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66925"/>
  <mc:AlternateContent xmlns:mc="http://schemas.openxmlformats.org/markup-compatibility/2006">
    <mc:Choice Requires="x15">
      <x15ac:absPath xmlns:x15ac="http://schemas.microsoft.com/office/spreadsheetml/2010/11/ac" url="D:\DATA HARIAN\03. July\Fingger Exel\"/>
    </mc:Choice>
  </mc:AlternateContent>
  <xr:revisionPtr revIDLastSave="0" documentId="13_ncr:1_{E54D8E85-32FC-47E1-8836-02ED4120A5E4}" xr6:coauthVersionLast="47" xr6:coauthVersionMax="47" xr10:uidLastSave="{00000000-0000-0000-0000-000000000000}"/>
  <bookViews>
    <workbookView xWindow="-110" yWindow="-110" windowWidth="19420" windowHeight="11500" tabRatio="633" firstSheet="2" activeTab="3" xr2:uid="{CBE11609-C4B5-49D8-93B3-81B9F3984953}"/>
  </bookViews>
  <sheets>
    <sheet name="Monthly Location Working Day" sheetId="7" r:id="rId1"/>
    <sheet name="Summary MP" sheetId="1" r:id="rId2"/>
    <sheet name="Daily MP &amp; Time Status" sheetId="10" r:id="rId3"/>
    <sheet name="Master MP Status" sheetId="3" r:id="rId4"/>
    <sheet name="Blank 1" sheetId="13" r:id="rId5"/>
    <sheet name="Daily Absent" sheetId="5" r:id="rId6"/>
    <sheet name="Time Sheet KN" sheetId="11" r:id="rId7"/>
    <sheet name="Blank 2" sheetId="14" r:id="rId8"/>
    <sheet name="Time Calc" sheetId="12" r:id="rId9"/>
  </sheets>
  <definedNames>
    <definedName name="\" localSheetId="2" hidden="1">{"'CPA Sum'!$A$1:$X$30","'CPA'!$A$1:$K$187","'Infra Cost'!$A$1:$Q$30","'Dev't Cost'!$A$1:$AH$40","'Cashflow'!$A$1:$DG$82"}</definedName>
    <definedName name="\" hidden="1">{"'CPA Sum'!$A$1:$X$30","'CPA'!$A$1:$K$187","'Infra Cost'!$A$1:$Q$30","'Dev't Cost'!$A$1:$AH$40","'Cashflow'!$A$1:$DG$82"}</definedName>
    <definedName name="\\MYNAME">#REF!</definedName>
    <definedName name="\\NOWDT">#REF!</definedName>
    <definedName name="\0">#REF!</definedName>
    <definedName name="\a">#REF!</definedName>
    <definedName name="\b">#N/A</definedName>
    <definedName name="\C">#REF!</definedName>
    <definedName name="\d">#REF!</definedName>
    <definedName name="\e">#REF!</definedName>
    <definedName name="\f">#REF!</definedName>
    <definedName name="\FF">#REF!</definedName>
    <definedName name="\FG">#REF!</definedName>
    <definedName name="\g">#REF!</definedName>
    <definedName name="\h">#REF!</definedName>
    <definedName name="\i">#REF!</definedName>
    <definedName name="\j">#REF!</definedName>
    <definedName name="\k">#REF!</definedName>
    <definedName name="\KWS123">#N/A</definedName>
    <definedName name="\l">#REF!</definedName>
    <definedName name="\LARGE">#REF!</definedName>
    <definedName name="\LL">#REF!</definedName>
    <definedName name="\m">#REF!</definedName>
    <definedName name="\MIDDLE">#REF!</definedName>
    <definedName name="\MIX">#REF!</definedName>
    <definedName name="\n">#REF!</definedName>
    <definedName name="\o">#REF!</definedName>
    <definedName name="\p">#N/A</definedName>
    <definedName name="\PP">#N/A</definedName>
    <definedName name="\q">#REF!</definedName>
    <definedName name="\r">#N/A</definedName>
    <definedName name="\s">#N/A</definedName>
    <definedName name="\SMALL">#REF!</definedName>
    <definedName name="\t">#N/A</definedName>
    <definedName name="\u">#REF!</definedName>
    <definedName name="\v">#REF!</definedName>
    <definedName name="\w">#REF!</definedName>
    <definedName name="\X">#REF!</definedName>
    <definedName name="\y">#REF!</definedName>
    <definedName name="\z">#N/A</definedName>
    <definedName name="_" hidden="1">#REF!</definedName>
    <definedName name="_?쾴?">#REF!</definedName>
    <definedName name="_?쾴?_?">#REF!</definedName>
    <definedName name="_?쾴?___P">#REF!</definedName>
    <definedName name="_?쾴?_T">#REF!</definedName>
    <definedName name="_\0">#REF!</definedName>
    <definedName name="_\a">#REF!</definedName>
    <definedName name="_\a1">#REF!</definedName>
    <definedName name="_\b">#N/A</definedName>
    <definedName name="_\bqke">#REF!</definedName>
    <definedName name="_\c">#N/A</definedName>
    <definedName name="_\i">#N/A</definedName>
    <definedName name="_\p">#REF!</definedName>
    <definedName name="_\q">#REF!</definedName>
    <definedName name="_\R">#REF!</definedName>
    <definedName name="_\S">#REF!</definedName>
    <definedName name="_\t">#N/A</definedName>
    <definedName name="_\W">#REF!</definedName>
    <definedName name="_\WQ">#REF!</definedName>
    <definedName name="_\x">#REF!</definedName>
    <definedName name="_\Y">#REF!</definedName>
    <definedName name="_\z">#REF!</definedName>
    <definedName name="__" hidden="1">#REF!</definedName>
    <definedName name="__\W">#REF!</definedName>
    <definedName name="__\x">#REF!</definedName>
    <definedName name="__\Z">#REF!</definedName>
    <definedName name="___" hidden="1">#REF!</definedName>
    <definedName name="___\W">#REF!</definedName>
    <definedName name="___\x">#REF!</definedName>
    <definedName name="___\Z">#REF!</definedName>
    <definedName name="____" hidden="1">#REF!</definedName>
    <definedName name="_____" hidden="1">#REF!</definedName>
    <definedName name="_____\0">#REF!</definedName>
    <definedName name="_____\a">#REF!</definedName>
    <definedName name="_____\a1">#REF!</definedName>
    <definedName name="_____\bqke">#REF!</definedName>
    <definedName name="_____\p">#REF!</definedName>
    <definedName name="_____\q">#REF!</definedName>
    <definedName name="_____\R">#REF!</definedName>
    <definedName name="_____\S">#REF!</definedName>
    <definedName name="_____\W">#REF!</definedName>
    <definedName name="_____\WQ">#REF!</definedName>
    <definedName name="_____\x">#REF!</definedName>
    <definedName name="_____\Y">#REF!</definedName>
    <definedName name="______" hidden="1">#REF!</definedName>
    <definedName name="______\0">#REF!</definedName>
    <definedName name="______\p">#REF!</definedName>
    <definedName name="______\S">#REF!</definedName>
    <definedName name="______\W">#REF!</definedName>
    <definedName name="______\x">#REF!</definedName>
    <definedName name="_______\W">#REF!</definedName>
    <definedName name="_______\x">#REF!</definedName>
    <definedName name="________\W">#REF!</definedName>
    <definedName name="__________________________mp1">#REF!</definedName>
    <definedName name="________________________mp1">#REF!</definedName>
    <definedName name="______________________mp1">#REF!</definedName>
    <definedName name="____________________mp1">#REF!</definedName>
    <definedName name="__________________mp1">#REF!</definedName>
    <definedName name="________________mp1">#REF!</definedName>
    <definedName name="________________mp2">#REF!</definedName>
    <definedName name="________________wwt0987">#REF!</definedName>
    <definedName name="________________wwt123">#REF!</definedName>
    <definedName name="________________wwt134">#REF!</definedName>
    <definedName name="________________wwt21">#REF!</definedName>
    <definedName name="________________wwt56">#REF!</definedName>
    <definedName name="_______________wwt0987">#REF!</definedName>
    <definedName name="_______________wwt123">#REF!</definedName>
    <definedName name="_______________wwt134">#REF!</definedName>
    <definedName name="_______________wwt21">#REF!</definedName>
    <definedName name="_______________wwt56">#REF!</definedName>
    <definedName name="______________A12">#REF!</definedName>
    <definedName name="______________a13">#REF!</definedName>
    <definedName name="______________mp1">#REF!</definedName>
    <definedName name="______________mp2">#REF!</definedName>
    <definedName name="______________wwt0987">#REF!</definedName>
    <definedName name="______________wwt123">#REF!</definedName>
    <definedName name="______________wwt134">#REF!</definedName>
    <definedName name="______________wwt21">#REF!</definedName>
    <definedName name="______________wwt56">#REF!</definedName>
    <definedName name="_____________A12">#REF!</definedName>
    <definedName name="_____________a13">#REF!</definedName>
    <definedName name="_____________mp2">#REF!</definedName>
    <definedName name="_____________wwt0987">#REF!</definedName>
    <definedName name="_____________wwt123">#REF!</definedName>
    <definedName name="_____________wwt134">#REF!</definedName>
    <definedName name="_____________wwt21">#REF!</definedName>
    <definedName name="_____________wwt56">#REF!</definedName>
    <definedName name="____________A12">#REF!</definedName>
    <definedName name="____________a13">#REF!</definedName>
    <definedName name="____________mp1">#REF!</definedName>
    <definedName name="____________mp2">#REF!</definedName>
    <definedName name="____________wwt0987">#REF!</definedName>
    <definedName name="____________wwt123">#REF!</definedName>
    <definedName name="____________wwt134">#REF!</definedName>
    <definedName name="____________wwt21">#REF!</definedName>
    <definedName name="____________wwt56">#REF!</definedName>
    <definedName name="___________A12">#REF!</definedName>
    <definedName name="___________a13">#REF!</definedName>
    <definedName name="___________gk2" hidden="1">#REF!</definedName>
    <definedName name="___________ilp1">#REF!</definedName>
    <definedName name="___________IPR1">#REF!</definedName>
    <definedName name="___________IPR21">#REF!</definedName>
    <definedName name="___________mp2">#REF!</definedName>
    <definedName name="___________wwt0987">#REF!</definedName>
    <definedName name="___________wwt123">#REF!</definedName>
    <definedName name="___________wwt134">#REF!</definedName>
    <definedName name="___________wwt21">#REF!</definedName>
    <definedName name="___________wwt56">#REF!</definedName>
    <definedName name="__________A12">#REF!</definedName>
    <definedName name="__________a13">#REF!</definedName>
    <definedName name="__________gk2" hidden="1">#REF!</definedName>
    <definedName name="__________ilp1">#REF!</definedName>
    <definedName name="__________IPR1">#REF!</definedName>
    <definedName name="__________IPR21">#REF!</definedName>
    <definedName name="__________mp1">#REF!</definedName>
    <definedName name="__________mp2">#REF!</definedName>
    <definedName name="__________mu25">#REF!</definedName>
    <definedName name="__________NN1">#N/A</definedName>
    <definedName name="__________NN2">#N/A</definedName>
    <definedName name="__________SS304">#REF!</definedName>
    <definedName name="__________SS316">#REF!</definedName>
    <definedName name="__________USD1">#REF!</definedName>
    <definedName name="__________usd2">#REF!</definedName>
    <definedName name="__________wwt0987">#REF!</definedName>
    <definedName name="__________wwt123">#REF!</definedName>
    <definedName name="__________wwt134">#REF!</definedName>
    <definedName name="__________wwt21">#REF!</definedName>
    <definedName name="__________wwt56">#REF!</definedName>
    <definedName name="_________A12">#REF!</definedName>
    <definedName name="_________a13">#REF!</definedName>
    <definedName name="_________gk2" hidden="1">#REF!</definedName>
    <definedName name="_________ilp1">#REF!</definedName>
    <definedName name="_________IPR1">#REF!</definedName>
    <definedName name="_________IPR21">#REF!</definedName>
    <definedName name="_________MCC3" localSheetId="2" hidden="1">{#N/A,#N/A,FALSE,"CCTV"}</definedName>
    <definedName name="_________MCC3" hidden="1">{#N/A,#N/A,FALSE,"CCTV"}</definedName>
    <definedName name="_________mp2">#REF!</definedName>
    <definedName name="_________mu25">#REF!</definedName>
    <definedName name="_________NN1">#N/A</definedName>
    <definedName name="_________NN2">#N/A</definedName>
    <definedName name="_________SS304">#REF!</definedName>
    <definedName name="_________SS316">#REF!</definedName>
    <definedName name="_________USD1">#REF!</definedName>
    <definedName name="_________usd2">#REF!</definedName>
    <definedName name="_________wwt0987">#REF!</definedName>
    <definedName name="_________wwt123">#REF!</definedName>
    <definedName name="_________wwt134">#REF!</definedName>
    <definedName name="_________wwt21">#REF!</definedName>
    <definedName name="_________wwt56">#REF!</definedName>
    <definedName name="________A12">#REF!</definedName>
    <definedName name="________a13">#REF!</definedName>
    <definedName name="________gk2" hidden="1">#REF!</definedName>
    <definedName name="________ilp1">#REF!</definedName>
    <definedName name="________IPR1">#REF!</definedName>
    <definedName name="________IPR21">#REF!</definedName>
    <definedName name="________iv80000">#REF!</definedName>
    <definedName name="________MCC3" localSheetId="2" hidden="1">{#N/A,#N/A,FALSE,"CCTV"}</definedName>
    <definedName name="________MCC3" hidden="1">{#N/A,#N/A,FALSE,"CCTV"}</definedName>
    <definedName name="________mp1">#REF!</definedName>
    <definedName name="________mp2">#REF!</definedName>
    <definedName name="________mu25">#REF!</definedName>
    <definedName name="________NN1">#N/A</definedName>
    <definedName name="________NN2">#N/A</definedName>
    <definedName name="________SS304">#REF!</definedName>
    <definedName name="________SS316">#REF!</definedName>
    <definedName name="________USD1">#REF!</definedName>
    <definedName name="________usd2">#REF!</definedName>
    <definedName name="________wwt0987">#REF!</definedName>
    <definedName name="________wwt123">#REF!</definedName>
    <definedName name="________wwt134">#REF!</definedName>
    <definedName name="________wwt21">#REF!</definedName>
    <definedName name="________wwt56">#REF!</definedName>
    <definedName name="_______A12">#REF!</definedName>
    <definedName name="_______a13">#REF!</definedName>
    <definedName name="_______EE1" hidden="1">{#N/A,#N/A,FALSE,"단가표지"}</definedName>
    <definedName name="_______gk2" hidden="1">#REF!</definedName>
    <definedName name="_______ilp1">#REF!</definedName>
    <definedName name="_______IPR1">#REF!</definedName>
    <definedName name="_______IPR21">#REF!</definedName>
    <definedName name="_______iv80000">#REF!</definedName>
    <definedName name="_______MCC3" localSheetId="2" hidden="1">{#N/A,#N/A,FALSE,"CCTV"}</definedName>
    <definedName name="_______MCC3" hidden="1">{#N/A,#N/A,FALSE,"CCTV"}</definedName>
    <definedName name="_______mp1">#REF!</definedName>
    <definedName name="_______mp2">#REF!</definedName>
    <definedName name="_______mu25">#REF!</definedName>
    <definedName name="_______NN1">#N/A</definedName>
    <definedName name="_______NN2">#N/A</definedName>
    <definedName name="_______plc1">#REF!</definedName>
    <definedName name="_______QQ1" hidden="1">{#N/A,#N/A,FALSE,"단가표지"}</definedName>
    <definedName name="_______QW1" hidden="1">{#N/A,#N/A,FALSE,"단가표지"}</definedName>
    <definedName name="_______SS304">#REF!</definedName>
    <definedName name="_______SS316">#REF!</definedName>
    <definedName name="_______USD1">#REF!</definedName>
    <definedName name="_______usd2">#REF!</definedName>
    <definedName name="_______wwt0987">#REF!</definedName>
    <definedName name="_______wwt123">#REF!</definedName>
    <definedName name="_______wwt134">#REF!</definedName>
    <definedName name="_______wwt21">#REF!</definedName>
    <definedName name="_______wwt56">#REF!</definedName>
    <definedName name="______97">#REF!</definedName>
    <definedName name="______A1">#REF!</definedName>
    <definedName name="______A1..A16">#REF!</definedName>
    <definedName name="______A12">#REF!</definedName>
    <definedName name="______a129" hidden="1">{"Offgrid",#N/A,FALSE,"OFFGRID";"Region",#N/A,FALSE,"REGION";"Offgrid -2",#N/A,FALSE,"OFFGRID";"WTP",#N/A,FALSE,"WTP";"WTP -2",#N/A,FALSE,"WTP";"Project",#N/A,FALSE,"PROJECT";"Summary -2",#N/A,FALSE,"SUMMARY"}</definedName>
    <definedName name="______a13">#REF!</definedName>
    <definedName name="______a130" hidden="1">{"Offgrid",#N/A,FALSE,"OFFGRID";"Region",#N/A,FALSE,"REGION";"Offgrid -2",#N/A,FALSE,"OFFGRID";"WTP",#N/A,FALSE,"WTP";"WTP -2",#N/A,FALSE,"WTP";"Project",#N/A,FALSE,"PROJECT";"Summary -2",#N/A,FALSE,"SUMMARY"}</definedName>
    <definedName name="______CON221">#REF!</definedName>
    <definedName name="______DIV1">#REF!</definedName>
    <definedName name="______DIV2">#REF!</definedName>
    <definedName name="______gk2" hidden="1">#REF!</definedName>
    <definedName name="______ilp1">#REF!</definedName>
    <definedName name="______IPR1">#REF!</definedName>
    <definedName name="______IPR21">#REF!</definedName>
    <definedName name="______iv80000">#REF!</definedName>
    <definedName name="______MCC3" localSheetId="2" hidden="1">{#N/A,#N/A,FALSE,"CCTV"}</definedName>
    <definedName name="______MCC3" hidden="1">{#N/A,#N/A,FALSE,"CCTV"}</definedName>
    <definedName name="______mp1">#REF!</definedName>
    <definedName name="______mp2">#REF!</definedName>
    <definedName name="______mu25">#REF!</definedName>
    <definedName name="______NN1">#N/A</definedName>
    <definedName name="______NN2">#N/A</definedName>
    <definedName name="______plc1">#REF!</definedName>
    <definedName name="______SS304">#REF!</definedName>
    <definedName name="______SS316">#REF!</definedName>
    <definedName name="______ST311">#REF!</definedName>
    <definedName name="______ST312">#REF!</definedName>
    <definedName name="______ST32">#REF!</definedName>
    <definedName name="______USD1">#REF!</definedName>
    <definedName name="______usd2">#REF!</definedName>
    <definedName name="______wwt0987">#REF!</definedName>
    <definedName name="______wwt123">#REF!</definedName>
    <definedName name="______wwt134">#REF!</definedName>
    <definedName name="______wwt21">#REF!</definedName>
    <definedName name="______wwt56">#REF!</definedName>
    <definedName name="_____97">#REF!</definedName>
    <definedName name="_____A1">#REF!</definedName>
    <definedName name="_____A1..A16">#REF!</definedName>
    <definedName name="_____A12">#REF!</definedName>
    <definedName name="_____a13">#REF!</definedName>
    <definedName name="_____Com1">#REF!</definedName>
    <definedName name="_____Com2">#REF!</definedName>
    <definedName name="_____CON221">#REF!</definedName>
    <definedName name="_____DIV1">#REF!</definedName>
    <definedName name="_____DIV2">#REF!</definedName>
    <definedName name="_____EE1" hidden="1">{#N/A,#N/A,FALSE,"단가표지"}</definedName>
    <definedName name="_____FDN1">#REF!</definedName>
    <definedName name="_____FDN2">#REF!</definedName>
    <definedName name="_____gk2" hidden="1">#REF!</definedName>
    <definedName name="_____Hsb4">#REF!</definedName>
    <definedName name="_____HSB5">#REF!</definedName>
    <definedName name="_____hsb7">#REF!</definedName>
    <definedName name="_____hsb8">#REF!</definedName>
    <definedName name="_____Hwb4">#REF!</definedName>
    <definedName name="_____hwb5">#REF!</definedName>
    <definedName name="_____hwb7">#REF!</definedName>
    <definedName name="_____hwb8">#REF!</definedName>
    <definedName name="_____ilp1">#REF!</definedName>
    <definedName name="_____IPR1">#REF!</definedName>
    <definedName name="_____IPR21">#REF!</definedName>
    <definedName name="_____MCC3" localSheetId="2" hidden="1">{#N/A,#N/A,FALSE,"CCTV"}</definedName>
    <definedName name="_____MCC3" hidden="1">{#N/A,#N/A,FALSE,"CCTV"}</definedName>
    <definedName name="_____Mey1">#REF!</definedName>
    <definedName name="_____mp1">#REF!</definedName>
    <definedName name="_____mp2">#REF!</definedName>
    <definedName name="_____MSB3">#REF!</definedName>
    <definedName name="_____Msb4">#REF!</definedName>
    <definedName name="_____msb5">#REF!</definedName>
    <definedName name="_____msb6">#REF!</definedName>
    <definedName name="_____msb7">#REF!</definedName>
    <definedName name="_____msb8">#REF!</definedName>
    <definedName name="_____mu25">#REF!</definedName>
    <definedName name="_____MWB3">#REF!</definedName>
    <definedName name="_____Mwb4">#REF!</definedName>
    <definedName name="_____mwb5">#REF!</definedName>
    <definedName name="_____mwb6">#REF!</definedName>
    <definedName name="_____mwb7">#REF!</definedName>
    <definedName name="_____mwb8">#REF!</definedName>
    <definedName name="_____NN1">#N/A</definedName>
    <definedName name="_____NN2">#N/A</definedName>
    <definedName name="_____ped1">#REF!</definedName>
    <definedName name="_____ped2">#REF!</definedName>
    <definedName name="_____ped3">#REF!</definedName>
    <definedName name="_____ped4">#REF!</definedName>
    <definedName name="_____ped6">#REF!</definedName>
    <definedName name="_____ped7">#REF!</definedName>
    <definedName name="_____plc1">#REF!</definedName>
    <definedName name="_____QQ1" hidden="1">{#N/A,#N/A,FALSE,"단가표지"}</definedName>
    <definedName name="_____QW1" hidden="1">{#N/A,#N/A,FALSE,"단가표지"}</definedName>
    <definedName name="_____Rev1">#REF!</definedName>
    <definedName name="_____Rev2">#REF!</definedName>
    <definedName name="_____Rev3">#REF!</definedName>
    <definedName name="_____Rev4">#REF!</definedName>
    <definedName name="_____REW1">#REF!</definedName>
    <definedName name="_____REW2">#REF!</definedName>
    <definedName name="_____ROS1">#REF!</definedName>
    <definedName name="_____ROS2">#REF!</definedName>
    <definedName name="_____ROW1">#REF!</definedName>
    <definedName name="_____ROW2">#REF!</definedName>
    <definedName name="_____RTW1">#REF!</definedName>
    <definedName name="_____RTW2">#REF!</definedName>
    <definedName name="_____soc2" localSheetId="2"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_____soc2"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_____SS304">#REF!</definedName>
    <definedName name="_____SS316">#REF!</definedName>
    <definedName name="_____ST311">#REF!</definedName>
    <definedName name="_____ST312">#REF!</definedName>
    <definedName name="_____ST32">#REF!</definedName>
    <definedName name="_____TAG1">#REF!</definedName>
    <definedName name="_____Ten2">#REF!</definedName>
    <definedName name="_____tg1">#REF!</definedName>
    <definedName name="_____USD1">#REF!</definedName>
    <definedName name="_____usd2">#REF!</definedName>
    <definedName name="_____Vu1">#REF!</definedName>
    <definedName name="_____We4">#REF!</definedName>
    <definedName name="_____we5">#REF!</definedName>
    <definedName name="_____we7">#REF!</definedName>
    <definedName name="_____we8">#REF!</definedName>
    <definedName name="_____Wer1">#REF!</definedName>
    <definedName name="_____Wer2">#REF!</definedName>
    <definedName name="_____Wer3">#REF!</definedName>
    <definedName name="_____Wer4">#REF!</definedName>
    <definedName name="_____Wht2">#REF!</definedName>
    <definedName name="_____Wht4">#REF!</definedName>
    <definedName name="_____wht5">#REF!</definedName>
    <definedName name="_____wht7">#REF!</definedName>
    <definedName name="_____wht8">#REF!</definedName>
    <definedName name="_____Wo4">#REF!</definedName>
    <definedName name="_____wo5">#REF!</definedName>
    <definedName name="_____wo7">#REF!</definedName>
    <definedName name="_____wo8">#REF!</definedName>
    <definedName name="_____Wp1">#REF!</definedName>
    <definedName name="_____Wp2">#REF!</definedName>
    <definedName name="_____wsb5">#REF!</definedName>
    <definedName name="_____wwt0987">#REF!</definedName>
    <definedName name="_____wwt123">#REF!</definedName>
    <definedName name="_____wwt134">#REF!</definedName>
    <definedName name="_____wwt21">#REF!</definedName>
    <definedName name="_____wwt56">#REF!</definedName>
    <definedName name="____0">#REF!</definedName>
    <definedName name="____97">#REF!</definedName>
    <definedName name="____a1">#REF!</definedName>
    <definedName name="____A100000">#REF!</definedName>
    <definedName name="____a11" localSheetId="2" hidden="1">{"'장비'!$A$3:$M$12"}</definedName>
    <definedName name="____a11" hidden="1">{"'장비'!$A$3:$M$12"}</definedName>
    <definedName name="____A12">#REF!</definedName>
    <definedName name="____a129" hidden="1">{"Offgrid",#N/A,FALSE,"OFFGRID";"Region",#N/A,FALSE,"REGION";"Offgrid -2",#N/A,FALSE,"OFFGRID";"WTP",#N/A,FALSE,"WTP";"WTP -2",#N/A,FALSE,"WTP";"Project",#N/A,FALSE,"PROJECT";"Summary -2",#N/A,FALSE,"SUMMARY"}</definedName>
    <definedName name="____a13">#REF!</definedName>
    <definedName name="____a130" hidden="1">{"Offgrid",#N/A,FALSE,"OFFGRID";"Region",#N/A,FALSE,"REGION";"Offgrid -2",#N/A,FALSE,"OFFGRID";"WTP",#N/A,FALSE,"WTP";"WTP -2",#N/A,FALSE,"WTP";"Project",#N/A,FALSE,"PROJECT";"Summary -2",#N/A,FALSE,"SUMMARY"}</definedName>
    <definedName name="____A16500">#REF!</definedName>
    <definedName name="____A17000">#REF!</definedName>
    <definedName name="____A18000">#REF!</definedName>
    <definedName name="____A20000">#REF!</definedName>
    <definedName name="____A29000">#REF!</definedName>
    <definedName name="____A99999">#REF!</definedName>
    <definedName name="____Com1">#REF!</definedName>
    <definedName name="____Com2">#REF!</definedName>
    <definedName name="____CON221">#REF!</definedName>
    <definedName name="____Dia13">#REF!</definedName>
    <definedName name="____Dia16">#REF!</definedName>
    <definedName name="____Dia19">#REF!</definedName>
    <definedName name="____Dia22">#REF!</definedName>
    <definedName name="____Dia25">#REF!</definedName>
    <definedName name="____DIV1">#REF!</definedName>
    <definedName name="____DIV2">#REF!</definedName>
    <definedName name="____gk2" hidden="1">#REF!</definedName>
    <definedName name="____H3" localSheetId="2" hidden="1">{"'장비'!$A$3:$M$12"}</definedName>
    <definedName name="____H3" hidden="1">{"'장비'!$A$3:$M$12"}</definedName>
    <definedName name="____Hew1">#REF!</definedName>
    <definedName name="____Hos1">#REF!</definedName>
    <definedName name="____Hsb1">#REF!</definedName>
    <definedName name="____Hsb2">#REF!</definedName>
    <definedName name="____HSB3">#REF!</definedName>
    <definedName name="____hsb6">#REF!</definedName>
    <definedName name="____Hsp1">#REF!</definedName>
    <definedName name="____Hsp2">#REF!</definedName>
    <definedName name="____Hwb1">#REF!</definedName>
    <definedName name="____Hwb2">#REF!</definedName>
    <definedName name="____HWB3">#REF!</definedName>
    <definedName name="____hwb6">#REF!</definedName>
    <definedName name="____ilp1">#REF!</definedName>
    <definedName name="____IPR1">#REF!</definedName>
    <definedName name="____IPR21">#REF!</definedName>
    <definedName name="____iv80000">#REF!</definedName>
    <definedName name="____key2" hidden="1">#REF!</definedName>
    <definedName name="____Lx1">#REF!</definedName>
    <definedName name="____Ly1">#REF!</definedName>
    <definedName name="____Lz1">#REF!</definedName>
    <definedName name="____Lz2">#REF!</definedName>
    <definedName name="____MCC3" localSheetId="2" hidden="1">{#N/A,#N/A,FALSE,"CCTV"}</definedName>
    <definedName name="____MCC3" hidden="1">{#N/A,#N/A,FALSE,"CCTV"}</definedName>
    <definedName name="____Mew1">#REF!</definedName>
    <definedName name="____Mf1">#REF!</definedName>
    <definedName name="____Mf2">#REF!</definedName>
    <definedName name="____Mos1">#REF!</definedName>
    <definedName name="____mp1">#REF!</definedName>
    <definedName name="____mp2">#REF!</definedName>
    <definedName name="____Msb1">#REF!</definedName>
    <definedName name="____Msb2">#REF!</definedName>
    <definedName name="____mu25">#REF!</definedName>
    <definedName name="____Mwb1">#REF!</definedName>
    <definedName name="____Mwb2">#REF!</definedName>
    <definedName name="____NET2">#REF!</definedName>
    <definedName name="____NN1">#N/A</definedName>
    <definedName name="____NN2">#N/A</definedName>
    <definedName name="____PG2">#REF!</definedName>
    <definedName name="____plc1">#REF!</definedName>
    <definedName name="____qr1">#REF!</definedName>
    <definedName name="____RTD8">#REF!</definedName>
    <definedName name="____RTT8">#REF!</definedName>
    <definedName name="____soc2" localSheetId="2"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____soc2"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____SS304">#REF!</definedName>
    <definedName name="____SS316">#REF!</definedName>
    <definedName name="____ST311">#REF!</definedName>
    <definedName name="____ST312">#REF!</definedName>
    <definedName name="____ST32">#REF!</definedName>
    <definedName name="____SW8">#REF!</definedName>
    <definedName name="____Ten2">#REF!</definedName>
    <definedName name="____USD1">#REF!</definedName>
    <definedName name="____usd2">#REF!</definedName>
    <definedName name="____Vew1">#REF!</definedName>
    <definedName name="____Vos1">#REF!</definedName>
    <definedName name="____We1">#REF!</definedName>
    <definedName name="____We2">#REF!</definedName>
    <definedName name="____WE3">#REF!</definedName>
    <definedName name="____we6">#REF!</definedName>
    <definedName name="____Wf1">#REF!</definedName>
    <definedName name="____Wf2">#REF!</definedName>
    <definedName name="____Wht1">#REF!</definedName>
    <definedName name="____Wht3">#REF!</definedName>
    <definedName name="____wht6">#REF!</definedName>
    <definedName name="____WO3">#REF!</definedName>
    <definedName name="____wo6">#REF!</definedName>
    <definedName name="____wwt0987">#REF!</definedName>
    <definedName name="____wwt123">#REF!</definedName>
    <definedName name="____wwt134">#REF!</definedName>
    <definedName name="____wwt21">#REF!</definedName>
    <definedName name="____wwt56">#REF!</definedName>
    <definedName name="___97">#REF!</definedName>
    <definedName name="___A1">#REF!</definedName>
    <definedName name="___A100000">#REF!</definedName>
    <definedName name="___a11" localSheetId="2" hidden="1">{"'장비'!$A$3:$M$12"}</definedName>
    <definedName name="___a11" hidden="1">{"'장비'!$A$3:$M$12"}</definedName>
    <definedName name="___A12">#REF!</definedName>
    <definedName name="___a129" hidden="1">{"Offgrid",#N/A,FALSE,"OFFGRID";"Region",#N/A,FALSE,"REGION";"Offgrid -2",#N/A,FALSE,"OFFGRID";"WTP",#N/A,FALSE,"WTP";"WTP -2",#N/A,FALSE,"WTP";"Project",#N/A,FALSE,"PROJECT";"Summary -2",#N/A,FALSE,"SUMMARY"}</definedName>
    <definedName name="___a13">#REF!</definedName>
    <definedName name="___a130" hidden="1">{"Offgrid",#N/A,FALSE,"OFFGRID";"Region",#N/A,FALSE,"REGION";"Offgrid -2",#N/A,FALSE,"OFFGRID";"WTP",#N/A,FALSE,"WTP";"WTP -2",#N/A,FALSE,"WTP";"Project",#N/A,FALSE,"PROJECT";"Summary -2",#N/A,FALSE,"SUMMARY"}</definedName>
    <definedName name="___A16500">#REF!</definedName>
    <definedName name="___A17000">#REF!</definedName>
    <definedName name="___A18000">#REF!</definedName>
    <definedName name="___A20000">#REF!</definedName>
    <definedName name="___A29000">#REF!</definedName>
    <definedName name="___A99999">#REF!</definedName>
    <definedName name="___bln2">#REF!</definedName>
    <definedName name="___BQB4">#REF!</definedName>
    <definedName name="___BQB5">#REF!</definedName>
    <definedName name="___BQB6">#REF!</definedName>
    <definedName name="___BQB7">#REF!</definedName>
    <definedName name="___BQB8">#REF!</definedName>
    <definedName name="___BQB9">#REF!</definedName>
    <definedName name="___BQU03">#REF!</definedName>
    <definedName name="___CAL01">#REF!</definedName>
    <definedName name="___CAL02">#REF!</definedName>
    <definedName name="___CAL03">#REF!</definedName>
    <definedName name="___CAL04">#REF!</definedName>
    <definedName name="___CAN15">#REF!</definedName>
    <definedName name="___CCC1">#REF!</definedName>
    <definedName name="___Com1">#REF!</definedName>
    <definedName name="___Com2">#REF!</definedName>
    <definedName name="___CON221">#REF!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2">#REF!</definedName>
    <definedName name="___DAT3">#REF!</definedName>
    <definedName name="___DAT4">#REF!</definedName>
    <definedName name="___DAT5">#REF!</definedName>
    <definedName name="___DAT6">#REF!</definedName>
    <definedName name="___DAT9">#REF!</definedName>
    <definedName name="___Dia13">#REF!</definedName>
    <definedName name="___Dia16">#REF!</definedName>
    <definedName name="___Dia19">#REF!</definedName>
    <definedName name="___Dia22">#REF!</definedName>
    <definedName name="___Dia25">#REF!</definedName>
    <definedName name="___DIV1">#REF!</definedName>
    <definedName name="___DIV2">#REF!</definedName>
    <definedName name="___EE1" hidden="1">{#N/A,#N/A,FALSE,"단가표지"}</definedName>
    <definedName name="___Fac01">#REF!</definedName>
    <definedName name="___FDN1">#REF!</definedName>
    <definedName name="___FDN2">#REF!</definedName>
    <definedName name="___ffy40">#REF!</definedName>
    <definedName name="___GHH2">#REF!</definedName>
    <definedName name="___giv1">#REF!</definedName>
    <definedName name="___gk2" hidden="1">#REF!</definedName>
    <definedName name="___GNR1">#REF!</definedName>
    <definedName name="___gyp9">#REF!</definedName>
    <definedName name="___H3" localSheetId="2" hidden="1">{"'장비'!$A$3:$M$12"}</definedName>
    <definedName name="___H3" hidden="1">{"'장비'!$A$3:$M$12"}</definedName>
    <definedName name="___Hew1">#REF!</definedName>
    <definedName name="___HM11">#REF!</definedName>
    <definedName name="___HM13">#REF!</definedName>
    <definedName name="___HM14">#REF!</definedName>
    <definedName name="___HM15">#REF!</definedName>
    <definedName name="___HM16">#REF!</definedName>
    <definedName name="___HM17">#REF!</definedName>
    <definedName name="___HM18">#REF!</definedName>
    <definedName name="___HM19">#REF!</definedName>
    <definedName name="___HM20">#REF!</definedName>
    <definedName name="___HM21">#REF!</definedName>
    <definedName name="___HM22">#REF!</definedName>
    <definedName name="___HM23">#REF!</definedName>
    <definedName name="___HM24">#REF!</definedName>
    <definedName name="___HM25">#REF!</definedName>
    <definedName name="___HM26">#REF!</definedName>
    <definedName name="___HM27">#REF!</definedName>
    <definedName name="___HM28">#REF!</definedName>
    <definedName name="___HM29">#REF!</definedName>
    <definedName name="___HM30">#REF!</definedName>
    <definedName name="___HM31">#REF!</definedName>
    <definedName name="___HM32">#REF!</definedName>
    <definedName name="___HM33">#REF!</definedName>
    <definedName name="___HM34">#REF!</definedName>
    <definedName name="___HM35">#REF!</definedName>
    <definedName name="___HM36">#REF!</definedName>
    <definedName name="___HM37">#REF!</definedName>
    <definedName name="___HM38">#REF!</definedName>
    <definedName name="___HM39">#REF!</definedName>
    <definedName name="___HM40">#REF!</definedName>
    <definedName name="___HM41">#REF!</definedName>
    <definedName name="___HM42">#REF!</definedName>
    <definedName name="___HM43">#REF!</definedName>
    <definedName name="___HM44">#REF!</definedName>
    <definedName name="___HM45">#REF!</definedName>
    <definedName name="___HM46">#REF!</definedName>
    <definedName name="___HM47">#REF!</definedName>
    <definedName name="___HM48">#REF!</definedName>
    <definedName name="___HM49">#REF!</definedName>
    <definedName name="___HM50">#REF!</definedName>
    <definedName name="___HM51">#REF!</definedName>
    <definedName name="___HM52">#REF!</definedName>
    <definedName name="___HM53">#REF!</definedName>
    <definedName name="___HM54">#REF!</definedName>
    <definedName name="___HM55">#REF!</definedName>
    <definedName name="___HM56">#REF!</definedName>
    <definedName name="___HM57">#REF!</definedName>
    <definedName name="___HM58">#REF!</definedName>
    <definedName name="___HM59">#REF!</definedName>
    <definedName name="___HM60">#REF!</definedName>
    <definedName name="___HM61">#REF!</definedName>
    <definedName name="___HM62">#REF!</definedName>
    <definedName name="___HM63">#REF!</definedName>
    <definedName name="___HM64">#REF!</definedName>
    <definedName name="___HM65">#REF!</definedName>
    <definedName name="___HM66">#REF!</definedName>
    <definedName name="___HM67">#REF!</definedName>
    <definedName name="___HM68">#REF!</definedName>
    <definedName name="___hor1">#REF!</definedName>
    <definedName name="___Hos1">#REF!</definedName>
    <definedName name="___hpp2">#REF!</definedName>
    <definedName name="___Hsb1">#REF!</definedName>
    <definedName name="___Hsb2">#REF!</definedName>
    <definedName name="___HSB3">#REF!</definedName>
    <definedName name="___Hsb4">#REF!</definedName>
    <definedName name="___HSB5">#REF!</definedName>
    <definedName name="___hsb6">#REF!</definedName>
    <definedName name="___hsb7">#REF!</definedName>
    <definedName name="___hsb8">#REF!</definedName>
    <definedName name="___Hsp1">#REF!</definedName>
    <definedName name="___Hsp2">#REF!</definedName>
    <definedName name="___Hwb1">#REF!</definedName>
    <definedName name="___Hwb2">#REF!</definedName>
    <definedName name="___HWB3">#REF!</definedName>
    <definedName name="___Hwb4">#REF!</definedName>
    <definedName name="___hwb5">#REF!</definedName>
    <definedName name="___hwb6">#REF!</definedName>
    <definedName name="___hwb7">#REF!</definedName>
    <definedName name="___hwb8">#REF!</definedName>
    <definedName name="___ilp1">#REF!</definedName>
    <definedName name="___INDEX_SHEET___ASAP_Utilities">#REF!</definedName>
    <definedName name="___ING01">#REF!</definedName>
    <definedName name="___ING02">#REF!</definedName>
    <definedName name="___IPR1">#REF!</definedName>
    <definedName name="___IPR21">#REF!</definedName>
    <definedName name="___iv80000">#REF!</definedName>
    <definedName name="___key2" hidden="1">#REF!</definedName>
    <definedName name="___KHM1">#REF!</definedName>
    <definedName name="___KHM10">#REF!</definedName>
    <definedName name="___KHM2">#REF!</definedName>
    <definedName name="___KHM3">#REF!</definedName>
    <definedName name="___KHM4">#REF!</definedName>
    <definedName name="___KHM5">#REF!</definedName>
    <definedName name="___KHM6">#REF!</definedName>
    <definedName name="___KHM7">#REF!</definedName>
    <definedName name="___KHM8">#REF!</definedName>
    <definedName name="___KHM9">#REF!</definedName>
    <definedName name="___LL3">#REF!</definedName>
    <definedName name="___Lx1">#REF!</definedName>
    <definedName name="___Ly1">#REF!</definedName>
    <definedName name="___Lz1">#REF!</definedName>
    <definedName name="___Lz2">#REF!</definedName>
    <definedName name="___m2">#REF!</definedName>
    <definedName name="___m3">#REF!</definedName>
    <definedName name="___m45">#REF!</definedName>
    <definedName name="___m47">#REF!</definedName>
    <definedName name="___m5">#REF!</definedName>
    <definedName name="___m54">#REF!</definedName>
    <definedName name="___m55">#REF!</definedName>
    <definedName name="___m65">#REF!</definedName>
    <definedName name="___m75">#REF!</definedName>
    <definedName name="___m85">#REF!</definedName>
    <definedName name="___m86">#REF!</definedName>
    <definedName name="___m87">#REF!</definedName>
    <definedName name="___MCC3" localSheetId="2" hidden="1">{#N/A,#N/A,FALSE,"CCTV"}</definedName>
    <definedName name="___MCC3" hidden="1">{#N/A,#N/A,FALSE,"CCTV"}</definedName>
    <definedName name="___MDS01">#REF!</definedName>
    <definedName name="___Mew1">#REF!</definedName>
    <definedName name="___Mey1">#REF!</definedName>
    <definedName name="___Mf1">#REF!</definedName>
    <definedName name="___Mf2">#REF!</definedName>
    <definedName name="___moh1">#REF!</definedName>
    <definedName name="___mon5">#REF!</definedName>
    <definedName name="___Mos1">#REF!</definedName>
    <definedName name="___mot4">#REF!</definedName>
    <definedName name="___mp1">#REF!</definedName>
    <definedName name="___mp2">#REF!</definedName>
    <definedName name="___Msb1">#REF!</definedName>
    <definedName name="___Msb2">#REF!</definedName>
    <definedName name="___MSB3">#REF!</definedName>
    <definedName name="___Msb4">#REF!</definedName>
    <definedName name="___msb5">#REF!</definedName>
    <definedName name="___msb6">#REF!</definedName>
    <definedName name="___msb7">#REF!</definedName>
    <definedName name="___msb8">#REF!</definedName>
    <definedName name="___mu25">#REF!</definedName>
    <definedName name="___MVE01">#REF!</definedName>
    <definedName name="___Mwb1">#REF!</definedName>
    <definedName name="___Mwb2">#REF!</definedName>
    <definedName name="___MWB3">#REF!</definedName>
    <definedName name="___Mwb4">#REF!</definedName>
    <definedName name="___mwb5">#REF!</definedName>
    <definedName name="___mwb6">#REF!</definedName>
    <definedName name="___mwb7">#REF!</definedName>
    <definedName name="___mwb8">#REF!</definedName>
    <definedName name="___NET2">#REF!</definedName>
    <definedName name="___NN1">#N/A</definedName>
    <definedName name="___NN2">#N/A</definedName>
    <definedName name="___pa1">#REF!</definedName>
    <definedName name="___PAG01">#REF!</definedName>
    <definedName name="___PAG02">#REF!</definedName>
    <definedName name="___pav8">#REF!</definedName>
    <definedName name="___pcd1">#REF!</definedName>
    <definedName name="___pcd2">#REF!</definedName>
    <definedName name="___ped1">#REF!</definedName>
    <definedName name="___ped2">#REF!</definedName>
    <definedName name="___ped3">#REF!</definedName>
    <definedName name="___ped4">#REF!</definedName>
    <definedName name="___ped6">#REF!</definedName>
    <definedName name="___ped7">#REF!</definedName>
    <definedName name="___PHN01">#REF!</definedName>
    <definedName name="___PHN02">#REF!</definedName>
    <definedName name="___plc1">#REF!</definedName>
    <definedName name="___QQ1" hidden="1">{#N/A,#N/A,FALSE,"단가표지"}</definedName>
    <definedName name="___QQQ1">#REF!</definedName>
    <definedName name="___qr1">#REF!</definedName>
    <definedName name="___qu1">#REF!</definedName>
    <definedName name="___qu2">#REF!</definedName>
    <definedName name="___QW1" hidden="1">{#N/A,#N/A,FALSE,"단가표지"}</definedName>
    <definedName name="___QZ2">#REF!</definedName>
    <definedName name="___rev1">#REF!</definedName>
    <definedName name="___rev3">#REF!</definedName>
    <definedName name="___rev4">#REF!</definedName>
    <definedName name="___REW1">#REF!</definedName>
    <definedName name="___REW2">#REF!</definedName>
    <definedName name="___RGF01">#REF!</definedName>
    <definedName name="___RHN01">#REF!</definedName>
    <definedName name="___RHN02">#REF!</definedName>
    <definedName name="___RHN03">#REF!</definedName>
    <definedName name="___RHN04">#REF!</definedName>
    <definedName name="___RNC1">#REF!</definedName>
    <definedName name="___ROS1">#REF!</definedName>
    <definedName name="___ROS2">#REF!</definedName>
    <definedName name="___ROW1">#REF!</definedName>
    <definedName name="___ROW2">#REF!</definedName>
    <definedName name="___RRR01">#REF!</definedName>
    <definedName name="___RTW1">#REF!</definedName>
    <definedName name="___RTW2">#REF!</definedName>
    <definedName name="___soc2" localSheetId="2"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___soc2"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___SS304">#REF!</definedName>
    <definedName name="___SS316">#REF!</definedName>
    <definedName name="___sss1">#REF!</definedName>
    <definedName name="___sss10">#REF!</definedName>
    <definedName name="___sss11">#REF!</definedName>
    <definedName name="___sss12">#REF!</definedName>
    <definedName name="___sss13">#REF!</definedName>
    <definedName name="___sss14">#REF!</definedName>
    <definedName name="___sss15">#REF!</definedName>
    <definedName name="___sss16">#REF!</definedName>
    <definedName name="___sss17">#REF!</definedName>
    <definedName name="___sss18">#REF!</definedName>
    <definedName name="___sss19">#REF!</definedName>
    <definedName name="___sss2">#REF!</definedName>
    <definedName name="___sss20">#REF!</definedName>
    <definedName name="___sss21">#REF!</definedName>
    <definedName name="___sss22">#REF!</definedName>
    <definedName name="___sss23">#REF!</definedName>
    <definedName name="___sss24">#REF!</definedName>
    <definedName name="___sss25">#REF!</definedName>
    <definedName name="___sss26">#REF!</definedName>
    <definedName name="___sss27">#REF!</definedName>
    <definedName name="___sss28">#REF!</definedName>
    <definedName name="___sss29">#REF!</definedName>
    <definedName name="___sss3">#REF!</definedName>
    <definedName name="___sss30">#REF!</definedName>
    <definedName name="___sss31">#REF!</definedName>
    <definedName name="___sss32">#REF!</definedName>
    <definedName name="___sss33">#REF!</definedName>
    <definedName name="___sss34">#REF!</definedName>
    <definedName name="___sss35">#REF!</definedName>
    <definedName name="___sss36">#REF!</definedName>
    <definedName name="___sss37">#REF!</definedName>
    <definedName name="___sss38">#REF!</definedName>
    <definedName name="___sss39">#REF!</definedName>
    <definedName name="___sss4">#REF!</definedName>
    <definedName name="___sss40">#REF!</definedName>
    <definedName name="___sss41">#REF!</definedName>
    <definedName name="___sss42">#REF!</definedName>
    <definedName name="___sss43">#REF!</definedName>
    <definedName name="___sss44">#REF!</definedName>
    <definedName name="___sss45">#REF!</definedName>
    <definedName name="___sss46">#REF!</definedName>
    <definedName name="___sss47">#REF!</definedName>
    <definedName name="___sss48">#REF!</definedName>
    <definedName name="___sss49">#REF!</definedName>
    <definedName name="___sss5">#REF!</definedName>
    <definedName name="___sss50">#REF!</definedName>
    <definedName name="___sss6">#REF!</definedName>
    <definedName name="___sss7">#REF!</definedName>
    <definedName name="___sss8">#REF!</definedName>
    <definedName name="___sss9">#REF!</definedName>
    <definedName name="___ST311">#REF!</definedName>
    <definedName name="___ST312">#REF!</definedName>
    <definedName name="___ST32">#REF!</definedName>
    <definedName name="___tbt1">#REF!</definedName>
    <definedName name="___tbt2">#REF!</definedName>
    <definedName name="___Ten2">#REF!</definedName>
    <definedName name="___tok2">#REF!</definedName>
    <definedName name="___TT1">#REF!</definedName>
    <definedName name="___TT2">#REF!</definedName>
    <definedName name="___TT3">#REF!</definedName>
    <definedName name="___USD1">#REF!</definedName>
    <definedName name="___usd2">#REF!</definedName>
    <definedName name="___ver1">#REF!</definedName>
    <definedName name="___ver3">#REF!</definedName>
    <definedName name="___Vew1">#REF!</definedName>
    <definedName name="___Vos1">#REF!</definedName>
    <definedName name="___Vu1">#REF!</definedName>
    <definedName name="___WCP1">#REF!</definedName>
    <definedName name="___WCY01">#REF!</definedName>
    <definedName name="___We1">#REF!</definedName>
    <definedName name="___We2">#REF!</definedName>
    <definedName name="___WE3">#REF!</definedName>
    <definedName name="___We4">#REF!</definedName>
    <definedName name="___we5">#REF!</definedName>
    <definedName name="___we6">#REF!</definedName>
    <definedName name="___we7">#REF!</definedName>
    <definedName name="___we8">#REF!</definedName>
    <definedName name="___Wer1">#REF!</definedName>
    <definedName name="___Wer2">#REF!</definedName>
    <definedName name="___Wer3">#REF!</definedName>
    <definedName name="___Wer4">#REF!</definedName>
    <definedName name="___Wf1">#REF!</definedName>
    <definedName name="___Wf2">#REF!</definedName>
    <definedName name="___WF32">#REF!</definedName>
    <definedName name="___WF42">#REF!</definedName>
    <definedName name="___Wht1">#REF!</definedName>
    <definedName name="___Wht2">#REF!</definedName>
    <definedName name="___Wht3">#REF!</definedName>
    <definedName name="___Wht4">#REF!</definedName>
    <definedName name="___wht5">#REF!</definedName>
    <definedName name="___wht6">#REF!</definedName>
    <definedName name="___wht7">#REF!</definedName>
    <definedName name="___wht8">#REF!</definedName>
    <definedName name="___WO3">#REF!</definedName>
    <definedName name="___Wo4">#REF!</definedName>
    <definedName name="___wo5">#REF!</definedName>
    <definedName name="___wo6">#REF!</definedName>
    <definedName name="___wo7">#REF!</definedName>
    <definedName name="___wo8">#REF!</definedName>
    <definedName name="___Wp1">#REF!</definedName>
    <definedName name="___Wp2">#REF!</definedName>
    <definedName name="___wsb5">#REF!</definedName>
    <definedName name="___WW01">#REF!</definedName>
    <definedName name="___WW02">#REF!</definedName>
    <definedName name="___WW03">#REF!</definedName>
    <definedName name="___wwt0987">#REF!</definedName>
    <definedName name="___wwt123">#REF!</definedName>
    <definedName name="___wwt134">#REF!</definedName>
    <definedName name="___wwt21">#REF!</definedName>
    <definedName name="___wwt56">#REF!</definedName>
    <definedName name="___WWW1">#REF!</definedName>
    <definedName name="___WWW2">#REF!</definedName>
    <definedName name="___WWW3">#REF!</definedName>
    <definedName name="__1">#REF!</definedName>
    <definedName name="__1__123Graph_ACHART_1" hidden="1">#REF!</definedName>
    <definedName name="__1__123Graph_BCHART_2" hidden="1">#REF!</definedName>
    <definedName name="__10">#REF!</definedName>
    <definedName name="__12">#REF!</definedName>
    <definedName name="__12__123Graph_DCHART_1" hidden="1">#REF!</definedName>
    <definedName name="__123Graph_A" hidden="1">#REF!</definedName>
    <definedName name="__123Graph_AChart1" hidden="1">#REF!</definedName>
    <definedName name="__123Graph_ACurrent" hidden="1">#REF!</definedName>
    <definedName name="__123Graph_AGraph1" hidden="1">#REF!</definedName>
    <definedName name="__123Graph_AGraph2" hidden="1">#REF!</definedName>
    <definedName name="__123Graph_AIRR_EQ" hidden="1">#REF!</definedName>
    <definedName name="__123Graph_AMPHISTG" hidden="1">#REF!</definedName>
    <definedName name="__123Graph_APERFORMANCE" hidden="1">#REF!</definedName>
    <definedName name="__123Graph_Aｶﾚﾝﾄ" hidden="1">#REF!</definedName>
    <definedName name="__123Graph_A뛴噴" hidden="1">#REF!</definedName>
    <definedName name="__123Graph_B" hidden="1">#REF!</definedName>
    <definedName name="__123Graph_BChart1" hidden="1">#REF!</definedName>
    <definedName name="__123Graph_BCurrent" hidden="1">#REF!</definedName>
    <definedName name="__123Graph_BGraph1" hidden="1">#REF!</definedName>
    <definedName name="__123Graph_BGraph2" hidden="1">#REF!</definedName>
    <definedName name="__123Graph_BPERFORMANCE" hidden="1">#REF!</definedName>
    <definedName name="__123Graph_Bｶﾚﾝﾄ" hidden="1">#REF!</definedName>
    <definedName name="__123Graph_B뛴噴" hidden="1">#REF!</definedName>
    <definedName name="__123Graph_C" hidden="1">#REF!</definedName>
    <definedName name="__123Graph_CGraph1" hidden="1">#REF!</definedName>
    <definedName name="__123Graph_CGraph2" hidden="1">#REF!</definedName>
    <definedName name="__123Graph_Cｶﾚﾝﾄ" hidden="1">#REF!</definedName>
    <definedName name="__123Graph_C뛴噴" hidden="1">#REF!</definedName>
    <definedName name="__123Graph_D" hidden="1">#REF!</definedName>
    <definedName name="__123Graph_DGraph1" hidden="1">#REF!</definedName>
    <definedName name="__123Graph_DGraph2" hidden="1">#REF!</definedName>
    <definedName name="__123Graph_Dｶﾚﾝﾄ" hidden="1">#REF!</definedName>
    <definedName name="__123Graph_D뛴噴" hidden="1">#REF!</definedName>
    <definedName name="__123Graph_E" hidden="1">#REF!</definedName>
    <definedName name="__123Graph_EGraph1" hidden="1">#REF!</definedName>
    <definedName name="__123Graph_EGraph2" hidden="1">#REF!</definedName>
    <definedName name="__123Graph_Eｶﾚﾝﾄ" hidden="1">#REF!</definedName>
    <definedName name="__123Graph_E뛴噴" hidden="1">#REF!</definedName>
    <definedName name="__123Graph_F" hidden="1">#REF!</definedName>
    <definedName name="__123Graph_FGraph1" hidden="1">#REF!</definedName>
    <definedName name="__123Graph_FGraph2" hidden="1">#REF!</definedName>
    <definedName name="__123Graph_Fｶﾚﾝﾄ" hidden="1">#REF!</definedName>
    <definedName name="__123Graph_F뛴噴" hidden="1">#REF!</definedName>
    <definedName name="__123Graph_LBL_A" hidden="1">#REF!</definedName>
    <definedName name="__123Graph_LBL_B" hidden="1">#REF!</definedName>
    <definedName name="__123Graph_X" hidden="1">#REF!</definedName>
    <definedName name="__123Graph_XChart1" hidden="1">#REF!</definedName>
    <definedName name="__123Graph_XCurrent" hidden="1">#REF!</definedName>
    <definedName name="__123Graph_XIRR_EQ" hidden="1">#REF!</definedName>
    <definedName name="__123Graph_XMPHISTG" hidden="1">#REF!</definedName>
    <definedName name="__123Graph_XPERFORMANCE" hidden="1">#REF!</definedName>
    <definedName name="__14">#REF!</definedName>
    <definedName name="__15__123Graph_ECHART_1" hidden="1">#REF!</definedName>
    <definedName name="__16">#REF!</definedName>
    <definedName name="__18">#REF!</definedName>
    <definedName name="__18__123Graph_XCHART_1" hidden="1">#REF!</definedName>
    <definedName name="__1JKR66_1">#REF!</definedName>
    <definedName name="__2">#REF!</definedName>
    <definedName name="__2__123Graph_BCHART_1" hidden="1">#REF!</definedName>
    <definedName name="__2__123Graph_CCHART_2" hidden="1">#REF!</definedName>
    <definedName name="__20">#REF!</definedName>
    <definedName name="__22">#REF!</definedName>
    <definedName name="__24">#REF!</definedName>
    <definedName name="__26">#REF!</definedName>
    <definedName name="__28">#REF!</definedName>
    <definedName name="__2JKR66_2">#REF!</definedName>
    <definedName name="__3__123Graph_ACHART_1" hidden="1">#REF!</definedName>
    <definedName name="__3__123Graph_CCHART_1" hidden="1">#REF!</definedName>
    <definedName name="__3__123Graph_DCHART_2" hidden="1">#REF!</definedName>
    <definedName name="__30">#REF!</definedName>
    <definedName name="__32">#REF!</definedName>
    <definedName name="__34">#REF!</definedName>
    <definedName name="__345GAGTJA" hidden="1">#REF!</definedName>
    <definedName name="__36">#REF!</definedName>
    <definedName name="__38">#REF!</definedName>
    <definedName name="__4__123Graph_DCHART_1" hidden="1">#REF!</definedName>
    <definedName name="__40">#REF!</definedName>
    <definedName name="__42">#REF!</definedName>
    <definedName name="__44">#REF!</definedName>
    <definedName name="__46">#REF!</definedName>
    <definedName name="__48">#REF!</definedName>
    <definedName name="__5__123Graph_ECHART_1" hidden="1">#REF!</definedName>
    <definedName name="__50">#REF!</definedName>
    <definedName name="__52">#REF!</definedName>
    <definedName name="__54">#REF!</definedName>
    <definedName name="__56">#REF!</definedName>
    <definedName name="__58">#REF!</definedName>
    <definedName name="__6__123Graph_BCHART_1" hidden="1">#REF!</definedName>
    <definedName name="__6__123Graph_XCHART_1" hidden="1">#REF!</definedName>
    <definedName name="__60">#REF!</definedName>
    <definedName name="__9__123Graph_CCHART_1" hidden="1">#REF!</definedName>
    <definedName name="__97">#REF!</definedName>
    <definedName name="__a1" hidden="1">{"'Sheet1'!$L$16"}</definedName>
    <definedName name="__A100000">#REF!</definedName>
    <definedName name="__a11" hidden="1">{"'장비'!$A$3:$M$12"}</definedName>
    <definedName name="__A12">#REF!</definedName>
    <definedName name="__a129" hidden="1">{"Offgrid",#N/A,FALSE,"OFFGRID";"Region",#N/A,FALSE,"REGION";"Offgrid -2",#N/A,FALSE,"OFFGRID";"WTP",#N/A,FALSE,"WTP";"WTP -2",#N/A,FALSE,"WTP";"Project",#N/A,FALSE,"PROJECT";"Summary -2",#N/A,FALSE,"SUMMARY"}</definedName>
    <definedName name="__a13">#REF!</definedName>
    <definedName name="__a130" hidden="1">{"Offgrid",#N/A,FALSE,"OFFGRID";"Region",#N/A,FALSE,"REGION";"Offgrid -2",#N/A,FALSE,"OFFGRID";"WTP",#N/A,FALSE,"WTP";"WTP -2",#N/A,FALSE,"WTP";"Project",#N/A,FALSE,"PROJECT";"Summary -2",#N/A,FALSE,"SUMMARY"}</definedName>
    <definedName name="__A16500">#REF!</definedName>
    <definedName name="__A17000">#REF!</definedName>
    <definedName name="__A18000">#REF!</definedName>
    <definedName name="__A20000">#REF!</definedName>
    <definedName name="__A29000">#REF!</definedName>
    <definedName name="__a5">#REF!</definedName>
    <definedName name="__a6">#REF!</definedName>
    <definedName name="__A99999">#REF!</definedName>
    <definedName name="__abs100">#REF!</definedName>
    <definedName name="__ahu100">#REF!</definedName>
    <definedName name="__ahu150">#REF!</definedName>
    <definedName name="__ako100">#REF!</definedName>
    <definedName name="__ako150">#REF!</definedName>
    <definedName name="__ako50">#REF!</definedName>
    <definedName name="__ako80">#REF!</definedName>
    <definedName name="__aku100">#REF!</definedName>
    <definedName name="__aku150">#REF!</definedName>
    <definedName name="__Anonymous_Sheet_DB__1">"$#REF!.$A$24:$A$421"</definedName>
    <definedName name="__Anonymous_Sheet_DB__1_1">"$#REF!.$A$237:$A$250"</definedName>
    <definedName name="__Anonymous_Sheet_DB__1_2">"$#REF!.$A$24:$A$408"</definedName>
    <definedName name="__Anonymous_Sheet_DB__1_3">"$#REF!.$A$24:$C$844"</definedName>
    <definedName name="__Anonymous_Sheet_DB__2">#REF!</definedName>
    <definedName name="__AOC2">#REF!</definedName>
    <definedName name="__bcv100">#REF!</definedName>
    <definedName name="__bcv125">#REF!</definedName>
    <definedName name="__bcv150">#REF!</definedName>
    <definedName name="__bln2">#REF!</definedName>
    <definedName name="__boq03">#REF!</definedName>
    <definedName name="__BQB1">#REF!</definedName>
    <definedName name="__BQB2">#REF!</definedName>
    <definedName name="__BQB3">#REF!</definedName>
    <definedName name="__BQB4">#REF!</definedName>
    <definedName name="__BQB5">#REF!</definedName>
    <definedName name="__BQB6">#REF!</definedName>
    <definedName name="__BQB7">#REF!</definedName>
    <definedName name="__BQB8">#REF!</definedName>
    <definedName name="__BQB9">#REF!</definedName>
    <definedName name="__BQU03">#REF!</definedName>
    <definedName name="__BUD11">#REF!</definedName>
    <definedName name="__BUD12">#REF!</definedName>
    <definedName name="__BUD13">#REF!</definedName>
    <definedName name="__BUD17">#REF!</definedName>
    <definedName name="__BUD21">#REF!</definedName>
    <definedName name="__BUD28">#REF!</definedName>
    <definedName name="__BUD31">#REF!</definedName>
    <definedName name="__BUD32">#REF!</definedName>
    <definedName name="__BUD33">#REF!</definedName>
    <definedName name="__BUD41">#REF!</definedName>
    <definedName name="__BUD42">#REF!</definedName>
    <definedName name="__BUD43">#REF!</definedName>
    <definedName name="__BUD71">#REF!</definedName>
    <definedName name="__BUD73">#REF!</definedName>
    <definedName name="__CAL01">#REF!</definedName>
    <definedName name="__CAL02">#REF!</definedName>
    <definedName name="__CAL03">#REF!</definedName>
    <definedName name="__CAL04">#REF!</definedName>
    <definedName name="__CAN15">#REF!</definedName>
    <definedName name="__cas80">#REF!</definedName>
    <definedName name="__CCC1">#REF!</definedName>
    <definedName name="__CDT2">#REF!</definedName>
    <definedName name="__cod50">#REF!</definedName>
    <definedName name="__Com1">#REF!</definedName>
    <definedName name="__Com2">#REF!</definedName>
    <definedName name="__con15">#REF!</definedName>
    <definedName name="__con20">#REF!</definedName>
    <definedName name="__CON221">#REF!</definedName>
    <definedName name="__con25">#REF!</definedName>
    <definedName name="__cvd100">#REF!</definedName>
    <definedName name="__cvd15">#REF!</definedName>
    <definedName name="__cvd150">#REF!</definedName>
    <definedName name="__cvd50">#REF!</definedName>
    <definedName name="__cvd65">#REF!</definedName>
    <definedName name="__DAF10">#REF!</definedName>
    <definedName name="__daf32">#REF!</definedName>
    <definedName name="__daf33">#REF!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2">#REF!</definedName>
    <definedName name="__DAT3">#REF!</definedName>
    <definedName name="__DAT4">#REF!</definedName>
    <definedName name="__DAT5">#REF!</definedName>
    <definedName name="__DAT6">#REF!</definedName>
    <definedName name="__DAT9">#REF!</definedName>
    <definedName name="__Dia13">#REF!</definedName>
    <definedName name="__Dia16">#REF!</definedName>
    <definedName name="__Dia19">#REF!</definedName>
    <definedName name="__Dia22">#REF!</definedName>
    <definedName name="__Dia25">#REF!</definedName>
    <definedName name="__dia6">#REF!</definedName>
    <definedName name="__DIV1">#REF!</definedName>
    <definedName name="__DIV10">#REF!</definedName>
    <definedName name="__DIV11">#REF!</definedName>
    <definedName name="__DIV2">#REF!</definedName>
    <definedName name="__DIV3">#REF!</definedName>
    <definedName name="__DIV4">#REF!</definedName>
    <definedName name="__DIV5">#REF!</definedName>
    <definedName name="__DIV6">#REF!</definedName>
    <definedName name="__DIV7">#REF!</definedName>
    <definedName name="__DIV8">#REF!</definedName>
    <definedName name="__DIV9">#REF!</definedName>
    <definedName name="__dpA1">#REF!</definedName>
    <definedName name="__dpA2">#REF!</definedName>
    <definedName name="__dpQ1">#REF!</definedName>
    <definedName name="__dpQ2">#REF!</definedName>
    <definedName name="__dpQ3">#REF!</definedName>
    <definedName name="__dpQ4">#REF!</definedName>
    <definedName name="__dpX1">#REF!</definedName>
    <definedName name="__dpX2">#REF!</definedName>
    <definedName name="__EE1" hidden="1">{#N/A,#N/A,FALSE,"단가표지"}</definedName>
    <definedName name="__EEE05">#REF!</definedName>
    <definedName name="__EEE06">#REF!</definedName>
    <definedName name="__EEE08">#REF!</definedName>
    <definedName name="__EEE09">#REF!</definedName>
    <definedName name="__EEE10">#REF!</definedName>
    <definedName name="__EEE15">#REF!</definedName>
    <definedName name="__EEE17">#REF!</definedName>
    <definedName name="__EEE20">#REF!</definedName>
    <definedName name="__EEE23">#REF!</definedName>
    <definedName name="__EEE25">#REF!</definedName>
    <definedName name="__EEE28">#REF!</definedName>
    <definedName name="__EEE31">#REF!</definedName>
    <definedName name="__EEE33">#REF!</definedName>
    <definedName name="__ELL45">#REF!</definedName>
    <definedName name="__ELL90">#REF!</definedName>
    <definedName name="__EPG2">#REF!</definedName>
    <definedName name="__EPG6">#REF!</definedName>
    <definedName name="__f2">#REF!</definedName>
    <definedName name="__Fac01">#REF!</definedName>
    <definedName name="__fdd100">#REF!</definedName>
    <definedName name="__FDN1">#REF!</definedName>
    <definedName name="__FDN2">#REF!</definedName>
    <definedName name="__ffy40">#REF!</definedName>
    <definedName name="__fjd100">#REF!</definedName>
    <definedName name="__fjd150">#REF!</definedName>
    <definedName name="__fjd50">#REF!</definedName>
    <definedName name="__fjd65">#REF!</definedName>
    <definedName name="__fmd150">#REF!</definedName>
    <definedName name="__fvd100">#REF!</definedName>
    <definedName name="__FWK12">#REF!</definedName>
    <definedName name="__GHH2">#REF!</definedName>
    <definedName name="__giv1">#REF!</definedName>
    <definedName name="__gk2" hidden="1">#REF!</definedName>
    <definedName name="__GNR1">#REF!</definedName>
    <definedName name="__Goi8" hidden="1">{"'Sheet1'!$L$16"}</definedName>
    <definedName name="__grc1">#REF!</definedName>
    <definedName name="__gti50">#REF!</definedName>
    <definedName name="__gti60">#REF!</definedName>
    <definedName name="__gvd100">#REF!</definedName>
    <definedName name="__gvd15">#REF!</definedName>
    <definedName name="__gvd150">#REF!</definedName>
    <definedName name="__gvd20">#REF!</definedName>
    <definedName name="__gvd25">#REF!</definedName>
    <definedName name="__gvd32">#REF!</definedName>
    <definedName name="__gvd40">#REF!</definedName>
    <definedName name="__gvd50">#REF!</definedName>
    <definedName name="__gvd65">#REF!</definedName>
    <definedName name="__gvd80">#REF!</definedName>
    <definedName name="__gyp9">#REF!</definedName>
    <definedName name="__h1" hidden="1">{"'Sheet1'!$L$16"}</definedName>
    <definedName name="__HAL1">#REF!</definedName>
    <definedName name="__HAL2">#REF!</definedName>
    <definedName name="__HAL3">#REF!</definedName>
    <definedName name="__HAL4">#REF!</definedName>
    <definedName name="__HAL5">#REF!</definedName>
    <definedName name="__HAL6">#REF!</definedName>
    <definedName name="__HAL7">#REF!</definedName>
    <definedName name="__HAL8">#REF!</definedName>
    <definedName name="__hdw1">#REF!</definedName>
    <definedName name="__Hew1">#REF!</definedName>
    <definedName name="__HM11">#REF!</definedName>
    <definedName name="__HM13">#REF!</definedName>
    <definedName name="__HM14">#REF!</definedName>
    <definedName name="__HM15">#REF!</definedName>
    <definedName name="__HM16">#REF!</definedName>
    <definedName name="__HM17">#REF!</definedName>
    <definedName name="__HM18">#REF!</definedName>
    <definedName name="__HM19">#REF!</definedName>
    <definedName name="__HM20">#REF!</definedName>
    <definedName name="__HM21">#REF!</definedName>
    <definedName name="__HM22">#REF!</definedName>
    <definedName name="__HM23">#REF!</definedName>
    <definedName name="__HM24">#REF!</definedName>
    <definedName name="__HM25">#REF!</definedName>
    <definedName name="__HM26">#REF!</definedName>
    <definedName name="__HM27">#REF!</definedName>
    <definedName name="__HM28">#REF!</definedName>
    <definedName name="__HM29">#REF!</definedName>
    <definedName name="__HM30">#REF!</definedName>
    <definedName name="__HM31">#REF!</definedName>
    <definedName name="__HM32">#REF!</definedName>
    <definedName name="__HM33">#REF!</definedName>
    <definedName name="__HM34">#REF!</definedName>
    <definedName name="__HM35">#REF!</definedName>
    <definedName name="__HM36">#REF!</definedName>
    <definedName name="__HM37">#REF!</definedName>
    <definedName name="__HM38">#REF!</definedName>
    <definedName name="__HM39">#REF!</definedName>
    <definedName name="__HM40">#REF!</definedName>
    <definedName name="__HM41">#REF!</definedName>
    <definedName name="__HM42">#REF!</definedName>
    <definedName name="__HM43">#REF!</definedName>
    <definedName name="__HM44">#REF!</definedName>
    <definedName name="__HM45">#REF!</definedName>
    <definedName name="__HM46">#REF!</definedName>
    <definedName name="__HM47">#REF!</definedName>
    <definedName name="__HM48">#REF!</definedName>
    <definedName name="__HM49">#REF!</definedName>
    <definedName name="__HM50">#REF!</definedName>
    <definedName name="__HM51">#REF!</definedName>
    <definedName name="__HM52">#REF!</definedName>
    <definedName name="__HM53">#REF!</definedName>
    <definedName name="__HM54">#REF!</definedName>
    <definedName name="__HM55">#REF!</definedName>
    <definedName name="__HM56">#REF!</definedName>
    <definedName name="__HM57">#REF!</definedName>
    <definedName name="__HM58">#REF!</definedName>
    <definedName name="__HM59">#REF!</definedName>
    <definedName name="__HM60">#REF!</definedName>
    <definedName name="__HM61">#REF!</definedName>
    <definedName name="__HM62">#REF!</definedName>
    <definedName name="__HM63">#REF!</definedName>
    <definedName name="__HM64">#REF!</definedName>
    <definedName name="__HM65">#REF!</definedName>
    <definedName name="__HM66">#REF!</definedName>
    <definedName name="__HM67">#REF!</definedName>
    <definedName name="__HM68">#REF!</definedName>
    <definedName name="__hor1">#REF!</definedName>
    <definedName name="__Hos1">#REF!</definedName>
    <definedName name="__hpp2">#REF!</definedName>
    <definedName name="__Hsb1">#REF!</definedName>
    <definedName name="__Hsb2">#REF!</definedName>
    <definedName name="__HSB3">#REF!</definedName>
    <definedName name="__Hsb4">#REF!</definedName>
    <definedName name="__HSB5">#REF!</definedName>
    <definedName name="__hsb6">#REF!</definedName>
    <definedName name="__hsb7">#REF!</definedName>
    <definedName name="__hsb8">#REF!</definedName>
    <definedName name="__Hsp1">#REF!</definedName>
    <definedName name="__Hsp2">#REF!</definedName>
    <definedName name="__hu1" hidden="1">{"'Sheet1'!$L$16"}</definedName>
    <definedName name="__hu2" hidden="1">{"'Sheet1'!$L$16"}</definedName>
    <definedName name="__hu5" hidden="1">{"'Sheet1'!$L$16"}</definedName>
    <definedName name="__hu6" hidden="1">{"'Sheet1'!$L$16"}</definedName>
    <definedName name="__Hwb1">#REF!</definedName>
    <definedName name="__Hwb2">#REF!</definedName>
    <definedName name="__HWB3">#REF!</definedName>
    <definedName name="__Hwb4">#REF!</definedName>
    <definedName name="__hwb5">#REF!</definedName>
    <definedName name="__hwb6">#REF!</definedName>
    <definedName name="__hwb7">#REF!</definedName>
    <definedName name="__hwb8">#REF!</definedName>
    <definedName name="__ilp1">#REF!</definedName>
    <definedName name="__ING01">#REF!</definedName>
    <definedName name="__ING02">#REF!</definedName>
    <definedName name="__IntlFixup" hidden="1">TRUE</definedName>
    <definedName name="__IntlFixupTable" hidden="1">#REF!</definedName>
    <definedName name="__IPR1">#REF!</definedName>
    <definedName name="__IPR21">#REF!</definedName>
    <definedName name="__iv80000">#REF!</definedName>
    <definedName name="__jcb1">#REF!</definedName>
    <definedName name="__jcb2">#REF!</definedName>
    <definedName name="__key1">#REF!</definedName>
    <definedName name="__key2">#REF!</definedName>
    <definedName name="__KEY3">#REF!</definedName>
    <definedName name="__KEY4">#REF!</definedName>
    <definedName name="__KHM1">#REF!</definedName>
    <definedName name="__KHM10">#REF!</definedName>
    <definedName name="__KHM2">#REF!</definedName>
    <definedName name="__KHM3">#REF!</definedName>
    <definedName name="__KHM4">#REF!</definedName>
    <definedName name="__KHM5">#REF!</definedName>
    <definedName name="__KHM6">#REF!</definedName>
    <definedName name="__KHM7">#REF!</definedName>
    <definedName name="__KHM8">#REF!</definedName>
    <definedName name="__KHM9">#REF!</definedName>
    <definedName name="__kof1">#REF!</definedName>
    <definedName name="__kr15">#REF!</definedName>
    <definedName name="__KWS1">#N/A</definedName>
    <definedName name="__KWS2">#N/A</definedName>
    <definedName name="__KWS3">#N/A</definedName>
    <definedName name="__LA2">#REF!</definedName>
    <definedName name="__Lan1" hidden="1">{"'Sheet1'!$L$16"}</definedName>
    <definedName name="__LAN3" hidden="1">{"'Sheet1'!$L$16"}</definedName>
    <definedName name="__LCG10">#REF!</definedName>
    <definedName name="__LCG15">#REF!</definedName>
    <definedName name="__LL3">#REF!</definedName>
    <definedName name="__LLL01">#REF!</definedName>
    <definedName name="__LLL02">#REF!</definedName>
    <definedName name="__LLL03">#REF!</definedName>
    <definedName name="__LLL04">#REF!</definedName>
    <definedName name="__Lx1">#REF!</definedName>
    <definedName name="__Ly1">#REF!</definedName>
    <definedName name="__Lz1">#REF!</definedName>
    <definedName name="__Lz2">#REF!</definedName>
    <definedName name="__m2">#REF!</definedName>
    <definedName name="__m3">#REF!</definedName>
    <definedName name="__m45">#REF!</definedName>
    <definedName name="__m47">#REF!</definedName>
    <definedName name="__m5">#REF!</definedName>
    <definedName name="__m54">#REF!</definedName>
    <definedName name="__m55">#REF!</definedName>
    <definedName name="__m65">#REF!</definedName>
    <definedName name="__m75">#REF!</definedName>
    <definedName name="__m85">#REF!</definedName>
    <definedName name="__m86">#REF!</definedName>
    <definedName name="__m87">#REF!</definedName>
    <definedName name="__MCC3" localSheetId="2" hidden="1">{#N/A,#N/A,FALSE,"CCTV"}</definedName>
    <definedName name="__MCC3" hidden="1">{#N/A,#N/A,FALSE,"CCTV"}</definedName>
    <definedName name="__MDE01">#REF!</definedName>
    <definedName name="__MDE02">#REF!</definedName>
    <definedName name="__MDE03">#REF!</definedName>
    <definedName name="__MDE04">#REF!</definedName>
    <definedName name="__MDE05">#REF!</definedName>
    <definedName name="__MDE06">#REF!</definedName>
    <definedName name="__MDE07">#REF!</definedName>
    <definedName name="__MDE08">#REF!</definedName>
    <definedName name="__MDE09">#REF!</definedName>
    <definedName name="__MDE10">#REF!</definedName>
    <definedName name="__MDE11">#REF!</definedName>
    <definedName name="__MDE12">#REF!</definedName>
    <definedName name="__MDE13">#REF!</definedName>
    <definedName name="__MDE14">#REF!</definedName>
    <definedName name="__MDE15">#REF!</definedName>
    <definedName name="__MDE16">#REF!</definedName>
    <definedName name="__MDE17">#REF!</definedName>
    <definedName name="__MDE18">#REF!</definedName>
    <definedName name="__MDE19">#REF!</definedName>
    <definedName name="__MDE20">#REF!</definedName>
    <definedName name="__MDE21">#REF!</definedName>
    <definedName name="__MDE22">#REF!</definedName>
    <definedName name="__MDE23">#REF!</definedName>
    <definedName name="__MDE24">#REF!</definedName>
    <definedName name="__MDE25">#REF!</definedName>
    <definedName name="__MDE26">#REF!</definedName>
    <definedName name="__MDE27">#REF!</definedName>
    <definedName name="__MDE28">#REF!</definedName>
    <definedName name="__MDE29">#REF!</definedName>
    <definedName name="__MDE30">#REF!</definedName>
    <definedName name="__MDE31">#REF!</definedName>
    <definedName name="__MDE32">#REF!</definedName>
    <definedName name="__MDE33">#REF!</definedName>
    <definedName name="__MDE34">#REF!</definedName>
    <definedName name="__MDE35">#NULL!</definedName>
    <definedName name="__MDS01">#REF!</definedName>
    <definedName name="__ME01">#REF!</definedName>
    <definedName name="__ME02">#REF!</definedName>
    <definedName name="__ME03">#REF!</definedName>
    <definedName name="__ME04">#REF!</definedName>
    <definedName name="__ME05">#REF!</definedName>
    <definedName name="__ME06">#REF!</definedName>
    <definedName name="__ME07">#REF!</definedName>
    <definedName name="__ME08">#REF!</definedName>
    <definedName name="__ME09">#REF!</definedName>
    <definedName name="__ME10">#REF!</definedName>
    <definedName name="__ME11">#REF!</definedName>
    <definedName name="__ME12">#REF!</definedName>
    <definedName name="__ME13">#REF!</definedName>
    <definedName name="__ME14">#REF!</definedName>
    <definedName name="__ME15">#REF!</definedName>
    <definedName name="__ME16">#REF!</definedName>
    <definedName name="__ME17">#REF!</definedName>
    <definedName name="__ME18">#REF!</definedName>
    <definedName name="__ME19">#REF!</definedName>
    <definedName name="__ME20">#REF!</definedName>
    <definedName name="__ME21">#REF!</definedName>
    <definedName name="__ME22">#REF!</definedName>
    <definedName name="__ME23">#REF!</definedName>
    <definedName name="__ME24">#REF!</definedName>
    <definedName name="__ME25">#REF!</definedName>
    <definedName name="__ME26">#REF!</definedName>
    <definedName name="__ME27">#REF!</definedName>
    <definedName name="__ME28">#REF!</definedName>
    <definedName name="__ME29">#REF!</definedName>
    <definedName name="__ME30">#REF!</definedName>
    <definedName name="__ME31">#REF!</definedName>
    <definedName name="__ME32">#REF!</definedName>
    <definedName name="__ME33">#REF!</definedName>
    <definedName name="__ME34">#REF!</definedName>
    <definedName name="__ME35">#NULL!</definedName>
    <definedName name="__Mew1">#REF!</definedName>
    <definedName name="__Mey1">#REF!</definedName>
    <definedName name="__Mf1">#REF!</definedName>
    <definedName name="__Mf2">#REF!</definedName>
    <definedName name="__MHR21">#REF!</definedName>
    <definedName name="__MHR31">#REF!</definedName>
    <definedName name="__MHR33">#REF!</definedName>
    <definedName name="__MHR42">#REF!</definedName>
    <definedName name="__MMM01">#REF!</definedName>
    <definedName name="__MMM02">#REF!</definedName>
    <definedName name="__MMM08">#REF!</definedName>
    <definedName name="__MMM09">#REF!</definedName>
    <definedName name="__MMM13">#REF!</definedName>
    <definedName name="__MMM19">#REF!</definedName>
    <definedName name="__MMM21">#REF!</definedName>
    <definedName name="__MMM24">#REF!</definedName>
    <definedName name="__MMM26">#REF!</definedName>
    <definedName name="__MMM27">#REF!</definedName>
    <definedName name="__MMM39">#REF!</definedName>
    <definedName name="__MMM42">#REF!</definedName>
    <definedName name="__MMM44">#REF!</definedName>
    <definedName name="__MMM48">#REF!</definedName>
    <definedName name="__MMM51">#REF!</definedName>
    <definedName name="__moh1">#REF!</definedName>
    <definedName name="__mon5">#REF!</definedName>
    <definedName name="__Mos1">#REF!</definedName>
    <definedName name="__mot4">#REF!</definedName>
    <definedName name="__mp1">#REF!</definedName>
    <definedName name="__mp2">#REF!</definedName>
    <definedName name="__Msb1">#REF!</definedName>
    <definedName name="__Msb2">#REF!</definedName>
    <definedName name="__MSB3">#REF!</definedName>
    <definedName name="__Msb4">#REF!</definedName>
    <definedName name="__msb5">#REF!</definedName>
    <definedName name="__msb6">#REF!</definedName>
    <definedName name="__msb7">#REF!</definedName>
    <definedName name="__msb8">#REF!</definedName>
    <definedName name="__mu25">#REF!</definedName>
    <definedName name="__MVE01">#REF!</definedName>
    <definedName name="__Mwb1">#REF!</definedName>
    <definedName name="__Mwb2">#REF!</definedName>
    <definedName name="__MWB3">#REF!</definedName>
    <definedName name="__Mwb4">#REF!</definedName>
    <definedName name="__mwb5">#REF!</definedName>
    <definedName name="__mwb6">#REF!</definedName>
    <definedName name="__mwb7">#REF!</definedName>
    <definedName name="__mwb8">#REF!</definedName>
    <definedName name="__NET2">#REF!</definedName>
    <definedName name="__NN1">#N/A</definedName>
    <definedName name="__NN2">#N/A</definedName>
    <definedName name="__num2">#REF!</definedName>
    <definedName name="__OPT8">#REF!</definedName>
    <definedName name="__OPT9">#REF!</definedName>
    <definedName name="__ou809">#REF!</definedName>
    <definedName name="__pa1">#REF!</definedName>
    <definedName name="__PA3" hidden="1">{"'Sheet1'!$L$16"}</definedName>
    <definedName name="__pab100">#REF!</definedName>
    <definedName name="__pab125">#REF!</definedName>
    <definedName name="__pab15">#REF!</definedName>
    <definedName name="__pab150">#REF!</definedName>
    <definedName name="__pab2">#REF!</definedName>
    <definedName name="__pab20">#REF!</definedName>
    <definedName name="__pab25">#REF!</definedName>
    <definedName name="__pab32">#REF!</definedName>
    <definedName name="__pab4">#REF!</definedName>
    <definedName name="__pab40">#REF!</definedName>
    <definedName name="__pab50">#REF!</definedName>
    <definedName name="__pab6">#REF!</definedName>
    <definedName name="__pab65">#REF!</definedName>
    <definedName name="__pab80">#REF!</definedName>
    <definedName name="__PAG01">#REF!</definedName>
    <definedName name="__PAG02">#REF!</definedName>
    <definedName name="__pah150">#REF!</definedName>
    <definedName name="__pak100">#REF!</definedName>
    <definedName name="__pak150">#REF!</definedName>
    <definedName name="__pak50">#REF!</definedName>
    <definedName name="__pak80">#REF!</definedName>
    <definedName name="__pav8">#REF!</definedName>
    <definedName name="__PBC900900">#REF!</definedName>
    <definedName name="__pbs100">#REF!</definedName>
    <definedName name="__pbs15">#REF!</definedName>
    <definedName name="__pbs150">#REF!</definedName>
    <definedName name="__pbs40">#REF!</definedName>
    <definedName name="__pbs50">#REF!</definedName>
    <definedName name="__pbs65">#REF!</definedName>
    <definedName name="__pbs80">#REF!</definedName>
    <definedName name="__pc50">#REF!</definedName>
    <definedName name="__pc80">#REF!</definedName>
    <definedName name="__pcd1">#REF!</definedName>
    <definedName name="__pcd2">#REF!</definedName>
    <definedName name="__pcf80">#REF!</definedName>
    <definedName name="__ped1">#REF!</definedName>
    <definedName name="__ped2">#REF!</definedName>
    <definedName name="__ped3">#REF!</definedName>
    <definedName name="__ped4">#REF!</definedName>
    <definedName name="__ped6">#REF!</definedName>
    <definedName name="__ped7">#REF!</definedName>
    <definedName name="__pg1">#REF!</definedName>
    <definedName name="__PG12">#REF!</definedName>
    <definedName name="__PG2">#REF!</definedName>
    <definedName name="__PG5">#REF!</definedName>
    <definedName name="__PG7">#REF!</definedName>
    <definedName name="__PG9">#REF!</definedName>
    <definedName name="__PH1">#REF!</definedName>
    <definedName name="__ph100">#REF!</definedName>
    <definedName name="__ph150">#REF!</definedName>
    <definedName name="__phf100">#REF!</definedName>
    <definedName name="__phf150">#REF!</definedName>
    <definedName name="__PHN01">#REF!</definedName>
    <definedName name="__PHN02">#REF!</definedName>
    <definedName name="__PL21">#REF!</definedName>
    <definedName name="__plc1">#REF!</definedName>
    <definedName name="__PLS2013">#REF!</definedName>
    <definedName name="__pmf01">#REF!</definedName>
    <definedName name="__pmf02">#REF!</definedName>
    <definedName name="__pmf03">#REF!</definedName>
    <definedName name="__pmf04">#REF!</definedName>
    <definedName name="__pmf05">#REF!</definedName>
    <definedName name="__pmf06">#REF!</definedName>
    <definedName name="__pmf07">#REF!</definedName>
    <definedName name="__pmf08">#REF!</definedName>
    <definedName name="__pmf09">#REF!</definedName>
    <definedName name="__pmf10">#REF!</definedName>
    <definedName name="__pmf11">#REF!</definedName>
    <definedName name="__pmf12">#REF!</definedName>
    <definedName name="__pmf13">#REF!</definedName>
    <definedName name="__PR1">#N/A</definedName>
    <definedName name="__PRINT_ALL_IN">#REF!</definedName>
    <definedName name="__PRT1">#REF!</definedName>
    <definedName name="__PRT2">#REF!</definedName>
    <definedName name="__PRT3">#REF!</definedName>
    <definedName name="__PRT4">#REF!</definedName>
    <definedName name="__PRT5">#REF!</definedName>
    <definedName name="__PRT6">#REF!</definedName>
    <definedName name="__PRT7">#REF!</definedName>
    <definedName name="__PRT8">#REF!</definedName>
    <definedName name="__PS25">#REF!</definedName>
    <definedName name="__pv100">#REF!</definedName>
    <definedName name="__pv40">#REF!</definedName>
    <definedName name="__pv50">#REF!</definedName>
    <definedName name="__pv80">#REF!</definedName>
    <definedName name="__pvc100">#REF!</definedName>
    <definedName name="__pvc150">#REF!</definedName>
    <definedName name="__pvc20">#REF!</definedName>
    <definedName name="__pvc200">#REF!</definedName>
    <definedName name="__pvc25">#REF!</definedName>
    <definedName name="__pvc32">#REF!</definedName>
    <definedName name="__pvc40">#REF!</definedName>
    <definedName name="__pvc50">#REF!</definedName>
    <definedName name="__pvc65">#REF!</definedName>
    <definedName name="__pvc80">#REF!</definedName>
    <definedName name="__pvf100">#REF!</definedName>
    <definedName name="__pvf80">#REF!</definedName>
    <definedName name="__Q2" localSheetId="2" hidden="1">{"'Overflow Tank '!$A$1:$Q$58"}</definedName>
    <definedName name="__Q2" hidden="1">{"'Overflow Tank '!$A$1:$Q$58"}</definedName>
    <definedName name="__qf1">#REF!</definedName>
    <definedName name="__qmd15">#REF!</definedName>
    <definedName name="__qmd20">#REF!</definedName>
    <definedName name="__QQ1" hidden="1">{#N/A,#N/A,FALSE,"단가표지"}</definedName>
    <definedName name="__QQQ1">#REF!</definedName>
    <definedName name="__qr1">#REF!</definedName>
    <definedName name="__qu1">#REF!</definedName>
    <definedName name="__qu2">#REF!</definedName>
    <definedName name="__QW1" hidden="1">{#N/A,#N/A,FALSE,"단가표지"}</definedName>
    <definedName name="__QZ2">#REF!</definedName>
    <definedName name="__R1A">#REF!</definedName>
    <definedName name="__R1B">#REF!</definedName>
    <definedName name="__R1C">#REF!</definedName>
    <definedName name="__R1D">#REF!</definedName>
    <definedName name="__R1E">#REF!</definedName>
    <definedName name="__R1F">#REF!</definedName>
    <definedName name="__R1G">#REF!</definedName>
    <definedName name="__R1H">#REF!</definedName>
    <definedName name="__R1I">#REF!</definedName>
    <definedName name="__R1J">#REF!</definedName>
    <definedName name="__R1K">#REF!</definedName>
    <definedName name="__R1L">#REF!</definedName>
    <definedName name="__R1M">#REF!</definedName>
    <definedName name="__R1N">#REF!</definedName>
    <definedName name="__R1O">#REF!</definedName>
    <definedName name="__R1P">#REF!</definedName>
    <definedName name="__R1Q">#REF!</definedName>
    <definedName name="__R1R">#REF!</definedName>
    <definedName name="__R1S">#REF!</definedName>
    <definedName name="__RCG30">#REF!</definedName>
    <definedName name="__RCG40">#REF!</definedName>
    <definedName name="__rdd100">#REF!</definedName>
    <definedName name="__rdd150">#REF!</definedName>
    <definedName name="__RE100">#REF!</definedName>
    <definedName name="__RE104">#REF!</definedName>
    <definedName name="__RE112">#REF!</definedName>
    <definedName name="__RE26">#REF!</definedName>
    <definedName name="__RE28">#REF!</definedName>
    <definedName name="__RE30">#REF!</definedName>
    <definedName name="__RE32">#REF!</definedName>
    <definedName name="__RE34">#REF!</definedName>
    <definedName name="__RE36">#REF!</definedName>
    <definedName name="__RE38">#REF!</definedName>
    <definedName name="__RE40">#REF!</definedName>
    <definedName name="__RE42">#REF!</definedName>
    <definedName name="__RE44">#REF!</definedName>
    <definedName name="__RE48">#REF!</definedName>
    <definedName name="__RE52">#REF!</definedName>
    <definedName name="__RE56">#REF!</definedName>
    <definedName name="__RE60">#REF!</definedName>
    <definedName name="__RE64">#REF!</definedName>
    <definedName name="__RE68">#REF!</definedName>
    <definedName name="__RE72">#REF!</definedName>
    <definedName name="__RE76">#REF!</definedName>
    <definedName name="__RE80">#REF!</definedName>
    <definedName name="__RE88">#REF!</definedName>
    <definedName name="__RE92">#REF!</definedName>
    <definedName name="__RE96">#REF!</definedName>
    <definedName name="__rev1">#REF!</definedName>
    <definedName name="__Rev2">#REF!</definedName>
    <definedName name="__rev3">#REF!</definedName>
    <definedName name="__rev4">#REF!</definedName>
    <definedName name="__rev5">#REF!</definedName>
    <definedName name="__rev6">#REF!</definedName>
    <definedName name="__REW1">#REF!</definedName>
    <definedName name="__REW2">#REF!</definedName>
    <definedName name="__RGF01">#REF!</definedName>
    <definedName name="__RHN01">#REF!</definedName>
    <definedName name="__RHN02">#REF!</definedName>
    <definedName name="__RHN03">#REF!</definedName>
    <definedName name="__RHN04">#REF!</definedName>
    <definedName name="__rk100">#REF!</definedName>
    <definedName name="__rk200">#REF!</definedName>
    <definedName name="__rk300">#REF!</definedName>
    <definedName name="__rk600">#REF!</definedName>
    <definedName name="__rkl1000">#REF!</definedName>
    <definedName name="__rkl1200">#REF!</definedName>
    <definedName name="__rkl200">#REF!</definedName>
    <definedName name="__rkl300">#REF!</definedName>
    <definedName name="__rkl400">#REF!</definedName>
    <definedName name="__rkl500">#REF!</definedName>
    <definedName name="__rkl600">#REF!</definedName>
    <definedName name="__rkl700">#REF!</definedName>
    <definedName name="__rkl800">#REF!</definedName>
    <definedName name="__rN1">#REF!</definedName>
    <definedName name="__rN2">#REF!</definedName>
    <definedName name="__rN3">#REF!</definedName>
    <definedName name="__rN4">#REF!</definedName>
    <definedName name="__rN5">#REF!</definedName>
    <definedName name="__rN6">#REF!</definedName>
    <definedName name="__RNC1">#REF!</definedName>
    <definedName name="__rNO1">#REF!</definedName>
    <definedName name="__rNO2">#REF!</definedName>
    <definedName name="__rNO3">#REF!</definedName>
    <definedName name="__rNO4">#REF!</definedName>
    <definedName name="__rNO5">#REF!</definedName>
    <definedName name="__rNO6">#REF!</definedName>
    <definedName name="__RNR10">#REF!</definedName>
    <definedName name="__RNR12">#REF!</definedName>
    <definedName name="__RNR6">#REF!</definedName>
    <definedName name="__RNR8">#REF!</definedName>
    <definedName name="__ROS1">#REF!</definedName>
    <definedName name="__ROS2">#REF!</definedName>
    <definedName name="__ROW1">#REF!</definedName>
    <definedName name="__ROW2">#REF!</definedName>
    <definedName name="__RRR01">#REF!</definedName>
    <definedName name="__RTD7">#REF!</definedName>
    <definedName name="__RTT7">#REF!</definedName>
    <definedName name="__RTW1">#REF!</definedName>
    <definedName name="__RTW2">#REF!</definedName>
    <definedName name="__RW10">#REF!</definedName>
    <definedName name="__RW9">#REF!</definedName>
    <definedName name="__s3">#REF!</definedName>
    <definedName name="__SBY16">#REF!</definedName>
    <definedName name="__SCR1913">#REF!</definedName>
    <definedName name="__sfv150">#REF!</definedName>
    <definedName name="__SIR11210">#REF!</definedName>
    <definedName name="__SIR11320">#REF!</definedName>
    <definedName name="__soc2" localSheetId="2"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__soc2"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__SP18">#REF!</definedName>
    <definedName name="__Spp18">#REF!</definedName>
    <definedName name="__SR1">#REF!</definedName>
    <definedName name="__SR2">#REF!</definedName>
    <definedName name="__SS1" hidden="1">{#N/A,#N/A,FALSE,"운반시간"}</definedName>
    <definedName name="__SS304">#REF!</definedName>
    <definedName name="__SS316">#REF!</definedName>
    <definedName name="__sss1">#REF!</definedName>
    <definedName name="__sss10">#REF!</definedName>
    <definedName name="__sss11">#REF!</definedName>
    <definedName name="__sss12">#REF!</definedName>
    <definedName name="__sss13">#REF!</definedName>
    <definedName name="__sss14">#REF!</definedName>
    <definedName name="__sss15">#REF!</definedName>
    <definedName name="__sss16">#REF!</definedName>
    <definedName name="__sss17">#REF!</definedName>
    <definedName name="__sss18">#REF!</definedName>
    <definedName name="__sss19">#REF!</definedName>
    <definedName name="__sss2">#REF!</definedName>
    <definedName name="__sss20">#REF!</definedName>
    <definedName name="__sss21">#REF!</definedName>
    <definedName name="__sss22">#REF!</definedName>
    <definedName name="__sss23">#REF!</definedName>
    <definedName name="__sss24">#REF!</definedName>
    <definedName name="__sss25">#REF!</definedName>
    <definedName name="__sss26">#REF!</definedName>
    <definedName name="__sss27">#REF!</definedName>
    <definedName name="__sss28">#REF!</definedName>
    <definedName name="__sss29">#REF!</definedName>
    <definedName name="__sss3">#REF!</definedName>
    <definedName name="__sss30">#REF!</definedName>
    <definedName name="__sss31">#REF!</definedName>
    <definedName name="__sss32">#REF!</definedName>
    <definedName name="__sss33">#REF!</definedName>
    <definedName name="__sss34">#REF!</definedName>
    <definedName name="__sss35">#REF!</definedName>
    <definedName name="__sss36">#REF!</definedName>
    <definedName name="__sss37">#REF!</definedName>
    <definedName name="__sss38">#REF!</definedName>
    <definedName name="__sss39">#REF!</definedName>
    <definedName name="__sss4">#REF!</definedName>
    <definedName name="__sss40">#REF!</definedName>
    <definedName name="__sss41">#REF!</definedName>
    <definedName name="__sss42">#REF!</definedName>
    <definedName name="__sss43">#REF!</definedName>
    <definedName name="__sss44">#REF!</definedName>
    <definedName name="__sss45">#REF!</definedName>
    <definedName name="__sss46">#REF!</definedName>
    <definedName name="__sss47">#REF!</definedName>
    <definedName name="__sss48">#REF!</definedName>
    <definedName name="__sss49">#REF!</definedName>
    <definedName name="__sss5">#REF!</definedName>
    <definedName name="__sss50">#REF!</definedName>
    <definedName name="__sss6">#REF!</definedName>
    <definedName name="__sss7">#REF!</definedName>
    <definedName name="__sss8">#REF!</definedName>
    <definedName name="__sss9">#REF!</definedName>
    <definedName name="__ST311">#REF!</definedName>
    <definedName name="__ST312">#REF!</definedName>
    <definedName name="__ST32">#REF!</definedName>
    <definedName name="__std100">#REF!</definedName>
    <definedName name="__std150">#REF!</definedName>
    <definedName name="__Std22">#REF!</definedName>
    <definedName name="__std50">#REF!</definedName>
    <definedName name="__std65">#REF!</definedName>
    <definedName name="__SUN1">#N/A</definedName>
    <definedName name="__SUN2">#N/A</definedName>
    <definedName name="__SW7">#REF!</definedName>
    <definedName name="__tbt1">#REF!</definedName>
    <definedName name="__tbt2">#REF!</definedName>
    <definedName name="__Ten2">#REF!</definedName>
    <definedName name="__TF1">#REF!</definedName>
    <definedName name="__TF10">#REF!</definedName>
    <definedName name="__TF11">#REF!</definedName>
    <definedName name="__TF12">#REF!</definedName>
    <definedName name="__TF13">#REF!</definedName>
    <definedName name="__TF2">#REF!</definedName>
    <definedName name="__TF3">#REF!</definedName>
    <definedName name="__TF4">#REF!</definedName>
    <definedName name="__TF5">#REF!</definedName>
    <definedName name="__TF6">#REF!</definedName>
    <definedName name="__TF7">#REF!</definedName>
    <definedName name="__TF8">#REF!</definedName>
    <definedName name="__TF9">#REF!</definedName>
    <definedName name="__tlc20">#REF!</definedName>
    <definedName name="__tok2">#REF!</definedName>
    <definedName name="__TOT31">#REF!</definedName>
    <definedName name="__TOT32">#REF!</definedName>
    <definedName name="__TOT3338">#REF!</definedName>
    <definedName name="__tsv25">#REF!</definedName>
    <definedName name="__TT1">#REF!</definedName>
    <definedName name="__TT2">#REF!</definedName>
    <definedName name="__tt3" hidden="1">{"'Sheet1'!$L$16"}</definedName>
    <definedName name="__UD600600">#REF!</definedName>
    <definedName name="__UD600900">#REF!</definedName>
    <definedName name="__UD900900">#REF!</definedName>
    <definedName name="__ur2">#REF!</definedName>
    <definedName name="__ur3">#REF!</definedName>
    <definedName name="__USD1">#REF!</definedName>
    <definedName name="__usd2">#REF!</definedName>
    <definedName name="__ver1">#REF!</definedName>
    <definedName name="__ver3">#REF!</definedName>
    <definedName name="__Vew1">#REF!</definedName>
    <definedName name="__vnt100">#REF!</definedName>
    <definedName name="__vnt40">#REF!</definedName>
    <definedName name="__vnt50">#REF!</definedName>
    <definedName name="__vnt80">#REF!</definedName>
    <definedName name="__vo24">#REF!</definedName>
    <definedName name="__Vos1">#REF!</definedName>
    <definedName name="__VRC10">#REF!</definedName>
    <definedName name="__VRC15">#REF!</definedName>
    <definedName name="__VRC20">#REF!</definedName>
    <definedName name="__VRC25">#REF!</definedName>
    <definedName name="__VRC30">#REF!</definedName>
    <definedName name="__VRC35">#REF!</definedName>
    <definedName name="__VRC40">#REF!</definedName>
    <definedName name="__vtT2">#REF!</definedName>
    <definedName name="__Vu1">#REF!</definedName>
    <definedName name="__WCP1">#REF!</definedName>
    <definedName name="__WCY01">#REF!</definedName>
    <definedName name="__We1">#REF!</definedName>
    <definedName name="__We2">#REF!</definedName>
    <definedName name="__WE3">#REF!</definedName>
    <definedName name="__We4">#REF!</definedName>
    <definedName name="__we5">#REF!</definedName>
    <definedName name="__we6">#REF!</definedName>
    <definedName name="__we7">#REF!</definedName>
    <definedName name="__we8">#REF!</definedName>
    <definedName name="__Wer1">#REF!</definedName>
    <definedName name="__Wer2">#REF!</definedName>
    <definedName name="__Wer3">#REF!</definedName>
    <definedName name="__Wer4">#REF!</definedName>
    <definedName name="__Wf1">#REF!</definedName>
    <definedName name="__Wf2">#REF!</definedName>
    <definedName name="__WF32">#REF!</definedName>
    <definedName name="__WF42">#REF!</definedName>
    <definedName name="__wgH2">#REF!</definedName>
    <definedName name="__Wht1">#REF!</definedName>
    <definedName name="__Wht2">#REF!</definedName>
    <definedName name="__Wht3">#REF!</definedName>
    <definedName name="__Wht4">#REF!</definedName>
    <definedName name="__wht5">#REF!</definedName>
    <definedName name="__wht6">#REF!</definedName>
    <definedName name="__wht7">#REF!</definedName>
    <definedName name="__wht8">#REF!</definedName>
    <definedName name="__WO3">#REF!</definedName>
    <definedName name="__Wo4">#REF!</definedName>
    <definedName name="__wo5">#REF!</definedName>
    <definedName name="__wo6">#REF!</definedName>
    <definedName name="__wo7">#REF!</definedName>
    <definedName name="__wo8">#REF!</definedName>
    <definedName name="__Wp1">#REF!</definedName>
    <definedName name="__Wp2">#REF!</definedName>
    <definedName name="__wsb5">#REF!</definedName>
    <definedName name="__WW01">#REF!</definedName>
    <definedName name="__WW02">#REF!</definedName>
    <definedName name="__WW03">#REF!</definedName>
    <definedName name="__wwt0987">#REF!</definedName>
    <definedName name="__wwt123">#REF!</definedName>
    <definedName name="__wwt134">#REF!</definedName>
    <definedName name="__wwt21">#REF!</definedName>
    <definedName name="__wwt56">#REF!</definedName>
    <definedName name="__WWW1">#REF!</definedName>
    <definedName name="__WWW2">#REF!</definedName>
    <definedName name="__WWW3">#REF!</definedName>
    <definedName name="__xAs1">#REF!</definedName>
    <definedName name="__xAs2">#REF!</definedName>
    <definedName name="__xAs3">#REF!</definedName>
    <definedName name="__xCs3">#REF!</definedName>
    <definedName name="__xCx1">#REF!</definedName>
    <definedName name="__xCx2">#REF!</definedName>
    <definedName name="__xlnm.Database">"#ref!"</definedName>
    <definedName name="__xlnm.Database_3">"#REF!"</definedName>
    <definedName name="__xlnm.Database_7">"#REF!"</definedName>
    <definedName name="__xlnm.Database_8">"#REF!"</definedName>
    <definedName name="__xlnm.Print_Area">"#ref!"</definedName>
    <definedName name="__xlnm.Print_Area_1">#REF!</definedName>
    <definedName name="__xlnm.Print_Area_10">#REF!</definedName>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Area_9">#REF!</definedName>
    <definedName name="__xlnm.Print_Titles">"#ref!"</definedName>
    <definedName name="__xlnm.Print_Titles_8">"#REF!"</definedName>
    <definedName name="__xlnm.Recorder">"#ref!"</definedName>
    <definedName name="__xlnm.Recorder_3">"#REF!"</definedName>
    <definedName name="__xlnm.Recorder_7">"#REF!"</definedName>
    <definedName name="__xlnm.Recorder_8">"#REF!"</definedName>
    <definedName name="__xW1">#REF!</definedName>
    <definedName name="__xW2">#REF!</definedName>
    <definedName name="__xW3">#REF!</definedName>
    <definedName name="_0">#N/A</definedName>
    <definedName name="_0.026__1_0.15">#REF!</definedName>
    <definedName name="_0_1">#REF!</definedName>
    <definedName name="_0_1_3">#REF!</definedName>
    <definedName name="_0_2">#REF!</definedName>
    <definedName name="_0_2_3">#REF!</definedName>
    <definedName name="_0_3">#REF!</definedName>
    <definedName name="_0_3_3">#REF!</definedName>
    <definedName name="_0_4">#REF!</definedName>
    <definedName name="_0_4_1">#REF!</definedName>
    <definedName name="_0_4_1_1">#REF!</definedName>
    <definedName name="_0_4_1_1_3">#REF!</definedName>
    <definedName name="_0_4_1_3">#REF!</definedName>
    <definedName name="_0_4_2">#REF!</definedName>
    <definedName name="_0_4_2_3">#REF!</definedName>
    <definedName name="_0_4_3">#REF!</definedName>
    <definedName name="_0_4_3_3">#REF!</definedName>
    <definedName name="_0_4_4">#REF!</definedName>
    <definedName name="_0_4_4_3">#REF!</definedName>
    <definedName name="_0_4_5">#REF!</definedName>
    <definedName name="_0_4_5_3">#REF!</definedName>
    <definedName name="_0_5">#REF!</definedName>
    <definedName name="_0_5_3">#REF!</definedName>
    <definedName name="_0_CROSSTAB">#REF!</definedName>
    <definedName name="_0_CROSSTAB_NEW_QTY">#REF!</definedName>
    <definedName name="_0_ICQ_WageRate">#REF!</definedName>
    <definedName name="_0_SLQ_MetricsDIR">#REF!</definedName>
    <definedName name="_0_SLQ_MetricsIND">#REF!</definedName>
    <definedName name="_0_TAQ_TDC_AcctSumry">#REF!</definedName>
    <definedName name="_0_TAQ_TDC_COAList">#REF!</definedName>
    <definedName name="_0_TAQ_TDC_COAListArea">#REF!</definedName>
    <definedName name="_0_TAQ_TDC_COAListContr">#REF!</definedName>
    <definedName name="_0_TAQ_TDC_COAListRepGrp">#REF!</definedName>
    <definedName name="_0_TAQ_TDC_COASumry">#REF!</definedName>
    <definedName name="_0_TAQ_TDC_InstallDetsFull">#REF!</definedName>
    <definedName name="_0_TAQ_TDC_InstallDetsIPMFull">#REF!</definedName>
    <definedName name="_0_TAQ_TDC_ItemDetsByOrigin">#REF!</definedName>
    <definedName name="_0_TAQ_TDC_ItemSumry">#REF!</definedName>
    <definedName name="_0_TAQ_TDC_KeyQtySumry">#REF!</definedName>
    <definedName name="_0_TAQ_TDC_ListCompProj">#REF!</definedName>
    <definedName name="_0_TAQ_TDC_ListEQProj">#REF!</definedName>
    <definedName name="_00">#REF!</definedName>
    <definedName name="_00_ICQ_ConstInd">#REF!</definedName>
    <definedName name="_00_ICQ_Contingency">#REF!</definedName>
    <definedName name="_00_ICQ_DirectWageBuild">#REF!</definedName>
    <definedName name="_00_ICQ_Engineering">#REF!</definedName>
    <definedName name="_00_ICQ_FldOfcInd">#REF!</definedName>
    <definedName name="_00_ICQ_Freight">#REF!</definedName>
    <definedName name="_00_ICQ_OtherProjCosts">#REF!</definedName>
    <definedName name="_00_ICQ_TaxesPermits">#REF!</definedName>
    <definedName name="_001"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1">#REF!</definedName>
    <definedName name="_010908_01_bmbq_1">#REF!</definedName>
    <definedName name="_02">#REF!</definedName>
    <definedName name="_020325_BM_1차_SUM_TOTAL">#REF!</definedName>
    <definedName name="_03">#REF!</definedName>
    <definedName name="_030520_12차_pung_bmbqsum_pcwbs">#REF!</definedName>
    <definedName name="_03939" hidden="1">#REF!</definedName>
    <definedName name="_1">#REF!</definedName>
    <definedName name="_1\COPY_Q">#REF!</definedName>
    <definedName name="_1_">#REF!</definedName>
    <definedName name="_1_?">#REF!</definedName>
    <definedName name="_1___0">#N/A</definedName>
    <definedName name="_1___2">#N/A</definedName>
    <definedName name="_1___3">#N/A</definedName>
    <definedName name="_1___5">#N/A</definedName>
    <definedName name="_1__123Graph_ACHART_1" hidden="1">#REF!</definedName>
    <definedName name="_1__123Graph_AMOB_01" hidden="1">#REF!</definedName>
    <definedName name="_1__123Graph_BCHART_2" hidden="1">#REF!</definedName>
    <definedName name="_1__GENERAL__">#REF!</definedName>
    <definedName name="_1_0_0_F" hidden="1">#REF!</definedName>
    <definedName name="_1_0Print_Area">#REF!</definedName>
    <definedName name="_1_1">#REF!</definedName>
    <definedName name="_1_1_1">#REF!</definedName>
    <definedName name="_1_1_2">#REF!</definedName>
    <definedName name="_1_1_3">#REF!</definedName>
    <definedName name="_1_¹°·_1">#REF!</definedName>
    <definedName name="_1_10">#REF!</definedName>
    <definedName name="_1_10_1">#REF!</definedName>
    <definedName name="_1_10_2">#REF!</definedName>
    <definedName name="_1_10_3">#REF!</definedName>
    <definedName name="_1_11">#REF!</definedName>
    <definedName name="_1_11_1">#REF!</definedName>
    <definedName name="_1_11_2">#REF!</definedName>
    <definedName name="_1_11_3">#REF!</definedName>
    <definedName name="_1_11_4">#REF!</definedName>
    <definedName name="_1_12">#REF!</definedName>
    <definedName name="_1_12_1">#REF!</definedName>
    <definedName name="_1_12_2">#REF!</definedName>
    <definedName name="_1_12_3">#REF!</definedName>
    <definedName name="_1_123Grap" hidden="1">#REF!</definedName>
    <definedName name="_1_13">#REF!</definedName>
    <definedName name="_1_13_1">#REF!</definedName>
    <definedName name="_1_13_2">#REF!</definedName>
    <definedName name="_1_13_3">#REF!</definedName>
    <definedName name="_1_13_4">#REF!</definedName>
    <definedName name="_1_14">#REF!</definedName>
    <definedName name="_1_14_1">#REF!</definedName>
    <definedName name="_1_14_2">#REF!</definedName>
    <definedName name="_1_14_3">#REF!</definedName>
    <definedName name="_1_14_4">#REF!</definedName>
    <definedName name="_1_15">#REF!</definedName>
    <definedName name="_1_15_1">#REF!</definedName>
    <definedName name="_1_15_2">#REF!</definedName>
    <definedName name="_1_15_3">#REF!</definedName>
    <definedName name="_1_16">#REF!</definedName>
    <definedName name="_1_16_1">#REF!</definedName>
    <definedName name="_1_16_2">#REF!</definedName>
    <definedName name="_1_16_3">#REF!</definedName>
    <definedName name="_1_17">#REF!</definedName>
    <definedName name="_1_17_1">#REF!</definedName>
    <definedName name="_1_17_2">#REF!</definedName>
    <definedName name="_1_17_3">#REF!</definedName>
    <definedName name="_1_18">#REF!</definedName>
    <definedName name="_1_18_1">#REF!</definedName>
    <definedName name="_1_18_2">#REF!</definedName>
    <definedName name="_1_18_3">#REF!</definedName>
    <definedName name="_1_18_4">#REF!</definedName>
    <definedName name="_1_19">#REF!</definedName>
    <definedName name="_1_19_1">#REF!</definedName>
    <definedName name="_1_19_2">#REF!</definedName>
    <definedName name="_1_19_3">#REF!</definedName>
    <definedName name="_1_19_4">#REF!</definedName>
    <definedName name="_1_2">#REF!</definedName>
    <definedName name="_1_2_1">#REF!</definedName>
    <definedName name="_1_2_2">#REF!</definedName>
    <definedName name="_1_2_3">#REF!</definedName>
    <definedName name="_1_20">#REF!</definedName>
    <definedName name="_1_20_1">#REF!</definedName>
    <definedName name="_1_20_2">#REF!</definedName>
    <definedName name="_1_20_3">#REF!</definedName>
    <definedName name="_1_21">#REF!</definedName>
    <definedName name="_1_21_1">#REF!</definedName>
    <definedName name="_1_21_2">#REF!</definedName>
    <definedName name="_1_21_3">#REF!</definedName>
    <definedName name="_1_22">#REF!</definedName>
    <definedName name="_1_22_1">#REF!</definedName>
    <definedName name="_1_22_2">#REF!</definedName>
    <definedName name="_1_22_3">#REF!</definedName>
    <definedName name="_1_22_4">#REF!</definedName>
    <definedName name="_1_23">#REF!</definedName>
    <definedName name="_1_23_1">#REF!</definedName>
    <definedName name="_1_23_2">#REF!</definedName>
    <definedName name="_1_23_3">#REF!</definedName>
    <definedName name="_1_23_4">#REF!</definedName>
    <definedName name="_1_24">#REF!</definedName>
    <definedName name="_1_24_1">#REF!</definedName>
    <definedName name="_1_24_2">#REF!</definedName>
    <definedName name="_1_24_3">#REF!</definedName>
    <definedName name="_1_25">#REF!</definedName>
    <definedName name="_1_25_1">#REF!</definedName>
    <definedName name="_1_25_2">#REF!</definedName>
    <definedName name="_1_26">#REF!</definedName>
    <definedName name="_1_26_1">#REF!</definedName>
    <definedName name="_1_26_2">#REF!</definedName>
    <definedName name="_1_26_3">#REF!</definedName>
    <definedName name="_1_27">#REF!</definedName>
    <definedName name="_1_27_1">#REF!</definedName>
    <definedName name="_1_27_2">#REF!</definedName>
    <definedName name="_1_27_3">#REF!</definedName>
    <definedName name="_1_27_4">#REF!</definedName>
    <definedName name="_1_28">#REF!</definedName>
    <definedName name="_1_28_1">#REF!</definedName>
    <definedName name="_1_28_2">#REF!</definedName>
    <definedName name="_1_28_3">#REF!</definedName>
    <definedName name="_1_28_4">#REF!</definedName>
    <definedName name="_1_29">#REF!</definedName>
    <definedName name="_1_29_1">#REF!</definedName>
    <definedName name="_1_29_2">#REF!</definedName>
    <definedName name="_1_29_3">#REF!</definedName>
    <definedName name="_1_29_4">#REF!</definedName>
    <definedName name="_1_3">#REF!</definedName>
    <definedName name="_1_3_1">#REF!</definedName>
    <definedName name="_1_3_2">#REF!</definedName>
    <definedName name="_1_3_3">#REF!</definedName>
    <definedName name="_1_3_4">#REF!</definedName>
    <definedName name="_1_30">#REF!</definedName>
    <definedName name="_1_31">#REF!</definedName>
    <definedName name="_1_31_1">#REF!</definedName>
    <definedName name="_1_31_2">#REF!</definedName>
    <definedName name="_1_32">#REF!</definedName>
    <definedName name="_1_32_1">#REF!</definedName>
    <definedName name="_1_32_2">#REF!</definedName>
    <definedName name="_1_33">#REF!</definedName>
    <definedName name="_1_33_1">#REF!</definedName>
    <definedName name="_1_33_2">#REF!</definedName>
    <definedName name="_1_33_3">#REF!</definedName>
    <definedName name="_1_33_4">#REF!</definedName>
    <definedName name="_1_34">#REF!</definedName>
    <definedName name="_1_34_1">#REF!</definedName>
    <definedName name="_1_34_2">#REF!</definedName>
    <definedName name="_1_35">#REF!</definedName>
    <definedName name="_1_35_1">#REF!</definedName>
    <definedName name="_1_35_2">#REF!</definedName>
    <definedName name="_1_36">#REF!</definedName>
    <definedName name="_1_36_1">#REF!</definedName>
    <definedName name="_1_36_2">#REF!</definedName>
    <definedName name="_1_37">#REF!</definedName>
    <definedName name="_1_37_1">#REF!</definedName>
    <definedName name="_1_37_2">#REF!</definedName>
    <definedName name="_1_37_3">#REF!</definedName>
    <definedName name="_1_37_4">#REF!</definedName>
    <definedName name="_1_38">#REF!</definedName>
    <definedName name="_1_38_1">#REF!</definedName>
    <definedName name="_1_38_2">#REF!</definedName>
    <definedName name="_1_4">#REF!</definedName>
    <definedName name="_1_4_1">#REF!</definedName>
    <definedName name="_1_4_2">#REF!</definedName>
    <definedName name="_1_4_3">#REF!</definedName>
    <definedName name="_1_4_4">#REF!</definedName>
    <definedName name="_1_5">#REF!</definedName>
    <definedName name="_1_5_1">#REF!</definedName>
    <definedName name="_1_5_2">#REF!</definedName>
    <definedName name="_1_5_3">#REF!</definedName>
    <definedName name="_1_5_4">#REF!</definedName>
    <definedName name="_1_6">#REF!</definedName>
    <definedName name="_1_6_1">#REF!</definedName>
    <definedName name="_1_6_2">#REF!</definedName>
    <definedName name="_1_6_3">#REF!</definedName>
    <definedName name="_1_6_4">#REF!</definedName>
    <definedName name="_1_7">#REF!</definedName>
    <definedName name="_1_7_1">#REF!</definedName>
    <definedName name="_1_7_2">#REF!</definedName>
    <definedName name="_1_7_3">#REF!</definedName>
    <definedName name="_1_8">#REF!</definedName>
    <definedName name="_1_8_1">#REF!</definedName>
    <definedName name="_1_8_2">#REF!</definedName>
    <definedName name="_1_8_3">#REF!</definedName>
    <definedName name="_1_8_4">#REF!</definedName>
    <definedName name="_1_9">#REF!</definedName>
    <definedName name="_1_9_1">#REF!</definedName>
    <definedName name="_1_9_2">#REF!</definedName>
    <definedName name="_1_9_3">#REF!</definedName>
    <definedName name="_1_97">#REF!</definedName>
    <definedName name="_1_CROSSTAB_OLD_QTY">#REF!</definedName>
    <definedName name="_1_RMB___NT">#REF!</definedName>
    <definedName name="_1_Sum_of_Welding_Dia_In_per_Material_Class">#REF!</definedName>
    <definedName name="_1_Sum_of_Welding_Dia_In_per_Material_Class_8">#REF!</definedName>
    <definedName name="_10">#REF!</definedName>
    <definedName name="_10_____³_¿ª" hidden="1">{#N/A,#N/A,FALSE,"CCTV"}</definedName>
    <definedName name="_10__123Graph_CCHART_1" hidden="1">#REF!</definedName>
    <definedName name="_10__123Graph_FMOB_02" hidden="1">#REF!</definedName>
    <definedName name="_10_1">#REF!</definedName>
    <definedName name="_10_1_2">#REF!</definedName>
    <definedName name="_10_2">#REF!</definedName>
    <definedName name="_10000">#REF!</definedName>
    <definedName name="_1000A01">#N/A</definedName>
    <definedName name="_10A_">#REF!</definedName>
    <definedName name="_10A_1">#REF!</definedName>
    <definedName name="_10A_10">#REF!</definedName>
    <definedName name="_10A_11">#REF!</definedName>
    <definedName name="_10A_12">#REF!</definedName>
    <definedName name="_10A_13">#REF!</definedName>
    <definedName name="_10A_14">#REF!</definedName>
    <definedName name="_10A_15">#REF!</definedName>
    <definedName name="_10A_16">#REF!</definedName>
    <definedName name="_10A_17">#REF!</definedName>
    <definedName name="_10A_18">#REF!</definedName>
    <definedName name="_10A_19">#REF!</definedName>
    <definedName name="_10A_2">#REF!</definedName>
    <definedName name="_10A_20">#REF!</definedName>
    <definedName name="_10A_21">#REF!</definedName>
    <definedName name="_10A_22">#REF!</definedName>
    <definedName name="_10A_23">#REF!</definedName>
    <definedName name="_10A_24">#REF!</definedName>
    <definedName name="_10A_25">#REF!</definedName>
    <definedName name="_10A_26">#REF!</definedName>
    <definedName name="_10A_27">#REF!</definedName>
    <definedName name="_10A_28">#REF!</definedName>
    <definedName name="_10A_29">#REF!</definedName>
    <definedName name="_10A_3">#REF!</definedName>
    <definedName name="_10A_30">#REF!</definedName>
    <definedName name="_10A_31">#REF!</definedName>
    <definedName name="_10A_32">#REF!</definedName>
    <definedName name="_10A_33">#REF!</definedName>
    <definedName name="_10A_34">#REF!</definedName>
    <definedName name="_10A_35">#REF!</definedName>
    <definedName name="_10A_36">#REF!</definedName>
    <definedName name="_10A_37">#REF!</definedName>
    <definedName name="_10A_38">#REF!</definedName>
    <definedName name="_10A_39">#REF!</definedName>
    <definedName name="_10A_4">#REF!</definedName>
    <definedName name="_10A_40">#REF!</definedName>
    <definedName name="_10A_41">#REF!</definedName>
    <definedName name="_10A_42">#REF!</definedName>
    <definedName name="_10A_43">#REF!</definedName>
    <definedName name="_10A_44">#REF!</definedName>
    <definedName name="_10A_45">#REF!</definedName>
    <definedName name="_10A_46">#REF!</definedName>
    <definedName name="_10A_47">#REF!</definedName>
    <definedName name="_10A_48">#REF!</definedName>
    <definedName name="_10A_49">#REF!</definedName>
    <definedName name="_10A_5">#REF!</definedName>
    <definedName name="_10A_50">#REF!</definedName>
    <definedName name="_10A_51">#REF!</definedName>
    <definedName name="_10A_52">#REF!</definedName>
    <definedName name="_10A_53">#REF!</definedName>
    <definedName name="_10A_54">#REF!</definedName>
    <definedName name="_10A_55">#REF!</definedName>
    <definedName name="_10A_56">#REF!</definedName>
    <definedName name="_10A_57">#REF!</definedName>
    <definedName name="_10A_58">#REF!</definedName>
    <definedName name="_10A_59">#REF!</definedName>
    <definedName name="_10A_6">#REF!</definedName>
    <definedName name="_10A_60">#REF!</definedName>
    <definedName name="_10A_61">#N/A</definedName>
    <definedName name="_10A_62">#N/A</definedName>
    <definedName name="_10A_63">#N/A</definedName>
    <definedName name="_10A_64">#N/A</definedName>
    <definedName name="_10A_65">#N/A</definedName>
    <definedName name="_10A_66">#N/A</definedName>
    <definedName name="_10A_67">#N/A</definedName>
    <definedName name="_10A_68">#N/A</definedName>
    <definedName name="_10A_69">#N/A</definedName>
    <definedName name="_10A_7">#REF!</definedName>
    <definedName name="_10A_70">#N/A</definedName>
    <definedName name="_10A_71">#N/A</definedName>
    <definedName name="_10A_72">#N/A</definedName>
    <definedName name="_10A_73">#N/A</definedName>
    <definedName name="_10A_74">#N/A</definedName>
    <definedName name="_10A_75">#N/A</definedName>
    <definedName name="_10A_76">#N/A</definedName>
    <definedName name="_10A_77">#N/A</definedName>
    <definedName name="_10A_78">#N/A</definedName>
    <definedName name="_10A_79">#N/A</definedName>
    <definedName name="_10A_8">#REF!</definedName>
    <definedName name="_10A_80">#N/A</definedName>
    <definedName name="_10A_81">#N/A</definedName>
    <definedName name="_10A_82">#N/A</definedName>
    <definedName name="_10A_83">#N/A</definedName>
    <definedName name="_10A_84">#N/A</definedName>
    <definedName name="_10A_85">#N/A</definedName>
    <definedName name="_10A_86">#N/A</definedName>
    <definedName name="_10A_87">#N/A</definedName>
    <definedName name="_10A_88">#N/A</definedName>
    <definedName name="_10A_89">#N/A</definedName>
    <definedName name="_10A_9">#REF!</definedName>
    <definedName name="_10A_90">#N/A</definedName>
    <definedName name="_10A1_" localSheetId="2" hidden="1">{#N/A,#N/A,FALSE,"type1";#N/A,#N/A,FALSE,"지지력";#N/A,#N/A,FALSE,"PILE계산";#N/A,#N/A,FALSE,"PILE ";#N/A,#N/A,FALSE,"철근량";#N/A,#N/A,FALSE,"균열검토";#N/A,#N/A,FALSE,"날개벽";#N/A,#N/A,FALSE,"주철근조립도";#N/A,#N/A,FALSE,"교좌"}</definedName>
    <definedName name="_10A1_" hidden="1">{#N/A,#N/A,FALSE,"type1";#N/A,#N/A,FALSE,"지지력";#N/A,#N/A,FALSE,"PILE계산";#N/A,#N/A,FALSE,"PILE ";#N/A,#N/A,FALSE,"철근량";#N/A,#N/A,FALSE,"균열검토";#N/A,#N/A,FALSE,"날개벽";#N/A,#N/A,FALSE,"주철근조립도";#N/A,#N/A,FALSE,"교좌"}</definedName>
    <definedName name="_10B_">#REF!</definedName>
    <definedName name="_10B_1">#REF!</definedName>
    <definedName name="_10B_10">#REF!</definedName>
    <definedName name="_10B_11">#REF!</definedName>
    <definedName name="_10B_12">#REF!</definedName>
    <definedName name="_10B_13">#REF!</definedName>
    <definedName name="_10B_14">#REF!</definedName>
    <definedName name="_10B_15">#REF!</definedName>
    <definedName name="_10B_16">#REF!</definedName>
    <definedName name="_10B_17">#REF!</definedName>
    <definedName name="_10B_18">#REF!</definedName>
    <definedName name="_10B_19">#REF!</definedName>
    <definedName name="_10B_2">#REF!</definedName>
    <definedName name="_10B_20">#REF!</definedName>
    <definedName name="_10B_21">#REF!</definedName>
    <definedName name="_10B_22">#REF!</definedName>
    <definedName name="_10B_23">#REF!</definedName>
    <definedName name="_10B_24">#REF!</definedName>
    <definedName name="_10B_25">#REF!</definedName>
    <definedName name="_10B_26">#REF!</definedName>
    <definedName name="_10B_27">#REF!</definedName>
    <definedName name="_10B_28">#REF!</definedName>
    <definedName name="_10B_29">#REF!</definedName>
    <definedName name="_10B_3">#REF!</definedName>
    <definedName name="_10B_30">#REF!</definedName>
    <definedName name="_10B_31">#REF!</definedName>
    <definedName name="_10B_32">#REF!</definedName>
    <definedName name="_10B_33">#REF!</definedName>
    <definedName name="_10B_34">#REF!</definedName>
    <definedName name="_10B_35">#REF!</definedName>
    <definedName name="_10B_36">#REF!</definedName>
    <definedName name="_10B_37">#REF!</definedName>
    <definedName name="_10B_38">#REF!</definedName>
    <definedName name="_10B_39">#REF!</definedName>
    <definedName name="_10B_4">#REF!</definedName>
    <definedName name="_10B_40">#REF!</definedName>
    <definedName name="_10B_41">#REF!</definedName>
    <definedName name="_10B_42">#REF!</definedName>
    <definedName name="_10B_43">#REF!</definedName>
    <definedName name="_10B_44">#REF!</definedName>
    <definedName name="_10B_45">#REF!</definedName>
    <definedName name="_10B_46">#REF!</definedName>
    <definedName name="_10B_47">#REF!</definedName>
    <definedName name="_10B_48">#REF!</definedName>
    <definedName name="_10B_49">#REF!</definedName>
    <definedName name="_10B_5">#REF!</definedName>
    <definedName name="_10B_50">#REF!</definedName>
    <definedName name="_10B_51">#REF!</definedName>
    <definedName name="_10B_52">#REF!</definedName>
    <definedName name="_10B_53">#REF!</definedName>
    <definedName name="_10B_54">#REF!</definedName>
    <definedName name="_10B_55">#REF!</definedName>
    <definedName name="_10B_56">#REF!</definedName>
    <definedName name="_10B_57">#REF!</definedName>
    <definedName name="_10B_58">#REF!</definedName>
    <definedName name="_10B_59">#REF!</definedName>
    <definedName name="_10B_6">#REF!</definedName>
    <definedName name="_10B_60">#REF!</definedName>
    <definedName name="_10B_61">#N/A</definedName>
    <definedName name="_10B_62">#N/A</definedName>
    <definedName name="_10B_63">#N/A</definedName>
    <definedName name="_10B_64">#N/A</definedName>
    <definedName name="_10B_65">#N/A</definedName>
    <definedName name="_10B_66">#N/A</definedName>
    <definedName name="_10B_67">#N/A</definedName>
    <definedName name="_10B_68">#N/A</definedName>
    <definedName name="_10B_69">#N/A</definedName>
    <definedName name="_10B_7">#REF!</definedName>
    <definedName name="_10B_70">#N/A</definedName>
    <definedName name="_10B_71">#N/A</definedName>
    <definedName name="_10B_72">#N/A</definedName>
    <definedName name="_10B_73">#N/A</definedName>
    <definedName name="_10B_74">#N/A</definedName>
    <definedName name="_10B_75">#N/A</definedName>
    <definedName name="_10B_76">#N/A</definedName>
    <definedName name="_10B_77">#N/A</definedName>
    <definedName name="_10B_78">#N/A</definedName>
    <definedName name="_10B_79">#N/A</definedName>
    <definedName name="_10B_8">#REF!</definedName>
    <definedName name="_10B_80">#N/A</definedName>
    <definedName name="_10B_81">#N/A</definedName>
    <definedName name="_10B_82">#N/A</definedName>
    <definedName name="_10B_83">#N/A</definedName>
    <definedName name="_10B_84">#N/A</definedName>
    <definedName name="_10B_85">#N/A</definedName>
    <definedName name="_10B_86">#N/A</definedName>
    <definedName name="_10B_87">#N/A</definedName>
    <definedName name="_10B_88">#N/A</definedName>
    <definedName name="_10B_89">#N/A</definedName>
    <definedName name="_10B_9">#REF!</definedName>
    <definedName name="_10B_90">#N/A</definedName>
    <definedName name="_10C_">#REF!</definedName>
    <definedName name="_10C_1">#REF!</definedName>
    <definedName name="_10C_10">#REF!</definedName>
    <definedName name="_10C_11">#REF!</definedName>
    <definedName name="_10C_12">#REF!</definedName>
    <definedName name="_10C_13">#REF!</definedName>
    <definedName name="_10C_14">#REF!</definedName>
    <definedName name="_10C_15">#REF!</definedName>
    <definedName name="_10C_16">#REF!</definedName>
    <definedName name="_10C_17">#REF!</definedName>
    <definedName name="_10C_18">#REF!</definedName>
    <definedName name="_10C_19">#REF!</definedName>
    <definedName name="_10C_2">#REF!</definedName>
    <definedName name="_10C_20">#REF!</definedName>
    <definedName name="_10C_21">#REF!</definedName>
    <definedName name="_10C_22">#REF!</definedName>
    <definedName name="_10C_23">#REF!</definedName>
    <definedName name="_10C_24">#REF!</definedName>
    <definedName name="_10C_25">#REF!</definedName>
    <definedName name="_10C_26">#REF!</definedName>
    <definedName name="_10C_27">#REF!</definedName>
    <definedName name="_10C_28">#REF!</definedName>
    <definedName name="_10C_29">#REF!</definedName>
    <definedName name="_10C_3">#REF!</definedName>
    <definedName name="_10C_30">#REF!</definedName>
    <definedName name="_10C_31">#REF!</definedName>
    <definedName name="_10C_32">#REF!</definedName>
    <definedName name="_10C_33">#REF!</definedName>
    <definedName name="_10C_34">#REF!</definedName>
    <definedName name="_10C_35">#REF!</definedName>
    <definedName name="_10C_36">#REF!</definedName>
    <definedName name="_10C_37">#REF!</definedName>
    <definedName name="_10C_38">#REF!</definedName>
    <definedName name="_10C_39">#REF!</definedName>
    <definedName name="_10C_4">#REF!</definedName>
    <definedName name="_10C_40">#REF!</definedName>
    <definedName name="_10C_41">#REF!</definedName>
    <definedName name="_10C_42">#REF!</definedName>
    <definedName name="_10C_43">#REF!</definedName>
    <definedName name="_10C_44">#REF!</definedName>
    <definedName name="_10C_45">#REF!</definedName>
    <definedName name="_10C_46">#REF!</definedName>
    <definedName name="_10C_47">#REF!</definedName>
    <definedName name="_10C_48">#REF!</definedName>
    <definedName name="_10C_49">#REF!</definedName>
    <definedName name="_10C_5">#REF!</definedName>
    <definedName name="_10C_50">#REF!</definedName>
    <definedName name="_10C_51">#REF!</definedName>
    <definedName name="_10C_52">#REF!</definedName>
    <definedName name="_10C_53">#REF!</definedName>
    <definedName name="_10C_54">#REF!</definedName>
    <definedName name="_10C_55">#REF!</definedName>
    <definedName name="_10C_56">#REF!</definedName>
    <definedName name="_10C_57">#REF!</definedName>
    <definedName name="_10C_58">#REF!</definedName>
    <definedName name="_10C_59">#REF!</definedName>
    <definedName name="_10C_6">#REF!</definedName>
    <definedName name="_10C_60">#REF!</definedName>
    <definedName name="_10C_61">#N/A</definedName>
    <definedName name="_10C_62">#N/A</definedName>
    <definedName name="_10C_63">#N/A</definedName>
    <definedName name="_10C_64">#N/A</definedName>
    <definedName name="_10C_65">#N/A</definedName>
    <definedName name="_10C_66">#N/A</definedName>
    <definedName name="_10C_67">#N/A</definedName>
    <definedName name="_10C_68">#N/A</definedName>
    <definedName name="_10C_69">#N/A</definedName>
    <definedName name="_10C_7">#REF!</definedName>
    <definedName name="_10C_70">#N/A</definedName>
    <definedName name="_10C_71">#N/A</definedName>
    <definedName name="_10C_72">#N/A</definedName>
    <definedName name="_10C_73">#N/A</definedName>
    <definedName name="_10C_74">#N/A</definedName>
    <definedName name="_10C_75">#N/A</definedName>
    <definedName name="_10C_76">#N/A</definedName>
    <definedName name="_10C_77">#N/A</definedName>
    <definedName name="_10C_78">#N/A</definedName>
    <definedName name="_10C_79">#N/A</definedName>
    <definedName name="_10C_8">#REF!</definedName>
    <definedName name="_10C_80">#N/A</definedName>
    <definedName name="_10C_81">#N/A</definedName>
    <definedName name="_10C_82">#N/A</definedName>
    <definedName name="_10C_83">#N/A</definedName>
    <definedName name="_10C_84">#N/A</definedName>
    <definedName name="_10C_85">#N/A</definedName>
    <definedName name="_10C_86">#N/A</definedName>
    <definedName name="_10C_87">#N/A</definedName>
    <definedName name="_10C_88">#N/A</definedName>
    <definedName name="_10C_89">#N/A</definedName>
    <definedName name="_10C_9">#REF!</definedName>
    <definedName name="_10C_90">#N/A</definedName>
    <definedName name="_10Excel_BuiltIn_Print_Area_1_1">#REF!</definedName>
    <definedName name="_10Excel_BuiltIn_Print_Titles_1_2_1">#REF!</definedName>
    <definedName name="_10MACRO_SOMMAIRE_.Bouton5_QuandClic">#REF!</definedName>
    <definedName name="_11">#N/A</definedName>
    <definedName name="_11__123Graph_DCHART_1" hidden="1">#REF!</definedName>
    <definedName name="_11__123Graph_LBL_AMOB_01" hidden="1">#REF!</definedName>
    <definedName name="_11_1">#REF!</definedName>
    <definedName name="_11_2">#REF!</definedName>
    <definedName name="_112_0_0_F" hidden="1">#REF!</definedName>
    <definedName name="_11338">#REF!</definedName>
    <definedName name="_11845">#REF!</definedName>
    <definedName name="_11851">#REF!</definedName>
    <definedName name="_11A_1">#REF!</definedName>
    <definedName name="_11A_10">#REF!</definedName>
    <definedName name="_11A_11">#REF!</definedName>
    <definedName name="_11A_12">#REF!</definedName>
    <definedName name="_11A_13">#REF!</definedName>
    <definedName name="_11A_14">#REF!</definedName>
    <definedName name="_11A_15">#REF!</definedName>
    <definedName name="_11A_16">#REF!</definedName>
    <definedName name="_11A_17">#REF!</definedName>
    <definedName name="_11A_18">#REF!</definedName>
    <definedName name="_11A_19">#REF!</definedName>
    <definedName name="_11A_2">#REF!</definedName>
    <definedName name="_11A_20">#REF!</definedName>
    <definedName name="_11A_21">#REF!</definedName>
    <definedName name="_11A_22">#REF!</definedName>
    <definedName name="_11A_23">#REF!</definedName>
    <definedName name="_11A_24">#REF!</definedName>
    <definedName name="_11A_25">#REF!</definedName>
    <definedName name="_11A_26">#REF!</definedName>
    <definedName name="_11A_27">#REF!</definedName>
    <definedName name="_11A_28">#REF!</definedName>
    <definedName name="_11A_29">#REF!</definedName>
    <definedName name="_11A_3">#REF!</definedName>
    <definedName name="_11A_30">#REF!</definedName>
    <definedName name="_11A_4">#REF!</definedName>
    <definedName name="_11A_5">#REF!</definedName>
    <definedName name="_11A_6">#REF!</definedName>
    <definedName name="_11A_7">#REF!</definedName>
    <definedName name="_11A_8">#REF!</definedName>
    <definedName name="_11A_9">#REF!</definedName>
    <definedName name="_11B_1">#REF!</definedName>
    <definedName name="_11B_10">#REF!</definedName>
    <definedName name="_11B_11">#REF!</definedName>
    <definedName name="_11B_12">#REF!</definedName>
    <definedName name="_11B_13">#REF!</definedName>
    <definedName name="_11B_14">#REF!</definedName>
    <definedName name="_11B_15">#REF!</definedName>
    <definedName name="_11B_16">#REF!</definedName>
    <definedName name="_11B_17">#REF!</definedName>
    <definedName name="_11B_18">#REF!</definedName>
    <definedName name="_11B_19">#REF!</definedName>
    <definedName name="_11B_2">#REF!</definedName>
    <definedName name="_11B_20">#REF!</definedName>
    <definedName name="_11B_21">#REF!</definedName>
    <definedName name="_11B_22">#REF!</definedName>
    <definedName name="_11B_23">#REF!</definedName>
    <definedName name="_11B_24">#REF!</definedName>
    <definedName name="_11B_25">#REF!</definedName>
    <definedName name="_11B_26">#REF!</definedName>
    <definedName name="_11B_27">#REF!</definedName>
    <definedName name="_11B_28">#REF!</definedName>
    <definedName name="_11B_29">#REF!</definedName>
    <definedName name="_11B_3">#REF!</definedName>
    <definedName name="_11B_30">#REF!</definedName>
    <definedName name="_11B_4">#REF!</definedName>
    <definedName name="_11B_5">#REF!</definedName>
    <definedName name="_11B_6">#REF!</definedName>
    <definedName name="_11B_7">#REF!</definedName>
    <definedName name="_11B_8">#REF!</definedName>
    <definedName name="_11B_9">#REF!</definedName>
    <definedName name="_11C_1">#REF!</definedName>
    <definedName name="_11C_10">#REF!</definedName>
    <definedName name="_11C_11">#REF!</definedName>
    <definedName name="_11C_12">#REF!</definedName>
    <definedName name="_11C_13">#REF!</definedName>
    <definedName name="_11C_14">#REF!</definedName>
    <definedName name="_11C_15">#REF!</definedName>
    <definedName name="_11C_16">#REF!</definedName>
    <definedName name="_11C_17">#REF!</definedName>
    <definedName name="_11C_18">#REF!</definedName>
    <definedName name="_11C_19">#REF!</definedName>
    <definedName name="_11C_2">#REF!</definedName>
    <definedName name="_11C_20">#REF!</definedName>
    <definedName name="_11C_21">#REF!</definedName>
    <definedName name="_11C_22">#REF!</definedName>
    <definedName name="_11C_23">#REF!</definedName>
    <definedName name="_11C_24">#REF!</definedName>
    <definedName name="_11C_25">#REF!</definedName>
    <definedName name="_11C_26">#REF!</definedName>
    <definedName name="_11C_27">#REF!</definedName>
    <definedName name="_11C_28">#REF!</definedName>
    <definedName name="_11C_29">#REF!</definedName>
    <definedName name="_11C_3">#REF!</definedName>
    <definedName name="_11C_30">#REF!</definedName>
    <definedName name="_11C_4">#REF!</definedName>
    <definedName name="_11C_5">#REF!</definedName>
    <definedName name="_11C_6">#REF!</definedName>
    <definedName name="_11C_7">#REF!</definedName>
    <definedName name="_11C_8">#REF!</definedName>
    <definedName name="_11C_9">#REF!</definedName>
    <definedName name="_11MACRO_SOMMAIRE_.Bouton6_QuandClic">#REF!</definedName>
    <definedName name="_12">#REF!</definedName>
    <definedName name="_12__123Graph_DCHART_1" hidden="1">#REF!</definedName>
    <definedName name="_12__123Graph_LBL_AMOB_02" hidden="1">#REF!</definedName>
    <definedName name="_12__123Graph_XChart_1A" hidden="1">#REF!</definedName>
    <definedName name="_12_1">#REF!</definedName>
    <definedName name="_12_1_1">#REF!</definedName>
    <definedName name="_12_1_2">#REF!</definedName>
    <definedName name="_12_2">#REF!</definedName>
    <definedName name="_12_2_1">#REF!</definedName>
    <definedName name="_12_2_2">#REF!</definedName>
    <definedName name="_12_3">#REF!</definedName>
    <definedName name="_12_3_1">#REF!</definedName>
    <definedName name="_12_3_2">#REF!</definedName>
    <definedName name="_12_4">#REF!</definedName>
    <definedName name="_12_4_1">#REF!</definedName>
    <definedName name="_12_4_2">#REF!</definedName>
    <definedName name="_12_5">#REF!</definedName>
    <definedName name="_12_5_1">#REF!</definedName>
    <definedName name="_12_5_2">#REF!</definedName>
    <definedName name="_12_6">#REF!</definedName>
    <definedName name="_12_6_1">#REF!</definedName>
    <definedName name="_12_6_2">#REF!</definedName>
    <definedName name="_1200_Perm_Material">#REF!</definedName>
    <definedName name="_123"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1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129a11_" hidden="1">{"'장비'!$A$3:$M$12"}</definedName>
    <definedName name="_12A_1">#N/A</definedName>
    <definedName name="_12A_10">#N/A</definedName>
    <definedName name="_12A_11">#N/A</definedName>
    <definedName name="_12A_12">#N/A</definedName>
    <definedName name="_12A_13">#N/A</definedName>
    <definedName name="_12A_14">#N/A</definedName>
    <definedName name="_12A_15">#N/A</definedName>
    <definedName name="_12A_16">#N/A</definedName>
    <definedName name="_12A_17">#N/A</definedName>
    <definedName name="_12A_18">#N/A</definedName>
    <definedName name="_12A_19">#N/A</definedName>
    <definedName name="_12A_2">#N/A</definedName>
    <definedName name="_12A_20">#N/A</definedName>
    <definedName name="_12A_21">#N/A</definedName>
    <definedName name="_12A_22">#N/A</definedName>
    <definedName name="_12A_23">#N/A</definedName>
    <definedName name="_12A_24">#N/A</definedName>
    <definedName name="_12A_25">#N/A</definedName>
    <definedName name="_12A_26">#N/A</definedName>
    <definedName name="_12A_27">#N/A</definedName>
    <definedName name="_12A_28">#N/A</definedName>
    <definedName name="_12A_29">#N/A</definedName>
    <definedName name="_12A_3">#N/A</definedName>
    <definedName name="_12A_30">#N/A</definedName>
    <definedName name="_12A_31">#N/A</definedName>
    <definedName name="_12A_32">#N/A</definedName>
    <definedName name="_12A_33">#N/A</definedName>
    <definedName name="_12A_34">#N/A</definedName>
    <definedName name="_12A_35">#N/A</definedName>
    <definedName name="_12A_36">#N/A</definedName>
    <definedName name="_12A_37">#N/A</definedName>
    <definedName name="_12A_38">#N/A</definedName>
    <definedName name="_12A_39">#N/A</definedName>
    <definedName name="_12A_4">#N/A</definedName>
    <definedName name="_12A_40">#N/A</definedName>
    <definedName name="_12A_41">#N/A</definedName>
    <definedName name="_12A_42">#N/A</definedName>
    <definedName name="_12A_43">#N/A</definedName>
    <definedName name="_12A_44">#N/A</definedName>
    <definedName name="_12A_45">#N/A</definedName>
    <definedName name="_12A_46">#N/A</definedName>
    <definedName name="_12A_47">#N/A</definedName>
    <definedName name="_12A_48">#N/A</definedName>
    <definedName name="_12A_49">#N/A</definedName>
    <definedName name="_12A_5">#N/A</definedName>
    <definedName name="_12A_50">#N/A</definedName>
    <definedName name="_12A_51">#N/A</definedName>
    <definedName name="_12A_52">#N/A</definedName>
    <definedName name="_12A_53">#N/A</definedName>
    <definedName name="_12A_54">#N/A</definedName>
    <definedName name="_12A_55">#N/A</definedName>
    <definedName name="_12A_56">#N/A</definedName>
    <definedName name="_12A_57">#N/A</definedName>
    <definedName name="_12A_58">#N/A</definedName>
    <definedName name="_12A_59">#N/A</definedName>
    <definedName name="_12A_6">#N/A</definedName>
    <definedName name="_12A_60">#N/A</definedName>
    <definedName name="_12A_61">#N/A</definedName>
    <definedName name="_12A_62">#N/A</definedName>
    <definedName name="_12A_63">#N/A</definedName>
    <definedName name="_12A_64">#N/A</definedName>
    <definedName name="_12A_65">#N/A</definedName>
    <definedName name="_12A_66">#N/A</definedName>
    <definedName name="_12A_67">#N/A</definedName>
    <definedName name="_12A_68">#N/A</definedName>
    <definedName name="_12A_69">#N/A</definedName>
    <definedName name="_12A_7">#N/A</definedName>
    <definedName name="_12A_70">#N/A</definedName>
    <definedName name="_12A_71">#N/A</definedName>
    <definedName name="_12A_72">#N/A</definedName>
    <definedName name="_12A_73">#N/A</definedName>
    <definedName name="_12A_74">#N/A</definedName>
    <definedName name="_12A_75">#N/A</definedName>
    <definedName name="_12A_76">#N/A</definedName>
    <definedName name="_12A_77">#N/A</definedName>
    <definedName name="_12A_78">#N/A</definedName>
    <definedName name="_12A_79">#N/A</definedName>
    <definedName name="_12A_8">#N/A</definedName>
    <definedName name="_12A_80">#N/A</definedName>
    <definedName name="_12A_81">#N/A</definedName>
    <definedName name="_12A_9">#N/A</definedName>
    <definedName name="_12A10_" localSheetId="2" hidden="1">{#N/A,#N/A,FALSE,"CCTV"}</definedName>
    <definedName name="_12A10_" hidden="1">{#N/A,#N/A,FALSE,"CCTV"}</definedName>
    <definedName name="_12B_1">#N/A</definedName>
    <definedName name="_12B_10">#N/A</definedName>
    <definedName name="_12B_11">#N/A</definedName>
    <definedName name="_12B_12">#N/A</definedName>
    <definedName name="_12B_13">#N/A</definedName>
    <definedName name="_12B_14">#N/A</definedName>
    <definedName name="_12B_15">#N/A</definedName>
    <definedName name="_12B_16">#N/A</definedName>
    <definedName name="_12B_17">#N/A</definedName>
    <definedName name="_12B_18">#N/A</definedName>
    <definedName name="_12B_19">#N/A</definedName>
    <definedName name="_12B_2">#N/A</definedName>
    <definedName name="_12B_20">#N/A</definedName>
    <definedName name="_12B_21">#N/A</definedName>
    <definedName name="_12B_22">#N/A</definedName>
    <definedName name="_12B_23">#N/A</definedName>
    <definedName name="_12B_24">#N/A</definedName>
    <definedName name="_12B_25">#N/A</definedName>
    <definedName name="_12B_26">#N/A</definedName>
    <definedName name="_12B_27">#N/A</definedName>
    <definedName name="_12B_28">#N/A</definedName>
    <definedName name="_12B_29">#N/A</definedName>
    <definedName name="_12B_3">#N/A</definedName>
    <definedName name="_12B_30">#N/A</definedName>
    <definedName name="_12B_31">#N/A</definedName>
    <definedName name="_12B_32">#N/A</definedName>
    <definedName name="_12B_33">#N/A</definedName>
    <definedName name="_12B_34">#N/A</definedName>
    <definedName name="_12B_35">#N/A</definedName>
    <definedName name="_12B_36">#N/A</definedName>
    <definedName name="_12B_37">#N/A</definedName>
    <definedName name="_12B_38">#N/A</definedName>
    <definedName name="_12B_39">#N/A</definedName>
    <definedName name="_12B_4">#N/A</definedName>
    <definedName name="_12B_40">#N/A</definedName>
    <definedName name="_12B_41">#N/A</definedName>
    <definedName name="_12B_42">#N/A</definedName>
    <definedName name="_12B_43">#N/A</definedName>
    <definedName name="_12B_44">#N/A</definedName>
    <definedName name="_12B_45">#N/A</definedName>
    <definedName name="_12B_46">#N/A</definedName>
    <definedName name="_12B_47">#N/A</definedName>
    <definedName name="_12B_48">#N/A</definedName>
    <definedName name="_12B_49">#N/A</definedName>
    <definedName name="_12B_5">#N/A</definedName>
    <definedName name="_12B_50">#N/A</definedName>
    <definedName name="_12B_51">#N/A</definedName>
    <definedName name="_12B_52">#N/A</definedName>
    <definedName name="_12B_53">#N/A</definedName>
    <definedName name="_12B_54">#N/A</definedName>
    <definedName name="_12B_55">#N/A</definedName>
    <definedName name="_12B_56">#N/A</definedName>
    <definedName name="_12B_57">#N/A</definedName>
    <definedName name="_12B_58">#N/A</definedName>
    <definedName name="_12B_59">#N/A</definedName>
    <definedName name="_12B_6">#N/A</definedName>
    <definedName name="_12B_60">#N/A</definedName>
    <definedName name="_12B_61">#N/A</definedName>
    <definedName name="_12B_62">#N/A</definedName>
    <definedName name="_12B_63">#N/A</definedName>
    <definedName name="_12B_64">#N/A</definedName>
    <definedName name="_12B_65">#N/A</definedName>
    <definedName name="_12B_66">#N/A</definedName>
    <definedName name="_12B_67">#N/A</definedName>
    <definedName name="_12B_68">#N/A</definedName>
    <definedName name="_12B_69">#N/A</definedName>
    <definedName name="_12B_7">#N/A</definedName>
    <definedName name="_12B_70">#N/A</definedName>
    <definedName name="_12B_71">#N/A</definedName>
    <definedName name="_12B_72">#N/A</definedName>
    <definedName name="_12B_73">#N/A</definedName>
    <definedName name="_12B_74">#N/A</definedName>
    <definedName name="_12B_75">#N/A</definedName>
    <definedName name="_12B_76">#N/A</definedName>
    <definedName name="_12B_77">#N/A</definedName>
    <definedName name="_12B_78">#N/A</definedName>
    <definedName name="_12B_79">#N/A</definedName>
    <definedName name="_12B_8">#N/A</definedName>
    <definedName name="_12B_80">#N/A</definedName>
    <definedName name="_12B_81">#N/A</definedName>
    <definedName name="_12B_9">#N/A</definedName>
    <definedName name="_12C_1">#N/A</definedName>
    <definedName name="_12C_10">#N/A</definedName>
    <definedName name="_12C_11">#N/A</definedName>
    <definedName name="_12C_12">#N/A</definedName>
    <definedName name="_12C_13">#N/A</definedName>
    <definedName name="_12C_14">#N/A</definedName>
    <definedName name="_12C_15">#N/A</definedName>
    <definedName name="_12C_16">#N/A</definedName>
    <definedName name="_12C_17">#N/A</definedName>
    <definedName name="_12C_18">#N/A</definedName>
    <definedName name="_12C_19">#N/A</definedName>
    <definedName name="_12C_2">#N/A</definedName>
    <definedName name="_12C_20">#N/A</definedName>
    <definedName name="_12C_21">#N/A</definedName>
    <definedName name="_12C_22">#N/A</definedName>
    <definedName name="_12C_23">#N/A</definedName>
    <definedName name="_12C_24">#N/A</definedName>
    <definedName name="_12C_25">#N/A</definedName>
    <definedName name="_12C_26">#N/A</definedName>
    <definedName name="_12C_27">#N/A</definedName>
    <definedName name="_12C_28">#N/A</definedName>
    <definedName name="_12C_29">#N/A</definedName>
    <definedName name="_12C_3">#N/A</definedName>
    <definedName name="_12C_30">#N/A</definedName>
    <definedName name="_12C_31">#N/A</definedName>
    <definedName name="_12C_32">#N/A</definedName>
    <definedName name="_12C_33">#N/A</definedName>
    <definedName name="_12C_34">#N/A</definedName>
    <definedName name="_12C_35">#N/A</definedName>
    <definedName name="_12C_36">#N/A</definedName>
    <definedName name="_12C_37">#N/A</definedName>
    <definedName name="_12C_38">#N/A</definedName>
    <definedName name="_12C_39">#N/A</definedName>
    <definedName name="_12C_4">#N/A</definedName>
    <definedName name="_12C_40">#N/A</definedName>
    <definedName name="_12C_41">#N/A</definedName>
    <definedName name="_12C_42">#N/A</definedName>
    <definedName name="_12C_43">#N/A</definedName>
    <definedName name="_12C_44">#N/A</definedName>
    <definedName name="_12C_45">#N/A</definedName>
    <definedName name="_12C_46">#N/A</definedName>
    <definedName name="_12C_47">#N/A</definedName>
    <definedName name="_12C_48">#N/A</definedName>
    <definedName name="_12C_49">#N/A</definedName>
    <definedName name="_12C_5">#N/A</definedName>
    <definedName name="_12C_50">#N/A</definedName>
    <definedName name="_12C_51">#N/A</definedName>
    <definedName name="_12C_52">#N/A</definedName>
    <definedName name="_12C_53">#N/A</definedName>
    <definedName name="_12C_54">#N/A</definedName>
    <definedName name="_12C_55">#N/A</definedName>
    <definedName name="_12C_56">#N/A</definedName>
    <definedName name="_12C_57">#N/A</definedName>
    <definedName name="_12C_58">#N/A</definedName>
    <definedName name="_12C_59">#N/A</definedName>
    <definedName name="_12C_6">#N/A</definedName>
    <definedName name="_12C_60">#N/A</definedName>
    <definedName name="_12C_61">#N/A</definedName>
    <definedName name="_12C_62">#N/A</definedName>
    <definedName name="_12C_63">#N/A</definedName>
    <definedName name="_12C_64">#N/A</definedName>
    <definedName name="_12C_65">#N/A</definedName>
    <definedName name="_12C_66">#N/A</definedName>
    <definedName name="_12C_67">#N/A</definedName>
    <definedName name="_12C_68">#N/A</definedName>
    <definedName name="_12C_69">#N/A</definedName>
    <definedName name="_12C_7">#N/A</definedName>
    <definedName name="_12C_70">#N/A</definedName>
    <definedName name="_12C_71">#N/A</definedName>
    <definedName name="_12C_72">#N/A</definedName>
    <definedName name="_12C_73">#N/A</definedName>
    <definedName name="_12C_74">#N/A</definedName>
    <definedName name="_12C_75">#N/A</definedName>
    <definedName name="_12C_76">#N/A</definedName>
    <definedName name="_12C_77">#N/A</definedName>
    <definedName name="_12C_78">#N/A</definedName>
    <definedName name="_12C_79">#N/A</definedName>
    <definedName name="_12C_8">#N/A</definedName>
    <definedName name="_12C_80">#N/A</definedName>
    <definedName name="_12C_81">#N/A</definedName>
    <definedName name="_12C_9">#N/A</definedName>
    <definedName name="_12Excel_BuiltIn_Print_Area_1_2_1">#REF!</definedName>
    <definedName name="_12MACRO_SOMMAIRE_.Bouton7_QuandClic">#REF!</definedName>
    <definedName name="_13">#REF!</definedName>
    <definedName name="_13__123Graph_LBL_BMOB_01" hidden="1">#REF!</definedName>
    <definedName name="_13_1">#REF!</definedName>
    <definedName name="_13_1_2">#REF!</definedName>
    <definedName name="_13_10">#REF!</definedName>
    <definedName name="_13_10_1">#REF!</definedName>
    <definedName name="_13_10_2">#REF!</definedName>
    <definedName name="_13_11">#REF!</definedName>
    <definedName name="_13_11_1">#REF!</definedName>
    <definedName name="_13_11_2">#REF!</definedName>
    <definedName name="_13_12">#REF!</definedName>
    <definedName name="_13_12_1">#REF!</definedName>
    <definedName name="_13_12_2">#REF!</definedName>
    <definedName name="_13_2">#REF!</definedName>
    <definedName name="_13_2_1">#REF!</definedName>
    <definedName name="_13_2_2">#REF!</definedName>
    <definedName name="_13_3">#REF!</definedName>
    <definedName name="_13_3_1">#REF!</definedName>
    <definedName name="_13_3_2">#REF!</definedName>
    <definedName name="_13_4">#REF!</definedName>
    <definedName name="_13_4_1">#REF!</definedName>
    <definedName name="_13_4_2">#REF!</definedName>
    <definedName name="_13_5">#REF!</definedName>
    <definedName name="_13_5_1">#REF!</definedName>
    <definedName name="_13_5_2">#REF!</definedName>
    <definedName name="_13_6">#REF!</definedName>
    <definedName name="_13_6_1">#REF!</definedName>
    <definedName name="_13_6_2">#REF!</definedName>
    <definedName name="_13_7">#REF!</definedName>
    <definedName name="_13_7_1">#REF!</definedName>
    <definedName name="_13_7_2">#REF!</definedName>
    <definedName name="_13_8">#REF!</definedName>
    <definedName name="_13_8_1">#REF!</definedName>
    <definedName name="_13_8_2">#REF!</definedName>
    <definedName name="_13_9">#REF!</definedName>
    <definedName name="_13_9_1">#REF!</definedName>
    <definedName name="_13_9_2">#REF!</definedName>
    <definedName name="_133R" hidden="1">#REF!</definedName>
    <definedName name="_135a11_" hidden="1">{"'장비'!$A$3:$M$12"}</definedName>
    <definedName name="_13A_1">#REF!</definedName>
    <definedName name="_13A_10">#REF!</definedName>
    <definedName name="_13A_11">#REF!</definedName>
    <definedName name="_13A_12">#REF!</definedName>
    <definedName name="_13A_13">#REF!</definedName>
    <definedName name="_13A_14">#REF!</definedName>
    <definedName name="_13A_15">#REF!</definedName>
    <definedName name="_13A_16">#REF!</definedName>
    <definedName name="_13A_17">#REF!</definedName>
    <definedName name="_13A_18">#REF!</definedName>
    <definedName name="_13A_19">#REF!</definedName>
    <definedName name="_13A_2">#REF!</definedName>
    <definedName name="_13A_20">#REF!</definedName>
    <definedName name="_13A_21">#REF!</definedName>
    <definedName name="_13A_22">#REF!</definedName>
    <definedName name="_13A_23">#REF!</definedName>
    <definedName name="_13A_24">#REF!</definedName>
    <definedName name="_13A_25">#REF!</definedName>
    <definedName name="_13A_26">#REF!</definedName>
    <definedName name="_13A_27">#REF!</definedName>
    <definedName name="_13A_28">#REF!</definedName>
    <definedName name="_13A_29">#REF!</definedName>
    <definedName name="_13A_3">#REF!</definedName>
    <definedName name="_13A_30">#REF!</definedName>
    <definedName name="_13A_31">#REF!</definedName>
    <definedName name="_13A_32">#REF!</definedName>
    <definedName name="_13A_33">#REF!</definedName>
    <definedName name="_13A_34">#REF!</definedName>
    <definedName name="_13A_35">#REF!</definedName>
    <definedName name="_13A_36">#REF!</definedName>
    <definedName name="_13A_37">#REF!</definedName>
    <definedName name="_13A_38">#REF!</definedName>
    <definedName name="_13A_39">#REF!</definedName>
    <definedName name="_13A_4">#REF!</definedName>
    <definedName name="_13A_40">#REF!</definedName>
    <definedName name="_13A_41">#REF!</definedName>
    <definedName name="_13A_42">#REF!</definedName>
    <definedName name="_13A_43">#REF!</definedName>
    <definedName name="_13A_44">#REF!</definedName>
    <definedName name="_13A_45">#REF!</definedName>
    <definedName name="_13A_46">#REF!</definedName>
    <definedName name="_13A_47">#REF!</definedName>
    <definedName name="_13A_48">#REF!</definedName>
    <definedName name="_13A_49">#REF!</definedName>
    <definedName name="_13A_5">#REF!</definedName>
    <definedName name="_13A_50">#REF!</definedName>
    <definedName name="_13A_51">#REF!</definedName>
    <definedName name="_13A_52">#REF!</definedName>
    <definedName name="_13A_53">#REF!</definedName>
    <definedName name="_13A_54">#REF!</definedName>
    <definedName name="_13A_55">#REF!</definedName>
    <definedName name="_13A_56">#REF!</definedName>
    <definedName name="_13A_57">#REF!</definedName>
    <definedName name="_13A_58">#REF!</definedName>
    <definedName name="_13A_59">#REF!</definedName>
    <definedName name="_13A_6">#REF!</definedName>
    <definedName name="_13A_60">#REF!</definedName>
    <definedName name="_13A_7">#REF!</definedName>
    <definedName name="_13A_8">#REF!</definedName>
    <definedName name="_13A_9">#REF!</definedName>
    <definedName name="_13B_1">#REF!</definedName>
    <definedName name="_13B_10">#REF!</definedName>
    <definedName name="_13B_11">#REF!</definedName>
    <definedName name="_13B_12">#REF!</definedName>
    <definedName name="_13B_13">#REF!</definedName>
    <definedName name="_13B_14">#REF!</definedName>
    <definedName name="_13B_15">#REF!</definedName>
    <definedName name="_13B_16">#REF!</definedName>
    <definedName name="_13B_17">#REF!</definedName>
    <definedName name="_13B_18">#REF!</definedName>
    <definedName name="_13B_19">#REF!</definedName>
    <definedName name="_13B_2">#REF!</definedName>
    <definedName name="_13B_20">#REF!</definedName>
    <definedName name="_13B_21">#REF!</definedName>
    <definedName name="_13B_22">#REF!</definedName>
    <definedName name="_13B_23">#REF!</definedName>
    <definedName name="_13B_24">#REF!</definedName>
    <definedName name="_13B_25">#REF!</definedName>
    <definedName name="_13B_26">#REF!</definedName>
    <definedName name="_13B_27">#REF!</definedName>
    <definedName name="_13B_28">#REF!</definedName>
    <definedName name="_13B_29">#REF!</definedName>
    <definedName name="_13B_3">#REF!</definedName>
    <definedName name="_13B_30">#REF!</definedName>
    <definedName name="_13B_31">#REF!</definedName>
    <definedName name="_13B_32">#REF!</definedName>
    <definedName name="_13B_33">#REF!</definedName>
    <definedName name="_13B_34">#REF!</definedName>
    <definedName name="_13B_35">#REF!</definedName>
    <definedName name="_13B_36">#REF!</definedName>
    <definedName name="_13B_37">#REF!</definedName>
    <definedName name="_13B_38">#REF!</definedName>
    <definedName name="_13B_39">#REF!</definedName>
    <definedName name="_13B_4">#REF!</definedName>
    <definedName name="_13B_40">#REF!</definedName>
    <definedName name="_13B_41">#REF!</definedName>
    <definedName name="_13B_42">#REF!</definedName>
    <definedName name="_13B_43">#REF!</definedName>
    <definedName name="_13B_44">#REF!</definedName>
    <definedName name="_13B_45">#REF!</definedName>
    <definedName name="_13B_46">#REF!</definedName>
    <definedName name="_13B_47">#REF!</definedName>
    <definedName name="_13B_48">#REF!</definedName>
    <definedName name="_13B_49">#REF!</definedName>
    <definedName name="_13B_5">#REF!</definedName>
    <definedName name="_13B_50">#REF!</definedName>
    <definedName name="_13B_51">#REF!</definedName>
    <definedName name="_13B_52">#REF!</definedName>
    <definedName name="_13B_53">#REF!</definedName>
    <definedName name="_13B_54">#REF!</definedName>
    <definedName name="_13B_55">#REF!</definedName>
    <definedName name="_13B_56">#REF!</definedName>
    <definedName name="_13B_57">#REF!</definedName>
    <definedName name="_13B_58">#REF!</definedName>
    <definedName name="_13B_59">#REF!</definedName>
    <definedName name="_13B_6">#REF!</definedName>
    <definedName name="_13B_60">#REF!</definedName>
    <definedName name="_13B_7">#REF!</definedName>
    <definedName name="_13B_8">#REF!</definedName>
    <definedName name="_13B_9">#REF!</definedName>
    <definedName name="_13C_1">#REF!</definedName>
    <definedName name="_13C_10">#REF!</definedName>
    <definedName name="_13C_11">#REF!</definedName>
    <definedName name="_13C_12">#REF!</definedName>
    <definedName name="_13C_13">#REF!</definedName>
    <definedName name="_13C_14">#REF!</definedName>
    <definedName name="_13C_15">#REF!</definedName>
    <definedName name="_13C_16">#REF!</definedName>
    <definedName name="_13C_17">#REF!</definedName>
    <definedName name="_13C_18">#REF!</definedName>
    <definedName name="_13C_19">#REF!</definedName>
    <definedName name="_13C_2">#REF!</definedName>
    <definedName name="_13C_20">#REF!</definedName>
    <definedName name="_13C_21">#REF!</definedName>
    <definedName name="_13C_22">#REF!</definedName>
    <definedName name="_13C_23">#REF!</definedName>
    <definedName name="_13C_24">#REF!</definedName>
    <definedName name="_13C_25">#REF!</definedName>
    <definedName name="_13C_26">#REF!</definedName>
    <definedName name="_13C_27">#REF!</definedName>
    <definedName name="_13C_28">#REF!</definedName>
    <definedName name="_13C_29">#REF!</definedName>
    <definedName name="_13C_3">#REF!</definedName>
    <definedName name="_13C_30">#REF!</definedName>
    <definedName name="_13C_31">#REF!</definedName>
    <definedName name="_13C_32">#REF!</definedName>
    <definedName name="_13C_33">#REF!</definedName>
    <definedName name="_13C_34">#REF!</definedName>
    <definedName name="_13C_35">#REF!</definedName>
    <definedName name="_13C_36">#REF!</definedName>
    <definedName name="_13C_37">#REF!</definedName>
    <definedName name="_13C_38">#REF!</definedName>
    <definedName name="_13C_39">#REF!</definedName>
    <definedName name="_13C_4">#REF!</definedName>
    <definedName name="_13C_40">#REF!</definedName>
    <definedName name="_13C_41">#REF!</definedName>
    <definedName name="_13C_42">#REF!</definedName>
    <definedName name="_13C_43">#REF!</definedName>
    <definedName name="_13C_44">#REF!</definedName>
    <definedName name="_13C_45">#REF!</definedName>
    <definedName name="_13C_46">#REF!</definedName>
    <definedName name="_13C_47">#REF!</definedName>
    <definedName name="_13C_48">#REF!</definedName>
    <definedName name="_13C_49">#REF!</definedName>
    <definedName name="_13C_5">#REF!</definedName>
    <definedName name="_13C_50">#REF!</definedName>
    <definedName name="_13C_51">#REF!</definedName>
    <definedName name="_13C_52">#REF!</definedName>
    <definedName name="_13C_53">#REF!</definedName>
    <definedName name="_13C_54">#REF!</definedName>
    <definedName name="_13C_55">#REF!</definedName>
    <definedName name="_13C_56">#REF!</definedName>
    <definedName name="_13C_57">#REF!</definedName>
    <definedName name="_13C_58">#REF!</definedName>
    <definedName name="_13C_59">#REF!</definedName>
    <definedName name="_13C_6">#REF!</definedName>
    <definedName name="_13C_60">#REF!</definedName>
    <definedName name="_13C_7">#REF!</definedName>
    <definedName name="_13C_8">#REF!</definedName>
    <definedName name="_13C_9">#REF!</definedName>
    <definedName name="_13F" hidden="1">#REF!</definedName>
    <definedName name="_13G__Extr">#REF!</definedName>
    <definedName name="_13MACRO_SOMMAIRE_.Bouton8_QuandClic">#REF!</definedName>
    <definedName name="_14">#REF!</definedName>
    <definedName name="_14__123Graph_LBL_BMOB_02" hidden="1">#REF!</definedName>
    <definedName name="_14_0_0_F" hidden="1">#REF!</definedName>
    <definedName name="_14_1">#REF!</definedName>
    <definedName name="_14_1_1">#REF!</definedName>
    <definedName name="_14_1_2">#REF!</definedName>
    <definedName name="_14_10">#REF!</definedName>
    <definedName name="_14_10_1">#REF!</definedName>
    <definedName name="_14_10_2">#REF!</definedName>
    <definedName name="_14_11">#REF!</definedName>
    <definedName name="_14_11_1">#REF!</definedName>
    <definedName name="_14_11_2">#REF!</definedName>
    <definedName name="_14_12">#REF!</definedName>
    <definedName name="_14_12_1">#REF!</definedName>
    <definedName name="_14_12_2">#REF!</definedName>
    <definedName name="_14_13">#REF!</definedName>
    <definedName name="_14_13_1">#REF!</definedName>
    <definedName name="_14_13_2">#REF!</definedName>
    <definedName name="_14_14">#REF!</definedName>
    <definedName name="_14_14_1">#REF!</definedName>
    <definedName name="_14_14_2">#REF!</definedName>
    <definedName name="_14_15">#REF!</definedName>
    <definedName name="_14_15_1">#REF!</definedName>
    <definedName name="_14_15_2">#REF!</definedName>
    <definedName name="_14_16">#REF!</definedName>
    <definedName name="_14_16_1">#REF!</definedName>
    <definedName name="_14_16_2">#REF!</definedName>
    <definedName name="_14_17">#REF!</definedName>
    <definedName name="_14_17_1">#REF!</definedName>
    <definedName name="_14_17_2">#REF!</definedName>
    <definedName name="_14_17_3">#REF!</definedName>
    <definedName name="_14_18">#REF!</definedName>
    <definedName name="_14_18_1">#REF!</definedName>
    <definedName name="_14_18_2">#REF!</definedName>
    <definedName name="_14_2">#REF!</definedName>
    <definedName name="_14_2_1">#REF!</definedName>
    <definedName name="_14_2_2">#REF!</definedName>
    <definedName name="_14_2_3">#REF!</definedName>
    <definedName name="_14_3">#REF!</definedName>
    <definedName name="_14_3_1">#REF!</definedName>
    <definedName name="_14_3_2">#REF!</definedName>
    <definedName name="_14_4">#REF!</definedName>
    <definedName name="_14_4_1">#REF!</definedName>
    <definedName name="_14_4_2">#REF!</definedName>
    <definedName name="_14_5_1">#REF!</definedName>
    <definedName name="_14_5_2">#REF!</definedName>
    <definedName name="_14_6">#REF!</definedName>
    <definedName name="_14_6_1">#REF!</definedName>
    <definedName name="_14_6_2">#REF!</definedName>
    <definedName name="_14_7">#REF!</definedName>
    <definedName name="_14_7_1">#REF!</definedName>
    <definedName name="_14_7_2">#REF!</definedName>
    <definedName name="_14_8">#REF!</definedName>
    <definedName name="_14_8_1">#REF!</definedName>
    <definedName name="_14_8_2">#REF!</definedName>
    <definedName name="_14_9">#REF!</definedName>
    <definedName name="_14_9_1">#REF!</definedName>
    <definedName name="_14_9_2">#REF!</definedName>
    <definedName name="_14347">#REF!</definedName>
    <definedName name="_14A_1">#N/A</definedName>
    <definedName name="_14A_10">#N/A</definedName>
    <definedName name="_14A_11">#N/A</definedName>
    <definedName name="_14A_12">#N/A</definedName>
    <definedName name="_14A_13">#N/A</definedName>
    <definedName name="_14A_14">#N/A</definedName>
    <definedName name="_14A_15">#N/A</definedName>
    <definedName name="_14A_16">#N/A</definedName>
    <definedName name="_14A_17">#N/A</definedName>
    <definedName name="_14A_18">#N/A</definedName>
    <definedName name="_14A_19">#N/A</definedName>
    <definedName name="_14A_2">#N/A</definedName>
    <definedName name="_14A_20">#N/A</definedName>
    <definedName name="_14A_21">#N/A</definedName>
    <definedName name="_14A_22">#N/A</definedName>
    <definedName name="_14A_23">#N/A</definedName>
    <definedName name="_14A_24">#N/A</definedName>
    <definedName name="_14A_25">#N/A</definedName>
    <definedName name="_14A_26">#N/A</definedName>
    <definedName name="_14A_27">#N/A</definedName>
    <definedName name="_14A_28">#N/A</definedName>
    <definedName name="_14A_29">#N/A</definedName>
    <definedName name="_14A_3">#N/A</definedName>
    <definedName name="_14A_30">#N/A</definedName>
    <definedName name="_14A_4">#N/A</definedName>
    <definedName name="_14A_5">#N/A</definedName>
    <definedName name="_14A_6">#N/A</definedName>
    <definedName name="_14A_7">#N/A</definedName>
    <definedName name="_14A_8">#N/A</definedName>
    <definedName name="_14A_9">#N/A</definedName>
    <definedName name="_14B_1">#N/A</definedName>
    <definedName name="_14B_10">#N/A</definedName>
    <definedName name="_14B_11">#N/A</definedName>
    <definedName name="_14B_12">#N/A</definedName>
    <definedName name="_14B_13">#N/A</definedName>
    <definedName name="_14B_14">#N/A</definedName>
    <definedName name="_14B_15">#N/A</definedName>
    <definedName name="_14B_16">#N/A</definedName>
    <definedName name="_14B_17">#N/A</definedName>
    <definedName name="_14B_18">#N/A</definedName>
    <definedName name="_14B_19">#N/A</definedName>
    <definedName name="_14B_2">#N/A</definedName>
    <definedName name="_14B_20">#N/A</definedName>
    <definedName name="_14B_21">#N/A</definedName>
    <definedName name="_14B_22">#N/A</definedName>
    <definedName name="_14B_23">#N/A</definedName>
    <definedName name="_14B_24">#N/A</definedName>
    <definedName name="_14B_25">#N/A</definedName>
    <definedName name="_14B_26">#N/A</definedName>
    <definedName name="_14B_27">#N/A</definedName>
    <definedName name="_14B_28">#N/A</definedName>
    <definedName name="_14B_29">#N/A</definedName>
    <definedName name="_14B_3">#N/A</definedName>
    <definedName name="_14B_30">#N/A</definedName>
    <definedName name="_14B_4">#N/A</definedName>
    <definedName name="_14B_5">#N/A</definedName>
    <definedName name="_14B_6">#N/A</definedName>
    <definedName name="_14B_7">#N/A</definedName>
    <definedName name="_14B_8">#N/A</definedName>
    <definedName name="_14B_9">#N/A</definedName>
    <definedName name="_14C_1">#N/A</definedName>
    <definedName name="_14C_10">#N/A</definedName>
    <definedName name="_14C_11">#N/A</definedName>
    <definedName name="_14C_12">#N/A</definedName>
    <definedName name="_14C_13">#N/A</definedName>
    <definedName name="_14C_14">#N/A</definedName>
    <definedName name="_14C_15">#N/A</definedName>
    <definedName name="_14C_16">#N/A</definedName>
    <definedName name="_14C_17">#N/A</definedName>
    <definedName name="_14C_18">#N/A</definedName>
    <definedName name="_14C_19">#N/A</definedName>
    <definedName name="_14C_2">#N/A</definedName>
    <definedName name="_14C_20">#N/A</definedName>
    <definedName name="_14C_21">#N/A</definedName>
    <definedName name="_14C_22">#N/A</definedName>
    <definedName name="_14C_23">#N/A</definedName>
    <definedName name="_14C_24">#N/A</definedName>
    <definedName name="_14C_25">#N/A</definedName>
    <definedName name="_14C_26">#N/A</definedName>
    <definedName name="_14C_27">#N/A</definedName>
    <definedName name="_14C_28">#N/A</definedName>
    <definedName name="_14C_29">#N/A</definedName>
    <definedName name="_14C_3">#N/A</definedName>
    <definedName name="_14C_30">#N/A</definedName>
    <definedName name="_14C_4">#N/A</definedName>
    <definedName name="_14C_5">#N/A</definedName>
    <definedName name="_14C_6">#N/A</definedName>
    <definedName name="_14C_7">#N/A</definedName>
    <definedName name="_14C_8">#N/A</definedName>
    <definedName name="_14C_9">#N/A</definedName>
    <definedName name="_14Excel_BuiltIn_Print_Area_1_2_1">#REF!</definedName>
    <definedName name="_14MACRO_SOMMAIRE_.Bouton9_QuandClic">#REF!</definedName>
    <definedName name="_15">#REF!</definedName>
    <definedName name="_15__123Graph_ECHART_1" hidden="1">#REF!</definedName>
    <definedName name="_15__123Graph_LBL_CMOB_01" hidden="1">#REF!</definedName>
    <definedName name="_15_0_0_F" hidden="1">#REF!</definedName>
    <definedName name="_15_1">#REF!</definedName>
    <definedName name="_15_1_1">#REF!</definedName>
    <definedName name="_15_1_2">#REF!</definedName>
    <definedName name="_15_2">#REF!</definedName>
    <definedName name="_15_2_1">#REF!</definedName>
    <definedName name="_15_2_2">#REF!</definedName>
    <definedName name="_152EE1_" hidden="1">{#N/A,#N/A,FALSE,"단가표지"}</definedName>
    <definedName name="_15A">#REF!</definedName>
    <definedName name="_15A_1">#N/A</definedName>
    <definedName name="_15A_10">#N/A</definedName>
    <definedName name="_15A_11">#N/A</definedName>
    <definedName name="_15A_12">#N/A</definedName>
    <definedName name="_15A_13">#N/A</definedName>
    <definedName name="_15A_14">#N/A</definedName>
    <definedName name="_15A_15">#N/A</definedName>
    <definedName name="_15A_16">#N/A</definedName>
    <definedName name="_15A_17">#N/A</definedName>
    <definedName name="_15A_18">#N/A</definedName>
    <definedName name="_15A_19">#N/A</definedName>
    <definedName name="_15A_2">#N/A</definedName>
    <definedName name="_15A_20">#N/A</definedName>
    <definedName name="_15A_21">#N/A</definedName>
    <definedName name="_15A_22">#N/A</definedName>
    <definedName name="_15A_23">#N/A</definedName>
    <definedName name="_15A_24">#N/A</definedName>
    <definedName name="_15A_25">#N/A</definedName>
    <definedName name="_15A_26">#N/A</definedName>
    <definedName name="_15A_27">#N/A</definedName>
    <definedName name="_15A_28">#N/A</definedName>
    <definedName name="_15A_29">#N/A</definedName>
    <definedName name="_15A_3">#N/A</definedName>
    <definedName name="_15A_30">#N/A</definedName>
    <definedName name="_15A_31">#N/A</definedName>
    <definedName name="_15A_32">#N/A</definedName>
    <definedName name="_15A_33">#N/A</definedName>
    <definedName name="_15A_34">#N/A</definedName>
    <definedName name="_15A_35">#N/A</definedName>
    <definedName name="_15A_36">#N/A</definedName>
    <definedName name="_15A_37">#N/A</definedName>
    <definedName name="_15A_38">#N/A</definedName>
    <definedName name="_15A_39">#N/A</definedName>
    <definedName name="_15A_4">#N/A</definedName>
    <definedName name="_15A_40">#N/A</definedName>
    <definedName name="_15A_41">#N/A</definedName>
    <definedName name="_15A_42">#N/A</definedName>
    <definedName name="_15A_43">#N/A</definedName>
    <definedName name="_15A_44">#N/A</definedName>
    <definedName name="_15A_45">#N/A</definedName>
    <definedName name="_15A_46">#N/A</definedName>
    <definedName name="_15A_47">#N/A</definedName>
    <definedName name="_15A_48">#N/A</definedName>
    <definedName name="_15A_49">#N/A</definedName>
    <definedName name="_15A_5">#N/A</definedName>
    <definedName name="_15A_50">#N/A</definedName>
    <definedName name="_15A_51">#N/A</definedName>
    <definedName name="_15A_52">#N/A</definedName>
    <definedName name="_15A_53">#N/A</definedName>
    <definedName name="_15A_54">#N/A</definedName>
    <definedName name="_15A_55">#N/A</definedName>
    <definedName name="_15A_56">#N/A</definedName>
    <definedName name="_15A_57">#N/A</definedName>
    <definedName name="_15A_58">#N/A</definedName>
    <definedName name="_15A_59">#N/A</definedName>
    <definedName name="_15A_6">#N/A</definedName>
    <definedName name="_15A_60">#N/A</definedName>
    <definedName name="_15A_61">#N/A</definedName>
    <definedName name="_15A_62">#N/A</definedName>
    <definedName name="_15A_63">#N/A</definedName>
    <definedName name="_15A_64">#N/A</definedName>
    <definedName name="_15A_65">#N/A</definedName>
    <definedName name="_15A_66">#N/A</definedName>
    <definedName name="_15A_67">#N/A</definedName>
    <definedName name="_15A_68">#N/A</definedName>
    <definedName name="_15A_69">#N/A</definedName>
    <definedName name="_15A_7">#N/A</definedName>
    <definedName name="_15A_70">#N/A</definedName>
    <definedName name="_15A_71">#N/A</definedName>
    <definedName name="_15A_72">#N/A</definedName>
    <definedName name="_15A_73">#N/A</definedName>
    <definedName name="_15A_74">#N/A</definedName>
    <definedName name="_15A_75">#N/A</definedName>
    <definedName name="_15A_76">#N/A</definedName>
    <definedName name="_15A_77">#N/A</definedName>
    <definedName name="_15A_78">#N/A</definedName>
    <definedName name="_15A_79">#N/A</definedName>
    <definedName name="_15A_8">#N/A</definedName>
    <definedName name="_15A_80">#N/A</definedName>
    <definedName name="_15A_81">#N/A</definedName>
    <definedName name="_15A_82">#N/A</definedName>
    <definedName name="_15A_83">#N/A</definedName>
    <definedName name="_15A_84">#N/A</definedName>
    <definedName name="_15A_85">#N/A</definedName>
    <definedName name="_15A_86">#N/A</definedName>
    <definedName name="_15A_87">#N/A</definedName>
    <definedName name="_15A_88">#N/A</definedName>
    <definedName name="_15A_89">#N/A</definedName>
    <definedName name="_15A_9">#N/A</definedName>
    <definedName name="_15A_90">#N/A</definedName>
    <definedName name="_15B_1">#N/A</definedName>
    <definedName name="_15B_10">#N/A</definedName>
    <definedName name="_15B_11">#N/A</definedName>
    <definedName name="_15B_12">#N/A</definedName>
    <definedName name="_15B_13">#N/A</definedName>
    <definedName name="_15B_14">#N/A</definedName>
    <definedName name="_15B_15">#N/A</definedName>
    <definedName name="_15B_16">#N/A</definedName>
    <definedName name="_15B_17">#N/A</definedName>
    <definedName name="_15B_18">#N/A</definedName>
    <definedName name="_15B_19">#N/A</definedName>
    <definedName name="_15B_2">#N/A</definedName>
    <definedName name="_15B_20">#N/A</definedName>
    <definedName name="_15B_21">#N/A</definedName>
    <definedName name="_15B_22">#N/A</definedName>
    <definedName name="_15B_23">#N/A</definedName>
    <definedName name="_15B_24">#N/A</definedName>
    <definedName name="_15B_25">#N/A</definedName>
    <definedName name="_15B_26">#N/A</definedName>
    <definedName name="_15B_27">#N/A</definedName>
    <definedName name="_15B_28">#N/A</definedName>
    <definedName name="_15B_29">#N/A</definedName>
    <definedName name="_15B_3">#N/A</definedName>
    <definedName name="_15B_30">#N/A</definedName>
    <definedName name="_15B_31">#N/A</definedName>
    <definedName name="_15B_32">#N/A</definedName>
    <definedName name="_15B_33">#N/A</definedName>
    <definedName name="_15B_34">#N/A</definedName>
    <definedName name="_15B_35">#N/A</definedName>
    <definedName name="_15B_36">#N/A</definedName>
    <definedName name="_15B_37">#N/A</definedName>
    <definedName name="_15B_38">#N/A</definedName>
    <definedName name="_15B_39">#N/A</definedName>
    <definedName name="_15B_4">#N/A</definedName>
    <definedName name="_15B_40">#N/A</definedName>
    <definedName name="_15B_41">#N/A</definedName>
    <definedName name="_15B_42">#N/A</definedName>
    <definedName name="_15B_43">#N/A</definedName>
    <definedName name="_15B_44">#N/A</definedName>
    <definedName name="_15B_45">#N/A</definedName>
    <definedName name="_15B_46">#N/A</definedName>
    <definedName name="_15B_47">#N/A</definedName>
    <definedName name="_15B_48">#N/A</definedName>
    <definedName name="_15B_49">#N/A</definedName>
    <definedName name="_15B_5">#N/A</definedName>
    <definedName name="_15B_50">#N/A</definedName>
    <definedName name="_15B_51">#N/A</definedName>
    <definedName name="_15B_52">#N/A</definedName>
    <definedName name="_15B_53">#N/A</definedName>
    <definedName name="_15B_54">#N/A</definedName>
    <definedName name="_15B_55">#N/A</definedName>
    <definedName name="_15B_56">#N/A</definedName>
    <definedName name="_15B_57">#N/A</definedName>
    <definedName name="_15B_58">#N/A</definedName>
    <definedName name="_15B_59">#N/A</definedName>
    <definedName name="_15B_6">#N/A</definedName>
    <definedName name="_15B_60">#N/A</definedName>
    <definedName name="_15B_61">#N/A</definedName>
    <definedName name="_15B_62">#N/A</definedName>
    <definedName name="_15B_63">#N/A</definedName>
    <definedName name="_15B_64">#N/A</definedName>
    <definedName name="_15B_65">#N/A</definedName>
    <definedName name="_15B_66">#N/A</definedName>
    <definedName name="_15B_67">#N/A</definedName>
    <definedName name="_15B_68">#N/A</definedName>
    <definedName name="_15B_69">#N/A</definedName>
    <definedName name="_15B_7">#N/A</definedName>
    <definedName name="_15B_70">#N/A</definedName>
    <definedName name="_15B_71">#N/A</definedName>
    <definedName name="_15B_72">#N/A</definedName>
    <definedName name="_15B_73">#N/A</definedName>
    <definedName name="_15B_74">#N/A</definedName>
    <definedName name="_15B_75">#N/A</definedName>
    <definedName name="_15B_76">#N/A</definedName>
    <definedName name="_15B_77">#N/A</definedName>
    <definedName name="_15B_78">#N/A</definedName>
    <definedName name="_15B_79">#N/A</definedName>
    <definedName name="_15B_8">#N/A</definedName>
    <definedName name="_15B_80">#N/A</definedName>
    <definedName name="_15B_81">#N/A</definedName>
    <definedName name="_15B_82">#N/A</definedName>
    <definedName name="_15B_83">#N/A</definedName>
    <definedName name="_15B_84">#N/A</definedName>
    <definedName name="_15B_85">#N/A</definedName>
    <definedName name="_15B_86">#N/A</definedName>
    <definedName name="_15B_87">#N/A</definedName>
    <definedName name="_15B_88">#N/A</definedName>
    <definedName name="_15B_89">#N/A</definedName>
    <definedName name="_15B_9">#N/A</definedName>
    <definedName name="_15B_90">#N/A</definedName>
    <definedName name="_15C_1">#N/A</definedName>
    <definedName name="_15C_10">#N/A</definedName>
    <definedName name="_15C_11">#N/A</definedName>
    <definedName name="_15C_12">#N/A</definedName>
    <definedName name="_15C_13">#N/A</definedName>
    <definedName name="_15C_14">#N/A</definedName>
    <definedName name="_15C_15">#N/A</definedName>
    <definedName name="_15C_16">#N/A</definedName>
    <definedName name="_15C_17">#N/A</definedName>
    <definedName name="_15C_18">#N/A</definedName>
    <definedName name="_15C_19">#N/A</definedName>
    <definedName name="_15C_2">#N/A</definedName>
    <definedName name="_15C_20">#N/A</definedName>
    <definedName name="_15C_21">#N/A</definedName>
    <definedName name="_15C_22">#N/A</definedName>
    <definedName name="_15C_23">#N/A</definedName>
    <definedName name="_15C_24">#N/A</definedName>
    <definedName name="_15C_25">#N/A</definedName>
    <definedName name="_15C_26">#N/A</definedName>
    <definedName name="_15C_27">#N/A</definedName>
    <definedName name="_15C_28">#N/A</definedName>
    <definedName name="_15C_29">#N/A</definedName>
    <definedName name="_15C_3">#N/A</definedName>
    <definedName name="_15C_30">#N/A</definedName>
    <definedName name="_15C_31">#N/A</definedName>
    <definedName name="_15C_32">#N/A</definedName>
    <definedName name="_15C_33">#N/A</definedName>
    <definedName name="_15C_34">#N/A</definedName>
    <definedName name="_15C_35">#N/A</definedName>
    <definedName name="_15C_36">#N/A</definedName>
    <definedName name="_15C_37">#N/A</definedName>
    <definedName name="_15C_38">#N/A</definedName>
    <definedName name="_15C_39">#N/A</definedName>
    <definedName name="_15C_4">#N/A</definedName>
    <definedName name="_15C_40">#N/A</definedName>
    <definedName name="_15C_41">#N/A</definedName>
    <definedName name="_15C_42">#N/A</definedName>
    <definedName name="_15C_43">#N/A</definedName>
    <definedName name="_15C_44">#N/A</definedName>
    <definedName name="_15C_45">#N/A</definedName>
    <definedName name="_15C_46">#N/A</definedName>
    <definedName name="_15C_47">#N/A</definedName>
    <definedName name="_15C_48">#N/A</definedName>
    <definedName name="_15C_49">#N/A</definedName>
    <definedName name="_15C_5">#N/A</definedName>
    <definedName name="_15C_50">#N/A</definedName>
    <definedName name="_15C_51">#N/A</definedName>
    <definedName name="_15C_52">#N/A</definedName>
    <definedName name="_15C_53">#N/A</definedName>
    <definedName name="_15C_54">#N/A</definedName>
    <definedName name="_15C_55">#N/A</definedName>
    <definedName name="_15C_56">#N/A</definedName>
    <definedName name="_15C_57">#N/A</definedName>
    <definedName name="_15C_58">#N/A</definedName>
    <definedName name="_15C_59">#N/A</definedName>
    <definedName name="_15C_6">#N/A</definedName>
    <definedName name="_15C_60">#N/A</definedName>
    <definedName name="_15C_61">#N/A</definedName>
    <definedName name="_15C_62">#N/A</definedName>
    <definedName name="_15C_63">#N/A</definedName>
    <definedName name="_15C_64">#N/A</definedName>
    <definedName name="_15C_65">#N/A</definedName>
    <definedName name="_15C_66">#N/A</definedName>
    <definedName name="_15C_67">#N/A</definedName>
    <definedName name="_15C_68">#N/A</definedName>
    <definedName name="_15C_69">#N/A</definedName>
    <definedName name="_15C_7">#N/A</definedName>
    <definedName name="_15C_70">#N/A</definedName>
    <definedName name="_15C_71">#N/A</definedName>
    <definedName name="_15C_72">#N/A</definedName>
    <definedName name="_15C_73">#N/A</definedName>
    <definedName name="_15C_74">#N/A</definedName>
    <definedName name="_15C_75">#N/A</definedName>
    <definedName name="_15C_76">#N/A</definedName>
    <definedName name="_15C_77">#N/A</definedName>
    <definedName name="_15C_78">#N/A</definedName>
    <definedName name="_15C_79">#N/A</definedName>
    <definedName name="_15C_8">#N/A</definedName>
    <definedName name="_15C_80">#N/A</definedName>
    <definedName name="_15C_81">#N/A</definedName>
    <definedName name="_15C_82">#N/A</definedName>
    <definedName name="_15C_83">#N/A</definedName>
    <definedName name="_15C_84">#N/A</definedName>
    <definedName name="_15C_85">#N/A</definedName>
    <definedName name="_15C_86">#N/A</definedName>
    <definedName name="_15C_87">#N/A</definedName>
    <definedName name="_15C_88">#N/A</definedName>
    <definedName name="_15C_89">#N/A</definedName>
    <definedName name="_15C_9">#N/A</definedName>
    <definedName name="_15C_90">#N/A</definedName>
    <definedName name="_15G__Extract">#REF!</definedName>
    <definedName name="_15MACROS_IMPRESSION_.Choix">#REF!</definedName>
    <definedName name="_16">#REF!</definedName>
    <definedName name="_16__123Graph_LBL_CMOB_02" hidden="1">#REF!</definedName>
    <definedName name="_16_010908_01_bmbq_1">#REF!</definedName>
    <definedName name="_16_1_1">#REF!</definedName>
    <definedName name="_16_1_2">#REF!</definedName>
    <definedName name="_165EE1_" hidden="1">{#N/A,#N/A,FALSE,"단가표지"}</definedName>
    <definedName name="_165H3_" hidden="1">{"'장비'!$A$3:$M$12"}</definedName>
    <definedName name="_16A_1">#REF!</definedName>
    <definedName name="_16A_10">#REF!</definedName>
    <definedName name="_16A_11">#REF!</definedName>
    <definedName name="_16A_12">#REF!</definedName>
    <definedName name="_16A_13">#REF!</definedName>
    <definedName name="_16A_14">#REF!</definedName>
    <definedName name="_16A_15">#REF!</definedName>
    <definedName name="_16A_2">#REF!</definedName>
    <definedName name="_16A_3">#REF!</definedName>
    <definedName name="_16A_4">#REF!</definedName>
    <definedName name="_16A_5">#REF!</definedName>
    <definedName name="_16A_6">#REF!</definedName>
    <definedName name="_16A_7">#REF!</definedName>
    <definedName name="_16A_8">#REF!</definedName>
    <definedName name="_16A_9">#REF!</definedName>
    <definedName name="_16B_1">#REF!</definedName>
    <definedName name="_16B_10">#REF!</definedName>
    <definedName name="_16B_11">#REF!</definedName>
    <definedName name="_16B_12">#REF!</definedName>
    <definedName name="_16B_13">#REF!</definedName>
    <definedName name="_16B_14">#REF!</definedName>
    <definedName name="_16B_15">#REF!</definedName>
    <definedName name="_16B_2">#REF!</definedName>
    <definedName name="_16B_3">#REF!</definedName>
    <definedName name="_16B_4">#REF!</definedName>
    <definedName name="_16B_5">#REF!</definedName>
    <definedName name="_16B_6">#REF!</definedName>
    <definedName name="_16B_7">#REF!</definedName>
    <definedName name="_16B_8">#REF!</definedName>
    <definedName name="_16B_9">#REF!</definedName>
    <definedName name="_16C_1">#REF!</definedName>
    <definedName name="_16C_10">#REF!</definedName>
    <definedName name="_16C_11">#REF!</definedName>
    <definedName name="_16C_12">#REF!</definedName>
    <definedName name="_16C_13">#REF!</definedName>
    <definedName name="_16C_14">#REF!</definedName>
    <definedName name="_16C_15">#REF!</definedName>
    <definedName name="_16C_2">#REF!</definedName>
    <definedName name="_16C_3">#REF!</definedName>
    <definedName name="_16C_4">#REF!</definedName>
    <definedName name="_16C_5">#REF!</definedName>
    <definedName name="_16C_6">#REF!</definedName>
    <definedName name="_16C_7">#REF!</definedName>
    <definedName name="_16C_8">#REF!</definedName>
    <definedName name="_16C_9">#REF!</definedName>
    <definedName name="_16Excel_BuiltIn_Print_Area_2_1_1">#REF!</definedName>
    <definedName name="_16MACROS_IMPRESSION_.Démare">#REF!</definedName>
    <definedName name="_16P1_">#REF!</definedName>
    <definedName name="_17">#REF!</definedName>
    <definedName name="_17__123Graph_LBL_DMOB_01" hidden="1">#REF!</definedName>
    <definedName name="_17_020325_BM_1차_SUM_TOTAL">#REF!</definedName>
    <definedName name="_17_1">#REF!</definedName>
    <definedName name="_17_1_1">#REF!</definedName>
    <definedName name="_17_1_2">#REF!</definedName>
    <definedName name="_17_2">#REF!</definedName>
    <definedName name="_17_2_1">#REF!</definedName>
    <definedName name="_17_2_2">#REF!</definedName>
    <definedName name="_179H3_" hidden="1">{"'장비'!$A$3:$M$12"}</definedName>
    <definedName name="_17A_1">#N/A</definedName>
    <definedName name="_17A_10">#N/A</definedName>
    <definedName name="_17A_11">#N/A</definedName>
    <definedName name="_17A_12">#N/A</definedName>
    <definedName name="_17A_13">#N/A</definedName>
    <definedName name="_17A_14">#N/A</definedName>
    <definedName name="_17A_15">#N/A</definedName>
    <definedName name="_17A_2">#N/A</definedName>
    <definedName name="_17A_3">#N/A</definedName>
    <definedName name="_17A_4">#N/A</definedName>
    <definedName name="_17A_5">#N/A</definedName>
    <definedName name="_17A_6">#N/A</definedName>
    <definedName name="_17A_7">#N/A</definedName>
    <definedName name="_17A_8">#N/A</definedName>
    <definedName name="_17A_9">#N/A</definedName>
    <definedName name="_17B_1">#N/A</definedName>
    <definedName name="_17B_10">#N/A</definedName>
    <definedName name="_17B_11">#N/A</definedName>
    <definedName name="_17B_12">#N/A</definedName>
    <definedName name="_17B_13">#N/A</definedName>
    <definedName name="_17B_14">#N/A</definedName>
    <definedName name="_17B_15">#N/A</definedName>
    <definedName name="_17B_2">#N/A</definedName>
    <definedName name="_17B_3">#N/A</definedName>
    <definedName name="_17B_4">#N/A</definedName>
    <definedName name="_17B_5">#N/A</definedName>
    <definedName name="_17B_6">#N/A</definedName>
    <definedName name="_17B_7">#N/A</definedName>
    <definedName name="_17B_8">#N/A</definedName>
    <definedName name="_17B_9">#N/A</definedName>
    <definedName name="_17C_1">#N/A</definedName>
    <definedName name="_17C_10">#N/A</definedName>
    <definedName name="_17C_11">#N/A</definedName>
    <definedName name="_17C_12">#N/A</definedName>
    <definedName name="_17C_13">#N/A</definedName>
    <definedName name="_17C_14">#N/A</definedName>
    <definedName name="_17C_15">#N/A</definedName>
    <definedName name="_17C_2">#N/A</definedName>
    <definedName name="_17C_3">#N/A</definedName>
    <definedName name="_17C_4">#N/A</definedName>
    <definedName name="_17C_5">#N/A</definedName>
    <definedName name="_17C_6">#N/A</definedName>
    <definedName name="_17C_7">#N/A</definedName>
    <definedName name="_17C_8">#N/A</definedName>
    <definedName name="_17C_9">#N/A</definedName>
    <definedName name="_18">#REF!</definedName>
    <definedName name="_18__123Graph_LBL_DMOB_02" hidden="1">#REF!</definedName>
    <definedName name="_18__123Graph_XCHART_1" hidden="1">#REF!</definedName>
    <definedName name="_18_030520_12차_pung_bmbqsum_pcwbs">#REF!</definedName>
    <definedName name="_18_1">#REF!</definedName>
    <definedName name="_18_1_2">#REF!</definedName>
    <definedName name="_18_2">#REF!</definedName>
    <definedName name="_18A_1">#N/A</definedName>
    <definedName name="_18A_10">#N/A</definedName>
    <definedName name="_18A_11">#N/A</definedName>
    <definedName name="_18A_12">#N/A</definedName>
    <definedName name="_18A_13">#N/A</definedName>
    <definedName name="_18A_14">#N/A</definedName>
    <definedName name="_18A_15">#N/A</definedName>
    <definedName name="_18A_2">#N/A</definedName>
    <definedName name="_18A_3">#N/A</definedName>
    <definedName name="_18A_4">#N/A</definedName>
    <definedName name="_18A_5">#N/A</definedName>
    <definedName name="_18A_6">#N/A</definedName>
    <definedName name="_18A_7">#N/A</definedName>
    <definedName name="_18A_8">#N/A</definedName>
    <definedName name="_18A_9">#N/A</definedName>
    <definedName name="_18B_1">#N/A</definedName>
    <definedName name="_18B_10">#N/A</definedName>
    <definedName name="_18B_11">#N/A</definedName>
    <definedName name="_18B_12">#N/A</definedName>
    <definedName name="_18B_13">#N/A</definedName>
    <definedName name="_18B_14">#N/A</definedName>
    <definedName name="_18B_15">#N/A</definedName>
    <definedName name="_18B_2">#N/A</definedName>
    <definedName name="_18B_3">#N/A</definedName>
    <definedName name="_18B_4">#N/A</definedName>
    <definedName name="_18B_5">#N/A</definedName>
    <definedName name="_18B_6">#N/A</definedName>
    <definedName name="_18B_7">#N/A</definedName>
    <definedName name="_18B_8">#N/A</definedName>
    <definedName name="_18B_9">#N/A</definedName>
    <definedName name="_18C_1">#N/A</definedName>
    <definedName name="_18C_10">#N/A</definedName>
    <definedName name="_18C_11">#N/A</definedName>
    <definedName name="_18C_12">#N/A</definedName>
    <definedName name="_18C_13">#N/A</definedName>
    <definedName name="_18C_14">#N/A</definedName>
    <definedName name="_18C_15">#N/A</definedName>
    <definedName name="_18C_2">#N/A</definedName>
    <definedName name="_18C_3">#N/A</definedName>
    <definedName name="_18C_4">#N/A</definedName>
    <definedName name="_18C_5">#N/A</definedName>
    <definedName name="_18C_6">#N/A</definedName>
    <definedName name="_18C_7">#N/A</definedName>
    <definedName name="_18C_8">#N/A</definedName>
    <definedName name="_18C_9">#N/A</definedName>
    <definedName name="_18Excel_BuiltIn_Print_Area_2_1_1">#REF!</definedName>
    <definedName name="_18P10_">#REF!</definedName>
    <definedName name="_19">#REF!</definedName>
    <definedName name="_19__123Graph_LBL_EMOB_02" hidden="1">#REF!</definedName>
    <definedName name="_19_1">#REF!</definedName>
    <definedName name="_19_1_1">#REF!</definedName>
    <definedName name="_19_1_2">#REF!</definedName>
    <definedName name="_19_2">#REF!</definedName>
    <definedName name="_19_2_2">#REF!</definedName>
    <definedName name="_19_3">#REF!</definedName>
    <definedName name="_19_3_1">#REF!</definedName>
    <definedName name="_19_3_2">#REF!</definedName>
    <definedName name="_19Excel_BuiltIn_Print_Titles_1_1">#REF!</definedName>
    <definedName name="_19Excel_BuiltIn_Print_Titles_1_2_1">#REF!</definedName>
    <definedName name="_1A_1">#REF!</definedName>
    <definedName name="_1A_10">#REF!</definedName>
    <definedName name="_1A_11">#REF!</definedName>
    <definedName name="_1A_12">#REF!</definedName>
    <definedName name="_1A_13">#REF!</definedName>
    <definedName name="_1A_14">#REF!</definedName>
    <definedName name="_1A_15">#REF!</definedName>
    <definedName name="_1A_16">#REF!</definedName>
    <definedName name="_1A_17">#REF!</definedName>
    <definedName name="_1A_18">#REF!</definedName>
    <definedName name="_1A_19">#REF!</definedName>
    <definedName name="_1A_2">#REF!</definedName>
    <definedName name="_1A_20">#REF!</definedName>
    <definedName name="_1A_21">#REF!</definedName>
    <definedName name="_1A_22">#REF!</definedName>
    <definedName name="_1A_23">#REF!</definedName>
    <definedName name="_1A_24">#REF!</definedName>
    <definedName name="_1A_25">#REF!</definedName>
    <definedName name="_1A_26">#REF!</definedName>
    <definedName name="_1A_27">#REF!</definedName>
    <definedName name="_1A_28">#REF!</definedName>
    <definedName name="_1A_29">#REF!</definedName>
    <definedName name="_1A_3">#REF!</definedName>
    <definedName name="_1A_30">#REF!</definedName>
    <definedName name="_1A_4">#REF!</definedName>
    <definedName name="_1A_5">#REF!</definedName>
    <definedName name="_1A_6">#REF!</definedName>
    <definedName name="_1A_7">#REF!</definedName>
    <definedName name="_1A_8">#REF!</definedName>
    <definedName name="_1A_9">#REF!</definedName>
    <definedName name="_1A1_">#REF!</definedName>
    <definedName name="_1B_1">#REF!</definedName>
    <definedName name="_1B_10">#REF!</definedName>
    <definedName name="_1B_11">#REF!</definedName>
    <definedName name="_1B_12">#REF!</definedName>
    <definedName name="_1B_13">#REF!</definedName>
    <definedName name="_1B_14">#REF!</definedName>
    <definedName name="_1B_15">#REF!</definedName>
    <definedName name="_1B_16">#REF!</definedName>
    <definedName name="_1B_17">#REF!</definedName>
    <definedName name="_1B_18">#REF!</definedName>
    <definedName name="_1B_19">#REF!</definedName>
    <definedName name="_1B_2">#REF!</definedName>
    <definedName name="_1B_20">#REF!</definedName>
    <definedName name="_1B_21">#REF!</definedName>
    <definedName name="_1B_22">#REF!</definedName>
    <definedName name="_1B_23">#REF!</definedName>
    <definedName name="_1B_24">#REF!</definedName>
    <definedName name="_1B_25">#REF!</definedName>
    <definedName name="_1B_26">#REF!</definedName>
    <definedName name="_1B_27">#REF!</definedName>
    <definedName name="_1B_28">#REF!</definedName>
    <definedName name="_1B_29">#REF!</definedName>
    <definedName name="_1B_3">#REF!</definedName>
    <definedName name="_1B_30">#REF!</definedName>
    <definedName name="_1B_4">#REF!</definedName>
    <definedName name="_1B_5">#REF!</definedName>
    <definedName name="_1B_6">#REF!</definedName>
    <definedName name="_1B_7">#REF!</definedName>
    <definedName name="_1B_8">#REF!</definedName>
    <definedName name="_1B_9">#REF!</definedName>
    <definedName name="_1C_1">#REF!</definedName>
    <definedName name="_1C_10">#REF!</definedName>
    <definedName name="_1C_11">#REF!</definedName>
    <definedName name="_1C_12">#REF!</definedName>
    <definedName name="_1C_13">#REF!</definedName>
    <definedName name="_1C_14">#REF!</definedName>
    <definedName name="_1C_15">#REF!</definedName>
    <definedName name="_1C_16">#REF!</definedName>
    <definedName name="_1C_17">#REF!</definedName>
    <definedName name="_1C_18">#REF!</definedName>
    <definedName name="_1C_19">#REF!</definedName>
    <definedName name="_1C_2">#REF!</definedName>
    <definedName name="_1C_20">#REF!</definedName>
    <definedName name="_1C_21">#REF!</definedName>
    <definedName name="_1C_22">#REF!</definedName>
    <definedName name="_1C_23">#REF!</definedName>
    <definedName name="_1C_24">#REF!</definedName>
    <definedName name="_1C_25">#REF!</definedName>
    <definedName name="_1C_26">#REF!</definedName>
    <definedName name="_1C_27">#REF!</definedName>
    <definedName name="_1C_28">#REF!</definedName>
    <definedName name="_1C_29">#REF!</definedName>
    <definedName name="_1C_3">#REF!</definedName>
    <definedName name="_1C_30">#REF!</definedName>
    <definedName name="_1C_4">#REF!</definedName>
    <definedName name="_1C_5">#REF!</definedName>
    <definedName name="_1C_6">#REF!</definedName>
    <definedName name="_1C_7">#REF!</definedName>
    <definedName name="_1C_8">#REF!</definedName>
    <definedName name="_1C_9">#REF!</definedName>
    <definedName name="_1COST_PLANNING_AREA">#REF!</definedName>
    <definedName name="_1Excel_BuiltIn_Print_Area_1_1">#REF!</definedName>
    <definedName name="_1F" hidden="1">#REF!</definedName>
    <definedName name="_1JKR66_1">#REF!</definedName>
    <definedName name="_1LC">#REF!</definedName>
    <definedName name="_1M">#REF!</definedName>
    <definedName name="_1MACRO_3___Roof_Plate_.resolution">#REF!</definedName>
    <definedName name="_1MH">#REF!</definedName>
    <definedName name="_1XCV" hidden="1">#REF!</definedName>
    <definedName name="_1공장">#REF!</definedName>
    <definedName name="_2">#REF!</definedName>
    <definedName name="_2_">#REF!</definedName>
    <definedName name="_2_??">#REF!</definedName>
    <definedName name="_2_?쾴?">#REF!</definedName>
    <definedName name="_2___0">#N/A</definedName>
    <definedName name="_2___2">#N/A</definedName>
    <definedName name="_2___3">#N/A</definedName>
    <definedName name="_2___5">#N/A</definedName>
    <definedName name="_2__123Graph_AChart_1A" hidden="1">#REF!</definedName>
    <definedName name="_2__123Graph_ACHART_2" hidden="1">#REF!</definedName>
    <definedName name="_2__123Graph_AMOB_02" hidden="1">#REF!</definedName>
    <definedName name="_2__123Graph_BCHART_1" hidden="1">#REF!</definedName>
    <definedName name="_2__123Graph_CCHART_2" hidden="1">#REF!</definedName>
    <definedName name="_2__PIPING__">#REF!</definedName>
    <definedName name="_2_0">#REF!</definedName>
    <definedName name="_2_0_0_F" hidden="1">#REF!</definedName>
    <definedName name="_2_1">#REF!</definedName>
    <definedName name="_2_1_1">#REF!</definedName>
    <definedName name="_2_1_2">#REF!</definedName>
    <definedName name="_2_1_3">#REF!</definedName>
    <definedName name="_2_10">#REF!</definedName>
    <definedName name="_2_10_1">#REF!</definedName>
    <definedName name="_2_10_2">#REF!</definedName>
    <definedName name="_2_10_3">#REF!</definedName>
    <definedName name="_2_11">#REF!</definedName>
    <definedName name="_2_11_1">#REF!</definedName>
    <definedName name="_2_11_2">#REF!</definedName>
    <definedName name="_2_11_3">#REF!</definedName>
    <definedName name="_2_12">#REF!</definedName>
    <definedName name="_2_12_1">#REF!</definedName>
    <definedName name="_2_12_2">#REF!</definedName>
    <definedName name="_2_12_3">#REF!</definedName>
    <definedName name="_2_13">#REF!</definedName>
    <definedName name="_2_13_1">#REF!</definedName>
    <definedName name="_2_13_2">#REF!</definedName>
    <definedName name="_2_13_3">#REF!</definedName>
    <definedName name="_2_14">#REF!</definedName>
    <definedName name="_2_14_1">#REF!</definedName>
    <definedName name="_2_14_2">#REF!</definedName>
    <definedName name="_2_14_3">#REF!</definedName>
    <definedName name="_2_15">#REF!</definedName>
    <definedName name="_2_15_1">#REF!</definedName>
    <definedName name="_2_15_2">#REF!</definedName>
    <definedName name="_2_15_3">#REF!</definedName>
    <definedName name="_2_16">#REF!</definedName>
    <definedName name="_2_16_1">#REF!</definedName>
    <definedName name="_2_16_2">#REF!</definedName>
    <definedName name="_2_16_3">#REF!</definedName>
    <definedName name="_2_17">#REF!</definedName>
    <definedName name="_2_18">#REF!</definedName>
    <definedName name="_2_19">#REF!</definedName>
    <definedName name="_2_2">#REF!</definedName>
    <definedName name="_2_2_1">#REF!</definedName>
    <definedName name="_2_2_2">#REF!</definedName>
    <definedName name="_2_2_3">#REF!</definedName>
    <definedName name="_2_3">#REF!</definedName>
    <definedName name="_2_3_1">#REF!</definedName>
    <definedName name="_2_3_2">#REF!</definedName>
    <definedName name="_2_3_3">#REF!</definedName>
    <definedName name="_2_4">#REF!</definedName>
    <definedName name="_2_4_1">#REF!</definedName>
    <definedName name="_2_4_1_1">#REF!</definedName>
    <definedName name="_2_4_1_1_3">#REF!</definedName>
    <definedName name="_2_4_1_3">#REF!</definedName>
    <definedName name="_2_4_2">#REF!</definedName>
    <definedName name="_2_4_2_3">#REF!</definedName>
    <definedName name="_2_4_3">#REF!</definedName>
    <definedName name="_2_4_3_3">#REF!</definedName>
    <definedName name="_2_4_4">#REF!</definedName>
    <definedName name="_2_4_4_3">#REF!</definedName>
    <definedName name="_2_5">#REF!</definedName>
    <definedName name="_2_5_1">#REF!</definedName>
    <definedName name="_2_5_2">#REF!</definedName>
    <definedName name="_2_5_3">#REF!</definedName>
    <definedName name="_2_6">#REF!</definedName>
    <definedName name="_2_6_1">#REF!</definedName>
    <definedName name="_2_6_2">#REF!</definedName>
    <definedName name="_2_6_3">#REF!</definedName>
    <definedName name="_2_7">#REF!</definedName>
    <definedName name="_2_7_1">#REF!</definedName>
    <definedName name="_2_7_2">#REF!</definedName>
    <definedName name="_2_7_3">#REF!</definedName>
    <definedName name="_2_8">#REF!</definedName>
    <definedName name="_2_8_1">#REF!</definedName>
    <definedName name="_2_8_2">#REF!</definedName>
    <definedName name="_2_8_3">#REF!</definedName>
    <definedName name="_2_9">#REF!</definedName>
    <definedName name="_2_9_1">#REF!</definedName>
    <definedName name="_2_9_2">#REF!</definedName>
    <definedName name="_2_9_3">#REF!</definedName>
    <definedName name="_2_SLQ_NozzleList">#REF!</definedName>
    <definedName name="_2_TAQ_EquipDetsByOrigin">#REF!</definedName>
    <definedName name="_20">#REF!</definedName>
    <definedName name="_20__123Graph_LBL_FMOB_02" hidden="1">#REF!</definedName>
    <definedName name="_20_1">#REF!</definedName>
    <definedName name="_20_2">#REF!</definedName>
    <definedName name="_20_3">#REF!</definedName>
    <definedName name="_20_WORKTABLE_02">#REF!</definedName>
    <definedName name="_2000_Ind_Pers">#REF!</definedName>
    <definedName name="_20P11_">#REF!</definedName>
    <definedName name="_21___³_¿ª" hidden="1">{#N/A,#N/A,FALSE,"CCTV"}</definedName>
    <definedName name="_21__123Graph_XMOB_01" hidden="1">#REF!</definedName>
    <definedName name="_21_1">#REF!</definedName>
    <definedName name="_21_1_1">#REF!</definedName>
    <definedName name="_21_1_2">#REF!</definedName>
    <definedName name="_21_2">#REF!</definedName>
    <definedName name="_21_20_WORKTABLE_02">#REF!</definedName>
    <definedName name="_22">#N/A</definedName>
    <definedName name="_22__123Graph_XMOB_02" hidden="1">#REF!</definedName>
    <definedName name="_22_1">#REF!</definedName>
    <definedName name="_22_2">#REF!</definedName>
    <definedName name="_22_3_0Crite">#REF!</definedName>
    <definedName name="_22_97">#REF!</definedName>
    <definedName name="_22Excel_BuiltIn_Print_Titles_1_2_1">#REF!</definedName>
    <definedName name="_22P12_">#REF!</definedName>
    <definedName name="_23_1">#REF!</definedName>
    <definedName name="_23_2">#REF!</definedName>
    <definedName name="_23_3_0Criteria">#REF!</definedName>
    <definedName name="_2354"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235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23F" hidden="1">#REF!</definedName>
    <definedName name="_23Y_0Crite">#REF!</definedName>
    <definedName name="_24">#REF!</definedName>
    <definedName name="_24___³_¿ª" hidden="1">{#N/A,#N/A,FALSE,"CCTV"}</definedName>
    <definedName name="_24_0_0_F" hidden="1">#REF!</definedName>
    <definedName name="_24_1">#REF!</definedName>
    <definedName name="_24_1_1">#REF!</definedName>
    <definedName name="_24_1_2">#REF!</definedName>
    <definedName name="_24_2">#REF!</definedName>
    <definedName name="_24_2_1">#REF!</definedName>
    <definedName name="_24_2_2">#REF!</definedName>
    <definedName name="_24_3__Crite">#REF!</definedName>
    <definedName name="_24P13_">#REF!</definedName>
    <definedName name="_24Y_0Extr">#REF!</definedName>
    <definedName name="_25_1_2">#REF!</definedName>
    <definedName name="_25_1_3">#REF!</definedName>
    <definedName name="_25_3__Criteria">#REF!</definedName>
    <definedName name="_26">#REF!</definedName>
    <definedName name="_26Å__·¹_ÀÓ">#N/A</definedName>
    <definedName name="_26P14_">#REF!</definedName>
    <definedName name="_28">#REF!</definedName>
    <definedName name="_28__³_¿ª" hidden="1">{#N/A,#N/A,FALSE,"CCTV"}</definedName>
    <definedName name="_28_0__123Grap" hidden="1">#REF!</definedName>
    <definedName name="_28_2">#REF!</definedName>
    <definedName name="_28ãæÐ_ÍïÞÀ_Íª">#N/A</definedName>
    <definedName name="_28P15_">#REF!</definedName>
    <definedName name="_29f2_">#REF!</definedName>
    <definedName name="_2A_1">#REF!</definedName>
    <definedName name="_2A_10">#REF!</definedName>
    <definedName name="_2A_11">#REF!</definedName>
    <definedName name="_2A_12">#REF!</definedName>
    <definedName name="_2A_13">#REF!</definedName>
    <definedName name="_2A_14">#REF!</definedName>
    <definedName name="_2A_15">#REF!</definedName>
    <definedName name="_2A_16">#REF!</definedName>
    <definedName name="_2A_17">#REF!</definedName>
    <definedName name="_2A_18">#REF!</definedName>
    <definedName name="_2A_19">#REF!</definedName>
    <definedName name="_2A_2">#REF!</definedName>
    <definedName name="_2A_20">#REF!</definedName>
    <definedName name="_2A_21">#REF!</definedName>
    <definedName name="_2A_22">#REF!</definedName>
    <definedName name="_2A_23">#REF!</definedName>
    <definedName name="_2A_24">#REF!</definedName>
    <definedName name="_2A_25">#REF!</definedName>
    <definedName name="_2A_26">#REF!</definedName>
    <definedName name="_2A_27">#REF!</definedName>
    <definedName name="_2A_28">#REF!</definedName>
    <definedName name="_2A_29">#REF!</definedName>
    <definedName name="_2A_3">#REF!</definedName>
    <definedName name="_2A_30">#REF!</definedName>
    <definedName name="_2A_4">#REF!</definedName>
    <definedName name="_2A_5">#REF!</definedName>
    <definedName name="_2A_6">#REF!</definedName>
    <definedName name="_2A_7">#REF!</definedName>
    <definedName name="_2A_8">#REF!</definedName>
    <definedName name="_2A_9">#REF!</definedName>
    <definedName name="_2B_1">#REF!</definedName>
    <definedName name="_2B_10">#REF!</definedName>
    <definedName name="_2B_11">#REF!</definedName>
    <definedName name="_2B_12">#REF!</definedName>
    <definedName name="_2B_13">#REF!</definedName>
    <definedName name="_2B_14">#REF!</definedName>
    <definedName name="_2B_15">#REF!</definedName>
    <definedName name="_2B_16">#REF!</definedName>
    <definedName name="_2B_17">#REF!</definedName>
    <definedName name="_2B_18">#REF!</definedName>
    <definedName name="_2B_19">#REF!</definedName>
    <definedName name="_2B_2">#REF!</definedName>
    <definedName name="_2B_20">#REF!</definedName>
    <definedName name="_2B_21">#REF!</definedName>
    <definedName name="_2B_22">#REF!</definedName>
    <definedName name="_2B_23">#REF!</definedName>
    <definedName name="_2B_24">#REF!</definedName>
    <definedName name="_2B_25">#REF!</definedName>
    <definedName name="_2B_26">#REF!</definedName>
    <definedName name="_2B_27">#REF!</definedName>
    <definedName name="_2B_28">#REF!</definedName>
    <definedName name="_2B_29">#REF!</definedName>
    <definedName name="_2B_3">#REF!</definedName>
    <definedName name="_2B_30">#REF!</definedName>
    <definedName name="_2B_4">#REF!</definedName>
    <definedName name="_2B_5">#REF!</definedName>
    <definedName name="_2B_6">#REF!</definedName>
    <definedName name="_2B_7">#REF!</definedName>
    <definedName name="_2B_8">#REF!</definedName>
    <definedName name="_2B_9">#REF!</definedName>
    <definedName name="_2C_1">#REF!</definedName>
    <definedName name="_2C_10">#REF!</definedName>
    <definedName name="_2C_11">#REF!</definedName>
    <definedName name="_2C_12">#REF!</definedName>
    <definedName name="_2C_13">#REF!</definedName>
    <definedName name="_2C_14">#REF!</definedName>
    <definedName name="_2C_15">#REF!</definedName>
    <definedName name="_2C_16">#REF!</definedName>
    <definedName name="_2C_17">#REF!</definedName>
    <definedName name="_2C_18">#REF!</definedName>
    <definedName name="_2C_19">#REF!</definedName>
    <definedName name="_2C_2">#REF!</definedName>
    <definedName name="_2C_20">#REF!</definedName>
    <definedName name="_2C_21">#REF!</definedName>
    <definedName name="_2C_22">#REF!</definedName>
    <definedName name="_2C_23">#REF!</definedName>
    <definedName name="_2C_24">#REF!</definedName>
    <definedName name="_2C_25">#REF!</definedName>
    <definedName name="_2C_26">#REF!</definedName>
    <definedName name="_2C_27">#REF!</definedName>
    <definedName name="_2C_28">#REF!</definedName>
    <definedName name="_2C_29">#REF!</definedName>
    <definedName name="_2C_3">#REF!</definedName>
    <definedName name="_2C_30">#REF!</definedName>
    <definedName name="_2C_4">#REF!</definedName>
    <definedName name="_2C_5">#REF!</definedName>
    <definedName name="_2C_6">#REF!</definedName>
    <definedName name="_2C_7">#REF!</definedName>
    <definedName name="_2C_8">#REF!</definedName>
    <definedName name="_2C_9">#REF!</definedName>
    <definedName name="_2CONT">#REF!</definedName>
    <definedName name="_2Excel_BuiltIn_Print_Titles_1_1">#REF!</definedName>
    <definedName name="_2F" hidden="1">#REF!</definedName>
    <definedName name="_2JKR66_2">#REF!</definedName>
    <definedName name="_2M">#REF!</definedName>
    <definedName name="_2MACRO_SOMMAIRE_.Bouton1_QuandClic">#REF!</definedName>
    <definedName name="_2MH">#REF!</definedName>
    <definedName name="_2NDFOUR">#REF!</definedName>
    <definedName name="_2NDONE">#REF!</definedName>
    <definedName name="_2NDTHREE">#REF!</definedName>
    <definedName name="_2공장">#REF!</definedName>
    <definedName name="_3">#N/A</definedName>
    <definedName name="_3.CIVIL">#REF!</definedName>
    <definedName name="_3_?쾴?_?">#REF!</definedName>
    <definedName name="_3___0">#N/A</definedName>
    <definedName name="_3___2">#N/A</definedName>
    <definedName name="_3___3">#N/A</definedName>
    <definedName name="_3___5">#N/A</definedName>
    <definedName name="_3__123Graph_ACHART_1" hidden="1">#REF!</definedName>
    <definedName name="_3__123Graph_ACHART_2" hidden="1">#REF!</definedName>
    <definedName name="_3__123Graph_BChart_1A" hidden="1">#REF!</definedName>
    <definedName name="_3__123Graph_BCHART_2" hidden="1">#REF!</definedName>
    <definedName name="_3__123Graph_BMOB_01" hidden="1">#REF!</definedName>
    <definedName name="_3__123Graph_CCHART_1" hidden="1">#REF!</definedName>
    <definedName name="_3__123Graph_DCHART_2" hidden="1">#REF!</definedName>
    <definedName name="_3__STR_STEEL__">#REF!</definedName>
    <definedName name="_3_0\LA">#REF!</definedName>
    <definedName name="_3_0_0_F" hidden="1">#REF!</definedName>
    <definedName name="_3_1">#REF!</definedName>
    <definedName name="_3_1_1">#REF!</definedName>
    <definedName name="_3_1_2">#REF!</definedName>
    <definedName name="_3_2">#REF!</definedName>
    <definedName name="_3_2_1">#REF!</definedName>
    <definedName name="_3_2_2">#REF!</definedName>
    <definedName name="_3_3">#REF!</definedName>
    <definedName name="_3_3_1">#REF!</definedName>
    <definedName name="_3_3_2">#REF!</definedName>
    <definedName name="_3_4">#REF!</definedName>
    <definedName name="_3_4_1">#REF!</definedName>
    <definedName name="_3_4_2">#REF!</definedName>
    <definedName name="_3_5">#REF!</definedName>
    <definedName name="_3_5_1">#REF!</definedName>
    <definedName name="_3_5_2">#REF!</definedName>
    <definedName name="_3_6">#REF!</definedName>
    <definedName name="_3_AQ_Acct3Pipe_AvgDiam">#REF!</definedName>
    <definedName name="_3_AQ_AGPipe_AvgDiam">#REF!</definedName>
    <definedName name="_3_AQ_AGPipe_AvgDiam_BoreLg">#REF!</definedName>
    <definedName name="_3_AQ_AGPipe_AvgDiam_BoreSm">#REF!</definedName>
    <definedName name="_3_AQ_AGPipe_AvgDiam_MatCS">#REF!</definedName>
    <definedName name="_3_AQ_AGPipe_AvgDiam_MatMisc">#REF!</definedName>
    <definedName name="_3_AQ_AGPipe_AvgDiam_MatSS">#REF!</definedName>
    <definedName name="_3_AQ_FBuriedPLPipe_AvgDiam">#REF!</definedName>
    <definedName name="_3_AQ_HBuriedPLPipe_AvgDiam">#REF!</definedName>
    <definedName name="_3_AQ_RestrainPLPipe_AvgDiam">#REF!</definedName>
    <definedName name="_3_AQ_UGPipe_AvgDiam">#REF!</definedName>
    <definedName name="_3_AQ_UnrestrainPLPipe_AvgDiam">#REF!</definedName>
    <definedName name="_3_KQQ_AGPipe_Sub1_BoreLg">#REF!</definedName>
    <definedName name="_3_KQQ_AGPipe_Sub1_BoreSm">#REF!</definedName>
    <definedName name="_3_KQQ_AGPipe_Sub2_InstPipe">#REF!</definedName>
    <definedName name="_3_KQQ_AGPipe_Sub2_Spool">#REF!</definedName>
    <definedName name="_3_KQQ_AGPipe_Sub2_StRun">#REF!</definedName>
    <definedName name="_3_KQQ_AGPipe_Sub3_FieldRunFab">#REF!</definedName>
    <definedName name="_3_KQQ_AGPipe_Sub3_RemoteFab">#REF!</definedName>
    <definedName name="_3_KQQ_AGPipeLength_MatCS">#REF!</definedName>
    <definedName name="_3_KQQ_AGPipeLength_MatMisc">#REF!</definedName>
    <definedName name="_3_KQQ_AGPipeLength_MatSS">#REF!</definedName>
    <definedName name="_3_KQQ_FBPipelineQty">#REF!</definedName>
    <definedName name="_3_KQQ_HBPipelineQty">#REF!</definedName>
    <definedName name="_3_KQQ_ResPipelineQty">#REF!</definedName>
    <definedName name="_3_KQQ_UnResPipelineQty">#REF!</definedName>
    <definedName name="_3_TAQ_PipeDetsByOrigin">#REF!</definedName>
    <definedName name="_30">#REF!</definedName>
    <definedName name="_3000_Mob_Demob">#REF!</definedName>
    <definedName name="_30F3_">#REF!</definedName>
    <definedName name="_30P16_">#REF!</definedName>
    <definedName name="_3100_Temp_Site">#REF!</definedName>
    <definedName name="_31FF3_">#REF!</definedName>
    <definedName name="_32">#REF!</definedName>
    <definedName name="_32__³_¿ª" hidden="1">{#N/A,#N/A,FALSE,"CCTV"}</definedName>
    <definedName name="_3200_Camp">#REF!</definedName>
    <definedName name="_32G_0Extr">#REF!</definedName>
    <definedName name="_32P17_">#REF!</definedName>
    <definedName name="_33G_0Extract">#REF!</definedName>
    <definedName name="_33P2_">#REF!</definedName>
    <definedName name="_34">#REF!</definedName>
    <definedName name="_34G__Extr">#REF!</definedName>
    <definedName name="_34kasdjgfa">#REF!</definedName>
    <definedName name="_34P3_">#REF!</definedName>
    <definedName name="_35G__Extract">#REF!</definedName>
    <definedName name="_35P4_">#REF!</definedName>
    <definedName name="_36">#REF!</definedName>
    <definedName name="_36GO1_">#REF!</definedName>
    <definedName name="_36P5_">#REF!</definedName>
    <definedName name="_37GO2_">#REF!</definedName>
    <definedName name="_37P6_">#REF!</definedName>
    <definedName name="_38">#REF!</definedName>
    <definedName name="_38go3_">#REF!</definedName>
    <definedName name="_39P7_">#REF!</definedName>
    <definedName name="_3A">#REF!</definedName>
    <definedName name="_3A_1">#REF!</definedName>
    <definedName name="_3A_10">#REF!</definedName>
    <definedName name="_3A_11">#REF!</definedName>
    <definedName name="_3A_12">#REF!</definedName>
    <definedName name="_3A_13">#REF!</definedName>
    <definedName name="_3A_14">#REF!</definedName>
    <definedName name="_3A_15">#REF!</definedName>
    <definedName name="_3A_16">#REF!</definedName>
    <definedName name="_3A_17">#REF!</definedName>
    <definedName name="_3A_18">#REF!</definedName>
    <definedName name="_3A_19">#REF!</definedName>
    <definedName name="_3A_2">#REF!</definedName>
    <definedName name="_3A_20">#REF!</definedName>
    <definedName name="_3A_21">#REF!</definedName>
    <definedName name="_3A_22">#REF!</definedName>
    <definedName name="_3A_23">#REF!</definedName>
    <definedName name="_3A_24">#REF!</definedName>
    <definedName name="_3A_25">#REF!</definedName>
    <definedName name="_3A_26">#REF!</definedName>
    <definedName name="_3A_27">#REF!</definedName>
    <definedName name="_3A_28">#REF!</definedName>
    <definedName name="_3A_29">#REF!</definedName>
    <definedName name="_3A_3">#REF!</definedName>
    <definedName name="_3A_30">#REF!</definedName>
    <definedName name="_3A_4">#REF!</definedName>
    <definedName name="_3A_5">#REF!</definedName>
    <definedName name="_3A_6">#REF!</definedName>
    <definedName name="_3A_7">#REF!</definedName>
    <definedName name="_3A_8">#REF!</definedName>
    <definedName name="_3A_9">#REF!</definedName>
    <definedName name="_3a1_" hidden="1">{"'Sheet1'!$L$16"}</definedName>
    <definedName name="_3B_1">#REF!</definedName>
    <definedName name="_3B_10">#REF!</definedName>
    <definedName name="_3B_11">#REF!</definedName>
    <definedName name="_3B_12">#REF!</definedName>
    <definedName name="_3B_13">#REF!</definedName>
    <definedName name="_3B_14">#REF!</definedName>
    <definedName name="_3B_15">#REF!</definedName>
    <definedName name="_3B_16">#REF!</definedName>
    <definedName name="_3B_17">#REF!</definedName>
    <definedName name="_3B_18">#REF!</definedName>
    <definedName name="_3B_19">#REF!</definedName>
    <definedName name="_3B_2">#REF!</definedName>
    <definedName name="_3B_20">#REF!</definedName>
    <definedName name="_3B_21">#REF!</definedName>
    <definedName name="_3B_22">#REF!</definedName>
    <definedName name="_3B_23">#REF!</definedName>
    <definedName name="_3B_24">#REF!</definedName>
    <definedName name="_3B_25">#REF!</definedName>
    <definedName name="_3B_26">#REF!</definedName>
    <definedName name="_3B_27">#REF!</definedName>
    <definedName name="_3B_28">#REF!</definedName>
    <definedName name="_3B_29">#REF!</definedName>
    <definedName name="_3B_3">#REF!</definedName>
    <definedName name="_3B_30">#REF!</definedName>
    <definedName name="_3B_4">#REF!</definedName>
    <definedName name="_3B_5">#REF!</definedName>
    <definedName name="_3B_6">#REF!</definedName>
    <definedName name="_3B_7">#REF!</definedName>
    <definedName name="_3B_8">#REF!</definedName>
    <definedName name="_3B_9">#REF!</definedName>
    <definedName name="_3C_1">#REF!</definedName>
    <definedName name="_3C_10">#REF!</definedName>
    <definedName name="_3C_11">#REF!</definedName>
    <definedName name="_3C_12">#REF!</definedName>
    <definedName name="_3C_13">#REF!</definedName>
    <definedName name="_3C_14">#REF!</definedName>
    <definedName name="_3C_15">#REF!</definedName>
    <definedName name="_3C_16">#REF!</definedName>
    <definedName name="_3C_17">#REF!</definedName>
    <definedName name="_3C_18">#REF!</definedName>
    <definedName name="_3C_19">#REF!</definedName>
    <definedName name="_3C_2">#REF!</definedName>
    <definedName name="_3C_20">#REF!</definedName>
    <definedName name="_3C_21">#REF!</definedName>
    <definedName name="_3C_22">#REF!</definedName>
    <definedName name="_3C_23">#REF!</definedName>
    <definedName name="_3C_24">#REF!</definedName>
    <definedName name="_3C_25">#REF!</definedName>
    <definedName name="_3C_26">#REF!</definedName>
    <definedName name="_3C_27">#REF!</definedName>
    <definedName name="_3C_28">#REF!</definedName>
    <definedName name="_3C_29">#REF!</definedName>
    <definedName name="_3C_3">#REF!</definedName>
    <definedName name="_3C_30">#REF!</definedName>
    <definedName name="_3C_4">#REF!</definedName>
    <definedName name="_3C_5">#REF!</definedName>
    <definedName name="_3C_6">#REF!</definedName>
    <definedName name="_3C_7">#REF!</definedName>
    <definedName name="_3C_8">#REF!</definedName>
    <definedName name="_3C_9">#REF!</definedName>
    <definedName name="_3COPY_Q">#REF!</definedName>
    <definedName name="_3F" hidden="1">#REF!</definedName>
    <definedName name="_3M">#REF!</definedName>
    <definedName name="_3MACRO_SOMMAIRE_.Bouton10_QuandClic">#REF!</definedName>
    <definedName name="_3MH">#REF!</definedName>
    <definedName name="_3S" hidden="1">#REF!</definedName>
    <definedName name="_3공장">#REF!</definedName>
    <definedName name="_4">#N/A</definedName>
    <definedName name="_4_">#REF!</definedName>
    <definedName name="_4_?쾴?___P">#REF!</definedName>
    <definedName name="_4_______³_¿ª" hidden="1">{#N/A,#N/A,FALSE,"CCTV"}</definedName>
    <definedName name="_4___0">#N/A</definedName>
    <definedName name="_4___2">#N/A</definedName>
    <definedName name="_4___3">#N/A</definedName>
    <definedName name="_4___5">#N/A</definedName>
    <definedName name="_4__123Graph_BChart_1A" hidden="1">#REF!</definedName>
    <definedName name="_4__123Graph_BMOB_02" hidden="1">#REF!</definedName>
    <definedName name="_4__123Graph_CCHART_1" hidden="1">#REF!</definedName>
    <definedName name="_4__123Graph_DCHART_1" hidden="1">#REF!</definedName>
    <definedName name="_4__123Graph_XChart_1A" hidden="1">#REF!</definedName>
    <definedName name="_4_0\MID">#REF!</definedName>
    <definedName name="_4_0_0_F" hidden="1">#REF!</definedName>
    <definedName name="_4_0_F" hidden="1">#REF!</definedName>
    <definedName name="_4_1">#REF!</definedName>
    <definedName name="_4_1_3">#REF!</definedName>
    <definedName name="_4_2">#REF!</definedName>
    <definedName name="_4_2_1">#REF!</definedName>
    <definedName name="_4_2_2">#REF!</definedName>
    <definedName name="_4_2_3">#REF!</definedName>
    <definedName name="_4_3">#REF!</definedName>
    <definedName name="_4_3_3">#REF!</definedName>
    <definedName name="_4_4">#REF!</definedName>
    <definedName name="_4_4_1">#REF!</definedName>
    <definedName name="_4_4_1_1">#REF!</definedName>
    <definedName name="_4_4_1_1_3">#REF!</definedName>
    <definedName name="_4_4_1_3">#REF!</definedName>
    <definedName name="_4_4_2">#REF!</definedName>
    <definedName name="_4_4_2_3">#REF!</definedName>
    <definedName name="_4_4_3">#REF!</definedName>
    <definedName name="_4_4_3_3">#REF!</definedName>
    <definedName name="_4_4_4">#REF!</definedName>
    <definedName name="_4_4_4_3">#REF!</definedName>
    <definedName name="_4_6">#REF!</definedName>
    <definedName name="_4_KQQ_Conc_Sub1_BlkLg">#REF!</definedName>
    <definedName name="_4_KQQ_Conc_Sub1_BlkMed">#REF!</definedName>
    <definedName name="_4_KQQ_Conc_Sub1_BlkSm">#REF!</definedName>
    <definedName name="_4_KQQ_Conc_Sub1_DuctBank">#REF!</definedName>
    <definedName name="_4_KQQ_Conc_Sub1_Elev">#REF!</definedName>
    <definedName name="_4_KQQ_Conc_Sub1_MassLg">#REF!</definedName>
    <definedName name="_4_KQQ_Conc_Sub1_MassMed">#REF!</definedName>
    <definedName name="_4_KQQ_Conc_Sub1_MassSm">#REF!</definedName>
    <definedName name="_4_KQQ_Conc_Sub1_Piling">#REF!</definedName>
    <definedName name="_4_KQQ_ConcTot_Embeds">#REF!</definedName>
    <definedName name="_4_KQQ_ConcTot_ExcBF">#REF!</definedName>
    <definedName name="_4_KQQ_ConcTot_Forms">#REF!</definedName>
    <definedName name="_4_KQQ_ConcTot_Grout">#REF!</definedName>
    <definedName name="_4_KQQ_ConcTot_Rebar">#REF!</definedName>
    <definedName name="_4_KQQ_ConcTotQty">#REF!</definedName>
    <definedName name="_4_TAQ_CivilDetsByOrigin">#REF!</definedName>
    <definedName name="_40">#REF!</definedName>
    <definedName name="_4000_Dir_Equip">#REF!</definedName>
    <definedName name="_4100_Construc_Equip">#REF!</definedName>
    <definedName name="_41P1_">#REF!</definedName>
    <definedName name="_41P8_">#REF!</definedName>
    <definedName name="_42">#REF!</definedName>
    <definedName name="_4200_Vehicles">#REF!</definedName>
    <definedName name="_42P10_">#REF!</definedName>
    <definedName name="_4300_Small_C_Tools">#REF!</definedName>
    <definedName name="_43P11_">#REF!</definedName>
    <definedName name="_43P9_">#REF!</definedName>
    <definedName name="_44">#REF!</definedName>
    <definedName name="_４４__分_期">#REF!</definedName>
    <definedName name="_4400_Spec_Equip">#REF!</definedName>
    <definedName name="_44P12_">#REF!</definedName>
    <definedName name="_4500_Works">#REF!</definedName>
    <definedName name="_45P13_">#REF!</definedName>
    <definedName name="_46">#REF!</definedName>
    <definedName name="_4600_Testing">#REF!</definedName>
    <definedName name="_46P14_">#REF!</definedName>
    <definedName name="_47P15_">#REF!</definedName>
    <definedName name="_48">#REF!</definedName>
    <definedName name="_4800_Scaff">#REF!</definedName>
    <definedName name="_48P16_">#REF!</definedName>
    <definedName name="_49P17_">#REF!</definedName>
    <definedName name="_4A_1">#REF!</definedName>
    <definedName name="_4A_10">#REF!</definedName>
    <definedName name="_4A_11">#REF!</definedName>
    <definedName name="_4A_12">#REF!</definedName>
    <definedName name="_4A_13">#REF!</definedName>
    <definedName name="_4A_14">#REF!</definedName>
    <definedName name="_4A_15">#REF!</definedName>
    <definedName name="_4A_16">#REF!</definedName>
    <definedName name="_4A_17">#REF!</definedName>
    <definedName name="_4A_18">#REF!</definedName>
    <definedName name="_4A_19">#REF!</definedName>
    <definedName name="_4A_2">#REF!</definedName>
    <definedName name="_4A_20">#REF!</definedName>
    <definedName name="_4A_21">#REF!</definedName>
    <definedName name="_4A_22">#REF!</definedName>
    <definedName name="_4A_23">#REF!</definedName>
    <definedName name="_4A_24">#REF!</definedName>
    <definedName name="_4A_25">#REF!</definedName>
    <definedName name="_4A_26">#REF!</definedName>
    <definedName name="_4A_27">#REF!</definedName>
    <definedName name="_4A_28">#REF!</definedName>
    <definedName name="_4A_29">#REF!</definedName>
    <definedName name="_4A_3">#REF!</definedName>
    <definedName name="_4A_30">#REF!</definedName>
    <definedName name="_4A_4">#REF!</definedName>
    <definedName name="_4A_5">#REF!</definedName>
    <definedName name="_4A_6">#REF!</definedName>
    <definedName name="_4A_7">#REF!</definedName>
    <definedName name="_4A_8">#REF!</definedName>
    <definedName name="_4A_9">#REF!</definedName>
    <definedName name="_4A1_">#REF!</definedName>
    <definedName name="_4B_1">#REF!</definedName>
    <definedName name="_4B_10">#REF!</definedName>
    <definedName name="_4B_11">#REF!</definedName>
    <definedName name="_4B_12">#REF!</definedName>
    <definedName name="_4B_13">#REF!</definedName>
    <definedName name="_4B_14">#REF!</definedName>
    <definedName name="_4B_15">#REF!</definedName>
    <definedName name="_4B_16">#REF!</definedName>
    <definedName name="_4B_17">#REF!</definedName>
    <definedName name="_4B_18">#REF!</definedName>
    <definedName name="_4B_19">#REF!</definedName>
    <definedName name="_4B_2">#REF!</definedName>
    <definedName name="_4B_20">#REF!</definedName>
    <definedName name="_4B_21">#REF!</definedName>
    <definedName name="_4B_22">#REF!</definedName>
    <definedName name="_4B_23">#REF!</definedName>
    <definedName name="_4B_24">#REF!</definedName>
    <definedName name="_4B_25">#REF!</definedName>
    <definedName name="_4B_26">#REF!</definedName>
    <definedName name="_4B_27">#REF!</definedName>
    <definedName name="_4B_28">#REF!</definedName>
    <definedName name="_4B_29">#REF!</definedName>
    <definedName name="_4B_3">#REF!</definedName>
    <definedName name="_4B_30">#REF!</definedName>
    <definedName name="_4B_4">#REF!</definedName>
    <definedName name="_4B_5">#REF!</definedName>
    <definedName name="_4B_6">#REF!</definedName>
    <definedName name="_4B_7">#REF!</definedName>
    <definedName name="_4B_8">#REF!</definedName>
    <definedName name="_4B_9">#REF!</definedName>
    <definedName name="_4C_1">#REF!</definedName>
    <definedName name="_4C_10">#REF!</definedName>
    <definedName name="_4C_11">#REF!</definedName>
    <definedName name="_4C_12">#REF!</definedName>
    <definedName name="_4C_13">#REF!</definedName>
    <definedName name="_4C_14">#REF!</definedName>
    <definedName name="_4C_15">#REF!</definedName>
    <definedName name="_4C_16">#REF!</definedName>
    <definedName name="_4C_17">#REF!</definedName>
    <definedName name="_4C_18">#REF!</definedName>
    <definedName name="_4C_19">#REF!</definedName>
    <definedName name="_4C_2">#REF!</definedName>
    <definedName name="_4C_20">#REF!</definedName>
    <definedName name="_4C_21">#REF!</definedName>
    <definedName name="_4C_22">#REF!</definedName>
    <definedName name="_4C_23">#REF!</definedName>
    <definedName name="_4C_24">#REF!</definedName>
    <definedName name="_4C_25">#REF!</definedName>
    <definedName name="_4C_26">#REF!</definedName>
    <definedName name="_4C_27">#REF!</definedName>
    <definedName name="_4C_28">#REF!</definedName>
    <definedName name="_4C_29">#REF!</definedName>
    <definedName name="_4C_3">#REF!</definedName>
    <definedName name="_4C_30">#REF!</definedName>
    <definedName name="_4C_4">#REF!</definedName>
    <definedName name="_4C_5">#REF!</definedName>
    <definedName name="_4C_6">#REF!</definedName>
    <definedName name="_4C_7">#REF!</definedName>
    <definedName name="_4C_8">#REF!</definedName>
    <definedName name="_4C_9">#REF!</definedName>
    <definedName name="_4M">#REF!</definedName>
    <definedName name="_4MACRO_SOMMAIRE_.Bouton11_QuandClic">#REF!</definedName>
    <definedName name="_4MH">#REF!</definedName>
    <definedName name="_5">#N/A</definedName>
    <definedName name="_5_?쾴?_T">#REF!</definedName>
    <definedName name="_5_______³_¿ª" hidden="1">{#N/A,#N/A,FALSE,"CCTV"}</definedName>
    <definedName name="_5__123Graph_ACHART_1" hidden="1">#REF!</definedName>
    <definedName name="_5__123Graph_BCHART_2" hidden="1">#REF!</definedName>
    <definedName name="_5__123Graph_CMOB_01" hidden="1">#REF!</definedName>
    <definedName name="_5__123Graph_DCHART_1" hidden="1">#REF!</definedName>
    <definedName name="_5__123Graph_ECHART_1" hidden="1">#REF!</definedName>
    <definedName name="_5_0\SM">#REF!</definedName>
    <definedName name="_5_0_0_F" hidden="1">#REF!</definedName>
    <definedName name="_5_0_S" hidden="1">#REF!</definedName>
    <definedName name="_5_1">#REF!</definedName>
    <definedName name="_5_1_1">#REF!</definedName>
    <definedName name="_5_1_2">#REF!</definedName>
    <definedName name="_5_1_3">#REF!</definedName>
    <definedName name="_5_1_4">#REF!</definedName>
    <definedName name="_5_KQQ_TotQty_Sub1_ExLtLt">#REF!</definedName>
    <definedName name="_5_KQQ_TotQty_Sub1_HvyXHvy">#REF!</definedName>
    <definedName name="_5_KQQ_TotQty_Sub1_Ldr">#REF!</definedName>
    <definedName name="_5_KQQ_TotQty_Sub1_Med">#REF!</definedName>
    <definedName name="_5_KQQ_TotQty_Sub1_Misc">#REF!</definedName>
    <definedName name="_5_KQQ_TotQty_Sub1_PlatStrGrt">#REF!</definedName>
    <definedName name="_5_KQQ_TotQty_Sub2_FloorTread">#REF!</definedName>
    <definedName name="_5_KQQ_TotQty_Sub2_HR">#REF!</definedName>
    <definedName name="_5_KQQ_TotQty_Sub2_Ladder">#REF!</definedName>
    <definedName name="_5_KQQ_TotQty_Sub2_Other">#REF!</definedName>
    <definedName name="_5_KQQ_TotQty_Sub2_Piperack">#REF!</definedName>
    <definedName name="_5_KQQ_TotQty_Sub2_Platform">#REF!</definedName>
    <definedName name="_5_KQQ_TotQty_Sub2_Structure">#REF!</definedName>
    <definedName name="_5_KQQ_TotQty_Sub2_Suppts">#REF!</definedName>
    <definedName name="_5_KQQ_TotQty_Sub2_TowersTrusses">#REF!</definedName>
    <definedName name="_50">#REF!</definedName>
    <definedName name="_5000">#REF!</definedName>
    <definedName name="_50P2_">#REF!</definedName>
    <definedName name="_51P3_">#REF!</definedName>
    <definedName name="_52">#REF!</definedName>
    <definedName name="_52P4_">#REF!</definedName>
    <definedName name="_53P5_">#REF!</definedName>
    <definedName name="_54">#REF!</definedName>
    <definedName name="_54P6_">#REF!</definedName>
    <definedName name="_55P7_">#REF!</definedName>
    <definedName name="_56">#REF!</definedName>
    <definedName name="_56_0_Dist_" hidden="1">#REF!</definedName>
    <definedName name="_56P8_">#REF!</definedName>
    <definedName name="_57P9_">#REF!</definedName>
    <definedName name="_58">#REF!</definedName>
    <definedName name="_5A_1">#REF!</definedName>
    <definedName name="_5A_10">#REF!</definedName>
    <definedName name="_5A_11">#REF!</definedName>
    <definedName name="_5A_12">#REF!</definedName>
    <definedName name="_5A_13">#REF!</definedName>
    <definedName name="_5A_14">#REF!</definedName>
    <definedName name="_5A_15">#REF!</definedName>
    <definedName name="_5A_16">#REF!</definedName>
    <definedName name="_5A_17">#REF!</definedName>
    <definedName name="_5A_18">#REF!</definedName>
    <definedName name="_5A_19">#REF!</definedName>
    <definedName name="_5A_2">#REF!</definedName>
    <definedName name="_5A_20">#REF!</definedName>
    <definedName name="_5A_21">#REF!</definedName>
    <definedName name="_5A_22">#REF!</definedName>
    <definedName name="_5A_23">#REF!</definedName>
    <definedName name="_5A_24">#REF!</definedName>
    <definedName name="_5A_25">#REF!</definedName>
    <definedName name="_5A_26">#REF!</definedName>
    <definedName name="_5A_27">#REF!</definedName>
    <definedName name="_5A_28">#REF!</definedName>
    <definedName name="_5A_29">#REF!</definedName>
    <definedName name="_5A_3">#REF!</definedName>
    <definedName name="_5A_30">#REF!</definedName>
    <definedName name="_5A_4">#REF!</definedName>
    <definedName name="_5A_5">#REF!</definedName>
    <definedName name="_5A_6">#REF!</definedName>
    <definedName name="_5A_7">#REF!</definedName>
    <definedName name="_5A_8">#REF!</definedName>
    <definedName name="_5A_9">#REF!</definedName>
    <definedName name="_5A2_">#REF!</definedName>
    <definedName name="_5A20000_">#REF!</definedName>
    <definedName name="_5B_1">#REF!</definedName>
    <definedName name="_5B_10">#REF!</definedName>
    <definedName name="_5B_11">#REF!</definedName>
    <definedName name="_5B_12">#REF!</definedName>
    <definedName name="_5B_13">#REF!</definedName>
    <definedName name="_5B_14">#REF!</definedName>
    <definedName name="_5B_15">#REF!</definedName>
    <definedName name="_5B_16">#REF!</definedName>
    <definedName name="_5B_17">#REF!</definedName>
    <definedName name="_5B_18">#REF!</definedName>
    <definedName name="_5B_19">#REF!</definedName>
    <definedName name="_5B_2">#REF!</definedName>
    <definedName name="_5B_20">#REF!</definedName>
    <definedName name="_5B_21">#REF!</definedName>
    <definedName name="_5B_22">#REF!</definedName>
    <definedName name="_5B_23">#REF!</definedName>
    <definedName name="_5B_24">#REF!</definedName>
    <definedName name="_5B_25">#REF!</definedName>
    <definedName name="_5B_26">#REF!</definedName>
    <definedName name="_5B_27">#REF!</definedName>
    <definedName name="_5B_28">#REF!</definedName>
    <definedName name="_5B_29">#REF!</definedName>
    <definedName name="_5B_3">#REF!</definedName>
    <definedName name="_5B_30">#REF!</definedName>
    <definedName name="_5B_4">#REF!</definedName>
    <definedName name="_5B_5">#REF!</definedName>
    <definedName name="_5B_6">#REF!</definedName>
    <definedName name="_5B_7">#REF!</definedName>
    <definedName name="_5B_8">#REF!</definedName>
    <definedName name="_5B_9">#REF!</definedName>
    <definedName name="_5C_1">#REF!</definedName>
    <definedName name="_5C_10">#REF!</definedName>
    <definedName name="_5C_11">#REF!</definedName>
    <definedName name="_5C_12">#REF!</definedName>
    <definedName name="_5C_13">#REF!</definedName>
    <definedName name="_5C_14">#REF!</definedName>
    <definedName name="_5C_15">#REF!</definedName>
    <definedName name="_5C_16">#REF!</definedName>
    <definedName name="_5C_17">#REF!</definedName>
    <definedName name="_5C_18">#REF!</definedName>
    <definedName name="_5C_19">#REF!</definedName>
    <definedName name="_5C_2">#REF!</definedName>
    <definedName name="_5C_20">#REF!</definedName>
    <definedName name="_5C_21">#REF!</definedName>
    <definedName name="_5C_22">#REF!</definedName>
    <definedName name="_5C_23">#REF!</definedName>
    <definedName name="_5C_24">#REF!</definedName>
    <definedName name="_5C_25">#REF!</definedName>
    <definedName name="_5C_26">#REF!</definedName>
    <definedName name="_5C_27">#REF!</definedName>
    <definedName name="_5C_28">#REF!</definedName>
    <definedName name="_5C_29">#REF!</definedName>
    <definedName name="_5C_3">#REF!</definedName>
    <definedName name="_5C_30">#REF!</definedName>
    <definedName name="_5C_4">#REF!</definedName>
    <definedName name="_5C_5">#REF!</definedName>
    <definedName name="_5C_6">#REF!</definedName>
    <definedName name="_5C_7">#REF!</definedName>
    <definedName name="_5C_8">#REF!</definedName>
    <definedName name="_5C_9">#REF!</definedName>
    <definedName name="_5Dist_" hidden="1">#REF!</definedName>
    <definedName name="_5F" hidden="1">#REF!</definedName>
    <definedName name="_5FLR_FIN">#REF!</definedName>
    <definedName name="_5M">#REF!</definedName>
    <definedName name="_5MACRO_SOMMAIRE_.Bouton12_QuandClic">#REF!</definedName>
    <definedName name="_5MH">#REF!</definedName>
    <definedName name="_6">#REF!</definedName>
    <definedName name="_6_">#REF!</definedName>
    <definedName name="_6__123Graph_AChart_1A" hidden="1">#REF!</definedName>
    <definedName name="_6__123Graph_BCHART_1" hidden="1">#REF!</definedName>
    <definedName name="_6__123Graph_CCHART_1" hidden="1">#REF!</definedName>
    <definedName name="_6__123Graph_CMOB_02" hidden="1">#REF!</definedName>
    <definedName name="_6__123Graph_XCHART_1" hidden="1">#REF!</definedName>
    <definedName name="_6__EQUIPMENT__">#REF!</definedName>
    <definedName name="_6_0_0_F" hidden="1">#REF!</definedName>
    <definedName name="_6_0ME">#REF!</definedName>
    <definedName name="_6_1">#REF!</definedName>
    <definedName name="_6_1_3">#REF!</definedName>
    <definedName name="_6_2">#REF!</definedName>
    <definedName name="_6_2___Parse" hidden="1">#REF!</definedName>
    <definedName name="_6_2_3">#REF!</definedName>
    <definedName name="_6_3">#REF!</definedName>
    <definedName name="_6_3__Crite">#REF!</definedName>
    <definedName name="_6_3_3">#REF!</definedName>
    <definedName name="_6_4">#REF!</definedName>
    <definedName name="_6_4_1">#REF!</definedName>
    <definedName name="_6_4_1_1">#REF!</definedName>
    <definedName name="_6_4_1_1_3">#REF!</definedName>
    <definedName name="_6_4_1_3">#REF!</definedName>
    <definedName name="_6_4_2">#REF!</definedName>
    <definedName name="_6_4_2_3">#REF!</definedName>
    <definedName name="_6_4_3">#REF!</definedName>
    <definedName name="_6_4_3_3">#REF!</definedName>
    <definedName name="_6_4_4">#REF!</definedName>
    <definedName name="_6_4_4_3">#REF!</definedName>
    <definedName name="_6_KQQ_InstTerms">#REF!</definedName>
    <definedName name="_6_KQQ_InstWire">#REF!</definedName>
    <definedName name="_6_KQQ_RacewayTot">#REF!</definedName>
    <definedName name="_6_KQQ_TotCount_InstJBox">#REF!</definedName>
    <definedName name="_6_TAQ_InstDetsByOrigin">#REF!</definedName>
    <definedName name="_60">#REF!</definedName>
    <definedName name="_600V_CV_FR_3Cx5.5㎟">#REF!</definedName>
    <definedName name="_6A_1">#REF!</definedName>
    <definedName name="_6A_10">#REF!</definedName>
    <definedName name="_6A_11">#REF!</definedName>
    <definedName name="_6A_12">#REF!</definedName>
    <definedName name="_6A_13">#REF!</definedName>
    <definedName name="_6A_14">#REF!</definedName>
    <definedName name="_6A_15">#REF!</definedName>
    <definedName name="_6A_16">#REF!</definedName>
    <definedName name="_6A_17">#REF!</definedName>
    <definedName name="_6A_18">#REF!</definedName>
    <definedName name="_6A_19">#REF!</definedName>
    <definedName name="_6A_2">#REF!</definedName>
    <definedName name="_6A_20">#REF!</definedName>
    <definedName name="_6A_21">#REF!</definedName>
    <definedName name="_6A_22">#REF!</definedName>
    <definedName name="_6A_23">#REF!</definedName>
    <definedName name="_6A_24">#REF!</definedName>
    <definedName name="_6A_25">#REF!</definedName>
    <definedName name="_6A_26">#REF!</definedName>
    <definedName name="_6A_27">#REF!</definedName>
    <definedName name="_6A_28">#REF!</definedName>
    <definedName name="_6A_29">#REF!</definedName>
    <definedName name="_6A_3">#REF!</definedName>
    <definedName name="_6A_30">#REF!</definedName>
    <definedName name="_6A_4">#REF!</definedName>
    <definedName name="_6A_5">#REF!</definedName>
    <definedName name="_6A_6">#REF!</definedName>
    <definedName name="_6A_7">#REF!</definedName>
    <definedName name="_6A_8">#REF!</definedName>
    <definedName name="_6A_9">#REF!</definedName>
    <definedName name="_6A3_">#REF!</definedName>
    <definedName name="_6B_1">#REF!</definedName>
    <definedName name="_6B_10">#REF!</definedName>
    <definedName name="_6B_11">#REF!</definedName>
    <definedName name="_6B_12">#REF!</definedName>
    <definedName name="_6B_13">#REF!</definedName>
    <definedName name="_6B_14">#REF!</definedName>
    <definedName name="_6B_15">#REF!</definedName>
    <definedName name="_6B_16">#REF!</definedName>
    <definedName name="_6B_17">#REF!</definedName>
    <definedName name="_6B_18">#REF!</definedName>
    <definedName name="_6B_19">#REF!</definedName>
    <definedName name="_6B_2">#REF!</definedName>
    <definedName name="_6B_20">#REF!</definedName>
    <definedName name="_6B_21">#REF!</definedName>
    <definedName name="_6B_22">#REF!</definedName>
    <definedName name="_6B_23">#REF!</definedName>
    <definedName name="_6B_24">#REF!</definedName>
    <definedName name="_6B_25">#REF!</definedName>
    <definedName name="_6B_26">#REF!</definedName>
    <definedName name="_6B_27">#REF!</definedName>
    <definedName name="_6B_28">#REF!</definedName>
    <definedName name="_6B_29">#REF!</definedName>
    <definedName name="_6B_3">#REF!</definedName>
    <definedName name="_6B_30">#REF!</definedName>
    <definedName name="_6B_4">#REF!</definedName>
    <definedName name="_6B_5">#REF!</definedName>
    <definedName name="_6B_6">#REF!</definedName>
    <definedName name="_6B_7">#REF!</definedName>
    <definedName name="_6B_8">#REF!</definedName>
    <definedName name="_6B_9">#REF!</definedName>
    <definedName name="_6C_1">#REF!</definedName>
    <definedName name="_6C_10">#REF!</definedName>
    <definedName name="_6C_11">#REF!</definedName>
    <definedName name="_6C_12">#REF!</definedName>
    <definedName name="_6C_13">#REF!</definedName>
    <definedName name="_6C_14">#REF!</definedName>
    <definedName name="_6C_15">#REF!</definedName>
    <definedName name="_6C_16">#REF!</definedName>
    <definedName name="_6C_17">#REF!</definedName>
    <definedName name="_6C_18">#REF!</definedName>
    <definedName name="_6C_19">#REF!</definedName>
    <definedName name="_6C_2">#REF!</definedName>
    <definedName name="_6C_20">#REF!</definedName>
    <definedName name="_6C_21">#REF!</definedName>
    <definedName name="_6C_22">#REF!</definedName>
    <definedName name="_6C_23">#REF!</definedName>
    <definedName name="_6C_24">#REF!</definedName>
    <definedName name="_6C_25">#REF!</definedName>
    <definedName name="_6C_26">#REF!</definedName>
    <definedName name="_6C_27">#REF!</definedName>
    <definedName name="_6C_28">#REF!</definedName>
    <definedName name="_6C_29">#REF!</definedName>
    <definedName name="_6C_3">#REF!</definedName>
    <definedName name="_6C_30">#REF!</definedName>
    <definedName name="_6C_4">#REF!</definedName>
    <definedName name="_6C_5">#REF!</definedName>
    <definedName name="_6C_6">#REF!</definedName>
    <definedName name="_6C_7">#REF!</definedName>
    <definedName name="_6C_8">#REF!</definedName>
    <definedName name="_6C_9">#REF!</definedName>
    <definedName name="_6F" hidden="1">#REF!</definedName>
    <definedName name="_6M">#REF!</definedName>
    <definedName name="_6MACRO_SOMMAIRE_.Bouton13_QuandClic">#REF!</definedName>
    <definedName name="_6MH">#REF!</definedName>
    <definedName name="_7">#REF!</definedName>
    <definedName name="_7__123Graph_ACHART_2" hidden="1">#REF!</definedName>
    <definedName name="_7__123Graph_DCHART_1" hidden="1">#REF!</definedName>
    <definedName name="_7__123Graph_DMOB_01" hidden="1">#REF!</definedName>
    <definedName name="_7__INSULATION_">#REF!</definedName>
    <definedName name="_7_0__123Grap" hidden="1">#REF!</definedName>
    <definedName name="_7_0ME">#REF!</definedName>
    <definedName name="_7_1">#REF!</definedName>
    <definedName name="_7_1_1">#REF!</definedName>
    <definedName name="_7_2">#REF!</definedName>
    <definedName name="_7_2_0_Parse" hidden="1">#REF!</definedName>
    <definedName name="_7_2_1">#REF!</definedName>
    <definedName name="_7_2_2">#REF!</definedName>
    <definedName name="_7_KQQ_AGElecTerms">#REF!</definedName>
    <definedName name="_7_KQQ_AGJBox">#REF!</definedName>
    <definedName name="_7_KQQ_AGRacewayTot">#REF!</definedName>
    <definedName name="_7_KQQ_AGUGElecTerms">#REF!</definedName>
    <definedName name="_7_KQQ_AGUGJBox">#REF!</definedName>
    <definedName name="_7_KQQ_AGUGRacewayTot">#REF!</definedName>
    <definedName name="_7_TAQ_ElecDetsByOrigin">#REF!</definedName>
    <definedName name="_701A">#REF!</definedName>
    <definedName name="_701B">#REF!</definedName>
    <definedName name="_701C">#REF!</definedName>
    <definedName name="_704A">#REF!</definedName>
    <definedName name="_705A">#REF!</definedName>
    <definedName name="_706A">#REF!</definedName>
    <definedName name="_708">#REF!</definedName>
    <definedName name="_709">#REF!</definedName>
    <definedName name="_72">#REF!</definedName>
    <definedName name="_720">#REF!</definedName>
    <definedName name="_721">#REF!</definedName>
    <definedName name="_722A">#REF!</definedName>
    <definedName name="_723">#REF!</definedName>
    <definedName name="_724A">#REF!</definedName>
    <definedName name="_725">#REF!</definedName>
    <definedName name="_726">#REF!</definedName>
    <definedName name="_727">#REF!</definedName>
    <definedName name="_728">#REF!</definedName>
    <definedName name="_729">#REF!</definedName>
    <definedName name="_73">#REF!</definedName>
    <definedName name="_7³_¿ª" localSheetId="2" hidden="1">{#N/A,#N/A,FALSE,"CCTV"}</definedName>
    <definedName name="_7³_¿ª" hidden="1">{#N/A,#N/A,FALSE,"CCTV"}</definedName>
    <definedName name="_730">#REF!</definedName>
    <definedName name="_731">#REF!</definedName>
    <definedName name="_732">#REF!</definedName>
    <definedName name="_733">#REF!</definedName>
    <definedName name="_734">#REF!</definedName>
    <definedName name="_735">#REF!</definedName>
    <definedName name="_736">#REF!</definedName>
    <definedName name="_737">#REF!</definedName>
    <definedName name="_738">#REF!</definedName>
    <definedName name="_739">#REF!</definedName>
    <definedName name="_740">#REF!</definedName>
    <definedName name="_741">#REF!</definedName>
    <definedName name="_741A">#REF!</definedName>
    <definedName name="_741B">#REF!</definedName>
    <definedName name="_742">#REF!</definedName>
    <definedName name="_743">#REF!</definedName>
    <definedName name="_744A">#REF!</definedName>
    <definedName name="_744B">#REF!</definedName>
    <definedName name="_745">#REF!</definedName>
    <definedName name="_746">#REF!</definedName>
    <definedName name="_747A">#REF!</definedName>
    <definedName name="_748">#REF!</definedName>
    <definedName name="_749">#REF!</definedName>
    <definedName name="_750">#REF!</definedName>
    <definedName name="_750_KVA_X_64__">#REF!</definedName>
    <definedName name="_751A">#REF!</definedName>
    <definedName name="_752">#REF!</definedName>
    <definedName name="_753A">#REF!</definedName>
    <definedName name="_753B">#REF!</definedName>
    <definedName name="_753C">#REF!</definedName>
    <definedName name="_753D">#REF!</definedName>
    <definedName name="_753E">#REF!</definedName>
    <definedName name="_753F">#REF!</definedName>
    <definedName name="_753G">#REF!</definedName>
    <definedName name="_753H">#REF!</definedName>
    <definedName name="_753I">#REF!</definedName>
    <definedName name="_753J">#REF!</definedName>
    <definedName name="_754">#REF!</definedName>
    <definedName name="_754A">#REF!</definedName>
    <definedName name="_754B">#REF!</definedName>
    <definedName name="_754C">#REF!</definedName>
    <definedName name="_754D">#REF!</definedName>
    <definedName name="_755A">#REF!</definedName>
    <definedName name="_755B">#REF!</definedName>
    <definedName name="_756">#REF!</definedName>
    <definedName name="_757">#REF!</definedName>
    <definedName name="_758">#REF!</definedName>
    <definedName name="_759">#REF!</definedName>
    <definedName name="_760">#REF!</definedName>
    <definedName name="_761A">#REF!</definedName>
    <definedName name="_762">#REF!</definedName>
    <definedName name="_763A">#REF!</definedName>
    <definedName name="_763B">#REF!</definedName>
    <definedName name="_764">#REF!</definedName>
    <definedName name="_765">#REF!</definedName>
    <definedName name="_766">#REF!</definedName>
    <definedName name="_767A">#REF!</definedName>
    <definedName name="_767B">#REF!</definedName>
    <definedName name="_767C">#REF!</definedName>
    <definedName name="_767D">#REF!</definedName>
    <definedName name="_768">#REF!</definedName>
    <definedName name="_769">#REF!</definedName>
    <definedName name="_78">#REF!</definedName>
    <definedName name="_780">#REF!</definedName>
    <definedName name="_781">#REF!</definedName>
    <definedName name="_782A">#REF!</definedName>
    <definedName name="_782B">#REF!</definedName>
    <definedName name="_782C">#REF!</definedName>
    <definedName name="_782D">#REF!</definedName>
    <definedName name="_782E">#REF!</definedName>
    <definedName name="_782F">#REF!</definedName>
    <definedName name="_782G">#REF!</definedName>
    <definedName name="_783">#REF!</definedName>
    <definedName name="_783A">#REF!</definedName>
    <definedName name="_784">#REF!</definedName>
    <definedName name="_785">#REF!</definedName>
    <definedName name="_785A">#REF!</definedName>
    <definedName name="_785B">#REF!</definedName>
    <definedName name="_785C">#REF!</definedName>
    <definedName name="_786A">#REF!</definedName>
    <definedName name="_787A">#REF!</definedName>
    <definedName name="_787B">#REF!</definedName>
    <definedName name="_788">#REF!</definedName>
    <definedName name="_789">#REF!</definedName>
    <definedName name="_790">#REF!</definedName>
    <definedName name="_791">#REF!</definedName>
    <definedName name="_791A">#REF!</definedName>
    <definedName name="_791B">#REF!</definedName>
    <definedName name="_791C">#REF!</definedName>
    <definedName name="_791D">#REF!</definedName>
    <definedName name="_791E">#REF!</definedName>
    <definedName name="_791F">#REF!</definedName>
    <definedName name="_792">#REF!</definedName>
    <definedName name="_793">#REF!</definedName>
    <definedName name="_794">#REF!</definedName>
    <definedName name="_795A">#REF!</definedName>
    <definedName name="_795B">#REF!</definedName>
    <definedName name="_796">#REF!</definedName>
    <definedName name="_797A">#REF!</definedName>
    <definedName name="_797B">#REF!</definedName>
    <definedName name="_798">#REF!</definedName>
    <definedName name="_799">#REF!</definedName>
    <definedName name="_7A_1">#REF!</definedName>
    <definedName name="_7A_10">#REF!</definedName>
    <definedName name="_7A_11">#REF!</definedName>
    <definedName name="_7A_12">#REF!</definedName>
    <definedName name="_7A_13">#REF!</definedName>
    <definedName name="_7A_14">#REF!</definedName>
    <definedName name="_7A_15">#REF!</definedName>
    <definedName name="_7A_16">#REF!</definedName>
    <definedName name="_7A_17">#REF!</definedName>
    <definedName name="_7A_18">#REF!</definedName>
    <definedName name="_7A_19">#REF!</definedName>
    <definedName name="_7A_2">#REF!</definedName>
    <definedName name="_7A_20">#REF!</definedName>
    <definedName name="_7A_21">#REF!</definedName>
    <definedName name="_7A_22">#REF!</definedName>
    <definedName name="_7A_23">#REF!</definedName>
    <definedName name="_7A_24">#REF!</definedName>
    <definedName name="_7A_25">#REF!</definedName>
    <definedName name="_7A_26">#REF!</definedName>
    <definedName name="_7A_27">#REF!</definedName>
    <definedName name="_7A_28">#REF!</definedName>
    <definedName name="_7A_29">#REF!</definedName>
    <definedName name="_7A_3">#REF!</definedName>
    <definedName name="_7A_30">#REF!</definedName>
    <definedName name="_7A_4">#REF!</definedName>
    <definedName name="_7A_5">#REF!</definedName>
    <definedName name="_7A_6">#REF!</definedName>
    <definedName name="_7A_7">#REF!</definedName>
    <definedName name="_7A_8">#REF!</definedName>
    <definedName name="_7A_9">#REF!</definedName>
    <definedName name="_7A5_">#REF!</definedName>
    <definedName name="_7B_1">#REF!</definedName>
    <definedName name="_7B_10">#REF!</definedName>
    <definedName name="_7B_11">#REF!</definedName>
    <definedName name="_7B_12">#REF!</definedName>
    <definedName name="_7B_13">#REF!</definedName>
    <definedName name="_7B_14">#REF!</definedName>
    <definedName name="_7B_15">#REF!</definedName>
    <definedName name="_7B_16">#REF!</definedName>
    <definedName name="_7B_17">#REF!</definedName>
    <definedName name="_7B_18">#REF!</definedName>
    <definedName name="_7B_19">#REF!</definedName>
    <definedName name="_7B_2">#REF!</definedName>
    <definedName name="_7B_20">#REF!</definedName>
    <definedName name="_7B_21">#REF!</definedName>
    <definedName name="_7B_22">#REF!</definedName>
    <definedName name="_7B_23">#REF!</definedName>
    <definedName name="_7B_24">#REF!</definedName>
    <definedName name="_7B_25">#REF!</definedName>
    <definedName name="_7B_26">#REF!</definedName>
    <definedName name="_7B_27">#REF!</definedName>
    <definedName name="_7B_28">#REF!</definedName>
    <definedName name="_7B_29">#REF!</definedName>
    <definedName name="_7B_3">#REF!</definedName>
    <definedName name="_7B_30">#REF!</definedName>
    <definedName name="_7B_4">#REF!</definedName>
    <definedName name="_7B_5">#REF!</definedName>
    <definedName name="_7B_6">#REF!</definedName>
    <definedName name="_7B_7">#REF!</definedName>
    <definedName name="_7B_8">#REF!</definedName>
    <definedName name="_7B_9">#REF!</definedName>
    <definedName name="_7C_1">#REF!</definedName>
    <definedName name="_7C_10">#REF!</definedName>
    <definedName name="_7C_11">#REF!</definedName>
    <definedName name="_7C_12">#REF!</definedName>
    <definedName name="_7C_13">#REF!</definedName>
    <definedName name="_7C_14">#REF!</definedName>
    <definedName name="_7C_15">#REF!</definedName>
    <definedName name="_7C_16">#REF!</definedName>
    <definedName name="_7C_17">#REF!</definedName>
    <definedName name="_7C_18">#REF!</definedName>
    <definedName name="_7C_19">#REF!</definedName>
    <definedName name="_7C_2">#REF!</definedName>
    <definedName name="_7C_20">#REF!</definedName>
    <definedName name="_7C_21">#REF!</definedName>
    <definedName name="_7C_22">#REF!</definedName>
    <definedName name="_7C_23">#REF!</definedName>
    <definedName name="_7C_24">#REF!</definedName>
    <definedName name="_7C_25">#REF!</definedName>
    <definedName name="_7C_26">#REF!</definedName>
    <definedName name="_7C_27">#REF!</definedName>
    <definedName name="_7C_28">#REF!</definedName>
    <definedName name="_7C_29">#REF!</definedName>
    <definedName name="_7C_3">#REF!</definedName>
    <definedName name="_7C_30">#REF!</definedName>
    <definedName name="_7C_4">#REF!</definedName>
    <definedName name="_7C_5">#REF!</definedName>
    <definedName name="_7C_6">#REF!</definedName>
    <definedName name="_7C_7">#REF!</definedName>
    <definedName name="_7C_8">#REF!</definedName>
    <definedName name="_7C_9">#REF!</definedName>
    <definedName name="_7Excel_BuiltIn_Print_Area_1_1">#REF!</definedName>
    <definedName name="_7M">#REF!</definedName>
    <definedName name="_7MACRO_SOMMAIRE_.Bouton2_QuandClic">#REF!</definedName>
    <definedName name="_7MH">#REF!</definedName>
    <definedName name="_8">#REF!</definedName>
    <definedName name="_8_">#REF!</definedName>
    <definedName name="_8_____³_¿ª" hidden="1">{#N/A,#N/A,FALSE,"CCTV"}</definedName>
    <definedName name="_8__123Graph_BChart_1A" hidden="1">#REF!</definedName>
    <definedName name="_8__123Graph_DMOB_02" hidden="1">#REF!</definedName>
    <definedName name="_8__123Graph_XChart_1A" hidden="1">#REF!</definedName>
    <definedName name="_8__PAINTING__">#REF!</definedName>
    <definedName name="_8_0_Dist_" hidden="1">#REF!</definedName>
    <definedName name="_8_1">#REF!</definedName>
    <definedName name="_8_1_1">#REF!</definedName>
    <definedName name="_8_1_2">#REF!</definedName>
    <definedName name="_8_1_3">#REF!</definedName>
    <definedName name="_8_2">#REF!</definedName>
    <definedName name="_8_2_1">#REF!</definedName>
    <definedName name="_8_2_2">#REF!</definedName>
    <definedName name="_8_2_3">#REF!</definedName>
    <definedName name="_8_3">#REF!</definedName>
    <definedName name="_8_3__Criteria">#REF!</definedName>
    <definedName name="_8_3_1">#REF!</definedName>
    <definedName name="_8_3_2">#REF!</definedName>
    <definedName name="_8_3_3">#REF!</definedName>
    <definedName name="_8_4">#REF!</definedName>
    <definedName name="_8_4_1">#REF!</definedName>
    <definedName name="_8_4_1_1">#REF!</definedName>
    <definedName name="_8_4_1_1_3">#REF!</definedName>
    <definedName name="_8_4_1_3">#REF!</definedName>
    <definedName name="_8_4_2">#REF!</definedName>
    <definedName name="_8_4_2_3">#REF!</definedName>
    <definedName name="_8_4_3">#REF!</definedName>
    <definedName name="_8_4_3_3">#REF!</definedName>
    <definedName name="_8_4_4">#REF!</definedName>
    <definedName name="_8_4_4_3">#REF!</definedName>
    <definedName name="_8000">#REF!</definedName>
    <definedName name="_84_0_0__123Grap" hidden="1">#REF!</definedName>
    <definedName name="_897">#REF!</definedName>
    <definedName name="_8A_1">#REF!</definedName>
    <definedName name="_8A_10">#REF!</definedName>
    <definedName name="_8A_11">#REF!</definedName>
    <definedName name="_8A_12">#REF!</definedName>
    <definedName name="_8A_13">#REF!</definedName>
    <definedName name="_8A_14">#REF!</definedName>
    <definedName name="_8A_15">#REF!</definedName>
    <definedName name="_8A_16">#REF!</definedName>
    <definedName name="_8A_17">#REF!</definedName>
    <definedName name="_8A_18">#REF!</definedName>
    <definedName name="_8A_19">#REF!</definedName>
    <definedName name="_8A_2">#REF!</definedName>
    <definedName name="_8A_20">#REF!</definedName>
    <definedName name="_8A_21">#REF!</definedName>
    <definedName name="_8A_22">#REF!</definedName>
    <definedName name="_8A_23">#REF!</definedName>
    <definedName name="_8A_24">#REF!</definedName>
    <definedName name="_8A_25">#REF!</definedName>
    <definedName name="_8A_26">#REF!</definedName>
    <definedName name="_8A_27">#REF!</definedName>
    <definedName name="_8A_28">#REF!</definedName>
    <definedName name="_8A_29">#REF!</definedName>
    <definedName name="_8A_3">#REF!</definedName>
    <definedName name="_8A_30">#REF!</definedName>
    <definedName name="_8A_4">#REF!</definedName>
    <definedName name="_8A_5">#REF!</definedName>
    <definedName name="_8A_6">#REF!</definedName>
    <definedName name="_8A_7">#REF!</definedName>
    <definedName name="_8A_8">#REF!</definedName>
    <definedName name="_8A_9">#REF!</definedName>
    <definedName name="_8B_1">#REF!</definedName>
    <definedName name="_8B_10">#REF!</definedName>
    <definedName name="_8B_11">#REF!</definedName>
    <definedName name="_8B_12">#REF!</definedName>
    <definedName name="_8B_13">#REF!</definedName>
    <definedName name="_8B_14">#REF!</definedName>
    <definedName name="_8B_15">#REF!</definedName>
    <definedName name="_8B_16">#REF!</definedName>
    <definedName name="_8B_17">#REF!</definedName>
    <definedName name="_8B_18">#REF!</definedName>
    <definedName name="_8B_19">#REF!</definedName>
    <definedName name="_8B_2">#REF!</definedName>
    <definedName name="_8B_20">#REF!</definedName>
    <definedName name="_8B_21">#REF!</definedName>
    <definedName name="_8B_22">#REF!</definedName>
    <definedName name="_8B_23">#REF!</definedName>
    <definedName name="_8B_24">#REF!</definedName>
    <definedName name="_8B_25">#REF!</definedName>
    <definedName name="_8B_26">#REF!</definedName>
    <definedName name="_8B_27">#REF!</definedName>
    <definedName name="_8B_28">#REF!</definedName>
    <definedName name="_8B_29">#REF!</definedName>
    <definedName name="_8B_3">#REF!</definedName>
    <definedName name="_8B_30">#REF!</definedName>
    <definedName name="_8B_4">#REF!</definedName>
    <definedName name="_8B_5">#REF!</definedName>
    <definedName name="_8B_6">#REF!</definedName>
    <definedName name="_8B_7">#REF!</definedName>
    <definedName name="_8B_8">#REF!</definedName>
    <definedName name="_8B_9">#REF!</definedName>
    <definedName name="_8C_1">#REF!</definedName>
    <definedName name="_8C_10">#REF!</definedName>
    <definedName name="_8C_11">#REF!</definedName>
    <definedName name="_8C_12">#REF!</definedName>
    <definedName name="_8C_13">#REF!</definedName>
    <definedName name="_8C_14">#REF!</definedName>
    <definedName name="_8C_15">#REF!</definedName>
    <definedName name="_8C_16">#REF!</definedName>
    <definedName name="_8C_17">#REF!</definedName>
    <definedName name="_8C_18">#REF!</definedName>
    <definedName name="_8C_19">#REF!</definedName>
    <definedName name="_8C_2">#REF!</definedName>
    <definedName name="_8C_20">#REF!</definedName>
    <definedName name="_8C_21">#REF!</definedName>
    <definedName name="_8C_22">#REF!</definedName>
    <definedName name="_8C_23">#REF!</definedName>
    <definedName name="_8C_24">#REF!</definedName>
    <definedName name="_8C_25">#REF!</definedName>
    <definedName name="_8C_26">#REF!</definedName>
    <definedName name="_8C_27">#REF!</definedName>
    <definedName name="_8C_28">#REF!</definedName>
    <definedName name="_8C_29">#REF!</definedName>
    <definedName name="_8C_3">#REF!</definedName>
    <definedName name="_8C_30">#REF!</definedName>
    <definedName name="_8C_4">#REF!</definedName>
    <definedName name="_8C_5">#REF!</definedName>
    <definedName name="_8C_6">#REF!</definedName>
    <definedName name="_8C_7">#REF!</definedName>
    <definedName name="_8C_8">#REF!</definedName>
    <definedName name="_8C_9">#REF!</definedName>
    <definedName name="_8EE1_" localSheetId="2" hidden="1">{#N/A,#N/A,FALSE,"단가표지"}</definedName>
    <definedName name="_8EE1_" hidden="1">{#N/A,#N/A,FALSE,"단가표지"}</definedName>
    <definedName name="_8Excel_BuiltIn_Print_Area_1_2_1">#REF!</definedName>
    <definedName name="_8F" hidden="1">#REF!</definedName>
    <definedName name="_8M">#REF!</definedName>
    <definedName name="_8MACRO_SOMMAIRE_.Bouton3_QuandClic">#REF!</definedName>
    <definedName name="_8MH">#REF!</definedName>
    <definedName name="_8nangan">#REF!</definedName>
    <definedName name="_8STR_FIN">#REF!</definedName>
    <definedName name="_8x2_">#REF!</definedName>
    <definedName name="_9">#REF!</definedName>
    <definedName name="_9__123Graph_BCHART_2" hidden="1">#REF!</definedName>
    <definedName name="_9__123Graph_CCHART_1" hidden="1">#REF!</definedName>
    <definedName name="_9__123Graph_EMOB_02" hidden="1">#REF!</definedName>
    <definedName name="_9_0_0_F" hidden="1">#REF!</definedName>
    <definedName name="_9_1">#REF!</definedName>
    <definedName name="_9_2">#REF!</definedName>
    <definedName name="_9_2_1">#REF!</definedName>
    <definedName name="_9_2_2">#REF!</definedName>
    <definedName name="_9_3">#REF!</definedName>
    <definedName name="_9_3_1">#REF!</definedName>
    <definedName name="_9_3_2">#REF!</definedName>
    <definedName name="_9_4">#REF!</definedName>
    <definedName name="_9_4_1">#REF!</definedName>
    <definedName name="_9_4_2">#REF!</definedName>
    <definedName name="_9_5">#REF!</definedName>
    <definedName name="_9_5_1">#REF!</definedName>
    <definedName name="_9_5_2">#REF!</definedName>
    <definedName name="_9_6">#REF!</definedName>
    <definedName name="_9_6_1">#REF!</definedName>
    <definedName name="_9_6_2">#REF!</definedName>
    <definedName name="_9_7">#REF!</definedName>
    <definedName name="_9_7_1">#REF!</definedName>
    <definedName name="_9_7_2">#REF!</definedName>
    <definedName name="_9_8">#REF!</definedName>
    <definedName name="_9_8_1">#REF!</definedName>
    <definedName name="_9_8_2">#REF!</definedName>
    <definedName name="_9_TAQ_PaintDetsByOrigin">#REF!</definedName>
    <definedName name="_91³_¿ª" hidden="1">{#N/A,#N/A,FALSE,"CCTV"}</definedName>
    <definedName name="_945kjsfgllsag">#REF!</definedName>
    <definedName name="_96³_¿ª" hidden="1">{#N/A,#N/A,FALSE,"CCTV"}</definedName>
    <definedName name="_97">#REF!</definedName>
    <definedName name="_9A_1">#REF!</definedName>
    <definedName name="_9A_10">#REF!</definedName>
    <definedName name="_9A_11">#REF!</definedName>
    <definedName name="_9A_12">#REF!</definedName>
    <definedName name="_9A_13">#REF!</definedName>
    <definedName name="_9A_14">#REF!</definedName>
    <definedName name="_9A_15">#REF!</definedName>
    <definedName name="_9A_16">#REF!</definedName>
    <definedName name="_9A_17">#REF!</definedName>
    <definedName name="_9A_18">#REF!</definedName>
    <definedName name="_9A_19">#REF!</definedName>
    <definedName name="_9A_2">#REF!</definedName>
    <definedName name="_9A_20">#REF!</definedName>
    <definedName name="_9A_21">#REF!</definedName>
    <definedName name="_9A_22">#REF!</definedName>
    <definedName name="_9A_23">#REF!</definedName>
    <definedName name="_9A_24">#REF!</definedName>
    <definedName name="_9A_25">#REF!</definedName>
    <definedName name="_9A_26">#REF!</definedName>
    <definedName name="_9A_27">#REF!</definedName>
    <definedName name="_9A_28">#REF!</definedName>
    <definedName name="_9A_29">#REF!</definedName>
    <definedName name="_9A_3">#REF!</definedName>
    <definedName name="_9A_30">#REF!</definedName>
    <definedName name="_9A_4">#REF!</definedName>
    <definedName name="_9A_5">#REF!</definedName>
    <definedName name="_9A_6">#REF!</definedName>
    <definedName name="_9A_7">#REF!</definedName>
    <definedName name="_9A_8">#REF!</definedName>
    <definedName name="_9A_9">#REF!</definedName>
    <definedName name="_9B_1">#REF!</definedName>
    <definedName name="_9B_10">#REF!</definedName>
    <definedName name="_9B_11">#REF!</definedName>
    <definedName name="_9B_12">#REF!</definedName>
    <definedName name="_9B_13">#REF!</definedName>
    <definedName name="_9B_14">#REF!</definedName>
    <definedName name="_9B_15">#REF!</definedName>
    <definedName name="_9B_16">#REF!</definedName>
    <definedName name="_9B_17">#REF!</definedName>
    <definedName name="_9B_18">#REF!</definedName>
    <definedName name="_9B_19">#REF!</definedName>
    <definedName name="_9B_2">#REF!</definedName>
    <definedName name="_9B_20">#REF!</definedName>
    <definedName name="_9B_21">#REF!</definedName>
    <definedName name="_9B_22">#REF!</definedName>
    <definedName name="_9B_23">#REF!</definedName>
    <definedName name="_9B_24">#REF!</definedName>
    <definedName name="_9B_25">#REF!</definedName>
    <definedName name="_9B_26">#REF!</definedName>
    <definedName name="_9B_27">#REF!</definedName>
    <definedName name="_9B_28">#REF!</definedName>
    <definedName name="_9B_29">#REF!</definedName>
    <definedName name="_9B_3">#REF!</definedName>
    <definedName name="_9B_30">#REF!</definedName>
    <definedName name="_9B_4">#REF!</definedName>
    <definedName name="_9B_5">#REF!</definedName>
    <definedName name="_9B_6">#REF!</definedName>
    <definedName name="_9B_7">#REF!</definedName>
    <definedName name="_9B_8">#REF!</definedName>
    <definedName name="_9B_9">#REF!</definedName>
    <definedName name="_9C_1">#REF!</definedName>
    <definedName name="_9C_10">#REF!</definedName>
    <definedName name="_9C_11">#REF!</definedName>
    <definedName name="_9C_12">#REF!</definedName>
    <definedName name="_9C_13">#REF!</definedName>
    <definedName name="_9C_14">#REF!</definedName>
    <definedName name="_9C_15">#REF!</definedName>
    <definedName name="_9C_16">#REF!</definedName>
    <definedName name="_9C_17">#REF!</definedName>
    <definedName name="_9C_18">#REF!</definedName>
    <definedName name="_9C_19">#REF!</definedName>
    <definedName name="_9C_2">#REF!</definedName>
    <definedName name="_9C_20">#REF!</definedName>
    <definedName name="_9C_21">#REF!</definedName>
    <definedName name="_9C_22">#REF!</definedName>
    <definedName name="_9C_23">#REF!</definedName>
    <definedName name="_9C_24">#REF!</definedName>
    <definedName name="_9C_25">#REF!</definedName>
    <definedName name="_9C_26">#REF!</definedName>
    <definedName name="_9C_27">#REF!</definedName>
    <definedName name="_9C_28">#REF!</definedName>
    <definedName name="_9C_29">#REF!</definedName>
    <definedName name="_9C_3">#REF!</definedName>
    <definedName name="_9C_30">#REF!</definedName>
    <definedName name="_9C_4">#REF!</definedName>
    <definedName name="_9C_5">#REF!</definedName>
    <definedName name="_9C_6">#REF!</definedName>
    <definedName name="_9C_7">#REF!</definedName>
    <definedName name="_9C_8">#REF!</definedName>
    <definedName name="_9C_9">#REF!</definedName>
    <definedName name="_9Excel_BuiltIn_Print_Area_1_1">#REF!</definedName>
    <definedName name="_9Excel_BuiltIn_Print_Area_2_1_1">#REF!</definedName>
    <definedName name="_9MACRO_SOMMAIRE_.Bouton4_QuandClic">#REF!</definedName>
    <definedName name="_9WAL_FIN">#REF!</definedName>
    <definedName name="_A">#REF!</definedName>
    <definedName name="_A_3">#REF!</definedName>
    <definedName name="_A_4">#REF!</definedName>
    <definedName name="_A_4_3">#REF!</definedName>
    <definedName name="_A_5">#REF!</definedName>
    <definedName name="_A0">#REF!</definedName>
    <definedName name="_A1">#REF!</definedName>
    <definedName name="_A1..A16">#REF!</definedName>
    <definedName name="_A100000">#REF!</definedName>
    <definedName name="_a11" localSheetId="2" hidden="1">{"'장비'!$A$3:$M$12"}</definedName>
    <definedName name="_a11" hidden="1">{"'장비'!$A$3:$M$12"}</definedName>
    <definedName name="_A12">#REF!</definedName>
    <definedName name="_a129" hidden="1">{"Offgrid",#N/A,FALSE,"OFFGRID";"Region",#N/A,FALSE,"REGION";"Offgrid -2",#N/A,FALSE,"OFFGRID";"WTP",#N/A,FALSE,"WTP";"WTP -2",#N/A,FALSE,"WTP";"Project",#N/A,FALSE,"PROJECT";"Summary -2",#N/A,FALSE,"SUMMARY"}</definedName>
    <definedName name="_a13">#REF!</definedName>
    <definedName name="_a130" hidden="1">{"Offgrid",#N/A,FALSE,"OFFGRID";"Region",#N/A,FALSE,"REGION";"Offgrid -2",#N/A,FALSE,"OFFGRID";"WTP",#N/A,FALSE,"WTP";"WTP -2",#N/A,FALSE,"WTP";"Project",#N/A,FALSE,"PROJECT";"Summary -2",#N/A,FALSE,"SUMMARY"}</definedName>
    <definedName name="_A16500">#REF!</definedName>
    <definedName name="_A17000">#REF!</definedName>
    <definedName name="_A18000">#REF!</definedName>
    <definedName name="_A2">#REF!</definedName>
    <definedName name="_A20000">#REF!</definedName>
    <definedName name="_A29000">#REF!</definedName>
    <definedName name="_A3">#REF!</definedName>
    <definedName name="_A4">#REF!</definedName>
    <definedName name="_A5">#REF!</definedName>
    <definedName name="_A6">#REF!</definedName>
    <definedName name="_A7">#REF!</definedName>
    <definedName name="_A8">#REF!</definedName>
    <definedName name="_A99999">#REF!</definedName>
    <definedName name="_AAD3">[0]!HAJIME:[0]!OWARI</definedName>
    <definedName name="_abb91">#REF!</definedName>
    <definedName name="_abs100">#REF!</definedName>
    <definedName name="_ADD1">[0]!STOP2:[0]!STOP2E</definedName>
    <definedName name="_ADD2">#N/A</definedName>
    <definedName name="_ADD3">#N/A</definedName>
    <definedName name="_ADFRG" hidden="1">#REF!</definedName>
    <definedName name="_aeagja">#REF!</definedName>
    <definedName name="_ahu100">#REF!</definedName>
    <definedName name="_ahu150">#REF!</definedName>
    <definedName name="_ako100">#REF!</definedName>
    <definedName name="_ako150">#REF!</definedName>
    <definedName name="_ako50">#REF!</definedName>
    <definedName name="_ako80">#REF!</definedName>
    <definedName name="_aku100">#REF!</definedName>
    <definedName name="_aku150">#REF!</definedName>
    <definedName name="_alt2" localSheetId="2" hidden="1">{#N/A,#N/A,FALSE,"6101_DET";#N/A,#N/A,FALSE,"6101_SUM";#N/A,#N/A,FALSE,"6102_DET";#N/A,#N/A,FALSE,"6102_SUM";#N/A,#N/A,FALSE,"6105_DET";#N/A,#N/A,FALSE,"6105_SUM";#N/A,#N/A,FALSE,"6106_DET";#N/A,#N/A,FALSE,"6106_SUM";#N/A,#N/A,FALSE,"6111_DET";#N/A,#N/A,FALSE,"Borongan";#N/A,#N/A,FALSE,"Proses_produksi";#N/A,#N/A,FALSE,"Produksi_kontrakan"}</definedName>
    <definedName name="_alt2" hidden="1">{#N/A,#N/A,FALSE,"6101_DET";#N/A,#N/A,FALSE,"6101_SUM";#N/A,#N/A,FALSE,"6102_DET";#N/A,#N/A,FALSE,"6102_SUM";#N/A,#N/A,FALSE,"6105_DET";#N/A,#N/A,FALSE,"6105_SUM";#N/A,#N/A,FALSE,"6106_DET";#N/A,#N/A,FALSE,"6106_SUM";#N/A,#N/A,FALSE,"6111_DET";#N/A,#N/A,FALSE,"Borongan";#N/A,#N/A,FALSE,"Proses_produksi";#N/A,#N/A,FALSE,"Produksi_kontrakan"}</definedName>
    <definedName name="_anl2">#REF!</definedName>
    <definedName name="_AOC2">#REF!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TRUE</definedName>
    <definedName name="_AtRisk_SimSetting_ConvergenceTestAllOutputs" hidden="1">TRUE</definedName>
    <definedName name="_AtRisk_SimSetting_ConvergenceTestingPeriod" hidden="1">100</definedName>
    <definedName name="_AtRisk_SimSetting_ConvergenceTolerance" hidden="1">0.01</definedName>
    <definedName name="_AtRisk_SimSetting_LiveUpdate" hidden="1">TRUE</definedName>
    <definedName name="_AtRisk_SimSetting_LiveUpdatePeriod" hidden="1">-1</definedName>
    <definedName name="_AtRisk_SimSetting_RandomNumberGenerator" hidden="1">2</definedName>
    <definedName name="_AtRisk_SimSetting_ReportsList" hidden="1">0</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av1">#REF!</definedName>
    <definedName name="_bbm10">#REF!</definedName>
    <definedName name="_bbm2">#REF!</definedName>
    <definedName name="_bbm3">#REF!</definedName>
    <definedName name="_bbm5">#REF!</definedName>
    <definedName name="_bbm8">#REF!</definedName>
    <definedName name="_bcv100">#REF!</definedName>
    <definedName name="_bcv125">#REF!</definedName>
    <definedName name="_bcv150">#REF!</definedName>
    <definedName name="_BD300300">#REF!</definedName>
    <definedName name="_bes24">#REF!</definedName>
    <definedName name="_bes39">#REF!</definedName>
    <definedName name="_bet250">#REF!</definedName>
    <definedName name="_bet275">#REF!</definedName>
    <definedName name="_bet300">#REF!</definedName>
    <definedName name="_BLK90">#REF!</definedName>
    <definedName name="_bln2">#REF!</definedName>
    <definedName name="_boq03">#REF!</definedName>
    <definedName name="_bor1030">#REF!</definedName>
    <definedName name="_BOX2">#REF!</definedName>
    <definedName name="_BP01" localSheetId="2" hidden="1">{#N/A,#N/A,FALSE,"TABLE"}</definedName>
    <definedName name="_BP01" hidden="1">{#N/A,#N/A,FALSE,"TABLE"}</definedName>
    <definedName name="_bpl32">#REF!</definedName>
    <definedName name="_bpl9">#REF!</definedName>
    <definedName name="_BQ6">#REF!</definedName>
    <definedName name="_BQB1">#REF!</definedName>
    <definedName name="_BQB2">#REF!</definedName>
    <definedName name="_BQB3">#REF!</definedName>
    <definedName name="_BQB4">#REF!</definedName>
    <definedName name="_BQB5">#REF!</definedName>
    <definedName name="_BQB6">#REF!</definedName>
    <definedName name="_BQB7">#REF!</definedName>
    <definedName name="_BQB8">#REF!</definedName>
    <definedName name="_BQB9">#REF!</definedName>
    <definedName name="_BQU03">#REF!</definedName>
    <definedName name="_brc64">#REF!</definedName>
    <definedName name="_BSADJ">#N/A</definedName>
    <definedName name="_bsd1600">#REF!</definedName>
    <definedName name="_bsd2500">#REF!</definedName>
    <definedName name="_bsd4000">#REF!</definedName>
    <definedName name="_BTM250">#REF!</definedName>
    <definedName name="_btn175">#REF!</definedName>
    <definedName name="_btn300">#REF!</definedName>
    <definedName name="_BUD11">#REF!</definedName>
    <definedName name="_BUD12">#REF!</definedName>
    <definedName name="_BUD13">#REF!</definedName>
    <definedName name="_BUD17">#REF!</definedName>
    <definedName name="_BUD21">#REF!</definedName>
    <definedName name="_BUD28">#REF!</definedName>
    <definedName name="_BUD31">#REF!</definedName>
    <definedName name="_BUD32">#REF!</definedName>
    <definedName name="_BUD33">#REF!</definedName>
    <definedName name="_bud3500">#REF!</definedName>
    <definedName name="_BUD41">#REF!</definedName>
    <definedName name="_BUD42">#REF!</definedName>
    <definedName name="_BUD43">#REF!</definedName>
    <definedName name="_BUD71">#REF!</definedName>
    <definedName name="_BUD73">#REF!</definedName>
    <definedName name="_bus50">#REF!</definedName>
    <definedName name="_bvd1">#REF!</definedName>
    <definedName name="_bvd2">#REF!</definedName>
    <definedName name="_bvd3">#REF!</definedName>
    <definedName name="_bvd34">#REF!</definedName>
    <definedName name="_bvd4">#REF!</definedName>
    <definedName name="_bvd5">#REF!</definedName>
    <definedName name="_bvd8">#REF!</definedName>
    <definedName name="_BWK115">#REF!</definedName>
    <definedName name="_BWK175">#REF!</definedName>
    <definedName name="_BWK225">#REF!</definedName>
    <definedName name="_BWK340">#REF!</definedName>
    <definedName name="_C">#REF!</definedName>
    <definedName name="_CAD15">#REF!</definedName>
    <definedName name="_CAD25">#REF!</definedName>
    <definedName name="_CAL01">#REF!</definedName>
    <definedName name="_CAL02">#REF!</definedName>
    <definedName name="_CAL03">#REF!</definedName>
    <definedName name="_CAL04">#REF!</definedName>
    <definedName name="_CAL1">#REF!</definedName>
    <definedName name="_CAL10">#REF!</definedName>
    <definedName name="_CAL11">#REF!</definedName>
    <definedName name="_CAL12">#REF!</definedName>
    <definedName name="_CAL13">#REF!</definedName>
    <definedName name="_CAL14">#REF!</definedName>
    <definedName name="_CAL15">#REF!</definedName>
    <definedName name="_CAL16">#REF!</definedName>
    <definedName name="_CAL17">#REF!</definedName>
    <definedName name="_CAL18">#REF!</definedName>
    <definedName name="_CAL19">#REF!</definedName>
    <definedName name="_CAL2">#REF!</definedName>
    <definedName name="_CAL20">#REF!</definedName>
    <definedName name="_CAL21">#REF!</definedName>
    <definedName name="_CAL3">#REF!</definedName>
    <definedName name="_CAL4">#REF!</definedName>
    <definedName name="_CAL5">#REF!</definedName>
    <definedName name="_CAL6">#REF!</definedName>
    <definedName name="_CAL7">#REF!</definedName>
    <definedName name="_CAL8">#REF!</definedName>
    <definedName name="_CAL9">#REF!</definedName>
    <definedName name="_CAN15">#REF!</definedName>
    <definedName name="_cas80">#REF!</definedName>
    <definedName name="_cat1">#REF!</definedName>
    <definedName name="_cat2">#REF!</definedName>
    <definedName name="_cat3">#REF!</definedName>
    <definedName name="_cAx1">#REF!</definedName>
    <definedName name="_cAx2">#REF!</definedName>
    <definedName name="_cAx3">#REF!</definedName>
    <definedName name="_cAx4">#REF!</definedName>
    <definedName name="_cAx5">#REF!</definedName>
    <definedName name="_cAx6">#REF!</definedName>
    <definedName name="_CCC1">#REF!</definedName>
    <definedName name="_CDT2">#REF!</definedName>
    <definedName name="_cFa2">#REF!</definedName>
    <definedName name="_cFa3">#REF!</definedName>
    <definedName name="_cFa4">#REF!</definedName>
    <definedName name="_cFa5">#REF!</definedName>
    <definedName name="_cFa6">#REF!</definedName>
    <definedName name="_cFi6">#REF!</definedName>
    <definedName name="_CFM56">#REF!</definedName>
    <definedName name="_cFo6">#REF!</definedName>
    <definedName name="_cFs1">#REF!</definedName>
    <definedName name="_cFs2">#REF!</definedName>
    <definedName name="_cFs3">#REF!</definedName>
    <definedName name="_cFs4">#REF!</definedName>
    <definedName name="_cFs5">#REF!</definedName>
    <definedName name="_cFs6">#REF!</definedName>
    <definedName name="_cFx6">#REF!</definedName>
    <definedName name="_CH1..H1___C__R">#REF!</definedName>
    <definedName name="_CH11..H11___C_">#REF!</definedName>
    <definedName name="_CH13..H13___C_">#REF!</definedName>
    <definedName name="_CH15..H15___C_">#REF!</definedName>
    <definedName name="_CH17..H17___C_">#REF!</definedName>
    <definedName name="_CH19..H19___C_">#REF!</definedName>
    <definedName name="_CH21..H21___C_">#REF!</definedName>
    <definedName name="_CH23..H23___C_">#REF!</definedName>
    <definedName name="_CH25..H25___C_">#REF!</definedName>
    <definedName name="_CH27..H27___C_">#REF!</definedName>
    <definedName name="_CH29..H29___C_">#REF!</definedName>
    <definedName name="_CH3..H3___C__R">#REF!</definedName>
    <definedName name="_CH31..H31___C_">#REF!</definedName>
    <definedName name="_CH33..H33___C_">#REF!</definedName>
    <definedName name="_CH35..H35___C_">#REF!</definedName>
    <definedName name="_CH37..H37___C_">#REF!</definedName>
    <definedName name="_CH39..H39___C_">#REF!</definedName>
    <definedName name="_CH41..H41___C_">#REF!</definedName>
    <definedName name="_CH43..H43___C_">#REF!</definedName>
    <definedName name="_CH45..H45___C_">#REF!</definedName>
    <definedName name="_CH5..H5___C__R">#REF!</definedName>
    <definedName name="_CH7..H7___C__R">#REF!</definedName>
    <definedName name="_CH9..H9___C__R">#REF!</definedName>
    <definedName name="_CID300300">#REF!</definedName>
    <definedName name="_cip10">#REF!</definedName>
    <definedName name="_cip2">#REF!</definedName>
    <definedName name="_cip3">#REF!</definedName>
    <definedName name="_cip4">#REF!</definedName>
    <definedName name="_cip6">#REF!</definedName>
    <definedName name="_cip8">#REF!</definedName>
    <definedName name="_cle10">#REF!</definedName>
    <definedName name="_cle65">#REF!</definedName>
    <definedName name="_cLr1">#REF!</definedName>
    <definedName name="_cLr2">#REF!</definedName>
    <definedName name="_cLr3">#REF!</definedName>
    <definedName name="_cLr4">#REF!</definedName>
    <definedName name="_cLr5">#REF!</definedName>
    <definedName name="_cLr6">#REF!</definedName>
    <definedName name="_cLx1">#REF!</definedName>
    <definedName name="_cLx2">#REF!</definedName>
    <definedName name="_cLx3">#REF!</definedName>
    <definedName name="_cLx4">#REF!</definedName>
    <definedName name="_cLx5">#REF!</definedName>
    <definedName name="_cLx6">#REF!</definedName>
    <definedName name="_cNO6">#REF!</definedName>
    <definedName name="_cod4">#REF!</definedName>
    <definedName name="_cod50">#REF!</definedName>
    <definedName name="_Com1">#REF!</definedName>
    <definedName name="_Com2">#REF!</definedName>
    <definedName name="_con15">#REF!</definedName>
    <definedName name="_con20">#REF!</definedName>
    <definedName name="_CON221">#REF!</definedName>
    <definedName name="_con25">#REF!</definedName>
    <definedName name="_cQY6">#REF!</definedName>
    <definedName name="_CR">#REF!</definedName>
    <definedName name="_crf300">#REF!</definedName>
    <definedName name="_crf60">#REF!</definedName>
    <definedName name="_crs10">#REF!</definedName>
    <definedName name="_crs100">#REF!</definedName>
    <definedName name="_crs300">#REF!</definedName>
    <definedName name="_crs60">#REF!</definedName>
    <definedName name="_crs600">#REF!</definedName>
    <definedName name="_cRx1">#REF!</definedName>
    <definedName name="_cRx2">#REF!</definedName>
    <definedName name="_cRx3">#REF!</definedName>
    <definedName name="_cRx4">#REF!</definedName>
    <definedName name="_cRx5">#REF!</definedName>
    <definedName name="_cRx6">#REF!</definedName>
    <definedName name="_CS">#REF!</definedName>
    <definedName name="_CSD450">#REF!</definedName>
    <definedName name="_CSD600">#REF!</definedName>
    <definedName name="_cSi6">#REF!</definedName>
    <definedName name="_cSo6">#REF!</definedName>
    <definedName name="_CT250">#REF!</definedName>
    <definedName name="_CTD300300">#REF!</definedName>
    <definedName name="_CTD300450">#REF!</definedName>
    <definedName name="_CTD600450">#REF!</definedName>
    <definedName name="_cTx1">#REF!</definedName>
    <definedName name="_cTx2">#REF!</definedName>
    <definedName name="_cTx3">#REF!</definedName>
    <definedName name="_cTx4">#REF!</definedName>
    <definedName name="_cTx5">#REF!</definedName>
    <definedName name="_cTx6">#REF!</definedName>
    <definedName name="_Currency_Civil_Item_Dets">#REF!</definedName>
    <definedName name="_Currency_COA_Sumry__Std_Imp">#REF!</definedName>
    <definedName name="_Currency_COA_Sumry_by_Area">#REF!</definedName>
    <definedName name="_Currency_COA_Sumry_by_Contr">#REF!</definedName>
    <definedName name="_Currency_COA_Sumry_by_RG">#REF!</definedName>
    <definedName name="_Currency_Contr_TDC__Std_Imp">#REF!</definedName>
    <definedName name="_Currency_Elec_Item_Dets">#REF!</definedName>
    <definedName name="_Currency_Equip_Item_Dets">#REF!</definedName>
    <definedName name="_Currency_Inst_Item_Dets">#REF!</definedName>
    <definedName name="_Currency_Item_Sumry__Std_Imp">#REF!</definedName>
    <definedName name="_Currency_List__Components">#REF!</definedName>
    <definedName name="_Currency_List__Equipment">#REF!</definedName>
    <definedName name="_Currency_Paint_Item_Dets">#REF!</definedName>
    <definedName name="_Currency_Pipe_Item_Dets">#REF!</definedName>
    <definedName name="_Currency_Proj_Cost_Sumry">#REF!</definedName>
    <definedName name="_Currency_Proj_TIC__Std_Imp">#REF!</definedName>
    <definedName name="_Currency_Project_Metrics">#REF!</definedName>
    <definedName name="_Currency_TDC_COA_Grp_Sumry">#REF!</definedName>
    <definedName name="_Currency_TDC_COA_Sumry">#REF!</definedName>
    <definedName name="_Currency_TDC_Item_Dets">#REF!</definedName>
    <definedName name="_Currency_TDC_Item_DetsFull">#REF!</definedName>
    <definedName name="_Currency_TDC_Item_DetsIPMFull">#REF!</definedName>
    <definedName name="_Currency_TDC_Item_Sumry">#REF!</definedName>
    <definedName name="_Currency_TDC_Key_Qty_Sumry">#REF!</definedName>
    <definedName name="_Currency_Unit_Costs__Std_Imp">#REF!</definedName>
    <definedName name="_Currency_Unit_MH__Std_Imp">#REF!</definedName>
    <definedName name="_Currrency_List___Components">#REF!</definedName>
    <definedName name="_cvd100">#REF!</definedName>
    <definedName name="_cvd15">#REF!</definedName>
    <definedName name="_cvd150">#REF!</definedName>
    <definedName name="_cvd50">#REF!</definedName>
    <definedName name="_cvd65">#REF!</definedName>
    <definedName name="_cWc2">#REF!</definedName>
    <definedName name="_cWc4">#REF!</definedName>
    <definedName name="_cWc6">#REF!</definedName>
    <definedName name="_cWi6">#REF!</definedName>
    <definedName name="_cWo6">#REF!</definedName>
    <definedName name="_cWx6">#REF!</definedName>
    <definedName name="_cXx6">#REF!</definedName>
    <definedName name="_cYx1">#REF!</definedName>
    <definedName name="_cYx2">#REF!</definedName>
    <definedName name="_cYx3">#REF!</definedName>
    <definedName name="_cYx4">#REF!</definedName>
    <definedName name="_cYx5">#REF!</definedName>
    <definedName name="_cYx6">#REF!</definedName>
    <definedName name="_cZr6">#REF!</definedName>
    <definedName name="_cZx6">#REF!</definedName>
    <definedName name="_d2">#REF!</definedName>
    <definedName name="_daf1">#REF!</definedName>
    <definedName name="_DAF10">#REF!</definedName>
    <definedName name="_daf2">#REF!</definedName>
    <definedName name="_daf31">#REF!</definedName>
    <definedName name="_daf32">#REF!</definedName>
    <definedName name="_daf33">#REF!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dn400">#REF!</definedName>
    <definedName name="_ddn600">#REF!</definedName>
    <definedName name="_dgt100">#REF!</definedName>
    <definedName name="_Dia13">#REF!</definedName>
    <definedName name="_Dia16">#REF!</definedName>
    <definedName name="_Dia19">#REF!</definedName>
    <definedName name="_Dia22">#REF!</definedName>
    <definedName name="_Dia25">#REF!</definedName>
    <definedName name="_dia6">#REF!</definedName>
    <definedName name="_din1">#REF!</definedName>
    <definedName name="_din2">#REF!</definedName>
    <definedName name="_din3">#REF!</definedName>
    <definedName name="_Dist_Bin" hidden="1">#REF!</definedName>
    <definedName name="_Dist_Values" hidden="1">#REF!</definedName>
    <definedName name="_DIV1">#REF!</definedName>
    <definedName name="_DIV10">#REF!</definedName>
    <definedName name="_DIV11">#REF!</definedName>
    <definedName name="_DIV2">#REF!</definedName>
    <definedName name="_DIV3">#REF!</definedName>
    <definedName name="_DIV4">#REF!</definedName>
    <definedName name="_DIV5">#REF!</definedName>
    <definedName name="_DIV6">#REF!</definedName>
    <definedName name="_DIV7">#REF!</definedName>
    <definedName name="_DIV8">#REF!</definedName>
    <definedName name="_DIV9">#REF!</definedName>
    <definedName name="_dlh20">#REF!</definedName>
    <definedName name="_dlh50">#REF!</definedName>
    <definedName name="_dot2020">#REF!</definedName>
    <definedName name="_dpA1">#REF!</definedName>
    <definedName name="_dpA2">#REF!</definedName>
    <definedName name="_DPC115">#REF!</definedName>
    <definedName name="_DPC225">#REF!</definedName>
    <definedName name="_dpQ1">#REF!</definedName>
    <definedName name="_dpQ2">#REF!</definedName>
    <definedName name="_dpQ3">#REF!</definedName>
    <definedName name="_dpQ4">#REF!</definedName>
    <definedName name="_dpX1">#REF!</definedName>
    <definedName name="_dpX2">#REF!</definedName>
    <definedName name="_DW">#REF!</definedName>
    <definedName name="_EEE05">#REF!</definedName>
    <definedName name="_EEE06">#REF!</definedName>
    <definedName name="_EEE08">#REF!</definedName>
    <definedName name="_EEE09">#REF!</definedName>
    <definedName name="_EEE10">#REF!</definedName>
    <definedName name="_EEE15">#REF!</definedName>
    <definedName name="_EEE17">#REF!</definedName>
    <definedName name="_EEE20">#REF!</definedName>
    <definedName name="_EEE23">#REF!</definedName>
    <definedName name="_EEE25">#REF!</definedName>
    <definedName name="_EEE28">#REF!</definedName>
    <definedName name="_EEE31">#REF!</definedName>
    <definedName name="_EEE33">#REF!</definedName>
    <definedName name="_elc" hidden="1">#REF!</definedName>
    <definedName name="_ELL45">#REF!</definedName>
    <definedName name="_ELL90">#REF!</definedName>
    <definedName name="_ESD15075">#REF!</definedName>
    <definedName name="_ESD225100">#REF!</definedName>
    <definedName name="_Estimate_Class_Civil_Item_Dets">#REF!</definedName>
    <definedName name="_Estimate_Class_COA_Sumry__Std_Imp">#REF!</definedName>
    <definedName name="_Estimate_Class_COA_Sumry_by_Area">#REF!</definedName>
    <definedName name="_Estimate_Class_COA_Sumry_by_Contr">#REF!</definedName>
    <definedName name="_Estimate_Class_COA_Sumry_by_RG">#REF!</definedName>
    <definedName name="_Estimate_Class_Contr_TDC__Std_Imp">#REF!</definedName>
    <definedName name="_Estimate_Class_Elec_Item_Dets">#REF!</definedName>
    <definedName name="_Estimate_Class_Equip_Item_Dets">#REF!</definedName>
    <definedName name="_Estimate_Class_Inst_Item_Dets">#REF!</definedName>
    <definedName name="_Estimate_Class_Item_Sumry__Std_Imp">#REF!</definedName>
    <definedName name="_Estimate_Class_List__Components">#REF!</definedName>
    <definedName name="_Estimate_Class_List__Equipment">#REF!</definedName>
    <definedName name="_Estimate_Class_Paint_Item_Dets">#REF!</definedName>
    <definedName name="_Estimate_Class_Pipe_Item_Dets">#REF!</definedName>
    <definedName name="_Estimate_Class_Proj_Cost_Sumry">#REF!</definedName>
    <definedName name="_Estimate_Class_Proj_TIC__Std_Imp">#REF!</definedName>
    <definedName name="_Estimate_Class_Project_Metrics">#REF!</definedName>
    <definedName name="_Estimate_Class_TDC_COA_Grp_Sumry">#REF!</definedName>
    <definedName name="_Estimate_Class_TDC_COA_Sumry">#REF!</definedName>
    <definedName name="_Estimate_Class_TDC_Item_Dets">#REF!</definedName>
    <definedName name="_Estimate_Class_TDC_Item_DetsFull">#REF!</definedName>
    <definedName name="_Estimate_Class_TDC_Item_DetsIPMFull">#REF!</definedName>
    <definedName name="_Estimate_Class_TDC_Item_Sumry">#REF!</definedName>
    <definedName name="_Estimate_Class_TDC_Key_Qty_Sumry">#REF!</definedName>
    <definedName name="_Estimate_Class_Unit_Costs__Std_Imp">#REF!</definedName>
    <definedName name="_Estimate_Class_Unit_MH__Std_Imp">#REF!</definedName>
    <definedName name="_Estimate_Date_Civil_Item_Dets">#REF!</definedName>
    <definedName name="_Estimate_Date_COA_Sumry__Std_Imp">#REF!</definedName>
    <definedName name="_Estimate_Date_COA_Sumry_by_Area">#REF!</definedName>
    <definedName name="_Estimate_Date_COA_Sumry_by_Contr">#REF!</definedName>
    <definedName name="_Estimate_Date_COA_Sumry_by_RG">#REF!</definedName>
    <definedName name="_Estimate_Date_Contr_TDC__Std_Imp">#REF!</definedName>
    <definedName name="_Estimate_Date_Elec_Item_Dets">#REF!</definedName>
    <definedName name="_Estimate_Date_Equip_Item_Dets">#REF!</definedName>
    <definedName name="_Estimate_Date_Inst_Item_Dets">#REF!</definedName>
    <definedName name="_Estimate_Date_Item_DetsIPMFull">#REF!</definedName>
    <definedName name="_Estimate_Date_Item_Sumry__Std_Imp">#REF!</definedName>
    <definedName name="_Estimate_Date_List__Components">#REF!</definedName>
    <definedName name="_Estimate_Date_List__Equipment">#REF!</definedName>
    <definedName name="_Estimate_Date_Paint_Item_Dets">#REF!</definedName>
    <definedName name="_Estimate_Date_Pipe_Item_Dets">#REF!</definedName>
    <definedName name="_Estimate_Date_Proj_Cost_Sumry">#REF!</definedName>
    <definedName name="_Estimate_Date_Proj_TIC__Std_Imp">#REF!</definedName>
    <definedName name="_Estimate_Date_Project_Metrics">#REF!</definedName>
    <definedName name="_Estimate_Date_TDC_COA_Grp_Sumry">#REF!</definedName>
    <definedName name="_Estimate_Date_TDC_COA_Sumry">#REF!</definedName>
    <definedName name="_Estimate_Date_TDC_Item_Dets">#REF!</definedName>
    <definedName name="_Estimate_Date_TDC_Item_DetsFull">#REF!</definedName>
    <definedName name="_Estimate_Date_TDC_Item_DetsIPMFull">#REF!</definedName>
    <definedName name="_Estimate_Date_TDC_Item_Sumry">#REF!</definedName>
    <definedName name="_Estimate_Date_TDC_Key_Qty_Sumry">#REF!</definedName>
    <definedName name="_Estimate_Date_Unit_Costs__Std_Imp">#REF!</definedName>
    <definedName name="_Estimate_Date_Unit_MH__Std_Imp">#REF!</definedName>
    <definedName name="_f" hidden="1">#REF!</definedName>
    <definedName name="_F1" localSheetId="2" hidden="1">{#N/A,#N/A,FALSE,"CCTV"}</definedName>
    <definedName name="_F1" hidden="1">{#N/A,#N/A,FALSE,"CCTV"}</definedName>
    <definedName name="_f2">#REF!</definedName>
    <definedName name="_F3">#REF!</definedName>
    <definedName name="_faw10">#REF!</definedName>
    <definedName name="_faw65">#REF!</definedName>
    <definedName name="_fdd100">#REF!</definedName>
    <definedName name="_fdd3">#REF!</definedName>
    <definedName name="_FDN1">#REF!</definedName>
    <definedName name="_FDN2">#REF!</definedName>
    <definedName name="_fdu2">#REF!</definedName>
    <definedName name="_FF3">#REF!</definedName>
    <definedName name="_FFF1" hidden="1">{#N/A,#N/A,FALSE,"SUM_Prop";#N/A,#N/A,FALSE,"PROCESS-eng";#N/A,#N/A,FALSE,"PROCESS-com";#N/A,#N/A,FALSE,"INST-eng";#N/A,#N/A,FALSE,"INST-com"}</definedName>
    <definedName name="_ffy40">#REF!</definedName>
    <definedName name="_fig13">#REF!</definedName>
    <definedName name="_fig25">#REF!</definedName>
    <definedName name="_fig27">#REF!</definedName>
    <definedName name="_Fill" hidden="1">#REF!</definedName>
    <definedName name="_Fill1" hidden="1">#REF!</definedName>
    <definedName name="_xlnm._FilterDatabase" localSheetId="5" hidden="1">'Daily Absent'!$A$8:$AX$291</definedName>
    <definedName name="_xlnm._FilterDatabase" localSheetId="3" hidden="1">'Master MP Status'!$A$8:$N$291</definedName>
    <definedName name="_xlnm._FilterDatabase" localSheetId="8" hidden="1">'Time Calc'!$B$8:$M$215</definedName>
    <definedName name="_xlnm._FilterDatabase" localSheetId="6" hidden="1">'Time Sheet KN'!$A$8:$JF$293</definedName>
    <definedName name="_xlnm._FilterDatabase" hidden="1">#REF!</definedName>
    <definedName name="_FIT100">#REF!</definedName>
    <definedName name="_fit125">#REF!</definedName>
    <definedName name="_FIT150">#REF!</definedName>
    <definedName name="_FIT200">#REF!</definedName>
    <definedName name="_FIT300">#REF!</definedName>
    <definedName name="_FIT65">#REF!</definedName>
    <definedName name="_fit80">#REF!</definedName>
    <definedName name="_fjd100">#REF!</definedName>
    <definedName name="_fjd150">#REF!</definedName>
    <definedName name="_fjd50">#REF!</definedName>
    <definedName name="_fjd65">#REF!</definedName>
    <definedName name="_FLL2" hidden="1">#REF!</definedName>
    <definedName name="_flo40">#REF!</definedName>
    <definedName name="_fmd150">#REF!</definedName>
    <definedName name="_frc2495">#REF!</definedName>
    <definedName name="_frc41010">#REF!</definedName>
    <definedName name="_frc495">#REF!</definedName>
    <definedName name="_fvd100">#REF!</definedName>
    <definedName name="_FWK1">#REF!</definedName>
    <definedName name="_FWK12">#REF!</definedName>
    <definedName name="_FWK18">#REF!</definedName>
    <definedName name="_gat50">#REF!</definedName>
    <definedName name="_GFDS">#REF!</definedName>
    <definedName name="_GHH1">#REF!</definedName>
    <definedName name="_GHH2">#REF!</definedName>
    <definedName name="_GID1">#REF!</definedName>
    <definedName name="_gip15">#REF!</definedName>
    <definedName name="_gip20">#REF!</definedName>
    <definedName name="_gip25">#REF!</definedName>
    <definedName name="_gip32">#REF!</definedName>
    <definedName name="_gip40">#REF!</definedName>
    <definedName name="_gip50">#REF!</definedName>
    <definedName name="_giv1">#REF!</definedName>
    <definedName name="_gk2" hidden="1">#REF!</definedName>
    <definedName name="_GO1">#REF!</definedName>
    <definedName name="_GO2">#REF!</definedName>
    <definedName name="_go3">#REF!</definedName>
    <definedName name="_Goi8" hidden="1">{"'Sheet1'!$L$16"}</definedName>
    <definedName name="_gon4">#REF!</definedName>
    <definedName name="_grc1">#REF!</definedName>
    <definedName name="_Grc4">#REF!</definedName>
    <definedName name="_GS">#REF!</definedName>
    <definedName name="_gti50">#REF!</definedName>
    <definedName name="_gti60">#REF!</definedName>
    <definedName name="_gvd1">#REF!</definedName>
    <definedName name="_gvd10">#REF!</definedName>
    <definedName name="_gvd100">#REF!</definedName>
    <definedName name="_gvd15">#REF!</definedName>
    <definedName name="_gvd150">#REF!</definedName>
    <definedName name="_gvd2">#REF!</definedName>
    <definedName name="_gvd20">#REF!</definedName>
    <definedName name="_gvd25">#REF!</definedName>
    <definedName name="_gvd3">#REF!</definedName>
    <definedName name="_gvd32">#REF!</definedName>
    <definedName name="_gvd4">#REF!</definedName>
    <definedName name="_gvd40">#REF!</definedName>
    <definedName name="_gvd5">#REF!</definedName>
    <definedName name="_gvd50">#REF!</definedName>
    <definedName name="_gvd6">#REF!</definedName>
    <definedName name="_gvd65">#REF!</definedName>
    <definedName name="_gvd8">#REF!</definedName>
    <definedName name="_gvd80">#REF!</definedName>
    <definedName name="_gyp9">#REF!</definedName>
    <definedName name="_gZa5">#REF!</definedName>
    <definedName name="_gZr5">#REF!</definedName>
    <definedName name="_H3" localSheetId="2" hidden="1">{"'장비'!$A$3:$M$12"}</definedName>
    <definedName name="_H3" hidden="1">{"'장비'!$A$3:$M$12"}</definedName>
    <definedName name="_HAL1">#REF!</definedName>
    <definedName name="_HAL2">#REF!</definedName>
    <definedName name="_HAL3">#REF!</definedName>
    <definedName name="_HAL4">#REF!</definedName>
    <definedName name="_HAL5">#REF!</definedName>
    <definedName name="_HAL6">#REF!</definedName>
    <definedName name="_HAL7">#REF!</definedName>
    <definedName name="_HAL8">#REF!</definedName>
    <definedName name="_hdw1">#REF!</definedName>
    <definedName name="_Hew1">#REF!</definedName>
    <definedName name="_HKT">#REF!</definedName>
    <definedName name="_HM11">#REF!</definedName>
    <definedName name="_HM13">#REF!</definedName>
    <definedName name="_HM14">#REF!</definedName>
    <definedName name="_HM15">#REF!</definedName>
    <definedName name="_HM16">#REF!</definedName>
    <definedName name="_HM17">#REF!</definedName>
    <definedName name="_HM18">#REF!</definedName>
    <definedName name="_HM19">#REF!</definedName>
    <definedName name="_HM20">#REF!</definedName>
    <definedName name="_HM21">#REF!</definedName>
    <definedName name="_HM22">#REF!</definedName>
    <definedName name="_HM23">#REF!</definedName>
    <definedName name="_HM24">#REF!</definedName>
    <definedName name="_HM25">#REF!</definedName>
    <definedName name="_HM26">#REF!</definedName>
    <definedName name="_HM27">#REF!</definedName>
    <definedName name="_HM28">#REF!</definedName>
    <definedName name="_HM29">#REF!</definedName>
    <definedName name="_HM30">#REF!</definedName>
    <definedName name="_HM31">#REF!</definedName>
    <definedName name="_HM32">#REF!</definedName>
    <definedName name="_HM33">#REF!</definedName>
    <definedName name="_HM34">#REF!</definedName>
    <definedName name="_HM35">#REF!</definedName>
    <definedName name="_HM36">#REF!</definedName>
    <definedName name="_HM37">#REF!</definedName>
    <definedName name="_HM38">#REF!</definedName>
    <definedName name="_HM39">#REF!</definedName>
    <definedName name="_HM40">#REF!</definedName>
    <definedName name="_HM41">#REF!</definedName>
    <definedName name="_HM42">#REF!</definedName>
    <definedName name="_HM43">#REF!</definedName>
    <definedName name="_HM44">#REF!</definedName>
    <definedName name="_HM45">#REF!</definedName>
    <definedName name="_HM46">#REF!</definedName>
    <definedName name="_HM47">#REF!</definedName>
    <definedName name="_HM48">#REF!</definedName>
    <definedName name="_HM49">#REF!</definedName>
    <definedName name="_HM50">#REF!</definedName>
    <definedName name="_HM51">#REF!</definedName>
    <definedName name="_HM52">#REF!</definedName>
    <definedName name="_HM53">#REF!</definedName>
    <definedName name="_HM54">#REF!</definedName>
    <definedName name="_HM55">#REF!</definedName>
    <definedName name="_HM56">#REF!</definedName>
    <definedName name="_HM57">#REF!</definedName>
    <definedName name="_HM58">#REF!</definedName>
    <definedName name="_HM59">#REF!</definedName>
    <definedName name="_HM60">#REF!</definedName>
    <definedName name="_HM61">#REF!</definedName>
    <definedName name="_HM62">#REF!</definedName>
    <definedName name="_HM63">#REF!</definedName>
    <definedName name="_HM64">#REF!</definedName>
    <definedName name="_HM65">#REF!</definedName>
    <definedName name="_HM66">#REF!</definedName>
    <definedName name="_HM67">#REF!</definedName>
    <definedName name="_HM68">#REF!</definedName>
    <definedName name="_hor1">#REF!</definedName>
    <definedName name="_Hos1">#REF!</definedName>
    <definedName name="_hpp2">#REF!</definedName>
    <definedName name="_hq1" localSheetId="2" hidden="1">{#N/A,#N/A,FALSE,"REK";#N/A,#N/A,FALSE,"rab"}</definedName>
    <definedName name="_hq1" hidden="1">{#N/A,#N/A,FALSE,"REK";#N/A,#N/A,FALSE,"rab"}</definedName>
    <definedName name="_hq2" localSheetId="2" hidden="1">{#N/A,#N/A,FALSE,"REK";#N/A,#N/A,FALSE,"rab"}</definedName>
    <definedName name="_hq2" hidden="1">{#N/A,#N/A,FALSE,"REK";#N/A,#N/A,FALSE,"rab"}</definedName>
    <definedName name="_Hsb1">#REF!</definedName>
    <definedName name="_Hsb2">#REF!</definedName>
    <definedName name="_HSB3">#REF!</definedName>
    <definedName name="_Hsb4">#REF!</definedName>
    <definedName name="_HSB5">#REF!</definedName>
    <definedName name="_hsb6">#REF!</definedName>
    <definedName name="_hsb7">#REF!</definedName>
    <definedName name="_hsb8">#REF!</definedName>
    <definedName name="_Hsp1">#REF!</definedName>
    <definedName name="_Hsp2">#REF!</definedName>
    <definedName name="_Hwb1">#REF!</definedName>
    <definedName name="_Hwb2">#REF!</definedName>
    <definedName name="_HWB3">#REF!</definedName>
    <definedName name="_Hwb4">#REF!</definedName>
    <definedName name="_hwb5">#REF!</definedName>
    <definedName name="_hwb6">#REF!</definedName>
    <definedName name="_hwb7">#REF!</definedName>
    <definedName name="_hwb8">#REF!</definedName>
    <definedName name="_i2">#REF!</definedName>
    <definedName name="_ID300300">#REF!</definedName>
    <definedName name="_ID300450">#REF!</definedName>
    <definedName name="_ID300600">#REF!</definedName>
    <definedName name="_ID300900">#REF!</definedName>
    <definedName name="_ilp1">#REF!</definedName>
    <definedName name="_ING01">#REF!</definedName>
    <definedName name="_ING02">#REF!</definedName>
    <definedName name="_int1">#REF!</definedName>
    <definedName name="_int2">#REF!</definedName>
    <definedName name="_IPR1">#REF!</definedName>
    <definedName name="_IPR21">#REF!</definedName>
    <definedName name="_IS">#REF!</definedName>
    <definedName name="_ITEM">#REF!</definedName>
    <definedName name="_iv80000">#REF!</definedName>
    <definedName name="_j14210">#REF!</definedName>
    <definedName name="_j14347">#REF!</definedName>
    <definedName name="_j14349">#REF!</definedName>
    <definedName name="_j14445">#REF!</definedName>
    <definedName name="_j14447">#REF!</definedName>
    <definedName name="_j14449">#REF!</definedName>
    <definedName name="_J166">#REF!</definedName>
    <definedName name="_J202421">#REF!</definedName>
    <definedName name="_j237">#REF!</definedName>
    <definedName name="_J347">#REF!</definedName>
    <definedName name="_J90266">#REF!</definedName>
    <definedName name="_J90267">#REF!</definedName>
    <definedName name="_jcb1">#REF!</definedName>
    <definedName name="_jcb2">#REF!</definedName>
    <definedName name="_JEA1">#REF!</definedName>
    <definedName name="_JEA2">#REF!</definedName>
    <definedName name="_jj">#REF!</definedName>
    <definedName name="_Job_Number_Civil_Item_Dets">#REF!</definedName>
    <definedName name="_Job_Number_COA_Sumry__Std_Imp">#REF!</definedName>
    <definedName name="_Job_Number_COA_Sumry_by_Area">#REF!</definedName>
    <definedName name="_Job_Number_COA_Sumry_by_Contr">#REF!</definedName>
    <definedName name="_Job_Number_COA_Sumry_by_RG">#REF!</definedName>
    <definedName name="_Job_Number_Contr_TDC__Std_Imp">#REF!</definedName>
    <definedName name="_Job_Number_Elec_Item_Dets">#REF!</definedName>
    <definedName name="_Job_Number_Equip_Item_Dets">#REF!</definedName>
    <definedName name="_Job_Number_Inst_Item_Dets">#REF!</definedName>
    <definedName name="_Job_Number_Item_Sumry__Std_Imp">#REF!</definedName>
    <definedName name="_Job_Number_List__Components">#REF!</definedName>
    <definedName name="_Job_Number_List__Equipment">#REF!</definedName>
    <definedName name="_Job_Number_Paint_Item_Dets">#REF!</definedName>
    <definedName name="_Job_Number_Pipe_Item_Dets">#REF!</definedName>
    <definedName name="_Job_Number_Proj_Cost_Sumry">#REF!</definedName>
    <definedName name="_Job_Number_Proj_TIC__Std_Imp">#REF!</definedName>
    <definedName name="_Job_Number_Project_Metrics">#REF!</definedName>
    <definedName name="_Job_Number_TDC_COA_Grp_Sumry">#REF!</definedName>
    <definedName name="_Job_Number_TDC_COA_Sumry">#REF!</definedName>
    <definedName name="_Job_Number_TDC_Item_Dets">#REF!</definedName>
    <definedName name="_Job_Number_TDC_Item_DetsFull">#REF!</definedName>
    <definedName name="_Job_Number_TDC_Item_DetsIPMFull">#REF!</definedName>
    <definedName name="_Job_Number_TDC_Item_Sumry">#REF!</definedName>
    <definedName name="_Job_Number_TDC_Key_Qty_Sumry">#REF!</definedName>
    <definedName name="_Job_Number_Unit_Costs__Std_Imp">#REF!</definedName>
    <definedName name="_Job_Number_Unit_MH__Std_Imp">#REF!</definedName>
    <definedName name="_JU56" localSheetId="2" hidden="1">{#N/A,#N/A,TRUE,"Front";#N/A,#N/A,TRUE,"Simple Letter";#N/A,#N/A,TRUE,"Inside";#N/A,#N/A,TRUE,"Contents";#N/A,#N/A,TRUE,"Basis";#N/A,#N/A,TRUE,"Inclusions";#N/A,#N/A,TRUE,"Exclusions";#N/A,#N/A,TRUE,"Areas";#N/A,#N/A,TRUE,"Summary";#N/A,#N/A,TRUE,"Detail"}</definedName>
    <definedName name="_JU56" hidden="1">{#N/A,#N/A,TRUE,"Front";#N/A,#N/A,TRUE,"Simple Letter";#N/A,#N/A,TRUE,"Inside";#N/A,#N/A,TRUE,"Contents";#N/A,#N/A,TRUE,"Basis";#N/A,#N/A,TRUE,"Inclusions";#N/A,#N/A,TRUE,"Exclusions";#N/A,#N/A,TRUE,"Areas";#N/A,#N/A,TRUE,"Summary";#N/A,#N/A,TRUE,"Detail"}</definedName>
    <definedName name="_kco7">#REF!</definedName>
    <definedName name="_KD2" hidden="1">#REF!</definedName>
    <definedName name="_KD3" hidden="1">#REF!</definedName>
    <definedName name="_ker1020">#REF!</definedName>
    <definedName name="_ker1030">#REF!</definedName>
    <definedName name="_KEY" hidden="1">#REF!</definedName>
    <definedName name="_KEY001" hidden="1">#REF!</definedName>
    <definedName name="_KEY002" hidden="1">#REF!</definedName>
    <definedName name="_KEY01" hidden="1">#REF!</definedName>
    <definedName name="_KEY02" hidden="1">#REF!</definedName>
    <definedName name="_Key1" hidden="1">#REF!</definedName>
    <definedName name="_Key2" hidden="1">#REF!</definedName>
    <definedName name="_KEY3" hidden="1">#REF!</definedName>
    <definedName name="_KEY30">#REF!</definedName>
    <definedName name="_key4" hidden="1">#REF!</definedName>
    <definedName name="_kfkf" hidden="1">#REF!</definedName>
    <definedName name="_KG.">#REF!</definedName>
    <definedName name="_KHM1">#REF!</definedName>
    <definedName name="_KHM10">#REF!</definedName>
    <definedName name="_KHM2">#REF!</definedName>
    <definedName name="_KHM3">#REF!</definedName>
    <definedName name="_KHM4">#REF!</definedName>
    <definedName name="_KHM5">#REF!</definedName>
    <definedName name="_KHM6">#REF!</definedName>
    <definedName name="_KHM7">#REF!</definedName>
    <definedName name="_KHM8">#REF!</definedName>
    <definedName name="_KHM9">#REF!</definedName>
    <definedName name="_Ki1">#REF!</definedName>
    <definedName name="_Ki2">#REF!</definedName>
    <definedName name="_KK2" hidden="1">#REF!</definedName>
    <definedName name="_KK3" hidden="1">#REF!</definedName>
    <definedName name="_kof1">#REF!</definedName>
    <definedName name="_KOH">#REF!</definedName>
    <definedName name="_kr15">#REF!</definedName>
    <definedName name="_KUIY">#REF!</definedName>
    <definedName name="_KWS1">#N/A</definedName>
    <definedName name="_KWS2">#N/A</definedName>
    <definedName name="_KWS3">#N/A</definedName>
    <definedName name="_kz2">#REF!</definedName>
    <definedName name="_L041">#REF!</definedName>
    <definedName name="_LA2">#REF!</definedName>
    <definedName name="_LAY1">#N/A</definedName>
    <definedName name="_lbr10">#REF!</definedName>
    <definedName name="_lbr100">#REF!</definedName>
    <definedName name="_LC11">#REF!</definedName>
    <definedName name="_Lc16">#REF!</definedName>
    <definedName name="_LCG10">#REF!</definedName>
    <definedName name="_LCG15">#REF!</definedName>
    <definedName name="_LCG20">#REF!</definedName>
    <definedName name="_LCM2">#REF!</definedName>
    <definedName name="_LCM3">#REF!</definedName>
    <definedName name="_ld100">#REF!</definedName>
    <definedName name="_ld120">#REF!</definedName>
    <definedName name="_ld50">#REF!</definedName>
    <definedName name="_ld60">#REF!</definedName>
    <definedName name="_ld80">#REF!</definedName>
    <definedName name="_ldp60">#REF!</definedName>
    <definedName name="_lh50">#REF!</definedName>
    <definedName name="_LIN1">#REF!</definedName>
    <definedName name="_LIN10">#REF!</definedName>
    <definedName name="_LIN2">#REF!</definedName>
    <definedName name="_LIN3">#REF!</definedName>
    <definedName name="_LIN4">#REF!</definedName>
    <definedName name="_LIN5">#REF!</definedName>
    <definedName name="_LIN6">#REF!</definedName>
    <definedName name="_LIN7">#REF!</definedName>
    <definedName name="_LIN8">#REF!</definedName>
    <definedName name="_LIN9">#REF!</definedName>
    <definedName name="_LKOIU">#REF!</definedName>
    <definedName name="_LL3">#REF!</definedName>
    <definedName name="_LLL01">#REF!</definedName>
    <definedName name="_LLL02">#REF!</definedName>
    <definedName name="_LLL03">#REF!</definedName>
    <definedName name="_LLL04">#REF!</definedName>
    <definedName name="_LOG1">#REF!</definedName>
    <definedName name="_Logo_Civil_COA_Sumry">"Object 10"</definedName>
    <definedName name="_Logo_Civil_Item_Dets">"Object 131"</definedName>
    <definedName name="_Logo_Civil_Item_Sumry">"Object 53"</definedName>
    <definedName name="_lp100">#REF!</definedName>
    <definedName name="_lp300">#REF!</definedName>
    <definedName name="_lp36">#REF!</definedName>
    <definedName name="_lp500">#REF!</definedName>
    <definedName name="_lp60">#REF!</definedName>
    <definedName name="_lpl11">#REF!</definedName>
    <definedName name="_ls100">#REF!</definedName>
    <definedName name="_ls50">#REF!</definedName>
    <definedName name="_ls60">#REF!</definedName>
    <definedName name="_ls80">#REF!</definedName>
    <definedName name="_Lx1">#REF!</definedName>
    <definedName name="_Ly1">#REF!</definedName>
    <definedName name="_Lz1">#REF!</definedName>
    <definedName name="_Lz2">#REF!</definedName>
    <definedName name="_M">#REF!</definedName>
    <definedName name="_M117">#REF!</definedName>
    <definedName name="_M2">#REF!</definedName>
    <definedName name="_M3">#REF!</definedName>
    <definedName name="_m45">#REF!</definedName>
    <definedName name="_m47">#REF!</definedName>
    <definedName name="_m5">#REF!</definedName>
    <definedName name="_m54">#REF!</definedName>
    <definedName name="_m55">#REF!</definedName>
    <definedName name="_m65">#REF!</definedName>
    <definedName name="_m75">#REF!</definedName>
    <definedName name="_m85">#REF!</definedName>
    <definedName name="_m86">#REF!</definedName>
    <definedName name="_m87">#REF!</definedName>
    <definedName name="_ma1">#REF!</definedName>
    <definedName name="_ma2">#REF!</definedName>
    <definedName name="_ma3">#REF!</definedName>
    <definedName name="_MAC12">#REF!</definedName>
    <definedName name="_MAC46">#REF!</definedName>
    <definedName name="_MaL1">#REF!</definedName>
    <definedName name="_MaL2">#REF!</definedName>
    <definedName name="_MatInverse_In" hidden="1">#REF!</definedName>
    <definedName name="_MatMult_A" hidden="1">#REF!</definedName>
    <definedName name="_MatMult_AxB" hidden="1">#REF!</definedName>
    <definedName name="_MatMult_B" hidden="1">#REF!</definedName>
    <definedName name="_mc1">#REF!</definedName>
    <definedName name="_mc13000">#REF!</definedName>
    <definedName name="_mc2">#REF!</definedName>
    <definedName name="_MCC3" localSheetId="2" hidden="1">{#N/A,#N/A,FALSE,"CCTV"}</definedName>
    <definedName name="_MCC3" hidden="1">{#N/A,#N/A,FALSE,"CCTV"}</definedName>
    <definedName name="_MD1">#REF!</definedName>
    <definedName name="_MD2">#REF!</definedName>
    <definedName name="_MDE01">#REF!</definedName>
    <definedName name="_MDE02">#REF!</definedName>
    <definedName name="_MDE03">#REF!</definedName>
    <definedName name="_MDE04">#REF!</definedName>
    <definedName name="_MDE05">#REF!</definedName>
    <definedName name="_MDE06">#REF!</definedName>
    <definedName name="_MDE07">#REF!</definedName>
    <definedName name="_MDE08">#REF!</definedName>
    <definedName name="_MDE09">#REF!</definedName>
    <definedName name="_MDE10">#REF!</definedName>
    <definedName name="_MDE11">#REF!</definedName>
    <definedName name="_MDE12">#REF!</definedName>
    <definedName name="_MDE13">#REF!</definedName>
    <definedName name="_MDE14">#REF!</definedName>
    <definedName name="_MDE15">#REF!</definedName>
    <definedName name="_MDE16">#REF!</definedName>
    <definedName name="_MDE17">#REF!</definedName>
    <definedName name="_MDE18">#REF!</definedName>
    <definedName name="_MDE19">#REF!</definedName>
    <definedName name="_MDE20">#REF!</definedName>
    <definedName name="_MDE21">#REF!</definedName>
    <definedName name="_MDE22">#REF!</definedName>
    <definedName name="_MDE23">#REF!</definedName>
    <definedName name="_MDE24">#REF!</definedName>
    <definedName name="_MDE25">#REF!</definedName>
    <definedName name="_MDE26">#REF!</definedName>
    <definedName name="_MDE27">#REF!</definedName>
    <definedName name="_MDE28">#REF!</definedName>
    <definedName name="_MDE29">#REF!</definedName>
    <definedName name="_MDE30">#REF!</definedName>
    <definedName name="_MDE31">#REF!</definedName>
    <definedName name="_MDE32">#REF!</definedName>
    <definedName name="_MDE33">#REF!</definedName>
    <definedName name="_MDE34">#REF!</definedName>
    <definedName name="_MDE35">#NULL!</definedName>
    <definedName name="_MDS01">#REF!</definedName>
    <definedName name="_ME01">#REF!</definedName>
    <definedName name="_ME02">#REF!</definedName>
    <definedName name="_ME03">#REF!</definedName>
    <definedName name="_ME04">#REF!</definedName>
    <definedName name="_ME05">#REF!</definedName>
    <definedName name="_ME06">#REF!</definedName>
    <definedName name="_ME07">#REF!</definedName>
    <definedName name="_ME08">#REF!</definedName>
    <definedName name="_ME09">#REF!</definedName>
    <definedName name="_ME10">#REF!</definedName>
    <definedName name="_ME11">#REF!</definedName>
    <definedName name="_ME12">#REF!</definedName>
    <definedName name="_ME13">#REF!</definedName>
    <definedName name="_ME14">#REF!</definedName>
    <definedName name="_ME15">#REF!</definedName>
    <definedName name="_ME16">#REF!</definedName>
    <definedName name="_ME17">#REF!</definedName>
    <definedName name="_ME18">#REF!</definedName>
    <definedName name="_ME19">#REF!</definedName>
    <definedName name="_ME20">#REF!</definedName>
    <definedName name="_ME21">#REF!</definedName>
    <definedName name="_ME22">#REF!</definedName>
    <definedName name="_ME23">#REF!</definedName>
    <definedName name="_ME24">#REF!</definedName>
    <definedName name="_ME25">#REF!</definedName>
    <definedName name="_ME26">#REF!</definedName>
    <definedName name="_ME27">#REF!</definedName>
    <definedName name="_ME28">#REF!</definedName>
    <definedName name="_ME29">#REF!</definedName>
    <definedName name="_ME30">#REF!</definedName>
    <definedName name="_ME31">#REF!</definedName>
    <definedName name="_ME32">#REF!</definedName>
    <definedName name="_ME33">#REF!</definedName>
    <definedName name="_ME34">#REF!</definedName>
    <definedName name="_ME35">#NULL!</definedName>
    <definedName name="_mea3">#REF!</definedName>
    <definedName name="_mea6">#REF!</definedName>
    <definedName name="_mea7">#REF!</definedName>
    <definedName name="_mea9">#REF!</definedName>
    <definedName name="_Mew1">#REF!</definedName>
    <definedName name="_Mey1">#REF!</definedName>
    <definedName name="_Mf1">#REF!</definedName>
    <definedName name="_Mf2">#REF!</definedName>
    <definedName name="_mhr1">#REF!</definedName>
    <definedName name="_mhr2">#REF!</definedName>
    <definedName name="_MHR21">#REF!</definedName>
    <definedName name="_mhr3">#REF!</definedName>
    <definedName name="_MHR31">#REF!</definedName>
    <definedName name="_MHR33">#REF!</definedName>
    <definedName name="_mhr4">#REF!</definedName>
    <definedName name="_MHR42">#REF!</definedName>
    <definedName name="_MMM01">#REF!</definedName>
    <definedName name="_MMM02">#REF!</definedName>
    <definedName name="_MMM08">#REF!</definedName>
    <definedName name="_MMM09">#REF!</definedName>
    <definedName name="_MMM13">#REF!</definedName>
    <definedName name="_MMM19">#REF!</definedName>
    <definedName name="_MMM21">#REF!</definedName>
    <definedName name="_MMM24">#REF!</definedName>
    <definedName name="_MMM26">#REF!</definedName>
    <definedName name="_MMM27">#REF!</definedName>
    <definedName name="_MMM39">#REF!</definedName>
    <definedName name="_MMM42">#REF!</definedName>
    <definedName name="_MMM44">#REF!</definedName>
    <definedName name="_MMM48">#REF!</definedName>
    <definedName name="_MMM51">#REF!</definedName>
    <definedName name="_moh1">#REF!</definedName>
    <definedName name="_mon5">#REF!</definedName>
    <definedName name="_Mos1">#REF!</definedName>
    <definedName name="_mot4">#REF!</definedName>
    <definedName name="_mp1">#REF!</definedName>
    <definedName name="_mp2">#REF!</definedName>
    <definedName name="_Mpa10">#REF!</definedName>
    <definedName name="_Mpa20">#REF!</definedName>
    <definedName name="_Mpa25">#REF!</definedName>
    <definedName name="_Mpa40">#REF!</definedName>
    <definedName name="_Mpa45">#REF!</definedName>
    <definedName name="_Mpa50">#REF!</definedName>
    <definedName name="_Mpa55">#REF!</definedName>
    <definedName name="_MR">#REF!</definedName>
    <definedName name="_mra1">#REF!</definedName>
    <definedName name="_MS275" localSheetId="2" hidden="1">{#N/A,#N/A,FALSE,"TABLE"}</definedName>
    <definedName name="_MS275" hidden="1">{#N/A,#N/A,FALSE,"TABLE"}</definedName>
    <definedName name="_Msb1">#REF!</definedName>
    <definedName name="_Msb2">#REF!</definedName>
    <definedName name="_MSB3">#REF!</definedName>
    <definedName name="_Msb4">#REF!</definedName>
    <definedName name="_msb5">#REF!</definedName>
    <definedName name="_msb6">#REF!</definedName>
    <definedName name="_msb7">#REF!</definedName>
    <definedName name="_msb8">#REF!</definedName>
    <definedName name="_mth1">#REF!</definedName>
    <definedName name="_mth2">#REF!</definedName>
    <definedName name="_mu1">#REF!</definedName>
    <definedName name="_mu2">#REF!</definedName>
    <definedName name="_mu25">#REF!</definedName>
    <definedName name="_MU3">#REF!</definedName>
    <definedName name="_MU4">#REF!</definedName>
    <definedName name="_MU5">#REF!</definedName>
    <definedName name="_MUE2">#REF!</definedName>
    <definedName name="_mvd1">#REF!</definedName>
    <definedName name="_mvd2">#REF!</definedName>
    <definedName name="_mvd3">#REF!</definedName>
    <definedName name="_mvd4">#REF!</definedName>
    <definedName name="_MVE01">#REF!</definedName>
    <definedName name="_mw1">#REF!</definedName>
    <definedName name="_Mwb1">#REF!</definedName>
    <definedName name="_Mwb2">#REF!</definedName>
    <definedName name="_MWB3">#REF!</definedName>
    <definedName name="_Mwb4">#REF!</definedName>
    <definedName name="_mwb5">#REF!</definedName>
    <definedName name="_mwb6">#REF!</definedName>
    <definedName name="_mwb7">#REF!</definedName>
    <definedName name="_mwb8">#REF!</definedName>
    <definedName name="_mx2">#REF!</definedName>
    <definedName name="_N002">#REF!</definedName>
    <definedName name="_name" hidden="1">#REF!</definedName>
    <definedName name="_NCL100">#REF!</definedName>
    <definedName name="_NCL200">#REF!</definedName>
    <definedName name="_NCL250">#REF!</definedName>
    <definedName name="_NET2">#REF!</definedName>
    <definedName name="_ngl3">#REF!</definedName>
    <definedName name="_ngl4">#REF!</definedName>
    <definedName name="_nin190">#REF!</definedName>
    <definedName name="_NN1">#N/A</definedName>
    <definedName name="_NN133">#REF!</definedName>
    <definedName name="_NN2">#N/A</definedName>
    <definedName name="_NO.">#REF!</definedName>
    <definedName name="_num2">#REF!</definedName>
    <definedName name="_nya10">#REF!</definedName>
    <definedName name="_nya120">#REF!</definedName>
    <definedName name="_nya150">#REF!</definedName>
    <definedName name="_nya16">#REF!</definedName>
    <definedName name="_nya185">#REF!</definedName>
    <definedName name="_nya240">#REF!</definedName>
    <definedName name="_nya25">#REF!</definedName>
    <definedName name="_nya300">#REF!</definedName>
    <definedName name="_nya35">#REF!</definedName>
    <definedName name="_nya4">#REF!</definedName>
    <definedName name="_nya400">#REF!</definedName>
    <definedName name="_nya50">#REF!</definedName>
    <definedName name="_nya6">#REF!</definedName>
    <definedName name="_nya70">#REF!</definedName>
    <definedName name="_nya95">#REF!</definedName>
    <definedName name="_nyf410">#REF!</definedName>
    <definedName name="_nyf416">#REF!</definedName>
    <definedName name="_nyf425">#REF!</definedName>
    <definedName name="_nyf435">#REF!</definedName>
    <definedName name="_nyf450">#REF!</definedName>
    <definedName name="_nyf46">#REF!</definedName>
    <definedName name="_nyf470">#REF!</definedName>
    <definedName name="_nyf495">#REF!</definedName>
    <definedName name="_nym210">#REF!</definedName>
    <definedName name="_nym216">#REF!</definedName>
    <definedName name="_nym225">#REF!</definedName>
    <definedName name="_nym235">#REF!</definedName>
    <definedName name="_nym24">#REF!</definedName>
    <definedName name="_nym26">#REF!</definedName>
    <definedName name="_nym310">#REF!</definedName>
    <definedName name="_nym316">#REF!</definedName>
    <definedName name="_nym325">#REF!</definedName>
    <definedName name="_nym34">#REF!</definedName>
    <definedName name="_nym36">#REF!</definedName>
    <definedName name="_nym410">#REF!</definedName>
    <definedName name="_nym416">#REF!</definedName>
    <definedName name="_nym425">#REF!</definedName>
    <definedName name="_nym44">#REF!</definedName>
    <definedName name="_nym46">#REF!</definedName>
    <definedName name="_nyy110">#REF!</definedName>
    <definedName name="_nyy1120">#REF!</definedName>
    <definedName name="_nyy1150">#REF!</definedName>
    <definedName name="_nyy116">#REF!</definedName>
    <definedName name="_nyy1185">#REF!</definedName>
    <definedName name="_nyy1240">#REF!</definedName>
    <definedName name="_nyy125">#REF!</definedName>
    <definedName name="_nyy1300">#REF!</definedName>
    <definedName name="_nyy135">#REF!</definedName>
    <definedName name="_nyy14">#REF!</definedName>
    <definedName name="_nyy1400">#REF!</definedName>
    <definedName name="_nyy150">#REF!</definedName>
    <definedName name="_nyy1500">#REF!</definedName>
    <definedName name="_nyy16">#REF!</definedName>
    <definedName name="_nyy1630">#REF!</definedName>
    <definedName name="_nyy170">#REF!</definedName>
    <definedName name="_nyy195">#REF!</definedName>
    <definedName name="_nyy210">#REF!</definedName>
    <definedName name="_nyy2120">#REF!</definedName>
    <definedName name="_nyy2150">#REF!</definedName>
    <definedName name="_nyy216">#REF!</definedName>
    <definedName name="_nyy2185">#REF!</definedName>
    <definedName name="_nyy225">#REF!</definedName>
    <definedName name="_nyy235">#REF!</definedName>
    <definedName name="_nyy24">#REF!</definedName>
    <definedName name="_nyy2416">#REF!</definedName>
    <definedName name="_nyy244">#REF!</definedName>
    <definedName name="_nyy246">#REF!</definedName>
    <definedName name="_nyy250">#REF!</definedName>
    <definedName name="_nyy26">#REF!</definedName>
    <definedName name="_nyy270">#REF!</definedName>
    <definedName name="_nyy295">#REF!</definedName>
    <definedName name="_nyy310">#REF!</definedName>
    <definedName name="_nyy3120">#REF!</definedName>
    <definedName name="_nyy3150">#REF!</definedName>
    <definedName name="_nyy316">#REF!</definedName>
    <definedName name="_nyy3185">#REF!</definedName>
    <definedName name="_nyy3240">#REF!</definedName>
    <definedName name="_nyy325">#REF!</definedName>
    <definedName name="_nyy335">#REF!</definedName>
    <definedName name="_nyy34">#REF!</definedName>
    <definedName name="_nyy350">#REF!</definedName>
    <definedName name="_nyy36">#REF!</definedName>
    <definedName name="_nyy370">#REF!</definedName>
    <definedName name="_nyy395">#REF!</definedName>
    <definedName name="_nyy410">#REF!</definedName>
    <definedName name="_nyy41010">#REF!</definedName>
    <definedName name="_nyy4120">#REF!</definedName>
    <definedName name="_nyy412050">#REF!</definedName>
    <definedName name="_nyy412070">#REF!</definedName>
    <definedName name="_nyy4150">#REF!</definedName>
    <definedName name="_nyy415070">#REF!</definedName>
    <definedName name="_nyy416">#REF!</definedName>
    <definedName name="_nyy41616">#REF!</definedName>
    <definedName name="_nyy4185">#REF!</definedName>
    <definedName name="_nyy4240">#REF!</definedName>
    <definedName name="_nyy425">#REF!</definedName>
    <definedName name="_nyy42525">#REF!</definedName>
    <definedName name="_nyy4300">#REF!</definedName>
    <definedName name="_nyy435">#REF!</definedName>
    <definedName name="_nyy43535">#REF!</definedName>
    <definedName name="_nyy44">#REF!</definedName>
    <definedName name="_nyy444">#REF!</definedName>
    <definedName name="_nyy450">#REF!</definedName>
    <definedName name="_nyy45050">#REF!</definedName>
    <definedName name="_nyy46">#REF!</definedName>
    <definedName name="_nyy466">#REF!</definedName>
    <definedName name="_nyy470">#REF!</definedName>
    <definedName name="_nyy47050">#REF!</definedName>
    <definedName name="_nyy47070">#REF!</definedName>
    <definedName name="_nyy495">#REF!</definedName>
    <definedName name="_nyy49570">#REF!</definedName>
    <definedName name="_O90185">#REF!</definedName>
    <definedName name="_OILBASE">#REF!</definedName>
    <definedName name="_OILBASEFLUID">#REF!</definedName>
    <definedName name="_OILBASEFRAC">#REF!</definedName>
    <definedName name="_ooo">#REF!</definedName>
    <definedName name="_OPT8">#REF!</definedName>
    <definedName name="_OPT9">#REF!</definedName>
    <definedName name="_Order1" hidden="1">255</definedName>
    <definedName name="_Order2" hidden="1">255</definedName>
    <definedName name="_ou809">#REF!</definedName>
    <definedName name="_p">#REF!</definedName>
    <definedName name="_P1">#REF!</definedName>
    <definedName name="_P10">#REF!</definedName>
    <definedName name="_P11">#REF!</definedName>
    <definedName name="_P12">#REF!</definedName>
    <definedName name="_P13">#REF!</definedName>
    <definedName name="_P14">#REF!</definedName>
    <definedName name="_P15">#REF!</definedName>
    <definedName name="_P16">#REF!</definedName>
    <definedName name="_P17">#REF!</definedName>
    <definedName name="_P2">#REF!</definedName>
    <definedName name="_P3">#REF!</definedName>
    <definedName name="_P4">#REF!</definedName>
    <definedName name="_P5">#REF!</definedName>
    <definedName name="_P6">#REF!</definedName>
    <definedName name="_P7">#REF!</definedName>
    <definedName name="_P8">#REF!</definedName>
    <definedName name="_P9">#REF!</definedName>
    <definedName name="_PA1">#REF!</definedName>
    <definedName name="_PA10">#REF!</definedName>
    <definedName name="_PA2">#REF!</definedName>
    <definedName name="_PA3">#REF!</definedName>
    <definedName name="_PA4">#REF!</definedName>
    <definedName name="_PA5">#REF!</definedName>
    <definedName name="_PA6">#REF!</definedName>
    <definedName name="_PA7">#REF!</definedName>
    <definedName name="_PA8">#REF!</definedName>
    <definedName name="_PA9">#REF!</definedName>
    <definedName name="_pab100">#REF!</definedName>
    <definedName name="_pab125">#REF!</definedName>
    <definedName name="_pab15">#REF!</definedName>
    <definedName name="_pab150">#REF!</definedName>
    <definedName name="_pab2">#REF!</definedName>
    <definedName name="_pab20">#REF!</definedName>
    <definedName name="_pab25">#REF!</definedName>
    <definedName name="_pab32">#REF!</definedName>
    <definedName name="_pab4">#REF!</definedName>
    <definedName name="_pab40">#REF!</definedName>
    <definedName name="_pab50">#REF!</definedName>
    <definedName name="_pab6">#REF!</definedName>
    <definedName name="_pab65">#REF!</definedName>
    <definedName name="_pab80">#REF!</definedName>
    <definedName name="_pah150">#REF!</definedName>
    <definedName name="_pak100">#REF!</definedName>
    <definedName name="_pak150">#REF!</definedName>
    <definedName name="_pak50">#REF!</definedName>
    <definedName name="_pak80">#REF!</definedName>
    <definedName name="_panel">#REF!</definedName>
    <definedName name="_Parse_In" hidden="1">#REF!</definedName>
    <definedName name="_Parse_Out" hidden="1">#REF!</definedName>
    <definedName name="_pav8">#REF!</definedName>
    <definedName name="_paw10">#REF!</definedName>
    <definedName name="_paw25">#REF!</definedName>
    <definedName name="_paw40">#REF!</definedName>
    <definedName name="_paw50">#REF!</definedName>
    <definedName name="_paw65">#REF!</definedName>
    <definedName name="_PB1">#REF!</definedName>
    <definedName name="_PB2">#REF!</definedName>
    <definedName name="_PB3">#REF!</definedName>
    <definedName name="_pb34">#REF!</definedName>
    <definedName name="_pb4">#REF!</definedName>
    <definedName name="_PBC900900">#REF!</definedName>
    <definedName name="_pbf3">#REF!</definedName>
    <definedName name="_pbf4">#REF!</definedName>
    <definedName name="_pbs100">#REF!</definedName>
    <definedName name="_pbs15">#REF!</definedName>
    <definedName name="_pbs150">#REF!</definedName>
    <definedName name="_pbs40">#REF!</definedName>
    <definedName name="_pbs50">#REF!</definedName>
    <definedName name="_pbs65">#REF!</definedName>
    <definedName name="_pbs80">#REF!</definedName>
    <definedName name="_pc1">#REF!</definedName>
    <definedName name="_pc10">#REF!</definedName>
    <definedName name="_pc12">#REF!</definedName>
    <definedName name="_pc2">#REF!</definedName>
    <definedName name="_pc3">#REF!</definedName>
    <definedName name="_pc4">#REF!</definedName>
    <definedName name="_pc5">#REF!</definedName>
    <definedName name="_pc50">#REF!</definedName>
    <definedName name="_pc6">#REF!</definedName>
    <definedName name="_pc8">#REF!</definedName>
    <definedName name="_pc80">#REF!</definedName>
    <definedName name="_pcd1">#REF!</definedName>
    <definedName name="_pcd2">#REF!</definedName>
    <definedName name="_pcf10">#REF!</definedName>
    <definedName name="_pcf12">#REF!</definedName>
    <definedName name="_pcf3">#REF!</definedName>
    <definedName name="_pcf4">#REF!</definedName>
    <definedName name="_pcf5">#REF!</definedName>
    <definedName name="_pcf6">#REF!</definedName>
    <definedName name="_pcf8">#REF!</definedName>
    <definedName name="_pcf80">#REF!</definedName>
    <definedName name="_pd1">#REF!</definedName>
    <definedName name="_pd2">#REF!</definedName>
    <definedName name="_pd3">#REF!</definedName>
    <definedName name="_pdf3">#REF!</definedName>
    <definedName name="_PE1">#REF!</definedName>
    <definedName name="_PE2">#REF!</definedName>
    <definedName name="_PE3">#REF!</definedName>
    <definedName name="_ped1">#REF!</definedName>
    <definedName name="_ped2">#REF!</definedName>
    <definedName name="_ped3">#REF!</definedName>
    <definedName name="_ped4">#REF!</definedName>
    <definedName name="_ped6">#REF!</definedName>
    <definedName name="_ped7">#REF!</definedName>
    <definedName name="_pek1">#REF!</definedName>
    <definedName name="_pek2">#REF!</definedName>
    <definedName name="_pek3">#REF!</definedName>
    <definedName name="_per1">#REF!</definedName>
    <definedName name="_PF1">#REF!</definedName>
    <definedName name="_pf18">#REF!</definedName>
    <definedName name="_PF2">#REF!</definedName>
    <definedName name="_pg1">#REF!</definedName>
    <definedName name="_PG4">#REF!</definedName>
    <definedName name="_PH1">#REF!</definedName>
    <definedName name="_ph100">#REF!</definedName>
    <definedName name="_ph150">#REF!</definedName>
    <definedName name="_PHA2">#REF!</definedName>
    <definedName name="_phf100">#REF!</definedName>
    <definedName name="_phf150">#REF!</definedName>
    <definedName name="_PHN01">#REF!</definedName>
    <definedName name="_PHN02">#REF!</definedName>
    <definedName name="_PJ2">#REF!</definedName>
    <definedName name="_PJ3">#REF!</definedName>
    <definedName name="_PK2" localSheetId="2">{"'장비'!$A$3:$M$12"}</definedName>
    <definedName name="_PK2">{"'장비'!$A$3:$M$12"}</definedName>
    <definedName name="_PKG3" localSheetId="2">{"'장비'!$A$3:$M$12"}</definedName>
    <definedName name="_PKG3">{"'장비'!$A$3:$M$12"}</definedName>
    <definedName name="_pl1">#REF!</definedName>
    <definedName name="_pl2">#REF!</definedName>
    <definedName name="_PL21">#REF!</definedName>
    <definedName name="_pl4">#REF!</definedName>
    <definedName name="_pl6">#REF!</definedName>
    <definedName name="_pl8">#REF!</definedName>
    <definedName name="_plc1">#REF!</definedName>
    <definedName name="_PLS1214">#REF!</definedName>
    <definedName name="_PLS1216">#REF!</definedName>
    <definedName name="_PLS1816">#REF!</definedName>
    <definedName name="_PLS1914">#REF!</definedName>
    <definedName name="_PLS1916">#REF!</definedName>
    <definedName name="_PLS2013">#REF!</definedName>
    <definedName name="_PLS2016">#REF!</definedName>
    <definedName name="_PLS2513">#REF!</definedName>
    <definedName name="_PLS2516">#REF!</definedName>
    <definedName name="_PM1">#REF!</definedName>
    <definedName name="_PM2">#REF!</definedName>
    <definedName name="_PM3">#REF!</definedName>
    <definedName name="_pmf01">#REF!</definedName>
    <definedName name="_pmf02">#REF!</definedName>
    <definedName name="_pmf03">#REF!</definedName>
    <definedName name="_pmf04">#REF!</definedName>
    <definedName name="_pmf05">#REF!</definedName>
    <definedName name="_pmf06">#REF!</definedName>
    <definedName name="_pmf07">#REF!</definedName>
    <definedName name="_pmf08">#REF!</definedName>
    <definedName name="_pmf09">#REF!</definedName>
    <definedName name="_pmf10">#REF!</definedName>
    <definedName name="_pmf11">#REF!</definedName>
    <definedName name="_pmf12">#REF!</definedName>
    <definedName name="_pmf13">#REF!</definedName>
    <definedName name="_po1000">#REF!</definedName>
    <definedName name="_POR2">#REF!</definedName>
    <definedName name="_por4040">#REF!</definedName>
    <definedName name="_ppn1">#REF!</definedName>
    <definedName name="_pppp">#REF!</definedName>
    <definedName name="_PR1">#N/A</definedName>
    <definedName name="_Prepared_By_Civil_Item_Dets">#REF!</definedName>
    <definedName name="_Prepared_By_COA_Sumry__Std_Imp">#REF!</definedName>
    <definedName name="_Prepared_By_COA_Sumry_by_Area">#REF!</definedName>
    <definedName name="_Prepared_By_COA_Sumry_by_Contr">#REF!</definedName>
    <definedName name="_Prepared_By_COA_Sumry_by_RG">#REF!</definedName>
    <definedName name="_Prepared_By_Contr_TDC__Std_Imp">#REF!</definedName>
    <definedName name="_Prepared_By_Elec_Item_Dets">#REF!</definedName>
    <definedName name="_Prepared_By_Equip_Item_Dets">#REF!</definedName>
    <definedName name="_Prepared_By_Inst_Item_Dets">#REF!</definedName>
    <definedName name="_Prepared_By_Item_Sumry__Std_Imp">#REF!</definedName>
    <definedName name="_Prepared_By_List__Components">#REF!</definedName>
    <definedName name="_Prepared_By_List__Equipment">#REF!</definedName>
    <definedName name="_Prepared_By_Paint_Item_Dets">#REF!</definedName>
    <definedName name="_Prepared_By_Pipe_Item_Dets">#REF!</definedName>
    <definedName name="_Prepared_By_Proj_Cost_Sumry">#REF!</definedName>
    <definedName name="_Prepared_By_Proj_TIC__Std_Imp">#REF!</definedName>
    <definedName name="_Prepared_By_Project_Metrics">#REF!</definedName>
    <definedName name="_Prepared_By_TDC_COA_Grp_Sumry">#REF!</definedName>
    <definedName name="_Prepared_By_TDC_COA_Sumry">#REF!</definedName>
    <definedName name="_Prepared_By_TDC_Item_Dets">#REF!</definedName>
    <definedName name="_Prepared_By_TDC_Item_DetsFull">#REF!</definedName>
    <definedName name="_Prepared_By_TDC_Item_DetsIPMFull">#REF!</definedName>
    <definedName name="_Prepared_By_TDC_Item_Sumry">#REF!</definedName>
    <definedName name="_Prepared_By_TDC_Key_Qty_Sumry">#REF!</definedName>
    <definedName name="_Prepared_By_Unit_Costs__Std_Imp">#REF!</definedName>
    <definedName name="_Prepared_By_Unit_MH__Std_Imp">#REF!</definedName>
    <definedName name="_PRO11">#REF!</definedName>
    <definedName name="_PRO12">#REF!</definedName>
    <definedName name="_PRO21">#REF!</definedName>
    <definedName name="_PRO22">#REF!</definedName>
    <definedName name="_PRO31">#REF!</definedName>
    <definedName name="_PRO32">#REF!</definedName>
    <definedName name="_Project_Directory_Proj_Cost_Sumry">#REF!</definedName>
    <definedName name="_Project_Location_Civil_Item_Dets">#REF!</definedName>
    <definedName name="_Project_Location_COA_Sumry__Std_Imp">#REF!</definedName>
    <definedName name="_Project_Location_COA_Sumry_by_Area">#REF!</definedName>
    <definedName name="_Project_Location_COA_Sumry_by_Contr">#REF!</definedName>
    <definedName name="_Project_Location_COA_Sumry_by_RG">#REF!</definedName>
    <definedName name="_Project_Location_Contr_TDC__Std_Imp">#REF!</definedName>
    <definedName name="_Project_Location_Elec_Item_Dets">#REF!</definedName>
    <definedName name="_Project_Location_Equip_Item_Dets">#REF!</definedName>
    <definedName name="_Project_Location_Inst_Item_Dets">#REF!</definedName>
    <definedName name="_Project_Location_Item_Sumry__Std_Imp">#REF!</definedName>
    <definedName name="_Project_Location_List__Components">#REF!</definedName>
    <definedName name="_Project_Location_List__Equipment">#REF!</definedName>
    <definedName name="_Project_Location_Paint_Item_Dets">#REF!</definedName>
    <definedName name="_Project_Location_Pipe_Item_Dets">#REF!</definedName>
    <definedName name="_Project_Location_Proj_Cost_Sumry">#REF!</definedName>
    <definedName name="_Project_Location_Proj_TIC__Std_Imp">#REF!</definedName>
    <definedName name="_Project_Location_Project_Metrics">#REF!</definedName>
    <definedName name="_Project_Location_TDC_COA_Grp_Sumry">#REF!</definedName>
    <definedName name="_Project_Location_TDC_COA_Sumry">#REF!</definedName>
    <definedName name="_Project_Location_TDC_Item_Dets">#REF!</definedName>
    <definedName name="_Project_Location_TDC_Item_DetsFull">#REF!</definedName>
    <definedName name="_Project_Location_TDC_Item_DetsIPMFull">#REF!</definedName>
    <definedName name="_Project_Location_TDC_Item_Sumry">#REF!</definedName>
    <definedName name="_Project_Location_TDC_Key_Qty_Sumry">#REF!</definedName>
    <definedName name="_Project_Location_Unit_Costs__Std_Imp">#REF!</definedName>
    <definedName name="_Project_Location_Unit_MH__Std_Imp">#REF!</definedName>
    <definedName name="_Project_Name_Civil_Item_Dets">#REF!</definedName>
    <definedName name="_Project_Name_COA_Sumry__Std_Imp">#REF!</definedName>
    <definedName name="_Project_Name_COA_Sumry_by_Area">#REF!</definedName>
    <definedName name="_Project_Name_COA_Sumry_by_Contr">#REF!</definedName>
    <definedName name="_Project_Name_COA_Sumry_by_RG">#REF!</definedName>
    <definedName name="_Project_Name_Contr_TDC__Std_Imp">#REF!</definedName>
    <definedName name="_Project_Name_Elec_Item_Dets">#REF!</definedName>
    <definedName name="_Project_Name_Equip_Item_Dets">#REF!</definedName>
    <definedName name="_Project_Name_Inst_Item_Dets">#REF!</definedName>
    <definedName name="_Project_Name_Item_Sumry__Std_Imp">#REF!</definedName>
    <definedName name="_Project_Name_List__Components">#REF!</definedName>
    <definedName name="_Project_Name_List__Equipment">#REF!</definedName>
    <definedName name="_Project_Name_Paint_Item_Dets">#REF!</definedName>
    <definedName name="_Project_Name_Pipe_Item_Dets">#REF!</definedName>
    <definedName name="_Project_Name_Proj_Cost_Sumry">#REF!</definedName>
    <definedName name="_Project_Name_Proj_TIC__Std_Imp">#REF!</definedName>
    <definedName name="_Project_Name_Project_Metrics">#REF!</definedName>
    <definedName name="_Project_Name_TDC_COA_Grp_Sumry">#REF!</definedName>
    <definedName name="_Project_Name_TDC_COA_Sumry">#REF!</definedName>
    <definedName name="_Project_Name_TDC_Item_Dets">#REF!</definedName>
    <definedName name="_Project_Name_TDC_Item_DetsFull">#REF!</definedName>
    <definedName name="_Project_Name_TDC_Item_DetsIPMFull">#REF!</definedName>
    <definedName name="_Project_Name_TDC_Item_Sumry">#REF!</definedName>
    <definedName name="_Project_Name_TDC_Key_Qty_Sumry">#REF!</definedName>
    <definedName name="_Project_Name_Unit_Costs__Std_Imp">#REF!</definedName>
    <definedName name="_Project_Name_Unit_MH__Std_Imp">#REF!</definedName>
    <definedName name="_Project_Title_Civil_Item_Dets">#REF!</definedName>
    <definedName name="_Project_Title_COA_Sumry__Std_Imp">#REF!</definedName>
    <definedName name="_Project_Title_COA_Sumry_by_Area">#REF!</definedName>
    <definedName name="_Project_Title_COA_Sumry_by_Contr">#REF!</definedName>
    <definedName name="_Project_Title_COA_Sumry_by_RG">#REF!</definedName>
    <definedName name="_Project_Title_Contr_TDC__Std_Imp">#REF!</definedName>
    <definedName name="_Project_Title_Elec_Item_Dets">#REF!</definedName>
    <definedName name="_Project_Title_Equip_Item_Dets">#REF!</definedName>
    <definedName name="_Project_Title_Inst_Item_Dets">#REF!</definedName>
    <definedName name="_Project_Title_Item_Sumry__Std_Imp">#REF!</definedName>
    <definedName name="_Project_Title_List__Components">#REF!</definedName>
    <definedName name="_Project_Title_List__Equipment">#REF!</definedName>
    <definedName name="_Project_Title_Paint_Item_Dets">#REF!</definedName>
    <definedName name="_Project_Title_Pipe_Item_Dets">#REF!</definedName>
    <definedName name="_Project_Title_Proj_Cost_Sumry">#REF!</definedName>
    <definedName name="_Project_Title_Proj_TIC__Std_Imp">#REF!</definedName>
    <definedName name="_Project_Title_Project_Metrics">#REF!</definedName>
    <definedName name="_Project_Title_TDC_COA_Grp_Sumry">#REF!</definedName>
    <definedName name="_Project_Title_TDC_COA_Sumry">#REF!</definedName>
    <definedName name="_Project_Title_TDC_Item_Dets">#REF!</definedName>
    <definedName name="_Project_Title_TDC_Item_DetsFull">#REF!</definedName>
    <definedName name="_Project_Title_TDC_Item_DetsIPMFull">#REF!</definedName>
    <definedName name="_Project_Title_TDC_Item_Sumry">#REF!</definedName>
    <definedName name="_Project_Title_TDC_Key_Qty_Sumry">#REF!</definedName>
    <definedName name="_Project_Title_Unit_Costs__Std_Imp">#REF!</definedName>
    <definedName name="_Project_Title_Unit_MH__Std_Imp">#REF!</definedName>
    <definedName name="_PRT1">#REF!</definedName>
    <definedName name="_PRT2">#REF!</definedName>
    <definedName name="_PRT3">#REF!</definedName>
    <definedName name="_PRT4">#REF!</definedName>
    <definedName name="_PRT5">#REF!</definedName>
    <definedName name="_PRT6">#REF!</definedName>
    <definedName name="_PRT7">#REF!</definedName>
    <definedName name="_PRT8">#REF!</definedName>
    <definedName name="_PS25">#REF!</definedName>
    <definedName name="_PT1">#REF!</definedName>
    <definedName name="_PT11">#REF!</definedName>
    <definedName name="_PT15">#REF!</definedName>
    <definedName name="_PT2">#REF!</definedName>
    <definedName name="_PT20">#REF!</definedName>
    <definedName name="_PT3">#REF!</definedName>
    <definedName name="_PT4">#REF!</definedName>
    <definedName name="_PT5">#REF!</definedName>
    <definedName name="_PT6">#REF!</definedName>
    <definedName name="_PT7">#REF!</definedName>
    <definedName name="_PT8">#REF!</definedName>
    <definedName name="_PT9">#REF!</definedName>
    <definedName name="_pv100">#REF!</definedName>
    <definedName name="_pv40">#REF!</definedName>
    <definedName name="_pv50">#REF!</definedName>
    <definedName name="_pv80">#REF!</definedName>
    <definedName name="_pvc100">#REF!</definedName>
    <definedName name="_pvc150">#REF!</definedName>
    <definedName name="_pvc20">#REF!</definedName>
    <definedName name="_PVC200">#REF!</definedName>
    <definedName name="_pvc25">#REF!</definedName>
    <definedName name="_PVC250">#REF!</definedName>
    <definedName name="_pvc32">#REF!</definedName>
    <definedName name="_PVC36">#REF!</definedName>
    <definedName name="_pvc40">#REF!</definedName>
    <definedName name="_pvc50">#REF!</definedName>
    <definedName name="_pvc65">#REF!</definedName>
    <definedName name="_pvc80">#REF!</definedName>
    <definedName name="_pvf100">#REF!</definedName>
    <definedName name="_pvf80">#REF!</definedName>
    <definedName name="_PZ1">#REF!</definedName>
    <definedName name="_PZ2">#REF!</definedName>
    <definedName name="_PZ3">#REF!</definedName>
    <definedName name="_Q2" localSheetId="2" hidden="1">{"'Overflow Tank '!$A$1:$Q$58"}</definedName>
    <definedName name="_Q2" hidden="1">{"'Overflow Tank '!$A$1:$Q$58"}</definedName>
    <definedName name="_qf1">#REF!</definedName>
    <definedName name="_qmd15">#REF!</definedName>
    <definedName name="_qmd20">#REF!</definedName>
    <definedName name="_QQ1" localSheetId="2" hidden="1">{#N/A,#N/A,FALSE,"단가표지"}</definedName>
    <definedName name="_QQ1" hidden="1">{#N/A,#N/A,FALSE,"단가표지"}</definedName>
    <definedName name="_QQQ1">#REF!</definedName>
    <definedName name="_qqq222" localSheetId="2">{"'장비'!$A$3:$M$12"}</definedName>
    <definedName name="_qqq222">{"'장비'!$A$3:$M$12"}</definedName>
    <definedName name="_qr1">#REF!</definedName>
    <definedName name="_QS1">#REF!</definedName>
    <definedName name="_QS10">#REF!</definedName>
    <definedName name="_QS11">#REF!</definedName>
    <definedName name="_QS12">#REF!</definedName>
    <definedName name="_QS13">#REF!</definedName>
    <definedName name="_QS14">#REF!</definedName>
    <definedName name="_QS15">#REF!</definedName>
    <definedName name="_QS16">#REF!</definedName>
    <definedName name="_QS17">#REF!</definedName>
    <definedName name="_QS18">#REF!</definedName>
    <definedName name="_QS19">#REF!</definedName>
    <definedName name="_QS2">#REF!</definedName>
    <definedName name="_QS20">#REF!</definedName>
    <definedName name="_QS21">#REF!</definedName>
    <definedName name="_QS3">#REF!</definedName>
    <definedName name="_QS4">#REF!</definedName>
    <definedName name="_QS5">#REF!</definedName>
    <definedName name="_QS6">#REF!</definedName>
    <definedName name="_QS7">#REF!</definedName>
    <definedName name="_QS8">#REF!</definedName>
    <definedName name="_QS9">#REF!</definedName>
    <definedName name="_qty1">#REF!</definedName>
    <definedName name="_QTY2">#REF!</definedName>
    <definedName name="_qty3">#REF!</definedName>
    <definedName name="_qty4">#REF!</definedName>
    <definedName name="_qu1">#REF!</definedName>
    <definedName name="_qu2">#REF!</definedName>
    <definedName name="_QW1" localSheetId="2" hidden="1">{#N/A,#N/A,FALSE,"단가표지"}</definedName>
    <definedName name="_QW1" hidden="1">{#N/A,#N/A,FALSE,"단가표지"}</definedName>
    <definedName name="_QZ2">#REF!</definedName>
    <definedName name="_R">#REF!</definedName>
    <definedName name="_r1">#REF!</definedName>
    <definedName name="_R1C">#REF!</definedName>
    <definedName name="_R1D">#REF!</definedName>
    <definedName name="_R1E">#REF!</definedName>
    <definedName name="_R1F">#REF!</definedName>
    <definedName name="_R1G">#REF!</definedName>
    <definedName name="_R1H">#REF!</definedName>
    <definedName name="_R1I">#REF!</definedName>
    <definedName name="_R1J">#REF!</definedName>
    <definedName name="_R1K">#REF!</definedName>
    <definedName name="_R1L">#REF!</definedName>
    <definedName name="_R1M">#REF!</definedName>
    <definedName name="_R1N">#REF!</definedName>
    <definedName name="_R1O">#REF!</definedName>
    <definedName name="_R1P">#REF!</definedName>
    <definedName name="_R1Q">#REF!</definedName>
    <definedName name="_R1R">#REF!</definedName>
    <definedName name="_R1S">#REF!</definedName>
    <definedName name="_RCG15">#REF!</definedName>
    <definedName name="_RCG20">#REF!</definedName>
    <definedName name="_RCG25">#REF!</definedName>
    <definedName name="_RCG30">#REF!</definedName>
    <definedName name="_RCG35">#REF!</definedName>
    <definedName name="_RCG40">#REF!</definedName>
    <definedName name="_rd4">#REF!</definedName>
    <definedName name="_rd6">#REF!</definedName>
    <definedName name="_rd8">#REF!</definedName>
    <definedName name="_rdd100">#REF!</definedName>
    <definedName name="_rdd150">#REF!</definedName>
    <definedName name="_Re1">#REF!</definedName>
    <definedName name="_RE100">#REF!</definedName>
    <definedName name="_RE104">#REF!</definedName>
    <definedName name="_RE112">#REF!</definedName>
    <definedName name="_RE26">#REF!</definedName>
    <definedName name="_RE28">#REF!</definedName>
    <definedName name="_RE30">#REF!</definedName>
    <definedName name="_RE32">#REF!</definedName>
    <definedName name="_RE34">#REF!</definedName>
    <definedName name="_RE36">#REF!</definedName>
    <definedName name="_RE38">#REF!</definedName>
    <definedName name="_RE40">#REF!</definedName>
    <definedName name="_RE42">#REF!</definedName>
    <definedName name="_RE44">#REF!</definedName>
    <definedName name="_RE48">#REF!</definedName>
    <definedName name="_RE52">#REF!</definedName>
    <definedName name="_RE56">#REF!</definedName>
    <definedName name="_RE60">#REF!</definedName>
    <definedName name="_RE64">#REF!</definedName>
    <definedName name="_RE68">#REF!</definedName>
    <definedName name="_RE72">#REF!</definedName>
    <definedName name="_RE76">#REF!</definedName>
    <definedName name="_RE80">#REF!</definedName>
    <definedName name="_RE88">#REF!</definedName>
    <definedName name="_RE92">#REF!</definedName>
    <definedName name="_RE96">#REF!</definedName>
    <definedName name="_Regression_Int" hidden="1">1</definedName>
    <definedName name="_Regression_Out" hidden="1">#REF!</definedName>
    <definedName name="_Regression_X" hidden="1">#REF!</definedName>
    <definedName name="_Regression_Y" hidden="1">#REF!</definedName>
    <definedName name="_ret1">#REF!</definedName>
    <definedName name="_rev1">#REF!</definedName>
    <definedName name="_Rev2">#REF!</definedName>
    <definedName name="_rev3">#REF!</definedName>
    <definedName name="_rev4">#REF!</definedName>
    <definedName name="_rev5">#REF!</definedName>
    <definedName name="_rev6">#REF!</definedName>
    <definedName name="_REW1">#REF!</definedName>
    <definedName name="_REW2">#REF!</definedName>
    <definedName name="_RGF01">#REF!</definedName>
    <definedName name="_RGWERGG" hidden="1">#REF!</definedName>
    <definedName name="_RHN01">#REF!</definedName>
    <definedName name="_RHN02">#REF!</definedName>
    <definedName name="_RHN03">#REF!</definedName>
    <definedName name="_RHN04">#REF!</definedName>
    <definedName name="_rk100">#REF!</definedName>
    <definedName name="_rk150">#REF!</definedName>
    <definedName name="_rk200">#REF!</definedName>
    <definedName name="_rk300">#REF!</definedName>
    <definedName name="_rk400">#REF!</definedName>
    <definedName name="_rk500">#REF!</definedName>
    <definedName name="_rk600">#REF!</definedName>
    <definedName name="_rkl1000">#REF!</definedName>
    <definedName name="_rkl1200">#REF!</definedName>
    <definedName name="_rkl200">#REF!</definedName>
    <definedName name="_rkl300">#REF!</definedName>
    <definedName name="_rkl400">#REF!</definedName>
    <definedName name="_rkl500">#REF!</definedName>
    <definedName name="_rkl600">#REF!</definedName>
    <definedName name="_rkl700">#REF!</definedName>
    <definedName name="_rkl800">#REF!</definedName>
    <definedName name="_rN1">#REF!</definedName>
    <definedName name="_rN2">#REF!</definedName>
    <definedName name="_rN3">#REF!</definedName>
    <definedName name="_rN4">#REF!</definedName>
    <definedName name="_rN5">#REF!</definedName>
    <definedName name="_rN6">#REF!</definedName>
    <definedName name="_RNC1">#REF!</definedName>
    <definedName name="_rNO1">#REF!</definedName>
    <definedName name="_rNO2">#REF!</definedName>
    <definedName name="_rNO3">#REF!</definedName>
    <definedName name="_rNO4">#REF!</definedName>
    <definedName name="_rNO5">#REF!</definedName>
    <definedName name="_rNO6">#REF!</definedName>
    <definedName name="_RNR10">#REF!</definedName>
    <definedName name="_RNR12">#REF!</definedName>
    <definedName name="_RNR6">#REF!</definedName>
    <definedName name="_RNR8">#REF!</definedName>
    <definedName name="_ROS1">#REF!</definedName>
    <definedName name="_ROS2">#REF!</definedName>
    <definedName name="_ROW1">#REF!</definedName>
    <definedName name="_ROW2">#REF!</definedName>
    <definedName name="_RRR01">#REF!</definedName>
    <definedName name="_Rs1">#REF!</definedName>
    <definedName name="_RTD7">#REF!</definedName>
    <definedName name="_RTD8">#REF!</definedName>
    <definedName name="_RTT7">#REF!</definedName>
    <definedName name="_RTT8">#REF!</definedName>
    <definedName name="_RTW1">#REF!</definedName>
    <definedName name="_RTW2">#REF!</definedName>
    <definedName name="_RUD300300">#REF!</definedName>
    <definedName name="_RUD300450">#REF!</definedName>
    <definedName name="_RUD300600">#REF!</definedName>
    <definedName name="_RUD300900">#REF!</definedName>
    <definedName name="_RUD450450">#REF!</definedName>
    <definedName name="_RUD450600">#REF!</definedName>
    <definedName name="_RUD450900">#REF!</definedName>
    <definedName name="_RUD600600">#REF!</definedName>
    <definedName name="_RUD600900">#REF!</definedName>
    <definedName name="_RUD800900">#REF!</definedName>
    <definedName name="_RUD900600">#REF!</definedName>
    <definedName name="_RUD900900">#REF!</definedName>
    <definedName name="_RW10">#REF!</definedName>
    <definedName name="_RW9">#REF!</definedName>
    <definedName name="_s">#REF!</definedName>
    <definedName name="_s11110">#REF!</definedName>
    <definedName name="_s11120">#REF!</definedName>
    <definedName name="_S11210">#REF!</definedName>
    <definedName name="_s11220">#REF!</definedName>
    <definedName name="_S11310">#REF!</definedName>
    <definedName name="_s11318">#REF!</definedName>
    <definedName name="_s11320">#REF!</definedName>
    <definedName name="_S11328">#REF!</definedName>
    <definedName name="_S11330">#REF!</definedName>
    <definedName name="_S11338">#REF!</definedName>
    <definedName name="_S11410">#REF!</definedName>
    <definedName name="_s11420">#REF!</definedName>
    <definedName name="_S11430">#REF!</definedName>
    <definedName name="_S11510">#REF!</definedName>
    <definedName name="_S11520">#REF!</definedName>
    <definedName name="_S11538">#REF!</definedName>
    <definedName name="_S11720">#REF!</definedName>
    <definedName name="_S11810">#REF!</definedName>
    <definedName name="_S1210">#REF!</definedName>
    <definedName name="_S12110">#REF!</definedName>
    <definedName name="_S12145">#REF!</definedName>
    <definedName name="_S12147">#REF!</definedName>
    <definedName name="_S12149">#REF!</definedName>
    <definedName name="_S12151">#REF!</definedName>
    <definedName name="_S12152">#REF!</definedName>
    <definedName name="_S12165">#REF!</definedName>
    <definedName name="_S12167">#REF!</definedName>
    <definedName name="_S12169">#REF!</definedName>
    <definedName name="_S12210">#REF!</definedName>
    <definedName name="_S12220">#REF!</definedName>
    <definedName name="_S12245">#REF!</definedName>
    <definedName name="_S12247">#REF!</definedName>
    <definedName name="_S12249">#REF!</definedName>
    <definedName name="_S12251">#REF!</definedName>
    <definedName name="_S12252">#REF!</definedName>
    <definedName name="_S12310">#REF!</definedName>
    <definedName name="_S12320">#REF!</definedName>
    <definedName name="_s12345">#REF!</definedName>
    <definedName name="_S12347">#REF!</definedName>
    <definedName name="_S12349">#REF!</definedName>
    <definedName name="_s12410">#REF!</definedName>
    <definedName name="_s12420">#REF!</definedName>
    <definedName name="_s12445">#REF!</definedName>
    <definedName name="_s12447">#REF!</definedName>
    <definedName name="_s12449">#REF!</definedName>
    <definedName name="_s13110">#REF!</definedName>
    <definedName name="_s13113">#REF!</definedName>
    <definedName name="_s13120">#REF!</definedName>
    <definedName name="_s13123">#REF!</definedName>
    <definedName name="_s13124">#REF!</definedName>
    <definedName name="_s13126">#REF!</definedName>
    <definedName name="_s13144">#REF!</definedName>
    <definedName name="_s13145">#REF!</definedName>
    <definedName name="_s13147">#REF!</definedName>
    <definedName name="_s13151">#REF!</definedName>
    <definedName name="_s13152">#REF!</definedName>
    <definedName name="_s13154">#REF!</definedName>
    <definedName name="_S13210">#REF!</definedName>
    <definedName name="_S13220">#REF!</definedName>
    <definedName name="_S13245">#REF!</definedName>
    <definedName name="_S13247">#REF!</definedName>
    <definedName name="_S13249">#REF!</definedName>
    <definedName name="_S13251">#REF!</definedName>
    <definedName name="_S13252">#REF!</definedName>
    <definedName name="_S13253">#REF!</definedName>
    <definedName name="_s13310">#REF!</definedName>
    <definedName name="_s13451">#REF!</definedName>
    <definedName name="_s13452">#REF!</definedName>
    <definedName name="_s13553">#REF!</definedName>
    <definedName name="_s14110">#REF!</definedName>
    <definedName name="_s14120">#REF!</definedName>
    <definedName name="_s14145">#REF!</definedName>
    <definedName name="_s14147">#REF!</definedName>
    <definedName name="_s14149">#REF!</definedName>
    <definedName name="_s14210">#REF!</definedName>
    <definedName name="_s14345">#REF!</definedName>
    <definedName name="_s14347">#REF!</definedName>
    <definedName name="_s14349">#REF!</definedName>
    <definedName name="_s14445">#REF!</definedName>
    <definedName name="_s14447">#REF!</definedName>
    <definedName name="_s14449">#REF!</definedName>
    <definedName name="_s3">#REF!</definedName>
    <definedName name="_SBR12">#REF!</definedName>
    <definedName name="_SBR6">#REF!</definedName>
    <definedName name="_SBY10">#REF!</definedName>
    <definedName name="_SBY12">#REF!</definedName>
    <definedName name="_SBY16">#REF!</definedName>
    <definedName name="_sc1">#REF!</definedName>
    <definedName name="_SC2">#REF!</definedName>
    <definedName name="_sc3">#REF!</definedName>
    <definedName name="_Scenario_Name_Civil_Item_Dets">#REF!</definedName>
    <definedName name="_Scenario_Name_COA_Sumry__Std_Imp">#REF!</definedName>
    <definedName name="_Scenario_Name_COA_Sumry_by_Area">#REF!</definedName>
    <definedName name="_Scenario_Name_COA_Sumry_by_Contr">#REF!</definedName>
    <definedName name="_Scenario_Name_COA_Sumry_by_RG">#REF!</definedName>
    <definedName name="_Scenario_Name_Contr_TDC__Std_Imp">#REF!</definedName>
    <definedName name="_Scenario_Name_Elec_Item_Dets">#REF!</definedName>
    <definedName name="_Scenario_Name_Equip_Item_Dets">#REF!</definedName>
    <definedName name="_Scenario_Name_Inst_Item_Dets">#REF!</definedName>
    <definedName name="_Scenario_Name_Item_Sumry__Std_Imp">#REF!</definedName>
    <definedName name="_Scenario_Name_List__Components">#REF!</definedName>
    <definedName name="_Scenario_Name_List__Equipment">#REF!</definedName>
    <definedName name="_Scenario_Name_Paint_Item_Dets">#REF!</definedName>
    <definedName name="_Scenario_Name_Pipe_Item_Dets">#REF!</definedName>
    <definedName name="_Scenario_Name_Proj_Cost_Sumry">#REF!</definedName>
    <definedName name="_Scenario_Name_Proj_TIC__Std_Imp">#REF!</definedName>
    <definedName name="_Scenario_Name_Project_Metrics">#REF!</definedName>
    <definedName name="_Scenario_Name_TDC_COA_Grp_Sumry">#REF!</definedName>
    <definedName name="_Scenario_Name_TDC_COA_Sumry">#REF!</definedName>
    <definedName name="_Scenario_Name_TDC_Item_Dets">#REF!</definedName>
    <definedName name="_Scenario_Name_TDC_Item_DetsFull">#REF!</definedName>
    <definedName name="_Scenario_Name_TDC_Item_DetsIPMFull">#REF!</definedName>
    <definedName name="_Scenario_Name_TDC_Item_Sumry">#REF!</definedName>
    <definedName name="_Scenario_Name_TDC_Key_Qty_Sumry">#REF!</definedName>
    <definedName name="_Scenario_Name_Unit_Costs__Std_Imp">#REF!</definedName>
    <definedName name="_Scenario_Name_Unit_MH__Std_Imp">#REF!</definedName>
    <definedName name="_SCR1616">#REF!</definedName>
    <definedName name="_SCR1913">#REF!</definedName>
    <definedName name="_SCR1916">#REF!</definedName>
    <definedName name="_SCR2013">#REF!</definedName>
    <definedName name="_SCR2014">#REF!</definedName>
    <definedName name="_SCR2016">#REF!</definedName>
    <definedName name="_SCR2513">#REF!</definedName>
    <definedName name="_SCR5013">#REF!</definedName>
    <definedName name="_SCR7013">#REF!</definedName>
    <definedName name="_SD">#REF!</definedName>
    <definedName name="_SE2" localSheetId="2" hidden="1">[0]!Integer</definedName>
    <definedName name="_SE2" localSheetId="8" hidden="1">[0]!Integer</definedName>
    <definedName name="_SE2" localSheetId="6" hidden="1">[0]!Integer</definedName>
    <definedName name="_SE2" hidden="1">[0]!Integer</definedName>
    <definedName name="_SFB1">#REF!</definedName>
    <definedName name="_SFB2">#REF!</definedName>
    <definedName name="_SFB3">#REF!</definedName>
    <definedName name="_SFB4">#REF!</definedName>
    <definedName name="_SFB5">#REF!</definedName>
    <definedName name="_SFB6">#REF!</definedName>
    <definedName name="_SFL1">#REF!</definedName>
    <definedName name="_SFL2">#REF!</definedName>
    <definedName name="_SFL3">#REF!</definedName>
    <definedName name="_SFM1">#REF!</definedName>
    <definedName name="_SFM2">#REF!</definedName>
    <definedName name="_SFM3">#REF!</definedName>
    <definedName name="_SFM4">#REF!</definedName>
    <definedName name="_SFM5">#REF!</definedName>
    <definedName name="_SFM6">#REF!</definedName>
    <definedName name="_SFM7">#REF!</definedName>
    <definedName name="_SFQ1">#REF!</definedName>
    <definedName name="_SFQ2">#REF!</definedName>
    <definedName name="_SFQ3">#REF!</definedName>
    <definedName name="_SFQ4">#REF!</definedName>
    <definedName name="_sfv150" localSheetId="2">#REF!</definedName>
    <definedName name="_sfv150">#REF!</definedName>
    <definedName name="_sh01" localSheetId="2" hidden="1">{#N/A,#N/A,FALSE,"CCTV"}</definedName>
    <definedName name="_sh01" hidden="1">{#N/A,#N/A,FALSE,"CCTV"}</definedName>
    <definedName name="_sh1040">#REF!</definedName>
    <definedName name="_sh2">#REF!</definedName>
    <definedName name="_SHT1">#REF!</definedName>
    <definedName name="_SHT2">#N/A</definedName>
    <definedName name="_SHT3">#N/A</definedName>
    <definedName name="_SI_0_TDC_COASumry">#REF!</definedName>
    <definedName name="_SI_0_TDC_ContrSumry">#REF!</definedName>
    <definedName name="_SI_0_TDC_ItemSumry">#REF!</definedName>
    <definedName name="_SI_0_TDC_UnitCosts">#REF!</definedName>
    <definedName name="_SI_0_TDC_UnitMH">#REF!</definedName>
    <definedName name="_SI_0_TIC_Overall">#REF!</definedName>
    <definedName name="_sir11110">#REF!</definedName>
    <definedName name="_sir11120">#REF!</definedName>
    <definedName name="_sir11210">#REF!</definedName>
    <definedName name="_sir11220">#REF!</definedName>
    <definedName name="_SIR11310">#REF!</definedName>
    <definedName name="_sir11320">#REF!</definedName>
    <definedName name="_sir11410">#REF!</definedName>
    <definedName name="_sir11420">#REF!</definedName>
    <definedName name="_sir11510">#REF!</definedName>
    <definedName name="_SIR11520">#REF!</definedName>
    <definedName name="_sir11720">#REF!</definedName>
    <definedName name="_SIR11810">#REF!</definedName>
    <definedName name="_SIR12110">#REF!</definedName>
    <definedName name="_SIR12210">#REF!</definedName>
    <definedName name="_SIR12310">#REF!</definedName>
    <definedName name="_SIR13120">#REF!</definedName>
    <definedName name="_SIR13120DF">#REF!</definedName>
    <definedName name="_SIR13123">#REF!</definedName>
    <definedName name="_SIR13151">#REF!</definedName>
    <definedName name="_sn1020">#REF!</definedName>
    <definedName name="_SN3">#REF!</definedName>
    <definedName name="_soc2" localSheetId="2"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_soc2"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_Sort" hidden="1">#REF!</definedName>
    <definedName name="_SORT1" hidden="1">#REF!</definedName>
    <definedName name="_SORT2" hidden="1">#REF!</definedName>
    <definedName name="_SORT3" hidden="1">#REF!</definedName>
    <definedName name="_SP18">#REF!</definedName>
    <definedName name="_spc1">#REF!</definedName>
    <definedName name="_Spp18">#REF!</definedName>
    <definedName name="_SR1">#REF!</definedName>
    <definedName name="_SR2">#REF!</definedName>
    <definedName name="_SS1" localSheetId="2" hidden="1">{#N/A,#N/A,FALSE,"운반시간"}</definedName>
    <definedName name="_SS1" hidden="1">{#N/A,#N/A,FALSE,"운반시간"}</definedName>
    <definedName name="_SS12">#REF!</definedName>
    <definedName name="_SS2">#REF!</definedName>
    <definedName name="_SS3">#REF!</definedName>
    <definedName name="_SS304">#REF!</definedName>
    <definedName name="_SS316">#REF!</definedName>
    <definedName name="_SS4">#REF!</definedName>
    <definedName name="_SS5">#REF!</definedName>
    <definedName name="_SS6">#REF!</definedName>
    <definedName name="_SS7">#REF!</definedName>
    <definedName name="_sss1">#REF!</definedName>
    <definedName name="_sss10">#REF!</definedName>
    <definedName name="_sss11">#REF!</definedName>
    <definedName name="_sss12">#REF!</definedName>
    <definedName name="_sss13">#REF!</definedName>
    <definedName name="_sss14">#REF!</definedName>
    <definedName name="_sss15">#REF!</definedName>
    <definedName name="_sss16">#REF!</definedName>
    <definedName name="_sss17">#REF!</definedName>
    <definedName name="_sss18">#REF!</definedName>
    <definedName name="_sss19">#REF!</definedName>
    <definedName name="_sss2">#REF!</definedName>
    <definedName name="_sss20">#REF!</definedName>
    <definedName name="_sss21">#REF!</definedName>
    <definedName name="_sss22">#REF!</definedName>
    <definedName name="_sss23">#REF!</definedName>
    <definedName name="_sss24">#REF!</definedName>
    <definedName name="_sss25">#REF!</definedName>
    <definedName name="_sss26">#REF!</definedName>
    <definedName name="_sss27">#REF!</definedName>
    <definedName name="_sss28">#REF!</definedName>
    <definedName name="_sss29">#REF!</definedName>
    <definedName name="_sss3">#REF!</definedName>
    <definedName name="_sss30">#REF!</definedName>
    <definedName name="_sss31">#REF!</definedName>
    <definedName name="_sss32">#REF!</definedName>
    <definedName name="_sss33">#REF!</definedName>
    <definedName name="_sss34">#REF!</definedName>
    <definedName name="_sss35">#REF!</definedName>
    <definedName name="_sss36">#REF!</definedName>
    <definedName name="_sss37">#REF!</definedName>
    <definedName name="_sss38">#REF!</definedName>
    <definedName name="_sss39">#REF!</definedName>
    <definedName name="_sss4">#REF!</definedName>
    <definedName name="_sss40">#REF!</definedName>
    <definedName name="_sss41">#REF!</definedName>
    <definedName name="_sss42">#REF!</definedName>
    <definedName name="_sss43">#REF!</definedName>
    <definedName name="_sss44">#REF!</definedName>
    <definedName name="_sss45">#REF!</definedName>
    <definedName name="_sss46">#REF!</definedName>
    <definedName name="_sss47">#REF!</definedName>
    <definedName name="_sss48">#REF!</definedName>
    <definedName name="_sss49">#REF!</definedName>
    <definedName name="_sss5">#REF!</definedName>
    <definedName name="_sss50">#REF!</definedName>
    <definedName name="_sss6">#REF!</definedName>
    <definedName name="_sss7">#REF!</definedName>
    <definedName name="_sss8">#REF!</definedName>
    <definedName name="_sss9">#REF!</definedName>
    <definedName name="_ST311">#REF!</definedName>
    <definedName name="_ST312">#REF!</definedName>
    <definedName name="_ST32">#REF!</definedName>
    <definedName name="_ST345">#REF!</definedName>
    <definedName name="_ST456">#REF!</definedName>
    <definedName name="_ST675">#REF!</definedName>
    <definedName name="_STC1">#REF!</definedName>
    <definedName name="_STC2">#REF!</definedName>
    <definedName name="_STC3">#REF!</definedName>
    <definedName name="_std100">#REF!</definedName>
    <definedName name="_std150">#REF!</definedName>
    <definedName name="_std2">#REF!</definedName>
    <definedName name="_Std22">#REF!</definedName>
    <definedName name="_std3">#REF!</definedName>
    <definedName name="_std4">#REF!</definedName>
    <definedName name="_std50">#REF!</definedName>
    <definedName name="_std65">#REF!</definedName>
    <definedName name="_str1">#REF!</definedName>
    <definedName name="_SUM1">#REF!</definedName>
    <definedName name="_SUM10">#REF!</definedName>
    <definedName name="_SUM11">#REF!</definedName>
    <definedName name="_SUM2">#REF!</definedName>
    <definedName name="_SUM3">#REF!</definedName>
    <definedName name="_SUM9">#REF!</definedName>
    <definedName name="_SUN1">#N/A</definedName>
    <definedName name="_SUN2">#N/A</definedName>
    <definedName name="_SW7">#REF!</definedName>
    <definedName name="_SW8">#REF!</definedName>
    <definedName name="_t1">#REF!</definedName>
    <definedName name="_t2">#REF!</definedName>
    <definedName name="_Table1_In1" hidden="1">#REF!</definedName>
    <definedName name="_Table1_Out" hidden="1">#REF!</definedName>
    <definedName name="_Table2_In1" hidden="1">#REF!</definedName>
    <definedName name="_Table2_Out" hidden="1">#REF!</definedName>
    <definedName name="_TAG1">#REF!</definedName>
    <definedName name="_tbt1">#REF!</definedName>
    <definedName name="_tbt2">#REF!</definedName>
    <definedName name="_tco3" hidden="1">#REF!</definedName>
    <definedName name="_TD300300">#REF!</definedName>
    <definedName name="_TD300450">#REF!</definedName>
    <definedName name="_TD300600">#REF!</definedName>
    <definedName name="_TD300900">#REF!</definedName>
    <definedName name="_TD450300">#REF!</definedName>
    <definedName name="_TD450400">#REF!</definedName>
    <definedName name="_TD450600">#REF!</definedName>
    <definedName name="_TD600450">#REF!</definedName>
    <definedName name="_TD600600">#REF!</definedName>
    <definedName name="_TD600900">#REF!</definedName>
    <definedName name="_TD900450">#REF!</definedName>
    <definedName name="_TD900900">#REF!</definedName>
    <definedName name="_TE1">#REF!</definedName>
    <definedName name="_TE2">#REF!</definedName>
    <definedName name="_TE3">#REF!</definedName>
    <definedName name="_Ten2">#REF!</definedName>
    <definedName name="_TF1">#REF!</definedName>
    <definedName name="_TF10">#REF!</definedName>
    <definedName name="_TF11">#REF!</definedName>
    <definedName name="_TF12">#REF!</definedName>
    <definedName name="_TF13">#REF!</definedName>
    <definedName name="_TF2">#REF!</definedName>
    <definedName name="_TF3">#REF!</definedName>
    <definedName name="_TF4">#REF!</definedName>
    <definedName name="_TF5">#REF!</definedName>
    <definedName name="_TF6">#REF!</definedName>
    <definedName name="_TF7">#REF!</definedName>
    <definedName name="_TF8">#REF!</definedName>
    <definedName name="_TF9">#REF!</definedName>
    <definedName name="_tg1">#REF!</definedName>
    <definedName name="_tgl2">#REF!</definedName>
    <definedName name="_th100">#REF!</definedName>
    <definedName name="_TH160">#REF!</definedName>
    <definedName name="_tha1" hidden="1">{"'Sheet1'!$L$16"}</definedName>
    <definedName name="_ti100">#REF!</definedName>
    <definedName name="_ti120">#REF!</definedName>
    <definedName name="_ti50">#REF!</definedName>
    <definedName name="_ti60">#REF!</definedName>
    <definedName name="_ti80">#REF!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lc20">#REF!</definedName>
    <definedName name="_tok2">#REF!</definedName>
    <definedName name="_TOP2">#REF!</definedName>
    <definedName name="_TR2">#REF!</definedName>
    <definedName name="_TR250">#REF!</definedName>
    <definedName name="_tr375">#REF!</definedName>
    <definedName name="_TRD300300">#REF!</definedName>
    <definedName name="_TRD450300">#REF!</definedName>
    <definedName name="_tsv25">#REF!</definedName>
    <definedName name="_TT1">#REF!</definedName>
    <definedName name="_TT2">#REF!</definedName>
    <definedName name="_TT3">#REF!</definedName>
    <definedName name="_tttt">#REF!</definedName>
    <definedName name="_Ty1">#REF!</definedName>
    <definedName name="_Ty2">#REF!</definedName>
    <definedName name="_TZ1">#REF!</definedName>
    <definedName name="_TZ2">#REF!</definedName>
    <definedName name="_TZ3">#REF!</definedName>
    <definedName name="_U066">#REF!</definedName>
    <definedName name="_UD300600">#REF!</definedName>
    <definedName name="_UD400900">#REF!</definedName>
    <definedName name="_UD600600">#REF!</definedName>
    <definedName name="_UD600900">#REF!</definedName>
    <definedName name="_UD900900">#REF!</definedName>
    <definedName name="_uls60">#REF!</definedName>
    <definedName name="_UPE100">#REF!</definedName>
    <definedName name="_upe120">#REF!</definedName>
    <definedName name="_upe140">#REF!</definedName>
    <definedName name="_upe160">#REF!</definedName>
    <definedName name="_upe180">#REF!</definedName>
    <definedName name="_upe200">#REF!</definedName>
    <definedName name="_upe220">#REF!</definedName>
    <definedName name="_upe240">#REF!</definedName>
    <definedName name="_upe270">#REF!</definedName>
    <definedName name="_upe300">#REF!</definedName>
    <definedName name="_upe330">#REF!</definedName>
    <definedName name="_upe360">#REF!</definedName>
    <definedName name="_upe400">#REF!</definedName>
    <definedName name="_upe80">#REF!</definedName>
    <definedName name="_USD1">#REF!</definedName>
    <definedName name="_usd2">#REF!</definedName>
    <definedName name="_utd1">#REF!</definedName>
    <definedName name="_utd2">#REF!</definedName>
    <definedName name="_utd3">#REF!</definedName>
    <definedName name="_V1">#REF!</definedName>
    <definedName name="_v2">#REF!</definedName>
    <definedName name="_V3">#REF!</definedName>
    <definedName name="_V4">#REF!</definedName>
    <definedName name="_vcd2">#REF!</definedName>
    <definedName name="_vcd3">#REF!</definedName>
    <definedName name="_vcd4">#REF!</definedName>
    <definedName name="_ver1">#REF!</definedName>
    <definedName name="_ver3">#REF!</definedName>
    <definedName name="_Vew1">#REF!</definedName>
    <definedName name="_VL100">#REF!</definedName>
    <definedName name="_VL200">#REF!</definedName>
    <definedName name="_VL250">#REF!</definedName>
    <definedName name="_vnt100">#REF!</definedName>
    <definedName name="_vnt40">#REF!</definedName>
    <definedName name="_vnt50">#REF!</definedName>
    <definedName name="_vnt80">#REF!</definedName>
    <definedName name="_vo24">#REF!</definedName>
    <definedName name="_VO73" localSheetId="2">Scheduled_Payment+Extra_Payment</definedName>
    <definedName name="_VO73" localSheetId="8">Scheduled_Payment+Extra_Payment</definedName>
    <definedName name="_VO73" localSheetId="6">Scheduled_Payment+Extra_Payment</definedName>
    <definedName name="_VO73">Scheduled_Payment+Extra_Payment</definedName>
    <definedName name="_Vos1">#REF!</definedName>
    <definedName name="_VRC10" localSheetId="2">#REF!</definedName>
    <definedName name="_VRC10">#REF!</definedName>
    <definedName name="_VRC15" localSheetId="2">#REF!</definedName>
    <definedName name="_VRC15">#REF!</definedName>
    <definedName name="_VRC20" localSheetId="2">#REF!</definedName>
    <definedName name="_VRC20">#REF!</definedName>
    <definedName name="_VRC25">#REF!</definedName>
    <definedName name="_VRC30">#REF!</definedName>
    <definedName name="_VRC35">#REF!</definedName>
    <definedName name="_VRC40">#REF!</definedName>
    <definedName name="_Vu1">#REF!</definedName>
    <definedName name="_WCY01">#REF!</definedName>
    <definedName name="_We1">#REF!</definedName>
    <definedName name="_We2">#REF!</definedName>
    <definedName name="_we3">#REF!</definedName>
    <definedName name="_We4">#REF!</definedName>
    <definedName name="_we5">#REF!</definedName>
    <definedName name="_we6">#REF!</definedName>
    <definedName name="_we7">#REF!</definedName>
    <definedName name="_we8">#REF!</definedName>
    <definedName name="_Wer1">#REF!</definedName>
    <definedName name="_Wer2">#REF!</definedName>
    <definedName name="_Wer3">#REF!</definedName>
    <definedName name="_Wer4">#REF!</definedName>
    <definedName name="_Wf1">#REF!</definedName>
    <definedName name="_Wf2">#REF!</definedName>
    <definedName name="_WF32">#REF!</definedName>
    <definedName name="_WF42">#REF!</definedName>
    <definedName name="_wgH2">#REF!</definedName>
    <definedName name="_Wht1">#REF!</definedName>
    <definedName name="_Wht2">#REF!</definedName>
    <definedName name="_Wht3">#REF!</definedName>
    <definedName name="_Wht4">#REF!</definedName>
    <definedName name="_wht5">#REF!</definedName>
    <definedName name="_wht6">#REF!</definedName>
    <definedName name="_wht7">#REF!</definedName>
    <definedName name="_wht8">#REF!</definedName>
    <definedName name="_Wo1">#REF!</definedName>
    <definedName name="_Wo2">#REF!</definedName>
    <definedName name="_WO3">#REF!</definedName>
    <definedName name="_Wo4">#REF!</definedName>
    <definedName name="_wo5">#REF!</definedName>
    <definedName name="_wo6">#REF!</definedName>
    <definedName name="_wo7">#REF!</definedName>
    <definedName name="_wo8">#REF!</definedName>
    <definedName name="_woogi" hidden="1">#REF!</definedName>
    <definedName name="_woogi2" hidden="1">#REF!</definedName>
    <definedName name="_woogi24" hidden="1">#REF!</definedName>
    <definedName name="_woogi3" hidden="1">#REF!</definedName>
    <definedName name="_Wp1">#REF!</definedName>
    <definedName name="_Wp2">#REF!</definedName>
    <definedName name="_WS">#REF!</definedName>
    <definedName name="_wsb5">#REF!</definedName>
    <definedName name="_WW03">#REF!</definedName>
    <definedName name="_wwt0987">#REF!</definedName>
    <definedName name="_wwt123">#REF!</definedName>
    <definedName name="_wwt134">#REF!</definedName>
    <definedName name="_wwt21">#REF!</definedName>
    <definedName name="_wwt56">#REF!</definedName>
    <definedName name="_WWW1">#REF!</definedName>
    <definedName name="_WWW2">#REF!</definedName>
    <definedName name="_WWW3">#REF!</definedName>
    <definedName name="_xAh2">#REF!</definedName>
    <definedName name="_xAh3">#REF!</definedName>
    <definedName name="_XCPOLYMER">#REF!</definedName>
    <definedName name="_xCs3">#REF!</definedName>
    <definedName name="_xCx1">#REF!</definedName>
    <definedName name="_xCx2">#REF!</definedName>
    <definedName name="_Xm100">#REF!</definedName>
    <definedName name="_xW1">#REF!</definedName>
    <definedName name="_xW2">#REF!</definedName>
    <definedName name="_xW3">#REF!</definedName>
    <definedName name="_z">#REF!</definedName>
    <definedName name="_공간" localSheetId="2">#REF!,#REF!,#REF!,#REF!,#REF!,#REF!,#REF!,#REF!,#REF!,#REF!,#REF!,#REF!,#REF!</definedName>
    <definedName name="_공간">#REF!,#REF!,#REF!,#REF!,#REF!,#REF!,#REF!,#REF!,#REF!,#REF!,#REF!,#REF!,#REF!</definedName>
    <definedName name="_재ㅐ햐" hidden="1">#REF!</definedName>
    <definedName name="¡ÆC">#N/A</definedName>
    <definedName name="´cAE°eE¹" hidden="1">#REF!</definedName>
    <definedName name="´Ü°¡1">#REF!</definedName>
    <definedName name="¿uº°¿μ¾÷">#REF!</definedName>
    <definedName name="￠?u¨￢¡Æ￠?￥i¨u¡A">#REF!</definedName>
    <definedName name="￠´¡¤">#N/A</definedName>
    <definedName name="￠´¡¤￠´¡¤">#N/A</definedName>
    <definedName name="￠´¡¤￠´¡¤￠´¡¤">#N/A</definedName>
    <definedName name="￠´¡¤￠´¡¤￠´¡¤￠´¡¤">#N/A</definedName>
    <definedName name="￠´¡¤￠´¨I￠´¨I">#N/A</definedName>
    <definedName name="￠´¡¤￠´￠´￠´¡¤">#N/A</definedName>
    <definedName name="￠´¡¤￠´￠´￠´¡¾￠´￠´￠´¡¾￠´￠´￠´¡¤￠´￠´￠´¡¤￠´¡¾￠´￠´￠´¡¤￠´¡¾￠´￠´￠´¡¤￠´¡¾￠´￠´￠´¡¤￠´¡¤￠´￠´￠´￠´￠´¡¤￠´¡¤￠´￠´￠´¡¾">#N/A</definedName>
    <definedName name="￠´¡×￠´¡×">#N/A</definedName>
    <definedName name="￠´¡¾">#N/A</definedName>
    <definedName name="￠´¡¾￠´￠´￠´¡¾￠´¡¾">#N/A</definedName>
    <definedName name="￠´¨￠￠´I￠´¨￠￠´I￠´I￠´I">#N/A</definedName>
    <definedName name="￠´¨I￠´¨I￠´¨I￠´¨I￠´¡Æ￠´¨u">#N/A</definedName>
    <definedName name="￠´¨o￠´¨o￠´¨o">#N/A</definedName>
    <definedName name="￠´¨u￠´¨u">#N/A</definedName>
    <definedName name="￠´￠?￠´￠?￠´￠?￠´￠?￠´￠?">#N/A</definedName>
    <definedName name="￠´￠´￠´¡¾￠´¡¾￠´￠´￠´￠´￠´¡¾">#N/A</definedName>
    <definedName name="￠´￠´￠´￠´￠´￠´">#N/A</definedName>
    <definedName name="￠´￠´￠´￠´￠´￠´￠´￠´￠´¡¤">#N/A</definedName>
    <definedName name="￠´￠￢">#REF!</definedName>
    <definedName name="￠´￠￢￠´¡×￠´￠￢￠´¡×">#N/A</definedName>
    <definedName name="￠´A￠´A￠´A￠´A￠´A">#N/A</definedName>
    <definedName name="￠´A￠´A￠´C￠Oo￠´A￠´￠´￠?A￠Oo￠´A￠´¡¾￠´￠´￠?A￠OoⓒøN￠?A￠O¡A￠´￠´¨uo￠´￠´￠´¡¤￠´¡¤￠´￠´￠´¡¾￠´¡¾￠´￠´￠´¡¤￠´¡¤￠´￠´￠´￠´￠´¡¤￠´¡¾">#N/A</definedName>
    <definedName name="￠´C￠´C￠´C￠´C">#N/A</definedName>
    <definedName name="￠´ⓒ÷">#N/A</definedName>
    <definedName name="￠´ⓒ÷￠´ⓒ÷￠´ⓒ÷">#N/A</definedName>
    <definedName name="￠´ⓒ÷￠´ⓒ÷￠´ⓒ÷￠´ⓒ÷￠´ⓒ÷">#N/A</definedName>
    <definedName name="￠´E￠´A￠´A￠´A">#N/A</definedName>
    <definedName name="￠´I">#REF!</definedName>
    <definedName name="￠´I￠´I￠´I">#N/A</definedName>
    <definedName name="￠￥cAE¡ÆeEⓒo" hidden="1">#REF!</definedName>
    <definedName name="￡">#REF!</definedName>
    <definedName name="¤¸">#REF!</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½¤½¤½">#N/A</definedName>
    <definedName name="¤¾¤¾">#N/A</definedName>
    <definedName name="¤²">#N/A</definedName>
    <definedName name="¤²¤²¤²">#N/A</definedName>
    <definedName name="¤²¤²¤²¤²¤²">#N/A</definedName>
    <definedName name="¤A¤A¤A¤A¤A">#N/A</definedName>
    <definedName name="¤A¤A¤C¶o¤A¤¤¿A¶o¤A¤±¤¤¿A¶o³N¿A¶÷¤¤¾o¤¤¤·¤·¤¤¤±¤±¤¤¤·¤·¤¤¤¤¤·¤±">#N/A</definedName>
    <definedName name="¤C¤C¤C¤C">#N/A</definedName>
    <definedName name="¤ⓒ¤ⓒ¤ⓒ¤ⓒ¤°¤¾">#N/A</definedName>
    <definedName name="¤Ð¤I¤Ð¤I¤I¤I">#N/A</definedName>
    <definedName name="¤E¤A¤A¤A">#N/A</definedName>
    <definedName name="¤I">#REF!</definedName>
    <definedName name="¤I¤I¤I">#N/A</definedName>
    <definedName name="￥">#REF!</definedName>
    <definedName name="√">"SQRT"</definedName>
    <definedName name="°C">#N/A</definedName>
    <definedName name="°Ç">#N/A</definedName>
    <definedName name="¼o¼o½CAu7¿u">#N/A</definedName>
    <definedName name="¼ö¼ö½ÇÀû7¿ù">#N/A</definedName>
    <definedName name="¹eºI³≫¿ª">#REF!</definedName>
    <definedName name="a">#REF!</definedName>
    <definedName name="Ａ.Ｂ.Ｃ.">#REF!</definedName>
    <definedName name="A_04_2">#REF!</definedName>
    <definedName name="A_04_3">#REF!</definedName>
    <definedName name="A_04_4">#REF!</definedName>
    <definedName name="A_1">#REF!</definedName>
    <definedName name="a_1cover">#REF!</definedName>
    <definedName name="A_2">#REF!</definedName>
    <definedName name="A_3100INQ">#REF!</definedName>
    <definedName name="A_3100REV">#REF!</definedName>
    <definedName name="A_3200INQ">#REF!</definedName>
    <definedName name="A_3200REV">#REF!</definedName>
    <definedName name="a_cover">#REF!</definedName>
    <definedName name="a_dash">#REF!</definedName>
    <definedName name="A_EQUIP">#REF!</definedName>
    <definedName name="A_LABOR">#REF!</definedName>
    <definedName name="A_MATL">#REF!</definedName>
    <definedName name="A_MH">#REF!</definedName>
    <definedName name="A_OTHER">#REF!</definedName>
    <definedName name="A_REV_TOTAL">#REF!</definedName>
    <definedName name="a_sys">#REF!</definedName>
    <definedName name="A¡þ_¡¤ⓒo_AO">#N/A</definedName>
    <definedName name="A￢_·¹_AO">#N/A</definedName>
    <definedName name="a0">#REF!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2349">#REF!</definedName>
    <definedName name="A1_">#REF!</definedName>
    <definedName name="A10_">#REF!</definedName>
    <definedName name="A10000000000000">#REF!</definedName>
    <definedName name="A120_">#REF!</definedName>
    <definedName name="A13_">#REF!</definedName>
    <definedName name="A1C1" hidden="1">#REF!</definedName>
    <definedName name="A2_">#REF!</definedName>
    <definedName name="A3_">#REF!</definedName>
    <definedName name="A30P">#REF!</definedName>
    <definedName name="A35_">#REF!</definedName>
    <definedName name="A4_">#REF!</definedName>
    <definedName name="A40P">#REF!</definedName>
    <definedName name="A5_">#REF!</definedName>
    <definedName name="A50_">#REF!</definedName>
    <definedName name="A6_">#REF!</definedName>
    <definedName name="A60P">#REF!</definedName>
    <definedName name="A7_">#REF!</definedName>
    <definedName name="A70_">#REF!</definedName>
    <definedName name="A8_">#REF!</definedName>
    <definedName name="A9_">#REF!</definedName>
    <definedName name="A90P">#REF!</definedName>
    <definedName name="A95_">#REF!</definedName>
    <definedName name="AA" hidden="1">#REF!</definedName>
    <definedName name="aâ">#REF!</definedName>
    <definedName name="Åä">#N/A</definedName>
    <definedName name="AA_02">#REF!</definedName>
    <definedName name="aaa">#REF!</definedName>
    <definedName name="aaaa">#REF!</definedName>
    <definedName name="aaaaa" localSheetId="2" hidden="1">{#N/A,#N/A,TRUE,"Basic";#N/A,#N/A,TRUE,"EXT-TABLE";#N/A,#N/A,TRUE,"STEEL";#N/A,#N/A,TRUE,"INT-Table";#N/A,#N/A,TRUE,"STEEL";#N/A,#N/A,TRUE,"Door"}</definedName>
    <definedName name="aaaaa" hidden="1">{"'con_010'!$A$1:$AN$63"}</definedName>
    <definedName name="aaaaaa">#REF!</definedName>
    <definedName name="aaaaaaa" localSheetId="2" hidden="1">{#N/A,#N/A,FALSE,"type1";#N/A,#N/A,FALSE,"지지력";#N/A,#N/A,FALSE,"PILE계산";#N/A,#N/A,FALSE,"PILE ";#N/A,#N/A,FALSE,"철근량";#N/A,#N/A,FALSE,"균열검토";#N/A,#N/A,FALSE,"날개벽";#N/A,#N/A,FALSE,"주철근조립도";#N/A,#N/A,FALSE,"교좌"}</definedName>
    <definedName name="AAAAAAA"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aaaaaaa" localSheetId="2" hidden="1">{#N/A,#N/A,FALSE,"type1";#N/A,#N/A,FALSE,"지지력";#N/A,#N/A,FALSE,"PILE계산";#N/A,#N/A,FALSE,"PILE ";#N/A,#N/A,FALSE,"철근량";#N/A,#N/A,FALSE,"균열검토";#N/A,#N/A,FALSE,"날개벽";#N/A,#N/A,FALSE,"주철근조립도";#N/A,#N/A,FALSE,"교좌"}</definedName>
    <definedName name="aaaaaaaa" hidden="1">{#N/A,#N/A,FALSE,"type1";#N/A,#N/A,FALSE,"지지력";#N/A,#N/A,FALSE,"PILE계산";#N/A,#N/A,FALSE,"PILE ";#N/A,#N/A,FALSE,"철근량";#N/A,#N/A,FALSE,"균열검토";#N/A,#N/A,FALSE,"날개벽";#N/A,#N/A,FALSE,"주철근조립도";#N/A,#N/A,FALSE,"교좌"}</definedName>
    <definedName name="aaaaaaaaaa" hidden="1">{#N/A,#N/A,FALSE,"포장1";#N/A,#N/A,FALSE,"포장1"}</definedName>
    <definedName name="AAAAAAAAAAAAAAAAA" hidden="1">{#N/A,#N/A,FALSE,"배수2"}</definedName>
    <definedName name="aaad">#REF!</definedName>
    <definedName name="AAADA">#REF!</definedName>
    <definedName name="aaafff" localSheetId="2" hidden="1">{"'장비'!$A$3:$M$12"}</definedName>
    <definedName name="aaafff" hidden="1">{"'장비'!$A$3:$M$12"}</definedName>
    <definedName name="aadfdfdfdddf">#REF!</definedName>
    <definedName name="aæÐRIiÞA_Iª">#N/A</definedName>
    <definedName name="aax">#REF!</definedName>
    <definedName name="ab" localSheetId="2" hidden="1">{#N/A,#N/A,TRUE,"Basic";#N/A,#N/A,TRUE,"EXT-TABLE";#N/A,#N/A,TRUE,"STEEL";#N/A,#N/A,TRUE,"INT-Table";#N/A,#N/A,TRUE,"STEEL";#N/A,#N/A,TRUE,"Door"}</definedName>
    <definedName name="ab" hidden="1">{#N/A,#N/A,TRUE,"Basic";#N/A,#N/A,TRUE,"EXT-TABLE";#N/A,#N/A,TRUE,"STEEL";#N/A,#N/A,TRUE,"INT-Table";#N/A,#N/A,TRUE,"STEEL";#N/A,#N/A,TRUE,"Door"}</definedName>
    <definedName name="ab_R_BREAKDOWN_PART1">#REF!</definedName>
    <definedName name="ab_R_BREAKDOWN_PART2">#REF!</definedName>
    <definedName name="abaja">#REF!</definedName>
    <definedName name="abb" localSheetId="2" hidden="1">{#N/A,#N/A,FALSE,"TABLE"}</definedName>
    <definedName name="abb" hidden="1">{#N/A,#N/A,FALSE,"TABLE"}</definedName>
    <definedName name="abbr">#REF!</definedName>
    <definedName name="abc" localSheetId="2" hidden="1">{#N/A,#N/A,TRUE,"Basic";#N/A,#N/A,TRUE,"EXT-TABLE";#N/A,#N/A,TRUE,"STEEL";#N/A,#N/A,TRUE,"INT-Table";#N/A,#N/A,TRUE,"STEEL";#N/A,#N/A,TRUE,"Door"}</definedName>
    <definedName name="abc" hidden="1">{"'con_010'!$A$1:$AN$63"}</definedName>
    <definedName name="abcd" hidden="1">{"'con_010'!$A$1:$AN$63"}</definedName>
    <definedName name="abch100">#REF!</definedName>
    <definedName name="ABCVAL_04">#REF!</definedName>
    <definedName name="ABCVAL_07">#REF!</definedName>
    <definedName name="ABCVAL_09">#REF!</definedName>
    <definedName name="ABCVAL_11">#REF!</definedName>
    <definedName name="abe">#REF!</definedName>
    <definedName name="aber100">#REF!</definedName>
    <definedName name="aber15">#REF!</definedName>
    <definedName name="Aber150">#REF!</definedName>
    <definedName name="aber2">#REF!</definedName>
    <definedName name="aber20">#REF!</definedName>
    <definedName name="aber25">#REF!</definedName>
    <definedName name="aber32">#REF!</definedName>
    <definedName name="aber4">#REF!</definedName>
    <definedName name="aber40">#REF!</definedName>
    <definedName name="aber50">#REF!</definedName>
    <definedName name="Aber6">#REF!</definedName>
    <definedName name="aber80">#REF!</definedName>
    <definedName name="aberf100">#REF!</definedName>
    <definedName name="aberf150">#REF!</definedName>
    <definedName name="aberf4">#REF!</definedName>
    <definedName name="aberf6">#REF!</definedName>
    <definedName name="aberf80">#REF!</definedName>
    <definedName name="abfj100">#REF!</definedName>
    <definedName name="abfj150">#REF!</definedName>
    <definedName name="abfj40">#REF!</definedName>
    <definedName name="abfj50">#REF!</definedName>
    <definedName name="abfl40">#REF!</definedName>
    <definedName name="abft100">#REF!</definedName>
    <definedName name="abft150">#REF!</definedName>
    <definedName name="abft50">#REF!</definedName>
    <definedName name="abfv100">#REF!</definedName>
    <definedName name="abfv150">#REF!</definedName>
    <definedName name="abfv50">#REF!</definedName>
    <definedName name="abfv80">#REF!</definedName>
    <definedName name="abgv100">#REF!</definedName>
    <definedName name="abgv150">#REF!</definedName>
    <definedName name="abgv20">#REF!</definedName>
    <definedName name="abgv32">#REF!</definedName>
    <definedName name="abgv40">#REF!</definedName>
    <definedName name="abgv50">#REF!</definedName>
    <definedName name="abka15">#REF!</definedName>
    <definedName name="abpg">#REF!</definedName>
    <definedName name="ABS">#REF!</definedName>
    <definedName name="abso">#REF!</definedName>
    <definedName name="abTd">#REF!</definedName>
    <definedName name="abTp">#REF!</definedName>
    <definedName name="abTs">#REF!</definedName>
    <definedName name="abTw">#REF!</definedName>
    <definedName name="abwl">#REF!</definedName>
    <definedName name="abWr">#REF!</definedName>
    <definedName name="abWri">#REF!</definedName>
    <definedName name="abWs">#REF!</definedName>
    <definedName name="abWsi">#REF!</definedName>
    <definedName name="ABX">#REF!</definedName>
    <definedName name="ac">#REF!</definedName>
    <definedName name="aⓒ¡¨￠RIi¨­A_I¨￡">#N/A</definedName>
    <definedName name="AC1_">#N/A</definedName>
    <definedName name="AC120_">#REF!</definedName>
    <definedName name="AC35_">#REF!</definedName>
    <definedName name="AC50_">#REF!</definedName>
    <definedName name="AC70_">#REF!</definedName>
    <definedName name="AC95_">#REF!</definedName>
    <definedName name="ACC">#REF!</definedName>
    <definedName name="ACC_IMPORT">#REF!</definedName>
    <definedName name="accd">#REF!</definedName>
    <definedName name="Access_Button">"PJTFINAL_F02F11_List"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hidden="1">"I:\Supervision\Confidential\np-364 hdpe pars\rev2\estimate.mdb"</definedName>
    <definedName name="accu_doc">#REF!</definedName>
    <definedName name="accu_frr">#REF!</definedName>
    <definedName name="accu_insp">#REF!</definedName>
    <definedName name="accu_irc">#REF!</definedName>
    <definedName name="accu_mill">#REF!</definedName>
    <definedName name="accu_po">#REF!</definedName>
    <definedName name="accu_ship">#REF!</definedName>
    <definedName name="accu_sub_po">#REF!</definedName>
    <definedName name="accu_test">#REF!</definedName>
    <definedName name="accu_vp">#REF!</definedName>
    <definedName name="ACcurrent">#REF!</definedName>
    <definedName name="ACDA" hidden="1">#REF!</definedName>
    <definedName name="acdb" hidden="1">#REF!</definedName>
    <definedName name="ACDS" hidden="1">#REF!</definedName>
    <definedName name="aci">#REF!</definedName>
    <definedName name="aciam">#REF!</definedName>
    <definedName name="acian">#REF!</definedName>
    <definedName name="acSts">#REF!</definedName>
    <definedName name="ACT">#REF!</definedName>
    <definedName name="Activity">#REF!</definedName>
    <definedName name="acTr">#REF!</definedName>
    <definedName name="actualtotal">#REF!</definedName>
    <definedName name="ACwvu.CapersView." hidden="1">#REF!</definedName>
    <definedName name="ACwvu.DETT.._.COSTI." hidden="1">#REF!</definedName>
    <definedName name="ACwvu.Japan_Capers_Ed_Pub." hidden="1">#REF!</definedName>
    <definedName name="ACwvu.KJP_CC." hidden="1">#REF!</definedName>
    <definedName name="ACwvu.RIEPIL.." hidden="1">#REF!</definedName>
    <definedName name="ACX">#REF!</definedName>
    <definedName name="ad">#REF!</definedName>
    <definedName name="ADASDF" localSheetId="2" hidden="1">{#N/A,#N/A,TRUE,"toc";#N/A,#N/A,TRUE,"general";#N/A,#N/A,TRUE,"compressive";#N/A,#N/A,TRUE,"lateral";#N/A,#N/A,TRUE,"shallow"}</definedName>
    <definedName name="ADASDF" hidden="1">{#N/A,#N/A,TRUE,"toc";#N/A,#N/A,TRUE,"general";#N/A,#N/A,TRUE,"compressive";#N/A,#N/A,TRUE,"lateral";#N/A,#N/A,TRUE,"shallow"}</definedName>
    <definedName name="ADASDF1" localSheetId="2" hidden="1">{#N/A,#N/A,TRUE,"toc";#N/A,#N/A,TRUE,"general";#N/A,#N/A,TRUE,"compressive";#N/A,#N/A,TRUE,"lateral";#N/A,#N/A,TRUE,"shallow"}</definedName>
    <definedName name="ADASDF1" hidden="1">{#N/A,#N/A,TRUE,"toc";#N/A,#N/A,TRUE,"general";#N/A,#N/A,TRUE,"compressive";#N/A,#N/A,TRUE,"lateral";#N/A,#N/A,TRUE,"shallow"}</definedName>
    <definedName name="ADC" hidden="1">#REF!</definedName>
    <definedName name="add">#REF!</definedName>
    <definedName name="AddPage">#REF!</definedName>
    <definedName name="ADDR">[0]!HAJIME:[0]!OWARI</definedName>
    <definedName name="Address">#REF!</definedName>
    <definedName name="AddSheet">#REF!</definedName>
    <definedName name="ADFAFA" hidden="1">#REF!</definedName>
    <definedName name="adfsd" hidden="1">#REF!</definedName>
    <definedName name="ADFV" localSheetId="2" hidden="1">{#N/A,#N/A,FALSE,"전력간선"}</definedName>
    <definedName name="ADFV" hidden="1">{#N/A,#N/A,FALSE,"전력간선"}</definedName>
    <definedName name="adip_num">#REF!</definedName>
    <definedName name="ADITION" hidden="1">{"'장비'!$A$3:$M$12"}</definedName>
    <definedName name="adj">#REF!</definedName>
    <definedName name="ADNOC">#REF!</definedName>
    <definedName name="ads" hidden="1">#REF!</definedName>
    <definedName name="adsDD">#REF!</definedName>
    <definedName name="ADSS">#REF!</definedName>
    <definedName name="Adv">#REF!</definedName>
    <definedName name="ADVANCE">#REF!</definedName>
    <definedName name="ADVICE">#REF!</definedName>
    <definedName name="ADX">#REF!</definedName>
    <definedName name="AE">#REF!</definedName>
    <definedName name="Aecom" hidden="1">#REF!</definedName>
    <definedName name="AED">#REF!</definedName>
    <definedName name="AEFWTWRWE" hidden="1">{#N/A,#N/A,FALSE,"배수1"}</definedName>
    <definedName name="AEH">#REF!</definedName>
    <definedName name="aes">#REF!</definedName>
    <definedName name="aew" hidden="1">{#N/A,#N/A,TRUE,"LOADCOVE";#N/A,#N/A,TRUE,"PAGE001";#N/A,#N/A,TRUE,"PAGE002";#N/A,#N/A,TRUE,"PAGE003";#N/A,#N/A,TRUE,"PAGE004";#N/A,#N/A,TRUE,"PAGE005";#N/A,#N/A,TRUE,"PAGE006";#N/A,#N/A,TRUE,"PAGE007";#N/A,#N/A,TRUE,"PAGE008";#N/A,#N/A,TRUE,"PAGE009";#N/A,#N/A,TRUE,"PAGE010";#N/A,#N/A,TRUE,"PAGE011";#N/A,#N/A,TRUE,"PAGE012";#N/A,#N/A,TRUE,"PAGE013"}</definedName>
    <definedName name="AF">#REF!</definedName>
    <definedName name="AFAFA" hidden="1">{#N/A,#N/A,FALSE,"부대1"}</definedName>
    <definedName name="afasd" localSheetId="2" hidden="1">{#N/A,#N/A,FALSE,"단가표지"}</definedName>
    <definedName name="afasd" hidden="1">{#N/A,#N/A,FALSE,"단가표지"}</definedName>
    <definedName name="AFASFAS" hidden="1">{#N/A,#N/A,FALSE,"조골재"}</definedName>
    <definedName name="AFC설비">#REF!</definedName>
    <definedName name="afd" localSheetId="2" hidden="1">{#N/A,#N/A,FALSE,"운반시간"}</definedName>
    <definedName name="afd" hidden="1">{#N/A,#N/A,FALSE,"운반시간"}</definedName>
    <definedName name="afdasgh" localSheetId="2" hidden="1">{#N/A,#N/A,FALSE,"CCTV"}</definedName>
    <definedName name="afdasgh" hidden="1">{#N/A,#N/A,FALSE,"CCTV"}</definedName>
    <definedName name="afdsfdg" localSheetId="2" hidden="1">{#N/A,#N/A,FALSE,"CCTV"}</definedName>
    <definedName name="afdsfdg" hidden="1">{#N/A,#N/A,FALSE,"CCTV"}</definedName>
    <definedName name="AFDSFDSFDSAF" hidden="1">{#N/A,#N/A,FALSE,"혼합골재"}</definedName>
    <definedName name="AFDSFSADFSA" hidden="1">{#N/A,#N/A,FALSE,"토공2"}</definedName>
    <definedName name="AFFFFFFFFFFFFFFF" hidden="1">{#N/A,#N/A,FALSE,"단가표지"}</definedName>
    <definedName name="afffgff" localSheetId="2" hidden="1">{#N/A,#N/A,FALSE,"CCTV"}</definedName>
    <definedName name="afffgff" hidden="1">{#N/A,#N/A,FALSE,"CCTV"}</definedName>
    <definedName name="AFRAWRF">#REF!</definedName>
    <definedName name="AFSAFS" hidden="1">{#N/A,#N/A,FALSE,"표지목차"}</definedName>
    <definedName name="AFSAFSA" hidden="1">{#N/A,#N/A,FALSE,"이정표"}</definedName>
    <definedName name="AFSAFSAF" hidden="1">{#N/A,#N/A,FALSE,"운반시간"}</definedName>
    <definedName name="AFSDAFSA" hidden="1">{#N/A,#N/A,FALSE,"속도"}</definedName>
    <definedName name="AFSSAFSAFSAFSAFSAD" hidden="1">{#N/A,#N/A,FALSE,"배수1"}</definedName>
    <definedName name="AG">#REF!</definedName>
    <definedName name="ag142X42">#REF!</definedName>
    <definedName name="ag267N59">#REF!</definedName>
    <definedName name="agdump">#REF!</definedName>
    <definedName name="agedump">#REF!</definedName>
    <definedName name="agencydump">#REF!</definedName>
    <definedName name="AGENCYLY">#REF!</definedName>
    <definedName name="AGENCYPLAN">#REF!</definedName>
    <definedName name="agfg" localSheetId="2" hidden="1">{"'장비'!$A$3:$M$12"}</definedName>
    <definedName name="agfg" hidden="1">{"'장비'!$A$3:$M$12"}</definedName>
    <definedName name="aghah" hidden="1">#REF!</definedName>
    <definedName name="AGREGAT">#REF!</definedName>
    <definedName name="agung" hidden="1">#REF!</definedName>
    <definedName name="AG통합">#REF!</definedName>
    <definedName name="AH" localSheetId="2" hidden="1">{#N/A,#N/A,FALSE,"CCTV"}</definedName>
    <definedName name="AH" hidden="1">{#N/A,#N/A,FALSE,"CCTV"}</definedName>
    <definedName name="ahg" localSheetId="2" hidden="1">{#N/A,#N/A,FALSE,"type1";#N/A,#N/A,FALSE,"지지력";#N/A,#N/A,FALSE,"PILE계산";#N/A,#N/A,FALSE,"PILE ";#N/A,#N/A,FALSE,"철근량";#N/A,#N/A,FALSE,"균열검토";#N/A,#N/A,FALSE,"날개벽";#N/A,#N/A,FALSE,"주철근조립도";#N/A,#N/A,FALSE,"교좌"}</definedName>
    <definedName name="ahg" hidden="1">{#N/A,#N/A,FALSE,"type1";#N/A,#N/A,FALSE,"지지력";#N/A,#N/A,FALSE,"PILE계산";#N/A,#N/A,FALSE,"PILE ";#N/A,#N/A,FALSE,"철근량";#N/A,#N/A,FALSE,"균열검토";#N/A,#N/A,FALSE,"날개벽";#N/A,#N/A,FALSE,"주철근조립도";#N/A,#N/A,FALSE,"교좌"}</definedName>
    <definedName name="ahrd100">#REF!</definedName>
    <definedName name="ahrd150">#REF!</definedName>
    <definedName name="ahs">#REF!</definedName>
    <definedName name="AHS.Rev1">#REF!</definedName>
    <definedName name="ahuf100">#REF!</definedName>
    <definedName name="ahuf150">#REF!</definedName>
    <definedName name="ahuf150ahuf150">#REF!</definedName>
    <definedName name="AI">#REF!</definedName>
    <definedName name="Aic_Instrumentation_List">#REF!</definedName>
    <definedName name="air">#REF!</definedName>
    <definedName name="AIR_PIPE">#REF!</definedName>
    <definedName name="air_trap">#REF!</definedName>
    <definedName name="AIRC">#REF!</definedName>
    <definedName name="aircond">#REF!</definedName>
    <definedName name="AJ">#REF!</definedName>
    <definedName name="ajdi" localSheetId="2" hidden="1">{#N/A,#N/A,FALSE,"집계표"}</definedName>
    <definedName name="ajdi" hidden="1">{#N/A,#N/A,FALSE,"집계표"}</definedName>
    <definedName name="ak">#REF!</definedName>
    <definedName name="akco100">#REF!</definedName>
    <definedName name="akco150">#REF!</definedName>
    <definedName name="akco80">#REF!</definedName>
    <definedName name="akfd50">#REF!</definedName>
    <definedName name="akfj100">#REF!</definedName>
    <definedName name="akgv100">#REF!</definedName>
    <definedName name="akgv80">#REF!</definedName>
    <definedName name="aki">#REF!</definedName>
    <definedName name="AKLSPOAEIW" localSheetId="2" hidden="1">{#N/A,#N/A,FALSE,"TABLE"}</definedName>
    <definedName name="AKLSPOAEIW" hidden="1">{#N/A,#N/A,FALSE,"TABLE"}</definedName>
    <definedName name="akof100">#REF!</definedName>
    <definedName name="akof150">#REF!</definedName>
    <definedName name="akof4">#REF!</definedName>
    <definedName name="akof6">#REF!</definedName>
    <definedName name="akof80">#REF!</definedName>
    <definedName name="akofl80">#REF!</definedName>
    <definedName name="akogv100">#REF!</definedName>
    <definedName name="akogv80">#REF!</definedName>
    <definedName name="AKT">#REF!</definedName>
    <definedName name="aku">#REF!</definedName>
    <definedName name="akyaryy">#N/A</definedName>
    <definedName name="AL">#REF!</definedName>
    <definedName name="AL_ANODE">#REF!</definedName>
    <definedName name="alat">#REF!</definedName>
    <definedName name="alat_bantu">#REF!</definedName>
    <definedName name="Alat_Las">#REF!</definedName>
    <definedName name="alat1">#REF!</definedName>
    <definedName name="alatbantu">#REF!</definedName>
    <definedName name="albi" localSheetId="2" hidden="1">{#N/A,#N/A,FALSE,"CCTV"}</definedName>
    <definedName name="albi" hidden="1">{#N/A,#N/A,FALSE,"CCTV"}</definedName>
    <definedName name="alfoil">#REF!</definedName>
    <definedName name="alg">#REF!</definedName>
    <definedName name="alkali">#REF!</definedName>
    <definedName name="all" hidden="1">{"'장비'!$A$3:$M$12"}</definedName>
    <definedName name="ALL_ETA">#REF!</definedName>
    <definedName name="ALL_ID">#REF!</definedName>
    <definedName name="All_Item">#REF!</definedName>
    <definedName name="ALL_PERCENT">#REF!</definedName>
    <definedName name="ALL_PREV.ETA">#REF!</definedName>
    <definedName name="All_Report1" localSheetId="2" hidden="1">{#N/A,#N/A,FALSE,"6101_DET";#N/A,#N/A,FALSE,"6101_SUM";#N/A,#N/A,FALSE,"6102_DET";#N/A,#N/A,FALSE,"6102_SUM";#N/A,#N/A,FALSE,"6105_DET";#N/A,#N/A,FALSE,"6105_SUM";#N/A,#N/A,FALSE,"6106_DET";#N/A,#N/A,FALSE,"6106_SUM";#N/A,#N/A,FALSE,"6111_DET";#N/A,#N/A,FALSE,"Borongan";#N/A,#N/A,FALSE,"Proses_produksi";#N/A,#N/A,FALSE,"Produksi_kontrakan"}</definedName>
    <definedName name="All_Report1" hidden="1">{#N/A,#N/A,FALSE,"6101_DET";#N/A,#N/A,FALSE,"6101_SUM";#N/A,#N/A,FALSE,"6102_DET";#N/A,#N/A,FALSE,"6102_SUM";#N/A,#N/A,FALSE,"6105_DET";#N/A,#N/A,FALSE,"6105_SUM";#N/A,#N/A,FALSE,"6106_DET";#N/A,#N/A,FALSE,"6106_SUM";#N/A,#N/A,FALSE,"6111_DET";#N/A,#N/A,FALSE,"Borongan";#N/A,#N/A,FALSE,"Proses_produksi";#N/A,#N/A,FALSE,"Produksi_kontrakan"}</definedName>
    <definedName name="All_Report1.1" localSheetId="2" hidden="1">{#N/A,#N/A,FALSE,"6101_DET";#N/A,#N/A,FALSE,"6101_SUM";#N/A,#N/A,FALSE,"6102_DET";#N/A,#N/A,FALSE,"6102_SUM";#N/A,#N/A,FALSE,"6105_DET";#N/A,#N/A,FALSE,"6105_SUM";#N/A,#N/A,FALSE,"6106_DET";#N/A,#N/A,FALSE,"6106_SUM";#N/A,#N/A,FALSE,"6111_DET";#N/A,#N/A,FALSE,"Borongan";#N/A,#N/A,FALSE,"Proses_produksi";#N/A,#N/A,FALSE,"Produksi_kontrakan"}</definedName>
    <definedName name="All_Report1.1" hidden="1">{#N/A,#N/A,FALSE,"6101_DET";#N/A,#N/A,FALSE,"6101_SUM";#N/A,#N/A,FALSE,"6102_DET";#N/A,#N/A,FALSE,"6102_SUM";#N/A,#N/A,FALSE,"6105_DET";#N/A,#N/A,FALSE,"6105_SUM";#N/A,#N/A,FALSE,"6106_DET";#N/A,#N/A,FALSE,"6106_SUM";#N/A,#N/A,FALSE,"6111_DET";#N/A,#N/A,FALSE,"Borongan";#N/A,#N/A,FALSE,"Proses_produksi";#N/A,#N/A,FALSE,"Produksi_kontrakan"}</definedName>
    <definedName name="all_s">#REF!</definedName>
    <definedName name="AllCM">#REF!</definedName>
    <definedName name="AllCM_36">#REF!</definedName>
    <definedName name="Alle_Blätter_drucken" localSheetId="2">[0]!Makros1.Alle_Blätter_drucken</definedName>
    <definedName name="Alle_Blätter_drucken">[0]!Makros1.Alle_Blätter_drucken</definedName>
    <definedName name="ALLOWANCE" localSheetId="2">#REF!</definedName>
    <definedName name="ALLOWANCE">#REF!</definedName>
    <definedName name="alouvre" localSheetId="2">#REF!</definedName>
    <definedName name="alouvre">#REF!</definedName>
    <definedName name="alpa">#REF!</definedName>
    <definedName name="alpha">#REF!</definedName>
    <definedName name="ALPIN">#N/A</definedName>
    <definedName name="ALPJYOU">#N/A</definedName>
    <definedName name="ALPTOI">#N/A</definedName>
    <definedName name="alsjkd">#REF!</definedName>
    <definedName name="Aluminium_Strip_Lebar_8_Cm">#REF!</definedName>
    <definedName name="alumunium_foil">#REF!</definedName>
    <definedName name="ALVO">#REF!</definedName>
    <definedName name="Alw">#REF!</definedName>
    <definedName name="AM">#REF!</definedName>
    <definedName name="AM_1">#REF!</definedName>
    <definedName name="Amax">#REF!</definedName>
    <definedName name="Amend_Matl">#REF!</definedName>
    <definedName name="Amend_MD">#REF!</definedName>
    <definedName name="Amend_Total_Matl">#REF!</definedName>
    <definedName name="Amend_Total_MD">#REF!</definedName>
    <definedName name="amountdue">#REF!</definedName>
    <definedName name="ampel">#REF!</definedName>
    <definedName name="amplas">#REF!</definedName>
    <definedName name="AMRI" localSheetId="2" hidden="1">{#N/A,#N/A,FALSE,"CCTV"}</definedName>
    <definedName name="AMRI" hidden="1">{#N/A,#N/A,FALSE,"CCTV"}</definedName>
    <definedName name="AN">#REF!</definedName>
    <definedName name="an.prtsi">#REF!</definedName>
    <definedName name="AN_ANODE">#REF!</definedName>
    <definedName name="an_ks">#REF!</definedName>
    <definedName name="ANADC">#REF!</definedName>
    <definedName name="ANAKMC">#REF!</definedName>
    <definedName name="ANALAN">#REF!</definedName>
    <definedName name="Analisa">#REF!</definedName>
    <definedName name="Analisa101A">#REF!</definedName>
    <definedName name="Analisa101B">#REF!</definedName>
    <definedName name="Analisa101C">#REF!</definedName>
    <definedName name="Analisa101D">#REF!</definedName>
    <definedName name="Analisa101E">#REF!</definedName>
    <definedName name="ANALOGO">#REF!</definedName>
    <definedName name="Analysis">#REF!</definedName>
    <definedName name="analysis2">#REF!</definedName>
    <definedName name="ANASEL">#REF!</definedName>
    <definedName name="ANAYOL">#REF!</definedName>
    <definedName name="anc">#REF!</definedName>
    <definedName name="anchor">#REF!</definedName>
    <definedName name="angkut">#REF!</definedName>
    <definedName name="angle">#REF!</definedName>
    <definedName name="aniza">#REF!</definedName>
    <definedName name="anl.pnt.prtsi">#REF!</definedName>
    <definedName name="anl_pnt">#REF!</definedName>
    <definedName name="anl0">#REF!</definedName>
    <definedName name="ANODE">#REF!</definedName>
    <definedName name="ANODE재">#REF!</definedName>
    <definedName name="ans">#REF!</definedName>
    <definedName name="anscount" hidden="1">1</definedName>
    <definedName name="anti">#REF!</definedName>
    <definedName name="ANTICIPO">#REF!</definedName>
    <definedName name="ANX3A16.1">#REF!</definedName>
    <definedName name="AO">#REF!</definedName>
    <definedName name="AP">#REF!</definedName>
    <definedName name="APAAN">#REF!</definedName>
    <definedName name="Aped1">#REF!</definedName>
    <definedName name="Aped2">#REF!</definedName>
    <definedName name="APK">#REF!</definedName>
    <definedName name="approved">#REF!</definedName>
    <definedName name="Approvedby">#REF!</definedName>
    <definedName name="ApprovedbyDate">#REF!</definedName>
    <definedName name="apTh13">#REF!</definedName>
    <definedName name="apTh14">#REF!</definedName>
    <definedName name="apTh15">#REF!</definedName>
    <definedName name="apTh2">#REF!</definedName>
    <definedName name="apTh3">#REF!</definedName>
    <definedName name="apTh4">#REF!</definedName>
    <definedName name="apTh5">#REF!</definedName>
    <definedName name="apTh6">#REF!</definedName>
    <definedName name="apTh7">#REF!</definedName>
    <definedName name="apTh8">#REF!</definedName>
    <definedName name="apTh9">#REF!</definedName>
    <definedName name="aq">#REF!</definedName>
    <definedName name="AQE" localSheetId="2">{"'장비'!$A$3:$M$12"}</definedName>
    <definedName name="AQE">{"'장비'!$A$3:$M$12"}</definedName>
    <definedName name="AQHT" hidden="1">#REF!</definedName>
    <definedName name="aquarium">#REF!</definedName>
    <definedName name="AQWS"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R">#REF!</definedName>
    <definedName name="ARD" hidden="1">#REF!</definedName>
    <definedName name="AREA">#REF!</definedName>
    <definedName name="AREA_IBL">#REF!</definedName>
    <definedName name="Area_INst">#REF!</definedName>
    <definedName name="Area_Piping">#REF!</definedName>
    <definedName name="area_sum">#REF!</definedName>
    <definedName name="AREA_TE_BAR">#REF!</definedName>
    <definedName name="Area_Tie_Bar">#REF!</definedName>
    <definedName name="Area1">#REF!</definedName>
    <definedName name="Area1_Comm">#REF!</definedName>
    <definedName name="Area1_Cons">#REF!</definedName>
    <definedName name="Area1_Eng">#REF!</definedName>
    <definedName name="Area1_Prjserv">#REF!</definedName>
    <definedName name="Area1_Pro">#REF!</definedName>
    <definedName name="Area2">#REF!</definedName>
    <definedName name="Area2_Cons">#REF!</definedName>
    <definedName name="Area2_eng">#REF!</definedName>
    <definedName name="Area2_Proc">#REF!</definedName>
    <definedName name="Area3">#REF!</definedName>
    <definedName name="Area3_Cons">#REF!</definedName>
    <definedName name="Area3_Eng">#REF!</definedName>
    <definedName name="Area3_Proc">#REF!</definedName>
    <definedName name="AreaReactor">#REF!</definedName>
    <definedName name="ARI_ARR.37">#REF!</definedName>
    <definedName name="Arial">#REF!</definedName>
    <definedName name="armor" hidden="1">{#N/A,#N/A,FALSE,"전체집계표";#N/A,#N/A,FALSE,"안벽30000";#N/A,#N/A,FALSE,"안벽20000";#N/A,#N/A,FALSE,"내호안";#N/A,#N/A,FALSE,"외호안";#N/A,#N/A,FALSE,"준설토A";#N/A,#N/A,FALSE,"준설토B";#N/A,#N/A,FALSE,"적출장"}</definedName>
    <definedName name="arrotonda">#REF!</definedName>
    <definedName name="ars">#REF!</definedName>
    <definedName name="arsitek">#REF!</definedName>
    <definedName name="arsitektur">#REF!</definedName>
    <definedName name="as" hidden="1">#REF!</definedName>
    <definedName name="AS_0">#REF!</definedName>
    <definedName name="AS_1">#REF!</definedName>
    <definedName name="AS1_">#REF!</definedName>
    <definedName name="asaa" hidden="1">#REF!</definedName>
    <definedName name="asas" localSheetId="2" hidden="1">{#N/A,#N/A,TRUE,"Basic";#N/A,#N/A,TRUE,"EXT-TABLE";#N/A,#N/A,TRUE,"STEEL";#N/A,#N/A,TRUE,"INT-Table";#N/A,#N/A,TRUE,"STEEL";#N/A,#N/A,TRUE,"Door"}</definedName>
    <definedName name="asas">#REF!</definedName>
    <definedName name="asasas">#REF!</definedName>
    <definedName name="asasda">#REF!</definedName>
    <definedName name="asawda">#REF!</definedName>
    <definedName name="asbes">#REF!</definedName>
    <definedName name="asbesg">#REF!</definedName>
    <definedName name="asbrc">#REF!</definedName>
    <definedName name="asc">#REF!</definedName>
    <definedName name="asd" localSheetId="2" hidden="1">{#N/A,#N/A,FALSE,"전력간선"}</definedName>
    <definedName name="asd" hidden="1">{#N/A,#N/A,FALSE,"전력간선"}</definedName>
    <definedName name="asdf" hidden="1">#REF!</definedName>
    <definedName name="ASDFASDF">#REF!</definedName>
    <definedName name="ASDFD" hidden="1">{#N/A,#N/A,FALSE,"CCTV"}</definedName>
    <definedName name="ASDFDG" hidden="1">{#N/A,#N/A,FALSE,"CCTV"}</definedName>
    <definedName name="asdg" localSheetId="2" hidden="1">{#N/A,#N/A,TRUE,"Front";#N/A,#N/A,TRUE,"Simple Letter";#N/A,#N/A,TRUE,"Inside";#N/A,#N/A,TRUE,"Contents";#N/A,#N/A,TRUE,"Basis";#N/A,#N/A,TRUE,"Inclusions";#N/A,#N/A,TRUE,"Exclusions";#N/A,#N/A,TRUE,"Areas";#N/A,#N/A,TRUE,"Summary";#N/A,#N/A,TRUE,"Detail"}</definedName>
    <definedName name="asdg" hidden="1">{#N/A,#N/A,TRUE,"Front";#N/A,#N/A,TRUE,"Simple Letter";#N/A,#N/A,TRUE,"Inside";#N/A,#N/A,TRUE,"Contents";#N/A,#N/A,TRUE,"Basis";#N/A,#N/A,TRUE,"Inclusions";#N/A,#N/A,TRUE,"Exclusions";#N/A,#N/A,TRUE,"Areas";#N/A,#N/A,TRUE,"Summary";#N/A,#N/A,TRUE,"Detail"}</definedName>
    <definedName name="asdoor">#REF!</definedName>
    <definedName name="ase">#REF!</definedName>
    <definedName name="asf" localSheetId="2" hidden="1">{#N/A,#N/A,FALSE,"CCTV"}</definedName>
    <definedName name="asf" hidden="1">{#N/A,#N/A,FALSE,"CCTV"}</definedName>
    <definedName name="asfas" localSheetId="2" hidden="1">{#N/A,#N/A,FALSE,"표지목차"}</definedName>
    <definedName name="asfas" hidden="1">{#N/A,#N/A,FALSE,"표지목차"}</definedName>
    <definedName name="ASFSA" hidden="1">{#N/A,#N/A,FALSE,"포장1";#N/A,#N/A,FALSE,"포장1"}</definedName>
    <definedName name="ASFSADFSAFSA" hidden="1">{#N/A,#N/A,FALSE,"부대2"}</definedName>
    <definedName name="ASFSADFSDGAFDSAF" hidden="1">{#N/A,#N/A,FALSE,"2~8번"}</definedName>
    <definedName name="ASFSAFAS" hidden="1">{#N/A,#N/A,FALSE,"2~8번"}</definedName>
    <definedName name="ASFSAFASFSA" hidden="1">{#N/A,#N/A,FALSE,"혼합골재"}</definedName>
    <definedName name="ASFSAFSA" hidden="1">{#N/A,#N/A,FALSE,"혼합골재"}</definedName>
    <definedName name="ASFSDAFSAF" hidden="1">{#N/A,#N/A,FALSE,"표지목차"}</definedName>
    <definedName name="ASFSDFSDFSAD" hidden="1">{#N/A,#N/A,FALSE,"2~8번"}</definedName>
    <definedName name="ashc">#REF!</definedName>
    <definedName name="AsL">#REF!</definedName>
    <definedName name="ASLK" hidden="1">{#N/A,#N/A,FALSE,"CCTV"}</definedName>
    <definedName name="asln">#REF!</definedName>
    <definedName name="AsM">#REF!</definedName>
    <definedName name="ASNurse___list291099VsQtyR5">#REF!</definedName>
    <definedName name="ASPAL">#REF!</definedName>
    <definedName name="ASsaSA">#REF!</definedName>
    <definedName name="ASTM">#REF!</definedName>
    <definedName name="aswer" hidden="1">#REF!</definedName>
    <definedName name="AT">#REF!</definedName>
    <definedName name="ATAP">#REF!</definedName>
    <definedName name="Atap_asbes_gelombang_0_3_mm">#REF!</definedName>
    <definedName name="atap_seng">#REF!</definedName>
    <definedName name="atap10b130">#REF!</definedName>
    <definedName name="atap10b80">#REF!</definedName>
    <definedName name="ATC">#REF!</definedName>
    <definedName name="atest" localSheetId="2" hidden="1">{#N/A,#N/A,TRUE,"Front";#N/A,#N/A,TRUE,"Simple Letter";#N/A,#N/A,TRUE,"Inside";#N/A,#N/A,TRUE,"Contents";#N/A,#N/A,TRUE,"Basis";#N/A,#N/A,TRUE,"Inclusions";#N/A,#N/A,TRUE,"Exclusions";#N/A,#N/A,TRUE,"Areas";#N/A,#N/A,TRUE,"Summary";#N/A,#N/A,TRUE,"Detail"}</definedName>
    <definedName name="atest" hidden="1">{#N/A,#N/A,TRUE,"Front";#N/A,#N/A,TRUE,"Simple Letter";#N/A,#N/A,TRUE,"Inside";#N/A,#N/A,TRUE,"Contents";#N/A,#N/A,TRUE,"Basis";#N/A,#N/A,TRUE,"Inclusions";#N/A,#N/A,TRUE,"Exclusions";#N/A,#N/A,TRUE,"Areas";#N/A,#N/A,TRUE,"Summary";#N/A,#N/A,TRUE,"Detail"}</definedName>
    <definedName name="ATK">#REF!</definedName>
    <definedName name="Atrium_A___Atrium_B">#REF!</definedName>
    <definedName name="Atrium_A___Atrium_B_3">#REF!</definedName>
    <definedName name="Atrium_A___Atrium_B_4">#REF!</definedName>
    <definedName name="Atrium_A___Atrium_B_5">#REF!</definedName>
    <definedName name="Atrium_C___Atrium_D">#REF!</definedName>
    <definedName name="Atrium_C___Atrium_D_3">#REF!</definedName>
    <definedName name="Atrium_C___Atrium_D_4">#REF!</definedName>
    <definedName name="Atrium_C___Atrium_D_5">#REF!</definedName>
    <definedName name="ATS">#REF!</definedName>
    <definedName name="ATTACH_2_1_5_">#REF!</definedName>
    <definedName name="ATTACH_2_2_5_">#REF!</definedName>
    <definedName name="ATTACH_2_3_5_">#REF!</definedName>
    <definedName name="ATTACH_2_4_5_">#REF!</definedName>
    <definedName name="ATTACH_2_5_5_">#REF!</definedName>
    <definedName name="ATTACH_3">#REF!</definedName>
    <definedName name="ATTACH_4">#REF!</definedName>
    <definedName name="Attachment_C_3">#REF!</definedName>
    <definedName name="Atx">#REF!</definedName>
    <definedName name="Atz">#REF!</definedName>
    <definedName name="Au">#N/A</definedName>
    <definedName name="Àü">#N/A</definedName>
    <definedName name="Aug_05">#REF!</definedName>
    <definedName name="AUTO">#REF!</definedName>
    <definedName name="_xlnm.Auto_Open_opening" localSheetId="8">Opening</definedName>
    <definedName name="_xlnm.Auto_Open_opening" localSheetId="6">Opening</definedName>
    <definedName name="_xlnm.Auto_Open_opening">Opening</definedName>
    <definedName name="AutoCalcOff">#REF!</definedName>
    <definedName name="AutoCalcOn">#REF!</definedName>
    <definedName name="autoexec">#REF!</definedName>
    <definedName name="aux">#REF!</definedName>
    <definedName name="AV">#REF!</definedName>
    <definedName name="av_d">#REF!</definedName>
    <definedName name="Avf">#REF!</definedName>
    <definedName name="AWEEEE">#REF!</definedName>
    <definedName name="Ax">#REF!</definedName>
    <definedName name="AY" localSheetId="2" hidden="1">{#N/A,#N/A,FALSE,"TABLE"}</definedName>
    <definedName name="AY" hidden="1">{#N/A,#N/A,FALSE,"TABLE"}</definedName>
    <definedName name="az" localSheetId="2" hidden="1">{#N/A,#N/A,FALSE,"TABLE"}</definedName>
    <definedName name="az" hidden="1">{#N/A,#N/A,FALSE,"TABLE"}</definedName>
    <definedName name="AZAZ">#REF!</definedName>
    <definedName name="b">#REF!</definedName>
    <definedName name="B__OTHERS__">#REF!</definedName>
    <definedName name="B_1">#REF!</definedName>
    <definedName name="b_240">#REF!</definedName>
    <definedName name="b_280">#REF!</definedName>
    <definedName name="b_320">#REF!</definedName>
    <definedName name="b_dash">#REF!</definedName>
    <definedName name="B_FLG">#REF!</definedName>
    <definedName name="B_OK_Click">#REF!</definedName>
    <definedName name="b0">#REF!</definedName>
    <definedName name="b000">#REF!</definedName>
    <definedName name="b00000">#REF!</definedName>
    <definedName name="b1535b145">#REF!</definedName>
    <definedName name="b2030b180">#REF!</definedName>
    <definedName name="b2035bs190">#REF!</definedName>
    <definedName name="b2060b180">#REF!</definedName>
    <definedName name="b3020b175">#REF!</definedName>
    <definedName name="b3020bs175">#REF!</definedName>
    <definedName name="b3040b160">#REF!</definedName>
    <definedName name="B31.1">#REF!</definedName>
    <definedName name="B60P">#REF!</definedName>
    <definedName name="B90P">#REF!</definedName>
    <definedName name="ba">#REF!</definedName>
    <definedName name="BABARN">#REF!</definedName>
    <definedName name="babekb">#REF!</definedName>
    <definedName name="babekp">#REF!</definedName>
    <definedName name="babo">#REF!</definedName>
    <definedName name="BAC" localSheetId="2" hidden="1">{#N/A,#N/A,FALSE,"TABLE"}</definedName>
    <definedName name="BAC" hidden="1">{#N/A,#N/A,FALSE,"TABLE"}</definedName>
    <definedName name="back_pressure">#REF!</definedName>
    <definedName name="backdata">#REF!</definedName>
    <definedName name="baetyh">#N/A</definedName>
    <definedName name="BAGIAN_1">#REF!</definedName>
    <definedName name="bahan">#REF!</definedName>
    <definedName name="BAHAN?">#REF!</definedName>
    <definedName name="Bährstundensatz">1.35</definedName>
    <definedName name="BAHU">#REF!</definedName>
    <definedName name="baja">#REF!</definedName>
    <definedName name="Baja_Profil">#REF!</definedName>
    <definedName name="bajao" localSheetId="2" hidden="1">{#N/A,#N/A,TRUE,"Front";#N/A,#N/A,TRUE,"Simple Letter";#N/A,#N/A,TRUE,"Inside";#N/A,#N/A,TRUE,"Contents";#N/A,#N/A,TRUE,"Basis";#N/A,#N/A,TRUE,"Inclusions";#N/A,#N/A,TRUE,"Exclusions";#N/A,#N/A,TRUE,"Areas";#N/A,#N/A,TRUE,"Summary";#N/A,#N/A,TRUE,"Detail"}</definedName>
    <definedName name="bajao" hidden="1">{#N/A,#N/A,TRUE,"Front";#N/A,#N/A,TRUE,"Simple Letter";#N/A,#N/A,TRUE,"Inside";#N/A,#N/A,TRUE,"Contents";#N/A,#N/A,TRUE,"Basis";#N/A,#N/A,TRUE,"Inclusions";#N/A,#N/A,TRUE,"Exclusions";#N/A,#N/A,TRUE,"Areas";#N/A,#N/A,TRUE,"Summary";#N/A,#N/A,TRUE,"Detail"}</definedName>
    <definedName name="bakair">#REF!</definedName>
    <definedName name="baks">#REF!</definedName>
    <definedName name="bal1525b140">#REF!</definedName>
    <definedName name="bal1525b220">#REF!</definedName>
    <definedName name="bal1530b140">#REF!</definedName>
    <definedName name="bal1530b160">#REF!</definedName>
    <definedName name="bal1530b180">#REF!</definedName>
    <definedName name="bal1530b195">#REF!</definedName>
    <definedName name="bal1540b200">#REF!</definedName>
    <definedName name="bal2025b185">#REF!</definedName>
    <definedName name="bal2025b200">#REF!</definedName>
    <definedName name="bal2030b215">#REF!</definedName>
    <definedName name="bal2030b220">#REF!</definedName>
    <definedName name="bal2040b140">#REF!</definedName>
    <definedName name="bal2040b165">#REF!</definedName>
    <definedName name="bal2050b165">#REF!</definedName>
    <definedName name="bal2060b150">#REF!</definedName>
    <definedName name="bal3040b140">#REF!</definedName>
    <definedName name="bal3040b180">#REF!</definedName>
    <definedName name="bal3050b190">#REF!</definedName>
    <definedName name="bal3060b180">#REF!</definedName>
    <definedName name="bal4055b215">#REF!</definedName>
    <definedName name="bal4060b210">#REF!</definedName>
    <definedName name="bal4060b225">#REF!</definedName>
    <definedName name="bal4070b225">#REF!</definedName>
    <definedName name="ball">#REF!</definedName>
    <definedName name="BALOK" hidden="1">{#N/A,#N/A,TRUE,"Front";#N/A,#N/A,TRUE,"Simple Letter";#N/A,#N/A,TRUE,"Inside";#N/A,#N/A,TRUE,"Contents";#N/A,#N/A,TRUE,"Basis";#N/A,#N/A,TRUE,"Inclusions";#N/A,#N/A,TRUE,"Exclusions";#N/A,#N/A,TRUE,"Areas";#N/A,#N/A,TRUE,"Summary";#N/A,#N/A,TRUE,"Detail"}</definedName>
    <definedName name="balok_kayu_borneo">#REF!</definedName>
    <definedName name="balok140">#REF!</definedName>
    <definedName name="BALOK1525">#REF!</definedName>
    <definedName name="balok1540">#REF!</definedName>
    <definedName name="balok2030">#REF!</definedName>
    <definedName name="balok2040">#REF!</definedName>
    <definedName name="BALOK3020">#REF!</definedName>
    <definedName name="balok3040">#REF!</definedName>
    <definedName name="balok3050">#REF!</definedName>
    <definedName name="balok3060">#REF!</definedName>
    <definedName name="balok60">#REF!</definedName>
    <definedName name="balok70">#REF!</definedName>
    <definedName name="balustrade">#REF!</definedName>
    <definedName name="bangciti">#REF!</definedName>
    <definedName name="bar_bender">#REF!</definedName>
    <definedName name="bar_cutter">#REF!</definedName>
    <definedName name="Bar_D10">#REF!</definedName>
    <definedName name="Bar_D13">#REF!</definedName>
    <definedName name="Bar_D16">#REF!</definedName>
    <definedName name="Bar_D19">#REF!</definedName>
    <definedName name="Bar_D22">#REF!</definedName>
    <definedName name="Bar_D25">#REF!</definedName>
    <definedName name="Bar_D29">#REF!</definedName>
    <definedName name="Bar_D32">#REF!</definedName>
    <definedName name="barl" hidden="1">#REF!</definedName>
    <definedName name="baru" localSheetId="2" hidden="1">{#N/A,#N/A,FALSE,"CCTV"}</definedName>
    <definedName name="baru" hidden="1">{#N/A,#N/A,FALSE,"CCTV"}</definedName>
    <definedName name="basaom">#REF!</definedName>
    <definedName name="basdim">#REF!</definedName>
    <definedName name="basdoc">#REF!</definedName>
    <definedName name="base">#REF!</definedName>
    <definedName name="Base_MATL">#REF!</definedName>
    <definedName name="Base_MD">#REF!</definedName>
    <definedName name="base_plate">#REF!</definedName>
    <definedName name="Base_Total_Matl">#REF!</definedName>
    <definedName name="Base_Total_MD">#REF!</definedName>
    <definedName name="Basecost">#REF!</definedName>
    <definedName name="baseend">#REF!</definedName>
    <definedName name="baseend1">#REF!</definedName>
    <definedName name="Basement_Finishes___Elevated_Carpark">#REF!</definedName>
    <definedName name="Basement_Finishes___Elevated_Carpark_3">#REF!</definedName>
    <definedName name="Basement_Finishes___Elevated_Carpark_4">#REF!</definedName>
    <definedName name="Basement_Finishes___Elevated_Carpark_5">#REF!</definedName>
    <definedName name="basfs">#REF!</definedName>
    <definedName name="basi">#REF!</definedName>
    <definedName name="basin" hidden="1">{"'장비'!$A$3:$M$12"}</definedName>
    <definedName name="basis">#REF!</definedName>
    <definedName name="basitc">#REF!</definedName>
    <definedName name="basrtu">#REF!</definedName>
    <definedName name="bastw">#REF!</definedName>
    <definedName name="bata">#REF!</definedName>
    <definedName name="batako">#REF!</definedName>
    <definedName name="batamerah">#REF!</definedName>
    <definedName name="bathtub">#REF!</definedName>
    <definedName name="batu_apung">#REF!</definedName>
    <definedName name="batu_bata">#REF!</definedName>
    <definedName name="Batu_bata_besar">#REF!</definedName>
    <definedName name="Batu_bata_kecil">#REF!</definedName>
    <definedName name="Batu_belah">#REF!</definedName>
    <definedName name="batu_candi">#REF!</definedName>
    <definedName name="Batu_Cor_0__5__1">#REF!</definedName>
    <definedName name="Batu_Cor_1_2">#REF!</definedName>
    <definedName name="Batu_Cor_2_3">#REF!</definedName>
    <definedName name="Batu_Cor_3_5">#REF!</definedName>
    <definedName name="Batu_Cor_5_7">#REF!</definedName>
    <definedName name="Batu_kacang">#REF!</definedName>
    <definedName name="batu_kali">#REF!</definedName>
    <definedName name="Batu_pecah_0_5___1">#REF!</definedName>
    <definedName name="Batu_pecah_1_2">#REF!</definedName>
    <definedName name="Batu_pecah_2_3">#REF!</definedName>
    <definedName name="Batu_pecah_3_5">#REF!</definedName>
    <definedName name="Batu_pecah_5_7">#REF!</definedName>
    <definedName name="batu_tempel">#REF!</definedName>
    <definedName name="batu1">#REF!</definedName>
    <definedName name="batu2">#REF!</definedName>
    <definedName name="batu3">#REF!</definedName>
    <definedName name="BATUALAM">#REF!</definedName>
    <definedName name="Batukali">#REF!</definedName>
    <definedName name="BAWNEAW">#REF!</definedName>
    <definedName name="BAX">#REF!</definedName>
    <definedName name="bb" localSheetId="2" hidden="1">{"'장비'!$A$3:$M$12"}</definedName>
    <definedName name="bb">#REF!</definedName>
    <definedName name="BB_05">#REF!</definedName>
    <definedName name="BB030100M">#REF!</definedName>
    <definedName name="BB030100Q">#REF!</definedName>
    <definedName name="BB0303001M">#REF!</definedName>
    <definedName name="BB0303001Q">#REF!,#REF!</definedName>
    <definedName name="BB030300M">#REF!</definedName>
    <definedName name="BB030300Q">#REF!,#REF!</definedName>
    <definedName name="BB030400M">#REF!</definedName>
    <definedName name="BB030400Q">#REF!</definedName>
    <definedName name="bbalok">#REF!</definedName>
    <definedName name="bbalpres">#REF!</definedName>
    <definedName name="bbase">#REF!</definedName>
    <definedName name="bbata">#REF!</definedName>
    <definedName name="BBB"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BB"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BBB">#REF!</definedName>
    <definedName name="BBBBB" localSheetId="2" hidden="1">{#N/A,#N/A,FALSE,"TABLE"}</definedName>
    <definedName name="BBBBB" hidden="1">{#N/A,#N/A,FALSE,"TABLE"}</definedName>
    <definedName name="BBX">#REF!</definedName>
    <definedName name="BC" localSheetId="2" hidden="1">{#N/A,#N/A,FALSE,"이태원철근"}</definedName>
    <definedName name="BC">#REF!</definedName>
    <definedName name="BCD">#REF!</definedName>
    <definedName name="BCDF">#REF!</definedName>
    <definedName name="bcor">#REF!</definedName>
    <definedName name="bcrclcl100rt">#REF!</definedName>
    <definedName name="bcrclcl100rtrkrk">#REF!</definedName>
    <definedName name="BCX">#REF!</definedName>
    <definedName name="bd">#REF!</definedName>
    <definedName name="BD5산근" hidden="1">#REF!</definedName>
    <definedName name="BD5수량집계" hidden="1">#REF!</definedName>
    <definedName name="BDATA" localSheetId="2"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BDATA"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BDCODE">#N/A</definedName>
    <definedName name="bdf"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bdht15nc">#REF!</definedName>
    <definedName name="bdht15vl">#REF!</definedName>
    <definedName name="bdht25nc">#REF!</definedName>
    <definedName name="bdht25vl">#REF!</definedName>
    <definedName name="bdht325nc">#REF!</definedName>
    <definedName name="bdht325vl">#REF!</definedName>
    <definedName name="bdia6">#REF!</definedName>
    <definedName name="bdinding">#REF!</definedName>
    <definedName name="beam" hidden="1">#REF!</definedName>
    <definedName name="BEAWRE">#REF!</definedName>
    <definedName name="bebre">#REF!</definedName>
    <definedName name="Beg_Bal">#REF!</definedName>
    <definedName name="BEGIN">#REF!</definedName>
    <definedName name="begin_creep">#REF!</definedName>
    <definedName name="bek_b">#REF!</definedName>
    <definedName name="bek_d">#REF!</definedName>
    <definedName name="bek_k">#REF!</definedName>
    <definedName name="bek_l">#REF!</definedName>
    <definedName name="bek_pc">#REF!</definedName>
    <definedName name="BEKBALOK">#REF!</definedName>
    <definedName name="BEKBATA">#REF!</definedName>
    <definedName name="bekist12">#REF!</definedName>
    <definedName name="bekist9">#REF!</definedName>
    <definedName name="bekistb">#REF!</definedName>
    <definedName name="bekistp">#REF!</definedName>
    <definedName name="Beklantai">#REF!</definedName>
    <definedName name="BEKOLOM">#REF!</definedName>
    <definedName name="bekpan">#REF!</definedName>
    <definedName name="beksloff">#REF!</definedName>
    <definedName name="bel">#REF!</definedName>
    <definedName name="BELL" localSheetId="2" hidden="1">{#N/A,#N/A,TRUE,"Basic";#N/A,#N/A,TRUE,"EXT-TABLE";#N/A,#N/A,TRUE,"STEEL";#N/A,#N/A,TRUE,"INT-Table";#N/A,#N/A,TRUE,"STEEL";#N/A,#N/A,TRUE,"Door"}</definedName>
    <definedName name="BELL" hidden="1">{#N/A,#N/A,TRUE,"Basic";#N/A,#N/A,TRUE,"EXT-TABLE";#N/A,#N/A,TRUE,"STEEL";#N/A,#N/A,TRUE,"INT-Table";#N/A,#N/A,TRUE,"STEEL";#N/A,#N/A,TRUE,"Door"}</definedName>
    <definedName name="BEN">#REF!</definedName>
    <definedName name="Benang_nilon_putih">#REF!</definedName>
    <definedName name="BENAR">#REF!</definedName>
    <definedName name="Bend_Dia">#REF!</definedName>
    <definedName name="Bend_Ø">#REF!</definedName>
    <definedName name="bendrat">#REF!</definedName>
    <definedName name="bene">#REF!</definedName>
    <definedName name="BERAT">#REF!</definedName>
    <definedName name="berri">#REF!</definedName>
    <definedName name="BES">#REF!</definedName>
    <definedName name="besi">#REF!</definedName>
    <definedName name="besi_beton">#REF!</definedName>
    <definedName name="Besi_Beton_Polos">#REF!</definedName>
    <definedName name="besi_l_70">#REF!</definedName>
    <definedName name="Besi_Strip">#REF!</definedName>
    <definedName name="besibtn">#REF!</definedName>
    <definedName name="besiwf">#REF!</definedName>
    <definedName name="BET">#REF!</definedName>
    <definedName name="beta">#REF!</definedName>
    <definedName name="beton">#REF!</definedName>
    <definedName name="beton_k175">#REF!</definedName>
    <definedName name="beton_k225">#REF!</definedName>
    <definedName name="beton_k300">#REF!</definedName>
    <definedName name="Beton_roster">#REF!</definedName>
    <definedName name="beton1">#REF!</definedName>
    <definedName name="beton125">#REF!</definedName>
    <definedName name="beton2">#REF!</definedName>
    <definedName name="BETON225">#REF!</definedName>
    <definedName name="beton250">#REF!</definedName>
    <definedName name="beton250nf">#REF!</definedName>
    <definedName name="beton3">#REF!</definedName>
    <definedName name="BF">#REF!</definedName>
    <definedName name="bfbfdhfdhdfgh" localSheetId="2" hidden="1">{#N/A,#N/A,FALSE,"CCTV"}</definedName>
    <definedName name="bfbfdhfdhdfgh" hidden="1">{#N/A,#N/A,FALSE,"CCTV"}</definedName>
    <definedName name="BFDFB"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g">#REF!</definedName>
    <definedName name="BGFRGN">#REF!</definedName>
    <definedName name="BGIR">#REF!</definedName>
    <definedName name="BH">#REF!</definedName>
    <definedName name="bhn">#REF!</definedName>
    <definedName name="BHN13B1">#REF!</definedName>
    <definedName name="BHNKCM">#REF!</definedName>
    <definedName name="BHNPAP">#REF!</definedName>
    <definedName name="bhnq">#REF!</definedName>
    <definedName name="BHNRY">#REF!</definedName>
    <definedName name="BHNTAL">#REF!</definedName>
    <definedName name="BHNTB">#REF!</definedName>
    <definedName name="BHNTN">#REF!</definedName>
    <definedName name="BHU">#REF!</definedName>
    <definedName name="BI" localSheetId="2" hidden="1">{#N/A,#N/A,FALSE,"이태원철근"}</definedName>
    <definedName name="BI" hidden="1">{#N/A,#N/A,FALSE,"이태원철근"}</definedName>
    <definedName name="Bill">#REF!</definedName>
    <definedName name="BILL2">#REF!</definedName>
    <definedName name="BILL2_36">#REF!</definedName>
    <definedName name="BILL2_60">#REF!</definedName>
    <definedName name="BILL2_61">#REF!</definedName>
    <definedName name="BillRate">#REF!</definedName>
    <definedName name="BillRate_36">#REF!</definedName>
    <definedName name="Bio_Solar">#REF!</definedName>
    <definedName name="Bis_beton_dia_100_cm_p_50_cm">#REF!</definedName>
    <definedName name="Bis_beton_dia_60_cm_P_100_cm">#REF!</definedName>
    <definedName name="Bis_beton_dia_80_cm_p_50_cm">#REF!</definedName>
    <definedName name="BJ">#REF!</definedName>
    <definedName name="bjls">#REF!</definedName>
    <definedName name="bk">#REF!</definedName>
    <definedName name="bk_404050">#REF!</definedName>
    <definedName name="bkali">#REF!</definedName>
    <definedName name="bkbat">#REF!</definedName>
    <definedName name="BKL" hidden="1">{#N/A,#N/A,FALSE,"SUM_Prop";#N/A,#N/A,FALSE,"PROCESS-eng";#N/A,#N/A,FALSE,"PROCESS-com";#N/A,#N/A,FALSE,"INST-eng";#N/A,#N/A,FALSE,"INST-com"}</definedName>
    <definedName name="bkolom">#REF!</definedName>
    <definedName name="bkontrol">#REF!</definedName>
    <definedName name="bkp">#REF!</definedName>
    <definedName name="BL_1">#REF!</definedName>
    <definedName name="BL_10">#REF!</definedName>
    <definedName name="BL_11">#REF!</definedName>
    <definedName name="BL_13">#REF!</definedName>
    <definedName name="BL_17">#REF!</definedName>
    <definedName name="BL_17A">#REF!</definedName>
    <definedName name="BL_17B">#REF!</definedName>
    <definedName name="BL_2">#REF!</definedName>
    <definedName name="BL_3">#REF!</definedName>
    <definedName name="BL_4">#REF!</definedName>
    <definedName name="BL_5">#REF!</definedName>
    <definedName name="BL_6">#REF!</definedName>
    <definedName name="BL_7">#REF!</definedName>
    <definedName name="BL_9">#REF!</definedName>
    <definedName name="blackout1">#REF!</definedName>
    <definedName name="blackout2">#REF!</definedName>
    <definedName name="BlattX" localSheetId="2">[0]!Makros1.Alle_Blätter_drucken</definedName>
    <definedName name="BlattX">[0]!Makros1.Alle_Blätter_drucken</definedName>
    <definedName name="BLC_Spec1a" localSheetId="2">#REF!</definedName>
    <definedName name="BLC_Spec1a">#REF!</definedName>
    <definedName name="BLC_SpecIndex" localSheetId="2">#REF!</definedName>
    <definedName name="BLC_SpecIndex">#REF!</definedName>
    <definedName name="Bld_Eq">#REF!</definedName>
    <definedName name="BLDG">#REF!</definedName>
    <definedName name="BLDGIMP">#REF!</definedName>
    <definedName name="BLDGNO">#REF!</definedName>
    <definedName name="BLDGREV">#REF!</definedName>
    <definedName name="Blind단가표">#REF!</definedName>
    <definedName name="BLIST">#REF!</definedName>
    <definedName name="BLIST_">#REF!</definedName>
    <definedName name="BLK" localSheetId="2" hidden="1">{#N/A,#N/A,TRUE,"Front";#N/A,#N/A,TRUE,"Simple Letter";#N/A,#N/A,TRUE,"Inside";#N/A,#N/A,TRUE,"Contents";#N/A,#N/A,TRUE,"Basis";#N/A,#N/A,TRUE,"Inclusions";#N/A,#N/A,TRUE,"Exclusions";#N/A,#N/A,TRUE,"Areas";#N/A,#N/A,TRUE,"Summary";#N/A,#N/A,TRUE,"Detail"}</definedName>
    <definedName name="BLK" hidden="1">{#N/A,#N/A,TRUE,"Front";#N/A,#N/A,TRUE,"Simple Letter";#N/A,#N/A,TRUE,"Inside";#N/A,#N/A,TRUE,"Contents";#N/A,#N/A,TRUE,"Basis";#N/A,#N/A,TRUE,"Inclusions";#N/A,#N/A,TRUE,"Exclusions";#N/A,#N/A,TRUE,"Areas";#N/A,#N/A,TRUE,"Summary";#N/A,#N/A,TRUE,"Detail"}</definedName>
    <definedName name="bln">#REF!</definedName>
    <definedName name="Block">#REF!</definedName>
    <definedName name="BLOCK01">#N/A</definedName>
    <definedName name="BLOCK02">#N/A</definedName>
    <definedName name="BLOCK03">#REF!</definedName>
    <definedName name="BLOCK04">#REF!</definedName>
    <definedName name="block1">#REF!</definedName>
    <definedName name="BLOCK2">#REF!</definedName>
    <definedName name="BlockB" localSheetId="2" hidden="1">{#N/A,#N/A,FALSE,"Expenses";#N/A,#N/A,FALSE,"Expenses"}</definedName>
    <definedName name="BlockB" hidden="1">{#N/A,#N/A,FALSE,"Expenses";#N/A,#N/A,FALSE,"Expenses"}</definedName>
    <definedName name="blockc" hidden="1">{#N/A,#N/A,FALSE,"전체집계표";#N/A,#N/A,FALSE,"안벽30000";#N/A,#N/A,FALSE,"안벽20000";#N/A,#N/A,FALSE,"내호안";#N/A,#N/A,FALSE,"외호안";#N/A,#N/A,FALSE,"준설토A";#N/A,#N/A,FALSE,"준설토B";#N/A,#N/A,FALSE,"적출장"}</definedName>
    <definedName name="BM" hidden="1">#REF!</definedName>
    <definedName name="BM.1">#REF!</definedName>
    <definedName name="BM.AFC">#REF!</definedName>
    <definedName name="bmcb">#REF!</definedName>
    <definedName name="bmsum">#REF!</definedName>
    <definedName name="BNY">#REF!</definedName>
    <definedName name="bo">#REF!</definedName>
    <definedName name="BOIL">#REF!</definedName>
    <definedName name="boiler">#REF!</definedName>
    <definedName name="boilers">#REF!</definedName>
    <definedName name="BOILER先行取り込み">#REF!</definedName>
    <definedName name="BOLT">#REF!</definedName>
    <definedName name="bolt_hole">#REF!</definedName>
    <definedName name="bolt1">#REF!</definedName>
    <definedName name="bolt2">#REF!</definedName>
    <definedName name="boltnuts">#REF!</definedName>
    <definedName name="BOM_OF_ECP">#REF!</definedName>
    <definedName name="BONDING">#REF!</definedName>
    <definedName name="book">#REF!</definedName>
    <definedName name="book2">#REF!</definedName>
    <definedName name="book3">#REF!</definedName>
    <definedName name="booki1">#REF!</definedName>
    <definedName name="BOQ" hidden="1">#REF!</definedName>
    <definedName name="boq.prtsi">#REF!</definedName>
    <definedName name="boq_control">#REF!</definedName>
    <definedName name="BOQ_SUM_area">#REF!</definedName>
    <definedName name="BORDER">#REF!</definedName>
    <definedName name="borneo">#REF!</definedName>
    <definedName name="borsup">#REF!</definedName>
    <definedName name="BOSS">#REF!</definedName>
    <definedName name="botas">#REF!</definedName>
    <definedName name="botdia">#REF!</definedName>
    <definedName name="botinterval">#REF!</definedName>
    <definedName name="botmax">#REF!</definedName>
    <definedName name="bouw">#REF!</definedName>
    <definedName name="BOX">#REF!</definedName>
    <definedName name="BP">#REF!</definedName>
    <definedName name="bpile">#REF!</definedName>
    <definedName name="bpl2x9">#REF!</definedName>
    <definedName name="bpl2x9nb">#REF!</definedName>
    <definedName name="bpl32nb">#REF!</definedName>
    <definedName name="bpl9nb">#REF!</definedName>
    <definedName name="bplat">#REF!</definedName>
    <definedName name="bpond">#REF!</definedName>
    <definedName name="BPR_B4">#REF!</definedName>
    <definedName name="BPR_B9">#REF!</definedName>
    <definedName name="BPR_H">#REF!</definedName>
    <definedName name="BPR_U">#REF!</definedName>
    <definedName name="BPR_U03">#REF!</definedName>
    <definedName name="BPRT_A">#REF!</definedName>
    <definedName name="BPRT_B14">#REF!</definedName>
    <definedName name="BPRT_B5">#REF!</definedName>
    <definedName name="BPRT_B6">#REF!</definedName>
    <definedName name="BPRT_B7">#REF!</definedName>
    <definedName name="BPRT_B8">#REF!</definedName>
    <definedName name="BPRT_B9">#REF!</definedName>
    <definedName name="BPRT_C">#REF!</definedName>
    <definedName name="BPRT_F">#REF!</definedName>
    <definedName name="BPRT_K">#REF!</definedName>
    <definedName name="BPRT_L">#REF!</definedName>
    <definedName name="BPRT_M">#REF!</definedName>
    <definedName name="BPRT_U">#REF!</definedName>
    <definedName name="BQ">#REF!</definedName>
    <definedName name="BQ_Area">#REF!</definedName>
    <definedName name="bq4e">#REF!</definedName>
    <definedName name="BQA">#REF!</definedName>
    <definedName name="BQC">#REF!</definedName>
    <definedName name="BQF">#REF!</definedName>
    <definedName name="BQH">#REF!</definedName>
    <definedName name="BQK">#REF!</definedName>
    <definedName name="BQL">#REF!</definedName>
    <definedName name="BQM">#REF!</definedName>
    <definedName name="BQPRINT">#REF!</definedName>
    <definedName name="BQU">#REF!</definedName>
    <definedName name="BR">#REF!</definedName>
    <definedName name="BR_100">#REF!</definedName>
    <definedName name="BR_200">#REF!</definedName>
    <definedName name="BR_300">#REF!</definedName>
    <definedName name="BR_400">#REF!</definedName>
    <definedName name="BR_500">#REF!</definedName>
    <definedName name="BRAND">#REF!</definedName>
    <definedName name="BrandI">#REF!</definedName>
    <definedName name="braven">#REF!</definedName>
    <definedName name="BRBRBR" localSheetId="2" hidden="1">{#N/A,#N/A,FALSE,"TABLE"}</definedName>
    <definedName name="BRBRBR" hidden="1">{#N/A,#N/A,FALSE,"TABLE"}</definedName>
    <definedName name="brc">#REF!</definedName>
    <definedName name="BRC_A193_R">#REF!</definedName>
    <definedName name="brc_m5">#REF!</definedName>
    <definedName name="brc_m6">#REF!</definedName>
    <definedName name="BRCA10">#REF!</definedName>
    <definedName name="BRCA10_3">#REF!</definedName>
    <definedName name="BRCA11">#REF!</definedName>
    <definedName name="BRCA11_3">#REF!</definedName>
    <definedName name="BRCA12">#REF!</definedName>
    <definedName name="BRCA12_3">#REF!</definedName>
    <definedName name="BRCA13">#REF!</definedName>
    <definedName name="BRCA13_3">#REF!</definedName>
    <definedName name="BRCA4">#REF!</definedName>
    <definedName name="BRCA4_3">#REF!</definedName>
    <definedName name="BRCA5">#REF!</definedName>
    <definedName name="BRCA5_3">#REF!</definedName>
    <definedName name="brcA6">#REF!</definedName>
    <definedName name="BRCA6_3">#REF!</definedName>
    <definedName name="brca7">#REF!</definedName>
    <definedName name="BRCA7_3">#REF!</definedName>
    <definedName name="BRCA8">#REF!</definedName>
    <definedName name="BRCA8_3">#REF!</definedName>
    <definedName name="BRCA9">#REF!</definedName>
    <definedName name="BRCA9_3">#REF!</definedName>
    <definedName name="BRCB10">#REF!</definedName>
    <definedName name="BRCB10_3">#REF!</definedName>
    <definedName name="BRCB11">#REF!</definedName>
    <definedName name="BRCB11_3">#REF!</definedName>
    <definedName name="BRCB12">#REF!</definedName>
    <definedName name="BRCB12_3">#REF!</definedName>
    <definedName name="BRCB13">#REF!</definedName>
    <definedName name="BRCB13_3">#REF!</definedName>
    <definedName name="BRCB5">#REF!</definedName>
    <definedName name="BRCB5_3">#REF!</definedName>
    <definedName name="brcb6">#REF!</definedName>
    <definedName name="BRCB6_3">#REF!</definedName>
    <definedName name="BRCB7">#REF!</definedName>
    <definedName name="BRCB7_3">#REF!</definedName>
    <definedName name="BRCB8">#REF!</definedName>
    <definedName name="BRCB8_3">#REF!</definedName>
    <definedName name="BRCB9">#REF!</definedName>
    <definedName name="BRCB9_3">#REF!</definedName>
    <definedName name="BRCC10">#REF!</definedName>
    <definedName name="BRCC10_3">#REF!</definedName>
    <definedName name="BRCC11">#REF!</definedName>
    <definedName name="BRCC11_3">#REF!</definedName>
    <definedName name="BRCC12">#REF!</definedName>
    <definedName name="BRCC12_3">#REF!</definedName>
    <definedName name="BRCC13">#REF!</definedName>
    <definedName name="BRCC13_3">#REF!</definedName>
    <definedName name="BRCC5">#REF!</definedName>
    <definedName name="BRCC5_3">#REF!</definedName>
    <definedName name="BRCC6">#REF!</definedName>
    <definedName name="BRCC6_3">#REF!</definedName>
    <definedName name="BRCC7">#REF!</definedName>
    <definedName name="BRCC7_3">#REF!</definedName>
    <definedName name="BRCC8">#REF!</definedName>
    <definedName name="BRCC8_3">#REF!</definedName>
    <definedName name="BRCC9">#REF!</definedName>
    <definedName name="BRCC9_3">#REF!</definedName>
    <definedName name="BRCDA10">#REF!</definedName>
    <definedName name="BRCDA10_3">#REF!</definedName>
    <definedName name="BRCDA11">#REF!</definedName>
    <definedName name="BRCDA11_3">#REF!</definedName>
    <definedName name="BRCDA12">#REF!</definedName>
    <definedName name="BRCDA12_3">#REF!</definedName>
    <definedName name="BRCDA13">#REF!</definedName>
    <definedName name="BRCDA13_3">#REF!</definedName>
    <definedName name="BRCDA5">#REF!</definedName>
    <definedName name="BRCDA5_3">#REF!</definedName>
    <definedName name="BRCDA6">#REF!</definedName>
    <definedName name="BRCDA6_3">#REF!</definedName>
    <definedName name="BRCDA7">#REF!</definedName>
    <definedName name="BRCDA7_3">#REF!</definedName>
    <definedName name="BRCDA8">#REF!</definedName>
    <definedName name="BRCDA8_3">#REF!</definedName>
    <definedName name="BRCDA9">#REF!</definedName>
    <definedName name="BRCDA9_3">#REF!</definedName>
    <definedName name="brcm6">#REF!</definedName>
    <definedName name="BRDRATE">#REF!</definedName>
    <definedName name="BREAKDOWN">#REF!</definedName>
    <definedName name="BREMARK13">#REF!</definedName>
    <definedName name="BREMARK3">#REF!</definedName>
    <definedName name="BREMARK4">#REF!</definedName>
    <definedName name="BREMARK5">#REF!</definedName>
    <definedName name="BREMARK6">#REF!</definedName>
    <definedName name="brgl">#REF!</definedName>
    <definedName name="brgw">#REF!</definedName>
    <definedName name="BRICKWALL">#REF!</definedName>
    <definedName name="bridge">#REF!</definedName>
    <definedName name="BRKRKRTDKDK">#REF!</definedName>
    <definedName name="brs">#REF!</definedName>
    <definedName name="bs">#REF!</definedName>
    <definedName name="BSD">#REF!</definedName>
    <definedName name="bsm">#REF!</definedName>
    <definedName name="BT">#REF!</definedName>
    <definedName name="btangga">#REF!</definedName>
    <definedName name="btbel">#REF!</definedName>
    <definedName name="btchiuaxitm300">#REF!</definedName>
    <definedName name="BTchiuaxm200">#REF!</definedName>
    <definedName name="btcocM400">#REF!</definedName>
    <definedName name="bthk">#REF!</definedName>
    <definedName name="BTIE">#REF!</definedName>
    <definedName name="btl_blas">#REF!</definedName>
    <definedName name="btl_cont">#REF!</definedName>
    <definedName name="btl_driv">#REF!</definedName>
    <definedName name="btl_fib">#REF!</definedName>
    <definedName name="btl_for">#REF!</definedName>
    <definedName name="btl_fork">#REF!</definedName>
    <definedName name="btl_hel">#REF!</definedName>
    <definedName name="btl_insp">#REF!</definedName>
    <definedName name="btl_mate">#REF!</definedName>
    <definedName name="btl_pain">#REF!</definedName>
    <definedName name="btl_safe">#REF!</definedName>
    <definedName name="btl_sup">#REF!</definedName>
    <definedName name="BTlotm100">#REF!</definedName>
    <definedName name="btn">#REF!</definedName>
    <definedName name="btpec2">#REF!</definedName>
    <definedName name="btt_blas">#REF!</definedName>
    <definedName name="btt_cont">#REF!</definedName>
    <definedName name="btt_driv">#REF!</definedName>
    <definedName name="btt_fib">#REF!</definedName>
    <definedName name="btt_for">#REF!</definedName>
    <definedName name="btt_fork">#REF!</definedName>
    <definedName name="btt_hel">#REF!</definedName>
    <definedName name="btt_insp">#REF!</definedName>
    <definedName name="btt_mate">#REF!</definedName>
    <definedName name="btt_pain">#REF!</definedName>
    <definedName name="btt_safe">#REF!</definedName>
    <definedName name="btt_sup">#REF!</definedName>
    <definedName name="btul24">#REF!</definedName>
    <definedName name="btul39">#REF!</definedName>
    <definedName name="Buangan_air_bak_mandi_dari_kuningan">#REF!</definedName>
    <definedName name="bubungan">#REF!</definedName>
    <definedName name="BUD">#REF!</definedName>
    <definedName name="BUDGQTY">#REF!</definedName>
    <definedName name="Build">#REF!</definedName>
    <definedName name="build1" hidden="1">{#N/A,#N/A,TRUE,"Basic";#N/A,#N/A,TRUE,"EXT-TABLE";#N/A,#N/A,TRUE,"STEEL";#N/A,#N/A,TRUE,"INT-Table";#N/A,#N/A,TRUE,"STEEL";#N/A,#N/A,TRUE,"Door"}</definedName>
    <definedName name="BUILDING">#REF!</definedName>
    <definedName name="Building12" localSheetId="2" hidden="1">{#N/A,#N/A,FALSE,"Expenses";#N/A,#N/A,FALSE,"Expenses"}</definedName>
    <definedName name="Building12" hidden="1">{#N/A,#N/A,FALSE,"Expenses";#N/A,#N/A,FALSE,"Expenses"}</definedName>
    <definedName name="BuiltIn_Print_Area___0">#REF!</definedName>
    <definedName name="BuiltIn_Print_Area___1___0">NA()</definedName>
    <definedName name="BuiltIn_Print_Area___14">#REF!</definedName>
    <definedName name="BuiltIn_Print_Area___15">#REF!</definedName>
    <definedName name="BuiltIn_Print_Area___15___0">#REF!</definedName>
    <definedName name="BuiltIn_Print_Area___16">#REF!</definedName>
    <definedName name="BuiltIn_Print_Area___16___0">#REF!</definedName>
    <definedName name="BuiltIn_Print_Area___17">#REF!</definedName>
    <definedName name="BuiltIn_Print_Area___17___0">#REF!</definedName>
    <definedName name="BuiltIn_Print_Area___18___0">#REF!</definedName>
    <definedName name="BuiltIn_Print_Area___2___0">NA()</definedName>
    <definedName name="BuiltIn_Print_Area___20">#REF!</definedName>
    <definedName name="BuiltIn_Print_Area___21___0">#REF!</definedName>
    <definedName name="BuiltIn_Print_Area___23">NA()</definedName>
    <definedName name="BuiltIn_Print_Area___23___0">NA()</definedName>
    <definedName name="BuiltIn_Print_Area___6">NA()</definedName>
    <definedName name="BuiltIn_Print_Area___6___0">NA()</definedName>
    <definedName name="BuiltIn_Print_Area___7___0">NA()</definedName>
    <definedName name="builtin_print_area_1">#REF!</definedName>
    <definedName name="BuiltIn_Print_Titles">#N/A</definedName>
    <definedName name="BUKU">#REF!</definedName>
    <definedName name="Bulked">#REF!</definedName>
    <definedName name="bulldozer">#REF!</definedName>
    <definedName name="bum">#REF!</definedName>
    <definedName name="BUMP">#REF!</definedName>
    <definedName name="bur600mmrcp">#REF!</definedName>
    <definedName name="bur600mmrcp_3">#REF!</definedName>
    <definedName name="BURDEN">#REF!</definedName>
    <definedName name="bus_50">#REF!</definedName>
    <definedName name="bushing_pos">#REF!</definedName>
    <definedName name="BUSINESS_UNIT">INDIRECT("RANGED_LISTS!B2:B"&amp;COUNTA(#REF!)+1)</definedName>
    <definedName name="butterfly">#REF!</definedName>
    <definedName name="Button3_Click">#REF!</definedName>
    <definedName name="Button41_Click" localSheetId="2">'Daily MP &amp; Time Status'!Button41_Click</definedName>
    <definedName name="Button41_Click">'Daily MP &amp; Time Status'!Button41_Click</definedName>
    <definedName name="Button42_Click" localSheetId="2">'Daily MP &amp; Time Status'!Button42_Click</definedName>
    <definedName name="Button42_Click">'Daily MP &amp; Time Status'!Button42_Click</definedName>
    <definedName name="BVC" localSheetId="2" hidden="1">{#N/A,#N/A,FALSE,"TABLE"}</definedName>
    <definedName name="BVC" hidden="1">{#N/A,#N/A,FALSE,"TABLE"}</definedName>
    <definedName name="bvd0.5">#REF!</definedName>
    <definedName name="bvd1.25">#REF!</definedName>
    <definedName name="bvd1.5">#REF!</definedName>
    <definedName name="bvd2.5">#REF!</definedName>
    <definedName name="bvnbv">#REF!</definedName>
    <definedName name="BW">#REF!</definedName>
    <definedName name="bwic_a">#REF!</definedName>
    <definedName name="bwic_b">#REF!</definedName>
    <definedName name="bwic_c">#REF!</definedName>
    <definedName name="BWK230_R">#REF!</definedName>
    <definedName name="BWK340_R">#REF!</definedName>
    <definedName name="BWRABRB">#REF!</definedName>
    <definedName name="Bx">#REF!</definedName>
    <definedName name="by_weld">#REF!</definedName>
    <definedName name="Bz">#REF!</definedName>
    <definedName name="C_">#N/A</definedName>
    <definedName name="C_\Data\Chua\WTDS\_Bill8A.xls_Penchala">#REF!</definedName>
    <definedName name="C__Data_Chua_WTDS__Bill8A.xls_Penchala">#REF!</definedName>
    <definedName name="C_1">#REF!</definedName>
    <definedName name="C_2">#REF!</definedName>
    <definedName name="c_420j">#REF!</definedName>
    <definedName name="C_BK">#REF!</definedName>
    <definedName name="C_DP">#REF!</definedName>
    <definedName name="C_EX">#REF!</definedName>
    <definedName name="C_HC">#REF!</definedName>
    <definedName name="c_margin">#REF!</definedName>
    <definedName name="C_VALUE">#REF!</definedName>
    <definedName name="C¨ª￠?UAI￠?ⓒªAⓒ￢AI">#REF!</definedName>
    <definedName name="C0NC212">#REF!</definedName>
    <definedName name="CA">#N/A</definedName>
    <definedName name="ÇÃ">#N/A</definedName>
    <definedName name="CA_70">#REF!</definedName>
    <definedName name="CABB">#REF!</definedName>
    <definedName name="cabes">#REF!</definedName>
    <definedName name="CABLE">#REF!</definedName>
    <definedName name="CABLE1">#REF!</definedName>
    <definedName name="CABLE2">#REF!</definedName>
    <definedName name="CABLE3">#REF!</definedName>
    <definedName name="CABLE38">#REF!</definedName>
    <definedName name="CABLE4">#REF!</definedName>
    <definedName name="CABLE8">#REF!</definedName>
    <definedName name="CAC">#REF!</definedName>
    <definedName name="CACacA">#REF!</definedName>
    <definedName name="cadas">#REF!</definedName>
    <definedName name="cakay">#REF!</definedName>
    <definedName name="Cal">#REF!</definedName>
    <definedName name="calc">#REF!</definedName>
    <definedName name="CalcAgencyPrice">#REF!</definedName>
    <definedName name="Calibration" localSheetId="2" hidden="1">{#N/A,#N/A,FALSE,"CCTV"}</definedName>
    <definedName name="calibration">#REF!</definedName>
    <definedName name="calndr">#REF!</definedName>
    <definedName name="calsium">#REF!</definedName>
    <definedName name="CalStage">#REF!</definedName>
    <definedName name="Camp_Facility_Cost_FC">#REF!</definedName>
    <definedName name="Camp_Facility_Cost_LC">#REF!</definedName>
    <definedName name="Canadian">#REF!</definedName>
    <definedName name="canal_c">#REF!</definedName>
    <definedName name="CAP">#REF!</definedName>
    <definedName name="CAPDAT">#REF!</definedName>
    <definedName name="Capital" localSheetId="2" hidden="1">[0]!Integer</definedName>
    <definedName name="Capital" localSheetId="8" hidden="1">[0]!Integer</definedName>
    <definedName name="Capital" localSheetId="6" hidden="1">[0]!Integer</definedName>
    <definedName name="Capital" hidden="1">[0]!Integer</definedName>
    <definedName name="capping" localSheetId="2">#REF!</definedName>
    <definedName name="capping">#REF!</definedName>
    <definedName name="CARL" localSheetId="2" hidden="1">{#N/A,#N/A,FALSE,"CCTV"}</definedName>
    <definedName name="CARL" hidden="1">{#N/A,#N/A,FALSE,"CCTV"}</definedName>
    <definedName name="CARL1" localSheetId="2" hidden="1">{#N/A,#N/A,FALSE,"CCTV"}</definedName>
    <definedName name="CARL1" hidden="1">{#N/A,#N/A,FALSE,"CCTV"}</definedName>
    <definedName name="CARL2" localSheetId="2" hidden="1">{#N/A,#N/A,FALSE,"CCTV"}</definedName>
    <definedName name="CARL2" hidden="1">{#N/A,#N/A,FALSE,"CCTV"}</definedName>
    <definedName name="Carlist">#REF!</definedName>
    <definedName name="CART">#REF!</definedName>
    <definedName name="cas" localSheetId="2" hidden="1">{#N/A,#N/A,FALSE,"SUM_Prop";#N/A,#N/A,FALSE,"PROCESS-eng";#N/A,#N/A,FALSE,"PROCESS-com";#N/A,#N/A,FALSE,"INST-eng";#N/A,#N/A,FALSE,"INST-com"}</definedName>
    <definedName name="cas" hidden="1">{#N/A,#N/A,FALSE,"SUM_Prop";#N/A,#N/A,FALSE,"PROCESS-eng";#N/A,#N/A,FALSE,"PROCESS-com";#N/A,#N/A,FALSE,"INST-eng";#N/A,#N/A,FALSE,"INST-com"}</definedName>
    <definedName name="casf80">#REF!</definedName>
    <definedName name="CASH" localSheetId="2" hidden="1">{#N/A,#N/A,FALSE,"SUM_Prop";#N/A,#N/A,FALSE,"PROCESS-eng";#N/A,#N/A,FALSE,"PROCESS-com";#N/A,#N/A,FALSE,"INST-eng";#N/A,#N/A,FALSE,"INST-com"}</definedName>
    <definedName name="cash">#REF!</definedName>
    <definedName name="CASH1" hidden="1">{#N/A,#N/A,FALSE,"SUM_Prop";#N/A,#N/A,FALSE,"PROCESS-eng";#N/A,#N/A,FALSE,"PROCESS-com";#N/A,#N/A,FALSE,"INST-eng";#N/A,#N/A,FALSE,"INST-com"}</definedName>
    <definedName name="casson3" hidden="1">{#N/A,#N/A,FALSE,"전체집계표";#N/A,#N/A,FALSE,"안벽30000";#N/A,#N/A,FALSE,"안벽20000";#N/A,#N/A,FALSE,"내호안";#N/A,#N/A,FALSE,"외호안";#N/A,#N/A,FALSE,"준설토A";#N/A,#N/A,FALSE,"준설토B";#N/A,#N/A,FALSE,"적출장"}</definedName>
    <definedName name="cat">#REF!</definedName>
    <definedName name="Cat_besi_merk_platon">#REF!</definedName>
    <definedName name="cat_dasar">#REF!</definedName>
    <definedName name="cat_kayu">#REF!</definedName>
    <definedName name="Cat_Kayu_Dasar__Menie">#REF!</definedName>
    <definedName name="Cat_manie_besi__kayu">#REF!</definedName>
    <definedName name="Cat_Minyak_Kwalitas_Biasa_Setara_YOYO">#REF!</definedName>
    <definedName name="cat_tembok">#REF!</definedName>
    <definedName name="Cat_tembok_merk_platon">#REF!</definedName>
    <definedName name="catbes">#REF!</definedName>
    <definedName name="catd">#REF!</definedName>
    <definedName name="CATDALAM">#REF!</definedName>
    <definedName name="catdlm">#REF!</definedName>
    <definedName name="CATEGORY">#N/A</definedName>
    <definedName name="Category_All">#REF!</definedName>
    <definedName name="catexter">#REF!</definedName>
    <definedName name="CATIN">#N/A</definedName>
    <definedName name="catinter">#REF!</definedName>
    <definedName name="CATJYOU">#N/A</definedName>
    <definedName name="catkay">#REF!</definedName>
    <definedName name="catkayu">#REF!</definedName>
    <definedName name="catl">#REF!</definedName>
    <definedName name="CATLUAR">#REF!</definedName>
    <definedName name="catplaf">#REF!</definedName>
    <definedName name="CATREC">#N/A</definedName>
    <definedName name="CATSYU">#N/A</definedName>
    <definedName name="cattex">#REF!</definedName>
    <definedName name="cb">#REF!</definedName>
    <definedName name="CB_CURR">#REF!</definedName>
    <definedName name="CB_EXCH">#REF!</definedName>
    <definedName name="CB_INPUT_2">#REF!</definedName>
    <definedName name="CB_LINK_2">#REF!</definedName>
    <definedName name="cbb"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cbb"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CBL">#REF!</definedName>
    <definedName name="cboard">#REF!</definedName>
    <definedName name="cc" localSheetId="2" hidden="1">{"'장비'!$A$3:$M$12"}</definedName>
    <definedName name="cc">#REF!</definedName>
    <definedName name="CC_06">#REF!</definedName>
    <definedName name="CC2130390_Summary">#REF!,#REF!</definedName>
    <definedName name="CCC"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CCC"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cccc">#REF!</definedName>
    <definedName name="CCCCCC" hidden="1">#REF!</definedName>
    <definedName name="cCma13">#REF!</definedName>
    <definedName name="cCma21">#REF!</definedName>
    <definedName name="cCma22">#REF!</definedName>
    <definedName name="cCma23">#REF!</definedName>
    <definedName name="cCma31">#REF!</definedName>
    <definedName name="cCma32">#REF!</definedName>
    <definedName name="cCma33">#REF!</definedName>
    <definedName name="cCma41">#REF!</definedName>
    <definedName name="cCma42">#REF!</definedName>
    <definedName name="cCma43">#REF!</definedName>
    <definedName name="cCma51">#REF!</definedName>
    <definedName name="cCma52">#REF!</definedName>
    <definedName name="cCma53">#REF!</definedName>
    <definedName name="cCma61">#REF!</definedName>
    <definedName name="cCma62">#REF!</definedName>
    <definedName name="cCma63">#REF!</definedName>
    <definedName name="cCmax1">#REF!</definedName>
    <definedName name="cCmax2">#REF!</definedName>
    <definedName name="cCmax3">#REF!</definedName>
    <definedName name="cCmax4">#REF!</definedName>
    <definedName name="cCmax5">#REF!</definedName>
    <definedName name="cCmax6">#REF!</definedName>
    <definedName name="CCOM">#REF!</definedName>
    <definedName name="cCon2">#REF!</definedName>
    <definedName name="cCon3">#REF!</definedName>
    <definedName name="cCon6">#REF!</definedName>
    <definedName name="CCS">#REF!</definedName>
    <definedName name="CCTV설비">#REF!</definedName>
    <definedName name="ccvcv">#REF!</definedName>
    <definedName name="CCW">#REF!</definedName>
    <definedName name="cCze2">#REF!</definedName>
    <definedName name="cCze3">#REF!</definedName>
    <definedName name="cCze4">#REF!</definedName>
    <definedName name="cCze5">#REF!</definedName>
    <definedName name="cCze6">#REF!</definedName>
    <definedName name="CD">#REF!</definedName>
    <definedName name="CDD">#REF!</definedName>
    <definedName name="CDDD">#REF!</definedName>
    <definedName name="cddd1p">#REF!</definedName>
    <definedName name="cddd3p">#REF!</definedName>
    <definedName name="cdecd">#REF!</definedName>
    <definedName name="CDI" localSheetId="2" hidden="1">{"'Overflow Tank '!$A$1:$Q$58"}</definedName>
    <definedName name="CDI" hidden="1">{"'Overflow Tank '!$A$1:$Q$58"}</definedName>
    <definedName name="CdL">#REF!</definedName>
    <definedName name="Cdnum">#REF!</definedName>
    <definedName name="CDP">#REF!</definedName>
    <definedName name="CDRE">#REF!</definedName>
    <definedName name="ce">#REF!</definedName>
    <definedName name="ce_6">#REF!</definedName>
    <definedName name="CEASE">#REF!</definedName>
    <definedName name="ceiling">#REF!</definedName>
    <definedName name="Center">#REF!</definedName>
    <definedName name="cer">#REF!</definedName>
    <definedName name="ceramicft">#REF!</definedName>
    <definedName name="Cert">#REF!</definedName>
    <definedName name="Cerucuk__Gelam_0_8__10_cm">#REF!</definedName>
    <definedName name="CF6_ANA.36">#REF!</definedName>
    <definedName name="CF6_ENG_ANA.34">#REF!</definedName>
    <definedName name="CFT_09">#REF!</definedName>
    <definedName name="cg">#REF!</definedName>
    <definedName name="cgionc">#REF!</definedName>
    <definedName name="cgiovl">#REF!</definedName>
    <definedName name="CH">#N/A</definedName>
    <definedName name="chamber">#REF!</definedName>
    <definedName name="Chart">#REF!</definedName>
    <definedName name="check">#REF!</definedName>
    <definedName name="CHECK_PLATE_제작_설치">#REF!</definedName>
    <definedName name="check_tag">#REF!</definedName>
    <definedName name="CHECK1">#REF!</definedName>
    <definedName name="check2">#REF!</definedName>
    <definedName name="checked">#REF!</definedName>
    <definedName name="Checkedby">#REF!</definedName>
    <definedName name="CheckedbyDate">#REF!</definedName>
    <definedName name="CHECKPLATE제작설치">#REF!</definedName>
    <definedName name="chemical" localSheetId="2" hidden="1">{#N/A,#N/A,FALSE,"CCTV"}</definedName>
    <definedName name="chemical" hidden="1">{#N/A,#N/A,FALSE,"CCTV"}</definedName>
    <definedName name="chhtnc">#REF!</definedName>
    <definedName name="chhtvl">#REF!</definedName>
    <definedName name="chipp">#REF!</definedName>
    <definedName name="chl" localSheetId="2" hidden="1">{#N/A,#N/A,TRUE,"Basic";#N/A,#N/A,TRUE,"EXT-TABLE";#N/A,#N/A,TRUE,"STEEL";#N/A,#N/A,TRUE,"INT-Table";#N/A,#N/A,TRUE,"STEEL";#N/A,#N/A,TRUE,"Door"}</definedName>
    <definedName name="chl" hidden="1">{#N/A,#N/A,TRUE,"Basic";#N/A,#N/A,TRUE,"EXT-TABLE";#N/A,#N/A,TRUE,"STEEL";#N/A,#N/A,TRUE,"INT-Table";#N/A,#N/A,TRUE,"STEEL";#N/A,#N/A,TRUE,"Door"}</definedName>
    <definedName name="chnc">#REF!</definedName>
    <definedName name="CHRIS" localSheetId="2" hidden="1">{#N/A,#N/A,FALSE,"CCTV"}</definedName>
    <definedName name="CHRIS" hidden="1">{#N/A,#N/A,FALSE,"CCTV"}</definedName>
    <definedName name="CHU">#REF!</definedName>
    <definedName name="CHUL">#N/A</definedName>
    <definedName name="chung" hidden="1">{"'Sheet1'!$L$16"}</definedName>
    <definedName name="chungchi" hidden="1">{"'Sheet1'!$L$16"}</definedName>
    <definedName name="chvl">#REF!</definedName>
    <definedName name="CI">#REF!</definedName>
    <definedName name="CIlist_var">#REF!</definedName>
    <definedName name="Cint">#REF!</definedName>
    <definedName name="cip1.25">#REF!</definedName>
    <definedName name="cip1.5">#REF!</definedName>
    <definedName name="cipf10">#REF!</definedName>
    <definedName name="cipf3">#REF!</definedName>
    <definedName name="cipf4">#REF!</definedName>
    <definedName name="cipf6">#REF!</definedName>
    <definedName name="cipf8">#REF!</definedName>
    <definedName name="CIRCREF">#N/A</definedName>
    <definedName name="CIRCREFF">#N/A</definedName>
    <definedName name="citidd">#REF!</definedName>
    <definedName name="City">#REF!</definedName>
    <definedName name="Civil_Eq">#REF!</definedName>
    <definedName name="Civil_Eqt_FC">#REF!</definedName>
    <definedName name="Civil_Eqt_LC">#REF!</definedName>
    <definedName name="Civil_McxMth">#REF!</definedName>
    <definedName name="civil2" hidden="1">{"'장비'!$A$3:$M$12"}</definedName>
    <definedName name="cjoint">#REF!</definedName>
    <definedName name="CK">#REF!</definedName>
    <definedName name="cka" localSheetId="2" hidden="1">{#N/A,#N/A,FALSE,"운반시간"}</definedName>
    <definedName name="cka" hidden="1">{#N/A,#N/A,FALSE,"운반시간"}</definedName>
    <definedName name="cknc">#REF!</definedName>
    <definedName name="ckvl">#REF!</definedName>
    <definedName name="CL">#REF!</definedName>
    <definedName name="CLASS">#N/A</definedName>
    <definedName name="CLEANING">#REF!</definedName>
    <definedName name="clfence">#REF!</definedName>
    <definedName name="clgate">#REF!</definedName>
    <definedName name="CLIENT">#REF!</definedName>
    <definedName name="clientd">#REF!</definedName>
    <definedName name="CLOSE_T">#REF!</definedName>
    <definedName name="CLOSET">#REF!</definedName>
    <definedName name="closet_jongkok">#REF!</definedName>
    <definedName name="closet_toto">#REF!</definedName>
    <definedName name="closetduduk">#REF!</definedName>
    <definedName name="clss">#REF!</definedName>
    <definedName name="CLUBHOUSE">#REF!</definedName>
    <definedName name="clvc1">#REF!</definedName>
    <definedName name="CLVC3">0.1</definedName>
    <definedName name="CLVCTB">#REF!</definedName>
    <definedName name="CM">#REF!</definedName>
    <definedName name="CM_증가원인" localSheetId="2" hidden="1">{"'con_010'!$A$1:$AN$63"}</definedName>
    <definedName name="CM_증가원인" hidden="1">{"'con_010'!$A$1:$AN$63"}</definedName>
    <definedName name="CMFA">#REF!</definedName>
    <definedName name="CMLA">#REF!</definedName>
    <definedName name="cmm_01">#REF!</definedName>
    <definedName name="cmm_02">#REF!</definedName>
    <definedName name="cmm_03">#REF!</definedName>
    <definedName name="cmm_04">#REF!</definedName>
    <definedName name="cmm_05">#REF!</definedName>
    <definedName name="cmm_06">#REF!</definedName>
    <definedName name="cmm_07">#REF!</definedName>
    <definedName name="cmm_08">#REF!</definedName>
    <definedName name="cmm_09">#REF!</definedName>
    <definedName name="cmm_10">#REF!</definedName>
    <definedName name="cmm_11">#REF!</definedName>
    <definedName name="cmm_12">#REF!</definedName>
    <definedName name="cmm_13">#REF!</definedName>
    <definedName name="cmm_14">#REF!</definedName>
    <definedName name="cmm_15">#REF!</definedName>
    <definedName name="cmm_16">#REF!</definedName>
    <definedName name="cmm_17">#REF!</definedName>
    <definedName name="cmm_18">#REF!</definedName>
    <definedName name="cmm_19">#REF!</definedName>
    <definedName name="cmm_20">#REF!</definedName>
    <definedName name="cmm_21">#REF!</definedName>
    <definedName name="cmm_22">#REF!</definedName>
    <definedName name="cmm_23">#REF!</definedName>
    <definedName name="cmm_24">#REF!</definedName>
    <definedName name="cmm_25">#REF!</definedName>
    <definedName name="cmm_26">#REF!</definedName>
    <definedName name="cmm_27">#REF!</definedName>
    <definedName name="cmm_28">#REF!</definedName>
    <definedName name="cmm_29">#REF!</definedName>
    <definedName name="cmm_30">#REF!</definedName>
    <definedName name="cmm_lbr_cst">#REF!</definedName>
    <definedName name="CMSellRate">#REF!</definedName>
    <definedName name="CMSellRate_36">#REF!</definedName>
    <definedName name="CN3p">#REF!</definedName>
    <definedName name="Cname">#REF!</definedName>
    <definedName name="CNL">#REF!</definedName>
    <definedName name="Cnm">#REF!</definedName>
    <definedName name="Cnum">#REF!</definedName>
    <definedName name="CO">#REF!</definedName>
    <definedName name="CØ¿UAI¿øAßAI">#REF!</definedName>
    <definedName name="COA_10">#REF!</definedName>
    <definedName name="COA_11">#REF!</definedName>
    <definedName name="COA_12">#REF!</definedName>
    <definedName name="COA_13">#REF!</definedName>
    <definedName name="COA_14">#REF!</definedName>
    <definedName name="COA_15">#REF!</definedName>
    <definedName name="COA_16">#REF!</definedName>
    <definedName name="COA_17">#REF!</definedName>
    <definedName name="COA_18">#REF!</definedName>
    <definedName name="COA_19">#REF!</definedName>
    <definedName name="COA_20">#REF!</definedName>
    <definedName name="COA_30">#REF!</definedName>
    <definedName name="COA_40">#REF!</definedName>
    <definedName name="COA_51">#REF!</definedName>
    <definedName name="COA_52">#REF!</definedName>
    <definedName name="COA_53">#REF!</definedName>
    <definedName name="COA_54">#REF!</definedName>
    <definedName name="COA_55">#REF!</definedName>
    <definedName name="COA_60">#REF!</definedName>
    <definedName name="COA_70">#REF!</definedName>
    <definedName name="COA_80">#REF!</definedName>
    <definedName name="COA_90">#REF!</definedName>
    <definedName name="COA50A">#REF!</definedName>
    <definedName name="COA50B">#REF!</definedName>
    <definedName name="Coal">#REF!</definedName>
    <definedName name="coat">#REF!</definedName>
    <definedName name="COD_CLS">#REF!</definedName>
    <definedName name="COD_SEL">#REF!</definedName>
    <definedName name="COD_TOT">#REF!</definedName>
    <definedName name="codCodeTXT">#REF!</definedName>
    <definedName name="codCostTypeTXT">#REF!</definedName>
    <definedName name="codDescTXT">#REF!</definedName>
    <definedName name="CODE">#REF!</definedName>
    <definedName name="CODES">#REF!</definedName>
    <definedName name="codGcSubMatlTXT">#REF!</definedName>
    <definedName name="codGcSubOthTXT">#REF!</definedName>
    <definedName name="codOpKeyTXT">#REF!</definedName>
    <definedName name="codPaKeyTXT">#REF!</definedName>
    <definedName name="codRangeTXT">#REF!</definedName>
    <definedName name="codRowNo">#REF!</definedName>
    <definedName name="codScanTXT">#REF!</definedName>
    <definedName name="codUomTXT">#REF!</definedName>
    <definedName name="ⓒoe¨￢Iⓒø¡i￠?¨￡">#REF!</definedName>
    <definedName name="coef">#REF!</definedName>
    <definedName name="coeff">#REF!</definedName>
    <definedName name="coeff_1">#REF!</definedName>
    <definedName name="coeff_sur_SINCOR">#REF!</definedName>
    <definedName name="Cofferdam">#REF!</definedName>
    <definedName name="Cöï_ly_vaän_chuyeãn">#REF!</definedName>
    <definedName name="CÖÏ_LY_VAÄN_CHUYEÅN">#REF!</definedName>
    <definedName name="COKE">#REF!</definedName>
    <definedName name="COL_7S">#REF!</definedName>
    <definedName name="COL_7T">#REF!</definedName>
    <definedName name="Coladarce1">#REF!</definedName>
    <definedName name="Cold_Insulation">#REF!</definedName>
    <definedName name="collect2">#REF!</definedName>
    <definedName name="collect5">#REF!</definedName>
    <definedName name="COLUMN">#REF!</definedName>
    <definedName name="ColumnLengthUOM">#REF!</definedName>
    <definedName name="COM">#REF!</definedName>
    <definedName name="COMM._TRAVELING">#REF!</definedName>
    <definedName name="Commission">#REF!</definedName>
    <definedName name="COMMON">#REF!</definedName>
    <definedName name="Common_Eqt_FC">#REF!</definedName>
    <definedName name="Common_Eqt_LC">#REF!</definedName>
    <definedName name="Common_McxMth">#REF!</definedName>
    <definedName name="COMP">#REF!</definedName>
    <definedName name="compactor">#REF!</definedName>
    <definedName name="Company">#REF!</definedName>
    <definedName name="Company_Name">#REF!</definedName>
    <definedName name="CompanyCode">#REF!</definedName>
    <definedName name="COMPARE">#REF!</definedName>
    <definedName name="Comparison" localSheetId="2" hidden="1">{#N/A,#N/A,FALSE,"전력간선"}</definedName>
    <definedName name="Comparison" hidden="1">{#N/A,#N/A,FALSE,"전력간선"}</definedName>
    <definedName name="COMPL">#REF!</definedName>
    <definedName name="Compo_Name">#REF!</definedName>
    <definedName name="Component">#REF!</definedName>
    <definedName name="COMSUMABLE">#REF!</definedName>
    <definedName name="COMX">#REF!</definedName>
    <definedName name="CON">#REF!</definedName>
    <definedName name="CON_EQP_COS">#REF!</definedName>
    <definedName name="CON_EQP_COST">#REF!</definedName>
    <definedName name="con_fab">#REF!</definedName>
    <definedName name="con_ins">#REF!</definedName>
    <definedName name="CONAMT">#REF!</definedName>
    <definedName name="CONATT1">#N/A</definedName>
    <definedName name="CONATT2">#N/A</definedName>
    <definedName name="CONATT3">#N/A</definedName>
    <definedName name="CONATT4">#N/A</definedName>
    <definedName name="Conblok">#REF!</definedName>
    <definedName name="conc">#REF!</definedName>
    <definedName name="CONC_1">#REF!</definedName>
    <definedName name="CONC_R">#REF!</definedName>
    <definedName name="CONC21">#REF!</definedName>
    <definedName name="CONC211">#REF!</definedName>
    <definedName name="CONC231">#REF!</definedName>
    <definedName name="CONC232">#REF!</definedName>
    <definedName name="conc35">#REF!</definedName>
    <definedName name="Conclusiones">#REF!</definedName>
    <definedName name="Concrete">#REF!</definedName>
    <definedName name="concrete_mixer">#REF!</definedName>
    <definedName name="concrete_nail">#REF!</definedName>
    <definedName name="concrete_vibrator">#REF!</definedName>
    <definedName name="COND">#REF!</definedName>
    <definedName name="condition" hidden="1">#REF!</definedName>
    <definedName name="CONDUIT">#REF!</definedName>
    <definedName name="CONFIT">#REF!</definedName>
    <definedName name="cong1x15">#REF!</definedName>
    <definedName name="Conn">#REF!</definedName>
    <definedName name="Conn_Type">#REF!</definedName>
    <definedName name="connection">#REF!</definedName>
    <definedName name="CONS" localSheetId="2" hidden="1">{#N/A,#N/A,FALSE,"CCTV"}</definedName>
    <definedName name="CONS" hidden="1">{#N/A,#N/A,FALSE,"CCTV"}</definedName>
    <definedName name="Cons_equip" localSheetId="2">{"'장비'!$A$3:$M$12"}</definedName>
    <definedName name="Cons_equip">{"'장비'!$A$3:$M$12"}</definedName>
    <definedName name="CONS_PROG">#REF!</definedName>
    <definedName name="CONSCOPE">#N/A</definedName>
    <definedName name="Consignee">#REF!</definedName>
    <definedName name="CONSOMABLE" localSheetId="2" hidden="1">{#N/A,#N/A,FALSE,"CCTV"}</definedName>
    <definedName name="CONSOMABLE" hidden="1">{#N/A,#N/A,FALSE,"CCTV"}</definedName>
    <definedName name="CONSSERV_PROG">#REF!</definedName>
    <definedName name="constn_civil_print_area1">#REF!,#REF!</definedName>
    <definedName name="constn_civil_print_area2">#REF!,#REF!</definedName>
    <definedName name="constn_elect_instr_print_area1">#REF!,#REF!</definedName>
    <definedName name="constn_elect_instr_print_area2">#REF!,#REF!</definedName>
    <definedName name="constn_fab_yard_print_area1">#REF!,#REF!</definedName>
    <definedName name="constn_fab_yard_print_area2">#REF!,#REF!</definedName>
    <definedName name="CONSTR_A02B">#N/A</definedName>
    <definedName name="CONSTR_A03">#REF!</definedName>
    <definedName name="Construction" hidden="1">{"'con_010'!$A$1:$AN$63"}</definedName>
    <definedName name="CONSUM">#REF!</definedName>
    <definedName name="Consum_Rate">#REF!</definedName>
    <definedName name="CONSUMABLE" localSheetId="2" hidden="1">{#N/A,#N/A,FALSE,"CCTV"}</definedName>
    <definedName name="CONSUMABLE" hidden="1">{#N/A,#N/A,FALSE,"CCTV"}</definedName>
    <definedName name="CONT1">#REF!</definedName>
    <definedName name="CONT2">#REF!</definedName>
    <definedName name="Contents">#REF!</definedName>
    <definedName name="CONTINGENCY">#REF!</definedName>
    <definedName name="ContinuationReqd">#REF!</definedName>
    <definedName name="contr" localSheetId="2" hidden="1">{TRUE,TRUE,-0.8,-17,618,364.2,FALSE,TRUE,TRUE,TRUE,0,1,14,2,3,2,1,4,TRUE,TRUE,3,TRUE,1,TRUE,100,"Swvu.RIEPIL..","ACwvu.RIEPIL..",#N/A,FALSE,FALSE,0.78740157480315,0.78740157480315,1.39,0.708661417322835,2,"&amp;C&amp;""Book Antiqua,Grassetto""C A R P E N T E R I A&amp;R&amp;""Book Antiqua,Grassetto""&amp;8&amp;D","",TRUE,FALSE,FALSE,TRUE,1,100,#N/A,#N/A,"=R2C2:R20C9,R2C11:R9C21",FALSE,#N/A,#N/A,FALSE,FALSE,TRUE,9,65532,65532,FALSE,FALSE,TRUE,TRUE,TRUE}</definedName>
    <definedName name="contr" hidden="1">{TRUE,TRUE,-0.8,-17,618,364.2,FALSE,TRUE,TRUE,TRUE,0,1,14,2,3,2,1,4,TRUE,TRUE,3,TRUE,1,TRUE,100,"Swvu.RIEPIL..","ACwvu.RIEPIL..",#N/A,FALSE,FALSE,0.78740157480315,0.78740157480315,1.39,0.708661417322835,2,"&amp;C&amp;""Book Antiqua,Grassetto""C A R P E N T E R I A&amp;R&amp;""Book Antiqua,Grassetto""&amp;8&amp;D","",TRUE,FALSE,FALSE,TRUE,1,100,#N/A,#N/A,"=R2C2:R20C9,R2C11:R9C21",FALSE,#N/A,#N/A,FALSE,FALSE,TRUE,9,65532,65532,FALSE,FALSE,TRUE,TRUE,TRUE}</definedName>
    <definedName name="CONTRACT_TYPE">INDIRECT("RANGED_LISTS!K2:K"&amp;COUNTA(#REF!)+1)</definedName>
    <definedName name="contractno">#REF!</definedName>
    <definedName name="Contractor">#REF!</definedName>
    <definedName name="controlV">#REF!</definedName>
    <definedName name="Conv">43559.13524</definedName>
    <definedName name="COOL">#REF!</definedName>
    <definedName name="COPE1">#REF!</definedName>
    <definedName name="COPE2">#REF!</definedName>
    <definedName name="COPE3">#REF!</definedName>
    <definedName name="COPY" hidden="1">{#N/A,#N/A,FALSE,"CCTV"}</definedName>
    <definedName name="Copyright" hidden="1">"© 1995 Worley Limited"</definedName>
    <definedName name="corbeton">#REF!</definedName>
    <definedName name="cornice">#REF!</definedName>
    <definedName name="COS">#REF!</definedName>
    <definedName name="cosign">#REF!</definedName>
    <definedName name="cost" localSheetId="2" hidden="1">{#N/A,#N/A,TRUE,"Basic";#N/A,#N/A,TRUE,"EXT-TABLE";#N/A,#N/A,TRUE,"STEEL";#N/A,#N/A,TRUE,"INT-Table";#N/A,#N/A,TRUE,"STEEL";#N/A,#N/A,TRUE,"Door"}</definedName>
    <definedName name="cost" hidden="1">{#N/A,#N/A,TRUE,"Basic";#N/A,#N/A,TRUE,"EXT-TABLE";#N/A,#N/A,TRUE,"STEEL";#N/A,#N/A,TRUE,"INT-Table";#N/A,#N/A,TRUE,"STEEL";#N/A,#N/A,TRUE,"Door"}</definedName>
    <definedName name="COST_FACTOR">#REF!</definedName>
    <definedName name="Cost_List">#REF!</definedName>
    <definedName name="COST_SUMMARY">#REF!</definedName>
    <definedName name="COST2" localSheetId="2" hidden="1">{#N/A,#N/A,TRUE,"Basic";#N/A,#N/A,TRUE,"EXT-TABLE";#N/A,#N/A,TRUE,"STEEL";#N/A,#N/A,TRUE,"INT-Table";#N/A,#N/A,TRUE,"STEEL";#N/A,#N/A,TRUE,"Door"}</definedName>
    <definedName name="COST2" hidden="1">{#N/A,#N/A,TRUE,"Basic";#N/A,#N/A,TRUE,"EXT-TABLE";#N/A,#N/A,TRUE,"STEEL";#N/A,#N/A,TRUE,"INT-Table";#N/A,#N/A,TRUE,"STEEL";#N/A,#N/A,TRUE,"Door"}</definedName>
    <definedName name="COST21">#REF!</definedName>
    <definedName name="COSTE_GRUA">#REF!</definedName>
    <definedName name="CostFC_OraVestita">#REF!</definedName>
    <definedName name="CostLC_OraVestita">#REF!</definedName>
    <definedName name="CostPlanArea">#REF!</definedName>
    <definedName name="CostPlanArea_2">#REF!</definedName>
    <definedName name="CostPlanArea_3">#REF!</definedName>
    <definedName name="COSTS">#REF!</definedName>
    <definedName name="Cot_thep">#REF!</definedName>
    <definedName name="cota">#REF!</definedName>
    <definedName name="COU">#REF!</definedName>
    <definedName name="Country">33</definedName>
    <definedName name="Cover">#REF!</definedName>
    <definedName name="Cover2" hidden="1">{#N/A,#N/A,FALSE,"CCTV"}</definedName>
    <definedName name="COVER50">#REF!</definedName>
    <definedName name="Coverall">#REF!</definedName>
    <definedName name="cp">#REF!</definedName>
    <definedName name="cp_syst">#REF!</definedName>
    <definedName name="cpavement">#REF!</definedName>
    <definedName name="cpaver">#REF!</definedName>
    <definedName name="cpf" localSheetId="2" hidden="1">{#N/A,#N/A,TRUE,"Basic";#N/A,#N/A,TRUE,"EXT-TABLE";#N/A,#N/A,TRUE,"STEEL";#N/A,#N/A,TRUE,"INT-Table";#N/A,#N/A,TRUE,"STEEL";#N/A,#N/A,TRUE,"Door"}</definedName>
    <definedName name="cpf" hidden="1">{#N/A,#N/A,TRUE,"Basic";#N/A,#N/A,TRUE,"EXT-TABLE";#N/A,#N/A,TRUE,"STEEL";#N/A,#N/A,TRUE,"INT-Table";#N/A,#N/A,TRUE,"STEEL";#N/A,#N/A,TRUE,"Door"}</definedName>
    <definedName name="cplastering">#REF!</definedName>
    <definedName name="CPLG">#REF!</definedName>
    <definedName name="CPUM">#REF!</definedName>
    <definedName name="cpump">#REF!</definedName>
    <definedName name="CPVC100">#REF!</definedName>
    <definedName name="CPVC1KM">#REF!</definedName>
    <definedName name="CPVCDN">#REF!</definedName>
    <definedName name="CPY">#REF!</definedName>
    <definedName name="CQ" localSheetId="2"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R">#REF!</definedName>
    <definedName name="CR_ALL">#REF!</definedName>
    <definedName name="cr100k">#REF!</definedName>
    <definedName name="cr10k">#REF!</definedName>
    <definedName name="cr300k">#REF!</definedName>
    <definedName name="cr5k">#REF!</definedName>
    <definedName name="cr600k">#REF!</definedName>
    <definedName name="cr60k">#REF!</definedName>
    <definedName name="CRAFT">#REF!</definedName>
    <definedName name="CRCVL">#REF!</definedName>
    <definedName name="CRD">#REF!</definedName>
    <definedName name="CreateMode">#REF!</definedName>
    <definedName name="CreateRangeName">#REF!</definedName>
    <definedName name="CreationDate">#REF!</definedName>
    <definedName name="CREW">#REF!</definedName>
    <definedName name="CREWE">#REF!</definedName>
    <definedName name="CREWS">#REF!</definedName>
    <definedName name="CREWTAX">#REF!</definedName>
    <definedName name="crf100k">#REF!</definedName>
    <definedName name="crf10k">#REF!</definedName>
    <definedName name="crf300k">#REF!</definedName>
    <definedName name="crf5k">#REF!</definedName>
    <definedName name="crf600k">#REF!</definedName>
    <definedName name="crf60k">#REF!</definedName>
    <definedName name="crf700k">#REF!</definedName>
    <definedName name="crf900k">#REF!</definedName>
    <definedName name="crinst">#REF!</definedName>
    <definedName name="CRIT01">#REF!</definedName>
    <definedName name="_xlnm.Criteria">#REF!</definedName>
    <definedName name="Criteria_MI">#REF!</definedName>
    <definedName name="crpi">#REF!</definedName>
    <definedName name="crps">#REF!</definedName>
    <definedName name="CRS">#REF!</definedName>
    <definedName name="crs100k">#REF!</definedName>
    <definedName name="crs10k">#REF!</definedName>
    <definedName name="crs300k">#REF!</definedName>
    <definedName name="crs5k">#REF!</definedName>
    <definedName name="crs600k">#REF!</definedName>
    <definedName name="crs60k">#REF!</definedName>
    <definedName name="crs70k">#REF!</definedName>
    <definedName name="crshop">#REF!</definedName>
    <definedName name="crSPAN6">#REF!</definedName>
    <definedName name="crSPC6">#REF!</definedName>
    <definedName name="CRT">#REF!</definedName>
    <definedName name="CRTIT01">#REF!</definedName>
    <definedName name="CRUD300600">#REF!</definedName>
    <definedName name="CRUD450600">#REF!</definedName>
    <definedName name="crUNIT6">#REF!</definedName>
    <definedName name="crUSEDZ6">#REF!</definedName>
    <definedName name="crush_s">#REF!</definedName>
    <definedName name="cruuu">#REF!</definedName>
    <definedName name="cRxx1">#REF!</definedName>
    <definedName name="cRxx2">#REF!</definedName>
    <definedName name="cRxx3">#REF!</definedName>
    <definedName name="cRxx4">#REF!</definedName>
    <definedName name="cRxx5">#REF!</definedName>
    <definedName name="cRxx6">#REF!</definedName>
    <definedName name="CS">#REF!</definedName>
    <definedName name="CS.BASE">#REF!</definedName>
    <definedName name="CS_01">#REF!</definedName>
    <definedName name="CS_02">#REF!</definedName>
    <definedName name="CS_03">#REF!</definedName>
    <definedName name="CS_04">#REF!</definedName>
    <definedName name="CS_05">#REF!</definedName>
    <definedName name="CS_06">#REF!</definedName>
    <definedName name="CS_07">#REF!</definedName>
    <definedName name="CS_08">#REF!</definedName>
    <definedName name="CS_09">#REF!</definedName>
    <definedName name="CS_10">#REF!</definedName>
    <definedName name="CS_11">#REF!</definedName>
    <definedName name="CS_12">#REF!</definedName>
    <definedName name="CS_13">#REF!</definedName>
    <definedName name="CS_14">#REF!</definedName>
    <definedName name="CS_15">#REF!</definedName>
    <definedName name="CS_16">#REF!</definedName>
    <definedName name="CS_17">#REF!</definedName>
    <definedName name="CS_18">#REF!</definedName>
    <definedName name="CS_19">#REF!</definedName>
    <definedName name="CS_20">#REF!</definedName>
    <definedName name="CS_21">#REF!</definedName>
    <definedName name="CS_22">#REF!</definedName>
    <definedName name="CS_23">#REF!</definedName>
    <definedName name="CS_24">#REF!</definedName>
    <definedName name="CS_25">#REF!</definedName>
    <definedName name="CS_26">#REF!</definedName>
    <definedName name="CS_27">#REF!</definedName>
    <definedName name="CS_28">#REF!</definedName>
    <definedName name="CS_29">#REF!</definedName>
    <definedName name="CS_30">#REF!</definedName>
    <definedName name="CS_300">#REF!</definedName>
    <definedName name="CS_31">#REF!</definedName>
    <definedName name="CS_32">#REF!</definedName>
    <definedName name="CS_33">#REF!</definedName>
    <definedName name="CS_34">#REF!</definedName>
    <definedName name="CS_35">#REF!</definedName>
    <definedName name="CS_36">#REF!</definedName>
    <definedName name="CS_37">#REF!</definedName>
    <definedName name="CS_38">#REF!</definedName>
    <definedName name="CS_39">#REF!</definedName>
    <definedName name="CS_40">#REF!</definedName>
    <definedName name="CS_400">#REF!</definedName>
    <definedName name="CS_41">#REF!</definedName>
    <definedName name="CS_42">#REF!</definedName>
    <definedName name="CS_43">#REF!</definedName>
    <definedName name="CS_44">#REF!</definedName>
    <definedName name="CS_45">#REF!</definedName>
    <definedName name="CS_450">#REF!</definedName>
    <definedName name="CS_600">#REF!</definedName>
    <definedName name="CS_900">#REF!</definedName>
    <definedName name="CS_DATE">#REF!</definedName>
    <definedName name="CS_DESCRIPTION">#REF!</definedName>
    <definedName name="CS_DOCUMENT_NUMBER">#REF!</definedName>
    <definedName name="CS_DOCUMENT_TITLE_1">#REF!</definedName>
    <definedName name="CS_DOCUMENT_TITLE_2">#REF!</definedName>
    <definedName name="cs_fitting">#REF!</definedName>
    <definedName name="cs_flange">#REF!</definedName>
    <definedName name="CS_PAGES">#REF!</definedName>
    <definedName name="cs_pipe">#REF!</definedName>
    <definedName name="CS_PRPD">#REF!</definedName>
    <definedName name="CS_REV">#REF!</definedName>
    <definedName name="CSA_XTR">#REF!</definedName>
    <definedName name="csanlex">#REF!</definedName>
    <definedName name="CSAVENEW">#REF!</definedName>
    <definedName name="CSAVEOLD">#REF!</definedName>
    <definedName name="csbwk">#REF!</definedName>
    <definedName name="csc">#REF!</definedName>
    <definedName name="csd3p">#REF!</definedName>
    <definedName name="csddg1p">#REF!</definedName>
    <definedName name="csddt1p">#REF!</definedName>
    <definedName name="csf">#REF!</definedName>
    <definedName name="csht3p">#REF!</definedName>
    <definedName name="CSP">#REF!</definedName>
    <definedName name="csr">#REF!</definedName>
    <definedName name="CSSSSSS">#REF!</definedName>
    <definedName name="CSUM.BASE">#REF!</definedName>
    <definedName name="CT">#REF!</definedName>
    <definedName name="ct1_2" hidden="1">{"'Sheet1'!$L$16"}</definedName>
    <definedName name="CTC">#REF!</definedName>
    <definedName name="CTCT1" hidden="1">{"'Sheet1'!$L$16"}</definedName>
    <definedName name="cti3x15">#REF!</definedName>
    <definedName name="ctr">#REF!</definedName>
    <definedName name="CUL">#REF!</definedName>
    <definedName name="culy1">#REF!</definedName>
    <definedName name="culy2">#REF!</definedName>
    <definedName name="culy3">#REF!</definedName>
    <definedName name="culy4">#REF!</definedName>
    <definedName name="culy5">#REF!</definedName>
    <definedName name="cuoc">#REF!</definedName>
    <definedName name="CURR">#REF!</definedName>
    <definedName name="Currency">#REF!</definedName>
    <definedName name="Currency_Mat">#REF!</definedName>
    <definedName name="current">#REF!</definedName>
    <definedName name="current3">#REF!</definedName>
    <definedName name="current4">#REF!</definedName>
    <definedName name="current5">#REF!</definedName>
    <definedName name="CurrTabl">#REF!</definedName>
    <definedName name="CURVA">#REF!</definedName>
    <definedName name="curve">#REF!</definedName>
    <definedName name="customProjNo">#REF!</definedName>
    <definedName name="CV">#REF!</definedName>
    <definedName name="CV_1">#REF!</definedName>
    <definedName name="CV_11">#REF!</definedName>
    <definedName name="CV_12">#REF!</definedName>
    <definedName name="CV_13">#REF!</definedName>
    <definedName name="CV_14">#REF!</definedName>
    <definedName name="CV_15">#REF!</definedName>
    <definedName name="CV_16">#REF!</definedName>
    <definedName name="CV_17">#REF!</definedName>
    <definedName name="CV_18">#REF!</definedName>
    <definedName name="CV_19">#REF!</definedName>
    <definedName name="CV_20">#REF!</definedName>
    <definedName name="CV_30">#REF!</definedName>
    <definedName name="CV_40">#REF!</definedName>
    <definedName name="CV_50">#REF!</definedName>
    <definedName name="CV_60">#REF!</definedName>
    <definedName name="CV_70">#REF!</definedName>
    <definedName name="CV_80">#REF!</definedName>
    <definedName name="cv_avail">#REF!</definedName>
    <definedName name="cv_req">#REF!</definedName>
    <definedName name="CV38재">#REF!</definedName>
    <definedName name="CV8재">#REF!</definedName>
    <definedName name="cvbcv" localSheetId="2" hidden="1">{"'옥포덕포실행'!$Q$245"}</definedName>
    <definedName name="cvbcv" hidden="1">{"'옥포덕포실행'!$Q$245"}</definedName>
    <definedName name="CVCVC">#REF!</definedName>
    <definedName name="CVD">#REF!</definedName>
    <definedName name="cvelpi">#REF!</definedName>
    <definedName name="cvf">#REF!</definedName>
    <definedName name="cVisAChk">#REF!</definedName>
    <definedName name="cVisAChk10">#REF!</definedName>
    <definedName name="cVisAChk11">#REF!</definedName>
    <definedName name="cVisAChk12">#REF!</definedName>
    <definedName name="cVisAChk13">#REF!</definedName>
    <definedName name="cVisAChk14">#REF!</definedName>
    <definedName name="cVisAChk15">#REF!</definedName>
    <definedName name="cVisAChk16">#REF!</definedName>
    <definedName name="cVisAChk17">#REF!</definedName>
    <definedName name="cVisAChk18">#REF!</definedName>
    <definedName name="cVisAChk19">#REF!</definedName>
    <definedName name="cVisAChk2">#REF!</definedName>
    <definedName name="cVisAChk20">#REF!</definedName>
    <definedName name="cVisAChk21">#REF!</definedName>
    <definedName name="cVisAChk22">#REF!</definedName>
    <definedName name="cVisAChk23">#REF!</definedName>
    <definedName name="cVisAChk24">#REF!</definedName>
    <definedName name="cVisAChk3">#REF!</definedName>
    <definedName name="cVisAChk4">#REF!</definedName>
    <definedName name="cVisAChk5">#REF!</definedName>
    <definedName name="cVisAChk6">#REF!</definedName>
    <definedName name="cVisAChk7">#REF!</definedName>
    <definedName name="cVisAChk8">#REF!</definedName>
    <definedName name="cVisAChk9">#REF!</definedName>
    <definedName name="CVISASIG">#REF!</definedName>
    <definedName name="cVisASig10">#REF!</definedName>
    <definedName name="cVisASig11">#REF!</definedName>
    <definedName name="cVisASig12">#REF!</definedName>
    <definedName name="cVisASig13">#REF!</definedName>
    <definedName name="cVisASig14">#REF!</definedName>
    <definedName name="cVisASig15">#REF!</definedName>
    <definedName name="cVisASig16">#REF!</definedName>
    <definedName name="cVisASig17">#REF!</definedName>
    <definedName name="cVisASig18">#REF!</definedName>
    <definedName name="cVisASig19">#REF!</definedName>
    <definedName name="cVisASig2">#REF!</definedName>
    <definedName name="cVisASig20">#REF!</definedName>
    <definedName name="cVisASig21">#REF!</definedName>
    <definedName name="cVisASig22">#REF!</definedName>
    <definedName name="cVisASig23">#REF!</definedName>
    <definedName name="cVisASig24">#REF!</definedName>
    <definedName name="cVisASig3">#REF!</definedName>
    <definedName name="cVisASig4">#REF!</definedName>
    <definedName name="cVisASig5">#REF!</definedName>
    <definedName name="cVisASig6">#REF!</definedName>
    <definedName name="cVisASig7">#REF!</definedName>
    <definedName name="cVisASig8">#REF!</definedName>
    <definedName name="cVisASig9">#REF!</definedName>
    <definedName name="cVisAVer">#REF!</definedName>
    <definedName name="cVisAVer10">#REF!</definedName>
    <definedName name="cVisAVer11">#REF!</definedName>
    <definedName name="cVisAVer12">#REF!</definedName>
    <definedName name="cVisAVer13">#REF!</definedName>
    <definedName name="cVisAVer14">#REF!</definedName>
    <definedName name="cVisAVer15">#REF!</definedName>
    <definedName name="cVisAVer16">#REF!</definedName>
    <definedName name="cVisAVer17">#REF!</definedName>
    <definedName name="cVisAVer18">#REF!</definedName>
    <definedName name="cVisAVer19">#REF!</definedName>
    <definedName name="cVisAVer2">#REF!</definedName>
    <definedName name="cVisAVer20">#REF!</definedName>
    <definedName name="cVisAVer21">#REF!</definedName>
    <definedName name="cVisAVer22">#REF!</definedName>
    <definedName name="cVisAVer23">#REF!</definedName>
    <definedName name="cVisAVer24">#REF!</definedName>
    <definedName name="cVisAVer3">#REF!</definedName>
    <definedName name="cVisAVer4">#REF!</definedName>
    <definedName name="cVisAVer5">#REF!</definedName>
    <definedName name="cVisAVer6">#REF!</definedName>
    <definedName name="cVisAVer7">#REF!</definedName>
    <definedName name="cVisAVer8">#REF!</definedName>
    <definedName name="cVisAVer9">#REF!</definedName>
    <definedName name="CW">#REF!</definedName>
    <definedName name="CW_1">#REF!</definedName>
    <definedName name="CW_2">#REF!</definedName>
    <definedName name="CW_3">#REF!</definedName>
    <definedName name="CW_4">#REF!</definedName>
    <definedName name="CW_6">#REF!</definedName>
    <definedName name="Cwvu.CapersView." hidden="1">#REF!</definedName>
    <definedName name="Cwvu.Japan_Capers_Ed_Pub." hidden="1">#REF!</definedName>
    <definedName name="Cwvu.KJP_CC." localSheetId="2" hidden="1">#REF!,#REF!,#REF!,#REF!,#REF!,#REF!,#REF!,#REF!,#REF!,#REF!,#REF!,#REF!,#REF!,#REF!,#REF!,#REF!,#REF!,#REF!,#REF!,#REF!</definedName>
    <definedName name="Cwvu.KJP_CC." hidden="1">#REF!,#REF!,#REF!,#REF!,#REF!,#REF!,#REF!,#REF!,#REF!,#REF!,#REF!,#REF!,#REF!,#REF!,#REF!,#REF!,#REF!,#REF!,#REF!,#REF!</definedName>
    <definedName name="CX">#REF!</definedName>
    <definedName name="cxhtnc">#REF!</definedName>
    <definedName name="cxhtvl">#REF!</definedName>
    <definedName name="cxnc">#REF!</definedName>
    <definedName name="cxvl">#REF!</definedName>
    <definedName name="cxvz">#REF!</definedName>
    <definedName name="cxxnc">#REF!</definedName>
    <definedName name="cxxvl">#REF!</definedName>
    <definedName name="Cy">#REF!</definedName>
    <definedName name="Cycle">#REF!</definedName>
    <definedName name="CYCLE___LVL_1____1_HEXENE">#REF!</definedName>
    <definedName name="CYCLE___LVL_1____DOCK">#REF!</definedName>
    <definedName name="CYCLE___LVL_1____NFGP">#REF!</definedName>
    <definedName name="CYCLE___LVL_1____OFFSITES">#REF!</definedName>
    <definedName name="CYCLE___LVL_1____PIPELINE">#REF!</definedName>
    <definedName name="CYCLE___LVL_1____TANK">#REF!</definedName>
    <definedName name="CYCLE___LVL_1_DKADU">#REF!</definedName>
    <definedName name="CYCLE___LVL_1_ETHYLENE">#REF!</definedName>
    <definedName name="CYCLE___LVL_1_NGL4">#REF!</definedName>
    <definedName name="CYCLE___LVL_1_POLYETHYLENE">#REF!</definedName>
    <definedName name="CYCLE_LVL_1_PGM">#REF!</definedName>
    <definedName name="cycle2">#REF!</definedName>
    <definedName name="CZ" localSheetId="2" hidden="1">{#N/A,#N/A,FALSE,"TABLE"}</definedName>
    <definedName name="CZ" hidden="1">{#N/A,#N/A,FALSE,"TABLE"}</definedName>
    <definedName name="CZAZ">#REF!</definedName>
    <definedName name="D">#REF!</definedName>
    <definedName name="D_1">#REF!</definedName>
    <definedName name="D_16">#REF!</definedName>
    <definedName name="d_bataco">#REF!</definedName>
    <definedName name="D_LL">#REF!</definedName>
    <definedName name="d_r">#REF!</definedName>
    <definedName name="D01_">#REF!</definedName>
    <definedName name="D02_">#REF!</definedName>
    <definedName name="D03_">#REF!</definedName>
    <definedName name="D04_">#REF!</definedName>
    <definedName name="D13..D224_">#REF!</definedName>
    <definedName name="D1x49">#REF!</definedName>
    <definedName name="D1x49x49">#REF!</definedName>
    <definedName name="d24nc">#REF!</definedName>
    <definedName name="d24vl">#REF!</definedName>
    <definedName name="DA"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A"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aa">#REF!</definedName>
    <definedName name="dactrung">#REF!</definedName>
    <definedName name="DAF" hidden="1">#REF!</definedName>
    <definedName name="Daf.4">#REF!</definedName>
    <definedName name="DAF_10">#REF!</definedName>
    <definedName name="DAF_12">#REF!</definedName>
    <definedName name="DAF_4">#REF!</definedName>
    <definedName name="DAF_6">#REF!</definedName>
    <definedName name="DAF3_1">#REF!</definedName>
    <definedName name="DAF3_10">#REF!</definedName>
    <definedName name="DAF3_11">#REF!</definedName>
    <definedName name="DAF3_12">#REF!</definedName>
    <definedName name="DAF3_13">#REF!</definedName>
    <definedName name="DAF3_14">#REF!</definedName>
    <definedName name="DAF3_15">#REF!</definedName>
    <definedName name="DAF3_16">#REF!</definedName>
    <definedName name="DAF3_17">#REF!</definedName>
    <definedName name="DAF3_18">#REF!</definedName>
    <definedName name="DAF3_19">#REF!</definedName>
    <definedName name="DAF3_2">#REF!</definedName>
    <definedName name="DAF3_20">#REF!</definedName>
    <definedName name="DAF3_21">#REF!</definedName>
    <definedName name="DAF3_3">#REF!</definedName>
    <definedName name="DAF3_4">#REF!</definedName>
    <definedName name="DAF3_5">#REF!</definedName>
    <definedName name="DAF3_6">#REF!</definedName>
    <definedName name="DAF3_7">#REF!</definedName>
    <definedName name="DAF3_8">#REF!</definedName>
    <definedName name="DAF3_9">#REF!</definedName>
    <definedName name="daftarUCM">#REF!</definedName>
    <definedName name="dak">#REF!</definedName>
    <definedName name="DANGA" localSheetId="2">#REF!,#REF!</definedName>
    <definedName name="DANGA">#REF!,#REF!</definedName>
    <definedName name="DaRWk1">#REF!</definedName>
    <definedName name="DaRWk10">#REF!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SDAD">#REF!</definedName>
    <definedName name="DASDSAD">#REF!</definedName>
    <definedName name="dasf" localSheetId="2" hidden="1">{#N/A,#N/A,FALSE,"구조2"}</definedName>
    <definedName name="dasf" hidden="1">{#N/A,#N/A,FALSE,"구조2"}</definedName>
    <definedName name="Dat">#REF!</definedName>
    <definedName name="data">#REF!</definedName>
    <definedName name="DATA_DATE">#REF!</definedName>
    <definedName name="data1" hidden="1">#REF!</definedName>
    <definedName name="data2" hidden="1">#REF!</definedName>
    <definedName name="data3" hidden="1">#REF!</definedName>
    <definedName name="_xlnm.Database">#REF!</definedName>
    <definedName name="Database_MI">#REF!</definedName>
    <definedName name="DATABASE1">#REF!</definedName>
    <definedName name="Database2">#REF!</definedName>
    <definedName name="DataFilter">#REF!</definedName>
    <definedName name="DataSort">#REF!</definedName>
    <definedName name="dataww" hidden="1">#REF!</definedName>
    <definedName name="Date">#REF!</definedName>
    <definedName name="Date_19">#REF!</definedName>
    <definedName name="Date_of_Data">#REF!</definedName>
    <definedName name="Date1">#REF!</definedName>
    <definedName name="Date2">#REF!</definedName>
    <definedName name="Date3">#REF!</definedName>
    <definedName name="Date4">#REF!</definedName>
    <definedName name="Datos">#REF!</definedName>
    <definedName name="DaWk7">#REF!</definedName>
    <definedName name="DAX">#REF!</definedName>
    <definedName name="DAY">#REF!</definedName>
    <definedName name="days">#REF!</definedName>
    <definedName name="DAYWORKS">#REF!</definedName>
    <definedName name="db">#REF!</definedName>
    <definedName name="DB_PIPE_DB_PIPE_List">#REF!</definedName>
    <definedName name="dbase">#REF!</definedName>
    <definedName name="dbnd" hidden="1">{#N/A,#N/A,FALSE,"CCTV"}</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BX">#REF!</definedName>
    <definedName name="dc">#REF!</definedName>
    <definedName name="dcornice">#REF!</definedName>
    <definedName name="dcrwk1">#REF!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CST">#REF!</definedName>
    <definedName name="DCX">#REF!</definedName>
    <definedName name="dd">#REF!</definedName>
    <definedName name="DD_UNIT">#REF!</definedName>
    <definedName name="dd1pnc">#REF!</definedName>
    <definedName name="dd1pvl">#REF!</definedName>
    <definedName name="dd1x2">#REF!</definedName>
    <definedName name="dd3pctnc">#REF!</definedName>
    <definedName name="dd3pctvl">#REF!</definedName>
    <definedName name="dd3plmvl">#REF!</definedName>
    <definedName name="dd3pnc">#REF!</definedName>
    <definedName name="dd3pvl">#REF!</definedName>
    <definedName name="ddd" localSheetId="2" hidden="1">{"'장비'!$A$3:$M$12"}</definedName>
    <definedName name="ddd">#REF!</definedName>
    <definedName name="DDDD">#REF!</definedName>
    <definedName name="ddddd" localSheetId="2" hidden="1">{#N/A,#N/A,TRUE,"Basic";#N/A,#N/A,TRUE,"EXT-TABLE";#N/A,#N/A,TRUE,"STEEL";#N/A,#N/A,TRUE,"INT-Table";#N/A,#N/A,TRUE,"STEEL";#N/A,#N/A,TRUE,"Door"}</definedName>
    <definedName name="dddd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dd" hidden="1">{#N/A,#N/A,FALSE,"이정표"}</definedName>
    <definedName name="dddddddddddddd" localSheetId="2" hidden="1">{#N/A,#N/A,TRUE,"Basic";#N/A,#N/A,TRUE,"EXT-TABLE";#N/A,#N/A,TRUE,"STEEL";#N/A,#N/A,TRUE,"INT-Table";#N/A,#N/A,TRUE,"STEEL";#N/A,#N/A,TRUE,"Door"}</definedName>
    <definedName name="dddddddddddddd" hidden="1">{#N/A,#N/A,TRUE,"Basic";#N/A,#N/A,TRUE,"EXT-TABLE";#N/A,#N/A,TRUE,"STEEL";#N/A,#N/A,TRUE,"INT-Table";#N/A,#N/A,TRUE,"STEEL";#N/A,#N/A,TRUE,"Door"}</definedName>
    <definedName name="dddf" localSheetId="2" hidden="1">{"'장비'!$A$3:$M$12"}</definedName>
    <definedName name="dddf" hidden="1">{"'장비'!$A$3:$M$12"}</definedName>
    <definedName name="DDF" hidden="1">{#N/A,#N/A,FALSE,"CCTV"}</definedName>
    <definedName name="DDFD" localSheetId="2" hidden="1">{#N/A,#N/A,FALSE,"CCTV"}</definedName>
    <definedName name="DDFD" hidden="1">{#N/A,#N/A,FALSE,"CCTV"}</definedName>
    <definedName name="DDFDF" hidden="1">#REF!</definedName>
    <definedName name="DDFF">#REF!</definedName>
    <definedName name="ddhtnc">#REF!</definedName>
    <definedName name="ddhtvl">#REF!</definedName>
    <definedName name="DDmonth">#REF!</definedName>
    <definedName name="DDS" localSheetId="8">BlankMacro1</definedName>
    <definedName name="DDS" localSheetId="6">BlankMacro1</definedName>
    <definedName name="DDS">BlankMacro1</definedName>
    <definedName name="ddsdf">#REF!</definedName>
    <definedName name="ddt2nc">#REF!</definedName>
    <definedName name="ddt2vl">#REF!</definedName>
    <definedName name="ddtd3pnc">#REF!</definedName>
    <definedName name="ddtt1pnc">#REF!</definedName>
    <definedName name="ddtt1pvl">#REF!</definedName>
    <definedName name="ddtt3pnc">#REF!</definedName>
    <definedName name="ddtt3pvl">#REF!</definedName>
    <definedName name="DDW" localSheetId="8">BlankMacro1</definedName>
    <definedName name="DDW" localSheetId="6">BlankMacro1</definedName>
    <definedName name="DDW">BlankMacro1</definedName>
    <definedName name="DDX">#REF!</definedName>
    <definedName name="DE" hidden="1">#REF!</definedName>
    <definedName name="dead">#REF!</definedName>
    <definedName name="Debu_batu">#REF!</definedName>
    <definedName name="DEC.GH">#REF!</definedName>
    <definedName name="December">#REF!</definedName>
    <definedName name="DEF" localSheetId="2" hidden="1">{#N/A,#N/A,FALSE,"TABLE"}</definedName>
    <definedName name="DEF" hidden="1">{#N/A,#N/A,FALSE,"TABLE"}</definedName>
    <definedName name="DEGB" localSheetId="2" hidden="1">{#N/A,#N/A,FALSE,"TABLE"}</definedName>
    <definedName name="DEGB" hidden="1">{#N/A,#N/A,FALSE,"TABLE"}</definedName>
    <definedName name="Dekor">#REF!</definedName>
    <definedName name="DelDC">#REF!</definedName>
    <definedName name="DelDm">#REF!</definedName>
    <definedName name="Delivery">#REF!</definedName>
    <definedName name="DeltaP">#REF!</definedName>
    <definedName name="DelType">#REF!</definedName>
    <definedName name="Demol_FT">#REF!</definedName>
    <definedName name="DEMOLISION_INST">#REF!</definedName>
    <definedName name="Dempul_kayu">#REF!</definedName>
    <definedName name="Department">#REF!</definedName>
    <definedName name="deptLookup">#REF!</definedName>
    <definedName name="des">#REF!</definedName>
    <definedName name="DESC">#REF!</definedName>
    <definedName name="DESC_BRIDGE">#REF!</definedName>
    <definedName name="DESC_DUCT_SPRT">#REF!</definedName>
    <definedName name="DESC_EQ_SPRT">#REF!</definedName>
    <definedName name="DESC_FAB">#REF!</definedName>
    <definedName name="DESC_PIPERACK">#REF!</definedName>
    <definedName name="DESC_PLT_ACCS">#REF!</definedName>
    <definedName name="DESC_STANCHION">#REF!</definedName>
    <definedName name="DESC_STCK_SPRT">#REF!</definedName>
    <definedName name="DESCRIPTION">#REF!</definedName>
    <definedName name="DESGCOSTES">#REF!</definedName>
    <definedName name="DesgVentas">#REF!</definedName>
    <definedName name="DesignName">#REF!</definedName>
    <definedName name="DesignTable1Up">#REF!</definedName>
    <definedName name="DesignTable2PassTray">#REF!</definedName>
    <definedName name="DesignTableDot">#REF!</definedName>
    <definedName name="DesignTableHigher">#REF!</definedName>
    <definedName name="DESTIN">#N/A</definedName>
    <definedName name="DET_SCHE">#REF!</definedName>
    <definedName name="DETAIL" localSheetId="2" hidden="1">{#N/A,#N/A,FALSE,"SUM_Prop";#N/A,#N/A,FALSE,"PROCESS-eng";#N/A,#N/A,FALSE,"PROCESS-com";#N/A,#N/A,FALSE,"INST-eng";#N/A,#N/A,FALSE,"INST-com"}</definedName>
    <definedName name="DETAIL">#N/A</definedName>
    <definedName name="DETAIL2">#REF!</definedName>
    <definedName name="DETAIL3">#REF!</definedName>
    <definedName name="DETAIL4">#REF!</definedName>
    <definedName name="DETAIL5">#REF!</definedName>
    <definedName name="DETAIL6">#REF!</definedName>
    <definedName name="DETAIL7">#REF!</definedName>
    <definedName name="DETAIL8">#REF!</definedName>
    <definedName name="DETAIL9">#REF!</definedName>
    <definedName name="detib2100">#REF!</definedName>
    <definedName name="detib2120">#REF!</definedName>
    <definedName name="detib250">#REF!</definedName>
    <definedName name="detib260">#REF!</definedName>
    <definedName name="detib280">#REF!</definedName>
    <definedName name="DEV_COST">#REF!</definedName>
    <definedName name="DEV_COST_3">#REF!</definedName>
    <definedName name="DEV_COST_4">#REF!</definedName>
    <definedName name="DEV_COST_4_3">#REF!</definedName>
    <definedName name="DEV_COST_5">#REF!</definedName>
    <definedName name="df" localSheetId="2" hidden="1">{"'장비'!$A$3:$M$12"}</definedName>
    <definedName name="DF">#REF!</definedName>
    <definedName name="dfaf" hidden="1">{"'장비'!$A$3:$M$12"}</definedName>
    <definedName name="DFASFD" hidden="1">{#N/A,#N/A,FALSE,"골재소요량";#N/A,#N/A,FALSE,"골재소요량"}</definedName>
    <definedName name="dfbgn">#REF!</definedName>
    <definedName name="DFCA">#REF!</definedName>
    <definedName name="DFD" hidden="1">{#N/A,#N/A,FALSE,"명세표"}</definedName>
    <definedName name="DFDA">#REF!</definedName>
    <definedName name="DFDASFGDASG" hidden="1">{#N/A,#N/A,FALSE,"단가표지"}</definedName>
    <definedName name="dfdf" localSheetId="2" hidden="1">{"'장비'!$A$3:$M$12"}</definedName>
    <definedName name="dfdf" hidden="1">{"'장비'!$A$3:$M$12"}</definedName>
    <definedName name="DFDFDF" hidden="1">{#N/A,#N/A,FALSE,"단가표지"}</definedName>
    <definedName name="DFDFFD" hidden="1">{#N/A,#N/A,FALSE,"CCTV"}</definedName>
    <definedName name="DFDSADFADSF" hidden="1">{#N/A,#N/A,FALSE,"2~8번"}</definedName>
    <definedName name="DFDSAFDFD" hidden="1">{#N/A,#N/A,FALSE,"부대1"}</definedName>
    <definedName name="DFDSAFSFG" hidden="1">{#N/A,#N/A,FALSE,"구조2"}</definedName>
    <definedName name="DFDSAGFDSAG" hidden="1">{#N/A,#N/A,FALSE,"혼합골재"}</definedName>
    <definedName name="DFDSFD" hidden="1">{#N/A,#N/A,FALSE,"속도"}</definedName>
    <definedName name="DFDSFDFDFD" hidden="1">{#N/A,#N/A,FALSE,"구조1"}</definedName>
    <definedName name="DFDSFDS" hidden="1">{#N/A,#N/A,FALSE,"부대2"}</definedName>
    <definedName name="DFDSSF" hidden="1">{#N/A,#N/A,FALSE,"이정표"}</definedName>
    <definedName name="DFf">#REF!</definedName>
    <definedName name="DFG" localSheetId="2" hidden="1">{#N/A,#N/A,FALSE,"전력간선"}</definedName>
    <definedName name="DFG" hidden="1">{#N/A,#N/A,FALSE,"전력간선"}</definedName>
    <definedName name="DFGADSGAFDG" hidden="1">{#N/A,#N/A,FALSE,"운반시간"}</definedName>
    <definedName name="DFGNN">#REF!</definedName>
    <definedName name="DFHDFHRE" hidden="1">{#N/A,#N/A,FALSE,"속도"}</definedName>
    <definedName name="DFHSRHSW">#REF!</definedName>
    <definedName name="DFHYJ">#REF!</definedName>
    <definedName name="DFJLKDSKF" localSheetId="2" hidden="1">{#N/A,#N/A,FALSE,"골재소요량";#N/A,#N/A,FALSE,"골재소요량"}</definedName>
    <definedName name="DFJLKDSKF" hidden="1">{#N/A,#N/A,FALSE,"골재소요량";#N/A,#N/A,FALSE,"골재소요량"}</definedName>
    <definedName name="DFLAG">#REF!</definedName>
    <definedName name="dframe">#REF!</definedName>
    <definedName name="dframem">#REF!</definedName>
    <definedName name="DFSAFSAFD" hidden="1">#REF!</definedName>
    <definedName name="DFSAs">#REF!</definedName>
    <definedName name="dfsd" localSheetId="2" hidden="1">{#N/A,#N/A,FALSE,"단가표지"}</definedName>
    <definedName name="dfsd" hidden="1">{#N/A,#N/A,FALSE,"단가표지"}</definedName>
    <definedName name="dfsdf" hidden="1">{#N/A,#N/A,FALSE,"CCTV"}</definedName>
    <definedName name="DFSDFD" hidden="1">{"'Overflow Tank '!$A$1:$Q$58"}</definedName>
    <definedName name="dfsf" hidden="1">#REF!</definedName>
    <definedName name="DG">#REF!</definedName>
    <definedName name="dgagd" localSheetId="2" hidden="1">{#N/A,#N/A,TRUE,"Basic";#N/A,#N/A,TRUE,"EXT-TABLE";#N/A,#N/A,TRUE,"STEEL";#N/A,#N/A,TRUE,"INT-Table";#N/A,#N/A,TRUE,"STEEL";#N/A,#N/A,TRUE,"Door"}</definedName>
    <definedName name="dgagd" hidden="1">{#N/A,#N/A,TRUE,"Basic";#N/A,#N/A,TRUE,"EXT-TABLE";#N/A,#N/A,TRUE,"STEEL";#N/A,#N/A,TRUE,"INT-Table";#N/A,#N/A,TRUE,"STEEL";#N/A,#N/A,TRUE,"Door"}</definedName>
    <definedName name="DGD"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gjgj" localSheetId="2" hidden="1">{#N/A,#N/A,FALSE,"CCTV"}</definedName>
    <definedName name="dgfgjgj" hidden="1">{#N/A,#N/A,FALSE,"CCTV"}</definedName>
    <definedName name="dgfsa" hidden="1">#REF!</definedName>
    <definedName name="dgk">#REF!</definedName>
    <definedName name="DGL">#REF!</definedName>
    <definedName name="DGM">#REF!</definedName>
    <definedName name="dgnc">#REF!</definedName>
    <definedName name="Dgo">#REF!</definedName>
    <definedName name="DGS">#REF!</definedName>
    <definedName name="DGTH">#REF!</definedName>
    <definedName name="DGTH1">#REF!</definedName>
    <definedName name="dgth2">#REF!</definedName>
    <definedName name="DGTR">#REF!</definedName>
    <definedName name="dgvl">#REF!</definedName>
    <definedName name="DGVL1">#REF!</definedName>
    <definedName name="DGVT">#REF!</definedName>
    <definedName name="Dgx">#REF!</definedName>
    <definedName name="Dgz">#REF!</definedName>
    <definedName name="DH" hidden="1">#REF!</definedName>
    <definedName name="di">#REF!</definedName>
    <definedName name="dia">#REF!</definedName>
    <definedName name="dia.12">#REF!</definedName>
    <definedName name="dia.16">#REF!</definedName>
    <definedName name="dialog_open">"Dialog Frame 1"</definedName>
    <definedName name="DIAM">#REF!</definedName>
    <definedName name="diameter">#REF!</definedName>
    <definedName name="DIAMOND" hidden="1">{"'장비'!$A$3:$M$12"}</definedName>
    <definedName name="diana" localSheetId="2" hidden="1">{#N/A,#N/A,FALSE,"front";#N/A,#N/A,FALSE,"dia F201";#N/A,#N/A,FALSE,"dia F202"}</definedName>
    <definedName name="diana" hidden="1">{#N/A,#N/A,FALSE,"front";#N/A,#N/A,FALSE,"dia F201";#N/A,#N/A,FALSE,"dia F202"}</definedName>
    <definedName name="diaphragm">#REF!</definedName>
    <definedName name="dibet30">#REF!</definedName>
    <definedName name="diesel_hammer">#REF!</definedName>
    <definedName name="DIGN" localSheetId="2" hidden="1">{#N/A,#N/A,TRUE,"Basic";#N/A,#N/A,TRUE,"EXT-TABLE";#N/A,#N/A,TRUE,"STEEL";#N/A,#N/A,TRUE,"INT-Table";#N/A,#N/A,TRUE,"STEEL";#N/A,#N/A,TRUE,"Door"}</definedName>
    <definedName name="DIGN" hidden="1">{#N/A,#N/A,TRUE,"Basic";#N/A,#N/A,TRUE,"EXT-TABLE";#N/A,#N/A,TRUE,"STEEL";#N/A,#N/A,TRUE,"INT-Table";#N/A,#N/A,TRUE,"STEEL";#N/A,#N/A,TRUE,"Door"}</definedName>
    <definedName name="din">#REF!</definedName>
    <definedName name="dind30b220">#REF!</definedName>
    <definedName name="dindgrc">#REF!</definedName>
    <definedName name="dinding_zincalume">#REF!</definedName>
    <definedName name="dinker20">#REF!</definedName>
    <definedName name="Dio">#REF!</definedName>
    <definedName name="dir">#REF!</definedName>
    <definedName name="dir_fab">#REF!</definedName>
    <definedName name="Dir_FC_ConsMat">#REF!</definedName>
    <definedName name="Dir_FC_EquipDepr">#REF!</definedName>
    <definedName name="Dir_FC_EquipTransp">#REF!</definedName>
    <definedName name="Dir_FC_ExpLab">#REF!</definedName>
    <definedName name="Dir_FC_LocalLab">#REF!</definedName>
    <definedName name="Dir_FC_Spare">#REF!</definedName>
    <definedName name="dir_ins">#REF!</definedName>
    <definedName name="dir_ins_bo">#REF!</definedName>
    <definedName name="dir_ins_ta">#REF!</definedName>
    <definedName name="Dir_LC_ClearCost">#REF!</definedName>
    <definedName name="Dir_LC_ConsMat">#REF!</definedName>
    <definedName name="Dir_LC_CustDuty">#REF!</definedName>
    <definedName name="Dir_LC_EquipTransp">#REF!</definedName>
    <definedName name="Dir_LC_ExpLab">#REF!</definedName>
    <definedName name="Dir_LC_LocalLab">#REF!</definedName>
    <definedName name="Dir_LC_Spare">#REF!</definedName>
    <definedName name="DIRECT">#REF!</definedName>
    <definedName name="DIRECT_LABOR">#REF!</definedName>
    <definedName name="DirectHours">#REF!</definedName>
    <definedName name="DirectLabor" localSheetId="2" hidden="1">{#N/A,#N/A,FALSE,"CCTV"}</definedName>
    <definedName name="DirectLabor" hidden="1">{#N/A,#N/A,FALSE,"CCTV"}</definedName>
    <definedName name="DirectLobor" localSheetId="2" hidden="1">{#N/A,#N/A,FALSE,"CCTV"}</definedName>
    <definedName name="DirectLobor" hidden="1">{#N/A,#N/A,FALSE,"CCTV"}</definedName>
    <definedName name="dirkit">#REF!</definedName>
    <definedName name="dis">#REF!</definedName>
    <definedName name="DISC">#REF!</definedName>
    <definedName name="disc1">#REF!</definedName>
    <definedName name="discbaja">#REF!</definedName>
    <definedName name="disceuro">#REF!</definedName>
    <definedName name="discker">#REF!</definedName>
    <definedName name="Discount" hidden="1">#REF!</definedName>
    <definedName name="discpel">#REF!</definedName>
    <definedName name="discpin">#REF!</definedName>
    <definedName name="DISCRM">#REF!</definedName>
    <definedName name="discsan">#REF!</definedName>
    <definedName name="discseis">#REF!</definedName>
    <definedName name="disenza">#REF!</definedName>
    <definedName name="display_area_2" hidden="1">#REF!</definedName>
    <definedName name="Display_Week">#REF!</definedName>
    <definedName name="disPM">#REF!</definedName>
    <definedName name="DISPOSAL">#REF!</definedName>
    <definedName name="disrom">#REF!</definedName>
    <definedName name="div">#REF!</definedName>
    <definedName name="Dix">#REF!</definedName>
    <definedName name="Diz">#REF!</definedName>
    <definedName name="DJDJ" localSheetId="2">BlankMacro1</definedName>
    <definedName name="DJDJ" localSheetId="8">BlankMacro1</definedName>
    <definedName name="DJDJ" localSheetId="6">BlankMacro1</definedName>
    <definedName name="DJDJ">BlankMacro1</definedName>
    <definedName name="djflkdslfj" localSheetId="2" hidden="1">#REF!</definedName>
    <definedName name="djflkdslfj" hidden="1">#REF!</definedName>
    <definedName name="DJGFIWET" localSheetId="2" hidden="1">{#N/A,#N/A,FALSE,"TABLE"}</definedName>
    <definedName name="DJGFIWET" hidden="1">{#N/A,#N/A,FALSE,"TABLE"}</definedName>
    <definedName name="DK">#REF!</definedName>
    <definedName name="dk.jsl">#REF!</definedName>
    <definedName name="dk.jsl_3">#REF!</definedName>
    <definedName name="dka">#REF!</definedName>
    <definedName name="DKD" localSheetId="8">BlankMacro1</definedName>
    <definedName name="DKD" localSheetId="6">BlankMacro1</definedName>
    <definedName name="DKD">BlankMacro1</definedName>
    <definedName name="dkdkdkdkd" hidden="1">{#N/A,#N/A,FALSE,"명세표"}</definedName>
    <definedName name="DKDLFJKDS" localSheetId="2" hidden="1">{#N/A,#N/A,TRUE,"Basic";#N/A,#N/A,TRUE,"EXT-TABLE";#N/A,#N/A,TRUE,"STEEL";#N/A,#N/A,TRUE,"INT-Table";#N/A,#N/A,TRUE,"STEEL";#N/A,#N/A,TRUE,"Door"}</definedName>
    <definedName name="DKDLFJKDS" hidden="1">{#N/A,#N/A,TRUE,"Basic";#N/A,#N/A,TRUE,"EXT-TABLE";#N/A,#N/A,TRUE,"STEEL";#N/A,#N/A,TRUE,"INT-Table";#N/A,#N/A,TRUE,"STEEL";#N/A,#N/A,TRUE,"Door"}</definedName>
    <definedName name="DKE" localSheetId="8">BlankMacro1</definedName>
    <definedName name="DKE" localSheetId="6">BlankMacro1</definedName>
    <definedName name="DKE">BlankMacro1</definedName>
    <definedName name="dker20">#REF!</definedName>
    <definedName name="DKJFKSE" localSheetId="2" hidden="1">{#N/A,#N/A,FALSE,"TABLE"}</definedName>
    <definedName name="DKJFKSE" hidden="1">{#N/A,#N/A,FALSE,"TABLE"}</definedName>
    <definedName name="dkk">#REF!</definedName>
    <definedName name="DL">#REF!</definedName>
    <definedName name="DL15HT">#REF!</definedName>
    <definedName name="DL16HT">#REF!</definedName>
    <definedName name="DL19HT">#REF!</definedName>
    <definedName name="dl20dl">#REF!</definedName>
    <definedName name="DL20HT">#REF!</definedName>
    <definedName name="dldl1100">#REF!</definedName>
    <definedName name="dldl160">#REF!</definedName>
    <definedName name="dldl180">#REF!</definedName>
    <definedName name="dldldldll" hidden="1">#REF!</definedName>
    <definedName name="dldlg100">#REF!</definedName>
    <definedName name="dlh20c">#REF!</definedName>
    <definedName name="dlh20nb">#REF!</definedName>
    <definedName name="dlh50nb">#REF!</definedName>
    <definedName name="dlintol">#REF!</definedName>
    <definedName name="dljf" hidden="1">#REF!</definedName>
    <definedName name="dllg100">#REF!</definedName>
    <definedName name="dllg120">#REF!</definedName>
    <definedName name="dllg50">#REF!</definedName>
    <definedName name="dllg60">#REF!</definedName>
    <definedName name="dllg80">#REF!</definedName>
    <definedName name="dlpar150">#REF!</definedName>
    <definedName name="dlpar38120">#REF!</definedName>
    <definedName name="dlpar56150">#REF!</definedName>
    <definedName name="dlpar75">#REF!</definedName>
    <definedName name="dlpl18">#REF!</definedName>
    <definedName name="dlpl18nb">#REF!</definedName>
    <definedName name="dlpl1x13">#REF!</definedName>
    <definedName name="dlpl1x13nb">#REF!</definedName>
    <definedName name="dlpl2x18">#REF!</definedName>
    <definedName name="dlpl2x18nb">#REF!</definedName>
    <definedName name="dlpl9">#REF!</definedName>
    <definedName name="dlpl9nb">#REF!</definedName>
    <definedName name="dlplc13w">#REF!</definedName>
    <definedName name="dlplc13wbimc">#REF!</definedName>
    <definedName name="dlplc2x13">#REF!</definedName>
    <definedName name="dlplc2x13nb">#REF!</definedName>
    <definedName name="DLSJDLSSSEIUD">#REF!</definedName>
    <definedName name="DLWNDDUS">#REF!</definedName>
    <definedName name="dlwwh20">#REF!</definedName>
    <definedName name="dlwwh20nb">#REF!</definedName>
    <definedName name="DM">#REF!</definedName>
    <definedName name="dmaspion1.25">#REF!</definedName>
    <definedName name="dmaspion1.5">#REF!</definedName>
    <definedName name="dmaspion10">#REF!</definedName>
    <definedName name="dmaspion12">#REF!</definedName>
    <definedName name="dmaspion14">#REF!</definedName>
    <definedName name="dmaspion16">#REF!</definedName>
    <definedName name="dmaspion2">#REF!</definedName>
    <definedName name="dmaspion2.5">#REF!</definedName>
    <definedName name="dmaspion20">#REF!</definedName>
    <definedName name="dmaspion3">#REF!</definedName>
    <definedName name="dmaspion4">#REF!</definedName>
    <definedName name="dmaspion5">#REF!</definedName>
    <definedName name="dmaspion6">#REF!</definedName>
    <definedName name="dmaspion8">#REF!</definedName>
    <definedName name="DMK">#REF!</definedName>
    <definedName name="DMKJUXF" hidden="1">{#N/A,#N/A,FALSE,"포장2"}</definedName>
    <definedName name="DN">#REF!</definedName>
    <definedName name="dn_100">#REF!</definedName>
    <definedName name="dn_200">#REF!</definedName>
    <definedName name="dn_250">#REF!</definedName>
    <definedName name="dn_300">#REF!</definedName>
    <definedName name="dn_350">#REF!</definedName>
    <definedName name="dn_400">#REF!</definedName>
    <definedName name="dn_50">#REF!</definedName>
    <definedName name="dn_700">#REF!</definedName>
    <definedName name="dn_80">#REF!</definedName>
    <definedName name="dns" hidden="1">{#N/A,#N/A,FALSE,"운반시간"}</definedName>
    <definedName name="dnwasof" hidden="1">#REF!</definedName>
    <definedName name="Do">#REF!</definedName>
    <definedName name="doc">#REF!</definedName>
    <definedName name="DOC.NO.">#REF!</definedName>
    <definedName name="doc_no">#REF!</definedName>
    <definedName name="DOC_No.__S_10_1224_901__Rev.A">#REF!</definedName>
    <definedName name="Document_array" localSheetId="2">{"Book1","tender-form0110-final.xls"}</definedName>
    <definedName name="Document_array">{"Book1","tender-form0110-final.xls"}</definedName>
    <definedName name="dodol" localSheetId="2" hidden="1">{#N/A,#N/A,FALSE,"WNTS"}</definedName>
    <definedName name="dodol" hidden="1">{#N/A,#N/A,FALSE,"WNTS"}</definedName>
    <definedName name="dodol1" localSheetId="2" hidden="1">{"SUMMARY FORECAST",#N/A,FALSE,"Summary";"SUMMARY FORECAST",#N/A,FALSE,"Manpower";"OVERHEAD FORECAST REPORT",#N/A,FALSE,"Manpower"}</definedName>
    <definedName name="dodol1" hidden="1">{"SUMMARY FORECAST",#N/A,FALSE,"Summary";"SUMMARY FORECAST",#N/A,FALSE,"Manpower";"OVERHEAD FORECAST REPORT",#N/A,FALSE,"Manpower"}</definedName>
    <definedName name="dodol2" localSheetId="2" hidden="1">{#N/A,#N/A,TRUE,"COVER";#N/A,#N/A,TRUE,"Report";"SUMMARY COST REPORT",#N/A,TRUE,"Summary";"SUMMARY EARNED VALUE",#N/A,TRUE,"Summary";"SUMMARY HISTOGRAM",#N/A,TRUE,"Report";"SUMMARY S-CURVE",#N/A,TRUE,"Report";"MANPOWER COST REPORT",#N/A,TRUE,"Manpower";"MANPOWER EARNED VALUE",#N/A,TRUE,"Manpower";"Manpower Histogram",#N/A,TRUE,"Report";"MANPOWER SCURVE",#N/A,TRUE,"Report";"OVERHEAD COST REPORT",#N/A,TRUE,"Overhead";"OVERHEAD EARNED VALUE",#N/A,TRUE,"Overhead";"OVERHEAD HISTOGRAM",#N/A,TRUE,"Report";"OVERHEAD SCURVE",#N/A,TRUE,"Report"}</definedName>
    <definedName name="dodol2" hidden="1">{#N/A,#N/A,TRUE,"COVER";#N/A,#N/A,TRUE,"Report";"SUMMARY COST REPORT",#N/A,TRUE,"Summary";"SUMMARY EARNED VALUE",#N/A,TRUE,"Summary";"SUMMARY HISTOGRAM",#N/A,TRUE,"Report";"SUMMARY S-CURVE",#N/A,TRUE,"Report";"MANPOWER COST REPORT",#N/A,TRUE,"Manpower";"MANPOWER EARNED VALUE",#N/A,TRUE,"Manpower";"Manpower Histogram",#N/A,TRUE,"Report";"MANPOWER SCURVE",#N/A,TRUE,"Report";"OVERHEAD COST REPORT",#N/A,TRUE,"Overhead";"OVERHEAD EARNED VALUE",#N/A,TRUE,"Overhead";"OVERHEAD HISTOGRAM",#N/A,TRUE,"Report";"OVERHEAD SCURVE",#N/A,TRUE,"Report"}</definedName>
    <definedName name="DOI">#REF!</definedName>
    <definedName name="dol">#REF!</definedName>
    <definedName name="DOLAR">#REF!</definedName>
    <definedName name="dolken">#REF!</definedName>
    <definedName name="Dolken__4___6__cm">#REF!</definedName>
    <definedName name="Dolken_7_cm">#REF!</definedName>
    <definedName name="Dollar">#REF!</definedName>
    <definedName name="Dollar_aus">#REF!</definedName>
    <definedName name="Dollar_Australia">#REF!</definedName>
    <definedName name="Dollars">#REF!</definedName>
    <definedName name="dolomite1">#REF!</definedName>
    <definedName name="dolomite2">#REF!</definedName>
    <definedName name="DOLSing">#REF!</definedName>
    <definedName name="DOMBA">#REF!</definedName>
    <definedName name="dongia">#REF!</definedName>
    <definedName name="dongia1">#REF!</definedName>
    <definedName name="DONKEY">#REF!</definedName>
    <definedName name="door">#REF!</definedName>
    <definedName name="DOOR1_H">#REF!</definedName>
    <definedName name="DOOR1_W">#REF!</definedName>
    <definedName name="DOOR2_H">#REF!</definedName>
    <definedName name="DOOR2_W">#REF!</definedName>
    <definedName name="DOOR3_H">#REF!</definedName>
    <definedName name="DOOR3_N">#REF!</definedName>
    <definedName name="DOOR3_W">#REF!</definedName>
    <definedName name="DoorWindow">#REF!</definedName>
    <definedName name="dosa">#REF!</definedName>
    <definedName name="DotINColumn">#REF!</definedName>
    <definedName name="dozer">#REF!</definedName>
    <definedName name="DP">#REF!</definedName>
    <definedName name="dpa">#REF!</definedName>
    <definedName name="dpAsr">#REF!</definedName>
    <definedName name="dpBh">#REF!</definedName>
    <definedName name="dpCint">#REF!</definedName>
    <definedName name="dpCm">#REF!</definedName>
    <definedName name="dpCon">#REF!</definedName>
    <definedName name="dpCon1">#REF!</definedName>
    <definedName name="dpD">#REF!</definedName>
    <definedName name="dpDp">#REF!</definedName>
    <definedName name="dpF">#REF!</definedName>
    <definedName name="dpFd">#REF!</definedName>
    <definedName name="dpFs">#REF!</definedName>
    <definedName name="dpGy">#REF!</definedName>
    <definedName name="dpH">#REF!</definedName>
    <definedName name="dpHi">#REF!</definedName>
    <definedName name="dpHl">#REF!</definedName>
    <definedName name="dpHn">#REF!</definedName>
    <definedName name="dpHo">#REF!</definedName>
    <definedName name="dpHo1">#REF!</definedName>
    <definedName name="dpHs">#REF!</definedName>
    <definedName name="dpHu">#REF!</definedName>
    <definedName name="dpI">#REF!</definedName>
    <definedName name="dpIlet">#REF!</definedName>
    <definedName name="dpImom">#REF!</definedName>
    <definedName name="dpIr">#REF!</definedName>
    <definedName name="dpIri">#REF!</definedName>
    <definedName name="dpIsrt">#REF!</definedName>
    <definedName name="dpk">#REF!</definedName>
    <definedName name="dpLa1">#REF!</definedName>
    <definedName name="dpLa2">#REF!</definedName>
    <definedName name="dpLa3">#REF!</definedName>
    <definedName name="dpLa4">#REF!</definedName>
    <definedName name="dpLa5">#REF!</definedName>
    <definedName name="dpLa6">#REF!</definedName>
    <definedName name="dpLa7">#REF!</definedName>
    <definedName name="dpLa8">#REF!</definedName>
    <definedName name="dpLasm">#REF!</definedName>
    <definedName name="dpLd">#REF!</definedName>
    <definedName name="dpLded">#REF!</definedName>
    <definedName name="dpLliv">#REF!</definedName>
    <definedName name="dpLLP">#REF!</definedName>
    <definedName name="dpLp1">#REF!</definedName>
    <definedName name="dpLp2">#REF!</definedName>
    <definedName name="dpLp3">#REF!</definedName>
    <definedName name="dpLp4">#REF!</definedName>
    <definedName name="dpLp5">#REF!</definedName>
    <definedName name="dpLp6">#REF!</definedName>
    <definedName name="dpLp7">#REF!</definedName>
    <definedName name="dpLp8">#REF!</definedName>
    <definedName name="dpLtot">#REF!</definedName>
    <definedName name="dpm">#REF!</definedName>
    <definedName name="dpN">#REF!</definedName>
    <definedName name="dpNab">#REF!</definedName>
    <definedName name="dpNp">#REF!</definedName>
    <definedName name="dpNs1">#REF!</definedName>
    <definedName name="dpNs2">#REF!</definedName>
    <definedName name="dpNs3">#REF!</definedName>
    <definedName name="dpNs4">#REF!</definedName>
    <definedName name="dpNs5">#REF!</definedName>
    <definedName name="dpNs6">#REF!</definedName>
    <definedName name="dpNs7">#REF!</definedName>
    <definedName name="dpNs8">#REF!</definedName>
    <definedName name="dpOlet">#REF!</definedName>
    <definedName name="dpOlvl">#REF!</definedName>
    <definedName name="dpOr">#REF!</definedName>
    <definedName name="DPOS">#REF!</definedName>
    <definedName name="Dpp">#REF!</definedName>
    <definedName name="dpQ">#REF!</definedName>
    <definedName name="dpQ1d">#REF!</definedName>
    <definedName name="dpQ2d">#REF!</definedName>
    <definedName name="dpQ3d">#REF!</definedName>
    <definedName name="dpQ4d">#REF!</definedName>
    <definedName name="dpQal">#REF!</definedName>
    <definedName name="dpQdrn">#REF!</definedName>
    <definedName name="dpRf">#REF!</definedName>
    <definedName name="dpRi">#REF!</definedName>
    <definedName name="dpRl">#REF!</definedName>
    <definedName name="dpRn">#REF!</definedName>
    <definedName name="dpRo">#REF!</definedName>
    <definedName name="dpSalw">#REF!</definedName>
    <definedName name="dpSb">#REF!</definedName>
    <definedName name="dpScmp">#REF!</definedName>
    <definedName name="dpSl">#REF!</definedName>
    <definedName name="dpSt">#REF!</definedName>
    <definedName name="Dpt">#REF!</definedName>
    <definedName name="dpTh">#REF!</definedName>
    <definedName name="dpTl1">#REF!</definedName>
    <definedName name="dpTl2">#REF!</definedName>
    <definedName name="dpTl3">#REF!</definedName>
    <definedName name="dpTl4">#REF!</definedName>
    <definedName name="dpTl5">#REF!</definedName>
    <definedName name="dpTl6">#REF!</definedName>
    <definedName name="dpTl7">#REF!</definedName>
    <definedName name="dpTl8">#REF!</definedName>
    <definedName name="dpUd">#REF!</definedName>
    <definedName name="dpV">#REF!</definedName>
    <definedName name="dpVel">#REF!</definedName>
    <definedName name="dpW">#REF!</definedName>
    <definedName name="dpWp">#REF!</definedName>
    <definedName name="dpWtot">#REF!</definedName>
    <definedName name="DR">#REF!</definedName>
    <definedName name="draft">#REF!</definedName>
    <definedName name="drain">#REF!</definedName>
    <definedName name="DRAIN_R">#REF!</definedName>
    <definedName name="drain_trap">#REF!</definedName>
    <definedName name="drain1">#REF!</definedName>
    <definedName name="drain2">#REF!</definedName>
    <definedName name="drain4">#REF!</definedName>
    <definedName name="Drainag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SE">#REF!</definedName>
    <definedName name="drc_lbr_cst">#REF!</definedName>
    <definedName name="drilb2100">#REF!</definedName>
    <definedName name="drilb2120">#REF!</definedName>
    <definedName name="drilb250">#REF!</definedName>
    <definedName name="drilb260">#REF!</definedName>
    <definedName name="drilb280">#REF!</definedName>
    <definedName name="drildl3a100">#REF!</definedName>
    <definedName name="drildl3a120">#REF!</definedName>
    <definedName name="drildl3a50">#REF!</definedName>
    <definedName name="drildl3a60">#REF!</definedName>
    <definedName name="drildl3a80">#REF!</definedName>
    <definedName name="drill1100">#REF!</definedName>
    <definedName name="drill1120">#REF!</definedName>
    <definedName name="drill150">#REF!</definedName>
    <definedName name="drill160">#REF!</definedName>
    <definedName name="drill180">#REF!</definedName>
    <definedName name="drill3100">#REF!</definedName>
    <definedName name="drill3120">#REF!</definedName>
    <definedName name="drill350">#REF!</definedName>
    <definedName name="drill360">#REF!</definedName>
    <definedName name="drill380">#REF!</definedName>
    <definedName name="drill5100">#REF!</definedName>
    <definedName name="drill5120">#REF!</definedName>
    <definedName name="drill550">#REF!</definedName>
    <definedName name="drill560">#REF!</definedName>
    <definedName name="drill580">#REF!</definedName>
    <definedName name="drill5a100">#REF!</definedName>
    <definedName name="drill5a120">#REF!</definedName>
    <definedName name="drill5a50">#REF!</definedName>
    <definedName name="drill5a60">#REF!</definedName>
    <definedName name="drill5a80">#REF!</definedName>
    <definedName name="drill6a100">#REF!</definedName>
    <definedName name="drill6a120">#REF!</definedName>
    <definedName name="drill6a50">#REF!</definedName>
    <definedName name="drill6a60">#REF!</definedName>
    <definedName name="drill6a80">#REF!</definedName>
    <definedName name="drillug100">#REF!</definedName>
    <definedName name="drillug120">#REF!</definedName>
    <definedName name="drillug50">#REF!</definedName>
    <definedName name="drillug60">#REF!</definedName>
    <definedName name="drillug80">#REF!</definedName>
    <definedName name="DRIV">#REF!</definedName>
    <definedName name="drive">#REF!</definedName>
    <definedName name="drlb">#REF!</definedName>
    <definedName name="DropDown14_Change" localSheetId="2">'Daily MP &amp; Time Status'!DropDown14_Change</definedName>
    <definedName name="DropDown14_Change">'Daily MP &amp; Time Status'!DropDown14_Change</definedName>
    <definedName name="DropDown18_Change">#REF!</definedName>
    <definedName name="DropDown32_Change" localSheetId="2">'Daily MP &amp; Time Status'!DropDown32_Change</definedName>
    <definedName name="DropDown32_Change">'Daily MP &amp; Time Status'!DropDown32_Change</definedName>
    <definedName name="DRS" localSheetId="2">#REF!</definedName>
    <definedName name="DRS">#REF!</definedName>
    <definedName name="drucika1.5" localSheetId="2">#REF!</definedName>
    <definedName name="drucika1.5">#REF!</definedName>
    <definedName name="drucika10">#REF!</definedName>
    <definedName name="drucika12">#REF!</definedName>
    <definedName name="drucika2">#REF!</definedName>
    <definedName name="drucika2.5">#REF!</definedName>
    <definedName name="drucika3">#REF!</definedName>
    <definedName name="drucika4">#REF!</definedName>
    <definedName name="drucika5">#REF!</definedName>
    <definedName name="drucika6">#REF!</definedName>
    <definedName name="drucika8">#REF!</definedName>
    <definedName name="DRY_TRANSFORMER">#REF!</definedName>
    <definedName name="DRYWEIGHT">#REF!</definedName>
    <definedName name="ds" hidden="1">{#N/A,#N/A,FALSE,"SUM_Prop";#N/A,#N/A,FALSE,"PROCESS-eng";#N/A,#N/A,FALSE,"PROCESS-com";#N/A,#N/A,FALSE,"INST-eng";#N/A,#N/A,FALSE,"INST-com"}</definedName>
    <definedName name="DS_No">#REF!</definedName>
    <definedName name="ds1pnc">#REF!</definedName>
    <definedName name="ds1pvl">#REF!</definedName>
    <definedName name="ds3pnc">#REF!</definedName>
    <definedName name="ds3pvl">#REF!</definedName>
    <definedName name="DSAA"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SAA"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saf" localSheetId="2" hidden="1">{#N/A,#N/A,FALSE,"조골재"}</definedName>
    <definedName name="dsaf" hidden="1">{#N/A,#N/A,FALSE,"조골재"}</definedName>
    <definedName name="DSAW" hidden="1">#REF!</definedName>
    <definedName name="dsct3pnc">#REF!</definedName>
    <definedName name="dsct3pvl">#REF!</definedName>
    <definedName name="dsd">#REF!</definedName>
    <definedName name="DSDS">#REF!</definedName>
    <definedName name="DSDSDSDS">#REF!</definedName>
    <definedName name="DSF" localSheetId="2" hidden="1">{#N/A,#N/A,FALSE,"골재소요량";#N/A,#N/A,FALSE,"골재소요량"}</definedName>
    <definedName name="DSF">#REF!</definedName>
    <definedName name="DSGA" localSheetId="2" hidden="1">{#N/A,#N/A,TRUE,"Front";#N/A,#N/A,TRUE,"Simple Letter";#N/A,#N/A,TRUE,"Inside";#N/A,#N/A,TRUE,"Contents";#N/A,#N/A,TRUE,"Basis";#N/A,#N/A,TRUE,"Inclusions";#N/A,#N/A,TRUE,"Exclusions";#N/A,#N/A,TRUE,"Areas";#N/A,#N/A,TRUE,"Summary";#N/A,#N/A,TRUE,"Detail"}</definedName>
    <definedName name="DSGA" hidden="1">{#N/A,#N/A,TRUE,"Front";#N/A,#N/A,TRUE,"Simple Letter";#N/A,#N/A,TRUE,"Inside";#N/A,#N/A,TRUE,"Contents";#N/A,#N/A,TRUE,"Basis";#N/A,#N/A,TRUE,"Inclusions";#N/A,#N/A,TRUE,"Exclusions";#N/A,#N/A,TRUE,"Areas";#N/A,#N/A,TRUE,"Summary";#N/A,#N/A,TRUE,"Detail"}</definedName>
    <definedName name="DSGSFWERD" hidden="1">{#N/A,#N/A,FALSE,"골재소요량";#N/A,#N/A,FALSE,"골재소요량"}</definedName>
    <definedName name="dsilb2100">#REF!</definedName>
    <definedName name="dsilb2120">#REF!</definedName>
    <definedName name="dsilb250">#REF!</definedName>
    <definedName name="dsilb260">#REF!</definedName>
    <definedName name="dsilb280">#REF!</definedName>
    <definedName name="dsildb2100">#REF!</definedName>
    <definedName name="dsildb2120">#REF!</definedName>
    <definedName name="dsildb250">#REF!</definedName>
    <definedName name="dsildb260">#REF!</definedName>
    <definedName name="dsildb280">#REF!</definedName>
    <definedName name="dsildl1100">#REF!</definedName>
    <definedName name="dsildl1120">#REF!</definedName>
    <definedName name="dsildl150">#REF!</definedName>
    <definedName name="dsildl160">#REF!</definedName>
    <definedName name="dsildl180">#REF!</definedName>
    <definedName name="dsildl3100">#REF!</definedName>
    <definedName name="dsildl3120">#REF!</definedName>
    <definedName name="dsildl350">#REF!</definedName>
    <definedName name="dsildl360">#REF!</definedName>
    <definedName name="dsildl380">#REF!</definedName>
    <definedName name="dsildl3a100">#REF!</definedName>
    <definedName name="dsildl3a120">#REF!</definedName>
    <definedName name="dsildl3a50">#REF!</definedName>
    <definedName name="dsildl3a60">#REF!</definedName>
    <definedName name="dsildl3a80">#REF!</definedName>
    <definedName name="dsildl5100">#REF!</definedName>
    <definedName name="dsildl5120">#REF!</definedName>
    <definedName name="dsildl550">#REF!</definedName>
    <definedName name="dsildl560">#REF!</definedName>
    <definedName name="dsildl580">#REF!</definedName>
    <definedName name="dsildl5a100">#REF!</definedName>
    <definedName name="dsildl5a120">#REF!</definedName>
    <definedName name="dsildl5a50">#REF!</definedName>
    <definedName name="dsildl5a60">#REF!</definedName>
    <definedName name="dsildl5a80">#REF!</definedName>
    <definedName name="dsildl6a100">#REF!</definedName>
    <definedName name="dsildl6a120">#REF!</definedName>
    <definedName name="dsildl6a50">#REF!</definedName>
    <definedName name="dsildl6a60">#REF!</definedName>
    <definedName name="dsildl6a80">#REF!</definedName>
    <definedName name="dsildlug100">#REF!</definedName>
    <definedName name="dsildlug120">#REF!</definedName>
    <definedName name="dsildlug50">#REF!</definedName>
    <definedName name="dsildlug60">#REF!</definedName>
    <definedName name="dsildlug80">#REF!</definedName>
    <definedName name="dsill1100">#REF!</definedName>
    <definedName name="dsill1120">#REF!</definedName>
    <definedName name="dsill150">#REF!</definedName>
    <definedName name="dsill160">#REF!</definedName>
    <definedName name="dsill180">#REF!</definedName>
    <definedName name="dsill3100">#REF!</definedName>
    <definedName name="dsill3120">#REF!</definedName>
    <definedName name="dsill350">#REF!</definedName>
    <definedName name="dsill360">#REF!</definedName>
    <definedName name="dsill380">#REF!</definedName>
    <definedName name="dsill3a100">#REF!</definedName>
    <definedName name="dsill3a120">#REF!</definedName>
    <definedName name="dsill3a50">#REF!</definedName>
    <definedName name="dsill3a60">#REF!</definedName>
    <definedName name="dsill3a80">#REF!</definedName>
    <definedName name="dsill5100">#REF!</definedName>
    <definedName name="dsill5120">#REF!</definedName>
    <definedName name="dsill550">#REF!</definedName>
    <definedName name="dsill560">#REF!</definedName>
    <definedName name="dsill580">#REF!</definedName>
    <definedName name="dsill5a100">#REF!</definedName>
    <definedName name="dsill5a120">#REF!</definedName>
    <definedName name="dsill5a50">#REF!</definedName>
    <definedName name="dsill5a60">#REF!</definedName>
    <definedName name="dsill5a80">#REF!</definedName>
    <definedName name="dsill6a100">#REF!</definedName>
    <definedName name="dsill6a120">#REF!</definedName>
    <definedName name="dsill6a50">#REF!</definedName>
    <definedName name="dsill6a60">#REF!</definedName>
    <definedName name="dsill6a80">#REF!</definedName>
    <definedName name="dsillug100">#REF!</definedName>
    <definedName name="dsillug120">#REF!</definedName>
    <definedName name="dsillug50">#REF!</definedName>
    <definedName name="dsillug60">#REF!</definedName>
    <definedName name="dsillug80">#REF!</definedName>
    <definedName name="DSJFOWEU8923" localSheetId="2" hidden="1">{#N/A,#N/A,FALSE,"TABLE"}</definedName>
    <definedName name="DSJFOWEU8923" hidden="1">{#N/A,#N/A,FALSE,"TABLE"}</definedName>
    <definedName name="dstib2100">#REF!</definedName>
    <definedName name="dstib2120">#REF!</definedName>
    <definedName name="dstib250">#REF!</definedName>
    <definedName name="dstib260">#REF!</definedName>
    <definedName name="dstib280">#REF!</definedName>
    <definedName name="dsum">#REF!</definedName>
    <definedName name="dt">#REF!</definedName>
    <definedName name="dtlDrwTXT">#REF!</definedName>
    <definedName name="dtlEndCol">#REF!</definedName>
    <definedName name="dtlFacExTXT">#REF!</definedName>
    <definedName name="dtlFCLabTXT">#REF!</definedName>
    <definedName name="dtlFCMatlTXT">#REF!</definedName>
    <definedName name="dtlFCSubLabTXT">#REF!</definedName>
    <definedName name="dtlFCSubMatlTXT">#REF!</definedName>
    <definedName name="dtlFCSubOthTXT">#REF!</definedName>
    <definedName name="dtlFrtExTXT">#REF!</definedName>
    <definedName name="dtlHrsKeyTXT">#REF!</definedName>
    <definedName name="dtlHrsSIN">#REF!</definedName>
    <definedName name="dtlLabBasisTXT">#REF!</definedName>
    <definedName name="dtlLabCCTXT">#REF!</definedName>
    <definedName name="dtlLATXT">#REF!</definedName>
    <definedName name="dtlMatlBasisTXT">#REF!</definedName>
    <definedName name="dtlMatlCCTXT">#REF!</definedName>
    <definedName name="dtlMatlCodeTXT">#REF!</definedName>
    <definedName name="dtlMatlKeyTXT">#REF!</definedName>
    <definedName name="dtlMatlRefTXT">#REF!</definedName>
    <definedName name="dtlMatlSIN">#REF!</definedName>
    <definedName name="dtlMATXT">#REF!</definedName>
    <definedName name="dtlQtySIN">#REF!</definedName>
    <definedName name="dtlRecNoLNG">#REF!</definedName>
    <definedName name="dtlReqNoTXT">#REF!</definedName>
    <definedName name="dtlSATXT">#REF!</definedName>
    <definedName name="dtlSecQtySIN">#REF!</definedName>
    <definedName name="dtlSecUomTXT">#REF!</definedName>
    <definedName name="dtlSize1SIN">#REF!</definedName>
    <definedName name="dtlSize2SIN">#REF!</definedName>
    <definedName name="dtlSizeUomTXT">#REF!</definedName>
    <definedName name="dtlSpec1TXT">#REF!</definedName>
    <definedName name="dtlSpec2TXT">#REF!</definedName>
    <definedName name="dtlSpec3TXT">#REF!</definedName>
    <definedName name="dtlSpec4TXT">#REF!</definedName>
    <definedName name="dtlSpec5TXT">#REF!</definedName>
    <definedName name="dtlSpecTXT">#REF!</definedName>
    <definedName name="dtlSubBasisTXT">#REF!</definedName>
    <definedName name="dtlSubCstSIN">#REF!</definedName>
    <definedName name="dtlSubHrsSIN">#REF!</definedName>
    <definedName name="dtlSubIDTXT">#REF!</definedName>
    <definedName name="dtlSubKeyTXT">#REF!</definedName>
    <definedName name="dtlSubLabCCTXT">#REF!</definedName>
    <definedName name="dtlSubLabSIN">#REF!</definedName>
    <definedName name="dtlSubMatlCCTXT">#REF!</definedName>
    <definedName name="dtlSubMatlSIN">#REF!</definedName>
    <definedName name="dtlSubOthCCTXT">#REF!</definedName>
    <definedName name="dtlSubWageSIN">#REF!</definedName>
    <definedName name="dtlSumFldTXT">#REF!</definedName>
    <definedName name="dtlTagTXT">#REF!</definedName>
    <definedName name="dtlThdQtySIN">#REF!</definedName>
    <definedName name="dtlThdUomTXT">#REF!</definedName>
    <definedName name="dtlUomTXT">#REF!</definedName>
    <definedName name="dtlVenRepExTXT">#REF!</definedName>
    <definedName name="dtlWageSIN">#REF!</definedName>
    <definedName name="dtlWbs1TXT">#REF!</definedName>
    <definedName name="dtlWbs2TXT">#REF!</definedName>
    <definedName name="dtlWbs3TXT">#REF!</definedName>
    <definedName name="dtlWbs4TXT">#REF!</definedName>
    <definedName name="dtlWgtSIN">#REF!</definedName>
    <definedName name="dtlWPTXT">#REF!</definedName>
    <definedName name="du">#REF!</definedName>
    <definedName name="dua">#REF!</definedName>
    <definedName name="dual_plate_check">#REF!</definedName>
    <definedName name="duco">#REF!</definedName>
    <definedName name="DUCT_GONG">#REF!</definedName>
    <definedName name="dukhan">#REF!</definedName>
    <definedName name="dump_truck">#REF!</definedName>
    <definedName name="dumppr">#REF!</definedName>
    <definedName name="duong1">#REF!</definedName>
    <definedName name="duong2">#REF!</definedName>
    <definedName name="duong3">#REF!</definedName>
    <definedName name="duong4">#REF!</definedName>
    <definedName name="duong5">#REF!</definedName>
    <definedName name="duplex_strainer">#REF!</definedName>
    <definedName name="Duration">#REF!</definedName>
    <definedName name="Duty">#REF!</definedName>
    <definedName name="DVFDVBS">#REF!</definedName>
    <definedName name="DW_COVER">#REF!</definedName>
    <definedName name="dwg" hidden="1">#REF!</definedName>
    <definedName name="DWPRICE" hidden="1">#REF!</definedName>
    <definedName name="DWS" localSheetId="8">BlankMacro1</definedName>
    <definedName name="DWS" localSheetId="6">BlankMacro1</definedName>
    <definedName name="DWS">BlankMacro1</definedName>
    <definedName name="dwv" localSheetId="2" hidden="1">{#N/A,#N/A,TRUE,"Basic";#N/A,#N/A,TRUE,"EXT-TABLE";#N/A,#N/A,TRUE,"STEEL";#N/A,#N/A,TRUE,"INT-Table";#N/A,#N/A,TRUE,"STEEL";#N/A,#N/A,TRUE,"Door"}</definedName>
    <definedName name="dwv" hidden="1">{#N/A,#N/A,TRUE,"Basic";#N/A,#N/A,TRUE,"EXT-TABLE";#N/A,#N/A,TRUE,"STEEL";#N/A,#N/A,TRUE,"INT-Table";#N/A,#N/A,TRUE,"STEEL";#N/A,#N/A,TRUE,"Door"}</definedName>
    <definedName name="Dx">#REF!</definedName>
    <definedName name="dx_shape">#REF!</definedName>
    <definedName name="Dynabolt">#REF!</definedName>
    <definedName name="Dz">#REF!</definedName>
    <definedName name="ｄふぁえｔじゃえｔｊ">#N/A</definedName>
    <definedName name="E">#REF!</definedName>
    <definedName name="E_1">#REF!</definedName>
    <definedName name="E_101">#REF!</definedName>
    <definedName name="E_111">#REF!</definedName>
    <definedName name="E_45E">#REF!</definedName>
    <definedName name="E_90LE">#REF!</definedName>
    <definedName name="E_90SE">#REF!</definedName>
    <definedName name="E_BQ">#REF!</definedName>
    <definedName name="E_BV">#REF!</definedName>
    <definedName name="E_C">#REF!</definedName>
    <definedName name="E_D">#REF!</definedName>
    <definedName name="E_GV">#REF!</definedName>
    <definedName name="E_I_Eq">#REF!</definedName>
    <definedName name="e_margin">#REF!</definedName>
    <definedName name="E_rate">#REF!</definedName>
    <definedName name="E_rate_p">#REF!</definedName>
    <definedName name="E_SC">#REF!</definedName>
    <definedName name="E_T">#REF!</definedName>
    <definedName name="E_TRANSPORT">#REF!</definedName>
    <definedName name="E0">#REF!</definedName>
    <definedName name="E1.000">#REF!</definedName>
    <definedName name="E1.010">#REF!</definedName>
    <definedName name="E1.020">#REF!</definedName>
    <definedName name="E1.200">#REF!</definedName>
    <definedName name="E1.210">#REF!</definedName>
    <definedName name="E1.220">#REF!</definedName>
    <definedName name="E1.300">#REF!</definedName>
    <definedName name="E1.310">#REF!</definedName>
    <definedName name="E1.320">#REF!</definedName>
    <definedName name="E1.400">#REF!</definedName>
    <definedName name="E1.410">#REF!</definedName>
    <definedName name="E1.420">#REF!</definedName>
    <definedName name="E1.500">#REF!</definedName>
    <definedName name="E1.510">#REF!</definedName>
    <definedName name="E1.520">#REF!</definedName>
    <definedName name="E1.600">#REF!</definedName>
    <definedName name="E1.611">#REF!</definedName>
    <definedName name="E1.631">#REF!</definedName>
    <definedName name="E1_">#REF!</definedName>
    <definedName name="E10M">#REF!</definedName>
    <definedName name="E10P">#REF!</definedName>
    <definedName name="E11M">#REF!</definedName>
    <definedName name="E11P">#REF!</definedName>
    <definedName name="E12M">#REF!</definedName>
    <definedName name="E12P">#REF!</definedName>
    <definedName name="E13M">#REF!</definedName>
    <definedName name="E13P">#REF!</definedName>
    <definedName name="E146..E150_">#REF!</definedName>
    <definedName name="E14M">#REF!</definedName>
    <definedName name="E14P">#REF!</definedName>
    <definedName name="E15M">#REF!</definedName>
    <definedName name="E15P">#REF!</definedName>
    <definedName name="E16M">#REF!</definedName>
    <definedName name="E16P">#REF!</definedName>
    <definedName name="E17M">#REF!</definedName>
    <definedName name="E17P">#REF!</definedName>
    <definedName name="E18M">#REF!</definedName>
    <definedName name="E18P">#REF!</definedName>
    <definedName name="E19M">#REF!</definedName>
    <definedName name="E19P">#REF!</definedName>
    <definedName name="E1E">#REF!</definedName>
    <definedName name="E1M">#REF!</definedName>
    <definedName name="E1P">#REF!</definedName>
    <definedName name="E2.000">#REF!</definedName>
    <definedName name="E2.000A">#REF!</definedName>
    <definedName name="E2.010">#REF!</definedName>
    <definedName name="E2.010A">#REF!</definedName>
    <definedName name="E2.020">#REF!</definedName>
    <definedName name="E2.020A">#REF!</definedName>
    <definedName name="E2.100">#REF!</definedName>
    <definedName name="E2.100A">#REF!</definedName>
    <definedName name="E2.110">#REF!</definedName>
    <definedName name="E2.110A">#REF!</definedName>
    <definedName name="E2.120">#REF!</definedName>
    <definedName name="E2.120A">#REF!</definedName>
    <definedName name="E20M">#REF!</definedName>
    <definedName name="E20P">#REF!</definedName>
    <definedName name="E21M">#REF!</definedName>
    <definedName name="E21P">#REF!</definedName>
    <definedName name="E22M">#REF!</definedName>
    <definedName name="E22P">#REF!</definedName>
    <definedName name="E23M">#REF!</definedName>
    <definedName name="E23P">#REF!</definedName>
    <definedName name="E24M">#REF!</definedName>
    <definedName name="E24P">#REF!</definedName>
    <definedName name="E25M">#REF!</definedName>
    <definedName name="E25P">#REF!</definedName>
    <definedName name="E26E">#REF!</definedName>
    <definedName name="E26M">#REF!</definedName>
    <definedName name="E26P">#REF!</definedName>
    <definedName name="E27E">#REF!</definedName>
    <definedName name="E27M">#REF!</definedName>
    <definedName name="E27P">#REF!</definedName>
    <definedName name="E28E">#REF!</definedName>
    <definedName name="E28M">#REF!</definedName>
    <definedName name="E28P">#REF!</definedName>
    <definedName name="E29M">#REF!</definedName>
    <definedName name="E29P">#REF!</definedName>
    <definedName name="E2E">#REF!</definedName>
    <definedName name="E2M">#REF!</definedName>
    <definedName name="E2P">#REF!</definedName>
    <definedName name="E3.000">#REF!</definedName>
    <definedName name="E3.010">#REF!</definedName>
    <definedName name="E3.020">#REF!</definedName>
    <definedName name="E3.031">#REF!</definedName>
    <definedName name="E3.032">#REF!</definedName>
    <definedName name="E3.033">#REF!</definedName>
    <definedName name="E30M">#REF!</definedName>
    <definedName name="E30P">#REF!</definedName>
    <definedName name="E31E">#REF!</definedName>
    <definedName name="E31M">#REF!</definedName>
    <definedName name="E31P">#REF!</definedName>
    <definedName name="E32E">#REF!</definedName>
    <definedName name="E32M">#REF!</definedName>
    <definedName name="E32P">#REF!</definedName>
    <definedName name="E33E">#REF!</definedName>
    <definedName name="E33M">#REF!</definedName>
    <definedName name="E33P">#REF!</definedName>
    <definedName name="E34E">#REF!</definedName>
    <definedName name="E34M">#REF!</definedName>
    <definedName name="E34P">#REF!</definedName>
    <definedName name="E35M">#REF!</definedName>
    <definedName name="E35P">#REF!</definedName>
    <definedName name="E36M">#REF!</definedName>
    <definedName name="E36P">#REF!</definedName>
    <definedName name="E37M">#REF!</definedName>
    <definedName name="E37P">#REF!</definedName>
    <definedName name="E38M">#REF!</definedName>
    <definedName name="E38P">#REF!</definedName>
    <definedName name="E39M">#REF!</definedName>
    <definedName name="E39P">#REF!</definedName>
    <definedName name="E3P">#REF!</definedName>
    <definedName name="E4.001">#REF!</definedName>
    <definedName name="E4.011">#REF!</definedName>
    <definedName name="E4.021">#REF!</definedName>
    <definedName name="E4.101">#REF!</definedName>
    <definedName name="E4.111">#REF!</definedName>
    <definedName name="E4.121">#REF!</definedName>
    <definedName name="E40M">#REF!</definedName>
    <definedName name="E40P">#REF!</definedName>
    <definedName name="E41M">#REF!</definedName>
    <definedName name="E41P">#REF!</definedName>
    <definedName name="E42M">#REF!</definedName>
    <definedName name="E42P">#REF!</definedName>
    <definedName name="E43M">#REF!</definedName>
    <definedName name="E43P">#REF!</definedName>
    <definedName name="E44M">#REF!</definedName>
    <definedName name="E44P">#REF!</definedName>
    <definedName name="E45M">#REF!</definedName>
    <definedName name="E45P">#REF!</definedName>
    <definedName name="E46M">#REF!</definedName>
    <definedName name="E46P">#REF!</definedName>
    <definedName name="E47M">#REF!</definedName>
    <definedName name="E47P">#REF!</definedName>
    <definedName name="E48M">#REF!</definedName>
    <definedName name="E48P">#REF!</definedName>
    <definedName name="E49M">#REF!</definedName>
    <definedName name="E49P">#REF!</definedName>
    <definedName name="E4M">#REF!</definedName>
    <definedName name="E4P">#REF!</definedName>
    <definedName name="E5.010">#REF!</definedName>
    <definedName name="E5.020">#REF!</definedName>
    <definedName name="E5.030">#REF!</definedName>
    <definedName name="E50M">#REF!</definedName>
    <definedName name="E50P">#REF!</definedName>
    <definedName name="E51E">#REF!</definedName>
    <definedName name="E52M">#REF!</definedName>
    <definedName name="E52P">#REF!</definedName>
    <definedName name="E53M">#REF!</definedName>
    <definedName name="E53P">#REF!</definedName>
    <definedName name="E54M">#REF!</definedName>
    <definedName name="E54P">#REF!</definedName>
    <definedName name="E55M">#REF!</definedName>
    <definedName name="E55P">#REF!</definedName>
    <definedName name="E56M">#REF!</definedName>
    <definedName name="E56P">#REF!</definedName>
    <definedName name="E57M">#REF!</definedName>
    <definedName name="E57P">#REF!</definedName>
    <definedName name="E58M">#REF!</definedName>
    <definedName name="E58P">#REF!</definedName>
    <definedName name="E59M">#REF!</definedName>
    <definedName name="E59P">#REF!</definedName>
    <definedName name="E5M">#REF!</definedName>
    <definedName name="E5P">#REF!</definedName>
    <definedName name="E6.001">#REF!</definedName>
    <definedName name="E6.002">#REF!</definedName>
    <definedName name="E6.011">#REF!</definedName>
    <definedName name="E6.012">#REF!</definedName>
    <definedName name="E60M">#REF!</definedName>
    <definedName name="E60P">#REF!</definedName>
    <definedName name="E61M">#REF!</definedName>
    <definedName name="E61P">#REF!</definedName>
    <definedName name="E62M">#REF!</definedName>
    <definedName name="E62P">#REF!</definedName>
    <definedName name="E63M">#REF!</definedName>
    <definedName name="E63P">#REF!</definedName>
    <definedName name="E64M">#REF!</definedName>
    <definedName name="E64P">#REF!</definedName>
    <definedName name="E65M">#REF!</definedName>
    <definedName name="E65P">#REF!</definedName>
    <definedName name="E66M">#REF!</definedName>
    <definedName name="E66P">#REF!</definedName>
    <definedName name="E67M">#REF!</definedName>
    <definedName name="E67P">#REF!</definedName>
    <definedName name="E68M">#REF!</definedName>
    <definedName name="E6M">#REF!</definedName>
    <definedName name="E6P">#REF!</definedName>
    <definedName name="E7M">#REF!</definedName>
    <definedName name="E7P">#REF!</definedName>
    <definedName name="E8M">#REF!</definedName>
    <definedName name="E8P">#REF!</definedName>
    <definedName name="E9M">#REF!</definedName>
    <definedName name="E9P">#REF!</definedName>
    <definedName name="ea">#REF!</definedName>
    <definedName name="EA1.1">#REF!</definedName>
    <definedName name="EA1.2">#REF!</definedName>
    <definedName name="EA1.3">#REF!</definedName>
    <definedName name="EA2.1">#REF!</definedName>
    <definedName name="EA2.2">#REF!</definedName>
    <definedName name="EA2.3">#REF!</definedName>
    <definedName name="EA2.5">#REF!</definedName>
    <definedName name="EA2.6">#REF!</definedName>
    <definedName name="EA2.7">#REF!</definedName>
    <definedName name="EA2.8">#REF!</definedName>
    <definedName name="EA21.1">#REF!</definedName>
    <definedName name="EA21.2">#REF!</definedName>
    <definedName name="EA21.3">#REF!</definedName>
    <definedName name="EA21.4">#REF!</definedName>
    <definedName name="EA21.5">#REF!</definedName>
    <definedName name="EA3.1">#REF!</definedName>
    <definedName name="EA3.2">#REF!</definedName>
    <definedName name="EA3.3">#REF!</definedName>
    <definedName name="EA3.4">#REF!</definedName>
    <definedName name="EandI_Eqt_FC">#REF!</definedName>
    <definedName name="EandI_Eqt_LC">#REF!</definedName>
    <definedName name="EandI_McxMth">#REF!</definedName>
    <definedName name="earthsoil">#REF!</definedName>
    <definedName name="earthw" localSheetId="2" hidden="1">{"'Overflow Tank '!$A$1:$Q$58"}</definedName>
    <definedName name="earthw" hidden="1">{"'Overflow Tank '!$A$1:$Q$58"}</definedName>
    <definedName name="Earthwork">#REF!</definedName>
    <definedName name="earthz">#REF!</definedName>
    <definedName name="EB">#REF!</definedName>
    <definedName name="EB1.1">#REF!</definedName>
    <definedName name="EBP">#REF!</definedName>
    <definedName name="EBPC">#REF!</definedName>
    <definedName name="EBPE">#REF!</definedName>
    <definedName name="EBPI">#REF!</definedName>
    <definedName name="EBPP">#REF!</definedName>
    <definedName name="EBPS">#REF!</definedName>
    <definedName name="EBPW">#REF!</definedName>
    <definedName name="EBP계장">#REF!</definedName>
    <definedName name="EBP도장">#REF!</definedName>
    <definedName name="EBP전">#REF!</definedName>
    <definedName name="EBRS1" hidden="1">#REF!</definedName>
    <definedName name="EC" localSheetId="2" hidden="1">{#N/A,#N/A,FALSE,"CCTV"}</definedName>
    <definedName name="EC" hidden="1">{#N/A,#N/A,FALSE,"CCTV"}</definedName>
    <definedName name="EC1.1">#REF!</definedName>
    <definedName name="ECASE1">#REF!</definedName>
    <definedName name="ECASE2">#REF!</definedName>
    <definedName name="ECASE3">#REF!</definedName>
    <definedName name="eCIiIi¨­A_I¨￡">#N/A</definedName>
    <definedName name="eCIiIiÞA_Iª">#N/A</definedName>
    <definedName name="èÇÍïÍïÞÀ_Íª">#N/A</definedName>
    <definedName name="ECON">#REF!</definedName>
    <definedName name="ECOND">#REF!</definedName>
    <definedName name="ECONT">#REF!</definedName>
    <definedName name="ED" localSheetId="2" hidden="1">{#N/A,#N/A,FALSE,"CCTV"}</definedName>
    <definedName name="ED" hidden="1">{#N/A,#N/A,FALSE,"CCTV"}</definedName>
    <definedName name="ED1.1">#REF!</definedName>
    <definedName name="ED10001000">#REF!</definedName>
    <definedName name="edf">#REF!</definedName>
    <definedName name="edge">#REF!</definedName>
    <definedName name="EditBox35_Change" localSheetId="2">'Daily MP &amp; Time Status'!EditBox35_Change</definedName>
    <definedName name="EditBox35_Change">'Daily MP &amp; Time Status'!EditBox35_Change</definedName>
    <definedName name="edpr" localSheetId="2">#REF!</definedName>
    <definedName name="edpr">#REF!</definedName>
    <definedName name="edpr1123" localSheetId="2">#REF!</definedName>
    <definedName name="edpr1123">#REF!</definedName>
    <definedName name="EDR_data">#REF!</definedName>
    <definedName name="EDRWQEREREWR" hidden="1">#REF!</definedName>
    <definedName name="ee" localSheetId="2" hidden="1">{#N/A,#N/A,FALSE,"단가표지"}</definedName>
    <definedName name="ee" hidden="1">{#N/A,#N/A,FALSE,"단가표지"}</definedName>
    <definedName name="eee">#REF!</definedName>
    <definedName name="EEEE" hidden="1">#REF!</definedName>
    <definedName name="EEO">#REF!</definedName>
    <definedName name="EEQM">#REF!</definedName>
    <definedName name="EEQS">#REF!</definedName>
    <definedName name="EES">#REF!</definedName>
    <definedName name="EEX">#REF!</definedName>
    <definedName name="EF">#REF!</definedName>
    <definedName name="EFA">#REF!</definedName>
    <definedName name="efi">#REF!</definedName>
    <definedName name="EFWEWEF">#REF!</definedName>
    <definedName name="EFX">#REF!</definedName>
    <definedName name="EGO">#REF!</definedName>
    <definedName name="EGX">#REF!</definedName>
    <definedName name="EGYW" localSheetId="2" hidden="1">{#N/A,#N/A,TRUE,"Front";#N/A,#N/A,TRUE,"Simple Letter";#N/A,#N/A,TRUE,"Inside";#N/A,#N/A,TRUE,"Contents";#N/A,#N/A,TRUE,"Basis";#N/A,#N/A,TRUE,"Inclusions";#N/A,#N/A,TRUE,"Exclusions";#N/A,#N/A,TRUE,"Areas";#N/A,#N/A,TRUE,"Summary";#N/A,#N/A,TRUE,"Detail"}</definedName>
    <definedName name="EGYW" hidden="1">{#N/A,#N/A,TRUE,"Front";#N/A,#N/A,TRUE,"Simple Letter";#N/A,#N/A,TRUE,"Inside";#N/A,#N/A,TRUE,"Contents";#N/A,#N/A,TRUE,"Basis";#N/A,#N/A,TRUE,"Inclusions";#N/A,#N/A,TRUE,"Exclusions";#N/A,#N/A,TRUE,"Areas";#N/A,#N/A,TRUE,"Summary";#N/A,#N/A,TRUE,"Detail"}</definedName>
    <definedName name="Eh">#REF!</definedName>
    <definedName name="EHT">#REF!</definedName>
    <definedName name="EHU">#REF!</definedName>
    <definedName name="EHX">#REF!</definedName>
    <definedName name="Einzelblatt_drucken" localSheetId="2">[0]!Makros1.Einzelblatt_drucken</definedName>
    <definedName name="Einzelblatt_drucken" localSheetId="8">[0]!Makros1.Einzelblatt_drucken</definedName>
    <definedName name="Einzelblatt_drucken" localSheetId="6">[0]!Makros1.Einzelblatt_drucken</definedName>
    <definedName name="Einzelblatt_drucken">[0]!Makros1.Einzelblatt_drucken</definedName>
    <definedName name="Einzelblatt_zeigen" localSheetId="2">[0]!Makros1.Einzelblatt_zeigen</definedName>
    <definedName name="Einzelblatt_zeigen" localSheetId="8">[0]!Makros1.Einzelblatt_zeigen</definedName>
    <definedName name="Einzelblatt_zeigen" localSheetId="6">[0]!Makros1.Einzelblatt_zeigen</definedName>
    <definedName name="Einzelblatt_zeigen">[0]!Makros1.Einzelblatt_zeigen</definedName>
    <definedName name="EJX" localSheetId="2">#REF!</definedName>
    <definedName name="EJX">#REF!</definedName>
    <definedName name="EK" localSheetId="2" hidden="1">#REF!</definedName>
    <definedName name="EK" hidden="1">#REF!</definedName>
    <definedName name="EKX">#REF!</definedName>
    <definedName name="el">#REF!</definedName>
    <definedName name="el_avail">#REF!</definedName>
    <definedName name="EL_FILTER">#REF!</definedName>
    <definedName name="el_req">#REF!</definedName>
    <definedName name="ELabor">#REF!</definedName>
    <definedName name="Elecrical3">#REF!</definedName>
    <definedName name="ELECT">#N/A</definedName>
    <definedName name="Electrical">#REF!</definedName>
    <definedName name="Electrical1">#REF!</definedName>
    <definedName name="Electrical2">#REF!</definedName>
    <definedName name="ELECTSUM">#REF!</definedName>
    <definedName name="elek">#REF!</definedName>
    <definedName name="ELEKTRIKAL">#REF!</definedName>
    <definedName name="Elektronik">#REF!</definedName>
    <definedName name="ELH">#REF!</definedName>
    <definedName name="ELL">#REF!</definedName>
    <definedName name="ELLEN1" localSheetId="2" hidden="1">{#N/A,#N/A,FALSE,"CCTV"}</definedName>
    <definedName name="ELLEN1" hidden="1">{#N/A,#N/A,FALSE,"CCTV"}</definedName>
    <definedName name="ELLEN10" localSheetId="2" hidden="1">{#N/A,#N/A,FALSE,"CCTV"}</definedName>
    <definedName name="ELLEN10" hidden="1">{#N/A,#N/A,FALSE,"CCTV"}</definedName>
    <definedName name="ELLEN11" localSheetId="2" hidden="1">{#N/A,#N/A,FALSE,"CCTV"}</definedName>
    <definedName name="ELLEN11" hidden="1">{#N/A,#N/A,FALSE,"CCTV"}</definedName>
    <definedName name="ELLEN12" localSheetId="2" hidden="1">{#N/A,#N/A,FALSE,"CCTV"}</definedName>
    <definedName name="ELLEN12" hidden="1">{#N/A,#N/A,FALSE,"CCTV"}</definedName>
    <definedName name="ELLEN13" localSheetId="2" hidden="1">{#N/A,#N/A,FALSE,"CCTV"}</definedName>
    <definedName name="ELLEN13" hidden="1">{#N/A,#N/A,FALSE,"CCTV"}</definedName>
    <definedName name="ELLEN14" localSheetId="2" hidden="1">{#N/A,#N/A,FALSE,"CCTV"}</definedName>
    <definedName name="ELLEN14" hidden="1">{#N/A,#N/A,FALSE,"CCTV"}</definedName>
    <definedName name="ELLEN15" localSheetId="2" hidden="1">{#N/A,#N/A,FALSE,"CCTV"}</definedName>
    <definedName name="ELLEN15" hidden="1">{#N/A,#N/A,FALSE,"CCTV"}</definedName>
    <definedName name="ELLEN16" localSheetId="2" hidden="1">{#N/A,#N/A,FALSE,"CCTV"}</definedName>
    <definedName name="ELLEN16" hidden="1">{#N/A,#N/A,FALSE,"CCTV"}</definedName>
    <definedName name="ELLEN17" localSheetId="2" hidden="1">{#N/A,#N/A,FALSE,"CCTV"}</definedName>
    <definedName name="ELLEN17" hidden="1">{#N/A,#N/A,FALSE,"CCTV"}</definedName>
    <definedName name="ELLEN18" localSheetId="2" hidden="1">{#N/A,#N/A,FALSE,"CCTV"}</definedName>
    <definedName name="ELLEN18" hidden="1">{#N/A,#N/A,FALSE,"CCTV"}</definedName>
    <definedName name="ELLEN19" localSheetId="2" hidden="1">{#N/A,#N/A,FALSE,"CCTV"}</definedName>
    <definedName name="ELLEN19" hidden="1">{#N/A,#N/A,FALSE,"CCTV"}</definedName>
    <definedName name="ELLEN2" localSheetId="2" hidden="1">{#N/A,#N/A,FALSE,"CCTV"}</definedName>
    <definedName name="ELLEN2" hidden="1">{#N/A,#N/A,FALSE,"CCTV"}</definedName>
    <definedName name="ELLEN3" localSheetId="2" hidden="1">{#N/A,#N/A,FALSE,"CCTV"}</definedName>
    <definedName name="ELLEN3" hidden="1">{#N/A,#N/A,FALSE,"CCTV"}</definedName>
    <definedName name="ELLEN4" localSheetId="2" hidden="1">{#N/A,#N/A,FALSE,"CCTV"}</definedName>
    <definedName name="ELLEN4" hidden="1">{#N/A,#N/A,FALSE,"CCTV"}</definedName>
    <definedName name="ELLEN5" localSheetId="2" hidden="1">{#N/A,#N/A,FALSE,"CCTV"}</definedName>
    <definedName name="ELLEN5" hidden="1">{#N/A,#N/A,FALSE,"CCTV"}</definedName>
    <definedName name="ELLEN6" localSheetId="2" hidden="1">{#N/A,#N/A,FALSE,"CCTV"}</definedName>
    <definedName name="ELLEN6" hidden="1">{#N/A,#N/A,FALSE,"CCTV"}</definedName>
    <definedName name="ELLEN7" localSheetId="2" hidden="1">{#N/A,#N/A,FALSE,"CCTV"}</definedName>
    <definedName name="ELLEN7" hidden="1">{#N/A,#N/A,FALSE,"CCTV"}</definedName>
    <definedName name="ELLEN8" localSheetId="2" hidden="1">{#N/A,#N/A,FALSE,"CCTV"}</definedName>
    <definedName name="ELLEN8" hidden="1">{#N/A,#N/A,FALSE,"CCTV"}</definedName>
    <definedName name="ELLEN9" localSheetId="2" hidden="1">{#N/A,#N/A,FALSE,"CCTV"}</definedName>
    <definedName name="ELLEN9" hidden="1">{#N/A,#N/A,FALSE,"CCTV"}</definedName>
    <definedName name="ELX">#REF!</definedName>
    <definedName name="Email">#REF!</definedName>
    <definedName name="EMDEPTH">#REF!</definedName>
    <definedName name="empl_area1">#REF!</definedName>
    <definedName name="empl_area2">#REF!</definedName>
    <definedName name="empl_area3">#REF!</definedName>
    <definedName name="empl_area4">#REF!</definedName>
    <definedName name="empl_area5">#REF!</definedName>
    <definedName name="empl_bdeg1">#REF!</definedName>
    <definedName name="empl_bdeg2">#REF!</definedName>
    <definedName name="empl_birth_dt">#REF!</definedName>
    <definedName name="empl_bpp1">#REF!</definedName>
    <definedName name="empl_bpp2">#REF!</definedName>
    <definedName name="empl_btgt1">#REF!</definedName>
    <definedName name="empl_btgt2">#REF!</definedName>
    <definedName name="empl_bwt1">#REF!</definedName>
    <definedName name="empl_bwt2">#REF!</definedName>
    <definedName name="empl_carr_comp">#REF!</definedName>
    <definedName name="empl_carr_own">#REF!</definedName>
    <definedName name="empl_imp1">#REF!</definedName>
    <definedName name="empl_imp2">#REF!</definedName>
    <definedName name="empl_imp3">#REF!</definedName>
    <definedName name="empl_imp4">#REF!</definedName>
    <definedName name="empl_imp5">#REF!</definedName>
    <definedName name="empl_job_title">#REF!</definedName>
    <definedName name="empl_join_dt">#REF!</definedName>
    <definedName name="empl_loc">#REF!</definedName>
    <definedName name="empl_name">#REF!</definedName>
    <definedName name="empl_no">#REF!</definedName>
    <definedName name="empl_pdeg1">#REF!</definedName>
    <definedName name="empl_pdeg2">#REF!</definedName>
    <definedName name="empl_pdeg3">#REF!</definedName>
    <definedName name="empl_pdeg4">#REF!</definedName>
    <definedName name="empl_pdeg5">#REF!</definedName>
    <definedName name="empl_period">#REF!</definedName>
    <definedName name="empl_pp_dt">#REF!</definedName>
    <definedName name="empl_ppp1">#REF!</definedName>
    <definedName name="empl_ppp2">#REF!</definedName>
    <definedName name="empl_ppp3">#REF!</definedName>
    <definedName name="empl_ppp4">#REF!</definedName>
    <definedName name="empl_ppp5">#REF!</definedName>
    <definedName name="empl_prog1">#REF!</definedName>
    <definedName name="empl_prog2">#REF!</definedName>
    <definedName name="empl_prog3">#REF!</definedName>
    <definedName name="empl_prog4">#REF!</definedName>
    <definedName name="empl_prog5">#REF!</definedName>
    <definedName name="empl_ptgt1">#REF!</definedName>
    <definedName name="empl_ptgt2">#REF!</definedName>
    <definedName name="empl_ptgt3">#REF!</definedName>
    <definedName name="empl_ptgt4">#REF!</definedName>
    <definedName name="empl_ptgt5">#REF!</definedName>
    <definedName name="empl_pwt1">#REF!</definedName>
    <definedName name="empl_pwt2">#REF!</definedName>
    <definedName name="empl_pwt3">#REF!</definedName>
    <definedName name="empl_pwt4">#REF!</definedName>
    <definedName name="empl_pwt5">#REF!</definedName>
    <definedName name="empl_revw_id">#REF!</definedName>
    <definedName name="empl_summ">#REF!</definedName>
    <definedName name="empl_wl">#REF!</definedName>
    <definedName name="EMPLOY._WELFARE">#REF!</definedName>
    <definedName name="Employees">#REF!</definedName>
    <definedName name="empty">#REF!</definedName>
    <definedName name="EMPTYWT">#N/A</definedName>
    <definedName name="EN">#REF!</definedName>
    <definedName name="enclosure">#REF!</definedName>
    <definedName name="END">#REF!</definedName>
    <definedName name="End_Bal">#REF!</definedName>
    <definedName name="ende">#REF!</definedName>
    <definedName name="EndFile">#REF!</definedName>
    <definedName name="EndSum">#REF!</definedName>
    <definedName name="ENG_CIV">#REF!</definedName>
    <definedName name="ENG_Elect">#REF!</definedName>
    <definedName name="ENG_INST">#REF!</definedName>
    <definedName name="ENG_MECH">#REF!</definedName>
    <definedName name="ENG_PIP">#REF!</definedName>
    <definedName name="ENG_PROC">#REF!</definedName>
    <definedName name="ENG_PROG">#REF!</definedName>
    <definedName name="ENG_증가원인" localSheetId="2" hidden="1">{"'con_010'!$A$1:$AN$63"}</definedName>
    <definedName name="ENG_증가원인" hidden="1">{"'con_010'!$A$1:$AN$63"}</definedName>
    <definedName name="ENG_추가" localSheetId="2" hidden="1">{"'con_010'!$A$1:$AN$63"}</definedName>
    <definedName name="ENG_추가" hidden="1">{"'con_010'!$A$1:$AN$63"}</definedName>
    <definedName name="ENGHRSREV" hidden="1">#REF!</definedName>
    <definedName name="EngineeredBy">#REF!</definedName>
    <definedName name="ENGINEERING">#REF!</definedName>
    <definedName name="engjineering" hidden="1">{"'con_010'!$A$1:$AN$63"}</definedName>
    <definedName name="Engsel_kuningan">#REF!</definedName>
    <definedName name="engsel1.5pair">#REF!</definedName>
    <definedName name="engsel3pairs">#REF!</definedName>
    <definedName name="Enter_Mark_Up">#REF!</definedName>
    <definedName name="ENTETE">#REF!</definedName>
    <definedName name="ENTRANCE">#REF!</definedName>
    <definedName name="EO">#REF!</definedName>
    <definedName name="EOL">#REF!</definedName>
    <definedName name="EOO">#REF!</definedName>
    <definedName name="EOS">#REF!</definedName>
    <definedName name="Ep">#REF!</definedName>
    <definedName name="EP170_1회_50_MICRONS">#REF!</definedName>
    <definedName name="epcm" localSheetId="2" hidden="1">{#N/A,#N/A,FALSE,"SUM_Prop";#N/A,#N/A,FALSE,"PROCESS-eng";#N/A,#N/A,FALSE,"PROCESS-com";#N/A,#N/A,FALSE,"INST-eng";#N/A,#N/A,FALSE,"INST-com"}</definedName>
    <definedName name="epcm" hidden="1">{#N/A,#N/A,FALSE,"SUM_Prop";#N/A,#N/A,FALSE,"PROCESS-eng";#N/A,#N/A,FALSE,"PROCESS-com";#N/A,#N/A,FALSE,"INST-eng";#N/A,#N/A,FALSE,"INST-com"}</definedName>
    <definedName name="EPCM1" localSheetId="2" hidden="1">{#N/A,#N/A,FALSE,"SUM_Prop";#N/A,#N/A,FALSE,"PROCESS-eng";#N/A,#N/A,FALSE,"PROCESS-com";#N/A,#N/A,FALSE,"INST-eng";#N/A,#N/A,FALSE,"INST-com"}</definedName>
    <definedName name="EPCM1" hidden="1">{#N/A,#N/A,FALSE,"SUM_Prop";#N/A,#N/A,FALSE,"PROCESS-eng";#N/A,#N/A,FALSE,"PROCESS-com";#N/A,#N/A,FALSE,"INST-eng";#N/A,#N/A,FALSE,"INST-com"}</definedName>
    <definedName name="epcm2" localSheetId="2" hidden="1">{#N/A,#N/A,FALSE,"SUM_Prop";#N/A,#N/A,FALSE,"PROCESS-eng";#N/A,#N/A,FALSE,"PROCESS-com";#N/A,#N/A,FALSE,"INST-eng";#N/A,#N/A,FALSE,"INST-com"}</definedName>
    <definedName name="epcm2" hidden="1">{#N/A,#N/A,FALSE,"SUM_Prop";#N/A,#N/A,FALSE,"PROCESS-eng";#N/A,#N/A,FALSE,"PROCESS-com";#N/A,#N/A,FALSE,"INST-eng";#N/A,#N/A,FALSE,"INST-com"}</definedName>
    <definedName name="EPCM3" hidden="1">{#N/A,#N/A,FALSE,"SUM_Prop";#N/A,#N/A,FALSE,"PROCESS-eng";#N/A,#N/A,FALSE,"PROCESS-com";#N/A,#N/A,FALSE,"INST-eng";#N/A,#N/A,FALSE,"INST-com"}</definedName>
    <definedName name="EPMV">#REF!</definedName>
    <definedName name="epntg">#REF!</definedName>
    <definedName name="epoxy">#REF!</definedName>
    <definedName name="eq">#REF!</definedName>
    <definedName name="eq_index">#REF!</definedName>
    <definedName name="EQ_INS">#REF!</definedName>
    <definedName name="eq_name">#REF!</definedName>
    <definedName name="eq_name_1">#REF!</definedName>
    <definedName name="eqname">#REF!</definedName>
    <definedName name="eqoe">#REF!</definedName>
    <definedName name="eqoo">#REF!</definedName>
    <definedName name="eqp">#REF!</definedName>
    <definedName name="eqp.conc">#REF!</definedName>
    <definedName name="eqp.ew">#REF!</definedName>
    <definedName name="eqp.paint">#REF!</definedName>
    <definedName name="eqp.pile">#REF!</definedName>
    <definedName name="eqp.rebar">#REF!</definedName>
    <definedName name="eqp.steel">#REF!</definedName>
    <definedName name="eqp_fab">#REF!</definedName>
    <definedName name="eqp_ins">#REF!</definedName>
    <definedName name="eqp_ins_bo">#REF!</definedName>
    <definedName name="eqp_ins_ta">#REF!</definedName>
    <definedName name="eqp_insbo">#REF!</definedName>
    <definedName name="eqpmhr">#REF!</definedName>
    <definedName name="eqpt">#REF!</definedName>
    <definedName name="EQPT.NO.">#REF!</definedName>
    <definedName name="eqpt_graph">#REF!,#REF!</definedName>
    <definedName name="EQPT_Rate">#REF!</definedName>
    <definedName name="eqpt2">#REF!</definedName>
    <definedName name="eqpt3">#REF!</definedName>
    <definedName name="eqrate">#REF!</definedName>
    <definedName name="eqse">#REF!</definedName>
    <definedName name="eqso">#REF!</definedName>
    <definedName name="EqTC">#REF!</definedName>
    <definedName name="equip">#REF!</definedName>
    <definedName name="EQUIP___MACHINE">#REF!</definedName>
    <definedName name="equip_c">#REF!</definedName>
    <definedName name="equip_name">#REF!</definedName>
    <definedName name="equip_no">#REF!</definedName>
    <definedName name="EQUIP_RE_EXPORT">#REF!</definedName>
    <definedName name="equip_site_mat_allowance">#REF!</definedName>
    <definedName name="equipment">#REF!</definedName>
    <definedName name="EQUIPMENT_____LIST">#REF!</definedName>
    <definedName name="Equipment_36">#REF!</definedName>
    <definedName name="Equipment_60">#REF!</definedName>
    <definedName name="Equipment_61">#REF!</definedName>
    <definedName name="Equipment_List">#REF!</definedName>
    <definedName name="equipment_u">#REF!</definedName>
    <definedName name="Equipment01">#REF!</definedName>
    <definedName name="Equipment01_36">#REF!</definedName>
    <definedName name="Equipment01_60">#REF!</definedName>
    <definedName name="Equipment01_61">#REF!</definedName>
    <definedName name="Equipment02">#REF!</definedName>
    <definedName name="Equipment02_36">#REF!</definedName>
    <definedName name="Equipment02_60">#REF!</definedName>
    <definedName name="Equipment02_61">#REF!</definedName>
    <definedName name="Equipment03">#REF!</definedName>
    <definedName name="Equipment03_36">#REF!</definedName>
    <definedName name="Equipment03_60">#REF!</definedName>
    <definedName name="Equipment03_61">#REF!</definedName>
    <definedName name="EquipmentHP">#REF!</definedName>
    <definedName name="EquipmentNo">#REF!</definedName>
    <definedName name="EQUIT">#REF!</definedName>
    <definedName name="ER"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R"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RASE">#REF!</definedName>
    <definedName name="erc_exc_01">#REF!</definedName>
    <definedName name="erc_exc_02">#REF!</definedName>
    <definedName name="erc_exc_03">#REF!</definedName>
    <definedName name="erc_exc_04">#REF!</definedName>
    <definedName name="erc_exc_05">#REF!</definedName>
    <definedName name="erc_exc_06">#REF!</definedName>
    <definedName name="erc_exc_07">#REF!</definedName>
    <definedName name="erc_exc_08">#REF!</definedName>
    <definedName name="erc_exc_09">#REF!</definedName>
    <definedName name="erc_exc_10">#REF!</definedName>
    <definedName name="erc_exc_11">#REF!</definedName>
    <definedName name="erc_exc_12">#REF!</definedName>
    <definedName name="erc_exc_13">#REF!</definedName>
    <definedName name="erc_exc_14">#REF!</definedName>
    <definedName name="erc_exc_15">#REF!</definedName>
    <definedName name="erc_exc_16">#REF!</definedName>
    <definedName name="erc_exc_17">#REF!</definedName>
    <definedName name="erc_exc_18">#REF!</definedName>
    <definedName name="erc_exc_19">#REF!</definedName>
    <definedName name="erc_exc_20">#REF!</definedName>
    <definedName name="erc_exc_21">#REF!</definedName>
    <definedName name="erc_exc_22">#REF!</definedName>
    <definedName name="erc_exc_23">#REF!</definedName>
    <definedName name="erc_exc_24">#REF!</definedName>
    <definedName name="erc_exc_25">#REF!</definedName>
    <definedName name="erc_exc_26">#REF!</definedName>
    <definedName name="erc_exc_27">#REF!</definedName>
    <definedName name="erc_exc_28">#REF!</definedName>
    <definedName name="erc_exc_29">#REF!</definedName>
    <definedName name="erc_exc_30">#REF!</definedName>
    <definedName name="erc_hrd_01">#REF!</definedName>
    <definedName name="erc_hrd_02">#REF!</definedName>
    <definedName name="erc_hrd_03">#REF!</definedName>
    <definedName name="erc_hrd_04">#REF!</definedName>
    <definedName name="erc_hrd_05">#REF!</definedName>
    <definedName name="erc_hrd_06">#REF!</definedName>
    <definedName name="erc_hrd_07">#REF!</definedName>
    <definedName name="erc_hrd_08">#REF!</definedName>
    <definedName name="erc_hrd_09">#REF!</definedName>
    <definedName name="erc_hrd_10">#REF!</definedName>
    <definedName name="erc_hrd_11">#REF!</definedName>
    <definedName name="erc_hrd_12">#REF!</definedName>
    <definedName name="erc_hrd_13">#REF!</definedName>
    <definedName name="erc_hrd_14">#REF!</definedName>
    <definedName name="erc_hrd_15">#REF!</definedName>
    <definedName name="erc_hrd_16">#REF!</definedName>
    <definedName name="erc_hrd_17">#REF!</definedName>
    <definedName name="erc_hrd_18">#REF!</definedName>
    <definedName name="erc_hrd_19">#REF!</definedName>
    <definedName name="erc_hrd_20">#REF!</definedName>
    <definedName name="erc_hrd_21">#REF!</definedName>
    <definedName name="erc_hrd_22">#REF!</definedName>
    <definedName name="erc_hrd_23">#REF!</definedName>
    <definedName name="erc_hrd_24">#REF!</definedName>
    <definedName name="erc_hrd_25">#REF!</definedName>
    <definedName name="erc_hrd_26">#REF!</definedName>
    <definedName name="erc_hrd_27">#REF!</definedName>
    <definedName name="erc_hrd_28">#REF!</definedName>
    <definedName name="erc_hrd_29">#REF!</definedName>
    <definedName name="erc_hrd_30">#REF!</definedName>
    <definedName name="erc_spr_01">#REF!</definedName>
    <definedName name="erc_spr_02">#REF!</definedName>
    <definedName name="erc_spr_03">#REF!</definedName>
    <definedName name="erc_spr_04">#REF!</definedName>
    <definedName name="erc_spr_05">#REF!</definedName>
    <definedName name="erc_spr_06">#REF!</definedName>
    <definedName name="erc_spr_07">#REF!</definedName>
    <definedName name="erc_spr_08">#REF!</definedName>
    <definedName name="erc_spr_09">#REF!</definedName>
    <definedName name="erc_spr_10">#REF!</definedName>
    <definedName name="erc_spr_11">#REF!</definedName>
    <definedName name="erc_spr_12">#REF!</definedName>
    <definedName name="erc_spr_13">#REF!</definedName>
    <definedName name="erc_spr_14">#REF!</definedName>
    <definedName name="erc_spr_15">#REF!</definedName>
    <definedName name="erc_spr_16">#REF!</definedName>
    <definedName name="erc_spr_17">#REF!</definedName>
    <definedName name="erc_spr_18">#REF!</definedName>
    <definedName name="erc_spr_19">#REF!</definedName>
    <definedName name="erc_spr_20">#REF!</definedName>
    <definedName name="erc_spr_21">#REF!</definedName>
    <definedName name="erc_spr_22">#REF!</definedName>
    <definedName name="erc_spr_23">#REF!</definedName>
    <definedName name="erc_spr_24">#REF!</definedName>
    <definedName name="erc_spr_25">#REF!</definedName>
    <definedName name="erc_spr_26">#REF!</definedName>
    <definedName name="erc_spr_27">#REF!</definedName>
    <definedName name="erc_spr_28">#REF!</definedName>
    <definedName name="erc_spr_29">#REF!</definedName>
    <definedName name="erc_spr_30">#REF!</definedName>
    <definedName name="ERD" localSheetId="2" hidden="1">{#N/A,#N/A,TRUE,"Basic";#N/A,#N/A,TRUE,"EXT-TABLE";#N/A,#N/A,TRUE,"STEEL";#N/A,#N/A,TRUE,"INT-Table";#N/A,#N/A,TRUE,"STEEL";#N/A,#N/A,TRUE,"Door"}</definedName>
    <definedName name="ERD" hidden="1">{#N/A,#N/A,TRUE,"Basic";#N/A,#N/A,TRUE,"EXT-TABLE";#N/A,#N/A,TRUE,"STEEL";#N/A,#N/A,TRUE,"INT-Table";#N/A,#N/A,TRUE,"STEEL";#N/A,#N/A,TRUE,"Door"}</definedName>
    <definedName name="Erection_and_Civil">#REF!</definedName>
    <definedName name="ERECTION_TRANSFORMER">#REF!</definedName>
    <definedName name="ERECTN.DWG">#REF!</definedName>
    <definedName name="erqg" localSheetId="2" hidden="1">{#N/A,#N/A,TRUE,"Front";#N/A,#N/A,TRUE,"Simple Letter";#N/A,#N/A,TRUE,"Inside";#N/A,#N/A,TRUE,"Contents";#N/A,#N/A,TRUE,"Basis";#N/A,#N/A,TRUE,"Inclusions";#N/A,#N/A,TRUE,"Exclusions";#N/A,#N/A,TRUE,"Areas";#N/A,#N/A,TRUE,"Summary";#N/A,#N/A,TRUE,"Detail"}</definedName>
    <definedName name="erqg" hidden="1">{#N/A,#N/A,TRUE,"Front";#N/A,#N/A,TRUE,"Simple Letter";#N/A,#N/A,TRUE,"Inside";#N/A,#N/A,TRUE,"Contents";#N/A,#N/A,TRUE,"Basis";#N/A,#N/A,TRUE,"Inclusions";#N/A,#N/A,TRUE,"Exclusions";#N/A,#N/A,TRUE,"Areas";#N/A,#N/A,TRUE,"Summary";#N/A,#N/A,TRUE,"Detail"}</definedName>
    <definedName name="ERR">#REF!</definedName>
    <definedName name="ert" localSheetId="2" hidden="1">{"'장비'!$A$3:$M$12"}</definedName>
    <definedName name="ert" hidden="1">{"'장비'!$A$3:$M$12"}</definedName>
    <definedName name="erty" localSheetId="2" hidden="1">{"'장비'!$A$3:$M$12"}</definedName>
    <definedName name="erty" hidden="1">{"'장비'!$A$3:$M$12"}</definedName>
    <definedName name="ERYW" localSheetId="2" hidden="1">{#N/A,#N/A,TRUE,"Front";#N/A,#N/A,TRUE,"Simple Letter";#N/A,#N/A,TRUE,"Inside";#N/A,#N/A,TRUE,"Contents";#N/A,#N/A,TRUE,"Basis";#N/A,#N/A,TRUE,"Inclusions";#N/A,#N/A,TRUE,"Exclusions";#N/A,#N/A,TRUE,"Areas";#N/A,#N/A,TRUE,"Summary";#N/A,#N/A,TRUE,"Detail"}</definedName>
    <definedName name="ERYW" hidden="1">{#N/A,#N/A,TRUE,"Front";#N/A,#N/A,TRUE,"Simple Letter";#N/A,#N/A,TRUE,"Inside";#N/A,#N/A,TRUE,"Contents";#N/A,#N/A,TRUE,"Basis";#N/A,#N/A,TRUE,"Inclusions";#N/A,#N/A,TRUE,"Exclusions";#N/A,#N/A,TRUE,"Areas";#N/A,#N/A,TRUE,"Summary";#N/A,#N/A,TRUE,"Detail"}</definedName>
    <definedName name="ES">#REF!</definedName>
    <definedName name="ESA">#REF!</definedName>
    <definedName name="escalation">#REF!</definedName>
    <definedName name="ESDV">#REF!</definedName>
    <definedName name="ESE" localSheetId="2" hidden="1">{#N/A,#N/A,FALSE,"TABLE"}</definedName>
    <definedName name="ESE" hidden="1">{#N/A,#N/A,FALSE,"TABLE"}</definedName>
    <definedName name="Eskalasi">#REF!</definedName>
    <definedName name="esp_prec_v">#REF!</definedName>
    <definedName name="EST_PLAN">#REF!</definedName>
    <definedName name="esteban" localSheetId="2" hidden="1">{#N/A,#N/A,FALSE,"골재소요량";#N/A,#N/A,FALSE,"골재소요량"}</definedName>
    <definedName name="esteban" hidden="1">{#N/A,#N/A,FALSE,"골재소요량";#N/A,#N/A,FALSE,"골재소요량"}</definedName>
    <definedName name="Estimation_basis" localSheetId="2" hidden="1">{#N/A,#N/A,FALSE,"type1";#N/A,#N/A,FALSE,"지지력";#N/A,#N/A,FALSE,"PILE계산";#N/A,#N/A,FALSE,"PILE ";#N/A,#N/A,FALSE,"철근량";#N/A,#N/A,FALSE,"균열검토";#N/A,#N/A,FALSE,"날개벽";#N/A,#N/A,FALSE,"주철근조립도";#N/A,#N/A,FALSE,"교좌"}</definedName>
    <definedName name="Estimation_basis" hidden="1">{#N/A,#N/A,FALSE,"type1";#N/A,#N/A,FALSE,"지지력";#N/A,#N/A,FALSE,"PILE계산";#N/A,#N/A,FALSE,"PILE ";#N/A,#N/A,FALSE,"철근량";#N/A,#N/A,FALSE,"균열검토";#N/A,#N/A,FALSE,"날개벽";#N/A,#N/A,FALSE,"주철근조립도";#N/A,#N/A,FALSE,"교좌"}</definedName>
    <definedName name="ESTIMATOR">#REF!</definedName>
    <definedName name="ET" localSheetId="2" hidden="1">{#N/A,#N/A,FALSE,"CCTV"}</definedName>
    <definedName name="ET" hidden="1">{#N/A,#N/A,FALSE,"CCTV"}</definedName>
    <definedName name="ETE" localSheetId="2" hidden="1">{#N/A,#N/A,FALSE,"TABLE"}</definedName>
    <definedName name="ETE" hidden="1">{#N/A,#N/A,FALSE,"TABLE"}</definedName>
    <definedName name="Eternit_Harplek_1_x_1_cm">#REF!</definedName>
    <definedName name="EU">#REF!</definedName>
    <definedName name="EUP">#REF!</definedName>
    <definedName name="EUR">0.917</definedName>
    <definedName name="Euro">#REF!</definedName>
    <definedName name="EVC">#REF!</definedName>
    <definedName name="EVQ">#REF!</definedName>
    <definedName name="EW">#REF!</definedName>
    <definedName name="EWAW" hidden="1">#REF!</definedName>
    <definedName name="eweqw">#REF!</definedName>
    <definedName name="EWQEQ"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fqewfqwe" localSheetId="2" hidden="1">{0,0,0,0}</definedName>
    <definedName name="ewqfqewfqwe" hidden="1">{0,0,0,0}</definedName>
    <definedName name="EWR"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R"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RWE" hidden="1">{"'장비'!$A$3:$M$12"}</definedName>
    <definedName name="ewrweq" hidden="1">{"'장비'!$A$3:$M$12"}</definedName>
    <definedName name="EWTWET" localSheetId="2" hidden="1">{#N/A,#N/A,FALSE,"TABLE"}</definedName>
    <definedName name="EWTWET" hidden="1">{#N/A,#N/A,FALSE,"TABLE"}</definedName>
    <definedName name="EWW"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YR" localSheetId="2" hidden="1">{#N/A,#N/A,TRUE,"Front";#N/A,#N/A,TRUE,"Simple Letter";#N/A,#N/A,TRUE,"Inside";#N/A,#N/A,TRUE,"Contents";#N/A,#N/A,TRUE,"Basis";#N/A,#N/A,TRUE,"Inclusions";#N/A,#N/A,TRUE,"Exclusions";#N/A,#N/A,TRUE,"Areas";#N/A,#N/A,TRUE,"Summary";#N/A,#N/A,TRUE,"Detail"}</definedName>
    <definedName name="EWYR" hidden="1">{#N/A,#N/A,TRUE,"Front";#N/A,#N/A,TRUE,"Simple Letter";#N/A,#N/A,TRUE,"Inside";#N/A,#N/A,TRUE,"Contents";#N/A,#N/A,TRUE,"Basis";#N/A,#N/A,TRUE,"Inclusions";#N/A,#N/A,TRUE,"Exclusions";#N/A,#N/A,TRUE,"Areas";#N/A,#N/A,TRUE,"Summary";#N/A,#N/A,TRUE,"Detail"}</definedName>
    <definedName name="EX" localSheetId="2" hidden="1">{#N/A,#N/A,FALSE,"CCTV"}</definedName>
    <definedName name="EX" hidden="1">{#N/A,#N/A,FALSE,"CCTV"}</definedName>
    <definedName name="ex_joint">#REF!</definedName>
    <definedName name="Example">#N/A</definedName>
    <definedName name="Example2" localSheetId="2">MATCH(0.01,End_Bal,-1)+1</definedName>
    <definedName name="Example2">MATCH(0.01,End_Bal,-1)+1</definedName>
    <definedName name="EXAMT">#REF!</definedName>
    <definedName name="exc">#REF!</definedName>
    <definedName name="EXC_M">#REF!</definedName>
    <definedName name="EXC_R">#REF!</definedName>
    <definedName name="EXC_ROCK">#REF!</definedName>
    <definedName name="EXC_USM">#REF!</definedName>
    <definedName name="Excav_Material_from_Site_Dump">#REF!</definedName>
    <definedName name="Excavation_General">#REF!</definedName>
    <definedName name="excavator">#REF!</definedName>
    <definedName name="Excel_BuiltIn__FilterDatabase">#REF!</definedName>
    <definedName name="Excel_BuiltIn__FilterDatabase_1">#REF!</definedName>
    <definedName name="Excel_BuiltIn__FilterDatabase_1_1">#REF!</definedName>
    <definedName name="Excel_BuiltIn__FilterDatabase_1_1_1">#REF!</definedName>
    <definedName name="Excel_BuiltIn__FilterDatabase_1_1_1_3">"#REF!"</definedName>
    <definedName name="Excel_BuiltIn__FilterDatabase_1_1_3">"#REF!"</definedName>
    <definedName name="Excel_BuiltIn__FilterDatabase_1_2_1">#REF!</definedName>
    <definedName name="Excel_BuiltIn__FilterDatabase_1_3">"#REF!"</definedName>
    <definedName name="Excel_BuiltIn__FilterDatabase_10">#REF!</definedName>
    <definedName name="Excel_BuiltIn__FilterDatabase_12">"$#REF!.$B$1:$V$128"</definedName>
    <definedName name="Excel_BuiltIn__FilterDatabase_2">#REF!</definedName>
    <definedName name="Excel_BuiltIn__FilterDatabase_2_3">"#REF!"</definedName>
    <definedName name="Excel_BuiltIn__FilterDatabase_3">#REF!</definedName>
    <definedName name="Excel_BuiltIn__FilterDatabase_3_3">"#REF!"</definedName>
    <definedName name="Excel_BuiltIn__FilterDatabase_34">#REF!</definedName>
    <definedName name="Excel_BuiltIn__FilterDatabase_35">#REF!</definedName>
    <definedName name="Excel_BuiltIn__FilterDatabase_4">#REF!</definedName>
    <definedName name="Excel_BuiltIn__FilterDatabase_5">#REF!</definedName>
    <definedName name="Excel_BuiltIn__FilterDatabase_6_1">"$#REF!.$B$5:$AA$37"</definedName>
    <definedName name="Excel_BuiltIn__FilterDatabase_6_1_1">"$#REF!.$B$6:$AA$753"</definedName>
    <definedName name="Excel_BuiltIn__FilterDatabase_6_1_1_1">"$#REF!.$A$3:$AMJ$98"</definedName>
    <definedName name="Excel_BuiltIn__FilterDatabase_6_1_1_1_1">"$#REF!.$A$4:$AMJ$78"</definedName>
    <definedName name="Excel_BuiltIn__FilterDatabase_6_1_1_1_1_1">"$#REF!.$A$5:$AMJ$83"</definedName>
    <definedName name="Excel_BuiltIn__FilterDatabase_6_1_1_1_1_1_1">"$#REF!.$A$6:$AMJ$95"</definedName>
    <definedName name="Excel_BuiltIn__FilterDatabase_6_1_1_1_1_1_1_1">"$#REF!.$A$7:$AMJ$94"</definedName>
    <definedName name="Excel_BuiltIn__FilterDatabase_6_1_1_1_1_1_1_1_1">"$#REF!.$B$8:$V$94"</definedName>
    <definedName name="Excel_BuiltIn__FilterDatabase_6_1_1_1_1_1_1_1_1_1">"$#REF!.$B$9:$V$95"</definedName>
    <definedName name="Excel_BuiltIn__FilterDatabase_65">#REF!</definedName>
    <definedName name="Excel_BuiltIn__FilterDatabase_7_1">"$#REF!.$B$4:$Z$726"</definedName>
    <definedName name="Excel_BuiltIn__FilterDatabase_9">#REF!</definedName>
    <definedName name="Excel_BuiltIn_Criteria">#REF!</definedName>
    <definedName name="Excel_BuiltIn_Criteria_36">#REF!</definedName>
    <definedName name="Excel_BuiltIn_Database">#REF!</definedName>
    <definedName name="Excel_BuiltIn_Database_1">#REF!</definedName>
    <definedName name="Excel_BuiltIn_Database_2">#REF!</definedName>
    <definedName name="Excel_BuiltIn_Print_Area">#REF!</definedName>
    <definedName name="Excel_BuiltIn_Print_Area_0">#REF!</definedName>
    <definedName name="Excel_BuiltIn_Print_Area_1">#REF!</definedName>
    <definedName name="Excel_BuiltIn_Print_Area_1_1">"$#REF!.$A$3:$W$34"</definedName>
    <definedName name="Excel_BuiltIn_Print_Area_1_1_1">"$#REF!.$G$2:$EB$57"</definedName>
    <definedName name="Excel_BuiltIn_Print_Area_1_1_1_1">"$#REF!.$A$1:$D$13"</definedName>
    <definedName name="Excel_BuiltIn_Print_Area_1_1_1_1_1">"$#REF!.$A$1:$AZ$13"</definedName>
    <definedName name="Excel_BuiltIn_Print_Area_1_1_1_1_1_1">"$#REF!.$A$1:$CC$13"</definedName>
    <definedName name="Excel_BuiltIn_Print_Area_1_1_8">#REF!</definedName>
    <definedName name="Excel_BuiltIn_Print_Area_1_2">#REF!</definedName>
    <definedName name="Excel_BuiltIn_Print_Area_10">#REF!</definedName>
    <definedName name="Excel_BuiltIn_Print_Area_10_1">"$#REF!.$B$3:$V$32"</definedName>
    <definedName name="Excel_BuiltIn_Print_Area_10_1_1">"$#REF!.$A$8:$AG$1153"</definedName>
    <definedName name="Excel_BuiltIn_Print_Area_10_1_1_1">"$#REF!.$A$1:$AT$769"</definedName>
    <definedName name="Excel_BuiltIn_Print_Area_10_1_8">"$#REF!.$C$14:$AV$150"</definedName>
    <definedName name="Excel_BuiltIn_Print_Area_10_1_9">"$#REF!.$C$14:$AV$150"</definedName>
    <definedName name="Excel_BuiltIn_Print_Area_10_8">NA()</definedName>
    <definedName name="Excel_BuiltIn_Print_Area_10_9">NA()</definedName>
    <definedName name="Excel_BuiltIn_Print_Area_100">"$#REF!.$A$14:$AZ$99"</definedName>
    <definedName name="Excel_BuiltIn_Print_Area_101">"$#REF!.$A$14:$AZ$99"</definedName>
    <definedName name="Excel_BuiltIn_Print_Area_102">"$#REF!.$A$14:$AZ$99"</definedName>
    <definedName name="Excel_BuiltIn_Print_Area_103">"$#REF!.$A$1:$AZ$13"</definedName>
    <definedName name="Excel_BuiltIn_Print_Area_104">"$#REF!.$A$2:$AZ$13"</definedName>
    <definedName name="Excel_BuiltIn_Print_Area_105">"$#REF!.$A$1:$AZ$13"</definedName>
    <definedName name="Excel_BuiltIn_Print_Area_106">"$#REF!.$A$1:$AZ$13"</definedName>
    <definedName name="Excel_BuiltIn_Print_Area_107">"$#REF!.#REF!#REF!:#REF!#REF!"</definedName>
    <definedName name="Excel_BuiltIn_Print_Area_108">"$#REF!.$A$1:$AZ$13"</definedName>
    <definedName name="Excel_BuiltIn_Print_Area_109">"$#REF!.$A$1:$AZ$98"</definedName>
    <definedName name="Excel_BuiltIn_Print_Area_11">"#REF!"</definedName>
    <definedName name="Excel_BuiltIn_Print_Area_11_1">"$#REF!.$B$3:$AE$55"</definedName>
    <definedName name="Excel_BuiltIn_Print_Area_11_1_1">"$#REF!.$A$1:$D$13"</definedName>
    <definedName name="Excel_BuiltIn_Print_Area_11_8">"$#REF!.$C$5:$T$59"</definedName>
    <definedName name="Excel_BuiltIn_Print_Area_11_9">"$#REF!.$C$5:$T$59"</definedName>
    <definedName name="Excel_BuiltIn_Print_Area_110">"$#REF!.$A$2:$AZ$13"</definedName>
    <definedName name="Excel_BuiltIn_Print_Area_111">"$#REF!.$#REF!$#REF!:$#REF!$#REF!"</definedName>
    <definedName name="Excel_BuiltIn_Print_Area_112">"$#REF!.$#REF!$#REF!:$#REF!$#REF!"</definedName>
    <definedName name="Excel_BuiltIn_Print_Area_113">"$#REF!.$D$14:$AZ$15"</definedName>
    <definedName name="Excel_BuiltIn_Print_Area_114">"$#REF!.$#REF!$#REF!:$#REF!$#REF!"</definedName>
    <definedName name="Excel_BuiltIn_Print_Area_115">"$#REF!.$#REF!$#REF!:$#REF!$#REF!"</definedName>
    <definedName name="Excel_BuiltIn_Print_Area_116">"$#REF!.$#REF!$#REF!:$#REF!$#REF!"</definedName>
    <definedName name="Excel_BuiltIn_Print_Area_117">"$#REF!.$#REF!$#REF!:$#REF!$#REF!"</definedName>
    <definedName name="Excel_BuiltIn_Print_Area_118">"$#REF!.$B$2:$AZ$13"</definedName>
    <definedName name="Excel_BuiltIn_Print_Area_119">"$#REF!.$A$1:$AZ$13"</definedName>
    <definedName name="Excel_BuiltIn_Print_Area_12">#REF!</definedName>
    <definedName name="Excel_BuiltIn_Print_Area_12_1">"$#REF!.$A$1:$J$16"</definedName>
    <definedName name="Excel_BuiltIn_Print_Area_12_1_1">"$#REF!.$A$1:$D$13"</definedName>
    <definedName name="Excel_BuiltIn_Print_Area_120">"$#REF!.$A$1:$AZ$13"</definedName>
    <definedName name="Excel_BuiltIn_Print_Area_121">"$#REF!.$A$2:$AZ$13"</definedName>
    <definedName name="Excel_BuiltIn_Print_Area_122">"$#REF!.$A$1:$AZ$85"</definedName>
    <definedName name="Excel_BuiltIn_Print_Area_123">"$#REF!.$A$1:$AZ$17"</definedName>
    <definedName name="Excel_BuiltIn_Print_Area_124">"$#REF!.$A$2:$AZ$13"</definedName>
    <definedName name="Excel_BuiltIn_Print_Area_125">"$#REF!.$A$2:$AZ$13"</definedName>
    <definedName name="Excel_BuiltIn_Print_Area_126">"$#REF!.$A$2:$AZ$13"</definedName>
    <definedName name="Excel_BuiltIn_Print_Area_127">"$#REF!.$A$2:$AZ$13"</definedName>
    <definedName name="Excel_BuiltIn_Print_Area_128">"$#REF!.$A$2:$AZ$13"</definedName>
    <definedName name="Excel_BuiltIn_Print_Area_129">"$#REF!.$A$2:$AZ$13"</definedName>
    <definedName name="Excel_BuiltIn_Print_Area_13">#REF!</definedName>
    <definedName name="Excel_BuiltIn_Print_Area_13_1">"$#REF!.$C$1:$I$32"</definedName>
    <definedName name="Excel_BuiltIn_Print_Area_13_1_1">"$#REF!.$A$1:$D$13"</definedName>
    <definedName name="Excel_BuiltIn_Print_Area_131">"$#REF!.$A$2:$AZ$13"</definedName>
    <definedName name="Excel_BuiltIn_Print_Area_132">"$#REF!.$A$1:$AZ$13"</definedName>
    <definedName name="Excel_BuiltIn_Print_Area_133">"$#REF!.$A$1:$AZ$13"</definedName>
    <definedName name="Excel_BuiltIn_Print_Area_134">"$#REF!.$A$1:$AZ$13"</definedName>
    <definedName name="Excel_BuiltIn_Print_Area_135">"$#REF!.$A$2:$AZ$13"</definedName>
    <definedName name="Excel_BuiltIn_Print_Area_137">"$#REF!.$A$1:$AZ$13"</definedName>
    <definedName name="Excel_BuiltIn_Print_Area_138">"$#REF!.$A$1:$AZ$13"</definedName>
    <definedName name="Excel_BuiltIn_Print_Area_14">#REF!</definedName>
    <definedName name="Excel_BuiltIn_Print_Area_14_1">"$#REF!.$A$1:$D$13"</definedName>
    <definedName name="Excel_BuiltIn_Print_Area_140">"$#REF!.$A$1:$AZ$13"</definedName>
    <definedName name="Excel_BuiltIn_Print_Area_141">"$#REF!.$A$2:$AZ$13"</definedName>
    <definedName name="Excel_BuiltIn_Print_Area_142">"$#REF!.$A$2:$AZ$13"</definedName>
    <definedName name="Excel_BuiltIn_Print_Area_143">"$#REF!.$A$1:$AZ$13"</definedName>
    <definedName name="Excel_BuiltIn_Print_Area_144">"$#REF!.$#REF!$#REF!:$#REF!$#REF!"</definedName>
    <definedName name="Excel_BuiltIn_Print_Area_145">"$#REF!.$B$2:$AZ$13"</definedName>
    <definedName name="Excel_BuiltIn_Print_Area_146">"$#REF!.$A$2:$AZ$13"</definedName>
    <definedName name="Excel_BuiltIn_Print_Area_147">"$#REF!.$A$2:$AZ$13"</definedName>
    <definedName name="Excel_BuiltIn_Print_Area_148">"$#REF!.$A$1:$AZ$13"</definedName>
    <definedName name="Excel_BuiltIn_Print_Area_149">"$#REF!.$A$2:$AZ$13"</definedName>
    <definedName name="Excel_BuiltIn_Print_Area_15">#REF!</definedName>
    <definedName name="Excel_BuiltIn_Print_Area_15_1">"$#REF!.$B$1:$I$40"</definedName>
    <definedName name="Excel_BuiltIn_Print_Area_15_1_1">"$#REF!.$A$1:$D$13"</definedName>
    <definedName name="Excel_BuiltIn_Print_Area_15_1_1_1">"$#REF!.$A$2:$AZ$13"</definedName>
    <definedName name="Excel_BuiltIn_Print_Area_150">"$#REF!.$A$1:$AZ$13"</definedName>
    <definedName name="Excel_BuiltIn_Print_Area_151">"$#REF!.$A$1:$AZ$13"</definedName>
    <definedName name="Excel_BuiltIn_Print_Area_152">"$#REF!.$A$1:$AZ$13"</definedName>
    <definedName name="Excel_BuiltIn_Print_Area_153">"$#REF!.$A$18:$AZ$59"</definedName>
    <definedName name="Excel_BuiltIn_Print_Area_155">"$#REF!.$A$2:$AZ$13"</definedName>
    <definedName name="Excel_BuiltIn_Print_Area_156">"$#REF!.$A$1:$AZ$13"</definedName>
    <definedName name="Excel_BuiltIn_Print_Area_157">"$#REF!.$A$2:$AZ$13"</definedName>
    <definedName name="Excel_BuiltIn_Print_Area_158">"$#REF!.$A$1:$AZ$13"</definedName>
    <definedName name="Excel_BuiltIn_Print_Area_159">"$#REF!.$A$1:$BB$13"</definedName>
    <definedName name="Excel_BuiltIn_Print_Area_16">#REF!</definedName>
    <definedName name="Excel_BuiltIn_Print_Area_16_1">"$#REF!.$A$1:$D$13"</definedName>
    <definedName name="Excel_BuiltIn_Print_Area_16_1_1">"$#REF!.$A$2:$AZ$13"</definedName>
    <definedName name="Excel_BuiltIn_Print_Area_167">"$#REF!.$A$1:$AZ$13"</definedName>
    <definedName name="Excel_BuiltIn_Print_Area_17">#REF!</definedName>
    <definedName name="Excel_BuiltIn_Print_Area_17_1">"$#REF!.$A$1:$D$13"</definedName>
    <definedName name="Excel_BuiltIn_Print_Area_17_1_1">"$#REF!.$A$2:$AZ$13"</definedName>
    <definedName name="Excel_BuiltIn_Print_Area_18">"$#REF!.$A$1:$D$13"</definedName>
    <definedName name="Excel_BuiltIn_Print_Area_18_1">"$#REF!.$A$2:$AZ$13"</definedName>
    <definedName name="Excel_BuiltIn_Print_Area_19">"$#REF!.$A$1:$D$13"</definedName>
    <definedName name="Excel_BuiltIn_Print_Area_19_1">"$#REF!.$A$2:$AZ$13"</definedName>
    <definedName name="Excel_BuiltIn_Print_Area_2">#REF!</definedName>
    <definedName name="Excel_BuiltIn_Print_Area_2_1">#REF!</definedName>
    <definedName name="Excel_BuiltIn_Print_Area_2_1_1">#REF!</definedName>
    <definedName name="Excel_BuiltIn_Print_Area_2_1_1_1">#REF!</definedName>
    <definedName name="Excel_BuiltIn_Print_Area_2_1_1_1_1">#REF!</definedName>
    <definedName name="Excel_BuiltIn_Print_Area_2_1_1_1_1_1">#REF!</definedName>
    <definedName name="Excel_BuiltIn_Print_Area_2_1_1_1_1_1_1_1_1_1_1_1_1_1">"$#REF!.$B$1:$F$16"</definedName>
    <definedName name="Excel_BuiltIn_Print_Area_2_1_1_1_1_1_1_1_1_1_1_1_1_1_1">"$#REF!.$B$1:$E$16"</definedName>
    <definedName name="Excel_BuiltIn_Print_Area_2_1_1_1_1_1_1_1_1_1_1_1_1_1_1_1">"$#REF!.$B$1:$E$16"</definedName>
    <definedName name="Excel_BuiltIn_Print_Area_2_1_1_1_1_1_1_1_1_1_1_1_1_1_1_1_1_1_1_1">NA()</definedName>
    <definedName name="Excel_BuiltIn_Print_Area_2_1_1_1_1_1_1_1_1_1_1_1_1_1_1_1_1_1_1_1_1">NA()</definedName>
    <definedName name="Excel_BuiltIn_Print_Area_2_1_1_1_1_1_1_1_1_1_1_1_1_1_1_1_1_1_1_1_1_1">0</definedName>
    <definedName name="Excel_BuiltIn_Print_Area_2_1_1_1_1_1_1_2">0</definedName>
    <definedName name="Excel_BuiltIn_Print_Area_2_1_1_9">NA()</definedName>
    <definedName name="Excel_BuiltIn_Print_Area_2_1_9">NA()</definedName>
    <definedName name="Excel_BuiltIn_Print_Area_20">"$#REF!.$A$1:$D$13"</definedName>
    <definedName name="Excel_BuiltIn_Print_Area_20_1">"$#REF!.$A$2:$AZ$13"</definedName>
    <definedName name="Excel_BuiltIn_Print_Area_21">"$#REF!.$A$1:$D$13"</definedName>
    <definedName name="Excel_BuiltIn_Print_Area_21_1">"$#REF!.$A$2:$AZ$39"</definedName>
    <definedName name="Excel_BuiltIn_Print_Area_22">"$#REF!.$A$1:$D$13"</definedName>
    <definedName name="Excel_BuiltIn_Print_Area_22_1">"$#REF!.$A$2:$AZ$39"</definedName>
    <definedName name="Excel_BuiltIn_Print_Area_23">"$#REF!.$A$1:$D$13"</definedName>
    <definedName name="Excel_BuiltIn_Print_Area_23_1">"$#REF!.$A$2:$AZ$13"</definedName>
    <definedName name="Excel_BuiltIn_Print_Area_24">"$#REF!.$A$1:$D$13"</definedName>
    <definedName name="Excel_BuiltIn_Print_Area_24_1">"$#REF!.$A$2:$AZ$13"</definedName>
    <definedName name="Excel_BuiltIn_Print_Area_25">"$#REF!.$A$2:$AZ$13"</definedName>
    <definedName name="Excel_BuiltIn_Print_Area_26">"$#REF!.$A$2:$AZ$13"</definedName>
    <definedName name="Excel_BuiltIn_Print_Area_27">"$#REF!.$A$2:$AV$13"</definedName>
    <definedName name="Excel_BuiltIn_Print_Area_28">"$#REF!.$A$2:$AZ$13"</definedName>
    <definedName name="Excel_BuiltIn_Print_Area_29">"$#REF!.$A$2:$AZ$13"</definedName>
    <definedName name="Excel_BuiltIn_Print_Area_3">#REF!</definedName>
    <definedName name="Excel_BuiltIn_Print_Area_3_1">"$#REF!.$A$1:$D$13"</definedName>
    <definedName name="Excel_BuiltIn_Print_Area_3_1_1">"$#REF!.$A$2:$BT$13"</definedName>
    <definedName name="Excel_BuiltIn_Print_Area_30">"$#REF!.$A$2:$AZ$13"</definedName>
    <definedName name="Excel_BuiltIn_Print_Area_31">"$#REF!.$A$2:$AZ$13"</definedName>
    <definedName name="Excel_BuiltIn_Print_Area_32">"$#REF!.$A$2:$AZ$13"</definedName>
    <definedName name="Excel_BuiltIn_Print_Area_33">"$#REF!.$A$2:$AZ$13"</definedName>
    <definedName name="Excel_BuiltIn_Print_Area_34">"$#REF!.$A$2:$AZ$13"</definedName>
    <definedName name="Excel_BuiltIn_Print_Area_35">"$#REF!.$A$2:$AZ$13"</definedName>
    <definedName name="Excel_BuiltIn_Print_Area_36">"$#REF!.$A$2:$AZ$13"</definedName>
    <definedName name="Excel_BuiltIn_Print_Area_37">"$#REF!.$A$2:$AZ$13"</definedName>
    <definedName name="Excel_BuiltIn_Print_Area_38">"$#REF!.$A$2:$AZ$13"</definedName>
    <definedName name="Excel_BuiltIn_Print_Area_39">"$#REF!.$A$2:$AZ$13"</definedName>
    <definedName name="Excel_BuiltIn_Print_Area_4">#REF!</definedName>
    <definedName name="Excel_BuiltIn_Print_Area_4_1">"#REF!"</definedName>
    <definedName name="Excel_BuiltIn_Print_Area_4_1_1">"$#REF!.$A$1:$D$13"</definedName>
    <definedName name="Excel_BuiltIn_Print_Area_4_1_1_1">"$#REF!.$B$1:$F$16"</definedName>
    <definedName name="Excel_BuiltIn_Print_Area_4_1_1_1_1">"$#REF!.$B$27:$AK$147"</definedName>
    <definedName name="Excel_BuiltIn_Print_Area_4_1_1_1_1_1">"$#REF!.$B$3:$BD$31"</definedName>
    <definedName name="Excel_BuiltIn_Print_Area_4_1_3">"#REF!"</definedName>
    <definedName name="Excel_BuiltIn_Print_Area_4_3">#REF!</definedName>
    <definedName name="Excel_BuiltIn_Print_Area_40">"$#REF!.$A$2:$AZ$13"</definedName>
    <definedName name="Excel_BuiltIn_Print_Area_41">"$#REF!.$A$2:$AZ$13"</definedName>
    <definedName name="Excel_BuiltIn_Print_Area_42">"$#REF!.$A$2:$AZ$13"</definedName>
    <definedName name="Excel_BuiltIn_Print_Area_43">"$#REF!.$A$2:$AZ$13"</definedName>
    <definedName name="Excel_BuiltIn_Print_Area_44">"$#REF!.$A$1:$AZ$13"</definedName>
    <definedName name="Excel_BuiltIn_Print_Area_45">"$#REF!.$A$1:$AZ$13"</definedName>
    <definedName name="Excel_BuiltIn_Print_Area_46">"$#REF!.$A$1:$AZ$13"</definedName>
    <definedName name="Excel_BuiltIn_Print_Area_47">"$#REF!.$A$1:$AZ$13"</definedName>
    <definedName name="Excel_BuiltIn_Print_Area_48">"$#REF!.$A$2:$AZ$13"</definedName>
    <definedName name="Excel_BuiltIn_Print_Area_49">"$#REF!.$A$2:$AZ$13"</definedName>
    <definedName name="Excel_BuiltIn_Print_Area_5">#REF!</definedName>
    <definedName name="Excel_BuiltIn_Print_Area_5_1">"$#REF!.$B$4:$AT$331"</definedName>
    <definedName name="Excel_BuiltIn_Print_Area_5_1_1">#REF!</definedName>
    <definedName name="Excel_BuiltIn_Print_Area_5_1_1_1">#REF!</definedName>
    <definedName name="Excel_BuiltIn_Print_Area_5_1_1_1_1">"$#REF!.$E$1:$U$30"</definedName>
    <definedName name="Excel_BuiltIn_Print_Area_5_1_1_1_1_1">"$#REF!.$B$1:$BD$41"</definedName>
    <definedName name="Excel_BuiltIn_Print_Area_5_1_1_1_1_1_1">"$#REF!.$A$9:$AL$16"</definedName>
    <definedName name="Excel_BuiltIn_Print_Area_5_1_1_1_1_1_1_1">NA()</definedName>
    <definedName name="Excel_BuiltIn_Print_Area_5_1_1_1_1_1_1_1_1">"$#REF!.$A$1:$AZ$13"</definedName>
    <definedName name="Excel_BuiltIn_Print_Area_5_1_1_1_1_1_3">"#REF!"</definedName>
    <definedName name="Excel_BuiltIn_Print_Area_5_1_1_1_1_3">"#REF!"</definedName>
    <definedName name="Excel_BuiltIn_Print_Area_5_1_1_1_3">"#REF!"</definedName>
    <definedName name="Excel_BuiltIn_Print_Area_5_1_1_3">"#REF!"</definedName>
    <definedName name="Excel_BuiltIn_Print_Area_50">"$#REF!.$A$2:$AZ$13"</definedName>
    <definedName name="Excel_BuiltIn_Print_Area_51">"$#REF!.$A$2:$AZ$13"</definedName>
    <definedName name="Excel_BuiltIn_Print_Area_52">"$#REF!.$A$1:$AZ$13"</definedName>
    <definedName name="Excel_BuiltIn_Print_Area_53">"$#REF!.$A$2:$AZ$13"</definedName>
    <definedName name="Excel_BuiltIn_Print_Area_54">"$#REF!.$A$2:$AZ$13"</definedName>
    <definedName name="Excel_BuiltIn_Print_Area_55">"$#REF!.$A$2:$AZ$13"</definedName>
    <definedName name="Excel_BuiltIn_Print_Area_56">"$#REF!.$A$2:$AZ$13"</definedName>
    <definedName name="Excel_BuiltIn_Print_Area_57">"$#REF!.$A$2:$AZ$13"</definedName>
    <definedName name="Excel_BuiltIn_Print_Area_58">"$#REF!.$A$2:$AZ$13"</definedName>
    <definedName name="Excel_BuiltIn_Print_Area_59">"$#REF!.$A$1:$AZ$13"</definedName>
    <definedName name="Excel_BuiltIn_Print_Area_6">"#REF!"</definedName>
    <definedName name="Excel_BuiltIn_Print_Area_6_1">"$#REF!.$B$4:$BN$260"</definedName>
    <definedName name="Excel_BuiltIn_Print_Area_6_1_1">"$#REF!.$B$1:$AA$37"</definedName>
    <definedName name="Excel_BuiltIn_Print_Area_6_1_1_1">"$#REF!.$A$1:$AK$16"</definedName>
    <definedName name="Excel_BuiltIn_Print_Area_6_1_1_1_1">"$#REF!.$B$1:$BD$31"</definedName>
    <definedName name="Excel_BuiltIn_Print_Area_6_1_1_1_1_1">"$#REF!.$A$1:$AG$1298"</definedName>
    <definedName name="Excel_BuiltIn_Print_Area_6_1_1_1_1_1_1">NA()</definedName>
    <definedName name="Excel_BuiltIn_Print_Area_6_1_1_1_1_1_1_1">"$#REF!.$B$1:$X$96"</definedName>
    <definedName name="Excel_BuiltIn_Print_Area_6_1_1_1_1_1_1_1_1">"$#REF!.$B$1:$X$94"</definedName>
    <definedName name="Excel_BuiltIn_Print_Area_6_1_1_1_1_1_1_1_1_1">"$#REF!.$B$1:$V$94"</definedName>
    <definedName name="Excel_BuiltIn_Print_Area_6_1_1_1_1_1_1_1_1_1_1">"$#REF!.$B$1:$V$95"</definedName>
    <definedName name="Excel_BuiltIn_Print_Area_6_1_1_1_1_1_1_1_1_1_1_1">"$#REF!.$B$1:$V$69"</definedName>
    <definedName name="Excel_BuiltIn_Print_Area_6_1_1_1_1_1_1_1_1_1_1_1_1">"$#REF!.$B$1:$X$69"</definedName>
    <definedName name="Excel_BuiltIn_Print_Area_6_1_1_1_1_1_1_1_1_1_1_1_1_1">"$#REF!.$B$1:$AF$25"</definedName>
    <definedName name="Excel_BuiltIn_Print_Area_6_1_1_1_1_1_1_1_1_1_1_1_1_1_1">"$#REF!.$A$1:$D$13"</definedName>
    <definedName name="Excel_BuiltIn_Print_Area_6_1_1_1_1_1_1_1_1_1_1_1_1_1_1_1">"$#REF!.$A$1:$AZ$13"</definedName>
    <definedName name="Excel_BuiltIn_Print_Area_6_1_1_1_1_1_1_1_1_1_1_1_1_1_1_1_1">"$#REF!.$A$1:$BO$13"</definedName>
    <definedName name="Excel_BuiltIn_Print_Area_6_1_107">"$#REF!.$A$1:$BO$13"</definedName>
    <definedName name="Excel_BuiltIn_Print_Area_6_1_56">"$#REF!.$A$1:$BO$13"</definedName>
    <definedName name="Excel_BuiltIn_Print_Area_6_1_59">"$#REF!.$A$1:$BO$13"</definedName>
    <definedName name="Excel_BuiltIn_Print_Area_6_1_60">"$#REF!.$A$1:$BO$13"</definedName>
    <definedName name="Excel_BuiltIn_Print_Area_6_1_69">"$#REF!.$A$1:$BO$13"</definedName>
    <definedName name="Excel_BuiltIn_Print_Area_6_1_70">"$#REF!.$A$1:$BO$13"</definedName>
    <definedName name="Excel_BuiltIn_Print_Area_6_1_72">"$#REF!.$A$1:$BO$13"</definedName>
    <definedName name="Excel_BuiltIn_Print_Area_6_1_74">"$#REF!.$A$1:$BO$13"</definedName>
    <definedName name="Excel_BuiltIn_Print_Area_6_1_75">"$#REF!.$A$1:$BO$13"</definedName>
    <definedName name="Excel_BuiltIn_Print_Area_60">"$#REF!.$A$1:$AZ$13"</definedName>
    <definedName name="Excel_BuiltIn_Print_Area_61">"$#REF!.$A$14:$AZ$100"</definedName>
    <definedName name="Excel_BuiltIn_Print_Area_62">"$#REF!.$#REF!$#REF!:$#REF!$#REF!"</definedName>
    <definedName name="Excel_BuiltIn_Print_Area_63">"$#REF!.$#REF!$#REF!:$#REF!$#REF!"</definedName>
    <definedName name="Excel_BuiltIn_Print_Area_64">"$#REF!.$#REF!$#REF!:$#REF!$#REF!"</definedName>
    <definedName name="Excel_BuiltIn_Print_Area_65">"$#REF!.$#REF!$#REF!:$#REF!$#REF!"</definedName>
    <definedName name="Excel_BuiltIn_Print_Area_66">"$#REF!.$#REF!$#REF!:$#REF!$#REF!"</definedName>
    <definedName name="Excel_BuiltIn_Print_Area_67">"$#REF!.$A$1:$AZ$13"</definedName>
    <definedName name="Excel_BuiltIn_Print_Area_68">"$#REF!.$A$1:$AZ$13"</definedName>
    <definedName name="Excel_BuiltIn_Print_Area_69">"$#REF!.$A$1:$AZ$13"</definedName>
    <definedName name="Excel_BuiltIn_Print_Area_7">#REF!</definedName>
    <definedName name="Excel_BuiltIn_Print_Area_7_1">"$#REF!.$B$1:$Z$726"</definedName>
    <definedName name="Excel_BuiltIn_Print_Area_7_1_1">"$#REF!.$F$2857:$W$2938"</definedName>
    <definedName name="Excel_BuiltIn_Print_Area_7_1_1_1">NA()</definedName>
    <definedName name="Excel_BuiltIn_Print_Area_7_1_1_1_1">"$#REF!.$A$1:$AY$13"</definedName>
    <definedName name="Excel_BuiltIn_Print_Area_7_1_1_9">NA()</definedName>
    <definedName name="Excel_BuiltIn_Print_Area_70">"$#REF!.$A$1:$AZ$13"</definedName>
    <definedName name="Excel_BuiltIn_Print_Area_71">"$#REF!.$A$1:$AZ$13"</definedName>
    <definedName name="Excel_BuiltIn_Print_Area_72">"$#REF!.$A$2:$AZ$13"</definedName>
    <definedName name="Excel_BuiltIn_Print_Area_73">"$#REF!.$A$2:$AZ$13"</definedName>
    <definedName name="Excel_BuiltIn_Print_Area_74">"$#REF!.$A$2:$AZ$13"</definedName>
    <definedName name="Excel_BuiltIn_Print_Area_75">"$#REF!.$A$1:$AZ$13"</definedName>
    <definedName name="Excel_BuiltIn_Print_Area_76">"$#REF!.$A$1:$AZ$13"</definedName>
    <definedName name="Excel_BuiltIn_Print_Area_77">"$#REF!.$#REF!$#REF!:$#REF!$#REF!"</definedName>
    <definedName name="Excel_BuiltIn_Print_Area_78">"$#REF!.$#REF!$#REF!:$#REF!$#REF!"</definedName>
    <definedName name="Excel_BuiltIn_Print_Area_79">"$#REF!.$#REF!$#REF!:$#REF!$#REF!"</definedName>
    <definedName name="Excel_BuiltIn_Print_Area_8">"#REF!"</definedName>
    <definedName name="Excel_BuiltIn_Print_Area_8_1">"$#REF!.$A$1:$D$13"</definedName>
    <definedName name="Excel_BuiltIn_Print_Area_8_1_1">"$#REF!.$A$1:$AZ$13"</definedName>
    <definedName name="Excel_BuiltIn_Print_Area_8_1_1_1">"$#REF!.$A$1:$AZ$13"</definedName>
    <definedName name="Excel_BuiltIn_Print_Area_8_1_1_1_1_1_1_1_1">"$#REF!.$B$12:$AK$231"</definedName>
    <definedName name="Excel_BuiltIn_Print_Area_8_1_1_1_1_1_1_1_1_1">NA()</definedName>
    <definedName name="Excel_BuiltIn_Print_Area_80">"$#REF!.$#REF!$#REF!:$#REF!$#REF!"</definedName>
    <definedName name="Excel_BuiltIn_Print_Area_81">"$#REF!.$#REF!$#REF!:$#REF!$#REF!"</definedName>
    <definedName name="Excel_BuiltIn_Print_Area_82">"$#REF!.$#REF!$#REF!:$#REF!$#REF!"</definedName>
    <definedName name="Excel_BuiltIn_Print_Area_83">"$#REF!.$#REF!$#REF!:$#REF!$#REF!"</definedName>
    <definedName name="Excel_BuiltIn_Print_Area_84">"$#REF!.$#REF!$#REF!:$#REF!$#REF!"</definedName>
    <definedName name="Excel_BuiltIn_Print_Area_85">"$#REF!.$A$1:$AZ$13"</definedName>
    <definedName name="Excel_BuiltIn_Print_Area_86">"$#REF!.$A$1:$AZ$13"</definedName>
    <definedName name="Excel_BuiltIn_Print_Area_87">"$#REF!.$A$14:$AZ$99"</definedName>
    <definedName name="Excel_BuiltIn_Print_Area_88">"$#REF!.$#REF!$#REF!:$#REF!$#REF!"</definedName>
    <definedName name="Excel_BuiltIn_Print_Area_89">"$#REF!.$A$14:$AZ$99"</definedName>
    <definedName name="Excel_BuiltIn_Print_Area_9">#REF!</definedName>
    <definedName name="Excel_BuiltIn_Print_Area_9_1">"$#REF!.$A$1:$D$13"</definedName>
    <definedName name="Excel_BuiltIn_Print_Area_9_1_1">"$#REF!.$A$1:$Q$16"</definedName>
    <definedName name="Excel_BuiltIn_Print_Area_9_1_1_1">"$#REF!.$A$1:$BO$13"</definedName>
    <definedName name="Excel_BuiltIn_Print_Area_9_1_1_1_1">"$#REF!.$B$2:$T$16"</definedName>
    <definedName name="Excel_BuiltIn_Print_Area_9_1_1_1_1_1">"$#REF!.$B$2:$N$34"</definedName>
    <definedName name="Excel_BuiltIn_Print_Area_9_107">"$#REF!.$A$1:$BO$13"</definedName>
    <definedName name="Excel_BuiltIn_Print_Area_9_56">"$#REF!.$A$1:$BO$13"</definedName>
    <definedName name="Excel_BuiltIn_Print_Area_9_59">"$#REF!.$A$1:$BO$13"</definedName>
    <definedName name="Excel_BuiltIn_Print_Area_9_60">"$#REF!.$A$1:$BO$13"</definedName>
    <definedName name="Excel_BuiltIn_Print_Area_9_69">"$#REF!.$A$1:$BO$13"</definedName>
    <definedName name="Excel_BuiltIn_Print_Area_9_70">"$#REF!.$A$1:$BO$13"</definedName>
    <definedName name="Excel_BuiltIn_Print_Area_9_72">"$#REF!.$A$1:$BO$13"</definedName>
    <definedName name="Excel_BuiltIn_Print_Area_9_74">"$#REF!.$A$1:$BO$13"</definedName>
    <definedName name="Excel_BuiltIn_Print_Area_9_75">"$#REF!.$A$1:$BO$13"</definedName>
    <definedName name="Excel_BuiltIn_Print_Area_90">"$#REF!.$A$1:$AZ$17"</definedName>
    <definedName name="Excel_BuiltIn_Print_Area_91">"$#REF!.$A$1:$BO$168"</definedName>
    <definedName name="Excel_BuiltIn_Print_Area_92">"$#REF!.$A$1:$AZ$13"</definedName>
    <definedName name="Excel_BuiltIn_Print_Area_93">"$#REF!.$A$1:$AZ$13"</definedName>
    <definedName name="Excel_BuiltIn_Print_Area_94">"$#REF!.$A$1:$AZ$13"</definedName>
    <definedName name="Excel_BuiltIn_Print_Area_95">"$#REF!.$A$1:$AZ$13"</definedName>
    <definedName name="Excel_BuiltIn_Print_Area_96">"$#REF!.$A$2:$AZ$13"</definedName>
    <definedName name="Excel_BuiltIn_Print_Area_97">"$#REF!.$A$1:$AZ$13"</definedName>
    <definedName name="Excel_BuiltIn_Print_Area_98">"$#REF!.$A$1:$AZ$13"</definedName>
    <definedName name="Excel_BuiltIn_Print_Area_99">"$#REF!.$A$1:$AZ$13"</definedName>
    <definedName name="Excel_BuiltIn_Print_Titles">#REF!</definedName>
    <definedName name="Excel_BuiltIn_Print_Titles_1">"$#REF!.$#REF!$#REF!:$#REF!$#REF!"</definedName>
    <definedName name="Excel_BuiltIn_Print_Titles_1_1">#REF!</definedName>
    <definedName name="Excel_BuiltIn_Print_Titles_1_1_1">#REF!</definedName>
    <definedName name="Excel_BuiltIn_Print_Titles_1_1_1_1_1">"$#REF!.$A$12:$C$26"</definedName>
    <definedName name="Excel_BuiltIn_Print_Titles_10">#REF!</definedName>
    <definedName name="Excel_BuiltIn_Print_Titles_10_1">"$#REF!.$A$9:$AMJ$10"</definedName>
    <definedName name="Excel_BuiltIn_Print_Titles_10_1_1">"$#REF!.$A$1:$HO$19"</definedName>
    <definedName name="Excel_BuiltIn_Print_Titles_10_1_8">"$#REF!.$A$2:$HY$13"</definedName>
    <definedName name="Excel_BuiltIn_Print_Titles_10_1_9">"$#REF!.$A$2:$HY$13"</definedName>
    <definedName name="Excel_BuiltIn_Print_Titles_10_8">NA()</definedName>
    <definedName name="Excel_BuiltIn_Print_Titles_10_9">NA()</definedName>
    <definedName name="Excel_BuiltIn_Print_Titles_100">"$#REF!.$#REF!$#REF!:$#REF!$#REF!"</definedName>
    <definedName name="Excel_BuiltIn_Print_Titles_101">"$#REF!.$#REF!$#REF!:$#REF!$#REF!"</definedName>
    <definedName name="Excel_BuiltIn_Print_Titles_102">"$#REF!.$#REF!$#REF!:$#REF!$#REF!"</definedName>
    <definedName name="Excel_BuiltIn_Print_Titles_103">"$#REF!.$#REF!$#REF!:$#REF!$#REF!"</definedName>
    <definedName name="Excel_BuiltIn_Print_Titles_104">"$#REF!.$#REF!$#REF!:$#REF!$#REF!"</definedName>
    <definedName name="Excel_BuiltIn_Print_Titles_105">"$#REF!.$#REF!$#REF!:$#REF!$#REF!"</definedName>
    <definedName name="Excel_BuiltIn_Print_Titles_106">"$#REF!.$#REF!$#REF!:$#REF!$#REF!"</definedName>
    <definedName name="Excel_BuiltIn_Print_Titles_107_1">"$#REF!.$A$1:$A$1"</definedName>
    <definedName name="Excel_BuiltIn_Print_Titles_108">"$#REF!.$#REF!$#REF!:$#REF!$#REF!"</definedName>
    <definedName name="Excel_BuiltIn_Print_Titles_109">"$#REF!.$#REF!$#REF!:$#REF!$#REF!"</definedName>
    <definedName name="Excel_BuiltIn_Print_Titles_11">"$#REF!.$A$4:$IT$6"</definedName>
    <definedName name="Excel_BuiltIn_Print_Titles_110">"$#REF!.$#REF!$#REF!:$#REF!$#REF!"</definedName>
    <definedName name="Excel_BuiltIn_Print_Titles_111">"$#REF!.$#REF!$#REF!:$#REF!$#REF!"</definedName>
    <definedName name="Excel_BuiltIn_Print_Titles_112">"$#REF!.$#REF!$#REF!:$#REF!$#REF!"</definedName>
    <definedName name="Excel_BuiltIn_Print_Titles_113">"$#REF!.$#REF!$#REF!:$#REF!$#REF!"</definedName>
    <definedName name="Excel_BuiltIn_Print_Titles_114">"$#REF!.$#REF!$#REF!:$#REF!$#REF!"</definedName>
    <definedName name="Excel_BuiltIn_Print_Titles_115">"$#REF!.$#REF!$#REF!:$#REF!$#REF!"</definedName>
    <definedName name="Excel_BuiltIn_Print_Titles_116">"$#REF!.$#REF!$#REF!:$#REF!$#REF!"</definedName>
    <definedName name="Excel_BuiltIn_Print_Titles_117">"$#REF!.$#REF!$#REF!:$#REF!$#REF!"</definedName>
    <definedName name="Excel_BuiltIn_Print_Titles_119">"$#REF!.$#REF!$#REF!:$#REF!$#REF!"</definedName>
    <definedName name="Excel_BuiltIn_Print_Titles_119_1">"$#REF!.$#REF!$#REF!:$#REF!$#REF!"</definedName>
    <definedName name="Excel_BuiltIn_Print_Titles_12_1">"$#REF!.$E$1:$F$23"</definedName>
    <definedName name="Excel_BuiltIn_Print_Titles_121">"$#REF!.$#REF!$#REF!:$#REF!$#REF!"</definedName>
    <definedName name="Excel_BuiltIn_Print_Titles_122">"$#REF!.$#REF!$#REF!:$#REF!$#REF!"</definedName>
    <definedName name="Excel_BuiltIn_Print_Titles_123">"$#REF!.$A$2:$AV$13"</definedName>
    <definedName name="Excel_BuiltIn_Print_Titles_124">"$#REF!.$#REF!$#REF!:$#REF!$#REF!"</definedName>
    <definedName name="Excel_BuiltIn_Print_Titles_128">"$#REF!.$A$2:$AV$13"</definedName>
    <definedName name="Excel_BuiltIn_Print_Titles_13">#REF!</definedName>
    <definedName name="Excel_BuiltIn_Print_Titles_13_1">"$#REF!.$A$1:$A$23"</definedName>
    <definedName name="Excel_BuiltIn_Print_Titles_131">"$#REF!.$#REF!$#REF!:$#REF!$#REF!"</definedName>
    <definedName name="Excel_BuiltIn_Print_Titles_132">"$#REF!.$#REF!$#REF!:$#REF!$#REF!"</definedName>
    <definedName name="Excel_BuiltIn_Print_Titles_133">"$#REF!.$#REF!$#REF!:$#REF!$#REF!"</definedName>
    <definedName name="Excel_BuiltIn_Print_Titles_134">"$#REF!.$#REF!$#REF!:$#REF!$#REF!"</definedName>
    <definedName name="Excel_BuiltIn_Print_Titles_137">"$#REF!.$#REF!$#REF!:$#REF!$#REF!"</definedName>
    <definedName name="Excel_BuiltIn_Print_Titles_138">"$#REF!.$#REF!$#REF!:$#REF!$#REF!"</definedName>
    <definedName name="Excel_BuiltIn_Print_Titles_14">"$#REF!.$A$4:$IT$6"</definedName>
    <definedName name="Excel_BuiltIn_Print_Titles_140">"$#REF!.$A$1:$AV$13"</definedName>
    <definedName name="Excel_BuiltIn_Print_Titles_141">"$#REF!.$#REF!$#REF!:$#REF!$#REF!"</definedName>
    <definedName name="Excel_BuiltIn_Print_Titles_142">"$#REF!.$#REF!$#REF!:$#REF!$#REF!"</definedName>
    <definedName name="Excel_BuiltIn_Print_Titles_143">"$#REF!.$#REF!$#REF!:$#REF!$#REF!"</definedName>
    <definedName name="Excel_BuiltIn_Print_Titles_146">"$#REF!.$A$2:$AV$13"</definedName>
    <definedName name="Excel_BuiltIn_Print_Titles_147">"$#REF!.$A$2:$AV$13"</definedName>
    <definedName name="Excel_BuiltIn_Print_Titles_148">"$#REF!.$#REF!$#REF!:$#REF!$#REF!"</definedName>
    <definedName name="Excel_BuiltIn_Print_Titles_149">"$#REF!.$#REF!$#REF!:$#REF!$#REF!"</definedName>
    <definedName name="Excel_BuiltIn_Print_Titles_15">"$#REF!.$A$4:$IV$6"</definedName>
    <definedName name="Excel_BuiltIn_Print_Titles_15_1">"$#REF!.$A$2:$AV$13"</definedName>
    <definedName name="Excel_BuiltIn_Print_Titles_151">"$#REF!.$#REF!$#REF!:$#REF!$#REF!"</definedName>
    <definedName name="Excel_BuiltIn_Print_Titles_152">"$#REF!.$#REF!$#REF!:$#REF!$#REF!"</definedName>
    <definedName name="Excel_BuiltIn_Print_Titles_153">"$#REF!.$#REF!$#REF!:$#REF!$#REF!"</definedName>
    <definedName name="Excel_BuiltIn_Print_Titles_154">"$#REF!.$#REF!$#REF!:$#REF!$#REF!"</definedName>
    <definedName name="Excel_BuiltIn_Print_Titles_155">"$#REF!.$#REF!$#REF!:$#REF!$#REF!"</definedName>
    <definedName name="Excel_BuiltIn_Print_Titles_156">"$#REF!.$#REF!$#REF!:$#REF!$#REF!"</definedName>
    <definedName name="Excel_BuiltIn_Print_Titles_157">"$#REF!.$#REF!$#REF!:$#REF!$#REF!"</definedName>
    <definedName name="Excel_BuiltIn_Print_Titles_158">"$#REF!.$#REF!$#REF!:$#REF!$#REF!"</definedName>
    <definedName name="Excel_BuiltIn_Print_Titles_159">"$#REF!.$#REF!$#REF!:$#REF!$#REF!"</definedName>
    <definedName name="Excel_BuiltIn_Print_Titles_16">"$#REF!.$#REF!$#REF!:$#REF!$#REF!"</definedName>
    <definedName name="Excel_BuiltIn_Print_Titles_17">"$#REF!.$#REF!$#REF!:$#REF!$#REF!"</definedName>
    <definedName name="Excel_BuiltIn_Print_Titles_17_19">"$#REF!.$A$4:$IV$6"</definedName>
    <definedName name="Excel_BuiltIn_Print_Titles_18">"$#REF!.$A$2:$AV$13"</definedName>
    <definedName name="Excel_BuiltIn_Print_Titles_19">"$#REF!.$A$2:$AV$13"</definedName>
    <definedName name="Excel_BuiltIn_Print_Titles_2">#REF!</definedName>
    <definedName name="Excel_BuiltIn_Print_Titles_2_1">#REF!</definedName>
    <definedName name="Excel_BuiltIn_Print_Titles_2_1_1_1">"$#REF!.$A$1:$HY$15"</definedName>
    <definedName name="Excel_BuiltIn_Print_Titles_2_1_1_1_1">"$#REF!.$A$1:$A$9"</definedName>
    <definedName name="Excel_BuiltIn_Print_Titles_2_1_1_1_1_1_1">"$#REF!.$A$1:$C$23"</definedName>
    <definedName name="Excel_BuiltIn_Print_Titles_20">"$#REF!.$A$2:$AV$13"</definedName>
    <definedName name="Excel_BuiltIn_Print_Titles_21">"$#REF!.$A$2:$AV$13"</definedName>
    <definedName name="Excel_BuiltIn_Print_Titles_22">"$#REF!.$A$2:$AV$13"</definedName>
    <definedName name="Excel_BuiltIn_Print_Titles_23">"$#REF!.$A$2:$AV$13"</definedName>
    <definedName name="Excel_BuiltIn_Print_Titles_24">"$#REF!.$A$2:$AV$13"</definedName>
    <definedName name="Excel_BuiltIn_Print_Titles_25">"$#REF!.$A$2:$AV$13"</definedName>
    <definedName name="Excel_BuiltIn_Print_Titles_25_4">"$#REF!.$A$4:$IV$6"</definedName>
    <definedName name="Excel_BuiltIn_Print_Titles_25_6">"$#REF!.$A$4:$IV$6"</definedName>
    <definedName name="Excel_BuiltIn_Print_Titles_25_6_7">"$#REF!.$A$4:$IV$6"</definedName>
    <definedName name="Excel_BuiltIn_Print_Titles_26">"$#REF!.$#REF!$#REF!:$#REF!$#REF!"</definedName>
    <definedName name="Excel_BuiltIn_Print_Titles_27">"$#REF!.$A$2:$AV$13"</definedName>
    <definedName name="Excel_BuiltIn_Print_Titles_28">"$#REF!.$A$2:$AV$13"</definedName>
    <definedName name="Excel_BuiltIn_Print_Titles_29">"$#REF!.$A$2:$AV$13"</definedName>
    <definedName name="Excel_BuiltIn_Print_Titles_3">"$#REF!.$A$1:$AMJ$10"</definedName>
    <definedName name="Excel_BuiltIn_Print_Titles_3_1">"$#REF!.$A$1:$A$23"</definedName>
    <definedName name="Excel_BuiltIn_Print_Titles_30">"$#REF!.$A$2:$AV$13"</definedName>
    <definedName name="Excel_BuiltIn_Print_Titles_31">"$#REF!.$A$2:$AV$13"</definedName>
    <definedName name="Excel_BuiltIn_Print_Titles_32">"$#REF!.$A$2:$AV$13"</definedName>
    <definedName name="Excel_BuiltIn_Print_Titles_33">"$#REF!.$A$2:$AV$13"</definedName>
    <definedName name="Excel_BuiltIn_Print_Titles_33_40">"$#REF!.$A$4:$IV$6"</definedName>
    <definedName name="Excel_BuiltIn_Print_Titles_34">"$#REF!.$A$2:$AV$13"</definedName>
    <definedName name="Excel_BuiltIn_Print_Titles_34_36">"$#REF!.$A$4:$IV$6"</definedName>
    <definedName name="Excel_BuiltIn_Print_Titles_34_36_41_33">"$#REF!.$A$4:$IV$6"</definedName>
    <definedName name="Excel_BuiltIn_Print_Titles_34_36_41_34">"$#REF!.$A$4:$IV$6"</definedName>
    <definedName name="Excel_BuiltIn_Print_Titles_34_36_41_35">"$#REF!.$A$4:$IV$6"</definedName>
    <definedName name="Excel_BuiltIn_Print_Titles_34_36_41_36">"$#REF!.$A$4:$IV$6"</definedName>
    <definedName name="Excel_BuiltIn_Print_Titles_34_36_41_37">"$#REF!.$A$4:$IV$6"</definedName>
    <definedName name="Excel_BuiltIn_Print_Titles_34_36_41_43_44_17_15">"$#REF!.$A$4:$IV$6"</definedName>
    <definedName name="Excel_BuiltIn_Print_Titles_34_36_41_44">"$#REF!.$A$4:$IV$6"</definedName>
    <definedName name="Excel_BuiltIn_Print_Titles_34_43_36_36_46_46">"$#REF!.$A$4:$IV$6"</definedName>
    <definedName name="Excel_BuiltIn_Print_Titles_34_43_36_37_37_49">"$#REF!.$A$4:$IV$6"</definedName>
    <definedName name="Excel_BuiltIn_Print_Titles_35">"$#REF!.$A$2:$AV$13"</definedName>
    <definedName name="Excel_BuiltIn_Print_Titles_36">"$#REF!.$A$2:$AV$13"</definedName>
    <definedName name="Excel_BuiltIn_Print_Titles_36_30_31_42_39">"$#REF!.$A$4:$IV$6"</definedName>
    <definedName name="Excel_BuiltIn_Print_Titles_36_30_31_42_39_43">"$#REF!.$A$4:$IV$6"</definedName>
    <definedName name="Excel_BuiltIn_Print_Titles_36_30_31_42_45">"$#REF!.$A$4:$IV$6"</definedName>
    <definedName name="Excel_BuiltIn_Print_Titles_36_30_31_42_45_50">"$#REF!.$A$4:$IV$6"</definedName>
    <definedName name="Excel_BuiltIn_Print_Titles_36_41">"$#REF!.$A$4:$IV$6"</definedName>
    <definedName name="Excel_BuiltIn_Print_Titles_36_41_40">"$#REF!.$A$4:$IV$6"</definedName>
    <definedName name="Excel_BuiltIn_Print_Titles_36_41_40_26">"$#REF!.$A$4:$IV$6"</definedName>
    <definedName name="Excel_BuiltIn_Print_Titles_36_43">"$#REF!.$A$4:$IV$6"</definedName>
    <definedName name="Excel_BuiltIn_Print_Titles_37">"$#REF!.$A$2:$AV$13"</definedName>
    <definedName name="Excel_BuiltIn_Print_Titles_38">"$#REF!.$A$2:$AV$13"</definedName>
    <definedName name="Excel_BuiltIn_Print_Titles_39">"$#REF!.$A$2:$AV$13"</definedName>
    <definedName name="Excel_BuiltIn_Print_Titles_4">"$#REF!.$A$4:$IV$6"</definedName>
    <definedName name="Excel_BuiltIn_Print_Titles_4_1">"$#REF!.$A$1:$C$13"</definedName>
    <definedName name="Excel_BuiltIn_Print_Titles_4_1_107">"$#REF!.$A$1:$C$13"</definedName>
    <definedName name="Excel_BuiltIn_Print_Titles_4_1_56">"$#REF!.$A$1:$C$13"</definedName>
    <definedName name="Excel_BuiltIn_Print_Titles_4_1_59">"$#REF!.$A$1:$C$13"</definedName>
    <definedName name="Excel_BuiltIn_Print_Titles_4_1_60">"$#REF!.$A$1:$C$13"</definedName>
    <definedName name="Excel_BuiltIn_Print_Titles_4_1_69">"$#REF!.$A$1:$C$13"</definedName>
    <definedName name="Excel_BuiltIn_Print_Titles_4_1_70">"$#REF!.$A$1:$C$13"</definedName>
    <definedName name="Excel_BuiltIn_Print_Titles_4_1_72">"$#REF!.$A$1:$C$13"</definedName>
    <definedName name="Excel_BuiltIn_Print_Titles_4_1_74">"$#REF!.$A$1:$C$13"</definedName>
    <definedName name="Excel_BuiltIn_Print_Titles_4_1_75">"$#REF!.$A$1:$C$13"</definedName>
    <definedName name="Excel_BuiltIn_Print_Titles_40">"$#REF!.$#REF!$#REF!:$#REF!$#REF!"</definedName>
    <definedName name="Excel_BuiltIn_Print_Titles_41">"$#REF!.$#REF!$#REF!:$#REF!$#REF!"</definedName>
    <definedName name="Excel_BuiltIn_Print_Titles_42">"$#REF!.$A$2:$AV$13"</definedName>
    <definedName name="Excel_BuiltIn_Print_Titles_43">"$#REF!.$A$2:$AV$13"</definedName>
    <definedName name="Excel_BuiltIn_Print_Titles_44">"$#REF!.$#REF!$#REF!:$#REF!$#REF!"</definedName>
    <definedName name="Excel_BuiltIn_Print_Titles_45">"$#REF!.$#REF!$#REF!:$#REF!$#REF!"</definedName>
    <definedName name="Excel_BuiltIn_Print_Titles_46">"$#REF!.$#REF!$#REF!:$#REF!$#REF!"</definedName>
    <definedName name="Excel_BuiltIn_Print_Titles_47">"$#REF!.$#REF!$#REF!:$#REF!$#REF!"</definedName>
    <definedName name="Excel_BuiltIn_Print_Titles_48">"$#REF!.$A$2:$AV$13"</definedName>
    <definedName name="Excel_BuiltIn_Print_Titles_49">"$#REF!.$#REF!$#REF!:$#REF!$#REF!"</definedName>
    <definedName name="Excel_BuiltIn_Print_Titles_5">#REF!</definedName>
    <definedName name="Excel_BuiltIn_Print_Titles_5_1">#REF!</definedName>
    <definedName name="Excel_BuiltIn_Print_Titles_5_1_3">"#REF!"</definedName>
    <definedName name="Excel_BuiltIn_Print_Titles_5_6">"$#REF!.$A$4:$IV$6"</definedName>
    <definedName name="Excel_BuiltIn_Print_Titles_50">"$#REF!.$#REF!$#REF!:$#REF!$#REF!"</definedName>
    <definedName name="Excel_BuiltIn_Print_Titles_51">"$#REF!.$#REF!$#REF!:$#REF!$#REF!"</definedName>
    <definedName name="Excel_BuiltIn_Print_Titles_52">"$#REF!.$#REF!$#REF!:$#REF!$#REF!"</definedName>
    <definedName name="Excel_BuiltIn_Print_Titles_53">"$#REF!.$#REF!$#REF!:$#REF!$#REF!"</definedName>
    <definedName name="Excel_BuiltIn_Print_Titles_54">"$#REF!.$#REF!$#REF!:$#REF!$#REF!"</definedName>
    <definedName name="Excel_BuiltIn_Print_Titles_55">"$#REF!.$#REF!$#REF!:$#REF!$#REF!"</definedName>
    <definedName name="Excel_BuiltIn_Print_Titles_56">"$#REF!.$#REF!$#REF!:$#REF!$#REF!"</definedName>
    <definedName name="Excel_BuiltIn_Print_Titles_56_1">"$#REF!.$A$1:$A$1"</definedName>
    <definedName name="Excel_BuiltIn_Print_Titles_57">"$#REF!.$#REF!$#REF!:$#REF!$#REF!"</definedName>
    <definedName name="Excel_BuiltIn_Print_Titles_58">"$#REF!.$#REF!$#REF!:$#REF!$#REF!"</definedName>
    <definedName name="Excel_BuiltIn_Print_Titles_59">"$#REF!.$#REF!$#REF!:$#REF!$#REF!"</definedName>
    <definedName name="Excel_BuiltIn_Print_Titles_59_1">"$#REF!.$A$1:$A$1"</definedName>
    <definedName name="Excel_BuiltIn_Print_Titles_6_1">"$#REF!.$A$1:$A$1"</definedName>
    <definedName name="Excel_BuiltIn_Print_Titles_60">"$#REF!.$#REF!$#REF!:$#REF!$#REF!"</definedName>
    <definedName name="Excel_BuiltIn_Print_Titles_60_1">"$#REF!.$A$1:$A$1"</definedName>
    <definedName name="Excel_BuiltIn_Print_Titles_61">"$#REF!.$#REF!$#REF!:$#REF!$#REF!"</definedName>
    <definedName name="Excel_BuiltIn_Print_Titles_62">"$#REF!.$#REF!$#REF!:$#REF!$#REF!"</definedName>
    <definedName name="Excel_BuiltIn_Print_Titles_63">"$#REF!.$#REF!$#REF!:$#REF!$#REF!"</definedName>
    <definedName name="Excel_BuiltIn_Print_Titles_64">"$#REF!.$#REF!$#REF!:$#REF!$#REF!"</definedName>
    <definedName name="Excel_BuiltIn_Print_Titles_65">"$#REF!.$#REF!$#REF!:$#REF!$#REF!"</definedName>
    <definedName name="Excel_BuiltIn_Print_Titles_66">"$#REF!.$#REF!$#REF!:$#REF!$#REF!"</definedName>
    <definedName name="Excel_BuiltIn_Print_Titles_67">"$#REF!.$#REF!$#REF!:$#REF!$#REF!"</definedName>
    <definedName name="Excel_BuiltIn_Print_Titles_68">"$#REF!.$#REF!$#REF!:$#REF!$#REF!"</definedName>
    <definedName name="Excel_BuiltIn_Print_Titles_69">"$#REF!.$#REF!$#REF!:$#REF!$#REF!"</definedName>
    <definedName name="Excel_BuiltIn_Print_Titles_69_1">"$#REF!.$A$1:$A$1"</definedName>
    <definedName name="Excel_BuiltIn_Print_Titles_7">"$#REF!.$A$4:$IV$6"</definedName>
    <definedName name="Excel_BuiltIn_Print_Titles_7_1">#REF!</definedName>
    <definedName name="Excel_BuiltIn_Print_Titles_70">"$#REF!.$#REF!$#REF!:$#REF!$#REF!"</definedName>
    <definedName name="Excel_BuiltIn_Print_Titles_70_1">"$#REF!.$A$1:$A$1"</definedName>
    <definedName name="Excel_BuiltIn_Print_Titles_71">"$#REF!.$#REF!$#REF!:$#REF!$#REF!"</definedName>
    <definedName name="Excel_BuiltIn_Print_Titles_72">"$#REF!.$A$2:$AV$13"</definedName>
    <definedName name="Excel_BuiltIn_Print_Titles_72_1">"$#REF!.$A$1:$A$1"</definedName>
    <definedName name="Excel_BuiltIn_Print_Titles_73">"$#REF!.$#REF!$#REF!:$#REF!$#REF!"</definedName>
    <definedName name="Excel_BuiltIn_Print_Titles_74">"$#REF!.$#REF!$#REF!:$#REF!$#REF!"</definedName>
    <definedName name="Excel_BuiltIn_Print_Titles_74_1">"$#REF!.$A$1:$A$1"</definedName>
    <definedName name="Excel_BuiltIn_Print_Titles_75">"$#REF!.$A$2:$AV$13"</definedName>
    <definedName name="Excel_BuiltIn_Print_Titles_75_1">"$#REF!.$A$1:$A$1"</definedName>
    <definedName name="Excel_BuiltIn_Print_Titles_76">"$#REF!.$A$2:$AV$13"</definedName>
    <definedName name="Excel_BuiltIn_Print_Titles_77">"$#REF!.$#REF!$#REF!:$#REF!$#REF!"</definedName>
    <definedName name="Excel_BuiltIn_Print_Titles_78">"$#REF!.$#REF!$#REF!:$#REF!$#REF!"</definedName>
    <definedName name="Excel_BuiltIn_Print_Titles_79">"$#REF!.$#REF!$#REF!:$#REF!$#REF!"</definedName>
    <definedName name="Excel_BuiltIn_Print_Titles_8">#REF!</definedName>
    <definedName name="Excel_BuiltIn_Print_Titles_8_1">"$#REF!.$A$12:$C$231"</definedName>
    <definedName name="Excel_BuiltIn_Print_Titles_80">"$#REF!.$#REF!$#REF!:$#REF!$#REF!"</definedName>
    <definedName name="Excel_BuiltIn_Print_Titles_81">"$#REF!.$#REF!$#REF!:$#REF!$#REF!"</definedName>
    <definedName name="Excel_BuiltIn_Print_Titles_82">"$#REF!.$#REF!$#REF!:$#REF!$#REF!"</definedName>
    <definedName name="Excel_BuiltIn_Print_Titles_83">"$#REF!.$#REF!$#REF!:$#REF!$#REF!"</definedName>
    <definedName name="Excel_BuiltIn_Print_Titles_84">"$#REF!.$#REF!$#REF!:$#REF!$#REF!"</definedName>
    <definedName name="Excel_BuiltIn_Print_Titles_85">"$#REF!.$A$2:$AV$13"</definedName>
    <definedName name="Excel_BuiltIn_Print_Titles_86">"$#REF!.$A$2:$AV$13"</definedName>
    <definedName name="Excel_BuiltIn_Print_Titles_87">"$#REF!.$#REF!$#REF!:$#REF!$#REF!"</definedName>
    <definedName name="Excel_BuiltIn_Print_Titles_88">"$#REF!.$A$2:$AV$13"</definedName>
    <definedName name="Excel_BuiltIn_Print_Titles_89">"$#REF!.$#REF!$#REF!:$#REF!$#REF!"</definedName>
    <definedName name="Excel_BuiltIn_Print_Titles_9">#REF!</definedName>
    <definedName name="Excel_BuiltIn_Print_Titles_9_1">"$#REF!.$A$1:$AZ$13"</definedName>
    <definedName name="Excel_BuiltIn_Print_Titles_9_107">"$#REF!.$A$1:$AZ$13"</definedName>
    <definedName name="Excel_BuiltIn_Print_Titles_9_56">"$#REF!.$A$1:$AZ$13"</definedName>
    <definedName name="Excel_BuiltIn_Print_Titles_9_59">"$#REF!.$A$1:$AZ$13"</definedName>
    <definedName name="Excel_BuiltIn_Print_Titles_9_60">"$#REF!.$A$1:$AZ$13"</definedName>
    <definedName name="Excel_BuiltIn_Print_Titles_9_69">"$#REF!.$A$1:$AZ$13"</definedName>
    <definedName name="Excel_BuiltIn_Print_Titles_9_70">"$#REF!.$A$1:$AZ$13"</definedName>
    <definedName name="Excel_BuiltIn_Print_Titles_9_72">"$#REF!.$A$1:$AZ$13"</definedName>
    <definedName name="Excel_BuiltIn_Print_Titles_9_74">"$#REF!.$A$1:$AZ$13"</definedName>
    <definedName name="Excel_BuiltIn_Print_Titles_9_75">"$#REF!.$A$1:$AZ$13"</definedName>
    <definedName name="Excel_BuiltIn_Print_Titles_90">"$#REF!.$A$2:$AV$13"</definedName>
    <definedName name="Excel_BuiltIn_Print_Titles_91">"$#REF!.$A$2:$AV$13"</definedName>
    <definedName name="Excel_BuiltIn_Print_Titles_92">"$#REF!.$#REF!$#REF!:$#REF!$#REF!"</definedName>
    <definedName name="Excel_BuiltIn_Print_Titles_93">"$#REF!.$#REF!$#REF!:$#REF!$#REF!"</definedName>
    <definedName name="Excel_BuiltIn_Print_Titles_94">"$#REF!.$#REF!$#REF!:$#REF!$#REF!"</definedName>
    <definedName name="Excel_BuiltIn_Print_Titles_95">"$#REF!.$#REF!$#REF!:$#REF!$#REF!"</definedName>
    <definedName name="Excel_BuiltIn_Print_Titles_96">"$#REF!.$#REF!$#REF!:$#REF!$#REF!"</definedName>
    <definedName name="Excel_BuiltIn_Print_Titles_97">"$#REF!.$#REF!$#REF!:$#REF!$#REF!"</definedName>
    <definedName name="Excel_BuiltIn_Print_Titles_98">"$#REF!.$#REF!$#REF!:$#REF!$#REF!"</definedName>
    <definedName name="Excel_BuiltIn_Print_Titles_99">"$#REF!.$#REF!$#REF!:$#REF!$#REF!"</definedName>
    <definedName name="Excel_BuiltIn_Recorder">#REF!</definedName>
    <definedName name="EXCH">#REF!</definedName>
    <definedName name="exchange_rate">#REF!</definedName>
    <definedName name="ExchangeRate">#REF!</definedName>
    <definedName name="ExchangeRate1">#REF!</definedName>
    <definedName name="EXCO">#REF!</definedName>
    <definedName name="EXCR">#REF!</definedName>
    <definedName name="EXE" localSheetId="8">BlankMacro1</definedName>
    <definedName name="EXE" localSheetId="6">BlankMacro1</definedName>
    <definedName name="EXE">BlankMacro1</definedName>
    <definedName name="Expatriate_IDL_Cost_FC">#REF!</definedName>
    <definedName name="Expatriate_IDL_Cost_LC">#REF!</definedName>
    <definedName name="Expatriate_IDL_MM">#REF!</definedName>
    <definedName name="Expatriate_Staff_Cost_FC">#REF!</definedName>
    <definedName name="Expatriate_Staff_Cost_LC">#REF!</definedName>
    <definedName name="Expatriate_Staff_MM">#REF!</definedName>
    <definedName name="EXPEND">#REF!</definedName>
    <definedName name="EXPENSE">#REF!</definedName>
    <definedName name="explst">#REF!</definedName>
    <definedName name="expo">#REF!</definedName>
    <definedName name="Exposed_external_Concrete_surfaces_150mm_below_ground_level.">#REF!</definedName>
    <definedName name="EXRATE">#REF!</definedName>
    <definedName name="Ext_L">#REF!</definedName>
    <definedName name="Ext_Paint_Final">#REF!</definedName>
    <definedName name="Ext_Paint_Intermediate">#REF!</definedName>
    <definedName name="Ext_Paint_Primer">#REF!</definedName>
    <definedName name="Ext_r">#REF!</definedName>
    <definedName name="extpvg">#REF!</definedName>
    <definedName name="EXTRA">#REF!</definedName>
    <definedName name="Extra_Pay">#REF!</definedName>
    <definedName name="extrac_a_trier">#REF!</definedName>
    <definedName name="_xlnm.Extract">#REF!</definedName>
    <definedName name="Extract_MI">#REF!</definedName>
    <definedName name="EXTWORK">#REF!</definedName>
    <definedName name="ExWk">#REF!</definedName>
    <definedName name="ExWork">#REF!</definedName>
    <definedName name="eyteyt" localSheetId="2" hidden="1">{#N/A,#N/A,FALSE,"CCTV"}</definedName>
    <definedName name="eyteyt" hidden="1">{#N/A,#N/A,FALSE,"CCTV"}</definedName>
    <definedName name="eytre" hidden="1">{#N/A,#N/A,FALSE,"CCTV"}</definedName>
    <definedName name="Ez">#REF!</definedName>
    <definedName name="f" localSheetId="2" hidden="1">{"'장비'!$A$3:$M$12"}</definedName>
    <definedName name="F">#REF!</definedName>
    <definedName name="F_101">#REF!</definedName>
    <definedName name="F_102">#REF!</definedName>
    <definedName name="f_2">#REF!</definedName>
    <definedName name="f_3">#REF!</definedName>
    <definedName name="f_4">#REF!</definedName>
    <definedName name="f_4_3">#REF!</definedName>
    <definedName name="f_5">#REF!</definedName>
    <definedName name="F_C">#REF!</definedName>
    <definedName name="F_CODE">#REF!</definedName>
    <definedName name="F_DES">#REF!</definedName>
    <definedName name="F_DESC">#N/A</definedName>
    <definedName name="F_INT1">#N/A</definedName>
    <definedName name="F_LA1">#REF!</definedName>
    <definedName name="F_LA2">#REF!</definedName>
    <definedName name="F_LA3">#REF!</definedName>
    <definedName name="F_PROOF_AR">#N/A</definedName>
    <definedName name="F_QUNIT">#REF!</definedName>
    <definedName name="F_S">#REF!</definedName>
    <definedName name="f_shape">#REF!</definedName>
    <definedName name="F_SIZE">#N/A</definedName>
    <definedName name="F_SL">[0]!FST:([0]!FSB)</definedName>
    <definedName name="F_UNIT">#N/A</definedName>
    <definedName name="F0.000">#REF!</definedName>
    <definedName name="F0.010">#REF!</definedName>
    <definedName name="F0.020">#REF!</definedName>
    <definedName name="F0.100">#REF!</definedName>
    <definedName name="F0.110">#REF!</definedName>
    <definedName name="F0.120">#REF!</definedName>
    <definedName name="F0.200">#REF!</definedName>
    <definedName name="F0.210">#REF!</definedName>
    <definedName name="F0.220">#REF!</definedName>
    <definedName name="F0.300">#REF!</definedName>
    <definedName name="F0.310">#REF!</definedName>
    <definedName name="F0.320">#REF!</definedName>
    <definedName name="F1.000">#REF!</definedName>
    <definedName name="F1.010">#REF!</definedName>
    <definedName name="F1.020">#REF!</definedName>
    <definedName name="F1.100">#REF!</definedName>
    <definedName name="F1.110">#REF!</definedName>
    <definedName name="F1.120">#REF!</definedName>
    <definedName name="F1.130">#REF!</definedName>
    <definedName name="F1.140">#REF!</definedName>
    <definedName name="F1.150">#REF!</definedName>
    <definedName name="F100.MOD.A">#REF!</definedName>
    <definedName name="F100_ENG.14">#REF!</definedName>
    <definedName name="F2.001">#REF!</definedName>
    <definedName name="F2.011">#REF!</definedName>
    <definedName name="F2.021">#REF!</definedName>
    <definedName name="F2.031">#REF!</definedName>
    <definedName name="F2.041">#REF!</definedName>
    <definedName name="F2.051">#REF!</definedName>
    <definedName name="F2.052">#REF!</definedName>
    <definedName name="F2.061">#REF!</definedName>
    <definedName name="F2.071">#REF!</definedName>
    <definedName name="F2.101">#REF!</definedName>
    <definedName name="F2.111">#REF!</definedName>
    <definedName name="F2.121">#REF!</definedName>
    <definedName name="F2.131">#REF!</definedName>
    <definedName name="F2.141">#REF!</definedName>
    <definedName name="F2.200">#REF!</definedName>
    <definedName name="F2.210">#REF!</definedName>
    <definedName name="F2.220">#REF!</definedName>
    <definedName name="F2.230">#REF!</definedName>
    <definedName name="F2.240">#REF!</definedName>
    <definedName name="F2.250">#REF!</definedName>
    <definedName name="F2.300">#REF!</definedName>
    <definedName name="F2.310">#REF!</definedName>
    <definedName name="F2.320">#REF!</definedName>
    <definedName name="F3.000">#REF!</definedName>
    <definedName name="F3.010">#REF!</definedName>
    <definedName name="F3.020">#REF!</definedName>
    <definedName name="F3.030">#REF!</definedName>
    <definedName name="F3.100">#REF!</definedName>
    <definedName name="F3.110">#REF!</definedName>
    <definedName name="F3.120">#REF!</definedName>
    <definedName name="F3.130">#REF!</definedName>
    <definedName name="F4.000">#REF!</definedName>
    <definedName name="F4.010">#REF!</definedName>
    <definedName name="F4.020">#REF!</definedName>
    <definedName name="F4.030">#REF!</definedName>
    <definedName name="F4.100">#REF!</definedName>
    <definedName name="F4.120">#REF!</definedName>
    <definedName name="F4.140">#REF!</definedName>
    <definedName name="F4.160">#REF!</definedName>
    <definedName name="F4.200">#REF!</definedName>
    <definedName name="F4.220">#REF!</definedName>
    <definedName name="F4.240">#REF!</definedName>
    <definedName name="F4.260">#REF!</definedName>
    <definedName name="F4.300">#REF!</definedName>
    <definedName name="F4.320">#REF!</definedName>
    <definedName name="F4.340">#REF!</definedName>
    <definedName name="F4.400">#REF!</definedName>
    <definedName name="F4.420">#REF!</definedName>
    <definedName name="F4.440">#REF!</definedName>
    <definedName name="F4.500">#REF!</definedName>
    <definedName name="F4.530">#REF!</definedName>
    <definedName name="F4.550">#REF!</definedName>
    <definedName name="F4.570">#REF!</definedName>
    <definedName name="F4.600">#REF!</definedName>
    <definedName name="F4.610">#REF!</definedName>
    <definedName name="F4.620">#REF!</definedName>
    <definedName name="F4.700">#REF!</definedName>
    <definedName name="F4.730">#REF!</definedName>
    <definedName name="F4.740">#REF!</definedName>
    <definedName name="F4.800">#REF!</definedName>
    <definedName name="F4.830">#REF!</definedName>
    <definedName name="F4.840">#REF!</definedName>
    <definedName name="F5.01">#REF!</definedName>
    <definedName name="F5.02">#REF!</definedName>
    <definedName name="F5.03">#REF!</definedName>
    <definedName name="F5.04">#REF!</definedName>
    <definedName name="F5.05">#REF!</definedName>
    <definedName name="F5.11">#REF!</definedName>
    <definedName name="F5.12">#REF!</definedName>
    <definedName name="F5.13">#REF!</definedName>
    <definedName name="F5.14">#REF!</definedName>
    <definedName name="F5.15">#REF!</definedName>
    <definedName name="F6.001">#REF!</definedName>
    <definedName name="F6.002">#REF!</definedName>
    <definedName name="F6.003">#REF!</definedName>
    <definedName name="F6.004">#REF!</definedName>
    <definedName name="f92F56">#REF!</definedName>
    <definedName name="FA" hidden="1">{"'Overflow Tank '!$A$1:$Q$58"}</definedName>
    <definedName name="faab">#REF!</definedName>
    <definedName name="fab">#REF!</definedName>
    <definedName name="FAB.DWG">#REF!</definedName>
    <definedName name="facins">#REF!</definedName>
    <definedName name="facm">#REF!</definedName>
    <definedName name="facp">#REF!</definedName>
    <definedName name="fact">#REF!</definedName>
    <definedName name="Fact48b">#REF!</definedName>
    <definedName name="Fact59b">#REF!</definedName>
    <definedName name="Fact95b">#REF!</definedName>
    <definedName name="Fact96b">#REF!</definedName>
    <definedName name="Factor">#REF!</definedName>
    <definedName name="faeol">#REF!</definedName>
    <definedName name="FAF" hidden="1">{#N/A,#N/A,FALSE,"SUM_Prop";#N/A,#N/A,FALSE,"PROCESS-eng";#N/A,#N/A,FALSE,"PROCESS-com";#N/A,#N/A,FALSE,"INST-eng";#N/A,#N/A,FALSE,"INST-com"}</definedName>
    <definedName name="fahd">#REF!</definedName>
    <definedName name="fahdt">#REF!</definedName>
    <definedName name="fahs">#REF!</definedName>
    <definedName name="fail">#REF!</definedName>
    <definedName name="faitc">#REF!</definedName>
    <definedName name="Fak.bend">#REF!</definedName>
    <definedName name="Fak.hook">#REF!</definedName>
    <definedName name="Fak.Ovrlp">#REF!</definedName>
    <definedName name="Fak.Waste.atas">#REF!</definedName>
    <definedName name="Fak.Waste.bwh">#REF!</definedName>
    <definedName name="faki">#REF!</definedName>
    <definedName name="faktd">#REF!</definedName>
    <definedName name="fall" hidden="1">#REF!</definedName>
    <definedName name="fam">#REF!</definedName>
    <definedName name="FamAll5Lv">#REF!</definedName>
    <definedName name="FamAll6Lv">#REF!</definedName>
    <definedName name="FamAll7Lv">#REF!</definedName>
    <definedName name="FamAllCurr">#REF!</definedName>
    <definedName name="FamAllDir">#REF!</definedName>
    <definedName name="FamAllQua">#REF!</definedName>
    <definedName name="famcp">#REF!</definedName>
    <definedName name="fan">#REF!</definedName>
    <definedName name="faoi">#REF!</definedName>
    <definedName name="far">#REF!</definedName>
    <definedName name="farisha">#REF!</definedName>
    <definedName name="FAS" hidden="1">{#N/A,#N/A,FALSE,"SUM_Prop";#N/A,#N/A,FALSE,"PROCESS-eng";#N/A,#N/A,FALSE,"PROCESS-com";#N/A,#N/A,FALSE,"INST-eng";#N/A,#N/A,FALSE,"INST-com"}</definedName>
    <definedName name="fasd">#REF!</definedName>
    <definedName name="FASDFA" hidden="1">#REF!</definedName>
    <definedName name="fasdt">#REF!</definedName>
    <definedName name="FASF" hidden="1">{"'Overflow Tank '!$A$1:$Q$58"}</definedName>
    <definedName name="fasfs" hidden="1">{#N/A,#N/A,FALSE,"CCTV"}</definedName>
    <definedName name="fasfsdfsdfasdfsdfsd" localSheetId="2" hidden="1">{#N/A,#N/A,TRUE,"Basic";#N/A,#N/A,TRUE,"EXT-TABLE";#N/A,#N/A,TRUE,"STEEL";#N/A,#N/A,TRUE,"INT-Table";#N/A,#N/A,TRUE,"STEEL";#N/A,#N/A,TRUE,"Door"}</definedName>
    <definedName name="fasfsdfsdfasdfsdfsd" hidden="1">{#N/A,#N/A,TRUE,"Basic";#N/A,#N/A,TRUE,"EXT-TABLE";#N/A,#N/A,TRUE,"STEEL";#N/A,#N/A,TRUE,"INT-Table";#N/A,#N/A,TRUE,"STEEL";#N/A,#N/A,TRUE,"Door"}</definedName>
    <definedName name="fat">#REF!</definedName>
    <definedName name="Fax">#REF!</definedName>
    <definedName name="FAXNO">#REF!</definedName>
    <definedName name="Fb">#REF!</definedName>
    <definedName name="fbj" hidden="1">{#N/A,#N/A,FALSE,"CCTV"}</definedName>
    <definedName name="fboard">#REF!</definedName>
    <definedName name="FC">#REF!</definedName>
    <definedName name="FC_LC_Rate">#REF!</definedName>
    <definedName name="fcc">#REF!</definedName>
    <definedName name="fcf">#REF!</definedName>
    <definedName name="Fck">#REF!</definedName>
    <definedName name="fcladg">#REF!</definedName>
    <definedName name="FCode" hidden="1">#REF!</definedName>
    <definedName name="fcr">#REF!</definedName>
    <definedName name="FCSalaryExp">#REF!</definedName>
    <definedName name="FD">#REF!</definedName>
    <definedName name="fd_tx1b">#REF!</definedName>
    <definedName name="FDDBVDB">#REF!</definedName>
    <definedName name="fddfhdfhdgh" localSheetId="2" hidden="1">{#N/A,#N/A,FALSE,"CCTV"}</definedName>
    <definedName name="fddfhdfhdgh" hidden="1">{#N/A,#N/A,FALSE,"CCTV"}</definedName>
    <definedName name="FDDFS">#REF!</definedName>
    <definedName name="FDDS"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f" localSheetId="2" hidden="1">{#N/A,#N/A,FALSE,"CCTV"}</definedName>
    <definedName name="fdf" hidden="1">{#N/A,#N/A,FALSE,"CCTV"}</definedName>
    <definedName name="FDFDF" localSheetId="2" hidden="1">{#N/A,#N/A,FALSE,"CCTV"}</definedName>
    <definedName name="FDFDF" hidden="1">{#N/A,#N/A,FALSE,"CCTV"}</definedName>
    <definedName name="FDGDFAGFD" hidden="1">{#N/A,#N/A,FALSE,"포장1";#N/A,#N/A,FALSE,"포장1"}</definedName>
    <definedName name="fdgdfgd" hidden="1">#REF!</definedName>
    <definedName name="fdgfdg" hidden="1">{#N/A,#N/A,FALSE,"2~8번"}</definedName>
    <definedName name="ｆｄｇｆｄｇ">#N/A</definedName>
    <definedName name="fdgfgf" hidden="1">{#N/A,#N/A,FALSE,"운반시간"}</definedName>
    <definedName name="fdjj" localSheetId="2" hidden="1">{#N/A,#N/A,TRUE,"Front";#N/A,#N/A,TRUE,"Simple Letter";#N/A,#N/A,TRUE,"Inside";#N/A,#N/A,TRUE,"Contents";#N/A,#N/A,TRUE,"Basis";#N/A,#N/A,TRUE,"Inclusions";#N/A,#N/A,TRUE,"Exclusions";#N/A,#N/A,TRUE,"Areas";#N/A,#N/A,TRUE,"Summary";#N/A,#N/A,TRUE,"Detail"}</definedName>
    <definedName name="fdjj" hidden="1">{#N/A,#N/A,TRUE,"Front";#N/A,#N/A,TRUE,"Simple Letter";#N/A,#N/A,TRUE,"Inside";#N/A,#N/A,TRUE,"Contents";#N/A,#N/A,TRUE,"Basis";#N/A,#N/A,TRUE,"Inclusions";#N/A,#N/A,TRUE,"Exclusions";#N/A,#N/A,TRUE,"Areas";#N/A,#N/A,TRUE,"Summary";#N/A,#N/A,TRUE,"Detail"}</definedName>
    <definedName name="fdjk" localSheetId="2" hidden="1">{#N/A,#N/A,FALSE,"골재소요량";#N/A,#N/A,FALSE,"골재소요량"}</definedName>
    <definedName name="fdjk" hidden="1">{#N/A,#N/A,FALSE,"골재소요량";#N/A,#N/A,FALSE,"골재소요량"}</definedName>
    <definedName name="fdn_no">#REF!</definedName>
    <definedName name="FDS">#REF!</definedName>
    <definedName name="FDSA" localSheetId="2" hidden="1">{#N/A,#N/A,FALSE,"CCTV"}</definedName>
    <definedName name="FDSA" hidden="1">{#N/A,#N/A,FALSE,"CCTV"}</definedName>
    <definedName name="FDSF">#REF!</definedName>
    <definedName name="FDSFASDF" hidden="1">{#N/A,#N/A,FALSE,"CCTV"}</definedName>
    <definedName name="FDSG" hidden="1">{#N/A,#N/A,FALSE,"CCTV"}</definedName>
    <definedName name="Fdx">#REF!</definedName>
    <definedName name="Fdz">#REF!</definedName>
    <definedName name="FE">#REF!</definedName>
    <definedName name="feA">#REF!</definedName>
    <definedName name="feb" hidden="1">#REF!</definedName>
    <definedName name="FECHA">#REF!</definedName>
    <definedName name="feco25">#REF!</definedName>
    <definedName name="FED">#REF!</definedName>
    <definedName name="fedc2">#REF!</definedName>
    <definedName name="fedc35">#REF!</definedName>
    <definedName name="FEE">#REF!</definedName>
    <definedName name="FEE_36">#REF!</definedName>
    <definedName name="FEE_60">#REF!</definedName>
    <definedName name="FEE_61">#REF!</definedName>
    <definedName name="FEEL">#REF!</definedName>
    <definedName name="Fees">#REF!</definedName>
    <definedName name="Fees_36">#REF!</definedName>
    <definedName name="FEET">#N/A</definedName>
    <definedName name="FEF">#REF!</definedName>
    <definedName name="feld">#REF!</definedName>
    <definedName name="feli" localSheetId="2" hidden="1">{#N/A,#N/A,FALSE,"6101_DET";#N/A,#N/A,FALSE,"6101_SUM";#N/A,#N/A,FALSE,"6102_DET";#N/A,#N/A,FALSE,"6102_SUM";#N/A,#N/A,FALSE,"6105_DET";#N/A,#N/A,FALSE,"6105_SUM";#N/A,#N/A,FALSE,"6106_DET";#N/A,#N/A,FALSE,"6106_SUM";#N/A,#N/A,FALSE,"6111_DET";#N/A,#N/A,FALSE,"Borongan";#N/A,#N/A,FALSE,"Proses_produksi";#N/A,#N/A,FALSE,"Produksi_kontrakan"}</definedName>
    <definedName name="feli" hidden="1">{#N/A,#N/A,FALSE,"6101_DET";#N/A,#N/A,FALSE,"6101_SUM";#N/A,#N/A,FALSE,"6102_DET";#N/A,#N/A,FALSE,"6102_SUM";#N/A,#N/A,FALSE,"6105_DET";#N/A,#N/A,FALSE,"6105_SUM";#N/A,#N/A,FALSE,"6106_DET";#N/A,#N/A,FALSE,"6106_SUM";#N/A,#N/A,FALSE,"6111_DET";#N/A,#N/A,FALSE,"Borongan";#N/A,#N/A,FALSE,"Proses_produksi";#N/A,#N/A,FALSE,"Produksi_kontrakan"}</definedName>
    <definedName name="Fence">{"Book1","tender-form0110-final.xls"}</definedName>
    <definedName name="FES">#REF!</definedName>
    <definedName name="fewfas" localSheetId="2" hidden="1">{"'con_010'!$A$1:$AN$63"}</definedName>
    <definedName name="fewfas" hidden="1">{"'con_010'!$A$1:$AN$63"}</definedName>
    <definedName name="FEX">#REF!</definedName>
    <definedName name="Fez">#REF!</definedName>
    <definedName name="ff" localSheetId="2" hidden="1">{"'장비'!$A$3:$M$12"}</definedName>
    <definedName name="ff">#REF!</definedName>
    <definedName name="ffbc">#REF!</definedName>
    <definedName name="ffbf">#REF!</definedName>
    <definedName name="ffbr">#REF!</definedName>
    <definedName name="FFD" localSheetId="2" hidden="1">{#N/A,#N/A,FALSE,"골재소요량";#N/A,#N/A,FALSE,"골재소요량"}</definedName>
    <definedName name="FFD" hidden="1">{#N/A,#N/A,FALSE,"골재소요량";#N/A,#N/A,FALSE,"골재소요량"}</definedName>
    <definedName name="FFDFD" hidden="1">#REF!</definedName>
    <definedName name="FFDGF" hidden="1">{#N/A,#N/A,FALSE,"부대2"}</definedName>
    <definedName name="fff" localSheetId="2" hidden="1">{"'장비'!$A$3:$M$12"}</definedName>
    <definedName name="fff">#REF!</definedName>
    <definedName name="ffff" localSheetId="2" hidden="1">{"'장비'!$A$3:$M$12"}</definedName>
    <definedName name="ffff">#REF!</definedName>
    <definedName name="ｆｆｆｆ">#N/A</definedName>
    <definedName name="fffff" localSheetId="2" hidden="1">{#N/A,#N/A,TRUE,"Basic";#N/A,#N/A,TRUE,"EXT-TABLE";#N/A,#N/A,TRUE,"STEEL";#N/A,#N/A,TRUE,"INT-Table";#N/A,#N/A,TRUE,"STEEL";#N/A,#N/A,TRUE,"Door"}</definedName>
    <definedName name="fffff" hidden="1">{#N/A,#N/A,TRUE,"Basic";#N/A,#N/A,TRUE,"EXT-TABLE";#N/A,#N/A,TRUE,"STEEL";#N/A,#N/A,TRUE,"INT-Table";#N/A,#N/A,TRUE,"STEEL";#N/A,#N/A,TRUE,"Door"}</definedName>
    <definedName name="ffffff" localSheetId="2" hidden="1">{#N/A,#N/A,FALSE,"CCTV"}</definedName>
    <definedName name="ffffff" hidden="1">{#N/A,#N/A,FALSE,"CCTV"}</definedName>
    <definedName name="ｆｆｆｆｆｆｆｆｆ">#N/A</definedName>
    <definedName name="fffffffg" localSheetId="2" hidden="1">{"'장비'!$A$3:$M$12"}</definedName>
    <definedName name="fffffffg" hidden="1">{"'장비'!$A$3:$M$12"}</definedName>
    <definedName name="FFFFHBT" hidden="1">#REF!</definedName>
    <definedName name="ffgfg" localSheetId="2" hidden="1">{"'장비'!$A$3:$M$12"}</definedName>
    <definedName name="ffgfg" hidden="1">{"'장비'!$A$3:$M$12"}</definedName>
    <definedName name="FFR">#REF!</definedName>
    <definedName name="ffsbrc">#REF!</definedName>
    <definedName name="ffsc">#REF!</definedName>
    <definedName name="ffsf">#REF!</definedName>
    <definedName name="ffsr">#REF!</definedName>
    <definedName name="FFX">#REF!</definedName>
    <definedName name="FG">#REF!</definedName>
    <definedName name="fg1314TBTB4RTDKDKDKRT">#REF!</definedName>
    <definedName name="FG20TBTB2RT">#REF!</definedName>
    <definedName name="fg28TBTB2RTDKDK">#REF!</definedName>
    <definedName name="FG28TBTB2RTDKDKRT">#REF!</definedName>
    <definedName name="FG28TBTB4RTDK">#REF!</definedName>
    <definedName name="FG44TBTB4RTDKDK">#REF!</definedName>
    <definedName name="FG46TBTB4RTDKDK">#REF!</definedName>
    <definedName name="fga">#N/A</definedName>
    <definedName name="FGDAG" hidden="1">{#N/A,#N/A,FALSE,"포장2"}</definedName>
    <definedName name="FGDAGFG" hidden="1">{#N/A,#N/A,FALSE,"혼합골재"}</definedName>
    <definedName name="FGDF" hidden="1">{#N/A,#N/A,FALSE,"CCTV"}</definedName>
    <definedName name="FGF" localSheetId="2" hidden="1">{#N/A,#N/A,FALSE,"CCTV"}</definedName>
    <definedName name="FGF" hidden="1">{#N/A,#N/A,FALSE,"CCTV"}</definedName>
    <definedName name="fgfadgf" hidden="1">{#N/A,#N/A,FALSE,"혼합골재"}</definedName>
    <definedName name="FGFDG" hidden="1">{#N/A,#N/A,FALSE,"표지목차"}</definedName>
    <definedName name="fgfdgffff" hidden="1">{#N/A,#N/A,FALSE,"부대2"}</definedName>
    <definedName name="fgfdsgdfg" hidden="1">{#N/A,#N/A,FALSE,"혼합골재"}</definedName>
    <definedName name="fghfdagfd" hidden="1">{#N/A,#N/A,FALSE,"표지목차"}</definedName>
    <definedName name="FGHG">#REF!</definedName>
    <definedName name="fgj" localSheetId="2" hidden="1">{#N/A,#N/A,TRUE,"Front";#N/A,#N/A,TRUE,"Simple Letter";#N/A,#N/A,TRUE,"Inside";#N/A,#N/A,TRUE,"Contents";#N/A,#N/A,TRUE,"Basis";#N/A,#N/A,TRUE,"Inclusions";#N/A,#N/A,TRUE,"Exclusions";#N/A,#N/A,TRUE,"Areas";#N/A,#N/A,TRUE,"Summary";#N/A,#N/A,TRUE,"Detail"}</definedName>
    <definedName name="fgj" hidden="1">{#N/A,#N/A,TRUE,"Front";#N/A,#N/A,TRUE,"Simple Letter";#N/A,#N/A,TRUE,"Inside";#N/A,#N/A,TRUE,"Contents";#N/A,#N/A,TRUE,"Basis";#N/A,#N/A,TRUE,"Inclusions";#N/A,#N/A,TRUE,"Exclusions";#N/A,#N/A,TRUE,"Areas";#N/A,#N/A,TRUE,"Summary";#N/A,#N/A,TRUE,"Detail"}</definedName>
    <definedName name="FGJFG" hidden="1">{#N/A,#N/A,FALSE,"배수2"}</definedName>
    <definedName name="FGJFK" hidden="1">{#N/A,#N/A,FALSE,"구조2"}</definedName>
    <definedName name="FGJGFJGF" hidden="1">{#N/A,#N/A,FALSE,"포장2"}</definedName>
    <definedName name="FGJGFJGH" hidden="1">{#N/A,#N/A,FALSE,"구조2"}</definedName>
    <definedName name="FGJGFTTJGHK" hidden="1">{#N/A,#N/A,FALSE,"배수2"}</definedName>
    <definedName name="FGJGHJ" hidden="1">{#N/A,#N/A,FALSE,"속도"}</definedName>
    <definedName name="FGJGJG" hidden="1">{#N/A,#N/A,FALSE,"배수1"}</definedName>
    <definedName name="FGJHGFJG" hidden="1">{#N/A,#N/A,FALSE,"구조2"}</definedName>
    <definedName name="FGJTHU">#REF!</definedName>
    <definedName name="FGPRPRRKRKRKTBTB2RTDKDK">#REF!</definedName>
    <definedName name="FGPRTBTB1RTDKDK">#REF!</definedName>
    <definedName name="FGRKRKRKRKRKRKRKRKRKRKRKRKRKRKT">#REF!</definedName>
    <definedName name="FGRKRKRKRKRKRKRKRKRKRKRKRKTBTB3">#REF!</definedName>
    <definedName name="fgs">#REF!</definedName>
    <definedName name="fgw4_2">#REF!</definedName>
    <definedName name="fgw6_3">#REF!</definedName>
    <definedName name="fgwehwrhw">#REF!</definedName>
    <definedName name="FGX">#REF!</definedName>
    <definedName name="fh">#REF!</definedName>
    <definedName name="fhaer5">#N/A</definedName>
    <definedName name="fhddg" hidden="1">{#N/A,#N/A,FALSE,"부대1"}</definedName>
    <definedName name="FHFH" localSheetId="2" hidden="1">{#N/A,#N/A,FALSE,"TABLE"}</definedName>
    <definedName name="FHFH" hidden="1">{#N/A,#N/A,FALSE,"TABLE"}</definedName>
    <definedName name="fhgjfghfghgf" localSheetId="2" hidden="1">{#N/A,#N/A,FALSE,"CCTV"}</definedName>
    <definedName name="fhgjfghfghgf" hidden="1">{#N/A,#N/A,FALSE,"CCTV"}</definedName>
    <definedName name="Fhwl">#REF!</definedName>
    <definedName name="FHX">#REF!</definedName>
    <definedName name="FIBA">#REF!</definedName>
    <definedName name="FIELD">#REF!</definedName>
    <definedName name="Field_Erection">#REF!</definedName>
    <definedName name="Field_Internals">#REF!</definedName>
    <definedName name="Field_Platform">#REF!</definedName>
    <definedName name="FieldFab">#REF!</definedName>
    <definedName name="FILE">#REF!</definedName>
    <definedName name="File_name">#REF!</definedName>
    <definedName name="File_name_3">#REF!</definedName>
    <definedName name="Filename">#REF!</definedName>
    <definedName name="Fill" hidden="1">#REF!</definedName>
    <definedName name="FILL_ER">#REF!</definedName>
    <definedName name="FILL_IE">#REF!</definedName>
    <definedName name="FILL_SAND">#REF!</definedName>
    <definedName name="FILLL" hidden="1">#REF!</definedName>
    <definedName name="filter_aquarium">#REF!</definedName>
    <definedName name="FILTRD_ETA.ADJSTD">#REF!</definedName>
    <definedName name="FILTRD_ETA.THISWK">#REF!</definedName>
    <definedName name="FILTRD_ID">#REF!</definedName>
    <definedName name="FINAL" localSheetId="2" hidden="1">{#N/A,#N/A,FALSE,"TABLE"}</definedName>
    <definedName name="FINAL" hidden="1">{#N/A,#N/A,FALSE,"TABLE"}</definedName>
    <definedName name="FinishDate">#REF!</definedName>
    <definedName name="FinishWork">#REF!</definedName>
    <definedName name="Fire">#REF!</definedName>
    <definedName name="Fire_Proofing">#REF!</definedName>
    <definedName name="FIRST">#REF!</definedName>
    <definedName name="FIRST_FLOOR">#REF!</definedName>
    <definedName name="fit">#REF!</definedName>
    <definedName name="fit100l">#REF!</definedName>
    <definedName name="FITE">#REF!</definedName>
    <definedName name="FITFS">#REF!</definedName>
    <definedName name="FITT">#REF!</definedName>
    <definedName name="fitting">#REF!</definedName>
    <definedName name="fitting1">#REF!</definedName>
    <definedName name="fitting2">#REF!</definedName>
    <definedName name="fitting3">#REF!</definedName>
    <definedName name="fitting4">#REF!</definedName>
    <definedName name="fitting5">#REF!</definedName>
    <definedName name="fitting6">#REF!</definedName>
    <definedName name="fittingcs">#REF!</definedName>
    <definedName name="fj">#REF!</definedName>
    <definedName name="FJDSKJF" localSheetId="2" hidden="1">{#N/A,#N/A,FALSE,"골재소요량";#N/A,#N/A,FALSE,"골재소요량"}</definedName>
    <definedName name="FJDSKJF" hidden="1">{#N/A,#N/A,FALSE,"골재소요량";#N/A,#N/A,FALSE,"골재소요량"}</definedName>
    <definedName name="FJHGJK" hidden="1">{#N/A,#N/A,FALSE,"운반시간"}</definedName>
    <definedName name="FJKLSJ" localSheetId="2" hidden="1">{#N/A,#N/A,FALSE,"TABLE"}</definedName>
    <definedName name="FJKLSJ" hidden="1">{#N/A,#N/A,FALSE,"TABLE"}</definedName>
    <definedName name="FJX">#REF!</definedName>
    <definedName name="fk" localSheetId="2" hidden="1">{#N/A,#N/A,FALSE,"이태원철근"}</definedName>
    <definedName name="fk" hidden="1">{#N/A,#N/A,FALSE,"이태원철근"}</definedName>
    <definedName name="FKDJF" hidden="1">{#N/A,#N/A,TRUE,"LOADCOVE";#N/A,#N/A,TRUE,"PAGE001";#N/A,#N/A,TRUE,"PAGE002";#N/A,#N/A,TRUE,"PAGE003";#N/A,#N/A,TRUE,"PAGE004";#N/A,#N/A,TRUE,"PAGE005";#N/A,#N/A,TRUE,"PAGE006";#N/A,#N/A,TRUE,"PAGE007";#N/A,#N/A,TRUE,"PAGE008";#N/A,#N/A,TRUE,"PAGE009";#N/A,#N/A,TRUE,"PAGE010";#N/A,#N/A,TRUE,"PAGE011";#N/A,#N/A,TRUE,"PAGE012";#N/A,#N/A,TRUE,"PAGE013"}</definedName>
    <definedName name="fkf" hidden="1">#REF!</definedName>
    <definedName name="FKJLSDJFK" localSheetId="2" hidden="1">{#N/A,#N/A,FALSE,"TABLE"}</definedName>
    <definedName name="FKJLSDJFK" hidden="1">{#N/A,#N/A,FALSE,"TABLE"}</definedName>
    <definedName name="FKUYR" hidden="1">#REF!</definedName>
    <definedName name="fkx">#REF!</definedName>
    <definedName name="fl">#REF!</definedName>
    <definedName name="FlagBalanced">#REF!</definedName>
    <definedName name="FlagConventional">#REF!</definedName>
    <definedName name="FlagERRORAnywhere">#REF!</definedName>
    <definedName name="FlagNonPRV">#REF!</definedName>
    <definedName name="FlagPilot">#REF!</definedName>
    <definedName name="FlagReducedContent">#REF!</definedName>
    <definedName name="FlagThermPRV">#REF!</definedName>
    <definedName name="flange">#REF!</definedName>
    <definedName name="flange1">#REF!</definedName>
    <definedName name="flange2">#REF!</definedName>
    <definedName name="flange3">#REF!</definedName>
    <definedName name="flange4">#REF!</definedName>
    <definedName name="flangecs">#REF!</definedName>
    <definedName name="FLAR">#REF!</definedName>
    <definedName name="flash">#REF!</definedName>
    <definedName name="flashing">#REF!</definedName>
    <definedName name="FLBOX1">#REF!</definedName>
    <definedName name="FLBOX2">#REF!</definedName>
    <definedName name="fld">#REF!</definedName>
    <definedName name="FLENG">#REF!</definedName>
    <definedName name="FLEX28C">#REF!</definedName>
    <definedName name="FLG">#REF!</definedName>
    <definedName name="FLG_Orifice">#REF!</definedName>
    <definedName name="flmh400">#REF!</definedName>
    <definedName name="Float">#REF!</definedName>
    <definedName name="FLOOD_Sheet1_List">#REF!</definedName>
    <definedName name="floor_deck">#REF!</definedName>
    <definedName name="Floor_drain_plastik_biasa">#REF!</definedName>
    <definedName name="floorkorsik">#REF!</definedName>
    <definedName name="flow">#REF!</definedName>
    <definedName name="flushbolt">#REF!</definedName>
    <definedName name="flx">#REF!</definedName>
    <definedName name="fm">#REF!</definedName>
    <definedName name="fml">#REF!</definedName>
    <definedName name="fno">#REF!</definedName>
    <definedName name="fnx">#REF!</definedName>
    <definedName name="fnz">#REF!</definedName>
    <definedName name="FO">#REF!</definedName>
    <definedName name="fo_mth">#REF!</definedName>
    <definedName name="foamglas">#REF!</definedName>
    <definedName name="FOCO">#REF!</definedName>
    <definedName name="FOCO_1">#REF!</definedName>
    <definedName name="FOCO_10">#REF!</definedName>
    <definedName name="FOCO_11">#REF!</definedName>
    <definedName name="FOCO_12">#REF!</definedName>
    <definedName name="FOCO_13">#REF!</definedName>
    <definedName name="FOCO_14">#REF!</definedName>
    <definedName name="FOCO_15">#REF!</definedName>
    <definedName name="FOCO_16">#REF!</definedName>
    <definedName name="FOCO_17">#REF!</definedName>
    <definedName name="FOCO_18">#REF!</definedName>
    <definedName name="FOCO_19">#REF!</definedName>
    <definedName name="FOCO_2">#REF!</definedName>
    <definedName name="FOCO_3">#REF!</definedName>
    <definedName name="FOCO_4">#REF!</definedName>
    <definedName name="FOCO_5">#REF!</definedName>
    <definedName name="FOCO_6">#REF!</definedName>
    <definedName name="FOCO_7">#REF!</definedName>
    <definedName name="FOCO_8">#REF!</definedName>
    <definedName name="FOCO_9">#REF!</definedName>
    <definedName name="FOOT">#N/A</definedName>
    <definedName name="FOOTCL">#REF!</definedName>
    <definedName name="FOOTER">#REF!</definedName>
    <definedName name="FOOTING">#REF!</definedName>
    <definedName name="FOR" localSheetId="2" hidden="1">{#N/A,#N/A,FALSE,"CCTV"}</definedName>
    <definedName name="FOR" hidden="1">{#N/A,#N/A,FALSE,"CCTV"}</definedName>
    <definedName name="FOR_ITEM">#REF!</definedName>
    <definedName name="FORECAST">#REF!</definedName>
    <definedName name="FOREVAR">#REF!</definedName>
    <definedName name="FORK">#REF!</definedName>
    <definedName name="FORM1011">#REF!</definedName>
    <definedName name="FORM1012">#REF!</definedName>
    <definedName name="FORM1013">#REF!</definedName>
    <definedName name="FORM1014">#REF!</definedName>
    <definedName name="FORM1015">#REF!</definedName>
    <definedName name="FORM21">#REF!</definedName>
    <definedName name="FORM22E">#REF!</definedName>
    <definedName name="FORM22L">#REF!</definedName>
    <definedName name="FORM231">#REF!</definedName>
    <definedName name="FORM232">#REF!</definedName>
    <definedName name="FORM233">#REF!</definedName>
    <definedName name="Form234">#REF!</definedName>
    <definedName name="Form235">#REF!</definedName>
    <definedName name="Form236">#REF!</definedName>
    <definedName name="FORM241">#REF!</definedName>
    <definedName name="FORM242">#REF!</definedName>
    <definedName name="FORM243">#REF!</definedName>
    <definedName name="FORM323L">#REF!</definedName>
    <definedName name="FORM421">#REF!</definedName>
    <definedName name="FORM422">#REF!</definedName>
    <definedName name="FORM423">#REF!</definedName>
    <definedName name="FORM424">#REF!</definedName>
    <definedName name="FORM425">#REF!</definedName>
    <definedName name="FORM426">#REF!</definedName>
    <definedName name="FORM427">#REF!</definedName>
    <definedName name="FORM641L">#REF!</definedName>
    <definedName name="FORM642">#REF!</definedName>
    <definedName name="FORM715">#REF!</definedName>
    <definedName name="FORM910">#REF!</definedName>
    <definedName name="FORM911">#REF!</definedName>
    <definedName name="FORM912">#REF!</definedName>
    <definedName name="FORM913">#REF!</definedName>
    <definedName name="FORM914">#REF!</definedName>
    <definedName name="FORM915">#REF!</definedName>
    <definedName name="FORM916">#REF!</definedName>
    <definedName name="FORM917">#REF!</definedName>
    <definedName name="FORM918">#REF!</definedName>
    <definedName name="FORM919">#REF!</definedName>
    <definedName name="FORM920">#REF!</definedName>
    <definedName name="FORM94">#REF!</definedName>
    <definedName name="FORM95">#REF!</definedName>
    <definedName name="FORM96">#REF!</definedName>
    <definedName name="FORM97">#REF!</definedName>
    <definedName name="FORM98">#REF!</definedName>
    <definedName name="FORM99">#REF!</definedName>
    <definedName name="FORMAT" localSheetId="2" hidden="1">{#N/A,#N/A,FALSE,"CCTV"}</definedName>
    <definedName name="FORMAT" hidden="1">{#N/A,#N/A,FALSE,"CCTV"}</definedName>
    <definedName name="FOS">#REF!</definedName>
    <definedName name="FoulFactorUnit">#REF!</definedName>
    <definedName name="FOUR">#REF!</definedName>
    <definedName name="Fp">#REF!</definedName>
    <definedName name="FQWFF" hidden="1">#REF!</definedName>
    <definedName name="fr" hidden="1">{"'Liquid'!$A$1:$U$57"}</definedName>
    <definedName name="frc42115070">#REF!</definedName>
    <definedName name="frc4x10">#REF!</definedName>
    <definedName name="frc4x1x400">#REF!</definedName>
    <definedName name="frc4x25">#REF!</definedName>
    <definedName name="frc4x300">#REF!</definedName>
    <definedName name="frc4x35">#REF!</definedName>
    <definedName name="frc4x95">#REF!</definedName>
    <definedName name="frc5x4">#REF!</definedName>
    <definedName name="frc5x6">#REF!</definedName>
    <definedName name="FRED">#REF!</definedName>
    <definedName name="freight">#REF!</definedName>
    <definedName name="frequency">#REF!</definedName>
    <definedName name="FRITZ">#REF!</definedName>
    <definedName name="Frmn">#REF!</definedName>
    <definedName name="fro">#REF!</definedName>
    <definedName name="FRP">#REF!</definedName>
    <definedName name="frr">#REF!</definedName>
    <definedName name="FRRAMT">#REF!</definedName>
    <definedName name="FRRDS">#REF!</definedName>
    <definedName name="FRWK">#REF!</definedName>
    <definedName name="FRWK_3">#REF!</definedName>
    <definedName name="FRWK1">#REF!</definedName>
    <definedName name="FRWK1_3">#REF!</definedName>
    <definedName name="FRWK10">#REF!</definedName>
    <definedName name="FRWK10_3">#REF!</definedName>
    <definedName name="FRWK11">#REF!</definedName>
    <definedName name="FRWK11_3">#REF!</definedName>
    <definedName name="FRWK12">#REF!</definedName>
    <definedName name="FRWK12_3">#REF!</definedName>
    <definedName name="FRWK13">#REF!</definedName>
    <definedName name="FRWK13_3">#REF!</definedName>
    <definedName name="FRWK14">#REF!</definedName>
    <definedName name="FRWK14_3">#REF!</definedName>
    <definedName name="FRWK2">#REF!</definedName>
    <definedName name="FRWK2_3">#REF!</definedName>
    <definedName name="FRWK3">#REF!</definedName>
    <definedName name="FRWK3_3">#REF!</definedName>
    <definedName name="FRWK4">#REF!</definedName>
    <definedName name="FRWK4_3">#REF!</definedName>
    <definedName name="FRWK5">#REF!</definedName>
    <definedName name="FRWK5_3">#REF!</definedName>
    <definedName name="FRWK6">#REF!</definedName>
    <definedName name="FRWK6_3">#REF!</definedName>
    <definedName name="FRWK7">#REF!</definedName>
    <definedName name="FRWK7_3">#REF!</definedName>
    <definedName name="FRWK8">#REF!</definedName>
    <definedName name="FRWK8_3">#REF!</definedName>
    <definedName name="FRWK9">#REF!</definedName>
    <definedName name="FRWK9_3">#REF!</definedName>
    <definedName name="FRWKO75">#REF!</definedName>
    <definedName name="FRWKO75_3">#REF!</definedName>
    <definedName name="FRWKS1">#REF!</definedName>
    <definedName name="FRWKS1_3">#REF!</definedName>
    <definedName name="FRWKS2">#REF!</definedName>
    <definedName name="FRWKS2_3">#REF!</definedName>
    <definedName name="FRWKS3">#REF!</definedName>
    <definedName name="FRWKS3_3">#REF!</definedName>
    <definedName name="FRWKS4">#REF!</definedName>
    <definedName name="FRWKS4_3">#REF!</definedName>
    <definedName name="FRWKS5">#REF!</definedName>
    <definedName name="FRWKS5_3">#REF!</definedName>
    <definedName name="FRWKS6">#REF!</definedName>
    <definedName name="FRWKS6_3">#REF!</definedName>
    <definedName name="frx">#REF!</definedName>
    <definedName name="frz">#REF!</definedName>
    <definedName name="fs">#REF!</definedName>
    <definedName name="FSAFSAFSA" hidden="1">{#N/A,#N/A,FALSE,"운반시간"}</definedName>
    <definedName name="FSB">#REF!</definedName>
    <definedName name="fSD">#REF!</definedName>
    <definedName name="fsda" localSheetId="2" hidden="1">{#N/A,#N/A,TRUE,"Basic";#N/A,#N/A,TRUE,"EXT-TABLE";#N/A,#N/A,TRUE,"STEEL";#N/A,#N/A,TRUE,"INT-Table";#N/A,#N/A,TRUE,"STEEL";#N/A,#N/A,TRUE,"Door"}</definedName>
    <definedName name="fsda" hidden="1">{#N/A,#N/A,TRUE,"Basic";#N/A,#N/A,TRUE,"EXT-TABLE";#N/A,#N/A,TRUE,"STEEL";#N/A,#N/A,TRUE,"INT-Table";#N/A,#N/A,TRUE,"STEEL";#N/A,#N/A,TRUE,"Door"}</definedName>
    <definedName name="fsdaf" hidden="1">{"'con_010'!$A$1:$AN$63"}</definedName>
    <definedName name="FSDATA">#REF!</definedName>
    <definedName name="fsDd">#REF!</definedName>
    <definedName name="FSDF"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ASDF" hidden="1">{#N/A,#N/A,FALSE,"배수1"}</definedName>
    <definedName name="fsdfdsf" hidden="1">{"'Sheet1'!$L$16"}</definedName>
    <definedName name="FSDFFF"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S"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SAFSA" hidden="1">{#N/A,#N/A,FALSE,"2~8번"}</definedName>
    <definedName name="FSE" hidden="1">{#N/A,#N/A,FALSE,"SUM_Prop";#N/A,#N/A,FALSE,"PROCESS-eng";#N/A,#N/A,FALSE,"PROCESS-com";#N/A,#N/A,FALSE,"INST-eng";#N/A,#N/A,FALSE,"INST-com"}</definedName>
    <definedName name="FSF">#REF!</definedName>
    <definedName name="FSIZE">#REF!</definedName>
    <definedName name="fsjsj" localSheetId="2" hidden="1">{#N/A,#N/A,TRUE,"Front";#N/A,#N/A,TRUE,"Simple Letter";#N/A,#N/A,TRUE,"Inside";#N/A,#N/A,TRUE,"Contents";#N/A,#N/A,TRUE,"Basis";#N/A,#N/A,TRUE,"Inclusions";#N/A,#N/A,TRUE,"Exclusions";#N/A,#N/A,TRUE,"Areas";#N/A,#N/A,TRUE,"Summary";#N/A,#N/A,TRUE,"Detail"}</definedName>
    <definedName name="fsjsj" hidden="1">{#N/A,#N/A,TRUE,"Front";#N/A,#N/A,TRUE,"Simple Letter";#N/A,#N/A,TRUE,"Inside";#N/A,#N/A,TRUE,"Contents";#N/A,#N/A,TRUE,"Basis";#N/A,#N/A,TRUE,"Inclusions";#N/A,#N/A,TRUE,"Exclusions";#N/A,#N/A,TRUE,"Areas";#N/A,#N/A,TRUE,"Summary";#N/A,#N/A,TRUE,"Detail"}</definedName>
    <definedName name="FST">#REF!</definedName>
    <definedName name="fsvd100">#REF!</definedName>
    <definedName name="fsvd150">#REF!</definedName>
    <definedName name="fsvd65">#REF!</definedName>
    <definedName name="ft">#REF!</definedName>
    <definedName name="ft_m">#REF!</definedName>
    <definedName name="Ft_Matl">#REF!</definedName>
    <definedName name="Ft_Zone_A">#REF!</definedName>
    <definedName name="Ft_Zone_B">#REF!</definedName>
    <definedName name="Ft_Zone_C">#REF!</definedName>
    <definedName name="Ft_Zone_D">#REF!</definedName>
    <definedName name="Ft_Zone_E">#REF!</definedName>
    <definedName name="ft8x8">#REF!</definedName>
    <definedName name="Ftb">#REF!</definedName>
    <definedName name="ftgregh">#REF!</definedName>
    <definedName name="ftr">#REF!</definedName>
    <definedName name="ftre">#REF!</definedName>
    <definedName name="Ftx">#REF!</definedName>
    <definedName name="Ftz">#REF!</definedName>
    <definedName name="Fu">#REF!</definedName>
    <definedName name="Fuck">#REF!</definedName>
    <definedName name="fuel">#REF!</definedName>
    <definedName name="FULL" hidden="1">#REF!</definedName>
    <definedName name="Full_Print">#REF!</definedName>
    <definedName name="furing">#REF!</definedName>
    <definedName name="FURN">#REF!</definedName>
    <definedName name="Furnica___Melamin____1_2_x_2_4__m">#REF!</definedName>
    <definedName name="Furniture" localSheetId="2" hidden="1">{#N/A,#N/A,TRUE,"Basic";#N/A,#N/A,TRUE,"EXT-TABLE";#N/A,#N/A,TRUE,"STEEL";#N/A,#N/A,TRUE,"INT-Table";#N/A,#N/A,TRUE,"STEEL";#N/A,#N/A,TRUE,"Door"}</definedName>
    <definedName name="Furniture" hidden="1">{#N/A,#N/A,TRUE,"Basic";#N/A,#N/A,TRUE,"EXT-TABLE";#N/A,#N/A,TRUE,"STEEL";#N/A,#N/A,TRUE,"INT-Table";#N/A,#N/A,TRUE,"STEEL";#N/A,#N/A,TRUE,"Door"}</definedName>
    <definedName name="FURNITURE__FURNISHING">#REF!</definedName>
    <definedName name="Fuu">#REF!</definedName>
    <definedName name="FV">#REF!</definedName>
    <definedName name="Fvb">#REF!</definedName>
    <definedName name="Fvu">#REF!</definedName>
    <definedName name="Fvw">#REF!</definedName>
    <definedName name="FWBS1628G">#REF!</definedName>
    <definedName name="FWBS3000mc2">#REF!</definedName>
    <definedName name="fwbs3000mc3">#REF!</definedName>
    <definedName name="fwbs5000mc1">#REF!</definedName>
    <definedName name="fwbs5000mc2">#REF!</definedName>
    <definedName name="fwbs5000mc3">#REF!</definedName>
    <definedName name="fwbs6000Fab">#REF!</definedName>
    <definedName name="fwbs6000mc1">#REF!</definedName>
    <definedName name="fwbs6000mc2">#REF!</definedName>
    <definedName name="fwbs6000mc3">#REF!</definedName>
    <definedName name="fwbsb000">#REF!</definedName>
    <definedName name="fwbsB000mc3">#REF!</definedName>
    <definedName name="FWIDTH">#REF!</definedName>
    <definedName name="fwk">#REF!</definedName>
    <definedName name="FWK12_5">#REF!</definedName>
    <definedName name="FWK12_9">#REF!</definedName>
    <definedName name="FWKC12">#REF!</definedName>
    <definedName name="FWKC12_9">#REF!</definedName>
    <definedName name="FWKM">#REF!</definedName>
    <definedName name="fwrfwevre">#REF!</definedName>
    <definedName name="fx">#REF!</definedName>
    <definedName name="Fxsm">#REF!</definedName>
    <definedName name="fxz">#REF!</definedName>
    <definedName name="fy">#REF!</definedName>
    <definedName name="Fysm">#REF!</definedName>
    <definedName name="Fyy">#REF!</definedName>
    <definedName name="Fzsxm">#REF!</definedName>
    <definedName name="Fzsym">#REF!</definedName>
    <definedName name="G">#REF!</definedName>
    <definedName name="g_9">#REF!</definedName>
    <definedName name="g_9wp">#REF!</definedName>
    <definedName name="G_C">#REF!</definedName>
    <definedName name="G_ME">#REF!</definedName>
    <definedName name="G_P_P">#N/A</definedName>
    <definedName name="G0.000">#REF!</definedName>
    <definedName name="G0.010">#REF!</definedName>
    <definedName name="G0.020">#REF!</definedName>
    <definedName name="G0.100">#REF!</definedName>
    <definedName name="G0.110">#REF!</definedName>
    <definedName name="G0.120">#REF!</definedName>
    <definedName name="G1.000">#REF!</definedName>
    <definedName name="G1.011">#REF!</definedName>
    <definedName name="G1.021">#REF!</definedName>
    <definedName name="G1.031">#REF!</definedName>
    <definedName name="G1.041">#REF!</definedName>
    <definedName name="G1.051">#REF!</definedName>
    <definedName name="G1_">#REF!</definedName>
    <definedName name="G10_">#REF!</definedName>
    <definedName name="G11_">#REF!</definedName>
    <definedName name="G12_">#REF!</definedName>
    <definedName name="G13_">#REF!</definedName>
    <definedName name="G14_">#REF!</definedName>
    <definedName name="G15_">#REF!</definedName>
    <definedName name="G16_">#REF!</definedName>
    <definedName name="G17_">#REF!</definedName>
    <definedName name="G18_">#REF!</definedName>
    <definedName name="G19_">#REF!</definedName>
    <definedName name="G2.000">#REF!</definedName>
    <definedName name="G2.010">#REF!</definedName>
    <definedName name="G2.020">#REF!</definedName>
    <definedName name="G2.030">#REF!</definedName>
    <definedName name="G2_">#REF!</definedName>
    <definedName name="G3.000">#REF!</definedName>
    <definedName name="G3.011">#REF!</definedName>
    <definedName name="G3.021">#REF!</definedName>
    <definedName name="G3.031">#REF!</definedName>
    <definedName name="G3.041">#REF!</definedName>
    <definedName name="G3.100">#REF!</definedName>
    <definedName name="G3.111">#REF!</definedName>
    <definedName name="G3.121">#REF!</definedName>
    <definedName name="G3.131">#REF!</definedName>
    <definedName name="G3.141">#REF!</definedName>
    <definedName name="G3.201">#REF!</definedName>
    <definedName name="G3.211">#REF!</definedName>
    <definedName name="G3.221">#REF!</definedName>
    <definedName name="G3.231">#REF!</definedName>
    <definedName name="G3.241">#REF!</definedName>
    <definedName name="G3.301">#REF!</definedName>
    <definedName name="G3.311">#REF!</definedName>
    <definedName name="G3.321">#REF!</definedName>
    <definedName name="G3.331">#REF!</definedName>
    <definedName name="G3.341">#REF!</definedName>
    <definedName name="G3_">#REF!</definedName>
    <definedName name="G4.000">#REF!</definedName>
    <definedName name="G4.010">#REF!</definedName>
    <definedName name="G4.020">#REF!</definedName>
    <definedName name="G4.030">#REF!</definedName>
    <definedName name="G4.040">#REF!</definedName>
    <definedName name="G4.101">#REF!</definedName>
    <definedName name="G4.111">#REF!</definedName>
    <definedName name="G4.121">#REF!</definedName>
    <definedName name="G4.131">#REF!</definedName>
    <definedName name="G4.141">#REF!</definedName>
    <definedName name="G4.151">#REF!</definedName>
    <definedName name="G4.161">#REF!</definedName>
    <definedName name="G4.171">#REF!</definedName>
    <definedName name="G4.200">#REF!</definedName>
    <definedName name="G4.210">#REF!</definedName>
    <definedName name="G4.220">#REF!</definedName>
    <definedName name="G4_">#REF!</definedName>
    <definedName name="G5_">#REF!</definedName>
    <definedName name="G6_">#REF!</definedName>
    <definedName name="G7_">#REF!</definedName>
    <definedName name="G8_">#REF!</definedName>
    <definedName name="G9_">#REF!</definedName>
    <definedName name="GA">#REF!</definedName>
    <definedName name="GA.3223">#REF!</definedName>
    <definedName name="GABION">#REF!</definedName>
    <definedName name="GABION_UNIT">#REF!</definedName>
    <definedName name="GADFGSDFG" hidden="1">#REF!</definedName>
    <definedName name="gads" hidden="1">{#N/A,#N/A,FALSE,"CCTV"}</definedName>
    <definedName name="GAIKEI_SET_HOSEIBUHIN">#N/A</definedName>
    <definedName name="gaji_p22">#REF!</definedName>
    <definedName name="gaji_p25">#REF!</definedName>
    <definedName name="GAKMNH">#REF!</definedName>
    <definedName name="gal">#REF!</definedName>
    <definedName name="galdal5">#REF!</definedName>
    <definedName name="gali">#REF!</definedName>
    <definedName name="galian">#REF!</definedName>
    <definedName name="gamma">#REF!</definedName>
    <definedName name="GAMMAC">#REF!</definedName>
    <definedName name="GAMMAS">#REF!</definedName>
    <definedName name="GANDA">#REF!</definedName>
    <definedName name="GANDAA">#REF!</definedName>
    <definedName name="gantung">#REF!</definedName>
    <definedName name="GARIS">#REF!</definedName>
    <definedName name="Gas">#REF!</definedName>
    <definedName name="gasket">#REF!</definedName>
    <definedName name="gasket1">#REF!</definedName>
    <definedName name="gasket2">#REF!</definedName>
    <definedName name="gasket3">#REF!</definedName>
    <definedName name="gasket4">#REF!</definedName>
    <definedName name="GASP">#REF!</definedName>
    <definedName name="GASUL">#REF!</definedName>
    <definedName name="gate">#REF!</definedName>
    <definedName name="gb">#REF!</definedName>
    <definedName name="gbc">#REF!</definedName>
    <definedName name="gbe">#REF!</definedName>
    <definedName name="gbf">#REF!</definedName>
    <definedName name="GBFN">#REF!</definedName>
    <definedName name="GBG">#REF!</definedName>
    <definedName name="gblc">#REF!</definedName>
    <definedName name="gbln">#REF!</definedName>
    <definedName name="GBP">1.4525</definedName>
    <definedName name="gbr">#REF!</definedName>
    <definedName name="gc">#REF!</definedName>
    <definedName name="gcc">#REF!</definedName>
    <definedName name="gcf">#REF!</definedName>
    <definedName name="gcr">#REF!</definedName>
    <definedName name="GD">#REF!</definedName>
    <definedName name="GDFG"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fdvgv" hidden="1">{"'장비'!$A$3:$M$12"}</definedName>
    <definedName name="GDG"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h" hidden="1">{#N/A,#N/A,FALSE,"CCTV"}</definedName>
    <definedName name="gdsg" hidden="1">#REF!</definedName>
    <definedName name="ge">#REF!</definedName>
    <definedName name="GE_Sabah_Inflow">#REF!</definedName>
    <definedName name="GE_Sabah_Loan_GB">#REF!</definedName>
    <definedName name="GE_Sabah_Netprofit">#REF!</definedName>
    <definedName name="GE_Sabah_Not.Div">#REF!</definedName>
    <definedName name="GE_Sabah_Outflow">#REF!</definedName>
    <definedName name="GE_Sabah_Tax">#REF!</definedName>
    <definedName name="gea">#REF!</definedName>
    <definedName name="Gene_Rig_McxMth">#REF!</definedName>
    <definedName name="General_Rig_FC">#REF!</definedName>
    <definedName name="General_Rig_LC">#REF!</definedName>
    <definedName name="GenNotes">#REF!</definedName>
    <definedName name="genset">#REF!</definedName>
    <definedName name="genteng">#REF!</definedName>
    <definedName name="genteng_beton">#REF!</definedName>
    <definedName name="Genteng_bubungan_soka">#REF!</definedName>
    <definedName name="Genteng_Metal_Tebal_0.4_mm">#REF!</definedName>
    <definedName name="Genteng_Plentong">#REF!</definedName>
    <definedName name="Genteng_soka_kodok">#REF!</definedName>
    <definedName name="GEOTEX">#REF!</definedName>
    <definedName name="GEOTEX_10">#REF!</definedName>
    <definedName name="GEOTEX_11">#REF!</definedName>
    <definedName name="GEOTEX_20">#REF!</definedName>
    <definedName name="GEOTEX_30">#REF!</definedName>
    <definedName name="GEOTEX_40">#REF!</definedName>
    <definedName name="GEOTEX_400">#REF!</definedName>
    <definedName name="GEOTEX_60">#REF!</definedName>
    <definedName name="Getting_Started">#REF!</definedName>
    <definedName name="gewicht">#REF!</definedName>
    <definedName name="GF">#REF!</definedName>
    <definedName name="gfa">#REF!</definedName>
    <definedName name="GFD" localSheetId="2" hidden="1">{#N/A,#N/A,FALSE,"TABLE"}</definedName>
    <definedName name="GFD" hidden="1">{#N/A,#N/A,FALSE,"TABLE"}</definedName>
    <definedName name="GFDGDF"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S" localSheetId="2" hidden="1">{#N/A,#N/A,FALSE,"CCTV"}</definedName>
    <definedName name="GFDS" hidden="1">{#N/A,#N/A,FALSE,"CCTV"}</definedName>
    <definedName name="GFDSGFDSGFDS" hidden="1">{#N/A,#N/A,FALSE,"CCTV"}</definedName>
    <definedName name="GFG"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dfg" hidden="1">#REF!</definedName>
    <definedName name="GFGFHGFHF" hidden="1">{#N/A,#N/A,FALSE,"토공2"}</definedName>
    <definedName name="gfhaseryh" localSheetId="2" hidden="1">{#N/A,#N/A,TRUE,"Front";#N/A,#N/A,TRUE,"Simple Letter";#N/A,#N/A,TRUE,"Inside";#N/A,#N/A,TRUE,"Contents";#N/A,#N/A,TRUE,"Basis";#N/A,#N/A,TRUE,"Inclusions";#N/A,#N/A,TRUE,"Exclusions";#N/A,#N/A,TRUE,"Areas";#N/A,#N/A,TRUE,"Summary";#N/A,#N/A,TRUE,"Detail"}</definedName>
    <definedName name="gfhaseryh" hidden="1">{#N/A,#N/A,TRUE,"Front";#N/A,#N/A,TRUE,"Simple Letter";#N/A,#N/A,TRUE,"Inside";#N/A,#N/A,TRUE,"Contents";#N/A,#N/A,TRUE,"Basis";#N/A,#N/A,TRUE,"Inclusions";#N/A,#N/A,TRUE,"Exclusions";#N/A,#N/A,TRUE,"Areas";#N/A,#N/A,TRUE,"Summary";#N/A,#N/A,TRUE,"Detail"}</definedName>
    <definedName name="gfhgh" hidden="1">{#N/A,#N/A,FALSE,"배수2"}</definedName>
    <definedName name="GFHJ" hidden="1">{#N/A,#N/A,FALSE,"단가표지"}</definedName>
    <definedName name="GFHJH" hidden="1">{#N/A,#N/A,FALSE,"CCTV"}</definedName>
    <definedName name="GFIBRE">#REF!</definedName>
    <definedName name="gfjgfh" localSheetId="2" hidden="1">{#N/A,#N/A,FALSE,"CCTV"}</definedName>
    <definedName name="gfjgfh" hidden="1">{#N/A,#N/A,FALSE,"CCTV"}</definedName>
    <definedName name="gfjgfhfg" localSheetId="2" hidden="1">{#N/A,#N/A,FALSE,"CCTV"}</definedName>
    <definedName name="gfjgfhfg" hidden="1">{#N/A,#N/A,FALSE,"CCTV"}</definedName>
    <definedName name="GFJGFJGH" hidden="1">{#N/A,#N/A,FALSE,"2~8번"}</definedName>
    <definedName name="GFJGFJRRJGH" hidden="1">{#N/A,#N/A,FALSE,"배수1"}</definedName>
    <definedName name="GFJHGFJGF" hidden="1">{#N/A,#N/A,FALSE,"혼합골재"}</definedName>
    <definedName name="GFRRJGH" hidden="1">{#N/A,#N/A,FALSE,"단가표지"}</definedName>
    <definedName name="gg">#REF!</definedName>
    <definedName name="GGF" hidden="1">{#N/A,#N/A,FALSE,"CCTV"}</definedName>
    <definedName name="ggffg">#REF!</definedName>
    <definedName name="ggfhgfshgh" hidden="1">{#N/A,#N/A,FALSE,"포장2"}</definedName>
    <definedName name="ggg" localSheetId="2" hidden="1">{"'장비'!$A$3:$M$12"}</definedName>
    <definedName name="ggg" hidden="1">{"'장비'!$A$3:$M$12"}</definedName>
    <definedName name="gggg" localSheetId="2" hidden="1">{"'장비'!$A$3:$M$12"}</definedName>
    <definedName name="gggg" hidden="1">{"'장비'!$A$3:$M$12"}</definedName>
    <definedName name="ggggg" localSheetId="2" hidden="1">{"'장비'!$A$3:$M$12"}</definedName>
    <definedName name="ggggg" hidden="1">{"'장비'!$A$3:$M$12"}</definedName>
    <definedName name="ｇｇｇｇｇｇｇｇ">#N/A</definedName>
    <definedName name="GGH">#REF!</definedName>
    <definedName name="gh">#REF!</definedName>
    <definedName name="ghfg" hidden="1">{#N/A,#N/A,FALSE,"CCTV"}</definedName>
    <definedName name="ghgfh" hidden="1">{#N/A,#N/A,FALSE,"포장2"}</definedName>
    <definedName name="ghgfjhh">#REF!</definedName>
    <definedName name="GHI" localSheetId="2" hidden="1">{#N/A,#N/A,FALSE,"TABLE"}</definedName>
    <definedName name="GHI" hidden="1">{#N/A,#N/A,FALSE,"TABLE"}</definedName>
    <definedName name="GHJJK">#REF!</definedName>
    <definedName name="GHKIO">#REF!</definedName>
    <definedName name="GHMFHGM">#REF!</definedName>
    <definedName name="ght">#REF!</definedName>
    <definedName name="gi">#REF!</definedName>
    <definedName name="gibgutter">#REF!</definedName>
    <definedName name="gicapping">#REF!</definedName>
    <definedName name="giflashing">#REF!</definedName>
    <definedName name="Giocong">#REF!</definedName>
    <definedName name="gip40bakrie6">#REF!</definedName>
    <definedName name="gipbakrie0.5">#REF!</definedName>
    <definedName name="gipbakrie0.75">#REF!</definedName>
    <definedName name="gipbakrie1">#REF!</definedName>
    <definedName name="gipbakrie1.25">#REF!</definedName>
    <definedName name="gipbakrie1.5">#REF!</definedName>
    <definedName name="gipbakrie2">#REF!</definedName>
    <definedName name="gipbakrie2.5">#REF!</definedName>
    <definedName name="gipbakrie3">#REF!</definedName>
    <definedName name="gipbs40spindo0.5">#REF!</definedName>
    <definedName name="gipbs40spindo0.75">#REF!</definedName>
    <definedName name="gipbs40spindo1">#REF!</definedName>
    <definedName name="gipbs40spindo1.25">#REF!</definedName>
    <definedName name="gipbs40spindo1.5">#REF!</definedName>
    <definedName name="gipbs40spindo2">#REF!</definedName>
    <definedName name="gipbs40spindo2.5">#REF!</definedName>
    <definedName name="gipbs40spindo3">#REF!</definedName>
    <definedName name="gipbs40spindo4">#REF!</definedName>
    <definedName name="gipbs40spindo5">#REF!</definedName>
    <definedName name="gipbs40spindo6">#REF!</definedName>
    <definedName name="gipbs40spindo8">#REF!</definedName>
    <definedName name="gipbsppi0.5">#REF!</definedName>
    <definedName name="gipbsppi0.75">#REF!</definedName>
    <definedName name="gipbsppi1">#REF!</definedName>
    <definedName name="gipbsppi1.25">#REF!</definedName>
    <definedName name="gipbsppi1.5">#REF!</definedName>
    <definedName name="gipbsppi2">#REF!</definedName>
    <definedName name="gipbsppi2.5">#REF!</definedName>
    <definedName name="gipbsppi3">#REF!</definedName>
    <definedName name="gipbsppi4">#REF!</definedName>
    <definedName name="gipbsppi5">#REF!</definedName>
    <definedName name="gipbsppi6">#REF!</definedName>
    <definedName name="gipbsppi8">#REF!</definedName>
    <definedName name="gipmedppi0.5">#REF!</definedName>
    <definedName name="gipmedppi0.75">#REF!</definedName>
    <definedName name="gipmedppi1">#REF!</definedName>
    <definedName name="gipmedppi1.25">#REF!</definedName>
    <definedName name="gipmedppi1.5">#REF!</definedName>
    <definedName name="gipmedppi2">#REF!</definedName>
    <definedName name="gipmedppi2.5">#REF!</definedName>
    <definedName name="gipmedppi3">#REF!</definedName>
    <definedName name="gipmedppi4">#REF!</definedName>
    <definedName name="gipmedppi5">#REF!</definedName>
    <definedName name="gipmedppi6">#REF!</definedName>
    <definedName name="gipmedppi8">#REF!</definedName>
    <definedName name="gipmedspindo0.5">#REF!</definedName>
    <definedName name="gipmedspindo0.75">#REF!</definedName>
    <definedName name="gipmedspindo1">#REF!</definedName>
    <definedName name="gipmedspindo1.25">#REF!</definedName>
    <definedName name="gipmedspindo1.5">#REF!</definedName>
    <definedName name="gipmedspindo2">#REF!</definedName>
    <definedName name="gipmedspindo2.5">#REF!</definedName>
    <definedName name="gipmedspindo3">#REF!</definedName>
    <definedName name="gipmedspindo4">#REF!</definedName>
    <definedName name="gipmedspindo5">#REF!</definedName>
    <definedName name="gipmedspindo6">#REF!</definedName>
    <definedName name="gipmedspindo8">#REF!</definedName>
    <definedName name="gippi1">#REF!</definedName>
    <definedName name="gippib0.5">#REF!</definedName>
    <definedName name="gippib0.75">#REF!</definedName>
    <definedName name="gippib07.5">#REF!</definedName>
    <definedName name="gippib1">#REF!</definedName>
    <definedName name="gippib1.25">#REF!</definedName>
    <definedName name="gippib1.5">#REF!</definedName>
    <definedName name="gippib2">#REF!</definedName>
    <definedName name="gippib2.5">#REF!</definedName>
    <definedName name="gippib3">#REF!</definedName>
    <definedName name="gippib4">#REF!</definedName>
    <definedName name="gippib5">#REF!</definedName>
    <definedName name="gippib6">#REF!</definedName>
    <definedName name="gippib8">#REF!</definedName>
    <definedName name="gippiw0.5">#REF!</definedName>
    <definedName name="gippiw0.75">#REF!</definedName>
    <definedName name="gippiw1">#REF!</definedName>
    <definedName name="gippiw1.25">#REF!</definedName>
    <definedName name="gippiw1.5">#REF!</definedName>
    <definedName name="gippiw2">#REF!</definedName>
    <definedName name="gippiw2.5">#REF!</definedName>
    <definedName name="gippiw3">#REF!</definedName>
    <definedName name="gippiw4">#REF!</definedName>
    <definedName name="gippiw5">#REF!</definedName>
    <definedName name="gippiw6">#REF!</definedName>
    <definedName name="gippiw8">#REF!</definedName>
    <definedName name="gipppi0.5">#REF!</definedName>
    <definedName name="gipppi0.75">#REF!</definedName>
    <definedName name="gipppi1">#REF!</definedName>
    <definedName name="gipppi1.25">#REF!</definedName>
    <definedName name="gipppi1.5">#REF!</definedName>
    <definedName name="gipppi2">#REF!</definedName>
    <definedName name="gipppi2.5">#REF!</definedName>
    <definedName name="gipppi3">#REF!</definedName>
    <definedName name="gipppi4">#REF!</definedName>
    <definedName name="gipppi5">#REF!</definedName>
    <definedName name="gipppi6">#REF!</definedName>
    <definedName name="gipppi8">#REF!</definedName>
    <definedName name="Girder">#REF!</definedName>
    <definedName name="GIU">#REF!</definedName>
    <definedName name="giulia" localSheetId="2" hidden="1">{TRUE,TRUE,-0.8,-17,618,364.2,FALSE,TRUE,TRUE,TRUE,0,1,14,2,3,2,1,4,TRUE,TRUE,3,TRUE,1,TRUE,100,"Swvu.RIEPIL..","ACwvu.RIEPIL..",#N/A,FALSE,FALSE,0.78740157480315,0.78740157480315,1.39,0.708661417322835,2,"&amp;C&amp;""Book Antiqua,Grassetto""C A R P E N T E R I A&amp;R&amp;""Book Antiqua,Grassetto""&amp;8&amp;D","",TRUE,FALSE,FALSE,TRUE,1,100,#N/A,#N/A,"=R2C2:R20C9,R2C11:R9C21",FALSE,#N/A,#N/A,FALSE,FALSE,TRUE,9,65532,65532,FALSE,FALSE,TRUE,TRUE,TRUE}</definedName>
    <definedName name="giulia" hidden="1">{TRUE,TRUE,-0.8,-17,618,364.2,FALSE,TRUE,TRUE,TRUE,0,1,14,2,3,2,1,4,TRUE,TRUE,3,TRUE,1,TRUE,100,"Swvu.RIEPIL..","ACwvu.RIEPIL..",#N/A,FALSE,FALSE,0.78740157480315,0.78740157480315,1.39,0.708661417322835,2,"&amp;C&amp;""Book Antiqua,Grassetto""C A R P E N T E R I A&amp;R&amp;""Book Antiqua,Grassetto""&amp;8&amp;D","",TRUE,FALSE,FALSE,TRUE,1,100,#N/A,#N/A,"=R2C2:R20C9,R2C11:R9C21",FALSE,#N/A,#N/A,FALSE,FALSE,TRUE,9,65532,65532,FALSE,FALSE,TRUE,TRUE,TRUE}</definedName>
    <definedName name="givgutter">#REF!</definedName>
    <definedName name="givpflashing">#REF!</definedName>
    <definedName name="gj">#REF!</definedName>
    <definedName name="GJFGJFGJ" hidden="1">{#N/A,#N/A,FALSE,"골재소요량";#N/A,#N/A,FALSE,"골재소요량"}</definedName>
    <definedName name="GJGFJGFHJ" hidden="1">{#N/A,#N/A,FALSE,"속도"}</definedName>
    <definedName name="gjh" hidden="1">{#N/A,#N/A,FALSE,"CCTV"}</definedName>
    <definedName name="GJHGLI" hidden="1">{#N/A,#N/A,FALSE,"포장1";#N/A,#N/A,FALSE,"포장1"}</definedName>
    <definedName name="ｇｊｈｓｆｇｈｊｓ">#N/A</definedName>
    <definedName name="GK">#REF!</definedName>
    <definedName name="GL">#REF!</definedName>
    <definedName name="GL_Acct">#REF!</definedName>
    <definedName name="gl3p">#REF!</definedName>
    <definedName name="GLAS">#REF!</definedName>
    <definedName name="glass_block">#REF!</definedName>
    <definedName name="glass_wool">#REF!</definedName>
    <definedName name="Glazing">#REF!</definedName>
    <definedName name="GLENGTH">#REF!</definedName>
    <definedName name="globe">#REF!</definedName>
    <definedName name="GLWO">#REF!</definedName>
    <definedName name="GL명06">#REF!</definedName>
    <definedName name="GM">#REF!</definedName>
    <definedName name="GM_">#REF!</definedName>
    <definedName name="GN">#REF!</definedName>
    <definedName name="GNH">#REF!</definedName>
    <definedName name="GO">#REF!</definedName>
    <definedName name="GoBack">#REF!</definedName>
    <definedName name="god_num">#REF!</definedName>
    <definedName name="GOH" hidden="1">{#N/A,#N/A,FALSE,"TABLE"}</definedName>
    <definedName name="GONDOLA">#REF!</definedName>
    <definedName name="GONDOLA_A">#REF!</definedName>
    <definedName name="GONDOLA_B">#REF!</definedName>
    <definedName name="GONDOLA_C">#REF!</definedName>
    <definedName name="govpd15">#REF!</definedName>
    <definedName name="GP_CellBA">#REF!</definedName>
    <definedName name="GP_CellCC">#REF!</definedName>
    <definedName name="GP_CellOH">#REF!</definedName>
    <definedName name="GP_CellScope">#REF!</definedName>
    <definedName name="GP_CellTC">#REF!</definedName>
    <definedName name="gr">#REF!</definedName>
    <definedName name="ｇｒ">#N/A</definedName>
    <definedName name="grader">#REF!</definedName>
    <definedName name="GRAND_PALEMBANG_HOTEL___PALEMBANG">#REF!</definedName>
    <definedName name="GRAND_TOTAL">#REF!</definedName>
    <definedName name="granit">#REF!</definedName>
    <definedName name="granito">#REF!</definedName>
    <definedName name="granito30">#REF!</definedName>
    <definedName name="granito40">#REF!</definedName>
    <definedName name="graph" hidden="1">#REF!</definedName>
    <definedName name="GRATING">#REF!</definedName>
    <definedName name="grc">#REF!</definedName>
    <definedName name="grcb">#REF!</definedName>
    <definedName name="grcp">#REF!</definedName>
    <definedName name="Grendel_kuningan">#REF!</definedName>
    <definedName name="greserv">#REF!</definedName>
    <definedName name="grev20">#REF!</definedName>
    <definedName name="grew" hidden="1">#REF!</definedName>
    <definedName name="gril">#REF!</definedName>
    <definedName name="grill_30">#REF!</definedName>
    <definedName name="grjhd" localSheetId="2" hidden="1">{#N/A,#N/A,FALSE,"CCTV"}</definedName>
    <definedName name="grjhd" hidden="1">{#N/A,#N/A,FALSE,"CCTV"}</definedName>
    <definedName name="GROSS">#REF!</definedName>
    <definedName name="GROSS1X">#REF!</definedName>
    <definedName name="GROUND_FLOOR">#REF!</definedName>
    <definedName name="GROUNDING">#REF!</definedName>
    <definedName name="GROUNDINGCELL">#REF!</definedName>
    <definedName name="grout">#REF!</definedName>
    <definedName name="grout_type">#REF!</definedName>
    <definedName name="GrphActSales">#REF!</definedName>
    <definedName name="GrphActStk">#REF!</definedName>
    <definedName name="GrphPlanSales">#REF!</definedName>
    <definedName name="GrphTgtStk">#REF!</definedName>
    <definedName name="GRT">#REF!</definedName>
    <definedName name="gs110g">#REF!</definedName>
    <definedName name="gs14g">#REF!</definedName>
    <definedName name="gs55g">#REF!</definedName>
    <definedName name="gs6g">#REF!</definedName>
    <definedName name="gs80g">#REF!</definedName>
    <definedName name="gsbrc">#REF!</definedName>
    <definedName name="gsc">#REF!</definedName>
    <definedName name="GSDGSRWQR" hidden="1">{#N/A,#N/A,FALSE,"속도"}</definedName>
    <definedName name="gse">#REF!</definedName>
    <definedName name="gshc">#REF!</definedName>
    <definedName name="gsk">#REF!</definedName>
    <definedName name="gsln">#REF!</definedName>
    <definedName name="gt" hidden="1">{"'Liquid'!$A$1:$U$57"}</definedName>
    <definedName name="GTL16.10">#REF!</definedName>
    <definedName name="GTTA">#REF!</definedName>
    <definedName name="GTTB">#REF!</definedName>
    <definedName name="GuBae">#REF!</definedName>
    <definedName name="guguk" hidden="1">#REF!</definedName>
    <definedName name="gugun" hidden="1">#REF!</definedName>
    <definedName name="guso">#REF!</definedName>
    <definedName name="GV" localSheetId="2" hidden="1">{#N/A,#N/A,FALSE,"CCTV"}</definedName>
    <definedName name="GV" hidden="1">{#N/A,#N/A,FALSE,"CCTV"}</definedName>
    <definedName name="gv1.25ab">#REF!</definedName>
    <definedName name="gv1.5ab">#REF!</definedName>
    <definedName name="gv10ktoyo0.5">#REF!</definedName>
    <definedName name="gv10ktoyo1">#REF!</definedName>
    <definedName name="gv10ktoyo1.5">#REF!</definedName>
    <definedName name="gv10ktoyo12">#REF!</definedName>
    <definedName name="gv10ktoyo2.5">#REF!</definedName>
    <definedName name="gv10ktoyo4">#REF!</definedName>
    <definedName name="gv10ktoyo6">#REF!</definedName>
    <definedName name="gv10toyo7">#REF!</definedName>
    <definedName name="gv12ab">#REF!</definedName>
    <definedName name="gv16k10">#REF!</definedName>
    <definedName name="gv16k2">#REF!</definedName>
    <definedName name="gv16k3">#REF!</definedName>
    <definedName name="gv16k5">#REF!</definedName>
    <definedName name="gv16k8">#REF!</definedName>
    <definedName name="gv16ktoyo0.75">#REF!</definedName>
    <definedName name="gv16ktoyo1.25">#REF!</definedName>
    <definedName name="gv16ktoyo10">#REF!</definedName>
    <definedName name="gv16ktoyo2">#REF!</definedName>
    <definedName name="gv16ktoyo3">#REF!</definedName>
    <definedName name="gv16ktoyo5">#REF!</definedName>
    <definedName name="gv16ktoyo8">#REF!</definedName>
    <definedName name="gv1ab">#REF!</definedName>
    <definedName name="gv34ab">#REF!</definedName>
    <definedName name="gv40spindo0.75">#REF!</definedName>
    <definedName name="gv40spindo1">#REF!</definedName>
    <definedName name="gv40spindo1.25">#REF!</definedName>
    <definedName name="gv40spindo1.5">#REF!</definedName>
    <definedName name="gv40spindo2">#REF!</definedName>
    <definedName name="gv40spindo2.5">#REF!</definedName>
    <definedName name="gv40spindo3">#REF!</definedName>
    <definedName name="gv40spindo4">#REF!</definedName>
    <definedName name="gv40spindo5">#REF!</definedName>
    <definedName name="gv40spindo6">#REF!</definedName>
    <definedName name="gv40spindo8">#REF!</definedName>
    <definedName name="gvbersih0.5">#REF!</definedName>
    <definedName name="gvbersih0.75">#REF!</definedName>
    <definedName name="gvbersih1">#REF!</definedName>
    <definedName name="gvbersih1.25">#REF!</definedName>
    <definedName name="gvbersih1.5">#REF!</definedName>
    <definedName name="gvbersih10ktoyo0.75">#REF!</definedName>
    <definedName name="gvbersih10ktoyo1.25">#REF!</definedName>
    <definedName name="gvbersih10ktoyo10">#REF!</definedName>
    <definedName name="gvbersih10ktoyo2">#REF!</definedName>
    <definedName name="gvbersih10ktoyo3">#REF!</definedName>
    <definedName name="gvbersih10ktoyo5">#REF!</definedName>
    <definedName name="gvbersih10ktoyo8">#REF!</definedName>
    <definedName name="gvbersih2.5">#REF!</definedName>
    <definedName name="gvbersih4">#REF!</definedName>
    <definedName name="gvbersihkitz0.75">#REF!</definedName>
    <definedName name="gvbersihkitz1.25">#REF!</definedName>
    <definedName name="gvbersihkitz2">#REF!</definedName>
    <definedName name="gvbersihkitz2.5">#REF!</definedName>
    <definedName name="gvbersihkitz3">#REF!</definedName>
    <definedName name="gvbersihkitz4">#REF!</definedName>
    <definedName name="gvbersihkz0.5">#REF!</definedName>
    <definedName name="gvbersihkz0.75">#REF!</definedName>
    <definedName name="gvbersihty0.5">#REF!</definedName>
    <definedName name="gvbersihty0.75">#REF!</definedName>
    <definedName name="gvbersihty1">#REF!</definedName>
    <definedName name="gvbersihty1.25">#REF!</definedName>
    <definedName name="gvbersihty1.5">#REF!</definedName>
    <definedName name="gvbersihty2">#REF!</definedName>
    <definedName name="gvbersihty2.5">#REF!</definedName>
    <definedName name="gvbersihty3">#REF!</definedName>
    <definedName name="gvbersihty4">#REF!</definedName>
    <definedName name="gvd0.5">#REF!</definedName>
    <definedName name="gvd0.75">#REF!</definedName>
    <definedName name="gvd1.25">#REF!</definedName>
    <definedName name="gvd1.5">#REF!</definedName>
    <definedName name="gvd2.5">#REF!</definedName>
    <definedName name="gvhydrant0.5">#REF!</definedName>
    <definedName name="gvhydrant0.75">#REF!</definedName>
    <definedName name="gvhydrant1">#REF!</definedName>
    <definedName name="gvhydrant1.25">#REF!</definedName>
    <definedName name="gvhydrant1.5">#REF!</definedName>
    <definedName name="gvhydrant10ktoyo0.5">#REF!</definedName>
    <definedName name="gvhydrant10ktoyo1">#REF!</definedName>
    <definedName name="gvhydrant10ktoyo1.5">#REF!</definedName>
    <definedName name="gvhydrant10ktoyo12">#REF!</definedName>
    <definedName name="gvhydrant10ktoyo2.5">#REF!</definedName>
    <definedName name="gvhydrant10ktoyo4">#REF!</definedName>
    <definedName name="gvhydrant10ktoyo6">#REF!</definedName>
    <definedName name="gvhydrant2">#REF!</definedName>
    <definedName name="gvhydrant3">#REF!</definedName>
    <definedName name="gvhydrant4">#REF!</definedName>
    <definedName name="gvhydrant5">#REF!</definedName>
    <definedName name="gvhydrant6">#REF!</definedName>
    <definedName name="gvhydrant8">#REF!</definedName>
    <definedName name="gvhydrantkitz0.5">#REF!</definedName>
    <definedName name="gvhydrantkitz0.75">#REF!</definedName>
    <definedName name="gvhydrantkitz1">#REF!</definedName>
    <definedName name="gvhydrantkitz1.25">#REF!</definedName>
    <definedName name="gvhydrantkitz1.5">#REF!</definedName>
    <definedName name="gvhydrantkitz12">#REF!</definedName>
    <definedName name="gvhydrantkitz2">#REF!</definedName>
    <definedName name="gvhydrantkitz2.5">#REF!</definedName>
    <definedName name="gvhydrantkitz3">#REF!</definedName>
    <definedName name="gvhydrantkitz4">#REF!</definedName>
    <definedName name="gvhydrantkitz5">#REF!</definedName>
    <definedName name="gvhydrantkitz6">#REF!</definedName>
    <definedName name="gvhydrantkitz8">#REF!</definedName>
    <definedName name="gvhydranty0.5">#REF!</definedName>
    <definedName name="gvhydranty0.75">#REF!</definedName>
    <definedName name="gvhydranty1">#REF!</definedName>
    <definedName name="gvhydranty1.25">#REF!</definedName>
    <definedName name="gvhydranty1.5">#REF!</definedName>
    <definedName name="gvhydranty10">#REF!</definedName>
    <definedName name="gvhydranty12">#REF!</definedName>
    <definedName name="gvhydranty2">#REF!</definedName>
    <definedName name="gvhydranty2.5">#REF!</definedName>
    <definedName name="gvhydranty3">#REF!</definedName>
    <definedName name="gvhydranty4">#REF!</definedName>
    <definedName name="gvhydranty5">#REF!</definedName>
    <definedName name="gvhydranty6">#REF!</definedName>
    <definedName name="gvhydranty8">#REF!</definedName>
    <definedName name="gvkitz16k10">#REF!</definedName>
    <definedName name="gvkitz16k2">#REF!</definedName>
    <definedName name="gvkitz16k3">#REF!</definedName>
    <definedName name="gvkitz16k5">#REF!</definedName>
    <definedName name="GW">#REF!</definedName>
    <definedName name="GWIDTH">#REF!</definedName>
    <definedName name="GWL">#REF!</definedName>
    <definedName name="gypsum">#REF!</definedName>
    <definedName name="gypsum_board_9mm">#REF!</definedName>
    <definedName name="ｇじゃえｒｙｊかｒｙｋ">#N/A</definedName>
    <definedName name="ｇはえｔひゃｑ">#N/A</definedName>
    <definedName name="H">#REF!</definedName>
    <definedName name="h_4040">#REF!</definedName>
    <definedName name="h_af">#REF!</definedName>
    <definedName name="h_bf">#REF!</definedName>
    <definedName name="H_ring">#REF!</definedName>
    <definedName name="H_sys">#REF!</definedName>
    <definedName name="h_W">#REF!</definedName>
    <definedName name="H0.251">#REF!</definedName>
    <definedName name="H0.252">#REF!</definedName>
    <definedName name="H0.253">#REF!</definedName>
    <definedName name="H0.254">#REF!</definedName>
    <definedName name="H0.255">#REF!</definedName>
    <definedName name="H0.256">#REF!</definedName>
    <definedName name="H0.257">#REF!</definedName>
    <definedName name="H0.258">#REF!</definedName>
    <definedName name="Ha">#REF!</definedName>
    <definedName name="HAB_MS">#REF!</definedName>
    <definedName name="hai" hidden="1">{"'Sheet1'!$L$16"}</definedName>
    <definedName name="HAJAH">#REF!</definedName>
    <definedName name="HAJIME">#REF!</definedName>
    <definedName name="Hakim">#REF!</definedName>
    <definedName name="half" hidden="1">{#N/A,#N/A,FALSE,"전체집계표";#N/A,#N/A,FALSE,"안벽30000";#N/A,#N/A,FALSE,"안벽20000";#N/A,#N/A,FALSE,"내호안";#N/A,#N/A,FALSE,"외호안";#N/A,#N/A,FALSE,"준설토A";#N/A,#N/A,FALSE,"준설토B";#N/A,#N/A,FALSE,"적출장"}</definedName>
    <definedName name="han" hidden="1">#REF!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radh">#REF!</definedName>
    <definedName name="hardi">#REF!</definedName>
    <definedName name="Harga_Satuan">#REF!</definedName>
    <definedName name="Harga_Total">#REF!</definedName>
    <definedName name="hargaMaterial">#REF!</definedName>
    <definedName name="haRSATOK" hidden="1">#REF!</definedName>
    <definedName name="harthy">#N/A</definedName>
    <definedName name="HASIL">#REF!</definedName>
    <definedName name="HASILdir">#REF!</definedName>
    <definedName name="HASILdir2">#REF!</definedName>
    <definedName name="HASILdir3">#REF!</definedName>
    <definedName name="Hb">#REF!</definedName>
    <definedName name="HBD">#REF!</definedName>
    <definedName name="Hbeam">#REF!</definedName>
    <definedName name="hbew">#REF!</definedName>
    <definedName name="hbiw">#REF!</definedName>
    <definedName name="hbw">#REF!</definedName>
    <definedName name="hbwc">#REF!</definedName>
    <definedName name="HBY">#REF!</definedName>
    <definedName name="hc">#REF!</definedName>
    <definedName name="HCAPA">#REF!</definedName>
    <definedName name="HCORE100">#REF!</definedName>
    <definedName name="HCORE150">#REF!</definedName>
    <definedName name="HCY">#REF!</definedName>
    <definedName name="hd">#REF!</definedName>
    <definedName name="HD_75">#REF!</definedName>
    <definedName name="HDFD" hidden="1">{#N/A,#N/A,FALSE,"속도"}</definedName>
    <definedName name="HDGFDS" hidden="1">#REF!</definedName>
    <definedName name="hdw">#REF!</definedName>
    <definedName name="HE">#REF!</definedName>
    <definedName name="HEA">#REF!</definedName>
    <definedName name="Heä_soá_laép_xaø_H">1.7</definedName>
    <definedName name="heä_soá_sình_laày">#REF!</definedName>
    <definedName name="HEAA">#REF!</definedName>
    <definedName name="HEAD">#REF!</definedName>
    <definedName name="HEADDAYA3" localSheetId="2">#REF!,#REF!,#REF!,#REF!,#REF!,#REF!,#REF!,#REF!,#REF!,#REF!,#REF!,#REF!,#REF!</definedName>
    <definedName name="HEADDAYA3">#REF!,#REF!,#REF!,#REF!,#REF!,#REF!,#REF!,#REF!,#REF!,#REF!,#REF!,#REF!,#REF!</definedName>
    <definedName name="HEADDAYA4" localSheetId="2">#REF!,#REF!,#REF!,#REF!,#REF!,#REF!,#REF!,#REF!,#REF!,#REF!,#REF!,#REF!,#REF!,#REF!,#REF!,#REF!,#REF!</definedName>
    <definedName name="HEADDAYA4">#REF!,#REF!,#REF!,#REF!,#REF!,#REF!,#REF!,#REF!,#REF!,#REF!,#REF!,#REF!,#REF!,#REF!,#REF!,#REF!,#REF!</definedName>
    <definedName name="HEADER">#REF!</definedName>
    <definedName name="Header_Row">ROW(#REF!)</definedName>
    <definedName name="headshower">#REF!</definedName>
    <definedName name="HEADWEEKA3">#REF!,#REF!,#REF!,#REF!,#REF!,#REF!,#REF!,#REF!,#REF!,#REF!,#REF!,#REF!</definedName>
    <definedName name="HEADWEEKA4">#REF!,#REF!,#REF!,#REF!,#REF!,#REF!,#REF!,#REF!,#REF!,#REF!,#REF!,#REF!</definedName>
    <definedName name="HEALTH___SAFETY">#REF!</definedName>
    <definedName name="HEAT">#REF!</definedName>
    <definedName name="HEATER">#REF!</definedName>
    <definedName name="HEAVY_EQPT_SCHE">#REF!</definedName>
    <definedName name="HEB">#REF!</definedName>
    <definedName name="HEI">#REF!</definedName>
    <definedName name="height">#REF!</definedName>
    <definedName name="HEM">#REF!</definedName>
    <definedName name="hendra">#REF!</definedName>
    <definedName name="hengq" localSheetId="2" hidden="1">{#N/A,#N/A,FALSE,"REK";#N/A,#N/A,FALSE,"rab"}</definedName>
    <definedName name="hengq" hidden="1">{#N/A,#N/A,FALSE,"REK";#N/A,#N/A,FALSE,"rab"}</definedName>
    <definedName name="HEW">#REF!</definedName>
    <definedName name="hf">#REF!</definedName>
    <definedName name="hfcin">#REF!</definedName>
    <definedName name="hfcs1">#REF!</definedName>
    <definedName name="hfcs2">#REF!</definedName>
    <definedName name="hfcs3">#REF!</definedName>
    <definedName name="hfcss">#REF!</definedName>
    <definedName name="hfcsu">#REF!</definedName>
    <definedName name="hfdgfdg" localSheetId="2" hidden="1">{#N/A,#N/A,FALSE,"CCTV"}</definedName>
    <definedName name="hfdgfdg" hidden="1">{#N/A,#N/A,FALSE,"CCTV"}</definedName>
    <definedName name="HFGHFG" hidden="1">{#N/A,#N/A,FALSE,"CCTV"}</definedName>
    <definedName name="hfjh" hidden="1">{#N/A,#N/A,FALSE,"CCTV"}</definedName>
    <definedName name="hfjhhjj" localSheetId="2" hidden="1">{#N/A,#N/A,FALSE,"CCTV"}</definedName>
    <definedName name="hfjhhjj" hidden="1">{#N/A,#N/A,FALSE,"CCTV"}</definedName>
    <definedName name="HFS">#REF!</definedName>
    <definedName name="HG">#N/A</definedName>
    <definedName name="hgd" hidden="1">{#N/A,#N/A,FALSE,"배수2"}</definedName>
    <definedName name="HGDSGJGFJGF" hidden="1">{#N/A,#N/A,FALSE,"배수2"}</definedName>
    <definedName name="HGF" hidden="1">{#N/A,#N/A,FALSE,"CCTV"}</definedName>
    <definedName name="HGFDHGFD" hidden="1">{#N/A,#N/A,FALSE,"CCTV"}</definedName>
    <definedName name="HGFDHGFDGFD" hidden="1">{#N/A,#N/A,FALSE,"CCTV"}</definedName>
    <definedName name="HGH" localSheetId="2" hidden="1">{#N/A,#N/A,FALSE,"TABLE"}</definedName>
    <definedName name="HGH" hidden="1">{#N/A,#N/A,FALSE,"TABLE"}</definedName>
    <definedName name="HGHG" localSheetId="2" hidden="1">{#N/A,#N/A,FALSE,"TABLE"}</definedName>
    <definedName name="HGHG" hidden="1">{#N/A,#N/A,FALSE,"TABLE"}</definedName>
    <definedName name="HGHH" hidden="1">{#N/A,#N/A,FALSE,"표지목차"}</definedName>
    <definedName name="hgjfgh" localSheetId="2" hidden="1">{#N/A,#N/A,FALSE,"CCTV"}</definedName>
    <definedName name="hgjfgh" hidden="1">{#N/A,#N/A,FALSE,"CCTV"}</definedName>
    <definedName name="hgjgfhgh" localSheetId="2" hidden="1">{#N/A,#N/A,FALSE,"CCTV"}</definedName>
    <definedName name="hgjgfhgh" hidden="1">{#N/A,#N/A,FALSE,"CCTV"}</definedName>
    <definedName name="HGJHH" localSheetId="2" hidden="1">{#N/A,#N/A,FALSE,"TABLE"}</definedName>
    <definedName name="HGJHH" hidden="1">{#N/A,#N/A,FALSE,"TABLE"}</definedName>
    <definedName name="HGSER">#REF!</definedName>
    <definedName name="hgt">#REF!</definedName>
    <definedName name="hh" localSheetId="2" hidden="1">{"'장비'!$A$3:$M$12"}</definedName>
    <definedName name="HH">#REF!</definedName>
    <definedName name="HH_02">#REF!</definedName>
    <definedName name="HH15HT">#REF!</definedName>
    <definedName name="HH16HT">#REF!</definedName>
    <definedName name="HH19HT">#REF!</definedName>
    <definedName name="HH20HT">#REF!</definedName>
    <definedName name="HHH" localSheetId="2" hidden="1">{#N/A,#N/A,FALSE,"CCTV"}</definedName>
    <definedName name="HHH" hidden="1">{#N/A,#N/A,FALSE,"TABLE"}</definedName>
    <definedName name="hhhh">#REF!</definedName>
    <definedName name="HHHHHHHHHHHHHHHHHHHHH" hidden="1">{#N/A,#N/A,FALSE,"토공2"}</definedName>
    <definedName name="HHJH" hidden="1">{#N/A,#N/A,FALSE,"CCTV"}</definedName>
    <definedName name="hhs">#REF!</definedName>
    <definedName name="hi">#REF!</definedName>
    <definedName name="hicin">#REF!</definedName>
    <definedName name="hics1">#REF!</definedName>
    <definedName name="hics2">#REF!</definedName>
    <definedName name="hicss">#REF!</definedName>
    <definedName name="hicsu">#REF!</definedName>
    <definedName name="HiddenRows" hidden="1">#REF!</definedName>
    <definedName name="hide">#REF!,#REF!</definedName>
    <definedName name="hii">#REF!</definedName>
    <definedName name="hiii">#REF!</definedName>
    <definedName name="hik" localSheetId="2" hidden="1">{#N/A,#N/A,FALSE,"Summ";#N/A,#N/A,FALSE,"(Brief)";#N/A,#N/A,FALSE,"bgb + pre-o";#N/A,#N/A,FALSE,"sum (bgb+op)"}</definedName>
    <definedName name="hik" hidden="1">{#N/A,#N/A,FALSE,"TABLE"}</definedName>
    <definedName name="hil">#REF!</definedName>
    <definedName name="hipt">#REF!</definedName>
    <definedName name="HIPVC28">#REF!</definedName>
    <definedName name="HIPVC36">#REF!</definedName>
    <definedName name="HJ">#REF!</definedName>
    <definedName name="HJK" hidden="1">{#N/A,#N/A,FALSE,"이태원철근"}</definedName>
    <definedName name="hjk_3">#REF!</definedName>
    <definedName name="hjk_4">#REF!</definedName>
    <definedName name="hjk_5">#REF!</definedName>
    <definedName name="HK">#REF!</definedName>
    <definedName name="hkoral">#REF!</definedName>
    <definedName name="HL">#REF!</definedName>
    <definedName name="Hlp">#REF!</definedName>
    <definedName name="HM">#REF!</definedName>
    <definedName name="hnwry">#N/A</definedName>
    <definedName name="ho" localSheetId="2" hidden="1">{#N/A,#N/A,FALSE,"TABLE"}</definedName>
    <definedName name="ho" hidden="1">{#N/A,#N/A,FALSE,"TABLE"}</definedName>
    <definedName name="ho_mth">#REF!</definedName>
    <definedName name="HOall">#REF!</definedName>
    <definedName name="HOall_36">#REF!</definedName>
    <definedName name="hole">#REF!</definedName>
    <definedName name="holee">#REF!</definedName>
    <definedName name="HOLIDAY">#REF!</definedName>
    <definedName name="hollow">#REF!</definedName>
    <definedName name="Hollow_40.40.2">#REF!</definedName>
    <definedName name="HOME">#REF!</definedName>
    <definedName name="HOME_MANP">#REF!</definedName>
    <definedName name="HOMEOFFICE_COST">#REF!</definedName>
    <definedName name="homo30">#REF!</definedName>
    <definedName name="homo3030">#REF!</definedName>
    <definedName name="homo3060">#REF!</definedName>
    <definedName name="homo40">#REF!</definedName>
    <definedName name="homo60">#REF!</definedName>
    <definedName name="homostep3030">#REF!</definedName>
    <definedName name="homostep4040">#REF!</definedName>
    <definedName name="hong">#REF!</definedName>
    <definedName name="hong5">#REF!</definedName>
    <definedName name="hood1">#REF!</definedName>
    <definedName name="HOOD2">#REF!</definedName>
    <definedName name="HOOKUP">#REF!</definedName>
    <definedName name="horizontal">#REF!</definedName>
    <definedName name="Horsepower">#REF!</definedName>
    <definedName name="Hos">#REF!</definedName>
    <definedName name="HOSellRate">#REF!</definedName>
    <definedName name="HOSellRate_36">#REF!</definedName>
    <definedName name="hot">#REF!</definedName>
    <definedName name="Hot_Insulation">#REF!</definedName>
    <definedName name="hotmix">#REF!</definedName>
    <definedName name="hottap_normal1">#REF!</definedName>
    <definedName name="hottap_normal2">#REF!</definedName>
    <definedName name="HotValves">#REF!</definedName>
    <definedName name="hotwater">#REF!</definedName>
    <definedName name="Hours">#REF!</definedName>
    <definedName name="How">#REF!</definedName>
    <definedName name="Howt">#REF!</definedName>
    <definedName name="HP">#REF!</definedName>
    <definedName name="Hp100w">#REF!</definedName>
    <definedName name="Hp150w">#REF!</definedName>
    <definedName name="Hp70w">#REF!</definedName>
    <definedName name="hpcin">#REF!</definedName>
    <definedName name="hpcs1">#REF!</definedName>
    <definedName name="hpcs2">#REF!</definedName>
    <definedName name="hpcs4">#REF!</definedName>
    <definedName name="hpcs5">#REF!</definedName>
    <definedName name="hpcsu">#REF!</definedName>
    <definedName name="Hpp">#REF!</definedName>
    <definedName name="HPS">#REF!</definedName>
    <definedName name="HQ" localSheetId="2" hidden="1">{#N/A,#N/A,FALSE,"REK";#N/A,#N/A,FALSE,"rab"}</definedName>
    <definedName name="HQ" hidden="1">{#N/A,#N/A,FALSE,"REK";#N/A,#N/A,FALSE,"rab"}</definedName>
    <definedName name="hr">#REF!</definedName>
    <definedName name="hr_3">#REF!</definedName>
    <definedName name="hr_4">#REF!</definedName>
    <definedName name="hr_5">#REF!</definedName>
    <definedName name="HRS">#REF!</definedName>
    <definedName name="HRS_36">#REF!</definedName>
    <definedName name="HRS_60">#REF!</definedName>
    <definedName name="HRS_61">#REF!</definedName>
    <definedName name="HS">#REF!</definedName>
    <definedName name="HS20LOAD">#REF!</definedName>
    <definedName name="HSB">#REF!</definedName>
    <definedName name="HSCT3">0.1</definedName>
    <definedName name="hsdc">#REF!</definedName>
    <definedName name="hsdc1">#REF!</definedName>
    <definedName name="HSDD">#REF!</definedName>
    <definedName name="HSDN">2.5</definedName>
    <definedName name="ｈｓｆｇｈｓｆｇ">#N/A</definedName>
    <definedName name="ｈｓｇｈｓｊｓ">#N/A</definedName>
    <definedName name="ｈｓｇｓｇ">#N/A</definedName>
    <definedName name="hsh">#REF!</definedName>
    <definedName name="HSHH">#REF!</definedName>
    <definedName name="HSHHUT">#REF!</definedName>
    <definedName name="hsk">#REF!</definedName>
    <definedName name="hskk1">#REF!</definedName>
    <definedName name="HSNC">#REF!</definedName>
    <definedName name="hsp">#REF!</definedName>
    <definedName name="hspt">#REF!</definedName>
    <definedName name="HSSL">#REF!</definedName>
    <definedName name="hsut">#REF!</definedName>
    <definedName name="HSVC1">#REF!</definedName>
    <definedName name="HSVC2">#REF!</definedName>
    <definedName name="HSVC3">#REF!</definedName>
    <definedName name="hswt">#REF!</definedName>
    <definedName name="HT">#REF!</definedName>
    <definedName name="ht25nc">#REF!</definedName>
    <definedName name="ht25vl">#REF!</definedName>
    <definedName name="ht325nc">#REF!</definedName>
    <definedName name="ht325vl">#REF!</definedName>
    <definedName name="ht37k">#REF!</definedName>
    <definedName name="ht37nc">#REF!</definedName>
    <definedName name="ht50nc">#REF!</definedName>
    <definedName name="ht50vl">#REF!</definedName>
    <definedName name="htc">#REF!</definedName>
    <definedName name="hte">#REF!</definedName>
    <definedName name="htf">#REF!</definedName>
    <definedName name="htfm">#REF!</definedName>
    <definedName name="htfo">#REF!</definedName>
    <definedName name="Hth">#REF!</definedName>
    <definedName name="htile">#REF!</definedName>
    <definedName name="HTML" hidden="1">{"'장비'!$A$3:$M$12"}</definedName>
    <definedName name="HTML_CodePage" hidden="1">949</definedName>
    <definedName name="HTML_Control" localSheetId="2" hidden="1">{"'장비'!$A$3:$M$12"}</definedName>
    <definedName name="HTML_Control" hidden="1">{"'장비'!$A$3:$M$12"}</definedName>
    <definedName name="HTML_Description" hidden="1">""</definedName>
    <definedName name="HTML_Email" hidden="1">""</definedName>
    <definedName name="HTML_Header" hidden="1">"장비"</definedName>
    <definedName name="HTML_LastUpdate" hidden="1">"97-08-05"</definedName>
    <definedName name="HTML_LineAfter" hidden="1">FALSE</definedName>
    <definedName name="HTML_LineBefore" hidden="1">FALSE</definedName>
    <definedName name="HTML_Name" hidden="1">"이진화"</definedName>
    <definedName name="HTML_OBDlg2" hidden="1">TRUE</definedName>
    <definedName name="HTML_OBDlg3" hidden="1">TRUE</definedName>
    <definedName name="HTML_OBDlg4" hidden="1">TRUE</definedName>
    <definedName name="HTML_OS" hidden="1">0</definedName>
    <definedName name="HTML_PathFile" hidden="1">"C:\My Documents\MyHTML.htm"</definedName>
    <definedName name="HTML_PathTemplate" hidden="1">"C:\My Documents\Const_Sov_REV\HTMLTemp.htm"</definedName>
    <definedName name="HTML_Title" hidden="1">"가산동미라보"</definedName>
    <definedName name="HTML1" hidden="1">{"'장비'!$A$3:$M$12"}</definedName>
    <definedName name="HTNC">#REF!</definedName>
    <definedName name="HTR" localSheetId="2" hidden="1">{#N/A,#N/A,FALSE,"이태원철근"}</definedName>
    <definedName name="HTR" hidden="1">{#N/A,#N/A,FALSE,"이태원철근"}</definedName>
    <definedName name="HTS">#REF!</definedName>
    <definedName name="Htsw">#REF!</definedName>
    <definedName name="HTVL">#REF!</definedName>
    <definedName name="Htw">#REF!</definedName>
    <definedName name="Htwt">#REF!</definedName>
    <definedName name="hu" hidden="1">{"'Sheet1'!$L$16"}</definedName>
    <definedName name="hume1">#REF!</definedName>
    <definedName name="hume2">#REF!</definedName>
    <definedName name="huy" localSheetId="2" hidden="1">{"'Sheet1'!$L$16"}</definedName>
    <definedName name="huy" hidden="1">{"'Sheet1'!$L$16"}</definedName>
    <definedName name="HV" localSheetId="2" hidden="1">{#N/A,#N/A,FALSE,"CCTV"}</definedName>
    <definedName name="HV" hidden="1">{#N/A,#N/A,FALSE,"CCTV"}</definedName>
    <definedName name="hvac1"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hvac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Hvy_Eqt_FC">#REF!</definedName>
    <definedName name="Hvy_Eqt_LC">#REF!</definedName>
    <definedName name="Hvy_McxMth">#REF!</definedName>
    <definedName name="HW">#REF!</definedName>
    <definedName name="Hwb">#REF!</definedName>
    <definedName name="Hx">#REF!</definedName>
    <definedName name="hxb">#REF!</definedName>
    <definedName name="hxi">#REF!</definedName>
    <definedName name="hyun" localSheetId="2" hidden="1">{#N/A,#N/A,FALSE,"TABLE"}</definedName>
    <definedName name="hyun" hidden="1">{#N/A,#N/A,FALSE,"TABLE"}</definedName>
    <definedName name="HYUY" localSheetId="2" hidden="1">{#N/A,#N/A,FALSE,"TABLE"}</definedName>
    <definedName name="HYUY" hidden="1">{#N/A,#N/A,FALSE,"TABLE"}</definedName>
    <definedName name="HYY">#REF!</definedName>
    <definedName name="Hz">#REF!</definedName>
    <definedName name="I">#REF!</definedName>
    <definedName name="I2É6">#REF!</definedName>
    <definedName name="iACTdolar">#REF!</definedName>
    <definedName name="iACTpts">#REF!</definedName>
    <definedName name="IC" hidden="1">#REF!</definedName>
    <definedName name="icidal">#REF!</definedName>
    <definedName name="iCOMPL">#REF!</definedName>
    <definedName name="ID">#REF!,#REF!</definedName>
    <definedName name="idioma">#REF!</definedName>
    <definedName name="idioma1">#REF!</definedName>
    <definedName name="IDL_Total_Cost_FC">#REF!</definedName>
    <definedName name="IDL_Total_Cost_LC">#REF!</definedName>
    <definedName name="IDL_Total_MM">#REF!</definedName>
    <definedName name="IDLAB_COST">#REF!</definedName>
    <definedName name="iDocDDif">#REF!</definedName>
    <definedName name="iDocDDif10">#REF!</definedName>
    <definedName name="iDocDDif11">#REF!</definedName>
    <definedName name="iDocDDif12">#REF!</definedName>
    <definedName name="iDocDDif13">#REF!</definedName>
    <definedName name="iDocDDif14">#REF!</definedName>
    <definedName name="iDocDDif15">#REF!</definedName>
    <definedName name="iDocDDif16">#REF!</definedName>
    <definedName name="iDocDDif17">#REF!</definedName>
    <definedName name="iDocDDif18">#REF!</definedName>
    <definedName name="iDocDDif19">#REF!</definedName>
    <definedName name="iDocDDif2">#REF!</definedName>
    <definedName name="iDocDDif20">#REF!</definedName>
    <definedName name="iDocDDif21">#REF!</definedName>
    <definedName name="iDocDDif22">#REF!</definedName>
    <definedName name="iDocDDif23">#REF!</definedName>
    <definedName name="iDocDDif24">#REF!</definedName>
    <definedName name="iDocDDif3">#REF!</definedName>
    <definedName name="iDocDDif4">#REF!</definedName>
    <definedName name="iDocDDif5">#REF!</definedName>
    <definedName name="iDocDDif6">#REF!</definedName>
    <definedName name="iDocDDif7">#REF!</definedName>
    <definedName name="iDocDDif8">#REF!</definedName>
    <definedName name="iDocDDif9">#REF!</definedName>
    <definedName name="iDocObjRev">#REF!</definedName>
    <definedName name="iDocObjRev10">#REF!</definedName>
    <definedName name="iDocObjRev11">#REF!</definedName>
    <definedName name="iDocObjRev12">#REF!</definedName>
    <definedName name="iDocObjRev13">#REF!</definedName>
    <definedName name="iDocObjRev14">#REF!</definedName>
    <definedName name="iDocObjRev15">#REF!</definedName>
    <definedName name="iDocObjRev16">#REF!</definedName>
    <definedName name="iDocObjRev17">#REF!</definedName>
    <definedName name="iDocObjRev18">#REF!</definedName>
    <definedName name="iDocObjRev19">#REF!</definedName>
    <definedName name="iDocObjRev2">#REF!</definedName>
    <definedName name="iDocObjRev20">#REF!</definedName>
    <definedName name="iDocObjRev21">#REF!</definedName>
    <definedName name="iDocObjRev22">#REF!</definedName>
    <definedName name="iDocObjRev23">#REF!</definedName>
    <definedName name="iDocObjRev24">#REF!</definedName>
    <definedName name="iDocObjRev3">#REF!</definedName>
    <definedName name="iDocObjRev4">#REF!</definedName>
    <definedName name="iDocObjRev5">#REF!</definedName>
    <definedName name="iDocObjRev6">#REF!</definedName>
    <definedName name="iDocObjRev7">#REF!</definedName>
    <definedName name="iDocObjRev8">#REF!</definedName>
    <definedName name="iDocObjRev9">#REF!</definedName>
    <definedName name="iDocRev">#REF!</definedName>
    <definedName name="iDocRev10">#REF!</definedName>
    <definedName name="iDocRev11">#REF!</definedName>
    <definedName name="iDocRev12">#REF!</definedName>
    <definedName name="iDocRev13">#REF!</definedName>
    <definedName name="iDocRev14">#REF!</definedName>
    <definedName name="iDocRev15">#REF!</definedName>
    <definedName name="iDocRev16">#REF!</definedName>
    <definedName name="iDocRev17">#REF!</definedName>
    <definedName name="iDocRev18">#REF!</definedName>
    <definedName name="iDocRev19">#REF!</definedName>
    <definedName name="iDocRev2">#REF!</definedName>
    <definedName name="iDocRev20">#REF!</definedName>
    <definedName name="iDocRev21">#REF!</definedName>
    <definedName name="iDocRev22">#REF!</definedName>
    <definedName name="iDocRev23">#REF!</definedName>
    <definedName name="iDocRev24">#REF!</definedName>
    <definedName name="iDocRev3">#REF!</definedName>
    <definedName name="iDocRev4">#REF!</definedName>
    <definedName name="iDocRev5">#REF!</definedName>
    <definedName name="iDocRev6">#REF!</definedName>
    <definedName name="iDocRev7">#REF!</definedName>
    <definedName name="iDocRev8">#REF!</definedName>
    <definedName name="iDocRev9">#REF!</definedName>
    <definedName name="IDR_EXRATE">#REF!</definedName>
    <definedName name="IdxFOB">#REF!</definedName>
    <definedName name="IdxLocRp">#REF!</definedName>
    <definedName name="IdxLocUSD">#REF!</definedName>
    <definedName name="IdxMH">#REF!</definedName>
    <definedName name="IdxPipeMat">#REF!</definedName>
    <definedName name="IdxQty">#REF!</definedName>
    <definedName name="IdxTransp">#REF!</definedName>
    <definedName name="IEDK" localSheetId="2" hidden="1">{#N/A,#N/A,FALSE,"TABLE"}</definedName>
    <definedName name="IEDK" hidden="1">{#N/A,#N/A,FALSE,"TABLE"}</definedName>
    <definedName name="IEIEEI" localSheetId="2" hidden="1">{#N/A,#N/A,FALSE,"TABLE"}</definedName>
    <definedName name="IEIEEI" hidden="1">{#N/A,#N/A,FALSE,"TABLE"}</definedName>
    <definedName name="IELWSALES">#REF!</definedName>
    <definedName name="IELYSALES">#REF!</definedName>
    <definedName name="IEPLANSALES">#REF!</definedName>
    <definedName name="IESP">#REF!</definedName>
    <definedName name="If">#REF!</definedName>
    <definedName name="IFA">#REF!</definedName>
    <definedName name="IFLAG">#REF!</definedName>
    <definedName name="IGLE" hidden="1">#REF!</definedName>
    <definedName name="IH">#REF!</definedName>
    <definedName name="ihb">#REF!</definedName>
    <definedName name="ihbl">#REF!</definedName>
    <definedName name="IHI休日">#REF!</definedName>
    <definedName name="ihyuhhj">#REF!</definedName>
    <definedName name="ii" localSheetId="2" hidden="1">{#N/A,#N/A,FALSE,"CCTV"}</definedName>
    <definedName name="ii" hidden="1">{#N/A,#N/A,FALSE,"CCTV"}</definedName>
    <definedName name="iii" localSheetId="2" hidden="1">{#N/A,#N/A,FALSE,"혼합골재"}</definedName>
    <definedName name="iii" hidden="1">{#N/A,#N/A,FALSE,"혼합골재"}</definedName>
    <definedName name="iiouolkll" localSheetId="2" hidden="1">{#N/A,#N/A,FALSE,"CCTV"}</definedName>
    <definedName name="iiouolkll" hidden="1">{#N/A,#N/A,FALSE,"CCTV"}</definedName>
    <definedName name="ijuk">#REF!</definedName>
    <definedName name="ikik">#REF!</definedName>
    <definedName name="il">#REF!</definedName>
    <definedName name="im">#REF!</definedName>
    <definedName name="Imat">#REF!</definedName>
    <definedName name="imio">#REF!</definedName>
    <definedName name="imm">#REF!</definedName>
    <definedName name="IMMS">#REF!</definedName>
    <definedName name="IMP04_A1">#REF!</definedName>
    <definedName name="IMP04_A10">#REF!</definedName>
    <definedName name="IMP04_A11">#REF!</definedName>
    <definedName name="IMP04_A12">#REF!</definedName>
    <definedName name="IMP04_A2">#REF!</definedName>
    <definedName name="IMP04_A3">#REF!</definedName>
    <definedName name="IMP04_A4">#REF!</definedName>
    <definedName name="IMP04_A5">#REF!</definedName>
    <definedName name="IMP04_A6">#REF!</definedName>
    <definedName name="IMP04_A7">#REF!</definedName>
    <definedName name="IMP04_A8">#REF!</definedName>
    <definedName name="IMP04_A9">#REF!</definedName>
    <definedName name="IMP04_B1">#REF!</definedName>
    <definedName name="IMP04_B10">#REF!</definedName>
    <definedName name="IMP04_B11">#REF!</definedName>
    <definedName name="IMP04_B12">#REF!</definedName>
    <definedName name="IMP04_B2">#REF!</definedName>
    <definedName name="IMP04_B3">#REF!</definedName>
    <definedName name="IMP04_B4">#REF!</definedName>
    <definedName name="IMP04_B5">#REF!</definedName>
    <definedName name="IMP04_B6">#REF!</definedName>
    <definedName name="IMP04_B7">#REF!</definedName>
    <definedName name="IMP04_B8">#REF!</definedName>
    <definedName name="IMP04_B9">#REF!</definedName>
    <definedName name="IMP04_C1">#REF!</definedName>
    <definedName name="IMP04_C10">#REF!</definedName>
    <definedName name="IMP04_C11">#REF!</definedName>
    <definedName name="IMP04_C12">#REF!</definedName>
    <definedName name="IMP04_C2">#REF!</definedName>
    <definedName name="IMP04_C3">#REF!</definedName>
    <definedName name="IMP04_C4">#REF!</definedName>
    <definedName name="IMP04_C5">#REF!</definedName>
    <definedName name="IMP04_C6">#REF!</definedName>
    <definedName name="IMP04_C7">#REF!</definedName>
    <definedName name="IMP04_C8">#REF!</definedName>
    <definedName name="IMP04_C9">#REF!</definedName>
    <definedName name="IMP04_D1">#REF!</definedName>
    <definedName name="IMP04_D10">#REF!</definedName>
    <definedName name="IMP04_D11">#REF!</definedName>
    <definedName name="IMP04_D12">#REF!</definedName>
    <definedName name="IMP04_D2">#REF!</definedName>
    <definedName name="IMP04_D3">#REF!</definedName>
    <definedName name="IMP04_D4">#REF!</definedName>
    <definedName name="IMP04_D5">#REF!</definedName>
    <definedName name="IMP04_D6">#REF!</definedName>
    <definedName name="IMP04_D7">#REF!</definedName>
    <definedName name="IMP04_D8">#REF!</definedName>
    <definedName name="IMP04_D9">#REF!</definedName>
    <definedName name="IMP04_F1">#REF!</definedName>
    <definedName name="IMP04_F10">#REF!</definedName>
    <definedName name="IMP04_F11">#REF!</definedName>
    <definedName name="IMP04_F12">#REF!</definedName>
    <definedName name="IMP04_F2">#REF!</definedName>
    <definedName name="IMP04_F3">#REF!</definedName>
    <definedName name="IMP04_F4">#REF!</definedName>
    <definedName name="IMP04_F5">#REF!</definedName>
    <definedName name="IMP04_F6">#REF!</definedName>
    <definedName name="IMP04_F7">#REF!</definedName>
    <definedName name="IMP04_F8">#REF!</definedName>
    <definedName name="IMP04_F9">#REF!</definedName>
    <definedName name="IMP07_A1">#REF!</definedName>
    <definedName name="IMP07_A10">#REF!</definedName>
    <definedName name="IMP07_A11">#REF!</definedName>
    <definedName name="IMP07_A12">#REF!</definedName>
    <definedName name="IMP07_A2">#REF!</definedName>
    <definedName name="IMP07_A3">#REF!</definedName>
    <definedName name="IMP07_A4">#REF!</definedName>
    <definedName name="IMP07_A5">#REF!</definedName>
    <definedName name="IMP07_A6">#REF!</definedName>
    <definedName name="IMP07_A7">#REF!</definedName>
    <definedName name="IMP07_A8">#REF!</definedName>
    <definedName name="IMP07_A9">#REF!</definedName>
    <definedName name="IMP07_B1">#REF!</definedName>
    <definedName name="IMP07_B10">#REF!</definedName>
    <definedName name="IMP07_B11">#REF!</definedName>
    <definedName name="IMP07_B12">#REF!</definedName>
    <definedName name="IMP07_B2">#REF!</definedName>
    <definedName name="IMP07_B3">#REF!</definedName>
    <definedName name="IMP07_B4">#REF!</definedName>
    <definedName name="IMP07_B5">#REF!</definedName>
    <definedName name="IMP07_B6">#REF!</definedName>
    <definedName name="IMP07_B7">#REF!</definedName>
    <definedName name="IMP07_B8">#REF!</definedName>
    <definedName name="IMP07_B9">#REF!</definedName>
    <definedName name="IMP07_C1">#REF!</definedName>
    <definedName name="IMP07_C10">#REF!</definedName>
    <definedName name="IMP07_C11">#REF!</definedName>
    <definedName name="IMP07_C12">#REF!</definedName>
    <definedName name="IMP07_C2">#REF!</definedName>
    <definedName name="IMP07_C3">#REF!</definedName>
    <definedName name="IMP07_C4">#REF!</definedName>
    <definedName name="IMP07_C5">#REF!</definedName>
    <definedName name="IMP07_C6">#REF!</definedName>
    <definedName name="IMP07_C7">#REF!</definedName>
    <definedName name="IMP07_C8">#REF!</definedName>
    <definedName name="IMP07_C9">#REF!</definedName>
    <definedName name="IMP07_D1">#REF!</definedName>
    <definedName name="IMP07_D10">#REF!</definedName>
    <definedName name="IMP07_D11">#REF!</definedName>
    <definedName name="IMP07_D12">#REF!</definedName>
    <definedName name="IMP07_D2">#REF!</definedName>
    <definedName name="IMP07_D3">#REF!</definedName>
    <definedName name="IMP07_D4">#REF!</definedName>
    <definedName name="IMP07_D5">#REF!</definedName>
    <definedName name="IMP07_D6">#REF!</definedName>
    <definedName name="IMP07_D7">#REF!</definedName>
    <definedName name="IMP07_D8">#REF!</definedName>
    <definedName name="IMP07_D9">#REF!</definedName>
    <definedName name="IMP07_F1">#REF!</definedName>
    <definedName name="IMP07_F10">#REF!</definedName>
    <definedName name="IMP07_F11">#REF!</definedName>
    <definedName name="IMP07_F12">#REF!</definedName>
    <definedName name="IMP07_F2">#REF!</definedName>
    <definedName name="IMP07_F3">#REF!</definedName>
    <definedName name="IMP07_F4">#REF!</definedName>
    <definedName name="IMP07_F5">#REF!</definedName>
    <definedName name="IMP07_F6">#REF!</definedName>
    <definedName name="IMP07_F7">#REF!</definedName>
    <definedName name="IMP07_F8">#REF!</definedName>
    <definedName name="IMP07_F9">#REF!</definedName>
    <definedName name="IMP09_A1">#REF!</definedName>
    <definedName name="IMP09_A10">#REF!</definedName>
    <definedName name="IMP09_A11">#REF!</definedName>
    <definedName name="IMP09_A12">#REF!</definedName>
    <definedName name="IMP09_A2">#REF!</definedName>
    <definedName name="IMP09_A3">#REF!</definedName>
    <definedName name="IMP09_A4">#REF!</definedName>
    <definedName name="IMP09_A5">#REF!</definedName>
    <definedName name="IMP09_A6">#REF!</definedName>
    <definedName name="IMP09_A7">#REF!</definedName>
    <definedName name="IMP09_A8">#REF!</definedName>
    <definedName name="IMP09_A9">#REF!</definedName>
    <definedName name="IMP09_B1">#REF!</definedName>
    <definedName name="IMP09_B10">#REF!</definedName>
    <definedName name="IMP09_B11">#REF!</definedName>
    <definedName name="IMP09_B12">#REF!</definedName>
    <definedName name="IMP09_B2">#REF!</definedName>
    <definedName name="IMP09_B3">#REF!</definedName>
    <definedName name="IMP09_B4">#REF!</definedName>
    <definedName name="IMP09_B5">#REF!</definedName>
    <definedName name="IMP09_B6">#REF!</definedName>
    <definedName name="IMP09_B7">#REF!</definedName>
    <definedName name="IMP09_B8">#REF!</definedName>
    <definedName name="IMP09_B9">#REF!</definedName>
    <definedName name="IMP09_C1">#REF!</definedName>
    <definedName name="IMP09_C10">#REF!</definedName>
    <definedName name="IMP09_C11">#REF!</definedName>
    <definedName name="IMP09_C12">#REF!</definedName>
    <definedName name="IMP09_C2">#REF!</definedName>
    <definedName name="IMP09_C3">#REF!</definedName>
    <definedName name="IMP09_C4">#REF!</definedName>
    <definedName name="IMP09_C5">#REF!</definedName>
    <definedName name="IMP09_C6">#REF!</definedName>
    <definedName name="IMP09_C7">#REF!</definedName>
    <definedName name="IMP09_C8">#REF!</definedName>
    <definedName name="IMP09_C9">#REF!</definedName>
    <definedName name="IMP09_D1">#REF!</definedName>
    <definedName name="IMP09_D10">#REF!</definedName>
    <definedName name="IMP09_D11">#REF!</definedName>
    <definedName name="IMP09_D12">#REF!</definedName>
    <definedName name="IMP09_D2">#REF!</definedName>
    <definedName name="IMP09_D3">#REF!</definedName>
    <definedName name="IMP09_D4">#REF!</definedName>
    <definedName name="IMP09_D5">#REF!</definedName>
    <definedName name="IMP09_D6">#REF!</definedName>
    <definedName name="IMP09_D7">#REF!</definedName>
    <definedName name="IMP09_D8">#REF!</definedName>
    <definedName name="IMP09_D9">#REF!</definedName>
    <definedName name="IMP09_F1">#REF!</definedName>
    <definedName name="IMP09_F10">#REF!</definedName>
    <definedName name="IMP09_F11">#REF!</definedName>
    <definedName name="IMP09_F12">#REF!</definedName>
    <definedName name="IMP09_F2">#REF!</definedName>
    <definedName name="IMP09_F3">#REF!</definedName>
    <definedName name="IMP09_F4">#REF!</definedName>
    <definedName name="IMP09_F5">#REF!</definedName>
    <definedName name="IMP09_F6">#REF!</definedName>
    <definedName name="IMP09_F7">#REF!</definedName>
    <definedName name="IMP09_F8">#REF!</definedName>
    <definedName name="IMP09_F9">#REF!</definedName>
    <definedName name="IMP11_A1">#REF!</definedName>
    <definedName name="IMP11_A10">#REF!</definedName>
    <definedName name="IMP11_A11">#REF!</definedName>
    <definedName name="IMP11_A12">#REF!</definedName>
    <definedName name="IMP11_A2">#REF!</definedName>
    <definedName name="IMP11_A3">#REF!</definedName>
    <definedName name="IMP11_A4">#REF!</definedName>
    <definedName name="IMP11_A5">#REF!</definedName>
    <definedName name="IMP11_A6">#REF!</definedName>
    <definedName name="IMP11_A7">#REF!</definedName>
    <definedName name="IMP11_A8">#REF!</definedName>
    <definedName name="IMP11_A9">#REF!</definedName>
    <definedName name="IMP11_B1">#REF!</definedName>
    <definedName name="IMP11_B10">#REF!</definedName>
    <definedName name="IMP11_B11">#REF!</definedName>
    <definedName name="IMP11_B12">#REF!</definedName>
    <definedName name="IMP11_B2">#REF!</definedName>
    <definedName name="IMP11_B3">#REF!</definedName>
    <definedName name="IMP11_B4">#REF!</definedName>
    <definedName name="IMP11_B5">#REF!</definedName>
    <definedName name="IMP11_B6">#REF!</definedName>
    <definedName name="IMP11_B7">#REF!</definedName>
    <definedName name="IMP11_B8">#REF!</definedName>
    <definedName name="IMP11_B9">#REF!</definedName>
    <definedName name="IMP11_C1">#REF!</definedName>
    <definedName name="IMP11_C10">#REF!</definedName>
    <definedName name="IMP11_C11">#REF!</definedName>
    <definedName name="IMP11_C12">#REF!</definedName>
    <definedName name="IMP11_C2">#REF!</definedName>
    <definedName name="IMP11_C3">#REF!</definedName>
    <definedName name="IMP11_C4">#REF!</definedName>
    <definedName name="IMP11_C5">#REF!</definedName>
    <definedName name="IMP11_C6">#REF!</definedName>
    <definedName name="IMP11_C7">#REF!</definedName>
    <definedName name="IMP11_C8">#REF!</definedName>
    <definedName name="IMP11_C9">#REF!</definedName>
    <definedName name="IMP11_D1">#REF!</definedName>
    <definedName name="IMP11_D10">#REF!</definedName>
    <definedName name="IMP11_D11">#REF!</definedName>
    <definedName name="IMP11_D12">#REF!</definedName>
    <definedName name="IMP11_D2">#REF!</definedName>
    <definedName name="IMP11_D3">#REF!</definedName>
    <definedName name="IMP11_D4">#REF!</definedName>
    <definedName name="IMP11_D5">#REF!</definedName>
    <definedName name="IMP11_D6">#REF!</definedName>
    <definedName name="IMP11_D7">#REF!</definedName>
    <definedName name="IMP11_D8">#REF!</definedName>
    <definedName name="IMP11_D9">#REF!</definedName>
    <definedName name="IMP11_F1">#REF!</definedName>
    <definedName name="IMP11_F10">#REF!</definedName>
    <definedName name="IMP11_F11">#REF!</definedName>
    <definedName name="IMP11_F12">#REF!</definedName>
    <definedName name="IMP11_F2">#REF!</definedName>
    <definedName name="IMP11_F3">#REF!</definedName>
    <definedName name="IMP11_F4">#REF!</definedName>
    <definedName name="IMP11_F5">#REF!</definedName>
    <definedName name="IMP11_F6">#REF!</definedName>
    <definedName name="IMP11_F7">#REF!</definedName>
    <definedName name="IMP11_F8">#REF!</definedName>
    <definedName name="IMP11_F9">#REF!</definedName>
    <definedName name="IMPEDANCEDC">#REF!</definedName>
    <definedName name="impellerremark1">#REF!</definedName>
    <definedName name="IMPORT">#REF!</definedName>
    <definedName name="IMPRESSION">#REF!</definedName>
    <definedName name="imsi" hidden="1">{#N/A,#N/A,TRUE,"LOADCOVE";#N/A,#N/A,TRUE,"PAGE001";#N/A,#N/A,TRUE,"PAGE002";#N/A,#N/A,TRUE,"PAGE003";#N/A,#N/A,TRUE,"PAGE004";#N/A,#N/A,TRUE,"PAGE005";#N/A,#N/A,TRUE,"PAGE006";#N/A,#N/A,TRUE,"PAGE007";#N/A,#N/A,TRUE,"PAGE008";#N/A,#N/A,TRUE,"PAGE009";#N/A,#N/A,TRUE,"PAGE010";#N/A,#N/A,TRUE,"PAGE011";#N/A,#N/A,TRUE,"PAGE012";#N/A,#N/A,TRUE,"PAGE013"}</definedName>
    <definedName name="IN">#REF!</definedName>
    <definedName name="Inc_Sup_Matl">#REF!</definedName>
    <definedName name="Inc_Sup_MD">#REF!</definedName>
    <definedName name="Inc_Sup_Total_Matl">#REF!</definedName>
    <definedName name="Inc_Sup_Total_MD">#REF!</definedName>
    <definedName name="inch_m">#REF!</definedName>
    <definedName name="Incountry_salary_factor">#REF!</definedName>
    <definedName name="ind">#REF!</definedName>
    <definedName name="Ind_FC_ConsMat">#REF!</definedName>
    <definedName name="Ind_FC_EquipDepr">#REF!</definedName>
    <definedName name="Ind_FC_ExpLab">#REF!</definedName>
    <definedName name="Ind_FC_Food">#REF!</definedName>
    <definedName name="Ind_FC_LocalLab">#REF!</definedName>
    <definedName name="Ind_FC_OceanFr">#REF!</definedName>
    <definedName name="Ind_FC_Phone">#REF!</definedName>
    <definedName name="Ind_FC_RentEquip">#REF!</definedName>
    <definedName name="Ind_FC_RentHouse">#REF!</definedName>
    <definedName name="Ind_FC_Spare">#REF!</definedName>
    <definedName name="Ind_FC_Travel">#REF!</definedName>
    <definedName name="IND_LAB">#REF!</definedName>
    <definedName name="IND_LAB_COST">#REF!</definedName>
    <definedName name="Ind_LC_ClearCost">#REF!</definedName>
    <definedName name="Ind_LC_ConsMat">#REF!</definedName>
    <definedName name="Ind_LC_CustDuty">#REF!</definedName>
    <definedName name="Ind_LC_EquipDepr">#REF!</definedName>
    <definedName name="Ind_LC_EquipTransp">#REF!</definedName>
    <definedName name="Ind_LC_ExpLab">#REF!</definedName>
    <definedName name="Ind_LC_Food">#REF!</definedName>
    <definedName name="Ind_LC_LocalLab">#REF!</definedName>
    <definedName name="Ind_LC_Phone">#REF!</definedName>
    <definedName name="Ind_LC_RentEquip">#REF!</definedName>
    <definedName name="Ind_LC_RentHouse">#REF!</definedName>
    <definedName name="Ind_LC_Spare">#REF!</definedName>
    <definedName name="Ind_LC_Travel">#REF!</definedName>
    <definedName name="ind_pipe">#REF!</definedName>
    <definedName name="ind_pipe2">#REF!</definedName>
    <definedName name="Ind_proc">#REF!</definedName>
    <definedName name="Ind_Sell">#REF!</definedName>
    <definedName name="indconst">#REF!</definedName>
    <definedName name="indconst1">#REF!</definedName>
    <definedName name="Indeks_GTA">#REF!</definedName>
    <definedName name="Indeks_SG">#REF!</definedName>
    <definedName name="Index" hidden="1">#REF!</definedName>
    <definedName name="INDEX_ARS">#REF!</definedName>
    <definedName name="index_arsitektur">#REF!</definedName>
    <definedName name="index_p_constr">#REF!</definedName>
    <definedName name="Index_P_mat">#REF!</definedName>
    <definedName name="INDEX_QRY">#REF!</definedName>
    <definedName name="INDEX_STR">#REF!</definedName>
    <definedName name="Index_Struktur">#REF!</definedName>
    <definedName name="index_ton">#REF!</definedName>
    <definedName name="index1">#REF!</definedName>
    <definedName name="IndexItems">#REF!</definedName>
    <definedName name="IndexServices">#REF!</definedName>
    <definedName name="IndexSheetNos">#REF!</definedName>
    <definedName name="india">#REF!</definedName>
    <definedName name="Indice">#REF!</definedName>
    <definedName name="INDIM">#REF!</definedName>
    <definedName name="INDIRECT">#REF!</definedName>
    <definedName name="IndirectHours">#REF!</definedName>
    <definedName name="INDMANP">#REF!</definedName>
    <definedName name="indmat">#REF!</definedName>
    <definedName name="inflac">#REF!</definedName>
    <definedName name="Inform" localSheetId="2" hidden="1">{#N/A,#N/A,FALSE,"CCTV"}</definedName>
    <definedName name="Inform" hidden="1">{#N/A,#N/A,FALSE,"CCTV"}</definedName>
    <definedName name="Infra">#REF!</definedName>
    <definedName name="INGC1">#REF!</definedName>
    <definedName name="inland">#REF!</definedName>
    <definedName name="inmth">#REF!</definedName>
    <definedName name="inplst">#REF!</definedName>
    <definedName name="INPUT">#REF!</definedName>
    <definedName name="INPUT_04">#REF!</definedName>
    <definedName name="INPUT_07">#REF!</definedName>
    <definedName name="INPUT_09">#REF!</definedName>
    <definedName name="INPUT_11">#REF!</definedName>
    <definedName name="InputData" localSheetId="2">#REF!,#REF!,#REF!,#REF!,#REF!,#REF!,#REF!</definedName>
    <definedName name="InputData">#REF!,#REF!,#REF!,#REF!,#REF!,#REF!,#REF!</definedName>
    <definedName name="InputForm">#REF!</definedName>
    <definedName name="InputRange">#REF!</definedName>
    <definedName name="Inq_No.">#REF!</definedName>
    <definedName name="INQ3100BQ">#REF!</definedName>
    <definedName name="INQ3200BQ">#REF!</definedName>
    <definedName name="INQ3300BQ">#REF!</definedName>
    <definedName name="INQ3400BQ">#REF!</definedName>
    <definedName name="INQ3500BQ">#REF!</definedName>
    <definedName name="INQ3600BQ">#REF!</definedName>
    <definedName name="INQ3700BQ">#REF!</definedName>
    <definedName name="INQ3800BQ">#REF!</definedName>
    <definedName name="INS" localSheetId="2" hidden="1">{#N/A,#N/A,FALSE,"SUM_Prop";#N/A,#N/A,FALSE,"PROCESS-eng";#N/A,#N/A,FALSE,"PROCESS-com";#N/A,#N/A,FALSE,"INST-eng";#N/A,#N/A,FALSE,"INST-com"}</definedName>
    <definedName name="ins" hidden="1">{"'con_010'!$A$1:$AN$63"}</definedName>
    <definedName name="ins_bo">#REF!</definedName>
    <definedName name="ins_ta">#REF!</definedName>
    <definedName name="Insl_graph">#REF!,#REF!</definedName>
    <definedName name="insp">#REF!</definedName>
    <definedName name="Inspection" localSheetId="2" hidden="1">{#N/A,#N/A,FALSE,"WNTS"}</definedName>
    <definedName name="Inspection" hidden="1">{#N/A,#N/A,FALSE,"WNTS"}</definedName>
    <definedName name="INST" localSheetId="2" hidden="1">{#N/A,#N/A,FALSE,"SUM_Prop";#N/A,#N/A,FALSE,"PROCESS-eng";#N/A,#N/A,FALSE,"PROCESS-com";#N/A,#N/A,FALSE,"INST-eng";#N/A,#N/A,FALSE,"INST-com"}</definedName>
    <definedName name="INST" hidden="1">{#N/A,#N/A,FALSE,"SUM_Prop";#N/A,#N/A,FALSE,"PROCESS-eng";#N/A,#N/A,FALSE,"PROCESS-com";#N/A,#N/A,FALSE,"INST-eng";#N/A,#N/A,FALSE,"INST-com"}</definedName>
    <definedName name="Inst_graph">#REF!,#REF!</definedName>
    <definedName name="INST1" hidden="1">{#N/A,#N/A,FALSE,"SUM_Prop";#N/A,#N/A,FALSE,"PROCESS-eng";#N/A,#N/A,FALSE,"PROCESS-com";#N/A,#N/A,FALSE,"INST-eng";#N/A,#N/A,FALSE,"INST-com"}</definedName>
    <definedName name="Install">#REF!</definedName>
    <definedName name="INSTDKADU">#REF!</definedName>
    <definedName name="INSTNFGP">#REF!</definedName>
    <definedName name="INSTNGL4">#REF!</definedName>
    <definedName name="INSTPGM">#REF!</definedName>
    <definedName name="INSTPIPELINE">#REF!</definedName>
    <definedName name="Instrument_Database1">#REF!</definedName>
    <definedName name="Instrument_Database2">#REF!</definedName>
    <definedName name="INSTTANK">#REF!</definedName>
    <definedName name="INSU">#REF!</definedName>
    <definedName name="insul">#REF!</definedName>
    <definedName name="insul_matr">#REF!</definedName>
    <definedName name="insul_work">#REF!</definedName>
    <definedName name="INSULAREA">#N/A</definedName>
    <definedName name="INSULMATL">#N/A</definedName>
    <definedName name="INSULTHK">#N/A</definedName>
    <definedName name="INSURANCE">#REF!</definedName>
    <definedName name="Int">#REF!</definedName>
    <definedName name="Int_Cost">#REF!</definedName>
    <definedName name="Int_Paint_Final">#REF!</definedName>
    <definedName name="Int_Paint_Intermediate">#REF!</definedName>
    <definedName name="Int_Paint_Primer">#REF!</definedName>
    <definedName name="Int_Point">#REF!</definedName>
    <definedName name="intel" localSheetId="2" hidden="1">{#N/A,#N/A,FALSE,"TABLE"}</definedName>
    <definedName name="intel" hidden="1">{#N/A,#N/A,FALSE,"TABLE"}</definedName>
    <definedName name="Interest_Rate">#REF!</definedName>
    <definedName name="InteriorWork">#REF!</definedName>
    <definedName name="INTERNAL">#REF!</definedName>
    <definedName name="IntFreeCred">#REF!</definedName>
    <definedName name="intpvg">#REF!</definedName>
    <definedName name="INVOICED">#REF!</definedName>
    <definedName name="IO">#REF!</definedName>
    <definedName name="Io1I">#REF!</definedName>
    <definedName name="Io2I">#REF!</definedName>
    <definedName name="iOCDE">#REF!</definedName>
    <definedName name="ioioiio">#REF!</definedName>
    <definedName name="ioioio">#REF!</definedName>
    <definedName name="IOIOIOIO" hidden="1">{#N/A,#N/A,FALSE,"표지목차"}</definedName>
    <definedName name="IOM_Update">#REF!</definedName>
    <definedName name="iooio">#REF!</definedName>
    <definedName name="iouioi">#REF!</definedName>
    <definedName name="iouioiii">#REF!</definedName>
    <definedName name="iouiou">#REF!</definedName>
    <definedName name="iouoiioioi">#REF!</definedName>
    <definedName name="Ip">#REF!</definedName>
    <definedName name="iPASpts">#REF!</definedName>
    <definedName name="IPE">#REF!</definedName>
    <definedName name="IPEa">#REF!</definedName>
    <definedName name="IPEaa">#REF!</definedName>
    <definedName name="IPEo">#REF!</definedName>
    <definedName name="IPEr">#REF!</definedName>
    <definedName name="IPEv">#REF!</definedName>
    <definedName name="IPL">#REF!</definedName>
    <definedName name="IPL_4_5">#REF!</definedName>
    <definedName name="IPL_6_7">#REF!</definedName>
    <definedName name="IPL_NO">#REF!</definedName>
    <definedName name="IPL_STD">#REF!</definedName>
    <definedName name="IPR_2">#REF!</definedName>
    <definedName name="IPR_20">#REF!</definedName>
    <definedName name="iPREFI">#REF!</definedName>
    <definedName name="IPT">#N/A</definedName>
    <definedName name="irahu">#REF!</definedName>
    <definedName name="irc">#REF!</definedName>
    <definedName name="IRIW" localSheetId="2" hidden="1">{#N/A,#N/A,FALSE,"TABLE"}</definedName>
    <definedName name="IRIW" hidden="1">{#N/A,#N/A,FALSE,"TABLE"}</definedName>
    <definedName name="issu">#REF!</definedName>
    <definedName name="issue">#REF!</definedName>
    <definedName name="issue_date">#REF!</definedName>
    <definedName name="IT">#REF!</definedName>
    <definedName name="ITEM">#N/A</definedName>
    <definedName name="ITEM_DESC1">#N/A</definedName>
    <definedName name="ITEM_DESC2">#N/A</definedName>
    <definedName name="ITEM_DESC3">#N/A</definedName>
    <definedName name="ITEM_PEMBAYARAN_No.">#REF!</definedName>
    <definedName name="Item48b">#REF!</definedName>
    <definedName name="Item59b">#REF!</definedName>
    <definedName name="Item95b">#REF!</definedName>
    <definedName name="Item96b">#REF!</definedName>
    <definedName name="ITEMDESC">#REF!</definedName>
    <definedName name="ITEMNO1">#N/A</definedName>
    <definedName name="ITEM별상세업무분장"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ITEM별업무"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iteration">#REF!</definedName>
    <definedName name="ITNUM">#N/A</definedName>
    <definedName name="it비용">#REF!</definedName>
    <definedName name="iu">#REF!</definedName>
    <definedName name="iubui" localSheetId="2">'Daily MP &amp; Time Status'!iubui</definedName>
    <definedName name="iubui">'Daily MP &amp; Time Status'!iubui</definedName>
    <definedName name="IUY"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IUY"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ivaESP">#REF!</definedName>
    <definedName name="ivaLOC">#REF!</definedName>
    <definedName name="iw">#REF!</definedName>
    <definedName name="iwf">#REF!</definedName>
    <definedName name="ix">#REF!</definedName>
    <definedName name="iy">#REF!</definedName>
    <definedName name="Iy_HD">#REF!</definedName>
    <definedName name="Iy_HEA">#REF!</definedName>
    <definedName name="Iy_HEAA">#REF!</definedName>
    <definedName name="Iy_HEB">#REF!</definedName>
    <definedName name="Iy_HEM">#REF!</definedName>
    <definedName name="Iy_HL">#REF!</definedName>
    <definedName name="Iy_HP">#REF!</definedName>
    <definedName name="Iy_IPE">#REF!</definedName>
    <definedName name="Iy_IPEa">#REF!</definedName>
    <definedName name="Iy_IPEaa">#REF!</definedName>
    <definedName name="Iy_IPEo">#REF!</definedName>
    <definedName name="Iy_IPEr">#REF!</definedName>
    <definedName name="Iy_IPEv">#REF!</definedName>
    <definedName name="iyuigu">#REF!</definedName>
    <definedName name="IYUIYI"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IYUIYI"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#REF!</definedName>
    <definedName name="J.Mallam" localSheetId="2" hidden="1">{#N/A,#N/A,TRUE,"garde";#N/A,#N/A,TRUE,"LD Diagram";#N/A,#N/A,TRUE,"pch3";#N/A,#N/A,TRUE,"Profcat";#N/A,#N/A,TRUE,"time sheet"}</definedName>
    <definedName name="J.Mallam" hidden="1">{#N/A,#N/A,TRUE,"garde";#N/A,#N/A,TRUE,"LD Diagram";#N/A,#N/A,TRUE,"pch3";#N/A,#N/A,TRUE,"Profcat";#N/A,#N/A,TRUE,"time sheet"}</definedName>
    <definedName name="J.Soyka" localSheetId="2" hidden="1">{#N/A,#N/A,TRUE,"garde";#N/A,#N/A,TRUE,"LD Diagram";#N/A,#N/A,TRUE,"pch3";#N/A,#N/A,TRUE,"Profcat";#N/A,#N/A,TRUE,"time sheet"}</definedName>
    <definedName name="J.Soyka" hidden="1">{#N/A,#N/A,TRUE,"garde";#N/A,#N/A,TRUE,"LD Diagram";#N/A,#N/A,TRUE,"pch3";#N/A,#N/A,TRUE,"Profcat";#N/A,#N/A,TRUE,"time sheet"}</definedName>
    <definedName name="J_10">#REF!</definedName>
    <definedName name="J_12">#REF!</definedName>
    <definedName name="J_18">#REF!</definedName>
    <definedName name="J_19">#REF!</definedName>
    <definedName name="J_20">#REF!</definedName>
    <definedName name="J_20A">#REF!</definedName>
    <definedName name="J_21">#REF!</definedName>
    <definedName name="J_22">#REF!</definedName>
    <definedName name="J_23">#REF!</definedName>
    <definedName name="J_7">#REF!</definedName>
    <definedName name="J_7A">#REF!</definedName>
    <definedName name="J_8">#REF!</definedName>
    <definedName name="J_8A">#REF!</definedName>
    <definedName name="J_9">#REF!</definedName>
    <definedName name="J_9A">#REF!</definedName>
    <definedName name="j_filler">#REF!</definedName>
    <definedName name="J_Type">#REF!</definedName>
    <definedName name="J1_1">#REF!</definedName>
    <definedName name="J11_BL8">#REF!</definedName>
    <definedName name="J2_1">#REF!</definedName>
    <definedName name="J2024211">#REF!</definedName>
    <definedName name="J3_2">#REF!</definedName>
    <definedName name="J4_2">#REF!</definedName>
    <definedName name="J7_BL8">#REF!</definedName>
    <definedName name="J8_BL8">#REF!</definedName>
    <definedName name="J9_BL8">#REF!</definedName>
    <definedName name="JACKY">#REF!</definedName>
    <definedName name="JACOBS">#REF!</definedName>
    <definedName name="JAKARTA_OFFICE">#REF!</definedName>
    <definedName name="JAMBATAN">#REF!</definedName>
    <definedName name="JAPANESE_MESS">#REF!</definedName>
    <definedName name="jar6ary">#N/A</definedName>
    <definedName name="jarykjary">#N/A</definedName>
    <definedName name="JASA">#REF!</definedName>
    <definedName name="jatj">#N/A</definedName>
    <definedName name="JB">#REF!</definedName>
    <definedName name="JDFHERHGFHJ" hidden="1">{#N/A,#N/A,FALSE,"포장2"}</definedName>
    <definedName name="JDFHERHGFJFD" hidden="1">{#N/A,#N/A,FALSE,"포장1";#N/A,#N/A,FALSE,"포장1"}</definedName>
    <definedName name="JDFHETHGFJ" hidden="1">{#N/A,#N/A,FALSE,"조골재"}</definedName>
    <definedName name="JDFHFDJDNDHT" hidden="1">{#N/A,#N/A,FALSE,"토공2"}</definedName>
    <definedName name="JDHDFHERHG" hidden="1">{#N/A,#N/A,FALSE,"이정표"}</definedName>
    <definedName name="JDHGEHGFGJRTYJHFG" hidden="1">{#N/A,#N/A,FALSE,"구조1"}</definedName>
    <definedName name="jdkbsjfbjdf">#N/A</definedName>
    <definedName name="jeClientName">#REF!</definedName>
    <definedName name="JECLIENTPROJECTNB">#REF!</definedName>
    <definedName name="JEFTA">#REF!</definedName>
    <definedName name="JEJ" hidden="1">#REF!</definedName>
    <definedName name="jem">#REF!</definedName>
    <definedName name="JEN">#REF!</definedName>
    <definedName name="jenny" localSheetId="2" hidden="1">{#N/A,#N/A,FALSE,"이태원철근"}</definedName>
    <definedName name="jenny" hidden="1">{#N/A,#N/A,FALSE,"이태원철근"}</definedName>
    <definedName name="jeNumber">#REF!</definedName>
    <definedName name="jeProjectLocation">#REF!</definedName>
    <definedName name="jeProjectName">#REF!</definedName>
    <definedName name="jeTitle1">#REF!</definedName>
    <definedName name="JFJF" localSheetId="2" hidden="1">{#N/A,#N/A,FALSE,"TABLE"}</definedName>
    <definedName name="JFJF" hidden="1">{#N/A,#N/A,FALSE,"TABLE"}</definedName>
    <definedName name="JFWERIWJIFG" localSheetId="2" hidden="1">{#N/A,#N/A,FALSE,"TABLE"}</definedName>
    <definedName name="JFWERIWJIFG" hidden="1">{#N/A,#N/A,FALSE,"TABLE"}</definedName>
    <definedName name="JGC_Project_Document">#REF!</definedName>
    <definedName name="jghjgjhg">#REF!</definedName>
    <definedName name="JH">#REF!</definedName>
    <definedName name="JHG" localSheetId="2" hidden="1">{#N/A,#N/A,FALSE,"TABLE"}</definedName>
    <definedName name="JHG" hidden="1">{#N/A,#N/A,FALSE,"TABLE"}</definedName>
    <definedName name="JHGFJGHFJHGF" hidden="1">{#N/A,#N/A,FALSE,"CCTV"}</definedName>
    <definedName name="JHGFJHFJHGF" hidden="1">{#N/A,#N/A,FALSE,"CCTV"}</definedName>
    <definedName name="JHGFJHGF" hidden="1">{#N/A,#N/A,FALSE,"CCTV"}</definedName>
    <definedName name="JHGFJHGFJHGF" hidden="1">{#N/A,#N/A,FALSE,"CCTV"}</definedName>
    <definedName name="jhhhh" localSheetId="2" hidden="1">{#N/A,#N/A,FALSE,"CCTV"}</definedName>
    <definedName name="jhhhh" hidden="1">{#N/A,#N/A,FALSE,"CCTV"}</definedName>
    <definedName name="jhjkh">#REF!</definedName>
    <definedName name="JHJLHKHG" localSheetId="2" hidden="1">{#N/A,#N/A,FALSE,"TABLE"}</definedName>
    <definedName name="JHJLHKHG" hidden="1">{#N/A,#N/A,FALSE,"TABLE"}</definedName>
    <definedName name="jhu">#REF!</definedName>
    <definedName name="jik">#REF!</definedName>
    <definedName name="JIY">#REF!</definedName>
    <definedName name="jj" localSheetId="2" hidden="1">{"'장비'!$A$3:$M$12"}</definedName>
    <definedName name="jj" hidden="1">{"'장비'!$A$3:$M$12"}</definedName>
    <definedName name="JJ_12">#REF!</definedName>
    <definedName name="JJ_19">#REF!</definedName>
    <definedName name="JJ_34">#REF!</definedName>
    <definedName name="JJ_37">#REF!</definedName>
    <definedName name="JJG">#REF!</definedName>
    <definedName name="jjj" localSheetId="2" hidden="1">{#N/A,#N/A,FALSE,"TABLE"}</definedName>
    <definedName name="jjj" hidden="1">{#N/A,#N/A,FALSE,"TABLE"}</definedName>
    <definedName name="JJJJJJ" hidden="1">#REF!</definedName>
    <definedName name="jjmnj" hidden="1">{#N/A,#N/A,TRUE,"LOADCOVE";#N/A,#N/A,TRUE,"PAGE001";#N/A,#N/A,TRUE,"PAGE002";#N/A,#N/A,TRUE,"PAGE003";#N/A,#N/A,TRUE,"PAGE004";#N/A,#N/A,TRUE,"PAGE005";#N/A,#N/A,TRUE,"PAGE006";#N/A,#N/A,TRUE,"PAGE007";#N/A,#N/A,TRUE,"PAGE008";#N/A,#N/A,TRUE,"PAGE009";#N/A,#N/A,TRUE,"PAGE010";#N/A,#N/A,TRUE,"PAGE011";#N/A,#N/A,TRUE,"PAGE012";#N/A,#N/A,TRUE,"PAGE013"}</definedName>
    <definedName name="JJPARK" localSheetId="2" hidden="1">{#N/A,#N/A,FALSE,"TABLE"}</definedName>
    <definedName name="JJPARK" hidden="1">{#N/A,#N/A,FALSE,"TABLE"}</definedName>
    <definedName name="JK">#REF!</definedName>
    <definedName name="jkhjkj">#REF!</definedName>
    <definedName name="jkjkh">#REF!</definedName>
    <definedName name="jkjkhj">#REF!</definedName>
    <definedName name="JKJKJKJK" hidden="1">{#N/A,#N/A,FALSE,"포장1";#N/A,#N/A,FALSE,"포장1"}</definedName>
    <definedName name="JKL" localSheetId="2" hidden="1">{#N/A,#N/A,FALSE,"TABLE"}</definedName>
    <definedName name="JKL" hidden="1">{#N/A,#N/A,FALSE,"TABLE"}</definedName>
    <definedName name="jkljlk">#REF!</definedName>
    <definedName name="jkt_btg">#REF!</definedName>
    <definedName name="ｊｋｗ５７ｙｋｋ">#N/A</definedName>
    <definedName name="JMMFF" hidden="1">{#N/A,#N/A,FALSE,"포장1";#N/A,#N/A,FALSE,"포장1"}</definedName>
    <definedName name="JN">#REF!</definedName>
    <definedName name="jnsjyjs">#N/A</definedName>
    <definedName name="JO">#REF!</definedName>
    <definedName name="JOB">#REF!</definedName>
    <definedName name="jobcost">#REF!</definedName>
    <definedName name="JobDesc">#REF!</definedName>
    <definedName name="JOBNUM">#REF!</definedName>
    <definedName name="JOINT">#REF!</definedName>
    <definedName name="jointing">#REF!</definedName>
    <definedName name="JP">#REF!</definedName>
    <definedName name="JPIT_GENERIC">#REF!</definedName>
    <definedName name="JPY">119.2</definedName>
    <definedName name="JS" localSheetId="2" hidden="1">{#N/A,#N/A,TRUE,"enregi";#N/A,#N/A,TRUE,"garde";#N/A,#N/A,TRUE,"courbe";#N/A,#N/A,TRUE,"LD Diagram";#N/A,#N/A,TRUE,"pch3";#N/A,#N/A,TRUE,"pch6";#N/A,#N/A,TRUE,"Profcat";#N/A,#N/A,TRUE,"Fe calcul";#N/A,#N/A,TRUE,"teslab1";#N/A,#N/A,TRUE,"teslab2";#N/A,#N/A,TRUE,"time sheet";#N/A,#N/A,TRUE,"Fax";#N/A,#N/A,TRUE,"Courier"}</definedName>
    <definedName name="JS" hidden="1">{#N/A,#N/A,TRUE,"enregi";#N/A,#N/A,TRUE,"garde";#N/A,#N/A,TRUE,"courbe";#N/A,#N/A,TRUE,"LD Diagram";#N/A,#N/A,TRUE,"pch3";#N/A,#N/A,TRUE,"pch6";#N/A,#N/A,TRUE,"Profcat";#N/A,#N/A,TRUE,"Fe calcul";#N/A,#N/A,TRUE,"teslab1";#N/A,#N/A,TRUE,"teslab2";#N/A,#N/A,TRUE,"time sheet";#N/A,#N/A,TRUE,"Fax";#N/A,#N/A,TRUE,"Courier"}</definedName>
    <definedName name="jsfjs6">#N/A</definedName>
    <definedName name="jshyjh">#N/A</definedName>
    <definedName name="JSKJ" localSheetId="2" hidden="1">{#N/A,#N/A,FALSE,"TABLE"}</definedName>
    <definedName name="JSKJ" hidden="1">{#N/A,#N/A,FALSE,"TABLE"}</definedName>
    <definedName name="jstyjs">#N/A</definedName>
    <definedName name="JSUMP1">#REF!</definedName>
    <definedName name="JSUMP2">#REF!</definedName>
    <definedName name="JSUMP3">#REF!</definedName>
    <definedName name="JSUMP4">#REF!</definedName>
    <definedName name="JT8D_ANA.40">#REF!</definedName>
    <definedName name="JT8D_JAS.31">#REF!</definedName>
    <definedName name="JT8D_SWAL.32">#REF!</definedName>
    <definedName name="JT8D_海外.33">#REF!</definedName>
    <definedName name="jtyj">#N/A</definedName>
    <definedName name="JType_IBL">#REF!</definedName>
    <definedName name="JType_OBL">#REF!</definedName>
    <definedName name="ju" hidden="1">{#N/A,#N/A,FALSE,"TABLE"}</definedName>
    <definedName name="juioioio">#REF!</definedName>
    <definedName name="JUJ" localSheetId="2" hidden="1">{#N/A,#N/A,FALSE,"TABLE"}</definedName>
    <definedName name="JUJ" hidden="1">{#N/A,#N/A,FALSE,"TABLE"}</definedName>
    <definedName name="JUNC_BOX">#REF!</definedName>
    <definedName name="JUNCTION">#REF!</definedName>
    <definedName name="JUY"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UY"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ｊｗｔｙｗつｋｋｊ">#N/A</definedName>
    <definedName name="ｊｗｙｔｊｙｊｗ">#N/A</definedName>
    <definedName name="ｊｗｙｗんｓｙ">#N/A</definedName>
    <definedName name="JY" hidden="1">#REF!</definedName>
    <definedName name="JYDFF" hidden="1">{#N/A,#N/A,FALSE,"속도"}</definedName>
    <definedName name="JYUJ"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YUJ"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ｊｙｗ７ｋｗｓ">#N/A</definedName>
    <definedName name="ｊかｒｙｋｒ７４">#N/A</definedName>
    <definedName name="ｊかｔｙｋｒｙか">#N/A</definedName>
    <definedName name="ｊはｒｙじゃ">#N/A</definedName>
    <definedName name="K"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k.225">#REF!</definedName>
    <definedName name="k.275">#REF!</definedName>
    <definedName name="k.300">#REF!</definedName>
    <definedName name="k.400">#REF!</definedName>
    <definedName name="K_225">#REF!</definedName>
    <definedName name="k_300">#REF!</definedName>
    <definedName name="k_t23">#REF!</definedName>
    <definedName name="K_TBM2">#REF!</definedName>
    <definedName name="k0">#REF!</definedName>
    <definedName name="k1520b185">#REF!</definedName>
    <definedName name="K250a">#REF!</definedName>
    <definedName name="k2b">#REF!</definedName>
    <definedName name="KA">#REF!</definedName>
    <definedName name="KAAY">#REF!</definedName>
    <definedName name="kab">#REF!</definedName>
    <definedName name="kabelbc10">#REF!</definedName>
    <definedName name="kabelbc120">#REF!</definedName>
    <definedName name="kabelbc16">#REF!</definedName>
    <definedName name="kabelbc25">#REF!</definedName>
    <definedName name="kabelbc35">#REF!</definedName>
    <definedName name="kabelbc4">#REF!</definedName>
    <definedName name="kabelbc50">#REF!</definedName>
    <definedName name="kabelbc6">#REF!</definedName>
    <definedName name="kabelbc70">#REF!</definedName>
    <definedName name="kabet">#REF!</definedName>
    <definedName name="kaca">#REF!</definedName>
    <definedName name="Kaca_3_mm">#REF!</definedName>
    <definedName name="Kaca_5mm">#REF!</definedName>
    <definedName name="KACA_A">#REF!</definedName>
    <definedName name="KACA_B">#REF!</definedName>
    <definedName name="KACA_BASE">#REF!</definedName>
    <definedName name="KACA_C">#REF!</definedName>
    <definedName name="Kaca_Nako___Bingkai">#REF!</definedName>
    <definedName name="Kaca_nako_reyben_5mm">#REF!</definedName>
    <definedName name="kaca_polos_5mm">#REF!</definedName>
    <definedName name="kaca_rayband_5mm">#REF!</definedName>
    <definedName name="kaca6mm">#REF!</definedName>
    <definedName name="Kacaryben_5_mm">#REF!</definedName>
    <definedName name="kadal">#REF!</definedName>
    <definedName name="kain_sintetis">#REF!</definedName>
    <definedName name="Kait_angin">#REF!</definedName>
    <definedName name="KALA">#REF!</definedName>
    <definedName name="KALI">#REF!</definedName>
    <definedName name="KAMABAN">#REF!</definedName>
    <definedName name="Kamal">[0]!HAJIME:[0]!OWARI</definedName>
    <definedName name="kamper">#REF!</definedName>
    <definedName name="kan">#REF!</definedName>
    <definedName name="Kanal_C75.0_75">#REF!</definedName>
    <definedName name="kansteen">#REF!</definedName>
    <definedName name="kansteen_abuabu">#REF!</definedName>
    <definedName name="Karpet_talang">#REF!</definedName>
    <definedName name="KARTHICK">#REF!</definedName>
    <definedName name="kawat">#REF!</definedName>
    <definedName name="kawat_ayam">#REF!</definedName>
    <definedName name="Kawat_Beton">#REF!</definedName>
    <definedName name="Kawat_duri">#REF!</definedName>
    <definedName name="Kawat_Las">#REF!</definedName>
    <definedName name="kayu">#REF!</definedName>
    <definedName name="Kayu_bakar">#REF!</definedName>
    <definedName name="kayu_bekisting">#REF!</definedName>
    <definedName name="Kayu_Kelas_III">#REF!</definedName>
    <definedName name="Kayu_klas_II">#REF!</definedName>
    <definedName name="Kayu_klas_III">#REF!</definedName>
    <definedName name="Kayu_klas_IV">#REF!</definedName>
    <definedName name="kayu_kusen_oven">#REF!</definedName>
    <definedName name="kayu1">#REF!</definedName>
    <definedName name="kayu2">#REF!</definedName>
    <definedName name="kayu3">#REF!</definedName>
    <definedName name="kb">#REF!</definedName>
    <definedName name="KBagi">#REF!</definedName>
    <definedName name="Kbl.Bsr">#REF!</definedName>
    <definedName name="KBL.KCL">#REF!</definedName>
    <definedName name="KBULAT">#REF!</definedName>
    <definedName name="kc">#REF!</definedName>
    <definedName name="KC_GG">#REF!</definedName>
    <definedName name="kcl">#REF!</definedName>
    <definedName name="kcs3w">#REF!</definedName>
    <definedName name="kcstw">#REF!</definedName>
    <definedName name="kd">#REF!</definedName>
    <definedName name="kd_2020">#REF!</definedName>
    <definedName name="kdc">#REF!</definedName>
    <definedName name="KDIDUUE" localSheetId="2" hidden="1">{#N/A,#N/A,FALSE,"TABLE"}</definedName>
    <definedName name="KDIDUUE" hidden="1">{#N/A,#N/A,FALSE,"TABLE"}</definedName>
    <definedName name="KDJU" localSheetId="2">{"'장비'!$A$3:$M$12"}</definedName>
    <definedName name="KDJU">{"'장비'!$A$3:$M$12"}</definedName>
    <definedName name="kdkdk">#REF!</definedName>
    <definedName name="kec">#REF!</definedName>
    <definedName name="KEDAH">#REF!</definedName>
    <definedName name="KEEQMOB">#REF!</definedName>
    <definedName name="KEL">#REF!</definedName>
    <definedName name="KENEK_TRUK">#REF!</definedName>
    <definedName name="kepala_tk_batu">#REF!</definedName>
    <definedName name="kepala_tk_besi">#REF!</definedName>
    <definedName name="kepala_tk_cat">#REF!</definedName>
    <definedName name="kepala_tk_kayu">#REF!</definedName>
    <definedName name="KEPALA_TUKANG">#REF!</definedName>
    <definedName name="KEPALA_TUKANG_BATU">#REF!</definedName>
    <definedName name="KEPALA_TUKANG_BESI_BETON">#REF!</definedName>
    <definedName name="KEPALA_TUKANG_BESI_PROFIL">#REF!</definedName>
    <definedName name="KEPALA_TUKANG_CAT___PELITUR">#REF!</definedName>
    <definedName name="KEPALA_TUKANG_KAYU">#REF!</definedName>
    <definedName name="kepalapancang">#REF!</definedName>
    <definedName name="keram30">#REF!</definedName>
    <definedName name="keram40">#REF!</definedName>
    <definedName name="keramik_10_20">#REF!</definedName>
    <definedName name="keramik_20_20">#REF!</definedName>
    <definedName name="keramik_30_30">#REF!</definedName>
    <definedName name="keramik_40_40">#REF!</definedName>
    <definedName name="keramik_homogeous_40">#REF!</definedName>
    <definedName name="Keramik_kuku_macan__30x30__cm">#REF!</definedName>
    <definedName name="Keramik_roman__10x20__cm_list">#REF!</definedName>
    <definedName name="Keramik_roman__20x25__cm_warna_muda">#REF!</definedName>
    <definedName name="Keramik_roman__20x25__cm_warna_tua">#REF!</definedName>
    <definedName name="Keramik_roman__30x30__cm_standart">#REF!</definedName>
    <definedName name="Keramik_superItali___32_x_32__cm_Q32">#REF!</definedName>
    <definedName name="kerd2020">#REF!</definedName>
    <definedName name="kerddg20">#REF!</definedName>
    <definedName name="Kerikil">#REF!</definedName>
    <definedName name="kerl2020">#REF!</definedName>
    <definedName name="kerl3030">#REF!</definedName>
    <definedName name="kerlan20">#REF!</definedName>
    <definedName name="kerlan30">#REF!</definedName>
    <definedName name="kerlt20">#REF!</definedName>
    <definedName name="kerlt30">#REF!</definedName>
    <definedName name="kerwall20">#REF!</definedName>
    <definedName name="KESH">#REF!</definedName>
    <definedName name="KEUNT">#REF!</definedName>
    <definedName name="KEY">#REF!</definedName>
    <definedName name="KFGHYH" hidden="1">{#N/A,#N/A,FALSE,"혼합골재"}</definedName>
    <definedName name="KFGJGFJGHGRJGH" hidden="1">{#N/A,#N/A,FALSE,"부대1"}</definedName>
    <definedName name="KFGJREYDFHFD" hidden="1">{#N/A,#N/A,FALSE,"속도"}</definedName>
    <definedName name="kfhkdty" localSheetId="2" hidden="1">{#N/A,#N/A,TRUE,"Front";#N/A,#N/A,TRUE,"Simple Letter";#N/A,#N/A,TRUE,"Inside";#N/A,#N/A,TRUE,"Contents";#N/A,#N/A,TRUE,"Basis";#N/A,#N/A,TRUE,"Inclusions";#N/A,#N/A,TRUE,"Exclusions";#N/A,#N/A,TRUE,"Areas";#N/A,#N/A,TRUE,"Summary";#N/A,#N/A,TRUE,"Detail"}</definedName>
    <definedName name="kfhkdty" hidden="1">{#N/A,#N/A,TRUE,"Front";#N/A,#N/A,TRUE,"Simple Letter";#N/A,#N/A,TRUE,"Inside";#N/A,#N/A,TRUE,"Contents";#N/A,#N/A,TRUE,"Basis";#N/A,#N/A,TRUE,"Inclusions";#N/A,#N/A,TRUE,"Exclusions";#N/A,#N/A,TRUE,"Areas";#N/A,#N/A,TRUE,"Summary";#N/A,#N/A,TRUE,"Detail"}</definedName>
    <definedName name="kfs">#REF!</definedName>
    <definedName name="Kg">#REF!</definedName>
    <definedName name="Kg.">#REF!</definedName>
    <definedName name="Kg_cm2.G">#REF!</definedName>
    <definedName name="KGE">#REF!</definedName>
    <definedName name="KGFJHGJGH" hidden="1">{#N/A,#N/A,FALSE,"2~8번"}</definedName>
    <definedName name="kghlgh" localSheetId="2" hidden="1">{#N/A,#N/A,FALSE,"CCTV"}</definedName>
    <definedName name="kghlgh" hidden="1">{#N/A,#N/A,FALSE,"CCTV"}</definedName>
    <definedName name="kgps">#REF!</definedName>
    <definedName name="kgs">#REF!</definedName>
    <definedName name="kgstr">#REF!</definedName>
    <definedName name="kh">#REF!</definedName>
    <definedName name="khd">#REF!</definedName>
    <definedName name="KHJF" hidden="1">{#N/A,#N/A,FALSE,"CCTV"}</definedName>
    <definedName name="khl" hidden="1">{#N/A,#N/A,FALSE,"2~8번"}</definedName>
    <definedName name="KI">#REF!</definedName>
    <definedName name="Kii">#REF!</definedName>
    <definedName name="Kilos">#REF!</definedName>
    <definedName name="kim" localSheetId="2" hidden="1">{#N/A,#N/A,FALSE,"TABLE"}</definedName>
    <definedName name="kim" hidden="1">{#N/A,#N/A,FALSE,"TABLE"}</definedName>
    <definedName name="KISHU_CODE">#REF!</definedName>
    <definedName name="KISHU_MEISHOO">#REF!</definedName>
    <definedName name="KIT">#REF!</definedName>
    <definedName name="kitc100x2x0.6">#REF!</definedName>
    <definedName name="kitc2x100x2x0.6">#REF!</definedName>
    <definedName name="kitchen">#REF!</definedName>
    <definedName name="kitchen_zink">#REF!</definedName>
    <definedName name="kiulil" localSheetId="2" hidden="1">{#N/A,#N/A,FALSE,"CCTV"}</definedName>
    <definedName name="kiulil" hidden="1">{#N/A,#N/A,FALSE,"CCTV"}</definedName>
    <definedName name="KIVAESP">#REF!</definedName>
    <definedName name="KIVALOC">#REF!</definedName>
    <definedName name="kj" hidden="1">#REF!</definedName>
    <definedName name="KJFF" localSheetId="2" hidden="1">{#N/A,#N/A,FALSE,"TABLE"}</definedName>
    <definedName name="KJFF" hidden="1">{#N/A,#N/A,FALSE,"TABLE"}</definedName>
    <definedName name="KJGHJG" hidden="1">{#N/A,#N/A,FALSE,"배수2"}</definedName>
    <definedName name="kjhjkh">#REF!</definedName>
    <definedName name="kjhkjj">#REF!</definedName>
    <definedName name="kjhlh" localSheetId="2" hidden="1">{#N/A,#N/A,FALSE,"CCTV"}</definedName>
    <definedName name="kjhlh" hidden="1">{#N/A,#N/A,FALSE,"CCTV"}</definedName>
    <definedName name="kjhljhk" localSheetId="2" hidden="1">{#N/A,#N/A,FALSE,"CCTV"}</definedName>
    <definedName name="kjhljhk" hidden="1">{#N/A,#N/A,FALSE,"CCTV"}</definedName>
    <definedName name="kji">#REF!</definedName>
    <definedName name="kjkgh" localSheetId="2" hidden="1">{"'장비'!$A$3:$M$12"}</definedName>
    <definedName name="kjkgh" hidden="1">{"'장비'!$A$3:$M$12"}</definedName>
    <definedName name="kjkll">#REF!</definedName>
    <definedName name="KK"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#REF!</definedName>
    <definedName name="kk10a">#REF!</definedName>
    <definedName name="kk16a">#REF!</definedName>
    <definedName name="KKK" localSheetId="2" hidden="1">{#N/A,#N/A,FALSE,"CCTV"}</definedName>
    <definedName name="kkk" hidden="1">{#N/A,#N/A,FALSE,"TABLE"}</definedName>
    <definedName name="kkkk">#REF!</definedName>
    <definedName name="kkkkkkk">#REF!</definedName>
    <definedName name="kkm">#REF!</definedName>
    <definedName name="kknym">#REF!</definedName>
    <definedName name="kknymhy">#REF!</definedName>
    <definedName name="kkt">#REF!</definedName>
    <definedName name="kkts">#REF!</definedName>
    <definedName name="kl" hidden="1">{#N/A,#N/A,FALSE,"TABLE"}</definedName>
    <definedName name="kl_2020">#REF!</definedName>
    <definedName name="kl_2025">#REF!</definedName>
    <definedName name="kl_3030">#REF!</definedName>
    <definedName name="KL_C">#REF!</definedName>
    <definedName name="kl_ME">#REF!</definedName>
    <definedName name="klb">#REF!</definedName>
    <definedName name="kldd1p">#REF!</definedName>
    <definedName name="kldd3p">#REF!</definedName>
    <definedName name="KLDSFHLS" localSheetId="2" hidden="1">{#N/A,#N/A,FALSE,"TABLE"}</definedName>
    <definedName name="KLDSFHLS" hidden="1">{#N/A,#N/A,FALSE,"TABLE"}</definedName>
    <definedName name="klem">#REF!</definedName>
    <definedName name="klipj">#REF!</definedName>
    <definedName name="klk">#REF!</definedName>
    <definedName name="klkgkhghjg">#REF!</definedName>
    <definedName name="KLLKLKLK" hidden="1">{#N/A,#N/A,FALSE,"포장2"}</definedName>
    <definedName name="klm">#REF!</definedName>
    <definedName name="KLM_FORD">#REF!</definedName>
    <definedName name="KLMPRAKTIS">#REF!</definedName>
    <definedName name="Kloset_duduk_KIA_warna_muda">#REF!</definedName>
    <definedName name="Kloset_duduk_KIA_warna_tua">#REF!</definedName>
    <definedName name="Kloset_jongkok_KIA_warna_muda">#REF!</definedName>
    <definedName name="Kloset_jongkok_KIA_warna_tua">#REF!</definedName>
    <definedName name="Kloset_monoblok_biasa">#REF!</definedName>
    <definedName name="klp">#REF!</definedName>
    <definedName name="kluis30">#REF!</definedName>
    <definedName name="KM">#REF!</definedName>
    <definedName name="kmcs">#REF!</definedName>
    <definedName name="kmm">#REF!</definedName>
    <definedName name="kmong">#REF!</definedName>
    <definedName name="kmts">#REF!</definedName>
    <definedName name="KN">#REF!</definedName>
    <definedName name="kN_Lbs">#REF!</definedName>
    <definedName name="Knyatoh">#REF!</definedName>
    <definedName name="KO">#REF!</definedName>
    <definedName name="kobaj">#REF!</definedName>
    <definedName name="kobes">#REF!</definedName>
    <definedName name="kobet">#REF!</definedName>
    <definedName name="KODE">#REF!</definedName>
    <definedName name="KOEF">#REF!</definedName>
    <definedName name="koef1">#REF!</definedName>
    <definedName name="koeflingg">#REF!</definedName>
    <definedName name="koeflingk">#REF!</definedName>
    <definedName name="kof">#REF!</definedName>
    <definedName name="kofal">#REF!</definedName>
    <definedName name="koi">#REF!</definedName>
    <definedName name="kol1525b160">#REF!</definedName>
    <definedName name="kol2030b150">#REF!</definedName>
    <definedName name="kol3030b175">#REF!</definedName>
    <definedName name="kol4040b170">#REF!</definedName>
    <definedName name="kol55b140">#REF!</definedName>
    <definedName name="kol55b175">#REF!</definedName>
    <definedName name="kol55b225">#REF!</definedName>
    <definedName name="kol55bet270">#REF!</definedName>
    <definedName name="koling">#REF!</definedName>
    <definedName name="kolom">#REF!</definedName>
    <definedName name="kolom1">#REF!</definedName>
    <definedName name="kolom2">#REF!</definedName>
    <definedName name="kolom3">#REF!</definedName>
    <definedName name="kolom4">#REF!</definedName>
    <definedName name="kolom5">#REF!</definedName>
    <definedName name="kolom6">#REF!</definedName>
    <definedName name="kolom7">#REF!</definedName>
    <definedName name="kolom8">#REF!</definedName>
    <definedName name="kolom9">#REF!</definedName>
    <definedName name="kolprak1212">#REF!</definedName>
    <definedName name="kolprak1515">#REF!</definedName>
    <definedName name="konstruksi">#REF!</definedName>
    <definedName name="KOOBAN">#REF!</definedName>
    <definedName name="KOOJI_MEISHOO">#REF!</definedName>
    <definedName name="KOP">#REF!</definedName>
    <definedName name="koral_sikat">#REF!</definedName>
    <definedName name="koutv">#REF!</definedName>
    <definedName name="kp">#REF!</definedName>
    <definedName name="kp1520b279">#REF!</definedName>
    <definedName name="kp1ph">#REF!</definedName>
    <definedName name="kpo">#REF!</definedName>
    <definedName name="kr">#REF!</definedName>
    <definedName name="Kran_air_biasa">#REF!</definedName>
    <definedName name="kranddg">#REF!</definedName>
    <definedName name="krazu">#REF!</definedName>
    <definedName name="KRMDDG20">#REF!</definedName>
    <definedName name="KRMDDG30">#REF!</definedName>
    <definedName name="KRMLT20">#REF!</definedName>
    <definedName name="KRMLT30">#REF!</definedName>
    <definedName name="KRMLT40">#REF!</definedName>
    <definedName name="ksi_MPa">#REF!</definedName>
    <definedName name="ksk">#REF!</definedName>
    <definedName name="ksl">#REF!</definedName>
    <definedName name="ksp">#REF!</definedName>
    <definedName name="ksr">#REF!</definedName>
    <definedName name="kst">#REF!</definedName>
    <definedName name="kt">#REF!</definedName>
    <definedName name="KTA">#REF!</definedName>
    <definedName name="KTB">#REF!</definedName>
    <definedName name="ktbes">#REF!</definedName>
    <definedName name="ktc">#REF!</definedName>
    <definedName name="ktf" hidden="1">#REF!</definedName>
    <definedName name="ktk">#REF!</definedName>
    <definedName name="ktpm">#REF!</definedName>
    <definedName name="KTX">#REF!</definedName>
    <definedName name="kty" hidden="1">#REF!</definedName>
    <definedName name="KUANTITAS">#REF!</definedName>
    <definedName name="kuas">#REF!</definedName>
    <definedName name="Kunci_tanam_2_x_putar">#REF!</definedName>
    <definedName name="KUNOP" localSheetId="2" hidden="1">{#N/A,#N/A,FALSE,"TABLE"}</definedName>
    <definedName name="KUNOP" hidden="1">{#N/A,#N/A,FALSE,"TABLE"}</definedName>
    <definedName name="KURS">#REF!</definedName>
    <definedName name="KURS_SELL">#REF!</definedName>
    <definedName name="kurs_usd">#REF!</definedName>
    <definedName name="kusen">#REF!</definedName>
    <definedName name="KUSEN__PINTU__JENDELA__ALAT_ALAT_PENGGANTUNG_DAN_CURTAIN_WALL">#REF!</definedName>
    <definedName name="KUSEN_A">#REF!</definedName>
    <definedName name="kusen_aluminium">#REF!</definedName>
    <definedName name="KUSEN_B">#REF!</definedName>
    <definedName name="KUSEN_BASE">#REF!</definedName>
    <definedName name="KUSEN_C">#REF!</definedName>
    <definedName name="kutp">#REF!</definedName>
    <definedName name="KUYGGDF" hidden="1">{#N/A,#N/A,FALSE,"표지목차"}</definedName>
    <definedName name="Kuz">#REF!</definedName>
    <definedName name="kvs">#REF!</definedName>
    <definedName name="KW">#REF!</definedName>
    <definedName name="kwh1st">#REF!</definedName>
    <definedName name="kwh3st">#REF!</definedName>
    <definedName name="Kx">#REF!</definedName>
    <definedName name="KY">#REF!</definedName>
    <definedName name="kz">#REF!</definedName>
    <definedName name="kzt">#REF!</definedName>
    <definedName name="L">#REF!</definedName>
    <definedName name="L.100">#REF!</definedName>
    <definedName name="L.50">#REF!</definedName>
    <definedName name="L.Ars">#REF!</definedName>
    <definedName name="L.brick">#REF!</definedName>
    <definedName name="L.C">#REF!</definedName>
    <definedName name="L.Concr">#REF!</definedName>
    <definedName name="L.drain">#REF!</definedName>
    <definedName name="L.Found">#REF!</definedName>
    <definedName name="L.Pile">#REF!</definedName>
    <definedName name="L.roof">#REF!</definedName>
    <definedName name="L.Steel">#REF!</definedName>
    <definedName name="L_A">#REF!</definedName>
    <definedName name="L_B">#REF!</definedName>
    <definedName name="L_BASE">#REF!</definedName>
    <definedName name="L_BotLength">#REF!</definedName>
    <definedName name="L_BotWidth">#REF!</definedName>
    <definedName name="L_BubbArea">#REF!</definedName>
    <definedName name="L_C">#REF!</definedName>
    <definedName name="L_C_R">#REF!</definedName>
    <definedName name="L_CSA">#REF!</definedName>
    <definedName name="L_GG">#REF!</definedName>
    <definedName name="L_HoleDiam">#REF!</definedName>
    <definedName name="L_NFA">#REF!</definedName>
    <definedName name="L_NoCS">#REF!</definedName>
    <definedName name="L_NoHiFiCS">#REF!</definedName>
    <definedName name="L_TopLength">#REF!</definedName>
    <definedName name="L_TopWidth">#REF!</definedName>
    <definedName name="L_WeirHeight">#REF!</definedName>
    <definedName name="L_WeirLength">#REF!</definedName>
    <definedName name="L100.65">#REF!</definedName>
    <definedName name="l1ti50">#REF!</definedName>
    <definedName name="l1ti60">#REF!</definedName>
    <definedName name="l3l100">#REF!</definedName>
    <definedName name="l3l50">#REF!</definedName>
    <definedName name="l3l60">#REF!</definedName>
    <definedName name="l3l70">#REF!</definedName>
    <definedName name="l3l80">#REF!</definedName>
    <definedName name="l3ld100">#REF!</definedName>
    <definedName name="l3ld50">#REF!</definedName>
    <definedName name="l3ld60">#REF!</definedName>
    <definedName name="l3ld70">#REF!</definedName>
    <definedName name="l3ld80">#REF!</definedName>
    <definedName name="l3ti50">#REF!</definedName>
    <definedName name="l3ti60">#REF!</definedName>
    <definedName name="l3ti80">#REF!</definedName>
    <definedName name="l3tisf50">#REF!</definedName>
    <definedName name="l3tisf60">#REF!</definedName>
    <definedName name="L50.50">#REF!</definedName>
    <definedName name="LA">#REF!</definedName>
    <definedName name="lab">#REF!</definedName>
    <definedName name="Lab_MU">#REF!</definedName>
    <definedName name="laba">#REF!</definedName>
    <definedName name="labet12">#REF!</definedName>
    <definedName name="LABO">#REF!</definedName>
    <definedName name="Labor" localSheetId="2" hidden="1">{#N/A,#N/A,FALSE,"CCTV"}</definedName>
    <definedName name="labor">#REF!</definedName>
    <definedName name="labor_c">#REF!</definedName>
    <definedName name="Labor_Rate">#REF!</definedName>
    <definedName name="labor_u">#REF!</definedName>
    <definedName name="Labor_Unit_Rate">#REF!</definedName>
    <definedName name="labor1">#REF!</definedName>
    <definedName name="labors">#REF!</definedName>
    <definedName name="LABOUR">#REF!</definedName>
    <definedName name="LABOUR_CAMP">#REF!</definedName>
    <definedName name="labour_rates">#REF!</definedName>
    <definedName name="LABSUM">#REF!</definedName>
    <definedName name="LABSUM_36">#REF!</definedName>
    <definedName name="LABSUM_60">#REF!</definedName>
    <definedName name="LABSUM_61">#REF!</definedName>
    <definedName name="LACO">#REF!</definedName>
    <definedName name="LACO_1">#REF!</definedName>
    <definedName name="LACO_10">#REF!</definedName>
    <definedName name="LACO_11">#REF!</definedName>
    <definedName name="LACO_12">#REF!</definedName>
    <definedName name="LACO_13">#REF!</definedName>
    <definedName name="LACO_14">#REF!</definedName>
    <definedName name="LACO_15">#REF!</definedName>
    <definedName name="LACO_16">#REF!</definedName>
    <definedName name="LACO_17">#REF!</definedName>
    <definedName name="LACO_18">#REF!</definedName>
    <definedName name="LACO_19">#REF!</definedName>
    <definedName name="LACO_2">#REF!</definedName>
    <definedName name="LACO_3">#REF!</definedName>
    <definedName name="LACO_4">#REF!</definedName>
    <definedName name="LACO_5">#REF!</definedName>
    <definedName name="LACO_6">#REF!</definedName>
    <definedName name="LACO_7">#REF!</definedName>
    <definedName name="LACO_8">#REF!</definedName>
    <definedName name="LACO_9">#REF!</definedName>
    <definedName name="LAINLAIN">#REF!</definedName>
    <definedName name="laker">#REF!</definedName>
    <definedName name="lala" localSheetId="2" hidden="1">{#N/A,#N/A,FALSE,"Summ";#N/A,#N/A,FALSE,"(Brief)";#N/A,#N/A,FALSE,"bgb + pre-o";#N/A,#N/A,FALSE,"sum (bgb+op)"}</definedName>
    <definedName name="lala" hidden="1">{#N/A,#N/A,FALSE,"Summ";#N/A,#N/A,FALSE,"(Brief)";#N/A,#N/A,FALSE,"bgb + pre-o";#N/A,#N/A,FALSE,"sum (bgb+op)"}</definedName>
    <definedName name="lam_32">#REF!</definedName>
    <definedName name="lam_33">#REF!</definedName>
    <definedName name="LAMP">#REF!</definedName>
    <definedName name="lamp_33">#REF!</definedName>
    <definedName name="lan12b145">#REF!</definedName>
    <definedName name="lan30b220">#REF!</definedName>
    <definedName name="LandCut">#REF!</definedName>
    <definedName name="LANDIMP">#REF!</definedName>
    <definedName name="LANDREV">#REF!</definedName>
    <definedName name="language">#REF!</definedName>
    <definedName name="lanker40">#REF!</definedName>
    <definedName name="lantai_beton">#REF!</definedName>
    <definedName name="LANTAI_P3">#REF!</definedName>
    <definedName name="LAST">#REF!</definedName>
    <definedName name="Last_Row">#N/A</definedName>
    <definedName name="LastRow" localSheetId="2">MATCH(9.9E+307,#REF!)</definedName>
    <definedName name="LastRow">MATCH(9.9E+307,#REF!)</definedName>
    <definedName name="latab30">#REF!</definedName>
    <definedName name="LAYER">#N/A</definedName>
    <definedName name="Lb">#REF!</definedName>
    <definedName name="Lbr">#REF!</definedName>
    <definedName name="lbr100k">#REF!</definedName>
    <definedName name="lbr10k">#REF!</definedName>
    <definedName name="lbr300k">#REF!</definedName>
    <definedName name="lbr5k">#REF!</definedName>
    <definedName name="lbr600k">#REF!</definedName>
    <definedName name="lbr60k">#REF!</definedName>
    <definedName name="lbr70k">#REF!</definedName>
    <definedName name="LBRC">#REF!</definedName>
    <definedName name="LBRC_3">#REF!</definedName>
    <definedName name="LBS">#REF!</definedName>
    <definedName name="Lbs_kN">#REF!</definedName>
    <definedName name="Lbsft_kNm">#REF!</definedName>
    <definedName name="lbv">#REF!</definedName>
    <definedName name="LC" hidden="1">{#N/A,#N/A,FALSE,"TABLE"}</definedName>
    <definedName name="LC_GG">#REF!</definedName>
    <definedName name="LCB">#REF!</definedName>
    <definedName name="LCON">#REF!</definedName>
    <definedName name="LCOND">#REF!</definedName>
    <definedName name="LCSalaryLocal">#REF!</definedName>
    <definedName name="LD">#REF!</definedName>
    <definedName name="ldjt" localSheetId="2" hidden="1">{#N/A,#N/A,TRUE,"Front";#N/A,#N/A,TRUE,"Simple Letter";#N/A,#N/A,TRUE,"Inside";#N/A,#N/A,TRUE,"Contents";#N/A,#N/A,TRUE,"Basis";#N/A,#N/A,TRUE,"Inclusions";#N/A,#N/A,TRUE,"Exclusions";#N/A,#N/A,TRUE,"Areas";#N/A,#N/A,TRUE,"Summary";#N/A,#N/A,TRUE,"Detail"}</definedName>
    <definedName name="ldjt" hidden="1">{#N/A,#N/A,TRUE,"Front";#N/A,#N/A,TRUE,"Simple Letter";#N/A,#N/A,TRUE,"Inside";#N/A,#N/A,TRUE,"Contents";#N/A,#N/A,TRUE,"Basis";#N/A,#N/A,TRUE,"Inclusions";#N/A,#N/A,TRUE,"Exclusions";#N/A,#N/A,TRUE,"Areas";#N/A,#N/A,TRUE,"Summary";#N/A,#N/A,TRUE,"Detail"}</definedName>
    <definedName name="LDL.16W">#REF!</definedName>
    <definedName name="LDL.28W">#REF!</definedName>
    <definedName name="LDL.36W">#REF!</definedName>
    <definedName name="LE">#REF!</definedName>
    <definedName name="lean">#REF!</definedName>
    <definedName name="leavetrv">#REF!</definedName>
    <definedName name="leb">#REF!</definedName>
    <definedName name="lem_aibon">#REF!</definedName>
    <definedName name="Len">#REF!</definedName>
    <definedName name="LENG">#REF!</definedName>
    <definedName name="LENGTH">#REF!</definedName>
    <definedName name="LengthUnits">#REF!</definedName>
    <definedName name="Less">#REF!</definedName>
    <definedName name="Lett" hidden="1">#REF!</definedName>
    <definedName name="level" localSheetId="2" hidden="1">{"'장비'!$A$3:$M$12"}</definedName>
    <definedName name="level" hidden="1">{"'장비'!$A$3:$M$12"}</definedName>
    <definedName name="LEVEL_2_1_HEXENE_PG.1">#REF!</definedName>
    <definedName name="LEVEL_2_1_HEXENE_PG.2">#REF!</definedName>
    <definedName name="LEVEL_2_1_HEXENE_PG.3">#REF!</definedName>
    <definedName name="LEVEL_2_1_HEXENE_PG.4">#REF!</definedName>
    <definedName name="LEVEL_2_1_HEXENE_PG_5">#REF!</definedName>
    <definedName name="LEVEL_2_DKADU_PG.1">#REF!</definedName>
    <definedName name="LEVEL_2_DKADU_PG.2">#REF!</definedName>
    <definedName name="LEVEL_2_DKADU_PG.3">#REF!</definedName>
    <definedName name="LEVEL_2_DKADU_PG.4">#REF!</definedName>
    <definedName name="LEVEL_2_DOCK_PG.1">#REF!</definedName>
    <definedName name="LEVEL_2_DOCK_PG.2">#REF!</definedName>
    <definedName name="LEVEL_2_DOCK_PG.3">#REF!</definedName>
    <definedName name="LEVEL_2_DOCK_PG.4">#REF!</definedName>
    <definedName name="LEVEL_2_DOCK_PG_5">#REF!</definedName>
    <definedName name="LEVEL_2_ETHYLENE_PG.1">#REF!</definedName>
    <definedName name="LEVEL_2_ETHYLENE_PG.2">#REF!</definedName>
    <definedName name="LEVEL_2_ETHYLENE_PG.3">#REF!</definedName>
    <definedName name="LEVEL_2_ETHYLENE_PG.4">#REF!</definedName>
    <definedName name="LEVEL_2_ETHYLENE_PG_5">#REF!</definedName>
    <definedName name="LEVEL_2_NFGP_PG.1">#REF!</definedName>
    <definedName name="LEVEL_2_NFGP_PG.2">#REF!</definedName>
    <definedName name="LEVEL_2_NFGP_PG.3">#REF!</definedName>
    <definedName name="LEVEL_2_NFGP_PG.4">#REF!</definedName>
    <definedName name="LEVEL_2_NGL4_PG.1">#REF!</definedName>
    <definedName name="LEVEL_2_NGL4_PG.2">#REF!</definedName>
    <definedName name="LEVEL_2_NGL4_PG.3">#REF!</definedName>
    <definedName name="LEVEL_2_NGL4_PG.4">#REF!</definedName>
    <definedName name="LEVEL_2_OFFSITES_PG.1">#REF!</definedName>
    <definedName name="LEVEL_2_OFFSITES_PG.2">#REF!</definedName>
    <definedName name="LEVEL_2_OFFSITES_PG.3">#REF!</definedName>
    <definedName name="LEVEL_2_OFFSITES_PG.4">#REF!</definedName>
    <definedName name="LEVEL_2_OFFSITES_PG_5">#REF!</definedName>
    <definedName name="LEVEL_2_PGM_PG.1">#REF!</definedName>
    <definedName name="LEVEL_2_PGM_PG.2">#REF!</definedName>
    <definedName name="LEVEL_2_PIPELINE_PG.1">#REF!</definedName>
    <definedName name="LEVEL_2_PIPELINE_PG.2">#REF!</definedName>
    <definedName name="LEVEL_2_PIPELINE_PG.3">#REF!</definedName>
    <definedName name="LEVEL_2_POLYETHYLENE_PG.1">#REF!</definedName>
    <definedName name="LEVEL_2_POLYETHYLENE_PG.2">#REF!</definedName>
    <definedName name="LEVEL_2_POLYETHYLENE_PG.3">#REF!</definedName>
    <definedName name="LEVEL_2_POLYETHYLENE_PG.4">#REF!</definedName>
    <definedName name="LEVEL_2_POLYETHYLENE_PG_5">#REF!</definedName>
    <definedName name="LEVEL_2_TANK_PG.1">#REF!</definedName>
    <definedName name="LEVEL_2_TANK_PG.2">#REF!</definedName>
    <definedName name="LEVEL_2_TANK_PG.3">#REF!</definedName>
    <definedName name="LEVEL_2_TANK_PG.4">#REF!</definedName>
    <definedName name="LEVEL_3_1_HEXENE_EQUIP_PG_1">#REF!</definedName>
    <definedName name="LEVEL_3_1_HEXENE_EQUIP_PG_2">#REF!</definedName>
    <definedName name="LEVEL_3_1_HEXENE_EQUIP_PG_3">#REF!</definedName>
    <definedName name="LEVEL_3_DKADU_EQUIP_PG_1">#REF!</definedName>
    <definedName name="LEVEL_3_DKADU_EQUIP_PG_2">#REF!</definedName>
    <definedName name="LEVEL_3_DKADU_EQUIP_PG_3">#REF!</definedName>
    <definedName name="LEVEL_3_DOCK_EQUIP_PG_1">#REF!</definedName>
    <definedName name="LEVEL_3_DOCK_EQUIP_PG_2">#REF!</definedName>
    <definedName name="LEVEL_3_DOCK_EQUIP_PG_3">#REF!</definedName>
    <definedName name="LEVEL_3_ETHYLENE_EQUIP_PG_1">#REF!</definedName>
    <definedName name="LEVEL_3_ETHYLENE_EQUIP_PG_2">#REF!</definedName>
    <definedName name="LEVEL_3_ETHYLENE_EQUIP_PG_3">#REF!</definedName>
    <definedName name="LEVEL_3_NFGP_EQUIP_PG_1">#REF!</definedName>
    <definedName name="LEVEL_3_NFGP_EQUIP_PG_2">#REF!</definedName>
    <definedName name="LEVEL_3_NFGP_EQUIP_PG_3">#REF!</definedName>
    <definedName name="LEVEL_3_NGL4_EQUIP_PG_1">#REF!</definedName>
    <definedName name="LEVEL_3_NGL4_EQUIP_PG_2">#REF!</definedName>
    <definedName name="LEVEL_3_NGL4_EQUIP_PG_3">#REF!</definedName>
    <definedName name="LEVEL_3_NGL4_EQUIP_PG_4">#REF!</definedName>
    <definedName name="LEVEL_3_NGL4_EQUIP_PG_5">#REF!</definedName>
    <definedName name="LEVEL_3_OFFSITES_EQUIP_PG_1">#REF!</definedName>
    <definedName name="LEVEL_3_OFFSITES_EQUIP_PG_2">#REF!</definedName>
    <definedName name="LEVEL_3_OFFSITES_EQUIP_PG_3">#REF!</definedName>
    <definedName name="LEVEL_3_PIPELINE_EQUIP_PG_1">#REF!</definedName>
    <definedName name="LEVEL_3_POLYETHYLENE_EQUIP_PG_1">#REF!</definedName>
    <definedName name="LEVEL_3_POLYETHYLENE_EQUIP_PG_2">#REF!</definedName>
    <definedName name="LEVEL_3_POLYETHYLENE_EQUIP_PG_3">#REF!</definedName>
    <definedName name="LEVEL_3_TANK_EQUIP_PG_1">#REF!</definedName>
    <definedName name="level1" localSheetId="2" hidden="1">{"'장비'!$A$3:$M$12"}</definedName>
    <definedName name="level1" hidden="1">{"'장비'!$A$3:$M$12"}</definedName>
    <definedName name="level2">#REF!</definedName>
    <definedName name="level3">#REF!</definedName>
    <definedName name="LF">#REF!</definedName>
    <definedName name="LFA">#REF!</definedName>
    <definedName name="Lff">#REF!</definedName>
    <definedName name="lfr">#REF!</definedName>
    <definedName name="lfwk">#REF!</definedName>
    <definedName name="lg"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l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lg_4">#REF!</definedName>
    <definedName name="lg_5">#REF!</definedName>
    <definedName name="lg_7">#REF!</definedName>
    <definedName name="lglass">#REF!</definedName>
    <definedName name="lgld100">#REF!</definedName>
    <definedName name="lgld70">#REF!</definedName>
    <definedName name="lgld80">#REF!</definedName>
    <definedName name="lgti50">#REF!</definedName>
    <definedName name="lgti60">#REF!</definedName>
    <definedName name="lgti70">#REF!</definedName>
    <definedName name="lgtisf50">#REF!</definedName>
    <definedName name="lgtisf60">#REF!</definedName>
    <definedName name="lg분"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lg분"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lh">#REF!</definedName>
    <definedName name="libor">#REF!</definedName>
    <definedName name="lift">#REF!</definedName>
    <definedName name="light">"Picture 1"</definedName>
    <definedName name="lili" localSheetId="2" hidden="1">{#N/A,#N/A,FALSE,"Summ";#N/A,#N/A,FALSE,"(Brief)";#N/A,#N/A,FALSE,"bgb + pre-o";#N/A,#N/A,FALSE,"sum (bgb+op)"}</definedName>
    <definedName name="lili" hidden="1">{#N/A,#N/A,FALSE,"Summ";#N/A,#N/A,FALSE,"(Brief)";#N/A,#N/A,FALSE,"bgb + pre-o";#N/A,#N/A,FALSE,"sum (bgb+op)"}</definedName>
    <definedName name="LILY3">#REF!</definedName>
    <definedName name="lima">#REF!</definedName>
    <definedName name="limcount" hidden="1">3</definedName>
    <definedName name="Line">#REF!</definedName>
    <definedName name="LINE1">#REF!</definedName>
    <definedName name="Linelist">#REF!</definedName>
    <definedName name="linewisesummary">#REF!</definedName>
    <definedName name="Link">#REF!</definedName>
    <definedName name="lintel">#REF!</definedName>
    <definedName name="Liquid_Amonia_Feeding_System">#REF!</definedName>
    <definedName name="LiquidDensityUnits">#REF!</definedName>
    <definedName name="Lisa" localSheetId="2" hidden="1">{#N/A,#N/A,FALSE,"REK-S-TPL";#N/A,#N/A,FALSE,"REK-TPML";#N/A,#N/A,FALSE,"RAB-TEMPEL"}</definedName>
    <definedName name="Lisa" hidden="1">{#N/A,#N/A,FALSE,"REK-S-TPL";#N/A,#N/A,FALSE,"REK-TPML";#N/A,#N/A,FALSE,"RAB-TEMPEL"}</definedName>
    <definedName name="LISP1060">#REF!</definedName>
    <definedName name="list" localSheetId="2" hidden="1">{#N/A,#N/A,TRUE,"Basic";#N/A,#N/A,TRUE,"EXT-TABLE";#N/A,#N/A,TRUE,"STEEL";#N/A,#N/A,TRUE,"INT-Table";#N/A,#N/A,TRUE,"STEEL";#N/A,#N/A,TRUE,"Door"}</definedName>
    <definedName name="list" hidden="1">{#N/A,#N/A,TRUE,"Basic";#N/A,#N/A,TRUE,"EXT-TABLE";#N/A,#N/A,TRUE,"STEEL";#N/A,#N/A,TRUE,"INT-Table";#N/A,#N/A,TRUE,"STEEL";#N/A,#N/A,TRUE,"Door"}</definedName>
    <definedName name="LIST_AB">#REF!</definedName>
    <definedName name="list01" localSheetId="2" hidden="1">{#N/A,#N/A,TRUE,"Basic";#N/A,#N/A,TRUE,"EXT-TABLE";#N/A,#N/A,TRUE,"STEEL";#N/A,#N/A,TRUE,"INT-Table";#N/A,#N/A,TRUE,"STEEL";#N/A,#N/A,TRUE,"Door"}</definedName>
    <definedName name="list01" hidden="1">{#N/A,#N/A,TRUE,"Basic";#N/A,#N/A,TRUE,"EXT-TABLE";#N/A,#N/A,TRUE,"STEEL";#N/A,#N/A,TRUE,"INT-Table";#N/A,#N/A,TRUE,"STEEL";#N/A,#N/A,TRUE,"Door"}</definedName>
    <definedName name="list02" localSheetId="2" hidden="1">{#N/A,#N/A,TRUE,"Basic";#N/A,#N/A,TRUE,"EXT-TABLE";#N/A,#N/A,TRUE,"STEEL";#N/A,#N/A,TRUE,"INT-Table";#N/A,#N/A,TRUE,"STEEL";#N/A,#N/A,TRUE,"Door"}</definedName>
    <definedName name="list02" hidden="1">{#N/A,#N/A,TRUE,"Basic";#N/A,#N/A,TRUE,"EXT-TABLE";#N/A,#N/A,TRUE,"STEEL";#N/A,#N/A,TRUE,"INT-Table";#N/A,#N/A,TRUE,"STEEL";#N/A,#N/A,TRUE,"Door"}</definedName>
    <definedName name="LIST1">#REF!</definedName>
    <definedName name="ListBox13_Change">#REF!</definedName>
    <definedName name="listp1080">#REF!</definedName>
    <definedName name="listp10b161">#REF!</definedName>
    <definedName name="listp830">#REF!</definedName>
    <definedName name="listp840">#REF!</definedName>
    <definedName name="listt"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LIT">#REF!</definedName>
    <definedName name="live">#REF!</definedName>
    <definedName name="LJAHH" localSheetId="2" hidden="1">{#N/A,#N/A,FALSE,"TABLE"}</definedName>
    <definedName name="LJAHH" hidden="1">{#N/A,#N/A,FALSE,"TABLE"}</definedName>
    <definedName name="ljbdjw" hidden="1">#REF!</definedName>
    <definedName name="LJKL" localSheetId="2" hidden="1">{#N/A,#N/A,FALSE,"TABLE"}</definedName>
    <definedName name="LJKL" hidden="1">{#N/A,#N/A,FALSE,"TABLE"}</definedName>
    <definedName name="ljkㅏㅎ" localSheetId="2" hidden="1">{#N/A,#N/A,FALSE,"2~8번"}</definedName>
    <definedName name="ljkㅏㅎ" hidden="1">{#N/A,#N/A,FALSE,"2~8번"}</definedName>
    <definedName name="LK" localSheetId="2" hidden="1">{#N/A,#N/A,FALSE,"CCTV"}</definedName>
    <definedName name="LK" hidden="1">{#N/A,#N/A,FALSE,"CCTV"}</definedName>
    <definedName name="lker20">#REF!</definedName>
    <definedName name="lker30">#REF!</definedName>
    <definedName name="lkerja">#REF!</definedName>
    <definedName name="LKGDSAEF" localSheetId="2" hidden="1">{#N/A,#N/A,FALSE,"CCTV"}</definedName>
    <definedName name="LKGDSAEF" hidden="1">{#N/A,#N/A,FALSE,"CCTV"}</definedName>
    <definedName name="lkioo">#REF!</definedName>
    <definedName name="LKJHLKJHLKJH" hidden="1">{#N/A,#N/A,FALSE,"CCTV"}</definedName>
    <definedName name="lklhlkjl" localSheetId="2" hidden="1">{#N/A,#N/A,FALSE,"CCTV"}</definedName>
    <definedName name="lklhlkjl" hidden="1">{#N/A,#N/A,FALSE,"CCTV"}</definedName>
    <definedName name="LKLJH" hidden="1">{#N/A,#N/A,FALSE,"CCTV"}</definedName>
    <definedName name="ll">#REF!</definedName>
    <definedName name="ｌｌ">#N/A</definedName>
    <definedName name="lll"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LLLL" localSheetId="2" hidden="1">{#N/A,#N/A,FALSE,"CCTV"}</definedName>
    <definedName name="llll" hidden="1">{#N/A,#N/A,FALSE,"이태원철근"}</definedName>
    <definedName name="LM">#REF!</definedName>
    <definedName name="LMA">#REF!</definedName>
    <definedName name="Lmk">#REF!</definedName>
    <definedName name="LMTD">#REF!</definedName>
    <definedName name="LN">#N/A</definedName>
    <definedName name="lnd">#REF!</definedName>
    <definedName name="LO">#REF!</definedName>
    <definedName name="load">#REF!</definedName>
    <definedName name="loadk">#REF!</definedName>
    <definedName name="Loan">#REF!</definedName>
    <definedName name="LOAN_2">#REF!</definedName>
    <definedName name="LOAN_3">#REF!</definedName>
    <definedName name="LOAN_4">#REF!</definedName>
    <definedName name="LOAN_4_3">#REF!</definedName>
    <definedName name="LOAN_5">#REF!</definedName>
    <definedName name="Loan_Amount">#REF!</definedName>
    <definedName name="Loan_Start">#REF!</definedName>
    <definedName name="Loan_Years">#REF!</definedName>
    <definedName name="LOBBY">#REF!</definedName>
    <definedName name="LOBY_A">#REF!</definedName>
    <definedName name="LOBY_B">#REF!</definedName>
    <definedName name="LOBY_BASE">#REF!</definedName>
    <definedName name="LOBY_C">#REF!</definedName>
    <definedName name="local">#REF!</definedName>
    <definedName name="Local_IDL_Cost_FC">#REF!</definedName>
    <definedName name="Local_IDL_Cost_LC">#REF!</definedName>
    <definedName name="Local_IDL_MM">#REF!</definedName>
    <definedName name="Local_Staff_Cost_FC">#REF!</definedName>
    <definedName name="Local_Staff_Cost_LC">#REF!</definedName>
    <definedName name="Local_Staff_MM">#REF!</definedName>
    <definedName name="LocalCost">#REF!</definedName>
    <definedName name="LOCATION">#REF!</definedName>
    <definedName name="lockset">#REF!</definedName>
    <definedName name="LOGI_CODE">#REF!</definedName>
    <definedName name="Lokal">#REF!</definedName>
    <definedName name="loker">#REF!</definedName>
    <definedName name="lolo" localSheetId="2" hidden="1">{#N/A,#N/A,FALSE,"Summ";#N/A,#N/A,FALSE,"(Brief)";#N/A,#N/A,FALSE,"bgb + pre-o";#N/A,#N/A,FALSE,"sum (bgb+op)"}</definedName>
    <definedName name="lolo" hidden="1">{#N/A,#N/A,FALSE,"Summ";#N/A,#N/A,FALSE,"(Brief)";#N/A,#N/A,FALSE,"bgb + pre-o";#N/A,#N/A,FALSE,"sum (bgb+op)"}</definedName>
    <definedName name="long">#REF!</definedName>
    <definedName name="LOOK">#REF!</definedName>
    <definedName name="LOOK_01">#REF!</definedName>
    <definedName name="LOOK_27">#REF!</definedName>
    <definedName name="LOOK_DATA">#REF!</definedName>
    <definedName name="lookgroup">#REF!</definedName>
    <definedName name="LOOKUP_2">#REF!</definedName>
    <definedName name="LOP" hidden="1">#REF!</definedName>
    <definedName name="lower">#REF!</definedName>
    <definedName name="Lp">#REF!</definedName>
    <definedName name="lp100nb">#REF!</definedName>
    <definedName name="lp36nb">#REF!</definedName>
    <definedName name="lpg">#REF!</definedName>
    <definedName name="LRate">#REF!</definedName>
    <definedName name="lreo">#REF!</definedName>
    <definedName name="LS">#REF!</definedName>
    <definedName name="LSA">#REF!</definedName>
    <definedName name="lsand">#REF!</definedName>
    <definedName name="LSKDK" localSheetId="2" hidden="1">{#N/A,#N/A,FALSE,"TABLE"}</definedName>
    <definedName name="LSKDK" hidden="1">{#N/A,#N/A,FALSE,"TABLE"}</definedName>
    <definedName name="LT">#REF!</definedName>
    <definedName name="luas">#REF!</definedName>
    <definedName name="luas_a">#REF!</definedName>
    <definedName name="Luas_Bangunan">#REF!</definedName>
    <definedName name="luas_s">#REF!</definedName>
    <definedName name="LUIL"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LUIL"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LUX">#REF!</definedName>
    <definedName name="lvrc">#REF!</definedName>
    <definedName name="LWM">#REF!</definedName>
    <definedName name="LWO">#REF!</definedName>
    <definedName name="LWS">#REF!</definedName>
    <definedName name="LWSALES">#REF!</definedName>
    <definedName name="lx">#REF!</definedName>
    <definedName name="ly">#REF!</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Lz">#REF!</definedName>
    <definedName name="m" localSheetId="2" hidden="1">{"'장비'!$A$3:$M$12"}</definedName>
    <definedName name="M">#REF!</definedName>
    <definedName name="M_A_L_G_A">#N/A</definedName>
    <definedName name="m_ft">#REF!</definedName>
    <definedName name="m_inch">#REF!</definedName>
    <definedName name="M_L_N_G">#N/A</definedName>
    <definedName name="M_P_D_P">#N/A</definedName>
    <definedName name="M_RP">#REF!</definedName>
    <definedName name="M_TRANSPORT">#REF!</definedName>
    <definedName name="M_UP">#REF!</definedName>
    <definedName name="M_US">#REF!</definedName>
    <definedName name="M0.251">#REF!</definedName>
    <definedName name="M0.252">#REF!</definedName>
    <definedName name="M0.253">#REF!</definedName>
    <definedName name="M0.254">#REF!</definedName>
    <definedName name="M0.255">#REF!</definedName>
    <definedName name="M0.256">#REF!</definedName>
    <definedName name="M0.257">#REF!</definedName>
    <definedName name="M0.258">#REF!</definedName>
    <definedName name="M1_">#N/A</definedName>
    <definedName name="m102bnnc">#REF!</definedName>
    <definedName name="m102bnvl">#REF!</definedName>
    <definedName name="m10aamtc">#REF!</definedName>
    <definedName name="m10aanc">#REF!</definedName>
    <definedName name="m10aavl">#REF!</definedName>
    <definedName name="m10anc">#REF!</definedName>
    <definedName name="m10avl">#REF!</definedName>
    <definedName name="m10banc">#REF!</definedName>
    <definedName name="m10bavl">#REF!</definedName>
    <definedName name="m122bnnc">#REF!</definedName>
    <definedName name="m122bnvl">#REF!</definedName>
    <definedName name="m12aanc">#REF!</definedName>
    <definedName name="m12aavl">#REF!</definedName>
    <definedName name="m12anc">#REF!</definedName>
    <definedName name="m12avl">#REF!</definedName>
    <definedName name="M12ba3p">#REF!</definedName>
    <definedName name="m12banc">#REF!</definedName>
    <definedName name="m12bavl">#REF!</definedName>
    <definedName name="M12bb1p">#REF!</definedName>
    <definedName name="m12bbnc">#REF!</definedName>
    <definedName name="m12bbvl">#REF!</definedName>
    <definedName name="M12bnnc">#REF!</definedName>
    <definedName name="M12bnvl">#REF!</definedName>
    <definedName name="M12cbnc">#REF!</definedName>
    <definedName name="M12cbvl">#REF!</definedName>
    <definedName name="m142bnnc">#REF!</definedName>
    <definedName name="m142bnvl">#REF!</definedName>
    <definedName name="M14bb1p">#REF!</definedName>
    <definedName name="m14bbnc">#REF!</definedName>
    <definedName name="M14bbvc">#REF!</definedName>
    <definedName name="m14bbvl">#REF!</definedName>
    <definedName name="M2_">#N/A</definedName>
    <definedName name="m2wr">#REF!</definedName>
    <definedName name="M3_">#REF!</definedName>
    <definedName name="M380V3PH">#REF!</definedName>
    <definedName name="M8a">#REF!</definedName>
    <definedName name="M8aa">#REF!</definedName>
    <definedName name="m8aanc">#REF!</definedName>
    <definedName name="m8aavl">#REF!</definedName>
    <definedName name="m8amtc">#REF!</definedName>
    <definedName name="m8anc">#REF!</definedName>
    <definedName name="m8avl">#REF!</definedName>
    <definedName name="ma">#REF!</definedName>
    <definedName name="ma_1">#REF!</definedName>
    <definedName name="ma_2">#REF!</definedName>
    <definedName name="Ma3pnc">#REF!</definedName>
    <definedName name="Ma3pvl">#REF!</definedName>
    <definedName name="Maa3pnc">#REF!</definedName>
    <definedName name="Maa3pvl">#REF!</definedName>
    <definedName name="MACAREA">#REF!</definedName>
    <definedName name="MACO_09">#REF!</definedName>
    <definedName name="MACRO">#REF!</definedName>
    <definedName name="Macro1">#REF!</definedName>
    <definedName name="Macro2">#REF!</definedName>
    <definedName name="MACRO20">#REF!</definedName>
    <definedName name="Macro3">#REF!</definedName>
    <definedName name="Macro4">#REF!</definedName>
    <definedName name="MACROS">#REF!</definedName>
    <definedName name="madat">#REF!</definedName>
    <definedName name="MadeBy">#REF!</definedName>
    <definedName name="MadebyDate">#REF!</definedName>
    <definedName name="MaH">#REF!</definedName>
    <definedName name="mai" hidden="1">{"'Sheet1'!$L$16"}</definedName>
    <definedName name="MAIN">#REF!</definedName>
    <definedName name="Main_Process">#REF!</definedName>
    <definedName name="MAINTENANCE">#REF!</definedName>
    <definedName name="MAJ_CON_EQP">#REF!</definedName>
    <definedName name="make">#REF!</definedName>
    <definedName name="MAKILA.1">#REF!</definedName>
    <definedName name="Makros1.Alle_Blätter_drucken">#N/A</definedName>
    <definedName name="malat">#REF!</definedName>
    <definedName name="mAN">#REF!</definedName>
    <definedName name="manan">#REF!</definedName>
    <definedName name="mand">#REF!</definedName>
    <definedName name="Mandor">#REF!</definedName>
    <definedName name="Manhole1">#REF!</definedName>
    <definedName name="manmonth">#REF!</definedName>
    <definedName name="manning">#REF!</definedName>
    <definedName name="manpower" hidden="1">{"'con_010'!$A$1:$AN$63"}</definedName>
    <definedName name="MANU">#REF!</definedName>
    <definedName name="mar">#N/A</definedName>
    <definedName name="MARGINPLAN">#REF!</definedName>
    <definedName name="MARGINPROJ">#REF!</definedName>
    <definedName name="MARK">#REF!</definedName>
    <definedName name="mark_up">#REF!</definedName>
    <definedName name="Mark_UpA">#REF!</definedName>
    <definedName name="Mark_UpB">#REF!</definedName>
    <definedName name="MarkIdx">#REF!</definedName>
    <definedName name="marks">#REF!</definedName>
    <definedName name="MARKUP">#REF!</definedName>
    <definedName name="Markup_Pek">#REF!</definedName>
    <definedName name="markup_STR">#REF!</definedName>
    <definedName name="Markup_Upah">#REF!</definedName>
    <definedName name="markupSTR">#REF!</definedName>
    <definedName name="marmer_40_60">#REF!</definedName>
    <definedName name="marmer_60_60">#REF!</definedName>
    <definedName name="mars">#REF!</definedName>
    <definedName name="Masonry">#REF!</definedName>
    <definedName name="MassFlowUnits">#REF!</definedName>
    <definedName name="MASVT">#REF!</definedName>
    <definedName name="MAT">#REF!</definedName>
    <definedName name="MAT_CHAN_COVER">#REF!</definedName>
    <definedName name="Mat_MU">#REF!</definedName>
    <definedName name="material">#REF!</definedName>
    <definedName name="material_c">#REF!</definedName>
    <definedName name="material_u">#REF!</definedName>
    <definedName name="Matl">#REF!</definedName>
    <definedName name="MATL_A02B">#N/A</definedName>
    <definedName name="MATL_A03">#REF!</definedName>
    <definedName name="MATL_IBL">#REF!</definedName>
    <definedName name="MATL_OBL">#REF!</definedName>
    <definedName name="MATL_Rate">#REF!</definedName>
    <definedName name="matlN">#REF!</definedName>
    <definedName name="matlP">#REF!</definedName>
    <definedName name="matlP2">#REF!</definedName>
    <definedName name="matrix">#REF!</definedName>
    <definedName name="MAX_DD">#REF!</definedName>
    <definedName name="MAX_DD_3">#REF!</definedName>
    <definedName name="MAX_DD_4">#REF!</definedName>
    <definedName name="MAX_DD_4_3">#REF!</definedName>
    <definedName name="MAX_DD_5">#REF!</definedName>
    <definedName name="MAXCIVIL">#REF!</definedName>
    <definedName name="MAXELECT">#REF!</definedName>
    <definedName name="MAXI">#REF!</definedName>
    <definedName name="MAXIdir">#REF!</definedName>
    <definedName name="MAXIdir12">#REF!</definedName>
    <definedName name="MAXIdir2">#REF!</definedName>
    <definedName name="MAXIdir3">#REF!</definedName>
    <definedName name="MAXPIPING">#REF!</definedName>
    <definedName name="MB">#REF!</definedName>
    <definedName name="Mba1p">#REF!</definedName>
    <definedName name="Mba3p">#REF!</definedName>
    <definedName name="mbahan">#REF!</definedName>
    <definedName name="mbaja">#REF!</definedName>
    <definedName name="mbak">#REF!</definedName>
    <definedName name="MBALANCE">#REF!</definedName>
    <definedName name="mbb">#REF!</definedName>
    <definedName name="Mbb3p">#REF!</definedName>
    <definedName name="mbbek">#REF!</definedName>
    <definedName name="MBBESI">#REF!</definedName>
    <definedName name="mbbrick">#REF!</definedName>
    <definedName name="mbbwat">#REF!</definedName>
    <definedName name="mbekbal">#REF!</definedName>
    <definedName name="mbekmult">#REF!</definedName>
    <definedName name="mbekpan">#REF!</definedName>
    <definedName name="mbesi">#REF!</definedName>
    <definedName name="mbhn">#REF!</definedName>
    <definedName name="MBHNQ">#REF!</definedName>
    <definedName name="Mbn1p">#REF!</definedName>
    <definedName name="mbnc">#REF!</definedName>
    <definedName name="MBNFV" localSheetId="2" hidden="1">{#N/A,#N/A,FALSE,"TABLE"}</definedName>
    <definedName name="MBNFV" hidden="1">{#N/A,#N/A,FALSE,"TABLE"}</definedName>
    <definedName name="MBØ16">#REF!</definedName>
    <definedName name="Mbr">#REF!</definedName>
    <definedName name="mbrav">#REF!</definedName>
    <definedName name="mbtn">#REF!</definedName>
    <definedName name="mbttemp">#REF!</definedName>
    <definedName name="MBULK">#REF!</definedName>
    <definedName name="mbvl">#REF!</definedName>
    <definedName name="mbw">#REF!</definedName>
    <definedName name="mc">#REF!</definedName>
    <definedName name="mcat">#REF!</definedName>
    <definedName name="mcatbes">#REF!</definedName>
    <definedName name="mcatdal">#REF!</definedName>
    <definedName name="mcatkay">#REF!</definedName>
    <definedName name="mcatluar">#REF!</definedName>
    <definedName name="mcatplaf">#REF!</definedName>
    <definedName name="MCCO" localSheetId="2" hidden="1">{#N/A,#N/A,FALSE,"CCTV"}</definedName>
    <definedName name="MCCO" hidden="1">{#N/A,#N/A,FALSE,"CCTV"}</definedName>
    <definedName name="MCCO10" localSheetId="2" hidden="1">{#N/A,#N/A,FALSE,"CCTV"}</definedName>
    <definedName name="MCCO10" hidden="1">{#N/A,#N/A,FALSE,"CCTV"}</definedName>
    <definedName name="MCCO11" localSheetId="2" hidden="1">{#N/A,#N/A,FALSE,"CCTV"}</definedName>
    <definedName name="MCCO11" hidden="1">{#N/A,#N/A,FALSE,"CCTV"}</definedName>
    <definedName name="MCCO12" localSheetId="2" hidden="1">{#N/A,#N/A,FALSE,"CCTV"}</definedName>
    <definedName name="MCCO12" hidden="1">{#N/A,#N/A,FALSE,"CCTV"}</definedName>
    <definedName name="MCCO13" localSheetId="2" hidden="1">{#N/A,#N/A,FALSE,"CCTV"}</definedName>
    <definedName name="MCCO13" hidden="1">{#N/A,#N/A,FALSE,"CCTV"}</definedName>
    <definedName name="MCCO3" localSheetId="2" hidden="1">{#N/A,#N/A,FALSE,"CCTV"}</definedName>
    <definedName name="MCCO3" hidden="1">{#N/A,#N/A,FALSE,"CCTV"}</definedName>
    <definedName name="MCCO4" localSheetId="2" hidden="1">{#N/A,#N/A,FALSE,"CCTV"}</definedName>
    <definedName name="MCCO4" hidden="1">{#N/A,#N/A,FALSE,"CCTV"}</definedName>
    <definedName name="MCCO5" localSheetId="2" hidden="1">{#N/A,#N/A,FALSE,"CCTV"}</definedName>
    <definedName name="MCCO5" hidden="1">{#N/A,#N/A,FALSE,"CCTV"}</definedName>
    <definedName name="MCCO6" localSheetId="2" hidden="1">{#N/A,#N/A,FALSE,"CCTV"}</definedName>
    <definedName name="MCCO6" hidden="1">{#N/A,#N/A,FALSE,"CCTV"}</definedName>
    <definedName name="MCCO7" localSheetId="2" hidden="1">{#N/A,#N/A,FALSE,"CCTV"}</definedName>
    <definedName name="MCCO7" hidden="1">{#N/A,#N/A,FALSE,"CCTV"}</definedName>
    <definedName name="MCCO8" localSheetId="2" hidden="1">{#N/A,#N/A,FALSE,"CCTV"}</definedName>
    <definedName name="MCCO8" hidden="1">{#N/A,#N/A,FALSE,"CCTV"}</definedName>
    <definedName name="MCCO9" localSheetId="2" hidden="1">{#N/A,#N/A,FALSE,"CCTV"}</definedName>
    <definedName name="MCCO9" hidden="1">{#N/A,#N/A,FALSE,"CCTV"}</definedName>
    <definedName name="MCCOÙ" localSheetId="2" hidden="1">{#N/A,#N/A,FALSE,"CCTV"}</definedName>
    <definedName name="MCCOÙ" hidden="1">{#N/A,#N/A,FALSE,"CCTV"}</definedName>
    <definedName name="mcian">#REF!</definedName>
    <definedName name="MCO">#REF!</definedName>
    <definedName name="mcrane">#REF!</definedName>
    <definedName name="mcs">#REF!</definedName>
    <definedName name="Mcurtain">#REF!</definedName>
    <definedName name="md">#REF!</definedName>
    <definedName name="MD_1">#REF!</definedName>
    <definedName name="MD1수량집계" hidden="1">#REF!</definedName>
    <definedName name="MD2_2">#REF!</definedName>
    <definedName name="MDD">#REF!</definedName>
    <definedName name="MDEM">#REF!</definedName>
    <definedName name="MDIN">#REF!</definedName>
    <definedName name="Mdo">#REF!</definedName>
    <definedName name="MDR">#REF!</definedName>
    <definedName name="MDR_">#REF!</definedName>
    <definedName name="MD총괄수량집계" hidden="1">#REF!</definedName>
    <definedName name="ME">#REF!</definedName>
    <definedName name="mea">#REF!</definedName>
    <definedName name="MEASURE">#REF!</definedName>
    <definedName name="Meb">#REF!</definedName>
    <definedName name="MEC">#REF!</definedName>
    <definedName name="Mecaanical">#REF!</definedName>
    <definedName name="Mech81">#REF!</definedName>
    <definedName name="Mech81_36">#REF!</definedName>
    <definedName name="medicalgas">#REF!</definedName>
    <definedName name="meja">#REF!</definedName>
    <definedName name="MEKANIKAL">#REF!</definedName>
    <definedName name="MEMB">#REF!</definedName>
    <definedName name="MEMBER">#REF!</definedName>
    <definedName name="MEMNO">#REF!</definedName>
    <definedName name="menib">#REF!</definedName>
    <definedName name="menie_kayu">#REF!</definedName>
    <definedName name="menik">#REF!</definedName>
    <definedName name="MENU1">#REF!</definedName>
    <definedName name="MENU2">#REF!</definedName>
    <definedName name="MENU3">#REF!</definedName>
    <definedName name="MENUMAC">#REF!</definedName>
    <definedName name="Meo">#REF!</definedName>
    <definedName name="MER">#REF!</definedName>
    <definedName name="MES">#REF!</definedName>
    <definedName name="MESF">#REF!</definedName>
    <definedName name="mesh">#REF!</definedName>
    <definedName name="mesin_las">#REF!</definedName>
    <definedName name="MESS_JAKARTA">#REF!</definedName>
    <definedName name="MESS_U.PANDANG">#REF!</definedName>
    <definedName name="MESSAGE1">#REF!</definedName>
    <definedName name="metal">#REF!</definedName>
    <definedName name="metalf">#REF!</definedName>
    <definedName name="MetalWork">#REF!</definedName>
    <definedName name="metering" hidden="1">#REF!</definedName>
    <definedName name="Metilox_Instrument_Index">#REF!</definedName>
    <definedName name="MEW">#REF!</definedName>
    <definedName name="Mex">#REF!</definedName>
    <definedName name="Mey">#REF!</definedName>
    <definedName name="MF">#REF!</definedName>
    <definedName name="MFAB">#REF!</definedName>
    <definedName name="MFSAVEMENU">#REF!</definedName>
    <definedName name="mfwk">#REF!</definedName>
    <definedName name="MGMDF">#REF!</definedName>
    <definedName name="MH">#REF!</definedName>
    <definedName name="MH_BASE">#REF!</definedName>
    <definedName name="MH_Base_S">#REF!</definedName>
    <definedName name="MH_FT1">#REF!</definedName>
    <definedName name="MH_FT2">#REF!</definedName>
    <definedName name="MH_RATE">#REF!</definedName>
    <definedName name="MH_RATE_EL">#REF!</definedName>
    <definedName name="MH_RATE_MECH">#REF!</definedName>
    <definedName name="MH_소수점">#REF!</definedName>
    <definedName name="mhole">#REF!</definedName>
    <definedName name="mhr">#REF!</definedName>
    <definedName name="mhr.conc">#REF!</definedName>
    <definedName name="mhr.ew">#REF!</definedName>
    <definedName name="mhr.form">#REF!</definedName>
    <definedName name="mhr.mis">#REF!</definedName>
    <definedName name="mhr.misc">#REF!</definedName>
    <definedName name="mhr.paint">#REF!</definedName>
    <definedName name="mhr.pile">#REF!</definedName>
    <definedName name="mhr.rebar">#REF!</definedName>
    <definedName name="mhr.steel">#REF!</definedName>
    <definedName name="MHrate">#REF!</definedName>
    <definedName name="MHRPF31">#REF!</definedName>
    <definedName name="MHRPF32">#REF!</definedName>
    <definedName name="MHRPF33">#REF!</definedName>
    <definedName name="mi">#REF!</definedName>
    <definedName name="MIBE">#REF!</definedName>
    <definedName name="mibe1">#REF!</definedName>
    <definedName name="mibor">#REF!</definedName>
    <definedName name="micropile">#REF!</definedName>
    <definedName name="MIDCENTER">#REF!</definedName>
    <definedName name="miera">#REF!</definedName>
    <definedName name="mik" localSheetId="2" hidden="1">{#N/A,#N/A,FALSE,"TABLE"}</definedName>
    <definedName name="mik" hidden="1">{#N/A,#N/A,FALSE,"TABLE"}</definedName>
    <definedName name="MIKE">#REF!</definedName>
    <definedName name="MILE">#REF!</definedName>
    <definedName name="mill">#REF!</definedName>
    <definedName name="MIMPORTMENU">#REF!</definedName>
    <definedName name="MIN">#REF!</definedName>
    <definedName name="MIND">#REF!</definedName>
    <definedName name="minh">#REF!</definedName>
    <definedName name="MINOR">#REF!</definedName>
    <definedName name="Minyak_Bekisting">#REF!</definedName>
    <definedName name="Minyak_cat">#REF!</definedName>
    <definedName name="MISC">#REF!</definedName>
    <definedName name="MISC._FEILD_EXP">#REF!</definedName>
    <definedName name="MISC._TEMP">#REF!</definedName>
    <definedName name="Misc_Matl_Rate">#REF!</definedName>
    <definedName name="misc_works_print_area1">#REF!,#REF!</definedName>
    <definedName name="misc_works_print_area2">#REF!,#REF!</definedName>
    <definedName name="MiscellaneousWork">#REF!</definedName>
    <definedName name="MIXE">#REF!</definedName>
    <definedName name="mjh">#REF!</definedName>
    <definedName name="MJU" localSheetId="2" hidden="1">{#N/A,#N/A,FALSE,"TABLE"}</definedName>
    <definedName name="MJU" hidden="1">{#N/A,#N/A,FALSE,"TABLE"}</definedName>
    <definedName name="mk">#REF!</definedName>
    <definedName name="mker20">#REF!</definedName>
    <definedName name="mker30">#REF!</definedName>
    <definedName name="mkol15">#REF!</definedName>
    <definedName name="mlaker">#REF!</definedName>
    <definedName name="mm" localSheetId="2" hidden="1">{"'장비'!$A$3:$M$12"}</definedName>
    <definedName name="mm">#REF!</definedName>
    <definedName name="mmc" localSheetId="2" hidden="1">{#N/A,#N/A,TRUE,"Front";#N/A,#N/A,TRUE,"Simple Letter";#N/A,#N/A,TRUE,"Inside";#N/A,#N/A,TRUE,"Contents";#N/A,#N/A,TRUE,"Basis";#N/A,#N/A,TRUE,"Inclusions";#N/A,#N/A,TRUE,"Exclusions";#N/A,#N/A,TRUE,"Areas";#N/A,#N/A,TRUE,"Summary";#N/A,#N/A,TRUE,"Detail"}</definedName>
    <definedName name="mmc" hidden="1">{#N/A,#N/A,TRUE,"Front";#N/A,#N/A,TRUE,"Simple Letter";#N/A,#N/A,TRUE,"Inside";#N/A,#N/A,TRUE,"Contents";#N/A,#N/A,TRUE,"Basis";#N/A,#N/A,TRUE,"Inclusions";#N/A,#N/A,TRUE,"Exclusions";#N/A,#N/A,TRUE,"Areas";#N/A,#N/A,TRUE,"Summary";#N/A,#N/A,TRUE,"Detail"}</definedName>
    <definedName name="mmex">#REF!</definedName>
    <definedName name="mmm" localSheetId="2" hidden="1">{"'장비'!$A$3:$M$12"}</definedName>
    <definedName name="mmm" hidden="1">{"'장비'!$A$3:$M$12"}</definedName>
    <definedName name="mmmm" localSheetId="2" hidden="1">{"'장비'!$A$3:$M$12"}</definedName>
    <definedName name="mmmm" hidden="1">{"'장비'!$A$3:$M$12"}</definedName>
    <definedName name="mmmmm" localSheetId="2" hidden="1">{#N/A,#N/A,FALSE,"CCTV"}</definedName>
    <definedName name="mmmmm" hidden="1">{#N/A,#N/A,FALSE,"CCTV"}</definedName>
    <definedName name="ｍｍｍｍｍｍｍｍｍｍｍｍｍ">#N/A</definedName>
    <definedName name="mmn">#REF!</definedName>
    <definedName name="MN" localSheetId="2" hidden="1">{#N/A,#N/A,FALSE,"CCTV"}</definedName>
    <definedName name="MN" hidden="1">{#N/A,#N/A,FALSE,"CCTV"}</definedName>
    <definedName name="MNBV" localSheetId="2" hidden="1">{#N/A,#N/A,FALSE,"TABLE"}</definedName>
    <definedName name="MNBV" hidden="1">{#N/A,#N/A,FALSE,"TABLE"}</definedName>
    <definedName name="mnnb">#REF!</definedName>
    <definedName name="MNO" localSheetId="2" hidden="1">{#N/A,#N/A,FALSE,"TABLE"}</definedName>
    <definedName name="MNO" hidden="1">{#N/A,#N/A,FALSE,"TABLE"}</definedName>
    <definedName name="Mo">#REF!</definedName>
    <definedName name="MOB">#REF!</definedName>
    <definedName name="MOBILISASI">#REF!</definedName>
    <definedName name="MODEL" localSheetId="2" hidden="1">{#N/A,#N/A,FALSE,"SUM_Prop";#N/A,#N/A,FALSE,"PROCESS-eng";#N/A,#N/A,FALSE,"PROCESS-com";#N/A,#N/A,FALSE,"INST-eng";#N/A,#N/A,FALSE,"INST-com"}</definedName>
    <definedName name="model">#REF!</definedName>
    <definedName name="MODEL1" hidden="1">{#N/A,#N/A,FALSE,"SUM_Prop";#N/A,#N/A,FALSE,"PROCESS-eng";#N/A,#N/A,FALSE,"PROCESS-com";#N/A,#N/A,FALSE,"INST-eng";#N/A,#N/A,FALSE,"INST-com"}</definedName>
    <definedName name="Module1.NOTES">#REF!</definedName>
    <definedName name="Module1.UNITOK">#N/A</definedName>
    <definedName name="moi" hidden="1">{"'Sheet1'!$L$16"}</definedName>
    <definedName name="Molen_0_3_M3">#REF!</definedName>
    <definedName name="MOM">#REF!</definedName>
    <definedName name="mon" hidden="1">#REF!</definedName>
    <definedName name="MONEY" localSheetId="2">#REF!,#REF!</definedName>
    <definedName name="MONEY">#REF!,#REF!</definedName>
    <definedName name="monitor">#REF!</definedName>
    <definedName name="Month">#REF!</definedName>
    <definedName name="MONTH_FROM_INSTALL_6_22">#REF!</definedName>
    <definedName name="month_test">#REF!</definedName>
    <definedName name="Month1">#REF!</definedName>
    <definedName name="Month10">#REF!</definedName>
    <definedName name="Month11">#REF!</definedName>
    <definedName name="Month12">#REF!</definedName>
    <definedName name="Month13">#REF!</definedName>
    <definedName name="Month14">#REF!</definedName>
    <definedName name="Month15">#REF!</definedName>
    <definedName name="Month16">#REF!</definedName>
    <definedName name="Month17">#REF!</definedName>
    <definedName name="Month18">#REF!</definedName>
    <definedName name="Month19">#REF!</definedName>
    <definedName name="Month2">#REF!</definedName>
    <definedName name="Month20">#REF!</definedName>
    <definedName name="Month21">#REF!</definedName>
    <definedName name="Month22">#REF!</definedName>
    <definedName name="Month23">#REF!</definedName>
    <definedName name="Month24">#REF!</definedName>
    <definedName name="Month25">#REF!</definedName>
    <definedName name="Month26">#REF!</definedName>
    <definedName name="Month27">#REF!</definedName>
    <definedName name="Month28">#REF!</definedName>
    <definedName name="Month29">#REF!</definedName>
    <definedName name="Month3">#REF!</definedName>
    <definedName name="Month30">#REF!</definedName>
    <definedName name="Month31">#REF!</definedName>
    <definedName name="Month32">#REF!</definedName>
    <definedName name="Month33">#REF!</definedName>
    <definedName name="Month4">#REF!</definedName>
    <definedName name="Month5">#REF!</definedName>
    <definedName name="Month6">#REF!</definedName>
    <definedName name="Month7">#REF!</definedName>
    <definedName name="Month8">#REF!</definedName>
    <definedName name="Month9">#REF!</definedName>
    <definedName name="MORTAR13">#REF!</definedName>
    <definedName name="MOS">#REF!</definedName>
    <definedName name="MOSF">#REF!</definedName>
    <definedName name="Mot">#REF!</definedName>
    <definedName name="Motor_Rating_HP">#REF!</definedName>
    <definedName name="Motorrating">#REF!</definedName>
    <definedName name="MOV">#REF!</definedName>
    <definedName name="mow">#REF!</definedName>
    <definedName name="Mowt">#REF!</definedName>
    <definedName name="mozambique">#REF!</definedName>
    <definedName name="MP" localSheetId="2" hidden="1">{#N/A,#N/A,FALSE,"CCTV"}</definedName>
    <definedName name="MP" hidden="1">{#N/A,#N/A,FALSE,"CCTV"}</definedName>
    <definedName name="mp1x25">#REF!</definedName>
    <definedName name="MPa_ksi">#REF!</definedName>
    <definedName name="mpasbk5">#REF!</definedName>
    <definedName name="mpasbm3">#REF!</definedName>
    <definedName name="mpasbm5">#REF!</definedName>
    <definedName name="mplest3">#REF!</definedName>
    <definedName name="mplest5">#REF!</definedName>
    <definedName name="MPMENU">#REF!</definedName>
    <definedName name="mpon">#REF!</definedName>
    <definedName name="mpond">#REF!</definedName>
    <definedName name="Mpr">#REF!</definedName>
    <definedName name="mpre">#REF!</definedName>
    <definedName name="mprel">#REF!</definedName>
    <definedName name="mprt">#REF!</definedName>
    <definedName name="MQUITMENU">#REF!</definedName>
    <definedName name="mrab">#REF!</definedName>
    <definedName name="mrabat">#REF!</definedName>
    <definedName name="mrate">#REF!</definedName>
    <definedName name="MRC">#REF!</definedName>
    <definedName name="MReo">#REF!</definedName>
    <definedName name="mreserv">#REF!</definedName>
    <definedName name="mrev2">#REF!</definedName>
    <definedName name="mrev3">#REF!</definedName>
    <definedName name="ms">#REF!</definedName>
    <definedName name="msand">#REF!</definedName>
    <definedName name="MSB">#REF!</definedName>
    <definedName name="mseptick">#REF!</definedName>
    <definedName name="MSF">#REF!</definedName>
    <definedName name="msgate">#REF!</definedName>
    <definedName name="mstamp">#REF!</definedName>
    <definedName name="mstr">#REF!</definedName>
    <definedName name="mstyktu">#N/A</definedName>
    <definedName name="msub">#REF!</definedName>
    <definedName name="MT">#REF!</definedName>
    <definedName name="MTBE">#REF!</definedName>
    <definedName name="MTBEC">#REF!</definedName>
    <definedName name="MTBEE">#REF!</definedName>
    <definedName name="MTBEI">#REF!</definedName>
    <definedName name="MTBEP">#REF!</definedName>
    <definedName name="MTBES">#REF!</definedName>
    <definedName name="MTBEW">#REF!</definedName>
    <definedName name="MTBE계장">#REF!</definedName>
    <definedName name="MTBE도장">#REF!</definedName>
    <definedName name="MTBE전">#REF!</definedName>
    <definedName name="MTC1P">#REF!</definedName>
    <definedName name="MTC3P">#REF!</definedName>
    <definedName name="MTCHC">#REF!</definedName>
    <definedName name="MTCMB">#REF!</definedName>
    <definedName name="MTH">#REF!</definedName>
    <definedName name="MTL">#REF!</definedName>
    <definedName name="MTMAC12">#REF!</definedName>
    <definedName name="MTMENU">#REF!</definedName>
    <definedName name="Mto">#REF!</definedName>
    <definedName name="mtr">#REF!</definedName>
    <definedName name="mtr_hrd_01">#REF!</definedName>
    <definedName name="mtr_hrd_02">#REF!</definedName>
    <definedName name="mtr_hrd_03">#REF!</definedName>
    <definedName name="mtr_hrd_04">#REF!</definedName>
    <definedName name="mtr_hrd_05">#REF!</definedName>
    <definedName name="mtr_hrd_06">#REF!</definedName>
    <definedName name="mtr_hrd_07">#REF!</definedName>
    <definedName name="mtr_hrd_08">#REF!</definedName>
    <definedName name="mtr_hrd_09">#REF!</definedName>
    <definedName name="mtr_hrd_10">#REF!</definedName>
    <definedName name="mtr_hrd_11">#REF!</definedName>
    <definedName name="mtr_hrd_12">#REF!</definedName>
    <definedName name="mtr_hrd_13">#REF!</definedName>
    <definedName name="mtr_hrd_14">#REF!</definedName>
    <definedName name="mtr_hrd_15">#REF!</definedName>
    <definedName name="mtr_hrd_16">#REF!</definedName>
    <definedName name="mtr_hrd_17">#REF!</definedName>
    <definedName name="mtr_hrd_18">#REF!</definedName>
    <definedName name="mtr_hrd_19">#REF!</definedName>
    <definedName name="mtr_hrd_20">#REF!</definedName>
    <definedName name="mtr_hrd_21">#REF!</definedName>
    <definedName name="mtr_hrd_22">#REF!</definedName>
    <definedName name="mtr_hrd_23">#REF!</definedName>
    <definedName name="mtr_hrd_24">#REF!</definedName>
    <definedName name="mtr_hrd_25">#REF!</definedName>
    <definedName name="mtr_hrd_26">#REF!</definedName>
    <definedName name="mtr_hrd_27">#REF!</definedName>
    <definedName name="mtr_hrd_28">#REF!</definedName>
    <definedName name="mtr_hrd_29">#REF!</definedName>
    <definedName name="mtr_hrd_30">#REF!</definedName>
    <definedName name="mtr_sft_01">#REF!</definedName>
    <definedName name="mtr_sft_02">#REF!</definedName>
    <definedName name="mtr_sft_03">#REF!</definedName>
    <definedName name="mtr_sft_04">#REF!</definedName>
    <definedName name="mtr_sft_05">#REF!</definedName>
    <definedName name="mtr_sft_06">#REF!</definedName>
    <definedName name="mtr_sft_07">#REF!</definedName>
    <definedName name="mtr_sft_08">#REF!</definedName>
    <definedName name="mtr_sft_09">#REF!</definedName>
    <definedName name="mtr_sft_10">#REF!</definedName>
    <definedName name="mtr_sft_11">#REF!</definedName>
    <definedName name="mtr_sft_12">#REF!</definedName>
    <definedName name="mtr_sft_13">#REF!</definedName>
    <definedName name="mtr_sft_14">#REF!</definedName>
    <definedName name="mtr_sft_15">#REF!</definedName>
    <definedName name="mtr_sft_16">#REF!</definedName>
    <definedName name="mtr_sft_17">#REF!</definedName>
    <definedName name="mtr_sft_18">#REF!</definedName>
    <definedName name="mtr_sft_19">#REF!</definedName>
    <definedName name="mtr_sft_20">#REF!</definedName>
    <definedName name="mtr_sft_21">#REF!</definedName>
    <definedName name="mtr_sft_22">#REF!</definedName>
    <definedName name="mtr_sft_23">#REF!</definedName>
    <definedName name="mtr_sft_24">#REF!</definedName>
    <definedName name="mtr_sft_25">#REF!</definedName>
    <definedName name="mtr_sft_26">#REF!</definedName>
    <definedName name="mtr_sft_27">#REF!</definedName>
    <definedName name="mtr_sft_28">#REF!</definedName>
    <definedName name="mtr_sft_29">#REF!</definedName>
    <definedName name="mtr_sft_30">#REF!</definedName>
    <definedName name="mtram">#REF!</definedName>
    <definedName name="Mtrl">#REF!</definedName>
    <definedName name="mts">#REF!</definedName>
    <definedName name="Mtsw">#REF!</definedName>
    <definedName name="Mtw">#REF!</definedName>
    <definedName name="Mtwt">#REF!</definedName>
    <definedName name="Mtwv">#REF!</definedName>
    <definedName name="Mu">#REF!</definedName>
    <definedName name="MU.C">#REF!</definedName>
    <definedName name="MU.E">#REF!</definedName>
    <definedName name="MU.L">#REF!</definedName>
    <definedName name="MU.M">#REF!</definedName>
    <definedName name="MU.S">#REF!</definedName>
    <definedName name="mu_200">#REF!</definedName>
    <definedName name="MU_C">#REF!</definedName>
    <definedName name="MU_ICS">#REF!</definedName>
    <definedName name="MU_M">#REF!</definedName>
    <definedName name="MU_SUB_CIV">#REF!</definedName>
    <definedName name="MU_SUB_EL">#REF!</definedName>
    <definedName name="MU_SUB_INST">#REF!</definedName>
    <definedName name="MU_SUB_ME">#REF!</definedName>
    <definedName name="MU_SUB_PP">#REF!</definedName>
    <definedName name="mua">#REF!</definedName>
    <definedName name="mualat">#REF!</definedName>
    <definedName name="muars">#REF!</definedName>
    <definedName name="mub">#REF!</definedName>
    <definedName name="mubesi">#REF!</definedName>
    <definedName name="mubhn">#REF!</definedName>
    <definedName name="mubtn">#REF!</definedName>
    <definedName name="muc">#REF!</definedName>
    <definedName name="MUD">#REF!</definedName>
    <definedName name="MUDR">#REF!</definedName>
    <definedName name="MUE">#REF!</definedName>
    <definedName name="MUG">#REF!</definedName>
    <definedName name="muh">#REF!</definedName>
    <definedName name="MUI">#REF!</definedName>
    <definedName name="mult12">#REF!</definedName>
    <definedName name="mult9">#REF!</definedName>
    <definedName name="multi15">#REF!</definedName>
    <definedName name="multiplek_12mm">#REF!</definedName>
    <definedName name="multiplek_4mm">#REF!</definedName>
    <definedName name="multiplek_6mm">#REF!</definedName>
    <definedName name="multiplek_9mm">#REF!</definedName>
    <definedName name="mume">#REF!</definedName>
    <definedName name="mumip">#REF!</definedName>
    <definedName name="mun">#REF!</definedName>
    <definedName name="mup">#REF!</definedName>
    <definedName name="mupah">#REF!</definedName>
    <definedName name="mupahstr">#REF!</definedName>
    <definedName name="mupan">#REF!</definedName>
    <definedName name="mupre">#REF!</definedName>
    <definedName name="mupre2">#REF!</definedName>
    <definedName name="mupres">#REF!</definedName>
    <definedName name="murug">#REF!</definedName>
    <definedName name="mus">#REF!</definedName>
    <definedName name="musan">#REF!</definedName>
    <definedName name="MUSC">#REF!</definedName>
    <definedName name="mustr">#REF!</definedName>
    <definedName name="mut">#REF!</definedName>
    <definedName name="MV">#REF!</definedName>
    <definedName name="mvas">#REF!</definedName>
    <definedName name="mvcs">#REF!</definedName>
    <definedName name="mvd0.75">#REF!</definedName>
    <definedName name="mvd1.25">#REF!</definedName>
    <definedName name="mvd1.5">#REF!</definedName>
    <definedName name="mvd2.5">#REF!</definedName>
    <definedName name="MVNB" localSheetId="2" hidden="1">{#N/A,#N/A,FALSE,"TABLE"}</definedName>
    <definedName name="MVNB" hidden="1">{#N/A,#N/A,FALSE,"TABLE"}</definedName>
    <definedName name="mvrcg20">#REF!</definedName>
    <definedName name="mvrcg25">#REF!</definedName>
    <definedName name="mw">#REF!</definedName>
    <definedName name="mwater">#REF!</definedName>
    <definedName name="Mwb">#REF!</definedName>
    <definedName name="mwf">#REF!</definedName>
    <definedName name="mx">#REF!</definedName>
    <definedName name="Mxsxm">#REF!</definedName>
    <definedName name="Mxsym">#REF!</definedName>
    <definedName name="my">#REF!</definedName>
    <definedName name="MyEnd">#REF!</definedName>
    <definedName name="MYR">#REF!</definedName>
    <definedName name="Mysxm">#REF!</definedName>
    <definedName name="Mysym">#REF!</definedName>
    <definedName name="mz">#REF!</definedName>
    <definedName name="ｍかｒｙかｚｙ７うｋｌ">#N/A</definedName>
    <definedName name="M당무게">#REF!</definedName>
    <definedName name="n" localSheetId="2" hidden="1">{"'장비'!$A$3:$M$12"}</definedName>
    <definedName name="N">#REF!</definedName>
    <definedName name="N.1">#REF!</definedName>
    <definedName name="N.2">#REF!</definedName>
    <definedName name="N1IN">#REF!</definedName>
    <definedName name="n1pig">#REF!</definedName>
    <definedName name="n1pignc">#REF!</definedName>
    <definedName name="n1pigvl">#REF!</definedName>
    <definedName name="n1pind">#REF!</definedName>
    <definedName name="n1pindnc">#REF!</definedName>
    <definedName name="n1pindvl">#REF!</definedName>
    <definedName name="n1ping">#REF!</definedName>
    <definedName name="n1pingnc">#REF!</definedName>
    <definedName name="n1pingvl">#REF!</definedName>
    <definedName name="n1pint">#REF!</definedName>
    <definedName name="n1pintnc">#REF!</definedName>
    <definedName name="n1pintvl">#REF!</definedName>
    <definedName name="n24nc">#REF!</definedName>
    <definedName name="n24vl">#REF!</definedName>
    <definedName name="n2mignc">#REF!</definedName>
    <definedName name="n2migvl">#REF!</definedName>
    <definedName name="n2min1nc">#REF!</definedName>
    <definedName name="n2min1vl">#REF!</definedName>
    <definedName name="NA">#REF!</definedName>
    <definedName name="NAM_1">#N/A</definedName>
    <definedName name="name">#REF!</definedName>
    <definedName name="NAME_TIE_BAR">#REF!</definedName>
    <definedName name="namo">#REF!</definedName>
    <definedName name="NANNAT">#REF!</definedName>
    <definedName name="Nave">#REF!</definedName>
    <definedName name="NB">#REF!</definedName>
    <definedName name="NBM">#REF!</definedName>
    <definedName name="NBNB" localSheetId="2" hidden="1">{#N/A,#N/A,FALSE,"TABLE"}</definedName>
    <definedName name="NBNB" hidden="1">{#N/A,#N/A,FALSE,"TABLE"}</definedName>
    <definedName name="nc">#REF!</definedName>
    <definedName name="nc1nc">#REF!</definedName>
    <definedName name="nc1p">#REF!</definedName>
    <definedName name="nc1vl">#REF!</definedName>
    <definedName name="nc24nc">#REF!</definedName>
    <definedName name="nc24vl">#REF!</definedName>
    <definedName name="nc3p">#REF!</definedName>
    <definedName name="NCBD100">#REF!</definedName>
    <definedName name="NCBD200">#REF!</definedName>
    <definedName name="NCBD250">#REF!</definedName>
    <definedName name="ncdd">#REF!</definedName>
    <definedName name="NCDD2">#REF!</definedName>
    <definedName name="NCHC">#REF!</definedName>
    <definedName name="nctr">#REF!</definedName>
    <definedName name="nctram">#REF!</definedName>
    <definedName name="NCVC100">#REF!</definedName>
    <definedName name="NCVC200">#REF!</definedName>
    <definedName name="NCVC250">#REF!</definedName>
    <definedName name="NCVC3P">#REF!</definedName>
    <definedName name="NEC_1B">#REF!</definedName>
    <definedName name="NEC_2B">#REF!</definedName>
    <definedName name="Need">#REF!</definedName>
    <definedName name="needle">#REF!</definedName>
    <definedName name="NET">#REF!</definedName>
    <definedName name="NET_1">#REF!</definedName>
    <definedName name="NET_ANA">#REF!</definedName>
    <definedName name="NET_ANA_1">#REF!</definedName>
    <definedName name="NET_ANA_2">#REF!</definedName>
    <definedName name="nettvaluation">#REF!</definedName>
    <definedName name="new">#REF!</definedName>
    <definedName name="NEW_CROSSTAB">#REF!</definedName>
    <definedName name="NEW_FORM">#REF!</definedName>
    <definedName name="NEWB">#REF!</definedName>
    <definedName name="newCIVADAD">#REF!</definedName>
    <definedName name="newCIVADAR">#REF!</definedName>
    <definedName name="NEWNAME" localSheetId="2" hidden="1">{#N/A,#N/A,FALSE,"CCTV"}</definedName>
    <definedName name="NEWNAME" hidden="1">{#N/A,#N/A,FALSE,"CCTV"}</definedName>
    <definedName name="NewSheet">#REF!</definedName>
    <definedName name="NEWSHT">#REF!</definedName>
    <definedName name="NEWSHT2">#REF!</definedName>
    <definedName name="NFG" hidden="1">{#N/A,#N/A,FALSE,"배수2"}</definedName>
    <definedName name="NFGN">#REF!</definedName>
    <definedName name="NFGNF">#REF!</definedName>
    <definedName name="NFYJD" hidden="1">{#N/A,#N/A,FALSE,"토공2"}</definedName>
    <definedName name="NGE" hidden="1">{#N/A,#N/A,FALSE,"혼합골재"}</definedName>
    <definedName name="NGFDFNS" hidden="1">{#N/A,#N/A,FALSE,"부대1"}</definedName>
    <definedName name="NGFRG">#REF!</definedName>
    <definedName name="NGGG" localSheetId="2" hidden="1">{#N/A,#N/A,FALSE,"TABLE"}</definedName>
    <definedName name="NGGG" hidden="1">{#N/A,#N/A,FALSE,"TABLE"}</definedName>
    <definedName name="ngl4tank">#REF!</definedName>
    <definedName name="NHG">#REF!</definedName>
    <definedName name="nhn">#REF!</definedName>
    <definedName name="nhnnc">#REF!</definedName>
    <definedName name="nhnvl">#REF!</definedName>
    <definedName name="nig">#REF!</definedName>
    <definedName name="NIG13p">#REF!</definedName>
    <definedName name="nig1p">#REF!</definedName>
    <definedName name="nig3p">#REF!</definedName>
    <definedName name="nightnc">#REF!</definedName>
    <definedName name="nightvl">#REF!</definedName>
    <definedName name="nignc1p">#REF!</definedName>
    <definedName name="nignc3p">#REF!</definedName>
    <definedName name="nigvl1p">#REF!</definedName>
    <definedName name="nigvl3p">#REF!</definedName>
    <definedName name="nin">#REF!</definedName>
    <definedName name="nin14nc3p">#REF!</definedName>
    <definedName name="nin14vl3p">#REF!</definedName>
    <definedName name="nin1903p">#REF!</definedName>
    <definedName name="nin190nc">#REF!</definedName>
    <definedName name="nin190nc3p">#REF!</definedName>
    <definedName name="nin190vl">#REF!</definedName>
    <definedName name="nin190vl3p">#REF!</definedName>
    <definedName name="nin1pnc">#REF!</definedName>
    <definedName name="nin1pvl">#REF!</definedName>
    <definedName name="nin2903p">#REF!</definedName>
    <definedName name="nin290nc3p">#REF!</definedName>
    <definedName name="nin290vl3p">#REF!</definedName>
    <definedName name="nin3p">#REF!</definedName>
    <definedName name="nind">#REF!</definedName>
    <definedName name="nind1p">#REF!</definedName>
    <definedName name="nind3p">#REF!</definedName>
    <definedName name="nindnc">#REF!</definedName>
    <definedName name="nindnc1p">#REF!</definedName>
    <definedName name="nindnc3p">#REF!</definedName>
    <definedName name="nindvl">#REF!</definedName>
    <definedName name="nindvl1p">#REF!</definedName>
    <definedName name="nindvl3p">#REF!</definedName>
    <definedName name="ning1p">#REF!</definedName>
    <definedName name="ningnc1p">#REF!</definedName>
    <definedName name="ningvl1p">#REF!</definedName>
    <definedName name="ninnc">#REF!</definedName>
    <definedName name="ninnc3p">#REF!</definedName>
    <definedName name="nint1p">#REF!</definedName>
    <definedName name="nintnc1p">#REF!</definedName>
    <definedName name="nintvl1p">#REF!</definedName>
    <definedName name="ninvl">#REF!</definedName>
    <definedName name="ninvl3p">#REF!</definedName>
    <definedName name="NIPP">#REF!</definedName>
    <definedName name="nitrus">#REF!</definedName>
    <definedName name="nkknk" localSheetId="2" hidden="1">{#N/A,#N/A,FALSE,"CCTV"}</definedName>
    <definedName name="nkknk" hidden="1">{#N/A,#N/A,FALSE,"CCTV"}</definedName>
    <definedName name="nl">#REF!</definedName>
    <definedName name="NL12nc">#REF!</definedName>
    <definedName name="NL12vl">#REF!</definedName>
    <definedName name="nl1p">#REF!</definedName>
    <definedName name="nl3p">#REF!</definedName>
    <definedName name="nlht">#REF!</definedName>
    <definedName name="nlmtc">#REF!</definedName>
    <definedName name="nlnc">#REF!</definedName>
    <definedName name="nlnc3p">#REF!</definedName>
    <definedName name="nlnc3pha">#REF!</definedName>
    <definedName name="NLTK1p">#REF!</definedName>
    <definedName name="nlvl">#REF!</definedName>
    <definedName name="nlvl1">#REF!</definedName>
    <definedName name="nlvl3p">#REF!</definedName>
    <definedName name="nm">#REF!</definedName>
    <definedName name="nn" localSheetId="2" hidden="1">{"'장비'!$A$3:$M$12"}</definedName>
    <definedName name="NN">#REF!</definedName>
    <definedName name="nn1p">#REF!</definedName>
    <definedName name="nn3p">#REF!</definedName>
    <definedName name="NNHNHN">#REF!</definedName>
    <definedName name="NNN">#REF!</definedName>
    <definedName name="nnnc">#REF!</definedName>
    <definedName name="nnnc3p">#REF!</definedName>
    <definedName name="NNNNNNNNNNN">#REF!</definedName>
    <definedName name="nnnnnnnnnnnnn">#REF!</definedName>
    <definedName name="nnvl">#REF!</definedName>
    <definedName name="nnvl3p">#REF!</definedName>
    <definedName name="NO">#N/A</definedName>
    <definedName name="No.">#REF!</definedName>
    <definedName name="no_1">#REF!</definedName>
    <definedName name="no_2">#REF!</definedName>
    <definedName name="no_3">#REF!</definedName>
    <definedName name="no_5">#REF!</definedName>
    <definedName name="no_6">#REF!</definedName>
    <definedName name="no_7">#REF!</definedName>
    <definedName name="NO_CU">#REF!</definedName>
    <definedName name="NO_EX">#REF!</definedName>
    <definedName name="NO_PD1">#REF!</definedName>
    <definedName name="NO_PD2">#REF!</definedName>
    <definedName name="NO_PR">#REF!</definedName>
    <definedName name="NO_TIE_BAR">#REF!</definedName>
    <definedName name="NO_UN">#REF!</definedName>
    <definedName name="NO_XC">#REF!</definedName>
    <definedName name="nock_genteng_beton">#REF!</definedName>
    <definedName name="NOEQ">#REF!</definedName>
    <definedName name="NOEQ_1">#REF!</definedName>
    <definedName name="NOEQ_10">#REF!</definedName>
    <definedName name="NOEQ_11">#REF!</definedName>
    <definedName name="NOEQ_12">#REF!</definedName>
    <definedName name="NOEQ_13">#REF!</definedName>
    <definedName name="NOEQ_14">#REF!</definedName>
    <definedName name="NOEQ_15">#REF!</definedName>
    <definedName name="NOEQ_16">#REF!</definedName>
    <definedName name="NOEQ_17">#REF!</definedName>
    <definedName name="NOEQ_18">#REF!</definedName>
    <definedName name="NOEQ_19">#REF!</definedName>
    <definedName name="NOEQ_2">#REF!</definedName>
    <definedName name="NOEQ_3">#REF!</definedName>
    <definedName name="NOEQ_4">#REF!</definedName>
    <definedName name="NOEQ_5">#REF!</definedName>
    <definedName name="NOEQ_6">#REF!</definedName>
    <definedName name="NOEQ_7">#REF!</definedName>
    <definedName name="NOEQ_8">#REF!</definedName>
    <definedName name="NOEQ_9">#REF!</definedName>
    <definedName name="NOIFS">#REF!</definedName>
    <definedName name="NOIP">#REF!</definedName>
    <definedName name="NOIT">#REF!</definedName>
    <definedName name="Nok">#REF!</definedName>
    <definedName name="noker">#REF!</definedName>
    <definedName name="NOMFS">#REF!</definedName>
    <definedName name="NOMP">#REF!</definedName>
    <definedName name="NOMT">#REF!</definedName>
    <definedName name="NON">#REF!</definedName>
    <definedName name="nopy105">#REF!</definedName>
    <definedName name="nopy10b105">#REF!</definedName>
    <definedName name="nopy2025">#REF!</definedName>
    <definedName name="NOPY85">#REF!</definedName>
    <definedName name="NORMAL">#REF!</definedName>
    <definedName name="normal1">#REF!</definedName>
    <definedName name="nosing">#REF!</definedName>
    <definedName name="NOTA_P2">#REF!</definedName>
    <definedName name="Note1">#REF!</definedName>
    <definedName name="Note10">#REF!</definedName>
    <definedName name="Note11">#REF!</definedName>
    <definedName name="Note12">#REF!</definedName>
    <definedName name="Note13">#REF!</definedName>
    <definedName name="Note14">#REF!</definedName>
    <definedName name="Note15">#REF!</definedName>
    <definedName name="Note16">#REF!</definedName>
    <definedName name="Note17">#REF!</definedName>
    <definedName name="Note18">#REF!</definedName>
    <definedName name="Note19">#REF!</definedName>
    <definedName name="Note2">#REF!</definedName>
    <definedName name="Note20">#REF!</definedName>
    <definedName name="Note21">#REF!</definedName>
    <definedName name="Note22">#REF!</definedName>
    <definedName name="Note23">#REF!</definedName>
    <definedName name="Note3">#REF!</definedName>
    <definedName name="Note3a">#REF!</definedName>
    <definedName name="Note4">#REF!</definedName>
    <definedName name="Note5">#REF!</definedName>
    <definedName name="Note7">#REF!</definedName>
    <definedName name="Note8">#REF!</definedName>
    <definedName name="Note9">#REF!</definedName>
    <definedName name="NOTES">#REF!</definedName>
    <definedName name="NoteTable4Pass">#REF!</definedName>
    <definedName name="NOUM">#REF!</definedName>
    <definedName name="NOZZLE_PRESS">#REF!</definedName>
    <definedName name="NRNCG" hidden="1">{#N/A,#N/A,FALSE,"2~8번"}</definedName>
    <definedName name="nsk">#REF!</definedName>
    <definedName name="nsort">#REF!</definedName>
    <definedName name="nsyjs">#N/A</definedName>
    <definedName name="ntag">#REF!</definedName>
    <definedName name="NTRD" hidden="1">{#N/A,#N/A,FALSE,"배수1"}</definedName>
    <definedName name="Nuc">#REF!</definedName>
    <definedName name="NUF" hidden="1">{#N/A,#N/A,FALSE,"운반시간"}</definedName>
    <definedName name="num">#REF!</definedName>
    <definedName name="Num_Pmt_Per_Year">#REF!</definedName>
    <definedName name="number">#REF!</definedName>
    <definedName name="Number_of_Payments" localSheetId="2">MATCH(0.01,End_Bal,-1)+1</definedName>
    <definedName name="Number_of_Payments">MATCH(0.01,End_Bal,-1)+1</definedName>
    <definedName name="NUMERO">#REF!</definedName>
    <definedName name="nuoc">#REF!</definedName>
    <definedName name="NVNG" localSheetId="2" hidden="1">{#N/A,#N/A,FALSE,"TABLE"}</definedName>
    <definedName name="NVNG" hidden="1">{#N/A,#N/A,FALSE,"TABLE"}</definedName>
    <definedName name="nx">#REF!</definedName>
    <definedName name="nxmtc">#REF!</definedName>
    <definedName name="nxs">#REF!</definedName>
    <definedName name="Ny">#REF!</definedName>
    <definedName name="NYA1C">#REF!</definedName>
    <definedName name="nya2.5">#REF!</definedName>
    <definedName name="NYDDFG" hidden="1">{#N/A,#N/A,FALSE,"조골재"}</definedName>
    <definedName name="NYDTDS" hidden="1">{#N/A,#N/A,FALSE,"구조2"}</definedName>
    <definedName name="NYFD" hidden="1">{#N/A,#N/A,FALSE,"골재소요량";#N/A,#N/A,FALSE,"골재소요량"}</definedName>
    <definedName name="nyfgby21.5">#REF!</definedName>
    <definedName name="nyfgby210">#REF!</definedName>
    <definedName name="nyfgby216">#REF!</definedName>
    <definedName name="nyfgby22.5">#REF!</definedName>
    <definedName name="nyfgby24">#REF!</definedName>
    <definedName name="nyfgby26">#REF!</definedName>
    <definedName name="nyfgby31.5">#REF!</definedName>
    <definedName name="nyfgby310">#REF!</definedName>
    <definedName name="nyfgby316">#REF!</definedName>
    <definedName name="nyfgby32.5">#REF!</definedName>
    <definedName name="nyfgby325">#REF!</definedName>
    <definedName name="nyfgby335">#REF!</definedName>
    <definedName name="nyfgby34">#REF!</definedName>
    <definedName name="nyfgby350">#REF!</definedName>
    <definedName name="nyfgby36">#REF!</definedName>
    <definedName name="nyfgby3x6lt">#REF!</definedName>
    <definedName name="nyfgby41.5">#REF!</definedName>
    <definedName name="nyfgby410">#REF!</definedName>
    <definedName name="nyfgby4120">#REF!</definedName>
    <definedName name="nyfgby4150">#REF!</definedName>
    <definedName name="nyfgby416">#REF!</definedName>
    <definedName name="nyfgby4185">#REF!</definedName>
    <definedName name="nyfgby42.5">#REF!</definedName>
    <definedName name="nyfgby4240">#REF!</definedName>
    <definedName name="nyfgby425">#REF!</definedName>
    <definedName name="nyfgby4300">#REF!</definedName>
    <definedName name="nyfgby435">#REF!</definedName>
    <definedName name="nyfgby44">#REF!</definedName>
    <definedName name="nyfgby450">#REF!</definedName>
    <definedName name="nyfgby46">#REF!</definedName>
    <definedName name="nyfgby470">#REF!</definedName>
    <definedName name="nyfgby495">#REF!</definedName>
    <definedName name="nyfgby4x6lt">#REF!</definedName>
    <definedName name="nyfgby4x95">#REF!</definedName>
    <definedName name="nyfgby5x6lt">#REF!</definedName>
    <definedName name="nym21.5">#REF!</definedName>
    <definedName name="nym22.5">#REF!</definedName>
    <definedName name="NYM2C">#REF!</definedName>
    <definedName name="nym31.5">#REF!</definedName>
    <definedName name="nym32.5">#REF!</definedName>
    <definedName name="nym3x2.5flt">#REF!</definedName>
    <definedName name="nym41.5">#REF!</definedName>
    <definedName name="nym42.5">#REF!</definedName>
    <definedName name="nys">#REF!</definedName>
    <definedName name="NYTDY" hidden="1">{#N/A,#N/A,FALSE,"단가표지"}</definedName>
    <definedName name="NYTND" hidden="1">{#N/A,#N/A,FALSE,"구조1"}</definedName>
    <definedName name="nyy11x1x500">#REF!</definedName>
    <definedName name="nyy14x1x500">#REF!</definedName>
    <definedName name="nyy16x1x500">#REF!</definedName>
    <definedName name="nyy18x1x500">#REF!</definedName>
    <definedName name="nyy21.5">#REF!</definedName>
    <definedName name="nyy21x1x500">#REF!</definedName>
    <definedName name="nyy22.5">#REF!</definedName>
    <definedName name="nyy2415070">#REF!</definedName>
    <definedName name="nyy25x1x500">#REF!</definedName>
    <definedName name="nyy2x4x16">#REF!</definedName>
    <definedName name="nyy31.5">#REF!</definedName>
    <definedName name="nyy32.5">#REF!</definedName>
    <definedName name="nyy3x6">#REF!</definedName>
    <definedName name="nyy41.5">#REF!</definedName>
    <definedName name="nyy42.5">#REF!</definedName>
    <definedName name="nyy42115070">#REF!</definedName>
    <definedName name="nyy4212470">#REF!</definedName>
    <definedName name="nyy4x10">#REF!</definedName>
    <definedName name="nyy4x120">#REF!</definedName>
    <definedName name="nyy4x16">#REF!</definedName>
    <definedName name="nyy4x185">#REF!</definedName>
    <definedName name="nyy4x1x300">#REF!</definedName>
    <definedName name="nyy4x1x400">#REF!</definedName>
    <definedName name="nyy4x1x500">#REF!</definedName>
    <definedName name="nyy4x25">#REF!</definedName>
    <definedName name="nyy4x50">#REF!</definedName>
    <definedName name="nyy4x70">#REF!</definedName>
    <definedName name="nyy4x95">#REF!</definedName>
    <definedName name="nyy5x4">#REF!</definedName>
    <definedName name="nyy5x6">#REF!</definedName>
    <definedName name="nyy7x1x300">#REF!</definedName>
    <definedName name="nyy7x1x500">#REF!</definedName>
    <definedName name="Nz">#REF!</definedName>
    <definedName name="O"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O"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Ø10">#REF!</definedName>
    <definedName name="Ø12">#REF!</definedName>
    <definedName name="Ø13">#REF!</definedName>
    <definedName name="Ø16">#REF!</definedName>
    <definedName name="Ø19">#REF!</definedName>
    <definedName name="Ø20">#REF!</definedName>
    <definedName name="Ø6">#REF!</definedName>
    <definedName name="Ø8">#REF!</definedName>
    <definedName name="ob">#REF!</definedName>
    <definedName name="obiw">#REF!</definedName>
    <definedName name="obw">#REF!</definedName>
    <definedName name="OCASE1">#REF!</definedName>
    <definedName name="OCASE2">#REF!</definedName>
    <definedName name="OCASE3">#REF!</definedName>
    <definedName name="ocblock">#REF!</definedName>
    <definedName name="OCDE">#REF!</definedName>
    <definedName name="OceanCost">#REF!</definedName>
    <definedName name="octf">#REF!</definedName>
    <definedName name="OD">#REF!</definedName>
    <definedName name="ODH" hidden="1">#REF!</definedName>
    <definedName name="ODia">#N/A</definedName>
    <definedName name="OE">#REF!</definedName>
    <definedName name="OEQM">#REF!</definedName>
    <definedName name="OEQS">#REF!</definedName>
    <definedName name="ofef">#REF!</definedName>
    <definedName name="OFFICE_SUPPLY">#REF!</definedName>
    <definedName name="offsite_num">#REF!</definedName>
    <definedName name="ofset">#REF!</definedName>
    <definedName name="oh">#REF!</definedName>
    <definedName name="oi" hidden="1">{#N/A,#N/A,FALSE,"CCTV"}</definedName>
    <definedName name="oiioioioio">#REF!</definedName>
    <definedName name="oiioiouiouio">#REF!</definedName>
    <definedName name="Oil">#REF!</definedName>
    <definedName name="OIL___FUEL">#REF!</definedName>
    <definedName name="OIL_TRANSFORMER">#REF!</definedName>
    <definedName name="oililui" localSheetId="2" hidden="1">{#N/A,#N/A,FALSE,"CCTV"}</definedName>
    <definedName name="oililui" hidden="1">{#N/A,#N/A,FALSE,"CCTV"}</definedName>
    <definedName name="oioio">#REF!</definedName>
    <definedName name="OIU" localSheetId="2" hidden="1">{#N/A,#N/A,FALSE,"TABLE"}</definedName>
    <definedName name="OIU" hidden="1">{#N/A,#N/A,FALSE,"TABLE"}</definedName>
    <definedName name="ok" hidden="1">{"'Liquid'!$A$1:$U$57"}</definedName>
    <definedName name="ol">#REF!</definedName>
    <definedName name="old">#REF!</definedName>
    <definedName name="OLDB">#REF!</definedName>
    <definedName name="Oli">#REF!</definedName>
    <definedName name="Omani">#REF!</definedName>
    <definedName name="OMC" localSheetId="2" hidden="1">{#N/A,#N/A,TRUE,"Front";#N/A,#N/A,TRUE,"Simple Letter";#N/A,#N/A,TRUE,"Inside";#N/A,#N/A,TRUE,"Contents";#N/A,#N/A,TRUE,"Basis";#N/A,#N/A,TRUE,"Inclusions";#N/A,#N/A,TRUE,"Exclusions";#N/A,#N/A,TRUE,"Areas";#N/A,#N/A,TRUE,"Summary";#N/A,#N/A,TRUE,"Detail"}</definedName>
    <definedName name="OMC" hidden="1">{#N/A,#N/A,TRUE,"Front";#N/A,#N/A,TRUE,"Simple Letter";#N/A,#N/A,TRUE,"Inside";#N/A,#N/A,TRUE,"Contents";#N/A,#N/A,TRUE,"Basis";#N/A,#N/A,TRUE,"Inclusions";#N/A,#N/A,TRUE,"Exclusions";#N/A,#N/A,TRUE,"Areas";#N/A,#N/A,TRUE,"Summary";#N/A,#N/A,TRUE,"Detail"}</definedName>
    <definedName name="omega_s235">#REF!</definedName>
    <definedName name="omega_s355">#REF!</definedName>
    <definedName name="omf">#REF!</definedName>
    <definedName name="on_site_qty">#REF!</definedName>
    <definedName name="ONE">#REF!</definedName>
    <definedName name="ONEA">#REF!</definedName>
    <definedName name="onebw">#REF!</definedName>
    <definedName name="ONPLOT_REV1">#REF!</definedName>
    <definedName name="oo">#REF!</definedName>
    <definedName name="OOO" hidden="1">{#N/A,#N/A,FALSE,"TABLE"}</definedName>
    <definedName name="OP">#REF!</definedName>
    <definedName name="OP_SYS">#REF!</definedName>
    <definedName name="operat">#REF!</definedName>
    <definedName name="OPERATING_EQUIPMENT">#REF!</definedName>
    <definedName name="OPERATION_COST">#REF!</definedName>
    <definedName name="operator">#REF!</definedName>
    <definedName name="OPERATOR_ALAT_BESAR">#REF!</definedName>
    <definedName name="OPR">#REF!</definedName>
    <definedName name="OPT_SET">#N/A</definedName>
    <definedName name="OptionButton20_Click">#REF!</definedName>
    <definedName name="OptionButton21_Click">#REF!</definedName>
    <definedName name="OptionButton23_Click">#REF!</definedName>
    <definedName name="OptionButton24_Click">#REF!</definedName>
    <definedName name="OptionButton27_Click" localSheetId="2">'Daily MP &amp; Time Status'!OptionButton27_Click</definedName>
    <definedName name="OptionButton27_Click">'Daily MP &amp; Time Status'!OptionButton27_Click</definedName>
    <definedName name="OptionButton29_Click" localSheetId="2">'Daily MP &amp; Time Status'!OptionButton29_Click</definedName>
    <definedName name="OptionButton29_Click">'Daily MP &amp; Time Status'!OptionButton29_Click</definedName>
    <definedName name="ORBC" localSheetId="2">#REF!</definedName>
    <definedName name="ORBC">#REF!</definedName>
    <definedName name="ORBQ" localSheetId="2">#REF!</definedName>
    <definedName name="ORBQ">#REF!</definedName>
    <definedName name="OrderTable" hidden="1">#REF!</definedName>
    <definedName name="ORDER海調">#REF!</definedName>
    <definedName name="Orga_rev1" localSheetId="2" hidden="1">{"'con_010'!$A$1:$AN$63"}</definedName>
    <definedName name="Orga_rev1" hidden="1">{"'con_010'!$A$1:$AN$63"}</definedName>
    <definedName name="ORGRATES">#REF!</definedName>
    <definedName name="ORGRATES_36">#REF!</definedName>
    <definedName name="ORIG">#REF!</definedName>
    <definedName name="Original_date">#REF!</definedName>
    <definedName name="os" hidden="1">{#N/A,#N/A,FALSE,"TABLE"}</definedName>
    <definedName name="OSBL" localSheetId="2" hidden="1">{"'장비'!$A$3:$M$12"}</definedName>
    <definedName name="OSBL" hidden="1">{"'장비'!$A$3:$M$12"}</definedName>
    <definedName name="OSBL1" localSheetId="2" hidden="1">{"'장비'!$A$3:$M$12"}</definedName>
    <definedName name="OSBL1" hidden="1">{"'장비'!$A$3:$M$12"}</definedName>
    <definedName name="osc">#REF!</definedName>
    <definedName name="ot" localSheetId="2" hidden="1">{#N/A,#N/A,FALSE,"TABLE"}</definedName>
    <definedName name="ot" hidden="1">{#N/A,#N/A,FALSE,"TABLE"}</definedName>
    <definedName name="other">#REF!</definedName>
    <definedName name="Other4">#REF!</definedName>
    <definedName name="OTHERS">#REF!</definedName>
    <definedName name="OtherWork">#REF!</definedName>
    <definedName name="OTM">#REF!</definedName>
    <definedName name="Our_Ref">#REF!</definedName>
    <definedName name="OUT">#REF!</definedName>
    <definedName name="outflow">#REF!</definedName>
    <definedName name="OUTPUT">#REF!</definedName>
    <definedName name="OUTSUDE">#REF!</definedName>
    <definedName name="outv">#REF!</definedName>
    <definedName name="outvl">#REF!</definedName>
    <definedName name="OVER">#REF!</definedName>
    <definedName name="over_new" hidden="1">{"'con_010'!$A$1:$AN$63"}</definedName>
    <definedName name="OVERALL">#REF!</definedName>
    <definedName name="OVERALL_SCHDULE">#N/A</definedName>
    <definedName name="overlap">#REF!</definedName>
    <definedName name="OW">#REF!</definedName>
    <definedName name="OWARI">#REF!</definedName>
    <definedName name="Owner">#REF!</definedName>
    <definedName name="OWOE" localSheetId="2" hidden="1">{#N/A,#N/A,FALSE,"TABLE"}</definedName>
    <definedName name="OWOE" hidden="1">{#N/A,#N/A,FALSE,"TABLE"}</definedName>
    <definedName name="P">#REF!</definedName>
    <definedName name="P_003sum_1">#REF!</definedName>
    <definedName name="P_003sum_2">#REF!</definedName>
    <definedName name="P_003sum_3">#REF!</definedName>
    <definedName name="P_C">#REF!</definedName>
    <definedName name="p_d">#REF!</definedName>
    <definedName name="p_d1">#REF!</definedName>
    <definedName name="P_LIST">#REF!</definedName>
    <definedName name="P_M">#REF!</definedName>
    <definedName name="p_psg">#REF!</definedName>
    <definedName name="P_range">#REF!</definedName>
    <definedName name="P_RFP002">#REF!</definedName>
    <definedName name="P_SCcost_P1">#REF!</definedName>
    <definedName name="P_SCcost_P2">#REF!</definedName>
    <definedName name="P_SCcost_P3">#REF!</definedName>
    <definedName name="P_SCcost_Tab">#REF!</definedName>
    <definedName name="p_shape">#REF!</definedName>
    <definedName name="p_urug">#REF!</definedName>
    <definedName name="P1150_range">#REF!</definedName>
    <definedName name="P12MM">#REF!</definedName>
    <definedName name="p1ti50">#REF!</definedName>
    <definedName name="p1ti60">#REF!</definedName>
    <definedName name="p1ti70">#REF!</definedName>
    <definedName name="p1ti80">#REF!</definedName>
    <definedName name="p1tif50">#REF!</definedName>
    <definedName name="p2ti50">#REF!</definedName>
    <definedName name="p2ti60">#REF!</definedName>
    <definedName name="p2ti70">#REF!</definedName>
    <definedName name="p2ti80">#REF!</definedName>
    <definedName name="p2tif50">#REF!</definedName>
    <definedName name="P3_Key">#REF!</definedName>
    <definedName name="P3_KeyH">#REF!</definedName>
    <definedName name="P3_KeyV">#REF!</definedName>
    <definedName name="P300_range">#REF!</definedName>
    <definedName name="p3al50">#REF!</definedName>
    <definedName name="p3al60">#REF!</definedName>
    <definedName name="p3al70">#REF!</definedName>
    <definedName name="p3al80">#REF!</definedName>
    <definedName name="p3ati50">#REF!</definedName>
    <definedName name="p3ati60">#REF!</definedName>
    <definedName name="p3atif50">#REF!</definedName>
    <definedName name="p3atifr50">#REF!</definedName>
    <definedName name="p3atifr60">#REF!</definedName>
    <definedName name="p3ti50">#REF!</definedName>
    <definedName name="p3ti60">#REF!</definedName>
    <definedName name="p3ti70">#REF!</definedName>
    <definedName name="p3ti80">#REF!</definedName>
    <definedName name="p3tif50">#REF!</definedName>
    <definedName name="P600_range">#REF!</definedName>
    <definedName name="PA" localSheetId="2" hidden="1">{#N/A,#N/A,FALSE,"CCTV"}</definedName>
    <definedName name="PA" hidden="1">{#N/A,#N/A,FALSE,"CCTV"}</definedName>
    <definedName name="PA6A">#REF!</definedName>
    <definedName name="pab">#REF!</definedName>
    <definedName name="pabet">#REF!</definedName>
    <definedName name="pabf100">#REF!</definedName>
    <definedName name="pabf125">#REF!</definedName>
    <definedName name="pabf150">#REF!</definedName>
    <definedName name="pabf4">#REF!</definedName>
    <definedName name="pabf6">#REF!</definedName>
    <definedName name="pabf65">#REF!</definedName>
    <definedName name="pabf80">#REF!</definedName>
    <definedName name="PABL_1">#REF!</definedName>
    <definedName name="PABL_2">#REF!</definedName>
    <definedName name="pabl2a">#REF!</definedName>
    <definedName name="pac">#REF!</definedName>
    <definedName name="pad">#REF!</definedName>
    <definedName name="pagaraman">#REF!</definedName>
    <definedName name="PAGE1">#N/A</definedName>
    <definedName name="PAGE10">#N/A</definedName>
    <definedName name="PAGE11">#N/A</definedName>
    <definedName name="PAGE12">#N/A</definedName>
    <definedName name="PAGE13">#N/A</definedName>
    <definedName name="PAGE15">#REF!</definedName>
    <definedName name="PAGE2">#N/A</definedName>
    <definedName name="PAGE21">#N/A</definedName>
    <definedName name="PAGE22">#N/A</definedName>
    <definedName name="PAGE3">#N/A</definedName>
    <definedName name="PAGE31">#N/A</definedName>
    <definedName name="PAGE32">#N/A</definedName>
    <definedName name="PAGE4">#N/A</definedName>
    <definedName name="PAGE41">#N/A</definedName>
    <definedName name="PAGE42">#N/A</definedName>
    <definedName name="PAGE5">#N/A</definedName>
    <definedName name="PAGE6">#N/A</definedName>
    <definedName name="PAGE7">#N/A</definedName>
    <definedName name="PAGE8">#N/A</definedName>
    <definedName name="PAGE9">#N/A</definedName>
    <definedName name="PAGET">#N/A</definedName>
    <definedName name="pagyp">#REF!</definedName>
    <definedName name="pai">#REF!</definedName>
    <definedName name="PAIN">#REF!</definedName>
    <definedName name="PAINT">#REF!</definedName>
    <definedName name="Paint_graph">#REF!,#REF!</definedName>
    <definedName name="PAINTAREA1">#N/A</definedName>
    <definedName name="PAINTAREA2">#N/A</definedName>
    <definedName name="Painting">#REF!</definedName>
    <definedName name="PAINTSYS1">#N/A</definedName>
    <definedName name="PAINTSYS2">#N/A</definedName>
    <definedName name="PAKET">#REF!</definedName>
    <definedName name="pakf100">#REF!</definedName>
    <definedName name="pakf150">#REF!</definedName>
    <definedName name="pakf80">#REF!</definedName>
    <definedName name="paku">#REF!</definedName>
    <definedName name="Paku_Biasa_2____5">#REF!</definedName>
    <definedName name="paku_payung">#REF!</definedName>
    <definedName name="paku_peluru">#REF!</definedName>
    <definedName name="Paku_sekrup">#REF!</definedName>
    <definedName name="Paku_Seng">#REF!</definedName>
    <definedName name="Paku_SkrupBH">#REF!</definedName>
    <definedName name="paku_triplek">#REF!</definedName>
    <definedName name="Pal_Workbook_GUID" hidden="1">"3KWBAZ6VN2SBSJLRZK3ETTL2"</definedName>
    <definedName name="palm">#REF!</definedName>
    <definedName name="panama">#REF!</definedName>
    <definedName name="PANEL">#REF!</definedName>
    <definedName name="papan">#REF!</definedName>
    <definedName name="papan_3_30_kamperoven">#REF!</definedName>
    <definedName name="papan_bekisting_20_20">#REF!</definedName>
    <definedName name="papankayuborneo">#REF!</definedName>
    <definedName name="papas">#REF!</definedName>
    <definedName name="paper">#REF!</definedName>
    <definedName name="PARTISI">#REF!</definedName>
    <definedName name="pasbamer3">#REF!</definedName>
    <definedName name="pasbamer5">#REF!</definedName>
    <definedName name="PASBATA13">#REF!</definedName>
    <definedName name="PASBATA15">#REF!</definedName>
    <definedName name="pasbatu">#REF!</definedName>
    <definedName name="pasbtempel">#REF!</definedName>
    <definedName name="pasdingran">#REF!</definedName>
    <definedName name="pasgran30">#REF!</definedName>
    <definedName name="pasgran40">#REF!</definedName>
    <definedName name="pasgranit">#REF!</definedName>
    <definedName name="pasir_beton">#REF!</definedName>
    <definedName name="Pasir_Cor___Beton">#REF!</definedName>
    <definedName name="Pasir_kasar_ayak">#REF!</definedName>
    <definedName name="pasir_pasang">#REF!</definedName>
    <definedName name="Pasir_pasangan">#REF!</definedName>
    <definedName name="pasir_urug">#REF!</definedName>
    <definedName name="pasirp">#REF!</definedName>
    <definedName name="PASIRPADAT">#REF!</definedName>
    <definedName name="pasiru">#REF!</definedName>
    <definedName name="pat">#REF!</definedName>
    <definedName name="paur">#REF!</definedName>
    <definedName name="Pauto">#REF!</definedName>
    <definedName name="pav">#REF!</definedName>
    <definedName name="pavblock8">#REF!</definedName>
    <definedName name="PAVING">#REF!</definedName>
    <definedName name="paving_block_8cm">#REF!</definedName>
    <definedName name="PAY">#REF!</definedName>
    <definedName name="Pay_Date">#REF!</definedName>
    <definedName name="Pay_Num">#REF!</definedName>
    <definedName name="Payment" localSheetId="2">IF(Loan_Amount*Interest_Rate*Loan_Years*Loan_Start&gt;0,1,0)</definedName>
    <definedName name="Payment">IF(Loan_Amount*Interest_Rate*Loan_Years*Loan_Start&gt;0,1,0)</definedName>
    <definedName name="Payment_Date" localSheetId="2">DATE(YEAR(Loan_Start),MONTH(Loan_Start)+Payment_Number,DAY(Loan_Start))</definedName>
    <definedName name="Payment_Date" localSheetId="8">DATE(YEAR([0]!Loan_Start),MONTH([0]!Loan_Start)+Payment_Number,DAY([0]!Loan_Start))</definedName>
    <definedName name="Payment_Date" localSheetId="6">DATE(YEAR([0]!Loan_Start),MONTH([0]!Loan_Start)+Payment_Number,DAY([0]!Loan_Start))</definedName>
    <definedName name="Payment_Date">DATE(YEAR(Loan_Start),MONTH(Loan_Start)+Payment_Number,DAY(Loan_Start))</definedName>
    <definedName name="PaymentBreakdown" localSheetId="2" hidden="1">{#N/A,#N/A,FALSE,"CCTV"}</definedName>
    <definedName name="PaymentBreakdown" hidden="1">{#N/A,#N/A,FALSE,"CCTV"}</definedName>
    <definedName name="PB">#REF!</definedName>
    <definedName name="pb_1">#REF!</definedName>
    <definedName name="pb_1.5">#REF!</definedName>
    <definedName name="pb_10">#REF!</definedName>
    <definedName name="pb_2">#REF!</definedName>
    <definedName name="pb_3">#REF!</definedName>
    <definedName name="pb0.5">#REF!</definedName>
    <definedName name="pb1.25">#REF!</definedName>
    <definedName name="pb1.5">#REF!</definedName>
    <definedName name="pb2.5">#REF!</definedName>
    <definedName name="pbata3">#REF!</definedName>
    <definedName name="pbb">#REF!</definedName>
    <definedName name="Pbc">#REF!</definedName>
    <definedName name="PBC12001200">#REF!</definedName>
    <definedName name="PBC1200450">#REF!</definedName>
    <definedName name="PBC45001200">#REF!</definedName>
    <definedName name="PBC6001800">#REF!</definedName>
    <definedName name="pbf2.5">#REF!</definedName>
    <definedName name="PBQ_O">#REF!</definedName>
    <definedName name="pbsf100">#REF!</definedName>
    <definedName name="pbsf150">#REF!</definedName>
    <definedName name="pbsf65">#REF!</definedName>
    <definedName name="pbsf80">#REF!</definedName>
    <definedName name="pbt">#REF!</definedName>
    <definedName name="pc">#REF!</definedName>
    <definedName name="PC_PILE_운반">#REF!</definedName>
    <definedName name="PC_PILE_항타">#REF!</definedName>
    <definedName name="PC_항타">#REF!</definedName>
    <definedName name="pc0.75">#REF!</definedName>
    <definedName name="pc1.25">#REF!</definedName>
    <definedName name="pc1.5">#REF!</definedName>
    <definedName name="PC1200Y">#REF!</definedName>
    <definedName name="PC1200ZCS3">#REF!</definedName>
    <definedName name="PC1500Y">#REF!</definedName>
    <definedName name="PC18002Z">#REF!</definedName>
    <definedName name="pc2.5">#REF!</definedName>
    <definedName name="PC300Y">#REF!</definedName>
    <definedName name="PC300Z">#REF!</definedName>
    <definedName name="PC600Y">#REF!</definedName>
    <definedName name="PC600Z">#REF!</definedName>
    <definedName name="PC600ZCS">#REF!</definedName>
    <definedName name="PC750Y">#REF!</definedName>
    <definedName name="PC750Z">#REF!</definedName>
    <definedName name="PC900Y">#REF!</definedName>
    <definedName name="PC900Z">#REF!</definedName>
    <definedName name="PC900ZCS">#REF!</definedName>
    <definedName name="pcb10b85">#REF!</definedName>
    <definedName name="pcc">#REF!</definedName>
    <definedName name="pce">#REF!</definedName>
    <definedName name="pcex">#REF!</definedName>
    <definedName name="pcf">#REF!</definedName>
    <definedName name="pcf2.5">#REF!</definedName>
    <definedName name="PCFLR">#REF!</definedName>
    <definedName name="Pchb">#REF!</definedName>
    <definedName name="pck_01">#REF!</definedName>
    <definedName name="pck_02">#REF!</definedName>
    <definedName name="pck_03">#REF!</definedName>
    <definedName name="pck_04">#REF!</definedName>
    <definedName name="pck_05">#REF!</definedName>
    <definedName name="pck_06">#REF!</definedName>
    <definedName name="pck_07">#REF!</definedName>
    <definedName name="pck_08">#REF!</definedName>
    <definedName name="pck_09">#REF!</definedName>
    <definedName name="pck_10">#REF!</definedName>
    <definedName name="pck_11">#REF!</definedName>
    <definedName name="pck_12">#REF!</definedName>
    <definedName name="pck_13">#REF!</definedName>
    <definedName name="pck_14">#REF!</definedName>
    <definedName name="pck_15">#REF!</definedName>
    <definedName name="pck_16">#REF!</definedName>
    <definedName name="pck_17">#REF!</definedName>
    <definedName name="pck_18">#REF!</definedName>
    <definedName name="pck_19">#REF!</definedName>
    <definedName name="pck_20">#REF!</definedName>
    <definedName name="pck_21">#REF!</definedName>
    <definedName name="pck_22">#REF!</definedName>
    <definedName name="pck_23">#REF!</definedName>
    <definedName name="pck_24">#REF!</definedName>
    <definedName name="pck_25">#REF!</definedName>
    <definedName name="pck_26">#REF!</definedName>
    <definedName name="pck_27">#REF!</definedName>
    <definedName name="pck_28">#REF!</definedName>
    <definedName name="pck_29">#REF!</definedName>
    <definedName name="pck_30">#REF!</definedName>
    <definedName name="PckMoney5Lv">#REF!</definedName>
    <definedName name="PckMoney6Lv">#REF!</definedName>
    <definedName name="PckMoney7Lv">#REF!</definedName>
    <definedName name="PckMoneyDir">#REF!</definedName>
    <definedName name="PckMoneyQua">#REF!</definedName>
    <definedName name="pclc">#REF!</definedName>
    <definedName name="pcln">#REF!</definedName>
    <definedName name="PCNO">#REF!</definedName>
    <definedName name="PCPC1">#REF!</definedName>
    <definedName name="PCPC2">#REF!</definedName>
    <definedName name="PCPILE운반">#REF!</definedName>
    <definedName name="PCPILE항타">#REF!</definedName>
    <definedName name="pcr">#REF!</definedName>
    <definedName name="PCT">#REF!</definedName>
    <definedName name="PCWBS">#REF!</definedName>
    <definedName name="PC항타">#REF!</definedName>
    <definedName name="PD">#REF!</definedName>
    <definedName name="pd0.75">#REF!</definedName>
    <definedName name="pd1.25">#REF!</definedName>
    <definedName name="pd1.5">#REF!</definedName>
    <definedName name="pda_fume">#REF!</definedName>
    <definedName name="pdh">#REF!</definedName>
    <definedName name="PDIA">#REF!</definedName>
    <definedName name="pdrain">#REF!</definedName>
    <definedName name="pds">#REF!</definedName>
    <definedName name="pe">#REF!</definedName>
    <definedName name="ped_no">#REF!</definedName>
    <definedName name="ped5.1">#REF!</definedName>
    <definedName name="ped5.2">#REF!</definedName>
    <definedName name="pek">#REF!</definedName>
    <definedName name="Pekerja">#REF!</definedName>
    <definedName name="PEKERJA_SETENGAH_TERAMPIL">#REF!</definedName>
    <definedName name="PEKERJA_TERAMPIL">#REF!</definedName>
    <definedName name="pekerjaan">#REF!</definedName>
    <definedName name="PEKERJAAN__A_C">#REF!</definedName>
    <definedName name="PEKERJAAN_CAT">#REF!</definedName>
    <definedName name="PEKERJAAN_CCTV__SOUND_SYSTEM____MATV">#REF!</definedName>
    <definedName name="PEKERJAAN_DINDING_DAN_FINISHING_DINDING">#REF!</definedName>
    <definedName name="PEKERJAAN_FINISHING_LANTAI">#REF!</definedName>
    <definedName name="PEKERJAAN_GONDOLA">#REF!</definedName>
    <definedName name="PEKERJAAN_LIFT_ex_KOREA">#REF!</definedName>
    <definedName name="PEKERJAAN_LISTRIK___GENSET">#REF!</definedName>
    <definedName name="PEKERJAAN_LUAR">#REF!</definedName>
    <definedName name="PEKERJAAN_PERSIAPAN">#REF!</definedName>
    <definedName name="PEKERJAAN_PLAFOND">#REF!</definedName>
    <definedName name="PEKERJAAN_PLUMBING___SANITARY">#REF!</definedName>
    <definedName name="PEKERJAAN_PONDASI">#REF!</definedName>
    <definedName name="PEKERJAAN_RAILING_DAN_LAIN___LAIN">#REF!</definedName>
    <definedName name="PEKERJAAN_SPRINKLER___FIRE_FIGHTING">#REF!</definedName>
    <definedName name="PEKERJAAN_STRUKTUR_ATAS_DAN_ATAP">#REF!</definedName>
    <definedName name="PEKERJAAN_SUB_STRUKTUR">#REF!</definedName>
    <definedName name="PEKERJAAN_TANAH">#REF!</definedName>
    <definedName name="PEKERJAAN_TELEPON">#REF!</definedName>
    <definedName name="peklas">#REF!</definedName>
    <definedName name="peksalur">#REF!</definedName>
    <definedName name="pemb24">#REF!</definedName>
    <definedName name="pemb39">#REF!</definedName>
    <definedName name="PEMBANTU_OPERATOR___MEKANIK">#REF!</definedName>
    <definedName name="pembantuoperator">#REF!</definedName>
    <definedName name="Pembesian">#REF!</definedName>
    <definedName name="Pembulatan">#REF!</definedName>
    <definedName name="Pembulatan_US">#REF!</definedName>
    <definedName name="pengaruh_DH">#REF!</definedName>
    <definedName name="PENGARUH_SUD_PARK">#REF!</definedName>
    <definedName name="Pengelasan_10cm">#REF!</definedName>
    <definedName name="PENJAGA_MALAM">#REF!</definedName>
    <definedName name="pentin">#REF!</definedName>
    <definedName name="PER">#REF!</definedName>
    <definedName name="PERCENT">#REF!</definedName>
    <definedName name="Percentage">#REF!</definedName>
    <definedName name="perekat">#REF!</definedName>
    <definedName name="PERIMETER">#REF!</definedName>
    <definedName name="Period">#REF!</definedName>
    <definedName name="peroxide" localSheetId="2" hidden="1">{#N/A,#N/A,FALSE,"CCTV"}</definedName>
    <definedName name="peroxide" hidden="1">{#N/A,#N/A,FALSE,"CCTV"}</definedName>
    <definedName name="PERTAMINA">#REF!</definedName>
    <definedName name="pesize">#REF!</definedName>
    <definedName name="PESO">#REF!</definedName>
    <definedName name="PESO_GRUA">#REF!</definedName>
    <definedName name="peter">#REF!</definedName>
    <definedName name="petro2" hidden="1">#REF!</definedName>
    <definedName name="pf">#REF!</definedName>
    <definedName name="PF_S">#REF!</definedName>
    <definedName name="pfloat">#REF!</definedName>
    <definedName name="PG">#REF!</definedName>
    <definedName name="pg_9">#REF!</definedName>
    <definedName name="pg_9wp">#REF!</definedName>
    <definedName name="PG2_13">#REF!</definedName>
    <definedName name="PG2_13_3">#REF!</definedName>
    <definedName name="PG2_14">#REF!</definedName>
    <definedName name="PG2_14_3">#REF!</definedName>
    <definedName name="PG2_15">#REF!</definedName>
    <definedName name="PG2_15_3">#REF!</definedName>
    <definedName name="PG2_2">#REF!</definedName>
    <definedName name="PG2_2_3">#REF!</definedName>
    <definedName name="PG2_3">#REF!</definedName>
    <definedName name="PG2_4">#REF!</definedName>
    <definedName name="PG2_4_3">#REF!</definedName>
    <definedName name="PG2_5">#REF!</definedName>
    <definedName name="pgc">#REF!</definedName>
    <definedName name="PGNO3">#REF!</definedName>
    <definedName name="pgt_eng_srv_01">#REF!</definedName>
    <definedName name="pgt_eng_srv_02">#REF!</definedName>
    <definedName name="pgt_eng_srv_03">#REF!</definedName>
    <definedName name="pgt_eng_srv_04">#REF!</definedName>
    <definedName name="pgt_eng_srv_05">#REF!</definedName>
    <definedName name="pgt_eng_srv_06">#REF!</definedName>
    <definedName name="pgt_eng_srv_07">#REF!</definedName>
    <definedName name="pgt_eng_srv_08">#REF!</definedName>
    <definedName name="pgt_eng_srv_09">#REF!</definedName>
    <definedName name="pgt_eng_srv_10">#REF!</definedName>
    <definedName name="pgt_eng_srv_11">#REF!</definedName>
    <definedName name="pgt_eng_srv_12">#REF!</definedName>
    <definedName name="pgt_eng_srv_13">#REF!</definedName>
    <definedName name="pgt_eng_srv_14">#REF!</definedName>
    <definedName name="pgt_eng_srv_15">#REF!</definedName>
    <definedName name="pgt_eng_srv_16">#REF!</definedName>
    <definedName name="pgt_eng_srv_17">#REF!</definedName>
    <definedName name="pgt_eng_srv_18">#REF!</definedName>
    <definedName name="pgt_eng_srv_19">#REF!</definedName>
    <definedName name="pgt_eng_srv_20">#REF!</definedName>
    <definedName name="pgt_eng_srv_21">#REF!</definedName>
    <definedName name="pgt_eng_srv_22">#REF!</definedName>
    <definedName name="pgt_eng_srv_23">#REF!</definedName>
    <definedName name="pgt_eng_srv_24">#REF!</definedName>
    <definedName name="pgt_eng_srv_25">#REF!</definedName>
    <definedName name="pgt_eng_srv_26">#REF!</definedName>
    <definedName name="pgt_eng_srv_27">#REF!</definedName>
    <definedName name="pgt_eng_srv_28">#REF!</definedName>
    <definedName name="pgt_eng_srv_29">#REF!</definedName>
    <definedName name="pgt_eng_srv_30">#REF!</definedName>
    <definedName name="ph">#REF!</definedName>
    <definedName name="PHAS">#REF!</definedName>
    <definedName name="PHASE" localSheetId="2" hidden="1">{#N/A,#N/A,TRUE,"Basic";#N/A,#N/A,TRUE,"EXT-TABLE";#N/A,#N/A,TRUE,"STEEL";#N/A,#N/A,TRUE,"INT-Table";#N/A,#N/A,TRUE,"STEEL";#N/A,#N/A,TRUE,"Door"}</definedName>
    <definedName name="PHASE" hidden="1">{#N/A,#N/A,TRUE,"Basic";#N/A,#N/A,TRUE,"EXT-TABLE";#N/A,#N/A,TRUE,"STEEL";#N/A,#N/A,TRUE,"INT-Table";#N/A,#N/A,TRUE,"STEEL";#N/A,#N/A,TRUE,"Door"}</definedName>
    <definedName name="phh">#REF!</definedName>
    <definedName name="Philip" hidden="1">{#N/A,#N/A,FALSE,"REK-S-TPL";#N/A,#N/A,FALSE,"REK-TPML";#N/A,#N/A,FALSE,"RAB-TEMPEL"}</definedName>
    <definedName name="Phone">#REF!</definedName>
    <definedName name="PHT">#REF!</definedName>
    <definedName name="pi">#REF!</definedName>
    <definedName name="pi_avail">#REF!</definedName>
    <definedName name="pi_cs">#REF!</definedName>
    <definedName name="pi_frp">#REF!</definedName>
    <definedName name="pi_req">#REF!</definedName>
    <definedName name="pi_ss">#REF!</definedName>
    <definedName name="PIB">#REF!</definedName>
    <definedName name="PII">#REF!</definedName>
    <definedName name="PIII">#REF!</definedName>
    <definedName name="PIIII">#REF!</definedName>
    <definedName name="PIIIIIIII">#REF!</definedName>
    <definedName name="PIIIIIIIIIII">#REF!</definedName>
    <definedName name="PIIIIIIIIIIIIIII">#REF!</definedName>
    <definedName name="PIIIIIIIIIIIIIIIIIIIIIIIIIII">#REF!</definedName>
    <definedName name="PIL">#REF!</definedName>
    <definedName name="PILE">#REF!</definedName>
    <definedName name="PILE__항타">#REF!</definedName>
    <definedName name="Pile_Dist">#REF!</definedName>
    <definedName name="PILE_LENG">#REF!</definedName>
    <definedName name="pile_no">#REF!</definedName>
    <definedName name="PILE_TEST200">#REF!</definedName>
    <definedName name="PILE_TEST235">#REF!</definedName>
    <definedName name="PILE_TEST300">#REF!</definedName>
    <definedName name="PILE_TEST500">#REF!</definedName>
    <definedName name="PILE_TYPE">#REF!</definedName>
    <definedName name="PILE_운반">#REF!</definedName>
    <definedName name="pile32">#REF!</definedName>
    <definedName name="Pile50">#REF!</definedName>
    <definedName name="Pile5000">#REF!</definedName>
    <definedName name="pilecap">#REF!</definedName>
    <definedName name="PILED">#REF!</definedName>
    <definedName name="PileDistZ">#REF!</definedName>
    <definedName name="pilen">#REF!</definedName>
    <definedName name="PILE운반">#REF!</definedName>
    <definedName name="PILE항타">#REF!</definedName>
    <definedName name="PINTU_A">#REF!</definedName>
    <definedName name="PINTU_B">#REF!</definedName>
    <definedName name="PINTU_BASE">#REF!</definedName>
    <definedName name="PINTU_C">#REF!</definedName>
    <definedName name="Pintu8">#REF!</definedName>
    <definedName name="PIP">#REF!</definedName>
    <definedName name="pipa">#REF!</definedName>
    <definedName name="pipa_gip_2">#REF!</definedName>
    <definedName name="pipa_gip_3">#REF!</definedName>
    <definedName name="pipa_pvc6inc">#REF!</definedName>
    <definedName name="PIPA100">#REF!</definedName>
    <definedName name="PIPA100L">#REF!</definedName>
    <definedName name="PIPA125">#REF!</definedName>
    <definedName name="PIPA150">#REF!</definedName>
    <definedName name="PIPA20">#REF!</definedName>
    <definedName name="PIPA200">#REF!</definedName>
    <definedName name="PIPA25">#REF!</definedName>
    <definedName name="PIPA300">#REF!</definedName>
    <definedName name="PIPA32">#REF!</definedName>
    <definedName name="PIPA40">#REF!</definedName>
    <definedName name="PIPA50">#REF!</definedName>
    <definedName name="PIPA65">#REF!</definedName>
    <definedName name="PIPA80">#REF!</definedName>
    <definedName name="PIPAØ139.8CM">#REF!</definedName>
    <definedName name="PIPAØ15CM">#REF!</definedName>
    <definedName name="PIPE">#REF!</definedName>
    <definedName name="PIPE_ID">#REF!</definedName>
    <definedName name="PIPE_SIZE">#REF!</definedName>
    <definedName name="Pipe_Type_Factor">#REF!</definedName>
    <definedName name="pipe_work">#REF!</definedName>
    <definedName name="pipe1">#REF!</definedName>
    <definedName name="pipe2">#REF!</definedName>
    <definedName name="pipe3">#REF!</definedName>
    <definedName name="pipe4">#REF!</definedName>
    <definedName name="pipecs">#REF!</definedName>
    <definedName name="Piped_systems">#REF!</definedName>
    <definedName name="PIPEDATA">#REF!</definedName>
    <definedName name="PipeInfo">#REF!</definedName>
    <definedName name="pipeloads">#REF!</definedName>
    <definedName name="PIPENB">#REF!</definedName>
    <definedName name="pipesize">#REF!</definedName>
    <definedName name="piping">#REF!</definedName>
    <definedName name="Piping_Eqt_FC">#REF!</definedName>
    <definedName name="Piping_Eqt_LC">#REF!</definedName>
    <definedName name="Piping_McxMth">#REF!</definedName>
    <definedName name="PIS">#REF!</definedName>
    <definedName name="PIT">#REF!</definedName>
    <definedName name="pj">#REF!</definedName>
    <definedName name="pk">#REF!</definedName>
    <definedName name="pkg">#REF!</definedName>
    <definedName name="pkg_ttl_qty">#REF!</definedName>
    <definedName name="pl">#REF!</definedName>
    <definedName name="PLabor">#REF!</definedName>
    <definedName name="plafgrc6">#REF!</definedName>
    <definedName name="plafgyp9">#REF!</definedName>
    <definedName name="plafond_gyptile">#REF!</definedName>
    <definedName name="Plamir">#REF!</definedName>
    <definedName name="Plamir_tembok">#REF!</definedName>
    <definedName name="plamur">#REF!</definedName>
    <definedName name="plamur_kayu">#REF!</definedName>
    <definedName name="plamur_tembok">#REF!</definedName>
    <definedName name="PLAN_QTY">#REF!</definedName>
    <definedName name="PlanDuration" localSheetId="2">AND(#REF!&gt;=#REF!,#REF!&lt;=#REF!)</definedName>
    <definedName name="PlanDuration">AND(#REF!&gt;=#REF!,#REF!&lt;=#REF!)</definedName>
    <definedName name="Plant">#REF!</definedName>
    <definedName name="PLANT_JE_GWAN_GONG">#REF!</definedName>
    <definedName name="PlantCode">#REF!</definedName>
    <definedName name="Plap">#REF!</definedName>
    <definedName name="PLAS_R">#REF!</definedName>
    <definedName name="Plaster">#REF!</definedName>
    <definedName name="plaster13">#REF!</definedName>
    <definedName name="plaster14">#REF!</definedName>
    <definedName name="plaster15">#REF!</definedName>
    <definedName name="plastre">#REF!</definedName>
    <definedName name="PLATE">#REF!</definedName>
    <definedName name="PlazoCdto">#REF!</definedName>
    <definedName name="plb">#REF!</definedName>
    <definedName name="PLBS">#REF!</definedName>
    <definedName name="PLBSM">#REF!</definedName>
    <definedName name="PLENGTH">#REF!</definedName>
    <definedName name="plest3">#REF!</definedName>
    <definedName name="plest5">#REF!</definedName>
    <definedName name="PLESTER13">#REF!</definedName>
    <definedName name="PLESTER15">#REF!</definedName>
    <definedName name="plester3">#REF!</definedName>
    <definedName name="plester5">#REF!</definedName>
    <definedName name="plint_keramik_10_20">#REF!</definedName>
    <definedName name="plint_keramik_10_30">#REF!</definedName>
    <definedName name="plint1030">#REF!</definedName>
    <definedName name="plint20">#REF!</definedName>
    <definedName name="plint30">#REF!</definedName>
    <definedName name="plint40">#REF!</definedName>
    <definedName name="plit">#REF!</definedName>
    <definedName name="PLNT">#REF!</definedName>
    <definedName name="PLP">#REF!</definedName>
    <definedName name="pls">#REF!</definedName>
    <definedName name="plst">#REF!</definedName>
    <definedName name="PLUG">#REF!</definedName>
    <definedName name="plum">#REF!</definedName>
    <definedName name="plumbing">#REF!</definedName>
    <definedName name="plus">#REF!</definedName>
    <definedName name="plywood_9mm">#REF!</definedName>
    <definedName name="pm">#REF!</definedName>
    <definedName name="PMB">#REF!</definedName>
    <definedName name="PMS_PROG">#REF!</definedName>
    <definedName name="PMVVes">#REF!</definedName>
    <definedName name="PN">#REF!</definedName>
    <definedName name="pn10sd0.5">#REF!</definedName>
    <definedName name="pn10sd0.75">#REF!</definedName>
    <definedName name="pn10sd1">#REF!</definedName>
    <definedName name="pn10sd1.25">#REF!</definedName>
    <definedName name="pn10sd1.5">#REF!</definedName>
    <definedName name="pn10sd2">#REF!</definedName>
    <definedName name="pn10sd2.5">#REF!</definedName>
    <definedName name="pn10sd3">#REF!</definedName>
    <definedName name="pn10sd4">#REF!</definedName>
    <definedName name="pn20sd0.5">#REF!</definedName>
    <definedName name="pn20sd0.75">#REF!</definedName>
    <definedName name="pn20sd1">#REF!</definedName>
    <definedName name="pn20sd1.25">#REF!</definedName>
    <definedName name="pn20sd1.5">#REF!</definedName>
    <definedName name="pn20sd2">#REF!</definedName>
    <definedName name="pn20sd2.5">#REF!</definedName>
    <definedName name="pn20sd3">#REF!</definedName>
    <definedName name="pn20sd4">#REF!</definedName>
    <definedName name="PN2건축"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PN2기계배관공정"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PN2배관공정"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pneumatic">#REF!</definedName>
    <definedName name="Pnm">#REF!</definedName>
    <definedName name="Pno">#REF!</definedName>
    <definedName name="pntg">#REF!</definedName>
    <definedName name="Pnyatoh">#REF!</definedName>
    <definedName name="po">#REF!</definedName>
    <definedName name="PO_NO">#N/A</definedName>
    <definedName name="poa1RTRTpoa2RTRT">#REF!</definedName>
    <definedName name="poaaRTRTpobbRTRT">#REF!</definedName>
    <definedName name="POAMT">#REF!</definedName>
    <definedName name="POARTM0TB0TB0TB0TB4.8TB55TB175R">#REF!</definedName>
    <definedName name="POARTM0TB0TB0TB0TB4.8TB55TB200R">#REF!</definedName>
    <definedName name="POARTSQKS15C5LRTRT">#REF!</definedName>
    <definedName name="poerp1">#REF!</definedName>
    <definedName name="poerp2">#REF!</definedName>
    <definedName name="poerp3">#REF!</definedName>
    <definedName name="poerp4">#REF!</definedName>
    <definedName name="poerp5">#REF!</definedName>
    <definedName name="poerp6">#REF!</definedName>
    <definedName name="poerp8">#REF!</definedName>
    <definedName name="poerp9">#REF!</definedName>
    <definedName name="POINTER">#REF!</definedName>
    <definedName name="pol">#REF!</definedName>
    <definedName name="POLY">#REF!</definedName>
    <definedName name="poly_6">#REF!</definedName>
    <definedName name="polycarbonat">#REF!</definedName>
    <definedName name="pomc" localSheetId="2" hidden="1">{#N/A,#N/A,TRUE,"Front";#N/A,#N/A,TRUE,"Simple Letter";#N/A,#N/A,TRUE,"Inside";#N/A,#N/A,TRUE,"Contents";#N/A,#N/A,TRUE,"Basis";#N/A,#N/A,TRUE,"Inclusions";#N/A,#N/A,TRUE,"Exclusions";#N/A,#N/A,TRUE,"Areas";#N/A,#N/A,TRUE,"Summary";#N/A,#N/A,TRUE,"Detail"}</definedName>
    <definedName name="pomc" hidden="1">{#N/A,#N/A,TRUE,"Front";#N/A,#N/A,TRUE,"Simple Letter";#N/A,#N/A,TRUE,"Inside";#N/A,#N/A,TRUE,"Contents";#N/A,#N/A,TRUE,"Basis";#N/A,#N/A,TRUE,"Inclusions";#N/A,#N/A,TRUE,"Exclusions";#N/A,#N/A,TRUE,"Areas";#N/A,#N/A,TRUE,"Summary";#N/A,#N/A,TRUE,"Detail"}</definedName>
    <definedName name="Pondasi">#REF!</definedName>
    <definedName name="Pondasi200">#REF!</definedName>
    <definedName name="Pondasi300">#REF!</definedName>
    <definedName name="Pondasipile2d">#REF!</definedName>
    <definedName name="PONO">#REF!</definedName>
    <definedName name="pool">#REF!</definedName>
    <definedName name="POP" localSheetId="2" hidden="1">{#N/A,#N/A,FALSE,"TABLE"}</definedName>
    <definedName name="POP" hidden="1">{#N/A,#N/A,FALSE,"TABLE"}</definedName>
    <definedName name="PopupDialog">#REF!</definedName>
    <definedName name="PopupSteamChoices">#REF!</definedName>
    <definedName name="PopupStyleTypeDialog">#REF!</definedName>
    <definedName name="PORD">#REF!</definedName>
    <definedName name="PORF">#REF!</definedName>
    <definedName name="Portal">#REF!</definedName>
    <definedName name="pos">#REF!</definedName>
    <definedName name="potong">#REF!</definedName>
    <definedName name="pound">#REF!</definedName>
    <definedName name="Poundsterling">#REF!</definedName>
    <definedName name="Power2pile">#REF!</definedName>
    <definedName name="Power67">#REF!</definedName>
    <definedName name="Powersheet2">#REF!</definedName>
    <definedName name="PowerUnits">#REF!</definedName>
    <definedName name="PP"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PP"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PP_BLCK1">#REF!</definedName>
    <definedName name="PP_BLCK2">#REF!</definedName>
    <definedName name="PP_L01">#REF!</definedName>
    <definedName name="ppalm">#REF!</definedName>
    <definedName name="Ppdl">#REF!</definedName>
    <definedName name="pph">#REF!</definedName>
    <definedName name="PPI">#REF!</definedName>
    <definedName name="ppm">#REF!</definedName>
    <definedName name="ppn">#REF!</definedName>
    <definedName name="ppoi">#REF!</definedName>
    <definedName name="PPP" localSheetId="2" hidden="1">{#N/A,#N/A,FALSE,"CCTV"}</definedName>
    <definedName name="ppp"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pppp">#REF!</definedName>
    <definedName name="ｐｐｐｐｐ">#N/A</definedName>
    <definedName name="pppppp">#N/A</definedName>
    <definedName name="ｐｐｐｐｐｐｐｐ">#N/A</definedName>
    <definedName name="PPR">#REF!</definedName>
    <definedName name="PPRC">#REF!</definedName>
    <definedName name="PPRE">#REF!</definedName>
    <definedName name="PPRI">#REF!</definedName>
    <definedName name="PPRP">#REF!</definedName>
    <definedName name="PPRS">#REF!</definedName>
    <definedName name="PPRW">#REF!</definedName>
    <definedName name="PPRWAP">#REF!</definedName>
    <definedName name="PPRWRA">#REF!</definedName>
    <definedName name="PPR계장">#REF!</definedName>
    <definedName name="PPR도장">#REF!</definedName>
    <definedName name="PPR전">#REF!</definedName>
    <definedName name="ppvc_4">#REF!</definedName>
    <definedName name="PQR" localSheetId="2" hidden="1">{#N/A,#N/A,FALSE,"TABLE"}</definedName>
    <definedName name="PQR" hidden="1">{#N/A,#N/A,FALSE,"TABLE"}</definedName>
    <definedName name="Pr">#REF!</definedName>
    <definedName name="PR_1">#REF!</definedName>
    <definedName name="PR_10">#REF!</definedName>
    <definedName name="PR_11">#REF!</definedName>
    <definedName name="PR_2">#REF!</definedName>
    <definedName name="PR_3">#REF!</definedName>
    <definedName name="PR_4_5">#REF!</definedName>
    <definedName name="PR_6">#REF!</definedName>
    <definedName name="PR_7">#REF!</definedName>
    <definedName name="PR_8_9">#REF!</definedName>
    <definedName name="PRA">#REF!</definedName>
    <definedName name="Pralon">#REF!</definedName>
    <definedName name="PRAYER" localSheetId="2" hidden="1">{#N/A,#N/A,FALSE,"CCTV"}</definedName>
    <definedName name="PRAYER" hidden="1">{#N/A,#N/A,FALSE,"CCTV"}</definedName>
    <definedName name="PRDump">#REF!</definedName>
    <definedName name="PRECAST_A">#REF!</definedName>
    <definedName name="PRECAST_B">#REF!</definedName>
    <definedName name="PRECAST_C">#REF!</definedName>
    <definedName name="Precomm">#REF!</definedName>
    <definedName name="Prefi">#REF!</definedName>
    <definedName name="PRELIEM">#REF!</definedName>
    <definedName name="Prelim">#REF!</definedName>
    <definedName name="prelimff">#REF!</definedName>
    <definedName name="Prelimi">#REF!</definedName>
    <definedName name="Preliminaries">#REF!</definedName>
    <definedName name="preliminaries..">#REF!</definedName>
    <definedName name="PreliminariesA">#REF!</definedName>
    <definedName name="PRELIMS">#REF!</definedName>
    <definedName name="prembes">#REF!</definedName>
    <definedName name="premix">#REF!</definedName>
    <definedName name="PreOp">#REF!</definedName>
    <definedName name="prepared">#REF!</definedName>
    <definedName name="PRES">#REF!</definedName>
    <definedName name="Press">#REF!</definedName>
    <definedName name="pressure">#REF!</definedName>
    <definedName name="Previous">#N/A</definedName>
    <definedName name="Prices">#REF!</definedName>
    <definedName name="Primer">#REF!</definedName>
    <definedName name="prin">#REF!</definedName>
    <definedName name="Princ">#REF!</definedName>
    <definedName name="Principal">#REF!</definedName>
    <definedName name="print">#REF!</definedName>
    <definedName name="print???">#REF!</definedName>
    <definedName name="_xlnm.Print_Area" localSheetId="1">'Summary MP'!$A$2:$I$48</definedName>
    <definedName name="_xlnm.Print_Area">#REF!</definedName>
    <definedName name="Print_Area_1" localSheetId="2">#REF!</definedName>
    <definedName name="Print_Area_1">#REF!</definedName>
    <definedName name="Print_Area_2">#REF!</definedName>
    <definedName name="Print_Area_MI">#REF!</definedName>
    <definedName name="Print_Area_MI___0">#REF!</definedName>
    <definedName name="Print_Area_MI___2">#REF!</definedName>
    <definedName name="Print_Area_MI___3">#REF!</definedName>
    <definedName name="Print_Area_MI___5">#REF!</definedName>
    <definedName name="PRINT_AREA_MI_1">#REF!</definedName>
    <definedName name="PRINT_AREA_MI_12">#REF!</definedName>
    <definedName name="PRINT_AREA_MI_13">#REF!</definedName>
    <definedName name="PRINT_AREA_MI_19">#REF!</definedName>
    <definedName name="PRINT_AREA_MI_19_1">#REF!</definedName>
    <definedName name="PRINT_AREA_MI_19_1_1">#REF!</definedName>
    <definedName name="PRINT_AREA_MI_19_19">#REF!</definedName>
    <definedName name="PRINT_AREA_MI_19_52">#REF!</definedName>
    <definedName name="Print_Area_MI_2">#REF!</definedName>
    <definedName name="Print_Area_MI_3">#REF!</definedName>
    <definedName name="PRINT_AREA_MI_32">#REF!</definedName>
    <definedName name="Print_Area_MI_4">#REF!</definedName>
    <definedName name="Print_Area_MI_4_3">#REF!</definedName>
    <definedName name="Print_Area_MI_5">#REF!</definedName>
    <definedName name="PRINT_AREA_MI_52">#REF!</definedName>
    <definedName name="Print_Area_MI_7">#REF!</definedName>
    <definedName name="Print_Area_MI_7_3">#REF!</definedName>
    <definedName name="PRINT_AREA_MI_9">#REF!</definedName>
    <definedName name="PRINT_AREA_MI1">#REF!</definedName>
    <definedName name="Print_Area_Mi2">#REF!</definedName>
    <definedName name="Print_Area_Reset" localSheetId="2">OFFSET(Full_Print,0,0,Last_Row)</definedName>
    <definedName name="Print_Area_Reset">OFFSET(Full_Print,0,0,Last_Row)</definedName>
    <definedName name="Print_Area1" localSheetId="2">#REF!</definedName>
    <definedName name="Print_Area1">#REF!</definedName>
    <definedName name="Print_Area2">#REF!</definedName>
    <definedName name="PRINT_DETAIL_PHASE1">#REF!</definedName>
    <definedName name="PRINT_DETAIL_PHASE2">#REF!</definedName>
    <definedName name="PRINT_SUMMARY_PHASE1">#REF!</definedName>
    <definedName name="PRINT_SUMMARY_PHASE2">#REF!</definedName>
    <definedName name="PRINT_TILIES" localSheetId="2">#REF!,#REF!,#REF!,#REF!,#REF!</definedName>
    <definedName name="PRINT_TILIES">#REF!,#REF!,#REF!,#REF!,#REF!</definedName>
    <definedName name="PRINT_TITLE">#REF!</definedName>
    <definedName name="PRINT_TITLE_MI">#REF!</definedName>
    <definedName name="_xlnm.Print_Titles" localSheetId="2">'Daily MP &amp; Time Status'!$A:$B</definedName>
    <definedName name="_xlnm.Print_Titles">#N/A</definedName>
    <definedName name="Print_Titles_MI">#REF!</definedName>
    <definedName name="Print_Titles_MI_1">#REF!</definedName>
    <definedName name="Print_Titles2">#REF!</definedName>
    <definedName name="PRINT_TOTAL">#REF!</definedName>
    <definedName name="PRINT_TOTAL_DETAIL">#REF!</definedName>
    <definedName name="PRINT_TOTAL_SUMMARY">#REF!</definedName>
    <definedName name="print1">#REF!</definedName>
    <definedName name="print1_36">#REF!</definedName>
    <definedName name="print1_60">#REF!</definedName>
    <definedName name="print1_61">#REF!</definedName>
    <definedName name="Print2">#REF!</definedName>
    <definedName name="print3">#REF!</definedName>
    <definedName name="print4">#REF!</definedName>
    <definedName name="PRINTA">#REF!</definedName>
    <definedName name="PrintArea">#REF!</definedName>
    <definedName name="PRINTB">#REF!</definedName>
    <definedName name="PRINTC">#REF!</definedName>
    <definedName name="PrintCover">#REF!</definedName>
    <definedName name="prj">#REF!</definedName>
    <definedName name="PRJ_CODE">#REF!</definedName>
    <definedName name="PRJ_NAME">#REF!</definedName>
    <definedName name="prmh">#REF!</definedName>
    <definedName name="PRN_CODE">#REF!</definedName>
    <definedName name="PRNO">#REF!</definedName>
    <definedName name="PRNS2">#REF!</definedName>
    <definedName name="PRNT">#REF!</definedName>
    <definedName name="PRNT01">#REF!</definedName>
    <definedName name="PRNT01A">#REF!</definedName>
    <definedName name="PRNT01B">#REF!</definedName>
    <definedName name="pro">#REF!</definedName>
    <definedName name="pro_basis">#REF!</definedName>
    <definedName name="PRO_증가원인" localSheetId="2" hidden="1">{"'con_010'!$A$1:$AN$63"}</definedName>
    <definedName name="PRO_증가원인" hidden="1">{"'con_010'!$A$1:$AN$63"}</definedName>
    <definedName name="PROBING">#REF!</definedName>
    <definedName name="PROC_prog">#REF!</definedName>
    <definedName name="PROC_SERV">#REF!</definedName>
    <definedName name="process">#REF!</definedName>
    <definedName name="PROCSERV_PROG">#REF!</definedName>
    <definedName name="PROCUREMENT">#REF!</definedName>
    <definedName name="PROD">#REF!</definedName>
    <definedName name="Prod_Ft">#REF!</definedName>
    <definedName name="prod1">#REF!</definedName>
    <definedName name="prod2">#REF!</definedName>
    <definedName name="ProdForm" hidden="1">#REF!</definedName>
    <definedName name="Product" hidden="1">#REF!</definedName>
    <definedName name="producttype1">#REF!</definedName>
    <definedName name="producttype2">#REF!</definedName>
    <definedName name="Prof">#REF!</definedName>
    <definedName name="profcat" localSheetId="2" hidden="1">{#N/A,#N/A,FALSE,"front";#N/A,#N/A,FALSE,"dia F201";#N/A,#N/A,FALSE,"dia F202"}</definedName>
    <definedName name="profcat" hidden="1">{#N/A,#N/A,FALSE,"front";#N/A,#N/A,FALSE,"dia F201";#N/A,#N/A,FALSE,"dia F202"}</definedName>
    <definedName name="Profcat3" localSheetId="2" hidden="1">{#N/A,#N/A,FALSE,"front";#N/A,#N/A,FALSE,"dia F201";#N/A,#N/A,FALSE,"dia F202"}</definedName>
    <definedName name="Profcat3" hidden="1">{#N/A,#N/A,FALSE,"front";#N/A,#N/A,FALSE,"dia F201";#N/A,#N/A,FALSE,"dia F202"}</definedName>
    <definedName name="profil">#N/A</definedName>
    <definedName name="Profil_Aluminium_4">#REF!</definedName>
    <definedName name="Profil_Kaca">#REF!</definedName>
    <definedName name="PROFILES">#REF!</definedName>
    <definedName name="Profit">#REF!</definedName>
    <definedName name="profprel">#REF!</definedName>
    <definedName name="Programmer">#REF!</definedName>
    <definedName name="PROJ">#REF!</definedName>
    <definedName name="Proj_Num">#REF!</definedName>
    <definedName name="Proj_Title">#REF!</definedName>
    <definedName name="PROJECT">#N/A</definedName>
    <definedName name="PROJECT_____PAPPAA">#REF!</definedName>
    <definedName name="Project_Name">#REF!</definedName>
    <definedName name="PROJECT_SCOPE">INDIRECT("RANGED_LISTS!H2:H"&amp;COUNTA(#REF!)+1)</definedName>
    <definedName name="Project_Start">#REF!</definedName>
    <definedName name="PROJECT_TOTAL">#REF!</definedName>
    <definedName name="Projects">#REF!</definedName>
    <definedName name="proofingnopy">#REF!</definedName>
    <definedName name="prop">#REF!</definedName>
    <definedName name="Prop_Matl">#REF!</definedName>
    <definedName name="Prop_MATL_Rate">#REF!</definedName>
    <definedName name="Prop_MD">#REF!</definedName>
    <definedName name="Prop_MD_Rate">#REF!</definedName>
    <definedName name="Prop_Total_Matl">#REF!</definedName>
    <definedName name="Prop_Total_MD">#REF!</definedName>
    <definedName name="PROPOSAL_SUMMARY">#REF!</definedName>
    <definedName name="PROSCR">#REF!</definedName>
    <definedName name="ProServices" hidden="1">#REF!</definedName>
    <definedName name="PROVSUM">#REF!</definedName>
    <definedName name="prs">#REF!</definedName>
    <definedName name="PRT_CCF">#REF!</definedName>
    <definedName name="PRT_CCF_3">#REF!</definedName>
    <definedName name="PRT_CCF_4">#REF!</definedName>
    <definedName name="PRT_CCF_4_3">#REF!</definedName>
    <definedName name="PRT_SEN_ANA">#REF!</definedName>
    <definedName name="PRT_SEN_ANA_3">#REF!</definedName>
    <definedName name="PRT_SEN_ANA_4">#REF!</definedName>
    <definedName name="PRT_SEN_ANA_4_3">#REF!</definedName>
    <definedName name="PRT_SEN_ANA_5">#REF!</definedName>
    <definedName name="PRT_SUM">#REF!</definedName>
    <definedName name="PRT_SUM_3">#REF!</definedName>
    <definedName name="PRT_SUM_4">#REF!</definedName>
    <definedName name="PRT_SUM_4_3">#REF!</definedName>
    <definedName name="PRT_SUM_5">#REF!</definedName>
    <definedName name="PRT_SUMM">#REF!</definedName>
    <definedName name="PRT_SUMM_3">#REF!</definedName>
    <definedName name="PRT_SUMM_4">#REF!</definedName>
    <definedName name="PRT_SUMM_4_3">#REF!</definedName>
    <definedName name="PRT_SUMM_5">#REF!</definedName>
    <definedName name="PRT_TABLE">#REF!</definedName>
    <definedName name="PRT_TABLE_3">#REF!</definedName>
    <definedName name="PRT_TABLE_4">#REF!</definedName>
    <definedName name="PRT_TABLE_4_3">#REF!</definedName>
    <definedName name="PRT_TRAD">#REF!</definedName>
    <definedName name="PRT_TRAD_3">#REF!</definedName>
    <definedName name="PRT_TRAD_4">#REF!</definedName>
    <definedName name="PRT_TRAD_4_3">#REF!</definedName>
    <definedName name="PRT_TRAD_5">#REF!</definedName>
    <definedName name="prtsi">#REF!</definedName>
    <definedName name="ps">#REF!</definedName>
    <definedName name="ps.psg">#REF!</definedName>
    <definedName name="ps_list_en">#REF!</definedName>
    <definedName name="PS_List_It">#REF!</definedName>
    <definedName name="PS_PList">#REF!</definedName>
    <definedName name="PS_Productivity">#REF!</definedName>
    <definedName name="PS_Unit_Cost">#REF!</definedName>
    <definedName name="PS25_3">#REF!</definedName>
    <definedName name="PSA">#REF!</definedName>
    <definedName name="PSBIII">#REF!</definedName>
    <definedName name="PSCH_0">#REF!</definedName>
    <definedName name="PSCH_塗装">#REF!</definedName>
    <definedName name="PSCHE">#REF!</definedName>
    <definedName name="PSCII">#REF!</definedName>
    <definedName name="psd">#REF!</definedName>
    <definedName name="PSDIV">#REF!</definedName>
    <definedName name="PSEIII">#REF!</definedName>
    <definedName name="PSFIII">#REF!</definedName>
    <definedName name="PSFVI">#REF!</definedName>
    <definedName name="PSGIV">#REF!</definedName>
    <definedName name="PSTOTA">#REF!</definedName>
    <definedName name="PSTOTE">#REF!</definedName>
    <definedName name="psv">#REF!</definedName>
    <definedName name="PSV006AB" localSheetId="2" hidden="1">{#N/A,#N/A,TRUE,"sheet 1";#N/A,#N/A,TRUE,"sheet 2";#N/A,#N/A,TRUE,"PSV Calculation";#N/A,#N/A,TRUE,"Stoffdaten"}</definedName>
    <definedName name="PSV006AB" hidden="1">{#N/A,#N/A,TRUE,"sheet 1";#N/A,#N/A,TRUE,"sheet 2";#N/A,#N/A,TRUE,"PSV Calculation";#N/A,#N/A,TRUE,"Stoffdaten"}</definedName>
    <definedName name="PSV추가">#REF!</definedName>
    <definedName name="PT">#REF!</definedName>
    <definedName name="PT6a">#REF!</definedName>
    <definedName name="Ptas">#REF!</definedName>
    <definedName name="ptb">#REF!</definedName>
    <definedName name="PTBC27001500">#REF!</definedName>
    <definedName name="PTBS">#REF!</definedName>
    <definedName name="ptc">#REF!</definedName>
    <definedName name="PTJW">#REF!</definedName>
    <definedName name="ptk">#REF!</definedName>
    <definedName name="PTKP">#REF!</definedName>
    <definedName name="PTKPdir">#REF!</definedName>
    <definedName name="PTNC">#REF!</definedName>
    <definedName name="Ptr">#REF!</definedName>
    <definedName name="pts">#REF!</definedName>
    <definedName name="PTump">#REF!</definedName>
    <definedName name="pu">#REF!</definedName>
    <definedName name="PU_CAP">#REF!</definedName>
    <definedName name="PU_CAP_3">#REF!</definedName>
    <definedName name="PU_CAP_4">#REF!</definedName>
    <definedName name="PU_CAP_4_3">#REF!</definedName>
    <definedName name="PU_CAP_5">#REF!</definedName>
    <definedName name="PUC">#REF!</definedName>
    <definedName name="PUMP">#REF!</definedName>
    <definedName name="PumpSelection">"Label 10"</definedName>
    <definedName name="PUP">#REF!</definedName>
    <definedName name="PutPartsHosei">#N/A</definedName>
    <definedName name="putra">#REF!</definedName>
    <definedName name="putrasaad">#REF!</definedName>
    <definedName name="pv">#REF!</definedName>
    <definedName name="pvc_4">#REF!</definedName>
    <definedName name="pvcf100">#REF!</definedName>
    <definedName name="pvcf150">#REF!</definedName>
    <definedName name="pvcf200">#REF!</definedName>
    <definedName name="pvcf65">#REF!</definedName>
    <definedName name="pvcf80">#REF!</definedName>
    <definedName name="PVDOLAR">#REF!</definedName>
    <definedName name="pvent">#REF!</definedName>
    <definedName name="PVENTA">#REF!</definedName>
    <definedName name="PVEXT">#REF!</definedName>
    <definedName name="PVLOC">#REF!</definedName>
    <definedName name="PVRC35">#REF!</definedName>
    <definedName name="PVRC35_3">#REF!</definedName>
    <definedName name="pw">#REF!</definedName>
    <definedName name="pwc">#REF!</definedName>
    <definedName name="pwf">#REF!</definedName>
    <definedName name="PWIDTH">#REF!</definedName>
    <definedName name="PWPW">#REF!</definedName>
    <definedName name="pwr">#REF!</definedName>
    <definedName name="Px">#REF!</definedName>
    <definedName name="pymtno">#REF!</definedName>
    <definedName name="pz0_pos_01">#REF!</definedName>
    <definedName name="pz0_pos_02">#REF!</definedName>
    <definedName name="pz0_pos_03">#REF!</definedName>
    <definedName name="pz0_pos_04">#REF!</definedName>
    <definedName name="pz0_pos_05">#REF!</definedName>
    <definedName name="pz0_pos_06">#REF!</definedName>
    <definedName name="pz0_pos_07">#REF!</definedName>
    <definedName name="pz0_pos_08">#REF!</definedName>
    <definedName name="pz0_pos_09">#REF!</definedName>
    <definedName name="pz0_pos_10">#REF!</definedName>
    <definedName name="pz0_pos_11">#REF!</definedName>
    <definedName name="pz0_pos_12">#REF!</definedName>
    <definedName name="pz0_pos_13">#REF!</definedName>
    <definedName name="pz0_pos_14">#REF!</definedName>
    <definedName name="pz0_pos_15">#REF!</definedName>
    <definedName name="pz0_pos_16">#REF!</definedName>
    <definedName name="pz0_pos_17">#REF!</definedName>
    <definedName name="pz0_pos_18">#REF!</definedName>
    <definedName name="pz0_pos_19">#REF!</definedName>
    <definedName name="pz0_pos_20">#REF!</definedName>
    <definedName name="pz0_pos_21">#REF!</definedName>
    <definedName name="pz0_pos_22">#REF!</definedName>
    <definedName name="pz0_pos_23">#REF!</definedName>
    <definedName name="pz0_pos_24">#REF!</definedName>
    <definedName name="pz0_pos_25">#REF!</definedName>
    <definedName name="pz0_pos_26">#REF!</definedName>
    <definedName name="pz0_pos_27">#REF!</definedName>
    <definedName name="pz0_pos_28">#REF!</definedName>
    <definedName name="pz0_pos_29">#REF!</definedName>
    <definedName name="pz0_pos_30">#REF!</definedName>
    <definedName name="P修正">#REF!</definedName>
    <definedName name="P削除">#REF!</definedName>
    <definedName name="P新規">#REF!</definedName>
    <definedName name="P終了">#REF!</definedName>
    <definedName name="Q">#REF!</definedName>
    <definedName name="Q_BQ_LineDetail_List">#REF!</definedName>
    <definedName name="q_d">#REF!</definedName>
    <definedName name="q1u">#REF!</definedName>
    <definedName name="Q3WEE" localSheetId="2" hidden="1">{#N/A,#N/A,FALSE,"조골재"}</definedName>
    <definedName name="Q3WEE" hidden="1">{#N/A,#N/A,FALSE,"조골재"}</definedName>
    <definedName name="Q91A">#REF!</definedName>
    <definedName name="q91b">#REF!</definedName>
    <definedName name="QA" localSheetId="2" hidden="1">{#N/A,#N/A,FALSE,"전력간선"}</definedName>
    <definedName name="qa">#REF!</definedName>
    <definedName name="qaa">#REF!</definedName>
    <definedName name="QAC">#REF!</definedName>
    <definedName name="QAQC">#REF!</definedName>
    <definedName name="QAZ" localSheetId="2" hidden="1">{#N/A,#N/A,FALSE,"CCTV"}</definedName>
    <definedName name="qaz" hidden="1">{#N/A,#N/A,FALSE,"TABLE"}</definedName>
    <definedName name="QC_GG">#REF!</definedName>
    <definedName name="qd">#REF!</definedName>
    <definedName name="QDLQWD" localSheetId="2" hidden="1">{#N/A,#N/A,FALSE,"2~8번"}</definedName>
    <definedName name="QDLQWD" hidden="1">{#N/A,#N/A,FALSE,"2~8번"}</definedName>
    <definedName name="QEFQEF" localSheetId="2" hidden="1">{"'장비'!$A$3:$M$12"}</definedName>
    <definedName name="QEFQEF" hidden="1">{"'장비'!$A$3:$M$12"}</definedName>
    <definedName name="qertew">#REF!</definedName>
    <definedName name="qewqewqe">#REF!</definedName>
    <definedName name="Qf">#REF!</definedName>
    <definedName name="qi">#REF!</definedName>
    <definedName name="qkqh1" hidden="1">{#N/A,#N/A,FALSE,"명세표"}</definedName>
    <definedName name="Ql">#REF!</definedName>
    <definedName name="Qm">#REF!</definedName>
    <definedName name="Qma_1">#REF!</definedName>
    <definedName name="Qma_2">#REF!</definedName>
    <definedName name="qmax">#REF!</definedName>
    <definedName name="qmax1">#REF!</definedName>
    <definedName name="qo">#REF!</definedName>
    <definedName name="qor" hidden="1">#REF!</definedName>
    <definedName name="QQ">#REF!</definedName>
    <definedName name="qqq" localSheetId="2" hidden="1">{#N/A,#N/A,TRUE,"Basic";#N/A,#N/A,TRUE,"EXT-TABLE";#N/A,#N/A,TRUE,"STEEL";#N/A,#N/A,TRUE,"INT-Table";#N/A,#N/A,TRUE,"STEEL";#N/A,#N/A,TRUE,"Door"}</definedName>
    <definedName name="qqq">#REF!</definedName>
    <definedName name="qqqq" localSheetId="2" hidden="1">{"'con_010'!$A$1:$AN$63"}</definedName>
    <definedName name="qqqq" hidden="1">{"'con_010'!$A$1:$AN$63"}</definedName>
    <definedName name="qqqqq" localSheetId="2" hidden="1">{#N/A,#N/A,TRUE,"Basic";#N/A,#N/A,TRUE,"EXT-TABLE";#N/A,#N/A,TRUE,"STEEL";#N/A,#N/A,TRUE,"INT-Table";#N/A,#N/A,TRUE,"STEEL";#N/A,#N/A,TRUE,"Door"}</definedName>
    <definedName name="qqqqq" hidden="1">{#N/A,#N/A,TRUE,"Basic";#N/A,#N/A,TRUE,"EXT-TABLE";#N/A,#N/A,TRUE,"STEEL";#N/A,#N/A,TRUE,"INT-Table";#N/A,#N/A,TRUE,"STEEL";#N/A,#N/A,TRUE,"Door"}</definedName>
    <definedName name="qqqqqq" localSheetId="2" hidden="1">{"'con_010'!$A$1:$AN$63"}</definedName>
    <definedName name="qqqqqq" hidden="1">{"'con_010'!$A$1:$AN$63"}</definedName>
    <definedName name="QQQQQQQQ"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ｑｑｑｑｑｑｑｑ">#N/A</definedName>
    <definedName name="QQW" localSheetId="2" hidden="1">{#N/A,#N/A,FALSE,"CCTV"}</definedName>
    <definedName name="QQW" hidden="1">{#N/A,#N/A,FALSE,"CCTV"}</definedName>
    <definedName name="qr">#REF!</definedName>
    <definedName name="qrtqrt" hidden="1">#REF!</definedName>
    <definedName name="Qs">#REF!</definedName>
    <definedName name="Qsa">#REF!</definedName>
    <definedName name="qsfdq">#REF!</definedName>
    <definedName name="Qspan">#REF!</definedName>
    <definedName name="qt" hidden="1">{#N/A,#N/A,FALSE,"TABLE"}</definedName>
    <definedName name="QTC">#REF!</definedName>
    <definedName name="QTT">#N/A</definedName>
    <definedName name="Qty">#REF!</definedName>
    <definedName name="Qty_1">#REF!</definedName>
    <definedName name="Qty_Temp">#REF!</definedName>
    <definedName name="qu">#REF!</definedName>
    <definedName name="QUANTSHELL">#REF!</definedName>
    <definedName name="Query1">#REF!</definedName>
    <definedName name="Query2">#REF!</definedName>
    <definedName name="Query3_Manual">#REF!</definedName>
    <definedName name="Query4_mov">#REF!</definedName>
    <definedName name="Query6">#REF!</definedName>
    <definedName name="QueryRH01">#REF!</definedName>
    <definedName name="QueryRH02">#REF!</definedName>
    <definedName name="QueryVP03">#REF!</definedName>
    <definedName name="qvf_135">#REF!</definedName>
    <definedName name="qw" localSheetId="2" hidden="1">{#N/A,#N/A,FALSE,"단가표지"}</definedName>
    <definedName name="qw" hidden="1">{#N/A,#N/A,FALSE,"단가표지"}</definedName>
    <definedName name="QWE" localSheetId="2" hidden="1">{#N/A,#N/A,FALSE,"이태원철근"}</definedName>
    <definedName name="QWE" hidden="1">{#N/A,#N/A,FALSE,"이태원철근"}</definedName>
    <definedName name="QWER" localSheetId="2" hidden="1">{#N/A,#N/A,FALSE,"이태원철근"}</definedName>
    <definedName name="QWER" hidden="1">{#N/A,#N/A,FALSE,"이태원철근"}</definedName>
    <definedName name="QWERQWE" localSheetId="2" hidden="1">{#N/A,#N/A,TRUE,"Front";#N/A,#N/A,TRUE,"Simple Letter";#N/A,#N/A,TRUE,"Inside";#N/A,#N/A,TRUE,"Contents";#N/A,#N/A,TRUE,"Basis";#N/A,#N/A,TRUE,"Inclusions";#N/A,#N/A,TRUE,"Exclusions";#N/A,#N/A,TRUE,"Areas";#N/A,#N/A,TRUE,"Summary";#N/A,#N/A,TRUE,"Detail"}</definedName>
    <definedName name="QWERQWE" hidden="1">{#N/A,#N/A,TRUE,"Front";#N/A,#N/A,TRUE,"Simple Letter";#N/A,#N/A,TRUE,"Inside";#N/A,#N/A,TRUE,"Contents";#N/A,#N/A,TRUE,"Basis";#N/A,#N/A,TRUE,"Inclusions";#N/A,#N/A,TRUE,"Exclusions";#N/A,#N/A,TRUE,"Areas";#N/A,#N/A,TRUE,"Summary";#N/A,#N/A,TRUE,"Detail"}</definedName>
    <definedName name="qwetqwe" localSheetId="2" hidden="1">{#N/A,#N/A,TRUE,"Front";#N/A,#N/A,TRUE,"Simple Letter";#N/A,#N/A,TRUE,"Inside";#N/A,#N/A,TRUE,"Contents";#N/A,#N/A,TRUE,"Basis";#N/A,#N/A,TRUE,"Inclusions";#N/A,#N/A,TRUE,"Exclusions";#N/A,#N/A,TRUE,"Areas";#N/A,#N/A,TRUE,"Summary";#N/A,#N/A,TRUE,"Detail"}</definedName>
    <definedName name="qwetqwe" hidden="1">{#N/A,#N/A,TRUE,"Front";#N/A,#N/A,TRUE,"Simple Letter";#N/A,#N/A,TRUE,"Inside";#N/A,#N/A,TRUE,"Contents";#N/A,#N/A,TRUE,"Basis";#N/A,#N/A,TRUE,"Inclusions";#N/A,#N/A,TRUE,"Exclusions";#N/A,#N/A,TRUE,"Areas";#N/A,#N/A,TRUE,"Summary";#N/A,#N/A,TRUE,"Detail"}</definedName>
    <definedName name="qwewqe">#REF!</definedName>
    <definedName name="qwq" hidden="1">#REF!</definedName>
    <definedName name="QWQWQ">#REF!</definedName>
    <definedName name="qws" hidden="1">#REF!</definedName>
    <definedName name="qy">#REF!</definedName>
    <definedName name="R_">#REF!</definedName>
    <definedName name="r_1.5">#REF!</definedName>
    <definedName name="R_100">#REF!</definedName>
    <definedName name="R_125">#REF!</definedName>
    <definedName name="R_150">#REF!</definedName>
    <definedName name="r_3">#REF!</definedName>
    <definedName name="R_50">#REF!</definedName>
    <definedName name="R_75">#REF!</definedName>
    <definedName name="R_I_Q_A_S">#N/A</definedName>
    <definedName name="ｒ４４４４４４４４４４">#N/A</definedName>
    <definedName name="R8937589" localSheetId="2" hidden="1">{#N/A,#N/A,FALSE,"TABLE"}</definedName>
    <definedName name="R8937589" hidden="1">{#N/A,#N/A,FALSE,"TABLE"}</definedName>
    <definedName name="RA">#REF!</definedName>
    <definedName name="ra11p">#REF!</definedName>
    <definedName name="ra13p">#REF!</definedName>
    <definedName name="rabat">#REF!</definedName>
    <definedName name="racc_v">#REF!</definedName>
    <definedName name="rack1">#REF!</definedName>
    <definedName name="rack2">#REF!</definedName>
    <definedName name="rack3">#REF!</definedName>
    <definedName name="rack4">#REF!</definedName>
    <definedName name="radius">#REF!</definedName>
    <definedName name="RAILINGTANGGA">#REF!</definedName>
    <definedName name="RAJ">#REF!</definedName>
    <definedName name="ramp">#REF!</definedName>
    <definedName name="range">#REF!</definedName>
    <definedName name="rangkametalfuring">#REF!</definedName>
    <definedName name="RAP">#REF!</definedName>
    <definedName name="rarewt" localSheetId="2" hidden="1">{#N/A,#N/A,FALSE,"CCTV"}</definedName>
    <definedName name="rarewt" hidden="1">{#N/A,#N/A,FALSE,"CCTV"}</definedName>
    <definedName name="RASCO__3">#N/A</definedName>
    <definedName name="RASCO__A">#N/A</definedName>
    <definedName name="RATE">#REF!</definedName>
    <definedName name="Rate_MD">#REF!</definedName>
    <definedName name="RATE1">#REF!</definedName>
    <definedName name="rate2">#REF!</definedName>
    <definedName name="rated">#REF!</definedName>
    <definedName name="Rating">#REF!</definedName>
    <definedName name="ratio">#REF!</definedName>
    <definedName name="RatioExp">#REF!</definedName>
    <definedName name="Raw_Mat_Feeding_System">#REF!</definedName>
    <definedName name="RawAgencyPrice">#REF!</definedName>
    <definedName name="RawData">#REF!</definedName>
    <definedName name="RB">#REF!</definedName>
    <definedName name="RB_D12">#REF!</definedName>
    <definedName name="RB_D14">#REF!</definedName>
    <definedName name="RB_D16">#REF!</definedName>
    <definedName name="RB_D18">#REF!</definedName>
    <definedName name="RB_D19">#REF!</definedName>
    <definedName name="RB_D20">#REF!</definedName>
    <definedName name="RB_D22">#REF!</definedName>
    <definedName name="RB_GG">#REF!</definedName>
    <definedName name="RB211_MOD.38">#REF!</definedName>
    <definedName name="RB41.4">#REF!</definedName>
    <definedName name="rbc">#REF!</definedName>
    <definedName name="RBData">#REF!</definedName>
    <definedName name="RBEARB">#REF!</definedName>
    <definedName name="rbf">#REF!</definedName>
    <definedName name="rbr">#REF!</definedName>
    <definedName name="RBULK">#REF!</definedName>
    <definedName name="RC_COVER_R">#REF!</definedName>
    <definedName name="RC_wall1">#REF!</definedName>
    <definedName name="RC_wall2">#REF!</definedName>
    <definedName name="RCArea" hidden="1">#REF!</definedName>
    <definedName name="rcc">#REF!</definedName>
    <definedName name="RCD">#REF!</definedName>
    <definedName name="rcf">#REF!</definedName>
    <definedName name="RCL">#REF!</definedName>
    <definedName name="RCOM">#REF!</definedName>
    <definedName name="RCP">#REF!</definedName>
    <definedName name="rcr">#REF!</definedName>
    <definedName name="RD">#REF!</definedName>
    <definedName name="rd_0.5">#REF!</definedName>
    <definedName name="rd_4">#REF!</definedName>
    <definedName name="RD_ACBC">#REF!</definedName>
    <definedName name="RD_ACWC">#REF!</definedName>
    <definedName name="RD_PC">#REF!</definedName>
    <definedName name="RD_PR">#REF!</definedName>
    <definedName name="RD_RB">#REF!</definedName>
    <definedName name="RD_RK">#REF!</definedName>
    <definedName name="RD_RKP">#REF!</definedName>
    <definedName name="RD_SB">#REF!</definedName>
    <definedName name="RD_TC">#REF!</definedName>
    <definedName name="rdrg">#REF!</definedName>
    <definedName name="RDU">#REF!</definedName>
    <definedName name="re">#REF!</definedName>
    <definedName name="re_bar">#REF!</definedName>
    <definedName name="Re_En">#REF!,#REF!,#REF!,#REF!,#REF!,#REF!,#REF!,#REF!,#REF!,#REF!,#REF!,#REF!</definedName>
    <definedName name="RE_SIZE">#REF!</definedName>
    <definedName name="REA">#REF!</definedName>
    <definedName name="REAC">#REF!</definedName>
    <definedName name="README">#REF!</definedName>
    <definedName name="Ready_Mix_K_225">#REF!</definedName>
    <definedName name="REAL">#REF!</definedName>
    <definedName name="rebarallow">#REF!</definedName>
    <definedName name="rebarrange">#REF!</definedName>
    <definedName name="REC">#REF!</definedName>
    <definedName name="RECAP">#REF!</definedName>
    <definedName name="recep" localSheetId="2" hidden="1">{#N/A,#N/A,FALSE,"CCTV"}</definedName>
    <definedName name="recep" hidden="1">{#N/A,#N/A,FALSE,"CCTV"}</definedName>
    <definedName name="Record1">#REF!</definedName>
    <definedName name="Record10">#REF!</definedName>
    <definedName name="Record11">#REF!</definedName>
    <definedName name="Record12">#REF!</definedName>
    <definedName name="Record13">#REF!</definedName>
    <definedName name="Record14">#REF!</definedName>
    <definedName name="Record15">#REF!</definedName>
    <definedName name="Record16">#REF!</definedName>
    <definedName name="Record17">#REF!</definedName>
    <definedName name="Record18">#REF!</definedName>
    <definedName name="Record19">#REF!</definedName>
    <definedName name="Record2">#REF!</definedName>
    <definedName name="Record20">#REF!</definedName>
    <definedName name="Record21">#REF!</definedName>
    <definedName name="Record22">#REF!</definedName>
    <definedName name="Record23">#REF!</definedName>
    <definedName name="Record3">#REF!</definedName>
    <definedName name="Record4">#REF!</definedName>
    <definedName name="Record5">#REF!</definedName>
    <definedName name="Record6">#REF!</definedName>
    <definedName name="Record7">#REF!</definedName>
    <definedName name="Record8">#REF!</definedName>
    <definedName name="Record9">#REF!</definedName>
    <definedName name="_xlnm.Recorder">#REF!</definedName>
    <definedName name="RECOUT">#N/A</definedName>
    <definedName name="RED">#REF!</definedName>
    <definedName name="ref">#REF!</definedName>
    <definedName name="REF_FILE">#REF!</definedName>
    <definedName name="REF_PRINT">#REF!</definedName>
    <definedName name="Ref_Wt">IF(ISNA(#REF!),0.02466*#REF!*(#REF!-#REF!)*#REF!/1000,#REF!*#REF!/1000)</definedName>
    <definedName name="Refer_Note_19">#REF!</definedName>
    <definedName name="Refer_Notes_1_and_2">#N/A</definedName>
    <definedName name="RefWt">IF(ISNA(#REF!),0.02466*#REF!*(#REF!-#REF!)*#REF!,#REF!*#REF!)</definedName>
    <definedName name="rei">#REF!</definedName>
    <definedName name="REKAP">#REF!</definedName>
    <definedName name="rekpt" hidden="1">#REF!</definedName>
    <definedName name="REMARK1">#N/A</definedName>
    <definedName name="REMARK2">#N/A</definedName>
    <definedName name="REMARK3">#N/A</definedName>
    <definedName name="REMARK4">#N/A</definedName>
    <definedName name="REMK">#N/A</definedName>
    <definedName name="reng_3_4">#REF!</definedName>
    <definedName name="Reng_R32">#REF!</definedName>
    <definedName name="Rental">#REF!</definedName>
    <definedName name="reo">#REF!</definedName>
    <definedName name="repbalok">#REF!</definedName>
    <definedName name="RepCostes">#REF!</definedName>
    <definedName name="REPERLIS">#REF!</definedName>
    <definedName name="repkolom">#REF!</definedName>
    <definedName name="repslab">#REF!</definedName>
    <definedName name="REPVENTAS">#REF!</definedName>
    <definedName name="Req_No.">#REF!</definedName>
    <definedName name="ReqNo">#REF!</definedName>
    <definedName name="REQUEST_FOR_APPROVAL_OF_CONTRACT">#REF!</definedName>
    <definedName name="RequisitionNo">#REF!</definedName>
    <definedName name="Rerv">#REF!</definedName>
    <definedName name="RES">#REF!</definedName>
    <definedName name="Resale">#REF!</definedName>
    <definedName name="resapan">#REF!</definedName>
    <definedName name="Reselects">#REF!</definedName>
    <definedName name="RESP">#REF!</definedName>
    <definedName name="RESULT">#REF!</definedName>
    <definedName name="Results">#REF!</definedName>
    <definedName name="RET">#REF!</definedName>
    <definedName name="retention">#REF!</definedName>
    <definedName name="rety" hidden="1">{#N/A,#N/A,FALSE,"CCTV"}</definedName>
    <definedName name="Rev">#REF!</definedName>
    <definedName name="REV.">#REF!</definedName>
    <definedName name="REV_NO">#N/A</definedName>
    <definedName name="rev_range">#REF!</definedName>
    <definedName name="REV3100BQ">#REF!</definedName>
    <definedName name="REV3110BQ">#REF!</definedName>
    <definedName name="REV3200BQ">#REF!</definedName>
    <definedName name="REV3300BQ">#REF!</definedName>
    <definedName name="REV3400BQ">#REF!</definedName>
    <definedName name="REV3500BQ">#REF!</definedName>
    <definedName name="REV3600BQ">#REF!</definedName>
    <definedName name="REV3700BQ">#REF!</definedName>
    <definedName name="REV3800BQ">#REF!</definedName>
    <definedName name="RevampNote">#REF!</definedName>
    <definedName name="RevampNote1">#REF!</definedName>
    <definedName name="RevampNote2">#REF!</definedName>
    <definedName name="RevampNoteBlank">#REF!</definedName>
    <definedName name="REVBUD">#REF!</definedName>
    <definedName name="Revenue">#REF!</definedName>
    <definedName name="Revenue_Aug05">#REF!</definedName>
    <definedName name="Revision">#REF!</definedName>
    <definedName name="revrange">#REF!</definedName>
    <definedName name="RevTable">#REF!</definedName>
    <definedName name="revtextvalue">#REF!</definedName>
    <definedName name="revtextvalue1">#REF!</definedName>
    <definedName name="revtextvaluea">#REF!</definedName>
    <definedName name="REWWQ">#REF!</definedName>
    <definedName name="REYT" hidden="1">{#N/A,#N/A,FALSE,"CCTV"}</definedName>
    <definedName name="RF" localSheetId="2" hidden="1">{#N/A,#N/A,FALSE,"CCTV"}</definedName>
    <definedName name="RF" hidden="1">{#N/A,#N/A,FALSE,"CCTV"}</definedName>
    <definedName name="RFA">#REF!</definedName>
    <definedName name="RFB">#REF!</definedName>
    <definedName name="RFC">#REF!</definedName>
    <definedName name="RFCC">#REF!</definedName>
    <definedName name="RFE">#REF!</definedName>
    <definedName name="RFF">#REF!</definedName>
    <definedName name="RFG">#REF!</definedName>
    <definedName name="RFP002_CIVIL_FC">#REF!</definedName>
    <definedName name="RFP002_CIVIL_LC">#REF!</definedName>
    <definedName name="RFP002_ELEC_FC">#REF!</definedName>
    <definedName name="RFP002_ELEC_LC">#REF!</definedName>
    <definedName name="RFP002_EQUIP_FC">#REF!</definedName>
    <definedName name="RFP002_EQUIP_LC">#REF!</definedName>
    <definedName name="RFP002_INSTR_FC">#REF!</definedName>
    <definedName name="RFP002_INSTR_LC">#REF!</definedName>
    <definedName name="RFP002_INSU_FC">#REF!</definedName>
    <definedName name="RFP002_INSU_LC">#REF!</definedName>
    <definedName name="RFP002_OTR1_FC">#REF!</definedName>
    <definedName name="RFP002_OTR1_LC">#REF!</definedName>
    <definedName name="RFP002_OTR2_FC">#REF!</definedName>
    <definedName name="RFP002_OTR2_LC">#REF!</definedName>
    <definedName name="RFP002_PAINT_FC">#REF!</definedName>
    <definedName name="RFP002_PAINT_LC">#REF!</definedName>
    <definedName name="RFP002_PIPE_FC">#REF!</definedName>
    <definedName name="RFP002_PIPE_LC">#REF!</definedName>
    <definedName name="RFP002_SRNO">#REF!</definedName>
    <definedName name="RFP002_TOTAL">#REF!</definedName>
    <definedName name="RFP003_BQITC1">#REF!</definedName>
    <definedName name="RFP003_BQITC2">#REF!</definedName>
    <definedName name="RFP003_BQITC3">#REF!</definedName>
    <definedName name="RFP003_TOTAL">#REF!</definedName>
    <definedName name="RFP003_UAMH">#REF!</definedName>
    <definedName name="RFP003_UR_CON_FC">#REF!</definedName>
    <definedName name="RFP003_UR_CON_LC">#REF!</definedName>
    <definedName name="RFP003_UR_LAB_FC">#REF!</definedName>
    <definedName name="RFP003_UR_LAB_LC">#REF!</definedName>
    <definedName name="RFP003_UR_MAT_FC">#REF!</definedName>
    <definedName name="RFP003_UR_MAT_LC">#REF!</definedName>
    <definedName name="RFP003A">#REF!</definedName>
    <definedName name="RFP003A_BQITC1">#REF!</definedName>
    <definedName name="RFP003A_BQITC2">#REF!</definedName>
    <definedName name="RFP003A_BQITC3">#REF!</definedName>
    <definedName name="RFP003A_TOTAL">#REF!</definedName>
    <definedName name="RFP003A_UAMH">#REF!</definedName>
    <definedName name="RFP003A_UR_CON_FC">#REF!</definedName>
    <definedName name="RFP003A_UR_CON_LC">#REF!</definedName>
    <definedName name="RFP003A_UR_MAT_FC">#REF!</definedName>
    <definedName name="RFP003A_UR_MAT_LC">#REF!</definedName>
    <definedName name="RFP003B">#REF!</definedName>
    <definedName name="RFP003B_BQITC1">#REF!</definedName>
    <definedName name="RFP003B_BQITC2">#REF!</definedName>
    <definedName name="RFP003B_BQITC3">#REF!</definedName>
    <definedName name="RFP003B_TOTAL">#REF!</definedName>
    <definedName name="RFP003B_UAMH">#REF!</definedName>
    <definedName name="RFP003B_UR_CON_FC">#REF!</definedName>
    <definedName name="RFP003B_UR_CON_LC">#REF!</definedName>
    <definedName name="RFP003B_UR_MAT_FC">#REF!</definedName>
    <definedName name="RFP003B_UR_MAT_LC">#REF!</definedName>
    <definedName name="RFP003BRK_BSIZE">#REF!</definedName>
    <definedName name="RFP003BRK_INSU_CATE">#REF!</definedName>
    <definedName name="RFP003BRK_INSU_MAT">#REF!</definedName>
    <definedName name="RFP003BRK_INSU_THK">#REF!</definedName>
    <definedName name="RFP003BRK_PARTS">#REF!</definedName>
    <definedName name="RFP003BRK_TOTAL">#REF!</definedName>
    <definedName name="RFP003BRK_UAMH">#REF!</definedName>
    <definedName name="RFP003BRK_UR_CON_FC">#REF!</definedName>
    <definedName name="RFP003BRK_UR_CON_LC">#REF!</definedName>
    <definedName name="RFP003BRK_UR_MAT_FC">#REF!</definedName>
    <definedName name="RFP003BRK_UR_MAT_LC">#REF!</definedName>
    <definedName name="RFP003C">#REF!</definedName>
    <definedName name="RFP003C_BQITC1">#REF!</definedName>
    <definedName name="RFP003C_BQITC2">#REF!</definedName>
    <definedName name="RFP003C_BQITC3">#REF!</definedName>
    <definedName name="RFP003C_TOTAL">#REF!</definedName>
    <definedName name="RFP003C_UAMH">#REF!</definedName>
    <definedName name="RFP003C_UR_CON_FC">#REF!</definedName>
    <definedName name="RFP003C_UR_CON_LC">#REF!</definedName>
    <definedName name="RFP003C_UR_MAT_FC">#REF!</definedName>
    <definedName name="RFP003C_UR_MAT_LC">#REF!</definedName>
    <definedName name="RFP003D">#REF!</definedName>
    <definedName name="RFP003D_BQITC1">#REF!</definedName>
    <definedName name="RFP003D_BQITC2">#REF!</definedName>
    <definedName name="RFP003D_BQITC3">#REF!</definedName>
    <definedName name="RFP003D_TOTAL">#REF!</definedName>
    <definedName name="RFP003D_UAMH">#REF!</definedName>
    <definedName name="RFP003D_UR_CON_FC">#REF!</definedName>
    <definedName name="RFP003D_UR_CON_LC">#REF!</definedName>
    <definedName name="RFP003D_UR_MAT_FC">#REF!</definedName>
    <definedName name="RFP003D_UR_MAT_LC">#REF!</definedName>
    <definedName name="RFP003E">#REF!</definedName>
    <definedName name="RFP003E_BQITC1">#REF!</definedName>
    <definedName name="RFP003E_BQITC2">#REF!</definedName>
    <definedName name="RFP003E_BQITC3">#REF!</definedName>
    <definedName name="RFP003E_TOTAL">#REF!</definedName>
    <definedName name="RFP003E_UAMH">#REF!</definedName>
    <definedName name="RFP003E_UR_CON_FC">#REF!</definedName>
    <definedName name="RFP003E_UR_CON_LC">#REF!</definedName>
    <definedName name="RFP003E_UR_MAT_FC">#REF!</definedName>
    <definedName name="RFP003E_UR_MAT_LC">#REF!</definedName>
    <definedName name="RFP003F">#REF!</definedName>
    <definedName name="RFP003F_BQITC1">#REF!</definedName>
    <definedName name="RFP003F_BQITC2">#REF!</definedName>
    <definedName name="RFP003F_BQITC3">#REF!</definedName>
    <definedName name="RFP003F_TOTAL">#REF!</definedName>
    <definedName name="RFP003F_UAMH">#REF!</definedName>
    <definedName name="RFP003F_UR_CON_FC">#REF!</definedName>
    <definedName name="RFP003F_UR_CON_LC">#REF!</definedName>
    <definedName name="RFP003F_UR_MAT_FC">#REF!</definedName>
    <definedName name="RFP003F_UR_MAT_LC">#REF!</definedName>
    <definedName name="RFQPACK_NO">#N/A</definedName>
    <definedName name="rfsc">#REF!</definedName>
    <definedName name="rfsf">#REF!</definedName>
    <definedName name="RFSL">#REF!</definedName>
    <definedName name="rfsr">#REF!</definedName>
    <definedName name="RFUIOEWJFE" localSheetId="2" hidden="1">{#N/A,#N/A,FALSE,"TABLE"}</definedName>
    <definedName name="RFUIOEWJFE" hidden="1">{#N/A,#N/A,FALSE,"TABLE"}</definedName>
    <definedName name="RFV" localSheetId="2" hidden="1">{#N/A,#N/A,FALSE,"CCTV"}</definedName>
    <definedName name="RFV" hidden="1">{#N/A,#N/A,FALSE,"CCTV"}</definedName>
    <definedName name="rg">#REF!</definedName>
    <definedName name="RGR" localSheetId="2" hidden="1">{"'장비'!$A$3:$M$12"}</definedName>
    <definedName name="RGR" hidden="1">{"'장비'!$A$3:$M$12"}</definedName>
    <definedName name="rgs">#REF!</definedName>
    <definedName name="RH_APPROVED_CLIENT">#REF!</definedName>
    <definedName name="RH_APPROVED_FLUOR">#REF!</definedName>
    <definedName name="RH_CHKD">#REF!</definedName>
    <definedName name="RH_DATE">#REF!</definedName>
    <definedName name="RH_DESCRIPTION">#REF!</definedName>
    <definedName name="RH_DOCUMENT_NUMBER">#REF!</definedName>
    <definedName name="RH_PAGES">#REF!</definedName>
    <definedName name="RH_PRPD">#REF!</definedName>
    <definedName name="RH_REV">#REF!</definedName>
    <definedName name="rhdhd" hidden="1">#REF!</definedName>
    <definedName name="rhdrmq"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rhks" hidden="1">#REF!</definedName>
    <definedName name="rho">#REF!</definedName>
    <definedName name="rhomin">#REF!</definedName>
    <definedName name="RI">#N/A</definedName>
    <definedName name="Ric">#REF!</definedName>
    <definedName name="RID">#REF!</definedName>
    <definedName name="ridge">#REF!</definedName>
    <definedName name="rig">#REF!</definedName>
    <definedName name="RINCI" localSheetId="2" hidden="1">{#N/A,#N/A,TRUE,"Front";#N/A,#N/A,TRUE,"Simple Letter";#N/A,#N/A,TRUE,"Inside";#N/A,#N/A,TRUE,"Contents";#N/A,#N/A,TRUE,"Basis";#N/A,#N/A,TRUE,"Inclusions";#N/A,#N/A,TRUE,"Exclusions";#N/A,#N/A,TRUE,"Areas";#N/A,#N/A,TRUE,"Summary";#N/A,#N/A,TRUE,"Detail"}</definedName>
    <definedName name="RINCI" hidden="1">{#N/A,#N/A,TRUE,"Front";#N/A,#N/A,TRUE,"Simple Letter";#N/A,#N/A,TRUE,"Inside";#N/A,#N/A,TRUE,"Contents";#N/A,#N/A,TRUE,"Basis";#N/A,#N/A,TRUE,"Inclusions";#N/A,#N/A,TRUE,"Exclusions";#N/A,#N/A,TRUE,"Areas";#N/A,#N/A,TRUE,"Summary";#N/A,#N/A,TRUE,"Detail"}</definedName>
    <definedName name="RINSU">#REF!</definedName>
    <definedName name="Risk_Class">#REF!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FALSE</definedName>
    <definedName name="RiskNumIterations" hidden="1">-1</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2</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rk">#REF!</definedName>
    <definedName name="rkbesi">#REF!</definedName>
    <definedName name="rkd" localSheetId="2" hidden="1">{#N/A,#N/A,FALSE,"CCTV"}</definedName>
    <definedName name="rkd" hidden="1">{#N/A,#N/A,FALSE,"CCTV"}</definedName>
    <definedName name="rkerb">#REF!</definedName>
    <definedName name="rkr" localSheetId="8">BlankMacro1</definedName>
    <definedName name="rkr" localSheetId="6">BlankMacro1</definedName>
    <definedName name="rkr">BlankMacro1</definedName>
    <definedName name="RKSK" localSheetId="2"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RKSK"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RL">#REF!</definedName>
    <definedName name="RLABO">#REF!</definedName>
    <definedName name="RM">#REF!</definedName>
    <definedName name="RM_100">#REF!</definedName>
    <definedName name="RM_150">#REF!</definedName>
    <definedName name="RM_200">#REF!</definedName>
    <definedName name="RM_2A">#REF!</definedName>
    <definedName name="RM_300">#REF!</definedName>
    <definedName name="RMCG10">#REF!</definedName>
    <definedName name="RMCG15">#REF!</definedName>
    <definedName name="RMCG20">#REF!</definedName>
    <definedName name="RMCG25">#REF!</definedName>
    <definedName name="RMCG30">#REF!</definedName>
    <definedName name="RMCG35">#REF!</definedName>
    <definedName name="RMCG40">#REF!</definedName>
    <definedName name="RMISC">#REF!</definedName>
    <definedName name="RNAO" localSheetId="2" hidden="1">{"'장비'!$A$3:$M$12"}</definedName>
    <definedName name="RNAO" hidden="1">{"'장비'!$A$3:$M$12"}</definedName>
    <definedName name="RNFT10">#REF!</definedName>
    <definedName name="RNFT10_3">#REF!</definedName>
    <definedName name="RNFT16">#REF!</definedName>
    <definedName name="RNFT16_3">#REF!</definedName>
    <definedName name="RNFT20">#REF!</definedName>
    <definedName name="RNFT20_3">#REF!</definedName>
    <definedName name="RNFT25">#REF!</definedName>
    <definedName name="RNFT25_3">#REF!</definedName>
    <definedName name="RNFT32">#REF!</definedName>
    <definedName name="RNFT32_3">#REF!</definedName>
    <definedName name="RNFT40">#REF!</definedName>
    <definedName name="RNFT40_3">#REF!</definedName>
    <definedName name="RNFT8">#REF!</definedName>
    <definedName name="RNFT8_3">#REF!</definedName>
    <definedName name="RNR10_3">#REF!</definedName>
    <definedName name="RNR12_3">#REF!</definedName>
    <definedName name="RNR6_3">#REF!</definedName>
    <definedName name="RNR8_3">#REF!</definedName>
    <definedName name="RNWH" hidden="1">{#N/A,#N/A,TRUE,"LOADCOVE";#N/A,#N/A,TRUE,"PAGE001";#N/A,#N/A,TRUE,"PAGE002";#N/A,#N/A,TRUE,"PAGE003";#N/A,#N/A,TRUE,"PAGE004";#N/A,#N/A,TRUE,"PAGE005";#N/A,#N/A,TRUE,"PAGE006";#N/A,#N/A,TRUE,"PAGE007";#N/A,#N/A,TRUE,"PAGE008";#N/A,#N/A,TRUE,"PAGE009";#N/A,#N/A,TRUE,"PAGE010";#N/A,#N/A,TRUE,"PAGE011";#N/A,#N/A,TRUE,"PAGE012";#N/A,#N/A,TRUE,"PAGE013"}</definedName>
    <definedName name="Ro">#REF!</definedName>
    <definedName name="road">#REF!</definedName>
    <definedName name="Roads">#REF!</definedName>
    <definedName name="rolcat">#REF!</definedName>
    <definedName name="rollag">#REF!</definedName>
    <definedName name="roman_2020w">#REF!</definedName>
    <definedName name="roman_4040w">#REF!</definedName>
    <definedName name="roof">#REF!</definedName>
    <definedName name="roof_4">#REF!</definedName>
    <definedName name="RoofingWork">#REF!</definedName>
    <definedName name="rooft">#REF!</definedName>
    <definedName name="rool_meter">#REF!</definedName>
    <definedName name="rooster">#REF!</definedName>
    <definedName name="ror">#REF!</definedName>
    <definedName name="rotate">#REF!</definedName>
    <definedName name="ROUND">#REF!</definedName>
    <definedName name="Round1">#REF!</definedName>
    <definedName name="Round2">#REF!</definedName>
    <definedName name="ROUNDL">#REF!</definedName>
    <definedName name="ROUNDM">#REF!</definedName>
    <definedName name="ROUT">#REF!</definedName>
    <definedName name="rout_t">#REF!</definedName>
    <definedName name="ROW">#REF!</definedName>
    <definedName name="ROW_7F">#REF!</definedName>
    <definedName name="ROW_7I">#REF!</definedName>
    <definedName name="ROW_COMM">#REF!</definedName>
    <definedName name="Royalty" localSheetId="2" hidden="1">{#N/A,#N/A,FALSE,"Sheet1"}</definedName>
    <definedName name="Royalty" hidden="1">{#N/A,#N/A,FALSE,"Sheet1"}</definedName>
    <definedName name="Rp">#REF!</definedName>
    <definedName name="Rp.">#REF!</definedName>
    <definedName name="RPAIN">#REF!</definedName>
    <definedName name="RPT">#REF!</definedName>
    <definedName name="RPUM">#REF!</definedName>
    <definedName name="RpUSD">#REF!</definedName>
    <definedName name="RQTY">#REF!</definedName>
    <definedName name="rr" localSheetId="2" hidden="1">{"'장비'!$A$3:$M$12"}</definedName>
    <definedName name="rr" hidden="1">{"'장비'!$A$3:$M$12"}</definedName>
    <definedName name="rrc">#REF!</definedName>
    <definedName name="RRE"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RW" localSheetId="2" hidden="1">{#N/A,#N/A,FALSE,"CCTV"}</definedName>
    <definedName name="RRERW" hidden="1">{#N/A,#N/A,FALSE,"CCTV"}</definedName>
    <definedName name="Rrev">#REF!</definedName>
    <definedName name="RREWE">#REF!</definedName>
    <definedName name="rrr" localSheetId="2" hidden="1">{"'장비'!$A$3:$M$12"}</definedName>
    <definedName name="RRR">#REF!</definedName>
    <definedName name="rrrr">#REF!</definedName>
    <definedName name="ｒｒｒｒｒｒｒ">#N/A</definedName>
    <definedName name="ｒｒｒｒｒｒｒｒ">#N/A</definedName>
    <definedName name="rs">#REF!</definedName>
    <definedName name="RS_BS">#REF!</definedName>
    <definedName name="RS_D">#REF!</definedName>
    <definedName name="RS_NS">#REF!</definedName>
    <definedName name="RS_NS1">#REF!</definedName>
    <definedName name="rsat">#REF!</definedName>
    <definedName name="rsbrc">#REF!</definedName>
    <definedName name="rsc">#REF!</definedName>
    <definedName name="RSDF"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e">#REF!</definedName>
    <definedName name="rsetyerw" localSheetId="2" hidden="1">{0,0,0,0}</definedName>
    <definedName name="rsetyerw" hidden="1">{0,0,0,0}</definedName>
    <definedName name="rsf">#REF!</definedName>
    <definedName name="rshc">#REF!</definedName>
    <definedName name="rSIZE1">#REF!</definedName>
    <definedName name="rSIZE2">#REF!</definedName>
    <definedName name="rSIZE3">#REF!</definedName>
    <definedName name="rSIZE4">#REF!</definedName>
    <definedName name="rSIZE5">#REF!</definedName>
    <definedName name="rSIZE6">#REF!</definedName>
    <definedName name="RSLEE">#REF!</definedName>
    <definedName name="rsln">#REF!</definedName>
    <definedName name="rSPACING1">#REF!</definedName>
    <definedName name="rSPACING2">#REF!</definedName>
    <definedName name="rSPACING3">#REF!</definedName>
    <definedName name="rSPACING4">#REF!</definedName>
    <definedName name="rSPACING5">#REF!</definedName>
    <definedName name="rSPACING6">#REF!</definedName>
    <definedName name="rSPAN1">#REF!</definedName>
    <definedName name="rSPAN2">#REF!</definedName>
    <definedName name="rSPAN3">#REF!</definedName>
    <definedName name="rSPAN4">#REF!</definedName>
    <definedName name="rSPAN5">#REF!</definedName>
    <definedName name="rSPAN6">#REF!</definedName>
    <definedName name="rstab_profile">#REF!</definedName>
    <definedName name="RSUBT">#REF!</definedName>
    <definedName name="RSUM1">#REF!</definedName>
    <definedName name="RSUM2">#REF!</definedName>
    <definedName name="RSUM3">#REF!</definedName>
    <definedName name="RT" hidden="1">{#N/A,#N/A,FALSE,"이태원철근"}</definedName>
    <definedName name="RT1a">#REF!</definedName>
    <definedName name="Rtangga">#REF!</definedName>
    <definedName name="RtdoTécnico">#REF!</definedName>
    <definedName name="RTEST">#REF!</definedName>
    <definedName name="rtile">#REF!</definedName>
    <definedName name="RTTHG">#REF!</definedName>
    <definedName name="rtu" localSheetId="2" hidden="1">{#N/A,#N/A,FALSE,"TABLE"}</definedName>
    <definedName name="rtu" hidden="1">{#N/A,#N/A,FALSE,"TABLE"}</definedName>
    <definedName name="RTUGH">#REF!</definedName>
    <definedName name="RTYE" localSheetId="2">{"'장비'!$A$3:$M$12"}</definedName>
    <definedName name="RTYE">{"'장비'!$A$3:$M$12"}</definedName>
    <definedName name="rtygtr" hidden="1">#REF!</definedName>
    <definedName name="rtytry" localSheetId="2" hidden="1">{"'장비'!$A$3:$M$12"}</definedName>
    <definedName name="rtytry" hidden="1">{"'장비'!$A$3:$M$12"}</definedName>
    <definedName name="ru">#REF!</definedName>
    <definedName name="RUA">#REF!</definedName>
    <definedName name="RUAC">#REF!</definedName>
    <definedName name="RUAE">#REF!</definedName>
    <definedName name="RUAI">#REF!</definedName>
    <definedName name="RUAP">#REF!</definedName>
    <definedName name="RUAS">#REF!</definedName>
    <definedName name="RUAW">#REF!</definedName>
    <definedName name="RUAWRAP">#REF!</definedName>
    <definedName name="RUA계장">#REF!</definedName>
    <definedName name="RUA도장">#REF!</definedName>
    <definedName name="RUA전">#REF!</definedName>
    <definedName name="RUBBLE">#REF!</definedName>
    <definedName name="Rucika">#REF!</definedName>
    <definedName name="Rucika_Wavin">#REF!</definedName>
    <definedName name="RUD1200900">#REF!</definedName>
    <definedName name="RUD1500500">#REF!</definedName>
    <definedName name="RUD9001200">#REF!</definedName>
    <definedName name="RUE" localSheetId="2" hidden="1">{#N/A,#N/A,FALSE,"TABLE"}</definedName>
    <definedName name="RUE" hidden="1">{#N/A,#N/A,FALSE,"TABLE"}</definedName>
    <definedName name="rukan_a">#REF!</definedName>
    <definedName name="rukan_aa">#REF!</definedName>
    <definedName name="rukan_b">#REF!</definedName>
    <definedName name="rukan_c">#REF!</definedName>
    <definedName name="rukan_cc">#REF!</definedName>
    <definedName name="rukan_d">#REF!</definedName>
    <definedName name="rukan_dd">#REF!</definedName>
    <definedName name="rukan_e">#REF!</definedName>
    <definedName name="rukan_ee">#REF!</definedName>
    <definedName name="rum">#REF!</definedName>
    <definedName name="rUNITWT1">#REF!</definedName>
    <definedName name="rUNITWT2">#REF!</definedName>
    <definedName name="rUNITWT3">#REF!</definedName>
    <definedName name="rUNITWT4">#REF!</definedName>
    <definedName name="rUNITWT5">#REF!</definedName>
    <definedName name="rUNITWT6">#REF!</definedName>
    <definedName name="rUSEDZ1">#REF!</definedName>
    <definedName name="rUSEDZ2">#REF!</definedName>
    <definedName name="rUSEDZ3">#REF!</definedName>
    <definedName name="rUSEDZ4">#REF!</definedName>
    <definedName name="rUSEDZ5">#REF!</definedName>
    <definedName name="rUSEDZ6">#REF!</definedName>
    <definedName name="RUT">#REF!</definedName>
    <definedName name="RUTIN">#REF!</definedName>
    <definedName name="RW11.1">#REF!</definedName>
    <definedName name="RW11.10">#REF!</definedName>
    <definedName name="RW11.2">#REF!</definedName>
    <definedName name="RW11.3">#REF!</definedName>
    <definedName name="RW11.5">#REF!</definedName>
    <definedName name="RW11.6">#REF!</definedName>
    <definedName name="RW11.7">#REF!</definedName>
    <definedName name="RW11.8">#REF!</definedName>
    <definedName name="RW11.9">#REF!</definedName>
    <definedName name="rwc">#REF!</definedName>
    <definedName name="rwe">#REF!</definedName>
    <definedName name="rwf">#REF!</definedName>
    <definedName name="rwln">#REF!</definedName>
    <definedName name="rwr">#REF!</definedName>
    <definedName name="Rwvu.CapersView." hidden="1">#REF!</definedName>
    <definedName name="Rwvu.Japan_Capers_Ed_Pub." hidden="1">#REF!</definedName>
    <definedName name="Rwvu.KJP_CC." hidden="1">#REF!</definedName>
    <definedName name="Rx">#REF!</definedName>
    <definedName name="rxr">#REF!</definedName>
    <definedName name="RY" localSheetId="2" hidden="1">{#N/A,#N/A,TRUE,"Front";#N/A,#N/A,TRUE,"Simple Letter";#N/A,#N/A,TRUE,"Inside";#N/A,#N/A,TRUE,"Contents";#N/A,#N/A,TRUE,"Basis";#N/A,#N/A,TRUE,"Inclusions";#N/A,#N/A,TRUE,"Exclusions";#N/A,#N/A,TRUE,"Areas";#N/A,#N/A,TRUE,"Summary";#N/A,#N/A,TRUE,"Detail"}</definedName>
    <definedName name="RY" hidden="1">{#N/A,#N/A,TRUE,"Front";#N/A,#N/A,TRUE,"Simple Letter";#N/A,#N/A,TRUE,"Inside";#N/A,#N/A,TRUE,"Contents";#N/A,#N/A,TRUE,"Basis";#N/A,#N/A,TRUE,"Inclusions";#N/A,#N/A,TRUE,"Exclusions";#N/A,#N/A,TRUE,"Areas";#N/A,#N/A,TRUE,"Summary";#N/A,#N/A,TRUE,"Detail"}</definedName>
    <definedName name="Rz">#REF!</definedName>
    <definedName name="rzr">#REF!</definedName>
    <definedName name="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21">#REF!</definedName>
    <definedName name="S.23">#REF!</definedName>
    <definedName name="S.24">#REF!</definedName>
    <definedName name="S.25">#REF!</definedName>
    <definedName name="S.26">#REF!</definedName>
    <definedName name="S.BARU">#REF!</definedName>
    <definedName name="S.LAMA.A">#REF!</definedName>
    <definedName name="S.LAMA.B">#REF!</definedName>
    <definedName name="S.LAMA.C">#REF!</definedName>
    <definedName name="S_1">#REF!</definedName>
    <definedName name="S_11620">#REF!</definedName>
    <definedName name="S_1W">#REF!</definedName>
    <definedName name="s_2">#REF!</definedName>
    <definedName name="S_2W">#REF!</definedName>
    <definedName name="s_3">#REF!</definedName>
    <definedName name="S_3W">#REF!</definedName>
    <definedName name="s_4">#REF!</definedName>
    <definedName name="s_4_3">#REF!</definedName>
    <definedName name="S_4W">#REF!</definedName>
    <definedName name="s_5">#REF!</definedName>
    <definedName name="S_5A">#REF!</definedName>
    <definedName name="S_5AW">#REF!</definedName>
    <definedName name="S_5B">#REF!</definedName>
    <definedName name="S_5BW">#REF!</definedName>
    <definedName name="S_6">#REF!</definedName>
    <definedName name="S_6W">#REF!</definedName>
    <definedName name="S_7">#REF!</definedName>
    <definedName name="S_7W">#REF!</definedName>
    <definedName name="S_8">#REF!</definedName>
    <definedName name="S_8W">#REF!</definedName>
    <definedName name="S_A___P_A_Tie_In_Feeding_System">#REF!</definedName>
    <definedName name="S_M_D_S">#N/A</definedName>
    <definedName name="s_tx403">#REF!</definedName>
    <definedName name="S3_Subcon">#REF!</definedName>
    <definedName name="S807_WayBottom">#REF!</definedName>
    <definedName name="SA">#REF!</definedName>
    <definedName name="SA.1">#REF!</definedName>
    <definedName name="SA.10">#REF!</definedName>
    <definedName name="SA.11">#REF!</definedName>
    <definedName name="SA.12">#REF!</definedName>
    <definedName name="SA.13">#REF!</definedName>
    <definedName name="SA.14">#REF!</definedName>
    <definedName name="SA.2">#REF!</definedName>
    <definedName name="SA.3">#REF!</definedName>
    <definedName name="SA.4">#REF!</definedName>
    <definedName name="SA.5">#REF!</definedName>
    <definedName name="SA.6">#REF!</definedName>
    <definedName name="SA.7">#REF!</definedName>
    <definedName name="SA.8">#REF!</definedName>
    <definedName name="SA.9">#REF!</definedName>
    <definedName name="saaaa">#REF!</definedName>
    <definedName name="SADAD"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SA">#REF!</definedName>
    <definedName name="SAE" localSheetId="2" hidden="1">{#N/A,#N/A,FALSE,"골재소요량";#N/A,#N/A,FALSE,"골재소요량"}</definedName>
    <definedName name="SAE" hidden="1">{#N/A,#N/A,FALSE,"골재소요량";#N/A,#N/A,FALSE,"골재소요량"}</definedName>
    <definedName name="saf" hidden="1">{#N/A,#N/A,FALSE,"CCTV"}</definedName>
    <definedName name="SAFETY_CONTROL">#REF!</definedName>
    <definedName name="SAFSAFSAD" hidden="1">{#N/A,#N/A,FALSE,"속도"}</definedName>
    <definedName name="SAG" localSheetId="2" hidden="1">{#N/A,#N/A,TRUE,"Front";#N/A,#N/A,TRUE,"Simple Letter";#N/A,#N/A,TRUE,"Inside";#N/A,#N/A,TRUE,"Contents";#N/A,#N/A,TRUE,"Basis";#N/A,#N/A,TRUE,"Inclusions";#N/A,#N/A,TRUE,"Exclusions";#N/A,#N/A,TRUE,"Areas";#N/A,#N/A,TRUE,"Summary";#N/A,#N/A,TRUE,"Detail"}</definedName>
    <definedName name="SAG" hidden="1">{#N/A,#N/A,TRUE,"Front";#N/A,#N/A,TRUE,"Simple Letter";#N/A,#N/A,TRUE,"Inside";#N/A,#N/A,TRUE,"Contents";#N/A,#N/A,TRUE,"Basis";#N/A,#N/A,TRUE,"Inclusions";#N/A,#N/A,TRUE,"Exclusions";#N/A,#N/A,TRUE,"Areas";#N/A,#N/A,TRUE,"Summary";#N/A,#N/A,TRUE,"Detail"}</definedName>
    <definedName name="sal">#REF!</definedName>
    <definedName name="SALAH">#REF!</definedName>
    <definedName name="salary">#REF!</definedName>
    <definedName name="salary00">#REF!</definedName>
    <definedName name="salary01">#REF!</definedName>
    <definedName name="salary02">#REF!</definedName>
    <definedName name="salary03">#REF!</definedName>
    <definedName name="salary04">#REF!</definedName>
    <definedName name="Salary5Lv">#REF!</definedName>
    <definedName name="Salary6Lv">#REF!</definedName>
    <definedName name="Salary7Lv">#REF!</definedName>
    <definedName name="SalaryClerk">#REF!</definedName>
    <definedName name="SalaryDir">#REF!</definedName>
    <definedName name="SalaryEmp">#REF!</definedName>
    <definedName name="SalaryQua">#REF!</definedName>
    <definedName name="SalarySkil">#REF!</definedName>
    <definedName name="SalarySSkil">#REF!</definedName>
    <definedName name="SalaryTech">#REF!</definedName>
    <definedName name="SalaryUnsk">#REF!</definedName>
    <definedName name="SALESPLAN">#REF!</definedName>
    <definedName name="saluran">#REF!</definedName>
    <definedName name="SAM" localSheetId="2" hidden="1">{#N/A,#N/A,TRUE,"Basic";#N/A,#N/A,TRUE,"EXT-TABLE";#N/A,#N/A,TRUE,"STEEL";#N/A,#N/A,TRUE,"INT-Table";#N/A,#N/A,TRUE,"STEEL";#N/A,#N/A,TRUE,"Door"}</definedName>
    <definedName name="SAM" hidden="1">{#N/A,#N/A,TRUE,"Basic";#N/A,#N/A,TRUE,"EXT-TABLE";#N/A,#N/A,TRUE,"STEEL";#N/A,#N/A,TRUE,"INT-Table";#N/A,#N/A,TRUE,"STEEL";#N/A,#N/A,TRUE,"Door"}</definedName>
    <definedName name="sambung">#REF!</definedName>
    <definedName name="sample">#REF!</definedName>
    <definedName name="SAN">#REF!</definedName>
    <definedName name="sanjay" hidden="1">{#N/A,#N/A,FALSE,"TABLE"}</definedName>
    <definedName name="sanlex">#REF!</definedName>
    <definedName name="SAS">#REF!</definedName>
    <definedName name="sasa" localSheetId="2" hidden="1">{#N/A,#N/A,FALSE,"CCTV"}</definedName>
    <definedName name="sasa" hidden="1">{#N/A,#N/A,FALSE,"CCTV"}</definedName>
    <definedName name="SASAAAA" hidden="1">{#N/A,#N/A,FALSE,"전체집계표";#N/A,#N/A,FALSE,"안벽30000";#N/A,#N/A,FALSE,"안벽20000";#N/A,#N/A,FALSE,"내호안";#N/A,#N/A,FALSE,"외호안";#N/A,#N/A,FALSE,"준설토A";#N/A,#N/A,FALSE,"준설토B";#N/A,#N/A,FALSE,"적출장"}</definedName>
    <definedName name="satu">#REF!</definedName>
    <definedName name="Satuan">#REF!</definedName>
    <definedName name="SAVE">#REF!</definedName>
    <definedName name="SAVEMENU">#REF!</definedName>
    <definedName name="saya">#REF!</definedName>
    <definedName name="SB">#REF!</definedName>
    <definedName name="SB.1">#REF!</definedName>
    <definedName name="SB.2">#REF!</definedName>
    <definedName name="SB.3">#REF!</definedName>
    <definedName name="SB.4">#REF!</definedName>
    <definedName name="SB.5">#REF!</definedName>
    <definedName name="sbar">#REF!</definedName>
    <definedName name="SbcExpRte">#REF!</definedName>
    <definedName name="SC">#REF!</definedName>
    <definedName name="SC.1">#REF!</definedName>
    <definedName name="SC.BASE">#REF!</definedName>
    <definedName name="sc_0.51">#REF!</definedName>
    <definedName name="scaf1">#REF!</definedName>
    <definedName name="SCAFFOLDING">#REF!</definedName>
    <definedName name="scafolding">#REF!</definedName>
    <definedName name="scale">#REF!</definedName>
    <definedName name="scc">#REF!</definedName>
    <definedName name="scedu">#REF!</definedName>
    <definedName name="scf">#REF!</definedName>
    <definedName name="Sch" hidden="1">#REF!</definedName>
    <definedName name="SCH_0">#REF!</definedName>
    <definedName name="SCH_0_R1">#REF!</definedName>
    <definedName name="sch_0_r2">#REF!</definedName>
    <definedName name="SCH_1">#REF!</definedName>
    <definedName name="SCH_25">#REF!</definedName>
    <definedName name="SCH_63">#REF!</definedName>
    <definedName name="SCH_BS">#REF!</definedName>
    <definedName name="SCH_GG">#REF!</definedName>
    <definedName name="SCH_S">#REF!</definedName>
    <definedName name="Schaltfläche7_BeiKlick">[0]!Schaltfläche7_BeiKlick</definedName>
    <definedName name="Schaltfläche8_BeiKlick">[0]!Schaltfläche8_BeiKlick</definedName>
    <definedName name="Schaltfläche9_BeiKlick">[0]!Schaltfläche9_BeiKlick</definedName>
    <definedName name="SCHC">#REF!</definedName>
    <definedName name="Sched_Pay">#REF!</definedName>
    <definedName name="Schedule" localSheetId="2">BlankMacro1</definedName>
    <definedName name="Schedule" localSheetId="8">BlankMacro1</definedName>
    <definedName name="Schedule" localSheetId="6">BlankMacro1</definedName>
    <definedName name="Schedule">BlankMacro1</definedName>
    <definedName name="Schedule_No._5" localSheetId="2">#REF!</definedName>
    <definedName name="Schedule_No._5">#REF!</definedName>
    <definedName name="Schedule_No._6" localSheetId="2">#REF!</definedName>
    <definedName name="Schedule_No._6">#REF!</definedName>
    <definedName name="Schedule_No._7" localSheetId="2">#REF!</definedName>
    <definedName name="Schedule_No._7">#REF!</definedName>
    <definedName name="Scheduled_Extra_Payments">#REF!</definedName>
    <definedName name="Scheduled_Interest_Rate">#REF!</definedName>
    <definedName name="Scheduled_Monthly_Payment">#REF!</definedName>
    <definedName name="schperpunt">#REF!</definedName>
    <definedName name="Schraffieren">#REF!</definedName>
    <definedName name="Schraffieren_aus">#REF!</definedName>
    <definedName name="Schraffieren_ein">#REF!</definedName>
    <definedName name="SCI">#REF!</definedName>
    <definedName name="SCI.2">#REF!</definedName>
    <definedName name="SCII">#REF!</definedName>
    <definedName name="SCIII">#REF!</definedName>
    <definedName name="SCIV">#REF!</definedName>
    <definedName name="SCK" localSheetId="2" hidden="1">{#N/A,#N/A,FALSE,"TABLE"}</definedName>
    <definedName name="SCK" hidden="1">{#N/A,#N/A,FALSE,"TABLE"}</definedName>
    <definedName name="sckim" localSheetId="2" hidden="1">{#N/A,#N/A,FALSE,"TABLE"}</definedName>
    <definedName name="sckim" hidden="1">{#N/A,#N/A,FALSE,"TABLE"}</definedName>
    <definedName name="scoat">#REF!</definedName>
    <definedName name="SCOPE">#REF!</definedName>
    <definedName name="SCP">#REF!</definedName>
    <definedName name="scr">#REF!</definedName>
    <definedName name="SCR_RWDP">#REF!</definedName>
    <definedName name="SCREED10">#REF!</definedName>
    <definedName name="SCREED5">#REF!</definedName>
    <definedName name="Screw_Roof">#REF!</definedName>
    <definedName name="Screw_Truss">#REF!</definedName>
    <definedName name="Scrubbing_System">#REF!</definedName>
    <definedName name="Scurv_5554">#REF!</definedName>
    <definedName name="SCV.1">#REF!</definedName>
    <definedName name="SCV.2">#REF!</definedName>
    <definedName name="SCV.3">#REF!</definedName>
    <definedName name="SCV.4">#REF!</definedName>
    <definedName name="SCV.5">#REF!</definedName>
    <definedName name="SCVI">#REF!</definedName>
    <definedName name="SCVIII">#REF!</definedName>
    <definedName name="SCX">#REF!</definedName>
    <definedName name="SD"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d" hidden="1">{#N/A,#N/A,FALSE,"단가표지"}</definedName>
    <definedName name="sd3p">#REF!</definedName>
    <definedName name="sda" hidden="1">#REF!</definedName>
    <definedName name="sdaad">#REF!</definedName>
    <definedName name="sdadsa">#REF!</definedName>
    <definedName name="sdatu">#REF!</definedName>
    <definedName name="sdc">#REF!</definedName>
    <definedName name="SDCFG\" localSheetId="2" hidden="1">{#N/A,#N/A,FALSE,"운반시간"}</definedName>
    <definedName name="SDCFG\" hidden="1">{#N/A,#N/A,FALSE,"운반시간"}</definedName>
    <definedName name="sddd" localSheetId="2">BlankMacro1</definedName>
    <definedName name="sddd" localSheetId="8">BlankMacro1</definedName>
    <definedName name="sddd" localSheetId="6">BlankMacro1</definedName>
    <definedName name="sddd">BlankMacro1</definedName>
    <definedName name="SDDFD" hidden="1">{#N/A,#N/A,FALSE,"배수1"}</definedName>
    <definedName name="SDF"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DF">#REF!</definedName>
    <definedName name="sdfag" hidden="1">#REF!</definedName>
    <definedName name="sdfasdfopk">#REF!</definedName>
    <definedName name="sdfdf" localSheetId="2" hidden="1">{"'장비'!$A$3:$M$12"}</definedName>
    <definedName name="sdfdf" hidden="1">{"'장비'!$A$3:$M$12"}</definedName>
    <definedName name="SDFDFD" hidden="1">{#N/A,#N/A,FALSE,"운반시간"}</definedName>
    <definedName name="sdfdsfsx" localSheetId="2" hidden="1">{#N/A,#N/A,FALSE,"CCTV"}</definedName>
    <definedName name="sdfdsfsx" hidden="1">{#N/A,#N/A,FALSE,"CCTV"}</definedName>
    <definedName name="SDFGFH" hidden="1">{#N/A,#N/A,FALSE,"부대2"}</definedName>
    <definedName name="sdfgfhjkj">#REF!</definedName>
    <definedName name="SDFGG" hidden="1">#REF!</definedName>
    <definedName name="ｓｄｆｇはｔｒ">#N/A</definedName>
    <definedName name="SDFS" localSheetId="2" hidden="1">{#N/A,#N/A,FALSE,"TABLE"}</definedName>
    <definedName name="SDFS" hidden="1">{#N/A,#N/A,FALSE,"TABLE"}</definedName>
    <definedName name="SDFSAFSADFS" hidden="1">{#N/A,#N/A,FALSE,"혼합골재"}</definedName>
    <definedName name="sdfsd">#REF!</definedName>
    <definedName name="sdg" hidden="1">#REF!</definedName>
    <definedName name="SDGSDFHFDJDG" hidden="1">{#N/A,#N/A,FALSE,"속도"}</definedName>
    <definedName name="SDGSDGDHDFHGF" hidden="1">{#N/A,#N/A,FALSE,"운반시간"}</definedName>
    <definedName name="SDMONG">#REF!</definedName>
    <definedName name="SDS" localSheetId="2" hidden="1">{#N/A,#N/A,TRUE,"Front";#N/A,#N/A,TRUE,"Simple Letter";#N/A,#N/A,TRUE,"Inside";#N/A,#N/A,TRUE,"Contents";#N/A,#N/A,TRUE,"Basis";#N/A,#N/A,TRUE,"Inclusions";#N/A,#N/A,TRUE,"Exclusions";#N/A,#N/A,TRUE,"Areas";#N/A,#N/A,TRUE,"Summary";#N/A,#N/A,TRUE,"Detail"}</definedName>
    <definedName name="SDS" hidden="1">{#N/A,#N/A,TRUE,"Front";#N/A,#N/A,TRUE,"Simple Letter";#N/A,#N/A,TRUE,"Inside";#N/A,#N/A,TRUE,"Contents";#N/A,#N/A,TRUE,"Basis";#N/A,#N/A,TRUE,"Inclusions";#N/A,#N/A,TRUE,"Exclusions";#N/A,#N/A,TRUE,"Areas";#N/A,#N/A,TRUE,"Summary";#N/A,#N/A,TRUE,"Detail"}</definedName>
    <definedName name="sdsdddd" hidden="1">{#N/A,#N/A,FALSE,"토공2"}</definedName>
    <definedName name="sdsds" localSheetId="2" hidden="1">{#N/A,#N/A,FALSE,"REK";#N/A,#N/A,FALSE,"rab"}</definedName>
    <definedName name="sdsds" hidden="1">{#N/A,#N/A,FALSE,"REK";#N/A,#N/A,FALSE,"rab"}</definedName>
    <definedName name="sdssdsd">#REF!</definedName>
    <definedName name="SDTR">#REF!</definedName>
    <definedName name="Sealant">#REF!</definedName>
    <definedName name="sealent">#REF!</definedName>
    <definedName name="SECOND">#REF!</definedName>
    <definedName name="Section_1_Title_1">#REF!</definedName>
    <definedName name="Section_1_Title_19_1">#REF!</definedName>
    <definedName name="Section_1_Title_52">#REF!</definedName>
    <definedName name="Section_8_Title_12">#REF!</definedName>
    <definedName name="Section_8_Title_19_1_1">#REF!</definedName>
    <definedName name="Section_8_Title_9">#REF!</definedName>
    <definedName name="Section_Separator">#REF!</definedName>
    <definedName name="section3">#REF!</definedName>
    <definedName name="SectionCase">#REF!</definedName>
    <definedName name="SectionPerformance">#REF!</definedName>
    <definedName name="SectionTrayDim">#REF!</definedName>
    <definedName name="sefse" hidden="1">{"'장비'!$A$3:$M$12"}</definedName>
    <definedName name="segma">#REF!</definedName>
    <definedName name="sek">#REF!</definedName>
    <definedName name="selfaddhitivemembran">#REF!</definedName>
    <definedName name="Selimut">#REF!</definedName>
    <definedName name="SELISIH">#REF!</definedName>
    <definedName name="selling">#REF!</definedName>
    <definedName name="selling_36">#REF!</definedName>
    <definedName name="selling_60">#REF!</definedName>
    <definedName name="selling_61">#REF!</definedName>
    <definedName name="semen">#REF!</definedName>
    <definedName name="Semen_Batu_Raja_50_kg">#REF!</definedName>
    <definedName name="semen_grouting">#REF!</definedName>
    <definedName name="Semen_Kujang_50_kg">#REF!</definedName>
    <definedName name="Semen_Padang_50_kg">#REF!</definedName>
    <definedName name="Semen_Portland">#REF!</definedName>
    <definedName name="Semen_Tiga_roda__50_kg">#REF!</definedName>
    <definedName name="semen_warna">#REF!</definedName>
    <definedName name="senayan">#REF!</definedName>
    <definedName name="sencount" hidden="1">1</definedName>
    <definedName name="Seng_BJLS_20_gelombang">#REF!</definedName>
    <definedName name="seng_pagar">#REF!</definedName>
    <definedName name="Seng_Plat_BJLS_30">#REF!</definedName>
    <definedName name="Seng_plat_lebar_50_cm__panjang_50_m">#REF!</definedName>
    <definedName name="SEP">#REF!</definedName>
    <definedName name="Sept_05">#REF!</definedName>
    <definedName name="septick1.5">#REF!</definedName>
    <definedName name="septick2">#REF!</definedName>
    <definedName name="septick4">#REF!</definedName>
    <definedName name="septick5">#REF!</definedName>
    <definedName name="SEQU">#N/A</definedName>
    <definedName name="SERVICE" localSheetId="2" hidden="1">{#N/A,#N/A,FALSE,"이태원철근"}</definedName>
    <definedName name="SERVICE" hidden="1">{#N/A,#N/A,FALSE,"이태원철근"}</definedName>
    <definedName name="set">#REF!</definedName>
    <definedName name="SetSpec">#REF!</definedName>
    <definedName name="SEXP">#N/A</definedName>
    <definedName name="SF">#REF!</definedName>
    <definedName name="SFA">#REF!</definedName>
    <definedName name="SFB">#REF!</definedName>
    <definedName name="sfbc">#REF!</definedName>
    <definedName name="sfbf">#REF!</definedName>
    <definedName name="sfbr">#REF!</definedName>
    <definedName name="SFC">#REF!</definedName>
    <definedName name="SFE">#REF!</definedName>
    <definedName name="sfggf" hidden="1">{#N/A,#N/A,FALSE,"배수1"}</definedName>
    <definedName name="ｓｆｇｈｓｇ">#N/A</definedName>
    <definedName name="sfhjsjs">#N/A</definedName>
    <definedName name="SFL">#REF!</definedName>
    <definedName name="SFN">#REF!</definedName>
    <definedName name="SFR">#REF!</definedName>
    <definedName name="sfsc">#REF!</definedName>
    <definedName name="sfsf">#REF!</definedName>
    <definedName name="SFT">#REF!</definedName>
    <definedName name="SFVASGz">#REF!</definedName>
    <definedName name="sfvd100">#REF!</definedName>
    <definedName name="SG">#REF!</definedName>
    <definedName name="SGD">1.78</definedName>
    <definedName name="Sgd_Usd">#REF!</definedName>
    <definedName name="sgfh67">#REF!</definedName>
    <definedName name="sgfsg3">#REF!</definedName>
    <definedName name="ｓｇｈｓｇｈｓｇｈ">#N/A</definedName>
    <definedName name="ｓｇｈｓｇｓｆｈ">#N/A</definedName>
    <definedName name="SGN">#REF!</definedName>
    <definedName name="sgnc">#REF!</definedName>
    <definedName name="sgvl">#REF!</definedName>
    <definedName name="sh">#REF!</definedName>
    <definedName name="SH_ENTH_1">#REF!</definedName>
    <definedName name="SH_ENTH_10">#REF!</definedName>
    <definedName name="SH_ENTH_11">#REF!</definedName>
    <definedName name="SH_ENTH_2">#REF!</definedName>
    <definedName name="SH_ENTH_3">#REF!</definedName>
    <definedName name="SH_ENTH_4">#REF!</definedName>
    <definedName name="SH_ENTH_5">#REF!</definedName>
    <definedName name="SH_ENTH_6">#REF!</definedName>
    <definedName name="SH_ENTH_7">#REF!</definedName>
    <definedName name="SH_ENTH_8">#REF!</definedName>
    <definedName name="SH_ENTH_9">#REF!</definedName>
    <definedName name="SH_MW_LIQ_1">#REF!</definedName>
    <definedName name="SH_MW_LIQ_10">#REF!</definedName>
    <definedName name="SH_MW_LIQ_11">#REF!</definedName>
    <definedName name="SH_MW_LIQ_2">#REF!</definedName>
    <definedName name="SH_MW_LIQ_3">#REF!</definedName>
    <definedName name="SH_MW_LIQ_4">#REF!</definedName>
    <definedName name="SH_MW_LIQ_5">#REF!</definedName>
    <definedName name="SH_MW_LIQ_6">#REF!</definedName>
    <definedName name="SH_MW_LIQ_7">#REF!</definedName>
    <definedName name="SH_MW_LIQ_8">#REF!</definedName>
    <definedName name="SH_MW_LIQ_9">#REF!</definedName>
    <definedName name="SH_MW_VAP_1">#REF!</definedName>
    <definedName name="SH_MW_VAP_10">#REF!</definedName>
    <definedName name="SH_MW_VAP_11">#REF!</definedName>
    <definedName name="SH_MW_VAP_2">#REF!</definedName>
    <definedName name="SH_MW_VAP_3">#REF!</definedName>
    <definedName name="SH_MW_VAP_4">#REF!</definedName>
    <definedName name="SH_MW_VAP_5">#REF!</definedName>
    <definedName name="SH_MW_VAP_6">#REF!</definedName>
    <definedName name="SH_MW_VAP_7">#REF!</definedName>
    <definedName name="SH_MW_VAP_8">#REF!</definedName>
    <definedName name="SH_MW_VAP_9">#REF!</definedName>
    <definedName name="sh_sn156">#REF!</definedName>
    <definedName name="SH_TEMP_1">#REF!</definedName>
    <definedName name="SH_TEMP_10">#REF!</definedName>
    <definedName name="SH_TEMP_11">#REF!</definedName>
    <definedName name="SH_TEMP_2">#REF!</definedName>
    <definedName name="SH_TEMP_3">#REF!</definedName>
    <definedName name="SH_TEMP_4">#REF!</definedName>
    <definedName name="SH_TEMP_5">#REF!</definedName>
    <definedName name="SH_TEMP_6">#REF!</definedName>
    <definedName name="SH_TEMP_7">#REF!</definedName>
    <definedName name="SH_TEMP_8">#REF!</definedName>
    <definedName name="SH_TEMP_9">#REF!</definedName>
    <definedName name="SH_WFRAC_1">#REF!</definedName>
    <definedName name="SH_WFRAC_10">#REF!</definedName>
    <definedName name="SH_WFRAC_11">#REF!</definedName>
    <definedName name="SH_WFRAC_2">#REF!</definedName>
    <definedName name="SH_WFRAC_3">#REF!</definedName>
    <definedName name="SH_WFRAC_4">#REF!</definedName>
    <definedName name="SH_WFRAC_5">#REF!</definedName>
    <definedName name="SH_WFRAC_6">#REF!</definedName>
    <definedName name="SH_WFRAC_7">#REF!</definedName>
    <definedName name="SH_WFRAC_8">#REF!</definedName>
    <definedName name="SH_WFRAC_9">#REF!</definedName>
    <definedName name="SHC_GG">#REF!</definedName>
    <definedName name="sheet" localSheetId="2" hidden="1">{#N/A,#N/A,FALSE,"골재소요량";#N/A,#N/A,FALSE,"골재소요량"}</definedName>
    <definedName name="SHEET">#N/A</definedName>
    <definedName name="SHEET100" hidden="1">#REF!</definedName>
    <definedName name="SHEET2">#REF!</definedName>
    <definedName name="sheet3">#REF!</definedName>
    <definedName name="sheet4">#REF!</definedName>
    <definedName name="SHEET8" localSheetId="2">BlankMacro1</definedName>
    <definedName name="SHEET8" localSheetId="8">BlankMacro1</definedName>
    <definedName name="SHEET8" localSheetId="6">BlankMacro1</definedName>
    <definedName name="SHEET8">BlankMacro1</definedName>
    <definedName name="SheetNoContd" localSheetId="2">#REF!</definedName>
    <definedName name="SheetNoContd">#REF!</definedName>
    <definedName name="shell">#REF!</definedName>
    <definedName name="SHELTER" localSheetId="2" hidden="1">{#N/A,#N/A,TRUE,"Basic";#N/A,#N/A,TRUE,"EXT-TABLE";#N/A,#N/A,TRUE,"STEEL";#N/A,#N/A,TRUE,"INT-Table";#N/A,#N/A,TRUE,"STEEL";#N/A,#N/A,TRUE,"Door"}</definedName>
    <definedName name="SHELTER" hidden="1">{#N/A,#N/A,TRUE,"Basic";#N/A,#N/A,TRUE,"EXT-TABLE";#N/A,#N/A,TRUE,"STEEL";#N/A,#N/A,TRUE,"INT-Table";#N/A,#N/A,TRUE,"STEEL";#N/A,#N/A,TRUE,"Door"}</definedName>
    <definedName name="SHESEL">#REF!</definedName>
    <definedName name="shet2">#REF!</definedName>
    <definedName name="shet3">#REF!</definedName>
    <definedName name="Shet5">#REF!</definedName>
    <definedName name="Shet6">#REF!</definedName>
    <definedName name="Shet7">#REF!</definedName>
    <definedName name="Shet8">#REF!</definedName>
    <definedName name="Shet899">#REF!</definedName>
    <definedName name="ｓｈｇｓｆｔｙｓ">#N/A</definedName>
    <definedName name="ship">#REF!</definedName>
    <definedName name="shipment">#REF!</definedName>
    <definedName name="SHIT">#REF!</definedName>
    <definedName name="SHO">#REF!</definedName>
    <definedName name="SHOP">#REF!</definedName>
    <definedName name="Shop_Erection">#REF!</definedName>
    <definedName name="Shop_Internals">#REF!</definedName>
    <definedName name="Shop_Platform">#REF!</definedName>
    <definedName name="short">#REF!</definedName>
    <definedName name="showerspray">#REF!</definedName>
    <definedName name="shp">#REF!</definedName>
    <definedName name="shpe">#REF!</definedName>
    <definedName name="ｓｈｓｔｒｓｔｈ">#N/A</definedName>
    <definedName name="sht">#REF!</definedName>
    <definedName name="sht3p">#REF!</definedName>
    <definedName name="shutdown" localSheetId="2">BlankMacro1</definedName>
    <definedName name="shutdown" localSheetId="8">BlankMacro1</definedName>
    <definedName name="shutdown" localSheetId="6">BlankMacro1</definedName>
    <definedName name="shutdown">BlankMacro1</definedName>
    <definedName name="shutt" hidden="1">#REF!</definedName>
    <definedName name="SI">#N/A</definedName>
    <definedName name="sicherheit" localSheetId="2">#REF!</definedName>
    <definedName name="sicherheit">#REF!</definedName>
    <definedName name="siCk4">#REF!</definedName>
    <definedName name="siCon">#REF!</definedName>
    <definedName name="sideview" localSheetId="2" hidden="1">{"'con_010'!$A$1:$AN$63"}</definedName>
    <definedName name="sideview" hidden="1">{"'con_010'!$A$1:$AN$63"}</definedName>
    <definedName name="SIGCK1">#REF!</definedName>
    <definedName name="SIGCK2">#REF!</definedName>
    <definedName name="sigmat">#REF!</definedName>
    <definedName name="SIGN">#REF!</definedName>
    <definedName name="Sign1">#REF!</definedName>
    <definedName name="Sign2">#REF!</definedName>
    <definedName name="Sign3">#REF!</definedName>
    <definedName name="Sign4">#REF!</definedName>
    <definedName name="signature">#REF!</definedName>
    <definedName name="sigy">#REF!</definedName>
    <definedName name="SIGY1">#REF!</definedName>
    <definedName name="SIGY2">#REF!</definedName>
    <definedName name="sikat">#REF!</definedName>
    <definedName name="SILL1">#REF!</definedName>
    <definedName name="Sin">#REF!</definedName>
    <definedName name="SIPIL">#REF!</definedName>
    <definedName name="sipped_qty">#REF!</definedName>
    <definedName name="SIR">#REF!</definedName>
    <definedName name="SIR_SHEET">#REF!</definedName>
    <definedName name="SIRIP">#REF!</definedName>
    <definedName name="SIRIP10">#REF!</definedName>
    <definedName name="sirtu">#REF!</definedName>
    <definedName name="SITE" hidden="1">{#N/A,#N/A,FALSE,"TABLE"}</definedName>
    <definedName name="Site_Bldg_Temp_Cost_FC">#REF!</definedName>
    <definedName name="site_factor">#REF!</definedName>
    <definedName name="Site_Temp_Bldg_Cost_LC">#REF!</definedName>
    <definedName name="Site_Temp_Bldg_M2">#REF!</definedName>
    <definedName name="siTs">#REF!</definedName>
    <definedName name="SIZE">#N/A</definedName>
    <definedName name="Size_AHU_1">#REF!</definedName>
    <definedName name="size_AHU_2">#REF!</definedName>
    <definedName name="size_AHU_3">#REF!</definedName>
    <definedName name="size_AHU_4">#REF!</definedName>
    <definedName name="size_AHU_5">#REF!</definedName>
    <definedName name="size_AHU_6">#REF!</definedName>
    <definedName name="SIZE_IBL">#REF!</definedName>
    <definedName name="SIZE_OBL">#REF!</definedName>
    <definedName name="SIZE1">#N/A</definedName>
    <definedName name="SIZE2">#REF!</definedName>
    <definedName name="SIZEC">#REF!</definedName>
    <definedName name="SizeNew">#REF!</definedName>
    <definedName name="sjmnsryj">#N/A</definedName>
    <definedName name="sjsjshj">#N/A</definedName>
    <definedName name="SK">#REF!</definedName>
    <definedName name="skh">#REF!</definedName>
    <definedName name="skhd">#REF!</definedName>
    <definedName name="skhds">#REF!</definedName>
    <definedName name="skirting">#REF!</definedName>
    <definedName name="skk">#REF!</definedName>
    <definedName name="skl">#REF!</definedName>
    <definedName name="sklb">#REF!</definedName>
    <definedName name="SKR">#REF!</definedName>
    <definedName name="skrup">#REF!</definedName>
    <definedName name="Skrup_Fixer">#REF!</definedName>
    <definedName name="sky">#REF!</definedName>
    <definedName name="sl">#REF!</definedName>
    <definedName name="SL_10714">#REF!</definedName>
    <definedName name="SL_CRD">#REF!</definedName>
    <definedName name="SL_CRS">#REF!</definedName>
    <definedName name="SL_CS">#REF!</definedName>
    <definedName name="SL_DD">#REF!</definedName>
    <definedName name="sl2030b210">#REF!</definedName>
    <definedName name="sl2540b220">#REF!</definedName>
    <definedName name="sl3050b200">#REF!</definedName>
    <definedName name="SLAB">#N/A</definedName>
    <definedName name="slabfw">#REF!</definedName>
    <definedName name="SLabor">#REF!</definedName>
    <definedName name="slabt">#REF!</definedName>
    <definedName name="SLEE">#REF!</definedName>
    <definedName name="SLH" hidden="1">#REF!</definedName>
    <definedName name="SLHJLS" localSheetId="2" hidden="1">{#N/A,#N/A,FALSE,"TABLE"}</definedName>
    <definedName name="SLHJLS" hidden="1">{#N/A,#N/A,FALSE,"TABLE"}</definedName>
    <definedName name="Slicer_Instaled">#N/A</definedName>
    <definedName name="Slicer_Item">#N/A</definedName>
    <definedName name="Slicer_On_Site">#N/A</definedName>
    <definedName name="Slicer_Row">#N/A</definedName>
    <definedName name="Slicer_Tier">#N/A</definedName>
    <definedName name="Slicer_Zone">#N/A</definedName>
    <definedName name="SLIDING">#REF!</definedName>
    <definedName name="sloof1">#REF!</definedName>
    <definedName name="sloof1520">#REF!</definedName>
    <definedName name="sloof2">#REF!</definedName>
    <definedName name="sloof2030">#REF!</definedName>
    <definedName name="sloof2540">#REF!</definedName>
    <definedName name="sloof3">#REF!</definedName>
    <definedName name="sloof3050">#REF!</definedName>
    <definedName name="slope">#REF!</definedName>
    <definedName name="sm" hidden="1">{#N/A,#N/A,FALSE,"표지목차"}</definedName>
    <definedName name="SMAT">#N/A</definedName>
    <definedName name="SMFI">#REF!</definedName>
    <definedName name="SMFI.2">#REF!</definedName>
    <definedName name="SMFII">#REF!</definedName>
    <definedName name="SMFIII">#REF!</definedName>
    <definedName name="SMFIV">#REF!</definedName>
    <definedName name="SMFVI">#REF!</definedName>
    <definedName name="SMFVIII">#REF!</definedName>
    <definedName name="SMFX">#REF!</definedName>
    <definedName name="SMHR">#N/A</definedName>
    <definedName name="SMLI">#REF!</definedName>
    <definedName name="SMLI.2">#REF!</definedName>
    <definedName name="SMLII">#REF!</definedName>
    <definedName name="SMLIII">#REF!</definedName>
    <definedName name="SMLIV">#REF!</definedName>
    <definedName name="SMLTOOLS">#REF!</definedName>
    <definedName name="SMLV.1">#REF!</definedName>
    <definedName name="SMLV.2">#REF!</definedName>
    <definedName name="SMLV.3">#REF!</definedName>
    <definedName name="SMLV.4">#REF!</definedName>
    <definedName name="SMLV.5">#REF!</definedName>
    <definedName name="SMLVI">#REF!</definedName>
    <definedName name="SMLVIII">#REF!</definedName>
    <definedName name="SMLX">#REF!</definedName>
    <definedName name="SN">#REF!</definedName>
    <definedName name="SNM" localSheetId="2" hidden="1">{"'장비'!$A$3:$M$12"}</definedName>
    <definedName name="SNM" hidden="1">{"'장비'!$A$3:$M$12"}</definedName>
    <definedName name="SO">#REF!</definedName>
    <definedName name="soapholder">#REF!</definedName>
    <definedName name="SOARE_PARTS">#REF!</definedName>
    <definedName name="SOC" localSheetId="2" hidden="1">{#N/A,#N/A,FALSE,"변경관리예산";#N/A,#N/A,FALSE,"변경장비예산";#N/A,#N/A,FALSE,"변경준설예산";#N/A,#N/A,FALSE,"변경철구예산"}</definedName>
    <definedName name="SOC" hidden="1">{#N/A,#N/A,FALSE,"변경관리예산";#N/A,#N/A,FALSE,"변경장비예산";#N/A,#N/A,FALSE,"변경준설예산";#N/A,#N/A,FALSE,"변경철구예산"}</definedName>
    <definedName name="soc3p">#REF!</definedName>
    <definedName name="SOC분야" localSheetId="2" hidden="1">{#N/A,#N/A,FALSE,"예상손익";#N/A,#N/A,FALSE,"관리분석";#N/A,#N/A,FALSE,"장비분석";#N/A,#N/A,FALSE,"준설분석";#N/A,#N/A,FALSE,"철구분석"}</definedName>
    <definedName name="SOC분야" hidden="1">{#N/A,#N/A,FALSE,"예상손익";#N/A,#N/A,FALSE,"관리분석";#N/A,#N/A,FALSE,"장비분석";#N/A,#N/A,FALSE,"준설분석";#N/A,#N/A,FALSE,"철구분석"}</definedName>
    <definedName name="SOH">#REF!</definedName>
    <definedName name="soil">#REF!</definedName>
    <definedName name="Soil_Disposal">#REF!</definedName>
    <definedName name="SOIL1">#REF!</definedName>
    <definedName name="SOIL2">#REF!</definedName>
    <definedName name="soilcapacity">#REF!</definedName>
    <definedName name="SOL">#REF!</definedName>
    <definedName name="Solo">#REF!</definedName>
    <definedName name="solver_drv" hidden="1">1</definedName>
    <definedName name="solver_est" hidden="1">1</definedName>
    <definedName name="solver_itr" hidden="1">3000</definedName>
    <definedName name="solver_lin" hidden="1">0</definedName>
    <definedName name="solver_num" hidden="1">1</definedName>
    <definedName name="solver_nwt" hidden="1">1</definedName>
    <definedName name="solver_pre" hidden="1">0.01</definedName>
    <definedName name="solver_rel1" hidden="1">4</definedName>
    <definedName name="solver_rhs1" localSheetId="2" hidden="1">[0]!Integer</definedName>
    <definedName name="solver_rhs1" localSheetId="8" hidden="1">[0]!Integer</definedName>
    <definedName name="solver_rhs1" localSheetId="6" hidden="1">[0]!Integer</definedName>
    <definedName name="solver_rhs1" hidden="1">[0]!Integer</definedName>
    <definedName name="solver_scl" hidden="1">1</definedName>
    <definedName name="solver_sho" hidden="1">0</definedName>
    <definedName name="solver_tim" hidden="1">100</definedName>
    <definedName name="solver_tol" hidden="1">0.1</definedName>
    <definedName name="solver_typ" hidden="1">3</definedName>
    <definedName name="solver_val" hidden="1">200</definedName>
    <definedName name="sort">#REF!</definedName>
    <definedName name="sort_area_tom_checks">#REF!</definedName>
    <definedName name="SORT_BULK">#REF!</definedName>
    <definedName name="SORT1">#REF!</definedName>
    <definedName name="SORT191">#REF!</definedName>
    <definedName name="SORT194">#REF!</definedName>
    <definedName name="SORT195">#REF!</definedName>
    <definedName name="sort2">#REF!</definedName>
    <definedName name="SORT200">#REF!</definedName>
    <definedName name="SORT201">#REF!</definedName>
    <definedName name="SORTCODE">#N/A</definedName>
    <definedName name="sortrange">#REF!</definedName>
    <definedName name="sortrange_tom">#REF!</definedName>
    <definedName name="source">#REF!</definedName>
    <definedName name="SP" localSheetId="2" hidden="1">{"'장비'!$A$3:$M$12"}</definedName>
    <definedName name="SP" hidden="1">{"'장비'!$A$3:$M$12"}</definedName>
    <definedName name="sp_4">#REF!</definedName>
    <definedName name="SP18_2">#REF!</definedName>
    <definedName name="SP18_3">#REF!</definedName>
    <definedName name="SP18_4">#REF!</definedName>
    <definedName name="SP18_4_3">#REF!</definedName>
    <definedName name="SPACER" localSheetId="2" hidden="1">{"'장비'!$A$3:$M$12"}</definedName>
    <definedName name="SPACER" hidden="1">{"'장비'!$A$3:$M$12"}</definedName>
    <definedName name="SPARB">#REF!</definedName>
    <definedName name="Sparepart2years">#REF!</definedName>
    <definedName name="spc">#REF!</definedName>
    <definedName name="spc_fitting">#REF!</definedName>
    <definedName name="spc_flange">#REF!</definedName>
    <definedName name="spc_pipe">#REF!</definedName>
    <definedName name="spcg">#REF!</definedName>
    <definedName name="Spec" hidden="1">#REF!</definedName>
    <definedName name="spec_no">#REF!</definedName>
    <definedName name="spec_udf_c16">#REF!</definedName>
    <definedName name="spec_udf_c18">#REF!</definedName>
    <definedName name="spec_udf_c27">#REF!</definedName>
    <definedName name="spec_udf_c28">#REF!</definedName>
    <definedName name="spec_udf_c42">#REF!</definedName>
    <definedName name="spec_udf_c48">#REF!</definedName>
    <definedName name="spec_udf_c56">#REF!</definedName>
    <definedName name="spec_udf_c58">#REF!</definedName>
    <definedName name="SPEC1">#N/A</definedName>
    <definedName name="SPEC2">#N/A</definedName>
    <definedName name="SPEC3">#N/A</definedName>
    <definedName name="SPECIAL_ITEM">#REF!</definedName>
    <definedName name="speciality">#REF!</definedName>
    <definedName name="SpecialPrice" hidden="1">#REF!</definedName>
    <definedName name="specialty">#REF!</definedName>
    <definedName name="SpecSheet">#REF!</definedName>
    <definedName name="SpecSheetb">#REF!</definedName>
    <definedName name="SpecSht1">#REF!</definedName>
    <definedName name="spec구매"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SPHERES">#REF!</definedName>
    <definedName name="spk1p">#REF!</definedName>
    <definedName name="spk3p">#REF!</definedName>
    <definedName name="SPL">#REF!</definedName>
    <definedName name="SPLICE">#REF!</definedName>
    <definedName name="split">#REF!</definedName>
    <definedName name="SPMV">#REF!</definedName>
    <definedName name="SPOT_T">#REF!</definedName>
    <definedName name="SPP">#REF!</definedName>
    <definedName name="spr_lbr_cst">#REF!</definedName>
    <definedName name="sps">#REF!</definedName>
    <definedName name="Sqr"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qr"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QRT__1___0.6___1.0">#REF!</definedName>
    <definedName name="SR" hidden="1">#REF!</definedName>
    <definedName name="SR1_3">#REF!</definedName>
    <definedName name="SR2_3">#REF!</definedName>
    <definedName name="SRGDSG" hidden="1">{#N/A,#N/A,FALSE,"CCTV"}</definedName>
    <definedName name="srh">#REF!</definedName>
    <definedName name="srmh">#REF!</definedName>
    <definedName name="SRU" hidden="1">{"'장비'!$A$3:$M$12"}</definedName>
    <definedName name="srv_cln">#REF!</definedName>
    <definedName name="srv_prt">#REF!</definedName>
    <definedName name="ss">#REF!</definedName>
    <definedName name="ss_1.2">#REF!</definedName>
    <definedName name="SS_3">#REF!</definedName>
    <definedName name="SS_4">#REF!</definedName>
    <definedName name="SS_5">#REF!</definedName>
    <definedName name="ss_fitting">#REF!</definedName>
    <definedName name="ss_flange">#REF!</definedName>
    <definedName name="ss_pipe">#REF!</definedName>
    <definedName name="SS304L">#REF!</definedName>
    <definedName name="SS316L">#REF!</definedName>
    <definedName name="SSE">#REF!</definedName>
    <definedName name="SSec1MMax">#REF!</definedName>
    <definedName name="SSec1MMin">#REF!</definedName>
    <definedName name="SSF">#REF!</definedName>
    <definedName name="SSIZE">#REF!</definedName>
    <definedName name="SSLAS">#REF!</definedName>
    <definedName name="sso">#REF!</definedName>
    <definedName name="ssp">#REF!</definedName>
    <definedName name="sss" localSheetId="2" hidden="1">{"'장비'!$A$3:$M$12"}</definedName>
    <definedName name="sss">#REF!</definedName>
    <definedName name="ssss" localSheetId="2" hidden="1">{#N/A,#N/A,TRUE,"Basic";#N/A,#N/A,TRUE,"EXT-TABLE";#N/A,#N/A,TRUE,"STEEL";#N/A,#N/A,TRUE,"INT-Table";#N/A,#N/A,TRUE,"STEEL";#N/A,#N/A,TRUE,"Door"}</definedName>
    <definedName name="ssss">#REF!</definedName>
    <definedName name="sssss" hidden="1">{#N/A,#N/A,FALSE,"운반시간"}</definedName>
    <definedName name="ｓｓｓｓｓｓｓｓｓｓ">#N/A</definedName>
    <definedName name="sssssssssss" localSheetId="2">BlankMacro1</definedName>
    <definedName name="sssssssssss" localSheetId="8">BlankMacro1</definedName>
    <definedName name="sssssssssss" localSheetId="6">BlankMacro1</definedName>
    <definedName name="sssssssssss">BlankMacro1</definedName>
    <definedName name="ST" hidden="1">{#N/A,#N/A,FALSE,"TABLE"}</definedName>
    <definedName name="st3p" localSheetId="2">#REF!</definedName>
    <definedName name="st3p">#REF!</definedName>
    <definedName name="STAC" localSheetId="2">#REF!</definedName>
    <definedName name="STAC">#REF!</definedName>
    <definedName name="staff">#REF!</definedName>
    <definedName name="STAFF_MESS" localSheetId="2">#REF!</definedName>
    <definedName name="STAFF_MESS">#REF!</definedName>
    <definedName name="Staff_Total_Cost_FC">#REF!</definedName>
    <definedName name="Staff_Total_Cost_LC">#REF!</definedName>
    <definedName name="Staff_Total_MM">#REF!</definedName>
    <definedName name="STAIR">#REF!</definedName>
    <definedName name="stamp">#REF!</definedName>
    <definedName name="stamper">#REF!</definedName>
    <definedName name="start">#REF!</definedName>
    <definedName name="START_7A">#REF!</definedName>
    <definedName name="START_DS">#REF!</definedName>
    <definedName name="StartDate">#REF!</definedName>
    <definedName name="Starters_480V">#REF!</definedName>
    <definedName name="stat">#REF!</definedName>
    <definedName name="State">#REF!</definedName>
    <definedName name="STATUS">#REF!</definedName>
    <definedName name="stc">#REF!</definedName>
    <definedName name="std1.5">#REF!</definedName>
    <definedName name="std2.5">#REF!</definedName>
    <definedName name="Std22_3">#REF!</definedName>
    <definedName name="STDE">#REF!</definedName>
    <definedName name="stde1">#REF!</definedName>
    <definedName name="steam_trap">#REF!</definedName>
    <definedName name="STEEL">#REF!</definedName>
    <definedName name="steel_size">#REF!</definedName>
    <definedName name="steel1">#REF!</definedName>
    <definedName name="steelsize">#REF!</definedName>
    <definedName name="SteelTab">#REF!</definedName>
    <definedName name="steiger">#REF!</definedName>
    <definedName name="step">#REF!</definedName>
    <definedName name="step_nosing">#REF!</definedName>
    <definedName name="stf">#REF!</definedName>
    <definedName name="STHK">#REF!</definedName>
    <definedName name="STIFF">#REF!</definedName>
    <definedName name="stiff_pl">#REF!</definedName>
    <definedName name="STK">#REF!</definedName>
    <definedName name="STL">#REF!</definedName>
    <definedName name="Stm">#REF!</definedName>
    <definedName name="StmSys01DesPres">#REF!</definedName>
    <definedName name="StmSys01DesPres_U">#REF!</definedName>
    <definedName name="StmSys01DesTemp">#REF!</definedName>
    <definedName name="StmSys01DesTemp_U">#REF!</definedName>
    <definedName name="StmSys01ID">#REF!</definedName>
    <definedName name="StmSys01IncrVal">#REF!</definedName>
    <definedName name="StmSys01MaxPres">#REF!</definedName>
    <definedName name="StmSys01MaxPres_U">#REF!</definedName>
    <definedName name="StmSys01MaxTemp">#REF!</definedName>
    <definedName name="StmSys01MaxTemp_U">#REF!</definedName>
    <definedName name="StmSys01MinPres">#REF!</definedName>
    <definedName name="StmSys01MinPres_U">#REF!</definedName>
    <definedName name="StmSys01MinTemp">#REF!</definedName>
    <definedName name="StmSys01MinTemp_U">#REF!</definedName>
    <definedName name="StmSys01NormPres">#REF!</definedName>
    <definedName name="StmSys01NormPres_U">#REF!</definedName>
    <definedName name="StmSys01NormTemp">#REF!</definedName>
    <definedName name="StmSys01NormTemp_U">#REF!</definedName>
    <definedName name="StmSys02DesPres">#REF!</definedName>
    <definedName name="StmSys02DesPres_U">#REF!</definedName>
    <definedName name="StmSys02DesTemp">#REF!</definedName>
    <definedName name="StmSys02DesTemp_U">#REF!</definedName>
    <definedName name="StmSys02ID">#REF!</definedName>
    <definedName name="StmSys02IncrVal">#REF!</definedName>
    <definedName name="StmSys02MaxPres">#REF!</definedName>
    <definedName name="StmSys02MaxPres_U">#REF!</definedName>
    <definedName name="StmSys02MaxTemp">#REF!</definedName>
    <definedName name="StmSys02MaxTemp_U">#REF!</definedName>
    <definedName name="StmSys02MinPres">#REF!</definedName>
    <definedName name="StmSys02MinPres_U">#REF!</definedName>
    <definedName name="StmSys02MinTemp">#REF!</definedName>
    <definedName name="StmSys02MinTemp_U">#REF!</definedName>
    <definedName name="StmSys02NormPres">#REF!</definedName>
    <definedName name="StmSys02NormPres_U">#REF!</definedName>
    <definedName name="StmSys02NormTemp">#REF!</definedName>
    <definedName name="StmSys02NormTemp_U">#REF!</definedName>
    <definedName name="StmSys03DesPres">#REF!</definedName>
    <definedName name="StmSys03DesPres_U">#REF!</definedName>
    <definedName name="StmSys03DesTemp">#REF!</definedName>
    <definedName name="StmSys03DesTemp_U">#REF!</definedName>
    <definedName name="StmSys03ID">#REF!</definedName>
    <definedName name="StmSys03IncrVal">#REF!</definedName>
    <definedName name="StmSys03MaxPres">#REF!</definedName>
    <definedName name="StmSys03MaxPres_U">#REF!</definedName>
    <definedName name="StmSys03MaxTemp">#REF!</definedName>
    <definedName name="StmSys03MaxTemp_U">#REF!</definedName>
    <definedName name="StmSys03MinPres">#REF!</definedName>
    <definedName name="StmSys03MinPres_U">#REF!</definedName>
    <definedName name="StmSys03MinTemp">#REF!</definedName>
    <definedName name="StmSys03MinTemp_U">#REF!</definedName>
    <definedName name="StmSys03NormPres">#REF!</definedName>
    <definedName name="StmSys03NormPres_U">#REF!</definedName>
    <definedName name="StmSys03NormTemp">#REF!</definedName>
    <definedName name="StmSys03NormTemp_U">#REF!</definedName>
    <definedName name="StmSys04DesPres">#REF!</definedName>
    <definedName name="StmSys04DesPres_U">#REF!</definedName>
    <definedName name="StmSys04DesTemp">#REF!</definedName>
    <definedName name="StmSys04DesTemp_U">#REF!</definedName>
    <definedName name="StmSys04ID">#REF!</definedName>
    <definedName name="StmSys04IncrVal">#REF!</definedName>
    <definedName name="StmSys04MaxPres">#REF!</definedName>
    <definedName name="StmSys04MaxPres_U">#REF!</definedName>
    <definedName name="StmSys04MaxTemp">#REF!</definedName>
    <definedName name="StmSys04MaxTemp_U">#REF!</definedName>
    <definedName name="StmSys04MinPres">#REF!</definedName>
    <definedName name="StmSys04MinPres_U">#REF!</definedName>
    <definedName name="StmSys04MinTemp">#REF!</definedName>
    <definedName name="StmSys04Mintemp_U">#REF!</definedName>
    <definedName name="StmSys04NormPres">#REF!</definedName>
    <definedName name="StmSys04NormPres_U">#REF!</definedName>
    <definedName name="StmSys04NormTemp">#REF!</definedName>
    <definedName name="StmSys04NormTemp_U">#REF!</definedName>
    <definedName name="StmSys05DesPres">#REF!</definedName>
    <definedName name="StmSys05DesPres_U">#REF!</definedName>
    <definedName name="StmSys05DesTemp">#REF!</definedName>
    <definedName name="StmSys05DesTemp_U">#REF!</definedName>
    <definedName name="StmSys05ID">#REF!</definedName>
    <definedName name="StmSys05IncrVal">#REF!</definedName>
    <definedName name="StmSys05MaxPres">#REF!</definedName>
    <definedName name="StmSys05MaxPres_U">#REF!</definedName>
    <definedName name="StmSys05MaxTemp">#REF!</definedName>
    <definedName name="StmSys05MaxTemp_U">#REF!</definedName>
    <definedName name="StmSys05MinPres">#REF!</definedName>
    <definedName name="StmSys05MinPres_U">#REF!</definedName>
    <definedName name="StmSys05MinTemp">#REF!</definedName>
    <definedName name="StmSys05MinTemp_U">#REF!</definedName>
    <definedName name="StmSys05NormPres">#REF!</definedName>
    <definedName name="StmSys05NormPres_U">#REF!</definedName>
    <definedName name="StmSys05NormTemp">#REF!</definedName>
    <definedName name="StmSys05NormTemp_U">#REF!</definedName>
    <definedName name="StmSys06DesPres">#REF!</definedName>
    <definedName name="StmSys06DesPres_U">#REF!</definedName>
    <definedName name="StmSys06DesTemp">#REF!</definedName>
    <definedName name="StmSys06DesTemp_U">#REF!</definedName>
    <definedName name="StmSys06ID">#REF!</definedName>
    <definedName name="StmSys06IncrVal">#REF!</definedName>
    <definedName name="StmSys06MaxPres">#REF!</definedName>
    <definedName name="StmSys06MaxPres_U">#REF!</definedName>
    <definedName name="StmSys06MaxTemp">#REF!</definedName>
    <definedName name="StmSys06MaxTemp_U">#REF!</definedName>
    <definedName name="StmSys06MinPres">#REF!</definedName>
    <definedName name="StmSys06MinPres_U">#REF!</definedName>
    <definedName name="StmSys06MinTemp">#REF!</definedName>
    <definedName name="StmSys06MinTemp_U">#REF!</definedName>
    <definedName name="StmSys06NormPres">#REF!</definedName>
    <definedName name="StmSys06NormPres_U">#REF!</definedName>
    <definedName name="StmSys06NormTemp">#REF!</definedName>
    <definedName name="StmSys06NormTemp_U">#REF!</definedName>
    <definedName name="STOP">#REF!</definedName>
    <definedName name="STOP_7A">#REF!</definedName>
    <definedName name="STOP_DS">#REF!</definedName>
    <definedName name="Stop_kran_biasa">#REF!</definedName>
    <definedName name="stop_TA1">#REF!</definedName>
    <definedName name="stop_TA2">#REF!</definedName>
    <definedName name="STOP2">#REF!</definedName>
    <definedName name="STOP2E">#REF!</definedName>
    <definedName name="STOPE">#REF!</definedName>
    <definedName name="Stot__3___5__cm">#REF!</definedName>
    <definedName name="STOT1">#REF!</definedName>
    <definedName name="STOT2">#REF!</definedName>
    <definedName name="STOT3">#REF!</definedName>
    <definedName name="STOT4">#REF!</definedName>
    <definedName name="STP">#REF!</definedName>
    <definedName name="stplst">#REF!</definedName>
    <definedName name="str">#REF!</definedName>
    <definedName name="StreamAttributes">#REF!</definedName>
    <definedName name="StreamData">#REF!</definedName>
    <definedName name="strhydrant1.5">#REF!</definedName>
    <definedName name="strhydrant2.5">#REF!</definedName>
    <definedName name="strhydrant6">#REF!</definedName>
    <definedName name="strhydrantkitz4">#REF!</definedName>
    <definedName name="strhydranty1.5">#REF!</definedName>
    <definedName name="strhydranty2.5">#REF!</definedName>
    <definedName name="strhydranty6">#REF!</definedName>
    <definedName name="strkitz16k5">#REF!</definedName>
    <definedName name="strl_graph">#REF!,#REF!</definedName>
    <definedName name="STRM_TSI">#REF!</definedName>
    <definedName name="STRM_TSO">#REF!</definedName>
    <definedName name="STRSVND">#REF!</definedName>
    <definedName name="STRUC.ID">#REF!</definedName>
    <definedName name="STRUKTUR">#REF!</definedName>
    <definedName name="STR갑">#REF!</definedName>
    <definedName name="STU" localSheetId="2" hidden="1">{#N/A,#N/A,FALSE,"TABLE"}</definedName>
    <definedName name="STU" hidden="1">{#N/A,#N/A,FALSE,"TABLE"}</definedName>
    <definedName name="Stundensatz">72.13</definedName>
    <definedName name="su" localSheetId="2" hidden="1">{#N/A,#N/A,TRUE,"Front";#N/A,#N/A,TRUE,"Simple Letter";#N/A,#N/A,TRUE,"Inside";#N/A,#N/A,TRUE,"Contents";#N/A,#N/A,TRUE,"Basis";#N/A,#N/A,TRUE,"Inclusions";#N/A,#N/A,TRUE,"Exclusions";#N/A,#N/A,TRUE,"Areas";#N/A,#N/A,TRUE,"Summary";#N/A,#N/A,TRUE,"Detail"}</definedName>
    <definedName name="su" hidden="1">{#N/A,#N/A,TRUE,"Front";#N/A,#N/A,TRUE,"Simple Letter";#N/A,#N/A,TRUE,"Inside";#N/A,#N/A,TRUE,"Contents";#N/A,#N/A,TRUE,"Basis";#N/A,#N/A,TRUE,"Inclusions";#N/A,#N/A,TRUE,"Exclusions";#N/A,#N/A,TRUE,"Areas";#N/A,#N/A,TRUE,"Summary";#N/A,#N/A,TRUE,"Detail"}</definedName>
    <definedName name="SUB">#REF!</definedName>
    <definedName name="SUB_TOTAL__VII">#REF!</definedName>
    <definedName name="SUB1A">#REF!</definedName>
    <definedName name="SUB1B">#REF!</definedName>
    <definedName name="SUB1C">#REF!</definedName>
    <definedName name="SUB2A">#REF!</definedName>
    <definedName name="SUB2B">#REF!</definedName>
    <definedName name="SUB2C">#REF!</definedName>
    <definedName name="SUB3A">#REF!</definedName>
    <definedName name="SUB3B">#REF!</definedName>
    <definedName name="SUB3C">#REF!</definedName>
    <definedName name="SUB4A">#REF!</definedName>
    <definedName name="SUB4B">#REF!</definedName>
    <definedName name="SUB4C">#REF!</definedName>
    <definedName name="SUB5A">#REF!</definedName>
    <definedName name="SUB5B">#REF!</definedName>
    <definedName name="SUB5C">#REF!</definedName>
    <definedName name="SUB6A">#REF!</definedName>
    <definedName name="SUB6B">#REF!</definedName>
    <definedName name="SUB6C">#REF!</definedName>
    <definedName name="SUB7A">#REF!</definedName>
    <definedName name="SUB7B">#REF!</definedName>
    <definedName name="SUB7C">#REF!</definedName>
    <definedName name="SUB8A">#REF!</definedName>
    <definedName name="SUB8B">#REF!</definedName>
    <definedName name="SUB8C">#REF!</definedName>
    <definedName name="SUB9A">#REF!</definedName>
    <definedName name="SUB9B">#REF!</definedName>
    <definedName name="SUB9C">#REF!</definedName>
    <definedName name="SUBC">#REF!</definedName>
    <definedName name="subject">#REF!</definedName>
    <definedName name="Subject_2_Electrical">#REF!</definedName>
    <definedName name="Subject_3_Electrical">#REF!</definedName>
    <definedName name="Subject_5_Electrical">#REF!</definedName>
    <definedName name="Submit">#REF!</definedName>
    <definedName name="subpo">#REF!</definedName>
    <definedName name="SUBR">#REF!</definedName>
    <definedName name="SUBT">#REF!</definedName>
    <definedName name="SUBT.TEMP._WORK">#REF!</definedName>
    <definedName name="subto">#REF!</definedName>
    <definedName name="SUI">#REF!</definedName>
    <definedName name="SUM">#REF!</definedName>
    <definedName name="Sum_Inst"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2A">#REF!</definedName>
    <definedName name="SUMARY">#REF!</definedName>
    <definedName name="SUMI">#REF!</definedName>
    <definedName name="summ" hidden="1">#REF!</definedName>
    <definedName name="summary">#REF!</definedName>
    <definedName name="SUMMARY_CODE">#REF!</definedName>
    <definedName name="SUMMARY1"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W2">#REF!</definedName>
    <definedName name="SUMP1">#REF!</definedName>
    <definedName name="SUMP10">#REF!</definedName>
    <definedName name="SUMP12">#REF!</definedName>
    <definedName name="SUMP13">#REF!</definedName>
    <definedName name="SUMP14">#REF!</definedName>
    <definedName name="SUMP2">#REF!</definedName>
    <definedName name="SUMP3">#REF!</definedName>
    <definedName name="SUMP4">#REF!</definedName>
    <definedName name="SUMP5">#REF!</definedName>
    <definedName name="SUMP6">#REF!</definedName>
    <definedName name="SUMP7">#REF!</definedName>
    <definedName name="SUMP8">#REF!</definedName>
    <definedName name="SUMP9">#REF!</definedName>
    <definedName name="sumprint">#REF!</definedName>
    <definedName name="Sunil_Sharma">"SS"</definedName>
    <definedName name="Sunscreen_Aluminium">#REF!</definedName>
    <definedName name="SUP">#REF!</definedName>
    <definedName name="Sup_MATL_Rate">#REF!</definedName>
    <definedName name="Sup_MD_Rate">#REF!</definedName>
    <definedName name="Sup_Total_WT">#REF!</definedName>
    <definedName name="Sup_WT">#REF!</definedName>
    <definedName name="superflex">#REF!</definedName>
    <definedName name="supervisory">#REF!</definedName>
    <definedName name="SUPFS">#REF!</definedName>
    <definedName name="SUPIR_TRUK">#REF!</definedName>
    <definedName name="Support">#REF!</definedName>
    <definedName name="SUPT">#REF!</definedName>
    <definedName name="SUPV">#REF!</definedName>
    <definedName name="surau">#REF!</definedName>
    <definedName name="surface" hidden="1">{"Offgrid",#N/A,FALSE,"OFFGRID";"Region",#N/A,FALSE,"REGION";"Offgrid -2",#N/A,FALSE,"OFFGRID";"WTP",#N/A,FALSE,"WTP";"WTP -2",#N/A,FALSE,"WTP";"Project",#N/A,FALSE,"PROJECT";"Summary -2",#N/A,FALSE,"SUMMARY"}</definedName>
    <definedName name="SurfaceP_Eqt_FC">#REF!</definedName>
    <definedName name="SurfaceP_Eqt_LC">#REF!</definedName>
    <definedName name="SurfaceP_McxMth">#REF!</definedName>
    <definedName name="survey">#REF!</definedName>
    <definedName name="SUS">#REF!</definedName>
    <definedName name="sv">#REF!</definedName>
    <definedName name="swarna">#REF!</definedName>
    <definedName name="SWBR_5021A">#REF!</definedName>
    <definedName name="SWBR_5021B">#REF!</definedName>
    <definedName name="SWBR_5021E">#REF!</definedName>
    <definedName name="SWBR_5031A">#REF!</definedName>
    <definedName name="SWBR_5031B">#REF!</definedName>
    <definedName name="SWBR_5031E">#REF!</definedName>
    <definedName name="swtaq">#N/A</definedName>
    <definedName name="Swvu.CapersView." hidden="1">#REF!</definedName>
    <definedName name="Swvu.DETT.._.COSTI." hidden="1">#REF!</definedName>
    <definedName name="Swvu.Japan_Capers_Ed_Pub." hidden="1">#REF!</definedName>
    <definedName name="Swvu.KJP_CC." hidden="1">#REF!</definedName>
    <definedName name="Swvu.RIEPIL.." hidden="1">#REF!</definedName>
    <definedName name="SX" localSheetId="2" hidden="1">{#N/A,#N/A,FALSE,"CCTV"}</definedName>
    <definedName name="SX" hidden="1">{#N/A,#N/A,FALSE,"CCTV"}</definedName>
    <definedName name="sxCon">#REF!</definedName>
    <definedName name="sxPfa">#REF!</definedName>
    <definedName name="sxTb">#REF!</definedName>
    <definedName name="sxUWL">#REF!</definedName>
    <definedName name="sxZfat">#REF!</definedName>
    <definedName name="sy">#REF!</definedName>
    <definedName name="symbol">#REF!</definedName>
    <definedName name="syo">#REF!</definedName>
    <definedName name="syrjkjryj">#N/A</definedName>
    <definedName name="SYS">#REF!</definedName>
    <definedName name="Sz">#REF!</definedName>
    <definedName name="ｓんｆｎｙｈ">#N/A</definedName>
    <definedName name="T" hidden="1">{"'Liquid'!$A$1:$U$57"}</definedName>
    <definedName name="T_2">#N/A</definedName>
    <definedName name="T_3">#N/A</definedName>
    <definedName name="T_4">#N/A</definedName>
    <definedName name="T_AMOUNT">#N/A</definedName>
    <definedName name="T_BEAM_GG">#REF!</definedName>
    <definedName name="T_range">#REF!</definedName>
    <definedName name="t_rek">#REF!</definedName>
    <definedName name="T_T">#REF!</definedName>
    <definedName name="T_UPRICE">#N/A</definedName>
    <definedName name="T1_">#N/A</definedName>
    <definedName name="t101p">#REF!</definedName>
    <definedName name="t103p">#REF!</definedName>
    <definedName name="t105mnc">#REF!</definedName>
    <definedName name="T10M">#REF!</definedName>
    <definedName name="t10nc">#REF!</definedName>
    <definedName name="t10nc1p">#REF!</definedName>
    <definedName name="t10ncm">#REF!</definedName>
    <definedName name="T10P">#REF!</definedName>
    <definedName name="t10vl">#REF!</definedName>
    <definedName name="t10vl1p">#REF!</definedName>
    <definedName name="T11M">#REF!</definedName>
    <definedName name="T11P">#REF!</definedName>
    <definedName name="t121p">#REF!</definedName>
    <definedName name="t123p">#REF!</definedName>
    <definedName name="T12M">#REF!</definedName>
    <definedName name="t12mnc">#REF!</definedName>
    <definedName name="t12nc">#REF!</definedName>
    <definedName name="t12nc3p">#REF!</definedName>
    <definedName name="t12ncm">#REF!</definedName>
    <definedName name="T12P">#REF!</definedName>
    <definedName name="t12vl">#REF!</definedName>
    <definedName name="t12vl3p">#REF!</definedName>
    <definedName name="T13M">#REF!</definedName>
    <definedName name="T13P">#REF!</definedName>
    <definedName name="t141p">#REF!</definedName>
    <definedName name="t143p">#REF!</definedName>
    <definedName name="T14M">#REF!</definedName>
    <definedName name="t14mnc">#REF!</definedName>
    <definedName name="t14nc">#REF!</definedName>
    <definedName name="t14nc3p">#REF!</definedName>
    <definedName name="t14ncm">#REF!</definedName>
    <definedName name="T14P">#REF!</definedName>
    <definedName name="T14vc">#REF!</definedName>
    <definedName name="t14vl">#REF!</definedName>
    <definedName name="t14vl3p">#REF!</definedName>
    <definedName name="T15M">#REF!</definedName>
    <definedName name="T15P">#REF!</definedName>
    <definedName name="T16M">#REF!</definedName>
    <definedName name="T16P">#REF!</definedName>
    <definedName name="T17M">#REF!</definedName>
    <definedName name="T17P">#REF!</definedName>
    <definedName name="T18M">#REF!</definedName>
    <definedName name="T18P">#REF!</definedName>
    <definedName name="T19M">#REF!</definedName>
    <definedName name="T19P">#REF!</definedName>
    <definedName name="T1E">#REF!</definedName>
    <definedName name="T1M">#REF!</definedName>
    <definedName name="T1P">#REF!</definedName>
    <definedName name="T2_">#N/A</definedName>
    <definedName name="T203P">#REF!</definedName>
    <definedName name="T20M">#REF!</definedName>
    <definedName name="t20ncm">#REF!</definedName>
    <definedName name="T20P">#REF!</definedName>
    <definedName name="T21M">#REF!</definedName>
    <definedName name="T21P">#REF!</definedName>
    <definedName name="T22E">#REF!</definedName>
    <definedName name="T23M">#REF!</definedName>
    <definedName name="T23P">#REF!</definedName>
    <definedName name="T24M">#REF!</definedName>
    <definedName name="T24P">#REF!</definedName>
    <definedName name="T2E">#REF!</definedName>
    <definedName name="T2M">#REF!</definedName>
    <definedName name="T2P">#REF!</definedName>
    <definedName name="T3_">#N/A</definedName>
    <definedName name="T3P">#REF!</definedName>
    <definedName name="T4_">#N/A</definedName>
    <definedName name="T4M">#REF!</definedName>
    <definedName name="T4P">#REF!</definedName>
    <definedName name="T56_ENG.3">#REF!</definedName>
    <definedName name="T56_MOD.4">#REF!</definedName>
    <definedName name="T58_ENG.7">#REF!</definedName>
    <definedName name="T5M">#REF!</definedName>
    <definedName name="T5P">#REF!</definedName>
    <definedName name="T6M">#REF!</definedName>
    <definedName name="T6P">#REF!</definedName>
    <definedName name="T700_ENG.28">#REF!</definedName>
    <definedName name="T7M">#REF!</definedName>
    <definedName name="t7nc">#REF!</definedName>
    <definedName name="T7P">#REF!</definedName>
    <definedName name="t7vl">#REF!</definedName>
    <definedName name="t84mnc">#REF!</definedName>
    <definedName name="T8M">#REF!</definedName>
    <definedName name="t8nc">#REF!</definedName>
    <definedName name="T8P">#REF!</definedName>
    <definedName name="t8vl">#REF!</definedName>
    <definedName name="T900_949">#N/A</definedName>
    <definedName name="T9M">#REF!</definedName>
    <definedName name="T9P">#REF!</definedName>
    <definedName name="TA" localSheetId="2" hidden="1">{#N/A,#N/A,FALSE,"CCTV"}</definedName>
    <definedName name="TA" hidden="1">{#N/A,#N/A,FALSE,"CCTV"}</definedName>
    <definedName name="TABEL_1">#REF!</definedName>
    <definedName name="TABEL_2">#REF!</definedName>
    <definedName name="TABEL_3">#REF!</definedName>
    <definedName name="TABEL_4">#REF!</definedName>
    <definedName name="TABEL1">#REF!</definedName>
    <definedName name="tabelsat">#REF!</definedName>
    <definedName name="tabl">#REF!</definedName>
    <definedName name="TABLE">#REF!</definedName>
    <definedName name="TABLE_14">#REF!</definedName>
    <definedName name="TABLE_15">#REF!</definedName>
    <definedName name="TABLE_2">#REF!</definedName>
    <definedName name="TABLE_23">#REF!</definedName>
    <definedName name="TABLE_24">#REF!</definedName>
    <definedName name="TABLE_25">#REF!</definedName>
    <definedName name="TABLE_26">#REF!</definedName>
    <definedName name="TABLE_27">#REF!</definedName>
    <definedName name="TABLE_28">#REF!</definedName>
    <definedName name="TABLE_29">#REF!</definedName>
    <definedName name="TABLE_30">#REF!</definedName>
    <definedName name="TABLE_31">#REF!</definedName>
    <definedName name="TABLE_32">#REF!</definedName>
    <definedName name="TABLE_33">#REF!</definedName>
    <definedName name="TABLE_34">#REF!</definedName>
    <definedName name="TABLE_35">#REF!</definedName>
    <definedName name="TABLE_36">#REF!</definedName>
    <definedName name="TABLE_37">#REF!</definedName>
    <definedName name="TABLE_38">#REF!</definedName>
    <definedName name="TABLE_39">#REF!</definedName>
    <definedName name="TABLE_40">#REF!</definedName>
    <definedName name="TABLE_41">#REF!</definedName>
    <definedName name="TABLE_42">#REF!</definedName>
    <definedName name="TABLE_43">#REF!</definedName>
    <definedName name="TABLE_44">#REF!</definedName>
    <definedName name="TABLE_45">#REF!</definedName>
    <definedName name="TABLE_46">#REF!</definedName>
    <definedName name="TABLE_47">#REF!</definedName>
    <definedName name="TABLE_48">#REF!</definedName>
    <definedName name="TABLE_49">#REF!</definedName>
    <definedName name="TABLE_50">#REF!</definedName>
    <definedName name="TABLE_51">#REF!</definedName>
    <definedName name="TABLE_52">#REF!</definedName>
    <definedName name="TABLE_53">#REF!</definedName>
    <definedName name="TABLE_54">#REF!</definedName>
    <definedName name="TABLE_55">#REF!</definedName>
    <definedName name="TABLE_56">#REF!</definedName>
    <definedName name="TABLE_57">#REF!</definedName>
    <definedName name="TABLE_58">#REF!</definedName>
    <definedName name="TABLE_59">#REF!</definedName>
    <definedName name="TABLE_60">#REF!</definedName>
    <definedName name="TABLE_61">#REF!</definedName>
    <definedName name="TABLE_62">#REF!</definedName>
    <definedName name="TABLE_63">#REF!</definedName>
    <definedName name="TABLE_64">#REF!</definedName>
    <definedName name="TABLE_65">#REF!</definedName>
    <definedName name="TABLE_66">#REF!</definedName>
    <definedName name="TABLE_67">#REF!</definedName>
    <definedName name="TABLE_68">#REF!</definedName>
    <definedName name="TABLE_69">#REF!</definedName>
    <definedName name="TABLE_SSI">#REF!</definedName>
    <definedName name="TABLE_SSO">#REF!</definedName>
    <definedName name="TABLE_TSI">#REF!</definedName>
    <definedName name="TABLE_TSO">#REF!</definedName>
    <definedName name="Table1">#REF!</definedName>
    <definedName name="TABLE2">#REF!</definedName>
    <definedName name="TABLE4">#REF!</definedName>
    <definedName name="TABLE5">#REF!</definedName>
    <definedName name="Tabulation1">#REF!</definedName>
    <definedName name="tag">#REF!</definedName>
    <definedName name="Tag_new">#REF!</definedName>
    <definedName name="Tag_no.">#REF!</definedName>
    <definedName name="tag_sov">#REF!</definedName>
    <definedName name="tagg">#REF!</definedName>
    <definedName name="taglist">#REF!</definedName>
    <definedName name="tahap2" localSheetId="2" hidden="1">{#N/A,#N/A,FALSE,"REK";#N/A,#N/A,FALSE,"rab"}</definedName>
    <definedName name="tahap2" hidden="1">{#N/A,#N/A,FALSE,"REK";#N/A,#N/A,FALSE,"rab"}</definedName>
    <definedName name="TAHAP21" localSheetId="2" hidden="1">{#N/A,#N/A,FALSE,"REK";#N/A,#N/A,FALSE,"rab"}</definedName>
    <definedName name="TAHAP21" hidden="1">{#N/A,#N/A,FALSE,"REK";#N/A,#N/A,FALSE,"rab"}</definedName>
    <definedName name="TAHAP221" localSheetId="2" hidden="1">{#N/A,#N/A,FALSE,"REK";#N/A,#N/A,FALSE,"rab"}</definedName>
    <definedName name="TAHAP221" hidden="1">{#N/A,#N/A,FALSE,"REK";#N/A,#N/A,FALSE,"rab"}</definedName>
    <definedName name="Taking">#REF!</definedName>
    <definedName name="tambah">#REF!</definedName>
    <definedName name="TANAH">#REF!</definedName>
    <definedName name="tanah_urug">#REF!</definedName>
    <definedName name="TandM_FC">#REF!</definedName>
    <definedName name="TandM_LC">#REF!</definedName>
    <definedName name="TandM_McxMth">#REF!</definedName>
    <definedName name="TANK">#REF!</definedName>
    <definedName name="tao" hidden="1">{"'Sheet1'!$L$16"}</definedName>
    <definedName name="TASK">#REF!</definedName>
    <definedName name="taur">#REF!</definedName>
    <definedName name="TAUX">#REF!</definedName>
    <definedName name="taux1">#REF!</definedName>
    <definedName name="taux2">#REF!</definedName>
    <definedName name="taux3">#REF!</definedName>
    <definedName name="taux4">#REF!</definedName>
    <definedName name="tawg16">#REF!</definedName>
    <definedName name="TAX">#REF!</definedName>
    <definedName name="TAXES">#REF!</definedName>
    <definedName name="TAXTOTAL">#REF!</definedName>
    <definedName name="TB">#REF!</definedName>
    <definedName name="TB_SK">#REF!</definedName>
    <definedName name="TB_SKM">#REF!</definedName>
    <definedName name="TB_ST">#REF!</definedName>
    <definedName name="TB_STM">#REF!</definedName>
    <definedName name="tbdd1p">#REF!</definedName>
    <definedName name="tbdd3p">#REF!</definedName>
    <definedName name="tbddsdl">#REF!</definedName>
    <definedName name="TBI">#REF!</definedName>
    <definedName name="TBL_1">#REF!</definedName>
    <definedName name="TBL_10">#REF!</definedName>
    <definedName name="TBL_11">#REF!</definedName>
    <definedName name="TBL_2">#REF!</definedName>
    <definedName name="TBL_3">#REF!</definedName>
    <definedName name="TBL_4_5">#REF!</definedName>
    <definedName name="TBL_6">#REF!</definedName>
    <definedName name="TBL_7">#REF!</definedName>
    <definedName name="TBL_8_9">#REF!</definedName>
    <definedName name="tbl_ProdInfo" hidden="1">#REF!</definedName>
    <definedName name="TBL_UT">#REF!</definedName>
    <definedName name="TBS">#REF!</definedName>
    <definedName name="tbset">#REF!</definedName>
    <definedName name="tbsm5tl2x36">#REF!</definedName>
    <definedName name="tbsm5tl2x36nb">#REF!</definedName>
    <definedName name="tbter">#REF!</definedName>
    <definedName name="tbtr">#REF!</definedName>
    <definedName name="tbtram">#REF!</definedName>
    <definedName name="TC">#REF!</definedName>
    <definedName name="TC_NHANH1">#REF!</definedName>
    <definedName name="TCAC">#REF!</definedName>
    <definedName name="TCAF">#REF!</definedName>
    <definedName name="TCAL">#REF!</definedName>
    <definedName name="TCDF">#REF!</definedName>
    <definedName name="tcset">#REF!</definedName>
    <definedName name="tcter">#REF!</definedName>
    <definedName name="tcxxnc">#REF!</definedName>
    <definedName name="td">#REF!</definedName>
    <definedName name="td10vl">#REF!</definedName>
    <definedName name="TD12001200">#REF!</definedName>
    <definedName name="td12nc">#REF!</definedName>
    <definedName name="td1cnc">#REF!</definedName>
    <definedName name="td1cvl">#REF!</definedName>
    <definedName name="td1p">#REF!</definedName>
    <definedName name="TD1pnc">#REF!</definedName>
    <definedName name="TD1pvl">#REF!</definedName>
    <definedName name="td3p">#REF!</definedName>
    <definedName name="TDC">#REF!</definedName>
    <definedName name="TDC_2">#REF!</definedName>
    <definedName name="TDC_3">#REF!</definedName>
    <definedName name="TDC_4">#REF!</definedName>
    <definedName name="TDC_4_3">#REF!</definedName>
    <definedName name="TDC_5">#REF!</definedName>
    <definedName name="tdc84nc">#REF!</definedName>
    <definedName name="tdcnc">#REF!</definedName>
    <definedName name="tdgnc">#REF!</definedName>
    <definedName name="tdgvl">#REF!</definedName>
    <definedName name="tdhtnc">#REF!</definedName>
    <definedName name="tdhtvl">#REF!</definedName>
    <definedName name="tdnc">#REF!</definedName>
    <definedName name="tdnc1p">#REF!</definedName>
    <definedName name="tdnc3p">#REF!</definedName>
    <definedName name="tdt1pnc">#REF!</definedName>
    <definedName name="tdt1pvl">#REF!</definedName>
    <definedName name="tdt2cnc">#REF!</definedName>
    <definedName name="tdt2cvl">#REF!</definedName>
    <definedName name="tdtr2cnc">#REF!</definedName>
    <definedName name="tdtr2cvl">#REF!</definedName>
    <definedName name="tdtrnc">#REF!</definedName>
    <definedName name="tdtrvl">#REF!</definedName>
    <definedName name="tdvl">#REF!</definedName>
    <definedName name="tdvl1p">#REF!</definedName>
    <definedName name="tdvl3p">#REF!</definedName>
    <definedName name="TE">#REF!</definedName>
    <definedName name="Teakwood">#REF!</definedName>
    <definedName name="TEE">#REF!</definedName>
    <definedName name="teerte">#REF!</definedName>
    <definedName name="telo">#REF!</definedName>
    <definedName name="TEMA_09">#REF!</definedName>
    <definedName name="temp" localSheetId="2" hidden="1">{"'장비'!$A$3:$M$12"}</definedName>
    <definedName name="temp">#REF!</definedName>
    <definedName name="TEMP._BUILDING">#REF!</definedName>
    <definedName name="TEMP.ELEC_WATER">#REF!</definedName>
    <definedName name="temp_strainer">#REF!</definedName>
    <definedName name="temp2">#REF!</definedName>
    <definedName name="tempe" localSheetId="2" hidden="1">{#N/A,#N/A,FALSE,"CCTV"}</definedName>
    <definedName name="tempe" hidden="1">{#N/A,#N/A,FALSE,"CCTV"}</definedName>
    <definedName name="tempel">#REF!</definedName>
    <definedName name="temporary">#REF!</definedName>
    <definedName name="TEMPORARY_WORK">#REF!</definedName>
    <definedName name="temporary10" localSheetId="2" hidden="1">{#N/A,#N/A,FALSE,"이태원철근"}</definedName>
    <definedName name="temporary10" hidden="1">{#N/A,#N/A,FALSE,"이태원철근"}</definedName>
    <definedName name="temporary11" localSheetId="2" hidden="1">{#N/A,#N/A,FALSE,"TABLE"}</definedName>
    <definedName name="temporary11" hidden="1">{#N/A,#N/A,FALSE,"TABLE"}</definedName>
    <definedName name="TemporaryWork">#REF!</definedName>
    <definedName name="Ten">#REF!</definedName>
    <definedName name="tendons_hor">#REF!</definedName>
    <definedName name="teracota">#REF!</definedName>
    <definedName name="terrazo">#REF!</definedName>
    <definedName name="TERT"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RT"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S" localSheetId="2" hidden="1">{#N/A,#N/A,TRUE,"toc";#N/A,#N/A,TRUE,"general";#N/A,#N/A,TRUE,"compressive";#N/A,#N/A,TRUE,"lateral";#N/A,#N/A,TRUE,"shallow"}</definedName>
    <definedName name="TES" hidden="1">{#N/A,#N/A,TRUE,"toc";#N/A,#N/A,TRUE,"general";#N/A,#N/A,TRUE,"compressive";#N/A,#N/A,TRUE,"lateral";#N/A,#N/A,TRUE,"shallow"}</definedName>
    <definedName name="test" localSheetId="2" hidden="1">{"'Overflow Tank '!$A$1:$Q$58"}</definedName>
    <definedName name="test">#REF!</definedName>
    <definedName name="TEST_DS">#REF!</definedName>
    <definedName name="TEST0">#REF!</definedName>
    <definedName name="TEST1">#REF!</definedName>
    <definedName name="test4">#REF!</definedName>
    <definedName name="TESTHKEY">#REF!</definedName>
    <definedName name="TESTKEYS">#REF!</definedName>
    <definedName name="TESTVKEY">#REF!</definedName>
    <definedName name="TEWGDSGVDSFGVDSVGSD" hidden="1">{#N/A,#N/A,FALSE,"운반시간"}</definedName>
    <definedName name="TEWRER"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F">#REF!</definedName>
    <definedName name="TF1_3">#REF!</definedName>
    <definedName name="TF10_3">#REF!</definedName>
    <definedName name="TF11_3">#REF!</definedName>
    <definedName name="TF12_3">#REF!</definedName>
    <definedName name="TF13_3">#REF!</definedName>
    <definedName name="TF2_3">#REF!</definedName>
    <definedName name="TF3_3">#REF!</definedName>
    <definedName name="TF4_3">#REF!</definedName>
    <definedName name="TF40_ENG.19">#REF!</definedName>
    <definedName name="TF40_MOD.20">#REF!</definedName>
    <definedName name="TF5_3">#REF!</definedName>
    <definedName name="TF6_3">#REF!</definedName>
    <definedName name="TF7_3">#REF!</definedName>
    <definedName name="TF8_3">#REF!</definedName>
    <definedName name="TF9_3">#REF!</definedName>
    <definedName name="tframe">#REF!</definedName>
    <definedName name="TG" localSheetId="2" hidden="1">{#N/A,#N/A,FALSE,"CCTV"}</definedName>
    <definedName name="TG">#REF!</definedName>
    <definedName name="TG2F">#REF!</definedName>
    <definedName name="TG2S">#REF!</definedName>
    <definedName name="tgl">#REF!</definedName>
    <definedName name="tgp">#REF!</definedName>
    <definedName name="TH">#N/A</definedName>
    <definedName name="th_w">#REF!</definedName>
    <definedName name="th3x15">#REF!</definedName>
    <definedName name="tha" hidden="1">{"'Sheet1'!$L$16"}</definedName>
    <definedName name="THA_">#REF!</definedName>
    <definedName name="thanh" hidden="1">{"'Sheet1'!$L$16"}</definedName>
    <definedName name="ThanhXuan110">#REF!</definedName>
    <definedName name="THAW" localSheetId="2" hidden="1">{#N/A,#N/A,TRUE,"Front";#N/A,#N/A,TRUE,"Simple Letter";#N/A,#N/A,TRUE,"Inside";#N/A,#N/A,TRUE,"Contents";#N/A,#N/A,TRUE,"Basis";#N/A,#N/A,TRUE,"Inclusions";#N/A,#N/A,TRUE,"Exclusions";#N/A,#N/A,TRUE,"Areas";#N/A,#N/A,TRUE,"Summary";#N/A,#N/A,TRUE,"Detail"}</definedName>
    <definedName name="THAW" hidden="1">{#N/A,#N/A,TRUE,"Front";#N/A,#N/A,TRUE,"Simple Letter";#N/A,#N/A,TRUE,"Inside";#N/A,#N/A,TRUE,"Contents";#N/A,#N/A,TRUE,"Basis";#N/A,#N/A,TRUE,"Inclusions";#N/A,#N/A,TRUE,"Exclusions";#N/A,#N/A,TRUE,"Areas";#N/A,#N/A,TRUE,"Summary";#N/A,#N/A,TRUE,"Detail"}</definedName>
    <definedName name="THD">#REF!</definedName>
    <definedName name="them" hidden="1">{"'Sheet1'!$L$16"}</definedName>
    <definedName name="theodolite">#REF!</definedName>
    <definedName name="ther">#REF!</definedName>
    <definedName name="THGO1pnc">#REF!</definedName>
    <definedName name="THHR" localSheetId="2" hidden="1">{#N/A,#N/A,TRUE,"Front";#N/A,#N/A,TRUE,"Simple Letter";#N/A,#N/A,TRUE,"Inside";#N/A,#N/A,TRUE,"Contents";#N/A,#N/A,TRUE,"Basis";#N/A,#N/A,TRUE,"Inclusions";#N/A,#N/A,TRUE,"Exclusions";#N/A,#N/A,TRUE,"Areas";#N/A,#N/A,TRUE,"Summary";#N/A,#N/A,TRUE,"Detail"}</definedName>
    <definedName name="THHR" hidden="1">{#N/A,#N/A,TRUE,"Front";#N/A,#N/A,TRUE,"Simple Letter";#N/A,#N/A,TRUE,"Inside";#N/A,#N/A,TRUE,"Contents";#N/A,#N/A,TRUE,"Basis";#N/A,#N/A,TRUE,"Inclusions";#N/A,#N/A,TRUE,"Exclusions";#N/A,#N/A,TRUE,"Areas";#N/A,#N/A,TRUE,"Summary";#N/A,#N/A,TRUE,"Detail"}</definedName>
    <definedName name="thht">#REF!</definedName>
    <definedName name="Thick">#REF!</definedName>
    <definedName name="thin">#REF!</definedName>
    <definedName name="thinner">#REF!</definedName>
    <definedName name="THK">#REF!</definedName>
    <definedName name="THK_IBL">#REF!</definedName>
    <definedName name="THKP160">#REF!</definedName>
    <definedName name="thkp3">#REF!</definedName>
    <definedName name="THREE">#REF!</definedName>
    <definedName name="thtr15">#REF!</definedName>
    <definedName name="thtt">#REF!</definedName>
    <definedName name="THU">#REF!</definedName>
    <definedName name="thy" hidden="1">#REF!</definedName>
    <definedName name="TI">#REF!</definedName>
    <definedName name="TIC_Forecast">#REF!</definedName>
    <definedName name="TICO">#REF!</definedName>
    <definedName name="tidak">#REF!</definedName>
    <definedName name="tidf10">#REF!</definedName>
    <definedName name="tidf100">#REF!</definedName>
    <definedName name="tidf350">#REF!</definedName>
    <definedName name="TIE">#REF!</definedName>
    <definedName name="Tie_Value">#REF!</definedName>
    <definedName name="TieMoment">#REF!</definedName>
    <definedName name="Tiepdia">#REF!</definedName>
    <definedName name="TIGER">#REF!</definedName>
    <definedName name="tiger1">#REF!</definedName>
    <definedName name="tiger2">#REF!</definedName>
    <definedName name="Tile" localSheetId="2" hidden="1">{#N/A,#N/A,FALSE,"type1";#N/A,#N/A,FALSE,"지지력";#N/A,#N/A,FALSE,"PILE계산";#N/A,#N/A,FALSE,"PILE ";#N/A,#N/A,FALSE,"철근량";#N/A,#N/A,FALSE,"균열검토";#N/A,#N/A,FALSE,"날개벽";#N/A,#N/A,FALSE,"주철근조립도";#N/A,#N/A,FALSE,"교좌"}</definedName>
    <definedName name="Tile" hidden="1">{#N/A,#N/A,FALSE,"type1";#N/A,#N/A,FALSE,"지지력";#N/A,#N/A,FALSE,"PILE계산";#N/A,#N/A,FALSE,"PILE ";#N/A,#N/A,FALSE,"철근량";#N/A,#N/A,FALSE,"균열검토";#N/A,#N/A,FALSE,"날개벽";#N/A,#N/A,FALSE,"주철근조립도";#N/A,#N/A,FALSE,"교좌"}</definedName>
    <definedName name="TILES">#REF!</definedName>
    <definedName name="TileStone">#REF!</definedName>
    <definedName name="timbdat">#REF!</definedName>
    <definedName name="timdat">#REF!</definedName>
    <definedName name="TIME">#REF!</definedName>
    <definedName name="TIPAREA">#REF!</definedName>
    <definedName name="TIT">#REF!</definedName>
    <definedName name="TITLE">#REF!</definedName>
    <definedName name="TITLE1">#REF!</definedName>
    <definedName name="TITLES_PRINT">#REF!</definedName>
    <definedName name="TJ">#REF!</definedName>
    <definedName name="tjararyj">#N/A</definedName>
    <definedName name="tk">#REF!</definedName>
    <definedName name="TK_01">#REF!</definedName>
    <definedName name="TK_03">#REF!</definedName>
    <definedName name="TK_03A">#REF!</definedName>
    <definedName name="TK_03B">#REF!</definedName>
    <definedName name="TK_04">#REF!</definedName>
    <definedName name="TK_04A">#REF!</definedName>
    <definedName name="TK_04B">#REF!</definedName>
    <definedName name="TK_13">#REF!</definedName>
    <definedName name="tk_batu">#REF!</definedName>
    <definedName name="tk_besi">#REF!</definedName>
    <definedName name="tk_cat">#REF!</definedName>
    <definedName name="tk_kayu">#REF!</definedName>
    <definedName name="tkfk"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kfk"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ki">#REF!</definedName>
    <definedName name="tkitc10x2x0.6">#REF!</definedName>
    <definedName name="tkset">#REF!</definedName>
    <definedName name="tl">#REF!</definedName>
    <definedName name="tl1x18b">#REF!</definedName>
    <definedName name="tl1x18bnb">#REF!</definedName>
    <definedName name="tl1x18ep">#REF!</definedName>
    <definedName name="tl1x18gmsnb">#REF!</definedName>
    <definedName name="tl1x18tki">#REF!</definedName>
    <definedName name="tl1x18tkinb">#REF!</definedName>
    <definedName name="tl1x18tko">#REF!</definedName>
    <definedName name="tl1x18tkonb">#REF!</definedName>
    <definedName name="tl1x36b">#REF!</definedName>
    <definedName name="tl1x36bimc">#REF!</definedName>
    <definedName name="tl1x36bnb">#REF!</definedName>
    <definedName name="tl1x36gmsnb">#REF!</definedName>
    <definedName name="tl1x36tbs">#REF!</definedName>
    <definedName name="tl1x36tbsnb">#REF!</definedName>
    <definedName name="tl1x36tki">#REF!</definedName>
    <definedName name="tl1x36tkinb">#REF!</definedName>
    <definedName name="tl1x36tko">#REF!</definedName>
    <definedName name="tl1x36tkonb">#REF!</definedName>
    <definedName name="tl2x18tbsm2">#REF!</definedName>
    <definedName name="tl2x36tbs">#REF!</definedName>
    <definedName name="tl2x36tbsnb">#REF!</definedName>
    <definedName name="tl2x36tki">#REF!</definedName>
    <definedName name="tl2x36tkinb">#REF!</definedName>
    <definedName name="tl2x36tko">#REF!</definedName>
    <definedName name="tl2x36tkonb">#REF!</definedName>
    <definedName name="tla2x18iac">#REF!</definedName>
    <definedName name="tla2x18iacbimc">#REF!</definedName>
    <definedName name="TLAC120">#REF!</definedName>
    <definedName name="TLAC35">#REF!</definedName>
    <definedName name="TLAC50">#REF!</definedName>
    <definedName name="TLAC70">#REF!</definedName>
    <definedName name="TLAC95">#REF!</definedName>
    <definedName name="tlb1x18">#REF!</definedName>
    <definedName name="tlb1x36">#REF!</definedName>
    <definedName name="tlb1x36bimc">#REF!</definedName>
    <definedName name="tlb1x36w">#REF!</definedName>
    <definedName name="tlbk1x36">#REF!</definedName>
    <definedName name="tlbvs2x18">#REF!</definedName>
    <definedName name="tlbvs2x18bimc">#REF!</definedName>
    <definedName name="TLC_GenNotes">#REF!</definedName>
    <definedName name="TLC_Spec1a">#REF!</definedName>
    <definedName name="TLC_Spec1b">#REF!</definedName>
    <definedName name="TLC_SpecIndex">#REF!</definedName>
    <definedName name="tlc20bimc">#REF!</definedName>
    <definedName name="tlidf250p">#REF!</definedName>
    <definedName name="Tlod">#REF!</definedName>
    <definedName name="tltko2x36">#REF!</definedName>
    <definedName name="tltko2x36bimc">#REF!</definedName>
    <definedName name="tltl20nb">#REF!</definedName>
    <definedName name="tm">#REF!</definedName>
    <definedName name="Tmin">#REF!</definedName>
    <definedName name="TMProtection">#REF!</definedName>
    <definedName name="tn1pinnc">#REF!</definedName>
    <definedName name="tn2mhnnc">#REF!</definedName>
    <definedName name="TNCM">#REF!</definedName>
    <definedName name="tnhnnc">#REF!</definedName>
    <definedName name="tnignc">#REF!</definedName>
    <definedName name="tnin190nc">#REF!</definedName>
    <definedName name="tnlnc">#REF!</definedName>
    <definedName name="tnnnc">#REF!</definedName>
    <definedName name="TNNR" hidden="1">{#N/A,#N/A,FALSE,"이정표"}</definedName>
    <definedName name="TNTN" localSheetId="2" hidden="1">{#N/A,#N/A,FALSE,"TABLE"}</definedName>
    <definedName name="TNTN" hidden="1">{#N/A,#N/A,FALSE,"TABLE"}</definedName>
    <definedName name="to">#REF!</definedName>
    <definedName name="TOD">#REF!</definedName>
    <definedName name="tog">#REF!</definedName>
    <definedName name="TOIYO" localSheetId="2" hidden="1">{#N/A,#N/A,FALSE,"TABLE"}</definedName>
    <definedName name="TOIYO" hidden="1">{#N/A,#N/A,FALSE,"TABLE"}</definedName>
    <definedName name="tok">#REF!</definedName>
    <definedName name="TOL">#REF!</definedName>
    <definedName name="tol_fab">#REF!</definedName>
    <definedName name="tol_ins">#REF!</definedName>
    <definedName name="TOMARTDO">#REF!</definedName>
    <definedName name="tombrown_sort_1876">#REF!</definedName>
    <definedName name="TON">" Sheet1!$G$54"</definedName>
    <definedName name="Tool_Loss_Rate">#REF!</definedName>
    <definedName name="toolkits_jkt">#REF!</definedName>
    <definedName name="tools" localSheetId="2" hidden="1">{#N/A,#N/A,FALSE,"CCTV"}</definedName>
    <definedName name="tools" hidden="1">{#N/A,#N/A,FALSE,"CCTV"}</definedName>
    <definedName name="TOP">#REF!</definedName>
    <definedName name="Top_of_road_shall_be_atleast_100mm_above_the_adjacent_grade_level._The_cost_shall_include_the">#REF!</definedName>
    <definedName name="topas">#REF!</definedName>
    <definedName name="topdia">#REF!</definedName>
    <definedName name="topinterval">#REF!</definedName>
    <definedName name="topmax">#REF!</definedName>
    <definedName name="TOT">#REF!</definedName>
    <definedName name="TOT_MATL">#REF!</definedName>
    <definedName name="Tot_Ps">#REF!</definedName>
    <definedName name="TOTAL">#REF!</definedName>
    <definedName name="Total_Area">#REF!</definedName>
    <definedName name="total_c">#REF!</definedName>
    <definedName name="TOTAL_CABINA">#REF!</definedName>
    <definedName name="TOTAL_COSTES_GRUA">#REF!</definedName>
    <definedName name="TOTAL_EQUIPO_ELECTRICO">#REF!</definedName>
    <definedName name="TOTAL_ESTRUCTURA">#REF!</definedName>
    <definedName name="TOTAL_GANCHO">#REF!</definedName>
    <definedName name="Total_Interest">#REF!</definedName>
    <definedName name="TOTAL_MEC._DE_ALCANCE">#REF!</definedName>
    <definedName name="TOTAL_MEC._DE_ELEVACION">#REF!</definedName>
    <definedName name="TOTAL_MEC._TRASLACION">#REF!</definedName>
    <definedName name="TOTAL_MECANISMO_GIRO">#REF!</definedName>
    <definedName name="total_num">#REF!</definedName>
    <definedName name="Total_Pay">#REF!</definedName>
    <definedName name="Total_Payment" localSheetId="2">Scheduled_Payment+Extra_Payment</definedName>
    <definedName name="Total_Payment" localSheetId="8">Scheduled_Payment+Extra_Payment</definedName>
    <definedName name="Total_Payment" localSheetId="6">Scheduled_Payment+Extra_Payment</definedName>
    <definedName name="Total_Payment">Scheduled_Payment+Extra_Payment</definedName>
    <definedName name="total_qty" localSheetId="2">#REF!</definedName>
    <definedName name="total_qty">#REF!</definedName>
    <definedName name="TOTAL_TEMP.__FE" localSheetId="2">#REF!</definedName>
    <definedName name="TOTAL_TEMP.__FE">#REF!</definedName>
    <definedName name="total_unit" localSheetId="2">#REF!</definedName>
    <definedName name="total_unit">#REF!</definedName>
    <definedName name="TOTAL_VARIOS">#REF!</definedName>
    <definedName name="total1">#REF!</definedName>
    <definedName name="total10">#REF!</definedName>
    <definedName name="total10_1">#REF!</definedName>
    <definedName name="total10_2">#REF!</definedName>
    <definedName name="total10_3">#REF!</definedName>
    <definedName name="total10_4">#REF!</definedName>
    <definedName name="total10_5">#REF!</definedName>
    <definedName name="total10_6">#REF!</definedName>
    <definedName name="total10_7">#REF!</definedName>
    <definedName name="total10_8">#REF!</definedName>
    <definedName name="total10_9">#REF!</definedName>
    <definedName name="total11">#REF!</definedName>
    <definedName name="total11_1">#REF!</definedName>
    <definedName name="total11_2">#REF!</definedName>
    <definedName name="total12">#REF!</definedName>
    <definedName name="total12_1">#REF!</definedName>
    <definedName name="total12_2">#REF!</definedName>
    <definedName name="total12_3">#REF!</definedName>
    <definedName name="total2">#REF!</definedName>
    <definedName name="total3">#REF!</definedName>
    <definedName name="total4">#REF!</definedName>
    <definedName name="Total48b">#REF!</definedName>
    <definedName name="total5">#REF!</definedName>
    <definedName name="total5_1">#REF!</definedName>
    <definedName name="total5_2">#REF!</definedName>
    <definedName name="total5_3">#REF!</definedName>
    <definedName name="total5_4">#REF!</definedName>
    <definedName name="total5_5">#REF!</definedName>
    <definedName name="Total59b">#REF!</definedName>
    <definedName name="total6">#REF!</definedName>
    <definedName name="total6_1">#REF!</definedName>
    <definedName name="total6_2">#REF!</definedName>
    <definedName name="total6_3">#REF!</definedName>
    <definedName name="total6_4">#REF!</definedName>
    <definedName name="total6_5">#REF!</definedName>
    <definedName name="total6_6">#REF!</definedName>
    <definedName name="total7">#REF!</definedName>
    <definedName name="total7_1">#REF!</definedName>
    <definedName name="total7_2">#REF!</definedName>
    <definedName name="total7_3">#REF!</definedName>
    <definedName name="total7_4">#REF!</definedName>
    <definedName name="total8">#REF!</definedName>
    <definedName name="total8_1">#REF!</definedName>
    <definedName name="total8_2">#REF!</definedName>
    <definedName name="total9">#REF!</definedName>
    <definedName name="total9_1">#REF!</definedName>
    <definedName name="total9_10">#REF!</definedName>
    <definedName name="total9_11">#REF!</definedName>
    <definedName name="total9_12">#REF!</definedName>
    <definedName name="total9_13">#REF!</definedName>
    <definedName name="total9_2">#REF!</definedName>
    <definedName name="total9_3">#REF!</definedName>
    <definedName name="total9_4">#REF!</definedName>
    <definedName name="total9_5">#REF!</definedName>
    <definedName name="total9_6">#REF!</definedName>
    <definedName name="total9_7">#REF!</definedName>
    <definedName name="total9_8">#REF!</definedName>
    <definedName name="total9_9">#REF!</definedName>
    <definedName name="Total95b">#REF!</definedName>
    <definedName name="Total96b">#REF!</definedName>
    <definedName name="TOTALBQ">#REF!</definedName>
    <definedName name="totalbq1">#REF!</definedName>
    <definedName name="totalbq10">#REF!</definedName>
    <definedName name="totalbq11">#REF!</definedName>
    <definedName name="totalbq12">#REF!</definedName>
    <definedName name="totalbq2">#REF!</definedName>
    <definedName name="totalbq3">#REF!</definedName>
    <definedName name="totalbq5">#REF!</definedName>
    <definedName name="totalbq6">#REF!</definedName>
    <definedName name="totalbq7">#REF!</definedName>
    <definedName name="totalbq8">#REF!</definedName>
    <definedName name="totalbq9">#REF!</definedName>
    <definedName name="TotalCost">#REF!</definedName>
    <definedName name="TotalCost_2">#REF!</definedName>
    <definedName name="TotalCost_3">#REF!</definedName>
    <definedName name="TotalequipmentkW">#REF!</definedName>
    <definedName name="TotalHours">#REF!</definedName>
    <definedName name="TotalMhr">#REF!</definedName>
    <definedName name="totalqty1">#REF!</definedName>
    <definedName name="totalqty2">#REF!</definedName>
    <definedName name="TOTALSUBCONT.MHR">#REF!</definedName>
    <definedName name="TOTCIVIL">#REF!</definedName>
    <definedName name="TotDirMnt">#REF!</definedName>
    <definedName name="TOTELECT">#REF!</definedName>
    <definedName name="TOTIII1">#REF!</definedName>
    <definedName name="Toto">#REF!</definedName>
    <definedName name="toto_A100">#REF!</definedName>
    <definedName name="toto_L521V1A">#REF!</definedName>
    <definedName name="toto_LW230J">#REF!</definedName>
    <definedName name="toto_S11N">#REF!</definedName>
    <definedName name="toto_S160V1">#REF!</definedName>
    <definedName name="toto_T23B13">#REF!</definedName>
    <definedName name="toto_T30ARQ13N">#REF!</definedName>
    <definedName name="toto_TS119AS5">#REF!</definedName>
    <definedName name="toto_TX1B">#REF!</definedName>
    <definedName name="toto_TX403SV3">#REF!</definedName>
    <definedName name="toto_TX4A">#REF!</definedName>
    <definedName name="toto_U57M">#REF!</definedName>
    <definedName name="TOTPIPING">#REF!</definedName>
    <definedName name="TOTPIPINGMODS">#REF!</definedName>
    <definedName name="TOTPIPINGPLAN">#REF!</definedName>
    <definedName name="TotSbcHrs">#REF!</definedName>
    <definedName name="TOTVII">#REF!</definedName>
    <definedName name="toward">#REF!</definedName>
    <definedName name="toward5">#REF!</definedName>
    <definedName name="towardp">#REF!</definedName>
    <definedName name="TOWE">#REF!</definedName>
    <definedName name="Tower">#REF!</definedName>
    <definedName name="Tower_A___Tower_B">#REF!</definedName>
    <definedName name="Tower_A___Tower_B_3">#REF!</definedName>
    <definedName name="Tower_A___Tower_B_4">#REF!</definedName>
    <definedName name="Tower_A___Tower_B_5">#REF!</definedName>
    <definedName name="Tower_C___Tower_D">#REF!</definedName>
    <definedName name="Tower_C___Tower_D_3">#REF!</definedName>
    <definedName name="Tower_C___Tower_D_4">#REF!</definedName>
    <definedName name="Tower_C___Tower_D_5">#REF!</definedName>
    <definedName name="town_a">#REF!</definedName>
    <definedName name="town_b">#REF!</definedName>
    <definedName name="town_c">#REF!</definedName>
    <definedName name="town_d">#REF!</definedName>
    <definedName name="town_e">#REF!</definedName>
    <definedName name="TP">#REF!</definedName>
    <definedName name="tpm">#REF!</definedName>
    <definedName name="tr" hidden="1">#REF!</definedName>
    <definedName name="TR15HT">#REF!</definedName>
    <definedName name="TR16HT">#REF!</definedName>
    <definedName name="TR19HT">#REF!</definedName>
    <definedName name="tr1x15">#REF!</definedName>
    <definedName name="TR20HT">#REF!</definedName>
    <definedName name="tr3x100">#REF!</definedName>
    <definedName name="TRAD_NHL">#REF!</definedName>
    <definedName name="TRAD_NHL_3">#REF!</definedName>
    <definedName name="TRAD_NHL_4">#REF!</definedName>
    <definedName name="TRAD_NHL_4_3">#REF!</definedName>
    <definedName name="TRADE">#REF!</definedName>
    <definedName name="TRAEAG" hidden="1">{#N/A,#N/A,FALSE,"CCTV"}</definedName>
    <definedName name="TRAIN_PROG">#REF!</definedName>
    <definedName name="tram100">#REF!</definedName>
    <definedName name="tram1x25">#REF!</definedName>
    <definedName name="TRANS">#REF!</definedName>
    <definedName name="Transmitter">#REF!</definedName>
    <definedName name="Transport_Eqt_FC">#REF!</definedName>
    <definedName name="Transport_Eqt_LC">#REF!</definedName>
    <definedName name="Transport_McxMth">#REF!</definedName>
    <definedName name="TRAY">#REF!</definedName>
    <definedName name="trd">#REF!</definedName>
    <definedName name="TRD20001200">#REF!</definedName>
    <definedName name="TRD20001500">#REF!</definedName>
    <definedName name="TRD2000600">#REF!</definedName>
    <definedName name="TREND">INDIRECT("RANGED_LISTS!T2:T"&amp;COUNTA(#REF!)+1)</definedName>
    <definedName name="trger">#REF!</definedName>
    <definedName name="TRI">#REF!</definedName>
    <definedName name="TRIM_T">#REF!</definedName>
    <definedName name="trip3">#REF!</definedName>
    <definedName name="trip6">#REF!</definedName>
    <definedName name="trip9">#REF!</definedName>
    <definedName name="Triplek_Uk.2_2_mm">#REF!</definedName>
    <definedName name="Triplek_Uk.3_0_mm">#REF!</definedName>
    <definedName name="Triplek_Uk.4_0_mm">#REF!</definedName>
    <definedName name="Triplek_Uk.6_0_mm">#REF!</definedName>
    <definedName name="triplek9">#REF!</definedName>
    <definedName name="TRIX">#REF!</definedName>
    <definedName name="TRL">#REF!</definedName>
    <definedName name="trn_ste_01">#REF!</definedName>
    <definedName name="trn_ste_02">#REF!</definedName>
    <definedName name="trn_ste_03">#REF!</definedName>
    <definedName name="trn_ste_04">#REF!</definedName>
    <definedName name="trn_ste_05">#REF!</definedName>
    <definedName name="trn_ste_06">#REF!</definedName>
    <definedName name="trn_ste_07">#REF!</definedName>
    <definedName name="trn_ste_08">#REF!</definedName>
    <definedName name="trn_ste_09">#REF!</definedName>
    <definedName name="trn_ste_10">#REF!</definedName>
    <definedName name="trn_ste_11">#REF!</definedName>
    <definedName name="trn_ste_12">#REF!</definedName>
    <definedName name="trn_ste_13">#REF!</definedName>
    <definedName name="trn_ste_14">#REF!</definedName>
    <definedName name="trn_ste_15">#REF!</definedName>
    <definedName name="trn_ste_16">#REF!</definedName>
    <definedName name="trn_ste_17">#REF!</definedName>
    <definedName name="trn_ste_18">#REF!</definedName>
    <definedName name="trn_ste_19">#REF!</definedName>
    <definedName name="trn_ste_20">#REF!</definedName>
    <definedName name="trn_ste_21">#REF!</definedName>
    <definedName name="trn_ste_22">#REF!</definedName>
    <definedName name="trn_ste_23">#REF!</definedName>
    <definedName name="trn_ste_24">#REF!</definedName>
    <definedName name="trn_ste_25">#REF!</definedName>
    <definedName name="trn_ste_26">#REF!</definedName>
    <definedName name="trn_ste_27">#REF!</definedName>
    <definedName name="trn_ste_28">#REF!</definedName>
    <definedName name="trn_ste_29">#REF!</definedName>
    <definedName name="trn_ste_30">#REF!</definedName>
    <definedName name="TrnCstFC">#REF!</definedName>
    <definedName name="TrnCstLC">#REF!</definedName>
    <definedName name="TrnFC_LCRate">#REF!</definedName>
    <definedName name="tro">#REF!</definedName>
    <definedName name="trotoar">#REF!</definedName>
    <definedName name="TRRR" hidden="1">{#N/A,#N/A,FALSE,"속도"}</definedName>
    <definedName name="TRRUYTR" localSheetId="2" hidden="1">{#N/A,#N/A,FALSE,"TABLE"}</definedName>
    <definedName name="TRRUYTR" hidden="1">{#N/A,#N/A,FALSE,"TABLE"}</definedName>
    <definedName name="trtrt">#N/A</definedName>
    <definedName name="TRTTR" localSheetId="2" hidden="1">{#N/A,#N/A,FALSE,"C_01 CASE 1";#N/A,#N/A,FALSE,"C_01 CASE 2"}</definedName>
    <definedName name="TRTTR" hidden="1">{#N/A,#N/A,FALSE,"C_01 CASE 1";#N/A,#N/A,FALSE,"C_01 CASE 2"}</definedName>
    <definedName name="tru10mtc">#REF!</definedName>
    <definedName name="tru8mtc">#REF!</definedName>
    <definedName name="truss">#REF!</definedName>
    <definedName name="ts">#REF!</definedName>
    <definedName name="TS_TEMP_1">#REF!</definedName>
    <definedName name="tscb">#REF!</definedName>
    <definedName name="tscs3w">#REF!</definedName>
    <definedName name="tscs6w">#REF!</definedName>
    <definedName name="tsgdgsdgf" hidden="1">#REF!</definedName>
    <definedName name="tsh">#REF!</definedName>
    <definedName name="tsh_3">#REF!</definedName>
    <definedName name="tshs15">#REF!</definedName>
    <definedName name="tshs6w">#REF!</definedName>
    <definedName name="tski">#REF!</definedName>
    <definedName name="tskie">#REF!</definedName>
    <definedName name="tsnya2x1.5">#REF!</definedName>
    <definedName name="tsnyafrc">#REF!</definedName>
    <definedName name="tso">#REF!</definedName>
    <definedName name="TSS">#REF!</definedName>
    <definedName name="TSUPPOT" localSheetId="2" hidden="1">{#N/A,#N/A,FALSE,"CCTV"}</definedName>
    <definedName name="TSUPPOT" hidden="1">{#N/A,#N/A,FALSE,"CCTV"}</definedName>
    <definedName name="tt">#REF!</definedName>
    <definedName name="TT_1P">#REF!</definedName>
    <definedName name="TT_3">#REF!</definedName>
    <definedName name="TT_3p">#REF!</definedName>
    <definedName name="TT_4">#REF!</definedName>
    <definedName name="TT_5">#REF!</definedName>
    <definedName name="tt1pnc">#REF!</definedName>
    <definedName name="tt1pvl">#REF!</definedName>
    <definedName name="tt3pnc">#REF!</definedName>
    <definedName name="tt3pvl">#REF!</definedName>
    <definedName name="TTA">#REF!</definedName>
    <definedName name="TTB">#REF!</definedName>
    <definedName name="TTDD" localSheetId="2">#REF!+#REF!+#REF!</definedName>
    <definedName name="TTDD">#REF!+#REF!+#REF!</definedName>
    <definedName name="TTDD3P">#REF!</definedName>
    <definedName name="TTDDCT3p">#REF!</definedName>
    <definedName name="TTDI">#REF!</definedName>
    <definedName name="ttii">#REF!</definedName>
    <definedName name="TTK3p">#REF!</definedName>
    <definedName name="TTMH">#REF!</definedName>
    <definedName name="TTMT">#REF!</definedName>
    <definedName name="ttr" hidden="1">{#N/A,#N/A,FALSE,"CCTV"}</definedName>
    <definedName name="ttronmk">#REF!</definedName>
    <definedName name="ttt">#REF!</definedName>
    <definedName name="tttt" hidden="1">#REF!</definedName>
    <definedName name="TTTTRFS" hidden="1">{#N/A,#N/A,FALSE,"운반시간"}</definedName>
    <definedName name="TTWT">#REF!</definedName>
    <definedName name="TTX">#REF!</definedName>
    <definedName name="tu">#REF!</definedName>
    <definedName name="TUBE" localSheetId="2" hidden="1">{#N/A,#N/A,FALSE,"CCTV"}</definedName>
    <definedName name="TUBE" hidden="1">{#N/A,#N/A,FALSE,"CCTV"}</definedName>
    <definedName name="TUBE_ENTH_1">#REF!</definedName>
    <definedName name="TUBE_ENTH_10">#REF!</definedName>
    <definedName name="TUBE_ENTH_11">#REF!</definedName>
    <definedName name="TUBE_ENTH_2">#REF!</definedName>
    <definedName name="TUBE_ENTH_3">#REF!</definedName>
    <definedName name="TUBE_ENTH_4">#REF!</definedName>
    <definedName name="TUBE_ENTH_5">#REF!</definedName>
    <definedName name="TUBE_ENTH_6">#REF!</definedName>
    <definedName name="TUBE_ENTH_7">#REF!</definedName>
    <definedName name="TUBE_ENTH_8">#REF!</definedName>
    <definedName name="TUBE_ENTH_9">#REF!</definedName>
    <definedName name="TUBE_MW_LIQ_1">#REF!</definedName>
    <definedName name="TUBE_MW_LIQ_10">#REF!</definedName>
    <definedName name="TUBE_MW_LIQ_11">#REF!</definedName>
    <definedName name="TUBE_MW_LIQ_2">#REF!</definedName>
    <definedName name="TUBE_MW_LIQ_3">#REF!</definedName>
    <definedName name="TUBE_MW_LIQ_4">#REF!</definedName>
    <definedName name="TUBE_MW_LIQ_5">#REF!</definedName>
    <definedName name="TUBE_MW_LIQ_6">#REF!</definedName>
    <definedName name="TUBE_MW_LIQ_7">#REF!</definedName>
    <definedName name="TUBE_MW_LIQ_8">#REF!</definedName>
    <definedName name="TUBE_MW_LIQ_9">#REF!</definedName>
    <definedName name="TUBE_MW_VAP_1">#REF!</definedName>
    <definedName name="TUBE_MW_VAP_10">#REF!</definedName>
    <definedName name="TUBE_MW_VAP_11">#REF!</definedName>
    <definedName name="TUBE_MW_VAP_2">#REF!</definedName>
    <definedName name="TUBE_MW_VAP_3">#REF!</definedName>
    <definedName name="TUBE_MW_VAP_4">#REF!</definedName>
    <definedName name="TUBE_MW_VAP_5">#REF!</definedName>
    <definedName name="TUBE_MW_VAP_6">#REF!</definedName>
    <definedName name="TUBE_MW_VAP_7">#REF!</definedName>
    <definedName name="TUBE_MW_VAP_8">#REF!</definedName>
    <definedName name="TUBE_MW_VAP_9">#REF!</definedName>
    <definedName name="TUBE_TEMP_1">#REF!</definedName>
    <definedName name="TUBE_TEMP_10">#REF!</definedName>
    <definedName name="TUBE_TEMP_11">#REF!</definedName>
    <definedName name="TUBE_TEMP_2">#REF!</definedName>
    <definedName name="TUBE_TEMP_3">#REF!</definedName>
    <definedName name="TUBE_TEMP_4">#REF!</definedName>
    <definedName name="TUBE_TEMP_5">#REF!</definedName>
    <definedName name="TUBE_TEMP_6">#REF!</definedName>
    <definedName name="TUBE_TEMP_7">#REF!</definedName>
    <definedName name="TUBE_TEMP_8">#REF!</definedName>
    <definedName name="TUBE_TEMP_9">#REF!</definedName>
    <definedName name="TUBE_WFRAC_1">#REF!</definedName>
    <definedName name="TUBE_WFRAC_10">#REF!</definedName>
    <definedName name="TUBE_WFRAC_11">#REF!</definedName>
    <definedName name="TUBE_WFRAC_2">#REF!</definedName>
    <definedName name="TUBE_WFRAC_3">#REF!</definedName>
    <definedName name="TUBE_WFRAC_4">#REF!</definedName>
    <definedName name="TUBE_WFRAC_5">#REF!</definedName>
    <definedName name="TUBE_WFRAC_6">#REF!</definedName>
    <definedName name="TUBE_WFRAC_7">#REF!</definedName>
    <definedName name="TUBE_WFRAC_8">#REF!</definedName>
    <definedName name="TUBE_WFRAC_9">#REF!</definedName>
    <definedName name="TUKANG">#REF!</definedName>
    <definedName name="Tukang_Batu">#REF!</definedName>
    <definedName name="TUKANG_BATU_SETENGAH_TERAMPIL">#REF!</definedName>
    <definedName name="TUKANG_BATU_TERAMPIL">#REF!</definedName>
    <definedName name="Tukang_Besi">#REF!</definedName>
    <definedName name="TUKANG_BESI_BETON_SETENGAH_TERAMPIL">#REF!</definedName>
    <definedName name="TUKANG_BESI_BETON_TERAMPIL">#REF!</definedName>
    <definedName name="TUKANG_BESI_PROFIL_SETENGAH_TERAMPIL">#REF!</definedName>
    <definedName name="TUKANG_BESI_PROFIL_TERAMPIL">#REF!</definedName>
    <definedName name="TUKANG_CAT___PELITUR_SETENGAH_TERAMPIL">#REF!</definedName>
    <definedName name="TUKANG_CAT___PELITUR_TERAMPIL">#REF!</definedName>
    <definedName name="TUKANG_GALI">#REF!</definedName>
    <definedName name="Tukang_Kayu">#REF!</definedName>
    <definedName name="TUKANG_KAYU_SETENGAH_TERAMPIL">#REF!</definedName>
    <definedName name="TUKANG_KAYU_TERAMPIL">#REF!</definedName>
    <definedName name="Tukang_Las">#REF!</definedName>
    <definedName name="TUKANG_MEUBELAIR">#REF!</definedName>
    <definedName name="TUKANG_TAMAN">#REF!</definedName>
    <definedName name="tulang24">#REF!</definedName>
    <definedName name="tulang39">#REF!</definedName>
    <definedName name="TULANGANBESIPOLOS">#REF!</definedName>
    <definedName name="Turnover">#REF!</definedName>
    <definedName name="tusiter">#REF!</definedName>
    <definedName name="TV" localSheetId="2" hidden="1">{#N/A,#N/A,FALSE,"CCTV"}</definedName>
    <definedName name="TV" hidden="1">{#N/A,#N/A,FALSE,"CCTV"}</definedName>
    <definedName name="tv75nc">#REF!</definedName>
    <definedName name="tv75vl">#REF!</definedName>
    <definedName name="TW">#REF!</definedName>
    <definedName name="TW_C">#REF!</definedName>
    <definedName name="TWM">#REF!</definedName>
    <definedName name="TWO">#REF!</definedName>
    <definedName name="TWS">#REF!</definedName>
    <definedName name="TX">#REF!</definedName>
    <definedName name="tx1pignc">#REF!</definedName>
    <definedName name="tx1pindnc">#REF!</definedName>
    <definedName name="tx1pingnc">#REF!</definedName>
    <definedName name="tx1pintnc">#REF!</definedName>
    <definedName name="tx1pitnc">#REF!</definedName>
    <definedName name="tx2mhnnc">#REF!</definedName>
    <definedName name="tx2mitnc">#REF!</definedName>
    <definedName name="txhnnc">#REF!</definedName>
    <definedName name="txig1nc">#REF!</definedName>
    <definedName name="txin190nc">#REF!</definedName>
    <definedName name="txinnc">#REF!</definedName>
    <definedName name="txit1nc">#REF!</definedName>
    <definedName name="ty" localSheetId="2" hidden="1">{"'장비'!$A$3:$M$12"}</definedName>
    <definedName name="ty" hidden="1">{"'장비'!$A$3:$M$12"}</definedName>
    <definedName name="Ty1H1">#REF!</definedName>
    <definedName name="Ty1H2">#REF!</definedName>
    <definedName name="Ty1H3">#REF!</definedName>
    <definedName name="Ty1Hun1">#REF!</definedName>
    <definedName name="Ty1Hun2">#REF!</definedName>
    <definedName name="Ty1K1">#REF!</definedName>
    <definedName name="Ty1K2">#REF!</definedName>
    <definedName name="Ty1L1">#REF!</definedName>
    <definedName name="Ty1L2">#REF!</definedName>
    <definedName name="Ty1L3">#REF!</definedName>
    <definedName name="Ty1L4">#REF!</definedName>
    <definedName name="Ty1L5">#REF!</definedName>
    <definedName name="Ty1L6">#REF!</definedName>
    <definedName name="Ty1TH">#REF!</definedName>
    <definedName name="Ty1TL">#REF!</definedName>
    <definedName name="Ty2H1">#REF!</definedName>
    <definedName name="Ty2H2">#REF!</definedName>
    <definedName name="Ty2H3">#REF!</definedName>
    <definedName name="Ty2Hun1">#REF!</definedName>
    <definedName name="Ty2Hun2">#REF!</definedName>
    <definedName name="Ty2K1">#REF!</definedName>
    <definedName name="Ty2K2">#REF!</definedName>
    <definedName name="Ty2L1">#REF!</definedName>
    <definedName name="Ty2L2">#REF!</definedName>
    <definedName name="Ty2L3">#REF!</definedName>
    <definedName name="Ty2L4">#REF!</definedName>
    <definedName name="Ty2L5">#REF!</definedName>
    <definedName name="Ty2L6">#REF!</definedName>
    <definedName name="Ty2TH">#REF!</definedName>
    <definedName name="Ty2TL">#REF!</definedName>
    <definedName name="TYHFDGFD" hidden="1">{#N/A,#N/A,FALSE,"배수2"}</definedName>
    <definedName name="tyi" localSheetId="2" hidden="1">{#N/A,#N/A,TRUE,"Front";#N/A,#N/A,TRUE,"Simple Letter";#N/A,#N/A,TRUE,"Inside";#N/A,#N/A,TRUE,"Contents";#N/A,#N/A,TRUE,"Basis";#N/A,#N/A,TRUE,"Inclusions";#N/A,#N/A,TRUE,"Exclusions";#N/A,#N/A,TRUE,"Areas";#N/A,#N/A,TRUE,"Summary";#N/A,#N/A,TRUE,"Detail"}</definedName>
    <definedName name="tyi" hidden="1">{#N/A,#N/A,TRUE,"Front";#N/A,#N/A,TRUE,"Simple Letter";#N/A,#N/A,TRUE,"Inside";#N/A,#N/A,TRUE,"Contents";#N/A,#N/A,TRUE,"Basis";#N/A,#N/A,TRUE,"Inclusions";#N/A,#N/A,TRUE,"Exclusions";#N/A,#N/A,TRUE,"Areas";#N/A,#N/A,TRUE,"Summary";#N/A,#N/A,TRUE,"Detail"}</definedName>
    <definedName name="TYIE" localSheetId="2" hidden="1">{#N/A,#N/A,TRUE,"Front";#N/A,#N/A,TRUE,"Simple Letter";#N/A,#N/A,TRUE,"Inside";#N/A,#N/A,TRUE,"Contents";#N/A,#N/A,TRUE,"Basis";#N/A,#N/A,TRUE,"Inclusions";#N/A,#N/A,TRUE,"Exclusions";#N/A,#N/A,TRUE,"Areas";#N/A,#N/A,TRUE,"Summary";#N/A,#N/A,TRUE,"Detail"}</definedName>
    <definedName name="TYIE" hidden="1">{#N/A,#N/A,TRUE,"Front";#N/A,#N/A,TRUE,"Simple Letter";#N/A,#N/A,TRUE,"Inside";#N/A,#N/A,TRUE,"Contents";#N/A,#N/A,TRUE,"Basis";#N/A,#N/A,TRUE,"Inclusions";#N/A,#N/A,TRUE,"Exclusions";#N/A,#N/A,TRUE,"Areas";#N/A,#N/A,TRUE,"Summary";#N/A,#N/A,TRUE,"Detail"}</definedName>
    <definedName name="TYJK">#REF!</definedName>
    <definedName name="TYJUYI">#REF!</definedName>
    <definedName name="Tyler">#REF!</definedName>
    <definedName name="Type">#REF!</definedName>
    <definedName name="TYPE.A">#REF!</definedName>
    <definedName name="TYPE.A.PC">#REF!</definedName>
    <definedName name="TYPE.C">#REF!</definedName>
    <definedName name="TYPE.C.PC">#REF!</definedName>
    <definedName name="TYPE.I">#REF!</definedName>
    <definedName name="TYPE.I.PC">#REF!</definedName>
    <definedName name="TYPE_LILY__DOUBLE_STOREY_TERRACE_HOUSES">#REF!</definedName>
    <definedName name="TYPE10">#REF!</definedName>
    <definedName name="TYPICAL_FLOOR___7_LEVEL">#REF!</definedName>
    <definedName name="tyt" localSheetId="2" hidden="1">{"'장비'!$A$3:$M$12"}</definedName>
    <definedName name="TYT" hidden="1">{#N/A,#N/A,FALSE,"TABLE"}</definedName>
    <definedName name="tyyuy" localSheetId="2" hidden="1">{"'장비'!$A$3:$M$12"}</definedName>
    <definedName name="tyyuy" hidden="1">{"'장비'!$A$3:$M$12"}</definedName>
    <definedName name="Tz">#REF!</definedName>
    <definedName name="U">#REF!</definedName>
    <definedName name="u_blas">#REF!</definedName>
    <definedName name="u_cont">#REF!</definedName>
    <definedName name="u_driv">#REF!</definedName>
    <definedName name="u_fib">#REF!</definedName>
    <definedName name="u_for">#REF!</definedName>
    <definedName name="u_fork">#REF!</definedName>
    <definedName name="U_GG">#REF!</definedName>
    <definedName name="u_hel">#REF!</definedName>
    <definedName name="u_ins_out">#REF!</definedName>
    <definedName name="u_insp">#REF!</definedName>
    <definedName name="u_mate">#REF!</definedName>
    <definedName name="U_me">#REF!</definedName>
    <definedName name="u_pain">#REF!</definedName>
    <definedName name="u_safe">#REF!</definedName>
    <definedName name="u_sup">#REF!</definedName>
    <definedName name="u_u57m">#REF!</definedName>
    <definedName name="UA">#REF!</definedName>
    <definedName name="UB" localSheetId="2" hidden="1">{#N/A,#N/A,FALSE,"CCTV"}</definedName>
    <definedName name="UB" hidden="1">{#N/A,#N/A,FALSE,"CCTV"}</definedName>
    <definedName name="ubak">#REF!</definedName>
    <definedName name="ubekb">#REF!</definedName>
    <definedName name="ubekbal">#REF!</definedName>
    <definedName name="ubekmult">#REF!</definedName>
    <definedName name="ubekp">#REF!</definedName>
    <definedName name="ubekpan">#REF!</definedName>
    <definedName name="Ubin_abu_abu_20x20_cm">#REF!</definedName>
    <definedName name="Ubin_wafel__20x20_cm">#REF!</definedName>
    <definedName name="UBINKERAMIK2020POLOS1PC3PS">#REF!</definedName>
    <definedName name="UBINKERAMIKPLINT1030">#REF!</definedName>
    <definedName name="ubowplank">#REF!</definedName>
    <definedName name="ubrav">#REF!</definedName>
    <definedName name="ubttemp">#REF!</definedName>
    <definedName name="UBULK">#REF!</definedName>
    <definedName name="UC">#REF!</definedName>
    <definedName name="ucatbes">#REF!</definedName>
    <definedName name="ucatdal">#REF!</definedName>
    <definedName name="ucatkay">#REF!</definedName>
    <definedName name="ucatluar">#REF!</definedName>
    <definedName name="ucatplaf">#REF!</definedName>
    <definedName name="ucian">#REF!</definedName>
    <definedName name="ucon_fab">#REF!</definedName>
    <definedName name="ucon_ins">#REF!</definedName>
    <definedName name="ucon_pics">#REF!</definedName>
    <definedName name="ucon_pifrp">#REF!</definedName>
    <definedName name="ucon_piss">#REF!</definedName>
    <definedName name="ucor">#REF!</definedName>
    <definedName name="UD">#REF!</definedName>
    <definedName name="UD14001200">#REF!</definedName>
    <definedName name="UD15001000">#REF!</definedName>
    <definedName name="UD18001500">#REF!</definedName>
    <definedName name="UD18001800">#REF!</definedName>
    <definedName name="UD20002000">#REF!</definedName>
    <definedName name="UD27001200">#REF!</definedName>
    <definedName name="UD27001500">#REF!</definedName>
    <definedName name="UD6001500">#REF!</definedName>
    <definedName name="UDL">#REF!</definedName>
    <definedName name="ue____I¨￡">#N/A</definedName>
    <definedName name="ue____Iª">#N/A</definedName>
    <definedName name="ùê____Íª">#N/A</definedName>
    <definedName name="ueqp_pics">#REF!</definedName>
    <definedName name="ueqp_pifrp">#REF!</definedName>
    <definedName name="ueqp_piss">#REF!</definedName>
    <definedName name="UF">#REF!</definedName>
    <definedName name="UFCIN">#REF!</definedName>
    <definedName name="UFCS1">#REF!</definedName>
    <definedName name="UFCS2">#REF!</definedName>
    <definedName name="ufcs3">#REF!</definedName>
    <definedName name="UFCSS">#REF!</definedName>
    <definedName name="UFCSU">#REF!</definedName>
    <definedName name="ufx">#REF!</definedName>
    <definedName name="ugal">#REF!</definedName>
    <definedName name="ughuigjih">#REF!</definedName>
    <definedName name="uhuihuhuihu">#REF!</definedName>
    <definedName name="uhyui">#REF!</definedName>
    <definedName name="ui" localSheetId="2" hidden="1">{"'장비'!$A$3:$M$12"}</definedName>
    <definedName name="ui" hidden="1">{"'장비'!$A$3:$M$12"}</definedName>
    <definedName name="UICIN">#REF!</definedName>
    <definedName name="UICS1">#REF!</definedName>
    <definedName name="UICS2">#REF!</definedName>
    <definedName name="uics3">#REF!</definedName>
    <definedName name="UICSS">#REF!</definedName>
    <definedName name="UICSU">#REF!</definedName>
    <definedName name="uihuihu">#REF!</definedName>
    <definedName name="uihuihui">#REF!</definedName>
    <definedName name="uindir_me">#REF!</definedName>
    <definedName name="uindir_pi">#REF!</definedName>
    <definedName name="uioioioio">#REF!</definedName>
    <definedName name="uiooio">#REF!</definedName>
    <definedName name="uiouiio">#REF!</definedName>
    <definedName name="UIU"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ihuh">#REF!</definedName>
    <definedName name="uiuihuu">#REF!</definedName>
    <definedName name="uiuiouiop">#REF!</definedName>
    <definedName name="uiuiuihu">#REF!</definedName>
    <definedName name="UJI">#REF!</definedName>
    <definedName name="UK">#REF!</definedName>
    <definedName name="uker20">#REF!</definedName>
    <definedName name="uker30">#REF!</definedName>
    <definedName name="UKK">#REF!</definedName>
    <definedName name="UKKY"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ol15">#REF!</definedName>
    <definedName name="ukuran">#REF!</definedName>
    <definedName name="UKUYK"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l">#REF!</definedName>
    <definedName name="ulaker">#REF!</definedName>
    <definedName name="ULRI">#REF!</definedName>
    <definedName name="ulwp60">#REF!</definedName>
    <definedName name="um">#REF!</definedName>
    <definedName name="umadat">#REF!</definedName>
    <definedName name="UMAN">#REF!</definedName>
    <definedName name="UN">#N/A</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ON">#REF!</definedName>
    <definedName name="UNIT">#N/A</definedName>
    <definedName name="Unit_Conv">#REF!</definedName>
    <definedName name="Unit_Matl">#REF!</definedName>
    <definedName name="Unit_MD">#REF!</definedName>
    <definedName name="Unit_RateMhrConsum">#REF!</definedName>
    <definedName name="Unit_RateMhrEqp">#REF!</definedName>
    <definedName name="Unit_RateMhrLbr">#REF!</definedName>
    <definedName name="unitname">#REF!</definedName>
    <definedName name="UNITOK">#N/A</definedName>
    <definedName name="UnitsOfMeasure">#REF!</definedName>
    <definedName name="UnitWt">#N/A</definedName>
    <definedName name="UnloadSteamType">#REF!</definedName>
    <definedName name="UNME">#REF!</definedName>
    <definedName name="unnamed">#REF!</definedName>
    <definedName name="unt_eqp">#REF!</definedName>
    <definedName name="unt_mp">#REF!</definedName>
    <definedName name="UOA">#REF!</definedName>
    <definedName name="up">#REF!</definedName>
    <definedName name="up_2">#REF!</definedName>
    <definedName name="up_3">#REF!</definedName>
    <definedName name="Up_En">#REF!,#REF!</definedName>
    <definedName name="Up_Sp">#REF!,#REF!</definedName>
    <definedName name="upah">#REF!</definedName>
    <definedName name="UPAH?">#REF!</definedName>
    <definedName name="upahawmaspion1.5">#REF!</definedName>
    <definedName name="upahawmaspion14">#REF!</definedName>
    <definedName name="upahawmaspion2.5">#REF!</definedName>
    <definedName name="upahawmaspion3">#REF!</definedName>
    <definedName name="upahawmaspion4">#REF!</definedName>
    <definedName name="upahawmaspion5">#REF!</definedName>
    <definedName name="upahawmaspion6">#REF!</definedName>
    <definedName name="upahawmaspion8">#REF!</definedName>
    <definedName name="upahawrucika0.5">#REF!</definedName>
    <definedName name="upahawrucika0.75">#REF!</definedName>
    <definedName name="upahawrucika1">#REF!</definedName>
    <definedName name="upahawrucika1.25">#REF!</definedName>
    <definedName name="upahawrucika1.5">#REF!</definedName>
    <definedName name="upahawrucika10">#REF!</definedName>
    <definedName name="upahawrucika12">#REF!</definedName>
    <definedName name="upahawrucika2">#REF!</definedName>
    <definedName name="upahawrucika2.5">#REF!</definedName>
    <definedName name="upahawrucika3">#REF!</definedName>
    <definedName name="upahawrucika4">#REF!</definedName>
    <definedName name="upahawrucika5">#REF!</definedName>
    <definedName name="upahawrucika6">#REF!</definedName>
    <definedName name="upahawrucika8">#REF!</definedName>
    <definedName name="upahawwavin0.5">#REF!</definedName>
    <definedName name="upahawwavin0.75">#REF!</definedName>
    <definedName name="upahawwavin1">#REF!</definedName>
    <definedName name="upahawwavin1.25">#REF!</definedName>
    <definedName name="upahawwavin1.5">#REF!</definedName>
    <definedName name="upahawwavin10">#REF!</definedName>
    <definedName name="upahawwavin12">#REF!</definedName>
    <definedName name="upahawwavin2">#REF!</definedName>
    <definedName name="upahawwavin2.5">#REF!</definedName>
    <definedName name="upahawwavin3">#REF!</definedName>
    <definedName name="upahawwavin4">#REF!</definedName>
    <definedName name="upahawwavin5">#REF!</definedName>
    <definedName name="upahawwavin6">#REF!</definedName>
    <definedName name="upahawwavin8">#REF!</definedName>
    <definedName name="upahbc10">#REF!</definedName>
    <definedName name="upahbc120">#REF!</definedName>
    <definedName name="upahbc16">#REF!</definedName>
    <definedName name="upahbc25">#REF!</definedName>
    <definedName name="upahbc35">#REF!</definedName>
    <definedName name="upahbc4">#REF!</definedName>
    <definedName name="upahbc50">#REF!</definedName>
    <definedName name="upahbc6">#REF!</definedName>
    <definedName name="upahbc70">#REF!</definedName>
    <definedName name="upahbidet">#REF!</definedName>
    <definedName name="upahbs0.5">#REF!</definedName>
    <definedName name="upahbs0.75">#REF!</definedName>
    <definedName name="upahbs1">#REF!</definedName>
    <definedName name="upahbs1.25">#REF!</definedName>
    <definedName name="upahbs1.5">#REF!</definedName>
    <definedName name="upahbs2">#REF!</definedName>
    <definedName name="upahbs2.5">#REF!</definedName>
    <definedName name="upahbs3">#REF!</definedName>
    <definedName name="upahbs4">#REF!</definedName>
    <definedName name="upahbs40bakrie1">#REF!</definedName>
    <definedName name="upahbs40bakrie1.25">#REF!</definedName>
    <definedName name="upahbs40bakrie1.5">#REF!</definedName>
    <definedName name="upahbs40bakrie2">#REF!</definedName>
    <definedName name="upahbs40bakrie2.5">#REF!</definedName>
    <definedName name="upahbs40bakrie3">#REF!</definedName>
    <definedName name="upahbs40bakrie4">#REF!</definedName>
    <definedName name="upahbs40bakrie5">#REF!</definedName>
    <definedName name="upahbs40bakrie6">#REF!</definedName>
    <definedName name="upahbs40medppi0.5">#REF!</definedName>
    <definedName name="upahbs40medppi0.75">#REF!</definedName>
    <definedName name="upahbs40medppi1">#REF!</definedName>
    <definedName name="upahbs40medppi1.25">#REF!</definedName>
    <definedName name="upahbs40medppi1.5">#REF!</definedName>
    <definedName name="upahbs40medppi2">#REF!</definedName>
    <definedName name="upahbs40medppi2.5">#REF!</definedName>
    <definedName name="upahbs40medppi3">#REF!</definedName>
    <definedName name="upahbs40medppi4">#REF!</definedName>
    <definedName name="upahbs40medppi5">#REF!</definedName>
    <definedName name="upahbs40medppi6">#REF!</definedName>
    <definedName name="upahbs40medppi8">#REF!</definedName>
    <definedName name="upahbs40ppi0.5">#REF!</definedName>
    <definedName name="upahbs40ppi0.75">#REF!</definedName>
    <definedName name="upahbs40ppi1">#REF!</definedName>
    <definedName name="upahbs40ppi1.25">#REF!</definedName>
    <definedName name="upahbs40ppi1.5">#REF!</definedName>
    <definedName name="upahbs40ppi2">#REF!</definedName>
    <definedName name="upahbs40ppi2.5">#REF!</definedName>
    <definedName name="upahbs40ppi3">#REF!</definedName>
    <definedName name="upahbs40ppi4">#REF!</definedName>
    <definedName name="upahbs40ppi5">#REF!</definedName>
    <definedName name="upahbs40ppi6">#REF!</definedName>
    <definedName name="upahbs40ppi8">#REF!</definedName>
    <definedName name="upahbs40spindo0.5">#REF!</definedName>
    <definedName name="upahbs40spindo0.75">#REF!</definedName>
    <definedName name="upahbs40spindo1">#REF!</definedName>
    <definedName name="upahbs40spindo1.25">#REF!</definedName>
    <definedName name="upahbs40spindo1.5">#REF!</definedName>
    <definedName name="upahbs40spindo2">#REF!</definedName>
    <definedName name="upahbs40spindo2.5">#REF!</definedName>
    <definedName name="upahbs40spindo3">#REF!</definedName>
    <definedName name="upahbs40spindo4">#REF!</definedName>
    <definedName name="upahbs40spindo5">#REF!</definedName>
    <definedName name="upahbs40spindo6">#REF!</definedName>
    <definedName name="upahbs40spindo8">#REF!</definedName>
    <definedName name="upahbs5">#REF!</definedName>
    <definedName name="upahbs6">#REF!</definedName>
    <definedName name="upahbs8">#REF!</definedName>
    <definedName name="upahbsmedspindo0.5">#REF!</definedName>
    <definedName name="upahbsmedspindo0.75">#REF!</definedName>
    <definedName name="upahbsmedspindo1">#REF!</definedName>
    <definedName name="upahbsmedspindo1.25">#REF!</definedName>
    <definedName name="upahbsmedspindo1.5">#REF!</definedName>
    <definedName name="upahbsmedspindo2">#REF!</definedName>
    <definedName name="upahbsmedspindo2.5">#REF!</definedName>
    <definedName name="upahbsmedspindo3">#REF!</definedName>
    <definedName name="upahbsmedspindo4">#REF!</definedName>
    <definedName name="upahbsmedspindo5">#REF!</definedName>
    <definedName name="upahbsmedspindo6">#REF!</definedName>
    <definedName name="upahbsmedspindo8">#REF!</definedName>
    <definedName name="upahclsddk">#REF!</definedName>
    <definedName name="upahclsjgk">#REF!</definedName>
    <definedName name="upahcv0.5">#REF!</definedName>
    <definedName name="upahcv0.75">#REF!</definedName>
    <definedName name="upahcv1">#REF!</definedName>
    <definedName name="upahcv1.25">#REF!</definedName>
    <definedName name="upahcv1.5">#REF!</definedName>
    <definedName name="upahcv10">#REF!</definedName>
    <definedName name="upahcv10ktoyo0.5">#REF!</definedName>
    <definedName name="upahcv10ktoyo1">#REF!</definedName>
    <definedName name="upahcv10ktoyo1.5">#REF!</definedName>
    <definedName name="upahcv10ktoyo12">#REF!</definedName>
    <definedName name="upahcv10ktoyo2.5">#REF!</definedName>
    <definedName name="upahcv10ktoyo4">#REF!</definedName>
    <definedName name="upahcv10ktoyo6">#REF!</definedName>
    <definedName name="upahcv12">#REF!</definedName>
    <definedName name="upahcv16ktoyo2.5">#REF!</definedName>
    <definedName name="upahcv16ktoyo4">#REF!</definedName>
    <definedName name="upahcv16ktoyo6">#REF!</definedName>
    <definedName name="upahcv16toyo10">#REF!</definedName>
    <definedName name="upahcv2">#REF!</definedName>
    <definedName name="upahcv3">#REF!</definedName>
    <definedName name="upahcv5">#REF!</definedName>
    <definedName name="upahcv6">#REF!</definedName>
    <definedName name="upahcv8">#REF!</definedName>
    <definedName name="upahcvbersihkz0.5">#REF!</definedName>
    <definedName name="upahcvbersihkz0.75">#REF!</definedName>
    <definedName name="upahcvbersihkz1">#REF!</definedName>
    <definedName name="upahcvbersihkz1.25">#REF!</definedName>
    <definedName name="upahcvbersihkz1.5">#REF!</definedName>
    <definedName name="upahcvbersihkz2">#REF!</definedName>
    <definedName name="upahcvbersihkz2.5">#REF!</definedName>
    <definedName name="upahcvbersihkz3">#REF!</definedName>
    <definedName name="upahcvbersihkz4">#REF!</definedName>
    <definedName name="upahcvbersihty0.5">#REF!</definedName>
    <definedName name="upahcvbersihty0.75">#REF!</definedName>
    <definedName name="upahcvbersihty1">#REF!</definedName>
    <definedName name="upahcvbersihty1.25">#REF!</definedName>
    <definedName name="upahcvbersihty1.5">#REF!</definedName>
    <definedName name="upahcvbersihty2">#REF!</definedName>
    <definedName name="upahcvbersihty2.5">#REF!</definedName>
    <definedName name="upahcvbersihty3">#REF!</definedName>
    <definedName name="upahcvbersihty4">#REF!</definedName>
    <definedName name="upahcvhydrantkitz12">#REF!</definedName>
    <definedName name="upahcvhydrantkitz6">#REF!</definedName>
    <definedName name="upahcvhydrantkz1.5">#REF!</definedName>
    <definedName name="upahcvhydrantkz2.5">#REF!</definedName>
    <definedName name="upahcvhydrantkz4">#REF!</definedName>
    <definedName name="upahcvhydranty0.5">#REF!</definedName>
    <definedName name="upahcvhydranty1">#REF!</definedName>
    <definedName name="upahcvhydranty1.5">#REF!</definedName>
    <definedName name="upahcvhydranty12">#REF!</definedName>
    <definedName name="upahcvhydranty2">#REF!</definedName>
    <definedName name="upahcvhydranty2.5">#REF!</definedName>
    <definedName name="upahcvhydranty3">#REF!</definedName>
    <definedName name="upahcvhydranty4">#REF!</definedName>
    <definedName name="upahcvhydranty5">#REF!</definedName>
    <definedName name="upahcvhydranty6">#REF!</definedName>
    <definedName name="upahcvhydranty8">#REF!</definedName>
    <definedName name="upahcvkitz16k10">#REF!</definedName>
    <definedName name="upahcvkitz16k2">#REF!</definedName>
    <definedName name="upahcvkitz16k3">#REF!</definedName>
    <definedName name="upahcvkitz16k5">#REF!</definedName>
    <definedName name="upahcvkitz16k8">#REF!</definedName>
    <definedName name="upahdmaspion1.5">#REF!</definedName>
    <definedName name="upahdmaspion10">#REF!</definedName>
    <definedName name="upahdmaspion12">#REF!</definedName>
    <definedName name="upahdmaspion14">#REF!</definedName>
    <definedName name="upahdmaspion16">#REF!</definedName>
    <definedName name="upahdmaspion2">#REF!</definedName>
    <definedName name="upahdmaspion2.5">#REF!</definedName>
    <definedName name="upahdmaspion20">#REF!</definedName>
    <definedName name="upahdmaspion3">#REF!</definedName>
    <definedName name="upahdmaspion4">#REF!</definedName>
    <definedName name="upahdmaspion5">#REF!</definedName>
    <definedName name="upahdmaspion6">#REF!</definedName>
    <definedName name="upahdmaspion8">#REF!</definedName>
    <definedName name="upahdrucika1.5">#REF!</definedName>
    <definedName name="upahdrucika10">#REF!</definedName>
    <definedName name="upahdrucika12">#REF!</definedName>
    <definedName name="upahdrucika2">#REF!</definedName>
    <definedName name="upahdrucika2.5">#REF!</definedName>
    <definedName name="upahdrucika3">#REF!</definedName>
    <definedName name="upahdrucika4">#REF!</definedName>
    <definedName name="upahdrucika5">#REF!</definedName>
    <definedName name="upahdrucika6">#REF!</definedName>
    <definedName name="upahdrucika8">#REF!</definedName>
    <definedName name="upahdryer">#REF!</definedName>
    <definedName name="upahdwavin1.25">#REF!</definedName>
    <definedName name="upahdwavin1.5">#REF!</definedName>
    <definedName name="upahdwavin10">#REF!</definedName>
    <definedName name="upahdwavin12">#REF!</definedName>
    <definedName name="upahdwavin2">#REF!</definedName>
    <definedName name="upahdwavin2.5">#REF!</definedName>
    <definedName name="upahdwavin3">#REF!</definedName>
    <definedName name="upahdwavin4">#REF!</definedName>
    <definedName name="upahdwavin5">#REF!</definedName>
    <definedName name="upahdwavin6">#REF!</definedName>
    <definedName name="upahdwavin8">#REF!</definedName>
    <definedName name="upahfd">#REF!</definedName>
    <definedName name="upahftv1.5">#REF!</definedName>
    <definedName name="upahftv10">#REF!</definedName>
    <definedName name="upahftv2">#REF!</definedName>
    <definedName name="upahftv2.5">#REF!</definedName>
    <definedName name="upahftv3">#REF!</definedName>
    <definedName name="upahftv4">#REF!</definedName>
    <definedName name="upahftv5">#REF!</definedName>
    <definedName name="upahftv6">#REF!</definedName>
    <definedName name="upahftv8">#REF!</definedName>
    <definedName name="upahfxj1.25">#REF!</definedName>
    <definedName name="upahfxj1.5">#REF!</definedName>
    <definedName name="upahfxj2">#REF!</definedName>
    <definedName name="upahfxj2.5">#REF!</definedName>
    <definedName name="upahfxj3">#REF!</definedName>
    <definedName name="upahfxj4">#REF!</definedName>
    <definedName name="upahfxj5">#REF!</definedName>
    <definedName name="upahfxj6">#REF!</definedName>
    <definedName name="upahfxj8">#REF!</definedName>
    <definedName name="upahgipbakrie0.5">#REF!</definedName>
    <definedName name="upahgipbakrie0.75">#REF!</definedName>
    <definedName name="upahgipbakrie1">#REF!</definedName>
    <definedName name="upahgipbakrie1.25">#REF!</definedName>
    <definedName name="upahgipbakrie1.5">#REF!</definedName>
    <definedName name="upahgipbakrie2">#REF!</definedName>
    <definedName name="upahgipbakrie2.5">#REF!</definedName>
    <definedName name="upahgipbakrie3">#REF!</definedName>
    <definedName name="upahgipbs40spindo0.5">#REF!</definedName>
    <definedName name="upahgipbs40spindo0.75">#REF!</definedName>
    <definedName name="upahgipbs40spindo1">#REF!</definedName>
    <definedName name="upahgipbs40spindo1.25">#REF!</definedName>
    <definedName name="upahgipbs40spindo1.5">#REF!</definedName>
    <definedName name="upahgipbs40spindo2">#REF!</definedName>
    <definedName name="upahgipbs40spindo2.5">#REF!</definedName>
    <definedName name="upahgipbs40spindo3">#REF!</definedName>
    <definedName name="upahgipbs40spindo4">#REF!</definedName>
    <definedName name="upahgipbs40spindo5">#REF!</definedName>
    <definedName name="upahgipbs40spindo6">#REF!</definedName>
    <definedName name="upahgipbs40spindo8">#REF!</definedName>
    <definedName name="upahgipbsppi0.5">#REF!</definedName>
    <definedName name="upahgipbsppi0.75">#REF!</definedName>
    <definedName name="upahgipbsppi1">#REF!</definedName>
    <definedName name="upahgipbsppi1.25">#REF!</definedName>
    <definedName name="upahgipbsppi1.5">#REF!</definedName>
    <definedName name="upahgipbsppi2">#REF!</definedName>
    <definedName name="upahgipbsppi2.5">#REF!</definedName>
    <definedName name="upahgipbsppi3">#REF!</definedName>
    <definedName name="upahgipbsppi4">#REF!</definedName>
    <definedName name="upahgipbsppi5">#REF!</definedName>
    <definedName name="upahgipbsppi6">#REF!</definedName>
    <definedName name="upahgipbsppi8">#REF!</definedName>
    <definedName name="upahgipmedppi0.5">#REF!</definedName>
    <definedName name="upahgipmedppi0.75">#REF!</definedName>
    <definedName name="upahgipmedppi1">#REF!</definedName>
    <definedName name="upahgipmedppi1.25">#REF!</definedName>
    <definedName name="upahgipmedppi1.5">#REF!</definedName>
    <definedName name="upahgipmedppi2">#REF!</definedName>
    <definedName name="upahgipmedppi2.5">#REF!</definedName>
    <definedName name="upahgipmedppi3">#REF!</definedName>
    <definedName name="upahgipmedppi4">#REF!</definedName>
    <definedName name="upahgipmedppi5">#REF!</definedName>
    <definedName name="upahgipmedppi6">#REF!</definedName>
    <definedName name="upahgipmedppi8">#REF!</definedName>
    <definedName name="upahgipmedspindo0.5">#REF!</definedName>
    <definedName name="upahgipmedspindo0.75">#REF!</definedName>
    <definedName name="upahgipmedspindo1">#REF!</definedName>
    <definedName name="upahgipmedspindo1.25">#REF!</definedName>
    <definedName name="upahgipmedspindo1.5">#REF!</definedName>
    <definedName name="upahgipmedspindo2">#REF!</definedName>
    <definedName name="upahgipmedspindo2.5">#REF!</definedName>
    <definedName name="upahgipmedspindo3">#REF!</definedName>
    <definedName name="upahgipmedspindo4">#REF!</definedName>
    <definedName name="upahgipmedspindo5">#REF!</definedName>
    <definedName name="upahgipmedspindo6">#REF!</definedName>
    <definedName name="upahgipmedspindo8">#REF!</definedName>
    <definedName name="upahgv0.5">#REF!</definedName>
    <definedName name="upahgv0.75">#REF!</definedName>
    <definedName name="upahgv1">#REF!</definedName>
    <definedName name="upahgv1.25">#REF!</definedName>
    <definedName name="upahgv1.5">#REF!</definedName>
    <definedName name="upahgv10">#REF!</definedName>
    <definedName name="upahgv10ktoyo0.75">#REF!</definedName>
    <definedName name="upahgv10ktoyo1.25">#REF!</definedName>
    <definedName name="upahgv10ktoyo10">#REF!</definedName>
    <definedName name="upahgv10ktoyo2">#REF!</definedName>
    <definedName name="upahgv10ktoyo3">#REF!</definedName>
    <definedName name="upahgv10ktoyo6">#REF!</definedName>
    <definedName name="upahgv12">#REF!</definedName>
    <definedName name="upahgv16k10">#REF!</definedName>
    <definedName name="upahgv16k2">#REF!</definedName>
    <definedName name="upahgv16k3">#REF!</definedName>
    <definedName name="upahgv16k5">#REF!</definedName>
    <definedName name="upahgv16k8">#REF!</definedName>
    <definedName name="upahgv16ktoyo0.75">#REF!</definedName>
    <definedName name="upahgv16ktoyo1.25">#REF!</definedName>
    <definedName name="upahgv16ktoyo10">#REF!</definedName>
    <definedName name="upahgv16ktoyo2">#REF!</definedName>
    <definedName name="upahgv16ktoyo3">#REF!</definedName>
    <definedName name="upahgv16ktoyo5">#REF!</definedName>
    <definedName name="upahgv16ktoyo8">#REF!</definedName>
    <definedName name="upahgv2.5">#REF!</definedName>
    <definedName name="upahgv4">#REF!</definedName>
    <definedName name="upahgv6">#REF!</definedName>
    <definedName name="upahgv8">#REF!</definedName>
    <definedName name="upahgvbersih0.5">#REF!</definedName>
    <definedName name="upahgvbersih0.75">#REF!</definedName>
    <definedName name="upahgvbersih10ktoyo0.75">#REF!</definedName>
    <definedName name="upahgvbersih10ktoyo1.25">#REF!</definedName>
    <definedName name="upahgvbersih10ktoyo10">#REF!</definedName>
    <definedName name="upahgvbersih10ktoyo2">#REF!</definedName>
    <definedName name="upahgvbersih10ktoyo3">#REF!</definedName>
    <definedName name="upahgvbersih10ktoyo5">#REF!</definedName>
    <definedName name="upahgvbersih10ktoyo8">#REF!</definedName>
    <definedName name="upahgvbersihkz0.75">#REF!</definedName>
    <definedName name="upahgvbersihkz1.25">#REF!</definedName>
    <definedName name="upahgvbersihkz2">#REF!</definedName>
    <definedName name="upahgvbersihkz3">#REF!</definedName>
    <definedName name="upahgvbersihkz4">#REF!</definedName>
    <definedName name="upahgvbersihty0.5">#REF!</definedName>
    <definedName name="upahgvbersihty0.75">#REF!</definedName>
    <definedName name="upahgvbersihty1">#REF!</definedName>
    <definedName name="upahgvbersihty1.25">#REF!</definedName>
    <definedName name="upahgvbersihty1.5">#REF!</definedName>
    <definedName name="upahgvbersihty2">#REF!</definedName>
    <definedName name="upahgvbersihty2.5">#REF!</definedName>
    <definedName name="upahgvbersihty3">#REF!</definedName>
    <definedName name="upahgvbersihty4">#REF!</definedName>
    <definedName name="upahgvhydrant10ktoyo0.5">#REF!</definedName>
    <definedName name="upahgvhydrant10ktoyo0.75">#REF!</definedName>
    <definedName name="upahgvhydrant10ktoyo1">#REF!</definedName>
    <definedName name="upahgvhydrant10ktoyo1.25">#REF!</definedName>
    <definedName name="upahgvhydrant10ktoyo10">#REF!</definedName>
    <definedName name="upahgvhydrant10ktoyo12">#REF!</definedName>
    <definedName name="upahgvhydrant10ktoyo2">#REF!</definedName>
    <definedName name="upahgvhydrant10ktoyo2.5">#REF!</definedName>
    <definedName name="upahgvhydrant10ktoyo3">#REF!</definedName>
    <definedName name="upahgvhydrant10ktoyo4">#REF!</definedName>
    <definedName name="upahgvhydrant10ktoyo5">#REF!</definedName>
    <definedName name="upahgvhydrant10ktoyo6">#REF!</definedName>
    <definedName name="upahgvhydrant10ktoyo8">#REF!</definedName>
    <definedName name="upahgvhydrantkitz0.5">#REF!</definedName>
    <definedName name="upahgvhydrantkitz0.75">#REF!</definedName>
    <definedName name="upahgvhydrantkitz1">#REF!</definedName>
    <definedName name="upahgvhydrantkitz1.25">#REF!</definedName>
    <definedName name="upahgvhydrantkitz1.5">#REF!</definedName>
    <definedName name="upahgvhydrantkitz10">#REF!</definedName>
    <definedName name="upahgvhydrantkitz12">#REF!</definedName>
    <definedName name="upahgvhydrantkitz2">#REF!</definedName>
    <definedName name="upahgvhydrantkitz2.5">#REF!</definedName>
    <definedName name="upahgvhydrantkitz3">#REF!</definedName>
    <definedName name="upahgvhydrantkitz4">#REF!</definedName>
    <definedName name="upahgvhydrantkitz5">#REF!</definedName>
    <definedName name="upahgvhydrantkitz6">#REF!</definedName>
    <definedName name="upahgvhydrantkitz8">#REF!</definedName>
    <definedName name="upahgvhydrantkz0.5">#REF!</definedName>
    <definedName name="upahgvhydrantkz0.75">#REF!</definedName>
    <definedName name="upahgvhydrantkz1">#REF!</definedName>
    <definedName name="upahgvhydrantkz1.25">#REF!</definedName>
    <definedName name="upahgvhydrantkz1.5">#REF!</definedName>
    <definedName name="upahgvhydrantkz2">#REF!</definedName>
    <definedName name="upahgvhydrantkz2.5">#REF!</definedName>
    <definedName name="upahgvhydrantkz3">#REF!</definedName>
    <definedName name="upahgvhydrantkz4">#REF!</definedName>
    <definedName name="upahgvhydrantkz5">#REF!</definedName>
    <definedName name="upahgvhydrantkz6">#REF!</definedName>
    <definedName name="upahgvhydrantkz8">#REF!</definedName>
    <definedName name="upahgvhydranty0.5">#REF!</definedName>
    <definedName name="upahgvhydranty0.75">#REF!</definedName>
    <definedName name="upahgvhydranty1">#REF!</definedName>
    <definedName name="upahgvhydranty1.25">#REF!</definedName>
    <definedName name="upahgvhydranty1.5">#REF!</definedName>
    <definedName name="upahgvhydranty10">#REF!</definedName>
    <definedName name="upahgvhydranty12">#REF!</definedName>
    <definedName name="upahgvhydranty2">#REF!</definedName>
    <definedName name="upahgvhydranty2.5">#REF!</definedName>
    <definedName name="upahgvhydranty3">#REF!</definedName>
    <definedName name="upahgvhydranty4">#REF!</definedName>
    <definedName name="upahgvhydranty5">#REF!</definedName>
    <definedName name="upahgvhydranty6">#REF!</definedName>
    <definedName name="upahgvhydranty8">#REF!</definedName>
    <definedName name="upahgvkitz16k1.5">#REF!</definedName>
    <definedName name="upahgvkitz16k10">#REF!</definedName>
    <definedName name="upahgvkitz16k12">#REF!</definedName>
    <definedName name="upahgvkitz16k2">#REF!</definedName>
    <definedName name="upahgvkitz16k2.5">#REF!</definedName>
    <definedName name="upahgvkitz16k3">#REF!</definedName>
    <definedName name="upahgvkitz16k4">#REF!</definedName>
    <definedName name="upahgvkitz16k5">#REF!</definedName>
    <definedName name="upahgvkitz16k6">#REF!</definedName>
    <definedName name="upahgvkitz16k8">#REF!</definedName>
    <definedName name="upahkabel110">#REF!</definedName>
    <definedName name="upahkabel1120">#REF!</definedName>
    <definedName name="upahkabel1150">#REF!</definedName>
    <definedName name="upahkabel116">#REF!</definedName>
    <definedName name="upahkabel1185">#REF!</definedName>
    <definedName name="upahkabel1240">#REF!</definedName>
    <definedName name="upahkabel125">#REF!</definedName>
    <definedName name="upahkabel1300">#REF!</definedName>
    <definedName name="upahkabel135">#REF!</definedName>
    <definedName name="upahkabel14">#REF!</definedName>
    <definedName name="upahkabel1400">#REF!</definedName>
    <definedName name="upahkabel150">#REF!</definedName>
    <definedName name="upahkabel1500">#REF!</definedName>
    <definedName name="upahkabel16">#REF!</definedName>
    <definedName name="upahkabel1630">#REF!</definedName>
    <definedName name="upahkabel170">#REF!</definedName>
    <definedName name="upahkabel195">#REF!</definedName>
    <definedName name="upahkabel21.5">#REF!</definedName>
    <definedName name="upahkabel210">#REF!</definedName>
    <definedName name="upahkabel2120">#REF!</definedName>
    <definedName name="upahkabel216">#REF!</definedName>
    <definedName name="upahkabel22.5">#REF!</definedName>
    <definedName name="upahkabel225">#REF!</definedName>
    <definedName name="upahkabel235">#REF!</definedName>
    <definedName name="upahkabel24">#REF!</definedName>
    <definedName name="upahkabel250">#REF!</definedName>
    <definedName name="upahkabel26">#REF!</definedName>
    <definedName name="upahkabel270">#REF!</definedName>
    <definedName name="upahkabel295">#REF!</definedName>
    <definedName name="upahkabel31.5">#REF!</definedName>
    <definedName name="upahkabel310">#REF!</definedName>
    <definedName name="upahkabel3120">#REF!</definedName>
    <definedName name="upahkabel3150">#REF!</definedName>
    <definedName name="upahkabel316">#REF!</definedName>
    <definedName name="upahkabel3185">#REF!</definedName>
    <definedName name="upahkabel32.5">#REF!</definedName>
    <definedName name="upahkabel3240">#REF!</definedName>
    <definedName name="upahkabel325">#REF!</definedName>
    <definedName name="upahkabel335">#REF!</definedName>
    <definedName name="upahkabel34">#REF!</definedName>
    <definedName name="upahkabel350">#REF!</definedName>
    <definedName name="upahkabel36">#REF!</definedName>
    <definedName name="upahkabel370">#REF!</definedName>
    <definedName name="upahkabel395">#REF!</definedName>
    <definedName name="upahkabel41.5">#REF!</definedName>
    <definedName name="upahkabel410">#REF!</definedName>
    <definedName name="upahkabel4120">#REF!</definedName>
    <definedName name="upahkabel4150">#REF!</definedName>
    <definedName name="upahkabel416">#REF!</definedName>
    <definedName name="upahkabel4185">#REF!</definedName>
    <definedName name="upahkabel42.5">#REF!</definedName>
    <definedName name="upahkabel4240">#REF!</definedName>
    <definedName name="upahkabel425">#REF!</definedName>
    <definedName name="upahkabel4300">#REF!</definedName>
    <definedName name="upahkabel435">#REF!</definedName>
    <definedName name="upahkabel44">#REF!</definedName>
    <definedName name="upahkabel450">#REF!</definedName>
    <definedName name="upahkabel46">#REF!</definedName>
    <definedName name="upahkabel470">#REF!</definedName>
    <definedName name="upahkabel495">#REF!</definedName>
    <definedName name="upahkabelbc10">#REF!</definedName>
    <definedName name="upahkabelbc120">#REF!</definedName>
    <definedName name="upahkabelbc16">#REF!</definedName>
    <definedName name="upahkabelbc25">#REF!</definedName>
    <definedName name="upahkabelbc35">#REF!</definedName>
    <definedName name="upahkabelbc4">#REF!</definedName>
    <definedName name="upahkabelbc50">#REF!</definedName>
    <definedName name="upahkabelbc6">#REF!</definedName>
    <definedName name="upahkabelbc70">#REF!</definedName>
    <definedName name="upahkran">#REF!</definedName>
    <definedName name="upahkranktcs">#REF!</definedName>
    <definedName name="upahktcs">#REF!</definedName>
    <definedName name="UPAHMELETAKKAN100KG">#REF!</definedName>
    <definedName name="upahnya1.5">#REF!</definedName>
    <definedName name="upahnya10">#REF!</definedName>
    <definedName name="upahnya120">#REF!</definedName>
    <definedName name="upahnya150">#REF!</definedName>
    <definedName name="upahnya16">#REF!</definedName>
    <definedName name="upahnya185">#REF!</definedName>
    <definedName name="upahnya2.5">#REF!</definedName>
    <definedName name="upahnya240">#REF!</definedName>
    <definedName name="upahnyfgby495">#REF!</definedName>
    <definedName name="upahnym21.5">#REF!</definedName>
    <definedName name="upahnym216">#REF!</definedName>
    <definedName name="upahnym22.5">#REF!</definedName>
    <definedName name="upahnym225">#REF!</definedName>
    <definedName name="upahnym24">#REF!</definedName>
    <definedName name="upahnym26">#REF!</definedName>
    <definedName name="upahnym31.5">#REF!</definedName>
    <definedName name="upahnym316">#REF!</definedName>
    <definedName name="upahnym32.5">#REF!</definedName>
    <definedName name="upahnym325">#REF!</definedName>
    <definedName name="upahnym36">#REF!</definedName>
    <definedName name="upahnym41.5">#REF!</definedName>
    <definedName name="upahnym410">#REF!</definedName>
    <definedName name="upahnym42.5">#REF!</definedName>
    <definedName name="upahnym425">#REF!</definedName>
    <definedName name="upahnym44">#REF!</definedName>
    <definedName name="upahnyy110">#REF!</definedName>
    <definedName name="upahnyy1120">#REF!</definedName>
    <definedName name="upahnyy1150">#REF!</definedName>
    <definedName name="upahnyy1185">#REF!</definedName>
    <definedName name="upahnyy1240">#REF!</definedName>
    <definedName name="upahnyy125">#REF!</definedName>
    <definedName name="upahnyy135">#REF!</definedName>
    <definedName name="upahnyy14">#REF!</definedName>
    <definedName name="upahnyy1400">#REF!</definedName>
    <definedName name="upahnyy1500">#REF!</definedName>
    <definedName name="upahnyy16">#REF!</definedName>
    <definedName name="upahnyy170">#REF!</definedName>
    <definedName name="upahnyy195">#REF!</definedName>
    <definedName name="upahnyy21.5">#REF!</definedName>
    <definedName name="upahnyy2120">#REF!</definedName>
    <definedName name="upahnyy216">#REF!</definedName>
    <definedName name="upahnyy225">#REF!</definedName>
    <definedName name="upahnyy235">#REF!</definedName>
    <definedName name="upahnyy24">#REF!</definedName>
    <definedName name="upahnyy26">#REF!</definedName>
    <definedName name="upahnyy270">#REF!</definedName>
    <definedName name="upahnyy295">#REF!</definedName>
    <definedName name="upahnyy310">#REF!</definedName>
    <definedName name="upahnyy3120">#REF!</definedName>
    <definedName name="upahnyy316">#REF!</definedName>
    <definedName name="upahnyy3185">#REF!</definedName>
    <definedName name="upahnyy32.5">#REF!</definedName>
    <definedName name="upahnyy325">#REF!</definedName>
    <definedName name="upahnyy335">#REF!</definedName>
    <definedName name="upahnyy34">#REF!</definedName>
    <definedName name="upahnyy36">#REF!</definedName>
    <definedName name="upahnyy370">#REF!</definedName>
    <definedName name="upahnyy41.5">#REF!</definedName>
    <definedName name="upahnyy410">#REF!</definedName>
    <definedName name="upahnyy4120">#REF!</definedName>
    <definedName name="upahnyy4150">#REF!</definedName>
    <definedName name="upahnyy416">#REF!</definedName>
    <definedName name="upahnyy4185">#REF!</definedName>
    <definedName name="upahnyy42.5">#REF!</definedName>
    <definedName name="upahnyy4240">#REF!</definedName>
    <definedName name="upahnyy425">#REF!</definedName>
    <definedName name="upahnyy4300">#REF!</definedName>
    <definedName name="upahnyy435">#REF!</definedName>
    <definedName name="upahnyy44">#REF!</definedName>
    <definedName name="upahnyy46">#REF!</definedName>
    <definedName name="upahnyy470">#REF!</definedName>
    <definedName name="upahpn10sd0.5">#REF!</definedName>
    <definedName name="upahpn10sd0.75">#REF!</definedName>
    <definedName name="upahpn10sd1.25">#REF!</definedName>
    <definedName name="upahpn10sd1.5">#REF!</definedName>
    <definedName name="upahpn10sd2.5">#REF!</definedName>
    <definedName name="upahpn10sd3">#REF!</definedName>
    <definedName name="upahpn20sd0.5">#REF!</definedName>
    <definedName name="upahpn20sd0.75">#REF!</definedName>
    <definedName name="upahpn20sd1.25">#REF!</definedName>
    <definedName name="upahpn20sd2">#REF!</definedName>
    <definedName name="upahpn20sd2.5">#REF!</definedName>
    <definedName name="upahpn20sd4">#REF!</definedName>
    <definedName name="upahpvc0.5">#REF!</definedName>
    <definedName name="upahpvc1.25">#REF!</definedName>
    <definedName name="upahpvc10">#REF!</definedName>
    <definedName name="upahpvc12">#REF!</definedName>
    <definedName name="upahpvc2">#REF!</definedName>
    <definedName name="upahpvc3">#REF!</definedName>
    <definedName name="upahpvc4">#REF!</definedName>
    <definedName name="upahpvc6">#REF!</definedName>
    <definedName name="upahpvc8">#REF!</definedName>
    <definedName name="upahrobehook">#REF!</definedName>
    <definedName name="upahsbypipa0.5">#REF!</definedName>
    <definedName name="upahshw">#REF!</definedName>
    <definedName name="upahshwrhead">#REF!</definedName>
    <definedName name="upahstpkran">#REF!</definedName>
    <definedName name="upahstr10ktoyo0.5">#REF!</definedName>
    <definedName name="upahstr10ktoyo1">#REF!</definedName>
    <definedName name="upahstr10ktoyo1.25">#REF!</definedName>
    <definedName name="upahstr10ktoyo10">#REF!</definedName>
    <definedName name="upahstr10ktoyo12">#REF!</definedName>
    <definedName name="upahstr10ktoyo2.5">#REF!</definedName>
    <definedName name="upahstr10ktoyo3">#REF!</definedName>
    <definedName name="upahstr10ktoyo5">#REF!</definedName>
    <definedName name="upahstr10ktoyo6">#REF!</definedName>
    <definedName name="upahstr10toyo14">#REF!</definedName>
    <definedName name="upahstr16ktoyo10">#REF!</definedName>
    <definedName name="upahstr16ktoyo12">#REF!</definedName>
    <definedName name="upahstr16ktoyo3">#REF!</definedName>
    <definedName name="upahstr16ktoyo4">#REF!</definedName>
    <definedName name="upahstr16ktoyo5">#REF!</definedName>
    <definedName name="upahstr16ktoyo6">#REF!</definedName>
    <definedName name="upahstr16ktoyo8">#REF!</definedName>
    <definedName name="upahstrbersihkz0.5">#REF!</definedName>
    <definedName name="upahstrbersihkz0.75">#REF!</definedName>
    <definedName name="upahstrbersihkz1">#REF!</definedName>
    <definedName name="upahstrbersihkz1.25">#REF!</definedName>
    <definedName name="upahstrbersihkz1.5">#REF!</definedName>
    <definedName name="upahstrbersihkz2">#REF!</definedName>
    <definedName name="upahstrbersihkz2.5">#REF!</definedName>
    <definedName name="upahstrbersihty0.5">#REF!</definedName>
    <definedName name="upahstrbersihty0.75">#REF!</definedName>
    <definedName name="upahstrbersihty1">#REF!</definedName>
    <definedName name="upahstrbersihty1.25">#REF!</definedName>
    <definedName name="upahstrbersihty1.5">#REF!</definedName>
    <definedName name="upahstrbersihty2">#REF!</definedName>
    <definedName name="upahstrbersihty2.5">#REF!</definedName>
    <definedName name="upahstrhydrantkitz10">#REF!</definedName>
    <definedName name="upahstrhydrantkitz12">#REF!</definedName>
    <definedName name="upahstrhydrantkitz8">#REF!</definedName>
    <definedName name="upahstrhydrantkz1.5">#REF!</definedName>
    <definedName name="upahstrhydrantkz2">#REF!</definedName>
    <definedName name="upahtpthanduk">#REF!</definedName>
    <definedName name="upahtptsbn">#REF!</definedName>
    <definedName name="upahtpttisu">#REF!</definedName>
    <definedName name="upahwf">#REF!</definedName>
    <definedName name="upasbk5">#REF!</definedName>
    <definedName name="upasbm3">#REF!</definedName>
    <definedName name="upasbm5">#REF!</definedName>
    <definedName name="upasir">#REF!</definedName>
    <definedName name="upc">#REF!</definedName>
    <definedName name="UPCIN">#REF!</definedName>
    <definedName name="UPCS1">#REF!</definedName>
    <definedName name="UPCS2">#REF!</definedName>
    <definedName name="upcs3">#REF!</definedName>
    <definedName name="UPCS4">#REF!</definedName>
    <definedName name="UPCS5">#REF!</definedName>
    <definedName name="UPCSU">#REF!</definedName>
    <definedName name="update">#REF!</definedName>
    <definedName name="UPL">#REF!</definedName>
    <definedName name="uplest3">#REF!</definedName>
    <definedName name="uplest5">#REF!</definedName>
    <definedName name="upper">#REF!</definedName>
    <definedName name="UPT">#REF!</definedName>
    <definedName name="upurug">#REF!</definedName>
    <definedName name="upvcpipe100">#REF!</definedName>
    <definedName name="ur">#REF!</definedName>
    <definedName name="urabat">#REF!</definedName>
    <definedName name="URAIAN">#REF!</definedName>
    <definedName name="Uraian_Pekerjaan">#REF!</definedName>
    <definedName name="URAIAN21">#REF!</definedName>
    <definedName name="URAIAN22E">#REF!</definedName>
    <definedName name="URAIAN22L">#REF!</definedName>
    <definedName name="URAIAN231">#REF!</definedName>
    <definedName name="URAIAN232">#REF!</definedName>
    <definedName name="URAIAN233">#REF!</definedName>
    <definedName name="Uraian234">#REF!</definedName>
    <definedName name="Uraian235">#REF!</definedName>
    <definedName name="Uraian236">#REF!</definedName>
    <definedName name="URAIAN241">#REF!</definedName>
    <definedName name="URAIAN242">#REF!</definedName>
    <definedName name="URAIAN243">#REF!</definedName>
    <definedName name="URAIAN323L">#REF!</definedName>
    <definedName name="URAIAN421">#REF!</definedName>
    <definedName name="URAIAN422">#REF!</definedName>
    <definedName name="URAIAN423">#REF!</definedName>
    <definedName name="URAIAN424">#REF!</definedName>
    <definedName name="URAIAN425">#REF!</definedName>
    <definedName name="URAIAN426">#REF!</definedName>
    <definedName name="URAIAN427">#REF!</definedName>
    <definedName name="URAIAN641L">#REF!</definedName>
    <definedName name="URAIAN642">#REF!</definedName>
    <definedName name="URAIAN910">#REF!</definedName>
    <definedName name="URAIAN911">#REF!</definedName>
    <definedName name="URAIAN912">#REF!</definedName>
    <definedName name="URAIAN913">#REF!</definedName>
    <definedName name="URAIAN914">#REF!</definedName>
    <definedName name="URAIAN915">#REF!</definedName>
    <definedName name="URAIAN916">#REF!</definedName>
    <definedName name="URAIAN917">#REF!</definedName>
    <definedName name="URAIAN918">#REF!</definedName>
    <definedName name="URAIAN919">#REF!</definedName>
    <definedName name="URAIAN920">#REF!</definedName>
    <definedName name="URAIAN94">#REF!</definedName>
    <definedName name="URAIAN95">#REF!</definedName>
    <definedName name="URAIAN96">#REF!</definedName>
    <definedName name="URAIAN97">#REF!</definedName>
    <definedName name="URAIAN98">#REF!</definedName>
    <definedName name="URAIAN99">#REF!</definedName>
    <definedName name="urbc">#REF!</definedName>
    <definedName name="urbf">#REF!</definedName>
    <definedName name="urbr">#REF!</definedName>
    <definedName name="UREA">#REF!</definedName>
    <definedName name="UREA_ELECTRICAL_MATERIAL">#REF!</definedName>
    <definedName name="UREA_ELECTRICAL_WORKS">#REF!</definedName>
    <definedName name="UREA_INSTRUMENT_MATERIAL">#REF!</definedName>
    <definedName name="UREA_INSTRUMENT_WORKS">#REF!</definedName>
    <definedName name="ureserv">#REF!</definedName>
    <definedName name="urinoir">#REF!</definedName>
    <definedName name="urkemb">#REF!</definedName>
    <definedName name="urpas">#REF!</definedName>
    <definedName name="urpasir">#REF!</definedName>
    <definedName name="urug">#REF!</definedName>
    <definedName name="URUGAN">#REF!</definedName>
    <definedName name="URUGPASIR">#REF!</definedName>
    <definedName name="US">#REF!</definedName>
    <definedName name="usb">#REF!</definedName>
    <definedName name="usd">#REF!</definedName>
    <definedName name="USD_exrate">#REF!</definedName>
    <definedName name="USD_REV10">#REF!</definedName>
    <definedName name="USD_REV5">#REF!</definedName>
    <definedName name="Usd_Rm">#REF!</definedName>
    <definedName name="USD→NTD">#REF!</definedName>
    <definedName name="USD→RMB">#REF!</definedName>
    <definedName name="usddha">#REF!</definedName>
    <definedName name="usdkrw">#REF!</definedName>
    <definedName name="useptick">#REF!</definedName>
    <definedName name="USERDATA">#REF!</definedName>
    <definedName name="usp">#REF!</definedName>
    <definedName name="ustamp">#REF!</definedName>
    <definedName name="utd0.75">#REF!</definedName>
    <definedName name="utd1.25">#REF!</definedName>
    <definedName name="utd1.5">#REF!</definedName>
    <definedName name="UTILITY_ELECTRICAL_MATERIAL">#REF!</definedName>
    <definedName name="UTILITY_INSTRUMENT_MATERIAL">#REF!</definedName>
    <definedName name="UTILITY_INSTRUMENT_WORKS">#REF!</definedName>
    <definedName name="utility_num">#REF!</definedName>
    <definedName name="UTM" localSheetId="2" hidden="1">{#N/A,#N/A,FALSE,"TABLE"}</definedName>
    <definedName name="UTM" hidden="1">{#N/A,#N/A,FALSE,"TABLE"}</definedName>
    <definedName name="utol_fab">#REF!</definedName>
    <definedName name="utol_ins">#REF!</definedName>
    <definedName name="utol_pics">#REF!</definedName>
    <definedName name="utol_pifrp">#REF!</definedName>
    <definedName name="utol_piss">#REF!</definedName>
    <definedName name="utos12">#REF!</definedName>
    <definedName name="utos234">#REF!</definedName>
    <definedName name="utul24">#REF!</definedName>
    <definedName name="utul39">#REF!</definedName>
    <definedName name="UU"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uu" hidden="1">{#N/A,#N/A,FALSE,"TABLE"}</definedName>
    <definedName name="uu8uiou">#REF!</definedName>
    <definedName name="uuihuihuih">#REF!</definedName>
    <definedName name="uuiiuu">#REF!</definedName>
    <definedName name="uuiuihhui">#REF!</definedName>
    <definedName name="UUN">#N/A</definedName>
    <definedName name="UUU" localSheetId="2" hidden="1">{#N/A,#N/A,FALSE,"CCTV"}</definedName>
    <definedName name="UUU" hidden="1">{#N/A,#N/A,FALSE,"TABLE"}</definedName>
    <definedName name="uuuio">#REF!</definedName>
    <definedName name="UUUU" localSheetId="2" hidden="1">{#N/A,#N/A,FALSE,"front";#N/A,#N/A,FALSE,"dia F201";#N/A,#N/A,FALSE,"dia F202"}</definedName>
    <definedName name="UUUU" hidden="1">{#N/A,#N/A,FALSE,"front";#N/A,#N/A,FALSE,"dia F201";#N/A,#N/A,FALSE,"dia F202"}</definedName>
    <definedName name="uuuuuu" localSheetId="2" hidden="1">{"'장비'!$A$3:$M$12"}</definedName>
    <definedName name="uuuuuu" hidden="1">{"'장비'!$A$3:$M$12"}</definedName>
    <definedName name="uuuuuuuuuuu">#REF!</definedName>
    <definedName name="uuuyu" hidden="1">#REF!</definedName>
    <definedName name="uv">#REF!</definedName>
    <definedName name="uwater">#REF!</definedName>
    <definedName name="UWT">#REF!</definedName>
    <definedName name="uy" localSheetId="2" hidden="1">{"'장비'!$A$3:$M$12"}</definedName>
    <definedName name="uy" hidden="1">{"'장비'!$A$3:$M$12"}</definedName>
    <definedName name="uy89uu8">#REF!</definedName>
    <definedName name="uyedgnhgdf" hidden="1">#REF!</definedName>
    <definedName name="UYI" hidden="1">{#N/A,#N/A,FALSE,"CCTV"}</definedName>
    <definedName name="U형_측구">#REF!</definedName>
    <definedName name="U형측구">#REF!</definedName>
    <definedName name="v" localSheetId="2" hidden="1">{"'장비'!$A$3:$M$12"}</definedName>
    <definedName name="v">#REF!</definedName>
    <definedName name="V.O" hidden="1">#REF!</definedName>
    <definedName name="V_101">#REF!</definedName>
    <definedName name="V_111">#REF!</definedName>
    <definedName name="V_Test" localSheetId="2" hidden="1">{"'Sheet1'!$L$16"}</definedName>
    <definedName name="V_Test" hidden="1">{"'Sheet1'!$L$16"}</definedName>
    <definedName name="V101_">#REF!</definedName>
    <definedName name="V111_">#REF!</definedName>
    <definedName name="V2500.41">#REF!</definedName>
    <definedName name="ValidBesi">#N/A</definedName>
    <definedName name="ValidItem">#REF!</definedName>
    <definedName name="ValidPek">#REF!</definedName>
    <definedName name="ValidPkjan">#REF!</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lues_Entered" localSheetId="2">IF(Loan_Amount*Interest_Rate*Loan_Years*Loan_Start&gt;0,1,0)</definedName>
    <definedName name="Values_Entered">IF(Loan_Amount*Interest_Rate*Loan_Years*Loan_Start&gt;0,1,0)</definedName>
    <definedName name="valve" localSheetId="2">#REF!</definedName>
    <definedName name="valve">#REF!</definedName>
    <definedName name="valve1" localSheetId="2">#REF!</definedName>
    <definedName name="valve1">#REF!</definedName>
    <definedName name="valve2" localSheetId="2">#REF!</definedName>
    <definedName name="valve2">#REF!</definedName>
    <definedName name="valve3">#REF!</definedName>
    <definedName name="valvecs">#REF!</definedName>
    <definedName name="valves">#REF!</definedName>
    <definedName name="VATM" hidden="1">{"'Sheet1'!$L$16"}</definedName>
    <definedName name="VB" localSheetId="2" hidden="1">{#N/A,#N/A,FALSE,"이태원철근"}</definedName>
    <definedName name="VB" hidden="1">{#N/A,#N/A,FALSE,"이태원철근"}</definedName>
    <definedName name="VBN" localSheetId="2" hidden="1">{#N/A,#N/A,FALSE,"이태원철근"}</definedName>
    <definedName name="VBN" hidden="1">{#N/A,#N/A,FALSE,"이태원철근"}</definedName>
    <definedName name="vbtchongnuocm300">#REF!</definedName>
    <definedName name="vbtm150">#REF!</definedName>
    <definedName name="vbtm300">#REF!</definedName>
    <definedName name="vbtm400">#REF!</definedName>
    <definedName name="VBVN">#REF!</definedName>
    <definedName name="vc">#REF!</definedName>
    <definedName name="VCAPA">#REF!</definedName>
    <definedName name="vcd0.5">#REF!</definedName>
    <definedName name="vcd1.25">#REF!</definedName>
    <definedName name="vcd1.5">#REF!</definedName>
    <definedName name="vcd2.5">#REF!</definedName>
    <definedName name="VCDD3p">#REF!</definedName>
    <definedName name="VCHT">#REF!</definedName>
    <definedName name="VCTT">#REF!</definedName>
    <definedName name="VCVBT1">#REF!</definedName>
    <definedName name="VCVBT2">#REF!</definedName>
    <definedName name="vd3p">#REF!</definedName>
    <definedName name="VDFVD">#REF!</definedName>
    <definedName name="VDS">#REF!</definedName>
    <definedName name="VE">#REF!</definedName>
    <definedName name="VEB">#REF!</definedName>
    <definedName name="ved">#REF!</definedName>
    <definedName name="VEHICLES">#REF!</definedName>
    <definedName name="VEND">#REF!</definedName>
    <definedName name="Vendor">#REF!</definedName>
    <definedName name="Vendor_Optional_Field_Values">#REF!</definedName>
    <definedName name="VENTA">#REF!</definedName>
    <definedName name="veras">#REF!</definedName>
    <definedName name="veras2">#REF!</definedName>
    <definedName name="veras3">#REF!</definedName>
    <definedName name="verdia">#REF!</definedName>
    <definedName name="verdia2">#REF!</definedName>
    <definedName name="verdia3">#REF!</definedName>
    <definedName name="vermax">#REF!</definedName>
    <definedName name="vermax2">#REF!</definedName>
    <definedName name="vermax3">#REF!</definedName>
    <definedName name="vernum">#REF!</definedName>
    <definedName name="vernum2">#REF!</definedName>
    <definedName name="vernum3">#REF!</definedName>
    <definedName name="vertical">#REF!</definedName>
    <definedName name="Vertical_Blind">#REF!</definedName>
    <definedName name="VESS">#REF!</definedName>
    <definedName name="Vessel" localSheetId="2">BlankMacro1</definedName>
    <definedName name="Vessel" localSheetId="8">BlankMacro1</definedName>
    <definedName name="Vessel" localSheetId="6">BlankMacro1</definedName>
    <definedName name="Vessel">BlankMacro1</definedName>
    <definedName name="VEVE" localSheetId="2" hidden="1">{#N/A,#N/A,FALSE,"TABLE"}</definedName>
    <definedName name="VEVE" hidden="1">{#N/A,#N/A,FALSE,"TABLE"}</definedName>
    <definedName name="Vew">#REF!</definedName>
    <definedName name="Vf">#REF!</definedName>
    <definedName name="VFDV">#REF!</definedName>
    <definedName name="VFDVF">#REF!</definedName>
    <definedName name="vffsfs" localSheetId="2" hidden="1">{#N/A,#N/A,TRUE,"Basic";#N/A,#N/A,TRUE,"EXT-TABLE";#N/A,#N/A,TRUE,"STEEL";#N/A,#N/A,TRUE,"INT-Table";#N/A,#N/A,TRUE,"STEEL";#N/A,#N/A,TRUE,"Door"}</definedName>
    <definedName name="vffsfs" hidden="1">{#N/A,#N/A,TRUE,"Basic";#N/A,#N/A,TRUE,"EXT-TABLE";#N/A,#N/A,TRUE,"STEEL";#N/A,#N/A,TRUE,"INT-Table";#N/A,#N/A,TRUE,"STEEL";#N/A,#N/A,TRUE,"Door"}</definedName>
    <definedName name="vgutter">#REF!</definedName>
    <definedName name="Vibro">#REF!</definedName>
    <definedName name="vibro_roller">#REF!</definedName>
    <definedName name="vin">#REF!</definedName>
    <definedName name="VISION" hidden="1">{#N/A,#N/A,TRUE,"LOADCOVE";#N/A,#N/A,TRUE,"PAGE001";#N/A,#N/A,TRUE,"PAGE002";#N/A,#N/A,TRUE,"PAGE003";#N/A,#N/A,TRUE,"PAGE004";#N/A,#N/A,TRUE,"PAGE005";#N/A,#N/A,TRUE,"PAGE006";#N/A,#N/A,TRUE,"PAGE007";#N/A,#N/A,TRUE,"PAGE008";#N/A,#N/A,TRUE,"PAGE009";#N/A,#N/A,TRUE,"PAGE010";#N/A,#N/A,TRUE,"PAGE011";#N/A,#N/A,TRUE,"PAGE012";#N/A,#N/A,TRUE,"PAGE013"}</definedName>
    <definedName name="VISION시설투자" hidden="1">{#N/A,#N/A,TRUE,"LOADCOVE";#N/A,#N/A,TRUE,"PAGE001";#N/A,#N/A,TRUE,"PAGE002";#N/A,#N/A,TRUE,"PAGE003";#N/A,#N/A,TRUE,"PAGE004";#N/A,#N/A,TRUE,"PAGE005";#N/A,#N/A,TRUE,"PAGE006";#N/A,#N/A,TRUE,"PAGE007";#N/A,#N/A,TRUE,"PAGE008";#N/A,#N/A,TRUE,"PAGE009";#N/A,#N/A,TRUE,"PAGE010";#N/A,#N/A,TRUE,"PAGE011";#N/A,#N/A,TRUE,"PAGE012";#N/A,#N/A,TRUE,"PAGE013"}</definedName>
    <definedName name="vkcauthang">#REF!</definedName>
    <definedName name="vksan">#REF!</definedName>
    <definedName name="vl">#REF!</definedName>
    <definedName name="vl1p">#REF!</definedName>
    <definedName name="vl3p">#REF!</definedName>
    <definedName name="vldd">#REF!</definedName>
    <definedName name="vldn400">#REF!</definedName>
    <definedName name="vldn600">#REF!</definedName>
    <definedName name="vlg">#REF!</definedName>
    <definedName name="VLHC">#REF!</definedName>
    <definedName name="vltr">#REF!</definedName>
    <definedName name="vltram">#REF!</definedName>
    <definedName name="VLV">#REF!</definedName>
    <definedName name="Vmax">#REF!</definedName>
    <definedName name="VMB3MCAP">#REF!</definedName>
    <definedName name="VMB3MELBOW">#REF!</definedName>
    <definedName name="VMB3MTEE">#REF!</definedName>
    <definedName name="VMB3MVALVE">#REF!</definedName>
    <definedName name="VMB3RED">#REF!</definedName>
    <definedName name="VMB3SCAP">#REF!</definedName>
    <definedName name="VMB3SELBOW">#REF!</definedName>
    <definedName name="VMB3STEE">#REF!</definedName>
    <definedName name="VMB3SVALVE">#REF!</definedName>
    <definedName name="VMB4MCAP">#REF!</definedName>
    <definedName name="VMB4MELBOW">#REF!</definedName>
    <definedName name="VMB4MTEE">#REF!</definedName>
    <definedName name="VMB4MVALVE">#REF!</definedName>
    <definedName name="VMB4RED">#REF!</definedName>
    <definedName name="VMB4SCAP">#REF!</definedName>
    <definedName name="VMB4SELBOW">#REF!</definedName>
    <definedName name="VMB4STEE">#REF!</definedName>
    <definedName name="VMB4SVALVE">#REF!</definedName>
    <definedName name="vn">#REF!</definedName>
    <definedName name="vnmx">#REF!</definedName>
    <definedName name="vntf100">#REF!</definedName>
    <definedName name="vntf80">#REF!</definedName>
    <definedName name="vo">#REF!</definedName>
    <definedName name="vo24_3">#REF!</definedName>
    <definedName name="voi">#REF!</definedName>
    <definedName name="vol">#REF!</definedName>
    <definedName name="volcanic">#REF!</definedName>
    <definedName name="voltage">#REF!</definedName>
    <definedName name="Volume">#REF!</definedName>
    <definedName name="VOP">#REF!</definedName>
    <definedName name="VOS">#REF!</definedName>
    <definedName name="Vot">#REF!</definedName>
    <definedName name="vow">#REF!</definedName>
    <definedName name="Vowt">#REF!</definedName>
    <definedName name="vp">#REF!</definedName>
    <definedName name="vr">#REF!</definedName>
    <definedName name="vr3p">#REF!</definedName>
    <definedName name="VRC10_3">#REF!</definedName>
    <definedName name="VRC15_3">#REF!</definedName>
    <definedName name="VRC20_3">#REF!</definedName>
    <definedName name="VRC25_3">#REF!</definedName>
    <definedName name="VRC30_3">#REF!</definedName>
    <definedName name="VRC35_3">#REF!</definedName>
    <definedName name="VRC40_3">#REF!</definedName>
    <definedName name="VRVR" localSheetId="2" hidden="1">{#N/A,#N/A,FALSE,"TABLE"}</definedName>
    <definedName name="VRVR" hidden="1">{#N/A,#N/A,FALSE,"TABLE"}</definedName>
    <definedName name="VS">#REF!</definedName>
    <definedName name="VT">#REF!</definedName>
    <definedName name="vt1pbs">#REF!</definedName>
    <definedName name="vtAsd11">#REF!</definedName>
    <definedName name="vtAsd12">#REF!</definedName>
    <definedName name="vtAsd13">#REF!</definedName>
    <definedName name="vtAsd14">#REF!</definedName>
    <definedName name="vtAsd15">#REF!</definedName>
    <definedName name="vtAsd2">#REF!</definedName>
    <definedName name="vtAsd3">#REF!</definedName>
    <definedName name="vtAsd4">#REF!</definedName>
    <definedName name="vtAsd5">#REF!</definedName>
    <definedName name="vtAsd6">#REF!</definedName>
    <definedName name="vtAsd7">#REF!</definedName>
    <definedName name="vtAsd8">#REF!</definedName>
    <definedName name="vtAsd9">#REF!</definedName>
    <definedName name="vtAst1">#REF!</definedName>
    <definedName name="vtAst10">#REF!</definedName>
    <definedName name="vtAst11">#REF!</definedName>
    <definedName name="vtAst12">#REF!</definedName>
    <definedName name="vtAst13">#REF!</definedName>
    <definedName name="vtAst14">#REF!</definedName>
    <definedName name="vtAst15">#REF!</definedName>
    <definedName name="vtAst2">#REF!</definedName>
    <definedName name="vtAst3">#REF!</definedName>
    <definedName name="vtAst4">#REF!</definedName>
    <definedName name="vtAst5">#REF!</definedName>
    <definedName name="vtAst6">#REF!</definedName>
    <definedName name="vtAst7">#REF!</definedName>
    <definedName name="vtAst8">#REF!</definedName>
    <definedName name="vtAst9">#REF!</definedName>
    <definedName name="vtbs">#REF!</definedName>
    <definedName name="vtCs">#REF!</definedName>
    <definedName name="vtDh1">#REF!</definedName>
    <definedName name="vtDh10">#REF!</definedName>
    <definedName name="vtDh11">#REF!</definedName>
    <definedName name="vtDh12">#REF!</definedName>
    <definedName name="vtDh13">#REF!</definedName>
    <definedName name="vtDh14">#REF!</definedName>
    <definedName name="vtDh15">#REF!</definedName>
    <definedName name="vtDh2">#REF!</definedName>
    <definedName name="vtDh3">#REF!</definedName>
    <definedName name="vtDh4">#REF!</definedName>
    <definedName name="vtDh5">#REF!</definedName>
    <definedName name="vtDh6">#REF!</definedName>
    <definedName name="vtDh7">#REF!</definedName>
    <definedName name="vtDh8">#REF!</definedName>
    <definedName name="vtDh9">#REF!</definedName>
    <definedName name="vtHl">#REF!</definedName>
    <definedName name="vtHT">#REF!</definedName>
    <definedName name="vtID">#REF!</definedName>
    <definedName name="vtMs1">#REF!</definedName>
    <definedName name="vtMs10">#REF!</definedName>
    <definedName name="vtMs11">#REF!</definedName>
    <definedName name="vtMs12">#REF!</definedName>
    <definedName name="vtMs13">#REF!</definedName>
    <definedName name="vtMs14">#REF!</definedName>
    <definedName name="vtMs15">#REF!</definedName>
    <definedName name="vtMs2">#REF!</definedName>
    <definedName name="vtMs3">#REF!</definedName>
    <definedName name="vtMs4">#REF!</definedName>
    <definedName name="vtMs5">#REF!</definedName>
    <definedName name="vtMs6">#REF!</definedName>
    <definedName name="vtMs7">#REF!</definedName>
    <definedName name="vtMs8">#REF!</definedName>
    <definedName name="vtMs9">#REF!</definedName>
    <definedName name="vtNsc">#REF!</definedName>
    <definedName name="vtRfat">#REF!</definedName>
    <definedName name="vtRtd1">#REF!</definedName>
    <definedName name="vtRtd10">#REF!</definedName>
    <definedName name="vtRtd11">#REF!</definedName>
    <definedName name="vtRtd12">#REF!</definedName>
    <definedName name="vtRtd13">#REF!</definedName>
    <definedName name="vtRtd14">#REF!</definedName>
    <definedName name="vtRtd15">#REF!</definedName>
    <definedName name="vtRtd2">#REF!</definedName>
    <definedName name="vtRtd3">#REF!</definedName>
    <definedName name="vtRtd4">#REF!</definedName>
    <definedName name="vtRtd5">#REF!</definedName>
    <definedName name="vtRtd6">#REF!</definedName>
    <definedName name="vtRtd7">#REF!</definedName>
    <definedName name="vtRtd8">#REF!</definedName>
    <definedName name="vtRtd9">#REF!</definedName>
    <definedName name="vtRtt1">#REF!</definedName>
    <definedName name="vtRtt10">#REF!</definedName>
    <definedName name="vtRtt11">#REF!</definedName>
    <definedName name="vtRtt12">#REF!</definedName>
    <definedName name="vtRtt13">#REF!</definedName>
    <definedName name="vtRtt14">#REF!</definedName>
    <definedName name="vtRtt15">#REF!</definedName>
    <definedName name="vtRtt2">#REF!</definedName>
    <definedName name="vtRtt3">#REF!</definedName>
    <definedName name="vtRtt4">#REF!</definedName>
    <definedName name="vtRtt5">#REF!</definedName>
    <definedName name="vtRtt6">#REF!</definedName>
    <definedName name="vtRtt7">#REF!</definedName>
    <definedName name="vtRtt8">#REF!</definedName>
    <definedName name="vtRtt9">#REF!</definedName>
    <definedName name="Vts">#REF!</definedName>
    <definedName name="vtSn11">#REF!</definedName>
    <definedName name="vtSn12">#REF!</definedName>
    <definedName name="vtSn13">#REF!</definedName>
    <definedName name="vtSn14">#REF!</definedName>
    <definedName name="vtSn15">#REF!</definedName>
    <definedName name="vtSn2">#REF!</definedName>
    <definedName name="vtSn3">#REF!</definedName>
    <definedName name="vtSn4">#REF!</definedName>
    <definedName name="vtSn5">#REF!</definedName>
    <definedName name="vtSn6">#REF!</definedName>
    <definedName name="vtSn7">#REF!</definedName>
    <definedName name="vtSn8">#REF!</definedName>
    <definedName name="vtSn9">#REF!</definedName>
    <definedName name="Vtsw">#REF!</definedName>
    <definedName name="vtSw12">#REF!</definedName>
    <definedName name="vtSw13">#REF!</definedName>
    <definedName name="vtSw14">#REF!</definedName>
    <definedName name="vtSw15">#REF!</definedName>
    <definedName name="vtSw2">#REF!</definedName>
    <definedName name="vtSw3">#REF!</definedName>
    <definedName name="vtSw4">#REF!</definedName>
    <definedName name="vtSw5">#REF!</definedName>
    <definedName name="vtSw6">#REF!</definedName>
    <definedName name="vtSw7">#REF!</definedName>
    <definedName name="vtSw8">#REF!</definedName>
    <definedName name="vtSw9">#REF!</definedName>
    <definedName name="vtT2a">#REF!</definedName>
    <definedName name="vtT2l">#REF!</definedName>
    <definedName name="vtTh1">#REF!</definedName>
    <definedName name="vtTh10">#REF!</definedName>
    <definedName name="vtTh11">#REF!</definedName>
    <definedName name="vtTh12">#REF!</definedName>
    <definedName name="vtTh13">#REF!</definedName>
    <definedName name="vtTh14">#REF!</definedName>
    <definedName name="vtTh15">#REF!</definedName>
    <definedName name="vtTh2">#REF!</definedName>
    <definedName name="vtTh3">#REF!</definedName>
    <definedName name="vtTh4">#REF!</definedName>
    <definedName name="vtTh5">#REF!</definedName>
    <definedName name="vtTh6">#REF!</definedName>
    <definedName name="vtTh7">#REF!</definedName>
    <definedName name="vtTh8">#REF!</definedName>
    <definedName name="vtTh9">#REF!</definedName>
    <definedName name="vtTl">#REF!</definedName>
    <definedName name="vtTlt">#REF!</definedName>
    <definedName name="vtTmin">#REF!</definedName>
    <definedName name="vtTpt">#REF!</definedName>
    <definedName name="vtTtx1">#REF!</definedName>
    <definedName name="vtTu1">#REF!</definedName>
    <definedName name="vtTu10">#REF!</definedName>
    <definedName name="vtTu11">#REF!</definedName>
    <definedName name="vtTu12">#REF!</definedName>
    <definedName name="vtTu13">#REF!</definedName>
    <definedName name="vtTu14">#REF!</definedName>
    <definedName name="vtTu15">#REF!</definedName>
    <definedName name="vtTu2">#REF!</definedName>
    <definedName name="vtTu3">#REF!</definedName>
    <definedName name="vtTu4">#REF!</definedName>
    <definedName name="vtTu5">#REF!</definedName>
    <definedName name="vtTu6">#REF!</definedName>
    <definedName name="vtTu7">#REF!</definedName>
    <definedName name="vtTu8">#REF!</definedName>
    <definedName name="vtTu9">#REF!</definedName>
    <definedName name="Vtw">#REF!</definedName>
    <definedName name="Vtwt">#REF!</definedName>
    <definedName name="Vu">#REF!</definedName>
    <definedName name="VUP">#REF!</definedName>
    <definedName name="vv" localSheetId="2" hidden="1">{"'장비'!$A$3:$M$12"}</definedName>
    <definedName name="vv" hidden="1">{#N/A,#N/A,FALSE,"TABLE"}</definedName>
    <definedName name="VVV" hidden="1">#REF!</definedName>
    <definedName name="VVVV" localSheetId="2" hidden="1">{#N/A,#N/A,FALSE,"TABLE"}</definedName>
    <definedName name="VVVV" hidden="1">{#N/A,#N/A,FALSE,"TABLE"}</definedName>
    <definedName name="vvvvv"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vvvv"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vvvvvv" hidden="1">{#N/A,#N/A,FALSE,"CCTV"}</definedName>
    <definedName name="Vw">#REF!</definedName>
    <definedName name="VWX" localSheetId="2" hidden="1">{#N/A,#N/A,FALSE,"TABLE"}</definedName>
    <definedName name="VWX" hidden="1">{#N/A,#N/A,FALSE,"TABLE"}</definedName>
    <definedName name="VX" hidden="1">#REF!</definedName>
    <definedName name="VXC"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z">#REF!</definedName>
    <definedName name="VZX" localSheetId="2" hidden="1">{#N/A,#N/A,FALSE,"TABLE"}</definedName>
    <definedName name="VZX" hidden="1">{#N/A,#N/A,FALSE,"TABLE"}</definedName>
    <definedName name="V형_측구">#REF!</definedName>
    <definedName name="V형측구">#REF!</definedName>
    <definedName name="W">#REF!</definedName>
    <definedName name="W_FACT">#REF!</definedName>
    <definedName name="W_I">#REF!</definedName>
    <definedName name="w_l529">#REF!</definedName>
    <definedName name="W_Mcn">#REF!</definedName>
    <definedName name="w100k">#REF!</definedName>
    <definedName name="w100k1">#REF!</definedName>
    <definedName name="w10k">#REF!</definedName>
    <definedName name="w10k1">#REF!</definedName>
    <definedName name="w2_4">#REF!</definedName>
    <definedName name="w300k">#REF!</definedName>
    <definedName name="w300k1">#REF!</definedName>
    <definedName name="w4_4">#REF!</definedName>
    <definedName name="w5k">#REF!</definedName>
    <definedName name="w6_4">#REF!</definedName>
    <definedName name="w600k">#REF!</definedName>
    <definedName name="w600k1">#REF!</definedName>
    <definedName name="w60k">#REF!</definedName>
    <definedName name="w60k1">#REF!</definedName>
    <definedName name="w60saja">#REF!</definedName>
    <definedName name="WA">#REF!</definedName>
    <definedName name="Wage">#REF!</definedName>
    <definedName name="Waiting">"Picture 1"</definedName>
    <definedName name="wall">#REF!</definedName>
    <definedName name="WALL_FIN">#REF!</definedName>
    <definedName name="wallh">#REF!</definedName>
    <definedName name="wani">#REF!</definedName>
    <definedName name="Was">#REF!</definedName>
    <definedName name="WASTAFEL">#REF!</definedName>
    <definedName name="WasteWaterTeratmentHouse" hidden="1">{#N/A,#N/A,FALSE,"Sheet1"}</definedName>
    <definedName name="WATE">#REF!</definedName>
    <definedName name="water">#REF!</definedName>
    <definedName name="Water_3">#REF!</definedName>
    <definedName name="Water_4">#REF!</definedName>
    <definedName name="Water_5">#REF!</definedName>
    <definedName name="water_pump">#REF!</definedName>
    <definedName name="water_tank">#REF!</definedName>
    <definedName name="WATERMAINS">#REF!</definedName>
    <definedName name="waterpass">#REF!</definedName>
    <definedName name="waterproofing">#REF!</definedName>
    <definedName name="waterworks">#REF!</definedName>
    <definedName name="watproof">#REF!</definedName>
    <definedName name="Watts_Loss">#REF!</definedName>
    <definedName name="Wavin">#REF!</definedName>
    <definedName name="WB">#REF!</definedName>
    <definedName name="WBS">#REF!</definedName>
    <definedName name="wbs_CODE">#REF!</definedName>
    <definedName name="WBSU">#REF!</definedName>
    <definedName name="WC">#REF!</definedName>
    <definedName name="WCCWS" localSheetId="2" hidden="1">{#N/A,#N/A,FALSE,"TABLE"}</definedName>
    <definedName name="WCCWS" hidden="1">{#N/A,#N/A,FALSE,"TABLE"}</definedName>
    <definedName name="wcladg">#REF!</definedName>
    <definedName name="wconc">#REF!</definedName>
    <definedName name="WCPY01">#REF!</definedName>
    <definedName name="WCPY01A">#REF!</definedName>
    <definedName name="WCPY01B">#REF!</definedName>
    <definedName name="wcs">#REF!</definedName>
    <definedName name="WD">#REF!</definedName>
    <definedName name="WDA">#REF!</definedName>
    <definedName name="WDB">#REF!</definedName>
    <definedName name="WDC">#REF!</definedName>
    <definedName name="WE">#REF!</definedName>
    <definedName name="we.wlcla" hidden="1">{#N/A,#N/A,TRUE,"1";#N/A,#N/A,TRUE,"2";#N/A,#N/A,TRUE,"3";#N/A,#N/A,TRUE,"4";#N/A,#N/A,TRUE,"5";#N/A,#N/A,TRUE,"6";#N/A,#N/A,TRUE,"7"}</definedName>
    <definedName name="WEAT">#REF!</definedName>
    <definedName name="weath">#REF!</definedName>
    <definedName name="wed">#REF!</definedName>
    <definedName name="wedus" hidden="1">#REF!</definedName>
    <definedName name="WEE">#REF!</definedName>
    <definedName name="WEEE"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ight" localSheetId="2" hidden="1">{#N/A,#N/A,FALSE,"CCTV"}</definedName>
    <definedName name="WEIGHT">#REF!</definedName>
    <definedName name="WEJA" localSheetId="2" hidden="1">{#N/A,#N/A,FALSE,"TABLE"}</definedName>
    <definedName name="WEJA" hidden="1">{#N/A,#N/A,FALSE,"TABLE"}</definedName>
    <definedName name="weka" localSheetId="2" hidden="1">{#N/A,#N/A,FALSE,"TABLE"}</definedName>
    <definedName name="weka" hidden="1">{#N/A,#N/A,FALSE,"TABLE"}</definedName>
    <definedName name="weki_9701.xls" hidden="1">#REF!</definedName>
    <definedName name="wekir9701.xls" hidden="1">#REF!</definedName>
    <definedName name="Welding">#REF!</definedName>
    <definedName name="Wem">#REF!</definedName>
    <definedName name="WEQWE"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r" localSheetId="2" hidden="1">{#N/A,#N/A,FALSE,"골재소요량";#N/A,#N/A,FALSE,"골재소요량"}</definedName>
    <definedName name="wer" hidden="1">{#N/A,#N/A,FALSE,"TABLE"}</definedName>
    <definedName name="WERD" hidden="1">#REF!</definedName>
    <definedName name="WERQWREQW" localSheetId="2" hidden="1">{#N/A,#N/A,TRUE,"Front";#N/A,#N/A,TRUE,"Simple Letter";#N/A,#N/A,TRUE,"Inside";#N/A,#N/A,TRUE,"Contents";#N/A,#N/A,TRUE,"Basis";#N/A,#N/A,TRUE,"Inclusions";#N/A,#N/A,TRUE,"Exclusions";#N/A,#N/A,TRUE,"Areas";#N/A,#N/A,TRUE,"Summary";#N/A,#N/A,TRUE,"Detail"}</definedName>
    <definedName name="WERQWREQW" hidden="1">{#N/A,#N/A,TRUE,"Front";#N/A,#N/A,TRUE,"Simple Letter";#N/A,#N/A,TRUE,"Inside";#N/A,#N/A,TRUE,"Contents";#N/A,#N/A,TRUE,"Basis";#N/A,#N/A,TRUE,"Inclusions";#N/A,#N/A,TRUE,"Exclusions";#N/A,#N/A,TRUE,"Areas";#N/A,#N/A,TRUE,"Summary";#N/A,#N/A,TRUE,"Detail"}</definedName>
    <definedName name="werrfwefsdrfgvsdg">#REF!</definedName>
    <definedName name="wers">#REF!</definedName>
    <definedName name="wert" hidden="1">#REF!</definedName>
    <definedName name="WESLTEE" hidden="1">#REF!</definedName>
    <definedName name="WETO" localSheetId="2" hidden="1">{#N/A,#N/A,FALSE,"TABLE"}</definedName>
    <definedName name="WETO" hidden="1">{#N/A,#N/A,FALSE,"TABLE"}</definedName>
    <definedName name="WF">#REF!</definedName>
    <definedName name="WF_GG">#REF!</definedName>
    <definedName name="WF300.150">#REF!</definedName>
    <definedName name="WFC" hidden="1">#REF!</definedName>
    <definedName name="Wfdn">#REF!</definedName>
    <definedName name="wfprof">#REF!</definedName>
    <definedName name="wframe">#REF!</definedName>
    <definedName name="Wft">#REF!</definedName>
    <definedName name="wfwk">#REF!</definedName>
    <definedName name="wG">#REF!</definedName>
    <definedName name="wgAt1">#REF!</definedName>
    <definedName name="wgAt2">#REF!</definedName>
    <definedName name="wgAt3">#REF!</definedName>
    <definedName name="wgAw1">#REF!</definedName>
    <definedName name="wgAw2">#REF!</definedName>
    <definedName name="wgAw3">#REF!</definedName>
    <definedName name="wgBt1">#REF!</definedName>
    <definedName name="wgBt2">#REF!</definedName>
    <definedName name="wgBt3">#REF!</definedName>
    <definedName name="wgBw1">#REF!</definedName>
    <definedName name="wgBw2">#REF!</definedName>
    <definedName name="wgBw3">#REF!</definedName>
    <definedName name="wgCt1">#REF!</definedName>
    <definedName name="wgCt2">#REF!</definedName>
    <definedName name="wgCt3">#REF!</definedName>
    <definedName name="wgCw1">#REF!</definedName>
    <definedName name="wgCw2">#REF!</definedName>
    <definedName name="wgCw3">#REF!</definedName>
    <definedName name="wgDt1">#REF!</definedName>
    <definedName name="wgDt2">#REF!</definedName>
    <definedName name="wgDt3">#REF!</definedName>
    <definedName name="wgDw1">#REF!</definedName>
    <definedName name="wgDw2">#REF!</definedName>
    <definedName name="wgDw3">#REF!</definedName>
    <definedName name="wgDw4">#REF!</definedName>
    <definedName name="wgDwg">#REF!</definedName>
    <definedName name="wgNw">#REF!</definedName>
    <definedName name="wgTsc">#REF!</definedName>
    <definedName name="wgZreq">#REF!</definedName>
    <definedName name="wh">#REF!</definedName>
    <definedName name="who_are" hidden="1">#REF!</definedName>
    <definedName name="who_are2" hidden="1">#REF!</definedName>
    <definedName name="whoo1" hidden="1">#REF!</definedName>
    <definedName name="whoo2" hidden="1">#REF!</definedName>
    <definedName name="whoo3" hidden="1">#REF!</definedName>
    <definedName name="whooo1" hidden="1">#REF!</definedName>
    <definedName name="whooo2" hidden="1">#REF!</definedName>
    <definedName name="whooo3" hidden="1">#REF!</definedName>
    <definedName name="WI">#REF!</definedName>
    <definedName name="wind_d">#REF!</definedName>
    <definedName name="WIND1_H">#REF!</definedName>
    <definedName name="WIND1_W">#REF!</definedName>
    <definedName name="WIND2_H">#REF!</definedName>
    <definedName name="WIND2_W">#REF!</definedName>
    <definedName name="windo">#REF!</definedName>
    <definedName name="winds">#REF!</definedName>
    <definedName name="windspeed">#REF!</definedName>
    <definedName name="WINWIN" localSheetId="2" hidden="1">{#N/A,#N/A,FALSE,"TABLE"}</definedName>
    <definedName name="WINWIN" hidden="1">{#N/A,#N/A,FALSE,"TABLE"}</definedName>
    <definedName name="wire_mesh">#REF!</definedName>
    <definedName name="Wiremesh_M_6A">#REF!</definedName>
    <definedName name="WIRSBO">#REF!</definedName>
    <definedName name="wjs" localSheetId="2" hidden="1">{"'장비'!$A$3:$M$12"}</definedName>
    <definedName name="wjs" hidden="1">{"'장비'!$A$3:$M$12"}</definedName>
    <definedName name="ｗｊｙｒｙｔｙｊ">#N/A</definedName>
    <definedName name="wl">#REF!</definedName>
    <definedName name="wld">#REF!</definedName>
    <definedName name="wlde">#REF!</definedName>
    <definedName name="wlintol">#REF!</definedName>
    <definedName name="WLL">#REF!</definedName>
    <definedName name="WLP">#REF!</definedName>
    <definedName name="WLQ" hidden="1">{#N/A,#N/A,FALSE,"명세표"}</definedName>
    <definedName name="wls">#REF!</definedName>
    <definedName name="Wm">#REF!</definedName>
    <definedName name="wm.조골재1" localSheetId="2" hidden="1">{#N/A,#N/A,FALSE,"조골재"}</definedName>
    <definedName name="wm.조골재1" hidden="1">{#N/A,#N/A,FALSE,"조골재"}</definedName>
    <definedName name="WN">#REF!</definedName>
    <definedName name="WO">#REF!</definedName>
    <definedName name="wob">#REF!</definedName>
    <definedName name="WOL">#REF!</definedName>
    <definedName name="WON">1275.68</definedName>
    <definedName name="WOO">#REF!</definedName>
    <definedName name="woogi" hidden="1">#REF!</definedName>
    <definedName name="woogi2" hidden="1">#REF!</definedName>
    <definedName name="Wop">#REF!</definedName>
    <definedName name="WORK">#REF!</definedName>
    <definedName name="WORK_IN_PROGRESS">INDIRECT("RANGED_LISTS!P2:P"&amp;COUNTA(#REF!)+2)</definedName>
    <definedName name="WORK01B">#REF!</definedName>
    <definedName name="WORK01C">#REF!</definedName>
    <definedName name="WORK02">#REF!</definedName>
    <definedName name="WORK04">#REF!</definedName>
    <definedName name="WORKNO">#REF!</definedName>
    <definedName name="worksho">#REF!</definedName>
    <definedName name="WORKSHOP" localSheetId="2" hidden="1">{#N/A,#N/A,TRUE,"Basic";#N/A,#N/A,TRUE,"EXT-TABLE";#N/A,#N/A,TRUE,"STEEL";#N/A,#N/A,TRUE,"INT-Table";#N/A,#N/A,TRUE,"STEEL";#N/A,#N/A,TRUE,"Door"}</definedName>
    <definedName name="WORKSHOP" hidden="1">{#N/A,#N/A,TRUE,"Basic";#N/A,#N/A,TRUE,"EXT-TABLE";#N/A,#N/A,TRUE,"STEEL";#N/A,#N/A,TRUE,"INT-Table";#N/A,#N/A,TRUE,"STEEL";#N/A,#N/A,TRUE,"Door"}</definedName>
    <definedName name="wp">#REF!</definedName>
    <definedName name="wp_1">#REF!</definedName>
    <definedName name="wp_b">#REF!</definedName>
    <definedName name="wp_c">#REF!</definedName>
    <definedName name="wp_r">#REF!</definedName>
    <definedName name="WP2CAL" hidden="1">#REF!</definedName>
    <definedName name="wplastering">#REF!</definedName>
    <definedName name="WPN">#REF!</definedName>
    <definedName name="wpntg">#REF!</definedName>
    <definedName name="wproofing">#REF!</definedName>
    <definedName name="wps">#REF!</definedName>
    <definedName name="WQ">#REF!</definedName>
    <definedName name="WQW">#REF!</definedName>
    <definedName name="WR" localSheetId="2" hidden="1">{#N/A,#N/A,FALSE,"CCTV"}</definedName>
    <definedName name="WR" hidden="1">{#N/A,#N/A,FALSE,"CCTV"}</definedName>
    <definedName name="wrapping">#REF!</definedName>
    <definedName name="wreo">#REF!</definedName>
    <definedName name="wrf" localSheetId="2" hidden="1">{#N/A,#N/A,TRUE,"Front";#N/A,#N/A,TRUE,"Simple Letter";#N/A,#N/A,TRUE,"Inside";#N/A,#N/A,TRUE,"Contents";#N/A,#N/A,TRUE,"Basis";#N/A,#N/A,TRUE,"Inclusions";#N/A,#N/A,TRUE,"Exclusions";#N/A,#N/A,TRUE,"Areas";#N/A,#N/A,TRUE,"Summary";#N/A,#N/A,TRUE,"Detail"}</definedName>
    <definedName name="wrf" hidden="1">{#N/A,#N/A,TRUE,"Front";#N/A,#N/A,TRUE,"Simple Letter";#N/A,#N/A,TRUE,"Inside";#N/A,#N/A,TRUE,"Contents";#N/A,#N/A,TRUE,"Basis";#N/A,#N/A,TRUE,"Inclusions";#N/A,#N/A,TRUE,"Exclusions";#N/A,#N/A,TRUE,"Areas";#N/A,#N/A,TRUE,"Summary";#N/A,#N/A,TRUE,"Detail"}</definedName>
    <definedName name="WRITE" localSheetId="2" hidden="1">{#N/A,#N/A,FALSE,"CCTV"}</definedName>
    <definedName name="WRITE" hidden="1">{#N/A,#N/A,FALSE,"CCTV"}</definedName>
    <definedName name="wrm.부대1" hidden="1">{#N/A,#N/A,FALSE,"부대1"}</definedName>
    <definedName name="wrm.표지" hidden="1">{#N/A,#N/A,FALSE,"표지"}</definedName>
    <definedName name="wrmm.이정표" hidden="1">{#N/A,#N/A,FALSE,"이정표"}</definedName>
    <definedName name="WRN" localSheetId="2" hidden="1">{#N/A,#N/A,FALSE,"CCTV"}</definedName>
    <definedName name="WRN" hidden="1">{#N/A,#N/A,FALSE,"CCTV"}</definedName>
    <definedName name="WRN." hidden="1">{#N/A,#N/A,FALSE,"전체집계표";#N/A,#N/A,FALSE,"안벽30000";#N/A,#N/A,FALSE,"안벽20000";#N/A,#N/A,FALSE,"내호안";#N/A,#N/A,FALSE,"외호안";#N/A,#N/A,FALSE,"준설토A";#N/A,#N/A,FALSE,"준설토B";#N/A,#N/A,FALSE,"적출장"}</definedName>
    <definedName name="wrn.0loadrep." localSheetId="2" hidden="1">{#N/A,#N/A,FALSE,"TONEN 1B";#N/A,#N/A,FALSE,"ANVERS 1B";#N/A,#N/A,FALSE,"RF 1B";#N/A,#N/A,FALSE,"SEIBU 2B";#N/A,#N/A,FALSE,"TEXACO 2B";#N/A,#N/A,FALSE,"GODORF 4B";#N/A,#N/A,FALSE,"CEPSA";#N/A,#N/A,FALSE,"Prof ANVERS";#N/A,#N/A,FALSE,"Prof SEIBU";#N/A,#N/A,FALSE,"Prof F201";#N/A,#N/A,FALSE,"Prof F202"}</definedName>
    <definedName name="wrn.0loadrep." hidden="1">{#N/A,#N/A,FALSE,"TONEN 1B";#N/A,#N/A,FALSE,"ANVERS 1B";#N/A,#N/A,FALSE,"RF 1B";#N/A,#N/A,FALSE,"SEIBU 2B";#N/A,#N/A,FALSE,"TEXACO 2B";#N/A,#N/A,FALSE,"GODORF 4B";#N/A,#N/A,FALSE,"CEPSA";#N/A,#N/A,FALSE,"Prof ANVERS";#N/A,#N/A,FALSE,"Prof SEIBU";#N/A,#N/A,FALSE,"Prof F201";#N/A,#N/A,FALSE,"Prof F202"}</definedName>
    <definedName name="wrn.2번." localSheetId="2" hidden="1">{#N/A,#N/A,FALSE,"2~8번"}</definedName>
    <definedName name="wrn.2번." hidden="1">{#N/A,#N/A,FALSE,"2~8번"}</definedName>
    <definedName name="wrn.97." hidden="1">{#N/A,#N/A,FALSE,"지침";#N/A,#N/A,FALSE,"환경분석";#N/A,#N/A,FALSE,"Sheet16"}</definedName>
    <definedName name="wrn.97년._.사업계획._.및._.예산지침." localSheetId="2" hidden="1">{#N/A,#N/A,TRUE,"1";#N/A,#N/A,TRUE,"2";#N/A,#N/A,TRUE,"3";#N/A,#N/A,TRUE,"4";#N/A,#N/A,TRUE,"5";#N/A,#N/A,TRUE,"6";#N/A,#N/A,TRUE,"7"}</definedName>
    <definedName name="wrn.97년._.사업계획._.및._.예산지침." hidden="1">{#N/A,#N/A,TRUE,"1";#N/A,#N/A,TRUE,"2";#N/A,#N/A,TRUE,"3";#N/A,#N/A,TRUE,"4";#N/A,#N/A,TRUE,"5";#N/A,#N/A,TRUE,"6";#N/A,#N/A,TRUE,"7"}</definedName>
    <definedName name="WRN.98." hidden="1">{#N/A,#N/A,FALSE,"지침";#N/A,#N/A,FALSE,"환경분석";#N/A,#N/A,FALSE,"Sheet16"}</definedName>
    <definedName name="wrn.aaa." localSheetId="2" hidden="1">{#N/A,#N/A,FALSE,"Sheet1";#N/A,#N/A,FALSE,"Sheet1";#N/A,#N/A,FALSE,"Sheet1"}</definedName>
    <definedName name="wrn.aaa." hidden="1">{#N/A,#N/A,FALSE,"Sheet1";#N/A,#N/A,FALSE,"Sheet1";#N/A,#N/A,FALSE,"Sheet1"}</definedName>
    <definedName name="wrn.aaa.1" hidden="1">{#N/A,#N/A,FALSE,"Sheet1";#N/A,#N/A,FALSE,"Sheet1";#N/A,#N/A,FALSE,"Sheet1"}</definedName>
    <definedName name="wrn.ac30prn." hidden="1">{#N/A,#N/A,FALSE,"별표20 ";#N/A,#N/A,FALSE,"부표";#N/A,#N/A,FALSE,"품셈내역";#N/A,#N/A,FALSE,"품셈집계";#N/A,#N/A,FALSE,"내역서";#N/A,#N/A,FALSE,"집계표";#N/A,#N/A,FALSE,"표지";#N/A,#N/A,FALSE,"별표총괄표"}</definedName>
    <definedName name="wrn.All_Report1." localSheetId="2" hidden="1">{#N/A,#N/A,FALSE,"6101_DET";#N/A,#N/A,FALSE,"6101_SUM";#N/A,#N/A,FALSE,"6102_DET";#N/A,#N/A,FALSE,"6102_SUM";#N/A,#N/A,FALSE,"6105_DET";#N/A,#N/A,FALSE,"6105_SUM";#N/A,#N/A,FALSE,"6106_DET";#N/A,#N/A,FALSE,"6106_SUM";#N/A,#N/A,FALSE,"6111_DET";#N/A,#N/A,FALSE,"Borongan";#N/A,#N/A,FALSE,"Proses_produksi";#N/A,#N/A,FALSE,"Produksi_kontrakan"}</definedName>
    <definedName name="wrn.All_Report1." hidden="1">{#N/A,#N/A,FALSE,"6101_DET";#N/A,#N/A,FALSE,"6101_SUM";#N/A,#N/A,FALSE,"6102_DET";#N/A,#N/A,FALSE,"6102_SUM";#N/A,#N/A,FALSE,"6105_DET";#N/A,#N/A,FALSE,"6105_SUM";#N/A,#N/A,FALSE,"6106_DET";#N/A,#N/A,FALSE,"6106_SUM";#N/A,#N/A,FALSE,"6111_DET";#N/A,#N/A,FALSE,"Borongan";#N/A,#N/A,FALSE,"Proses_produksi";#N/A,#N/A,FALSE,"Produksi_kontrakan"}</definedName>
    <definedName name="wrn.All_Report2." localSheetId="2" hidden="1">{#N/A,#N/A,FALSE,"WPO_6221 &amp; 6331";#N/A,#N/A,FALSE,"WPO6241_TBL";#N/A,#N/A,FALSE,"WPO6242_TBL";#N/A,#N/A,FALSE,"WPO_Cukai_PPN";#N/A,#N/A,FALSE,"WPO_6230 &amp; 6415";#N/A,#N/A,FALSE,"WPO6426_TBL";#N/A,#N/A,FALSE,"WPO6426"}</definedName>
    <definedName name="wrn.All_Report2." hidden="1">{#N/A,#N/A,FALSE,"WPO_6221 &amp; 6331";#N/A,#N/A,FALSE,"WPO6241_TBL";#N/A,#N/A,FALSE,"WPO6242_TBL";#N/A,#N/A,FALSE,"WPO_Cukai_PPN";#N/A,#N/A,FALSE,"WPO_6230 &amp; 6415";#N/A,#N/A,FALSE,"WPO6426_TBL";#N/A,#N/A,FALSE,"WPO6426"}</definedName>
    <definedName name="wrn.Bahan._.Bakar._.Pelumas._.Listrik." localSheetId="2" hidden="1">{#N/A,#N/A,FALSE,"WPO_6221 &amp; 6331"}</definedName>
    <definedName name="wrn.Bahan._.Bakar._.Pelumas._.Listrik." hidden="1">{#N/A,#N/A,FALSE,"WPO_6221 &amp; 6331"}</definedName>
    <definedName name="wrn.Biaya._.Cetak._.Ongkos._.Angkut." localSheetId="2" hidden="1">{#N/A,#N/A,FALSE,"WPO_6230 &amp; 6415"}</definedName>
    <definedName name="wrn.Biaya._.Cetak._.Ongkos._.Angkut." hidden="1">{#N/A,#N/A,FALSE,"WPO_6230 &amp; 6415"}</definedName>
    <definedName name="wrn.Biaya._.Produksi." localSheetId="2" hidden="1">{#N/A,#N/A,FALSE,"WPO6426_TBL";#N/A,#N/A,FALSE,"WPO6426"}</definedName>
    <definedName name="wrn.Biaya._.Produksi." hidden="1">{#N/A,#N/A,FALSE,"WPO6426_TBL";#N/A,#N/A,FALSE,"WPO6426"}</definedName>
    <definedName name="wrn.BM." localSheetId="2" hidden="1">{#N/A,#N/A,TRUE,"Basic";#N/A,#N/A,TRUE,"EXT-TABLE";#N/A,#N/A,TRUE,"STEEL";#N/A,#N/A,TRUE,"INT-Table";#N/A,#N/A,TRUE,"STEEL";#N/A,#N/A,TRUE,"Door"}</definedName>
    <definedName name="wrn.BM." hidden="1">{#N/A,#N/A,TRUE,"Basic";#N/A,#N/A,TRUE,"EXT-TABLE";#N/A,#N/A,TRUE,"STEEL";#N/A,#N/A,TRUE,"INT-Table";#N/A,#N/A,TRUE,"STEEL";#N/A,#N/A,TRUE,"Door"}</definedName>
    <definedName name="wrn.BPC._.Cost._.Support." hidden="1">{"BPC Cost Summary",#N/A,FALSE,"Bredero costs";"BPC Unit Rate Summary",#N/A,FALSE,"Bredero costs";"Prorata costs by p/l - page 1",#N/A,FALSE,"Bredero costs";"Prorata costs by p/l - page 2",#N/A,FALSE,"Bredero costs"}</definedName>
    <definedName name="wrn.Breakdown_Install." localSheetId="2" hidden="1">{#N/A,#N/A,FALSE,"WNTS"}</definedName>
    <definedName name="wrn.Breakdown_Install." hidden="1">{#N/A,#N/A,FALSE,"WNTS"}</definedName>
    <definedName name="wrn.C_01." localSheetId="2" hidden="1">{#N/A,#N/A,FALSE,"C_01 CASE 1";#N/A,#N/A,FALSE,"C_01 CASE 2"}</definedName>
    <definedName name="wrn.C_01." hidden="1">{#N/A,#N/A,FALSE,"C_01 CASE 1";#N/A,#N/A,FALSE,"C_01 CASE 2"}</definedName>
    <definedName name="wrn.CapersPlotter." localSheetId="2" hidden="1">{#N/A,#N/A,FALSE,"DI 2 YEAR MASTER SCHEDULE"}</definedName>
    <definedName name="wrn.CapersPlotter." hidden="1">{#N/A,#N/A,FALSE,"DI 2 YEAR MASTER SCHEDULE"}</definedName>
    <definedName name="wrn.CBA."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_RO." localSheetId="2"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ST." localSheetId="2"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hi._.tiÆt." localSheetId="2" hidden="1">{#N/A,#N/A,FALSE,"Chi tiÆt"}</definedName>
    <definedName name="wrn.chi._.tiÆt." hidden="1">{#N/A,#N/A,FALSE,"Chi tiÆt"}</definedName>
    <definedName name="wrn.cong." localSheetId="2" hidden="1">{#N/A,#N/A,FALSE,"Sheet1"}</definedName>
    <definedName name="wrn.cong." hidden="1">{#N/A,#N/A,FALSE,"Sheet1"}</definedName>
    <definedName name="wrn.Cukai._.PPN._.Bandrol._.Rusak." localSheetId="2" hidden="1">{#N/A,#N/A,FALSE,"WPO6241_TBL";#N/A,#N/A,FALSE,"WPO6242_TBL";#N/A,#N/A,FALSE,"WPO_Cukai_PPN"}</definedName>
    <definedName name="wrn.Cukai._.PPN._.Bandrol._.Rusak." hidden="1">{#N/A,#N/A,FALSE,"WPO6241_TBL";#N/A,#N/A,FALSE,"WPO6242_TBL";#N/A,#N/A,FALSE,"WPO_Cukai_PPN"}</definedName>
    <definedName name="wrn.Edutainment._.Priority._.List." localSheetId="2" hidden="1">{#N/A,#N/A,FALSE,"DI 2 YEAR MASTER SCHEDULE"}</definedName>
    <definedName name="wrn.Edutainment._.Priority._.List." hidden="1">{#N/A,#N/A,FALSE,"DI 2 YEAR MASTER SCHEDULE"}</definedName>
    <definedName name="wrn.ENG_SUM_EXP_DIS." localSheetId="2" hidden="1">{#N/A,#N/A,FALSE,"SUM_Prop";#N/A,#N/A,FALSE,"PROCESS-eng";#N/A,#N/A,FALSE,"PROCESS-com";#N/A,#N/A,FALSE,"INST-eng";#N/A,#N/A,FALSE,"INST-com"}</definedName>
    <definedName name="wrn.ENG_SUM_EXP_DIS." hidden="1">{#N/A,#N/A,FALSE,"SUM_Prop";#N/A,#N/A,FALSE,"PROCESS-eng";#N/A,#N/A,FALSE,"PROCESS-com";#N/A,#N/A,FALSE,"INST-eng";#N/A,#N/A,FALSE,"INST-com"}</definedName>
    <definedName name="wrn.ENG_SUM_EXP_DIS.1" hidden="1">{#N/A,#N/A,FALSE,"SUM_Prop";#N/A,#N/A,FALSE,"PROCESS-eng";#N/A,#N/A,FALSE,"PROCESS-com";#N/A,#N/A,FALSE,"INST-eng";#N/A,#N/A,FALSE,"INST-com"}</definedName>
    <definedName name="wrn.ENTIRE." localSheetId="2" hidden="1">{#N/A,#N/A,FALSE,"Cover";#N/A,#N/A,FALSE,"Mech (Eng)";#N/A,#N/A,FALSE,"Mech2 (Eng)";#N/A,#N/A,FALSE,"Mech3 (Eng)";#N/A,#N/A,FALSE,"Mech4 (Eng)"}</definedName>
    <definedName name="wrn.ENTIRE." hidden="1">{#N/A,#N/A,FALSE,"Cover";#N/A,#N/A,FALSE,"Mech (Eng)";#N/A,#N/A,FALSE,"Mech2 (Eng)";#N/A,#N/A,FALSE,"Mech3 (Eng)";#N/A,#N/A,FALSE,"Mech4 (Eng)"}</definedName>
    <definedName name="wrn.Equipment._.List." localSheetId="2" hidden="1">{#N/A,#N/A,TRUE,"COVERSHEET";#N/A,#N/A,TRUE,"LEGEND";#N/A,#N/A,TRUE,"LIST"}</definedName>
    <definedName name="wrn.Equipment._.List." hidden="1">{#N/A,#N/A,TRUE,"COVERSHEET";#N/A,#N/A,TRUE,"LEGEND";#N/A,#N/A,TRUE,"LIST"}</definedName>
    <definedName name="wrn.FORM." localSheetId="2" hidden="1">{#N/A,#N/A,FALSE,"FORM A";#N/A,#N/A,FALSE,"FORM D";#N/A,#N/A,FALSE,"FORM E-1";#N/A,#N/A,FALSE,"FORM E-2";#N/A,#N/A,FALSE,"FORM F";#N/A,#N/A,FALSE,"FORM G";#N/A,#N/A,FALSE,"FORM H-1";#N/A,#N/A,FALSE,"FORM H-2";#N/A,#N/A,FALSE,"FORM H-3";#N/A,#N/A,FALSE,"FORM H-4";#N/A,#N/A,FALSE,"FORM H-5";#N/A,#N/A,FALSE,"FORM I";#N/A,#N/A,FALSE,"FORM J"}</definedName>
    <definedName name="wrn.FORM." hidden="1">{#N/A,#N/A,FALSE,"FORM A";#N/A,#N/A,FALSE,"FORM D";#N/A,#N/A,FALSE,"FORM E-1";#N/A,#N/A,FALSE,"FORM E-2";#N/A,#N/A,FALSE,"FORM F";#N/A,#N/A,FALSE,"FORM G";#N/A,#N/A,FALSE,"FORM H-1";#N/A,#N/A,FALSE,"FORM H-2";#N/A,#N/A,FALSE,"FORM H-3";#N/A,#N/A,FALSE,"FORM H-4";#N/A,#N/A,FALSE,"FORM H-5";#N/A,#N/A,FALSE,"FORM I";#N/A,#N/A,FALSE,"FORM J"}</definedName>
    <definedName name="wrn.FOUNDATION." localSheetId="2" hidden="1">{#N/A,#N/A,TRUE,"toc";#N/A,#N/A,TRUE,"general";#N/A,#N/A,TRUE,"compressive";#N/A,#N/A,TRUE,"lateral";#N/A,#N/A,TRUE,"shallow"}</definedName>
    <definedName name="wrn.FOUNDATION." hidden="1">{#N/A,#N/A,TRUE,"toc";#N/A,#N/A,TRUE,"general";#N/A,#N/A,TRUE,"compressive";#N/A,#N/A,TRUE,"lateral";#N/A,#N/A,TRUE,"shallow"}</definedName>
    <definedName name="wrn.Full._.Report." localSheetId="2" hidden="1">{#N/A,#N/A,TRUE,"Front";#N/A,#N/A,TRUE,"Simple Letter";#N/A,#N/A,TRUE,"Inside";#N/A,#N/A,TRUE,"Contents";#N/A,#N/A,TRUE,"Basis";#N/A,#N/A,TRUE,"Inclusions";#N/A,#N/A,TRUE,"Exclusions";#N/A,#N/A,TRUE,"Areas";#N/A,#N/A,TRUE,"Summary";#N/A,#N/A,TRUE,"Detail"}</definedName>
    <definedName name="wrn.Full._.Report." hidden="1">{#N/A,#N/A,TRUE,"Front";#N/A,#N/A,TRUE,"Simple Letter";#N/A,#N/A,TRUE,"Inside";#N/A,#N/A,TRUE,"Contents";#N/A,#N/A,TRUE,"Basis";#N/A,#N/A,TRUE,"Inclusions";#N/A,#N/A,TRUE,"Exclusions";#N/A,#N/A,TRUE,"Areas";#N/A,#N/A,TRUE,"Summary";#N/A,#N/A,TRUE,"Detail"}</definedName>
    <definedName name="wrn.Installation." localSheetId="2" hidden="1">{#N/A,#N/A,FALSE,"WNTS"}</definedName>
    <definedName name="wrn.Installation." hidden="1">{#N/A,#N/A,FALSE,"WNTS"}</definedName>
    <definedName name="wrn.Japan_Capers_Ed._.Pub." localSheetId="2" hidden="1">{"Japan_Capers_Ed_Pub",#N/A,FALSE,"DI 2 YEAR MASTER SCHEDULE"}</definedName>
    <definedName name="wrn.Japan_Capers_Ed._.Pub." hidden="1">{"Japan_Capers_Ed_Pub",#N/A,FALSE,"DI 2 YEAR MASTER SCHEDULE"}</definedName>
    <definedName name="wrn.Manpower._.Forecast." localSheetId="2" hidden="1">{"SUMMARY FORECAST",#N/A,FALSE,"Summary";"SUMMARY FORECAST",#N/A,FALSE,"Manpower";"OVERHEAD FORECAST REPORT",#N/A,FALSE,"Manpower"}</definedName>
    <definedName name="wrn.Manpower._.Forecast." hidden="1">{"SUMMARY FORECAST",#N/A,FALSE,"Summary";"SUMMARY FORECAST",#N/A,FALSE,"Manpower";"OVERHEAD FORECAST REPORT",#N/A,FALSE,"Manpower"}</definedName>
    <definedName name="wrn.Manpower._.Report." localSheetId="2" hidden="1">{#N/A,#N/A,TRUE,"COVER";#N/A,#N/A,TRUE,"Report";"SUMMARY COST REPORT",#N/A,TRUE,"Summary";"SUMMARY EARNED VALUE",#N/A,TRUE,"Summary";"SUMMARY HISTOGRAM",#N/A,TRUE,"Report";"SUMMARY S-CURVE",#N/A,TRUE,"Report";"MANPOWER COST REPORT",#N/A,TRUE,"Manpower";"MANPOWER EARNED VALUE",#N/A,TRUE,"Manpower";"Manpower Histogram",#N/A,TRUE,"Report";"MANPOWER SCURVE",#N/A,TRUE,"Report";"OVERHEAD COST REPORT",#N/A,TRUE,"Overhead";"OVERHEAD EARNED VALUE",#N/A,TRUE,"Overhead";"OVERHEAD HISTOGRAM",#N/A,TRUE,"Report";"OVERHEAD SCURVE",#N/A,TRUE,"Report"}</definedName>
    <definedName name="wrn.Manpower._.Report." hidden="1">{#N/A,#N/A,TRUE,"COVER";#N/A,#N/A,TRUE,"Report";"SUMMARY COST REPORT",#N/A,TRUE,"Summary";"SUMMARY EARNED VALUE",#N/A,TRUE,"Summary";"SUMMARY HISTOGRAM",#N/A,TRUE,"Report";"SUMMARY S-CURVE",#N/A,TRUE,"Report";"MANPOWER COST REPORT",#N/A,TRUE,"Manpower";"MANPOWER EARNED VALUE",#N/A,TRUE,"Manpower";"Manpower Histogram",#N/A,TRUE,"Report";"MANPOWER SCURVE",#N/A,TRUE,"Report";"OVERHEAD COST REPORT",#N/A,TRUE,"Overhead";"OVERHEAD EARNED VALUE",#N/A,TRUE,"Overhead";"OVERHEAD HISTOGRAM",#N/A,TRUE,"Report";"OVERHEAD SCURVE",#N/A,TRUE,"Report"}</definedName>
    <definedName name="wrn.Mhr_Sum." localSheetId="2" hidden="1">{#N/A,#N/A,TRUE,"Mhr_Sum"}</definedName>
    <definedName name="wrn.Mhr_Sum." hidden="1">{#N/A,#N/A,TRUE,"Mhr_Sum"}</definedName>
    <definedName name="wrn.mhr_summ." localSheetId="2" hidden="1">{#N/A,#N/A,FALSE,"Mhr_Sum"}</definedName>
    <definedName name="wrn.mhr_summ." hidden="1">{#N/A,#N/A,FALSE,"Mhr_Sum"}</definedName>
    <definedName name="wrn.NON._.MANPOWER._.REPORT." localSheetId="2" hidden="1">{#N/A,#N/A,TRUE,"COVER";#N/A,#N/A,TRUE,"Report";"NON MPWR COST REPORT",#N/A,TRUE,"Non Manpower";"NON MPWR EARNED VALUE",#N/A,TRUE,"Non Manpower";"NON MANPOWER HISTOGRAM",#N/A,TRUE,"Non Manpower";"NON MANPOWER SCURVE",#N/A,TRUE,"Non Manpower"}</definedName>
    <definedName name="wrn.NON._.MANPOWER._.REPORT." hidden="1">{#N/A,#N/A,TRUE,"COVER";#N/A,#N/A,TRUE,"Report";"NON MPWR COST REPORT",#N/A,TRUE,"Non Manpower";"NON MPWR EARNED VALUE",#N/A,TRUE,"Non Manpower";"NON MANPOWER HISTOGRAM",#N/A,TRUE,"Non Manpower";"NON MANPOWER SCURVE",#N/A,TRUE,"Non Manpower"}</definedName>
    <definedName name="wrn.Prelim._.A3." localSheetId="2" hidden="1">{#N/A,#N/A,FALSE,"Summ";#N/A,#N/A,FALSE,"(Brief)";#N/A,#N/A,FALSE,"bgb + pre-o";#N/A,#N/A,FALSE,"sum (bgb+op)"}</definedName>
    <definedName name="wrn.Prelim._.A3." hidden="1">{#N/A,#N/A,FALSE,"Summ";#N/A,#N/A,FALSE,"(Brief)";#N/A,#N/A,FALSE,"bgb + pre-o";#N/A,#N/A,FALSE,"sum (bgb+op)"}</definedName>
    <definedName name="wrn.Print._.Output." localSheetId="2" hidden="1">{#N/A,#N/A,FALSE,"OUTPUT SHEET "}</definedName>
    <definedName name="wrn.Print._.Output." hidden="1">{#N/A,#N/A,FALSE,"OUTPUT SHEET "}</definedName>
    <definedName name="wrn.Priority._.list." localSheetId="2" hidden="1">{#N/A,#N/A,FALSE,"DI 2 YEAR MASTER SCHEDULE"}</definedName>
    <definedName name="wrn.Priority._.list." hidden="1">{#N/A,#N/A,FALSE,"DI 2 YEAR MASTER SCHEDULE"}</definedName>
    <definedName name="wrn.Prjcted._.Mnthly._.Qtys." localSheetId="2" hidden="1">{#N/A,#N/A,FALSE,"PRJCTED MNTHLY QTY's"}</definedName>
    <definedName name="wrn.Prjcted._.Mnthly._.Qtys." hidden="1">{#N/A,#N/A,FALSE,"PRJCTED MNTHLY QTY's"}</definedName>
    <definedName name="wrn.Prjcted._.Qtrly._.Dollars." localSheetId="2" hidden="1">{#N/A,#N/A,FALSE,"PRJCTED QTRLY $'s"}</definedName>
    <definedName name="wrn.Prjcted._.Qtrly._.Dollars." hidden="1">{#N/A,#N/A,FALSE,"PRJCTED QTRLY $'s"}</definedName>
    <definedName name="wrn.Prjcted._.Qtrly._.Qtys." localSheetId="2" hidden="1">{#N/A,#N/A,FALSE,"PRJCTED QTRLY QTY's"}</definedName>
    <definedName name="wrn.Prjcted._.Qtrly._.Qtys." hidden="1">{#N/A,#N/A,FALSE,"PRJCTED QTRLY QTY's"}</definedName>
    <definedName name="wrn.Procurement." localSheetId="2" hidden="1">{#N/A,#N/A,FALSE,"WNTS"}</definedName>
    <definedName name="wrn.Procurement." hidden="1">{#N/A,#N/A,FALSE,"WNTS"}</definedName>
    <definedName name="wrn.Produksi._.Borongan." localSheetId="2" hidden="1">{#N/A,#N/A,FALSE,"WPO6101_TBL";#N/A,#N/A,FALSE,"WPO6101";#N/A,#N/A,FALSE,"WPO6102_TBL";#N/A,#N/A,FALSE,"WPO6102";#N/A,#N/A,FALSE,"WPO6111_TBL";#N/A,#N/A,FALSE,"WPO_borongan"}</definedName>
    <definedName name="wrn.Produksi._.Borongan." hidden="1">{#N/A,#N/A,FALSE,"WPO6101_TBL";#N/A,#N/A,FALSE,"WPO6101";#N/A,#N/A,FALSE,"WPO6102_TBL";#N/A,#N/A,FALSE,"WPO6102";#N/A,#N/A,FALSE,"WPO6111_TBL";#N/A,#N/A,FALSE,"WPO_borongan"}</definedName>
    <definedName name="wrn.Produksi._.Borongan._.Belajar." localSheetId="2" hidden="1">{#N/A,#N/A,FALSE,"WPO6105_TBL";#N/A,#N/A,FALSE,"WPO6105";#N/A,#N/A,FALSE,"WPO6106_TBL";#N/A,#N/A,FALSE,"WPO6106"}</definedName>
    <definedName name="wrn.Produksi._.Borongan._.Belajar." hidden="1">{#N/A,#N/A,FALSE,"WPO6105_TBL";#N/A,#N/A,FALSE,"WPO6105";#N/A,#N/A,FALSE,"WPO6106_TBL";#N/A,#N/A,FALSE,"WPO6106"}</definedName>
    <definedName name="wrn.Produksi._.Kontrakan." localSheetId="2" hidden="1">{#N/A,#N/A,FALSE,"WPO_produksi_kontrakan"}</definedName>
    <definedName name="wrn.Produksi._.Kontrakan." hidden="1">{#N/A,#N/A,FALSE,"WPO_produksi_kontrakan"}</definedName>
    <definedName name="wrn.Proses._.Produksi." localSheetId="2" hidden="1">{#N/A,#N/A,FALSE,"WPO_proses_produksi"}</definedName>
    <definedName name="wrn.Proses._.Produksi." hidden="1">{#N/A,#N/A,FALSE,"WPO_proses_produksi"}</definedName>
    <definedName name="wrn.PSV." localSheetId="2" hidden="1">{#N/A,#N/A,TRUE,"sheet 1";#N/A,#N/A,TRUE,"sheet 2";#N/A,#N/A,TRUE,"PSV Calculation";#N/A,#N/A,TRUE,"Stoffdaten"}</definedName>
    <definedName name="wrn.PSV." hidden="1">{#N/A,#N/A,TRUE,"sheet 1";#N/A,#N/A,TRUE,"sheet 2";#N/A,#N/A,TRUE,"PSV Calculation";#N/A,#N/A,TRUE,"Stoffdaten"}</definedName>
    <definedName name="wrn.R1101." localSheetId="2" hidden="1">{#N/A,#N/A,FALSE,"front";#N/A,#N/A,FALSE,"pch8";#N/A,#N/A,FALSE,"diagram";#N/A,#N/A,FALSE,"Prof 8";#N/A,#N/A,FALSE,"Prof 7";#N/A,#N/A,FALSE,"Prof 6";#N/A,#N/A,FALSE,"Prof 5";#N/A,#N/A,FALSE,"Prof 4";#N/A,#N/A,FALSE,"Prof 3";#N/A,#N/A,FALSE,"Prof 2";#N/A,#N/A,FALSE,"Prof 1";#N/A,#N/A,FALSE,"labtest"}</definedName>
    <definedName name="wrn.R1101." hidden="1">{#N/A,#N/A,FALSE,"front";#N/A,#N/A,FALSE,"pch8";#N/A,#N/A,FALSE,"diagram";#N/A,#N/A,FALSE,"Prof 8";#N/A,#N/A,FALSE,"Prof 7";#N/A,#N/A,FALSE,"Prof 6";#N/A,#N/A,FALSE,"Prof 5";#N/A,#N/A,FALSE,"Prof 4";#N/A,#N/A,FALSE,"Prof 3";#N/A,#N/A,FALSE,"Prof 2";#N/A,#N/A,FALSE,"Prof 1";#N/A,#N/A,FALSE,"labtest"}</definedName>
    <definedName name="wrn.RAP." localSheetId="2" hidden="1">{#N/A,#N/A,FALSE,"front";#N/A,#N/A,FALSE,"dia F201";#N/A,#N/A,FALSE,"dia F202"}</definedName>
    <definedName name="wrn.RAP." hidden="1">{#N/A,#N/A,FALSE,"front";#N/A,#N/A,FALSE,"dia F201";#N/A,#N/A,FALSE,"dia F202"}</definedName>
    <definedName name="wrn.RAP._.1." localSheetId="2" hidden="1">{#N/A,#N/A,TRUE,"garde";#N/A,#N/A,TRUE,"LD Diagram";#N/A,#N/A,TRUE,"pch3";#N/A,#N/A,TRUE,"Profcat";#N/A,#N/A,TRUE,"time sheet"}</definedName>
    <definedName name="wrn.RAP._.1." hidden="1">{#N/A,#N/A,TRUE,"garde";#N/A,#N/A,TRUE,"LD Diagram";#N/A,#N/A,TRUE,"pch3";#N/A,#N/A,TRUE,"Profcat";#N/A,#N/A,TRUE,"time sheet"}</definedName>
    <definedName name="wrn.RAP._.COMPLET." localSheetId="2" hidden="1">{#N/A,#N/A,TRUE,"enregi";#N/A,#N/A,TRUE,"garde";#N/A,#N/A,TRUE,"courbe";#N/A,#N/A,TRUE,"LD Diagram";#N/A,#N/A,TRUE,"pch3";#N/A,#N/A,TRUE,"pch6";#N/A,#N/A,TRUE,"Profcat";#N/A,#N/A,TRUE,"Fe calcul";#N/A,#N/A,TRUE,"teslab1";#N/A,#N/A,TRUE,"teslab2";#N/A,#N/A,TRUE,"time sheet";#N/A,#N/A,TRUE,"Fax";#N/A,#N/A,TRUE,"Courier"}</definedName>
    <definedName name="wrn.RAP._.COMPLET." hidden="1">{#N/A,#N/A,TRUE,"enregi";#N/A,#N/A,TRUE,"garde";#N/A,#N/A,TRUE,"courbe";#N/A,#N/A,TRUE,"LD Diagram";#N/A,#N/A,TRUE,"pch3";#N/A,#N/A,TRUE,"pch6";#N/A,#N/A,TRUE,"Profcat";#N/A,#N/A,TRUE,"Fe calcul";#N/A,#N/A,TRUE,"teslab1";#N/A,#N/A,TRUE,"teslab2";#N/A,#N/A,TRUE,"time sheet";#N/A,#N/A,TRUE,"Fax";#N/A,#N/A,TRUE,"Courier"}</definedName>
    <definedName name="wrn.Report." hidden="1">{"Offgrid",#N/A,FALSE,"OFFGRID";"Region",#N/A,FALSE,"REGION";"Offgrid -2",#N/A,FALSE,"OFFGRID";"WTP",#N/A,FALSE,"WTP";"WTP -2",#N/A,FALSE,"WTP";"Project",#N/A,FALSE,"PROJECT";"Summary -2",#N/A,FALSE,"SUMMARY"}</definedName>
    <definedName name="wrn.Residential." localSheetId="2" hidden="1">{"ECA Qtrs C",#N/A,TRUE,"ECA_Qtrs_C";"ECA Qtrs D",#N/A,TRUE,"ECA_Qtrs_D";"ECA Qtrs F",#N/A,TRUE,"ECA_Qtrs_F";"ECA Qtrs G",#N/A,TRUE,"ECA_Qtrs_G";"ECA SisterApt",#N/A,TRUE,"ECA_SisterApt";"ECA Nurses",#N/A,TRUE,"ECA_NursesHostel"}</definedName>
    <definedName name="wrn.Residential." hidden="1">{"ECA Qtrs C",#N/A,TRUE,"ECA_Qtrs_C";"ECA Qtrs D",#N/A,TRUE,"ECA_Qtrs_D";"ECA Qtrs F",#N/A,TRUE,"ECA_Qtrs_F";"ECA Qtrs G",#N/A,TRUE,"ECA_Qtrs_G";"ECA SisterApt",#N/A,TRUE,"ECA_SisterApt";"ECA Nurses",#N/A,TRUE,"ECA_NursesHostel"}</definedName>
    <definedName name="wrn.rtpl." localSheetId="2" hidden="1">{#N/A,#N/A,FALSE,"REK-S-TPL";#N/A,#N/A,FALSE,"REK-TPML";#N/A,#N/A,FALSE,"RAB-TEMPEL"}</definedName>
    <definedName name="wrn.rtpl." hidden="1">{#N/A,#N/A,FALSE,"REK-S-TPL";#N/A,#N/A,FALSE,"REK-TPML";#N/A,#N/A,FALSE,"RAB-TEMPEL"}</definedName>
    <definedName name="wrn.ry." localSheetId="2" hidden="1">{#N/A,#N/A,FALSE,"REK";#N/A,#N/A,FALSE,"rab"}</definedName>
    <definedName name="wrn.ry." hidden="1">{#N/A,#N/A,FALSE,"REK";#N/A,#N/A,FALSE,"rab"}</definedName>
    <definedName name="wrn.semuanya." localSheetId="2" hidden="1">{#N/A,#N/A,FALSE,"REKAP";#N/A,#N/A,FALSE,"ITEM"}</definedName>
    <definedName name="wrn.semuanya." hidden="1">{#N/A,#N/A,FALSE,"REKAP";#N/A,#N/A,FALSE,"ITEM"}</definedName>
    <definedName name="wrn.Site._.expenses." localSheetId="2" hidden="1">{#N/A,#N/A,FALSE,"Expenses";#N/A,#N/A,FALSE,"Expenses"}</definedName>
    <definedName name="wrn.Site._.expenses." hidden="1">{#N/A,#N/A,FALSE,"Expenses";#N/A,#N/A,FALSE,"Expenses"}</definedName>
    <definedName name="wrn.SRU._.CONDENSER." localSheetId="2" hidden="1">{#N/A,#N/A,FALSE,"HXSheet1";#N/A,#N/A,FALSE,"Sheet2";#N/A,#N/A,FALSE,"Sheet3";#N/A,#N/A,FALSE,"Sheet4"}</definedName>
    <definedName name="wrn.SRU._.CONDENSER." hidden="1">{#N/A,#N/A,FALSE,"HXSheet1";#N/A,#N/A,FALSE,"Sheet2";#N/A,#N/A,FALSE,"Sheet3";#N/A,#N/A,FALSE,"Sheet4"}</definedName>
    <definedName name="wrn.STAFFS." localSheetId="2" hidden="1">{#N/A,#N/A,FALSE,"TABLE"}</definedName>
    <definedName name="wrn.STAFFS." hidden="1">{#N/A,#N/A,FALSE,"TABLE"}</definedName>
    <definedName name="wrn.Tabel." localSheetId="2" hidden="1">{#N/A,#N/A,FALSE,"WPO6101_TBL";#N/A,#N/A,FALSE,"WPO6102_TBL";#N/A,#N/A,FALSE,"WPO6105_TBL";#N/A,#N/A,FALSE,"WPO6106_TBL";#N/A,#N/A,FALSE,"WPO6111_TBL";#N/A,#N/A,FALSE,"WPO6241_TBL";#N/A,#N/A,FALSE,"WPO6242_TBL";#N/A,#N/A,FALSE,"WPO6426_TBL"}</definedName>
    <definedName name="wrn.Tabel." hidden="1">{#N/A,#N/A,FALSE,"WPO6101_TBL";#N/A,#N/A,FALSE,"WPO6102_TBL";#N/A,#N/A,FALSE,"WPO6105_TBL";#N/A,#N/A,FALSE,"WPO6106_TBL";#N/A,#N/A,FALSE,"WPO6111_TBL";#N/A,#N/A,FALSE,"WPO6241_TBL";#N/A,#N/A,FALSE,"WPO6242_TBL";#N/A,#N/A,FALSE,"WPO6426_TBL"}</definedName>
    <definedName name="wrn.Tenaga._.Kontrakan." localSheetId="2" hidden="1">{#N/A,#N/A,FALSE,"WPO_tenaga_kontrakan"}</definedName>
    <definedName name="wrn.Tenaga._.Kontrakan." hidden="1">{#N/A,#N/A,FALSE,"WPO_tenaga_kontrakan"}</definedName>
    <definedName name="wrn.test1." hidden="1">{#N/A,#N/A,FALSE,"명세표"}</definedName>
    <definedName name="wrn.Upah._.Buruh._.Langsung." localSheetId="2" hidden="1">{#N/A,#N/A,FALSE,"WPO6101_TBL";#N/A,#N/A,FALSE,"WPO6101";#N/A,#N/A,FALSE,"WPO6102_TBL";#N/A,#N/A,FALSE,"WPO6102";#N/A,#N/A,FALSE,"WPO6105_TBL";#N/A,#N/A,FALSE,"WPO6105";#N/A,#N/A,FALSE,"WPO6106_TBL";#N/A,#N/A,FALSE,"WPO6106";#N/A,#N/A,FALSE,"WPO6111_TBL";#N/A,#N/A,FALSE,"WPO_borongan";#N/A,#N/A,FALSE,"WPO_proses_produksi";#N/A,#N/A,FALSE,"WPO_produksi_kontrakan"}</definedName>
    <definedName name="wrn.Upah._.Buruh._.Langsung." hidden="1">{#N/A,#N/A,FALSE,"WPO6101_TBL";#N/A,#N/A,FALSE,"WPO6101";#N/A,#N/A,FALSE,"WPO6102_TBL";#N/A,#N/A,FALSE,"WPO6102";#N/A,#N/A,FALSE,"WPO6105_TBL";#N/A,#N/A,FALSE,"WPO6105";#N/A,#N/A,FALSE,"WPO6106_TBL";#N/A,#N/A,FALSE,"WPO6106";#N/A,#N/A,FALSE,"WPO6111_TBL";#N/A,#N/A,FALSE,"WPO_borongan";#N/A,#N/A,FALSE,"WPO_proses_produksi";#N/A,#N/A,FALSE,"WPO_produksi_kontrakan"}</definedName>
    <definedName name="wrn.Upah._.Lain._.lain." localSheetId="2" hidden="1">{#N/A,#N/A,FALSE,"WPO_upah_lain-lain"}</definedName>
    <definedName name="wrn.Upah._.Lain._.lain." hidden="1">{#N/A,#N/A,FALSE,"WPO_upah_lain-lain"}</definedName>
    <definedName name="wrn.Upah._.Tak._.Langsung." localSheetId="2" hidden="1">{#N/A,#N/A,FALSE,"WPO_tenaga_kontrakan";#N/A,#N/A,FALSE,"WPO_upah_lain-lain"}</definedName>
    <definedName name="wrn.Upah._.Tak._.Langsung." hidden="1">{#N/A,#N/A,FALSE,"WPO_tenaga_kontrakan";#N/A,#N/A,FALSE,"WPO_upah_lain-lain"}</definedName>
    <definedName name="wrn.VESSEL및N2._.구입사양서."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wrn.개업비." localSheetId="2" hidden="1">{"개업비1",#N/A,FALSE,"개업비";"개업비2",#N/A,FALSE,"개업비";"개업비3",#N/A,FALSE,"개업비";"개업비4",#N/A,FALSE,"개업비"}</definedName>
    <definedName name="wrn.개업비." hidden="1">{"개업비1",#N/A,FALSE,"개업비";"개업비2",#N/A,FALSE,"개업비";"개업비3",#N/A,FALSE,"개업비";"개업비4",#N/A,FALSE,"개업비"}</definedName>
    <definedName name="wrn.건물기초." localSheetId="2"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wrn.건물기초."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wrn.건설기계사업소._.상반기보고." localSheetId="2" hidden="1">{#N/A,#N/A,FALSE,"사업총괄";#N/A,#N/A,FALSE,"장비사업";#N/A,#N/A,FALSE,"철구사업";#N/A,#N/A,FALSE,"준설사업"}</definedName>
    <definedName name="wrn.건설기계사업소._.상반기보고." hidden="1">{#N/A,#N/A,FALSE,"사업총괄";#N/A,#N/A,FALSE,"장비사업";#N/A,#N/A,FALSE,"철구사업";#N/A,#N/A,FALSE,"준설사업"}</definedName>
    <definedName name="wrn.견적." hidden="1">{#N/A,#N/A,FALSE,"Sheet1";#N/A,#N/A,FALSE,"Sheet2";#N/A,#N/A,FALSE,"TAB96-1"}</definedName>
    <definedName name="wrn.골재소요량." localSheetId="2" hidden="1">{#N/A,#N/A,FALSE,"골재소요량";#N/A,#N/A,FALSE,"골재소요량"}</definedName>
    <definedName name="wrn.골재소요량." hidden="1">{#N/A,#N/A,FALSE,"골재소요량";#N/A,#N/A,FALSE,"골재소요량"}</definedName>
    <definedName name="wrn.공사비." localSheetId="2" hidden="1">{"1단계공사비",#N/A,FALSE,"공사비";"2단계공사비",#N/A,FALSE,"공사비"}</definedName>
    <definedName name="wrn.공사비." hidden="1">{"1단계공사비",#N/A,FALSE,"공사비";"2단계공사비",#N/A,FALSE,"공사비"}</definedName>
    <definedName name="wrn.공업단지." localSheetId="2" hidden="1">{"공업단지",#N/A,FALSE,"배후단지 및 부대사업"}</definedName>
    <definedName name="wrn.공업단지." hidden="1">{"공업단지",#N/A,FALSE,"배후단지 및 부대사업"}</definedName>
    <definedName name="wrn.관광단지." localSheetId="2" hidden="1">{"관광단지",#N/A,FALSE,"배후단지 및 부대사업"}</definedName>
    <definedName name="wrn.관광단지." hidden="1">{"관광단지",#N/A,FALSE,"배후단지 및 부대사업"}</definedName>
    <definedName name="wrn.교대." localSheetId="2" hidden="1">{#N/A,#N/A,FALSE,"type1";#N/A,#N/A,FALSE,"지지력";#N/A,#N/A,FALSE,"PILE계산";#N/A,#N/A,FALSE,"PILE ";#N/A,#N/A,FALSE,"철근량";#N/A,#N/A,FALSE,"균열검토";#N/A,#N/A,FALSE,"날개벽";#N/A,#N/A,FALSE,"주철근조립도";#N/A,#N/A,FALSE,"교좌"}</definedName>
    <definedName name="wrn.교대." hidden="1">{#N/A,#N/A,FALSE,"type1";#N/A,#N/A,FALSE,"지지력";#N/A,#N/A,FALSE,"PILE계산";#N/A,#N/A,FALSE,"PILE ";#N/A,#N/A,FALSE,"철근량";#N/A,#N/A,FALSE,"균열검토";#N/A,#N/A,FALSE,"날개벽";#N/A,#N/A,FALSE,"주철근조립도";#N/A,#N/A,FALSE,"교좌"}</definedName>
    <definedName name="wrn.교대구조계산." hidden="1">{#N/A,#N/A,FALSE,"하중 계산 (1)";#N/A,#N/A,FALSE,"토압계수계산";#N/A,#N/A,FALSE,"횡토압계산";#N/A,#N/A,FALSE,"전도에 대한 안정";#N/A,#N/A,FALSE,"활동에 대한 안정";#N/A,#N/A,FALSE,"지지력 검토";#N/A,#N/A,FALSE,"PILE 계산";#N/A,#N/A,FALSE,"PILE계산결과";#N/A,#N/A,FALSE,"PILE검토";#N/A,#N/A,FALSE,"벽체의 설계"}</definedName>
    <definedName name="wrn.교육청." localSheetId="2" hidden="1">{#N/A,#N/A,FALSE,"전력간선"}</definedName>
    <definedName name="wrn.교육청." hidden="1">{#N/A,#N/A,FALSE,"전력간선"}</definedName>
    <definedName name="wrn.교육청.1" localSheetId="2" hidden="1">{#N/A,#N/A,FALSE,"전력간선"}</definedName>
    <definedName name="wrn.교육청.1" hidden="1">{#N/A,#N/A,FALSE,"전력간선"}</definedName>
    <definedName name="wrn.구조2." localSheetId="2" hidden="1">{#N/A,#N/A,FALSE,"구조2"}</definedName>
    <definedName name="wrn.구조2." hidden="1">{#N/A,#N/A,FALSE,"구조2"}</definedName>
    <definedName name="wrn.단가표지." localSheetId="2" hidden="1">{#N/A,#N/A,FALSE,"단가표지"}</definedName>
    <definedName name="wrn.단가표지." hidden="1">{#N/A,#N/A,FALSE,"단가표지"}</definedName>
    <definedName name="wrn.대출금상환계획." localSheetId="2" hidden="1">{"대출금상환계획",#N/A,FALSE,"추정IS,CF,무상사용"}</definedName>
    <definedName name="wrn.대출금상환계획." hidden="1">{"대출금상환계획",#N/A,FALSE,"추정IS,CF,무상사용"}</definedName>
    <definedName name="wrn.민감도." localSheetId="2" hidden="1">{#N/A,#N/A,FALSE,"민감도"}</definedName>
    <definedName name="wrn.민감도." hidden="1">{#N/A,#N/A,FALSE,"민감도"}</definedName>
    <definedName name="wrn.배당분석." localSheetId="2" hidden="1">{#N/A,#N/A,FALSE,"배당분석"}</definedName>
    <definedName name="wrn.배당분석." hidden="1">{#N/A,#N/A,FALSE,"배당분석"}</definedName>
    <definedName name="wrn.배수1." localSheetId="2" hidden="1">{#N/A,#N/A,FALSE,"배수1"}</definedName>
    <definedName name="wrn.배수1." hidden="1">{#N/A,#N/A,FALSE,"배수1"}</definedName>
    <definedName name="wrn.배수2." localSheetId="2" hidden="1">{#N/A,#N/A,FALSE,"배수2"}</definedName>
    <definedName name="wrn.배수2." hidden="1">{#N/A,#N/A,FALSE,"배수2"}</definedName>
    <definedName name="wrn.배후단지." localSheetId="2" hidden="1">{"배후단지",#N/A,FALSE,"배후단지 및 부대사업"}</definedName>
    <definedName name="wrn.배후단지." hidden="1">{"배후단지",#N/A,FALSE,"배후단지 및 부대사업"}</definedName>
    <definedName name="wrn.배후단지._.및._.부대사업." localSheetId="2" hidden="1">{"부대사업공정율",#N/A,FALSE,"배후단지 및 부대사업"}</definedName>
    <definedName name="wrn.배후단지._.및._.부대사업." hidden="1">{"부대사업공정율",#N/A,FALSE,"배후단지 및 부대사업"}</definedName>
    <definedName name="wrn.변경예산." localSheetId="2" hidden="1">{#N/A,#N/A,FALSE,"변경관리예산";#N/A,#N/A,FALSE,"변경장비예산";#N/A,#N/A,FALSE,"변경준설예산";#N/A,#N/A,FALSE,"변경철구예산"}</definedName>
    <definedName name="wrn.변경예산." hidden="1">{#N/A,#N/A,FALSE,"변경관리예산";#N/A,#N/A,FALSE,"변경장비예산";#N/A,#N/A,FALSE,"변경준설예산";#N/A,#N/A,FALSE,"변경철구예산"}</definedName>
    <definedName name="wrn.부대1." localSheetId="2" hidden="1">{#N/A,#N/A,FALSE,"부대1"}</definedName>
    <definedName name="wrn.부대1." hidden="1">{#N/A,#N/A,FALSE,"부대1"}</definedName>
    <definedName name="wrn.부대2." localSheetId="2" hidden="1">{#N/A,#N/A,FALSE,"부대2"}</definedName>
    <definedName name="wrn.부대2." hidden="1">{#N/A,#N/A,FALSE,"부대2"}</definedName>
    <definedName name="wrn.부대사업본사업연결자료." localSheetId="2" hidden="1">{"부대사업본사업연결자료",#N/A,FALSE,"배후단지및부대사업연결"}</definedName>
    <definedName name="wrn.부대사업본사업연결자료." hidden="1">{"부대사업본사업연결자료",#N/A,FALSE,"배후단지및부대사업연결"}</definedName>
    <definedName name="wrn.부대사업수익총괄." localSheetId="2" hidden="1">{"부대사업수익총괄",#N/A,FALSE,"배후단지 및 부대사업"}</definedName>
    <definedName name="wrn.부대사업수익총괄." hidden="1">{"부대사업수익총괄",#N/A,FALSE,"배후단지 및 부대사업"}</definedName>
    <definedName name="wrn.부산주경기장."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하계획." hidden="1">{#N/A,#N/A,TRUE,"LOADCOVE";#N/A,#N/A,TRUE,"PAGE001";#N/A,#N/A,TRUE,"PAGE002";#N/A,#N/A,TRUE,"PAGE003";#N/A,#N/A,TRUE,"PAGE004";#N/A,#N/A,TRUE,"PAGE005";#N/A,#N/A,TRUE,"PAGE006";#N/A,#N/A,TRUE,"PAGE007";#N/A,#N/A,TRUE,"PAGE008";#N/A,#N/A,TRUE,"PAGE009";#N/A,#N/A,TRUE,"PAGE010";#N/A,#N/A,TRUE,"PAGE011";#N/A,#N/A,TRUE,"PAGE012";#N/A,#N/A,TRUE,"PAGE013"}</definedName>
    <definedName name="wrn.불변현금흐름표." localSheetId="2" hidden="1">{"불변현금흐름",#N/A,FALSE,"추정IS,CF,무상사용"}</definedName>
    <definedName name="wrn.불변현금흐름표." hidden="1">{"불변현금흐름",#N/A,FALSE,"추정IS,CF,무상사용"}</definedName>
    <definedName name="wrn.사업현황." localSheetId="2"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wrn.사업현황."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wrn.설계내역서." localSheetId="2" hidden="1">{#N/A,#N/A,FALSE,"설계내억서"}</definedName>
    <definedName name="wrn.설계내역서." hidden="1">{#N/A,#N/A,FALSE,"설계내억서"}</definedName>
    <definedName name="wrn.속도." localSheetId="2" hidden="1">{#N/A,#N/A,FALSE,"속도"}</definedName>
    <definedName name="wrn.속도." hidden="1">{#N/A,#N/A,FALSE,"속도"}</definedName>
    <definedName name="wrn.손익보고." localSheetId="2"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신용찬." localSheetId="2" hidden="1">{#N/A,#N/A,TRUE,"토적및재료집계";#N/A,#N/A,TRUE,"토적및재료집계";#N/A,#N/A,TRUE,"단위량"}</definedName>
    <definedName name="wrn.신용찬." hidden="1">{#N/A,#N/A,TRUE,"토적및재료집계";#N/A,#N/A,TRUE,"토적및재료집계";#N/A,#N/A,TRUE,"단위량"}</definedName>
    <definedName name="wrn.예상손익." localSheetId="2" hidden="1">{#N/A,#N/A,FALSE,"예상손익";#N/A,#N/A,FALSE,"관리분석";#N/A,#N/A,FALSE,"장비분석";#N/A,#N/A,FALSE,"준설분석";#N/A,#N/A,FALSE,"철구분석"}</definedName>
    <definedName name="wrn.예상손익." hidden="1">{#N/A,#N/A,FALSE,"예상손익";#N/A,#N/A,FALSE,"관리분석";#N/A,#N/A,FALSE,"장비분석";#N/A,#N/A,FALSE,"준설분석";#N/A,#N/A,FALSE,"철구분석"}</definedName>
    <definedName name="wrn.운반시간." localSheetId="2" hidden="1">{#N/A,#N/A,FALSE,"운반시간"}</definedName>
    <definedName name="wrn.운반시간." hidden="1">{#N/A,#N/A,FALSE,"운반시간"}</definedName>
    <definedName name="wrn.운영비용." localSheetId="2" hidden="1">{"운영비용1",#N/A,FALSE,"운영비용";"운영비용2",#N/A,FALSE,"운영비용";"운영비용3",#N/A,FALSE,"운영비용";"운영비용4",#N/A,FALSE,"운영비용";"운영비용5",#N/A,FALSE,"운영비용";"운영비용6",#N/A,FALSE,"운영비용"}</definedName>
    <definedName name="wrn.운영비용." hidden="1">{"운영비용1",#N/A,FALSE,"운영비용";"운영비용2",#N/A,FALSE,"운영비용";"운영비용3",#N/A,FALSE,"운영비용";"운영비용4",#N/A,FALSE,"운영비용";"운영비용5",#N/A,FALSE,"운영비용";"운영비용6",#N/A,FALSE,"운영비용"}</definedName>
    <definedName name="wrn.운영설비비." localSheetId="2" hidden="1">{"운영설비비1",#N/A,FALSE,"운영설비비";"운영설비비2",#N/A,FALSE,"운영설비비"}</definedName>
    <definedName name="wrn.운영설비비." hidden="1">{"운영설비비1",#N/A,FALSE,"운영설비비";"운영설비비2",#N/A,FALSE,"운영설비비"}</definedName>
    <definedName name="wrn.운영수익." localSheetId="2" hidden="1">{"운영수익1",#N/A,FALSE,"운영수익";"운영수익2",#N/A,FALSE,"운영수익";"운영수익3",#N/A,FALSE,"운영수익"}</definedName>
    <definedName name="wrn.운영수익." hidden="1">{"운영수익1",#N/A,FALSE,"운영수익";"운영수익2",#N/A,FALSE,"운영수익";"운영수익3",#N/A,FALSE,"운영수익"}</definedName>
    <definedName name="wrn.이정표." localSheetId="2" hidden="1">{#N/A,#N/A,FALSE,"이정표"}</definedName>
    <definedName name="wrn.이정표." hidden="1">{#N/A,#N/A,FALSE,"이정표"}</definedName>
    <definedName name="wrn.이태원._.철근." localSheetId="2" hidden="1">{#N/A,#N/A,FALSE,"이태원철근"}</definedName>
    <definedName name="wrn.이태원._.철근." hidden="1">{#N/A,#N/A,FALSE,"이태원철근"}</definedName>
    <definedName name="wrn.입적표." hidden="1">{#N/A,#N/A,FALSE,"전체집계표";#N/A,#N/A,FALSE,"안벽30000";#N/A,#N/A,FALSE,"안벽20000";#N/A,#N/A,FALSE,"내호안";#N/A,#N/A,FALSE,"외호안";#N/A,#N/A,FALSE,"준설토A";#N/A,#N/A,FALSE,"준설토B";#N/A,#N/A,FALSE,"적출장"}</definedName>
    <definedName name="wrn.자금운영표." localSheetId="2" hidden="1">{"총괄자금운영표",#N/A,FALSE,"자금운영표";"1단계자금운영표(불변)",#N/A,FALSE,"자금운영표";"2단계자금운영표(불변)",#N/A,FALSE,"자금운영표"}</definedName>
    <definedName name="wrn.자금운영표." hidden="1">{"총괄자금운영표",#N/A,FALSE,"자금운영표";"1단계자금운영표(불변)",#N/A,FALSE,"자금운영표";"2단계자금운영표(불변)",#N/A,FALSE,"자금운영표"}</definedName>
    <definedName name="wrn.장비보유." localSheetId="2" hidden="1">{"장비보유1",#N/A,FALSE,"장비보유현황";"장비보유2",#N/A,FALSE,"장비보유현황"}</definedName>
    <definedName name="wrn.장비보유." hidden="1">{"장비보유1",#N/A,FALSE,"장비보유현황";"장비보유2",#N/A,FALSE,"장비보유현황"}</definedName>
    <definedName name="wrn.장비소요." localSheetId="2" hidden="1">{"장비보유",#N/A,FALSE,"장비소요"}</definedName>
    <definedName name="wrn.장비소요." hidden="1">{"장비보유",#N/A,FALSE,"장비소요"}</definedName>
    <definedName name="wrn.조골재." localSheetId="2" hidden="1">{#N/A,#N/A,FALSE,"조골재"}</definedName>
    <definedName name="wrn.조골재." hidden="1">{#N/A,#N/A,FALSE,"조골재"}</definedName>
    <definedName name="wrn.철골집계표._.5칸." hidden="1">{#N/A,#N/A,FALSE,"Sheet1"}</definedName>
    <definedName name="wrn.추정대차대조." localSheetId="2" hidden="1">{"추정대차대조표",#N/A,FALSE,"추정BS"}</definedName>
    <definedName name="wrn.추정대차대조." hidden="1">{"추정대차대조표",#N/A,FALSE,"추정BS"}</definedName>
    <definedName name="wrn.추정손익계산서." localSheetId="2" hidden="1">{"추정손익계산서",#N/A,FALSE,"추정IS,CF,무상사용"}</definedName>
    <definedName name="wrn.추정손익계산서." hidden="1">{"추정손익계산서",#N/A,FALSE,"추정IS,CF,무상사용"}</definedName>
    <definedName name="wrn.추정현금흐름표." localSheetId="2" hidden="1">{"추정현금흐름표",#N/A,FALSE,"추정IS,CF,무상사용"}</definedName>
    <definedName name="wrn.추정현금흐름표." hidden="1">{"추정현금흐름표",#N/A,FALSE,"추정IS,CF,무상사용"}</definedName>
    <definedName name="wrn.토공1." localSheetId="2" hidden="1">{#N/A,#N/A,FALSE,"구조1"}</definedName>
    <definedName name="wrn.토공1." hidden="1">{#N/A,#N/A,FALSE,"구조1"}</definedName>
    <definedName name="wrn.토공2." localSheetId="2" hidden="1">{#N/A,#N/A,FALSE,"토공2"}</definedName>
    <definedName name="wrn.토공2." hidden="1">{#N/A,#N/A,FALSE,"토공2"}</definedName>
    <definedName name="wrn.통신지." localSheetId="2" hidden="1">{#N/A,#N/A,FALSE,"기안지";#N/A,#N/A,FALSE,"통신지"}</definedName>
    <definedName name="wrn.통신지." hidden="1">{#N/A,#N/A,FALSE,"기안지";#N/A,#N/A,FALSE,"통신지"}</definedName>
    <definedName name="wrn.투자비명세." localSheetId="2" hidden="1">{"1단계 투자비명세",#N/A,FALSE,"투자비명세";"2단계 투자비명세",#N/A,FALSE,"투자비명세"}</definedName>
    <definedName name="wrn.투자비명세." hidden="1">{"1단계 투자비명세",#N/A,FALSE,"투자비명세";"2단계 투자비명세",#N/A,FALSE,"투자비명세"}</definedName>
    <definedName name="wrn.포장1." localSheetId="2" hidden="1">{#N/A,#N/A,FALSE,"포장1";#N/A,#N/A,FALSE,"포장1"}</definedName>
    <definedName name="wrn.포장1." hidden="1">{#N/A,#N/A,FALSE,"포장1";#N/A,#N/A,FALSE,"포장1"}</definedName>
    <definedName name="wrn.포장2." localSheetId="2" hidden="1">{#N/A,#N/A,FALSE,"포장2"}</definedName>
    <definedName name="wrn.포장2." hidden="1">{#N/A,#N/A,FALSE,"포장2"}</definedName>
    <definedName name="wrn.표지." localSheetId="2" hidden="1">{#N/A,#N/A,FALSE,"표지"}</definedName>
    <definedName name="wrn.표지." hidden="1">{#N/A,#N/A,FALSE,"표지"}</definedName>
    <definedName name="wrn.표지목차." localSheetId="2" hidden="1">{#N/A,#N/A,FALSE,"표지목차"}</definedName>
    <definedName name="wrn.표지목차." hidden="1">{#N/A,#N/A,FALSE,"표지목차"}</definedName>
    <definedName name="wrn.혼합골재." localSheetId="2" hidden="1">{#N/A,#N/A,FALSE,"혼합골재"}</definedName>
    <definedName name="wrn.혼합골재." hidden="1">{#N/A,#N/A,FALSE,"혼합골재"}</definedName>
    <definedName name="wrnf.report" hidden="1">{"Offgrid",#N/A,FALSE,"OFFGRID";"Region",#N/A,FALSE,"REGION";"Offgrid -2",#N/A,FALSE,"OFFGRID";"WTP",#N/A,FALSE,"WTP";"WTP -2",#N/A,FALSE,"WTP";"Project",#N/A,FALSE,"PROJECT";"Summary -2",#N/A,FALSE,"SUMMARY"}</definedName>
    <definedName name="wroof">#REF!</definedName>
    <definedName name="WRP">#REF!</definedName>
    <definedName name="WRR" localSheetId="2" hidden="1">{#VALUE!,#N/A,FALSE,0;#N/A,#N/A,FALSE,0;#N/A,#N/A,FALSE,0;#N/A,#N/A,FALSE,0}</definedName>
    <definedName name="WRR" hidden="1">{#VALUE!,#N/A,FALSE,0;#N/A,#N/A,FALSE,0;#N/A,#N/A,FALSE,0;#N/A,#N/A,FALSE,0}</definedName>
    <definedName name="WRS" localSheetId="2">{"'장비'!$A$3:$M$12"}</definedName>
    <definedName name="WRS">{"'장비'!$A$3:$M$12"}</definedName>
    <definedName name="Ws">#REF!</definedName>
    <definedName name="wsand">#REF!</definedName>
    <definedName name="wshell">#REF!</definedName>
    <definedName name="wsoil">#REF!</definedName>
    <definedName name="wsq" hidden="1">#REF!</definedName>
    <definedName name="WSU">#REF!</definedName>
    <definedName name="wsx" localSheetId="2" hidden="1">{#N/A,#N/A,FALSE,"TABLE"}</definedName>
    <definedName name="wsx" hidden="1">{#N/A,#N/A,FALSE,"TABLE"}</definedName>
    <definedName name="wt">#REF!</definedName>
    <definedName name="wt8x8">#REF!</definedName>
    <definedName name="wtc">#REF!</definedName>
    <definedName name="Wte">#REF!</definedName>
    <definedName name="Wtest">#REF!</definedName>
    <definedName name="Wtest1">#REF!</definedName>
    <definedName name="Wtest2">#REF!</definedName>
    <definedName name="wtile">#REF!</definedName>
    <definedName name="WTOT">#REF!</definedName>
    <definedName name="wtr">#REF!</definedName>
    <definedName name="Wtt">#REF!</definedName>
    <definedName name="WTU">#REF!</definedName>
    <definedName name="WV_box">#REF!</definedName>
    <definedName name="wvrcg25">#REF!</definedName>
    <definedName name="wvu.CapersView." localSheetId="2"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DETT.._.COSTI." localSheetId="2" hidden="1">{TRUE,TRUE,-0.8,-17,618,364.2,FALSE,TRUE,TRUE,TRUE,0,1,3,2,3,2,1,4,TRUE,TRUE,3,TRUE,1,TRUE,100,"Swvu.DETT.._.COSTI.","ACwvu.DETT.._.COSTI.",#N/A,FALSE,FALSE,0.78740157480315,0.78740157480315,1.39,0.708661417322835,2,"&amp;C&amp;""Book Antiqua,Grassetto""C A R P E N T E R I A&amp;R&amp;""Book Antiqua,Grassetto""&amp;8&amp;D","",TRUE,FALSE,FALSE,TRUE,1,100,#N/A,#N/A,"=R2C2:R20C9,R2C11:R9C21",FALSE,#N/A,#N/A,FALSE,FALSE,TRUE,9,65532,65532,FALSE,FALSE,TRUE,TRUE,TRUE}</definedName>
    <definedName name="wvu.DETT.._.COSTI." hidden="1">{TRUE,TRUE,-0.8,-17,618,364.2,FALSE,TRUE,TRUE,TRUE,0,1,3,2,3,2,1,4,TRUE,TRUE,3,TRUE,1,TRUE,100,"Swvu.DETT.._.COSTI.","ACwvu.DETT.._.COSTI.",#N/A,FALSE,FALSE,0.78740157480315,0.78740157480315,1.39,0.708661417322835,2,"&amp;C&amp;""Book Antiqua,Grassetto""C A R P E N T E R I A&amp;R&amp;""Book Antiqua,Grassetto""&amp;8&amp;D","",TRUE,FALSE,FALSE,TRUE,1,100,#N/A,#N/A,"=R2C2:R20C9,R2C11:R9C21",FALSE,#N/A,#N/A,FALSE,FALSE,TRUE,9,65532,65532,FALSE,FALSE,TRUE,TRUE,TRUE}</definedName>
    <definedName name="wvu.Japan_Capers_Ed_Pub." localSheetId="2"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KJP_CC." localSheetId="2"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RIEPIL.." localSheetId="2" hidden="1">{TRUE,TRUE,-0.8,-17,618,364.2,FALSE,TRUE,TRUE,TRUE,0,1,14,2,3,2,1,4,TRUE,TRUE,3,TRUE,1,TRUE,100,"Swvu.RIEPIL..","ACwvu.RIEPIL..",#N/A,FALSE,FALSE,0.78740157480315,0.78740157480315,1.39,0.708661417322835,2,"&amp;C&amp;""Book Antiqua,Grassetto""C A R P E N T E R I A&amp;R&amp;""Book Antiqua,Grassetto""&amp;8&amp;D","",TRUE,FALSE,FALSE,TRUE,1,100,#N/A,#N/A,"=R2C2:R20C9,R2C11:R9C21",FALSE,#N/A,#N/A,FALSE,FALSE,TRUE,9,65532,65532,FALSE,FALSE,TRUE,TRUE,TRUE}</definedName>
    <definedName name="wvu.RIEPIL.." hidden="1">{TRUE,TRUE,-0.8,-17,618,364.2,FALSE,TRUE,TRUE,TRUE,0,1,14,2,3,2,1,4,TRUE,TRUE,3,TRUE,1,TRUE,100,"Swvu.RIEPIL..","ACwvu.RIEPIL..",#N/A,FALSE,FALSE,0.78740157480315,0.78740157480315,1.39,0.708661417322835,2,"&amp;C&amp;""Book Antiqua,Grassetto""C A R P E N T E R I A&amp;R&amp;""Book Antiqua,Grassetto""&amp;8&amp;D","",TRUE,FALSE,FALSE,TRUE,1,100,#N/A,#N/A,"=R2C2:R20C9,R2C11:R9C21",FALSE,#N/A,#N/A,FALSE,FALSE,TRUE,9,65532,65532,FALSE,FALSE,TRUE,TRUE,TRUE}</definedName>
    <definedName name="ww" localSheetId="2" hidden="1">{#N/A,#N/A,FALSE,"CCTV"}</definedName>
    <definedName name="ww" hidden="1">{#N/A,#N/A,FALSE,"TABLE"}</definedName>
    <definedName name="WWW" localSheetId="2" hidden="1">{#N/A,#N/A,FALSE,"CCTV"}</definedName>
    <definedName name="WWW" hidden="1">{#N/A,#N/A,FALSE,"TABLE"}</definedName>
    <definedName name="WWW0">#REF!</definedName>
    <definedName name="wwwq" hidden="1">#REF!</definedName>
    <definedName name="WWWW">#REF!</definedName>
    <definedName name="ｗｗｗｗ">#N/A</definedName>
    <definedName name="wwwww"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wwww"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ｗｗｗｗｗｗｗ">#N/A</definedName>
    <definedName name="Wx">#REF!</definedName>
    <definedName name="Wy">#REF!</definedName>
    <definedName name="wy_hd">#REF!</definedName>
    <definedName name="wy_hea">#REF!</definedName>
    <definedName name="wy_heaa">#REF!</definedName>
    <definedName name="wy_heb">#REF!</definedName>
    <definedName name="wy_hem">#REF!</definedName>
    <definedName name="wy_hl">#REF!</definedName>
    <definedName name="wy_hp">#REF!</definedName>
    <definedName name="wy_ipe">#REF!</definedName>
    <definedName name="wy_ipea">#REF!</definedName>
    <definedName name="wy_ipeaa">#REF!</definedName>
    <definedName name="wy_ipeo">#REF!</definedName>
    <definedName name="wy_iper">#REF!</definedName>
    <definedName name="wy_ipev">#REF!</definedName>
    <definedName name="WYWY" localSheetId="2" hidden="1">{#N/A,#N/A,FALSE,"TABLE"}</definedName>
    <definedName name="WYWY" hidden="1">{#N/A,#N/A,FALSE,"TABLE"}</definedName>
    <definedName name="WZ" localSheetId="2" hidden="1">{#N/A,#N/A,FALSE,"CCTV"}</definedName>
    <definedName name="WZ" hidden="1">{#N/A,#N/A,FALSE,"CCTV"}</definedName>
    <definedName name="ｗゆｋうｔｋう">#N/A</definedName>
    <definedName name="X">#REF!</definedName>
    <definedName name="x_1430_99">#REF!</definedName>
    <definedName name="x_1491_99">#REF!</definedName>
    <definedName name="x_1492_99">#REF!</definedName>
    <definedName name="x_1700_99">#REF!</definedName>
    <definedName name="x_2000_99">#REF!</definedName>
    <definedName name="x_Detail_Import">#REF!</definedName>
    <definedName name="X_KP">#REF!</definedName>
    <definedName name="x17dnc">#REF!</definedName>
    <definedName name="x17dvl">#REF!</definedName>
    <definedName name="x17knc">#REF!</definedName>
    <definedName name="x17kvl">#REF!</definedName>
    <definedName name="X1pFCOnc">#REF!</definedName>
    <definedName name="X1pFCOvc">#REF!</definedName>
    <definedName name="X1pFCOvl">#REF!</definedName>
    <definedName name="x1pignc">#REF!</definedName>
    <definedName name="X1pIGvc">#REF!</definedName>
    <definedName name="x1pigvl">#REF!</definedName>
    <definedName name="x1pind">#REF!</definedName>
    <definedName name="x1pindnc">#REF!</definedName>
    <definedName name="x1pindvl">#REF!</definedName>
    <definedName name="x1ping">#REF!</definedName>
    <definedName name="x1pingnc">#REF!</definedName>
    <definedName name="x1pingvl">#REF!</definedName>
    <definedName name="x1pint">#REF!</definedName>
    <definedName name="x1pintnc">#REF!</definedName>
    <definedName name="X1pINTvc">#REF!</definedName>
    <definedName name="x1pintvl">#REF!</definedName>
    <definedName name="x1pitnc">#REF!</definedName>
    <definedName name="X1pITvc">#REF!</definedName>
    <definedName name="x1pitvl">#REF!</definedName>
    <definedName name="x20knc">#REF!</definedName>
    <definedName name="x20kvl">#REF!</definedName>
    <definedName name="x22knc">#REF!</definedName>
    <definedName name="x22kvl">#REF!</definedName>
    <definedName name="x2mig1nc">#REF!</definedName>
    <definedName name="x2mig1vl">#REF!</definedName>
    <definedName name="x2min1nc">#REF!</definedName>
    <definedName name="x2min1vl">#REF!</definedName>
    <definedName name="x2mit1vl">#REF!</definedName>
    <definedName name="x2mitnc">#REF!</definedName>
    <definedName name="xa">#REF!</definedName>
    <definedName name="xb">#REF!</definedName>
    <definedName name="XC" localSheetId="2" hidden="1">{#N/A,#N/A,FALSE,"CCTV"}</definedName>
    <definedName name="xc" hidden="1">{#N/A,#N/A,FALSE,"TABLE"}</definedName>
    <definedName name="XCC" hidden="1">{#N/A,#N/A,FALSE,"CCTV"}</definedName>
    <definedName name="XCCT">0.5</definedName>
    <definedName name="XCDF">#REF!</definedName>
    <definedName name="XCZCZ"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dsnc">#REF!</definedName>
    <definedName name="xdsvl">#REF!</definedName>
    <definedName name="xfco">#REF!</definedName>
    <definedName name="xfco3p">#REF!</definedName>
    <definedName name="xfconc">#REF!</definedName>
    <definedName name="xfconc3p">#REF!</definedName>
    <definedName name="xfcotnc">#REF!</definedName>
    <definedName name="xfcotvl">#REF!</definedName>
    <definedName name="xfcovl">#REF!</definedName>
    <definedName name="xfcovl3p">#REF!</definedName>
    <definedName name="xfnc">#REF!</definedName>
    <definedName name="xfvl">#REF!</definedName>
    <definedName name="xh" localSheetId="2" hidden="1">{"'장비'!$A$3:$M$12"}</definedName>
    <definedName name="xh" hidden="1">{"'장비'!$A$3:$M$12"}</definedName>
    <definedName name="xhn">#REF!</definedName>
    <definedName name="xhnnc">#REF!</definedName>
    <definedName name="xhnvl">#REF!</definedName>
    <definedName name="xig">#REF!</definedName>
    <definedName name="xig1">#REF!</definedName>
    <definedName name="xig1nc">#REF!</definedName>
    <definedName name="xig1p">#REF!</definedName>
    <definedName name="xig1pnc">#REF!</definedName>
    <definedName name="xig1pvl">#REF!</definedName>
    <definedName name="xig1vl">#REF!</definedName>
    <definedName name="xig2nc">#REF!</definedName>
    <definedName name="xig2vl">#REF!</definedName>
    <definedName name="xig3p">#REF!</definedName>
    <definedName name="xiggnc">#REF!</definedName>
    <definedName name="xiggvl">#REF!</definedName>
    <definedName name="xignc">#REF!</definedName>
    <definedName name="xignc3p">#REF!</definedName>
    <definedName name="xigvl">#REF!</definedName>
    <definedName name="xigvl3p">#REF!</definedName>
    <definedName name="xin">#REF!</definedName>
    <definedName name="xin190">#REF!</definedName>
    <definedName name="xin1903p">#REF!</definedName>
    <definedName name="xin190nc">#REF!</definedName>
    <definedName name="xin190nc3p">#REF!</definedName>
    <definedName name="xin190vl">#REF!</definedName>
    <definedName name="xin190vl3p">#REF!</definedName>
    <definedName name="xin2903p">#REF!</definedName>
    <definedName name="xin290nc3p">#REF!</definedName>
    <definedName name="xin290vl3p">#REF!</definedName>
    <definedName name="xin3p">#REF!</definedName>
    <definedName name="xin901nc">#REF!</definedName>
    <definedName name="xin901vl">#REF!</definedName>
    <definedName name="xind">#REF!</definedName>
    <definedName name="xind1p">#REF!</definedName>
    <definedName name="xind1pnc">#REF!</definedName>
    <definedName name="xind1pvl">#REF!</definedName>
    <definedName name="xind3p">#REF!</definedName>
    <definedName name="xindnc">#REF!</definedName>
    <definedName name="xindnc1p">#REF!</definedName>
    <definedName name="xindnc3p">#REF!</definedName>
    <definedName name="xindvl">#REF!</definedName>
    <definedName name="xindvl1p">#REF!</definedName>
    <definedName name="xindvl3p">#REF!</definedName>
    <definedName name="xing1p">#REF!</definedName>
    <definedName name="xing1pnc">#REF!</definedName>
    <definedName name="xing1pvl">#REF!</definedName>
    <definedName name="xingnc1p">#REF!</definedName>
    <definedName name="xingvl1p">#REF!</definedName>
    <definedName name="xinnc">#REF!</definedName>
    <definedName name="xinnc3p">#REF!</definedName>
    <definedName name="xint1p">#REF!</definedName>
    <definedName name="xinvl">#REF!</definedName>
    <definedName name="xinvl3p">#REF!</definedName>
    <definedName name="xit">#REF!</definedName>
    <definedName name="xit1">#REF!</definedName>
    <definedName name="xit1nc">#REF!</definedName>
    <definedName name="xit1p">#REF!</definedName>
    <definedName name="xit1pnc">#REF!</definedName>
    <definedName name="xit1pvl">#REF!</definedName>
    <definedName name="xit1vl">#REF!</definedName>
    <definedName name="xit2nc">#REF!</definedName>
    <definedName name="xit2nc3p">#REF!</definedName>
    <definedName name="xit2vl">#REF!</definedName>
    <definedName name="xit2vl3p">#REF!</definedName>
    <definedName name="xit3p">#REF!</definedName>
    <definedName name="xitnc">#REF!</definedName>
    <definedName name="xitnc3p">#REF!</definedName>
    <definedName name="xittnc">#REF!</definedName>
    <definedName name="xittvl">#REF!</definedName>
    <definedName name="xitvl">#REF!</definedName>
    <definedName name="xitvl3p">#REF!</definedName>
    <definedName name="Xl">#REF!</definedName>
    <definedName name="XLS">#REF!</definedName>
    <definedName name="xm">#REF!</definedName>
    <definedName name="xmcax">#REF!</definedName>
    <definedName name="xn">#REF!</definedName>
    <definedName name="xr1nc">#REF!</definedName>
    <definedName name="xr1vl">#REF!</definedName>
    <definedName name="xtja6ja">#N/A</definedName>
    <definedName name="xtr3pnc">#REF!</definedName>
    <definedName name="xtr3pvl">#REF!</definedName>
    <definedName name="xv" localSheetId="2" hidden="1">{#N/A,#N/A,FALSE,"TABLE"}</definedName>
    <definedName name="xv" hidden="1">{#N/A,#N/A,FALSE,"TABLE"}</definedName>
    <definedName name="xx" localSheetId="2" hidden="1">{"'장비'!$A$3:$M$12"}</definedName>
    <definedName name="xx">#REF!</definedName>
    <definedName name="xxa" hidden="1">{#N/A,#N/A,TRUE,"LOADCOVE";#N/A,#N/A,TRUE,"PAGE001";#N/A,#N/A,TRUE,"PAGE002";#N/A,#N/A,TRUE,"PAGE003";#N/A,#N/A,TRUE,"PAGE004";#N/A,#N/A,TRUE,"PAGE005";#N/A,#N/A,TRUE,"PAGE006";#N/A,#N/A,TRUE,"PAGE007";#N/A,#N/A,TRUE,"PAGE008";#N/A,#N/A,TRUE,"PAGE009";#N/A,#N/A,TRUE,"PAGE010";#N/A,#N/A,TRUE,"PAGE011";#N/A,#N/A,TRUE,"PAGE012";#N/A,#N/A,TRUE,"PAGE013"}</definedName>
    <definedName name="XXX">#REF!</definedName>
    <definedName name="xxx_3">"#REF!"</definedName>
    <definedName name="xxx_7">"#REF!"</definedName>
    <definedName name="xxx_8">"#REF!"</definedName>
    <definedName name="xxxx">#REF!</definedName>
    <definedName name="XXXXX">#REF!</definedName>
    <definedName name="XZ" localSheetId="2" hidden="1">{#N/A,#N/A,FALSE,"TABLE"}</definedName>
    <definedName name="XZ" hidden="1">{#N/A,#N/A,FALSE,"TABLE"}</definedName>
    <definedName name="y" localSheetId="2" hidden="1">{"'장비'!$A$3:$M$12"}</definedName>
    <definedName name="Y"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y_strainer">#REF!</definedName>
    <definedName name="y8gyyug">#REF!</definedName>
    <definedName name="yayuk" hidden="1">#REF!</definedName>
    <definedName name="Yen">#REF!</definedName>
    <definedName name="Yen_Usd">#REF!</definedName>
    <definedName name="yes"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ye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YET">#REF!</definedName>
    <definedName name="YFUFY" localSheetId="2" hidden="1">{#N/A,#N/A,FALSE,"TABLE"}</definedName>
    <definedName name="YFUFY" hidden="1">{#N/A,#N/A,FALSE,"TABLE"}</definedName>
    <definedName name="YH">#REF!</definedName>
    <definedName name="yh_ur">#REF!</definedName>
    <definedName name="yh_ur2">#REF!</definedName>
    <definedName name="yh_ur3">#REF!</definedName>
    <definedName name="YJ"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YJ"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ｙｊｗｋｋｗｋｗ">#N/A</definedName>
    <definedName name="ｙｊｗｙｊｗじゅｗ">#N/A</definedName>
    <definedName name="YJY">#REF!</definedName>
    <definedName name="YMYM" localSheetId="2" hidden="1">{#N/A,#N/A,FALSE,"TABLE"}</definedName>
    <definedName name="YMYM" hidden="1">{#N/A,#N/A,FALSE,"TABLE"}</definedName>
    <definedName name="yn">#REF!</definedName>
    <definedName name="ynkim" localSheetId="2" hidden="1">{#N/A,#N/A,TRUE,"Basic";#N/A,#N/A,TRUE,"EXT-TABLE";#N/A,#N/A,TRUE,"STEEL";#N/A,#N/A,TRUE,"INT-Table";#N/A,#N/A,TRUE,"STEEL";#N/A,#N/A,TRUE,"Door"}</definedName>
    <definedName name="ynkim" hidden="1">{#N/A,#N/A,TRUE,"Basic";#N/A,#N/A,TRUE,"EXT-TABLE";#N/A,#N/A,TRUE,"STEEL";#N/A,#N/A,TRUE,"INT-Table";#N/A,#N/A,TRUE,"STEEL";#N/A,#N/A,TRUE,"Door"}</definedName>
    <definedName name="YNYNYNYNY">#REF!</definedName>
    <definedName name="yo">#REF!</definedName>
    <definedName name="yono">#REF!</definedName>
    <definedName name="YOYO" localSheetId="2" hidden="1">{#N/A,#N/A,FALSE,"TABLE"}</definedName>
    <definedName name="YOYO" hidden="1">{#N/A,#N/A,FALSE,"TABLE"}</definedName>
    <definedName name="ｙｒ">#N/A</definedName>
    <definedName name="yrdtytyt" localSheetId="2" hidden="1">{#N/A,#N/A,FALSE,"CCTV"}</definedName>
    <definedName name="yrdtytyt" hidden="1">{#N/A,#N/A,FALSE,"CCTV"}</definedName>
    <definedName name="YRUEYU" localSheetId="2" hidden="1">{#N/A,#N/A,FALSE,"TABLE"}</definedName>
    <definedName name="YRUEYU" hidden="1">{#N/A,#N/A,FALSE,"TABLE"}</definedName>
    <definedName name="ys">#REF!</definedName>
    <definedName name="YSB">#REF!</definedName>
    <definedName name="YTRE" localSheetId="2" hidden="1">{#N/A,#N/A,TRUE,"garde";#N/A,#N/A,TRUE,"LD Diagram";#N/A,#N/A,TRUE,"pch3";#N/A,#N/A,TRUE,"Profcat";#N/A,#N/A,TRUE,"time sheet"}</definedName>
    <definedName name="YTRE" hidden="1">{#N/A,#N/A,TRUE,"garde";#N/A,#N/A,TRUE,"LD Diagram";#N/A,#N/A,TRUE,"pch3";#N/A,#N/A,TRUE,"Profcat";#N/A,#N/A,TRUE,"time sheet"}</definedName>
    <definedName name="ytytyt" hidden="1">#REF!</definedName>
    <definedName name="yu" localSheetId="2" hidden="1">{"'장비'!$A$3:$M$12"}</definedName>
    <definedName name="YU"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Yuan">#REF!</definedName>
    <definedName name="yugui">#REF!</definedName>
    <definedName name="yugyy">#REF!</definedName>
    <definedName name="YUI">#REF!</definedName>
    <definedName name="yuio">#REF!</definedName>
    <definedName name="yuiwrei_9">#REF!</definedName>
    <definedName name="yukt" localSheetId="2" hidden="1">{#N/A,#N/A,TRUE,"Front";#N/A,#N/A,TRUE,"Simple Letter";#N/A,#N/A,TRUE,"Inside";#N/A,#N/A,TRUE,"Contents";#N/A,#N/A,TRUE,"Basis";#N/A,#N/A,TRUE,"Inclusions";#N/A,#N/A,TRUE,"Exclusions";#N/A,#N/A,TRUE,"Areas";#N/A,#N/A,TRUE,"Summary";#N/A,#N/A,TRUE,"Detail"}</definedName>
    <definedName name="yukt" hidden="1">{#N/A,#N/A,TRUE,"Front";#N/A,#N/A,TRUE,"Simple Letter";#N/A,#N/A,TRUE,"Inside";#N/A,#N/A,TRUE,"Contents";#N/A,#N/A,TRUE,"Basis";#N/A,#N/A,TRUE,"Inclusions";#N/A,#N/A,TRUE,"Exclusions";#N/A,#N/A,TRUE,"Areas";#N/A,#N/A,TRUE,"Summary";#N/A,#N/A,TRUE,"Detail"}</definedName>
    <definedName name="yurt" hidden="1">{#N/A,#N/A,FALSE,"CCTV"}</definedName>
    <definedName name="yuyt" hidden="1">{#N/A,#N/A,FALSE,"CCTV"}</definedName>
    <definedName name="yuyu" localSheetId="2" hidden="1">{"'장비'!$A$3:$M$12"}</definedName>
    <definedName name="yuyu" hidden="1">{"'장비'!$A$3:$M$12"}</definedName>
    <definedName name="YUYUY" hidden="1">{#N/A,#N/A,FALSE,"혼합골재"}</definedName>
    <definedName name="yuyuyu" localSheetId="2" hidden="1">{"'장비'!$A$3:$M$12"}</definedName>
    <definedName name="yuyuyu" hidden="1">{"'장비'!$A$3:$M$12"}</definedName>
    <definedName name="ｙｗｊｋｔく７ｙｗ">#N/A</definedName>
    <definedName name="YWRY4Y" localSheetId="2" hidden="1">{#N/A,#N/A,TRUE,"Front";#N/A,#N/A,TRUE,"Simple Letter";#N/A,#N/A,TRUE,"Inside";#N/A,#N/A,TRUE,"Contents";#N/A,#N/A,TRUE,"Basis";#N/A,#N/A,TRUE,"Inclusions";#N/A,#N/A,TRUE,"Exclusions";#N/A,#N/A,TRUE,"Areas";#N/A,#N/A,TRUE,"Summary";#N/A,#N/A,TRUE,"Detail"}</definedName>
    <definedName name="YWRY4Y" hidden="1">{#N/A,#N/A,TRUE,"Front";#N/A,#N/A,TRUE,"Simple Letter";#N/A,#N/A,TRUE,"Inside";#N/A,#N/A,TRUE,"Contents";#N/A,#N/A,TRUE,"Basis";#N/A,#N/A,TRUE,"Inclusions";#N/A,#N/A,TRUE,"Exclusions";#N/A,#N/A,TRUE,"Areas";#N/A,#N/A,TRUE,"Summary";#N/A,#N/A,TRUE,"Detail"}</definedName>
    <definedName name="yy">#REF!</definedName>
    <definedName name="yyuuu">#REF!</definedName>
    <definedName name="yyy" localSheetId="2" hidden="1">{"'장비'!$A$3:$M$12"}</definedName>
    <definedName name="yyy" hidden="1">{"'장비'!$A$3:$M$12"}</definedName>
    <definedName name="yyyytr" hidden="1">#REF!</definedName>
    <definedName name="yyyyy" localSheetId="2" hidden="1">{"'장비'!$A$3:$M$12"}</definedName>
    <definedName name="yyyyy" hidden="1">{"'장비'!$A$3:$M$12"}</definedName>
    <definedName name="ｙｙｙｙｙ">#N/A</definedName>
    <definedName name="yyyyyy"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yyyyyy"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ｙｙｙｙｙｙｙｙｙｙ">#N/A</definedName>
    <definedName name="ｙｙｙｙｙｙｙｙｙｙｙ">#N/A</definedName>
    <definedName name="YZ" localSheetId="2" hidden="1">{#N/A,#N/A,FALSE,"TABLE"}</definedName>
    <definedName name="YZ" hidden="1">{#N/A,#N/A,FALSE,"TABLE"}</definedName>
    <definedName name="Z">#REF!</definedName>
    <definedName name="z\">#REF!</definedName>
    <definedName name="Z_1C1F5A21_75FE_11D9_AC33_00024458701B_.wvu.PrintTitles" hidden="1">#N/A</definedName>
    <definedName name="Z_47329C3B_8871_11D7_A7B1_0080AD73CC9D_.wvu.FilterData" hidden="1">#REF!</definedName>
    <definedName name="Z_47329C3B_8871_11D7_A7B1_0080AD73CC9D_.wvu.PrintArea" hidden="1">#REF!</definedName>
    <definedName name="Z_4A4DBCF5_6E02_43D6_8F4D_223D21633DB8_.wvu.PrintArea" hidden="1">#REF!</definedName>
    <definedName name="Z_696EBE9C_40B9_461E_9BB9_4F3AC05F9537_.wvu.PrintArea" hidden="1">#REF!</definedName>
    <definedName name="Z_696EBE9C_40B9_461E_9BB9_4F3AC05F9537_.wvu.Rows" localSheetId="2" hidden="1">#REF!,#REF!,#REF!</definedName>
    <definedName name="Z_696EBE9C_40B9_461E_9BB9_4F3AC05F9537_.wvu.Rows" hidden="1">#REF!,#REF!,#REF!</definedName>
    <definedName name="Z_77EBC560_D580_11D8_AC2F_00024458701B_.wvu.PrintTitles" hidden="1">#N/A</definedName>
    <definedName name="Z_951381D6_C6D1_4C6C_A572_59CAF1F656FA_.wvu.Rows" hidden="1">#REF!</definedName>
    <definedName name="Z_9A428CE1_B4D9_11D0_A8AA_0000C071AEE7_.wvu.Cols" hidden="1">#REF!,#REF!</definedName>
    <definedName name="Z_9A428CE1_B4D9_11D0_A8AA_0000C071AEE7_.wvu.PrintArea" hidden="1">#REF!</definedName>
    <definedName name="Z_9A428CE1_B4D9_11D0_A8AA_0000C071AEE7_.wvu.Rows" hidden="1">#REF!,#REF!,#REF!,#REF!,#REF!,#REF!,#REF!,#REF!</definedName>
    <definedName name="Z_A09DF58E_8904_11D7_9390_0080AD74467E_.wvu.PrintArea" hidden="1">#REF!</definedName>
    <definedName name="Z_B3255642_8A6B_11D5_916F_005004920FCB_.wvu.PrintTitles" hidden="1">#REF!</definedName>
    <definedName name="Z_L_I_T_E_N">#N/A</definedName>
    <definedName name="ZA" hidden="1">{#N/A,#N/A,FALSE,"TABLE"}</definedName>
    <definedName name="zc" localSheetId="2" hidden="1">{#N/A,#N/A,FALSE,"TABLE"}</definedName>
    <definedName name="zc" hidden="1">{#N/A,#N/A,FALSE,"TABLE"}</definedName>
    <definedName name="ZERO">#REF!</definedName>
    <definedName name="ZIGZAG" localSheetId="2" hidden="1">{#N/A,#N/A,FALSE,"TABLE"}</definedName>
    <definedName name="ZIGZAG" hidden="1">{#N/A,#N/A,FALSE,"TABLE"}</definedName>
    <definedName name="zink">#REF!</definedName>
    <definedName name="Zip">#REF!</definedName>
    <definedName name="ZIPPER">#REF!</definedName>
    <definedName name="zk" localSheetId="2">BlankMacro1</definedName>
    <definedName name="zk" localSheetId="8">BlankMacro1</definedName>
    <definedName name="zk" localSheetId="6">BlankMacro1</definedName>
    <definedName name="zk">BlankMacro1</definedName>
    <definedName name="zl">#REF!</definedName>
    <definedName name="zlpu">#REF!</definedName>
    <definedName name="Zone_impres_MI">#REF!</definedName>
    <definedName name="Zp">#REF!</definedName>
    <definedName name="Zpp">#REF!</definedName>
    <definedName name="ZPPX">#REF!</definedName>
    <definedName name="ZPPY">#REF!</definedName>
    <definedName name="ZPPZ">#REF!</definedName>
    <definedName name="zq_syst" localSheetId="2">#REF!</definedName>
    <definedName name="zq_syst">#REF!</definedName>
    <definedName name="ZSC" localSheetId="2">#REF!</definedName>
    <definedName name="ZSC">#REF!</definedName>
    <definedName name="ztpu">#REF!</definedName>
    <definedName name="zura" localSheetId="2">#REF!</definedName>
    <definedName name="zura">#REF!</definedName>
    <definedName name="zx" localSheetId="2" hidden="1">{"'장비'!$A$3:$M$12"}</definedName>
    <definedName name="Zx">#REF!</definedName>
    <definedName name="ZXC" localSheetId="2" hidden="1">{#N/A,#N/A,FALSE,"이태원철근"}</definedName>
    <definedName name="ZXC" hidden="1">{#N/A,#N/A,FALSE,"이태원철근"}</definedName>
    <definedName name="ZXXX" localSheetId="2" hidden="1">{#N/A,#N/A,FALSE,"TABLE"}</definedName>
    <definedName name="ZXXX" hidden="1">{#N/A,#N/A,FALSE,"TABLE"}</definedName>
    <definedName name="Zy">#REF!</definedName>
    <definedName name="ZZ">#REF!</definedName>
    <definedName name="zzExport_CRD_for_ALL_area_by_PCWBS">#REF!</definedName>
    <definedName name="zzz" localSheetId="2" hidden="1">{#N/A,#N/A,FALSE,"조골재"}</definedName>
    <definedName name="ZZZ">#REF!</definedName>
    <definedName name="zzzzzzz_Export_CBS_vs_Workpkg_MH">#REF!</definedName>
    <definedName name="ZZZZZZZZZZ" localSheetId="2">{"Book1","아로마틱 공정 TOP 투자사업(1of2).xls"}</definedName>
    <definedName name="ZZZZZZZZZZ">{"Book1","아로마틱 공정 TOP 투자사업(1of2).xls"}</definedName>
    <definedName name="ｚｚｚｚｚｚｚｚｚｚｚｚｚｚｚｚｚ">#N/A</definedName>
    <definedName name="γc">#REF!</definedName>
    <definedName name="γs">#REF!</definedName>
    <definedName name="π">PI()</definedName>
    <definedName name="ρ">#REF!</definedName>
    <definedName name="τv">#REF!</definedName>
    <definedName name="あｈじゃｔｊ">#N/A</definedName>
    <definedName name="あｋじゃｒｙかｒ">#N/A</definedName>
    <definedName name="あｔｒｊｊｔｔ">#N/A</definedName>
    <definedName name="あｙかｒ４ｙ７か">#N/A</definedName>
    <definedName name="あああ">#N/A</definedName>
    <definedName name="あえｒた">#N/A</definedName>
    <definedName name="あえｔじゃじゃｒ">#N/A</definedName>
    <definedName name="あえてゃえｔｙは">#N/A</definedName>
    <definedName name="あかｒｙかｒｙｋ">#N/A</definedName>
    <definedName name="あじゃｒｙじゃｒｙｊ">#N/A</definedName>
    <definedName name="あじゃえｒｙｊか">#N/A</definedName>
    <definedName name="あじゃえｒｙかｒｚｙ">#N/A</definedName>
    <definedName name="あたｔ">#N/A</definedName>
    <definedName name="あてゃｔｙｈ">#N/A</definedName>
    <definedName name="あらｈ">#N/A</definedName>
    <definedName name="いいいいい">#N/A</definedName>
    <definedName name="いいいいいいいいい">#N/A</definedName>
    <definedName name="いう">#N/A</definedName>
    <definedName name="う">#N/A</definedName>
    <definedName name="うん">#N/A</definedName>
    <definedName name="え">#N/A</definedName>
    <definedName name="ええええええええええ">#N/A</definedName>
    <definedName name="おおおお">#N/A</definedName>
    <definedName name="おおおおおお">#N/A</definedName>
    <definedName name="おおおおおおお">#N/A</definedName>
    <definedName name="きく">#N/A</definedName>
    <definedName name="きんん">#N/A</definedName>
    <definedName name="じゃｒｙ６ｋ４７６">#N/A</definedName>
    <definedName name="たえｒひゃえ">#N/A</definedName>
    <definedName name="ち">#N/A</definedName>
    <definedName name="ちきｔｓ">#N/A</definedName>
    <definedName name="てっちり">#N/A</definedName>
    <definedName name="はｔじゃｊｔ">#N/A</definedName>
    <definedName name="はあｔ">#N/A</definedName>
    <definedName name="はえｔｈじゃえｔｊ">#N/A</definedName>
    <definedName name="ばえｔｊは">#N/A</definedName>
    <definedName name="ははｈ">#N/A</definedName>
    <definedName name="ミルシートリスト">#REF!</definedName>
    <definedName name="れあｔｒｔ">#N/A</definedName>
    <definedName name="れちゃ">#N/A</definedName>
    <definedName name="ん" hidden="1">255</definedName>
    <definedName name="んｂ">#N/A</definedName>
    <definedName name="ㄱ">#REF!</definedName>
    <definedName name="ㄱㄱ" localSheetId="2" hidden="1">{#N/A,#N/A,FALSE,"변경관리예산";#N/A,#N/A,FALSE,"변경장비예산";#N/A,#N/A,FALSE,"변경준설예산";#N/A,#N/A,FALSE,"변경철구예산"}</definedName>
    <definedName name="ㄱㄱ" hidden="1">{#N/A,#N/A,FALSE,"변경관리예산";#N/A,#N/A,FALSE,"변경장비예산";#N/A,#N/A,FALSE,"변경준설예산";#N/A,#N/A,FALSE,"변경철구예산"}</definedName>
    <definedName name="ㄱㄱㄱ" localSheetId="2" hidden="1">{#N/A,#N/A,FALSE,"이태원철근"}</definedName>
    <definedName name="ㄱㄱㄱ" hidden="1">{#N/A,#N/A,FALSE,"이태원철근"}</definedName>
    <definedName name="ㄱㄱㄱㄱㄱ"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ㄱㄴㅇㄷ">#REF!</definedName>
    <definedName name="ㄱㄹㅇㄷ" hidden="1">#REF!</definedName>
    <definedName name="ㄱ미" localSheetId="2" hidden="1">{#N/A,#N/A,TRUE,"Basic";#N/A,#N/A,TRUE,"EXT-TABLE";#N/A,#N/A,TRUE,"STEEL";#N/A,#N/A,TRUE,"INT-Table";#N/A,#N/A,TRUE,"STEEL";#N/A,#N/A,TRUE,"Door"}</definedName>
    <definedName name="ㄱ미" hidden="1">{#N/A,#N/A,TRUE,"Basic";#N/A,#N/A,TRUE,"EXT-TABLE";#N/A,#N/A,TRUE,"STEEL";#N/A,#N/A,TRUE,"INT-Table";#N/A,#N/A,TRUE,"STEEL";#N/A,#N/A,TRUE,"Door"}</definedName>
    <definedName name="ㄱㅈㅎ" hidden="1">#REF!</definedName>
    <definedName name="가" localSheetId="2" hidden="1">{#N/A,#N/A,FALSE,"CCTV"}</definedName>
    <definedName name="가">#REF!</definedName>
    <definedName name="가가" localSheetId="8">BlankMacro1</definedName>
    <definedName name="가가" localSheetId="6">BlankMacro1</definedName>
    <definedName name="가가">BlankMacro1</definedName>
    <definedName name="가격">#REF!</definedName>
    <definedName name="가나다" localSheetId="2" hidden="1">{#N/A,#N/A,FALSE,"집계표"}</definedName>
    <definedName name="가나다" hidden="1">{#N/A,#N/A,FALSE,"집계표"}</definedName>
    <definedName name="가도로">#REF!</definedName>
    <definedName name="가설공사비">#REF!</definedName>
    <definedName name="가스창고">#REF!</definedName>
    <definedName name="각">#REF!</definedName>
    <definedName name="간노">#REF!</definedName>
    <definedName name="간노1">#REF!</definedName>
    <definedName name="간다" hidden="1">{#N/A,#N/A,FALSE,"CCTV"}</definedName>
    <definedName name="간접노무비">#REF!</definedName>
    <definedName name="간접비2"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간접비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간접재료비">#REF!</definedName>
    <definedName name="간지" hidden="1">{#N/A,#N/A,FALSE,"CCTV"}</definedName>
    <definedName name="감독">#REF!</definedName>
    <definedName name="감독조서" localSheetId="2" hidden="1">{#N/A,#N/A,FALSE,"집계표"}</definedName>
    <definedName name="감독조서" hidden="1">{#N/A,#N/A,FALSE,"집계표"}</definedName>
    <definedName name="감리상주" hidden="1">{#N/A,#N/A,FALSE,"지침";#N/A,#N/A,FALSE,"환경분석";#N/A,#N/A,FALSE,"Sheet16"}</definedName>
    <definedName name="갑">#REF!</definedName>
    <definedName name="갑지" localSheetId="8">BlankMacro1</definedName>
    <definedName name="갑지" localSheetId="6">BlankMacro1</definedName>
    <definedName name="갑지">BlankMacro1</definedName>
    <definedName name="강1">#REF!</definedName>
    <definedName name="강2">#REF!</definedName>
    <definedName name="강3">#REF!</definedName>
    <definedName name="강경욱" localSheetId="2" hidden="1">{#N/A,#N/A,FALSE,"골재소요량";#N/A,#N/A,FALSE,"골재소요량"}</definedName>
    <definedName name="강경욱" hidden="1">{#N/A,#N/A,FALSE,"골재소요량";#N/A,#N/A,FALSE,"골재소요량"}</definedName>
    <definedName name="강관비계">#REF!</definedName>
    <definedName name="강교">#REF!</definedName>
    <definedName name="강릉교동" hidden="1">#REF!</definedName>
    <definedName name="강릉교동터파기" hidden="1">#REF!</definedName>
    <definedName name="강릉교동토목" hidden="1">#REF!</definedName>
    <definedName name="강릉교동흙막이" hidden="1">#REF!</definedName>
    <definedName name="강릉토공사" hidden="1">#REF!</definedName>
    <definedName name="강릉토목공사" hidden="1">#REF!</definedName>
    <definedName name="강릉토목임" hidden="1">#REF!</definedName>
    <definedName name="강재" hidden="1">{#N/A,#N/A,FALSE,"혼합골재"}</definedName>
    <definedName name="강재호" localSheetId="2" hidden="1">{#N/A,#N/A,FALSE,"변경관리예산";#N/A,#N/A,FALSE,"변경장비예산";#N/A,#N/A,FALSE,"변경준설예산";#N/A,#N/A,FALSE,"변경철구예산"}</definedName>
    <definedName name="강재호" hidden="1">{#N/A,#N/A,FALSE,"변경관리예산";#N/A,#N/A,FALSE,"변경장비예산";#N/A,#N/A,FALSE,"변경준설예산";#N/A,#N/A,FALSE,"변경철구예산"}</definedName>
    <definedName name="개산급사유서" localSheetId="2" hidden="1">{#N/A,#N/A,FALSE,"집계표"}</definedName>
    <definedName name="개산급사유서" hidden="1">{#N/A,#N/A,FALSE,"집계표"}</definedName>
    <definedName name="개산분_토목" localSheetId="2" hidden="1">{#N/A,#N/A,FALSE,"혼합골재"}</definedName>
    <definedName name="개산분_토목" hidden="1">{#N/A,#N/A,FALSE,"혼합골재"}</definedName>
    <definedName name="개수">#REF!</definedName>
    <definedName name="개착터널">#REF!</definedName>
    <definedName name="개천내기">#REF!</definedName>
    <definedName name="갸" localSheetId="2" hidden="1">{#N/A,#N/A,FALSE,"포장1";#N/A,#N/A,FALSE,"포장1"}</definedName>
    <definedName name="갸" hidden="1">{#N/A,#N/A,FALSE,"포장1";#N/A,#N/A,FALSE,"포장1"}</definedName>
    <definedName name="거" localSheetId="2" hidden="1">{#N/A,#N/A,FALSE,"포장2"}</definedName>
    <definedName name="거" hidden="1">{#N/A,#N/A,FALSE,"포장2"}</definedName>
    <definedName name="거래처">#REF!</definedName>
    <definedName name="거리1">#REF!</definedName>
    <definedName name="거리2">#REF!</definedName>
    <definedName name="거리3">#REF!</definedName>
    <definedName name="거리4">#REF!</definedName>
    <definedName name="건">#N/A</definedName>
    <definedName name="건기" localSheetId="2" hidden="1">{#N/A,#N/A,FALSE,"사업총괄";#N/A,#N/A,FALSE,"장비사업";#N/A,#N/A,FALSE,"철구사업";#N/A,#N/A,FALSE,"준설사업"}</definedName>
    <definedName name="건기" hidden="1">{#N/A,#N/A,FALSE,"사업총괄";#N/A,#N/A,FALSE,"장비사업";#N/A,#N/A,FALSE,"철구사업";#N/A,#N/A,FALSE,"준설사업"}</definedName>
    <definedName name="건기2" localSheetId="2" hidden="1">{#N/A,#N/A,FALSE,"사업총괄";#N/A,#N/A,FALSE,"장비사업";#N/A,#N/A,FALSE,"철구사업";#N/A,#N/A,FALSE,"준설사업"}</definedName>
    <definedName name="건기2" hidden="1">{#N/A,#N/A,FALSE,"사업총괄";#N/A,#N/A,FALSE,"장비사업";#N/A,#N/A,FALSE,"철구사업";#N/A,#N/A,FALSE,"준설사업"}</definedName>
    <definedName name="건물비용" hidden="1">#REF!</definedName>
    <definedName name="건설기계새로움" localSheetId="2" hidden="1">{#VALUE!,#N/A,FALSE,0;#N/A,#N/A,FALSE,0;#N/A,#N/A,FALSE,0;#N/A,#N/A,FALSE,0}</definedName>
    <definedName name="건설기계새로움" hidden="1">{#VALUE!,#N/A,FALSE,0;#N/A,#N/A,FALSE,0;#N/A,#N/A,FALSE,0;#N/A,#N/A,FALSE,0}</definedName>
    <definedName name="건축" hidden="1">{#N/A,#N/A,TRUE,"토적및재료집계";#N/A,#N/A,TRUE,"토적및재료집계";#N/A,#N/A,TRUE,"단위량"}</definedName>
    <definedName name="건축토공" localSheetId="2" hidden="1">{#N/A,#N/A,FALSE,"기안지";#N/A,#N/A,FALSE,"통신지"}</definedName>
    <definedName name="건축토공" hidden="1">{#N/A,#N/A,FALSE,"기안지";#N/A,#N/A,FALSE,"통신지"}</definedName>
    <definedName name="것" hidden="1">{#N/A,#N/A,FALSE,"골재소요량";#N/A,#N/A,FALSE,"골재소요량"}</definedName>
    <definedName name="겉표지" localSheetId="2" hidden="1">{#N/A,#N/A,TRUE,"Basic";#N/A,#N/A,TRUE,"EXT-TABLE";#N/A,#N/A,TRUE,"STEEL";#N/A,#N/A,TRUE,"INT-Table";#N/A,#N/A,TRUE,"STEEL";#N/A,#N/A,TRUE,"Door"}</definedName>
    <definedName name="겉표지" hidden="1">{#N/A,#N/A,TRUE,"Basic";#N/A,#N/A,TRUE,"EXT-TABLE";#N/A,#N/A,TRUE,"STEEL";#N/A,#N/A,TRUE,"INT-Table";#N/A,#N/A,TRUE,"STEEL";#N/A,#N/A,TRUE,"Door"}</definedName>
    <definedName name="게" localSheetId="2" hidden="1">{#N/A,#N/A,FALSE,"혼합골재"}</definedName>
    <definedName name="게" hidden="1">{#N/A,#N/A,FALSE,"혼합골재"}</definedName>
    <definedName name="게터스">#REF!</definedName>
    <definedName name="겡오" localSheetId="2" hidden="1">{#N/A,#N/A,FALSE,"CCTV"}</definedName>
    <definedName name="겡오" hidden="1">{#N/A,#N/A,FALSE,"CCTV"}</definedName>
    <definedName name="견적" localSheetId="2" hidden="1">{#N/A,#N/A,FALSE,"CCTV"}</definedName>
    <definedName name="견적">#REF!</definedName>
    <definedName name="견적2"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3"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4"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SHEET" localSheetId="2" hidden="1">{#N/A,#N/A,FALSE,"CCTV"}</definedName>
    <definedName name="견적SHEET" hidden="1">{#N/A,#N/A,FALSE,"CCTV"}</definedName>
    <definedName name="견적기준">#REF!</definedName>
    <definedName name="견적내역">#REF!</definedName>
    <definedName name="견적비교">#REF!</definedName>
    <definedName name="견적서" localSheetId="2" hidden="1">{#N/A,#N/A,FALSE,"구조2"}</definedName>
    <definedName name="견적서" hidden="1">{#N/A,#N/A,FALSE,"구조2"}</definedName>
    <definedName name="견적서2"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서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용" hidden="1">{#N/A,#N/A,FALSE,"CCTV"}</definedName>
    <definedName name="견적조건" hidden="1">#REF!</definedName>
    <definedName name="견적조건8" hidden="1">{#N/A,#N/A,FALSE,"CCTV"}</definedName>
    <definedName name="견적품의서" localSheetId="2" hidden="1">{"'장비'!$A$3:$M$12"}</definedName>
    <definedName name="견적품의서" hidden="1">{"'장비'!$A$3:$M$12"}</definedName>
    <definedName name="견적품의서1" hidden="1">{"'장비'!$A$3:$M$12"}</definedName>
    <definedName name="결재">#REF!</definedName>
    <definedName name="결정치">#REF!</definedName>
    <definedName name="경HBD">#REF!</definedName>
    <definedName name="경HBY">#REF!</definedName>
    <definedName name="경HCY">#REF!</definedName>
    <definedName name="경HYY">#REF!</definedName>
    <definedName name="경JIY">#REF!</definedName>
    <definedName name="경계블럭연장" hidden="1">#REF!</definedName>
    <definedName name="경도급">#REF!</definedName>
    <definedName name="경비">#REF!</definedName>
    <definedName name="경비2차분" hidden="1">{"'장비'!$A$3:$M$12"}</definedName>
    <definedName name="경비합">#REF!</definedName>
    <definedName name="경유">#REF!</definedName>
    <definedName name="경제">#REF!</definedName>
    <definedName name="경회사">#REF!</definedName>
    <definedName name="계">#REF!</definedName>
    <definedName name="계산">#REF!</definedName>
    <definedName name="계약고햔황2" hidden="1">#REF!</definedName>
    <definedName name="계약고현황2" hidden="1">#REF!</definedName>
    <definedName name="계장" hidden="1">#REF!</definedName>
    <definedName name="계장_1">#REF!</definedName>
    <definedName name="계장_2">#REF!</definedName>
    <definedName name="계장공사" localSheetId="2" hidden="1">{#N/A,#N/A,FALSE,"CCTV"}</definedName>
    <definedName name="계장공사" hidden="1">{#N/A,#N/A,FALSE,"CCTV"}</definedName>
    <definedName name="계전2" hidden="1">#REF!</definedName>
    <definedName name="계획">#REF!</definedName>
    <definedName name="계획.실적A" hidden="1">{#N/A,#N/A,TRUE,"LOADCOVE";#N/A,#N/A,TRUE,"PAGE001";#N/A,#N/A,TRUE,"PAGE002";#N/A,#N/A,TRUE,"PAGE003";#N/A,#N/A,TRUE,"PAGE004";#N/A,#N/A,TRUE,"PAGE005";#N/A,#N/A,TRUE,"PAGE006";#N/A,#N/A,TRUE,"PAGE007";#N/A,#N/A,TRUE,"PAGE008";#N/A,#N/A,TRUE,"PAGE009";#N/A,#N/A,TRUE,"PAGE010";#N/A,#N/A,TRUE,"PAGE011";#N/A,#N/A,TRUE,"PAGE012";#N/A,#N/A,TRUE,"PAGE013"}</definedName>
    <definedName name="고과2">#REF!</definedName>
    <definedName name="고급">#REF!</definedName>
    <definedName name="고수">#REF!</definedName>
    <definedName name="고용보험">#REF!</definedName>
    <definedName name="고케">70455</definedName>
    <definedName name="곱">#REF!</definedName>
    <definedName name="곱곱">#REF!</definedName>
    <definedName name="공">#REF!</definedName>
    <definedName name="공강">#REF!</definedName>
    <definedName name="공공공표"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공구">#REF!</definedName>
    <definedName name="공구손료">#REF!</definedName>
    <definedName name="공급"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공급표표"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공기구3" hidden="1">{#N/A,#N/A,TRUE,"LOADCOVE";#N/A,#N/A,TRUE,"PAGE001";#N/A,#N/A,TRUE,"PAGE002";#N/A,#N/A,TRUE,"PAGE003";#N/A,#N/A,TRUE,"PAGE004";#N/A,#N/A,TRUE,"PAGE005";#N/A,#N/A,TRUE,"PAGE006";#N/A,#N/A,TRUE,"PAGE007";#N/A,#N/A,TRUE,"PAGE008";#N/A,#N/A,TRUE,"PAGE009";#N/A,#N/A,TRUE,"PAGE010";#N/A,#N/A,TRUE,"PAGE011";#N/A,#N/A,TRUE,"PAGE012";#N/A,#N/A,TRUE,"PAGE013"}</definedName>
    <definedName name="공동구토공" localSheetId="2" hidden="1">{#N/A,#N/A,FALSE,"기안지";#N/A,#N/A,FALSE,"통신지"}</definedName>
    <definedName name="공동구토공" hidden="1">{#N/A,#N/A,FALSE,"기안지";#N/A,#N/A,FALSE,"통신지"}</definedName>
    <definedName name="공사_NDE">#REF!</definedName>
    <definedName name="공사_PAINT">#REF!</definedName>
    <definedName name="공사명">#REF!</definedName>
    <definedName name="공사명___우성식품사옥_신축_철골">#REF!</definedName>
    <definedName name="공사원가계산서" localSheetId="2" hidden="1">{#N/A,#N/A,TRUE,"토적및재료집계";#N/A,#N/A,TRUE,"토적및재료집계";#N/A,#N/A,TRUE,"단위량"}</definedName>
    <definedName name="공사원가계산서" hidden="1">{#N/A,#N/A,TRUE,"토적및재료집계";#N/A,#N/A,TRUE,"토적및재료집계";#N/A,#N/A,TRUE,"단위량"}</definedName>
    <definedName name="공사책임자">#REF!</definedName>
    <definedName name="공사추진계획">#REF!</definedName>
    <definedName name="공일">#REF!</definedName>
    <definedName name="공장동" hidden="1">#REF!</definedName>
    <definedName name="공제" hidden="1">#REF!</definedName>
    <definedName name="공종">#REF!</definedName>
    <definedName name="공종갯수">#REF!</definedName>
    <definedName name="공통부대">#REF!</definedName>
    <definedName name="공통비" hidden="1">#REF!</definedName>
    <definedName name="공통비총괄표">#REF!</definedName>
    <definedName name="관급" localSheetId="2">#REF!,#REF!,#REF!</definedName>
    <definedName name="관급">#REF!,#REF!,#REF!</definedName>
    <definedName name="관급자재비">#REF!</definedName>
    <definedName name="교굑"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교굑"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교대펄근집계" hidden="1">{#N/A,#N/A,FALSE,"배수1"}</definedName>
    <definedName name="교동토" hidden="1">#REF!</definedName>
    <definedName name="교동토목" localSheetId="2" hidden="1">{#N/A,#N/A,FALSE,"이태원철근"}</definedName>
    <definedName name="교동토목" hidden="1">{#N/A,#N/A,FALSE,"이태원철근"}</definedName>
    <definedName name="교동토목공사" localSheetId="2" hidden="1">{#N/A,#N/A,FALSE,"이태원철근"}</definedName>
    <definedName name="교동토목공사" hidden="1">{#N/A,#N/A,FALSE,"이태원철근"}</definedName>
    <definedName name="교량공">#REF!</definedName>
    <definedName name="교통" hidden="1">#REF!</definedName>
    <definedName name="교통비">#REF!</definedName>
    <definedName name="구3"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3조" hidden="1">{#N/A,#N/A,TRUE,"LOADCOVE";#N/A,#N/A,TRUE,"PAGE001";#N/A,#N/A,TRUE,"PAGE002";#N/A,#N/A,TRUE,"PAGE003";#N/A,#N/A,TRUE,"PAGE004";#N/A,#N/A,TRUE,"PAGE005";#N/A,#N/A,TRUE,"PAGE006";#N/A,#N/A,TRUE,"PAGE007";#N/A,#N/A,TRUE,"PAGE008";#N/A,#N/A,TRUE,"PAGE009";#N/A,#N/A,TRUE,"PAGE010";#N/A,#N/A,TRUE,"PAGE011";#N/A,#N/A,TRUE,"PAGE012";#N/A,#N/A,TRUE,"PAGE013"}</definedName>
    <definedName name="구4"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구"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구국"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분">#REF!</definedName>
    <definedName name="구분2"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사업계획">#REF!</definedName>
    <definedName name="구산갑지" hidden="1">#REF!</definedName>
    <definedName name="구입"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구입재료비">#REF!</definedName>
    <definedName name="구조" hidden="1">{#N/A,#N/A,TRUE,"LOADCOVE";#N/A,#N/A,TRUE,"PAGE001";#N/A,#N/A,TRUE,"PAGE002";#N/A,#N/A,TRUE,"PAGE003";#N/A,#N/A,TRUE,"PAGE004";#N/A,#N/A,TRUE,"PAGE005";#N/A,#N/A,TRUE,"PAGE006";#N/A,#N/A,TRUE,"PAGE007";#N/A,#N/A,TRUE,"PAGE008";#N/A,#N/A,TRUE,"PAGE009";#N/A,#N/A,TRUE,"PAGE010";#N/A,#N/A,TRUE,"PAGE011";#N/A,#N/A,TRUE,"PAGE012";#N/A,#N/A,TRUE,"PAGE013"}</definedName>
    <definedName name="구조3" hidden="1">{#N/A,#N/A,TRUE,"LOADCOVE";#N/A,#N/A,TRUE,"PAGE001";#N/A,#N/A,TRUE,"PAGE002";#N/A,#N/A,TRUE,"PAGE003";#N/A,#N/A,TRUE,"PAGE004";#N/A,#N/A,TRUE,"PAGE005";#N/A,#N/A,TRUE,"PAGE006";#N/A,#N/A,TRUE,"PAGE007";#N/A,#N/A,TRUE,"PAGE008";#N/A,#N/A,TRUE,"PAGE009";#N/A,#N/A,TRUE,"PAGE010";#N/A,#N/A,TRUE,"PAGE011";#N/A,#N/A,TRUE,"PAGE012";#N/A,#N/A,TRUE,"PAGE013"}</definedName>
    <definedName name="구조LOAD" hidden="1">{#N/A,#N/A,TRUE,"LOADCOVE";#N/A,#N/A,TRUE,"PAGE001";#N/A,#N/A,TRUE,"PAGE002";#N/A,#N/A,TRUE,"PAGE003";#N/A,#N/A,TRUE,"PAGE004";#N/A,#N/A,TRUE,"PAGE005";#N/A,#N/A,TRUE,"PAGE006";#N/A,#N/A,TRUE,"PAGE007";#N/A,#N/A,TRUE,"PAGE008";#N/A,#N/A,TRUE,"PAGE009";#N/A,#N/A,TRUE,"PAGE010";#N/A,#N/A,TRUE,"PAGE011";#N/A,#N/A,TRUE,"PAGE012";#N/A,#N/A,TRUE,"PAGE013"}</definedName>
    <definedName name="구조물_터파기">#REF!</definedName>
    <definedName name="구조물공" localSheetId="2" hidden="1">{#N/A,#N/A,FALSE,"이정표"}</definedName>
    <definedName name="구조물공" hidden="1">{#N/A,#N/A,FALSE,"이정표"}</definedName>
    <definedName name="구조물터파기">#REF!</definedName>
    <definedName name="국가구분">#REF!</definedName>
    <definedName name="국내_해외_구분">INDIRECT("RANGED_LISTS!N2:N"&amp;COUNTA(#REF!)+1)</definedName>
    <definedName name="국내출장">#REF!</definedName>
    <definedName name="국내출장지">#REF!</definedName>
    <definedName name="국어">#REF!</definedName>
    <definedName name="권">#REF!</definedName>
    <definedName name="권권">#REF!</definedName>
    <definedName name="규_______">#N/A</definedName>
    <definedName name="규격">#REF!</definedName>
    <definedName name="그냥">#REF!</definedName>
    <definedName name="그림">#REF!</definedName>
    <definedName name="그만">#REF!</definedName>
    <definedName name="금액">#REF!</definedName>
    <definedName name="기" hidden="1">{#N/A,#N/A,TRUE,"LOADCOVE";#N/A,#N/A,TRUE,"PAGE001";#N/A,#N/A,TRUE,"PAGE002";#N/A,#N/A,TRUE,"PAGE003";#N/A,#N/A,TRUE,"PAGE004";#N/A,#N/A,TRUE,"PAGE005";#N/A,#N/A,TRUE,"PAGE006";#N/A,#N/A,TRUE,"PAGE007";#N/A,#N/A,TRUE,"PAGE008";#N/A,#N/A,TRUE,"PAGE009";#N/A,#N/A,TRUE,"PAGE010";#N/A,#N/A,TRUE,"PAGE011";#N/A,#N/A,TRUE,"PAGE012";#N/A,#N/A,TRUE,"PAGE013"}</definedName>
    <definedName name="기간">#REF!</definedName>
    <definedName name="기계">#REF!</definedName>
    <definedName name="기계1">#REF!</definedName>
    <definedName name="기기도장">#REF!</definedName>
    <definedName name="기기마" hidden="1">#REF!</definedName>
    <definedName name="기기신설">#REF!</definedName>
    <definedName name="기기점검">#REF!</definedName>
    <definedName name="기기철거">#REF!</definedName>
    <definedName name="기본">#REF!</definedName>
    <definedName name="기본선표" hidden="1">{#N/A,#N/A,TRUE,"LOADCOVE";#N/A,#N/A,TRUE,"PAGE001";#N/A,#N/A,TRUE,"PAGE002";#N/A,#N/A,TRUE,"PAGE003";#N/A,#N/A,TRUE,"PAGE004";#N/A,#N/A,TRUE,"PAGE005";#N/A,#N/A,TRUE,"PAGE006";#N/A,#N/A,TRUE,"PAGE007";#N/A,#N/A,TRUE,"PAGE008";#N/A,#N/A,TRUE,"PAGE009";#N/A,#N/A,TRUE,"PAGE010";#N/A,#N/A,TRUE,"PAGE011";#N/A,#N/A,TRUE,"PAGE012";#N/A,#N/A,TRUE,"PAGE013"}</definedName>
    <definedName name="기성단가">#REF!</definedName>
    <definedName name="기안" hidden="1">#REF!</definedName>
    <definedName name="기안변경" hidden="1">#REF!</definedName>
    <definedName name="기전1" localSheetId="2" hidden="1">{#N/A,#N/A,FALSE,"TABLE"}</definedName>
    <definedName name="기전1" hidden="1">{#N/A,#N/A,FALSE,"TABLE"}</definedName>
    <definedName name="기준">#REF!</definedName>
    <definedName name="기초_잡석깔기">#REF!</definedName>
    <definedName name="기초잡석깔기">#REF!</definedName>
    <definedName name="기타">#REF!</definedName>
    <definedName name="기타경비">#REF!</definedName>
    <definedName name="기타경비1" localSheetId="2" hidden="1">{#N/A,#N/A,TRUE,"토적및재료집계";#N/A,#N/A,TRUE,"토적및재료집계";#N/A,#N/A,TRUE,"단위량"}</definedName>
    <definedName name="기타경비1" hidden="1">{#N/A,#N/A,TRUE,"토적및재료집계";#N/A,#N/A,TRUE,"토적및재료집계";#N/A,#N/A,TRUE,"단위량"}</definedName>
    <definedName name="길내기">#REF!</definedName>
    <definedName name="김" localSheetId="2" hidden="1">{#N/A,#N/A,TRUE,"Basic";#N/A,#N/A,TRUE,"EXT-TABLE";#N/A,#N/A,TRUE,"STEEL";#N/A,#N/A,TRUE,"INT-Table";#N/A,#N/A,TRUE,"STEEL";#N/A,#N/A,TRUE,"Door"}</definedName>
    <definedName name="김" hidden="1">#REF!</definedName>
    <definedName name="김1" localSheetId="2" hidden="1">{#N/A,#N/A,TRUE,"Basic";#N/A,#N/A,TRUE,"EXT-TABLE";#N/A,#N/A,TRUE,"STEEL";#N/A,#N/A,TRUE,"INT-Table";#N/A,#N/A,TRUE,"STEEL";#N/A,#N/A,TRUE,"Door"}</definedName>
    <definedName name="김1">#REF!</definedName>
    <definedName name="김2">#REF!</definedName>
    <definedName name="김3" localSheetId="2" hidden="1">{#N/A,#N/A,TRUE,"Basic";#N/A,#N/A,TRUE,"EXT-TABLE";#N/A,#N/A,TRUE,"STEEL";#N/A,#N/A,TRUE,"INT-Table";#N/A,#N/A,TRUE,"STEEL";#N/A,#N/A,TRUE,"Door"}</definedName>
    <definedName name="김3">#REF!</definedName>
    <definedName name="김김김">#REF!</definedName>
    <definedName name="김동종" hidden="1">#REF!</definedName>
    <definedName name="김두성"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김상원" localSheetId="2" hidden="1">{#N/A,#N/A,FALSE,"골재소요량";#N/A,#N/A,FALSE,"골재소요량"}</definedName>
    <definedName name="김상원" hidden="1">{#N/A,#N/A,FALSE,"골재소요량";#N/A,#N/A,FALSE,"골재소요량"}</definedName>
    <definedName name="김석철" localSheetId="2" hidden="1">{#N/A,#N/A,FALSE,"TABLE"}</definedName>
    <definedName name="김석철" hidden="1">{#N/A,#N/A,FALSE,"TABLE"}</definedName>
    <definedName name="김성룡" hidden="1">#REF!</definedName>
    <definedName name="김성배_상무">#REF!</definedName>
    <definedName name="김우재" hidden="1">{#N/A,#N/A,FALSE,"CCTV"}</definedName>
    <definedName name="김전진행">#REF!</definedName>
    <definedName name="김전진행2">#REF!</definedName>
    <definedName name="김전청산">#REF!</definedName>
    <definedName name="김희진행">#REF!</definedName>
    <definedName name="김희진행2">#REF!</definedName>
    <definedName name="김희청산">#REF!</definedName>
    <definedName name="ㄳ" localSheetId="2" hidden="1">{#N/A,#N/A,FALSE,"단가표지"}</definedName>
    <definedName name="ㄳ" hidden="1">{#N/A,#N/A,FALSE,"단가표지"}</definedName>
    <definedName name="ㄴ" localSheetId="2" hidden="1">{#N/A,#N/A,FALSE,"표지"}</definedName>
    <definedName name="ㄴ" hidden="1">#REF!</definedName>
    <definedName name="ㄴ300">#REF!</definedName>
    <definedName name="ㄴㄱㄹ" hidden="1">#REF!</definedName>
    <definedName name="ㄴㄴ" localSheetId="2" hidden="1">{#N/A,#N/A,FALSE,"조골재"}</definedName>
    <definedName name="ㄴㄴ" hidden="1">{#N/A,#N/A,FALSE,"표지목차"}</definedName>
    <definedName name="ㄴㄴㄴ">#N/A</definedName>
    <definedName name="ㄴㄴㄴㄴ" hidden="1">#REF!</definedName>
    <definedName name="ㄴㄴㄴㄴㄴ" hidden="1">#REF!</definedName>
    <definedName name="ㄴㄴㄴㄴㄴㄴㄴㄴㄴㄴ">#REF!</definedName>
    <definedName name="ㄴㄴㄴㄴㅇ">#N/A</definedName>
    <definedName name="ㄴㄹㄴㄹ" hidden="1">{#N/A,#N/A,FALSE,"혼합골재"}</definedName>
    <definedName name="ㄴㄹㅇㄹㅇ" hidden="1">{#N/A,#N/A,FALSE,"2~8번"}</definedName>
    <definedName name="ㄴ러ㅏㅌ윺ㄴㅇ러ㅏ퓽" localSheetId="2" hidden="1">{#N/A,#N/A,FALSE,"CCTV"}</definedName>
    <definedName name="ㄴ러ㅏㅌ윺ㄴㅇ러ㅏ퓽" hidden="1">{#N/A,#N/A,FALSE,"CCTV"}</definedName>
    <definedName name="ㄴㄻㄴㅇ" localSheetId="2" hidden="1">{#N/A,#N/A,FALSE,"조골재"}</definedName>
    <definedName name="ㄴㄻㄴㅇ" hidden="1">{#N/A,#N/A,FALSE,"조골재"}</definedName>
    <definedName name="ㄴㅁ" hidden="1">#REF!</definedName>
    <definedName name="ㄴㅁㄹㄴㅁㅇㄴㅇㅁㄹㄴ" localSheetId="2" hidden="1">{#N/A,#N/A,FALSE,"단가표지"}</definedName>
    <definedName name="ㄴㅁㄹㄴㅁㅇㄴㅇㅁㄹㄴ" hidden="1">{#N/A,#N/A,FALSE,"단가표지"}</definedName>
    <definedName name="ㄴㅁㄹㅈㄹ" hidden="1">#REF!</definedName>
    <definedName name="ㄴㅁㅁㄴㄴㅁ">#N/A</definedName>
    <definedName name="ㄴㅁㅇ" localSheetId="2" hidden="1">{#N/A,#N/A,FALSE,"골재소요량";#N/A,#N/A,FALSE,"골재소요량"}</definedName>
    <definedName name="ㄴㅁㅇ" hidden="1">{#N/A,#N/A,FALSE,"골재소요량";#N/A,#N/A,FALSE,"골재소요량"}</definedName>
    <definedName name="ㄴㅇㄹ" hidden="1">{#N/A,#N/A,FALSE,"CCTV"}</definedName>
    <definedName name="ㄴㅇㄹㄴㅁㅎ" localSheetId="2" hidden="1">{#N/A,#N/A,FALSE,"골재소요량";#N/A,#N/A,FALSE,"골재소요량"}</definedName>
    <definedName name="ㄴㅇㄹㄴㅁㅎ" hidden="1">{#N/A,#N/A,FALSE,"골재소요량";#N/A,#N/A,FALSE,"골재소요량"}</definedName>
    <definedName name="ㄴㅇ로ㅠㅎ" hidden="1">{#N/A,#N/A,FALSE,"구조2"}</definedName>
    <definedName name="ㄴㅇㄻㄴㅇㄹ" localSheetId="2" hidden="1">{#N/A,#N/A,FALSE,"골재소요량";#N/A,#N/A,FALSE,"골재소요량"}</definedName>
    <definedName name="ㄴㅇㄻㄴㅇㄹ" hidden="1">{#N/A,#N/A,FALSE,"골재소요량";#N/A,#N/A,FALSE,"골재소요량"}</definedName>
    <definedName name="ㄴㅇㅀ" hidden="1">{#N/A,#N/A,FALSE,"토공2"}</definedName>
    <definedName name="ㄴㅇㅇㅇ" hidden="1">{#N/A,#N/A,FALSE,"부대1"}</definedName>
    <definedName name="ㄴ흂" hidden="1">{#N/A,#N/A,FALSE,"단가표지"}</definedName>
    <definedName name="나">#REF!</definedName>
    <definedName name="나나" hidden="1">{#N/A,#N/A,FALSE,"2~8번"}</definedName>
    <definedName name="나나나" hidden="1">{#N/A,#N/A,FALSE,"속도"}</definedName>
    <definedName name="나나나나나" hidden="1">{#N/A,#N/A,FALSE,"2~8번"}</definedName>
    <definedName name="나나나나나나나나" hidden="1">{#N/A,#N/A,FALSE,"혼합골재"}</definedName>
    <definedName name="나나나나나나나나난" hidden="1">{#N/A,#N/A,FALSE,"표지목차"}</definedName>
    <definedName name="나나아" hidden="1">{#N/A,#N/A,FALSE,"2~8번"}</definedName>
    <definedName name="나이로" hidden="1">{#N/A,#N/A,FALSE,"속도"}</definedName>
    <definedName name="나틈터널">#REF!</definedName>
    <definedName name="낙찰율">#REF!</definedName>
    <definedName name="남근학이천년">#REF!</definedName>
    <definedName name="남덕" localSheetId="8">BlankMacro1</definedName>
    <definedName name="남덕" localSheetId="6">BlankMacro1</definedName>
    <definedName name="남덕">BlankMacro1</definedName>
    <definedName name="내부거래분"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내선">49296</definedName>
    <definedName name="내선35">#REF!</definedName>
    <definedName name="내선전공">#REF!</definedName>
    <definedName name="내역">#REF!</definedName>
    <definedName name="내역서">#REF!</definedName>
    <definedName name="내역서1"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#REF!</definedName>
    <definedName name="내역서다" localSheetId="8">BlankMacro1</definedName>
    <definedName name="내역서다" localSheetId="6">BlankMacro1</definedName>
    <definedName name="내역서다">BlankMacro1</definedName>
    <definedName name="내장1">#REF!</definedName>
    <definedName name="내장2">#REF!</definedName>
    <definedName name="내장3">#REF!</definedName>
    <definedName name="내장4">#REF!</definedName>
    <definedName name="내장5">#REF!</definedName>
    <definedName name="내장6">#REF!</definedName>
    <definedName name="내장7">#REF!</definedName>
    <definedName name="내전">#REF!</definedName>
    <definedName name="내후성">#REF!</definedName>
    <definedName name="내후중방">#REF!</definedName>
    <definedName name="낷">#REF!</definedName>
    <definedName name="낷2">#REF!</definedName>
    <definedName name="냉동기DC">#REF!</definedName>
    <definedName name="냐" hidden="1">{#N/A,#N/A,FALSE,"혼합골재"}</definedName>
    <definedName name="넣러" localSheetId="2" hidden="1">{#N/A,#N/A,FALSE,"표지목차"}</definedName>
    <definedName name="넣러" hidden="1">{#N/A,#N/A,FALSE,"표지목차"}</definedName>
    <definedName name="네" localSheetId="2" hidden="1">{#N/A,#N/A,FALSE,"배수1"}</definedName>
    <definedName name="네" hidden="1">{#N/A,#N/A,FALSE,"배수1"}</definedName>
    <definedName name="네고금액">#REF!</definedName>
    <definedName name="년초99">#REF!</definedName>
    <definedName name="노HBD">#REF!</definedName>
    <definedName name="노HBY">#REF!</definedName>
    <definedName name="노HCY">#REF!</definedName>
    <definedName name="노HYY">#REF!</definedName>
    <definedName name="노JIY">#REF!</definedName>
    <definedName name="노견토_포설_및_다짐">#REF!</definedName>
    <definedName name="노견토포설및다짐">#REF!</definedName>
    <definedName name="노무비">#REF!</definedName>
    <definedName name="노무비내역"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노부비">#REF!</definedName>
    <definedName name="노상_준비_공사">#REF!</definedName>
    <definedName name="노상준비공사">#REF!</definedName>
    <definedName name="노원문화"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임">#REF!</definedName>
    <definedName name="노임10">#REF!</definedName>
    <definedName name="노임단가">#REF!</definedName>
    <definedName name="노임단가1">#REF!</definedName>
    <definedName name="노풍도">#REF!</definedName>
    <definedName name="높이1">#REF!</definedName>
    <definedName name="놓ㄹ노" localSheetId="2" hidden="1">{#N/A,#N/A,FALSE,"골재소요량";#N/A,#N/A,FALSE,"골재소요량"}</definedName>
    <definedName name="놓ㄹ노" hidden="1">{#N/A,#N/A,FALSE,"골재소요량";#N/A,#N/A,FALSE,"골재소요량"}</definedName>
    <definedName name="누계전류1">#REF!</definedName>
    <definedName name="누계전류2">#REF!</definedName>
    <definedName name="누계전류3">#REF!</definedName>
    <definedName name="누계전류4">#REF!</definedName>
    <definedName name="느" localSheetId="2" hidden="1">{#N/A,#N/A,FALSE,"이정표"}</definedName>
    <definedName name="느" hidden="1">{#N/A,#N/A,FALSE,"이정표"}</definedName>
    <definedName name="ㄶ뫃ㄴㅁㄹㄴㅁㄹㄴㅇ" hidden="1">{#N/A,#N/A,FALSE,"부대2"}</definedName>
    <definedName name="ㄶㅇㅀㄴㅇ" localSheetId="2" hidden="1">{#N/A,#N/A,FALSE,"표지목차"}</definedName>
    <definedName name="ㄶㅇㅀㄴㅇ" hidden="1">{#N/A,#N/A,FALSE,"표지목차"}</definedName>
    <definedName name="ㄷ" localSheetId="2" hidden="1">{#N/A,#N/A,TRUE,"토적및재료집계";#N/A,#N/A,TRUE,"토적및재료집계";#N/A,#N/A,TRUE,"단위량"}</definedName>
    <definedName name="ㄷ" hidden="1">{#N/A,#N/A,TRUE,"토적및재료집계";#N/A,#N/A,TRUE,"토적및재료집계";#N/A,#N/A,TRUE,"단위량"}</definedName>
    <definedName name="ㄷㄱ" localSheetId="2" hidden="1">{#N/A,#N/A,FALSE,"단가표지"}</definedName>
    <definedName name="ㄷㄱ" hidden="1">{#N/A,#N/A,FALSE,"단가표지"}</definedName>
    <definedName name="ㄷㄷ">#N/A</definedName>
    <definedName name="ㄷㄷㄷ" localSheetId="2" hidden="1">{#N/A,#N/A,FALSE,"운반시간"}</definedName>
    <definedName name="ㄷㄷㄷ" hidden="1">{#N/A,#N/A,FALSE,"운반시간"}</definedName>
    <definedName name="ㄷㄷㄷㄷㄷㄷ" hidden="1">{#N/A,#N/A,TRUE,"토적및재료집계";#N/A,#N/A,TRUE,"토적및재료집계";#N/A,#N/A,TRUE,"단위량"}</definedName>
    <definedName name="ㄷㄷㄷㅈㅈ" hidden="1">{#N/A,#N/A,TRUE,"토적및재료집계";#N/A,#N/A,TRUE,"토적및재료집계";#N/A,#N/A,TRUE,"단위량"}</definedName>
    <definedName name="ㄷㄷㅈㅂㄳ" hidden="1">{#N/A,#N/A,TRUE,"토적및재료집계";#N/A,#N/A,TRUE,"토적및재료집계";#N/A,#N/A,TRUE,"단위량"}</definedName>
    <definedName name="ㄷㄹ1">#REF!</definedName>
    <definedName name="ㄷㅎㄹㅇ" hidden="1">#REF!</definedName>
    <definedName name="다">#REF!</definedName>
    <definedName name="닥트설치공사" localSheetId="2" hidden="1">{#N/A,#N/A,FALSE,"전력간선"}</definedName>
    <definedName name="닥트설치공사" hidden="1">{#N/A,#N/A,FALSE,"전력간선"}</definedName>
    <definedName name="단">#REF!</definedName>
    <definedName name="단가">#REF!</definedName>
    <definedName name="단가비교">#REF!</definedName>
    <definedName name="단가비교표" localSheetId="2">#REF!,#REF!</definedName>
    <definedName name="단가비교표">#REF!,#REF!</definedName>
    <definedName name="단가산출">#REF!</definedName>
    <definedName name="단가할증">#REF!</definedName>
    <definedName name="단관M">#REF!</definedName>
    <definedName name="단기입력">#REF!</definedName>
    <definedName name="단순">#REF!</definedName>
    <definedName name="단위">#REF!</definedName>
    <definedName name="달러환율">#REF!</definedName>
    <definedName name="달러환율_1">#REF!</definedName>
    <definedName name="당초계획" hidden="1">#REF!</definedName>
    <definedName name="대">#REF!</definedName>
    <definedName name="대가">#REF!</definedName>
    <definedName name="대가1">#REF!</definedName>
    <definedName name="대가서1">#REF!</definedName>
    <definedName name="대만불">#REF!</definedName>
    <definedName name="대명" hidden="1">{#N/A,#N/A,FALSE,"CCTV"}</definedName>
    <definedName name="대명기준"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대비">#REF!</definedName>
    <definedName name="대비표">#REF!</definedName>
    <definedName name="대전" hidden="1">{#N/A,#N/A,TRUE,"LOADCOVE";#N/A,#N/A,TRUE,"PAGE001";#N/A,#N/A,TRUE,"PAGE002";#N/A,#N/A,TRUE,"PAGE003";#N/A,#N/A,TRUE,"PAGE004";#N/A,#N/A,TRUE,"PAGE005";#N/A,#N/A,TRUE,"PAGE006";#N/A,#N/A,TRUE,"PAGE007";#N/A,#N/A,TRUE,"PAGE008";#N/A,#N/A,TRUE,"PAGE009";#N/A,#N/A,TRUE,"PAGE010";#N/A,#N/A,TRUE,"PAGE011";#N/A,#N/A,TRUE,"PAGE012";#N/A,#N/A,TRUE,"PAGE013"}</definedName>
    <definedName name="대전1" hidden="1">{#N/A,#N/A,TRUE,"LOADCOVE";#N/A,#N/A,TRUE,"PAGE001";#N/A,#N/A,TRUE,"PAGE002";#N/A,#N/A,TRUE,"PAGE003";#N/A,#N/A,TRUE,"PAGE004";#N/A,#N/A,TRUE,"PAGE005";#N/A,#N/A,TRUE,"PAGE006";#N/A,#N/A,TRUE,"PAGE007";#N/A,#N/A,TRUE,"PAGE008";#N/A,#N/A,TRUE,"PAGE009";#N/A,#N/A,TRUE,"PAGE010";#N/A,#N/A,TRUE,"PAGE011";#N/A,#N/A,TRUE,"PAGE012";#N/A,#N/A,TRUE,"PAGE013"}</definedName>
    <definedName name="대책1" hidden="1">{#N/A,#N/A,TRUE,"LOADCOVE";#N/A,#N/A,TRUE,"PAGE001";#N/A,#N/A,TRUE,"PAGE002";#N/A,#N/A,TRUE,"PAGE003";#N/A,#N/A,TRUE,"PAGE004";#N/A,#N/A,TRUE,"PAGE005";#N/A,#N/A,TRUE,"PAGE006";#N/A,#N/A,TRUE,"PAGE007";#N/A,#N/A,TRUE,"PAGE008";#N/A,#N/A,TRUE,"PAGE009";#N/A,#N/A,TRUE,"PAGE010";#N/A,#N/A,TRUE,"PAGE011";#N/A,#N/A,TRUE,"PAGE012";#N/A,#N/A,TRUE,"PAGE013"}</definedName>
    <definedName name="더하기">#REF!</definedName>
    <definedName name="도급공사비">#REF!</definedName>
    <definedName name="도급분경비">#REF!</definedName>
    <definedName name="도급액">#REF!</definedName>
    <definedName name="도급영역">#REF!</definedName>
    <definedName name="도급재료비">#REF!</definedName>
    <definedName name="도면외주" hidden="1">#REF!</definedName>
    <definedName name="도면용역비" hidden="1">#REF!</definedName>
    <definedName name="도면표지" localSheetId="2" hidden="1">{#N/A,#N/A,FALSE,"집계표"}</definedName>
    <definedName name="도면표지" hidden="1">{#N/A,#N/A,FALSE,"집계표"}</definedName>
    <definedName name="도장">#REF!</definedName>
    <definedName name="도장산출">#REF!</definedName>
    <definedName name="도재운반">#REF!</definedName>
    <definedName name="독립기초" localSheetId="2" hidden="1">{#N/A,#N/A,FALSE,"기안지";#N/A,#N/A,FALSE,"통신지"}</definedName>
    <definedName name="독립기초" hidden="1">{#N/A,#N/A,FALSE,"기안지";#N/A,#N/A,FALSE,"통신지"}</definedName>
    <definedName name="독립기초토공수량산출" localSheetId="2" hidden="1">{#N/A,#N/A,FALSE,"기안지";#N/A,#N/A,FALSE,"통신지"}</definedName>
    <definedName name="독립기초토공수량산출" hidden="1">{#N/A,#N/A,FALSE,"기안지";#N/A,#N/A,FALSE,"통신지"}</definedName>
    <definedName name="동력" hidden="1">{#N/A,#N/A,FALSE,"CCTV"}</definedName>
    <definedName name="동영" localSheetId="2" hidden="1">{#N/A,#N/A,FALSE,"CCTV"}</definedName>
    <definedName name="동영" hidden="1">{#N/A,#N/A,FALSE,"CCTV"}</definedName>
    <definedName name="동원">#REF!</definedName>
    <definedName name="동원1">#REF!</definedName>
    <definedName name="동은"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동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되" hidden="1">{#N/A,#N/A,FALSE,"운반시간"}</definedName>
    <definedName name="되메우기">#REF!</definedName>
    <definedName name="되메우기_및_다짐">#REF!</definedName>
    <definedName name="되메우기및다짐">#REF!</definedName>
    <definedName name="두호" hidden="1">{#N/A,#N/A,FALSE,"2~8번"}</definedName>
    <definedName name="ㄹ" hidden="1">#REF!</definedName>
    <definedName name="ㄹㄴㄹ" hidden="1">#REF!</definedName>
    <definedName name="ㄹㄴㅇㄹ"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ㄹㄴㅇㄹ"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ㄹㄴㅇㄻㄴ" localSheetId="2" hidden="1">{#N/A,#N/A,FALSE,"단가표지"}</definedName>
    <definedName name="ㄹㄴㅇㄻㄴ" hidden="1">{#N/A,#N/A,FALSE,"단가표지"}</definedName>
    <definedName name="ㄹㄴ웋" localSheetId="2" hidden="1">{#N/A,#N/A,FALSE,"운반시간"}</definedName>
    <definedName name="ㄹㄴ웋" hidden="1">{#N/A,#N/A,FALSE,"운반시간"}</definedName>
    <definedName name="ㄹㄹ"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ㄹ" hidden="1">{#N/A,#N/A,FALSE,"TABLE"}</definedName>
    <definedName name="ㄹㄹㄹ" hidden="1">#REF!</definedName>
    <definedName name="ㄹㄹㄹㄹㅀㅎ">#N/A</definedName>
    <definedName name="ㄹㅇㄹ" localSheetId="2" hidden="1">{#N/A,#N/A,FALSE,"혼합골재"}</definedName>
    <definedName name="ㄹㅇㄹ" hidden="1">{#N/A,#N/A,FALSE,"혼합골재"}</definedName>
    <definedName name="ㄹㅇㅁ">#REF!</definedName>
    <definedName name="ㄹㅇㅎㄴㅇ" localSheetId="2" hidden="1">{#N/A,#N/A,FALSE,"조골재"}</definedName>
    <definedName name="ㄹㅇㅎㄴㅇ" hidden="1">{#N/A,#N/A,FALSE,"조골재"}</definedName>
    <definedName name="ㄹ호" hidden="1">#REF!</definedName>
    <definedName name="라">#REF!</definedName>
    <definedName name="라라랄" hidden="1">{#N/A,#N/A,FALSE,"손익표지";#N/A,#N/A,FALSE,"손익계산";#N/A,#N/A,FALSE,"일반관리비";#N/A,#N/A,FALSE,"영업외수익";#N/A,#N/A,FALSE,"영업외비용";#N/A,#N/A,FALSE,"매출액";#N/A,#N/A,FALSE,"요약손익";#N/A,#N/A,FALSE,"요약대차";#N/A,#N/A,FALSE,"매출채권현황";#N/A,#N/A,FALSE,"매출채권명세"}</definedName>
    <definedName name="랄"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래그" localSheetId="2" hidden="1">{#N/A,#N/A,FALSE,"CCTV"}</definedName>
    <definedName name="래그" hidden="1">{#N/A,#N/A,FALSE,"CCTV"}</definedName>
    <definedName name="레미콘__철근">#REF!</definedName>
    <definedName name="레미콘_철근">#REF!</definedName>
    <definedName name="레미콘_타설">#REF!</definedName>
    <definedName name="레미콘_타설__철근">#REF!</definedName>
    <definedName name="레미콘철근">#REF!</definedName>
    <definedName name="레미콘타설">#REF!</definedName>
    <definedName name="레미콘타설_철근">#REF!</definedName>
    <definedName name="레미콘타설철근">#REF!</definedName>
    <definedName name="리" hidden="1">#REF!</definedName>
    <definedName name="리리리" localSheetId="2">#REF!,#REF!,#REF!</definedName>
    <definedName name="리리리">#REF!,#REF!,#REF!</definedName>
    <definedName name="리비" hidden="1">#REF!</definedName>
    <definedName name="리비아" hidden="1">#REF!</definedName>
    <definedName name="리비아아" hidden="1">#REF!</definedName>
    <definedName name="ㄻ" localSheetId="2" hidden="1">{#N/A,#N/A,FALSE,"포장2"}</definedName>
    <definedName name="ㄻ" hidden="1">{#N/A,#N/A,FALSE,"포장2"}</definedName>
    <definedName name="ㄻㄴㄹㅇㄴㅁ" localSheetId="2" hidden="1">{#N/A,#N/A,FALSE,"운반시간"}</definedName>
    <definedName name="ㄻㄴㄹㅇㄴㅁ" hidden="1">{#N/A,#N/A,FALSE,"운반시간"}</definedName>
    <definedName name="ㄻㄴㄻㄴㅇㄻㄴ" localSheetId="2" hidden="1">{#N/A,#N/A,FALSE,"표지목차"}</definedName>
    <definedName name="ㄻㄴㄻㄴㅇㄻㄴ" hidden="1">{#N/A,#N/A,FALSE,"표지목차"}</definedName>
    <definedName name="ㄻㄴㅇㄻㄴ" localSheetId="2" hidden="1">{#N/A,#N/A,FALSE,"단가표지"}</definedName>
    <definedName name="ㄻㄴㅇㄻㄴ" hidden="1">{#N/A,#N/A,FALSE,"단가표지"}</definedName>
    <definedName name="ㄻㄴㅇㄻㄴㄹ" localSheetId="2" hidden="1">{#N/A,#N/A,FALSE,"2~8번"}</definedName>
    <definedName name="ㄻㄴㅇㄻㄴㄹ" hidden="1">{#N/A,#N/A,FALSE,"2~8번"}</definedName>
    <definedName name="ㄻㄴㅇㄻㄴㄻㄴㅁㄴ" localSheetId="2" hidden="1">{#N/A,#N/A,FALSE,"단가표지"}</definedName>
    <definedName name="ㄻㄴㅇㄻㄴㄻㄴㅁㄴ" hidden="1">{#N/A,#N/A,FALSE,"단가표지"}</definedName>
    <definedName name="ㄻㄴㅇㄻㄴㅁ" localSheetId="2" hidden="1">{#N/A,#N/A,FALSE,"운반시간"}</definedName>
    <definedName name="ㄻㄴㅇㄻㄴㅁ" hidden="1">{#N/A,#N/A,FALSE,"운반시간"}</definedName>
    <definedName name="ㄻㄴㅇㄻㄴㅇ" localSheetId="2" hidden="1">{#N/A,#N/A,FALSE,"단가표지"}</definedName>
    <definedName name="ㄻㄴㅇㄻㄴㅇ" hidden="1">{#N/A,#N/A,FALSE,"단가표지"}</definedName>
    <definedName name="ㄻㄴㅇㄻㄴㅇㄻ" localSheetId="2" hidden="1">{#N/A,#N/A,FALSE,"표지목차"}</definedName>
    <definedName name="ㄻㄴㅇㄻㄴㅇㄻ" hidden="1">{#N/A,#N/A,FALSE,"표지목차"}</definedName>
    <definedName name="ㄻㄴㅇㅁㄴㅇ" localSheetId="2" hidden="1">{#N/A,#N/A,FALSE,"단가표지"}</definedName>
    <definedName name="ㄻㄴㅇㅁㄴㅇ" hidden="1">{#N/A,#N/A,FALSE,"단가표지"}</definedName>
    <definedName name="ㄻㅁ" localSheetId="2" hidden="1">{#N/A,#N/A,FALSE,"조골재"}</definedName>
    <definedName name="ㄻㅁ" hidden="1">{#N/A,#N/A,FALSE,"조골재"}</definedName>
    <definedName name="ㅀ" hidden="1">#REF!</definedName>
    <definedName name="ㅀㅇㅁ" localSheetId="2" hidden="1">{#N/A,#N/A,FALSE,"골재소요량";#N/A,#N/A,FALSE,"골재소요량"}</definedName>
    <definedName name="ㅀㅇㅁ" hidden="1">{#N/A,#N/A,FALSE,"골재소요량";#N/A,#N/A,FALSE,"골재소요량"}</definedName>
    <definedName name="ㅀ허" hidden="1">{#N/A,#N/A,FALSE,"CCTV"}</definedName>
    <definedName name="ㅁ" hidden="1">#REF!</definedName>
    <definedName name="ㅁ1">#REF!</definedName>
    <definedName name="ㅁ139">#REF!</definedName>
    <definedName name="ㅁ1501">#REF!</definedName>
    <definedName name="ㅁ170">#REF!</definedName>
    <definedName name="ㅁ2600">#REF!</definedName>
    <definedName name="ㅁ300">#REF!</definedName>
    <definedName name="ㅁ545">#REF!</definedName>
    <definedName name="ㅁ561">#REF!</definedName>
    <definedName name="ㅁ636">#REF!</definedName>
    <definedName name="ㅁ8529">#REF!</definedName>
    <definedName name="ㅁ867">#REF!</definedName>
    <definedName name="ㅁㄴ">#REF!</definedName>
    <definedName name="ㅁㄴㄹㄴ" localSheetId="2" hidden="1">{#N/A,#N/A,FALSE,"운반시간"}</definedName>
    <definedName name="ㅁㄴㄹㄴ" hidden="1">{#N/A,#N/A,FALSE,"운반시간"}</definedName>
    <definedName name="ㅁㄴㄹㄴㅁㄹㄴㅁㄻㄻㅁㅁㅁㅁ" hidden="1">{#N/A,#N/A,FALSE,"혼합골재"}</definedName>
    <definedName name="ㅁㄴㄹㅇㅁ" localSheetId="2" hidden="1">{#N/A,#N/A,FALSE,"단가표지"}</definedName>
    <definedName name="ㅁㄴㄹㅇㅁ" hidden="1">{#N/A,#N/A,FALSE,"단가표지"}</definedName>
    <definedName name="ㅁㄴㅁㅁ">#N/A</definedName>
    <definedName name="ㅁㄴㅁㅇ" hidden="1">#REF!</definedName>
    <definedName name="ㅁㄴㅇ" localSheetId="2" hidden="1">{#N/A,#N/A,FALSE,"배수1"}</definedName>
    <definedName name="ㅁㄴㅇ" hidden="1">{#N/A,#N/A,FALSE,"배수1"}</definedName>
    <definedName name="ㅁㄴㅇㄹ" hidden="1">{#N/A,#N/A,FALSE,"속도"}</definedName>
    <definedName name="ㅁㄴㅇㄹㅇㄴㄹ" hidden="1">{#N/A,#N/A,FALSE,"명세표"}</definedName>
    <definedName name="ㅁㄶㄷㅎㄴㄹㅇㄴ" hidden="1">{#N/A,#N/A,FALSE,"배수1"}</definedName>
    <definedName name="ㅁㄹ" hidden="1">{#N/A,#N/A,FALSE,"속도"}</definedName>
    <definedName name="ㅁㄹㄴㄻㄴㄹㄴㅁㄹㄴㅇㄹㄴㅇㄹ" hidden="1">{#N/A,#N/A,FALSE,"포장2"}</definedName>
    <definedName name="ㅁㄹㄴㅇ" localSheetId="2" hidden="1">{#N/A,#N/A,FALSE,"단가표지"}</definedName>
    <definedName name="ㅁㄹㄴㅇ" hidden="1">{#N/A,#N/A,FALSE,"단가표지"}</definedName>
    <definedName name="ㅁㄹㄴㅇㄹㄴㅁㄹ" hidden="1">{#N/A,#N/A,FALSE,"포장1";#N/A,#N/A,FALSE,"포장1"}</definedName>
    <definedName name="ㅁㄹㄴㅇㄻㄴㄹ" localSheetId="2" hidden="1">{#N/A,#N/A,FALSE,"골재소요량";#N/A,#N/A,FALSE,"골재소요량"}</definedName>
    <definedName name="ㅁㄹㄴㅇㄻㄴㄹ" hidden="1">{#N/A,#N/A,FALSE,"골재소요량";#N/A,#N/A,FALSE,"골재소요량"}</definedName>
    <definedName name="ㅁㄹㄴㅇㅁ" localSheetId="2" hidden="1">{#N/A,#N/A,FALSE,"표지목차"}</definedName>
    <definedName name="ㅁㄹㄴㅇㅁ" hidden="1">{#N/A,#N/A,FALSE,"표지목차"}</definedName>
    <definedName name="ㅁㄹㄴㅇㅁㄻㄹㄴㅁㄹ" hidden="1">{#N/A,#N/A,FALSE,"조골재"}</definedName>
    <definedName name="ㅁㄹㄴㅇㅎㄴㄻㄴㄹㄴㅇ" hidden="1">{#N/A,#N/A,FALSE,"부대1"}</definedName>
    <definedName name="ㅁㄹㄹ" hidden="1">{#N/A,#N/A,FALSE,"2~8번"}</definedName>
    <definedName name="ㅁㄹㅇㄴ" localSheetId="2" hidden="1">{#N/A,#N/A,FALSE,"단가표지"}</definedName>
    <definedName name="ㅁㄹㅇㄴ" hidden="1">{#N/A,#N/A,FALSE,"단가표지"}</definedName>
    <definedName name="ㅁㄹㅇㄴㅇㅁㄹㄴㄻㄴ" hidden="1">{#N/A,#N/A,FALSE,"이정표"}</definedName>
    <definedName name="ㅁㄹㅇㄹㅇㄴㄹㅇㄹㅇ" hidden="1">{#N/A,#N/A,FALSE,"표지목차"}</definedName>
    <definedName name="ㅁㄹㅇㅁㄴ" localSheetId="2" hidden="1">{#N/A,#N/A,FALSE,"골재소요량";#N/A,#N/A,FALSE,"골재소요량"}</definedName>
    <definedName name="ㅁㄹㅇㅁㄴ" hidden="1">{#N/A,#N/A,FALSE,"골재소요량";#N/A,#N/A,FALSE,"골재소요량"}</definedName>
    <definedName name="ㅁㄻㄴㄹ" localSheetId="2" hidden="1">{#N/A,#N/A,FALSE,"골재소요량";#N/A,#N/A,FALSE,"골재소요량"}</definedName>
    <definedName name="ㅁㄻㄴㄹ" hidden="1">{#N/A,#N/A,FALSE,"골재소요량";#N/A,#N/A,FALSE,"골재소요량"}</definedName>
    <definedName name="ㅁㄻㅁㅁㅁㄹㄴㅇㄹㅇㄴㄹㅈㄹㄴㅇ" hidden="1">{#N/A,#N/A,FALSE,"운반시간"}</definedName>
    <definedName name="ㅁㅀㅎ" hidden="1">{#N/A,#N/A,FALSE,"골재소요량";#N/A,#N/A,FALSE,"골재소요량"}</definedName>
    <definedName name="ㅁㅁ">#REF!</definedName>
    <definedName name="ㅁㅁㅁ" localSheetId="2" hidden="1">{"'장비'!$A$3:$M$12"}</definedName>
    <definedName name="ㅁㅁㅁ">#REF!</definedName>
    <definedName name="ㅁㅁㅁㅁ" localSheetId="2" hidden="1">{#N/A,#N/A,FALSE,"혼합골재"}</definedName>
    <definedName name="ㅁㅁㅁㅁ" hidden="1">{#N/A,#N/A,FALSE,"혼합골재"}</definedName>
    <definedName name="ㅁㅁㅁㅁㅁ" hidden="1">#REF!</definedName>
    <definedName name="ㅁㅁㅁㅁㅁㅁ" hidden="1">#REF!</definedName>
    <definedName name="ㅁㅁㅁㅁㅁㅁㅁㅁ" hidden="1">{#N/A,#N/A,FALSE,"배수1"}</definedName>
    <definedName name="ㅁㅁㅁㅁㅁㅇㄹ" localSheetId="2" hidden="1">{#N/A,#N/A,FALSE,"구조2"}</definedName>
    <definedName name="ㅁㅁㅁㅁㅁㅇㄹ" hidden="1">{#N/A,#N/A,FALSE,"구조2"}</definedName>
    <definedName name="ㅁㅇ" hidden="1">#REF!</definedName>
    <definedName name="ㅁㅇㄹㄴㅇㅁㄹ" localSheetId="2" hidden="1">{#N/A,#N/A,FALSE,"운반시간"}</definedName>
    <definedName name="ㅁㅇㄹㄴㅇㅁㄹ" hidden="1">{#N/A,#N/A,FALSE,"운반시간"}</definedName>
    <definedName name="ㅁㅇㄻ" localSheetId="2" hidden="1">{#N/A,#N/A,FALSE,"조골재"}</definedName>
    <definedName name="ㅁㅇㄻ" hidden="1">{#N/A,#N/A,FALSE,"조골재"}</definedName>
    <definedName name="ㅁㅇㄻㄴㄹ" localSheetId="2" hidden="1">{#N/A,#N/A,FALSE,"혼합골재"}</definedName>
    <definedName name="ㅁㅇㄻㄴㄹ" hidden="1">{#N/A,#N/A,FALSE,"혼합골재"}</definedName>
    <definedName name="ㅁㅇㄻㅇㅎ" localSheetId="2" hidden="1">{#N/A,#N/A,FALSE,"조골재"}</definedName>
    <definedName name="ㅁㅇㄻㅇㅎ" hidden="1">{#N/A,#N/A,FALSE,"조골재"}</definedName>
    <definedName name="ㅁㅇㅀㅁㅇ" localSheetId="2" hidden="1">{#N/A,#N/A,FALSE,"단가표지"}</definedName>
    <definedName name="ㅁㅇㅀㅁㅇ" hidden="1">{#N/A,#N/A,FALSE,"단가표지"}</definedName>
    <definedName name="ㅁㅇㅇㅁㅇ" hidden="1">#REF!</definedName>
    <definedName name="ㅁㅋㄹㄴㅁㄻㄻㄴㄻ" hidden="1">{#N/A,#N/A,FALSE,"구조1"}</definedName>
    <definedName name="ㅁㅍ">#REF!</definedName>
    <definedName name="ㅁㅍㅊ" hidden="1">{#N/A,#N/A,FALSE,"속도"}</definedName>
    <definedName name="ㅁㅎㄻㅇㄻ" localSheetId="2" hidden="1">{#N/A,#N/A,FALSE,"운반시간"}</definedName>
    <definedName name="ㅁㅎㄻㅇㄻ" hidden="1">{#N/A,#N/A,FALSE,"운반시간"}</definedName>
    <definedName name="ㅁㅎㅇㅀㅁㅇ" localSheetId="2" hidden="1">{#N/A,#N/A,FALSE,"2~8번"}</definedName>
    <definedName name="ㅁㅎㅇㅀㅁㅇ" hidden="1">{#N/A,#N/A,FALSE,"2~8번"}</definedName>
    <definedName name="ㅁㅎㅇㅀㅁㅎ" localSheetId="2" hidden="1">{#N/A,#N/A,FALSE,"단가표지"}</definedName>
    <definedName name="ㅁㅎㅇㅀㅁㅎ" hidden="1">{#N/A,#N/A,FALSE,"단가표지"}</definedName>
    <definedName name="ㅁㅎㅎㄴㅁㄹㅈ" hidden="1">{#N/A,#N/A,FALSE,"배수2"}</definedName>
    <definedName name="마">#REF!</definedName>
    <definedName name="마지막">#REF!</definedName>
    <definedName name="마허ㅣ아히아ㅗ미ㅏㅎ암ㅎ" hidden="1">#REF!</definedName>
    <definedName name="만득이" localSheetId="2" hidden="1">{#N/A,#N/A,FALSE,"2~8번"}</definedName>
    <definedName name="만득이" hidden="1">{#N/A,#N/A,FALSE,"2~8번"}</definedName>
    <definedName name="만회대책" hidden="1">{#N/A,#N/A,TRUE,"LOADCOVE";#N/A,#N/A,TRUE,"PAGE001";#N/A,#N/A,TRUE,"PAGE002";#N/A,#N/A,TRUE,"PAGE003";#N/A,#N/A,TRUE,"PAGE004";#N/A,#N/A,TRUE,"PAGE005";#N/A,#N/A,TRUE,"PAGE006";#N/A,#N/A,TRUE,"PAGE007";#N/A,#N/A,TRUE,"PAGE008";#N/A,#N/A,TRUE,"PAGE009";#N/A,#N/A,TRUE,"PAGE010";#N/A,#N/A,TRUE,"PAGE011";#N/A,#N/A,TRUE,"PAGE012";#N/A,#N/A,TRUE,"PAGE013"}</definedName>
    <definedName name="말" localSheetId="8">BlankMacro1</definedName>
    <definedName name="말" localSheetId="6">BlankMacro1</definedName>
    <definedName name="말">BlankMacro1</definedName>
    <definedName name="매출이월" hidden="1">{#N/A,#N/A,TRUE,"LOADCOVE";#N/A,#N/A,TRUE,"PAGE001";#N/A,#N/A,TRUE,"PAGE002";#N/A,#N/A,TRUE,"PAGE003";#N/A,#N/A,TRUE,"PAGE004";#N/A,#N/A,TRUE,"PAGE005";#N/A,#N/A,TRUE,"PAGE006";#N/A,#N/A,TRUE,"PAGE007";#N/A,#N/A,TRUE,"PAGE008";#N/A,#N/A,TRUE,"PAGE009";#N/A,#N/A,TRUE,"PAGE010";#N/A,#N/A,TRUE,"PAGE011";#N/A,#N/A,TRUE,"PAGE012";#N/A,#N/A,TRUE,"PAGE013"}</definedName>
    <definedName name="맨" localSheetId="2" hidden="1">{#N/A,#N/A,FALSE,"혼합골재"}</definedName>
    <definedName name="맨" hidden="1">{#N/A,#N/A,FALSE,"혼합골재"}</definedName>
    <definedName name="먁" hidden="1">#REF!</definedName>
    <definedName name="머" hidden="1">{#N/A,#N/A,FALSE,"명세표"}</definedName>
    <definedName name="먼득이" localSheetId="2" hidden="1">{#N/A,#N/A,FALSE,"골재소요량";#N/A,#N/A,FALSE,"골재소요량"}</definedName>
    <definedName name="먼득이" hidden="1">{#N/A,#N/A,FALSE,"골재소요량";#N/A,#N/A,FALSE,"골재소요량"}</definedName>
    <definedName name="명칭">#REF!</definedName>
    <definedName name="모래부설_및_다짐">#REF!</definedName>
    <definedName name="모래부설및다짐">#REF!</definedName>
    <definedName name="모래운반">#REF!</definedName>
    <definedName name="목돈입력">#REF!</definedName>
    <definedName name="목차">#REF!</definedName>
    <definedName name="몰라" hidden="1">{#N/A,#N/A,FALSE,"손익표지";#N/A,#N/A,FALSE,"손익계산";#N/A,#N/A,FALSE,"일반관리비";#N/A,#N/A,FALSE,"영업외수익";#N/A,#N/A,FALSE,"영업외비용";#N/A,#N/A,FALSE,"매출액";#N/A,#N/A,FALSE,"요약손익";#N/A,#N/A,FALSE,"요약대차";#N/A,#N/A,FALSE,"매출채권현황";#N/A,#N/A,FALSE,"매출채권명세"}</definedName>
    <definedName name="무늬강판_제작_설치">#REF!</definedName>
    <definedName name="무늬강판제작설치">#REF!</definedName>
    <definedName name="무대막" localSheetId="8">BlankMacro1</definedName>
    <definedName name="무대막" localSheetId="6">BlankMacro1</definedName>
    <definedName name="무대막">BlankMacro1</definedName>
    <definedName name="무안">#REF!</definedName>
    <definedName name="문1">#REF!</definedName>
    <definedName name="문10">#REF!</definedName>
    <definedName name="문11">#REF!</definedName>
    <definedName name="문12">#REF!</definedName>
    <definedName name="문13">#REF!</definedName>
    <definedName name="문14">#REF!</definedName>
    <definedName name="문15">#REF!</definedName>
    <definedName name="문16">#REF!</definedName>
    <definedName name="문17">#REF!</definedName>
    <definedName name="문18">#REF!</definedName>
    <definedName name="문19">#REF!</definedName>
    <definedName name="문2">#REF!</definedName>
    <definedName name="문20">#REF!</definedName>
    <definedName name="문21">#REF!</definedName>
    <definedName name="문22">#REF!</definedName>
    <definedName name="문3">#REF!</definedName>
    <definedName name="문4">#REF!</definedName>
    <definedName name="문5">#REF!</definedName>
    <definedName name="문7">#REF!</definedName>
    <definedName name="문8">#REF!</definedName>
    <definedName name="문9">#REF!</definedName>
    <definedName name="문서의_처음">#REF!</definedName>
    <definedName name="문제점" localSheetId="2" hidden="1">{"'con_010'!$A$1:$AN$63"}</definedName>
    <definedName name="문제점" hidden="1">{"'con_010'!$A$1:$AN$63"}</definedName>
    <definedName name="물" localSheetId="2" hidden="1">{#N/A,#N/A,FALSE,"이태원철근"}</definedName>
    <definedName name="물" hidden="1">{#N/A,#N/A,FALSE,"이태원철근"}</definedName>
    <definedName name="물가" localSheetId="2" hidden="1">{#N/A,#N/A,FALSE,"이태원철근"}</definedName>
    <definedName name="물가" hidden="1">{#N/A,#N/A,FALSE,"이태원철근"}</definedName>
    <definedName name="물량">#REF!</definedName>
    <definedName name="물량내역">#REF!</definedName>
    <definedName name="물품대">#REF!</definedName>
    <definedName name="뭉" localSheetId="2" hidden="1">{"'장비'!$A$3:$M$12"}</definedName>
    <definedName name="뭉" hidden="1">{"'장비'!$A$3:$M$12"}</definedName>
    <definedName name="뭐" hidden="1">{#N/A,#N/A,FALSE,"단가표지"}</definedName>
    <definedName name="뭐가이태원이야" localSheetId="2" hidden="1">{#N/A,#N/A,FALSE,"이태원철근"}</definedName>
    <definedName name="뭐가이태원이야" hidden="1">{#N/A,#N/A,FALSE,"이태원철근"}</definedName>
    <definedName name="뭐야" hidden="1">{#N/A,#N/A,FALSE,"속도"}</definedName>
    <definedName name="므" localSheetId="2" hidden="1">{#N/A,#N/A,FALSE,"운반시간"}</definedName>
    <definedName name="므" hidden="1">{#N/A,#N/A,FALSE,"운반시간"}</definedName>
    <definedName name="미수내역구분">#REF!</definedName>
    <definedName name="미장1">#REF!</definedName>
    <definedName name="미장2">#REF!</definedName>
    <definedName name="미장3">#REF!</definedName>
    <definedName name="미장5">#REF!</definedName>
    <definedName name="미정" hidden="1">{#N/A,#N/A,FALSE,"2~8번"}</definedName>
    <definedName name="미지급" hidden="1">#REF!</definedName>
    <definedName name="미ㅏㅇ">#REF!</definedName>
    <definedName name="ㅂ"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ㅂ" hidden="1">#REF!</definedName>
    <definedName name="ㅂㅂ" localSheetId="2" hidden="1">{#N/A,#N/A,FALSE,"단가표지"}</definedName>
    <definedName name="ㅂㅂ" hidden="1">{#N/A,#N/A,FALSE,"단가표지"}</definedName>
    <definedName name="ㅂㅂㅂ">#N/A</definedName>
    <definedName name="ㅂㅂㅂㅂ" localSheetId="2" hidden="1">{#N/A,#N/A,FALSE,"조골재"}</definedName>
    <definedName name="ㅂㅂㅂㅂ" hidden="1">{#N/A,#N/A,FALSE,"조골재"}</definedName>
    <definedName name="ㅂㅂㅂㅂㅂ">#N/A</definedName>
    <definedName name="ㅂㅂㅂㅂㅂㅂㅂ" hidden="1">{#N/A,#N/A,FALSE,"명세표"}</definedName>
    <definedName name="ㅂㅈ" localSheetId="2" hidden="1">{#N/A,#N/A,FALSE,"2~8번"}</definedName>
    <definedName name="ㅂㅈ" hidden="1">{#N/A,#N/A,FALSE,"2~8번"}</definedName>
    <definedName name="바">#REF!</definedName>
    <definedName name="바보">#REF!</definedName>
    <definedName name="바쓔ㅜㅇ" hidden="1">{#N/A,#N/A,FALSE,"명세표"}</definedName>
    <definedName name="박성민" hidden="1">{#N/A,#N/A,TRUE,"LOADCOVE";#N/A,#N/A,TRUE,"PAGE001";#N/A,#N/A,TRUE,"PAGE002";#N/A,#N/A,TRUE,"PAGE003";#N/A,#N/A,TRUE,"PAGE004";#N/A,#N/A,TRUE,"PAGE005";#N/A,#N/A,TRUE,"PAGE006";#N/A,#N/A,TRUE,"PAGE007";#N/A,#N/A,TRUE,"PAGE008";#N/A,#N/A,TRUE,"PAGE009";#N/A,#N/A,TRUE,"PAGE010";#N/A,#N/A,TRUE,"PAGE011";#N/A,#N/A,TRUE,"PAGE012";#N/A,#N/A,TRUE,"PAGE013"}</definedName>
    <definedName name="박스이름">#REF!</definedName>
    <definedName name="박영환" hidden="1">{#N/A,#N/A,TRUE,"LOADCOVE";#N/A,#N/A,TRUE,"PAGE001";#N/A,#N/A,TRUE,"PAGE002";#N/A,#N/A,TRUE,"PAGE003";#N/A,#N/A,TRUE,"PAGE004";#N/A,#N/A,TRUE,"PAGE005";#N/A,#N/A,TRUE,"PAGE006";#N/A,#N/A,TRUE,"PAGE007";#N/A,#N/A,TRUE,"PAGE008";#N/A,#N/A,TRUE,"PAGE009";#N/A,#N/A,TRUE,"PAGE010";#N/A,#N/A,TRUE,"PAGE011";#N/A,#N/A,TRUE,"PAGE012";#N/A,#N/A,TRUE,"PAGE013"}</definedName>
    <definedName name="박인철" localSheetId="2" hidden="1">{#N/A,#N/A,FALSE,"변경관리예산";#N/A,#N/A,FALSE,"변경장비예산";#N/A,#N/A,FALSE,"변경준설예산";#N/A,#N/A,FALSE,"변경철구예산"}</definedName>
    <definedName name="박인철" hidden="1">{#N/A,#N/A,FALSE,"변경관리예산";#N/A,#N/A,FALSE,"변경장비예산";#N/A,#N/A,FALSE,"변경준설예산";#N/A,#N/A,FALSE,"변경철구예산"}</definedName>
    <definedName name="발의">#REF!</definedName>
    <definedName name="발주용">#REF!</definedName>
    <definedName name="발표양식">#N/A</definedName>
    <definedName name="방송" localSheetId="8">BlankMacro1</definedName>
    <definedName name="방송" localSheetId="6">BlankMacro1</definedName>
    <definedName name="방송">BlankMacro1</definedName>
    <definedName name="방송설비">#REF!</definedName>
    <definedName name="방수1">#REF!</definedName>
    <definedName name="방수2">#REF!</definedName>
    <definedName name="방수3">#REF!</definedName>
    <definedName name="방수4">#REF!</definedName>
    <definedName name="방수5">#REF!</definedName>
    <definedName name="방수7">#REF!</definedName>
    <definedName name="방수8">#REF!</definedName>
    <definedName name="배관3"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배관공수율" hidden="1">#REF!</definedName>
    <definedName name="배부내역">#REF!</definedName>
    <definedName name="배수공" localSheetId="2" hidden="1">{#N/A,#N/A,FALSE,"부대1"}</definedName>
    <definedName name="배수공" hidden="1">{#N/A,#N/A,FALSE,"부대1"}</definedName>
    <definedName name="배전">182333</definedName>
    <definedName name="배전전공">#REF!</definedName>
    <definedName name="배치도" hidden="1">{#N/A,#N/A,FALSE,"CCTV"}</definedName>
    <definedName name="버던비트">#REF!</definedName>
    <definedName name="버티">#N/A</definedName>
    <definedName name="번호">#REF!</definedName>
    <definedName name="범위">#REF!</definedName>
    <definedName name="법인세4.6"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법인세4.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벽강관파일" hidden="1">#REF!</definedName>
    <definedName name="벽체" hidden="1">{#N/A,#N/A,FALSE,"혼합골재"}</definedName>
    <definedName name="변경수량집계"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변전기기도장">#REF!</definedName>
    <definedName name="변전기기점검">#REF!</definedName>
    <definedName name="변형" hidden="1">{#N/A,#N/A,TRUE,"LOADCOVE";#N/A,#N/A,TRUE,"PAGE001";#N/A,#N/A,TRUE,"PAGE002";#N/A,#N/A,TRUE,"PAGE003";#N/A,#N/A,TRUE,"PAGE004";#N/A,#N/A,TRUE,"PAGE005";#N/A,#N/A,TRUE,"PAGE006";#N/A,#N/A,TRUE,"PAGE007";#N/A,#N/A,TRUE,"PAGE008";#N/A,#N/A,TRUE,"PAGE009";#N/A,#N/A,TRUE,"PAGE010";#N/A,#N/A,TRUE,"PAGE011";#N/A,#N/A,TRUE,"PAGE012";#N/A,#N/A,TRUE,"PAGE013"}</definedName>
    <definedName name="변환">#REF!</definedName>
    <definedName name="보"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보고양식1">#REF!</definedName>
    <definedName name="보고양식2">#REF!</definedName>
    <definedName name="보고양식3">#REF!</definedName>
    <definedName name="보고용">#REF!</definedName>
    <definedName name="보링공">#REF!</definedName>
    <definedName name="보온1">#REF!</definedName>
    <definedName name="보온TYPE">#REF!</definedName>
    <definedName name="보정치">#REF!</definedName>
    <definedName name="보조기층" hidden="1">{"'장비'!$A$3:$M$12"}</definedName>
    <definedName name="보조기층_운반">#REF!</definedName>
    <definedName name="보조기층_포설_및_다짐">#REF!</definedName>
    <definedName name="보조기층운반">#REF!</definedName>
    <definedName name="보조기층재_운반">#REF!</definedName>
    <definedName name="보조기층재운반">#REF!</definedName>
    <definedName name="보조기층포설및다짐">#REF!</definedName>
    <definedName name="보충" hidden="1">#REF!</definedName>
    <definedName name="보통">34360</definedName>
    <definedName name="보통인부">#REF!</definedName>
    <definedName name="보통인부노">#REF!</definedName>
    <definedName name="보할line">#REF!,#REF!,#REF!,#REF!,#REF!,#REF!,#REF!,#REF!,#REF!,#REF!,#REF!,#REF!,#REF!,#REF!,#REF!,#REF!</definedName>
    <definedName name="보할line2">#REF!,#REF!,#REF!,#REF!,#REF!,#REF!,#REF!,#REF!,#REF!,#REF!,#REF!,#REF!,#REF!,#REF!,#REF!,#REF!</definedName>
    <definedName name="보험">#REF!</definedName>
    <definedName name="복리">#REF!</definedName>
    <definedName name="복사기">#REF!</definedName>
    <definedName name="복잡">#REF!</definedName>
    <definedName name="본공사공정표"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본선부속">#REF!</definedName>
    <definedName name="부가가치세">#REF!</definedName>
    <definedName name="부대" localSheetId="2" hidden="1">{#N/A,#N/A,FALSE,"골재소요량";#N/A,#N/A,FALSE,"골재소요량"}</definedName>
    <definedName name="부대" hidden="1">{#N/A,#N/A,FALSE,"골재소요량";#N/A,#N/A,FALSE,"골재소요량"}</definedName>
    <definedName name="부대1" localSheetId="2" hidden="1">{#N/A,#N/A,FALSE,"운반시간"}</definedName>
    <definedName name="부대1" hidden="1">{#N/A,#N/A,FALSE,"운반시간"}</definedName>
    <definedName name="부대건축2" hidden="1">#REF!</definedName>
    <definedName name="부대공">#REF!</definedName>
    <definedName name="부대공사" hidden="1">#REF!</definedName>
    <definedName name="부대입찰서류작성" hidden="1">#REF!</definedName>
    <definedName name="부재력" hidden="1">#REF!</definedName>
    <definedName name="부함">#REF!</definedName>
    <definedName name="분" localSheetId="2" hidden="1">{#N/A,#N/A,FALSE,"이태원철근"}</definedName>
    <definedName name="분" hidden="1">{#N/A,#N/A,FALSE,"이태원철근"}</definedName>
    <definedName name="분당공" hidden="1">#REF!</definedName>
    <definedName name="분당내역" hidden="1">#REF!</definedName>
    <definedName name="분당내역서" hidden="1">#REF!</definedName>
    <definedName name="분당물가" hidden="1">#REF!</definedName>
    <definedName name="분당코아" hidden="1">#REF!</definedName>
    <definedName name="분당협조" localSheetId="2" hidden="1">{#N/A,#N/A,FALSE,"이태원철근"}</definedName>
    <definedName name="분당협조" hidden="1">{#N/A,#N/A,FALSE,"이태원철근"}</definedName>
    <definedName name="분석">#REF!</definedName>
    <definedName name="분전반" localSheetId="8">BlankMacro1</definedName>
    <definedName name="분전반" localSheetId="6">BlankMacro1</definedName>
    <definedName name="분전반">BlankMacro1</definedName>
    <definedName name="뷰" localSheetId="2" hidden="1">{#N/A,#N/A,FALSE,"단가표지"}</definedName>
    <definedName name="뷰" hidden="1">{#N/A,#N/A,FALSE,"단가표지"}</definedName>
    <definedName name="블록c" hidden="1">{#N/A,#N/A,FALSE,"전체집계표";#N/A,#N/A,FALSE,"안벽30000";#N/A,#N/A,FALSE,"안벽20000";#N/A,#N/A,FALSE,"내호안";#N/A,#N/A,FALSE,"외호안";#N/A,#N/A,FALSE,"준설토A";#N/A,#N/A,FALSE,"준설토B";#N/A,#N/A,FALSE,"적출장"}</definedName>
    <definedName name="블록k" hidden="1">{#N/A,#N/A,FALSE,"전체집계표";#N/A,#N/A,FALSE,"안벽30000";#N/A,#N/A,FALSE,"안벽20000";#N/A,#N/A,FALSE,"내호안";#N/A,#N/A,FALSE,"외호안";#N/A,#N/A,FALSE,"준설토A";#N/A,#N/A,FALSE,"준설토B";#N/A,#N/A,FALSE,"적출장"}</definedName>
    <definedName name="비고">#REF!</definedName>
    <definedName name="비교">#REF!</definedName>
    <definedName name="비교표1" hidden="1">255</definedName>
    <definedName name="비비">#REF!,#REF!,#REF!,#REF!,#REF!,#REF!,#REF!,#REF!,#REF!,#REF!,#REF!,#REF!,#REF!,#REF!,#REF!,#REF!</definedName>
    <definedName name="비중">#REF!</definedName>
    <definedName name="빈칸">#REF!</definedName>
    <definedName name="빌딩" hidden="1">{#N/A,#N/A,FALSE,"CCTV"}</definedName>
    <definedName name="ㅅ" localSheetId="2" hidden="1">{#N/A,#N/A,TRUE,"토적및재료집계";#N/A,#N/A,TRUE,"토적및재료집계";#N/A,#N/A,TRUE,"단위량"}</definedName>
    <definedName name="ㅅ" hidden="1">{#N/A,#N/A,TRUE,"토적및재료집계";#N/A,#N/A,TRUE,"토적및재료집계";#N/A,#N/A,TRUE,"단위량"}</definedName>
    <definedName name="ㅅ굲유" localSheetId="2" hidden="1">{#N/A,#N/A,FALSE,"조골재"}</definedName>
    <definedName name="ㅅ굲유" hidden="1">{#N/A,#N/A,FALSE,"조골재"}</definedName>
    <definedName name="ㅅㄷㄹ오" hidden="1">{#N/A,#N/A,FALSE,"골재소요량";#N/A,#N/A,FALSE,"골재소요량"}</definedName>
    <definedName name="ㅅㅅㅅ" localSheetId="2" hidden="1">{#N/A,#N/A,FALSE,"조골재"}</definedName>
    <definedName name="ㅅㅅㅅ" hidden="1">{#N/A,#N/A,FALSE,"조골재"}</definedName>
    <definedName name="사">#REF!</definedName>
    <definedName name="사급자재">#REF!</definedName>
    <definedName name="사급자재비">#REF!</definedName>
    <definedName name="사급재료비">#REF!</definedName>
    <definedName name="사랑" hidden="1">#REF!</definedName>
    <definedName name="사업계획">#REF!</definedName>
    <definedName name="사업계획수정" hidden="1">#REF!</definedName>
    <definedName name="사업본부등급">#REF!</definedName>
    <definedName name="사업부양식2" hidden="1">#REF!</definedName>
    <definedName name="사업비최종" localSheetId="2"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hidden="1">{#N/A,#N/A,FALSE,"손익표지";#N/A,#N/A,FALSE,"손익계산";#N/A,#N/A,FALSE,"일반관리비";#N/A,#N/A,FALSE,"영업외수익";#N/A,#N/A,FALSE,"영업외비용";#N/A,#N/A,FALSE,"매출액";#N/A,#N/A,FALSE,"요약손익";#N/A,#N/A,FALSE,"요약대차";#N/A,#N/A,FALSE,"매출채권현황";#N/A,#N/A,FALSE,"매출채권명세"}</definedName>
    <definedName name="사토운반">#REF!</definedName>
    <definedName name="산수">#REF!</definedName>
    <definedName name="산재보험료">#REF!</definedName>
    <definedName name="산출" hidden="1">#REF!</definedName>
    <definedName name="산출근거" hidden="1">{#N/A,#N/A,FALSE,"속도"}</definedName>
    <definedName name="상" hidden="1">{#N/A,#N/A,FALSE,"부대2"}</definedName>
    <definedName name="상각비2" hidden="1">#REF!</definedName>
    <definedName name="상부집계표">#REF!</definedName>
    <definedName name="상주" hidden="1">{#N/A,#N/A,FALSE,"지침";#N/A,#N/A,FALSE,"환경분석";#N/A,#N/A,FALSE,"Sheet16"}</definedName>
    <definedName name="상주감리" hidden="1">{#N/A,#N/A,FALSE,"지침";#N/A,#N/A,FALSE,"환경분석";#N/A,#N/A,FALSE,"Sheet16"}</definedName>
    <definedName name="상품" hidden="1">#REF!</definedName>
    <definedName name="새공통" localSheetId="2" hidden="1">{#N/A,#N/A,FALSE,"이태원철근"}</definedName>
    <definedName name="새공통" hidden="1">{#N/A,#N/A,FALSE,"이태원철근"}</definedName>
    <definedName name="새안" localSheetId="2" hidden="1">{#N/A,#N/A,FALSE,"TABLE"}</definedName>
    <definedName name="새안" hidden="1">{#N/A,#N/A,FALSE,"TABLE"}</definedName>
    <definedName name="새이름" localSheetId="2"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새이름"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새파일" hidden="1">#REF!</definedName>
    <definedName name="샘풀카피" localSheetId="2" hidden="1">{#N/A,#N/A,FALSE,"CCTV"}</definedName>
    <definedName name="샘풀카피" hidden="1">{#N/A,#N/A,FALSE,"CCTV"}</definedName>
    <definedName name="샘플카피2" localSheetId="2" hidden="1">{#N/A,#N/A,FALSE,"CCTV"}</definedName>
    <definedName name="샘플카피2" hidden="1">{#N/A,#N/A,FALSE,"CCTV"}</definedName>
    <definedName name="샘플카피3" localSheetId="2" hidden="1">{#N/A,#N/A,FALSE,"CCTV"}</definedName>
    <definedName name="샘플카피3" hidden="1">{#N/A,#N/A,FALSE,"CCTV"}</definedName>
    <definedName name="서" localSheetId="2" hidden="1">{#N/A,#N/A,FALSE,"토공2"}</definedName>
    <definedName name="서" hidden="1">{#N/A,#N/A,FALSE,"토공2"}</definedName>
    <definedName name="서측입적수량집계" hidden="1">#REF!</definedName>
    <definedName name="석" hidden="1">{#N/A,#N/A,FALSE,"지침";#N/A,#N/A,FALSE,"환경분석";#N/A,#N/A,FALSE,"Sheet16"}</definedName>
    <definedName name="석항" hidden="1">{#N/A,#N/A,FALSE,"명세표"}</definedName>
    <definedName name="선로신설">#REF!</definedName>
    <definedName name="선로철거">#REF!</definedName>
    <definedName name="선택층_포설_및_다짐">#REF!</definedName>
    <definedName name="선택층포설및다짐">#REF!</definedName>
    <definedName name="선투입추정">#REF!</definedName>
    <definedName name="설계_토목_2차" localSheetId="2" hidden="1">{#N/A,#N/A,FALSE,"토공2"}</definedName>
    <definedName name="설계_토목_2차" hidden="1">{#N/A,#N/A,FALSE,"토공2"}</definedName>
    <definedName name="설계_토목_3차" localSheetId="2" hidden="1">{#N/A,#N/A,FALSE,"부대1"}</definedName>
    <definedName name="설계_토목_3차" hidden="1">{#N/A,#N/A,FALSE,"부대1"}</definedName>
    <definedName name="설계내역">#REF!</definedName>
    <definedName name="설계도서검토" hidden="1">{#N/A,#N/A,FALSE,"손익표지";#N/A,#N/A,FALSE,"손익계산";#N/A,#N/A,FALSE,"일반관리비";#N/A,#N/A,FALSE,"영업외수익";#N/A,#N/A,FALSE,"영업외비용";#N/A,#N/A,FALSE,"매출액";#N/A,#N/A,FALSE,"요약손익";#N/A,#N/A,FALSE,"요약대차";#N/A,#N/A,FALSE,"매출채권현황";#N/A,#N/A,FALSE,"매출채권명세"}</definedName>
    <definedName name="설계설명" hidden="1">#REF!</definedName>
    <definedName name="설계속도">#REF!</definedName>
    <definedName name="설계인원등급">#REF!</definedName>
    <definedName name="설계인원등급1">#REF!</definedName>
    <definedName name="설비" localSheetId="2" hidden="1">{#N/A,#N/A,FALSE,"이태원철근"}</definedName>
    <definedName name="설비" hidden="1">{#N/A,#N/A,FALSE,"이태원철근"}</definedName>
    <definedName name="설비물량">#REF!</definedName>
    <definedName name="설치경비">#REF!</definedName>
    <definedName name="설치노무비">#REF!</definedName>
    <definedName name="설치이윤">#REF!</definedName>
    <definedName name="설치재료비">#REF!</definedName>
    <definedName name="설치직접노무비">#REF!</definedName>
    <definedName name="설치직접노무비전">#REF!</definedName>
    <definedName name="성"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성남동_아파트__________________">#REF!</definedName>
    <definedName name="성능보장"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세금">#REF!</definedName>
    <definedName name="소구경_supt자재" hidden="1">#REF!</definedName>
    <definedName name="소모">#REF!</definedName>
    <definedName name="소모비">#REF!</definedName>
    <definedName name="소방공량산출서" localSheetId="8">BlankMacro1</definedName>
    <definedName name="소방공량산출서" localSheetId="6">BlankMacro1</definedName>
    <definedName name="소방공량산출서">BlankMacro1</definedName>
    <definedName name="소방내역" localSheetId="8">BlankMacro1</definedName>
    <definedName name="소방내역" localSheetId="6">BlankMacro1</definedName>
    <definedName name="소방내역">BlankMacro1</definedName>
    <definedName name="소방내역서" localSheetId="8">BlankMacro1</definedName>
    <definedName name="소방내역서" localSheetId="6">BlankMacro1</definedName>
    <definedName name="소방내역서">BlankMacro1</definedName>
    <definedName name="소방사항" hidden="1">#REF!</definedName>
    <definedName name="소켓무게">#REF!</definedName>
    <definedName name="소프">#REF!</definedName>
    <definedName name="소화배관" localSheetId="2" hidden="1">{#N/A,#N/A,FALSE,"전력간선"}</definedName>
    <definedName name="소화배관" hidden="1">{#N/A,#N/A,FALSE,"전력간선"}</definedName>
    <definedName name="손익계산서" hidden="1">#REF!</definedName>
    <definedName name="송이신" hidden="1">#REF!</definedName>
    <definedName name="숏">#REF!</definedName>
    <definedName name="수" localSheetId="2" hidden="1">{#N/A,#N/A,TRUE,"Basic";#N/A,#N/A,TRUE,"EXT-TABLE";#N/A,#N/A,TRUE,"STEEL";#N/A,#N/A,TRUE,"INT-Table";#N/A,#N/A,TRUE,"STEEL";#N/A,#N/A,TRUE,"Door"}</definedName>
    <definedName name="수">#N/A</definedName>
    <definedName name="수_량">#N/A</definedName>
    <definedName name="수2" hidden="1">{#N/A,#N/A,TRUE,"LOADCOVE";#N/A,#N/A,TRUE,"PAGE001";#N/A,#N/A,TRUE,"PAGE002";#N/A,#N/A,TRUE,"PAGE003";#N/A,#N/A,TRUE,"PAGE004";#N/A,#N/A,TRUE,"PAGE005";#N/A,#N/A,TRUE,"PAGE006";#N/A,#N/A,TRUE,"PAGE007";#N/A,#N/A,TRUE,"PAGE008";#N/A,#N/A,TRUE,"PAGE009";#N/A,#N/A,TRUE,"PAGE010";#N/A,#N/A,TRUE,"PAGE011";#N/A,#N/A,TRUE,"PAGE012";#N/A,#N/A,TRUE,"PAGE013"}</definedName>
    <definedName name="수금3" hidden="1">#REF!</definedName>
    <definedName name="수금4" hidden="1">#REF!</definedName>
    <definedName name="수금5" hidden="1">#REF!</definedName>
    <definedName name="수당" hidden="1">#N/A</definedName>
    <definedName name="수량">#REF!</definedName>
    <definedName name="수량계산">#REF!</definedName>
    <definedName name="수량산출">#REF!</definedName>
    <definedName name="수량집계표">#REF!</definedName>
    <definedName name="수소_및_탄산가스창고">#REF!</definedName>
    <definedName name="수수">#N/A</definedName>
    <definedName name="수수수">#N/A</definedName>
    <definedName name="수수실적7월">#N/A</definedName>
    <definedName name="수익" hidden="1">{#N/A,#N/A,TRUE,"LOADCOVE";#N/A,#N/A,TRUE,"PAGE001";#N/A,#N/A,TRUE,"PAGE002";#N/A,#N/A,TRUE,"PAGE003";#N/A,#N/A,TRUE,"PAGE004";#N/A,#N/A,TRUE,"PAGE005";#N/A,#N/A,TRUE,"PAGE006";#N/A,#N/A,TRUE,"PAGE007";#N/A,#N/A,TRUE,"PAGE008";#N/A,#N/A,TRUE,"PAGE009";#N/A,#N/A,TRUE,"PAGE010";#N/A,#N/A,TRUE,"PAGE011";#N/A,#N/A,TRUE,"PAGE012";#N/A,#N/A,TRUE,"PAGE013"}</definedName>
    <definedName name="수입인지">#REF!</definedName>
    <definedName name="수정">#REF!</definedName>
    <definedName name="수정설계단가">#REF!</definedName>
    <definedName name="수주1">#REF!</definedName>
    <definedName name="수주이월" hidden="1">{#N/A,#N/A,TRUE,"LOADCOVE";#N/A,#N/A,TRUE,"PAGE001";#N/A,#N/A,TRUE,"PAGE002";#N/A,#N/A,TRUE,"PAGE003";#N/A,#N/A,TRUE,"PAGE004";#N/A,#N/A,TRUE,"PAGE005";#N/A,#N/A,TRUE,"PAGE006";#N/A,#N/A,TRUE,"PAGE007";#N/A,#N/A,TRUE,"PAGE008";#N/A,#N/A,TRUE,"PAGE009";#N/A,#N/A,TRUE,"PAGE010";#N/A,#N/A,TRUE,"PAGE011";#N/A,#N/A,TRUE,"PAGE012";#N/A,#N/A,TRUE,"PAGE013"}</definedName>
    <definedName name="순공사비">#REF!</definedName>
    <definedName name="순공사원가">#REF!</definedName>
    <definedName name="숫자">#REF!,#REF!,#REF!,#REF!,#REF!,#REF!,#REF!,#REF!,#REF!,#REF!,#REF!,#REF!,#REF!,#REF!,#REF!,#REF!</definedName>
    <definedName name="숫자모두">#REF!,#REF!,#REF!,#REF!,#REF!,#REF!,#REF!,#REF!,#REF!,#REF!,#REF!,#REF!,#REF!,#REF!,#REF!,#REF!</definedName>
    <definedName name="승" hidden="1">{#N/A,#N/A,FALSE,"지침";#N/A,#N/A,FALSE,"환경분석";#N/A,#N/A,FALSE,"Sheet16"}</definedName>
    <definedName name="승용교" localSheetId="2" hidden="1">{#N/A,#N/A,FALSE,"2~8번"}</definedName>
    <definedName name="승용교" hidden="1">{#N/A,#N/A,FALSE,"2~8번"}</definedName>
    <definedName name="시공측량보고서" hidden="1">{#N/A,#N/A,FALSE,"손익표지";#N/A,#N/A,FALSE,"손익계산";#N/A,#N/A,FALSE,"일반관리비";#N/A,#N/A,FALSE,"영업외수익";#N/A,#N/A,FALSE,"영업외비용";#N/A,#N/A,FALSE,"매출액";#N/A,#N/A,FALSE,"요약손익";#N/A,#N/A,FALSE,"요약대차";#N/A,#N/A,FALSE,"매출채권현황";#N/A,#N/A,FALSE,"매출채권명세"}</definedName>
    <definedName name="시설실적" hidden="1">{#N/A,#N/A,TRUE,"LOADCOVE";#N/A,#N/A,TRUE,"PAGE001";#N/A,#N/A,TRUE,"PAGE002";#N/A,#N/A,TRUE,"PAGE003";#N/A,#N/A,TRUE,"PAGE004";#N/A,#N/A,TRUE,"PAGE005";#N/A,#N/A,TRUE,"PAGE006";#N/A,#N/A,TRUE,"PAGE007";#N/A,#N/A,TRUE,"PAGE008";#N/A,#N/A,TRUE,"PAGE009";#N/A,#N/A,TRUE,"PAGE010";#N/A,#N/A,TRUE,"PAGE011";#N/A,#N/A,TRUE,"PAGE012";#N/A,#N/A,TRUE,"PAGE013"}</definedName>
    <definedName name="시운전비상세내역_1"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시운전비상세내역_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시행" localSheetId="2" hidden="1">{#N/A,#N/A,FALSE,"이태원철근"}</definedName>
    <definedName name="시행" hidden="1">{#N/A,#N/A,FALSE,"이태원철근"}</definedName>
    <definedName name="시험비">#REF!</definedName>
    <definedName name="시험비__토목">#REF!</definedName>
    <definedName name="시험비_토목">#REF!</definedName>
    <definedName name="시험비토목">#REF!</definedName>
    <definedName name="시험편">#REF!</definedName>
    <definedName name="신규">#REF!</definedName>
    <definedName name="신규96">#REF!</definedName>
    <definedName name="신규계획97">#REF!</definedName>
    <definedName name="신규사업97">#REF!</definedName>
    <definedName name="신설" hidden="1">{#N/A,#N/A,FALSE,"명세표"}</definedName>
    <definedName name="신설단가">#REF!</definedName>
    <definedName name="신설신설">#REF!</definedName>
    <definedName name="신성">#REF!</definedName>
    <definedName name="신성감">#REF!</definedName>
    <definedName name="신진공사">#REF!</definedName>
    <definedName name="신진자금">#REF!</definedName>
    <definedName name="실시공내역" hidden="1">#REF!</definedName>
    <definedName name="실적">#N/A</definedName>
    <definedName name="실적2" hidden="1">{#N/A,#N/A,TRUE,"LOADCOVE";#N/A,#N/A,TRUE,"PAGE001";#N/A,#N/A,TRUE,"PAGE002";#N/A,#N/A,TRUE,"PAGE003";#N/A,#N/A,TRUE,"PAGE004";#N/A,#N/A,TRUE,"PAGE005";#N/A,#N/A,TRUE,"PAGE006";#N/A,#N/A,TRUE,"PAGE007";#N/A,#N/A,TRUE,"PAGE008";#N/A,#N/A,TRUE,"PAGE009";#N/A,#N/A,TRUE,"PAGE010";#N/A,#N/A,TRUE,"PAGE011";#N/A,#N/A,TRUE,"PAGE012";#N/A,#N/A,TRUE,"PAGE013"}</definedName>
    <definedName name="실적총괄1" hidden="1">#REF!</definedName>
    <definedName name="실총" hidden="1">#REF!</definedName>
    <definedName name="실행">#REF!</definedName>
    <definedName name="실행단가">#REF!</definedName>
    <definedName name="실행영역">#REF!</definedName>
    <definedName name="심우">#REF!</definedName>
    <definedName name="심우을">#REF!</definedName>
    <definedName name="ㅇ">#N/A</definedName>
    <definedName name="ㅇ191">#REF!</definedName>
    <definedName name="ㅇㄱ1">#REF!</definedName>
    <definedName name="ㅇㄴㄻ" localSheetId="2" hidden="1">{#N/A,#N/A,FALSE,"표지목차"}</definedName>
    <definedName name="ㅇㄴㄻ" hidden="1">{#N/A,#N/A,FALSE,"표지목차"}</definedName>
    <definedName name="ㅇㄴㄻㄴㅇ" localSheetId="2" hidden="1">{#N/A,#N/A,FALSE,"표지목차"}</definedName>
    <definedName name="ㅇㄴㄻㄴㅇ" hidden="1">{#N/A,#N/A,FALSE,"표지목차"}</definedName>
    <definedName name="ㅇㄴㅁ" hidden="1">#REF!</definedName>
    <definedName name="ㅇㄴㅁㄴㅁㄴㅇㄴㅇㅁㄴㅇㅁㄴㅇㅁㄴㅇㅇㄴㄴㅇㅇㄴㅁ">#N/A</definedName>
    <definedName name="ㅇㄴㅇ">#N/A</definedName>
    <definedName name="ㅇㄴㅇㄴ" hidden="1">{#N/A,#N/A,FALSE,"포장2"}</definedName>
    <definedName name="ㅇㄷㄴㄶㅎ" hidden="1">{#N/A,#N/A,FALSE,"골재소요량";#N/A,#N/A,FALSE,"골재소요량"}</definedName>
    <definedName name="ㅇㄹ" hidden="1">{#N/A,#N/A,FALSE,"이태원철근"}</definedName>
    <definedName name="ㅇㄹㄹ">#N/A</definedName>
    <definedName name="ㅇㄹㅇ"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ㅇㄹㅇㄹ" localSheetId="2" hidden="1">{#N/A,#N/A,FALSE,"골재소요량";#N/A,#N/A,FALSE,"골재소요량"}</definedName>
    <definedName name="ㅇㄹㅇㄹ" hidden="1">{#N/A,#N/A,FALSE,"골재소요량";#N/A,#N/A,FALSE,"골재소요량"}</definedName>
    <definedName name="ㅇ롤옹롤ㅇ" hidden="1">{#N/A,#N/A,FALSE,"운반시간"}</definedName>
    <definedName name="ㅇㄻㄴ" localSheetId="2" hidden="1">{#N/A,#N/A,FALSE,"골재소요량";#N/A,#N/A,FALSE,"골재소요량"}</definedName>
    <definedName name="ㅇㄻㄴ" hidden="1">{#N/A,#N/A,FALSE,"골재소요량";#N/A,#N/A,FALSE,"골재소요량"}</definedName>
    <definedName name="ㅇㄻㄴㅁㄴㄻ" localSheetId="2" hidden="1">{#N/A,#N/A,FALSE,"단가표지"}</definedName>
    <definedName name="ㅇㄻㄴㅁㄴㄻ" hidden="1">{#N/A,#N/A,FALSE,"단가표지"}</definedName>
    <definedName name="ㅇㄻㅇㄻㄴㄹ" localSheetId="2" hidden="1">{#N/A,#N/A,FALSE,"단가표지"}</definedName>
    <definedName name="ㅇㄻㅇㄻㄴㄹ" hidden="1">{#N/A,#N/A,FALSE,"단가표지"}</definedName>
    <definedName name="ㅇㅀㅁㅇㅁㅇ" localSheetId="2" hidden="1">{#N/A,#N/A,FALSE,"단가표지"}</definedName>
    <definedName name="ㅇㅀㅁㅇㅁㅇ" hidden="1">{#N/A,#N/A,FALSE,"단가표지"}</definedName>
    <definedName name="ㅇㅇ"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ㅇ">#N/A</definedName>
    <definedName name="ㅇㅇㄹ" hidden="1">#REF!</definedName>
    <definedName name="ㅇㅇㅇ" localSheetId="2" hidden="1">{#N/A,#N/A,FALSE,"표지목차"}</definedName>
    <definedName name="ㅇㅇㅇ" hidden="1">{#N/A,#N/A,FALSE,"표지목차"}</definedName>
    <definedName name="ㅇㅇㅇㅇ">#N/A</definedName>
    <definedName name="ㅇㅇㅇㅇㅇㅇ" hidden="1">{#N/A,#N/A,TRUE,"토적및재료집계";#N/A,#N/A,TRUE,"토적및재료집계";#N/A,#N/A,TRUE,"단위량"}</definedName>
    <definedName name="ㅇㅇㅇㅇㅇㅇㅇ" hidden="1">{#N/A,#N/A,TRUE,"토적및재료집계";#N/A,#N/A,TRUE,"토적및재료집계";#N/A,#N/A,TRUE,"단위량"}</definedName>
    <definedName name="ㅇ호" localSheetId="2" hidden="1">{#N/A,#N/A,FALSE,"혼합골재"}</definedName>
    <definedName name="ㅇ호" hidden="1">{#N/A,#N/A,FALSE,"혼합골재"}</definedName>
    <definedName name="아">#REF!</definedName>
    <definedName name="아늘믿" localSheetId="8">BlankMacro1</definedName>
    <definedName name="아늘믿" localSheetId="6">BlankMacro1</definedName>
    <definedName name="아늘믿">BlankMacro1</definedName>
    <definedName name="아니" localSheetId="8">BlankMacro1</definedName>
    <definedName name="아니" localSheetId="6">BlankMacro1</definedName>
    <definedName name="아니">BlankMacro1</definedName>
    <definedName name="아니오" localSheetId="2" hidden="1">{#N/A,#N/A,FALSE,"단가표지"}</definedName>
    <definedName name="아니오" hidden="1">{#N/A,#N/A,FALSE,"단가표지"}</definedName>
    <definedName name="아다" localSheetId="8">BlankMacro1</definedName>
    <definedName name="아다" localSheetId="6">BlankMacro1</definedName>
    <definedName name="아다">BlankMacro1</definedName>
    <definedName name="아디" localSheetId="8">BlankMacro1</definedName>
    <definedName name="아디" localSheetId="6">BlankMacro1</definedName>
    <definedName name="아디">BlankMacro1</definedName>
    <definedName name="아마" hidden="1">#REF!</definedName>
    <definedName name="아무거나" hidden="1">#REF!</definedName>
    <definedName name="아무나" hidden="1">#REF!</definedName>
    <definedName name="아서" localSheetId="8">BlankMacro1</definedName>
    <definedName name="아서" localSheetId="6">BlankMacro1</definedName>
    <definedName name="아서">BlankMacro1</definedName>
    <definedName name="아스콘_기층_포설">#REF!</definedName>
    <definedName name="아스콘_포장깨기">#REF!</definedName>
    <definedName name="아스콘_포장절단">#REF!</definedName>
    <definedName name="아스콘_표층_포설">#REF!</definedName>
    <definedName name="아스콘2" hidden="1">#REF!</definedName>
    <definedName name="아스콘기층포설">#REF!</definedName>
    <definedName name="아스콘포장깨기">#REF!</definedName>
    <definedName name="아스콘포장절단">#REF!</definedName>
    <definedName name="아스콘표층포설">#REF!</definedName>
    <definedName name="아스팔트">#REF!</definedName>
    <definedName name="아스팔트_운반">#REF!</definedName>
    <definedName name="아스팔트운반">#REF!</definedName>
    <definedName name="아아아" localSheetId="2" hidden="1">{#N/A,#N/A,FALSE,"TABLE"}</definedName>
    <definedName name="아아아" hidden="1">{#N/A,#N/A,FALSE,"TABLE"}</definedName>
    <definedName name="아연도28">#REF!</definedName>
    <definedName name="아연도28C">#REF!</definedName>
    <definedName name="아이">#REF!</definedName>
    <definedName name="아토">#REF!</definedName>
    <definedName name="아ㅓ와오ㅑ화다ㅗㅇㅎㅇㅎ" hidden="1">#REF!</definedName>
    <definedName name="안" hidden="1">{#N/A,#N/A,FALSE,"포장2"}</definedName>
    <definedName name="안산키즈" localSheetId="2" hidden="1">{#N/A,#N/A,FALSE,"전력간선"}</definedName>
    <definedName name="안산키즈" hidden="1">{#N/A,#N/A,FALSE,"전력간선"}</definedName>
    <definedName name="안성진행">#REF!</definedName>
    <definedName name="안성진행2">#REF!</definedName>
    <definedName name="안성청산">#REF!</definedName>
    <definedName name="안전">#REF!</definedName>
    <definedName name="안전관리비">#REF!</definedName>
    <definedName name="안전급여">#REF!</definedName>
    <definedName name="안전상여금">#REF!</definedName>
    <definedName name="안효진행">#REF!</definedName>
    <definedName name="안효청산">#REF!</definedName>
    <definedName name="알림"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알림"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암__거">#REF!</definedName>
    <definedName name="암거">#REF!</definedName>
    <definedName name="암거_날개벽">#REF!</definedName>
    <definedName name="암거날개벽">#REF!</definedName>
    <definedName name="애자">#REF!</definedName>
    <definedName name="야" hidden="1">{#N/A,#N/A,FALSE,"배수1"}</definedName>
    <definedName name="야간" hidden="1">{#N/A,#N/A,FALSE,"지침";#N/A,#N/A,FALSE,"환경분석";#N/A,#N/A,FALSE,"Sheet16"}</definedName>
    <definedName name="약수">#N/A</definedName>
    <definedName name="양식">#REF!</definedName>
    <definedName name="양식3" hidden="1">{#N/A,#N/A,TRUE,"LOADCOVE";#N/A,#N/A,TRUE,"PAGE001";#N/A,#N/A,TRUE,"PAGE002";#N/A,#N/A,TRUE,"PAGE003";#N/A,#N/A,TRUE,"PAGE004";#N/A,#N/A,TRUE,"PAGE005";#N/A,#N/A,TRUE,"PAGE006";#N/A,#N/A,TRUE,"PAGE007";#N/A,#N/A,TRUE,"PAGE008";#N/A,#N/A,TRUE,"PAGE009";#N/A,#N/A,TRUE,"PAGE010";#N/A,#N/A,TRUE,"PAGE011";#N/A,#N/A,TRUE,"PAGE012";#N/A,#N/A,TRUE,"PAGE013"}</definedName>
    <definedName name="양식4" hidden="1">{#N/A,#N/A,TRUE,"LOADCOVE";#N/A,#N/A,TRUE,"PAGE001";#N/A,#N/A,TRUE,"PAGE002";#N/A,#N/A,TRUE,"PAGE003";#N/A,#N/A,TRUE,"PAGE004";#N/A,#N/A,TRUE,"PAGE005";#N/A,#N/A,TRUE,"PAGE006";#N/A,#N/A,TRUE,"PAGE007";#N/A,#N/A,TRUE,"PAGE008";#N/A,#N/A,TRUE,"PAGE009";#N/A,#N/A,TRUE,"PAGE010";#N/A,#N/A,TRUE,"PAGE011";#N/A,#N/A,TRUE,"PAGE012";#N/A,#N/A,TRUE,"PAGE013"}</definedName>
    <definedName name="양재승2222222" hidden="1">#REF!</definedName>
    <definedName name="어" localSheetId="2" hidden="1">{#N/A,#N/A,FALSE,"2~8번"}</definedName>
    <definedName name="어" hidden="1">{#N/A,#N/A,FALSE,"2~8번"}</definedName>
    <definedName name="업" localSheetId="2" hidden="1">{#N/A,#N/A,FALSE,"단가표지"}</definedName>
    <definedName name="업" hidden="1">{#N/A,#N/A,FALSE,"단가표지"}</definedName>
    <definedName name="업체" hidden="1">#REF!</definedName>
    <definedName name="업체단가">#REF!</definedName>
    <definedName name="엑설">#REF!</definedName>
    <definedName name="엔s">#REF!</definedName>
    <definedName name="엔화">#REF!</definedName>
    <definedName name="여건변경">#REF!</definedName>
    <definedName name="여비">#REF!</definedName>
    <definedName name="연결1">#REF!</definedName>
    <definedName name="연결2">#REF!</definedName>
    <definedName name="연결3">#REF!</definedName>
    <definedName name="연결4">#REF!</definedName>
    <definedName name="연습" localSheetId="2"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연습">#REF!</definedName>
    <definedName name="영문공정표"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영어" hidden="1">{#N/A,#N/A,TRUE,"LOADCOVE";#N/A,#N/A,TRUE,"PAGE001";#N/A,#N/A,TRUE,"PAGE002";#N/A,#N/A,TRUE,"PAGE003";#N/A,#N/A,TRUE,"PAGE004";#N/A,#N/A,TRUE,"PAGE005";#N/A,#N/A,TRUE,"PAGE006";#N/A,#N/A,TRUE,"PAGE007";#N/A,#N/A,TRUE,"PAGE008";#N/A,#N/A,TRUE,"PAGE009";#N/A,#N/A,TRUE,"PAGE010";#N/A,#N/A,TRUE,"PAGE011";#N/A,#N/A,TRUE,"PAGE012";#N/A,#N/A,TRUE,"PAGE013"}</definedName>
    <definedName name="예가기초">#REF!</definedName>
    <definedName name="예가율">#REF!</definedName>
    <definedName name="예산2">#REF!</definedName>
    <definedName name="예정공정표제출" hidden="1">{#N/A,#N/A,FALSE,"손익표지";#N/A,#N/A,FALSE,"손익계산";#N/A,#N/A,FALSE,"일반관리비";#N/A,#N/A,FALSE,"영업외수익";#N/A,#N/A,FALSE,"영업외비용";#N/A,#N/A,FALSE,"매출액";#N/A,#N/A,FALSE,"요약손익";#N/A,#N/A,FALSE,"요약대차";#N/A,#N/A,FALSE,"매출채권현황";#N/A,#N/A,FALSE,"매출채권명세"}</definedName>
    <definedName name="오" hidden="1">{#N/A,#N/A,FALSE,"TABLE"}</definedName>
    <definedName name="오1">#REF!</definedName>
    <definedName name="오2">#REF!</definedName>
    <definedName name="오3">#REF!</definedName>
    <definedName name="오라1">#REF!</definedName>
    <definedName name="오수토공" localSheetId="2" hidden="1">{#N/A,#N/A,FALSE,"기안지";#N/A,#N/A,FALSE,"통신지"}</definedName>
    <definedName name="오수토공" hidden="1">{#N/A,#N/A,FALSE,"기안지";#N/A,#N/A,FALSE,"통신지"}</definedName>
    <definedName name="옥외1">#REF!</definedName>
    <definedName name="옥외2">#REF!</definedName>
    <definedName name="옥외3">#REF!</definedName>
    <definedName name="옥외4">#REF!</definedName>
    <definedName name="옥외5">#REF!</definedName>
    <definedName name="옥외6">#REF!</definedName>
    <definedName name="옥외7">#REF!</definedName>
    <definedName name="옥외8">#REF!</definedName>
    <definedName name="옥외공사" localSheetId="2" hidden="1">{#N/A,#N/A,FALSE,"이태원철근"}</definedName>
    <definedName name="옥외공사" hidden="1">{#N/A,#N/A,FALSE,"이태원철근"}</definedName>
    <definedName name="옥외대비" localSheetId="2" hidden="1">{#N/A,#N/A,FALSE,"이태원철근"}</definedName>
    <definedName name="옥외대비" hidden="1">{#N/A,#N/A,FALSE,"이태원철근"}</definedName>
    <definedName name="옥외수량1">#REF!</definedName>
    <definedName name="옥외수량2">#REF!</definedName>
    <definedName name="옥외수량3">#REF!</definedName>
    <definedName name="옥외수량4">#REF!</definedName>
    <definedName name="옥외수량5">#REF!</definedName>
    <definedName name="옥외수량6">#REF!</definedName>
    <definedName name="옥외수량7">#REF!</definedName>
    <definedName name="옥외수량8">#REF!</definedName>
    <definedName name="옹" hidden="1">{#N/A,#N/A,FALSE,"골재소요량";#N/A,#N/A,FALSE,"골재소요량"}</definedName>
    <definedName name="옹벽" localSheetId="2" hidden="1">{#N/A,#N/A,FALSE,"혼합골재"}</definedName>
    <definedName name="옹벽" hidden="1">{#N/A,#N/A,FALSE,"혼합골재"}</definedName>
    <definedName name="옹벽수량집계표" localSheetId="2" hidden="1">{#N/A,#N/A,FALSE,"2~8번"}</definedName>
    <definedName name="옹벽수량집계표" hidden="1">{#N/A,#N/A,FALSE,"2~8번"}</definedName>
    <definedName name="옹벽수량집계표총괄" localSheetId="2" hidden="1">{#N/A,#N/A,FALSE,"혼합골재"}</definedName>
    <definedName name="옹벽수량집계표총괄" hidden="1">{#N/A,#N/A,FALSE,"혼합골재"}</definedName>
    <definedName name="완공">#REF!</definedName>
    <definedName name="완금">#REF!</definedName>
    <definedName name="왜" hidden="1">{#N/A,#N/A,FALSE,"배수2"}</definedName>
    <definedName name="왜그래">#REF!</definedName>
    <definedName name="외업구조LOAD" hidden="1">{#N/A,#N/A,TRUE,"LOADCOVE";#N/A,#N/A,TRUE,"PAGE001";#N/A,#N/A,TRUE,"PAGE002";#N/A,#N/A,TRUE,"PAGE003";#N/A,#N/A,TRUE,"PAGE004";#N/A,#N/A,TRUE,"PAGE005";#N/A,#N/A,TRUE,"PAGE006";#N/A,#N/A,TRUE,"PAGE007";#N/A,#N/A,TRUE,"PAGE008";#N/A,#N/A,TRUE,"PAGE009";#N/A,#N/A,TRUE,"PAGE010";#N/A,#N/A,TRUE,"PAGE011";#N/A,#N/A,TRUE,"PAGE012";#N/A,#N/A,TRUE,"PAGE013"}</definedName>
    <definedName name="외주지원등급">#REF!</definedName>
    <definedName name="요" localSheetId="2" hidden="1">{#N/A,#N/A,FALSE,"이태원철근"}</definedName>
    <definedName name="요" hidden="1">{#N/A,#N/A,FALSE,"이태원철근"}</definedName>
    <definedName name="요약공정"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요율">#REF!</definedName>
    <definedName name="우리나라" localSheetId="2" hidden="1">{#N/A,#N/A,FALSE,"전력간선"}</definedName>
    <definedName name="우리나라" hidden="1">{#N/A,#N/A,FALSE,"전력간선"}</definedName>
    <definedName name="우성공사">#REF!</definedName>
    <definedName name="우ㅗ홓ㅇ" localSheetId="2" hidden="1">{#N/A,#N/A,FALSE,"조골재"}</definedName>
    <definedName name="우ㅗ홓ㅇ" hidden="1">{#N/A,#N/A,FALSE,"조골재"}</definedName>
    <definedName name="운반">#REF!</definedName>
    <definedName name="운반2">#REF!</definedName>
    <definedName name="운반비">#REF!</definedName>
    <definedName name="운잔">#REF!</definedName>
    <definedName name="원_가_계_산_서">#REF!</definedName>
    <definedName name="원가">#REF!</definedName>
    <definedName name="원가1">#REF!</definedName>
    <definedName name="원가계산">[0]!원가계산</definedName>
    <definedName name="원가계산서">#REF!</definedName>
    <definedName name="원가계산창">[0]!원가계산창</definedName>
    <definedName name="원가집계">#REF!</definedName>
    <definedName name="원남내역" hidden="1">#REF!</definedName>
    <definedName name="원단가">#REF!</definedName>
    <definedName name="원대만">#REF!</definedName>
    <definedName name="원불">#REF!</definedName>
    <definedName name="원엔">#REF!</definedName>
    <definedName name="원초적계획">#REF!</definedName>
    <definedName name="원화환율">#REF!</definedName>
    <definedName name="월" localSheetId="2" hidden="1">{#N/A,#N/A,FALSE,"CCTV"}</definedName>
    <definedName name="월" hidden="1">{#N/A,#N/A,FALSE,"CCTV"}</definedName>
    <definedName name="월별영업">#REF!</definedName>
    <definedName name="월별투입" hidden="1">{#N/A,#N/A,FALSE,"지침";#N/A,#N/A,FALSE,"환경분석";#N/A,#N/A,FALSE,"Sheet16"}</definedName>
    <definedName name="위병면회소">#REF!</definedName>
    <definedName name="윙비트">#REF!</definedName>
    <definedName name="윙비트6">#REF!</definedName>
    <definedName name="윙비트8">#REF!</definedName>
    <definedName name="유_지_창_고">#REF!</definedName>
    <definedName name="유1">#REF!</definedName>
    <definedName name="유2">#REF!</definedName>
    <definedName name="유3">#REF!</definedName>
    <definedName name="유지창고">#REF!</definedName>
    <definedName name="유희정" localSheetId="2" hidden="1">{#N/A,#N/A,FALSE,"골재소요량";#N/A,#N/A,FALSE,"골재소요량"}</definedName>
    <definedName name="유희정" hidden="1">{#N/A,#N/A,FALSE,"골재소요량";#N/A,#N/A,FALSE,"골재소요량"}</definedName>
    <definedName name="육상" hidden="1">{#N/A,#N/A,TRUE,"LOADCOVE";#N/A,#N/A,TRUE,"PAGE001";#N/A,#N/A,TRUE,"PAGE002";#N/A,#N/A,TRUE,"PAGE003";#N/A,#N/A,TRUE,"PAGE004";#N/A,#N/A,TRUE,"PAGE005";#N/A,#N/A,TRUE,"PAGE006";#N/A,#N/A,TRUE,"PAGE007";#N/A,#N/A,TRUE,"PAGE008";#N/A,#N/A,TRUE,"PAGE009";#N/A,#N/A,TRUE,"PAGE010";#N/A,#N/A,TRUE,"PAGE011";#N/A,#N/A,TRUE,"PAGE012";#N/A,#N/A,TRUE,"PAGE013"}</definedName>
    <definedName name="율촌가설">#REF!</definedName>
    <definedName name="은" hidden="1">{#N/A,#N/A,FALSE,"구조2"}</definedName>
    <definedName name="을">#REF!</definedName>
    <definedName name="이">#REF!</definedName>
    <definedName name="이1">#REF!</definedName>
    <definedName name="이2">#REF!</definedName>
    <definedName name="이3">#REF!</definedName>
    <definedName name="이계명">#REF!</definedName>
    <definedName name="이론" hidden="1">{#N/A,#N/A,FALSE,"속도"}</definedName>
    <definedName name="이름" localSheetId="2" hidden="1">{#N/A,#N/A,FALSE,"이태원철근"}</definedName>
    <definedName name="이름" hidden="1">{#N/A,#N/A,FALSE,"이태원철근"}</definedName>
    <definedName name="이름니"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이름충돌"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리" hidden="1">{#N/A,#N/A,FALSE,"손익표지";#N/A,#N/A,FALSE,"손익계산";#N/A,#N/A,FALSE,"일반관리비";#N/A,#N/A,FALSE,"영업외수익";#N/A,#N/A,FALSE,"영업외비용";#N/A,#N/A,FALSE,"매출액";#N/A,#N/A,FALSE,"요약손익";#N/A,#N/A,FALSE,"요약대차";#N/A,#N/A,FALSE,"매출채권현황";#N/A,#N/A,FALSE,"매출채권명세"}</definedName>
    <definedName name="이성호">#REF!</definedName>
    <definedName name="이승연" hidden="1">{#N/A,#N/A,FALSE,"부대1"}</definedName>
    <definedName name="이승훈" localSheetId="2" hidden="1">{#N/A,#N/A,FALSE,"TABLE"}</definedName>
    <definedName name="이승훈" hidden="1">{#N/A,#N/A,FALSE,"TABLE"}</definedName>
    <definedName name="이월" hidden="1">#REF!</definedName>
    <definedName name="이윤">#REF!</definedName>
    <definedName name="이이" localSheetId="2" hidden="1">{#N/A,#N/A,FALSE,"이태원철근"}</definedName>
    <definedName name="이이" hidden="1">{#N/A,#N/A,FALSE,"이태원철근"}</definedName>
    <definedName name="이정" localSheetId="2" hidden="1">{#N/A,#N/A,FALSE,"2~8번"}</definedName>
    <definedName name="이정" hidden="1">{#N/A,#N/A,FALSE,"2~8번"}</definedName>
    <definedName name="이중연">#REF!</definedName>
    <definedName name="이태원">#REF!</definedName>
    <definedName name="이형관">#REF!</definedName>
    <definedName name="이ㅓ니ㅣㅓㅇ" hidden="1">0</definedName>
    <definedName name="인">#REF!</definedName>
    <definedName name="인건비">#REF!</definedName>
    <definedName name="인공">#REF!</definedName>
    <definedName name="인구" hidden="1">#REF!</definedName>
    <definedName name="인력투입">#REF!</definedName>
    <definedName name="인상익" localSheetId="8">BlankMacro1</definedName>
    <definedName name="인상익" localSheetId="6">BlankMacro1</definedName>
    <definedName name="인상익">BlankMacro1</definedName>
    <definedName name="인쇄양식">[0]!인쇄양식</definedName>
    <definedName name="인원">#REF!</definedName>
    <definedName name="인원2">#REF!</definedName>
    <definedName name="인원장비">[0]!인원장비</definedName>
    <definedName name="인지"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인지"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일" hidden="1">#REF!</definedName>
    <definedName name="일반">#REF!</definedName>
    <definedName name="일반관리비">#REF!</definedName>
    <definedName name="일반통신설비">#REF!</definedName>
    <definedName name="일위" localSheetId="2">#REF!,#REF!</definedName>
    <definedName name="일위">#REF!,#REF!</definedName>
    <definedName name="일위대가">#REF!</definedName>
    <definedName name="일위대가1">#REF!</definedName>
    <definedName name="일위대가단가">#REF!</definedName>
    <definedName name="일위목록">#REF!</definedName>
    <definedName name="일위산출">#REF!</definedName>
    <definedName name="일위산출1">#REF!</definedName>
    <definedName name="일자">#REF!</definedName>
    <definedName name="임시">#REF!</definedName>
    <definedName name="임직" hidden="1">#REF!</definedName>
    <definedName name="입" hidden="1">{#N/A,#N/A,FALSE,"전체집계표";#N/A,#N/A,FALSE,"안벽30000";#N/A,#N/A,FALSE,"안벽20000";#N/A,#N/A,FALSE,"내호안";#N/A,#N/A,FALSE,"외호안";#N/A,#N/A,FALSE,"준설토A";#N/A,#N/A,FALSE,"준설토B";#N/A,#N/A,FALSE,"적출장"}</definedName>
    <definedName name="입력">#N/A</definedName>
    <definedName name="입적표" hidden="1">{#N/A,#N/A,FALSE,"전체집계표";#N/A,#N/A,FALSE,"안벽30000";#N/A,#N/A,FALSE,"안벽20000";#N/A,#N/A,FALSE,"내호안";#N/A,#N/A,FALSE,"외호안";#N/A,#N/A,FALSE,"준설토A";#N/A,#N/A,FALSE,"준설토B";#N/A,#N/A,FALSE,"적출장"}</definedName>
    <definedName name="입찰금액안" hidden="1">#REF!</definedName>
    <definedName name="입찰총액">#REF!</definedName>
    <definedName name="ㅈ">#REF!</definedName>
    <definedName name="ㅈㄷㅈㄷ">#N/A</definedName>
    <definedName name="ㅈ더ㅐㅣ저ㅣ나얼">#REF!</definedName>
    <definedName name="ㅈㅂㄷㅂㅈ">#REF!</definedName>
    <definedName name="ㅈㅈ" localSheetId="2" hidden="1">{"'장비'!$A$3:$M$12"}</definedName>
    <definedName name="ㅈㅈ" hidden="1">{"'장비'!$A$3:$M$12"}</definedName>
    <definedName name="ㅈㅈㅈ">#REF!</definedName>
    <definedName name="ㅈㅈㅈㅈ" localSheetId="2" hidden="1">{#N/A,#N/A,FALSE,"표지목차"}</definedName>
    <definedName name="ㅈㅈㅈㅈ" hidden="1">{#N/A,#N/A,FALSE,"표지목차"}</definedName>
    <definedName name="ㅈㅈㅈㅈㅈ" hidden="1">{"'장비'!$A$3:$M$12"}</definedName>
    <definedName name="자" localSheetId="8">BlankMacro1</definedName>
    <definedName name="자" localSheetId="6">BlankMacro1</definedName>
    <definedName name="자">BlankMacro1</definedName>
    <definedName name="자갈">#REF!</definedName>
    <definedName name="자갈운반">#REF!</definedName>
    <definedName name="자금수급">#REF!</definedName>
    <definedName name="자동제어1차공량산출" localSheetId="8">BlankMacro1</definedName>
    <definedName name="자동제어1차공량산출" localSheetId="6">BlankMacro1</definedName>
    <definedName name="자동제어1차공량산출">BlankMacro1</definedName>
    <definedName name="자동화재탐지설비">#REF!</definedName>
    <definedName name="자리수">#REF!</definedName>
    <definedName name="자미" hidden="1">{#N/A,#N/A,FALSE,"명세표"}</definedName>
    <definedName name="자산" hidden="1">{#N/A,#N/A,TRUE,"LOADCOVE";#N/A,#N/A,TRUE,"PAGE001";#N/A,#N/A,TRUE,"PAGE002";#N/A,#N/A,TRUE,"PAGE003";#N/A,#N/A,TRUE,"PAGE004";#N/A,#N/A,TRUE,"PAGE005";#N/A,#N/A,TRUE,"PAGE006";#N/A,#N/A,TRUE,"PAGE007";#N/A,#N/A,TRUE,"PAGE008";#N/A,#N/A,TRUE,"PAGE009";#N/A,#N/A,TRUE,"PAGE010";#N/A,#N/A,TRUE,"PAGE011";#N/A,#N/A,TRUE,"PAGE012";#N/A,#N/A,TRUE,"PAGE013"}</definedName>
    <definedName name="자산1" hidden="1">{#N/A,#N/A,TRUE,"LOADCOVE";#N/A,#N/A,TRUE,"PAGE001";#N/A,#N/A,TRUE,"PAGE002";#N/A,#N/A,TRUE,"PAGE003";#N/A,#N/A,TRUE,"PAGE004";#N/A,#N/A,TRUE,"PAGE005";#N/A,#N/A,TRUE,"PAGE006";#N/A,#N/A,TRUE,"PAGE007";#N/A,#N/A,TRUE,"PAGE008";#N/A,#N/A,TRUE,"PAGE009";#N/A,#N/A,TRUE,"PAGE010";#N/A,#N/A,TRUE,"PAGE011";#N/A,#N/A,TRUE,"PAGE012";#N/A,#N/A,TRUE,"PAGE013"}</definedName>
    <definedName name="자운" hidden="1">#REF!</definedName>
    <definedName name="자재">#REF!</definedName>
    <definedName name="자재단가">#REF!</definedName>
    <definedName name="자재단가표">#REF!</definedName>
    <definedName name="자재명">#REF!</definedName>
    <definedName name="자재비">#REF!</definedName>
    <definedName name="자재수량">#REF!</definedName>
    <definedName name="작성">#REF!</definedName>
    <definedName name="작성자">#REF!</definedName>
    <definedName name="작업계획" hidden="1">{#N/A,#N/A,FALSE,"CCTV"}</definedName>
    <definedName name="작업구분">#REF!</definedName>
    <definedName name="작업방법">#REF!</definedName>
    <definedName name="작업사유">#REF!</definedName>
    <definedName name="잔교" hidden="1">#REF!</definedName>
    <definedName name="잡석운반">#REF!</definedName>
    <definedName name="잡자재비">#REF!</definedName>
    <definedName name="잡철1">#REF!</definedName>
    <definedName name="잡철2">#REF!</definedName>
    <definedName name="잡철3">#REF!</definedName>
    <definedName name="잡철4">#REF!</definedName>
    <definedName name="잡철5">#REF!</definedName>
    <definedName name="잡철6">#REF!</definedName>
    <definedName name="장비">#REF!</definedName>
    <definedName name="재견적서" hidden="1">{#N/A,#N/A,FALSE,"전력간선"}</definedName>
    <definedName name="재도급">#REF!</definedName>
    <definedName name="재료">#REF!</definedName>
    <definedName name="재료계">#REF!</definedName>
    <definedName name="재료비">#REF!</definedName>
    <definedName name="재료비1">#REF!</definedName>
    <definedName name="재료비10">#REF!</definedName>
    <definedName name="재료비11">#REF!</definedName>
    <definedName name="재료비12">#REF!</definedName>
    <definedName name="재료비13">#REF!</definedName>
    <definedName name="재료비14">#REF!</definedName>
    <definedName name="재료비15">#REF!</definedName>
    <definedName name="재료비16">#REF!</definedName>
    <definedName name="재료비2">#REF!</definedName>
    <definedName name="재료비3">#REF!</definedName>
    <definedName name="재료비4">#REF!</definedName>
    <definedName name="재료비5">#REF!</definedName>
    <definedName name="재료비6">#REF!</definedName>
    <definedName name="재료비7">#REF!</definedName>
    <definedName name="재료비8">#REF!</definedName>
    <definedName name="재료비9">#REF!</definedName>
    <definedName name="재료비합">#REF!</definedName>
    <definedName name="재정부">#REF!</definedName>
    <definedName name="재회사">#REF!</definedName>
    <definedName name="저압케이블공">#REF!</definedName>
    <definedName name="저압케이블공노">#REF!</definedName>
    <definedName name="저케">62694</definedName>
    <definedName name="저항DC">#REF!</definedName>
    <definedName name="적금입력">#REF!</definedName>
    <definedName name="적룔">#REF!</definedName>
    <definedName name="적용">#REF!</definedName>
    <definedName name="적용단가97">#REF!</definedName>
    <definedName name="적용환율">#REF!</definedName>
    <definedName name="적표" hidden="1">{#N/A,#N/A,FALSE,"전체집계표";#N/A,#N/A,FALSE,"안벽30000";#N/A,#N/A,FALSE,"안벽20000";#N/A,#N/A,FALSE,"내호안";#N/A,#N/A,FALSE,"외호안";#N/A,#N/A,FALSE,"준설토A";#N/A,#N/A,FALSE,"준설토B";#N/A,#N/A,FALSE,"적출장"}</definedName>
    <definedName name="전">#N/A</definedName>
    <definedName name="전_9">#REF!</definedName>
    <definedName name="전계장금액" hidden="1">#REF!</definedName>
    <definedName name="전기" localSheetId="2" hidden="1">{"'장비'!$A$3:$M$12"}</definedName>
    <definedName name="전기">#N/A</definedName>
    <definedName name="전기1" hidden="1">#REF!</definedName>
    <definedName name="전기계장">#REF!</definedName>
    <definedName name="전기공사">#REF!</definedName>
    <definedName name="전기공사비교" hidden="1">{#N/A,#N/A,FALSE,"손익표지";#N/A,#N/A,FALSE,"손익계산";#N/A,#N/A,FALSE,"일반관리비";#N/A,#N/A,FALSE,"영업외수익";#N/A,#N/A,FALSE,"영업외비용";#N/A,#N/A,FALSE,"매출액";#N/A,#N/A,FALSE,"요약손익";#N/A,#N/A,FALSE,"요약대차";#N/A,#N/A,FALSE,"매출채권현황";#N/A,#N/A,FALSE,"매출채권명세"}</definedName>
    <definedName name="전기구" hidden="1">{"'장비'!$A$3:$M$12"}</definedName>
    <definedName name="전기기" hidden="1">#REF!</definedName>
    <definedName name="전기기기" hidden="1">{"'장비'!$A$3:$M$12"}</definedName>
    <definedName name="전기내역" hidden="1">{#N/A,#N/A,FALSE,"CCTV"}</definedName>
    <definedName name="전기내역1" localSheetId="8">BlankMacro1</definedName>
    <definedName name="전기내역1" localSheetId="6">BlankMacro1</definedName>
    <definedName name="전기내역1">BlankMacro1</definedName>
    <definedName name="전기사양_SAMPLE"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전기상세공정"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전등신설">#REF!</definedName>
    <definedName name="전력">#REF!</definedName>
    <definedName name="전류">#REF!</definedName>
    <definedName name="전류2">#REF!</definedName>
    <definedName name="전류3">#REF!</definedName>
    <definedName name="전류4">#REF!</definedName>
    <definedName name="전사공통" hidden="1">#REF!</definedName>
    <definedName name="전선관부속품비">#REF!</definedName>
    <definedName name="전열" hidden="1">{#N/A,#N/A,FALSE,"CCTV"}</definedName>
    <definedName name="전체sum">#REF!</definedName>
    <definedName name="절" hidden="1">#REF!</definedName>
    <definedName name="점검도로">#REF!</definedName>
    <definedName name="접수상태">#REF!</definedName>
    <definedName name="접지선">#REF!</definedName>
    <definedName name="정도급비">#REF!</definedName>
    <definedName name="정류기">#REF!</definedName>
    <definedName name="정류기재">#REF!</definedName>
    <definedName name="정리">#REF!</definedName>
    <definedName name="정산">#REF!</definedName>
    <definedName name="정전무사업">#REF!</definedName>
    <definedName name="정전무사업계획97">#REF!</definedName>
    <definedName name="정호">#REF!</definedName>
    <definedName name="제1호표">#REF!</definedName>
    <definedName name="제1회" localSheetId="2" hidden="1">{#N/A,#N/A,FALSE,"집계표"}</definedName>
    <definedName name="제1회" hidden="1">{#N/A,#N/A,FALSE,"집계표"}</definedName>
    <definedName name="제2호표">#REF!</definedName>
    <definedName name="제2회" localSheetId="2" hidden="1">{#N/A,#N/A,FALSE,"집계표"}</definedName>
    <definedName name="제2회" hidden="1">{#N/A,#N/A,FALSE,"집계표"}</definedName>
    <definedName name="제3호표">#REF!</definedName>
    <definedName name="제4호표">#REF!</definedName>
    <definedName name="제5호표">#REF!</definedName>
    <definedName name="제6호표">#REF!</definedName>
    <definedName name="제각경비">#REF!</definedName>
    <definedName name="제각노무비">#REF!</definedName>
    <definedName name="제각이윤">#REF!</definedName>
    <definedName name="제각일관">#REF!</definedName>
    <definedName name="제각재료비">#REF!</definedName>
    <definedName name="제각직노">#REF!</definedName>
    <definedName name="제각직접노무비">#REF!</definedName>
    <definedName name="제각직접노무비전">#REF!</definedName>
    <definedName name="제목">#REF!</definedName>
    <definedName name="제출2"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제출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조가선">#REF!</definedName>
    <definedName name="조가선재">#REF!</definedName>
    <definedName name="조건">#REF!</definedName>
    <definedName name="조건2" localSheetId="2" hidden="1">{#N/A,#N/A,FALSE,"CCTV"}</definedName>
    <definedName name="조건2" hidden="1">{#N/A,#N/A,FALSE,"CCTV"}</definedName>
    <definedName name="조견표1" localSheetId="2" hidden="1">{#N/A,#N/A,FALSE,"예상손익";#N/A,#N/A,FALSE,"관리분석";#N/A,#N/A,FALSE,"장비분석";#N/A,#N/A,FALSE,"준설분석";#N/A,#N/A,FALSE,"철구분석"}</definedName>
    <definedName name="조견표1" hidden="1">{#N/A,#N/A,FALSE,"예상손익";#N/A,#N/A,FALSE,"관리분석";#N/A,#N/A,FALSE,"장비분석";#N/A,#N/A,FALSE,"준설분석";#N/A,#N/A,FALSE,"철구분석"}</definedName>
    <definedName name="조사가" hidden="1">#REF!</definedName>
    <definedName name="조서" localSheetId="2" hidden="1">{#N/A,#N/A,FALSE,"집계표"}</definedName>
    <definedName name="조서" hidden="1">{#N/A,#N/A,FALSE,"집계표"}</definedName>
    <definedName name="조적1">#REF!</definedName>
    <definedName name="조적2">#REF!</definedName>
    <definedName name="조적3">#REF!</definedName>
    <definedName name="조적4">#REF!</definedName>
    <definedName name="조적5">#REF!</definedName>
    <definedName name="조적6">#REF!</definedName>
    <definedName name="조직표">#REF!</definedName>
    <definedName name="조직표현장" hidden="1">#REF!</definedName>
    <definedName name="조진원" hidden="1">#REF!</definedName>
    <definedName name="종배수관_부설">#REF!</definedName>
    <definedName name="종배수관부설">#REF!</definedName>
    <definedName name="주거" localSheetId="2" hidden="1">{#N/A,#N/A,FALSE,"이태원철근"}</definedName>
    <definedName name="주거" hidden="1">{#N/A,#N/A,FALSE,"이태원철근"}</definedName>
    <definedName name="주연료">#REF!</definedName>
    <definedName name="주택사업본부">#REF!</definedName>
    <definedName name="주택사업본부_9">#REF!</definedName>
    <definedName name="중급">#REF!</definedName>
    <definedName name="중급기능사">#REF!</definedName>
    <definedName name="중급기술자">#REF!</definedName>
    <definedName name="중기">#REF!</definedName>
    <definedName name="중기공">#REF!</definedName>
    <definedName name="중기운반">#REF!</definedName>
    <definedName name="중기운전사">#REF!</definedName>
    <definedName name="중단공사">#REF!</definedName>
    <definedName name="중점0601" localSheetId="2" hidden="1">{#N/A,#N/A,FALSE,"이태원철근"}</definedName>
    <definedName name="중점0601" hidden="1">{#N/A,#N/A,FALSE,"이태원철근"}</definedName>
    <definedName name="중점관리" localSheetId="2" hidden="1">{#N/A,#N/A,FALSE,"이태원철근"}</definedName>
    <definedName name="중점관리" hidden="1">{#N/A,#N/A,FALSE,"이태원철근"}</definedName>
    <definedName name="중점추진" hidden="1">{#N/A,#N/A,TRUE,"LOADCOVE";#N/A,#N/A,TRUE,"PAGE001";#N/A,#N/A,TRUE,"PAGE002";#N/A,#N/A,TRUE,"PAGE003";#N/A,#N/A,TRUE,"PAGE004";#N/A,#N/A,TRUE,"PAGE005";#N/A,#N/A,TRUE,"PAGE006";#N/A,#N/A,TRUE,"PAGE007";#N/A,#N/A,TRUE,"PAGE008";#N/A,#N/A,TRUE,"PAGE009";#N/A,#N/A,TRUE,"PAGE010";#N/A,#N/A,TRUE,"PAGE011";#N/A,#N/A,TRUE,"PAGE012";#N/A,#N/A,TRUE,"PAGE013"}</definedName>
    <definedName name="증감경비">#REF!</definedName>
    <definedName name="증감관리비">#REF!</definedName>
    <definedName name="증감노무비">#REF!</definedName>
    <definedName name="증감이윤">#REF!</definedName>
    <definedName name="증감재료비">#REF!</definedName>
    <definedName name="지">#REF!</definedName>
    <definedName name="지붕1">#REF!</definedName>
    <definedName name="지붕10">#REF!</definedName>
    <definedName name="지붕11">#REF!</definedName>
    <definedName name="지붕2">#REF!</definedName>
    <definedName name="지붕3">#REF!</definedName>
    <definedName name="지붕4">#REF!</definedName>
    <definedName name="지붕5">#REF!</definedName>
    <definedName name="지붕6">#REF!</definedName>
    <definedName name="지붕7">#REF!</definedName>
    <definedName name="지붕8">#REF!</definedName>
    <definedName name="지붕9">#REF!</definedName>
    <definedName name="지선">#REF!</definedName>
    <definedName name="지입자재내역" hidden="1">#REF!</definedName>
    <definedName name="지장선로">#REF!</definedName>
    <definedName name="지축">#REF!</definedName>
    <definedName name="직급">#REF!</definedName>
    <definedName name="직급구분">#REF!</definedName>
    <definedName name="직노">#REF!</definedName>
    <definedName name="직노1">#REF!</definedName>
    <definedName name="직매54P" localSheetId="2" hidden="1">{#N/A,#N/A,TRUE,"토적및재료집계";#N/A,#N/A,TRUE,"토적및재료집계";#N/A,#N/A,TRUE,"단위량"}</definedName>
    <definedName name="직매54P" hidden="1">{#N/A,#N/A,TRUE,"토적및재료집계";#N/A,#N/A,TRUE,"토적및재료집계";#N/A,#N/A,TRUE,"단위량"}</definedName>
    <definedName name="직재">#REF!</definedName>
    <definedName name="직접노무비">#REF!</definedName>
    <definedName name="직접비대비표">#REF!</definedName>
    <definedName name="직접재료비">#REF!</definedName>
    <definedName name="직종">#REF!</definedName>
    <definedName name="직종별SORT">#REF!</definedName>
    <definedName name="직책구분">#REF!</definedName>
    <definedName name="진" hidden="1">{#N/A,#N/A,FALSE,"2~8번"}</definedName>
    <definedName name="진짜원가" hidden="1">{#N/A,#N/A,FALSE,"손익표지";#N/A,#N/A,FALSE,"손익계산";#N/A,#N/A,FALSE,"일반관리비";#N/A,#N/A,FALSE,"영업외수익";#N/A,#N/A,FALSE,"영업외비용";#N/A,#N/A,FALSE,"매출액";#N/A,#N/A,FALSE,"요약손익";#N/A,#N/A,FALSE,"요약대차";#N/A,#N/A,FALSE,"매출채권현황";#N/A,#N/A,FALSE,"매출채권명세"}</definedName>
    <definedName name="진행">#REF!</definedName>
    <definedName name="진행1">#REF!</definedName>
    <definedName name="질소_및_탄산가스창고">#REF!</definedName>
    <definedName name="집계" hidden="1">{#N/A,#N/A,FALSE,"명세표"}</definedName>
    <definedName name="집계SHEET">#REF!</definedName>
    <definedName name="집계서" localSheetId="8">BlankMacro1</definedName>
    <definedName name="집계서" localSheetId="6">BlankMacro1</definedName>
    <definedName name="집계서">BlankMacro1</definedName>
    <definedName name="집수정">#REF!</definedName>
    <definedName name="ㅊ1">#REF!</definedName>
    <definedName name="ㅊ1555">#REF!</definedName>
    <definedName name="ㅊㅇ" localSheetId="2" hidden="1">{"'옥포덕포실행'!$Q$245"}</definedName>
    <definedName name="ㅊㅇ" hidden="1">{"'옥포덕포실행'!$Q$245"}</definedName>
    <definedName name="ㅊㅍㅋㅌㅊㅋ" localSheetId="2" hidden="1">{#N/A,#N/A,FALSE,"운반시간"}</definedName>
    <definedName name="ㅊㅍㅋㅌㅊㅋ" hidden="1">{#N/A,#N/A,FALSE,"운반시간"}</definedName>
    <definedName name="ㅊㅍㅋㅌㅍㅌ" localSheetId="2" hidden="1">{#N/A,#N/A,FALSE,"혼합골재"}</definedName>
    <definedName name="ㅊㅍㅋㅌㅍㅌ" hidden="1">{#N/A,#N/A,FALSE,"혼합골재"}</definedName>
    <definedName name="차" localSheetId="8">BlankMacro1</definedName>
    <definedName name="차" localSheetId="6">BlankMacro1</definedName>
    <definedName name="차">BlankMacro1</definedName>
    <definedName name="차선도색">#REF!</definedName>
    <definedName name="차인증감">#REF!</definedName>
    <definedName name="차차" hidden="1">#REF!</definedName>
    <definedName name="착정">#REF!</definedName>
    <definedName name="찰샇기" hidden="1">#REF!</definedName>
    <definedName name="참고2" hidden="1">#REF!</definedName>
    <definedName name="참고자료" localSheetId="2" hidden="1">{#VALUE!,#N/A,FALSE,0;#N/A,#N/A,FALSE,0;#N/A,#N/A,FALSE,0;#N/A,#N/A,FALSE,0}</definedName>
    <definedName name="참고자료" hidden="1">{#VALUE!,#N/A,FALSE,0;#N/A,#N/A,FALSE,0;#N/A,#N/A,FALSE,0;#N/A,#N/A,FALSE,0}</definedName>
    <definedName name="참석자">#REF!</definedName>
    <definedName name="창1">#REF!</definedName>
    <definedName name="창10">#REF!</definedName>
    <definedName name="창11">#REF!</definedName>
    <definedName name="창2">#REF!</definedName>
    <definedName name="창3">#REF!</definedName>
    <definedName name="창4">#REF!</definedName>
    <definedName name="창5">#REF!</definedName>
    <definedName name="창6">#REF!</definedName>
    <definedName name="창7">#REF!</definedName>
    <definedName name="창8">#REF!</definedName>
    <definedName name="창9">#REF!</definedName>
    <definedName name="처리">#REF!</definedName>
    <definedName name="천공2" localSheetId="2" hidden="1">{#N/A,#N/A,FALSE,"집계표"}</definedName>
    <definedName name="천공2" hidden="1">{#N/A,#N/A,FALSE,"집계표"}</definedName>
    <definedName name="철2" localSheetId="2" hidden="1">{#N/A,#N/A,FALSE,"혼합골재"}</definedName>
    <definedName name="철2" hidden="1">{#N/A,#N/A,FALSE,"혼합골재"}</definedName>
    <definedName name="철강">#REF!</definedName>
    <definedName name="철거자재">#REF!</definedName>
    <definedName name="철골공정"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철구사업본부">#REF!</definedName>
    <definedName name="철구사업본부_9">#REF!</definedName>
    <definedName name="철근량" localSheetId="2" hidden="1">{#N/A,#N/A,FALSE,"전력간선"}</definedName>
    <definedName name="철근량" hidden="1">{#N/A,#N/A,FALSE,"전력간선"}</definedName>
    <definedName name="철재류_운반">#REF!</definedName>
    <definedName name="철재류운반">#REF!</definedName>
    <definedName name="첨부5" hidden="1">{#N/A,#N/A,TRUE,"LOADCOVE";#N/A,#N/A,TRUE,"PAGE001";#N/A,#N/A,TRUE,"PAGE002";#N/A,#N/A,TRUE,"PAGE003";#N/A,#N/A,TRUE,"PAGE004";#N/A,#N/A,TRUE,"PAGE005";#N/A,#N/A,TRUE,"PAGE006";#N/A,#N/A,TRUE,"PAGE007";#N/A,#N/A,TRUE,"PAGE008";#N/A,#N/A,TRUE,"PAGE009";#N/A,#N/A,TRUE,"PAGE010";#N/A,#N/A,TRUE,"PAGE011";#N/A,#N/A,TRUE,"PAGE012";#N/A,#N/A,TRUE,"PAGE013"}</definedName>
    <definedName name="청구량2" hidden="1">{#N/A,#N/A,FALSE,"CCTV"}</definedName>
    <definedName name="청상과부">#REF!</definedName>
    <definedName name="청상과부1">#REF!</definedName>
    <definedName name="총공" localSheetId="2" hidden="1">{#N/A,#N/A,FALSE,"운반시간"}</definedName>
    <definedName name="총공" hidden="1">{#N/A,#N/A,FALSE,"운반시간"}</definedName>
    <definedName name="총공사비">#REF!</definedName>
    <definedName name="총공사비2" localSheetId="2" hidden="1">{#N/A,#N/A,FALSE,"전력간선"}</definedName>
    <definedName name="총공사비2" hidden="1">{#N/A,#N/A,FALSE,"전력간선"}</definedName>
    <definedName name="총공사비용">#REF!</definedName>
    <definedName name="총괄내역" hidden="1">#REF!</definedName>
    <definedName name="총괄제출용" localSheetId="2" hidden="1">{#N/A,#N/A,FALSE,"전력간선"}</definedName>
    <definedName name="총괄제출용" hidden="1">{#N/A,#N/A,FALSE,"전력간선"}</definedName>
    <definedName name="총괄표">#REF!</definedName>
    <definedName name="총괄표3"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총도급">#REF!</definedName>
    <definedName name="총원가">#REF!</definedName>
    <definedName name="총일수">#REF!</definedName>
    <definedName name="총집계" localSheetId="8">BlankMacro1</definedName>
    <definedName name="총집계" localSheetId="6">BlankMacro1</definedName>
    <definedName name="총집계">BlankMacro1</definedName>
    <definedName name="총회사">#REF!</definedName>
    <definedName name="최건진행">#REF!</definedName>
    <definedName name="최건청산">#REF!</definedName>
    <definedName name="최건청산2">#REF!</definedName>
    <definedName name="최종견적가"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추가분" hidden="1">{"'장비'!$A$3:$M$12"}</definedName>
    <definedName name="추이" localSheetId="2" hidden="1">{#VALUE!,#N/A,FALSE,0;#N/A,#N/A,FALSE,0;#N/A,#N/A,FALSE,0;#N/A,#N/A,FALSE,0}</definedName>
    <definedName name="추이" hidden="1">{#VALUE!,#N/A,FALSE,0;#N/A,#N/A,FALSE,0;#N/A,#N/A,FALSE,0;#N/A,#N/A,FALSE,0}</definedName>
    <definedName name="추정2" hidden="1">#REF!</definedName>
    <definedName name="추정가격">#REF!</definedName>
    <definedName name="추정사업계획">#REF!</definedName>
    <definedName name="추진">#REF!</definedName>
    <definedName name="취수구" hidden="1">{#N/A,#N/A,TRUE,"1";#N/A,#N/A,TRUE,"2";#N/A,#N/A,TRUE,"3";#N/A,#N/A,TRUE,"4";#N/A,#N/A,TRUE,"5";#N/A,#N/A,TRUE,"6";#N/A,#N/A,TRUE,"7"}</definedName>
    <definedName name="츠" localSheetId="2" hidden="1">{#N/A,#N/A,FALSE,"조골재"}</definedName>
    <definedName name="츠" hidden="1">{#N/A,#N/A,FALSE,"조골재"}</definedName>
    <definedName name="측구_터파기">#REF!</definedName>
    <definedName name="측구터파기">#REF!</definedName>
    <definedName name="측정함">#REF!</definedName>
    <definedName name="층따기">#REF!</definedName>
    <definedName name="칠1">#REF!</definedName>
    <definedName name="칠2">#REF!</definedName>
    <definedName name="칠3">#REF!</definedName>
    <definedName name="칠4">#REF!</definedName>
    <definedName name="칠5">#REF!</definedName>
    <definedName name="칠6">#REF!</definedName>
    <definedName name="칠7">#REF!</definedName>
    <definedName name="칠8">#REF!</definedName>
    <definedName name="ㅋㅁ" hidden="1">{#N/A,#N/A,FALSE,"명세표"}</definedName>
    <definedName name="ㅋㅋ" localSheetId="8">BlankMacro1</definedName>
    <definedName name="ㅋㅋ" localSheetId="6">BlankMacro1</definedName>
    <definedName name="ㅋㅋ">BlankMacro1</definedName>
    <definedName name="ㅋㅋㅋ" hidden="1">{#N/A,#N/A,FALSE,"명세표"}</definedName>
    <definedName name="ㅋㅋㅋㅋㅋㅋ" localSheetId="2" hidden="1">{#N/A,#N/A,FALSE,"이태원철근"}</definedName>
    <definedName name="ㅋㅋㅋㅋㅋㅋ" hidden="1">{#N/A,#N/A,FALSE,"이태원철근"}</definedName>
    <definedName name="카메라" hidden="1">{#N/A,#N/A,FALSE,"지침";#N/A,#N/A,FALSE,"환경분석";#N/A,#N/A,FALSE,"Sheet16"}</definedName>
    <definedName name="카메라11" hidden="1">{#N/A,#N/A,FALSE,"지침";#N/A,#N/A,FALSE,"환경분석";#N/A,#N/A,FALSE,"Sheet16"}</definedName>
    <definedName name="카메라1212" hidden="1">{#N/A,#N/A,FALSE,"지침";#N/A,#N/A,FALSE,"환경분석";#N/A,#N/A,FALSE,"Sheet16"}</definedName>
    <definedName name="캇타_줄눈">#REF!</definedName>
    <definedName name="캇타줄눈">#REF!</definedName>
    <definedName name="케이블간지" localSheetId="2" hidden="1">{#N/A,#N/A,TRUE,"토적및재료집계";#N/A,#N/A,TRUE,"토적및재료집계";#N/A,#N/A,TRUE,"단위량"}</definedName>
    <definedName name="케이블간지" hidden="1">{#N/A,#N/A,TRUE,"토적및재료집계";#N/A,#N/A,TRUE,"토적및재료집계";#N/A,#N/A,TRUE,"단위량"}</definedName>
    <definedName name="케이블공">#REF!</definedName>
    <definedName name="케이블공노">#REF!</definedName>
    <definedName name="케이슨3" hidden="1">{#N/A,#N/A,FALSE,"전체집계표";#N/A,#N/A,FALSE,"안벽30000";#N/A,#N/A,FALSE,"안벽20000";#N/A,#N/A,FALSE,"내호안";#N/A,#N/A,FALSE,"외호안";#N/A,#N/A,FALSE,"준설토A";#N/A,#N/A,FALSE,"준설토B";#N/A,#N/A,FALSE,"적출장"}</definedName>
    <definedName name="케이슨33" hidden="1">{#N/A,#N/A,FALSE,"전체집계표";#N/A,#N/A,FALSE,"안벽30000";#N/A,#N/A,FALSE,"안벽20000";#N/A,#N/A,FALSE,"내호안";#N/A,#N/A,FALSE,"외호안";#N/A,#N/A,FALSE,"준설토A";#N/A,#N/A,FALSE,"준설토B";#N/A,#N/A,FALSE,"적출장"}</definedName>
    <definedName name="콘">#REF!</definedName>
    <definedName name="콘크리트">#REF!</definedName>
    <definedName name="콘크리트_포장_깨기">#REF!</definedName>
    <definedName name="콘크리트_포장_절단">#REF!</definedName>
    <definedName name="콘크리트2" hidden="1">#REF!</definedName>
    <definedName name="콘크리트공">#REF!</definedName>
    <definedName name="콘크리트포장깨기">#REF!</definedName>
    <definedName name="콘크리트포장절단">#REF!</definedName>
    <definedName name="콤프">#REF!</definedName>
    <definedName name="클_레_임">#N/A</definedName>
    <definedName name="ㅌ1121">#REF!</definedName>
    <definedName name="ㅌㄴㄴㄴㄴㄴㄴㄴㄴㄴㄴㄴㄴㄴㄴㄴㄴㄴㄴㄴ" hidden="1">{#N/A,#N/A,TRUE,"토적및재료집계";#N/A,#N/A,TRUE,"토적및재료집계";#N/A,#N/A,TRUE,"단위량"}</definedName>
    <definedName name="ㅌㅌ" hidden="1">{#N/A,#N/A,FALSE,"명세표"}</definedName>
    <definedName name="ㅌㅍ츛ㅌ" localSheetId="2" hidden="1">{#N/A,#N/A,FALSE,"운반시간"}</definedName>
    <definedName name="ㅌㅍ츛ㅌ" hidden="1">{#N/A,#N/A,FALSE,"운반시간"}</definedName>
    <definedName name="타일1">#REF!</definedName>
    <definedName name="타일2">#REF!</definedName>
    <definedName name="타일3">#REF!</definedName>
    <definedName name="타일4">#REF!</definedName>
    <definedName name="타일5">#REF!</definedName>
    <definedName name="타일6">#REF!</definedName>
    <definedName name="태광공사">#REF!</definedName>
    <definedName name="태안도장"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탱크1">#REF!</definedName>
    <definedName name="터_파_기">#REF!</definedName>
    <definedName name="터파기">#REF!</definedName>
    <definedName name="테스크" localSheetId="2" hidden="1">{#N/A,#N/A,FALSE,"단가표지"}</definedName>
    <definedName name="테스크" hidden="1">{#N/A,#N/A,FALSE,"단가표지"}</definedName>
    <definedName name="텍코팅">#REF!</definedName>
    <definedName name="템플리트모듈1" localSheetId="2">BlankMacro1</definedName>
    <definedName name="템플리트모듈1" localSheetId="8">BlankMacro1</definedName>
    <definedName name="템플리트모듈1" localSheetId="6">BlankMacro1</definedName>
    <definedName name="템플리트모듈1">BlankMacro1</definedName>
    <definedName name="템플리트모듈2" localSheetId="2">BlankMacro1</definedName>
    <definedName name="템플리트모듈2" localSheetId="8">BlankMacro1</definedName>
    <definedName name="템플리트모듈2" localSheetId="6">BlankMacro1</definedName>
    <definedName name="템플리트모듈2">BlankMacro1</definedName>
    <definedName name="템플리트모듈3" localSheetId="2">BlankMacro1</definedName>
    <definedName name="템플리트모듈3" localSheetId="8">BlankMacro1</definedName>
    <definedName name="템플리트모듈3" localSheetId="6">BlankMacro1</definedName>
    <definedName name="템플리트모듈3">BlankMacro1</definedName>
    <definedName name="템플리트모듈4" localSheetId="2">BlankMacro1</definedName>
    <definedName name="템플리트모듈4" localSheetId="8">BlankMacro1</definedName>
    <definedName name="템플리트모듈4" localSheetId="6">BlankMacro1</definedName>
    <definedName name="템플리트모듈4">BlankMacro1</definedName>
    <definedName name="템플리트모듈5" localSheetId="2">BlankMacro1</definedName>
    <definedName name="템플리트모듈5" localSheetId="8">BlankMacro1</definedName>
    <definedName name="템플리트모듈5" localSheetId="6">BlankMacro1</definedName>
    <definedName name="템플리트모듈5">BlankMacro1</definedName>
    <definedName name="템플리트모듈6" localSheetId="2">BlankMacro1</definedName>
    <definedName name="템플리트모듈6" localSheetId="8">BlankMacro1</definedName>
    <definedName name="템플리트모듈6" localSheetId="6">BlankMacro1</definedName>
    <definedName name="템플리트모듈6">BlankMacro1</definedName>
    <definedName name="토" localSheetId="2" hidden="1">#REF!</definedName>
    <definedName name="토">#N/A</definedName>
    <definedName name="토건" localSheetId="2" hidden="1">{"'장비'!$A$3:$M$12"}</definedName>
    <definedName name="토건" hidden="1">{"'장비'!$A$3:$M$12"}</definedName>
    <definedName name="토건공사비대비r" hidden="1">{"'장비'!$A$3:$M$12"}</definedName>
    <definedName name="토건업체" localSheetId="2" hidden="1">{"'장비'!$A$3:$M$12"}</definedName>
    <definedName name="토건업체" hidden="1">{"'장비'!$A$3:$M$12"}</definedName>
    <definedName name="토건집계표r" hidden="1">{"'장비'!$A$3:$M$12"}</definedName>
    <definedName name="토공">#REF!</definedName>
    <definedName name="토공2" localSheetId="2" hidden="1">{#N/A,#N/A,FALSE,"2~8번"}</definedName>
    <definedName name="토공2" hidden="1">{#N/A,#N/A,FALSE,"2~8번"}</definedName>
    <definedName name="토공3" localSheetId="2" hidden="1">{#N/A,#N/A,FALSE,"2~8번"}</definedName>
    <definedName name="토공3" hidden="1">{#N/A,#N/A,FALSE,"2~8번"}</definedName>
    <definedName name="토공사ES">#REF!</definedName>
    <definedName name="토공유동">#REF!</definedName>
    <definedName name="토공전체" localSheetId="2" hidden="1">{#N/A,#N/A,FALSE,"운반시간"}</definedName>
    <definedName name="토공전체" hidden="1">{#N/A,#N/A,FALSE,"운반시간"}</definedName>
    <definedName name="토목" localSheetId="2" hidden="1">{#N/A,#N/A,FALSE,"단가표지"}</definedName>
    <definedName name="토목" hidden="1">{#N/A,#N/A,FALSE,"단가표지"}</definedName>
    <definedName name="토목1">#REF!</definedName>
    <definedName name="토목p">#REF!</definedName>
    <definedName name="토목견적" localSheetId="2" hidden="1">{#N/A,#N/A,FALSE,"골재소요량";#N/A,#N/A,FALSE,"골재소요량"}</definedName>
    <definedName name="토목견적" hidden="1">{#N/A,#N/A,FALSE,"골재소요량";#N/A,#N/A,FALSE,"골재소요량"}</definedName>
    <definedName name="토목공사" localSheetId="2" hidden="1">{#N/A,#N/A,FALSE,"조골재"}</definedName>
    <definedName name="토목공사" hidden="1">{#N/A,#N/A,FALSE,"이태원철근"}</definedName>
    <definedName name="토목공사강릉" hidden="1">#REF!</definedName>
    <definedName name="토목변경" hidden="1">{"'장비'!$A$3:$M$12"}</definedName>
    <definedName name="토목설계" localSheetId="2" hidden="1">{#N/A,#N/A,FALSE,"골재소요량";#N/A,#N/A,FALSE,"골재소요량"}</definedName>
    <definedName name="토목설계" hidden="1">{#N/A,#N/A,FALSE,"골재소요량";#N/A,#N/A,FALSE,"골재소요량"}</definedName>
    <definedName name="토목실견적" localSheetId="2" hidden="1">{#N/A,#N/A,FALSE,"이태원철근"}</definedName>
    <definedName name="토목실견적" hidden="1">{#N/A,#N/A,FALSE,"이태원철근"}</definedName>
    <definedName name="토목실행" localSheetId="2" hidden="1">{#N/A,#N/A,FALSE,"골재소요량";#N/A,#N/A,FALSE,"골재소요량"}</definedName>
    <definedName name="토목실행" hidden="1">{#N/A,#N/A,FALSE,"골재소요량";#N/A,#N/A,FALSE,"골재소요량"}</definedName>
    <definedName name="토목실행예산" hidden="1">{"'장비'!$A$3:$M$12"}</definedName>
    <definedName name="토목이월">#REF!</definedName>
    <definedName name="토목이월1">#REF!</definedName>
    <definedName name="토목조정분" hidden="1">{"'장비'!$A$3:$M$12"}</definedName>
    <definedName name="토목지입재료비">#REF!</definedName>
    <definedName name="통내">#REF!</definedName>
    <definedName name="통설">#REF!</definedName>
    <definedName name="통신" localSheetId="8">BlankMacro1</definedName>
    <definedName name="통신" localSheetId="6">BlankMacro1</definedName>
    <definedName name="통신">BlankMacro1</definedName>
    <definedName name="통신집계" localSheetId="8">BlankMacro1</definedName>
    <definedName name="통신집계" localSheetId="6">BlankMacro1</definedName>
    <definedName name="통신집계">BlankMacro1</definedName>
    <definedName name="통케">83279</definedName>
    <definedName name="통합_dialog">#REF!</definedName>
    <definedName name="퇴직부금비">#REF!</definedName>
    <definedName name="투" hidden="1">#REF!</definedName>
    <definedName name="투자1" hidden="1">{#N/A,#N/A,TRUE,"LOADCOVE";#N/A,#N/A,TRUE,"PAGE001";#N/A,#N/A,TRUE,"PAGE002";#N/A,#N/A,TRUE,"PAGE003";#N/A,#N/A,TRUE,"PAGE004";#N/A,#N/A,TRUE,"PAGE005";#N/A,#N/A,TRUE,"PAGE006";#N/A,#N/A,TRUE,"PAGE007";#N/A,#N/A,TRUE,"PAGE008";#N/A,#N/A,TRUE,"PAGE009";#N/A,#N/A,TRUE,"PAGE010";#N/A,#N/A,TRUE,"PAGE011";#N/A,#N/A,TRUE,"PAGE012";#N/A,#N/A,TRUE,"PAGE013"}</definedName>
    <definedName name="투자5" hidden="1">{#N/A,#N/A,TRUE,"LOADCOVE";#N/A,#N/A,TRUE,"PAGE001";#N/A,#N/A,TRUE,"PAGE002";#N/A,#N/A,TRUE,"PAGE003";#N/A,#N/A,TRUE,"PAGE004";#N/A,#N/A,TRUE,"PAGE005";#N/A,#N/A,TRUE,"PAGE006";#N/A,#N/A,TRUE,"PAGE007";#N/A,#N/A,TRUE,"PAGE008";#N/A,#N/A,TRUE,"PAGE009";#N/A,#N/A,TRUE,"PAGE010";#N/A,#N/A,TRUE,"PAGE011";#N/A,#N/A,TRUE,"PAGE012";#N/A,#N/A,TRUE,"PAGE013"}</definedName>
    <definedName name="투자계획" hidden="1">{#N/A,#N/A,TRUE,"LOADCOVE";#N/A,#N/A,TRUE,"PAGE001";#N/A,#N/A,TRUE,"PAGE002";#N/A,#N/A,TRUE,"PAGE003";#N/A,#N/A,TRUE,"PAGE004";#N/A,#N/A,TRUE,"PAGE005";#N/A,#N/A,TRUE,"PAGE006";#N/A,#N/A,TRUE,"PAGE007";#N/A,#N/A,TRUE,"PAGE008";#N/A,#N/A,TRUE,"PAGE009";#N/A,#N/A,TRUE,"PAGE010";#N/A,#N/A,TRUE,"PAGE011";#N/A,#N/A,TRUE,"PAGE012";#N/A,#N/A,TRUE,"PAGE013"}</definedName>
    <definedName name="투자수정" hidden="1">{#N/A,#N/A,TRUE,"LOADCOVE";#N/A,#N/A,TRUE,"PAGE001";#N/A,#N/A,TRUE,"PAGE002";#N/A,#N/A,TRUE,"PAGE003";#N/A,#N/A,TRUE,"PAGE004";#N/A,#N/A,TRUE,"PAGE005";#N/A,#N/A,TRUE,"PAGE006";#N/A,#N/A,TRUE,"PAGE007";#N/A,#N/A,TRUE,"PAGE008";#N/A,#N/A,TRUE,"PAGE009";#N/A,#N/A,TRUE,"PAGE010";#N/A,#N/A,TRUE,"PAGE011";#N/A,#N/A,TRUE,"PAGE012";#N/A,#N/A,TRUE,"PAGE013"}</definedName>
    <definedName name="투찰예정가50" localSheetId="2" hidden="1">{"'장비'!$A$3:$M$12"}</definedName>
    <definedName name="투찰예정가50" hidden="1">{"'장비'!$A$3:$M$12"}</definedName>
    <definedName name="투찰예정본부장" localSheetId="2" hidden="1">{"'장비'!$A$3:$M$12"}</definedName>
    <definedName name="투찰예정본부장" hidden="1">{"'장비'!$A$3:$M$12"}</definedName>
    <definedName name="트" localSheetId="2" hidden="1">{#N/A,#N/A,FALSE,"구조1"}</definedName>
    <definedName name="트" hidden="1">{#N/A,#N/A,FALSE,"구조1"}</definedName>
    <definedName name="특기시방" hidden="1">#REF!</definedName>
    <definedName name="특별">50160</definedName>
    <definedName name="특별인부">#REF!</definedName>
    <definedName name="특수">#REF!</definedName>
    <definedName name="특케">111738</definedName>
    <definedName name="팀별" hidden="1">{#N/A,#N/A,TRUE,"LOADCOVE";#N/A,#N/A,TRUE,"PAGE001";#N/A,#N/A,TRUE,"PAGE002";#N/A,#N/A,TRUE,"PAGE003";#N/A,#N/A,TRUE,"PAGE004";#N/A,#N/A,TRUE,"PAGE005";#N/A,#N/A,TRUE,"PAGE006";#N/A,#N/A,TRUE,"PAGE007";#N/A,#N/A,TRUE,"PAGE008";#N/A,#N/A,TRUE,"PAGE009";#N/A,#N/A,TRUE,"PAGE010";#N/A,#N/A,TRUE,"PAGE011";#N/A,#N/A,TRUE,"PAGE012";#N/A,#N/A,TRUE,"PAGE013"}</definedName>
    <definedName name="ㅍ" hidden="1">{#N/A,#N/A,TRUE,"LOADCOVE";#N/A,#N/A,TRUE,"PAGE001";#N/A,#N/A,TRUE,"PAGE002";#N/A,#N/A,TRUE,"PAGE003";#N/A,#N/A,TRUE,"PAGE004";#N/A,#N/A,TRUE,"PAGE005";#N/A,#N/A,TRUE,"PAGE006";#N/A,#N/A,TRUE,"PAGE007";#N/A,#N/A,TRUE,"PAGE008";#N/A,#N/A,TRUE,"PAGE009";#N/A,#N/A,TRUE,"PAGE010";#N/A,#N/A,TRUE,"PAGE011";#N/A,#N/A,TRUE,"PAGE012";#N/A,#N/A,TRUE,"PAGE013"}</definedName>
    <definedName name="ㅍ춫" localSheetId="2" hidden="1">{#N/A,#N/A,FALSE,"골재소요량";#N/A,#N/A,FALSE,"골재소요량"}</definedName>
    <definedName name="ㅍ춫" hidden="1">{#N/A,#N/A,FALSE,"골재소요량";#N/A,#N/A,FALSE,"골재소요량"}</definedName>
    <definedName name="ㅍ츝" localSheetId="2" hidden="1">{#N/A,#N/A,FALSE,"표지목차"}</definedName>
    <definedName name="ㅍ츝" hidden="1">{#N/A,#N/A,FALSE,"표지목차"}</definedName>
    <definedName name="ㅍㅍ" localSheetId="2" hidden="1">{#N/A,#N/A,TRUE,"토적및재료집계";#N/A,#N/A,TRUE,"토적및재료집계";#N/A,#N/A,TRUE,"단위량"}</definedName>
    <definedName name="ㅍㅍ" hidden="1">{#N/A,#N/A,TRUE,"토적및재료집계";#N/A,#N/A,TRUE,"토적및재료집계";#N/A,#N/A,TRUE,"단위량"}</definedName>
    <definedName name="ㅍㅍㅍ">#N/A</definedName>
    <definedName name="파운드">#REF!</definedName>
    <definedName name="파운드환율">#REF!</definedName>
    <definedName name="파일" hidden="1">#REF!</definedName>
    <definedName name="팔" hidden="1">#REF!</definedName>
    <definedName name="팔십">#REF!</definedName>
    <definedName name="페기갑지" hidden="1">#REF!</definedName>
    <definedName name="평">#REF!</definedName>
    <definedName name="평택" hidden="1">{#N/A,#N/A,FALSE,"하중 계산 (1)";#N/A,#N/A,FALSE,"토압계수계산";#N/A,#N/A,FALSE,"횡토압계산";#N/A,#N/A,FALSE,"전도에 대한 안정";#N/A,#N/A,FALSE,"활동에 대한 안정";#N/A,#N/A,FALSE,"지지력 검토";#N/A,#N/A,FALSE,"PILE 계산";#N/A,#N/A,FALSE,"PILE계산결과";#N/A,#N/A,FALSE,"PILE검토";#N/A,#N/A,FALSE,"벽체의 설계"}</definedName>
    <definedName name="폐기" hidden="1">#REF!</definedName>
    <definedName name="폐기고">#REF!</definedName>
    <definedName name="폐기물_운반">#REF!</definedName>
    <definedName name="폐기물_저장창고_및_소각로">#REF!</definedName>
    <definedName name="폐기물_처리비">#REF!</definedName>
    <definedName name="폐기물운반">#REF!</definedName>
    <definedName name="폐기물처리비">#REF!</definedName>
    <definedName name="포장공">#REF!</definedName>
    <definedName name="표"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시">#REF!</definedName>
    <definedName name="표준양식">#REF!</definedName>
    <definedName name="표지" localSheetId="2" hidden="1">{#N/A,#N/A,TRUE,"Basic";#N/A,#N/A,TRUE,"EXT-TABLE";#N/A,#N/A,TRUE,"STEEL";#N/A,#N/A,TRUE,"INT-Table";#N/A,#N/A,TRUE,"STEEL";#N/A,#N/A,TRUE,"Door"}</definedName>
    <definedName name="표지">#REF!</definedName>
    <definedName name="표지2" hidden="1">#REF!</definedName>
    <definedName name="표토제거">#REF!</definedName>
    <definedName name="품_______">#N/A</definedName>
    <definedName name="품_1">#REF!</definedName>
    <definedName name="품_10">#REF!</definedName>
    <definedName name="품_11">#REF!</definedName>
    <definedName name="품_12">#REF!</definedName>
    <definedName name="품_13">#REF!</definedName>
    <definedName name="품_14">#REF!</definedName>
    <definedName name="품_15">#REF!</definedName>
    <definedName name="품_16">#REF!</definedName>
    <definedName name="품_17">#REF!</definedName>
    <definedName name="품_18">#REF!</definedName>
    <definedName name="품_19">#REF!</definedName>
    <definedName name="품_2">#REF!</definedName>
    <definedName name="품_20">#REF!</definedName>
    <definedName name="품_21">#REF!</definedName>
    <definedName name="품_22">#REF!</definedName>
    <definedName name="품_23">#REF!</definedName>
    <definedName name="품_24">#REF!</definedName>
    <definedName name="품_28">#REF!</definedName>
    <definedName name="품_3">#REF!</definedName>
    <definedName name="품_4">#REF!</definedName>
    <definedName name="품_5">#REF!</definedName>
    <definedName name="품_6">#REF!</definedName>
    <definedName name="품_7">#REF!</definedName>
    <definedName name="품_8">#REF!</definedName>
    <definedName name="품_9">#REF!</definedName>
    <definedName name="품25">#REF!</definedName>
    <definedName name="품26">#REF!</definedName>
    <definedName name="품31">#REF!</definedName>
    <definedName name="품명">#REF!</definedName>
    <definedName name="품셈공종">#REF!</definedName>
    <definedName name="품셈내역2">#REF!</definedName>
    <definedName name="품셈단가">#REF!</definedName>
    <definedName name="품셈단가표">#REF!</definedName>
    <definedName name="품위내역서" localSheetId="8">BlankMacro1</definedName>
    <definedName name="품위내역서" localSheetId="6">BlankMacro1</definedName>
    <definedName name="품위내역서">BlankMacro1</definedName>
    <definedName name="풍납동" hidden="1">#REF!</definedName>
    <definedName name="풍납동아파트" hidden="1">#REF!</definedName>
    <definedName name="프라임_코팅">#REF!</definedName>
    <definedName name="프라임코팅">#REF!</definedName>
    <definedName name="플">#N/A</definedName>
    <definedName name="플랜트">53292</definedName>
    <definedName name="플랜트노">#REF!</definedName>
    <definedName name="플랜트전공">#REF!</definedName>
    <definedName name="피로티" localSheetId="2" hidden="1">{#N/A,#N/A,FALSE,"이태원철근"}</definedName>
    <definedName name="피로티" hidden="1">{#N/A,#N/A,FALSE,"이태원철근"}</definedName>
    <definedName name="피로티1" localSheetId="2" hidden="1">{#N/A,#N/A,FALSE,"이태원철근"}</definedName>
    <definedName name="피로티1" hidden="1">{#N/A,#N/A,FALSE,"이태원철근"}</definedName>
    <definedName name="피복" hidden="1">{#N/A,#N/A,FALSE,"전체집계표";#N/A,#N/A,FALSE,"안벽30000";#N/A,#N/A,FALSE,"안벽20000";#N/A,#N/A,FALSE,"내호안";#N/A,#N/A,FALSE,"외호안";#N/A,#N/A,FALSE,"준설토A";#N/A,#N/A,FALSE,"준설토B";#N/A,#N/A,FALSE,"적출장"}</definedName>
    <definedName name="피복석" hidden="1">{#N/A,#N/A,FALSE,"전체집계표";#N/A,#N/A,FALSE,"안벽30000";#N/A,#N/A,FALSE,"안벽20000";#N/A,#N/A,FALSE,"내호안";#N/A,#N/A,FALSE,"외호안";#N/A,#N/A,FALSE,"준설토A";#N/A,#N/A,FALSE,"준설토B";#N/A,#N/A,FALSE,"적출장"}</definedName>
    <definedName name="ㅎ1">#REF!</definedName>
    <definedName name="ㅎ384">#REF!</definedName>
    <definedName name="ㅎㄴ" localSheetId="2" hidden="1">{#N/A,#N/A,FALSE,"단가표지"}</definedName>
    <definedName name="ㅎㄴ" hidden="1">{#N/A,#N/A,FALSE,"단가표지"}</definedName>
    <definedName name="ㅎㄴㄹㄴㄹㄴㅇ" hidden="1">{#N/A,#N/A,FALSE,"토공2"}</definedName>
    <definedName name="ㅎㄴㅁㄴㅇㄹㄴㅇ" hidden="1">{#N/A,#N/A,FALSE,"운반시간"}</definedName>
    <definedName name="ㅎㄴㅁㄹㄴㅁㄹㄴㅁㄹㄷㄹㄶㄴ" hidden="1">{#N/A,#N/A,FALSE,"속도"}</definedName>
    <definedName name="ㅎㄴㅁㄹㅈㅁㅎ" hidden="1">{#N/A,#N/A,FALSE,"단가표지"}</definedName>
    <definedName name="ㅎ노ㅠ" hidden="1">{#N/A,#N/A,FALSE,"배수1"}</definedName>
    <definedName name="ㅎㄶ" hidden="1">{#N/A,#N/A,FALSE,"속도"}</definedName>
    <definedName name="ㅎ도ㅓㄷ" hidden="1">{#N/A,#N/A,FALSE,"2~8번"}</definedName>
    <definedName name="ㅎㄹㄴ" hidden="1">{#N/A,#N/A,FALSE,"혼합골재"}</definedName>
    <definedName name="ㅎㄹㄴㅇ" localSheetId="2" hidden="1">{#N/A,#N/A,FALSE,"단가표지"}</definedName>
    <definedName name="ㅎㄹㄴㅇ" hidden="1">{#N/A,#N/A,FALSE,"단가표지"}</definedName>
    <definedName name="ㅎㄹㅇㄴ" localSheetId="2" hidden="1">{#N/A,#N/A,FALSE,"골재소요량";#N/A,#N/A,FALSE,"골재소요량"}</definedName>
    <definedName name="ㅎㄹㅇㄴ" hidden="1">{#N/A,#N/A,FALSE,"골재소요량";#N/A,#N/A,FALSE,"골재소요량"}</definedName>
    <definedName name="ㅎㄹㅇㅁㅁㅎ" localSheetId="2" hidden="1">{#N/A,#N/A,FALSE,"조골재"}</definedName>
    <definedName name="ㅎㄹㅇㅁㅁㅎ" hidden="1">{#N/A,#N/A,FALSE,"조골재"}</definedName>
    <definedName name="ㅎㄹㅇㅁㅎㅁ" localSheetId="2" hidden="1">{#N/A,#N/A,FALSE,"표지목차"}</definedName>
    <definedName name="ㅎㄹㅇㅁㅎㅁ" hidden="1">{#N/A,#N/A,FALSE,"표지목차"}</definedName>
    <definedName name="ㅎㄹㅇㅎ" localSheetId="2" hidden="1">{#N/A,#N/A,FALSE,"단가표지"}</definedName>
    <definedName name="ㅎㄹㅇㅎ" hidden="1">{#N/A,#N/A,FALSE,"단가표지"}</definedName>
    <definedName name="ㅎㄹㅇㅎㅇㅁㅎ" localSheetId="2" hidden="1">{#N/A,#N/A,FALSE,"운반시간"}</definedName>
    <definedName name="ㅎㄹㅇㅎㅇㅁㅎ" hidden="1">{#N/A,#N/A,FALSE,"운반시간"}</definedName>
    <definedName name="ㅎ륜ㅇㄹ" localSheetId="2" hidden="1">{#N/A,#N/A,FALSE,"2~8번"}</definedName>
    <definedName name="ㅎ륜ㅇㄹ" hidden="1">{#N/A,#N/A,FALSE,"2~8번"}</definedName>
    <definedName name="ㅎ르ㅓㅗㅓ" localSheetId="2" hidden="1">{#N/A,#N/A,FALSE,"골재소요량";#N/A,#N/A,FALSE,"골재소요량"}</definedName>
    <definedName name="ㅎ르ㅓㅗㅓ" hidden="1">{#N/A,#N/A,FALSE,"골재소요량";#N/A,#N/A,FALSE,"골재소요량"}</definedName>
    <definedName name="ㅎㄻㄹㅇㅎㅇㅁ" localSheetId="2" hidden="1">{#N/A,#N/A,FALSE,"혼합골재"}</definedName>
    <definedName name="ㅎㄻㄹㅇㅎㅇㅁ" hidden="1">{#N/A,#N/A,FALSE,"혼합골재"}</definedName>
    <definedName name="ㅎㄻㅇㅎㅁㅇㅎㅁㅇㅎ" localSheetId="2" hidden="1">{#N/A,#N/A,FALSE,"골재소요량";#N/A,#N/A,FALSE,"골재소요량"}</definedName>
    <definedName name="ㅎㄻㅇㅎㅁㅇㅎㅁㅇㅎ" hidden="1">{#N/A,#N/A,FALSE,"골재소요량";#N/A,#N/A,FALSE,"골재소요량"}</definedName>
    <definedName name="ㅎㅁㅇㅀㅁㅇ" localSheetId="2" hidden="1">{#N/A,#N/A,FALSE,"단가표지"}</definedName>
    <definedName name="ㅎㅁㅇㅀㅁㅇ" hidden="1">{#N/A,#N/A,FALSE,"단가표지"}</definedName>
    <definedName name="ㅎㅁㅇㅀㅁㅇㅎㅁ" localSheetId="2" hidden="1">{#N/A,#N/A,FALSE,"단가표지"}</definedName>
    <definedName name="ㅎㅁㅇㅀㅁㅇㅎㅁ" hidden="1">{#N/A,#N/A,FALSE,"단가표지"}</definedName>
    <definedName name="ㅎㅁㅎㄻㄴㅇ" localSheetId="2" hidden="1">{#N/A,#N/A,FALSE,"단가표지"}</definedName>
    <definedName name="ㅎㅁㅎㄻㄴㅇ" hidden="1">{#N/A,#N/A,FALSE,"단가표지"}</definedName>
    <definedName name="ㅎㅇㄴ" localSheetId="2" hidden="1">{#N/A,#N/A,FALSE,"단가표지"}</definedName>
    <definedName name="ㅎㅇㄴ" hidden="1">{#N/A,#N/A,FALSE,"단가표지"}</definedName>
    <definedName name="ㅎㅇㄹ홍ㄴ로" localSheetId="2" hidden="1">{#N/A,#N/A,FALSE,"단가표지"}</definedName>
    <definedName name="ㅎㅇㄹ홍ㄴ로" hidden="1">{#N/A,#N/A,FALSE,"단가표지"}</definedName>
    <definedName name="ㅎㅇㄻㅎㅁㅇ" localSheetId="2" hidden="1">{#N/A,#N/A,FALSE,"혼합골재"}</definedName>
    <definedName name="ㅎㅇㄻㅎㅁㅇ" hidden="1">{#N/A,#N/A,FALSE,"혼합골재"}</definedName>
    <definedName name="ㅎㅇㄻㅎㅁㅎㅁㅇ" localSheetId="2" hidden="1">{#N/A,#N/A,FALSE,"운반시간"}</definedName>
    <definedName name="ㅎㅇㄻㅎㅁㅎㅁㅇ" hidden="1">{#N/A,#N/A,FALSE,"운반시간"}</definedName>
    <definedName name="ㅎㅇㅀ" localSheetId="2" hidden="1">{#N/A,#N/A,FALSE,"단가표지"}</definedName>
    <definedName name="ㅎㅇㅀ" hidden="1">{#N/A,#N/A,FALSE,"단가표지"}</definedName>
    <definedName name="ㅎㅇㅀㄴ" localSheetId="2" hidden="1">{#N/A,#N/A,FALSE,"골재소요량";#N/A,#N/A,FALSE,"골재소요량"}</definedName>
    <definedName name="ㅎㅇㅀㄴ" hidden="1">{#N/A,#N/A,FALSE,"골재소요량";#N/A,#N/A,FALSE,"골재소요량"}</definedName>
    <definedName name="ㅎㅇㅀㅁㅇㅎㅁㅇ" localSheetId="2" hidden="1">{#N/A,#N/A,FALSE,"단가표지"}</definedName>
    <definedName name="ㅎㅇㅀㅁㅇㅎㅁㅇ" hidden="1">{#N/A,#N/A,FALSE,"단가표지"}</definedName>
    <definedName name="ㅎㅇㅀㅇㅀ" localSheetId="2" hidden="1">{#N/A,#N/A,FALSE,"표지목차"}</definedName>
    <definedName name="ㅎㅇㅀㅇㅀ" hidden="1">{#N/A,#N/A,FALSE,"표지목차"}</definedName>
    <definedName name="ㅎㅇㅀㅇㅀㅇ" localSheetId="2" hidden="1">{#N/A,#N/A,FALSE,"표지목차"}</definedName>
    <definedName name="ㅎㅇㅀㅇㅀㅇ" hidden="1">{#N/A,#N/A,FALSE,"표지목차"}</definedName>
    <definedName name="ㅎㅇㅁㄴㄹ" localSheetId="2" hidden="1">{#N/A,#N/A,FALSE,"운반시간"}</definedName>
    <definedName name="ㅎㅇㅁㄴㄹ" hidden="1">{#N/A,#N/A,FALSE,"운반시간"}</definedName>
    <definedName name="ㅎㅇㅁㅀㅁㅇ" localSheetId="2" hidden="1">{#N/A,#N/A,FALSE,"단가표지"}</definedName>
    <definedName name="ㅎㅇㅁㅀㅁㅇ" hidden="1">{#N/A,#N/A,FALSE,"단가표지"}</definedName>
    <definedName name="ㅎㅎ">#N/A</definedName>
    <definedName name="ㅎㅎㄴㅁㅎㄴㅁㅎ" hidden="1">{#N/A,#N/A,FALSE,"구조2"}</definedName>
    <definedName name="ㅎㅎ도호" hidden="1">{#N/A,#N/A,FALSE,"표지목차"}</definedName>
    <definedName name="ㅎㅎㅎ" hidden="1">#REF!</definedName>
    <definedName name="ㅎㅎㅎㅎㅎㅎㅎ" hidden="1">{#N/A,#N/A,TRUE,"토적및재료집계";#N/A,#N/A,TRUE,"토적및재료집계";#N/A,#N/A,TRUE,"단위량"}</definedName>
    <definedName name="ㅎㅎㅎㅎㅎㅎㅎㅎㅎ" hidden="1">{#N/A,#N/A,TRUE,"토적및재료집계";#N/A,#N/A,TRUE,"토적및재료집계";#N/A,#N/A,TRUE,"단위량"}</definedName>
    <definedName name="ㅎㅎ호ㅗㅗ" hidden="1">{#N/A,#N/A,TRUE,"토적및재료집계";#N/A,#N/A,TRUE,"토적및재료집계";#N/A,#N/A,TRUE,"단위량"}</definedName>
    <definedName name="하" localSheetId="2" hidden="1">{#N/A,#N/A,FALSE,"속도"}</definedName>
    <definedName name="하" hidden="1">{#N/A,#N/A,FALSE,"속도"}</definedName>
    <definedName name="하도">#REF!</definedName>
    <definedName name="하도급예산갑지">#REF!</definedName>
    <definedName name="하도급통보" hidden="1">{#N/A,#N/A,FALSE,"손익표지";#N/A,#N/A,FALSE,"손익계산";#N/A,#N/A,FALSE,"일반관리비";#N/A,#N/A,FALSE,"영업외수익";#N/A,#N/A,FALSE,"영업외비용";#N/A,#N/A,FALSE,"매출액";#N/A,#N/A,FALSE,"요약손익";#N/A,#N/A,FALSE,"요약대차";#N/A,#N/A,FALSE,"매출채권현황";#N/A,#N/A,FALSE,"매출채권명세"}</definedName>
    <definedName name="하도사"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예">#REF!</definedName>
    <definedName name="하도예산">#REF!</definedName>
    <definedName name="하드1">#REF!</definedName>
    <definedName name="하드2">#REF!</definedName>
    <definedName name="하수도2"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수도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자">#REF!</definedName>
    <definedName name="하프" hidden="1">{#N/A,#N/A,FALSE,"전체집계표";#N/A,#N/A,FALSE,"안벽30000";#N/A,#N/A,FALSE,"안벽20000";#N/A,#N/A,FALSE,"내호안";#N/A,#N/A,FALSE,"외호안";#N/A,#N/A,FALSE,"준설토A";#N/A,#N/A,FALSE,"준설토B";#N/A,#N/A,FALSE,"적출장"}</definedName>
    <definedName name="하프1" hidden="1">{#N/A,#N/A,FALSE,"전체집계표";#N/A,#N/A,FALSE,"안벽30000";#N/A,#N/A,FALSE,"안벽20000";#N/A,#N/A,FALSE,"내호안";#N/A,#N/A,FALSE,"외호안";#N/A,#N/A,FALSE,"준설토A";#N/A,#N/A,FALSE,"준설토B";#N/A,#N/A,FALSE,"적출장"}</definedName>
    <definedName name="하하하" hidden="1">{#N/A,#N/A,FALSE,"명세표"}</definedName>
    <definedName name="한" localSheetId="2" hidden="1">{#N/A,#N/A,FALSE,"조골재"}</definedName>
    <definedName name="한" hidden="1">#REF!</definedName>
    <definedName name="한강진">#N/A</definedName>
    <definedName name="한글">#REF!,#REF!,#REF!,#REF!,#REF!,#REF!,#REF!,#REF!,#REF!,#REF!,#REF!,#REF!,#REF!,#REF!,#REF!,#REF!</definedName>
    <definedName name="한글모두">#REF!,#REF!,#REF!,#REF!,#REF!,#REF!,#REF!,#REF!,#REF!,#REF!,#REF!,#REF!,#REF!,#REF!,#REF!,#REF!</definedName>
    <definedName name="한달">31</definedName>
    <definedName name="한동" localSheetId="2" hidden="1">{#N/A,#N/A,FALSE,"단가표지"}</definedName>
    <definedName name="한동" hidden="1">{#N/A,#N/A,FALSE,"단가표지"}</definedName>
    <definedName name="한전" hidden="1">{#N/A,#N/A,TRUE,"토적및재료집계";#N/A,#N/A,TRUE,"토적및재료집계";#N/A,#N/A,TRUE,"단위량"}</definedName>
    <definedName name="한전전력공사" hidden="1">{#N/A,#N/A,TRUE,"토적및재료집계";#N/A,#N/A,TRUE,"토적및재료집계";#N/A,#N/A,TRUE,"단위량"}</definedName>
    <definedName name="할인율">#REF!</definedName>
    <definedName name="할증">#REF!</definedName>
    <definedName name="할증_1">#REF!</definedName>
    <definedName name="할증1">#REF!</definedName>
    <definedName name="할증1_1">#REF!</definedName>
    <definedName name="할증2">#REF!</definedName>
    <definedName name="할증2_2">#REF!</definedName>
    <definedName name="함">#REF!</definedName>
    <definedName name="합" hidden="1">0</definedName>
    <definedName name="합계">#REF!</definedName>
    <definedName name="합계표"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합판거푸집">#REF!</definedName>
    <definedName name="항공">#REF!</definedName>
    <definedName name="해양인원" hidden="1">{#N/A,#N/A,TRUE,"LOADCOVE";#N/A,#N/A,TRUE,"PAGE001";#N/A,#N/A,TRUE,"PAGE002";#N/A,#N/A,TRUE,"PAGE003";#N/A,#N/A,TRUE,"PAGE004";#N/A,#N/A,TRUE,"PAGE005";#N/A,#N/A,TRUE,"PAGE006";#N/A,#N/A,TRUE,"PAGE007";#N/A,#N/A,TRUE,"PAGE008";#N/A,#N/A,TRUE,"PAGE009";#N/A,#N/A,TRUE,"PAGE010";#N/A,#N/A,TRUE,"PAGE011";#N/A,#N/A,TRUE,"PAGE012";#N/A,#N/A,TRUE,"PAGE013"}</definedName>
    <definedName name="해양중점3" hidden="1">{#N/A,#N/A,TRUE,"LOADCOVE";#N/A,#N/A,TRUE,"PAGE001";#N/A,#N/A,TRUE,"PAGE002";#N/A,#N/A,TRUE,"PAGE003";#N/A,#N/A,TRUE,"PAGE004";#N/A,#N/A,TRUE,"PAGE005";#N/A,#N/A,TRUE,"PAGE006";#N/A,#N/A,TRUE,"PAGE007";#N/A,#N/A,TRUE,"PAGE008";#N/A,#N/A,TRUE,"PAGE009";#N/A,#N/A,TRUE,"PAGE010";#N/A,#N/A,TRUE,"PAGE011";#N/A,#N/A,TRUE,"PAGE012";#N/A,#N/A,TRUE,"PAGE013"}</definedName>
    <definedName name="해외인원추이">#REF!</definedName>
    <definedName name="햄머">#REF!</definedName>
    <definedName name="행선안내게시기설비">#REF!</definedName>
    <definedName name="현설용_물량">#REF!</definedName>
    <definedName name="현설용_물량_TOTAL_">#REF!</definedName>
    <definedName name="현장" hidden="1">#REF!</definedName>
    <definedName name="현장지도" hidden="1">{"'장비'!$A$3:$M$12"}</definedName>
    <definedName name="현지공사비" hidden="1">{"'장비'!$A$3:$M$12"}</definedName>
    <definedName name="현지공사비총괄" hidden="1">{"'장비'!$A$3:$M$12"}</definedName>
    <definedName name="협력업체">#REF!</definedName>
    <definedName name="협조전" hidden="1">#REF!</definedName>
    <definedName name="형상">#REF!</definedName>
    <definedName name="혜진" localSheetId="2" hidden="1">{#N/A,#N/A,FALSE,"이태원철근"}</definedName>
    <definedName name="혜진" hidden="1">{#N/A,#N/A,FALSE,"이태원철근"}</definedName>
    <definedName name="호" localSheetId="2" hidden="1">{#N/A,#N/A,FALSE,"전력간선"}</definedName>
    <definedName name="호" hidden="1">{#N/A,#N/A,FALSE,"전력간선"}</definedName>
    <definedName name="호우" localSheetId="2" hidden="1">{#N/A,#N/A,FALSE,"표지목차"}</definedName>
    <definedName name="호우" hidden="1">{#N/A,#N/A,FALSE,"표지목차"}</definedName>
    <definedName name="호우ㅗ" localSheetId="2" hidden="1">{#N/A,#N/A,FALSE,"단가표지"}</definedName>
    <definedName name="호우ㅗ" hidden="1">{#N/A,#N/A,FALSE,"단가표지"}</definedName>
    <definedName name="호표">#REF!</definedName>
    <definedName name="호표1">#REF!</definedName>
    <definedName name="호호호" hidden="1">{#N/A,#N/A,FALSE,"명세표"}</definedName>
    <definedName name="호ㅓ" hidden="1">#REF!</definedName>
    <definedName name="호ㅓㅎ" localSheetId="2" hidden="1">{#N/A,#N/A,FALSE,"표지목차"}</definedName>
    <definedName name="호ㅓㅎ" hidden="1">{#N/A,#N/A,FALSE,"표지목차"}</definedName>
    <definedName name="호ㅓㅕㅏ6ㅅ서ㅛㅓ" hidden="1">#REF!</definedName>
    <definedName name="혼ㄹ" localSheetId="2" hidden="1">{#N/A,#N/A,FALSE,"운반시간"}</definedName>
    <definedName name="혼ㄹ" hidden="1">{#N/A,#N/A,FALSE,"운반시간"}</definedName>
    <definedName name="홀ㄴㄺㅅ" localSheetId="2" hidden="1">{#N/A,#N/A,FALSE,"단가표지"}</definedName>
    <definedName name="홀ㄴㄺㅅ" hidden="1">{#N/A,#N/A,FALSE,"단가표지"}</definedName>
    <definedName name="홀엄ㄴㄱ" hidden="1">{#N/A,#N/A,FALSE,"2~8번"}</definedName>
    <definedName name="홍홍" hidden="1">{#N/A,#N/A,TRUE,"LOADCOVE";#N/A,#N/A,TRUE,"PAGE001";#N/A,#N/A,TRUE,"PAGE002";#N/A,#N/A,TRUE,"PAGE003";#N/A,#N/A,TRUE,"PAGE004";#N/A,#N/A,TRUE,"PAGE005";#N/A,#N/A,TRUE,"PAGE006";#N/A,#N/A,TRUE,"PAGE007";#N/A,#N/A,TRUE,"PAGE008";#N/A,#N/A,TRUE,"PAGE009";#N/A,#N/A,TRUE,"PAGE010";#N/A,#N/A,TRUE,"PAGE011";#N/A,#N/A,TRUE,"PAGE012";#N/A,#N/A,TRUE,"PAGE013"}</definedName>
    <definedName name="홓렁호ㅓ호" localSheetId="2" hidden="1">{#N/A,#N/A,FALSE,"단가표지"}</definedName>
    <definedName name="홓렁호ㅓ호" hidden="1">{#N/A,#N/A,FALSE,"단가표지"}</definedName>
    <definedName name="홓로" localSheetId="2" hidden="1">{#N/A,#N/A,FALSE,"단가표지"}</definedName>
    <definedName name="홓로" hidden="1">{#N/A,#N/A,FALSE,"단가표지"}</definedName>
    <definedName name="화허호ㅓ" localSheetId="2" hidden="1">{#N/A,#N/A,FALSE,"조골재"}</definedName>
    <definedName name="화허호ㅓ" hidden="1">{#N/A,#N/A,FALSE,"조골재"}</definedName>
    <definedName name="환률">#REF!</definedName>
    <definedName name="환율">#REF!</definedName>
    <definedName name="환율1">#REF!</definedName>
    <definedName name="환율변환">#REF!</definedName>
    <definedName name="환율변환2">#REF!</definedName>
    <definedName name="환전" localSheetId="8">BlankMacro1</definedName>
    <definedName name="환전" localSheetId="6">BlankMacro1</definedName>
    <definedName name="환전">BlankMacro1</definedName>
    <definedName name="황" hidden="1">#REF!</definedName>
    <definedName name="황병" hidden="1">#REF!</definedName>
    <definedName name="회의록" hidden="1">{#N/A,#N/A,FALSE,"손익표지";#N/A,#N/A,FALSE,"손익계산";#N/A,#N/A,FALSE,"일반관리비";#N/A,#N/A,FALSE,"영업외수익";#N/A,#N/A,FALSE,"영업외비용";#N/A,#N/A,FALSE,"매출액";#N/A,#N/A,FALSE,"요약손익";#N/A,#N/A,FALSE,"요약대차";#N/A,#N/A,FALSE,"매출채권현황";#N/A,#N/A,FALSE,"매출채권명세"}</definedName>
    <definedName name="회의목적">#REF!</definedName>
    <definedName name="회의비">#REF!</definedName>
    <definedName name="회의비_기타">#REF!</definedName>
    <definedName name="횡배수_날개벽">#REF!</definedName>
    <definedName name="횡배수관_부설">#REF!</definedName>
    <definedName name="횡배수관부설">#REF!</definedName>
    <definedName name="횡배수날개벽">#REF!</definedName>
    <definedName name="흙깍기">#REF!</definedName>
    <definedName name="흙쌓기">#REF!</definedName>
    <definedName name="흥" hidden="1">{#N/A,#N/A,FALSE,"손익표지";#N/A,#N/A,FALSE,"손익계산";#N/A,#N/A,FALSE,"일반관리비";#N/A,#N/A,FALSE,"영업외수익";#N/A,#N/A,FALSE,"영업외비용";#N/A,#N/A,FALSE,"매출액";#N/A,#N/A,FALSE,"요약손익";#N/A,#N/A,FALSE,"요약대차";#N/A,#N/A,FALSE,"매출채권현황";#N/A,#N/A,FALSE,"매출채권명세"}</definedName>
    <definedName name="희망등록품종">#REF!</definedName>
    <definedName name="ㅏ1" hidden="1">#REF!</definedName>
    <definedName name="ㅏ랴ㅏ리ㅑ" hidden="1">{#N/A,#N/A,FALSE,"CCTV"}</definedName>
    <definedName name="ㅏ허화" localSheetId="2" hidden="1">{#N/A,#N/A,FALSE,"골재소요량";#N/A,#N/A,FALSE,"골재소요량"}</definedName>
    <definedName name="ㅏ허화" hidden="1">{#N/A,#N/A,FALSE,"골재소요량";#N/A,#N/A,FALSE,"골재소요량"}</definedName>
    <definedName name="ㅏㅏ">#REF!</definedName>
    <definedName name="ㅏㅏㅏ" localSheetId="2" hidden="1">{#N/A,#N/A,TRUE,"토적및재료집계";#N/A,#N/A,TRUE,"토적및재료집계";#N/A,#N/A,TRUE,"단위량"}</definedName>
    <definedName name="ㅏㅏㅏ" hidden="1">{#N/A,#N/A,TRUE,"토적및재료집계";#N/A,#N/A,TRUE,"토적및재료집계";#N/A,#N/A,TRUE,"단위량"}</definedName>
    <definedName name="ㅏㅏㅏㅏㅏ">#N/A</definedName>
    <definedName name="ㅏㅓ화호" localSheetId="2" hidden="1">{#N/A,#N/A,FALSE,"단가표지"}</definedName>
    <definedName name="ㅏㅓ화호" hidden="1">{#N/A,#N/A,FALSE,"단가표지"}</definedName>
    <definedName name="ㅏㅓㅗ라" localSheetId="2" hidden="1">{#N/A,#N/A,FALSE,"골재소요량";#N/A,#N/A,FALSE,"골재소요량"}</definedName>
    <definedName name="ㅏㅓㅗ라" hidden="1">{#N/A,#N/A,FALSE,"골재소요량";#N/A,#N/A,FALSE,"골재소요량"}</definedName>
    <definedName name="ㅏㅓㅗㅎ" localSheetId="2" hidden="1">{#N/A,#N/A,FALSE,"운반시간"}</definedName>
    <definedName name="ㅏㅓㅗㅎ" hidden="1">{#N/A,#N/A,FALSE,"운반시간"}</definedName>
    <definedName name="ㅏㅓㅗㅓ" localSheetId="2" hidden="1">{#N/A,#N/A,FALSE,"운반시간"}</definedName>
    <definedName name="ㅏㅓㅗㅓ" hidden="1">{#N/A,#N/A,FALSE,"운반시간"}</definedName>
    <definedName name="ㅏㅓㅘ허호" localSheetId="2" hidden="1">{#N/A,#N/A,FALSE,"단가표지"}</definedName>
    <definedName name="ㅏㅓㅘ허호" hidden="1">{#N/A,#N/A,FALSE,"단가표지"}</definedName>
    <definedName name="ㅏㅗ햫" localSheetId="2" hidden="1">{#N/A,#N/A,FALSE,"골재소요량";#N/A,#N/A,FALSE,"골재소요량"}</definedName>
    <definedName name="ㅏㅗ햫" hidden="1">{#N/A,#N/A,FALSE,"골재소요량";#N/A,#N/A,FALSE,"골재소요량"}</definedName>
    <definedName name="ㅏㅗㅓㅏ화호" localSheetId="2" hidden="1">{#N/A,#N/A,FALSE,"표지목차"}</definedName>
    <definedName name="ㅏㅗㅓㅏ화호" hidden="1">{#N/A,#N/A,FALSE,"표지목차"}</definedName>
    <definedName name="ㅏㅣ" localSheetId="2" hidden="1">{#N/A,#N/A,FALSE,"단가표지"}</definedName>
    <definedName name="ㅏㅣ" hidden="1">{#N/A,#N/A,FALSE,"단가표지"}</definedName>
    <definedName name="ㅏㅣㅓㅏㅣㅓㅏㅣ">#REF!</definedName>
    <definedName name="ㅐ15">#REF!</definedName>
    <definedName name="ㅐㅐㅐ"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ㅐㅐㅐ"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ㅐㅑㅑㅐㅓㅕㅑ" localSheetId="2">#REF!,#REF!</definedName>
    <definedName name="ㅐㅑㅑㅐㅓㅕㅑ">#REF!,#REF!</definedName>
    <definedName name="ㅐㅑㅑㅐㅕㅑ">#REF!</definedName>
    <definedName name="ㅐㅑㅕㅑㅐ">#REF!</definedName>
    <definedName name="ㅐㅑㅕㅑㅐㅕㅑ">#REF!</definedName>
    <definedName name="ㅐㅑㅛㅅ"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ㅐㅑㅛ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ㅐㅗㅅ">#REF!</definedName>
    <definedName name="ㅑ" localSheetId="2">#REF!,#REF!,#REF!</definedName>
    <definedName name="ㅑ">#REF!,#REF!,#REF!</definedName>
    <definedName name="ㅑ3081">#REF!</definedName>
    <definedName name="ㅑ722">#REF!</definedName>
    <definedName name="ㅑ890">#REF!</definedName>
    <definedName name="ㅑ995">#REF!</definedName>
    <definedName name="ㅑㅐㅑㅐ">#REF!</definedName>
    <definedName name="ㅑㅐㅕㅑㅐㅕ">#REF!</definedName>
    <definedName name="ㅑㅐㅕㅑㅐㅕㅑㅑ">#REF!</definedName>
    <definedName name="ㅓ">#REF!</definedName>
    <definedName name="ㅓ24">#REF!</definedName>
    <definedName name="ㅓㄱㄹ" hidden="1">{#N/A,#N/A,FALSE,"2~8번"}</definedName>
    <definedName name="ㅓㄴㄱ" hidden="1">#REF!</definedName>
    <definedName name="ㅓ롤" localSheetId="2" hidden="1">{#N/A,#N/A,FALSE,"골재소요량";#N/A,#N/A,FALSE,"골재소요량"}</definedName>
    <definedName name="ㅓ롤" hidden="1">{#N/A,#N/A,FALSE,"골재소요량";#N/A,#N/A,FALSE,"골재소요량"}</definedName>
    <definedName name="ㅓㅇㄴ" localSheetId="2" hidden="1">{#N/A,#N/A,FALSE,"단가표지"}</definedName>
    <definedName name="ㅓㅇㄴ" hidden="1">{#N/A,#N/A,FALSE,"단가표지"}</definedName>
    <definedName name="ㅓㅇ롤ㅇ" hidden="1">{#N/A,#N/A,FALSE,"혼합골재"}</definedName>
    <definedName name="ㅓㅇ호ㅓㅇ호ㅓㅇ허" localSheetId="2" hidden="1">{#N/A,#N/A,FALSE,"표지목차"}</definedName>
    <definedName name="ㅓㅇ호ㅓㅇ호ㅓㅇ허" hidden="1">{#N/A,#N/A,FALSE,"표지목차"}</definedName>
    <definedName name="ㅓㅎ렁홍" localSheetId="2" hidden="1">{#N/A,#N/A,FALSE,"혼합골재"}</definedName>
    <definedName name="ㅓㅎ렁홍" hidden="1">{#N/A,#N/A,FALSE,"혼합골재"}</definedName>
    <definedName name="ㅓㅎ로ㅗㄴ" localSheetId="2" hidden="1">{#N/A,#N/A,FALSE,"단가표지"}</definedName>
    <definedName name="ㅓㅎ로ㅗㄴ" hidden="1">{#N/A,#N/A,FALSE,"단가표지"}</definedName>
    <definedName name="ㅓㅎㅇㅎ" localSheetId="2" hidden="1">{#N/A,#N/A,FALSE,"운반시간"}</definedName>
    <definedName name="ㅓㅎㅇㅎ" hidden="1">{#N/A,#N/A,FALSE,"운반시간"}</definedName>
    <definedName name="ㅓ호ㅓ" localSheetId="2" hidden="1">{#N/A,#N/A,FALSE,"표지목차"}</definedName>
    <definedName name="ㅓ호ㅓ" hidden="1">{#N/A,#N/A,FALSE,"표지목차"}</definedName>
    <definedName name="ㅓ호ㅓㅗㄹ" localSheetId="2" hidden="1">{#N/A,#N/A,FALSE,"단가표지"}</definedName>
    <definedName name="ㅓ호ㅓㅗㄹ" hidden="1">{#N/A,#N/A,FALSE,"단가표지"}</definedName>
    <definedName name="ㅓㅏ호" localSheetId="2" hidden="1">{#N/A,#N/A,FALSE,"단가표지"}</definedName>
    <definedName name="ㅓㅏ호" hidden="1">{#N/A,#N/A,FALSE,"단가표지"}</definedName>
    <definedName name="ㅓㅏ호ㅓ" localSheetId="2" hidden="1">{#N/A,#N/A,FALSE,"단가표지"}</definedName>
    <definedName name="ㅓㅏ호ㅓ" hidden="1">{#N/A,#N/A,FALSE,"단가표지"}</definedName>
    <definedName name="ㅓㅏㅓ">#REF!</definedName>
    <definedName name="ㅓㅏㅗ하ㅗㅓㅎ" localSheetId="2" hidden="1">{#N/A,#N/A,FALSE,"혼합골재"}</definedName>
    <definedName name="ㅓㅏㅗ하ㅗㅓㅎ" hidden="1">{#N/A,#N/A,FALSE,"혼합골재"}</definedName>
    <definedName name="ㅓㅏㅗㅓ">#REF!</definedName>
    <definedName name="ㅓㅏㅗㅓㅏㅗㅓ">#REF!</definedName>
    <definedName name="ㅓㅏㅗㅓㅗ">#REF!</definedName>
    <definedName name="ㅓㅏㅣㅗㅓㅏㅓ">#REF!</definedName>
    <definedName name="ㅓㅓㅓㅓㅓ">#N/A</definedName>
    <definedName name="ㅓㅓㅗ라ㅓㄴ오라ㅓㅁㄴ오라넘오람ㄴ엄ㄴㅇㅇㄴㅁㅁㄴㅇㅇㄴㄴㅇㅁ">#N/A</definedName>
    <definedName name="ㅓㅗ" localSheetId="2" hidden="1">{#N/A,#N/A,FALSE,"운반시간"}</definedName>
    <definedName name="ㅓㅗ" hidden="1">{#N/A,#N/A,FALSE,"운반시간"}</definedName>
    <definedName name="ㅓㅗㅎㄹ" localSheetId="2" hidden="1">{#N/A,#N/A,FALSE,"조골재"}</definedName>
    <definedName name="ㅓㅗㅎㄹ" hidden="1">{#N/A,#N/A,FALSE,"조골재"}</definedName>
    <definedName name="ㅓㅗㅎ러ㅗㅎ러" localSheetId="2" hidden="1">{#N/A,#N/A,FALSE,"혼합골재"}</definedName>
    <definedName name="ㅓㅗㅎ러ㅗㅎ러" hidden="1">{#N/A,#N/A,FALSE,"혼합골재"}</definedName>
    <definedName name="ㅓㅗㅎ러ㅗ호ㅓ" localSheetId="2" hidden="1">{#N/A,#N/A,FALSE,"단가표지"}</definedName>
    <definedName name="ㅓㅗㅎ러ㅗ호ㅓ" hidden="1">{#N/A,#N/A,FALSE,"단가표지"}</definedName>
    <definedName name="ㅓㅗ허" localSheetId="2" hidden="1">{#N/A,#N/A,FALSE,"조골재"}</definedName>
    <definedName name="ㅓㅗ허" hidden="1">{#N/A,#N/A,FALSE,"조골재"}</definedName>
    <definedName name="ㅓㅗ허ㅗㄹ" localSheetId="2" hidden="1">{#N/A,#N/A,FALSE,"운반시간"}</definedName>
    <definedName name="ㅓㅗ허ㅗㄹ" hidden="1">{#N/A,#N/A,FALSE,"운반시간"}</definedName>
    <definedName name="ㅓㅗ허ㅗㅎㄹ" localSheetId="2" hidden="1">{#N/A,#N/A,FALSE,"골재소요량";#N/A,#N/A,FALSE,"골재소요량"}</definedName>
    <definedName name="ㅓㅗ허ㅗㅎㄹ" hidden="1">{#N/A,#N/A,FALSE,"골재소요량";#N/A,#N/A,FALSE,"골재소요량"}</definedName>
    <definedName name="ㅓㅗ허ㅗㅎ러" localSheetId="2" hidden="1">{#N/A,#N/A,FALSE,"운반시간"}</definedName>
    <definedName name="ㅓㅗ허ㅗㅎ러" hidden="1">{#N/A,#N/A,FALSE,"운반시간"}</definedName>
    <definedName name="ㅓㅗ헝홍허" localSheetId="2" hidden="1">{#N/A,#N/A,FALSE,"골재소요량";#N/A,#N/A,FALSE,"골재소요량"}</definedName>
    <definedName name="ㅓㅗ헝홍허" hidden="1">{#N/A,#N/A,FALSE,"골재소요량";#N/A,#N/A,FALSE,"골재소요량"}</definedName>
    <definedName name="ㅓㅗ헣ㄹ" localSheetId="2" hidden="1">{#N/A,#N/A,FALSE,"단가표지"}</definedName>
    <definedName name="ㅓㅗ헣ㄹ" hidden="1">{#N/A,#N/A,FALSE,"단가표지"}</definedName>
    <definedName name="ㅓㅗ헣러" localSheetId="2" hidden="1">{#N/A,#N/A,FALSE,"단가표지"}</definedName>
    <definedName name="ㅓㅗ헣러" hidden="1">{#N/A,#N/A,FALSE,"단가표지"}</definedName>
    <definedName name="ㅓㅗ헣로ㅓ" localSheetId="2" hidden="1">{#N/A,#N/A,FALSE,"조골재"}</definedName>
    <definedName name="ㅓㅗ헣로ㅓ" hidden="1">{#N/A,#N/A,FALSE,"조골재"}</definedName>
    <definedName name="ㅓㅗ헣호ㅓ" localSheetId="2" hidden="1">{#N/A,#N/A,FALSE,"조골재"}</definedName>
    <definedName name="ㅓㅗ헣호ㅓ" hidden="1">{#N/A,#N/A,FALSE,"조골재"}</definedName>
    <definedName name="ㅓㅗ호" localSheetId="2" hidden="1">{#N/A,#N/A,FALSE,"단가표지"}</definedName>
    <definedName name="ㅓㅗ호" hidden="1">{#N/A,#N/A,FALSE,"단가표지"}</definedName>
    <definedName name="ㅓㅗ호ㅓ">#REF!</definedName>
    <definedName name="ㅓㅗ호ㅓㅎ">#REF!</definedName>
    <definedName name="ㅓㅗ호ㅓㅗ" localSheetId="2" hidden="1">{#N/A,#N/A,FALSE,"2~8번"}</definedName>
    <definedName name="ㅓㅗ호ㅓㅗ" hidden="1">{#N/A,#N/A,FALSE,"2~8번"}</definedName>
    <definedName name="ㅓㅗㅓㅏㅗㅓㅏㅗㅓ">#REF!</definedName>
    <definedName name="ㅓㅗㅗ" localSheetId="2" hidden="1">{#N/A,#N/A,FALSE,"단가표지"}</definedName>
    <definedName name="ㅓㅗㅗ" hidden="1">{#N/A,#N/A,FALSE,"단가표지"}</definedName>
    <definedName name="ㅓㅗㅗㅗ" localSheetId="2" hidden="1">{#N/A,#N/A,FALSE,"골재소요량";#N/A,#N/A,FALSE,"골재소요량"}</definedName>
    <definedName name="ㅓㅗㅗㅗ" hidden="1">{#N/A,#N/A,FALSE,"골재소요량";#N/A,#N/A,FALSE,"골재소요량"}</definedName>
    <definedName name="ㅓㅜㅗ">#REF!</definedName>
    <definedName name="ㅓㅣㅘㅣ" localSheetId="2">#REF!,#REF!</definedName>
    <definedName name="ㅓㅣㅘㅣ">#REF!,#REF!</definedName>
    <definedName name="ㅔ3" hidden="1">{#N/A,#N/A,FALSE,"배수1"}</definedName>
    <definedName name="ㅔㅑㅐㅔㅐㅑ">#REF!</definedName>
    <definedName name="ㅔㅔ" hidden="1">#REF!</definedName>
    <definedName name="ㅔㅔㅔ" hidden="1">{#N/A,#N/A,TRUE,"LOADCOVE";#N/A,#N/A,TRUE,"PAGE001";#N/A,#N/A,TRUE,"PAGE002";#N/A,#N/A,TRUE,"PAGE003";#N/A,#N/A,TRUE,"PAGE004";#N/A,#N/A,TRUE,"PAGE005";#N/A,#N/A,TRUE,"PAGE006";#N/A,#N/A,TRUE,"PAGE007";#N/A,#N/A,TRUE,"PAGE008";#N/A,#N/A,TRUE,"PAGE009";#N/A,#N/A,TRUE,"PAGE010";#N/A,#N/A,TRUE,"PAGE011";#N/A,#N/A,TRUE,"PAGE012";#N/A,#N/A,TRUE,"PAGE013"}</definedName>
    <definedName name="ㅔㅔㅔㅔㅔ"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ㅕ422">#REF!</definedName>
    <definedName name="ㅕ겨겨"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ㅕ겨겨"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ㅕㅑㅐㅑㅐㅑㅐㅑ">#REF!</definedName>
    <definedName name="ㅕㅑㅐㅕㅑㅐㅕㅑㅕ">#REF!</definedName>
    <definedName name="ㅕㅑㅐㅕㅑㅐㅕㅑㅕㅑㅐ">#REF!</definedName>
    <definedName name="ㅕㅑㅑㅐㅓㅕㅑ" localSheetId="2">#REF!,#REF!</definedName>
    <definedName name="ㅕㅑㅑㅐㅓㅕㅑ">#REF!,#REF!</definedName>
    <definedName name="ㅕㅑㅕㅑㅐㅑㅕㅐ">#REF!,#REF!</definedName>
    <definedName name="ㅕㅕㅑㅐㅑㅐㅕㅑ">#REF!</definedName>
    <definedName name="ㅕㅕㅕㅕㅕ"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ㅗ">#REF!</definedName>
    <definedName name="ㅗ1019">#REF!</definedName>
    <definedName name="ㅗㄷㅇㄴ" hidden="1">{#N/A,#N/A,FALSE,"혼합골재"}</definedName>
    <definedName name="ㅗㄹㄶ" localSheetId="2" hidden="1">{#N/A,#N/A,FALSE,"조골재"}</definedName>
    <definedName name="ㅗㄹㄶ" hidden="1">{#N/A,#N/A,FALSE,"조골재"}</definedName>
    <definedName name="ㅗㅎ" localSheetId="2" hidden="1">{#N/A,#N/A,FALSE,"운반시간"}</definedName>
    <definedName name="ㅗㅎ" hidden="1">{#N/A,#N/A,FALSE,"운반시간"}</definedName>
    <definedName name="ㅗㅎㄴ" localSheetId="2" hidden="1">{#N/A,#N/A,FALSE,"골재소요량";#N/A,#N/A,FALSE,"골재소요량"}</definedName>
    <definedName name="ㅗㅎㄴ" hidden="1">{#N/A,#N/A,FALSE,"골재소요량";#N/A,#N/A,FALSE,"골재소요량"}</definedName>
    <definedName name="ㅗㅎㄴㄹ" localSheetId="2" hidden="1">{#N/A,#N/A,FALSE,"단가표지"}</definedName>
    <definedName name="ㅗㅎㄴㄹ" hidden="1">{#N/A,#N/A,FALSE,"단가표지"}</definedName>
    <definedName name="ㅗㅎ로ㅜ" localSheetId="2" hidden="1">{#N/A,#N/A,FALSE,"운반시간"}</definedName>
    <definedName name="ㅗㅎ로ㅜ" hidden="1">{#N/A,#N/A,FALSE,"운반시간"}</definedName>
    <definedName name="ㅗㅎ론ㄹ" localSheetId="2" hidden="1">{#N/A,#N/A,FALSE,"표지목차"}</definedName>
    <definedName name="ㅗㅎ론ㄹ" hidden="1">{#N/A,#N/A,FALSE,"표지목차"}</definedName>
    <definedName name="ㅗㅎ롯홋ㄱ" localSheetId="2" hidden="1">{#N/A,#N/A,FALSE,"혼합골재"}</definedName>
    <definedName name="ㅗㅎ롯홋ㄱ" hidden="1">{#N/A,#N/A,FALSE,"혼합골재"}</definedName>
    <definedName name="ㅗ허ㅗ" localSheetId="2" hidden="1">{#N/A,#N/A,FALSE,"단가표지"}</definedName>
    <definedName name="ㅗ허ㅗ" hidden="1">{#N/A,#N/A,FALSE,"단가표지"}</definedName>
    <definedName name="ㅗ호" localSheetId="2" hidden="1">{#N/A,#N/A,FALSE,"단가표지"}</definedName>
    <definedName name="ㅗ호" hidden="1">{#N/A,#N/A,FALSE,"단가표지"}</definedName>
    <definedName name="ㅗㅓ쇼ㅓㅕㄷ쇼ㅓㅕㄷㅅ" localSheetId="2" hidden="1">{#N/A,#N/A,FALSE,"단가표지"}</definedName>
    <definedName name="ㅗㅓ쇼ㅓㅕㄷ쇼ㅓㅕㄷㅅ" hidden="1">{#N/A,#N/A,FALSE,"단가표지"}</definedName>
    <definedName name="ㅗㅓㅎ로ㅓㅎㄹ" localSheetId="2" hidden="1">{#N/A,#N/A,FALSE,"표지목차"}</definedName>
    <definedName name="ㅗㅓㅎ로ㅓㅎㄹ" hidden="1">{#N/A,#N/A,FALSE,"표지목차"}</definedName>
    <definedName name="ㅗㅓㅣㅗ" localSheetId="2">#REF!,#REF!</definedName>
    <definedName name="ㅗㅓㅣㅗ">#REF!,#REF!</definedName>
    <definedName name="ㅗㅗ" localSheetId="2" hidden="1">{#N/A,#N/A,FALSE,"이태원철근"}</definedName>
    <definedName name="ㅗㅗ" hidden="1">{#N/A,#N/A,FALSE,"이태원철근"}</definedName>
    <definedName name="ㅗㅗㅓ">#REF!</definedName>
    <definedName name="ㅗㅗㅓㅓㅏㅣ">#REF!</definedName>
    <definedName name="ㅗㅗㅗ"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ㅗㅗ"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ㅗㅗㅗ">#N/A</definedName>
    <definedName name="ㅗㅠㅍ" localSheetId="2" hidden="1">{#N/A,#N/A,FALSE,"혼합골재"}</definedName>
    <definedName name="ㅗㅠㅍ" hidden="1">{#N/A,#N/A,FALSE,"혼합골재"}</definedName>
    <definedName name="ㅛ">#REF!</definedName>
    <definedName name="ㅛㅕㅕㅕ">#N/A</definedName>
    <definedName name="ㅛㅕㅛㅕ">#REF!</definedName>
    <definedName name="ㅛㅛㅛ"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ㅛㅛㅛ"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#REF!</definedName>
    <definedName name="ㅜ26">#REF!</definedName>
    <definedName name="ㅜㄴㄱ" localSheetId="2" hidden="1">{#N/A,#N/A,FALSE,"운반시간"}</definedName>
    <definedName name="ㅜㄴㄱ" hidden="1">{#N/A,#N/A,FALSE,"운반시간"}</definedName>
    <definedName name="ㅜㄹ윤" localSheetId="2" hidden="1">{#N/A,#N/A,FALSE,"단가표지"}</definedName>
    <definedName name="ㅜㄹ윤" hidden="1">{#N/A,#N/A,FALSE,"단가표지"}</definedName>
    <definedName name="ㅜㅊㅍ" localSheetId="2" hidden="1">{#N/A,#N/A,FALSE,"표지목차"}</definedName>
    <definedName name="ㅜㅊㅍ" hidden="1">{#N/A,#N/A,FALSE,"표지목차"}</definedName>
    <definedName name="ㅜㅋㅊㅍ" localSheetId="2" hidden="1">{#N/A,#N/A,FALSE,"조골재"}</definedName>
    <definedName name="ㅜㅋㅊㅍ" hidden="1">{#N/A,#N/A,FALSE,"조골재"}</definedName>
    <definedName name="ㅜㅍ추ㅠ" localSheetId="2" hidden="1">{#N/A,#N/A,FALSE,"혼합골재"}</definedName>
    <definedName name="ㅜㅍ추ㅠ" hidden="1">{#N/A,#N/A,FALSE,"혼합골재"}</definedName>
    <definedName name="ㅜㅎㄴ" localSheetId="2" hidden="1">{#N/A,#N/A,FALSE,"골재소요량";#N/A,#N/A,FALSE,"골재소요량"}</definedName>
    <definedName name="ㅜㅎㄴ" hidden="1">{#N/A,#N/A,FALSE,"골재소요량";#N/A,#N/A,FALSE,"골재소요량"}</definedName>
    <definedName name="ㅜㅎㅅㄱㄴ" localSheetId="2" hidden="1">{#N/A,#N/A,FALSE,"단가표지"}</definedName>
    <definedName name="ㅜㅎㅅㄱㄴ" hidden="1">{#N/A,#N/A,FALSE,"단가표지"}</definedName>
    <definedName name="ㅜㅗㅇㅎㅌ" localSheetId="2" hidden="1">{#N/A,#N/A,FALSE,"단가표지"}</definedName>
    <definedName name="ㅜㅗㅇㅎㅌ" hidden="1">{#N/A,#N/A,FALSE,"단가표지"}</definedName>
    <definedName name="ㅜㅗㅇ훟" localSheetId="2" hidden="1">{#N/A,#N/A,FALSE,"단가표지"}</definedName>
    <definedName name="ㅜㅗㅇ훟" hidden="1">{#N/A,#N/A,FALSE,"단가표지"}</definedName>
    <definedName name="ㅜㅗㅗㅗㅇㅎ" localSheetId="2" hidden="1">{#N/A,#N/A,FALSE,"운반시간"}</definedName>
    <definedName name="ㅜㅗㅗㅗㅇㅎ" hidden="1">{#N/A,#N/A,FALSE,"운반시간"}</definedName>
    <definedName name="ㅜㅜ" localSheetId="8">BlankMacro1</definedName>
    <definedName name="ㅜㅜ" localSheetId="6">BlankMacro1</definedName>
    <definedName name="ㅜㅜ">BlankMacro1</definedName>
    <definedName name="ㅜㅜㅜ">#N/A</definedName>
    <definedName name="ㅜㅠ푸" localSheetId="2" hidden="1">{#N/A,#N/A,FALSE,"운반시간"}</definedName>
    <definedName name="ㅜㅠ푸" hidden="1">{#N/A,#N/A,FALSE,"운반시간"}</definedName>
    <definedName name="ㅜㅠㅠ" localSheetId="2" hidden="1">{#N/A,#N/A,FALSE,"골재소요량";#N/A,#N/A,FALSE,"골재소요량"}</definedName>
    <definedName name="ㅜㅠㅠ" hidden="1">{#N/A,#N/A,FALSE,"골재소요량";#N/A,#N/A,FALSE,"골재소요량"}</definedName>
    <definedName name="ㅝㄱㅇ너" hidden="1">{#N/A,#N/A,FALSE,"골재소요량";#N/A,#N/A,FALSE,"골재소요량"}</definedName>
    <definedName name="ㅝㅎㄹ" localSheetId="2" hidden="1">{#N/A,#N/A,FALSE,"단가표지"}</definedName>
    <definedName name="ㅝㅎㄹ" hidden="1">{#N/A,#N/A,FALSE,"단가표지"}</definedName>
    <definedName name="ㅠ">#REF!</definedName>
    <definedName name="ㅠ1">#REF!</definedName>
    <definedName name="ㅠㄴ" localSheetId="2" hidden="1">{#N/A,#N/A,FALSE,"조골재"}</definedName>
    <definedName name="ㅠㄴ" hidden="1">{#N/A,#N/A,FALSE,"조골재"}</definedName>
    <definedName name="ㅠㄹㅇㄴㄴㄹㅇ" localSheetId="2" hidden="1">{#N/A,#N/A,FALSE,"단가표지"}</definedName>
    <definedName name="ㅠㄹㅇㄴㄴㄹㅇ" hidden="1">{#N/A,#N/A,FALSE,"단가표지"}</definedName>
    <definedName name="ㅠ뮤ㅐ" hidden="1">#REF!</definedName>
    <definedName name="ㅠㅊㅌ퓿ㅌ" localSheetId="2" hidden="1">{#N/A,#N/A,FALSE,"2~8번"}</definedName>
    <definedName name="ㅠㅊㅌ퓿ㅌ" hidden="1">{#N/A,#N/A,FALSE,"2~8번"}</definedName>
    <definedName name="ㅠㅊㅍㅌ" localSheetId="2" hidden="1">{#N/A,#N/A,FALSE,"단가표지"}</definedName>
    <definedName name="ㅠㅊㅍㅌ" hidden="1">{#N/A,#N/A,FALSE,"단가표지"}</definedName>
    <definedName name="ㅠㅊㅍ튜" localSheetId="2" hidden="1">{#N/A,#N/A,FALSE,"단가표지"}</definedName>
    <definedName name="ㅠㅊㅍ튜" hidden="1">{#N/A,#N/A,FALSE,"단가표지"}</definedName>
    <definedName name="ㅠㅊㅍ튵ㅊ" localSheetId="2" hidden="1">{#N/A,#N/A,FALSE,"운반시간"}</definedName>
    <definedName name="ㅠㅊㅍ튵ㅊ" hidden="1">{#N/A,#N/A,FALSE,"운반시간"}</definedName>
    <definedName name="ㅠㅊ픁츄" localSheetId="2" hidden="1">{#N/A,#N/A,FALSE,"단가표지"}</definedName>
    <definedName name="ㅠㅊ픁츄" hidden="1">{#N/A,#N/A,FALSE,"단가표지"}</definedName>
    <definedName name="ㅠㅍ" localSheetId="2" hidden="1">{#N/A,#N/A,FALSE,"조골재"}</definedName>
    <definedName name="ㅠㅍ" hidden="1">{#N/A,#N/A,FALSE,"조골재"}</definedName>
    <definedName name="ㅠㅍㅊ" localSheetId="2" hidden="1">{#N/A,#N/A,FALSE,"단가표지"}</definedName>
    <definedName name="ㅠㅍㅊ" hidden="1">{#N/A,#N/A,FALSE,"단가표지"}</definedName>
    <definedName name="ㅠㅍㅊ튳" localSheetId="2" hidden="1">{#N/A,#N/A,FALSE,"표지목차"}</definedName>
    <definedName name="ㅠㅍㅊ튳" hidden="1">{#N/A,#N/A,FALSE,"표지목차"}</definedName>
    <definedName name="ㅠㅍㅊ튳ㅌㅍ" localSheetId="2" hidden="1">{#N/A,#N/A,FALSE,"조골재"}</definedName>
    <definedName name="ㅠㅍㅊ튳ㅌㅍ" hidden="1">{#N/A,#N/A,FALSE,"조골재"}</definedName>
    <definedName name="ㅠㅍㅊ튵" localSheetId="2" hidden="1">{#N/A,#N/A,FALSE,"골재소요량";#N/A,#N/A,FALSE,"골재소요량"}</definedName>
    <definedName name="ㅠㅍㅊ튵" hidden="1">{#N/A,#N/A,FALSE,"골재소요량";#N/A,#N/A,FALSE,"골재소요량"}</definedName>
    <definedName name="ㅠㅍㅊ튵ㅊ" localSheetId="2" hidden="1">{#N/A,#N/A,FALSE,"단가표지"}</definedName>
    <definedName name="ㅠㅍㅊ튵ㅊ" hidden="1">{#N/A,#N/A,FALSE,"단가표지"}</definedName>
    <definedName name="ㅠㅍ츄ㅜ" localSheetId="2" hidden="1">{#N/A,#N/A,FALSE,"단가표지"}</definedName>
    <definedName name="ㅠㅍ츄ㅜ" hidden="1">{#N/A,#N/A,FALSE,"단가표지"}</definedName>
    <definedName name="ㅠㅍ츛ㅍ" localSheetId="2" hidden="1">{#N/A,#N/A,FALSE,"혼합골재"}</definedName>
    <definedName name="ㅠㅍ츛ㅍ" hidden="1">{#N/A,#N/A,FALSE,"혼합골재"}</definedName>
    <definedName name="ㅠㅍ츜ㅊ" localSheetId="2" hidden="1">{#N/A,#N/A,FALSE,"2~8번"}</definedName>
    <definedName name="ㅠㅍ츜ㅊ" hidden="1">{#N/A,#N/A,FALSE,"2~8번"}</definedName>
    <definedName name="ㅠㅍ츜ㅍ" localSheetId="2" hidden="1">{#N/A,#N/A,FALSE,"조골재"}</definedName>
    <definedName name="ㅠㅍ츜ㅍ" hidden="1">{#N/A,#N/A,FALSE,"조골재"}</definedName>
    <definedName name="ㅠㅍ츝" localSheetId="2" hidden="1">{#N/A,#N/A,FALSE,"운반시간"}</definedName>
    <definedName name="ㅠㅍ츝" hidden="1">{#N/A,#N/A,FALSE,"운반시간"}</definedName>
    <definedName name="ㅠㅍ츝ㅊ" localSheetId="2" hidden="1">{#N/A,#N/A,FALSE,"단가표지"}</definedName>
    <definedName name="ㅠㅍ츝ㅊ" hidden="1">{#N/A,#N/A,FALSE,"단가표지"}</definedName>
    <definedName name="ㅠㅍㅋㅊㅍㅍ" localSheetId="2" hidden="1">{#N/A,#N/A,FALSE,"단가표지"}</definedName>
    <definedName name="ㅠㅍㅋㅊㅍㅍ" hidden="1">{#N/A,#N/A,FALSE,"단가표지"}</definedName>
    <definedName name="ㅠ퓿큨ㅊ" localSheetId="2" hidden="1">{#N/A,#N/A,FALSE,"단가표지"}</definedName>
    <definedName name="ㅠ퓿큨ㅊ" hidden="1">{#N/A,#N/A,FALSE,"단가표지"}</definedName>
    <definedName name="ㅠ픀ㅊ" localSheetId="2" hidden="1">{#N/A,#N/A,FALSE,"단가표지"}</definedName>
    <definedName name="ㅠ픀ㅊ" hidden="1">{#N/A,#N/A,FALSE,"단가표지"}</definedName>
    <definedName name="ㅠ픀ㅊㅍ" localSheetId="2" hidden="1">{#N/A,#N/A,FALSE,"표지목차"}</definedName>
    <definedName name="ㅠ픀ㅊㅍ" hidden="1">{#N/A,#N/A,FALSE,"표지목차"}</definedName>
    <definedName name="ㅠ픀ㅋㅊㅍ" localSheetId="2" hidden="1">{#N/A,#N/A,FALSE,"운반시간"}</definedName>
    <definedName name="ㅠ픀ㅋㅊㅍ" hidden="1">{#N/A,#N/A,FALSE,"운반시간"}</definedName>
    <definedName name="ㅠㅎㅇㅈ" hidden="1">{#N/A,#N/A,FALSE,"2~8번"}</definedName>
    <definedName name="ㅠㅜㅠㅜㅜㅜ">#N/A</definedName>
    <definedName name="ㅠㅠ" localSheetId="2" hidden="1">{#N/A,#N/A,FALSE,"TABLE"}</definedName>
    <definedName name="ㅠㅠ" hidden="1">{#N/A,#N/A,FALSE,"TABLE"}</definedName>
    <definedName name="ㅠㅠㅠ" localSheetId="2"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ㅡㅁㅊ개14">#REF!</definedName>
    <definedName name="ㅡㅡ" hidden="1">{#N/A,#N/A,FALSE,"명세표"}</definedName>
    <definedName name="ㅣ1191">#REF!</definedName>
    <definedName name="ㅣ650">#REF!</definedName>
    <definedName name="ㅣ너럊ㄷ로" localSheetId="2" hidden="1">{#N/A,#N/A,FALSE,"TABLE"}</definedName>
    <definedName name="ㅣ너럊ㄷ로" hidden="1">{#N/A,#N/A,FALSE,"TABLE"}</definedName>
    <definedName name="ㅣ허ㅏㅣ하" localSheetId="2" hidden="1">{#N/A,#N/A,FALSE,"혼합골재"}</definedName>
    <definedName name="ㅣ허ㅏㅣ하" hidden="1">{#N/A,#N/A,FALSE,"혼합골재"}</definedName>
    <definedName name="ㅣ허ㅣ호ㅓㅏ" localSheetId="2" hidden="1">{#N/A,#N/A,FALSE,"조골재"}</definedName>
    <definedName name="ㅣ허ㅣ호ㅓㅏ" hidden="1">{#N/A,#N/A,FALSE,"조골재"}</definedName>
    <definedName name="ㅣㅏ허ㅏ허ㅏ허ㅏ" localSheetId="2" hidden="1">{#N/A,#N/A,FALSE,"단가표지"}</definedName>
    <definedName name="ㅣㅏ허ㅏ허ㅏ허ㅏ" hidden="1">{#N/A,#N/A,FALSE,"단가표지"}</definedName>
    <definedName name="ㅣㅏㅓㅎ" localSheetId="2" hidden="1">{#N/A,#N/A,FALSE,"단가표지"}</definedName>
    <definedName name="ㅣㅏㅓㅎ" hidden="1">{#N/A,#N/A,FALSE,"단가표지"}</definedName>
    <definedName name="ㅣㅏㅓ허ㅏㅓㅎ" localSheetId="2" hidden="1">{#N/A,#N/A,FALSE,"표지목차"}</definedName>
    <definedName name="ㅣㅏㅓ허ㅏㅓㅎ" hidden="1">{#N/A,#N/A,FALSE,"표지목차"}</definedName>
    <definedName name="ㅣㅏㅓㅏㅣㅓ">#REF!</definedName>
    <definedName name="ㅣㅏㅓㅣ허ㅏㅎ" localSheetId="2" hidden="1">{#N/A,#N/A,FALSE,"골재소요량";#N/A,#N/A,FALSE,"골재소요량"}</definedName>
    <definedName name="ㅣㅏㅓㅣ허ㅏㅎ" hidden="1">{#N/A,#N/A,FALSE,"골재소요량";#N/A,#N/A,FALSE,"골재소요량"}</definedName>
    <definedName name="ㅣㅏㅓㅣ허ㅏㅏ허" localSheetId="2" hidden="1">{#N/A,#N/A,FALSE,"조골재"}</definedName>
    <definedName name="ㅣㅏㅓㅣ허ㅏㅏ허" hidden="1">{#N/A,#N/A,FALSE,"조골재"}</definedName>
    <definedName name="ㅣㅏㅣㅗㅓㅏㅣㅓㅏ" localSheetId="2">#REF!,#REF!</definedName>
    <definedName name="ㅣㅏㅣㅗㅓㅏㅣㅓㅏ">#REF!,#REF!</definedName>
    <definedName name="ㅣㅑㅑ" localSheetId="2" hidden="1">{#N/A,#N/A,FALSE,"단가표지"}</definedName>
    <definedName name="ㅣㅑㅑ" hidden="1">{#N/A,#N/A,FALSE,"단가표지"}</definedName>
    <definedName name="ㅣㅓㅏ허" localSheetId="2" hidden="1">{#N/A,#N/A,FALSE,"운반시간"}</definedName>
    <definedName name="ㅣㅓㅏ허" hidden="1">{#N/A,#N/A,FALSE,"운반시간"}</definedName>
    <definedName name="ㅣㅓㅏ허ㅏㅣ허ㅏㅓ" localSheetId="2" hidden="1">{#N/A,#N/A,FALSE,"운반시간"}</definedName>
    <definedName name="ㅣㅓㅏ허ㅏㅣ허ㅏㅓ" hidden="1">{#N/A,#N/A,FALSE,"운반시간"}</definedName>
    <definedName name="ㅣㅗ" localSheetId="2" hidden="1">{#N/A,#N/A,FALSE,"골재소요량";#N/A,#N/A,FALSE,"골재소요량"}</definedName>
    <definedName name="ㅣㅗ" hidden="1">{#N/A,#N/A,FALSE,"골재소요량";#N/A,#N/A,FALSE,"골재소요량"}</definedName>
    <definedName name="ㅣㅚㅓㅏ" localSheetId="2" hidden="1">{#N/A,#N/A,FALSE,"단가표지"}</definedName>
    <definedName name="ㅣㅚㅓㅏ" hidden="1">{#N/A,#N/A,FALSE,"단가표지"}</definedName>
    <definedName name="ㅣㅣ" localSheetId="2" hidden="1">{#N/A,#N/A,FALSE,"골재소요량";#N/A,#N/A,FALSE,"골재소요량"}</definedName>
    <definedName name="ㅣㅣ">#REF!</definedName>
    <definedName name="ㅣㅣㅣㅣ" hidden="1">#REF!</definedName>
    <definedName name="ㅣㅣㅣㅣㅣ" hidden="1">#REF!</definedName>
    <definedName name="ㅣㅣㅣㅣㅣㅣ" hidden="1">#REF!</definedName>
    <definedName name="中斷工事__小計">#REF!</definedName>
    <definedName name="人工">#N/A</definedName>
    <definedName name="仕">#N/A</definedName>
    <definedName name="内容">#REF!</definedName>
    <definedName name="加算項目１">#REF!</definedName>
    <definedName name="加算項目２">#REF!</definedName>
    <definedName name="加算項目３">#REF!</definedName>
    <definedName name="加算項目４">#REF!</definedName>
    <definedName name="加算項目５">#REF!</definedName>
    <definedName name="加算項目６">#REF!</definedName>
    <definedName name="取费" localSheetId="2" hidden="1">{"'现金流量表（全部投资）'!$B$4:$P$23"}</definedName>
    <definedName name="取费" hidden="1">{"'现金流量表（全部投资）'!$B$4:$P$23"}</definedName>
    <definedName name="合____計">#N/A</definedName>
    <definedName name="合計_B">#REF!</definedName>
    <definedName name="合計_C">#REF!</definedName>
    <definedName name="品種区分">#REF!</definedName>
    <definedName name="基本情報TBL">#REF!</definedName>
    <definedName name="安全保障輸出管理サインリスト">#REF!</definedName>
    <definedName name="完了">#N/A</definedName>
    <definedName name="完工工事_計">#N/A</definedName>
    <definedName name="官庁検査リスト">#REF!</definedName>
    <definedName name="工事">#REF!</definedName>
    <definedName name="形鋼棒">#REF!</definedName>
    <definedName name="承認">#REF!</definedName>
    <definedName name="承認確認">#REF!</definedName>
    <definedName name="支給サインリスト">#REF!</definedName>
    <definedName name="新封" localSheetId="2" hidden="1">{"'现金流量表（全部投资）'!$B$4:$P$23"}</definedName>
    <definedName name="新封" hidden="1">{"'现金流量表（全部投资）'!$B$4:$P$23"}</definedName>
    <definedName name="新規工事__小計">#REF!</definedName>
    <definedName name="新規工事_小計">#REF!</definedName>
    <definedName name="新規工事_計">#N/A</definedName>
    <definedName name="新規推進__小計">#REF!</definedName>
    <definedName name="日数_月">#REF!</definedName>
    <definedName name="時田">#N/A</definedName>
    <definedName name="有價__券.1.A">#REF!</definedName>
    <definedName name="期間">#REF!</definedName>
    <definedName name="材料手配区分リスト">#REF!</definedName>
    <definedName name="材質区分">#REF!</definedName>
    <definedName name="治">#N/A</definedName>
    <definedName name="淸算工事__小計">#REF!</definedName>
    <definedName name="火計情報">#REF!</definedName>
    <definedName name="現代綜合商事經由分">#REF!</definedName>
    <definedName name="現法">#REF!</definedName>
    <definedName name="直轄">#REF!</definedName>
    <definedName name="移越工事__小計">#REF!</definedName>
    <definedName name="脱硫表二" localSheetId="2" hidden="1">{"'现金流量表（全部投资）'!$B$4:$P$23"}</definedName>
    <definedName name="脱硫表二" hidden="1">{"'现金流量表（全部投资）'!$B$4:$P$23"}</definedName>
    <definedName name="自動起サインリスト">#REF!</definedName>
    <definedName name="表A">#N/A</definedName>
    <definedName name="表B">#N/A</definedName>
    <definedName name="親子リスト">#REF!</definedName>
    <definedName name="資C">#N/A</definedName>
    <definedName name="連乗項目１">#REF!</definedName>
    <definedName name="連乗項目１０">#REF!</definedName>
    <definedName name="連乗項目２">#REF!</definedName>
    <definedName name="連乗項目３">#REF!</definedName>
    <definedName name="連乗項目４">#REF!</definedName>
    <definedName name="連乗項目５">#REF!</definedName>
    <definedName name="連乗項目６">#REF!</definedName>
    <definedName name="連乗項目７">#REF!</definedName>
    <definedName name="連乗項目８">#REF!</definedName>
    <definedName name="連乗項目９">#REF!</definedName>
    <definedName name="進行工事__小計">#REF!</definedName>
    <definedName name="進行工事__小計1">#REF!</definedName>
    <definedName name="配管大日程表_調整中R_7">#REF!</definedName>
    <definedName name="重量海調">#REF!</definedName>
    <definedName name="金額">#REF!</definedName>
    <definedName name="鋼板">#REF!</definedName>
    <definedName name="鋼管">#REF!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92" i="12" l="1"/>
  <c r="B292" i="12"/>
  <c r="C292" i="12"/>
  <c r="D292" i="12"/>
  <c r="E292" i="12"/>
  <c r="F292" i="12"/>
  <c r="G292" i="12"/>
  <c r="H292" i="12"/>
  <c r="I292" i="12"/>
  <c r="J292" i="12"/>
  <c r="K292" i="12"/>
  <c r="L292" i="12"/>
  <c r="M292" i="12"/>
  <c r="N292" i="12"/>
  <c r="O292" i="12"/>
  <c r="P292" i="12"/>
  <c r="Q292" i="12"/>
  <c r="R292" i="12"/>
  <c r="S292" i="12"/>
  <c r="T292" i="12"/>
  <c r="V292" i="12"/>
  <c r="W292" i="12"/>
  <c r="X292" i="12"/>
  <c r="Y292" i="12"/>
  <c r="AC292" i="12"/>
  <c r="AD292" i="12"/>
  <c r="AE292" i="12"/>
  <c r="AG292" i="12" s="1"/>
  <c r="AF292" i="12"/>
  <c r="AJ292" i="12"/>
  <c r="AK292" i="12"/>
  <c r="AL292" i="12"/>
  <c r="AN292" i="12" s="1"/>
  <c r="AM292" i="12"/>
  <c r="AQ292" i="12"/>
  <c r="AR292" i="12"/>
  <c r="AS292" i="12"/>
  <c r="AT292" i="12"/>
  <c r="AX292" i="12"/>
  <c r="AY292" i="12"/>
  <c r="AZ292" i="12"/>
  <c r="BB292" i="12" s="1"/>
  <c r="BA292" i="12"/>
  <c r="BE292" i="12"/>
  <c r="BF292" i="12"/>
  <c r="BG292" i="12"/>
  <c r="BH292" i="12"/>
  <c r="BL292" i="12"/>
  <c r="BM292" i="12"/>
  <c r="BN292" i="12"/>
  <c r="BP292" i="12" s="1"/>
  <c r="BO292" i="12"/>
  <c r="BS292" i="12"/>
  <c r="BT292" i="12"/>
  <c r="BU292" i="12"/>
  <c r="BW292" i="12" s="1"/>
  <c r="BV292" i="12"/>
  <c r="BZ292" i="12"/>
  <c r="CA292" i="12"/>
  <c r="CB292" i="12"/>
  <c r="CC292" i="12"/>
  <c r="CG292" i="12"/>
  <c r="CH292" i="12"/>
  <c r="CK292" i="12" s="1"/>
  <c r="CI292" i="12"/>
  <c r="CJ292" i="12"/>
  <c r="CN292" i="12"/>
  <c r="CO292" i="12"/>
  <c r="CP292" i="12"/>
  <c r="CQ292" i="12"/>
  <c r="CU292" i="12"/>
  <c r="CV292" i="12"/>
  <c r="CW292" i="12"/>
  <c r="CY292" i="12" s="1"/>
  <c r="CX292" i="12"/>
  <c r="DB292" i="12"/>
  <c r="DC292" i="12"/>
  <c r="DD292" i="12"/>
  <c r="DE292" i="12"/>
  <c r="DI292" i="12"/>
  <c r="DJ292" i="12"/>
  <c r="DK292" i="12"/>
  <c r="DL292" i="12"/>
  <c r="DP292" i="12"/>
  <c r="DQ292" i="12"/>
  <c r="DR292" i="12"/>
  <c r="DS292" i="12"/>
  <c r="DW292" i="12"/>
  <c r="DX292" i="12"/>
  <c r="DY292" i="12"/>
  <c r="DZ292" i="12"/>
  <c r="ED292" i="12"/>
  <c r="EE292" i="12"/>
  <c r="EF292" i="12"/>
  <c r="EG292" i="12"/>
  <c r="EK292" i="12"/>
  <c r="EL292" i="12"/>
  <c r="EM292" i="12"/>
  <c r="EO292" i="12" s="1"/>
  <c r="EN292" i="12"/>
  <c r="ER292" i="12"/>
  <c r="ES292" i="12"/>
  <c r="ET292" i="12"/>
  <c r="EU292" i="12"/>
  <c r="EY292" i="12"/>
  <c r="EZ292" i="12"/>
  <c r="FC292" i="12" s="1"/>
  <c r="FA292" i="12"/>
  <c r="FB292" i="12"/>
  <c r="FF292" i="12"/>
  <c r="FG292" i="12"/>
  <c r="FH292" i="12"/>
  <c r="FI292" i="12"/>
  <c r="FM292" i="12"/>
  <c r="FN292" i="12"/>
  <c r="FO292" i="12"/>
  <c r="FP292" i="12"/>
  <c r="FQ292" i="12"/>
  <c r="FT292" i="12"/>
  <c r="FU292" i="12"/>
  <c r="FV292" i="12"/>
  <c r="FW292" i="12"/>
  <c r="GA292" i="12"/>
  <c r="GB292" i="12"/>
  <c r="GC292" i="12"/>
  <c r="GD292" i="12"/>
  <c r="GF292" i="12" s="1"/>
  <c r="GH292" i="12"/>
  <c r="GI292" i="12"/>
  <c r="GJ292" i="12"/>
  <c r="GK292" i="12"/>
  <c r="GO292" i="12"/>
  <c r="GP292" i="12"/>
  <c r="GQ292" i="12"/>
  <c r="GR292" i="12"/>
  <c r="GV292" i="12"/>
  <c r="GW292" i="12"/>
  <c r="GX292" i="12"/>
  <c r="GY292" i="12"/>
  <c r="HC292" i="12"/>
  <c r="HD292" i="12"/>
  <c r="HE292" i="12"/>
  <c r="HF292" i="12"/>
  <c r="HJ292" i="12"/>
  <c r="HK292" i="12"/>
  <c r="HL292" i="12"/>
  <c r="HM292" i="12"/>
  <c r="HQ292" i="12"/>
  <c r="HR292" i="12"/>
  <c r="HS292" i="12"/>
  <c r="HT292" i="12"/>
  <c r="HX292" i="12"/>
  <c r="HY292" i="12"/>
  <c r="HZ292" i="12"/>
  <c r="IA292" i="12"/>
  <c r="IE292" i="12"/>
  <c r="IF292" i="12"/>
  <c r="IG292" i="12"/>
  <c r="IH292" i="12"/>
  <c r="IL292" i="12"/>
  <c r="IM292" i="12"/>
  <c r="IN292" i="12"/>
  <c r="IO292" i="12"/>
  <c r="IS292" i="12"/>
  <c r="IT292" i="12"/>
  <c r="IU292" i="12"/>
  <c r="IV292" i="12"/>
  <c r="IZ292" i="12"/>
  <c r="JA292" i="12"/>
  <c r="JB292" i="12"/>
  <c r="JC292" i="12"/>
  <c r="A293" i="12"/>
  <c r="B293" i="12"/>
  <c r="C293" i="12"/>
  <c r="D293" i="12"/>
  <c r="E293" i="12"/>
  <c r="F293" i="12"/>
  <c r="G293" i="12"/>
  <c r="H293" i="12"/>
  <c r="I293" i="12"/>
  <c r="J293" i="12"/>
  <c r="K293" i="12"/>
  <c r="L293" i="12"/>
  <c r="M293" i="12"/>
  <c r="N293" i="12"/>
  <c r="O293" i="12"/>
  <c r="P293" i="12"/>
  <c r="Q293" i="12"/>
  <c r="R293" i="12"/>
  <c r="V293" i="12"/>
  <c r="W293" i="12"/>
  <c r="X293" i="12"/>
  <c r="Y293" i="12"/>
  <c r="AC293" i="12"/>
  <c r="AD293" i="12"/>
  <c r="AE293" i="12"/>
  <c r="AG293" i="12" s="1"/>
  <c r="AF293" i="12"/>
  <c r="AJ293" i="12"/>
  <c r="AK293" i="12"/>
  <c r="AL293" i="12"/>
  <c r="AM293" i="12"/>
  <c r="AQ293" i="12"/>
  <c r="AR293" i="12"/>
  <c r="AS293" i="12"/>
  <c r="AT293" i="12"/>
  <c r="AX293" i="12"/>
  <c r="AY293" i="12"/>
  <c r="AZ293" i="12"/>
  <c r="BA293" i="12"/>
  <c r="BE293" i="12"/>
  <c r="BF293" i="12"/>
  <c r="BG293" i="12"/>
  <c r="BH293" i="12"/>
  <c r="BL293" i="12"/>
  <c r="BM293" i="12"/>
  <c r="BN293" i="12"/>
  <c r="BO293" i="12"/>
  <c r="BS293" i="12"/>
  <c r="BT293" i="12"/>
  <c r="BU293" i="12"/>
  <c r="BW293" i="12" s="1"/>
  <c r="BV293" i="12"/>
  <c r="BZ293" i="12"/>
  <c r="CA293" i="12"/>
  <c r="CB293" i="12"/>
  <c r="CC293" i="12"/>
  <c r="CG293" i="12"/>
  <c r="CH293" i="12"/>
  <c r="CI293" i="12"/>
  <c r="CJ293" i="12"/>
  <c r="CN293" i="12"/>
  <c r="CO293" i="12"/>
  <c r="CP293" i="12"/>
  <c r="CQ293" i="12"/>
  <c r="CU293" i="12"/>
  <c r="CV293" i="12"/>
  <c r="CW293" i="12"/>
  <c r="CX293" i="12"/>
  <c r="DB293" i="12"/>
  <c r="DC293" i="12"/>
  <c r="DD293" i="12"/>
  <c r="DE293" i="12"/>
  <c r="DI293" i="12"/>
  <c r="DJ293" i="12"/>
  <c r="DK293" i="12"/>
  <c r="DM293" i="12" s="1"/>
  <c r="DL293" i="12"/>
  <c r="DP293" i="12"/>
  <c r="DQ293" i="12"/>
  <c r="DR293" i="12"/>
  <c r="DS293" i="12"/>
  <c r="DW293" i="12"/>
  <c r="DX293" i="12"/>
  <c r="DY293" i="12"/>
  <c r="DZ293" i="12"/>
  <c r="ED293" i="12"/>
  <c r="EE293" i="12"/>
  <c r="EF293" i="12"/>
  <c r="EG293" i="12"/>
  <c r="EK293" i="12"/>
  <c r="EL293" i="12"/>
  <c r="EM293" i="12"/>
  <c r="EN293" i="12"/>
  <c r="ER293" i="12"/>
  <c r="ES293" i="12"/>
  <c r="ET293" i="12"/>
  <c r="EU293" i="12"/>
  <c r="EY293" i="12"/>
  <c r="EZ293" i="12"/>
  <c r="FA293" i="12"/>
  <c r="FC293" i="12" s="1"/>
  <c r="FB293" i="12"/>
  <c r="FF293" i="12"/>
  <c r="FG293" i="12"/>
  <c r="FH293" i="12"/>
  <c r="FI293" i="12"/>
  <c r="FM293" i="12"/>
  <c r="FN293" i="12"/>
  <c r="FO293" i="12"/>
  <c r="FP293" i="12"/>
  <c r="FT293" i="12"/>
  <c r="FU293" i="12"/>
  <c r="FV293" i="12"/>
  <c r="FW293" i="12"/>
  <c r="GA293" i="12"/>
  <c r="GB293" i="12"/>
  <c r="GC293" i="12"/>
  <c r="GD293" i="12"/>
  <c r="GH293" i="12"/>
  <c r="GI293" i="12"/>
  <c r="GJ293" i="12"/>
  <c r="GK293" i="12"/>
  <c r="GO293" i="12"/>
  <c r="GP293" i="12"/>
  <c r="GQ293" i="12"/>
  <c r="GS293" i="12" s="1"/>
  <c r="GR293" i="12"/>
  <c r="GV293" i="12"/>
  <c r="GW293" i="12"/>
  <c r="GX293" i="12"/>
  <c r="GY293" i="12"/>
  <c r="HC293" i="12"/>
  <c r="HD293" i="12"/>
  <c r="HG293" i="12" s="1"/>
  <c r="HE293" i="12"/>
  <c r="HF293" i="12"/>
  <c r="HJ293" i="12"/>
  <c r="HK293" i="12"/>
  <c r="HL293" i="12"/>
  <c r="HM293" i="12"/>
  <c r="HQ293" i="12"/>
  <c r="HR293" i="12"/>
  <c r="HS293" i="12"/>
  <c r="HT293" i="12"/>
  <c r="HX293" i="12"/>
  <c r="HY293" i="12"/>
  <c r="IB293" i="12" s="1"/>
  <c r="HZ293" i="12"/>
  <c r="IA293" i="12"/>
  <c r="IE293" i="12"/>
  <c r="IF293" i="12"/>
  <c r="IG293" i="12"/>
  <c r="IH293" i="12"/>
  <c r="II293" i="12"/>
  <c r="IL293" i="12"/>
  <c r="IM293" i="12"/>
  <c r="IN293" i="12"/>
  <c r="IO293" i="12"/>
  <c r="IS293" i="12"/>
  <c r="IT293" i="12"/>
  <c r="IU293" i="12"/>
  <c r="IV293" i="12"/>
  <c r="IW293" i="12" s="1"/>
  <c r="IZ293" i="12"/>
  <c r="JA293" i="12"/>
  <c r="JB293" i="12"/>
  <c r="JC293" i="12"/>
  <c r="A292" i="11"/>
  <c r="B292" i="11"/>
  <c r="C292" i="11"/>
  <c r="D292" i="11"/>
  <c r="E292" i="11"/>
  <c r="G292" i="11"/>
  <c r="H292" i="11"/>
  <c r="I292" i="11"/>
  <c r="J292" i="11"/>
  <c r="K292" i="11"/>
  <c r="L292" i="11"/>
  <c r="M292" i="11"/>
  <c r="N292" i="11"/>
  <c r="O292" i="11"/>
  <c r="V292" i="11"/>
  <c r="AC292" i="11"/>
  <c r="AJ292" i="11"/>
  <c r="AQ292" i="11"/>
  <c r="AX292" i="11"/>
  <c r="BE292" i="11"/>
  <c r="BL292" i="11"/>
  <c r="BS292" i="11"/>
  <c r="BZ292" i="11"/>
  <c r="CG292" i="11"/>
  <c r="CN292" i="11"/>
  <c r="CU292" i="11"/>
  <c r="DB292" i="11"/>
  <c r="DI292" i="11"/>
  <c r="DP292" i="11"/>
  <c r="DW292" i="11"/>
  <c r="ED292" i="11"/>
  <c r="EK292" i="11"/>
  <c r="ER292" i="11"/>
  <c r="EY292" i="11"/>
  <c r="FF292" i="11"/>
  <c r="FM292" i="11"/>
  <c r="FT292" i="11"/>
  <c r="GA292" i="11"/>
  <c r="GH292" i="11"/>
  <c r="GO292" i="11"/>
  <c r="GV292" i="11"/>
  <c r="HC292" i="11"/>
  <c r="HJ292" i="11"/>
  <c r="HX292" i="11"/>
  <c r="IE292" i="11"/>
  <c r="IL292" i="11"/>
  <c r="IS292" i="11"/>
  <c r="IZ292" i="11"/>
  <c r="A293" i="11"/>
  <c r="B293" i="11"/>
  <c r="C293" i="11"/>
  <c r="D293" i="11"/>
  <c r="E293" i="11"/>
  <c r="G293" i="11"/>
  <c r="H293" i="11"/>
  <c r="I293" i="11"/>
  <c r="J293" i="11"/>
  <c r="K293" i="11"/>
  <c r="L293" i="11"/>
  <c r="M293" i="11"/>
  <c r="N293" i="11"/>
  <c r="O293" i="11"/>
  <c r="V293" i="11"/>
  <c r="AC293" i="11"/>
  <c r="AJ293" i="11"/>
  <c r="AQ293" i="11"/>
  <c r="AX293" i="11"/>
  <c r="BE293" i="11"/>
  <c r="BL293" i="11"/>
  <c r="BS293" i="11"/>
  <c r="BZ293" i="11"/>
  <c r="CG293" i="11"/>
  <c r="CN293" i="11"/>
  <c r="CU293" i="11"/>
  <c r="DB293" i="11"/>
  <c r="DI293" i="11"/>
  <c r="DP293" i="11"/>
  <c r="DW293" i="11"/>
  <c r="ED293" i="11"/>
  <c r="EK293" i="11"/>
  <c r="ER293" i="11"/>
  <c r="EY293" i="11"/>
  <c r="FF293" i="11"/>
  <c r="FM293" i="11"/>
  <c r="FT293" i="11"/>
  <c r="GA293" i="11"/>
  <c r="GH293" i="11"/>
  <c r="GO293" i="11"/>
  <c r="GV293" i="11"/>
  <c r="HC293" i="11"/>
  <c r="HJ293" i="11"/>
  <c r="HX293" i="11"/>
  <c r="IE293" i="11"/>
  <c r="IL293" i="11"/>
  <c r="IS293" i="11"/>
  <c r="IZ293" i="11"/>
  <c r="AJ5" i="5"/>
  <c r="B292" i="5"/>
  <c r="C292" i="5"/>
  <c r="D292" i="5"/>
  <c r="E292" i="5"/>
  <c r="F292" i="5"/>
  <c r="G292" i="5"/>
  <c r="H292" i="5"/>
  <c r="I292" i="5"/>
  <c r="J292" i="5"/>
  <c r="K292" i="5"/>
  <c r="L292" i="5"/>
  <c r="M292" i="5"/>
  <c r="N292" i="5"/>
  <c r="B293" i="5"/>
  <c r="C293" i="5"/>
  <c r="D293" i="5"/>
  <c r="E293" i="5"/>
  <c r="F293" i="5"/>
  <c r="G293" i="5"/>
  <c r="H293" i="5"/>
  <c r="I293" i="5"/>
  <c r="J293" i="5"/>
  <c r="K293" i="5"/>
  <c r="L293" i="5"/>
  <c r="M293" i="5"/>
  <c r="N293" i="5"/>
  <c r="A293" i="3"/>
  <c r="A292" i="3"/>
  <c r="EV292" i="12" l="1"/>
  <c r="GE292" i="12"/>
  <c r="DT292" i="12"/>
  <c r="FD292" i="12"/>
  <c r="CZ292" i="12"/>
  <c r="II292" i="12"/>
  <c r="EH292" i="12"/>
  <c r="DM292" i="12"/>
  <c r="IW292" i="12"/>
  <c r="HG292" i="12"/>
  <c r="FR292" i="12"/>
  <c r="HN292" i="12"/>
  <c r="GS292" i="12"/>
  <c r="CL292" i="12"/>
  <c r="GE293" i="12"/>
  <c r="EO293" i="12"/>
  <c r="CY293" i="12"/>
  <c r="BI293" i="12"/>
  <c r="S293" i="12"/>
  <c r="HU293" i="12"/>
  <c r="IB292" i="12"/>
  <c r="CD292" i="12"/>
  <c r="AU292" i="12"/>
  <c r="IP292" i="12"/>
  <c r="BI292" i="12"/>
  <c r="BX292" i="12"/>
  <c r="HN293" i="12"/>
  <c r="HU292" i="12"/>
  <c r="GZ292" i="12"/>
  <c r="IX292" i="12"/>
  <c r="IJ292" i="12"/>
  <c r="EA292" i="12"/>
  <c r="FJ292" i="12"/>
  <c r="HH293" i="12"/>
  <c r="DF292" i="12"/>
  <c r="GL293" i="12"/>
  <c r="EV293" i="12"/>
  <c r="DF293" i="12"/>
  <c r="BP293" i="12"/>
  <c r="Z293" i="12"/>
  <c r="Z292" i="12"/>
  <c r="HV293" i="12"/>
  <c r="IP293" i="12"/>
  <c r="CK293" i="12"/>
  <c r="JD293" i="12"/>
  <c r="GZ293" i="12"/>
  <c r="FJ293" i="12"/>
  <c r="DT293" i="12"/>
  <c r="CD293" i="12"/>
  <c r="AN293" i="12"/>
  <c r="GT292" i="12"/>
  <c r="DN292" i="12"/>
  <c r="AH292" i="12"/>
  <c r="FQ293" i="12"/>
  <c r="IJ293" i="12"/>
  <c r="HH292" i="12"/>
  <c r="EB292" i="12"/>
  <c r="AV292" i="12"/>
  <c r="EA293" i="12"/>
  <c r="GL292" i="12"/>
  <c r="IX293" i="12"/>
  <c r="FX293" i="12"/>
  <c r="EH293" i="12"/>
  <c r="CR293" i="12"/>
  <c r="BB293" i="12"/>
  <c r="HV292" i="12"/>
  <c r="EP292" i="12"/>
  <c r="BJ292" i="12"/>
  <c r="AU293" i="12"/>
  <c r="JD292" i="12"/>
  <c r="FX292" i="12"/>
  <c r="CR292" i="12"/>
  <c r="GT293" i="12"/>
  <c r="GF293" i="12"/>
  <c r="FR293" i="12"/>
  <c r="FD293" i="12"/>
  <c r="EP293" i="12"/>
  <c r="EB293" i="12"/>
  <c r="DN293" i="12"/>
  <c r="CZ293" i="12"/>
  <c r="CL293" i="12"/>
  <c r="BX293" i="12"/>
  <c r="BJ293" i="12"/>
  <c r="AV293" i="12"/>
  <c r="AH293" i="12"/>
  <c r="T293" i="12"/>
  <c r="JE293" i="12"/>
  <c r="IQ293" i="12"/>
  <c r="IC293" i="12"/>
  <c r="HO293" i="12"/>
  <c r="HA293" i="12"/>
  <c r="GM293" i="12"/>
  <c r="FY293" i="12"/>
  <c r="FK293" i="12"/>
  <c r="EW293" i="12"/>
  <c r="EI293" i="12"/>
  <c r="DU293" i="12"/>
  <c r="DG293" i="12"/>
  <c r="CS293" i="12"/>
  <c r="CE293" i="12"/>
  <c r="BQ293" i="12"/>
  <c r="BC293" i="12"/>
  <c r="AO293" i="12"/>
  <c r="AA293" i="12"/>
  <c r="JE292" i="12"/>
  <c r="IQ292" i="12"/>
  <c r="IC292" i="12"/>
  <c r="HO292" i="12"/>
  <c r="HA292" i="12"/>
  <c r="GM292" i="12"/>
  <c r="FY292" i="12"/>
  <c r="FK292" i="12"/>
  <c r="EW292" i="12"/>
  <c r="EI292" i="12"/>
  <c r="DU292" i="12"/>
  <c r="DG292" i="12"/>
  <c r="CS292" i="12"/>
  <c r="CE292" i="12"/>
  <c r="BQ292" i="12"/>
  <c r="BC292" i="12"/>
  <c r="AO292" i="12"/>
  <c r="AA292" i="12"/>
  <c r="AI5" i="5" l="1"/>
  <c r="C30" i="1"/>
  <c r="B30" i="1" s="1"/>
  <c r="B281" i="12"/>
  <c r="C281" i="12"/>
  <c r="D281" i="12"/>
  <c r="E281" i="12"/>
  <c r="F281" i="12"/>
  <c r="G281" i="12"/>
  <c r="H281" i="12"/>
  <c r="I281" i="12"/>
  <c r="J281" i="12"/>
  <c r="K281" i="12"/>
  <c r="L281" i="12"/>
  <c r="M281" i="12"/>
  <c r="N281" i="12"/>
  <c r="P281" i="12"/>
  <c r="Q281" i="12"/>
  <c r="R281" i="12"/>
  <c r="W281" i="12"/>
  <c r="X281" i="12"/>
  <c r="Y281" i="12"/>
  <c r="AD281" i="12"/>
  <c r="AE281" i="12"/>
  <c r="AF281" i="12"/>
  <c r="AK281" i="12"/>
  <c r="AL281" i="12"/>
  <c r="AM281" i="12"/>
  <c r="AR281" i="12"/>
  <c r="AS281" i="12"/>
  <c r="AT281" i="12"/>
  <c r="AY281" i="12"/>
  <c r="AZ281" i="12"/>
  <c r="BA281" i="12"/>
  <c r="BF281" i="12"/>
  <c r="BG281" i="12"/>
  <c r="BH281" i="12"/>
  <c r="BM281" i="12"/>
  <c r="BN281" i="12"/>
  <c r="BO281" i="12"/>
  <c r="BT281" i="12"/>
  <c r="BU281" i="12"/>
  <c r="BV281" i="12"/>
  <c r="CA281" i="12"/>
  <c r="CB281" i="12"/>
  <c r="CC281" i="12"/>
  <c r="CH281" i="12"/>
  <c r="CI281" i="12"/>
  <c r="CJ281" i="12"/>
  <c r="CO281" i="12"/>
  <c r="CP281" i="12"/>
  <c r="CQ281" i="12"/>
  <c r="CV281" i="12"/>
  <c r="CW281" i="12"/>
  <c r="CX281" i="12"/>
  <c r="DC281" i="12"/>
  <c r="DD281" i="12"/>
  <c r="DE281" i="12"/>
  <c r="DJ281" i="12"/>
  <c r="DK281" i="12"/>
  <c r="DL281" i="12"/>
  <c r="DQ281" i="12"/>
  <c r="DR281" i="12"/>
  <c r="DS281" i="12"/>
  <c r="DX281" i="12"/>
  <c r="DY281" i="12"/>
  <c r="DZ281" i="12"/>
  <c r="EE281" i="12"/>
  <c r="EF281" i="12"/>
  <c r="EG281" i="12"/>
  <c r="EL281" i="12"/>
  <c r="EM281" i="12"/>
  <c r="EN281" i="12"/>
  <c r="ES281" i="12"/>
  <c r="ET281" i="12"/>
  <c r="EU281" i="12"/>
  <c r="EZ281" i="12"/>
  <c r="FA281" i="12"/>
  <c r="FB281" i="12"/>
  <c r="FG281" i="12"/>
  <c r="FH281" i="12"/>
  <c r="FI281" i="12"/>
  <c r="FN281" i="12"/>
  <c r="FO281" i="12"/>
  <c r="FP281" i="12"/>
  <c r="FU281" i="12"/>
  <c r="FV281" i="12"/>
  <c r="FW281" i="12"/>
  <c r="GB281" i="12"/>
  <c r="GC281" i="12"/>
  <c r="GD281" i="12"/>
  <c r="GI281" i="12"/>
  <c r="GJ281" i="12"/>
  <c r="GK281" i="12"/>
  <c r="GP281" i="12"/>
  <c r="GQ281" i="12"/>
  <c r="GR281" i="12"/>
  <c r="GW281" i="12"/>
  <c r="GX281" i="12"/>
  <c r="GY281" i="12"/>
  <c r="HD281" i="12"/>
  <c r="HE281" i="12"/>
  <c r="HF281" i="12"/>
  <c r="HK281" i="12"/>
  <c r="HL281" i="12"/>
  <c r="HM281" i="12"/>
  <c r="HR281" i="12"/>
  <c r="HS281" i="12"/>
  <c r="HT281" i="12"/>
  <c r="HY281" i="12"/>
  <c r="HZ281" i="12"/>
  <c r="IA281" i="12"/>
  <c r="IF281" i="12"/>
  <c r="IG281" i="12"/>
  <c r="IH281" i="12"/>
  <c r="IM281" i="12"/>
  <c r="IN281" i="12"/>
  <c r="IO281" i="12"/>
  <c r="IT281" i="12"/>
  <c r="IU281" i="12"/>
  <c r="IV281" i="12"/>
  <c r="JA281" i="12"/>
  <c r="JB281" i="12"/>
  <c r="JC281" i="12"/>
  <c r="B282" i="12"/>
  <c r="C282" i="12"/>
  <c r="D282" i="12"/>
  <c r="E282" i="12"/>
  <c r="F282" i="12"/>
  <c r="G282" i="12"/>
  <c r="H282" i="12"/>
  <c r="I282" i="12"/>
  <c r="J282" i="12"/>
  <c r="K282" i="12"/>
  <c r="L282" i="12"/>
  <c r="M282" i="12"/>
  <c r="N282" i="12"/>
  <c r="P282" i="12"/>
  <c r="Q282" i="12"/>
  <c r="R282" i="12"/>
  <c r="W282" i="12"/>
  <c r="X282" i="12"/>
  <c r="Y282" i="12"/>
  <c r="AD282" i="12"/>
  <c r="AE282" i="12"/>
  <c r="AF282" i="12"/>
  <c r="AK282" i="12"/>
  <c r="AL282" i="12"/>
  <c r="AM282" i="12"/>
  <c r="AR282" i="12"/>
  <c r="AS282" i="12"/>
  <c r="AT282" i="12"/>
  <c r="AY282" i="12"/>
  <c r="AZ282" i="12"/>
  <c r="BA282" i="12"/>
  <c r="BF282" i="12"/>
  <c r="BG282" i="12"/>
  <c r="BH282" i="12"/>
  <c r="BM282" i="12"/>
  <c r="BN282" i="12"/>
  <c r="BO282" i="12"/>
  <c r="BT282" i="12"/>
  <c r="BU282" i="12"/>
  <c r="BV282" i="12"/>
  <c r="CA282" i="12"/>
  <c r="CB282" i="12"/>
  <c r="CC282" i="12"/>
  <c r="CH282" i="12"/>
  <c r="CI282" i="12"/>
  <c r="CJ282" i="12"/>
  <c r="CO282" i="12"/>
  <c r="CP282" i="12"/>
  <c r="CQ282" i="12"/>
  <c r="CV282" i="12"/>
  <c r="CW282" i="12"/>
  <c r="CX282" i="12"/>
  <c r="DC282" i="12"/>
  <c r="DD282" i="12"/>
  <c r="DE282" i="12"/>
  <c r="DJ282" i="12"/>
  <c r="DK282" i="12"/>
  <c r="DL282" i="12"/>
  <c r="DQ282" i="12"/>
  <c r="DR282" i="12"/>
  <c r="DS282" i="12"/>
  <c r="DX282" i="12"/>
  <c r="DY282" i="12"/>
  <c r="DZ282" i="12"/>
  <c r="EE282" i="12"/>
  <c r="EF282" i="12"/>
  <c r="EG282" i="12"/>
  <c r="EL282" i="12"/>
  <c r="EM282" i="12"/>
  <c r="EN282" i="12"/>
  <c r="ES282" i="12"/>
  <c r="ET282" i="12"/>
  <c r="EU282" i="12"/>
  <c r="EZ282" i="12"/>
  <c r="FA282" i="12"/>
  <c r="FB282" i="12"/>
  <c r="FG282" i="12"/>
  <c r="FH282" i="12"/>
  <c r="FI282" i="12"/>
  <c r="FN282" i="12"/>
  <c r="FO282" i="12"/>
  <c r="FP282" i="12"/>
  <c r="FU282" i="12"/>
  <c r="FV282" i="12"/>
  <c r="FW282" i="12"/>
  <c r="GB282" i="12"/>
  <c r="GC282" i="12"/>
  <c r="GD282" i="12"/>
  <c r="GI282" i="12"/>
  <c r="GJ282" i="12"/>
  <c r="GK282" i="12"/>
  <c r="GP282" i="12"/>
  <c r="GQ282" i="12"/>
  <c r="GR282" i="12"/>
  <c r="GW282" i="12"/>
  <c r="GX282" i="12"/>
  <c r="GY282" i="12"/>
  <c r="HD282" i="12"/>
  <c r="HE282" i="12"/>
  <c r="HF282" i="12"/>
  <c r="HK282" i="12"/>
  <c r="HL282" i="12"/>
  <c r="HM282" i="12"/>
  <c r="HR282" i="12"/>
  <c r="HS282" i="12"/>
  <c r="HT282" i="12"/>
  <c r="HY282" i="12"/>
  <c r="HZ282" i="12"/>
  <c r="IA282" i="12"/>
  <c r="IF282" i="12"/>
  <c r="IG282" i="12"/>
  <c r="IH282" i="12"/>
  <c r="IM282" i="12"/>
  <c r="IN282" i="12"/>
  <c r="IO282" i="12"/>
  <c r="IT282" i="12"/>
  <c r="IU282" i="12"/>
  <c r="IV282" i="12"/>
  <c r="JA282" i="12"/>
  <c r="JB282" i="12"/>
  <c r="JC282" i="12"/>
  <c r="B283" i="12"/>
  <c r="C283" i="12"/>
  <c r="D283" i="12"/>
  <c r="E283" i="12"/>
  <c r="F283" i="12"/>
  <c r="G283" i="12"/>
  <c r="H283" i="12"/>
  <c r="I283" i="12"/>
  <c r="J283" i="12"/>
  <c r="K283" i="12"/>
  <c r="L283" i="12"/>
  <c r="M283" i="12"/>
  <c r="N283" i="12"/>
  <c r="P283" i="12"/>
  <c r="Q283" i="12"/>
  <c r="R283" i="12"/>
  <c r="W283" i="12"/>
  <c r="X283" i="12"/>
  <c r="Y283" i="12"/>
  <c r="AD283" i="12"/>
  <c r="AE283" i="12"/>
  <c r="AF283" i="12"/>
  <c r="AK283" i="12"/>
  <c r="AL283" i="12"/>
  <c r="AM283" i="12"/>
  <c r="AR283" i="12"/>
  <c r="AS283" i="12"/>
  <c r="AT283" i="12"/>
  <c r="AY283" i="12"/>
  <c r="AZ283" i="12"/>
  <c r="BA283" i="12"/>
  <c r="BF283" i="12"/>
  <c r="BG283" i="12"/>
  <c r="BH283" i="12"/>
  <c r="BM283" i="12"/>
  <c r="BN283" i="12"/>
  <c r="BO283" i="12"/>
  <c r="BT283" i="12"/>
  <c r="BU283" i="12"/>
  <c r="BV283" i="12"/>
  <c r="CA283" i="12"/>
  <c r="CB283" i="12"/>
  <c r="CC283" i="12"/>
  <c r="CH283" i="12"/>
  <c r="CI283" i="12"/>
  <c r="CJ283" i="12"/>
  <c r="CO283" i="12"/>
  <c r="CP283" i="12"/>
  <c r="CQ283" i="12"/>
  <c r="CV283" i="12"/>
  <c r="CW283" i="12"/>
  <c r="CX283" i="12"/>
  <c r="DC283" i="12"/>
  <c r="DD283" i="12"/>
  <c r="DE283" i="12"/>
  <c r="DJ283" i="12"/>
  <c r="DK283" i="12"/>
  <c r="DL283" i="12"/>
  <c r="DQ283" i="12"/>
  <c r="DR283" i="12"/>
  <c r="DS283" i="12"/>
  <c r="DX283" i="12"/>
  <c r="DY283" i="12"/>
  <c r="DZ283" i="12"/>
  <c r="EE283" i="12"/>
  <c r="EF283" i="12"/>
  <c r="EG283" i="12"/>
  <c r="EL283" i="12"/>
  <c r="EM283" i="12"/>
  <c r="EN283" i="12"/>
  <c r="ES283" i="12"/>
  <c r="ET283" i="12"/>
  <c r="EU283" i="12"/>
  <c r="EZ283" i="12"/>
  <c r="FA283" i="12"/>
  <c r="FB283" i="12"/>
  <c r="FG283" i="12"/>
  <c r="FH283" i="12"/>
  <c r="FI283" i="12"/>
  <c r="FN283" i="12"/>
  <c r="FO283" i="12"/>
  <c r="FP283" i="12"/>
  <c r="FU283" i="12"/>
  <c r="FV283" i="12"/>
  <c r="FW283" i="12"/>
  <c r="GB283" i="12"/>
  <c r="GC283" i="12"/>
  <c r="GD283" i="12"/>
  <c r="GI283" i="12"/>
  <c r="GJ283" i="12"/>
  <c r="GK283" i="12"/>
  <c r="GP283" i="12"/>
  <c r="GQ283" i="12"/>
  <c r="GR283" i="12"/>
  <c r="GW283" i="12"/>
  <c r="GX283" i="12"/>
  <c r="GY283" i="12"/>
  <c r="HD283" i="12"/>
  <c r="HE283" i="12"/>
  <c r="HF283" i="12"/>
  <c r="HK283" i="12"/>
  <c r="HL283" i="12"/>
  <c r="HM283" i="12"/>
  <c r="HR283" i="12"/>
  <c r="HS283" i="12"/>
  <c r="HT283" i="12"/>
  <c r="HY283" i="12"/>
  <c r="HZ283" i="12"/>
  <c r="IA283" i="12"/>
  <c r="IF283" i="12"/>
  <c r="IG283" i="12"/>
  <c r="IH283" i="12"/>
  <c r="IM283" i="12"/>
  <c r="IN283" i="12"/>
  <c r="IO283" i="12"/>
  <c r="IT283" i="12"/>
  <c r="IU283" i="12"/>
  <c r="IV283" i="12"/>
  <c r="JA283" i="12"/>
  <c r="JB283" i="12"/>
  <c r="JC283" i="12"/>
  <c r="B284" i="12"/>
  <c r="C284" i="12"/>
  <c r="D284" i="12"/>
  <c r="E284" i="12"/>
  <c r="F284" i="12"/>
  <c r="G284" i="12"/>
  <c r="H284" i="12"/>
  <c r="I284" i="12"/>
  <c r="J284" i="12"/>
  <c r="K284" i="12"/>
  <c r="L284" i="12"/>
  <c r="M284" i="12"/>
  <c r="N284" i="12"/>
  <c r="P284" i="12"/>
  <c r="Q284" i="12"/>
  <c r="R284" i="12"/>
  <c r="W284" i="12"/>
  <c r="X284" i="12"/>
  <c r="Y284" i="12"/>
  <c r="AD284" i="12"/>
  <c r="AE284" i="12"/>
  <c r="AF284" i="12"/>
  <c r="AK284" i="12"/>
  <c r="AL284" i="12"/>
  <c r="AM284" i="12"/>
  <c r="AR284" i="12"/>
  <c r="AS284" i="12"/>
  <c r="AT284" i="12"/>
  <c r="AY284" i="12"/>
  <c r="AZ284" i="12"/>
  <c r="BA284" i="12"/>
  <c r="BF284" i="12"/>
  <c r="BG284" i="12"/>
  <c r="BH284" i="12"/>
  <c r="BM284" i="12"/>
  <c r="BN284" i="12"/>
  <c r="BO284" i="12"/>
  <c r="BT284" i="12"/>
  <c r="BU284" i="12"/>
  <c r="BV284" i="12"/>
  <c r="CA284" i="12"/>
  <c r="CB284" i="12"/>
  <c r="CC284" i="12"/>
  <c r="CH284" i="12"/>
  <c r="CI284" i="12"/>
  <c r="CJ284" i="12"/>
  <c r="CO284" i="12"/>
  <c r="CP284" i="12"/>
  <c r="CQ284" i="12"/>
  <c r="CV284" i="12"/>
  <c r="CW284" i="12"/>
  <c r="CX284" i="12"/>
  <c r="DC284" i="12"/>
  <c r="DD284" i="12"/>
  <c r="DE284" i="12"/>
  <c r="DJ284" i="12"/>
  <c r="DK284" i="12"/>
  <c r="DL284" i="12"/>
  <c r="DQ284" i="12"/>
  <c r="DR284" i="12"/>
  <c r="DS284" i="12"/>
  <c r="DX284" i="12"/>
  <c r="DY284" i="12"/>
  <c r="DZ284" i="12"/>
  <c r="EE284" i="12"/>
  <c r="EF284" i="12"/>
  <c r="EG284" i="12"/>
  <c r="EL284" i="12"/>
  <c r="EM284" i="12"/>
  <c r="EN284" i="12"/>
  <c r="ES284" i="12"/>
  <c r="ET284" i="12"/>
  <c r="EU284" i="12"/>
  <c r="EZ284" i="12"/>
  <c r="FA284" i="12"/>
  <c r="FB284" i="12"/>
  <c r="FG284" i="12"/>
  <c r="FH284" i="12"/>
  <c r="FI284" i="12"/>
  <c r="FN284" i="12"/>
  <c r="FO284" i="12"/>
  <c r="FP284" i="12"/>
  <c r="FU284" i="12"/>
  <c r="FV284" i="12"/>
  <c r="FW284" i="12"/>
  <c r="GB284" i="12"/>
  <c r="GC284" i="12"/>
  <c r="GD284" i="12"/>
  <c r="GI284" i="12"/>
  <c r="GJ284" i="12"/>
  <c r="GK284" i="12"/>
  <c r="GP284" i="12"/>
  <c r="GQ284" i="12"/>
  <c r="GR284" i="12"/>
  <c r="GW284" i="12"/>
  <c r="GX284" i="12"/>
  <c r="GY284" i="12"/>
  <c r="HD284" i="12"/>
  <c r="HE284" i="12"/>
  <c r="HF284" i="12"/>
  <c r="HK284" i="12"/>
  <c r="HL284" i="12"/>
  <c r="HM284" i="12"/>
  <c r="HR284" i="12"/>
  <c r="HS284" i="12"/>
  <c r="HT284" i="12"/>
  <c r="HY284" i="12"/>
  <c r="HZ284" i="12"/>
  <c r="IA284" i="12"/>
  <c r="IF284" i="12"/>
  <c r="IG284" i="12"/>
  <c r="IH284" i="12"/>
  <c r="IM284" i="12"/>
  <c r="IN284" i="12"/>
  <c r="IO284" i="12"/>
  <c r="IT284" i="12"/>
  <c r="IU284" i="12"/>
  <c r="IV284" i="12"/>
  <c r="JA284" i="12"/>
  <c r="JB284" i="12"/>
  <c r="JC284" i="12"/>
  <c r="B285" i="12"/>
  <c r="C285" i="12"/>
  <c r="D285" i="12"/>
  <c r="E285" i="12"/>
  <c r="F285" i="12"/>
  <c r="G285" i="12"/>
  <c r="H285" i="12"/>
  <c r="I285" i="12"/>
  <c r="J285" i="12"/>
  <c r="K285" i="12"/>
  <c r="L285" i="12"/>
  <c r="M285" i="12"/>
  <c r="N285" i="12"/>
  <c r="P285" i="12"/>
  <c r="Q285" i="12"/>
  <c r="R285" i="12"/>
  <c r="W285" i="12"/>
  <c r="X285" i="12"/>
  <c r="Y285" i="12"/>
  <c r="AD285" i="12"/>
  <c r="AE285" i="12"/>
  <c r="AF285" i="12"/>
  <c r="AK285" i="12"/>
  <c r="AL285" i="12"/>
  <c r="AM285" i="12"/>
  <c r="AR285" i="12"/>
  <c r="AS285" i="12"/>
  <c r="AT285" i="12"/>
  <c r="AY285" i="12"/>
  <c r="AZ285" i="12"/>
  <c r="BA285" i="12"/>
  <c r="BF285" i="12"/>
  <c r="BG285" i="12"/>
  <c r="BH285" i="12"/>
  <c r="BM285" i="12"/>
  <c r="BN285" i="12"/>
  <c r="BO285" i="12"/>
  <c r="BT285" i="12"/>
  <c r="BU285" i="12"/>
  <c r="BV285" i="12"/>
  <c r="CA285" i="12"/>
  <c r="CB285" i="12"/>
  <c r="CC285" i="12"/>
  <c r="CH285" i="12"/>
  <c r="CI285" i="12"/>
  <c r="CJ285" i="12"/>
  <c r="CO285" i="12"/>
  <c r="CP285" i="12"/>
  <c r="CQ285" i="12"/>
  <c r="CV285" i="12"/>
  <c r="CW285" i="12"/>
  <c r="CX285" i="12"/>
  <c r="DC285" i="12"/>
  <c r="DD285" i="12"/>
  <c r="DE285" i="12"/>
  <c r="DJ285" i="12"/>
  <c r="DK285" i="12"/>
  <c r="DL285" i="12"/>
  <c r="DQ285" i="12"/>
  <c r="DR285" i="12"/>
  <c r="DS285" i="12"/>
  <c r="DX285" i="12"/>
  <c r="DY285" i="12"/>
  <c r="DZ285" i="12"/>
  <c r="EE285" i="12"/>
  <c r="EF285" i="12"/>
  <c r="EG285" i="12"/>
  <c r="EL285" i="12"/>
  <c r="EM285" i="12"/>
  <c r="EN285" i="12"/>
  <c r="ES285" i="12"/>
  <c r="ET285" i="12"/>
  <c r="EU285" i="12"/>
  <c r="EZ285" i="12"/>
  <c r="FA285" i="12"/>
  <c r="FB285" i="12"/>
  <c r="FG285" i="12"/>
  <c r="FH285" i="12"/>
  <c r="FI285" i="12"/>
  <c r="FN285" i="12"/>
  <c r="FO285" i="12"/>
  <c r="FP285" i="12"/>
  <c r="FU285" i="12"/>
  <c r="FV285" i="12"/>
  <c r="FW285" i="12"/>
  <c r="GB285" i="12"/>
  <c r="GC285" i="12"/>
  <c r="GD285" i="12"/>
  <c r="GI285" i="12"/>
  <c r="GJ285" i="12"/>
  <c r="GK285" i="12"/>
  <c r="GP285" i="12"/>
  <c r="GQ285" i="12"/>
  <c r="GR285" i="12"/>
  <c r="GW285" i="12"/>
  <c r="GX285" i="12"/>
  <c r="GY285" i="12"/>
  <c r="HD285" i="12"/>
  <c r="HE285" i="12"/>
  <c r="HF285" i="12"/>
  <c r="HK285" i="12"/>
  <c r="HL285" i="12"/>
  <c r="HM285" i="12"/>
  <c r="HR285" i="12"/>
  <c r="HS285" i="12"/>
  <c r="HT285" i="12"/>
  <c r="HY285" i="12"/>
  <c r="HZ285" i="12"/>
  <c r="IA285" i="12"/>
  <c r="IF285" i="12"/>
  <c r="IG285" i="12"/>
  <c r="IH285" i="12"/>
  <c r="IM285" i="12"/>
  <c r="IN285" i="12"/>
  <c r="IO285" i="12"/>
  <c r="IT285" i="12"/>
  <c r="IU285" i="12"/>
  <c r="IV285" i="12"/>
  <c r="JA285" i="12"/>
  <c r="JB285" i="12"/>
  <c r="JC285" i="12"/>
  <c r="B286" i="12"/>
  <c r="C286" i="12"/>
  <c r="D286" i="12"/>
  <c r="E286" i="12"/>
  <c r="F286" i="12"/>
  <c r="G286" i="12"/>
  <c r="H286" i="12"/>
  <c r="I286" i="12"/>
  <c r="J286" i="12"/>
  <c r="K286" i="12"/>
  <c r="L286" i="12"/>
  <c r="M286" i="12"/>
  <c r="N286" i="12"/>
  <c r="P286" i="12"/>
  <c r="Q286" i="12"/>
  <c r="R286" i="12"/>
  <c r="W286" i="12"/>
  <c r="X286" i="12"/>
  <c r="Y286" i="12"/>
  <c r="AD286" i="12"/>
  <c r="AE286" i="12"/>
  <c r="AF286" i="12"/>
  <c r="AK286" i="12"/>
  <c r="AL286" i="12"/>
  <c r="AM286" i="12"/>
  <c r="AR286" i="12"/>
  <c r="AS286" i="12"/>
  <c r="AT286" i="12"/>
  <c r="AY286" i="12"/>
  <c r="AZ286" i="12"/>
  <c r="BA286" i="12"/>
  <c r="BF286" i="12"/>
  <c r="BG286" i="12"/>
  <c r="BH286" i="12"/>
  <c r="BM286" i="12"/>
  <c r="BN286" i="12"/>
  <c r="BO286" i="12"/>
  <c r="BT286" i="12"/>
  <c r="BU286" i="12"/>
  <c r="BV286" i="12"/>
  <c r="CA286" i="12"/>
  <c r="CB286" i="12"/>
  <c r="CC286" i="12"/>
  <c r="CH286" i="12"/>
  <c r="CI286" i="12"/>
  <c r="CJ286" i="12"/>
  <c r="CO286" i="12"/>
  <c r="CP286" i="12"/>
  <c r="CQ286" i="12"/>
  <c r="CV286" i="12"/>
  <c r="CW286" i="12"/>
  <c r="CX286" i="12"/>
  <c r="DC286" i="12"/>
  <c r="DD286" i="12"/>
  <c r="DE286" i="12"/>
  <c r="DJ286" i="12"/>
  <c r="DK286" i="12"/>
  <c r="DL286" i="12"/>
  <c r="DQ286" i="12"/>
  <c r="DR286" i="12"/>
  <c r="DS286" i="12"/>
  <c r="DX286" i="12"/>
  <c r="DY286" i="12"/>
  <c r="DZ286" i="12"/>
  <c r="EE286" i="12"/>
  <c r="EF286" i="12"/>
  <c r="EG286" i="12"/>
  <c r="EL286" i="12"/>
  <c r="EM286" i="12"/>
  <c r="EN286" i="12"/>
  <c r="ES286" i="12"/>
  <c r="ET286" i="12"/>
  <c r="EU286" i="12"/>
  <c r="EZ286" i="12"/>
  <c r="FA286" i="12"/>
  <c r="FB286" i="12"/>
  <c r="FG286" i="12"/>
  <c r="FH286" i="12"/>
  <c r="FI286" i="12"/>
  <c r="FN286" i="12"/>
  <c r="FO286" i="12"/>
  <c r="FP286" i="12"/>
  <c r="FU286" i="12"/>
  <c r="FV286" i="12"/>
  <c r="FW286" i="12"/>
  <c r="GB286" i="12"/>
  <c r="GC286" i="12"/>
  <c r="GD286" i="12"/>
  <c r="GI286" i="12"/>
  <c r="GJ286" i="12"/>
  <c r="GK286" i="12"/>
  <c r="GP286" i="12"/>
  <c r="GQ286" i="12"/>
  <c r="GR286" i="12"/>
  <c r="GW286" i="12"/>
  <c r="GX286" i="12"/>
  <c r="GY286" i="12"/>
  <c r="HD286" i="12"/>
  <c r="HE286" i="12"/>
  <c r="HF286" i="12"/>
  <c r="HK286" i="12"/>
  <c r="HL286" i="12"/>
  <c r="HM286" i="12"/>
  <c r="HR286" i="12"/>
  <c r="HS286" i="12"/>
  <c r="HT286" i="12"/>
  <c r="HY286" i="12"/>
  <c r="HZ286" i="12"/>
  <c r="IA286" i="12"/>
  <c r="IF286" i="12"/>
  <c r="IG286" i="12"/>
  <c r="IH286" i="12"/>
  <c r="IM286" i="12"/>
  <c r="IN286" i="12"/>
  <c r="IO286" i="12"/>
  <c r="IT286" i="12"/>
  <c r="IU286" i="12"/>
  <c r="IV286" i="12"/>
  <c r="JA286" i="12"/>
  <c r="JB286" i="12"/>
  <c r="JC286" i="12"/>
  <c r="B287" i="12"/>
  <c r="C287" i="12"/>
  <c r="D287" i="12"/>
  <c r="E287" i="12"/>
  <c r="F287" i="12"/>
  <c r="G287" i="12"/>
  <c r="H287" i="12"/>
  <c r="I287" i="12"/>
  <c r="J287" i="12"/>
  <c r="K287" i="12"/>
  <c r="L287" i="12"/>
  <c r="M287" i="12"/>
  <c r="N287" i="12"/>
  <c r="P287" i="12"/>
  <c r="Q287" i="12"/>
  <c r="R287" i="12"/>
  <c r="W287" i="12"/>
  <c r="X287" i="12"/>
  <c r="Y287" i="12"/>
  <c r="AD287" i="12"/>
  <c r="AE287" i="12"/>
  <c r="AF287" i="12"/>
  <c r="AK287" i="12"/>
  <c r="AL287" i="12"/>
  <c r="AM287" i="12"/>
  <c r="AR287" i="12"/>
  <c r="AS287" i="12"/>
  <c r="AT287" i="12"/>
  <c r="AY287" i="12"/>
  <c r="AZ287" i="12"/>
  <c r="BA287" i="12"/>
  <c r="BF287" i="12"/>
  <c r="BG287" i="12"/>
  <c r="BH287" i="12"/>
  <c r="BM287" i="12"/>
  <c r="BN287" i="12"/>
  <c r="BO287" i="12"/>
  <c r="BT287" i="12"/>
  <c r="BU287" i="12"/>
  <c r="BV287" i="12"/>
  <c r="CA287" i="12"/>
  <c r="CB287" i="12"/>
  <c r="CC287" i="12"/>
  <c r="CH287" i="12"/>
  <c r="CI287" i="12"/>
  <c r="CJ287" i="12"/>
  <c r="CO287" i="12"/>
  <c r="CP287" i="12"/>
  <c r="CQ287" i="12"/>
  <c r="CV287" i="12"/>
  <c r="CW287" i="12"/>
  <c r="CX287" i="12"/>
  <c r="DC287" i="12"/>
  <c r="DD287" i="12"/>
  <c r="DE287" i="12"/>
  <c r="DJ287" i="12"/>
  <c r="DK287" i="12"/>
  <c r="DL287" i="12"/>
  <c r="DQ287" i="12"/>
  <c r="DR287" i="12"/>
  <c r="DS287" i="12"/>
  <c r="DX287" i="12"/>
  <c r="DY287" i="12"/>
  <c r="DZ287" i="12"/>
  <c r="EE287" i="12"/>
  <c r="EF287" i="12"/>
  <c r="EG287" i="12"/>
  <c r="EL287" i="12"/>
  <c r="EM287" i="12"/>
  <c r="EN287" i="12"/>
  <c r="ES287" i="12"/>
  <c r="ET287" i="12"/>
  <c r="EU287" i="12"/>
  <c r="EZ287" i="12"/>
  <c r="FA287" i="12"/>
  <c r="FB287" i="12"/>
  <c r="FG287" i="12"/>
  <c r="FH287" i="12"/>
  <c r="FI287" i="12"/>
  <c r="FN287" i="12"/>
  <c r="FO287" i="12"/>
  <c r="FP287" i="12"/>
  <c r="FU287" i="12"/>
  <c r="FV287" i="12"/>
  <c r="FW287" i="12"/>
  <c r="GB287" i="12"/>
  <c r="GC287" i="12"/>
  <c r="GD287" i="12"/>
  <c r="GI287" i="12"/>
  <c r="GJ287" i="12"/>
  <c r="GK287" i="12"/>
  <c r="GP287" i="12"/>
  <c r="GQ287" i="12"/>
  <c r="GR287" i="12"/>
  <c r="GW287" i="12"/>
  <c r="GX287" i="12"/>
  <c r="GY287" i="12"/>
  <c r="HD287" i="12"/>
  <c r="HE287" i="12"/>
  <c r="HF287" i="12"/>
  <c r="HK287" i="12"/>
  <c r="HL287" i="12"/>
  <c r="HM287" i="12"/>
  <c r="HR287" i="12"/>
  <c r="HS287" i="12"/>
  <c r="HT287" i="12"/>
  <c r="HY287" i="12"/>
  <c r="HZ287" i="12"/>
  <c r="IA287" i="12"/>
  <c r="IF287" i="12"/>
  <c r="IG287" i="12"/>
  <c r="IH287" i="12"/>
  <c r="IM287" i="12"/>
  <c r="IN287" i="12"/>
  <c r="IO287" i="12"/>
  <c r="IT287" i="12"/>
  <c r="IU287" i="12"/>
  <c r="IV287" i="12"/>
  <c r="JA287" i="12"/>
  <c r="JB287" i="12"/>
  <c r="JC287" i="12"/>
  <c r="B288" i="12"/>
  <c r="C288" i="12"/>
  <c r="D288" i="12"/>
  <c r="E288" i="12"/>
  <c r="F288" i="12"/>
  <c r="G288" i="12"/>
  <c r="H288" i="12"/>
  <c r="I288" i="12"/>
  <c r="J288" i="12"/>
  <c r="K288" i="12"/>
  <c r="L288" i="12"/>
  <c r="M288" i="12"/>
  <c r="N288" i="12"/>
  <c r="P288" i="12"/>
  <c r="Q288" i="12"/>
  <c r="R288" i="12"/>
  <c r="W288" i="12"/>
  <c r="X288" i="12"/>
  <c r="Y288" i="12"/>
  <c r="AD288" i="12"/>
  <c r="AE288" i="12"/>
  <c r="AF288" i="12"/>
  <c r="AK288" i="12"/>
  <c r="AL288" i="12"/>
  <c r="AM288" i="12"/>
  <c r="AR288" i="12"/>
  <c r="AS288" i="12"/>
  <c r="AT288" i="12"/>
  <c r="AY288" i="12"/>
  <c r="AZ288" i="12"/>
  <c r="BA288" i="12"/>
  <c r="BF288" i="12"/>
  <c r="BG288" i="12"/>
  <c r="BH288" i="12"/>
  <c r="BM288" i="12"/>
  <c r="BN288" i="12"/>
  <c r="BO288" i="12"/>
  <c r="BT288" i="12"/>
  <c r="BU288" i="12"/>
  <c r="BV288" i="12"/>
  <c r="CA288" i="12"/>
  <c r="CB288" i="12"/>
  <c r="CC288" i="12"/>
  <c r="CH288" i="12"/>
  <c r="CI288" i="12"/>
  <c r="CJ288" i="12"/>
  <c r="CO288" i="12"/>
  <c r="CP288" i="12"/>
  <c r="CQ288" i="12"/>
  <c r="CV288" i="12"/>
  <c r="CW288" i="12"/>
  <c r="CX288" i="12"/>
  <c r="DC288" i="12"/>
  <c r="DD288" i="12"/>
  <c r="DE288" i="12"/>
  <c r="DJ288" i="12"/>
  <c r="DK288" i="12"/>
  <c r="DL288" i="12"/>
  <c r="DQ288" i="12"/>
  <c r="DR288" i="12"/>
  <c r="DS288" i="12"/>
  <c r="DX288" i="12"/>
  <c r="DY288" i="12"/>
  <c r="DZ288" i="12"/>
  <c r="EE288" i="12"/>
  <c r="EF288" i="12"/>
  <c r="EG288" i="12"/>
  <c r="EL288" i="12"/>
  <c r="EM288" i="12"/>
  <c r="EN288" i="12"/>
  <c r="ES288" i="12"/>
  <c r="ET288" i="12"/>
  <c r="EU288" i="12"/>
  <c r="EZ288" i="12"/>
  <c r="FA288" i="12"/>
  <c r="FB288" i="12"/>
  <c r="FG288" i="12"/>
  <c r="FH288" i="12"/>
  <c r="FI288" i="12"/>
  <c r="FN288" i="12"/>
  <c r="FO288" i="12"/>
  <c r="FP288" i="12"/>
  <c r="FU288" i="12"/>
  <c r="FV288" i="12"/>
  <c r="FW288" i="12"/>
  <c r="GB288" i="12"/>
  <c r="GC288" i="12"/>
  <c r="GD288" i="12"/>
  <c r="GI288" i="12"/>
  <c r="GJ288" i="12"/>
  <c r="GK288" i="12"/>
  <c r="GP288" i="12"/>
  <c r="GQ288" i="12"/>
  <c r="GR288" i="12"/>
  <c r="GW288" i="12"/>
  <c r="GX288" i="12"/>
  <c r="GY288" i="12"/>
  <c r="HD288" i="12"/>
  <c r="HE288" i="12"/>
  <c r="HF288" i="12"/>
  <c r="HK288" i="12"/>
  <c r="HL288" i="12"/>
  <c r="HM288" i="12"/>
  <c r="HR288" i="12"/>
  <c r="HS288" i="12"/>
  <c r="HT288" i="12"/>
  <c r="HY288" i="12"/>
  <c r="HZ288" i="12"/>
  <c r="IA288" i="12"/>
  <c r="IF288" i="12"/>
  <c r="IG288" i="12"/>
  <c r="IH288" i="12"/>
  <c r="IM288" i="12"/>
  <c r="IN288" i="12"/>
  <c r="IO288" i="12"/>
  <c r="IT288" i="12"/>
  <c r="IU288" i="12"/>
  <c r="IV288" i="12"/>
  <c r="JA288" i="12"/>
  <c r="JB288" i="12"/>
  <c r="JC288" i="12"/>
  <c r="B289" i="12"/>
  <c r="C289" i="12"/>
  <c r="D289" i="12"/>
  <c r="E289" i="12"/>
  <c r="F289" i="12"/>
  <c r="G289" i="12"/>
  <c r="H289" i="12"/>
  <c r="I289" i="12"/>
  <c r="J289" i="12"/>
  <c r="K289" i="12"/>
  <c r="L289" i="12"/>
  <c r="M289" i="12"/>
  <c r="N289" i="12"/>
  <c r="P289" i="12"/>
  <c r="Q289" i="12"/>
  <c r="R289" i="12"/>
  <c r="W289" i="12"/>
  <c r="X289" i="12"/>
  <c r="Y289" i="12"/>
  <c r="AD289" i="12"/>
  <c r="AE289" i="12"/>
  <c r="AF289" i="12"/>
  <c r="AK289" i="12"/>
  <c r="AL289" i="12"/>
  <c r="AM289" i="12"/>
  <c r="AR289" i="12"/>
  <c r="AS289" i="12"/>
  <c r="AT289" i="12"/>
  <c r="AY289" i="12"/>
  <c r="AZ289" i="12"/>
  <c r="BA289" i="12"/>
  <c r="BF289" i="12"/>
  <c r="BG289" i="12"/>
  <c r="BH289" i="12"/>
  <c r="BM289" i="12"/>
  <c r="BN289" i="12"/>
  <c r="BO289" i="12"/>
  <c r="BT289" i="12"/>
  <c r="BU289" i="12"/>
  <c r="BV289" i="12"/>
  <c r="CA289" i="12"/>
  <c r="CB289" i="12"/>
  <c r="CC289" i="12"/>
  <c r="CH289" i="12"/>
  <c r="CI289" i="12"/>
  <c r="CJ289" i="12"/>
  <c r="CO289" i="12"/>
  <c r="CP289" i="12"/>
  <c r="CQ289" i="12"/>
  <c r="CV289" i="12"/>
  <c r="CW289" i="12"/>
  <c r="CX289" i="12"/>
  <c r="DC289" i="12"/>
  <c r="DD289" i="12"/>
  <c r="DE289" i="12"/>
  <c r="DJ289" i="12"/>
  <c r="DK289" i="12"/>
  <c r="DL289" i="12"/>
  <c r="DQ289" i="12"/>
  <c r="DR289" i="12"/>
  <c r="DS289" i="12"/>
  <c r="DX289" i="12"/>
  <c r="DY289" i="12"/>
  <c r="DZ289" i="12"/>
  <c r="EE289" i="12"/>
  <c r="EF289" i="12"/>
  <c r="EG289" i="12"/>
  <c r="EL289" i="12"/>
  <c r="EM289" i="12"/>
  <c r="EN289" i="12"/>
  <c r="ES289" i="12"/>
  <c r="ET289" i="12"/>
  <c r="EU289" i="12"/>
  <c r="EZ289" i="12"/>
  <c r="FA289" i="12"/>
  <c r="FB289" i="12"/>
  <c r="FG289" i="12"/>
  <c r="FH289" i="12"/>
  <c r="FI289" i="12"/>
  <c r="FN289" i="12"/>
  <c r="FO289" i="12"/>
  <c r="FP289" i="12"/>
  <c r="FU289" i="12"/>
  <c r="FV289" i="12"/>
  <c r="FW289" i="12"/>
  <c r="GB289" i="12"/>
  <c r="GC289" i="12"/>
  <c r="GD289" i="12"/>
  <c r="GI289" i="12"/>
  <c r="GJ289" i="12"/>
  <c r="GK289" i="12"/>
  <c r="GP289" i="12"/>
  <c r="GQ289" i="12"/>
  <c r="GR289" i="12"/>
  <c r="GW289" i="12"/>
  <c r="GX289" i="12"/>
  <c r="GY289" i="12"/>
  <c r="HD289" i="12"/>
  <c r="HE289" i="12"/>
  <c r="HF289" i="12"/>
  <c r="HK289" i="12"/>
  <c r="HL289" i="12"/>
  <c r="HM289" i="12"/>
  <c r="HR289" i="12"/>
  <c r="HS289" i="12"/>
  <c r="HT289" i="12"/>
  <c r="HY289" i="12"/>
  <c r="HZ289" i="12"/>
  <c r="IA289" i="12"/>
  <c r="IF289" i="12"/>
  <c r="IG289" i="12"/>
  <c r="IH289" i="12"/>
  <c r="IM289" i="12"/>
  <c r="IN289" i="12"/>
  <c r="IO289" i="12"/>
  <c r="IT289" i="12"/>
  <c r="IU289" i="12"/>
  <c r="IV289" i="12"/>
  <c r="JA289" i="12"/>
  <c r="JB289" i="12"/>
  <c r="JC289" i="12"/>
  <c r="B290" i="12"/>
  <c r="C290" i="12"/>
  <c r="D290" i="12"/>
  <c r="E290" i="12"/>
  <c r="F290" i="12"/>
  <c r="G290" i="12"/>
  <c r="H290" i="12"/>
  <c r="I290" i="12"/>
  <c r="J290" i="12"/>
  <c r="K290" i="12"/>
  <c r="L290" i="12"/>
  <c r="M290" i="12"/>
  <c r="N290" i="12"/>
  <c r="P290" i="12"/>
  <c r="Q290" i="12"/>
  <c r="R290" i="12"/>
  <c r="W290" i="12"/>
  <c r="X290" i="12"/>
  <c r="Y290" i="12"/>
  <c r="AD290" i="12"/>
  <c r="AE290" i="12"/>
  <c r="AF290" i="12"/>
  <c r="AK290" i="12"/>
  <c r="AL290" i="12"/>
  <c r="AM290" i="12"/>
  <c r="AR290" i="12"/>
  <c r="AS290" i="12"/>
  <c r="AT290" i="12"/>
  <c r="AY290" i="12"/>
  <c r="AZ290" i="12"/>
  <c r="BA290" i="12"/>
  <c r="BF290" i="12"/>
  <c r="BG290" i="12"/>
  <c r="BH290" i="12"/>
  <c r="BM290" i="12"/>
  <c r="BN290" i="12"/>
  <c r="BO290" i="12"/>
  <c r="BT290" i="12"/>
  <c r="BU290" i="12"/>
  <c r="BV290" i="12"/>
  <c r="CA290" i="12"/>
  <c r="CB290" i="12"/>
  <c r="CC290" i="12"/>
  <c r="CH290" i="12"/>
  <c r="CI290" i="12"/>
  <c r="CJ290" i="12"/>
  <c r="CO290" i="12"/>
  <c r="CP290" i="12"/>
  <c r="CQ290" i="12"/>
  <c r="CV290" i="12"/>
  <c r="CW290" i="12"/>
  <c r="CX290" i="12"/>
  <c r="DC290" i="12"/>
  <c r="DD290" i="12"/>
  <c r="DE290" i="12"/>
  <c r="DJ290" i="12"/>
  <c r="DK290" i="12"/>
  <c r="DL290" i="12"/>
  <c r="DQ290" i="12"/>
  <c r="DR290" i="12"/>
  <c r="DS290" i="12"/>
  <c r="DX290" i="12"/>
  <c r="DY290" i="12"/>
  <c r="DZ290" i="12"/>
  <c r="EE290" i="12"/>
  <c r="EF290" i="12"/>
  <c r="EG290" i="12"/>
  <c r="EL290" i="12"/>
  <c r="EM290" i="12"/>
  <c r="EN290" i="12"/>
  <c r="ES290" i="12"/>
  <c r="ET290" i="12"/>
  <c r="EU290" i="12"/>
  <c r="EZ290" i="12"/>
  <c r="FA290" i="12"/>
  <c r="FB290" i="12"/>
  <c r="FG290" i="12"/>
  <c r="FH290" i="12"/>
  <c r="FI290" i="12"/>
  <c r="FN290" i="12"/>
  <c r="FO290" i="12"/>
  <c r="FP290" i="12"/>
  <c r="FU290" i="12"/>
  <c r="FV290" i="12"/>
  <c r="FW290" i="12"/>
  <c r="GB290" i="12"/>
  <c r="GC290" i="12"/>
  <c r="GD290" i="12"/>
  <c r="GI290" i="12"/>
  <c r="GJ290" i="12"/>
  <c r="GK290" i="12"/>
  <c r="GP290" i="12"/>
  <c r="GQ290" i="12"/>
  <c r="GR290" i="12"/>
  <c r="GW290" i="12"/>
  <c r="GX290" i="12"/>
  <c r="GY290" i="12"/>
  <c r="HD290" i="12"/>
  <c r="HE290" i="12"/>
  <c r="HF290" i="12"/>
  <c r="HK290" i="12"/>
  <c r="HL290" i="12"/>
  <c r="HM290" i="12"/>
  <c r="HR290" i="12"/>
  <c r="HS290" i="12"/>
  <c r="HT290" i="12"/>
  <c r="HY290" i="12"/>
  <c r="HZ290" i="12"/>
  <c r="IA290" i="12"/>
  <c r="IF290" i="12"/>
  <c r="IG290" i="12"/>
  <c r="IH290" i="12"/>
  <c r="IM290" i="12"/>
  <c r="IN290" i="12"/>
  <c r="IO290" i="12"/>
  <c r="IT290" i="12"/>
  <c r="IU290" i="12"/>
  <c r="IV290" i="12"/>
  <c r="JA290" i="12"/>
  <c r="JB290" i="12"/>
  <c r="JC290" i="12"/>
  <c r="B291" i="12"/>
  <c r="C291" i="12"/>
  <c r="D291" i="12"/>
  <c r="E291" i="12"/>
  <c r="F291" i="12"/>
  <c r="G291" i="12"/>
  <c r="H291" i="12"/>
  <c r="I291" i="12"/>
  <c r="J291" i="12"/>
  <c r="K291" i="12"/>
  <c r="L291" i="12"/>
  <c r="M291" i="12"/>
  <c r="N291" i="12"/>
  <c r="P291" i="12"/>
  <c r="Q291" i="12"/>
  <c r="R291" i="12"/>
  <c r="W291" i="12"/>
  <c r="X291" i="12"/>
  <c r="Y291" i="12"/>
  <c r="AD291" i="12"/>
  <c r="AE291" i="12"/>
  <c r="AF291" i="12"/>
  <c r="AK291" i="12"/>
  <c r="AL291" i="12"/>
  <c r="AM291" i="12"/>
  <c r="AR291" i="12"/>
  <c r="AS291" i="12"/>
  <c r="AT291" i="12"/>
  <c r="AY291" i="12"/>
  <c r="AZ291" i="12"/>
  <c r="BA291" i="12"/>
  <c r="BF291" i="12"/>
  <c r="BG291" i="12"/>
  <c r="BH291" i="12"/>
  <c r="BM291" i="12"/>
  <c r="BN291" i="12"/>
  <c r="BO291" i="12"/>
  <c r="BT291" i="12"/>
  <c r="BU291" i="12"/>
  <c r="BV291" i="12"/>
  <c r="CA291" i="12"/>
  <c r="CB291" i="12"/>
  <c r="CC291" i="12"/>
  <c r="CH291" i="12"/>
  <c r="CI291" i="12"/>
  <c r="CJ291" i="12"/>
  <c r="CO291" i="12"/>
  <c r="CP291" i="12"/>
  <c r="CQ291" i="12"/>
  <c r="CV291" i="12"/>
  <c r="CW291" i="12"/>
  <c r="CX291" i="12"/>
  <c r="DC291" i="12"/>
  <c r="DD291" i="12"/>
  <c r="DE291" i="12"/>
  <c r="DJ291" i="12"/>
  <c r="DK291" i="12"/>
  <c r="DL291" i="12"/>
  <c r="DQ291" i="12"/>
  <c r="DR291" i="12"/>
  <c r="DS291" i="12"/>
  <c r="DX291" i="12"/>
  <c r="DY291" i="12"/>
  <c r="DZ291" i="12"/>
  <c r="EE291" i="12"/>
  <c r="EF291" i="12"/>
  <c r="EG291" i="12"/>
  <c r="EL291" i="12"/>
  <c r="EM291" i="12"/>
  <c r="EN291" i="12"/>
  <c r="ES291" i="12"/>
  <c r="ET291" i="12"/>
  <c r="EU291" i="12"/>
  <c r="EZ291" i="12"/>
  <c r="FA291" i="12"/>
  <c r="FB291" i="12"/>
  <c r="FG291" i="12"/>
  <c r="FH291" i="12"/>
  <c r="FI291" i="12"/>
  <c r="FN291" i="12"/>
  <c r="FO291" i="12"/>
  <c r="FP291" i="12"/>
  <c r="FU291" i="12"/>
  <c r="FV291" i="12"/>
  <c r="FW291" i="12"/>
  <c r="GB291" i="12"/>
  <c r="GC291" i="12"/>
  <c r="GD291" i="12"/>
  <c r="GI291" i="12"/>
  <c r="GJ291" i="12"/>
  <c r="GK291" i="12"/>
  <c r="GP291" i="12"/>
  <c r="GQ291" i="12"/>
  <c r="GR291" i="12"/>
  <c r="GW291" i="12"/>
  <c r="GX291" i="12"/>
  <c r="GY291" i="12"/>
  <c r="HD291" i="12"/>
  <c r="HE291" i="12"/>
  <c r="HF291" i="12"/>
  <c r="HK291" i="12"/>
  <c r="HL291" i="12"/>
  <c r="HM291" i="12"/>
  <c r="HR291" i="12"/>
  <c r="HS291" i="12"/>
  <c r="HT291" i="12"/>
  <c r="HY291" i="12"/>
  <c r="HZ291" i="12"/>
  <c r="IA291" i="12"/>
  <c r="IF291" i="12"/>
  <c r="IG291" i="12"/>
  <c r="IH291" i="12"/>
  <c r="IM291" i="12"/>
  <c r="IN291" i="12"/>
  <c r="IO291" i="12"/>
  <c r="IT291" i="12"/>
  <c r="IU291" i="12"/>
  <c r="IV291" i="12"/>
  <c r="JA291" i="12"/>
  <c r="JB291" i="12"/>
  <c r="JC291" i="12"/>
  <c r="B281" i="11"/>
  <c r="C281" i="11"/>
  <c r="D281" i="11"/>
  <c r="E281" i="11"/>
  <c r="G281" i="11"/>
  <c r="H281" i="11"/>
  <c r="I281" i="11"/>
  <c r="J281" i="11"/>
  <c r="K281" i="11"/>
  <c r="L281" i="11"/>
  <c r="M281" i="11"/>
  <c r="N281" i="11"/>
  <c r="B282" i="11"/>
  <c r="C282" i="11"/>
  <c r="D282" i="11"/>
  <c r="E282" i="11"/>
  <c r="G282" i="11"/>
  <c r="H282" i="11"/>
  <c r="I282" i="11"/>
  <c r="J282" i="11"/>
  <c r="K282" i="11"/>
  <c r="L282" i="11"/>
  <c r="M282" i="11"/>
  <c r="N282" i="11"/>
  <c r="B283" i="11"/>
  <c r="C283" i="11"/>
  <c r="D283" i="11"/>
  <c r="E283" i="11"/>
  <c r="G283" i="11"/>
  <c r="H283" i="11"/>
  <c r="I283" i="11"/>
  <c r="J283" i="11"/>
  <c r="K283" i="11"/>
  <c r="L283" i="11"/>
  <c r="M283" i="11"/>
  <c r="N283" i="11"/>
  <c r="B284" i="11"/>
  <c r="C284" i="11"/>
  <c r="D284" i="11"/>
  <c r="E284" i="11"/>
  <c r="G284" i="11"/>
  <c r="H284" i="11"/>
  <c r="I284" i="11"/>
  <c r="J284" i="11"/>
  <c r="K284" i="11"/>
  <c r="L284" i="11"/>
  <c r="M284" i="11"/>
  <c r="N284" i="11"/>
  <c r="B285" i="11"/>
  <c r="C285" i="11"/>
  <c r="D285" i="11"/>
  <c r="E285" i="11"/>
  <c r="G285" i="11"/>
  <c r="H285" i="11"/>
  <c r="I285" i="11"/>
  <c r="J285" i="11"/>
  <c r="K285" i="11"/>
  <c r="L285" i="11"/>
  <c r="M285" i="11"/>
  <c r="N285" i="11"/>
  <c r="B286" i="11"/>
  <c r="C286" i="11"/>
  <c r="D286" i="11"/>
  <c r="E286" i="11"/>
  <c r="G286" i="11"/>
  <c r="H286" i="11"/>
  <c r="I286" i="11"/>
  <c r="J286" i="11"/>
  <c r="K286" i="11"/>
  <c r="L286" i="11"/>
  <c r="M286" i="11"/>
  <c r="N286" i="11"/>
  <c r="B287" i="11"/>
  <c r="C287" i="11"/>
  <c r="D287" i="11"/>
  <c r="E287" i="11"/>
  <c r="G287" i="11"/>
  <c r="H287" i="11"/>
  <c r="I287" i="11"/>
  <c r="J287" i="11"/>
  <c r="K287" i="11"/>
  <c r="L287" i="11"/>
  <c r="M287" i="11"/>
  <c r="N287" i="11"/>
  <c r="B288" i="11"/>
  <c r="C288" i="11"/>
  <c r="D288" i="11"/>
  <c r="E288" i="11"/>
  <c r="G288" i="11"/>
  <c r="H288" i="11"/>
  <c r="I288" i="11"/>
  <c r="J288" i="11"/>
  <c r="K288" i="11"/>
  <c r="L288" i="11"/>
  <c r="M288" i="11"/>
  <c r="N288" i="11"/>
  <c r="B289" i="11"/>
  <c r="C289" i="11"/>
  <c r="D289" i="11"/>
  <c r="E289" i="11"/>
  <c r="G289" i="11"/>
  <c r="H289" i="11"/>
  <c r="I289" i="11"/>
  <c r="J289" i="11"/>
  <c r="K289" i="11"/>
  <c r="L289" i="11"/>
  <c r="M289" i="11"/>
  <c r="N289" i="11"/>
  <c r="B290" i="11"/>
  <c r="C290" i="11"/>
  <c r="D290" i="11"/>
  <c r="E290" i="11"/>
  <c r="G290" i="11"/>
  <c r="H290" i="11"/>
  <c r="I290" i="11"/>
  <c r="J290" i="11"/>
  <c r="K290" i="11"/>
  <c r="L290" i="11"/>
  <c r="M290" i="11"/>
  <c r="N290" i="11"/>
  <c r="B291" i="11"/>
  <c r="C291" i="11"/>
  <c r="D291" i="11"/>
  <c r="E291" i="11"/>
  <c r="G291" i="11"/>
  <c r="H291" i="11"/>
  <c r="I291" i="11"/>
  <c r="J291" i="11"/>
  <c r="K291" i="11"/>
  <c r="L291" i="11"/>
  <c r="M291" i="11"/>
  <c r="N291" i="11"/>
  <c r="B281" i="5"/>
  <c r="C281" i="5"/>
  <c r="D281" i="5"/>
  <c r="E281" i="5"/>
  <c r="F281" i="5"/>
  <c r="G281" i="5"/>
  <c r="H281" i="5"/>
  <c r="I281" i="5"/>
  <c r="J281" i="5"/>
  <c r="K281" i="5"/>
  <c r="L281" i="5"/>
  <c r="M281" i="5"/>
  <c r="N281" i="5"/>
  <c r="B282" i="5"/>
  <c r="C282" i="5"/>
  <c r="D282" i="5"/>
  <c r="E282" i="5"/>
  <c r="F282" i="5"/>
  <c r="G282" i="5"/>
  <c r="H282" i="5"/>
  <c r="I282" i="5"/>
  <c r="J282" i="5"/>
  <c r="K282" i="5"/>
  <c r="L282" i="5"/>
  <c r="M282" i="5"/>
  <c r="N282" i="5"/>
  <c r="B283" i="5"/>
  <c r="C283" i="5"/>
  <c r="D283" i="5"/>
  <c r="E283" i="5"/>
  <c r="F283" i="5"/>
  <c r="G283" i="5"/>
  <c r="H283" i="5"/>
  <c r="I283" i="5"/>
  <c r="J283" i="5"/>
  <c r="K283" i="5"/>
  <c r="L283" i="5"/>
  <c r="M283" i="5"/>
  <c r="N283" i="5"/>
  <c r="B284" i="5"/>
  <c r="C284" i="5"/>
  <c r="D284" i="5"/>
  <c r="E284" i="5"/>
  <c r="F284" i="5"/>
  <c r="G284" i="5"/>
  <c r="H284" i="5"/>
  <c r="I284" i="5"/>
  <c r="J284" i="5"/>
  <c r="K284" i="5"/>
  <c r="L284" i="5"/>
  <c r="M284" i="5"/>
  <c r="N284" i="5"/>
  <c r="B285" i="5"/>
  <c r="C285" i="5"/>
  <c r="D285" i="5"/>
  <c r="E285" i="5"/>
  <c r="F285" i="5"/>
  <c r="G285" i="5"/>
  <c r="H285" i="5"/>
  <c r="I285" i="5"/>
  <c r="J285" i="5"/>
  <c r="K285" i="5"/>
  <c r="L285" i="5"/>
  <c r="M285" i="5"/>
  <c r="N285" i="5"/>
  <c r="B286" i="5"/>
  <c r="C286" i="5"/>
  <c r="D286" i="5"/>
  <c r="E286" i="5"/>
  <c r="F286" i="5"/>
  <c r="G286" i="5"/>
  <c r="H286" i="5"/>
  <c r="I286" i="5"/>
  <c r="J286" i="5"/>
  <c r="K286" i="5"/>
  <c r="L286" i="5"/>
  <c r="M286" i="5"/>
  <c r="N286" i="5"/>
  <c r="B287" i="5"/>
  <c r="C287" i="5"/>
  <c r="D287" i="5"/>
  <c r="E287" i="5"/>
  <c r="F287" i="5"/>
  <c r="G287" i="5"/>
  <c r="H287" i="5"/>
  <c r="I287" i="5"/>
  <c r="J287" i="5"/>
  <c r="K287" i="5"/>
  <c r="L287" i="5"/>
  <c r="M287" i="5"/>
  <c r="N287" i="5"/>
  <c r="B288" i="5"/>
  <c r="C288" i="5"/>
  <c r="D288" i="5"/>
  <c r="E288" i="5"/>
  <c r="F288" i="5"/>
  <c r="G288" i="5"/>
  <c r="H288" i="5"/>
  <c r="I288" i="5"/>
  <c r="J288" i="5"/>
  <c r="K288" i="5"/>
  <c r="L288" i="5"/>
  <c r="M288" i="5"/>
  <c r="N288" i="5"/>
  <c r="B289" i="5"/>
  <c r="C289" i="5"/>
  <c r="D289" i="5"/>
  <c r="E289" i="5"/>
  <c r="F289" i="5"/>
  <c r="G289" i="5"/>
  <c r="H289" i="5"/>
  <c r="I289" i="5"/>
  <c r="J289" i="5"/>
  <c r="K289" i="5"/>
  <c r="L289" i="5"/>
  <c r="M289" i="5"/>
  <c r="N289" i="5"/>
  <c r="B290" i="5"/>
  <c r="C290" i="5"/>
  <c r="D290" i="5"/>
  <c r="E290" i="5"/>
  <c r="F290" i="5"/>
  <c r="G290" i="5"/>
  <c r="H290" i="5"/>
  <c r="I290" i="5"/>
  <c r="J290" i="5"/>
  <c r="K290" i="5"/>
  <c r="L290" i="5"/>
  <c r="M290" i="5"/>
  <c r="N290" i="5"/>
  <c r="B291" i="5"/>
  <c r="C291" i="5"/>
  <c r="D291" i="5"/>
  <c r="E291" i="5"/>
  <c r="F291" i="5"/>
  <c r="G291" i="5"/>
  <c r="H291" i="5"/>
  <c r="I291" i="5"/>
  <c r="J291" i="5"/>
  <c r="K291" i="5"/>
  <c r="L291" i="5"/>
  <c r="M291" i="5"/>
  <c r="N291" i="5"/>
  <c r="AG5" i="5" l="1"/>
  <c r="B267" i="12"/>
  <c r="C267" i="12"/>
  <c r="D267" i="12"/>
  <c r="E267" i="12"/>
  <c r="F267" i="12"/>
  <c r="G267" i="12"/>
  <c r="H267" i="12"/>
  <c r="I267" i="12"/>
  <c r="J267" i="12"/>
  <c r="K267" i="12"/>
  <c r="L267" i="12"/>
  <c r="M267" i="12"/>
  <c r="N267" i="12"/>
  <c r="P267" i="12"/>
  <c r="Q267" i="12"/>
  <c r="R267" i="12"/>
  <c r="W267" i="12"/>
  <c r="X267" i="12"/>
  <c r="Y267" i="12"/>
  <c r="AD267" i="12"/>
  <c r="AE267" i="12"/>
  <c r="AF267" i="12"/>
  <c r="AK267" i="12"/>
  <c r="AL267" i="12"/>
  <c r="AM267" i="12"/>
  <c r="AR267" i="12"/>
  <c r="AS267" i="12"/>
  <c r="AT267" i="12"/>
  <c r="AY267" i="12"/>
  <c r="AZ267" i="12"/>
  <c r="BA267" i="12"/>
  <c r="BF267" i="12"/>
  <c r="BG267" i="12"/>
  <c r="BH267" i="12"/>
  <c r="BM267" i="12"/>
  <c r="BN267" i="12"/>
  <c r="BO267" i="12"/>
  <c r="BT267" i="12"/>
  <c r="BU267" i="12"/>
  <c r="BV267" i="12"/>
  <c r="CA267" i="12"/>
  <c r="CB267" i="12"/>
  <c r="CC267" i="12"/>
  <c r="CH267" i="12"/>
  <c r="CI267" i="12"/>
  <c r="CJ267" i="12"/>
  <c r="CO267" i="12"/>
  <c r="CP267" i="12"/>
  <c r="CQ267" i="12"/>
  <c r="CV267" i="12"/>
  <c r="CW267" i="12"/>
  <c r="CX267" i="12"/>
  <c r="DC267" i="12"/>
  <c r="DD267" i="12"/>
  <c r="DE267" i="12"/>
  <c r="DJ267" i="12"/>
  <c r="DK267" i="12"/>
  <c r="DL267" i="12"/>
  <c r="DQ267" i="12"/>
  <c r="DR267" i="12"/>
  <c r="DS267" i="12"/>
  <c r="DX267" i="12"/>
  <c r="DY267" i="12"/>
  <c r="DZ267" i="12"/>
  <c r="EE267" i="12"/>
  <c r="EF267" i="12"/>
  <c r="EG267" i="12"/>
  <c r="EL267" i="12"/>
  <c r="EM267" i="12"/>
  <c r="EN267" i="12"/>
  <c r="ES267" i="12"/>
  <c r="ET267" i="12"/>
  <c r="EU267" i="12"/>
  <c r="EZ267" i="12"/>
  <c r="FA267" i="12"/>
  <c r="FB267" i="12"/>
  <c r="FG267" i="12"/>
  <c r="FH267" i="12"/>
  <c r="FI267" i="12"/>
  <c r="FN267" i="12"/>
  <c r="FO267" i="12"/>
  <c r="FP267" i="12"/>
  <c r="FU267" i="12"/>
  <c r="FV267" i="12"/>
  <c r="FW267" i="12"/>
  <c r="GB267" i="12"/>
  <c r="GC267" i="12"/>
  <c r="GD267" i="12"/>
  <c r="GI267" i="12"/>
  <c r="GJ267" i="12"/>
  <c r="GK267" i="12"/>
  <c r="GP267" i="12"/>
  <c r="GQ267" i="12"/>
  <c r="GR267" i="12"/>
  <c r="GW267" i="12"/>
  <c r="GX267" i="12"/>
  <c r="GY267" i="12"/>
  <c r="HD267" i="12"/>
  <c r="HE267" i="12"/>
  <c r="HF267" i="12"/>
  <c r="HK267" i="12"/>
  <c r="HL267" i="12"/>
  <c r="HM267" i="12"/>
  <c r="HR267" i="12"/>
  <c r="HS267" i="12"/>
  <c r="HT267" i="12"/>
  <c r="HY267" i="12"/>
  <c r="HZ267" i="12"/>
  <c r="IA267" i="12"/>
  <c r="IF267" i="12"/>
  <c r="IG267" i="12"/>
  <c r="IH267" i="12"/>
  <c r="IM267" i="12"/>
  <c r="IN267" i="12"/>
  <c r="IO267" i="12"/>
  <c r="IT267" i="12"/>
  <c r="IU267" i="12"/>
  <c r="IV267" i="12"/>
  <c r="JA267" i="12"/>
  <c r="JB267" i="12"/>
  <c r="JC267" i="12"/>
  <c r="B268" i="12"/>
  <c r="C268" i="12"/>
  <c r="D268" i="12"/>
  <c r="E268" i="12"/>
  <c r="F268" i="12"/>
  <c r="G268" i="12"/>
  <c r="H268" i="12"/>
  <c r="I268" i="12"/>
  <c r="J268" i="12"/>
  <c r="K268" i="12"/>
  <c r="L268" i="12"/>
  <c r="M268" i="12"/>
  <c r="N268" i="12"/>
  <c r="P268" i="12"/>
  <c r="Q268" i="12"/>
  <c r="R268" i="12"/>
  <c r="W268" i="12"/>
  <c r="X268" i="12"/>
  <c r="Y268" i="12"/>
  <c r="AD268" i="12"/>
  <c r="AE268" i="12"/>
  <c r="AF268" i="12"/>
  <c r="AK268" i="12"/>
  <c r="AL268" i="12"/>
  <c r="AM268" i="12"/>
  <c r="AR268" i="12"/>
  <c r="AS268" i="12"/>
  <c r="AT268" i="12"/>
  <c r="AY268" i="12"/>
  <c r="AZ268" i="12"/>
  <c r="BA268" i="12"/>
  <c r="BF268" i="12"/>
  <c r="BG268" i="12"/>
  <c r="BH268" i="12"/>
  <c r="BM268" i="12"/>
  <c r="BN268" i="12"/>
  <c r="BO268" i="12"/>
  <c r="BT268" i="12"/>
  <c r="BU268" i="12"/>
  <c r="BV268" i="12"/>
  <c r="CA268" i="12"/>
  <c r="CB268" i="12"/>
  <c r="CC268" i="12"/>
  <c r="CH268" i="12"/>
  <c r="CI268" i="12"/>
  <c r="CJ268" i="12"/>
  <c r="CO268" i="12"/>
  <c r="CP268" i="12"/>
  <c r="CQ268" i="12"/>
  <c r="CV268" i="12"/>
  <c r="CW268" i="12"/>
  <c r="CX268" i="12"/>
  <c r="DC268" i="12"/>
  <c r="DD268" i="12"/>
  <c r="DE268" i="12"/>
  <c r="DJ268" i="12"/>
  <c r="DK268" i="12"/>
  <c r="DL268" i="12"/>
  <c r="DQ268" i="12"/>
  <c r="DR268" i="12"/>
  <c r="DS268" i="12"/>
  <c r="DX268" i="12"/>
  <c r="DY268" i="12"/>
  <c r="DZ268" i="12"/>
  <c r="EE268" i="12"/>
  <c r="EF268" i="12"/>
  <c r="EG268" i="12"/>
  <c r="EL268" i="12"/>
  <c r="EM268" i="12"/>
  <c r="EN268" i="12"/>
  <c r="ES268" i="12"/>
  <c r="ET268" i="12"/>
  <c r="EU268" i="12"/>
  <c r="EZ268" i="12"/>
  <c r="FA268" i="12"/>
  <c r="FB268" i="12"/>
  <c r="FG268" i="12"/>
  <c r="FH268" i="12"/>
  <c r="FI268" i="12"/>
  <c r="FN268" i="12"/>
  <c r="FO268" i="12"/>
  <c r="FP268" i="12"/>
  <c r="FU268" i="12"/>
  <c r="FV268" i="12"/>
  <c r="FW268" i="12"/>
  <c r="GB268" i="12"/>
  <c r="GC268" i="12"/>
  <c r="GD268" i="12"/>
  <c r="GI268" i="12"/>
  <c r="GJ268" i="12"/>
  <c r="GK268" i="12"/>
  <c r="GP268" i="12"/>
  <c r="GQ268" i="12"/>
  <c r="GR268" i="12"/>
  <c r="GW268" i="12"/>
  <c r="GX268" i="12"/>
  <c r="GY268" i="12"/>
  <c r="HD268" i="12"/>
  <c r="HE268" i="12"/>
  <c r="HF268" i="12"/>
  <c r="HK268" i="12"/>
  <c r="HL268" i="12"/>
  <c r="HM268" i="12"/>
  <c r="HR268" i="12"/>
  <c r="HS268" i="12"/>
  <c r="HT268" i="12"/>
  <c r="HY268" i="12"/>
  <c r="HZ268" i="12"/>
  <c r="IA268" i="12"/>
  <c r="IF268" i="12"/>
  <c r="IG268" i="12"/>
  <c r="IH268" i="12"/>
  <c r="IM268" i="12"/>
  <c r="IN268" i="12"/>
  <c r="IO268" i="12"/>
  <c r="IT268" i="12"/>
  <c r="IU268" i="12"/>
  <c r="IV268" i="12"/>
  <c r="JA268" i="12"/>
  <c r="JB268" i="12"/>
  <c r="JC268" i="12"/>
  <c r="B269" i="12"/>
  <c r="C269" i="12"/>
  <c r="D269" i="12"/>
  <c r="E269" i="12"/>
  <c r="F269" i="12"/>
  <c r="G269" i="12"/>
  <c r="H269" i="12"/>
  <c r="I269" i="12"/>
  <c r="J269" i="12"/>
  <c r="K269" i="12"/>
  <c r="L269" i="12"/>
  <c r="M269" i="12"/>
  <c r="N269" i="12"/>
  <c r="P269" i="12"/>
  <c r="Q269" i="12"/>
  <c r="R269" i="12"/>
  <c r="W269" i="12"/>
  <c r="X269" i="12"/>
  <c r="Y269" i="12"/>
  <c r="AD269" i="12"/>
  <c r="AE269" i="12"/>
  <c r="AF269" i="12"/>
  <c r="AK269" i="12"/>
  <c r="AL269" i="12"/>
  <c r="AM269" i="12"/>
  <c r="AR269" i="12"/>
  <c r="AS269" i="12"/>
  <c r="AT269" i="12"/>
  <c r="AY269" i="12"/>
  <c r="AZ269" i="12"/>
  <c r="BA269" i="12"/>
  <c r="BF269" i="12"/>
  <c r="BG269" i="12"/>
  <c r="BH269" i="12"/>
  <c r="BM269" i="12"/>
  <c r="BN269" i="12"/>
  <c r="BO269" i="12"/>
  <c r="BT269" i="12"/>
  <c r="BU269" i="12"/>
  <c r="BV269" i="12"/>
  <c r="CA269" i="12"/>
  <c r="CB269" i="12"/>
  <c r="CC269" i="12"/>
  <c r="CH269" i="12"/>
  <c r="CI269" i="12"/>
  <c r="CJ269" i="12"/>
  <c r="CO269" i="12"/>
  <c r="CP269" i="12"/>
  <c r="CQ269" i="12"/>
  <c r="CV269" i="12"/>
  <c r="CW269" i="12"/>
  <c r="CX269" i="12"/>
  <c r="DC269" i="12"/>
  <c r="DD269" i="12"/>
  <c r="DE269" i="12"/>
  <c r="DJ269" i="12"/>
  <c r="DK269" i="12"/>
  <c r="DL269" i="12"/>
  <c r="DQ269" i="12"/>
  <c r="DR269" i="12"/>
  <c r="DS269" i="12"/>
  <c r="DX269" i="12"/>
  <c r="DY269" i="12"/>
  <c r="DZ269" i="12"/>
  <c r="EE269" i="12"/>
  <c r="EF269" i="12"/>
  <c r="EG269" i="12"/>
  <c r="EL269" i="12"/>
  <c r="EM269" i="12"/>
  <c r="EN269" i="12"/>
  <c r="ES269" i="12"/>
  <c r="ET269" i="12"/>
  <c r="EU269" i="12"/>
  <c r="EZ269" i="12"/>
  <c r="FA269" i="12"/>
  <c r="FB269" i="12"/>
  <c r="FG269" i="12"/>
  <c r="FH269" i="12"/>
  <c r="FI269" i="12"/>
  <c r="FN269" i="12"/>
  <c r="FO269" i="12"/>
  <c r="FP269" i="12"/>
  <c r="FU269" i="12"/>
  <c r="FV269" i="12"/>
  <c r="FW269" i="12"/>
  <c r="GB269" i="12"/>
  <c r="GC269" i="12"/>
  <c r="GD269" i="12"/>
  <c r="GI269" i="12"/>
  <c r="GJ269" i="12"/>
  <c r="GK269" i="12"/>
  <c r="GP269" i="12"/>
  <c r="GQ269" i="12"/>
  <c r="GR269" i="12"/>
  <c r="GW269" i="12"/>
  <c r="GX269" i="12"/>
  <c r="GY269" i="12"/>
  <c r="HD269" i="12"/>
  <c r="HE269" i="12"/>
  <c r="HF269" i="12"/>
  <c r="HK269" i="12"/>
  <c r="HL269" i="12"/>
  <c r="HM269" i="12"/>
  <c r="HR269" i="12"/>
  <c r="HS269" i="12"/>
  <c r="HT269" i="12"/>
  <c r="HY269" i="12"/>
  <c r="HZ269" i="12"/>
  <c r="IA269" i="12"/>
  <c r="IF269" i="12"/>
  <c r="IG269" i="12"/>
  <c r="IH269" i="12"/>
  <c r="IM269" i="12"/>
  <c r="IN269" i="12"/>
  <c r="IO269" i="12"/>
  <c r="IT269" i="12"/>
  <c r="IU269" i="12"/>
  <c r="IV269" i="12"/>
  <c r="JA269" i="12"/>
  <c r="JB269" i="12"/>
  <c r="JC269" i="12"/>
  <c r="B270" i="12"/>
  <c r="C270" i="12"/>
  <c r="D270" i="12"/>
  <c r="E270" i="12"/>
  <c r="F270" i="12"/>
  <c r="G270" i="12"/>
  <c r="H270" i="12"/>
  <c r="I270" i="12"/>
  <c r="J270" i="12"/>
  <c r="K270" i="12"/>
  <c r="L270" i="12"/>
  <c r="M270" i="12"/>
  <c r="N270" i="12"/>
  <c r="P270" i="12"/>
  <c r="Q270" i="12"/>
  <c r="R270" i="12"/>
  <c r="W270" i="12"/>
  <c r="X270" i="12"/>
  <c r="Y270" i="12"/>
  <c r="AD270" i="12"/>
  <c r="AE270" i="12"/>
  <c r="AF270" i="12"/>
  <c r="AK270" i="12"/>
  <c r="AL270" i="12"/>
  <c r="AM270" i="12"/>
  <c r="AR270" i="12"/>
  <c r="AS270" i="12"/>
  <c r="AT270" i="12"/>
  <c r="AY270" i="12"/>
  <c r="AZ270" i="12"/>
  <c r="BA270" i="12"/>
  <c r="BF270" i="12"/>
  <c r="BG270" i="12"/>
  <c r="BH270" i="12"/>
  <c r="BM270" i="12"/>
  <c r="BN270" i="12"/>
  <c r="BO270" i="12"/>
  <c r="BT270" i="12"/>
  <c r="BU270" i="12"/>
  <c r="BV270" i="12"/>
  <c r="CA270" i="12"/>
  <c r="CB270" i="12"/>
  <c r="CC270" i="12"/>
  <c r="CH270" i="12"/>
  <c r="CI270" i="12"/>
  <c r="CJ270" i="12"/>
  <c r="CO270" i="12"/>
  <c r="CP270" i="12"/>
  <c r="CQ270" i="12"/>
  <c r="CV270" i="12"/>
  <c r="CW270" i="12"/>
  <c r="CX270" i="12"/>
  <c r="DC270" i="12"/>
  <c r="DD270" i="12"/>
  <c r="DE270" i="12"/>
  <c r="DJ270" i="12"/>
  <c r="DK270" i="12"/>
  <c r="DL270" i="12"/>
  <c r="DQ270" i="12"/>
  <c r="DR270" i="12"/>
  <c r="DS270" i="12"/>
  <c r="DX270" i="12"/>
  <c r="DY270" i="12"/>
  <c r="DZ270" i="12"/>
  <c r="EE270" i="12"/>
  <c r="EF270" i="12"/>
  <c r="EG270" i="12"/>
  <c r="EL270" i="12"/>
  <c r="EM270" i="12"/>
  <c r="EN270" i="12"/>
  <c r="ES270" i="12"/>
  <c r="ET270" i="12"/>
  <c r="EU270" i="12"/>
  <c r="EZ270" i="12"/>
  <c r="FA270" i="12"/>
  <c r="FB270" i="12"/>
  <c r="FG270" i="12"/>
  <c r="FH270" i="12"/>
  <c r="FI270" i="12"/>
  <c r="FN270" i="12"/>
  <c r="FO270" i="12"/>
  <c r="FP270" i="12"/>
  <c r="FU270" i="12"/>
  <c r="FV270" i="12"/>
  <c r="FW270" i="12"/>
  <c r="GB270" i="12"/>
  <c r="GC270" i="12"/>
  <c r="GD270" i="12"/>
  <c r="GI270" i="12"/>
  <c r="GJ270" i="12"/>
  <c r="GK270" i="12"/>
  <c r="GP270" i="12"/>
  <c r="GQ270" i="12"/>
  <c r="GR270" i="12"/>
  <c r="GW270" i="12"/>
  <c r="GX270" i="12"/>
  <c r="GY270" i="12"/>
  <c r="HD270" i="12"/>
  <c r="HE270" i="12"/>
  <c r="HF270" i="12"/>
  <c r="HK270" i="12"/>
  <c r="HL270" i="12"/>
  <c r="HM270" i="12"/>
  <c r="HR270" i="12"/>
  <c r="HS270" i="12"/>
  <c r="HT270" i="12"/>
  <c r="HY270" i="12"/>
  <c r="HZ270" i="12"/>
  <c r="IA270" i="12"/>
  <c r="IF270" i="12"/>
  <c r="IG270" i="12"/>
  <c r="IH270" i="12"/>
  <c r="IM270" i="12"/>
  <c r="IN270" i="12"/>
  <c r="IO270" i="12"/>
  <c r="IT270" i="12"/>
  <c r="IU270" i="12"/>
  <c r="IV270" i="12"/>
  <c r="JA270" i="12"/>
  <c r="JB270" i="12"/>
  <c r="JC270" i="12"/>
  <c r="B271" i="12"/>
  <c r="C271" i="12"/>
  <c r="D271" i="12"/>
  <c r="E271" i="12"/>
  <c r="F271" i="12"/>
  <c r="G271" i="12"/>
  <c r="H271" i="12"/>
  <c r="I271" i="12"/>
  <c r="J271" i="12"/>
  <c r="K271" i="12"/>
  <c r="L271" i="12"/>
  <c r="M271" i="12"/>
  <c r="N271" i="12"/>
  <c r="P271" i="12"/>
  <c r="Q271" i="12"/>
  <c r="R271" i="12"/>
  <c r="W271" i="12"/>
  <c r="X271" i="12"/>
  <c r="Y271" i="12"/>
  <c r="AD271" i="12"/>
  <c r="AE271" i="12"/>
  <c r="AF271" i="12"/>
  <c r="AK271" i="12"/>
  <c r="AL271" i="12"/>
  <c r="AM271" i="12"/>
  <c r="AR271" i="12"/>
  <c r="AS271" i="12"/>
  <c r="AT271" i="12"/>
  <c r="AY271" i="12"/>
  <c r="AZ271" i="12"/>
  <c r="BA271" i="12"/>
  <c r="BF271" i="12"/>
  <c r="BG271" i="12"/>
  <c r="BH271" i="12"/>
  <c r="BM271" i="12"/>
  <c r="BN271" i="12"/>
  <c r="BO271" i="12"/>
  <c r="BT271" i="12"/>
  <c r="BU271" i="12"/>
  <c r="BV271" i="12"/>
  <c r="CA271" i="12"/>
  <c r="CB271" i="12"/>
  <c r="CC271" i="12"/>
  <c r="CH271" i="12"/>
  <c r="CI271" i="12"/>
  <c r="CJ271" i="12"/>
  <c r="CO271" i="12"/>
  <c r="CP271" i="12"/>
  <c r="CQ271" i="12"/>
  <c r="CV271" i="12"/>
  <c r="CW271" i="12"/>
  <c r="CX271" i="12"/>
  <c r="DC271" i="12"/>
  <c r="DD271" i="12"/>
  <c r="DE271" i="12"/>
  <c r="DJ271" i="12"/>
  <c r="DK271" i="12"/>
  <c r="DL271" i="12"/>
  <c r="DQ271" i="12"/>
  <c r="DR271" i="12"/>
  <c r="DS271" i="12"/>
  <c r="DX271" i="12"/>
  <c r="DY271" i="12"/>
  <c r="DZ271" i="12"/>
  <c r="EE271" i="12"/>
  <c r="EF271" i="12"/>
  <c r="EG271" i="12"/>
  <c r="EL271" i="12"/>
  <c r="EM271" i="12"/>
  <c r="EN271" i="12"/>
  <c r="ES271" i="12"/>
  <c r="ET271" i="12"/>
  <c r="EU271" i="12"/>
  <c r="EZ271" i="12"/>
  <c r="FA271" i="12"/>
  <c r="FB271" i="12"/>
  <c r="FG271" i="12"/>
  <c r="FH271" i="12"/>
  <c r="FI271" i="12"/>
  <c r="FN271" i="12"/>
  <c r="FO271" i="12"/>
  <c r="FP271" i="12"/>
  <c r="FU271" i="12"/>
  <c r="FV271" i="12"/>
  <c r="FW271" i="12"/>
  <c r="GB271" i="12"/>
  <c r="GC271" i="12"/>
  <c r="GD271" i="12"/>
  <c r="GI271" i="12"/>
  <c r="GJ271" i="12"/>
  <c r="GK271" i="12"/>
  <c r="GP271" i="12"/>
  <c r="GQ271" i="12"/>
  <c r="GR271" i="12"/>
  <c r="GW271" i="12"/>
  <c r="GX271" i="12"/>
  <c r="GY271" i="12"/>
  <c r="HD271" i="12"/>
  <c r="HE271" i="12"/>
  <c r="HF271" i="12"/>
  <c r="HK271" i="12"/>
  <c r="HL271" i="12"/>
  <c r="HM271" i="12"/>
  <c r="HR271" i="12"/>
  <c r="HS271" i="12"/>
  <c r="HT271" i="12"/>
  <c r="HY271" i="12"/>
  <c r="HZ271" i="12"/>
  <c r="IA271" i="12"/>
  <c r="IF271" i="12"/>
  <c r="IG271" i="12"/>
  <c r="IH271" i="12"/>
  <c r="IM271" i="12"/>
  <c r="IN271" i="12"/>
  <c r="IO271" i="12"/>
  <c r="IT271" i="12"/>
  <c r="IU271" i="12"/>
  <c r="IV271" i="12"/>
  <c r="JA271" i="12"/>
  <c r="JB271" i="12"/>
  <c r="JC271" i="12"/>
  <c r="B272" i="12"/>
  <c r="C272" i="12"/>
  <c r="D272" i="12"/>
  <c r="E272" i="12"/>
  <c r="F272" i="12"/>
  <c r="G272" i="12"/>
  <c r="H272" i="12"/>
  <c r="I272" i="12"/>
  <c r="J272" i="12"/>
  <c r="K272" i="12"/>
  <c r="L272" i="12"/>
  <c r="M272" i="12"/>
  <c r="N272" i="12"/>
  <c r="P272" i="12"/>
  <c r="Q272" i="12"/>
  <c r="R272" i="12"/>
  <c r="W272" i="12"/>
  <c r="X272" i="12"/>
  <c r="Y272" i="12"/>
  <c r="AD272" i="12"/>
  <c r="AE272" i="12"/>
  <c r="AF272" i="12"/>
  <c r="AK272" i="12"/>
  <c r="AL272" i="12"/>
  <c r="AM272" i="12"/>
  <c r="AR272" i="12"/>
  <c r="AS272" i="12"/>
  <c r="AT272" i="12"/>
  <c r="AY272" i="12"/>
  <c r="AZ272" i="12"/>
  <c r="BA272" i="12"/>
  <c r="BF272" i="12"/>
  <c r="BG272" i="12"/>
  <c r="BH272" i="12"/>
  <c r="BM272" i="12"/>
  <c r="BN272" i="12"/>
  <c r="BO272" i="12"/>
  <c r="BT272" i="12"/>
  <c r="BU272" i="12"/>
  <c r="BV272" i="12"/>
  <c r="CA272" i="12"/>
  <c r="CB272" i="12"/>
  <c r="CC272" i="12"/>
  <c r="CH272" i="12"/>
  <c r="CI272" i="12"/>
  <c r="CJ272" i="12"/>
  <c r="CO272" i="12"/>
  <c r="CP272" i="12"/>
  <c r="CQ272" i="12"/>
  <c r="CV272" i="12"/>
  <c r="CW272" i="12"/>
  <c r="CX272" i="12"/>
  <c r="DC272" i="12"/>
  <c r="DD272" i="12"/>
  <c r="DE272" i="12"/>
  <c r="DJ272" i="12"/>
  <c r="DK272" i="12"/>
  <c r="DL272" i="12"/>
  <c r="DQ272" i="12"/>
  <c r="DR272" i="12"/>
  <c r="DS272" i="12"/>
  <c r="DX272" i="12"/>
  <c r="DY272" i="12"/>
  <c r="DZ272" i="12"/>
  <c r="EE272" i="12"/>
  <c r="EF272" i="12"/>
  <c r="EG272" i="12"/>
  <c r="EL272" i="12"/>
  <c r="EM272" i="12"/>
  <c r="EN272" i="12"/>
  <c r="ES272" i="12"/>
  <c r="ET272" i="12"/>
  <c r="EU272" i="12"/>
  <c r="EZ272" i="12"/>
  <c r="FA272" i="12"/>
  <c r="FB272" i="12"/>
  <c r="FG272" i="12"/>
  <c r="FH272" i="12"/>
  <c r="FI272" i="12"/>
  <c r="FN272" i="12"/>
  <c r="FO272" i="12"/>
  <c r="FP272" i="12"/>
  <c r="FU272" i="12"/>
  <c r="FV272" i="12"/>
  <c r="FW272" i="12"/>
  <c r="GB272" i="12"/>
  <c r="GC272" i="12"/>
  <c r="GD272" i="12"/>
  <c r="GI272" i="12"/>
  <c r="GJ272" i="12"/>
  <c r="GK272" i="12"/>
  <c r="GP272" i="12"/>
  <c r="GQ272" i="12"/>
  <c r="GR272" i="12"/>
  <c r="GW272" i="12"/>
  <c r="GX272" i="12"/>
  <c r="GY272" i="12"/>
  <c r="HD272" i="12"/>
  <c r="HE272" i="12"/>
  <c r="HF272" i="12"/>
  <c r="HK272" i="12"/>
  <c r="HL272" i="12"/>
  <c r="HM272" i="12"/>
  <c r="HR272" i="12"/>
  <c r="HS272" i="12"/>
  <c r="HT272" i="12"/>
  <c r="HY272" i="12"/>
  <c r="HZ272" i="12"/>
  <c r="IA272" i="12"/>
  <c r="IF272" i="12"/>
  <c r="IG272" i="12"/>
  <c r="IH272" i="12"/>
  <c r="IM272" i="12"/>
  <c r="IN272" i="12"/>
  <c r="IO272" i="12"/>
  <c r="IT272" i="12"/>
  <c r="IU272" i="12"/>
  <c r="IV272" i="12"/>
  <c r="JA272" i="12"/>
  <c r="JB272" i="12"/>
  <c r="JC272" i="12"/>
  <c r="B273" i="12"/>
  <c r="C273" i="12"/>
  <c r="D273" i="12"/>
  <c r="E273" i="12"/>
  <c r="F273" i="12"/>
  <c r="G273" i="12"/>
  <c r="H273" i="12"/>
  <c r="I273" i="12"/>
  <c r="J273" i="12"/>
  <c r="K273" i="12"/>
  <c r="L273" i="12"/>
  <c r="M273" i="12"/>
  <c r="N273" i="12"/>
  <c r="P273" i="12"/>
  <c r="Q273" i="12"/>
  <c r="R273" i="12"/>
  <c r="W273" i="12"/>
  <c r="X273" i="12"/>
  <c r="Y273" i="12"/>
  <c r="AD273" i="12"/>
  <c r="AE273" i="12"/>
  <c r="AF273" i="12"/>
  <c r="AK273" i="12"/>
  <c r="AL273" i="12"/>
  <c r="AM273" i="12"/>
  <c r="AR273" i="12"/>
  <c r="AS273" i="12"/>
  <c r="AT273" i="12"/>
  <c r="AY273" i="12"/>
  <c r="AZ273" i="12"/>
  <c r="BA273" i="12"/>
  <c r="BF273" i="12"/>
  <c r="BG273" i="12"/>
  <c r="BH273" i="12"/>
  <c r="BM273" i="12"/>
  <c r="BN273" i="12"/>
  <c r="BO273" i="12"/>
  <c r="BT273" i="12"/>
  <c r="BU273" i="12"/>
  <c r="BV273" i="12"/>
  <c r="CA273" i="12"/>
  <c r="CB273" i="12"/>
  <c r="CC273" i="12"/>
  <c r="CH273" i="12"/>
  <c r="CI273" i="12"/>
  <c r="CJ273" i="12"/>
  <c r="CO273" i="12"/>
  <c r="CP273" i="12"/>
  <c r="CQ273" i="12"/>
  <c r="CV273" i="12"/>
  <c r="CW273" i="12"/>
  <c r="CX273" i="12"/>
  <c r="DC273" i="12"/>
  <c r="DD273" i="12"/>
  <c r="DE273" i="12"/>
  <c r="DJ273" i="12"/>
  <c r="DK273" i="12"/>
  <c r="DL273" i="12"/>
  <c r="DQ273" i="12"/>
  <c r="DR273" i="12"/>
  <c r="DS273" i="12"/>
  <c r="DX273" i="12"/>
  <c r="DY273" i="12"/>
  <c r="DZ273" i="12"/>
  <c r="EE273" i="12"/>
  <c r="EF273" i="12"/>
  <c r="EG273" i="12"/>
  <c r="EL273" i="12"/>
  <c r="EM273" i="12"/>
  <c r="EN273" i="12"/>
  <c r="ES273" i="12"/>
  <c r="ET273" i="12"/>
  <c r="EU273" i="12"/>
  <c r="EZ273" i="12"/>
  <c r="FA273" i="12"/>
  <c r="FB273" i="12"/>
  <c r="FG273" i="12"/>
  <c r="FH273" i="12"/>
  <c r="FI273" i="12"/>
  <c r="FN273" i="12"/>
  <c r="FO273" i="12"/>
  <c r="FP273" i="12"/>
  <c r="FU273" i="12"/>
  <c r="FV273" i="12"/>
  <c r="FW273" i="12"/>
  <c r="GB273" i="12"/>
  <c r="GC273" i="12"/>
  <c r="GD273" i="12"/>
  <c r="GI273" i="12"/>
  <c r="GJ273" i="12"/>
  <c r="GK273" i="12"/>
  <c r="GP273" i="12"/>
  <c r="GQ273" i="12"/>
  <c r="GR273" i="12"/>
  <c r="GW273" i="12"/>
  <c r="GX273" i="12"/>
  <c r="GY273" i="12"/>
  <c r="HD273" i="12"/>
  <c r="HE273" i="12"/>
  <c r="HF273" i="12"/>
  <c r="HK273" i="12"/>
  <c r="HL273" i="12"/>
  <c r="HM273" i="12"/>
  <c r="HR273" i="12"/>
  <c r="HS273" i="12"/>
  <c r="HT273" i="12"/>
  <c r="HY273" i="12"/>
  <c r="HZ273" i="12"/>
  <c r="IA273" i="12"/>
  <c r="IF273" i="12"/>
  <c r="IG273" i="12"/>
  <c r="IH273" i="12"/>
  <c r="IM273" i="12"/>
  <c r="IN273" i="12"/>
  <c r="IO273" i="12"/>
  <c r="IT273" i="12"/>
  <c r="IU273" i="12"/>
  <c r="IV273" i="12"/>
  <c r="JA273" i="12"/>
  <c r="JB273" i="12"/>
  <c r="JC273" i="12"/>
  <c r="B274" i="12"/>
  <c r="C274" i="12"/>
  <c r="D274" i="12"/>
  <c r="E274" i="12"/>
  <c r="F274" i="12"/>
  <c r="G274" i="12"/>
  <c r="H274" i="12"/>
  <c r="I274" i="12"/>
  <c r="J274" i="12"/>
  <c r="K274" i="12"/>
  <c r="L274" i="12"/>
  <c r="M274" i="12"/>
  <c r="N274" i="12"/>
  <c r="P274" i="12"/>
  <c r="Q274" i="12"/>
  <c r="R274" i="12"/>
  <c r="W274" i="12"/>
  <c r="X274" i="12"/>
  <c r="Y274" i="12"/>
  <c r="AD274" i="12"/>
  <c r="AE274" i="12"/>
  <c r="AF274" i="12"/>
  <c r="AK274" i="12"/>
  <c r="AL274" i="12"/>
  <c r="AM274" i="12"/>
  <c r="AR274" i="12"/>
  <c r="AS274" i="12"/>
  <c r="AT274" i="12"/>
  <c r="AY274" i="12"/>
  <c r="AZ274" i="12"/>
  <c r="BA274" i="12"/>
  <c r="BF274" i="12"/>
  <c r="BG274" i="12"/>
  <c r="BH274" i="12"/>
  <c r="BM274" i="12"/>
  <c r="BN274" i="12"/>
  <c r="BO274" i="12"/>
  <c r="BT274" i="12"/>
  <c r="BU274" i="12"/>
  <c r="BV274" i="12"/>
  <c r="CA274" i="12"/>
  <c r="CB274" i="12"/>
  <c r="CC274" i="12"/>
  <c r="CH274" i="12"/>
  <c r="CI274" i="12"/>
  <c r="CJ274" i="12"/>
  <c r="CO274" i="12"/>
  <c r="CP274" i="12"/>
  <c r="CQ274" i="12"/>
  <c r="CV274" i="12"/>
  <c r="CW274" i="12"/>
  <c r="CX274" i="12"/>
  <c r="DC274" i="12"/>
  <c r="DD274" i="12"/>
  <c r="DE274" i="12"/>
  <c r="DJ274" i="12"/>
  <c r="DK274" i="12"/>
  <c r="DL274" i="12"/>
  <c r="DQ274" i="12"/>
  <c r="DR274" i="12"/>
  <c r="DS274" i="12"/>
  <c r="DX274" i="12"/>
  <c r="DY274" i="12"/>
  <c r="DZ274" i="12"/>
  <c r="EE274" i="12"/>
  <c r="EF274" i="12"/>
  <c r="EG274" i="12"/>
  <c r="EL274" i="12"/>
  <c r="EM274" i="12"/>
  <c r="EN274" i="12"/>
  <c r="ES274" i="12"/>
  <c r="ET274" i="12"/>
  <c r="EU274" i="12"/>
  <c r="EZ274" i="12"/>
  <c r="FA274" i="12"/>
  <c r="FB274" i="12"/>
  <c r="FG274" i="12"/>
  <c r="FH274" i="12"/>
  <c r="FI274" i="12"/>
  <c r="FN274" i="12"/>
  <c r="FO274" i="12"/>
  <c r="FP274" i="12"/>
  <c r="FU274" i="12"/>
  <c r="FV274" i="12"/>
  <c r="FW274" i="12"/>
  <c r="GB274" i="12"/>
  <c r="GC274" i="12"/>
  <c r="GD274" i="12"/>
  <c r="GI274" i="12"/>
  <c r="GJ274" i="12"/>
  <c r="GK274" i="12"/>
  <c r="GP274" i="12"/>
  <c r="GQ274" i="12"/>
  <c r="GR274" i="12"/>
  <c r="GW274" i="12"/>
  <c r="GX274" i="12"/>
  <c r="GY274" i="12"/>
  <c r="HD274" i="12"/>
  <c r="HE274" i="12"/>
  <c r="HF274" i="12"/>
  <c r="HK274" i="12"/>
  <c r="HL274" i="12"/>
  <c r="HM274" i="12"/>
  <c r="HR274" i="12"/>
  <c r="HS274" i="12"/>
  <c r="HT274" i="12"/>
  <c r="HY274" i="12"/>
  <c r="HZ274" i="12"/>
  <c r="IA274" i="12"/>
  <c r="IF274" i="12"/>
  <c r="IG274" i="12"/>
  <c r="IH274" i="12"/>
  <c r="IM274" i="12"/>
  <c r="IN274" i="12"/>
  <c r="IO274" i="12"/>
  <c r="IT274" i="12"/>
  <c r="IU274" i="12"/>
  <c r="IV274" i="12"/>
  <c r="JA274" i="12"/>
  <c r="JB274" i="12"/>
  <c r="JC274" i="12"/>
  <c r="B275" i="12"/>
  <c r="C275" i="12"/>
  <c r="D275" i="12"/>
  <c r="E275" i="12"/>
  <c r="F275" i="12"/>
  <c r="G275" i="12"/>
  <c r="H275" i="12"/>
  <c r="I275" i="12"/>
  <c r="J275" i="12"/>
  <c r="K275" i="12"/>
  <c r="L275" i="12"/>
  <c r="M275" i="12"/>
  <c r="N275" i="12"/>
  <c r="P275" i="12"/>
  <c r="Q275" i="12"/>
  <c r="R275" i="12"/>
  <c r="W275" i="12"/>
  <c r="X275" i="12"/>
  <c r="Y275" i="12"/>
  <c r="AD275" i="12"/>
  <c r="AE275" i="12"/>
  <c r="AF275" i="12"/>
  <c r="AK275" i="12"/>
  <c r="AL275" i="12"/>
  <c r="AM275" i="12"/>
  <c r="AR275" i="12"/>
  <c r="AS275" i="12"/>
  <c r="AT275" i="12"/>
  <c r="AY275" i="12"/>
  <c r="AZ275" i="12"/>
  <c r="BA275" i="12"/>
  <c r="BF275" i="12"/>
  <c r="BG275" i="12"/>
  <c r="BH275" i="12"/>
  <c r="BM275" i="12"/>
  <c r="BN275" i="12"/>
  <c r="BO275" i="12"/>
  <c r="BT275" i="12"/>
  <c r="BU275" i="12"/>
  <c r="BV275" i="12"/>
  <c r="CA275" i="12"/>
  <c r="CB275" i="12"/>
  <c r="CC275" i="12"/>
  <c r="CH275" i="12"/>
  <c r="CI275" i="12"/>
  <c r="CJ275" i="12"/>
  <c r="CO275" i="12"/>
  <c r="CP275" i="12"/>
  <c r="CQ275" i="12"/>
  <c r="CV275" i="12"/>
  <c r="CW275" i="12"/>
  <c r="CX275" i="12"/>
  <c r="DC275" i="12"/>
  <c r="DD275" i="12"/>
  <c r="DE275" i="12"/>
  <c r="DJ275" i="12"/>
  <c r="DK275" i="12"/>
  <c r="DL275" i="12"/>
  <c r="DQ275" i="12"/>
  <c r="DR275" i="12"/>
  <c r="DS275" i="12"/>
  <c r="DX275" i="12"/>
  <c r="DY275" i="12"/>
  <c r="DZ275" i="12"/>
  <c r="EE275" i="12"/>
  <c r="EF275" i="12"/>
  <c r="EG275" i="12"/>
  <c r="EL275" i="12"/>
  <c r="EM275" i="12"/>
  <c r="EN275" i="12"/>
  <c r="ES275" i="12"/>
  <c r="ET275" i="12"/>
  <c r="EU275" i="12"/>
  <c r="EZ275" i="12"/>
  <c r="FA275" i="12"/>
  <c r="FB275" i="12"/>
  <c r="FG275" i="12"/>
  <c r="FH275" i="12"/>
  <c r="FI275" i="12"/>
  <c r="FN275" i="12"/>
  <c r="FO275" i="12"/>
  <c r="FP275" i="12"/>
  <c r="FU275" i="12"/>
  <c r="FV275" i="12"/>
  <c r="FW275" i="12"/>
  <c r="GB275" i="12"/>
  <c r="GC275" i="12"/>
  <c r="GD275" i="12"/>
  <c r="GI275" i="12"/>
  <c r="GJ275" i="12"/>
  <c r="GK275" i="12"/>
  <c r="GP275" i="12"/>
  <c r="GQ275" i="12"/>
  <c r="GR275" i="12"/>
  <c r="GW275" i="12"/>
  <c r="GX275" i="12"/>
  <c r="GY275" i="12"/>
  <c r="HD275" i="12"/>
  <c r="HE275" i="12"/>
  <c r="HF275" i="12"/>
  <c r="HK275" i="12"/>
  <c r="HL275" i="12"/>
  <c r="HM275" i="12"/>
  <c r="HR275" i="12"/>
  <c r="HS275" i="12"/>
  <c r="HT275" i="12"/>
  <c r="HY275" i="12"/>
  <c r="HZ275" i="12"/>
  <c r="IA275" i="12"/>
  <c r="IF275" i="12"/>
  <c r="IG275" i="12"/>
  <c r="IH275" i="12"/>
  <c r="IM275" i="12"/>
  <c r="IN275" i="12"/>
  <c r="IO275" i="12"/>
  <c r="IT275" i="12"/>
  <c r="IU275" i="12"/>
  <c r="IV275" i="12"/>
  <c r="JA275" i="12"/>
  <c r="JB275" i="12"/>
  <c r="JC275" i="12"/>
  <c r="B276" i="12"/>
  <c r="C276" i="12"/>
  <c r="D276" i="12"/>
  <c r="E276" i="12"/>
  <c r="F276" i="12"/>
  <c r="G276" i="12"/>
  <c r="H276" i="12"/>
  <c r="I276" i="12"/>
  <c r="J276" i="12"/>
  <c r="K276" i="12"/>
  <c r="L276" i="12"/>
  <c r="M276" i="12"/>
  <c r="N276" i="12"/>
  <c r="P276" i="12"/>
  <c r="Q276" i="12"/>
  <c r="R276" i="12"/>
  <c r="W276" i="12"/>
  <c r="X276" i="12"/>
  <c r="Y276" i="12"/>
  <c r="AD276" i="12"/>
  <c r="AE276" i="12"/>
  <c r="AF276" i="12"/>
  <c r="AK276" i="12"/>
  <c r="AL276" i="12"/>
  <c r="AM276" i="12"/>
  <c r="AR276" i="12"/>
  <c r="AS276" i="12"/>
  <c r="AT276" i="12"/>
  <c r="AY276" i="12"/>
  <c r="AZ276" i="12"/>
  <c r="BA276" i="12"/>
  <c r="BF276" i="12"/>
  <c r="BG276" i="12"/>
  <c r="BH276" i="12"/>
  <c r="BM276" i="12"/>
  <c r="BN276" i="12"/>
  <c r="BO276" i="12"/>
  <c r="BT276" i="12"/>
  <c r="BU276" i="12"/>
  <c r="BV276" i="12"/>
  <c r="CA276" i="12"/>
  <c r="CB276" i="12"/>
  <c r="CC276" i="12"/>
  <c r="CH276" i="12"/>
  <c r="CI276" i="12"/>
  <c r="CJ276" i="12"/>
  <c r="CO276" i="12"/>
  <c r="CP276" i="12"/>
  <c r="CQ276" i="12"/>
  <c r="CV276" i="12"/>
  <c r="CW276" i="12"/>
  <c r="CX276" i="12"/>
  <c r="DC276" i="12"/>
  <c r="DD276" i="12"/>
  <c r="DE276" i="12"/>
  <c r="DJ276" i="12"/>
  <c r="DK276" i="12"/>
  <c r="DL276" i="12"/>
  <c r="DQ276" i="12"/>
  <c r="DR276" i="12"/>
  <c r="DS276" i="12"/>
  <c r="DX276" i="12"/>
  <c r="DY276" i="12"/>
  <c r="DZ276" i="12"/>
  <c r="EE276" i="12"/>
  <c r="EF276" i="12"/>
  <c r="EG276" i="12"/>
  <c r="EL276" i="12"/>
  <c r="EM276" i="12"/>
  <c r="EN276" i="12"/>
  <c r="ES276" i="12"/>
  <c r="ET276" i="12"/>
  <c r="EU276" i="12"/>
  <c r="EZ276" i="12"/>
  <c r="FA276" i="12"/>
  <c r="FB276" i="12"/>
  <c r="FG276" i="12"/>
  <c r="FH276" i="12"/>
  <c r="FI276" i="12"/>
  <c r="FN276" i="12"/>
  <c r="FO276" i="12"/>
  <c r="FP276" i="12"/>
  <c r="FU276" i="12"/>
  <c r="FV276" i="12"/>
  <c r="FW276" i="12"/>
  <c r="GB276" i="12"/>
  <c r="GC276" i="12"/>
  <c r="GD276" i="12"/>
  <c r="GI276" i="12"/>
  <c r="GJ276" i="12"/>
  <c r="GK276" i="12"/>
  <c r="GP276" i="12"/>
  <c r="GQ276" i="12"/>
  <c r="GR276" i="12"/>
  <c r="GW276" i="12"/>
  <c r="GX276" i="12"/>
  <c r="GY276" i="12"/>
  <c r="HD276" i="12"/>
  <c r="HE276" i="12"/>
  <c r="HF276" i="12"/>
  <c r="HK276" i="12"/>
  <c r="HL276" i="12"/>
  <c r="HM276" i="12"/>
  <c r="HR276" i="12"/>
  <c r="HS276" i="12"/>
  <c r="HT276" i="12"/>
  <c r="HY276" i="12"/>
  <c r="HZ276" i="12"/>
  <c r="IA276" i="12"/>
  <c r="IF276" i="12"/>
  <c r="IG276" i="12"/>
  <c r="IH276" i="12"/>
  <c r="IM276" i="12"/>
  <c r="IN276" i="12"/>
  <c r="IO276" i="12"/>
  <c r="IT276" i="12"/>
  <c r="IU276" i="12"/>
  <c r="IV276" i="12"/>
  <c r="JA276" i="12"/>
  <c r="JB276" i="12"/>
  <c r="JC276" i="12"/>
  <c r="B277" i="12"/>
  <c r="C277" i="12"/>
  <c r="D277" i="12"/>
  <c r="E277" i="12"/>
  <c r="F277" i="12"/>
  <c r="G277" i="12"/>
  <c r="H277" i="12"/>
  <c r="I277" i="12"/>
  <c r="J277" i="12"/>
  <c r="K277" i="12"/>
  <c r="L277" i="12"/>
  <c r="M277" i="12"/>
  <c r="N277" i="12"/>
  <c r="P277" i="12"/>
  <c r="Q277" i="12"/>
  <c r="R277" i="12"/>
  <c r="W277" i="12"/>
  <c r="X277" i="12"/>
  <c r="Y277" i="12"/>
  <c r="AD277" i="12"/>
  <c r="AE277" i="12"/>
  <c r="AF277" i="12"/>
  <c r="AK277" i="12"/>
  <c r="AL277" i="12"/>
  <c r="AM277" i="12"/>
  <c r="AR277" i="12"/>
  <c r="AS277" i="12"/>
  <c r="AT277" i="12"/>
  <c r="AY277" i="12"/>
  <c r="AZ277" i="12"/>
  <c r="BA277" i="12"/>
  <c r="BF277" i="12"/>
  <c r="BG277" i="12"/>
  <c r="BH277" i="12"/>
  <c r="BM277" i="12"/>
  <c r="BN277" i="12"/>
  <c r="BO277" i="12"/>
  <c r="BT277" i="12"/>
  <c r="BU277" i="12"/>
  <c r="BV277" i="12"/>
  <c r="CA277" i="12"/>
  <c r="CB277" i="12"/>
  <c r="CC277" i="12"/>
  <c r="CH277" i="12"/>
  <c r="CI277" i="12"/>
  <c r="CJ277" i="12"/>
  <c r="CO277" i="12"/>
  <c r="CP277" i="12"/>
  <c r="CQ277" i="12"/>
  <c r="CV277" i="12"/>
  <c r="CW277" i="12"/>
  <c r="CX277" i="12"/>
  <c r="DC277" i="12"/>
  <c r="DD277" i="12"/>
  <c r="DE277" i="12"/>
  <c r="DJ277" i="12"/>
  <c r="DK277" i="12"/>
  <c r="DL277" i="12"/>
  <c r="DQ277" i="12"/>
  <c r="DR277" i="12"/>
  <c r="DS277" i="12"/>
  <c r="DX277" i="12"/>
  <c r="DY277" i="12"/>
  <c r="DZ277" i="12"/>
  <c r="EE277" i="12"/>
  <c r="EF277" i="12"/>
  <c r="EG277" i="12"/>
  <c r="EL277" i="12"/>
  <c r="EM277" i="12"/>
  <c r="EN277" i="12"/>
  <c r="ES277" i="12"/>
  <c r="ET277" i="12"/>
  <c r="EU277" i="12"/>
  <c r="EZ277" i="12"/>
  <c r="FA277" i="12"/>
  <c r="FB277" i="12"/>
  <c r="FG277" i="12"/>
  <c r="FH277" i="12"/>
  <c r="FI277" i="12"/>
  <c r="FN277" i="12"/>
  <c r="FO277" i="12"/>
  <c r="FP277" i="12"/>
  <c r="FU277" i="12"/>
  <c r="FV277" i="12"/>
  <c r="FW277" i="12"/>
  <c r="GB277" i="12"/>
  <c r="GC277" i="12"/>
  <c r="GD277" i="12"/>
  <c r="GI277" i="12"/>
  <c r="GJ277" i="12"/>
  <c r="GK277" i="12"/>
  <c r="GP277" i="12"/>
  <c r="GQ277" i="12"/>
  <c r="GR277" i="12"/>
  <c r="GW277" i="12"/>
  <c r="GX277" i="12"/>
  <c r="GY277" i="12"/>
  <c r="HD277" i="12"/>
  <c r="HE277" i="12"/>
  <c r="HF277" i="12"/>
  <c r="HK277" i="12"/>
  <c r="HL277" i="12"/>
  <c r="HM277" i="12"/>
  <c r="HR277" i="12"/>
  <c r="HS277" i="12"/>
  <c r="HT277" i="12"/>
  <c r="HY277" i="12"/>
  <c r="HZ277" i="12"/>
  <c r="IA277" i="12"/>
  <c r="IF277" i="12"/>
  <c r="IG277" i="12"/>
  <c r="IH277" i="12"/>
  <c r="IM277" i="12"/>
  <c r="IN277" i="12"/>
  <c r="IO277" i="12"/>
  <c r="IT277" i="12"/>
  <c r="IU277" i="12"/>
  <c r="IV277" i="12"/>
  <c r="JA277" i="12"/>
  <c r="JB277" i="12"/>
  <c r="JC277" i="12"/>
  <c r="B278" i="12"/>
  <c r="C278" i="12"/>
  <c r="D278" i="12"/>
  <c r="E278" i="12"/>
  <c r="F278" i="12"/>
  <c r="G278" i="12"/>
  <c r="H278" i="12"/>
  <c r="I278" i="12"/>
  <c r="J278" i="12"/>
  <c r="K278" i="12"/>
  <c r="L278" i="12"/>
  <c r="M278" i="12"/>
  <c r="N278" i="12"/>
  <c r="P278" i="12"/>
  <c r="Q278" i="12"/>
  <c r="R278" i="12"/>
  <c r="W278" i="12"/>
  <c r="X278" i="12"/>
  <c r="Y278" i="12"/>
  <c r="AD278" i="12"/>
  <c r="AE278" i="12"/>
  <c r="AF278" i="12"/>
  <c r="AK278" i="12"/>
  <c r="AL278" i="12"/>
  <c r="AM278" i="12"/>
  <c r="AR278" i="12"/>
  <c r="AS278" i="12"/>
  <c r="AT278" i="12"/>
  <c r="AY278" i="12"/>
  <c r="AZ278" i="12"/>
  <c r="BA278" i="12"/>
  <c r="BF278" i="12"/>
  <c r="BG278" i="12"/>
  <c r="BH278" i="12"/>
  <c r="BM278" i="12"/>
  <c r="BN278" i="12"/>
  <c r="BO278" i="12"/>
  <c r="BT278" i="12"/>
  <c r="BU278" i="12"/>
  <c r="BV278" i="12"/>
  <c r="CA278" i="12"/>
  <c r="CB278" i="12"/>
  <c r="CC278" i="12"/>
  <c r="CH278" i="12"/>
  <c r="CI278" i="12"/>
  <c r="CJ278" i="12"/>
  <c r="CO278" i="12"/>
  <c r="CP278" i="12"/>
  <c r="CQ278" i="12"/>
  <c r="CV278" i="12"/>
  <c r="CW278" i="12"/>
  <c r="CX278" i="12"/>
  <c r="DC278" i="12"/>
  <c r="DD278" i="12"/>
  <c r="DE278" i="12"/>
  <c r="DJ278" i="12"/>
  <c r="DK278" i="12"/>
  <c r="DL278" i="12"/>
  <c r="DQ278" i="12"/>
  <c r="DR278" i="12"/>
  <c r="DS278" i="12"/>
  <c r="DX278" i="12"/>
  <c r="DY278" i="12"/>
  <c r="DZ278" i="12"/>
  <c r="EE278" i="12"/>
  <c r="EF278" i="12"/>
  <c r="EG278" i="12"/>
  <c r="EL278" i="12"/>
  <c r="EM278" i="12"/>
  <c r="EN278" i="12"/>
  <c r="ES278" i="12"/>
  <c r="ET278" i="12"/>
  <c r="EU278" i="12"/>
  <c r="EZ278" i="12"/>
  <c r="FA278" i="12"/>
  <c r="FB278" i="12"/>
  <c r="FG278" i="12"/>
  <c r="FH278" i="12"/>
  <c r="FI278" i="12"/>
  <c r="FN278" i="12"/>
  <c r="FO278" i="12"/>
  <c r="FP278" i="12"/>
  <c r="FU278" i="12"/>
  <c r="FV278" i="12"/>
  <c r="FW278" i="12"/>
  <c r="GB278" i="12"/>
  <c r="GC278" i="12"/>
  <c r="GD278" i="12"/>
  <c r="GI278" i="12"/>
  <c r="GJ278" i="12"/>
  <c r="GK278" i="12"/>
  <c r="GP278" i="12"/>
  <c r="GQ278" i="12"/>
  <c r="GR278" i="12"/>
  <c r="GW278" i="12"/>
  <c r="GX278" i="12"/>
  <c r="GY278" i="12"/>
  <c r="HD278" i="12"/>
  <c r="HE278" i="12"/>
  <c r="HF278" i="12"/>
  <c r="HK278" i="12"/>
  <c r="HL278" i="12"/>
  <c r="HM278" i="12"/>
  <c r="HR278" i="12"/>
  <c r="HS278" i="12"/>
  <c r="HT278" i="12"/>
  <c r="HY278" i="12"/>
  <c r="HZ278" i="12"/>
  <c r="IA278" i="12"/>
  <c r="IF278" i="12"/>
  <c r="IG278" i="12"/>
  <c r="IH278" i="12"/>
  <c r="IM278" i="12"/>
  <c r="IN278" i="12"/>
  <c r="IO278" i="12"/>
  <c r="IT278" i="12"/>
  <c r="IU278" i="12"/>
  <c r="IV278" i="12"/>
  <c r="JA278" i="12"/>
  <c r="JB278" i="12"/>
  <c r="JC278" i="12"/>
  <c r="B279" i="12"/>
  <c r="C279" i="12"/>
  <c r="D279" i="12"/>
  <c r="E279" i="12"/>
  <c r="F279" i="12"/>
  <c r="G279" i="12"/>
  <c r="H279" i="12"/>
  <c r="I279" i="12"/>
  <c r="J279" i="12"/>
  <c r="K279" i="12"/>
  <c r="L279" i="12"/>
  <c r="M279" i="12"/>
  <c r="N279" i="12"/>
  <c r="P279" i="12"/>
  <c r="Q279" i="12"/>
  <c r="R279" i="12"/>
  <c r="W279" i="12"/>
  <c r="X279" i="12"/>
  <c r="Y279" i="12"/>
  <c r="AD279" i="12"/>
  <c r="AE279" i="12"/>
  <c r="AF279" i="12"/>
  <c r="AK279" i="12"/>
  <c r="AL279" i="12"/>
  <c r="AM279" i="12"/>
  <c r="AR279" i="12"/>
  <c r="AS279" i="12"/>
  <c r="AT279" i="12"/>
  <c r="AY279" i="12"/>
  <c r="AZ279" i="12"/>
  <c r="BA279" i="12"/>
  <c r="BF279" i="12"/>
  <c r="BG279" i="12"/>
  <c r="BH279" i="12"/>
  <c r="BM279" i="12"/>
  <c r="BN279" i="12"/>
  <c r="BO279" i="12"/>
  <c r="BT279" i="12"/>
  <c r="BU279" i="12"/>
  <c r="BV279" i="12"/>
  <c r="CA279" i="12"/>
  <c r="CB279" i="12"/>
  <c r="CC279" i="12"/>
  <c r="CH279" i="12"/>
  <c r="CI279" i="12"/>
  <c r="CJ279" i="12"/>
  <c r="CO279" i="12"/>
  <c r="CP279" i="12"/>
  <c r="CQ279" i="12"/>
  <c r="CV279" i="12"/>
  <c r="CW279" i="12"/>
  <c r="CX279" i="12"/>
  <c r="DC279" i="12"/>
  <c r="DD279" i="12"/>
  <c r="DE279" i="12"/>
  <c r="DJ279" i="12"/>
  <c r="DK279" i="12"/>
  <c r="DL279" i="12"/>
  <c r="DQ279" i="12"/>
  <c r="DR279" i="12"/>
  <c r="DS279" i="12"/>
  <c r="DX279" i="12"/>
  <c r="DY279" i="12"/>
  <c r="DZ279" i="12"/>
  <c r="EE279" i="12"/>
  <c r="EF279" i="12"/>
  <c r="EG279" i="12"/>
  <c r="EL279" i="12"/>
  <c r="EM279" i="12"/>
  <c r="EN279" i="12"/>
  <c r="ES279" i="12"/>
  <c r="ET279" i="12"/>
  <c r="EU279" i="12"/>
  <c r="EZ279" i="12"/>
  <c r="FA279" i="12"/>
  <c r="FB279" i="12"/>
  <c r="FG279" i="12"/>
  <c r="FH279" i="12"/>
  <c r="FI279" i="12"/>
  <c r="FN279" i="12"/>
  <c r="FO279" i="12"/>
  <c r="FP279" i="12"/>
  <c r="FU279" i="12"/>
  <c r="FV279" i="12"/>
  <c r="FW279" i="12"/>
  <c r="GB279" i="12"/>
  <c r="GC279" i="12"/>
  <c r="GD279" i="12"/>
  <c r="GI279" i="12"/>
  <c r="GJ279" i="12"/>
  <c r="GK279" i="12"/>
  <c r="GP279" i="12"/>
  <c r="GQ279" i="12"/>
  <c r="GR279" i="12"/>
  <c r="GW279" i="12"/>
  <c r="GX279" i="12"/>
  <c r="GY279" i="12"/>
  <c r="HD279" i="12"/>
  <c r="HE279" i="12"/>
  <c r="HF279" i="12"/>
  <c r="HK279" i="12"/>
  <c r="HL279" i="12"/>
  <c r="HM279" i="12"/>
  <c r="HR279" i="12"/>
  <c r="HS279" i="12"/>
  <c r="HT279" i="12"/>
  <c r="HY279" i="12"/>
  <c r="HZ279" i="12"/>
  <c r="IA279" i="12"/>
  <c r="IF279" i="12"/>
  <c r="IG279" i="12"/>
  <c r="IH279" i="12"/>
  <c r="IM279" i="12"/>
  <c r="IN279" i="12"/>
  <c r="IO279" i="12"/>
  <c r="IT279" i="12"/>
  <c r="IU279" i="12"/>
  <c r="IV279" i="12"/>
  <c r="JA279" i="12"/>
  <c r="JB279" i="12"/>
  <c r="JC279" i="12"/>
  <c r="B280" i="12"/>
  <c r="C280" i="12"/>
  <c r="D280" i="12"/>
  <c r="E280" i="12"/>
  <c r="F280" i="12"/>
  <c r="G280" i="12"/>
  <c r="H280" i="12"/>
  <c r="I280" i="12"/>
  <c r="J280" i="12"/>
  <c r="K280" i="12"/>
  <c r="L280" i="12"/>
  <c r="M280" i="12"/>
  <c r="N280" i="12"/>
  <c r="P280" i="12"/>
  <c r="Q280" i="12"/>
  <c r="R280" i="12"/>
  <c r="W280" i="12"/>
  <c r="X280" i="12"/>
  <c r="Y280" i="12"/>
  <c r="AD280" i="12"/>
  <c r="AE280" i="12"/>
  <c r="AF280" i="12"/>
  <c r="AK280" i="12"/>
  <c r="AL280" i="12"/>
  <c r="AM280" i="12"/>
  <c r="AR280" i="12"/>
  <c r="AS280" i="12"/>
  <c r="AT280" i="12"/>
  <c r="AY280" i="12"/>
  <c r="AZ280" i="12"/>
  <c r="BA280" i="12"/>
  <c r="BF280" i="12"/>
  <c r="BG280" i="12"/>
  <c r="BH280" i="12"/>
  <c r="BM280" i="12"/>
  <c r="BN280" i="12"/>
  <c r="BO280" i="12"/>
  <c r="BT280" i="12"/>
  <c r="BU280" i="12"/>
  <c r="BV280" i="12"/>
  <c r="CA280" i="12"/>
  <c r="CB280" i="12"/>
  <c r="CC280" i="12"/>
  <c r="CH280" i="12"/>
  <c r="CI280" i="12"/>
  <c r="CJ280" i="12"/>
  <c r="CO280" i="12"/>
  <c r="CP280" i="12"/>
  <c r="CQ280" i="12"/>
  <c r="CV280" i="12"/>
  <c r="CW280" i="12"/>
  <c r="CX280" i="12"/>
  <c r="DC280" i="12"/>
  <c r="DD280" i="12"/>
  <c r="DE280" i="12"/>
  <c r="DJ280" i="12"/>
  <c r="DK280" i="12"/>
  <c r="DL280" i="12"/>
  <c r="DQ280" i="12"/>
  <c r="DR280" i="12"/>
  <c r="DS280" i="12"/>
  <c r="DX280" i="12"/>
  <c r="DY280" i="12"/>
  <c r="DZ280" i="12"/>
  <c r="EE280" i="12"/>
  <c r="EF280" i="12"/>
  <c r="EG280" i="12"/>
  <c r="EL280" i="12"/>
  <c r="EM280" i="12"/>
  <c r="EN280" i="12"/>
  <c r="ES280" i="12"/>
  <c r="ET280" i="12"/>
  <c r="EU280" i="12"/>
  <c r="EZ280" i="12"/>
  <c r="FA280" i="12"/>
  <c r="FB280" i="12"/>
  <c r="FG280" i="12"/>
  <c r="FH280" i="12"/>
  <c r="FI280" i="12"/>
  <c r="FN280" i="12"/>
  <c r="FO280" i="12"/>
  <c r="FP280" i="12"/>
  <c r="FU280" i="12"/>
  <c r="FV280" i="12"/>
  <c r="FW280" i="12"/>
  <c r="GB280" i="12"/>
  <c r="GC280" i="12"/>
  <c r="GD280" i="12"/>
  <c r="GI280" i="12"/>
  <c r="GJ280" i="12"/>
  <c r="GK280" i="12"/>
  <c r="GP280" i="12"/>
  <c r="GQ280" i="12"/>
  <c r="GR280" i="12"/>
  <c r="GW280" i="12"/>
  <c r="GX280" i="12"/>
  <c r="GY280" i="12"/>
  <c r="HD280" i="12"/>
  <c r="HE280" i="12"/>
  <c r="HF280" i="12"/>
  <c r="HK280" i="12"/>
  <c r="HL280" i="12"/>
  <c r="HM280" i="12"/>
  <c r="HR280" i="12"/>
  <c r="HS280" i="12"/>
  <c r="HT280" i="12"/>
  <c r="HY280" i="12"/>
  <c r="HZ280" i="12"/>
  <c r="IA280" i="12"/>
  <c r="IF280" i="12"/>
  <c r="IG280" i="12"/>
  <c r="IH280" i="12"/>
  <c r="IM280" i="12"/>
  <c r="IN280" i="12"/>
  <c r="IO280" i="12"/>
  <c r="IT280" i="12"/>
  <c r="IU280" i="12"/>
  <c r="IV280" i="12"/>
  <c r="JA280" i="12"/>
  <c r="JB280" i="12"/>
  <c r="JC280" i="12"/>
  <c r="B268" i="11"/>
  <c r="C268" i="11"/>
  <c r="D268" i="11"/>
  <c r="E268" i="11"/>
  <c r="G268" i="11"/>
  <c r="H268" i="11"/>
  <c r="I268" i="11"/>
  <c r="J268" i="11"/>
  <c r="K268" i="11"/>
  <c r="L268" i="11"/>
  <c r="M268" i="11"/>
  <c r="N268" i="11"/>
  <c r="B269" i="11"/>
  <c r="C269" i="11"/>
  <c r="D269" i="11"/>
  <c r="E269" i="11"/>
  <c r="G269" i="11"/>
  <c r="H269" i="11"/>
  <c r="I269" i="11"/>
  <c r="J269" i="11"/>
  <c r="K269" i="11"/>
  <c r="L269" i="11"/>
  <c r="M269" i="11"/>
  <c r="N269" i="11"/>
  <c r="B270" i="11"/>
  <c r="C270" i="11"/>
  <c r="D270" i="11"/>
  <c r="E270" i="11"/>
  <c r="G270" i="11"/>
  <c r="H270" i="11"/>
  <c r="I270" i="11"/>
  <c r="J270" i="11"/>
  <c r="K270" i="11"/>
  <c r="L270" i="11"/>
  <c r="M270" i="11"/>
  <c r="N270" i="11"/>
  <c r="B271" i="11"/>
  <c r="C271" i="11"/>
  <c r="D271" i="11"/>
  <c r="E271" i="11"/>
  <c r="G271" i="11"/>
  <c r="H271" i="11"/>
  <c r="I271" i="11"/>
  <c r="J271" i="11"/>
  <c r="K271" i="11"/>
  <c r="L271" i="11"/>
  <c r="M271" i="11"/>
  <c r="N271" i="11"/>
  <c r="B272" i="11"/>
  <c r="C272" i="11"/>
  <c r="D272" i="11"/>
  <c r="E272" i="11"/>
  <c r="G272" i="11"/>
  <c r="H272" i="11"/>
  <c r="I272" i="11"/>
  <c r="J272" i="11"/>
  <c r="K272" i="11"/>
  <c r="L272" i="11"/>
  <c r="M272" i="11"/>
  <c r="N272" i="11"/>
  <c r="B273" i="11"/>
  <c r="C273" i="11"/>
  <c r="D273" i="11"/>
  <c r="E273" i="11"/>
  <c r="G273" i="11"/>
  <c r="H273" i="11"/>
  <c r="I273" i="11"/>
  <c r="J273" i="11"/>
  <c r="K273" i="11"/>
  <c r="L273" i="11"/>
  <c r="M273" i="11"/>
  <c r="N273" i="11"/>
  <c r="B274" i="11"/>
  <c r="C274" i="11"/>
  <c r="D274" i="11"/>
  <c r="E274" i="11"/>
  <c r="G274" i="11"/>
  <c r="H274" i="11"/>
  <c r="I274" i="11"/>
  <c r="J274" i="11"/>
  <c r="K274" i="11"/>
  <c r="L274" i="11"/>
  <c r="M274" i="11"/>
  <c r="N274" i="11"/>
  <c r="B275" i="11"/>
  <c r="C275" i="11"/>
  <c r="D275" i="11"/>
  <c r="E275" i="11"/>
  <c r="G275" i="11"/>
  <c r="H275" i="11"/>
  <c r="I275" i="11"/>
  <c r="J275" i="11"/>
  <c r="K275" i="11"/>
  <c r="L275" i="11"/>
  <c r="M275" i="11"/>
  <c r="N275" i="11"/>
  <c r="B276" i="11"/>
  <c r="C276" i="11"/>
  <c r="D276" i="11"/>
  <c r="E276" i="11"/>
  <c r="G276" i="11"/>
  <c r="H276" i="11"/>
  <c r="I276" i="11"/>
  <c r="J276" i="11"/>
  <c r="K276" i="11"/>
  <c r="L276" i="11"/>
  <c r="M276" i="11"/>
  <c r="N276" i="11"/>
  <c r="B277" i="11"/>
  <c r="C277" i="11"/>
  <c r="D277" i="11"/>
  <c r="E277" i="11"/>
  <c r="G277" i="11"/>
  <c r="H277" i="11"/>
  <c r="I277" i="11"/>
  <c r="J277" i="11"/>
  <c r="K277" i="11"/>
  <c r="L277" i="11"/>
  <c r="M277" i="11"/>
  <c r="N277" i="11"/>
  <c r="B278" i="11"/>
  <c r="C278" i="11"/>
  <c r="D278" i="11"/>
  <c r="E278" i="11"/>
  <c r="G278" i="11"/>
  <c r="H278" i="11"/>
  <c r="I278" i="11"/>
  <c r="J278" i="11"/>
  <c r="K278" i="11"/>
  <c r="L278" i="11"/>
  <c r="M278" i="11"/>
  <c r="N278" i="11"/>
  <c r="B279" i="11"/>
  <c r="C279" i="11"/>
  <c r="D279" i="11"/>
  <c r="E279" i="11"/>
  <c r="G279" i="11"/>
  <c r="H279" i="11"/>
  <c r="I279" i="11"/>
  <c r="J279" i="11"/>
  <c r="K279" i="11"/>
  <c r="L279" i="11"/>
  <c r="M279" i="11"/>
  <c r="N279" i="11"/>
  <c r="B280" i="11"/>
  <c r="C280" i="11"/>
  <c r="D280" i="11"/>
  <c r="E280" i="11"/>
  <c r="G280" i="11"/>
  <c r="H280" i="11"/>
  <c r="I280" i="11"/>
  <c r="J280" i="11"/>
  <c r="K280" i="11"/>
  <c r="L280" i="11"/>
  <c r="M280" i="11"/>
  <c r="N280" i="11"/>
  <c r="B267" i="11"/>
  <c r="C267" i="11"/>
  <c r="D267" i="11"/>
  <c r="E267" i="11"/>
  <c r="G267" i="11"/>
  <c r="H267" i="11"/>
  <c r="I267" i="11"/>
  <c r="J267" i="11"/>
  <c r="K267" i="11"/>
  <c r="L267" i="11"/>
  <c r="M267" i="11"/>
  <c r="N267" i="11"/>
  <c r="B268" i="5"/>
  <c r="C268" i="5"/>
  <c r="D268" i="5"/>
  <c r="E268" i="5"/>
  <c r="F268" i="5"/>
  <c r="G268" i="5"/>
  <c r="H268" i="5"/>
  <c r="I268" i="5"/>
  <c r="J268" i="5"/>
  <c r="K268" i="5"/>
  <c r="L268" i="5"/>
  <c r="M268" i="5"/>
  <c r="N268" i="5"/>
  <c r="B269" i="5"/>
  <c r="C269" i="5"/>
  <c r="D269" i="5"/>
  <c r="E269" i="5"/>
  <c r="F269" i="5"/>
  <c r="G269" i="5"/>
  <c r="H269" i="5"/>
  <c r="I269" i="5"/>
  <c r="J269" i="5"/>
  <c r="K269" i="5"/>
  <c r="L269" i="5"/>
  <c r="M269" i="5"/>
  <c r="N269" i="5"/>
  <c r="B270" i="5"/>
  <c r="C270" i="5"/>
  <c r="D270" i="5"/>
  <c r="E270" i="5"/>
  <c r="F270" i="5"/>
  <c r="G270" i="5"/>
  <c r="H270" i="5"/>
  <c r="I270" i="5"/>
  <c r="J270" i="5"/>
  <c r="K270" i="5"/>
  <c r="L270" i="5"/>
  <c r="M270" i="5"/>
  <c r="N270" i="5"/>
  <c r="B271" i="5"/>
  <c r="C271" i="5"/>
  <c r="D271" i="5"/>
  <c r="E271" i="5"/>
  <c r="F271" i="5"/>
  <c r="G271" i="5"/>
  <c r="H271" i="5"/>
  <c r="I271" i="5"/>
  <c r="J271" i="5"/>
  <c r="K271" i="5"/>
  <c r="L271" i="5"/>
  <c r="M271" i="5"/>
  <c r="N271" i="5"/>
  <c r="B272" i="5"/>
  <c r="C272" i="5"/>
  <c r="D272" i="5"/>
  <c r="E272" i="5"/>
  <c r="F272" i="5"/>
  <c r="G272" i="5"/>
  <c r="H272" i="5"/>
  <c r="I272" i="5"/>
  <c r="J272" i="5"/>
  <c r="K272" i="5"/>
  <c r="L272" i="5"/>
  <c r="M272" i="5"/>
  <c r="N272" i="5"/>
  <c r="B273" i="5"/>
  <c r="C273" i="5"/>
  <c r="D273" i="5"/>
  <c r="E273" i="5"/>
  <c r="F273" i="5"/>
  <c r="G273" i="5"/>
  <c r="H273" i="5"/>
  <c r="I273" i="5"/>
  <c r="J273" i="5"/>
  <c r="K273" i="5"/>
  <c r="L273" i="5"/>
  <c r="M273" i="5"/>
  <c r="N273" i="5"/>
  <c r="B274" i="5"/>
  <c r="C274" i="5"/>
  <c r="D274" i="5"/>
  <c r="E274" i="5"/>
  <c r="F274" i="5"/>
  <c r="G274" i="5"/>
  <c r="H274" i="5"/>
  <c r="I274" i="5"/>
  <c r="J274" i="5"/>
  <c r="K274" i="5"/>
  <c r="L274" i="5"/>
  <c r="M274" i="5"/>
  <c r="N274" i="5"/>
  <c r="B275" i="5"/>
  <c r="C275" i="5"/>
  <c r="D275" i="5"/>
  <c r="E275" i="5"/>
  <c r="F275" i="5"/>
  <c r="G275" i="5"/>
  <c r="H275" i="5"/>
  <c r="I275" i="5"/>
  <c r="J275" i="5"/>
  <c r="K275" i="5"/>
  <c r="L275" i="5"/>
  <c r="M275" i="5"/>
  <c r="N275" i="5"/>
  <c r="B276" i="5"/>
  <c r="C276" i="5"/>
  <c r="D276" i="5"/>
  <c r="E276" i="5"/>
  <c r="F276" i="5"/>
  <c r="G276" i="5"/>
  <c r="H276" i="5"/>
  <c r="I276" i="5"/>
  <c r="J276" i="5"/>
  <c r="K276" i="5"/>
  <c r="L276" i="5"/>
  <c r="M276" i="5"/>
  <c r="N276" i="5"/>
  <c r="B277" i="5"/>
  <c r="C277" i="5"/>
  <c r="D277" i="5"/>
  <c r="E277" i="5"/>
  <c r="F277" i="5"/>
  <c r="G277" i="5"/>
  <c r="H277" i="5"/>
  <c r="I277" i="5"/>
  <c r="J277" i="5"/>
  <c r="K277" i="5"/>
  <c r="L277" i="5"/>
  <c r="M277" i="5"/>
  <c r="N277" i="5"/>
  <c r="B278" i="5"/>
  <c r="C278" i="5"/>
  <c r="D278" i="5"/>
  <c r="E278" i="5"/>
  <c r="F278" i="5"/>
  <c r="G278" i="5"/>
  <c r="H278" i="5"/>
  <c r="I278" i="5"/>
  <c r="J278" i="5"/>
  <c r="K278" i="5"/>
  <c r="L278" i="5"/>
  <c r="M278" i="5"/>
  <c r="N278" i="5"/>
  <c r="B279" i="5"/>
  <c r="C279" i="5"/>
  <c r="D279" i="5"/>
  <c r="E279" i="5"/>
  <c r="F279" i="5"/>
  <c r="G279" i="5"/>
  <c r="H279" i="5"/>
  <c r="I279" i="5"/>
  <c r="J279" i="5"/>
  <c r="K279" i="5"/>
  <c r="L279" i="5"/>
  <c r="M279" i="5"/>
  <c r="N279" i="5"/>
  <c r="B280" i="5"/>
  <c r="C280" i="5"/>
  <c r="D280" i="5"/>
  <c r="E280" i="5"/>
  <c r="F280" i="5"/>
  <c r="G280" i="5"/>
  <c r="H280" i="5"/>
  <c r="I280" i="5"/>
  <c r="J280" i="5"/>
  <c r="K280" i="5"/>
  <c r="L280" i="5"/>
  <c r="M280" i="5"/>
  <c r="N280" i="5"/>
  <c r="B267" i="5"/>
  <c r="C267" i="5"/>
  <c r="D267" i="5"/>
  <c r="E267" i="5"/>
  <c r="F267" i="5"/>
  <c r="G267" i="5"/>
  <c r="H267" i="5"/>
  <c r="I267" i="5"/>
  <c r="J267" i="5"/>
  <c r="K267" i="5"/>
  <c r="L267" i="5"/>
  <c r="M267" i="5"/>
  <c r="N267" i="5"/>
  <c r="AF5" i="5" l="1"/>
  <c r="B265" i="12" l="1"/>
  <c r="C265" i="12"/>
  <c r="D265" i="12"/>
  <c r="E265" i="12"/>
  <c r="F265" i="12"/>
  <c r="G265" i="12"/>
  <c r="H265" i="12"/>
  <c r="I265" i="12"/>
  <c r="J265" i="12"/>
  <c r="K265" i="12"/>
  <c r="L265" i="12"/>
  <c r="M265" i="12"/>
  <c r="N265" i="12"/>
  <c r="P265" i="12"/>
  <c r="Q265" i="12"/>
  <c r="R265" i="12"/>
  <c r="W265" i="12"/>
  <c r="X265" i="12"/>
  <c r="Y265" i="12"/>
  <c r="AD265" i="12"/>
  <c r="AE265" i="12"/>
  <c r="AF265" i="12"/>
  <c r="AK265" i="12"/>
  <c r="AL265" i="12"/>
  <c r="AM265" i="12"/>
  <c r="AR265" i="12"/>
  <c r="AS265" i="12"/>
  <c r="AT265" i="12"/>
  <c r="AY265" i="12"/>
  <c r="AZ265" i="12"/>
  <c r="BA265" i="12"/>
  <c r="BF265" i="12"/>
  <c r="BG265" i="12"/>
  <c r="BH265" i="12"/>
  <c r="BM265" i="12"/>
  <c r="BN265" i="12"/>
  <c r="BO265" i="12"/>
  <c r="BT265" i="12"/>
  <c r="BU265" i="12"/>
  <c r="BV265" i="12"/>
  <c r="CA265" i="12"/>
  <c r="CB265" i="12"/>
  <c r="CC265" i="12"/>
  <c r="CH265" i="12"/>
  <c r="CI265" i="12"/>
  <c r="CJ265" i="12"/>
  <c r="CO265" i="12"/>
  <c r="CP265" i="12"/>
  <c r="CQ265" i="12"/>
  <c r="CV265" i="12"/>
  <c r="CW265" i="12"/>
  <c r="CX265" i="12"/>
  <c r="DC265" i="12"/>
  <c r="DD265" i="12"/>
  <c r="DE265" i="12"/>
  <c r="DJ265" i="12"/>
  <c r="DK265" i="12"/>
  <c r="DL265" i="12"/>
  <c r="DQ265" i="12"/>
  <c r="DR265" i="12"/>
  <c r="DS265" i="12"/>
  <c r="DX265" i="12"/>
  <c r="DY265" i="12"/>
  <c r="DZ265" i="12"/>
  <c r="EE265" i="12"/>
  <c r="EF265" i="12"/>
  <c r="EG265" i="12"/>
  <c r="EL265" i="12"/>
  <c r="EM265" i="12"/>
  <c r="EN265" i="12"/>
  <c r="ES265" i="12"/>
  <c r="ET265" i="12"/>
  <c r="EU265" i="12"/>
  <c r="EZ265" i="12"/>
  <c r="FA265" i="12"/>
  <c r="FB265" i="12"/>
  <c r="FG265" i="12"/>
  <c r="FH265" i="12"/>
  <c r="FI265" i="12"/>
  <c r="FN265" i="12"/>
  <c r="FO265" i="12"/>
  <c r="FP265" i="12"/>
  <c r="FU265" i="12"/>
  <c r="FV265" i="12"/>
  <c r="FW265" i="12"/>
  <c r="GB265" i="12"/>
  <c r="GC265" i="12"/>
  <c r="GD265" i="12"/>
  <c r="GI265" i="12"/>
  <c r="GJ265" i="12"/>
  <c r="GK265" i="12"/>
  <c r="GP265" i="12"/>
  <c r="GQ265" i="12"/>
  <c r="GR265" i="12"/>
  <c r="GW265" i="12"/>
  <c r="GX265" i="12"/>
  <c r="GY265" i="12"/>
  <c r="HD265" i="12"/>
  <c r="HE265" i="12"/>
  <c r="HF265" i="12"/>
  <c r="HK265" i="12"/>
  <c r="HL265" i="12"/>
  <c r="HM265" i="12"/>
  <c r="HR265" i="12"/>
  <c r="HS265" i="12"/>
  <c r="HT265" i="12"/>
  <c r="HY265" i="12"/>
  <c r="HZ265" i="12"/>
  <c r="IA265" i="12"/>
  <c r="IF265" i="12"/>
  <c r="IG265" i="12"/>
  <c r="IH265" i="12"/>
  <c r="IM265" i="12"/>
  <c r="IN265" i="12"/>
  <c r="IO265" i="12"/>
  <c r="IT265" i="12"/>
  <c r="IU265" i="12"/>
  <c r="IV265" i="12"/>
  <c r="JA265" i="12"/>
  <c r="JB265" i="12"/>
  <c r="JC265" i="12"/>
  <c r="B266" i="12"/>
  <c r="C266" i="12"/>
  <c r="D266" i="12"/>
  <c r="E266" i="12"/>
  <c r="F266" i="12"/>
  <c r="G266" i="12"/>
  <c r="H266" i="12"/>
  <c r="I266" i="12"/>
  <c r="J266" i="12"/>
  <c r="K266" i="12"/>
  <c r="L266" i="12"/>
  <c r="M266" i="12"/>
  <c r="N266" i="12"/>
  <c r="P266" i="12"/>
  <c r="Q266" i="12"/>
  <c r="R266" i="12"/>
  <c r="W266" i="12"/>
  <c r="X266" i="12"/>
  <c r="Y266" i="12"/>
  <c r="AD266" i="12"/>
  <c r="AE266" i="12"/>
  <c r="AF266" i="12"/>
  <c r="AK266" i="12"/>
  <c r="AL266" i="12"/>
  <c r="AM266" i="12"/>
  <c r="AR266" i="12"/>
  <c r="AS266" i="12"/>
  <c r="AT266" i="12"/>
  <c r="AY266" i="12"/>
  <c r="AZ266" i="12"/>
  <c r="BA266" i="12"/>
  <c r="BF266" i="12"/>
  <c r="BG266" i="12"/>
  <c r="BH266" i="12"/>
  <c r="BM266" i="12"/>
  <c r="BN266" i="12"/>
  <c r="BO266" i="12"/>
  <c r="BT266" i="12"/>
  <c r="BU266" i="12"/>
  <c r="BV266" i="12"/>
  <c r="CA266" i="12"/>
  <c r="CB266" i="12"/>
  <c r="CC266" i="12"/>
  <c r="CH266" i="12"/>
  <c r="CI266" i="12"/>
  <c r="CJ266" i="12"/>
  <c r="CO266" i="12"/>
  <c r="CP266" i="12"/>
  <c r="CQ266" i="12"/>
  <c r="CV266" i="12"/>
  <c r="CW266" i="12"/>
  <c r="CX266" i="12"/>
  <c r="DC266" i="12"/>
  <c r="DD266" i="12"/>
  <c r="DE266" i="12"/>
  <c r="DJ266" i="12"/>
  <c r="DK266" i="12"/>
  <c r="DL266" i="12"/>
  <c r="DQ266" i="12"/>
  <c r="DR266" i="12"/>
  <c r="DS266" i="12"/>
  <c r="DX266" i="12"/>
  <c r="DY266" i="12"/>
  <c r="DZ266" i="12"/>
  <c r="EE266" i="12"/>
  <c r="EF266" i="12"/>
  <c r="EG266" i="12"/>
  <c r="EL266" i="12"/>
  <c r="EM266" i="12"/>
  <c r="EN266" i="12"/>
  <c r="ES266" i="12"/>
  <c r="ET266" i="12"/>
  <c r="EU266" i="12"/>
  <c r="EZ266" i="12"/>
  <c r="FA266" i="12"/>
  <c r="FB266" i="12"/>
  <c r="FG266" i="12"/>
  <c r="FH266" i="12"/>
  <c r="FI266" i="12"/>
  <c r="FN266" i="12"/>
  <c r="FO266" i="12"/>
  <c r="FP266" i="12"/>
  <c r="FU266" i="12"/>
  <c r="FV266" i="12"/>
  <c r="FW266" i="12"/>
  <c r="GB266" i="12"/>
  <c r="GC266" i="12"/>
  <c r="GD266" i="12"/>
  <c r="GI266" i="12"/>
  <c r="GJ266" i="12"/>
  <c r="GK266" i="12"/>
  <c r="GP266" i="12"/>
  <c r="GQ266" i="12"/>
  <c r="GR266" i="12"/>
  <c r="GW266" i="12"/>
  <c r="GX266" i="12"/>
  <c r="GY266" i="12"/>
  <c r="HD266" i="12"/>
  <c r="HE266" i="12"/>
  <c r="HF266" i="12"/>
  <c r="HK266" i="12"/>
  <c r="HL266" i="12"/>
  <c r="HM266" i="12"/>
  <c r="HR266" i="12"/>
  <c r="HS266" i="12"/>
  <c r="HT266" i="12"/>
  <c r="HY266" i="12"/>
  <c r="HZ266" i="12"/>
  <c r="IA266" i="12"/>
  <c r="IF266" i="12"/>
  <c r="IG266" i="12"/>
  <c r="IH266" i="12"/>
  <c r="IM266" i="12"/>
  <c r="IN266" i="12"/>
  <c r="IO266" i="12"/>
  <c r="IT266" i="12"/>
  <c r="IU266" i="12"/>
  <c r="IV266" i="12"/>
  <c r="JA266" i="12"/>
  <c r="JB266" i="12"/>
  <c r="JC266" i="12"/>
  <c r="B261" i="12"/>
  <c r="C261" i="12"/>
  <c r="D261" i="12"/>
  <c r="E261" i="12"/>
  <c r="F261" i="12"/>
  <c r="G261" i="12"/>
  <c r="H261" i="12"/>
  <c r="I261" i="12"/>
  <c r="J261" i="12"/>
  <c r="K261" i="12"/>
  <c r="L261" i="12"/>
  <c r="M261" i="12"/>
  <c r="N261" i="12"/>
  <c r="P261" i="12"/>
  <c r="Q261" i="12"/>
  <c r="R261" i="12"/>
  <c r="W261" i="12"/>
  <c r="X261" i="12"/>
  <c r="Y261" i="12"/>
  <c r="AD261" i="12"/>
  <c r="AE261" i="12"/>
  <c r="AF261" i="12"/>
  <c r="AK261" i="12"/>
  <c r="AL261" i="12"/>
  <c r="AM261" i="12"/>
  <c r="AR261" i="12"/>
  <c r="AS261" i="12"/>
  <c r="AT261" i="12"/>
  <c r="AY261" i="12"/>
  <c r="AZ261" i="12"/>
  <c r="BA261" i="12"/>
  <c r="BF261" i="12"/>
  <c r="BG261" i="12"/>
  <c r="BH261" i="12"/>
  <c r="BM261" i="12"/>
  <c r="BN261" i="12"/>
  <c r="BO261" i="12"/>
  <c r="BT261" i="12"/>
  <c r="BU261" i="12"/>
  <c r="BV261" i="12"/>
  <c r="CA261" i="12"/>
  <c r="CB261" i="12"/>
  <c r="CC261" i="12"/>
  <c r="CH261" i="12"/>
  <c r="CI261" i="12"/>
  <c r="CJ261" i="12"/>
  <c r="CO261" i="12"/>
  <c r="CP261" i="12"/>
  <c r="CQ261" i="12"/>
  <c r="CV261" i="12"/>
  <c r="CW261" i="12"/>
  <c r="CX261" i="12"/>
  <c r="DC261" i="12"/>
  <c r="DD261" i="12"/>
  <c r="DE261" i="12"/>
  <c r="DJ261" i="12"/>
  <c r="DK261" i="12"/>
  <c r="DL261" i="12"/>
  <c r="DQ261" i="12"/>
  <c r="DR261" i="12"/>
  <c r="DS261" i="12"/>
  <c r="DX261" i="12"/>
  <c r="DY261" i="12"/>
  <c r="DZ261" i="12"/>
  <c r="EE261" i="12"/>
  <c r="EF261" i="12"/>
  <c r="EG261" i="12"/>
  <c r="EL261" i="12"/>
  <c r="EM261" i="12"/>
  <c r="EN261" i="12"/>
  <c r="ES261" i="12"/>
  <c r="ET261" i="12"/>
  <c r="EU261" i="12"/>
  <c r="EZ261" i="12"/>
  <c r="FA261" i="12"/>
  <c r="FB261" i="12"/>
  <c r="FG261" i="12"/>
  <c r="FH261" i="12"/>
  <c r="FI261" i="12"/>
  <c r="FN261" i="12"/>
  <c r="FO261" i="12"/>
  <c r="FP261" i="12"/>
  <c r="FU261" i="12"/>
  <c r="FV261" i="12"/>
  <c r="FW261" i="12"/>
  <c r="GB261" i="12"/>
  <c r="GC261" i="12"/>
  <c r="GD261" i="12"/>
  <c r="GI261" i="12"/>
  <c r="GJ261" i="12"/>
  <c r="GK261" i="12"/>
  <c r="GP261" i="12"/>
  <c r="GQ261" i="12"/>
  <c r="GR261" i="12"/>
  <c r="GW261" i="12"/>
  <c r="GX261" i="12"/>
  <c r="GY261" i="12"/>
  <c r="HD261" i="12"/>
  <c r="HE261" i="12"/>
  <c r="HF261" i="12"/>
  <c r="HK261" i="12"/>
  <c r="HL261" i="12"/>
  <c r="HM261" i="12"/>
  <c r="HR261" i="12"/>
  <c r="HS261" i="12"/>
  <c r="HT261" i="12"/>
  <c r="HY261" i="12"/>
  <c r="HZ261" i="12"/>
  <c r="IA261" i="12"/>
  <c r="IF261" i="12"/>
  <c r="IG261" i="12"/>
  <c r="IH261" i="12"/>
  <c r="IM261" i="12"/>
  <c r="IN261" i="12"/>
  <c r="IO261" i="12"/>
  <c r="IT261" i="12"/>
  <c r="IU261" i="12"/>
  <c r="IV261" i="12"/>
  <c r="JA261" i="12"/>
  <c r="JB261" i="12"/>
  <c r="JC261" i="12"/>
  <c r="B262" i="12"/>
  <c r="C262" i="12"/>
  <c r="D262" i="12"/>
  <c r="E262" i="12"/>
  <c r="F262" i="12"/>
  <c r="G262" i="12"/>
  <c r="H262" i="12"/>
  <c r="I262" i="12"/>
  <c r="J262" i="12"/>
  <c r="K262" i="12"/>
  <c r="L262" i="12"/>
  <c r="M262" i="12"/>
  <c r="N262" i="12"/>
  <c r="P262" i="12"/>
  <c r="Q262" i="12"/>
  <c r="R262" i="12"/>
  <c r="W262" i="12"/>
  <c r="X262" i="12"/>
  <c r="Y262" i="12"/>
  <c r="AD262" i="12"/>
  <c r="AE262" i="12"/>
  <c r="AF262" i="12"/>
  <c r="AK262" i="12"/>
  <c r="AL262" i="12"/>
  <c r="AM262" i="12"/>
  <c r="AR262" i="12"/>
  <c r="AS262" i="12"/>
  <c r="AT262" i="12"/>
  <c r="AY262" i="12"/>
  <c r="AZ262" i="12"/>
  <c r="BA262" i="12"/>
  <c r="BF262" i="12"/>
  <c r="BG262" i="12"/>
  <c r="BH262" i="12"/>
  <c r="BM262" i="12"/>
  <c r="BN262" i="12"/>
  <c r="BO262" i="12"/>
  <c r="BT262" i="12"/>
  <c r="BU262" i="12"/>
  <c r="BV262" i="12"/>
  <c r="CA262" i="12"/>
  <c r="CB262" i="12"/>
  <c r="CC262" i="12"/>
  <c r="CH262" i="12"/>
  <c r="CI262" i="12"/>
  <c r="CJ262" i="12"/>
  <c r="CO262" i="12"/>
  <c r="CP262" i="12"/>
  <c r="CQ262" i="12"/>
  <c r="CV262" i="12"/>
  <c r="CW262" i="12"/>
  <c r="CX262" i="12"/>
  <c r="DC262" i="12"/>
  <c r="DD262" i="12"/>
  <c r="DE262" i="12"/>
  <c r="DJ262" i="12"/>
  <c r="DK262" i="12"/>
  <c r="DL262" i="12"/>
  <c r="DQ262" i="12"/>
  <c r="DR262" i="12"/>
  <c r="DS262" i="12"/>
  <c r="DX262" i="12"/>
  <c r="DY262" i="12"/>
  <c r="DZ262" i="12"/>
  <c r="EE262" i="12"/>
  <c r="EF262" i="12"/>
  <c r="EG262" i="12"/>
  <c r="EL262" i="12"/>
  <c r="EM262" i="12"/>
  <c r="EN262" i="12"/>
  <c r="ES262" i="12"/>
  <c r="ET262" i="12"/>
  <c r="EU262" i="12"/>
  <c r="EZ262" i="12"/>
  <c r="FA262" i="12"/>
  <c r="FB262" i="12"/>
  <c r="FG262" i="12"/>
  <c r="FH262" i="12"/>
  <c r="FI262" i="12"/>
  <c r="FN262" i="12"/>
  <c r="FO262" i="12"/>
  <c r="FP262" i="12"/>
  <c r="FU262" i="12"/>
  <c r="FV262" i="12"/>
  <c r="FW262" i="12"/>
  <c r="GB262" i="12"/>
  <c r="GC262" i="12"/>
  <c r="GD262" i="12"/>
  <c r="GI262" i="12"/>
  <c r="GJ262" i="12"/>
  <c r="GK262" i="12"/>
  <c r="GP262" i="12"/>
  <c r="GQ262" i="12"/>
  <c r="GR262" i="12"/>
  <c r="GW262" i="12"/>
  <c r="GX262" i="12"/>
  <c r="GY262" i="12"/>
  <c r="HD262" i="12"/>
  <c r="HE262" i="12"/>
  <c r="HF262" i="12"/>
  <c r="HK262" i="12"/>
  <c r="HL262" i="12"/>
  <c r="HM262" i="12"/>
  <c r="HR262" i="12"/>
  <c r="HS262" i="12"/>
  <c r="HT262" i="12"/>
  <c r="HY262" i="12"/>
  <c r="HZ262" i="12"/>
  <c r="IA262" i="12"/>
  <c r="IF262" i="12"/>
  <c r="IG262" i="12"/>
  <c r="IH262" i="12"/>
  <c r="IM262" i="12"/>
  <c r="IN262" i="12"/>
  <c r="IO262" i="12"/>
  <c r="IT262" i="12"/>
  <c r="IU262" i="12"/>
  <c r="IV262" i="12"/>
  <c r="JA262" i="12"/>
  <c r="JB262" i="12"/>
  <c r="JC262" i="12"/>
  <c r="B263" i="12"/>
  <c r="C263" i="12"/>
  <c r="D263" i="12"/>
  <c r="E263" i="12"/>
  <c r="F263" i="12"/>
  <c r="G263" i="12"/>
  <c r="H263" i="12"/>
  <c r="I263" i="12"/>
  <c r="J263" i="12"/>
  <c r="K263" i="12"/>
  <c r="L263" i="12"/>
  <c r="M263" i="12"/>
  <c r="N263" i="12"/>
  <c r="P263" i="12"/>
  <c r="Q263" i="12"/>
  <c r="R263" i="12"/>
  <c r="W263" i="12"/>
  <c r="X263" i="12"/>
  <c r="Y263" i="12"/>
  <c r="AD263" i="12"/>
  <c r="AE263" i="12"/>
  <c r="AF263" i="12"/>
  <c r="AK263" i="12"/>
  <c r="AL263" i="12"/>
  <c r="AM263" i="12"/>
  <c r="AR263" i="12"/>
  <c r="AS263" i="12"/>
  <c r="AT263" i="12"/>
  <c r="AY263" i="12"/>
  <c r="AZ263" i="12"/>
  <c r="BA263" i="12"/>
  <c r="BF263" i="12"/>
  <c r="BG263" i="12"/>
  <c r="BH263" i="12"/>
  <c r="BM263" i="12"/>
  <c r="BN263" i="12"/>
  <c r="BO263" i="12"/>
  <c r="BT263" i="12"/>
  <c r="BU263" i="12"/>
  <c r="BV263" i="12"/>
  <c r="CA263" i="12"/>
  <c r="CB263" i="12"/>
  <c r="CC263" i="12"/>
  <c r="CH263" i="12"/>
  <c r="CI263" i="12"/>
  <c r="CJ263" i="12"/>
  <c r="CO263" i="12"/>
  <c r="CP263" i="12"/>
  <c r="CQ263" i="12"/>
  <c r="CV263" i="12"/>
  <c r="CW263" i="12"/>
  <c r="CX263" i="12"/>
  <c r="DC263" i="12"/>
  <c r="DD263" i="12"/>
  <c r="DE263" i="12"/>
  <c r="DJ263" i="12"/>
  <c r="DK263" i="12"/>
  <c r="DL263" i="12"/>
  <c r="DQ263" i="12"/>
  <c r="DR263" i="12"/>
  <c r="DS263" i="12"/>
  <c r="DX263" i="12"/>
  <c r="DY263" i="12"/>
  <c r="DZ263" i="12"/>
  <c r="EE263" i="12"/>
  <c r="EF263" i="12"/>
  <c r="EG263" i="12"/>
  <c r="EL263" i="12"/>
  <c r="EM263" i="12"/>
  <c r="EN263" i="12"/>
  <c r="ES263" i="12"/>
  <c r="ET263" i="12"/>
  <c r="EU263" i="12"/>
  <c r="EZ263" i="12"/>
  <c r="FA263" i="12"/>
  <c r="FB263" i="12"/>
  <c r="FG263" i="12"/>
  <c r="FH263" i="12"/>
  <c r="FI263" i="12"/>
  <c r="FN263" i="12"/>
  <c r="FO263" i="12"/>
  <c r="FP263" i="12"/>
  <c r="FU263" i="12"/>
  <c r="FV263" i="12"/>
  <c r="FW263" i="12"/>
  <c r="GB263" i="12"/>
  <c r="GC263" i="12"/>
  <c r="GD263" i="12"/>
  <c r="GI263" i="12"/>
  <c r="GJ263" i="12"/>
  <c r="GK263" i="12"/>
  <c r="GP263" i="12"/>
  <c r="GQ263" i="12"/>
  <c r="GR263" i="12"/>
  <c r="GW263" i="12"/>
  <c r="GX263" i="12"/>
  <c r="GY263" i="12"/>
  <c r="HD263" i="12"/>
  <c r="HE263" i="12"/>
  <c r="HF263" i="12"/>
  <c r="HK263" i="12"/>
  <c r="HL263" i="12"/>
  <c r="HM263" i="12"/>
  <c r="HR263" i="12"/>
  <c r="HS263" i="12"/>
  <c r="HT263" i="12"/>
  <c r="HY263" i="12"/>
  <c r="HZ263" i="12"/>
  <c r="IA263" i="12"/>
  <c r="IF263" i="12"/>
  <c r="IG263" i="12"/>
  <c r="IH263" i="12"/>
  <c r="IM263" i="12"/>
  <c r="IN263" i="12"/>
  <c r="IO263" i="12"/>
  <c r="IT263" i="12"/>
  <c r="IU263" i="12"/>
  <c r="IV263" i="12"/>
  <c r="JA263" i="12"/>
  <c r="JB263" i="12"/>
  <c r="JC263" i="12"/>
  <c r="B264" i="12"/>
  <c r="C264" i="12"/>
  <c r="D264" i="12"/>
  <c r="E264" i="12"/>
  <c r="F264" i="12"/>
  <c r="G264" i="12"/>
  <c r="H264" i="12"/>
  <c r="I264" i="12"/>
  <c r="J264" i="12"/>
  <c r="K264" i="12"/>
  <c r="L264" i="12"/>
  <c r="M264" i="12"/>
  <c r="N264" i="12"/>
  <c r="P264" i="12"/>
  <c r="Q264" i="12"/>
  <c r="R264" i="12"/>
  <c r="W264" i="12"/>
  <c r="X264" i="12"/>
  <c r="Y264" i="12"/>
  <c r="AD264" i="12"/>
  <c r="AE264" i="12"/>
  <c r="AF264" i="12"/>
  <c r="AK264" i="12"/>
  <c r="AL264" i="12"/>
  <c r="AM264" i="12"/>
  <c r="AR264" i="12"/>
  <c r="AS264" i="12"/>
  <c r="AT264" i="12"/>
  <c r="AY264" i="12"/>
  <c r="AZ264" i="12"/>
  <c r="BA264" i="12"/>
  <c r="BF264" i="12"/>
  <c r="BG264" i="12"/>
  <c r="BH264" i="12"/>
  <c r="BM264" i="12"/>
  <c r="BN264" i="12"/>
  <c r="BO264" i="12"/>
  <c r="BT264" i="12"/>
  <c r="BU264" i="12"/>
  <c r="BV264" i="12"/>
  <c r="CA264" i="12"/>
  <c r="CB264" i="12"/>
  <c r="CC264" i="12"/>
  <c r="CH264" i="12"/>
  <c r="CI264" i="12"/>
  <c r="CJ264" i="12"/>
  <c r="CO264" i="12"/>
  <c r="CP264" i="12"/>
  <c r="CQ264" i="12"/>
  <c r="CV264" i="12"/>
  <c r="CW264" i="12"/>
  <c r="CX264" i="12"/>
  <c r="DC264" i="12"/>
  <c r="DD264" i="12"/>
  <c r="DE264" i="12"/>
  <c r="DJ264" i="12"/>
  <c r="DK264" i="12"/>
  <c r="DL264" i="12"/>
  <c r="DQ264" i="12"/>
  <c r="DR264" i="12"/>
  <c r="DS264" i="12"/>
  <c r="DX264" i="12"/>
  <c r="DY264" i="12"/>
  <c r="DZ264" i="12"/>
  <c r="EE264" i="12"/>
  <c r="EF264" i="12"/>
  <c r="EG264" i="12"/>
  <c r="EL264" i="12"/>
  <c r="EM264" i="12"/>
  <c r="EN264" i="12"/>
  <c r="ES264" i="12"/>
  <c r="ET264" i="12"/>
  <c r="EU264" i="12"/>
  <c r="EZ264" i="12"/>
  <c r="FA264" i="12"/>
  <c r="FB264" i="12"/>
  <c r="FG264" i="12"/>
  <c r="FH264" i="12"/>
  <c r="FI264" i="12"/>
  <c r="FN264" i="12"/>
  <c r="FO264" i="12"/>
  <c r="FP264" i="12"/>
  <c r="FU264" i="12"/>
  <c r="FV264" i="12"/>
  <c r="FW264" i="12"/>
  <c r="GB264" i="12"/>
  <c r="GC264" i="12"/>
  <c r="GD264" i="12"/>
  <c r="GI264" i="12"/>
  <c r="GJ264" i="12"/>
  <c r="GK264" i="12"/>
  <c r="GP264" i="12"/>
  <c r="GQ264" i="12"/>
  <c r="GR264" i="12"/>
  <c r="GW264" i="12"/>
  <c r="GX264" i="12"/>
  <c r="GY264" i="12"/>
  <c r="HD264" i="12"/>
  <c r="HE264" i="12"/>
  <c r="HF264" i="12"/>
  <c r="HK264" i="12"/>
  <c r="HL264" i="12"/>
  <c r="HM264" i="12"/>
  <c r="HR264" i="12"/>
  <c r="HS264" i="12"/>
  <c r="HT264" i="12"/>
  <c r="HY264" i="12"/>
  <c r="HZ264" i="12"/>
  <c r="IA264" i="12"/>
  <c r="IF264" i="12"/>
  <c r="IG264" i="12"/>
  <c r="IH264" i="12"/>
  <c r="IM264" i="12"/>
  <c r="IN264" i="12"/>
  <c r="IO264" i="12"/>
  <c r="IT264" i="12"/>
  <c r="IU264" i="12"/>
  <c r="IV264" i="12"/>
  <c r="JA264" i="12"/>
  <c r="JB264" i="12"/>
  <c r="JC264" i="12"/>
  <c r="B250" i="12"/>
  <c r="C250" i="12"/>
  <c r="D250" i="12"/>
  <c r="E250" i="12"/>
  <c r="F250" i="12"/>
  <c r="G250" i="12"/>
  <c r="H250" i="12"/>
  <c r="I250" i="12"/>
  <c r="J250" i="12"/>
  <c r="K250" i="12"/>
  <c r="L250" i="12"/>
  <c r="M250" i="12"/>
  <c r="N250" i="12"/>
  <c r="P250" i="12"/>
  <c r="Q250" i="12"/>
  <c r="R250" i="12"/>
  <c r="W250" i="12"/>
  <c r="X250" i="12"/>
  <c r="Y250" i="12"/>
  <c r="AD250" i="12"/>
  <c r="AE250" i="12"/>
  <c r="AF250" i="12"/>
  <c r="AK250" i="12"/>
  <c r="AL250" i="12"/>
  <c r="AM250" i="12"/>
  <c r="AR250" i="12"/>
  <c r="AS250" i="12"/>
  <c r="AT250" i="12"/>
  <c r="AY250" i="12"/>
  <c r="AZ250" i="12"/>
  <c r="BA250" i="12"/>
  <c r="BF250" i="12"/>
  <c r="BG250" i="12"/>
  <c r="BH250" i="12"/>
  <c r="BM250" i="12"/>
  <c r="BN250" i="12"/>
  <c r="BO250" i="12"/>
  <c r="BT250" i="12"/>
  <c r="BU250" i="12"/>
  <c r="BV250" i="12"/>
  <c r="CA250" i="12"/>
  <c r="CB250" i="12"/>
  <c r="CC250" i="12"/>
  <c r="CH250" i="12"/>
  <c r="CI250" i="12"/>
  <c r="CJ250" i="12"/>
  <c r="CO250" i="12"/>
  <c r="CP250" i="12"/>
  <c r="CQ250" i="12"/>
  <c r="CV250" i="12"/>
  <c r="CW250" i="12"/>
  <c r="CX250" i="12"/>
  <c r="DC250" i="12"/>
  <c r="DD250" i="12"/>
  <c r="DE250" i="12"/>
  <c r="DJ250" i="12"/>
  <c r="DK250" i="12"/>
  <c r="DL250" i="12"/>
  <c r="DQ250" i="12"/>
  <c r="DR250" i="12"/>
  <c r="DS250" i="12"/>
  <c r="DX250" i="12"/>
  <c r="DY250" i="12"/>
  <c r="DZ250" i="12"/>
  <c r="EE250" i="12"/>
  <c r="EF250" i="12"/>
  <c r="EG250" i="12"/>
  <c r="EL250" i="12"/>
  <c r="EM250" i="12"/>
  <c r="EN250" i="12"/>
  <c r="ES250" i="12"/>
  <c r="ET250" i="12"/>
  <c r="EU250" i="12"/>
  <c r="EZ250" i="12"/>
  <c r="FA250" i="12"/>
  <c r="FB250" i="12"/>
  <c r="FG250" i="12"/>
  <c r="FH250" i="12"/>
  <c r="FI250" i="12"/>
  <c r="FN250" i="12"/>
  <c r="FO250" i="12"/>
  <c r="FP250" i="12"/>
  <c r="FU250" i="12"/>
  <c r="FV250" i="12"/>
  <c r="FW250" i="12"/>
  <c r="GB250" i="12"/>
  <c r="GC250" i="12"/>
  <c r="GD250" i="12"/>
  <c r="GI250" i="12"/>
  <c r="GJ250" i="12"/>
  <c r="GK250" i="12"/>
  <c r="GP250" i="12"/>
  <c r="GQ250" i="12"/>
  <c r="GR250" i="12"/>
  <c r="GW250" i="12"/>
  <c r="GX250" i="12"/>
  <c r="GY250" i="12"/>
  <c r="HD250" i="12"/>
  <c r="HE250" i="12"/>
  <c r="HF250" i="12"/>
  <c r="HK250" i="12"/>
  <c r="HL250" i="12"/>
  <c r="HM250" i="12"/>
  <c r="HR250" i="12"/>
  <c r="HS250" i="12"/>
  <c r="HT250" i="12"/>
  <c r="HY250" i="12"/>
  <c r="HZ250" i="12"/>
  <c r="IA250" i="12"/>
  <c r="IF250" i="12"/>
  <c r="IG250" i="12"/>
  <c r="IH250" i="12"/>
  <c r="IM250" i="12"/>
  <c r="IN250" i="12"/>
  <c r="IO250" i="12"/>
  <c r="IT250" i="12"/>
  <c r="IU250" i="12"/>
  <c r="IV250" i="12"/>
  <c r="JA250" i="12"/>
  <c r="JB250" i="12"/>
  <c r="JC250" i="12"/>
  <c r="B251" i="12"/>
  <c r="C251" i="12"/>
  <c r="D251" i="12"/>
  <c r="E251" i="12"/>
  <c r="F251" i="12"/>
  <c r="G251" i="12"/>
  <c r="H251" i="12"/>
  <c r="I251" i="12"/>
  <c r="J251" i="12"/>
  <c r="K251" i="12"/>
  <c r="L251" i="12"/>
  <c r="M251" i="12"/>
  <c r="N251" i="12"/>
  <c r="P251" i="12"/>
  <c r="Q251" i="12"/>
  <c r="R251" i="12"/>
  <c r="W251" i="12"/>
  <c r="X251" i="12"/>
  <c r="Y251" i="12"/>
  <c r="AD251" i="12"/>
  <c r="AE251" i="12"/>
  <c r="AF251" i="12"/>
  <c r="AK251" i="12"/>
  <c r="AL251" i="12"/>
  <c r="AM251" i="12"/>
  <c r="AR251" i="12"/>
  <c r="AS251" i="12"/>
  <c r="AT251" i="12"/>
  <c r="AY251" i="12"/>
  <c r="AZ251" i="12"/>
  <c r="BA251" i="12"/>
  <c r="BF251" i="12"/>
  <c r="BG251" i="12"/>
  <c r="BH251" i="12"/>
  <c r="BM251" i="12"/>
  <c r="BN251" i="12"/>
  <c r="BO251" i="12"/>
  <c r="BT251" i="12"/>
  <c r="BU251" i="12"/>
  <c r="BV251" i="12"/>
  <c r="CA251" i="12"/>
  <c r="CB251" i="12"/>
  <c r="CC251" i="12"/>
  <c r="CH251" i="12"/>
  <c r="CI251" i="12"/>
  <c r="CJ251" i="12"/>
  <c r="CO251" i="12"/>
  <c r="CP251" i="12"/>
  <c r="CQ251" i="12"/>
  <c r="CV251" i="12"/>
  <c r="CW251" i="12"/>
  <c r="CX251" i="12"/>
  <c r="DC251" i="12"/>
  <c r="DD251" i="12"/>
  <c r="DE251" i="12"/>
  <c r="DJ251" i="12"/>
  <c r="DK251" i="12"/>
  <c r="DL251" i="12"/>
  <c r="DQ251" i="12"/>
  <c r="DR251" i="12"/>
  <c r="DS251" i="12"/>
  <c r="DX251" i="12"/>
  <c r="DY251" i="12"/>
  <c r="DZ251" i="12"/>
  <c r="EE251" i="12"/>
  <c r="EF251" i="12"/>
  <c r="EG251" i="12"/>
  <c r="EL251" i="12"/>
  <c r="EM251" i="12"/>
  <c r="EN251" i="12"/>
  <c r="ES251" i="12"/>
  <c r="ET251" i="12"/>
  <c r="EU251" i="12"/>
  <c r="EZ251" i="12"/>
  <c r="FA251" i="12"/>
  <c r="FB251" i="12"/>
  <c r="FG251" i="12"/>
  <c r="FH251" i="12"/>
  <c r="FI251" i="12"/>
  <c r="FN251" i="12"/>
  <c r="FO251" i="12"/>
  <c r="FP251" i="12"/>
  <c r="FU251" i="12"/>
  <c r="FV251" i="12"/>
  <c r="FW251" i="12"/>
  <c r="GB251" i="12"/>
  <c r="GC251" i="12"/>
  <c r="GD251" i="12"/>
  <c r="GI251" i="12"/>
  <c r="GJ251" i="12"/>
  <c r="GK251" i="12"/>
  <c r="GP251" i="12"/>
  <c r="GQ251" i="12"/>
  <c r="GR251" i="12"/>
  <c r="GW251" i="12"/>
  <c r="GX251" i="12"/>
  <c r="GY251" i="12"/>
  <c r="HD251" i="12"/>
  <c r="HE251" i="12"/>
  <c r="HF251" i="12"/>
  <c r="HK251" i="12"/>
  <c r="HL251" i="12"/>
  <c r="HM251" i="12"/>
  <c r="HR251" i="12"/>
  <c r="HS251" i="12"/>
  <c r="HT251" i="12"/>
  <c r="HY251" i="12"/>
  <c r="HZ251" i="12"/>
  <c r="IA251" i="12"/>
  <c r="IF251" i="12"/>
  <c r="IG251" i="12"/>
  <c r="IH251" i="12"/>
  <c r="IM251" i="12"/>
  <c r="IN251" i="12"/>
  <c r="IO251" i="12"/>
  <c r="IT251" i="12"/>
  <c r="IU251" i="12"/>
  <c r="IV251" i="12"/>
  <c r="JA251" i="12"/>
  <c r="JB251" i="12"/>
  <c r="JC251" i="12"/>
  <c r="B252" i="12"/>
  <c r="C252" i="12"/>
  <c r="D252" i="12"/>
  <c r="E252" i="12"/>
  <c r="F252" i="12"/>
  <c r="G252" i="12"/>
  <c r="H252" i="12"/>
  <c r="I252" i="12"/>
  <c r="J252" i="12"/>
  <c r="K252" i="12"/>
  <c r="L252" i="12"/>
  <c r="M252" i="12"/>
  <c r="N252" i="12"/>
  <c r="P252" i="12"/>
  <c r="Q252" i="12"/>
  <c r="R252" i="12"/>
  <c r="W252" i="12"/>
  <c r="X252" i="12"/>
  <c r="Y252" i="12"/>
  <c r="AD252" i="12"/>
  <c r="AE252" i="12"/>
  <c r="AF252" i="12"/>
  <c r="AK252" i="12"/>
  <c r="AL252" i="12"/>
  <c r="AM252" i="12"/>
  <c r="AR252" i="12"/>
  <c r="AS252" i="12"/>
  <c r="AT252" i="12"/>
  <c r="AY252" i="12"/>
  <c r="AZ252" i="12"/>
  <c r="BA252" i="12"/>
  <c r="BF252" i="12"/>
  <c r="BG252" i="12"/>
  <c r="BH252" i="12"/>
  <c r="BM252" i="12"/>
  <c r="BN252" i="12"/>
  <c r="BO252" i="12"/>
  <c r="BT252" i="12"/>
  <c r="BU252" i="12"/>
  <c r="BV252" i="12"/>
  <c r="CA252" i="12"/>
  <c r="CB252" i="12"/>
  <c r="CC252" i="12"/>
  <c r="CH252" i="12"/>
  <c r="CI252" i="12"/>
  <c r="CJ252" i="12"/>
  <c r="CO252" i="12"/>
  <c r="CP252" i="12"/>
  <c r="CQ252" i="12"/>
  <c r="CV252" i="12"/>
  <c r="CW252" i="12"/>
  <c r="CX252" i="12"/>
  <c r="DC252" i="12"/>
  <c r="DD252" i="12"/>
  <c r="DE252" i="12"/>
  <c r="DJ252" i="12"/>
  <c r="DK252" i="12"/>
  <c r="DL252" i="12"/>
  <c r="DQ252" i="12"/>
  <c r="DR252" i="12"/>
  <c r="DS252" i="12"/>
  <c r="DX252" i="12"/>
  <c r="DY252" i="12"/>
  <c r="DZ252" i="12"/>
  <c r="EE252" i="12"/>
  <c r="EF252" i="12"/>
  <c r="EG252" i="12"/>
  <c r="EL252" i="12"/>
  <c r="EM252" i="12"/>
  <c r="EN252" i="12"/>
  <c r="ES252" i="12"/>
  <c r="ET252" i="12"/>
  <c r="EU252" i="12"/>
  <c r="EZ252" i="12"/>
  <c r="FA252" i="12"/>
  <c r="FB252" i="12"/>
  <c r="FG252" i="12"/>
  <c r="FH252" i="12"/>
  <c r="FI252" i="12"/>
  <c r="FN252" i="12"/>
  <c r="FO252" i="12"/>
  <c r="FP252" i="12"/>
  <c r="FU252" i="12"/>
  <c r="FV252" i="12"/>
  <c r="FW252" i="12"/>
  <c r="GB252" i="12"/>
  <c r="GC252" i="12"/>
  <c r="GD252" i="12"/>
  <c r="GI252" i="12"/>
  <c r="GJ252" i="12"/>
  <c r="GK252" i="12"/>
  <c r="GP252" i="12"/>
  <c r="GQ252" i="12"/>
  <c r="GR252" i="12"/>
  <c r="GW252" i="12"/>
  <c r="GX252" i="12"/>
  <c r="GY252" i="12"/>
  <c r="HD252" i="12"/>
  <c r="HE252" i="12"/>
  <c r="HF252" i="12"/>
  <c r="HK252" i="12"/>
  <c r="HL252" i="12"/>
  <c r="HM252" i="12"/>
  <c r="HR252" i="12"/>
  <c r="HS252" i="12"/>
  <c r="HT252" i="12"/>
  <c r="HY252" i="12"/>
  <c r="HZ252" i="12"/>
  <c r="IA252" i="12"/>
  <c r="IF252" i="12"/>
  <c r="IG252" i="12"/>
  <c r="IH252" i="12"/>
  <c r="IM252" i="12"/>
  <c r="IN252" i="12"/>
  <c r="IO252" i="12"/>
  <c r="IT252" i="12"/>
  <c r="IU252" i="12"/>
  <c r="IV252" i="12"/>
  <c r="JA252" i="12"/>
  <c r="JB252" i="12"/>
  <c r="JC252" i="12"/>
  <c r="B253" i="12"/>
  <c r="C253" i="12"/>
  <c r="D253" i="12"/>
  <c r="E253" i="12"/>
  <c r="F253" i="12"/>
  <c r="G253" i="12"/>
  <c r="H253" i="12"/>
  <c r="I253" i="12"/>
  <c r="J253" i="12"/>
  <c r="K253" i="12"/>
  <c r="L253" i="12"/>
  <c r="M253" i="12"/>
  <c r="N253" i="12"/>
  <c r="P253" i="12"/>
  <c r="Q253" i="12"/>
  <c r="R253" i="12"/>
  <c r="W253" i="12"/>
  <c r="X253" i="12"/>
  <c r="Y253" i="12"/>
  <c r="AD253" i="12"/>
  <c r="AE253" i="12"/>
  <c r="AF253" i="12"/>
  <c r="AK253" i="12"/>
  <c r="AL253" i="12"/>
  <c r="AM253" i="12"/>
  <c r="AR253" i="12"/>
  <c r="AS253" i="12"/>
  <c r="AT253" i="12"/>
  <c r="AY253" i="12"/>
  <c r="AZ253" i="12"/>
  <c r="BA253" i="12"/>
  <c r="BF253" i="12"/>
  <c r="BG253" i="12"/>
  <c r="BH253" i="12"/>
  <c r="BM253" i="12"/>
  <c r="BN253" i="12"/>
  <c r="BO253" i="12"/>
  <c r="BT253" i="12"/>
  <c r="BU253" i="12"/>
  <c r="BV253" i="12"/>
  <c r="CA253" i="12"/>
  <c r="CB253" i="12"/>
  <c r="CC253" i="12"/>
  <c r="CH253" i="12"/>
  <c r="CI253" i="12"/>
  <c r="CJ253" i="12"/>
  <c r="CO253" i="12"/>
  <c r="CP253" i="12"/>
  <c r="CQ253" i="12"/>
  <c r="CV253" i="12"/>
  <c r="CW253" i="12"/>
  <c r="CX253" i="12"/>
  <c r="DC253" i="12"/>
  <c r="DD253" i="12"/>
  <c r="DE253" i="12"/>
  <c r="DJ253" i="12"/>
  <c r="DK253" i="12"/>
  <c r="DL253" i="12"/>
  <c r="DQ253" i="12"/>
  <c r="DR253" i="12"/>
  <c r="DS253" i="12"/>
  <c r="DX253" i="12"/>
  <c r="DY253" i="12"/>
  <c r="DZ253" i="12"/>
  <c r="EE253" i="12"/>
  <c r="EF253" i="12"/>
  <c r="EG253" i="12"/>
  <c r="EL253" i="12"/>
  <c r="EM253" i="12"/>
  <c r="EN253" i="12"/>
  <c r="ES253" i="12"/>
  <c r="ET253" i="12"/>
  <c r="EU253" i="12"/>
  <c r="EZ253" i="12"/>
  <c r="FA253" i="12"/>
  <c r="FB253" i="12"/>
  <c r="FG253" i="12"/>
  <c r="FH253" i="12"/>
  <c r="FI253" i="12"/>
  <c r="FN253" i="12"/>
  <c r="FO253" i="12"/>
  <c r="FP253" i="12"/>
  <c r="FU253" i="12"/>
  <c r="FV253" i="12"/>
  <c r="FW253" i="12"/>
  <c r="GB253" i="12"/>
  <c r="GC253" i="12"/>
  <c r="GD253" i="12"/>
  <c r="GI253" i="12"/>
  <c r="GJ253" i="12"/>
  <c r="GK253" i="12"/>
  <c r="GP253" i="12"/>
  <c r="GQ253" i="12"/>
  <c r="GR253" i="12"/>
  <c r="GW253" i="12"/>
  <c r="GX253" i="12"/>
  <c r="GY253" i="12"/>
  <c r="HD253" i="12"/>
  <c r="HE253" i="12"/>
  <c r="HF253" i="12"/>
  <c r="HK253" i="12"/>
  <c r="HL253" i="12"/>
  <c r="HM253" i="12"/>
  <c r="HR253" i="12"/>
  <c r="HS253" i="12"/>
  <c r="HT253" i="12"/>
  <c r="HY253" i="12"/>
  <c r="HZ253" i="12"/>
  <c r="IA253" i="12"/>
  <c r="IF253" i="12"/>
  <c r="IG253" i="12"/>
  <c r="IH253" i="12"/>
  <c r="IM253" i="12"/>
  <c r="IN253" i="12"/>
  <c r="IO253" i="12"/>
  <c r="IT253" i="12"/>
  <c r="IU253" i="12"/>
  <c r="IV253" i="12"/>
  <c r="JA253" i="12"/>
  <c r="JB253" i="12"/>
  <c r="JC253" i="12"/>
  <c r="B254" i="12"/>
  <c r="C254" i="12"/>
  <c r="D254" i="12"/>
  <c r="E254" i="12"/>
  <c r="F254" i="12"/>
  <c r="G254" i="12"/>
  <c r="H254" i="12"/>
  <c r="I254" i="12"/>
  <c r="J254" i="12"/>
  <c r="K254" i="12"/>
  <c r="L254" i="12"/>
  <c r="M254" i="12"/>
  <c r="N254" i="12"/>
  <c r="P254" i="12"/>
  <c r="Q254" i="12"/>
  <c r="R254" i="12"/>
  <c r="W254" i="12"/>
  <c r="X254" i="12"/>
  <c r="Y254" i="12"/>
  <c r="AD254" i="12"/>
  <c r="AE254" i="12"/>
  <c r="AF254" i="12"/>
  <c r="AK254" i="12"/>
  <c r="AL254" i="12"/>
  <c r="AM254" i="12"/>
  <c r="AR254" i="12"/>
  <c r="AS254" i="12"/>
  <c r="AT254" i="12"/>
  <c r="AY254" i="12"/>
  <c r="AZ254" i="12"/>
  <c r="BA254" i="12"/>
  <c r="BF254" i="12"/>
  <c r="BG254" i="12"/>
  <c r="BH254" i="12"/>
  <c r="BM254" i="12"/>
  <c r="BN254" i="12"/>
  <c r="BO254" i="12"/>
  <c r="BT254" i="12"/>
  <c r="BU254" i="12"/>
  <c r="BV254" i="12"/>
  <c r="CA254" i="12"/>
  <c r="CB254" i="12"/>
  <c r="CC254" i="12"/>
  <c r="CH254" i="12"/>
  <c r="CI254" i="12"/>
  <c r="CJ254" i="12"/>
  <c r="CO254" i="12"/>
  <c r="CP254" i="12"/>
  <c r="CQ254" i="12"/>
  <c r="CV254" i="12"/>
  <c r="CW254" i="12"/>
  <c r="CX254" i="12"/>
  <c r="DC254" i="12"/>
  <c r="DD254" i="12"/>
  <c r="DE254" i="12"/>
  <c r="DJ254" i="12"/>
  <c r="DK254" i="12"/>
  <c r="DL254" i="12"/>
  <c r="DQ254" i="12"/>
  <c r="DR254" i="12"/>
  <c r="DS254" i="12"/>
  <c r="DX254" i="12"/>
  <c r="DY254" i="12"/>
  <c r="DZ254" i="12"/>
  <c r="EE254" i="12"/>
  <c r="EF254" i="12"/>
  <c r="EG254" i="12"/>
  <c r="EL254" i="12"/>
  <c r="EM254" i="12"/>
  <c r="EN254" i="12"/>
  <c r="ES254" i="12"/>
  <c r="ET254" i="12"/>
  <c r="EU254" i="12"/>
  <c r="EZ254" i="12"/>
  <c r="FA254" i="12"/>
  <c r="FB254" i="12"/>
  <c r="FG254" i="12"/>
  <c r="FH254" i="12"/>
  <c r="FI254" i="12"/>
  <c r="FN254" i="12"/>
  <c r="FO254" i="12"/>
  <c r="FP254" i="12"/>
  <c r="FU254" i="12"/>
  <c r="FV254" i="12"/>
  <c r="FW254" i="12"/>
  <c r="GB254" i="12"/>
  <c r="GC254" i="12"/>
  <c r="GD254" i="12"/>
  <c r="GI254" i="12"/>
  <c r="GJ254" i="12"/>
  <c r="GK254" i="12"/>
  <c r="GP254" i="12"/>
  <c r="GQ254" i="12"/>
  <c r="GR254" i="12"/>
  <c r="GW254" i="12"/>
  <c r="GX254" i="12"/>
  <c r="GY254" i="12"/>
  <c r="HD254" i="12"/>
  <c r="HE254" i="12"/>
  <c r="HF254" i="12"/>
  <c r="HK254" i="12"/>
  <c r="HL254" i="12"/>
  <c r="HM254" i="12"/>
  <c r="HR254" i="12"/>
  <c r="HS254" i="12"/>
  <c r="HT254" i="12"/>
  <c r="HY254" i="12"/>
  <c r="HZ254" i="12"/>
  <c r="IA254" i="12"/>
  <c r="IF254" i="12"/>
  <c r="IG254" i="12"/>
  <c r="IH254" i="12"/>
  <c r="IM254" i="12"/>
  <c r="IN254" i="12"/>
  <c r="IO254" i="12"/>
  <c r="IT254" i="12"/>
  <c r="IU254" i="12"/>
  <c r="IV254" i="12"/>
  <c r="JA254" i="12"/>
  <c r="JB254" i="12"/>
  <c r="JC254" i="12"/>
  <c r="B255" i="12"/>
  <c r="C255" i="12"/>
  <c r="D255" i="12"/>
  <c r="E255" i="12"/>
  <c r="F255" i="12"/>
  <c r="G255" i="12"/>
  <c r="H255" i="12"/>
  <c r="I255" i="12"/>
  <c r="J255" i="12"/>
  <c r="K255" i="12"/>
  <c r="L255" i="12"/>
  <c r="M255" i="12"/>
  <c r="N255" i="12"/>
  <c r="P255" i="12"/>
  <c r="Q255" i="12"/>
  <c r="R255" i="12"/>
  <c r="W255" i="12"/>
  <c r="X255" i="12"/>
  <c r="Y255" i="12"/>
  <c r="AD255" i="12"/>
  <c r="AE255" i="12"/>
  <c r="AF255" i="12"/>
  <c r="AK255" i="12"/>
  <c r="AL255" i="12"/>
  <c r="AM255" i="12"/>
  <c r="AR255" i="12"/>
  <c r="AS255" i="12"/>
  <c r="AT255" i="12"/>
  <c r="AY255" i="12"/>
  <c r="AZ255" i="12"/>
  <c r="BA255" i="12"/>
  <c r="BF255" i="12"/>
  <c r="BG255" i="12"/>
  <c r="BH255" i="12"/>
  <c r="BM255" i="12"/>
  <c r="BN255" i="12"/>
  <c r="BO255" i="12"/>
  <c r="BT255" i="12"/>
  <c r="BU255" i="12"/>
  <c r="BV255" i="12"/>
  <c r="CA255" i="12"/>
  <c r="CB255" i="12"/>
  <c r="CC255" i="12"/>
  <c r="CH255" i="12"/>
  <c r="CI255" i="12"/>
  <c r="CJ255" i="12"/>
  <c r="CO255" i="12"/>
  <c r="CP255" i="12"/>
  <c r="CQ255" i="12"/>
  <c r="CV255" i="12"/>
  <c r="CW255" i="12"/>
  <c r="CX255" i="12"/>
  <c r="DC255" i="12"/>
  <c r="DD255" i="12"/>
  <c r="DE255" i="12"/>
  <c r="DJ255" i="12"/>
  <c r="DK255" i="12"/>
  <c r="DL255" i="12"/>
  <c r="DQ255" i="12"/>
  <c r="DR255" i="12"/>
  <c r="DS255" i="12"/>
  <c r="DX255" i="12"/>
  <c r="DY255" i="12"/>
  <c r="DZ255" i="12"/>
  <c r="EE255" i="12"/>
  <c r="EF255" i="12"/>
  <c r="EG255" i="12"/>
  <c r="EL255" i="12"/>
  <c r="EM255" i="12"/>
  <c r="EN255" i="12"/>
  <c r="ES255" i="12"/>
  <c r="ET255" i="12"/>
  <c r="EU255" i="12"/>
  <c r="EZ255" i="12"/>
  <c r="FA255" i="12"/>
  <c r="FB255" i="12"/>
  <c r="FG255" i="12"/>
  <c r="FH255" i="12"/>
  <c r="FI255" i="12"/>
  <c r="FN255" i="12"/>
  <c r="FO255" i="12"/>
  <c r="FP255" i="12"/>
  <c r="FU255" i="12"/>
  <c r="FV255" i="12"/>
  <c r="FW255" i="12"/>
  <c r="GB255" i="12"/>
  <c r="GC255" i="12"/>
  <c r="GD255" i="12"/>
  <c r="GI255" i="12"/>
  <c r="GJ255" i="12"/>
  <c r="GK255" i="12"/>
  <c r="GP255" i="12"/>
  <c r="GQ255" i="12"/>
  <c r="GR255" i="12"/>
  <c r="GW255" i="12"/>
  <c r="GX255" i="12"/>
  <c r="GY255" i="12"/>
  <c r="HD255" i="12"/>
  <c r="HE255" i="12"/>
  <c r="HF255" i="12"/>
  <c r="HK255" i="12"/>
  <c r="HL255" i="12"/>
  <c r="HM255" i="12"/>
  <c r="HR255" i="12"/>
  <c r="HS255" i="12"/>
  <c r="HT255" i="12"/>
  <c r="HY255" i="12"/>
  <c r="HZ255" i="12"/>
  <c r="IA255" i="12"/>
  <c r="IF255" i="12"/>
  <c r="IG255" i="12"/>
  <c r="IH255" i="12"/>
  <c r="IM255" i="12"/>
  <c r="IN255" i="12"/>
  <c r="IO255" i="12"/>
  <c r="IT255" i="12"/>
  <c r="IU255" i="12"/>
  <c r="IV255" i="12"/>
  <c r="JA255" i="12"/>
  <c r="JB255" i="12"/>
  <c r="JC255" i="12"/>
  <c r="B256" i="12"/>
  <c r="C256" i="12"/>
  <c r="D256" i="12"/>
  <c r="E256" i="12"/>
  <c r="F256" i="12"/>
  <c r="G256" i="12"/>
  <c r="H256" i="12"/>
  <c r="I256" i="12"/>
  <c r="J256" i="12"/>
  <c r="K256" i="12"/>
  <c r="L256" i="12"/>
  <c r="M256" i="12"/>
  <c r="N256" i="12"/>
  <c r="P256" i="12"/>
  <c r="Q256" i="12"/>
  <c r="R256" i="12"/>
  <c r="W256" i="12"/>
  <c r="X256" i="12"/>
  <c r="Y256" i="12"/>
  <c r="AD256" i="12"/>
  <c r="AE256" i="12"/>
  <c r="AF256" i="12"/>
  <c r="AK256" i="12"/>
  <c r="AL256" i="12"/>
  <c r="AM256" i="12"/>
  <c r="AR256" i="12"/>
  <c r="AS256" i="12"/>
  <c r="AT256" i="12"/>
  <c r="AY256" i="12"/>
  <c r="AZ256" i="12"/>
  <c r="BA256" i="12"/>
  <c r="BF256" i="12"/>
  <c r="BG256" i="12"/>
  <c r="BH256" i="12"/>
  <c r="BM256" i="12"/>
  <c r="BN256" i="12"/>
  <c r="BO256" i="12"/>
  <c r="BT256" i="12"/>
  <c r="BU256" i="12"/>
  <c r="BV256" i="12"/>
  <c r="CA256" i="12"/>
  <c r="CB256" i="12"/>
  <c r="CC256" i="12"/>
  <c r="CH256" i="12"/>
  <c r="CI256" i="12"/>
  <c r="CJ256" i="12"/>
  <c r="CO256" i="12"/>
  <c r="CP256" i="12"/>
  <c r="CQ256" i="12"/>
  <c r="CV256" i="12"/>
  <c r="CW256" i="12"/>
  <c r="CX256" i="12"/>
  <c r="DC256" i="12"/>
  <c r="DD256" i="12"/>
  <c r="DE256" i="12"/>
  <c r="DJ256" i="12"/>
  <c r="DK256" i="12"/>
  <c r="DL256" i="12"/>
  <c r="DQ256" i="12"/>
  <c r="DR256" i="12"/>
  <c r="DS256" i="12"/>
  <c r="DX256" i="12"/>
  <c r="DY256" i="12"/>
  <c r="DZ256" i="12"/>
  <c r="EE256" i="12"/>
  <c r="EF256" i="12"/>
  <c r="EG256" i="12"/>
  <c r="EL256" i="12"/>
  <c r="EM256" i="12"/>
  <c r="EN256" i="12"/>
  <c r="ES256" i="12"/>
  <c r="ET256" i="12"/>
  <c r="EU256" i="12"/>
  <c r="EZ256" i="12"/>
  <c r="FA256" i="12"/>
  <c r="FB256" i="12"/>
  <c r="FG256" i="12"/>
  <c r="FH256" i="12"/>
  <c r="FI256" i="12"/>
  <c r="FN256" i="12"/>
  <c r="FO256" i="12"/>
  <c r="FP256" i="12"/>
  <c r="FU256" i="12"/>
  <c r="FV256" i="12"/>
  <c r="FW256" i="12"/>
  <c r="GB256" i="12"/>
  <c r="GC256" i="12"/>
  <c r="GD256" i="12"/>
  <c r="GI256" i="12"/>
  <c r="GJ256" i="12"/>
  <c r="GK256" i="12"/>
  <c r="GP256" i="12"/>
  <c r="GQ256" i="12"/>
  <c r="GR256" i="12"/>
  <c r="GW256" i="12"/>
  <c r="GX256" i="12"/>
  <c r="GY256" i="12"/>
  <c r="HD256" i="12"/>
  <c r="HE256" i="12"/>
  <c r="HF256" i="12"/>
  <c r="HK256" i="12"/>
  <c r="HL256" i="12"/>
  <c r="HM256" i="12"/>
  <c r="HR256" i="12"/>
  <c r="HS256" i="12"/>
  <c r="HT256" i="12"/>
  <c r="HY256" i="12"/>
  <c r="HZ256" i="12"/>
  <c r="IA256" i="12"/>
  <c r="IF256" i="12"/>
  <c r="IG256" i="12"/>
  <c r="IH256" i="12"/>
  <c r="IM256" i="12"/>
  <c r="IN256" i="12"/>
  <c r="IO256" i="12"/>
  <c r="IT256" i="12"/>
  <c r="IU256" i="12"/>
  <c r="IV256" i="12"/>
  <c r="JA256" i="12"/>
  <c r="JB256" i="12"/>
  <c r="JC256" i="12"/>
  <c r="B257" i="12"/>
  <c r="C257" i="12"/>
  <c r="D257" i="12"/>
  <c r="E257" i="12"/>
  <c r="F257" i="12"/>
  <c r="G257" i="12"/>
  <c r="H257" i="12"/>
  <c r="I257" i="12"/>
  <c r="J257" i="12"/>
  <c r="K257" i="12"/>
  <c r="L257" i="12"/>
  <c r="M257" i="12"/>
  <c r="N257" i="12"/>
  <c r="P257" i="12"/>
  <c r="Q257" i="12"/>
  <c r="R257" i="12"/>
  <c r="W257" i="12"/>
  <c r="X257" i="12"/>
  <c r="Y257" i="12"/>
  <c r="AD257" i="12"/>
  <c r="AE257" i="12"/>
  <c r="AF257" i="12"/>
  <c r="AK257" i="12"/>
  <c r="AL257" i="12"/>
  <c r="AM257" i="12"/>
  <c r="AR257" i="12"/>
  <c r="AS257" i="12"/>
  <c r="AT257" i="12"/>
  <c r="AY257" i="12"/>
  <c r="AZ257" i="12"/>
  <c r="BA257" i="12"/>
  <c r="BF257" i="12"/>
  <c r="BG257" i="12"/>
  <c r="BH257" i="12"/>
  <c r="BM257" i="12"/>
  <c r="BN257" i="12"/>
  <c r="BO257" i="12"/>
  <c r="BT257" i="12"/>
  <c r="BU257" i="12"/>
  <c r="BV257" i="12"/>
  <c r="CA257" i="12"/>
  <c r="CB257" i="12"/>
  <c r="CC257" i="12"/>
  <c r="CH257" i="12"/>
  <c r="CI257" i="12"/>
  <c r="CJ257" i="12"/>
  <c r="CO257" i="12"/>
  <c r="CP257" i="12"/>
  <c r="CQ257" i="12"/>
  <c r="CV257" i="12"/>
  <c r="CW257" i="12"/>
  <c r="CX257" i="12"/>
  <c r="DC257" i="12"/>
  <c r="DD257" i="12"/>
  <c r="DE257" i="12"/>
  <c r="DJ257" i="12"/>
  <c r="DK257" i="12"/>
  <c r="DL257" i="12"/>
  <c r="DQ257" i="12"/>
  <c r="DR257" i="12"/>
  <c r="DS257" i="12"/>
  <c r="DX257" i="12"/>
  <c r="DY257" i="12"/>
  <c r="DZ257" i="12"/>
  <c r="EE257" i="12"/>
  <c r="EF257" i="12"/>
  <c r="EG257" i="12"/>
  <c r="EL257" i="12"/>
  <c r="EM257" i="12"/>
  <c r="EN257" i="12"/>
  <c r="ES257" i="12"/>
  <c r="ET257" i="12"/>
  <c r="EU257" i="12"/>
  <c r="EZ257" i="12"/>
  <c r="FA257" i="12"/>
  <c r="FB257" i="12"/>
  <c r="FG257" i="12"/>
  <c r="FH257" i="12"/>
  <c r="FI257" i="12"/>
  <c r="FN257" i="12"/>
  <c r="FO257" i="12"/>
  <c r="FP257" i="12"/>
  <c r="FU257" i="12"/>
  <c r="FV257" i="12"/>
  <c r="FW257" i="12"/>
  <c r="GB257" i="12"/>
  <c r="GC257" i="12"/>
  <c r="GD257" i="12"/>
  <c r="GI257" i="12"/>
  <c r="GJ257" i="12"/>
  <c r="GK257" i="12"/>
  <c r="GP257" i="12"/>
  <c r="GQ257" i="12"/>
  <c r="GR257" i="12"/>
  <c r="GW257" i="12"/>
  <c r="GX257" i="12"/>
  <c r="GY257" i="12"/>
  <c r="HD257" i="12"/>
  <c r="HE257" i="12"/>
  <c r="HF257" i="12"/>
  <c r="HK257" i="12"/>
  <c r="HL257" i="12"/>
  <c r="HM257" i="12"/>
  <c r="HR257" i="12"/>
  <c r="HS257" i="12"/>
  <c r="HT257" i="12"/>
  <c r="HY257" i="12"/>
  <c r="HZ257" i="12"/>
  <c r="IA257" i="12"/>
  <c r="IF257" i="12"/>
  <c r="IG257" i="12"/>
  <c r="IH257" i="12"/>
  <c r="IM257" i="12"/>
  <c r="IN257" i="12"/>
  <c r="IO257" i="12"/>
  <c r="IT257" i="12"/>
  <c r="IU257" i="12"/>
  <c r="IV257" i="12"/>
  <c r="JA257" i="12"/>
  <c r="JB257" i="12"/>
  <c r="JC257" i="12"/>
  <c r="B258" i="12"/>
  <c r="C258" i="12"/>
  <c r="D258" i="12"/>
  <c r="E258" i="12"/>
  <c r="F258" i="12"/>
  <c r="G258" i="12"/>
  <c r="H258" i="12"/>
  <c r="I258" i="12"/>
  <c r="J258" i="12"/>
  <c r="K258" i="12"/>
  <c r="L258" i="12"/>
  <c r="M258" i="12"/>
  <c r="N258" i="12"/>
  <c r="P258" i="12"/>
  <c r="Q258" i="12"/>
  <c r="R258" i="12"/>
  <c r="W258" i="12"/>
  <c r="X258" i="12"/>
  <c r="Y258" i="12"/>
  <c r="AD258" i="12"/>
  <c r="AE258" i="12"/>
  <c r="AF258" i="12"/>
  <c r="AK258" i="12"/>
  <c r="AL258" i="12"/>
  <c r="AM258" i="12"/>
  <c r="AR258" i="12"/>
  <c r="AS258" i="12"/>
  <c r="AT258" i="12"/>
  <c r="AY258" i="12"/>
  <c r="AZ258" i="12"/>
  <c r="BA258" i="12"/>
  <c r="BF258" i="12"/>
  <c r="BG258" i="12"/>
  <c r="BH258" i="12"/>
  <c r="BM258" i="12"/>
  <c r="BN258" i="12"/>
  <c r="BO258" i="12"/>
  <c r="BT258" i="12"/>
  <c r="BU258" i="12"/>
  <c r="BV258" i="12"/>
  <c r="CA258" i="12"/>
  <c r="CB258" i="12"/>
  <c r="CC258" i="12"/>
  <c r="CH258" i="12"/>
  <c r="CI258" i="12"/>
  <c r="CJ258" i="12"/>
  <c r="CO258" i="12"/>
  <c r="CP258" i="12"/>
  <c r="CQ258" i="12"/>
  <c r="CV258" i="12"/>
  <c r="CW258" i="12"/>
  <c r="CX258" i="12"/>
  <c r="DC258" i="12"/>
  <c r="DD258" i="12"/>
  <c r="DE258" i="12"/>
  <c r="DJ258" i="12"/>
  <c r="DK258" i="12"/>
  <c r="DL258" i="12"/>
  <c r="DQ258" i="12"/>
  <c r="DR258" i="12"/>
  <c r="DS258" i="12"/>
  <c r="DX258" i="12"/>
  <c r="DY258" i="12"/>
  <c r="DZ258" i="12"/>
  <c r="EE258" i="12"/>
  <c r="EF258" i="12"/>
  <c r="EG258" i="12"/>
  <c r="EL258" i="12"/>
  <c r="EM258" i="12"/>
  <c r="EN258" i="12"/>
  <c r="ES258" i="12"/>
  <c r="ET258" i="12"/>
  <c r="EU258" i="12"/>
  <c r="EZ258" i="12"/>
  <c r="FA258" i="12"/>
  <c r="FB258" i="12"/>
  <c r="FG258" i="12"/>
  <c r="FH258" i="12"/>
  <c r="FI258" i="12"/>
  <c r="FN258" i="12"/>
  <c r="FO258" i="12"/>
  <c r="FP258" i="12"/>
  <c r="FU258" i="12"/>
  <c r="FV258" i="12"/>
  <c r="FW258" i="12"/>
  <c r="GB258" i="12"/>
  <c r="GC258" i="12"/>
  <c r="GD258" i="12"/>
  <c r="GI258" i="12"/>
  <c r="GJ258" i="12"/>
  <c r="GK258" i="12"/>
  <c r="GP258" i="12"/>
  <c r="GQ258" i="12"/>
  <c r="GR258" i="12"/>
  <c r="GW258" i="12"/>
  <c r="GX258" i="12"/>
  <c r="GY258" i="12"/>
  <c r="HD258" i="12"/>
  <c r="HE258" i="12"/>
  <c r="HF258" i="12"/>
  <c r="HK258" i="12"/>
  <c r="HL258" i="12"/>
  <c r="HM258" i="12"/>
  <c r="HR258" i="12"/>
  <c r="HS258" i="12"/>
  <c r="HT258" i="12"/>
  <c r="HY258" i="12"/>
  <c r="HZ258" i="12"/>
  <c r="IA258" i="12"/>
  <c r="IF258" i="12"/>
  <c r="IG258" i="12"/>
  <c r="IH258" i="12"/>
  <c r="IM258" i="12"/>
  <c r="IN258" i="12"/>
  <c r="IO258" i="12"/>
  <c r="IT258" i="12"/>
  <c r="IU258" i="12"/>
  <c r="IV258" i="12"/>
  <c r="JA258" i="12"/>
  <c r="JB258" i="12"/>
  <c r="JC258" i="12"/>
  <c r="B259" i="12"/>
  <c r="C259" i="12"/>
  <c r="D259" i="12"/>
  <c r="E259" i="12"/>
  <c r="F259" i="12"/>
  <c r="G259" i="12"/>
  <c r="H259" i="12"/>
  <c r="I259" i="12"/>
  <c r="J259" i="12"/>
  <c r="K259" i="12"/>
  <c r="L259" i="12"/>
  <c r="M259" i="12"/>
  <c r="N259" i="12"/>
  <c r="P259" i="12"/>
  <c r="Q259" i="12"/>
  <c r="R259" i="12"/>
  <c r="W259" i="12"/>
  <c r="X259" i="12"/>
  <c r="Y259" i="12"/>
  <c r="AD259" i="12"/>
  <c r="AE259" i="12"/>
  <c r="AF259" i="12"/>
  <c r="AK259" i="12"/>
  <c r="AL259" i="12"/>
  <c r="AM259" i="12"/>
  <c r="AR259" i="12"/>
  <c r="AS259" i="12"/>
  <c r="AT259" i="12"/>
  <c r="AY259" i="12"/>
  <c r="AZ259" i="12"/>
  <c r="BA259" i="12"/>
  <c r="BF259" i="12"/>
  <c r="BG259" i="12"/>
  <c r="BH259" i="12"/>
  <c r="BM259" i="12"/>
  <c r="BN259" i="12"/>
  <c r="BO259" i="12"/>
  <c r="BT259" i="12"/>
  <c r="BU259" i="12"/>
  <c r="BV259" i="12"/>
  <c r="CA259" i="12"/>
  <c r="CB259" i="12"/>
  <c r="CC259" i="12"/>
  <c r="CH259" i="12"/>
  <c r="CI259" i="12"/>
  <c r="CJ259" i="12"/>
  <c r="CO259" i="12"/>
  <c r="CP259" i="12"/>
  <c r="CQ259" i="12"/>
  <c r="CV259" i="12"/>
  <c r="CW259" i="12"/>
  <c r="CX259" i="12"/>
  <c r="DC259" i="12"/>
  <c r="DD259" i="12"/>
  <c r="DE259" i="12"/>
  <c r="DJ259" i="12"/>
  <c r="DK259" i="12"/>
  <c r="DL259" i="12"/>
  <c r="DQ259" i="12"/>
  <c r="DR259" i="12"/>
  <c r="DS259" i="12"/>
  <c r="DX259" i="12"/>
  <c r="DY259" i="12"/>
  <c r="DZ259" i="12"/>
  <c r="EE259" i="12"/>
  <c r="EF259" i="12"/>
  <c r="EG259" i="12"/>
  <c r="EL259" i="12"/>
  <c r="EM259" i="12"/>
  <c r="EN259" i="12"/>
  <c r="ES259" i="12"/>
  <c r="ET259" i="12"/>
  <c r="EU259" i="12"/>
  <c r="EZ259" i="12"/>
  <c r="FA259" i="12"/>
  <c r="FB259" i="12"/>
  <c r="FG259" i="12"/>
  <c r="FH259" i="12"/>
  <c r="FI259" i="12"/>
  <c r="FN259" i="12"/>
  <c r="FO259" i="12"/>
  <c r="FP259" i="12"/>
  <c r="FU259" i="12"/>
  <c r="FV259" i="12"/>
  <c r="FW259" i="12"/>
  <c r="GB259" i="12"/>
  <c r="GC259" i="12"/>
  <c r="GD259" i="12"/>
  <c r="GI259" i="12"/>
  <c r="GJ259" i="12"/>
  <c r="GK259" i="12"/>
  <c r="GP259" i="12"/>
  <c r="GQ259" i="12"/>
  <c r="GR259" i="12"/>
  <c r="GW259" i="12"/>
  <c r="GX259" i="12"/>
  <c r="GY259" i="12"/>
  <c r="HD259" i="12"/>
  <c r="HE259" i="12"/>
  <c r="HF259" i="12"/>
  <c r="HK259" i="12"/>
  <c r="HL259" i="12"/>
  <c r="HM259" i="12"/>
  <c r="HR259" i="12"/>
  <c r="HS259" i="12"/>
  <c r="HT259" i="12"/>
  <c r="HY259" i="12"/>
  <c r="HZ259" i="12"/>
  <c r="IA259" i="12"/>
  <c r="IF259" i="12"/>
  <c r="IG259" i="12"/>
  <c r="IH259" i="12"/>
  <c r="IM259" i="12"/>
  <c r="IN259" i="12"/>
  <c r="IO259" i="12"/>
  <c r="IT259" i="12"/>
  <c r="IU259" i="12"/>
  <c r="IV259" i="12"/>
  <c r="JA259" i="12"/>
  <c r="JB259" i="12"/>
  <c r="JC259" i="12"/>
  <c r="B260" i="12"/>
  <c r="C260" i="12"/>
  <c r="D260" i="12"/>
  <c r="E260" i="12"/>
  <c r="F260" i="12"/>
  <c r="G260" i="12"/>
  <c r="H260" i="12"/>
  <c r="I260" i="12"/>
  <c r="J260" i="12"/>
  <c r="K260" i="12"/>
  <c r="L260" i="12"/>
  <c r="M260" i="12"/>
  <c r="N260" i="12"/>
  <c r="P260" i="12"/>
  <c r="Q260" i="12"/>
  <c r="R260" i="12"/>
  <c r="W260" i="12"/>
  <c r="X260" i="12"/>
  <c r="Y260" i="12"/>
  <c r="AD260" i="12"/>
  <c r="AE260" i="12"/>
  <c r="AF260" i="12"/>
  <c r="AK260" i="12"/>
  <c r="AL260" i="12"/>
  <c r="AM260" i="12"/>
  <c r="AR260" i="12"/>
  <c r="AS260" i="12"/>
  <c r="AT260" i="12"/>
  <c r="AY260" i="12"/>
  <c r="AZ260" i="12"/>
  <c r="BA260" i="12"/>
  <c r="BF260" i="12"/>
  <c r="BG260" i="12"/>
  <c r="BH260" i="12"/>
  <c r="BM260" i="12"/>
  <c r="BN260" i="12"/>
  <c r="BO260" i="12"/>
  <c r="BT260" i="12"/>
  <c r="BU260" i="12"/>
  <c r="BV260" i="12"/>
  <c r="CA260" i="12"/>
  <c r="CB260" i="12"/>
  <c r="CC260" i="12"/>
  <c r="CH260" i="12"/>
  <c r="CI260" i="12"/>
  <c r="CJ260" i="12"/>
  <c r="CO260" i="12"/>
  <c r="CP260" i="12"/>
  <c r="CQ260" i="12"/>
  <c r="CV260" i="12"/>
  <c r="CW260" i="12"/>
  <c r="CX260" i="12"/>
  <c r="DC260" i="12"/>
  <c r="DD260" i="12"/>
  <c r="DE260" i="12"/>
  <c r="DJ260" i="12"/>
  <c r="DK260" i="12"/>
  <c r="DL260" i="12"/>
  <c r="DQ260" i="12"/>
  <c r="DR260" i="12"/>
  <c r="DS260" i="12"/>
  <c r="DX260" i="12"/>
  <c r="DY260" i="12"/>
  <c r="DZ260" i="12"/>
  <c r="EE260" i="12"/>
  <c r="EF260" i="12"/>
  <c r="EG260" i="12"/>
  <c r="EL260" i="12"/>
  <c r="EM260" i="12"/>
  <c r="EN260" i="12"/>
  <c r="ES260" i="12"/>
  <c r="ET260" i="12"/>
  <c r="EU260" i="12"/>
  <c r="EZ260" i="12"/>
  <c r="FA260" i="12"/>
  <c r="FB260" i="12"/>
  <c r="FG260" i="12"/>
  <c r="FH260" i="12"/>
  <c r="FI260" i="12"/>
  <c r="FN260" i="12"/>
  <c r="FO260" i="12"/>
  <c r="FP260" i="12"/>
  <c r="FU260" i="12"/>
  <c r="FV260" i="12"/>
  <c r="FW260" i="12"/>
  <c r="GB260" i="12"/>
  <c r="GC260" i="12"/>
  <c r="GD260" i="12"/>
  <c r="GI260" i="12"/>
  <c r="GJ260" i="12"/>
  <c r="GK260" i="12"/>
  <c r="GP260" i="12"/>
  <c r="GQ260" i="12"/>
  <c r="GR260" i="12"/>
  <c r="GW260" i="12"/>
  <c r="GX260" i="12"/>
  <c r="GY260" i="12"/>
  <c r="HD260" i="12"/>
  <c r="HE260" i="12"/>
  <c r="HF260" i="12"/>
  <c r="HK260" i="12"/>
  <c r="HL260" i="12"/>
  <c r="HM260" i="12"/>
  <c r="HR260" i="12"/>
  <c r="HS260" i="12"/>
  <c r="HT260" i="12"/>
  <c r="HY260" i="12"/>
  <c r="HZ260" i="12"/>
  <c r="IA260" i="12"/>
  <c r="IF260" i="12"/>
  <c r="IG260" i="12"/>
  <c r="IH260" i="12"/>
  <c r="IM260" i="12"/>
  <c r="IN260" i="12"/>
  <c r="IO260" i="12"/>
  <c r="IT260" i="12"/>
  <c r="IU260" i="12"/>
  <c r="IV260" i="12"/>
  <c r="JA260" i="12"/>
  <c r="JB260" i="12"/>
  <c r="JC260" i="12"/>
  <c r="B230" i="12"/>
  <c r="C230" i="12"/>
  <c r="D230" i="12"/>
  <c r="E230" i="12"/>
  <c r="F230" i="12"/>
  <c r="G230" i="12"/>
  <c r="H230" i="12"/>
  <c r="I230" i="12"/>
  <c r="J230" i="12"/>
  <c r="K230" i="12"/>
  <c r="L230" i="12"/>
  <c r="M230" i="12"/>
  <c r="N230" i="12"/>
  <c r="P230" i="12"/>
  <c r="Q230" i="12"/>
  <c r="R230" i="12"/>
  <c r="W230" i="12"/>
  <c r="X230" i="12"/>
  <c r="Y230" i="12"/>
  <c r="AD230" i="12"/>
  <c r="AE230" i="12"/>
  <c r="AF230" i="12"/>
  <c r="AK230" i="12"/>
  <c r="AL230" i="12"/>
  <c r="AM230" i="12"/>
  <c r="AR230" i="12"/>
  <c r="AS230" i="12"/>
  <c r="AT230" i="12"/>
  <c r="AY230" i="12"/>
  <c r="AZ230" i="12"/>
  <c r="BA230" i="12"/>
  <c r="BF230" i="12"/>
  <c r="BG230" i="12"/>
  <c r="BH230" i="12"/>
  <c r="BM230" i="12"/>
  <c r="BN230" i="12"/>
  <c r="BO230" i="12"/>
  <c r="BT230" i="12"/>
  <c r="BU230" i="12"/>
  <c r="BV230" i="12"/>
  <c r="CA230" i="12"/>
  <c r="CB230" i="12"/>
  <c r="CC230" i="12"/>
  <c r="CH230" i="12"/>
  <c r="CI230" i="12"/>
  <c r="CJ230" i="12"/>
  <c r="CO230" i="12"/>
  <c r="CP230" i="12"/>
  <c r="CQ230" i="12"/>
  <c r="CV230" i="12"/>
  <c r="CW230" i="12"/>
  <c r="CX230" i="12"/>
  <c r="DC230" i="12"/>
  <c r="DD230" i="12"/>
  <c r="DE230" i="12"/>
  <c r="DJ230" i="12"/>
  <c r="DK230" i="12"/>
  <c r="DL230" i="12"/>
  <c r="DQ230" i="12"/>
  <c r="DR230" i="12"/>
  <c r="DS230" i="12"/>
  <c r="DX230" i="12"/>
  <c r="DY230" i="12"/>
  <c r="DZ230" i="12"/>
  <c r="EE230" i="12"/>
  <c r="EF230" i="12"/>
  <c r="EG230" i="12"/>
  <c r="EL230" i="12"/>
  <c r="EM230" i="12"/>
  <c r="EN230" i="12"/>
  <c r="ES230" i="12"/>
  <c r="ET230" i="12"/>
  <c r="EU230" i="12"/>
  <c r="EZ230" i="12"/>
  <c r="FA230" i="12"/>
  <c r="FB230" i="12"/>
  <c r="FG230" i="12"/>
  <c r="FH230" i="12"/>
  <c r="FI230" i="12"/>
  <c r="FN230" i="12"/>
  <c r="FO230" i="12"/>
  <c r="FP230" i="12"/>
  <c r="FU230" i="12"/>
  <c r="FV230" i="12"/>
  <c r="FW230" i="12"/>
  <c r="GB230" i="12"/>
  <c r="GC230" i="12"/>
  <c r="GD230" i="12"/>
  <c r="GI230" i="12"/>
  <c r="GJ230" i="12"/>
  <c r="GK230" i="12"/>
  <c r="GP230" i="12"/>
  <c r="GQ230" i="12"/>
  <c r="GR230" i="12"/>
  <c r="GW230" i="12"/>
  <c r="GX230" i="12"/>
  <c r="GY230" i="12"/>
  <c r="HD230" i="12"/>
  <c r="HE230" i="12"/>
  <c r="HF230" i="12"/>
  <c r="HK230" i="12"/>
  <c r="HL230" i="12"/>
  <c r="HM230" i="12"/>
  <c r="HR230" i="12"/>
  <c r="HS230" i="12"/>
  <c r="HT230" i="12"/>
  <c r="HY230" i="12"/>
  <c r="HZ230" i="12"/>
  <c r="IA230" i="12"/>
  <c r="IF230" i="12"/>
  <c r="IG230" i="12"/>
  <c r="IH230" i="12"/>
  <c r="IM230" i="12"/>
  <c r="IN230" i="12"/>
  <c r="IO230" i="12"/>
  <c r="IT230" i="12"/>
  <c r="IU230" i="12"/>
  <c r="IV230" i="12"/>
  <c r="JA230" i="12"/>
  <c r="JB230" i="12"/>
  <c r="JC230" i="12"/>
  <c r="B231" i="12"/>
  <c r="C231" i="12"/>
  <c r="D231" i="12"/>
  <c r="E231" i="12"/>
  <c r="F231" i="12"/>
  <c r="G231" i="12"/>
  <c r="H231" i="12"/>
  <c r="I231" i="12"/>
  <c r="J231" i="12"/>
  <c r="K231" i="12"/>
  <c r="L231" i="12"/>
  <c r="M231" i="12"/>
  <c r="N231" i="12"/>
  <c r="P231" i="12"/>
  <c r="Q231" i="12"/>
  <c r="R231" i="12"/>
  <c r="W231" i="12"/>
  <c r="X231" i="12"/>
  <c r="Y231" i="12"/>
  <c r="AD231" i="12"/>
  <c r="AE231" i="12"/>
  <c r="AF231" i="12"/>
  <c r="AK231" i="12"/>
  <c r="AL231" i="12"/>
  <c r="AM231" i="12"/>
  <c r="AR231" i="12"/>
  <c r="AS231" i="12"/>
  <c r="AT231" i="12"/>
  <c r="AY231" i="12"/>
  <c r="AZ231" i="12"/>
  <c r="BA231" i="12"/>
  <c r="BF231" i="12"/>
  <c r="BG231" i="12"/>
  <c r="BH231" i="12"/>
  <c r="BM231" i="12"/>
  <c r="BN231" i="12"/>
  <c r="BO231" i="12"/>
  <c r="BT231" i="12"/>
  <c r="BU231" i="12"/>
  <c r="BV231" i="12"/>
  <c r="CA231" i="12"/>
  <c r="CB231" i="12"/>
  <c r="CC231" i="12"/>
  <c r="CH231" i="12"/>
  <c r="CI231" i="12"/>
  <c r="CJ231" i="12"/>
  <c r="CO231" i="12"/>
  <c r="CP231" i="12"/>
  <c r="CQ231" i="12"/>
  <c r="CV231" i="12"/>
  <c r="CW231" i="12"/>
  <c r="CX231" i="12"/>
  <c r="DC231" i="12"/>
  <c r="DD231" i="12"/>
  <c r="DE231" i="12"/>
  <c r="DJ231" i="12"/>
  <c r="DK231" i="12"/>
  <c r="DL231" i="12"/>
  <c r="DQ231" i="12"/>
  <c r="DR231" i="12"/>
  <c r="DS231" i="12"/>
  <c r="DX231" i="12"/>
  <c r="DY231" i="12"/>
  <c r="DZ231" i="12"/>
  <c r="EE231" i="12"/>
  <c r="EF231" i="12"/>
  <c r="EG231" i="12"/>
  <c r="EL231" i="12"/>
  <c r="EM231" i="12"/>
  <c r="EN231" i="12"/>
  <c r="ES231" i="12"/>
  <c r="ET231" i="12"/>
  <c r="EU231" i="12"/>
  <c r="EZ231" i="12"/>
  <c r="FA231" i="12"/>
  <c r="FB231" i="12"/>
  <c r="FG231" i="12"/>
  <c r="FH231" i="12"/>
  <c r="FI231" i="12"/>
  <c r="FN231" i="12"/>
  <c r="FO231" i="12"/>
  <c r="FP231" i="12"/>
  <c r="FU231" i="12"/>
  <c r="FV231" i="12"/>
  <c r="FW231" i="12"/>
  <c r="GB231" i="12"/>
  <c r="GC231" i="12"/>
  <c r="GD231" i="12"/>
  <c r="GI231" i="12"/>
  <c r="GJ231" i="12"/>
  <c r="GK231" i="12"/>
  <c r="GP231" i="12"/>
  <c r="GQ231" i="12"/>
  <c r="GR231" i="12"/>
  <c r="GW231" i="12"/>
  <c r="GX231" i="12"/>
  <c r="GY231" i="12"/>
  <c r="HD231" i="12"/>
  <c r="HE231" i="12"/>
  <c r="HF231" i="12"/>
  <c r="HK231" i="12"/>
  <c r="HL231" i="12"/>
  <c r="HM231" i="12"/>
  <c r="HR231" i="12"/>
  <c r="HS231" i="12"/>
  <c r="HT231" i="12"/>
  <c r="HY231" i="12"/>
  <c r="HZ231" i="12"/>
  <c r="IA231" i="12"/>
  <c r="IF231" i="12"/>
  <c r="IG231" i="12"/>
  <c r="IH231" i="12"/>
  <c r="IM231" i="12"/>
  <c r="IN231" i="12"/>
  <c r="IO231" i="12"/>
  <c r="IT231" i="12"/>
  <c r="IU231" i="12"/>
  <c r="IV231" i="12"/>
  <c r="JA231" i="12"/>
  <c r="JB231" i="12"/>
  <c r="JC231" i="12"/>
  <c r="B232" i="12"/>
  <c r="C232" i="12"/>
  <c r="D232" i="12"/>
  <c r="E232" i="12"/>
  <c r="F232" i="12"/>
  <c r="G232" i="12"/>
  <c r="H232" i="12"/>
  <c r="I232" i="12"/>
  <c r="J232" i="12"/>
  <c r="K232" i="12"/>
  <c r="L232" i="12"/>
  <c r="M232" i="12"/>
  <c r="N232" i="12"/>
  <c r="P232" i="12"/>
  <c r="Q232" i="12"/>
  <c r="R232" i="12"/>
  <c r="W232" i="12"/>
  <c r="X232" i="12"/>
  <c r="Y232" i="12"/>
  <c r="AD232" i="12"/>
  <c r="AE232" i="12"/>
  <c r="AF232" i="12"/>
  <c r="AK232" i="12"/>
  <c r="AL232" i="12"/>
  <c r="AM232" i="12"/>
  <c r="AR232" i="12"/>
  <c r="AS232" i="12"/>
  <c r="AT232" i="12"/>
  <c r="AY232" i="12"/>
  <c r="AZ232" i="12"/>
  <c r="BA232" i="12"/>
  <c r="BF232" i="12"/>
  <c r="BG232" i="12"/>
  <c r="BH232" i="12"/>
  <c r="BM232" i="12"/>
  <c r="BN232" i="12"/>
  <c r="BO232" i="12"/>
  <c r="BT232" i="12"/>
  <c r="BU232" i="12"/>
  <c r="BV232" i="12"/>
  <c r="CA232" i="12"/>
  <c r="CB232" i="12"/>
  <c r="CC232" i="12"/>
  <c r="CH232" i="12"/>
  <c r="CI232" i="12"/>
  <c r="CJ232" i="12"/>
  <c r="CO232" i="12"/>
  <c r="CP232" i="12"/>
  <c r="CQ232" i="12"/>
  <c r="CV232" i="12"/>
  <c r="CW232" i="12"/>
  <c r="CX232" i="12"/>
  <c r="DC232" i="12"/>
  <c r="DD232" i="12"/>
  <c r="DE232" i="12"/>
  <c r="DJ232" i="12"/>
  <c r="DK232" i="12"/>
  <c r="DL232" i="12"/>
  <c r="DQ232" i="12"/>
  <c r="DR232" i="12"/>
  <c r="DS232" i="12"/>
  <c r="DX232" i="12"/>
  <c r="DY232" i="12"/>
  <c r="DZ232" i="12"/>
  <c r="EE232" i="12"/>
  <c r="EF232" i="12"/>
  <c r="EG232" i="12"/>
  <c r="EL232" i="12"/>
  <c r="EM232" i="12"/>
  <c r="EN232" i="12"/>
  <c r="ES232" i="12"/>
  <c r="ET232" i="12"/>
  <c r="EU232" i="12"/>
  <c r="EZ232" i="12"/>
  <c r="FA232" i="12"/>
  <c r="FB232" i="12"/>
  <c r="FG232" i="12"/>
  <c r="FH232" i="12"/>
  <c r="FI232" i="12"/>
  <c r="FN232" i="12"/>
  <c r="FO232" i="12"/>
  <c r="FP232" i="12"/>
  <c r="FU232" i="12"/>
  <c r="FV232" i="12"/>
  <c r="FW232" i="12"/>
  <c r="GB232" i="12"/>
  <c r="GC232" i="12"/>
  <c r="GD232" i="12"/>
  <c r="GI232" i="12"/>
  <c r="GJ232" i="12"/>
  <c r="GK232" i="12"/>
  <c r="GP232" i="12"/>
  <c r="GQ232" i="12"/>
  <c r="GR232" i="12"/>
  <c r="GW232" i="12"/>
  <c r="GX232" i="12"/>
  <c r="GY232" i="12"/>
  <c r="HD232" i="12"/>
  <c r="HE232" i="12"/>
  <c r="HF232" i="12"/>
  <c r="HK232" i="12"/>
  <c r="HL232" i="12"/>
  <c r="HM232" i="12"/>
  <c r="HR232" i="12"/>
  <c r="HS232" i="12"/>
  <c r="HT232" i="12"/>
  <c r="HY232" i="12"/>
  <c r="HZ232" i="12"/>
  <c r="IA232" i="12"/>
  <c r="IF232" i="12"/>
  <c r="IG232" i="12"/>
  <c r="IH232" i="12"/>
  <c r="IM232" i="12"/>
  <c r="IN232" i="12"/>
  <c r="IO232" i="12"/>
  <c r="IT232" i="12"/>
  <c r="IU232" i="12"/>
  <c r="IV232" i="12"/>
  <c r="JA232" i="12"/>
  <c r="JB232" i="12"/>
  <c r="JC232" i="12"/>
  <c r="B233" i="12"/>
  <c r="C233" i="12"/>
  <c r="D233" i="12"/>
  <c r="E233" i="12"/>
  <c r="F233" i="12"/>
  <c r="G233" i="12"/>
  <c r="H233" i="12"/>
  <c r="I233" i="12"/>
  <c r="J233" i="12"/>
  <c r="K233" i="12"/>
  <c r="L233" i="12"/>
  <c r="M233" i="12"/>
  <c r="N233" i="12"/>
  <c r="P233" i="12"/>
  <c r="Q233" i="12"/>
  <c r="R233" i="12"/>
  <c r="W233" i="12"/>
  <c r="X233" i="12"/>
  <c r="Y233" i="12"/>
  <c r="AD233" i="12"/>
  <c r="AE233" i="12"/>
  <c r="AF233" i="12"/>
  <c r="AK233" i="12"/>
  <c r="AL233" i="12"/>
  <c r="AM233" i="12"/>
  <c r="AR233" i="12"/>
  <c r="AS233" i="12"/>
  <c r="AT233" i="12"/>
  <c r="AY233" i="12"/>
  <c r="AZ233" i="12"/>
  <c r="BA233" i="12"/>
  <c r="BF233" i="12"/>
  <c r="BG233" i="12"/>
  <c r="BH233" i="12"/>
  <c r="BM233" i="12"/>
  <c r="BN233" i="12"/>
  <c r="BO233" i="12"/>
  <c r="BT233" i="12"/>
  <c r="BU233" i="12"/>
  <c r="BV233" i="12"/>
  <c r="CA233" i="12"/>
  <c r="CB233" i="12"/>
  <c r="CC233" i="12"/>
  <c r="CH233" i="12"/>
  <c r="CI233" i="12"/>
  <c r="CJ233" i="12"/>
  <c r="CO233" i="12"/>
  <c r="CP233" i="12"/>
  <c r="CQ233" i="12"/>
  <c r="CV233" i="12"/>
  <c r="CW233" i="12"/>
  <c r="CX233" i="12"/>
  <c r="DC233" i="12"/>
  <c r="DD233" i="12"/>
  <c r="DE233" i="12"/>
  <c r="DJ233" i="12"/>
  <c r="DK233" i="12"/>
  <c r="DL233" i="12"/>
  <c r="DQ233" i="12"/>
  <c r="DR233" i="12"/>
  <c r="DS233" i="12"/>
  <c r="DX233" i="12"/>
  <c r="DY233" i="12"/>
  <c r="DZ233" i="12"/>
  <c r="EE233" i="12"/>
  <c r="EF233" i="12"/>
  <c r="EG233" i="12"/>
  <c r="EL233" i="12"/>
  <c r="EM233" i="12"/>
  <c r="EN233" i="12"/>
  <c r="ES233" i="12"/>
  <c r="ET233" i="12"/>
  <c r="EU233" i="12"/>
  <c r="EZ233" i="12"/>
  <c r="FA233" i="12"/>
  <c r="FB233" i="12"/>
  <c r="FG233" i="12"/>
  <c r="FH233" i="12"/>
  <c r="FI233" i="12"/>
  <c r="FN233" i="12"/>
  <c r="FO233" i="12"/>
  <c r="FP233" i="12"/>
  <c r="FU233" i="12"/>
  <c r="FV233" i="12"/>
  <c r="FW233" i="12"/>
  <c r="GB233" i="12"/>
  <c r="GC233" i="12"/>
  <c r="GD233" i="12"/>
  <c r="GI233" i="12"/>
  <c r="GJ233" i="12"/>
  <c r="GK233" i="12"/>
  <c r="GP233" i="12"/>
  <c r="GQ233" i="12"/>
  <c r="GR233" i="12"/>
  <c r="GW233" i="12"/>
  <c r="GX233" i="12"/>
  <c r="GY233" i="12"/>
  <c r="HD233" i="12"/>
  <c r="HE233" i="12"/>
  <c r="HF233" i="12"/>
  <c r="HK233" i="12"/>
  <c r="HL233" i="12"/>
  <c r="HM233" i="12"/>
  <c r="HR233" i="12"/>
  <c r="HS233" i="12"/>
  <c r="HT233" i="12"/>
  <c r="HY233" i="12"/>
  <c r="HZ233" i="12"/>
  <c r="IA233" i="12"/>
  <c r="IF233" i="12"/>
  <c r="IG233" i="12"/>
  <c r="IH233" i="12"/>
  <c r="IM233" i="12"/>
  <c r="IN233" i="12"/>
  <c r="IO233" i="12"/>
  <c r="IT233" i="12"/>
  <c r="IU233" i="12"/>
  <c r="IV233" i="12"/>
  <c r="JA233" i="12"/>
  <c r="JB233" i="12"/>
  <c r="JC233" i="12"/>
  <c r="B234" i="12"/>
  <c r="C234" i="12"/>
  <c r="D234" i="12"/>
  <c r="E234" i="12"/>
  <c r="F234" i="12"/>
  <c r="G234" i="12"/>
  <c r="H234" i="12"/>
  <c r="I234" i="12"/>
  <c r="J234" i="12"/>
  <c r="K234" i="12"/>
  <c r="L234" i="12"/>
  <c r="M234" i="12"/>
  <c r="N234" i="12"/>
  <c r="P234" i="12"/>
  <c r="Q234" i="12"/>
  <c r="R234" i="12"/>
  <c r="W234" i="12"/>
  <c r="X234" i="12"/>
  <c r="Y234" i="12"/>
  <c r="AD234" i="12"/>
  <c r="AE234" i="12"/>
  <c r="AF234" i="12"/>
  <c r="AK234" i="12"/>
  <c r="AL234" i="12"/>
  <c r="AM234" i="12"/>
  <c r="AR234" i="12"/>
  <c r="AS234" i="12"/>
  <c r="AT234" i="12"/>
  <c r="AY234" i="12"/>
  <c r="AZ234" i="12"/>
  <c r="BA234" i="12"/>
  <c r="BF234" i="12"/>
  <c r="BG234" i="12"/>
  <c r="BH234" i="12"/>
  <c r="BM234" i="12"/>
  <c r="BN234" i="12"/>
  <c r="BO234" i="12"/>
  <c r="BT234" i="12"/>
  <c r="BU234" i="12"/>
  <c r="BV234" i="12"/>
  <c r="CA234" i="12"/>
  <c r="CB234" i="12"/>
  <c r="CC234" i="12"/>
  <c r="CH234" i="12"/>
  <c r="CI234" i="12"/>
  <c r="CJ234" i="12"/>
  <c r="CO234" i="12"/>
  <c r="CP234" i="12"/>
  <c r="CQ234" i="12"/>
  <c r="CV234" i="12"/>
  <c r="CW234" i="12"/>
  <c r="CX234" i="12"/>
  <c r="DC234" i="12"/>
  <c r="DD234" i="12"/>
  <c r="DE234" i="12"/>
  <c r="DJ234" i="12"/>
  <c r="DK234" i="12"/>
  <c r="DL234" i="12"/>
  <c r="DQ234" i="12"/>
  <c r="DR234" i="12"/>
  <c r="DS234" i="12"/>
  <c r="DX234" i="12"/>
  <c r="DY234" i="12"/>
  <c r="DZ234" i="12"/>
  <c r="EE234" i="12"/>
  <c r="EF234" i="12"/>
  <c r="EG234" i="12"/>
  <c r="EL234" i="12"/>
  <c r="EM234" i="12"/>
  <c r="EN234" i="12"/>
  <c r="ES234" i="12"/>
  <c r="ET234" i="12"/>
  <c r="EU234" i="12"/>
  <c r="EZ234" i="12"/>
  <c r="FA234" i="12"/>
  <c r="FB234" i="12"/>
  <c r="FG234" i="12"/>
  <c r="FH234" i="12"/>
  <c r="FI234" i="12"/>
  <c r="FN234" i="12"/>
  <c r="FO234" i="12"/>
  <c r="FP234" i="12"/>
  <c r="FU234" i="12"/>
  <c r="FV234" i="12"/>
  <c r="FW234" i="12"/>
  <c r="GB234" i="12"/>
  <c r="GC234" i="12"/>
  <c r="GD234" i="12"/>
  <c r="GI234" i="12"/>
  <c r="GJ234" i="12"/>
  <c r="GK234" i="12"/>
  <c r="GP234" i="12"/>
  <c r="GQ234" i="12"/>
  <c r="GR234" i="12"/>
  <c r="GW234" i="12"/>
  <c r="GX234" i="12"/>
  <c r="GY234" i="12"/>
  <c r="HD234" i="12"/>
  <c r="HE234" i="12"/>
  <c r="HF234" i="12"/>
  <c r="HK234" i="12"/>
  <c r="HL234" i="12"/>
  <c r="HM234" i="12"/>
  <c r="HR234" i="12"/>
  <c r="HS234" i="12"/>
  <c r="HT234" i="12"/>
  <c r="HY234" i="12"/>
  <c r="HZ234" i="12"/>
  <c r="IA234" i="12"/>
  <c r="IF234" i="12"/>
  <c r="IG234" i="12"/>
  <c r="IH234" i="12"/>
  <c r="IM234" i="12"/>
  <c r="IN234" i="12"/>
  <c r="IO234" i="12"/>
  <c r="IT234" i="12"/>
  <c r="IU234" i="12"/>
  <c r="IV234" i="12"/>
  <c r="JA234" i="12"/>
  <c r="JB234" i="12"/>
  <c r="JC234" i="12"/>
  <c r="B235" i="12"/>
  <c r="C235" i="12"/>
  <c r="D235" i="12"/>
  <c r="E235" i="12"/>
  <c r="F235" i="12"/>
  <c r="G235" i="12"/>
  <c r="H235" i="12"/>
  <c r="I235" i="12"/>
  <c r="J235" i="12"/>
  <c r="K235" i="12"/>
  <c r="L235" i="12"/>
  <c r="M235" i="12"/>
  <c r="N235" i="12"/>
  <c r="P235" i="12"/>
  <c r="Q235" i="12"/>
  <c r="R235" i="12"/>
  <c r="W235" i="12"/>
  <c r="X235" i="12"/>
  <c r="Y235" i="12"/>
  <c r="AD235" i="12"/>
  <c r="AE235" i="12"/>
  <c r="AF235" i="12"/>
  <c r="AK235" i="12"/>
  <c r="AL235" i="12"/>
  <c r="AM235" i="12"/>
  <c r="AR235" i="12"/>
  <c r="AS235" i="12"/>
  <c r="AT235" i="12"/>
  <c r="AY235" i="12"/>
  <c r="AZ235" i="12"/>
  <c r="BA235" i="12"/>
  <c r="BF235" i="12"/>
  <c r="BG235" i="12"/>
  <c r="BH235" i="12"/>
  <c r="BM235" i="12"/>
  <c r="BN235" i="12"/>
  <c r="BO235" i="12"/>
  <c r="BT235" i="12"/>
  <c r="BU235" i="12"/>
  <c r="BV235" i="12"/>
  <c r="CA235" i="12"/>
  <c r="CB235" i="12"/>
  <c r="CC235" i="12"/>
  <c r="CH235" i="12"/>
  <c r="CI235" i="12"/>
  <c r="CJ235" i="12"/>
  <c r="CO235" i="12"/>
  <c r="CP235" i="12"/>
  <c r="CQ235" i="12"/>
  <c r="CV235" i="12"/>
  <c r="CW235" i="12"/>
  <c r="CX235" i="12"/>
  <c r="DC235" i="12"/>
  <c r="DD235" i="12"/>
  <c r="DE235" i="12"/>
  <c r="DJ235" i="12"/>
  <c r="DK235" i="12"/>
  <c r="DL235" i="12"/>
  <c r="DQ235" i="12"/>
  <c r="DR235" i="12"/>
  <c r="DS235" i="12"/>
  <c r="DX235" i="12"/>
  <c r="DY235" i="12"/>
  <c r="DZ235" i="12"/>
  <c r="EE235" i="12"/>
  <c r="EF235" i="12"/>
  <c r="EG235" i="12"/>
  <c r="EL235" i="12"/>
  <c r="EM235" i="12"/>
  <c r="EN235" i="12"/>
  <c r="ES235" i="12"/>
  <c r="ET235" i="12"/>
  <c r="EU235" i="12"/>
  <c r="EZ235" i="12"/>
  <c r="FA235" i="12"/>
  <c r="FB235" i="12"/>
  <c r="FG235" i="12"/>
  <c r="FH235" i="12"/>
  <c r="FI235" i="12"/>
  <c r="FN235" i="12"/>
  <c r="FO235" i="12"/>
  <c r="FP235" i="12"/>
  <c r="FU235" i="12"/>
  <c r="FV235" i="12"/>
  <c r="FW235" i="12"/>
  <c r="GB235" i="12"/>
  <c r="GC235" i="12"/>
  <c r="GD235" i="12"/>
  <c r="GI235" i="12"/>
  <c r="GJ235" i="12"/>
  <c r="GK235" i="12"/>
  <c r="GP235" i="12"/>
  <c r="GQ235" i="12"/>
  <c r="GR235" i="12"/>
  <c r="GW235" i="12"/>
  <c r="GX235" i="12"/>
  <c r="GY235" i="12"/>
  <c r="HD235" i="12"/>
  <c r="HE235" i="12"/>
  <c r="HF235" i="12"/>
  <c r="HK235" i="12"/>
  <c r="HL235" i="12"/>
  <c r="HM235" i="12"/>
  <c r="HR235" i="12"/>
  <c r="HS235" i="12"/>
  <c r="HT235" i="12"/>
  <c r="HY235" i="12"/>
  <c r="HZ235" i="12"/>
  <c r="IA235" i="12"/>
  <c r="IF235" i="12"/>
  <c r="IG235" i="12"/>
  <c r="IH235" i="12"/>
  <c r="IM235" i="12"/>
  <c r="IN235" i="12"/>
  <c r="IO235" i="12"/>
  <c r="IT235" i="12"/>
  <c r="IU235" i="12"/>
  <c r="IV235" i="12"/>
  <c r="JA235" i="12"/>
  <c r="JB235" i="12"/>
  <c r="JC235" i="12"/>
  <c r="B236" i="12"/>
  <c r="C236" i="12"/>
  <c r="D236" i="12"/>
  <c r="E236" i="12"/>
  <c r="F236" i="12"/>
  <c r="G236" i="12"/>
  <c r="H236" i="12"/>
  <c r="I236" i="12"/>
  <c r="J236" i="12"/>
  <c r="K236" i="12"/>
  <c r="L236" i="12"/>
  <c r="M236" i="12"/>
  <c r="N236" i="12"/>
  <c r="P236" i="12"/>
  <c r="Q236" i="12"/>
  <c r="R236" i="12"/>
  <c r="W236" i="12"/>
  <c r="X236" i="12"/>
  <c r="Y236" i="12"/>
  <c r="AD236" i="12"/>
  <c r="AE236" i="12"/>
  <c r="AF236" i="12"/>
  <c r="AK236" i="12"/>
  <c r="AL236" i="12"/>
  <c r="AM236" i="12"/>
  <c r="AR236" i="12"/>
  <c r="AS236" i="12"/>
  <c r="AT236" i="12"/>
  <c r="AY236" i="12"/>
  <c r="AZ236" i="12"/>
  <c r="BA236" i="12"/>
  <c r="BF236" i="12"/>
  <c r="BG236" i="12"/>
  <c r="BH236" i="12"/>
  <c r="BM236" i="12"/>
  <c r="BN236" i="12"/>
  <c r="BO236" i="12"/>
  <c r="BT236" i="12"/>
  <c r="BU236" i="12"/>
  <c r="BV236" i="12"/>
  <c r="CA236" i="12"/>
  <c r="CB236" i="12"/>
  <c r="CC236" i="12"/>
  <c r="CH236" i="12"/>
  <c r="CI236" i="12"/>
  <c r="CJ236" i="12"/>
  <c r="CO236" i="12"/>
  <c r="CP236" i="12"/>
  <c r="CQ236" i="12"/>
  <c r="CV236" i="12"/>
  <c r="CW236" i="12"/>
  <c r="CX236" i="12"/>
  <c r="DC236" i="12"/>
  <c r="DD236" i="12"/>
  <c r="DE236" i="12"/>
  <c r="DJ236" i="12"/>
  <c r="DK236" i="12"/>
  <c r="DL236" i="12"/>
  <c r="DQ236" i="12"/>
  <c r="DR236" i="12"/>
  <c r="DS236" i="12"/>
  <c r="DX236" i="12"/>
  <c r="DY236" i="12"/>
  <c r="DZ236" i="12"/>
  <c r="EE236" i="12"/>
  <c r="EF236" i="12"/>
  <c r="EG236" i="12"/>
  <c r="EL236" i="12"/>
  <c r="EM236" i="12"/>
  <c r="EN236" i="12"/>
  <c r="ES236" i="12"/>
  <c r="ET236" i="12"/>
  <c r="EU236" i="12"/>
  <c r="EZ236" i="12"/>
  <c r="FA236" i="12"/>
  <c r="FB236" i="12"/>
  <c r="FG236" i="12"/>
  <c r="FH236" i="12"/>
  <c r="FI236" i="12"/>
  <c r="FN236" i="12"/>
  <c r="FO236" i="12"/>
  <c r="FP236" i="12"/>
  <c r="FU236" i="12"/>
  <c r="FV236" i="12"/>
  <c r="FW236" i="12"/>
  <c r="GB236" i="12"/>
  <c r="GC236" i="12"/>
  <c r="GD236" i="12"/>
  <c r="GI236" i="12"/>
  <c r="GJ236" i="12"/>
  <c r="GK236" i="12"/>
  <c r="GP236" i="12"/>
  <c r="GQ236" i="12"/>
  <c r="GR236" i="12"/>
  <c r="GW236" i="12"/>
  <c r="GX236" i="12"/>
  <c r="GY236" i="12"/>
  <c r="HD236" i="12"/>
  <c r="HE236" i="12"/>
  <c r="HF236" i="12"/>
  <c r="HK236" i="12"/>
  <c r="HL236" i="12"/>
  <c r="HM236" i="12"/>
  <c r="HR236" i="12"/>
  <c r="HS236" i="12"/>
  <c r="HT236" i="12"/>
  <c r="HY236" i="12"/>
  <c r="HZ236" i="12"/>
  <c r="IA236" i="12"/>
  <c r="IF236" i="12"/>
  <c r="IG236" i="12"/>
  <c r="IH236" i="12"/>
  <c r="IM236" i="12"/>
  <c r="IN236" i="12"/>
  <c r="IO236" i="12"/>
  <c r="IT236" i="12"/>
  <c r="IU236" i="12"/>
  <c r="IV236" i="12"/>
  <c r="JA236" i="12"/>
  <c r="JB236" i="12"/>
  <c r="JC236" i="12"/>
  <c r="B237" i="12"/>
  <c r="C237" i="12"/>
  <c r="D237" i="12"/>
  <c r="E237" i="12"/>
  <c r="F237" i="12"/>
  <c r="G237" i="12"/>
  <c r="H237" i="12"/>
  <c r="I237" i="12"/>
  <c r="J237" i="12"/>
  <c r="K237" i="12"/>
  <c r="L237" i="12"/>
  <c r="M237" i="12"/>
  <c r="N237" i="12"/>
  <c r="P237" i="12"/>
  <c r="Q237" i="12"/>
  <c r="R237" i="12"/>
  <c r="W237" i="12"/>
  <c r="X237" i="12"/>
  <c r="Y237" i="12"/>
  <c r="AD237" i="12"/>
  <c r="AE237" i="12"/>
  <c r="AF237" i="12"/>
  <c r="AK237" i="12"/>
  <c r="AL237" i="12"/>
  <c r="AM237" i="12"/>
  <c r="AR237" i="12"/>
  <c r="AS237" i="12"/>
  <c r="AT237" i="12"/>
  <c r="AY237" i="12"/>
  <c r="AZ237" i="12"/>
  <c r="BA237" i="12"/>
  <c r="BF237" i="12"/>
  <c r="BG237" i="12"/>
  <c r="BH237" i="12"/>
  <c r="BM237" i="12"/>
  <c r="BN237" i="12"/>
  <c r="BO237" i="12"/>
  <c r="BT237" i="12"/>
  <c r="BU237" i="12"/>
  <c r="BV237" i="12"/>
  <c r="CA237" i="12"/>
  <c r="CB237" i="12"/>
  <c r="CC237" i="12"/>
  <c r="CH237" i="12"/>
  <c r="CI237" i="12"/>
  <c r="CJ237" i="12"/>
  <c r="CO237" i="12"/>
  <c r="CP237" i="12"/>
  <c r="CQ237" i="12"/>
  <c r="CV237" i="12"/>
  <c r="CW237" i="12"/>
  <c r="CX237" i="12"/>
  <c r="DC237" i="12"/>
  <c r="DD237" i="12"/>
  <c r="DE237" i="12"/>
  <c r="DJ237" i="12"/>
  <c r="DK237" i="12"/>
  <c r="DL237" i="12"/>
  <c r="DQ237" i="12"/>
  <c r="DR237" i="12"/>
  <c r="DS237" i="12"/>
  <c r="DX237" i="12"/>
  <c r="DY237" i="12"/>
  <c r="DZ237" i="12"/>
  <c r="EE237" i="12"/>
  <c r="EF237" i="12"/>
  <c r="EG237" i="12"/>
  <c r="EL237" i="12"/>
  <c r="EM237" i="12"/>
  <c r="EN237" i="12"/>
  <c r="ES237" i="12"/>
  <c r="ET237" i="12"/>
  <c r="EU237" i="12"/>
  <c r="EZ237" i="12"/>
  <c r="FA237" i="12"/>
  <c r="FB237" i="12"/>
  <c r="FG237" i="12"/>
  <c r="FH237" i="12"/>
  <c r="FI237" i="12"/>
  <c r="FN237" i="12"/>
  <c r="FO237" i="12"/>
  <c r="FP237" i="12"/>
  <c r="FU237" i="12"/>
  <c r="FV237" i="12"/>
  <c r="FW237" i="12"/>
  <c r="GB237" i="12"/>
  <c r="GC237" i="12"/>
  <c r="GD237" i="12"/>
  <c r="GI237" i="12"/>
  <c r="GJ237" i="12"/>
  <c r="GK237" i="12"/>
  <c r="GP237" i="12"/>
  <c r="GQ237" i="12"/>
  <c r="GR237" i="12"/>
  <c r="GW237" i="12"/>
  <c r="GX237" i="12"/>
  <c r="GY237" i="12"/>
  <c r="HD237" i="12"/>
  <c r="HE237" i="12"/>
  <c r="HF237" i="12"/>
  <c r="HK237" i="12"/>
  <c r="HL237" i="12"/>
  <c r="HM237" i="12"/>
  <c r="HR237" i="12"/>
  <c r="HS237" i="12"/>
  <c r="HT237" i="12"/>
  <c r="HY237" i="12"/>
  <c r="HZ237" i="12"/>
  <c r="IA237" i="12"/>
  <c r="IF237" i="12"/>
  <c r="IG237" i="12"/>
  <c r="IH237" i="12"/>
  <c r="IM237" i="12"/>
  <c r="IN237" i="12"/>
  <c r="IO237" i="12"/>
  <c r="IT237" i="12"/>
  <c r="IU237" i="12"/>
  <c r="IV237" i="12"/>
  <c r="JA237" i="12"/>
  <c r="JB237" i="12"/>
  <c r="JC237" i="12"/>
  <c r="B238" i="12"/>
  <c r="C238" i="12"/>
  <c r="D238" i="12"/>
  <c r="E238" i="12"/>
  <c r="F238" i="12"/>
  <c r="G238" i="12"/>
  <c r="H238" i="12"/>
  <c r="I238" i="12"/>
  <c r="J238" i="12"/>
  <c r="K238" i="12"/>
  <c r="L238" i="12"/>
  <c r="M238" i="12"/>
  <c r="N238" i="12"/>
  <c r="P238" i="12"/>
  <c r="Q238" i="12"/>
  <c r="R238" i="12"/>
  <c r="W238" i="12"/>
  <c r="X238" i="12"/>
  <c r="Y238" i="12"/>
  <c r="AD238" i="12"/>
  <c r="AE238" i="12"/>
  <c r="AF238" i="12"/>
  <c r="AK238" i="12"/>
  <c r="AL238" i="12"/>
  <c r="AM238" i="12"/>
  <c r="AR238" i="12"/>
  <c r="AS238" i="12"/>
  <c r="AT238" i="12"/>
  <c r="AY238" i="12"/>
  <c r="AZ238" i="12"/>
  <c r="BA238" i="12"/>
  <c r="BF238" i="12"/>
  <c r="BG238" i="12"/>
  <c r="BH238" i="12"/>
  <c r="BM238" i="12"/>
  <c r="BN238" i="12"/>
  <c r="BO238" i="12"/>
  <c r="BT238" i="12"/>
  <c r="BU238" i="12"/>
  <c r="BV238" i="12"/>
  <c r="CA238" i="12"/>
  <c r="CB238" i="12"/>
  <c r="CC238" i="12"/>
  <c r="CH238" i="12"/>
  <c r="CI238" i="12"/>
  <c r="CJ238" i="12"/>
  <c r="CO238" i="12"/>
  <c r="CP238" i="12"/>
  <c r="CQ238" i="12"/>
  <c r="CV238" i="12"/>
  <c r="CW238" i="12"/>
  <c r="CX238" i="12"/>
  <c r="DC238" i="12"/>
  <c r="DD238" i="12"/>
  <c r="DE238" i="12"/>
  <c r="DJ238" i="12"/>
  <c r="DK238" i="12"/>
  <c r="DL238" i="12"/>
  <c r="DQ238" i="12"/>
  <c r="DR238" i="12"/>
  <c r="DS238" i="12"/>
  <c r="DX238" i="12"/>
  <c r="DY238" i="12"/>
  <c r="DZ238" i="12"/>
  <c r="EE238" i="12"/>
  <c r="EF238" i="12"/>
  <c r="EG238" i="12"/>
  <c r="EL238" i="12"/>
  <c r="EM238" i="12"/>
  <c r="EN238" i="12"/>
  <c r="ES238" i="12"/>
  <c r="ET238" i="12"/>
  <c r="EU238" i="12"/>
  <c r="EZ238" i="12"/>
  <c r="FA238" i="12"/>
  <c r="FB238" i="12"/>
  <c r="FG238" i="12"/>
  <c r="FH238" i="12"/>
  <c r="FI238" i="12"/>
  <c r="FN238" i="12"/>
  <c r="FO238" i="12"/>
  <c r="FP238" i="12"/>
  <c r="FU238" i="12"/>
  <c r="FV238" i="12"/>
  <c r="FW238" i="12"/>
  <c r="GB238" i="12"/>
  <c r="GC238" i="12"/>
  <c r="GD238" i="12"/>
  <c r="GI238" i="12"/>
  <c r="GJ238" i="12"/>
  <c r="GK238" i="12"/>
  <c r="GP238" i="12"/>
  <c r="GQ238" i="12"/>
  <c r="GR238" i="12"/>
  <c r="GW238" i="12"/>
  <c r="GX238" i="12"/>
  <c r="GY238" i="12"/>
  <c r="HD238" i="12"/>
  <c r="HE238" i="12"/>
  <c r="HF238" i="12"/>
  <c r="HK238" i="12"/>
  <c r="HL238" i="12"/>
  <c r="HM238" i="12"/>
  <c r="HR238" i="12"/>
  <c r="HS238" i="12"/>
  <c r="HT238" i="12"/>
  <c r="HY238" i="12"/>
  <c r="HZ238" i="12"/>
  <c r="IA238" i="12"/>
  <c r="IF238" i="12"/>
  <c r="IG238" i="12"/>
  <c r="IH238" i="12"/>
  <c r="IM238" i="12"/>
  <c r="IN238" i="12"/>
  <c r="IO238" i="12"/>
  <c r="IT238" i="12"/>
  <c r="IU238" i="12"/>
  <c r="IV238" i="12"/>
  <c r="JA238" i="12"/>
  <c r="JB238" i="12"/>
  <c r="JC238" i="12"/>
  <c r="B239" i="12"/>
  <c r="C239" i="12"/>
  <c r="D239" i="12"/>
  <c r="E239" i="12"/>
  <c r="F239" i="12"/>
  <c r="G239" i="12"/>
  <c r="H239" i="12"/>
  <c r="I239" i="12"/>
  <c r="J239" i="12"/>
  <c r="K239" i="12"/>
  <c r="L239" i="12"/>
  <c r="M239" i="12"/>
  <c r="N239" i="12"/>
  <c r="P239" i="12"/>
  <c r="Q239" i="12"/>
  <c r="R239" i="12"/>
  <c r="W239" i="12"/>
  <c r="X239" i="12"/>
  <c r="Y239" i="12"/>
  <c r="AD239" i="12"/>
  <c r="AE239" i="12"/>
  <c r="AF239" i="12"/>
  <c r="AK239" i="12"/>
  <c r="AL239" i="12"/>
  <c r="AM239" i="12"/>
  <c r="AR239" i="12"/>
  <c r="AS239" i="12"/>
  <c r="AT239" i="12"/>
  <c r="AY239" i="12"/>
  <c r="AZ239" i="12"/>
  <c r="BA239" i="12"/>
  <c r="BF239" i="12"/>
  <c r="BG239" i="12"/>
  <c r="BH239" i="12"/>
  <c r="BM239" i="12"/>
  <c r="BN239" i="12"/>
  <c r="BO239" i="12"/>
  <c r="BT239" i="12"/>
  <c r="BU239" i="12"/>
  <c r="BV239" i="12"/>
  <c r="CA239" i="12"/>
  <c r="CB239" i="12"/>
  <c r="CC239" i="12"/>
  <c r="CH239" i="12"/>
  <c r="CI239" i="12"/>
  <c r="CJ239" i="12"/>
  <c r="CO239" i="12"/>
  <c r="CP239" i="12"/>
  <c r="CQ239" i="12"/>
  <c r="CV239" i="12"/>
  <c r="CW239" i="12"/>
  <c r="CX239" i="12"/>
  <c r="DC239" i="12"/>
  <c r="DD239" i="12"/>
  <c r="DE239" i="12"/>
  <c r="DJ239" i="12"/>
  <c r="DK239" i="12"/>
  <c r="DL239" i="12"/>
  <c r="DQ239" i="12"/>
  <c r="DR239" i="12"/>
  <c r="DS239" i="12"/>
  <c r="DX239" i="12"/>
  <c r="DY239" i="12"/>
  <c r="DZ239" i="12"/>
  <c r="EE239" i="12"/>
  <c r="EF239" i="12"/>
  <c r="EG239" i="12"/>
  <c r="EL239" i="12"/>
  <c r="EM239" i="12"/>
  <c r="EN239" i="12"/>
  <c r="ES239" i="12"/>
  <c r="ET239" i="12"/>
  <c r="EU239" i="12"/>
  <c r="EZ239" i="12"/>
  <c r="FA239" i="12"/>
  <c r="FB239" i="12"/>
  <c r="FG239" i="12"/>
  <c r="FH239" i="12"/>
  <c r="FI239" i="12"/>
  <c r="FN239" i="12"/>
  <c r="FO239" i="12"/>
  <c r="FP239" i="12"/>
  <c r="FU239" i="12"/>
  <c r="FV239" i="12"/>
  <c r="FW239" i="12"/>
  <c r="GB239" i="12"/>
  <c r="GC239" i="12"/>
  <c r="GD239" i="12"/>
  <c r="GI239" i="12"/>
  <c r="GJ239" i="12"/>
  <c r="GK239" i="12"/>
  <c r="GP239" i="12"/>
  <c r="GQ239" i="12"/>
  <c r="GR239" i="12"/>
  <c r="GW239" i="12"/>
  <c r="GX239" i="12"/>
  <c r="GY239" i="12"/>
  <c r="HD239" i="12"/>
  <c r="HE239" i="12"/>
  <c r="HF239" i="12"/>
  <c r="HK239" i="12"/>
  <c r="HL239" i="12"/>
  <c r="HM239" i="12"/>
  <c r="HR239" i="12"/>
  <c r="HS239" i="12"/>
  <c r="HT239" i="12"/>
  <c r="HY239" i="12"/>
  <c r="HZ239" i="12"/>
  <c r="IA239" i="12"/>
  <c r="IF239" i="12"/>
  <c r="IG239" i="12"/>
  <c r="IH239" i="12"/>
  <c r="IM239" i="12"/>
  <c r="IN239" i="12"/>
  <c r="IO239" i="12"/>
  <c r="IT239" i="12"/>
  <c r="IU239" i="12"/>
  <c r="IV239" i="12"/>
  <c r="JA239" i="12"/>
  <c r="JB239" i="12"/>
  <c r="JC239" i="12"/>
  <c r="B240" i="12"/>
  <c r="C240" i="12"/>
  <c r="D240" i="12"/>
  <c r="E240" i="12"/>
  <c r="F240" i="12"/>
  <c r="G240" i="12"/>
  <c r="H240" i="12"/>
  <c r="I240" i="12"/>
  <c r="J240" i="12"/>
  <c r="K240" i="12"/>
  <c r="L240" i="12"/>
  <c r="M240" i="12"/>
  <c r="N240" i="12"/>
  <c r="P240" i="12"/>
  <c r="Q240" i="12"/>
  <c r="R240" i="12"/>
  <c r="W240" i="12"/>
  <c r="X240" i="12"/>
  <c r="Y240" i="12"/>
  <c r="AD240" i="12"/>
  <c r="AE240" i="12"/>
  <c r="AF240" i="12"/>
  <c r="AK240" i="12"/>
  <c r="AL240" i="12"/>
  <c r="AM240" i="12"/>
  <c r="AR240" i="12"/>
  <c r="AS240" i="12"/>
  <c r="AT240" i="12"/>
  <c r="AY240" i="12"/>
  <c r="AZ240" i="12"/>
  <c r="BA240" i="12"/>
  <c r="BF240" i="12"/>
  <c r="BG240" i="12"/>
  <c r="BH240" i="12"/>
  <c r="BM240" i="12"/>
  <c r="BN240" i="12"/>
  <c r="BO240" i="12"/>
  <c r="BT240" i="12"/>
  <c r="BU240" i="12"/>
  <c r="BV240" i="12"/>
  <c r="CA240" i="12"/>
  <c r="CB240" i="12"/>
  <c r="CC240" i="12"/>
  <c r="CH240" i="12"/>
  <c r="CI240" i="12"/>
  <c r="CJ240" i="12"/>
  <c r="CO240" i="12"/>
  <c r="CP240" i="12"/>
  <c r="CQ240" i="12"/>
  <c r="CV240" i="12"/>
  <c r="CW240" i="12"/>
  <c r="CX240" i="12"/>
  <c r="DC240" i="12"/>
  <c r="DD240" i="12"/>
  <c r="DE240" i="12"/>
  <c r="DJ240" i="12"/>
  <c r="DK240" i="12"/>
  <c r="DL240" i="12"/>
  <c r="DQ240" i="12"/>
  <c r="DR240" i="12"/>
  <c r="DS240" i="12"/>
  <c r="DX240" i="12"/>
  <c r="DY240" i="12"/>
  <c r="DZ240" i="12"/>
  <c r="EE240" i="12"/>
  <c r="EF240" i="12"/>
  <c r="EG240" i="12"/>
  <c r="EL240" i="12"/>
  <c r="EM240" i="12"/>
  <c r="EN240" i="12"/>
  <c r="ES240" i="12"/>
  <c r="ET240" i="12"/>
  <c r="EU240" i="12"/>
  <c r="EZ240" i="12"/>
  <c r="FA240" i="12"/>
  <c r="FB240" i="12"/>
  <c r="FG240" i="12"/>
  <c r="FH240" i="12"/>
  <c r="FI240" i="12"/>
  <c r="FN240" i="12"/>
  <c r="FO240" i="12"/>
  <c r="FP240" i="12"/>
  <c r="FU240" i="12"/>
  <c r="FV240" i="12"/>
  <c r="FW240" i="12"/>
  <c r="GB240" i="12"/>
  <c r="GC240" i="12"/>
  <c r="GD240" i="12"/>
  <c r="GI240" i="12"/>
  <c r="GJ240" i="12"/>
  <c r="GK240" i="12"/>
  <c r="GP240" i="12"/>
  <c r="GQ240" i="12"/>
  <c r="GR240" i="12"/>
  <c r="GW240" i="12"/>
  <c r="GX240" i="12"/>
  <c r="GY240" i="12"/>
  <c r="HD240" i="12"/>
  <c r="HE240" i="12"/>
  <c r="HF240" i="12"/>
  <c r="HK240" i="12"/>
  <c r="HL240" i="12"/>
  <c r="HM240" i="12"/>
  <c r="HR240" i="12"/>
  <c r="HS240" i="12"/>
  <c r="HT240" i="12"/>
  <c r="HY240" i="12"/>
  <c r="HZ240" i="12"/>
  <c r="IA240" i="12"/>
  <c r="IF240" i="12"/>
  <c r="IG240" i="12"/>
  <c r="IH240" i="12"/>
  <c r="IM240" i="12"/>
  <c r="IN240" i="12"/>
  <c r="IO240" i="12"/>
  <c r="IT240" i="12"/>
  <c r="IU240" i="12"/>
  <c r="IV240" i="12"/>
  <c r="JA240" i="12"/>
  <c r="JB240" i="12"/>
  <c r="JC240" i="12"/>
  <c r="B241" i="12"/>
  <c r="C241" i="12"/>
  <c r="D241" i="12"/>
  <c r="E241" i="12"/>
  <c r="F241" i="12"/>
  <c r="G241" i="12"/>
  <c r="H241" i="12"/>
  <c r="I241" i="12"/>
  <c r="J241" i="12"/>
  <c r="K241" i="12"/>
  <c r="L241" i="12"/>
  <c r="M241" i="12"/>
  <c r="N241" i="12"/>
  <c r="P241" i="12"/>
  <c r="Q241" i="12"/>
  <c r="R241" i="12"/>
  <c r="W241" i="12"/>
  <c r="X241" i="12"/>
  <c r="Y241" i="12"/>
  <c r="AD241" i="12"/>
  <c r="AE241" i="12"/>
  <c r="AF241" i="12"/>
  <c r="AK241" i="12"/>
  <c r="AL241" i="12"/>
  <c r="AM241" i="12"/>
  <c r="AR241" i="12"/>
  <c r="AS241" i="12"/>
  <c r="AT241" i="12"/>
  <c r="AY241" i="12"/>
  <c r="AZ241" i="12"/>
  <c r="BA241" i="12"/>
  <c r="BF241" i="12"/>
  <c r="BG241" i="12"/>
  <c r="BH241" i="12"/>
  <c r="BM241" i="12"/>
  <c r="BN241" i="12"/>
  <c r="BO241" i="12"/>
  <c r="BT241" i="12"/>
  <c r="BU241" i="12"/>
  <c r="BV241" i="12"/>
  <c r="CA241" i="12"/>
  <c r="CB241" i="12"/>
  <c r="CC241" i="12"/>
  <c r="CH241" i="12"/>
  <c r="CI241" i="12"/>
  <c r="CJ241" i="12"/>
  <c r="CO241" i="12"/>
  <c r="CP241" i="12"/>
  <c r="CQ241" i="12"/>
  <c r="CV241" i="12"/>
  <c r="CW241" i="12"/>
  <c r="CX241" i="12"/>
  <c r="DC241" i="12"/>
  <c r="DD241" i="12"/>
  <c r="DE241" i="12"/>
  <c r="DJ241" i="12"/>
  <c r="DK241" i="12"/>
  <c r="DL241" i="12"/>
  <c r="DQ241" i="12"/>
  <c r="DR241" i="12"/>
  <c r="DS241" i="12"/>
  <c r="DX241" i="12"/>
  <c r="DY241" i="12"/>
  <c r="DZ241" i="12"/>
  <c r="EE241" i="12"/>
  <c r="EF241" i="12"/>
  <c r="EG241" i="12"/>
  <c r="EL241" i="12"/>
  <c r="EM241" i="12"/>
  <c r="EN241" i="12"/>
  <c r="ES241" i="12"/>
  <c r="ET241" i="12"/>
  <c r="EU241" i="12"/>
  <c r="EZ241" i="12"/>
  <c r="FA241" i="12"/>
  <c r="FB241" i="12"/>
  <c r="FG241" i="12"/>
  <c r="FH241" i="12"/>
  <c r="FI241" i="12"/>
  <c r="FN241" i="12"/>
  <c r="FO241" i="12"/>
  <c r="FP241" i="12"/>
  <c r="FU241" i="12"/>
  <c r="FV241" i="12"/>
  <c r="FW241" i="12"/>
  <c r="GB241" i="12"/>
  <c r="GC241" i="12"/>
  <c r="GD241" i="12"/>
  <c r="GI241" i="12"/>
  <c r="GJ241" i="12"/>
  <c r="GK241" i="12"/>
  <c r="GP241" i="12"/>
  <c r="GQ241" i="12"/>
  <c r="GR241" i="12"/>
  <c r="GW241" i="12"/>
  <c r="GX241" i="12"/>
  <c r="GY241" i="12"/>
  <c r="HD241" i="12"/>
  <c r="HE241" i="12"/>
  <c r="HF241" i="12"/>
  <c r="HK241" i="12"/>
  <c r="HL241" i="12"/>
  <c r="HM241" i="12"/>
  <c r="HR241" i="12"/>
  <c r="HS241" i="12"/>
  <c r="HT241" i="12"/>
  <c r="HY241" i="12"/>
  <c r="HZ241" i="12"/>
  <c r="IA241" i="12"/>
  <c r="IF241" i="12"/>
  <c r="IG241" i="12"/>
  <c r="IH241" i="12"/>
  <c r="IM241" i="12"/>
  <c r="IN241" i="12"/>
  <c r="IO241" i="12"/>
  <c r="IT241" i="12"/>
  <c r="IU241" i="12"/>
  <c r="IV241" i="12"/>
  <c r="JA241" i="12"/>
  <c r="JB241" i="12"/>
  <c r="JC241" i="12"/>
  <c r="B242" i="12"/>
  <c r="C242" i="12"/>
  <c r="D242" i="12"/>
  <c r="E242" i="12"/>
  <c r="F242" i="12"/>
  <c r="G242" i="12"/>
  <c r="H242" i="12"/>
  <c r="I242" i="12"/>
  <c r="J242" i="12"/>
  <c r="K242" i="12"/>
  <c r="L242" i="12"/>
  <c r="M242" i="12"/>
  <c r="N242" i="12"/>
  <c r="P242" i="12"/>
  <c r="Q242" i="12"/>
  <c r="R242" i="12"/>
  <c r="W242" i="12"/>
  <c r="X242" i="12"/>
  <c r="Y242" i="12"/>
  <c r="AD242" i="12"/>
  <c r="AE242" i="12"/>
  <c r="AF242" i="12"/>
  <c r="AK242" i="12"/>
  <c r="AL242" i="12"/>
  <c r="AM242" i="12"/>
  <c r="AR242" i="12"/>
  <c r="AS242" i="12"/>
  <c r="AT242" i="12"/>
  <c r="AY242" i="12"/>
  <c r="AZ242" i="12"/>
  <c r="BA242" i="12"/>
  <c r="BF242" i="12"/>
  <c r="BG242" i="12"/>
  <c r="BH242" i="12"/>
  <c r="BM242" i="12"/>
  <c r="BN242" i="12"/>
  <c r="BO242" i="12"/>
  <c r="BT242" i="12"/>
  <c r="BU242" i="12"/>
  <c r="BV242" i="12"/>
  <c r="CA242" i="12"/>
  <c r="CB242" i="12"/>
  <c r="CC242" i="12"/>
  <c r="CH242" i="12"/>
  <c r="CI242" i="12"/>
  <c r="CJ242" i="12"/>
  <c r="CO242" i="12"/>
  <c r="CP242" i="12"/>
  <c r="CQ242" i="12"/>
  <c r="CV242" i="12"/>
  <c r="CW242" i="12"/>
  <c r="CX242" i="12"/>
  <c r="DC242" i="12"/>
  <c r="DD242" i="12"/>
  <c r="DE242" i="12"/>
  <c r="DJ242" i="12"/>
  <c r="DK242" i="12"/>
  <c r="DL242" i="12"/>
  <c r="DQ242" i="12"/>
  <c r="DR242" i="12"/>
  <c r="DS242" i="12"/>
  <c r="DX242" i="12"/>
  <c r="DY242" i="12"/>
  <c r="DZ242" i="12"/>
  <c r="EE242" i="12"/>
  <c r="EF242" i="12"/>
  <c r="EG242" i="12"/>
  <c r="EL242" i="12"/>
  <c r="EM242" i="12"/>
  <c r="EN242" i="12"/>
  <c r="ES242" i="12"/>
  <c r="ET242" i="12"/>
  <c r="EU242" i="12"/>
  <c r="EZ242" i="12"/>
  <c r="FA242" i="12"/>
  <c r="FB242" i="12"/>
  <c r="FG242" i="12"/>
  <c r="FH242" i="12"/>
  <c r="FI242" i="12"/>
  <c r="FN242" i="12"/>
  <c r="FO242" i="12"/>
  <c r="FP242" i="12"/>
  <c r="FU242" i="12"/>
  <c r="FV242" i="12"/>
  <c r="FW242" i="12"/>
  <c r="GB242" i="12"/>
  <c r="GC242" i="12"/>
  <c r="GD242" i="12"/>
  <c r="GI242" i="12"/>
  <c r="GJ242" i="12"/>
  <c r="GK242" i="12"/>
  <c r="GP242" i="12"/>
  <c r="GQ242" i="12"/>
  <c r="GR242" i="12"/>
  <c r="GW242" i="12"/>
  <c r="GX242" i="12"/>
  <c r="GY242" i="12"/>
  <c r="HD242" i="12"/>
  <c r="HE242" i="12"/>
  <c r="HF242" i="12"/>
  <c r="HK242" i="12"/>
  <c r="HL242" i="12"/>
  <c r="HM242" i="12"/>
  <c r="HR242" i="12"/>
  <c r="HS242" i="12"/>
  <c r="HT242" i="12"/>
  <c r="HY242" i="12"/>
  <c r="HZ242" i="12"/>
  <c r="IA242" i="12"/>
  <c r="IF242" i="12"/>
  <c r="IG242" i="12"/>
  <c r="IH242" i="12"/>
  <c r="IM242" i="12"/>
  <c r="IN242" i="12"/>
  <c r="IO242" i="12"/>
  <c r="IT242" i="12"/>
  <c r="IU242" i="12"/>
  <c r="IV242" i="12"/>
  <c r="JA242" i="12"/>
  <c r="JB242" i="12"/>
  <c r="JC242" i="12"/>
  <c r="B243" i="12"/>
  <c r="C243" i="12"/>
  <c r="D243" i="12"/>
  <c r="E243" i="12"/>
  <c r="F243" i="12"/>
  <c r="G243" i="12"/>
  <c r="H243" i="12"/>
  <c r="I243" i="12"/>
  <c r="J243" i="12"/>
  <c r="K243" i="12"/>
  <c r="L243" i="12"/>
  <c r="M243" i="12"/>
  <c r="N243" i="12"/>
  <c r="P243" i="12"/>
  <c r="Q243" i="12"/>
  <c r="R243" i="12"/>
  <c r="W243" i="12"/>
  <c r="X243" i="12"/>
  <c r="Y243" i="12"/>
  <c r="AD243" i="12"/>
  <c r="AE243" i="12"/>
  <c r="AF243" i="12"/>
  <c r="AK243" i="12"/>
  <c r="AL243" i="12"/>
  <c r="AM243" i="12"/>
  <c r="AR243" i="12"/>
  <c r="AS243" i="12"/>
  <c r="AT243" i="12"/>
  <c r="AY243" i="12"/>
  <c r="AZ243" i="12"/>
  <c r="BA243" i="12"/>
  <c r="BF243" i="12"/>
  <c r="BG243" i="12"/>
  <c r="BH243" i="12"/>
  <c r="BM243" i="12"/>
  <c r="BN243" i="12"/>
  <c r="BO243" i="12"/>
  <c r="BT243" i="12"/>
  <c r="BU243" i="12"/>
  <c r="BV243" i="12"/>
  <c r="CA243" i="12"/>
  <c r="CB243" i="12"/>
  <c r="CC243" i="12"/>
  <c r="CH243" i="12"/>
  <c r="CI243" i="12"/>
  <c r="CJ243" i="12"/>
  <c r="CO243" i="12"/>
  <c r="CP243" i="12"/>
  <c r="CQ243" i="12"/>
  <c r="CV243" i="12"/>
  <c r="CW243" i="12"/>
  <c r="CX243" i="12"/>
  <c r="DC243" i="12"/>
  <c r="DD243" i="12"/>
  <c r="DE243" i="12"/>
  <c r="DJ243" i="12"/>
  <c r="DK243" i="12"/>
  <c r="DL243" i="12"/>
  <c r="DQ243" i="12"/>
  <c r="DR243" i="12"/>
  <c r="DS243" i="12"/>
  <c r="DX243" i="12"/>
  <c r="DY243" i="12"/>
  <c r="DZ243" i="12"/>
  <c r="EE243" i="12"/>
  <c r="EF243" i="12"/>
  <c r="EG243" i="12"/>
  <c r="EL243" i="12"/>
  <c r="EM243" i="12"/>
  <c r="EN243" i="12"/>
  <c r="ES243" i="12"/>
  <c r="ET243" i="12"/>
  <c r="EU243" i="12"/>
  <c r="EZ243" i="12"/>
  <c r="FA243" i="12"/>
  <c r="FB243" i="12"/>
  <c r="FG243" i="12"/>
  <c r="FH243" i="12"/>
  <c r="FI243" i="12"/>
  <c r="FN243" i="12"/>
  <c r="FO243" i="12"/>
  <c r="FP243" i="12"/>
  <c r="FU243" i="12"/>
  <c r="FV243" i="12"/>
  <c r="FW243" i="12"/>
  <c r="GB243" i="12"/>
  <c r="GC243" i="12"/>
  <c r="GD243" i="12"/>
  <c r="GI243" i="12"/>
  <c r="GJ243" i="12"/>
  <c r="GK243" i="12"/>
  <c r="GP243" i="12"/>
  <c r="GQ243" i="12"/>
  <c r="GR243" i="12"/>
  <c r="GW243" i="12"/>
  <c r="GX243" i="12"/>
  <c r="GY243" i="12"/>
  <c r="HD243" i="12"/>
  <c r="HE243" i="12"/>
  <c r="HF243" i="12"/>
  <c r="HK243" i="12"/>
  <c r="HL243" i="12"/>
  <c r="HM243" i="12"/>
  <c r="HR243" i="12"/>
  <c r="HS243" i="12"/>
  <c r="HT243" i="12"/>
  <c r="HY243" i="12"/>
  <c r="HZ243" i="12"/>
  <c r="IA243" i="12"/>
  <c r="IF243" i="12"/>
  <c r="IG243" i="12"/>
  <c r="IH243" i="12"/>
  <c r="IM243" i="12"/>
  <c r="IN243" i="12"/>
  <c r="IO243" i="12"/>
  <c r="IT243" i="12"/>
  <c r="IU243" i="12"/>
  <c r="IV243" i="12"/>
  <c r="JA243" i="12"/>
  <c r="JB243" i="12"/>
  <c r="JC243" i="12"/>
  <c r="B244" i="12"/>
  <c r="C244" i="12"/>
  <c r="D244" i="12"/>
  <c r="E244" i="12"/>
  <c r="F244" i="12"/>
  <c r="G244" i="12"/>
  <c r="H244" i="12"/>
  <c r="I244" i="12"/>
  <c r="J244" i="12"/>
  <c r="K244" i="12"/>
  <c r="L244" i="12"/>
  <c r="M244" i="12"/>
  <c r="N244" i="12"/>
  <c r="P244" i="12"/>
  <c r="Q244" i="12"/>
  <c r="R244" i="12"/>
  <c r="W244" i="12"/>
  <c r="X244" i="12"/>
  <c r="Y244" i="12"/>
  <c r="AD244" i="12"/>
  <c r="AE244" i="12"/>
  <c r="AF244" i="12"/>
  <c r="AK244" i="12"/>
  <c r="AL244" i="12"/>
  <c r="AM244" i="12"/>
  <c r="AR244" i="12"/>
  <c r="AS244" i="12"/>
  <c r="AT244" i="12"/>
  <c r="AY244" i="12"/>
  <c r="AZ244" i="12"/>
  <c r="BA244" i="12"/>
  <c r="BF244" i="12"/>
  <c r="BG244" i="12"/>
  <c r="BH244" i="12"/>
  <c r="BM244" i="12"/>
  <c r="BN244" i="12"/>
  <c r="BO244" i="12"/>
  <c r="BT244" i="12"/>
  <c r="BU244" i="12"/>
  <c r="BV244" i="12"/>
  <c r="CA244" i="12"/>
  <c r="CB244" i="12"/>
  <c r="CC244" i="12"/>
  <c r="CH244" i="12"/>
  <c r="CI244" i="12"/>
  <c r="CJ244" i="12"/>
  <c r="CO244" i="12"/>
  <c r="CP244" i="12"/>
  <c r="CQ244" i="12"/>
  <c r="CV244" i="12"/>
  <c r="CW244" i="12"/>
  <c r="CX244" i="12"/>
  <c r="DC244" i="12"/>
  <c r="DD244" i="12"/>
  <c r="DE244" i="12"/>
  <c r="DJ244" i="12"/>
  <c r="DK244" i="12"/>
  <c r="DL244" i="12"/>
  <c r="DQ244" i="12"/>
  <c r="DR244" i="12"/>
  <c r="DS244" i="12"/>
  <c r="DX244" i="12"/>
  <c r="DY244" i="12"/>
  <c r="DZ244" i="12"/>
  <c r="EE244" i="12"/>
  <c r="EF244" i="12"/>
  <c r="EG244" i="12"/>
  <c r="EL244" i="12"/>
  <c r="EM244" i="12"/>
  <c r="EN244" i="12"/>
  <c r="ES244" i="12"/>
  <c r="ET244" i="12"/>
  <c r="EU244" i="12"/>
  <c r="EZ244" i="12"/>
  <c r="FA244" i="12"/>
  <c r="FB244" i="12"/>
  <c r="FG244" i="12"/>
  <c r="FH244" i="12"/>
  <c r="FI244" i="12"/>
  <c r="FN244" i="12"/>
  <c r="FO244" i="12"/>
  <c r="FP244" i="12"/>
  <c r="FU244" i="12"/>
  <c r="FV244" i="12"/>
  <c r="FW244" i="12"/>
  <c r="GB244" i="12"/>
  <c r="GC244" i="12"/>
  <c r="GD244" i="12"/>
  <c r="GI244" i="12"/>
  <c r="GJ244" i="12"/>
  <c r="GK244" i="12"/>
  <c r="GP244" i="12"/>
  <c r="GQ244" i="12"/>
  <c r="GR244" i="12"/>
  <c r="GW244" i="12"/>
  <c r="GX244" i="12"/>
  <c r="GY244" i="12"/>
  <c r="HD244" i="12"/>
  <c r="HE244" i="12"/>
  <c r="HF244" i="12"/>
  <c r="HK244" i="12"/>
  <c r="HL244" i="12"/>
  <c r="HM244" i="12"/>
  <c r="HR244" i="12"/>
  <c r="HS244" i="12"/>
  <c r="HT244" i="12"/>
  <c r="HY244" i="12"/>
  <c r="HZ244" i="12"/>
  <c r="IA244" i="12"/>
  <c r="IF244" i="12"/>
  <c r="IG244" i="12"/>
  <c r="IH244" i="12"/>
  <c r="IM244" i="12"/>
  <c r="IN244" i="12"/>
  <c r="IO244" i="12"/>
  <c r="IT244" i="12"/>
  <c r="IU244" i="12"/>
  <c r="IV244" i="12"/>
  <c r="JA244" i="12"/>
  <c r="JB244" i="12"/>
  <c r="JC244" i="12"/>
  <c r="B245" i="12"/>
  <c r="C245" i="12"/>
  <c r="D245" i="12"/>
  <c r="E245" i="12"/>
  <c r="F245" i="12"/>
  <c r="G245" i="12"/>
  <c r="H245" i="12"/>
  <c r="I245" i="12"/>
  <c r="J245" i="12"/>
  <c r="K245" i="12"/>
  <c r="L245" i="12"/>
  <c r="M245" i="12"/>
  <c r="N245" i="12"/>
  <c r="P245" i="12"/>
  <c r="Q245" i="12"/>
  <c r="R245" i="12"/>
  <c r="W245" i="12"/>
  <c r="X245" i="12"/>
  <c r="Y245" i="12"/>
  <c r="AD245" i="12"/>
  <c r="AE245" i="12"/>
  <c r="AF245" i="12"/>
  <c r="AK245" i="12"/>
  <c r="AL245" i="12"/>
  <c r="AM245" i="12"/>
  <c r="AR245" i="12"/>
  <c r="AS245" i="12"/>
  <c r="AT245" i="12"/>
  <c r="AY245" i="12"/>
  <c r="AZ245" i="12"/>
  <c r="BA245" i="12"/>
  <c r="BF245" i="12"/>
  <c r="BG245" i="12"/>
  <c r="BH245" i="12"/>
  <c r="BM245" i="12"/>
  <c r="BN245" i="12"/>
  <c r="BO245" i="12"/>
  <c r="BT245" i="12"/>
  <c r="BU245" i="12"/>
  <c r="BV245" i="12"/>
  <c r="CA245" i="12"/>
  <c r="CB245" i="12"/>
  <c r="CC245" i="12"/>
  <c r="CH245" i="12"/>
  <c r="CI245" i="12"/>
  <c r="CJ245" i="12"/>
  <c r="CO245" i="12"/>
  <c r="CP245" i="12"/>
  <c r="CQ245" i="12"/>
  <c r="CV245" i="12"/>
  <c r="CW245" i="12"/>
  <c r="CX245" i="12"/>
  <c r="DC245" i="12"/>
  <c r="DD245" i="12"/>
  <c r="DE245" i="12"/>
  <c r="DJ245" i="12"/>
  <c r="DK245" i="12"/>
  <c r="DL245" i="12"/>
  <c r="DQ245" i="12"/>
  <c r="DR245" i="12"/>
  <c r="DS245" i="12"/>
  <c r="DX245" i="12"/>
  <c r="DY245" i="12"/>
  <c r="DZ245" i="12"/>
  <c r="EE245" i="12"/>
  <c r="EF245" i="12"/>
  <c r="EG245" i="12"/>
  <c r="EL245" i="12"/>
  <c r="EM245" i="12"/>
  <c r="EN245" i="12"/>
  <c r="ES245" i="12"/>
  <c r="ET245" i="12"/>
  <c r="EU245" i="12"/>
  <c r="EZ245" i="12"/>
  <c r="FA245" i="12"/>
  <c r="FB245" i="12"/>
  <c r="FG245" i="12"/>
  <c r="FH245" i="12"/>
  <c r="FI245" i="12"/>
  <c r="FN245" i="12"/>
  <c r="FO245" i="12"/>
  <c r="FP245" i="12"/>
  <c r="FU245" i="12"/>
  <c r="FV245" i="12"/>
  <c r="FW245" i="12"/>
  <c r="GB245" i="12"/>
  <c r="GC245" i="12"/>
  <c r="GD245" i="12"/>
  <c r="GI245" i="12"/>
  <c r="GJ245" i="12"/>
  <c r="GK245" i="12"/>
  <c r="GP245" i="12"/>
  <c r="GQ245" i="12"/>
  <c r="GR245" i="12"/>
  <c r="GW245" i="12"/>
  <c r="GX245" i="12"/>
  <c r="GY245" i="12"/>
  <c r="HD245" i="12"/>
  <c r="HE245" i="12"/>
  <c r="HF245" i="12"/>
  <c r="HK245" i="12"/>
  <c r="HL245" i="12"/>
  <c r="HM245" i="12"/>
  <c r="HR245" i="12"/>
  <c r="HS245" i="12"/>
  <c r="HT245" i="12"/>
  <c r="HY245" i="12"/>
  <c r="HZ245" i="12"/>
  <c r="IA245" i="12"/>
  <c r="IF245" i="12"/>
  <c r="IG245" i="12"/>
  <c r="IH245" i="12"/>
  <c r="IM245" i="12"/>
  <c r="IN245" i="12"/>
  <c r="IO245" i="12"/>
  <c r="IT245" i="12"/>
  <c r="IU245" i="12"/>
  <c r="IV245" i="12"/>
  <c r="JA245" i="12"/>
  <c r="JB245" i="12"/>
  <c r="JC245" i="12"/>
  <c r="B246" i="12"/>
  <c r="C246" i="12"/>
  <c r="D246" i="12"/>
  <c r="E246" i="12"/>
  <c r="F246" i="12"/>
  <c r="G246" i="12"/>
  <c r="H246" i="12"/>
  <c r="I246" i="12"/>
  <c r="J246" i="12"/>
  <c r="K246" i="12"/>
  <c r="L246" i="12"/>
  <c r="M246" i="12"/>
  <c r="N246" i="12"/>
  <c r="P246" i="12"/>
  <c r="Q246" i="12"/>
  <c r="R246" i="12"/>
  <c r="W246" i="12"/>
  <c r="X246" i="12"/>
  <c r="Y246" i="12"/>
  <c r="AD246" i="12"/>
  <c r="AE246" i="12"/>
  <c r="AF246" i="12"/>
  <c r="AK246" i="12"/>
  <c r="AL246" i="12"/>
  <c r="AM246" i="12"/>
  <c r="AR246" i="12"/>
  <c r="AS246" i="12"/>
  <c r="AT246" i="12"/>
  <c r="AY246" i="12"/>
  <c r="AZ246" i="12"/>
  <c r="BA246" i="12"/>
  <c r="BF246" i="12"/>
  <c r="BG246" i="12"/>
  <c r="BH246" i="12"/>
  <c r="BM246" i="12"/>
  <c r="BN246" i="12"/>
  <c r="BO246" i="12"/>
  <c r="BT246" i="12"/>
  <c r="BU246" i="12"/>
  <c r="BV246" i="12"/>
  <c r="CA246" i="12"/>
  <c r="CB246" i="12"/>
  <c r="CC246" i="12"/>
  <c r="CH246" i="12"/>
  <c r="CI246" i="12"/>
  <c r="CJ246" i="12"/>
  <c r="CO246" i="12"/>
  <c r="CP246" i="12"/>
  <c r="CQ246" i="12"/>
  <c r="CV246" i="12"/>
  <c r="CW246" i="12"/>
  <c r="CX246" i="12"/>
  <c r="DC246" i="12"/>
  <c r="DD246" i="12"/>
  <c r="DE246" i="12"/>
  <c r="DJ246" i="12"/>
  <c r="DK246" i="12"/>
  <c r="DL246" i="12"/>
  <c r="DQ246" i="12"/>
  <c r="DR246" i="12"/>
  <c r="DS246" i="12"/>
  <c r="DX246" i="12"/>
  <c r="DY246" i="12"/>
  <c r="DZ246" i="12"/>
  <c r="EE246" i="12"/>
  <c r="EF246" i="12"/>
  <c r="EG246" i="12"/>
  <c r="EL246" i="12"/>
  <c r="EM246" i="12"/>
  <c r="EN246" i="12"/>
  <c r="ES246" i="12"/>
  <c r="ET246" i="12"/>
  <c r="EU246" i="12"/>
  <c r="EZ246" i="12"/>
  <c r="FA246" i="12"/>
  <c r="FB246" i="12"/>
  <c r="FG246" i="12"/>
  <c r="FH246" i="12"/>
  <c r="FI246" i="12"/>
  <c r="FN246" i="12"/>
  <c r="FO246" i="12"/>
  <c r="FP246" i="12"/>
  <c r="FU246" i="12"/>
  <c r="FV246" i="12"/>
  <c r="FW246" i="12"/>
  <c r="GB246" i="12"/>
  <c r="GC246" i="12"/>
  <c r="GD246" i="12"/>
  <c r="GI246" i="12"/>
  <c r="GJ246" i="12"/>
  <c r="GK246" i="12"/>
  <c r="GP246" i="12"/>
  <c r="GQ246" i="12"/>
  <c r="GR246" i="12"/>
  <c r="GW246" i="12"/>
  <c r="GX246" i="12"/>
  <c r="GY246" i="12"/>
  <c r="HD246" i="12"/>
  <c r="HE246" i="12"/>
  <c r="HF246" i="12"/>
  <c r="HK246" i="12"/>
  <c r="HL246" i="12"/>
  <c r="HM246" i="12"/>
  <c r="HR246" i="12"/>
  <c r="HS246" i="12"/>
  <c r="HT246" i="12"/>
  <c r="HY246" i="12"/>
  <c r="HZ246" i="12"/>
  <c r="IA246" i="12"/>
  <c r="IF246" i="12"/>
  <c r="IG246" i="12"/>
  <c r="IH246" i="12"/>
  <c r="IM246" i="12"/>
  <c r="IN246" i="12"/>
  <c r="IO246" i="12"/>
  <c r="IT246" i="12"/>
  <c r="IU246" i="12"/>
  <c r="IV246" i="12"/>
  <c r="JA246" i="12"/>
  <c r="JB246" i="12"/>
  <c r="JC246" i="12"/>
  <c r="B247" i="12"/>
  <c r="C247" i="12"/>
  <c r="D247" i="12"/>
  <c r="E247" i="12"/>
  <c r="F247" i="12"/>
  <c r="G247" i="12"/>
  <c r="H247" i="12"/>
  <c r="I247" i="12"/>
  <c r="J247" i="12"/>
  <c r="K247" i="12"/>
  <c r="L247" i="12"/>
  <c r="M247" i="12"/>
  <c r="N247" i="12"/>
  <c r="P247" i="12"/>
  <c r="Q247" i="12"/>
  <c r="R247" i="12"/>
  <c r="W247" i="12"/>
  <c r="X247" i="12"/>
  <c r="Y247" i="12"/>
  <c r="AD247" i="12"/>
  <c r="AE247" i="12"/>
  <c r="AF247" i="12"/>
  <c r="AK247" i="12"/>
  <c r="AL247" i="12"/>
  <c r="AM247" i="12"/>
  <c r="AR247" i="12"/>
  <c r="AS247" i="12"/>
  <c r="AT247" i="12"/>
  <c r="AY247" i="12"/>
  <c r="AZ247" i="12"/>
  <c r="BA247" i="12"/>
  <c r="BF247" i="12"/>
  <c r="BG247" i="12"/>
  <c r="BH247" i="12"/>
  <c r="BM247" i="12"/>
  <c r="BN247" i="12"/>
  <c r="BO247" i="12"/>
  <c r="BT247" i="12"/>
  <c r="BU247" i="12"/>
  <c r="BV247" i="12"/>
  <c r="CA247" i="12"/>
  <c r="CB247" i="12"/>
  <c r="CC247" i="12"/>
  <c r="CH247" i="12"/>
  <c r="CI247" i="12"/>
  <c r="CJ247" i="12"/>
  <c r="CO247" i="12"/>
  <c r="CP247" i="12"/>
  <c r="CQ247" i="12"/>
  <c r="CV247" i="12"/>
  <c r="CW247" i="12"/>
  <c r="CX247" i="12"/>
  <c r="DC247" i="12"/>
  <c r="DD247" i="12"/>
  <c r="DE247" i="12"/>
  <c r="DJ247" i="12"/>
  <c r="DK247" i="12"/>
  <c r="DL247" i="12"/>
  <c r="DQ247" i="12"/>
  <c r="DR247" i="12"/>
  <c r="DS247" i="12"/>
  <c r="DX247" i="12"/>
  <c r="DY247" i="12"/>
  <c r="DZ247" i="12"/>
  <c r="EE247" i="12"/>
  <c r="EF247" i="12"/>
  <c r="EG247" i="12"/>
  <c r="EL247" i="12"/>
  <c r="EM247" i="12"/>
  <c r="EN247" i="12"/>
  <c r="ES247" i="12"/>
  <c r="ET247" i="12"/>
  <c r="EU247" i="12"/>
  <c r="EZ247" i="12"/>
  <c r="FA247" i="12"/>
  <c r="FB247" i="12"/>
  <c r="FG247" i="12"/>
  <c r="FH247" i="12"/>
  <c r="FI247" i="12"/>
  <c r="FN247" i="12"/>
  <c r="FO247" i="12"/>
  <c r="FP247" i="12"/>
  <c r="FU247" i="12"/>
  <c r="FV247" i="12"/>
  <c r="FW247" i="12"/>
  <c r="GB247" i="12"/>
  <c r="GC247" i="12"/>
  <c r="GD247" i="12"/>
  <c r="GI247" i="12"/>
  <c r="GJ247" i="12"/>
  <c r="GK247" i="12"/>
  <c r="GP247" i="12"/>
  <c r="GQ247" i="12"/>
  <c r="GR247" i="12"/>
  <c r="GW247" i="12"/>
  <c r="GX247" i="12"/>
  <c r="GY247" i="12"/>
  <c r="HD247" i="12"/>
  <c r="HE247" i="12"/>
  <c r="HF247" i="12"/>
  <c r="HK247" i="12"/>
  <c r="HL247" i="12"/>
  <c r="HM247" i="12"/>
  <c r="HR247" i="12"/>
  <c r="HS247" i="12"/>
  <c r="HT247" i="12"/>
  <c r="HY247" i="12"/>
  <c r="HZ247" i="12"/>
  <c r="IA247" i="12"/>
  <c r="IF247" i="12"/>
  <c r="IG247" i="12"/>
  <c r="IH247" i="12"/>
  <c r="IM247" i="12"/>
  <c r="IN247" i="12"/>
  <c r="IO247" i="12"/>
  <c r="IT247" i="12"/>
  <c r="IU247" i="12"/>
  <c r="IV247" i="12"/>
  <c r="JA247" i="12"/>
  <c r="JB247" i="12"/>
  <c r="JC247" i="12"/>
  <c r="B248" i="12"/>
  <c r="C248" i="12"/>
  <c r="D248" i="12"/>
  <c r="E248" i="12"/>
  <c r="F248" i="12"/>
  <c r="G248" i="12"/>
  <c r="H248" i="12"/>
  <c r="I248" i="12"/>
  <c r="J248" i="12"/>
  <c r="K248" i="12"/>
  <c r="L248" i="12"/>
  <c r="M248" i="12"/>
  <c r="N248" i="12"/>
  <c r="P248" i="12"/>
  <c r="Q248" i="12"/>
  <c r="R248" i="12"/>
  <c r="W248" i="12"/>
  <c r="X248" i="12"/>
  <c r="Y248" i="12"/>
  <c r="AD248" i="12"/>
  <c r="AE248" i="12"/>
  <c r="AF248" i="12"/>
  <c r="AK248" i="12"/>
  <c r="AL248" i="12"/>
  <c r="AM248" i="12"/>
  <c r="AR248" i="12"/>
  <c r="AS248" i="12"/>
  <c r="AT248" i="12"/>
  <c r="AY248" i="12"/>
  <c r="AZ248" i="12"/>
  <c r="BA248" i="12"/>
  <c r="BF248" i="12"/>
  <c r="BG248" i="12"/>
  <c r="BH248" i="12"/>
  <c r="BM248" i="12"/>
  <c r="BN248" i="12"/>
  <c r="BO248" i="12"/>
  <c r="BT248" i="12"/>
  <c r="BU248" i="12"/>
  <c r="BV248" i="12"/>
  <c r="CA248" i="12"/>
  <c r="CB248" i="12"/>
  <c r="CC248" i="12"/>
  <c r="CH248" i="12"/>
  <c r="CI248" i="12"/>
  <c r="CJ248" i="12"/>
  <c r="CO248" i="12"/>
  <c r="CP248" i="12"/>
  <c r="CQ248" i="12"/>
  <c r="CV248" i="12"/>
  <c r="CW248" i="12"/>
  <c r="CX248" i="12"/>
  <c r="DC248" i="12"/>
  <c r="DD248" i="12"/>
  <c r="DE248" i="12"/>
  <c r="DJ248" i="12"/>
  <c r="DK248" i="12"/>
  <c r="DL248" i="12"/>
  <c r="DQ248" i="12"/>
  <c r="DR248" i="12"/>
  <c r="DS248" i="12"/>
  <c r="DX248" i="12"/>
  <c r="DY248" i="12"/>
  <c r="DZ248" i="12"/>
  <c r="EE248" i="12"/>
  <c r="EF248" i="12"/>
  <c r="EG248" i="12"/>
  <c r="EL248" i="12"/>
  <c r="EM248" i="12"/>
  <c r="EN248" i="12"/>
  <c r="ES248" i="12"/>
  <c r="ET248" i="12"/>
  <c r="EU248" i="12"/>
  <c r="EZ248" i="12"/>
  <c r="FA248" i="12"/>
  <c r="FB248" i="12"/>
  <c r="FG248" i="12"/>
  <c r="FH248" i="12"/>
  <c r="FI248" i="12"/>
  <c r="FN248" i="12"/>
  <c r="FO248" i="12"/>
  <c r="FP248" i="12"/>
  <c r="FU248" i="12"/>
  <c r="FV248" i="12"/>
  <c r="FW248" i="12"/>
  <c r="GB248" i="12"/>
  <c r="GC248" i="12"/>
  <c r="GD248" i="12"/>
  <c r="GI248" i="12"/>
  <c r="GJ248" i="12"/>
  <c r="GK248" i="12"/>
  <c r="GP248" i="12"/>
  <c r="GQ248" i="12"/>
  <c r="GR248" i="12"/>
  <c r="GW248" i="12"/>
  <c r="GX248" i="12"/>
  <c r="GY248" i="12"/>
  <c r="HD248" i="12"/>
  <c r="HE248" i="12"/>
  <c r="HF248" i="12"/>
  <c r="HK248" i="12"/>
  <c r="HL248" i="12"/>
  <c r="HM248" i="12"/>
  <c r="HR248" i="12"/>
  <c r="HS248" i="12"/>
  <c r="HT248" i="12"/>
  <c r="HY248" i="12"/>
  <c r="HZ248" i="12"/>
  <c r="IA248" i="12"/>
  <c r="IF248" i="12"/>
  <c r="IG248" i="12"/>
  <c r="IH248" i="12"/>
  <c r="IM248" i="12"/>
  <c r="IN248" i="12"/>
  <c r="IO248" i="12"/>
  <c r="IT248" i="12"/>
  <c r="IU248" i="12"/>
  <c r="IV248" i="12"/>
  <c r="JA248" i="12"/>
  <c r="JB248" i="12"/>
  <c r="JC248" i="12"/>
  <c r="B249" i="12"/>
  <c r="C249" i="12"/>
  <c r="D249" i="12"/>
  <c r="E249" i="12"/>
  <c r="F249" i="12"/>
  <c r="G249" i="12"/>
  <c r="H249" i="12"/>
  <c r="I249" i="12"/>
  <c r="J249" i="12"/>
  <c r="K249" i="12"/>
  <c r="L249" i="12"/>
  <c r="M249" i="12"/>
  <c r="N249" i="12"/>
  <c r="P249" i="12"/>
  <c r="Q249" i="12"/>
  <c r="R249" i="12"/>
  <c r="W249" i="12"/>
  <c r="X249" i="12"/>
  <c r="Y249" i="12"/>
  <c r="AD249" i="12"/>
  <c r="AE249" i="12"/>
  <c r="AF249" i="12"/>
  <c r="AK249" i="12"/>
  <c r="AL249" i="12"/>
  <c r="AM249" i="12"/>
  <c r="AR249" i="12"/>
  <c r="AS249" i="12"/>
  <c r="AT249" i="12"/>
  <c r="AY249" i="12"/>
  <c r="AZ249" i="12"/>
  <c r="BA249" i="12"/>
  <c r="BF249" i="12"/>
  <c r="BG249" i="12"/>
  <c r="BH249" i="12"/>
  <c r="BM249" i="12"/>
  <c r="BN249" i="12"/>
  <c r="BO249" i="12"/>
  <c r="BT249" i="12"/>
  <c r="BU249" i="12"/>
  <c r="BV249" i="12"/>
  <c r="CA249" i="12"/>
  <c r="CB249" i="12"/>
  <c r="CC249" i="12"/>
  <c r="CH249" i="12"/>
  <c r="CI249" i="12"/>
  <c r="CJ249" i="12"/>
  <c r="CO249" i="12"/>
  <c r="CP249" i="12"/>
  <c r="CQ249" i="12"/>
  <c r="CV249" i="12"/>
  <c r="CW249" i="12"/>
  <c r="CX249" i="12"/>
  <c r="DC249" i="12"/>
  <c r="DD249" i="12"/>
  <c r="DE249" i="12"/>
  <c r="DJ249" i="12"/>
  <c r="DK249" i="12"/>
  <c r="DL249" i="12"/>
  <c r="DQ249" i="12"/>
  <c r="DR249" i="12"/>
  <c r="DS249" i="12"/>
  <c r="DX249" i="12"/>
  <c r="DY249" i="12"/>
  <c r="DZ249" i="12"/>
  <c r="EE249" i="12"/>
  <c r="EF249" i="12"/>
  <c r="EG249" i="12"/>
  <c r="EL249" i="12"/>
  <c r="EM249" i="12"/>
  <c r="EN249" i="12"/>
  <c r="ES249" i="12"/>
  <c r="ET249" i="12"/>
  <c r="EU249" i="12"/>
  <c r="EZ249" i="12"/>
  <c r="FA249" i="12"/>
  <c r="FB249" i="12"/>
  <c r="FG249" i="12"/>
  <c r="FH249" i="12"/>
  <c r="FI249" i="12"/>
  <c r="FN249" i="12"/>
  <c r="FO249" i="12"/>
  <c r="FP249" i="12"/>
  <c r="FU249" i="12"/>
  <c r="FV249" i="12"/>
  <c r="FW249" i="12"/>
  <c r="GB249" i="12"/>
  <c r="GC249" i="12"/>
  <c r="GD249" i="12"/>
  <c r="GI249" i="12"/>
  <c r="GJ249" i="12"/>
  <c r="GK249" i="12"/>
  <c r="GP249" i="12"/>
  <c r="GQ249" i="12"/>
  <c r="GR249" i="12"/>
  <c r="GW249" i="12"/>
  <c r="GX249" i="12"/>
  <c r="GY249" i="12"/>
  <c r="HD249" i="12"/>
  <c r="HE249" i="12"/>
  <c r="HF249" i="12"/>
  <c r="HK249" i="12"/>
  <c r="HL249" i="12"/>
  <c r="HM249" i="12"/>
  <c r="HR249" i="12"/>
  <c r="HS249" i="12"/>
  <c r="HT249" i="12"/>
  <c r="HY249" i="12"/>
  <c r="HZ249" i="12"/>
  <c r="IA249" i="12"/>
  <c r="IF249" i="12"/>
  <c r="IG249" i="12"/>
  <c r="IH249" i="12"/>
  <c r="IM249" i="12"/>
  <c r="IN249" i="12"/>
  <c r="IO249" i="12"/>
  <c r="IT249" i="12"/>
  <c r="IU249" i="12"/>
  <c r="IV249" i="12"/>
  <c r="JA249" i="12"/>
  <c r="JB249" i="12"/>
  <c r="JC249" i="12"/>
  <c r="B265" i="5"/>
  <c r="C265" i="5"/>
  <c r="D265" i="5"/>
  <c r="E265" i="5"/>
  <c r="F265" i="5"/>
  <c r="G265" i="5"/>
  <c r="H265" i="5"/>
  <c r="I265" i="5"/>
  <c r="J265" i="5"/>
  <c r="K265" i="5"/>
  <c r="L265" i="5"/>
  <c r="M265" i="5"/>
  <c r="N265" i="5"/>
  <c r="B266" i="5"/>
  <c r="C266" i="5"/>
  <c r="D266" i="5"/>
  <c r="E266" i="5"/>
  <c r="F266" i="5"/>
  <c r="G266" i="5"/>
  <c r="H266" i="5"/>
  <c r="I266" i="5"/>
  <c r="J266" i="5"/>
  <c r="K266" i="5"/>
  <c r="L266" i="5"/>
  <c r="M266" i="5"/>
  <c r="N266" i="5"/>
  <c r="B265" i="11"/>
  <c r="C265" i="11"/>
  <c r="D265" i="11"/>
  <c r="E265" i="11"/>
  <c r="G265" i="11"/>
  <c r="H265" i="11"/>
  <c r="I265" i="11"/>
  <c r="J265" i="11"/>
  <c r="K265" i="11"/>
  <c r="L265" i="11"/>
  <c r="M265" i="11"/>
  <c r="N265" i="11"/>
  <c r="B266" i="11"/>
  <c r="C266" i="11"/>
  <c r="D266" i="11"/>
  <c r="E266" i="11"/>
  <c r="G266" i="11"/>
  <c r="H266" i="11"/>
  <c r="I266" i="11"/>
  <c r="J266" i="11"/>
  <c r="K266" i="11"/>
  <c r="L266" i="11"/>
  <c r="M266" i="11"/>
  <c r="N266" i="11"/>
  <c r="B231" i="11"/>
  <c r="C231" i="11"/>
  <c r="D231" i="11"/>
  <c r="E231" i="11"/>
  <c r="G231" i="11"/>
  <c r="H231" i="11"/>
  <c r="I231" i="11"/>
  <c r="J231" i="11"/>
  <c r="K231" i="11"/>
  <c r="L231" i="11"/>
  <c r="M231" i="11"/>
  <c r="N231" i="11"/>
  <c r="B232" i="11"/>
  <c r="C232" i="11"/>
  <c r="D232" i="11"/>
  <c r="E232" i="11"/>
  <c r="G232" i="11"/>
  <c r="H232" i="11"/>
  <c r="I232" i="11"/>
  <c r="J232" i="11"/>
  <c r="K232" i="11"/>
  <c r="L232" i="11"/>
  <c r="M232" i="11"/>
  <c r="N232" i="11"/>
  <c r="B233" i="11"/>
  <c r="C233" i="11"/>
  <c r="D233" i="11"/>
  <c r="E233" i="11"/>
  <c r="G233" i="11"/>
  <c r="H233" i="11"/>
  <c r="I233" i="11"/>
  <c r="J233" i="11"/>
  <c r="K233" i="11"/>
  <c r="L233" i="11"/>
  <c r="M233" i="11"/>
  <c r="N233" i="11"/>
  <c r="B234" i="11"/>
  <c r="C234" i="11"/>
  <c r="D234" i="11"/>
  <c r="E234" i="11"/>
  <c r="G234" i="11"/>
  <c r="H234" i="11"/>
  <c r="I234" i="11"/>
  <c r="J234" i="11"/>
  <c r="K234" i="11"/>
  <c r="L234" i="11"/>
  <c r="M234" i="11"/>
  <c r="N234" i="11"/>
  <c r="B235" i="11"/>
  <c r="C235" i="11"/>
  <c r="D235" i="11"/>
  <c r="E235" i="11"/>
  <c r="G235" i="11"/>
  <c r="H235" i="11"/>
  <c r="I235" i="11"/>
  <c r="J235" i="11"/>
  <c r="K235" i="11"/>
  <c r="L235" i="11"/>
  <c r="M235" i="11"/>
  <c r="N235" i="11"/>
  <c r="B236" i="11"/>
  <c r="C236" i="11"/>
  <c r="D236" i="11"/>
  <c r="E236" i="11"/>
  <c r="G236" i="11"/>
  <c r="H236" i="11"/>
  <c r="I236" i="11"/>
  <c r="J236" i="11"/>
  <c r="K236" i="11"/>
  <c r="L236" i="11"/>
  <c r="M236" i="11"/>
  <c r="N236" i="11"/>
  <c r="B237" i="11"/>
  <c r="C237" i="11"/>
  <c r="D237" i="11"/>
  <c r="E237" i="11"/>
  <c r="G237" i="11"/>
  <c r="H237" i="11"/>
  <c r="I237" i="11"/>
  <c r="J237" i="11"/>
  <c r="K237" i="11"/>
  <c r="L237" i="11"/>
  <c r="M237" i="11"/>
  <c r="N237" i="11"/>
  <c r="B238" i="11"/>
  <c r="C238" i="11"/>
  <c r="D238" i="11"/>
  <c r="E238" i="11"/>
  <c r="G238" i="11"/>
  <c r="H238" i="11"/>
  <c r="I238" i="11"/>
  <c r="J238" i="11"/>
  <c r="K238" i="11"/>
  <c r="L238" i="11"/>
  <c r="M238" i="11"/>
  <c r="N238" i="11"/>
  <c r="B239" i="11"/>
  <c r="C239" i="11"/>
  <c r="D239" i="11"/>
  <c r="E239" i="11"/>
  <c r="G239" i="11"/>
  <c r="H239" i="11"/>
  <c r="I239" i="11"/>
  <c r="J239" i="11"/>
  <c r="K239" i="11"/>
  <c r="L239" i="11"/>
  <c r="M239" i="11"/>
  <c r="N239" i="11"/>
  <c r="B240" i="11"/>
  <c r="C240" i="11"/>
  <c r="D240" i="11"/>
  <c r="E240" i="11"/>
  <c r="G240" i="11"/>
  <c r="H240" i="11"/>
  <c r="I240" i="11"/>
  <c r="J240" i="11"/>
  <c r="K240" i="11"/>
  <c r="L240" i="11"/>
  <c r="M240" i="11"/>
  <c r="N240" i="11"/>
  <c r="B241" i="11"/>
  <c r="C241" i="11"/>
  <c r="D241" i="11"/>
  <c r="E241" i="11"/>
  <c r="G241" i="11"/>
  <c r="H241" i="11"/>
  <c r="I241" i="11"/>
  <c r="J241" i="11"/>
  <c r="K241" i="11"/>
  <c r="L241" i="11"/>
  <c r="M241" i="11"/>
  <c r="N241" i="11"/>
  <c r="B242" i="11"/>
  <c r="C242" i="11"/>
  <c r="D242" i="11"/>
  <c r="E242" i="11"/>
  <c r="G242" i="11"/>
  <c r="H242" i="11"/>
  <c r="I242" i="11"/>
  <c r="J242" i="11"/>
  <c r="K242" i="11"/>
  <c r="L242" i="11"/>
  <c r="M242" i="11"/>
  <c r="N242" i="11"/>
  <c r="B243" i="11"/>
  <c r="C243" i="11"/>
  <c r="D243" i="11"/>
  <c r="E243" i="11"/>
  <c r="G243" i="11"/>
  <c r="H243" i="11"/>
  <c r="I243" i="11"/>
  <c r="J243" i="11"/>
  <c r="K243" i="11"/>
  <c r="L243" i="11"/>
  <c r="M243" i="11"/>
  <c r="N243" i="11"/>
  <c r="B244" i="11"/>
  <c r="C244" i="11"/>
  <c r="D244" i="11"/>
  <c r="E244" i="11"/>
  <c r="G244" i="11"/>
  <c r="H244" i="11"/>
  <c r="I244" i="11"/>
  <c r="J244" i="11"/>
  <c r="K244" i="11"/>
  <c r="L244" i="11"/>
  <c r="M244" i="11"/>
  <c r="N244" i="11"/>
  <c r="B245" i="11"/>
  <c r="C245" i="11"/>
  <c r="D245" i="11"/>
  <c r="E245" i="11"/>
  <c r="G245" i="11"/>
  <c r="H245" i="11"/>
  <c r="I245" i="11"/>
  <c r="J245" i="11"/>
  <c r="K245" i="11"/>
  <c r="L245" i="11"/>
  <c r="M245" i="11"/>
  <c r="N245" i="11"/>
  <c r="B246" i="11"/>
  <c r="C246" i="11"/>
  <c r="D246" i="11"/>
  <c r="E246" i="11"/>
  <c r="G246" i="11"/>
  <c r="H246" i="11"/>
  <c r="I246" i="11"/>
  <c r="J246" i="11"/>
  <c r="K246" i="11"/>
  <c r="L246" i="11"/>
  <c r="M246" i="11"/>
  <c r="N246" i="11"/>
  <c r="B247" i="11"/>
  <c r="C247" i="11"/>
  <c r="D247" i="11"/>
  <c r="E247" i="11"/>
  <c r="G247" i="11"/>
  <c r="H247" i="11"/>
  <c r="I247" i="11"/>
  <c r="J247" i="11"/>
  <c r="K247" i="11"/>
  <c r="L247" i="11"/>
  <c r="M247" i="11"/>
  <c r="N247" i="11"/>
  <c r="B248" i="11"/>
  <c r="C248" i="11"/>
  <c r="D248" i="11"/>
  <c r="E248" i="11"/>
  <c r="G248" i="11"/>
  <c r="H248" i="11"/>
  <c r="I248" i="11"/>
  <c r="J248" i="11"/>
  <c r="K248" i="11"/>
  <c r="L248" i="11"/>
  <c r="M248" i="11"/>
  <c r="N248" i="11"/>
  <c r="B249" i="11"/>
  <c r="C249" i="11"/>
  <c r="D249" i="11"/>
  <c r="E249" i="11"/>
  <c r="G249" i="11"/>
  <c r="H249" i="11"/>
  <c r="I249" i="11"/>
  <c r="J249" i="11"/>
  <c r="K249" i="11"/>
  <c r="L249" i="11"/>
  <c r="M249" i="11"/>
  <c r="N249" i="11"/>
  <c r="B250" i="11"/>
  <c r="C250" i="11"/>
  <c r="D250" i="11"/>
  <c r="E250" i="11"/>
  <c r="G250" i="11"/>
  <c r="H250" i="11"/>
  <c r="I250" i="11"/>
  <c r="J250" i="11"/>
  <c r="K250" i="11"/>
  <c r="L250" i="11"/>
  <c r="M250" i="11"/>
  <c r="N250" i="11"/>
  <c r="B251" i="11"/>
  <c r="C251" i="11"/>
  <c r="D251" i="11"/>
  <c r="E251" i="11"/>
  <c r="G251" i="11"/>
  <c r="H251" i="11"/>
  <c r="I251" i="11"/>
  <c r="J251" i="11"/>
  <c r="K251" i="11"/>
  <c r="L251" i="11"/>
  <c r="M251" i="11"/>
  <c r="N251" i="11"/>
  <c r="B252" i="11"/>
  <c r="C252" i="11"/>
  <c r="D252" i="11"/>
  <c r="E252" i="11"/>
  <c r="G252" i="11"/>
  <c r="H252" i="11"/>
  <c r="I252" i="11"/>
  <c r="J252" i="11"/>
  <c r="K252" i="11"/>
  <c r="L252" i="11"/>
  <c r="M252" i="11"/>
  <c r="N252" i="11"/>
  <c r="B253" i="11"/>
  <c r="C253" i="11"/>
  <c r="D253" i="11"/>
  <c r="E253" i="11"/>
  <c r="G253" i="11"/>
  <c r="H253" i="11"/>
  <c r="I253" i="11"/>
  <c r="J253" i="11"/>
  <c r="K253" i="11"/>
  <c r="L253" i="11"/>
  <c r="M253" i="11"/>
  <c r="N253" i="11"/>
  <c r="B254" i="11"/>
  <c r="C254" i="11"/>
  <c r="D254" i="11"/>
  <c r="E254" i="11"/>
  <c r="G254" i="11"/>
  <c r="H254" i="11"/>
  <c r="I254" i="11"/>
  <c r="J254" i="11"/>
  <c r="K254" i="11"/>
  <c r="L254" i="11"/>
  <c r="M254" i="11"/>
  <c r="N254" i="11"/>
  <c r="B255" i="11"/>
  <c r="C255" i="11"/>
  <c r="D255" i="11"/>
  <c r="E255" i="11"/>
  <c r="G255" i="11"/>
  <c r="H255" i="11"/>
  <c r="I255" i="11"/>
  <c r="J255" i="11"/>
  <c r="K255" i="11"/>
  <c r="L255" i="11"/>
  <c r="M255" i="11"/>
  <c r="N255" i="11"/>
  <c r="B256" i="11"/>
  <c r="C256" i="11"/>
  <c r="D256" i="11"/>
  <c r="E256" i="11"/>
  <c r="G256" i="11"/>
  <c r="H256" i="11"/>
  <c r="I256" i="11"/>
  <c r="J256" i="11"/>
  <c r="K256" i="11"/>
  <c r="L256" i="11"/>
  <c r="M256" i="11"/>
  <c r="N256" i="11"/>
  <c r="B257" i="11"/>
  <c r="C257" i="11"/>
  <c r="D257" i="11"/>
  <c r="E257" i="11"/>
  <c r="G257" i="11"/>
  <c r="H257" i="11"/>
  <c r="I257" i="11"/>
  <c r="J257" i="11"/>
  <c r="K257" i="11"/>
  <c r="L257" i="11"/>
  <c r="M257" i="11"/>
  <c r="N257" i="11"/>
  <c r="B258" i="11"/>
  <c r="C258" i="11"/>
  <c r="D258" i="11"/>
  <c r="E258" i="11"/>
  <c r="G258" i="11"/>
  <c r="H258" i="11"/>
  <c r="I258" i="11"/>
  <c r="J258" i="11"/>
  <c r="K258" i="11"/>
  <c r="L258" i="11"/>
  <c r="M258" i="11"/>
  <c r="N258" i="11"/>
  <c r="B259" i="11"/>
  <c r="C259" i="11"/>
  <c r="D259" i="11"/>
  <c r="E259" i="11"/>
  <c r="G259" i="11"/>
  <c r="H259" i="11"/>
  <c r="I259" i="11"/>
  <c r="J259" i="11"/>
  <c r="K259" i="11"/>
  <c r="L259" i="11"/>
  <c r="M259" i="11"/>
  <c r="N259" i="11"/>
  <c r="B260" i="11"/>
  <c r="C260" i="11"/>
  <c r="D260" i="11"/>
  <c r="E260" i="11"/>
  <c r="G260" i="11"/>
  <c r="H260" i="11"/>
  <c r="I260" i="11"/>
  <c r="J260" i="11"/>
  <c r="K260" i="11"/>
  <c r="L260" i="11"/>
  <c r="M260" i="11"/>
  <c r="N260" i="11"/>
  <c r="B261" i="11"/>
  <c r="C261" i="11"/>
  <c r="D261" i="11"/>
  <c r="E261" i="11"/>
  <c r="G261" i="11"/>
  <c r="H261" i="11"/>
  <c r="I261" i="11"/>
  <c r="J261" i="11"/>
  <c r="K261" i="11"/>
  <c r="L261" i="11"/>
  <c r="M261" i="11"/>
  <c r="N261" i="11"/>
  <c r="B262" i="11"/>
  <c r="C262" i="11"/>
  <c r="D262" i="11"/>
  <c r="E262" i="11"/>
  <c r="G262" i="11"/>
  <c r="H262" i="11"/>
  <c r="I262" i="11"/>
  <c r="J262" i="11"/>
  <c r="K262" i="11"/>
  <c r="L262" i="11"/>
  <c r="M262" i="11"/>
  <c r="N262" i="11"/>
  <c r="B263" i="11"/>
  <c r="C263" i="11"/>
  <c r="D263" i="11"/>
  <c r="E263" i="11"/>
  <c r="G263" i="11"/>
  <c r="H263" i="11"/>
  <c r="I263" i="11"/>
  <c r="J263" i="11"/>
  <c r="K263" i="11"/>
  <c r="L263" i="11"/>
  <c r="M263" i="11"/>
  <c r="N263" i="11"/>
  <c r="B264" i="11"/>
  <c r="C264" i="11"/>
  <c r="D264" i="11"/>
  <c r="E264" i="11"/>
  <c r="G264" i="11"/>
  <c r="H264" i="11"/>
  <c r="I264" i="11"/>
  <c r="J264" i="11"/>
  <c r="K264" i="11"/>
  <c r="L264" i="11"/>
  <c r="M264" i="11"/>
  <c r="N264" i="11"/>
  <c r="B230" i="11"/>
  <c r="C230" i="11"/>
  <c r="D230" i="11"/>
  <c r="E230" i="11"/>
  <c r="G230" i="11"/>
  <c r="H230" i="11"/>
  <c r="I230" i="11"/>
  <c r="J230" i="11"/>
  <c r="K230" i="11"/>
  <c r="L230" i="11"/>
  <c r="M230" i="11"/>
  <c r="N230" i="11"/>
  <c r="B258" i="5"/>
  <c r="C258" i="5"/>
  <c r="D258" i="5"/>
  <c r="E258" i="5"/>
  <c r="F258" i="5"/>
  <c r="G258" i="5"/>
  <c r="H258" i="5"/>
  <c r="I258" i="5"/>
  <c r="J258" i="5"/>
  <c r="K258" i="5"/>
  <c r="L258" i="5"/>
  <c r="M258" i="5"/>
  <c r="N258" i="5"/>
  <c r="B259" i="5"/>
  <c r="C259" i="5"/>
  <c r="D259" i="5"/>
  <c r="E259" i="5"/>
  <c r="F259" i="5"/>
  <c r="G259" i="5"/>
  <c r="H259" i="5"/>
  <c r="I259" i="5"/>
  <c r="J259" i="5"/>
  <c r="K259" i="5"/>
  <c r="L259" i="5"/>
  <c r="M259" i="5"/>
  <c r="N259" i="5"/>
  <c r="B260" i="5"/>
  <c r="C260" i="5"/>
  <c r="D260" i="5"/>
  <c r="E260" i="5"/>
  <c r="F260" i="5"/>
  <c r="G260" i="5"/>
  <c r="H260" i="5"/>
  <c r="I260" i="5"/>
  <c r="J260" i="5"/>
  <c r="K260" i="5"/>
  <c r="L260" i="5"/>
  <c r="M260" i="5"/>
  <c r="N260" i="5"/>
  <c r="B261" i="5"/>
  <c r="C261" i="5"/>
  <c r="D261" i="5"/>
  <c r="E261" i="5"/>
  <c r="F261" i="5"/>
  <c r="G261" i="5"/>
  <c r="H261" i="5"/>
  <c r="I261" i="5"/>
  <c r="J261" i="5"/>
  <c r="K261" i="5"/>
  <c r="L261" i="5"/>
  <c r="M261" i="5"/>
  <c r="N261" i="5"/>
  <c r="B262" i="5"/>
  <c r="C262" i="5"/>
  <c r="D262" i="5"/>
  <c r="E262" i="5"/>
  <c r="F262" i="5"/>
  <c r="G262" i="5"/>
  <c r="H262" i="5"/>
  <c r="I262" i="5"/>
  <c r="J262" i="5"/>
  <c r="K262" i="5"/>
  <c r="L262" i="5"/>
  <c r="M262" i="5"/>
  <c r="N262" i="5"/>
  <c r="B263" i="5"/>
  <c r="C263" i="5"/>
  <c r="D263" i="5"/>
  <c r="E263" i="5"/>
  <c r="F263" i="5"/>
  <c r="G263" i="5"/>
  <c r="H263" i="5"/>
  <c r="I263" i="5"/>
  <c r="J263" i="5"/>
  <c r="K263" i="5"/>
  <c r="L263" i="5"/>
  <c r="M263" i="5"/>
  <c r="N263" i="5"/>
  <c r="B264" i="5"/>
  <c r="C264" i="5"/>
  <c r="D264" i="5"/>
  <c r="E264" i="5"/>
  <c r="F264" i="5"/>
  <c r="G264" i="5"/>
  <c r="H264" i="5"/>
  <c r="I264" i="5"/>
  <c r="J264" i="5"/>
  <c r="K264" i="5"/>
  <c r="L264" i="5"/>
  <c r="M264" i="5"/>
  <c r="N264" i="5"/>
  <c r="B247" i="5"/>
  <c r="C247" i="5"/>
  <c r="D247" i="5"/>
  <c r="E247" i="5"/>
  <c r="F247" i="5"/>
  <c r="G247" i="5"/>
  <c r="H247" i="5"/>
  <c r="I247" i="5"/>
  <c r="J247" i="5"/>
  <c r="K247" i="5"/>
  <c r="L247" i="5"/>
  <c r="M247" i="5"/>
  <c r="N247" i="5"/>
  <c r="B248" i="5"/>
  <c r="C248" i="5"/>
  <c r="D248" i="5"/>
  <c r="E248" i="5"/>
  <c r="F248" i="5"/>
  <c r="G248" i="5"/>
  <c r="H248" i="5"/>
  <c r="I248" i="5"/>
  <c r="J248" i="5"/>
  <c r="K248" i="5"/>
  <c r="L248" i="5"/>
  <c r="M248" i="5"/>
  <c r="N248" i="5"/>
  <c r="B249" i="5"/>
  <c r="C249" i="5"/>
  <c r="D249" i="5"/>
  <c r="E249" i="5"/>
  <c r="F249" i="5"/>
  <c r="G249" i="5"/>
  <c r="H249" i="5"/>
  <c r="I249" i="5"/>
  <c r="J249" i="5"/>
  <c r="K249" i="5"/>
  <c r="L249" i="5"/>
  <c r="M249" i="5"/>
  <c r="N249" i="5"/>
  <c r="B250" i="5"/>
  <c r="C250" i="5"/>
  <c r="D250" i="5"/>
  <c r="E250" i="5"/>
  <c r="F250" i="5"/>
  <c r="G250" i="5"/>
  <c r="H250" i="5"/>
  <c r="I250" i="5"/>
  <c r="J250" i="5"/>
  <c r="K250" i="5"/>
  <c r="L250" i="5"/>
  <c r="M250" i="5"/>
  <c r="N250" i="5"/>
  <c r="B251" i="5"/>
  <c r="C251" i="5"/>
  <c r="D251" i="5"/>
  <c r="E251" i="5"/>
  <c r="F251" i="5"/>
  <c r="G251" i="5"/>
  <c r="H251" i="5"/>
  <c r="I251" i="5"/>
  <c r="J251" i="5"/>
  <c r="K251" i="5"/>
  <c r="L251" i="5"/>
  <c r="M251" i="5"/>
  <c r="N251" i="5"/>
  <c r="B252" i="5"/>
  <c r="C252" i="5"/>
  <c r="D252" i="5"/>
  <c r="E252" i="5"/>
  <c r="F252" i="5"/>
  <c r="G252" i="5"/>
  <c r="H252" i="5"/>
  <c r="I252" i="5"/>
  <c r="J252" i="5"/>
  <c r="K252" i="5"/>
  <c r="L252" i="5"/>
  <c r="M252" i="5"/>
  <c r="N252" i="5"/>
  <c r="B253" i="5"/>
  <c r="C253" i="5"/>
  <c r="D253" i="5"/>
  <c r="E253" i="5"/>
  <c r="F253" i="5"/>
  <c r="G253" i="5"/>
  <c r="H253" i="5"/>
  <c r="I253" i="5"/>
  <c r="J253" i="5"/>
  <c r="K253" i="5"/>
  <c r="L253" i="5"/>
  <c r="M253" i="5"/>
  <c r="N253" i="5"/>
  <c r="B254" i="5"/>
  <c r="C254" i="5"/>
  <c r="D254" i="5"/>
  <c r="E254" i="5"/>
  <c r="F254" i="5"/>
  <c r="G254" i="5"/>
  <c r="H254" i="5"/>
  <c r="I254" i="5"/>
  <c r="J254" i="5"/>
  <c r="K254" i="5"/>
  <c r="L254" i="5"/>
  <c r="M254" i="5"/>
  <c r="N254" i="5"/>
  <c r="B255" i="5"/>
  <c r="C255" i="5"/>
  <c r="D255" i="5"/>
  <c r="E255" i="5"/>
  <c r="F255" i="5"/>
  <c r="G255" i="5"/>
  <c r="H255" i="5"/>
  <c r="I255" i="5"/>
  <c r="J255" i="5"/>
  <c r="K255" i="5"/>
  <c r="L255" i="5"/>
  <c r="M255" i="5"/>
  <c r="N255" i="5"/>
  <c r="B256" i="5"/>
  <c r="C256" i="5"/>
  <c r="D256" i="5"/>
  <c r="E256" i="5"/>
  <c r="F256" i="5"/>
  <c r="G256" i="5"/>
  <c r="H256" i="5"/>
  <c r="I256" i="5"/>
  <c r="J256" i="5"/>
  <c r="K256" i="5"/>
  <c r="L256" i="5"/>
  <c r="M256" i="5"/>
  <c r="N256" i="5"/>
  <c r="B257" i="5"/>
  <c r="C257" i="5"/>
  <c r="D257" i="5"/>
  <c r="E257" i="5"/>
  <c r="F257" i="5"/>
  <c r="G257" i="5"/>
  <c r="H257" i="5"/>
  <c r="I257" i="5"/>
  <c r="J257" i="5"/>
  <c r="K257" i="5"/>
  <c r="L257" i="5"/>
  <c r="M257" i="5"/>
  <c r="N257" i="5"/>
  <c r="B233" i="5"/>
  <c r="C233" i="5"/>
  <c r="D233" i="5"/>
  <c r="E233" i="5"/>
  <c r="F233" i="5"/>
  <c r="G233" i="5"/>
  <c r="H233" i="5"/>
  <c r="I233" i="5"/>
  <c r="J233" i="5"/>
  <c r="K233" i="5"/>
  <c r="L233" i="5"/>
  <c r="M233" i="5"/>
  <c r="N233" i="5"/>
  <c r="B234" i="5"/>
  <c r="C234" i="5"/>
  <c r="D234" i="5"/>
  <c r="E234" i="5"/>
  <c r="F234" i="5"/>
  <c r="G234" i="5"/>
  <c r="H234" i="5"/>
  <c r="I234" i="5"/>
  <c r="J234" i="5"/>
  <c r="K234" i="5"/>
  <c r="L234" i="5"/>
  <c r="M234" i="5"/>
  <c r="N234" i="5"/>
  <c r="B235" i="5"/>
  <c r="C235" i="5"/>
  <c r="D235" i="5"/>
  <c r="E235" i="5"/>
  <c r="F235" i="5"/>
  <c r="G235" i="5"/>
  <c r="H235" i="5"/>
  <c r="I235" i="5"/>
  <c r="J235" i="5"/>
  <c r="K235" i="5"/>
  <c r="L235" i="5"/>
  <c r="M235" i="5"/>
  <c r="N235" i="5"/>
  <c r="B236" i="5"/>
  <c r="C236" i="5"/>
  <c r="D236" i="5"/>
  <c r="E236" i="5"/>
  <c r="F236" i="5"/>
  <c r="G236" i="5"/>
  <c r="H236" i="5"/>
  <c r="I236" i="5"/>
  <c r="J236" i="5"/>
  <c r="K236" i="5"/>
  <c r="L236" i="5"/>
  <c r="M236" i="5"/>
  <c r="N236" i="5"/>
  <c r="B237" i="5"/>
  <c r="C237" i="5"/>
  <c r="D237" i="5"/>
  <c r="E237" i="5"/>
  <c r="F237" i="5"/>
  <c r="G237" i="5"/>
  <c r="H237" i="5"/>
  <c r="I237" i="5"/>
  <c r="J237" i="5"/>
  <c r="K237" i="5"/>
  <c r="L237" i="5"/>
  <c r="M237" i="5"/>
  <c r="N237" i="5"/>
  <c r="B238" i="5"/>
  <c r="C238" i="5"/>
  <c r="D238" i="5"/>
  <c r="E238" i="5"/>
  <c r="F238" i="5"/>
  <c r="G238" i="5"/>
  <c r="H238" i="5"/>
  <c r="I238" i="5"/>
  <c r="J238" i="5"/>
  <c r="K238" i="5"/>
  <c r="L238" i="5"/>
  <c r="M238" i="5"/>
  <c r="N238" i="5"/>
  <c r="B239" i="5"/>
  <c r="C239" i="5"/>
  <c r="D239" i="5"/>
  <c r="E239" i="5"/>
  <c r="F239" i="5"/>
  <c r="G239" i="5"/>
  <c r="H239" i="5"/>
  <c r="I239" i="5"/>
  <c r="J239" i="5"/>
  <c r="K239" i="5"/>
  <c r="L239" i="5"/>
  <c r="M239" i="5"/>
  <c r="N239" i="5"/>
  <c r="B240" i="5"/>
  <c r="C240" i="5"/>
  <c r="D240" i="5"/>
  <c r="E240" i="5"/>
  <c r="F240" i="5"/>
  <c r="G240" i="5"/>
  <c r="H240" i="5"/>
  <c r="I240" i="5"/>
  <c r="J240" i="5"/>
  <c r="K240" i="5"/>
  <c r="L240" i="5"/>
  <c r="M240" i="5"/>
  <c r="N240" i="5"/>
  <c r="B241" i="5"/>
  <c r="C241" i="5"/>
  <c r="D241" i="5"/>
  <c r="E241" i="5"/>
  <c r="F241" i="5"/>
  <c r="G241" i="5"/>
  <c r="H241" i="5"/>
  <c r="I241" i="5"/>
  <c r="J241" i="5"/>
  <c r="K241" i="5"/>
  <c r="L241" i="5"/>
  <c r="M241" i="5"/>
  <c r="N241" i="5"/>
  <c r="B242" i="5"/>
  <c r="C242" i="5"/>
  <c r="D242" i="5"/>
  <c r="E242" i="5"/>
  <c r="F242" i="5"/>
  <c r="G242" i="5"/>
  <c r="H242" i="5"/>
  <c r="I242" i="5"/>
  <c r="J242" i="5"/>
  <c r="K242" i="5"/>
  <c r="L242" i="5"/>
  <c r="M242" i="5"/>
  <c r="N242" i="5"/>
  <c r="B243" i="5"/>
  <c r="C243" i="5"/>
  <c r="D243" i="5"/>
  <c r="E243" i="5"/>
  <c r="F243" i="5"/>
  <c r="G243" i="5"/>
  <c r="H243" i="5"/>
  <c r="I243" i="5"/>
  <c r="J243" i="5"/>
  <c r="K243" i="5"/>
  <c r="L243" i="5"/>
  <c r="M243" i="5"/>
  <c r="N243" i="5"/>
  <c r="B244" i="5"/>
  <c r="C244" i="5"/>
  <c r="D244" i="5"/>
  <c r="E244" i="5"/>
  <c r="F244" i="5"/>
  <c r="G244" i="5"/>
  <c r="H244" i="5"/>
  <c r="I244" i="5"/>
  <c r="J244" i="5"/>
  <c r="K244" i="5"/>
  <c r="L244" i="5"/>
  <c r="M244" i="5"/>
  <c r="N244" i="5"/>
  <c r="B245" i="5"/>
  <c r="C245" i="5"/>
  <c r="D245" i="5"/>
  <c r="E245" i="5"/>
  <c r="F245" i="5"/>
  <c r="G245" i="5"/>
  <c r="H245" i="5"/>
  <c r="I245" i="5"/>
  <c r="J245" i="5"/>
  <c r="K245" i="5"/>
  <c r="L245" i="5"/>
  <c r="M245" i="5"/>
  <c r="N245" i="5"/>
  <c r="B246" i="5"/>
  <c r="C246" i="5"/>
  <c r="D246" i="5"/>
  <c r="E246" i="5"/>
  <c r="F246" i="5"/>
  <c r="G246" i="5"/>
  <c r="H246" i="5"/>
  <c r="I246" i="5"/>
  <c r="J246" i="5"/>
  <c r="K246" i="5"/>
  <c r="L246" i="5"/>
  <c r="M246" i="5"/>
  <c r="N246" i="5"/>
  <c r="B232" i="5"/>
  <c r="C232" i="5"/>
  <c r="D232" i="5"/>
  <c r="E232" i="5"/>
  <c r="F232" i="5"/>
  <c r="G232" i="5"/>
  <c r="H232" i="5"/>
  <c r="I232" i="5"/>
  <c r="J232" i="5"/>
  <c r="K232" i="5"/>
  <c r="L232" i="5"/>
  <c r="M232" i="5"/>
  <c r="N232" i="5"/>
  <c r="B231" i="5"/>
  <c r="C231" i="5"/>
  <c r="D231" i="5"/>
  <c r="E231" i="5"/>
  <c r="F231" i="5"/>
  <c r="G231" i="5"/>
  <c r="H231" i="5"/>
  <c r="I231" i="5"/>
  <c r="J231" i="5"/>
  <c r="K231" i="5"/>
  <c r="L231" i="5"/>
  <c r="M231" i="5"/>
  <c r="N231" i="5"/>
  <c r="B230" i="5"/>
  <c r="C230" i="5"/>
  <c r="D230" i="5"/>
  <c r="E230" i="5"/>
  <c r="F230" i="5"/>
  <c r="G230" i="5"/>
  <c r="H230" i="5"/>
  <c r="I230" i="5"/>
  <c r="J230" i="5"/>
  <c r="K230" i="5"/>
  <c r="L230" i="5"/>
  <c r="M230" i="5"/>
  <c r="N230" i="5"/>
  <c r="AE5" i="5" l="1"/>
  <c r="AD5" i="5" l="1"/>
  <c r="B229" i="12"/>
  <c r="C229" i="12"/>
  <c r="D229" i="12"/>
  <c r="E229" i="12"/>
  <c r="F229" i="12"/>
  <c r="G229" i="12"/>
  <c r="H229" i="12"/>
  <c r="I229" i="12"/>
  <c r="J229" i="12"/>
  <c r="K229" i="12"/>
  <c r="L229" i="12"/>
  <c r="M229" i="12"/>
  <c r="N229" i="12"/>
  <c r="P229" i="12"/>
  <c r="Q229" i="12"/>
  <c r="R229" i="12"/>
  <c r="W229" i="12"/>
  <c r="X229" i="12"/>
  <c r="Y229" i="12"/>
  <c r="AD229" i="12"/>
  <c r="AE229" i="12"/>
  <c r="AF229" i="12"/>
  <c r="AK229" i="12"/>
  <c r="AL229" i="12"/>
  <c r="AM229" i="12"/>
  <c r="AR229" i="12"/>
  <c r="AS229" i="12"/>
  <c r="AT229" i="12"/>
  <c r="AY229" i="12"/>
  <c r="AZ229" i="12"/>
  <c r="BA229" i="12"/>
  <c r="BF229" i="12"/>
  <c r="BG229" i="12"/>
  <c r="BH229" i="12"/>
  <c r="BM229" i="12"/>
  <c r="BN229" i="12"/>
  <c r="BO229" i="12"/>
  <c r="BT229" i="12"/>
  <c r="BU229" i="12"/>
  <c r="BV229" i="12"/>
  <c r="CA229" i="12"/>
  <c r="CB229" i="12"/>
  <c r="CC229" i="12"/>
  <c r="CH229" i="12"/>
  <c r="CI229" i="12"/>
  <c r="CJ229" i="12"/>
  <c r="CO229" i="12"/>
  <c r="CP229" i="12"/>
  <c r="CQ229" i="12"/>
  <c r="CV229" i="12"/>
  <c r="CW229" i="12"/>
  <c r="CX229" i="12"/>
  <c r="DC229" i="12"/>
  <c r="DD229" i="12"/>
  <c r="DE229" i="12"/>
  <c r="DJ229" i="12"/>
  <c r="DK229" i="12"/>
  <c r="DL229" i="12"/>
  <c r="DQ229" i="12"/>
  <c r="DR229" i="12"/>
  <c r="DS229" i="12"/>
  <c r="DX229" i="12"/>
  <c r="DY229" i="12"/>
  <c r="DZ229" i="12"/>
  <c r="EE229" i="12"/>
  <c r="EF229" i="12"/>
  <c r="EG229" i="12"/>
  <c r="EL229" i="12"/>
  <c r="EM229" i="12"/>
  <c r="EN229" i="12"/>
  <c r="ES229" i="12"/>
  <c r="ET229" i="12"/>
  <c r="EU229" i="12"/>
  <c r="EZ229" i="12"/>
  <c r="FA229" i="12"/>
  <c r="FB229" i="12"/>
  <c r="FG229" i="12"/>
  <c r="FH229" i="12"/>
  <c r="FI229" i="12"/>
  <c r="FN229" i="12"/>
  <c r="FO229" i="12"/>
  <c r="FP229" i="12"/>
  <c r="FU229" i="12"/>
  <c r="FV229" i="12"/>
  <c r="FW229" i="12"/>
  <c r="GB229" i="12"/>
  <c r="GC229" i="12"/>
  <c r="GD229" i="12"/>
  <c r="GI229" i="12"/>
  <c r="GJ229" i="12"/>
  <c r="GK229" i="12"/>
  <c r="GP229" i="12"/>
  <c r="GQ229" i="12"/>
  <c r="GR229" i="12"/>
  <c r="GW229" i="12"/>
  <c r="GX229" i="12"/>
  <c r="GY229" i="12"/>
  <c r="HD229" i="12"/>
  <c r="HE229" i="12"/>
  <c r="HF229" i="12"/>
  <c r="HK229" i="12"/>
  <c r="HL229" i="12"/>
  <c r="HM229" i="12"/>
  <c r="HR229" i="12"/>
  <c r="HS229" i="12"/>
  <c r="HT229" i="12"/>
  <c r="HY229" i="12"/>
  <c r="HZ229" i="12"/>
  <c r="IA229" i="12"/>
  <c r="IF229" i="12"/>
  <c r="IG229" i="12"/>
  <c r="IH229" i="12"/>
  <c r="IM229" i="12"/>
  <c r="IN229" i="12"/>
  <c r="IO229" i="12"/>
  <c r="IT229" i="12"/>
  <c r="IU229" i="12"/>
  <c r="IV229" i="12"/>
  <c r="JA229" i="12"/>
  <c r="JB229" i="12"/>
  <c r="JC229" i="12"/>
  <c r="B229" i="11"/>
  <c r="C229" i="11"/>
  <c r="D229" i="11"/>
  <c r="E229" i="11"/>
  <c r="G229" i="11"/>
  <c r="H229" i="11"/>
  <c r="I229" i="11"/>
  <c r="J229" i="11"/>
  <c r="K229" i="11"/>
  <c r="L229" i="11"/>
  <c r="M229" i="11"/>
  <c r="N229" i="11"/>
  <c r="B229" i="5"/>
  <c r="C229" i="5"/>
  <c r="D229" i="5"/>
  <c r="E229" i="5"/>
  <c r="F229" i="5"/>
  <c r="G229" i="5"/>
  <c r="H229" i="5"/>
  <c r="I229" i="5"/>
  <c r="J229" i="5"/>
  <c r="K229" i="5"/>
  <c r="L229" i="5"/>
  <c r="M229" i="5"/>
  <c r="N229" i="5"/>
  <c r="AC5" i="5" l="1"/>
  <c r="AB5" i="5" l="1"/>
  <c r="AA5" i="5"/>
  <c r="Z5" i="5" l="1"/>
  <c r="N228" i="11" l="1"/>
  <c r="N227" i="11"/>
  <c r="N226" i="11"/>
  <c r="N225" i="11"/>
  <c r="N224" i="11"/>
  <c r="N223" i="11"/>
  <c r="N222" i="11"/>
  <c r="N221" i="11"/>
  <c r="N220" i="11"/>
  <c r="N219" i="11"/>
  <c r="N218" i="11"/>
  <c r="N217" i="11"/>
  <c r="N216" i="11"/>
  <c r="N215" i="11"/>
  <c r="N212" i="11"/>
  <c r="N211" i="11"/>
  <c r="N210" i="11"/>
  <c r="N209" i="11"/>
  <c r="N208" i="11"/>
  <c r="N207" i="11"/>
  <c r="N206" i="11"/>
  <c r="N205" i="11"/>
  <c r="N204" i="11"/>
  <c r="N201" i="11"/>
  <c r="N200" i="11"/>
  <c r="N198" i="11"/>
  <c r="N197" i="11"/>
  <c r="N195" i="11"/>
  <c r="N193" i="11"/>
  <c r="N192" i="11"/>
  <c r="N191" i="11"/>
  <c r="N190" i="11"/>
  <c r="N189" i="11"/>
  <c r="N188" i="11"/>
  <c r="N187" i="11"/>
  <c r="N186" i="11"/>
  <c r="N185" i="11"/>
  <c r="N184" i="11"/>
  <c r="N183" i="11"/>
  <c r="N182" i="11"/>
  <c r="N181" i="11"/>
  <c r="N180" i="11"/>
  <c r="N179" i="11"/>
  <c r="N178" i="11"/>
  <c r="N177" i="11"/>
  <c r="N176" i="11"/>
  <c r="N175" i="11"/>
  <c r="N174" i="11"/>
  <c r="N171" i="11"/>
  <c r="N170" i="11"/>
  <c r="N165" i="11"/>
  <c r="N164" i="11"/>
  <c r="N163" i="11"/>
  <c r="N160" i="11"/>
  <c r="N153" i="11"/>
  <c r="N152" i="11"/>
  <c r="N148" i="11"/>
  <c r="N147" i="11"/>
  <c r="N146" i="11"/>
  <c r="N145" i="11"/>
  <c r="N144" i="11"/>
  <c r="N143" i="11"/>
  <c r="N142" i="11"/>
  <c r="N140" i="11"/>
  <c r="N139" i="11"/>
  <c r="N138" i="11"/>
  <c r="N137" i="11"/>
  <c r="N136" i="11"/>
  <c r="N135" i="11"/>
  <c r="N134" i="11"/>
  <c r="N132" i="11"/>
  <c r="N130" i="11"/>
  <c r="N129" i="11"/>
  <c r="N128" i="11"/>
  <c r="N126" i="11"/>
  <c r="N125" i="11"/>
  <c r="N123" i="11"/>
  <c r="N122" i="11"/>
  <c r="N121" i="11"/>
  <c r="N119" i="11"/>
  <c r="N118" i="11"/>
  <c r="N117" i="11"/>
  <c r="N116" i="11"/>
  <c r="N115" i="11"/>
  <c r="N113" i="11"/>
  <c r="N112" i="11"/>
  <c r="N111" i="11"/>
  <c r="N110" i="11"/>
  <c r="N109" i="11"/>
  <c r="N106" i="11"/>
  <c r="N104" i="11"/>
  <c r="N103" i="11"/>
  <c r="N100" i="11"/>
  <c r="N99" i="11"/>
  <c r="N98" i="11"/>
  <c r="N97" i="11"/>
  <c r="N96" i="11"/>
  <c r="N95" i="11"/>
  <c r="N93" i="11"/>
  <c r="N91" i="11"/>
  <c r="N90" i="11"/>
  <c r="N89" i="11"/>
  <c r="N88" i="11"/>
  <c r="N87" i="11"/>
  <c r="N86" i="11"/>
  <c r="N85" i="11"/>
  <c r="N84" i="11"/>
  <c r="N83" i="11"/>
  <c r="N82" i="11"/>
  <c r="N81" i="11"/>
  <c r="N80" i="11"/>
  <c r="N79" i="11"/>
  <c r="N78" i="11"/>
  <c r="N77" i="11"/>
  <c r="N76" i="11"/>
  <c r="N75" i="11"/>
  <c r="N73" i="11"/>
  <c r="N72" i="11"/>
  <c r="N71" i="11"/>
  <c r="N69" i="11"/>
  <c r="N68" i="11"/>
  <c r="N67" i="11"/>
  <c r="N66" i="11"/>
  <c r="N65" i="11"/>
  <c r="N64" i="11"/>
  <c r="N61" i="11"/>
  <c r="N60" i="11"/>
  <c r="N59" i="11"/>
  <c r="N57" i="11"/>
  <c r="N56" i="11"/>
  <c r="N55" i="11"/>
  <c r="N53" i="11"/>
  <c r="N50" i="11"/>
  <c r="N49" i="11"/>
  <c r="N48" i="11"/>
  <c r="N46" i="11"/>
  <c r="N45" i="11"/>
  <c r="N44" i="11"/>
  <c r="N42" i="11"/>
  <c r="N41" i="11"/>
  <c r="N40" i="11"/>
  <c r="N39" i="11"/>
  <c r="N38" i="11"/>
  <c r="N37" i="11"/>
  <c r="N36" i="11"/>
  <c r="N35" i="11"/>
  <c r="N34" i="11"/>
  <c r="N31" i="11"/>
  <c r="N29" i="11"/>
  <c r="N28" i="11"/>
  <c r="N27" i="11"/>
  <c r="N26" i="11"/>
  <c r="N24" i="11"/>
  <c r="N23" i="11"/>
  <c r="N22" i="11"/>
  <c r="N21" i="11"/>
  <c r="N19" i="11"/>
  <c r="N18" i="11"/>
  <c r="N16" i="11"/>
  <c r="N13" i="11"/>
  <c r="N12" i="11"/>
  <c r="N11" i="11"/>
  <c r="N10" i="11"/>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Y5" i="5" l="1"/>
  <c r="X5" i="5" l="1"/>
  <c r="B226" i="12" l="1"/>
  <c r="C226" i="12"/>
  <c r="D226" i="12"/>
  <c r="E226" i="12"/>
  <c r="F226" i="12"/>
  <c r="G226" i="12"/>
  <c r="H226" i="12"/>
  <c r="I226" i="12"/>
  <c r="J226" i="12"/>
  <c r="K226" i="12"/>
  <c r="L226" i="12"/>
  <c r="M226" i="12"/>
  <c r="N226" i="12"/>
  <c r="P226" i="12"/>
  <c r="Q226" i="12"/>
  <c r="R226" i="12"/>
  <c r="W226" i="12"/>
  <c r="X226" i="12"/>
  <c r="Y226" i="12"/>
  <c r="AD226" i="12"/>
  <c r="AE226" i="12"/>
  <c r="AF226" i="12"/>
  <c r="AK226" i="12"/>
  <c r="AL226" i="12"/>
  <c r="AM226" i="12"/>
  <c r="AR226" i="12"/>
  <c r="AS226" i="12"/>
  <c r="AT226" i="12"/>
  <c r="AY226" i="12"/>
  <c r="AZ226" i="12"/>
  <c r="BA226" i="12"/>
  <c r="BF226" i="12"/>
  <c r="BG226" i="12"/>
  <c r="BH226" i="12"/>
  <c r="BM226" i="12"/>
  <c r="BN226" i="12"/>
  <c r="BO226" i="12"/>
  <c r="BT226" i="12"/>
  <c r="BU226" i="12"/>
  <c r="BV226" i="12"/>
  <c r="CA226" i="12"/>
  <c r="CB226" i="12"/>
  <c r="CC226" i="12"/>
  <c r="CH226" i="12"/>
  <c r="CI226" i="12"/>
  <c r="CJ226" i="12"/>
  <c r="CO226" i="12"/>
  <c r="CP226" i="12"/>
  <c r="CQ226" i="12"/>
  <c r="CV226" i="12"/>
  <c r="CW226" i="12"/>
  <c r="CX226" i="12"/>
  <c r="DC226" i="12"/>
  <c r="DD226" i="12"/>
  <c r="DE226" i="12"/>
  <c r="DJ226" i="12"/>
  <c r="DK226" i="12"/>
  <c r="DL226" i="12"/>
  <c r="DQ226" i="12"/>
  <c r="DR226" i="12"/>
  <c r="DS226" i="12"/>
  <c r="DX226" i="12"/>
  <c r="DY226" i="12"/>
  <c r="DZ226" i="12"/>
  <c r="EE226" i="12"/>
  <c r="EF226" i="12"/>
  <c r="EG226" i="12"/>
  <c r="EL226" i="12"/>
  <c r="EM226" i="12"/>
  <c r="EN226" i="12"/>
  <c r="ES226" i="12"/>
  <c r="ET226" i="12"/>
  <c r="EU226" i="12"/>
  <c r="EZ226" i="12"/>
  <c r="FA226" i="12"/>
  <c r="FB226" i="12"/>
  <c r="FG226" i="12"/>
  <c r="FH226" i="12"/>
  <c r="FI226" i="12"/>
  <c r="FN226" i="12"/>
  <c r="FO226" i="12"/>
  <c r="FP226" i="12"/>
  <c r="FU226" i="12"/>
  <c r="FV226" i="12"/>
  <c r="FW226" i="12"/>
  <c r="GB226" i="12"/>
  <c r="GC226" i="12"/>
  <c r="GD226" i="12"/>
  <c r="GI226" i="12"/>
  <c r="GJ226" i="12"/>
  <c r="GK226" i="12"/>
  <c r="GP226" i="12"/>
  <c r="GQ226" i="12"/>
  <c r="GR226" i="12"/>
  <c r="GW226" i="12"/>
  <c r="GX226" i="12"/>
  <c r="GY226" i="12"/>
  <c r="HD226" i="12"/>
  <c r="HE226" i="12"/>
  <c r="HF226" i="12"/>
  <c r="HK226" i="12"/>
  <c r="HL226" i="12"/>
  <c r="HM226" i="12"/>
  <c r="HR226" i="12"/>
  <c r="HS226" i="12"/>
  <c r="HT226" i="12"/>
  <c r="HY226" i="12"/>
  <c r="HZ226" i="12"/>
  <c r="IA226" i="12"/>
  <c r="IF226" i="12"/>
  <c r="IG226" i="12"/>
  <c r="IH226" i="12"/>
  <c r="IM226" i="12"/>
  <c r="IN226" i="12"/>
  <c r="IO226" i="12"/>
  <c r="IT226" i="12"/>
  <c r="IU226" i="12"/>
  <c r="IV226" i="12"/>
  <c r="JA226" i="12"/>
  <c r="JB226" i="12"/>
  <c r="JC226" i="12"/>
  <c r="B227" i="12"/>
  <c r="C227" i="12"/>
  <c r="D227" i="12"/>
  <c r="E227" i="12"/>
  <c r="F227" i="12"/>
  <c r="G227" i="12"/>
  <c r="H227" i="12"/>
  <c r="I227" i="12"/>
  <c r="J227" i="12"/>
  <c r="K227" i="12"/>
  <c r="L227" i="12"/>
  <c r="M227" i="12"/>
  <c r="N227" i="12"/>
  <c r="P227" i="12"/>
  <c r="Q227" i="12"/>
  <c r="R227" i="12"/>
  <c r="W227" i="12"/>
  <c r="X227" i="12"/>
  <c r="Y227" i="12"/>
  <c r="AD227" i="12"/>
  <c r="AE227" i="12"/>
  <c r="AF227" i="12"/>
  <c r="AK227" i="12"/>
  <c r="AL227" i="12"/>
  <c r="AM227" i="12"/>
  <c r="AR227" i="12"/>
  <c r="AS227" i="12"/>
  <c r="AT227" i="12"/>
  <c r="AY227" i="12"/>
  <c r="AZ227" i="12"/>
  <c r="BA227" i="12"/>
  <c r="BF227" i="12"/>
  <c r="BG227" i="12"/>
  <c r="BH227" i="12"/>
  <c r="BM227" i="12"/>
  <c r="BN227" i="12"/>
  <c r="BO227" i="12"/>
  <c r="BT227" i="12"/>
  <c r="BU227" i="12"/>
  <c r="BV227" i="12"/>
  <c r="CA227" i="12"/>
  <c r="CB227" i="12"/>
  <c r="CC227" i="12"/>
  <c r="CH227" i="12"/>
  <c r="CI227" i="12"/>
  <c r="CJ227" i="12"/>
  <c r="CO227" i="12"/>
  <c r="CP227" i="12"/>
  <c r="CQ227" i="12"/>
  <c r="CV227" i="12"/>
  <c r="CW227" i="12"/>
  <c r="CX227" i="12"/>
  <c r="DC227" i="12"/>
  <c r="DD227" i="12"/>
  <c r="DE227" i="12"/>
  <c r="DJ227" i="12"/>
  <c r="DK227" i="12"/>
  <c r="DL227" i="12"/>
  <c r="DQ227" i="12"/>
  <c r="DR227" i="12"/>
  <c r="DS227" i="12"/>
  <c r="DX227" i="12"/>
  <c r="DY227" i="12"/>
  <c r="DZ227" i="12"/>
  <c r="EE227" i="12"/>
  <c r="EF227" i="12"/>
  <c r="EG227" i="12"/>
  <c r="EL227" i="12"/>
  <c r="EM227" i="12"/>
  <c r="EN227" i="12"/>
  <c r="ES227" i="12"/>
  <c r="ET227" i="12"/>
  <c r="EU227" i="12"/>
  <c r="EZ227" i="12"/>
  <c r="FA227" i="12"/>
  <c r="FB227" i="12"/>
  <c r="FG227" i="12"/>
  <c r="FH227" i="12"/>
  <c r="FI227" i="12"/>
  <c r="FN227" i="12"/>
  <c r="FO227" i="12"/>
  <c r="FP227" i="12"/>
  <c r="FU227" i="12"/>
  <c r="FV227" i="12"/>
  <c r="FW227" i="12"/>
  <c r="GB227" i="12"/>
  <c r="GC227" i="12"/>
  <c r="GD227" i="12"/>
  <c r="GI227" i="12"/>
  <c r="GJ227" i="12"/>
  <c r="GK227" i="12"/>
  <c r="GP227" i="12"/>
  <c r="GQ227" i="12"/>
  <c r="GR227" i="12"/>
  <c r="GW227" i="12"/>
  <c r="GX227" i="12"/>
  <c r="GY227" i="12"/>
  <c r="HD227" i="12"/>
  <c r="HE227" i="12"/>
  <c r="HF227" i="12"/>
  <c r="HK227" i="12"/>
  <c r="HL227" i="12"/>
  <c r="HM227" i="12"/>
  <c r="HR227" i="12"/>
  <c r="HS227" i="12"/>
  <c r="HT227" i="12"/>
  <c r="HY227" i="12"/>
  <c r="HZ227" i="12"/>
  <c r="IA227" i="12"/>
  <c r="IF227" i="12"/>
  <c r="IG227" i="12"/>
  <c r="IH227" i="12"/>
  <c r="IM227" i="12"/>
  <c r="IN227" i="12"/>
  <c r="IO227" i="12"/>
  <c r="IT227" i="12"/>
  <c r="IU227" i="12"/>
  <c r="IV227" i="12"/>
  <c r="JA227" i="12"/>
  <c r="JB227" i="12"/>
  <c r="JC227" i="12"/>
  <c r="B228" i="12"/>
  <c r="C228" i="12"/>
  <c r="D228" i="12"/>
  <c r="E228" i="12"/>
  <c r="F228" i="12"/>
  <c r="G228" i="12"/>
  <c r="H228" i="12"/>
  <c r="I228" i="12"/>
  <c r="J228" i="12"/>
  <c r="K228" i="12"/>
  <c r="L228" i="12"/>
  <c r="M228" i="12"/>
  <c r="N228" i="12"/>
  <c r="P228" i="12"/>
  <c r="Q228" i="12"/>
  <c r="R228" i="12"/>
  <c r="W228" i="12"/>
  <c r="X228" i="12"/>
  <c r="Y228" i="12"/>
  <c r="AD228" i="12"/>
  <c r="AE228" i="12"/>
  <c r="AF228" i="12"/>
  <c r="AK228" i="12"/>
  <c r="AL228" i="12"/>
  <c r="AM228" i="12"/>
  <c r="AR228" i="12"/>
  <c r="AS228" i="12"/>
  <c r="AT228" i="12"/>
  <c r="AY228" i="12"/>
  <c r="AZ228" i="12"/>
  <c r="BA228" i="12"/>
  <c r="BF228" i="12"/>
  <c r="BG228" i="12"/>
  <c r="BH228" i="12"/>
  <c r="BM228" i="12"/>
  <c r="BN228" i="12"/>
  <c r="BO228" i="12"/>
  <c r="BT228" i="12"/>
  <c r="BU228" i="12"/>
  <c r="BV228" i="12"/>
  <c r="CA228" i="12"/>
  <c r="CB228" i="12"/>
  <c r="CC228" i="12"/>
  <c r="CH228" i="12"/>
  <c r="CI228" i="12"/>
  <c r="CJ228" i="12"/>
  <c r="CO228" i="12"/>
  <c r="CP228" i="12"/>
  <c r="CQ228" i="12"/>
  <c r="CV228" i="12"/>
  <c r="CW228" i="12"/>
  <c r="CX228" i="12"/>
  <c r="DC228" i="12"/>
  <c r="DD228" i="12"/>
  <c r="DE228" i="12"/>
  <c r="DJ228" i="12"/>
  <c r="DK228" i="12"/>
  <c r="DL228" i="12"/>
  <c r="DQ228" i="12"/>
  <c r="DR228" i="12"/>
  <c r="DS228" i="12"/>
  <c r="DX228" i="12"/>
  <c r="DY228" i="12"/>
  <c r="DZ228" i="12"/>
  <c r="EE228" i="12"/>
  <c r="EF228" i="12"/>
  <c r="EG228" i="12"/>
  <c r="EL228" i="12"/>
  <c r="EM228" i="12"/>
  <c r="EN228" i="12"/>
  <c r="ES228" i="12"/>
  <c r="ET228" i="12"/>
  <c r="EU228" i="12"/>
  <c r="EZ228" i="12"/>
  <c r="FA228" i="12"/>
  <c r="FB228" i="12"/>
  <c r="FG228" i="12"/>
  <c r="FH228" i="12"/>
  <c r="FI228" i="12"/>
  <c r="FN228" i="12"/>
  <c r="FO228" i="12"/>
  <c r="FP228" i="12"/>
  <c r="FU228" i="12"/>
  <c r="FV228" i="12"/>
  <c r="FW228" i="12"/>
  <c r="GB228" i="12"/>
  <c r="GC228" i="12"/>
  <c r="GD228" i="12"/>
  <c r="GI228" i="12"/>
  <c r="GJ228" i="12"/>
  <c r="GK228" i="12"/>
  <c r="GP228" i="12"/>
  <c r="GQ228" i="12"/>
  <c r="GR228" i="12"/>
  <c r="GW228" i="12"/>
  <c r="GX228" i="12"/>
  <c r="GY228" i="12"/>
  <c r="HD228" i="12"/>
  <c r="HE228" i="12"/>
  <c r="HF228" i="12"/>
  <c r="HK228" i="12"/>
  <c r="HL228" i="12"/>
  <c r="HM228" i="12"/>
  <c r="HR228" i="12"/>
  <c r="HS228" i="12"/>
  <c r="HT228" i="12"/>
  <c r="HY228" i="12"/>
  <c r="HZ228" i="12"/>
  <c r="IA228" i="12"/>
  <c r="IF228" i="12"/>
  <c r="IG228" i="12"/>
  <c r="IH228" i="12"/>
  <c r="IM228" i="12"/>
  <c r="IN228" i="12"/>
  <c r="IO228" i="12"/>
  <c r="IT228" i="12"/>
  <c r="IU228" i="12"/>
  <c r="IV228" i="12"/>
  <c r="JA228" i="12"/>
  <c r="JB228" i="12"/>
  <c r="JC228" i="12"/>
  <c r="B226" i="11"/>
  <c r="C226" i="11"/>
  <c r="D226" i="11"/>
  <c r="E226" i="11"/>
  <c r="G226" i="11"/>
  <c r="H226" i="11"/>
  <c r="I226" i="11"/>
  <c r="J226" i="11"/>
  <c r="K226" i="11"/>
  <c r="L226" i="11"/>
  <c r="M226" i="11"/>
  <c r="B227" i="11"/>
  <c r="C227" i="11"/>
  <c r="D227" i="11"/>
  <c r="E227" i="11"/>
  <c r="G227" i="11"/>
  <c r="H227" i="11"/>
  <c r="I227" i="11"/>
  <c r="J227" i="11"/>
  <c r="K227" i="11"/>
  <c r="L227" i="11"/>
  <c r="M227" i="11"/>
  <c r="B228" i="11"/>
  <c r="C228" i="11"/>
  <c r="D228" i="11"/>
  <c r="E228" i="11"/>
  <c r="G228" i="11"/>
  <c r="H228" i="11"/>
  <c r="I228" i="11"/>
  <c r="J228" i="11"/>
  <c r="K228" i="11"/>
  <c r="L228" i="11"/>
  <c r="M228" i="11"/>
  <c r="W5" i="5"/>
  <c r="B226" i="5"/>
  <c r="C226" i="5"/>
  <c r="D226" i="5"/>
  <c r="E226" i="5"/>
  <c r="F226" i="5"/>
  <c r="G226" i="5"/>
  <c r="H226" i="5"/>
  <c r="I226" i="5"/>
  <c r="J226" i="5"/>
  <c r="K226" i="5"/>
  <c r="L226" i="5"/>
  <c r="M226" i="5"/>
  <c r="N226" i="5"/>
  <c r="B227" i="5"/>
  <c r="C227" i="5"/>
  <c r="D227" i="5"/>
  <c r="E227" i="5"/>
  <c r="F227" i="5"/>
  <c r="G227" i="5"/>
  <c r="H227" i="5"/>
  <c r="I227" i="5"/>
  <c r="J227" i="5"/>
  <c r="K227" i="5"/>
  <c r="L227" i="5"/>
  <c r="M227" i="5"/>
  <c r="N227" i="5"/>
  <c r="B228" i="5"/>
  <c r="C228" i="5"/>
  <c r="D228" i="5"/>
  <c r="E228" i="5"/>
  <c r="F228" i="5"/>
  <c r="G228" i="5"/>
  <c r="H228" i="5"/>
  <c r="I228" i="5"/>
  <c r="J228" i="5"/>
  <c r="K228" i="5"/>
  <c r="L228" i="5"/>
  <c r="M228" i="5"/>
  <c r="N228" i="5"/>
  <c r="M43" i="5" l="1"/>
  <c r="T5" i="5"/>
  <c r="V5" i="5" l="1"/>
  <c r="U5" i="5"/>
  <c r="S5" i="5"/>
  <c r="R5" i="5"/>
  <c r="B225" i="12"/>
  <c r="C225" i="12"/>
  <c r="D225" i="12"/>
  <c r="E225" i="12"/>
  <c r="F225" i="12"/>
  <c r="G225" i="12"/>
  <c r="H225" i="12"/>
  <c r="I225" i="12"/>
  <c r="J225" i="12"/>
  <c r="K225" i="12"/>
  <c r="L225" i="12"/>
  <c r="M225" i="12"/>
  <c r="N225" i="12"/>
  <c r="P225" i="12"/>
  <c r="Q225" i="12"/>
  <c r="R225" i="12"/>
  <c r="W225" i="12"/>
  <c r="X225" i="12"/>
  <c r="Y225" i="12"/>
  <c r="AD225" i="12"/>
  <c r="AE225" i="12"/>
  <c r="AF225" i="12"/>
  <c r="AK225" i="12"/>
  <c r="AL225" i="12"/>
  <c r="AM225" i="12"/>
  <c r="AR225" i="12"/>
  <c r="AS225" i="12"/>
  <c r="AT225" i="12"/>
  <c r="AY225" i="12"/>
  <c r="AZ225" i="12"/>
  <c r="BA225" i="12"/>
  <c r="BF225" i="12"/>
  <c r="BG225" i="12"/>
  <c r="BH225" i="12"/>
  <c r="BM225" i="12"/>
  <c r="BN225" i="12"/>
  <c r="BO225" i="12"/>
  <c r="BT225" i="12"/>
  <c r="BU225" i="12"/>
  <c r="BV225" i="12"/>
  <c r="CA225" i="12"/>
  <c r="CB225" i="12"/>
  <c r="CC225" i="12"/>
  <c r="CH225" i="12"/>
  <c r="CI225" i="12"/>
  <c r="CJ225" i="12"/>
  <c r="CO225" i="12"/>
  <c r="CP225" i="12"/>
  <c r="CQ225" i="12"/>
  <c r="CV225" i="12"/>
  <c r="CW225" i="12"/>
  <c r="CX225" i="12"/>
  <c r="DC225" i="12"/>
  <c r="DD225" i="12"/>
  <c r="DE225" i="12"/>
  <c r="DJ225" i="12"/>
  <c r="DK225" i="12"/>
  <c r="DL225" i="12"/>
  <c r="DQ225" i="12"/>
  <c r="DR225" i="12"/>
  <c r="DS225" i="12"/>
  <c r="DX225" i="12"/>
  <c r="DY225" i="12"/>
  <c r="DZ225" i="12"/>
  <c r="EE225" i="12"/>
  <c r="EF225" i="12"/>
  <c r="EG225" i="12"/>
  <c r="EL225" i="12"/>
  <c r="EM225" i="12"/>
  <c r="EN225" i="12"/>
  <c r="ES225" i="12"/>
  <c r="ET225" i="12"/>
  <c r="EU225" i="12"/>
  <c r="EZ225" i="12"/>
  <c r="FA225" i="12"/>
  <c r="FB225" i="12"/>
  <c r="FG225" i="12"/>
  <c r="FH225" i="12"/>
  <c r="FI225" i="12"/>
  <c r="FN225" i="12"/>
  <c r="FO225" i="12"/>
  <c r="FP225" i="12"/>
  <c r="FU225" i="12"/>
  <c r="FV225" i="12"/>
  <c r="FW225" i="12"/>
  <c r="GB225" i="12"/>
  <c r="GC225" i="12"/>
  <c r="GD225" i="12"/>
  <c r="GI225" i="12"/>
  <c r="GJ225" i="12"/>
  <c r="GK225" i="12"/>
  <c r="GP225" i="12"/>
  <c r="GQ225" i="12"/>
  <c r="GR225" i="12"/>
  <c r="GW225" i="12"/>
  <c r="GX225" i="12"/>
  <c r="GY225" i="12"/>
  <c r="HD225" i="12"/>
  <c r="HE225" i="12"/>
  <c r="HF225" i="12"/>
  <c r="HK225" i="12"/>
  <c r="HL225" i="12"/>
  <c r="HM225" i="12"/>
  <c r="HR225" i="12"/>
  <c r="HS225" i="12"/>
  <c r="HT225" i="12"/>
  <c r="HY225" i="12"/>
  <c r="HZ225" i="12"/>
  <c r="IA225" i="12"/>
  <c r="IF225" i="12"/>
  <c r="IG225" i="12"/>
  <c r="IH225" i="12"/>
  <c r="IM225" i="12"/>
  <c r="IN225" i="12"/>
  <c r="IO225" i="12"/>
  <c r="IT225" i="12"/>
  <c r="IU225" i="12"/>
  <c r="IV225" i="12"/>
  <c r="JA225" i="12"/>
  <c r="JB225" i="12"/>
  <c r="JC225" i="12"/>
  <c r="Q5" i="5"/>
  <c r="P5" i="5" l="1"/>
  <c r="B225" i="11"/>
  <c r="C225" i="11"/>
  <c r="D225" i="11"/>
  <c r="E225" i="11"/>
  <c r="G225" i="11"/>
  <c r="H225" i="11"/>
  <c r="I225" i="11"/>
  <c r="J225" i="11"/>
  <c r="K225" i="11"/>
  <c r="L225" i="11"/>
  <c r="M225" i="11"/>
  <c r="B225" i="5"/>
  <c r="C225" i="5"/>
  <c r="D225" i="5"/>
  <c r="E225" i="5"/>
  <c r="F225" i="5"/>
  <c r="G225" i="5"/>
  <c r="H225" i="5"/>
  <c r="I225" i="5"/>
  <c r="J225" i="5"/>
  <c r="K225" i="5"/>
  <c r="L225" i="5"/>
  <c r="M225" i="5"/>
  <c r="N225" i="5"/>
  <c r="O5" i="5" l="1"/>
  <c r="AR5" i="5"/>
  <c r="AQ5" i="5"/>
  <c r="AP5" i="5"/>
  <c r="AO5" i="5"/>
  <c r="AN5" i="5"/>
  <c r="AM5" i="5"/>
  <c r="AK5" i="5"/>
  <c r="AL5" i="5"/>
  <c r="B224" i="12"/>
  <c r="C224" i="12"/>
  <c r="D224" i="12"/>
  <c r="E224" i="12"/>
  <c r="F224" i="12"/>
  <c r="G224" i="12"/>
  <c r="H224" i="12"/>
  <c r="I224" i="12"/>
  <c r="J224" i="12"/>
  <c r="K224" i="12"/>
  <c r="L224" i="12"/>
  <c r="M224" i="12"/>
  <c r="N224" i="12"/>
  <c r="P224" i="12"/>
  <c r="Q224" i="12"/>
  <c r="R224" i="12"/>
  <c r="W224" i="12"/>
  <c r="X224" i="12"/>
  <c r="Y224" i="12"/>
  <c r="AD224" i="12"/>
  <c r="AE224" i="12"/>
  <c r="AF224" i="12"/>
  <c r="AK224" i="12"/>
  <c r="AL224" i="12"/>
  <c r="AM224" i="12"/>
  <c r="AR224" i="12"/>
  <c r="AS224" i="12"/>
  <c r="AT224" i="12"/>
  <c r="AY224" i="12"/>
  <c r="AZ224" i="12"/>
  <c r="BA224" i="12"/>
  <c r="BF224" i="12"/>
  <c r="BG224" i="12"/>
  <c r="BH224" i="12"/>
  <c r="BM224" i="12"/>
  <c r="BN224" i="12"/>
  <c r="BO224" i="12"/>
  <c r="BT224" i="12"/>
  <c r="BU224" i="12"/>
  <c r="BV224" i="12"/>
  <c r="CA224" i="12"/>
  <c r="CB224" i="12"/>
  <c r="CC224" i="12"/>
  <c r="CH224" i="12"/>
  <c r="CI224" i="12"/>
  <c r="CJ224" i="12"/>
  <c r="CO224" i="12"/>
  <c r="CP224" i="12"/>
  <c r="CQ224" i="12"/>
  <c r="CV224" i="12"/>
  <c r="CW224" i="12"/>
  <c r="CX224" i="12"/>
  <c r="DC224" i="12"/>
  <c r="DD224" i="12"/>
  <c r="DE224" i="12"/>
  <c r="DJ224" i="12"/>
  <c r="DK224" i="12"/>
  <c r="DL224" i="12"/>
  <c r="DQ224" i="12"/>
  <c r="DR224" i="12"/>
  <c r="DS224" i="12"/>
  <c r="DX224" i="12"/>
  <c r="DY224" i="12"/>
  <c r="DZ224" i="12"/>
  <c r="EE224" i="12"/>
  <c r="EF224" i="12"/>
  <c r="EG224" i="12"/>
  <c r="EL224" i="12"/>
  <c r="EM224" i="12"/>
  <c r="EN224" i="12"/>
  <c r="ES224" i="12"/>
  <c r="ET224" i="12"/>
  <c r="EU224" i="12"/>
  <c r="EZ224" i="12"/>
  <c r="FA224" i="12"/>
  <c r="FB224" i="12"/>
  <c r="FG224" i="12"/>
  <c r="FH224" i="12"/>
  <c r="FI224" i="12"/>
  <c r="FN224" i="12"/>
  <c r="FO224" i="12"/>
  <c r="FP224" i="12"/>
  <c r="FU224" i="12"/>
  <c r="FV224" i="12"/>
  <c r="FW224" i="12"/>
  <c r="GB224" i="12"/>
  <c r="GC224" i="12"/>
  <c r="GD224" i="12"/>
  <c r="GI224" i="12"/>
  <c r="GJ224" i="12"/>
  <c r="GK224" i="12"/>
  <c r="GP224" i="12"/>
  <c r="GQ224" i="12"/>
  <c r="GR224" i="12"/>
  <c r="GW224" i="12"/>
  <c r="GX224" i="12"/>
  <c r="GY224" i="12"/>
  <c r="HD224" i="12"/>
  <c r="HE224" i="12"/>
  <c r="HF224" i="12"/>
  <c r="HK224" i="12"/>
  <c r="HL224" i="12"/>
  <c r="HM224" i="12"/>
  <c r="HR224" i="12"/>
  <c r="HS224" i="12"/>
  <c r="HT224" i="12"/>
  <c r="HY224" i="12"/>
  <c r="HZ224" i="12"/>
  <c r="IA224" i="12"/>
  <c r="IF224" i="12"/>
  <c r="IG224" i="12"/>
  <c r="IH224" i="12"/>
  <c r="IM224" i="12"/>
  <c r="IN224" i="12"/>
  <c r="IO224" i="12"/>
  <c r="IT224" i="12"/>
  <c r="IU224" i="12"/>
  <c r="IV224" i="12"/>
  <c r="JA224" i="12"/>
  <c r="JB224" i="12"/>
  <c r="JC224" i="12"/>
  <c r="B224" i="11"/>
  <c r="C224" i="11"/>
  <c r="D224" i="11"/>
  <c r="E224" i="11"/>
  <c r="G224" i="11"/>
  <c r="H224" i="11"/>
  <c r="I224" i="11"/>
  <c r="J224" i="11"/>
  <c r="K224" i="11"/>
  <c r="L224" i="11"/>
  <c r="M224" i="11"/>
  <c r="B224" i="5"/>
  <c r="C224" i="5"/>
  <c r="D224" i="5"/>
  <c r="E224" i="5"/>
  <c r="F224" i="5"/>
  <c r="G224" i="5"/>
  <c r="H224" i="5"/>
  <c r="I224" i="5"/>
  <c r="J224" i="5"/>
  <c r="K224" i="5"/>
  <c r="L224" i="5"/>
  <c r="M224" i="5"/>
  <c r="N224" i="5"/>
  <c r="B217" i="12"/>
  <c r="C217" i="12"/>
  <c r="D217" i="12"/>
  <c r="E217" i="12"/>
  <c r="F217" i="12"/>
  <c r="G217" i="12"/>
  <c r="H217" i="12"/>
  <c r="I217" i="12"/>
  <c r="J217" i="12"/>
  <c r="K217" i="12"/>
  <c r="L217" i="12"/>
  <c r="M217" i="12"/>
  <c r="N217" i="12"/>
  <c r="P217" i="12"/>
  <c r="Q217" i="12"/>
  <c r="R217" i="12"/>
  <c r="W217" i="12"/>
  <c r="X217" i="12"/>
  <c r="Y217" i="12"/>
  <c r="AD217" i="12"/>
  <c r="AE217" i="12"/>
  <c r="AF217" i="12"/>
  <c r="AK217" i="12"/>
  <c r="AL217" i="12"/>
  <c r="AM217" i="12"/>
  <c r="AR217" i="12"/>
  <c r="AS217" i="12"/>
  <c r="AT217" i="12"/>
  <c r="AY217" i="12"/>
  <c r="AZ217" i="12"/>
  <c r="BA217" i="12"/>
  <c r="BF217" i="12"/>
  <c r="BG217" i="12"/>
  <c r="BH217" i="12"/>
  <c r="BM217" i="12"/>
  <c r="BN217" i="12"/>
  <c r="BO217" i="12"/>
  <c r="BT217" i="12"/>
  <c r="BU217" i="12"/>
  <c r="BV217" i="12"/>
  <c r="CA217" i="12"/>
  <c r="CB217" i="12"/>
  <c r="CC217" i="12"/>
  <c r="CH217" i="12"/>
  <c r="CI217" i="12"/>
  <c r="CJ217" i="12"/>
  <c r="CO217" i="12"/>
  <c r="CP217" i="12"/>
  <c r="CQ217" i="12"/>
  <c r="CV217" i="12"/>
  <c r="CW217" i="12"/>
  <c r="CX217" i="12"/>
  <c r="DC217" i="12"/>
  <c r="DD217" i="12"/>
  <c r="DE217" i="12"/>
  <c r="DJ217" i="12"/>
  <c r="DK217" i="12"/>
  <c r="DL217" i="12"/>
  <c r="DQ217" i="12"/>
  <c r="DR217" i="12"/>
  <c r="DS217" i="12"/>
  <c r="DX217" i="12"/>
  <c r="DY217" i="12"/>
  <c r="DZ217" i="12"/>
  <c r="EE217" i="12"/>
  <c r="EF217" i="12"/>
  <c r="EG217" i="12"/>
  <c r="EL217" i="12"/>
  <c r="EM217" i="12"/>
  <c r="EN217" i="12"/>
  <c r="ES217" i="12"/>
  <c r="ET217" i="12"/>
  <c r="EU217" i="12"/>
  <c r="EZ217" i="12"/>
  <c r="FA217" i="12"/>
  <c r="FB217" i="12"/>
  <c r="FG217" i="12"/>
  <c r="FH217" i="12"/>
  <c r="FI217" i="12"/>
  <c r="FN217" i="12"/>
  <c r="FO217" i="12"/>
  <c r="FP217" i="12"/>
  <c r="FU217" i="12"/>
  <c r="FV217" i="12"/>
  <c r="FW217" i="12"/>
  <c r="GB217" i="12"/>
  <c r="GC217" i="12"/>
  <c r="GD217" i="12"/>
  <c r="GI217" i="12"/>
  <c r="GJ217" i="12"/>
  <c r="GK217" i="12"/>
  <c r="GP217" i="12"/>
  <c r="GQ217" i="12"/>
  <c r="GR217" i="12"/>
  <c r="GW217" i="12"/>
  <c r="GX217" i="12"/>
  <c r="GY217" i="12"/>
  <c r="HD217" i="12"/>
  <c r="HE217" i="12"/>
  <c r="HF217" i="12"/>
  <c r="HK217" i="12"/>
  <c r="HL217" i="12"/>
  <c r="HM217" i="12"/>
  <c r="HR217" i="12"/>
  <c r="HS217" i="12"/>
  <c r="HT217" i="12"/>
  <c r="HY217" i="12"/>
  <c r="HZ217" i="12"/>
  <c r="IA217" i="12"/>
  <c r="IF217" i="12"/>
  <c r="IG217" i="12"/>
  <c r="IH217" i="12"/>
  <c r="IM217" i="12"/>
  <c r="IN217" i="12"/>
  <c r="IO217" i="12"/>
  <c r="IT217" i="12"/>
  <c r="IU217" i="12"/>
  <c r="IV217" i="12"/>
  <c r="JA217" i="12"/>
  <c r="JB217" i="12"/>
  <c r="JC217" i="12"/>
  <c r="B218" i="12"/>
  <c r="C218" i="12"/>
  <c r="D218" i="12"/>
  <c r="E218" i="12"/>
  <c r="F218" i="12"/>
  <c r="G218" i="12"/>
  <c r="H218" i="12"/>
  <c r="I218" i="12"/>
  <c r="J218" i="12"/>
  <c r="K218" i="12"/>
  <c r="L218" i="12"/>
  <c r="M218" i="12"/>
  <c r="N218" i="12"/>
  <c r="P218" i="12"/>
  <c r="Q218" i="12"/>
  <c r="R218" i="12"/>
  <c r="W218" i="12"/>
  <c r="X218" i="12"/>
  <c r="Y218" i="12"/>
  <c r="AD218" i="12"/>
  <c r="AE218" i="12"/>
  <c r="AF218" i="12"/>
  <c r="AK218" i="12"/>
  <c r="AL218" i="12"/>
  <c r="AM218" i="12"/>
  <c r="AR218" i="12"/>
  <c r="AS218" i="12"/>
  <c r="AT218" i="12"/>
  <c r="AY218" i="12"/>
  <c r="AZ218" i="12"/>
  <c r="BA218" i="12"/>
  <c r="BF218" i="12"/>
  <c r="BG218" i="12"/>
  <c r="BH218" i="12"/>
  <c r="BM218" i="12"/>
  <c r="BN218" i="12"/>
  <c r="BO218" i="12"/>
  <c r="BT218" i="12"/>
  <c r="BU218" i="12"/>
  <c r="BV218" i="12"/>
  <c r="CA218" i="12"/>
  <c r="CB218" i="12"/>
  <c r="CC218" i="12"/>
  <c r="CH218" i="12"/>
  <c r="CI218" i="12"/>
  <c r="CJ218" i="12"/>
  <c r="CO218" i="12"/>
  <c r="CP218" i="12"/>
  <c r="CQ218" i="12"/>
  <c r="CV218" i="12"/>
  <c r="CW218" i="12"/>
  <c r="CX218" i="12"/>
  <c r="DC218" i="12"/>
  <c r="DD218" i="12"/>
  <c r="DE218" i="12"/>
  <c r="DJ218" i="12"/>
  <c r="DK218" i="12"/>
  <c r="DL218" i="12"/>
  <c r="DQ218" i="12"/>
  <c r="DR218" i="12"/>
  <c r="DS218" i="12"/>
  <c r="DX218" i="12"/>
  <c r="DY218" i="12"/>
  <c r="DZ218" i="12"/>
  <c r="EE218" i="12"/>
  <c r="EF218" i="12"/>
  <c r="EG218" i="12"/>
  <c r="EL218" i="12"/>
  <c r="EM218" i="12"/>
  <c r="EN218" i="12"/>
  <c r="ES218" i="12"/>
  <c r="ET218" i="12"/>
  <c r="EU218" i="12"/>
  <c r="EZ218" i="12"/>
  <c r="FA218" i="12"/>
  <c r="FB218" i="12"/>
  <c r="FG218" i="12"/>
  <c r="FH218" i="12"/>
  <c r="FI218" i="12"/>
  <c r="FN218" i="12"/>
  <c r="FO218" i="12"/>
  <c r="FP218" i="12"/>
  <c r="FU218" i="12"/>
  <c r="FV218" i="12"/>
  <c r="FW218" i="12"/>
  <c r="GB218" i="12"/>
  <c r="GC218" i="12"/>
  <c r="GD218" i="12"/>
  <c r="GI218" i="12"/>
  <c r="GJ218" i="12"/>
  <c r="GK218" i="12"/>
  <c r="GP218" i="12"/>
  <c r="GQ218" i="12"/>
  <c r="GR218" i="12"/>
  <c r="GW218" i="12"/>
  <c r="GX218" i="12"/>
  <c r="GY218" i="12"/>
  <c r="HD218" i="12"/>
  <c r="HE218" i="12"/>
  <c r="HF218" i="12"/>
  <c r="HK218" i="12"/>
  <c r="HL218" i="12"/>
  <c r="HM218" i="12"/>
  <c r="HR218" i="12"/>
  <c r="HS218" i="12"/>
  <c r="HT218" i="12"/>
  <c r="HY218" i="12"/>
  <c r="HZ218" i="12"/>
  <c r="IA218" i="12"/>
  <c r="IF218" i="12"/>
  <c r="IG218" i="12"/>
  <c r="IH218" i="12"/>
  <c r="IM218" i="12"/>
  <c r="IN218" i="12"/>
  <c r="IO218" i="12"/>
  <c r="IT218" i="12"/>
  <c r="IU218" i="12"/>
  <c r="IV218" i="12"/>
  <c r="JA218" i="12"/>
  <c r="JB218" i="12"/>
  <c r="JC218" i="12"/>
  <c r="B219" i="12"/>
  <c r="C219" i="12"/>
  <c r="D219" i="12"/>
  <c r="E219" i="12"/>
  <c r="F219" i="12"/>
  <c r="G219" i="12"/>
  <c r="H219" i="12"/>
  <c r="I219" i="12"/>
  <c r="J219" i="12"/>
  <c r="K219" i="12"/>
  <c r="L219" i="12"/>
  <c r="M219" i="12"/>
  <c r="N219" i="12"/>
  <c r="P219" i="12"/>
  <c r="Q219" i="12"/>
  <c r="R219" i="12"/>
  <c r="W219" i="12"/>
  <c r="X219" i="12"/>
  <c r="Y219" i="12"/>
  <c r="AD219" i="12"/>
  <c r="AE219" i="12"/>
  <c r="AF219" i="12"/>
  <c r="AK219" i="12"/>
  <c r="AL219" i="12"/>
  <c r="AM219" i="12"/>
  <c r="AR219" i="12"/>
  <c r="AS219" i="12"/>
  <c r="AT219" i="12"/>
  <c r="AY219" i="12"/>
  <c r="AZ219" i="12"/>
  <c r="BA219" i="12"/>
  <c r="BF219" i="12"/>
  <c r="BG219" i="12"/>
  <c r="BH219" i="12"/>
  <c r="BM219" i="12"/>
  <c r="BN219" i="12"/>
  <c r="BO219" i="12"/>
  <c r="BT219" i="12"/>
  <c r="BU219" i="12"/>
  <c r="BV219" i="12"/>
  <c r="CA219" i="12"/>
  <c r="CB219" i="12"/>
  <c r="CC219" i="12"/>
  <c r="CH219" i="12"/>
  <c r="CI219" i="12"/>
  <c r="CJ219" i="12"/>
  <c r="CO219" i="12"/>
  <c r="CP219" i="12"/>
  <c r="CQ219" i="12"/>
  <c r="CV219" i="12"/>
  <c r="CW219" i="12"/>
  <c r="CX219" i="12"/>
  <c r="DC219" i="12"/>
  <c r="DD219" i="12"/>
  <c r="DE219" i="12"/>
  <c r="DJ219" i="12"/>
  <c r="DK219" i="12"/>
  <c r="DL219" i="12"/>
  <c r="DQ219" i="12"/>
  <c r="DR219" i="12"/>
  <c r="DS219" i="12"/>
  <c r="DX219" i="12"/>
  <c r="DY219" i="12"/>
  <c r="DZ219" i="12"/>
  <c r="EE219" i="12"/>
  <c r="EF219" i="12"/>
  <c r="EG219" i="12"/>
  <c r="EL219" i="12"/>
  <c r="EM219" i="12"/>
  <c r="EN219" i="12"/>
  <c r="ES219" i="12"/>
  <c r="ET219" i="12"/>
  <c r="EU219" i="12"/>
  <c r="EZ219" i="12"/>
  <c r="FA219" i="12"/>
  <c r="FB219" i="12"/>
  <c r="FG219" i="12"/>
  <c r="FH219" i="12"/>
  <c r="FI219" i="12"/>
  <c r="FN219" i="12"/>
  <c r="FO219" i="12"/>
  <c r="FP219" i="12"/>
  <c r="FU219" i="12"/>
  <c r="FV219" i="12"/>
  <c r="FW219" i="12"/>
  <c r="GB219" i="12"/>
  <c r="GC219" i="12"/>
  <c r="GD219" i="12"/>
  <c r="GI219" i="12"/>
  <c r="GJ219" i="12"/>
  <c r="GK219" i="12"/>
  <c r="GP219" i="12"/>
  <c r="GQ219" i="12"/>
  <c r="GR219" i="12"/>
  <c r="GW219" i="12"/>
  <c r="GX219" i="12"/>
  <c r="GY219" i="12"/>
  <c r="HD219" i="12"/>
  <c r="HE219" i="12"/>
  <c r="HF219" i="12"/>
  <c r="HK219" i="12"/>
  <c r="HL219" i="12"/>
  <c r="HM219" i="12"/>
  <c r="HR219" i="12"/>
  <c r="HS219" i="12"/>
  <c r="HT219" i="12"/>
  <c r="HY219" i="12"/>
  <c r="HZ219" i="12"/>
  <c r="IA219" i="12"/>
  <c r="IF219" i="12"/>
  <c r="IG219" i="12"/>
  <c r="IH219" i="12"/>
  <c r="IM219" i="12"/>
  <c r="IN219" i="12"/>
  <c r="IO219" i="12"/>
  <c r="IT219" i="12"/>
  <c r="IU219" i="12"/>
  <c r="IV219" i="12"/>
  <c r="JA219" i="12"/>
  <c r="JB219" i="12"/>
  <c r="JC219" i="12"/>
  <c r="B220" i="12"/>
  <c r="C220" i="12"/>
  <c r="D220" i="12"/>
  <c r="E220" i="12"/>
  <c r="F220" i="12"/>
  <c r="G220" i="12"/>
  <c r="H220" i="12"/>
  <c r="I220" i="12"/>
  <c r="J220" i="12"/>
  <c r="K220" i="12"/>
  <c r="L220" i="12"/>
  <c r="M220" i="12"/>
  <c r="N220" i="12"/>
  <c r="P220" i="12"/>
  <c r="Q220" i="12"/>
  <c r="R220" i="12"/>
  <c r="W220" i="12"/>
  <c r="X220" i="12"/>
  <c r="Y220" i="12"/>
  <c r="AD220" i="12"/>
  <c r="AE220" i="12"/>
  <c r="AF220" i="12"/>
  <c r="AK220" i="12"/>
  <c r="AL220" i="12"/>
  <c r="AM220" i="12"/>
  <c r="AR220" i="12"/>
  <c r="AS220" i="12"/>
  <c r="AT220" i="12"/>
  <c r="AY220" i="12"/>
  <c r="AZ220" i="12"/>
  <c r="BA220" i="12"/>
  <c r="BF220" i="12"/>
  <c r="BG220" i="12"/>
  <c r="BH220" i="12"/>
  <c r="BM220" i="12"/>
  <c r="BN220" i="12"/>
  <c r="BO220" i="12"/>
  <c r="BT220" i="12"/>
  <c r="BU220" i="12"/>
  <c r="BV220" i="12"/>
  <c r="CA220" i="12"/>
  <c r="CB220" i="12"/>
  <c r="CC220" i="12"/>
  <c r="CH220" i="12"/>
  <c r="CI220" i="12"/>
  <c r="CJ220" i="12"/>
  <c r="CO220" i="12"/>
  <c r="CP220" i="12"/>
  <c r="CQ220" i="12"/>
  <c r="CV220" i="12"/>
  <c r="CW220" i="12"/>
  <c r="CX220" i="12"/>
  <c r="DC220" i="12"/>
  <c r="DD220" i="12"/>
  <c r="DE220" i="12"/>
  <c r="DJ220" i="12"/>
  <c r="DK220" i="12"/>
  <c r="DL220" i="12"/>
  <c r="DQ220" i="12"/>
  <c r="DR220" i="12"/>
  <c r="DS220" i="12"/>
  <c r="DX220" i="12"/>
  <c r="DY220" i="12"/>
  <c r="DZ220" i="12"/>
  <c r="EE220" i="12"/>
  <c r="EF220" i="12"/>
  <c r="EG220" i="12"/>
  <c r="EL220" i="12"/>
  <c r="EM220" i="12"/>
  <c r="EN220" i="12"/>
  <c r="ES220" i="12"/>
  <c r="ET220" i="12"/>
  <c r="EU220" i="12"/>
  <c r="EZ220" i="12"/>
  <c r="FA220" i="12"/>
  <c r="FB220" i="12"/>
  <c r="FG220" i="12"/>
  <c r="FH220" i="12"/>
  <c r="FI220" i="12"/>
  <c r="FN220" i="12"/>
  <c r="FO220" i="12"/>
  <c r="FP220" i="12"/>
  <c r="FU220" i="12"/>
  <c r="FV220" i="12"/>
  <c r="FW220" i="12"/>
  <c r="GB220" i="12"/>
  <c r="GC220" i="12"/>
  <c r="GD220" i="12"/>
  <c r="GI220" i="12"/>
  <c r="GJ220" i="12"/>
  <c r="GK220" i="12"/>
  <c r="GP220" i="12"/>
  <c r="GQ220" i="12"/>
  <c r="GR220" i="12"/>
  <c r="GW220" i="12"/>
  <c r="GX220" i="12"/>
  <c r="GY220" i="12"/>
  <c r="HD220" i="12"/>
  <c r="HE220" i="12"/>
  <c r="HF220" i="12"/>
  <c r="HK220" i="12"/>
  <c r="HL220" i="12"/>
  <c r="HM220" i="12"/>
  <c r="HR220" i="12"/>
  <c r="HS220" i="12"/>
  <c r="HT220" i="12"/>
  <c r="HY220" i="12"/>
  <c r="HZ220" i="12"/>
  <c r="IA220" i="12"/>
  <c r="IF220" i="12"/>
  <c r="IG220" i="12"/>
  <c r="IH220" i="12"/>
  <c r="IM220" i="12"/>
  <c r="IN220" i="12"/>
  <c r="IO220" i="12"/>
  <c r="IT220" i="12"/>
  <c r="IU220" i="12"/>
  <c r="IV220" i="12"/>
  <c r="JA220" i="12"/>
  <c r="JB220" i="12"/>
  <c r="JC220" i="12"/>
  <c r="B221" i="12"/>
  <c r="C221" i="12"/>
  <c r="D221" i="12"/>
  <c r="E221" i="12"/>
  <c r="F221" i="12"/>
  <c r="G221" i="12"/>
  <c r="H221" i="12"/>
  <c r="I221" i="12"/>
  <c r="J221" i="12"/>
  <c r="K221" i="12"/>
  <c r="L221" i="12"/>
  <c r="M221" i="12"/>
  <c r="N221" i="12"/>
  <c r="P221" i="12"/>
  <c r="Q221" i="12"/>
  <c r="R221" i="12"/>
  <c r="W221" i="12"/>
  <c r="X221" i="12"/>
  <c r="Y221" i="12"/>
  <c r="AD221" i="12"/>
  <c r="AE221" i="12"/>
  <c r="AF221" i="12"/>
  <c r="AK221" i="12"/>
  <c r="AL221" i="12"/>
  <c r="AM221" i="12"/>
  <c r="AR221" i="12"/>
  <c r="AS221" i="12"/>
  <c r="AT221" i="12"/>
  <c r="AY221" i="12"/>
  <c r="AZ221" i="12"/>
  <c r="BA221" i="12"/>
  <c r="BF221" i="12"/>
  <c r="BG221" i="12"/>
  <c r="BH221" i="12"/>
  <c r="BM221" i="12"/>
  <c r="BN221" i="12"/>
  <c r="BO221" i="12"/>
  <c r="BT221" i="12"/>
  <c r="BU221" i="12"/>
  <c r="BV221" i="12"/>
  <c r="CA221" i="12"/>
  <c r="CB221" i="12"/>
  <c r="CC221" i="12"/>
  <c r="CH221" i="12"/>
  <c r="CI221" i="12"/>
  <c r="CJ221" i="12"/>
  <c r="CO221" i="12"/>
  <c r="CP221" i="12"/>
  <c r="CQ221" i="12"/>
  <c r="CV221" i="12"/>
  <c r="CW221" i="12"/>
  <c r="CX221" i="12"/>
  <c r="DC221" i="12"/>
  <c r="DD221" i="12"/>
  <c r="DE221" i="12"/>
  <c r="DJ221" i="12"/>
  <c r="DK221" i="12"/>
  <c r="DL221" i="12"/>
  <c r="DQ221" i="12"/>
  <c r="DR221" i="12"/>
  <c r="DS221" i="12"/>
  <c r="DX221" i="12"/>
  <c r="DY221" i="12"/>
  <c r="DZ221" i="12"/>
  <c r="EE221" i="12"/>
  <c r="EF221" i="12"/>
  <c r="EG221" i="12"/>
  <c r="EL221" i="12"/>
  <c r="EM221" i="12"/>
  <c r="EN221" i="12"/>
  <c r="ES221" i="12"/>
  <c r="ET221" i="12"/>
  <c r="EU221" i="12"/>
  <c r="EZ221" i="12"/>
  <c r="FA221" i="12"/>
  <c r="FB221" i="12"/>
  <c r="FG221" i="12"/>
  <c r="FH221" i="12"/>
  <c r="FI221" i="12"/>
  <c r="FN221" i="12"/>
  <c r="FO221" i="12"/>
  <c r="FP221" i="12"/>
  <c r="FU221" i="12"/>
  <c r="FV221" i="12"/>
  <c r="FW221" i="12"/>
  <c r="GB221" i="12"/>
  <c r="GC221" i="12"/>
  <c r="GD221" i="12"/>
  <c r="GI221" i="12"/>
  <c r="GJ221" i="12"/>
  <c r="GK221" i="12"/>
  <c r="GP221" i="12"/>
  <c r="GQ221" i="12"/>
  <c r="GR221" i="12"/>
  <c r="GW221" i="12"/>
  <c r="GX221" i="12"/>
  <c r="GY221" i="12"/>
  <c r="HD221" i="12"/>
  <c r="HE221" i="12"/>
  <c r="HF221" i="12"/>
  <c r="HK221" i="12"/>
  <c r="HL221" i="12"/>
  <c r="HM221" i="12"/>
  <c r="HR221" i="12"/>
  <c r="HS221" i="12"/>
  <c r="HT221" i="12"/>
  <c r="HY221" i="12"/>
  <c r="HZ221" i="12"/>
  <c r="IA221" i="12"/>
  <c r="IF221" i="12"/>
  <c r="IG221" i="12"/>
  <c r="IH221" i="12"/>
  <c r="IM221" i="12"/>
  <c r="IN221" i="12"/>
  <c r="IO221" i="12"/>
  <c r="IT221" i="12"/>
  <c r="IU221" i="12"/>
  <c r="IV221" i="12"/>
  <c r="JA221" i="12"/>
  <c r="JB221" i="12"/>
  <c r="JC221" i="12"/>
  <c r="B222" i="12"/>
  <c r="C222" i="12"/>
  <c r="D222" i="12"/>
  <c r="E222" i="12"/>
  <c r="F222" i="12"/>
  <c r="G222" i="12"/>
  <c r="H222" i="12"/>
  <c r="I222" i="12"/>
  <c r="J222" i="12"/>
  <c r="K222" i="12"/>
  <c r="L222" i="12"/>
  <c r="M222" i="12"/>
  <c r="N222" i="12"/>
  <c r="P222" i="12"/>
  <c r="Q222" i="12"/>
  <c r="R222" i="12"/>
  <c r="W222" i="12"/>
  <c r="X222" i="12"/>
  <c r="Y222" i="12"/>
  <c r="AD222" i="12"/>
  <c r="AE222" i="12"/>
  <c r="AF222" i="12"/>
  <c r="AK222" i="12"/>
  <c r="AL222" i="12"/>
  <c r="AM222" i="12"/>
  <c r="AR222" i="12"/>
  <c r="AS222" i="12"/>
  <c r="AT222" i="12"/>
  <c r="AY222" i="12"/>
  <c r="AZ222" i="12"/>
  <c r="BA222" i="12"/>
  <c r="BF222" i="12"/>
  <c r="BG222" i="12"/>
  <c r="BH222" i="12"/>
  <c r="BM222" i="12"/>
  <c r="BN222" i="12"/>
  <c r="BO222" i="12"/>
  <c r="BT222" i="12"/>
  <c r="BU222" i="12"/>
  <c r="BV222" i="12"/>
  <c r="CA222" i="12"/>
  <c r="CB222" i="12"/>
  <c r="CC222" i="12"/>
  <c r="CH222" i="12"/>
  <c r="CI222" i="12"/>
  <c r="CJ222" i="12"/>
  <c r="CO222" i="12"/>
  <c r="CP222" i="12"/>
  <c r="CQ222" i="12"/>
  <c r="CV222" i="12"/>
  <c r="CW222" i="12"/>
  <c r="CX222" i="12"/>
  <c r="DC222" i="12"/>
  <c r="DD222" i="12"/>
  <c r="DE222" i="12"/>
  <c r="DJ222" i="12"/>
  <c r="DK222" i="12"/>
  <c r="DL222" i="12"/>
  <c r="DQ222" i="12"/>
  <c r="DR222" i="12"/>
  <c r="DS222" i="12"/>
  <c r="DX222" i="12"/>
  <c r="DY222" i="12"/>
  <c r="DZ222" i="12"/>
  <c r="EE222" i="12"/>
  <c r="EF222" i="12"/>
  <c r="EG222" i="12"/>
  <c r="EL222" i="12"/>
  <c r="EM222" i="12"/>
  <c r="EN222" i="12"/>
  <c r="ES222" i="12"/>
  <c r="ET222" i="12"/>
  <c r="EU222" i="12"/>
  <c r="EZ222" i="12"/>
  <c r="FA222" i="12"/>
  <c r="FB222" i="12"/>
  <c r="FG222" i="12"/>
  <c r="FH222" i="12"/>
  <c r="FI222" i="12"/>
  <c r="FN222" i="12"/>
  <c r="FO222" i="12"/>
  <c r="FP222" i="12"/>
  <c r="FU222" i="12"/>
  <c r="FV222" i="12"/>
  <c r="FW222" i="12"/>
  <c r="GB222" i="12"/>
  <c r="GC222" i="12"/>
  <c r="GD222" i="12"/>
  <c r="GI222" i="12"/>
  <c r="GJ222" i="12"/>
  <c r="GK222" i="12"/>
  <c r="GP222" i="12"/>
  <c r="GQ222" i="12"/>
  <c r="GR222" i="12"/>
  <c r="GW222" i="12"/>
  <c r="GX222" i="12"/>
  <c r="GY222" i="12"/>
  <c r="HD222" i="12"/>
  <c r="HE222" i="12"/>
  <c r="HF222" i="12"/>
  <c r="HK222" i="12"/>
  <c r="HL222" i="12"/>
  <c r="HM222" i="12"/>
  <c r="HR222" i="12"/>
  <c r="HS222" i="12"/>
  <c r="HT222" i="12"/>
  <c r="HY222" i="12"/>
  <c r="HZ222" i="12"/>
  <c r="IA222" i="12"/>
  <c r="IF222" i="12"/>
  <c r="IG222" i="12"/>
  <c r="IH222" i="12"/>
  <c r="IM222" i="12"/>
  <c r="IN222" i="12"/>
  <c r="IO222" i="12"/>
  <c r="IT222" i="12"/>
  <c r="IU222" i="12"/>
  <c r="IV222" i="12"/>
  <c r="JA222" i="12"/>
  <c r="JB222" i="12"/>
  <c r="JC222" i="12"/>
  <c r="B223" i="12"/>
  <c r="C223" i="12"/>
  <c r="D223" i="12"/>
  <c r="E223" i="12"/>
  <c r="F223" i="12"/>
  <c r="G223" i="12"/>
  <c r="H223" i="12"/>
  <c r="I223" i="12"/>
  <c r="J223" i="12"/>
  <c r="K223" i="12"/>
  <c r="L223" i="12"/>
  <c r="M223" i="12"/>
  <c r="N223" i="12"/>
  <c r="P223" i="12"/>
  <c r="Q223" i="12"/>
  <c r="R223" i="12"/>
  <c r="W223" i="12"/>
  <c r="X223" i="12"/>
  <c r="Y223" i="12"/>
  <c r="AD223" i="12"/>
  <c r="AE223" i="12"/>
  <c r="AF223" i="12"/>
  <c r="AK223" i="12"/>
  <c r="AL223" i="12"/>
  <c r="AM223" i="12"/>
  <c r="AR223" i="12"/>
  <c r="AS223" i="12"/>
  <c r="AT223" i="12"/>
  <c r="AY223" i="12"/>
  <c r="AZ223" i="12"/>
  <c r="BA223" i="12"/>
  <c r="BF223" i="12"/>
  <c r="BG223" i="12"/>
  <c r="BH223" i="12"/>
  <c r="BM223" i="12"/>
  <c r="BN223" i="12"/>
  <c r="BO223" i="12"/>
  <c r="BT223" i="12"/>
  <c r="BU223" i="12"/>
  <c r="BV223" i="12"/>
  <c r="CA223" i="12"/>
  <c r="CB223" i="12"/>
  <c r="CC223" i="12"/>
  <c r="CH223" i="12"/>
  <c r="CI223" i="12"/>
  <c r="CJ223" i="12"/>
  <c r="CO223" i="12"/>
  <c r="CP223" i="12"/>
  <c r="CQ223" i="12"/>
  <c r="CV223" i="12"/>
  <c r="CW223" i="12"/>
  <c r="CX223" i="12"/>
  <c r="DC223" i="12"/>
  <c r="DD223" i="12"/>
  <c r="DE223" i="12"/>
  <c r="DJ223" i="12"/>
  <c r="DK223" i="12"/>
  <c r="DL223" i="12"/>
  <c r="DQ223" i="12"/>
  <c r="DR223" i="12"/>
  <c r="DS223" i="12"/>
  <c r="DX223" i="12"/>
  <c r="DY223" i="12"/>
  <c r="DZ223" i="12"/>
  <c r="EE223" i="12"/>
  <c r="EF223" i="12"/>
  <c r="EG223" i="12"/>
  <c r="EL223" i="12"/>
  <c r="EM223" i="12"/>
  <c r="EN223" i="12"/>
  <c r="ES223" i="12"/>
  <c r="ET223" i="12"/>
  <c r="EU223" i="12"/>
  <c r="EZ223" i="12"/>
  <c r="FA223" i="12"/>
  <c r="FB223" i="12"/>
  <c r="FG223" i="12"/>
  <c r="FH223" i="12"/>
  <c r="FI223" i="12"/>
  <c r="FN223" i="12"/>
  <c r="FO223" i="12"/>
  <c r="FP223" i="12"/>
  <c r="FU223" i="12"/>
  <c r="FV223" i="12"/>
  <c r="FW223" i="12"/>
  <c r="GB223" i="12"/>
  <c r="GC223" i="12"/>
  <c r="GD223" i="12"/>
  <c r="GI223" i="12"/>
  <c r="GJ223" i="12"/>
  <c r="GK223" i="12"/>
  <c r="GP223" i="12"/>
  <c r="GQ223" i="12"/>
  <c r="GR223" i="12"/>
  <c r="GW223" i="12"/>
  <c r="GX223" i="12"/>
  <c r="GY223" i="12"/>
  <c r="HD223" i="12"/>
  <c r="HE223" i="12"/>
  <c r="HF223" i="12"/>
  <c r="HK223" i="12"/>
  <c r="HL223" i="12"/>
  <c r="HM223" i="12"/>
  <c r="HR223" i="12"/>
  <c r="HS223" i="12"/>
  <c r="HT223" i="12"/>
  <c r="HY223" i="12"/>
  <c r="HZ223" i="12"/>
  <c r="IA223" i="12"/>
  <c r="IF223" i="12"/>
  <c r="IG223" i="12"/>
  <c r="IH223" i="12"/>
  <c r="IM223" i="12"/>
  <c r="IN223" i="12"/>
  <c r="IO223" i="12"/>
  <c r="IT223" i="12"/>
  <c r="IU223" i="12"/>
  <c r="IV223" i="12"/>
  <c r="JA223" i="12"/>
  <c r="JB223" i="12"/>
  <c r="JC223" i="12"/>
  <c r="B217" i="11"/>
  <c r="C217" i="11"/>
  <c r="D217" i="11"/>
  <c r="E217" i="11"/>
  <c r="G217" i="11"/>
  <c r="H217" i="11"/>
  <c r="I217" i="11"/>
  <c r="J217" i="11"/>
  <c r="K217" i="11"/>
  <c r="L217" i="11"/>
  <c r="M217" i="11"/>
  <c r="B218" i="11"/>
  <c r="C218" i="11"/>
  <c r="D218" i="11"/>
  <c r="E218" i="11"/>
  <c r="G218" i="11"/>
  <c r="H218" i="11"/>
  <c r="I218" i="11"/>
  <c r="J218" i="11"/>
  <c r="K218" i="11"/>
  <c r="L218" i="11"/>
  <c r="M218" i="11"/>
  <c r="B219" i="11"/>
  <c r="C219" i="11"/>
  <c r="D219" i="11"/>
  <c r="E219" i="11"/>
  <c r="G219" i="11"/>
  <c r="H219" i="11"/>
  <c r="I219" i="11"/>
  <c r="J219" i="11"/>
  <c r="K219" i="11"/>
  <c r="L219" i="11"/>
  <c r="M219" i="11"/>
  <c r="B220" i="11"/>
  <c r="C220" i="11"/>
  <c r="D220" i="11"/>
  <c r="E220" i="11"/>
  <c r="G220" i="11"/>
  <c r="H220" i="11"/>
  <c r="I220" i="11"/>
  <c r="J220" i="11"/>
  <c r="K220" i="11"/>
  <c r="L220" i="11"/>
  <c r="M220" i="11"/>
  <c r="B221" i="11"/>
  <c r="C221" i="11"/>
  <c r="D221" i="11"/>
  <c r="E221" i="11"/>
  <c r="G221" i="11"/>
  <c r="H221" i="11"/>
  <c r="I221" i="11"/>
  <c r="J221" i="11"/>
  <c r="K221" i="11"/>
  <c r="L221" i="11"/>
  <c r="M221" i="11"/>
  <c r="B222" i="11"/>
  <c r="C222" i="11"/>
  <c r="D222" i="11"/>
  <c r="E222" i="11"/>
  <c r="G222" i="11"/>
  <c r="H222" i="11"/>
  <c r="I222" i="11"/>
  <c r="J222" i="11"/>
  <c r="K222" i="11"/>
  <c r="L222" i="11"/>
  <c r="M222" i="11"/>
  <c r="B223" i="11"/>
  <c r="C223" i="11"/>
  <c r="D223" i="11"/>
  <c r="E223" i="11"/>
  <c r="G223" i="11"/>
  <c r="H223" i="11"/>
  <c r="I223" i="11"/>
  <c r="J223" i="11"/>
  <c r="K223" i="11"/>
  <c r="L223" i="11"/>
  <c r="M223" i="11"/>
  <c r="B217" i="5"/>
  <c r="C217" i="5"/>
  <c r="D217" i="5"/>
  <c r="E217" i="5"/>
  <c r="F217" i="5"/>
  <c r="G217" i="5"/>
  <c r="H217" i="5"/>
  <c r="I217" i="5"/>
  <c r="J217" i="5"/>
  <c r="K217" i="5"/>
  <c r="L217" i="5"/>
  <c r="M217" i="5"/>
  <c r="N217" i="5"/>
  <c r="B218" i="5"/>
  <c r="C218" i="5"/>
  <c r="D218" i="5"/>
  <c r="E218" i="5"/>
  <c r="F218" i="5"/>
  <c r="G218" i="5"/>
  <c r="H218" i="5"/>
  <c r="I218" i="5"/>
  <c r="J218" i="5"/>
  <c r="K218" i="5"/>
  <c r="L218" i="5"/>
  <c r="M218" i="5"/>
  <c r="N218" i="5"/>
  <c r="B219" i="5"/>
  <c r="C219" i="5"/>
  <c r="D219" i="5"/>
  <c r="E219" i="5"/>
  <c r="F219" i="5"/>
  <c r="G219" i="5"/>
  <c r="H219" i="5"/>
  <c r="I219" i="5"/>
  <c r="J219" i="5"/>
  <c r="K219" i="5"/>
  <c r="L219" i="5"/>
  <c r="M219" i="5"/>
  <c r="N219" i="5"/>
  <c r="B220" i="5"/>
  <c r="C220" i="5"/>
  <c r="D220" i="5"/>
  <c r="E220" i="5"/>
  <c r="F220" i="5"/>
  <c r="G220" i="5"/>
  <c r="H220" i="5"/>
  <c r="I220" i="5"/>
  <c r="J220" i="5"/>
  <c r="K220" i="5"/>
  <c r="L220" i="5"/>
  <c r="M220" i="5"/>
  <c r="N220" i="5"/>
  <c r="B221" i="5"/>
  <c r="C221" i="5"/>
  <c r="D221" i="5"/>
  <c r="E221" i="5"/>
  <c r="F221" i="5"/>
  <c r="G221" i="5"/>
  <c r="H221" i="5"/>
  <c r="I221" i="5"/>
  <c r="J221" i="5"/>
  <c r="K221" i="5"/>
  <c r="L221" i="5"/>
  <c r="M221" i="5"/>
  <c r="N221" i="5"/>
  <c r="B222" i="5"/>
  <c r="C222" i="5"/>
  <c r="D222" i="5"/>
  <c r="E222" i="5"/>
  <c r="F222" i="5"/>
  <c r="G222" i="5"/>
  <c r="H222" i="5"/>
  <c r="I222" i="5"/>
  <c r="J222" i="5"/>
  <c r="K222" i="5"/>
  <c r="L222" i="5"/>
  <c r="M222" i="5"/>
  <c r="N222" i="5"/>
  <c r="B223" i="5"/>
  <c r="C223" i="5"/>
  <c r="D223" i="5"/>
  <c r="E223" i="5"/>
  <c r="F223" i="5"/>
  <c r="G223" i="5"/>
  <c r="H223" i="5"/>
  <c r="I223" i="5"/>
  <c r="J223" i="5"/>
  <c r="K223" i="5"/>
  <c r="L223" i="5"/>
  <c r="M223" i="5"/>
  <c r="N223" i="5"/>
  <c r="M165" i="5"/>
  <c r="AH5" i="5" l="1"/>
  <c r="C216" i="11" l="1"/>
  <c r="D216" i="11"/>
  <c r="E216" i="11"/>
  <c r="B216" i="12" l="1"/>
  <c r="C216" i="12"/>
  <c r="D216" i="12"/>
  <c r="E216" i="12"/>
  <c r="F216" i="12"/>
  <c r="G216" i="12"/>
  <c r="H216" i="12"/>
  <c r="I216" i="12"/>
  <c r="J216" i="12"/>
  <c r="K216" i="12"/>
  <c r="L216" i="12"/>
  <c r="M216" i="12"/>
  <c r="N216" i="12"/>
  <c r="P216" i="12"/>
  <c r="Q216" i="12"/>
  <c r="R216" i="12"/>
  <c r="W216" i="12"/>
  <c r="X216" i="12"/>
  <c r="Y216" i="12"/>
  <c r="AD216" i="12"/>
  <c r="AE216" i="12"/>
  <c r="AF216" i="12"/>
  <c r="AK216" i="12"/>
  <c r="AL216" i="12"/>
  <c r="AM216" i="12"/>
  <c r="AR216" i="12"/>
  <c r="AS216" i="12"/>
  <c r="AT216" i="12"/>
  <c r="AY216" i="12"/>
  <c r="AZ216" i="12"/>
  <c r="BA216" i="12"/>
  <c r="BF216" i="12"/>
  <c r="BG216" i="12"/>
  <c r="BH216" i="12"/>
  <c r="BM216" i="12"/>
  <c r="BN216" i="12"/>
  <c r="BO216" i="12"/>
  <c r="BT216" i="12"/>
  <c r="BU216" i="12"/>
  <c r="BV216" i="12"/>
  <c r="CA216" i="12"/>
  <c r="CB216" i="12"/>
  <c r="CC216" i="12"/>
  <c r="CH216" i="12"/>
  <c r="CI216" i="12"/>
  <c r="CJ216" i="12"/>
  <c r="CO216" i="12"/>
  <c r="CP216" i="12"/>
  <c r="CQ216" i="12"/>
  <c r="CV216" i="12"/>
  <c r="CW216" i="12"/>
  <c r="CX216" i="12"/>
  <c r="DC216" i="12"/>
  <c r="DD216" i="12"/>
  <c r="DE216" i="12"/>
  <c r="DJ216" i="12"/>
  <c r="DK216" i="12"/>
  <c r="DL216" i="12"/>
  <c r="DQ216" i="12"/>
  <c r="DR216" i="12"/>
  <c r="DS216" i="12"/>
  <c r="DX216" i="12"/>
  <c r="DY216" i="12"/>
  <c r="DZ216" i="12"/>
  <c r="EE216" i="12"/>
  <c r="EF216" i="12"/>
  <c r="EG216" i="12"/>
  <c r="EL216" i="12"/>
  <c r="EM216" i="12"/>
  <c r="EN216" i="12"/>
  <c r="ES216" i="12"/>
  <c r="ET216" i="12"/>
  <c r="EU216" i="12"/>
  <c r="EZ216" i="12"/>
  <c r="FA216" i="12"/>
  <c r="FB216" i="12"/>
  <c r="FG216" i="12"/>
  <c r="FH216" i="12"/>
  <c r="FI216" i="12"/>
  <c r="FN216" i="12"/>
  <c r="FO216" i="12"/>
  <c r="FP216" i="12"/>
  <c r="FU216" i="12"/>
  <c r="FV216" i="12"/>
  <c r="FW216" i="12"/>
  <c r="GB216" i="12"/>
  <c r="GC216" i="12"/>
  <c r="GD216" i="12"/>
  <c r="GI216" i="12"/>
  <c r="GJ216" i="12"/>
  <c r="GK216" i="12"/>
  <c r="GP216" i="12"/>
  <c r="GQ216" i="12"/>
  <c r="GR216" i="12"/>
  <c r="GW216" i="12"/>
  <c r="GX216" i="12"/>
  <c r="GY216" i="12"/>
  <c r="HD216" i="12"/>
  <c r="HE216" i="12"/>
  <c r="HF216" i="12"/>
  <c r="HK216" i="12"/>
  <c r="HL216" i="12"/>
  <c r="HM216" i="12"/>
  <c r="HR216" i="12"/>
  <c r="HS216" i="12"/>
  <c r="HT216" i="12"/>
  <c r="HY216" i="12"/>
  <c r="HZ216" i="12"/>
  <c r="IA216" i="12"/>
  <c r="IF216" i="12"/>
  <c r="IG216" i="12"/>
  <c r="IH216" i="12"/>
  <c r="IM216" i="12"/>
  <c r="IN216" i="12"/>
  <c r="IO216" i="12"/>
  <c r="IT216" i="12"/>
  <c r="IU216" i="12"/>
  <c r="IV216" i="12"/>
  <c r="JA216" i="12"/>
  <c r="JB216" i="12"/>
  <c r="JC216" i="12"/>
  <c r="B216" i="11"/>
  <c r="G216" i="11"/>
  <c r="H216" i="11"/>
  <c r="I216" i="11"/>
  <c r="J216" i="11"/>
  <c r="K216" i="11"/>
  <c r="L216" i="11"/>
  <c r="M216" i="11"/>
  <c r="B216" i="5"/>
  <c r="C216" i="5"/>
  <c r="D216" i="5"/>
  <c r="E216" i="5"/>
  <c r="F216" i="5"/>
  <c r="G216" i="5"/>
  <c r="H216" i="5"/>
  <c r="I216" i="5"/>
  <c r="J216" i="5"/>
  <c r="K216" i="5"/>
  <c r="L216" i="5"/>
  <c r="M216" i="5"/>
  <c r="N216" i="5"/>
  <c r="EL16" i="12" l="1"/>
  <c r="EM16" i="12"/>
  <c r="EN16" i="12"/>
  <c r="EL17" i="12"/>
  <c r="EM17" i="12"/>
  <c r="EN17" i="12"/>
  <c r="E26" i="11" l="1"/>
  <c r="C26" i="11"/>
  <c r="C133" i="11" l="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7" i="11"/>
  <c r="D198" i="11"/>
  <c r="D199" i="11"/>
  <c r="D200" i="11"/>
  <c r="D201" i="11"/>
  <c r="D202" i="11"/>
  <c r="D203" i="11"/>
  <c r="D204" i="11"/>
  <c r="D205" i="11"/>
  <c r="D206" i="11"/>
  <c r="D207" i="11"/>
  <c r="D208" i="11"/>
  <c r="D209" i="11"/>
  <c r="D210" i="11"/>
  <c r="D211" i="11"/>
  <c r="D212" i="11"/>
  <c r="D213" i="11"/>
  <c r="D214" i="11"/>
  <c r="D215" i="11"/>
  <c r="B215" i="12" l="1"/>
  <c r="C215" i="12"/>
  <c r="D215" i="12"/>
  <c r="E215" i="12"/>
  <c r="F215" i="12"/>
  <c r="G215" i="12"/>
  <c r="H215" i="12"/>
  <c r="I215" i="12"/>
  <c r="J215" i="12"/>
  <c r="K215" i="12"/>
  <c r="L215" i="12"/>
  <c r="M215" i="12"/>
  <c r="N215" i="12"/>
  <c r="P215" i="12"/>
  <c r="Q215" i="12"/>
  <c r="R215" i="12"/>
  <c r="W215" i="12"/>
  <c r="X215" i="12"/>
  <c r="Y215" i="12"/>
  <c r="AD215" i="12"/>
  <c r="AE215" i="12"/>
  <c r="AF215" i="12"/>
  <c r="AK215" i="12"/>
  <c r="AL215" i="12"/>
  <c r="AM215" i="12"/>
  <c r="AR215" i="12"/>
  <c r="AS215" i="12"/>
  <c r="AT215" i="12"/>
  <c r="AY215" i="12"/>
  <c r="AZ215" i="12"/>
  <c r="BA215" i="12"/>
  <c r="BF215" i="12"/>
  <c r="BG215" i="12"/>
  <c r="BH215" i="12"/>
  <c r="BM215" i="12"/>
  <c r="BN215" i="12"/>
  <c r="BO215" i="12"/>
  <c r="BT215" i="12"/>
  <c r="BU215" i="12"/>
  <c r="BV215" i="12"/>
  <c r="CA215" i="12"/>
  <c r="CB215" i="12"/>
  <c r="CC215" i="12"/>
  <c r="CH215" i="12"/>
  <c r="CI215" i="12"/>
  <c r="CJ215" i="12"/>
  <c r="CO215" i="12"/>
  <c r="CP215" i="12"/>
  <c r="CQ215" i="12"/>
  <c r="CV215" i="12"/>
  <c r="CW215" i="12"/>
  <c r="CX215" i="12"/>
  <c r="DC215" i="12"/>
  <c r="DD215" i="12"/>
  <c r="DE215" i="12"/>
  <c r="DJ215" i="12"/>
  <c r="DK215" i="12"/>
  <c r="DL215" i="12"/>
  <c r="DQ215" i="12"/>
  <c r="DR215" i="12"/>
  <c r="DS215" i="12"/>
  <c r="DX215" i="12"/>
  <c r="DY215" i="12"/>
  <c r="DZ215" i="12"/>
  <c r="EE215" i="12"/>
  <c r="EF215" i="12"/>
  <c r="EG215" i="12"/>
  <c r="EL215" i="12"/>
  <c r="EM215" i="12"/>
  <c r="EN215" i="12"/>
  <c r="ES215" i="12"/>
  <c r="ET215" i="12"/>
  <c r="EU215" i="12"/>
  <c r="EZ215" i="12"/>
  <c r="FA215" i="12"/>
  <c r="FB215" i="12"/>
  <c r="FG215" i="12"/>
  <c r="FH215" i="12"/>
  <c r="FI215" i="12"/>
  <c r="FN215" i="12"/>
  <c r="FO215" i="12"/>
  <c r="FP215" i="12"/>
  <c r="FU215" i="12"/>
  <c r="FV215" i="12"/>
  <c r="FW215" i="12"/>
  <c r="GB215" i="12"/>
  <c r="GC215" i="12"/>
  <c r="GD215" i="12"/>
  <c r="GI215" i="12"/>
  <c r="GJ215" i="12"/>
  <c r="GK215" i="12"/>
  <c r="GP215" i="12"/>
  <c r="GQ215" i="12"/>
  <c r="GR215" i="12"/>
  <c r="GW215" i="12"/>
  <c r="GX215" i="12"/>
  <c r="GY215" i="12"/>
  <c r="HD215" i="12"/>
  <c r="HE215" i="12"/>
  <c r="HF215" i="12"/>
  <c r="HK215" i="12"/>
  <c r="HL215" i="12"/>
  <c r="HM215" i="12"/>
  <c r="HR215" i="12"/>
  <c r="HS215" i="12"/>
  <c r="HT215" i="12"/>
  <c r="HY215" i="12"/>
  <c r="HZ215" i="12"/>
  <c r="IA215" i="12"/>
  <c r="IF215" i="12"/>
  <c r="IG215" i="12"/>
  <c r="IH215" i="12"/>
  <c r="IM215" i="12"/>
  <c r="IN215" i="12"/>
  <c r="IO215" i="12"/>
  <c r="IT215" i="12"/>
  <c r="IU215" i="12"/>
  <c r="IV215" i="12"/>
  <c r="JA215" i="12"/>
  <c r="JB215" i="12"/>
  <c r="JC215" i="12"/>
  <c r="B215" i="11"/>
  <c r="E215" i="11"/>
  <c r="G215" i="11"/>
  <c r="H215" i="11"/>
  <c r="I215" i="11"/>
  <c r="J215" i="11"/>
  <c r="K215" i="11"/>
  <c r="L215" i="11"/>
  <c r="M215" i="11"/>
  <c r="B215" i="5"/>
  <c r="C215" i="5"/>
  <c r="D215" i="5"/>
  <c r="E215" i="5"/>
  <c r="F215" i="5"/>
  <c r="G215" i="5"/>
  <c r="H215" i="5"/>
  <c r="I215" i="5"/>
  <c r="J215" i="5"/>
  <c r="K215" i="5"/>
  <c r="L215" i="5"/>
  <c r="M215" i="5"/>
  <c r="N215" i="5"/>
  <c r="AS5" i="5"/>
  <c r="AT5" i="5"/>
  <c r="AU5" i="5"/>
  <c r="AV5" i="5"/>
  <c r="AW5" i="5"/>
  <c r="AX5" i="5"/>
  <c r="N159" i="5"/>
  <c r="AE9" i="12" l="1"/>
  <c r="W9" i="12"/>
  <c r="E146" i="5"/>
  <c r="B214" i="12" l="1"/>
  <c r="C214" i="12"/>
  <c r="D214" i="12"/>
  <c r="E214" i="12"/>
  <c r="F214" i="12"/>
  <c r="G214" i="12"/>
  <c r="H214" i="12"/>
  <c r="I214" i="12"/>
  <c r="J214" i="12"/>
  <c r="K214" i="12"/>
  <c r="L214" i="12"/>
  <c r="M214" i="12"/>
  <c r="N214" i="12"/>
  <c r="P214" i="12"/>
  <c r="Q214" i="12"/>
  <c r="R214" i="12"/>
  <c r="W214" i="12"/>
  <c r="X214" i="12"/>
  <c r="Y214" i="12"/>
  <c r="AD214" i="12"/>
  <c r="AE214" i="12"/>
  <c r="AF214" i="12"/>
  <c r="AK214" i="12"/>
  <c r="AL214" i="12"/>
  <c r="AM214" i="12"/>
  <c r="AR214" i="12"/>
  <c r="AS214" i="12"/>
  <c r="AT214" i="12"/>
  <c r="AY214" i="12"/>
  <c r="AZ214" i="12"/>
  <c r="BA214" i="12"/>
  <c r="BF214" i="12"/>
  <c r="BG214" i="12"/>
  <c r="BH214" i="12"/>
  <c r="BM214" i="12"/>
  <c r="BN214" i="12"/>
  <c r="BO214" i="12"/>
  <c r="BT214" i="12"/>
  <c r="BU214" i="12"/>
  <c r="BV214" i="12"/>
  <c r="CA214" i="12"/>
  <c r="CB214" i="12"/>
  <c r="CC214" i="12"/>
  <c r="CH214" i="12"/>
  <c r="CI214" i="12"/>
  <c r="CJ214" i="12"/>
  <c r="CO214" i="12"/>
  <c r="CP214" i="12"/>
  <c r="CQ214" i="12"/>
  <c r="CV214" i="12"/>
  <c r="CW214" i="12"/>
  <c r="CX214" i="12"/>
  <c r="DC214" i="12"/>
  <c r="DD214" i="12"/>
  <c r="DE214" i="12"/>
  <c r="DJ214" i="12"/>
  <c r="DK214" i="12"/>
  <c r="DL214" i="12"/>
  <c r="DQ214" i="12"/>
  <c r="DR214" i="12"/>
  <c r="DS214" i="12"/>
  <c r="DX214" i="12"/>
  <c r="DY214" i="12"/>
  <c r="DZ214" i="12"/>
  <c r="EE214" i="12"/>
  <c r="EF214" i="12"/>
  <c r="EG214" i="12"/>
  <c r="EL214" i="12"/>
  <c r="EM214" i="12"/>
  <c r="EN214" i="12"/>
  <c r="ES214" i="12"/>
  <c r="ET214" i="12"/>
  <c r="EU214" i="12"/>
  <c r="EZ214" i="12"/>
  <c r="FA214" i="12"/>
  <c r="FB214" i="12"/>
  <c r="FG214" i="12"/>
  <c r="FH214" i="12"/>
  <c r="FI214" i="12"/>
  <c r="FN214" i="12"/>
  <c r="FO214" i="12"/>
  <c r="FP214" i="12"/>
  <c r="FU214" i="12"/>
  <c r="FV214" i="12"/>
  <c r="FW214" i="12"/>
  <c r="GB214" i="12"/>
  <c r="GC214" i="12"/>
  <c r="GD214" i="12"/>
  <c r="GI214" i="12"/>
  <c r="GJ214" i="12"/>
  <c r="GK214" i="12"/>
  <c r="GP214" i="12"/>
  <c r="GQ214" i="12"/>
  <c r="GR214" i="12"/>
  <c r="GW214" i="12"/>
  <c r="GX214" i="12"/>
  <c r="GY214" i="12"/>
  <c r="HD214" i="12"/>
  <c r="HE214" i="12"/>
  <c r="HF214" i="12"/>
  <c r="HK214" i="12"/>
  <c r="HL214" i="12"/>
  <c r="HM214" i="12"/>
  <c r="HR214" i="12"/>
  <c r="HS214" i="12"/>
  <c r="HT214" i="12"/>
  <c r="HY214" i="12"/>
  <c r="HZ214" i="12"/>
  <c r="IA214" i="12"/>
  <c r="IF214" i="12"/>
  <c r="IG214" i="12"/>
  <c r="IH214" i="12"/>
  <c r="IM214" i="12"/>
  <c r="IN214" i="12"/>
  <c r="IO214" i="12"/>
  <c r="IT214" i="12"/>
  <c r="IU214" i="12"/>
  <c r="IV214" i="12"/>
  <c r="JA214" i="12"/>
  <c r="JB214" i="12"/>
  <c r="JC214" i="12"/>
  <c r="B214" i="11"/>
  <c r="E214" i="11"/>
  <c r="G214" i="11"/>
  <c r="H214" i="11"/>
  <c r="I214" i="11"/>
  <c r="J214" i="11"/>
  <c r="K214" i="11"/>
  <c r="L214" i="11"/>
  <c r="M214" i="11"/>
  <c r="N214" i="11"/>
  <c r="B214" i="5"/>
  <c r="C214" i="5"/>
  <c r="D214" i="5"/>
  <c r="E214" i="5"/>
  <c r="F214" i="5"/>
  <c r="G214" i="5"/>
  <c r="H214" i="5"/>
  <c r="I214" i="5"/>
  <c r="J214" i="5"/>
  <c r="K214" i="5"/>
  <c r="L214" i="5"/>
  <c r="M214" i="5"/>
  <c r="N214" i="5"/>
  <c r="H33" i="1"/>
  <c r="B213" i="12"/>
  <c r="C213" i="12"/>
  <c r="D213" i="12"/>
  <c r="E213" i="12"/>
  <c r="F213" i="12"/>
  <c r="G213" i="12"/>
  <c r="H213" i="12"/>
  <c r="I213" i="12"/>
  <c r="J213" i="12"/>
  <c r="K213" i="12"/>
  <c r="L213" i="12"/>
  <c r="M213" i="12"/>
  <c r="N213" i="12"/>
  <c r="P213" i="12"/>
  <c r="Q213" i="12"/>
  <c r="R213" i="12"/>
  <c r="W213" i="12"/>
  <c r="X213" i="12"/>
  <c r="Y213" i="12"/>
  <c r="AD213" i="12"/>
  <c r="AE213" i="12"/>
  <c r="AF213" i="12"/>
  <c r="AK213" i="12"/>
  <c r="AL213" i="12"/>
  <c r="AM213" i="12"/>
  <c r="AR213" i="12"/>
  <c r="AS213" i="12"/>
  <c r="AT213" i="12"/>
  <c r="AY213" i="12"/>
  <c r="AZ213" i="12"/>
  <c r="BA213" i="12"/>
  <c r="BF213" i="12"/>
  <c r="BG213" i="12"/>
  <c r="BH213" i="12"/>
  <c r="BM213" i="12"/>
  <c r="BN213" i="12"/>
  <c r="BO213" i="12"/>
  <c r="BT213" i="12"/>
  <c r="BU213" i="12"/>
  <c r="BV213" i="12"/>
  <c r="CA213" i="12"/>
  <c r="CB213" i="12"/>
  <c r="CC213" i="12"/>
  <c r="CH213" i="12"/>
  <c r="CI213" i="12"/>
  <c r="CJ213" i="12"/>
  <c r="CO213" i="12"/>
  <c r="CP213" i="12"/>
  <c r="CQ213" i="12"/>
  <c r="CV213" i="12"/>
  <c r="CW213" i="12"/>
  <c r="CX213" i="12"/>
  <c r="DC213" i="12"/>
  <c r="DD213" i="12"/>
  <c r="DE213" i="12"/>
  <c r="DJ213" i="12"/>
  <c r="DK213" i="12"/>
  <c r="DL213" i="12"/>
  <c r="DQ213" i="12"/>
  <c r="DR213" i="12"/>
  <c r="DS213" i="12"/>
  <c r="DX213" i="12"/>
  <c r="DY213" i="12"/>
  <c r="DZ213" i="12"/>
  <c r="EE213" i="12"/>
  <c r="EF213" i="12"/>
  <c r="EG213" i="12"/>
  <c r="EL213" i="12"/>
  <c r="EM213" i="12"/>
  <c r="EN213" i="12"/>
  <c r="ES213" i="12"/>
  <c r="ET213" i="12"/>
  <c r="EU213" i="12"/>
  <c r="EZ213" i="12"/>
  <c r="FA213" i="12"/>
  <c r="FB213" i="12"/>
  <c r="FG213" i="12"/>
  <c r="FH213" i="12"/>
  <c r="FI213" i="12"/>
  <c r="FN213" i="12"/>
  <c r="FO213" i="12"/>
  <c r="FP213" i="12"/>
  <c r="FU213" i="12"/>
  <c r="FV213" i="12"/>
  <c r="FW213" i="12"/>
  <c r="GB213" i="12"/>
  <c r="GC213" i="12"/>
  <c r="GD213" i="12"/>
  <c r="GI213" i="12"/>
  <c r="GJ213" i="12"/>
  <c r="GK213" i="12"/>
  <c r="GP213" i="12"/>
  <c r="GQ213" i="12"/>
  <c r="GR213" i="12"/>
  <c r="GW213" i="12"/>
  <c r="GX213" i="12"/>
  <c r="GY213" i="12"/>
  <c r="HD213" i="12"/>
  <c r="HE213" i="12"/>
  <c r="HF213" i="12"/>
  <c r="HK213" i="12"/>
  <c r="HL213" i="12"/>
  <c r="HM213" i="12"/>
  <c r="HR213" i="12"/>
  <c r="HS213" i="12"/>
  <c r="HT213" i="12"/>
  <c r="HY213" i="12"/>
  <c r="HZ213" i="12"/>
  <c r="IA213" i="12"/>
  <c r="IF213" i="12"/>
  <c r="IG213" i="12"/>
  <c r="IH213" i="12"/>
  <c r="IM213" i="12"/>
  <c r="IN213" i="12"/>
  <c r="IO213" i="12"/>
  <c r="IT213" i="12"/>
  <c r="IU213" i="12"/>
  <c r="IV213" i="12"/>
  <c r="JA213" i="12"/>
  <c r="JB213" i="12"/>
  <c r="JC213" i="12"/>
  <c r="B213" i="11"/>
  <c r="E213" i="11"/>
  <c r="G213" i="11"/>
  <c r="H213" i="11"/>
  <c r="I213" i="11"/>
  <c r="J213" i="11"/>
  <c r="K213" i="11"/>
  <c r="L213" i="11"/>
  <c r="M213" i="11"/>
  <c r="N213" i="11"/>
  <c r="B213" i="5"/>
  <c r="C213" i="5"/>
  <c r="D213" i="5"/>
  <c r="E213" i="5"/>
  <c r="F213" i="5"/>
  <c r="G213" i="5"/>
  <c r="H213" i="5"/>
  <c r="I213" i="5"/>
  <c r="J213" i="5"/>
  <c r="K213" i="5"/>
  <c r="L213" i="5"/>
  <c r="M213" i="5"/>
  <c r="N213" i="5"/>
  <c r="B206" i="12"/>
  <c r="C206" i="12"/>
  <c r="D206" i="12"/>
  <c r="E206" i="12"/>
  <c r="F206" i="12"/>
  <c r="G206" i="12"/>
  <c r="H206" i="12"/>
  <c r="I206" i="12"/>
  <c r="J206" i="12"/>
  <c r="K206" i="12"/>
  <c r="L206" i="12"/>
  <c r="M206" i="12"/>
  <c r="N206" i="12"/>
  <c r="P206" i="12"/>
  <c r="Q206" i="12"/>
  <c r="R206" i="12"/>
  <c r="W206" i="12"/>
  <c r="X206" i="12"/>
  <c r="Y206" i="12"/>
  <c r="AD206" i="12"/>
  <c r="AE206" i="12"/>
  <c r="AF206" i="12"/>
  <c r="AK206" i="12"/>
  <c r="AL206" i="12"/>
  <c r="AM206" i="12"/>
  <c r="AR206" i="12"/>
  <c r="AS206" i="12"/>
  <c r="AT206" i="12"/>
  <c r="AY206" i="12"/>
  <c r="AZ206" i="12"/>
  <c r="BA206" i="12"/>
  <c r="BF206" i="12"/>
  <c r="BG206" i="12"/>
  <c r="BH206" i="12"/>
  <c r="BM206" i="12"/>
  <c r="BN206" i="12"/>
  <c r="BO206" i="12"/>
  <c r="BT206" i="12"/>
  <c r="BU206" i="12"/>
  <c r="BV206" i="12"/>
  <c r="CA206" i="12"/>
  <c r="CB206" i="12"/>
  <c r="CC206" i="12"/>
  <c r="CH206" i="12"/>
  <c r="CI206" i="12"/>
  <c r="CJ206" i="12"/>
  <c r="CO206" i="12"/>
  <c r="CP206" i="12"/>
  <c r="CQ206" i="12"/>
  <c r="CV206" i="12"/>
  <c r="CW206" i="12"/>
  <c r="CX206" i="12"/>
  <c r="DC206" i="12"/>
  <c r="DD206" i="12"/>
  <c r="DE206" i="12"/>
  <c r="DJ206" i="12"/>
  <c r="DK206" i="12"/>
  <c r="DL206" i="12"/>
  <c r="DQ206" i="12"/>
  <c r="DR206" i="12"/>
  <c r="DS206" i="12"/>
  <c r="DX206" i="12"/>
  <c r="DY206" i="12"/>
  <c r="DZ206" i="12"/>
  <c r="EE206" i="12"/>
  <c r="EF206" i="12"/>
  <c r="EG206" i="12"/>
  <c r="EL206" i="12"/>
  <c r="EM206" i="12"/>
  <c r="EN206" i="12"/>
  <c r="ES206" i="12"/>
  <c r="ET206" i="12"/>
  <c r="EU206" i="12"/>
  <c r="EZ206" i="12"/>
  <c r="FA206" i="12"/>
  <c r="FB206" i="12"/>
  <c r="FG206" i="12"/>
  <c r="FH206" i="12"/>
  <c r="FI206" i="12"/>
  <c r="FN206" i="12"/>
  <c r="FO206" i="12"/>
  <c r="FP206" i="12"/>
  <c r="FU206" i="12"/>
  <c r="FV206" i="12"/>
  <c r="FW206" i="12"/>
  <c r="GB206" i="12"/>
  <c r="GC206" i="12"/>
  <c r="GD206" i="12"/>
  <c r="GI206" i="12"/>
  <c r="GJ206" i="12"/>
  <c r="GK206" i="12"/>
  <c r="GP206" i="12"/>
  <c r="GQ206" i="12"/>
  <c r="GR206" i="12"/>
  <c r="GW206" i="12"/>
  <c r="GX206" i="12"/>
  <c r="GY206" i="12"/>
  <c r="HD206" i="12"/>
  <c r="HE206" i="12"/>
  <c r="HF206" i="12"/>
  <c r="HK206" i="12"/>
  <c r="HL206" i="12"/>
  <c r="HM206" i="12"/>
  <c r="HR206" i="12"/>
  <c r="HS206" i="12"/>
  <c r="HT206" i="12"/>
  <c r="HY206" i="12"/>
  <c r="HZ206" i="12"/>
  <c r="IA206" i="12"/>
  <c r="IF206" i="12"/>
  <c r="IG206" i="12"/>
  <c r="IH206" i="12"/>
  <c r="IM206" i="12"/>
  <c r="IN206" i="12"/>
  <c r="IO206" i="12"/>
  <c r="IT206" i="12"/>
  <c r="IU206" i="12"/>
  <c r="IV206" i="12"/>
  <c r="JA206" i="12"/>
  <c r="JB206" i="12"/>
  <c r="JC206" i="12"/>
  <c r="B207" i="12"/>
  <c r="C207" i="12"/>
  <c r="D207" i="12"/>
  <c r="E207" i="12"/>
  <c r="F207" i="12"/>
  <c r="G207" i="12"/>
  <c r="H207" i="12"/>
  <c r="I207" i="12"/>
  <c r="J207" i="12"/>
  <c r="K207" i="12"/>
  <c r="L207" i="12"/>
  <c r="M207" i="12"/>
  <c r="N207" i="12"/>
  <c r="P207" i="12"/>
  <c r="Q207" i="12"/>
  <c r="R207" i="12"/>
  <c r="W207" i="12"/>
  <c r="X207" i="12"/>
  <c r="Y207" i="12"/>
  <c r="AD207" i="12"/>
  <c r="AE207" i="12"/>
  <c r="AF207" i="12"/>
  <c r="AK207" i="12"/>
  <c r="AL207" i="12"/>
  <c r="AM207" i="12"/>
  <c r="AR207" i="12"/>
  <c r="AS207" i="12"/>
  <c r="AT207" i="12"/>
  <c r="AY207" i="12"/>
  <c r="AZ207" i="12"/>
  <c r="BA207" i="12"/>
  <c r="BF207" i="12"/>
  <c r="BG207" i="12"/>
  <c r="BH207" i="12"/>
  <c r="BM207" i="12"/>
  <c r="BN207" i="12"/>
  <c r="BO207" i="12"/>
  <c r="BT207" i="12"/>
  <c r="BU207" i="12"/>
  <c r="BV207" i="12"/>
  <c r="CA207" i="12"/>
  <c r="CB207" i="12"/>
  <c r="CC207" i="12"/>
  <c r="CH207" i="12"/>
  <c r="CI207" i="12"/>
  <c r="CJ207" i="12"/>
  <c r="CO207" i="12"/>
  <c r="CP207" i="12"/>
  <c r="CQ207" i="12"/>
  <c r="CV207" i="12"/>
  <c r="CW207" i="12"/>
  <c r="CX207" i="12"/>
  <c r="DC207" i="12"/>
  <c r="DD207" i="12"/>
  <c r="DE207" i="12"/>
  <c r="DJ207" i="12"/>
  <c r="DK207" i="12"/>
  <c r="DL207" i="12"/>
  <c r="DQ207" i="12"/>
  <c r="DR207" i="12"/>
  <c r="DS207" i="12"/>
  <c r="DX207" i="12"/>
  <c r="DY207" i="12"/>
  <c r="DZ207" i="12"/>
  <c r="EE207" i="12"/>
  <c r="EF207" i="12"/>
  <c r="EG207" i="12"/>
  <c r="EL207" i="12"/>
  <c r="EM207" i="12"/>
  <c r="EN207" i="12"/>
  <c r="ES207" i="12"/>
  <c r="ET207" i="12"/>
  <c r="EU207" i="12"/>
  <c r="EZ207" i="12"/>
  <c r="FA207" i="12"/>
  <c r="FB207" i="12"/>
  <c r="FG207" i="12"/>
  <c r="FH207" i="12"/>
  <c r="FI207" i="12"/>
  <c r="FN207" i="12"/>
  <c r="FO207" i="12"/>
  <c r="FP207" i="12"/>
  <c r="FU207" i="12"/>
  <c r="FV207" i="12"/>
  <c r="FW207" i="12"/>
  <c r="GB207" i="12"/>
  <c r="GC207" i="12"/>
  <c r="GD207" i="12"/>
  <c r="GI207" i="12"/>
  <c r="GJ207" i="12"/>
  <c r="GK207" i="12"/>
  <c r="GP207" i="12"/>
  <c r="GQ207" i="12"/>
  <c r="GR207" i="12"/>
  <c r="GW207" i="12"/>
  <c r="GX207" i="12"/>
  <c r="GY207" i="12"/>
  <c r="HD207" i="12"/>
  <c r="HE207" i="12"/>
  <c r="HF207" i="12"/>
  <c r="HK207" i="12"/>
  <c r="HL207" i="12"/>
  <c r="HM207" i="12"/>
  <c r="HR207" i="12"/>
  <c r="HS207" i="12"/>
  <c r="HT207" i="12"/>
  <c r="HY207" i="12"/>
  <c r="HZ207" i="12"/>
  <c r="IA207" i="12"/>
  <c r="IF207" i="12"/>
  <c r="IG207" i="12"/>
  <c r="IH207" i="12"/>
  <c r="IM207" i="12"/>
  <c r="IN207" i="12"/>
  <c r="IO207" i="12"/>
  <c r="IT207" i="12"/>
  <c r="IU207" i="12"/>
  <c r="IV207" i="12"/>
  <c r="JA207" i="12"/>
  <c r="JB207" i="12"/>
  <c r="JC207" i="12"/>
  <c r="B208" i="12"/>
  <c r="C208" i="12"/>
  <c r="D208" i="12"/>
  <c r="E208" i="12"/>
  <c r="F208" i="12"/>
  <c r="G208" i="12"/>
  <c r="H208" i="12"/>
  <c r="I208" i="12"/>
  <c r="J208" i="12"/>
  <c r="K208" i="12"/>
  <c r="L208" i="12"/>
  <c r="M208" i="12"/>
  <c r="N208" i="12"/>
  <c r="P208" i="12"/>
  <c r="Q208" i="12"/>
  <c r="R208" i="12"/>
  <c r="W208" i="12"/>
  <c r="X208" i="12"/>
  <c r="Y208" i="12"/>
  <c r="AD208" i="12"/>
  <c r="AE208" i="12"/>
  <c r="AF208" i="12"/>
  <c r="AK208" i="12"/>
  <c r="AL208" i="12"/>
  <c r="AM208" i="12"/>
  <c r="AR208" i="12"/>
  <c r="AS208" i="12"/>
  <c r="AT208" i="12"/>
  <c r="AY208" i="12"/>
  <c r="AZ208" i="12"/>
  <c r="BA208" i="12"/>
  <c r="BF208" i="12"/>
  <c r="BG208" i="12"/>
  <c r="BH208" i="12"/>
  <c r="BM208" i="12"/>
  <c r="BN208" i="12"/>
  <c r="BO208" i="12"/>
  <c r="BT208" i="12"/>
  <c r="BU208" i="12"/>
  <c r="BV208" i="12"/>
  <c r="CA208" i="12"/>
  <c r="CB208" i="12"/>
  <c r="CC208" i="12"/>
  <c r="CH208" i="12"/>
  <c r="CI208" i="12"/>
  <c r="CJ208" i="12"/>
  <c r="CO208" i="12"/>
  <c r="CP208" i="12"/>
  <c r="CQ208" i="12"/>
  <c r="CV208" i="12"/>
  <c r="CW208" i="12"/>
  <c r="CX208" i="12"/>
  <c r="DC208" i="12"/>
  <c r="DD208" i="12"/>
  <c r="DE208" i="12"/>
  <c r="DJ208" i="12"/>
  <c r="DK208" i="12"/>
  <c r="DL208" i="12"/>
  <c r="DQ208" i="12"/>
  <c r="DR208" i="12"/>
  <c r="DS208" i="12"/>
  <c r="DX208" i="12"/>
  <c r="DY208" i="12"/>
  <c r="DZ208" i="12"/>
  <c r="EE208" i="12"/>
  <c r="EF208" i="12"/>
  <c r="EG208" i="12"/>
  <c r="EL208" i="12"/>
  <c r="EM208" i="12"/>
  <c r="EN208" i="12"/>
  <c r="ES208" i="12"/>
  <c r="ET208" i="12"/>
  <c r="EU208" i="12"/>
  <c r="EZ208" i="12"/>
  <c r="FA208" i="12"/>
  <c r="FB208" i="12"/>
  <c r="FG208" i="12"/>
  <c r="FH208" i="12"/>
  <c r="FI208" i="12"/>
  <c r="FN208" i="12"/>
  <c r="FO208" i="12"/>
  <c r="FP208" i="12"/>
  <c r="FU208" i="12"/>
  <c r="FV208" i="12"/>
  <c r="FW208" i="12"/>
  <c r="GB208" i="12"/>
  <c r="GC208" i="12"/>
  <c r="GD208" i="12"/>
  <c r="GI208" i="12"/>
  <c r="GJ208" i="12"/>
  <c r="GK208" i="12"/>
  <c r="GP208" i="12"/>
  <c r="GQ208" i="12"/>
  <c r="GR208" i="12"/>
  <c r="GW208" i="12"/>
  <c r="GX208" i="12"/>
  <c r="GY208" i="12"/>
  <c r="HD208" i="12"/>
  <c r="HE208" i="12"/>
  <c r="HF208" i="12"/>
  <c r="HK208" i="12"/>
  <c r="HL208" i="12"/>
  <c r="HM208" i="12"/>
  <c r="HR208" i="12"/>
  <c r="HS208" i="12"/>
  <c r="HT208" i="12"/>
  <c r="HY208" i="12"/>
  <c r="HZ208" i="12"/>
  <c r="IA208" i="12"/>
  <c r="IF208" i="12"/>
  <c r="IG208" i="12"/>
  <c r="IH208" i="12"/>
  <c r="IM208" i="12"/>
  <c r="IN208" i="12"/>
  <c r="IO208" i="12"/>
  <c r="IT208" i="12"/>
  <c r="IU208" i="12"/>
  <c r="IV208" i="12"/>
  <c r="JA208" i="12"/>
  <c r="JB208" i="12"/>
  <c r="JC208" i="12"/>
  <c r="B209" i="12"/>
  <c r="C209" i="12"/>
  <c r="D209" i="12"/>
  <c r="E209" i="12"/>
  <c r="F209" i="12"/>
  <c r="G209" i="12"/>
  <c r="H209" i="12"/>
  <c r="I209" i="12"/>
  <c r="J209" i="12"/>
  <c r="K209" i="12"/>
  <c r="L209" i="12"/>
  <c r="M209" i="12"/>
  <c r="N209" i="12"/>
  <c r="P209" i="12"/>
  <c r="Q209" i="12"/>
  <c r="R209" i="12"/>
  <c r="W209" i="12"/>
  <c r="X209" i="12"/>
  <c r="Y209" i="12"/>
  <c r="AD209" i="12"/>
  <c r="AE209" i="12"/>
  <c r="AF209" i="12"/>
  <c r="AK209" i="12"/>
  <c r="AL209" i="12"/>
  <c r="AM209" i="12"/>
  <c r="AR209" i="12"/>
  <c r="AS209" i="12"/>
  <c r="AT209" i="12"/>
  <c r="AY209" i="12"/>
  <c r="AZ209" i="12"/>
  <c r="BA209" i="12"/>
  <c r="BF209" i="12"/>
  <c r="BG209" i="12"/>
  <c r="BH209" i="12"/>
  <c r="BM209" i="12"/>
  <c r="BN209" i="12"/>
  <c r="BO209" i="12"/>
  <c r="BT209" i="12"/>
  <c r="BU209" i="12"/>
  <c r="BV209" i="12"/>
  <c r="CA209" i="12"/>
  <c r="CB209" i="12"/>
  <c r="CC209" i="12"/>
  <c r="CH209" i="12"/>
  <c r="CI209" i="12"/>
  <c r="CJ209" i="12"/>
  <c r="CO209" i="12"/>
  <c r="CP209" i="12"/>
  <c r="CQ209" i="12"/>
  <c r="CV209" i="12"/>
  <c r="CW209" i="12"/>
  <c r="CX209" i="12"/>
  <c r="DC209" i="12"/>
  <c r="DD209" i="12"/>
  <c r="DE209" i="12"/>
  <c r="DJ209" i="12"/>
  <c r="DK209" i="12"/>
  <c r="DL209" i="12"/>
  <c r="DQ209" i="12"/>
  <c r="DR209" i="12"/>
  <c r="DS209" i="12"/>
  <c r="DX209" i="12"/>
  <c r="DY209" i="12"/>
  <c r="DZ209" i="12"/>
  <c r="EE209" i="12"/>
  <c r="EF209" i="12"/>
  <c r="EG209" i="12"/>
  <c r="EL209" i="12"/>
  <c r="EM209" i="12"/>
  <c r="EN209" i="12"/>
  <c r="ES209" i="12"/>
  <c r="ET209" i="12"/>
  <c r="EU209" i="12"/>
  <c r="EZ209" i="12"/>
  <c r="FA209" i="12"/>
  <c r="FB209" i="12"/>
  <c r="FG209" i="12"/>
  <c r="FH209" i="12"/>
  <c r="FI209" i="12"/>
  <c r="FN209" i="12"/>
  <c r="FO209" i="12"/>
  <c r="FP209" i="12"/>
  <c r="FU209" i="12"/>
  <c r="FV209" i="12"/>
  <c r="FW209" i="12"/>
  <c r="GB209" i="12"/>
  <c r="GC209" i="12"/>
  <c r="GD209" i="12"/>
  <c r="GI209" i="12"/>
  <c r="GJ209" i="12"/>
  <c r="GK209" i="12"/>
  <c r="GP209" i="12"/>
  <c r="GQ209" i="12"/>
  <c r="GR209" i="12"/>
  <c r="GW209" i="12"/>
  <c r="GX209" i="12"/>
  <c r="GY209" i="12"/>
  <c r="HD209" i="12"/>
  <c r="HE209" i="12"/>
  <c r="HF209" i="12"/>
  <c r="HK209" i="12"/>
  <c r="HL209" i="12"/>
  <c r="HM209" i="12"/>
  <c r="HR209" i="12"/>
  <c r="HS209" i="12"/>
  <c r="HT209" i="12"/>
  <c r="HY209" i="12"/>
  <c r="HZ209" i="12"/>
  <c r="IA209" i="12"/>
  <c r="IF209" i="12"/>
  <c r="IG209" i="12"/>
  <c r="IH209" i="12"/>
  <c r="IM209" i="12"/>
  <c r="IN209" i="12"/>
  <c r="IO209" i="12"/>
  <c r="IT209" i="12"/>
  <c r="IU209" i="12"/>
  <c r="IV209" i="12"/>
  <c r="JA209" i="12"/>
  <c r="JB209" i="12"/>
  <c r="JC209" i="12"/>
  <c r="B210" i="12"/>
  <c r="C210" i="12"/>
  <c r="D210" i="12"/>
  <c r="E210" i="12"/>
  <c r="F210" i="12"/>
  <c r="G210" i="12"/>
  <c r="H210" i="12"/>
  <c r="I210" i="12"/>
  <c r="J210" i="12"/>
  <c r="K210" i="12"/>
  <c r="L210" i="12"/>
  <c r="M210" i="12"/>
  <c r="N210" i="12"/>
  <c r="P210" i="12"/>
  <c r="Q210" i="12"/>
  <c r="R210" i="12"/>
  <c r="W210" i="12"/>
  <c r="X210" i="12"/>
  <c r="Y210" i="12"/>
  <c r="AD210" i="12"/>
  <c r="AE210" i="12"/>
  <c r="AF210" i="12"/>
  <c r="AK210" i="12"/>
  <c r="AL210" i="12"/>
  <c r="AM210" i="12"/>
  <c r="AR210" i="12"/>
  <c r="AS210" i="12"/>
  <c r="AT210" i="12"/>
  <c r="AY210" i="12"/>
  <c r="AZ210" i="12"/>
  <c r="BA210" i="12"/>
  <c r="BF210" i="12"/>
  <c r="BG210" i="12"/>
  <c r="BH210" i="12"/>
  <c r="BM210" i="12"/>
  <c r="BN210" i="12"/>
  <c r="BO210" i="12"/>
  <c r="BT210" i="12"/>
  <c r="BU210" i="12"/>
  <c r="BV210" i="12"/>
  <c r="CA210" i="12"/>
  <c r="CB210" i="12"/>
  <c r="CC210" i="12"/>
  <c r="CH210" i="12"/>
  <c r="CI210" i="12"/>
  <c r="CJ210" i="12"/>
  <c r="CO210" i="12"/>
  <c r="CP210" i="12"/>
  <c r="CQ210" i="12"/>
  <c r="CV210" i="12"/>
  <c r="CW210" i="12"/>
  <c r="CX210" i="12"/>
  <c r="DC210" i="12"/>
  <c r="DD210" i="12"/>
  <c r="DE210" i="12"/>
  <c r="DJ210" i="12"/>
  <c r="DK210" i="12"/>
  <c r="DL210" i="12"/>
  <c r="DQ210" i="12"/>
  <c r="DR210" i="12"/>
  <c r="DS210" i="12"/>
  <c r="DX210" i="12"/>
  <c r="DY210" i="12"/>
  <c r="DZ210" i="12"/>
  <c r="EE210" i="12"/>
  <c r="EF210" i="12"/>
  <c r="EG210" i="12"/>
  <c r="EL210" i="12"/>
  <c r="EM210" i="12"/>
  <c r="EN210" i="12"/>
  <c r="ES210" i="12"/>
  <c r="ET210" i="12"/>
  <c r="EU210" i="12"/>
  <c r="EZ210" i="12"/>
  <c r="FA210" i="12"/>
  <c r="FB210" i="12"/>
  <c r="FG210" i="12"/>
  <c r="FH210" i="12"/>
  <c r="FI210" i="12"/>
  <c r="FN210" i="12"/>
  <c r="FO210" i="12"/>
  <c r="FP210" i="12"/>
  <c r="FU210" i="12"/>
  <c r="FV210" i="12"/>
  <c r="FW210" i="12"/>
  <c r="GB210" i="12"/>
  <c r="GC210" i="12"/>
  <c r="GD210" i="12"/>
  <c r="GI210" i="12"/>
  <c r="GJ210" i="12"/>
  <c r="GK210" i="12"/>
  <c r="GP210" i="12"/>
  <c r="GQ210" i="12"/>
  <c r="GR210" i="12"/>
  <c r="GW210" i="12"/>
  <c r="GX210" i="12"/>
  <c r="GY210" i="12"/>
  <c r="HD210" i="12"/>
  <c r="HE210" i="12"/>
  <c r="HF210" i="12"/>
  <c r="HK210" i="12"/>
  <c r="HL210" i="12"/>
  <c r="HM210" i="12"/>
  <c r="HR210" i="12"/>
  <c r="HS210" i="12"/>
  <c r="HT210" i="12"/>
  <c r="HY210" i="12"/>
  <c r="HZ210" i="12"/>
  <c r="IA210" i="12"/>
  <c r="IF210" i="12"/>
  <c r="IG210" i="12"/>
  <c r="IH210" i="12"/>
  <c r="IM210" i="12"/>
  <c r="IN210" i="12"/>
  <c r="IO210" i="12"/>
  <c r="IT210" i="12"/>
  <c r="IU210" i="12"/>
  <c r="IV210" i="12"/>
  <c r="JA210" i="12"/>
  <c r="JB210" i="12"/>
  <c r="JC210" i="12"/>
  <c r="B211" i="12"/>
  <c r="C211" i="12"/>
  <c r="D211" i="12"/>
  <c r="E211" i="12"/>
  <c r="F211" i="12"/>
  <c r="G211" i="12"/>
  <c r="H211" i="12"/>
  <c r="I211" i="12"/>
  <c r="J211" i="12"/>
  <c r="K211" i="12"/>
  <c r="L211" i="12"/>
  <c r="M211" i="12"/>
  <c r="N211" i="12"/>
  <c r="P211" i="12"/>
  <c r="Q211" i="12"/>
  <c r="R211" i="12"/>
  <c r="W211" i="12"/>
  <c r="X211" i="12"/>
  <c r="Y211" i="12"/>
  <c r="AD211" i="12"/>
  <c r="AE211" i="12"/>
  <c r="AF211" i="12"/>
  <c r="AK211" i="12"/>
  <c r="AL211" i="12"/>
  <c r="AM211" i="12"/>
  <c r="AR211" i="12"/>
  <c r="AS211" i="12"/>
  <c r="AT211" i="12"/>
  <c r="AY211" i="12"/>
  <c r="AZ211" i="12"/>
  <c r="BA211" i="12"/>
  <c r="BF211" i="12"/>
  <c r="BG211" i="12"/>
  <c r="BH211" i="12"/>
  <c r="BM211" i="12"/>
  <c r="BN211" i="12"/>
  <c r="BO211" i="12"/>
  <c r="BT211" i="12"/>
  <c r="BU211" i="12"/>
  <c r="BV211" i="12"/>
  <c r="CA211" i="12"/>
  <c r="CB211" i="12"/>
  <c r="CC211" i="12"/>
  <c r="CH211" i="12"/>
  <c r="CI211" i="12"/>
  <c r="CJ211" i="12"/>
  <c r="CO211" i="12"/>
  <c r="CP211" i="12"/>
  <c r="CQ211" i="12"/>
  <c r="CV211" i="12"/>
  <c r="CW211" i="12"/>
  <c r="CX211" i="12"/>
  <c r="DC211" i="12"/>
  <c r="DD211" i="12"/>
  <c r="DE211" i="12"/>
  <c r="DJ211" i="12"/>
  <c r="DK211" i="12"/>
  <c r="DL211" i="12"/>
  <c r="DQ211" i="12"/>
  <c r="DR211" i="12"/>
  <c r="DS211" i="12"/>
  <c r="DX211" i="12"/>
  <c r="DY211" i="12"/>
  <c r="DZ211" i="12"/>
  <c r="EE211" i="12"/>
  <c r="EF211" i="12"/>
  <c r="EG211" i="12"/>
  <c r="EL211" i="12"/>
  <c r="EM211" i="12"/>
  <c r="EN211" i="12"/>
  <c r="ES211" i="12"/>
  <c r="ET211" i="12"/>
  <c r="EU211" i="12"/>
  <c r="EZ211" i="12"/>
  <c r="FA211" i="12"/>
  <c r="FB211" i="12"/>
  <c r="FG211" i="12"/>
  <c r="FH211" i="12"/>
  <c r="FI211" i="12"/>
  <c r="FN211" i="12"/>
  <c r="FO211" i="12"/>
  <c r="FP211" i="12"/>
  <c r="FU211" i="12"/>
  <c r="FV211" i="12"/>
  <c r="FW211" i="12"/>
  <c r="GB211" i="12"/>
  <c r="GC211" i="12"/>
  <c r="GD211" i="12"/>
  <c r="GI211" i="12"/>
  <c r="GJ211" i="12"/>
  <c r="GK211" i="12"/>
  <c r="GP211" i="12"/>
  <c r="GQ211" i="12"/>
  <c r="GR211" i="12"/>
  <c r="GW211" i="12"/>
  <c r="GX211" i="12"/>
  <c r="GY211" i="12"/>
  <c r="HD211" i="12"/>
  <c r="HE211" i="12"/>
  <c r="HF211" i="12"/>
  <c r="HK211" i="12"/>
  <c r="HL211" i="12"/>
  <c r="HM211" i="12"/>
  <c r="HR211" i="12"/>
  <c r="HS211" i="12"/>
  <c r="HT211" i="12"/>
  <c r="HY211" i="12"/>
  <c r="HZ211" i="12"/>
  <c r="IA211" i="12"/>
  <c r="IF211" i="12"/>
  <c r="IG211" i="12"/>
  <c r="IH211" i="12"/>
  <c r="IM211" i="12"/>
  <c r="IN211" i="12"/>
  <c r="IO211" i="12"/>
  <c r="IT211" i="12"/>
  <c r="IU211" i="12"/>
  <c r="IV211" i="12"/>
  <c r="JA211" i="12"/>
  <c r="JB211" i="12"/>
  <c r="JC211" i="12"/>
  <c r="B212" i="12"/>
  <c r="C212" i="12"/>
  <c r="D212" i="12"/>
  <c r="E212" i="12"/>
  <c r="F212" i="12"/>
  <c r="G212" i="12"/>
  <c r="H212" i="12"/>
  <c r="I212" i="12"/>
  <c r="J212" i="12"/>
  <c r="K212" i="12"/>
  <c r="L212" i="12"/>
  <c r="M212" i="12"/>
  <c r="N212" i="12"/>
  <c r="P212" i="12"/>
  <c r="Q212" i="12"/>
  <c r="R212" i="12"/>
  <c r="W212" i="12"/>
  <c r="X212" i="12"/>
  <c r="Y212" i="12"/>
  <c r="AD212" i="12"/>
  <c r="AE212" i="12"/>
  <c r="AF212" i="12"/>
  <c r="AK212" i="12"/>
  <c r="AL212" i="12"/>
  <c r="AM212" i="12"/>
  <c r="AR212" i="12"/>
  <c r="AS212" i="12"/>
  <c r="AT212" i="12"/>
  <c r="AY212" i="12"/>
  <c r="AZ212" i="12"/>
  <c r="BA212" i="12"/>
  <c r="BF212" i="12"/>
  <c r="BG212" i="12"/>
  <c r="BH212" i="12"/>
  <c r="BM212" i="12"/>
  <c r="BN212" i="12"/>
  <c r="BO212" i="12"/>
  <c r="BT212" i="12"/>
  <c r="BU212" i="12"/>
  <c r="BV212" i="12"/>
  <c r="CA212" i="12"/>
  <c r="CB212" i="12"/>
  <c r="CC212" i="12"/>
  <c r="CH212" i="12"/>
  <c r="CI212" i="12"/>
  <c r="CJ212" i="12"/>
  <c r="CO212" i="12"/>
  <c r="CP212" i="12"/>
  <c r="CQ212" i="12"/>
  <c r="CV212" i="12"/>
  <c r="CW212" i="12"/>
  <c r="CX212" i="12"/>
  <c r="DC212" i="12"/>
  <c r="DD212" i="12"/>
  <c r="DE212" i="12"/>
  <c r="DJ212" i="12"/>
  <c r="DK212" i="12"/>
  <c r="DL212" i="12"/>
  <c r="DQ212" i="12"/>
  <c r="DR212" i="12"/>
  <c r="DS212" i="12"/>
  <c r="DX212" i="12"/>
  <c r="DY212" i="12"/>
  <c r="DZ212" i="12"/>
  <c r="EE212" i="12"/>
  <c r="EF212" i="12"/>
  <c r="EG212" i="12"/>
  <c r="EL212" i="12"/>
  <c r="EM212" i="12"/>
  <c r="EN212" i="12"/>
  <c r="ES212" i="12"/>
  <c r="ET212" i="12"/>
  <c r="EU212" i="12"/>
  <c r="EZ212" i="12"/>
  <c r="FA212" i="12"/>
  <c r="FB212" i="12"/>
  <c r="FG212" i="12"/>
  <c r="FH212" i="12"/>
  <c r="FI212" i="12"/>
  <c r="FN212" i="12"/>
  <c r="FO212" i="12"/>
  <c r="FP212" i="12"/>
  <c r="FU212" i="12"/>
  <c r="FV212" i="12"/>
  <c r="FW212" i="12"/>
  <c r="GB212" i="12"/>
  <c r="GC212" i="12"/>
  <c r="GD212" i="12"/>
  <c r="GI212" i="12"/>
  <c r="GJ212" i="12"/>
  <c r="GK212" i="12"/>
  <c r="GP212" i="12"/>
  <c r="GQ212" i="12"/>
  <c r="GR212" i="12"/>
  <c r="GW212" i="12"/>
  <c r="GX212" i="12"/>
  <c r="GY212" i="12"/>
  <c r="HD212" i="12"/>
  <c r="HE212" i="12"/>
  <c r="HF212" i="12"/>
  <c r="HK212" i="12"/>
  <c r="HL212" i="12"/>
  <c r="HM212" i="12"/>
  <c r="HR212" i="12"/>
  <c r="HS212" i="12"/>
  <c r="HT212" i="12"/>
  <c r="HY212" i="12"/>
  <c r="HZ212" i="12"/>
  <c r="IA212" i="12"/>
  <c r="IF212" i="12"/>
  <c r="IG212" i="12"/>
  <c r="IH212" i="12"/>
  <c r="IM212" i="12"/>
  <c r="IN212" i="12"/>
  <c r="IO212" i="12"/>
  <c r="IT212" i="12"/>
  <c r="IU212" i="12"/>
  <c r="IV212" i="12"/>
  <c r="JA212" i="12"/>
  <c r="JB212" i="12"/>
  <c r="JC212" i="12"/>
  <c r="B206" i="11"/>
  <c r="E206" i="11"/>
  <c r="G206" i="11"/>
  <c r="H206" i="11"/>
  <c r="I206" i="11"/>
  <c r="J206" i="11"/>
  <c r="K206" i="11"/>
  <c r="L206" i="11"/>
  <c r="M206" i="11"/>
  <c r="B207" i="11"/>
  <c r="E207" i="11"/>
  <c r="G207" i="11"/>
  <c r="H207" i="11"/>
  <c r="I207" i="11"/>
  <c r="J207" i="11"/>
  <c r="K207" i="11"/>
  <c r="L207" i="11"/>
  <c r="M207" i="11"/>
  <c r="B208" i="11"/>
  <c r="E208" i="11"/>
  <c r="G208" i="11"/>
  <c r="H208" i="11"/>
  <c r="I208" i="11"/>
  <c r="J208" i="11"/>
  <c r="K208" i="11"/>
  <c r="L208" i="11"/>
  <c r="M208" i="11"/>
  <c r="B209" i="11"/>
  <c r="E209" i="11"/>
  <c r="G209" i="11"/>
  <c r="H209" i="11"/>
  <c r="I209" i="11"/>
  <c r="J209" i="11"/>
  <c r="K209" i="11"/>
  <c r="L209" i="11"/>
  <c r="M209" i="11"/>
  <c r="B210" i="11"/>
  <c r="E210" i="11"/>
  <c r="G210" i="11"/>
  <c r="H210" i="11"/>
  <c r="I210" i="11"/>
  <c r="J210" i="11"/>
  <c r="K210" i="11"/>
  <c r="L210" i="11"/>
  <c r="M210" i="11"/>
  <c r="B211" i="11"/>
  <c r="E211" i="11"/>
  <c r="G211" i="11"/>
  <c r="H211" i="11"/>
  <c r="I211" i="11"/>
  <c r="J211" i="11"/>
  <c r="K211" i="11"/>
  <c r="L211" i="11"/>
  <c r="M211" i="11"/>
  <c r="B212" i="11"/>
  <c r="E212" i="11"/>
  <c r="G212" i="11"/>
  <c r="H212" i="11"/>
  <c r="I212" i="11"/>
  <c r="J212" i="11"/>
  <c r="K212" i="11"/>
  <c r="L212" i="11"/>
  <c r="M212" i="11"/>
  <c r="B206" i="5"/>
  <c r="C206" i="5"/>
  <c r="D206" i="5"/>
  <c r="E206" i="5"/>
  <c r="F206" i="5"/>
  <c r="G206" i="5"/>
  <c r="H206" i="5"/>
  <c r="I206" i="5"/>
  <c r="J206" i="5"/>
  <c r="K206" i="5"/>
  <c r="L206" i="5"/>
  <c r="M206" i="5"/>
  <c r="N206" i="5"/>
  <c r="B207" i="5"/>
  <c r="C207" i="5"/>
  <c r="D207" i="5"/>
  <c r="E207" i="5"/>
  <c r="F207" i="5"/>
  <c r="G207" i="5"/>
  <c r="H207" i="5"/>
  <c r="I207" i="5"/>
  <c r="J207" i="5"/>
  <c r="K207" i="5"/>
  <c r="L207" i="5"/>
  <c r="M207" i="5"/>
  <c r="N207" i="5"/>
  <c r="B208" i="5"/>
  <c r="C208" i="5"/>
  <c r="D208" i="5"/>
  <c r="E208" i="5"/>
  <c r="F208" i="5"/>
  <c r="G208" i="5"/>
  <c r="H208" i="5"/>
  <c r="I208" i="5"/>
  <c r="J208" i="5"/>
  <c r="K208" i="5"/>
  <c r="L208" i="5"/>
  <c r="M208" i="5"/>
  <c r="N208" i="5"/>
  <c r="B209" i="5"/>
  <c r="C209" i="5"/>
  <c r="D209" i="5"/>
  <c r="E209" i="5"/>
  <c r="F209" i="5"/>
  <c r="G209" i="5"/>
  <c r="H209" i="5"/>
  <c r="I209" i="5"/>
  <c r="J209" i="5"/>
  <c r="K209" i="5"/>
  <c r="L209" i="5"/>
  <c r="M209" i="5"/>
  <c r="N209" i="5"/>
  <c r="B210" i="5"/>
  <c r="C210" i="5"/>
  <c r="D210" i="5"/>
  <c r="E210" i="5"/>
  <c r="F210" i="5"/>
  <c r="G210" i="5"/>
  <c r="H210" i="5"/>
  <c r="I210" i="5"/>
  <c r="J210" i="5"/>
  <c r="K210" i="5"/>
  <c r="L210" i="5"/>
  <c r="M210" i="5"/>
  <c r="N210" i="5"/>
  <c r="B211" i="5"/>
  <c r="C211" i="5"/>
  <c r="D211" i="5"/>
  <c r="E211" i="5"/>
  <c r="F211" i="5"/>
  <c r="G211" i="5"/>
  <c r="H211" i="5"/>
  <c r="I211" i="5"/>
  <c r="J211" i="5"/>
  <c r="K211" i="5"/>
  <c r="L211" i="5"/>
  <c r="M211" i="5"/>
  <c r="N211" i="5"/>
  <c r="B212" i="5"/>
  <c r="C212" i="5"/>
  <c r="D212" i="5"/>
  <c r="E212" i="5"/>
  <c r="F212" i="5"/>
  <c r="G212" i="5"/>
  <c r="H212" i="5"/>
  <c r="I212" i="5"/>
  <c r="J212" i="5"/>
  <c r="K212" i="5"/>
  <c r="L212" i="5"/>
  <c r="M212" i="5"/>
  <c r="N212" i="5"/>
  <c r="B202" i="12"/>
  <c r="C202" i="12"/>
  <c r="D202" i="12"/>
  <c r="E202" i="12"/>
  <c r="F202" i="12"/>
  <c r="G202" i="12"/>
  <c r="H202" i="12"/>
  <c r="I202" i="12"/>
  <c r="J202" i="12"/>
  <c r="K202" i="12"/>
  <c r="L202" i="12"/>
  <c r="M202" i="12"/>
  <c r="N202" i="12"/>
  <c r="P202" i="12"/>
  <c r="Q202" i="12"/>
  <c r="R202" i="12"/>
  <c r="W202" i="12"/>
  <c r="X202" i="12"/>
  <c r="Y202" i="12"/>
  <c r="AD202" i="12"/>
  <c r="AE202" i="12"/>
  <c r="AF202" i="12"/>
  <c r="AK202" i="12"/>
  <c r="AL202" i="12"/>
  <c r="AM202" i="12"/>
  <c r="AR202" i="12"/>
  <c r="AS202" i="12"/>
  <c r="AT202" i="12"/>
  <c r="AY202" i="12"/>
  <c r="AZ202" i="12"/>
  <c r="BA202" i="12"/>
  <c r="BF202" i="12"/>
  <c r="BG202" i="12"/>
  <c r="BH202" i="12"/>
  <c r="BM202" i="12"/>
  <c r="BN202" i="12"/>
  <c r="BO202" i="12"/>
  <c r="BT202" i="12"/>
  <c r="BU202" i="12"/>
  <c r="BV202" i="12"/>
  <c r="CA202" i="12"/>
  <c r="CB202" i="12"/>
  <c r="CC202" i="12"/>
  <c r="CH202" i="12"/>
  <c r="CI202" i="12"/>
  <c r="CJ202" i="12"/>
  <c r="CO202" i="12"/>
  <c r="CP202" i="12"/>
  <c r="CQ202" i="12"/>
  <c r="CV202" i="12"/>
  <c r="CW202" i="12"/>
  <c r="CX202" i="12"/>
  <c r="DC202" i="12"/>
  <c r="DD202" i="12"/>
  <c r="DE202" i="12"/>
  <c r="DJ202" i="12"/>
  <c r="DK202" i="12"/>
  <c r="DL202" i="12"/>
  <c r="DQ202" i="12"/>
  <c r="DR202" i="12"/>
  <c r="DS202" i="12"/>
  <c r="DX202" i="12"/>
  <c r="DY202" i="12"/>
  <c r="DZ202" i="12"/>
  <c r="EE202" i="12"/>
  <c r="EF202" i="12"/>
  <c r="EG202" i="12"/>
  <c r="EL202" i="12"/>
  <c r="EM202" i="12"/>
  <c r="EN202" i="12"/>
  <c r="ES202" i="12"/>
  <c r="ET202" i="12"/>
  <c r="EU202" i="12"/>
  <c r="EZ202" i="12"/>
  <c r="FA202" i="12"/>
  <c r="FB202" i="12"/>
  <c r="FG202" i="12"/>
  <c r="FH202" i="12"/>
  <c r="FI202" i="12"/>
  <c r="FN202" i="12"/>
  <c r="FO202" i="12"/>
  <c r="FP202" i="12"/>
  <c r="FU202" i="12"/>
  <c r="FV202" i="12"/>
  <c r="FW202" i="12"/>
  <c r="GB202" i="12"/>
  <c r="GC202" i="12"/>
  <c r="GD202" i="12"/>
  <c r="GI202" i="12"/>
  <c r="GJ202" i="12"/>
  <c r="GK202" i="12"/>
  <c r="GP202" i="12"/>
  <c r="GQ202" i="12"/>
  <c r="GR202" i="12"/>
  <c r="GW202" i="12"/>
  <c r="GX202" i="12"/>
  <c r="GY202" i="12"/>
  <c r="HD202" i="12"/>
  <c r="HE202" i="12"/>
  <c r="HF202" i="12"/>
  <c r="HK202" i="12"/>
  <c r="HL202" i="12"/>
  <c r="HM202" i="12"/>
  <c r="HR202" i="12"/>
  <c r="HS202" i="12"/>
  <c r="HT202" i="12"/>
  <c r="HY202" i="12"/>
  <c r="HZ202" i="12"/>
  <c r="IA202" i="12"/>
  <c r="IF202" i="12"/>
  <c r="IG202" i="12"/>
  <c r="IH202" i="12"/>
  <c r="IM202" i="12"/>
  <c r="IN202" i="12"/>
  <c r="IO202" i="12"/>
  <c r="IT202" i="12"/>
  <c r="IU202" i="12"/>
  <c r="IV202" i="12"/>
  <c r="JA202" i="12"/>
  <c r="JB202" i="12"/>
  <c r="JC202" i="12"/>
  <c r="B203" i="12"/>
  <c r="C203" i="12"/>
  <c r="D203" i="12"/>
  <c r="E203" i="12"/>
  <c r="F203" i="12"/>
  <c r="G203" i="12"/>
  <c r="H203" i="12"/>
  <c r="I203" i="12"/>
  <c r="J203" i="12"/>
  <c r="K203" i="12"/>
  <c r="L203" i="12"/>
  <c r="M203" i="12"/>
  <c r="N203" i="12"/>
  <c r="P203" i="12"/>
  <c r="Q203" i="12"/>
  <c r="R203" i="12"/>
  <c r="W203" i="12"/>
  <c r="X203" i="12"/>
  <c r="Y203" i="12"/>
  <c r="AD203" i="12"/>
  <c r="AE203" i="12"/>
  <c r="AF203" i="12"/>
  <c r="AK203" i="12"/>
  <c r="AL203" i="12"/>
  <c r="AM203" i="12"/>
  <c r="AR203" i="12"/>
  <c r="AS203" i="12"/>
  <c r="AT203" i="12"/>
  <c r="AY203" i="12"/>
  <c r="AZ203" i="12"/>
  <c r="BA203" i="12"/>
  <c r="BF203" i="12"/>
  <c r="BG203" i="12"/>
  <c r="BH203" i="12"/>
  <c r="BM203" i="12"/>
  <c r="BN203" i="12"/>
  <c r="BO203" i="12"/>
  <c r="BT203" i="12"/>
  <c r="BU203" i="12"/>
  <c r="BV203" i="12"/>
  <c r="CA203" i="12"/>
  <c r="CB203" i="12"/>
  <c r="CC203" i="12"/>
  <c r="CH203" i="12"/>
  <c r="CI203" i="12"/>
  <c r="CJ203" i="12"/>
  <c r="CO203" i="12"/>
  <c r="CP203" i="12"/>
  <c r="CQ203" i="12"/>
  <c r="CV203" i="12"/>
  <c r="CW203" i="12"/>
  <c r="CX203" i="12"/>
  <c r="DC203" i="12"/>
  <c r="DD203" i="12"/>
  <c r="DE203" i="12"/>
  <c r="DJ203" i="12"/>
  <c r="DK203" i="12"/>
  <c r="DL203" i="12"/>
  <c r="DQ203" i="12"/>
  <c r="DR203" i="12"/>
  <c r="DS203" i="12"/>
  <c r="DX203" i="12"/>
  <c r="DY203" i="12"/>
  <c r="DZ203" i="12"/>
  <c r="EE203" i="12"/>
  <c r="EF203" i="12"/>
  <c r="EG203" i="12"/>
  <c r="EL203" i="12"/>
  <c r="EM203" i="12"/>
  <c r="EN203" i="12"/>
  <c r="ES203" i="12"/>
  <c r="ET203" i="12"/>
  <c r="EU203" i="12"/>
  <c r="EZ203" i="12"/>
  <c r="FA203" i="12"/>
  <c r="FB203" i="12"/>
  <c r="FG203" i="12"/>
  <c r="FH203" i="12"/>
  <c r="FI203" i="12"/>
  <c r="FN203" i="12"/>
  <c r="FO203" i="12"/>
  <c r="FP203" i="12"/>
  <c r="FU203" i="12"/>
  <c r="FV203" i="12"/>
  <c r="FW203" i="12"/>
  <c r="GB203" i="12"/>
  <c r="GC203" i="12"/>
  <c r="GD203" i="12"/>
  <c r="GI203" i="12"/>
  <c r="GJ203" i="12"/>
  <c r="GK203" i="12"/>
  <c r="GP203" i="12"/>
  <c r="GQ203" i="12"/>
  <c r="GR203" i="12"/>
  <c r="GW203" i="12"/>
  <c r="GX203" i="12"/>
  <c r="GY203" i="12"/>
  <c r="HD203" i="12"/>
  <c r="HE203" i="12"/>
  <c r="HF203" i="12"/>
  <c r="HK203" i="12"/>
  <c r="HL203" i="12"/>
  <c r="HM203" i="12"/>
  <c r="HR203" i="12"/>
  <c r="HS203" i="12"/>
  <c r="HT203" i="12"/>
  <c r="HY203" i="12"/>
  <c r="HZ203" i="12"/>
  <c r="IA203" i="12"/>
  <c r="IF203" i="12"/>
  <c r="IG203" i="12"/>
  <c r="IH203" i="12"/>
  <c r="IM203" i="12"/>
  <c r="IN203" i="12"/>
  <c r="IO203" i="12"/>
  <c r="IT203" i="12"/>
  <c r="IU203" i="12"/>
  <c r="IV203" i="12"/>
  <c r="JA203" i="12"/>
  <c r="JB203" i="12"/>
  <c r="JC203" i="12"/>
  <c r="B204" i="12"/>
  <c r="C204" i="12"/>
  <c r="D204" i="12"/>
  <c r="E204" i="12"/>
  <c r="F204" i="12"/>
  <c r="G204" i="12"/>
  <c r="H204" i="12"/>
  <c r="I204" i="12"/>
  <c r="J204" i="12"/>
  <c r="K204" i="12"/>
  <c r="L204" i="12"/>
  <c r="M204" i="12"/>
  <c r="N204" i="12"/>
  <c r="P204" i="12"/>
  <c r="Q204" i="12"/>
  <c r="R204" i="12"/>
  <c r="W204" i="12"/>
  <c r="X204" i="12"/>
  <c r="Y204" i="12"/>
  <c r="AD204" i="12"/>
  <c r="AE204" i="12"/>
  <c r="AF204" i="12"/>
  <c r="AK204" i="12"/>
  <c r="AL204" i="12"/>
  <c r="AM204" i="12"/>
  <c r="AR204" i="12"/>
  <c r="AS204" i="12"/>
  <c r="AT204" i="12"/>
  <c r="AY204" i="12"/>
  <c r="AZ204" i="12"/>
  <c r="BA204" i="12"/>
  <c r="BF204" i="12"/>
  <c r="BG204" i="12"/>
  <c r="BH204" i="12"/>
  <c r="BM204" i="12"/>
  <c r="BN204" i="12"/>
  <c r="BO204" i="12"/>
  <c r="BT204" i="12"/>
  <c r="BU204" i="12"/>
  <c r="BV204" i="12"/>
  <c r="CA204" i="12"/>
  <c r="CB204" i="12"/>
  <c r="CC204" i="12"/>
  <c r="CH204" i="12"/>
  <c r="CI204" i="12"/>
  <c r="CJ204" i="12"/>
  <c r="CO204" i="12"/>
  <c r="CP204" i="12"/>
  <c r="CQ204" i="12"/>
  <c r="CV204" i="12"/>
  <c r="CW204" i="12"/>
  <c r="CX204" i="12"/>
  <c r="DC204" i="12"/>
  <c r="DD204" i="12"/>
  <c r="DE204" i="12"/>
  <c r="DJ204" i="12"/>
  <c r="DK204" i="12"/>
  <c r="DL204" i="12"/>
  <c r="DQ204" i="12"/>
  <c r="DR204" i="12"/>
  <c r="DS204" i="12"/>
  <c r="DX204" i="12"/>
  <c r="DY204" i="12"/>
  <c r="DZ204" i="12"/>
  <c r="EE204" i="12"/>
  <c r="EF204" i="12"/>
  <c r="EG204" i="12"/>
  <c r="EL204" i="12"/>
  <c r="EM204" i="12"/>
  <c r="EN204" i="12"/>
  <c r="ES204" i="12"/>
  <c r="ET204" i="12"/>
  <c r="EU204" i="12"/>
  <c r="EZ204" i="12"/>
  <c r="FA204" i="12"/>
  <c r="FB204" i="12"/>
  <c r="FG204" i="12"/>
  <c r="FH204" i="12"/>
  <c r="FI204" i="12"/>
  <c r="FN204" i="12"/>
  <c r="FO204" i="12"/>
  <c r="FP204" i="12"/>
  <c r="FU204" i="12"/>
  <c r="FV204" i="12"/>
  <c r="FW204" i="12"/>
  <c r="GB204" i="12"/>
  <c r="GC204" i="12"/>
  <c r="GD204" i="12"/>
  <c r="GI204" i="12"/>
  <c r="GJ204" i="12"/>
  <c r="GK204" i="12"/>
  <c r="GP204" i="12"/>
  <c r="GQ204" i="12"/>
  <c r="GR204" i="12"/>
  <c r="GW204" i="12"/>
  <c r="GX204" i="12"/>
  <c r="GY204" i="12"/>
  <c r="HD204" i="12"/>
  <c r="HE204" i="12"/>
  <c r="HF204" i="12"/>
  <c r="HK204" i="12"/>
  <c r="HL204" i="12"/>
  <c r="HM204" i="12"/>
  <c r="HR204" i="12"/>
  <c r="HS204" i="12"/>
  <c r="HT204" i="12"/>
  <c r="HY204" i="12"/>
  <c r="HZ204" i="12"/>
  <c r="IA204" i="12"/>
  <c r="IF204" i="12"/>
  <c r="IG204" i="12"/>
  <c r="IH204" i="12"/>
  <c r="IM204" i="12"/>
  <c r="IN204" i="12"/>
  <c r="IO204" i="12"/>
  <c r="IT204" i="12"/>
  <c r="IU204" i="12"/>
  <c r="IV204" i="12"/>
  <c r="JA204" i="12"/>
  <c r="JB204" i="12"/>
  <c r="JC204" i="12"/>
  <c r="B205" i="12"/>
  <c r="C205" i="12"/>
  <c r="D205" i="12"/>
  <c r="E205" i="12"/>
  <c r="F205" i="12"/>
  <c r="G205" i="12"/>
  <c r="H205" i="12"/>
  <c r="I205" i="12"/>
  <c r="J205" i="12"/>
  <c r="K205" i="12"/>
  <c r="L205" i="12"/>
  <c r="M205" i="12"/>
  <c r="N205" i="12"/>
  <c r="P205" i="12"/>
  <c r="Q205" i="12"/>
  <c r="R205" i="12"/>
  <c r="W205" i="12"/>
  <c r="X205" i="12"/>
  <c r="Y205" i="12"/>
  <c r="AD205" i="12"/>
  <c r="AE205" i="12"/>
  <c r="AF205" i="12"/>
  <c r="AK205" i="12"/>
  <c r="AL205" i="12"/>
  <c r="AM205" i="12"/>
  <c r="AR205" i="12"/>
  <c r="AS205" i="12"/>
  <c r="AT205" i="12"/>
  <c r="AY205" i="12"/>
  <c r="AZ205" i="12"/>
  <c r="BA205" i="12"/>
  <c r="BF205" i="12"/>
  <c r="BG205" i="12"/>
  <c r="BH205" i="12"/>
  <c r="BM205" i="12"/>
  <c r="BN205" i="12"/>
  <c r="BO205" i="12"/>
  <c r="BT205" i="12"/>
  <c r="BU205" i="12"/>
  <c r="BV205" i="12"/>
  <c r="CA205" i="12"/>
  <c r="CB205" i="12"/>
  <c r="CC205" i="12"/>
  <c r="CH205" i="12"/>
  <c r="CI205" i="12"/>
  <c r="CJ205" i="12"/>
  <c r="CO205" i="12"/>
  <c r="CP205" i="12"/>
  <c r="CQ205" i="12"/>
  <c r="CV205" i="12"/>
  <c r="CW205" i="12"/>
  <c r="CX205" i="12"/>
  <c r="DC205" i="12"/>
  <c r="DD205" i="12"/>
  <c r="DE205" i="12"/>
  <c r="DJ205" i="12"/>
  <c r="DK205" i="12"/>
  <c r="DL205" i="12"/>
  <c r="DQ205" i="12"/>
  <c r="DR205" i="12"/>
  <c r="DS205" i="12"/>
  <c r="DX205" i="12"/>
  <c r="DY205" i="12"/>
  <c r="DZ205" i="12"/>
  <c r="EE205" i="12"/>
  <c r="EF205" i="12"/>
  <c r="EG205" i="12"/>
  <c r="EL205" i="12"/>
  <c r="EM205" i="12"/>
  <c r="EN205" i="12"/>
  <c r="ES205" i="12"/>
  <c r="ET205" i="12"/>
  <c r="EU205" i="12"/>
  <c r="EZ205" i="12"/>
  <c r="FA205" i="12"/>
  <c r="FB205" i="12"/>
  <c r="FG205" i="12"/>
  <c r="FH205" i="12"/>
  <c r="FI205" i="12"/>
  <c r="FN205" i="12"/>
  <c r="FO205" i="12"/>
  <c r="FP205" i="12"/>
  <c r="FU205" i="12"/>
  <c r="FV205" i="12"/>
  <c r="FW205" i="12"/>
  <c r="GB205" i="12"/>
  <c r="GC205" i="12"/>
  <c r="GD205" i="12"/>
  <c r="GI205" i="12"/>
  <c r="GJ205" i="12"/>
  <c r="GK205" i="12"/>
  <c r="GP205" i="12"/>
  <c r="GQ205" i="12"/>
  <c r="GR205" i="12"/>
  <c r="GW205" i="12"/>
  <c r="GX205" i="12"/>
  <c r="GY205" i="12"/>
  <c r="HD205" i="12"/>
  <c r="HE205" i="12"/>
  <c r="HF205" i="12"/>
  <c r="HK205" i="12"/>
  <c r="HL205" i="12"/>
  <c r="HM205" i="12"/>
  <c r="HR205" i="12"/>
  <c r="HS205" i="12"/>
  <c r="HT205" i="12"/>
  <c r="HY205" i="12"/>
  <c r="HZ205" i="12"/>
  <c r="IA205" i="12"/>
  <c r="IF205" i="12"/>
  <c r="IG205" i="12"/>
  <c r="IH205" i="12"/>
  <c r="IM205" i="12"/>
  <c r="IN205" i="12"/>
  <c r="IO205" i="12"/>
  <c r="IT205" i="12"/>
  <c r="IU205" i="12"/>
  <c r="IV205" i="12"/>
  <c r="JA205" i="12"/>
  <c r="JB205" i="12"/>
  <c r="JC205" i="12"/>
  <c r="B202" i="11"/>
  <c r="E202" i="11"/>
  <c r="G202" i="11"/>
  <c r="H202" i="11"/>
  <c r="I202" i="11"/>
  <c r="J202" i="11"/>
  <c r="K202" i="11"/>
  <c r="L202" i="11"/>
  <c r="M202" i="11"/>
  <c r="N202" i="11"/>
  <c r="B203" i="11"/>
  <c r="E203" i="11"/>
  <c r="G203" i="11"/>
  <c r="H203" i="11"/>
  <c r="I203" i="11"/>
  <c r="J203" i="11"/>
  <c r="K203" i="11"/>
  <c r="L203" i="11"/>
  <c r="M203" i="11"/>
  <c r="N203" i="11"/>
  <c r="B204" i="11"/>
  <c r="E204" i="11"/>
  <c r="G204" i="11"/>
  <c r="H204" i="11"/>
  <c r="I204" i="11"/>
  <c r="J204" i="11"/>
  <c r="K204" i="11"/>
  <c r="L204" i="11"/>
  <c r="M204" i="11"/>
  <c r="B205" i="11"/>
  <c r="E205" i="11"/>
  <c r="G205" i="11"/>
  <c r="H205" i="11"/>
  <c r="I205" i="11"/>
  <c r="J205" i="11"/>
  <c r="K205" i="11"/>
  <c r="L205" i="11"/>
  <c r="M205" i="11"/>
  <c r="N163" i="5"/>
  <c r="N140" i="5"/>
  <c r="B202" i="5"/>
  <c r="C202" i="5"/>
  <c r="D202" i="5"/>
  <c r="E202" i="5"/>
  <c r="F202" i="5"/>
  <c r="G202" i="5"/>
  <c r="I202" i="5"/>
  <c r="J202" i="5"/>
  <c r="K202" i="5"/>
  <c r="L202" i="5"/>
  <c r="M202" i="5"/>
  <c r="N202" i="5"/>
  <c r="B203" i="5"/>
  <c r="C203" i="5"/>
  <c r="D203" i="5"/>
  <c r="E203" i="5"/>
  <c r="F203" i="5"/>
  <c r="G203" i="5"/>
  <c r="I203" i="5"/>
  <c r="J203" i="5"/>
  <c r="K203" i="5"/>
  <c r="L203" i="5"/>
  <c r="M203" i="5"/>
  <c r="N203" i="5"/>
  <c r="B204" i="5"/>
  <c r="C204" i="5"/>
  <c r="D204" i="5"/>
  <c r="E204" i="5"/>
  <c r="F204" i="5"/>
  <c r="G204" i="5"/>
  <c r="H204" i="5"/>
  <c r="I204" i="5"/>
  <c r="J204" i="5"/>
  <c r="K204" i="5"/>
  <c r="L204" i="5"/>
  <c r="M204" i="5"/>
  <c r="N204" i="5"/>
  <c r="B205" i="5"/>
  <c r="C205" i="5"/>
  <c r="D205" i="5"/>
  <c r="E205" i="5"/>
  <c r="F205" i="5"/>
  <c r="G205" i="5"/>
  <c r="H205" i="5"/>
  <c r="I205" i="5"/>
  <c r="J205" i="5"/>
  <c r="K205" i="5"/>
  <c r="L205" i="5"/>
  <c r="M205" i="5"/>
  <c r="N205" i="5"/>
  <c r="M201" i="11"/>
  <c r="L201" i="11"/>
  <c r="K201" i="11"/>
  <c r="J201" i="11"/>
  <c r="I201" i="11"/>
  <c r="H201" i="11"/>
  <c r="G201" i="11"/>
  <c r="E201" i="11"/>
  <c r="B201" i="11"/>
  <c r="B201" i="5"/>
  <c r="C201" i="5"/>
  <c r="D201" i="5"/>
  <c r="E201" i="5"/>
  <c r="F201" i="5"/>
  <c r="G201" i="5"/>
  <c r="H201" i="5"/>
  <c r="I201" i="5"/>
  <c r="J201" i="5"/>
  <c r="K201" i="5"/>
  <c r="L201" i="5"/>
  <c r="M201" i="5"/>
  <c r="N201" i="5"/>
  <c r="B201" i="12"/>
  <c r="C201" i="12"/>
  <c r="D201" i="12"/>
  <c r="E201" i="12"/>
  <c r="F201" i="12"/>
  <c r="G201" i="12"/>
  <c r="H201" i="12"/>
  <c r="I201" i="12"/>
  <c r="J201" i="12"/>
  <c r="K201" i="12"/>
  <c r="L201" i="12"/>
  <c r="M201" i="12"/>
  <c r="N201" i="12"/>
  <c r="P201" i="12"/>
  <c r="Q201" i="12"/>
  <c r="R201" i="12"/>
  <c r="W201" i="12"/>
  <c r="X201" i="12"/>
  <c r="Y201" i="12"/>
  <c r="AD201" i="12"/>
  <c r="AE201" i="12"/>
  <c r="AF201" i="12"/>
  <c r="AK201" i="12"/>
  <c r="AL201" i="12"/>
  <c r="AM201" i="12"/>
  <c r="AR201" i="12"/>
  <c r="AS201" i="12"/>
  <c r="AT201" i="12"/>
  <c r="AY201" i="12"/>
  <c r="AZ201" i="12"/>
  <c r="BA201" i="12"/>
  <c r="BF201" i="12"/>
  <c r="BG201" i="12"/>
  <c r="BH201" i="12"/>
  <c r="BM201" i="12"/>
  <c r="BN201" i="12"/>
  <c r="BO201" i="12"/>
  <c r="BT201" i="12"/>
  <c r="BU201" i="12"/>
  <c r="BV201" i="12"/>
  <c r="CA201" i="12"/>
  <c r="CB201" i="12"/>
  <c r="CC201" i="12"/>
  <c r="CH201" i="12"/>
  <c r="CI201" i="12"/>
  <c r="CJ201" i="12"/>
  <c r="CO201" i="12"/>
  <c r="CP201" i="12"/>
  <c r="CQ201" i="12"/>
  <c r="CV201" i="12"/>
  <c r="CW201" i="12"/>
  <c r="CX201" i="12"/>
  <c r="DC201" i="12"/>
  <c r="DD201" i="12"/>
  <c r="DE201" i="12"/>
  <c r="DJ201" i="12"/>
  <c r="DK201" i="12"/>
  <c r="DL201" i="12"/>
  <c r="DQ201" i="12"/>
  <c r="DR201" i="12"/>
  <c r="DS201" i="12"/>
  <c r="DX201" i="12"/>
  <c r="DY201" i="12"/>
  <c r="DZ201" i="12"/>
  <c r="EE201" i="12"/>
  <c r="EF201" i="12"/>
  <c r="EG201" i="12"/>
  <c r="EL201" i="12"/>
  <c r="EM201" i="12"/>
  <c r="EN201" i="12"/>
  <c r="ES201" i="12"/>
  <c r="ET201" i="12"/>
  <c r="EU201" i="12"/>
  <c r="EZ201" i="12"/>
  <c r="FA201" i="12"/>
  <c r="FB201" i="12"/>
  <c r="FG201" i="12"/>
  <c r="FH201" i="12"/>
  <c r="FI201" i="12"/>
  <c r="FN201" i="12"/>
  <c r="FO201" i="12"/>
  <c r="FP201" i="12"/>
  <c r="FU201" i="12"/>
  <c r="FV201" i="12"/>
  <c r="FW201" i="12"/>
  <c r="GB201" i="12"/>
  <c r="GC201" i="12"/>
  <c r="GD201" i="12"/>
  <c r="GI201" i="12"/>
  <c r="GJ201" i="12"/>
  <c r="GK201" i="12"/>
  <c r="GP201" i="12"/>
  <c r="GQ201" i="12"/>
  <c r="GR201" i="12"/>
  <c r="GW201" i="12"/>
  <c r="GX201" i="12"/>
  <c r="GY201" i="12"/>
  <c r="HD201" i="12"/>
  <c r="HE201" i="12"/>
  <c r="HF201" i="12"/>
  <c r="HK201" i="12"/>
  <c r="HL201" i="12"/>
  <c r="HM201" i="12"/>
  <c r="HR201" i="12"/>
  <c r="HS201" i="12"/>
  <c r="HT201" i="12"/>
  <c r="HY201" i="12"/>
  <c r="HZ201" i="12"/>
  <c r="IA201" i="12"/>
  <c r="IF201" i="12"/>
  <c r="IG201" i="12"/>
  <c r="IH201" i="12"/>
  <c r="IM201" i="12"/>
  <c r="IN201" i="12"/>
  <c r="IO201" i="12"/>
  <c r="IT201" i="12"/>
  <c r="IU201" i="12"/>
  <c r="IV201" i="12"/>
  <c r="JA201" i="12"/>
  <c r="JB201" i="12"/>
  <c r="JC201" i="12"/>
  <c r="B198" i="12"/>
  <c r="C198" i="12"/>
  <c r="D198" i="12"/>
  <c r="E198" i="12"/>
  <c r="F198" i="12"/>
  <c r="G198" i="12"/>
  <c r="H198" i="12"/>
  <c r="I198" i="12"/>
  <c r="J198" i="12"/>
  <c r="K198" i="12"/>
  <c r="L198" i="12"/>
  <c r="M198" i="12"/>
  <c r="N198" i="12"/>
  <c r="P198" i="12"/>
  <c r="Q198" i="12"/>
  <c r="R198" i="12"/>
  <c r="W198" i="12"/>
  <c r="X198" i="12"/>
  <c r="Y198" i="12"/>
  <c r="AD198" i="12"/>
  <c r="AE198" i="12"/>
  <c r="AF198" i="12"/>
  <c r="AK198" i="12"/>
  <c r="AL198" i="12"/>
  <c r="AM198" i="12"/>
  <c r="AR198" i="12"/>
  <c r="AS198" i="12"/>
  <c r="AT198" i="12"/>
  <c r="AY198" i="12"/>
  <c r="AZ198" i="12"/>
  <c r="BA198" i="12"/>
  <c r="BF198" i="12"/>
  <c r="BG198" i="12"/>
  <c r="BH198" i="12"/>
  <c r="BM198" i="12"/>
  <c r="BN198" i="12"/>
  <c r="BO198" i="12"/>
  <c r="BT198" i="12"/>
  <c r="BU198" i="12"/>
  <c r="BV198" i="12"/>
  <c r="CA198" i="12"/>
  <c r="CB198" i="12"/>
  <c r="CC198" i="12"/>
  <c r="CH198" i="12"/>
  <c r="CI198" i="12"/>
  <c r="CJ198" i="12"/>
  <c r="CO198" i="12"/>
  <c r="CP198" i="12"/>
  <c r="CQ198" i="12"/>
  <c r="CV198" i="12"/>
  <c r="CW198" i="12"/>
  <c r="CX198" i="12"/>
  <c r="DC198" i="12"/>
  <c r="DD198" i="12"/>
  <c r="DE198" i="12"/>
  <c r="DJ198" i="12"/>
  <c r="DK198" i="12"/>
  <c r="DL198" i="12"/>
  <c r="DQ198" i="12"/>
  <c r="DR198" i="12"/>
  <c r="DS198" i="12"/>
  <c r="DX198" i="12"/>
  <c r="DY198" i="12"/>
  <c r="DZ198" i="12"/>
  <c r="EE198" i="12"/>
  <c r="EF198" i="12"/>
  <c r="EG198" i="12"/>
  <c r="EL198" i="12"/>
  <c r="EM198" i="12"/>
  <c r="EN198" i="12"/>
  <c r="ES198" i="12"/>
  <c r="ET198" i="12"/>
  <c r="EU198" i="12"/>
  <c r="EZ198" i="12"/>
  <c r="FA198" i="12"/>
  <c r="FB198" i="12"/>
  <c r="FG198" i="12"/>
  <c r="FH198" i="12"/>
  <c r="FI198" i="12"/>
  <c r="FN198" i="12"/>
  <c r="FO198" i="12"/>
  <c r="FP198" i="12"/>
  <c r="FU198" i="12"/>
  <c r="FV198" i="12"/>
  <c r="FW198" i="12"/>
  <c r="GB198" i="12"/>
  <c r="GC198" i="12"/>
  <c r="GD198" i="12"/>
  <c r="GI198" i="12"/>
  <c r="GJ198" i="12"/>
  <c r="GK198" i="12"/>
  <c r="GP198" i="12"/>
  <c r="GQ198" i="12"/>
  <c r="GR198" i="12"/>
  <c r="GW198" i="12"/>
  <c r="GX198" i="12"/>
  <c r="GY198" i="12"/>
  <c r="HD198" i="12"/>
  <c r="HE198" i="12"/>
  <c r="HF198" i="12"/>
  <c r="HK198" i="12"/>
  <c r="HL198" i="12"/>
  <c r="HM198" i="12"/>
  <c r="HR198" i="12"/>
  <c r="HS198" i="12"/>
  <c r="HT198" i="12"/>
  <c r="HY198" i="12"/>
  <c r="HZ198" i="12"/>
  <c r="IA198" i="12"/>
  <c r="IF198" i="12"/>
  <c r="IG198" i="12"/>
  <c r="IH198" i="12"/>
  <c r="IM198" i="12"/>
  <c r="IN198" i="12"/>
  <c r="IO198" i="12"/>
  <c r="IT198" i="12"/>
  <c r="IU198" i="12"/>
  <c r="IV198" i="12"/>
  <c r="JA198" i="12"/>
  <c r="JB198" i="12"/>
  <c r="JC198" i="12"/>
  <c r="B199" i="12"/>
  <c r="C199" i="12"/>
  <c r="D199" i="12"/>
  <c r="E199" i="12"/>
  <c r="F199" i="12"/>
  <c r="G199" i="12"/>
  <c r="H199" i="12"/>
  <c r="I199" i="12"/>
  <c r="J199" i="12"/>
  <c r="K199" i="12"/>
  <c r="L199" i="12"/>
  <c r="M199" i="12"/>
  <c r="N199" i="12"/>
  <c r="P199" i="12"/>
  <c r="Q199" i="12"/>
  <c r="R199" i="12"/>
  <c r="W199" i="12"/>
  <c r="X199" i="12"/>
  <c r="Y199" i="12"/>
  <c r="AD199" i="12"/>
  <c r="AE199" i="12"/>
  <c r="AF199" i="12"/>
  <c r="AK199" i="12"/>
  <c r="AL199" i="12"/>
  <c r="AM199" i="12"/>
  <c r="AR199" i="12"/>
  <c r="AS199" i="12"/>
  <c r="AT199" i="12"/>
  <c r="AY199" i="12"/>
  <c r="AZ199" i="12"/>
  <c r="BA199" i="12"/>
  <c r="BF199" i="12"/>
  <c r="BG199" i="12"/>
  <c r="BH199" i="12"/>
  <c r="BM199" i="12"/>
  <c r="BN199" i="12"/>
  <c r="BO199" i="12"/>
  <c r="BT199" i="12"/>
  <c r="BU199" i="12"/>
  <c r="BV199" i="12"/>
  <c r="CA199" i="12"/>
  <c r="CB199" i="12"/>
  <c r="CC199" i="12"/>
  <c r="CH199" i="12"/>
  <c r="CI199" i="12"/>
  <c r="CJ199" i="12"/>
  <c r="CO199" i="12"/>
  <c r="CP199" i="12"/>
  <c r="CQ199" i="12"/>
  <c r="CV199" i="12"/>
  <c r="CW199" i="12"/>
  <c r="CX199" i="12"/>
  <c r="DC199" i="12"/>
  <c r="DD199" i="12"/>
  <c r="DE199" i="12"/>
  <c r="DJ199" i="12"/>
  <c r="DK199" i="12"/>
  <c r="DL199" i="12"/>
  <c r="DQ199" i="12"/>
  <c r="DR199" i="12"/>
  <c r="DS199" i="12"/>
  <c r="DX199" i="12"/>
  <c r="DY199" i="12"/>
  <c r="DZ199" i="12"/>
  <c r="EE199" i="12"/>
  <c r="EF199" i="12"/>
  <c r="EG199" i="12"/>
  <c r="EL199" i="12"/>
  <c r="EM199" i="12"/>
  <c r="EN199" i="12"/>
  <c r="ES199" i="12"/>
  <c r="ET199" i="12"/>
  <c r="EU199" i="12"/>
  <c r="EZ199" i="12"/>
  <c r="FA199" i="12"/>
  <c r="FB199" i="12"/>
  <c r="FG199" i="12"/>
  <c r="FH199" i="12"/>
  <c r="FI199" i="12"/>
  <c r="FN199" i="12"/>
  <c r="FO199" i="12"/>
  <c r="FP199" i="12"/>
  <c r="FU199" i="12"/>
  <c r="FV199" i="12"/>
  <c r="FW199" i="12"/>
  <c r="GB199" i="12"/>
  <c r="GC199" i="12"/>
  <c r="GD199" i="12"/>
  <c r="GI199" i="12"/>
  <c r="GJ199" i="12"/>
  <c r="GK199" i="12"/>
  <c r="GP199" i="12"/>
  <c r="GQ199" i="12"/>
  <c r="GR199" i="12"/>
  <c r="GW199" i="12"/>
  <c r="GX199" i="12"/>
  <c r="GY199" i="12"/>
  <c r="HD199" i="12"/>
  <c r="HE199" i="12"/>
  <c r="HF199" i="12"/>
  <c r="HK199" i="12"/>
  <c r="HL199" i="12"/>
  <c r="HM199" i="12"/>
  <c r="HR199" i="12"/>
  <c r="HS199" i="12"/>
  <c r="HT199" i="12"/>
  <c r="HY199" i="12"/>
  <c r="HZ199" i="12"/>
  <c r="IA199" i="12"/>
  <c r="IF199" i="12"/>
  <c r="IG199" i="12"/>
  <c r="IH199" i="12"/>
  <c r="IM199" i="12"/>
  <c r="IN199" i="12"/>
  <c r="IO199" i="12"/>
  <c r="IT199" i="12"/>
  <c r="IU199" i="12"/>
  <c r="IV199" i="12"/>
  <c r="JA199" i="12"/>
  <c r="JB199" i="12"/>
  <c r="JC199" i="12"/>
  <c r="B200" i="12"/>
  <c r="C200" i="12"/>
  <c r="D200" i="12"/>
  <c r="E200" i="12"/>
  <c r="F200" i="12"/>
  <c r="G200" i="12"/>
  <c r="H200" i="12"/>
  <c r="I200" i="12"/>
  <c r="J200" i="12"/>
  <c r="K200" i="12"/>
  <c r="L200" i="12"/>
  <c r="M200" i="12"/>
  <c r="N200" i="12"/>
  <c r="P200" i="12"/>
  <c r="Q200" i="12"/>
  <c r="R200" i="12"/>
  <c r="W200" i="12"/>
  <c r="X200" i="12"/>
  <c r="Y200" i="12"/>
  <c r="AD200" i="12"/>
  <c r="AE200" i="12"/>
  <c r="AF200" i="12"/>
  <c r="AK200" i="12"/>
  <c r="AL200" i="12"/>
  <c r="AM200" i="12"/>
  <c r="AR200" i="12"/>
  <c r="AS200" i="12"/>
  <c r="AT200" i="12"/>
  <c r="AY200" i="12"/>
  <c r="AZ200" i="12"/>
  <c r="BA200" i="12"/>
  <c r="BF200" i="12"/>
  <c r="BG200" i="12"/>
  <c r="BH200" i="12"/>
  <c r="BM200" i="12"/>
  <c r="BN200" i="12"/>
  <c r="BO200" i="12"/>
  <c r="BT200" i="12"/>
  <c r="BU200" i="12"/>
  <c r="BV200" i="12"/>
  <c r="CA200" i="12"/>
  <c r="CB200" i="12"/>
  <c r="CC200" i="12"/>
  <c r="CH200" i="12"/>
  <c r="CI200" i="12"/>
  <c r="CJ200" i="12"/>
  <c r="CO200" i="12"/>
  <c r="CP200" i="12"/>
  <c r="CQ200" i="12"/>
  <c r="CV200" i="12"/>
  <c r="CW200" i="12"/>
  <c r="CX200" i="12"/>
  <c r="DC200" i="12"/>
  <c r="DD200" i="12"/>
  <c r="DE200" i="12"/>
  <c r="DJ200" i="12"/>
  <c r="DK200" i="12"/>
  <c r="DL200" i="12"/>
  <c r="DQ200" i="12"/>
  <c r="DR200" i="12"/>
  <c r="DS200" i="12"/>
  <c r="DX200" i="12"/>
  <c r="DY200" i="12"/>
  <c r="DZ200" i="12"/>
  <c r="EE200" i="12"/>
  <c r="EF200" i="12"/>
  <c r="EG200" i="12"/>
  <c r="EL200" i="12"/>
  <c r="EM200" i="12"/>
  <c r="EN200" i="12"/>
  <c r="ES200" i="12"/>
  <c r="ET200" i="12"/>
  <c r="EU200" i="12"/>
  <c r="EZ200" i="12"/>
  <c r="FA200" i="12"/>
  <c r="FB200" i="12"/>
  <c r="FG200" i="12"/>
  <c r="FH200" i="12"/>
  <c r="FI200" i="12"/>
  <c r="FN200" i="12"/>
  <c r="FO200" i="12"/>
  <c r="FP200" i="12"/>
  <c r="FU200" i="12"/>
  <c r="FV200" i="12"/>
  <c r="FW200" i="12"/>
  <c r="GB200" i="12"/>
  <c r="GC200" i="12"/>
  <c r="GD200" i="12"/>
  <c r="GI200" i="12"/>
  <c r="GJ200" i="12"/>
  <c r="GK200" i="12"/>
  <c r="GP200" i="12"/>
  <c r="GQ200" i="12"/>
  <c r="GR200" i="12"/>
  <c r="GW200" i="12"/>
  <c r="GX200" i="12"/>
  <c r="GY200" i="12"/>
  <c r="HD200" i="12"/>
  <c r="HE200" i="12"/>
  <c r="HF200" i="12"/>
  <c r="HK200" i="12"/>
  <c r="HL200" i="12"/>
  <c r="HM200" i="12"/>
  <c r="HR200" i="12"/>
  <c r="HS200" i="12"/>
  <c r="HT200" i="12"/>
  <c r="HY200" i="12"/>
  <c r="HZ200" i="12"/>
  <c r="IA200" i="12"/>
  <c r="IF200" i="12"/>
  <c r="IG200" i="12"/>
  <c r="IH200" i="12"/>
  <c r="IM200" i="12"/>
  <c r="IN200" i="12"/>
  <c r="IO200" i="12"/>
  <c r="IT200" i="12"/>
  <c r="IU200" i="12"/>
  <c r="IV200" i="12"/>
  <c r="JA200" i="12"/>
  <c r="JB200" i="12"/>
  <c r="JC200" i="12"/>
  <c r="B198" i="5"/>
  <c r="C198" i="5"/>
  <c r="D198" i="5"/>
  <c r="E198" i="5"/>
  <c r="F198" i="5"/>
  <c r="G198" i="5"/>
  <c r="I198" i="5"/>
  <c r="J198" i="5"/>
  <c r="K198" i="5"/>
  <c r="L198" i="5"/>
  <c r="M198" i="5"/>
  <c r="N198" i="5"/>
  <c r="B199" i="5"/>
  <c r="C199" i="5"/>
  <c r="D199" i="5"/>
  <c r="E199" i="5"/>
  <c r="F199" i="5"/>
  <c r="G199" i="5"/>
  <c r="H199" i="5"/>
  <c r="I199" i="5"/>
  <c r="J199" i="5"/>
  <c r="K199" i="5"/>
  <c r="L199" i="5"/>
  <c r="M199" i="5"/>
  <c r="N199" i="5"/>
  <c r="B200" i="5"/>
  <c r="C200" i="5"/>
  <c r="D200" i="5"/>
  <c r="E200" i="5"/>
  <c r="F200" i="5"/>
  <c r="G200" i="5"/>
  <c r="H200" i="5"/>
  <c r="I200" i="5"/>
  <c r="J200" i="5"/>
  <c r="K200" i="5"/>
  <c r="L200" i="5"/>
  <c r="M200" i="5"/>
  <c r="N200" i="5"/>
  <c r="M200" i="11"/>
  <c r="L200" i="11"/>
  <c r="K200" i="11"/>
  <c r="J200" i="11"/>
  <c r="I200" i="11"/>
  <c r="H200" i="11"/>
  <c r="G200" i="11"/>
  <c r="N199" i="11"/>
  <c r="M199" i="11"/>
  <c r="L199" i="11"/>
  <c r="K199" i="11"/>
  <c r="J199" i="11"/>
  <c r="I199" i="11"/>
  <c r="H199" i="11"/>
  <c r="G199" i="11"/>
  <c r="M198" i="11"/>
  <c r="L198" i="11"/>
  <c r="K198" i="11"/>
  <c r="J198" i="11"/>
  <c r="I198" i="11"/>
  <c r="H198" i="11"/>
  <c r="G198" i="11"/>
  <c r="E200" i="11"/>
  <c r="E199" i="11"/>
  <c r="E198" i="11"/>
  <c r="B200" i="11"/>
  <c r="B199" i="11"/>
  <c r="B198" i="11"/>
  <c r="B197" i="12"/>
  <c r="C197" i="12"/>
  <c r="D197" i="12"/>
  <c r="E197" i="12"/>
  <c r="F197" i="12"/>
  <c r="G197" i="12"/>
  <c r="H197" i="12"/>
  <c r="I197" i="12"/>
  <c r="J197" i="12"/>
  <c r="K197" i="12"/>
  <c r="L197" i="12"/>
  <c r="M197" i="12"/>
  <c r="N197" i="12"/>
  <c r="P197" i="12"/>
  <c r="Q197" i="12"/>
  <c r="R197" i="12"/>
  <c r="W197" i="12"/>
  <c r="X197" i="12"/>
  <c r="Y197" i="12"/>
  <c r="AD197" i="12"/>
  <c r="AE197" i="12"/>
  <c r="AF197" i="12"/>
  <c r="AK197" i="12"/>
  <c r="AL197" i="12"/>
  <c r="AM197" i="12"/>
  <c r="AR197" i="12"/>
  <c r="AS197" i="12"/>
  <c r="AT197" i="12"/>
  <c r="AY197" i="12"/>
  <c r="AZ197" i="12"/>
  <c r="BA197" i="12"/>
  <c r="BF197" i="12"/>
  <c r="BG197" i="12"/>
  <c r="BH197" i="12"/>
  <c r="BM197" i="12"/>
  <c r="BN197" i="12"/>
  <c r="BO197" i="12"/>
  <c r="BT197" i="12"/>
  <c r="BU197" i="12"/>
  <c r="BV197" i="12"/>
  <c r="CA197" i="12"/>
  <c r="CB197" i="12"/>
  <c r="CC197" i="12"/>
  <c r="CH197" i="12"/>
  <c r="CI197" i="12"/>
  <c r="CJ197" i="12"/>
  <c r="CO197" i="12"/>
  <c r="CP197" i="12"/>
  <c r="CQ197" i="12"/>
  <c r="CV197" i="12"/>
  <c r="CW197" i="12"/>
  <c r="CX197" i="12"/>
  <c r="DC197" i="12"/>
  <c r="DD197" i="12"/>
  <c r="DE197" i="12"/>
  <c r="DJ197" i="12"/>
  <c r="DK197" i="12"/>
  <c r="DL197" i="12"/>
  <c r="DQ197" i="12"/>
  <c r="DR197" i="12"/>
  <c r="DS197" i="12"/>
  <c r="DX197" i="12"/>
  <c r="DY197" i="12"/>
  <c r="DZ197" i="12"/>
  <c r="EE197" i="12"/>
  <c r="EF197" i="12"/>
  <c r="EG197" i="12"/>
  <c r="EL197" i="12"/>
  <c r="EM197" i="12"/>
  <c r="EN197" i="12"/>
  <c r="ES197" i="12"/>
  <c r="ET197" i="12"/>
  <c r="EU197" i="12"/>
  <c r="EZ197" i="12"/>
  <c r="FA197" i="12"/>
  <c r="FB197" i="12"/>
  <c r="FG197" i="12"/>
  <c r="FH197" i="12"/>
  <c r="FI197" i="12"/>
  <c r="FN197" i="12"/>
  <c r="FO197" i="12"/>
  <c r="FP197" i="12"/>
  <c r="FU197" i="12"/>
  <c r="FV197" i="12"/>
  <c r="FW197" i="12"/>
  <c r="GB197" i="12"/>
  <c r="GC197" i="12"/>
  <c r="GD197" i="12"/>
  <c r="GI197" i="12"/>
  <c r="GJ197" i="12"/>
  <c r="GK197" i="12"/>
  <c r="GP197" i="12"/>
  <c r="GQ197" i="12"/>
  <c r="GR197" i="12"/>
  <c r="GW197" i="12"/>
  <c r="GX197" i="12"/>
  <c r="GY197" i="12"/>
  <c r="HD197" i="12"/>
  <c r="HE197" i="12"/>
  <c r="HF197" i="12"/>
  <c r="HK197" i="12"/>
  <c r="HL197" i="12"/>
  <c r="HM197" i="12"/>
  <c r="HR197" i="12"/>
  <c r="HS197" i="12"/>
  <c r="HT197" i="12"/>
  <c r="HY197" i="12"/>
  <c r="HZ197" i="12"/>
  <c r="IA197" i="12"/>
  <c r="IF197" i="12"/>
  <c r="IG197" i="12"/>
  <c r="IH197" i="12"/>
  <c r="IM197" i="12"/>
  <c r="IN197" i="12"/>
  <c r="IO197" i="12"/>
  <c r="IT197" i="12"/>
  <c r="IU197" i="12"/>
  <c r="IV197" i="12"/>
  <c r="JA197" i="12"/>
  <c r="JB197" i="12"/>
  <c r="JC197" i="12"/>
  <c r="I197" i="5"/>
  <c r="I192" i="5"/>
  <c r="B197" i="5"/>
  <c r="C197" i="5"/>
  <c r="D197" i="5"/>
  <c r="E197" i="5"/>
  <c r="F197" i="5"/>
  <c r="G197" i="5"/>
  <c r="H197" i="5"/>
  <c r="J197" i="5"/>
  <c r="K197" i="5"/>
  <c r="L197" i="5"/>
  <c r="M197" i="5"/>
  <c r="N197" i="5"/>
  <c r="E197" i="11"/>
  <c r="B197" i="11"/>
  <c r="G197" i="11"/>
  <c r="H197" i="11"/>
  <c r="I197" i="11"/>
  <c r="J197" i="11"/>
  <c r="K197" i="11"/>
  <c r="L197" i="11"/>
  <c r="M197" i="11"/>
  <c r="B196" i="12"/>
  <c r="C196" i="12"/>
  <c r="D196" i="12"/>
  <c r="E196" i="12"/>
  <c r="F196" i="12"/>
  <c r="G196" i="12"/>
  <c r="H196" i="12"/>
  <c r="I196" i="12"/>
  <c r="J196" i="12"/>
  <c r="K196" i="12"/>
  <c r="L196" i="12"/>
  <c r="M196" i="12"/>
  <c r="N196" i="12"/>
  <c r="P196" i="12"/>
  <c r="Q196" i="12"/>
  <c r="R196" i="12"/>
  <c r="W196" i="12"/>
  <c r="X196" i="12"/>
  <c r="Y196" i="12"/>
  <c r="AD196" i="12"/>
  <c r="AE196" i="12"/>
  <c r="AF196" i="12"/>
  <c r="AK196" i="12"/>
  <c r="AL196" i="12"/>
  <c r="AM196" i="12"/>
  <c r="AR196" i="12"/>
  <c r="AS196" i="12"/>
  <c r="AT196" i="12"/>
  <c r="AY196" i="12"/>
  <c r="AZ196" i="12"/>
  <c r="BA196" i="12"/>
  <c r="BF196" i="12"/>
  <c r="BG196" i="12"/>
  <c r="BH196" i="12"/>
  <c r="BM196" i="12"/>
  <c r="BN196" i="12"/>
  <c r="BO196" i="12"/>
  <c r="BT196" i="12"/>
  <c r="BU196" i="12"/>
  <c r="BV196" i="12"/>
  <c r="CA196" i="12"/>
  <c r="CB196" i="12"/>
  <c r="CC196" i="12"/>
  <c r="CH196" i="12"/>
  <c r="CI196" i="12"/>
  <c r="CJ196" i="12"/>
  <c r="CO196" i="12"/>
  <c r="CP196" i="12"/>
  <c r="CQ196" i="12"/>
  <c r="CV196" i="12"/>
  <c r="CW196" i="12"/>
  <c r="CX196" i="12"/>
  <c r="DC196" i="12"/>
  <c r="DD196" i="12"/>
  <c r="DE196" i="12"/>
  <c r="DJ196" i="12"/>
  <c r="DK196" i="12"/>
  <c r="DL196" i="12"/>
  <c r="DQ196" i="12"/>
  <c r="DR196" i="12"/>
  <c r="DS196" i="12"/>
  <c r="DX196" i="12"/>
  <c r="DY196" i="12"/>
  <c r="DZ196" i="12"/>
  <c r="EE196" i="12"/>
  <c r="EF196" i="12"/>
  <c r="EG196" i="12"/>
  <c r="EL196" i="12"/>
  <c r="EM196" i="12"/>
  <c r="EN196" i="12"/>
  <c r="ES196" i="12"/>
  <c r="ET196" i="12"/>
  <c r="EU196" i="12"/>
  <c r="EZ196" i="12"/>
  <c r="FA196" i="12"/>
  <c r="FB196" i="12"/>
  <c r="FG196" i="12"/>
  <c r="FH196" i="12"/>
  <c r="FI196" i="12"/>
  <c r="FN196" i="12"/>
  <c r="FO196" i="12"/>
  <c r="FP196" i="12"/>
  <c r="FU196" i="12"/>
  <c r="FV196" i="12"/>
  <c r="FW196" i="12"/>
  <c r="GB196" i="12"/>
  <c r="GC196" i="12"/>
  <c r="GD196" i="12"/>
  <c r="GI196" i="12"/>
  <c r="GJ196" i="12"/>
  <c r="GK196" i="12"/>
  <c r="GP196" i="12"/>
  <c r="GQ196" i="12"/>
  <c r="GR196" i="12"/>
  <c r="GW196" i="12"/>
  <c r="GX196" i="12"/>
  <c r="GY196" i="12"/>
  <c r="HD196" i="12"/>
  <c r="HE196" i="12"/>
  <c r="HF196" i="12"/>
  <c r="HK196" i="12"/>
  <c r="HL196" i="12"/>
  <c r="HM196" i="12"/>
  <c r="HR196" i="12"/>
  <c r="HS196" i="12"/>
  <c r="HT196" i="12"/>
  <c r="HY196" i="12"/>
  <c r="HZ196" i="12"/>
  <c r="IA196" i="12"/>
  <c r="IF196" i="12"/>
  <c r="IG196" i="12"/>
  <c r="IH196" i="12"/>
  <c r="IM196" i="12"/>
  <c r="IN196" i="12"/>
  <c r="IO196" i="12"/>
  <c r="IT196" i="12"/>
  <c r="IU196" i="12"/>
  <c r="IV196" i="12"/>
  <c r="JA196" i="12"/>
  <c r="JB196" i="12"/>
  <c r="JC196" i="12"/>
  <c r="B196" i="5"/>
  <c r="C196" i="5"/>
  <c r="D196" i="5"/>
  <c r="E196" i="5"/>
  <c r="F196" i="5"/>
  <c r="G196" i="5"/>
  <c r="H196" i="5"/>
  <c r="J196" i="5"/>
  <c r="K196" i="5"/>
  <c r="L196" i="5"/>
  <c r="M196" i="5"/>
  <c r="N196" i="5"/>
  <c r="B196" i="11"/>
  <c r="E196" i="11"/>
  <c r="G196" i="11"/>
  <c r="H196" i="11"/>
  <c r="I196" i="11"/>
  <c r="J196" i="11"/>
  <c r="K196" i="11"/>
  <c r="L196" i="11"/>
  <c r="M196" i="11"/>
  <c r="N196" i="11"/>
  <c r="B195" i="12"/>
  <c r="C195" i="12"/>
  <c r="D195" i="12"/>
  <c r="E195" i="12"/>
  <c r="F195" i="12"/>
  <c r="G195" i="12"/>
  <c r="H195" i="12"/>
  <c r="I195" i="12"/>
  <c r="J195" i="12"/>
  <c r="K195" i="12"/>
  <c r="L195" i="12"/>
  <c r="M195" i="12"/>
  <c r="N195" i="12"/>
  <c r="P195" i="12"/>
  <c r="Q195" i="12"/>
  <c r="R195" i="12"/>
  <c r="W195" i="12"/>
  <c r="X195" i="12"/>
  <c r="Y195" i="12"/>
  <c r="AD195" i="12"/>
  <c r="AE195" i="12"/>
  <c r="AF195" i="12"/>
  <c r="AK195" i="12"/>
  <c r="AL195" i="12"/>
  <c r="AM195" i="12"/>
  <c r="AR195" i="12"/>
  <c r="AS195" i="12"/>
  <c r="AT195" i="12"/>
  <c r="AY195" i="12"/>
  <c r="AZ195" i="12"/>
  <c r="BA195" i="12"/>
  <c r="BF195" i="12"/>
  <c r="BG195" i="12"/>
  <c r="BH195" i="12"/>
  <c r="BM195" i="12"/>
  <c r="BN195" i="12"/>
  <c r="BO195" i="12"/>
  <c r="BT195" i="12"/>
  <c r="BU195" i="12"/>
  <c r="BV195" i="12"/>
  <c r="CA195" i="12"/>
  <c r="CB195" i="12"/>
  <c r="CC195" i="12"/>
  <c r="CH195" i="12"/>
  <c r="CI195" i="12"/>
  <c r="CJ195" i="12"/>
  <c r="CO195" i="12"/>
  <c r="CP195" i="12"/>
  <c r="CQ195" i="12"/>
  <c r="CV195" i="12"/>
  <c r="CW195" i="12"/>
  <c r="CX195" i="12"/>
  <c r="DC195" i="12"/>
  <c r="DD195" i="12"/>
  <c r="DE195" i="12"/>
  <c r="DJ195" i="12"/>
  <c r="DK195" i="12"/>
  <c r="DL195" i="12"/>
  <c r="DQ195" i="12"/>
  <c r="DR195" i="12"/>
  <c r="DS195" i="12"/>
  <c r="DX195" i="12"/>
  <c r="DY195" i="12"/>
  <c r="DZ195" i="12"/>
  <c r="EE195" i="12"/>
  <c r="EF195" i="12"/>
  <c r="EG195" i="12"/>
  <c r="EL195" i="12"/>
  <c r="EM195" i="12"/>
  <c r="EN195" i="12"/>
  <c r="ES195" i="12"/>
  <c r="ET195" i="12"/>
  <c r="EU195" i="12"/>
  <c r="EZ195" i="12"/>
  <c r="FA195" i="12"/>
  <c r="FB195" i="12"/>
  <c r="FG195" i="12"/>
  <c r="FH195" i="12"/>
  <c r="FI195" i="12"/>
  <c r="FN195" i="12"/>
  <c r="FO195" i="12"/>
  <c r="FP195" i="12"/>
  <c r="FU195" i="12"/>
  <c r="FV195" i="12"/>
  <c r="FW195" i="12"/>
  <c r="GB195" i="12"/>
  <c r="GC195" i="12"/>
  <c r="GD195" i="12"/>
  <c r="GI195" i="12"/>
  <c r="GJ195" i="12"/>
  <c r="GK195" i="12"/>
  <c r="GP195" i="12"/>
  <c r="GQ195" i="12"/>
  <c r="GR195" i="12"/>
  <c r="GW195" i="12"/>
  <c r="GX195" i="12"/>
  <c r="GY195" i="12"/>
  <c r="HD195" i="12"/>
  <c r="HE195" i="12"/>
  <c r="HF195" i="12"/>
  <c r="HK195" i="12"/>
  <c r="HL195" i="12"/>
  <c r="HM195" i="12"/>
  <c r="HR195" i="12"/>
  <c r="HS195" i="12"/>
  <c r="HT195" i="12"/>
  <c r="HY195" i="12"/>
  <c r="HZ195" i="12"/>
  <c r="IA195" i="12"/>
  <c r="IF195" i="12"/>
  <c r="IG195" i="12"/>
  <c r="IH195" i="12"/>
  <c r="IM195" i="12"/>
  <c r="IN195" i="12"/>
  <c r="IO195" i="12"/>
  <c r="IT195" i="12"/>
  <c r="IU195" i="12"/>
  <c r="IV195" i="12"/>
  <c r="JA195" i="12"/>
  <c r="JB195" i="12"/>
  <c r="JC195" i="12"/>
  <c r="B195" i="5"/>
  <c r="C195" i="5"/>
  <c r="D195" i="5"/>
  <c r="E195" i="5"/>
  <c r="F195" i="5"/>
  <c r="G195" i="5"/>
  <c r="H195" i="5"/>
  <c r="J195" i="5"/>
  <c r="K195" i="5"/>
  <c r="L195" i="5"/>
  <c r="M195" i="5"/>
  <c r="N195" i="5"/>
  <c r="B195" i="11"/>
  <c r="E195" i="11"/>
  <c r="G195" i="11"/>
  <c r="H195" i="11"/>
  <c r="I195" i="11"/>
  <c r="J195" i="11"/>
  <c r="K195" i="11"/>
  <c r="L195" i="11"/>
  <c r="M195" i="11"/>
  <c r="K9" i="7"/>
  <c r="P9" i="12"/>
  <c r="B192" i="12" l="1"/>
  <c r="C192" i="12"/>
  <c r="D192" i="12"/>
  <c r="E192" i="12"/>
  <c r="F192" i="12"/>
  <c r="G192" i="12"/>
  <c r="H192" i="12"/>
  <c r="I192" i="12"/>
  <c r="J192" i="12"/>
  <c r="K192" i="12"/>
  <c r="L192" i="12"/>
  <c r="M192" i="12"/>
  <c r="N192" i="12"/>
  <c r="P192" i="12"/>
  <c r="Q192" i="12"/>
  <c r="R192" i="12"/>
  <c r="W192" i="12"/>
  <c r="X192" i="12"/>
  <c r="Y192" i="12"/>
  <c r="AD192" i="12"/>
  <c r="AE192" i="12"/>
  <c r="AF192" i="12"/>
  <c r="AK192" i="12"/>
  <c r="AL192" i="12"/>
  <c r="AM192" i="12"/>
  <c r="AR192" i="12"/>
  <c r="AS192" i="12"/>
  <c r="AT192" i="12"/>
  <c r="AY192" i="12"/>
  <c r="AZ192" i="12"/>
  <c r="BA192" i="12"/>
  <c r="BF192" i="12"/>
  <c r="BG192" i="12"/>
  <c r="BH192" i="12"/>
  <c r="BM192" i="12"/>
  <c r="BN192" i="12"/>
  <c r="BO192" i="12"/>
  <c r="BT192" i="12"/>
  <c r="BU192" i="12"/>
  <c r="BV192" i="12"/>
  <c r="CA192" i="12"/>
  <c r="CB192" i="12"/>
  <c r="CC192" i="12"/>
  <c r="CH192" i="12"/>
  <c r="CI192" i="12"/>
  <c r="CJ192" i="12"/>
  <c r="CO192" i="12"/>
  <c r="CP192" i="12"/>
  <c r="CQ192" i="12"/>
  <c r="CV192" i="12"/>
  <c r="CW192" i="12"/>
  <c r="CX192" i="12"/>
  <c r="DC192" i="12"/>
  <c r="DD192" i="12"/>
  <c r="DE192" i="12"/>
  <c r="DJ192" i="12"/>
  <c r="DK192" i="12"/>
  <c r="DL192" i="12"/>
  <c r="DQ192" i="12"/>
  <c r="DR192" i="12"/>
  <c r="DS192" i="12"/>
  <c r="DX192" i="12"/>
  <c r="DY192" i="12"/>
  <c r="DZ192" i="12"/>
  <c r="EE192" i="12"/>
  <c r="EF192" i="12"/>
  <c r="EG192" i="12"/>
  <c r="EL192" i="12"/>
  <c r="EM192" i="12"/>
  <c r="EN192" i="12"/>
  <c r="ES192" i="12"/>
  <c r="ET192" i="12"/>
  <c r="EU192" i="12"/>
  <c r="EZ192" i="12"/>
  <c r="FA192" i="12"/>
  <c r="FB192" i="12"/>
  <c r="FG192" i="12"/>
  <c r="FH192" i="12"/>
  <c r="FI192" i="12"/>
  <c r="FN192" i="12"/>
  <c r="FO192" i="12"/>
  <c r="FP192" i="12"/>
  <c r="FU192" i="12"/>
  <c r="FV192" i="12"/>
  <c r="FW192" i="12"/>
  <c r="GB192" i="12"/>
  <c r="GC192" i="12"/>
  <c r="GD192" i="12"/>
  <c r="GI192" i="12"/>
  <c r="GJ192" i="12"/>
  <c r="GK192" i="12"/>
  <c r="GP192" i="12"/>
  <c r="GQ192" i="12"/>
  <c r="GR192" i="12"/>
  <c r="GW192" i="12"/>
  <c r="GX192" i="12"/>
  <c r="GY192" i="12"/>
  <c r="HD192" i="12"/>
  <c r="HE192" i="12"/>
  <c r="HF192" i="12"/>
  <c r="HK192" i="12"/>
  <c r="HL192" i="12"/>
  <c r="HM192" i="12"/>
  <c r="HR192" i="12"/>
  <c r="HS192" i="12"/>
  <c r="HT192" i="12"/>
  <c r="HY192" i="12"/>
  <c r="HZ192" i="12"/>
  <c r="IA192" i="12"/>
  <c r="IF192" i="12"/>
  <c r="IG192" i="12"/>
  <c r="IH192" i="12"/>
  <c r="IM192" i="12"/>
  <c r="IN192" i="12"/>
  <c r="IO192" i="12"/>
  <c r="IT192" i="12"/>
  <c r="IU192" i="12"/>
  <c r="IV192" i="12"/>
  <c r="JA192" i="12"/>
  <c r="JB192" i="12"/>
  <c r="JC192" i="12"/>
  <c r="B193" i="12"/>
  <c r="C193" i="12"/>
  <c r="D193" i="12"/>
  <c r="E193" i="12"/>
  <c r="F193" i="12"/>
  <c r="G193" i="12"/>
  <c r="H193" i="12"/>
  <c r="I193" i="12"/>
  <c r="J193" i="12"/>
  <c r="K193" i="12"/>
  <c r="L193" i="12"/>
  <c r="M193" i="12"/>
  <c r="N193" i="12"/>
  <c r="P193" i="12"/>
  <c r="Q193" i="12"/>
  <c r="R193" i="12"/>
  <c r="W193" i="12"/>
  <c r="X193" i="12"/>
  <c r="Y193" i="12"/>
  <c r="AD193" i="12"/>
  <c r="AE193" i="12"/>
  <c r="AF193" i="12"/>
  <c r="AK193" i="12"/>
  <c r="AL193" i="12"/>
  <c r="AM193" i="12"/>
  <c r="AR193" i="12"/>
  <c r="AS193" i="12"/>
  <c r="AT193" i="12"/>
  <c r="AY193" i="12"/>
  <c r="AZ193" i="12"/>
  <c r="BA193" i="12"/>
  <c r="BF193" i="12"/>
  <c r="BG193" i="12"/>
  <c r="BH193" i="12"/>
  <c r="BM193" i="12"/>
  <c r="BN193" i="12"/>
  <c r="BO193" i="12"/>
  <c r="BT193" i="12"/>
  <c r="BU193" i="12"/>
  <c r="BV193" i="12"/>
  <c r="CA193" i="12"/>
  <c r="CB193" i="12"/>
  <c r="CC193" i="12"/>
  <c r="CH193" i="12"/>
  <c r="CI193" i="12"/>
  <c r="CJ193" i="12"/>
  <c r="CO193" i="12"/>
  <c r="CP193" i="12"/>
  <c r="CQ193" i="12"/>
  <c r="CV193" i="12"/>
  <c r="CW193" i="12"/>
  <c r="CX193" i="12"/>
  <c r="DC193" i="12"/>
  <c r="DD193" i="12"/>
  <c r="DE193" i="12"/>
  <c r="DJ193" i="12"/>
  <c r="DK193" i="12"/>
  <c r="DL193" i="12"/>
  <c r="DQ193" i="12"/>
  <c r="DR193" i="12"/>
  <c r="DS193" i="12"/>
  <c r="DX193" i="12"/>
  <c r="DY193" i="12"/>
  <c r="DZ193" i="12"/>
  <c r="EE193" i="12"/>
  <c r="EF193" i="12"/>
  <c r="EG193" i="12"/>
  <c r="EL193" i="12"/>
  <c r="EM193" i="12"/>
  <c r="EN193" i="12"/>
  <c r="ES193" i="12"/>
  <c r="ET193" i="12"/>
  <c r="EU193" i="12"/>
  <c r="EZ193" i="12"/>
  <c r="FA193" i="12"/>
  <c r="FB193" i="12"/>
  <c r="FG193" i="12"/>
  <c r="FH193" i="12"/>
  <c r="FI193" i="12"/>
  <c r="FN193" i="12"/>
  <c r="FO193" i="12"/>
  <c r="FP193" i="12"/>
  <c r="FU193" i="12"/>
  <c r="FV193" i="12"/>
  <c r="FW193" i="12"/>
  <c r="GB193" i="12"/>
  <c r="GC193" i="12"/>
  <c r="GD193" i="12"/>
  <c r="GI193" i="12"/>
  <c r="GJ193" i="12"/>
  <c r="GK193" i="12"/>
  <c r="GP193" i="12"/>
  <c r="GQ193" i="12"/>
  <c r="GR193" i="12"/>
  <c r="GW193" i="12"/>
  <c r="GX193" i="12"/>
  <c r="GY193" i="12"/>
  <c r="HD193" i="12"/>
  <c r="HE193" i="12"/>
  <c r="HF193" i="12"/>
  <c r="HK193" i="12"/>
  <c r="HL193" i="12"/>
  <c r="HM193" i="12"/>
  <c r="HR193" i="12"/>
  <c r="HS193" i="12"/>
  <c r="HT193" i="12"/>
  <c r="HY193" i="12"/>
  <c r="HZ193" i="12"/>
  <c r="IA193" i="12"/>
  <c r="IF193" i="12"/>
  <c r="IG193" i="12"/>
  <c r="IH193" i="12"/>
  <c r="IM193" i="12"/>
  <c r="IN193" i="12"/>
  <c r="IO193" i="12"/>
  <c r="IT193" i="12"/>
  <c r="IU193" i="12"/>
  <c r="IV193" i="12"/>
  <c r="JA193" i="12"/>
  <c r="JB193" i="12"/>
  <c r="JC193" i="12"/>
  <c r="B194" i="12"/>
  <c r="C194" i="12"/>
  <c r="D194" i="12"/>
  <c r="E194" i="12"/>
  <c r="F194" i="12"/>
  <c r="G194" i="12"/>
  <c r="H194" i="12"/>
  <c r="I194" i="12"/>
  <c r="J194" i="12"/>
  <c r="K194" i="12"/>
  <c r="L194" i="12"/>
  <c r="M194" i="12"/>
  <c r="N194" i="12"/>
  <c r="P194" i="12"/>
  <c r="Q194" i="12"/>
  <c r="R194" i="12"/>
  <c r="W194" i="12"/>
  <c r="X194" i="12"/>
  <c r="Y194" i="12"/>
  <c r="AD194" i="12"/>
  <c r="AE194" i="12"/>
  <c r="AF194" i="12"/>
  <c r="AK194" i="12"/>
  <c r="AL194" i="12"/>
  <c r="AM194" i="12"/>
  <c r="AR194" i="12"/>
  <c r="AS194" i="12"/>
  <c r="AT194" i="12"/>
  <c r="AY194" i="12"/>
  <c r="AZ194" i="12"/>
  <c r="BA194" i="12"/>
  <c r="BF194" i="12"/>
  <c r="BG194" i="12"/>
  <c r="BH194" i="12"/>
  <c r="BM194" i="12"/>
  <c r="BN194" i="12"/>
  <c r="BO194" i="12"/>
  <c r="BT194" i="12"/>
  <c r="BU194" i="12"/>
  <c r="BV194" i="12"/>
  <c r="CA194" i="12"/>
  <c r="CB194" i="12"/>
  <c r="CC194" i="12"/>
  <c r="CH194" i="12"/>
  <c r="CI194" i="12"/>
  <c r="CJ194" i="12"/>
  <c r="CO194" i="12"/>
  <c r="CP194" i="12"/>
  <c r="CQ194" i="12"/>
  <c r="CV194" i="12"/>
  <c r="CW194" i="12"/>
  <c r="CX194" i="12"/>
  <c r="DC194" i="12"/>
  <c r="DD194" i="12"/>
  <c r="DE194" i="12"/>
  <c r="DJ194" i="12"/>
  <c r="DK194" i="12"/>
  <c r="DL194" i="12"/>
  <c r="DQ194" i="12"/>
  <c r="DR194" i="12"/>
  <c r="DS194" i="12"/>
  <c r="DX194" i="12"/>
  <c r="DY194" i="12"/>
  <c r="DZ194" i="12"/>
  <c r="EE194" i="12"/>
  <c r="EF194" i="12"/>
  <c r="EG194" i="12"/>
  <c r="EL194" i="12"/>
  <c r="EM194" i="12"/>
  <c r="EN194" i="12"/>
  <c r="ES194" i="12"/>
  <c r="ET194" i="12"/>
  <c r="EU194" i="12"/>
  <c r="EZ194" i="12"/>
  <c r="FA194" i="12"/>
  <c r="FB194" i="12"/>
  <c r="FG194" i="12"/>
  <c r="FH194" i="12"/>
  <c r="FI194" i="12"/>
  <c r="FN194" i="12"/>
  <c r="FO194" i="12"/>
  <c r="FP194" i="12"/>
  <c r="FU194" i="12"/>
  <c r="FV194" i="12"/>
  <c r="FW194" i="12"/>
  <c r="GB194" i="12"/>
  <c r="GC194" i="12"/>
  <c r="GD194" i="12"/>
  <c r="GI194" i="12"/>
  <c r="GJ194" i="12"/>
  <c r="GK194" i="12"/>
  <c r="GP194" i="12"/>
  <c r="GQ194" i="12"/>
  <c r="GR194" i="12"/>
  <c r="GW194" i="12"/>
  <c r="GX194" i="12"/>
  <c r="GY194" i="12"/>
  <c r="HD194" i="12"/>
  <c r="HE194" i="12"/>
  <c r="HF194" i="12"/>
  <c r="HK194" i="12"/>
  <c r="HL194" i="12"/>
  <c r="HM194" i="12"/>
  <c r="HR194" i="12"/>
  <c r="HS194" i="12"/>
  <c r="HT194" i="12"/>
  <c r="HY194" i="12"/>
  <c r="HZ194" i="12"/>
  <c r="IA194" i="12"/>
  <c r="IF194" i="12"/>
  <c r="IG194" i="12"/>
  <c r="IH194" i="12"/>
  <c r="IM194" i="12"/>
  <c r="IN194" i="12"/>
  <c r="IO194" i="12"/>
  <c r="IT194" i="12"/>
  <c r="IU194" i="12"/>
  <c r="IV194" i="12"/>
  <c r="JA194" i="12"/>
  <c r="JB194" i="12"/>
  <c r="JC194" i="12"/>
  <c r="B192" i="5"/>
  <c r="C192" i="5"/>
  <c r="D192" i="5"/>
  <c r="E192" i="5"/>
  <c r="F192" i="5"/>
  <c r="G192" i="5"/>
  <c r="H192" i="5"/>
  <c r="J192" i="5"/>
  <c r="K192" i="5"/>
  <c r="L192" i="5"/>
  <c r="M192" i="5"/>
  <c r="N192" i="5"/>
  <c r="B193" i="5"/>
  <c r="C193" i="5"/>
  <c r="D193" i="5"/>
  <c r="E193" i="5"/>
  <c r="F193" i="5"/>
  <c r="G193" i="5"/>
  <c r="H193" i="5"/>
  <c r="J193" i="5"/>
  <c r="K193" i="5"/>
  <c r="L193" i="5"/>
  <c r="M193" i="5"/>
  <c r="N193" i="5"/>
  <c r="B194" i="5"/>
  <c r="C194" i="5"/>
  <c r="D194" i="5"/>
  <c r="E194" i="5"/>
  <c r="F194" i="5"/>
  <c r="G194" i="5"/>
  <c r="H194" i="5"/>
  <c r="J194" i="5"/>
  <c r="K194" i="5"/>
  <c r="L194" i="5"/>
  <c r="M194" i="5"/>
  <c r="N194" i="5"/>
  <c r="N194" i="11"/>
  <c r="M194" i="11"/>
  <c r="L194" i="11"/>
  <c r="K194" i="11"/>
  <c r="J194" i="11"/>
  <c r="I194" i="11"/>
  <c r="H194" i="11"/>
  <c r="G194" i="11"/>
  <c r="M193" i="11"/>
  <c r="L193" i="11"/>
  <c r="K193" i="11"/>
  <c r="J193" i="11"/>
  <c r="I193" i="11"/>
  <c r="H193" i="11"/>
  <c r="G193" i="11"/>
  <c r="M192" i="11"/>
  <c r="L192" i="11"/>
  <c r="K192" i="11"/>
  <c r="J192" i="11"/>
  <c r="I192" i="11"/>
  <c r="H192" i="11"/>
  <c r="G192" i="11"/>
  <c r="E194" i="11"/>
  <c r="E193" i="11"/>
  <c r="E192" i="11"/>
  <c r="B194" i="11"/>
  <c r="B193" i="11"/>
  <c r="B192" i="11"/>
  <c r="B149" i="11"/>
  <c r="B150" i="11"/>
  <c r="B151" i="11"/>
  <c r="B152" i="11"/>
  <c r="B153" i="11"/>
  <c r="B154" i="11"/>
  <c r="B155" i="11"/>
  <c r="B156" i="11"/>
  <c r="B157" i="11"/>
  <c r="B158" i="11"/>
  <c r="B159" i="11"/>
  <c r="B160" i="11"/>
  <c r="B161" i="11"/>
  <c r="B162" i="11"/>
  <c r="E149" i="11"/>
  <c r="E150" i="11"/>
  <c r="E151" i="11"/>
  <c r="E152" i="11"/>
  <c r="E153" i="11"/>
  <c r="E154" i="11"/>
  <c r="E155" i="11"/>
  <c r="E156" i="11"/>
  <c r="E157" i="11"/>
  <c r="E158" i="11"/>
  <c r="E159" i="11"/>
  <c r="E160" i="11"/>
  <c r="E161" i="11"/>
  <c r="E162" i="11"/>
  <c r="G149" i="11"/>
  <c r="H149" i="11"/>
  <c r="I149" i="11"/>
  <c r="J149" i="11"/>
  <c r="K149" i="11"/>
  <c r="L149" i="11"/>
  <c r="M149" i="11"/>
  <c r="N149" i="11"/>
  <c r="G150" i="11"/>
  <c r="H150" i="11"/>
  <c r="I150" i="11"/>
  <c r="J150" i="11"/>
  <c r="K150" i="11"/>
  <c r="L150" i="11"/>
  <c r="M150" i="11"/>
  <c r="N150" i="11"/>
  <c r="G151" i="11"/>
  <c r="H151" i="11"/>
  <c r="I151" i="11"/>
  <c r="J151" i="11"/>
  <c r="K151" i="11"/>
  <c r="L151" i="11"/>
  <c r="M151" i="11"/>
  <c r="N151" i="11"/>
  <c r="G152" i="11"/>
  <c r="H152" i="11"/>
  <c r="I152" i="11"/>
  <c r="J152" i="11"/>
  <c r="K152" i="11"/>
  <c r="L152" i="11"/>
  <c r="M152" i="11"/>
  <c r="G153" i="11"/>
  <c r="H153" i="11"/>
  <c r="I153" i="11"/>
  <c r="J153" i="11"/>
  <c r="K153" i="11"/>
  <c r="L153" i="11"/>
  <c r="M153" i="11"/>
  <c r="G154" i="11"/>
  <c r="H154" i="11"/>
  <c r="I154" i="11"/>
  <c r="J154" i="11"/>
  <c r="K154" i="11"/>
  <c r="L154" i="11"/>
  <c r="M154" i="11"/>
  <c r="N154" i="11"/>
  <c r="G155" i="11"/>
  <c r="H155" i="11"/>
  <c r="I155" i="11"/>
  <c r="J155" i="11"/>
  <c r="K155" i="11"/>
  <c r="L155" i="11"/>
  <c r="M155" i="11"/>
  <c r="N155" i="11"/>
  <c r="G156" i="11"/>
  <c r="H156" i="11"/>
  <c r="I156" i="11"/>
  <c r="J156" i="11"/>
  <c r="K156" i="11"/>
  <c r="L156" i="11"/>
  <c r="M156" i="11"/>
  <c r="N156" i="11"/>
  <c r="G157" i="11"/>
  <c r="H157" i="11"/>
  <c r="I157" i="11"/>
  <c r="J157" i="11"/>
  <c r="K157" i="11"/>
  <c r="L157" i="11"/>
  <c r="M157" i="11"/>
  <c r="N157" i="11"/>
  <c r="G158" i="11"/>
  <c r="H158" i="11"/>
  <c r="I158" i="11"/>
  <c r="J158" i="11"/>
  <c r="K158" i="11"/>
  <c r="L158" i="11"/>
  <c r="M158" i="11"/>
  <c r="N158" i="11"/>
  <c r="G159" i="11"/>
  <c r="H159" i="11"/>
  <c r="I159" i="11"/>
  <c r="J159" i="11"/>
  <c r="K159" i="11"/>
  <c r="L159" i="11"/>
  <c r="M159" i="11"/>
  <c r="N159" i="11"/>
  <c r="G160" i="11"/>
  <c r="H160" i="11"/>
  <c r="I160" i="11"/>
  <c r="J160" i="11"/>
  <c r="K160" i="11"/>
  <c r="L160" i="11"/>
  <c r="M160" i="11"/>
  <c r="G161" i="11"/>
  <c r="H161" i="11"/>
  <c r="I161" i="11"/>
  <c r="J161" i="11"/>
  <c r="K161" i="11"/>
  <c r="L161" i="11"/>
  <c r="M161" i="11"/>
  <c r="N161" i="11"/>
  <c r="G162" i="11"/>
  <c r="H162" i="11"/>
  <c r="I162" i="11"/>
  <c r="J162" i="11"/>
  <c r="K162" i="11"/>
  <c r="L162" i="11"/>
  <c r="M162" i="11"/>
  <c r="N162" i="11"/>
  <c r="DD162" i="12"/>
  <c r="CQ162" i="12"/>
  <c r="BG162" i="12"/>
  <c r="AT162" i="12"/>
  <c r="AK162" i="12"/>
  <c r="X162" i="12"/>
  <c r="DJ161" i="12"/>
  <c r="CW161" i="12"/>
  <c r="CJ161" i="12"/>
  <c r="CA161" i="12"/>
  <c r="BN161" i="12"/>
  <c r="BA161" i="12"/>
  <c r="AD161" i="12"/>
  <c r="Q161" i="12"/>
  <c r="DD160" i="12"/>
  <c r="CQ160" i="12"/>
  <c r="BT160" i="12"/>
  <c r="BG160" i="12"/>
  <c r="AT160" i="12"/>
  <c r="AK160" i="12"/>
  <c r="X160" i="12"/>
  <c r="DJ159" i="12"/>
  <c r="CW159" i="12"/>
  <c r="CJ159" i="12"/>
  <c r="CA159" i="12"/>
  <c r="BN159" i="12"/>
  <c r="BA159" i="12"/>
  <c r="AD159" i="12"/>
  <c r="Q159" i="12"/>
  <c r="DD158" i="12"/>
  <c r="CQ158" i="12"/>
  <c r="BT158" i="12"/>
  <c r="BG158" i="12"/>
  <c r="AT158" i="12"/>
  <c r="AK158" i="12"/>
  <c r="X158" i="12"/>
  <c r="DJ157" i="12"/>
  <c r="CW157" i="12"/>
  <c r="CJ157" i="12"/>
  <c r="CA157" i="12"/>
  <c r="BN157" i="12"/>
  <c r="BA157" i="12"/>
  <c r="AD157" i="12"/>
  <c r="Q157" i="12"/>
  <c r="DD156" i="12"/>
  <c r="CQ156" i="12"/>
  <c r="BT156" i="12"/>
  <c r="BG156" i="12"/>
  <c r="AT156" i="12"/>
  <c r="AK156" i="12"/>
  <c r="X156" i="12"/>
  <c r="DJ155" i="12"/>
  <c r="CW155" i="12"/>
  <c r="CJ155" i="12"/>
  <c r="CA155" i="12"/>
  <c r="BN155" i="12"/>
  <c r="AD155" i="12"/>
  <c r="Q155" i="12"/>
  <c r="CQ154" i="12"/>
  <c r="BT154" i="12"/>
  <c r="BG154" i="12"/>
  <c r="AT154" i="12"/>
  <c r="AK154" i="12"/>
  <c r="DJ153" i="12"/>
  <c r="CW153" i="12"/>
  <c r="CJ153" i="12"/>
  <c r="BN153" i="12"/>
  <c r="BA153" i="12"/>
  <c r="AD153" i="12"/>
  <c r="Q153" i="12"/>
  <c r="DD152" i="12"/>
  <c r="CQ152" i="12"/>
  <c r="BT152" i="12"/>
  <c r="BG152" i="12"/>
  <c r="AK152" i="12"/>
  <c r="X152" i="12"/>
  <c r="DJ151" i="12"/>
  <c r="CJ151" i="12"/>
  <c r="CA151" i="12"/>
  <c r="BN151" i="12"/>
  <c r="BA151" i="12"/>
  <c r="AD151" i="12"/>
  <c r="DD150" i="12"/>
  <c r="CQ150" i="12"/>
  <c r="CI150" i="12"/>
  <c r="BV150" i="12"/>
  <c r="BM150" i="12"/>
  <c r="BG150" i="12"/>
  <c r="AZ150" i="12"/>
  <c r="AT150" i="12"/>
  <c r="AM150" i="12"/>
  <c r="AK150" i="12"/>
  <c r="X150" i="12"/>
  <c r="DL149" i="12"/>
  <c r="DJ149" i="12"/>
  <c r="DC149" i="12"/>
  <c r="CW149" i="12"/>
  <c r="CP149" i="12"/>
  <c r="CJ149" i="12"/>
  <c r="CC149" i="12"/>
  <c r="CA149" i="12"/>
  <c r="BN149" i="12"/>
  <c r="BF149" i="12"/>
  <c r="BA149" i="12"/>
  <c r="AS149" i="12"/>
  <c r="AF149" i="12"/>
  <c r="AD149" i="12"/>
  <c r="W149" i="12"/>
  <c r="Q149" i="12"/>
  <c r="B189" i="12"/>
  <c r="C189" i="12"/>
  <c r="D189" i="12"/>
  <c r="E189" i="12"/>
  <c r="F189" i="12"/>
  <c r="G189" i="12"/>
  <c r="H189" i="12"/>
  <c r="I189" i="12"/>
  <c r="J189" i="12"/>
  <c r="K189" i="12"/>
  <c r="L189" i="12"/>
  <c r="M189" i="12"/>
  <c r="N189" i="12"/>
  <c r="P189" i="12"/>
  <c r="Q189" i="12"/>
  <c r="R189" i="12"/>
  <c r="W189" i="12"/>
  <c r="X189" i="12"/>
  <c r="Y189" i="12"/>
  <c r="AD189" i="12"/>
  <c r="AE189" i="12"/>
  <c r="AF189" i="12"/>
  <c r="AK189" i="12"/>
  <c r="AL189" i="12"/>
  <c r="AM189" i="12"/>
  <c r="AR189" i="12"/>
  <c r="AS189" i="12"/>
  <c r="AT189" i="12"/>
  <c r="AY189" i="12"/>
  <c r="AZ189" i="12"/>
  <c r="BA189" i="12"/>
  <c r="BF189" i="12"/>
  <c r="BG189" i="12"/>
  <c r="BH189" i="12"/>
  <c r="BM189" i="12"/>
  <c r="BN189" i="12"/>
  <c r="BO189" i="12"/>
  <c r="BT189" i="12"/>
  <c r="BU189" i="12"/>
  <c r="BV189" i="12"/>
  <c r="CA189" i="12"/>
  <c r="CB189" i="12"/>
  <c r="CC189" i="12"/>
  <c r="CH189" i="12"/>
  <c r="CI189" i="12"/>
  <c r="CJ189" i="12"/>
  <c r="CO189" i="12"/>
  <c r="CP189" i="12"/>
  <c r="CQ189" i="12"/>
  <c r="CV189" i="12"/>
  <c r="CW189" i="12"/>
  <c r="CX189" i="12"/>
  <c r="DC189" i="12"/>
  <c r="DD189" i="12"/>
  <c r="DE189" i="12"/>
  <c r="DJ189" i="12"/>
  <c r="DK189" i="12"/>
  <c r="DL189" i="12"/>
  <c r="DQ189" i="12"/>
  <c r="DR189" i="12"/>
  <c r="DS189" i="12"/>
  <c r="DX189" i="12"/>
  <c r="DY189" i="12"/>
  <c r="DZ189" i="12"/>
  <c r="EE189" i="12"/>
  <c r="EF189" i="12"/>
  <c r="EG189" i="12"/>
  <c r="EL189" i="12"/>
  <c r="EM189" i="12"/>
  <c r="EN189" i="12"/>
  <c r="ES189" i="12"/>
  <c r="ET189" i="12"/>
  <c r="EU189" i="12"/>
  <c r="EZ189" i="12"/>
  <c r="FA189" i="12"/>
  <c r="FB189" i="12"/>
  <c r="FG189" i="12"/>
  <c r="FH189" i="12"/>
  <c r="FI189" i="12"/>
  <c r="FN189" i="12"/>
  <c r="FO189" i="12"/>
  <c r="FP189" i="12"/>
  <c r="FU189" i="12"/>
  <c r="FV189" i="12"/>
  <c r="FW189" i="12"/>
  <c r="GB189" i="12"/>
  <c r="GC189" i="12"/>
  <c r="GD189" i="12"/>
  <c r="GI189" i="12"/>
  <c r="GJ189" i="12"/>
  <c r="GK189" i="12"/>
  <c r="GP189" i="12"/>
  <c r="GQ189" i="12"/>
  <c r="GR189" i="12"/>
  <c r="GW189" i="12"/>
  <c r="GX189" i="12"/>
  <c r="GY189" i="12"/>
  <c r="HD189" i="12"/>
  <c r="HE189" i="12"/>
  <c r="HF189" i="12"/>
  <c r="HK189" i="12"/>
  <c r="HL189" i="12"/>
  <c r="HM189" i="12"/>
  <c r="HR189" i="12"/>
  <c r="HS189" i="12"/>
  <c r="HT189" i="12"/>
  <c r="HY189" i="12"/>
  <c r="HZ189" i="12"/>
  <c r="IA189" i="12"/>
  <c r="IF189" i="12"/>
  <c r="IG189" i="12"/>
  <c r="IH189" i="12"/>
  <c r="IM189" i="12"/>
  <c r="IN189" i="12"/>
  <c r="IO189" i="12"/>
  <c r="IT189" i="12"/>
  <c r="IU189" i="12"/>
  <c r="IV189" i="12"/>
  <c r="JA189" i="12"/>
  <c r="JB189" i="12"/>
  <c r="JC189" i="12"/>
  <c r="B190" i="12"/>
  <c r="C190" i="12"/>
  <c r="D190" i="12"/>
  <c r="E190" i="12"/>
  <c r="F190" i="12"/>
  <c r="G190" i="12"/>
  <c r="H190" i="12"/>
  <c r="I190" i="12"/>
  <c r="J190" i="12"/>
  <c r="K190" i="12"/>
  <c r="L190" i="12"/>
  <c r="M190" i="12"/>
  <c r="N190" i="12"/>
  <c r="P190" i="12"/>
  <c r="Q190" i="12"/>
  <c r="R190" i="12"/>
  <c r="W190" i="12"/>
  <c r="X190" i="12"/>
  <c r="Y190" i="12"/>
  <c r="AD190" i="12"/>
  <c r="AE190" i="12"/>
  <c r="AF190" i="12"/>
  <c r="AK190" i="12"/>
  <c r="AL190" i="12"/>
  <c r="AM190" i="12"/>
  <c r="AR190" i="12"/>
  <c r="AS190" i="12"/>
  <c r="AT190" i="12"/>
  <c r="AY190" i="12"/>
  <c r="AZ190" i="12"/>
  <c r="BA190" i="12"/>
  <c r="BF190" i="12"/>
  <c r="BG190" i="12"/>
  <c r="BH190" i="12"/>
  <c r="BM190" i="12"/>
  <c r="BN190" i="12"/>
  <c r="BO190" i="12"/>
  <c r="BT190" i="12"/>
  <c r="BU190" i="12"/>
  <c r="BV190" i="12"/>
  <c r="CA190" i="12"/>
  <c r="CB190" i="12"/>
  <c r="CC190" i="12"/>
  <c r="CH190" i="12"/>
  <c r="CI190" i="12"/>
  <c r="CJ190" i="12"/>
  <c r="CO190" i="12"/>
  <c r="CP190" i="12"/>
  <c r="CQ190" i="12"/>
  <c r="CV190" i="12"/>
  <c r="CW190" i="12"/>
  <c r="CX190" i="12"/>
  <c r="DC190" i="12"/>
  <c r="DD190" i="12"/>
  <c r="DE190" i="12"/>
  <c r="DJ190" i="12"/>
  <c r="DK190" i="12"/>
  <c r="DL190" i="12"/>
  <c r="DQ190" i="12"/>
  <c r="DR190" i="12"/>
  <c r="DS190" i="12"/>
  <c r="DX190" i="12"/>
  <c r="DY190" i="12"/>
  <c r="DZ190" i="12"/>
  <c r="EE190" i="12"/>
  <c r="EF190" i="12"/>
  <c r="EG190" i="12"/>
  <c r="EL190" i="12"/>
  <c r="EM190" i="12"/>
  <c r="EN190" i="12"/>
  <c r="ES190" i="12"/>
  <c r="ET190" i="12"/>
  <c r="EU190" i="12"/>
  <c r="EZ190" i="12"/>
  <c r="FA190" i="12"/>
  <c r="FB190" i="12"/>
  <c r="FG190" i="12"/>
  <c r="FH190" i="12"/>
  <c r="FI190" i="12"/>
  <c r="FN190" i="12"/>
  <c r="FO190" i="12"/>
  <c r="FP190" i="12"/>
  <c r="FU190" i="12"/>
  <c r="FV190" i="12"/>
  <c r="FW190" i="12"/>
  <c r="GB190" i="12"/>
  <c r="GC190" i="12"/>
  <c r="GD190" i="12"/>
  <c r="GI190" i="12"/>
  <c r="GJ190" i="12"/>
  <c r="GK190" i="12"/>
  <c r="GP190" i="12"/>
  <c r="GQ190" i="12"/>
  <c r="GR190" i="12"/>
  <c r="GW190" i="12"/>
  <c r="GX190" i="12"/>
  <c r="GY190" i="12"/>
  <c r="HD190" i="12"/>
  <c r="HE190" i="12"/>
  <c r="HF190" i="12"/>
  <c r="HK190" i="12"/>
  <c r="HL190" i="12"/>
  <c r="HM190" i="12"/>
  <c r="HR190" i="12"/>
  <c r="HS190" i="12"/>
  <c r="HT190" i="12"/>
  <c r="HY190" i="12"/>
  <c r="HZ190" i="12"/>
  <c r="IA190" i="12"/>
  <c r="IF190" i="12"/>
  <c r="IG190" i="12"/>
  <c r="IH190" i="12"/>
  <c r="IM190" i="12"/>
  <c r="IN190" i="12"/>
  <c r="IO190" i="12"/>
  <c r="IT190" i="12"/>
  <c r="IU190" i="12"/>
  <c r="IV190" i="12"/>
  <c r="JA190" i="12"/>
  <c r="JB190" i="12"/>
  <c r="JC190" i="12"/>
  <c r="B191" i="12"/>
  <c r="C191" i="12"/>
  <c r="D191" i="12"/>
  <c r="E191" i="12"/>
  <c r="F191" i="12"/>
  <c r="G191" i="12"/>
  <c r="H191" i="12"/>
  <c r="I191" i="12"/>
  <c r="J191" i="12"/>
  <c r="K191" i="12"/>
  <c r="L191" i="12"/>
  <c r="M191" i="12"/>
  <c r="N191" i="12"/>
  <c r="P191" i="12"/>
  <c r="Q191" i="12"/>
  <c r="R191" i="12"/>
  <c r="W191" i="12"/>
  <c r="X191" i="12"/>
  <c r="Y191" i="12"/>
  <c r="AD191" i="12"/>
  <c r="AE191" i="12"/>
  <c r="AF191" i="12"/>
  <c r="AK191" i="12"/>
  <c r="AL191" i="12"/>
  <c r="AM191" i="12"/>
  <c r="AR191" i="12"/>
  <c r="AS191" i="12"/>
  <c r="AT191" i="12"/>
  <c r="AY191" i="12"/>
  <c r="AZ191" i="12"/>
  <c r="BA191" i="12"/>
  <c r="BF191" i="12"/>
  <c r="BG191" i="12"/>
  <c r="BH191" i="12"/>
  <c r="BM191" i="12"/>
  <c r="BN191" i="12"/>
  <c r="BO191" i="12"/>
  <c r="BT191" i="12"/>
  <c r="BU191" i="12"/>
  <c r="BV191" i="12"/>
  <c r="CA191" i="12"/>
  <c r="CB191" i="12"/>
  <c r="CC191" i="12"/>
  <c r="CH191" i="12"/>
  <c r="CI191" i="12"/>
  <c r="CJ191" i="12"/>
  <c r="CO191" i="12"/>
  <c r="CP191" i="12"/>
  <c r="CQ191" i="12"/>
  <c r="CV191" i="12"/>
  <c r="CW191" i="12"/>
  <c r="CX191" i="12"/>
  <c r="DC191" i="12"/>
  <c r="DD191" i="12"/>
  <c r="DE191" i="12"/>
  <c r="DJ191" i="12"/>
  <c r="DK191" i="12"/>
  <c r="DL191" i="12"/>
  <c r="DQ191" i="12"/>
  <c r="DR191" i="12"/>
  <c r="DS191" i="12"/>
  <c r="DX191" i="12"/>
  <c r="DY191" i="12"/>
  <c r="DZ191" i="12"/>
  <c r="EE191" i="12"/>
  <c r="EF191" i="12"/>
  <c r="EG191" i="12"/>
  <c r="EL191" i="12"/>
  <c r="EM191" i="12"/>
  <c r="EN191" i="12"/>
  <c r="ES191" i="12"/>
  <c r="ET191" i="12"/>
  <c r="EU191" i="12"/>
  <c r="EZ191" i="12"/>
  <c r="FA191" i="12"/>
  <c r="FB191" i="12"/>
  <c r="FG191" i="12"/>
  <c r="FH191" i="12"/>
  <c r="FI191" i="12"/>
  <c r="FN191" i="12"/>
  <c r="FO191" i="12"/>
  <c r="FP191" i="12"/>
  <c r="FU191" i="12"/>
  <c r="FV191" i="12"/>
  <c r="FW191" i="12"/>
  <c r="GB191" i="12"/>
  <c r="GC191" i="12"/>
  <c r="GD191" i="12"/>
  <c r="GI191" i="12"/>
  <c r="GJ191" i="12"/>
  <c r="GK191" i="12"/>
  <c r="GP191" i="12"/>
  <c r="GQ191" i="12"/>
  <c r="GR191" i="12"/>
  <c r="GW191" i="12"/>
  <c r="GX191" i="12"/>
  <c r="GY191" i="12"/>
  <c r="HD191" i="12"/>
  <c r="HE191" i="12"/>
  <c r="HF191" i="12"/>
  <c r="HK191" i="12"/>
  <c r="HL191" i="12"/>
  <c r="HM191" i="12"/>
  <c r="HR191" i="12"/>
  <c r="HS191" i="12"/>
  <c r="HT191" i="12"/>
  <c r="HY191" i="12"/>
  <c r="HZ191" i="12"/>
  <c r="IA191" i="12"/>
  <c r="IF191" i="12"/>
  <c r="IG191" i="12"/>
  <c r="IH191" i="12"/>
  <c r="IM191" i="12"/>
  <c r="IN191" i="12"/>
  <c r="IO191" i="12"/>
  <c r="IT191" i="12"/>
  <c r="IU191" i="12"/>
  <c r="IV191" i="12"/>
  <c r="JA191" i="12"/>
  <c r="JB191" i="12"/>
  <c r="JC191" i="12"/>
  <c r="B189" i="11"/>
  <c r="E189" i="11"/>
  <c r="G189" i="11"/>
  <c r="H189" i="11"/>
  <c r="I189" i="11"/>
  <c r="J189" i="11"/>
  <c r="K189" i="11"/>
  <c r="L189" i="11"/>
  <c r="M189" i="11"/>
  <c r="B190" i="11"/>
  <c r="E190" i="11"/>
  <c r="G190" i="11"/>
  <c r="H190" i="11"/>
  <c r="I190" i="11"/>
  <c r="J190" i="11"/>
  <c r="K190" i="11"/>
  <c r="L190" i="11"/>
  <c r="M190" i="11"/>
  <c r="B191" i="11"/>
  <c r="E191" i="11"/>
  <c r="G191" i="11"/>
  <c r="H191" i="11"/>
  <c r="I191" i="11"/>
  <c r="J191" i="11"/>
  <c r="K191" i="11"/>
  <c r="L191" i="11"/>
  <c r="M191" i="11"/>
  <c r="B189" i="5"/>
  <c r="C189" i="5"/>
  <c r="D189" i="5"/>
  <c r="E189" i="5"/>
  <c r="F189" i="5"/>
  <c r="G189" i="5"/>
  <c r="H189" i="5"/>
  <c r="I189" i="5"/>
  <c r="J189" i="5"/>
  <c r="K189" i="5"/>
  <c r="L189" i="5"/>
  <c r="M189" i="5"/>
  <c r="N189" i="5"/>
  <c r="B190" i="5"/>
  <c r="C190" i="5"/>
  <c r="D190" i="5"/>
  <c r="E190" i="5"/>
  <c r="F190" i="5"/>
  <c r="G190" i="5"/>
  <c r="H190" i="5"/>
  <c r="I190" i="5"/>
  <c r="J190" i="5"/>
  <c r="K190" i="5"/>
  <c r="L190" i="5"/>
  <c r="M190" i="5"/>
  <c r="N190" i="5"/>
  <c r="B191" i="5"/>
  <c r="C191" i="5"/>
  <c r="D191" i="5"/>
  <c r="E191" i="5"/>
  <c r="F191" i="5"/>
  <c r="G191" i="5"/>
  <c r="H191" i="5"/>
  <c r="J191" i="5"/>
  <c r="K191" i="5"/>
  <c r="L191" i="5"/>
  <c r="M191" i="5"/>
  <c r="N191" i="5"/>
  <c r="B188" i="12"/>
  <c r="C188" i="12"/>
  <c r="D188" i="12"/>
  <c r="E188" i="12"/>
  <c r="F188" i="12"/>
  <c r="G188" i="12"/>
  <c r="H188" i="12"/>
  <c r="I188" i="12"/>
  <c r="J188" i="12"/>
  <c r="K188" i="12"/>
  <c r="L188" i="12"/>
  <c r="M188" i="12"/>
  <c r="N188" i="12"/>
  <c r="P188" i="12"/>
  <c r="Q188" i="12"/>
  <c r="R188" i="12"/>
  <c r="W188" i="12"/>
  <c r="X188" i="12"/>
  <c r="Y188" i="12"/>
  <c r="AD188" i="12"/>
  <c r="AE188" i="12"/>
  <c r="AF188" i="12"/>
  <c r="AK188" i="12"/>
  <c r="AL188" i="12"/>
  <c r="AM188" i="12"/>
  <c r="AR188" i="12"/>
  <c r="AS188" i="12"/>
  <c r="AT188" i="12"/>
  <c r="AY188" i="12"/>
  <c r="AZ188" i="12"/>
  <c r="BA188" i="12"/>
  <c r="BF188" i="12"/>
  <c r="BG188" i="12"/>
  <c r="BH188" i="12"/>
  <c r="BM188" i="12"/>
  <c r="BN188" i="12"/>
  <c r="BO188" i="12"/>
  <c r="BT188" i="12"/>
  <c r="BU188" i="12"/>
  <c r="BV188" i="12"/>
  <c r="CA188" i="12"/>
  <c r="CB188" i="12"/>
  <c r="CC188" i="12"/>
  <c r="CH188" i="12"/>
  <c r="CI188" i="12"/>
  <c r="CJ188" i="12"/>
  <c r="CO188" i="12"/>
  <c r="CP188" i="12"/>
  <c r="CQ188" i="12"/>
  <c r="CV188" i="12"/>
  <c r="CW188" i="12"/>
  <c r="CX188" i="12"/>
  <c r="DC188" i="12"/>
  <c r="DD188" i="12"/>
  <c r="DE188" i="12"/>
  <c r="DJ188" i="12"/>
  <c r="DK188" i="12"/>
  <c r="DL188" i="12"/>
  <c r="DQ188" i="12"/>
  <c r="DR188" i="12"/>
  <c r="DS188" i="12"/>
  <c r="DX188" i="12"/>
  <c r="DY188" i="12"/>
  <c r="DZ188" i="12"/>
  <c r="EE188" i="12"/>
  <c r="EF188" i="12"/>
  <c r="EG188" i="12"/>
  <c r="EL188" i="12"/>
  <c r="EM188" i="12"/>
  <c r="EN188" i="12"/>
  <c r="ES188" i="12"/>
  <c r="ET188" i="12"/>
  <c r="EU188" i="12"/>
  <c r="EZ188" i="12"/>
  <c r="FA188" i="12"/>
  <c r="FB188" i="12"/>
  <c r="FG188" i="12"/>
  <c r="FH188" i="12"/>
  <c r="FI188" i="12"/>
  <c r="FN188" i="12"/>
  <c r="FO188" i="12"/>
  <c r="FP188" i="12"/>
  <c r="FU188" i="12"/>
  <c r="FV188" i="12"/>
  <c r="FW188" i="12"/>
  <c r="GB188" i="12"/>
  <c r="GC188" i="12"/>
  <c r="GD188" i="12"/>
  <c r="GI188" i="12"/>
  <c r="GJ188" i="12"/>
  <c r="GK188" i="12"/>
  <c r="GP188" i="12"/>
  <c r="GQ188" i="12"/>
  <c r="GR188" i="12"/>
  <c r="GW188" i="12"/>
  <c r="GX188" i="12"/>
  <c r="GY188" i="12"/>
  <c r="HD188" i="12"/>
  <c r="HE188" i="12"/>
  <c r="HF188" i="12"/>
  <c r="HK188" i="12"/>
  <c r="HL188" i="12"/>
  <c r="HM188" i="12"/>
  <c r="HR188" i="12"/>
  <c r="HS188" i="12"/>
  <c r="HT188" i="12"/>
  <c r="HY188" i="12"/>
  <c r="HZ188" i="12"/>
  <c r="IA188" i="12"/>
  <c r="IF188" i="12"/>
  <c r="IG188" i="12"/>
  <c r="IH188" i="12"/>
  <c r="IM188" i="12"/>
  <c r="IN188" i="12"/>
  <c r="IO188" i="12"/>
  <c r="IT188" i="12"/>
  <c r="IU188" i="12"/>
  <c r="IV188" i="12"/>
  <c r="JA188" i="12"/>
  <c r="JB188" i="12"/>
  <c r="JC188" i="12"/>
  <c r="M188" i="11"/>
  <c r="L188" i="11"/>
  <c r="K188" i="11"/>
  <c r="J188" i="11"/>
  <c r="I188" i="11"/>
  <c r="H188" i="11"/>
  <c r="G188" i="11"/>
  <c r="E188" i="11"/>
  <c r="B188" i="11"/>
  <c r="B188" i="5"/>
  <c r="C188" i="5"/>
  <c r="D188" i="5"/>
  <c r="E188" i="5"/>
  <c r="F188" i="5"/>
  <c r="G188" i="5"/>
  <c r="H188" i="5"/>
  <c r="I188" i="5"/>
  <c r="J188" i="5"/>
  <c r="K188" i="5"/>
  <c r="L188" i="5"/>
  <c r="M188" i="5"/>
  <c r="N188" i="5"/>
  <c r="B171" i="12"/>
  <c r="C171" i="12"/>
  <c r="D171" i="12"/>
  <c r="E171" i="12"/>
  <c r="F171" i="12"/>
  <c r="G171" i="12"/>
  <c r="H171" i="12"/>
  <c r="I171" i="12"/>
  <c r="J171" i="12"/>
  <c r="K171" i="12"/>
  <c r="L171" i="12"/>
  <c r="M171" i="12"/>
  <c r="N171" i="12"/>
  <c r="P171" i="12"/>
  <c r="Q171" i="12"/>
  <c r="R171" i="12"/>
  <c r="W171" i="12"/>
  <c r="X171" i="12"/>
  <c r="Y171" i="12"/>
  <c r="AD171" i="12"/>
  <c r="AE171" i="12"/>
  <c r="AF171" i="12"/>
  <c r="AK171" i="12"/>
  <c r="AL171" i="12"/>
  <c r="AM171" i="12"/>
  <c r="AR171" i="12"/>
  <c r="AS171" i="12"/>
  <c r="AT171" i="12"/>
  <c r="AY171" i="12"/>
  <c r="AZ171" i="12"/>
  <c r="BA171" i="12"/>
  <c r="BF171" i="12"/>
  <c r="BG171" i="12"/>
  <c r="BH171" i="12"/>
  <c r="BM171" i="12"/>
  <c r="BN171" i="12"/>
  <c r="BO171" i="12"/>
  <c r="BT171" i="12"/>
  <c r="BU171" i="12"/>
  <c r="BV171" i="12"/>
  <c r="CA171" i="12"/>
  <c r="CB171" i="12"/>
  <c r="CC171" i="12"/>
  <c r="CH171" i="12"/>
  <c r="CI171" i="12"/>
  <c r="CJ171" i="12"/>
  <c r="CO171" i="12"/>
  <c r="CP171" i="12"/>
  <c r="CQ171" i="12"/>
  <c r="CV171" i="12"/>
  <c r="CW171" i="12"/>
  <c r="CX171" i="12"/>
  <c r="DC171" i="12"/>
  <c r="DD171" i="12"/>
  <c r="DE171" i="12"/>
  <c r="DJ171" i="12"/>
  <c r="DK171" i="12"/>
  <c r="DL171" i="12"/>
  <c r="DQ171" i="12"/>
  <c r="DR171" i="12"/>
  <c r="DS171" i="12"/>
  <c r="DX171" i="12"/>
  <c r="DY171" i="12"/>
  <c r="DZ171" i="12"/>
  <c r="EE171" i="12"/>
  <c r="EF171" i="12"/>
  <c r="EG171" i="12"/>
  <c r="EL171" i="12"/>
  <c r="EM171" i="12"/>
  <c r="EN171" i="12"/>
  <c r="ES171" i="12"/>
  <c r="ET171" i="12"/>
  <c r="EU171" i="12"/>
  <c r="EZ171" i="12"/>
  <c r="FA171" i="12"/>
  <c r="FB171" i="12"/>
  <c r="FG171" i="12"/>
  <c r="FH171" i="12"/>
  <c r="FI171" i="12"/>
  <c r="FN171" i="12"/>
  <c r="FO171" i="12"/>
  <c r="FP171" i="12"/>
  <c r="FU171" i="12"/>
  <c r="FV171" i="12"/>
  <c r="FW171" i="12"/>
  <c r="GB171" i="12"/>
  <c r="GC171" i="12"/>
  <c r="GD171" i="12"/>
  <c r="GI171" i="12"/>
  <c r="GJ171" i="12"/>
  <c r="GK171" i="12"/>
  <c r="GP171" i="12"/>
  <c r="GQ171" i="12"/>
  <c r="GR171" i="12"/>
  <c r="GW171" i="12"/>
  <c r="GX171" i="12"/>
  <c r="GY171" i="12"/>
  <c r="HD171" i="12"/>
  <c r="HE171" i="12"/>
  <c r="HF171" i="12"/>
  <c r="HK171" i="12"/>
  <c r="HL171" i="12"/>
  <c r="HM171" i="12"/>
  <c r="HR171" i="12"/>
  <c r="HS171" i="12"/>
  <c r="HT171" i="12"/>
  <c r="HY171" i="12"/>
  <c r="HZ171" i="12"/>
  <c r="IA171" i="12"/>
  <c r="IF171" i="12"/>
  <c r="IG171" i="12"/>
  <c r="IH171" i="12"/>
  <c r="IM171" i="12"/>
  <c r="IN171" i="12"/>
  <c r="IO171" i="12"/>
  <c r="IT171" i="12"/>
  <c r="IU171" i="12"/>
  <c r="IV171" i="12"/>
  <c r="JA171" i="12"/>
  <c r="JB171" i="12"/>
  <c r="JC171" i="12"/>
  <c r="B172" i="12"/>
  <c r="C172" i="12"/>
  <c r="D172" i="12"/>
  <c r="E172" i="12"/>
  <c r="F172" i="12"/>
  <c r="G172" i="12"/>
  <c r="H172" i="12"/>
  <c r="I172" i="12"/>
  <c r="J172" i="12"/>
  <c r="K172" i="12"/>
  <c r="L172" i="12"/>
  <c r="M172" i="12"/>
  <c r="N172" i="12"/>
  <c r="P172" i="12"/>
  <c r="Q172" i="12"/>
  <c r="R172" i="12"/>
  <c r="W172" i="12"/>
  <c r="X172" i="12"/>
  <c r="Y172" i="12"/>
  <c r="AD172" i="12"/>
  <c r="AE172" i="12"/>
  <c r="AF172" i="12"/>
  <c r="AK172" i="12"/>
  <c r="AL172" i="12"/>
  <c r="AM172" i="12"/>
  <c r="AR172" i="12"/>
  <c r="AS172" i="12"/>
  <c r="AT172" i="12"/>
  <c r="AY172" i="12"/>
  <c r="AZ172" i="12"/>
  <c r="BA172" i="12"/>
  <c r="BF172" i="12"/>
  <c r="BG172" i="12"/>
  <c r="BH172" i="12"/>
  <c r="BM172" i="12"/>
  <c r="BN172" i="12"/>
  <c r="BO172" i="12"/>
  <c r="BT172" i="12"/>
  <c r="BU172" i="12"/>
  <c r="BV172" i="12"/>
  <c r="CA172" i="12"/>
  <c r="CB172" i="12"/>
  <c r="CC172" i="12"/>
  <c r="CH172" i="12"/>
  <c r="CI172" i="12"/>
  <c r="CJ172" i="12"/>
  <c r="CO172" i="12"/>
  <c r="CP172" i="12"/>
  <c r="CQ172" i="12"/>
  <c r="CV172" i="12"/>
  <c r="CW172" i="12"/>
  <c r="CX172" i="12"/>
  <c r="DC172" i="12"/>
  <c r="DD172" i="12"/>
  <c r="DE172" i="12"/>
  <c r="DJ172" i="12"/>
  <c r="DK172" i="12"/>
  <c r="DL172" i="12"/>
  <c r="DQ172" i="12"/>
  <c r="DR172" i="12"/>
  <c r="DS172" i="12"/>
  <c r="DX172" i="12"/>
  <c r="DY172" i="12"/>
  <c r="DZ172" i="12"/>
  <c r="EE172" i="12"/>
  <c r="EF172" i="12"/>
  <c r="EG172" i="12"/>
  <c r="EL172" i="12"/>
  <c r="EM172" i="12"/>
  <c r="EN172" i="12"/>
  <c r="ES172" i="12"/>
  <c r="ET172" i="12"/>
  <c r="EU172" i="12"/>
  <c r="EZ172" i="12"/>
  <c r="FA172" i="12"/>
  <c r="FB172" i="12"/>
  <c r="FG172" i="12"/>
  <c r="FH172" i="12"/>
  <c r="FI172" i="12"/>
  <c r="FN172" i="12"/>
  <c r="FO172" i="12"/>
  <c r="FP172" i="12"/>
  <c r="FU172" i="12"/>
  <c r="FV172" i="12"/>
  <c r="FW172" i="12"/>
  <c r="GB172" i="12"/>
  <c r="GC172" i="12"/>
  <c r="GD172" i="12"/>
  <c r="GI172" i="12"/>
  <c r="GJ172" i="12"/>
  <c r="GK172" i="12"/>
  <c r="GP172" i="12"/>
  <c r="GQ172" i="12"/>
  <c r="GR172" i="12"/>
  <c r="GW172" i="12"/>
  <c r="GX172" i="12"/>
  <c r="GY172" i="12"/>
  <c r="HD172" i="12"/>
  <c r="HE172" i="12"/>
  <c r="HF172" i="12"/>
  <c r="HK172" i="12"/>
  <c r="HL172" i="12"/>
  <c r="HM172" i="12"/>
  <c r="HR172" i="12"/>
  <c r="HS172" i="12"/>
  <c r="HT172" i="12"/>
  <c r="HY172" i="12"/>
  <c r="HZ172" i="12"/>
  <c r="IA172" i="12"/>
  <c r="IF172" i="12"/>
  <c r="IG172" i="12"/>
  <c r="IH172" i="12"/>
  <c r="IM172" i="12"/>
  <c r="IN172" i="12"/>
  <c r="IO172" i="12"/>
  <c r="IT172" i="12"/>
  <c r="IU172" i="12"/>
  <c r="IV172" i="12"/>
  <c r="JA172" i="12"/>
  <c r="JB172" i="12"/>
  <c r="JC172" i="12"/>
  <c r="B173" i="12"/>
  <c r="C173" i="12"/>
  <c r="D173" i="12"/>
  <c r="E173" i="12"/>
  <c r="F173" i="12"/>
  <c r="G173" i="12"/>
  <c r="H173" i="12"/>
  <c r="I173" i="12"/>
  <c r="J173" i="12"/>
  <c r="K173" i="12"/>
  <c r="L173" i="12"/>
  <c r="M173" i="12"/>
  <c r="N173" i="12"/>
  <c r="P173" i="12"/>
  <c r="Q173" i="12"/>
  <c r="R173" i="12"/>
  <c r="W173" i="12"/>
  <c r="X173" i="12"/>
  <c r="Y173" i="12"/>
  <c r="AD173" i="12"/>
  <c r="AE173" i="12"/>
  <c r="AF173" i="12"/>
  <c r="AK173" i="12"/>
  <c r="AL173" i="12"/>
  <c r="AM173" i="12"/>
  <c r="AR173" i="12"/>
  <c r="AS173" i="12"/>
  <c r="AT173" i="12"/>
  <c r="AY173" i="12"/>
  <c r="AZ173" i="12"/>
  <c r="BA173" i="12"/>
  <c r="BF173" i="12"/>
  <c r="BG173" i="12"/>
  <c r="BH173" i="12"/>
  <c r="BM173" i="12"/>
  <c r="BN173" i="12"/>
  <c r="BO173" i="12"/>
  <c r="BT173" i="12"/>
  <c r="BU173" i="12"/>
  <c r="BV173" i="12"/>
  <c r="CA173" i="12"/>
  <c r="CB173" i="12"/>
  <c r="CC173" i="12"/>
  <c r="CH173" i="12"/>
  <c r="CI173" i="12"/>
  <c r="CJ173" i="12"/>
  <c r="CO173" i="12"/>
  <c r="CP173" i="12"/>
  <c r="CQ173" i="12"/>
  <c r="CV173" i="12"/>
  <c r="CW173" i="12"/>
  <c r="CX173" i="12"/>
  <c r="DC173" i="12"/>
  <c r="DD173" i="12"/>
  <c r="DE173" i="12"/>
  <c r="DJ173" i="12"/>
  <c r="DK173" i="12"/>
  <c r="DL173" i="12"/>
  <c r="DQ173" i="12"/>
  <c r="DR173" i="12"/>
  <c r="DS173" i="12"/>
  <c r="DX173" i="12"/>
  <c r="DY173" i="12"/>
  <c r="DZ173" i="12"/>
  <c r="EE173" i="12"/>
  <c r="EF173" i="12"/>
  <c r="EG173" i="12"/>
  <c r="EL173" i="12"/>
  <c r="EM173" i="12"/>
  <c r="EN173" i="12"/>
  <c r="ES173" i="12"/>
  <c r="ET173" i="12"/>
  <c r="EU173" i="12"/>
  <c r="EZ173" i="12"/>
  <c r="FA173" i="12"/>
  <c r="FB173" i="12"/>
  <c r="FG173" i="12"/>
  <c r="FH173" i="12"/>
  <c r="FI173" i="12"/>
  <c r="FN173" i="12"/>
  <c r="FO173" i="12"/>
  <c r="FP173" i="12"/>
  <c r="FU173" i="12"/>
  <c r="FV173" i="12"/>
  <c r="FW173" i="12"/>
  <c r="GB173" i="12"/>
  <c r="GC173" i="12"/>
  <c r="GD173" i="12"/>
  <c r="GI173" i="12"/>
  <c r="GJ173" i="12"/>
  <c r="GK173" i="12"/>
  <c r="GP173" i="12"/>
  <c r="GQ173" i="12"/>
  <c r="GR173" i="12"/>
  <c r="GW173" i="12"/>
  <c r="GX173" i="12"/>
  <c r="GY173" i="12"/>
  <c r="HD173" i="12"/>
  <c r="HE173" i="12"/>
  <c r="HF173" i="12"/>
  <c r="HK173" i="12"/>
  <c r="HL173" i="12"/>
  <c r="HM173" i="12"/>
  <c r="HR173" i="12"/>
  <c r="HS173" i="12"/>
  <c r="HT173" i="12"/>
  <c r="HY173" i="12"/>
  <c r="HZ173" i="12"/>
  <c r="IA173" i="12"/>
  <c r="IF173" i="12"/>
  <c r="IG173" i="12"/>
  <c r="IH173" i="12"/>
  <c r="IM173" i="12"/>
  <c r="IN173" i="12"/>
  <c r="IO173" i="12"/>
  <c r="IT173" i="12"/>
  <c r="IU173" i="12"/>
  <c r="IV173" i="12"/>
  <c r="JA173" i="12"/>
  <c r="JB173" i="12"/>
  <c r="JC173" i="12"/>
  <c r="B174" i="12"/>
  <c r="C174" i="12"/>
  <c r="D174" i="12"/>
  <c r="E174" i="12"/>
  <c r="F174" i="12"/>
  <c r="G174" i="12"/>
  <c r="H174" i="12"/>
  <c r="I174" i="12"/>
  <c r="J174" i="12"/>
  <c r="K174" i="12"/>
  <c r="L174" i="12"/>
  <c r="M174" i="12"/>
  <c r="N174" i="12"/>
  <c r="P174" i="12"/>
  <c r="Q174" i="12"/>
  <c r="R174" i="12"/>
  <c r="W174" i="12"/>
  <c r="X174" i="12"/>
  <c r="Y174" i="12"/>
  <c r="AD174" i="12"/>
  <c r="AE174" i="12"/>
  <c r="AF174" i="12"/>
  <c r="AK174" i="12"/>
  <c r="AL174" i="12"/>
  <c r="AM174" i="12"/>
  <c r="AR174" i="12"/>
  <c r="AS174" i="12"/>
  <c r="AT174" i="12"/>
  <c r="AY174" i="12"/>
  <c r="AZ174" i="12"/>
  <c r="BA174" i="12"/>
  <c r="BF174" i="12"/>
  <c r="BG174" i="12"/>
  <c r="BH174" i="12"/>
  <c r="BM174" i="12"/>
  <c r="BN174" i="12"/>
  <c r="BO174" i="12"/>
  <c r="BT174" i="12"/>
  <c r="BU174" i="12"/>
  <c r="BV174" i="12"/>
  <c r="CA174" i="12"/>
  <c r="CB174" i="12"/>
  <c r="CC174" i="12"/>
  <c r="CH174" i="12"/>
  <c r="CI174" i="12"/>
  <c r="CJ174" i="12"/>
  <c r="CO174" i="12"/>
  <c r="CP174" i="12"/>
  <c r="CQ174" i="12"/>
  <c r="CV174" i="12"/>
  <c r="CW174" i="12"/>
  <c r="CX174" i="12"/>
  <c r="DC174" i="12"/>
  <c r="DD174" i="12"/>
  <c r="DE174" i="12"/>
  <c r="DJ174" i="12"/>
  <c r="DK174" i="12"/>
  <c r="DL174" i="12"/>
  <c r="DQ174" i="12"/>
  <c r="DR174" i="12"/>
  <c r="DS174" i="12"/>
  <c r="DX174" i="12"/>
  <c r="DY174" i="12"/>
  <c r="DZ174" i="12"/>
  <c r="EE174" i="12"/>
  <c r="EF174" i="12"/>
  <c r="EG174" i="12"/>
  <c r="EL174" i="12"/>
  <c r="EM174" i="12"/>
  <c r="EN174" i="12"/>
  <c r="ES174" i="12"/>
  <c r="ET174" i="12"/>
  <c r="EU174" i="12"/>
  <c r="EZ174" i="12"/>
  <c r="FA174" i="12"/>
  <c r="FB174" i="12"/>
  <c r="FG174" i="12"/>
  <c r="FH174" i="12"/>
  <c r="FI174" i="12"/>
  <c r="FN174" i="12"/>
  <c r="FO174" i="12"/>
  <c r="FP174" i="12"/>
  <c r="FU174" i="12"/>
  <c r="FV174" i="12"/>
  <c r="FW174" i="12"/>
  <c r="GB174" i="12"/>
  <c r="GC174" i="12"/>
  <c r="GD174" i="12"/>
  <c r="GI174" i="12"/>
  <c r="GJ174" i="12"/>
  <c r="GK174" i="12"/>
  <c r="GP174" i="12"/>
  <c r="GQ174" i="12"/>
  <c r="GR174" i="12"/>
  <c r="GW174" i="12"/>
  <c r="GX174" i="12"/>
  <c r="GY174" i="12"/>
  <c r="HD174" i="12"/>
  <c r="HE174" i="12"/>
  <c r="HF174" i="12"/>
  <c r="HK174" i="12"/>
  <c r="HL174" i="12"/>
  <c r="HM174" i="12"/>
  <c r="HR174" i="12"/>
  <c r="HS174" i="12"/>
  <c r="HT174" i="12"/>
  <c r="HY174" i="12"/>
  <c r="HZ174" i="12"/>
  <c r="IA174" i="12"/>
  <c r="IF174" i="12"/>
  <c r="IG174" i="12"/>
  <c r="IH174" i="12"/>
  <c r="IM174" i="12"/>
  <c r="IN174" i="12"/>
  <c r="IO174" i="12"/>
  <c r="IT174" i="12"/>
  <c r="IU174" i="12"/>
  <c r="IV174" i="12"/>
  <c r="JA174" i="12"/>
  <c r="JB174" i="12"/>
  <c r="JC174" i="12"/>
  <c r="B175" i="12"/>
  <c r="C175" i="12"/>
  <c r="D175" i="12"/>
  <c r="E175" i="12"/>
  <c r="F175" i="12"/>
  <c r="G175" i="12"/>
  <c r="H175" i="12"/>
  <c r="I175" i="12"/>
  <c r="J175" i="12"/>
  <c r="K175" i="12"/>
  <c r="L175" i="12"/>
  <c r="M175" i="12"/>
  <c r="N175" i="12"/>
  <c r="P175" i="12"/>
  <c r="Q175" i="12"/>
  <c r="R175" i="12"/>
  <c r="W175" i="12"/>
  <c r="X175" i="12"/>
  <c r="Y175" i="12"/>
  <c r="AD175" i="12"/>
  <c r="AE175" i="12"/>
  <c r="AF175" i="12"/>
  <c r="AK175" i="12"/>
  <c r="AL175" i="12"/>
  <c r="AM175" i="12"/>
  <c r="AR175" i="12"/>
  <c r="AS175" i="12"/>
  <c r="AT175" i="12"/>
  <c r="AY175" i="12"/>
  <c r="AZ175" i="12"/>
  <c r="BA175" i="12"/>
  <c r="BF175" i="12"/>
  <c r="BG175" i="12"/>
  <c r="BH175" i="12"/>
  <c r="BM175" i="12"/>
  <c r="BN175" i="12"/>
  <c r="BO175" i="12"/>
  <c r="BT175" i="12"/>
  <c r="BU175" i="12"/>
  <c r="BV175" i="12"/>
  <c r="CA175" i="12"/>
  <c r="CB175" i="12"/>
  <c r="CC175" i="12"/>
  <c r="CH175" i="12"/>
  <c r="CI175" i="12"/>
  <c r="CJ175" i="12"/>
  <c r="CO175" i="12"/>
  <c r="CP175" i="12"/>
  <c r="CQ175" i="12"/>
  <c r="CV175" i="12"/>
  <c r="CW175" i="12"/>
  <c r="CX175" i="12"/>
  <c r="DC175" i="12"/>
  <c r="DD175" i="12"/>
  <c r="DE175" i="12"/>
  <c r="DJ175" i="12"/>
  <c r="DK175" i="12"/>
  <c r="DL175" i="12"/>
  <c r="DQ175" i="12"/>
  <c r="DR175" i="12"/>
  <c r="DS175" i="12"/>
  <c r="DX175" i="12"/>
  <c r="DY175" i="12"/>
  <c r="DZ175" i="12"/>
  <c r="EE175" i="12"/>
  <c r="EF175" i="12"/>
  <c r="EG175" i="12"/>
  <c r="EL175" i="12"/>
  <c r="EM175" i="12"/>
  <c r="EN175" i="12"/>
  <c r="ES175" i="12"/>
  <c r="ET175" i="12"/>
  <c r="EU175" i="12"/>
  <c r="EZ175" i="12"/>
  <c r="FA175" i="12"/>
  <c r="FB175" i="12"/>
  <c r="FG175" i="12"/>
  <c r="FH175" i="12"/>
  <c r="FI175" i="12"/>
  <c r="FN175" i="12"/>
  <c r="FO175" i="12"/>
  <c r="FP175" i="12"/>
  <c r="FU175" i="12"/>
  <c r="FV175" i="12"/>
  <c r="FW175" i="12"/>
  <c r="GB175" i="12"/>
  <c r="GC175" i="12"/>
  <c r="GD175" i="12"/>
  <c r="GI175" i="12"/>
  <c r="GJ175" i="12"/>
  <c r="GK175" i="12"/>
  <c r="GP175" i="12"/>
  <c r="GQ175" i="12"/>
  <c r="GR175" i="12"/>
  <c r="GW175" i="12"/>
  <c r="GX175" i="12"/>
  <c r="GY175" i="12"/>
  <c r="HD175" i="12"/>
  <c r="HE175" i="12"/>
  <c r="HF175" i="12"/>
  <c r="HK175" i="12"/>
  <c r="HL175" i="12"/>
  <c r="HM175" i="12"/>
  <c r="HR175" i="12"/>
  <c r="HS175" i="12"/>
  <c r="HT175" i="12"/>
  <c r="HY175" i="12"/>
  <c r="HZ175" i="12"/>
  <c r="IA175" i="12"/>
  <c r="IF175" i="12"/>
  <c r="IG175" i="12"/>
  <c r="IH175" i="12"/>
  <c r="IM175" i="12"/>
  <c r="IN175" i="12"/>
  <c r="IO175" i="12"/>
  <c r="IT175" i="12"/>
  <c r="IU175" i="12"/>
  <c r="IV175" i="12"/>
  <c r="JA175" i="12"/>
  <c r="JB175" i="12"/>
  <c r="JC175" i="12"/>
  <c r="B176" i="12"/>
  <c r="C176" i="12"/>
  <c r="D176" i="12"/>
  <c r="E176" i="12"/>
  <c r="F176" i="12"/>
  <c r="G176" i="12"/>
  <c r="H176" i="12"/>
  <c r="I176" i="12"/>
  <c r="J176" i="12"/>
  <c r="K176" i="12"/>
  <c r="L176" i="12"/>
  <c r="M176" i="12"/>
  <c r="N176" i="12"/>
  <c r="P176" i="12"/>
  <c r="Q176" i="12"/>
  <c r="R176" i="12"/>
  <c r="W176" i="12"/>
  <c r="X176" i="12"/>
  <c r="Y176" i="12"/>
  <c r="AD176" i="12"/>
  <c r="AE176" i="12"/>
  <c r="AF176" i="12"/>
  <c r="AK176" i="12"/>
  <c r="AL176" i="12"/>
  <c r="AM176" i="12"/>
  <c r="AR176" i="12"/>
  <c r="AS176" i="12"/>
  <c r="AT176" i="12"/>
  <c r="AY176" i="12"/>
  <c r="AZ176" i="12"/>
  <c r="BA176" i="12"/>
  <c r="BF176" i="12"/>
  <c r="BG176" i="12"/>
  <c r="BH176" i="12"/>
  <c r="BM176" i="12"/>
  <c r="BN176" i="12"/>
  <c r="BO176" i="12"/>
  <c r="BT176" i="12"/>
  <c r="BU176" i="12"/>
  <c r="BV176" i="12"/>
  <c r="CA176" i="12"/>
  <c r="CB176" i="12"/>
  <c r="CC176" i="12"/>
  <c r="CH176" i="12"/>
  <c r="CI176" i="12"/>
  <c r="CJ176" i="12"/>
  <c r="CO176" i="12"/>
  <c r="CP176" i="12"/>
  <c r="CQ176" i="12"/>
  <c r="CV176" i="12"/>
  <c r="CW176" i="12"/>
  <c r="CX176" i="12"/>
  <c r="DC176" i="12"/>
  <c r="DD176" i="12"/>
  <c r="DE176" i="12"/>
  <c r="DJ176" i="12"/>
  <c r="DK176" i="12"/>
  <c r="DL176" i="12"/>
  <c r="DQ176" i="12"/>
  <c r="DR176" i="12"/>
  <c r="DS176" i="12"/>
  <c r="DX176" i="12"/>
  <c r="DY176" i="12"/>
  <c r="DZ176" i="12"/>
  <c r="EE176" i="12"/>
  <c r="EF176" i="12"/>
  <c r="EG176" i="12"/>
  <c r="EL176" i="12"/>
  <c r="EM176" i="12"/>
  <c r="EN176" i="12"/>
  <c r="ES176" i="12"/>
  <c r="ET176" i="12"/>
  <c r="EU176" i="12"/>
  <c r="EZ176" i="12"/>
  <c r="FA176" i="12"/>
  <c r="FB176" i="12"/>
  <c r="FG176" i="12"/>
  <c r="FH176" i="12"/>
  <c r="FI176" i="12"/>
  <c r="FN176" i="12"/>
  <c r="FO176" i="12"/>
  <c r="FP176" i="12"/>
  <c r="FU176" i="12"/>
  <c r="FV176" i="12"/>
  <c r="FW176" i="12"/>
  <c r="GB176" i="12"/>
  <c r="GC176" i="12"/>
  <c r="GD176" i="12"/>
  <c r="GI176" i="12"/>
  <c r="GJ176" i="12"/>
  <c r="GK176" i="12"/>
  <c r="GP176" i="12"/>
  <c r="GQ176" i="12"/>
  <c r="GR176" i="12"/>
  <c r="GW176" i="12"/>
  <c r="GX176" i="12"/>
  <c r="GY176" i="12"/>
  <c r="HD176" i="12"/>
  <c r="HE176" i="12"/>
  <c r="HF176" i="12"/>
  <c r="HK176" i="12"/>
  <c r="HL176" i="12"/>
  <c r="HM176" i="12"/>
  <c r="HR176" i="12"/>
  <c r="HS176" i="12"/>
  <c r="HT176" i="12"/>
  <c r="HY176" i="12"/>
  <c r="HZ176" i="12"/>
  <c r="IA176" i="12"/>
  <c r="IF176" i="12"/>
  <c r="IG176" i="12"/>
  <c r="IH176" i="12"/>
  <c r="IM176" i="12"/>
  <c r="IN176" i="12"/>
  <c r="IO176" i="12"/>
  <c r="IT176" i="12"/>
  <c r="IU176" i="12"/>
  <c r="IV176" i="12"/>
  <c r="JA176" i="12"/>
  <c r="JB176" i="12"/>
  <c r="JC176" i="12"/>
  <c r="B177" i="12"/>
  <c r="C177" i="12"/>
  <c r="D177" i="12"/>
  <c r="E177" i="12"/>
  <c r="F177" i="12"/>
  <c r="G177" i="12"/>
  <c r="H177" i="12"/>
  <c r="I177" i="12"/>
  <c r="J177" i="12"/>
  <c r="K177" i="12"/>
  <c r="L177" i="12"/>
  <c r="M177" i="12"/>
  <c r="N177" i="12"/>
  <c r="P177" i="12"/>
  <c r="Q177" i="12"/>
  <c r="R177" i="12"/>
  <c r="W177" i="12"/>
  <c r="X177" i="12"/>
  <c r="Y177" i="12"/>
  <c r="AD177" i="12"/>
  <c r="AE177" i="12"/>
  <c r="AF177" i="12"/>
  <c r="AK177" i="12"/>
  <c r="AL177" i="12"/>
  <c r="AM177" i="12"/>
  <c r="AR177" i="12"/>
  <c r="AS177" i="12"/>
  <c r="AT177" i="12"/>
  <c r="AY177" i="12"/>
  <c r="AZ177" i="12"/>
  <c r="BA177" i="12"/>
  <c r="BF177" i="12"/>
  <c r="BG177" i="12"/>
  <c r="BH177" i="12"/>
  <c r="BM177" i="12"/>
  <c r="BN177" i="12"/>
  <c r="BO177" i="12"/>
  <c r="BT177" i="12"/>
  <c r="BU177" i="12"/>
  <c r="BV177" i="12"/>
  <c r="CA177" i="12"/>
  <c r="CB177" i="12"/>
  <c r="CC177" i="12"/>
  <c r="CH177" i="12"/>
  <c r="CI177" i="12"/>
  <c r="CJ177" i="12"/>
  <c r="CO177" i="12"/>
  <c r="CP177" i="12"/>
  <c r="CQ177" i="12"/>
  <c r="CV177" i="12"/>
  <c r="CW177" i="12"/>
  <c r="CX177" i="12"/>
  <c r="DC177" i="12"/>
  <c r="DD177" i="12"/>
  <c r="DE177" i="12"/>
  <c r="DJ177" i="12"/>
  <c r="DK177" i="12"/>
  <c r="DL177" i="12"/>
  <c r="DQ177" i="12"/>
  <c r="DR177" i="12"/>
  <c r="DS177" i="12"/>
  <c r="DX177" i="12"/>
  <c r="DY177" i="12"/>
  <c r="DZ177" i="12"/>
  <c r="EE177" i="12"/>
  <c r="EF177" i="12"/>
  <c r="EG177" i="12"/>
  <c r="EL177" i="12"/>
  <c r="EM177" i="12"/>
  <c r="EN177" i="12"/>
  <c r="ES177" i="12"/>
  <c r="ET177" i="12"/>
  <c r="EU177" i="12"/>
  <c r="EZ177" i="12"/>
  <c r="FA177" i="12"/>
  <c r="FB177" i="12"/>
  <c r="FG177" i="12"/>
  <c r="FH177" i="12"/>
  <c r="FI177" i="12"/>
  <c r="FN177" i="12"/>
  <c r="FO177" i="12"/>
  <c r="FP177" i="12"/>
  <c r="FU177" i="12"/>
  <c r="FV177" i="12"/>
  <c r="FW177" i="12"/>
  <c r="GB177" i="12"/>
  <c r="GC177" i="12"/>
  <c r="GD177" i="12"/>
  <c r="GI177" i="12"/>
  <c r="GJ177" i="12"/>
  <c r="GK177" i="12"/>
  <c r="GP177" i="12"/>
  <c r="GQ177" i="12"/>
  <c r="GR177" i="12"/>
  <c r="GW177" i="12"/>
  <c r="GX177" i="12"/>
  <c r="GY177" i="12"/>
  <c r="HD177" i="12"/>
  <c r="HE177" i="12"/>
  <c r="HF177" i="12"/>
  <c r="HK177" i="12"/>
  <c r="HL177" i="12"/>
  <c r="HM177" i="12"/>
  <c r="HR177" i="12"/>
  <c r="HS177" i="12"/>
  <c r="HT177" i="12"/>
  <c r="HY177" i="12"/>
  <c r="HZ177" i="12"/>
  <c r="IA177" i="12"/>
  <c r="IF177" i="12"/>
  <c r="IG177" i="12"/>
  <c r="IH177" i="12"/>
  <c r="IM177" i="12"/>
  <c r="IN177" i="12"/>
  <c r="IO177" i="12"/>
  <c r="IT177" i="12"/>
  <c r="IU177" i="12"/>
  <c r="IV177" i="12"/>
  <c r="JA177" i="12"/>
  <c r="JB177" i="12"/>
  <c r="JC177" i="12"/>
  <c r="B178" i="12"/>
  <c r="C178" i="12"/>
  <c r="D178" i="12"/>
  <c r="E178" i="12"/>
  <c r="F178" i="12"/>
  <c r="G178" i="12"/>
  <c r="H178" i="12"/>
  <c r="I178" i="12"/>
  <c r="J178" i="12"/>
  <c r="K178" i="12"/>
  <c r="L178" i="12"/>
  <c r="M178" i="12"/>
  <c r="N178" i="12"/>
  <c r="P178" i="12"/>
  <c r="Q178" i="12"/>
  <c r="R178" i="12"/>
  <c r="W178" i="12"/>
  <c r="X178" i="12"/>
  <c r="Y178" i="12"/>
  <c r="AD178" i="12"/>
  <c r="AE178" i="12"/>
  <c r="AF178" i="12"/>
  <c r="AK178" i="12"/>
  <c r="AL178" i="12"/>
  <c r="AM178" i="12"/>
  <c r="AR178" i="12"/>
  <c r="AS178" i="12"/>
  <c r="AT178" i="12"/>
  <c r="AY178" i="12"/>
  <c r="AZ178" i="12"/>
  <c r="BA178" i="12"/>
  <c r="BF178" i="12"/>
  <c r="BG178" i="12"/>
  <c r="BH178" i="12"/>
  <c r="BM178" i="12"/>
  <c r="BN178" i="12"/>
  <c r="BO178" i="12"/>
  <c r="BT178" i="12"/>
  <c r="BU178" i="12"/>
  <c r="BV178" i="12"/>
  <c r="CA178" i="12"/>
  <c r="CB178" i="12"/>
  <c r="CC178" i="12"/>
  <c r="CH178" i="12"/>
  <c r="CI178" i="12"/>
  <c r="CJ178" i="12"/>
  <c r="CO178" i="12"/>
  <c r="CP178" i="12"/>
  <c r="CQ178" i="12"/>
  <c r="CV178" i="12"/>
  <c r="CW178" i="12"/>
  <c r="CX178" i="12"/>
  <c r="DC178" i="12"/>
  <c r="DD178" i="12"/>
  <c r="DE178" i="12"/>
  <c r="DJ178" i="12"/>
  <c r="DK178" i="12"/>
  <c r="DL178" i="12"/>
  <c r="DQ178" i="12"/>
  <c r="DR178" i="12"/>
  <c r="DS178" i="12"/>
  <c r="DX178" i="12"/>
  <c r="DY178" i="12"/>
  <c r="DZ178" i="12"/>
  <c r="EE178" i="12"/>
  <c r="EF178" i="12"/>
  <c r="EG178" i="12"/>
  <c r="EL178" i="12"/>
  <c r="EM178" i="12"/>
  <c r="EN178" i="12"/>
  <c r="ES178" i="12"/>
  <c r="ET178" i="12"/>
  <c r="EU178" i="12"/>
  <c r="EZ178" i="12"/>
  <c r="FA178" i="12"/>
  <c r="FB178" i="12"/>
  <c r="FG178" i="12"/>
  <c r="FH178" i="12"/>
  <c r="FI178" i="12"/>
  <c r="FN178" i="12"/>
  <c r="FO178" i="12"/>
  <c r="FP178" i="12"/>
  <c r="FU178" i="12"/>
  <c r="FV178" i="12"/>
  <c r="FW178" i="12"/>
  <c r="GB178" i="12"/>
  <c r="GC178" i="12"/>
  <c r="GD178" i="12"/>
  <c r="GI178" i="12"/>
  <c r="GJ178" i="12"/>
  <c r="GK178" i="12"/>
  <c r="GP178" i="12"/>
  <c r="GQ178" i="12"/>
  <c r="GR178" i="12"/>
  <c r="GW178" i="12"/>
  <c r="GX178" i="12"/>
  <c r="GY178" i="12"/>
  <c r="HD178" i="12"/>
  <c r="HE178" i="12"/>
  <c r="HF178" i="12"/>
  <c r="HK178" i="12"/>
  <c r="HL178" i="12"/>
  <c r="HM178" i="12"/>
  <c r="HR178" i="12"/>
  <c r="HS178" i="12"/>
  <c r="HT178" i="12"/>
  <c r="HY178" i="12"/>
  <c r="HZ178" i="12"/>
  <c r="IA178" i="12"/>
  <c r="IF178" i="12"/>
  <c r="IG178" i="12"/>
  <c r="IH178" i="12"/>
  <c r="IM178" i="12"/>
  <c r="IN178" i="12"/>
  <c r="IO178" i="12"/>
  <c r="IT178" i="12"/>
  <c r="IU178" i="12"/>
  <c r="IV178" i="12"/>
  <c r="JA178" i="12"/>
  <c r="JB178" i="12"/>
  <c r="JC178" i="12"/>
  <c r="B179" i="12"/>
  <c r="C179" i="12"/>
  <c r="D179" i="12"/>
  <c r="E179" i="12"/>
  <c r="F179" i="12"/>
  <c r="G179" i="12"/>
  <c r="H179" i="12"/>
  <c r="I179" i="12"/>
  <c r="J179" i="12"/>
  <c r="K179" i="12"/>
  <c r="L179" i="12"/>
  <c r="M179" i="12"/>
  <c r="N179" i="12"/>
  <c r="P179" i="12"/>
  <c r="Q179" i="12"/>
  <c r="R179" i="12"/>
  <c r="W179" i="12"/>
  <c r="X179" i="12"/>
  <c r="Y179" i="12"/>
  <c r="AD179" i="12"/>
  <c r="AE179" i="12"/>
  <c r="AF179" i="12"/>
  <c r="AK179" i="12"/>
  <c r="AL179" i="12"/>
  <c r="AM179" i="12"/>
  <c r="AR179" i="12"/>
  <c r="AS179" i="12"/>
  <c r="AT179" i="12"/>
  <c r="AY179" i="12"/>
  <c r="AZ179" i="12"/>
  <c r="BA179" i="12"/>
  <c r="BF179" i="12"/>
  <c r="BG179" i="12"/>
  <c r="BH179" i="12"/>
  <c r="BM179" i="12"/>
  <c r="BN179" i="12"/>
  <c r="BO179" i="12"/>
  <c r="BT179" i="12"/>
  <c r="BU179" i="12"/>
  <c r="BV179" i="12"/>
  <c r="CA179" i="12"/>
  <c r="CB179" i="12"/>
  <c r="CC179" i="12"/>
  <c r="CH179" i="12"/>
  <c r="CI179" i="12"/>
  <c r="CJ179" i="12"/>
  <c r="CO179" i="12"/>
  <c r="CP179" i="12"/>
  <c r="CQ179" i="12"/>
  <c r="CV179" i="12"/>
  <c r="CW179" i="12"/>
  <c r="CX179" i="12"/>
  <c r="DC179" i="12"/>
  <c r="DD179" i="12"/>
  <c r="DE179" i="12"/>
  <c r="DJ179" i="12"/>
  <c r="DK179" i="12"/>
  <c r="DL179" i="12"/>
  <c r="DQ179" i="12"/>
  <c r="DR179" i="12"/>
  <c r="DS179" i="12"/>
  <c r="DX179" i="12"/>
  <c r="DY179" i="12"/>
  <c r="DZ179" i="12"/>
  <c r="EE179" i="12"/>
  <c r="EF179" i="12"/>
  <c r="EG179" i="12"/>
  <c r="EL179" i="12"/>
  <c r="EM179" i="12"/>
  <c r="EN179" i="12"/>
  <c r="ES179" i="12"/>
  <c r="ET179" i="12"/>
  <c r="EU179" i="12"/>
  <c r="EZ179" i="12"/>
  <c r="FA179" i="12"/>
  <c r="FB179" i="12"/>
  <c r="FG179" i="12"/>
  <c r="FH179" i="12"/>
  <c r="FI179" i="12"/>
  <c r="FN179" i="12"/>
  <c r="FO179" i="12"/>
  <c r="FP179" i="12"/>
  <c r="FU179" i="12"/>
  <c r="FV179" i="12"/>
  <c r="FW179" i="12"/>
  <c r="GB179" i="12"/>
  <c r="GC179" i="12"/>
  <c r="GD179" i="12"/>
  <c r="GI179" i="12"/>
  <c r="GJ179" i="12"/>
  <c r="GK179" i="12"/>
  <c r="GP179" i="12"/>
  <c r="GQ179" i="12"/>
  <c r="GR179" i="12"/>
  <c r="GW179" i="12"/>
  <c r="GX179" i="12"/>
  <c r="GY179" i="12"/>
  <c r="HD179" i="12"/>
  <c r="HE179" i="12"/>
  <c r="HF179" i="12"/>
  <c r="HK179" i="12"/>
  <c r="HL179" i="12"/>
  <c r="HM179" i="12"/>
  <c r="HR179" i="12"/>
  <c r="HS179" i="12"/>
  <c r="HT179" i="12"/>
  <c r="HY179" i="12"/>
  <c r="HZ179" i="12"/>
  <c r="IA179" i="12"/>
  <c r="IF179" i="12"/>
  <c r="IG179" i="12"/>
  <c r="IH179" i="12"/>
  <c r="IM179" i="12"/>
  <c r="IN179" i="12"/>
  <c r="IO179" i="12"/>
  <c r="IT179" i="12"/>
  <c r="IU179" i="12"/>
  <c r="IV179" i="12"/>
  <c r="JA179" i="12"/>
  <c r="JB179" i="12"/>
  <c r="JC179" i="12"/>
  <c r="B180" i="12"/>
  <c r="C180" i="12"/>
  <c r="D180" i="12"/>
  <c r="E180" i="12"/>
  <c r="F180" i="12"/>
  <c r="G180" i="12"/>
  <c r="H180" i="12"/>
  <c r="I180" i="12"/>
  <c r="J180" i="12"/>
  <c r="K180" i="12"/>
  <c r="L180" i="12"/>
  <c r="M180" i="12"/>
  <c r="N180" i="12"/>
  <c r="P180" i="12"/>
  <c r="Q180" i="12"/>
  <c r="R180" i="12"/>
  <c r="W180" i="12"/>
  <c r="X180" i="12"/>
  <c r="Y180" i="12"/>
  <c r="AD180" i="12"/>
  <c r="AE180" i="12"/>
  <c r="AF180" i="12"/>
  <c r="AK180" i="12"/>
  <c r="AL180" i="12"/>
  <c r="AM180" i="12"/>
  <c r="AR180" i="12"/>
  <c r="AS180" i="12"/>
  <c r="AT180" i="12"/>
  <c r="AY180" i="12"/>
  <c r="AZ180" i="12"/>
  <c r="BA180" i="12"/>
  <c r="BF180" i="12"/>
  <c r="BG180" i="12"/>
  <c r="BH180" i="12"/>
  <c r="BM180" i="12"/>
  <c r="BN180" i="12"/>
  <c r="BO180" i="12"/>
  <c r="BT180" i="12"/>
  <c r="BU180" i="12"/>
  <c r="BV180" i="12"/>
  <c r="CA180" i="12"/>
  <c r="CB180" i="12"/>
  <c r="CC180" i="12"/>
  <c r="CH180" i="12"/>
  <c r="CI180" i="12"/>
  <c r="CJ180" i="12"/>
  <c r="CO180" i="12"/>
  <c r="CP180" i="12"/>
  <c r="CQ180" i="12"/>
  <c r="CV180" i="12"/>
  <c r="CW180" i="12"/>
  <c r="CX180" i="12"/>
  <c r="DC180" i="12"/>
  <c r="DD180" i="12"/>
  <c r="DE180" i="12"/>
  <c r="DJ180" i="12"/>
  <c r="DK180" i="12"/>
  <c r="DL180" i="12"/>
  <c r="DQ180" i="12"/>
  <c r="DR180" i="12"/>
  <c r="DS180" i="12"/>
  <c r="DX180" i="12"/>
  <c r="DY180" i="12"/>
  <c r="DZ180" i="12"/>
  <c r="EE180" i="12"/>
  <c r="EF180" i="12"/>
  <c r="EG180" i="12"/>
  <c r="EL180" i="12"/>
  <c r="EM180" i="12"/>
  <c r="EN180" i="12"/>
  <c r="ES180" i="12"/>
  <c r="ET180" i="12"/>
  <c r="EU180" i="12"/>
  <c r="EZ180" i="12"/>
  <c r="FA180" i="12"/>
  <c r="FB180" i="12"/>
  <c r="FG180" i="12"/>
  <c r="FH180" i="12"/>
  <c r="FI180" i="12"/>
  <c r="FN180" i="12"/>
  <c r="FO180" i="12"/>
  <c r="FP180" i="12"/>
  <c r="FU180" i="12"/>
  <c r="FV180" i="12"/>
  <c r="FW180" i="12"/>
  <c r="GB180" i="12"/>
  <c r="GC180" i="12"/>
  <c r="GD180" i="12"/>
  <c r="GI180" i="12"/>
  <c r="GJ180" i="12"/>
  <c r="GK180" i="12"/>
  <c r="GP180" i="12"/>
  <c r="GQ180" i="12"/>
  <c r="GR180" i="12"/>
  <c r="GW180" i="12"/>
  <c r="GX180" i="12"/>
  <c r="GY180" i="12"/>
  <c r="HD180" i="12"/>
  <c r="HE180" i="12"/>
  <c r="HF180" i="12"/>
  <c r="HK180" i="12"/>
  <c r="HL180" i="12"/>
  <c r="HM180" i="12"/>
  <c r="HR180" i="12"/>
  <c r="HS180" i="12"/>
  <c r="HT180" i="12"/>
  <c r="HY180" i="12"/>
  <c r="HZ180" i="12"/>
  <c r="IA180" i="12"/>
  <c r="IF180" i="12"/>
  <c r="IG180" i="12"/>
  <c r="IH180" i="12"/>
  <c r="IM180" i="12"/>
  <c r="IN180" i="12"/>
  <c r="IO180" i="12"/>
  <c r="IT180" i="12"/>
  <c r="IU180" i="12"/>
  <c r="IV180" i="12"/>
  <c r="JA180" i="12"/>
  <c r="JB180" i="12"/>
  <c r="JC180" i="12"/>
  <c r="B181" i="12"/>
  <c r="C181" i="12"/>
  <c r="D181" i="12"/>
  <c r="E181" i="12"/>
  <c r="F181" i="12"/>
  <c r="G181" i="12"/>
  <c r="H181" i="12"/>
  <c r="I181" i="12"/>
  <c r="J181" i="12"/>
  <c r="K181" i="12"/>
  <c r="L181" i="12"/>
  <c r="M181" i="12"/>
  <c r="N181" i="12"/>
  <c r="P181" i="12"/>
  <c r="Q181" i="12"/>
  <c r="R181" i="12"/>
  <c r="W181" i="12"/>
  <c r="X181" i="12"/>
  <c r="Y181" i="12"/>
  <c r="AD181" i="12"/>
  <c r="AE181" i="12"/>
  <c r="AF181" i="12"/>
  <c r="AK181" i="12"/>
  <c r="AL181" i="12"/>
  <c r="AM181" i="12"/>
  <c r="AR181" i="12"/>
  <c r="AS181" i="12"/>
  <c r="AT181" i="12"/>
  <c r="AY181" i="12"/>
  <c r="AZ181" i="12"/>
  <c r="BA181" i="12"/>
  <c r="BF181" i="12"/>
  <c r="BG181" i="12"/>
  <c r="BH181" i="12"/>
  <c r="BM181" i="12"/>
  <c r="BN181" i="12"/>
  <c r="BO181" i="12"/>
  <c r="BT181" i="12"/>
  <c r="BU181" i="12"/>
  <c r="BV181" i="12"/>
  <c r="CA181" i="12"/>
  <c r="CB181" i="12"/>
  <c r="CC181" i="12"/>
  <c r="CH181" i="12"/>
  <c r="CI181" i="12"/>
  <c r="CJ181" i="12"/>
  <c r="CO181" i="12"/>
  <c r="CP181" i="12"/>
  <c r="CQ181" i="12"/>
  <c r="CV181" i="12"/>
  <c r="CW181" i="12"/>
  <c r="CX181" i="12"/>
  <c r="DC181" i="12"/>
  <c r="DD181" i="12"/>
  <c r="DE181" i="12"/>
  <c r="DJ181" i="12"/>
  <c r="DK181" i="12"/>
  <c r="DL181" i="12"/>
  <c r="DQ181" i="12"/>
  <c r="DR181" i="12"/>
  <c r="DS181" i="12"/>
  <c r="DX181" i="12"/>
  <c r="DY181" i="12"/>
  <c r="DZ181" i="12"/>
  <c r="EE181" i="12"/>
  <c r="EF181" i="12"/>
  <c r="EG181" i="12"/>
  <c r="EL181" i="12"/>
  <c r="EM181" i="12"/>
  <c r="EN181" i="12"/>
  <c r="ES181" i="12"/>
  <c r="ET181" i="12"/>
  <c r="EU181" i="12"/>
  <c r="EZ181" i="12"/>
  <c r="FA181" i="12"/>
  <c r="FB181" i="12"/>
  <c r="FG181" i="12"/>
  <c r="FH181" i="12"/>
  <c r="FI181" i="12"/>
  <c r="FN181" i="12"/>
  <c r="FO181" i="12"/>
  <c r="FP181" i="12"/>
  <c r="FU181" i="12"/>
  <c r="FV181" i="12"/>
  <c r="FW181" i="12"/>
  <c r="GB181" i="12"/>
  <c r="GC181" i="12"/>
  <c r="GD181" i="12"/>
  <c r="GI181" i="12"/>
  <c r="GJ181" i="12"/>
  <c r="GK181" i="12"/>
  <c r="GP181" i="12"/>
  <c r="GQ181" i="12"/>
  <c r="GR181" i="12"/>
  <c r="GW181" i="12"/>
  <c r="GX181" i="12"/>
  <c r="GY181" i="12"/>
  <c r="HD181" i="12"/>
  <c r="HE181" i="12"/>
  <c r="HF181" i="12"/>
  <c r="HK181" i="12"/>
  <c r="HL181" i="12"/>
  <c r="HM181" i="12"/>
  <c r="HR181" i="12"/>
  <c r="HS181" i="12"/>
  <c r="HT181" i="12"/>
  <c r="HY181" i="12"/>
  <c r="HZ181" i="12"/>
  <c r="IA181" i="12"/>
  <c r="IF181" i="12"/>
  <c r="IG181" i="12"/>
  <c r="IH181" i="12"/>
  <c r="IM181" i="12"/>
  <c r="IN181" i="12"/>
  <c r="IO181" i="12"/>
  <c r="IT181" i="12"/>
  <c r="IU181" i="12"/>
  <c r="IV181" i="12"/>
  <c r="JA181" i="12"/>
  <c r="JB181" i="12"/>
  <c r="JC181" i="12"/>
  <c r="B182" i="12"/>
  <c r="C182" i="12"/>
  <c r="D182" i="12"/>
  <c r="E182" i="12"/>
  <c r="F182" i="12"/>
  <c r="G182" i="12"/>
  <c r="H182" i="12"/>
  <c r="I182" i="12"/>
  <c r="J182" i="12"/>
  <c r="K182" i="12"/>
  <c r="L182" i="12"/>
  <c r="M182" i="12"/>
  <c r="N182" i="12"/>
  <c r="P182" i="12"/>
  <c r="Q182" i="12"/>
  <c r="R182" i="12"/>
  <c r="W182" i="12"/>
  <c r="X182" i="12"/>
  <c r="Y182" i="12"/>
  <c r="AD182" i="12"/>
  <c r="AE182" i="12"/>
  <c r="AF182" i="12"/>
  <c r="AK182" i="12"/>
  <c r="AL182" i="12"/>
  <c r="AM182" i="12"/>
  <c r="AR182" i="12"/>
  <c r="AS182" i="12"/>
  <c r="AT182" i="12"/>
  <c r="AY182" i="12"/>
  <c r="AZ182" i="12"/>
  <c r="BA182" i="12"/>
  <c r="BF182" i="12"/>
  <c r="BG182" i="12"/>
  <c r="BH182" i="12"/>
  <c r="BM182" i="12"/>
  <c r="BN182" i="12"/>
  <c r="BO182" i="12"/>
  <c r="BT182" i="12"/>
  <c r="BU182" i="12"/>
  <c r="BV182" i="12"/>
  <c r="CA182" i="12"/>
  <c r="CB182" i="12"/>
  <c r="CC182" i="12"/>
  <c r="CH182" i="12"/>
  <c r="CI182" i="12"/>
  <c r="CJ182" i="12"/>
  <c r="CO182" i="12"/>
  <c r="CP182" i="12"/>
  <c r="CQ182" i="12"/>
  <c r="CV182" i="12"/>
  <c r="CW182" i="12"/>
  <c r="CX182" i="12"/>
  <c r="DC182" i="12"/>
  <c r="DD182" i="12"/>
  <c r="DE182" i="12"/>
  <c r="DJ182" i="12"/>
  <c r="DK182" i="12"/>
  <c r="DL182" i="12"/>
  <c r="DQ182" i="12"/>
  <c r="DR182" i="12"/>
  <c r="DS182" i="12"/>
  <c r="DX182" i="12"/>
  <c r="DY182" i="12"/>
  <c r="DZ182" i="12"/>
  <c r="EE182" i="12"/>
  <c r="EF182" i="12"/>
  <c r="EG182" i="12"/>
  <c r="EL182" i="12"/>
  <c r="EM182" i="12"/>
  <c r="EN182" i="12"/>
  <c r="ES182" i="12"/>
  <c r="ET182" i="12"/>
  <c r="EU182" i="12"/>
  <c r="EZ182" i="12"/>
  <c r="FA182" i="12"/>
  <c r="FB182" i="12"/>
  <c r="FG182" i="12"/>
  <c r="FH182" i="12"/>
  <c r="FI182" i="12"/>
  <c r="FN182" i="12"/>
  <c r="FO182" i="12"/>
  <c r="FP182" i="12"/>
  <c r="FU182" i="12"/>
  <c r="FV182" i="12"/>
  <c r="FW182" i="12"/>
  <c r="GB182" i="12"/>
  <c r="GC182" i="12"/>
  <c r="GD182" i="12"/>
  <c r="GI182" i="12"/>
  <c r="GJ182" i="12"/>
  <c r="GK182" i="12"/>
  <c r="GP182" i="12"/>
  <c r="GQ182" i="12"/>
  <c r="GR182" i="12"/>
  <c r="GW182" i="12"/>
  <c r="GX182" i="12"/>
  <c r="GY182" i="12"/>
  <c r="HD182" i="12"/>
  <c r="HE182" i="12"/>
  <c r="HF182" i="12"/>
  <c r="HK182" i="12"/>
  <c r="HL182" i="12"/>
  <c r="HM182" i="12"/>
  <c r="HR182" i="12"/>
  <c r="HS182" i="12"/>
  <c r="HT182" i="12"/>
  <c r="HY182" i="12"/>
  <c r="HZ182" i="12"/>
  <c r="IA182" i="12"/>
  <c r="IF182" i="12"/>
  <c r="IG182" i="12"/>
  <c r="IH182" i="12"/>
  <c r="IM182" i="12"/>
  <c r="IN182" i="12"/>
  <c r="IO182" i="12"/>
  <c r="IT182" i="12"/>
  <c r="IU182" i="12"/>
  <c r="IV182" i="12"/>
  <c r="JA182" i="12"/>
  <c r="JB182" i="12"/>
  <c r="JC182" i="12"/>
  <c r="B183" i="12"/>
  <c r="C183" i="12"/>
  <c r="D183" i="12"/>
  <c r="E183" i="12"/>
  <c r="F183" i="12"/>
  <c r="G183" i="12"/>
  <c r="H183" i="12"/>
  <c r="I183" i="12"/>
  <c r="J183" i="12"/>
  <c r="K183" i="12"/>
  <c r="L183" i="12"/>
  <c r="M183" i="12"/>
  <c r="N183" i="12"/>
  <c r="P183" i="12"/>
  <c r="Q183" i="12"/>
  <c r="R183" i="12"/>
  <c r="W183" i="12"/>
  <c r="X183" i="12"/>
  <c r="Y183" i="12"/>
  <c r="AD183" i="12"/>
  <c r="AE183" i="12"/>
  <c r="AF183" i="12"/>
  <c r="AK183" i="12"/>
  <c r="AL183" i="12"/>
  <c r="AM183" i="12"/>
  <c r="AR183" i="12"/>
  <c r="AS183" i="12"/>
  <c r="AT183" i="12"/>
  <c r="AY183" i="12"/>
  <c r="AZ183" i="12"/>
  <c r="BA183" i="12"/>
  <c r="BF183" i="12"/>
  <c r="BG183" i="12"/>
  <c r="BH183" i="12"/>
  <c r="BM183" i="12"/>
  <c r="BN183" i="12"/>
  <c r="BO183" i="12"/>
  <c r="BT183" i="12"/>
  <c r="BU183" i="12"/>
  <c r="BV183" i="12"/>
  <c r="CA183" i="12"/>
  <c r="CB183" i="12"/>
  <c r="CC183" i="12"/>
  <c r="CH183" i="12"/>
  <c r="CI183" i="12"/>
  <c r="CJ183" i="12"/>
  <c r="CO183" i="12"/>
  <c r="CP183" i="12"/>
  <c r="CQ183" i="12"/>
  <c r="CV183" i="12"/>
  <c r="CW183" i="12"/>
  <c r="CX183" i="12"/>
  <c r="DC183" i="12"/>
  <c r="DD183" i="12"/>
  <c r="DE183" i="12"/>
  <c r="DJ183" i="12"/>
  <c r="DK183" i="12"/>
  <c r="DL183" i="12"/>
  <c r="DQ183" i="12"/>
  <c r="DR183" i="12"/>
  <c r="DS183" i="12"/>
  <c r="DX183" i="12"/>
  <c r="DY183" i="12"/>
  <c r="DZ183" i="12"/>
  <c r="EE183" i="12"/>
  <c r="EF183" i="12"/>
  <c r="EG183" i="12"/>
  <c r="EL183" i="12"/>
  <c r="EM183" i="12"/>
  <c r="EN183" i="12"/>
  <c r="ES183" i="12"/>
  <c r="ET183" i="12"/>
  <c r="EU183" i="12"/>
  <c r="EZ183" i="12"/>
  <c r="FA183" i="12"/>
  <c r="FB183" i="12"/>
  <c r="FG183" i="12"/>
  <c r="FH183" i="12"/>
  <c r="FI183" i="12"/>
  <c r="FN183" i="12"/>
  <c r="FO183" i="12"/>
  <c r="FP183" i="12"/>
  <c r="FU183" i="12"/>
  <c r="FV183" i="12"/>
  <c r="FW183" i="12"/>
  <c r="GB183" i="12"/>
  <c r="GC183" i="12"/>
  <c r="GD183" i="12"/>
  <c r="GI183" i="12"/>
  <c r="GJ183" i="12"/>
  <c r="GK183" i="12"/>
  <c r="GP183" i="12"/>
  <c r="GQ183" i="12"/>
  <c r="GR183" i="12"/>
  <c r="GW183" i="12"/>
  <c r="GX183" i="12"/>
  <c r="GY183" i="12"/>
  <c r="HD183" i="12"/>
  <c r="HE183" i="12"/>
  <c r="HF183" i="12"/>
  <c r="HK183" i="12"/>
  <c r="HL183" i="12"/>
  <c r="HM183" i="12"/>
  <c r="HR183" i="12"/>
  <c r="HS183" i="12"/>
  <c r="HT183" i="12"/>
  <c r="HY183" i="12"/>
  <c r="HZ183" i="12"/>
  <c r="IA183" i="12"/>
  <c r="IF183" i="12"/>
  <c r="IG183" i="12"/>
  <c r="IH183" i="12"/>
  <c r="IM183" i="12"/>
  <c r="IN183" i="12"/>
  <c r="IO183" i="12"/>
  <c r="IT183" i="12"/>
  <c r="IU183" i="12"/>
  <c r="IV183" i="12"/>
  <c r="JA183" i="12"/>
  <c r="JB183" i="12"/>
  <c r="JC183" i="12"/>
  <c r="B184" i="12"/>
  <c r="C184" i="12"/>
  <c r="D184" i="12"/>
  <c r="E184" i="12"/>
  <c r="F184" i="12"/>
  <c r="G184" i="12"/>
  <c r="H184" i="12"/>
  <c r="I184" i="12"/>
  <c r="J184" i="12"/>
  <c r="K184" i="12"/>
  <c r="L184" i="12"/>
  <c r="M184" i="12"/>
  <c r="N184" i="12"/>
  <c r="P184" i="12"/>
  <c r="Q184" i="12"/>
  <c r="R184" i="12"/>
  <c r="W184" i="12"/>
  <c r="X184" i="12"/>
  <c r="Y184" i="12"/>
  <c r="AD184" i="12"/>
  <c r="AE184" i="12"/>
  <c r="AF184" i="12"/>
  <c r="AK184" i="12"/>
  <c r="AL184" i="12"/>
  <c r="AM184" i="12"/>
  <c r="AR184" i="12"/>
  <c r="AS184" i="12"/>
  <c r="AT184" i="12"/>
  <c r="AY184" i="12"/>
  <c r="AZ184" i="12"/>
  <c r="BA184" i="12"/>
  <c r="BF184" i="12"/>
  <c r="BG184" i="12"/>
  <c r="BH184" i="12"/>
  <c r="BM184" i="12"/>
  <c r="BN184" i="12"/>
  <c r="BO184" i="12"/>
  <c r="BT184" i="12"/>
  <c r="BU184" i="12"/>
  <c r="BV184" i="12"/>
  <c r="CA184" i="12"/>
  <c r="CB184" i="12"/>
  <c r="CC184" i="12"/>
  <c r="CH184" i="12"/>
  <c r="CI184" i="12"/>
  <c r="CJ184" i="12"/>
  <c r="CO184" i="12"/>
  <c r="CP184" i="12"/>
  <c r="CQ184" i="12"/>
  <c r="CV184" i="12"/>
  <c r="CW184" i="12"/>
  <c r="CX184" i="12"/>
  <c r="DC184" i="12"/>
  <c r="DD184" i="12"/>
  <c r="DE184" i="12"/>
  <c r="DJ184" i="12"/>
  <c r="DK184" i="12"/>
  <c r="DL184" i="12"/>
  <c r="DQ184" i="12"/>
  <c r="DR184" i="12"/>
  <c r="DS184" i="12"/>
  <c r="DX184" i="12"/>
  <c r="DY184" i="12"/>
  <c r="DZ184" i="12"/>
  <c r="EE184" i="12"/>
  <c r="EF184" i="12"/>
  <c r="EG184" i="12"/>
  <c r="EL184" i="12"/>
  <c r="EM184" i="12"/>
  <c r="EN184" i="12"/>
  <c r="ES184" i="12"/>
  <c r="ET184" i="12"/>
  <c r="EU184" i="12"/>
  <c r="EZ184" i="12"/>
  <c r="FA184" i="12"/>
  <c r="FB184" i="12"/>
  <c r="FG184" i="12"/>
  <c r="FH184" i="12"/>
  <c r="FI184" i="12"/>
  <c r="FN184" i="12"/>
  <c r="FO184" i="12"/>
  <c r="FP184" i="12"/>
  <c r="FU184" i="12"/>
  <c r="FV184" i="12"/>
  <c r="FW184" i="12"/>
  <c r="GB184" i="12"/>
  <c r="GC184" i="12"/>
  <c r="GD184" i="12"/>
  <c r="GI184" i="12"/>
  <c r="GJ184" i="12"/>
  <c r="GK184" i="12"/>
  <c r="GP184" i="12"/>
  <c r="GQ184" i="12"/>
  <c r="GR184" i="12"/>
  <c r="GW184" i="12"/>
  <c r="GX184" i="12"/>
  <c r="GY184" i="12"/>
  <c r="HD184" i="12"/>
  <c r="HE184" i="12"/>
  <c r="HF184" i="12"/>
  <c r="HK184" i="12"/>
  <c r="HL184" i="12"/>
  <c r="HM184" i="12"/>
  <c r="HR184" i="12"/>
  <c r="HS184" i="12"/>
  <c r="HT184" i="12"/>
  <c r="HY184" i="12"/>
  <c r="HZ184" i="12"/>
  <c r="IA184" i="12"/>
  <c r="IF184" i="12"/>
  <c r="IG184" i="12"/>
  <c r="IH184" i="12"/>
  <c r="IM184" i="12"/>
  <c r="IN184" i="12"/>
  <c r="IO184" i="12"/>
  <c r="IT184" i="12"/>
  <c r="IU184" i="12"/>
  <c r="IV184" i="12"/>
  <c r="JA184" i="12"/>
  <c r="JB184" i="12"/>
  <c r="JC184" i="12"/>
  <c r="B185" i="12"/>
  <c r="C185" i="12"/>
  <c r="D185" i="12"/>
  <c r="E185" i="12"/>
  <c r="F185" i="12"/>
  <c r="G185" i="12"/>
  <c r="H185" i="12"/>
  <c r="I185" i="12"/>
  <c r="J185" i="12"/>
  <c r="K185" i="12"/>
  <c r="L185" i="12"/>
  <c r="M185" i="12"/>
  <c r="N185" i="12"/>
  <c r="P185" i="12"/>
  <c r="Q185" i="12"/>
  <c r="R185" i="12"/>
  <c r="W185" i="12"/>
  <c r="X185" i="12"/>
  <c r="Y185" i="12"/>
  <c r="AD185" i="12"/>
  <c r="AE185" i="12"/>
  <c r="AF185" i="12"/>
  <c r="AK185" i="12"/>
  <c r="AL185" i="12"/>
  <c r="AM185" i="12"/>
  <c r="AR185" i="12"/>
  <c r="AS185" i="12"/>
  <c r="AT185" i="12"/>
  <c r="AY185" i="12"/>
  <c r="AZ185" i="12"/>
  <c r="BA185" i="12"/>
  <c r="BF185" i="12"/>
  <c r="BG185" i="12"/>
  <c r="BH185" i="12"/>
  <c r="BM185" i="12"/>
  <c r="BN185" i="12"/>
  <c r="BO185" i="12"/>
  <c r="BT185" i="12"/>
  <c r="BU185" i="12"/>
  <c r="BV185" i="12"/>
  <c r="CA185" i="12"/>
  <c r="CB185" i="12"/>
  <c r="CC185" i="12"/>
  <c r="CH185" i="12"/>
  <c r="CI185" i="12"/>
  <c r="CJ185" i="12"/>
  <c r="CO185" i="12"/>
  <c r="CP185" i="12"/>
  <c r="CQ185" i="12"/>
  <c r="CV185" i="12"/>
  <c r="CW185" i="12"/>
  <c r="CX185" i="12"/>
  <c r="DC185" i="12"/>
  <c r="DD185" i="12"/>
  <c r="DE185" i="12"/>
  <c r="DJ185" i="12"/>
  <c r="DK185" i="12"/>
  <c r="DL185" i="12"/>
  <c r="DQ185" i="12"/>
  <c r="DR185" i="12"/>
  <c r="DS185" i="12"/>
  <c r="DX185" i="12"/>
  <c r="DY185" i="12"/>
  <c r="DZ185" i="12"/>
  <c r="EE185" i="12"/>
  <c r="EF185" i="12"/>
  <c r="EG185" i="12"/>
  <c r="EL185" i="12"/>
  <c r="EM185" i="12"/>
  <c r="EN185" i="12"/>
  <c r="ES185" i="12"/>
  <c r="ET185" i="12"/>
  <c r="EU185" i="12"/>
  <c r="EZ185" i="12"/>
  <c r="FA185" i="12"/>
  <c r="FB185" i="12"/>
  <c r="FG185" i="12"/>
  <c r="FH185" i="12"/>
  <c r="FI185" i="12"/>
  <c r="FN185" i="12"/>
  <c r="FO185" i="12"/>
  <c r="FP185" i="12"/>
  <c r="FU185" i="12"/>
  <c r="FV185" i="12"/>
  <c r="FW185" i="12"/>
  <c r="GB185" i="12"/>
  <c r="GC185" i="12"/>
  <c r="GD185" i="12"/>
  <c r="GI185" i="12"/>
  <c r="GJ185" i="12"/>
  <c r="GK185" i="12"/>
  <c r="GP185" i="12"/>
  <c r="GQ185" i="12"/>
  <c r="GR185" i="12"/>
  <c r="GW185" i="12"/>
  <c r="GX185" i="12"/>
  <c r="GY185" i="12"/>
  <c r="HD185" i="12"/>
  <c r="HE185" i="12"/>
  <c r="HF185" i="12"/>
  <c r="HK185" i="12"/>
  <c r="HL185" i="12"/>
  <c r="HM185" i="12"/>
  <c r="HR185" i="12"/>
  <c r="HS185" i="12"/>
  <c r="HT185" i="12"/>
  <c r="HY185" i="12"/>
  <c r="HZ185" i="12"/>
  <c r="IA185" i="12"/>
  <c r="IF185" i="12"/>
  <c r="IG185" i="12"/>
  <c r="IH185" i="12"/>
  <c r="IM185" i="12"/>
  <c r="IN185" i="12"/>
  <c r="IO185" i="12"/>
  <c r="IT185" i="12"/>
  <c r="IU185" i="12"/>
  <c r="IV185" i="12"/>
  <c r="JA185" i="12"/>
  <c r="JB185" i="12"/>
  <c r="JC185" i="12"/>
  <c r="B186" i="12"/>
  <c r="C186" i="12"/>
  <c r="D186" i="12"/>
  <c r="E186" i="12"/>
  <c r="F186" i="12"/>
  <c r="G186" i="12"/>
  <c r="H186" i="12"/>
  <c r="I186" i="12"/>
  <c r="J186" i="12"/>
  <c r="K186" i="12"/>
  <c r="L186" i="12"/>
  <c r="M186" i="12"/>
  <c r="N186" i="12"/>
  <c r="P186" i="12"/>
  <c r="Q186" i="12"/>
  <c r="R186" i="12"/>
  <c r="W186" i="12"/>
  <c r="X186" i="12"/>
  <c r="Y186" i="12"/>
  <c r="AD186" i="12"/>
  <c r="AE186" i="12"/>
  <c r="AF186" i="12"/>
  <c r="AK186" i="12"/>
  <c r="AL186" i="12"/>
  <c r="AM186" i="12"/>
  <c r="AR186" i="12"/>
  <c r="AS186" i="12"/>
  <c r="AT186" i="12"/>
  <c r="AY186" i="12"/>
  <c r="AZ186" i="12"/>
  <c r="BA186" i="12"/>
  <c r="BF186" i="12"/>
  <c r="BG186" i="12"/>
  <c r="BH186" i="12"/>
  <c r="BM186" i="12"/>
  <c r="BN186" i="12"/>
  <c r="BO186" i="12"/>
  <c r="BT186" i="12"/>
  <c r="BU186" i="12"/>
  <c r="BV186" i="12"/>
  <c r="CA186" i="12"/>
  <c r="CB186" i="12"/>
  <c r="CC186" i="12"/>
  <c r="CH186" i="12"/>
  <c r="CI186" i="12"/>
  <c r="CJ186" i="12"/>
  <c r="CO186" i="12"/>
  <c r="CP186" i="12"/>
  <c r="CQ186" i="12"/>
  <c r="CV186" i="12"/>
  <c r="CW186" i="12"/>
  <c r="CX186" i="12"/>
  <c r="DC186" i="12"/>
  <c r="DD186" i="12"/>
  <c r="DE186" i="12"/>
  <c r="DJ186" i="12"/>
  <c r="DK186" i="12"/>
  <c r="DL186" i="12"/>
  <c r="DQ186" i="12"/>
  <c r="DR186" i="12"/>
  <c r="DS186" i="12"/>
  <c r="DX186" i="12"/>
  <c r="DY186" i="12"/>
  <c r="DZ186" i="12"/>
  <c r="EE186" i="12"/>
  <c r="EF186" i="12"/>
  <c r="EG186" i="12"/>
  <c r="EL186" i="12"/>
  <c r="EM186" i="12"/>
  <c r="EN186" i="12"/>
  <c r="ES186" i="12"/>
  <c r="ET186" i="12"/>
  <c r="EU186" i="12"/>
  <c r="EZ186" i="12"/>
  <c r="FA186" i="12"/>
  <c r="FB186" i="12"/>
  <c r="FG186" i="12"/>
  <c r="FH186" i="12"/>
  <c r="FI186" i="12"/>
  <c r="FN186" i="12"/>
  <c r="FO186" i="12"/>
  <c r="FP186" i="12"/>
  <c r="FU186" i="12"/>
  <c r="FV186" i="12"/>
  <c r="FW186" i="12"/>
  <c r="GB186" i="12"/>
  <c r="GC186" i="12"/>
  <c r="GD186" i="12"/>
  <c r="GI186" i="12"/>
  <c r="GJ186" i="12"/>
  <c r="GK186" i="12"/>
  <c r="GP186" i="12"/>
  <c r="GQ186" i="12"/>
  <c r="GR186" i="12"/>
  <c r="GW186" i="12"/>
  <c r="GX186" i="12"/>
  <c r="GY186" i="12"/>
  <c r="HD186" i="12"/>
  <c r="HE186" i="12"/>
  <c r="HF186" i="12"/>
  <c r="HK186" i="12"/>
  <c r="HL186" i="12"/>
  <c r="HM186" i="12"/>
  <c r="HR186" i="12"/>
  <c r="HS186" i="12"/>
  <c r="HT186" i="12"/>
  <c r="HY186" i="12"/>
  <c r="HZ186" i="12"/>
  <c r="IA186" i="12"/>
  <c r="IF186" i="12"/>
  <c r="IG186" i="12"/>
  <c r="IH186" i="12"/>
  <c r="IM186" i="12"/>
  <c r="IN186" i="12"/>
  <c r="IO186" i="12"/>
  <c r="IT186" i="12"/>
  <c r="IU186" i="12"/>
  <c r="IV186" i="12"/>
  <c r="JA186" i="12"/>
  <c r="JB186" i="12"/>
  <c r="JC186" i="12"/>
  <c r="B187" i="12"/>
  <c r="C187" i="12"/>
  <c r="D187" i="12"/>
  <c r="E187" i="12"/>
  <c r="F187" i="12"/>
  <c r="G187" i="12"/>
  <c r="H187" i="12"/>
  <c r="I187" i="12"/>
  <c r="J187" i="12"/>
  <c r="K187" i="12"/>
  <c r="L187" i="12"/>
  <c r="M187" i="12"/>
  <c r="N187" i="12"/>
  <c r="P187" i="12"/>
  <c r="Q187" i="12"/>
  <c r="R187" i="12"/>
  <c r="W187" i="12"/>
  <c r="X187" i="12"/>
  <c r="Y187" i="12"/>
  <c r="AD187" i="12"/>
  <c r="AE187" i="12"/>
  <c r="AF187" i="12"/>
  <c r="AK187" i="12"/>
  <c r="AL187" i="12"/>
  <c r="AM187" i="12"/>
  <c r="AR187" i="12"/>
  <c r="AS187" i="12"/>
  <c r="AT187" i="12"/>
  <c r="AY187" i="12"/>
  <c r="AZ187" i="12"/>
  <c r="BA187" i="12"/>
  <c r="BF187" i="12"/>
  <c r="BG187" i="12"/>
  <c r="BH187" i="12"/>
  <c r="BM187" i="12"/>
  <c r="BN187" i="12"/>
  <c r="BO187" i="12"/>
  <c r="BT187" i="12"/>
  <c r="BU187" i="12"/>
  <c r="BV187" i="12"/>
  <c r="CA187" i="12"/>
  <c r="CB187" i="12"/>
  <c r="CC187" i="12"/>
  <c r="CH187" i="12"/>
  <c r="CI187" i="12"/>
  <c r="CJ187" i="12"/>
  <c r="CO187" i="12"/>
  <c r="CP187" i="12"/>
  <c r="CQ187" i="12"/>
  <c r="CV187" i="12"/>
  <c r="CW187" i="12"/>
  <c r="CX187" i="12"/>
  <c r="DC187" i="12"/>
  <c r="DD187" i="12"/>
  <c r="DE187" i="12"/>
  <c r="DJ187" i="12"/>
  <c r="DK187" i="12"/>
  <c r="DL187" i="12"/>
  <c r="DQ187" i="12"/>
  <c r="DR187" i="12"/>
  <c r="DS187" i="12"/>
  <c r="DX187" i="12"/>
  <c r="DY187" i="12"/>
  <c r="DZ187" i="12"/>
  <c r="EE187" i="12"/>
  <c r="EF187" i="12"/>
  <c r="EG187" i="12"/>
  <c r="EL187" i="12"/>
  <c r="EM187" i="12"/>
  <c r="EN187" i="12"/>
  <c r="ES187" i="12"/>
  <c r="ET187" i="12"/>
  <c r="EU187" i="12"/>
  <c r="EZ187" i="12"/>
  <c r="FA187" i="12"/>
  <c r="FB187" i="12"/>
  <c r="FG187" i="12"/>
  <c r="FH187" i="12"/>
  <c r="FI187" i="12"/>
  <c r="FN187" i="12"/>
  <c r="FO187" i="12"/>
  <c r="FP187" i="12"/>
  <c r="FU187" i="12"/>
  <c r="FV187" i="12"/>
  <c r="FW187" i="12"/>
  <c r="GB187" i="12"/>
  <c r="GC187" i="12"/>
  <c r="GD187" i="12"/>
  <c r="GI187" i="12"/>
  <c r="GJ187" i="12"/>
  <c r="GK187" i="12"/>
  <c r="GP187" i="12"/>
  <c r="GQ187" i="12"/>
  <c r="GR187" i="12"/>
  <c r="GW187" i="12"/>
  <c r="GX187" i="12"/>
  <c r="GY187" i="12"/>
  <c r="HD187" i="12"/>
  <c r="HE187" i="12"/>
  <c r="HF187" i="12"/>
  <c r="HK187" i="12"/>
  <c r="HL187" i="12"/>
  <c r="HM187" i="12"/>
  <c r="HR187" i="12"/>
  <c r="HS187" i="12"/>
  <c r="HT187" i="12"/>
  <c r="HY187" i="12"/>
  <c r="HZ187" i="12"/>
  <c r="IA187" i="12"/>
  <c r="IF187" i="12"/>
  <c r="IG187" i="12"/>
  <c r="IH187" i="12"/>
  <c r="IM187" i="12"/>
  <c r="IN187" i="12"/>
  <c r="IO187" i="12"/>
  <c r="IT187" i="12"/>
  <c r="IU187" i="12"/>
  <c r="IV187" i="12"/>
  <c r="JA187" i="12"/>
  <c r="JB187" i="12"/>
  <c r="JC187" i="12"/>
  <c r="M10" i="12"/>
  <c r="N10" i="12"/>
  <c r="M11" i="12"/>
  <c r="N11" i="12"/>
  <c r="M12" i="12"/>
  <c r="N12" i="12"/>
  <c r="M13" i="12"/>
  <c r="N13" i="12"/>
  <c r="M14" i="12"/>
  <c r="N14" i="12"/>
  <c r="M15" i="12"/>
  <c r="N15" i="12"/>
  <c r="M16" i="12"/>
  <c r="N16" i="12"/>
  <c r="M17" i="12"/>
  <c r="N17" i="12"/>
  <c r="M18" i="12"/>
  <c r="N18" i="12"/>
  <c r="M19" i="12"/>
  <c r="N19" i="12"/>
  <c r="M20" i="12"/>
  <c r="N20" i="12"/>
  <c r="M21" i="12"/>
  <c r="N21" i="12"/>
  <c r="M22" i="12"/>
  <c r="N22" i="12"/>
  <c r="M23" i="12"/>
  <c r="N23" i="12"/>
  <c r="M24" i="12"/>
  <c r="N24" i="12"/>
  <c r="M25" i="12"/>
  <c r="N25" i="12"/>
  <c r="M26" i="12"/>
  <c r="N26" i="12"/>
  <c r="M27" i="12"/>
  <c r="N27" i="12"/>
  <c r="M28" i="12"/>
  <c r="N28" i="12"/>
  <c r="M29" i="12"/>
  <c r="N29" i="12"/>
  <c r="M30" i="12"/>
  <c r="N30" i="12"/>
  <c r="M31" i="12"/>
  <c r="N31" i="12"/>
  <c r="M32" i="12"/>
  <c r="N32" i="12"/>
  <c r="M33" i="12"/>
  <c r="N33" i="12"/>
  <c r="M34" i="12"/>
  <c r="N34" i="12"/>
  <c r="M35" i="12"/>
  <c r="N35" i="12"/>
  <c r="M36" i="12"/>
  <c r="N36" i="12"/>
  <c r="M37" i="12"/>
  <c r="N37" i="12"/>
  <c r="M38" i="12"/>
  <c r="N38" i="12"/>
  <c r="M39" i="12"/>
  <c r="N39" i="12"/>
  <c r="M40" i="12"/>
  <c r="N40" i="12"/>
  <c r="M41" i="12"/>
  <c r="N41" i="12"/>
  <c r="M42" i="12"/>
  <c r="N42" i="12"/>
  <c r="M43" i="12"/>
  <c r="N43" i="12"/>
  <c r="M44" i="12"/>
  <c r="N44" i="12"/>
  <c r="M45" i="12"/>
  <c r="N45" i="12"/>
  <c r="M46" i="12"/>
  <c r="N46" i="12"/>
  <c r="M47" i="12"/>
  <c r="N47" i="12"/>
  <c r="M48" i="12"/>
  <c r="N48" i="12"/>
  <c r="M49" i="12"/>
  <c r="N49" i="12"/>
  <c r="M50" i="12"/>
  <c r="N50" i="12"/>
  <c r="M51" i="12"/>
  <c r="N51" i="12"/>
  <c r="M52" i="12"/>
  <c r="N52" i="12"/>
  <c r="M53" i="12"/>
  <c r="N53" i="12"/>
  <c r="M54" i="12"/>
  <c r="N54" i="12"/>
  <c r="M55" i="12"/>
  <c r="N55" i="12"/>
  <c r="M56" i="12"/>
  <c r="N56" i="12"/>
  <c r="M57" i="12"/>
  <c r="N57" i="12"/>
  <c r="M58" i="12"/>
  <c r="N58" i="12"/>
  <c r="M59" i="12"/>
  <c r="N59" i="12"/>
  <c r="M60" i="12"/>
  <c r="N60" i="12"/>
  <c r="M61" i="12"/>
  <c r="N61" i="12"/>
  <c r="M62" i="12"/>
  <c r="N62" i="12"/>
  <c r="M63" i="12"/>
  <c r="N63" i="12"/>
  <c r="M64" i="12"/>
  <c r="N64" i="12"/>
  <c r="M65" i="12"/>
  <c r="N65" i="12"/>
  <c r="M66" i="12"/>
  <c r="N66" i="12"/>
  <c r="M67" i="12"/>
  <c r="N67" i="12"/>
  <c r="M68" i="12"/>
  <c r="N68" i="12"/>
  <c r="M69" i="12"/>
  <c r="N69" i="12"/>
  <c r="M70" i="12"/>
  <c r="N70" i="12"/>
  <c r="M71" i="12"/>
  <c r="N71" i="12"/>
  <c r="M72" i="12"/>
  <c r="N72" i="12"/>
  <c r="M73" i="12"/>
  <c r="N73" i="12"/>
  <c r="M74" i="12"/>
  <c r="N74" i="12"/>
  <c r="M75" i="12"/>
  <c r="N75" i="12"/>
  <c r="M76" i="12"/>
  <c r="N76" i="12"/>
  <c r="M77" i="12"/>
  <c r="N77" i="12"/>
  <c r="M78" i="12"/>
  <c r="N78" i="12"/>
  <c r="M79" i="12"/>
  <c r="N79" i="12"/>
  <c r="M80" i="12"/>
  <c r="N80" i="12"/>
  <c r="M81" i="12"/>
  <c r="N81" i="12"/>
  <c r="M82" i="12"/>
  <c r="N82" i="12"/>
  <c r="M83" i="12"/>
  <c r="N83" i="12"/>
  <c r="M84" i="12"/>
  <c r="N84" i="12"/>
  <c r="M85" i="12"/>
  <c r="N85" i="12"/>
  <c r="M86" i="12"/>
  <c r="N86" i="12"/>
  <c r="M87" i="12"/>
  <c r="N87" i="12"/>
  <c r="M88" i="12"/>
  <c r="N88" i="12"/>
  <c r="M89" i="12"/>
  <c r="N89" i="12"/>
  <c r="M90" i="12"/>
  <c r="N90" i="12"/>
  <c r="M91" i="12"/>
  <c r="N91" i="12"/>
  <c r="M92" i="12"/>
  <c r="N92" i="12"/>
  <c r="M93" i="12"/>
  <c r="N93" i="12"/>
  <c r="M94" i="12"/>
  <c r="N94" i="12"/>
  <c r="M95" i="12"/>
  <c r="N95" i="12"/>
  <c r="M96" i="12"/>
  <c r="N96" i="12"/>
  <c r="M97" i="12"/>
  <c r="N97" i="12"/>
  <c r="M98" i="12"/>
  <c r="N98" i="12"/>
  <c r="M99" i="12"/>
  <c r="N99" i="12"/>
  <c r="M100" i="12"/>
  <c r="N100" i="12"/>
  <c r="M101" i="12"/>
  <c r="N101" i="12"/>
  <c r="M102" i="12"/>
  <c r="N102" i="12"/>
  <c r="M103" i="12"/>
  <c r="N103" i="12"/>
  <c r="M104" i="12"/>
  <c r="N104" i="12"/>
  <c r="M105" i="12"/>
  <c r="N105" i="12"/>
  <c r="M106" i="12"/>
  <c r="N106" i="12"/>
  <c r="M107" i="12"/>
  <c r="N107" i="12"/>
  <c r="M108" i="12"/>
  <c r="N108" i="12"/>
  <c r="M109" i="12"/>
  <c r="N109" i="12"/>
  <c r="M110" i="12"/>
  <c r="N110" i="12"/>
  <c r="M111" i="12"/>
  <c r="N111" i="12"/>
  <c r="M112" i="12"/>
  <c r="N112" i="12"/>
  <c r="M113" i="12"/>
  <c r="N113" i="12"/>
  <c r="M114" i="12"/>
  <c r="N114" i="12"/>
  <c r="M115" i="12"/>
  <c r="N115" i="12"/>
  <c r="M116" i="12"/>
  <c r="N116" i="12"/>
  <c r="M117" i="12"/>
  <c r="N117" i="12"/>
  <c r="M118" i="12"/>
  <c r="N118" i="12"/>
  <c r="M119" i="12"/>
  <c r="N119" i="12"/>
  <c r="M120" i="12"/>
  <c r="N120" i="12"/>
  <c r="M121" i="12"/>
  <c r="N121" i="12"/>
  <c r="M122" i="12"/>
  <c r="N122" i="12"/>
  <c r="M123" i="12"/>
  <c r="N123" i="12"/>
  <c r="M124" i="12"/>
  <c r="N124" i="12"/>
  <c r="M125" i="12"/>
  <c r="N125" i="12"/>
  <c r="M126" i="12"/>
  <c r="N126" i="12"/>
  <c r="M127" i="12"/>
  <c r="N127" i="12"/>
  <c r="M128" i="12"/>
  <c r="N128" i="12"/>
  <c r="M129" i="12"/>
  <c r="N129" i="12"/>
  <c r="M130" i="12"/>
  <c r="N130" i="12"/>
  <c r="M131" i="12"/>
  <c r="N131" i="12"/>
  <c r="M132" i="12"/>
  <c r="N132" i="12"/>
  <c r="M133" i="12"/>
  <c r="N133" i="12"/>
  <c r="M134" i="12"/>
  <c r="N134" i="12"/>
  <c r="M135" i="12"/>
  <c r="N135" i="12"/>
  <c r="M136" i="12"/>
  <c r="N136" i="12"/>
  <c r="M137" i="12"/>
  <c r="N137" i="12"/>
  <c r="M138" i="12"/>
  <c r="N138" i="12"/>
  <c r="M139" i="12"/>
  <c r="N139" i="12"/>
  <c r="M140" i="12"/>
  <c r="N140" i="12"/>
  <c r="M141" i="12"/>
  <c r="N141" i="12"/>
  <c r="M142" i="12"/>
  <c r="N142" i="12"/>
  <c r="M143" i="12"/>
  <c r="N143" i="12"/>
  <c r="M144" i="12"/>
  <c r="N144" i="12"/>
  <c r="M145" i="12"/>
  <c r="N145" i="12"/>
  <c r="M146" i="12"/>
  <c r="N146" i="12"/>
  <c r="M147" i="12"/>
  <c r="N147" i="12"/>
  <c r="M148" i="12"/>
  <c r="N148" i="12"/>
  <c r="M149" i="12"/>
  <c r="N149" i="12"/>
  <c r="M150" i="12"/>
  <c r="N150" i="12"/>
  <c r="M151" i="12"/>
  <c r="N151" i="12"/>
  <c r="M152" i="12"/>
  <c r="N152" i="12"/>
  <c r="M153" i="12"/>
  <c r="N153" i="12"/>
  <c r="M154" i="12"/>
  <c r="N154" i="12"/>
  <c r="M155" i="12"/>
  <c r="N155" i="12"/>
  <c r="M156" i="12"/>
  <c r="N156" i="12"/>
  <c r="M157" i="12"/>
  <c r="N157" i="12"/>
  <c r="M158" i="12"/>
  <c r="N158" i="12"/>
  <c r="M159" i="12"/>
  <c r="N159" i="12"/>
  <c r="M160" i="12"/>
  <c r="N160" i="12"/>
  <c r="M161" i="12"/>
  <c r="N161" i="12"/>
  <c r="M162" i="12"/>
  <c r="N162" i="12"/>
  <c r="M163" i="12"/>
  <c r="N163" i="12"/>
  <c r="M164" i="12"/>
  <c r="N164" i="12"/>
  <c r="M165" i="12"/>
  <c r="N165" i="12"/>
  <c r="M166" i="12"/>
  <c r="N166" i="12"/>
  <c r="M167" i="12"/>
  <c r="N167" i="12"/>
  <c r="M168" i="12"/>
  <c r="N168" i="12"/>
  <c r="M169" i="12"/>
  <c r="N169" i="12"/>
  <c r="M170" i="12"/>
  <c r="N170" i="12"/>
  <c r="M10" i="11"/>
  <c r="M11" i="11"/>
  <c r="M12" i="11"/>
  <c r="M13" i="11"/>
  <c r="M14" i="11"/>
  <c r="N14" i="11"/>
  <c r="M15" i="11"/>
  <c r="N15" i="11"/>
  <c r="M16" i="11"/>
  <c r="M17" i="11"/>
  <c r="N17" i="11"/>
  <c r="M18" i="11"/>
  <c r="M19" i="11"/>
  <c r="M20" i="11"/>
  <c r="N20" i="11"/>
  <c r="M21" i="11"/>
  <c r="M22" i="11"/>
  <c r="M23" i="11"/>
  <c r="M24" i="11"/>
  <c r="M25" i="11"/>
  <c r="N25" i="11"/>
  <c r="M26" i="11"/>
  <c r="M27" i="11"/>
  <c r="M28" i="11"/>
  <c r="M29" i="11"/>
  <c r="M30" i="11"/>
  <c r="N30" i="11"/>
  <c r="M31" i="11"/>
  <c r="M32" i="11"/>
  <c r="N32" i="11"/>
  <c r="M33" i="11"/>
  <c r="N33" i="11"/>
  <c r="M34" i="11"/>
  <c r="M35" i="11"/>
  <c r="M36" i="11"/>
  <c r="M37" i="11"/>
  <c r="M38" i="11"/>
  <c r="M39" i="11"/>
  <c r="M40" i="11"/>
  <c r="M41" i="11"/>
  <c r="M42" i="11"/>
  <c r="M43" i="11"/>
  <c r="N43" i="11"/>
  <c r="M44" i="11"/>
  <c r="M45" i="11"/>
  <c r="M46" i="11"/>
  <c r="M47" i="11"/>
  <c r="N47" i="11"/>
  <c r="M48" i="11"/>
  <c r="M49" i="11"/>
  <c r="M50" i="11"/>
  <c r="M51" i="11"/>
  <c r="N51" i="11"/>
  <c r="M52" i="11"/>
  <c r="N52" i="11"/>
  <c r="M53" i="11"/>
  <c r="M54" i="11"/>
  <c r="N54" i="11"/>
  <c r="M55" i="11"/>
  <c r="M56" i="11"/>
  <c r="M57" i="11"/>
  <c r="M58" i="11"/>
  <c r="N58" i="11"/>
  <c r="M59" i="11"/>
  <c r="M60" i="11"/>
  <c r="M61" i="11"/>
  <c r="M62" i="11"/>
  <c r="N62" i="11"/>
  <c r="M63" i="11"/>
  <c r="N63" i="11"/>
  <c r="M64" i="11"/>
  <c r="M65" i="11"/>
  <c r="M66" i="11"/>
  <c r="M67" i="11"/>
  <c r="M68" i="11"/>
  <c r="M69" i="11"/>
  <c r="M70" i="11"/>
  <c r="N70" i="11"/>
  <c r="M71" i="11"/>
  <c r="M72" i="11"/>
  <c r="M73" i="11"/>
  <c r="M74" i="11"/>
  <c r="N74" i="11"/>
  <c r="M75" i="11"/>
  <c r="M76" i="11"/>
  <c r="M77" i="11"/>
  <c r="M78" i="11"/>
  <c r="M79" i="11"/>
  <c r="M80" i="11"/>
  <c r="M81" i="11"/>
  <c r="M82" i="11"/>
  <c r="M83" i="11"/>
  <c r="M84" i="11"/>
  <c r="M85" i="11"/>
  <c r="M86" i="11"/>
  <c r="M87" i="11"/>
  <c r="M88" i="11"/>
  <c r="M89" i="11"/>
  <c r="M90" i="11"/>
  <c r="M91" i="11"/>
  <c r="M92" i="11"/>
  <c r="N92" i="11"/>
  <c r="M93" i="11"/>
  <c r="M94" i="11"/>
  <c r="N94" i="11"/>
  <c r="M95" i="11"/>
  <c r="M96" i="11"/>
  <c r="M97" i="11"/>
  <c r="M98" i="11"/>
  <c r="M99" i="11"/>
  <c r="M100" i="11"/>
  <c r="M101" i="11"/>
  <c r="N101" i="11"/>
  <c r="M102" i="11"/>
  <c r="N102" i="11"/>
  <c r="M103" i="11"/>
  <c r="M104" i="11"/>
  <c r="M105" i="11"/>
  <c r="N105" i="11"/>
  <c r="M106" i="11"/>
  <c r="M107" i="11"/>
  <c r="N107" i="11"/>
  <c r="M108" i="11"/>
  <c r="N108" i="11"/>
  <c r="M109" i="11"/>
  <c r="M110" i="11"/>
  <c r="M111" i="11"/>
  <c r="M112" i="11"/>
  <c r="M113" i="11"/>
  <c r="M114" i="11"/>
  <c r="N114" i="11"/>
  <c r="M115" i="11"/>
  <c r="M116" i="11"/>
  <c r="M117" i="11"/>
  <c r="M118" i="11"/>
  <c r="M119" i="11"/>
  <c r="M120" i="11"/>
  <c r="N120" i="11"/>
  <c r="M121" i="11"/>
  <c r="M122" i="11"/>
  <c r="M123" i="11"/>
  <c r="M124" i="11"/>
  <c r="N124" i="11"/>
  <c r="M125" i="11"/>
  <c r="M126" i="11"/>
  <c r="M127" i="11"/>
  <c r="N127" i="11"/>
  <c r="M128" i="11"/>
  <c r="M129" i="11"/>
  <c r="M130" i="11"/>
  <c r="M131" i="11"/>
  <c r="N131" i="11"/>
  <c r="M132" i="11"/>
  <c r="M133" i="11"/>
  <c r="N133" i="11"/>
  <c r="M134" i="11"/>
  <c r="M135" i="11"/>
  <c r="M136" i="11"/>
  <c r="M137" i="11"/>
  <c r="M138" i="11"/>
  <c r="M139" i="11"/>
  <c r="M140" i="11"/>
  <c r="M141" i="11"/>
  <c r="N141" i="11"/>
  <c r="M142" i="11"/>
  <c r="M143" i="11"/>
  <c r="M144" i="11"/>
  <c r="M145" i="11"/>
  <c r="M146" i="11"/>
  <c r="M147" i="11"/>
  <c r="M148" i="11"/>
  <c r="M163" i="11"/>
  <c r="M164" i="11"/>
  <c r="M165" i="11"/>
  <c r="M166" i="11"/>
  <c r="N166" i="11"/>
  <c r="M167" i="11"/>
  <c r="N167" i="11"/>
  <c r="M168" i="11"/>
  <c r="N168" i="11"/>
  <c r="M169" i="11"/>
  <c r="N169" i="11"/>
  <c r="M170" i="11"/>
  <c r="M171" i="11"/>
  <c r="M172" i="11"/>
  <c r="N172" i="11"/>
  <c r="M173" i="11"/>
  <c r="N173" i="11"/>
  <c r="M174" i="11"/>
  <c r="M175" i="11"/>
  <c r="M176" i="11"/>
  <c r="M177" i="11"/>
  <c r="M178" i="11"/>
  <c r="M179" i="11"/>
  <c r="M180" i="11"/>
  <c r="M181" i="11"/>
  <c r="M182" i="11"/>
  <c r="M183" i="11"/>
  <c r="M184" i="11"/>
  <c r="M185" i="11"/>
  <c r="M186" i="11"/>
  <c r="M187" i="11"/>
  <c r="M10" i="5"/>
  <c r="M11" i="5"/>
  <c r="M12" i="5"/>
  <c r="M13"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N101" i="5"/>
  <c r="M102" i="5"/>
  <c r="N102" i="5"/>
  <c r="M103" i="5"/>
  <c r="N103" i="5"/>
  <c r="M104" i="5"/>
  <c r="N104" i="5"/>
  <c r="M105" i="5"/>
  <c r="N105" i="5"/>
  <c r="M106" i="5"/>
  <c r="N106" i="5"/>
  <c r="M107" i="5"/>
  <c r="N107" i="5"/>
  <c r="M108" i="5"/>
  <c r="N108" i="5"/>
  <c r="M109" i="5"/>
  <c r="N109" i="5"/>
  <c r="M110" i="5"/>
  <c r="N110" i="5"/>
  <c r="M111" i="5"/>
  <c r="N111" i="5"/>
  <c r="M112" i="5"/>
  <c r="N112" i="5"/>
  <c r="M113" i="5"/>
  <c r="N113" i="5"/>
  <c r="M114" i="5"/>
  <c r="N114" i="5"/>
  <c r="M115" i="5"/>
  <c r="N115" i="5"/>
  <c r="M116" i="5"/>
  <c r="N116" i="5"/>
  <c r="M117" i="5"/>
  <c r="N117" i="5"/>
  <c r="M118" i="5"/>
  <c r="N118" i="5"/>
  <c r="M119" i="5"/>
  <c r="N119" i="5"/>
  <c r="M120" i="5"/>
  <c r="N120" i="5"/>
  <c r="M121" i="5"/>
  <c r="N121" i="5"/>
  <c r="M122" i="5"/>
  <c r="N122" i="5"/>
  <c r="M123" i="5"/>
  <c r="N123" i="5"/>
  <c r="M124" i="5"/>
  <c r="N124" i="5"/>
  <c r="M125" i="5"/>
  <c r="N125" i="5"/>
  <c r="M126" i="5"/>
  <c r="N126" i="5"/>
  <c r="M127" i="5"/>
  <c r="N127" i="5"/>
  <c r="M128" i="5"/>
  <c r="N128" i="5"/>
  <c r="M129" i="5"/>
  <c r="N129" i="5"/>
  <c r="M130" i="5"/>
  <c r="N130" i="5"/>
  <c r="M131" i="5"/>
  <c r="N131" i="5"/>
  <c r="M132" i="5"/>
  <c r="N132" i="5"/>
  <c r="M133" i="5"/>
  <c r="N133" i="5"/>
  <c r="M134" i="5"/>
  <c r="N134" i="5"/>
  <c r="M135" i="5"/>
  <c r="N135" i="5"/>
  <c r="M136" i="5"/>
  <c r="N136" i="5"/>
  <c r="M137" i="5"/>
  <c r="N137" i="5"/>
  <c r="M138" i="5"/>
  <c r="N138" i="5"/>
  <c r="M139" i="5"/>
  <c r="N139" i="5"/>
  <c r="M140" i="5"/>
  <c r="M141" i="5"/>
  <c r="N141" i="5"/>
  <c r="M142" i="5"/>
  <c r="N142" i="5"/>
  <c r="M143" i="5"/>
  <c r="N143" i="5"/>
  <c r="M144" i="5"/>
  <c r="N144" i="5"/>
  <c r="M145" i="5"/>
  <c r="N145" i="5"/>
  <c r="M146" i="5"/>
  <c r="N146" i="5"/>
  <c r="M147" i="5"/>
  <c r="N147" i="5"/>
  <c r="M148" i="5"/>
  <c r="N148" i="5"/>
  <c r="M149" i="5"/>
  <c r="N149" i="5"/>
  <c r="M150" i="5"/>
  <c r="N150" i="5"/>
  <c r="M151" i="5"/>
  <c r="N151" i="5"/>
  <c r="M152" i="5"/>
  <c r="N152" i="5"/>
  <c r="M153" i="5"/>
  <c r="N153" i="5"/>
  <c r="M154" i="5"/>
  <c r="N154" i="5"/>
  <c r="M155" i="5"/>
  <c r="N155" i="5"/>
  <c r="M156" i="5"/>
  <c r="N156" i="5"/>
  <c r="M157" i="5"/>
  <c r="M158" i="5"/>
  <c r="N158" i="5"/>
  <c r="M159" i="5"/>
  <c r="M160" i="5"/>
  <c r="N160" i="5"/>
  <c r="M161" i="5"/>
  <c r="N161" i="5"/>
  <c r="M162" i="5"/>
  <c r="N162" i="5"/>
  <c r="M163" i="5"/>
  <c r="M164" i="5"/>
  <c r="N164" i="5"/>
  <c r="M166" i="5"/>
  <c r="N166" i="5"/>
  <c r="M167" i="5"/>
  <c r="N167" i="5"/>
  <c r="M168" i="5"/>
  <c r="N168" i="5"/>
  <c r="M169" i="5"/>
  <c r="N169" i="5"/>
  <c r="M170" i="5"/>
  <c r="N170" i="5"/>
  <c r="M171" i="5"/>
  <c r="N171" i="5"/>
  <c r="M172" i="5"/>
  <c r="N172" i="5"/>
  <c r="M173" i="5"/>
  <c r="N173" i="5"/>
  <c r="M174" i="5"/>
  <c r="N174" i="5"/>
  <c r="M175" i="5"/>
  <c r="N175" i="5"/>
  <c r="M176" i="5"/>
  <c r="N176" i="5"/>
  <c r="M177" i="5"/>
  <c r="N177" i="5"/>
  <c r="M178" i="5"/>
  <c r="N178" i="5"/>
  <c r="M179" i="5"/>
  <c r="N179" i="5"/>
  <c r="M180" i="5"/>
  <c r="N180" i="5"/>
  <c r="M181" i="5"/>
  <c r="N181" i="5"/>
  <c r="M182" i="5"/>
  <c r="N182" i="5"/>
  <c r="M183" i="5"/>
  <c r="N183" i="5"/>
  <c r="M184" i="5"/>
  <c r="N184" i="5"/>
  <c r="M185" i="5"/>
  <c r="N185" i="5"/>
  <c r="M186" i="5"/>
  <c r="N186" i="5"/>
  <c r="M187" i="5"/>
  <c r="N187" i="5"/>
  <c r="B171" i="11"/>
  <c r="E171" i="11"/>
  <c r="F171" i="11"/>
  <c r="G171" i="11"/>
  <c r="H171" i="11"/>
  <c r="I171" i="11"/>
  <c r="J171" i="11"/>
  <c r="K171" i="11"/>
  <c r="L171" i="11"/>
  <c r="B172" i="11"/>
  <c r="E172" i="11"/>
  <c r="F172" i="11"/>
  <c r="G172" i="11"/>
  <c r="H172" i="11"/>
  <c r="I172" i="11"/>
  <c r="J172" i="11"/>
  <c r="K172" i="11"/>
  <c r="L172" i="11"/>
  <c r="B173" i="11"/>
  <c r="E173" i="11"/>
  <c r="F173" i="11"/>
  <c r="G173" i="11"/>
  <c r="H173" i="11"/>
  <c r="I173" i="11"/>
  <c r="J173" i="11"/>
  <c r="K173" i="11"/>
  <c r="L173" i="11"/>
  <c r="B174" i="11"/>
  <c r="E174" i="11"/>
  <c r="F174" i="11"/>
  <c r="G174" i="11"/>
  <c r="H174" i="11"/>
  <c r="I174" i="11"/>
  <c r="J174" i="11"/>
  <c r="K174" i="11"/>
  <c r="L174" i="11"/>
  <c r="B175" i="11"/>
  <c r="E175" i="11"/>
  <c r="F175" i="11"/>
  <c r="G175" i="11"/>
  <c r="H175" i="11"/>
  <c r="I175" i="11"/>
  <c r="J175" i="11"/>
  <c r="K175" i="11"/>
  <c r="L175" i="11"/>
  <c r="B176" i="11"/>
  <c r="E176" i="11"/>
  <c r="F176" i="11"/>
  <c r="G176" i="11"/>
  <c r="H176" i="11"/>
  <c r="I176" i="11"/>
  <c r="J176" i="11"/>
  <c r="K176" i="11"/>
  <c r="L176" i="11"/>
  <c r="B177" i="11"/>
  <c r="E177" i="11"/>
  <c r="F177" i="11"/>
  <c r="G177" i="11"/>
  <c r="H177" i="11"/>
  <c r="I177" i="11"/>
  <c r="J177" i="11"/>
  <c r="K177" i="11"/>
  <c r="L177" i="11"/>
  <c r="B178" i="11"/>
  <c r="E178" i="11"/>
  <c r="F178" i="11"/>
  <c r="G178" i="11"/>
  <c r="H178" i="11"/>
  <c r="I178" i="11"/>
  <c r="J178" i="11"/>
  <c r="K178" i="11"/>
  <c r="L178" i="11"/>
  <c r="B179" i="11"/>
  <c r="E179" i="11"/>
  <c r="F179" i="11"/>
  <c r="G179" i="11"/>
  <c r="H179" i="11"/>
  <c r="I179" i="11"/>
  <c r="J179" i="11"/>
  <c r="K179" i="11"/>
  <c r="L179" i="11"/>
  <c r="B180" i="11"/>
  <c r="E180" i="11"/>
  <c r="F180" i="11"/>
  <c r="G180" i="11"/>
  <c r="H180" i="11"/>
  <c r="I180" i="11"/>
  <c r="J180" i="11"/>
  <c r="K180" i="11"/>
  <c r="L180" i="11"/>
  <c r="B181" i="11"/>
  <c r="E181" i="11"/>
  <c r="F181" i="11"/>
  <c r="G181" i="11"/>
  <c r="H181" i="11"/>
  <c r="I181" i="11"/>
  <c r="J181" i="11"/>
  <c r="K181" i="11"/>
  <c r="L181" i="11"/>
  <c r="B182" i="11"/>
  <c r="E182" i="11"/>
  <c r="F182" i="11"/>
  <c r="G182" i="11"/>
  <c r="H182" i="11"/>
  <c r="I182" i="11"/>
  <c r="J182" i="11"/>
  <c r="K182" i="11"/>
  <c r="L182" i="11"/>
  <c r="B183" i="11"/>
  <c r="E183" i="11"/>
  <c r="F183" i="11"/>
  <c r="G183" i="11"/>
  <c r="H183" i="11"/>
  <c r="I183" i="11"/>
  <c r="J183" i="11"/>
  <c r="K183" i="11"/>
  <c r="L183" i="11"/>
  <c r="B184" i="11"/>
  <c r="E184" i="11"/>
  <c r="F184" i="11"/>
  <c r="G184" i="11"/>
  <c r="H184" i="11"/>
  <c r="I184" i="11"/>
  <c r="J184" i="11"/>
  <c r="K184" i="11"/>
  <c r="L184" i="11"/>
  <c r="B185" i="11"/>
  <c r="E185" i="11"/>
  <c r="F185" i="11"/>
  <c r="G185" i="11"/>
  <c r="H185" i="11"/>
  <c r="I185" i="11"/>
  <c r="J185" i="11"/>
  <c r="K185" i="11"/>
  <c r="L185" i="11"/>
  <c r="B186" i="11"/>
  <c r="E186" i="11"/>
  <c r="F186" i="11"/>
  <c r="G186" i="11"/>
  <c r="H186" i="11"/>
  <c r="I186" i="11"/>
  <c r="J186" i="11"/>
  <c r="K186" i="11"/>
  <c r="L186" i="11"/>
  <c r="B187" i="11"/>
  <c r="E187" i="11"/>
  <c r="F187" i="11"/>
  <c r="G187" i="11"/>
  <c r="H187" i="11"/>
  <c r="I187" i="11"/>
  <c r="J187" i="11"/>
  <c r="K187" i="11"/>
  <c r="L187" i="11"/>
  <c r="B171" i="5"/>
  <c r="C171" i="5"/>
  <c r="D171" i="5"/>
  <c r="E171" i="5"/>
  <c r="F171" i="5"/>
  <c r="G171" i="5"/>
  <c r="H171" i="5"/>
  <c r="I171" i="5"/>
  <c r="J171" i="5"/>
  <c r="K171" i="5"/>
  <c r="L171" i="5"/>
  <c r="B172" i="5"/>
  <c r="C172" i="5"/>
  <c r="D172" i="5"/>
  <c r="E172" i="5"/>
  <c r="F172" i="5"/>
  <c r="G172" i="5"/>
  <c r="H172" i="5"/>
  <c r="I172" i="5"/>
  <c r="J172" i="5"/>
  <c r="K172" i="5"/>
  <c r="L172" i="5"/>
  <c r="B173" i="5"/>
  <c r="C173" i="5"/>
  <c r="D173" i="5"/>
  <c r="E173" i="5"/>
  <c r="F173" i="5"/>
  <c r="G173" i="5"/>
  <c r="H173" i="5"/>
  <c r="I173" i="5"/>
  <c r="J173" i="5"/>
  <c r="K173" i="5"/>
  <c r="L173" i="5"/>
  <c r="B174" i="5"/>
  <c r="C174" i="5"/>
  <c r="D174" i="5"/>
  <c r="E174" i="5"/>
  <c r="F174" i="5"/>
  <c r="G174" i="5"/>
  <c r="H174" i="5"/>
  <c r="I174" i="5"/>
  <c r="J174" i="5"/>
  <c r="K174" i="5"/>
  <c r="L174" i="5"/>
  <c r="B175" i="5"/>
  <c r="C175" i="5"/>
  <c r="D175" i="5"/>
  <c r="E175" i="5"/>
  <c r="F175" i="5"/>
  <c r="G175" i="5"/>
  <c r="H175" i="5"/>
  <c r="I175" i="5"/>
  <c r="J175" i="5"/>
  <c r="K175" i="5"/>
  <c r="L175" i="5"/>
  <c r="B176" i="5"/>
  <c r="C176" i="5"/>
  <c r="D176" i="5"/>
  <c r="E176" i="5"/>
  <c r="F176" i="5"/>
  <c r="G176" i="5"/>
  <c r="H176" i="5"/>
  <c r="I176" i="5"/>
  <c r="J176" i="5"/>
  <c r="K176" i="5"/>
  <c r="L176" i="5"/>
  <c r="B177" i="5"/>
  <c r="C177" i="5"/>
  <c r="D177" i="5"/>
  <c r="E177" i="5"/>
  <c r="F177" i="5"/>
  <c r="G177" i="5"/>
  <c r="H177" i="5"/>
  <c r="I177" i="5"/>
  <c r="J177" i="5"/>
  <c r="K177" i="5"/>
  <c r="L177" i="5"/>
  <c r="B178" i="5"/>
  <c r="C178" i="5"/>
  <c r="D178" i="5"/>
  <c r="E178" i="5"/>
  <c r="F178" i="5"/>
  <c r="G178" i="5"/>
  <c r="H178" i="5"/>
  <c r="I178" i="5"/>
  <c r="J178" i="5"/>
  <c r="K178" i="5"/>
  <c r="L178" i="5"/>
  <c r="B179" i="5"/>
  <c r="C179" i="5"/>
  <c r="D179" i="5"/>
  <c r="E179" i="5"/>
  <c r="F179" i="5"/>
  <c r="G179" i="5"/>
  <c r="H179" i="5"/>
  <c r="I179" i="5"/>
  <c r="J179" i="5"/>
  <c r="K179" i="5"/>
  <c r="L179" i="5"/>
  <c r="B180" i="5"/>
  <c r="C180" i="5"/>
  <c r="D180" i="5"/>
  <c r="E180" i="5"/>
  <c r="F180" i="5"/>
  <c r="G180" i="5"/>
  <c r="H180" i="5"/>
  <c r="I180" i="5"/>
  <c r="J180" i="5"/>
  <c r="K180" i="5"/>
  <c r="L180" i="5"/>
  <c r="B181" i="5"/>
  <c r="C181" i="5"/>
  <c r="D181" i="5"/>
  <c r="E181" i="5"/>
  <c r="F181" i="5"/>
  <c r="G181" i="5"/>
  <c r="H181" i="5"/>
  <c r="I181" i="5"/>
  <c r="J181" i="5"/>
  <c r="K181" i="5"/>
  <c r="L181" i="5"/>
  <c r="B182" i="5"/>
  <c r="C182" i="5"/>
  <c r="D182" i="5"/>
  <c r="E182" i="5"/>
  <c r="F182" i="5"/>
  <c r="G182" i="5"/>
  <c r="H182" i="5"/>
  <c r="I182" i="5"/>
  <c r="J182" i="5"/>
  <c r="K182" i="5"/>
  <c r="L182" i="5"/>
  <c r="B183" i="5"/>
  <c r="C183" i="5"/>
  <c r="D183" i="5"/>
  <c r="E183" i="5"/>
  <c r="F183" i="5"/>
  <c r="G183" i="5"/>
  <c r="H183" i="5"/>
  <c r="I183" i="5"/>
  <c r="J183" i="5"/>
  <c r="K183" i="5"/>
  <c r="L183" i="5"/>
  <c r="B184" i="5"/>
  <c r="C184" i="5"/>
  <c r="D184" i="5"/>
  <c r="E184" i="5"/>
  <c r="F184" i="5"/>
  <c r="G184" i="5"/>
  <c r="H184" i="5"/>
  <c r="I184" i="5"/>
  <c r="J184" i="5"/>
  <c r="K184" i="5"/>
  <c r="L184" i="5"/>
  <c r="B185" i="5"/>
  <c r="C185" i="5"/>
  <c r="D185" i="5"/>
  <c r="E185" i="5"/>
  <c r="F185" i="5"/>
  <c r="G185" i="5"/>
  <c r="H185" i="5"/>
  <c r="I185" i="5"/>
  <c r="J185" i="5"/>
  <c r="K185" i="5"/>
  <c r="L185" i="5"/>
  <c r="B186" i="5"/>
  <c r="C186" i="5"/>
  <c r="D186" i="5"/>
  <c r="E186" i="5"/>
  <c r="F186" i="5"/>
  <c r="G186" i="5"/>
  <c r="H186" i="5"/>
  <c r="I186" i="5"/>
  <c r="J186" i="5"/>
  <c r="K186" i="5"/>
  <c r="L186" i="5"/>
  <c r="B187" i="5"/>
  <c r="C187" i="5"/>
  <c r="D187" i="5"/>
  <c r="E187" i="5"/>
  <c r="F187" i="5"/>
  <c r="G187" i="5"/>
  <c r="H187" i="5"/>
  <c r="I187" i="5"/>
  <c r="J187" i="5"/>
  <c r="K187" i="5"/>
  <c r="L187" i="5"/>
  <c r="D40" i="1"/>
  <c r="D41" i="1" s="1"/>
  <c r="L27" i="1"/>
  <c r="K27" i="1" s="1"/>
  <c r="L26" i="1"/>
  <c r="K26" i="1" s="1"/>
  <c r="L25" i="1"/>
  <c r="K25" i="1" s="1"/>
  <c r="L24" i="1"/>
  <c r="K24" i="1" s="1"/>
  <c r="L23" i="1"/>
  <c r="K23" i="1" s="1"/>
  <c r="L22" i="1"/>
  <c r="K22" i="1" s="1"/>
  <c r="L21" i="1"/>
  <c r="K21" i="1" s="1"/>
  <c r="L20" i="1"/>
  <c r="K20" i="1" s="1"/>
  <c r="L19" i="1"/>
  <c r="K19" i="1" s="1"/>
  <c r="L18" i="1"/>
  <c r="K18" i="1" s="1"/>
  <c r="L17" i="1"/>
  <c r="K17" i="1" s="1"/>
  <c r="L16" i="1"/>
  <c r="K16" i="1" s="1"/>
  <c r="L15" i="1"/>
  <c r="K15" i="1" s="1"/>
  <c r="L14" i="1"/>
  <c r="K14" i="1" s="1"/>
  <c r="L13" i="1"/>
  <c r="K13" i="1" s="1"/>
  <c r="L12" i="1"/>
  <c r="O30" i="1"/>
  <c r="N30" i="1" s="1"/>
  <c r="O29" i="1"/>
  <c r="N29" i="1" s="1"/>
  <c r="O28" i="1"/>
  <c r="N28" i="1" s="1"/>
  <c r="O27" i="1"/>
  <c r="N27" i="1" s="1"/>
  <c r="O26" i="1"/>
  <c r="N26" i="1" s="1"/>
  <c r="O25" i="1"/>
  <c r="N25" i="1" s="1"/>
  <c r="O24" i="1"/>
  <c r="N24" i="1" s="1"/>
  <c r="O23" i="1"/>
  <c r="N23" i="1" s="1"/>
  <c r="O22" i="1"/>
  <c r="N22" i="1" s="1"/>
  <c r="O21" i="1"/>
  <c r="N21" i="1" s="1"/>
  <c r="O20" i="1"/>
  <c r="N20" i="1" s="1"/>
  <c r="O19" i="1"/>
  <c r="N19" i="1" s="1"/>
  <c r="O18" i="1"/>
  <c r="N18" i="1" s="1"/>
  <c r="O17" i="1"/>
  <c r="N17" i="1" s="1"/>
  <c r="O16" i="1"/>
  <c r="N16" i="1" s="1"/>
  <c r="O15" i="1"/>
  <c r="N15" i="1" s="1"/>
  <c r="O14" i="1"/>
  <c r="N14" i="1" s="1"/>
  <c r="O13" i="1"/>
  <c r="N13" i="1" s="1"/>
  <c r="O12" i="1"/>
  <c r="N12" i="1" s="1"/>
  <c r="G33" i="1"/>
  <c r="I33" i="1" s="1"/>
  <c r="B170" i="12"/>
  <c r="C170" i="12"/>
  <c r="D170" i="12"/>
  <c r="E170" i="12"/>
  <c r="F170" i="12"/>
  <c r="G170" i="12"/>
  <c r="H170" i="12"/>
  <c r="I170" i="12"/>
  <c r="J170" i="12"/>
  <c r="K170" i="12"/>
  <c r="L170" i="12"/>
  <c r="P170" i="12"/>
  <c r="Q170" i="12"/>
  <c r="R170" i="12"/>
  <c r="W170" i="12"/>
  <c r="X170" i="12"/>
  <c r="Y170" i="12"/>
  <c r="AD170" i="12"/>
  <c r="AE170" i="12"/>
  <c r="AF170" i="12"/>
  <c r="AK170" i="12"/>
  <c r="AL170" i="12"/>
  <c r="AM170" i="12"/>
  <c r="AR170" i="12"/>
  <c r="AS170" i="12"/>
  <c r="AT170" i="12"/>
  <c r="AY170" i="12"/>
  <c r="AZ170" i="12"/>
  <c r="BA170" i="12"/>
  <c r="BF170" i="12"/>
  <c r="BG170" i="12"/>
  <c r="BH170" i="12"/>
  <c r="BM170" i="12"/>
  <c r="BN170" i="12"/>
  <c r="BO170" i="12"/>
  <c r="BT170" i="12"/>
  <c r="BU170" i="12"/>
  <c r="BV170" i="12"/>
  <c r="CA170" i="12"/>
  <c r="CB170" i="12"/>
  <c r="CC170" i="12"/>
  <c r="CH170" i="12"/>
  <c r="CI170" i="12"/>
  <c r="CJ170" i="12"/>
  <c r="CO170" i="12"/>
  <c r="CP170" i="12"/>
  <c r="CQ170" i="12"/>
  <c r="CV170" i="12"/>
  <c r="CW170" i="12"/>
  <c r="CX170" i="12"/>
  <c r="DC170" i="12"/>
  <c r="DD170" i="12"/>
  <c r="DE170" i="12"/>
  <c r="DJ170" i="12"/>
  <c r="DK170" i="12"/>
  <c r="DL170" i="12"/>
  <c r="DQ170" i="12"/>
  <c r="DR170" i="12"/>
  <c r="DS170" i="12"/>
  <c r="DX170" i="12"/>
  <c r="DY170" i="12"/>
  <c r="DZ170" i="12"/>
  <c r="EE170" i="12"/>
  <c r="EF170" i="12"/>
  <c r="EG170" i="12"/>
  <c r="EL170" i="12"/>
  <c r="EM170" i="12"/>
  <c r="EN170" i="12"/>
  <c r="ES170" i="12"/>
  <c r="ET170" i="12"/>
  <c r="EU170" i="12"/>
  <c r="EZ170" i="12"/>
  <c r="FA170" i="12"/>
  <c r="FB170" i="12"/>
  <c r="FG170" i="12"/>
  <c r="FH170" i="12"/>
  <c r="FI170" i="12"/>
  <c r="FN170" i="12"/>
  <c r="FO170" i="12"/>
  <c r="FP170" i="12"/>
  <c r="FU170" i="12"/>
  <c r="FV170" i="12"/>
  <c r="FW170" i="12"/>
  <c r="GB170" i="12"/>
  <c r="GC170" i="12"/>
  <c r="GD170" i="12"/>
  <c r="GI170" i="12"/>
  <c r="GJ170" i="12"/>
  <c r="GK170" i="12"/>
  <c r="GP170" i="12"/>
  <c r="GQ170" i="12"/>
  <c r="GR170" i="12"/>
  <c r="GW170" i="12"/>
  <c r="GX170" i="12"/>
  <c r="GY170" i="12"/>
  <c r="HD170" i="12"/>
  <c r="HE170" i="12"/>
  <c r="HF170" i="12"/>
  <c r="HK170" i="12"/>
  <c r="HL170" i="12"/>
  <c r="HM170" i="12"/>
  <c r="HR170" i="12"/>
  <c r="HS170" i="12"/>
  <c r="HT170" i="12"/>
  <c r="HY170" i="12"/>
  <c r="HZ170" i="12"/>
  <c r="IA170" i="12"/>
  <c r="IF170" i="12"/>
  <c r="IG170" i="12"/>
  <c r="IH170" i="12"/>
  <c r="IM170" i="12"/>
  <c r="IN170" i="12"/>
  <c r="IO170" i="12"/>
  <c r="IT170" i="12"/>
  <c r="IU170" i="12"/>
  <c r="IV170" i="12"/>
  <c r="JA170" i="12"/>
  <c r="JB170" i="12"/>
  <c r="JC170" i="12"/>
  <c r="B170" i="11"/>
  <c r="E170" i="11"/>
  <c r="F170" i="11"/>
  <c r="G170" i="11"/>
  <c r="H170" i="11"/>
  <c r="I170" i="11"/>
  <c r="J170" i="11"/>
  <c r="K170" i="11"/>
  <c r="L170" i="11"/>
  <c r="B170" i="5"/>
  <c r="C170" i="5"/>
  <c r="D170" i="5"/>
  <c r="E170" i="5"/>
  <c r="F170" i="5"/>
  <c r="G170" i="5"/>
  <c r="H170" i="5"/>
  <c r="I170" i="5"/>
  <c r="J170" i="5"/>
  <c r="K170" i="5"/>
  <c r="L170" i="5"/>
  <c r="H134" i="11"/>
  <c r="B166" i="12"/>
  <c r="C166" i="12"/>
  <c r="D166" i="12"/>
  <c r="E166" i="12"/>
  <c r="F166" i="12"/>
  <c r="G166" i="12"/>
  <c r="H166" i="12"/>
  <c r="I166" i="12"/>
  <c r="J166" i="12"/>
  <c r="K166" i="12"/>
  <c r="L166" i="12"/>
  <c r="P166" i="12"/>
  <c r="Q166" i="12"/>
  <c r="R166" i="12"/>
  <c r="W166" i="12"/>
  <c r="X166" i="12"/>
  <c r="Y166" i="12"/>
  <c r="AD166" i="12"/>
  <c r="AE166" i="12"/>
  <c r="AF166" i="12"/>
  <c r="AK166" i="12"/>
  <c r="AL166" i="12"/>
  <c r="AM166" i="12"/>
  <c r="AR166" i="12"/>
  <c r="AS166" i="12"/>
  <c r="AT166" i="12"/>
  <c r="AY166" i="12"/>
  <c r="AZ166" i="12"/>
  <c r="BA166" i="12"/>
  <c r="BF166" i="12"/>
  <c r="BG166" i="12"/>
  <c r="BH166" i="12"/>
  <c r="BM166" i="12"/>
  <c r="BN166" i="12"/>
  <c r="BO166" i="12"/>
  <c r="BT166" i="12"/>
  <c r="BU166" i="12"/>
  <c r="BV166" i="12"/>
  <c r="CA166" i="12"/>
  <c r="CB166" i="12"/>
  <c r="CC166" i="12"/>
  <c r="CH166" i="12"/>
  <c r="CI166" i="12"/>
  <c r="CJ166" i="12"/>
  <c r="CO166" i="12"/>
  <c r="CP166" i="12"/>
  <c r="CQ166" i="12"/>
  <c r="CV166" i="12"/>
  <c r="CW166" i="12"/>
  <c r="CX166" i="12"/>
  <c r="DC166" i="12"/>
  <c r="DD166" i="12"/>
  <c r="DE166" i="12"/>
  <c r="DJ166" i="12"/>
  <c r="DK166" i="12"/>
  <c r="DL166" i="12"/>
  <c r="DQ166" i="12"/>
  <c r="DR166" i="12"/>
  <c r="DS166" i="12"/>
  <c r="DX166" i="12"/>
  <c r="DY166" i="12"/>
  <c r="DZ166" i="12"/>
  <c r="EE166" i="12"/>
  <c r="EF166" i="12"/>
  <c r="EG166" i="12"/>
  <c r="EL166" i="12"/>
  <c r="EM166" i="12"/>
  <c r="EN166" i="12"/>
  <c r="ES166" i="12"/>
  <c r="ET166" i="12"/>
  <c r="EU166" i="12"/>
  <c r="EZ166" i="12"/>
  <c r="FA166" i="12"/>
  <c r="FB166" i="12"/>
  <c r="FG166" i="12"/>
  <c r="FH166" i="12"/>
  <c r="FI166" i="12"/>
  <c r="FN166" i="12"/>
  <c r="FO166" i="12"/>
  <c r="FP166" i="12"/>
  <c r="FU166" i="12"/>
  <c r="FV166" i="12"/>
  <c r="FW166" i="12"/>
  <c r="GB166" i="12"/>
  <c r="GC166" i="12"/>
  <c r="GD166" i="12"/>
  <c r="GI166" i="12"/>
  <c r="GJ166" i="12"/>
  <c r="GK166" i="12"/>
  <c r="GP166" i="12"/>
  <c r="GQ166" i="12"/>
  <c r="GR166" i="12"/>
  <c r="GW166" i="12"/>
  <c r="GX166" i="12"/>
  <c r="GY166" i="12"/>
  <c r="HD166" i="12"/>
  <c r="HE166" i="12"/>
  <c r="HF166" i="12"/>
  <c r="HK166" i="12"/>
  <c r="HL166" i="12"/>
  <c r="HM166" i="12"/>
  <c r="HR166" i="12"/>
  <c r="HS166" i="12"/>
  <c r="HT166" i="12"/>
  <c r="HY166" i="12"/>
  <c r="HZ166" i="12"/>
  <c r="IA166" i="12"/>
  <c r="IF166" i="12"/>
  <c r="IG166" i="12"/>
  <c r="IH166" i="12"/>
  <c r="IM166" i="12"/>
  <c r="IN166" i="12"/>
  <c r="IO166" i="12"/>
  <c r="IT166" i="12"/>
  <c r="IU166" i="12"/>
  <c r="IV166" i="12"/>
  <c r="JA166" i="12"/>
  <c r="JB166" i="12"/>
  <c r="JC166" i="12"/>
  <c r="B167" i="12"/>
  <c r="C167" i="12"/>
  <c r="D167" i="12"/>
  <c r="E167" i="12"/>
  <c r="F167" i="12"/>
  <c r="G167" i="12"/>
  <c r="H167" i="12"/>
  <c r="I167" i="12"/>
  <c r="J167" i="12"/>
  <c r="K167" i="12"/>
  <c r="L167" i="12"/>
  <c r="P167" i="12"/>
  <c r="Q167" i="12"/>
  <c r="R167" i="12"/>
  <c r="W167" i="12"/>
  <c r="X167" i="12"/>
  <c r="Y167" i="12"/>
  <c r="AD167" i="12"/>
  <c r="AE167" i="12"/>
  <c r="AF167" i="12"/>
  <c r="AK167" i="12"/>
  <c r="AL167" i="12"/>
  <c r="AM167" i="12"/>
  <c r="AR167" i="12"/>
  <c r="AS167" i="12"/>
  <c r="AT167" i="12"/>
  <c r="AY167" i="12"/>
  <c r="AZ167" i="12"/>
  <c r="BA167" i="12"/>
  <c r="BF167" i="12"/>
  <c r="BG167" i="12"/>
  <c r="BH167" i="12"/>
  <c r="BM167" i="12"/>
  <c r="BN167" i="12"/>
  <c r="BO167" i="12"/>
  <c r="BT167" i="12"/>
  <c r="BU167" i="12"/>
  <c r="BV167" i="12"/>
  <c r="CA167" i="12"/>
  <c r="CB167" i="12"/>
  <c r="CC167" i="12"/>
  <c r="CH167" i="12"/>
  <c r="CI167" i="12"/>
  <c r="CJ167" i="12"/>
  <c r="CO167" i="12"/>
  <c r="CP167" i="12"/>
  <c r="CQ167" i="12"/>
  <c r="CV167" i="12"/>
  <c r="CW167" i="12"/>
  <c r="CX167" i="12"/>
  <c r="DC167" i="12"/>
  <c r="DD167" i="12"/>
  <c r="DE167" i="12"/>
  <c r="DJ167" i="12"/>
  <c r="DK167" i="12"/>
  <c r="DL167" i="12"/>
  <c r="DQ167" i="12"/>
  <c r="DR167" i="12"/>
  <c r="DS167" i="12"/>
  <c r="DX167" i="12"/>
  <c r="DY167" i="12"/>
  <c r="DZ167" i="12"/>
  <c r="EE167" i="12"/>
  <c r="EF167" i="12"/>
  <c r="EG167" i="12"/>
  <c r="EL167" i="12"/>
  <c r="EM167" i="12"/>
  <c r="EN167" i="12"/>
  <c r="ES167" i="12"/>
  <c r="ET167" i="12"/>
  <c r="EU167" i="12"/>
  <c r="EZ167" i="12"/>
  <c r="FA167" i="12"/>
  <c r="FB167" i="12"/>
  <c r="FG167" i="12"/>
  <c r="FH167" i="12"/>
  <c r="FI167" i="12"/>
  <c r="FN167" i="12"/>
  <c r="FO167" i="12"/>
  <c r="FP167" i="12"/>
  <c r="FU167" i="12"/>
  <c r="FV167" i="12"/>
  <c r="FW167" i="12"/>
  <c r="GB167" i="12"/>
  <c r="GC167" i="12"/>
  <c r="GD167" i="12"/>
  <c r="GI167" i="12"/>
  <c r="GJ167" i="12"/>
  <c r="GK167" i="12"/>
  <c r="GP167" i="12"/>
  <c r="GQ167" i="12"/>
  <c r="GR167" i="12"/>
  <c r="GW167" i="12"/>
  <c r="GX167" i="12"/>
  <c r="GY167" i="12"/>
  <c r="HD167" i="12"/>
  <c r="HE167" i="12"/>
  <c r="HF167" i="12"/>
  <c r="HK167" i="12"/>
  <c r="HL167" i="12"/>
  <c r="HM167" i="12"/>
  <c r="HR167" i="12"/>
  <c r="HS167" i="12"/>
  <c r="HT167" i="12"/>
  <c r="HY167" i="12"/>
  <c r="HZ167" i="12"/>
  <c r="IA167" i="12"/>
  <c r="IF167" i="12"/>
  <c r="IG167" i="12"/>
  <c r="IH167" i="12"/>
  <c r="IM167" i="12"/>
  <c r="IN167" i="12"/>
  <c r="IO167" i="12"/>
  <c r="IT167" i="12"/>
  <c r="IU167" i="12"/>
  <c r="IV167" i="12"/>
  <c r="JA167" i="12"/>
  <c r="JB167" i="12"/>
  <c r="JC167" i="12"/>
  <c r="B168" i="12"/>
  <c r="C168" i="12"/>
  <c r="D168" i="12"/>
  <c r="E168" i="12"/>
  <c r="F168" i="12"/>
  <c r="G168" i="12"/>
  <c r="H168" i="12"/>
  <c r="I168" i="12"/>
  <c r="J168" i="12"/>
  <c r="K168" i="12"/>
  <c r="L168" i="12"/>
  <c r="P168" i="12"/>
  <c r="Q168" i="12"/>
  <c r="R168" i="12"/>
  <c r="W168" i="12"/>
  <c r="X168" i="12"/>
  <c r="Y168" i="12"/>
  <c r="AD168" i="12"/>
  <c r="AE168" i="12"/>
  <c r="AF168" i="12"/>
  <c r="AK168" i="12"/>
  <c r="AL168" i="12"/>
  <c r="AM168" i="12"/>
  <c r="AR168" i="12"/>
  <c r="AS168" i="12"/>
  <c r="AT168" i="12"/>
  <c r="AY168" i="12"/>
  <c r="AZ168" i="12"/>
  <c r="BA168" i="12"/>
  <c r="BF168" i="12"/>
  <c r="BG168" i="12"/>
  <c r="BH168" i="12"/>
  <c r="BM168" i="12"/>
  <c r="BN168" i="12"/>
  <c r="BO168" i="12"/>
  <c r="BT168" i="12"/>
  <c r="BU168" i="12"/>
  <c r="BV168" i="12"/>
  <c r="CA168" i="12"/>
  <c r="CB168" i="12"/>
  <c r="CC168" i="12"/>
  <c r="CH168" i="12"/>
  <c r="CI168" i="12"/>
  <c r="CJ168" i="12"/>
  <c r="CO168" i="12"/>
  <c r="CP168" i="12"/>
  <c r="CQ168" i="12"/>
  <c r="CV168" i="12"/>
  <c r="CW168" i="12"/>
  <c r="CX168" i="12"/>
  <c r="DC168" i="12"/>
  <c r="DD168" i="12"/>
  <c r="DE168" i="12"/>
  <c r="DJ168" i="12"/>
  <c r="DK168" i="12"/>
  <c r="DL168" i="12"/>
  <c r="DQ168" i="12"/>
  <c r="DR168" i="12"/>
  <c r="DS168" i="12"/>
  <c r="DX168" i="12"/>
  <c r="DY168" i="12"/>
  <c r="DZ168" i="12"/>
  <c r="EE168" i="12"/>
  <c r="EF168" i="12"/>
  <c r="EG168" i="12"/>
  <c r="EL168" i="12"/>
  <c r="EM168" i="12"/>
  <c r="EN168" i="12"/>
  <c r="ES168" i="12"/>
  <c r="ET168" i="12"/>
  <c r="EU168" i="12"/>
  <c r="EZ168" i="12"/>
  <c r="FA168" i="12"/>
  <c r="FB168" i="12"/>
  <c r="FG168" i="12"/>
  <c r="FH168" i="12"/>
  <c r="FI168" i="12"/>
  <c r="FN168" i="12"/>
  <c r="FO168" i="12"/>
  <c r="FP168" i="12"/>
  <c r="FU168" i="12"/>
  <c r="FV168" i="12"/>
  <c r="FW168" i="12"/>
  <c r="GB168" i="12"/>
  <c r="GC168" i="12"/>
  <c r="GD168" i="12"/>
  <c r="GI168" i="12"/>
  <c r="GJ168" i="12"/>
  <c r="GK168" i="12"/>
  <c r="GP168" i="12"/>
  <c r="GQ168" i="12"/>
  <c r="GR168" i="12"/>
  <c r="GW168" i="12"/>
  <c r="GX168" i="12"/>
  <c r="GY168" i="12"/>
  <c r="HD168" i="12"/>
  <c r="HE168" i="12"/>
  <c r="HF168" i="12"/>
  <c r="HK168" i="12"/>
  <c r="HL168" i="12"/>
  <c r="HM168" i="12"/>
  <c r="HR168" i="12"/>
  <c r="HS168" i="12"/>
  <c r="HT168" i="12"/>
  <c r="HY168" i="12"/>
  <c r="HZ168" i="12"/>
  <c r="IA168" i="12"/>
  <c r="IF168" i="12"/>
  <c r="IG168" i="12"/>
  <c r="IH168" i="12"/>
  <c r="IM168" i="12"/>
  <c r="IN168" i="12"/>
  <c r="IO168" i="12"/>
  <c r="IT168" i="12"/>
  <c r="IU168" i="12"/>
  <c r="IV168" i="12"/>
  <c r="JA168" i="12"/>
  <c r="JB168" i="12"/>
  <c r="JC168" i="12"/>
  <c r="B169" i="12"/>
  <c r="C169" i="12"/>
  <c r="D169" i="12"/>
  <c r="E169" i="12"/>
  <c r="F169" i="12"/>
  <c r="G169" i="12"/>
  <c r="H169" i="12"/>
  <c r="I169" i="12"/>
  <c r="J169" i="12"/>
  <c r="K169" i="12"/>
  <c r="L169" i="12"/>
  <c r="P169" i="12"/>
  <c r="Q169" i="12"/>
  <c r="R169" i="12"/>
  <c r="W169" i="12"/>
  <c r="X169" i="12"/>
  <c r="Y169" i="12"/>
  <c r="AD169" i="12"/>
  <c r="AE169" i="12"/>
  <c r="AF169" i="12"/>
  <c r="AK169" i="12"/>
  <c r="AL169" i="12"/>
  <c r="AM169" i="12"/>
  <c r="AR169" i="12"/>
  <c r="AS169" i="12"/>
  <c r="AT169" i="12"/>
  <c r="AY169" i="12"/>
  <c r="AZ169" i="12"/>
  <c r="BA169" i="12"/>
  <c r="BF169" i="12"/>
  <c r="BG169" i="12"/>
  <c r="BH169" i="12"/>
  <c r="BM169" i="12"/>
  <c r="BN169" i="12"/>
  <c r="BO169" i="12"/>
  <c r="BT169" i="12"/>
  <c r="BU169" i="12"/>
  <c r="BV169" i="12"/>
  <c r="CA169" i="12"/>
  <c r="CB169" i="12"/>
  <c r="CC169" i="12"/>
  <c r="CH169" i="12"/>
  <c r="CI169" i="12"/>
  <c r="CJ169" i="12"/>
  <c r="CO169" i="12"/>
  <c r="CP169" i="12"/>
  <c r="CQ169" i="12"/>
  <c r="CV169" i="12"/>
  <c r="CW169" i="12"/>
  <c r="CX169" i="12"/>
  <c r="DC169" i="12"/>
  <c r="DD169" i="12"/>
  <c r="DE169" i="12"/>
  <c r="DJ169" i="12"/>
  <c r="DK169" i="12"/>
  <c r="DL169" i="12"/>
  <c r="DQ169" i="12"/>
  <c r="DR169" i="12"/>
  <c r="DS169" i="12"/>
  <c r="DX169" i="12"/>
  <c r="DY169" i="12"/>
  <c r="DZ169" i="12"/>
  <c r="EE169" i="12"/>
  <c r="EF169" i="12"/>
  <c r="EG169" i="12"/>
  <c r="EL169" i="12"/>
  <c r="EM169" i="12"/>
  <c r="EN169" i="12"/>
  <c r="ES169" i="12"/>
  <c r="ET169" i="12"/>
  <c r="EU169" i="12"/>
  <c r="EZ169" i="12"/>
  <c r="FA169" i="12"/>
  <c r="FB169" i="12"/>
  <c r="FG169" i="12"/>
  <c r="FH169" i="12"/>
  <c r="FI169" i="12"/>
  <c r="FN169" i="12"/>
  <c r="FO169" i="12"/>
  <c r="FP169" i="12"/>
  <c r="FU169" i="12"/>
  <c r="FV169" i="12"/>
  <c r="FW169" i="12"/>
  <c r="GB169" i="12"/>
  <c r="GC169" i="12"/>
  <c r="GD169" i="12"/>
  <c r="GI169" i="12"/>
  <c r="GJ169" i="12"/>
  <c r="GK169" i="12"/>
  <c r="GP169" i="12"/>
  <c r="GQ169" i="12"/>
  <c r="GR169" i="12"/>
  <c r="GW169" i="12"/>
  <c r="GX169" i="12"/>
  <c r="GY169" i="12"/>
  <c r="HD169" i="12"/>
  <c r="HE169" i="12"/>
  <c r="HF169" i="12"/>
  <c r="HK169" i="12"/>
  <c r="HL169" i="12"/>
  <c r="HM169" i="12"/>
  <c r="HR169" i="12"/>
  <c r="HS169" i="12"/>
  <c r="HT169" i="12"/>
  <c r="HY169" i="12"/>
  <c r="HZ169" i="12"/>
  <c r="IA169" i="12"/>
  <c r="IF169" i="12"/>
  <c r="IG169" i="12"/>
  <c r="IH169" i="12"/>
  <c r="IM169" i="12"/>
  <c r="IN169" i="12"/>
  <c r="IO169" i="12"/>
  <c r="IT169" i="12"/>
  <c r="IU169" i="12"/>
  <c r="IV169" i="12"/>
  <c r="JA169" i="12"/>
  <c r="JB169" i="12"/>
  <c r="JC169" i="12"/>
  <c r="B166" i="11"/>
  <c r="E166" i="11"/>
  <c r="F166" i="11"/>
  <c r="G166" i="11"/>
  <c r="H166" i="11"/>
  <c r="I166" i="11"/>
  <c r="J166" i="11"/>
  <c r="K166" i="11"/>
  <c r="L166" i="11"/>
  <c r="B167" i="11"/>
  <c r="E167" i="11"/>
  <c r="F167" i="11"/>
  <c r="G167" i="11"/>
  <c r="H167" i="11"/>
  <c r="I167" i="11"/>
  <c r="J167" i="11"/>
  <c r="K167" i="11"/>
  <c r="L167" i="11"/>
  <c r="B168" i="11"/>
  <c r="E168" i="11"/>
  <c r="F168" i="11"/>
  <c r="G168" i="11"/>
  <c r="H168" i="11"/>
  <c r="I168" i="11"/>
  <c r="J168" i="11"/>
  <c r="K168" i="11"/>
  <c r="L168" i="11"/>
  <c r="B169" i="11"/>
  <c r="E169" i="11"/>
  <c r="F169" i="11"/>
  <c r="G169" i="11"/>
  <c r="H169" i="11"/>
  <c r="I169" i="11"/>
  <c r="J169" i="11"/>
  <c r="K169" i="11"/>
  <c r="L169" i="11"/>
  <c r="B166" i="5"/>
  <c r="C166" i="5"/>
  <c r="D166" i="5"/>
  <c r="E166" i="5"/>
  <c r="F166" i="5"/>
  <c r="G166" i="5"/>
  <c r="H166" i="5"/>
  <c r="I166" i="5"/>
  <c r="J166" i="5"/>
  <c r="K166" i="5"/>
  <c r="L166" i="5"/>
  <c r="B167" i="5"/>
  <c r="C167" i="5"/>
  <c r="D167" i="5"/>
  <c r="E167" i="5"/>
  <c r="F167" i="5"/>
  <c r="G167" i="5"/>
  <c r="H167" i="5"/>
  <c r="I167" i="5"/>
  <c r="J167" i="5"/>
  <c r="K167" i="5"/>
  <c r="L167" i="5"/>
  <c r="B168" i="5"/>
  <c r="C168" i="5"/>
  <c r="D168" i="5"/>
  <c r="E168" i="5"/>
  <c r="F168" i="5"/>
  <c r="G168" i="5"/>
  <c r="H168" i="5"/>
  <c r="I168" i="5"/>
  <c r="J168" i="5"/>
  <c r="K168" i="5"/>
  <c r="L168" i="5"/>
  <c r="B169" i="5"/>
  <c r="C169" i="5"/>
  <c r="D169" i="5"/>
  <c r="E169" i="5"/>
  <c r="F169" i="5"/>
  <c r="G169" i="5"/>
  <c r="H169" i="5"/>
  <c r="I169" i="5"/>
  <c r="J169" i="5"/>
  <c r="K169" i="5"/>
  <c r="L169" i="5"/>
  <c r="B163" i="12"/>
  <c r="C163" i="12"/>
  <c r="D163" i="12"/>
  <c r="E163" i="12"/>
  <c r="F163" i="12"/>
  <c r="G163" i="12"/>
  <c r="H163" i="12"/>
  <c r="I163" i="12"/>
  <c r="J163" i="12"/>
  <c r="K163" i="12"/>
  <c r="L163" i="12"/>
  <c r="P163" i="12"/>
  <c r="Q163" i="12"/>
  <c r="R163" i="12"/>
  <c r="W163" i="12"/>
  <c r="X163" i="12"/>
  <c r="Y163" i="12"/>
  <c r="AD163" i="12"/>
  <c r="AE163" i="12"/>
  <c r="AF163" i="12"/>
  <c r="AK163" i="12"/>
  <c r="AL163" i="12"/>
  <c r="AM163" i="12"/>
  <c r="AR163" i="12"/>
  <c r="AS163" i="12"/>
  <c r="AT163" i="12"/>
  <c r="AY163" i="12"/>
  <c r="AZ163" i="12"/>
  <c r="BA163" i="12"/>
  <c r="BF163" i="12"/>
  <c r="BG163" i="12"/>
  <c r="BH163" i="12"/>
  <c r="BM163" i="12"/>
  <c r="BN163" i="12"/>
  <c r="BO163" i="12"/>
  <c r="BT163" i="12"/>
  <c r="BU163" i="12"/>
  <c r="BV163" i="12"/>
  <c r="CA163" i="12"/>
  <c r="CB163" i="12"/>
  <c r="CC163" i="12"/>
  <c r="CH163" i="12"/>
  <c r="CI163" i="12"/>
  <c r="CJ163" i="12"/>
  <c r="CO163" i="12"/>
  <c r="CP163" i="12"/>
  <c r="CQ163" i="12"/>
  <c r="CV163" i="12"/>
  <c r="CW163" i="12"/>
  <c r="CX163" i="12"/>
  <c r="DC163" i="12"/>
  <c r="DD163" i="12"/>
  <c r="DE163" i="12"/>
  <c r="DJ163" i="12"/>
  <c r="DK163" i="12"/>
  <c r="DL163" i="12"/>
  <c r="DQ163" i="12"/>
  <c r="DR163" i="12"/>
  <c r="DS163" i="12"/>
  <c r="DX163" i="12"/>
  <c r="DY163" i="12"/>
  <c r="DZ163" i="12"/>
  <c r="EE163" i="12"/>
  <c r="EF163" i="12"/>
  <c r="EG163" i="12"/>
  <c r="EL163" i="12"/>
  <c r="EM163" i="12"/>
  <c r="EN163" i="12"/>
  <c r="ES163" i="12"/>
  <c r="ET163" i="12"/>
  <c r="EU163" i="12"/>
  <c r="EZ163" i="12"/>
  <c r="FA163" i="12"/>
  <c r="FB163" i="12"/>
  <c r="FG163" i="12"/>
  <c r="FH163" i="12"/>
  <c r="FI163" i="12"/>
  <c r="FN163" i="12"/>
  <c r="FO163" i="12"/>
  <c r="FP163" i="12"/>
  <c r="FU163" i="12"/>
  <c r="FV163" i="12"/>
  <c r="FW163" i="12"/>
  <c r="GB163" i="12"/>
  <c r="GC163" i="12"/>
  <c r="GD163" i="12"/>
  <c r="GI163" i="12"/>
  <c r="GJ163" i="12"/>
  <c r="GK163" i="12"/>
  <c r="GP163" i="12"/>
  <c r="GQ163" i="12"/>
  <c r="GR163" i="12"/>
  <c r="GW163" i="12"/>
  <c r="GX163" i="12"/>
  <c r="GY163" i="12"/>
  <c r="HD163" i="12"/>
  <c r="HE163" i="12"/>
  <c r="HF163" i="12"/>
  <c r="HK163" i="12"/>
  <c r="HL163" i="12"/>
  <c r="HM163" i="12"/>
  <c r="HR163" i="12"/>
  <c r="HS163" i="12"/>
  <c r="HT163" i="12"/>
  <c r="HY163" i="12"/>
  <c r="HZ163" i="12"/>
  <c r="IA163" i="12"/>
  <c r="IF163" i="12"/>
  <c r="IG163" i="12"/>
  <c r="IH163" i="12"/>
  <c r="IM163" i="12"/>
  <c r="IN163" i="12"/>
  <c r="IO163" i="12"/>
  <c r="IT163" i="12"/>
  <c r="IU163" i="12"/>
  <c r="IV163" i="12"/>
  <c r="JA163" i="12"/>
  <c r="JB163" i="12"/>
  <c r="JC163" i="12"/>
  <c r="B164" i="12"/>
  <c r="C164" i="12"/>
  <c r="D164" i="12"/>
  <c r="E164" i="12"/>
  <c r="F164" i="12"/>
  <c r="G164" i="12"/>
  <c r="H164" i="12"/>
  <c r="I164" i="12"/>
  <c r="J164" i="12"/>
  <c r="K164" i="12"/>
  <c r="L164" i="12"/>
  <c r="P164" i="12"/>
  <c r="Q164" i="12"/>
  <c r="R164" i="12"/>
  <c r="W164" i="12"/>
  <c r="X164" i="12"/>
  <c r="Y164" i="12"/>
  <c r="AD164" i="12"/>
  <c r="AE164" i="12"/>
  <c r="AF164" i="12"/>
  <c r="AK164" i="12"/>
  <c r="AL164" i="12"/>
  <c r="AM164" i="12"/>
  <c r="AR164" i="12"/>
  <c r="AS164" i="12"/>
  <c r="AT164" i="12"/>
  <c r="AY164" i="12"/>
  <c r="AZ164" i="12"/>
  <c r="BA164" i="12"/>
  <c r="BF164" i="12"/>
  <c r="BG164" i="12"/>
  <c r="BH164" i="12"/>
  <c r="BM164" i="12"/>
  <c r="BN164" i="12"/>
  <c r="BO164" i="12"/>
  <c r="BT164" i="12"/>
  <c r="BU164" i="12"/>
  <c r="BV164" i="12"/>
  <c r="CA164" i="12"/>
  <c r="CB164" i="12"/>
  <c r="CC164" i="12"/>
  <c r="CH164" i="12"/>
  <c r="CI164" i="12"/>
  <c r="CJ164" i="12"/>
  <c r="CO164" i="12"/>
  <c r="CP164" i="12"/>
  <c r="CQ164" i="12"/>
  <c r="CV164" i="12"/>
  <c r="CW164" i="12"/>
  <c r="CX164" i="12"/>
  <c r="DC164" i="12"/>
  <c r="DD164" i="12"/>
  <c r="DE164" i="12"/>
  <c r="DJ164" i="12"/>
  <c r="DK164" i="12"/>
  <c r="DL164" i="12"/>
  <c r="DQ164" i="12"/>
  <c r="DR164" i="12"/>
  <c r="DS164" i="12"/>
  <c r="DX164" i="12"/>
  <c r="DY164" i="12"/>
  <c r="DZ164" i="12"/>
  <c r="EE164" i="12"/>
  <c r="EF164" i="12"/>
  <c r="EG164" i="12"/>
  <c r="EL164" i="12"/>
  <c r="EM164" i="12"/>
  <c r="EN164" i="12"/>
  <c r="ES164" i="12"/>
  <c r="ET164" i="12"/>
  <c r="EU164" i="12"/>
  <c r="EZ164" i="12"/>
  <c r="FA164" i="12"/>
  <c r="FB164" i="12"/>
  <c r="FG164" i="12"/>
  <c r="FH164" i="12"/>
  <c r="FI164" i="12"/>
  <c r="FN164" i="12"/>
  <c r="FO164" i="12"/>
  <c r="FP164" i="12"/>
  <c r="FU164" i="12"/>
  <c r="FV164" i="12"/>
  <c r="FW164" i="12"/>
  <c r="GB164" i="12"/>
  <c r="GC164" i="12"/>
  <c r="GD164" i="12"/>
  <c r="GI164" i="12"/>
  <c r="GJ164" i="12"/>
  <c r="GK164" i="12"/>
  <c r="GP164" i="12"/>
  <c r="GQ164" i="12"/>
  <c r="GR164" i="12"/>
  <c r="GW164" i="12"/>
  <c r="GX164" i="12"/>
  <c r="GY164" i="12"/>
  <c r="HD164" i="12"/>
  <c r="HE164" i="12"/>
  <c r="HF164" i="12"/>
  <c r="HK164" i="12"/>
  <c r="HL164" i="12"/>
  <c r="HM164" i="12"/>
  <c r="HR164" i="12"/>
  <c r="HS164" i="12"/>
  <c r="HT164" i="12"/>
  <c r="HY164" i="12"/>
  <c r="HZ164" i="12"/>
  <c r="IA164" i="12"/>
  <c r="IF164" i="12"/>
  <c r="IG164" i="12"/>
  <c r="IH164" i="12"/>
  <c r="IM164" i="12"/>
  <c r="IN164" i="12"/>
  <c r="IO164" i="12"/>
  <c r="IT164" i="12"/>
  <c r="IU164" i="12"/>
  <c r="IV164" i="12"/>
  <c r="JA164" i="12"/>
  <c r="JB164" i="12"/>
  <c r="JC164" i="12"/>
  <c r="B165" i="12"/>
  <c r="C165" i="12"/>
  <c r="D165" i="12"/>
  <c r="E165" i="12"/>
  <c r="F165" i="12"/>
  <c r="G165" i="12"/>
  <c r="H165" i="12"/>
  <c r="I165" i="12"/>
  <c r="J165" i="12"/>
  <c r="K165" i="12"/>
  <c r="L165" i="12"/>
  <c r="P165" i="12"/>
  <c r="Q165" i="12"/>
  <c r="R165" i="12"/>
  <c r="W165" i="12"/>
  <c r="X165" i="12"/>
  <c r="Y165" i="12"/>
  <c r="AD165" i="12"/>
  <c r="AE165" i="12"/>
  <c r="AF165" i="12"/>
  <c r="AK165" i="12"/>
  <c r="AL165" i="12"/>
  <c r="AM165" i="12"/>
  <c r="AR165" i="12"/>
  <c r="AS165" i="12"/>
  <c r="AT165" i="12"/>
  <c r="AY165" i="12"/>
  <c r="AZ165" i="12"/>
  <c r="BA165" i="12"/>
  <c r="BF165" i="12"/>
  <c r="BG165" i="12"/>
  <c r="BH165" i="12"/>
  <c r="BM165" i="12"/>
  <c r="BN165" i="12"/>
  <c r="BO165" i="12"/>
  <c r="BT165" i="12"/>
  <c r="BU165" i="12"/>
  <c r="BV165" i="12"/>
  <c r="CA165" i="12"/>
  <c r="CB165" i="12"/>
  <c r="CC165" i="12"/>
  <c r="CH165" i="12"/>
  <c r="CI165" i="12"/>
  <c r="CJ165" i="12"/>
  <c r="CO165" i="12"/>
  <c r="CP165" i="12"/>
  <c r="CQ165" i="12"/>
  <c r="CV165" i="12"/>
  <c r="CW165" i="12"/>
  <c r="CX165" i="12"/>
  <c r="DC165" i="12"/>
  <c r="DD165" i="12"/>
  <c r="DE165" i="12"/>
  <c r="DJ165" i="12"/>
  <c r="DK165" i="12"/>
  <c r="DL165" i="12"/>
  <c r="DQ165" i="12"/>
  <c r="DR165" i="12"/>
  <c r="DS165" i="12"/>
  <c r="DX165" i="12"/>
  <c r="DY165" i="12"/>
  <c r="DZ165" i="12"/>
  <c r="EE165" i="12"/>
  <c r="EF165" i="12"/>
  <c r="EG165" i="12"/>
  <c r="EL165" i="12"/>
  <c r="EM165" i="12"/>
  <c r="EN165" i="12"/>
  <c r="ES165" i="12"/>
  <c r="ET165" i="12"/>
  <c r="EU165" i="12"/>
  <c r="EZ165" i="12"/>
  <c r="FA165" i="12"/>
  <c r="FB165" i="12"/>
  <c r="FG165" i="12"/>
  <c r="FH165" i="12"/>
  <c r="FI165" i="12"/>
  <c r="FN165" i="12"/>
  <c r="FO165" i="12"/>
  <c r="FP165" i="12"/>
  <c r="FU165" i="12"/>
  <c r="FV165" i="12"/>
  <c r="FW165" i="12"/>
  <c r="GB165" i="12"/>
  <c r="GC165" i="12"/>
  <c r="GD165" i="12"/>
  <c r="GI165" i="12"/>
  <c r="GJ165" i="12"/>
  <c r="GK165" i="12"/>
  <c r="GP165" i="12"/>
  <c r="GQ165" i="12"/>
  <c r="GR165" i="12"/>
  <c r="GW165" i="12"/>
  <c r="GX165" i="12"/>
  <c r="GY165" i="12"/>
  <c r="HD165" i="12"/>
  <c r="HE165" i="12"/>
  <c r="HF165" i="12"/>
  <c r="HK165" i="12"/>
  <c r="HL165" i="12"/>
  <c r="HM165" i="12"/>
  <c r="HR165" i="12"/>
  <c r="HS165" i="12"/>
  <c r="HT165" i="12"/>
  <c r="HY165" i="12"/>
  <c r="HZ165" i="12"/>
  <c r="IA165" i="12"/>
  <c r="IF165" i="12"/>
  <c r="IG165" i="12"/>
  <c r="IH165" i="12"/>
  <c r="IM165" i="12"/>
  <c r="IN165" i="12"/>
  <c r="IO165" i="12"/>
  <c r="IT165" i="12"/>
  <c r="IU165" i="12"/>
  <c r="IV165" i="12"/>
  <c r="JA165" i="12"/>
  <c r="JB165" i="12"/>
  <c r="JC165" i="12"/>
  <c r="B163" i="11"/>
  <c r="E163" i="11"/>
  <c r="F163" i="11"/>
  <c r="G163" i="11"/>
  <c r="H163" i="11"/>
  <c r="I163" i="11"/>
  <c r="J163" i="11"/>
  <c r="K163" i="11"/>
  <c r="L163" i="11"/>
  <c r="B164" i="11"/>
  <c r="E164" i="11"/>
  <c r="F164" i="11"/>
  <c r="G164" i="11"/>
  <c r="H164" i="11"/>
  <c r="I164" i="11"/>
  <c r="J164" i="11"/>
  <c r="K164" i="11"/>
  <c r="L164" i="11"/>
  <c r="B165" i="11"/>
  <c r="E165" i="11"/>
  <c r="F165" i="11"/>
  <c r="G165" i="11"/>
  <c r="H165" i="11"/>
  <c r="I165" i="11"/>
  <c r="J165" i="11"/>
  <c r="K165" i="11"/>
  <c r="L165" i="11"/>
  <c r="B163" i="5"/>
  <c r="C163" i="5"/>
  <c r="D163" i="5"/>
  <c r="E163" i="5"/>
  <c r="F163" i="5"/>
  <c r="G163" i="5"/>
  <c r="H163" i="5"/>
  <c r="I163" i="5"/>
  <c r="J163" i="5"/>
  <c r="K163" i="5"/>
  <c r="L163" i="5"/>
  <c r="B164" i="5"/>
  <c r="C164" i="5"/>
  <c r="D164" i="5"/>
  <c r="E164" i="5"/>
  <c r="F164" i="5"/>
  <c r="G164" i="5"/>
  <c r="H164" i="5"/>
  <c r="I164" i="5"/>
  <c r="J164" i="5"/>
  <c r="K164" i="5"/>
  <c r="L164" i="5"/>
  <c r="B165" i="5"/>
  <c r="C165" i="5"/>
  <c r="D165" i="5"/>
  <c r="E165" i="5"/>
  <c r="F165" i="5"/>
  <c r="G165" i="5"/>
  <c r="H165" i="5"/>
  <c r="I165" i="5"/>
  <c r="J165" i="5"/>
  <c r="K165" i="5"/>
  <c r="L165" i="5"/>
  <c r="B134" i="12"/>
  <c r="C134" i="12"/>
  <c r="D134" i="12"/>
  <c r="E134" i="12"/>
  <c r="F134" i="12"/>
  <c r="G134" i="12"/>
  <c r="H134" i="12"/>
  <c r="I134" i="12"/>
  <c r="J134" i="12"/>
  <c r="K134" i="12"/>
  <c r="L134" i="12"/>
  <c r="P134" i="12"/>
  <c r="Q134" i="12"/>
  <c r="R134" i="12"/>
  <c r="W134" i="12"/>
  <c r="X134" i="12"/>
  <c r="Y134" i="12"/>
  <c r="AD134" i="12"/>
  <c r="AE134" i="12"/>
  <c r="AF134" i="12"/>
  <c r="AK134" i="12"/>
  <c r="AL134" i="12"/>
  <c r="AM134" i="12"/>
  <c r="AR134" i="12"/>
  <c r="AS134" i="12"/>
  <c r="AT134" i="12"/>
  <c r="AY134" i="12"/>
  <c r="AZ134" i="12"/>
  <c r="BA134" i="12"/>
  <c r="BF134" i="12"/>
  <c r="BG134" i="12"/>
  <c r="BH134" i="12"/>
  <c r="BM134" i="12"/>
  <c r="BN134" i="12"/>
  <c r="BO134" i="12"/>
  <c r="BT134" i="12"/>
  <c r="BU134" i="12"/>
  <c r="BV134" i="12"/>
  <c r="CA134" i="12"/>
  <c r="CB134" i="12"/>
  <c r="CC134" i="12"/>
  <c r="CH134" i="12"/>
  <c r="CI134" i="12"/>
  <c r="CJ134" i="12"/>
  <c r="CO134" i="12"/>
  <c r="CP134" i="12"/>
  <c r="CQ134" i="12"/>
  <c r="CV134" i="12"/>
  <c r="CW134" i="12"/>
  <c r="CX134" i="12"/>
  <c r="DC134" i="12"/>
  <c r="DD134" i="12"/>
  <c r="DE134" i="12"/>
  <c r="DJ134" i="12"/>
  <c r="DK134" i="12"/>
  <c r="DL134" i="12"/>
  <c r="DQ134" i="12"/>
  <c r="DR134" i="12"/>
  <c r="DS134" i="12"/>
  <c r="DX134" i="12"/>
  <c r="DY134" i="12"/>
  <c r="DZ134" i="12"/>
  <c r="EE134" i="12"/>
  <c r="EF134" i="12"/>
  <c r="EG134" i="12"/>
  <c r="EL134" i="12"/>
  <c r="EM134" i="12"/>
  <c r="EN134" i="12"/>
  <c r="ES134" i="12"/>
  <c r="ET134" i="12"/>
  <c r="EU134" i="12"/>
  <c r="EZ134" i="12"/>
  <c r="FA134" i="12"/>
  <c r="FB134" i="12"/>
  <c r="FG134" i="12"/>
  <c r="FH134" i="12"/>
  <c r="FI134" i="12"/>
  <c r="FN134" i="12"/>
  <c r="FO134" i="12"/>
  <c r="FP134" i="12"/>
  <c r="FU134" i="12"/>
  <c r="FV134" i="12"/>
  <c r="FW134" i="12"/>
  <c r="GB134" i="12"/>
  <c r="GC134" i="12"/>
  <c r="GD134" i="12"/>
  <c r="GI134" i="12"/>
  <c r="GJ134" i="12"/>
  <c r="GK134" i="12"/>
  <c r="GP134" i="12"/>
  <c r="GQ134" i="12"/>
  <c r="GR134" i="12"/>
  <c r="GW134" i="12"/>
  <c r="GX134" i="12"/>
  <c r="GY134" i="12"/>
  <c r="HD134" i="12"/>
  <c r="HE134" i="12"/>
  <c r="HF134" i="12"/>
  <c r="HK134" i="12"/>
  <c r="HL134" i="12"/>
  <c r="HM134" i="12"/>
  <c r="HR134" i="12"/>
  <c r="HS134" i="12"/>
  <c r="HT134" i="12"/>
  <c r="HY134" i="12"/>
  <c r="HZ134" i="12"/>
  <c r="IA134" i="12"/>
  <c r="IF134" i="12"/>
  <c r="IG134" i="12"/>
  <c r="IH134" i="12"/>
  <c r="IM134" i="12"/>
  <c r="IN134" i="12"/>
  <c r="IO134" i="12"/>
  <c r="IT134" i="12"/>
  <c r="IU134" i="12"/>
  <c r="IV134" i="12"/>
  <c r="JA134" i="12"/>
  <c r="JB134" i="12"/>
  <c r="JC134" i="12"/>
  <c r="B135" i="12"/>
  <c r="C135" i="12"/>
  <c r="D135" i="12"/>
  <c r="E135" i="12"/>
  <c r="F135" i="12"/>
  <c r="G135" i="12"/>
  <c r="H135" i="12"/>
  <c r="I135" i="12"/>
  <c r="J135" i="12"/>
  <c r="K135" i="12"/>
  <c r="L135" i="12"/>
  <c r="P135" i="12"/>
  <c r="Q135" i="12"/>
  <c r="R135" i="12"/>
  <c r="W135" i="12"/>
  <c r="X135" i="12"/>
  <c r="Y135" i="12"/>
  <c r="AD135" i="12"/>
  <c r="AE135" i="12"/>
  <c r="AF135" i="12"/>
  <c r="AK135" i="12"/>
  <c r="AL135" i="12"/>
  <c r="AM135" i="12"/>
  <c r="AR135" i="12"/>
  <c r="AS135" i="12"/>
  <c r="AT135" i="12"/>
  <c r="AY135" i="12"/>
  <c r="AZ135" i="12"/>
  <c r="BA135" i="12"/>
  <c r="BF135" i="12"/>
  <c r="BG135" i="12"/>
  <c r="BH135" i="12"/>
  <c r="BM135" i="12"/>
  <c r="BN135" i="12"/>
  <c r="BO135" i="12"/>
  <c r="BT135" i="12"/>
  <c r="BU135" i="12"/>
  <c r="BV135" i="12"/>
  <c r="CA135" i="12"/>
  <c r="CB135" i="12"/>
  <c r="CC135" i="12"/>
  <c r="CH135" i="12"/>
  <c r="CI135" i="12"/>
  <c r="CJ135" i="12"/>
  <c r="CO135" i="12"/>
  <c r="CP135" i="12"/>
  <c r="CQ135" i="12"/>
  <c r="CV135" i="12"/>
  <c r="CW135" i="12"/>
  <c r="CX135" i="12"/>
  <c r="DC135" i="12"/>
  <c r="DD135" i="12"/>
  <c r="DE135" i="12"/>
  <c r="DJ135" i="12"/>
  <c r="DK135" i="12"/>
  <c r="DL135" i="12"/>
  <c r="DQ135" i="12"/>
  <c r="DR135" i="12"/>
  <c r="DS135" i="12"/>
  <c r="DX135" i="12"/>
  <c r="DY135" i="12"/>
  <c r="DZ135" i="12"/>
  <c r="EE135" i="12"/>
  <c r="EF135" i="12"/>
  <c r="EG135" i="12"/>
  <c r="EL135" i="12"/>
  <c r="EM135" i="12"/>
  <c r="EN135" i="12"/>
  <c r="ES135" i="12"/>
  <c r="ET135" i="12"/>
  <c r="EU135" i="12"/>
  <c r="EZ135" i="12"/>
  <c r="FA135" i="12"/>
  <c r="FB135" i="12"/>
  <c r="FG135" i="12"/>
  <c r="FH135" i="12"/>
  <c r="FI135" i="12"/>
  <c r="FN135" i="12"/>
  <c r="FO135" i="12"/>
  <c r="FP135" i="12"/>
  <c r="FU135" i="12"/>
  <c r="FV135" i="12"/>
  <c r="FW135" i="12"/>
  <c r="GB135" i="12"/>
  <c r="GC135" i="12"/>
  <c r="GD135" i="12"/>
  <c r="GI135" i="12"/>
  <c r="GJ135" i="12"/>
  <c r="GK135" i="12"/>
  <c r="GP135" i="12"/>
  <c r="GQ135" i="12"/>
  <c r="GR135" i="12"/>
  <c r="GW135" i="12"/>
  <c r="GX135" i="12"/>
  <c r="GY135" i="12"/>
  <c r="HD135" i="12"/>
  <c r="HE135" i="12"/>
  <c r="HF135" i="12"/>
  <c r="HK135" i="12"/>
  <c r="HL135" i="12"/>
  <c r="HM135" i="12"/>
  <c r="HR135" i="12"/>
  <c r="HS135" i="12"/>
  <c r="HT135" i="12"/>
  <c r="HY135" i="12"/>
  <c r="HZ135" i="12"/>
  <c r="IA135" i="12"/>
  <c r="IF135" i="12"/>
  <c r="IG135" i="12"/>
  <c r="IH135" i="12"/>
  <c r="IM135" i="12"/>
  <c r="IN135" i="12"/>
  <c r="IO135" i="12"/>
  <c r="IT135" i="12"/>
  <c r="IU135" i="12"/>
  <c r="IV135" i="12"/>
  <c r="JA135" i="12"/>
  <c r="JB135" i="12"/>
  <c r="JC135" i="12"/>
  <c r="B136" i="12"/>
  <c r="C136" i="12"/>
  <c r="D136" i="12"/>
  <c r="E136" i="12"/>
  <c r="F136" i="12"/>
  <c r="G136" i="12"/>
  <c r="H136" i="12"/>
  <c r="I136" i="12"/>
  <c r="J136" i="12"/>
  <c r="K136" i="12"/>
  <c r="L136" i="12"/>
  <c r="P136" i="12"/>
  <c r="Q136" i="12"/>
  <c r="R136" i="12"/>
  <c r="W136" i="12"/>
  <c r="X136" i="12"/>
  <c r="Y136" i="12"/>
  <c r="AD136" i="12"/>
  <c r="AE136" i="12"/>
  <c r="AF136" i="12"/>
  <c r="AK136" i="12"/>
  <c r="AL136" i="12"/>
  <c r="AM136" i="12"/>
  <c r="AR136" i="12"/>
  <c r="AS136" i="12"/>
  <c r="AT136" i="12"/>
  <c r="AY136" i="12"/>
  <c r="AZ136" i="12"/>
  <c r="BA136" i="12"/>
  <c r="BF136" i="12"/>
  <c r="BG136" i="12"/>
  <c r="BH136" i="12"/>
  <c r="BM136" i="12"/>
  <c r="BN136" i="12"/>
  <c r="BO136" i="12"/>
  <c r="BT136" i="12"/>
  <c r="BU136" i="12"/>
  <c r="BV136" i="12"/>
  <c r="CA136" i="12"/>
  <c r="CB136" i="12"/>
  <c r="CC136" i="12"/>
  <c r="CH136" i="12"/>
  <c r="CI136" i="12"/>
  <c r="CJ136" i="12"/>
  <c r="CO136" i="12"/>
  <c r="CP136" i="12"/>
  <c r="CQ136" i="12"/>
  <c r="CV136" i="12"/>
  <c r="CW136" i="12"/>
  <c r="CX136" i="12"/>
  <c r="DC136" i="12"/>
  <c r="DD136" i="12"/>
  <c r="DE136" i="12"/>
  <c r="DJ136" i="12"/>
  <c r="DK136" i="12"/>
  <c r="DL136" i="12"/>
  <c r="DQ136" i="12"/>
  <c r="DR136" i="12"/>
  <c r="DS136" i="12"/>
  <c r="DX136" i="12"/>
  <c r="DY136" i="12"/>
  <c r="DZ136" i="12"/>
  <c r="EE136" i="12"/>
  <c r="EF136" i="12"/>
  <c r="EG136" i="12"/>
  <c r="EL136" i="12"/>
  <c r="EM136" i="12"/>
  <c r="EN136" i="12"/>
  <c r="ES136" i="12"/>
  <c r="ET136" i="12"/>
  <c r="EU136" i="12"/>
  <c r="EZ136" i="12"/>
  <c r="FA136" i="12"/>
  <c r="FB136" i="12"/>
  <c r="FG136" i="12"/>
  <c r="FH136" i="12"/>
  <c r="FI136" i="12"/>
  <c r="FN136" i="12"/>
  <c r="FO136" i="12"/>
  <c r="FP136" i="12"/>
  <c r="FU136" i="12"/>
  <c r="FV136" i="12"/>
  <c r="FW136" i="12"/>
  <c r="GB136" i="12"/>
  <c r="GC136" i="12"/>
  <c r="GD136" i="12"/>
  <c r="GI136" i="12"/>
  <c r="GJ136" i="12"/>
  <c r="GK136" i="12"/>
  <c r="GP136" i="12"/>
  <c r="GQ136" i="12"/>
  <c r="GR136" i="12"/>
  <c r="GW136" i="12"/>
  <c r="GX136" i="12"/>
  <c r="GY136" i="12"/>
  <c r="HD136" i="12"/>
  <c r="HE136" i="12"/>
  <c r="HF136" i="12"/>
  <c r="HK136" i="12"/>
  <c r="HL136" i="12"/>
  <c r="HM136" i="12"/>
  <c r="HR136" i="12"/>
  <c r="HS136" i="12"/>
  <c r="HT136" i="12"/>
  <c r="HY136" i="12"/>
  <c r="HZ136" i="12"/>
  <c r="IA136" i="12"/>
  <c r="IF136" i="12"/>
  <c r="IG136" i="12"/>
  <c r="IH136" i="12"/>
  <c r="IM136" i="12"/>
  <c r="IN136" i="12"/>
  <c r="IO136" i="12"/>
  <c r="IT136" i="12"/>
  <c r="IU136" i="12"/>
  <c r="IV136" i="12"/>
  <c r="JA136" i="12"/>
  <c r="JB136" i="12"/>
  <c r="JC136" i="12"/>
  <c r="B137" i="12"/>
  <c r="C137" i="12"/>
  <c r="D137" i="12"/>
  <c r="E137" i="12"/>
  <c r="F137" i="12"/>
  <c r="G137" i="12"/>
  <c r="H137" i="12"/>
  <c r="I137" i="12"/>
  <c r="J137" i="12"/>
  <c r="K137" i="12"/>
  <c r="L137" i="12"/>
  <c r="P137" i="12"/>
  <c r="Q137" i="12"/>
  <c r="R137" i="12"/>
  <c r="W137" i="12"/>
  <c r="X137" i="12"/>
  <c r="Y137" i="12"/>
  <c r="AD137" i="12"/>
  <c r="AE137" i="12"/>
  <c r="AF137" i="12"/>
  <c r="AK137" i="12"/>
  <c r="AL137" i="12"/>
  <c r="AM137" i="12"/>
  <c r="AR137" i="12"/>
  <c r="AS137" i="12"/>
  <c r="AT137" i="12"/>
  <c r="AY137" i="12"/>
  <c r="AZ137" i="12"/>
  <c r="BA137" i="12"/>
  <c r="BF137" i="12"/>
  <c r="BG137" i="12"/>
  <c r="BH137" i="12"/>
  <c r="BM137" i="12"/>
  <c r="BN137" i="12"/>
  <c r="BO137" i="12"/>
  <c r="BT137" i="12"/>
  <c r="BU137" i="12"/>
  <c r="BV137" i="12"/>
  <c r="CA137" i="12"/>
  <c r="CB137" i="12"/>
  <c r="CC137" i="12"/>
  <c r="CH137" i="12"/>
  <c r="CI137" i="12"/>
  <c r="CJ137" i="12"/>
  <c r="CO137" i="12"/>
  <c r="CP137" i="12"/>
  <c r="CQ137" i="12"/>
  <c r="CV137" i="12"/>
  <c r="CW137" i="12"/>
  <c r="CX137" i="12"/>
  <c r="DC137" i="12"/>
  <c r="DD137" i="12"/>
  <c r="DE137" i="12"/>
  <c r="DJ137" i="12"/>
  <c r="DK137" i="12"/>
  <c r="DL137" i="12"/>
  <c r="DQ137" i="12"/>
  <c r="DR137" i="12"/>
  <c r="DS137" i="12"/>
  <c r="DX137" i="12"/>
  <c r="DY137" i="12"/>
  <c r="DZ137" i="12"/>
  <c r="EE137" i="12"/>
  <c r="EF137" i="12"/>
  <c r="EG137" i="12"/>
  <c r="EL137" i="12"/>
  <c r="EM137" i="12"/>
  <c r="EN137" i="12"/>
  <c r="ES137" i="12"/>
  <c r="ET137" i="12"/>
  <c r="EU137" i="12"/>
  <c r="EZ137" i="12"/>
  <c r="FA137" i="12"/>
  <c r="FB137" i="12"/>
  <c r="FG137" i="12"/>
  <c r="FH137" i="12"/>
  <c r="FI137" i="12"/>
  <c r="FN137" i="12"/>
  <c r="FO137" i="12"/>
  <c r="FP137" i="12"/>
  <c r="FU137" i="12"/>
  <c r="FV137" i="12"/>
  <c r="FW137" i="12"/>
  <c r="GB137" i="12"/>
  <c r="GC137" i="12"/>
  <c r="GD137" i="12"/>
  <c r="GI137" i="12"/>
  <c r="GJ137" i="12"/>
  <c r="GK137" i="12"/>
  <c r="GP137" i="12"/>
  <c r="GQ137" i="12"/>
  <c r="GR137" i="12"/>
  <c r="GW137" i="12"/>
  <c r="GX137" i="12"/>
  <c r="GY137" i="12"/>
  <c r="HD137" i="12"/>
  <c r="HE137" i="12"/>
  <c r="HF137" i="12"/>
  <c r="HK137" i="12"/>
  <c r="HL137" i="12"/>
  <c r="HM137" i="12"/>
  <c r="HR137" i="12"/>
  <c r="HS137" i="12"/>
  <c r="HT137" i="12"/>
  <c r="HY137" i="12"/>
  <c r="HZ137" i="12"/>
  <c r="IA137" i="12"/>
  <c r="IF137" i="12"/>
  <c r="IG137" i="12"/>
  <c r="IH137" i="12"/>
  <c r="IM137" i="12"/>
  <c r="IN137" i="12"/>
  <c r="IO137" i="12"/>
  <c r="IT137" i="12"/>
  <c r="IU137" i="12"/>
  <c r="IV137" i="12"/>
  <c r="JA137" i="12"/>
  <c r="JB137" i="12"/>
  <c r="JC137" i="12"/>
  <c r="B138" i="12"/>
  <c r="C138" i="12"/>
  <c r="D138" i="12"/>
  <c r="E138" i="12"/>
  <c r="F138" i="12"/>
  <c r="G138" i="12"/>
  <c r="H138" i="12"/>
  <c r="I138" i="12"/>
  <c r="J138" i="12"/>
  <c r="K138" i="12"/>
  <c r="L138" i="12"/>
  <c r="P138" i="12"/>
  <c r="Q138" i="12"/>
  <c r="R138" i="12"/>
  <c r="W138" i="12"/>
  <c r="X138" i="12"/>
  <c r="Y138" i="12"/>
  <c r="AD138" i="12"/>
  <c r="AE138" i="12"/>
  <c r="AF138" i="12"/>
  <c r="AK138" i="12"/>
  <c r="AL138" i="12"/>
  <c r="AM138" i="12"/>
  <c r="AR138" i="12"/>
  <c r="AS138" i="12"/>
  <c r="AT138" i="12"/>
  <c r="AY138" i="12"/>
  <c r="AZ138" i="12"/>
  <c r="BA138" i="12"/>
  <c r="BF138" i="12"/>
  <c r="BG138" i="12"/>
  <c r="BH138" i="12"/>
  <c r="BM138" i="12"/>
  <c r="BN138" i="12"/>
  <c r="BO138" i="12"/>
  <c r="BT138" i="12"/>
  <c r="BU138" i="12"/>
  <c r="BV138" i="12"/>
  <c r="CA138" i="12"/>
  <c r="CB138" i="12"/>
  <c r="CC138" i="12"/>
  <c r="CH138" i="12"/>
  <c r="CI138" i="12"/>
  <c r="CJ138" i="12"/>
  <c r="CO138" i="12"/>
  <c r="CP138" i="12"/>
  <c r="CQ138" i="12"/>
  <c r="CV138" i="12"/>
  <c r="CW138" i="12"/>
  <c r="CX138" i="12"/>
  <c r="DC138" i="12"/>
  <c r="DD138" i="12"/>
  <c r="DE138" i="12"/>
  <c r="DJ138" i="12"/>
  <c r="DK138" i="12"/>
  <c r="DL138" i="12"/>
  <c r="DQ138" i="12"/>
  <c r="DR138" i="12"/>
  <c r="DS138" i="12"/>
  <c r="DX138" i="12"/>
  <c r="DY138" i="12"/>
  <c r="DZ138" i="12"/>
  <c r="EE138" i="12"/>
  <c r="EF138" i="12"/>
  <c r="EG138" i="12"/>
  <c r="EL138" i="12"/>
  <c r="EM138" i="12"/>
  <c r="EN138" i="12"/>
  <c r="ES138" i="12"/>
  <c r="ET138" i="12"/>
  <c r="EU138" i="12"/>
  <c r="EZ138" i="12"/>
  <c r="FA138" i="12"/>
  <c r="FB138" i="12"/>
  <c r="FG138" i="12"/>
  <c r="FH138" i="12"/>
  <c r="FI138" i="12"/>
  <c r="FN138" i="12"/>
  <c r="FO138" i="12"/>
  <c r="FP138" i="12"/>
  <c r="FU138" i="12"/>
  <c r="FV138" i="12"/>
  <c r="FW138" i="12"/>
  <c r="GB138" i="12"/>
  <c r="GC138" i="12"/>
  <c r="GD138" i="12"/>
  <c r="GI138" i="12"/>
  <c r="GJ138" i="12"/>
  <c r="GK138" i="12"/>
  <c r="GP138" i="12"/>
  <c r="GQ138" i="12"/>
  <c r="GR138" i="12"/>
  <c r="GW138" i="12"/>
  <c r="GX138" i="12"/>
  <c r="GY138" i="12"/>
  <c r="HD138" i="12"/>
  <c r="HE138" i="12"/>
  <c r="HF138" i="12"/>
  <c r="HK138" i="12"/>
  <c r="HL138" i="12"/>
  <c r="HM138" i="12"/>
  <c r="HR138" i="12"/>
  <c r="HS138" i="12"/>
  <c r="HT138" i="12"/>
  <c r="HY138" i="12"/>
  <c r="HZ138" i="12"/>
  <c r="IA138" i="12"/>
  <c r="IF138" i="12"/>
  <c r="IG138" i="12"/>
  <c r="IH138" i="12"/>
  <c r="IM138" i="12"/>
  <c r="IN138" i="12"/>
  <c r="IO138" i="12"/>
  <c r="IT138" i="12"/>
  <c r="IU138" i="12"/>
  <c r="IV138" i="12"/>
  <c r="JA138" i="12"/>
  <c r="JB138" i="12"/>
  <c r="JC138" i="12"/>
  <c r="B139" i="12"/>
  <c r="C139" i="12"/>
  <c r="D139" i="12"/>
  <c r="E139" i="12"/>
  <c r="F139" i="12"/>
  <c r="G139" i="12"/>
  <c r="H139" i="12"/>
  <c r="I139" i="12"/>
  <c r="J139" i="12"/>
  <c r="K139" i="12"/>
  <c r="L139" i="12"/>
  <c r="P139" i="12"/>
  <c r="Q139" i="12"/>
  <c r="R139" i="12"/>
  <c r="W139" i="12"/>
  <c r="X139" i="12"/>
  <c r="Y139" i="12"/>
  <c r="AD139" i="12"/>
  <c r="AE139" i="12"/>
  <c r="AF139" i="12"/>
  <c r="AK139" i="12"/>
  <c r="AL139" i="12"/>
  <c r="AM139" i="12"/>
  <c r="AR139" i="12"/>
  <c r="AS139" i="12"/>
  <c r="AT139" i="12"/>
  <c r="AY139" i="12"/>
  <c r="AZ139" i="12"/>
  <c r="BA139" i="12"/>
  <c r="BF139" i="12"/>
  <c r="BG139" i="12"/>
  <c r="BH139" i="12"/>
  <c r="BM139" i="12"/>
  <c r="BN139" i="12"/>
  <c r="BO139" i="12"/>
  <c r="BT139" i="12"/>
  <c r="BU139" i="12"/>
  <c r="BV139" i="12"/>
  <c r="CA139" i="12"/>
  <c r="CB139" i="12"/>
  <c r="CC139" i="12"/>
  <c r="CH139" i="12"/>
  <c r="CI139" i="12"/>
  <c r="CJ139" i="12"/>
  <c r="CO139" i="12"/>
  <c r="CP139" i="12"/>
  <c r="CQ139" i="12"/>
  <c r="CV139" i="12"/>
  <c r="CW139" i="12"/>
  <c r="CX139" i="12"/>
  <c r="DC139" i="12"/>
  <c r="DD139" i="12"/>
  <c r="DE139" i="12"/>
  <c r="DJ139" i="12"/>
  <c r="DK139" i="12"/>
  <c r="DL139" i="12"/>
  <c r="DQ139" i="12"/>
  <c r="DR139" i="12"/>
  <c r="DS139" i="12"/>
  <c r="DX139" i="12"/>
  <c r="DY139" i="12"/>
  <c r="DZ139" i="12"/>
  <c r="EE139" i="12"/>
  <c r="EF139" i="12"/>
  <c r="EG139" i="12"/>
  <c r="EL139" i="12"/>
  <c r="EM139" i="12"/>
  <c r="EN139" i="12"/>
  <c r="ES139" i="12"/>
  <c r="ET139" i="12"/>
  <c r="EU139" i="12"/>
  <c r="EZ139" i="12"/>
  <c r="FA139" i="12"/>
  <c r="FB139" i="12"/>
  <c r="FG139" i="12"/>
  <c r="FH139" i="12"/>
  <c r="FI139" i="12"/>
  <c r="FN139" i="12"/>
  <c r="FO139" i="12"/>
  <c r="FP139" i="12"/>
  <c r="FU139" i="12"/>
  <c r="FV139" i="12"/>
  <c r="FW139" i="12"/>
  <c r="GB139" i="12"/>
  <c r="GC139" i="12"/>
  <c r="GD139" i="12"/>
  <c r="GI139" i="12"/>
  <c r="GJ139" i="12"/>
  <c r="GK139" i="12"/>
  <c r="GP139" i="12"/>
  <c r="GQ139" i="12"/>
  <c r="GR139" i="12"/>
  <c r="GW139" i="12"/>
  <c r="GX139" i="12"/>
  <c r="GY139" i="12"/>
  <c r="HD139" i="12"/>
  <c r="HE139" i="12"/>
  <c r="HF139" i="12"/>
  <c r="HK139" i="12"/>
  <c r="HL139" i="12"/>
  <c r="HM139" i="12"/>
  <c r="HR139" i="12"/>
  <c r="HS139" i="12"/>
  <c r="HT139" i="12"/>
  <c r="HY139" i="12"/>
  <c r="HZ139" i="12"/>
  <c r="IA139" i="12"/>
  <c r="IF139" i="12"/>
  <c r="IG139" i="12"/>
  <c r="IH139" i="12"/>
  <c r="IM139" i="12"/>
  <c r="IN139" i="12"/>
  <c r="IO139" i="12"/>
  <c r="IT139" i="12"/>
  <c r="IU139" i="12"/>
  <c r="IV139" i="12"/>
  <c r="JA139" i="12"/>
  <c r="JB139" i="12"/>
  <c r="JC139" i="12"/>
  <c r="B140" i="12"/>
  <c r="C140" i="12"/>
  <c r="D140" i="12"/>
  <c r="E140" i="12"/>
  <c r="F140" i="12"/>
  <c r="G140" i="12"/>
  <c r="H140" i="12"/>
  <c r="I140" i="12"/>
  <c r="J140" i="12"/>
  <c r="K140" i="12"/>
  <c r="L140" i="12"/>
  <c r="P140" i="12"/>
  <c r="Q140" i="12"/>
  <c r="R140" i="12"/>
  <c r="W140" i="12"/>
  <c r="X140" i="12"/>
  <c r="Y140" i="12"/>
  <c r="AD140" i="12"/>
  <c r="AE140" i="12"/>
  <c r="AF140" i="12"/>
  <c r="AK140" i="12"/>
  <c r="AL140" i="12"/>
  <c r="AM140" i="12"/>
  <c r="AR140" i="12"/>
  <c r="AS140" i="12"/>
  <c r="AT140" i="12"/>
  <c r="AY140" i="12"/>
  <c r="AZ140" i="12"/>
  <c r="BA140" i="12"/>
  <c r="BF140" i="12"/>
  <c r="BG140" i="12"/>
  <c r="BH140" i="12"/>
  <c r="BM140" i="12"/>
  <c r="BN140" i="12"/>
  <c r="BO140" i="12"/>
  <c r="BT140" i="12"/>
  <c r="BU140" i="12"/>
  <c r="BV140" i="12"/>
  <c r="CA140" i="12"/>
  <c r="CB140" i="12"/>
  <c r="CC140" i="12"/>
  <c r="CH140" i="12"/>
  <c r="CI140" i="12"/>
  <c r="CJ140" i="12"/>
  <c r="CO140" i="12"/>
  <c r="CP140" i="12"/>
  <c r="CQ140" i="12"/>
  <c r="CV140" i="12"/>
  <c r="CW140" i="12"/>
  <c r="CX140" i="12"/>
  <c r="DC140" i="12"/>
  <c r="DD140" i="12"/>
  <c r="DE140" i="12"/>
  <c r="DJ140" i="12"/>
  <c r="DK140" i="12"/>
  <c r="DL140" i="12"/>
  <c r="DQ140" i="12"/>
  <c r="DR140" i="12"/>
  <c r="DS140" i="12"/>
  <c r="DX140" i="12"/>
  <c r="DY140" i="12"/>
  <c r="DZ140" i="12"/>
  <c r="EE140" i="12"/>
  <c r="EF140" i="12"/>
  <c r="EG140" i="12"/>
  <c r="EL140" i="12"/>
  <c r="EM140" i="12"/>
  <c r="EN140" i="12"/>
  <c r="ES140" i="12"/>
  <c r="ET140" i="12"/>
  <c r="EU140" i="12"/>
  <c r="EZ140" i="12"/>
  <c r="FA140" i="12"/>
  <c r="FB140" i="12"/>
  <c r="FG140" i="12"/>
  <c r="FH140" i="12"/>
  <c r="FI140" i="12"/>
  <c r="FN140" i="12"/>
  <c r="FO140" i="12"/>
  <c r="FP140" i="12"/>
  <c r="FU140" i="12"/>
  <c r="FV140" i="12"/>
  <c r="FW140" i="12"/>
  <c r="GB140" i="12"/>
  <c r="GC140" i="12"/>
  <c r="GD140" i="12"/>
  <c r="GI140" i="12"/>
  <c r="GJ140" i="12"/>
  <c r="GK140" i="12"/>
  <c r="GP140" i="12"/>
  <c r="GQ140" i="12"/>
  <c r="GR140" i="12"/>
  <c r="GW140" i="12"/>
  <c r="GX140" i="12"/>
  <c r="GY140" i="12"/>
  <c r="HD140" i="12"/>
  <c r="HE140" i="12"/>
  <c r="HF140" i="12"/>
  <c r="HK140" i="12"/>
  <c r="HL140" i="12"/>
  <c r="HM140" i="12"/>
  <c r="HR140" i="12"/>
  <c r="HS140" i="12"/>
  <c r="HT140" i="12"/>
  <c r="HY140" i="12"/>
  <c r="HZ140" i="12"/>
  <c r="IA140" i="12"/>
  <c r="IF140" i="12"/>
  <c r="IG140" i="12"/>
  <c r="IH140" i="12"/>
  <c r="IM140" i="12"/>
  <c r="IN140" i="12"/>
  <c r="IO140" i="12"/>
  <c r="IT140" i="12"/>
  <c r="IU140" i="12"/>
  <c r="IV140" i="12"/>
  <c r="JA140" i="12"/>
  <c r="JB140" i="12"/>
  <c r="JC140" i="12"/>
  <c r="B141" i="12"/>
  <c r="C141" i="12"/>
  <c r="D141" i="12"/>
  <c r="E141" i="12"/>
  <c r="F141" i="12"/>
  <c r="G141" i="12"/>
  <c r="H141" i="12"/>
  <c r="I141" i="12"/>
  <c r="J141" i="12"/>
  <c r="K141" i="12"/>
  <c r="L141" i="12"/>
  <c r="P141" i="12"/>
  <c r="Q141" i="12"/>
  <c r="R141" i="12"/>
  <c r="W141" i="12"/>
  <c r="X141" i="12"/>
  <c r="Y141" i="12"/>
  <c r="AD141" i="12"/>
  <c r="AE141" i="12"/>
  <c r="AF141" i="12"/>
  <c r="AK141" i="12"/>
  <c r="AL141" i="12"/>
  <c r="AM141" i="12"/>
  <c r="AR141" i="12"/>
  <c r="AS141" i="12"/>
  <c r="AT141" i="12"/>
  <c r="AY141" i="12"/>
  <c r="AZ141" i="12"/>
  <c r="BA141" i="12"/>
  <c r="BF141" i="12"/>
  <c r="BG141" i="12"/>
  <c r="BH141" i="12"/>
  <c r="BM141" i="12"/>
  <c r="BN141" i="12"/>
  <c r="BO141" i="12"/>
  <c r="BT141" i="12"/>
  <c r="BU141" i="12"/>
  <c r="BV141" i="12"/>
  <c r="CA141" i="12"/>
  <c r="CB141" i="12"/>
  <c r="CC141" i="12"/>
  <c r="CH141" i="12"/>
  <c r="CI141" i="12"/>
  <c r="CJ141" i="12"/>
  <c r="CO141" i="12"/>
  <c r="CP141" i="12"/>
  <c r="CQ141" i="12"/>
  <c r="CV141" i="12"/>
  <c r="CW141" i="12"/>
  <c r="CX141" i="12"/>
  <c r="DC141" i="12"/>
  <c r="DD141" i="12"/>
  <c r="DE141" i="12"/>
  <c r="DJ141" i="12"/>
  <c r="DK141" i="12"/>
  <c r="DL141" i="12"/>
  <c r="DQ141" i="12"/>
  <c r="DR141" i="12"/>
  <c r="DS141" i="12"/>
  <c r="DX141" i="12"/>
  <c r="DY141" i="12"/>
  <c r="DZ141" i="12"/>
  <c r="EE141" i="12"/>
  <c r="EF141" i="12"/>
  <c r="EG141" i="12"/>
  <c r="EL141" i="12"/>
  <c r="EM141" i="12"/>
  <c r="EN141" i="12"/>
  <c r="ES141" i="12"/>
  <c r="ET141" i="12"/>
  <c r="EU141" i="12"/>
  <c r="EZ141" i="12"/>
  <c r="FA141" i="12"/>
  <c r="FB141" i="12"/>
  <c r="FG141" i="12"/>
  <c r="FH141" i="12"/>
  <c r="FI141" i="12"/>
  <c r="FN141" i="12"/>
  <c r="FO141" i="12"/>
  <c r="FP141" i="12"/>
  <c r="FU141" i="12"/>
  <c r="FV141" i="12"/>
  <c r="FW141" i="12"/>
  <c r="GB141" i="12"/>
  <c r="GC141" i="12"/>
  <c r="GD141" i="12"/>
  <c r="GI141" i="12"/>
  <c r="GJ141" i="12"/>
  <c r="GK141" i="12"/>
  <c r="GP141" i="12"/>
  <c r="GQ141" i="12"/>
  <c r="GR141" i="12"/>
  <c r="GW141" i="12"/>
  <c r="GX141" i="12"/>
  <c r="GY141" i="12"/>
  <c r="HD141" i="12"/>
  <c r="HE141" i="12"/>
  <c r="HF141" i="12"/>
  <c r="HK141" i="12"/>
  <c r="HL141" i="12"/>
  <c r="HM141" i="12"/>
  <c r="HR141" i="12"/>
  <c r="HS141" i="12"/>
  <c r="HT141" i="12"/>
  <c r="HY141" i="12"/>
  <c r="HZ141" i="12"/>
  <c r="IA141" i="12"/>
  <c r="IF141" i="12"/>
  <c r="IG141" i="12"/>
  <c r="IH141" i="12"/>
  <c r="IM141" i="12"/>
  <c r="IN141" i="12"/>
  <c r="IO141" i="12"/>
  <c r="IT141" i="12"/>
  <c r="IU141" i="12"/>
  <c r="IV141" i="12"/>
  <c r="JA141" i="12"/>
  <c r="JB141" i="12"/>
  <c r="JC141" i="12"/>
  <c r="B142" i="12"/>
  <c r="C142" i="12"/>
  <c r="D142" i="12"/>
  <c r="E142" i="12"/>
  <c r="F142" i="12"/>
  <c r="G142" i="12"/>
  <c r="H142" i="12"/>
  <c r="I142" i="12"/>
  <c r="J142" i="12"/>
  <c r="K142" i="12"/>
  <c r="L142" i="12"/>
  <c r="P142" i="12"/>
  <c r="Q142" i="12"/>
  <c r="R142" i="12"/>
  <c r="W142" i="12"/>
  <c r="X142" i="12"/>
  <c r="Y142" i="12"/>
  <c r="AD142" i="12"/>
  <c r="AE142" i="12"/>
  <c r="AF142" i="12"/>
  <c r="AK142" i="12"/>
  <c r="AL142" i="12"/>
  <c r="AM142" i="12"/>
  <c r="AR142" i="12"/>
  <c r="AS142" i="12"/>
  <c r="AT142" i="12"/>
  <c r="AY142" i="12"/>
  <c r="AZ142" i="12"/>
  <c r="BA142" i="12"/>
  <c r="BF142" i="12"/>
  <c r="BG142" i="12"/>
  <c r="BH142" i="12"/>
  <c r="BM142" i="12"/>
  <c r="BN142" i="12"/>
  <c r="BO142" i="12"/>
  <c r="BT142" i="12"/>
  <c r="BU142" i="12"/>
  <c r="BV142" i="12"/>
  <c r="CA142" i="12"/>
  <c r="CB142" i="12"/>
  <c r="CC142" i="12"/>
  <c r="CH142" i="12"/>
  <c r="CI142" i="12"/>
  <c r="CJ142" i="12"/>
  <c r="CO142" i="12"/>
  <c r="CP142" i="12"/>
  <c r="CQ142" i="12"/>
  <c r="CV142" i="12"/>
  <c r="CW142" i="12"/>
  <c r="CX142" i="12"/>
  <c r="DC142" i="12"/>
  <c r="DD142" i="12"/>
  <c r="DE142" i="12"/>
  <c r="DJ142" i="12"/>
  <c r="DK142" i="12"/>
  <c r="DL142" i="12"/>
  <c r="DQ142" i="12"/>
  <c r="DR142" i="12"/>
  <c r="DS142" i="12"/>
  <c r="DX142" i="12"/>
  <c r="DY142" i="12"/>
  <c r="DZ142" i="12"/>
  <c r="EE142" i="12"/>
  <c r="EF142" i="12"/>
  <c r="EG142" i="12"/>
  <c r="EL142" i="12"/>
  <c r="EM142" i="12"/>
  <c r="EN142" i="12"/>
  <c r="ES142" i="12"/>
  <c r="ET142" i="12"/>
  <c r="EU142" i="12"/>
  <c r="EZ142" i="12"/>
  <c r="FA142" i="12"/>
  <c r="FB142" i="12"/>
  <c r="FG142" i="12"/>
  <c r="FH142" i="12"/>
  <c r="FI142" i="12"/>
  <c r="FN142" i="12"/>
  <c r="FO142" i="12"/>
  <c r="FP142" i="12"/>
  <c r="FU142" i="12"/>
  <c r="FV142" i="12"/>
  <c r="FW142" i="12"/>
  <c r="GB142" i="12"/>
  <c r="GC142" i="12"/>
  <c r="GD142" i="12"/>
  <c r="GI142" i="12"/>
  <c r="GJ142" i="12"/>
  <c r="GK142" i="12"/>
  <c r="GP142" i="12"/>
  <c r="GQ142" i="12"/>
  <c r="GR142" i="12"/>
  <c r="GW142" i="12"/>
  <c r="GX142" i="12"/>
  <c r="GY142" i="12"/>
  <c r="HD142" i="12"/>
  <c r="HE142" i="12"/>
  <c r="HF142" i="12"/>
  <c r="HK142" i="12"/>
  <c r="HL142" i="12"/>
  <c r="HM142" i="12"/>
  <c r="HR142" i="12"/>
  <c r="HS142" i="12"/>
  <c r="HT142" i="12"/>
  <c r="HY142" i="12"/>
  <c r="HZ142" i="12"/>
  <c r="IA142" i="12"/>
  <c r="IF142" i="12"/>
  <c r="IG142" i="12"/>
  <c r="IH142" i="12"/>
  <c r="IM142" i="12"/>
  <c r="IN142" i="12"/>
  <c r="IO142" i="12"/>
  <c r="IT142" i="12"/>
  <c r="IU142" i="12"/>
  <c r="IV142" i="12"/>
  <c r="JA142" i="12"/>
  <c r="JB142" i="12"/>
  <c r="JC142" i="12"/>
  <c r="B143" i="12"/>
  <c r="C143" i="12"/>
  <c r="D143" i="12"/>
  <c r="E143" i="12"/>
  <c r="F143" i="12"/>
  <c r="G143" i="12"/>
  <c r="H143" i="12"/>
  <c r="I143" i="12"/>
  <c r="J143" i="12"/>
  <c r="K143" i="12"/>
  <c r="L143" i="12"/>
  <c r="P143" i="12"/>
  <c r="Q143" i="12"/>
  <c r="R143" i="12"/>
  <c r="W143" i="12"/>
  <c r="X143" i="12"/>
  <c r="Y143" i="12"/>
  <c r="AD143" i="12"/>
  <c r="AE143" i="12"/>
  <c r="AF143" i="12"/>
  <c r="AK143" i="12"/>
  <c r="AL143" i="12"/>
  <c r="AM143" i="12"/>
  <c r="AR143" i="12"/>
  <c r="AS143" i="12"/>
  <c r="AT143" i="12"/>
  <c r="AY143" i="12"/>
  <c r="AZ143" i="12"/>
  <c r="BA143" i="12"/>
  <c r="BF143" i="12"/>
  <c r="BG143" i="12"/>
  <c r="BH143" i="12"/>
  <c r="BM143" i="12"/>
  <c r="BN143" i="12"/>
  <c r="BO143" i="12"/>
  <c r="BT143" i="12"/>
  <c r="BU143" i="12"/>
  <c r="BV143" i="12"/>
  <c r="CA143" i="12"/>
  <c r="CB143" i="12"/>
  <c r="CC143" i="12"/>
  <c r="CH143" i="12"/>
  <c r="CI143" i="12"/>
  <c r="CJ143" i="12"/>
  <c r="CO143" i="12"/>
  <c r="CP143" i="12"/>
  <c r="CQ143" i="12"/>
  <c r="CV143" i="12"/>
  <c r="CW143" i="12"/>
  <c r="CX143" i="12"/>
  <c r="DC143" i="12"/>
  <c r="DD143" i="12"/>
  <c r="DE143" i="12"/>
  <c r="DJ143" i="12"/>
  <c r="DK143" i="12"/>
  <c r="DL143" i="12"/>
  <c r="DQ143" i="12"/>
  <c r="DR143" i="12"/>
  <c r="DS143" i="12"/>
  <c r="DX143" i="12"/>
  <c r="DY143" i="12"/>
  <c r="DZ143" i="12"/>
  <c r="EE143" i="12"/>
  <c r="EF143" i="12"/>
  <c r="EG143" i="12"/>
  <c r="EL143" i="12"/>
  <c r="EM143" i="12"/>
  <c r="EN143" i="12"/>
  <c r="ES143" i="12"/>
  <c r="ET143" i="12"/>
  <c r="EU143" i="12"/>
  <c r="EZ143" i="12"/>
  <c r="FA143" i="12"/>
  <c r="FB143" i="12"/>
  <c r="FG143" i="12"/>
  <c r="FH143" i="12"/>
  <c r="FI143" i="12"/>
  <c r="FN143" i="12"/>
  <c r="FO143" i="12"/>
  <c r="FP143" i="12"/>
  <c r="FU143" i="12"/>
  <c r="FV143" i="12"/>
  <c r="FW143" i="12"/>
  <c r="GB143" i="12"/>
  <c r="GC143" i="12"/>
  <c r="GD143" i="12"/>
  <c r="GI143" i="12"/>
  <c r="GJ143" i="12"/>
  <c r="GK143" i="12"/>
  <c r="GP143" i="12"/>
  <c r="GQ143" i="12"/>
  <c r="GR143" i="12"/>
  <c r="GW143" i="12"/>
  <c r="GX143" i="12"/>
  <c r="GY143" i="12"/>
  <c r="HD143" i="12"/>
  <c r="HE143" i="12"/>
  <c r="HF143" i="12"/>
  <c r="HK143" i="12"/>
  <c r="HL143" i="12"/>
  <c r="HM143" i="12"/>
  <c r="HR143" i="12"/>
  <c r="HS143" i="12"/>
  <c r="HT143" i="12"/>
  <c r="HY143" i="12"/>
  <c r="HZ143" i="12"/>
  <c r="IA143" i="12"/>
  <c r="IF143" i="12"/>
  <c r="IG143" i="12"/>
  <c r="IH143" i="12"/>
  <c r="IM143" i="12"/>
  <c r="IN143" i="12"/>
  <c r="IO143" i="12"/>
  <c r="IT143" i="12"/>
  <c r="IU143" i="12"/>
  <c r="IV143" i="12"/>
  <c r="JA143" i="12"/>
  <c r="JB143" i="12"/>
  <c r="JC143" i="12"/>
  <c r="B144" i="12"/>
  <c r="C144" i="12"/>
  <c r="D144" i="12"/>
  <c r="E144" i="12"/>
  <c r="F144" i="12"/>
  <c r="G144" i="12"/>
  <c r="H144" i="12"/>
  <c r="I144" i="12"/>
  <c r="J144" i="12"/>
  <c r="K144" i="12"/>
  <c r="L144" i="12"/>
  <c r="P144" i="12"/>
  <c r="Q144" i="12"/>
  <c r="R144" i="12"/>
  <c r="W144" i="12"/>
  <c r="X144" i="12"/>
  <c r="Y144" i="12"/>
  <c r="AD144" i="12"/>
  <c r="AE144" i="12"/>
  <c r="AF144" i="12"/>
  <c r="AK144" i="12"/>
  <c r="AL144" i="12"/>
  <c r="AM144" i="12"/>
  <c r="AR144" i="12"/>
  <c r="AS144" i="12"/>
  <c r="AT144" i="12"/>
  <c r="AY144" i="12"/>
  <c r="AZ144" i="12"/>
  <c r="BA144" i="12"/>
  <c r="BF144" i="12"/>
  <c r="BG144" i="12"/>
  <c r="BH144" i="12"/>
  <c r="BM144" i="12"/>
  <c r="BN144" i="12"/>
  <c r="BO144" i="12"/>
  <c r="BT144" i="12"/>
  <c r="BU144" i="12"/>
  <c r="BV144" i="12"/>
  <c r="CA144" i="12"/>
  <c r="CB144" i="12"/>
  <c r="CC144" i="12"/>
  <c r="CH144" i="12"/>
  <c r="CI144" i="12"/>
  <c r="CJ144" i="12"/>
  <c r="CO144" i="12"/>
  <c r="CP144" i="12"/>
  <c r="CQ144" i="12"/>
  <c r="CV144" i="12"/>
  <c r="CW144" i="12"/>
  <c r="CX144" i="12"/>
  <c r="DC144" i="12"/>
  <c r="DD144" i="12"/>
  <c r="DE144" i="12"/>
  <c r="DJ144" i="12"/>
  <c r="DK144" i="12"/>
  <c r="DL144" i="12"/>
  <c r="DQ144" i="12"/>
  <c r="DR144" i="12"/>
  <c r="DS144" i="12"/>
  <c r="DX144" i="12"/>
  <c r="DY144" i="12"/>
  <c r="DZ144" i="12"/>
  <c r="EE144" i="12"/>
  <c r="EF144" i="12"/>
  <c r="EG144" i="12"/>
  <c r="EL144" i="12"/>
  <c r="EM144" i="12"/>
  <c r="EN144" i="12"/>
  <c r="ES144" i="12"/>
  <c r="ET144" i="12"/>
  <c r="EU144" i="12"/>
  <c r="EZ144" i="12"/>
  <c r="FA144" i="12"/>
  <c r="FB144" i="12"/>
  <c r="FG144" i="12"/>
  <c r="FH144" i="12"/>
  <c r="FI144" i="12"/>
  <c r="FN144" i="12"/>
  <c r="FO144" i="12"/>
  <c r="FP144" i="12"/>
  <c r="FU144" i="12"/>
  <c r="FV144" i="12"/>
  <c r="FW144" i="12"/>
  <c r="GB144" i="12"/>
  <c r="GC144" i="12"/>
  <c r="GD144" i="12"/>
  <c r="GI144" i="12"/>
  <c r="GJ144" i="12"/>
  <c r="GK144" i="12"/>
  <c r="GP144" i="12"/>
  <c r="GQ144" i="12"/>
  <c r="GR144" i="12"/>
  <c r="GW144" i="12"/>
  <c r="GX144" i="12"/>
  <c r="GY144" i="12"/>
  <c r="HD144" i="12"/>
  <c r="HE144" i="12"/>
  <c r="HF144" i="12"/>
  <c r="HK144" i="12"/>
  <c r="HL144" i="12"/>
  <c r="HM144" i="12"/>
  <c r="HR144" i="12"/>
  <c r="HS144" i="12"/>
  <c r="HT144" i="12"/>
  <c r="HY144" i="12"/>
  <c r="HZ144" i="12"/>
  <c r="IA144" i="12"/>
  <c r="IF144" i="12"/>
  <c r="IG144" i="12"/>
  <c r="IH144" i="12"/>
  <c r="IM144" i="12"/>
  <c r="IN144" i="12"/>
  <c r="IO144" i="12"/>
  <c r="IT144" i="12"/>
  <c r="IU144" i="12"/>
  <c r="IV144" i="12"/>
  <c r="JA144" i="12"/>
  <c r="JB144" i="12"/>
  <c r="JC144" i="12"/>
  <c r="B145" i="12"/>
  <c r="C145" i="12"/>
  <c r="D145" i="12"/>
  <c r="E145" i="12"/>
  <c r="F145" i="12"/>
  <c r="G145" i="12"/>
  <c r="H145" i="12"/>
  <c r="I145" i="12"/>
  <c r="J145" i="12"/>
  <c r="K145" i="12"/>
  <c r="L145" i="12"/>
  <c r="P145" i="12"/>
  <c r="Q145" i="12"/>
  <c r="R145" i="12"/>
  <c r="W145" i="12"/>
  <c r="X145" i="12"/>
  <c r="Y145" i="12"/>
  <c r="AD145" i="12"/>
  <c r="AE145" i="12"/>
  <c r="AF145" i="12"/>
  <c r="AK145" i="12"/>
  <c r="AL145" i="12"/>
  <c r="AM145" i="12"/>
  <c r="AR145" i="12"/>
  <c r="AS145" i="12"/>
  <c r="AT145" i="12"/>
  <c r="AY145" i="12"/>
  <c r="AZ145" i="12"/>
  <c r="BA145" i="12"/>
  <c r="BF145" i="12"/>
  <c r="BG145" i="12"/>
  <c r="BH145" i="12"/>
  <c r="BM145" i="12"/>
  <c r="BN145" i="12"/>
  <c r="BO145" i="12"/>
  <c r="BT145" i="12"/>
  <c r="BU145" i="12"/>
  <c r="BV145" i="12"/>
  <c r="CA145" i="12"/>
  <c r="CB145" i="12"/>
  <c r="CC145" i="12"/>
  <c r="CH145" i="12"/>
  <c r="CI145" i="12"/>
  <c r="CJ145" i="12"/>
  <c r="CO145" i="12"/>
  <c r="CP145" i="12"/>
  <c r="CQ145" i="12"/>
  <c r="CV145" i="12"/>
  <c r="CW145" i="12"/>
  <c r="CX145" i="12"/>
  <c r="DC145" i="12"/>
  <c r="DD145" i="12"/>
  <c r="DE145" i="12"/>
  <c r="DJ145" i="12"/>
  <c r="DK145" i="12"/>
  <c r="DL145" i="12"/>
  <c r="DQ145" i="12"/>
  <c r="DR145" i="12"/>
  <c r="DS145" i="12"/>
  <c r="DX145" i="12"/>
  <c r="DY145" i="12"/>
  <c r="DZ145" i="12"/>
  <c r="EE145" i="12"/>
  <c r="EF145" i="12"/>
  <c r="EG145" i="12"/>
  <c r="EL145" i="12"/>
  <c r="EM145" i="12"/>
  <c r="EN145" i="12"/>
  <c r="ES145" i="12"/>
  <c r="ET145" i="12"/>
  <c r="EU145" i="12"/>
  <c r="EZ145" i="12"/>
  <c r="FA145" i="12"/>
  <c r="FB145" i="12"/>
  <c r="FG145" i="12"/>
  <c r="FH145" i="12"/>
  <c r="FI145" i="12"/>
  <c r="FN145" i="12"/>
  <c r="FO145" i="12"/>
  <c r="FP145" i="12"/>
  <c r="FU145" i="12"/>
  <c r="FV145" i="12"/>
  <c r="FW145" i="12"/>
  <c r="GB145" i="12"/>
  <c r="GC145" i="12"/>
  <c r="GD145" i="12"/>
  <c r="GI145" i="12"/>
  <c r="GJ145" i="12"/>
  <c r="GK145" i="12"/>
  <c r="GP145" i="12"/>
  <c r="GQ145" i="12"/>
  <c r="GR145" i="12"/>
  <c r="GW145" i="12"/>
  <c r="GX145" i="12"/>
  <c r="GY145" i="12"/>
  <c r="HD145" i="12"/>
  <c r="HE145" i="12"/>
  <c r="HF145" i="12"/>
  <c r="HK145" i="12"/>
  <c r="HL145" i="12"/>
  <c r="HM145" i="12"/>
  <c r="HR145" i="12"/>
  <c r="HS145" i="12"/>
  <c r="HT145" i="12"/>
  <c r="HY145" i="12"/>
  <c r="HZ145" i="12"/>
  <c r="IA145" i="12"/>
  <c r="IF145" i="12"/>
  <c r="IG145" i="12"/>
  <c r="IH145" i="12"/>
  <c r="IM145" i="12"/>
  <c r="IN145" i="12"/>
  <c r="IO145" i="12"/>
  <c r="IT145" i="12"/>
  <c r="IU145" i="12"/>
  <c r="IV145" i="12"/>
  <c r="JA145" i="12"/>
  <c r="JB145" i="12"/>
  <c r="JC145" i="12"/>
  <c r="B146" i="12"/>
  <c r="C146" i="12"/>
  <c r="D146" i="12"/>
  <c r="E146" i="12"/>
  <c r="F146" i="12"/>
  <c r="G146" i="12"/>
  <c r="H146" i="12"/>
  <c r="I146" i="12"/>
  <c r="J146" i="12"/>
  <c r="K146" i="12"/>
  <c r="L146" i="12"/>
  <c r="P146" i="12"/>
  <c r="Q146" i="12"/>
  <c r="R146" i="12"/>
  <c r="W146" i="12"/>
  <c r="X146" i="12"/>
  <c r="Y146" i="12"/>
  <c r="AD146" i="12"/>
  <c r="AE146" i="12"/>
  <c r="AF146" i="12"/>
  <c r="AK146" i="12"/>
  <c r="AL146" i="12"/>
  <c r="AM146" i="12"/>
  <c r="AR146" i="12"/>
  <c r="AS146" i="12"/>
  <c r="AT146" i="12"/>
  <c r="AY146" i="12"/>
  <c r="AZ146" i="12"/>
  <c r="BA146" i="12"/>
  <c r="BF146" i="12"/>
  <c r="BG146" i="12"/>
  <c r="BH146" i="12"/>
  <c r="BM146" i="12"/>
  <c r="BN146" i="12"/>
  <c r="BO146" i="12"/>
  <c r="BT146" i="12"/>
  <c r="BU146" i="12"/>
  <c r="BV146" i="12"/>
  <c r="CA146" i="12"/>
  <c r="CB146" i="12"/>
  <c r="CC146" i="12"/>
  <c r="CH146" i="12"/>
  <c r="CI146" i="12"/>
  <c r="CJ146" i="12"/>
  <c r="CO146" i="12"/>
  <c r="CP146" i="12"/>
  <c r="CQ146" i="12"/>
  <c r="CV146" i="12"/>
  <c r="CW146" i="12"/>
  <c r="CX146" i="12"/>
  <c r="DC146" i="12"/>
  <c r="DD146" i="12"/>
  <c r="DE146" i="12"/>
  <c r="DJ146" i="12"/>
  <c r="DK146" i="12"/>
  <c r="DL146" i="12"/>
  <c r="DQ146" i="12"/>
  <c r="DR146" i="12"/>
  <c r="DS146" i="12"/>
  <c r="DX146" i="12"/>
  <c r="DY146" i="12"/>
  <c r="DZ146" i="12"/>
  <c r="EE146" i="12"/>
  <c r="EF146" i="12"/>
  <c r="EG146" i="12"/>
  <c r="EL146" i="12"/>
  <c r="EM146" i="12"/>
  <c r="EN146" i="12"/>
  <c r="ES146" i="12"/>
  <c r="ET146" i="12"/>
  <c r="EU146" i="12"/>
  <c r="EZ146" i="12"/>
  <c r="FA146" i="12"/>
  <c r="FB146" i="12"/>
  <c r="FG146" i="12"/>
  <c r="FH146" i="12"/>
  <c r="FI146" i="12"/>
  <c r="FN146" i="12"/>
  <c r="FO146" i="12"/>
  <c r="FP146" i="12"/>
  <c r="FU146" i="12"/>
  <c r="FV146" i="12"/>
  <c r="FW146" i="12"/>
  <c r="GB146" i="12"/>
  <c r="GC146" i="12"/>
  <c r="GD146" i="12"/>
  <c r="GI146" i="12"/>
  <c r="GJ146" i="12"/>
  <c r="GK146" i="12"/>
  <c r="GP146" i="12"/>
  <c r="GQ146" i="12"/>
  <c r="GR146" i="12"/>
  <c r="GW146" i="12"/>
  <c r="GX146" i="12"/>
  <c r="GY146" i="12"/>
  <c r="HD146" i="12"/>
  <c r="HE146" i="12"/>
  <c r="HF146" i="12"/>
  <c r="HK146" i="12"/>
  <c r="HL146" i="12"/>
  <c r="HM146" i="12"/>
  <c r="HR146" i="12"/>
  <c r="HS146" i="12"/>
  <c r="HT146" i="12"/>
  <c r="HY146" i="12"/>
  <c r="HZ146" i="12"/>
  <c r="IA146" i="12"/>
  <c r="IF146" i="12"/>
  <c r="IG146" i="12"/>
  <c r="IH146" i="12"/>
  <c r="IM146" i="12"/>
  <c r="IN146" i="12"/>
  <c r="IO146" i="12"/>
  <c r="IT146" i="12"/>
  <c r="IU146" i="12"/>
  <c r="IV146" i="12"/>
  <c r="JA146" i="12"/>
  <c r="JB146" i="12"/>
  <c r="JC146" i="12"/>
  <c r="B147" i="12"/>
  <c r="C147" i="12"/>
  <c r="D147" i="12"/>
  <c r="E147" i="12"/>
  <c r="F147" i="12"/>
  <c r="G147" i="12"/>
  <c r="H147" i="12"/>
  <c r="I147" i="12"/>
  <c r="J147" i="12"/>
  <c r="K147" i="12"/>
  <c r="L147" i="12"/>
  <c r="P147" i="12"/>
  <c r="Q147" i="12"/>
  <c r="R147" i="12"/>
  <c r="W147" i="12"/>
  <c r="X147" i="12"/>
  <c r="Y147" i="12"/>
  <c r="AD147" i="12"/>
  <c r="AE147" i="12"/>
  <c r="AF147" i="12"/>
  <c r="AK147" i="12"/>
  <c r="AL147" i="12"/>
  <c r="AM147" i="12"/>
  <c r="AR147" i="12"/>
  <c r="AS147" i="12"/>
  <c r="AT147" i="12"/>
  <c r="AY147" i="12"/>
  <c r="AZ147" i="12"/>
  <c r="BA147" i="12"/>
  <c r="BF147" i="12"/>
  <c r="BG147" i="12"/>
  <c r="BH147" i="12"/>
  <c r="BM147" i="12"/>
  <c r="BN147" i="12"/>
  <c r="BO147" i="12"/>
  <c r="BT147" i="12"/>
  <c r="BU147" i="12"/>
  <c r="BV147" i="12"/>
  <c r="CA147" i="12"/>
  <c r="CB147" i="12"/>
  <c r="CC147" i="12"/>
  <c r="CH147" i="12"/>
  <c r="CI147" i="12"/>
  <c r="CJ147" i="12"/>
  <c r="CO147" i="12"/>
  <c r="CP147" i="12"/>
  <c r="CQ147" i="12"/>
  <c r="CV147" i="12"/>
  <c r="CW147" i="12"/>
  <c r="CX147" i="12"/>
  <c r="DC147" i="12"/>
  <c r="DD147" i="12"/>
  <c r="DE147" i="12"/>
  <c r="DJ147" i="12"/>
  <c r="DK147" i="12"/>
  <c r="DL147" i="12"/>
  <c r="DQ147" i="12"/>
  <c r="DR147" i="12"/>
  <c r="DS147" i="12"/>
  <c r="DX147" i="12"/>
  <c r="DY147" i="12"/>
  <c r="DZ147" i="12"/>
  <c r="EE147" i="12"/>
  <c r="EF147" i="12"/>
  <c r="EG147" i="12"/>
  <c r="EL147" i="12"/>
  <c r="EM147" i="12"/>
  <c r="EN147" i="12"/>
  <c r="ES147" i="12"/>
  <c r="ET147" i="12"/>
  <c r="EU147" i="12"/>
  <c r="EZ147" i="12"/>
  <c r="FA147" i="12"/>
  <c r="FB147" i="12"/>
  <c r="FG147" i="12"/>
  <c r="FH147" i="12"/>
  <c r="FI147" i="12"/>
  <c r="FN147" i="12"/>
  <c r="FO147" i="12"/>
  <c r="FP147" i="12"/>
  <c r="FU147" i="12"/>
  <c r="FV147" i="12"/>
  <c r="FW147" i="12"/>
  <c r="GB147" i="12"/>
  <c r="GC147" i="12"/>
  <c r="GD147" i="12"/>
  <c r="GI147" i="12"/>
  <c r="GJ147" i="12"/>
  <c r="GK147" i="12"/>
  <c r="GP147" i="12"/>
  <c r="GQ147" i="12"/>
  <c r="GR147" i="12"/>
  <c r="GW147" i="12"/>
  <c r="GX147" i="12"/>
  <c r="GY147" i="12"/>
  <c r="HD147" i="12"/>
  <c r="HE147" i="12"/>
  <c r="HF147" i="12"/>
  <c r="HK147" i="12"/>
  <c r="HL147" i="12"/>
  <c r="HM147" i="12"/>
  <c r="HR147" i="12"/>
  <c r="HS147" i="12"/>
  <c r="HT147" i="12"/>
  <c r="HY147" i="12"/>
  <c r="HZ147" i="12"/>
  <c r="IA147" i="12"/>
  <c r="IF147" i="12"/>
  <c r="IG147" i="12"/>
  <c r="IH147" i="12"/>
  <c r="IM147" i="12"/>
  <c r="IN147" i="12"/>
  <c r="IO147" i="12"/>
  <c r="IT147" i="12"/>
  <c r="IU147" i="12"/>
  <c r="IV147" i="12"/>
  <c r="JA147" i="12"/>
  <c r="JB147" i="12"/>
  <c r="JC147" i="12"/>
  <c r="B148" i="12"/>
  <c r="C148" i="12"/>
  <c r="D148" i="12"/>
  <c r="E148" i="12"/>
  <c r="F148" i="12"/>
  <c r="G148" i="12"/>
  <c r="H148" i="12"/>
  <c r="I148" i="12"/>
  <c r="J148" i="12"/>
  <c r="K148" i="12"/>
  <c r="L148" i="12"/>
  <c r="P148" i="12"/>
  <c r="Q148" i="12"/>
  <c r="R148" i="12"/>
  <c r="W148" i="12"/>
  <c r="X148" i="12"/>
  <c r="Y148" i="12"/>
  <c r="AD148" i="12"/>
  <c r="AE148" i="12"/>
  <c r="AF148" i="12"/>
  <c r="AK148" i="12"/>
  <c r="AL148" i="12"/>
  <c r="AM148" i="12"/>
  <c r="AR148" i="12"/>
  <c r="AS148" i="12"/>
  <c r="AT148" i="12"/>
  <c r="AY148" i="12"/>
  <c r="AZ148" i="12"/>
  <c r="BA148" i="12"/>
  <c r="BF148" i="12"/>
  <c r="BG148" i="12"/>
  <c r="BH148" i="12"/>
  <c r="BM148" i="12"/>
  <c r="BN148" i="12"/>
  <c r="BO148" i="12"/>
  <c r="BT148" i="12"/>
  <c r="BU148" i="12"/>
  <c r="BV148" i="12"/>
  <c r="CA148" i="12"/>
  <c r="CB148" i="12"/>
  <c r="CC148" i="12"/>
  <c r="CH148" i="12"/>
  <c r="CI148" i="12"/>
  <c r="CJ148" i="12"/>
  <c r="CO148" i="12"/>
  <c r="CP148" i="12"/>
  <c r="CQ148" i="12"/>
  <c r="CV148" i="12"/>
  <c r="CW148" i="12"/>
  <c r="CX148" i="12"/>
  <c r="DC148" i="12"/>
  <c r="DD148" i="12"/>
  <c r="DE148" i="12"/>
  <c r="DJ148" i="12"/>
  <c r="DK148" i="12"/>
  <c r="DL148" i="12"/>
  <c r="DQ148" i="12"/>
  <c r="DR148" i="12"/>
  <c r="DS148" i="12"/>
  <c r="DX148" i="12"/>
  <c r="DY148" i="12"/>
  <c r="DZ148" i="12"/>
  <c r="EE148" i="12"/>
  <c r="EF148" i="12"/>
  <c r="EG148" i="12"/>
  <c r="EL148" i="12"/>
  <c r="EM148" i="12"/>
  <c r="EN148" i="12"/>
  <c r="ES148" i="12"/>
  <c r="ET148" i="12"/>
  <c r="EU148" i="12"/>
  <c r="EZ148" i="12"/>
  <c r="FA148" i="12"/>
  <c r="FB148" i="12"/>
  <c r="FG148" i="12"/>
  <c r="FH148" i="12"/>
  <c r="FI148" i="12"/>
  <c r="FN148" i="12"/>
  <c r="FO148" i="12"/>
  <c r="FP148" i="12"/>
  <c r="FU148" i="12"/>
  <c r="FV148" i="12"/>
  <c r="FW148" i="12"/>
  <c r="GB148" i="12"/>
  <c r="GC148" i="12"/>
  <c r="GD148" i="12"/>
  <c r="GI148" i="12"/>
  <c r="GJ148" i="12"/>
  <c r="GK148" i="12"/>
  <c r="GP148" i="12"/>
  <c r="GQ148" i="12"/>
  <c r="GR148" i="12"/>
  <c r="GW148" i="12"/>
  <c r="GX148" i="12"/>
  <c r="GY148" i="12"/>
  <c r="HD148" i="12"/>
  <c r="HE148" i="12"/>
  <c r="HF148" i="12"/>
  <c r="HK148" i="12"/>
  <c r="HL148" i="12"/>
  <c r="HM148" i="12"/>
  <c r="HR148" i="12"/>
  <c r="HS148" i="12"/>
  <c r="HT148" i="12"/>
  <c r="HY148" i="12"/>
  <c r="HZ148" i="12"/>
  <c r="IA148" i="12"/>
  <c r="IF148" i="12"/>
  <c r="IG148" i="12"/>
  <c r="IH148" i="12"/>
  <c r="IM148" i="12"/>
  <c r="IN148" i="12"/>
  <c r="IO148" i="12"/>
  <c r="IT148" i="12"/>
  <c r="IU148" i="12"/>
  <c r="IV148" i="12"/>
  <c r="JA148" i="12"/>
  <c r="JB148" i="12"/>
  <c r="JC148" i="12"/>
  <c r="B149" i="12"/>
  <c r="C149" i="12"/>
  <c r="D149" i="12"/>
  <c r="E149" i="12"/>
  <c r="F149" i="12"/>
  <c r="G149" i="12"/>
  <c r="H149" i="12"/>
  <c r="I149" i="12"/>
  <c r="J149" i="12"/>
  <c r="K149" i="12"/>
  <c r="L149" i="12"/>
  <c r="P149" i="12"/>
  <c r="R149" i="12"/>
  <c r="X149" i="12"/>
  <c r="Y149" i="12"/>
  <c r="AE149" i="12"/>
  <c r="AK149" i="12"/>
  <c r="AL149" i="12"/>
  <c r="AM149" i="12"/>
  <c r="AR149" i="12"/>
  <c r="AT149" i="12"/>
  <c r="AY149" i="12"/>
  <c r="AZ149" i="12"/>
  <c r="BG149" i="12"/>
  <c r="BH149" i="12"/>
  <c r="BM149" i="12"/>
  <c r="BO149" i="12"/>
  <c r="BT149" i="12"/>
  <c r="BU149" i="12"/>
  <c r="BV149" i="12"/>
  <c r="CB149" i="12"/>
  <c r="CH149" i="12"/>
  <c r="CI149" i="12"/>
  <c r="CO149" i="12"/>
  <c r="CQ149" i="12"/>
  <c r="CV149" i="12"/>
  <c r="CX149" i="12"/>
  <c r="DD149" i="12"/>
  <c r="DE149" i="12"/>
  <c r="DK149" i="12"/>
  <c r="DQ149" i="12"/>
  <c r="DR149" i="12"/>
  <c r="DS149" i="12"/>
  <c r="DX149" i="12"/>
  <c r="DY149" i="12"/>
  <c r="DZ149" i="12"/>
  <c r="EE149" i="12"/>
  <c r="EF149" i="12"/>
  <c r="EG149" i="12"/>
  <c r="EL149" i="12"/>
  <c r="EM149" i="12"/>
  <c r="EN149" i="12"/>
  <c r="ES149" i="12"/>
  <c r="ET149" i="12"/>
  <c r="EU149" i="12"/>
  <c r="EZ149" i="12"/>
  <c r="FA149" i="12"/>
  <c r="FB149" i="12"/>
  <c r="FG149" i="12"/>
  <c r="FH149" i="12"/>
  <c r="FI149" i="12"/>
  <c r="FN149" i="12"/>
  <c r="FO149" i="12"/>
  <c r="FP149" i="12"/>
  <c r="FU149" i="12"/>
  <c r="FV149" i="12"/>
  <c r="FW149" i="12"/>
  <c r="GB149" i="12"/>
  <c r="GC149" i="12"/>
  <c r="GD149" i="12"/>
  <c r="GI149" i="12"/>
  <c r="GJ149" i="12"/>
  <c r="GK149" i="12"/>
  <c r="GP149" i="12"/>
  <c r="GQ149" i="12"/>
  <c r="GR149" i="12"/>
  <c r="GW149" i="12"/>
  <c r="GX149" i="12"/>
  <c r="GY149" i="12"/>
  <c r="HD149" i="12"/>
  <c r="HE149" i="12"/>
  <c r="HF149" i="12"/>
  <c r="HK149" i="12"/>
  <c r="HL149" i="12"/>
  <c r="HM149" i="12"/>
  <c r="HR149" i="12"/>
  <c r="HS149" i="12"/>
  <c r="HT149" i="12"/>
  <c r="HY149" i="12"/>
  <c r="HZ149" i="12"/>
  <c r="IA149" i="12"/>
  <c r="IF149" i="12"/>
  <c r="IG149" i="12"/>
  <c r="IH149" i="12"/>
  <c r="IM149" i="12"/>
  <c r="IN149" i="12"/>
  <c r="IO149" i="12"/>
  <c r="IT149" i="12"/>
  <c r="IU149" i="12"/>
  <c r="IV149" i="12"/>
  <c r="JA149" i="12"/>
  <c r="JB149" i="12"/>
  <c r="JC149" i="12"/>
  <c r="B150" i="12"/>
  <c r="C150" i="12"/>
  <c r="D150" i="12"/>
  <c r="E150" i="12"/>
  <c r="F150" i="12"/>
  <c r="G150" i="12"/>
  <c r="H150" i="12"/>
  <c r="I150" i="12"/>
  <c r="J150" i="12"/>
  <c r="K150" i="12"/>
  <c r="L150" i="12"/>
  <c r="P150" i="12"/>
  <c r="Q150" i="12"/>
  <c r="R150" i="12"/>
  <c r="W150" i="12"/>
  <c r="Y150" i="12"/>
  <c r="AD150" i="12"/>
  <c r="AE150" i="12"/>
  <c r="AF150" i="12"/>
  <c r="AL150" i="12"/>
  <c r="AR150" i="12"/>
  <c r="AS150" i="12"/>
  <c r="AY150" i="12"/>
  <c r="BA150" i="12"/>
  <c r="BF150" i="12"/>
  <c r="BH150" i="12"/>
  <c r="BN150" i="12"/>
  <c r="BO150" i="12"/>
  <c r="BT150" i="12"/>
  <c r="BU150" i="12"/>
  <c r="CA150" i="12"/>
  <c r="CB150" i="12"/>
  <c r="CC150" i="12"/>
  <c r="CH150" i="12"/>
  <c r="CJ150" i="12"/>
  <c r="CO150" i="12"/>
  <c r="CP150" i="12"/>
  <c r="CV150" i="12"/>
  <c r="CW150" i="12"/>
  <c r="CX150" i="12"/>
  <c r="DC150" i="12"/>
  <c r="DE150" i="12"/>
  <c r="DJ150" i="12"/>
  <c r="DK150" i="12"/>
  <c r="DL150" i="12"/>
  <c r="DQ150" i="12"/>
  <c r="DR150" i="12"/>
  <c r="DS150" i="12"/>
  <c r="DX150" i="12"/>
  <c r="DY150" i="12"/>
  <c r="DZ150" i="12"/>
  <c r="EE150" i="12"/>
  <c r="EF150" i="12"/>
  <c r="EG150" i="12"/>
  <c r="EL150" i="12"/>
  <c r="EM150" i="12"/>
  <c r="EN150" i="12"/>
  <c r="ES150" i="12"/>
  <c r="ET150" i="12"/>
  <c r="EU150" i="12"/>
  <c r="EZ150" i="12"/>
  <c r="FA150" i="12"/>
  <c r="FB150" i="12"/>
  <c r="FG150" i="12"/>
  <c r="FH150" i="12"/>
  <c r="FI150" i="12"/>
  <c r="FN150" i="12"/>
  <c r="FO150" i="12"/>
  <c r="FP150" i="12"/>
  <c r="FU150" i="12"/>
  <c r="FV150" i="12"/>
  <c r="FW150" i="12"/>
  <c r="GB150" i="12"/>
  <c r="GC150" i="12"/>
  <c r="GD150" i="12"/>
  <c r="GI150" i="12"/>
  <c r="GJ150" i="12"/>
  <c r="GK150" i="12"/>
  <c r="GP150" i="12"/>
  <c r="GQ150" i="12"/>
  <c r="GR150" i="12"/>
  <c r="GW150" i="12"/>
  <c r="GX150" i="12"/>
  <c r="GY150" i="12"/>
  <c r="HD150" i="12"/>
  <c r="HE150" i="12"/>
  <c r="HF150" i="12"/>
  <c r="HK150" i="12"/>
  <c r="HL150" i="12"/>
  <c r="HM150" i="12"/>
  <c r="HR150" i="12"/>
  <c r="HS150" i="12"/>
  <c r="HT150" i="12"/>
  <c r="HY150" i="12"/>
  <c r="HZ150" i="12"/>
  <c r="IA150" i="12"/>
  <c r="IF150" i="12"/>
  <c r="IG150" i="12"/>
  <c r="IH150" i="12"/>
  <c r="IM150" i="12"/>
  <c r="IN150" i="12"/>
  <c r="IO150" i="12"/>
  <c r="IT150" i="12"/>
  <c r="IU150" i="12"/>
  <c r="IV150" i="12"/>
  <c r="JA150" i="12"/>
  <c r="JB150" i="12"/>
  <c r="JC150" i="12"/>
  <c r="B151" i="12"/>
  <c r="C151" i="12"/>
  <c r="D151" i="12"/>
  <c r="E151" i="12"/>
  <c r="F151" i="12"/>
  <c r="G151" i="12"/>
  <c r="H151" i="12"/>
  <c r="I151" i="12"/>
  <c r="J151" i="12"/>
  <c r="K151" i="12"/>
  <c r="L151" i="12"/>
  <c r="P151" i="12"/>
  <c r="Q151" i="12"/>
  <c r="R151" i="12"/>
  <c r="W151" i="12"/>
  <c r="X151" i="12"/>
  <c r="Y151" i="12"/>
  <c r="AE151" i="12"/>
  <c r="AF151" i="12"/>
  <c r="AK151" i="12"/>
  <c r="AL151" i="12"/>
  <c r="AM151" i="12"/>
  <c r="AR151" i="12"/>
  <c r="AS151" i="12"/>
  <c r="AT151" i="12"/>
  <c r="AY151" i="12"/>
  <c r="AZ151" i="12"/>
  <c r="BF151" i="12"/>
  <c r="BG151" i="12"/>
  <c r="BH151" i="12"/>
  <c r="BM151" i="12"/>
  <c r="BO151" i="12"/>
  <c r="BT151" i="12"/>
  <c r="BU151" i="12"/>
  <c r="BV151" i="12"/>
  <c r="CB151" i="12"/>
  <c r="CC151" i="12"/>
  <c r="CH151" i="12"/>
  <c r="CI151" i="12"/>
  <c r="CO151" i="12"/>
  <c r="CP151" i="12"/>
  <c r="CQ151" i="12"/>
  <c r="CV151" i="12"/>
  <c r="CW151" i="12"/>
  <c r="CX151" i="12"/>
  <c r="DC151" i="12"/>
  <c r="DD151" i="12"/>
  <c r="DE151" i="12"/>
  <c r="DK151" i="12"/>
  <c r="DL151" i="12"/>
  <c r="DQ151" i="12"/>
  <c r="DR151" i="12"/>
  <c r="DS151" i="12"/>
  <c r="DX151" i="12"/>
  <c r="DY151" i="12"/>
  <c r="DZ151" i="12"/>
  <c r="EE151" i="12"/>
  <c r="EF151" i="12"/>
  <c r="EG151" i="12"/>
  <c r="EL151" i="12"/>
  <c r="EM151" i="12"/>
  <c r="EN151" i="12"/>
  <c r="ES151" i="12"/>
  <c r="ET151" i="12"/>
  <c r="EU151" i="12"/>
  <c r="EZ151" i="12"/>
  <c r="FA151" i="12"/>
  <c r="FB151" i="12"/>
  <c r="FG151" i="12"/>
  <c r="FH151" i="12"/>
  <c r="FI151" i="12"/>
  <c r="FN151" i="12"/>
  <c r="FO151" i="12"/>
  <c r="FP151" i="12"/>
  <c r="FU151" i="12"/>
  <c r="FV151" i="12"/>
  <c r="FW151" i="12"/>
  <c r="GB151" i="12"/>
  <c r="GC151" i="12"/>
  <c r="GD151" i="12"/>
  <c r="GI151" i="12"/>
  <c r="GJ151" i="12"/>
  <c r="GK151" i="12"/>
  <c r="GP151" i="12"/>
  <c r="GQ151" i="12"/>
  <c r="GR151" i="12"/>
  <c r="GW151" i="12"/>
  <c r="GX151" i="12"/>
  <c r="GY151" i="12"/>
  <c r="HD151" i="12"/>
  <c r="HE151" i="12"/>
  <c r="HF151" i="12"/>
  <c r="HK151" i="12"/>
  <c r="HL151" i="12"/>
  <c r="HM151" i="12"/>
  <c r="HR151" i="12"/>
  <c r="HS151" i="12"/>
  <c r="HT151" i="12"/>
  <c r="HY151" i="12"/>
  <c r="HZ151" i="12"/>
  <c r="IA151" i="12"/>
  <c r="IF151" i="12"/>
  <c r="IG151" i="12"/>
  <c r="IH151" i="12"/>
  <c r="IM151" i="12"/>
  <c r="IN151" i="12"/>
  <c r="IO151" i="12"/>
  <c r="IT151" i="12"/>
  <c r="IU151" i="12"/>
  <c r="IV151" i="12"/>
  <c r="JA151" i="12"/>
  <c r="JB151" i="12"/>
  <c r="JC151" i="12"/>
  <c r="B152" i="12"/>
  <c r="C152" i="12"/>
  <c r="D152" i="12"/>
  <c r="E152" i="12"/>
  <c r="F152" i="12"/>
  <c r="G152" i="12"/>
  <c r="H152" i="12"/>
  <c r="I152" i="12"/>
  <c r="J152" i="12"/>
  <c r="K152" i="12"/>
  <c r="L152" i="12"/>
  <c r="P152" i="12"/>
  <c r="Q152" i="12"/>
  <c r="R152" i="12"/>
  <c r="W152" i="12"/>
  <c r="Y152" i="12"/>
  <c r="AD152" i="12"/>
  <c r="AE152" i="12"/>
  <c r="AF152" i="12"/>
  <c r="AL152" i="12"/>
  <c r="AM152" i="12"/>
  <c r="AR152" i="12"/>
  <c r="AS152" i="12"/>
  <c r="AT152" i="12"/>
  <c r="AY152" i="12"/>
  <c r="AZ152" i="12"/>
  <c r="BA152" i="12"/>
  <c r="BF152" i="12"/>
  <c r="BH152" i="12"/>
  <c r="BM152" i="12"/>
  <c r="BN152" i="12"/>
  <c r="BO152" i="12"/>
  <c r="BU152" i="12"/>
  <c r="BV152" i="12"/>
  <c r="CA152" i="12"/>
  <c r="CB152" i="12"/>
  <c r="CC152" i="12"/>
  <c r="CH152" i="12"/>
  <c r="CI152" i="12"/>
  <c r="CJ152" i="12"/>
  <c r="CO152" i="12"/>
  <c r="CP152" i="12"/>
  <c r="CV152" i="12"/>
  <c r="CW152" i="12"/>
  <c r="CX152" i="12"/>
  <c r="DC152" i="12"/>
  <c r="DE152" i="12"/>
  <c r="DJ152" i="12"/>
  <c r="DK152" i="12"/>
  <c r="DL152" i="12"/>
  <c r="DQ152" i="12"/>
  <c r="DR152" i="12"/>
  <c r="DS152" i="12"/>
  <c r="DX152" i="12"/>
  <c r="DY152" i="12"/>
  <c r="DZ152" i="12"/>
  <c r="EE152" i="12"/>
  <c r="EF152" i="12"/>
  <c r="EG152" i="12"/>
  <c r="EL152" i="12"/>
  <c r="EM152" i="12"/>
  <c r="EN152" i="12"/>
  <c r="ES152" i="12"/>
  <c r="ET152" i="12"/>
  <c r="EU152" i="12"/>
  <c r="EZ152" i="12"/>
  <c r="FA152" i="12"/>
  <c r="FB152" i="12"/>
  <c r="FG152" i="12"/>
  <c r="FH152" i="12"/>
  <c r="FI152" i="12"/>
  <c r="FN152" i="12"/>
  <c r="FO152" i="12"/>
  <c r="FP152" i="12"/>
  <c r="FU152" i="12"/>
  <c r="FV152" i="12"/>
  <c r="FW152" i="12"/>
  <c r="GB152" i="12"/>
  <c r="GC152" i="12"/>
  <c r="GD152" i="12"/>
  <c r="GI152" i="12"/>
  <c r="GJ152" i="12"/>
  <c r="GK152" i="12"/>
  <c r="GP152" i="12"/>
  <c r="GQ152" i="12"/>
  <c r="GR152" i="12"/>
  <c r="GW152" i="12"/>
  <c r="GX152" i="12"/>
  <c r="GY152" i="12"/>
  <c r="HD152" i="12"/>
  <c r="HE152" i="12"/>
  <c r="HF152" i="12"/>
  <c r="HK152" i="12"/>
  <c r="HL152" i="12"/>
  <c r="HM152" i="12"/>
  <c r="HR152" i="12"/>
  <c r="HS152" i="12"/>
  <c r="HT152" i="12"/>
  <c r="HY152" i="12"/>
  <c r="HZ152" i="12"/>
  <c r="IA152" i="12"/>
  <c r="IF152" i="12"/>
  <c r="IG152" i="12"/>
  <c r="IH152" i="12"/>
  <c r="IM152" i="12"/>
  <c r="IN152" i="12"/>
  <c r="IO152" i="12"/>
  <c r="IT152" i="12"/>
  <c r="IU152" i="12"/>
  <c r="IV152" i="12"/>
  <c r="JA152" i="12"/>
  <c r="JB152" i="12"/>
  <c r="JC152" i="12"/>
  <c r="B153" i="12"/>
  <c r="C153" i="12"/>
  <c r="D153" i="12"/>
  <c r="E153" i="12"/>
  <c r="F153" i="12"/>
  <c r="G153" i="12"/>
  <c r="H153" i="12"/>
  <c r="I153" i="12"/>
  <c r="J153" i="12"/>
  <c r="K153" i="12"/>
  <c r="L153" i="12"/>
  <c r="P153" i="12"/>
  <c r="R153" i="12"/>
  <c r="W153" i="12"/>
  <c r="X153" i="12"/>
  <c r="Y153" i="12"/>
  <c r="AE153" i="12"/>
  <c r="AF153" i="12"/>
  <c r="AK153" i="12"/>
  <c r="AL153" i="12"/>
  <c r="AM153" i="12"/>
  <c r="AR153" i="12"/>
  <c r="AS153" i="12"/>
  <c r="AT153" i="12"/>
  <c r="AY153" i="12"/>
  <c r="AZ153" i="12"/>
  <c r="BF153" i="12"/>
  <c r="BG153" i="12"/>
  <c r="BH153" i="12"/>
  <c r="BM153" i="12"/>
  <c r="BO153" i="12"/>
  <c r="BT153" i="12"/>
  <c r="BU153" i="12"/>
  <c r="BV153" i="12"/>
  <c r="CA153" i="12"/>
  <c r="CB153" i="12"/>
  <c r="CC153" i="12"/>
  <c r="CH153" i="12"/>
  <c r="CI153" i="12"/>
  <c r="CO153" i="12"/>
  <c r="CP153" i="12"/>
  <c r="CQ153" i="12"/>
  <c r="CV153" i="12"/>
  <c r="CX153" i="12"/>
  <c r="DC153" i="12"/>
  <c r="DD153" i="12"/>
  <c r="DE153" i="12"/>
  <c r="DK153" i="12"/>
  <c r="DL153" i="12"/>
  <c r="DQ153" i="12"/>
  <c r="DR153" i="12"/>
  <c r="DS153" i="12"/>
  <c r="DX153" i="12"/>
  <c r="DY153" i="12"/>
  <c r="DZ153" i="12"/>
  <c r="EE153" i="12"/>
  <c r="EF153" i="12"/>
  <c r="EG153" i="12"/>
  <c r="EL153" i="12"/>
  <c r="EM153" i="12"/>
  <c r="EN153" i="12"/>
  <c r="ES153" i="12"/>
  <c r="ET153" i="12"/>
  <c r="EU153" i="12"/>
  <c r="EZ153" i="12"/>
  <c r="FA153" i="12"/>
  <c r="FB153" i="12"/>
  <c r="FG153" i="12"/>
  <c r="FH153" i="12"/>
  <c r="FI153" i="12"/>
  <c r="FN153" i="12"/>
  <c r="FO153" i="12"/>
  <c r="FP153" i="12"/>
  <c r="FU153" i="12"/>
  <c r="FV153" i="12"/>
  <c r="FW153" i="12"/>
  <c r="GB153" i="12"/>
  <c r="GC153" i="12"/>
  <c r="GD153" i="12"/>
  <c r="GI153" i="12"/>
  <c r="GJ153" i="12"/>
  <c r="GK153" i="12"/>
  <c r="GP153" i="12"/>
  <c r="GQ153" i="12"/>
  <c r="GR153" i="12"/>
  <c r="GW153" i="12"/>
  <c r="GX153" i="12"/>
  <c r="GY153" i="12"/>
  <c r="HD153" i="12"/>
  <c r="HE153" i="12"/>
  <c r="HF153" i="12"/>
  <c r="HK153" i="12"/>
  <c r="HL153" i="12"/>
  <c r="HM153" i="12"/>
  <c r="HR153" i="12"/>
  <c r="HS153" i="12"/>
  <c r="HT153" i="12"/>
  <c r="HY153" i="12"/>
  <c r="HZ153" i="12"/>
  <c r="IA153" i="12"/>
  <c r="IF153" i="12"/>
  <c r="IG153" i="12"/>
  <c r="IH153" i="12"/>
  <c r="IM153" i="12"/>
  <c r="IN153" i="12"/>
  <c r="IO153" i="12"/>
  <c r="IT153" i="12"/>
  <c r="IU153" i="12"/>
  <c r="IV153" i="12"/>
  <c r="JA153" i="12"/>
  <c r="JB153" i="12"/>
  <c r="JC153" i="12"/>
  <c r="B154" i="12"/>
  <c r="C154" i="12"/>
  <c r="D154" i="12"/>
  <c r="E154" i="12"/>
  <c r="F154" i="12"/>
  <c r="G154" i="12"/>
  <c r="H154" i="12"/>
  <c r="I154" i="12"/>
  <c r="J154" i="12"/>
  <c r="K154" i="12"/>
  <c r="L154" i="12"/>
  <c r="P154" i="12"/>
  <c r="Q154" i="12"/>
  <c r="R154" i="12"/>
  <c r="W154" i="12"/>
  <c r="X154" i="12"/>
  <c r="Y154" i="12"/>
  <c r="AD154" i="12"/>
  <c r="AE154" i="12"/>
  <c r="AF154" i="12"/>
  <c r="AL154" i="12"/>
  <c r="AM154" i="12"/>
  <c r="AR154" i="12"/>
  <c r="AS154" i="12"/>
  <c r="AY154" i="12"/>
  <c r="AZ154" i="12"/>
  <c r="BA154" i="12"/>
  <c r="BF154" i="12"/>
  <c r="BH154" i="12"/>
  <c r="BM154" i="12"/>
  <c r="BN154" i="12"/>
  <c r="BO154" i="12"/>
  <c r="BU154" i="12"/>
  <c r="BV154" i="12"/>
  <c r="CA154" i="12"/>
  <c r="CB154" i="12"/>
  <c r="CC154" i="12"/>
  <c r="CH154" i="12"/>
  <c r="CI154" i="12"/>
  <c r="CJ154" i="12"/>
  <c r="CO154" i="12"/>
  <c r="CP154" i="12"/>
  <c r="CV154" i="12"/>
  <c r="CW154" i="12"/>
  <c r="CX154" i="12"/>
  <c r="DC154" i="12"/>
  <c r="DD154" i="12"/>
  <c r="DE154" i="12"/>
  <c r="DJ154" i="12"/>
  <c r="DK154" i="12"/>
  <c r="DL154" i="12"/>
  <c r="DQ154" i="12"/>
  <c r="DR154" i="12"/>
  <c r="DS154" i="12"/>
  <c r="DX154" i="12"/>
  <c r="DY154" i="12"/>
  <c r="DZ154" i="12"/>
  <c r="EE154" i="12"/>
  <c r="EF154" i="12"/>
  <c r="EG154" i="12"/>
  <c r="EL154" i="12"/>
  <c r="EM154" i="12"/>
  <c r="EN154" i="12"/>
  <c r="ES154" i="12"/>
  <c r="ET154" i="12"/>
  <c r="EU154" i="12"/>
  <c r="EZ154" i="12"/>
  <c r="FA154" i="12"/>
  <c r="FB154" i="12"/>
  <c r="FG154" i="12"/>
  <c r="FH154" i="12"/>
  <c r="FI154" i="12"/>
  <c r="FN154" i="12"/>
  <c r="FO154" i="12"/>
  <c r="FP154" i="12"/>
  <c r="FU154" i="12"/>
  <c r="FV154" i="12"/>
  <c r="FW154" i="12"/>
  <c r="GB154" i="12"/>
  <c r="GC154" i="12"/>
  <c r="GD154" i="12"/>
  <c r="GI154" i="12"/>
  <c r="GJ154" i="12"/>
  <c r="GK154" i="12"/>
  <c r="GP154" i="12"/>
  <c r="GQ154" i="12"/>
  <c r="GR154" i="12"/>
  <c r="GW154" i="12"/>
  <c r="GX154" i="12"/>
  <c r="GY154" i="12"/>
  <c r="HD154" i="12"/>
  <c r="HE154" i="12"/>
  <c r="HF154" i="12"/>
  <c r="HK154" i="12"/>
  <c r="HL154" i="12"/>
  <c r="HM154" i="12"/>
  <c r="HR154" i="12"/>
  <c r="HS154" i="12"/>
  <c r="HT154" i="12"/>
  <c r="HY154" i="12"/>
  <c r="HZ154" i="12"/>
  <c r="IA154" i="12"/>
  <c r="IF154" i="12"/>
  <c r="IG154" i="12"/>
  <c r="IH154" i="12"/>
  <c r="IM154" i="12"/>
  <c r="IN154" i="12"/>
  <c r="IO154" i="12"/>
  <c r="IT154" i="12"/>
  <c r="IU154" i="12"/>
  <c r="IV154" i="12"/>
  <c r="JA154" i="12"/>
  <c r="JB154" i="12"/>
  <c r="JC154" i="12"/>
  <c r="B155" i="12"/>
  <c r="C155" i="12"/>
  <c r="D155" i="12"/>
  <c r="E155" i="12"/>
  <c r="F155" i="12"/>
  <c r="G155" i="12"/>
  <c r="H155" i="12"/>
  <c r="I155" i="12"/>
  <c r="J155" i="12"/>
  <c r="K155" i="12"/>
  <c r="L155" i="12"/>
  <c r="P155" i="12"/>
  <c r="R155" i="12"/>
  <c r="W155" i="12"/>
  <c r="X155" i="12"/>
  <c r="Y155" i="12"/>
  <c r="AE155" i="12"/>
  <c r="AF155" i="12"/>
  <c r="AK155" i="12"/>
  <c r="AL155" i="12"/>
  <c r="AM155" i="12"/>
  <c r="AR155" i="12"/>
  <c r="AS155" i="12"/>
  <c r="AT155" i="12"/>
  <c r="AY155" i="12"/>
  <c r="AZ155" i="12"/>
  <c r="BA155" i="12"/>
  <c r="BF155" i="12"/>
  <c r="BG155" i="12"/>
  <c r="BH155" i="12"/>
  <c r="BM155" i="12"/>
  <c r="BO155" i="12"/>
  <c r="BT155" i="12"/>
  <c r="BU155" i="12"/>
  <c r="BV155" i="12"/>
  <c r="CB155" i="12"/>
  <c r="CC155" i="12"/>
  <c r="CH155" i="12"/>
  <c r="CI155" i="12"/>
  <c r="CO155" i="12"/>
  <c r="CP155" i="12"/>
  <c r="CQ155" i="12"/>
  <c r="CV155" i="12"/>
  <c r="CX155" i="12"/>
  <c r="DC155" i="12"/>
  <c r="DD155" i="12"/>
  <c r="DE155" i="12"/>
  <c r="DK155" i="12"/>
  <c r="DL155" i="12"/>
  <c r="DQ155" i="12"/>
  <c r="DR155" i="12"/>
  <c r="DS155" i="12"/>
  <c r="DX155" i="12"/>
  <c r="DY155" i="12"/>
  <c r="DZ155" i="12"/>
  <c r="EE155" i="12"/>
  <c r="EF155" i="12"/>
  <c r="EG155" i="12"/>
  <c r="EL155" i="12"/>
  <c r="EM155" i="12"/>
  <c r="EN155" i="12"/>
  <c r="ES155" i="12"/>
  <c r="ET155" i="12"/>
  <c r="EU155" i="12"/>
  <c r="EZ155" i="12"/>
  <c r="FA155" i="12"/>
  <c r="FB155" i="12"/>
  <c r="FG155" i="12"/>
  <c r="FH155" i="12"/>
  <c r="FI155" i="12"/>
  <c r="FN155" i="12"/>
  <c r="FO155" i="12"/>
  <c r="FP155" i="12"/>
  <c r="FU155" i="12"/>
  <c r="FV155" i="12"/>
  <c r="FW155" i="12"/>
  <c r="GB155" i="12"/>
  <c r="GC155" i="12"/>
  <c r="GD155" i="12"/>
  <c r="GI155" i="12"/>
  <c r="GJ155" i="12"/>
  <c r="GK155" i="12"/>
  <c r="GP155" i="12"/>
  <c r="GQ155" i="12"/>
  <c r="GR155" i="12"/>
  <c r="GW155" i="12"/>
  <c r="GX155" i="12"/>
  <c r="GY155" i="12"/>
  <c r="HD155" i="12"/>
  <c r="HE155" i="12"/>
  <c r="HF155" i="12"/>
  <c r="HK155" i="12"/>
  <c r="HL155" i="12"/>
  <c r="HM155" i="12"/>
  <c r="HR155" i="12"/>
  <c r="HS155" i="12"/>
  <c r="HT155" i="12"/>
  <c r="HY155" i="12"/>
  <c r="HZ155" i="12"/>
  <c r="IA155" i="12"/>
  <c r="IF155" i="12"/>
  <c r="IG155" i="12"/>
  <c r="IH155" i="12"/>
  <c r="IM155" i="12"/>
  <c r="IN155" i="12"/>
  <c r="IO155" i="12"/>
  <c r="IT155" i="12"/>
  <c r="IU155" i="12"/>
  <c r="IV155" i="12"/>
  <c r="JA155" i="12"/>
  <c r="JB155" i="12"/>
  <c r="JC155" i="12"/>
  <c r="B156" i="12"/>
  <c r="C156" i="12"/>
  <c r="D156" i="12"/>
  <c r="E156" i="12"/>
  <c r="F156" i="12"/>
  <c r="G156" i="12"/>
  <c r="H156" i="12"/>
  <c r="I156" i="12"/>
  <c r="J156" i="12"/>
  <c r="K156" i="12"/>
  <c r="L156" i="12"/>
  <c r="P156" i="12"/>
  <c r="Q156" i="12"/>
  <c r="R156" i="12"/>
  <c r="W156" i="12"/>
  <c r="Y156" i="12"/>
  <c r="AD156" i="12"/>
  <c r="AE156" i="12"/>
  <c r="AF156" i="12"/>
  <c r="AL156" i="12"/>
  <c r="AM156" i="12"/>
  <c r="AR156" i="12"/>
  <c r="AS156" i="12"/>
  <c r="AY156" i="12"/>
  <c r="AZ156" i="12"/>
  <c r="BA156" i="12"/>
  <c r="BF156" i="12"/>
  <c r="BH156" i="12"/>
  <c r="BM156" i="12"/>
  <c r="BN156" i="12"/>
  <c r="BO156" i="12"/>
  <c r="BU156" i="12"/>
  <c r="BV156" i="12"/>
  <c r="CA156" i="12"/>
  <c r="CB156" i="12"/>
  <c r="CC156" i="12"/>
  <c r="CH156" i="12"/>
  <c r="CI156" i="12"/>
  <c r="CJ156" i="12"/>
  <c r="CO156" i="12"/>
  <c r="CP156" i="12"/>
  <c r="CV156" i="12"/>
  <c r="CW156" i="12"/>
  <c r="CX156" i="12"/>
  <c r="DC156" i="12"/>
  <c r="DE156" i="12"/>
  <c r="DJ156" i="12"/>
  <c r="DK156" i="12"/>
  <c r="DL156" i="12"/>
  <c r="DQ156" i="12"/>
  <c r="DR156" i="12"/>
  <c r="DS156" i="12"/>
  <c r="DX156" i="12"/>
  <c r="DY156" i="12"/>
  <c r="DZ156" i="12"/>
  <c r="EE156" i="12"/>
  <c r="EF156" i="12"/>
  <c r="EG156" i="12"/>
  <c r="EL156" i="12"/>
  <c r="EM156" i="12"/>
  <c r="EN156" i="12"/>
  <c r="ES156" i="12"/>
  <c r="ET156" i="12"/>
  <c r="EU156" i="12"/>
  <c r="EZ156" i="12"/>
  <c r="FA156" i="12"/>
  <c r="FB156" i="12"/>
  <c r="FG156" i="12"/>
  <c r="FH156" i="12"/>
  <c r="FI156" i="12"/>
  <c r="FN156" i="12"/>
  <c r="FO156" i="12"/>
  <c r="FP156" i="12"/>
  <c r="FU156" i="12"/>
  <c r="FV156" i="12"/>
  <c r="FW156" i="12"/>
  <c r="GB156" i="12"/>
  <c r="GC156" i="12"/>
  <c r="GD156" i="12"/>
  <c r="GI156" i="12"/>
  <c r="GJ156" i="12"/>
  <c r="GK156" i="12"/>
  <c r="GP156" i="12"/>
  <c r="GQ156" i="12"/>
  <c r="GR156" i="12"/>
  <c r="GW156" i="12"/>
  <c r="GX156" i="12"/>
  <c r="GY156" i="12"/>
  <c r="HD156" i="12"/>
  <c r="HE156" i="12"/>
  <c r="HF156" i="12"/>
  <c r="HK156" i="12"/>
  <c r="HL156" i="12"/>
  <c r="HM156" i="12"/>
  <c r="HR156" i="12"/>
  <c r="HS156" i="12"/>
  <c r="HT156" i="12"/>
  <c r="HY156" i="12"/>
  <c r="HZ156" i="12"/>
  <c r="IA156" i="12"/>
  <c r="IF156" i="12"/>
  <c r="IG156" i="12"/>
  <c r="IH156" i="12"/>
  <c r="IM156" i="12"/>
  <c r="IN156" i="12"/>
  <c r="IO156" i="12"/>
  <c r="IT156" i="12"/>
  <c r="IU156" i="12"/>
  <c r="IV156" i="12"/>
  <c r="JA156" i="12"/>
  <c r="JB156" i="12"/>
  <c r="JC156" i="12"/>
  <c r="B157" i="12"/>
  <c r="C157" i="12"/>
  <c r="D157" i="12"/>
  <c r="E157" i="12"/>
  <c r="F157" i="12"/>
  <c r="G157" i="12"/>
  <c r="H157" i="12"/>
  <c r="I157" i="12"/>
  <c r="J157" i="12"/>
  <c r="K157" i="12"/>
  <c r="L157" i="12"/>
  <c r="P157" i="12"/>
  <c r="R157" i="12"/>
  <c r="W157" i="12"/>
  <c r="X157" i="12"/>
  <c r="Y157" i="12"/>
  <c r="AE157" i="12"/>
  <c r="AF157" i="12"/>
  <c r="AK157" i="12"/>
  <c r="AL157" i="12"/>
  <c r="AM157" i="12"/>
  <c r="AR157" i="12"/>
  <c r="AS157" i="12"/>
  <c r="AT157" i="12"/>
  <c r="AY157" i="12"/>
  <c r="AZ157" i="12"/>
  <c r="BF157" i="12"/>
  <c r="BG157" i="12"/>
  <c r="BH157" i="12"/>
  <c r="BM157" i="12"/>
  <c r="BO157" i="12"/>
  <c r="BT157" i="12"/>
  <c r="BU157" i="12"/>
  <c r="BV157" i="12"/>
  <c r="CB157" i="12"/>
  <c r="CC157" i="12"/>
  <c r="CH157" i="12"/>
  <c r="CI157" i="12"/>
  <c r="CO157" i="12"/>
  <c r="CP157" i="12"/>
  <c r="CQ157" i="12"/>
  <c r="CV157" i="12"/>
  <c r="CX157" i="12"/>
  <c r="DC157" i="12"/>
  <c r="DD157" i="12"/>
  <c r="DE157" i="12"/>
  <c r="DK157" i="12"/>
  <c r="DL157" i="12"/>
  <c r="DQ157" i="12"/>
  <c r="DR157" i="12"/>
  <c r="DS157" i="12"/>
  <c r="DX157" i="12"/>
  <c r="DY157" i="12"/>
  <c r="DZ157" i="12"/>
  <c r="EE157" i="12"/>
  <c r="EF157" i="12"/>
  <c r="EG157" i="12"/>
  <c r="EL157" i="12"/>
  <c r="EM157" i="12"/>
  <c r="EN157" i="12"/>
  <c r="ES157" i="12"/>
  <c r="ET157" i="12"/>
  <c r="EU157" i="12"/>
  <c r="EZ157" i="12"/>
  <c r="FA157" i="12"/>
  <c r="FB157" i="12"/>
  <c r="FG157" i="12"/>
  <c r="FH157" i="12"/>
  <c r="FI157" i="12"/>
  <c r="FN157" i="12"/>
  <c r="FO157" i="12"/>
  <c r="FP157" i="12"/>
  <c r="FU157" i="12"/>
  <c r="FV157" i="12"/>
  <c r="FW157" i="12"/>
  <c r="GB157" i="12"/>
  <c r="GC157" i="12"/>
  <c r="GD157" i="12"/>
  <c r="GI157" i="12"/>
  <c r="GJ157" i="12"/>
  <c r="GK157" i="12"/>
  <c r="GP157" i="12"/>
  <c r="GQ157" i="12"/>
  <c r="GR157" i="12"/>
  <c r="GW157" i="12"/>
  <c r="GX157" i="12"/>
  <c r="GY157" i="12"/>
  <c r="HD157" i="12"/>
  <c r="HE157" i="12"/>
  <c r="HF157" i="12"/>
  <c r="HK157" i="12"/>
  <c r="HL157" i="12"/>
  <c r="HM157" i="12"/>
  <c r="HR157" i="12"/>
  <c r="HS157" i="12"/>
  <c r="HT157" i="12"/>
  <c r="HY157" i="12"/>
  <c r="HZ157" i="12"/>
  <c r="IA157" i="12"/>
  <c r="IF157" i="12"/>
  <c r="IG157" i="12"/>
  <c r="IH157" i="12"/>
  <c r="IM157" i="12"/>
  <c r="IN157" i="12"/>
  <c r="IO157" i="12"/>
  <c r="IT157" i="12"/>
  <c r="IU157" i="12"/>
  <c r="IV157" i="12"/>
  <c r="JA157" i="12"/>
  <c r="JB157" i="12"/>
  <c r="JC157" i="12"/>
  <c r="B158" i="12"/>
  <c r="C158" i="12"/>
  <c r="D158" i="12"/>
  <c r="E158" i="12"/>
  <c r="F158" i="12"/>
  <c r="G158" i="12"/>
  <c r="H158" i="12"/>
  <c r="I158" i="12"/>
  <c r="J158" i="12"/>
  <c r="K158" i="12"/>
  <c r="L158" i="12"/>
  <c r="P158" i="12"/>
  <c r="Q158" i="12"/>
  <c r="R158" i="12"/>
  <c r="W158" i="12"/>
  <c r="Y158" i="12"/>
  <c r="AD158" i="12"/>
  <c r="AE158" i="12"/>
  <c r="AF158" i="12"/>
  <c r="AL158" i="12"/>
  <c r="AM158" i="12"/>
  <c r="AR158" i="12"/>
  <c r="AS158" i="12"/>
  <c r="AY158" i="12"/>
  <c r="AZ158" i="12"/>
  <c r="BA158" i="12"/>
  <c r="BF158" i="12"/>
  <c r="BH158" i="12"/>
  <c r="BM158" i="12"/>
  <c r="BN158" i="12"/>
  <c r="BO158" i="12"/>
  <c r="BU158" i="12"/>
  <c r="BV158" i="12"/>
  <c r="CA158" i="12"/>
  <c r="CB158" i="12"/>
  <c r="CC158" i="12"/>
  <c r="CH158" i="12"/>
  <c r="CI158" i="12"/>
  <c r="CJ158" i="12"/>
  <c r="CO158" i="12"/>
  <c r="CP158" i="12"/>
  <c r="CV158" i="12"/>
  <c r="CW158" i="12"/>
  <c r="CX158" i="12"/>
  <c r="DC158" i="12"/>
  <c r="DE158" i="12"/>
  <c r="DJ158" i="12"/>
  <c r="DK158" i="12"/>
  <c r="DL158" i="12"/>
  <c r="DQ158" i="12"/>
  <c r="DR158" i="12"/>
  <c r="DS158" i="12"/>
  <c r="DX158" i="12"/>
  <c r="DY158" i="12"/>
  <c r="DZ158" i="12"/>
  <c r="EE158" i="12"/>
  <c r="EF158" i="12"/>
  <c r="EG158" i="12"/>
  <c r="EL158" i="12"/>
  <c r="EM158" i="12"/>
  <c r="EN158" i="12"/>
  <c r="ES158" i="12"/>
  <c r="ET158" i="12"/>
  <c r="EU158" i="12"/>
  <c r="EZ158" i="12"/>
  <c r="FA158" i="12"/>
  <c r="FB158" i="12"/>
  <c r="FG158" i="12"/>
  <c r="FH158" i="12"/>
  <c r="FI158" i="12"/>
  <c r="FN158" i="12"/>
  <c r="FO158" i="12"/>
  <c r="FP158" i="12"/>
  <c r="FU158" i="12"/>
  <c r="FV158" i="12"/>
  <c r="FW158" i="12"/>
  <c r="GB158" i="12"/>
  <c r="GC158" i="12"/>
  <c r="GD158" i="12"/>
  <c r="GI158" i="12"/>
  <c r="GJ158" i="12"/>
  <c r="GK158" i="12"/>
  <c r="GP158" i="12"/>
  <c r="GQ158" i="12"/>
  <c r="GR158" i="12"/>
  <c r="GW158" i="12"/>
  <c r="GX158" i="12"/>
  <c r="GY158" i="12"/>
  <c r="HD158" i="12"/>
  <c r="HE158" i="12"/>
  <c r="HF158" i="12"/>
  <c r="HK158" i="12"/>
  <c r="HL158" i="12"/>
  <c r="HM158" i="12"/>
  <c r="HR158" i="12"/>
  <c r="HS158" i="12"/>
  <c r="HT158" i="12"/>
  <c r="HY158" i="12"/>
  <c r="HZ158" i="12"/>
  <c r="IA158" i="12"/>
  <c r="IF158" i="12"/>
  <c r="IG158" i="12"/>
  <c r="IH158" i="12"/>
  <c r="IM158" i="12"/>
  <c r="IN158" i="12"/>
  <c r="IO158" i="12"/>
  <c r="IT158" i="12"/>
  <c r="IU158" i="12"/>
  <c r="IV158" i="12"/>
  <c r="JA158" i="12"/>
  <c r="JB158" i="12"/>
  <c r="JC158" i="12"/>
  <c r="B159" i="12"/>
  <c r="C159" i="12"/>
  <c r="D159" i="12"/>
  <c r="E159" i="12"/>
  <c r="F159" i="12"/>
  <c r="G159" i="12"/>
  <c r="H159" i="12"/>
  <c r="I159" i="12"/>
  <c r="J159" i="12"/>
  <c r="K159" i="12"/>
  <c r="L159" i="12"/>
  <c r="P159" i="12"/>
  <c r="R159" i="12"/>
  <c r="W159" i="12"/>
  <c r="X159" i="12"/>
  <c r="Y159" i="12"/>
  <c r="AE159" i="12"/>
  <c r="AF159" i="12"/>
  <c r="AK159" i="12"/>
  <c r="AL159" i="12"/>
  <c r="AM159" i="12"/>
  <c r="AR159" i="12"/>
  <c r="AS159" i="12"/>
  <c r="AT159" i="12"/>
  <c r="AY159" i="12"/>
  <c r="AZ159" i="12"/>
  <c r="BF159" i="12"/>
  <c r="BG159" i="12"/>
  <c r="BH159" i="12"/>
  <c r="BM159" i="12"/>
  <c r="BO159" i="12"/>
  <c r="BT159" i="12"/>
  <c r="BU159" i="12"/>
  <c r="BV159" i="12"/>
  <c r="CB159" i="12"/>
  <c r="CC159" i="12"/>
  <c r="CH159" i="12"/>
  <c r="CI159" i="12"/>
  <c r="CO159" i="12"/>
  <c r="CP159" i="12"/>
  <c r="CQ159" i="12"/>
  <c r="CV159" i="12"/>
  <c r="CX159" i="12"/>
  <c r="DC159" i="12"/>
  <c r="DD159" i="12"/>
  <c r="DE159" i="12"/>
  <c r="DK159" i="12"/>
  <c r="DL159" i="12"/>
  <c r="DQ159" i="12"/>
  <c r="DR159" i="12"/>
  <c r="DS159" i="12"/>
  <c r="DX159" i="12"/>
  <c r="DY159" i="12"/>
  <c r="DZ159" i="12"/>
  <c r="EE159" i="12"/>
  <c r="EF159" i="12"/>
  <c r="EG159" i="12"/>
  <c r="EL159" i="12"/>
  <c r="EM159" i="12"/>
  <c r="EN159" i="12"/>
  <c r="ES159" i="12"/>
  <c r="ET159" i="12"/>
  <c r="EU159" i="12"/>
  <c r="EZ159" i="12"/>
  <c r="FA159" i="12"/>
  <c r="FB159" i="12"/>
  <c r="FG159" i="12"/>
  <c r="FH159" i="12"/>
  <c r="FI159" i="12"/>
  <c r="FN159" i="12"/>
  <c r="FO159" i="12"/>
  <c r="FP159" i="12"/>
  <c r="FU159" i="12"/>
  <c r="FV159" i="12"/>
  <c r="FW159" i="12"/>
  <c r="GB159" i="12"/>
  <c r="GC159" i="12"/>
  <c r="GD159" i="12"/>
  <c r="GI159" i="12"/>
  <c r="GJ159" i="12"/>
  <c r="GK159" i="12"/>
  <c r="GP159" i="12"/>
  <c r="GQ159" i="12"/>
  <c r="GR159" i="12"/>
  <c r="GW159" i="12"/>
  <c r="GX159" i="12"/>
  <c r="GY159" i="12"/>
  <c r="HD159" i="12"/>
  <c r="HE159" i="12"/>
  <c r="HF159" i="12"/>
  <c r="HK159" i="12"/>
  <c r="HL159" i="12"/>
  <c r="HM159" i="12"/>
  <c r="HR159" i="12"/>
  <c r="HS159" i="12"/>
  <c r="HT159" i="12"/>
  <c r="HY159" i="12"/>
  <c r="HZ159" i="12"/>
  <c r="IA159" i="12"/>
  <c r="IF159" i="12"/>
  <c r="IG159" i="12"/>
  <c r="IH159" i="12"/>
  <c r="IM159" i="12"/>
  <c r="IN159" i="12"/>
  <c r="IO159" i="12"/>
  <c r="IT159" i="12"/>
  <c r="IU159" i="12"/>
  <c r="IV159" i="12"/>
  <c r="JA159" i="12"/>
  <c r="JB159" i="12"/>
  <c r="JC159" i="12"/>
  <c r="B160" i="12"/>
  <c r="C160" i="12"/>
  <c r="D160" i="12"/>
  <c r="E160" i="12"/>
  <c r="F160" i="12"/>
  <c r="G160" i="12"/>
  <c r="H160" i="12"/>
  <c r="I160" i="12"/>
  <c r="J160" i="12"/>
  <c r="K160" i="12"/>
  <c r="L160" i="12"/>
  <c r="P160" i="12"/>
  <c r="Q160" i="12"/>
  <c r="R160" i="12"/>
  <c r="W160" i="12"/>
  <c r="Y160" i="12"/>
  <c r="AD160" i="12"/>
  <c r="AE160" i="12"/>
  <c r="AF160" i="12"/>
  <c r="AL160" i="12"/>
  <c r="AM160" i="12"/>
  <c r="AR160" i="12"/>
  <c r="AS160" i="12"/>
  <c r="AY160" i="12"/>
  <c r="AZ160" i="12"/>
  <c r="BA160" i="12"/>
  <c r="BF160" i="12"/>
  <c r="BH160" i="12"/>
  <c r="BM160" i="12"/>
  <c r="BN160" i="12"/>
  <c r="BO160" i="12"/>
  <c r="BU160" i="12"/>
  <c r="BV160" i="12"/>
  <c r="CA160" i="12"/>
  <c r="CB160" i="12"/>
  <c r="CC160" i="12"/>
  <c r="CH160" i="12"/>
  <c r="CI160" i="12"/>
  <c r="CJ160" i="12"/>
  <c r="CO160" i="12"/>
  <c r="CP160" i="12"/>
  <c r="CV160" i="12"/>
  <c r="CW160" i="12"/>
  <c r="CX160" i="12"/>
  <c r="DC160" i="12"/>
  <c r="DE160" i="12"/>
  <c r="DJ160" i="12"/>
  <c r="DK160" i="12"/>
  <c r="DL160" i="12"/>
  <c r="DQ160" i="12"/>
  <c r="DR160" i="12"/>
  <c r="DS160" i="12"/>
  <c r="DX160" i="12"/>
  <c r="DY160" i="12"/>
  <c r="DZ160" i="12"/>
  <c r="EE160" i="12"/>
  <c r="EF160" i="12"/>
  <c r="EG160" i="12"/>
  <c r="EL160" i="12"/>
  <c r="EM160" i="12"/>
  <c r="EN160" i="12"/>
  <c r="ES160" i="12"/>
  <c r="ET160" i="12"/>
  <c r="EU160" i="12"/>
  <c r="EZ160" i="12"/>
  <c r="FA160" i="12"/>
  <c r="FB160" i="12"/>
  <c r="FG160" i="12"/>
  <c r="FH160" i="12"/>
  <c r="FI160" i="12"/>
  <c r="FN160" i="12"/>
  <c r="FO160" i="12"/>
  <c r="FP160" i="12"/>
  <c r="FU160" i="12"/>
  <c r="FV160" i="12"/>
  <c r="FW160" i="12"/>
  <c r="GB160" i="12"/>
  <c r="GC160" i="12"/>
  <c r="GD160" i="12"/>
  <c r="GI160" i="12"/>
  <c r="GJ160" i="12"/>
  <c r="GK160" i="12"/>
  <c r="GP160" i="12"/>
  <c r="GQ160" i="12"/>
  <c r="GR160" i="12"/>
  <c r="GW160" i="12"/>
  <c r="GX160" i="12"/>
  <c r="GY160" i="12"/>
  <c r="HD160" i="12"/>
  <c r="HE160" i="12"/>
  <c r="HF160" i="12"/>
  <c r="HK160" i="12"/>
  <c r="HL160" i="12"/>
  <c r="HM160" i="12"/>
  <c r="HR160" i="12"/>
  <c r="HS160" i="12"/>
  <c r="HT160" i="12"/>
  <c r="HY160" i="12"/>
  <c r="HZ160" i="12"/>
  <c r="IA160" i="12"/>
  <c r="IF160" i="12"/>
  <c r="IG160" i="12"/>
  <c r="IH160" i="12"/>
  <c r="IM160" i="12"/>
  <c r="IN160" i="12"/>
  <c r="IO160" i="12"/>
  <c r="IT160" i="12"/>
  <c r="IU160" i="12"/>
  <c r="IV160" i="12"/>
  <c r="JA160" i="12"/>
  <c r="JB160" i="12"/>
  <c r="JC160" i="12"/>
  <c r="B161" i="12"/>
  <c r="C161" i="12"/>
  <c r="D161" i="12"/>
  <c r="E161" i="12"/>
  <c r="F161" i="12"/>
  <c r="G161" i="12"/>
  <c r="H161" i="12"/>
  <c r="I161" i="12"/>
  <c r="J161" i="12"/>
  <c r="K161" i="12"/>
  <c r="L161" i="12"/>
  <c r="P161" i="12"/>
  <c r="R161" i="12"/>
  <c r="W161" i="12"/>
  <c r="X161" i="12"/>
  <c r="Y161" i="12"/>
  <c r="AE161" i="12"/>
  <c r="AF161" i="12"/>
  <c r="AK161" i="12"/>
  <c r="AL161" i="12"/>
  <c r="AM161" i="12"/>
  <c r="AR161" i="12"/>
  <c r="AS161" i="12"/>
  <c r="AT161" i="12"/>
  <c r="AY161" i="12"/>
  <c r="AZ161" i="12"/>
  <c r="BF161" i="12"/>
  <c r="BG161" i="12"/>
  <c r="BH161" i="12"/>
  <c r="BM161" i="12"/>
  <c r="BO161" i="12"/>
  <c r="BT161" i="12"/>
  <c r="BU161" i="12"/>
  <c r="BV161" i="12"/>
  <c r="CB161" i="12"/>
  <c r="CC161" i="12"/>
  <c r="CH161" i="12"/>
  <c r="CI161" i="12"/>
  <c r="CO161" i="12"/>
  <c r="CP161" i="12"/>
  <c r="CQ161" i="12"/>
  <c r="CV161" i="12"/>
  <c r="CX161" i="12"/>
  <c r="DC161" i="12"/>
  <c r="DD161" i="12"/>
  <c r="DE161" i="12"/>
  <c r="DK161" i="12"/>
  <c r="DL161" i="12"/>
  <c r="DQ161" i="12"/>
  <c r="DR161" i="12"/>
  <c r="DS161" i="12"/>
  <c r="DX161" i="12"/>
  <c r="DY161" i="12"/>
  <c r="DZ161" i="12"/>
  <c r="EE161" i="12"/>
  <c r="EF161" i="12"/>
  <c r="EG161" i="12"/>
  <c r="EL161" i="12"/>
  <c r="EM161" i="12"/>
  <c r="EN161" i="12"/>
  <c r="ES161" i="12"/>
  <c r="ET161" i="12"/>
  <c r="EU161" i="12"/>
  <c r="EZ161" i="12"/>
  <c r="FA161" i="12"/>
  <c r="FB161" i="12"/>
  <c r="FG161" i="12"/>
  <c r="FH161" i="12"/>
  <c r="FI161" i="12"/>
  <c r="FN161" i="12"/>
  <c r="FO161" i="12"/>
  <c r="FP161" i="12"/>
  <c r="FU161" i="12"/>
  <c r="FV161" i="12"/>
  <c r="FW161" i="12"/>
  <c r="GB161" i="12"/>
  <c r="GC161" i="12"/>
  <c r="GD161" i="12"/>
  <c r="GI161" i="12"/>
  <c r="GJ161" i="12"/>
  <c r="GK161" i="12"/>
  <c r="GP161" i="12"/>
  <c r="GQ161" i="12"/>
  <c r="GR161" i="12"/>
  <c r="GW161" i="12"/>
  <c r="GX161" i="12"/>
  <c r="GY161" i="12"/>
  <c r="HD161" i="12"/>
  <c r="HE161" i="12"/>
  <c r="HF161" i="12"/>
  <c r="HK161" i="12"/>
  <c r="HL161" i="12"/>
  <c r="HM161" i="12"/>
  <c r="HR161" i="12"/>
  <c r="HS161" i="12"/>
  <c r="HT161" i="12"/>
  <c r="HY161" i="12"/>
  <c r="HZ161" i="12"/>
  <c r="IA161" i="12"/>
  <c r="IF161" i="12"/>
  <c r="IG161" i="12"/>
  <c r="IH161" i="12"/>
  <c r="IM161" i="12"/>
  <c r="IN161" i="12"/>
  <c r="IO161" i="12"/>
  <c r="IT161" i="12"/>
  <c r="IU161" i="12"/>
  <c r="IV161" i="12"/>
  <c r="JA161" i="12"/>
  <c r="JB161" i="12"/>
  <c r="JC161" i="12"/>
  <c r="B162" i="12"/>
  <c r="C162" i="12"/>
  <c r="D162" i="12"/>
  <c r="E162" i="12"/>
  <c r="F162" i="12"/>
  <c r="G162" i="12"/>
  <c r="H162" i="12"/>
  <c r="I162" i="12"/>
  <c r="J162" i="12"/>
  <c r="K162" i="12"/>
  <c r="L162" i="12"/>
  <c r="P162" i="12"/>
  <c r="Q162" i="12"/>
  <c r="R162" i="12"/>
  <c r="W162" i="12"/>
  <c r="Y162" i="12"/>
  <c r="AD162" i="12"/>
  <c r="AE162" i="12"/>
  <c r="AF162" i="12"/>
  <c r="AL162" i="12"/>
  <c r="AM162" i="12"/>
  <c r="AR162" i="12"/>
  <c r="AS162" i="12"/>
  <c r="AY162" i="12"/>
  <c r="AZ162" i="12"/>
  <c r="BA162" i="12"/>
  <c r="BF162" i="12"/>
  <c r="BH162" i="12"/>
  <c r="BM162" i="12"/>
  <c r="BN162" i="12"/>
  <c r="BO162" i="12"/>
  <c r="BT162" i="12"/>
  <c r="BU162" i="12"/>
  <c r="BV162" i="12"/>
  <c r="CA162" i="12"/>
  <c r="CB162" i="12"/>
  <c r="CC162" i="12"/>
  <c r="CH162" i="12"/>
  <c r="CI162" i="12"/>
  <c r="CJ162" i="12"/>
  <c r="CO162" i="12"/>
  <c r="CP162" i="12"/>
  <c r="CV162" i="12"/>
  <c r="CW162" i="12"/>
  <c r="CX162" i="12"/>
  <c r="DC162" i="12"/>
  <c r="DE162" i="12"/>
  <c r="DJ162" i="12"/>
  <c r="DK162" i="12"/>
  <c r="DL162" i="12"/>
  <c r="DQ162" i="12"/>
  <c r="DR162" i="12"/>
  <c r="DS162" i="12"/>
  <c r="DX162" i="12"/>
  <c r="DY162" i="12"/>
  <c r="DZ162" i="12"/>
  <c r="EE162" i="12"/>
  <c r="EF162" i="12"/>
  <c r="EG162" i="12"/>
  <c r="EL162" i="12"/>
  <c r="EM162" i="12"/>
  <c r="EN162" i="12"/>
  <c r="ES162" i="12"/>
  <c r="ET162" i="12"/>
  <c r="EU162" i="12"/>
  <c r="EZ162" i="12"/>
  <c r="FA162" i="12"/>
  <c r="FB162" i="12"/>
  <c r="FG162" i="12"/>
  <c r="FH162" i="12"/>
  <c r="FI162" i="12"/>
  <c r="FN162" i="12"/>
  <c r="FO162" i="12"/>
  <c r="FP162" i="12"/>
  <c r="FU162" i="12"/>
  <c r="FV162" i="12"/>
  <c r="FW162" i="12"/>
  <c r="GB162" i="12"/>
  <c r="GC162" i="12"/>
  <c r="GD162" i="12"/>
  <c r="GI162" i="12"/>
  <c r="GJ162" i="12"/>
  <c r="GK162" i="12"/>
  <c r="GP162" i="12"/>
  <c r="GQ162" i="12"/>
  <c r="GR162" i="12"/>
  <c r="GW162" i="12"/>
  <c r="GX162" i="12"/>
  <c r="GY162" i="12"/>
  <c r="HD162" i="12"/>
  <c r="HE162" i="12"/>
  <c r="HF162" i="12"/>
  <c r="HK162" i="12"/>
  <c r="HL162" i="12"/>
  <c r="HM162" i="12"/>
  <c r="HR162" i="12"/>
  <c r="HS162" i="12"/>
  <c r="HT162" i="12"/>
  <c r="HY162" i="12"/>
  <c r="HZ162" i="12"/>
  <c r="IA162" i="12"/>
  <c r="IF162" i="12"/>
  <c r="IG162" i="12"/>
  <c r="IH162" i="12"/>
  <c r="IM162" i="12"/>
  <c r="IN162" i="12"/>
  <c r="IO162" i="12"/>
  <c r="IT162" i="12"/>
  <c r="IU162" i="12"/>
  <c r="IV162" i="12"/>
  <c r="JA162" i="12"/>
  <c r="JB162" i="12"/>
  <c r="JC162" i="12"/>
  <c r="B134" i="11"/>
  <c r="E134" i="11"/>
  <c r="F134" i="11"/>
  <c r="G134" i="11"/>
  <c r="I134" i="11"/>
  <c r="J134" i="11"/>
  <c r="K134" i="11"/>
  <c r="L134" i="11"/>
  <c r="B135" i="11"/>
  <c r="E135" i="11"/>
  <c r="F135" i="11"/>
  <c r="G135" i="11"/>
  <c r="H135" i="11"/>
  <c r="I135" i="11"/>
  <c r="J135" i="11"/>
  <c r="K135" i="11"/>
  <c r="L135" i="11"/>
  <c r="B136" i="11"/>
  <c r="E136" i="11"/>
  <c r="F136" i="11"/>
  <c r="G136" i="11"/>
  <c r="H136" i="11"/>
  <c r="I136" i="11"/>
  <c r="J136" i="11"/>
  <c r="K136" i="11"/>
  <c r="L136" i="11"/>
  <c r="B137" i="11"/>
  <c r="E137" i="11"/>
  <c r="F137" i="11"/>
  <c r="G137" i="11"/>
  <c r="H137" i="11"/>
  <c r="I137" i="11"/>
  <c r="J137" i="11"/>
  <c r="K137" i="11"/>
  <c r="L137" i="11"/>
  <c r="B138" i="11"/>
  <c r="E138" i="11"/>
  <c r="F138" i="11"/>
  <c r="G138" i="11"/>
  <c r="H138" i="11"/>
  <c r="I138" i="11"/>
  <c r="J138" i="11"/>
  <c r="K138" i="11"/>
  <c r="L138" i="11"/>
  <c r="B139" i="11"/>
  <c r="E139" i="11"/>
  <c r="F139" i="11"/>
  <c r="G139" i="11"/>
  <c r="H139" i="11"/>
  <c r="I139" i="11"/>
  <c r="J139" i="11"/>
  <c r="K139" i="11"/>
  <c r="L139" i="11"/>
  <c r="B140" i="11"/>
  <c r="E140" i="11"/>
  <c r="F140" i="11"/>
  <c r="G140" i="11"/>
  <c r="H140" i="11"/>
  <c r="I140" i="11"/>
  <c r="J140" i="11"/>
  <c r="K140" i="11"/>
  <c r="L140" i="11"/>
  <c r="B141" i="11"/>
  <c r="E141" i="11"/>
  <c r="F141" i="11"/>
  <c r="G141" i="11"/>
  <c r="H141" i="11"/>
  <c r="I141" i="11"/>
  <c r="J141" i="11"/>
  <c r="K141" i="11"/>
  <c r="L141" i="11"/>
  <c r="B142" i="11"/>
  <c r="E142" i="11"/>
  <c r="F142" i="11"/>
  <c r="G142" i="11"/>
  <c r="H142" i="11"/>
  <c r="I142" i="11"/>
  <c r="J142" i="11"/>
  <c r="K142" i="11"/>
  <c r="L142" i="11"/>
  <c r="B143" i="11"/>
  <c r="E143" i="11"/>
  <c r="F143" i="11"/>
  <c r="G143" i="11"/>
  <c r="H143" i="11"/>
  <c r="I143" i="11"/>
  <c r="J143" i="11"/>
  <c r="K143" i="11"/>
  <c r="L143" i="11"/>
  <c r="B144" i="11"/>
  <c r="E144" i="11"/>
  <c r="F144" i="11"/>
  <c r="G144" i="11"/>
  <c r="H144" i="11"/>
  <c r="I144" i="11"/>
  <c r="J144" i="11"/>
  <c r="K144" i="11"/>
  <c r="L144" i="11"/>
  <c r="B145" i="11"/>
  <c r="E145" i="11"/>
  <c r="F145" i="11"/>
  <c r="G145" i="11"/>
  <c r="H145" i="11"/>
  <c r="I145" i="11"/>
  <c r="J145" i="11"/>
  <c r="K145" i="11"/>
  <c r="L145" i="11"/>
  <c r="B146" i="11"/>
  <c r="E146" i="11"/>
  <c r="F146" i="11"/>
  <c r="G146" i="11"/>
  <c r="H146" i="11"/>
  <c r="I146" i="11"/>
  <c r="J146" i="11"/>
  <c r="K146" i="11"/>
  <c r="L146" i="11"/>
  <c r="B147" i="11"/>
  <c r="E147" i="11"/>
  <c r="F147" i="11"/>
  <c r="G147" i="11"/>
  <c r="H147" i="11"/>
  <c r="I147" i="11"/>
  <c r="J147" i="11"/>
  <c r="K147" i="11"/>
  <c r="L147" i="11"/>
  <c r="B148" i="11"/>
  <c r="E148" i="11"/>
  <c r="F148" i="11"/>
  <c r="G148" i="11"/>
  <c r="H148" i="11"/>
  <c r="I148" i="11"/>
  <c r="J148" i="11"/>
  <c r="K148" i="11"/>
  <c r="L148" i="11"/>
  <c r="F149" i="11"/>
  <c r="F150" i="11"/>
  <c r="F151" i="11"/>
  <c r="F152" i="11"/>
  <c r="F153" i="11"/>
  <c r="F154" i="11"/>
  <c r="F155" i="11"/>
  <c r="F156" i="11"/>
  <c r="F157" i="11"/>
  <c r="F158" i="11"/>
  <c r="F159" i="11"/>
  <c r="F160" i="11"/>
  <c r="F161" i="11"/>
  <c r="F162" i="11"/>
  <c r="B134" i="5"/>
  <c r="C134" i="5"/>
  <c r="D134" i="5"/>
  <c r="E134" i="5"/>
  <c r="F134" i="5"/>
  <c r="G134" i="5"/>
  <c r="H134" i="5"/>
  <c r="I134" i="5"/>
  <c r="J134" i="5"/>
  <c r="K134" i="5"/>
  <c r="L134" i="5"/>
  <c r="B135" i="5"/>
  <c r="C135" i="5"/>
  <c r="D135" i="5"/>
  <c r="E135" i="5"/>
  <c r="F135" i="5"/>
  <c r="G135" i="5"/>
  <c r="H135" i="5"/>
  <c r="I135" i="5"/>
  <c r="J135" i="5"/>
  <c r="K135" i="5"/>
  <c r="L135" i="5"/>
  <c r="B136" i="5"/>
  <c r="C136" i="5"/>
  <c r="D136" i="5"/>
  <c r="E136" i="5"/>
  <c r="F136" i="5"/>
  <c r="G136" i="5"/>
  <c r="H136" i="5"/>
  <c r="I136" i="5"/>
  <c r="J136" i="5"/>
  <c r="K136" i="5"/>
  <c r="L136" i="5"/>
  <c r="B137" i="5"/>
  <c r="C137" i="5"/>
  <c r="D137" i="5"/>
  <c r="E137" i="5"/>
  <c r="F137" i="5"/>
  <c r="G137" i="5"/>
  <c r="H137" i="5"/>
  <c r="I137" i="5"/>
  <c r="J137" i="5"/>
  <c r="K137" i="5"/>
  <c r="L137" i="5"/>
  <c r="B138" i="5"/>
  <c r="C138" i="5"/>
  <c r="D138" i="5"/>
  <c r="E138" i="5"/>
  <c r="F138" i="5"/>
  <c r="G138" i="5"/>
  <c r="H138" i="5"/>
  <c r="I138" i="5"/>
  <c r="J138" i="5"/>
  <c r="K138" i="5"/>
  <c r="L138" i="5"/>
  <c r="B139" i="5"/>
  <c r="C139" i="5"/>
  <c r="D139" i="5"/>
  <c r="E139" i="5"/>
  <c r="F139" i="5"/>
  <c r="G139" i="5"/>
  <c r="H139" i="5"/>
  <c r="I139" i="5"/>
  <c r="J139" i="5"/>
  <c r="K139" i="5"/>
  <c r="L139" i="5"/>
  <c r="B140" i="5"/>
  <c r="C140" i="5"/>
  <c r="D140" i="5"/>
  <c r="E140" i="5"/>
  <c r="F140" i="5"/>
  <c r="G140" i="5"/>
  <c r="H140" i="5"/>
  <c r="I140" i="5"/>
  <c r="J140" i="5"/>
  <c r="K140" i="5"/>
  <c r="L140" i="5"/>
  <c r="B141" i="5"/>
  <c r="C141" i="5"/>
  <c r="D141" i="5"/>
  <c r="E141" i="5"/>
  <c r="F141" i="5"/>
  <c r="G141" i="5"/>
  <c r="H141" i="5"/>
  <c r="I141" i="5"/>
  <c r="J141" i="5"/>
  <c r="K141" i="5"/>
  <c r="L141" i="5"/>
  <c r="B142" i="5"/>
  <c r="C142" i="5"/>
  <c r="D142" i="5"/>
  <c r="E142" i="5"/>
  <c r="F142" i="5"/>
  <c r="G142" i="5"/>
  <c r="H142" i="5"/>
  <c r="I142" i="5"/>
  <c r="J142" i="5"/>
  <c r="K142" i="5"/>
  <c r="L142" i="5"/>
  <c r="B143" i="5"/>
  <c r="C143" i="5"/>
  <c r="D143" i="5"/>
  <c r="E143" i="5"/>
  <c r="F143" i="5"/>
  <c r="G143" i="5"/>
  <c r="H143" i="5"/>
  <c r="I143" i="5"/>
  <c r="J143" i="5"/>
  <c r="K143" i="5"/>
  <c r="L143" i="5"/>
  <c r="B144" i="5"/>
  <c r="C144" i="5"/>
  <c r="D144" i="5"/>
  <c r="E144" i="5"/>
  <c r="F144" i="5"/>
  <c r="G144" i="5"/>
  <c r="H144" i="5"/>
  <c r="I144" i="5"/>
  <c r="J144" i="5"/>
  <c r="K144" i="5"/>
  <c r="L144" i="5"/>
  <c r="B145" i="5"/>
  <c r="C145" i="5"/>
  <c r="D145" i="5"/>
  <c r="E145" i="5"/>
  <c r="F145" i="5"/>
  <c r="G145" i="5"/>
  <c r="H145" i="5"/>
  <c r="I145" i="5"/>
  <c r="J145" i="5"/>
  <c r="K145" i="5"/>
  <c r="L145" i="5"/>
  <c r="B146" i="5"/>
  <c r="C146" i="5"/>
  <c r="D146" i="5"/>
  <c r="F146" i="5"/>
  <c r="G146" i="5"/>
  <c r="H146" i="5"/>
  <c r="I146" i="5"/>
  <c r="J146" i="5"/>
  <c r="K146" i="5"/>
  <c r="L146" i="5"/>
  <c r="B147" i="5"/>
  <c r="C147" i="5"/>
  <c r="D147" i="5"/>
  <c r="E147" i="5"/>
  <c r="F147" i="5"/>
  <c r="G147" i="5"/>
  <c r="H147" i="5"/>
  <c r="I147" i="5"/>
  <c r="J147" i="5"/>
  <c r="K147" i="5"/>
  <c r="L147" i="5"/>
  <c r="B148" i="5"/>
  <c r="C148" i="5"/>
  <c r="D148" i="5"/>
  <c r="E148" i="5"/>
  <c r="F148" i="5"/>
  <c r="G148" i="5"/>
  <c r="H148" i="5"/>
  <c r="I148" i="5"/>
  <c r="J148" i="5"/>
  <c r="K148" i="5"/>
  <c r="L148" i="5"/>
  <c r="B149" i="5"/>
  <c r="C149" i="5"/>
  <c r="D149" i="5"/>
  <c r="E149" i="5"/>
  <c r="F149" i="5"/>
  <c r="G149" i="5"/>
  <c r="H149" i="5"/>
  <c r="I149" i="5"/>
  <c r="J149" i="5"/>
  <c r="K149" i="5"/>
  <c r="L149" i="5"/>
  <c r="B150" i="5"/>
  <c r="C150" i="5"/>
  <c r="D150" i="5"/>
  <c r="E150" i="5"/>
  <c r="F150" i="5"/>
  <c r="G150" i="5"/>
  <c r="H150" i="5"/>
  <c r="I150" i="5"/>
  <c r="J150" i="5"/>
  <c r="K150" i="5"/>
  <c r="L150" i="5"/>
  <c r="B151" i="5"/>
  <c r="C151" i="5"/>
  <c r="D151" i="5"/>
  <c r="E151" i="5"/>
  <c r="F151" i="5"/>
  <c r="G151" i="5"/>
  <c r="H151" i="5"/>
  <c r="I151" i="5"/>
  <c r="J151" i="5"/>
  <c r="K151" i="5"/>
  <c r="L151" i="5"/>
  <c r="B152" i="5"/>
  <c r="C152" i="5"/>
  <c r="D152" i="5"/>
  <c r="E152" i="5"/>
  <c r="F152" i="5"/>
  <c r="G152" i="5"/>
  <c r="H152" i="5"/>
  <c r="I152" i="5"/>
  <c r="J152" i="5"/>
  <c r="K152" i="5"/>
  <c r="L152" i="5"/>
  <c r="B153" i="5"/>
  <c r="C153" i="5"/>
  <c r="D153" i="5"/>
  <c r="E153" i="5"/>
  <c r="F153" i="5"/>
  <c r="G153" i="5"/>
  <c r="H153" i="5"/>
  <c r="I153" i="5"/>
  <c r="J153" i="5"/>
  <c r="K153" i="5"/>
  <c r="L153" i="5"/>
  <c r="B154" i="5"/>
  <c r="C154" i="5"/>
  <c r="D154" i="5"/>
  <c r="E154" i="5"/>
  <c r="F154" i="5"/>
  <c r="G154" i="5"/>
  <c r="H154" i="5"/>
  <c r="I154" i="5"/>
  <c r="J154" i="5"/>
  <c r="K154" i="5"/>
  <c r="L154" i="5"/>
  <c r="B155" i="5"/>
  <c r="C155" i="5"/>
  <c r="D155" i="5"/>
  <c r="E155" i="5"/>
  <c r="F155" i="5"/>
  <c r="G155" i="5"/>
  <c r="H155" i="5"/>
  <c r="I155" i="5"/>
  <c r="J155" i="5"/>
  <c r="K155" i="5"/>
  <c r="L155" i="5"/>
  <c r="B156" i="5"/>
  <c r="C156" i="5"/>
  <c r="D156" i="5"/>
  <c r="E156" i="5"/>
  <c r="F156" i="5"/>
  <c r="G156" i="5"/>
  <c r="H156" i="5"/>
  <c r="I156" i="5"/>
  <c r="J156" i="5"/>
  <c r="K156" i="5"/>
  <c r="L156" i="5"/>
  <c r="B157" i="5"/>
  <c r="C157" i="5"/>
  <c r="D157" i="5"/>
  <c r="E157" i="5"/>
  <c r="F157" i="5"/>
  <c r="G157" i="5"/>
  <c r="H157" i="5"/>
  <c r="I157" i="5"/>
  <c r="J157" i="5"/>
  <c r="K157" i="5"/>
  <c r="L157" i="5"/>
  <c r="B158" i="5"/>
  <c r="C158" i="5"/>
  <c r="D158" i="5"/>
  <c r="E158" i="5"/>
  <c r="F158" i="5"/>
  <c r="G158" i="5"/>
  <c r="H158" i="5"/>
  <c r="I158" i="5"/>
  <c r="J158" i="5"/>
  <c r="K158" i="5"/>
  <c r="L158" i="5"/>
  <c r="B159" i="5"/>
  <c r="C159" i="5"/>
  <c r="D159" i="5"/>
  <c r="E159" i="5"/>
  <c r="F159" i="5"/>
  <c r="G159" i="5"/>
  <c r="H159" i="5"/>
  <c r="I159" i="5"/>
  <c r="J159" i="5"/>
  <c r="K159" i="5"/>
  <c r="L159" i="5"/>
  <c r="B160" i="5"/>
  <c r="C160" i="5"/>
  <c r="D160" i="5"/>
  <c r="E160" i="5"/>
  <c r="F160" i="5"/>
  <c r="G160" i="5"/>
  <c r="H160" i="5"/>
  <c r="I160" i="5"/>
  <c r="J160" i="5"/>
  <c r="K160" i="5"/>
  <c r="L160" i="5"/>
  <c r="B161" i="5"/>
  <c r="C161" i="5"/>
  <c r="D161" i="5"/>
  <c r="E161" i="5"/>
  <c r="F161" i="5"/>
  <c r="G161" i="5"/>
  <c r="H161" i="5"/>
  <c r="I161" i="5"/>
  <c r="J161" i="5"/>
  <c r="K161" i="5"/>
  <c r="L161" i="5"/>
  <c r="B162" i="5"/>
  <c r="C162" i="5"/>
  <c r="D162" i="5"/>
  <c r="E162" i="5"/>
  <c r="F162" i="5"/>
  <c r="G162" i="5"/>
  <c r="H162" i="5"/>
  <c r="I162" i="5"/>
  <c r="J162" i="5"/>
  <c r="K162" i="5"/>
  <c r="L162" i="5"/>
  <c r="E23" i="5"/>
  <c r="AD27" i="12"/>
  <c r="AE27" i="12"/>
  <c r="E20" i="5"/>
  <c r="JC133" i="12"/>
  <c r="JB133" i="12"/>
  <c r="JA133" i="12"/>
  <c r="IV133" i="12"/>
  <c r="IU133" i="12"/>
  <c r="IT133" i="12"/>
  <c r="IO133" i="12"/>
  <c r="IN133" i="12"/>
  <c r="IM133" i="12"/>
  <c r="IH133" i="12"/>
  <c r="IG133" i="12"/>
  <c r="IF133" i="12"/>
  <c r="IA133" i="12"/>
  <c r="HZ133" i="12"/>
  <c r="HY133" i="12"/>
  <c r="HT133" i="12"/>
  <c r="HS133" i="12"/>
  <c r="HR133" i="12"/>
  <c r="HM133" i="12"/>
  <c r="HL133" i="12"/>
  <c r="HK133" i="12"/>
  <c r="HF133" i="12"/>
  <c r="HE133" i="12"/>
  <c r="HD133" i="12"/>
  <c r="GY133" i="12"/>
  <c r="GX133" i="12"/>
  <c r="GW133" i="12"/>
  <c r="GR133" i="12"/>
  <c r="GQ133" i="12"/>
  <c r="GP133" i="12"/>
  <c r="GK133" i="12"/>
  <c r="GJ133" i="12"/>
  <c r="GI133" i="12"/>
  <c r="GD133" i="12"/>
  <c r="GC133" i="12"/>
  <c r="GB133" i="12"/>
  <c r="FW133" i="12"/>
  <c r="FV133" i="12"/>
  <c r="FU133" i="12"/>
  <c r="FP133" i="12"/>
  <c r="FO133" i="12"/>
  <c r="FN133" i="12"/>
  <c r="FI133" i="12"/>
  <c r="FH133" i="12"/>
  <c r="FG133" i="12"/>
  <c r="FB133" i="12"/>
  <c r="FA133" i="12"/>
  <c r="EZ133" i="12"/>
  <c r="EU133" i="12"/>
  <c r="ET133" i="12"/>
  <c r="ES133" i="12"/>
  <c r="EN133" i="12"/>
  <c r="EM133" i="12"/>
  <c r="EL133" i="12"/>
  <c r="EG133" i="12"/>
  <c r="EF133" i="12"/>
  <c r="EE133" i="12"/>
  <c r="DZ133" i="12"/>
  <c r="DY133" i="12"/>
  <c r="DX133" i="12"/>
  <c r="DS133" i="12"/>
  <c r="DR133" i="12"/>
  <c r="DQ133" i="12"/>
  <c r="DL133" i="12"/>
  <c r="DK133" i="12"/>
  <c r="DJ133" i="12"/>
  <c r="DE133" i="12"/>
  <c r="DD133" i="12"/>
  <c r="DC133" i="12"/>
  <c r="CX133" i="12"/>
  <c r="CW133" i="12"/>
  <c r="CV133" i="12"/>
  <c r="CQ133" i="12"/>
  <c r="CP133" i="12"/>
  <c r="CO133" i="12"/>
  <c r="CJ133" i="12"/>
  <c r="CI133" i="12"/>
  <c r="CH133" i="12"/>
  <c r="CC133" i="12"/>
  <c r="CB133" i="12"/>
  <c r="CA133" i="12"/>
  <c r="BV133" i="12"/>
  <c r="BU133" i="12"/>
  <c r="BT133" i="12"/>
  <c r="BO133" i="12"/>
  <c r="BN133" i="12"/>
  <c r="BM133" i="12"/>
  <c r="BH133" i="12"/>
  <c r="BG133" i="12"/>
  <c r="BF133" i="12"/>
  <c r="BA133" i="12"/>
  <c r="AZ133" i="12"/>
  <c r="AY133" i="12"/>
  <c r="AT133" i="12"/>
  <c r="AS133" i="12"/>
  <c r="AR133" i="12"/>
  <c r="AM133" i="12"/>
  <c r="AL133" i="12"/>
  <c r="AK133" i="12"/>
  <c r="AF133" i="12"/>
  <c r="AE133" i="12"/>
  <c r="AD133" i="12"/>
  <c r="Y133" i="12"/>
  <c r="X133" i="12"/>
  <c r="W133" i="12"/>
  <c r="R133" i="12"/>
  <c r="Q133" i="12"/>
  <c r="P133" i="12"/>
  <c r="JC132" i="12"/>
  <c r="JB132" i="12"/>
  <c r="JA132" i="12"/>
  <c r="IV132" i="12"/>
  <c r="IU132" i="12"/>
  <c r="IT132" i="12"/>
  <c r="IO132" i="12"/>
  <c r="IN132" i="12"/>
  <c r="IM132" i="12"/>
  <c r="IH132" i="12"/>
  <c r="IG132" i="12"/>
  <c r="IF132" i="12"/>
  <c r="IA132" i="12"/>
  <c r="HZ132" i="12"/>
  <c r="HY132" i="12"/>
  <c r="HT132" i="12"/>
  <c r="HS132" i="12"/>
  <c r="HR132" i="12"/>
  <c r="HM132" i="12"/>
  <c r="HL132" i="12"/>
  <c r="HK132" i="12"/>
  <c r="HF132" i="12"/>
  <c r="HE132" i="12"/>
  <c r="HD132" i="12"/>
  <c r="GY132" i="12"/>
  <c r="GX132" i="12"/>
  <c r="GW132" i="12"/>
  <c r="GR132" i="12"/>
  <c r="GQ132" i="12"/>
  <c r="GP132" i="12"/>
  <c r="GK132" i="12"/>
  <c r="GJ132" i="12"/>
  <c r="GI132" i="12"/>
  <c r="GD132" i="12"/>
  <c r="GC132" i="12"/>
  <c r="GB132" i="12"/>
  <c r="FW132" i="12"/>
  <c r="FV132" i="12"/>
  <c r="FU132" i="12"/>
  <c r="FP132" i="12"/>
  <c r="FO132" i="12"/>
  <c r="FN132" i="12"/>
  <c r="FI132" i="12"/>
  <c r="FH132" i="12"/>
  <c r="FG132" i="12"/>
  <c r="FB132" i="12"/>
  <c r="FA132" i="12"/>
  <c r="EZ132" i="12"/>
  <c r="EU132" i="12"/>
  <c r="ET132" i="12"/>
  <c r="ES132" i="12"/>
  <c r="EN132" i="12"/>
  <c r="EM132" i="12"/>
  <c r="EL132" i="12"/>
  <c r="EG132" i="12"/>
  <c r="EF132" i="12"/>
  <c r="EE132" i="12"/>
  <c r="DZ132" i="12"/>
  <c r="DY132" i="12"/>
  <c r="DX132" i="12"/>
  <c r="DS132" i="12"/>
  <c r="DR132" i="12"/>
  <c r="DQ132" i="12"/>
  <c r="DL132" i="12"/>
  <c r="DK132" i="12"/>
  <c r="DJ132" i="12"/>
  <c r="DE132" i="12"/>
  <c r="DD132" i="12"/>
  <c r="DC132" i="12"/>
  <c r="CX132" i="12"/>
  <c r="CW132" i="12"/>
  <c r="CV132" i="12"/>
  <c r="CQ132" i="12"/>
  <c r="CP132" i="12"/>
  <c r="CO132" i="12"/>
  <c r="CJ132" i="12"/>
  <c r="CI132" i="12"/>
  <c r="CH132" i="12"/>
  <c r="CC132" i="12"/>
  <c r="CB132" i="12"/>
  <c r="CA132" i="12"/>
  <c r="BV132" i="12"/>
  <c r="BU132" i="12"/>
  <c r="BT132" i="12"/>
  <c r="BO132" i="12"/>
  <c r="BN132" i="12"/>
  <c r="BM132" i="12"/>
  <c r="BH132" i="12"/>
  <c r="BG132" i="12"/>
  <c r="BF132" i="12"/>
  <c r="BA132" i="12"/>
  <c r="AZ132" i="12"/>
  <c r="AY132" i="12"/>
  <c r="AT132" i="12"/>
  <c r="AS132" i="12"/>
  <c r="AR132" i="12"/>
  <c r="AM132" i="12"/>
  <c r="AL132" i="12"/>
  <c r="AK132" i="12"/>
  <c r="AF132" i="12"/>
  <c r="AE132" i="12"/>
  <c r="AD132" i="12"/>
  <c r="Y132" i="12"/>
  <c r="X132" i="12"/>
  <c r="W132" i="12"/>
  <c r="R132" i="12"/>
  <c r="Q132" i="12"/>
  <c r="P132" i="12"/>
  <c r="JC131" i="12"/>
  <c r="JB131" i="12"/>
  <c r="JA131" i="12"/>
  <c r="IV131" i="12"/>
  <c r="IU131" i="12"/>
  <c r="IT131" i="12"/>
  <c r="IO131" i="12"/>
  <c r="IN131" i="12"/>
  <c r="IM131" i="12"/>
  <c r="IH131" i="12"/>
  <c r="IG131" i="12"/>
  <c r="IF131" i="12"/>
  <c r="IA131" i="12"/>
  <c r="HZ131" i="12"/>
  <c r="HY131" i="12"/>
  <c r="HT131" i="12"/>
  <c r="HS131" i="12"/>
  <c r="HR131" i="12"/>
  <c r="HM131" i="12"/>
  <c r="HL131" i="12"/>
  <c r="HK131" i="12"/>
  <c r="HF131" i="12"/>
  <c r="HE131" i="12"/>
  <c r="HD131" i="12"/>
  <c r="GY131" i="12"/>
  <c r="GX131" i="12"/>
  <c r="GW131" i="12"/>
  <c r="GR131" i="12"/>
  <c r="GQ131" i="12"/>
  <c r="GP131" i="12"/>
  <c r="GK131" i="12"/>
  <c r="GJ131" i="12"/>
  <c r="GI131" i="12"/>
  <c r="GD131" i="12"/>
  <c r="GC131" i="12"/>
  <c r="GB131" i="12"/>
  <c r="FW131" i="12"/>
  <c r="FV131" i="12"/>
  <c r="FU131" i="12"/>
  <c r="FP131" i="12"/>
  <c r="FO131" i="12"/>
  <c r="FN131" i="12"/>
  <c r="FI131" i="12"/>
  <c r="FH131" i="12"/>
  <c r="FG131" i="12"/>
  <c r="FB131" i="12"/>
  <c r="FA131" i="12"/>
  <c r="EZ131" i="12"/>
  <c r="EU131" i="12"/>
  <c r="ET131" i="12"/>
  <c r="ES131" i="12"/>
  <c r="EN131" i="12"/>
  <c r="EM131" i="12"/>
  <c r="EL131" i="12"/>
  <c r="EG131" i="12"/>
  <c r="EF131" i="12"/>
  <c r="EE131" i="12"/>
  <c r="DZ131" i="12"/>
  <c r="DY131" i="12"/>
  <c r="DX131" i="12"/>
  <c r="DS131" i="12"/>
  <c r="DR131" i="12"/>
  <c r="DQ131" i="12"/>
  <c r="DL131" i="12"/>
  <c r="DK131" i="12"/>
  <c r="DJ131" i="12"/>
  <c r="DE131" i="12"/>
  <c r="DD131" i="12"/>
  <c r="DC131" i="12"/>
  <c r="CX131" i="12"/>
  <c r="CW131" i="12"/>
  <c r="CV131" i="12"/>
  <c r="CQ131" i="12"/>
  <c r="CP131" i="12"/>
  <c r="CO131" i="12"/>
  <c r="CJ131" i="12"/>
  <c r="CI131" i="12"/>
  <c r="CH131" i="12"/>
  <c r="CC131" i="12"/>
  <c r="CB131" i="12"/>
  <c r="CA131" i="12"/>
  <c r="BV131" i="12"/>
  <c r="BU131" i="12"/>
  <c r="BT131" i="12"/>
  <c r="BO131" i="12"/>
  <c r="BN131" i="12"/>
  <c r="BM131" i="12"/>
  <c r="BH131" i="12"/>
  <c r="BG131" i="12"/>
  <c r="BF131" i="12"/>
  <c r="BA131" i="12"/>
  <c r="AZ131" i="12"/>
  <c r="AY131" i="12"/>
  <c r="AT131" i="12"/>
  <c r="AS131" i="12"/>
  <c r="AR131" i="12"/>
  <c r="AM131" i="12"/>
  <c r="AL131" i="12"/>
  <c r="AK131" i="12"/>
  <c r="AF131" i="12"/>
  <c r="AE131" i="12"/>
  <c r="AD131" i="12"/>
  <c r="Y131" i="12"/>
  <c r="X131" i="12"/>
  <c r="W131" i="12"/>
  <c r="R131" i="12"/>
  <c r="Q131" i="12"/>
  <c r="P131" i="12"/>
  <c r="JC130" i="12"/>
  <c r="JB130" i="12"/>
  <c r="JA130" i="12"/>
  <c r="IV130" i="12"/>
  <c r="IU130" i="12"/>
  <c r="IT130" i="12"/>
  <c r="IO130" i="12"/>
  <c r="IN130" i="12"/>
  <c r="IM130" i="12"/>
  <c r="IH130" i="12"/>
  <c r="IG130" i="12"/>
  <c r="IF130" i="12"/>
  <c r="IA130" i="12"/>
  <c r="HZ130" i="12"/>
  <c r="HY130" i="12"/>
  <c r="HT130" i="12"/>
  <c r="HS130" i="12"/>
  <c r="HR130" i="12"/>
  <c r="HM130" i="12"/>
  <c r="HL130" i="12"/>
  <c r="HK130" i="12"/>
  <c r="HF130" i="12"/>
  <c r="HE130" i="12"/>
  <c r="HD130" i="12"/>
  <c r="GY130" i="12"/>
  <c r="GX130" i="12"/>
  <c r="GW130" i="12"/>
  <c r="GR130" i="12"/>
  <c r="GQ130" i="12"/>
  <c r="GP130" i="12"/>
  <c r="GK130" i="12"/>
  <c r="GJ130" i="12"/>
  <c r="GI130" i="12"/>
  <c r="GD130" i="12"/>
  <c r="GC130" i="12"/>
  <c r="GB130" i="12"/>
  <c r="FW130" i="12"/>
  <c r="FV130" i="12"/>
  <c r="FU130" i="12"/>
  <c r="FP130" i="12"/>
  <c r="FO130" i="12"/>
  <c r="FN130" i="12"/>
  <c r="FI130" i="12"/>
  <c r="FH130" i="12"/>
  <c r="FG130" i="12"/>
  <c r="FB130" i="12"/>
  <c r="FA130" i="12"/>
  <c r="EZ130" i="12"/>
  <c r="EU130" i="12"/>
  <c r="ET130" i="12"/>
  <c r="ES130" i="12"/>
  <c r="EN130" i="12"/>
  <c r="EM130" i="12"/>
  <c r="EL130" i="12"/>
  <c r="EG130" i="12"/>
  <c r="EF130" i="12"/>
  <c r="EE130" i="12"/>
  <c r="DZ130" i="12"/>
  <c r="DY130" i="12"/>
  <c r="DX130" i="12"/>
  <c r="DS130" i="12"/>
  <c r="DR130" i="12"/>
  <c r="DQ130" i="12"/>
  <c r="DL130" i="12"/>
  <c r="DK130" i="12"/>
  <c r="DJ130" i="12"/>
  <c r="DE130" i="12"/>
  <c r="DD130" i="12"/>
  <c r="DC130" i="12"/>
  <c r="CX130" i="12"/>
  <c r="CW130" i="12"/>
  <c r="CV130" i="12"/>
  <c r="CQ130" i="12"/>
  <c r="CP130" i="12"/>
  <c r="CO130" i="12"/>
  <c r="CJ130" i="12"/>
  <c r="CI130" i="12"/>
  <c r="CH130" i="12"/>
  <c r="CC130" i="12"/>
  <c r="CB130" i="12"/>
  <c r="CA130" i="12"/>
  <c r="BV130" i="12"/>
  <c r="BU130" i="12"/>
  <c r="BT130" i="12"/>
  <c r="BO130" i="12"/>
  <c r="BN130" i="12"/>
  <c r="BM130" i="12"/>
  <c r="BH130" i="12"/>
  <c r="BG130" i="12"/>
  <c r="BF130" i="12"/>
  <c r="BA130" i="12"/>
  <c r="AZ130" i="12"/>
  <c r="AY130" i="12"/>
  <c r="AT130" i="12"/>
  <c r="AS130" i="12"/>
  <c r="AR130" i="12"/>
  <c r="AM130" i="12"/>
  <c r="AL130" i="12"/>
  <c r="AK130" i="12"/>
  <c r="AF130" i="12"/>
  <c r="AE130" i="12"/>
  <c r="AD130" i="12"/>
  <c r="Y130" i="12"/>
  <c r="X130" i="12"/>
  <c r="W130" i="12"/>
  <c r="R130" i="12"/>
  <c r="Q130" i="12"/>
  <c r="P130" i="12"/>
  <c r="JC129" i="12"/>
  <c r="JB129" i="12"/>
  <c r="JA129" i="12"/>
  <c r="IV129" i="12"/>
  <c r="IU129" i="12"/>
  <c r="IT129" i="12"/>
  <c r="IO129" i="12"/>
  <c r="IN129" i="12"/>
  <c r="IM129" i="12"/>
  <c r="IH129" i="12"/>
  <c r="IG129" i="12"/>
  <c r="IF129" i="12"/>
  <c r="IA129" i="12"/>
  <c r="HZ129" i="12"/>
  <c r="HY129" i="12"/>
  <c r="HT129" i="12"/>
  <c r="HS129" i="12"/>
  <c r="HR129" i="12"/>
  <c r="HM129" i="12"/>
  <c r="HL129" i="12"/>
  <c r="HK129" i="12"/>
  <c r="HF129" i="12"/>
  <c r="HE129" i="12"/>
  <c r="HD129" i="12"/>
  <c r="GY129" i="12"/>
  <c r="GX129" i="12"/>
  <c r="GW129" i="12"/>
  <c r="GR129" i="12"/>
  <c r="GQ129" i="12"/>
  <c r="GP129" i="12"/>
  <c r="GK129" i="12"/>
  <c r="GJ129" i="12"/>
  <c r="GI129" i="12"/>
  <c r="GD129" i="12"/>
  <c r="GC129" i="12"/>
  <c r="GB129" i="12"/>
  <c r="FW129" i="12"/>
  <c r="FV129" i="12"/>
  <c r="FU129" i="12"/>
  <c r="FP129" i="12"/>
  <c r="FO129" i="12"/>
  <c r="FN129" i="12"/>
  <c r="FI129" i="12"/>
  <c r="FH129" i="12"/>
  <c r="FG129" i="12"/>
  <c r="FB129" i="12"/>
  <c r="FA129" i="12"/>
  <c r="EZ129" i="12"/>
  <c r="EU129" i="12"/>
  <c r="ET129" i="12"/>
  <c r="ES129" i="12"/>
  <c r="EN129" i="12"/>
  <c r="EM129" i="12"/>
  <c r="EL129" i="12"/>
  <c r="EG129" i="12"/>
  <c r="EF129" i="12"/>
  <c r="EE129" i="12"/>
  <c r="DZ129" i="12"/>
  <c r="DY129" i="12"/>
  <c r="DX129" i="12"/>
  <c r="DS129" i="12"/>
  <c r="DR129" i="12"/>
  <c r="DQ129" i="12"/>
  <c r="DL129" i="12"/>
  <c r="DK129" i="12"/>
  <c r="DJ129" i="12"/>
  <c r="DE129" i="12"/>
  <c r="DD129" i="12"/>
  <c r="DC129" i="12"/>
  <c r="CX129" i="12"/>
  <c r="CW129" i="12"/>
  <c r="CV129" i="12"/>
  <c r="CQ129" i="12"/>
  <c r="CP129" i="12"/>
  <c r="CO129" i="12"/>
  <c r="CJ129" i="12"/>
  <c r="CI129" i="12"/>
  <c r="CH129" i="12"/>
  <c r="CC129" i="12"/>
  <c r="CB129" i="12"/>
  <c r="CA129" i="12"/>
  <c r="BV129" i="12"/>
  <c r="BU129" i="12"/>
  <c r="BT129" i="12"/>
  <c r="BO129" i="12"/>
  <c r="BN129" i="12"/>
  <c r="BM129" i="12"/>
  <c r="BH129" i="12"/>
  <c r="BG129" i="12"/>
  <c r="BF129" i="12"/>
  <c r="BA129" i="12"/>
  <c r="AZ129" i="12"/>
  <c r="AY129" i="12"/>
  <c r="AT129" i="12"/>
  <c r="AS129" i="12"/>
  <c r="AR129" i="12"/>
  <c r="AM129" i="12"/>
  <c r="AL129" i="12"/>
  <c r="AK129" i="12"/>
  <c r="AF129" i="12"/>
  <c r="AE129" i="12"/>
  <c r="AD129" i="12"/>
  <c r="Y129" i="12"/>
  <c r="X129" i="12"/>
  <c r="W129" i="12"/>
  <c r="R129" i="12"/>
  <c r="Q129" i="12"/>
  <c r="P129" i="12"/>
  <c r="JC128" i="12"/>
  <c r="JB128" i="12"/>
  <c r="JA128" i="12"/>
  <c r="IV128" i="12"/>
  <c r="IU128" i="12"/>
  <c r="IT128" i="12"/>
  <c r="IO128" i="12"/>
  <c r="IN128" i="12"/>
  <c r="IM128" i="12"/>
  <c r="IH128" i="12"/>
  <c r="IG128" i="12"/>
  <c r="IF128" i="12"/>
  <c r="IA128" i="12"/>
  <c r="HZ128" i="12"/>
  <c r="HY128" i="12"/>
  <c r="HT128" i="12"/>
  <c r="HS128" i="12"/>
  <c r="HR128" i="12"/>
  <c r="HM128" i="12"/>
  <c r="HL128" i="12"/>
  <c r="HK128" i="12"/>
  <c r="HF128" i="12"/>
  <c r="HE128" i="12"/>
  <c r="HD128" i="12"/>
  <c r="GY128" i="12"/>
  <c r="GX128" i="12"/>
  <c r="GW128" i="12"/>
  <c r="GR128" i="12"/>
  <c r="GQ128" i="12"/>
  <c r="GP128" i="12"/>
  <c r="GK128" i="12"/>
  <c r="GJ128" i="12"/>
  <c r="GI128" i="12"/>
  <c r="GD128" i="12"/>
  <c r="GC128" i="12"/>
  <c r="GB128" i="12"/>
  <c r="FW128" i="12"/>
  <c r="FV128" i="12"/>
  <c r="FU128" i="12"/>
  <c r="FP128" i="12"/>
  <c r="FO128" i="12"/>
  <c r="FN128" i="12"/>
  <c r="FI128" i="12"/>
  <c r="FH128" i="12"/>
  <c r="FG128" i="12"/>
  <c r="FB128" i="12"/>
  <c r="FA128" i="12"/>
  <c r="EZ128" i="12"/>
  <c r="EU128" i="12"/>
  <c r="ET128" i="12"/>
  <c r="ES128" i="12"/>
  <c r="EN128" i="12"/>
  <c r="EM128" i="12"/>
  <c r="EL128" i="12"/>
  <c r="EG128" i="12"/>
  <c r="EF128" i="12"/>
  <c r="EE128" i="12"/>
  <c r="DZ128" i="12"/>
  <c r="DY128" i="12"/>
  <c r="DX128" i="12"/>
  <c r="DS128" i="12"/>
  <c r="DR128" i="12"/>
  <c r="DQ128" i="12"/>
  <c r="DL128" i="12"/>
  <c r="DK128" i="12"/>
  <c r="DJ128" i="12"/>
  <c r="DE128" i="12"/>
  <c r="DD128" i="12"/>
  <c r="DC128" i="12"/>
  <c r="CX128" i="12"/>
  <c r="CW128" i="12"/>
  <c r="CV128" i="12"/>
  <c r="CQ128" i="12"/>
  <c r="CP128" i="12"/>
  <c r="CO128" i="12"/>
  <c r="CJ128" i="12"/>
  <c r="CI128" i="12"/>
  <c r="CH128" i="12"/>
  <c r="CC128" i="12"/>
  <c r="CB128" i="12"/>
  <c r="CA128" i="12"/>
  <c r="BV128" i="12"/>
  <c r="BU128" i="12"/>
  <c r="BT128" i="12"/>
  <c r="BO128" i="12"/>
  <c r="BN128" i="12"/>
  <c r="BM128" i="12"/>
  <c r="BH128" i="12"/>
  <c r="BG128" i="12"/>
  <c r="BF128" i="12"/>
  <c r="BA128" i="12"/>
  <c r="AZ128" i="12"/>
  <c r="AY128" i="12"/>
  <c r="AT128" i="12"/>
  <c r="AS128" i="12"/>
  <c r="AR128" i="12"/>
  <c r="AM128" i="12"/>
  <c r="AL128" i="12"/>
  <c r="AK128" i="12"/>
  <c r="AF128" i="12"/>
  <c r="AE128" i="12"/>
  <c r="AD128" i="12"/>
  <c r="Y128" i="12"/>
  <c r="X128" i="12"/>
  <c r="W128" i="12"/>
  <c r="R128" i="12"/>
  <c r="Q128" i="12"/>
  <c r="P128" i="12"/>
  <c r="JC127" i="12"/>
  <c r="JB127" i="12"/>
  <c r="JA127" i="12"/>
  <c r="IV127" i="12"/>
  <c r="IU127" i="12"/>
  <c r="IT127" i="12"/>
  <c r="IO127" i="12"/>
  <c r="IN127" i="12"/>
  <c r="IM127" i="12"/>
  <c r="IH127" i="12"/>
  <c r="IG127" i="12"/>
  <c r="IF127" i="12"/>
  <c r="IA127" i="12"/>
  <c r="HZ127" i="12"/>
  <c r="HY127" i="12"/>
  <c r="HT127" i="12"/>
  <c r="HS127" i="12"/>
  <c r="HR127" i="12"/>
  <c r="HM127" i="12"/>
  <c r="HL127" i="12"/>
  <c r="HK127" i="12"/>
  <c r="HF127" i="12"/>
  <c r="HE127" i="12"/>
  <c r="HD127" i="12"/>
  <c r="GY127" i="12"/>
  <c r="GX127" i="12"/>
  <c r="GW127" i="12"/>
  <c r="GR127" i="12"/>
  <c r="GQ127" i="12"/>
  <c r="GP127" i="12"/>
  <c r="GK127" i="12"/>
  <c r="GJ127" i="12"/>
  <c r="GI127" i="12"/>
  <c r="GD127" i="12"/>
  <c r="GC127" i="12"/>
  <c r="GB127" i="12"/>
  <c r="FW127" i="12"/>
  <c r="FV127" i="12"/>
  <c r="FU127" i="12"/>
  <c r="FP127" i="12"/>
  <c r="FO127" i="12"/>
  <c r="FN127" i="12"/>
  <c r="FI127" i="12"/>
  <c r="FH127" i="12"/>
  <c r="FG127" i="12"/>
  <c r="FB127" i="12"/>
  <c r="FA127" i="12"/>
  <c r="EZ127" i="12"/>
  <c r="EU127" i="12"/>
  <c r="ET127" i="12"/>
  <c r="ES127" i="12"/>
  <c r="EN127" i="12"/>
  <c r="EM127" i="12"/>
  <c r="EL127" i="12"/>
  <c r="EG127" i="12"/>
  <c r="EF127" i="12"/>
  <c r="EE127" i="12"/>
  <c r="DZ127" i="12"/>
  <c r="DY127" i="12"/>
  <c r="DX127" i="12"/>
  <c r="DS127" i="12"/>
  <c r="DR127" i="12"/>
  <c r="DQ127" i="12"/>
  <c r="DL127" i="12"/>
  <c r="DK127" i="12"/>
  <c r="DJ127" i="12"/>
  <c r="DE127" i="12"/>
  <c r="DD127" i="12"/>
  <c r="DC127" i="12"/>
  <c r="CX127" i="12"/>
  <c r="CW127" i="12"/>
  <c r="CV127" i="12"/>
  <c r="CQ127" i="12"/>
  <c r="CP127" i="12"/>
  <c r="CO127" i="12"/>
  <c r="CJ127" i="12"/>
  <c r="CI127" i="12"/>
  <c r="CH127" i="12"/>
  <c r="CC127" i="12"/>
  <c r="CB127" i="12"/>
  <c r="CA127" i="12"/>
  <c r="BV127" i="12"/>
  <c r="BU127" i="12"/>
  <c r="BT127" i="12"/>
  <c r="BO127" i="12"/>
  <c r="BN127" i="12"/>
  <c r="BM127" i="12"/>
  <c r="BH127" i="12"/>
  <c r="BG127" i="12"/>
  <c r="BF127" i="12"/>
  <c r="BA127" i="12"/>
  <c r="AZ127" i="12"/>
  <c r="AY127" i="12"/>
  <c r="AT127" i="12"/>
  <c r="AS127" i="12"/>
  <c r="AR127" i="12"/>
  <c r="AM127" i="12"/>
  <c r="AL127" i="12"/>
  <c r="AK127" i="12"/>
  <c r="AF127" i="12"/>
  <c r="AE127" i="12"/>
  <c r="AD127" i="12"/>
  <c r="Y127" i="12"/>
  <c r="X127" i="12"/>
  <c r="W127" i="12"/>
  <c r="R127" i="12"/>
  <c r="Q127" i="12"/>
  <c r="P127" i="12"/>
  <c r="JC126" i="12"/>
  <c r="JB126" i="12"/>
  <c r="JA126" i="12"/>
  <c r="IV126" i="12"/>
  <c r="IU126" i="12"/>
  <c r="IT126" i="12"/>
  <c r="IO126" i="12"/>
  <c r="IN126" i="12"/>
  <c r="IM126" i="12"/>
  <c r="IH126" i="12"/>
  <c r="IG126" i="12"/>
  <c r="IF126" i="12"/>
  <c r="IA126" i="12"/>
  <c r="HZ126" i="12"/>
  <c r="HY126" i="12"/>
  <c r="HT126" i="12"/>
  <c r="HS126" i="12"/>
  <c r="HR126" i="12"/>
  <c r="HM126" i="12"/>
  <c r="HL126" i="12"/>
  <c r="HK126" i="12"/>
  <c r="HF126" i="12"/>
  <c r="HE126" i="12"/>
  <c r="HD126" i="12"/>
  <c r="GY126" i="12"/>
  <c r="GX126" i="12"/>
  <c r="GW126" i="12"/>
  <c r="GR126" i="12"/>
  <c r="GQ126" i="12"/>
  <c r="GP126" i="12"/>
  <c r="GK126" i="12"/>
  <c r="GJ126" i="12"/>
  <c r="GI126" i="12"/>
  <c r="GD126" i="12"/>
  <c r="GC126" i="12"/>
  <c r="GB126" i="12"/>
  <c r="FW126" i="12"/>
  <c r="FV126" i="12"/>
  <c r="FU126" i="12"/>
  <c r="FP126" i="12"/>
  <c r="FO126" i="12"/>
  <c r="FN126" i="12"/>
  <c r="FI126" i="12"/>
  <c r="FH126" i="12"/>
  <c r="FG126" i="12"/>
  <c r="FB126" i="12"/>
  <c r="FA126" i="12"/>
  <c r="EZ126" i="12"/>
  <c r="EU126" i="12"/>
  <c r="ET126" i="12"/>
  <c r="ES126" i="12"/>
  <c r="EN126" i="12"/>
  <c r="EM126" i="12"/>
  <c r="EL126" i="12"/>
  <c r="EG126" i="12"/>
  <c r="EF126" i="12"/>
  <c r="EE126" i="12"/>
  <c r="DZ126" i="12"/>
  <c r="DY126" i="12"/>
  <c r="DX126" i="12"/>
  <c r="DS126" i="12"/>
  <c r="DR126" i="12"/>
  <c r="DQ126" i="12"/>
  <c r="DL126" i="12"/>
  <c r="DK126" i="12"/>
  <c r="DJ126" i="12"/>
  <c r="DE126" i="12"/>
  <c r="DD126" i="12"/>
  <c r="DC126" i="12"/>
  <c r="CX126" i="12"/>
  <c r="CW126" i="12"/>
  <c r="CV126" i="12"/>
  <c r="CQ126" i="12"/>
  <c r="CP126" i="12"/>
  <c r="CO126" i="12"/>
  <c r="CJ126" i="12"/>
  <c r="CI126" i="12"/>
  <c r="CH126" i="12"/>
  <c r="CC126" i="12"/>
  <c r="CB126" i="12"/>
  <c r="CA126" i="12"/>
  <c r="BV126" i="12"/>
  <c r="BU126" i="12"/>
  <c r="BT126" i="12"/>
  <c r="BO126" i="12"/>
  <c r="BN126" i="12"/>
  <c r="BM126" i="12"/>
  <c r="BH126" i="12"/>
  <c r="BG126" i="12"/>
  <c r="BF126" i="12"/>
  <c r="BA126" i="12"/>
  <c r="AZ126" i="12"/>
  <c r="AY126" i="12"/>
  <c r="AT126" i="12"/>
  <c r="AS126" i="12"/>
  <c r="AR126" i="12"/>
  <c r="AM126" i="12"/>
  <c r="AL126" i="12"/>
  <c r="AK126" i="12"/>
  <c r="AF126" i="12"/>
  <c r="AE126" i="12"/>
  <c r="AD126" i="12"/>
  <c r="Y126" i="12"/>
  <c r="X126" i="12"/>
  <c r="W126" i="12"/>
  <c r="R126" i="12"/>
  <c r="Q126" i="12"/>
  <c r="P126" i="12"/>
  <c r="JC125" i="12"/>
  <c r="JB125" i="12"/>
  <c r="JA125" i="12"/>
  <c r="IV125" i="12"/>
  <c r="IU125" i="12"/>
  <c r="IT125" i="12"/>
  <c r="IO125" i="12"/>
  <c r="IN125" i="12"/>
  <c r="IM125" i="12"/>
  <c r="IH125" i="12"/>
  <c r="IG125" i="12"/>
  <c r="IF125" i="12"/>
  <c r="IA125" i="12"/>
  <c r="HZ125" i="12"/>
  <c r="HY125" i="12"/>
  <c r="HT125" i="12"/>
  <c r="HS125" i="12"/>
  <c r="HR125" i="12"/>
  <c r="HM125" i="12"/>
  <c r="HL125" i="12"/>
  <c r="HK125" i="12"/>
  <c r="HF125" i="12"/>
  <c r="HE125" i="12"/>
  <c r="HD125" i="12"/>
  <c r="GY125" i="12"/>
  <c r="GX125" i="12"/>
  <c r="GW125" i="12"/>
  <c r="GR125" i="12"/>
  <c r="GQ125" i="12"/>
  <c r="GP125" i="12"/>
  <c r="GK125" i="12"/>
  <c r="GJ125" i="12"/>
  <c r="GI125" i="12"/>
  <c r="GD125" i="12"/>
  <c r="GC125" i="12"/>
  <c r="GB125" i="12"/>
  <c r="FW125" i="12"/>
  <c r="FV125" i="12"/>
  <c r="FU125" i="12"/>
  <c r="FP125" i="12"/>
  <c r="FO125" i="12"/>
  <c r="FN125" i="12"/>
  <c r="FI125" i="12"/>
  <c r="FH125" i="12"/>
  <c r="FG125" i="12"/>
  <c r="FB125" i="12"/>
  <c r="FA125" i="12"/>
  <c r="EZ125" i="12"/>
  <c r="EU125" i="12"/>
  <c r="ET125" i="12"/>
  <c r="ES125" i="12"/>
  <c r="EN125" i="12"/>
  <c r="EM125" i="12"/>
  <c r="EL125" i="12"/>
  <c r="EG125" i="12"/>
  <c r="EF125" i="12"/>
  <c r="EE125" i="12"/>
  <c r="DZ125" i="12"/>
  <c r="DY125" i="12"/>
  <c r="DX125" i="12"/>
  <c r="DS125" i="12"/>
  <c r="DR125" i="12"/>
  <c r="DQ125" i="12"/>
  <c r="DL125" i="12"/>
  <c r="DK125" i="12"/>
  <c r="DJ125" i="12"/>
  <c r="DE125" i="12"/>
  <c r="DD125" i="12"/>
  <c r="DC125" i="12"/>
  <c r="CX125" i="12"/>
  <c r="CW125" i="12"/>
  <c r="CV125" i="12"/>
  <c r="CQ125" i="12"/>
  <c r="CP125" i="12"/>
  <c r="CO125" i="12"/>
  <c r="CJ125" i="12"/>
  <c r="CI125" i="12"/>
  <c r="CH125" i="12"/>
  <c r="CC125" i="12"/>
  <c r="CB125" i="12"/>
  <c r="CA125" i="12"/>
  <c r="BV125" i="12"/>
  <c r="BU125" i="12"/>
  <c r="BT125" i="12"/>
  <c r="BO125" i="12"/>
  <c r="BN125" i="12"/>
  <c r="BM125" i="12"/>
  <c r="BH125" i="12"/>
  <c r="BG125" i="12"/>
  <c r="BF125" i="12"/>
  <c r="BA125" i="12"/>
  <c r="AZ125" i="12"/>
  <c r="AY125" i="12"/>
  <c r="AT125" i="12"/>
  <c r="AS125" i="12"/>
  <c r="AR125" i="12"/>
  <c r="AM125" i="12"/>
  <c r="AL125" i="12"/>
  <c r="AK125" i="12"/>
  <c r="AF125" i="12"/>
  <c r="AE125" i="12"/>
  <c r="AD125" i="12"/>
  <c r="Y125" i="12"/>
  <c r="X125" i="12"/>
  <c r="W125" i="12"/>
  <c r="R125" i="12"/>
  <c r="Q125" i="12"/>
  <c r="P125" i="12"/>
  <c r="JC124" i="12"/>
  <c r="JB124" i="12"/>
  <c r="JA124" i="12"/>
  <c r="IV124" i="12"/>
  <c r="IU124" i="12"/>
  <c r="IT124" i="12"/>
  <c r="IO124" i="12"/>
  <c r="IN124" i="12"/>
  <c r="IM124" i="12"/>
  <c r="IH124" i="12"/>
  <c r="IG124" i="12"/>
  <c r="IF124" i="12"/>
  <c r="IA124" i="12"/>
  <c r="HZ124" i="12"/>
  <c r="HY124" i="12"/>
  <c r="HT124" i="12"/>
  <c r="HS124" i="12"/>
  <c r="HR124" i="12"/>
  <c r="HM124" i="12"/>
  <c r="HL124" i="12"/>
  <c r="HK124" i="12"/>
  <c r="HF124" i="12"/>
  <c r="HE124" i="12"/>
  <c r="HD124" i="12"/>
  <c r="GY124" i="12"/>
  <c r="GX124" i="12"/>
  <c r="GW124" i="12"/>
  <c r="GR124" i="12"/>
  <c r="GQ124" i="12"/>
  <c r="GP124" i="12"/>
  <c r="GK124" i="12"/>
  <c r="GJ124" i="12"/>
  <c r="GI124" i="12"/>
  <c r="GD124" i="12"/>
  <c r="GC124" i="12"/>
  <c r="GB124" i="12"/>
  <c r="FW124" i="12"/>
  <c r="FV124" i="12"/>
  <c r="FU124" i="12"/>
  <c r="FP124" i="12"/>
  <c r="FO124" i="12"/>
  <c r="FN124" i="12"/>
  <c r="FI124" i="12"/>
  <c r="FH124" i="12"/>
  <c r="FG124" i="12"/>
  <c r="FB124" i="12"/>
  <c r="FA124" i="12"/>
  <c r="EZ124" i="12"/>
  <c r="EU124" i="12"/>
  <c r="ET124" i="12"/>
  <c r="ES124" i="12"/>
  <c r="EN124" i="12"/>
  <c r="EM124" i="12"/>
  <c r="EL124" i="12"/>
  <c r="EG124" i="12"/>
  <c r="EF124" i="12"/>
  <c r="EE124" i="12"/>
  <c r="DZ124" i="12"/>
  <c r="DY124" i="12"/>
  <c r="DX124" i="12"/>
  <c r="DS124" i="12"/>
  <c r="DR124" i="12"/>
  <c r="DQ124" i="12"/>
  <c r="DL124" i="12"/>
  <c r="DK124" i="12"/>
  <c r="DJ124" i="12"/>
  <c r="DE124" i="12"/>
  <c r="DD124" i="12"/>
  <c r="DC124" i="12"/>
  <c r="CX124" i="12"/>
  <c r="CW124" i="12"/>
  <c r="CV124" i="12"/>
  <c r="CQ124" i="12"/>
  <c r="CP124" i="12"/>
  <c r="CO124" i="12"/>
  <c r="CJ124" i="12"/>
  <c r="CI124" i="12"/>
  <c r="CH124" i="12"/>
  <c r="CC124" i="12"/>
  <c r="CB124" i="12"/>
  <c r="CA124" i="12"/>
  <c r="BV124" i="12"/>
  <c r="BU124" i="12"/>
  <c r="BT124" i="12"/>
  <c r="BO124" i="12"/>
  <c r="BN124" i="12"/>
  <c r="BM124" i="12"/>
  <c r="BH124" i="12"/>
  <c r="BG124" i="12"/>
  <c r="BF124" i="12"/>
  <c r="BA124" i="12"/>
  <c r="AZ124" i="12"/>
  <c r="AY124" i="12"/>
  <c r="AT124" i="12"/>
  <c r="AS124" i="12"/>
  <c r="AR124" i="12"/>
  <c r="AM124" i="12"/>
  <c r="AL124" i="12"/>
  <c r="AK124" i="12"/>
  <c r="AF124" i="12"/>
  <c r="AE124" i="12"/>
  <c r="AD124" i="12"/>
  <c r="Y124" i="12"/>
  <c r="X124" i="12"/>
  <c r="W124" i="12"/>
  <c r="R124" i="12"/>
  <c r="Q124" i="12"/>
  <c r="P124" i="12"/>
  <c r="JC123" i="12"/>
  <c r="JB123" i="12"/>
  <c r="JA123" i="12"/>
  <c r="IV123" i="12"/>
  <c r="IU123" i="12"/>
  <c r="IT123" i="12"/>
  <c r="IO123" i="12"/>
  <c r="IN123" i="12"/>
  <c r="IM123" i="12"/>
  <c r="IH123" i="12"/>
  <c r="IG123" i="12"/>
  <c r="IF123" i="12"/>
  <c r="IA123" i="12"/>
  <c r="HZ123" i="12"/>
  <c r="HY123" i="12"/>
  <c r="HT123" i="12"/>
  <c r="HS123" i="12"/>
  <c r="HR123" i="12"/>
  <c r="HM123" i="12"/>
  <c r="HL123" i="12"/>
  <c r="HK123" i="12"/>
  <c r="HF123" i="12"/>
  <c r="HE123" i="12"/>
  <c r="HD123" i="12"/>
  <c r="GY123" i="12"/>
  <c r="GX123" i="12"/>
  <c r="GW123" i="12"/>
  <c r="GR123" i="12"/>
  <c r="GQ123" i="12"/>
  <c r="GP123" i="12"/>
  <c r="GK123" i="12"/>
  <c r="GJ123" i="12"/>
  <c r="GI123" i="12"/>
  <c r="GD123" i="12"/>
  <c r="GC123" i="12"/>
  <c r="GB123" i="12"/>
  <c r="FW123" i="12"/>
  <c r="FV123" i="12"/>
  <c r="FU123" i="12"/>
  <c r="FP123" i="12"/>
  <c r="FO123" i="12"/>
  <c r="FN123" i="12"/>
  <c r="FI123" i="12"/>
  <c r="FH123" i="12"/>
  <c r="FG123" i="12"/>
  <c r="FB123" i="12"/>
  <c r="FA123" i="12"/>
  <c r="EZ123" i="12"/>
  <c r="EU123" i="12"/>
  <c r="ET123" i="12"/>
  <c r="ES123" i="12"/>
  <c r="EN123" i="12"/>
  <c r="EM123" i="12"/>
  <c r="EL123" i="12"/>
  <c r="EG123" i="12"/>
  <c r="EF123" i="12"/>
  <c r="EE123" i="12"/>
  <c r="DZ123" i="12"/>
  <c r="DY123" i="12"/>
  <c r="DX123" i="12"/>
  <c r="DS123" i="12"/>
  <c r="DR123" i="12"/>
  <c r="DQ123" i="12"/>
  <c r="DL123" i="12"/>
  <c r="DK123" i="12"/>
  <c r="DJ123" i="12"/>
  <c r="DE123" i="12"/>
  <c r="DD123" i="12"/>
  <c r="DC123" i="12"/>
  <c r="CX123" i="12"/>
  <c r="CW123" i="12"/>
  <c r="CV123" i="12"/>
  <c r="CQ123" i="12"/>
  <c r="CP123" i="12"/>
  <c r="CO123" i="12"/>
  <c r="CJ123" i="12"/>
  <c r="CI123" i="12"/>
  <c r="CH123" i="12"/>
  <c r="CC123" i="12"/>
  <c r="CB123" i="12"/>
  <c r="CA123" i="12"/>
  <c r="BV123" i="12"/>
  <c r="BU123" i="12"/>
  <c r="BT123" i="12"/>
  <c r="BO123" i="12"/>
  <c r="BN123" i="12"/>
  <c r="BM123" i="12"/>
  <c r="BH123" i="12"/>
  <c r="BG123" i="12"/>
  <c r="BF123" i="12"/>
  <c r="BA123" i="12"/>
  <c r="AZ123" i="12"/>
  <c r="AY123" i="12"/>
  <c r="AT123" i="12"/>
  <c r="AS123" i="12"/>
  <c r="AR123" i="12"/>
  <c r="AM123" i="12"/>
  <c r="AL123" i="12"/>
  <c r="AK123" i="12"/>
  <c r="AF123" i="12"/>
  <c r="AE123" i="12"/>
  <c r="AD123" i="12"/>
  <c r="Y123" i="12"/>
  <c r="X123" i="12"/>
  <c r="W123" i="12"/>
  <c r="R123" i="12"/>
  <c r="Q123" i="12"/>
  <c r="P123" i="12"/>
  <c r="JC122" i="12"/>
  <c r="JB122" i="12"/>
  <c r="JA122" i="12"/>
  <c r="IV122" i="12"/>
  <c r="IU122" i="12"/>
  <c r="IT122" i="12"/>
  <c r="IO122" i="12"/>
  <c r="IN122" i="12"/>
  <c r="IM122" i="12"/>
  <c r="IH122" i="12"/>
  <c r="IG122" i="12"/>
  <c r="IF122" i="12"/>
  <c r="IA122" i="12"/>
  <c r="HZ122" i="12"/>
  <c r="HY122" i="12"/>
  <c r="HT122" i="12"/>
  <c r="HS122" i="12"/>
  <c r="HR122" i="12"/>
  <c r="HM122" i="12"/>
  <c r="HL122" i="12"/>
  <c r="HK122" i="12"/>
  <c r="HF122" i="12"/>
  <c r="HE122" i="12"/>
  <c r="HD122" i="12"/>
  <c r="GY122" i="12"/>
  <c r="GX122" i="12"/>
  <c r="GW122" i="12"/>
  <c r="GR122" i="12"/>
  <c r="GQ122" i="12"/>
  <c r="GP122" i="12"/>
  <c r="GK122" i="12"/>
  <c r="GJ122" i="12"/>
  <c r="GI122" i="12"/>
  <c r="GD122" i="12"/>
  <c r="GC122" i="12"/>
  <c r="GB122" i="12"/>
  <c r="FW122" i="12"/>
  <c r="FV122" i="12"/>
  <c r="FU122" i="12"/>
  <c r="FP122" i="12"/>
  <c r="FO122" i="12"/>
  <c r="FN122" i="12"/>
  <c r="FI122" i="12"/>
  <c r="FH122" i="12"/>
  <c r="FG122" i="12"/>
  <c r="FB122" i="12"/>
  <c r="FA122" i="12"/>
  <c r="EZ122" i="12"/>
  <c r="EU122" i="12"/>
  <c r="ET122" i="12"/>
  <c r="ES122" i="12"/>
  <c r="EN122" i="12"/>
  <c r="EM122" i="12"/>
  <c r="EL122" i="12"/>
  <c r="EG122" i="12"/>
  <c r="EF122" i="12"/>
  <c r="EE122" i="12"/>
  <c r="DZ122" i="12"/>
  <c r="DY122" i="12"/>
  <c r="DX122" i="12"/>
  <c r="DS122" i="12"/>
  <c r="DR122" i="12"/>
  <c r="DQ122" i="12"/>
  <c r="DL122" i="12"/>
  <c r="DK122" i="12"/>
  <c r="DJ122" i="12"/>
  <c r="DE122" i="12"/>
  <c r="DD122" i="12"/>
  <c r="DC122" i="12"/>
  <c r="CX122" i="12"/>
  <c r="CW122" i="12"/>
  <c r="CV122" i="12"/>
  <c r="CQ122" i="12"/>
  <c r="CP122" i="12"/>
  <c r="CO122" i="12"/>
  <c r="CJ122" i="12"/>
  <c r="CI122" i="12"/>
  <c r="CH122" i="12"/>
  <c r="CC122" i="12"/>
  <c r="CB122" i="12"/>
  <c r="CA122" i="12"/>
  <c r="BV122" i="12"/>
  <c r="BU122" i="12"/>
  <c r="BT122" i="12"/>
  <c r="BO122" i="12"/>
  <c r="BN122" i="12"/>
  <c r="BM122" i="12"/>
  <c r="BH122" i="12"/>
  <c r="BG122" i="12"/>
  <c r="BF122" i="12"/>
  <c r="BA122" i="12"/>
  <c r="AZ122" i="12"/>
  <c r="AY122" i="12"/>
  <c r="AT122" i="12"/>
  <c r="AS122" i="12"/>
  <c r="AR122" i="12"/>
  <c r="AM122" i="12"/>
  <c r="AL122" i="12"/>
  <c r="AK122" i="12"/>
  <c r="AF122" i="12"/>
  <c r="AE122" i="12"/>
  <c r="AD122" i="12"/>
  <c r="Y122" i="12"/>
  <c r="X122" i="12"/>
  <c r="W122" i="12"/>
  <c r="R122" i="12"/>
  <c r="Q122" i="12"/>
  <c r="P122" i="12"/>
  <c r="JC121" i="12"/>
  <c r="JB121" i="12"/>
  <c r="JA121" i="12"/>
  <c r="IV121" i="12"/>
  <c r="IU121" i="12"/>
  <c r="IT121" i="12"/>
  <c r="IO121" i="12"/>
  <c r="IN121" i="12"/>
  <c r="IM121" i="12"/>
  <c r="IH121" i="12"/>
  <c r="IG121" i="12"/>
  <c r="IF121" i="12"/>
  <c r="IA121" i="12"/>
  <c r="HZ121" i="12"/>
  <c r="HY121" i="12"/>
  <c r="HT121" i="12"/>
  <c r="HS121" i="12"/>
  <c r="HR121" i="12"/>
  <c r="HM121" i="12"/>
  <c r="HL121" i="12"/>
  <c r="HK121" i="12"/>
  <c r="HF121" i="12"/>
  <c r="HE121" i="12"/>
  <c r="HD121" i="12"/>
  <c r="GY121" i="12"/>
  <c r="GX121" i="12"/>
  <c r="GW121" i="12"/>
  <c r="GR121" i="12"/>
  <c r="GQ121" i="12"/>
  <c r="GP121" i="12"/>
  <c r="GK121" i="12"/>
  <c r="GJ121" i="12"/>
  <c r="GI121" i="12"/>
  <c r="GD121" i="12"/>
  <c r="GC121" i="12"/>
  <c r="GB121" i="12"/>
  <c r="FW121" i="12"/>
  <c r="FV121" i="12"/>
  <c r="FU121" i="12"/>
  <c r="FP121" i="12"/>
  <c r="FO121" i="12"/>
  <c r="FN121" i="12"/>
  <c r="FI121" i="12"/>
  <c r="FH121" i="12"/>
  <c r="FG121" i="12"/>
  <c r="FB121" i="12"/>
  <c r="FA121" i="12"/>
  <c r="EZ121" i="12"/>
  <c r="EU121" i="12"/>
  <c r="ET121" i="12"/>
  <c r="ES121" i="12"/>
  <c r="EN121" i="12"/>
  <c r="EM121" i="12"/>
  <c r="EL121" i="12"/>
  <c r="EG121" i="12"/>
  <c r="EF121" i="12"/>
  <c r="EE121" i="12"/>
  <c r="DZ121" i="12"/>
  <c r="DY121" i="12"/>
  <c r="DX121" i="12"/>
  <c r="DS121" i="12"/>
  <c r="DR121" i="12"/>
  <c r="DQ121" i="12"/>
  <c r="DL121" i="12"/>
  <c r="DK121" i="12"/>
  <c r="DJ121" i="12"/>
  <c r="DE121" i="12"/>
  <c r="DD121" i="12"/>
  <c r="DC121" i="12"/>
  <c r="CX121" i="12"/>
  <c r="CW121" i="12"/>
  <c r="CV121" i="12"/>
  <c r="CQ121" i="12"/>
  <c r="CP121" i="12"/>
  <c r="CO121" i="12"/>
  <c r="CJ121" i="12"/>
  <c r="CI121" i="12"/>
  <c r="CH121" i="12"/>
  <c r="CC121" i="12"/>
  <c r="CB121" i="12"/>
  <c r="CA121" i="12"/>
  <c r="BV121" i="12"/>
  <c r="BU121" i="12"/>
  <c r="BT121" i="12"/>
  <c r="BO121" i="12"/>
  <c r="BN121" i="12"/>
  <c r="BM121" i="12"/>
  <c r="BH121" i="12"/>
  <c r="BG121" i="12"/>
  <c r="BF121" i="12"/>
  <c r="BA121" i="12"/>
  <c r="AZ121" i="12"/>
  <c r="AY121" i="12"/>
  <c r="AT121" i="12"/>
  <c r="AS121" i="12"/>
  <c r="AR121" i="12"/>
  <c r="AM121" i="12"/>
  <c r="AL121" i="12"/>
  <c r="AK121" i="12"/>
  <c r="AF121" i="12"/>
  <c r="AE121" i="12"/>
  <c r="AD121" i="12"/>
  <c r="Y121" i="12"/>
  <c r="X121" i="12"/>
  <c r="W121" i="12"/>
  <c r="R121" i="12"/>
  <c r="Q121" i="12"/>
  <c r="P121" i="12"/>
  <c r="JC120" i="12"/>
  <c r="JB120" i="12"/>
  <c r="JA120" i="12"/>
  <c r="IV120" i="12"/>
  <c r="IU120" i="12"/>
  <c r="IT120" i="12"/>
  <c r="IO120" i="12"/>
  <c r="IN120" i="12"/>
  <c r="IM120" i="12"/>
  <c r="IH120" i="12"/>
  <c r="IG120" i="12"/>
  <c r="IF120" i="12"/>
  <c r="IA120" i="12"/>
  <c r="HZ120" i="12"/>
  <c r="HY120" i="12"/>
  <c r="HT120" i="12"/>
  <c r="HS120" i="12"/>
  <c r="HR120" i="12"/>
  <c r="HM120" i="12"/>
  <c r="HL120" i="12"/>
  <c r="HK120" i="12"/>
  <c r="HF120" i="12"/>
  <c r="HE120" i="12"/>
  <c r="HD120" i="12"/>
  <c r="GY120" i="12"/>
  <c r="GX120" i="12"/>
  <c r="GW120" i="12"/>
  <c r="GR120" i="12"/>
  <c r="GQ120" i="12"/>
  <c r="GP120" i="12"/>
  <c r="GK120" i="12"/>
  <c r="GJ120" i="12"/>
  <c r="GI120" i="12"/>
  <c r="GD120" i="12"/>
  <c r="GC120" i="12"/>
  <c r="GB120" i="12"/>
  <c r="FW120" i="12"/>
  <c r="FV120" i="12"/>
  <c r="FU120" i="12"/>
  <c r="FP120" i="12"/>
  <c r="FO120" i="12"/>
  <c r="FN120" i="12"/>
  <c r="FI120" i="12"/>
  <c r="FH120" i="12"/>
  <c r="FG120" i="12"/>
  <c r="FB120" i="12"/>
  <c r="FA120" i="12"/>
  <c r="EZ120" i="12"/>
  <c r="EU120" i="12"/>
  <c r="ET120" i="12"/>
  <c r="ES120" i="12"/>
  <c r="EN120" i="12"/>
  <c r="EM120" i="12"/>
  <c r="EL120" i="12"/>
  <c r="EG120" i="12"/>
  <c r="EF120" i="12"/>
  <c r="EE120" i="12"/>
  <c r="DZ120" i="12"/>
  <c r="DY120" i="12"/>
  <c r="DX120" i="12"/>
  <c r="DS120" i="12"/>
  <c r="DR120" i="12"/>
  <c r="DQ120" i="12"/>
  <c r="DL120" i="12"/>
  <c r="DK120" i="12"/>
  <c r="DJ120" i="12"/>
  <c r="DE120" i="12"/>
  <c r="DD120" i="12"/>
  <c r="DC120" i="12"/>
  <c r="CX120" i="12"/>
  <c r="CW120" i="12"/>
  <c r="CV120" i="12"/>
  <c r="CQ120" i="12"/>
  <c r="CP120" i="12"/>
  <c r="CO120" i="12"/>
  <c r="CJ120" i="12"/>
  <c r="CI120" i="12"/>
  <c r="CH120" i="12"/>
  <c r="CC120" i="12"/>
  <c r="CB120" i="12"/>
  <c r="CA120" i="12"/>
  <c r="BV120" i="12"/>
  <c r="BU120" i="12"/>
  <c r="BT120" i="12"/>
  <c r="BO120" i="12"/>
  <c r="BN120" i="12"/>
  <c r="BM120" i="12"/>
  <c r="BH120" i="12"/>
  <c r="BG120" i="12"/>
  <c r="BF120" i="12"/>
  <c r="BA120" i="12"/>
  <c r="AZ120" i="12"/>
  <c r="AY120" i="12"/>
  <c r="AT120" i="12"/>
  <c r="AS120" i="12"/>
  <c r="AR120" i="12"/>
  <c r="AM120" i="12"/>
  <c r="AL120" i="12"/>
  <c r="AK120" i="12"/>
  <c r="AF120" i="12"/>
  <c r="AE120" i="12"/>
  <c r="AD120" i="12"/>
  <c r="Y120" i="12"/>
  <c r="X120" i="12"/>
  <c r="W120" i="12"/>
  <c r="R120" i="12"/>
  <c r="Q120" i="12"/>
  <c r="P120" i="12"/>
  <c r="JC119" i="12"/>
  <c r="JB119" i="12"/>
  <c r="JA119" i="12"/>
  <c r="IV119" i="12"/>
  <c r="IU119" i="12"/>
  <c r="IT119" i="12"/>
  <c r="IO119" i="12"/>
  <c r="IN119" i="12"/>
  <c r="IM119" i="12"/>
  <c r="IH119" i="12"/>
  <c r="IG119" i="12"/>
  <c r="IF119" i="12"/>
  <c r="IA119" i="12"/>
  <c r="HZ119" i="12"/>
  <c r="HY119" i="12"/>
  <c r="HT119" i="12"/>
  <c r="HS119" i="12"/>
  <c r="HR119" i="12"/>
  <c r="HM119" i="12"/>
  <c r="HL119" i="12"/>
  <c r="HK119" i="12"/>
  <c r="HF119" i="12"/>
  <c r="HE119" i="12"/>
  <c r="HD119" i="12"/>
  <c r="GY119" i="12"/>
  <c r="GX119" i="12"/>
  <c r="GW119" i="12"/>
  <c r="GR119" i="12"/>
  <c r="GQ119" i="12"/>
  <c r="GP119" i="12"/>
  <c r="GK119" i="12"/>
  <c r="GJ119" i="12"/>
  <c r="GI119" i="12"/>
  <c r="GD119" i="12"/>
  <c r="GC119" i="12"/>
  <c r="GB119" i="12"/>
  <c r="FW119" i="12"/>
  <c r="FV119" i="12"/>
  <c r="FU119" i="12"/>
  <c r="FP119" i="12"/>
  <c r="FO119" i="12"/>
  <c r="FN119" i="12"/>
  <c r="FI119" i="12"/>
  <c r="FH119" i="12"/>
  <c r="FG119" i="12"/>
  <c r="FB119" i="12"/>
  <c r="FA119" i="12"/>
  <c r="EZ119" i="12"/>
  <c r="EU119" i="12"/>
  <c r="ET119" i="12"/>
  <c r="ES119" i="12"/>
  <c r="EN119" i="12"/>
  <c r="EM119" i="12"/>
  <c r="EL119" i="12"/>
  <c r="EG119" i="12"/>
  <c r="EF119" i="12"/>
  <c r="EE119" i="12"/>
  <c r="DZ119" i="12"/>
  <c r="DY119" i="12"/>
  <c r="DX119" i="12"/>
  <c r="DS119" i="12"/>
  <c r="DR119" i="12"/>
  <c r="DQ119" i="12"/>
  <c r="DL119" i="12"/>
  <c r="DK119" i="12"/>
  <c r="DJ119" i="12"/>
  <c r="DE119" i="12"/>
  <c r="DD119" i="12"/>
  <c r="DC119" i="12"/>
  <c r="CX119" i="12"/>
  <c r="CW119" i="12"/>
  <c r="CV119" i="12"/>
  <c r="CQ119" i="12"/>
  <c r="CP119" i="12"/>
  <c r="CO119" i="12"/>
  <c r="CJ119" i="12"/>
  <c r="CI119" i="12"/>
  <c r="CH119" i="12"/>
  <c r="CC119" i="12"/>
  <c r="CB119" i="12"/>
  <c r="CA119" i="12"/>
  <c r="BV119" i="12"/>
  <c r="BU119" i="12"/>
  <c r="BT119" i="12"/>
  <c r="BO119" i="12"/>
  <c r="BN119" i="12"/>
  <c r="BM119" i="12"/>
  <c r="BH119" i="12"/>
  <c r="BG119" i="12"/>
  <c r="BF119" i="12"/>
  <c r="BA119" i="12"/>
  <c r="AZ119" i="12"/>
  <c r="AY119" i="12"/>
  <c r="AT119" i="12"/>
  <c r="AS119" i="12"/>
  <c r="AR119" i="12"/>
  <c r="AM119" i="12"/>
  <c r="AL119" i="12"/>
  <c r="AK119" i="12"/>
  <c r="AF119" i="12"/>
  <c r="AE119" i="12"/>
  <c r="AD119" i="12"/>
  <c r="Y119" i="12"/>
  <c r="X119" i="12"/>
  <c r="W119" i="12"/>
  <c r="R119" i="12"/>
  <c r="Q119" i="12"/>
  <c r="P119" i="12"/>
  <c r="JC118" i="12"/>
  <c r="JB118" i="12"/>
  <c r="JA118" i="12"/>
  <c r="IV118" i="12"/>
  <c r="IU118" i="12"/>
  <c r="IT118" i="12"/>
  <c r="IO118" i="12"/>
  <c r="IN118" i="12"/>
  <c r="IM118" i="12"/>
  <c r="IH118" i="12"/>
  <c r="IG118" i="12"/>
  <c r="IF118" i="12"/>
  <c r="IA118" i="12"/>
  <c r="HZ118" i="12"/>
  <c r="HY118" i="12"/>
  <c r="HT118" i="12"/>
  <c r="HS118" i="12"/>
  <c r="HR118" i="12"/>
  <c r="HM118" i="12"/>
  <c r="HL118" i="12"/>
  <c r="HK118" i="12"/>
  <c r="HF118" i="12"/>
  <c r="HE118" i="12"/>
  <c r="HD118" i="12"/>
  <c r="GY118" i="12"/>
  <c r="GX118" i="12"/>
  <c r="GW118" i="12"/>
  <c r="GR118" i="12"/>
  <c r="GQ118" i="12"/>
  <c r="GP118" i="12"/>
  <c r="GK118" i="12"/>
  <c r="GJ118" i="12"/>
  <c r="GI118" i="12"/>
  <c r="GD118" i="12"/>
  <c r="GC118" i="12"/>
  <c r="GB118" i="12"/>
  <c r="FW118" i="12"/>
  <c r="FV118" i="12"/>
  <c r="FU118" i="12"/>
  <c r="FP118" i="12"/>
  <c r="FO118" i="12"/>
  <c r="FN118" i="12"/>
  <c r="FI118" i="12"/>
  <c r="FH118" i="12"/>
  <c r="FG118" i="12"/>
  <c r="FB118" i="12"/>
  <c r="FA118" i="12"/>
  <c r="EZ118" i="12"/>
  <c r="EU118" i="12"/>
  <c r="ET118" i="12"/>
  <c r="ES118" i="12"/>
  <c r="EN118" i="12"/>
  <c r="EM118" i="12"/>
  <c r="EL118" i="12"/>
  <c r="EG118" i="12"/>
  <c r="EF118" i="12"/>
  <c r="EE118" i="12"/>
  <c r="DZ118" i="12"/>
  <c r="DY118" i="12"/>
  <c r="DX118" i="12"/>
  <c r="DS118" i="12"/>
  <c r="DR118" i="12"/>
  <c r="DQ118" i="12"/>
  <c r="DL118" i="12"/>
  <c r="DK118" i="12"/>
  <c r="DJ118" i="12"/>
  <c r="DE118" i="12"/>
  <c r="DD118" i="12"/>
  <c r="DC118" i="12"/>
  <c r="CX118" i="12"/>
  <c r="CW118" i="12"/>
  <c r="CV118" i="12"/>
  <c r="CQ118" i="12"/>
  <c r="CP118" i="12"/>
  <c r="CO118" i="12"/>
  <c r="CJ118" i="12"/>
  <c r="CI118" i="12"/>
  <c r="CH118" i="12"/>
  <c r="CC118" i="12"/>
  <c r="CB118" i="12"/>
  <c r="CA118" i="12"/>
  <c r="BV118" i="12"/>
  <c r="BU118" i="12"/>
  <c r="BT118" i="12"/>
  <c r="BO118" i="12"/>
  <c r="BN118" i="12"/>
  <c r="BM118" i="12"/>
  <c r="BH118" i="12"/>
  <c r="BG118" i="12"/>
  <c r="BF118" i="12"/>
  <c r="BA118" i="12"/>
  <c r="AZ118" i="12"/>
  <c r="AY118" i="12"/>
  <c r="AT118" i="12"/>
  <c r="AS118" i="12"/>
  <c r="AR118" i="12"/>
  <c r="AM118" i="12"/>
  <c r="AL118" i="12"/>
  <c r="AK118" i="12"/>
  <c r="AF118" i="12"/>
  <c r="AE118" i="12"/>
  <c r="AD118" i="12"/>
  <c r="Y118" i="12"/>
  <c r="X118" i="12"/>
  <c r="W118" i="12"/>
  <c r="R118" i="12"/>
  <c r="Q118" i="12"/>
  <c r="P118" i="12"/>
  <c r="JC117" i="12"/>
  <c r="JB117" i="12"/>
  <c r="JA117" i="12"/>
  <c r="IV117" i="12"/>
  <c r="IU117" i="12"/>
  <c r="IT117" i="12"/>
  <c r="IO117" i="12"/>
  <c r="IN117" i="12"/>
  <c r="IM117" i="12"/>
  <c r="IH117" i="12"/>
  <c r="IG117" i="12"/>
  <c r="IF117" i="12"/>
  <c r="IA117" i="12"/>
  <c r="HZ117" i="12"/>
  <c r="HY117" i="12"/>
  <c r="HT117" i="12"/>
  <c r="HS117" i="12"/>
  <c r="HR117" i="12"/>
  <c r="HM117" i="12"/>
  <c r="HL117" i="12"/>
  <c r="HK117" i="12"/>
  <c r="HF117" i="12"/>
  <c r="HE117" i="12"/>
  <c r="HD117" i="12"/>
  <c r="GY117" i="12"/>
  <c r="GX117" i="12"/>
  <c r="GW117" i="12"/>
  <c r="GR117" i="12"/>
  <c r="GQ117" i="12"/>
  <c r="GP117" i="12"/>
  <c r="GK117" i="12"/>
  <c r="GJ117" i="12"/>
  <c r="GI117" i="12"/>
  <c r="GD117" i="12"/>
  <c r="GC117" i="12"/>
  <c r="GB117" i="12"/>
  <c r="FW117" i="12"/>
  <c r="FV117" i="12"/>
  <c r="FU117" i="12"/>
  <c r="FP117" i="12"/>
  <c r="FO117" i="12"/>
  <c r="FN117" i="12"/>
  <c r="FI117" i="12"/>
  <c r="FH117" i="12"/>
  <c r="FG117" i="12"/>
  <c r="FB117" i="12"/>
  <c r="FA117" i="12"/>
  <c r="EZ117" i="12"/>
  <c r="EU117" i="12"/>
  <c r="ET117" i="12"/>
  <c r="ES117" i="12"/>
  <c r="EN117" i="12"/>
  <c r="EM117" i="12"/>
  <c r="EL117" i="12"/>
  <c r="EG117" i="12"/>
  <c r="EF117" i="12"/>
  <c r="EE117" i="12"/>
  <c r="DZ117" i="12"/>
  <c r="DY117" i="12"/>
  <c r="DX117" i="12"/>
  <c r="DS117" i="12"/>
  <c r="DR117" i="12"/>
  <c r="DQ117" i="12"/>
  <c r="DL117" i="12"/>
  <c r="DK117" i="12"/>
  <c r="DJ117" i="12"/>
  <c r="DE117" i="12"/>
  <c r="DD117" i="12"/>
  <c r="DC117" i="12"/>
  <c r="CX117" i="12"/>
  <c r="CW117" i="12"/>
  <c r="CV117" i="12"/>
  <c r="CQ117" i="12"/>
  <c r="CP117" i="12"/>
  <c r="CO117" i="12"/>
  <c r="CJ117" i="12"/>
  <c r="CI117" i="12"/>
  <c r="CH117" i="12"/>
  <c r="CC117" i="12"/>
  <c r="CB117" i="12"/>
  <c r="CA117" i="12"/>
  <c r="BV117" i="12"/>
  <c r="BU117" i="12"/>
  <c r="BT117" i="12"/>
  <c r="BO117" i="12"/>
  <c r="BN117" i="12"/>
  <c r="BM117" i="12"/>
  <c r="BH117" i="12"/>
  <c r="BG117" i="12"/>
  <c r="BF117" i="12"/>
  <c r="BA117" i="12"/>
  <c r="AZ117" i="12"/>
  <c r="AY117" i="12"/>
  <c r="AT117" i="12"/>
  <c r="AS117" i="12"/>
  <c r="AR117" i="12"/>
  <c r="AM117" i="12"/>
  <c r="AL117" i="12"/>
  <c r="AK117" i="12"/>
  <c r="AF117" i="12"/>
  <c r="AE117" i="12"/>
  <c r="AD117" i="12"/>
  <c r="Y117" i="12"/>
  <c r="X117" i="12"/>
  <c r="W117" i="12"/>
  <c r="R117" i="12"/>
  <c r="Q117" i="12"/>
  <c r="P117" i="12"/>
  <c r="JC116" i="12"/>
  <c r="JB116" i="12"/>
  <c r="JA116" i="12"/>
  <c r="IV116" i="12"/>
  <c r="IU116" i="12"/>
  <c r="IT116" i="12"/>
  <c r="IO116" i="12"/>
  <c r="IN116" i="12"/>
  <c r="IM116" i="12"/>
  <c r="IH116" i="12"/>
  <c r="IG116" i="12"/>
  <c r="IF116" i="12"/>
  <c r="IA116" i="12"/>
  <c r="HZ116" i="12"/>
  <c r="HY116" i="12"/>
  <c r="HT116" i="12"/>
  <c r="HS116" i="12"/>
  <c r="HR116" i="12"/>
  <c r="HM116" i="12"/>
  <c r="HL116" i="12"/>
  <c r="HK116" i="12"/>
  <c r="HF116" i="12"/>
  <c r="HE116" i="12"/>
  <c r="HD116" i="12"/>
  <c r="GY116" i="12"/>
  <c r="GX116" i="12"/>
  <c r="GW116" i="12"/>
  <c r="GR116" i="12"/>
  <c r="GQ116" i="12"/>
  <c r="GP116" i="12"/>
  <c r="GK116" i="12"/>
  <c r="GJ116" i="12"/>
  <c r="GI116" i="12"/>
  <c r="GD116" i="12"/>
  <c r="GC116" i="12"/>
  <c r="GB116" i="12"/>
  <c r="FW116" i="12"/>
  <c r="FV116" i="12"/>
  <c r="FU116" i="12"/>
  <c r="FP116" i="12"/>
  <c r="FO116" i="12"/>
  <c r="FN116" i="12"/>
  <c r="FI116" i="12"/>
  <c r="FH116" i="12"/>
  <c r="FG116" i="12"/>
  <c r="FB116" i="12"/>
  <c r="FA116" i="12"/>
  <c r="EZ116" i="12"/>
  <c r="EU116" i="12"/>
  <c r="ET116" i="12"/>
  <c r="ES116" i="12"/>
  <c r="EN116" i="12"/>
  <c r="EM116" i="12"/>
  <c r="EL116" i="12"/>
  <c r="EG116" i="12"/>
  <c r="EF116" i="12"/>
  <c r="EE116" i="12"/>
  <c r="DZ116" i="12"/>
  <c r="DY116" i="12"/>
  <c r="DX116" i="12"/>
  <c r="DS116" i="12"/>
  <c r="DR116" i="12"/>
  <c r="DQ116" i="12"/>
  <c r="DL116" i="12"/>
  <c r="DK116" i="12"/>
  <c r="DJ116" i="12"/>
  <c r="DE116" i="12"/>
  <c r="DD116" i="12"/>
  <c r="DC116" i="12"/>
  <c r="CX116" i="12"/>
  <c r="CW116" i="12"/>
  <c r="CV116" i="12"/>
  <c r="CQ116" i="12"/>
  <c r="CP116" i="12"/>
  <c r="CO116" i="12"/>
  <c r="CJ116" i="12"/>
  <c r="CI116" i="12"/>
  <c r="CH116" i="12"/>
  <c r="CC116" i="12"/>
  <c r="CB116" i="12"/>
  <c r="CA116" i="12"/>
  <c r="BV116" i="12"/>
  <c r="BU116" i="12"/>
  <c r="BT116" i="12"/>
  <c r="BO116" i="12"/>
  <c r="BN116" i="12"/>
  <c r="BM116" i="12"/>
  <c r="BH116" i="12"/>
  <c r="BG116" i="12"/>
  <c r="BF116" i="12"/>
  <c r="BA116" i="12"/>
  <c r="AZ116" i="12"/>
  <c r="AY116" i="12"/>
  <c r="AT116" i="12"/>
  <c r="AS116" i="12"/>
  <c r="AR116" i="12"/>
  <c r="AM116" i="12"/>
  <c r="AL116" i="12"/>
  <c r="AK116" i="12"/>
  <c r="AF116" i="12"/>
  <c r="AE116" i="12"/>
  <c r="AD116" i="12"/>
  <c r="Y116" i="12"/>
  <c r="X116" i="12"/>
  <c r="W116" i="12"/>
  <c r="R116" i="12"/>
  <c r="Q116" i="12"/>
  <c r="P116" i="12"/>
  <c r="JC115" i="12"/>
  <c r="JB115" i="12"/>
  <c r="JA115" i="12"/>
  <c r="IV115" i="12"/>
  <c r="IU115" i="12"/>
  <c r="IT115" i="12"/>
  <c r="IO115" i="12"/>
  <c r="IN115" i="12"/>
  <c r="IM115" i="12"/>
  <c r="IH115" i="12"/>
  <c r="IG115" i="12"/>
  <c r="IF115" i="12"/>
  <c r="IA115" i="12"/>
  <c r="HZ115" i="12"/>
  <c r="HY115" i="12"/>
  <c r="HT115" i="12"/>
  <c r="HS115" i="12"/>
  <c r="HR115" i="12"/>
  <c r="HM115" i="12"/>
  <c r="HL115" i="12"/>
  <c r="HK115" i="12"/>
  <c r="HF115" i="12"/>
  <c r="HE115" i="12"/>
  <c r="HD115" i="12"/>
  <c r="GY115" i="12"/>
  <c r="GX115" i="12"/>
  <c r="GW115" i="12"/>
  <c r="GR115" i="12"/>
  <c r="GQ115" i="12"/>
  <c r="GP115" i="12"/>
  <c r="GK115" i="12"/>
  <c r="GJ115" i="12"/>
  <c r="GI115" i="12"/>
  <c r="GD115" i="12"/>
  <c r="GC115" i="12"/>
  <c r="GB115" i="12"/>
  <c r="FW115" i="12"/>
  <c r="FV115" i="12"/>
  <c r="FU115" i="12"/>
  <c r="FP115" i="12"/>
  <c r="FO115" i="12"/>
  <c r="FN115" i="12"/>
  <c r="FI115" i="12"/>
  <c r="FH115" i="12"/>
  <c r="FG115" i="12"/>
  <c r="FB115" i="12"/>
  <c r="FA115" i="12"/>
  <c r="EZ115" i="12"/>
  <c r="EU115" i="12"/>
  <c r="ET115" i="12"/>
  <c r="ES115" i="12"/>
  <c r="EN115" i="12"/>
  <c r="EM115" i="12"/>
  <c r="EL115" i="12"/>
  <c r="EG115" i="12"/>
  <c r="EF115" i="12"/>
  <c r="EE115" i="12"/>
  <c r="DZ115" i="12"/>
  <c r="DY115" i="12"/>
  <c r="DX115" i="12"/>
  <c r="DS115" i="12"/>
  <c r="DR115" i="12"/>
  <c r="DQ115" i="12"/>
  <c r="DL115" i="12"/>
  <c r="DK115" i="12"/>
  <c r="DJ115" i="12"/>
  <c r="DE115" i="12"/>
  <c r="DD115" i="12"/>
  <c r="DC115" i="12"/>
  <c r="CX115" i="12"/>
  <c r="CW115" i="12"/>
  <c r="CV115" i="12"/>
  <c r="CQ115" i="12"/>
  <c r="CP115" i="12"/>
  <c r="CO115" i="12"/>
  <c r="CJ115" i="12"/>
  <c r="CI115" i="12"/>
  <c r="CH115" i="12"/>
  <c r="CC115" i="12"/>
  <c r="CB115" i="12"/>
  <c r="CA115" i="12"/>
  <c r="BV115" i="12"/>
  <c r="BU115" i="12"/>
  <c r="BT115" i="12"/>
  <c r="BO115" i="12"/>
  <c r="BN115" i="12"/>
  <c r="BM115" i="12"/>
  <c r="BH115" i="12"/>
  <c r="BG115" i="12"/>
  <c r="BF115" i="12"/>
  <c r="BA115" i="12"/>
  <c r="AZ115" i="12"/>
  <c r="AY115" i="12"/>
  <c r="AT115" i="12"/>
  <c r="AS115" i="12"/>
  <c r="AR115" i="12"/>
  <c r="AM115" i="12"/>
  <c r="AL115" i="12"/>
  <c r="AK115" i="12"/>
  <c r="AF115" i="12"/>
  <c r="AE115" i="12"/>
  <c r="AD115" i="12"/>
  <c r="Y115" i="12"/>
  <c r="X115" i="12"/>
  <c r="W115" i="12"/>
  <c r="R115" i="12"/>
  <c r="Q115" i="12"/>
  <c r="P115" i="12"/>
  <c r="JC114" i="12"/>
  <c r="JB114" i="12"/>
  <c r="JA114" i="12"/>
  <c r="IV114" i="12"/>
  <c r="IU114" i="12"/>
  <c r="IT114" i="12"/>
  <c r="IO114" i="12"/>
  <c r="IN114" i="12"/>
  <c r="IM114" i="12"/>
  <c r="IH114" i="12"/>
  <c r="IG114" i="12"/>
  <c r="IF114" i="12"/>
  <c r="IA114" i="12"/>
  <c r="HZ114" i="12"/>
  <c r="HY114" i="12"/>
  <c r="HT114" i="12"/>
  <c r="HS114" i="12"/>
  <c r="HR114" i="12"/>
  <c r="HM114" i="12"/>
  <c r="HL114" i="12"/>
  <c r="HK114" i="12"/>
  <c r="HF114" i="12"/>
  <c r="HE114" i="12"/>
  <c r="HD114" i="12"/>
  <c r="GY114" i="12"/>
  <c r="GX114" i="12"/>
  <c r="GW114" i="12"/>
  <c r="GR114" i="12"/>
  <c r="GQ114" i="12"/>
  <c r="GP114" i="12"/>
  <c r="GK114" i="12"/>
  <c r="GJ114" i="12"/>
  <c r="GI114" i="12"/>
  <c r="GD114" i="12"/>
  <c r="GC114" i="12"/>
  <c r="GB114" i="12"/>
  <c r="FW114" i="12"/>
  <c r="FV114" i="12"/>
  <c r="FU114" i="12"/>
  <c r="FP114" i="12"/>
  <c r="FO114" i="12"/>
  <c r="FN114" i="12"/>
  <c r="FI114" i="12"/>
  <c r="FH114" i="12"/>
  <c r="FG114" i="12"/>
  <c r="FB114" i="12"/>
  <c r="FA114" i="12"/>
  <c r="EZ114" i="12"/>
  <c r="EU114" i="12"/>
  <c r="ET114" i="12"/>
  <c r="ES114" i="12"/>
  <c r="EN114" i="12"/>
  <c r="EM114" i="12"/>
  <c r="EL114" i="12"/>
  <c r="EG114" i="12"/>
  <c r="EF114" i="12"/>
  <c r="EE114" i="12"/>
  <c r="DZ114" i="12"/>
  <c r="DY114" i="12"/>
  <c r="DX114" i="12"/>
  <c r="DS114" i="12"/>
  <c r="DR114" i="12"/>
  <c r="DQ114" i="12"/>
  <c r="DL114" i="12"/>
  <c r="DK114" i="12"/>
  <c r="DJ114" i="12"/>
  <c r="DE114" i="12"/>
  <c r="DD114" i="12"/>
  <c r="DC114" i="12"/>
  <c r="CX114" i="12"/>
  <c r="CW114" i="12"/>
  <c r="CV114" i="12"/>
  <c r="CQ114" i="12"/>
  <c r="CP114" i="12"/>
  <c r="CO114" i="12"/>
  <c r="CJ114" i="12"/>
  <c r="CI114" i="12"/>
  <c r="CH114" i="12"/>
  <c r="CC114" i="12"/>
  <c r="CB114" i="12"/>
  <c r="CA114" i="12"/>
  <c r="BV114" i="12"/>
  <c r="BU114" i="12"/>
  <c r="BT114" i="12"/>
  <c r="BO114" i="12"/>
  <c r="BN114" i="12"/>
  <c r="BM114" i="12"/>
  <c r="BH114" i="12"/>
  <c r="BG114" i="12"/>
  <c r="BF114" i="12"/>
  <c r="BA114" i="12"/>
  <c r="AZ114" i="12"/>
  <c r="AY114" i="12"/>
  <c r="AT114" i="12"/>
  <c r="AS114" i="12"/>
  <c r="AR114" i="12"/>
  <c r="AM114" i="12"/>
  <c r="AL114" i="12"/>
  <c r="AK114" i="12"/>
  <c r="AF114" i="12"/>
  <c r="AE114" i="12"/>
  <c r="AD114" i="12"/>
  <c r="Y114" i="12"/>
  <c r="X114" i="12"/>
  <c r="W114" i="12"/>
  <c r="R114" i="12"/>
  <c r="Q114" i="12"/>
  <c r="P114" i="12"/>
  <c r="JC113" i="12"/>
  <c r="JB113" i="12"/>
  <c r="JA113" i="12"/>
  <c r="IV113" i="12"/>
  <c r="IU113" i="12"/>
  <c r="IT113" i="12"/>
  <c r="IO113" i="12"/>
  <c r="IN113" i="12"/>
  <c r="IM113" i="12"/>
  <c r="IH113" i="12"/>
  <c r="IG113" i="12"/>
  <c r="IF113" i="12"/>
  <c r="IA113" i="12"/>
  <c r="HZ113" i="12"/>
  <c r="HY113" i="12"/>
  <c r="HT113" i="12"/>
  <c r="HS113" i="12"/>
  <c r="HR113" i="12"/>
  <c r="HM113" i="12"/>
  <c r="HL113" i="12"/>
  <c r="HK113" i="12"/>
  <c r="HF113" i="12"/>
  <c r="HE113" i="12"/>
  <c r="HD113" i="12"/>
  <c r="GY113" i="12"/>
  <c r="GX113" i="12"/>
  <c r="GW113" i="12"/>
  <c r="GR113" i="12"/>
  <c r="GQ113" i="12"/>
  <c r="GP113" i="12"/>
  <c r="GK113" i="12"/>
  <c r="GJ113" i="12"/>
  <c r="GI113" i="12"/>
  <c r="GD113" i="12"/>
  <c r="GC113" i="12"/>
  <c r="GB113" i="12"/>
  <c r="FW113" i="12"/>
  <c r="FV113" i="12"/>
  <c r="FU113" i="12"/>
  <c r="FP113" i="12"/>
  <c r="FO113" i="12"/>
  <c r="FN113" i="12"/>
  <c r="FI113" i="12"/>
  <c r="FH113" i="12"/>
  <c r="FG113" i="12"/>
  <c r="FB113" i="12"/>
  <c r="FA113" i="12"/>
  <c r="EZ113" i="12"/>
  <c r="EU113" i="12"/>
  <c r="ET113" i="12"/>
  <c r="ES113" i="12"/>
  <c r="EN113" i="12"/>
  <c r="EM113" i="12"/>
  <c r="EL113" i="12"/>
  <c r="EG113" i="12"/>
  <c r="EF113" i="12"/>
  <c r="EE113" i="12"/>
  <c r="DZ113" i="12"/>
  <c r="DY113" i="12"/>
  <c r="DX113" i="12"/>
  <c r="DS113" i="12"/>
  <c r="DR113" i="12"/>
  <c r="DQ113" i="12"/>
  <c r="DL113" i="12"/>
  <c r="DK113" i="12"/>
  <c r="DJ113" i="12"/>
  <c r="DE113" i="12"/>
  <c r="DD113" i="12"/>
  <c r="DC113" i="12"/>
  <c r="CX113" i="12"/>
  <c r="CW113" i="12"/>
  <c r="CV113" i="12"/>
  <c r="CQ113" i="12"/>
  <c r="CP113" i="12"/>
  <c r="CO113" i="12"/>
  <c r="CJ113" i="12"/>
  <c r="CI113" i="12"/>
  <c r="CH113" i="12"/>
  <c r="CC113" i="12"/>
  <c r="CB113" i="12"/>
  <c r="CA113" i="12"/>
  <c r="BV113" i="12"/>
  <c r="BU113" i="12"/>
  <c r="BT113" i="12"/>
  <c r="BO113" i="12"/>
  <c r="BN113" i="12"/>
  <c r="BM113" i="12"/>
  <c r="BH113" i="12"/>
  <c r="BG113" i="12"/>
  <c r="BF113" i="12"/>
  <c r="BA113" i="12"/>
  <c r="AZ113" i="12"/>
  <c r="AY113" i="12"/>
  <c r="AT113" i="12"/>
  <c r="AS113" i="12"/>
  <c r="AR113" i="12"/>
  <c r="AM113" i="12"/>
  <c r="AL113" i="12"/>
  <c r="AK113" i="12"/>
  <c r="AF113" i="12"/>
  <c r="AE113" i="12"/>
  <c r="AD113" i="12"/>
  <c r="Y113" i="12"/>
  <c r="X113" i="12"/>
  <c r="W113" i="12"/>
  <c r="R113" i="12"/>
  <c r="Q113" i="12"/>
  <c r="P113" i="12"/>
  <c r="JC112" i="12"/>
  <c r="JB112" i="12"/>
  <c r="JA112" i="12"/>
  <c r="IV112" i="12"/>
  <c r="IU112" i="12"/>
  <c r="IT112" i="12"/>
  <c r="IO112" i="12"/>
  <c r="IN112" i="12"/>
  <c r="IM112" i="12"/>
  <c r="IH112" i="12"/>
  <c r="IG112" i="12"/>
  <c r="IF112" i="12"/>
  <c r="IA112" i="12"/>
  <c r="HZ112" i="12"/>
  <c r="HY112" i="12"/>
  <c r="HT112" i="12"/>
  <c r="HS112" i="12"/>
  <c r="HR112" i="12"/>
  <c r="HM112" i="12"/>
  <c r="HL112" i="12"/>
  <c r="HK112" i="12"/>
  <c r="HF112" i="12"/>
  <c r="HE112" i="12"/>
  <c r="HD112" i="12"/>
  <c r="GY112" i="12"/>
  <c r="GX112" i="12"/>
  <c r="GW112" i="12"/>
  <c r="GR112" i="12"/>
  <c r="GQ112" i="12"/>
  <c r="GP112" i="12"/>
  <c r="GK112" i="12"/>
  <c r="GJ112" i="12"/>
  <c r="GI112" i="12"/>
  <c r="GD112" i="12"/>
  <c r="GC112" i="12"/>
  <c r="GB112" i="12"/>
  <c r="FW112" i="12"/>
  <c r="FV112" i="12"/>
  <c r="FU112" i="12"/>
  <c r="FP112" i="12"/>
  <c r="FO112" i="12"/>
  <c r="FN112" i="12"/>
  <c r="FI112" i="12"/>
  <c r="FH112" i="12"/>
  <c r="FG112" i="12"/>
  <c r="FB112" i="12"/>
  <c r="FA112" i="12"/>
  <c r="EZ112" i="12"/>
  <c r="EU112" i="12"/>
  <c r="ET112" i="12"/>
  <c r="ES112" i="12"/>
  <c r="EN112" i="12"/>
  <c r="EM112" i="12"/>
  <c r="EL112" i="12"/>
  <c r="EG112" i="12"/>
  <c r="EF112" i="12"/>
  <c r="EE112" i="12"/>
  <c r="DZ112" i="12"/>
  <c r="DY112" i="12"/>
  <c r="DX112" i="12"/>
  <c r="DS112" i="12"/>
  <c r="DR112" i="12"/>
  <c r="DQ112" i="12"/>
  <c r="DL112" i="12"/>
  <c r="DK112" i="12"/>
  <c r="DJ112" i="12"/>
  <c r="DE112" i="12"/>
  <c r="DD112" i="12"/>
  <c r="DC112" i="12"/>
  <c r="CX112" i="12"/>
  <c r="CW112" i="12"/>
  <c r="CV112" i="12"/>
  <c r="CQ112" i="12"/>
  <c r="CP112" i="12"/>
  <c r="CO112" i="12"/>
  <c r="CJ112" i="12"/>
  <c r="CI112" i="12"/>
  <c r="CH112" i="12"/>
  <c r="CC112" i="12"/>
  <c r="CB112" i="12"/>
  <c r="CA112" i="12"/>
  <c r="BV112" i="12"/>
  <c r="BU112" i="12"/>
  <c r="BT112" i="12"/>
  <c r="BO112" i="12"/>
  <c r="BN112" i="12"/>
  <c r="BM112" i="12"/>
  <c r="BH112" i="12"/>
  <c r="BG112" i="12"/>
  <c r="BF112" i="12"/>
  <c r="BA112" i="12"/>
  <c r="AZ112" i="12"/>
  <c r="AY112" i="12"/>
  <c r="AT112" i="12"/>
  <c r="AS112" i="12"/>
  <c r="AR112" i="12"/>
  <c r="AM112" i="12"/>
  <c r="AL112" i="12"/>
  <c r="AK112" i="12"/>
  <c r="AF112" i="12"/>
  <c r="AE112" i="12"/>
  <c r="AD112" i="12"/>
  <c r="Y112" i="12"/>
  <c r="X112" i="12"/>
  <c r="W112" i="12"/>
  <c r="R112" i="12"/>
  <c r="Q112" i="12"/>
  <c r="P112" i="12"/>
  <c r="JC111" i="12"/>
  <c r="JB111" i="12"/>
  <c r="JA111" i="12"/>
  <c r="IV111" i="12"/>
  <c r="IU111" i="12"/>
  <c r="IT111" i="12"/>
  <c r="IO111" i="12"/>
  <c r="IN111" i="12"/>
  <c r="IM111" i="12"/>
  <c r="IH111" i="12"/>
  <c r="IG111" i="12"/>
  <c r="IF111" i="12"/>
  <c r="IA111" i="12"/>
  <c r="HZ111" i="12"/>
  <c r="HY111" i="12"/>
  <c r="HT111" i="12"/>
  <c r="HS111" i="12"/>
  <c r="HR111" i="12"/>
  <c r="HM111" i="12"/>
  <c r="HL111" i="12"/>
  <c r="HK111" i="12"/>
  <c r="HF111" i="12"/>
  <c r="HE111" i="12"/>
  <c r="HD111" i="12"/>
  <c r="GY111" i="12"/>
  <c r="GX111" i="12"/>
  <c r="GW111" i="12"/>
  <c r="GR111" i="12"/>
  <c r="GQ111" i="12"/>
  <c r="GP111" i="12"/>
  <c r="GK111" i="12"/>
  <c r="GJ111" i="12"/>
  <c r="GI111" i="12"/>
  <c r="GD111" i="12"/>
  <c r="GC111" i="12"/>
  <c r="GB111" i="12"/>
  <c r="FW111" i="12"/>
  <c r="FV111" i="12"/>
  <c r="FU111" i="12"/>
  <c r="FP111" i="12"/>
  <c r="FO111" i="12"/>
  <c r="FN111" i="12"/>
  <c r="FI111" i="12"/>
  <c r="FH111" i="12"/>
  <c r="FG111" i="12"/>
  <c r="FB111" i="12"/>
  <c r="FA111" i="12"/>
  <c r="EZ111" i="12"/>
  <c r="EU111" i="12"/>
  <c r="ET111" i="12"/>
  <c r="ES111" i="12"/>
  <c r="EN111" i="12"/>
  <c r="EM111" i="12"/>
  <c r="EL111" i="12"/>
  <c r="EG111" i="12"/>
  <c r="EF111" i="12"/>
  <c r="EE111" i="12"/>
  <c r="DZ111" i="12"/>
  <c r="DY111" i="12"/>
  <c r="DX111" i="12"/>
  <c r="DS111" i="12"/>
  <c r="DR111" i="12"/>
  <c r="DQ111" i="12"/>
  <c r="DL111" i="12"/>
  <c r="DK111" i="12"/>
  <c r="DJ111" i="12"/>
  <c r="DE111" i="12"/>
  <c r="DD111" i="12"/>
  <c r="DC111" i="12"/>
  <c r="CX111" i="12"/>
  <c r="CW111" i="12"/>
  <c r="CV111" i="12"/>
  <c r="CQ111" i="12"/>
  <c r="CP111" i="12"/>
  <c r="CO111" i="12"/>
  <c r="CJ111" i="12"/>
  <c r="CI111" i="12"/>
  <c r="CH111" i="12"/>
  <c r="CC111" i="12"/>
  <c r="CB111" i="12"/>
  <c r="CA111" i="12"/>
  <c r="BV111" i="12"/>
  <c r="BU111" i="12"/>
  <c r="BT111" i="12"/>
  <c r="BO111" i="12"/>
  <c r="BN111" i="12"/>
  <c r="BM111" i="12"/>
  <c r="BH111" i="12"/>
  <c r="BG111" i="12"/>
  <c r="BF111" i="12"/>
  <c r="BA111" i="12"/>
  <c r="AZ111" i="12"/>
  <c r="AY111" i="12"/>
  <c r="AT111" i="12"/>
  <c r="AS111" i="12"/>
  <c r="AR111" i="12"/>
  <c r="AM111" i="12"/>
  <c r="AL111" i="12"/>
  <c r="AK111" i="12"/>
  <c r="AF111" i="12"/>
  <c r="AE111" i="12"/>
  <c r="AD111" i="12"/>
  <c r="Y111" i="12"/>
  <c r="X111" i="12"/>
  <c r="W111" i="12"/>
  <c r="R111" i="12"/>
  <c r="Q111" i="12"/>
  <c r="P111" i="12"/>
  <c r="JC110" i="12"/>
  <c r="JB110" i="12"/>
  <c r="JA110" i="12"/>
  <c r="IV110" i="12"/>
  <c r="IU110" i="12"/>
  <c r="IT110" i="12"/>
  <c r="IO110" i="12"/>
  <c r="IN110" i="12"/>
  <c r="IM110" i="12"/>
  <c r="IH110" i="12"/>
  <c r="IG110" i="12"/>
  <c r="IF110" i="12"/>
  <c r="IA110" i="12"/>
  <c r="HZ110" i="12"/>
  <c r="HY110" i="12"/>
  <c r="HT110" i="12"/>
  <c r="HS110" i="12"/>
  <c r="HR110" i="12"/>
  <c r="HM110" i="12"/>
  <c r="HL110" i="12"/>
  <c r="HK110" i="12"/>
  <c r="HF110" i="12"/>
  <c r="HE110" i="12"/>
  <c r="HD110" i="12"/>
  <c r="GY110" i="12"/>
  <c r="GX110" i="12"/>
  <c r="GW110" i="12"/>
  <c r="GR110" i="12"/>
  <c r="GQ110" i="12"/>
  <c r="GP110" i="12"/>
  <c r="GK110" i="12"/>
  <c r="GJ110" i="12"/>
  <c r="GI110" i="12"/>
  <c r="GD110" i="12"/>
  <c r="GC110" i="12"/>
  <c r="GB110" i="12"/>
  <c r="FW110" i="12"/>
  <c r="FV110" i="12"/>
  <c r="FU110" i="12"/>
  <c r="FP110" i="12"/>
  <c r="FO110" i="12"/>
  <c r="FN110" i="12"/>
  <c r="FI110" i="12"/>
  <c r="FH110" i="12"/>
  <c r="FG110" i="12"/>
  <c r="FB110" i="12"/>
  <c r="FA110" i="12"/>
  <c r="EZ110" i="12"/>
  <c r="EU110" i="12"/>
  <c r="ET110" i="12"/>
  <c r="ES110" i="12"/>
  <c r="EN110" i="12"/>
  <c r="EM110" i="12"/>
  <c r="EL110" i="12"/>
  <c r="EG110" i="12"/>
  <c r="EF110" i="12"/>
  <c r="EE110" i="12"/>
  <c r="DZ110" i="12"/>
  <c r="DY110" i="12"/>
  <c r="DX110" i="12"/>
  <c r="DS110" i="12"/>
  <c r="DR110" i="12"/>
  <c r="DQ110" i="12"/>
  <c r="DL110" i="12"/>
  <c r="DK110" i="12"/>
  <c r="DJ110" i="12"/>
  <c r="DE110" i="12"/>
  <c r="DD110" i="12"/>
  <c r="DC110" i="12"/>
  <c r="CX110" i="12"/>
  <c r="CW110" i="12"/>
  <c r="CV110" i="12"/>
  <c r="CQ110" i="12"/>
  <c r="CP110" i="12"/>
  <c r="CO110" i="12"/>
  <c r="CJ110" i="12"/>
  <c r="CI110" i="12"/>
  <c r="CH110" i="12"/>
  <c r="CC110" i="12"/>
  <c r="CB110" i="12"/>
  <c r="CA110" i="12"/>
  <c r="BV110" i="12"/>
  <c r="BU110" i="12"/>
  <c r="BT110" i="12"/>
  <c r="BO110" i="12"/>
  <c r="BN110" i="12"/>
  <c r="BM110" i="12"/>
  <c r="BH110" i="12"/>
  <c r="BG110" i="12"/>
  <c r="BF110" i="12"/>
  <c r="BA110" i="12"/>
  <c r="AZ110" i="12"/>
  <c r="AY110" i="12"/>
  <c r="AT110" i="12"/>
  <c r="AS110" i="12"/>
  <c r="AR110" i="12"/>
  <c r="AM110" i="12"/>
  <c r="AL110" i="12"/>
  <c r="AK110" i="12"/>
  <c r="AF110" i="12"/>
  <c r="AE110" i="12"/>
  <c r="AD110" i="12"/>
  <c r="Y110" i="12"/>
  <c r="X110" i="12"/>
  <c r="W110" i="12"/>
  <c r="R110" i="12"/>
  <c r="Q110" i="12"/>
  <c r="P110" i="12"/>
  <c r="JC109" i="12"/>
  <c r="JB109" i="12"/>
  <c r="JA109" i="12"/>
  <c r="IV109" i="12"/>
  <c r="IU109" i="12"/>
  <c r="IT109" i="12"/>
  <c r="IO109" i="12"/>
  <c r="IN109" i="12"/>
  <c r="IM109" i="12"/>
  <c r="IH109" i="12"/>
  <c r="IG109" i="12"/>
  <c r="IF109" i="12"/>
  <c r="IA109" i="12"/>
  <c r="HZ109" i="12"/>
  <c r="HY109" i="12"/>
  <c r="HT109" i="12"/>
  <c r="HS109" i="12"/>
  <c r="HR109" i="12"/>
  <c r="HM109" i="12"/>
  <c r="HL109" i="12"/>
  <c r="HK109" i="12"/>
  <c r="HF109" i="12"/>
  <c r="HE109" i="12"/>
  <c r="HD109" i="12"/>
  <c r="GY109" i="12"/>
  <c r="GX109" i="12"/>
  <c r="GW109" i="12"/>
  <c r="GR109" i="12"/>
  <c r="GQ109" i="12"/>
  <c r="GP109" i="12"/>
  <c r="GK109" i="12"/>
  <c r="GJ109" i="12"/>
  <c r="GI109" i="12"/>
  <c r="GD109" i="12"/>
  <c r="GC109" i="12"/>
  <c r="GB109" i="12"/>
  <c r="FW109" i="12"/>
  <c r="FV109" i="12"/>
  <c r="FU109" i="12"/>
  <c r="FP109" i="12"/>
  <c r="FO109" i="12"/>
  <c r="FN109" i="12"/>
  <c r="FI109" i="12"/>
  <c r="FH109" i="12"/>
  <c r="FG109" i="12"/>
  <c r="FB109" i="12"/>
  <c r="FA109" i="12"/>
  <c r="EZ109" i="12"/>
  <c r="EU109" i="12"/>
  <c r="ET109" i="12"/>
  <c r="ES109" i="12"/>
  <c r="EN109" i="12"/>
  <c r="EM109" i="12"/>
  <c r="EL109" i="12"/>
  <c r="EG109" i="12"/>
  <c r="EF109" i="12"/>
  <c r="EE109" i="12"/>
  <c r="DZ109" i="12"/>
  <c r="DY109" i="12"/>
  <c r="DX109" i="12"/>
  <c r="DS109" i="12"/>
  <c r="DR109" i="12"/>
  <c r="DQ109" i="12"/>
  <c r="DL109" i="12"/>
  <c r="DK109" i="12"/>
  <c r="DJ109" i="12"/>
  <c r="DE109" i="12"/>
  <c r="DD109" i="12"/>
  <c r="DC109" i="12"/>
  <c r="CX109" i="12"/>
  <c r="CW109" i="12"/>
  <c r="CV109" i="12"/>
  <c r="CQ109" i="12"/>
  <c r="CP109" i="12"/>
  <c r="CO109" i="12"/>
  <c r="CJ109" i="12"/>
  <c r="CI109" i="12"/>
  <c r="CH109" i="12"/>
  <c r="CC109" i="12"/>
  <c r="CB109" i="12"/>
  <c r="CA109" i="12"/>
  <c r="BV109" i="12"/>
  <c r="BU109" i="12"/>
  <c r="BT109" i="12"/>
  <c r="BO109" i="12"/>
  <c r="BN109" i="12"/>
  <c r="BM109" i="12"/>
  <c r="BH109" i="12"/>
  <c r="BG109" i="12"/>
  <c r="BF109" i="12"/>
  <c r="BA109" i="12"/>
  <c r="AZ109" i="12"/>
  <c r="AY109" i="12"/>
  <c r="AT109" i="12"/>
  <c r="AS109" i="12"/>
  <c r="AR109" i="12"/>
  <c r="AM109" i="12"/>
  <c r="AL109" i="12"/>
  <c r="AK109" i="12"/>
  <c r="AF109" i="12"/>
  <c r="AE109" i="12"/>
  <c r="AD109" i="12"/>
  <c r="Y109" i="12"/>
  <c r="X109" i="12"/>
  <c r="W109" i="12"/>
  <c r="R109" i="12"/>
  <c r="Q109" i="12"/>
  <c r="P109" i="12"/>
  <c r="JC108" i="12"/>
  <c r="JB108" i="12"/>
  <c r="JA108" i="12"/>
  <c r="IV108" i="12"/>
  <c r="IU108" i="12"/>
  <c r="IT108" i="12"/>
  <c r="IO108" i="12"/>
  <c r="IN108" i="12"/>
  <c r="IM108" i="12"/>
  <c r="IH108" i="12"/>
  <c r="IG108" i="12"/>
  <c r="IF108" i="12"/>
  <c r="IA108" i="12"/>
  <c r="HZ108" i="12"/>
  <c r="HY108" i="12"/>
  <c r="HT108" i="12"/>
  <c r="HS108" i="12"/>
  <c r="HR108" i="12"/>
  <c r="HM108" i="12"/>
  <c r="HL108" i="12"/>
  <c r="HK108" i="12"/>
  <c r="HF108" i="12"/>
  <c r="HE108" i="12"/>
  <c r="HD108" i="12"/>
  <c r="GY108" i="12"/>
  <c r="GX108" i="12"/>
  <c r="GW108" i="12"/>
  <c r="GR108" i="12"/>
  <c r="GQ108" i="12"/>
  <c r="GP108" i="12"/>
  <c r="GK108" i="12"/>
  <c r="GJ108" i="12"/>
  <c r="GI108" i="12"/>
  <c r="GD108" i="12"/>
  <c r="GC108" i="12"/>
  <c r="GB108" i="12"/>
  <c r="FW108" i="12"/>
  <c r="FV108" i="12"/>
  <c r="FU108" i="12"/>
  <c r="FP108" i="12"/>
  <c r="FO108" i="12"/>
  <c r="FN108" i="12"/>
  <c r="FI108" i="12"/>
  <c r="FH108" i="12"/>
  <c r="FG108" i="12"/>
  <c r="FB108" i="12"/>
  <c r="FA108" i="12"/>
  <c r="EZ108" i="12"/>
  <c r="EU108" i="12"/>
  <c r="ET108" i="12"/>
  <c r="ES108" i="12"/>
  <c r="EN108" i="12"/>
  <c r="EM108" i="12"/>
  <c r="EL108" i="12"/>
  <c r="EG108" i="12"/>
  <c r="EF108" i="12"/>
  <c r="EE108" i="12"/>
  <c r="DZ108" i="12"/>
  <c r="DY108" i="12"/>
  <c r="DX108" i="12"/>
  <c r="DS108" i="12"/>
  <c r="DR108" i="12"/>
  <c r="DQ108" i="12"/>
  <c r="DL108" i="12"/>
  <c r="DK108" i="12"/>
  <c r="DJ108" i="12"/>
  <c r="DE108" i="12"/>
  <c r="DD108" i="12"/>
  <c r="DC108" i="12"/>
  <c r="CX108" i="12"/>
  <c r="CW108" i="12"/>
  <c r="CV108" i="12"/>
  <c r="CQ108" i="12"/>
  <c r="CP108" i="12"/>
  <c r="CO108" i="12"/>
  <c r="CJ108" i="12"/>
  <c r="CI108" i="12"/>
  <c r="CH108" i="12"/>
  <c r="CC108" i="12"/>
  <c r="CB108" i="12"/>
  <c r="CA108" i="12"/>
  <c r="BV108" i="12"/>
  <c r="BU108" i="12"/>
  <c r="BT108" i="12"/>
  <c r="BO108" i="12"/>
  <c r="BN108" i="12"/>
  <c r="BM108" i="12"/>
  <c r="BH108" i="12"/>
  <c r="BG108" i="12"/>
  <c r="BF108" i="12"/>
  <c r="BA108" i="12"/>
  <c r="AZ108" i="12"/>
  <c r="AY108" i="12"/>
  <c r="AT108" i="12"/>
  <c r="AS108" i="12"/>
  <c r="AR108" i="12"/>
  <c r="AM108" i="12"/>
  <c r="AL108" i="12"/>
  <c r="AK108" i="12"/>
  <c r="AF108" i="12"/>
  <c r="AE108" i="12"/>
  <c r="AD108" i="12"/>
  <c r="Y108" i="12"/>
  <c r="X108" i="12"/>
  <c r="W108" i="12"/>
  <c r="R108" i="12"/>
  <c r="Q108" i="12"/>
  <c r="P108" i="12"/>
  <c r="JC107" i="12"/>
  <c r="JB107" i="12"/>
  <c r="JA107" i="12"/>
  <c r="IV107" i="12"/>
  <c r="IU107" i="12"/>
  <c r="IT107" i="12"/>
  <c r="IO107" i="12"/>
  <c r="IN107" i="12"/>
  <c r="IM107" i="12"/>
  <c r="IH107" i="12"/>
  <c r="IG107" i="12"/>
  <c r="IF107" i="12"/>
  <c r="IA107" i="12"/>
  <c r="HZ107" i="12"/>
  <c r="HY107" i="12"/>
  <c r="HT107" i="12"/>
  <c r="HS107" i="12"/>
  <c r="HR107" i="12"/>
  <c r="HM107" i="12"/>
  <c r="HL107" i="12"/>
  <c r="HK107" i="12"/>
  <c r="HF107" i="12"/>
  <c r="HE107" i="12"/>
  <c r="HD107" i="12"/>
  <c r="GY107" i="12"/>
  <c r="GX107" i="12"/>
  <c r="GW107" i="12"/>
  <c r="GR107" i="12"/>
  <c r="GQ107" i="12"/>
  <c r="GP107" i="12"/>
  <c r="GK107" i="12"/>
  <c r="GJ107" i="12"/>
  <c r="GI107" i="12"/>
  <c r="GD107" i="12"/>
  <c r="GC107" i="12"/>
  <c r="GB107" i="12"/>
  <c r="FW107" i="12"/>
  <c r="FV107" i="12"/>
  <c r="FU107" i="12"/>
  <c r="FP107" i="12"/>
  <c r="FO107" i="12"/>
  <c r="FN107" i="12"/>
  <c r="FI107" i="12"/>
  <c r="FH107" i="12"/>
  <c r="FG107" i="12"/>
  <c r="FB107" i="12"/>
  <c r="FA107" i="12"/>
  <c r="EZ107" i="12"/>
  <c r="EU107" i="12"/>
  <c r="ET107" i="12"/>
  <c r="ES107" i="12"/>
  <c r="EN107" i="12"/>
  <c r="EM107" i="12"/>
  <c r="EL107" i="12"/>
  <c r="EG107" i="12"/>
  <c r="EF107" i="12"/>
  <c r="EE107" i="12"/>
  <c r="DZ107" i="12"/>
  <c r="DY107" i="12"/>
  <c r="DX107" i="12"/>
  <c r="DS107" i="12"/>
  <c r="DR107" i="12"/>
  <c r="DQ107" i="12"/>
  <c r="DL107" i="12"/>
  <c r="DK107" i="12"/>
  <c r="DJ107" i="12"/>
  <c r="DE107" i="12"/>
  <c r="DD107" i="12"/>
  <c r="DC107" i="12"/>
  <c r="CX107" i="12"/>
  <c r="CW107" i="12"/>
  <c r="CV107" i="12"/>
  <c r="CQ107" i="12"/>
  <c r="CP107" i="12"/>
  <c r="CO107" i="12"/>
  <c r="CJ107" i="12"/>
  <c r="CI107" i="12"/>
  <c r="CH107" i="12"/>
  <c r="CC107" i="12"/>
  <c r="CB107" i="12"/>
  <c r="CA107" i="12"/>
  <c r="BV107" i="12"/>
  <c r="BU107" i="12"/>
  <c r="BT107" i="12"/>
  <c r="BO107" i="12"/>
  <c r="BN107" i="12"/>
  <c r="BM107" i="12"/>
  <c r="BH107" i="12"/>
  <c r="BG107" i="12"/>
  <c r="BF107" i="12"/>
  <c r="BA107" i="12"/>
  <c r="AZ107" i="12"/>
  <c r="AY107" i="12"/>
  <c r="AT107" i="12"/>
  <c r="AS107" i="12"/>
  <c r="AR107" i="12"/>
  <c r="AM107" i="12"/>
  <c r="AL107" i="12"/>
  <c r="AK107" i="12"/>
  <c r="AF107" i="12"/>
  <c r="AE107" i="12"/>
  <c r="AD107" i="12"/>
  <c r="Y107" i="12"/>
  <c r="X107" i="12"/>
  <c r="W107" i="12"/>
  <c r="R107" i="12"/>
  <c r="Q107" i="12"/>
  <c r="P107" i="12"/>
  <c r="JC106" i="12"/>
  <c r="JB106" i="12"/>
  <c r="JA106" i="12"/>
  <c r="IV106" i="12"/>
  <c r="IU106" i="12"/>
  <c r="IT106" i="12"/>
  <c r="IO106" i="12"/>
  <c r="IN106" i="12"/>
  <c r="IM106" i="12"/>
  <c r="IH106" i="12"/>
  <c r="IG106" i="12"/>
  <c r="IF106" i="12"/>
  <c r="IA106" i="12"/>
  <c r="HZ106" i="12"/>
  <c r="HY106" i="12"/>
  <c r="HT106" i="12"/>
  <c r="HS106" i="12"/>
  <c r="HR106" i="12"/>
  <c r="HM106" i="12"/>
  <c r="HL106" i="12"/>
  <c r="HK106" i="12"/>
  <c r="HF106" i="12"/>
  <c r="HE106" i="12"/>
  <c r="HD106" i="12"/>
  <c r="GY106" i="12"/>
  <c r="GX106" i="12"/>
  <c r="GW106" i="12"/>
  <c r="GR106" i="12"/>
  <c r="GQ106" i="12"/>
  <c r="GP106" i="12"/>
  <c r="GK106" i="12"/>
  <c r="GJ106" i="12"/>
  <c r="GI106" i="12"/>
  <c r="GD106" i="12"/>
  <c r="GC106" i="12"/>
  <c r="GB106" i="12"/>
  <c r="FW106" i="12"/>
  <c r="FV106" i="12"/>
  <c r="FU106" i="12"/>
  <c r="FP106" i="12"/>
  <c r="FO106" i="12"/>
  <c r="FN106" i="12"/>
  <c r="FI106" i="12"/>
  <c r="FH106" i="12"/>
  <c r="FG106" i="12"/>
  <c r="FB106" i="12"/>
  <c r="FA106" i="12"/>
  <c r="EZ106" i="12"/>
  <c r="EU106" i="12"/>
  <c r="ET106" i="12"/>
  <c r="ES106" i="12"/>
  <c r="EN106" i="12"/>
  <c r="EM106" i="12"/>
  <c r="EL106" i="12"/>
  <c r="EG106" i="12"/>
  <c r="EF106" i="12"/>
  <c r="EE106" i="12"/>
  <c r="DZ106" i="12"/>
  <c r="DY106" i="12"/>
  <c r="DX106" i="12"/>
  <c r="DS106" i="12"/>
  <c r="DR106" i="12"/>
  <c r="DQ106" i="12"/>
  <c r="DL106" i="12"/>
  <c r="DK106" i="12"/>
  <c r="DJ106" i="12"/>
  <c r="DE106" i="12"/>
  <c r="DD106" i="12"/>
  <c r="DC106" i="12"/>
  <c r="CX106" i="12"/>
  <c r="CW106" i="12"/>
  <c r="CV106" i="12"/>
  <c r="CQ106" i="12"/>
  <c r="CP106" i="12"/>
  <c r="CO106" i="12"/>
  <c r="CJ106" i="12"/>
  <c r="CI106" i="12"/>
  <c r="CH106" i="12"/>
  <c r="CC106" i="12"/>
  <c r="CB106" i="12"/>
  <c r="CA106" i="12"/>
  <c r="BV106" i="12"/>
  <c r="BU106" i="12"/>
  <c r="BT106" i="12"/>
  <c r="BO106" i="12"/>
  <c r="BN106" i="12"/>
  <c r="BM106" i="12"/>
  <c r="BH106" i="12"/>
  <c r="BG106" i="12"/>
  <c r="BF106" i="12"/>
  <c r="BA106" i="12"/>
  <c r="AZ106" i="12"/>
  <c r="AY106" i="12"/>
  <c r="AT106" i="12"/>
  <c r="AS106" i="12"/>
  <c r="AR106" i="12"/>
  <c r="AM106" i="12"/>
  <c r="AL106" i="12"/>
  <c r="AK106" i="12"/>
  <c r="AF106" i="12"/>
  <c r="AE106" i="12"/>
  <c r="AD106" i="12"/>
  <c r="Y106" i="12"/>
  <c r="X106" i="12"/>
  <c r="W106" i="12"/>
  <c r="R106" i="12"/>
  <c r="Q106" i="12"/>
  <c r="P106" i="12"/>
  <c r="JC105" i="12"/>
  <c r="JB105" i="12"/>
  <c r="JA105" i="12"/>
  <c r="IV105" i="12"/>
  <c r="IU105" i="12"/>
  <c r="IT105" i="12"/>
  <c r="IO105" i="12"/>
  <c r="IN105" i="12"/>
  <c r="IM105" i="12"/>
  <c r="IH105" i="12"/>
  <c r="IG105" i="12"/>
  <c r="IF105" i="12"/>
  <c r="IA105" i="12"/>
  <c r="HZ105" i="12"/>
  <c r="HY105" i="12"/>
  <c r="HT105" i="12"/>
  <c r="HS105" i="12"/>
  <c r="HR105" i="12"/>
  <c r="HM105" i="12"/>
  <c r="HL105" i="12"/>
  <c r="HK105" i="12"/>
  <c r="HF105" i="12"/>
  <c r="HE105" i="12"/>
  <c r="HD105" i="12"/>
  <c r="GY105" i="12"/>
  <c r="GX105" i="12"/>
  <c r="GW105" i="12"/>
  <c r="GR105" i="12"/>
  <c r="GQ105" i="12"/>
  <c r="GP105" i="12"/>
  <c r="GK105" i="12"/>
  <c r="GJ105" i="12"/>
  <c r="GI105" i="12"/>
  <c r="GD105" i="12"/>
  <c r="GC105" i="12"/>
  <c r="GB105" i="12"/>
  <c r="FW105" i="12"/>
  <c r="FV105" i="12"/>
  <c r="FU105" i="12"/>
  <c r="FP105" i="12"/>
  <c r="FO105" i="12"/>
  <c r="FN105" i="12"/>
  <c r="FI105" i="12"/>
  <c r="FH105" i="12"/>
  <c r="FG105" i="12"/>
  <c r="FB105" i="12"/>
  <c r="FA105" i="12"/>
  <c r="EZ105" i="12"/>
  <c r="EU105" i="12"/>
  <c r="ET105" i="12"/>
  <c r="ES105" i="12"/>
  <c r="EN105" i="12"/>
  <c r="EM105" i="12"/>
  <c r="EL105" i="12"/>
  <c r="EG105" i="12"/>
  <c r="EF105" i="12"/>
  <c r="EE105" i="12"/>
  <c r="DZ105" i="12"/>
  <c r="DY105" i="12"/>
  <c r="DX105" i="12"/>
  <c r="DS105" i="12"/>
  <c r="DR105" i="12"/>
  <c r="DQ105" i="12"/>
  <c r="DL105" i="12"/>
  <c r="DK105" i="12"/>
  <c r="DJ105" i="12"/>
  <c r="DE105" i="12"/>
  <c r="DD105" i="12"/>
  <c r="DC105" i="12"/>
  <c r="CX105" i="12"/>
  <c r="CW105" i="12"/>
  <c r="CV105" i="12"/>
  <c r="CQ105" i="12"/>
  <c r="CP105" i="12"/>
  <c r="CO105" i="12"/>
  <c r="CJ105" i="12"/>
  <c r="CI105" i="12"/>
  <c r="CH105" i="12"/>
  <c r="CC105" i="12"/>
  <c r="CB105" i="12"/>
  <c r="CA105" i="12"/>
  <c r="BV105" i="12"/>
  <c r="BU105" i="12"/>
  <c r="BT105" i="12"/>
  <c r="BO105" i="12"/>
  <c r="BN105" i="12"/>
  <c r="BM105" i="12"/>
  <c r="BH105" i="12"/>
  <c r="BG105" i="12"/>
  <c r="BF105" i="12"/>
  <c r="BA105" i="12"/>
  <c r="AZ105" i="12"/>
  <c r="AY105" i="12"/>
  <c r="AT105" i="12"/>
  <c r="AS105" i="12"/>
  <c r="AR105" i="12"/>
  <c r="AM105" i="12"/>
  <c r="AL105" i="12"/>
  <c r="AK105" i="12"/>
  <c r="AF105" i="12"/>
  <c r="AE105" i="12"/>
  <c r="AD105" i="12"/>
  <c r="Y105" i="12"/>
  <c r="X105" i="12"/>
  <c r="W105" i="12"/>
  <c r="R105" i="12"/>
  <c r="Q105" i="12"/>
  <c r="P105" i="12"/>
  <c r="JC104" i="12"/>
  <c r="JB104" i="12"/>
  <c r="JA104" i="12"/>
  <c r="IV104" i="12"/>
  <c r="IU104" i="12"/>
  <c r="IT104" i="12"/>
  <c r="IO104" i="12"/>
  <c r="IN104" i="12"/>
  <c r="IM104" i="12"/>
  <c r="IH104" i="12"/>
  <c r="IG104" i="12"/>
  <c r="IF104" i="12"/>
  <c r="IA104" i="12"/>
  <c r="HZ104" i="12"/>
  <c r="HY104" i="12"/>
  <c r="HT104" i="12"/>
  <c r="HS104" i="12"/>
  <c r="HR104" i="12"/>
  <c r="HM104" i="12"/>
  <c r="HL104" i="12"/>
  <c r="HK104" i="12"/>
  <c r="HF104" i="12"/>
  <c r="HE104" i="12"/>
  <c r="HD104" i="12"/>
  <c r="GY104" i="12"/>
  <c r="GX104" i="12"/>
  <c r="GW104" i="12"/>
  <c r="GR104" i="12"/>
  <c r="GQ104" i="12"/>
  <c r="GP104" i="12"/>
  <c r="GK104" i="12"/>
  <c r="GJ104" i="12"/>
  <c r="GI104" i="12"/>
  <c r="GD104" i="12"/>
  <c r="GC104" i="12"/>
  <c r="GB104" i="12"/>
  <c r="FW104" i="12"/>
  <c r="FV104" i="12"/>
  <c r="FU104" i="12"/>
  <c r="FP104" i="12"/>
  <c r="FO104" i="12"/>
  <c r="FN104" i="12"/>
  <c r="FI104" i="12"/>
  <c r="FH104" i="12"/>
  <c r="FG104" i="12"/>
  <c r="FB104" i="12"/>
  <c r="FA104" i="12"/>
  <c r="EZ104" i="12"/>
  <c r="EU104" i="12"/>
  <c r="ET104" i="12"/>
  <c r="ES104" i="12"/>
  <c r="EN104" i="12"/>
  <c r="EM104" i="12"/>
  <c r="EL104" i="12"/>
  <c r="EG104" i="12"/>
  <c r="EF104" i="12"/>
  <c r="EE104" i="12"/>
  <c r="DZ104" i="12"/>
  <c r="DY104" i="12"/>
  <c r="DX104" i="12"/>
  <c r="DS104" i="12"/>
  <c r="DR104" i="12"/>
  <c r="DQ104" i="12"/>
  <c r="DL104" i="12"/>
  <c r="DK104" i="12"/>
  <c r="DJ104" i="12"/>
  <c r="DE104" i="12"/>
  <c r="DD104" i="12"/>
  <c r="DC104" i="12"/>
  <c r="CX104" i="12"/>
  <c r="CW104" i="12"/>
  <c r="CV104" i="12"/>
  <c r="CQ104" i="12"/>
  <c r="CP104" i="12"/>
  <c r="CO104" i="12"/>
  <c r="CJ104" i="12"/>
  <c r="CI104" i="12"/>
  <c r="CH104" i="12"/>
  <c r="CC104" i="12"/>
  <c r="CB104" i="12"/>
  <c r="CA104" i="12"/>
  <c r="BV104" i="12"/>
  <c r="BU104" i="12"/>
  <c r="BT104" i="12"/>
  <c r="BO104" i="12"/>
  <c r="BN104" i="12"/>
  <c r="BM104" i="12"/>
  <c r="BH104" i="12"/>
  <c r="BG104" i="12"/>
  <c r="BF104" i="12"/>
  <c r="BA104" i="12"/>
  <c r="AZ104" i="12"/>
  <c r="AY104" i="12"/>
  <c r="AT104" i="12"/>
  <c r="AS104" i="12"/>
  <c r="AR104" i="12"/>
  <c r="AM104" i="12"/>
  <c r="AL104" i="12"/>
  <c r="AK104" i="12"/>
  <c r="AF104" i="12"/>
  <c r="AE104" i="12"/>
  <c r="AD104" i="12"/>
  <c r="Y104" i="12"/>
  <c r="X104" i="12"/>
  <c r="W104" i="12"/>
  <c r="R104" i="12"/>
  <c r="Q104" i="12"/>
  <c r="P104" i="12"/>
  <c r="JC103" i="12"/>
  <c r="JB103" i="12"/>
  <c r="JA103" i="12"/>
  <c r="IV103" i="12"/>
  <c r="IU103" i="12"/>
  <c r="IT103" i="12"/>
  <c r="IO103" i="12"/>
  <c r="IN103" i="12"/>
  <c r="IM103" i="12"/>
  <c r="IH103" i="12"/>
  <c r="IG103" i="12"/>
  <c r="IF103" i="12"/>
  <c r="IA103" i="12"/>
  <c r="HZ103" i="12"/>
  <c r="HY103" i="12"/>
  <c r="HT103" i="12"/>
  <c r="HS103" i="12"/>
  <c r="HR103" i="12"/>
  <c r="HM103" i="12"/>
  <c r="HL103" i="12"/>
  <c r="HK103" i="12"/>
  <c r="HF103" i="12"/>
  <c r="HE103" i="12"/>
  <c r="HD103" i="12"/>
  <c r="GY103" i="12"/>
  <c r="GX103" i="12"/>
  <c r="GW103" i="12"/>
  <c r="GR103" i="12"/>
  <c r="GQ103" i="12"/>
  <c r="GP103" i="12"/>
  <c r="GK103" i="12"/>
  <c r="GJ103" i="12"/>
  <c r="GI103" i="12"/>
  <c r="GD103" i="12"/>
  <c r="GC103" i="12"/>
  <c r="GB103" i="12"/>
  <c r="FW103" i="12"/>
  <c r="FV103" i="12"/>
  <c r="FU103" i="12"/>
  <c r="FP103" i="12"/>
  <c r="FO103" i="12"/>
  <c r="FN103" i="12"/>
  <c r="FI103" i="12"/>
  <c r="FH103" i="12"/>
  <c r="FG103" i="12"/>
  <c r="FB103" i="12"/>
  <c r="FA103" i="12"/>
  <c r="EZ103" i="12"/>
  <c r="EU103" i="12"/>
  <c r="ET103" i="12"/>
  <c r="ES103" i="12"/>
  <c r="EN103" i="12"/>
  <c r="EM103" i="12"/>
  <c r="EL103" i="12"/>
  <c r="EG103" i="12"/>
  <c r="EF103" i="12"/>
  <c r="EE103" i="12"/>
  <c r="DZ103" i="12"/>
  <c r="DY103" i="12"/>
  <c r="DX103" i="12"/>
  <c r="DS103" i="12"/>
  <c r="DR103" i="12"/>
  <c r="DQ103" i="12"/>
  <c r="DL103" i="12"/>
  <c r="DK103" i="12"/>
  <c r="DJ103" i="12"/>
  <c r="DE103" i="12"/>
  <c r="DD103" i="12"/>
  <c r="DC103" i="12"/>
  <c r="CX103" i="12"/>
  <c r="CW103" i="12"/>
  <c r="CV103" i="12"/>
  <c r="CQ103" i="12"/>
  <c r="CP103" i="12"/>
  <c r="CO103" i="12"/>
  <c r="CJ103" i="12"/>
  <c r="CI103" i="12"/>
  <c r="CH103" i="12"/>
  <c r="CC103" i="12"/>
  <c r="CB103" i="12"/>
  <c r="CA103" i="12"/>
  <c r="BV103" i="12"/>
  <c r="BU103" i="12"/>
  <c r="BT103" i="12"/>
  <c r="BO103" i="12"/>
  <c r="BN103" i="12"/>
  <c r="BM103" i="12"/>
  <c r="BH103" i="12"/>
  <c r="BG103" i="12"/>
  <c r="BF103" i="12"/>
  <c r="BA103" i="12"/>
  <c r="AZ103" i="12"/>
  <c r="AY103" i="12"/>
  <c r="AT103" i="12"/>
  <c r="AS103" i="12"/>
  <c r="AR103" i="12"/>
  <c r="AM103" i="12"/>
  <c r="AL103" i="12"/>
  <c r="AK103" i="12"/>
  <c r="AF103" i="12"/>
  <c r="AE103" i="12"/>
  <c r="AD103" i="12"/>
  <c r="Y103" i="12"/>
  <c r="X103" i="12"/>
  <c r="W103" i="12"/>
  <c r="R103" i="12"/>
  <c r="Q103" i="12"/>
  <c r="P103" i="12"/>
  <c r="JC102" i="12"/>
  <c r="JB102" i="12"/>
  <c r="JA102" i="12"/>
  <c r="IV102" i="12"/>
  <c r="IU102" i="12"/>
  <c r="IT102" i="12"/>
  <c r="IO102" i="12"/>
  <c r="IN102" i="12"/>
  <c r="IM102" i="12"/>
  <c r="IH102" i="12"/>
  <c r="IG102" i="12"/>
  <c r="IF102" i="12"/>
  <c r="IA102" i="12"/>
  <c r="HZ102" i="12"/>
  <c r="HY102" i="12"/>
  <c r="HT102" i="12"/>
  <c r="HS102" i="12"/>
  <c r="HR102" i="12"/>
  <c r="HM102" i="12"/>
  <c r="HL102" i="12"/>
  <c r="HK102" i="12"/>
  <c r="HF102" i="12"/>
  <c r="HE102" i="12"/>
  <c r="HD102" i="12"/>
  <c r="GY102" i="12"/>
  <c r="GX102" i="12"/>
  <c r="GW102" i="12"/>
  <c r="GR102" i="12"/>
  <c r="GQ102" i="12"/>
  <c r="GP102" i="12"/>
  <c r="GK102" i="12"/>
  <c r="GJ102" i="12"/>
  <c r="GI102" i="12"/>
  <c r="GD102" i="12"/>
  <c r="GC102" i="12"/>
  <c r="GB102" i="12"/>
  <c r="FW102" i="12"/>
  <c r="FV102" i="12"/>
  <c r="FU102" i="12"/>
  <c r="FP102" i="12"/>
  <c r="FO102" i="12"/>
  <c r="FN102" i="12"/>
  <c r="FI102" i="12"/>
  <c r="FH102" i="12"/>
  <c r="FG102" i="12"/>
  <c r="FB102" i="12"/>
  <c r="FA102" i="12"/>
  <c r="EZ102" i="12"/>
  <c r="EU102" i="12"/>
  <c r="ET102" i="12"/>
  <c r="ES102" i="12"/>
  <c r="EN102" i="12"/>
  <c r="EM102" i="12"/>
  <c r="EL102" i="12"/>
  <c r="EG102" i="12"/>
  <c r="EF102" i="12"/>
  <c r="EE102" i="12"/>
  <c r="DZ102" i="12"/>
  <c r="DY102" i="12"/>
  <c r="DX102" i="12"/>
  <c r="DS102" i="12"/>
  <c r="DR102" i="12"/>
  <c r="DQ102" i="12"/>
  <c r="DL102" i="12"/>
  <c r="DK102" i="12"/>
  <c r="DJ102" i="12"/>
  <c r="DE102" i="12"/>
  <c r="DD102" i="12"/>
  <c r="DC102" i="12"/>
  <c r="CX102" i="12"/>
  <c r="CW102" i="12"/>
  <c r="CV102" i="12"/>
  <c r="CQ102" i="12"/>
  <c r="CP102" i="12"/>
  <c r="CO102" i="12"/>
  <c r="CJ102" i="12"/>
  <c r="CI102" i="12"/>
  <c r="CH102" i="12"/>
  <c r="CC102" i="12"/>
  <c r="CB102" i="12"/>
  <c r="CA102" i="12"/>
  <c r="BV102" i="12"/>
  <c r="BU102" i="12"/>
  <c r="BT102" i="12"/>
  <c r="BO102" i="12"/>
  <c r="BN102" i="12"/>
  <c r="BM102" i="12"/>
  <c r="BH102" i="12"/>
  <c r="BG102" i="12"/>
  <c r="BF102" i="12"/>
  <c r="BA102" i="12"/>
  <c r="AZ102" i="12"/>
  <c r="AY102" i="12"/>
  <c r="AT102" i="12"/>
  <c r="AS102" i="12"/>
  <c r="AR102" i="12"/>
  <c r="AM102" i="12"/>
  <c r="AL102" i="12"/>
  <c r="AK102" i="12"/>
  <c r="AF102" i="12"/>
  <c r="AE102" i="12"/>
  <c r="AD102" i="12"/>
  <c r="Y102" i="12"/>
  <c r="X102" i="12"/>
  <c r="W102" i="12"/>
  <c r="R102" i="12"/>
  <c r="Q102" i="12"/>
  <c r="P102" i="12"/>
  <c r="JC101" i="12"/>
  <c r="JB101" i="12"/>
  <c r="JA101" i="12"/>
  <c r="IV101" i="12"/>
  <c r="IU101" i="12"/>
  <c r="IT101" i="12"/>
  <c r="IO101" i="12"/>
  <c r="IN101" i="12"/>
  <c r="IM101" i="12"/>
  <c r="IH101" i="12"/>
  <c r="IG101" i="12"/>
  <c r="IF101" i="12"/>
  <c r="IA101" i="12"/>
  <c r="HZ101" i="12"/>
  <c r="HY101" i="12"/>
  <c r="HT101" i="12"/>
  <c r="HS101" i="12"/>
  <c r="HR101" i="12"/>
  <c r="HM101" i="12"/>
  <c r="HL101" i="12"/>
  <c r="HK101" i="12"/>
  <c r="HF101" i="12"/>
  <c r="HE101" i="12"/>
  <c r="HD101" i="12"/>
  <c r="GY101" i="12"/>
  <c r="GX101" i="12"/>
  <c r="GW101" i="12"/>
  <c r="GR101" i="12"/>
  <c r="GQ101" i="12"/>
  <c r="GP101" i="12"/>
  <c r="GK101" i="12"/>
  <c r="GJ101" i="12"/>
  <c r="GI101" i="12"/>
  <c r="GD101" i="12"/>
  <c r="GC101" i="12"/>
  <c r="GB101" i="12"/>
  <c r="FW101" i="12"/>
  <c r="FV101" i="12"/>
  <c r="FU101" i="12"/>
  <c r="FP101" i="12"/>
  <c r="FO101" i="12"/>
  <c r="FN101" i="12"/>
  <c r="FI101" i="12"/>
  <c r="FH101" i="12"/>
  <c r="FG101" i="12"/>
  <c r="FB101" i="12"/>
  <c r="FA101" i="12"/>
  <c r="EZ101" i="12"/>
  <c r="EU101" i="12"/>
  <c r="ET101" i="12"/>
  <c r="ES101" i="12"/>
  <c r="EN101" i="12"/>
  <c r="EM101" i="12"/>
  <c r="EL101" i="12"/>
  <c r="EG101" i="12"/>
  <c r="EF101" i="12"/>
  <c r="EE101" i="12"/>
  <c r="DZ101" i="12"/>
  <c r="DY101" i="12"/>
  <c r="DX101" i="12"/>
  <c r="DS101" i="12"/>
  <c r="DR101" i="12"/>
  <c r="DQ101" i="12"/>
  <c r="DL101" i="12"/>
  <c r="DK101" i="12"/>
  <c r="DJ101" i="12"/>
  <c r="DE101" i="12"/>
  <c r="DD101" i="12"/>
  <c r="DC101" i="12"/>
  <c r="CX101" i="12"/>
  <c r="CW101" i="12"/>
  <c r="CV101" i="12"/>
  <c r="CQ101" i="12"/>
  <c r="CP101" i="12"/>
  <c r="CO101" i="12"/>
  <c r="CJ101" i="12"/>
  <c r="CI101" i="12"/>
  <c r="CH101" i="12"/>
  <c r="CC101" i="12"/>
  <c r="CB101" i="12"/>
  <c r="CA101" i="12"/>
  <c r="BV101" i="12"/>
  <c r="BU101" i="12"/>
  <c r="BT101" i="12"/>
  <c r="BO101" i="12"/>
  <c r="BN101" i="12"/>
  <c r="BM101" i="12"/>
  <c r="BH101" i="12"/>
  <c r="BG101" i="12"/>
  <c r="BF101" i="12"/>
  <c r="BA101" i="12"/>
  <c r="AZ101" i="12"/>
  <c r="AY101" i="12"/>
  <c r="AT101" i="12"/>
  <c r="AS101" i="12"/>
  <c r="AR101" i="12"/>
  <c r="AM101" i="12"/>
  <c r="AL101" i="12"/>
  <c r="AK101" i="12"/>
  <c r="AF101" i="12"/>
  <c r="AE101" i="12"/>
  <c r="AD101" i="12"/>
  <c r="Y101" i="12"/>
  <c r="X101" i="12"/>
  <c r="W101" i="12"/>
  <c r="R101" i="12"/>
  <c r="Q101" i="12"/>
  <c r="P101" i="12"/>
  <c r="JC100" i="12"/>
  <c r="JB100" i="12"/>
  <c r="JA100" i="12"/>
  <c r="IV100" i="12"/>
  <c r="IU100" i="12"/>
  <c r="IT100" i="12"/>
  <c r="IO100" i="12"/>
  <c r="IN100" i="12"/>
  <c r="IM100" i="12"/>
  <c r="IH100" i="12"/>
  <c r="IG100" i="12"/>
  <c r="IF100" i="12"/>
  <c r="IA100" i="12"/>
  <c r="HZ100" i="12"/>
  <c r="HY100" i="12"/>
  <c r="HT100" i="12"/>
  <c r="HS100" i="12"/>
  <c r="HR100" i="12"/>
  <c r="HM100" i="12"/>
  <c r="HL100" i="12"/>
  <c r="HK100" i="12"/>
  <c r="HF100" i="12"/>
  <c r="HE100" i="12"/>
  <c r="HD100" i="12"/>
  <c r="GY100" i="12"/>
  <c r="GX100" i="12"/>
  <c r="GW100" i="12"/>
  <c r="GR100" i="12"/>
  <c r="GQ100" i="12"/>
  <c r="GP100" i="12"/>
  <c r="GK100" i="12"/>
  <c r="GJ100" i="12"/>
  <c r="GI100" i="12"/>
  <c r="GD100" i="12"/>
  <c r="GC100" i="12"/>
  <c r="GB100" i="12"/>
  <c r="FW100" i="12"/>
  <c r="FV100" i="12"/>
  <c r="FU100" i="12"/>
  <c r="FP100" i="12"/>
  <c r="FO100" i="12"/>
  <c r="FN100" i="12"/>
  <c r="FI100" i="12"/>
  <c r="FH100" i="12"/>
  <c r="FG100" i="12"/>
  <c r="FB100" i="12"/>
  <c r="FA100" i="12"/>
  <c r="EZ100" i="12"/>
  <c r="EU100" i="12"/>
  <c r="ET100" i="12"/>
  <c r="ES100" i="12"/>
  <c r="EN100" i="12"/>
  <c r="EM100" i="12"/>
  <c r="EL100" i="12"/>
  <c r="EG100" i="12"/>
  <c r="EF100" i="12"/>
  <c r="EE100" i="12"/>
  <c r="DZ100" i="12"/>
  <c r="DY100" i="12"/>
  <c r="DX100" i="12"/>
  <c r="DS100" i="12"/>
  <c r="DR100" i="12"/>
  <c r="DQ100" i="12"/>
  <c r="DL100" i="12"/>
  <c r="DK100" i="12"/>
  <c r="DJ100" i="12"/>
  <c r="DE100" i="12"/>
  <c r="DD100" i="12"/>
  <c r="DC100" i="12"/>
  <c r="CX100" i="12"/>
  <c r="CW100" i="12"/>
  <c r="CV100" i="12"/>
  <c r="CQ100" i="12"/>
  <c r="CP100" i="12"/>
  <c r="CO100" i="12"/>
  <c r="CJ100" i="12"/>
  <c r="CI100" i="12"/>
  <c r="CH100" i="12"/>
  <c r="CC100" i="12"/>
  <c r="CB100" i="12"/>
  <c r="CA100" i="12"/>
  <c r="BV100" i="12"/>
  <c r="BU100" i="12"/>
  <c r="BT100" i="12"/>
  <c r="BO100" i="12"/>
  <c r="BN100" i="12"/>
  <c r="BM100" i="12"/>
  <c r="BH100" i="12"/>
  <c r="BG100" i="12"/>
  <c r="BF100" i="12"/>
  <c r="BA100" i="12"/>
  <c r="AZ100" i="12"/>
  <c r="AY100" i="12"/>
  <c r="AT100" i="12"/>
  <c r="AS100" i="12"/>
  <c r="AR100" i="12"/>
  <c r="AM100" i="12"/>
  <c r="AL100" i="12"/>
  <c r="AK100" i="12"/>
  <c r="AF100" i="12"/>
  <c r="AE100" i="12"/>
  <c r="AD100" i="12"/>
  <c r="Y100" i="12"/>
  <c r="X100" i="12"/>
  <c r="W100" i="12"/>
  <c r="R100" i="12"/>
  <c r="Q100" i="12"/>
  <c r="P100" i="12"/>
  <c r="JC99" i="12"/>
  <c r="JB99" i="12"/>
  <c r="JA99" i="12"/>
  <c r="IV99" i="12"/>
  <c r="IU99" i="12"/>
  <c r="IT99" i="12"/>
  <c r="IO99" i="12"/>
  <c r="IN99" i="12"/>
  <c r="IM99" i="12"/>
  <c r="IH99" i="12"/>
  <c r="IG99" i="12"/>
  <c r="IF99" i="12"/>
  <c r="IA99" i="12"/>
  <c r="HZ99" i="12"/>
  <c r="HY99" i="12"/>
  <c r="HT99" i="12"/>
  <c r="HS99" i="12"/>
  <c r="HR99" i="12"/>
  <c r="HM99" i="12"/>
  <c r="HL99" i="12"/>
  <c r="HK99" i="12"/>
  <c r="HF99" i="12"/>
  <c r="HE99" i="12"/>
  <c r="HD99" i="12"/>
  <c r="GY99" i="12"/>
  <c r="GX99" i="12"/>
  <c r="GW99" i="12"/>
  <c r="GR99" i="12"/>
  <c r="GQ99" i="12"/>
  <c r="GP99" i="12"/>
  <c r="GK99" i="12"/>
  <c r="GJ99" i="12"/>
  <c r="GI99" i="12"/>
  <c r="GD99" i="12"/>
  <c r="GC99" i="12"/>
  <c r="GB99" i="12"/>
  <c r="FW99" i="12"/>
  <c r="FV99" i="12"/>
  <c r="FU99" i="12"/>
  <c r="FP99" i="12"/>
  <c r="FO99" i="12"/>
  <c r="FN99" i="12"/>
  <c r="FI99" i="12"/>
  <c r="FH99" i="12"/>
  <c r="FG99" i="12"/>
  <c r="FB99" i="12"/>
  <c r="FA99" i="12"/>
  <c r="EZ99" i="12"/>
  <c r="EU99" i="12"/>
  <c r="ET99" i="12"/>
  <c r="ES99" i="12"/>
  <c r="EN99" i="12"/>
  <c r="EM99" i="12"/>
  <c r="EL99" i="12"/>
  <c r="EG99" i="12"/>
  <c r="EF99" i="12"/>
  <c r="EE99" i="12"/>
  <c r="DZ99" i="12"/>
  <c r="DY99" i="12"/>
  <c r="DX99" i="12"/>
  <c r="DS99" i="12"/>
  <c r="DR99" i="12"/>
  <c r="DQ99" i="12"/>
  <c r="DL99" i="12"/>
  <c r="DK99" i="12"/>
  <c r="DJ99" i="12"/>
  <c r="DE99" i="12"/>
  <c r="DD99" i="12"/>
  <c r="DC99" i="12"/>
  <c r="CX99" i="12"/>
  <c r="CW99" i="12"/>
  <c r="CV99" i="12"/>
  <c r="CQ99" i="12"/>
  <c r="CP99" i="12"/>
  <c r="CO99" i="12"/>
  <c r="CJ99" i="12"/>
  <c r="CI99" i="12"/>
  <c r="CH99" i="12"/>
  <c r="CC99" i="12"/>
  <c r="CB99" i="12"/>
  <c r="CA99" i="12"/>
  <c r="BV99" i="12"/>
  <c r="BU99" i="12"/>
  <c r="BT99" i="12"/>
  <c r="BO99" i="12"/>
  <c r="BN99" i="12"/>
  <c r="BM99" i="12"/>
  <c r="BH99" i="12"/>
  <c r="BG99" i="12"/>
  <c r="BF99" i="12"/>
  <c r="BA99" i="12"/>
  <c r="AZ99" i="12"/>
  <c r="AY99" i="12"/>
  <c r="AT99" i="12"/>
  <c r="AS99" i="12"/>
  <c r="AR99" i="12"/>
  <c r="AM99" i="12"/>
  <c r="AL99" i="12"/>
  <c r="AK99" i="12"/>
  <c r="AF99" i="12"/>
  <c r="AE99" i="12"/>
  <c r="AD99" i="12"/>
  <c r="Y99" i="12"/>
  <c r="X99" i="12"/>
  <c r="W99" i="12"/>
  <c r="R99" i="12"/>
  <c r="Q99" i="12"/>
  <c r="P99" i="12"/>
  <c r="JC98" i="12"/>
  <c r="JB98" i="12"/>
  <c r="JA98" i="12"/>
  <c r="IV98" i="12"/>
  <c r="IU98" i="12"/>
  <c r="IT98" i="12"/>
  <c r="IO98" i="12"/>
  <c r="IN98" i="12"/>
  <c r="IM98" i="12"/>
  <c r="IH98" i="12"/>
  <c r="IG98" i="12"/>
  <c r="IF98" i="12"/>
  <c r="IA98" i="12"/>
  <c r="HZ98" i="12"/>
  <c r="HY98" i="12"/>
  <c r="HT98" i="12"/>
  <c r="HS98" i="12"/>
  <c r="HR98" i="12"/>
  <c r="HM98" i="12"/>
  <c r="HL98" i="12"/>
  <c r="HK98" i="12"/>
  <c r="HF98" i="12"/>
  <c r="HE98" i="12"/>
  <c r="HD98" i="12"/>
  <c r="GY98" i="12"/>
  <c r="GX98" i="12"/>
  <c r="GW98" i="12"/>
  <c r="GR98" i="12"/>
  <c r="GQ98" i="12"/>
  <c r="GP98" i="12"/>
  <c r="GK98" i="12"/>
  <c r="GJ98" i="12"/>
  <c r="GI98" i="12"/>
  <c r="GD98" i="12"/>
  <c r="GC98" i="12"/>
  <c r="GB98" i="12"/>
  <c r="FW98" i="12"/>
  <c r="FV98" i="12"/>
  <c r="FU98" i="12"/>
  <c r="FP98" i="12"/>
  <c r="FO98" i="12"/>
  <c r="FN98" i="12"/>
  <c r="FI98" i="12"/>
  <c r="FH98" i="12"/>
  <c r="FG98" i="12"/>
  <c r="FB98" i="12"/>
  <c r="FA98" i="12"/>
  <c r="EZ98" i="12"/>
  <c r="EU98" i="12"/>
  <c r="ET98" i="12"/>
  <c r="ES98" i="12"/>
  <c r="EN98" i="12"/>
  <c r="EM98" i="12"/>
  <c r="EL98" i="12"/>
  <c r="EG98" i="12"/>
  <c r="EF98" i="12"/>
  <c r="EE98" i="12"/>
  <c r="DZ98" i="12"/>
  <c r="DY98" i="12"/>
  <c r="DX98" i="12"/>
  <c r="DS98" i="12"/>
  <c r="DR98" i="12"/>
  <c r="DQ98" i="12"/>
  <c r="DL98" i="12"/>
  <c r="DK98" i="12"/>
  <c r="DJ98" i="12"/>
  <c r="DE98" i="12"/>
  <c r="DD98" i="12"/>
  <c r="DC98" i="12"/>
  <c r="CX98" i="12"/>
  <c r="CW98" i="12"/>
  <c r="CV98" i="12"/>
  <c r="CQ98" i="12"/>
  <c r="CP98" i="12"/>
  <c r="CO98" i="12"/>
  <c r="CJ98" i="12"/>
  <c r="CI98" i="12"/>
  <c r="CH98" i="12"/>
  <c r="CC98" i="12"/>
  <c r="CB98" i="12"/>
  <c r="CA98" i="12"/>
  <c r="BV98" i="12"/>
  <c r="BU98" i="12"/>
  <c r="BT98" i="12"/>
  <c r="BO98" i="12"/>
  <c r="BN98" i="12"/>
  <c r="BM98" i="12"/>
  <c r="BH98" i="12"/>
  <c r="BG98" i="12"/>
  <c r="BF98" i="12"/>
  <c r="BA98" i="12"/>
  <c r="AZ98" i="12"/>
  <c r="AY98" i="12"/>
  <c r="AT98" i="12"/>
  <c r="AS98" i="12"/>
  <c r="AR98" i="12"/>
  <c r="AM98" i="12"/>
  <c r="AL98" i="12"/>
  <c r="AK98" i="12"/>
  <c r="AF98" i="12"/>
  <c r="AE98" i="12"/>
  <c r="AD98" i="12"/>
  <c r="Y98" i="12"/>
  <c r="X98" i="12"/>
  <c r="W98" i="12"/>
  <c r="R98" i="12"/>
  <c r="Q98" i="12"/>
  <c r="P98" i="12"/>
  <c r="JC97" i="12"/>
  <c r="JB97" i="12"/>
  <c r="JA97" i="12"/>
  <c r="IV97" i="12"/>
  <c r="IU97" i="12"/>
  <c r="IT97" i="12"/>
  <c r="IO97" i="12"/>
  <c r="IN97" i="12"/>
  <c r="IM97" i="12"/>
  <c r="IH97" i="12"/>
  <c r="IG97" i="12"/>
  <c r="IF97" i="12"/>
  <c r="IA97" i="12"/>
  <c r="HZ97" i="12"/>
  <c r="HY97" i="12"/>
  <c r="HT97" i="12"/>
  <c r="HS97" i="12"/>
  <c r="HR97" i="12"/>
  <c r="HM97" i="12"/>
  <c r="HL97" i="12"/>
  <c r="HK97" i="12"/>
  <c r="HF97" i="12"/>
  <c r="HE97" i="12"/>
  <c r="HD97" i="12"/>
  <c r="GY97" i="12"/>
  <c r="GX97" i="12"/>
  <c r="GW97" i="12"/>
  <c r="GR97" i="12"/>
  <c r="GQ97" i="12"/>
  <c r="GP97" i="12"/>
  <c r="GK97" i="12"/>
  <c r="GJ97" i="12"/>
  <c r="GI97" i="12"/>
  <c r="GD97" i="12"/>
  <c r="GC97" i="12"/>
  <c r="GB97" i="12"/>
  <c r="FW97" i="12"/>
  <c r="FV97" i="12"/>
  <c r="FU97" i="12"/>
  <c r="FP97" i="12"/>
  <c r="FO97" i="12"/>
  <c r="FN97" i="12"/>
  <c r="FI97" i="12"/>
  <c r="FH97" i="12"/>
  <c r="FG97" i="12"/>
  <c r="FB97" i="12"/>
  <c r="FA97" i="12"/>
  <c r="EZ97" i="12"/>
  <c r="EU97" i="12"/>
  <c r="ET97" i="12"/>
  <c r="ES97" i="12"/>
  <c r="EN97" i="12"/>
  <c r="EM97" i="12"/>
  <c r="EL97" i="12"/>
  <c r="EG97" i="12"/>
  <c r="EF97" i="12"/>
  <c r="EE97" i="12"/>
  <c r="DZ97" i="12"/>
  <c r="DY97" i="12"/>
  <c r="DX97" i="12"/>
  <c r="DS97" i="12"/>
  <c r="DR97" i="12"/>
  <c r="DQ97" i="12"/>
  <c r="DL97" i="12"/>
  <c r="DK97" i="12"/>
  <c r="DJ97" i="12"/>
  <c r="DE97" i="12"/>
  <c r="DD97" i="12"/>
  <c r="DC97" i="12"/>
  <c r="CX97" i="12"/>
  <c r="CW97" i="12"/>
  <c r="CV97" i="12"/>
  <c r="CQ97" i="12"/>
  <c r="CP97" i="12"/>
  <c r="CO97" i="12"/>
  <c r="CJ97" i="12"/>
  <c r="CI97" i="12"/>
  <c r="CH97" i="12"/>
  <c r="CC97" i="12"/>
  <c r="CB97" i="12"/>
  <c r="CA97" i="12"/>
  <c r="BV97" i="12"/>
  <c r="BU97" i="12"/>
  <c r="BT97" i="12"/>
  <c r="BO97" i="12"/>
  <c r="BN97" i="12"/>
  <c r="BM97" i="12"/>
  <c r="BH97" i="12"/>
  <c r="BG97" i="12"/>
  <c r="BF97" i="12"/>
  <c r="BA97" i="12"/>
  <c r="AZ97" i="12"/>
  <c r="AY97" i="12"/>
  <c r="AT97" i="12"/>
  <c r="AS97" i="12"/>
  <c r="AR97" i="12"/>
  <c r="AM97" i="12"/>
  <c r="AL97" i="12"/>
  <c r="AK97" i="12"/>
  <c r="AF97" i="12"/>
  <c r="AE97" i="12"/>
  <c r="AD97" i="12"/>
  <c r="Y97" i="12"/>
  <c r="X97" i="12"/>
  <c r="W97" i="12"/>
  <c r="R97" i="12"/>
  <c r="Q97" i="12"/>
  <c r="P97" i="12"/>
  <c r="JC96" i="12"/>
  <c r="JB96" i="12"/>
  <c r="JA96" i="12"/>
  <c r="IV96" i="12"/>
  <c r="IU96" i="12"/>
  <c r="IT96" i="12"/>
  <c r="IO96" i="12"/>
  <c r="IN96" i="12"/>
  <c r="IM96" i="12"/>
  <c r="IH96" i="12"/>
  <c r="IG96" i="12"/>
  <c r="IF96" i="12"/>
  <c r="IA96" i="12"/>
  <c r="HZ96" i="12"/>
  <c r="HY96" i="12"/>
  <c r="HT96" i="12"/>
  <c r="HS96" i="12"/>
  <c r="HR96" i="12"/>
  <c r="HM96" i="12"/>
  <c r="HL96" i="12"/>
  <c r="HK96" i="12"/>
  <c r="HF96" i="12"/>
  <c r="HE96" i="12"/>
  <c r="HD96" i="12"/>
  <c r="GY96" i="12"/>
  <c r="GX96" i="12"/>
  <c r="GW96" i="12"/>
  <c r="GR96" i="12"/>
  <c r="GQ96" i="12"/>
  <c r="GP96" i="12"/>
  <c r="GK96" i="12"/>
  <c r="GJ96" i="12"/>
  <c r="GI96" i="12"/>
  <c r="GD96" i="12"/>
  <c r="GC96" i="12"/>
  <c r="GB96" i="12"/>
  <c r="FW96" i="12"/>
  <c r="FV96" i="12"/>
  <c r="FU96" i="12"/>
  <c r="FP96" i="12"/>
  <c r="FO96" i="12"/>
  <c r="FN96" i="12"/>
  <c r="FI96" i="12"/>
  <c r="FH96" i="12"/>
  <c r="FG96" i="12"/>
  <c r="FB96" i="12"/>
  <c r="FA96" i="12"/>
  <c r="EZ96" i="12"/>
  <c r="EU96" i="12"/>
  <c r="ET96" i="12"/>
  <c r="ES96" i="12"/>
  <c r="EN96" i="12"/>
  <c r="EM96" i="12"/>
  <c r="EL96" i="12"/>
  <c r="EG96" i="12"/>
  <c r="EF96" i="12"/>
  <c r="EE96" i="12"/>
  <c r="DZ96" i="12"/>
  <c r="DY96" i="12"/>
  <c r="DX96" i="12"/>
  <c r="DS96" i="12"/>
  <c r="DR96" i="12"/>
  <c r="DQ96" i="12"/>
  <c r="DL96" i="12"/>
  <c r="DK96" i="12"/>
  <c r="DJ96" i="12"/>
  <c r="DE96" i="12"/>
  <c r="DD96" i="12"/>
  <c r="DC96" i="12"/>
  <c r="CX96" i="12"/>
  <c r="CW96" i="12"/>
  <c r="CV96" i="12"/>
  <c r="CQ96" i="12"/>
  <c r="CP96" i="12"/>
  <c r="CO96" i="12"/>
  <c r="CJ96" i="12"/>
  <c r="CI96" i="12"/>
  <c r="CH96" i="12"/>
  <c r="CC96" i="12"/>
  <c r="CB96" i="12"/>
  <c r="CA96" i="12"/>
  <c r="BV96" i="12"/>
  <c r="BU96" i="12"/>
  <c r="BT96" i="12"/>
  <c r="BO96" i="12"/>
  <c r="BN96" i="12"/>
  <c r="BM96" i="12"/>
  <c r="BH96" i="12"/>
  <c r="BG96" i="12"/>
  <c r="BF96" i="12"/>
  <c r="BA96" i="12"/>
  <c r="AZ96" i="12"/>
  <c r="AY96" i="12"/>
  <c r="AT96" i="12"/>
  <c r="AS96" i="12"/>
  <c r="AR96" i="12"/>
  <c r="AM96" i="12"/>
  <c r="AL96" i="12"/>
  <c r="AK96" i="12"/>
  <c r="AF96" i="12"/>
  <c r="AE96" i="12"/>
  <c r="AD96" i="12"/>
  <c r="Y96" i="12"/>
  <c r="X96" i="12"/>
  <c r="W96" i="12"/>
  <c r="R96" i="12"/>
  <c r="Q96" i="12"/>
  <c r="P96" i="12"/>
  <c r="JC95" i="12"/>
  <c r="JB95" i="12"/>
  <c r="JA95" i="12"/>
  <c r="IV95" i="12"/>
  <c r="IU95" i="12"/>
  <c r="IT95" i="12"/>
  <c r="IO95" i="12"/>
  <c r="IN95" i="12"/>
  <c r="IM95" i="12"/>
  <c r="IH95" i="12"/>
  <c r="IG95" i="12"/>
  <c r="IF95" i="12"/>
  <c r="IA95" i="12"/>
  <c r="HZ95" i="12"/>
  <c r="HY95" i="12"/>
  <c r="HT95" i="12"/>
  <c r="HS95" i="12"/>
  <c r="HR95" i="12"/>
  <c r="HM95" i="12"/>
  <c r="HL95" i="12"/>
  <c r="HK95" i="12"/>
  <c r="HF95" i="12"/>
  <c r="HE95" i="12"/>
  <c r="HD95" i="12"/>
  <c r="GY95" i="12"/>
  <c r="GX95" i="12"/>
  <c r="GW95" i="12"/>
  <c r="GR95" i="12"/>
  <c r="GQ95" i="12"/>
  <c r="GP95" i="12"/>
  <c r="GK95" i="12"/>
  <c r="GJ95" i="12"/>
  <c r="GI95" i="12"/>
  <c r="GD95" i="12"/>
  <c r="GC95" i="12"/>
  <c r="GB95" i="12"/>
  <c r="FW95" i="12"/>
  <c r="FV95" i="12"/>
  <c r="FU95" i="12"/>
  <c r="FP95" i="12"/>
  <c r="FO95" i="12"/>
  <c r="FN95" i="12"/>
  <c r="FI95" i="12"/>
  <c r="FH95" i="12"/>
  <c r="FG95" i="12"/>
  <c r="FB95" i="12"/>
  <c r="FA95" i="12"/>
  <c r="EZ95" i="12"/>
  <c r="EU95" i="12"/>
  <c r="ET95" i="12"/>
  <c r="ES95" i="12"/>
  <c r="EN95" i="12"/>
  <c r="EM95" i="12"/>
  <c r="EL95" i="12"/>
  <c r="EG95" i="12"/>
  <c r="EF95" i="12"/>
  <c r="EE95" i="12"/>
  <c r="DZ95" i="12"/>
  <c r="DY95" i="12"/>
  <c r="DX95" i="12"/>
  <c r="DS95" i="12"/>
  <c r="DR95" i="12"/>
  <c r="DQ95" i="12"/>
  <c r="DL95" i="12"/>
  <c r="DK95" i="12"/>
  <c r="DJ95" i="12"/>
  <c r="DE95" i="12"/>
  <c r="DD95" i="12"/>
  <c r="DC95" i="12"/>
  <c r="CX95" i="12"/>
  <c r="CW95" i="12"/>
  <c r="CV95" i="12"/>
  <c r="CQ95" i="12"/>
  <c r="CP95" i="12"/>
  <c r="CO95" i="12"/>
  <c r="CJ95" i="12"/>
  <c r="CI95" i="12"/>
  <c r="CH95" i="12"/>
  <c r="CC95" i="12"/>
  <c r="CB95" i="12"/>
  <c r="CA95" i="12"/>
  <c r="BV95" i="12"/>
  <c r="BU95" i="12"/>
  <c r="BT95" i="12"/>
  <c r="BO95" i="12"/>
  <c r="BN95" i="12"/>
  <c r="BM95" i="12"/>
  <c r="BH95" i="12"/>
  <c r="BG95" i="12"/>
  <c r="BF95" i="12"/>
  <c r="BA95" i="12"/>
  <c r="AZ95" i="12"/>
  <c r="AY95" i="12"/>
  <c r="AT95" i="12"/>
  <c r="AS95" i="12"/>
  <c r="AR95" i="12"/>
  <c r="AM95" i="12"/>
  <c r="AL95" i="12"/>
  <c r="AK95" i="12"/>
  <c r="AF95" i="12"/>
  <c r="AE95" i="12"/>
  <c r="AD95" i="12"/>
  <c r="Y95" i="12"/>
  <c r="X95" i="12"/>
  <c r="W95" i="12"/>
  <c r="R95" i="12"/>
  <c r="Q95" i="12"/>
  <c r="P95" i="12"/>
  <c r="JC94" i="12"/>
  <c r="JB94" i="12"/>
  <c r="JA94" i="12"/>
  <c r="IV94" i="12"/>
  <c r="IU94" i="12"/>
  <c r="IT94" i="12"/>
  <c r="IO94" i="12"/>
  <c r="IN94" i="12"/>
  <c r="IM94" i="12"/>
  <c r="IH94" i="12"/>
  <c r="IG94" i="12"/>
  <c r="IF94" i="12"/>
  <c r="IA94" i="12"/>
  <c r="HZ94" i="12"/>
  <c r="HY94" i="12"/>
  <c r="HT94" i="12"/>
  <c r="HS94" i="12"/>
  <c r="HR94" i="12"/>
  <c r="HM94" i="12"/>
  <c r="HL94" i="12"/>
  <c r="HK94" i="12"/>
  <c r="HF94" i="12"/>
  <c r="HE94" i="12"/>
  <c r="HD94" i="12"/>
  <c r="GY94" i="12"/>
  <c r="GX94" i="12"/>
  <c r="GW94" i="12"/>
  <c r="GR94" i="12"/>
  <c r="GQ94" i="12"/>
  <c r="GP94" i="12"/>
  <c r="GK94" i="12"/>
  <c r="GJ94" i="12"/>
  <c r="GI94" i="12"/>
  <c r="GD94" i="12"/>
  <c r="GC94" i="12"/>
  <c r="GB94" i="12"/>
  <c r="FW94" i="12"/>
  <c r="FV94" i="12"/>
  <c r="FU94" i="12"/>
  <c r="FP94" i="12"/>
  <c r="FO94" i="12"/>
  <c r="FN94" i="12"/>
  <c r="FI94" i="12"/>
  <c r="FH94" i="12"/>
  <c r="FG94" i="12"/>
  <c r="FB94" i="12"/>
  <c r="FA94" i="12"/>
  <c r="EZ94" i="12"/>
  <c r="EU94" i="12"/>
  <c r="ET94" i="12"/>
  <c r="ES94" i="12"/>
  <c r="EN94" i="12"/>
  <c r="EM94" i="12"/>
  <c r="EL94" i="12"/>
  <c r="EG94" i="12"/>
  <c r="EF94" i="12"/>
  <c r="EE94" i="12"/>
  <c r="DZ94" i="12"/>
  <c r="DY94" i="12"/>
  <c r="DX94" i="12"/>
  <c r="DS94" i="12"/>
  <c r="DR94" i="12"/>
  <c r="DQ94" i="12"/>
  <c r="DL94" i="12"/>
  <c r="DK94" i="12"/>
  <c r="DJ94" i="12"/>
  <c r="DE94" i="12"/>
  <c r="DD94" i="12"/>
  <c r="DC94" i="12"/>
  <c r="CX94" i="12"/>
  <c r="CW94" i="12"/>
  <c r="CV94" i="12"/>
  <c r="CQ94" i="12"/>
  <c r="CP94" i="12"/>
  <c r="CO94" i="12"/>
  <c r="CJ94" i="12"/>
  <c r="CI94" i="12"/>
  <c r="CH94" i="12"/>
  <c r="CC94" i="12"/>
  <c r="CB94" i="12"/>
  <c r="CA94" i="12"/>
  <c r="BV94" i="12"/>
  <c r="BU94" i="12"/>
  <c r="BT94" i="12"/>
  <c r="BO94" i="12"/>
  <c r="BN94" i="12"/>
  <c r="BM94" i="12"/>
  <c r="BH94" i="12"/>
  <c r="BG94" i="12"/>
  <c r="BF94" i="12"/>
  <c r="BA94" i="12"/>
  <c r="AZ94" i="12"/>
  <c r="AY94" i="12"/>
  <c r="AT94" i="12"/>
  <c r="AS94" i="12"/>
  <c r="AR94" i="12"/>
  <c r="AM94" i="12"/>
  <c r="AL94" i="12"/>
  <c r="AK94" i="12"/>
  <c r="AF94" i="12"/>
  <c r="AE94" i="12"/>
  <c r="AD94" i="12"/>
  <c r="Y94" i="12"/>
  <c r="X94" i="12"/>
  <c r="W94" i="12"/>
  <c r="R94" i="12"/>
  <c r="Q94" i="12"/>
  <c r="P94" i="12"/>
  <c r="JC93" i="12"/>
  <c r="JB93" i="12"/>
  <c r="JA93" i="12"/>
  <c r="IV93" i="12"/>
  <c r="IU93" i="12"/>
  <c r="IT93" i="12"/>
  <c r="IO93" i="12"/>
  <c r="IN93" i="12"/>
  <c r="IM93" i="12"/>
  <c r="IH93" i="12"/>
  <c r="IG93" i="12"/>
  <c r="IF93" i="12"/>
  <c r="IA93" i="12"/>
  <c r="HZ93" i="12"/>
  <c r="HY93" i="12"/>
  <c r="HT93" i="12"/>
  <c r="HS93" i="12"/>
  <c r="HR93" i="12"/>
  <c r="HM93" i="12"/>
  <c r="HL93" i="12"/>
  <c r="HK93" i="12"/>
  <c r="HF93" i="12"/>
  <c r="HE93" i="12"/>
  <c r="HD93" i="12"/>
  <c r="GY93" i="12"/>
  <c r="GX93" i="12"/>
  <c r="GW93" i="12"/>
  <c r="GR93" i="12"/>
  <c r="GQ93" i="12"/>
  <c r="GP93" i="12"/>
  <c r="GK93" i="12"/>
  <c r="GJ93" i="12"/>
  <c r="GI93" i="12"/>
  <c r="GD93" i="12"/>
  <c r="GC93" i="12"/>
  <c r="GB93" i="12"/>
  <c r="FW93" i="12"/>
  <c r="FV93" i="12"/>
  <c r="FU93" i="12"/>
  <c r="FP93" i="12"/>
  <c r="FO93" i="12"/>
  <c r="FN93" i="12"/>
  <c r="FI93" i="12"/>
  <c r="FH93" i="12"/>
  <c r="FG93" i="12"/>
  <c r="FB93" i="12"/>
  <c r="FA93" i="12"/>
  <c r="EZ93" i="12"/>
  <c r="EU93" i="12"/>
  <c r="ET93" i="12"/>
  <c r="ES93" i="12"/>
  <c r="EN93" i="12"/>
  <c r="EM93" i="12"/>
  <c r="EL93" i="12"/>
  <c r="EG93" i="12"/>
  <c r="EF93" i="12"/>
  <c r="EE93" i="12"/>
  <c r="DZ93" i="12"/>
  <c r="DY93" i="12"/>
  <c r="DX93" i="12"/>
  <c r="DS93" i="12"/>
  <c r="DR93" i="12"/>
  <c r="DQ93" i="12"/>
  <c r="DL93" i="12"/>
  <c r="DK93" i="12"/>
  <c r="DJ93" i="12"/>
  <c r="DE93" i="12"/>
  <c r="DD93" i="12"/>
  <c r="DC93" i="12"/>
  <c r="CX93" i="12"/>
  <c r="CW93" i="12"/>
  <c r="CV93" i="12"/>
  <c r="CQ93" i="12"/>
  <c r="CP93" i="12"/>
  <c r="CO93" i="12"/>
  <c r="CJ93" i="12"/>
  <c r="CI93" i="12"/>
  <c r="CH93" i="12"/>
  <c r="CC93" i="12"/>
  <c r="CB93" i="12"/>
  <c r="CA93" i="12"/>
  <c r="BV93" i="12"/>
  <c r="BU93" i="12"/>
  <c r="BT93" i="12"/>
  <c r="BO93" i="12"/>
  <c r="BN93" i="12"/>
  <c r="BM93" i="12"/>
  <c r="BH93" i="12"/>
  <c r="BG93" i="12"/>
  <c r="BF93" i="12"/>
  <c r="BA93" i="12"/>
  <c r="AZ93" i="12"/>
  <c r="AY93" i="12"/>
  <c r="AT93" i="12"/>
  <c r="AS93" i="12"/>
  <c r="AR93" i="12"/>
  <c r="AM93" i="12"/>
  <c r="AL93" i="12"/>
  <c r="AK93" i="12"/>
  <c r="AF93" i="12"/>
  <c r="AE93" i="12"/>
  <c r="AD93" i="12"/>
  <c r="Y93" i="12"/>
  <c r="X93" i="12"/>
  <c r="W93" i="12"/>
  <c r="R93" i="12"/>
  <c r="Q93" i="12"/>
  <c r="P93" i="12"/>
  <c r="JC92" i="12"/>
  <c r="JB92" i="12"/>
  <c r="JA92" i="12"/>
  <c r="IV92" i="12"/>
  <c r="IU92" i="12"/>
  <c r="IT92" i="12"/>
  <c r="IO92" i="12"/>
  <c r="IN92" i="12"/>
  <c r="IM92" i="12"/>
  <c r="IH92" i="12"/>
  <c r="IG92" i="12"/>
  <c r="IF92" i="12"/>
  <c r="IA92" i="12"/>
  <c r="HZ92" i="12"/>
  <c r="HY92" i="12"/>
  <c r="HT92" i="12"/>
  <c r="HS92" i="12"/>
  <c r="HR92" i="12"/>
  <c r="HM92" i="12"/>
  <c r="HL92" i="12"/>
  <c r="HK92" i="12"/>
  <c r="HF92" i="12"/>
  <c r="HE92" i="12"/>
  <c r="HD92" i="12"/>
  <c r="GY92" i="12"/>
  <c r="GX92" i="12"/>
  <c r="GW92" i="12"/>
  <c r="GR92" i="12"/>
  <c r="GQ92" i="12"/>
  <c r="GP92" i="12"/>
  <c r="GK92" i="12"/>
  <c r="GJ92" i="12"/>
  <c r="GI92" i="12"/>
  <c r="GD92" i="12"/>
  <c r="GC92" i="12"/>
  <c r="GB92" i="12"/>
  <c r="FW92" i="12"/>
  <c r="FV92" i="12"/>
  <c r="FU92" i="12"/>
  <c r="FP92" i="12"/>
  <c r="FO92" i="12"/>
  <c r="FN92" i="12"/>
  <c r="FI92" i="12"/>
  <c r="FH92" i="12"/>
  <c r="FG92" i="12"/>
  <c r="FB92" i="12"/>
  <c r="FA92" i="12"/>
  <c r="EZ92" i="12"/>
  <c r="EU92" i="12"/>
  <c r="ET92" i="12"/>
  <c r="ES92" i="12"/>
  <c r="EN92" i="12"/>
  <c r="EM92" i="12"/>
  <c r="EL92" i="12"/>
  <c r="EG92" i="12"/>
  <c r="EF92" i="12"/>
  <c r="EE92" i="12"/>
  <c r="DZ92" i="12"/>
  <c r="DY92" i="12"/>
  <c r="DX92" i="12"/>
  <c r="DS92" i="12"/>
  <c r="DR92" i="12"/>
  <c r="DQ92" i="12"/>
  <c r="DL92" i="12"/>
  <c r="DK92" i="12"/>
  <c r="DJ92" i="12"/>
  <c r="DE92" i="12"/>
  <c r="DD92" i="12"/>
  <c r="DC92" i="12"/>
  <c r="CX92" i="12"/>
  <c r="CW92" i="12"/>
  <c r="CV92" i="12"/>
  <c r="CQ92" i="12"/>
  <c r="CP92" i="12"/>
  <c r="CO92" i="12"/>
  <c r="CJ92" i="12"/>
  <c r="CI92" i="12"/>
  <c r="CH92" i="12"/>
  <c r="CC92" i="12"/>
  <c r="CB92" i="12"/>
  <c r="CA92" i="12"/>
  <c r="BV92" i="12"/>
  <c r="BU92" i="12"/>
  <c r="BT92" i="12"/>
  <c r="BO92" i="12"/>
  <c r="BN92" i="12"/>
  <c r="BM92" i="12"/>
  <c r="BH92" i="12"/>
  <c r="BG92" i="12"/>
  <c r="BF92" i="12"/>
  <c r="BA92" i="12"/>
  <c r="AZ92" i="12"/>
  <c r="AY92" i="12"/>
  <c r="AT92" i="12"/>
  <c r="AS92" i="12"/>
  <c r="AR92" i="12"/>
  <c r="AM92" i="12"/>
  <c r="AL92" i="12"/>
  <c r="AK92" i="12"/>
  <c r="AF92" i="12"/>
  <c r="AE92" i="12"/>
  <c r="AD92" i="12"/>
  <c r="Y92" i="12"/>
  <c r="X92" i="12"/>
  <c r="W92" i="12"/>
  <c r="R92" i="12"/>
  <c r="Q92" i="12"/>
  <c r="P92" i="12"/>
  <c r="JC91" i="12"/>
  <c r="JB91" i="12"/>
  <c r="JA91" i="12"/>
  <c r="IV91" i="12"/>
  <c r="IU91" i="12"/>
  <c r="IT91" i="12"/>
  <c r="IO91" i="12"/>
  <c r="IN91" i="12"/>
  <c r="IM91" i="12"/>
  <c r="IH91" i="12"/>
  <c r="IG91" i="12"/>
  <c r="IF91" i="12"/>
  <c r="IA91" i="12"/>
  <c r="HZ91" i="12"/>
  <c r="HY91" i="12"/>
  <c r="HT91" i="12"/>
  <c r="HS91" i="12"/>
  <c r="HR91" i="12"/>
  <c r="HM91" i="12"/>
  <c r="HL91" i="12"/>
  <c r="HK91" i="12"/>
  <c r="HF91" i="12"/>
  <c r="HE91" i="12"/>
  <c r="HD91" i="12"/>
  <c r="GY91" i="12"/>
  <c r="GX91" i="12"/>
  <c r="GW91" i="12"/>
  <c r="GR91" i="12"/>
  <c r="GQ91" i="12"/>
  <c r="GP91" i="12"/>
  <c r="GK91" i="12"/>
  <c r="GJ91" i="12"/>
  <c r="GI91" i="12"/>
  <c r="GD91" i="12"/>
  <c r="GC91" i="12"/>
  <c r="GB91" i="12"/>
  <c r="FW91" i="12"/>
  <c r="FV91" i="12"/>
  <c r="FU91" i="12"/>
  <c r="FP91" i="12"/>
  <c r="FO91" i="12"/>
  <c r="FN91" i="12"/>
  <c r="FI91" i="12"/>
  <c r="FH91" i="12"/>
  <c r="FG91" i="12"/>
  <c r="FB91" i="12"/>
  <c r="FA91" i="12"/>
  <c r="EZ91" i="12"/>
  <c r="EU91" i="12"/>
  <c r="ET91" i="12"/>
  <c r="ES91" i="12"/>
  <c r="EN91" i="12"/>
  <c r="EM91" i="12"/>
  <c r="EL91" i="12"/>
  <c r="EG91" i="12"/>
  <c r="EF91" i="12"/>
  <c r="EE91" i="12"/>
  <c r="DZ91" i="12"/>
  <c r="DY91" i="12"/>
  <c r="DX91" i="12"/>
  <c r="DS91" i="12"/>
  <c r="DR91" i="12"/>
  <c r="DQ91" i="12"/>
  <c r="DL91" i="12"/>
  <c r="DK91" i="12"/>
  <c r="DJ91" i="12"/>
  <c r="DE91" i="12"/>
  <c r="DD91" i="12"/>
  <c r="DC91" i="12"/>
  <c r="CX91" i="12"/>
  <c r="CW91" i="12"/>
  <c r="CV91" i="12"/>
  <c r="CQ91" i="12"/>
  <c r="CP91" i="12"/>
  <c r="CO91" i="12"/>
  <c r="CJ91" i="12"/>
  <c r="CI91" i="12"/>
  <c r="CH91" i="12"/>
  <c r="CC91" i="12"/>
  <c r="CB91" i="12"/>
  <c r="CA91" i="12"/>
  <c r="BV91" i="12"/>
  <c r="BU91" i="12"/>
  <c r="BT91" i="12"/>
  <c r="BO91" i="12"/>
  <c r="BN91" i="12"/>
  <c r="BM91" i="12"/>
  <c r="BH91" i="12"/>
  <c r="BG91" i="12"/>
  <c r="BF91" i="12"/>
  <c r="BA91" i="12"/>
  <c r="AZ91" i="12"/>
  <c r="AY91" i="12"/>
  <c r="AT91" i="12"/>
  <c r="AS91" i="12"/>
  <c r="AR91" i="12"/>
  <c r="AM91" i="12"/>
  <c r="AL91" i="12"/>
  <c r="AK91" i="12"/>
  <c r="AF91" i="12"/>
  <c r="AE91" i="12"/>
  <c r="AD91" i="12"/>
  <c r="Y91" i="12"/>
  <c r="X91" i="12"/>
  <c r="W91" i="12"/>
  <c r="R91" i="12"/>
  <c r="Q91" i="12"/>
  <c r="P91" i="12"/>
  <c r="JC90" i="12"/>
  <c r="JB90" i="12"/>
  <c r="JA90" i="12"/>
  <c r="IV90" i="12"/>
  <c r="IU90" i="12"/>
  <c r="IT90" i="12"/>
  <c r="IO90" i="12"/>
  <c r="IN90" i="12"/>
  <c r="IM90" i="12"/>
  <c r="IH90" i="12"/>
  <c r="IG90" i="12"/>
  <c r="IF90" i="12"/>
  <c r="IA90" i="12"/>
  <c r="HZ90" i="12"/>
  <c r="HY90" i="12"/>
  <c r="HT90" i="12"/>
  <c r="HS90" i="12"/>
  <c r="HR90" i="12"/>
  <c r="HM90" i="12"/>
  <c r="HL90" i="12"/>
  <c r="HK90" i="12"/>
  <c r="HF90" i="12"/>
  <c r="HE90" i="12"/>
  <c r="HD90" i="12"/>
  <c r="GY90" i="12"/>
  <c r="GX90" i="12"/>
  <c r="GW90" i="12"/>
  <c r="GR90" i="12"/>
  <c r="GQ90" i="12"/>
  <c r="GP90" i="12"/>
  <c r="GK90" i="12"/>
  <c r="GJ90" i="12"/>
  <c r="GI90" i="12"/>
  <c r="GD90" i="12"/>
  <c r="GC90" i="12"/>
  <c r="GB90" i="12"/>
  <c r="FW90" i="12"/>
  <c r="FV90" i="12"/>
  <c r="FU90" i="12"/>
  <c r="FP90" i="12"/>
  <c r="FO90" i="12"/>
  <c r="FN90" i="12"/>
  <c r="FI90" i="12"/>
  <c r="FH90" i="12"/>
  <c r="FG90" i="12"/>
  <c r="FB90" i="12"/>
  <c r="FA90" i="12"/>
  <c r="EZ90" i="12"/>
  <c r="EU90" i="12"/>
  <c r="ET90" i="12"/>
  <c r="ES90" i="12"/>
  <c r="EN90" i="12"/>
  <c r="EM90" i="12"/>
  <c r="EL90" i="12"/>
  <c r="EG90" i="12"/>
  <c r="EF90" i="12"/>
  <c r="EE90" i="12"/>
  <c r="DZ90" i="12"/>
  <c r="DY90" i="12"/>
  <c r="DX90" i="12"/>
  <c r="DS90" i="12"/>
  <c r="DR90" i="12"/>
  <c r="DQ90" i="12"/>
  <c r="DL90" i="12"/>
  <c r="DK90" i="12"/>
  <c r="DJ90" i="12"/>
  <c r="DE90" i="12"/>
  <c r="DD90" i="12"/>
  <c r="DC90" i="12"/>
  <c r="CX90" i="12"/>
  <c r="CW90" i="12"/>
  <c r="CV90" i="12"/>
  <c r="CQ90" i="12"/>
  <c r="CP90" i="12"/>
  <c r="CO90" i="12"/>
  <c r="CJ90" i="12"/>
  <c r="CI90" i="12"/>
  <c r="CH90" i="12"/>
  <c r="CC90" i="12"/>
  <c r="CB90" i="12"/>
  <c r="CA90" i="12"/>
  <c r="BV90" i="12"/>
  <c r="BU90" i="12"/>
  <c r="BT90" i="12"/>
  <c r="BO90" i="12"/>
  <c r="BN90" i="12"/>
  <c r="BM90" i="12"/>
  <c r="BH90" i="12"/>
  <c r="BG90" i="12"/>
  <c r="BF90" i="12"/>
  <c r="BA90" i="12"/>
  <c r="AZ90" i="12"/>
  <c r="AY90" i="12"/>
  <c r="AT90" i="12"/>
  <c r="AS90" i="12"/>
  <c r="AR90" i="12"/>
  <c r="AM90" i="12"/>
  <c r="AL90" i="12"/>
  <c r="AK90" i="12"/>
  <c r="AF90" i="12"/>
  <c r="AE90" i="12"/>
  <c r="AD90" i="12"/>
  <c r="Y90" i="12"/>
  <c r="X90" i="12"/>
  <c r="W90" i="12"/>
  <c r="R90" i="12"/>
  <c r="Q90" i="12"/>
  <c r="P90" i="12"/>
  <c r="JC89" i="12"/>
  <c r="JB89" i="12"/>
  <c r="JA89" i="12"/>
  <c r="IV89" i="12"/>
  <c r="IU89" i="12"/>
  <c r="IT89" i="12"/>
  <c r="IO89" i="12"/>
  <c r="IN89" i="12"/>
  <c r="IM89" i="12"/>
  <c r="IH89" i="12"/>
  <c r="IG89" i="12"/>
  <c r="IF89" i="12"/>
  <c r="IA89" i="12"/>
  <c r="HZ89" i="12"/>
  <c r="HY89" i="12"/>
  <c r="HT89" i="12"/>
  <c r="HS89" i="12"/>
  <c r="HR89" i="12"/>
  <c r="HM89" i="12"/>
  <c r="HL89" i="12"/>
  <c r="HK89" i="12"/>
  <c r="HF89" i="12"/>
  <c r="HE89" i="12"/>
  <c r="HD89" i="12"/>
  <c r="GY89" i="12"/>
  <c r="GX89" i="12"/>
  <c r="GW89" i="12"/>
  <c r="GR89" i="12"/>
  <c r="GQ89" i="12"/>
  <c r="GP89" i="12"/>
  <c r="GK89" i="12"/>
  <c r="GJ89" i="12"/>
  <c r="GI89" i="12"/>
  <c r="GD89" i="12"/>
  <c r="GC89" i="12"/>
  <c r="GB89" i="12"/>
  <c r="FW89" i="12"/>
  <c r="FV89" i="12"/>
  <c r="FU89" i="12"/>
  <c r="FP89" i="12"/>
  <c r="FO89" i="12"/>
  <c r="FN89" i="12"/>
  <c r="FI89" i="12"/>
  <c r="FH89" i="12"/>
  <c r="FG89" i="12"/>
  <c r="FB89" i="12"/>
  <c r="FA89" i="12"/>
  <c r="EZ89" i="12"/>
  <c r="EU89" i="12"/>
  <c r="ET89" i="12"/>
  <c r="ES89" i="12"/>
  <c r="EN89" i="12"/>
  <c r="EM89" i="12"/>
  <c r="EL89" i="12"/>
  <c r="EG89" i="12"/>
  <c r="EF89" i="12"/>
  <c r="EE89" i="12"/>
  <c r="DZ89" i="12"/>
  <c r="DY89" i="12"/>
  <c r="DX89" i="12"/>
  <c r="DS89" i="12"/>
  <c r="DR89" i="12"/>
  <c r="DQ89" i="12"/>
  <c r="DL89" i="12"/>
  <c r="DK89" i="12"/>
  <c r="DJ89" i="12"/>
  <c r="DE89" i="12"/>
  <c r="DD89" i="12"/>
  <c r="DC89" i="12"/>
  <c r="CX89" i="12"/>
  <c r="CW89" i="12"/>
  <c r="CV89" i="12"/>
  <c r="CQ89" i="12"/>
  <c r="CP89" i="12"/>
  <c r="CO89" i="12"/>
  <c r="CJ89" i="12"/>
  <c r="CI89" i="12"/>
  <c r="CH89" i="12"/>
  <c r="CC89" i="12"/>
  <c r="CB89" i="12"/>
  <c r="CA89" i="12"/>
  <c r="BV89" i="12"/>
  <c r="BU89" i="12"/>
  <c r="BT89" i="12"/>
  <c r="BO89" i="12"/>
  <c r="BN89" i="12"/>
  <c r="BM89" i="12"/>
  <c r="BH89" i="12"/>
  <c r="BG89" i="12"/>
  <c r="BF89" i="12"/>
  <c r="BA89" i="12"/>
  <c r="AZ89" i="12"/>
  <c r="AY89" i="12"/>
  <c r="AT89" i="12"/>
  <c r="AS89" i="12"/>
  <c r="AR89" i="12"/>
  <c r="AM89" i="12"/>
  <c r="AL89" i="12"/>
  <c r="AK89" i="12"/>
  <c r="AF89" i="12"/>
  <c r="AE89" i="12"/>
  <c r="AD89" i="12"/>
  <c r="Y89" i="12"/>
  <c r="X89" i="12"/>
  <c r="W89" i="12"/>
  <c r="R89" i="12"/>
  <c r="Q89" i="12"/>
  <c r="P89" i="12"/>
  <c r="JC88" i="12"/>
  <c r="JB88" i="12"/>
  <c r="JA88" i="12"/>
  <c r="IV88" i="12"/>
  <c r="IU88" i="12"/>
  <c r="IT88" i="12"/>
  <c r="IO88" i="12"/>
  <c r="IN88" i="12"/>
  <c r="IM88" i="12"/>
  <c r="IH88" i="12"/>
  <c r="IG88" i="12"/>
  <c r="IF88" i="12"/>
  <c r="IA88" i="12"/>
  <c r="HZ88" i="12"/>
  <c r="HY88" i="12"/>
  <c r="HT88" i="12"/>
  <c r="HS88" i="12"/>
  <c r="HR88" i="12"/>
  <c r="HM88" i="12"/>
  <c r="HL88" i="12"/>
  <c r="HK88" i="12"/>
  <c r="HF88" i="12"/>
  <c r="HE88" i="12"/>
  <c r="HD88" i="12"/>
  <c r="GY88" i="12"/>
  <c r="GX88" i="12"/>
  <c r="GW88" i="12"/>
  <c r="GR88" i="12"/>
  <c r="GQ88" i="12"/>
  <c r="GP88" i="12"/>
  <c r="GK88" i="12"/>
  <c r="GJ88" i="12"/>
  <c r="GI88" i="12"/>
  <c r="GD88" i="12"/>
  <c r="GC88" i="12"/>
  <c r="GB88" i="12"/>
  <c r="FW88" i="12"/>
  <c r="FV88" i="12"/>
  <c r="FU88" i="12"/>
  <c r="FP88" i="12"/>
  <c r="FO88" i="12"/>
  <c r="FN88" i="12"/>
  <c r="FI88" i="12"/>
  <c r="FH88" i="12"/>
  <c r="FG88" i="12"/>
  <c r="FB88" i="12"/>
  <c r="FA88" i="12"/>
  <c r="EZ88" i="12"/>
  <c r="EU88" i="12"/>
  <c r="ET88" i="12"/>
  <c r="ES88" i="12"/>
  <c r="EN88" i="12"/>
  <c r="EM88" i="12"/>
  <c r="EL88" i="12"/>
  <c r="EG88" i="12"/>
  <c r="EF88" i="12"/>
  <c r="EE88" i="12"/>
  <c r="DZ88" i="12"/>
  <c r="DY88" i="12"/>
  <c r="DX88" i="12"/>
  <c r="DS88" i="12"/>
  <c r="DR88" i="12"/>
  <c r="DQ88" i="12"/>
  <c r="DL88" i="12"/>
  <c r="DK88" i="12"/>
  <c r="DJ88" i="12"/>
  <c r="DE88" i="12"/>
  <c r="DD88" i="12"/>
  <c r="DC88" i="12"/>
  <c r="CX88" i="12"/>
  <c r="CW88" i="12"/>
  <c r="CV88" i="12"/>
  <c r="CQ88" i="12"/>
  <c r="CP88" i="12"/>
  <c r="CO88" i="12"/>
  <c r="CJ88" i="12"/>
  <c r="CI88" i="12"/>
  <c r="CH88" i="12"/>
  <c r="CC88" i="12"/>
  <c r="CB88" i="12"/>
  <c r="CA88" i="12"/>
  <c r="BV88" i="12"/>
  <c r="BU88" i="12"/>
  <c r="BT88" i="12"/>
  <c r="BO88" i="12"/>
  <c r="BN88" i="12"/>
  <c r="BM88" i="12"/>
  <c r="BH88" i="12"/>
  <c r="BG88" i="12"/>
  <c r="BF88" i="12"/>
  <c r="BA88" i="12"/>
  <c r="AZ88" i="12"/>
  <c r="AY88" i="12"/>
  <c r="AT88" i="12"/>
  <c r="AS88" i="12"/>
  <c r="AR88" i="12"/>
  <c r="AM88" i="12"/>
  <c r="AL88" i="12"/>
  <c r="AK88" i="12"/>
  <c r="AF88" i="12"/>
  <c r="AE88" i="12"/>
  <c r="AD88" i="12"/>
  <c r="Y88" i="12"/>
  <c r="X88" i="12"/>
  <c r="W88" i="12"/>
  <c r="R88" i="12"/>
  <c r="Q88" i="12"/>
  <c r="P88" i="12"/>
  <c r="JC87" i="12"/>
  <c r="JB87" i="12"/>
  <c r="JA87" i="12"/>
  <c r="IV87" i="12"/>
  <c r="IU87" i="12"/>
  <c r="IT87" i="12"/>
  <c r="IO87" i="12"/>
  <c r="IN87" i="12"/>
  <c r="IM87" i="12"/>
  <c r="IH87" i="12"/>
  <c r="IG87" i="12"/>
  <c r="IF87" i="12"/>
  <c r="IA87" i="12"/>
  <c r="HZ87" i="12"/>
  <c r="HY87" i="12"/>
  <c r="HT87" i="12"/>
  <c r="HS87" i="12"/>
  <c r="HR87" i="12"/>
  <c r="HM87" i="12"/>
  <c r="HL87" i="12"/>
  <c r="HK87" i="12"/>
  <c r="HF87" i="12"/>
  <c r="HE87" i="12"/>
  <c r="HD87" i="12"/>
  <c r="GY87" i="12"/>
  <c r="GX87" i="12"/>
  <c r="GW87" i="12"/>
  <c r="GR87" i="12"/>
  <c r="GQ87" i="12"/>
  <c r="GP87" i="12"/>
  <c r="GK87" i="12"/>
  <c r="GJ87" i="12"/>
  <c r="GI87" i="12"/>
  <c r="GD87" i="12"/>
  <c r="GC87" i="12"/>
  <c r="GB87" i="12"/>
  <c r="FW87" i="12"/>
  <c r="FV87" i="12"/>
  <c r="FU87" i="12"/>
  <c r="FP87" i="12"/>
  <c r="FO87" i="12"/>
  <c r="FN87" i="12"/>
  <c r="FI87" i="12"/>
  <c r="FH87" i="12"/>
  <c r="FG87" i="12"/>
  <c r="FB87" i="12"/>
  <c r="FA87" i="12"/>
  <c r="EZ87" i="12"/>
  <c r="EU87" i="12"/>
  <c r="ET87" i="12"/>
  <c r="ES87" i="12"/>
  <c r="EN87" i="12"/>
  <c r="EM87" i="12"/>
  <c r="EL87" i="12"/>
  <c r="EG87" i="12"/>
  <c r="EF87" i="12"/>
  <c r="EE87" i="12"/>
  <c r="DZ87" i="12"/>
  <c r="DY87" i="12"/>
  <c r="DX87" i="12"/>
  <c r="DS87" i="12"/>
  <c r="DR87" i="12"/>
  <c r="DQ87" i="12"/>
  <c r="DL87" i="12"/>
  <c r="DK87" i="12"/>
  <c r="DJ87" i="12"/>
  <c r="DE87" i="12"/>
  <c r="DD87" i="12"/>
  <c r="DC87" i="12"/>
  <c r="CX87" i="12"/>
  <c r="CW87" i="12"/>
  <c r="CV87" i="12"/>
  <c r="CQ87" i="12"/>
  <c r="CP87" i="12"/>
  <c r="CO87" i="12"/>
  <c r="CJ87" i="12"/>
  <c r="CI87" i="12"/>
  <c r="CH87" i="12"/>
  <c r="CC87" i="12"/>
  <c r="CB87" i="12"/>
  <c r="CA87" i="12"/>
  <c r="BV87" i="12"/>
  <c r="BU87" i="12"/>
  <c r="BT87" i="12"/>
  <c r="BO87" i="12"/>
  <c r="BN87" i="12"/>
  <c r="BM87" i="12"/>
  <c r="BH87" i="12"/>
  <c r="BG87" i="12"/>
  <c r="BF87" i="12"/>
  <c r="BA87" i="12"/>
  <c r="AZ87" i="12"/>
  <c r="AY87" i="12"/>
  <c r="AT87" i="12"/>
  <c r="AS87" i="12"/>
  <c r="AR87" i="12"/>
  <c r="AM87" i="12"/>
  <c r="AL87" i="12"/>
  <c r="AK87" i="12"/>
  <c r="AF87" i="12"/>
  <c r="AE87" i="12"/>
  <c r="AD87" i="12"/>
  <c r="Y87" i="12"/>
  <c r="X87" i="12"/>
  <c r="W87" i="12"/>
  <c r="R87" i="12"/>
  <c r="Q87" i="12"/>
  <c r="P87" i="12"/>
  <c r="JC86" i="12"/>
  <c r="JB86" i="12"/>
  <c r="JA86" i="12"/>
  <c r="IV86" i="12"/>
  <c r="IU86" i="12"/>
  <c r="IT86" i="12"/>
  <c r="IO86" i="12"/>
  <c r="IN86" i="12"/>
  <c r="IM86" i="12"/>
  <c r="IH86" i="12"/>
  <c r="IG86" i="12"/>
  <c r="IF86" i="12"/>
  <c r="IA86" i="12"/>
  <c r="HZ86" i="12"/>
  <c r="HY86" i="12"/>
  <c r="HT86" i="12"/>
  <c r="HS86" i="12"/>
  <c r="HR86" i="12"/>
  <c r="HM86" i="12"/>
  <c r="HL86" i="12"/>
  <c r="HK86" i="12"/>
  <c r="HF86" i="12"/>
  <c r="HE86" i="12"/>
  <c r="HD86" i="12"/>
  <c r="GY86" i="12"/>
  <c r="GX86" i="12"/>
  <c r="GW86" i="12"/>
  <c r="GR86" i="12"/>
  <c r="GQ86" i="12"/>
  <c r="GP86" i="12"/>
  <c r="GK86" i="12"/>
  <c r="GJ86" i="12"/>
  <c r="GI86" i="12"/>
  <c r="GD86" i="12"/>
  <c r="GC86" i="12"/>
  <c r="GB86" i="12"/>
  <c r="FW86" i="12"/>
  <c r="FV86" i="12"/>
  <c r="FU86" i="12"/>
  <c r="FP86" i="12"/>
  <c r="FO86" i="12"/>
  <c r="FN86" i="12"/>
  <c r="FI86" i="12"/>
  <c r="FH86" i="12"/>
  <c r="FG86" i="12"/>
  <c r="FB86" i="12"/>
  <c r="FA86" i="12"/>
  <c r="EZ86" i="12"/>
  <c r="EU86" i="12"/>
  <c r="ET86" i="12"/>
  <c r="ES86" i="12"/>
  <c r="EN86" i="12"/>
  <c r="EM86" i="12"/>
  <c r="EL86" i="12"/>
  <c r="EG86" i="12"/>
  <c r="EF86" i="12"/>
  <c r="EE86" i="12"/>
  <c r="DZ86" i="12"/>
  <c r="DY86" i="12"/>
  <c r="DX86" i="12"/>
  <c r="DS86" i="12"/>
  <c r="DR86" i="12"/>
  <c r="DQ86" i="12"/>
  <c r="DL86" i="12"/>
  <c r="DK86" i="12"/>
  <c r="DJ86" i="12"/>
  <c r="DE86" i="12"/>
  <c r="DD86" i="12"/>
  <c r="DC86" i="12"/>
  <c r="CX86" i="12"/>
  <c r="CW86" i="12"/>
  <c r="CV86" i="12"/>
  <c r="CQ86" i="12"/>
  <c r="CP86" i="12"/>
  <c r="CO86" i="12"/>
  <c r="CJ86" i="12"/>
  <c r="CI86" i="12"/>
  <c r="CH86" i="12"/>
  <c r="CC86" i="12"/>
  <c r="CB86" i="12"/>
  <c r="CA86" i="12"/>
  <c r="BV86" i="12"/>
  <c r="BU86" i="12"/>
  <c r="BT86" i="12"/>
  <c r="BO86" i="12"/>
  <c r="BN86" i="12"/>
  <c r="BM86" i="12"/>
  <c r="BH86" i="12"/>
  <c r="BG86" i="12"/>
  <c r="BF86" i="12"/>
  <c r="BA86" i="12"/>
  <c r="AZ86" i="12"/>
  <c r="AY86" i="12"/>
  <c r="AT86" i="12"/>
  <c r="AS86" i="12"/>
  <c r="AR86" i="12"/>
  <c r="AM86" i="12"/>
  <c r="AL86" i="12"/>
  <c r="AK86" i="12"/>
  <c r="AF86" i="12"/>
  <c r="AE86" i="12"/>
  <c r="AD86" i="12"/>
  <c r="Y86" i="12"/>
  <c r="X86" i="12"/>
  <c r="W86" i="12"/>
  <c r="R86" i="12"/>
  <c r="Q86" i="12"/>
  <c r="P86" i="12"/>
  <c r="JC85" i="12"/>
  <c r="JB85" i="12"/>
  <c r="JA85" i="12"/>
  <c r="IV85" i="12"/>
  <c r="IU85" i="12"/>
  <c r="IT85" i="12"/>
  <c r="IO85" i="12"/>
  <c r="IN85" i="12"/>
  <c r="IM85" i="12"/>
  <c r="IH85" i="12"/>
  <c r="IG85" i="12"/>
  <c r="IF85" i="12"/>
  <c r="IA85" i="12"/>
  <c r="HZ85" i="12"/>
  <c r="HY85" i="12"/>
  <c r="HT85" i="12"/>
  <c r="HS85" i="12"/>
  <c r="HR85" i="12"/>
  <c r="HM85" i="12"/>
  <c r="HL85" i="12"/>
  <c r="HK85" i="12"/>
  <c r="HF85" i="12"/>
  <c r="HE85" i="12"/>
  <c r="HD85" i="12"/>
  <c r="GY85" i="12"/>
  <c r="GX85" i="12"/>
  <c r="GW85" i="12"/>
  <c r="GR85" i="12"/>
  <c r="GQ85" i="12"/>
  <c r="GP85" i="12"/>
  <c r="GK85" i="12"/>
  <c r="GJ85" i="12"/>
  <c r="GI85" i="12"/>
  <c r="GD85" i="12"/>
  <c r="GC85" i="12"/>
  <c r="GB85" i="12"/>
  <c r="FW85" i="12"/>
  <c r="FV85" i="12"/>
  <c r="FU85" i="12"/>
  <c r="FP85" i="12"/>
  <c r="FO85" i="12"/>
  <c r="FN85" i="12"/>
  <c r="FI85" i="12"/>
  <c r="FH85" i="12"/>
  <c r="FG85" i="12"/>
  <c r="FB85" i="12"/>
  <c r="FA85" i="12"/>
  <c r="EZ85" i="12"/>
  <c r="EU85" i="12"/>
  <c r="ET85" i="12"/>
  <c r="ES85" i="12"/>
  <c r="EN85" i="12"/>
  <c r="EM85" i="12"/>
  <c r="EL85" i="12"/>
  <c r="EG85" i="12"/>
  <c r="EF85" i="12"/>
  <c r="EE85" i="12"/>
  <c r="DZ85" i="12"/>
  <c r="DY85" i="12"/>
  <c r="DX85" i="12"/>
  <c r="DS85" i="12"/>
  <c r="DR85" i="12"/>
  <c r="DQ85" i="12"/>
  <c r="DL85" i="12"/>
  <c r="DK85" i="12"/>
  <c r="DJ85" i="12"/>
  <c r="DE85" i="12"/>
  <c r="DD85" i="12"/>
  <c r="DC85" i="12"/>
  <c r="CX85" i="12"/>
  <c r="CW85" i="12"/>
  <c r="CV85" i="12"/>
  <c r="CQ85" i="12"/>
  <c r="CP85" i="12"/>
  <c r="CO85" i="12"/>
  <c r="CJ85" i="12"/>
  <c r="CI85" i="12"/>
  <c r="CH85" i="12"/>
  <c r="CC85" i="12"/>
  <c r="CB85" i="12"/>
  <c r="CA85" i="12"/>
  <c r="BV85" i="12"/>
  <c r="BU85" i="12"/>
  <c r="BT85" i="12"/>
  <c r="BO85" i="12"/>
  <c r="BN85" i="12"/>
  <c r="BM85" i="12"/>
  <c r="BH85" i="12"/>
  <c r="BG85" i="12"/>
  <c r="BF85" i="12"/>
  <c r="BA85" i="12"/>
  <c r="AZ85" i="12"/>
  <c r="AY85" i="12"/>
  <c r="AT85" i="12"/>
  <c r="AS85" i="12"/>
  <c r="AR85" i="12"/>
  <c r="AM85" i="12"/>
  <c r="AL85" i="12"/>
  <c r="AK85" i="12"/>
  <c r="AF85" i="12"/>
  <c r="AE85" i="12"/>
  <c r="AD85" i="12"/>
  <c r="Y85" i="12"/>
  <c r="X85" i="12"/>
  <c r="W85" i="12"/>
  <c r="R85" i="12"/>
  <c r="Q85" i="12"/>
  <c r="P85" i="12"/>
  <c r="JC84" i="12"/>
  <c r="JB84" i="12"/>
  <c r="JA84" i="12"/>
  <c r="IV84" i="12"/>
  <c r="IU84" i="12"/>
  <c r="IT84" i="12"/>
  <c r="IO84" i="12"/>
  <c r="IN84" i="12"/>
  <c r="IM84" i="12"/>
  <c r="IH84" i="12"/>
  <c r="IG84" i="12"/>
  <c r="IF84" i="12"/>
  <c r="IA84" i="12"/>
  <c r="HZ84" i="12"/>
  <c r="HY84" i="12"/>
  <c r="HT84" i="12"/>
  <c r="HS84" i="12"/>
  <c r="HR84" i="12"/>
  <c r="HM84" i="12"/>
  <c r="HL84" i="12"/>
  <c r="HK84" i="12"/>
  <c r="HF84" i="12"/>
  <c r="HE84" i="12"/>
  <c r="HD84" i="12"/>
  <c r="GY84" i="12"/>
  <c r="GX84" i="12"/>
  <c r="GW84" i="12"/>
  <c r="GR84" i="12"/>
  <c r="GQ84" i="12"/>
  <c r="GP84" i="12"/>
  <c r="GK84" i="12"/>
  <c r="GJ84" i="12"/>
  <c r="GI84" i="12"/>
  <c r="GD84" i="12"/>
  <c r="GC84" i="12"/>
  <c r="GB84" i="12"/>
  <c r="FW84" i="12"/>
  <c r="FV84" i="12"/>
  <c r="FU84" i="12"/>
  <c r="FP84" i="12"/>
  <c r="FO84" i="12"/>
  <c r="FN84" i="12"/>
  <c r="FI84" i="12"/>
  <c r="FH84" i="12"/>
  <c r="FG84" i="12"/>
  <c r="FB84" i="12"/>
  <c r="FA84" i="12"/>
  <c r="EZ84" i="12"/>
  <c r="EU84" i="12"/>
  <c r="ET84" i="12"/>
  <c r="ES84" i="12"/>
  <c r="EN84" i="12"/>
  <c r="EM84" i="12"/>
  <c r="EL84" i="12"/>
  <c r="EG84" i="12"/>
  <c r="EF84" i="12"/>
  <c r="EE84" i="12"/>
  <c r="DZ84" i="12"/>
  <c r="DY84" i="12"/>
  <c r="DX84" i="12"/>
  <c r="DS84" i="12"/>
  <c r="DR84" i="12"/>
  <c r="DQ84" i="12"/>
  <c r="DL84" i="12"/>
  <c r="DK84" i="12"/>
  <c r="DJ84" i="12"/>
  <c r="DE84" i="12"/>
  <c r="DD84" i="12"/>
  <c r="DC84" i="12"/>
  <c r="CX84" i="12"/>
  <c r="CW84" i="12"/>
  <c r="CV84" i="12"/>
  <c r="CQ84" i="12"/>
  <c r="CP84" i="12"/>
  <c r="CO84" i="12"/>
  <c r="CJ84" i="12"/>
  <c r="CI84" i="12"/>
  <c r="CH84" i="12"/>
  <c r="CC84" i="12"/>
  <c r="CB84" i="12"/>
  <c r="CA84" i="12"/>
  <c r="BV84" i="12"/>
  <c r="BU84" i="12"/>
  <c r="BT84" i="12"/>
  <c r="BO84" i="12"/>
  <c r="BN84" i="12"/>
  <c r="BM84" i="12"/>
  <c r="BH84" i="12"/>
  <c r="BG84" i="12"/>
  <c r="BF84" i="12"/>
  <c r="BA84" i="12"/>
  <c r="AZ84" i="12"/>
  <c r="AY84" i="12"/>
  <c r="AT84" i="12"/>
  <c r="AS84" i="12"/>
  <c r="AR84" i="12"/>
  <c r="AM84" i="12"/>
  <c r="AL84" i="12"/>
  <c r="AK84" i="12"/>
  <c r="AF84" i="12"/>
  <c r="AE84" i="12"/>
  <c r="AD84" i="12"/>
  <c r="Y84" i="12"/>
  <c r="X84" i="12"/>
  <c r="W84" i="12"/>
  <c r="R84" i="12"/>
  <c r="Q84" i="12"/>
  <c r="P84" i="12"/>
  <c r="JC83" i="12"/>
  <c r="JB83" i="12"/>
  <c r="JA83" i="12"/>
  <c r="IV83" i="12"/>
  <c r="IU83" i="12"/>
  <c r="IT83" i="12"/>
  <c r="IO83" i="12"/>
  <c r="IN83" i="12"/>
  <c r="IM83" i="12"/>
  <c r="IH83" i="12"/>
  <c r="IG83" i="12"/>
  <c r="IF83" i="12"/>
  <c r="IA83" i="12"/>
  <c r="HZ83" i="12"/>
  <c r="HY83" i="12"/>
  <c r="HT83" i="12"/>
  <c r="HS83" i="12"/>
  <c r="HR83" i="12"/>
  <c r="HM83" i="12"/>
  <c r="HL83" i="12"/>
  <c r="HK83" i="12"/>
  <c r="HF83" i="12"/>
  <c r="HE83" i="12"/>
  <c r="HD83" i="12"/>
  <c r="GY83" i="12"/>
  <c r="GX83" i="12"/>
  <c r="GW83" i="12"/>
  <c r="GR83" i="12"/>
  <c r="GQ83" i="12"/>
  <c r="GP83" i="12"/>
  <c r="GK83" i="12"/>
  <c r="GJ83" i="12"/>
  <c r="GI83" i="12"/>
  <c r="GD83" i="12"/>
  <c r="GC83" i="12"/>
  <c r="GB83" i="12"/>
  <c r="FW83" i="12"/>
  <c r="FV83" i="12"/>
  <c r="FU83" i="12"/>
  <c r="FP83" i="12"/>
  <c r="FO83" i="12"/>
  <c r="FN83" i="12"/>
  <c r="FI83" i="12"/>
  <c r="FH83" i="12"/>
  <c r="FG83" i="12"/>
  <c r="FB83" i="12"/>
  <c r="FA83" i="12"/>
  <c r="EZ83" i="12"/>
  <c r="EU83" i="12"/>
  <c r="ET83" i="12"/>
  <c r="ES83" i="12"/>
  <c r="EN83" i="12"/>
  <c r="EM83" i="12"/>
  <c r="EL83" i="12"/>
  <c r="EG83" i="12"/>
  <c r="EF83" i="12"/>
  <c r="EE83" i="12"/>
  <c r="DZ83" i="12"/>
  <c r="DY83" i="12"/>
  <c r="DX83" i="12"/>
  <c r="DS83" i="12"/>
  <c r="DR83" i="12"/>
  <c r="DQ83" i="12"/>
  <c r="DL83" i="12"/>
  <c r="DK83" i="12"/>
  <c r="DJ83" i="12"/>
  <c r="DE83" i="12"/>
  <c r="DD83" i="12"/>
  <c r="DC83" i="12"/>
  <c r="CX83" i="12"/>
  <c r="CW83" i="12"/>
  <c r="CV83" i="12"/>
  <c r="CQ83" i="12"/>
  <c r="CP83" i="12"/>
  <c r="CO83" i="12"/>
  <c r="CJ83" i="12"/>
  <c r="CI83" i="12"/>
  <c r="CH83" i="12"/>
  <c r="CC83" i="12"/>
  <c r="CB83" i="12"/>
  <c r="CA83" i="12"/>
  <c r="BV83" i="12"/>
  <c r="BU83" i="12"/>
  <c r="BT83" i="12"/>
  <c r="BO83" i="12"/>
  <c r="BN83" i="12"/>
  <c r="BM83" i="12"/>
  <c r="BH83" i="12"/>
  <c r="BG83" i="12"/>
  <c r="BF83" i="12"/>
  <c r="BA83" i="12"/>
  <c r="AZ83" i="12"/>
  <c r="AY83" i="12"/>
  <c r="AT83" i="12"/>
  <c r="AS83" i="12"/>
  <c r="AR83" i="12"/>
  <c r="AM83" i="12"/>
  <c r="AL83" i="12"/>
  <c r="AK83" i="12"/>
  <c r="AF83" i="12"/>
  <c r="AE83" i="12"/>
  <c r="AD83" i="12"/>
  <c r="Y83" i="12"/>
  <c r="X83" i="12"/>
  <c r="W83" i="12"/>
  <c r="R83" i="12"/>
  <c r="Q83" i="12"/>
  <c r="P83" i="12"/>
  <c r="JC82" i="12"/>
  <c r="JB82" i="12"/>
  <c r="JA82" i="12"/>
  <c r="IV82" i="12"/>
  <c r="IU82" i="12"/>
  <c r="IT82" i="12"/>
  <c r="IO82" i="12"/>
  <c r="IN82" i="12"/>
  <c r="IM82" i="12"/>
  <c r="IH82" i="12"/>
  <c r="IG82" i="12"/>
  <c r="IF82" i="12"/>
  <c r="IA82" i="12"/>
  <c r="HZ82" i="12"/>
  <c r="HY82" i="12"/>
  <c r="HT82" i="12"/>
  <c r="HS82" i="12"/>
  <c r="HR82" i="12"/>
  <c r="HM82" i="12"/>
  <c r="HL82" i="12"/>
  <c r="HK82" i="12"/>
  <c r="HF82" i="12"/>
  <c r="HE82" i="12"/>
  <c r="HD82" i="12"/>
  <c r="GY82" i="12"/>
  <c r="GX82" i="12"/>
  <c r="GW82" i="12"/>
  <c r="GR82" i="12"/>
  <c r="GQ82" i="12"/>
  <c r="GP82" i="12"/>
  <c r="GK82" i="12"/>
  <c r="GJ82" i="12"/>
  <c r="GI82" i="12"/>
  <c r="GD82" i="12"/>
  <c r="GC82" i="12"/>
  <c r="GB82" i="12"/>
  <c r="FW82" i="12"/>
  <c r="FV82" i="12"/>
  <c r="FU82" i="12"/>
  <c r="FP82" i="12"/>
  <c r="FO82" i="12"/>
  <c r="FN82" i="12"/>
  <c r="FI82" i="12"/>
  <c r="FH82" i="12"/>
  <c r="FG82" i="12"/>
  <c r="FB82" i="12"/>
  <c r="FA82" i="12"/>
  <c r="EZ82" i="12"/>
  <c r="EU82" i="12"/>
  <c r="ET82" i="12"/>
  <c r="ES82" i="12"/>
  <c r="EN82" i="12"/>
  <c r="EM82" i="12"/>
  <c r="EL82" i="12"/>
  <c r="EG82" i="12"/>
  <c r="EF82" i="12"/>
  <c r="EE82" i="12"/>
  <c r="DZ82" i="12"/>
  <c r="DY82" i="12"/>
  <c r="DX82" i="12"/>
  <c r="DS82" i="12"/>
  <c r="DR82" i="12"/>
  <c r="DQ82" i="12"/>
  <c r="DL82" i="12"/>
  <c r="DK82" i="12"/>
  <c r="DJ82" i="12"/>
  <c r="DE82" i="12"/>
  <c r="DD82" i="12"/>
  <c r="DC82" i="12"/>
  <c r="CX82" i="12"/>
  <c r="CW82" i="12"/>
  <c r="CV82" i="12"/>
  <c r="CQ82" i="12"/>
  <c r="CP82" i="12"/>
  <c r="CO82" i="12"/>
  <c r="CJ82" i="12"/>
  <c r="CI82" i="12"/>
  <c r="CH82" i="12"/>
  <c r="CC82" i="12"/>
  <c r="CB82" i="12"/>
  <c r="CA82" i="12"/>
  <c r="BV82" i="12"/>
  <c r="BU82" i="12"/>
  <c r="BT82" i="12"/>
  <c r="BO82" i="12"/>
  <c r="BN82" i="12"/>
  <c r="BM82" i="12"/>
  <c r="BH82" i="12"/>
  <c r="BG82" i="12"/>
  <c r="BF82" i="12"/>
  <c r="BA82" i="12"/>
  <c r="AZ82" i="12"/>
  <c r="AY82" i="12"/>
  <c r="AT82" i="12"/>
  <c r="AS82" i="12"/>
  <c r="AR82" i="12"/>
  <c r="AM82" i="12"/>
  <c r="AL82" i="12"/>
  <c r="AK82" i="12"/>
  <c r="AF82" i="12"/>
  <c r="AE82" i="12"/>
  <c r="AD82" i="12"/>
  <c r="Y82" i="12"/>
  <c r="X82" i="12"/>
  <c r="W82" i="12"/>
  <c r="R82" i="12"/>
  <c r="Q82" i="12"/>
  <c r="P82" i="12"/>
  <c r="JC81" i="12"/>
  <c r="JB81" i="12"/>
  <c r="JA81" i="12"/>
  <c r="IV81" i="12"/>
  <c r="IU81" i="12"/>
  <c r="IT81" i="12"/>
  <c r="IO81" i="12"/>
  <c r="IN81" i="12"/>
  <c r="IM81" i="12"/>
  <c r="IH81" i="12"/>
  <c r="IG81" i="12"/>
  <c r="IF81" i="12"/>
  <c r="IA81" i="12"/>
  <c r="HZ81" i="12"/>
  <c r="HY81" i="12"/>
  <c r="HT81" i="12"/>
  <c r="HS81" i="12"/>
  <c r="HR81" i="12"/>
  <c r="HM81" i="12"/>
  <c r="HL81" i="12"/>
  <c r="HK81" i="12"/>
  <c r="HF81" i="12"/>
  <c r="HE81" i="12"/>
  <c r="HD81" i="12"/>
  <c r="GY81" i="12"/>
  <c r="GX81" i="12"/>
  <c r="GW81" i="12"/>
  <c r="GR81" i="12"/>
  <c r="GQ81" i="12"/>
  <c r="GP81" i="12"/>
  <c r="GK81" i="12"/>
  <c r="GJ81" i="12"/>
  <c r="GI81" i="12"/>
  <c r="GD81" i="12"/>
  <c r="GC81" i="12"/>
  <c r="GB81" i="12"/>
  <c r="FW81" i="12"/>
  <c r="FV81" i="12"/>
  <c r="FU81" i="12"/>
  <c r="FP81" i="12"/>
  <c r="FO81" i="12"/>
  <c r="FN81" i="12"/>
  <c r="FI81" i="12"/>
  <c r="FH81" i="12"/>
  <c r="FG81" i="12"/>
  <c r="FB81" i="12"/>
  <c r="FA81" i="12"/>
  <c r="EZ81" i="12"/>
  <c r="EU81" i="12"/>
  <c r="ET81" i="12"/>
  <c r="ES81" i="12"/>
  <c r="EN81" i="12"/>
  <c r="EM81" i="12"/>
  <c r="EL81" i="12"/>
  <c r="EG81" i="12"/>
  <c r="EF81" i="12"/>
  <c r="EE81" i="12"/>
  <c r="DZ81" i="12"/>
  <c r="DY81" i="12"/>
  <c r="DX81" i="12"/>
  <c r="DS81" i="12"/>
  <c r="DR81" i="12"/>
  <c r="DQ81" i="12"/>
  <c r="DL81" i="12"/>
  <c r="DK81" i="12"/>
  <c r="DJ81" i="12"/>
  <c r="DE81" i="12"/>
  <c r="DD81" i="12"/>
  <c r="DC81" i="12"/>
  <c r="CX81" i="12"/>
  <c r="CW81" i="12"/>
  <c r="CV81" i="12"/>
  <c r="CQ81" i="12"/>
  <c r="CP81" i="12"/>
  <c r="CO81" i="12"/>
  <c r="CJ81" i="12"/>
  <c r="CI81" i="12"/>
  <c r="CH81" i="12"/>
  <c r="CC81" i="12"/>
  <c r="CB81" i="12"/>
  <c r="CA81" i="12"/>
  <c r="BV81" i="12"/>
  <c r="BU81" i="12"/>
  <c r="BT81" i="12"/>
  <c r="BO81" i="12"/>
  <c r="BN81" i="12"/>
  <c r="BM81" i="12"/>
  <c r="BH81" i="12"/>
  <c r="BG81" i="12"/>
  <c r="BF81" i="12"/>
  <c r="BA81" i="12"/>
  <c r="AZ81" i="12"/>
  <c r="AY81" i="12"/>
  <c r="AT81" i="12"/>
  <c r="AS81" i="12"/>
  <c r="AR81" i="12"/>
  <c r="AM81" i="12"/>
  <c r="AL81" i="12"/>
  <c r="AK81" i="12"/>
  <c r="AF81" i="12"/>
  <c r="AE81" i="12"/>
  <c r="AD81" i="12"/>
  <c r="Y81" i="12"/>
  <c r="X81" i="12"/>
  <c r="W81" i="12"/>
  <c r="R81" i="12"/>
  <c r="Q81" i="12"/>
  <c r="P81" i="12"/>
  <c r="JC80" i="12"/>
  <c r="JB80" i="12"/>
  <c r="JA80" i="12"/>
  <c r="IV80" i="12"/>
  <c r="IU80" i="12"/>
  <c r="IT80" i="12"/>
  <c r="IO80" i="12"/>
  <c r="IN80" i="12"/>
  <c r="IM80" i="12"/>
  <c r="IH80" i="12"/>
  <c r="IG80" i="12"/>
  <c r="IF80" i="12"/>
  <c r="IA80" i="12"/>
  <c r="HZ80" i="12"/>
  <c r="HY80" i="12"/>
  <c r="HT80" i="12"/>
  <c r="HS80" i="12"/>
  <c r="HR80" i="12"/>
  <c r="HM80" i="12"/>
  <c r="HL80" i="12"/>
  <c r="HK80" i="12"/>
  <c r="HF80" i="12"/>
  <c r="HE80" i="12"/>
  <c r="HD80" i="12"/>
  <c r="GY80" i="12"/>
  <c r="GX80" i="12"/>
  <c r="GW80" i="12"/>
  <c r="GR80" i="12"/>
  <c r="GQ80" i="12"/>
  <c r="GP80" i="12"/>
  <c r="GK80" i="12"/>
  <c r="GJ80" i="12"/>
  <c r="GI80" i="12"/>
  <c r="GD80" i="12"/>
  <c r="GC80" i="12"/>
  <c r="GB80" i="12"/>
  <c r="FW80" i="12"/>
  <c r="FV80" i="12"/>
  <c r="FU80" i="12"/>
  <c r="FP80" i="12"/>
  <c r="FO80" i="12"/>
  <c r="FN80" i="12"/>
  <c r="FI80" i="12"/>
  <c r="FH80" i="12"/>
  <c r="FG80" i="12"/>
  <c r="FB80" i="12"/>
  <c r="FA80" i="12"/>
  <c r="EZ80" i="12"/>
  <c r="EU80" i="12"/>
  <c r="ET80" i="12"/>
  <c r="ES80" i="12"/>
  <c r="EN80" i="12"/>
  <c r="EM80" i="12"/>
  <c r="EL80" i="12"/>
  <c r="EG80" i="12"/>
  <c r="EF80" i="12"/>
  <c r="EE80" i="12"/>
  <c r="DZ80" i="12"/>
  <c r="DY80" i="12"/>
  <c r="DX80" i="12"/>
  <c r="DS80" i="12"/>
  <c r="DR80" i="12"/>
  <c r="DQ80" i="12"/>
  <c r="DL80" i="12"/>
  <c r="DK80" i="12"/>
  <c r="DJ80" i="12"/>
  <c r="DE80" i="12"/>
  <c r="DD80" i="12"/>
  <c r="DC80" i="12"/>
  <c r="CX80" i="12"/>
  <c r="CW80" i="12"/>
  <c r="CV80" i="12"/>
  <c r="CQ80" i="12"/>
  <c r="CP80" i="12"/>
  <c r="CO80" i="12"/>
  <c r="CJ80" i="12"/>
  <c r="CI80" i="12"/>
  <c r="CH80" i="12"/>
  <c r="CC80" i="12"/>
  <c r="CB80" i="12"/>
  <c r="CA80" i="12"/>
  <c r="BV80" i="12"/>
  <c r="BU80" i="12"/>
  <c r="BT80" i="12"/>
  <c r="BO80" i="12"/>
  <c r="BN80" i="12"/>
  <c r="BM80" i="12"/>
  <c r="BH80" i="12"/>
  <c r="BG80" i="12"/>
  <c r="BF80" i="12"/>
  <c r="BA80" i="12"/>
  <c r="AZ80" i="12"/>
  <c r="AY80" i="12"/>
  <c r="AT80" i="12"/>
  <c r="AS80" i="12"/>
  <c r="AR80" i="12"/>
  <c r="AM80" i="12"/>
  <c r="AL80" i="12"/>
  <c r="AK80" i="12"/>
  <c r="AF80" i="12"/>
  <c r="AE80" i="12"/>
  <c r="AD80" i="12"/>
  <c r="Y80" i="12"/>
  <c r="X80" i="12"/>
  <c r="W80" i="12"/>
  <c r="R80" i="12"/>
  <c r="Q80" i="12"/>
  <c r="P80" i="12"/>
  <c r="JC79" i="12"/>
  <c r="JB79" i="12"/>
  <c r="JA79" i="12"/>
  <c r="IV79" i="12"/>
  <c r="IU79" i="12"/>
  <c r="IT79" i="12"/>
  <c r="IO79" i="12"/>
  <c r="IN79" i="12"/>
  <c r="IM79" i="12"/>
  <c r="IH79" i="12"/>
  <c r="IG79" i="12"/>
  <c r="IF79" i="12"/>
  <c r="IA79" i="12"/>
  <c r="HZ79" i="12"/>
  <c r="HY79" i="12"/>
  <c r="HT79" i="12"/>
  <c r="HS79" i="12"/>
  <c r="HR79" i="12"/>
  <c r="HM79" i="12"/>
  <c r="HL79" i="12"/>
  <c r="HK79" i="12"/>
  <c r="HF79" i="12"/>
  <c r="HE79" i="12"/>
  <c r="HD79" i="12"/>
  <c r="GY79" i="12"/>
  <c r="GX79" i="12"/>
  <c r="GW79" i="12"/>
  <c r="GR79" i="12"/>
  <c r="GQ79" i="12"/>
  <c r="GP79" i="12"/>
  <c r="GK79" i="12"/>
  <c r="GJ79" i="12"/>
  <c r="GI79" i="12"/>
  <c r="GD79" i="12"/>
  <c r="GC79" i="12"/>
  <c r="GB79" i="12"/>
  <c r="FW79" i="12"/>
  <c r="FV79" i="12"/>
  <c r="FU79" i="12"/>
  <c r="FP79" i="12"/>
  <c r="FO79" i="12"/>
  <c r="FN79" i="12"/>
  <c r="FI79" i="12"/>
  <c r="FH79" i="12"/>
  <c r="FG79" i="12"/>
  <c r="FB79" i="12"/>
  <c r="FA79" i="12"/>
  <c r="EZ79" i="12"/>
  <c r="EU79" i="12"/>
  <c r="ET79" i="12"/>
  <c r="ES79" i="12"/>
  <c r="EN79" i="12"/>
  <c r="EM79" i="12"/>
  <c r="EL79" i="12"/>
  <c r="EG79" i="12"/>
  <c r="EF79" i="12"/>
  <c r="EE79" i="12"/>
  <c r="DZ79" i="12"/>
  <c r="DY79" i="12"/>
  <c r="DX79" i="12"/>
  <c r="DS79" i="12"/>
  <c r="DR79" i="12"/>
  <c r="DQ79" i="12"/>
  <c r="DL79" i="12"/>
  <c r="DK79" i="12"/>
  <c r="DJ79" i="12"/>
  <c r="DE79" i="12"/>
  <c r="DD79" i="12"/>
  <c r="DC79" i="12"/>
  <c r="CX79" i="12"/>
  <c r="CW79" i="12"/>
  <c r="CV79" i="12"/>
  <c r="CQ79" i="12"/>
  <c r="CP79" i="12"/>
  <c r="CO79" i="12"/>
  <c r="CJ79" i="12"/>
  <c r="CI79" i="12"/>
  <c r="CH79" i="12"/>
  <c r="CC79" i="12"/>
  <c r="CB79" i="12"/>
  <c r="CA79" i="12"/>
  <c r="BV79" i="12"/>
  <c r="BU79" i="12"/>
  <c r="BT79" i="12"/>
  <c r="BO79" i="12"/>
  <c r="BN79" i="12"/>
  <c r="BM79" i="12"/>
  <c r="BH79" i="12"/>
  <c r="BG79" i="12"/>
  <c r="BF79" i="12"/>
  <c r="BA79" i="12"/>
  <c r="AZ79" i="12"/>
  <c r="AY79" i="12"/>
  <c r="AT79" i="12"/>
  <c r="AS79" i="12"/>
  <c r="AR79" i="12"/>
  <c r="AM79" i="12"/>
  <c r="AL79" i="12"/>
  <c r="AK79" i="12"/>
  <c r="AF79" i="12"/>
  <c r="AE79" i="12"/>
  <c r="AD79" i="12"/>
  <c r="Y79" i="12"/>
  <c r="X79" i="12"/>
  <c r="W79" i="12"/>
  <c r="R79" i="12"/>
  <c r="Q79" i="12"/>
  <c r="P79" i="12"/>
  <c r="JC78" i="12"/>
  <c r="JB78" i="12"/>
  <c r="JA78" i="12"/>
  <c r="IV78" i="12"/>
  <c r="IU78" i="12"/>
  <c r="IT78" i="12"/>
  <c r="IO78" i="12"/>
  <c r="IN78" i="12"/>
  <c r="IM78" i="12"/>
  <c r="IH78" i="12"/>
  <c r="IG78" i="12"/>
  <c r="IF78" i="12"/>
  <c r="IA78" i="12"/>
  <c r="HZ78" i="12"/>
  <c r="HY78" i="12"/>
  <c r="HT78" i="12"/>
  <c r="HS78" i="12"/>
  <c r="HR78" i="12"/>
  <c r="HM78" i="12"/>
  <c r="HL78" i="12"/>
  <c r="HK78" i="12"/>
  <c r="HF78" i="12"/>
  <c r="HE78" i="12"/>
  <c r="HD78" i="12"/>
  <c r="GY78" i="12"/>
  <c r="GX78" i="12"/>
  <c r="GW78" i="12"/>
  <c r="GR78" i="12"/>
  <c r="GQ78" i="12"/>
  <c r="GP78" i="12"/>
  <c r="GK78" i="12"/>
  <c r="GJ78" i="12"/>
  <c r="GI78" i="12"/>
  <c r="GD78" i="12"/>
  <c r="GC78" i="12"/>
  <c r="GB78" i="12"/>
  <c r="FW78" i="12"/>
  <c r="FV78" i="12"/>
  <c r="FU78" i="12"/>
  <c r="FP78" i="12"/>
  <c r="FO78" i="12"/>
  <c r="FN78" i="12"/>
  <c r="FI78" i="12"/>
  <c r="FH78" i="12"/>
  <c r="FG78" i="12"/>
  <c r="FB78" i="12"/>
  <c r="FA78" i="12"/>
  <c r="EZ78" i="12"/>
  <c r="EU78" i="12"/>
  <c r="ET78" i="12"/>
  <c r="ES78" i="12"/>
  <c r="EN78" i="12"/>
  <c r="EM78" i="12"/>
  <c r="EL78" i="12"/>
  <c r="EG78" i="12"/>
  <c r="EF78" i="12"/>
  <c r="EE78" i="12"/>
  <c r="DZ78" i="12"/>
  <c r="DY78" i="12"/>
  <c r="DX78" i="12"/>
  <c r="DS78" i="12"/>
  <c r="DR78" i="12"/>
  <c r="DQ78" i="12"/>
  <c r="DL78" i="12"/>
  <c r="DK78" i="12"/>
  <c r="DJ78" i="12"/>
  <c r="DE78" i="12"/>
  <c r="DD78" i="12"/>
  <c r="DC78" i="12"/>
  <c r="CX78" i="12"/>
  <c r="CW78" i="12"/>
  <c r="CV78" i="12"/>
  <c r="CQ78" i="12"/>
  <c r="CP78" i="12"/>
  <c r="CO78" i="12"/>
  <c r="CJ78" i="12"/>
  <c r="CI78" i="12"/>
  <c r="CH78" i="12"/>
  <c r="CC78" i="12"/>
  <c r="CB78" i="12"/>
  <c r="CA78" i="12"/>
  <c r="BV78" i="12"/>
  <c r="BU78" i="12"/>
  <c r="BT78" i="12"/>
  <c r="BO78" i="12"/>
  <c r="BN78" i="12"/>
  <c r="BM78" i="12"/>
  <c r="BH78" i="12"/>
  <c r="BG78" i="12"/>
  <c r="BF78" i="12"/>
  <c r="BA78" i="12"/>
  <c r="AZ78" i="12"/>
  <c r="AY78" i="12"/>
  <c r="AT78" i="12"/>
  <c r="AS78" i="12"/>
  <c r="AR78" i="12"/>
  <c r="AM78" i="12"/>
  <c r="AL78" i="12"/>
  <c r="AK78" i="12"/>
  <c r="AF78" i="12"/>
  <c r="AE78" i="12"/>
  <c r="AD78" i="12"/>
  <c r="Y78" i="12"/>
  <c r="X78" i="12"/>
  <c r="W78" i="12"/>
  <c r="R78" i="12"/>
  <c r="Q78" i="12"/>
  <c r="P78" i="12"/>
  <c r="JC77" i="12"/>
  <c r="JB77" i="12"/>
  <c r="JA77" i="12"/>
  <c r="IV77" i="12"/>
  <c r="IU77" i="12"/>
  <c r="IT77" i="12"/>
  <c r="IO77" i="12"/>
  <c r="IN77" i="12"/>
  <c r="IM77" i="12"/>
  <c r="IH77" i="12"/>
  <c r="IG77" i="12"/>
  <c r="IF77" i="12"/>
  <c r="IA77" i="12"/>
  <c r="HZ77" i="12"/>
  <c r="HY77" i="12"/>
  <c r="HT77" i="12"/>
  <c r="HS77" i="12"/>
  <c r="HR77" i="12"/>
  <c r="HM77" i="12"/>
  <c r="HL77" i="12"/>
  <c r="HK77" i="12"/>
  <c r="HF77" i="12"/>
  <c r="HE77" i="12"/>
  <c r="HD77" i="12"/>
  <c r="GY77" i="12"/>
  <c r="GX77" i="12"/>
  <c r="GW77" i="12"/>
  <c r="GR77" i="12"/>
  <c r="GQ77" i="12"/>
  <c r="GP77" i="12"/>
  <c r="GK77" i="12"/>
  <c r="GJ77" i="12"/>
  <c r="GI77" i="12"/>
  <c r="GD77" i="12"/>
  <c r="GC77" i="12"/>
  <c r="GB77" i="12"/>
  <c r="FW77" i="12"/>
  <c r="FV77" i="12"/>
  <c r="FU77" i="12"/>
  <c r="FP77" i="12"/>
  <c r="FO77" i="12"/>
  <c r="FN77" i="12"/>
  <c r="FI77" i="12"/>
  <c r="FH77" i="12"/>
  <c r="FG77" i="12"/>
  <c r="FB77" i="12"/>
  <c r="FA77" i="12"/>
  <c r="EZ77" i="12"/>
  <c r="EU77" i="12"/>
  <c r="ET77" i="12"/>
  <c r="ES77" i="12"/>
  <c r="EN77" i="12"/>
  <c r="EM77" i="12"/>
  <c r="EL77" i="12"/>
  <c r="EG77" i="12"/>
  <c r="EF77" i="12"/>
  <c r="EE77" i="12"/>
  <c r="DZ77" i="12"/>
  <c r="DY77" i="12"/>
  <c r="DX77" i="12"/>
  <c r="DS77" i="12"/>
  <c r="DR77" i="12"/>
  <c r="DQ77" i="12"/>
  <c r="DL77" i="12"/>
  <c r="DK77" i="12"/>
  <c r="DJ77" i="12"/>
  <c r="DE77" i="12"/>
  <c r="DD77" i="12"/>
  <c r="DC77" i="12"/>
  <c r="CX77" i="12"/>
  <c r="CW77" i="12"/>
  <c r="CV77" i="12"/>
  <c r="CQ77" i="12"/>
  <c r="CP77" i="12"/>
  <c r="CO77" i="12"/>
  <c r="CJ77" i="12"/>
  <c r="CI77" i="12"/>
  <c r="CH77" i="12"/>
  <c r="CC77" i="12"/>
  <c r="CB77" i="12"/>
  <c r="CA77" i="12"/>
  <c r="BV77" i="12"/>
  <c r="BU77" i="12"/>
  <c r="BT77" i="12"/>
  <c r="BO77" i="12"/>
  <c r="BN77" i="12"/>
  <c r="BM77" i="12"/>
  <c r="BH77" i="12"/>
  <c r="BG77" i="12"/>
  <c r="BF77" i="12"/>
  <c r="BA77" i="12"/>
  <c r="AZ77" i="12"/>
  <c r="AY77" i="12"/>
  <c r="AT77" i="12"/>
  <c r="AS77" i="12"/>
  <c r="AR77" i="12"/>
  <c r="AM77" i="12"/>
  <c r="AL77" i="12"/>
  <c r="AK77" i="12"/>
  <c r="AF77" i="12"/>
  <c r="AE77" i="12"/>
  <c r="AD77" i="12"/>
  <c r="Y77" i="12"/>
  <c r="X77" i="12"/>
  <c r="W77" i="12"/>
  <c r="R77" i="12"/>
  <c r="Q77" i="12"/>
  <c r="P77" i="12"/>
  <c r="JC76" i="12"/>
  <c r="JB76" i="12"/>
  <c r="JA76" i="12"/>
  <c r="IV76" i="12"/>
  <c r="IU76" i="12"/>
  <c r="IT76" i="12"/>
  <c r="IO76" i="12"/>
  <c r="IN76" i="12"/>
  <c r="IM76" i="12"/>
  <c r="IH76" i="12"/>
  <c r="IG76" i="12"/>
  <c r="IF76" i="12"/>
  <c r="IA76" i="12"/>
  <c r="HZ76" i="12"/>
  <c r="HY76" i="12"/>
  <c r="HT76" i="12"/>
  <c r="HS76" i="12"/>
  <c r="HR76" i="12"/>
  <c r="HM76" i="12"/>
  <c r="HL76" i="12"/>
  <c r="HK76" i="12"/>
  <c r="HF76" i="12"/>
  <c r="HE76" i="12"/>
  <c r="HD76" i="12"/>
  <c r="GY76" i="12"/>
  <c r="GX76" i="12"/>
  <c r="GW76" i="12"/>
  <c r="GR76" i="12"/>
  <c r="GQ76" i="12"/>
  <c r="GP76" i="12"/>
  <c r="GK76" i="12"/>
  <c r="GJ76" i="12"/>
  <c r="GI76" i="12"/>
  <c r="GD76" i="12"/>
  <c r="GC76" i="12"/>
  <c r="GB76" i="12"/>
  <c r="FW76" i="12"/>
  <c r="FV76" i="12"/>
  <c r="FU76" i="12"/>
  <c r="FP76" i="12"/>
  <c r="FO76" i="12"/>
  <c r="FN76" i="12"/>
  <c r="FI76" i="12"/>
  <c r="FH76" i="12"/>
  <c r="FG76" i="12"/>
  <c r="FB76" i="12"/>
  <c r="FA76" i="12"/>
  <c r="EZ76" i="12"/>
  <c r="EU76" i="12"/>
  <c r="ET76" i="12"/>
  <c r="ES76" i="12"/>
  <c r="EN76" i="12"/>
  <c r="EM76" i="12"/>
  <c r="EL76" i="12"/>
  <c r="EG76" i="12"/>
  <c r="EF76" i="12"/>
  <c r="EE76" i="12"/>
  <c r="DZ76" i="12"/>
  <c r="DY76" i="12"/>
  <c r="DX76" i="12"/>
  <c r="DS76" i="12"/>
  <c r="DR76" i="12"/>
  <c r="DQ76" i="12"/>
  <c r="DL76" i="12"/>
  <c r="DK76" i="12"/>
  <c r="DJ76" i="12"/>
  <c r="DE76" i="12"/>
  <c r="DD76" i="12"/>
  <c r="DC76" i="12"/>
  <c r="CX76" i="12"/>
  <c r="CW76" i="12"/>
  <c r="CV76" i="12"/>
  <c r="CQ76" i="12"/>
  <c r="CP76" i="12"/>
  <c r="CO76" i="12"/>
  <c r="CJ76" i="12"/>
  <c r="CI76" i="12"/>
  <c r="CH76" i="12"/>
  <c r="CC76" i="12"/>
  <c r="CB76" i="12"/>
  <c r="CA76" i="12"/>
  <c r="BV76" i="12"/>
  <c r="BU76" i="12"/>
  <c r="BT76" i="12"/>
  <c r="BO76" i="12"/>
  <c r="BN76" i="12"/>
  <c r="BM76" i="12"/>
  <c r="BH76" i="12"/>
  <c r="BG76" i="12"/>
  <c r="BF76" i="12"/>
  <c r="BA76" i="12"/>
  <c r="AZ76" i="12"/>
  <c r="AY76" i="12"/>
  <c r="AT76" i="12"/>
  <c r="AS76" i="12"/>
  <c r="AR76" i="12"/>
  <c r="AM76" i="12"/>
  <c r="AL76" i="12"/>
  <c r="AK76" i="12"/>
  <c r="AF76" i="12"/>
  <c r="AE76" i="12"/>
  <c r="AD76" i="12"/>
  <c r="Y76" i="12"/>
  <c r="X76" i="12"/>
  <c r="W76" i="12"/>
  <c r="R76" i="12"/>
  <c r="Q76" i="12"/>
  <c r="P76" i="12"/>
  <c r="JC75" i="12"/>
  <c r="JB75" i="12"/>
  <c r="JA75" i="12"/>
  <c r="IV75" i="12"/>
  <c r="IU75" i="12"/>
  <c r="IT75" i="12"/>
  <c r="IO75" i="12"/>
  <c r="IN75" i="12"/>
  <c r="IM75" i="12"/>
  <c r="IH75" i="12"/>
  <c r="IG75" i="12"/>
  <c r="IF75" i="12"/>
  <c r="IA75" i="12"/>
  <c r="HZ75" i="12"/>
  <c r="HY75" i="12"/>
  <c r="HT75" i="12"/>
  <c r="HS75" i="12"/>
  <c r="HR75" i="12"/>
  <c r="HM75" i="12"/>
  <c r="HL75" i="12"/>
  <c r="HK75" i="12"/>
  <c r="HF75" i="12"/>
  <c r="HE75" i="12"/>
  <c r="HD75" i="12"/>
  <c r="GY75" i="12"/>
  <c r="GX75" i="12"/>
  <c r="GW75" i="12"/>
  <c r="GR75" i="12"/>
  <c r="GQ75" i="12"/>
  <c r="GP75" i="12"/>
  <c r="GK75" i="12"/>
  <c r="GJ75" i="12"/>
  <c r="GI75" i="12"/>
  <c r="GD75" i="12"/>
  <c r="GC75" i="12"/>
  <c r="GB75" i="12"/>
  <c r="FW75" i="12"/>
  <c r="FV75" i="12"/>
  <c r="FU75" i="12"/>
  <c r="FP75" i="12"/>
  <c r="FO75" i="12"/>
  <c r="FN75" i="12"/>
  <c r="FI75" i="12"/>
  <c r="FH75" i="12"/>
  <c r="FG75" i="12"/>
  <c r="FB75" i="12"/>
  <c r="FA75" i="12"/>
  <c r="EZ75" i="12"/>
  <c r="EU75" i="12"/>
  <c r="ET75" i="12"/>
  <c r="ES75" i="12"/>
  <c r="EN75" i="12"/>
  <c r="EM75" i="12"/>
  <c r="EL75" i="12"/>
  <c r="EG75" i="12"/>
  <c r="EF75" i="12"/>
  <c r="EE75" i="12"/>
  <c r="DZ75" i="12"/>
  <c r="DY75" i="12"/>
  <c r="DX75" i="12"/>
  <c r="DS75" i="12"/>
  <c r="DR75" i="12"/>
  <c r="DQ75" i="12"/>
  <c r="DL75" i="12"/>
  <c r="DK75" i="12"/>
  <c r="DJ75" i="12"/>
  <c r="DE75" i="12"/>
  <c r="DD75" i="12"/>
  <c r="DC75" i="12"/>
  <c r="CX75" i="12"/>
  <c r="CW75" i="12"/>
  <c r="CV75" i="12"/>
  <c r="CQ75" i="12"/>
  <c r="CP75" i="12"/>
  <c r="CO75" i="12"/>
  <c r="CJ75" i="12"/>
  <c r="CI75" i="12"/>
  <c r="CH75" i="12"/>
  <c r="CC75" i="12"/>
  <c r="CB75" i="12"/>
  <c r="CA75" i="12"/>
  <c r="BV75" i="12"/>
  <c r="BU75" i="12"/>
  <c r="BT75" i="12"/>
  <c r="BO75" i="12"/>
  <c r="BN75" i="12"/>
  <c r="BM75" i="12"/>
  <c r="BH75" i="12"/>
  <c r="BG75" i="12"/>
  <c r="BF75" i="12"/>
  <c r="BA75" i="12"/>
  <c r="AZ75" i="12"/>
  <c r="AY75" i="12"/>
  <c r="AT75" i="12"/>
  <c r="AS75" i="12"/>
  <c r="AR75" i="12"/>
  <c r="AM75" i="12"/>
  <c r="AL75" i="12"/>
  <c r="AK75" i="12"/>
  <c r="AF75" i="12"/>
  <c r="AE75" i="12"/>
  <c r="AD75" i="12"/>
  <c r="Y75" i="12"/>
  <c r="X75" i="12"/>
  <c r="W75" i="12"/>
  <c r="R75" i="12"/>
  <c r="Q75" i="12"/>
  <c r="P75" i="12"/>
  <c r="JC74" i="12"/>
  <c r="JB74" i="12"/>
  <c r="JA74" i="12"/>
  <c r="IV74" i="12"/>
  <c r="IU74" i="12"/>
  <c r="IT74" i="12"/>
  <c r="IO74" i="12"/>
  <c r="IN74" i="12"/>
  <c r="IM74" i="12"/>
  <c r="IH74" i="12"/>
  <c r="IG74" i="12"/>
  <c r="IF74" i="12"/>
  <c r="IA74" i="12"/>
  <c r="HZ74" i="12"/>
  <c r="HY74" i="12"/>
  <c r="HT74" i="12"/>
  <c r="HS74" i="12"/>
  <c r="HR74" i="12"/>
  <c r="HM74" i="12"/>
  <c r="HL74" i="12"/>
  <c r="HK74" i="12"/>
  <c r="HF74" i="12"/>
  <c r="HE74" i="12"/>
  <c r="HD74" i="12"/>
  <c r="GY74" i="12"/>
  <c r="GX74" i="12"/>
  <c r="GW74" i="12"/>
  <c r="GR74" i="12"/>
  <c r="GQ74" i="12"/>
  <c r="GP74" i="12"/>
  <c r="GK74" i="12"/>
  <c r="GJ74" i="12"/>
  <c r="GI74" i="12"/>
  <c r="GD74" i="12"/>
  <c r="GC74" i="12"/>
  <c r="GB74" i="12"/>
  <c r="FW74" i="12"/>
  <c r="FV74" i="12"/>
  <c r="FU74" i="12"/>
  <c r="FP74" i="12"/>
  <c r="FO74" i="12"/>
  <c r="FN74" i="12"/>
  <c r="FI74" i="12"/>
  <c r="FH74" i="12"/>
  <c r="FG74" i="12"/>
  <c r="FB74" i="12"/>
  <c r="FA74" i="12"/>
  <c r="EZ74" i="12"/>
  <c r="EU74" i="12"/>
  <c r="ET74" i="12"/>
  <c r="ES74" i="12"/>
  <c r="EN74" i="12"/>
  <c r="EM74" i="12"/>
  <c r="EL74" i="12"/>
  <c r="EG74" i="12"/>
  <c r="EF74" i="12"/>
  <c r="EE74" i="12"/>
  <c r="DZ74" i="12"/>
  <c r="DY74" i="12"/>
  <c r="DX74" i="12"/>
  <c r="DS74" i="12"/>
  <c r="DR74" i="12"/>
  <c r="DQ74" i="12"/>
  <c r="DL74" i="12"/>
  <c r="DK74" i="12"/>
  <c r="DJ74" i="12"/>
  <c r="DE74" i="12"/>
  <c r="DD74" i="12"/>
  <c r="DC74" i="12"/>
  <c r="CX74" i="12"/>
  <c r="CW74" i="12"/>
  <c r="CV74" i="12"/>
  <c r="CQ74" i="12"/>
  <c r="CP74" i="12"/>
  <c r="CO74" i="12"/>
  <c r="CJ74" i="12"/>
  <c r="CI74" i="12"/>
  <c r="CH74" i="12"/>
  <c r="CC74" i="12"/>
  <c r="CB74" i="12"/>
  <c r="CA74" i="12"/>
  <c r="BV74" i="12"/>
  <c r="BU74" i="12"/>
  <c r="BT74" i="12"/>
  <c r="BO74" i="12"/>
  <c r="BN74" i="12"/>
  <c r="BM74" i="12"/>
  <c r="BH74" i="12"/>
  <c r="BG74" i="12"/>
  <c r="BF74" i="12"/>
  <c r="BA74" i="12"/>
  <c r="AZ74" i="12"/>
  <c r="AY74" i="12"/>
  <c r="AT74" i="12"/>
  <c r="AS74" i="12"/>
  <c r="AR74" i="12"/>
  <c r="AM74" i="12"/>
  <c r="AL74" i="12"/>
  <c r="AK74" i="12"/>
  <c r="AF74" i="12"/>
  <c r="AE74" i="12"/>
  <c r="AD74" i="12"/>
  <c r="Y74" i="12"/>
  <c r="X74" i="12"/>
  <c r="W74" i="12"/>
  <c r="R74" i="12"/>
  <c r="Q74" i="12"/>
  <c r="P74" i="12"/>
  <c r="JC73" i="12"/>
  <c r="JB73" i="12"/>
  <c r="JA73" i="12"/>
  <c r="IV73" i="12"/>
  <c r="IU73" i="12"/>
  <c r="IT73" i="12"/>
  <c r="IO73" i="12"/>
  <c r="IN73" i="12"/>
  <c r="IM73" i="12"/>
  <c r="IH73" i="12"/>
  <c r="IG73" i="12"/>
  <c r="IF73" i="12"/>
  <c r="IA73" i="12"/>
  <c r="HZ73" i="12"/>
  <c r="HY73" i="12"/>
  <c r="HT73" i="12"/>
  <c r="HS73" i="12"/>
  <c r="HR73" i="12"/>
  <c r="HM73" i="12"/>
  <c r="HL73" i="12"/>
  <c r="HK73" i="12"/>
  <c r="HF73" i="12"/>
  <c r="HE73" i="12"/>
  <c r="HD73" i="12"/>
  <c r="GY73" i="12"/>
  <c r="GX73" i="12"/>
  <c r="GW73" i="12"/>
  <c r="GR73" i="12"/>
  <c r="GQ73" i="12"/>
  <c r="GP73" i="12"/>
  <c r="GK73" i="12"/>
  <c r="GJ73" i="12"/>
  <c r="GI73" i="12"/>
  <c r="GD73" i="12"/>
  <c r="GC73" i="12"/>
  <c r="GB73" i="12"/>
  <c r="FW73" i="12"/>
  <c r="FV73" i="12"/>
  <c r="FU73" i="12"/>
  <c r="FP73" i="12"/>
  <c r="FO73" i="12"/>
  <c r="FN73" i="12"/>
  <c r="FI73" i="12"/>
  <c r="FH73" i="12"/>
  <c r="FG73" i="12"/>
  <c r="FB73" i="12"/>
  <c r="FA73" i="12"/>
  <c r="EZ73" i="12"/>
  <c r="EU73" i="12"/>
  <c r="ET73" i="12"/>
  <c r="ES73" i="12"/>
  <c r="EN73" i="12"/>
  <c r="EM73" i="12"/>
  <c r="EL73" i="12"/>
  <c r="EG73" i="12"/>
  <c r="EF73" i="12"/>
  <c r="EE73" i="12"/>
  <c r="DZ73" i="12"/>
  <c r="DY73" i="12"/>
  <c r="DX73" i="12"/>
  <c r="DS73" i="12"/>
  <c r="DR73" i="12"/>
  <c r="DQ73" i="12"/>
  <c r="DL73" i="12"/>
  <c r="DK73" i="12"/>
  <c r="DJ73" i="12"/>
  <c r="DE73" i="12"/>
  <c r="DD73" i="12"/>
  <c r="DC73" i="12"/>
  <c r="CX73" i="12"/>
  <c r="CW73" i="12"/>
  <c r="CV73" i="12"/>
  <c r="CQ73" i="12"/>
  <c r="CP73" i="12"/>
  <c r="CO73" i="12"/>
  <c r="CJ73" i="12"/>
  <c r="CI73" i="12"/>
  <c r="CH73" i="12"/>
  <c r="CC73" i="12"/>
  <c r="CB73" i="12"/>
  <c r="CA73" i="12"/>
  <c r="BV73" i="12"/>
  <c r="BU73" i="12"/>
  <c r="BT73" i="12"/>
  <c r="BO73" i="12"/>
  <c r="BN73" i="12"/>
  <c r="BM73" i="12"/>
  <c r="BH73" i="12"/>
  <c r="BG73" i="12"/>
  <c r="BF73" i="12"/>
  <c r="BA73" i="12"/>
  <c r="AZ73" i="12"/>
  <c r="AY73" i="12"/>
  <c r="AT73" i="12"/>
  <c r="AS73" i="12"/>
  <c r="AR73" i="12"/>
  <c r="AM73" i="12"/>
  <c r="AL73" i="12"/>
  <c r="AK73" i="12"/>
  <c r="AF73" i="12"/>
  <c r="AE73" i="12"/>
  <c r="AD73" i="12"/>
  <c r="Y73" i="12"/>
  <c r="X73" i="12"/>
  <c r="W73" i="12"/>
  <c r="R73" i="12"/>
  <c r="Q73" i="12"/>
  <c r="P73" i="12"/>
  <c r="JC72" i="12"/>
  <c r="JB72" i="12"/>
  <c r="JA72" i="12"/>
  <c r="IV72" i="12"/>
  <c r="IU72" i="12"/>
  <c r="IT72" i="12"/>
  <c r="IO72" i="12"/>
  <c r="IN72" i="12"/>
  <c r="IM72" i="12"/>
  <c r="IH72" i="12"/>
  <c r="IG72" i="12"/>
  <c r="IF72" i="12"/>
  <c r="IA72" i="12"/>
  <c r="HZ72" i="12"/>
  <c r="HY72" i="12"/>
  <c r="HT72" i="12"/>
  <c r="HS72" i="12"/>
  <c r="HR72" i="12"/>
  <c r="HM72" i="12"/>
  <c r="HL72" i="12"/>
  <c r="HK72" i="12"/>
  <c r="HF72" i="12"/>
  <c r="HE72" i="12"/>
  <c r="HD72" i="12"/>
  <c r="GY72" i="12"/>
  <c r="GX72" i="12"/>
  <c r="GW72" i="12"/>
  <c r="GR72" i="12"/>
  <c r="GQ72" i="12"/>
  <c r="GP72" i="12"/>
  <c r="GK72" i="12"/>
  <c r="GJ72" i="12"/>
  <c r="GI72" i="12"/>
  <c r="GD72" i="12"/>
  <c r="GC72" i="12"/>
  <c r="GB72" i="12"/>
  <c r="FW72" i="12"/>
  <c r="FV72" i="12"/>
  <c r="FU72" i="12"/>
  <c r="FP72" i="12"/>
  <c r="FO72" i="12"/>
  <c r="FN72" i="12"/>
  <c r="FI72" i="12"/>
  <c r="FH72" i="12"/>
  <c r="FG72" i="12"/>
  <c r="FB72" i="12"/>
  <c r="FA72" i="12"/>
  <c r="EZ72" i="12"/>
  <c r="EU72" i="12"/>
  <c r="ET72" i="12"/>
  <c r="ES72" i="12"/>
  <c r="EN72" i="12"/>
  <c r="EM72" i="12"/>
  <c r="EL72" i="12"/>
  <c r="EG72" i="12"/>
  <c r="EF72" i="12"/>
  <c r="EE72" i="12"/>
  <c r="DZ72" i="12"/>
  <c r="DY72" i="12"/>
  <c r="DX72" i="12"/>
  <c r="DS72" i="12"/>
  <c r="DR72" i="12"/>
  <c r="DQ72" i="12"/>
  <c r="DL72" i="12"/>
  <c r="DK72" i="12"/>
  <c r="DJ72" i="12"/>
  <c r="DE72" i="12"/>
  <c r="DD72" i="12"/>
  <c r="DC72" i="12"/>
  <c r="CX72" i="12"/>
  <c r="CW72" i="12"/>
  <c r="CV72" i="12"/>
  <c r="CQ72" i="12"/>
  <c r="CP72" i="12"/>
  <c r="CO72" i="12"/>
  <c r="CJ72" i="12"/>
  <c r="CI72" i="12"/>
  <c r="CH72" i="12"/>
  <c r="CC72" i="12"/>
  <c r="CB72" i="12"/>
  <c r="CA72" i="12"/>
  <c r="BV72" i="12"/>
  <c r="BU72" i="12"/>
  <c r="BT72" i="12"/>
  <c r="BO72" i="12"/>
  <c r="BN72" i="12"/>
  <c r="BM72" i="12"/>
  <c r="BH72" i="12"/>
  <c r="BG72" i="12"/>
  <c r="BF72" i="12"/>
  <c r="BA72" i="12"/>
  <c r="AZ72" i="12"/>
  <c r="AY72" i="12"/>
  <c r="AT72" i="12"/>
  <c r="AS72" i="12"/>
  <c r="AR72" i="12"/>
  <c r="AM72" i="12"/>
  <c r="AL72" i="12"/>
  <c r="AK72" i="12"/>
  <c r="AF72" i="12"/>
  <c r="AE72" i="12"/>
  <c r="AD72" i="12"/>
  <c r="Y72" i="12"/>
  <c r="X72" i="12"/>
  <c r="W72" i="12"/>
  <c r="R72" i="12"/>
  <c r="Q72" i="12"/>
  <c r="P72" i="12"/>
  <c r="JC71" i="12"/>
  <c r="JB71" i="12"/>
  <c r="JA71" i="12"/>
  <c r="IV71" i="12"/>
  <c r="IU71" i="12"/>
  <c r="IT71" i="12"/>
  <c r="IO71" i="12"/>
  <c r="IN71" i="12"/>
  <c r="IM71" i="12"/>
  <c r="IH71" i="12"/>
  <c r="IG71" i="12"/>
  <c r="IF71" i="12"/>
  <c r="IA71" i="12"/>
  <c r="HZ71" i="12"/>
  <c r="HY71" i="12"/>
  <c r="HT71" i="12"/>
  <c r="HS71" i="12"/>
  <c r="HR71" i="12"/>
  <c r="HM71" i="12"/>
  <c r="HL71" i="12"/>
  <c r="HK71" i="12"/>
  <c r="HF71" i="12"/>
  <c r="HE71" i="12"/>
  <c r="HD71" i="12"/>
  <c r="GY71" i="12"/>
  <c r="GX71" i="12"/>
  <c r="GW71" i="12"/>
  <c r="GR71" i="12"/>
  <c r="GQ71" i="12"/>
  <c r="GP71" i="12"/>
  <c r="GK71" i="12"/>
  <c r="GJ71" i="12"/>
  <c r="GI71" i="12"/>
  <c r="GD71" i="12"/>
  <c r="GC71" i="12"/>
  <c r="GB71" i="12"/>
  <c r="FW71" i="12"/>
  <c r="FV71" i="12"/>
  <c r="FU71" i="12"/>
  <c r="FP71" i="12"/>
  <c r="FO71" i="12"/>
  <c r="FN71" i="12"/>
  <c r="FI71" i="12"/>
  <c r="FH71" i="12"/>
  <c r="FG71" i="12"/>
  <c r="FB71" i="12"/>
  <c r="FA71" i="12"/>
  <c r="EZ71" i="12"/>
  <c r="EU71" i="12"/>
  <c r="ET71" i="12"/>
  <c r="ES71" i="12"/>
  <c r="EN71" i="12"/>
  <c r="EM71" i="12"/>
  <c r="EL71" i="12"/>
  <c r="EG71" i="12"/>
  <c r="EF71" i="12"/>
  <c r="EE71" i="12"/>
  <c r="DZ71" i="12"/>
  <c r="DY71" i="12"/>
  <c r="DX71" i="12"/>
  <c r="DS71" i="12"/>
  <c r="DR71" i="12"/>
  <c r="DQ71" i="12"/>
  <c r="DL71" i="12"/>
  <c r="DK71" i="12"/>
  <c r="DJ71" i="12"/>
  <c r="DE71" i="12"/>
  <c r="DD71" i="12"/>
  <c r="DC71" i="12"/>
  <c r="CX71" i="12"/>
  <c r="CW71" i="12"/>
  <c r="CV71" i="12"/>
  <c r="CQ71" i="12"/>
  <c r="CP71" i="12"/>
  <c r="CO71" i="12"/>
  <c r="CJ71" i="12"/>
  <c r="CI71" i="12"/>
  <c r="CH71" i="12"/>
  <c r="CC71" i="12"/>
  <c r="CB71" i="12"/>
  <c r="CA71" i="12"/>
  <c r="BV71" i="12"/>
  <c r="BU71" i="12"/>
  <c r="BT71" i="12"/>
  <c r="BO71" i="12"/>
  <c r="BN71" i="12"/>
  <c r="BM71" i="12"/>
  <c r="BH71" i="12"/>
  <c r="BG71" i="12"/>
  <c r="BF71" i="12"/>
  <c r="BA71" i="12"/>
  <c r="AZ71" i="12"/>
  <c r="AY71" i="12"/>
  <c r="AT71" i="12"/>
  <c r="AS71" i="12"/>
  <c r="AR71" i="12"/>
  <c r="AM71" i="12"/>
  <c r="AL71" i="12"/>
  <c r="AK71" i="12"/>
  <c r="AF71" i="12"/>
  <c r="AE71" i="12"/>
  <c r="AD71" i="12"/>
  <c r="Y71" i="12"/>
  <c r="X71" i="12"/>
  <c r="W71" i="12"/>
  <c r="R71" i="12"/>
  <c r="Q71" i="12"/>
  <c r="P71" i="12"/>
  <c r="JC70" i="12"/>
  <c r="JB70" i="12"/>
  <c r="JA70" i="12"/>
  <c r="IV70" i="12"/>
  <c r="IU70" i="12"/>
  <c r="IT70" i="12"/>
  <c r="IO70" i="12"/>
  <c r="IN70" i="12"/>
  <c r="IM70" i="12"/>
  <c r="IH70" i="12"/>
  <c r="IG70" i="12"/>
  <c r="IF70" i="12"/>
  <c r="IA70" i="12"/>
  <c r="HZ70" i="12"/>
  <c r="HY70" i="12"/>
  <c r="HT70" i="12"/>
  <c r="HS70" i="12"/>
  <c r="HR70" i="12"/>
  <c r="HM70" i="12"/>
  <c r="HL70" i="12"/>
  <c r="HK70" i="12"/>
  <c r="HF70" i="12"/>
  <c r="HE70" i="12"/>
  <c r="HD70" i="12"/>
  <c r="GY70" i="12"/>
  <c r="GX70" i="12"/>
  <c r="GW70" i="12"/>
  <c r="GR70" i="12"/>
  <c r="GQ70" i="12"/>
  <c r="GP70" i="12"/>
  <c r="GK70" i="12"/>
  <c r="GJ70" i="12"/>
  <c r="GI70" i="12"/>
  <c r="GD70" i="12"/>
  <c r="GC70" i="12"/>
  <c r="GB70" i="12"/>
  <c r="FW70" i="12"/>
  <c r="FV70" i="12"/>
  <c r="FU70" i="12"/>
  <c r="FP70" i="12"/>
  <c r="FO70" i="12"/>
  <c r="FN70" i="12"/>
  <c r="FI70" i="12"/>
  <c r="FH70" i="12"/>
  <c r="FG70" i="12"/>
  <c r="FB70" i="12"/>
  <c r="FA70" i="12"/>
  <c r="EZ70" i="12"/>
  <c r="EU70" i="12"/>
  <c r="ET70" i="12"/>
  <c r="ES70" i="12"/>
  <c r="EN70" i="12"/>
  <c r="EM70" i="12"/>
  <c r="EL70" i="12"/>
  <c r="EG70" i="12"/>
  <c r="EF70" i="12"/>
  <c r="EE70" i="12"/>
  <c r="DZ70" i="12"/>
  <c r="DY70" i="12"/>
  <c r="DX70" i="12"/>
  <c r="DS70" i="12"/>
  <c r="DR70" i="12"/>
  <c r="DQ70" i="12"/>
  <c r="DL70" i="12"/>
  <c r="DK70" i="12"/>
  <c r="DJ70" i="12"/>
  <c r="DE70" i="12"/>
  <c r="DD70" i="12"/>
  <c r="DC70" i="12"/>
  <c r="CX70" i="12"/>
  <c r="CW70" i="12"/>
  <c r="CV70" i="12"/>
  <c r="CQ70" i="12"/>
  <c r="CP70" i="12"/>
  <c r="CO70" i="12"/>
  <c r="CJ70" i="12"/>
  <c r="CI70" i="12"/>
  <c r="CH70" i="12"/>
  <c r="CC70" i="12"/>
  <c r="CB70" i="12"/>
  <c r="CA70" i="12"/>
  <c r="BV70" i="12"/>
  <c r="BU70" i="12"/>
  <c r="BT70" i="12"/>
  <c r="BO70" i="12"/>
  <c r="BN70" i="12"/>
  <c r="BM70" i="12"/>
  <c r="BH70" i="12"/>
  <c r="BG70" i="12"/>
  <c r="BF70" i="12"/>
  <c r="BA70" i="12"/>
  <c r="AZ70" i="12"/>
  <c r="AY70" i="12"/>
  <c r="AT70" i="12"/>
  <c r="AS70" i="12"/>
  <c r="AR70" i="12"/>
  <c r="AM70" i="12"/>
  <c r="AL70" i="12"/>
  <c r="AK70" i="12"/>
  <c r="AF70" i="12"/>
  <c r="AE70" i="12"/>
  <c r="AD70" i="12"/>
  <c r="Y70" i="12"/>
  <c r="X70" i="12"/>
  <c r="W70" i="12"/>
  <c r="R70" i="12"/>
  <c r="Q70" i="12"/>
  <c r="P70" i="12"/>
  <c r="JC69" i="12"/>
  <c r="JB69" i="12"/>
  <c r="JA69" i="12"/>
  <c r="IV69" i="12"/>
  <c r="IU69" i="12"/>
  <c r="IT69" i="12"/>
  <c r="IO69" i="12"/>
  <c r="IN69" i="12"/>
  <c r="IM69" i="12"/>
  <c r="IH69" i="12"/>
  <c r="IG69" i="12"/>
  <c r="IF69" i="12"/>
  <c r="IA69" i="12"/>
  <c r="HZ69" i="12"/>
  <c r="HY69" i="12"/>
  <c r="HT69" i="12"/>
  <c r="HS69" i="12"/>
  <c r="HR69" i="12"/>
  <c r="HM69" i="12"/>
  <c r="HL69" i="12"/>
  <c r="HK69" i="12"/>
  <c r="HF69" i="12"/>
  <c r="HE69" i="12"/>
  <c r="HD69" i="12"/>
  <c r="GY69" i="12"/>
  <c r="GX69" i="12"/>
  <c r="GW69" i="12"/>
  <c r="GR69" i="12"/>
  <c r="GQ69" i="12"/>
  <c r="GP69" i="12"/>
  <c r="GK69" i="12"/>
  <c r="GJ69" i="12"/>
  <c r="GI69" i="12"/>
  <c r="GD69" i="12"/>
  <c r="GC69" i="12"/>
  <c r="GB69" i="12"/>
  <c r="FW69" i="12"/>
  <c r="FV69" i="12"/>
  <c r="FU69" i="12"/>
  <c r="FP69" i="12"/>
  <c r="FO69" i="12"/>
  <c r="FN69" i="12"/>
  <c r="FI69" i="12"/>
  <c r="FH69" i="12"/>
  <c r="FG69" i="12"/>
  <c r="FB69" i="12"/>
  <c r="FA69" i="12"/>
  <c r="EZ69" i="12"/>
  <c r="EU69" i="12"/>
  <c r="ET69" i="12"/>
  <c r="ES69" i="12"/>
  <c r="EN69" i="12"/>
  <c r="EM69" i="12"/>
  <c r="EL69" i="12"/>
  <c r="EG69" i="12"/>
  <c r="EF69" i="12"/>
  <c r="EE69" i="12"/>
  <c r="DZ69" i="12"/>
  <c r="DY69" i="12"/>
  <c r="DX69" i="12"/>
  <c r="DS69" i="12"/>
  <c r="DR69" i="12"/>
  <c r="DQ69" i="12"/>
  <c r="DL69" i="12"/>
  <c r="DK69" i="12"/>
  <c r="DJ69" i="12"/>
  <c r="DE69" i="12"/>
  <c r="DD69" i="12"/>
  <c r="DC69" i="12"/>
  <c r="CX69" i="12"/>
  <c r="CW69" i="12"/>
  <c r="CV69" i="12"/>
  <c r="CQ69" i="12"/>
  <c r="CP69" i="12"/>
  <c r="CO69" i="12"/>
  <c r="CJ69" i="12"/>
  <c r="CI69" i="12"/>
  <c r="CH69" i="12"/>
  <c r="CC69" i="12"/>
  <c r="CB69" i="12"/>
  <c r="CA69" i="12"/>
  <c r="BV69" i="12"/>
  <c r="BU69" i="12"/>
  <c r="BT69" i="12"/>
  <c r="BO69" i="12"/>
  <c r="BN69" i="12"/>
  <c r="BM69" i="12"/>
  <c r="BH69" i="12"/>
  <c r="BG69" i="12"/>
  <c r="BF69" i="12"/>
  <c r="BA69" i="12"/>
  <c r="AZ69" i="12"/>
  <c r="AY69" i="12"/>
  <c r="AT69" i="12"/>
  <c r="AS69" i="12"/>
  <c r="AR69" i="12"/>
  <c r="AM69" i="12"/>
  <c r="AL69" i="12"/>
  <c r="AK69" i="12"/>
  <c r="AF69" i="12"/>
  <c r="AE69" i="12"/>
  <c r="AD69" i="12"/>
  <c r="Y69" i="12"/>
  <c r="X69" i="12"/>
  <c r="W69" i="12"/>
  <c r="R69" i="12"/>
  <c r="Q69" i="12"/>
  <c r="P69" i="12"/>
  <c r="JC68" i="12"/>
  <c r="JB68" i="12"/>
  <c r="JA68" i="12"/>
  <c r="IV68" i="12"/>
  <c r="IU68" i="12"/>
  <c r="IT68" i="12"/>
  <c r="IO68" i="12"/>
  <c r="IN68" i="12"/>
  <c r="IM68" i="12"/>
  <c r="IH68" i="12"/>
  <c r="IG68" i="12"/>
  <c r="IF68" i="12"/>
  <c r="IA68" i="12"/>
  <c r="HZ68" i="12"/>
  <c r="HY68" i="12"/>
  <c r="HT68" i="12"/>
  <c r="HS68" i="12"/>
  <c r="HR68" i="12"/>
  <c r="HM68" i="12"/>
  <c r="HL68" i="12"/>
  <c r="HK68" i="12"/>
  <c r="HF68" i="12"/>
  <c r="HE68" i="12"/>
  <c r="HD68" i="12"/>
  <c r="GY68" i="12"/>
  <c r="GX68" i="12"/>
  <c r="GW68" i="12"/>
  <c r="GR68" i="12"/>
  <c r="GQ68" i="12"/>
  <c r="GP68" i="12"/>
  <c r="GK68" i="12"/>
  <c r="GJ68" i="12"/>
  <c r="GI68" i="12"/>
  <c r="GD68" i="12"/>
  <c r="GC68" i="12"/>
  <c r="GB68" i="12"/>
  <c r="FW68" i="12"/>
  <c r="FV68" i="12"/>
  <c r="FU68" i="12"/>
  <c r="FP68" i="12"/>
  <c r="FO68" i="12"/>
  <c r="FN68" i="12"/>
  <c r="FI68" i="12"/>
  <c r="FH68" i="12"/>
  <c r="FG68" i="12"/>
  <c r="FB68" i="12"/>
  <c r="FA68" i="12"/>
  <c r="EZ68" i="12"/>
  <c r="EU68" i="12"/>
  <c r="ET68" i="12"/>
  <c r="ES68" i="12"/>
  <c r="EN68" i="12"/>
  <c r="EM68" i="12"/>
  <c r="EL68" i="12"/>
  <c r="EG68" i="12"/>
  <c r="EF68" i="12"/>
  <c r="EE68" i="12"/>
  <c r="DZ68" i="12"/>
  <c r="DY68" i="12"/>
  <c r="DX68" i="12"/>
  <c r="DS68" i="12"/>
  <c r="DR68" i="12"/>
  <c r="DQ68" i="12"/>
  <c r="DL68" i="12"/>
  <c r="DK68" i="12"/>
  <c r="DJ68" i="12"/>
  <c r="DE68" i="12"/>
  <c r="DD68" i="12"/>
  <c r="DC68" i="12"/>
  <c r="CX68" i="12"/>
  <c r="CW68" i="12"/>
  <c r="CV68" i="12"/>
  <c r="CQ68" i="12"/>
  <c r="CP68" i="12"/>
  <c r="CO68" i="12"/>
  <c r="CJ68" i="12"/>
  <c r="CI68" i="12"/>
  <c r="CH68" i="12"/>
  <c r="CC68" i="12"/>
  <c r="CB68" i="12"/>
  <c r="CA68" i="12"/>
  <c r="BV68" i="12"/>
  <c r="BU68" i="12"/>
  <c r="BT68" i="12"/>
  <c r="BO68" i="12"/>
  <c r="BN68" i="12"/>
  <c r="BM68" i="12"/>
  <c r="BH68" i="12"/>
  <c r="BG68" i="12"/>
  <c r="BF68" i="12"/>
  <c r="BA68" i="12"/>
  <c r="AZ68" i="12"/>
  <c r="AY68" i="12"/>
  <c r="AT68" i="12"/>
  <c r="AS68" i="12"/>
  <c r="AR68" i="12"/>
  <c r="AM68" i="12"/>
  <c r="AL68" i="12"/>
  <c r="AK68" i="12"/>
  <c r="AF68" i="12"/>
  <c r="AE68" i="12"/>
  <c r="AD68" i="12"/>
  <c r="Y68" i="12"/>
  <c r="X68" i="12"/>
  <c r="W68" i="12"/>
  <c r="R68" i="12"/>
  <c r="Q68" i="12"/>
  <c r="P68" i="12"/>
  <c r="JC67" i="12"/>
  <c r="JB67" i="12"/>
  <c r="JA67" i="12"/>
  <c r="IV67" i="12"/>
  <c r="IU67" i="12"/>
  <c r="IT67" i="12"/>
  <c r="IO67" i="12"/>
  <c r="IN67" i="12"/>
  <c r="IM67" i="12"/>
  <c r="IH67" i="12"/>
  <c r="IG67" i="12"/>
  <c r="IF67" i="12"/>
  <c r="IA67" i="12"/>
  <c r="HZ67" i="12"/>
  <c r="HY67" i="12"/>
  <c r="HT67" i="12"/>
  <c r="HS67" i="12"/>
  <c r="HR67" i="12"/>
  <c r="HM67" i="12"/>
  <c r="HL67" i="12"/>
  <c r="HK67" i="12"/>
  <c r="HF67" i="12"/>
  <c r="HE67" i="12"/>
  <c r="HD67" i="12"/>
  <c r="GY67" i="12"/>
  <c r="GX67" i="12"/>
  <c r="GW67" i="12"/>
  <c r="GR67" i="12"/>
  <c r="GQ67" i="12"/>
  <c r="GP67" i="12"/>
  <c r="GK67" i="12"/>
  <c r="GJ67" i="12"/>
  <c r="GI67" i="12"/>
  <c r="GD67" i="12"/>
  <c r="GC67" i="12"/>
  <c r="GB67" i="12"/>
  <c r="FW67" i="12"/>
  <c r="FV67" i="12"/>
  <c r="FU67" i="12"/>
  <c r="FP67" i="12"/>
  <c r="FO67" i="12"/>
  <c r="FN67" i="12"/>
  <c r="FI67" i="12"/>
  <c r="FH67" i="12"/>
  <c r="FG67" i="12"/>
  <c r="FB67" i="12"/>
  <c r="FA67" i="12"/>
  <c r="EZ67" i="12"/>
  <c r="EU67" i="12"/>
  <c r="ET67" i="12"/>
  <c r="ES67" i="12"/>
  <c r="EN67" i="12"/>
  <c r="EM67" i="12"/>
  <c r="EL67" i="12"/>
  <c r="EG67" i="12"/>
  <c r="EF67" i="12"/>
  <c r="EE67" i="12"/>
  <c r="DZ67" i="12"/>
  <c r="DY67" i="12"/>
  <c r="DX67" i="12"/>
  <c r="DS67" i="12"/>
  <c r="DR67" i="12"/>
  <c r="DQ67" i="12"/>
  <c r="DL67" i="12"/>
  <c r="DK67" i="12"/>
  <c r="DJ67" i="12"/>
  <c r="DE67" i="12"/>
  <c r="DD67" i="12"/>
  <c r="DC67" i="12"/>
  <c r="CX67" i="12"/>
  <c r="CW67" i="12"/>
  <c r="CV67" i="12"/>
  <c r="CQ67" i="12"/>
  <c r="CP67" i="12"/>
  <c r="CO67" i="12"/>
  <c r="CJ67" i="12"/>
  <c r="CI67" i="12"/>
  <c r="CH67" i="12"/>
  <c r="CC67" i="12"/>
  <c r="CB67" i="12"/>
  <c r="CA67" i="12"/>
  <c r="BV67" i="12"/>
  <c r="BU67" i="12"/>
  <c r="BT67" i="12"/>
  <c r="BO67" i="12"/>
  <c r="BN67" i="12"/>
  <c r="BM67" i="12"/>
  <c r="BH67" i="12"/>
  <c r="BG67" i="12"/>
  <c r="BF67" i="12"/>
  <c r="BA67" i="12"/>
  <c r="AZ67" i="12"/>
  <c r="AY67" i="12"/>
  <c r="AT67" i="12"/>
  <c r="AS67" i="12"/>
  <c r="AR67" i="12"/>
  <c r="AM67" i="12"/>
  <c r="AL67" i="12"/>
  <c r="AK67" i="12"/>
  <c r="AF67" i="12"/>
  <c r="AE67" i="12"/>
  <c r="AD67" i="12"/>
  <c r="Y67" i="12"/>
  <c r="X67" i="12"/>
  <c r="W67" i="12"/>
  <c r="R67" i="12"/>
  <c r="Q67" i="12"/>
  <c r="P67" i="12"/>
  <c r="JC66" i="12"/>
  <c r="JB66" i="12"/>
  <c r="JA66" i="12"/>
  <c r="IV66" i="12"/>
  <c r="IU66" i="12"/>
  <c r="IT66" i="12"/>
  <c r="IO66" i="12"/>
  <c r="IN66" i="12"/>
  <c r="IM66" i="12"/>
  <c r="IH66" i="12"/>
  <c r="IG66" i="12"/>
  <c r="IF66" i="12"/>
  <c r="IA66" i="12"/>
  <c r="HZ66" i="12"/>
  <c r="HY66" i="12"/>
  <c r="HT66" i="12"/>
  <c r="HS66" i="12"/>
  <c r="HR66" i="12"/>
  <c r="HM66" i="12"/>
  <c r="HL66" i="12"/>
  <c r="HK66" i="12"/>
  <c r="HF66" i="12"/>
  <c r="HE66" i="12"/>
  <c r="HD66" i="12"/>
  <c r="GY66" i="12"/>
  <c r="GX66" i="12"/>
  <c r="GW66" i="12"/>
  <c r="GR66" i="12"/>
  <c r="GQ66" i="12"/>
  <c r="GP66" i="12"/>
  <c r="GK66" i="12"/>
  <c r="GJ66" i="12"/>
  <c r="GI66" i="12"/>
  <c r="GD66" i="12"/>
  <c r="GC66" i="12"/>
  <c r="GB66" i="12"/>
  <c r="FW66" i="12"/>
  <c r="FV66" i="12"/>
  <c r="FU66" i="12"/>
  <c r="FP66" i="12"/>
  <c r="FO66" i="12"/>
  <c r="FN66" i="12"/>
  <c r="FI66" i="12"/>
  <c r="FH66" i="12"/>
  <c r="FG66" i="12"/>
  <c r="FB66" i="12"/>
  <c r="FA66" i="12"/>
  <c r="EZ66" i="12"/>
  <c r="EU66" i="12"/>
  <c r="ET66" i="12"/>
  <c r="ES66" i="12"/>
  <c r="EN66" i="12"/>
  <c r="EM66" i="12"/>
  <c r="EL66" i="12"/>
  <c r="EG66" i="12"/>
  <c r="EF66" i="12"/>
  <c r="EE66" i="12"/>
  <c r="DZ66" i="12"/>
  <c r="DY66" i="12"/>
  <c r="DX66" i="12"/>
  <c r="DS66" i="12"/>
  <c r="DR66" i="12"/>
  <c r="DQ66" i="12"/>
  <c r="DL66" i="12"/>
  <c r="DK66" i="12"/>
  <c r="DJ66" i="12"/>
  <c r="DE66" i="12"/>
  <c r="DD66" i="12"/>
  <c r="DC66" i="12"/>
  <c r="CX66" i="12"/>
  <c r="CW66" i="12"/>
  <c r="CV66" i="12"/>
  <c r="CQ66" i="12"/>
  <c r="CP66" i="12"/>
  <c r="CO66" i="12"/>
  <c r="CJ66" i="12"/>
  <c r="CI66" i="12"/>
  <c r="CH66" i="12"/>
  <c r="CC66" i="12"/>
  <c r="CB66" i="12"/>
  <c r="CA66" i="12"/>
  <c r="BV66" i="12"/>
  <c r="BU66" i="12"/>
  <c r="BT66" i="12"/>
  <c r="BO66" i="12"/>
  <c r="BN66" i="12"/>
  <c r="BM66" i="12"/>
  <c r="BH66" i="12"/>
  <c r="BG66" i="12"/>
  <c r="BF66" i="12"/>
  <c r="BA66" i="12"/>
  <c r="AZ66" i="12"/>
  <c r="AY66" i="12"/>
  <c r="AT66" i="12"/>
  <c r="AS66" i="12"/>
  <c r="AR66" i="12"/>
  <c r="AM66" i="12"/>
  <c r="AL66" i="12"/>
  <c r="AK66" i="12"/>
  <c r="AF66" i="12"/>
  <c r="AE66" i="12"/>
  <c r="AD66" i="12"/>
  <c r="Y66" i="12"/>
  <c r="X66" i="12"/>
  <c r="W66" i="12"/>
  <c r="R66" i="12"/>
  <c r="Q66" i="12"/>
  <c r="P66" i="12"/>
  <c r="JC65" i="12"/>
  <c r="JB65" i="12"/>
  <c r="JA65" i="12"/>
  <c r="IV65" i="12"/>
  <c r="IU65" i="12"/>
  <c r="IT65" i="12"/>
  <c r="IO65" i="12"/>
  <c r="IN65" i="12"/>
  <c r="IM65" i="12"/>
  <c r="IH65" i="12"/>
  <c r="IG65" i="12"/>
  <c r="IF65" i="12"/>
  <c r="IA65" i="12"/>
  <c r="HZ65" i="12"/>
  <c r="HY65" i="12"/>
  <c r="HT65" i="12"/>
  <c r="HS65" i="12"/>
  <c r="HR65" i="12"/>
  <c r="HM65" i="12"/>
  <c r="HL65" i="12"/>
  <c r="HK65" i="12"/>
  <c r="HF65" i="12"/>
  <c r="HE65" i="12"/>
  <c r="HD65" i="12"/>
  <c r="GY65" i="12"/>
  <c r="GX65" i="12"/>
  <c r="GW65" i="12"/>
  <c r="GR65" i="12"/>
  <c r="GQ65" i="12"/>
  <c r="GP65" i="12"/>
  <c r="GK65" i="12"/>
  <c r="GJ65" i="12"/>
  <c r="GI65" i="12"/>
  <c r="GD65" i="12"/>
  <c r="GC65" i="12"/>
  <c r="GB65" i="12"/>
  <c r="FW65" i="12"/>
  <c r="FV65" i="12"/>
  <c r="FU65" i="12"/>
  <c r="FP65" i="12"/>
  <c r="FO65" i="12"/>
  <c r="FN65" i="12"/>
  <c r="FI65" i="12"/>
  <c r="FH65" i="12"/>
  <c r="FG65" i="12"/>
  <c r="FB65" i="12"/>
  <c r="FA65" i="12"/>
  <c r="EZ65" i="12"/>
  <c r="EU65" i="12"/>
  <c r="ET65" i="12"/>
  <c r="ES65" i="12"/>
  <c r="EN65" i="12"/>
  <c r="EM65" i="12"/>
  <c r="EL65" i="12"/>
  <c r="EG65" i="12"/>
  <c r="EF65" i="12"/>
  <c r="EE65" i="12"/>
  <c r="DZ65" i="12"/>
  <c r="DY65" i="12"/>
  <c r="DX65" i="12"/>
  <c r="DS65" i="12"/>
  <c r="DR65" i="12"/>
  <c r="DQ65" i="12"/>
  <c r="DL65" i="12"/>
  <c r="DK65" i="12"/>
  <c r="DJ65" i="12"/>
  <c r="DE65" i="12"/>
  <c r="DD65" i="12"/>
  <c r="DC65" i="12"/>
  <c r="CX65" i="12"/>
  <c r="CW65" i="12"/>
  <c r="CV65" i="12"/>
  <c r="CQ65" i="12"/>
  <c r="CP65" i="12"/>
  <c r="CO65" i="12"/>
  <c r="CJ65" i="12"/>
  <c r="CI65" i="12"/>
  <c r="CH65" i="12"/>
  <c r="CC65" i="12"/>
  <c r="CB65" i="12"/>
  <c r="CA65" i="12"/>
  <c r="BV65" i="12"/>
  <c r="BU65" i="12"/>
  <c r="BT65" i="12"/>
  <c r="BO65" i="12"/>
  <c r="BN65" i="12"/>
  <c r="BM65" i="12"/>
  <c r="BH65" i="12"/>
  <c r="BG65" i="12"/>
  <c r="BF65" i="12"/>
  <c r="BA65" i="12"/>
  <c r="AZ65" i="12"/>
  <c r="AY65" i="12"/>
  <c r="AT65" i="12"/>
  <c r="AS65" i="12"/>
  <c r="AR65" i="12"/>
  <c r="AM65" i="12"/>
  <c r="AL65" i="12"/>
  <c r="AK65" i="12"/>
  <c r="AF65" i="12"/>
  <c r="AE65" i="12"/>
  <c r="AD65" i="12"/>
  <c r="Y65" i="12"/>
  <c r="X65" i="12"/>
  <c r="W65" i="12"/>
  <c r="R65" i="12"/>
  <c r="Q65" i="12"/>
  <c r="P65" i="12"/>
  <c r="JC64" i="12"/>
  <c r="JB64" i="12"/>
  <c r="JA64" i="12"/>
  <c r="IV64" i="12"/>
  <c r="IU64" i="12"/>
  <c r="IT64" i="12"/>
  <c r="IO64" i="12"/>
  <c r="IN64" i="12"/>
  <c r="IM64" i="12"/>
  <c r="IH64" i="12"/>
  <c r="IG64" i="12"/>
  <c r="IF64" i="12"/>
  <c r="IA64" i="12"/>
  <c r="HZ64" i="12"/>
  <c r="HY64" i="12"/>
  <c r="HT64" i="12"/>
  <c r="HS64" i="12"/>
  <c r="HR64" i="12"/>
  <c r="HM64" i="12"/>
  <c r="HL64" i="12"/>
  <c r="HK64" i="12"/>
  <c r="HF64" i="12"/>
  <c r="HE64" i="12"/>
  <c r="HD64" i="12"/>
  <c r="GY64" i="12"/>
  <c r="GX64" i="12"/>
  <c r="GW64" i="12"/>
  <c r="GR64" i="12"/>
  <c r="GQ64" i="12"/>
  <c r="GP64" i="12"/>
  <c r="GK64" i="12"/>
  <c r="GJ64" i="12"/>
  <c r="GI64" i="12"/>
  <c r="GD64" i="12"/>
  <c r="GC64" i="12"/>
  <c r="GB64" i="12"/>
  <c r="FW64" i="12"/>
  <c r="FV64" i="12"/>
  <c r="FU64" i="12"/>
  <c r="FP64" i="12"/>
  <c r="FO64" i="12"/>
  <c r="FN64" i="12"/>
  <c r="FI64" i="12"/>
  <c r="FH64" i="12"/>
  <c r="FG64" i="12"/>
  <c r="FB64" i="12"/>
  <c r="FA64" i="12"/>
  <c r="EZ64" i="12"/>
  <c r="EU64" i="12"/>
  <c r="ET64" i="12"/>
  <c r="ES64" i="12"/>
  <c r="EN64" i="12"/>
  <c r="EM64" i="12"/>
  <c r="EL64" i="12"/>
  <c r="EG64" i="12"/>
  <c r="EF64" i="12"/>
  <c r="EE64" i="12"/>
  <c r="DZ64" i="12"/>
  <c r="DY64" i="12"/>
  <c r="DX64" i="12"/>
  <c r="DS64" i="12"/>
  <c r="DR64" i="12"/>
  <c r="DQ64" i="12"/>
  <c r="DL64" i="12"/>
  <c r="DK64" i="12"/>
  <c r="DJ64" i="12"/>
  <c r="DE64" i="12"/>
  <c r="DD64" i="12"/>
  <c r="DC64" i="12"/>
  <c r="CX64" i="12"/>
  <c r="CW64" i="12"/>
  <c r="CV64" i="12"/>
  <c r="CQ64" i="12"/>
  <c r="CP64" i="12"/>
  <c r="CO64" i="12"/>
  <c r="CJ64" i="12"/>
  <c r="CI64" i="12"/>
  <c r="CH64" i="12"/>
  <c r="CC64" i="12"/>
  <c r="CB64" i="12"/>
  <c r="CA64" i="12"/>
  <c r="BV64" i="12"/>
  <c r="BU64" i="12"/>
  <c r="BT64" i="12"/>
  <c r="BO64" i="12"/>
  <c r="BN64" i="12"/>
  <c r="BM64" i="12"/>
  <c r="BH64" i="12"/>
  <c r="BG64" i="12"/>
  <c r="BF64" i="12"/>
  <c r="BA64" i="12"/>
  <c r="AZ64" i="12"/>
  <c r="AY64" i="12"/>
  <c r="AT64" i="12"/>
  <c r="AS64" i="12"/>
  <c r="AR64" i="12"/>
  <c r="AM64" i="12"/>
  <c r="AL64" i="12"/>
  <c r="AK64" i="12"/>
  <c r="AF64" i="12"/>
  <c r="AE64" i="12"/>
  <c r="AD64" i="12"/>
  <c r="Y64" i="12"/>
  <c r="X64" i="12"/>
  <c r="W64" i="12"/>
  <c r="R64" i="12"/>
  <c r="Q64" i="12"/>
  <c r="P64" i="12"/>
  <c r="JC63" i="12"/>
  <c r="JB63" i="12"/>
  <c r="JA63" i="12"/>
  <c r="IV63" i="12"/>
  <c r="IU63" i="12"/>
  <c r="IT63" i="12"/>
  <c r="IO63" i="12"/>
  <c r="IN63" i="12"/>
  <c r="IM63" i="12"/>
  <c r="IH63" i="12"/>
  <c r="IG63" i="12"/>
  <c r="IF63" i="12"/>
  <c r="IA63" i="12"/>
  <c r="HZ63" i="12"/>
  <c r="HY63" i="12"/>
  <c r="HT63" i="12"/>
  <c r="HS63" i="12"/>
  <c r="HR63" i="12"/>
  <c r="HM63" i="12"/>
  <c r="HL63" i="12"/>
  <c r="HK63" i="12"/>
  <c r="HF63" i="12"/>
  <c r="HE63" i="12"/>
  <c r="HD63" i="12"/>
  <c r="GY63" i="12"/>
  <c r="GX63" i="12"/>
  <c r="GW63" i="12"/>
  <c r="GR63" i="12"/>
  <c r="GQ63" i="12"/>
  <c r="GP63" i="12"/>
  <c r="GK63" i="12"/>
  <c r="GJ63" i="12"/>
  <c r="GI63" i="12"/>
  <c r="GD63" i="12"/>
  <c r="GC63" i="12"/>
  <c r="GB63" i="12"/>
  <c r="FW63" i="12"/>
  <c r="FV63" i="12"/>
  <c r="FU63" i="12"/>
  <c r="FP63" i="12"/>
  <c r="FO63" i="12"/>
  <c r="FN63" i="12"/>
  <c r="FI63" i="12"/>
  <c r="FH63" i="12"/>
  <c r="FG63" i="12"/>
  <c r="FB63" i="12"/>
  <c r="FA63" i="12"/>
  <c r="EZ63" i="12"/>
  <c r="EU63" i="12"/>
  <c r="ET63" i="12"/>
  <c r="ES63" i="12"/>
  <c r="EN63" i="12"/>
  <c r="EM63" i="12"/>
  <c r="EL63" i="12"/>
  <c r="EG63" i="12"/>
  <c r="EF63" i="12"/>
  <c r="EE63" i="12"/>
  <c r="DZ63" i="12"/>
  <c r="DY63" i="12"/>
  <c r="DX63" i="12"/>
  <c r="DS63" i="12"/>
  <c r="DR63" i="12"/>
  <c r="DQ63" i="12"/>
  <c r="DL63" i="12"/>
  <c r="DK63" i="12"/>
  <c r="DJ63" i="12"/>
  <c r="DE63" i="12"/>
  <c r="DD63" i="12"/>
  <c r="DC63" i="12"/>
  <c r="CX63" i="12"/>
  <c r="CW63" i="12"/>
  <c r="CV63" i="12"/>
  <c r="CQ63" i="12"/>
  <c r="CP63" i="12"/>
  <c r="CO63" i="12"/>
  <c r="CJ63" i="12"/>
  <c r="CI63" i="12"/>
  <c r="CH63" i="12"/>
  <c r="CC63" i="12"/>
  <c r="CB63" i="12"/>
  <c r="CA63" i="12"/>
  <c r="BV63" i="12"/>
  <c r="BU63" i="12"/>
  <c r="BT63" i="12"/>
  <c r="BO63" i="12"/>
  <c r="BN63" i="12"/>
  <c r="BM63" i="12"/>
  <c r="BH63" i="12"/>
  <c r="BG63" i="12"/>
  <c r="BF63" i="12"/>
  <c r="BA63" i="12"/>
  <c r="AZ63" i="12"/>
  <c r="AY63" i="12"/>
  <c r="AT63" i="12"/>
  <c r="AS63" i="12"/>
  <c r="AR63" i="12"/>
  <c r="AM63" i="12"/>
  <c r="AL63" i="12"/>
  <c r="AK63" i="12"/>
  <c r="AF63" i="12"/>
  <c r="AE63" i="12"/>
  <c r="AD63" i="12"/>
  <c r="Y63" i="12"/>
  <c r="X63" i="12"/>
  <c r="W63" i="12"/>
  <c r="R63" i="12"/>
  <c r="Q63" i="12"/>
  <c r="P63" i="12"/>
  <c r="JC62" i="12"/>
  <c r="JB62" i="12"/>
  <c r="JA62" i="12"/>
  <c r="IV62" i="12"/>
  <c r="IU62" i="12"/>
  <c r="IT62" i="12"/>
  <c r="IO62" i="12"/>
  <c r="IN62" i="12"/>
  <c r="IM62" i="12"/>
  <c r="IH62" i="12"/>
  <c r="IG62" i="12"/>
  <c r="IF62" i="12"/>
  <c r="IA62" i="12"/>
  <c r="HZ62" i="12"/>
  <c r="HY62" i="12"/>
  <c r="HT62" i="12"/>
  <c r="HS62" i="12"/>
  <c r="HR62" i="12"/>
  <c r="HM62" i="12"/>
  <c r="HL62" i="12"/>
  <c r="HK62" i="12"/>
  <c r="HF62" i="12"/>
  <c r="HE62" i="12"/>
  <c r="HD62" i="12"/>
  <c r="GY62" i="12"/>
  <c r="GX62" i="12"/>
  <c r="GW62" i="12"/>
  <c r="GR62" i="12"/>
  <c r="GQ62" i="12"/>
  <c r="GP62" i="12"/>
  <c r="GK62" i="12"/>
  <c r="GJ62" i="12"/>
  <c r="GI62" i="12"/>
  <c r="GD62" i="12"/>
  <c r="GC62" i="12"/>
  <c r="GB62" i="12"/>
  <c r="FW62" i="12"/>
  <c r="FV62" i="12"/>
  <c r="FU62" i="12"/>
  <c r="FP62" i="12"/>
  <c r="FO62" i="12"/>
  <c r="FN62" i="12"/>
  <c r="FI62" i="12"/>
  <c r="FH62" i="12"/>
  <c r="FG62" i="12"/>
  <c r="FB62" i="12"/>
  <c r="FA62" i="12"/>
  <c r="EZ62" i="12"/>
  <c r="EU62" i="12"/>
  <c r="ET62" i="12"/>
  <c r="ES62" i="12"/>
  <c r="EN62" i="12"/>
  <c r="EM62" i="12"/>
  <c r="EL62" i="12"/>
  <c r="EG62" i="12"/>
  <c r="EF62" i="12"/>
  <c r="EE62" i="12"/>
  <c r="DZ62" i="12"/>
  <c r="DY62" i="12"/>
  <c r="DX62" i="12"/>
  <c r="DS62" i="12"/>
  <c r="DR62" i="12"/>
  <c r="DQ62" i="12"/>
  <c r="DL62" i="12"/>
  <c r="DK62" i="12"/>
  <c r="DJ62" i="12"/>
  <c r="DE62" i="12"/>
  <c r="DD62" i="12"/>
  <c r="DC62" i="12"/>
  <c r="CX62" i="12"/>
  <c r="CW62" i="12"/>
  <c r="CV62" i="12"/>
  <c r="CQ62" i="12"/>
  <c r="CP62" i="12"/>
  <c r="CO62" i="12"/>
  <c r="CJ62" i="12"/>
  <c r="CI62" i="12"/>
  <c r="CH62" i="12"/>
  <c r="CC62" i="12"/>
  <c r="CB62" i="12"/>
  <c r="CA62" i="12"/>
  <c r="BV62" i="12"/>
  <c r="BU62" i="12"/>
  <c r="BT62" i="12"/>
  <c r="BO62" i="12"/>
  <c r="BN62" i="12"/>
  <c r="BM62" i="12"/>
  <c r="BH62" i="12"/>
  <c r="BG62" i="12"/>
  <c r="BF62" i="12"/>
  <c r="BA62" i="12"/>
  <c r="AZ62" i="12"/>
  <c r="AY62" i="12"/>
  <c r="AT62" i="12"/>
  <c r="AS62" i="12"/>
  <c r="AR62" i="12"/>
  <c r="AM62" i="12"/>
  <c r="AL62" i="12"/>
  <c r="AK62" i="12"/>
  <c r="AF62" i="12"/>
  <c r="AE62" i="12"/>
  <c r="AD62" i="12"/>
  <c r="Y62" i="12"/>
  <c r="X62" i="12"/>
  <c r="W62" i="12"/>
  <c r="R62" i="12"/>
  <c r="Q62" i="12"/>
  <c r="P62" i="12"/>
  <c r="JC61" i="12"/>
  <c r="JB61" i="12"/>
  <c r="JA61" i="12"/>
  <c r="IV61" i="12"/>
  <c r="IU61" i="12"/>
  <c r="IT61" i="12"/>
  <c r="IO61" i="12"/>
  <c r="IN61" i="12"/>
  <c r="IM61" i="12"/>
  <c r="IH61" i="12"/>
  <c r="IG61" i="12"/>
  <c r="IF61" i="12"/>
  <c r="IA61" i="12"/>
  <c r="HZ61" i="12"/>
  <c r="HY61" i="12"/>
  <c r="HT61" i="12"/>
  <c r="HS61" i="12"/>
  <c r="HR61" i="12"/>
  <c r="HM61" i="12"/>
  <c r="HL61" i="12"/>
  <c r="HK61" i="12"/>
  <c r="HF61" i="12"/>
  <c r="HE61" i="12"/>
  <c r="HD61" i="12"/>
  <c r="GY61" i="12"/>
  <c r="GX61" i="12"/>
  <c r="GW61" i="12"/>
  <c r="GR61" i="12"/>
  <c r="GQ61" i="12"/>
  <c r="GP61" i="12"/>
  <c r="GK61" i="12"/>
  <c r="GJ61" i="12"/>
  <c r="GI61" i="12"/>
  <c r="GD61" i="12"/>
  <c r="GC61" i="12"/>
  <c r="GB61" i="12"/>
  <c r="FW61" i="12"/>
  <c r="FV61" i="12"/>
  <c r="FU61" i="12"/>
  <c r="FP61" i="12"/>
  <c r="FO61" i="12"/>
  <c r="FN61" i="12"/>
  <c r="FI61" i="12"/>
  <c r="FH61" i="12"/>
  <c r="FG61" i="12"/>
  <c r="FB61" i="12"/>
  <c r="FA61" i="12"/>
  <c r="EZ61" i="12"/>
  <c r="EU61" i="12"/>
  <c r="ET61" i="12"/>
  <c r="ES61" i="12"/>
  <c r="EN61" i="12"/>
  <c r="EM61" i="12"/>
  <c r="EL61" i="12"/>
  <c r="EG61" i="12"/>
  <c r="EF61" i="12"/>
  <c r="EE61" i="12"/>
  <c r="DZ61" i="12"/>
  <c r="DY61" i="12"/>
  <c r="DX61" i="12"/>
  <c r="DS61" i="12"/>
  <c r="DR61" i="12"/>
  <c r="DQ61" i="12"/>
  <c r="DL61" i="12"/>
  <c r="DK61" i="12"/>
  <c r="DJ61" i="12"/>
  <c r="DE61" i="12"/>
  <c r="DD61" i="12"/>
  <c r="DC61" i="12"/>
  <c r="CX61" i="12"/>
  <c r="CW61" i="12"/>
  <c r="CV61" i="12"/>
  <c r="CQ61" i="12"/>
  <c r="CP61" i="12"/>
  <c r="CO61" i="12"/>
  <c r="CJ61" i="12"/>
  <c r="CI61" i="12"/>
  <c r="CH61" i="12"/>
  <c r="CC61" i="12"/>
  <c r="CB61" i="12"/>
  <c r="CA61" i="12"/>
  <c r="BV61" i="12"/>
  <c r="BU61" i="12"/>
  <c r="BT61" i="12"/>
  <c r="BO61" i="12"/>
  <c r="BN61" i="12"/>
  <c r="BM61" i="12"/>
  <c r="BH61" i="12"/>
  <c r="BG61" i="12"/>
  <c r="BF61" i="12"/>
  <c r="BA61" i="12"/>
  <c r="AZ61" i="12"/>
  <c r="AY61" i="12"/>
  <c r="AT61" i="12"/>
  <c r="AS61" i="12"/>
  <c r="AR61" i="12"/>
  <c r="AM61" i="12"/>
  <c r="AL61" i="12"/>
  <c r="AK61" i="12"/>
  <c r="AF61" i="12"/>
  <c r="AE61" i="12"/>
  <c r="AD61" i="12"/>
  <c r="Y61" i="12"/>
  <c r="X61" i="12"/>
  <c r="W61" i="12"/>
  <c r="R61" i="12"/>
  <c r="Q61" i="12"/>
  <c r="P61" i="12"/>
  <c r="JC60" i="12"/>
  <c r="JB60" i="12"/>
  <c r="JA60" i="12"/>
  <c r="IV60" i="12"/>
  <c r="IU60" i="12"/>
  <c r="IT60" i="12"/>
  <c r="IO60" i="12"/>
  <c r="IN60" i="12"/>
  <c r="IM60" i="12"/>
  <c r="IH60" i="12"/>
  <c r="IG60" i="12"/>
  <c r="IF60" i="12"/>
  <c r="IA60" i="12"/>
  <c r="HZ60" i="12"/>
  <c r="HY60" i="12"/>
  <c r="HT60" i="12"/>
  <c r="HS60" i="12"/>
  <c r="HR60" i="12"/>
  <c r="HM60" i="12"/>
  <c r="HL60" i="12"/>
  <c r="HK60" i="12"/>
  <c r="HF60" i="12"/>
  <c r="HE60" i="12"/>
  <c r="HD60" i="12"/>
  <c r="GY60" i="12"/>
  <c r="GX60" i="12"/>
  <c r="GW60" i="12"/>
  <c r="GR60" i="12"/>
  <c r="GQ60" i="12"/>
  <c r="GP60" i="12"/>
  <c r="GK60" i="12"/>
  <c r="GJ60" i="12"/>
  <c r="GI60" i="12"/>
  <c r="GD60" i="12"/>
  <c r="GC60" i="12"/>
  <c r="GB60" i="12"/>
  <c r="FW60" i="12"/>
  <c r="FV60" i="12"/>
  <c r="FU60" i="12"/>
  <c r="FP60" i="12"/>
  <c r="FO60" i="12"/>
  <c r="FN60" i="12"/>
  <c r="FI60" i="12"/>
  <c r="FH60" i="12"/>
  <c r="FG60" i="12"/>
  <c r="FB60" i="12"/>
  <c r="FA60" i="12"/>
  <c r="EZ60" i="12"/>
  <c r="EU60" i="12"/>
  <c r="ET60" i="12"/>
  <c r="ES60" i="12"/>
  <c r="EN60" i="12"/>
  <c r="EM60" i="12"/>
  <c r="EL60" i="12"/>
  <c r="EG60" i="12"/>
  <c r="EF60" i="12"/>
  <c r="EE60" i="12"/>
  <c r="DZ60" i="12"/>
  <c r="DY60" i="12"/>
  <c r="DX60" i="12"/>
  <c r="DS60" i="12"/>
  <c r="DR60" i="12"/>
  <c r="DQ60" i="12"/>
  <c r="DL60" i="12"/>
  <c r="DK60" i="12"/>
  <c r="DJ60" i="12"/>
  <c r="DE60" i="12"/>
  <c r="DD60" i="12"/>
  <c r="DC60" i="12"/>
  <c r="CX60" i="12"/>
  <c r="CW60" i="12"/>
  <c r="CV60" i="12"/>
  <c r="CQ60" i="12"/>
  <c r="CP60" i="12"/>
  <c r="CO60" i="12"/>
  <c r="CJ60" i="12"/>
  <c r="CI60" i="12"/>
  <c r="CH60" i="12"/>
  <c r="CC60" i="12"/>
  <c r="CB60" i="12"/>
  <c r="CA60" i="12"/>
  <c r="BV60" i="12"/>
  <c r="BU60" i="12"/>
  <c r="BT60" i="12"/>
  <c r="BO60" i="12"/>
  <c r="BN60" i="12"/>
  <c r="BM60" i="12"/>
  <c r="BH60" i="12"/>
  <c r="BG60" i="12"/>
  <c r="BF60" i="12"/>
  <c r="BA60" i="12"/>
  <c r="AZ60" i="12"/>
  <c r="AY60" i="12"/>
  <c r="AT60" i="12"/>
  <c r="AS60" i="12"/>
  <c r="AR60" i="12"/>
  <c r="AM60" i="12"/>
  <c r="AL60" i="12"/>
  <c r="AK60" i="12"/>
  <c r="AF60" i="12"/>
  <c r="AE60" i="12"/>
  <c r="AD60" i="12"/>
  <c r="Y60" i="12"/>
  <c r="X60" i="12"/>
  <c r="W60" i="12"/>
  <c r="R60" i="12"/>
  <c r="Q60" i="12"/>
  <c r="P60" i="12"/>
  <c r="JC59" i="12"/>
  <c r="JB59" i="12"/>
  <c r="JA59" i="12"/>
  <c r="IV59" i="12"/>
  <c r="IU59" i="12"/>
  <c r="IT59" i="12"/>
  <c r="IO59" i="12"/>
  <c r="IN59" i="12"/>
  <c r="IM59" i="12"/>
  <c r="IH59" i="12"/>
  <c r="IG59" i="12"/>
  <c r="IF59" i="12"/>
  <c r="IA59" i="12"/>
  <c r="HZ59" i="12"/>
  <c r="HY59" i="12"/>
  <c r="HT59" i="12"/>
  <c r="HS59" i="12"/>
  <c r="HR59" i="12"/>
  <c r="HM59" i="12"/>
  <c r="HL59" i="12"/>
  <c r="HK59" i="12"/>
  <c r="HF59" i="12"/>
  <c r="HE59" i="12"/>
  <c r="HD59" i="12"/>
  <c r="GY59" i="12"/>
  <c r="GX59" i="12"/>
  <c r="GW59" i="12"/>
  <c r="GR59" i="12"/>
  <c r="GQ59" i="12"/>
  <c r="GP59" i="12"/>
  <c r="GK59" i="12"/>
  <c r="GJ59" i="12"/>
  <c r="GI59" i="12"/>
  <c r="GD59" i="12"/>
  <c r="GC59" i="12"/>
  <c r="GB59" i="12"/>
  <c r="FW59" i="12"/>
  <c r="FV59" i="12"/>
  <c r="FU59" i="12"/>
  <c r="FP59" i="12"/>
  <c r="FO59" i="12"/>
  <c r="FN59" i="12"/>
  <c r="FI59" i="12"/>
  <c r="FH59" i="12"/>
  <c r="FG59" i="12"/>
  <c r="FB59" i="12"/>
  <c r="FA59" i="12"/>
  <c r="EZ59" i="12"/>
  <c r="EU59" i="12"/>
  <c r="ET59" i="12"/>
  <c r="ES59" i="12"/>
  <c r="EN59" i="12"/>
  <c r="EM59" i="12"/>
  <c r="EL59" i="12"/>
  <c r="EG59" i="12"/>
  <c r="EF59" i="12"/>
  <c r="EE59" i="12"/>
  <c r="DZ59" i="12"/>
  <c r="DY59" i="12"/>
  <c r="DX59" i="12"/>
  <c r="DS59" i="12"/>
  <c r="DR59" i="12"/>
  <c r="DQ59" i="12"/>
  <c r="DL59" i="12"/>
  <c r="DK59" i="12"/>
  <c r="DJ59" i="12"/>
  <c r="DE59" i="12"/>
  <c r="DD59" i="12"/>
  <c r="DC59" i="12"/>
  <c r="CX59" i="12"/>
  <c r="CW59" i="12"/>
  <c r="CV59" i="12"/>
  <c r="CQ59" i="12"/>
  <c r="CP59" i="12"/>
  <c r="CO59" i="12"/>
  <c r="CJ59" i="12"/>
  <c r="CI59" i="12"/>
  <c r="CH59" i="12"/>
  <c r="CC59" i="12"/>
  <c r="CB59" i="12"/>
  <c r="CA59" i="12"/>
  <c r="BV59" i="12"/>
  <c r="BU59" i="12"/>
  <c r="BT59" i="12"/>
  <c r="BO59" i="12"/>
  <c r="BN59" i="12"/>
  <c r="BM59" i="12"/>
  <c r="BH59" i="12"/>
  <c r="BG59" i="12"/>
  <c r="BF59" i="12"/>
  <c r="BA59" i="12"/>
  <c r="AZ59" i="12"/>
  <c r="AY59" i="12"/>
  <c r="AT59" i="12"/>
  <c r="AS59" i="12"/>
  <c r="AR59" i="12"/>
  <c r="AM59" i="12"/>
  <c r="AL59" i="12"/>
  <c r="AK59" i="12"/>
  <c r="AF59" i="12"/>
  <c r="AE59" i="12"/>
  <c r="AD59" i="12"/>
  <c r="Y59" i="12"/>
  <c r="X59" i="12"/>
  <c r="W59" i="12"/>
  <c r="R59" i="12"/>
  <c r="Q59" i="12"/>
  <c r="P59" i="12"/>
  <c r="JC58" i="12"/>
  <c r="JB58" i="12"/>
  <c r="JA58" i="12"/>
  <c r="IV58" i="12"/>
  <c r="IU58" i="12"/>
  <c r="IT58" i="12"/>
  <c r="IO58" i="12"/>
  <c r="IN58" i="12"/>
  <c r="IM58" i="12"/>
  <c r="IH58" i="12"/>
  <c r="IG58" i="12"/>
  <c r="IF58" i="12"/>
  <c r="IA58" i="12"/>
  <c r="HZ58" i="12"/>
  <c r="HY58" i="12"/>
  <c r="HT58" i="12"/>
  <c r="HS58" i="12"/>
  <c r="HR58" i="12"/>
  <c r="HM58" i="12"/>
  <c r="HL58" i="12"/>
  <c r="HK58" i="12"/>
  <c r="HF58" i="12"/>
  <c r="HE58" i="12"/>
  <c r="HD58" i="12"/>
  <c r="GY58" i="12"/>
  <c r="GX58" i="12"/>
  <c r="GW58" i="12"/>
  <c r="GR58" i="12"/>
  <c r="GQ58" i="12"/>
  <c r="GP58" i="12"/>
  <c r="GK58" i="12"/>
  <c r="GJ58" i="12"/>
  <c r="GI58" i="12"/>
  <c r="GD58" i="12"/>
  <c r="GC58" i="12"/>
  <c r="GB58" i="12"/>
  <c r="FW58" i="12"/>
  <c r="FV58" i="12"/>
  <c r="FU58" i="12"/>
  <c r="FP58" i="12"/>
  <c r="FO58" i="12"/>
  <c r="FN58" i="12"/>
  <c r="FI58" i="12"/>
  <c r="FH58" i="12"/>
  <c r="FG58" i="12"/>
  <c r="FB58" i="12"/>
  <c r="FA58" i="12"/>
  <c r="EZ58" i="12"/>
  <c r="EU58" i="12"/>
  <c r="ET58" i="12"/>
  <c r="ES58" i="12"/>
  <c r="EN58" i="12"/>
  <c r="EM58" i="12"/>
  <c r="EL58" i="12"/>
  <c r="EG58" i="12"/>
  <c r="EF58" i="12"/>
  <c r="EE58" i="12"/>
  <c r="DZ58" i="12"/>
  <c r="DY58" i="12"/>
  <c r="DX58" i="12"/>
  <c r="DS58" i="12"/>
  <c r="DR58" i="12"/>
  <c r="DQ58" i="12"/>
  <c r="DL58" i="12"/>
  <c r="DK58" i="12"/>
  <c r="DJ58" i="12"/>
  <c r="DE58" i="12"/>
  <c r="DD58" i="12"/>
  <c r="DC58" i="12"/>
  <c r="CX58" i="12"/>
  <c r="CW58" i="12"/>
  <c r="CV58" i="12"/>
  <c r="CQ58" i="12"/>
  <c r="CP58" i="12"/>
  <c r="CO58" i="12"/>
  <c r="CJ58" i="12"/>
  <c r="CI58" i="12"/>
  <c r="CH58" i="12"/>
  <c r="CC58" i="12"/>
  <c r="CB58" i="12"/>
  <c r="CA58" i="12"/>
  <c r="BV58" i="12"/>
  <c r="BU58" i="12"/>
  <c r="BT58" i="12"/>
  <c r="BO58" i="12"/>
  <c r="BN58" i="12"/>
  <c r="BM58" i="12"/>
  <c r="BH58" i="12"/>
  <c r="BG58" i="12"/>
  <c r="BF58" i="12"/>
  <c r="BA58" i="12"/>
  <c r="AZ58" i="12"/>
  <c r="AY58" i="12"/>
  <c r="AT58" i="12"/>
  <c r="AS58" i="12"/>
  <c r="AR58" i="12"/>
  <c r="AM58" i="12"/>
  <c r="AL58" i="12"/>
  <c r="AK58" i="12"/>
  <c r="AF58" i="12"/>
  <c r="AE58" i="12"/>
  <c r="AD58" i="12"/>
  <c r="Y58" i="12"/>
  <c r="X58" i="12"/>
  <c r="W58" i="12"/>
  <c r="R58" i="12"/>
  <c r="Q58" i="12"/>
  <c r="P58" i="12"/>
  <c r="JC57" i="12"/>
  <c r="JB57" i="12"/>
  <c r="JA57" i="12"/>
  <c r="IV57" i="12"/>
  <c r="IU57" i="12"/>
  <c r="IT57" i="12"/>
  <c r="IO57" i="12"/>
  <c r="IN57" i="12"/>
  <c r="IM57" i="12"/>
  <c r="IH57" i="12"/>
  <c r="IG57" i="12"/>
  <c r="IF57" i="12"/>
  <c r="IA57" i="12"/>
  <c r="HZ57" i="12"/>
  <c r="HY57" i="12"/>
  <c r="HT57" i="12"/>
  <c r="HS57" i="12"/>
  <c r="HR57" i="12"/>
  <c r="HM57" i="12"/>
  <c r="HL57" i="12"/>
  <c r="HK57" i="12"/>
  <c r="HF57" i="12"/>
  <c r="HE57" i="12"/>
  <c r="HD57" i="12"/>
  <c r="GY57" i="12"/>
  <c r="GX57" i="12"/>
  <c r="GW57" i="12"/>
  <c r="GR57" i="12"/>
  <c r="GQ57" i="12"/>
  <c r="GP57" i="12"/>
  <c r="GK57" i="12"/>
  <c r="GJ57" i="12"/>
  <c r="GI57" i="12"/>
  <c r="GD57" i="12"/>
  <c r="GC57" i="12"/>
  <c r="GB57" i="12"/>
  <c r="FW57" i="12"/>
  <c r="FV57" i="12"/>
  <c r="FU57" i="12"/>
  <c r="FP57" i="12"/>
  <c r="FO57" i="12"/>
  <c r="FN57" i="12"/>
  <c r="FI57" i="12"/>
  <c r="FH57" i="12"/>
  <c r="FG57" i="12"/>
  <c r="FB57" i="12"/>
  <c r="FA57" i="12"/>
  <c r="EZ57" i="12"/>
  <c r="EU57" i="12"/>
  <c r="ET57" i="12"/>
  <c r="ES57" i="12"/>
  <c r="EN57" i="12"/>
  <c r="EM57" i="12"/>
  <c r="EL57" i="12"/>
  <c r="EG57" i="12"/>
  <c r="EF57" i="12"/>
  <c r="EE57" i="12"/>
  <c r="DZ57" i="12"/>
  <c r="DY57" i="12"/>
  <c r="DX57" i="12"/>
  <c r="DS57" i="12"/>
  <c r="DR57" i="12"/>
  <c r="DQ57" i="12"/>
  <c r="DL57" i="12"/>
  <c r="DK57" i="12"/>
  <c r="DJ57" i="12"/>
  <c r="DE57" i="12"/>
  <c r="DD57" i="12"/>
  <c r="DC57" i="12"/>
  <c r="CX57" i="12"/>
  <c r="CW57" i="12"/>
  <c r="CV57" i="12"/>
  <c r="CQ57" i="12"/>
  <c r="CP57" i="12"/>
  <c r="CO57" i="12"/>
  <c r="CJ57" i="12"/>
  <c r="CI57" i="12"/>
  <c r="CH57" i="12"/>
  <c r="CC57" i="12"/>
  <c r="CB57" i="12"/>
  <c r="CA57" i="12"/>
  <c r="BV57" i="12"/>
  <c r="BU57" i="12"/>
  <c r="BT57" i="12"/>
  <c r="BO57" i="12"/>
  <c r="BN57" i="12"/>
  <c r="BM57" i="12"/>
  <c r="BH57" i="12"/>
  <c r="BG57" i="12"/>
  <c r="BF57" i="12"/>
  <c r="BA57" i="12"/>
  <c r="AZ57" i="12"/>
  <c r="AY57" i="12"/>
  <c r="AT57" i="12"/>
  <c r="AS57" i="12"/>
  <c r="AR57" i="12"/>
  <c r="AM57" i="12"/>
  <c r="AL57" i="12"/>
  <c r="AK57" i="12"/>
  <c r="AF57" i="12"/>
  <c r="AE57" i="12"/>
  <c r="AD57" i="12"/>
  <c r="Y57" i="12"/>
  <c r="X57" i="12"/>
  <c r="W57" i="12"/>
  <c r="R57" i="12"/>
  <c r="Q57" i="12"/>
  <c r="P57" i="12"/>
  <c r="JC56" i="12"/>
  <c r="JB56" i="12"/>
  <c r="JA56" i="12"/>
  <c r="IV56" i="12"/>
  <c r="IU56" i="12"/>
  <c r="IT56" i="12"/>
  <c r="IO56" i="12"/>
  <c r="IN56" i="12"/>
  <c r="IM56" i="12"/>
  <c r="IH56" i="12"/>
  <c r="IG56" i="12"/>
  <c r="IF56" i="12"/>
  <c r="IA56" i="12"/>
  <c r="HZ56" i="12"/>
  <c r="HY56" i="12"/>
  <c r="HT56" i="12"/>
  <c r="HS56" i="12"/>
  <c r="HR56" i="12"/>
  <c r="HM56" i="12"/>
  <c r="HL56" i="12"/>
  <c r="HK56" i="12"/>
  <c r="HF56" i="12"/>
  <c r="HE56" i="12"/>
  <c r="HD56" i="12"/>
  <c r="GY56" i="12"/>
  <c r="GX56" i="12"/>
  <c r="GW56" i="12"/>
  <c r="GR56" i="12"/>
  <c r="GQ56" i="12"/>
  <c r="GP56" i="12"/>
  <c r="GK56" i="12"/>
  <c r="GJ56" i="12"/>
  <c r="GI56" i="12"/>
  <c r="GD56" i="12"/>
  <c r="GC56" i="12"/>
  <c r="GB56" i="12"/>
  <c r="FW56" i="12"/>
  <c r="FV56" i="12"/>
  <c r="FU56" i="12"/>
  <c r="FP56" i="12"/>
  <c r="FO56" i="12"/>
  <c r="FN56" i="12"/>
  <c r="FI56" i="12"/>
  <c r="FH56" i="12"/>
  <c r="FG56" i="12"/>
  <c r="FB56" i="12"/>
  <c r="FA56" i="12"/>
  <c r="EZ56" i="12"/>
  <c r="EU56" i="12"/>
  <c r="ET56" i="12"/>
  <c r="ES56" i="12"/>
  <c r="EN56" i="12"/>
  <c r="EM56" i="12"/>
  <c r="EL56" i="12"/>
  <c r="EG56" i="12"/>
  <c r="EF56" i="12"/>
  <c r="EE56" i="12"/>
  <c r="DZ56" i="12"/>
  <c r="DY56" i="12"/>
  <c r="DX56" i="12"/>
  <c r="DS56" i="12"/>
  <c r="DR56" i="12"/>
  <c r="DQ56" i="12"/>
  <c r="DL56" i="12"/>
  <c r="DK56" i="12"/>
  <c r="DJ56" i="12"/>
  <c r="DE56" i="12"/>
  <c r="DD56" i="12"/>
  <c r="DC56" i="12"/>
  <c r="CX56" i="12"/>
  <c r="CW56" i="12"/>
  <c r="CV56" i="12"/>
  <c r="CQ56" i="12"/>
  <c r="CP56" i="12"/>
  <c r="CO56" i="12"/>
  <c r="CJ56" i="12"/>
  <c r="CI56" i="12"/>
  <c r="CH56" i="12"/>
  <c r="CC56" i="12"/>
  <c r="CB56" i="12"/>
  <c r="CA56" i="12"/>
  <c r="BV56" i="12"/>
  <c r="BU56" i="12"/>
  <c r="BT56" i="12"/>
  <c r="BO56" i="12"/>
  <c r="BN56" i="12"/>
  <c r="BM56" i="12"/>
  <c r="BH56" i="12"/>
  <c r="BG56" i="12"/>
  <c r="BF56" i="12"/>
  <c r="BA56" i="12"/>
  <c r="AZ56" i="12"/>
  <c r="AY56" i="12"/>
  <c r="AT56" i="12"/>
  <c r="AS56" i="12"/>
  <c r="AR56" i="12"/>
  <c r="AM56" i="12"/>
  <c r="AL56" i="12"/>
  <c r="AK56" i="12"/>
  <c r="AF56" i="12"/>
  <c r="AE56" i="12"/>
  <c r="AD56" i="12"/>
  <c r="Y56" i="12"/>
  <c r="X56" i="12"/>
  <c r="W56" i="12"/>
  <c r="R56" i="12"/>
  <c r="Q56" i="12"/>
  <c r="P56" i="12"/>
  <c r="JC55" i="12"/>
  <c r="JB55" i="12"/>
  <c r="JA55" i="12"/>
  <c r="IV55" i="12"/>
  <c r="IU55" i="12"/>
  <c r="IT55" i="12"/>
  <c r="IO55" i="12"/>
  <c r="IN55" i="12"/>
  <c r="IM55" i="12"/>
  <c r="IH55" i="12"/>
  <c r="IG55" i="12"/>
  <c r="IF55" i="12"/>
  <c r="IA55" i="12"/>
  <c r="HZ55" i="12"/>
  <c r="HY55" i="12"/>
  <c r="HT55" i="12"/>
  <c r="HS55" i="12"/>
  <c r="HR55" i="12"/>
  <c r="HM55" i="12"/>
  <c r="HL55" i="12"/>
  <c r="HK55" i="12"/>
  <c r="HF55" i="12"/>
  <c r="HE55" i="12"/>
  <c r="HD55" i="12"/>
  <c r="GY55" i="12"/>
  <c r="GX55" i="12"/>
  <c r="GW55" i="12"/>
  <c r="GR55" i="12"/>
  <c r="GQ55" i="12"/>
  <c r="GP55" i="12"/>
  <c r="GK55" i="12"/>
  <c r="GJ55" i="12"/>
  <c r="GI55" i="12"/>
  <c r="GD55" i="12"/>
  <c r="GC55" i="12"/>
  <c r="GB55" i="12"/>
  <c r="FW55" i="12"/>
  <c r="FV55" i="12"/>
  <c r="FU55" i="12"/>
  <c r="FP55" i="12"/>
  <c r="FO55" i="12"/>
  <c r="FN55" i="12"/>
  <c r="FI55" i="12"/>
  <c r="FH55" i="12"/>
  <c r="FG55" i="12"/>
  <c r="FB55" i="12"/>
  <c r="FA55" i="12"/>
  <c r="EZ55" i="12"/>
  <c r="EU55" i="12"/>
  <c r="ET55" i="12"/>
  <c r="ES55" i="12"/>
  <c r="EN55" i="12"/>
  <c r="EM55" i="12"/>
  <c r="EL55" i="12"/>
  <c r="EG55" i="12"/>
  <c r="EF55" i="12"/>
  <c r="EE55" i="12"/>
  <c r="DZ55" i="12"/>
  <c r="DY55" i="12"/>
  <c r="DX55" i="12"/>
  <c r="DS55" i="12"/>
  <c r="DR55" i="12"/>
  <c r="DQ55" i="12"/>
  <c r="DL55" i="12"/>
  <c r="DK55" i="12"/>
  <c r="DJ55" i="12"/>
  <c r="DE55" i="12"/>
  <c r="DD55" i="12"/>
  <c r="DC55" i="12"/>
  <c r="CX55" i="12"/>
  <c r="CW55" i="12"/>
  <c r="CV55" i="12"/>
  <c r="CQ55" i="12"/>
  <c r="CP55" i="12"/>
  <c r="CO55" i="12"/>
  <c r="CJ55" i="12"/>
  <c r="CI55" i="12"/>
  <c r="CH55" i="12"/>
  <c r="CC55" i="12"/>
  <c r="CB55" i="12"/>
  <c r="CA55" i="12"/>
  <c r="BV55" i="12"/>
  <c r="BU55" i="12"/>
  <c r="BT55" i="12"/>
  <c r="BO55" i="12"/>
  <c r="BN55" i="12"/>
  <c r="BM55" i="12"/>
  <c r="BH55" i="12"/>
  <c r="BG55" i="12"/>
  <c r="BF55" i="12"/>
  <c r="BA55" i="12"/>
  <c r="AZ55" i="12"/>
  <c r="AY55" i="12"/>
  <c r="AT55" i="12"/>
  <c r="AS55" i="12"/>
  <c r="AR55" i="12"/>
  <c r="AM55" i="12"/>
  <c r="AL55" i="12"/>
  <c r="AK55" i="12"/>
  <c r="AF55" i="12"/>
  <c r="AE55" i="12"/>
  <c r="AD55" i="12"/>
  <c r="Y55" i="12"/>
  <c r="X55" i="12"/>
  <c r="W55" i="12"/>
  <c r="R55" i="12"/>
  <c r="Q55" i="12"/>
  <c r="P55" i="12"/>
  <c r="JC54" i="12"/>
  <c r="JB54" i="12"/>
  <c r="JA54" i="12"/>
  <c r="IV54" i="12"/>
  <c r="IU54" i="12"/>
  <c r="IT54" i="12"/>
  <c r="IO54" i="12"/>
  <c r="IN54" i="12"/>
  <c r="IM54" i="12"/>
  <c r="IH54" i="12"/>
  <c r="IG54" i="12"/>
  <c r="IF54" i="12"/>
  <c r="IA54" i="12"/>
  <c r="HZ54" i="12"/>
  <c r="HY54" i="12"/>
  <c r="HT54" i="12"/>
  <c r="HS54" i="12"/>
  <c r="HR54" i="12"/>
  <c r="HM54" i="12"/>
  <c r="HL54" i="12"/>
  <c r="HK54" i="12"/>
  <c r="HF54" i="12"/>
  <c r="HE54" i="12"/>
  <c r="HD54" i="12"/>
  <c r="GY54" i="12"/>
  <c r="GX54" i="12"/>
  <c r="GW54" i="12"/>
  <c r="GR54" i="12"/>
  <c r="GQ54" i="12"/>
  <c r="GP54" i="12"/>
  <c r="GK54" i="12"/>
  <c r="GJ54" i="12"/>
  <c r="GI54" i="12"/>
  <c r="GD54" i="12"/>
  <c r="GC54" i="12"/>
  <c r="GB54" i="12"/>
  <c r="FW54" i="12"/>
  <c r="FV54" i="12"/>
  <c r="FU54" i="12"/>
  <c r="FP54" i="12"/>
  <c r="FO54" i="12"/>
  <c r="FN54" i="12"/>
  <c r="FI54" i="12"/>
  <c r="FH54" i="12"/>
  <c r="FG54" i="12"/>
  <c r="FB54" i="12"/>
  <c r="FA54" i="12"/>
  <c r="EZ54" i="12"/>
  <c r="EU54" i="12"/>
  <c r="ET54" i="12"/>
  <c r="ES54" i="12"/>
  <c r="EN54" i="12"/>
  <c r="EM54" i="12"/>
  <c r="EL54" i="12"/>
  <c r="EG54" i="12"/>
  <c r="EF54" i="12"/>
  <c r="EE54" i="12"/>
  <c r="DZ54" i="12"/>
  <c r="DY54" i="12"/>
  <c r="DX54" i="12"/>
  <c r="DS54" i="12"/>
  <c r="DR54" i="12"/>
  <c r="DQ54" i="12"/>
  <c r="DL54" i="12"/>
  <c r="DK54" i="12"/>
  <c r="DJ54" i="12"/>
  <c r="DE54" i="12"/>
  <c r="DD54" i="12"/>
  <c r="DC54" i="12"/>
  <c r="CX54" i="12"/>
  <c r="CW54" i="12"/>
  <c r="CV54" i="12"/>
  <c r="CQ54" i="12"/>
  <c r="CP54" i="12"/>
  <c r="CO54" i="12"/>
  <c r="CJ54" i="12"/>
  <c r="CI54" i="12"/>
  <c r="CH54" i="12"/>
  <c r="CC54" i="12"/>
  <c r="CB54" i="12"/>
  <c r="CA54" i="12"/>
  <c r="BV54" i="12"/>
  <c r="BU54" i="12"/>
  <c r="BT54" i="12"/>
  <c r="BO54" i="12"/>
  <c r="BN54" i="12"/>
  <c r="BM54" i="12"/>
  <c r="BH54" i="12"/>
  <c r="BG54" i="12"/>
  <c r="BF54" i="12"/>
  <c r="BA54" i="12"/>
  <c r="AZ54" i="12"/>
  <c r="AY54" i="12"/>
  <c r="AT54" i="12"/>
  <c r="AS54" i="12"/>
  <c r="AR54" i="12"/>
  <c r="AM54" i="12"/>
  <c r="AL54" i="12"/>
  <c r="AK54" i="12"/>
  <c r="AF54" i="12"/>
  <c r="AE54" i="12"/>
  <c r="AD54" i="12"/>
  <c r="Y54" i="12"/>
  <c r="X54" i="12"/>
  <c r="W54" i="12"/>
  <c r="R54" i="12"/>
  <c r="Q54" i="12"/>
  <c r="P54" i="12"/>
  <c r="JC53" i="12"/>
  <c r="JB53" i="12"/>
  <c r="JA53" i="12"/>
  <c r="IV53" i="12"/>
  <c r="IU53" i="12"/>
  <c r="IT53" i="12"/>
  <c r="IO53" i="12"/>
  <c r="IN53" i="12"/>
  <c r="IM53" i="12"/>
  <c r="IH53" i="12"/>
  <c r="IG53" i="12"/>
  <c r="IF53" i="12"/>
  <c r="IA53" i="12"/>
  <c r="HZ53" i="12"/>
  <c r="HY53" i="12"/>
  <c r="HT53" i="12"/>
  <c r="HS53" i="12"/>
  <c r="HR53" i="12"/>
  <c r="HM53" i="12"/>
  <c r="HL53" i="12"/>
  <c r="HK53" i="12"/>
  <c r="HF53" i="12"/>
  <c r="HE53" i="12"/>
  <c r="HD53" i="12"/>
  <c r="GY53" i="12"/>
  <c r="GX53" i="12"/>
  <c r="GW53" i="12"/>
  <c r="GR53" i="12"/>
  <c r="GQ53" i="12"/>
  <c r="GP53" i="12"/>
  <c r="GK53" i="12"/>
  <c r="GJ53" i="12"/>
  <c r="GI53" i="12"/>
  <c r="GD53" i="12"/>
  <c r="GC53" i="12"/>
  <c r="GB53" i="12"/>
  <c r="FW53" i="12"/>
  <c r="FV53" i="12"/>
  <c r="FU53" i="12"/>
  <c r="FP53" i="12"/>
  <c r="FO53" i="12"/>
  <c r="FN53" i="12"/>
  <c r="FI53" i="12"/>
  <c r="FH53" i="12"/>
  <c r="FG53" i="12"/>
  <c r="FB53" i="12"/>
  <c r="FA53" i="12"/>
  <c r="EZ53" i="12"/>
  <c r="EU53" i="12"/>
  <c r="ET53" i="12"/>
  <c r="ES53" i="12"/>
  <c r="EN53" i="12"/>
  <c r="EM53" i="12"/>
  <c r="EL53" i="12"/>
  <c r="EG53" i="12"/>
  <c r="EF53" i="12"/>
  <c r="EE53" i="12"/>
  <c r="DZ53" i="12"/>
  <c r="DY53" i="12"/>
  <c r="DX53" i="12"/>
  <c r="DS53" i="12"/>
  <c r="DR53" i="12"/>
  <c r="DQ53" i="12"/>
  <c r="DL53" i="12"/>
  <c r="DK53" i="12"/>
  <c r="DJ53" i="12"/>
  <c r="DE53" i="12"/>
  <c r="DD53" i="12"/>
  <c r="DC53" i="12"/>
  <c r="CX53" i="12"/>
  <c r="CW53" i="12"/>
  <c r="CV53" i="12"/>
  <c r="CQ53" i="12"/>
  <c r="CP53" i="12"/>
  <c r="CO53" i="12"/>
  <c r="CJ53" i="12"/>
  <c r="CI53" i="12"/>
  <c r="CH53" i="12"/>
  <c r="CC53" i="12"/>
  <c r="CB53" i="12"/>
  <c r="CA53" i="12"/>
  <c r="BV53" i="12"/>
  <c r="BU53" i="12"/>
  <c r="BT53" i="12"/>
  <c r="BO53" i="12"/>
  <c r="BN53" i="12"/>
  <c r="BM53" i="12"/>
  <c r="BH53" i="12"/>
  <c r="BG53" i="12"/>
  <c r="BF53" i="12"/>
  <c r="BA53" i="12"/>
  <c r="AZ53" i="12"/>
  <c r="AY53" i="12"/>
  <c r="AT53" i="12"/>
  <c r="AS53" i="12"/>
  <c r="AR53" i="12"/>
  <c r="AM53" i="12"/>
  <c r="AL53" i="12"/>
  <c r="AK53" i="12"/>
  <c r="AF53" i="12"/>
  <c r="AE53" i="12"/>
  <c r="AD53" i="12"/>
  <c r="Y53" i="12"/>
  <c r="X53" i="12"/>
  <c r="W53" i="12"/>
  <c r="R53" i="12"/>
  <c r="Q53" i="12"/>
  <c r="P53" i="12"/>
  <c r="JC52" i="12"/>
  <c r="JB52" i="12"/>
  <c r="JA52" i="12"/>
  <c r="IV52" i="12"/>
  <c r="IU52" i="12"/>
  <c r="IT52" i="12"/>
  <c r="IO52" i="12"/>
  <c r="IN52" i="12"/>
  <c r="IM52" i="12"/>
  <c r="IH52" i="12"/>
  <c r="IG52" i="12"/>
  <c r="IF52" i="12"/>
  <c r="IA52" i="12"/>
  <c r="HZ52" i="12"/>
  <c r="HY52" i="12"/>
  <c r="HT52" i="12"/>
  <c r="HS52" i="12"/>
  <c r="HR52" i="12"/>
  <c r="HM52" i="12"/>
  <c r="HL52" i="12"/>
  <c r="HK52" i="12"/>
  <c r="HF52" i="12"/>
  <c r="HE52" i="12"/>
  <c r="HD52" i="12"/>
  <c r="GY52" i="12"/>
  <c r="GX52" i="12"/>
  <c r="GW52" i="12"/>
  <c r="GR52" i="12"/>
  <c r="GQ52" i="12"/>
  <c r="GP52" i="12"/>
  <c r="GK52" i="12"/>
  <c r="GJ52" i="12"/>
  <c r="GI52" i="12"/>
  <c r="GD52" i="12"/>
  <c r="GC52" i="12"/>
  <c r="GB52" i="12"/>
  <c r="FW52" i="12"/>
  <c r="FV52" i="12"/>
  <c r="FU52" i="12"/>
  <c r="FP52" i="12"/>
  <c r="FO52" i="12"/>
  <c r="FN52" i="12"/>
  <c r="FI52" i="12"/>
  <c r="FH52" i="12"/>
  <c r="FG52" i="12"/>
  <c r="FB52" i="12"/>
  <c r="FA52" i="12"/>
  <c r="EZ52" i="12"/>
  <c r="EU52" i="12"/>
  <c r="ET52" i="12"/>
  <c r="ES52" i="12"/>
  <c r="EN52" i="12"/>
  <c r="EM52" i="12"/>
  <c r="EL52" i="12"/>
  <c r="EG52" i="12"/>
  <c r="EF52" i="12"/>
  <c r="EE52" i="12"/>
  <c r="DZ52" i="12"/>
  <c r="DY52" i="12"/>
  <c r="DX52" i="12"/>
  <c r="DS52" i="12"/>
  <c r="DR52" i="12"/>
  <c r="DQ52" i="12"/>
  <c r="DL52" i="12"/>
  <c r="DK52" i="12"/>
  <c r="DJ52" i="12"/>
  <c r="DE52" i="12"/>
  <c r="DD52" i="12"/>
  <c r="DC52" i="12"/>
  <c r="CX52" i="12"/>
  <c r="CW52" i="12"/>
  <c r="CV52" i="12"/>
  <c r="CQ52" i="12"/>
  <c r="CP52" i="12"/>
  <c r="CO52" i="12"/>
  <c r="CJ52" i="12"/>
  <c r="CI52" i="12"/>
  <c r="CH52" i="12"/>
  <c r="CC52" i="12"/>
  <c r="CB52" i="12"/>
  <c r="CA52" i="12"/>
  <c r="BV52" i="12"/>
  <c r="BU52" i="12"/>
  <c r="BT52" i="12"/>
  <c r="BO52" i="12"/>
  <c r="BN52" i="12"/>
  <c r="BM52" i="12"/>
  <c r="BH52" i="12"/>
  <c r="BG52" i="12"/>
  <c r="BF52" i="12"/>
  <c r="BA52" i="12"/>
  <c r="AZ52" i="12"/>
  <c r="AY52" i="12"/>
  <c r="AT52" i="12"/>
  <c r="AS52" i="12"/>
  <c r="AR52" i="12"/>
  <c r="AM52" i="12"/>
  <c r="AL52" i="12"/>
  <c r="AK52" i="12"/>
  <c r="AF52" i="12"/>
  <c r="AE52" i="12"/>
  <c r="AD52" i="12"/>
  <c r="Y52" i="12"/>
  <c r="X52" i="12"/>
  <c r="W52" i="12"/>
  <c r="R52" i="12"/>
  <c r="Q52" i="12"/>
  <c r="P52" i="12"/>
  <c r="JC51" i="12"/>
  <c r="JB51" i="12"/>
  <c r="JA51" i="12"/>
  <c r="IV51" i="12"/>
  <c r="IU51" i="12"/>
  <c r="IT51" i="12"/>
  <c r="IO51" i="12"/>
  <c r="IN51" i="12"/>
  <c r="IM51" i="12"/>
  <c r="IH51" i="12"/>
  <c r="IG51" i="12"/>
  <c r="IF51" i="12"/>
  <c r="IA51" i="12"/>
  <c r="HZ51" i="12"/>
  <c r="HY51" i="12"/>
  <c r="HT51" i="12"/>
  <c r="HS51" i="12"/>
  <c r="HR51" i="12"/>
  <c r="HM51" i="12"/>
  <c r="HL51" i="12"/>
  <c r="HK51" i="12"/>
  <c r="HF51" i="12"/>
  <c r="HE51" i="12"/>
  <c r="HD51" i="12"/>
  <c r="GY51" i="12"/>
  <c r="GX51" i="12"/>
  <c r="GW51" i="12"/>
  <c r="GR51" i="12"/>
  <c r="GQ51" i="12"/>
  <c r="GP51" i="12"/>
  <c r="GK51" i="12"/>
  <c r="GJ51" i="12"/>
  <c r="GI51" i="12"/>
  <c r="GD51" i="12"/>
  <c r="GC51" i="12"/>
  <c r="GB51" i="12"/>
  <c r="FW51" i="12"/>
  <c r="FV51" i="12"/>
  <c r="FU51" i="12"/>
  <c r="FP51" i="12"/>
  <c r="FO51" i="12"/>
  <c r="FN51" i="12"/>
  <c r="FI51" i="12"/>
  <c r="FH51" i="12"/>
  <c r="FG51" i="12"/>
  <c r="FB51" i="12"/>
  <c r="FA51" i="12"/>
  <c r="EZ51" i="12"/>
  <c r="EU51" i="12"/>
  <c r="ET51" i="12"/>
  <c r="ES51" i="12"/>
  <c r="EN51" i="12"/>
  <c r="EM51" i="12"/>
  <c r="EL51" i="12"/>
  <c r="EG51" i="12"/>
  <c r="EF51" i="12"/>
  <c r="EE51" i="12"/>
  <c r="DZ51" i="12"/>
  <c r="DY51" i="12"/>
  <c r="DX51" i="12"/>
  <c r="DS51" i="12"/>
  <c r="DR51" i="12"/>
  <c r="DQ51" i="12"/>
  <c r="DL51" i="12"/>
  <c r="DK51" i="12"/>
  <c r="DJ51" i="12"/>
  <c r="DE51" i="12"/>
  <c r="DD51" i="12"/>
  <c r="DC51" i="12"/>
  <c r="CX51" i="12"/>
  <c r="CW51" i="12"/>
  <c r="CV51" i="12"/>
  <c r="CQ51" i="12"/>
  <c r="CP51" i="12"/>
  <c r="CO51" i="12"/>
  <c r="CJ51" i="12"/>
  <c r="CI51" i="12"/>
  <c r="CH51" i="12"/>
  <c r="CC51" i="12"/>
  <c r="CB51" i="12"/>
  <c r="CA51" i="12"/>
  <c r="BV51" i="12"/>
  <c r="BU51" i="12"/>
  <c r="BT51" i="12"/>
  <c r="BO51" i="12"/>
  <c r="BN51" i="12"/>
  <c r="BM51" i="12"/>
  <c r="BH51" i="12"/>
  <c r="BG51" i="12"/>
  <c r="BF51" i="12"/>
  <c r="BA51" i="12"/>
  <c r="AZ51" i="12"/>
  <c r="AY51" i="12"/>
  <c r="AT51" i="12"/>
  <c r="AS51" i="12"/>
  <c r="AR51" i="12"/>
  <c r="AM51" i="12"/>
  <c r="AL51" i="12"/>
  <c r="AK51" i="12"/>
  <c r="AF51" i="12"/>
  <c r="AE51" i="12"/>
  <c r="AD51" i="12"/>
  <c r="Y51" i="12"/>
  <c r="X51" i="12"/>
  <c r="W51" i="12"/>
  <c r="R51" i="12"/>
  <c r="Q51" i="12"/>
  <c r="P51" i="12"/>
  <c r="JC50" i="12"/>
  <c r="JB50" i="12"/>
  <c r="JA50" i="12"/>
  <c r="IV50" i="12"/>
  <c r="IU50" i="12"/>
  <c r="IT50" i="12"/>
  <c r="IO50" i="12"/>
  <c r="IN50" i="12"/>
  <c r="IM50" i="12"/>
  <c r="IH50" i="12"/>
  <c r="IG50" i="12"/>
  <c r="IF50" i="12"/>
  <c r="IA50" i="12"/>
  <c r="HZ50" i="12"/>
  <c r="HY50" i="12"/>
  <c r="HT50" i="12"/>
  <c r="HS50" i="12"/>
  <c r="HR50" i="12"/>
  <c r="HM50" i="12"/>
  <c r="HL50" i="12"/>
  <c r="HK50" i="12"/>
  <c r="HF50" i="12"/>
  <c r="HE50" i="12"/>
  <c r="HD50" i="12"/>
  <c r="GY50" i="12"/>
  <c r="GX50" i="12"/>
  <c r="GW50" i="12"/>
  <c r="GR50" i="12"/>
  <c r="GQ50" i="12"/>
  <c r="GP50" i="12"/>
  <c r="GK50" i="12"/>
  <c r="GJ50" i="12"/>
  <c r="GI50" i="12"/>
  <c r="GD50" i="12"/>
  <c r="GC50" i="12"/>
  <c r="GB50" i="12"/>
  <c r="FW50" i="12"/>
  <c r="FV50" i="12"/>
  <c r="FU50" i="12"/>
  <c r="FP50" i="12"/>
  <c r="FO50" i="12"/>
  <c r="FN50" i="12"/>
  <c r="FI50" i="12"/>
  <c r="FH50" i="12"/>
  <c r="FG50" i="12"/>
  <c r="FB50" i="12"/>
  <c r="FA50" i="12"/>
  <c r="EZ50" i="12"/>
  <c r="EU50" i="12"/>
  <c r="ET50" i="12"/>
  <c r="ES50" i="12"/>
  <c r="EN50" i="12"/>
  <c r="EM50" i="12"/>
  <c r="EL50" i="12"/>
  <c r="EG50" i="12"/>
  <c r="EF50" i="12"/>
  <c r="EE50" i="12"/>
  <c r="DZ50" i="12"/>
  <c r="DY50" i="12"/>
  <c r="DX50" i="12"/>
  <c r="DS50" i="12"/>
  <c r="DR50" i="12"/>
  <c r="DQ50" i="12"/>
  <c r="DL50" i="12"/>
  <c r="DK50" i="12"/>
  <c r="DJ50" i="12"/>
  <c r="DE50" i="12"/>
  <c r="DD50" i="12"/>
  <c r="DC50" i="12"/>
  <c r="CX50" i="12"/>
  <c r="CW50" i="12"/>
  <c r="CV50" i="12"/>
  <c r="CQ50" i="12"/>
  <c r="CP50" i="12"/>
  <c r="CO50" i="12"/>
  <c r="CJ50" i="12"/>
  <c r="CI50" i="12"/>
  <c r="CH50" i="12"/>
  <c r="CC50" i="12"/>
  <c r="CB50" i="12"/>
  <c r="CA50" i="12"/>
  <c r="BV50" i="12"/>
  <c r="BU50" i="12"/>
  <c r="BT50" i="12"/>
  <c r="BO50" i="12"/>
  <c r="BN50" i="12"/>
  <c r="BM50" i="12"/>
  <c r="BH50" i="12"/>
  <c r="BG50" i="12"/>
  <c r="BF50" i="12"/>
  <c r="BA50" i="12"/>
  <c r="AZ50" i="12"/>
  <c r="AY50" i="12"/>
  <c r="AT50" i="12"/>
  <c r="AS50" i="12"/>
  <c r="AR50" i="12"/>
  <c r="AM50" i="12"/>
  <c r="AL50" i="12"/>
  <c r="AK50" i="12"/>
  <c r="AF50" i="12"/>
  <c r="AE50" i="12"/>
  <c r="AD50" i="12"/>
  <c r="Y50" i="12"/>
  <c r="X50" i="12"/>
  <c r="W50" i="12"/>
  <c r="R50" i="12"/>
  <c r="Q50" i="12"/>
  <c r="P50" i="12"/>
  <c r="JC49" i="12"/>
  <c r="JB49" i="12"/>
  <c r="JA49" i="12"/>
  <c r="IV49" i="12"/>
  <c r="IU49" i="12"/>
  <c r="IT49" i="12"/>
  <c r="IO49" i="12"/>
  <c r="IN49" i="12"/>
  <c r="IM49" i="12"/>
  <c r="IH49" i="12"/>
  <c r="IG49" i="12"/>
  <c r="IF49" i="12"/>
  <c r="IA49" i="12"/>
  <c r="HZ49" i="12"/>
  <c r="HY49" i="12"/>
  <c r="HT49" i="12"/>
  <c r="HS49" i="12"/>
  <c r="HR49" i="12"/>
  <c r="HM49" i="12"/>
  <c r="HL49" i="12"/>
  <c r="HK49" i="12"/>
  <c r="HF49" i="12"/>
  <c r="HE49" i="12"/>
  <c r="HD49" i="12"/>
  <c r="GY49" i="12"/>
  <c r="GX49" i="12"/>
  <c r="GW49" i="12"/>
  <c r="GR49" i="12"/>
  <c r="GQ49" i="12"/>
  <c r="GP49" i="12"/>
  <c r="GK49" i="12"/>
  <c r="GJ49" i="12"/>
  <c r="GI49" i="12"/>
  <c r="GD49" i="12"/>
  <c r="GC49" i="12"/>
  <c r="GB49" i="12"/>
  <c r="FW49" i="12"/>
  <c r="FV49" i="12"/>
  <c r="FU49" i="12"/>
  <c r="FP49" i="12"/>
  <c r="FO49" i="12"/>
  <c r="FN49" i="12"/>
  <c r="FI49" i="12"/>
  <c r="FH49" i="12"/>
  <c r="FG49" i="12"/>
  <c r="FB49" i="12"/>
  <c r="FA49" i="12"/>
  <c r="EZ49" i="12"/>
  <c r="EU49" i="12"/>
  <c r="ET49" i="12"/>
  <c r="ES49" i="12"/>
  <c r="EN49" i="12"/>
  <c r="EM49" i="12"/>
  <c r="EL49" i="12"/>
  <c r="EG49" i="12"/>
  <c r="EF49" i="12"/>
  <c r="EE49" i="12"/>
  <c r="DZ49" i="12"/>
  <c r="DY49" i="12"/>
  <c r="DX49" i="12"/>
  <c r="DS49" i="12"/>
  <c r="DR49" i="12"/>
  <c r="DQ49" i="12"/>
  <c r="DL49" i="12"/>
  <c r="DK49" i="12"/>
  <c r="DJ49" i="12"/>
  <c r="DE49" i="12"/>
  <c r="DD49" i="12"/>
  <c r="DC49" i="12"/>
  <c r="CX49" i="12"/>
  <c r="CW49" i="12"/>
  <c r="CV49" i="12"/>
  <c r="CQ49" i="12"/>
  <c r="CP49" i="12"/>
  <c r="CO49" i="12"/>
  <c r="CJ49" i="12"/>
  <c r="CI49" i="12"/>
  <c r="CH49" i="12"/>
  <c r="CC49" i="12"/>
  <c r="CB49" i="12"/>
  <c r="CA49" i="12"/>
  <c r="BV49" i="12"/>
  <c r="BU49" i="12"/>
  <c r="BT49" i="12"/>
  <c r="BO49" i="12"/>
  <c r="BN49" i="12"/>
  <c r="BM49" i="12"/>
  <c r="BH49" i="12"/>
  <c r="BG49" i="12"/>
  <c r="BF49" i="12"/>
  <c r="BA49" i="12"/>
  <c r="AZ49" i="12"/>
  <c r="AY49" i="12"/>
  <c r="AT49" i="12"/>
  <c r="AS49" i="12"/>
  <c r="AR49" i="12"/>
  <c r="AM49" i="12"/>
  <c r="AL49" i="12"/>
  <c r="AK49" i="12"/>
  <c r="AF49" i="12"/>
  <c r="AE49" i="12"/>
  <c r="AD49" i="12"/>
  <c r="Y49" i="12"/>
  <c r="X49" i="12"/>
  <c r="W49" i="12"/>
  <c r="R49" i="12"/>
  <c r="Q49" i="12"/>
  <c r="P49" i="12"/>
  <c r="JC48" i="12"/>
  <c r="JB48" i="12"/>
  <c r="JA48" i="12"/>
  <c r="IV48" i="12"/>
  <c r="IU48" i="12"/>
  <c r="IT48" i="12"/>
  <c r="IO48" i="12"/>
  <c r="IN48" i="12"/>
  <c r="IM48" i="12"/>
  <c r="IH48" i="12"/>
  <c r="IG48" i="12"/>
  <c r="IF48" i="12"/>
  <c r="IA48" i="12"/>
  <c r="HZ48" i="12"/>
  <c r="HY48" i="12"/>
  <c r="HT48" i="12"/>
  <c r="HS48" i="12"/>
  <c r="HR48" i="12"/>
  <c r="HM48" i="12"/>
  <c r="HL48" i="12"/>
  <c r="HK48" i="12"/>
  <c r="HF48" i="12"/>
  <c r="HE48" i="12"/>
  <c r="HD48" i="12"/>
  <c r="GY48" i="12"/>
  <c r="GX48" i="12"/>
  <c r="GW48" i="12"/>
  <c r="GR48" i="12"/>
  <c r="GQ48" i="12"/>
  <c r="GP48" i="12"/>
  <c r="GK48" i="12"/>
  <c r="GJ48" i="12"/>
  <c r="GI48" i="12"/>
  <c r="GD48" i="12"/>
  <c r="GC48" i="12"/>
  <c r="GB48" i="12"/>
  <c r="FW48" i="12"/>
  <c r="FV48" i="12"/>
  <c r="FU48" i="12"/>
  <c r="FP48" i="12"/>
  <c r="FO48" i="12"/>
  <c r="FN48" i="12"/>
  <c r="FI48" i="12"/>
  <c r="FH48" i="12"/>
  <c r="FG48" i="12"/>
  <c r="FB48" i="12"/>
  <c r="FA48" i="12"/>
  <c r="EZ48" i="12"/>
  <c r="EU48" i="12"/>
  <c r="ET48" i="12"/>
  <c r="ES48" i="12"/>
  <c r="EN48" i="12"/>
  <c r="EM48" i="12"/>
  <c r="EL48" i="12"/>
  <c r="EG48" i="12"/>
  <c r="EF48" i="12"/>
  <c r="EE48" i="12"/>
  <c r="DZ48" i="12"/>
  <c r="DY48" i="12"/>
  <c r="DX48" i="12"/>
  <c r="DS48" i="12"/>
  <c r="DR48" i="12"/>
  <c r="DQ48" i="12"/>
  <c r="DL48" i="12"/>
  <c r="DK48" i="12"/>
  <c r="DJ48" i="12"/>
  <c r="DE48" i="12"/>
  <c r="DD48" i="12"/>
  <c r="DC48" i="12"/>
  <c r="CX48" i="12"/>
  <c r="CW48" i="12"/>
  <c r="CV48" i="12"/>
  <c r="CQ48" i="12"/>
  <c r="CP48" i="12"/>
  <c r="CO48" i="12"/>
  <c r="CJ48" i="12"/>
  <c r="CI48" i="12"/>
  <c r="CH48" i="12"/>
  <c r="CC48" i="12"/>
  <c r="CB48" i="12"/>
  <c r="CA48" i="12"/>
  <c r="BV48" i="12"/>
  <c r="BU48" i="12"/>
  <c r="BT48" i="12"/>
  <c r="BO48" i="12"/>
  <c r="BN48" i="12"/>
  <c r="BM48" i="12"/>
  <c r="BH48" i="12"/>
  <c r="BG48" i="12"/>
  <c r="BF48" i="12"/>
  <c r="BA48" i="12"/>
  <c r="AZ48" i="12"/>
  <c r="AY48" i="12"/>
  <c r="AT48" i="12"/>
  <c r="AS48" i="12"/>
  <c r="AR48" i="12"/>
  <c r="AM48" i="12"/>
  <c r="AL48" i="12"/>
  <c r="AK48" i="12"/>
  <c r="AF48" i="12"/>
  <c r="AE48" i="12"/>
  <c r="AD48" i="12"/>
  <c r="Y48" i="12"/>
  <c r="X48" i="12"/>
  <c r="W48" i="12"/>
  <c r="R48" i="12"/>
  <c r="Q48" i="12"/>
  <c r="P48" i="12"/>
  <c r="JC47" i="12"/>
  <c r="JB47" i="12"/>
  <c r="JA47" i="12"/>
  <c r="IV47" i="12"/>
  <c r="IU47" i="12"/>
  <c r="IT47" i="12"/>
  <c r="IO47" i="12"/>
  <c r="IN47" i="12"/>
  <c r="IM47" i="12"/>
  <c r="IH47" i="12"/>
  <c r="IG47" i="12"/>
  <c r="IF47" i="12"/>
  <c r="IA47" i="12"/>
  <c r="HZ47" i="12"/>
  <c r="HY47" i="12"/>
  <c r="HT47" i="12"/>
  <c r="HS47" i="12"/>
  <c r="HR47" i="12"/>
  <c r="HM47" i="12"/>
  <c r="HL47" i="12"/>
  <c r="HK47" i="12"/>
  <c r="HF47" i="12"/>
  <c r="HE47" i="12"/>
  <c r="HD47" i="12"/>
  <c r="GY47" i="12"/>
  <c r="GX47" i="12"/>
  <c r="GW47" i="12"/>
  <c r="GR47" i="12"/>
  <c r="GQ47" i="12"/>
  <c r="GP47" i="12"/>
  <c r="GK47" i="12"/>
  <c r="GJ47" i="12"/>
  <c r="GI47" i="12"/>
  <c r="GD47" i="12"/>
  <c r="GC47" i="12"/>
  <c r="GB47" i="12"/>
  <c r="FW47" i="12"/>
  <c r="FV47" i="12"/>
  <c r="FU47" i="12"/>
  <c r="FP47" i="12"/>
  <c r="FO47" i="12"/>
  <c r="FN47" i="12"/>
  <c r="FI47" i="12"/>
  <c r="FH47" i="12"/>
  <c r="FG47" i="12"/>
  <c r="FB47" i="12"/>
  <c r="FA47" i="12"/>
  <c r="EZ47" i="12"/>
  <c r="EU47" i="12"/>
  <c r="ET47" i="12"/>
  <c r="ES47" i="12"/>
  <c r="EN47" i="12"/>
  <c r="EM47" i="12"/>
  <c r="EL47" i="12"/>
  <c r="EG47" i="12"/>
  <c r="EF47" i="12"/>
  <c r="EE47" i="12"/>
  <c r="DZ47" i="12"/>
  <c r="DY47" i="12"/>
  <c r="DX47" i="12"/>
  <c r="DS47" i="12"/>
  <c r="DR47" i="12"/>
  <c r="DQ47" i="12"/>
  <c r="DL47" i="12"/>
  <c r="DK47" i="12"/>
  <c r="DJ47" i="12"/>
  <c r="DE47" i="12"/>
  <c r="DD47" i="12"/>
  <c r="DC47" i="12"/>
  <c r="CX47" i="12"/>
  <c r="CW47" i="12"/>
  <c r="CV47" i="12"/>
  <c r="CQ47" i="12"/>
  <c r="CP47" i="12"/>
  <c r="CO47" i="12"/>
  <c r="CJ47" i="12"/>
  <c r="CI47" i="12"/>
  <c r="CH47" i="12"/>
  <c r="CC47" i="12"/>
  <c r="CB47" i="12"/>
  <c r="CA47" i="12"/>
  <c r="BV47" i="12"/>
  <c r="BU47" i="12"/>
  <c r="BT47" i="12"/>
  <c r="BO47" i="12"/>
  <c r="BN47" i="12"/>
  <c r="BM47" i="12"/>
  <c r="BH47" i="12"/>
  <c r="BG47" i="12"/>
  <c r="BF47" i="12"/>
  <c r="BA47" i="12"/>
  <c r="AZ47" i="12"/>
  <c r="AY47" i="12"/>
  <c r="AT47" i="12"/>
  <c r="AS47" i="12"/>
  <c r="AR47" i="12"/>
  <c r="AM47" i="12"/>
  <c r="AL47" i="12"/>
  <c r="AK47" i="12"/>
  <c r="AF47" i="12"/>
  <c r="AE47" i="12"/>
  <c r="AD47" i="12"/>
  <c r="Y47" i="12"/>
  <c r="X47" i="12"/>
  <c r="W47" i="12"/>
  <c r="R47" i="12"/>
  <c r="Q47" i="12"/>
  <c r="P47" i="12"/>
  <c r="JC46" i="12"/>
  <c r="JB46" i="12"/>
  <c r="JA46" i="12"/>
  <c r="IV46" i="12"/>
  <c r="IU46" i="12"/>
  <c r="IT46" i="12"/>
  <c r="IO46" i="12"/>
  <c r="IN46" i="12"/>
  <c r="IM46" i="12"/>
  <c r="IH46" i="12"/>
  <c r="IG46" i="12"/>
  <c r="IF46" i="12"/>
  <c r="IA46" i="12"/>
  <c r="HZ46" i="12"/>
  <c r="HY46" i="12"/>
  <c r="HT46" i="12"/>
  <c r="HS46" i="12"/>
  <c r="HR46" i="12"/>
  <c r="HM46" i="12"/>
  <c r="HL46" i="12"/>
  <c r="HK46" i="12"/>
  <c r="HF46" i="12"/>
  <c r="HE46" i="12"/>
  <c r="HD46" i="12"/>
  <c r="GY46" i="12"/>
  <c r="GX46" i="12"/>
  <c r="GW46" i="12"/>
  <c r="GR46" i="12"/>
  <c r="GQ46" i="12"/>
  <c r="GP46" i="12"/>
  <c r="GK46" i="12"/>
  <c r="GJ46" i="12"/>
  <c r="GI46" i="12"/>
  <c r="GD46" i="12"/>
  <c r="GC46" i="12"/>
  <c r="GB46" i="12"/>
  <c r="FW46" i="12"/>
  <c r="FV46" i="12"/>
  <c r="FU46" i="12"/>
  <c r="FP46" i="12"/>
  <c r="FO46" i="12"/>
  <c r="FN46" i="12"/>
  <c r="FI46" i="12"/>
  <c r="FH46" i="12"/>
  <c r="FG46" i="12"/>
  <c r="FB46" i="12"/>
  <c r="FA46" i="12"/>
  <c r="EZ46" i="12"/>
  <c r="EU46" i="12"/>
  <c r="ET46" i="12"/>
  <c r="ES46" i="12"/>
  <c r="EN46" i="12"/>
  <c r="EM46" i="12"/>
  <c r="EL46" i="12"/>
  <c r="EG46" i="12"/>
  <c r="EF46" i="12"/>
  <c r="EE46" i="12"/>
  <c r="DZ46" i="12"/>
  <c r="DY46" i="12"/>
  <c r="DX46" i="12"/>
  <c r="DS46" i="12"/>
  <c r="DR46" i="12"/>
  <c r="DQ46" i="12"/>
  <c r="DL46" i="12"/>
  <c r="DK46" i="12"/>
  <c r="DJ46" i="12"/>
  <c r="DE46" i="12"/>
  <c r="DD46" i="12"/>
  <c r="DC46" i="12"/>
  <c r="CX46" i="12"/>
  <c r="CW46" i="12"/>
  <c r="CV46" i="12"/>
  <c r="CQ46" i="12"/>
  <c r="CP46" i="12"/>
  <c r="CO46" i="12"/>
  <c r="CJ46" i="12"/>
  <c r="CI46" i="12"/>
  <c r="CH46" i="12"/>
  <c r="CC46" i="12"/>
  <c r="CB46" i="12"/>
  <c r="CA46" i="12"/>
  <c r="BV46" i="12"/>
  <c r="BU46" i="12"/>
  <c r="BT46" i="12"/>
  <c r="BO46" i="12"/>
  <c r="BN46" i="12"/>
  <c r="BM46" i="12"/>
  <c r="BH46" i="12"/>
  <c r="BG46" i="12"/>
  <c r="BF46" i="12"/>
  <c r="BA46" i="12"/>
  <c r="AZ46" i="12"/>
  <c r="AY46" i="12"/>
  <c r="AT46" i="12"/>
  <c r="AS46" i="12"/>
  <c r="AR46" i="12"/>
  <c r="AM46" i="12"/>
  <c r="AL46" i="12"/>
  <c r="AK46" i="12"/>
  <c r="AF46" i="12"/>
  <c r="AE46" i="12"/>
  <c r="AD46" i="12"/>
  <c r="Y46" i="12"/>
  <c r="X46" i="12"/>
  <c r="W46" i="12"/>
  <c r="R46" i="12"/>
  <c r="Q46" i="12"/>
  <c r="P46" i="12"/>
  <c r="JC45" i="12"/>
  <c r="JB45" i="12"/>
  <c r="JA45" i="12"/>
  <c r="IV45" i="12"/>
  <c r="IU45" i="12"/>
  <c r="IT45" i="12"/>
  <c r="IO45" i="12"/>
  <c r="IN45" i="12"/>
  <c r="IM45" i="12"/>
  <c r="IH45" i="12"/>
  <c r="IG45" i="12"/>
  <c r="IF45" i="12"/>
  <c r="IA45" i="12"/>
  <c r="HZ45" i="12"/>
  <c r="HY45" i="12"/>
  <c r="HT45" i="12"/>
  <c r="HS45" i="12"/>
  <c r="HR45" i="12"/>
  <c r="HM45" i="12"/>
  <c r="HL45" i="12"/>
  <c r="HK45" i="12"/>
  <c r="HF45" i="12"/>
  <c r="HE45" i="12"/>
  <c r="HD45" i="12"/>
  <c r="GY45" i="12"/>
  <c r="GX45" i="12"/>
  <c r="GW45" i="12"/>
  <c r="GR45" i="12"/>
  <c r="GQ45" i="12"/>
  <c r="GP45" i="12"/>
  <c r="GK45" i="12"/>
  <c r="GJ45" i="12"/>
  <c r="GI45" i="12"/>
  <c r="GD45" i="12"/>
  <c r="GC45" i="12"/>
  <c r="GB45" i="12"/>
  <c r="FW45" i="12"/>
  <c r="FV45" i="12"/>
  <c r="FU45" i="12"/>
  <c r="FP45" i="12"/>
  <c r="FO45" i="12"/>
  <c r="FN45" i="12"/>
  <c r="FI45" i="12"/>
  <c r="FH45" i="12"/>
  <c r="FG45" i="12"/>
  <c r="FB45" i="12"/>
  <c r="FA45" i="12"/>
  <c r="EZ45" i="12"/>
  <c r="EU45" i="12"/>
  <c r="ET45" i="12"/>
  <c r="ES45" i="12"/>
  <c r="EN45" i="12"/>
  <c r="EM45" i="12"/>
  <c r="EL45" i="12"/>
  <c r="EG45" i="12"/>
  <c r="EF45" i="12"/>
  <c r="EE45" i="12"/>
  <c r="DZ45" i="12"/>
  <c r="DY45" i="12"/>
  <c r="DX45" i="12"/>
  <c r="DS45" i="12"/>
  <c r="DR45" i="12"/>
  <c r="DQ45" i="12"/>
  <c r="DL45" i="12"/>
  <c r="DK45" i="12"/>
  <c r="DJ45" i="12"/>
  <c r="DE45" i="12"/>
  <c r="DD45" i="12"/>
  <c r="DC45" i="12"/>
  <c r="CX45" i="12"/>
  <c r="CW45" i="12"/>
  <c r="CV45" i="12"/>
  <c r="CQ45" i="12"/>
  <c r="CP45" i="12"/>
  <c r="CO45" i="12"/>
  <c r="CJ45" i="12"/>
  <c r="CI45" i="12"/>
  <c r="CH45" i="12"/>
  <c r="CC45" i="12"/>
  <c r="CB45" i="12"/>
  <c r="CA45" i="12"/>
  <c r="BV45" i="12"/>
  <c r="BU45" i="12"/>
  <c r="BT45" i="12"/>
  <c r="BO45" i="12"/>
  <c r="BN45" i="12"/>
  <c r="BM45" i="12"/>
  <c r="BH45" i="12"/>
  <c r="BG45" i="12"/>
  <c r="BF45" i="12"/>
  <c r="BA45" i="12"/>
  <c r="AZ45" i="12"/>
  <c r="AY45" i="12"/>
  <c r="AT45" i="12"/>
  <c r="AS45" i="12"/>
  <c r="AR45" i="12"/>
  <c r="AM45" i="12"/>
  <c r="AL45" i="12"/>
  <c r="AK45" i="12"/>
  <c r="AF45" i="12"/>
  <c r="AE45" i="12"/>
  <c r="AD45" i="12"/>
  <c r="Y45" i="12"/>
  <c r="X45" i="12"/>
  <c r="W45" i="12"/>
  <c r="R45" i="12"/>
  <c r="Q45" i="12"/>
  <c r="P45" i="12"/>
  <c r="JC44" i="12"/>
  <c r="JB44" i="12"/>
  <c r="JA44" i="12"/>
  <c r="IV44" i="12"/>
  <c r="IU44" i="12"/>
  <c r="IT44" i="12"/>
  <c r="IO44" i="12"/>
  <c r="IN44" i="12"/>
  <c r="IM44" i="12"/>
  <c r="IH44" i="12"/>
  <c r="IG44" i="12"/>
  <c r="IF44" i="12"/>
  <c r="IA44" i="12"/>
  <c r="HZ44" i="12"/>
  <c r="HY44" i="12"/>
  <c r="HT44" i="12"/>
  <c r="HS44" i="12"/>
  <c r="HR44" i="12"/>
  <c r="HM44" i="12"/>
  <c r="HL44" i="12"/>
  <c r="HK44" i="12"/>
  <c r="HF44" i="12"/>
  <c r="HE44" i="12"/>
  <c r="HD44" i="12"/>
  <c r="GY44" i="12"/>
  <c r="GX44" i="12"/>
  <c r="GW44" i="12"/>
  <c r="GR44" i="12"/>
  <c r="GQ44" i="12"/>
  <c r="GP44" i="12"/>
  <c r="GK44" i="12"/>
  <c r="GJ44" i="12"/>
  <c r="GI44" i="12"/>
  <c r="GD44" i="12"/>
  <c r="GC44" i="12"/>
  <c r="GB44" i="12"/>
  <c r="FW44" i="12"/>
  <c r="FV44" i="12"/>
  <c r="FU44" i="12"/>
  <c r="FP44" i="12"/>
  <c r="FO44" i="12"/>
  <c r="FN44" i="12"/>
  <c r="FI44" i="12"/>
  <c r="FH44" i="12"/>
  <c r="FG44" i="12"/>
  <c r="FB44" i="12"/>
  <c r="FA44" i="12"/>
  <c r="EZ44" i="12"/>
  <c r="EU44" i="12"/>
  <c r="ET44" i="12"/>
  <c r="ES44" i="12"/>
  <c r="EN44" i="12"/>
  <c r="EM44" i="12"/>
  <c r="EL44" i="12"/>
  <c r="EG44" i="12"/>
  <c r="EF44" i="12"/>
  <c r="EE44" i="12"/>
  <c r="DZ44" i="12"/>
  <c r="DY44" i="12"/>
  <c r="DX44" i="12"/>
  <c r="DS44" i="12"/>
  <c r="DR44" i="12"/>
  <c r="DQ44" i="12"/>
  <c r="DL44" i="12"/>
  <c r="DK44" i="12"/>
  <c r="DJ44" i="12"/>
  <c r="DE44" i="12"/>
  <c r="DD44" i="12"/>
  <c r="DC44" i="12"/>
  <c r="CX44" i="12"/>
  <c r="CW44" i="12"/>
  <c r="CV44" i="12"/>
  <c r="CQ44" i="12"/>
  <c r="CP44" i="12"/>
  <c r="CO44" i="12"/>
  <c r="CJ44" i="12"/>
  <c r="CI44" i="12"/>
  <c r="CH44" i="12"/>
  <c r="CC44" i="12"/>
  <c r="CB44" i="12"/>
  <c r="CA44" i="12"/>
  <c r="BV44" i="12"/>
  <c r="BU44" i="12"/>
  <c r="BT44" i="12"/>
  <c r="BO44" i="12"/>
  <c r="BN44" i="12"/>
  <c r="BM44" i="12"/>
  <c r="BH44" i="12"/>
  <c r="BG44" i="12"/>
  <c r="BF44" i="12"/>
  <c r="BA44" i="12"/>
  <c r="AZ44" i="12"/>
  <c r="AY44" i="12"/>
  <c r="AT44" i="12"/>
  <c r="AS44" i="12"/>
  <c r="AR44" i="12"/>
  <c r="AM44" i="12"/>
  <c r="AL44" i="12"/>
  <c r="AK44" i="12"/>
  <c r="AF44" i="12"/>
  <c r="AE44" i="12"/>
  <c r="AD44" i="12"/>
  <c r="Y44" i="12"/>
  <c r="X44" i="12"/>
  <c r="W44" i="12"/>
  <c r="R44" i="12"/>
  <c r="Q44" i="12"/>
  <c r="P44" i="12"/>
  <c r="JC43" i="12"/>
  <c r="JB43" i="12"/>
  <c r="JA43" i="12"/>
  <c r="IV43" i="12"/>
  <c r="IU43" i="12"/>
  <c r="IT43" i="12"/>
  <c r="IO43" i="12"/>
  <c r="IN43" i="12"/>
  <c r="IM43" i="12"/>
  <c r="IH43" i="12"/>
  <c r="IG43" i="12"/>
  <c r="IF43" i="12"/>
  <c r="IA43" i="12"/>
  <c r="HZ43" i="12"/>
  <c r="HY43" i="12"/>
  <c r="HT43" i="12"/>
  <c r="HS43" i="12"/>
  <c r="HR43" i="12"/>
  <c r="HM43" i="12"/>
  <c r="HL43" i="12"/>
  <c r="HK43" i="12"/>
  <c r="HF43" i="12"/>
  <c r="HE43" i="12"/>
  <c r="HD43" i="12"/>
  <c r="GY43" i="12"/>
  <c r="GX43" i="12"/>
  <c r="GW43" i="12"/>
  <c r="GR43" i="12"/>
  <c r="GQ43" i="12"/>
  <c r="GP43" i="12"/>
  <c r="GK43" i="12"/>
  <c r="GJ43" i="12"/>
  <c r="GI43" i="12"/>
  <c r="GD43" i="12"/>
  <c r="GC43" i="12"/>
  <c r="GB43" i="12"/>
  <c r="FW43" i="12"/>
  <c r="FV43" i="12"/>
  <c r="FU43" i="12"/>
  <c r="FP43" i="12"/>
  <c r="FO43" i="12"/>
  <c r="FN43" i="12"/>
  <c r="FI43" i="12"/>
  <c r="FH43" i="12"/>
  <c r="FG43" i="12"/>
  <c r="FB43" i="12"/>
  <c r="FA43" i="12"/>
  <c r="EZ43" i="12"/>
  <c r="EU43" i="12"/>
  <c r="ET43" i="12"/>
  <c r="ES43" i="12"/>
  <c r="EN43" i="12"/>
  <c r="EM43" i="12"/>
  <c r="EL43" i="12"/>
  <c r="EG43" i="12"/>
  <c r="EF43" i="12"/>
  <c r="EE43" i="12"/>
  <c r="DZ43" i="12"/>
  <c r="DY43" i="12"/>
  <c r="DX43" i="12"/>
  <c r="DS43" i="12"/>
  <c r="DR43" i="12"/>
  <c r="DQ43" i="12"/>
  <c r="DL43" i="12"/>
  <c r="DK43" i="12"/>
  <c r="DJ43" i="12"/>
  <c r="DE43" i="12"/>
  <c r="DD43" i="12"/>
  <c r="DC43" i="12"/>
  <c r="CX43" i="12"/>
  <c r="CW43" i="12"/>
  <c r="CV43" i="12"/>
  <c r="CQ43" i="12"/>
  <c r="CP43" i="12"/>
  <c r="CO43" i="12"/>
  <c r="CJ43" i="12"/>
  <c r="CI43" i="12"/>
  <c r="CH43" i="12"/>
  <c r="CC43" i="12"/>
  <c r="CB43" i="12"/>
  <c r="CA43" i="12"/>
  <c r="BV43" i="12"/>
  <c r="BU43" i="12"/>
  <c r="BT43" i="12"/>
  <c r="BO43" i="12"/>
  <c r="BN43" i="12"/>
  <c r="BM43" i="12"/>
  <c r="BH43" i="12"/>
  <c r="BG43" i="12"/>
  <c r="BF43" i="12"/>
  <c r="BA43" i="12"/>
  <c r="AZ43" i="12"/>
  <c r="AY43" i="12"/>
  <c r="AT43" i="12"/>
  <c r="AS43" i="12"/>
  <c r="AR43" i="12"/>
  <c r="AM43" i="12"/>
  <c r="AL43" i="12"/>
  <c r="AK43" i="12"/>
  <c r="AF43" i="12"/>
  <c r="AE43" i="12"/>
  <c r="AD43" i="12"/>
  <c r="Y43" i="12"/>
  <c r="X43" i="12"/>
  <c r="W43" i="12"/>
  <c r="R43" i="12"/>
  <c r="Q43" i="12"/>
  <c r="P43" i="12"/>
  <c r="JC42" i="12"/>
  <c r="JB42" i="12"/>
  <c r="JA42" i="12"/>
  <c r="IV42" i="12"/>
  <c r="IU42" i="12"/>
  <c r="IT42" i="12"/>
  <c r="IO42" i="12"/>
  <c r="IN42" i="12"/>
  <c r="IM42" i="12"/>
  <c r="IH42" i="12"/>
  <c r="IG42" i="12"/>
  <c r="IF42" i="12"/>
  <c r="IA42" i="12"/>
  <c r="HZ42" i="12"/>
  <c r="HY42" i="12"/>
  <c r="HT42" i="12"/>
  <c r="HS42" i="12"/>
  <c r="HR42" i="12"/>
  <c r="HM42" i="12"/>
  <c r="HL42" i="12"/>
  <c r="HK42" i="12"/>
  <c r="HF42" i="12"/>
  <c r="HE42" i="12"/>
  <c r="HD42" i="12"/>
  <c r="GY42" i="12"/>
  <c r="GX42" i="12"/>
  <c r="GW42" i="12"/>
  <c r="GR42" i="12"/>
  <c r="GQ42" i="12"/>
  <c r="GP42" i="12"/>
  <c r="GK42" i="12"/>
  <c r="GJ42" i="12"/>
  <c r="GI42" i="12"/>
  <c r="GD42" i="12"/>
  <c r="GC42" i="12"/>
  <c r="GB42" i="12"/>
  <c r="FW42" i="12"/>
  <c r="FV42" i="12"/>
  <c r="FU42" i="12"/>
  <c r="FP42" i="12"/>
  <c r="FO42" i="12"/>
  <c r="FN42" i="12"/>
  <c r="FI42" i="12"/>
  <c r="FH42" i="12"/>
  <c r="FG42" i="12"/>
  <c r="FB42" i="12"/>
  <c r="FA42" i="12"/>
  <c r="EZ42" i="12"/>
  <c r="EU42" i="12"/>
  <c r="ET42" i="12"/>
  <c r="ES42" i="12"/>
  <c r="EN42" i="12"/>
  <c r="EM42" i="12"/>
  <c r="EL42" i="12"/>
  <c r="EG42" i="12"/>
  <c r="EF42" i="12"/>
  <c r="EE42" i="12"/>
  <c r="DZ42" i="12"/>
  <c r="DY42" i="12"/>
  <c r="DX42" i="12"/>
  <c r="DS42" i="12"/>
  <c r="DR42" i="12"/>
  <c r="DQ42" i="12"/>
  <c r="DL42" i="12"/>
  <c r="DK42" i="12"/>
  <c r="DJ42" i="12"/>
  <c r="DE42" i="12"/>
  <c r="DD42" i="12"/>
  <c r="DC42" i="12"/>
  <c r="CX42" i="12"/>
  <c r="CW42" i="12"/>
  <c r="CV42" i="12"/>
  <c r="CQ42" i="12"/>
  <c r="CP42" i="12"/>
  <c r="CO42" i="12"/>
  <c r="CJ42" i="12"/>
  <c r="CI42" i="12"/>
  <c r="CH42" i="12"/>
  <c r="CC42" i="12"/>
  <c r="CB42" i="12"/>
  <c r="CA42" i="12"/>
  <c r="BV42" i="12"/>
  <c r="BU42" i="12"/>
  <c r="BT42" i="12"/>
  <c r="BO42" i="12"/>
  <c r="BN42" i="12"/>
  <c r="BM42" i="12"/>
  <c r="BH42" i="12"/>
  <c r="BG42" i="12"/>
  <c r="BF42" i="12"/>
  <c r="BA42" i="12"/>
  <c r="AZ42" i="12"/>
  <c r="AY42" i="12"/>
  <c r="AT42" i="12"/>
  <c r="AS42" i="12"/>
  <c r="AR42" i="12"/>
  <c r="AM42" i="12"/>
  <c r="AL42" i="12"/>
  <c r="AK42" i="12"/>
  <c r="AF42" i="12"/>
  <c r="AE42" i="12"/>
  <c r="AD42" i="12"/>
  <c r="Y42" i="12"/>
  <c r="X42" i="12"/>
  <c r="W42" i="12"/>
  <c r="R42" i="12"/>
  <c r="Q42" i="12"/>
  <c r="P42" i="12"/>
  <c r="JC41" i="12"/>
  <c r="JB41" i="12"/>
  <c r="JA41" i="12"/>
  <c r="IV41" i="12"/>
  <c r="IU41" i="12"/>
  <c r="IT41" i="12"/>
  <c r="IO41" i="12"/>
  <c r="IN41" i="12"/>
  <c r="IM41" i="12"/>
  <c r="IH41" i="12"/>
  <c r="IG41" i="12"/>
  <c r="IF41" i="12"/>
  <c r="IA41" i="12"/>
  <c r="HZ41" i="12"/>
  <c r="HY41" i="12"/>
  <c r="HT41" i="12"/>
  <c r="HS41" i="12"/>
  <c r="HR41" i="12"/>
  <c r="HM41" i="12"/>
  <c r="HL41" i="12"/>
  <c r="HK41" i="12"/>
  <c r="HF41" i="12"/>
  <c r="HE41" i="12"/>
  <c r="HD41" i="12"/>
  <c r="GY41" i="12"/>
  <c r="GX41" i="12"/>
  <c r="GW41" i="12"/>
  <c r="GR41" i="12"/>
  <c r="GQ41" i="12"/>
  <c r="GP41" i="12"/>
  <c r="GK41" i="12"/>
  <c r="GJ41" i="12"/>
  <c r="GI41" i="12"/>
  <c r="GD41" i="12"/>
  <c r="GC41" i="12"/>
  <c r="GB41" i="12"/>
  <c r="FW41" i="12"/>
  <c r="FV41" i="12"/>
  <c r="FU41" i="12"/>
  <c r="FP41" i="12"/>
  <c r="FO41" i="12"/>
  <c r="FN41" i="12"/>
  <c r="FI41" i="12"/>
  <c r="FH41" i="12"/>
  <c r="FG41" i="12"/>
  <c r="FB41" i="12"/>
  <c r="FA41" i="12"/>
  <c r="EZ41" i="12"/>
  <c r="EU41" i="12"/>
  <c r="ET41" i="12"/>
  <c r="ES41" i="12"/>
  <c r="EN41" i="12"/>
  <c r="EM41" i="12"/>
  <c r="EL41" i="12"/>
  <c r="EG41" i="12"/>
  <c r="EF41" i="12"/>
  <c r="EE41" i="12"/>
  <c r="DZ41" i="12"/>
  <c r="DY41" i="12"/>
  <c r="DX41" i="12"/>
  <c r="DS41" i="12"/>
  <c r="DR41" i="12"/>
  <c r="DQ41" i="12"/>
  <c r="DL41" i="12"/>
  <c r="DK41" i="12"/>
  <c r="DJ41" i="12"/>
  <c r="DE41" i="12"/>
  <c r="DD41" i="12"/>
  <c r="DC41" i="12"/>
  <c r="CX41" i="12"/>
  <c r="CW41" i="12"/>
  <c r="CV41" i="12"/>
  <c r="CQ41" i="12"/>
  <c r="CP41" i="12"/>
  <c r="CO41" i="12"/>
  <c r="CJ41" i="12"/>
  <c r="CI41" i="12"/>
  <c r="CH41" i="12"/>
  <c r="CC41" i="12"/>
  <c r="CB41" i="12"/>
  <c r="CA41" i="12"/>
  <c r="BV41" i="12"/>
  <c r="BU41" i="12"/>
  <c r="BT41" i="12"/>
  <c r="BO41" i="12"/>
  <c r="BN41" i="12"/>
  <c r="BM41" i="12"/>
  <c r="BH41" i="12"/>
  <c r="BG41" i="12"/>
  <c r="BF41" i="12"/>
  <c r="BA41" i="12"/>
  <c r="AZ41" i="12"/>
  <c r="AY41" i="12"/>
  <c r="AT41" i="12"/>
  <c r="AS41" i="12"/>
  <c r="AR41" i="12"/>
  <c r="AM41" i="12"/>
  <c r="AL41" i="12"/>
  <c r="AK41" i="12"/>
  <c r="AF41" i="12"/>
  <c r="AE41" i="12"/>
  <c r="AD41" i="12"/>
  <c r="Y41" i="12"/>
  <c r="X41" i="12"/>
  <c r="W41" i="12"/>
  <c r="R41" i="12"/>
  <c r="Q41" i="12"/>
  <c r="P41" i="12"/>
  <c r="JC40" i="12"/>
  <c r="JB40" i="12"/>
  <c r="JA40" i="12"/>
  <c r="IV40" i="12"/>
  <c r="IU40" i="12"/>
  <c r="IT40" i="12"/>
  <c r="IO40" i="12"/>
  <c r="IN40" i="12"/>
  <c r="IM40" i="12"/>
  <c r="IH40" i="12"/>
  <c r="IG40" i="12"/>
  <c r="IF40" i="12"/>
  <c r="IA40" i="12"/>
  <c r="HZ40" i="12"/>
  <c r="HY40" i="12"/>
  <c r="HT40" i="12"/>
  <c r="HS40" i="12"/>
  <c r="HR40" i="12"/>
  <c r="HM40" i="12"/>
  <c r="HL40" i="12"/>
  <c r="HK40" i="12"/>
  <c r="HF40" i="12"/>
  <c r="HE40" i="12"/>
  <c r="HD40" i="12"/>
  <c r="GY40" i="12"/>
  <c r="GX40" i="12"/>
  <c r="GW40" i="12"/>
  <c r="GR40" i="12"/>
  <c r="GQ40" i="12"/>
  <c r="GP40" i="12"/>
  <c r="GK40" i="12"/>
  <c r="GJ40" i="12"/>
  <c r="GI40" i="12"/>
  <c r="GD40" i="12"/>
  <c r="GC40" i="12"/>
  <c r="GB40" i="12"/>
  <c r="FW40" i="12"/>
  <c r="FV40" i="12"/>
  <c r="FU40" i="12"/>
  <c r="FP40" i="12"/>
  <c r="FO40" i="12"/>
  <c r="FN40" i="12"/>
  <c r="FI40" i="12"/>
  <c r="FH40" i="12"/>
  <c r="FG40" i="12"/>
  <c r="FB40" i="12"/>
  <c r="FA40" i="12"/>
  <c r="EZ40" i="12"/>
  <c r="EU40" i="12"/>
  <c r="ET40" i="12"/>
  <c r="ES40" i="12"/>
  <c r="EN40" i="12"/>
  <c r="EM40" i="12"/>
  <c r="EL40" i="12"/>
  <c r="EG40" i="12"/>
  <c r="EF40" i="12"/>
  <c r="EE40" i="12"/>
  <c r="DZ40" i="12"/>
  <c r="DY40" i="12"/>
  <c r="DX40" i="12"/>
  <c r="DS40" i="12"/>
  <c r="DR40" i="12"/>
  <c r="DQ40" i="12"/>
  <c r="DL40" i="12"/>
  <c r="DK40" i="12"/>
  <c r="DJ40" i="12"/>
  <c r="DE40" i="12"/>
  <c r="DD40" i="12"/>
  <c r="DC40" i="12"/>
  <c r="CX40" i="12"/>
  <c r="CW40" i="12"/>
  <c r="CV40" i="12"/>
  <c r="CQ40" i="12"/>
  <c r="CP40" i="12"/>
  <c r="CO40" i="12"/>
  <c r="CJ40" i="12"/>
  <c r="CI40" i="12"/>
  <c r="CH40" i="12"/>
  <c r="CC40" i="12"/>
  <c r="CB40" i="12"/>
  <c r="CA40" i="12"/>
  <c r="BV40" i="12"/>
  <c r="BU40" i="12"/>
  <c r="BT40" i="12"/>
  <c r="BO40" i="12"/>
  <c r="BN40" i="12"/>
  <c r="BM40" i="12"/>
  <c r="BH40" i="12"/>
  <c r="BG40" i="12"/>
  <c r="BF40" i="12"/>
  <c r="BA40" i="12"/>
  <c r="AZ40" i="12"/>
  <c r="AY40" i="12"/>
  <c r="AT40" i="12"/>
  <c r="AS40" i="12"/>
  <c r="AR40" i="12"/>
  <c r="AM40" i="12"/>
  <c r="AL40" i="12"/>
  <c r="AK40" i="12"/>
  <c r="AF40" i="12"/>
  <c r="AE40" i="12"/>
  <c r="AD40" i="12"/>
  <c r="Y40" i="12"/>
  <c r="X40" i="12"/>
  <c r="W40" i="12"/>
  <c r="R40" i="12"/>
  <c r="Q40" i="12"/>
  <c r="P40" i="12"/>
  <c r="JC39" i="12"/>
  <c r="JB39" i="12"/>
  <c r="JA39" i="12"/>
  <c r="IV39" i="12"/>
  <c r="IU39" i="12"/>
  <c r="IT39" i="12"/>
  <c r="IO39" i="12"/>
  <c r="IN39" i="12"/>
  <c r="IM39" i="12"/>
  <c r="IH39" i="12"/>
  <c r="IG39" i="12"/>
  <c r="IF39" i="12"/>
  <c r="IA39" i="12"/>
  <c r="HZ39" i="12"/>
  <c r="HY39" i="12"/>
  <c r="HT39" i="12"/>
  <c r="HS39" i="12"/>
  <c r="HR39" i="12"/>
  <c r="HM39" i="12"/>
  <c r="HL39" i="12"/>
  <c r="HK39" i="12"/>
  <c r="HF39" i="12"/>
  <c r="HE39" i="12"/>
  <c r="HD39" i="12"/>
  <c r="GY39" i="12"/>
  <c r="GX39" i="12"/>
  <c r="GW39" i="12"/>
  <c r="GR39" i="12"/>
  <c r="GQ39" i="12"/>
  <c r="GP39" i="12"/>
  <c r="GK39" i="12"/>
  <c r="GJ39" i="12"/>
  <c r="GI39" i="12"/>
  <c r="GD39" i="12"/>
  <c r="GC39" i="12"/>
  <c r="GB39" i="12"/>
  <c r="FW39" i="12"/>
  <c r="FV39" i="12"/>
  <c r="FU39" i="12"/>
  <c r="FP39" i="12"/>
  <c r="FO39" i="12"/>
  <c r="FN39" i="12"/>
  <c r="FI39" i="12"/>
  <c r="FH39" i="12"/>
  <c r="FG39" i="12"/>
  <c r="FB39" i="12"/>
  <c r="FA39" i="12"/>
  <c r="EZ39" i="12"/>
  <c r="EU39" i="12"/>
  <c r="ET39" i="12"/>
  <c r="ES39" i="12"/>
  <c r="EN39" i="12"/>
  <c r="EM39" i="12"/>
  <c r="EL39" i="12"/>
  <c r="EG39" i="12"/>
  <c r="EF39" i="12"/>
  <c r="EE39" i="12"/>
  <c r="DZ39" i="12"/>
  <c r="DY39" i="12"/>
  <c r="DX39" i="12"/>
  <c r="DS39" i="12"/>
  <c r="DR39" i="12"/>
  <c r="DQ39" i="12"/>
  <c r="DL39" i="12"/>
  <c r="DK39" i="12"/>
  <c r="DJ39" i="12"/>
  <c r="DE39" i="12"/>
  <c r="DD39" i="12"/>
  <c r="DC39" i="12"/>
  <c r="CX39" i="12"/>
  <c r="CW39" i="12"/>
  <c r="CV39" i="12"/>
  <c r="CQ39" i="12"/>
  <c r="CP39" i="12"/>
  <c r="CO39" i="12"/>
  <c r="CJ39" i="12"/>
  <c r="CI39" i="12"/>
  <c r="CH39" i="12"/>
  <c r="CC39" i="12"/>
  <c r="CB39" i="12"/>
  <c r="CA39" i="12"/>
  <c r="BV39" i="12"/>
  <c r="BU39" i="12"/>
  <c r="BT39" i="12"/>
  <c r="BO39" i="12"/>
  <c r="BN39" i="12"/>
  <c r="BM39" i="12"/>
  <c r="BH39" i="12"/>
  <c r="BG39" i="12"/>
  <c r="BF39" i="12"/>
  <c r="BA39" i="12"/>
  <c r="AZ39" i="12"/>
  <c r="AY39" i="12"/>
  <c r="AT39" i="12"/>
  <c r="AS39" i="12"/>
  <c r="AR39" i="12"/>
  <c r="AM39" i="12"/>
  <c r="AL39" i="12"/>
  <c r="AK39" i="12"/>
  <c r="AF39" i="12"/>
  <c r="AE39" i="12"/>
  <c r="AD39" i="12"/>
  <c r="Y39" i="12"/>
  <c r="X39" i="12"/>
  <c r="W39" i="12"/>
  <c r="R39" i="12"/>
  <c r="Q39" i="12"/>
  <c r="P39" i="12"/>
  <c r="JC38" i="12"/>
  <c r="JB38" i="12"/>
  <c r="JA38" i="12"/>
  <c r="IV38" i="12"/>
  <c r="IU38" i="12"/>
  <c r="IT38" i="12"/>
  <c r="IO38" i="12"/>
  <c r="IN38" i="12"/>
  <c r="IM38" i="12"/>
  <c r="IH38" i="12"/>
  <c r="IG38" i="12"/>
  <c r="IF38" i="12"/>
  <c r="IA38" i="12"/>
  <c r="HZ38" i="12"/>
  <c r="HY38" i="12"/>
  <c r="HT38" i="12"/>
  <c r="HS38" i="12"/>
  <c r="HR38" i="12"/>
  <c r="HM38" i="12"/>
  <c r="HL38" i="12"/>
  <c r="HK38" i="12"/>
  <c r="HF38" i="12"/>
  <c r="HE38" i="12"/>
  <c r="HD38" i="12"/>
  <c r="GY38" i="12"/>
  <c r="GX38" i="12"/>
  <c r="GW38" i="12"/>
  <c r="GR38" i="12"/>
  <c r="GQ38" i="12"/>
  <c r="GP38" i="12"/>
  <c r="GK38" i="12"/>
  <c r="GJ38" i="12"/>
  <c r="GI38" i="12"/>
  <c r="GD38" i="12"/>
  <c r="GC38" i="12"/>
  <c r="GB38" i="12"/>
  <c r="FW38" i="12"/>
  <c r="FV38" i="12"/>
  <c r="FU38" i="12"/>
  <c r="FP38" i="12"/>
  <c r="FO38" i="12"/>
  <c r="FN38" i="12"/>
  <c r="FI38" i="12"/>
  <c r="FH38" i="12"/>
  <c r="FG38" i="12"/>
  <c r="FB38" i="12"/>
  <c r="FA38" i="12"/>
  <c r="EZ38" i="12"/>
  <c r="EU38" i="12"/>
  <c r="ET38" i="12"/>
  <c r="ES38" i="12"/>
  <c r="EN38" i="12"/>
  <c r="EM38" i="12"/>
  <c r="EL38" i="12"/>
  <c r="EG38" i="12"/>
  <c r="EF38" i="12"/>
  <c r="EE38" i="12"/>
  <c r="DZ38" i="12"/>
  <c r="DY38" i="12"/>
  <c r="DX38" i="12"/>
  <c r="DS38" i="12"/>
  <c r="DR38" i="12"/>
  <c r="DQ38" i="12"/>
  <c r="DL38" i="12"/>
  <c r="DK38" i="12"/>
  <c r="DJ38" i="12"/>
  <c r="DE38" i="12"/>
  <c r="DD38" i="12"/>
  <c r="DC38" i="12"/>
  <c r="CX38" i="12"/>
  <c r="CW38" i="12"/>
  <c r="CV38" i="12"/>
  <c r="CQ38" i="12"/>
  <c r="CP38" i="12"/>
  <c r="CO38" i="12"/>
  <c r="CJ38" i="12"/>
  <c r="CI38" i="12"/>
  <c r="CH38" i="12"/>
  <c r="CC38" i="12"/>
  <c r="CB38" i="12"/>
  <c r="CA38" i="12"/>
  <c r="BV38" i="12"/>
  <c r="BU38" i="12"/>
  <c r="BT38" i="12"/>
  <c r="BO38" i="12"/>
  <c r="BN38" i="12"/>
  <c r="BM38" i="12"/>
  <c r="BH38" i="12"/>
  <c r="BG38" i="12"/>
  <c r="BF38" i="12"/>
  <c r="BA38" i="12"/>
  <c r="AZ38" i="12"/>
  <c r="AY38" i="12"/>
  <c r="AT38" i="12"/>
  <c r="AS38" i="12"/>
  <c r="AR38" i="12"/>
  <c r="AM38" i="12"/>
  <c r="AL38" i="12"/>
  <c r="AK38" i="12"/>
  <c r="AF38" i="12"/>
  <c r="AE38" i="12"/>
  <c r="AD38" i="12"/>
  <c r="Y38" i="12"/>
  <c r="X38" i="12"/>
  <c r="W38" i="12"/>
  <c r="R38" i="12"/>
  <c r="Q38" i="12"/>
  <c r="P38" i="12"/>
  <c r="JC37" i="12"/>
  <c r="JB37" i="12"/>
  <c r="JA37" i="12"/>
  <c r="IV37" i="12"/>
  <c r="IU37" i="12"/>
  <c r="IT37" i="12"/>
  <c r="IO37" i="12"/>
  <c r="IN37" i="12"/>
  <c r="IM37" i="12"/>
  <c r="IH37" i="12"/>
  <c r="IG37" i="12"/>
  <c r="IF37" i="12"/>
  <c r="IA37" i="12"/>
  <c r="HZ37" i="12"/>
  <c r="HY37" i="12"/>
  <c r="HT37" i="12"/>
  <c r="HS37" i="12"/>
  <c r="HR37" i="12"/>
  <c r="HM37" i="12"/>
  <c r="HL37" i="12"/>
  <c r="HK37" i="12"/>
  <c r="HF37" i="12"/>
  <c r="HE37" i="12"/>
  <c r="HD37" i="12"/>
  <c r="GY37" i="12"/>
  <c r="GX37" i="12"/>
  <c r="GW37" i="12"/>
  <c r="GR37" i="12"/>
  <c r="GQ37" i="12"/>
  <c r="GP37" i="12"/>
  <c r="GK37" i="12"/>
  <c r="GJ37" i="12"/>
  <c r="GI37" i="12"/>
  <c r="GD37" i="12"/>
  <c r="GC37" i="12"/>
  <c r="GB37" i="12"/>
  <c r="FW37" i="12"/>
  <c r="FV37" i="12"/>
  <c r="FU37" i="12"/>
  <c r="FP37" i="12"/>
  <c r="FO37" i="12"/>
  <c r="FN37" i="12"/>
  <c r="FI37" i="12"/>
  <c r="FH37" i="12"/>
  <c r="FG37" i="12"/>
  <c r="FB37" i="12"/>
  <c r="FA37" i="12"/>
  <c r="EZ37" i="12"/>
  <c r="EU37" i="12"/>
  <c r="ET37" i="12"/>
  <c r="ES37" i="12"/>
  <c r="EN37" i="12"/>
  <c r="EM37" i="12"/>
  <c r="EL37" i="12"/>
  <c r="EG37" i="12"/>
  <c r="EF37" i="12"/>
  <c r="EE37" i="12"/>
  <c r="DZ37" i="12"/>
  <c r="DY37" i="12"/>
  <c r="DX37" i="12"/>
  <c r="DS37" i="12"/>
  <c r="DR37" i="12"/>
  <c r="DQ37" i="12"/>
  <c r="DL37" i="12"/>
  <c r="DK37" i="12"/>
  <c r="DJ37" i="12"/>
  <c r="DE37" i="12"/>
  <c r="DD37" i="12"/>
  <c r="DC37" i="12"/>
  <c r="CX37" i="12"/>
  <c r="CW37" i="12"/>
  <c r="CV37" i="12"/>
  <c r="CQ37" i="12"/>
  <c r="CP37" i="12"/>
  <c r="CO37" i="12"/>
  <c r="CJ37" i="12"/>
  <c r="CI37" i="12"/>
  <c r="CH37" i="12"/>
  <c r="CC37" i="12"/>
  <c r="CB37" i="12"/>
  <c r="CA37" i="12"/>
  <c r="BV37" i="12"/>
  <c r="BU37" i="12"/>
  <c r="BT37" i="12"/>
  <c r="BO37" i="12"/>
  <c r="BN37" i="12"/>
  <c r="BM37" i="12"/>
  <c r="BH37" i="12"/>
  <c r="BG37" i="12"/>
  <c r="BF37" i="12"/>
  <c r="BA37" i="12"/>
  <c r="AZ37" i="12"/>
  <c r="AY37" i="12"/>
  <c r="AT37" i="12"/>
  <c r="AS37" i="12"/>
  <c r="AR37" i="12"/>
  <c r="AM37" i="12"/>
  <c r="AL37" i="12"/>
  <c r="AK37" i="12"/>
  <c r="AF37" i="12"/>
  <c r="AE37" i="12"/>
  <c r="AD37" i="12"/>
  <c r="Y37" i="12"/>
  <c r="X37" i="12"/>
  <c r="W37" i="12"/>
  <c r="R37" i="12"/>
  <c r="Q37" i="12"/>
  <c r="P37" i="12"/>
  <c r="JC36" i="12"/>
  <c r="JB36" i="12"/>
  <c r="JA36" i="12"/>
  <c r="IV36" i="12"/>
  <c r="IU36" i="12"/>
  <c r="IT36" i="12"/>
  <c r="IO36" i="12"/>
  <c r="IN36" i="12"/>
  <c r="IM36" i="12"/>
  <c r="IH36" i="12"/>
  <c r="IG36" i="12"/>
  <c r="IF36" i="12"/>
  <c r="IA36" i="12"/>
  <c r="HZ36" i="12"/>
  <c r="HY36" i="12"/>
  <c r="HT36" i="12"/>
  <c r="HS36" i="12"/>
  <c r="HR36" i="12"/>
  <c r="HM36" i="12"/>
  <c r="HL36" i="12"/>
  <c r="HK36" i="12"/>
  <c r="HF36" i="12"/>
  <c r="HE36" i="12"/>
  <c r="HD36" i="12"/>
  <c r="GY36" i="12"/>
  <c r="GX36" i="12"/>
  <c r="GW36" i="12"/>
  <c r="GR36" i="12"/>
  <c r="GQ36" i="12"/>
  <c r="GP36" i="12"/>
  <c r="GK36" i="12"/>
  <c r="GJ36" i="12"/>
  <c r="GI36" i="12"/>
  <c r="GD36" i="12"/>
  <c r="GC36" i="12"/>
  <c r="GB36" i="12"/>
  <c r="FW36" i="12"/>
  <c r="FV36" i="12"/>
  <c r="FU36" i="12"/>
  <c r="FP36" i="12"/>
  <c r="FO36" i="12"/>
  <c r="FN36" i="12"/>
  <c r="FI36" i="12"/>
  <c r="FH36" i="12"/>
  <c r="FG36" i="12"/>
  <c r="FB36" i="12"/>
  <c r="FA36" i="12"/>
  <c r="EZ36" i="12"/>
  <c r="EU36" i="12"/>
  <c r="ET36" i="12"/>
  <c r="ES36" i="12"/>
  <c r="EN36" i="12"/>
  <c r="EM36" i="12"/>
  <c r="EL36" i="12"/>
  <c r="EG36" i="12"/>
  <c r="EF36" i="12"/>
  <c r="EE36" i="12"/>
  <c r="DZ36" i="12"/>
  <c r="DY36" i="12"/>
  <c r="DX36" i="12"/>
  <c r="DS36" i="12"/>
  <c r="DR36" i="12"/>
  <c r="DQ36" i="12"/>
  <c r="DL36" i="12"/>
  <c r="DK36" i="12"/>
  <c r="DJ36" i="12"/>
  <c r="DE36" i="12"/>
  <c r="DD36" i="12"/>
  <c r="DC36" i="12"/>
  <c r="CX36" i="12"/>
  <c r="CW36" i="12"/>
  <c r="CV36" i="12"/>
  <c r="CQ36" i="12"/>
  <c r="CP36" i="12"/>
  <c r="CO36" i="12"/>
  <c r="CJ36" i="12"/>
  <c r="CI36" i="12"/>
  <c r="CH36" i="12"/>
  <c r="CC36" i="12"/>
  <c r="CB36" i="12"/>
  <c r="CA36" i="12"/>
  <c r="BV36" i="12"/>
  <c r="BU36" i="12"/>
  <c r="BT36" i="12"/>
  <c r="BO36" i="12"/>
  <c r="BN36" i="12"/>
  <c r="BM36" i="12"/>
  <c r="BH36" i="12"/>
  <c r="BG36" i="12"/>
  <c r="BF36" i="12"/>
  <c r="BA36" i="12"/>
  <c r="AZ36" i="12"/>
  <c r="AY36" i="12"/>
  <c r="AT36" i="12"/>
  <c r="AS36" i="12"/>
  <c r="AR36" i="12"/>
  <c r="AM36" i="12"/>
  <c r="AL36" i="12"/>
  <c r="AK36" i="12"/>
  <c r="AF36" i="12"/>
  <c r="AE36" i="12"/>
  <c r="AD36" i="12"/>
  <c r="Y36" i="12"/>
  <c r="X36" i="12"/>
  <c r="W36" i="12"/>
  <c r="R36" i="12"/>
  <c r="Q36" i="12"/>
  <c r="P36" i="12"/>
  <c r="JC35" i="12"/>
  <c r="JB35" i="12"/>
  <c r="JA35" i="12"/>
  <c r="IV35" i="12"/>
  <c r="IU35" i="12"/>
  <c r="IT35" i="12"/>
  <c r="IO35" i="12"/>
  <c r="IN35" i="12"/>
  <c r="IM35" i="12"/>
  <c r="IH35" i="12"/>
  <c r="IG35" i="12"/>
  <c r="IF35" i="12"/>
  <c r="IA35" i="12"/>
  <c r="HZ35" i="12"/>
  <c r="HY35" i="12"/>
  <c r="HT35" i="12"/>
  <c r="HS35" i="12"/>
  <c r="HR35" i="12"/>
  <c r="HM35" i="12"/>
  <c r="HL35" i="12"/>
  <c r="HK35" i="12"/>
  <c r="HF35" i="12"/>
  <c r="HE35" i="12"/>
  <c r="HD35" i="12"/>
  <c r="GY35" i="12"/>
  <c r="GX35" i="12"/>
  <c r="GW35" i="12"/>
  <c r="GR35" i="12"/>
  <c r="GQ35" i="12"/>
  <c r="GP35" i="12"/>
  <c r="GK35" i="12"/>
  <c r="GJ35" i="12"/>
  <c r="GI35" i="12"/>
  <c r="GD35" i="12"/>
  <c r="GC35" i="12"/>
  <c r="GB35" i="12"/>
  <c r="FW35" i="12"/>
  <c r="FV35" i="12"/>
  <c r="FU35" i="12"/>
  <c r="FP35" i="12"/>
  <c r="FO35" i="12"/>
  <c r="FN35" i="12"/>
  <c r="FI35" i="12"/>
  <c r="FH35" i="12"/>
  <c r="FG35" i="12"/>
  <c r="FB35" i="12"/>
  <c r="FA35" i="12"/>
  <c r="EZ35" i="12"/>
  <c r="EU35" i="12"/>
  <c r="ET35" i="12"/>
  <c r="ES35" i="12"/>
  <c r="EN35" i="12"/>
  <c r="EM35" i="12"/>
  <c r="EL35" i="12"/>
  <c r="EG35" i="12"/>
  <c r="EF35" i="12"/>
  <c r="EE35" i="12"/>
  <c r="DZ35" i="12"/>
  <c r="DY35" i="12"/>
  <c r="DX35" i="12"/>
  <c r="DS35" i="12"/>
  <c r="DR35" i="12"/>
  <c r="DQ35" i="12"/>
  <c r="DL35" i="12"/>
  <c r="DK35" i="12"/>
  <c r="DJ35" i="12"/>
  <c r="DE35" i="12"/>
  <c r="DD35" i="12"/>
  <c r="DC35" i="12"/>
  <c r="CX35" i="12"/>
  <c r="CW35" i="12"/>
  <c r="CV35" i="12"/>
  <c r="CQ35" i="12"/>
  <c r="CP35" i="12"/>
  <c r="CO35" i="12"/>
  <c r="CJ35" i="12"/>
  <c r="CI35" i="12"/>
  <c r="CH35" i="12"/>
  <c r="CC35" i="12"/>
  <c r="CB35" i="12"/>
  <c r="CA35" i="12"/>
  <c r="BV35" i="12"/>
  <c r="BU35" i="12"/>
  <c r="BT35" i="12"/>
  <c r="BO35" i="12"/>
  <c r="BN35" i="12"/>
  <c r="BM35" i="12"/>
  <c r="BH35" i="12"/>
  <c r="BG35" i="12"/>
  <c r="BF35" i="12"/>
  <c r="BA35" i="12"/>
  <c r="AZ35" i="12"/>
  <c r="AY35" i="12"/>
  <c r="AT35" i="12"/>
  <c r="AS35" i="12"/>
  <c r="AR35" i="12"/>
  <c r="AM35" i="12"/>
  <c r="AL35" i="12"/>
  <c r="AK35" i="12"/>
  <c r="AF35" i="12"/>
  <c r="AE35" i="12"/>
  <c r="AD35" i="12"/>
  <c r="Y35" i="12"/>
  <c r="X35" i="12"/>
  <c r="W35" i="12"/>
  <c r="R35" i="12"/>
  <c r="Q35" i="12"/>
  <c r="P35" i="12"/>
  <c r="JC34" i="12"/>
  <c r="JB34" i="12"/>
  <c r="JA34" i="12"/>
  <c r="IV34" i="12"/>
  <c r="IU34" i="12"/>
  <c r="IT34" i="12"/>
  <c r="IO34" i="12"/>
  <c r="IN34" i="12"/>
  <c r="IM34" i="12"/>
  <c r="IH34" i="12"/>
  <c r="IG34" i="12"/>
  <c r="IF34" i="12"/>
  <c r="IA34" i="12"/>
  <c r="HZ34" i="12"/>
  <c r="HY34" i="12"/>
  <c r="HT34" i="12"/>
  <c r="HS34" i="12"/>
  <c r="HR34" i="12"/>
  <c r="HM34" i="12"/>
  <c r="HL34" i="12"/>
  <c r="HK34" i="12"/>
  <c r="HF34" i="12"/>
  <c r="HE34" i="12"/>
  <c r="HD34" i="12"/>
  <c r="GY34" i="12"/>
  <c r="GX34" i="12"/>
  <c r="GW34" i="12"/>
  <c r="GR34" i="12"/>
  <c r="GQ34" i="12"/>
  <c r="GP34" i="12"/>
  <c r="GK34" i="12"/>
  <c r="GJ34" i="12"/>
  <c r="GI34" i="12"/>
  <c r="GD34" i="12"/>
  <c r="GC34" i="12"/>
  <c r="GB34" i="12"/>
  <c r="FW34" i="12"/>
  <c r="FV34" i="12"/>
  <c r="FU34" i="12"/>
  <c r="FP34" i="12"/>
  <c r="FO34" i="12"/>
  <c r="FN34" i="12"/>
  <c r="FI34" i="12"/>
  <c r="FH34" i="12"/>
  <c r="FG34" i="12"/>
  <c r="FB34" i="12"/>
  <c r="FA34" i="12"/>
  <c r="EZ34" i="12"/>
  <c r="EU34" i="12"/>
  <c r="ET34" i="12"/>
  <c r="ES34" i="12"/>
  <c r="EN34" i="12"/>
  <c r="EM34" i="12"/>
  <c r="EL34" i="12"/>
  <c r="EG34" i="12"/>
  <c r="EF34" i="12"/>
  <c r="EE34" i="12"/>
  <c r="DZ34" i="12"/>
  <c r="DY34" i="12"/>
  <c r="DX34" i="12"/>
  <c r="DS34" i="12"/>
  <c r="DR34" i="12"/>
  <c r="DQ34" i="12"/>
  <c r="DL34" i="12"/>
  <c r="DK34" i="12"/>
  <c r="DJ34" i="12"/>
  <c r="DE34" i="12"/>
  <c r="DD34" i="12"/>
  <c r="DC34" i="12"/>
  <c r="CX34" i="12"/>
  <c r="CW34" i="12"/>
  <c r="CV34" i="12"/>
  <c r="CQ34" i="12"/>
  <c r="CP34" i="12"/>
  <c r="CO34" i="12"/>
  <c r="CJ34" i="12"/>
  <c r="CI34" i="12"/>
  <c r="CH34" i="12"/>
  <c r="CC34" i="12"/>
  <c r="CB34" i="12"/>
  <c r="CA34" i="12"/>
  <c r="BV34" i="12"/>
  <c r="BU34" i="12"/>
  <c r="BT34" i="12"/>
  <c r="BO34" i="12"/>
  <c r="BN34" i="12"/>
  <c r="BM34" i="12"/>
  <c r="BH34" i="12"/>
  <c r="BG34" i="12"/>
  <c r="BF34" i="12"/>
  <c r="BA34" i="12"/>
  <c r="AZ34" i="12"/>
  <c r="AY34" i="12"/>
  <c r="AT34" i="12"/>
  <c r="AS34" i="12"/>
  <c r="AR34" i="12"/>
  <c r="AM34" i="12"/>
  <c r="AL34" i="12"/>
  <c r="AK34" i="12"/>
  <c r="AF34" i="12"/>
  <c r="AE34" i="12"/>
  <c r="AD34" i="12"/>
  <c r="Y34" i="12"/>
  <c r="X34" i="12"/>
  <c r="W34" i="12"/>
  <c r="R34" i="12"/>
  <c r="Q34" i="12"/>
  <c r="P34" i="12"/>
  <c r="JC33" i="12"/>
  <c r="JB33" i="12"/>
  <c r="JA33" i="12"/>
  <c r="IV33" i="12"/>
  <c r="IU33" i="12"/>
  <c r="IT33" i="12"/>
  <c r="IO33" i="12"/>
  <c r="IN33" i="12"/>
  <c r="IM33" i="12"/>
  <c r="IH33" i="12"/>
  <c r="IG33" i="12"/>
  <c r="IF33" i="12"/>
  <c r="IA33" i="12"/>
  <c r="HZ33" i="12"/>
  <c r="HY33" i="12"/>
  <c r="HT33" i="12"/>
  <c r="HS33" i="12"/>
  <c r="HR33" i="12"/>
  <c r="HM33" i="12"/>
  <c r="HL33" i="12"/>
  <c r="HK33" i="12"/>
  <c r="HF33" i="12"/>
  <c r="HE33" i="12"/>
  <c r="HD33" i="12"/>
  <c r="GY33" i="12"/>
  <c r="GX33" i="12"/>
  <c r="GW33" i="12"/>
  <c r="GR33" i="12"/>
  <c r="GQ33" i="12"/>
  <c r="GP33" i="12"/>
  <c r="GK33" i="12"/>
  <c r="GJ33" i="12"/>
  <c r="GI33" i="12"/>
  <c r="GD33" i="12"/>
  <c r="GC33" i="12"/>
  <c r="GB33" i="12"/>
  <c r="FW33" i="12"/>
  <c r="FV33" i="12"/>
  <c r="FU33" i="12"/>
  <c r="FP33" i="12"/>
  <c r="FO33" i="12"/>
  <c r="FN33" i="12"/>
  <c r="FI33" i="12"/>
  <c r="FH33" i="12"/>
  <c r="FG33" i="12"/>
  <c r="FB33" i="12"/>
  <c r="FA33" i="12"/>
  <c r="EZ33" i="12"/>
  <c r="EU33" i="12"/>
  <c r="ET33" i="12"/>
  <c r="ES33" i="12"/>
  <c r="EN33" i="12"/>
  <c r="EM33" i="12"/>
  <c r="EL33" i="12"/>
  <c r="EG33" i="12"/>
  <c r="EF33" i="12"/>
  <c r="EE33" i="12"/>
  <c r="DZ33" i="12"/>
  <c r="DY33" i="12"/>
  <c r="DX33" i="12"/>
  <c r="DS33" i="12"/>
  <c r="DR33" i="12"/>
  <c r="DQ33" i="12"/>
  <c r="DL33" i="12"/>
  <c r="DK33" i="12"/>
  <c r="DJ33" i="12"/>
  <c r="DE33" i="12"/>
  <c r="DD33" i="12"/>
  <c r="DC33" i="12"/>
  <c r="CX33" i="12"/>
  <c r="CW33" i="12"/>
  <c r="CV33" i="12"/>
  <c r="CQ33" i="12"/>
  <c r="CP33" i="12"/>
  <c r="CO33" i="12"/>
  <c r="CJ33" i="12"/>
  <c r="CI33" i="12"/>
  <c r="CH33" i="12"/>
  <c r="CC33" i="12"/>
  <c r="CB33" i="12"/>
  <c r="CA33" i="12"/>
  <c r="BV33" i="12"/>
  <c r="BU33" i="12"/>
  <c r="BT33" i="12"/>
  <c r="BO33" i="12"/>
  <c r="BN33" i="12"/>
  <c r="BM33" i="12"/>
  <c r="BH33" i="12"/>
  <c r="BG33" i="12"/>
  <c r="BF33" i="12"/>
  <c r="BA33" i="12"/>
  <c r="AZ33" i="12"/>
  <c r="AY33" i="12"/>
  <c r="AT33" i="12"/>
  <c r="AS33" i="12"/>
  <c r="AR33" i="12"/>
  <c r="AM33" i="12"/>
  <c r="AL33" i="12"/>
  <c r="AK33" i="12"/>
  <c r="AF33" i="12"/>
  <c r="AE33" i="12"/>
  <c r="AD33" i="12"/>
  <c r="Y33" i="12"/>
  <c r="X33" i="12"/>
  <c r="W33" i="12"/>
  <c r="R33" i="12"/>
  <c r="Q33" i="12"/>
  <c r="P33" i="12"/>
  <c r="JC32" i="12"/>
  <c r="JB32" i="12"/>
  <c r="JA32" i="12"/>
  <c r="IV32" i="12"/>
  <c r="IU32" i="12"/>
  <c r="IT32" i="12"/>
  <c r="IO32" i="12"/>
  <c r="IN32" i="12"/>
  <c r="IM32" i="12"/>
  <c r="IH32" i="12"/>
  <c r="IG32" i="12"/>
  <c r="IF32" i="12"/>
  <c r="IA32" i="12"/>
  <c r="HZ32" i="12"/>
  <c r="HY32" i="12"/>
  <c r="HT32" i="12"/>
  <c r="HS32" i="12"/>
  <c r="HR32" i="12"/>
  <c r="HM32" i="12"/>
  <c r="HL32" i="12"/>
  <c r="HK32" i="12"/>
  <c r="HF32" i="12"/>
  <c r="HE32" i="12"/>
  <c r="HD32" i="12"/>
  <c r="GY32" i="12"/>
  <c r="GX32" i="12"/>
  <c r="GW32" i="12"/>
  <c r="GR32" i="12"/>
  <c r="GQ32" i="12"/>
  <c r="GP32" i="12"/>
  <c r="GK32" i="12"/>
  <c r="GJ32" i="12"/>
  <c r="GI32" i="12"/>
  <c r="GD32" i="12"/>
  <c r="GC32" i="12"/>
  <c r="GB32" i="12"/>
  <c r="FW32" i="12"/>
  <c r="FV32" i="12"/>
  <c r="FU32" i="12"/>
  <c r="FP32" i="12"/>
  <c r="FO32" i="12"/>
  <c r="FN32" i="12"/>
  <c r="FI32" i="12"/>
  <c r="FH32" i="12"/>
  <c r="FG32" i="12"/>
  <c r="FB32" i="12"/>
  <c r="FA32" i="12"/>
  <c r="EZ32" i="12"/>
  <c r="EU32" i="12"/>
  <c r="ET32" i="12"/>
  <c r="ES32" i="12"/>
  <c r="EN32" i="12"/>
  <c r="EM32" i="12"/>
  <c r="EL32" i="12"/>
  <c r="EG32" i="12"/>
  <c r="EF32" i="12"/>
  <c r="EE32" i="12"/>
  <c r="DZ32" i="12"/>
  <c r="DY32" i="12"/>
  <c r="DX32" i="12"/>
  <c r="DS32" i="12"/>
  <c r="DR32" i="12"/>
  <c r="DQ32" i="12"/>
  <c r="DL32" i="12"/>
  <c r="DK32" i="12"/>
  <c r="DJ32" i="12"/>
  <c r="DE32" i="12"/>
  <c r="DD32" i="12"/>
  <c r="DC32" i="12"/>
  <c r="CX32" i="12"/>
  <c r="CW32" i="12"/>
  <c r="CV32" i="12"/>
  <c r="CQ32" i="12"/>
  <c r="CP32" i="12"/>
  <c r="CO32" i="12"/>
  <c r="CJ32" i="12"/>
  <c r="CI32" i="12"/>
  <c r="CH32" i="12"/>
  <c r="CC32" i="12"/>
  <c r="CB32" i="12"/>
  <c r="CA32" i="12"/>
  <c r="BV32" i="12"/>
  <c r="BU32" i="12"/>
  <c r="BT32" i="12"/>
  <c r="BO32" i="12"/>
  <c r="BN32" i="12"/>
  <c r="BM32" i="12"/>
  <c r="BH32" i="12"/>
  <c r="BG32" i="12"/>
  <c r="BF32" i="12"/>
  <c r="BA32" i="12"/>
  <c r="AZ32" i="12"/>
  <c r="AY32" i="12"/>
  <c r="AT32" i="12"/>
  <c r="AS32" i="12"/>
  <c r="AR32" i="12"/>
  <c r="AM32" i="12"/>
  <c r="AL32" i="12"/>
  <c r="AK32" i="12"/>
  <c r="AF32" i="12"/>
  <c r="AE32" i="12"/>
  <c r="AD32" i="12"/>
  <c r="Y32" i="12"/>
  <c r="X32" i="12"/>
  <c r="W32" i="12"/>
  <c r="R32" i="12"/>
  <c r="Q32" i="12"/>
  <c r="P32" i="12"/>
  <c r="JC31" i="12"/>
  <c r="JB31" i="12"/>
  <c r="JA31" i="12"/>
  <c r="IV31" i="12"/>
  <c r="IU31" i="12"/>
  <c r="IT31" i="12"/>
  <c r="IO31" i="12"/>
  <c r="IN31" i="12"/>
  <c r="IM31" i="12"/>
  <c r="IH31" i="12"/>
  <c r="IG31" i="12"/>
  <c r="IF31" i="12"/>
  <c r="IA31" i="12"/>
  <c r="HZ31" i="12"/>
  <c r="HY31" i="12"/>
  <c r="HT31" i="12"/>
  <c r="HS31" i="12"/>
  <c r="HR31" i="12"/>
  <c r="HM31" i="12"/>
  <c r="HL31" i="12"/>
  <c r="HK31" i="12"/>
  <c r="HF31" i="12"/>
  <c r="HE31" i="12"/>
  <c r="HD31" i="12"/>
  <c r="GY31" i="12"/>
  <c r="GX31" i="12"/>
  <c r="GW31" i="12"/>
  <c r="GR31" i="12"/>
  <c r="GQ31" i="12"/>
  <c r="GP31" i="12"/>
  <c r="GK31" i="12"/>
  <c r="GJ31" i="12"/>
  <c r="GI31" i="12"/>
  <c r="GD31" i="12"/>
  <c r="GC31" i="12"/>
  <c r="GB31" i="12"/>
  <c r="FW31" i="12"/>
  <c r="FV31" i="12"/>
  <c r="FU31" i="12"/>
  <c r="FP31" i="12"/>
  <c r="FO31" i="12"/>
  <c r="FN31" i="12"/>
  <c r="FI31" i="12"/>
  <c r="FH31" i="12"/>
  <c r="FG31" i="12"/>
  <c r="FB31" i="12"/>
  <c r="FA31" i="12"/>
  <c r="EZ31" i="12"/>
  <c r="EU31" i="12"/>
  <c r="ET31" i="12"/>
  <c r="ES31" i="12"/>
  <c r="EN31" i="12"/>
  <c r="EM31" i="12"/>
  <c r="EL31" i="12"/>
  <c r="EG31" i="12"/>
  <c r="EF31" i="12"/>
  <c r="EE31" i="12"/>
  <c r="DZ31" i="12"/>
  <c r="DY31" i="12"/>
  <c r="DX31" i="12"/>
  <c r="DS31" i="12"/>
  <c r="DR31" i="12"/>
  <c r="DQ31" i="12"/>
  <c r="DL31" i="12"/>
  <c r="DK31" i="12"/>
  <c r="DJ31" i="12"/>
  <c r="DE31" i="12"/>
  <c r="DD31" i="12"/>
  <c r="DC31" i="12"/>
  <c r="CX31" i="12"/>
  <c r="CW31" i="12"/>
  <c r="CV31" i="12"/>
  <c r="CQ31" i="12"/>
  <c r="CP31" i="12"/>
  <c r="CO31" i="12"/>
  <c r="CJ31" i="12"/>
  <c r="CI31" i="12"/>
  <c r="CH31" i="12"/>
  <c r="CC31" i="12"/>
  <c r="CB31" i="12"/>
  <c r="CA31" i="12"/>
  <c r="BV31" i="12"/>
  <c r="BU31" i="12"/>
  <c r="BT31" i="12"/>
  <c r="BO31" i="12"/>
  <c r="BN31" i="12"/>
  <c r="BM31" i="12"/>
  <c r="BH31" i="12"/>
  <c r="BG31" i="12"/>
  <c r="BF31" i="12"/>
  <c r="BA31" i="12"/>
  <c r="AZ31" i="12"/>
  <c r="AY31" i="12"/>
  <c r="AT31" i="12"/>
  <c r="AS31" i="12"/>
  <c r="AR31" i="12"/>
  <c r="AM31" i="12"/>
  <c r="AL31" i="12"/>
  <c r="AK31" i="12"/>
  <c r="AF31" i="12"/>
  <c r="AE31" i="12"/>
  <c r="AD31" i="12"/>
  <c r="Y31" i="12"/>
  <c r="X31" i="12"/>
  <c r="W31" i="12"/>
  <c r="R31" i="12"/>
  <c r="Q31" i="12"/>
  <c r="P31" i="12"/>
  <c r="JC30" i="12"/>
  <c r="JB30" i="12"/>
  <c r="JA30" i="12"/>
  <c r="IV30" i="12"/>
  <c r="IU30" i="12"/>
  <c r="IT30" i="12"/>
  <c r="IO30" i="12"/>
  <c r="IN30" i="12"/>
  <c r="IM30" i="12"/>
  <c r="IH30" i="12"/>
  <c r="IG30" i="12"/>
  <c r="IF30" i="12"/>
  <c r="IA30" i="12"/>
  <c r="HZ30" i="12"/>
  <c r="HY30" i="12"/>
  <c r="HT30" i="12"/>
  <c r="HS30" i="12"/>
  <c r="HR30" i="12"/>
  <c r="HM30" i="12"/>
  <c r="HL30" i="12"/>
  <c r="HK30" i="12"/>
  <c r="HF30" i="12"/>
  <c r="HE30" i="12"/>
  <c r="HD30" i="12"/>
  <c r="GY30" i="12"/>
  <c r="GX30" i="12"/>
  <c r="GW30" i="12"/>
  <c r="GR30" i="12"/>
  <c r="GQ30" i="12"/>
  <c r="GP30" i="12"/>
  <c r="GK30" i="12"/>
  <c r="GJ30" i="12"/>
  <c r="GI30" i="12"/>
  <c r="GD30" i="12"/>
  <c r="GC30" i="12"/>
  <c r="GB30" i="12"/>
  <c r="FW30" i="12"/>
  <c r="FV30" i="12"/>
  <c r="FU30" i="12"/>
  <c r="FP30" i="12"/>
  <c r="FO30" i="12"/>
  <c r="FN30" i="12"/>
  <c r="FI30" i="12"/>
  <c r="FH30" i="12"/>
  <c r="FG30" i="12"/>
  <c r="FB30" i="12"/>
  <c r="FA30" i="12"/>
  <c r="EZ30" i="12"/>
  <c r="EU30" i="12"/>
  <c r="ET30" i="12"/>
  <c r="ES30" i="12"/>
  <c r="EN30" i="12"/>
  <c r="EM30" i="12"/>
  <c r="EL30" i="12"/>
  <c r="EG30" i="12"/>
  <c r="EF30" i="12"/>
  <c r="EE30" i="12"/>
  <c r="DZ30" i="12"/>
  <c r="DY30" i="12"/>
  <c r="DX30" i="12"/>
  <c r="DS30" i="12"/>
  <c r="DR30" i="12"/>
  <c r="DQ30" i="12"/>
  <c r="DL30" i="12"/>
  <c r="DK30" i="12"/>
  <c r="DJ30" i="12"/>
  <c r="DE30" i="12"/>
  <c r="DD30" i="12"/>
  <c r="DC30" i="12"/>
  <c r="CX30" i="12"/>
  <c r="CW30" i="12"/>
  <c r="CV30" i="12"/>
  <c r="CQ30" i="12"/>
  <c r="CP30" i="12"/>
  <c r="CO30" i="12"/>
  <c r="CJ30" i="12"/>
  <c r="CI30" i="12"/>
  <c r="CH30" i="12"/>
  <c r="CC30" i="12"/>
  <c r="CB30" i="12"/>
  <c r="CA30" i="12"/>
  <c r="BV30" i="12"/>
  <c r="BU30" i="12"/>
  <c r="BT30" i="12"/>
  <c r="BO30" i="12"/>
  <c r="BN30" i="12"/>
  <c r="BM30" i="12"/>
  <c r="BH30" i="12"/>
  <c r="BG30" i="12"/>
  <c r="BF30" i="12"/>
  <c r="BA30" i="12"/>
  <c r="AZ30" i="12"/>
  <c r="AY30" i="12"/>
  <c r="AT30" i="12"/>
  <c r="AS30" i="12"/>
  <c r="AR30" i="12"/>
  <c r="AM30" i="12"/>
  <c r="AL30" i="12"/>
  <c r="AK30" i="12"/>
  <c r="AF30" i="12"/>
  <c r="AE30" i="12"/>
  <c r="AD30" i="12"/>
  <c r="Y30" i="12"/>
  <c r="X30" i="12"/>
  <c r="W30" i="12"/>
  <c r="R30" i="12"/>
  <c r="Q30" i="12"/>
  <c r="P30" i="12"/>
  <c r="JC29" i="12"/>
  <c r="JB29" i="12"/>
  <c r="JA29" i="12"/>
  <c r="IV29" i="12"/>
  <c r="IU29" i="12"/>
  <c r="IT29" i="12"/>
  <c r="IO29" i="12"/>
  <c r="IN29" i="12"/>
  <c r="IM29" i="12"/>
  <c r="IH29" i="12"/>
  <c r="IG29" i="12"/>
  <c r="IF29" i="12"/>
  <c r="IA29" i="12"/>
  <c r="HZ29" i="12"/>
  <c r="HY29" i="12"/>
  <c r="HT29" i="12"/>
  <c r="HS29" i="12"/>
  <c r="HR29" i="12"/>
  <c r="HM29" i="12"/>
  <c r="HL29" i="12"/>
  <c r="HK29" i="12"/>
  <c r="HF29" i="12"/>
  <c r="HE29" i="12"/>
  <c r="HD29" i="12"/>
  <c r="GY29" i="12"/>
  <c r="GX29" i="12"/>
  <c r="GW29" i="12"/>
  <c r="GR29" i="12"/>
  <c r="GQ29" i="12"/>
  <c r="GP29" i="12"/>
  <c r="GK29" i="12"/>
  <c r="GJ29" i="12"/>
  <c r="GI29" i="12"/>
  <c r="GD29" i="12"/>
  <c r="GC29" i="12"/>
  <c r="GB29" i="12"/>
  <c r="FW29" i="12"/>
  <c r="FV29" i="12"/>
  <c r="FU29" i="12"/>
  <c r="FP29" i="12"/>
  <c r="FO29" i="12"/>
  <c r="FN29" i="12"/>
  <c r="FI29" i="12"/>
  <c r="FH29" i="12"/>
  <c r="FG29" i="12"/>
  <c r="FB29" i="12"/>
  <c r="FA29" i="12"/>
  <c r="EZ29" i="12"/>
  <c r="EU29" i="12"/>
  <c r="ET29" i="12"/>
  <c r="ES29" i="12"/>
  <c r="EN29" i="12"/>
  <c r="EM29" i="12"/>
  <c r="EL29" i="12"/>
  <c r="EG29" i="12"/>
  <c r="EF29" i="12"/>
  <c r="EE29" i="12"/>
  <c r="DZ29" i="12"/>
  <c r="DY29" i="12"/>
  <c r="DX29" i="12"/>
  <c r="DS29" i="12"/>
  <c r="DR29" i="12"/>
  <c r="DQ29" i="12"/>
  <c r="DL29" i="12"/>
  <c r="DK29" i="12"/>
  <c r="DJ29" i="12"/>
  <c r="DE29" i="12"/>
  <c r="DD29" i="12"/>
  <c r="DC29" i="12"/>
  <c r="CX29" i="12"/>
  <c r="CW29" i="12"/>
  <c r="CV29" i="12"/>
  <c r="CQ29" i="12"/>
  <c r="CP29" i="12"/>
  <c r="CO29" i="12"/>
  <c r="CJ29" i="12"/>
  <c r="CI29" i="12"/>
  <c r="CH29" i="12"/>
  <c r="CC29" i="12"/>
  <c r="CB29" i="12"/>
  <c r="CA29" i="12"/>
  <c r="BV29" i="12"/>
  <c r="BU29" i="12"/>
  <c r="BT29" i="12"/>
  <c r="BO29" i="12"/>
  <c r="BN29" i="12"/>
  <c r="BM29" i="12"/>
  <c r="BH29" i="12"/>
  <c r="BG29" i="12"/>
  <c r="BF29" i="12"/>
  <c r="BA29" i="12"/>
  <c r="AZ29" i="12"/>
  <c r="AY29" i="12"/>
  <c r="AT29" i="12"/>
  <c r="AS29" i="12"/>
  <c r="AR29" i="12"/>
  <c r="AM29" i="12"/>
  <c r="AL29" i="12"/>
  <c r="AK29" i="12"/>
  <c r="AF29" i="12"/>
  <c r="AE29" i="12"/>
  <c r="AD29" i="12"/>
  <c r="Y29" i="12"/>
  <c r="X29" i="12"/>
  <c r="W29" i="12"/>
  <c r="R29" i="12"/>
  <c r="Q29" i="12"/>
  <c r="P29" i="12"/>
  <c r="JC28" i="12"/>
  <c r="JB28" i="12"/>
  <c r="JA28" i="12"/>
  <c r="IV28" i="12"/>
  <c r="IU28" i="12"/>
  <c r="IT28" i="12"/>
  <c r="IO28" i="12"/>
  <c r="IN28" i="12"/>
  <c r="IM28" i="12"/>
  <c r="IH28" i="12"/>
  <c r="IG28" i="12"/>
  <c r="IF28" i="12"/>
  <c r="IA28" i="12"/>
  <c r="HZ28" i="12"/>
  <c r="HY28" i="12"/>
  <c r="HT28" i="12"/>
  <c r="HS28" i="12"/>
  <c r="HR28" i="12"/>
  <c r="HM28" i="12"/>
  <c r="HL28" i="12"/>
  <c r="HK28" i="12"/>
  <c r="HF28" i="12"/>
  <c r="HE28" i="12"/>
  <c r="HD28" i="12"/>
  <c r="GY28" i="12"/>
  <c r="GX28" i="12"/>
  <c r="GW28" i="12"/>
  <c r="GR28" i="12"/>
  <c r="GQ28" i="12"/>
  <c r="GP28" i="12"/>
  <c r="GK28" i="12"/>
  <c r="GJ28" i="12"/>
  <c r="GI28" i="12"/>
  <c r="GD28" i="12"/>
  <c r="GC28" i="12"/>
  <c r="GB28" i="12"/>
  <c r="FW28" i="12"/>
  <c r="FV28" i="12"/>
  <c r="FU28" i="12"/>
  <c r="FP28" i="12"/>
  <c r="FO28" i="12"/>
  <c r="FN28" i="12"/>
  <c r="FI28" i="12"/>
  <c r="FH28" i="12"/>
  <c r="FG28" i="12"/>
  <c r="FB28" i="12"/>
  <c r="FA28" i="12"/>
  <c r="EZ28" i="12"/>
  <c r="EU28" i="12"/>
  <c r="ET28" i="12"/>
  <c r="ES28" i="12"/>
  <c r="EN28" i="12"/>
  <c r="EM28" i="12"/>
  <c r="EL28" i="12"/>
  <c r="EG28" i="12"/>
  <c r="EF28" i="12"/>
  <c r="EE28" i="12"/>
  <c r="DZ28" i="12"/>
  <c r="DY28" i="12"/>
  <c r="DX28" i="12"/>
  <c r="DS28" i="12"/>
  <c r="DR28" i="12"/>
  <c r="DQ28" i="12"/>
  <c r="DL28" i="12"/>
  <c r="DK28" i="12"/>
  <c r="DJ28" i="12"/>
  <c r="DE28" i="12"/>
  <c r="DD28" i="12"/>
  <c r="DC28" i="12"/>
  <c r="CX28" i="12"/>
  <c r="CW28" i="12"/>
  <c r="CV28" i="12"/>
  <c r="CQ28" i="12"/>
  <c r="CP28" i="12"/>
  <c r="CO28" i="12"/>
  <c r="CJ28" i="12"/>
  <c r="CI28" i="12"/>
  <c r="CH28" i="12"/>
  <c r="CC28" i="12"/>
  <c r="CB28" i="12"/>
  <c r="CA28" i="12"/>
  <c r="BV28" i="12"/>
  <c r="BU28" i="12"/>
  <c r="BT28" i="12"/>
  <c r="BO28" i="12"/>
  <c r="BN28" i="12"/>
  <c r="BM28" i="12"/>
  <c r="BH28" i="12"/>
  <c r="BG28" i="12"/>
  <c r="BF28" i="12"/>
  <c r="BA28" i="12"/>
  <c r="AZ28" i="12"/>
  <c r="AY28" i="12"/>
  <c r="AT28" i="12"/>
  <c r="AS28" i="12"/>
  <c r="AR28" i="12"/>
  <c r="AM28" i="12"/>
  <c r="AL28" i="12"/>
  <c r="AK28" i="12"/>
  <c r="AF28" i="12"/>
  <c r="AE28" i="12"/>
  <c r="AD28" i="12"/>
  <c r="Y28" i="12"/>
  <c r="X28" i="12"/>
  <c r="W28" i="12"/>
  <c r="R28" i="12"/>
  <c r="Q28" i="12"/>
  <c r="P28" i="12"/>
  <c r="JC27" i="12"/>
  <c r="JB27" i="12"/>
  <c r="JA27" i="12"/>
  <c r="IV27" i="12"/>
  <c r="IU27" i="12"/>
  <c r="IT27" i="12"/>
  <c r="IO27" i="12"/>
  <c r="IN27" i="12"/>
  <c r="IM27" i="12"/>
  <c r="IH27" i="12"/>
  <c r="IG27" i="12"/>
  <c r="IF27" i="12"/>
  <c r="IA27" i="12"/>
  <c r="HZ27" i="12"/>
  <c r="HY27" i="12"/>
  <c r="HT27" i="12"/>
  <c r="HS27" i="12"/>
  <c r="HR27" i="12"/>
  <c r="HM27" i="12"/>
  <c r="HL27" i="12"/>
  <c r="HK27" i="12"/>
  <c r="HF27" i="12"/>
  <c r="HE27" i="12"/>
  <c r="HD27" i="12"/>
  <c r="GY27" i="12"/>
  <c r="GX27" i="12"/>
  <c r="GW27" i="12"/>
  <c r="GR27" i="12"/>
  <c r="GQ27" i="12"/>
  <c r="GP27" i="12"/>
  <c r="GK27" i="12"/>
  <c r="GJ27" i="12"/>
  <c r="GI27" i="12"/>
  <c r="GD27" i="12"/>
  <c r="GC27" i="12"/>
  <c r="GB27" i="12"/>
  <c r="FW27" i="12"/>
  <c r="FV27" i="12"/>
  <c r="FU27" i="12"/>
  <c r="FP27" i="12"/>
  <c r="FO27" i="12"/>
  <c r="FN27" i="12"/>
  <c r="FI27" i="12"/>
  <c r="FH27" i="12"/>
  <c r="FG27" i="12"/>
  <c r="FB27" i="12"/>
  <c r="FA27" i="12"/>
  <c r="EZ27" i="12"/>
  <c r="EU27" i="12"/>
  <c r="ET27" i="12"/>
  <c r="ES27" i="12"/>
  <c r="EN27" i="12"/>
  <c r="EM27" i="12"/>
  <c r="EL27" i="12"/>
  <c r="EG27" i="12"/>
  <c r="EF27" i="12"/>
  <c r="EE27" i="12"/>
  <c r="DZ27" i="12"/>
  <c r="DY27" i="12"/>
  <c r="DX27" i="12"/>
  <c r="DS27" i="12"/>
  <c r="DR27" i="12"/>
  <c r="DQ27" i="12"/>
  <c r="DL27" i="12"/>
  <c r="DK27" i="12"/>
  <c r="DJ27" i="12"/>
  <c r="DE27" i="12"/>
  <c r="DD27" i="12"/>
  <c r="DC27" i="12"/>
  <c r="CX27" i="12"/>
  <c r="CW27" i="12"/>
  <c r="CV27" i="12"/>
  <c r="CQ27" i="12"/>
  <c r="CP27" i="12"/>
  <c r="CO27" i="12"/>
  <c r="CJ27" i="12"/>
  <c r="CI27" i="12"/>
  <c r="CH27" i="12"/>
  <c r="CC27" i="12"/>
  <c r="CB27" i="12"/>
  <c r="CA27" i="12"/>
  <c r="BV27" i="12"/>
  <c r="BU27" i="12"/>
  <c r="BT27" i="12"/>
  <c r="BO27" i="12"/>
  <c r="BN27" i="12"/>
  <c r="BM27" i="12"/>
  <c r="BH27" i="12"/>
  <c r="BG27" i="12"/>
  <c r="BF27" i="12"/>
  <c r="BA27" i="12"/>
  <c r="AZ27" i="12"/>
  <c r="AY27" i="12"/>
  <c r="AT27" i="12"/>
  <c r="AS27" i="12"/>
  <c r="AR27" i="12"/>
  <c r="AM27" i="12"/>
  <c r="AL27" i="12"/>
  <c r="AK27" i="12"/>
  <c r="AF27" i="12"/>
  <c r="Y27" i="12"/>
  <c r="X27" i="12"/>
  <c r="W27" i="12"/>
  <c r="R27" i="12"/>
  <c r="Q27" i="12"/>
  <c r="P27" i="12"/>
  <c r="JC26" i="12"/>
  <c r="JB26" i="12"/>
  <c r="JA26" i="12"/>
  <c r="IV26" i="12"/>
  <c r="IU26" i="12"/>
  <c r="IT26" i="12"/>
  <c r="IO26" i="12"/>
  <c r="IN26" i="12"/>
  <c r="IM26" i="12"/>
  <c r="IH26" i="12"/>
  <c r="IG26" i="12"/>
  <c r="IF26" i="12"/>
  <c r="IA26" i="12"/>
  <c r="HZ26" i="12"/>
  <c r="HY26" i="12"/>
  <c r="HT26" i="12"/>
  <c r="HS26" i="12"/>
  <c r="HR26" i="12"/>
  <c r="HM26" i="12"/>
  <c r="HL26" i="12"/>
  <c r="HK26" i="12"/>
  <c r="HF26" i="12"/>
  <c r="HE26" i="12"/>
  <c r="HD26" i="12"/>
  <c r="GY26" i="12"/>
  <c r="GX26" i="12"/>
  <c r="GW26" i="12"/>
  <c r="GR26" i="12"/>
  <c r="GQ26" i="12"/>
  <c r="GP26" i="12"/>
  <c r="GK26" i="12"/>
  <c r="GJ26" i="12"/>
  <c r="GI26" i="12"/>
  <c r="GD26" i="12"/>
  <c r="GC26" i="12"/>
  <c r="GB26" i="12"/>
  <c r="FW26" i="12"/>
  <c r="FV26" i="12"/>
  <c r="FU26" i="12"/>
  <c r="FP26" i="12"/>
  <c r="FO26" i="12"/>
  <c r="FN26" i="12"/>
  <c r="FI26" i="12"/>
  <c r="FH26" i="12"/>
  <c r="FG26" i="12"/>
  <c r="FB26" i="12"/>
  <c r="FA26" i="12"/>
  <c r="EZ26" i="12"/>
  <c r="EU26" i="12"/>
  <c r="ET26" i="12"/>
  <c r="ES26" i="12"/>
  <c r="EN26" i="12"/>
  <c r="EM26" i="12"/>
  <c r="EL26" i="12"/>
  <c r="EG26" i="12"/>
  <c r="EF26" i="12"/>
  <c r="EE26" i="12"/>
  <c r="DZ26" i="12"/>
  <c r="DY26" i="12"/>
  <c r="DX26" i="12"/>
  <c r="DS26" i="12"/>
  <c r="DR26" i="12"/>
  <c r="DQ26" i="12"/>
  <c r="DL26" i="12"/>
  <c r="DK26" i="12"/>
  <c r="DJ26" i="12"/>
  <c r="DE26" i="12"/>
  <c r="DD26" i="12"/>
  <c r="DC26" i="12"/>
  <c r="CX26" i="12"/>
  <c r="CW26" i="12"/>
  <c r="CV26" i="12"/>
  <c r="CQ26" i="12"/>
  <c r="CP26" i="12"/>
  <c r="CO26" i="12"/>
  <c r="CJ26" i="12"/>
  <c r="CI26" i="12"/>
  <c r="CH26" i="12"/>
  <c r="CC26" i="12"/>
  <c r="CB26" i="12"/>
  <c r="CA26" i="12"/>
  <c r="BV26" i="12"/>
  <c r="BU26" i="12"/>
  <c r="BT26" i="12"/>
  <c r="BO26" i="12"/>
  <c r="BN26" i="12"/>
  <c r="BM26" i="12"/>
  <c r="BH26" i="12"/>
  <c r="BG26" i="12"/>
  <c r="BF26" i="12"/>
  <c r="BA26" i="12"/>
  <c r="AZ26" i="12"/>
  <c r="AY26" i="12"/>
  <c r="AT26" i="12"/>
  <c r="AS26" i="12"/>
  <c r="AR26" i="12"/>
  <c r="AM26" i="12"/>
  <c r="AL26" i="12"/>
  <c r="AK26" i="12"/>
  <c r="AF26" i="12"/>
  <c r="AE26" i="12"/>
  <c r="AD26" i="12"/>
  <c r="Y26" i="12"/>
  <c r="X26" i="12"/>
  <c r="W26" i="12"/>
  <c r="R26" i="12"/>
  <c r="Q26" i="12"/>
  <c r="P26" i="12"/>
  <c r="JC25" i="12"/>
  <c r="JB25" i="12"/>
  <c r="JA25" i="12"/>
  <c r="IV25" i="12"/>
  <c r="IU25" i="12"/>
  <c r="IT25" i="12"/>
  <c r="IO25" i="12"/>
  <c r="IN25" i="12"/>
  <c r="IM25" i="12"/>
  <c r="IH25" i="12"/>
  <c r="IG25" i="12"/>
  <c r="IF25" i="12"/>
  <c r="IA25" i="12"/>
  <c r="HZ25" i="12"/>
  <c r="HY25" i="12"/>
  <c r="HT25" i="12"/>
  <c r="HS25" i="12"/>
  <c r="HR25" i="12"/>
  <c r="HM25" i="12"/>
  <c r="HL25" i="12"/>
  <c r="HK25" i="12"/>
  <c r="HF25" i="12"/>
  <c r="HE25" i="12"/>
  <c r="HD25" i="12"/>
  <c r="GY25" i="12"/>
  <c r="GX25" i="12"/>
  <c r="GW25" i="12"/>
  <c r="GR25" i="12"/>
  <c r="GQ25" i="12"/>
  <c r="GP25" i="12"/>
  <c r="GK25" i="12"/>
  <c r="GJ25" i="12"/>
  <c r="GI25" i="12"/>
  <c r="GD25" i="12"/>
  <c r="GC25" i="12"/>
  <c r="GB25" i="12"/>
  <c r="FW25" i="12"/>
  <c r="FV25" i="12"/>
  <c r="FU25" i="12"/>
  <c r="FP25" i="12"/>
  <c r="FO25" i="12"/>
  <c r="FN25" i="12"/>
  <c r="FI25" i="12"/>
  <c r="FH25" i="12"/>
  <c r="FG25" i="12"/>
  <c r="FB25" i="12"/>
  <c r="FA25" i="12"/>
  <c r="EZ25" i="12"/>
  <c r="EU25" i="12"/>
  <c r="ET25" i="12"/>
  <c r="ES25" i="12"/>
  <c r="EN25" i="12"/>
  <c r="EM25" i="12"/>
  <c r="EL25" i="12"/>
  <c r="EG25" i="12"/>
  <c r="EF25" i="12"/>
  <c r="EE25" i="12"/>
  <c r="DZ25" i="12"/>
  <c r="DY25" i="12"/>
  <c r="DX25" i="12"/>
  <c r="DS25" i="12"/>
  <c r="DR25" i="12"/>
  <c r="DQ25" i="12"/>
  <c r="DL25" i="12"/>
  <c r="DK25" i="12"/>
  <c r="DJ25" i="12"/>
  <c r="DE25" i="12"/>
  <c r="DD25" i="12"/>
  <c r="DC25" i="12"/>
  <c r="CX25" i="12"/>
  <c r="CW25" i="12"/>
  <c r="CV25" i="12"/>
  <c r="CQ25" i="12"/>
  <c r="CP25" i="12"/>
  <c r="CO25" i="12"/>
  <c r="CJ25" i="12"/>
  <c r="CI25" i="12"/>
  <c r="CH25" i="12"/>
  <c r="CC25" i="12"/>
  <c r="CB25" i="12"/>
  <c r="CA25" i="12"/>
  <c r="BV25" i="12"/>
  <c r="BU25" i="12"/>
  <c r="BT25" i="12"/>
  <c r="BO25" i="12"/>
  <c r="BN25" i="12"/>
  <c r="BM25" i="12"/>
  <c r="BH25" i="12"/>
  <c r="BG25" i="12"/>
  <c r="BF25" i="12"/>
  <c r="BA25" i="12"/>
  <c r="AZ25" i="12"/>
  <c r="AY25" i="12"/>
  <c r="AT25" i="12"/>
  <c r="AS25" i="12"/>
  <c r="AR25" i="12"/>
  <c r="AM25" i="12"/>
  <c r="AL25" i="12"/>
  <c r="AK25" i="12"/>
  <c r="AF25" i="12"/>
  <c r="AE25" i="12"/>
  <c r="AD25" i="12"/>
  <c r="Y25" i="12"/>
  <c r="X25" i="12"/>
  <c r="W25" i="12"/>
  <c r="R25" i="12"/>
  <c r="Q25" i="12"/>
  <c r="P25" i="12"/>
  <c r="JC24" i="12"/>
  <c r="JB24" i="12"/>
  <c r="JA24" i="12"/>
  <c r="IV24" i="12"/>
  <c r="IU24" i="12"/>
  <c r="IT24" i="12"/>
  <c r="IO24" i="12"/>
  <c r="IN24" i="12"/>
  <c r="IM24" i="12"/>
  <c r="IH24" i="12"/>
  <c r="IG24" i="12"/>
  <c r="IF24" i="12"/>
  <c r="IA24" i="12"/>
  <c r="HZ24" i="12"/>
  <c r="HY24" i="12"/>
  <c r="HT24" i="12"/>
  <c r="HS24" i="12"/>
  <c r="HR24" i="12"/>
  <c r="HM24" i="12"/>
  <c r="HL24" i="12"/>
  <c r="HK24" i="12"/>
  <c r="HF24" i="12"/>
  <c r="HE24" i="12"/>
  <c r="HD24" i="12"/>
  <c r="GY24" i="12"/>
  <c r="GX24" i="12"/>
  <c r="GW24" i="12"/>
  <c r="GR24" i="12"/>
  <c r="GQ24" i="12"/>
  <c r="GP24" i="12"/>
  <c r="GK24" i="12"/>
  <c r="GJ24" i="12"/>
  <c r="GI24" i="12"/>
  <c r="GD24" i="12"/>
  <c r="GC24" i="12"/>
  <c r="GB24" i="12"/>
  <c r="FW24" i="12"/>
  <c r="FV24" i="12"/>
  <c r="FU24" i="12"/>
  <c r="FP24" i="12"/>
  <c r="FO24" i="12"/>
  <c r="FN24" i="12"/>
  <c r="FI24" i="12"/>
  <c r="FH24" i="12"/>
  <c r="FG24" i="12"/>
  <c r="FB24" i="12"/>
  <c r="FA24" i="12"/>
  <c r="EZ24" i="12"/>
  <c r="EU24" i="12"/>
  <c r="ET24" i="12"/>
  <c r="ES24" i="12"/>
  <c r="EN24" i="12"/>
  <c r="EM24" i="12"/>
  <c r="EL24" i="12"/>
  <c r="EG24" i="12"/>
  <c r="EF24" i="12"/>
  <c r="EE24" i="12"/>
  <c r="DZ24" i="12"/>
  <c r="DY24" i="12"/>
  <c r="DX24" i="12"/>
  <c r="DS24" i="12"/>
  <c r="DR24" i="12"/>
  <c r="DQ24" i="12"/>
  <c r="DL24" i="12"/>
  <c r="DK24" i="12"/>
  <c r="DJ24" i="12"/>
  <c r="DE24" i="12"/>
  <c r="DD24" i="12"/>
  <c r="DC24" i="12"/>
  <c r="CX24" i="12"/>
  <c r="CW24" i="12"/>
  <c r="CV24" i="12"/>
  <c r="CQ24" i="12"/>
  <c r="CP24" i="12"/>
  <c r="CO24" i="12"/>
  <c r="CJ24" i="12"/>
  <c r="CI24" i="12"/>
  <c r="CH24" i="12"/>
  <c r="CC24" i="12"/>
  <c r="CB24" i="12"/>
  <c r="CA24" i="12"/>
  <c r="BV24" i="12"/>
  <c r="BU24" i="12"/>
  <c r="BT24" i="12"/>
  <c r="BO24" i="12"/>
  <c r="BN24" i="12"/>
  <c r="BM24" i="12"/>
  <c r="BH24" i="12"/>
  <c r="BG24" i="12"/>
  <c r="BF24" i="12"/>
  <c r="BA24" i="12"/>
  <c r="AZ24" i="12"/>
  <c r="AY24" i="12"/>
  <c r="AT24" i="12"/>
  <c r="AS24" i="12"/>
  <c r="AR24" i="12"/>
  <c r="AM24" i="12"/>
  <c r="AL24" i="12"/>
  <c r="AK24" i="12"/>
  <c r="AF24" i="12"/>
  <c r="AE24" i="12"/>
  <c r="AD24" i="12"/>
  <c r="Y24" i="12"/>
  <c r="X24" i="12"/>
  <c r="W24" i="12"/>
  <c r="R24" i="12"/>
  <c r="Q24" i="12"/>
  <c r="P24" i="12"/>
  <c r="JC23" i="12"/>
  <c r="JB23" i="12"/>
  <c r="JA23" i="12"/>
  <c r="IV23" i="12"/>
  <c r="IU23" i="12"/>
  <c r="IT23" i="12"/>
  <c r="IO23" i="12"/>
  <c r="IN23" i="12"/>
  <c r="IM23" i="12"/>
  <c r="IH23" i="12"/>
  <c r="IG23" i="12"/>
  <c r="IF23" i="12"/>
  <c r="IA23" i="12"/>
  <c r="HZ23" i="12"/>
  <c r="HY23" i="12"/>
  <c r="HT23" i="12"/>
  <c r="HS23" i="12"/>
  <c r="HR23" i="12"/>
  <c r="HM23" i="12"/>
  <c r="HL23" i="12"/>
  <c r="HK23" i="12"/>
  <c r="HF23" i="12"/>
  <c r="HE23" i="12"/>
  <c r="HD23" i="12"/>
  <c r="GY23" i="12"/>
  <c r="GX23" i="12"/>
  <c r="GW23" i="12"/>
  <c r="GR23" i="12"/>
  <c r="GQ23" i="12"/>
  <c r="GP23" i="12"/>
  <c r="GK23" i="12"/>
  <c r="GJ23" i="12"/>
  <c r="GI23" i="12"/>
  <c r="GD23" i="12"/>
  <c r="GC23" i="12"/>
  <c r="GB23" i="12"/>
  <c r="FW23" i="12"/>
  <c r="FV23" i="12"/>
  <c r="FU23" i="12"/>
  <c r="FP23" i="12"/>
  <c r="FO23" i="12"/>
  <c r="FN23" i="12"/>
  <c r="FI23" i="12"/>
  <c r="FH23" i="12"/>
  <c r="FG23" i="12"/>
  <c r="FB23" i="12"/>
  <c r="FA23" i="12"/>
  <c r="EZ23" i="12"/>
  <c r="EU23" i="12"/>
  <c r="ET23" i="12"/>
  <c r="ES23" i="12"/>
  <c r="EN23" i="12"/>
  <c r="EM23" i="12"/>
  <c r="EL23" i="12"/>
  <c r="EG23" i="12"/>
  <c r="EF23" i="12"/>
  <c r="EE23" i="12"/>
  <c r="DZ23" i="12"/>
  <c r="DY23" i="12"/>
  <c r="DX23" i="12"/>
  <c r="DS23" i="12"/>
  <c r="DR23" i="12"/>
  <c r="DQ23" i="12"/>
  <c r="DL23" i="12"/>
  <c r="DK23" i="12"/>
  <c r="DJ23" i="12"/>
  <c r="DE23" i="12"/>
  <c r="DD23" i="12"/>
  <c r="DC23" i="12"/>
  <c r="CX23" i="12"/>
  <c r="CW23" i="12"/>
  <c r="CV23" i="12"/>
  <c r="CQ23" i="12"/>
  <c r="CP23" i="12"/>
  <c r="CO23" i="12"/>
  <c r="CJ23" i="12"/>
  <c r="CI23" i="12"/>
  <c r="CH23" i="12"/>
  <c r="CC23" i="12"/>
  <c r="CB23" i="12"/>
  <c r="CA23" i="12"/>
  <c r="BV23" i="12"/>
  <c r="BU23" i="12"/>
  <c r="BT23" i="12"/>
  <c r="BO23" i="12"/>
  <c r="BN23" i="12"/>
  <c r="BM23" i="12"/>
  <c r="BH23" i="12"/>
  <c r="BG23" i="12"/>
  <c r="BF23" i="12"/>
  <c r="BA23" i="12"/>
  <c r="AZ23" i="12"/>
  <c r="AY23" i="12"/>
  <c r="AT23" i="12"/>
  <c r="AS23" i="12"/>
  <c r="AR23" i="12"/>
  <c r="AM23" i="12"/>
  <c r="AL23" i="12"/>
  <c r="AK23" i="12"/>
  <c r="AF23" i="12"/>
  <c r="AE23" i="12"/>
  <c r="AD23" i="12"/>
  <c r="Y23" i="12"/>
  <c r="X23" i="12"/>
  <c r="W23" i="12"/>
  <c r="R23" i="12"/>
  <c r="Q23" i="12"/>
  <c r="P23" i="12"/>
  <c r="JC22" i="12"/>
  <c r="JB22" i="12"/>
  <c r="JA22" i="12"/>
  <c r="IV22" i="12"/>
  <c r="IU22" i="12"/>
  <c r="IT22" i="12"/>
  <c r="IO22" i="12"/>
  <c r="IN22" i="12"/>
  <c r="IM22" i="12"/>
  <c r="IH22" i="12"/>
  <c r="IG22" i="12"/>
  <c r="IF22" i="12"/>
  <c r="IA22" i="12"/>
  <c r="HZ22" i="12"/>
  <c r="HY22" i="12"/>
  <c r="HT22" i="12"/>
  <c r="HS22" i="12"/>
  <c r="HR22" i="12"/>
  <c r="HM22" i="12"/>
  <c r="HL22" i="12"/>
  <c r="HK22" i="12"/>
  <c r="HF22" i="12"/>
  <c r="HE22" i="12"/>
  <c r="HD22" i="12"/>
  <c r="GY22" i="12"/>
  <c r="GX22" i="12"/>
  <c r="GW22" i="12"/>
  <c r="GR22" i="12"/>
  <c r="GQ22" i="12"/>
  <c r="GP22" i="12"/>
  <c r="GK22" i="12"/>
  <c r="GJ22" i="12"/>
  <c r="GI22" i="12"/>
  <c r="GD22" i="12"/>
  <c r="GC22" i="12"/>
  <c r="GB22" i="12"/>
  <c r="FW22" i="12"/>
  <c r="FV22" i="12"/>
  <c r="FU22" i="12"/>
  <c r="FP22" i="12"/>
  <c r="FO22" i="12"/>
  <c r="FN22" i="12"/>
  <c r="FI22" i="12"/>
  <c r="FH22" i="12"/>
  <c r="FG22" i="12"/>
  <c r="FB22" i="12"/>
  <c r="FA22" i="12"/>
  <c r="EZ22" i="12"/>
  <c r="EU22" i="12"/>
  <c r="ET22" i="12"/>
  <c r="ES22" i="12"/>
  <c r="EN22" i="12"/>
  <c r="EM22" i="12"/>
  <c r="EL22" i="12"/>
  <c r="EG22" i="12"/>
  <c r="EF22" i="12"/>
  <c r="EE22" i="12"/>
  <c r="DZ22" i="12"/>
  <c r="DY22" i="12"/>
  <c r="DX22" i="12"/>
  <c r="DS22" i="12"/>
  <c r="DR22" i="12"/>
  <c r="DQ22" i="12"/>
  <c r="DL22" i="12"/>
  <c r="DK22" i="12"/>
  <c r="DJ22" i="12"/>
  <c r="DE22" i="12"/>
  <c r="DD22" i="12"/>
  <c r="DC22" i="12"/>
  <c r="CX22" i="12"/>
  <c r="CW22" i="12"/>
  <c r="CV22" i="12"/>
  <c r="CQ22" i="12"/>
  <c r="CP22" i="12"/>
  <c r="CO22" i="12"/>
  <c r="CJ22" i="12"/>
  <c r="CI22" i="12"/>
  <c r="CH22" i="12"/>
  <c r="CC22" i="12"/>
  <c r="CB22" i="12"/>
  <c r="CA22" i="12"/>
  <c r="BV22" i="12"/>
  <c r="BU22" i="12"/>
  <c r="BT22" i="12"/>
  <c r="BO22" i="12"/>
  <c r="BN22" i="12"/>
  <c r="BM22" i="12"/>
  <c r="BH22" i="12"/>
  <c r="BG22" i="12"/>
  <c r="BF22" i="12"/>
  <c r="BA22" i="12"/>
  <c r="AZ22" i="12"/>
  <c r="AY22" i="12"/>
  <c r="AT22" i="12"/>
  <c r="AS22" i="12"/>
  <c r="AR22" i="12"/>
  <c r="AM22" i="12"/>
  <c r="AL22" i="12"/>
  <c r="AK22" i="12"/>
  <c r="AF22" i="12"/>
  <c r="AE22" i="12"/>
  <c r="AD22" i="12"/>
  <c r="Y22" i="12"/>
  <c r="X22" i="12"/>
  <c r="W22" i="12"/>
  <c r="R22" i="12"/>
  <c r="Q22" i="12"/>
  <c r="P22" i="12"/>
  <c r="JC21" i="12"/>
  <c r="JB21" i="12"/>
  <c r="JA21" i="12"/>
  <c r="IV21" i="12"/>
  <c r="IU21" i="12"/>
  <c r="IT21" i="12"/>
  <c r="IO21" i="12"/>
  <c r="IN21" i="12"/>
  <c r="IM21" i="12"/>
  <c r="IH21" i="12"/>
  <c r="IG21" i="12"/>
  <c r="IF21" i="12"/>
  <c r="IA21" i="12"/>
  <c r="HZ21" i="12"/>
  <c r="HY21" i="12"/>
  <c r="HT21" i="12"/>
  <c r="HS21" i="12"/>
  <c r="HR21" i="12"/>
  <c r="HM21" i="12"/>
  <c r="HL21" i="12"/>
  <c r="HK21" i="12"/>
  <c r="HF21" i="12"/>
  <c r="HE21" i="12"/>
  <c r="HD21" i="12"/>
  <c r="GY21" i="12"/>
  <c r="GX21" i="12"/>
  <c r="GW21" i="12"/>
  <c r="GR21" i="12"/>
  <c r="GQ21" i="12"/>
  <c r="GP21" i="12"/>
  <c r="GK21" i="12"/>
  <c r="GJ21" i="12"/>
  <c r="GI21" i="12"/>
  <c r="GD21" i="12"/>
  <c r="GC21" i="12"/>
  <c r="GB21" i="12"/>
  <c r="FW21" i="12"/>
  <c r="FV21" i="12"/>
  <c r="FU21" i="12"/>
  <c r="FP21" i="12"/>
  <c r="FO21" i="12"/>
  <c r="FN21" i="12"/>
  <c r="FI21" i="12"/>
  <c r="FH21" i="12"/>
  <c r="FG21" i="12"/>
  <c r="FB21" i="12"/>
  <c r="FA21" i="12"/>
  <c r="EZ21" i="12"/>
  <c r="EU21" i="12"/>
  <c r="ET21" i="12"/>
  <c r="ES21" i="12"/>
  <c r="EN21" i="12"/>
  <c r="EM21" i="12"/>
  <c r="EL21" i="12"/>
  <c r="EG21" i="12"/>
  <c r="EF21" i="12"/>
  <c r="EE21" i="12"/>
  <c r="DZ21" i="12"/>
  <c r="DY21" i="12"/>
  <c r="DX21" i="12"/>
  <c r="DS21" i="12"/>
  <c r="DR21" i="12"/>
  <c r="DQ21" i="12"/>
  <c r="DL21" i="12"/>
  <c r="DK21" i="12"/>
  <c r="DJ21" i="12"/>
  <c r="DE21" i="12"/>
  <c r="DD21" i="12"/>
  <c r="DC21" i="12"/>
  <c r="CX21" i="12"/>
  <c r="CW21" i="12"/>
  <c r="CV21" i="12"/>
  <c r="CQ21" i="12"/>
  <c r="CP21" i="12"/>
  <c r="CO21" i="12"/>
  <c r="CJ21" i="12"/>
  <c r="CI21" i="12"/>
  <c r="CH21" i="12"/>
  <c r="CC21" i="12"/>
  <c r="CB21" i="12"/>
  <c r="CA21" i="12"/>
  <c r="BV21" i="12"/>
  <c r="BU21" i="12"/>
  <c r="BT21" i="12"/>
  <c r="BO21" i="12"/>
  <c r="BN21" i="12"/>
  <c r="BM21" i="12"/>
  <c r="BH21" i="12"/>
  <c r="BG21" i="12"/>
  <c r="BF21" i="12"/>
  <c r="BA21" i="12"/>
  <c r="AZ21" i="12"/>
  <c r="AY21" i="12"/>
  <c r="AT21" i="12"/>
  <c r="AS21" i="12"/>
  <c r="AR21" i="12"/>
  <c r="AM21" i="12"/>
  <c r="AL21" i="12"/>
  <c r="AK21" i="12"/>
  <c r="AF21" i="12"/>
  <c r="AE21" i="12"/>
  <c r="AD21" i="12"/>
  <c r="Y21" i="12"/>
  <c r="X21" i="12"/>
  <c r="W21" i="12"/>
  <c r="R21" i="12"/>
  <c r="Q21" i="12"/>
  <c r="P21" i="12"/>
  <c r="JC20" i="12"/>
  <c r="JB20" i="12"/>
  <c r="JA20" i="12"/>
  <c r="IV20" i="12"/>
  <c r="IU20" i="12"/>
  <c r="IT20" i="12"/>
  <c r="IO20" i="12"/>
  <c r="IN20" i="12"/>
  <c r="IM20" i="12"/>
  <c r="IH20" i="12"/>
  <c r="IG20" i="12"/>
  <c r="IF20" i="12"/>
  <c r="IA20" i="12"/>
  <c r="HZ20" i="12"/>
  <c r="HY20" i="12"/>
  <c r="HT20" i="12"/>
  <c r="HS20" i="12"/>
  <c r="HR20" i="12"/>
  <c r="HM20" i="12"/>
  <c r="HL20" i="12"/>
  <c r="HK20" i="12"/>
  <c r="HF20" i="12"/>
  <c r="HE20" i="12"/>
  <c r="HD20" i="12"/>
  <c r="GY20" i="12"/>
  <c r="GX20" i="12"/>
  <c r="GW20" i="12"/>
  <c r="GR20" i="12"/>
  <c r="GQ20" i="12"/>
  <c r="GP20" i="12"/>
  <c r="GK20" i="12"/>
  <c r="GJ20" i="12"/>
  <c r="GI20" i="12"/>
  <c r="GD20" i="12"/>
  <c r="GC20" i="12"/>
  <c r="GB20" i="12"/>
  <c r="FW20" i="12"/>
  <c r="FV20" i="12"/>
  <c r="FU20" i="12"/>
  <c r="FP20" i="12"/>
  <c r="FO20" i="12"/>
  <c r="FN20" i="12"/>
  <c r="FI20" i="12"/>
  <c r="FH20" i="12"/>
  <c r="FG20" i="12"/>
  <c r="FB20" i="12"/>
  <c r="FA20" i="12"/>
  <c r="EZ20" i="12"/>
  <c r="EU20" i="12"/>
  <c r="ET20" i="12"/>
  <c r="ES20" i="12"/>
  <c r="EN20" i="12"/>
  <c r="EM20" i="12"/>
  <c r="EL20" i="12"/>
  <c r="EG20" i="12"/>
  <c r="EF20" i="12"/>
  <c r="EE20" i="12"/>
  <c r="DZ20" i="12"/>
  <c r="DY20" i="12"/>
  <c r="DX20" i="12"/>
  <c r="DS20" i="12"/>
  <c r="DR20" i="12"/>
  <c r="DQ20" i="12"/>
  <c r="DL20" i="12"/>
  <c r="DK20" i="12"/>
  <c r="DJ20" i="12"/>
  <c r="DE20" i="12"/>
  <c r="DD20" i="12"/>
  <c r="DC20" i="12"/>
  <c r="CX20" i="12"/>
  <c r="CW20" i="12"/>
  <c r="CV20" i="12"/>
  <c r="CQ20" i="12"/>
  <c r="CP20" i="12"/>
  <c r="CO20" i="12"/>
  <c r="CJ20" i="12"/>
  <c r="CI20" i="12"/>
  <c r="CH20" i="12"/>
  <c r="CC20" i="12"/>
  <c r="CB20" i="12"/>
  <c r="CA20" i="12"/>
  <c r="BV20" i="12"/>
  <c r="BU20" i="12"/>
  <c r="BT20" i="12"/>
  <c r="BO20" i="12"/>
  <c r="BN20" i="12"/>
  <c r="BM20" i="12"/>
  <c r="BH20" i="12"/>
  <c r="BG20" i="12"/>
  <c r="BF20" i="12"/>
  <c r="BA20" i="12"/>
  <c r="AZ20" i="12"/>
  <c r="AY20" i="12"/>
  <c r="AT20" i="12"/>
  <c r="AS20" i="12"/>
  <c r="AR20" i="12"/>
  <c r="AM20" i="12"/>
  <c r="AL20" i="12"/>
  <c r="AK20" i="12"/>
  <c r="AF20" i="12"/>
  <c r="AE20" i="12"/>
  <c r="AD20" i="12"/>
  <c r="Y20" i="12"/>
  <c r="X20" i="12"/>
  <c r="W20" i="12"/>
  <c r="R20" i="12"/>
  <c r="Q20" i="12"/>
  <c r="P20" i="12"/>
  <c r="JC19" i="12"/>
  <c r="JB19" i="12"/>
  <c r="JA19" i="12"/>
  <c r="IV19" i="12"/>
  <c r="IU19" i="12"/>
  <c r="IT19" i="12"/>
  <c r="IO19" i="12"/>
  <c r="IN19" i="12"/>
  <c r="IM19" i="12"/>
  <c r="IH19" i="12"/>
  <c r="IG19" i="12"/>
  <c r="IF19" i="12"/>
  <c r="IA19" i="12"/>
  <c r="HZ19" i="12"/>
  <c r="HY19" i="12"/>
  <c r="HT19" i="12"/>
  <c r="HS19" i="12"/>
  <c r="HR19" i="12"/>
  <c r="HM19" i="12"/>
  <c r="HL19" i="12"/>
  <c r="HK19" i="12"/>
  <c r="HF19" i="12"/>
  <c r="HE19" i="12"/>
  <c r="HD19" i="12"/>
  <c r="GY19" i="12"/>
  <c r="GX19" i="12"/>
  <c r="GW19" i="12"/>
  <c r="GR19" i="12"/>
  <c r="GQ19" i="12"/>
  <c r="GP19" i="12"/>
  <c r="GK19" i="12"/>
  <c r="GJ19" i="12"/>
  <c r="GI19" i="12"/>
  <c r="GD19" i="12"/>
  <c r="GC19" i="12"/>
  <c r="GB19" i="12"/>
  <c r="FW19" i="12"/>
  <c r="FV19" i="12"/>
  <c r="FU19" i="12"/>
  <c r="FP19" i="12"/>
  <c r="FO19" i="12"/>
  <c r="FN19" i="12"/>
  <c r="FI19" i="12"/>
  <c r="FH19" i="12"/>
  <c r="FG19" i="12"/>
  <c r="FB19" i="12"/>
  <c r="FA19" i="12"/>
  <c r="EZ19" i="12"/>
  <c r="EU19" i="12"/>
  <c r="ET19" i="12"/>
  <c r="ES19" i="12"/>
  <c r="EN19" i="12"/>
  <c r="EM19" i="12"/>
  <c r="EL19" i="12"/>
  <c r="EG19" i="12"/>
  <c r="EF19" i="12"/>
  <c r="EE19" i="12"/>
  <c r="DZ19" i="12"/>
  <c r="DY19" i="12"/>
  <c r="DX19" i="12"/>
  <c r="DS19" i="12"/>
  <c r="DR19" i="12"/>
  <c r="DQ19" i="12"/>
  <c r="DL19" i="12"/>
  <c r="DK19" i="12"/>
  <c r="DJ19" i="12"/>
  <c r="DE19" i="12"/>
  <c r="DD19" i="12"/>
  <c r="DC19" i="12"/>
  <c r="CX19" i="12"/>
  <c r="CW19" i="12"/>
  <c r="CV19" i="12"/>
  <c r="CQ19" i="12"/>
  <c r="CP19" i="12"/>
  <c r="CO19" i="12"/>
  <c r="CJ19" i="12"/>
  <c r="CI19" i="12"/>
  <c r="CH19" i="12"/>
  <c r="CC19" i="12"/>
  <c r="CB19" i="12"/>
  <c r="CA19" i="12"/>
  <c r="BV19" i="12"/>
  <c r="BU19" i="12"/>
  <c r="BT19" i="12"/>
  <c r="BO19" i="12"/>
  <c r="BN19" i="12"/>
  <c r="BM19" i="12"/>
  <c r="BH19" i="12"/>
  <c r="BG19" i="12"/>
  <c r="BF19" i="12"/>
  <c r="BA19" i="12"/>
  <c r="AZ19" i="12"/>
  <c r="AY19" i="12"/>
  <c r="AT19" i="12"/>
  <c r="AS19" i="12"/>
  <c r="AR19" i="12"/>
  <c r="AM19" i="12"/>
  <c r="AL19" i="12"/>
  <c r="AK19" i="12"/>
  <c r="AF19" i="12"/>
  <c r="AE19" i="12"/>
  <c r="AD19" i="12"/>
  <c r="Y19" i="12"/>
  <c r="X19" i="12"/>
  <c r="W19" i="12"/>
  <c r="R19" i="12"/>
  <c r="Q19" i="12"/>
  <c r="P19" i="12"/>
  <c r="JC18" i="12"/>
  <c r="JB18" i="12"/>
  <c r="JA18" i="12"/>
  <c r="IV18" i="12"/>
  <c r="IU18" i="12"/>
  <c r="IT18" i="12"/>
  <c r="IO18" i="12"/>
  <c r="IN18" i="12"/>
  <c r="IM18" i="12"/>
  <c r="IH18" i="12"/>
  <c r="IG18" i="12"/>
  <c r="IF18" i="12"/>
  <c r="IA18" i="12"/>
  <c r="HZ18" i="12"/>
  <c r="HY18" i="12"/>
  <c r="HT18" i="12"/>
  <c r="HS18" i="12"/>
  <c r="HR18" i="12"/>
  <c r="HM18" i="12"/>
  <c r="HL18" i="12"/>
  <c r="HK18" i="12"/>
  <c r="HF18" i="12"/>
  <c r="HE18" i="12"/>
  <c r="HD18" i="12"/>
  <c r="GY18" i="12"/>
  <c r="GX18" i="12"/>
  <c r="GW18" i="12"/>
  <c r="GR18" i="12"/>
  <c r="GQ18" i="12"/>
  <c r="GP18" i="12"/>
  <c r="GK18" i="12"/>
  <c r="GJ18" i="12"/>
  <c r="GI18" i="12"/>
  <c r="GD18" i="12"/>
  <c r="GC18" i="12"/>
  <c r="GB18" i="12"/>
  <c r="FW18" i="12"/>
  <c r="FV18" i="12"/>
  <c r="FU18" i="12"/>
  <c r="FP18" i="12"/>
  <c r="FO18" i="12"/>
  <c r="FN18" i="12"/>
  <c r="FI18" i="12"/>
  <c r="FH18" i="12"/>
  <c r="FG18" i="12"/>
  <c r="FB18" i="12"/>
  <c r="FA18" i="12"/>
  <c r="EZ18" i="12"/>
  <c r="EU18" i="12"/>
  <c r="ET18" i="12"/>
  <c r="ES18" i="12"/>
  <c r="EN18" i="12"/>
  <c r="EM18" i="12"/>
  <c r="EL18" i="12"/>
  <c r="EG18" i="12"/>
  <c r="EF18" i="12"/>
  <c r="EE18" i="12"/>
  <c r="DZ18" i="12"/>
  <c r="DY18" i="12"/>
  <c r="DX18" i="12"/>
  <c r="DS18" i="12"/>
  <c r="DR18" i="12"/>
  <c r="DQ18" i="12"/>
  <c r="DL18" i="12"/>
  <c r="DK18" i="12"/>
  <c r="DJ18" i="12"/>
  <c r="DE18" i="12"/>
  <c r="DD18" i="12"/>
  <c r="DC18" i="12"/>
  <c r="CX18" i="12"/>
  <c r="CW18" i="12"/>
  <c r="CV18" i="12"/>
  <c r="CQ18" i="12"/>
  <c r="CP18" i="12"/>
  <c r="CO18" i="12"/>
  <c r="CJ18" i="12"/>
  <c r="CI18" i="12"/>
  <c r="CH18" i="12"/>
  <c r="CC18" i="12"/>
  <c r="CB18" i="12"/>
  <c r="CA18" i="12"/>
  <c r="BV18" i="12"/>
  <c r="BU18" i="12"/>
  <c r="BT18" i="12"/>
  <c r="BO18" i="12"/>
  <c r="BN18" i="12"/>
  <c r="BM18" i="12"/>
  <c r="BH18" i="12"/>
  <c r="BG18" i="12"/>
  <c r="BF18" i="12"/>
  <c r="BA18" i="12"/>
  <c r="AZ18" i="12"/>
  <c r="AY18" i="12"/>
  <c r="AT18" i="12"/>
  <c r="AS18" i="12"/>
  <c r="AR18" i="12"/>
  <c r="AM18" i="12"/>
  <c r="AL18" i="12"/>
  <c r="AK18" i="12"/>
  <c r="AF18" i="12"/>
  <c r="AE18" i="12"/>
  <c r="AD18" i="12"/>
  <c r="Y18" i="12"/>
  <c r="X18" i="12"/>
  <c r="W18" i="12"/>
  <c r="R18" i="12"/>
  <c r="Q18" i="12"/>
  <c r="P18" i="12"/>
  <c r="JC17" i="12"/>
  <c r="JB17" i="12"/>
  <c r="JA17" i="12"/>
  <c r="IV17" i="12"/>
  <c r="IU17" i="12"/>
  <c r="IT17" i="12"/>
  <c r="IO17" i="12"/>
  <c r="IN17" i="12"/>
  <c r="IM17" i="12"/>
  <c r="IH17" i="12"/>
  <c r="IG17" i="12"/>
  <c r="IF17" i="12"/>
  <c r="IA17" i="12"/>
  <c r="HZ17" i="12"/>
  <c r="HY17" i="12"/>
  <c r="HT17" i="12"/>
  <c r="HS17" i="12"/>
  <c r="HR17" i="12"/>
  <c r="HM17" i="12"/>
  <c r="HL17" i="12"/>
  <c r="HK17" i="12"/>
  <c r="HF17" i="12"/>
  <c r="HE17" i="12"/>
  <c r="HD17" i="12"/>
  <c r="GY17" i="12"/>
  <c r="GX17" i="12"/>
  <c r="GW17" i="12"/>
  <c r="GR17" i="12"/>
  <c r="GQ17" i="12"/>
  <c r="GP17" i="12"/>
  <c r="GK17" i="12"/>
  <c r="GJ17" i="12"/>
  <c r="GI17" i="12"/>
  <c r="GD17" i="12"/>
  <c r="GC17" i="12"/>
  <c r="GB17" i="12"/>
  <c r="FW17" i="12"/>
  <c r="FV17" i="12"/>
  <c r="FU17" i="12"/>
  <c r="FP17" i="12"/>
  <c r="FO17" i="12"/>
  <c r="FN17" i="12"/>
  <c r="FI17" i="12"/>
  <c r="FH17" i="12"/>
  <c r="FG17" i="12"/>
  <c r="FB17" i="12"/>
  <c r="FA17" i="12"/>
  <c r="EZ17" i="12"/>
  <c r="EU17" i="12"/>
  <c r="ET17" i="12"/>
  <c r="ES17" i="12"/>
  <c r="EG17" i="12"/>
  <c r="EF17" i="12"/>
  <c r="EE17" i="12"/>
  <c r="DZ17" i="12"/>
  <c r="DY17" i="12"/>
  <c r="DX17" i="12"/>
  <c r="DS17" i="12"/>
  <c r="DR17" i="12"/>
  <c r="DQ17" i="12"/>
  <c r="DL17" i="12"/>
  <c r="DK17" i="12"/>
  <c r="DJ17" i="12"/>
  <c r="DE17" i="12"/>
  <c r="DD17" i="12"/>
  <c r="DC17" i="12"/>
  <c r="CX17" i="12"/>
  <c r="CW17" i="12"/>
  <c r="CV17" i="12"/>
  <c r="CQ17" i="12"/>
  <c r="CP17" i="12"/>
  <c r="CO17" i="12"/>
  <c r="CJ17" i="12"/>
  <c r="CI17" i="12"/>
  <c r="CH17" i="12"/>
  <c r="CC17" i="12"/>
  <c r="CB17" i="12"/>
  <c r="CA17" i="12"/>
  <c r="BV17" i="12"/>
  <c r="BU17" i="12"/>
  <c r="BT17" i="12"/>
  <c r="BO17" i="12"/>
  <c r="BN17" i="12"/>
  <c r="BM17" i="12"/>
  <c r="BH17" i="12"/>
  <c r="BG17" i="12"/>
  <c r="BF17" i="12"/>
  <c r="BA17" i="12"/>
  <c r="AZ17" i="12"/>
  <c r="AY17" i="12"/>
  <c r="AT17" i="12"/>
  <c r="AS17" i="12"/>
  <c r="AR17" i="12"/>
  <c r="AM17" i="12"/>
  <c r="AL17" i="12"/>
  <c r="AK17" i="12"/>
  <c r="AF17" i="12"/>
  <c r="AE17" i="12"/>
  <c r="AD17" i="12"/>
  <c r="Y17" i="12"/>
  <c r="X17" i="12"/>
  <c r="W17" i="12"/>
  <c r="R17" i="12"/>
  <c r="Q17" i="12"/>
  <c r="P17" i="12"/>
  <c r="JC16" i="12"/>
  <c r="JB16" i="12"/>
  <c r="JA16" i="12"/>
  <c r="IV16" i="12"/>
  <c r="IU16" i="12"/>
  <c r="IT16" i="12"/>
  <c r="IO16" i="12"/>
  <c r="IN16" i="12"/>
  <c r="IM16" i="12"/>
  <c r="IH16" i="12"/>
  <c r="IG16" i="12"/>
  <c r="IF16" i="12"/>
  <c r="IA16" i="12"/>
  <c r="HZ16" i="12"/>
  <c r="HY16" i="12"/>
  <c r="HT16" i="12"/>
  <c r="HS16" i="12"/>
  <c r="HR16" i="12"/>
  <c r="HM16" i="12"/>
  <c r="HL16" i="12"/>
  <c r="HK16" i="12"/>
  <c r="HF16" i="12"/>
  <c r="HE16" i="12"/>
  <c r="HD16" i="12"/>
  <c r="GY16" i="12"/>
  <c r="GX16" i="12"/>
  <c r="GW16" i="12"/>
  <c r="GR16" i="12"/>
  <c r="GQ16" i="12"/>
  <c r="GP16" i="12"/>
  <c r="GK16" i="12"/>
  <c r="GJ16" i="12"/>
  <c r="GI16" i="12"/>
  <c r="GD16" i="12"/>
  <c r="GC16" i="12"/>
  <c r="GB16" i="12"/>
  <c r="FW16" i="12"/>
  <c r="FV16" i="12"/>
  <c r="FU16" i="12"/>
  <c r="FP16" i="12"/>
  <c r="FO16" i="12"/>
  <c r="FN16" i="12"/>
  <c r="FI16" i="12"/>
  <c r="FH16" i="12"/>
  <c r="FG16" i="12"/>
  <c r="FB16" i="12"/>
  <c r="FA16" i="12"/>
  <c r="EZ16" i="12"/>
  <c r="EU16" i="12"/>
  <c r="ET16" i="12"/>
  <c r="ES16" i="12"/>
  <c r="EG16" i="12"/>
  <c r="EF16" i="12"/>
  <c r="EE16" i="12"/>
  <c r="DZ16" i="12"/>
  <c r="DY16" i="12"/>
  <c r="DX16" i="12"/>
  <c r="DS16" i="12"/>
  <c r="DR16" i="12"/>
  <c r="DQ16" i="12"/>
  <c r="DL16" i="12"/>
  <c r="DK16" i="12"/>
  <c r="DJ16" i="12"/>
  <c r="DE16" i="12"/>
  <c r="DD16" i="12"/>
  <c r="DC16" i="12"/>
  <c r="CX16" i="12"/>
  <c r="CW16" i="12"/>
  <c r="CV16" i="12"/>
  <c r="CQ16" i="12"/>
  <c r="CP16" i="12"/>
  <c r="CO16" i="12"/>
  <c r="CJ16" i="12"/>
  <c r="CI16" i="12"/>
  <c r="CH16" i="12"/>
  <c r="CC16" i="12"/>
  <c r="CB16" i="12"/>
  <c r="CA16" i="12"/>
  <c r="BV16" i="12"/>
  <c r="BU16" i="12"/>
  <c r="BT16" i="12"/>
  <c r="BO16" i="12"/>
  <c r="BN16" i="12"/>
  <c r="BM16" i="12"/>
  <c r="BH16" i="12"/>
  <c r="BG16" i="12"/>
  <c r="BF16" i="12"/>
  <c r="BA16" i="12"/>
  <c r="AZ16" i="12"/>
  <c r="AY16" i="12"/>
  <c r="AT16" i="12"/>
  <c r="AS16" i="12"/>
  <c r="AR16" i="12"/>
  <c r="AM16" i="12"/>
  <c r="AL16" i="12"/>
  <c r="AK16" i="12"/>
  <c r="AF16" i="12"/>
  <c r="AE16" i="12"/>
  <c r="AD16" i="12"/>
  <c r="Y16" i="12"/>
  <c r="X16" i="12"/>
  <c r="W16" i="12"/>
  <c r="R16" i="12"/>
  <c r="Q16" i="12"/>
  <c r="P16" i="12"/>
  <c r="JC15" i="12"/>
  <c r="JB15" i="12"/>
  <c r="JA15" i="12"/>
  <c r="IV15" i="12"/>
  <c r="IU15" i="12"/>
  <c r="IT15" i="12"/>
  <c r="IO15" i="12"/>
  <c r="IN15" i="12"/>
  <c r="IM15" i="12"/>
  <c r="IH15" i="12"/>
  <c r="IG15" i="12"/>
  <c r="IF15" i="12"/>
  <c r="IA15" i="12"/>
  <c r="HZ15" i="12"/>
  <c r="HY15" i="12"/>
  <c r="HT15" i="12"/>
  <c r="HS15" i="12"/>
  <c r="HR15" i="12"/>
  <c r="HM15" i="12"/>
  <c r="HL15" i="12"/>
  <c r="HK15" i="12"/>
  <c r="HF15" i="12"/>
  <c r="HE15" i="12"/>
  <c r="HD15" i="12"/>
  <c r="GY15" i="12"/>
  <c r="GX15" i="12"/>
  <c r="GW15" i="12"/>
  <c r="GR15" i="12"/>
  <c r="GQ15" i="12"/>
  <c r="GP15" i="12"/>
  <c r="GK15" i="12"/>
  <c r="GJ15" i="12"/>
  <c r="GI15" i="12"/>
  <c r="GD15" i="12"/>
  <c r="GC15" i="12"/>
  <c r="GB15" i="12"/>
  <c r="FW15" i="12"/>
  <c r="FV15" i="12"/>
  <c r="FU15" i="12"/>
  <c r="FP15" i="12"/>
  <c r="FO15" i="12"/>
  <c r="FN15" i="12"/>
  <c r="FI15" i="12"/>
  <c r="FH15" i="12"/>
  <c r="FG15" i="12"/>
  <c r="FB15" i="12"/>
  <c r="FA15" i="12"/>
  <c r="EZ15" i="12"/>
  <c r="EU15" i="12"/>
  <c r="ET15" i="12"/>
  <c r="ES15" i="12"/>
  <c r="EN15" i="12"/>
  <c r="EM15" i="12"/>
  <c r="EL15" i="12"/>
  <c r="EG15" i="12"/>
  <c r="EF15" i="12"/>
  <c r="EE15" i="12"/>
  <c r="DZ15" i="12"/>
  <c r="DY15" i="12"/>
  <c r="DX15" i="12"/>
  <c r="DS15" i="12"/>
  <c r="DR15" i="12"/>
  <c r="DQ15" i="12"/>
  <c r="DL15" i="12"/>
  <c r="DK15" i="12"/>
  <c r="DJ15" i="12"/>
  <c r="DE15" i="12"/>
  <c r="DD15" i="12"/>
  <c r="DC15" i="12"/>
  <c r="CX15" i="12"/>
  <c r="CW15" i="12"/>
  <c r="CV15" i="12"/>
  <c r="CQ15" i="12"/>
  <c r="CP15" i="12"/>
  <c r="CO15" i="12"/>
  <c r="CJ15" i="12"/>
  <c r="CI15" i="12"/>
  <c r="CH15" i="12"/>
  <c r="CC15" i="12"/>
  <c r="CB15" i="12"/>
  <c r="CA15" i="12"/>
  <c r="BV15" i="12"/>
  <c r="BU15" i="12"/>
  <c r="BT15" i="12"/>
  <c r="BO15" i="12"/>
  <c r="BN15" i="12"/>
  <c r="BM15" i="12"/>
  <c r="BH15" i="12"/>
  <c r="BG15" i="12"/>
  <c r="BF15" i="12"/>
  <c r="BA15" i="12"/>
  <c r="AZ15" i="12"/>
  <c r="AY15" i="12"/>
  <c r="AT15" i="12"/>
  <c r="AS15" i="12"/>
  <c r="AR15" i="12"/>
  <c r="AM15" i="12"/>
  <c r="AL15" i="12"/>
  <c r="AK15" i="12"/>
  <c r="AF15" i="12"/>
  <c r="AE15" i="12"/>
  <c r="AD15" i="12"/>
  <c r="Y15" i="12"/>
  <c r="X15" i="12"/>
  <c r="W15" i="12"/>
  <c r="R15" i="12"/>
  <c r="Q15" i="12"/>
  <c r="P15" i="12"/>
  <c r="JC14" i="12"/>
  <c r="JB14" i="12"/>
  <c r="JA14" i="12"/>
  <c r="IV14" i="12"/>
  <c r="IU14" i="12"/>
  <c r="IT14" i="12"/>
  <c r="IO14" i="12"/>
  <c r="IN14" i="12"/>
  <c r="IM14" i="12"/>
  <c r="IH14" i="12"/>
  <c r="IG14" i="12"/>
  <c r="IF14" i="12"/>
  <c r="IA14" i="12"/>
  <c r="HZ14" i="12"/>
  <c r="HY14" i="12"/>
  <c r="HT14" i="12"/>
  <c r="HS14" i="12"/>
  <c r="HR14" i="12"/>
  <c r="HM14" i="12"/>
  <c r="HL14" i="12"/>
  <c r="HK14" i="12"/>
  <c r="HF14" i="12"/>
  <c r="HE14" i="12"/>
  <c r="HD14" i="12"/>
  <c r="GY14" i="12"/>
  <c r="GX14" i="12"/>
  <c r="GW14" i="12"/>
  <c r="GR14" i="12"/>
  <c r="GQ14" i="12"/>
  <c r="GP14" i="12"/>
  <c r="GK14" i="12"/>
  <c r="GJ14" i="12"/>
  <c r="GI14" i="12"/>
  <c r="GD14" i="12"/>
  <c r="GC14" i="12"/>
  <c r="GB14" i="12"/>
  <c r="FW14" i="12"/>
  <c r="FV14" i="12"/>
  <c r="FU14" i="12"/>
  <c r="FP14" i="12"/>
  <c r="FO14" i="12"/>
  <c r="FN14" i="12"/>
  <c r="FI14" i="12"/>
  <c r="FH14" i="12"/>
  <c r="FG14" i="12"/>
  <c r="FB14" i="12"/>
  <c r="FA14" i="12"/>
  <c r="EZ14" i="12"/>
  <c r="EU14" i="12"/>
  <c r="ET14" i="12"/>
  <c r="ES14" i="12"/>
  <c r="EN14" i="12"/>
  <c r="EM14" i="12"/>
  <c r="EL14" i="12"/>
  <c r="EG14" i="12"/>
  <c r="EF14" i="12"/>
  <c r="EE14" i="12"/>
  <c r="DZ14" i="12"/>
  <c r="DY14" i="12"/>
  <c r="DX14" i="12"/>
  <c r="DS14" i="12"/>
  <c r="DR14" i="12"/>
  <c r="DQ14" i="12"/>
  <c r="DL14" i="12"/>
  <c r="DK14" i="12"/>
  <c r="DJ14" i="12"/>
  <c r="DE14" i="12"/>
  <c r="DD14" i="12"/>
  <c r="DC14" i="12"/>
  <c r="CX14" i="12"/>
  <c r="CW14" i="12"/>
  <c r="CV14" i="12"/>
  <c r="CQ14" i="12"/>
  <c r="CP14" i="12"/>
  <c r="CO14" i="12"/>
  <c r="CJ14" i="12"/>
  <c r="CI14" i="12"/>
  <c r="CH14" i="12"/>
  <c r="CC14" i="12"/>
  <c r="CB14" i="12"/>
  <c r="CA14" i="12"/>
  <c r="BV14" i="12"/>
  <c r="BU14" i="12"/>
  <c r="BT14" i="12"/>
  <c r="BO14" i="12"/>
  <c r="BN14" i="12"/>
  <c r="BM14" i="12"/>
  <c r="BH14" i="12"/>
  <c r="BG14" i="12"/>
  <c r="BF14" i="12"/>
  <c r="BA14" i="12"/>
  <c r="AZ14" i="12"/>
  <c r="AY14" i="12"/>
  <c r="AT14" i="12"/>
  <c r="AS14" i="12"/>
  <c r="AR14" i="12"/>
  <c r="AM14" i="12"/>
  <c r="AL14" i="12"/>
  <c r="AK14" i="12"/>
  <c r="AF14" i="12"/>
  <c r="AE14" i="12"/>
  <c r="AD14" i="12"/>
  <c r="Y14" i="12"/>
  <c r="X14" i="12"/>
  <c r="W14" i="12"/>
  <c r="R14" i="12"/>
  <c r="Q14" i="12"/>
  <c r="P14" i="12"/>
  <c r="JC13" i="12"/>
  <c r="JB13" i="12"/>
  <c r="JA13" i="12"/>
  <c r="IV13" i="12"/>
  <c r="IU13" i="12"/>
  <c r="IT13" i="12"/>
  <c r="IO13" i="12"/>
  <c r="IN13" i="12"/>
  <c r="IM13" i="12"/>
  <c r="IH13" i="12"/>
  <c r="IG13" i="12"/>
  <c r="IF13" i="12"/>
  <c r="IA13" i="12"/>
  <c r="HZ13" i="12"/>
  <c r="HY13" i="12"/>
  <c r="HT13" i="12"/>
  <c r="HS13" i="12"/>
  <c r="HR13" i="12"/>
  <c r="HM13" i="12"/>
  <c r="HL13" i="12"/>
  <c r="HK13" i="12"/>
  <c r="HF13" i="12"/>
  <c r="HE13" i="12"/>
  <c r="HD13" i="12"/>
  <c r="GY13" i="12"/>
  <c r="GX13" i="12"/>
  <c r="GW13" i="12"/>
  <c r="GR13" i="12"/>
  <c r="GQ13" i="12"/>
  <c r="GP13" i="12"/>
  <c r="GK13" i="12"/>
  <c r="GJ13" i="12"/>
  <c r="GI13" i="12"/>
  <c r="GD13" i="12"/>
  <c r="GC13" i="12"/>
  <c r="GB13" i="12"/>
  <c r="FW13" i="12"/>
  <c r="FV13" i="12"/>
  <c r="FU13" i="12"/>
  <c r="FP13" i="12"/>
  <c r="FO13" i="12"/>
  <c r="FN13" i="12"/>
  <c r="FI13" i="12"/>
  <c r="FH13" i="12"/>
  <c r="FG13" i="12"/>
  <c r="FB13" i="12"/>
  <c r="FA13" i="12"/>
  <c r="EZ13" i="12"/>
  <c r="EU13" i="12"/>
  <c r="ET13" i="12"/>
  <c r="ES13" i="12"/>
  <c r="EN13" i="12"/>
  <c r="EM13" i="12"/>
  <c r="EL13" i="12"/>
  <c r="EG13" i="12"/>
  <c r="EF13" i="12"/>
  <c r="EE13" i="12"/>
  <c r="DZ13" i="12"/>
  <c r="DY13" i="12"/>
  <c r="DX13" i="12"/>
  <c r="DS13" i="12"/>
  <c r="DR13" i="12"/>
  <c r="DQ13" i="12"/>
  <c r="DL13" i="12"/>
  <c r="DK13" i="12"/>
  <c r="DJ13" i="12"/>
  <c r="DE13" i="12"/>
  <c r="DD13" i="12"/>
  <c r="DC13" i="12"/>
  <c r="CX13" i="12"/>
  <c r="CW13" i="12"/>
  <c r="CV13" i="12"/>
  <c r="CQ13" i="12"/>
  <c r="CP13" i="12"/>
  <c r="CO13" i="12"/>
  <c r="CJ13" i="12"/>
  <c r="CI13" i="12"/>
  <c r="CH13" i="12"/>
  <c r="CC13" i="12"/>
  <c r="CB13" i="12"/>
  <c r="CA13" i="12"/>
  <c r="BV13" i="12"/>
  <c r="BU13" i="12"/>
  <c r="BT13" i="12"/>
  <c r="BO13" i="12"/>
  <c r="BN13" i="12"/>
  <c r="BM13" i="12"/>
  <c r="BH13" i="12"/>
  <c r="BG13" i="12"/>
  <c r="BF13" i="12"/>
  <c r="BA13" i="12"/>
  <c r="AZ13" i="12"/>
  <c r="AY13" i="12"/>
  <c r="AT13" i="12"/>
  <c r="AS13" i="12"/>
  <c r="AR13" i="12"/>
  <c r="AM13" i="12"/>
  <c r="AL13" i="12"/>
  <c r="AK13" i="12"/>
  <c r="AF13" i="12"/>
  <c r="AE13" i="12"/>
  <c r="AD13" i="12"/>
  <c r="Y13" i="12"/>
  <c r="X13" i="12"/>
  <c r="W13" i="12"/>
  <c r="R13" i="12"/>
  <c r="Q13" i="12"/>
  <c r="P13" i="12"/>
  <c r="JC12" i="12"/>
  <c r="JB12" i="12"/>
  <c r="JA12" i="12"/>
  <c r="IV12" i="12"/>
  <c r="IU12" i="12"/>
  <c r="IT12" i="12"/>
  <c r="IO12" i="12"/>
  <c r="IN12" i="12"/>
  <c r="IM12" i="12"/>
  <c r="IH12" i="12"/>
  <c r="IG12" i="12"/>
  <c r="IF12" i="12"/>
  <c r="IA12" i="12"/>
  <c r="HZ12" i="12"/>
  <c r="HY12" i="12"/>
  <c r="HT12" i="12"/>
  <c r="HS12" i="12"/>
  <c r="HR12" i="12"/>
  <c r="HM12" i="12"/>
  <c r="HL12" i="12"/>
  <c r="HK12" i="12"/>
  <c r="HF12" i="12"/>
  <c r="HE12" i="12"/>
  <c r="HD12" i="12"/>
  <c r="GY12" i="12"/>
  <c r="GX12" i="12"/>
  <c r="GW12" i="12"/>
  <c r="GR12" i="12"/>
  <c r="GQ12" i="12"/>
  <c r="GP12" i="12"/>
  <c r="GK12" i="12"/>
  <c r="GJ12" i="12"/>
  <c r="GI12" i="12"/>
  <c r="GD12" i="12"/>
  <c r="GC12" i="12"/>
  <c r="GB12" i="12"/>
  <c r="FW12" i="12"/>
  <c r="FV12" i="12"/>
  <c r="FU12" i="12"/>
  <c r="FP12" i="12"/>
  <c r="FO12" i="12"/>
  <c r="FN12" i="12"/>
  <c r="FI12" i="12"/>
  <c r="FH12" i="12"/>
  <c r="FG12" i="12"/>
  <c r="FB12" i="12"/>
  <c r="FA12" i="12"/>
  <c r="EZ12" i="12"/>
  <c r="EU12" i="12"/>
  <c r="ET12" i="12"/>
  <c r="ES12" i="12"/>
  <c r="EN12" i="12"/>
  <c r="EM12" i="12"/>
  <c r="EL12" i="12"/>
  <c r="EG12" i="12"/>
  <c r="EF12" i="12"/>
  <c r="EE12" i="12"/>
  <c r="DZ12" i="12"/>
  <c r="DY12" i="12"/>
  <c r="DX12" i="12"/>
  <c r="DS12" i="12"/>
  <c r="DR12" i="12"/>
  <c r="DQ12" i="12"/>
  <c r="DL12" i="12"/>
  <c r="DK12" i="12"/>
  <c r="DJ12" i="12"/>
  <c r="DE12" i="12"/>
  <c r="DD12" i="12"/>
  <c r="DC12" i="12"/>
  <c r="CX12" i="12"/>
  <c r="CW12" i="12"/>
  <c r="CV12" i="12"/>
  <c r="CQ12" i="12"/>
  <c r="CP12" i="12"/>
  <c r="CO12" i="12"/>
  <c r="CJ12" i="12"/>
  <c r="CI12" i="12"/>
  <c r="CH12" i="12"/>
  <c r="CC12" i="12"/>
  <c r="CB12" i="12"/>
  <c r="CA12" i="12"/>
  <c r="BV12" i="12"/>
  <c r="BU12" i="12"/>
  <c r="BT12" i="12"/>
  <c r="BO12" i="12"/>
  <c r="BN12" i="12"/>
  <c r="BM12" i="12"/>
  <c r="BH12" i="12"/>
  <c r="BG12" i="12"/>
  <c r="BF12" i="12"/>
  <c r="BA12" i="12"/>
  <c r="AZ12" i="12"/>
  <c r="AY12" i="12"/>
  <c r="AT12" i="12"/>
  <c r="AS12" i="12"/>
  <c r="AR12" i="12"/>
  <c r="AM12" i="12"/>
  <c r="AL12" i="12"/>
  <c r="AK12" i="12"/>
  <c r="AF12" i="12"/>
  <c r="AE12" i="12"/>
  <c r="AD12" i="12"/>
  <c r="Y12" i="12"/>
  <c r="X12" i="12"/>
  <c r="W12" i="12"/>
  <c r="R12" i="12"/>
  <c r="Q12" i="12"/>
  <c r="P12" i="12"/>
  <c r="JC11" i="12"/>
  <c r="JB11" i="12"/>
  <c r="JA11" i="12"/>
  <c r="IV11" i="12"/>
  <c r="IU11" i="12"/>
  <c r="IT11" i="12"/>
  <c r="IO11" i="12"/>
  <c r="IN11" i="12"/>
  <c r="IM11" i="12"/>
  <c r="IH11" i="12"/>
  <c r="IG11" i="12"/>
  <c r="IF11" i="12"/>
  <c r="IA11" i="12"/>
  <c r="HZ11" i="12"/>
  <c r="HY11" i="12"/>
  <c r="HT11" i="12"/>
  <c r="HS11" i="12"/>
  <c r="HR11" i="12"/>
  <c r="HM11" i="12"/>
  <c r="HL11" i="12"/>
  <c r="HK11" i="12"/>
  <c r="HF11" i="12"/>
  <c r="HE11" i="12"/>
  <c r="HD11" i="12"/>
  <c r="GY11" i="12"/>
  <c r="GX11" i="12"/>
  <c r="GW11" i="12"/>
  <c r="GR11" i="12"/>
  <c r="GQ11" i="12"/>
  <c r="GP11" i="12"/>
  <c r="GK11" i="12"/>
  <c r="GJ11" i="12"/>
  <c r="GI11" i="12"/>
  <c r="GD11" i="12"/>
  <c r="GC11" i="12"/>
  <c r="GB11" i="12"/>
  <c r="FW11" i="12"/>
  <c r="FV11" i="12"/>
  <c r="FU11" i="12"/>
  <c r="FP11" i="12"/>
  <c r="FO11" i="12"/>
  <c r="FN11" i="12"/>
  <c r="FI11" i="12"/>
  <c r="FH11" i="12"/>
  <c r="FG11" i="12"/>
  <c r="FB11" i="12"/>
  <c r="FA11" i="12"/>
  <c r="EZ11" i="12"/>
  <c r="EU11" i="12"/>
  <c r="ET11" i="12"/>
  <c r="ES11" i="12"/>
  <c r="EN11" i="12"/>
  <c r="EM11" i="12"/>
  <c r="EL11" i="12"/>
  <c r="EG11" i="12"/>
  <c r="EF11" i="12"/>
  <c r="EE11" i="12"/>
  <c r="DZ11" i="12"/>
  <c r="DY11" i="12"/>
  <c r="DX11" i="12"/>
  <c r="DS11" i="12"/>
  <c r="DR11" i="12"/>
  <c r="DQ11" i="12"/>
  <c r="DL11" i="12"/>
  <c r="DK11" i="12"/>
  <c r="DJ11" i="12"/>
  <c r="DE11" i="12"/>
  <c r="DD11" i="12"/>
  <c r="DC11" i="12"/>
  <c r="CX11" i="12"/>
  <c r="CW11" i="12"/>
  <c r="CV11" i="12"/>
  <c r="CQ11" i="12"/>
  <c r="CP11" i="12"/>
  <c r="CO11" i="12"/>
  <c r="CJ11" i="12"/>
  <c r="CI11" i="12"/>
  <c r="CH11" i="12"/>
  <c r="CC11" i="12"/>
  <c r="CB11" i="12"/>
  <c r="CA11" i="12"/>
  <c r="BV11" i="12"/>
  <c r="BU11" i="12"/>
  <c r="BT11" i="12"/>
  <c r="BO11" i="12"/>
  <c r="BN11" i="12"/>
  <c r="BM11" i="12"/>
  <c r="BH11" i="12"/>
  <c r="BG11" i="12"/>
  <c r="BF11" i="12"/>
  <c r="BA11" i="12"/>
  <c r="AZ11" i="12"/>
  <c r="AY11" i="12"/>
  <c r="AT11" i="12"/>
  <c r="AS11" i="12"/>
  <c r="AR11" i="12"/>
  <c r="AM11" i="12"/>
  <c r="AL11" i="12"/>
  <c r="AK11" i="12"/>
  <c r="AF11" i="12"/>
  <c r="AE11" i="12"/>
  <c r="AD11" i="12"/>
  <c r="Y11" i="12"/>
  <c r="X11" i="12"/>
  <c r="W11" i="12"/>
  <c r="R11" i="12"/>
  <c r="Q11" i="12"/>
  <c r="P11" i="12"/>
  <c r="JC10" i="12"/>
  <c r="JB10" i="12"/>
  <c r="JA10" i="12"/>
  <c r="IV10" i="12"/>
  <c r="IU10" i="12"/>
  <c r="IT10" i="12"/>
  <c r="IO10" i="12"/>
  <c r="IN10" i="12"/>
  <c r="IM10" i="12"/>
  <c r="IH10" i="12"/>
  <c r="IG10" i="12"/>
  <c r="IF10" i="12"/>
  <c r="IA10" i="12"/>
  <c r="HZ10" i="12"/>
  <c r="HY10" i="12"/>
  <c r="HT10" i="12"/>
  <c r="HS10" i="12"/>
  <c r="HR10" i="12"/>
  <c r="HM10" i="12"/>
  <c r="HL10" i="12"/>
  <c r="HK10" i="12"/>
  <c r="HF10" i="12"/>
  <c r="HE10" i="12"/>
  <c r="HD10" i="12"/>
  <c r="GY10" i="12"/>
  <c r="GX10" i="12"/>
  <c r="GW10" i="12"/>
  <c r="GR10" i="12"/>
  <c r="GQ10" i="12"/>
  <c r="GP10" i="12"/>
  <c r="GK10" i="12"/>
  <c r="GJ10" i="12"/>
  <c r="GI10" i="12"/>
  <c r="GD10" i="12"/>
  <c r="GC10" i="12"/>
  <c r="GB10" i="12"/>
  <c r="FW10" i="12"/>
  <c r="FV10" i="12"/>
  <c r="FU10" i="12"/>
  <c r="FP10" i="12"/>
  <c r="FO10" i="12"/>
  <c r="FN10" i="12"/>
  <c r="FI10" i="12"/>
  <c r="FH10" i="12"/>
  <c r="FG10" i="12"/>
  <c r="FB10" i="12"/>
  <c r="FA10" i="12"/>
  <c r="EZ10" i="12"/>
  <c r="EU10" i="12"/>
  <c r="ET10" i="12"/>
  <c r="ES10" i="12"/>
  <c r="EN10" i="12"/>
  <c r="EM10" i="12"/>
  <c r="EL10" i="12"/>
  <c r="EG10" i="12"/>
  <c r="EF10" i="12"/>
  <c r="EE10" i="12"/>
  <c r="DZ10" i="12"/>
  <c r="DY10" i="12"/>
  <c r="DX10" i="12"/>
  <c r="DS10" i="12"/>
  <c r="DR10" i="12"/>
  <c r="DQ10" i="12"/>
  <c r="DL10" i="12"/>
  <c r="DK10" i="12"/>
  <c r="DJ10" i="12"/>
  <c r="DE10" i="12"/>
  <c r="DD10" i="12"/>
  <c r="DC10" i="12"/>
  <c r="CX10" i="12"/>
  <c r="CW10" i="12"/>
  <c r="CV10" i="12"/>
  <c r="CQ10" i="12"/>
  <c r="CP10" i="12"/>
  <c r="CO10" i="12"/>
  <c r="CJ10" i="12"/>
  <c r="CI10" i="12"/>
  <c r="CH10" i="12"/>
  <c r="CC10" i="12"/>
  <c r="CB10" i="12"/>
  <c r="CA10" i="12"/>
  <c r="BV10" i="12"/>
  <c r="BU10" i="12"/>
  <c r="BT10" i="12"/>
  <c r="BO10" i="12"/>
  <c r="BN10" i="12"/>
  <c r="BM10" i="12"/>
  <c r="BH10" i="12"/>
  <c r="BG10" i="12"/>
  <c r="BF10" i="12"/>
  <c r="BA10" i="12"/>
  <c r="AZ10" i="12"/>
  <c r="AY10" i="12"/>
  <c r="AT10" i="12"/>
  <c r="AS10" i="12"/>
  <c r="AR10" i="12"/>
  <c r="AM10" i="12"/>
  <c r="AL10" i="12"/>
  <c r="AK10" i="12"/>
  <c r="AF10" i="12"/>
  <c r="AE10" i="12"/>
  <c r="AD10" i="12"/>
  <c r="Y10" i="12"/>
  <c r="X10" i="12"/>
  <c r="W10" i="12"/>
  <c r="R10" i="12"/>
  <c r="Q10" i="12"/>
  <c r="P10" i="12"/>
  <c r="D42" i="1" l="1"/>
  <c r="D43" i="1" s="1"/>
  <c r="D44" i="1" s="1"/>
  <c r="D45" i="1" s="1"/>
  <c r="D46" i="1" s="1"/>
  <c r="D47" i="1" s="1"/>
  <c r="D48" i="1" s="1"/>
  <c r="N31" i="1"/>
  <c r="N34" i="1" s="1"/>
  <c r="L28" i="1"/>
  <c r="K12" i="1"/>
  <c r="K28" i="1" s="1"/>
  <c r="O31" i="1"/>
  <c r="C7" i="10"/>
  <c r="C6" i="10" s="1"/>
  <c r="D6" i="10" s="1"/>
  <c r="E6" i="10" s="1"/>
  <c r="F6" i="10" s="1"/>
  <c r="G6" i="10" s="1"/>
  <c r="H6" i="10" s="1"/>
  <c r="I6" i="10" s="1"/>
  <c r="JC9" i="12"/>
  <c r="JB9" i="12"/>
  <c r="JA9" i="12"/>
  <c r="IV9" i="12"/>
  <c r="IU9" i="12"/>
  <c r="IT9" i="12"/>
  <c r="IO9" i="12"/>
  <c r="IN9" i="12"/>
  <c r="IM9" i="12"/>
  <c r="IH9" i="12"/>
  <c r="IG9" i="12"/>
  <c r="IF9" i="12"/>
  <c r="IA9" i="12"/>
  <c r="HZ9" i="12"/>
  <c r="HY9" i="12"/>
  <c r="HT9" i="12"/>
  <c r="HS9" i="12"/>
  <c r="HR9" i="12"/>
  <c r="HM9" i="12"/>
  <c r="HL9" i="12"/>
  <c r="HK9" i="12"/>
  <c r="HF9" i="12"/>
  <c r="HE9" i="12"/>
  <c r="HD9" i="12"/>
  <c r="GY9" i="12"/>
  <c r="GX9" i="12"/>
  <c r="GW9" i="12"/>
  <c r="GR9" i="12"/>
  <c r="GQ9" i="12"/>
  <c r="GP9" i="12"/>
  <c r="GK9" i="12"/>
  <c r="GJ9" i="12"/>
  <c r="GI9" i="12"/>
  <c r="GD9" i="12"/>
  <c r="GC9" i="12"/>
  <c r="GB9" i="12"/>
  <c r="FW9" i="12"/>
  <c r="FV9" i="12"/>
  <c r="FU9" i="12"/>
  <c r="FP9" i="12"/>
  <c r="FO9" i="12"/>
  <c r="FN9" i="12"/>
  <c r="FI9" i="12"/>
  <c r="FH9" i="12"/>
  <c r="FG9" i="12"/>
  <c r="FB9" i="12"/>
  <c r="FA9" i="12"/>
  <c r="EZ9" i="12"/>
  <c r="EU9" i="12"/>
  <c r="ET9" i="12"/>
  <c r="ES9" i="12"/>
  <c r="EN9" i="12"/>
  <c r="EM9" i="12"/>
  <c r="EL9" i="12"/>
  <c r="EG9" i="12"/>
  <c r="EF9" i="12"/>
  <c r="EE9" i="12"/>
  <c r="DZ9" i="12"/>
  <c r="DY9" i="12"/>
  <c r="DX9" i="12"/>
  <c r="DS9" i="12"/>
  <c r="DR9" i="12"/>
  <c r="DQ9" i="12"/>
  <c r="DL9" i="12"/>
  <c r="DK9" i="12"/>
  <c r="DJ9" i="12"/>
  <c r="DE9" i="12"/>
  <c r="DD9" i="12"/>
  <c r="DC9" i="12"/>
  <c r="CX9" i="12"/>
  <c r="CW9" i="12"/>
  <c r="CV9" i="12"/>
  <c r="CQ9" i="12"/>
  <c r="CP9" i="12"/>
  <c r="CO9" i="12"/>
  <c r="CJ9" i="12"/>
  <c r="CI9" i="12"/>
  <c r="CH9" i="12"/>
  <c r="CC9" i="12"/>
  <c r="CB9" i="12"/>
  <c r="CA9" i="12"/>
  <c r="BV9" i="12"/>
  <c r="BU9" i="12"/>
  <c r="BT9" i="12"/>
  <c r="BO9" i="12"/>
  <c r="BN9" i="12"/>
  <c r="BM9" i="12"/>
  <c r="BH9" i="12"/>
  <c r="BG9" i="12"/>
  <c r="BF9" i="12"/>
  <c r="BA9" i="12"/>
  <c r="AZ9" i="12"/>
  <c r="AY9" i="12"/>
  <c r="AT9" i="12"/>
  <c r="AS9" i="12"/>
  <c r="AR9" i="12"/>
  <c r="AM9" i="12"/>
  <c r="AL9" i="12"/>
  <c r="AK9" i="12"/>
  <c r="AF9" i="12"/>
  <c r="AD9" i="12"/>
  <c r="Y9" i="12"/>
  <c r="X9" i="12"/>
  <c r="R9" i="12"/>
  <c r="Q9" i="12"/>
  <c r="D30" i="1" l="1"/>
  <c r="I36" i="1" s="1"/>
  <c r="L133" i="12"/>
  <c r="K133" i="12"/>
  <c r="J133" i="12"/>
  <c r="I133" i="12"/>
  <c r="H133" i="12"/>
  <c r="G133" i="12"/>
  <c r="F133" i="12"/>
  <c r="E133" i="12"/>
  <c r="D133" i="12"/>
  <c r="C133" i="12"/>
  <c r="B133" i="12"/>
  <c r="L132" i="12"/>
  <c r="K132" i="12"/>
  <c r="J132" i="12"/>
  <c r="I132" i="12"/>
  <c r="H132" i="12"/>
  <c r="G132" i="12"/>
  <c r="F132" i="12"/>
  <c r="E132" i="12"/>
  <c r="D132" i="12"/>
  <c r="C132" i="12"/>
  <c r="B132" i="12"/>
  <c r="L131" i="12"/>
  <c r="K131" i="12"/>
  <c r="J131" i="12"/>
  <c r="I131" i="12"/>
  <c r="H131" i="12"/>
  <c r="G131" i="12"/>
  <c r="F131" i="12"/>
  <c r="E131" i="12"/>
  <c r="D131" i="12"/>
  <c r="C131" i="12"/>
  <c r="B131" i="12"/>
  <c r="L130" i="12"/>
  <c r="K130" i="12"/>
  <c r="J130" i="12"/>
  <c r="I130" i="12"/>
  <c r="H130" i="12"/>
  <c r="G130" i="12"/>
  <c r="F130" i="12"/>
  <c r="E130" i="12"/>
  <c r="D130" i="12"/>
  <c r="C130" i="12"/>
  <c r="B130" i="12"/>
  <c r="L129" i="12"/>
  <c r="K129" i="12"/>
  <c r="J129" i="12"/>
  <c r="I129" i="12"/>
  <c r="H129" i="12"/>
  <c r="G129" i="12"/>
  <c r="F129" i="12"/>
  <c r="E129" i="12"/>
  <c r="D129" i="12"/>
  <c r="C129" i="12"/>
  <c r="B129" i="12"/>
  <c r="L128" i="12"/>
  <c r="K128" i="12"/>
  <c r="J128" i="12"/>
  <c r="I128" i="12"/>
  <c r="H128" i="12"/>
  <c r="G128" i="12"/>
  <c r="F128" i="12"/>
  <c r="E128" i="12"/>
  <c r="D128" i="12"/>
  <c r="C128" i="12"/>
  <c r="B128" i="12"/>
  <c r="L127" i="12"/>
  <c r="K127" i="12"/>
  <c r="J127" i="12"/>
  <c r="I127" i="12"/>
  <c r="H127" i="12"/>
  <c r="G127" i="12"/>
  <c r="F127" i="12"/>
  <c r="E127" i="12"/>
  <c r="D127" i="12"/>
  <c r="C127" i="12"/>
  <c r="B127" i="12"/>
  <c r="L126" i="12"/>
  <c r="K126" i="12"/>
  <c r="J126" i="12"/>
  <c r="I126" i="12"/>
  <c r="H126" i="12"/>
  <c r="G126" i="12"/>
  <c r="F126" i="12"/>
  <c r="E126" i="12"/>
  <c r="D126" i="12"/>
  <c r="C126" i="12"/>
  <c r="B126" i="12"/>
  <c r="L125" i="12"/>
  <c r="K125" i="12"/>
  <c r="J125" i="12"/>
  <c r="I125" i="12"/>
  <c r="H125" i="12"/>
  <c r="G125" i="12"/>
  <c r="F125" i="12"/>
  <c r="E125" i="12"/>
  <c r="D125" i="12"/>
  <c r="C125" i="12"/>
  <c r="B125" i="12"/>
  <c r="L124" i="12"/>
  <c r="K124" i="12"/>
  <c r="J124" i="12"/>
  <c r="I124" i="12"/>
  <c r="H124" i="12"/>
  <c r="G124" i="12"/>
  <c r="F124" i="12"/>
  <c r="E124" i="12"/>
  <c r="D124" i="12"/>
  <c r="C124" i="12"/>
  <c r="B124" i="12"/>
  <c r="L123" i="12"/>
  <c r="K123" i="12"/>
  <c r="J123" i="12"/>
  <c r="I123" i="12"/>
  <c r="H123" i="12"/>
  <c r="G123" i="12"/>
  <c r="F123" i="12"/>
  <c r="E123" i="12"/>
  <c r="D123" i="12"/>
  <c r="C123" i="12"/>
  <c r="B123" i="12"/>
  <c r="L122" i="12"/>
  <c r="K122" i="12"/>
  <c r="J122" i="12"/>
  <c r="I122" i="12"/>
  <c r="H122" i="12"/>
  <c r="G122" i="12"/>
  <c r="F122" i="12"/>
  <c r="E122" i="12"/>
  <c r="D122" i="12"/>
  <c r="C122" i="12"/>
  <c r="B122" i="12"/>
  <c r="L121" i="12"/>
  <c r="K121" i="12"/>
  <c r="J121" i="12"/>
  <c r="I121" i="12"/>
  <c r="H121" i="12"/>
  <c r="G121" i="12"/>
  <c r="F121" i="12"/>
  <c r="E121" i="12"/>
  <c r="D121" i="12"/>
  <c r="C121" i="12"/>
  <c r="B121" i="12"/>
  <c r="L120" i="12"/>
  <c r="K120" i="12"/>
  <c r="J120" i="12"/>
  <c r="I120" i="12"/>
  <c r="H120" i="12"/>
  <c r="G120" i="12"/>
  <c r="F120" i="12"/>
  <c r="E120" i="12"/>
  <c r="D120" i="12"/>
  <c r="C120" i="12"/>
  <c r="B120" i="12"/>
  <c r="L119" i="12"/>
  <c r="K119" i="12"/>
  <c r="J119" i="12"/>
  <c r="I119" i="12"/>
  <c r="H119" i="12"/>
  <c r="G119" i="12"/>
  <c r="F119" i="12"/>
  <c r="E119" i="12"/>
  <c r="D119" i="12"/>
  <c r="C119" i="12"/>
  <c r="B119" i="12"/>
  <c r="L118" i="12"/>
  <c r="K118" i="12"/>
  <c r="J118" i="12"/>
  <c r="I118" i="12"/>
  <c r="H118" i="12"/>
  <c r="G118" i="12"/>
  <c r="F118" i="12"/>
  <c r="E118" i="12"/>
  <c r="D118" i="12"/>
  <c r="C118" i="12"/>
  <c r="B118" i="12"/>
  <c r="L117" i="12"/>
  <c r="K117" i="12"/>
  <c r="J117" i="12"/>
  <c r="I117" i="12"/>
  <c r="H117" i="12"/>
  <c r="G117" i="12"/>
  <c r="F117" i="12"/>
  <c r="E117" i="12"/>
  <c r="D117" i="12"/>
  <c r="C117" i="12"/>
  <c r="B117" i="12"/>
  <c r="L116" i="12"/>
  <c r="K116" i="12"/>
  <c r="J116" i="12"/>
  <c r="I116" i="12"/>
  <c r="H116" i="12"/>
  <c r="G116" i="12"/>
  <c r="F116" i="12"/>
  <c r="E116" i="12"/>
  <c r="D116" i="12"/>
  <c r="C116" i="12"/>
  <c r="B116" i="12"/>
  <c r="L115" i="12"/>
  <c r="K115" i="12"/>
  <c r="J115" i="12"/>
  <c r="I115" i="12"/>
  <c r="H115" i="12"/>
  <c r="G115" i="12"/>
  <c r="F115" i="12"/>
  <c r="E115" i="12"/>
  <c r="D115" i="12"/>
  <c r="C115" i="12"/>
  <c r="B115" i="12"/>
  <c r="L114" i="12"/>
  <c r="K114" i="12"/>
  <c r="J114" i="12"/>
  <c r="I114" i="12"/>
  <c r="H114" i="12"/>
  <c r="G114" i="12"/>
  <c r="F114" i="12"/>
  <c r="E114" i="12"/>
  <c r="D114" i="12"/>
  <c r="C114" i="12"/>
  <c r="B114" i="12"/>
  <c r="L113" i="12"/>
  <c r="K113" i="12"/>
  <c r="J113" i="12"/>
  <c r="I113" i="12"/>
  <c r="H113" i="12"/>
  <c r="G113" i="12"/>
  <c r="F113" i="12"/>
  <c r="E113" i="12"/>
  <c r="D113" i="12"/>
  <c r="C113" i="12"/>
  <c r="B113" i="12"/>
  <c r="L112" i="12"/>
  <c r="K112" i="12"/>
  <c r="J112" i="12"/>
  <c r="I112" i="12"/>
  <c r="H112" i="12"/>
  <c r="G112" i="12"/>
  <c r="F112" i="12"/>
  <c r="E112" i="12"/>
  <c r="D112" i="12"/>
  <c r="C112" i="12"/>
  <c r="B112" i="12"/>
  <c r="L111" i="12"/>
  <c r="K111" i="12"/>
  <c r="J111" i="12"/>
  <c r="I111" i="12"/>
  <c r="H111" i="12"/>
  <c r="G111" i="12"/>
  <c r="F111" i="12"/>
  <c r="E111" i="12"/>
  <c r="D111" i="12"/>
  <c r="C111" i="12"/>
  <c r="B111" i="12"/>
  <c r="L110" i="12"/>
  <c r="K110" i="12"/>
  <c r="J110" i="12"/>
  <c r="I110" i="12"/>
  <c r="H110" i="12"/>
  <c r="G110" i="12"/>
  <c r="F110" i="12"/>
  <c r="E110" i="12"/>
  <c r="D110" i="12"/>
  <c r="C110" i="12"/>
  <c r="B110" i="12"/>
  <c r="L109" i="12"/>
  <c r="K109" i="12"/>
  <c r="J109" i="12"/>
  <c r="I109" i="12"/>
  <c r="H109" i="12"/>
  <c r="G109" i="12"/>
  <c r="F109" i="12"/>
  <c r="E109" i="12"/>
  <c r="D109" i="12"/>
  <c r="C109" i="12"/>
  <c r="B109" i="12"/>
  <c r="L108" i="12"/>
  <c r="K108" i="12"/>
  <c r="J108" i="12"/>
  <c r="I108" i="12"/>
  <c r="H108" i="12"/>
  <c r="G108" i="12"/>
  <c r="F108" i="12"/>
  <c r="E108" i="12"/>
  <c r="D108" i="12"/>
  <c r="C108" i="12"/>
  <c r="B108" i="12"/>
  <c r="L107" i="12"/>
  <c r="K107" i="12"/>
  <c r="J107" i="12"/>
  <c r="I107" i="12"/>
  <c r="H107" i="12"/>
  <c r="G107" i="12"/>
  <c r="F107" i="12"/>
  <c r="E107" i="12"/>
  <c r="D107" i="12"/>
  <c r="C107" i="12"/>
  <c r="B107" i="12"/>
  <c r="L106" i="12"/>
  <c r="K106" i="12"/>
  <c r="J106" i="12"/>
  <c r="I106" i="12"/>
  <c r="H106" i="12"/>
  <c r="G106" i="12"/>
  <c r="F106" i="12"/>
  <c r="E106" i="12"/>
  <c r="D106" i="12"/>
  <c r="C106" i="12"/>
  <c r="B106" i="12"/>
  <c r="L105" i="12"/>
  <c r="K105" i="12"/>
  <c r="J105" i="12"/>
  <c r="I105" i="12"/>
  <c r="H105" i="12"/>
  <c r="G105" i="12"/>
  <c r="F105" i="12"/>
  <c r="E105" i="12"/>
  <c r="D105" i="12"/>
  <c r="C105" i="12"/>
  <c r="B105" i="12"/>
  <c r="L104" i="12"/>
  <c r="K104" i="12"/>
  <c r="J104" i="12"/>
  <c r="I104" i="12"/>
  <c r="H104" i="12"/>
  <c r="G104" i="12"/>
  <c r="F104" i="12"/>
  <c r="E104" i="12"/>
  <c r="D104" i="12"/>
  <c r="C104" i="12"/>
  <c r="B104" i="12"/>
  <c r="L103" i="12"/>
  <c r="K103" i="12"/>
  <c r="J103" i="12"/>
  <c r="I103" i="12"/>
  <c r="H103" i="12"/>
  <c r="G103" i="12"/>
  <c r="F103" i="12"/>
  <c r="E103" i="12"/>
  <c r="D103" i="12"/>
  <c r="C103" i="12"/>
  <c r="B103" i="12"/>
  <c r="L102" i="12"/>
  <c r="K102" i="12"/>
  <c r="J102" i="12"/>
  <c r="I102" i="12"/>
  <c r="H102" i="12"/>
  <c r="G102" i="12"/>
  <c r="F102" i="12"/>
  <c r="E102" i="12"/>
  <c r="D102" i="12"/>
  <c r="C102" i="12"/>
  <c r="B102" i="12"/>
  <c r="L101" i="12"/>
  <c r="K101" i="12"/>
  <c r="J101" i="12"/>
  <c r="I101" i="12"/>
  <c r="H101" i="12"/>
  <c r="G101" i="12"/>
  <c r="F101" i="12"/>
  <c r="E101" i="12"/>
  <c r="D101" i="12"/>
  <c r="C101" i="12"/>
  <c r="B101" i="12"/>
  <c r="L100" i="12"/>
  <c r="K100" i="12"/>
  <c r="J100" i="12"/>
  <c r="I100" i="12"/>
  <c r="H100" i="12"/>
  <c r="G100" i="12"/>
  <c r="F100" i="12"/>
  <c r="E100" i="12"/>
  <c r="D100" i="12"/>
  <c r="C100" i="12"/>
  <c r="B100" i="12"/>
  <c r="L99" i="12"/>
  <c r="K99" i="12"/>
  <c r="J99" i="12"/>
  <c r="I99" i="12"/>
  <c r="H99" i="12"/>
  <c r="G99" i="12"/>
  <c r="F99" i="12"/>
  <c r="E99" i="12"/>
  <c r="D99" i="12"/>
  <c r="C99" i="12"/>
  <c r="B99" i="12"/>
  <c r="L98" i="12"/>
  <c r="K98" i="12"/>
  <c r="J98" i="12"/>
  <c r="I98" i="12"/>
  <c r="H98" i="12"/>
  <c r="G98" i="12"/>
  <c r="F98" i="12"/>
  <c r="E98" i="12"/>
  <c r="D98" i="12"/>
  <c r="C98" i="12"/>
  <c r="B98" i="12"/>
  <c r="L97" i="12"/>
  <c r="K97" i="12"/>
  <c r="J97" i="12"/>
  <c r="I97" i="12"/>
  <c r="H97" i="12"/>
  <c r="G97" i="12"/>
  <c r="F97" i="12"/>
  <c r="E97" i="12"/>
  <c r="D97" i="12"/>
  <c r="C97" i="12"/>
  <c r="B97" i="12"/>
  <c r="L96" i="12"/>
  <c r="K96" i="12"/>
  <c r="J96" i="12"/>
  <c r="I96" i="12"/>
  <c r="H96" i="12"/>
  <c r="G96" i="12"/>
  <c r="F96" i="12"/>
  <c r="E96" i="12"/>
  <c r="D96" i="12"/>
  <c r="C96" i="12"/>
  <c r="B96" i="12"/>
  <c r="L95" i="12"/>
  <c r="K95" i="12"/>
  <c r="J95" i="12"/>
  <c r="I95" i="12"/>
  <c r="H95" i="12"/>
  <c r="G95" i="12"/>
  <c r="F95" i="12"/>
  <c r="E95" i="12"/>
  <c r="D95" i="12"/>
  <c r="C95" i="12"/>
  <c r="B95" i="12"/>
  <c r="L94" i="12"/>
  <c r="K94" i="12"/>
  <c r="J94" i="12"/>
  <c r="I94" i="12"/>
  <c r="H94" i="12"/>
  <c r="G94" i="12"/>
  <c r="F94" i="12"/>
  <c r="E94" i="12"/>
  <c r="D94" i="12"/>
  <c r="C94" i="12"/>
  <c r="B94" i="12"/>
  <c r="L93" i="12"/>
  <c r="K93" i="12"/>
  <c r="J93" i="12"/>
  <c r="I93" i="12"/>
  <c r="H93" i="12"/>
  <c r="G93" i="12"/>
  <c r="F93" i="12"/>
  <c r="E93" i="12"/>
  <c r="D93" i="12"/>
  <c r="C93" i="12"/>
  <c r="B93" i="12"/>
  <c r="L92" i="12"/>
  <c r="K92" i="12"/>
  <c r="J92" i="12"/>
  <c r="I92" i="12"/>
  <c r="H92" i="12"/>
  <c r="G92" i="12"/>
  <c r="F92" i="12"/>
  <c r="E92" i="12"/>
  <c r="D92" i="12"/>
  <c r="C92" i="12"/>
  <c r="B92" i="12"/>
  <c r="L91" i="12"/>
  <c r="K91" i="12"/>
  <c r="J91" i="12"/>
  <c r="I91" i="12"/>
  <c r="H91" i="12"/>
  <c r="G91" i="12"/>
  <c r="F91" i="12"/>
  <c r="E91" i="12"/>
  <c r="D91" i="12"/>
  <c r="C91" i="12"/>
  <c r="B91" i="12"/>
  <c r="L90" i="12"/>
  <c r="K90" i="12"/>
  <c r="J90" i="12"/>
  <c r="I90" i="12"/>
  <c r="H90" i="12"/>
  <c r="G90" i="12"/>
  <c r="F90" i="12"/>
  <c r="E90" i="12"/>
  <c r="D90" i="12"/>
  <c r="C90" i="12"/>
  <c r="B90" i="12"/>
  <c r="L89" i="12"/>
  <c r="K89" i="12"/>
  <c r="J89" i="12"/>
  <c r="I89" i="12"/>
  <c r="H89" i="12"/>
  <c r="G89" i="12"/>
  <c r="F89" i="12"/>
  <c r="E89" i="12"/>
  <c r="D89" i="12"/>
  <c r="C89" i="12"/>
  <c r="B89" i="12"/>
  <c r="L88" i="12"/>
  <c r="K88" i="12"/>
  <c r="J88" i="12"/>
  <c r="I88" i="12"/>
  <c r="H88" i="12"/>
  <c r="G88" i="12"/>
  <c r="F88" i="12"/>
  <c r="E88" i="12"/>
  <c r="D88" i="12"/>
  <c r="C88" i="12"/>
  <c r="B88" i="12"/>
  <c r="L87" i="12"/>
  <c r="K87" i="12"/>
  <c r="J87" i="12"/>
  <c r="I87" i="12"/>
  <c r="H87" i="12"/>
  <c r="G87" i="12"/>
  <c r="F87" i="12"/>
  <c r="E87" i="12"/>
  <c r="D87" i="12"/>
  <c r="C87" i="12"/>
  <c r="B87" i="12"/>
  <c r="L86" i="12"/>
  <c r="K86" i="12"/>
  <c r="J86" i="12"/>
  <c r="I86" i="12"/>
  <c r="H86" i="12"/>
  <c r="G86" i="12"/>
  <c r="F86" i="12"/>
  <c r="E86" i="12"/>
  <c r="D86" i="12"/>
  <c r="C86" i="12"/>
  <c r="B86" i="12"/>
  <c r="L85" i="12"/>
  <c r="K85" i="12"/>
  <c r="J85" i="12"/>
  <c r="I85" i="12"/>
  <c r="H85" i="12"/>
  <c r="G85" i="12"/>
  <c r="F85" i="12"/>
  <c r="E85" i="12"/>
  <c r="D85" i="12"/>
  <c r="C85" i="12"/>
  <c r="B85" i="12"/>
  <c r="L84" i="12"/>
  <c r="K84" i="12"/>
  <c r="J84" i="12"/>
  <c r="I84" i="12"/>
  <c r="H84" i="12"/>
  <c r="G84" i="12"/>
  <c r="F84" i="12"/>
  <c r="E84" i="12"/>
  <c r="D84" i="12"/>
  <c r="C84" i="12"/>
  <c r="B84" i="12"/>
  <c r="L83" i="12"/>
  <c r="K83" i="12"/>
  <c r="J83" i="12"/>
  <c r="I83" i="12"/>
  <c r="H83" i="12"/>
  <c r="G83" i="12"/>
  <c r="F83" i="12"/>
  <c r="E83" i="12"/>
  <c r="D83" i="12"/>
  <c r="C83" i="12"/>
  <c r="B83" i="12"/>
  <c r="L82" i="12"/>
  <c r="K82" i="12"/>
  <c r="J82" i="12"/>
  <c r="I82" i="12"/>
  <c r="H82" i="12"/>
  <c r="G82" i="12"/>
  <c r="F82" i="12"/>
  <c r="E82" i="12"/>
  <c r="D82" i="12"/>
  <c r="C82" i="12"/>
  <c r="B82" i="12"/>
  <c r="L81" i="12"/>
  <c r="K81" i="12"/>
  <c r="J81" i="12"/>
  <c r="I81" i="12"/>
  <c r="H81" i="12"/>
  <c r="G81" i="12"/>
  <c r="F81" i="12"/>
  <c r="E81" i="12"/>
  <c r="D81" i="12"/>
  <c r="C81" i="12"/>
  <c r="B81" i="12"/>
  <c r="L80" i="12"/>
  <c r="K80" i="12"/>
  <c r="J80" i="12"/>
  <c r="I80" i="12"/>
  <c r="H80" i="12"/>
  <c r="G80" i="12"/>
  <c r="F80" i="12"/>
  <c r="E80" i="12"/>
  <c r="D80" i="12"/>
  <c r="C80" i="12"/>
  <c r="B80" i="12"/>
  <c r="L79" i="12"/>
  <c r="K79" i="12"/>
  <c r="J79" i="12"/>
  <c r="I79" i="12"/>
  <c r="H79" i="12"/>
  <c r="G79" i="12"/>
  <c r="F79" i="12"/>
  <c r="E79" i="12"/>
  <c r="D79" i="12"/>
  <c r="C79" i="12"/>
  <c r="B79" i="12"/>
  <c r="L78" i="12"/>
  <c r="K78" i="12"/>
  <c r="J78" i="12"/>
  <c r="I78" i="12"/>
  <c r="H78" i="12"/>
  <c r="G78" i="12"/>
  <c r="F78" i="12"/>
  <c r="E78" i="12"/>
  <c r="D78" i="12"/>
  <c r="C78" i="12"/>
  <c r="B78" i="12"/>
  <c r="L77" i="12"/>
  <c r="K77" i="12"/>
  <c r="J77" i="12"/>
  <c r="I77" i="12"/>
  <c r="H77" i="12"/>
  <c r="G77" i="12"/>
  <c r="F77" i="12"/>
  <c r="E77" i="12"/>
  <c r="D77" i="12"/>
  <c r="C77" i="12"/>
  <c r="B77" i="12"/>
  <c r="L76" i="12"/>
  <c r="K76" i="12"/>
  <c r="J76" i="12"/>
  <c r="I76" i="12"/>
  <c r="H76" i="12"/>
  <c r="G76" i="12"/>
  <c r="F76" i="12"/>
  <c r="E76" i="12"/>
  <c r="D76" i="12"/>
  <c r="C76" i="12"/>
  <c r="B76" i="12"/>
  <c r="L75" i="12"/>
  <c r="K75" i="12"/>
  <c r="J75" i="12"/>
  <c r="I75" i="12"/>
  <c r="H75" i="12"/>
  <c r="G75" i="12"/>
  <c r="F75" i="12"/>
  <c r="E75" i="12"/>
  <c r="D75" i="12"/>
  <c r="C75" i="12"/>
  <c r="B75" i="12"/>
  <c r="L74" i="12"/>
  <c r="K74" i="12"/>
  <c r="J74" i="12"/>
  <c r="I74" i="12"/>
  <c r="H74" i="12"/>
  <c r="G74" i="12"/>
  <c r="F74" i="12"/>
  <c r="E74" i="12"/>
  <c r="D74" i="12"/>
  <c r="C74" i="12"/>
  <c r="B74" i="12"/>
  <c r="L73" i="12"/>
  <c r="K73" i="12"/>
  <c r="J73" i="12"/>
  <c r="I73" i="12"/>
  <c r="H73" i="12"/>
  <c r="G73" i="12"/>
  <c r="F73" i="12"/>
  <c r="E73" i="12"/>
  <c r="D73" i="12"/>
  <c r="C73" i="12"/>
  <c r="B73" i="12"/>
  <c r="L72" i="12"/>
  <c r="K72" i="12"/>
  <c r="J72" i="12"/>
  <c r="I72" i="12"/>
  <c r="H72" i="12"/>
  <c r="G72" i="12"/>
  <c r="F72" i="12"/>
  <c r="E72" i="12"/>
  <c r="D72" i="12"/>
  <c r="C72" i="12"/>
  <c r="B72" i="12"/>
  <c r="L71" i="12"/>
  <c r="K71" i="12"/>
  <c r="J71" i="12"/>
  <c r="I71" i="12"/>
  <c r="H71" i="12"/>
  <c r="G71" i="12"/>
  <c r="F71" i="12"/>
  <c r="E71" i="12"/>
  <c r="D71" i="12"/>
  <c r="C71" i="12"/>
  <c r="B71" i="12"/>
  <c r="L70" i="12"/>
  <c r="K70" i="12"/>
  <c r="J70" i="12"/>
  <c r="I70" i="12"/>
  <c r="H70" i="12"/>
  <c r="G70" i="12"/>
  <c r="F70" i="12"/>
  <c r="E70" i="12"/>
  <c r="D70" i="12"/>
  <c r="C70" i="12"/>
  <c r="B70" i="12"/>
  <c r="L69" i="12"/>
  <c r="K69" i="12"/>
  <c r="J69" i="12"/>
  <c r="I69" i="12"/>
  <c r="H69" i="12"/>
  <c r="G69" i="12"/>
  <c r="F69" i="12"/>
  <c r="E69" i="12"/>
  <c r="D69" i="12"/>
  <c r="C69" i="12"/>
  <c r="B69" i="12"/>
  <c r="L68" i="12"/>
  <c r="K68" i="12"/>
  <c r="J68" i="12"/>
  <c r="I68" i="12"/>
  <c r="H68" i="12"/>
  <c r="G68" i="12"/>
  <c r="F68" i="12"/>
  <c r="E68" i="12"/>
  <c r="D68" i="12"/>
  <c r="C68" i="12"/>
  <c r="B68" i="12"/>
  <c r="L67" i="12"/>
  <c r="K67" i="12"/>
  <c r="J67" i="12"/>
  <c r="I67" i="12"/>
  <c r="H67" i="12"/>
  <c r="G67" i="12"/>
  <c r="F67" i="12"/>
  <c r="E67" i="12"/>
  <c r="D67" i="12"/>
  <c r="C67" i="12"/>
  <c r="B67" i="12"/>
  <c r="L66" i="12"/>
  <c r="K66" i="12"/>
  <c r="J66" i="12"/>
  <c r="I66" i="12"/>
  <c r="H66" i="12"/>
  <c r="G66" i="12"/>
  <c r="F66" i="12"/>
  <c r="E66" i="12"/>
  <c r="D66" i="12"/>
  <c r="C66" i="12"/>
  <c r="B66" i="12"/>
  <c r="L65" i="12"/>
  <c r="K65" i="12"/>
  <c r="J65" i="12"/>
  <c r="I65" i="12"/>
  <c r="H65" i="12"/>
  <c r="G65" i="12"/>
  <c r="F65" i="12"/>
  <c r="E65" i="12"/>
  <c r="D65" i="12"/>
  <c r="C65" i="12"/>
  <c r="B65" i="12"/>
  <c r="L64" i="12"/>
  <c r="K64" i="12"/>
  <c r="J64" i="12"/>
  <c r="I64" i="12"/>
  <c r="H64" i="12"/>
  <c r="G64" i="12"/>
  <c r="F64" i="12"/>
  <c r="E64" i="12"/>
  <c r="D64" i="12"/>
  <c r="C64" i="12"/>
  <c r="B64" i="12"/>
  <c r="L63" i="12"/>
  <c r="K63" i="12"/>
  <c r="J63" i="12"/>
  <c r="I63" i="12"/>
  <c r="H63" i="12"/>
  <c r="G63" i="12"/>
  <c r="F63" i="12"/>
  <c r="E63" i="12"/>
  <c r="D63" i="12"/>
  <c r="C63" i="12"/>
  <c r="B63" i="12"/>
  <c r="L62" i="12"/>
  <c r="K62" i="12"/>
  <c r="J62" i="12"/>
  <c r="I62" i="12"/>
  <c r="H62" i="12"/>
  <c r="G62" i="12"/>
  <c r="F62" i="12"/>
  <c r="E62" i="12"/>
  <c r="D62" i="12"/>
  <c r="C62" i="12"/>
  <c r="B62" i="12"/>
  <c r="L61" i="12"/>
  <c r="K61" i="12"/>
  <c r="J61" i="12"/>
  <c r="I61" i="12"/>
  <c r="H61" i="12"/>
  <c r="G61" i="12"/>
  <c r="F61" i="12"/>
  <c r="E61" i="12"/>
  <c r="D61" i="12"/>
  <c r="C61" i="12"/>
  <c r="B61" i="12"/>
  <c r="L60" i="12"/>
  <c r="K60" i="12"/>
  <c r="J60" i="12"/>
  <c r="I60" i="12"/>
  <c r="H60" i="12"/>
  <c r="G60" i="12"/>
  <c r="F60" i="12"/>
  <c r="E60" i="12"/>
  <c r="D60" i="12"/>
  <c r="C60" i="12"/>
  <c r="B60" i="12"/>
  <c r="L59" i="12"/>
  <c r="K59" i="12"/>
  <c r="J59" i="12"/>
  <c r="I59" i="12"/>
  <c r="H59" i="12"/>
  <c r="G59" i="12"/>
  <c r="F59" i="12"/>
  <c r="E59" i="12"/>
  <c r="D59" i="12"/>
  <c r="C59" i="12"/>
  <c r="B59" i="12"/>
  <c r="L58" i="12"/>
  <c r="K58" i="12"/>
  <c r="J58" i="12"/>
  <c r="I58" i="12"/>
  <c r="H58" i="12"/>
  <c r="G58" i="12"/>
  <c r="F58" i="12"/>
  <c r="E58" i="12"/>
  <c r="D58" i="12"/>
  <c r="C58" i="12"/>
  <c r="B58" i="12"/>
  <c r="L57" i="12"/>
  <c r="K57" i="12"/>
  <c r="J57" i="12"/>
  <c r="I57" i="12"/>
  <c r="H57" i="12"/>
  <c r="G57" i="12"/>
  <c r="F57" i="12"/>
  <c r="E57" i="12"/>
  <c r="D57" i="12"/>
  <c r="C57" i="12"/>
  <c r="B57" i="12"/>
  <c r="L56" i="12"/>
  <c r="K56" i="12"/>
  <c r="J56" i="12"/>
  <c r="I56" i="12"/>
  <c r="H56" i="12"/>
  <c r="G56" i="12"/>
  <c r="F56" i="12"/>
  <c r="E56" i="12"/>
  <c r="D56" i="12"/>
  <c r="C56" i="12"/>
  <c r="B56" i="12"/>
  <c r="L55" i="12"/>
  <c r="K55" i="12"/>
  <c r="J55" i="12"/>
  <c r="I55" i="12"/>
  <c r="H55" i="12"/>
  <c r="G55" i="12"/>
  <c r="F55" i="12"/>
  <c r="E55" i="12"/>
  <c r="D55" i="12"/>
  <c r="C55" i="12"/>
  <c r="B55" i="12"/>
  <c r="L54" i="12"/>
  <c r="K54" i="12"/>
  <c r="J54" i="12"/>
  <c r="I54" i="12"/>
  <c r="H54" i="12"/>
  <c r="G54" i="12"/>
  <c r="F54" i="12"/>
  <c r="E54" i="12"/>
  <c r="D54" i="12"/>
  <c r="C54" i="12"/>
  <c r="B54" i="12"/>
  <c r="L53" i="12"/>
  <c r="K53" i="12"/>
  <c r="J53" i="12"/>
  <c r="I53" i="12"/>
  <c r="H53" i="12"/>
  <c r="G53" i="12"/>
  <c r="F53" i="12"/>
  <c r="E53" i="12"/>
  <c r="D53" i="12"/>
  <c r="C53" i="12"/>
  <c r="B53" i="12"/>
  <c r="L52" i="12"/>
  <c r="K52" i="12"/>
  <c r="J52" i="12"/>
  <c r="I52" i="12"/>
  <c r="H52" i="12"/>
  <c r="G52" i="12"/>
  <c r="F52" i="12"/>
  <c r="E52" i="12"/>
  <c r="D52" i="12"/>
  <c r="C52" i="12"/>
  <c r="B52" i="12"/>
  <c r="L51" i="12"/>
  <c r="K51" i="12"/>
  <c r="J51" i="12"/>
  <c r="I51" i="12"/>
  <c r="H51" i="12"/>
  <c r="G51" i="12"/>
  <c r="F51" i="12"/>
  <c r="E51" i="12"/>
  <c r="D51" i="12"/>
  <c r="C51" i="12"/>
  <c r="B51" i="12"/>
  <c r="L50" i="12"/>
  <c r="K50" i="12"/>
  <c r="J50" i="12"/>
  <c r="I50" i="12"/>
  <c r="H50" i="12"/>
  <c r="G50" i="12"/>
  <c r="F50" i="12"/>
  <c r="E50" i="12"/>
  <c r="D50" i="12"/>
  <c r="C50" i="12"/>
  <c r="B50" i="12"/>
  <c r="L49" i="12"/>
  <c r="K49" i="12"/>
  <c r="J49" i="12"/>
  <c r="I49" i="12"/>
  <c r="H49" i="12"/>
  <c r="G49" i="12"/>
  <c r="F49" i="12"/>
  <c r="E49" i="12"/>
  <c r="D49" i="12"/>
  <c r="C49" i="12"/>
  <c r="B49" i="12"/>
  <c r="L48" i="12"/>
  <c r="K48" i="12"/>
  <c r="J48" i="12"/>
  <c r="I48" i="12"/>
  <c r="H48" i="12"/>
  <c r="G48" i="12"/>
  <c r="F48" i="12"/>
  <c r="E48" i="12"/>
  <c r="D48" i="12"/>
  <c r="C48" i="12"/>
  <c r="B48" i="12"/>
  <c r="L47" i="12"/>
  <c r="K47" i="12"/>
  <c r="J47" i="12"/>
  <c r="I47" i="12"/>
  <c r="H47" i="12"/>
  <c r="G47" i="12"/>
  <c r="F47" i="12"/>
  <c r="E47" i="12"/>
  <c r="D47" i="12"/>
  <c r="C47" i="12"/>
  <c r="B47" i="12"/>
  <c r="L46" i="12"/>
  <c r="K46" i="12"/>
  <c r="J46" i="12"/>
  <c r="I46" i="12"/>
  <c r="H46" i="12"/>
  <c r="G46" i="12"/>
  <c r="F46" i="12"/>
  <c r="E46" i="12"/>
  <c r="D46" i="12"/>
  <c r="C46" i="12"/>
  <c r="B46" i="12"/>
  <c r="L45" i="12"/>
  <c r="K45" i="12"/>
  <c r="J45" i="12"/>
  <c r="I45" i="12"/>
  <c r="H45" i="12"/>
  <c r="G45" i="12"/>
  <c r="F45" i="12"/>
  <c r="E45" i="12"/>
  <c r="D45" i="12"/>
  <c r="C45" i="12"/>
  <c r="B45" i="12"/>
  <c r="L44" i="12"/>
  <c r="K44" i="12"/>
  <c r="J44" i="12"/>
  <c r="I44" i="12"/>
  <c r="H44" i="12"/>
  <c r="G44" i="12"/>
  <c r="F44" i="12"/>
  <c r="E44" i="12"/>
  <c r="D44" i="12"/>
  <c r="C44" i="12"/>
  <c r="B44" i="12"/>
  <c r="L43" i="12"/>
  <c r="K43" i="12"/>
  <c r="J43" i="12"/>
  <c r="I43" i="12"/>
  <c r="H43" i="12"/>
  <c r="G43" i="12"/>
  <c r="F43" i="12"/>
  <c r="E43" i="12"/>
  <c r="D43" i="12"/>
  <c r="C43" i="12"/>
  <c r="B43" i="12"/>
  <c r="L42" i="12"/>
  <c r="K42" i="12"/>
  <c r="J42" i="12"/>
  <c r="I42" i="12"/>
  <c r="H42" i="12"/>
  <c r="G42" i="12"/>
  <c r="F42" i="12"/>
  <c r="E42" i="12"/>
  <c r="D42" i="12"/>
  <c r="C42" i="12"/>
  <c r="B42" i="12"/>
  <c r="L41" i="12"/>
  <c r="K41" i="12"/>
  <c r="J41" i="12"/>
  <c r="I41" i="12"/>
  <c r="H41" i="12"/>
  <c r="G41" i="12"/>
  <c r="F41" i="12"/>
  <c r="E41" i="12"/>
  <c r="D41" i="12"/>
  <c r="C41" i="12"/>
  <c r="B41" i="12"/>
  <c r="L40" i="12"/>
  <c r="K40" i="12"/>
  <c r="J40" i="12"/>
  <c r="I40" i="12"/>
  <c r="H40" i="12"/>
  <c r="G40" i="12"/>
  <c r="F40" i="12"/>
  <c r="E40" i="12"/>
  <c r="D40" i="12"/>
  <c r="C40" i="12"/>
  <c r="B40" i="12"/>
  <c r="L39" i="12"/>
  <c r="K39" i="12"/>
  <c r="J39" i="12"/>
  <c r="I39" i="12"/>
  <c r="H39" i="12"/>
  <c r="G39" i="12"/>
  <c r="F39" i="12"/>
  <c r="E39" i="12"/>
  <c r="D39" i="12"/>
  <c r="C39" i="12"/>
  <c r="B39" i="12"/>
  <c r="L38" i="12"/>
  <c r="K38" i="12"/>
  <c r="J38" i="12"/>
  <c r="I38" i="12"/>
  <c r="H38" i="12"/>
  <c r="G38" i="12"/>
  <c r="F38" i="12"/>
  <c r="E38" i="12"/>
  <c r="D38" i="12"/>
  <c r="C38" i="12"/>
  <c r="B38" i="12"/>
  <c r="L37" i="12"/>
  <c r="K37" i="12"/>
  <c r="J37" i="12"/>
  <c r="I37" i="12"/>
  <c r="H37" i="12"/>
  <c r="G37" i="12"/>
  <c r="F37" i="12"/>
  <c r="E37" i="12"/>
  <c r="D37" i="12"/>
  <c r="C37" i="12"/>
  <c r="B37" i="12"/>
  <c r="L36" i="12"/>
  <c r="K36" i="12"/>
  <c r="J36" i="12"/>
  <c r="I36" i="12"/>
  <c r="H36" i="12"/>
  <c r="G36" i="12"/>
  <c r="F36" i="12"/>
  <c r="E36" i="12"/>
  <c r="D36" i="12"/>
  <c r="C36" i="12"/>
  <c r="B36" i="12"/>
  <c r="L35" i="12"/>
  <c r="K35" i="12"/>
  <c r="J35" i="12"/>
  <c r="I35" i="12"/>
  <c r="H35" i="12"/>
  <c r="G35" i="12"/>
  <c r="F35" i="12"/>
  <c r="E35" i="12"/>
  <c r="D35" i="12"/>
  <c r="C35" i="12"/>
  <c r="B35" i="12"/>
  <c r="L34" i="12"/>
  <c r="K34" i="12"/>
  <c r="J34" i="12"/>
  <c r="I34" i="12"/>
  <c r="H34" i="12"/>
  <c r="G34" i="12"/>
  <c r="F34" i="12"/>
  <c r="E34" i="12"/>
  <c r="D34" i="12"/>
  <c r="C34" i="12"/>
  <c r="B34" i="12"/>
  <c r="L33" i="12"/>
  <c r="K33" i="12"/>
  <c r="J33" i="12"/>
  <c r="I33" i="12"/>
  <c r="H33" i="12"/>
  <c r="G33" i="12"/>
  <c r="F33" i="12"/>
  <c r="E33" i="12"/>
  <c r="D33" i="12"/>
  <c r="C33" i="12"/>
  <c r="B33" i="12"/>
  <c r="L32" i="12"/>
  <c r="K32" i="12"/>
  <c r="J32" i="12"/>
  <c r="I32" i="12"/>
  <c r="H32" i="12"/>
  <c r="G32" i="12"/>
  <c r="F32" i="12"/>
  <c r="E32" i="12"/>
  <c r="D32" i="12"/>
  <c r="C32" i="12"/>
  <c r="B32" i="12"/>
  <c r="L31" i="12"/>
  <c r="K31" i="12"/>
  <c r="J31" i="12"/>
  <c r="I31" i="12"/>
  <c r="H31" i="12"/>
  <c r="G31" i="12"/>
  <c r="F31" i="12"/>
  <c r="E31" i="12"/>
  <c r="D31" i="12"/>
  <c r="C31" i="12"/>
  <c r="B31" i="12"/>
  <c r="L30" i="12"/>
  <c r="K30" i="12"/>
  <c r="J30" i="12"/>
  <c r="I30" i="12"/>
  <c r="H30" i="12"/>
  <c r="G30" i="12"/>
  <c r="F30" i="12"/>
  <c r="E30" i="12"/>
  <c r="D30" i="12"/>
  <c r="C30" i="12"/>
  <c r="B30" i="12"/>
  <c r="L29" i="12"/>
  <c r="K29" i="12"/>
  <c r="J29" i="12"/>
  <c r="I29" i="12"/>
  <c r="H29" i="12"/>
  <c r="G29" i="12"/>
  <c r="F29" i="12"/>
  <c r="E29" i="12"/>
  <c r="D29" i="12"/>
  <c r="C29" i="12"/>
  <c r="B29" i="12"/>
  <c r="L28" i="12"/>
  <c r="K28" i="12"/>
  <c r="J28" i="12"/>
  <c r="I28" i="12"/>
  <c r="H28" i="12"/>
  <c r="G28" i="12"/>
  <c r="F28" i="12"/>
  <c r="E28" i="12"/>
  <c r="D28" i="12"/>
  <c r="C28" i="12"/>
  <c r="B28" i="12"/>
  <c r="L27" i="12"/>
  <c r="K27" i="12"/>
  <c r="J27" i="12"/>
  <c r="I27" i="12"/>
  <c r="H27" i="12"/>
  <c r="G27" i="12"/>
  <c r="F27" i="12"/>
  <c r="E27" i="12"/>
  <c r="D27" i="12"/>
  <c r="C27" i="12"/>
  <c r="B27" i="12"/>
  <c r="L26" i="12"/>
  <c r="K26" i="12"/>
  <c r="J26" i="12"/>
  <c r="I26" i="12"/>
  <c r="H26" i="12"/>
  <c r="G26" i="12"/>
  <c r="F26" i="12"/>
  <c r="E26" i="12"/>
  <c r="D26" i="12"/>
  <c r="C26" i="12"/>
  <c r="B26" i="12"/>
  <c r="L25" i="12"/>
  <c r="K25" i="12"/>
  <c r="J25" i="12"/>
  <c r="I25" i="12"/>
  <c r="H25" i="12"/>
  <c r="G25" i="12"/>
  <c r="F25" i="12"/>
  <c r="E25" i="12"/>
  <c r="D25" i="12"/>
  <c r="C25" i="12"/>
  <c r="B25" i="12"/>
  <c r="L24" i="12"/>
  <c r="K24" i="12"/>
  <c r="J24" i="12"/>
  <c r="I24" i="12"/>
  <c r="H24" i="12"/>
  <c r="G24" i="12"/>
  <c r="F24" i="12"/>
  <c r="E24" i="12"/>
  <c r="D24" i="12"/>
  <c r="C24" i="12"/>
  <c r="B24" i="12"/>
  <c r="L23" i="12"/>
  <c r="K23" i="12"/>
  <c r="J23" i="12"/>
  <c r="I23" i="12"/>
  <c r="H23" i="12"/>
  <c r="G23" i="12"/>
  <c r="F23" i="12"/>
  <c r="E23" i="12"/>
  <c r="D23" i="12"/>
  <c r="C23" i="12"/>
  <c r="B23" i="12"/>
  <c r="L22" i="12"/>
  <c r="K22" i="12"/>
  <c r="J22" i="12"/>
  <c r="I22" i="12"/>
  <c r="H22" i="12"/>
  <c r="G22" i="12"/>
  <c r="F22" i="12"/>
  <c r="E22" i="12"/>
  <c r="D22" i="12"/>
  <c r="C22" i="12"/>
  <c r="B22" i="12"/>
  <c r="L21" i="12"/>
  <c r="K21" i="12"/>
  <c r="J21" i="12"/>
  <c r="I21" i="12"/>
  <c r="H21" i="12"/>
  <c r="G21" i="12"/>
  <c r="F21" i="12"/>
  <c r="E21" i="12"/>
  <c r="D21" i="12"/>
  <c r="C21" i="12"/>
  <c r="B21" i="12"/>
  <c r="L20" i="12"/>
  <c r="K20" i="12"/>
  <c r="J20" i="12"/>
  <c r="I20" i="12"/>
  <c r="H20" i="12"/>
  <c r="G20" i="12"/>
  <c r="F20" i="12"/>
  <c r="E20" i="12"/>
  <c r="D20" i="12"/>
  <c r="C20" i="12"/>
  <c r="B20" i="12"/>
  <c r="L19" i="12"/>
  <c r="K19" i="12"/>
  <c r="J19" i="12"/>
  <c r="I19" i="12"/>
  <c r="H19" i="12"/>
  <c r="G19" i="12"/>
  <c r="F19" i="12"/>
  <c r="E19" i="12"/>
  <c r="D19" i="12"/>
  <c r="C19" i="12"/>
  <c r="B19" i="12"/>
  <c r="L18" i="12"/>
  <c r="K18" i="12"/>
  <c r="J18" i="12"/>
  <c r="I18" i="12"/>
  <c r="H18" i="12"/>
  <c r="G18" i="12"/>
  <c r="F18" i="12"/>
  <c r="E18" i="12"/>
  <c r="D18" i="12"/>
  <c r="C18" i="12"/>
  <c r="B18" i="12"/>
  <c r="L17" i="12"/>
  <c r="K17" i="12"/>
  <c r="J17" i="12"/>
  <c r="I17" i="12"/>
  <c r="H17" i="12"/>
  <c r="G17" i="12"/>
  <c r="F17" i="12"/>
  <c r="E17" i="12"/>
  <c r="D17" i="12"/>
  <c r="C17" i="12"/>
  <c r="B17" i="12"/>
  <c r="L16" i="12"/>
  <c r="K16" i="12"/>
  <c r="J16" i="12"/>
  <c r="I16" i="12"/>
  <c r="H16" i="12"/>
  <c r="G16" i="12"/>
  <c r="F16" i="12"/>
  <c r="E16" i="12"/>
  <c r="D16" i="12"/>
  <c r="C16" i="12"/>
  <c r="B16" i="12"/>
  <c r="L15" i="12"/>
  <c r="K15" i="12"/>
  <c r="J15" i="12"/>
  <c r="I15" i="12"/>
  <c r="H15" i="12"/>
  <c r="G15" i="12"/>
  <c r="F15" i="12"/>
  <c r="E15" i="12"/>
  <c r="D15" i="12"/>
  <c r="C15" i="12"/>
  <c r="B15" i="12"/>
  <c r="L14" i="12"/>
  <c r="K14" i="12"/>
  <c r="J14" i="12"/>
  <c r="I14" i="12"/>
  <c r="H14" i="12"/>
  <c r="G14" i="12"/>
  <c r="F14" i="12"/>
  <c r="E14" i="12"/>
  <c r="D14" i="12"/>
  <c r="C14" i="12"/>
  <c r="B14" i="12"/>
  <c r="L13" i="12"/>
  <c r="K13" i="12"/>
  <c r="J13" i="12"/>
  <c r="I13" i="12"/>
  <c r="H13" i="12"/>
  <c r="G13" i="12"/>
  <c r="F13" i="12"/>
  <c r="E13" i="12"/>
  <c r="D13" i="12"/>
  <c r="C13" i="12"/>
  <c r="B13" i="12"/>
  <c r="L12" i="12"/>
  <c r="K12" i="12"/>
  <c r="J12" i="12"/>
  <c r="I12" i="12"/>
  <c r="H12" i="12"/>
  <c r="G12" i="12"/>
  <c r="F12" i="12"/>
  <c r="E12" i="12"/>
  <c r="D12" i="12"/>
  <c r="C12" i="12"/>
  <c r="B12" i="12"/>
  <c r="L11" i="12"/>
  <c r="K11" i="12"/>
  <c r="J11" i="12"/>
  <c r="I11" i="12"/>
  <c r="H11" i="12"/>
  <c r="G11" i="12"/>
  <c r="F11" i="12"/>
  <c r="E11" i="12"/>
  <c r="D11" i="12"/>
  <c r="C11" i="12"/>
  <c r="B11" i="12"/>
  <c r="L10" i="12"/>
  <c r="K10" i="12"/>
  <c r="J10" i="12"/>
  <c r="I10" i="12"/>
  <c r="H10" i="12"/>
  <c r="G10" i="12"/>
  <c r="F10" i="12"/>
  <c r="E10" i="12"/>
  <c r="D10" i="12"/>
  <c r="C10" i="12"/>
  <c r="B10" i="12"/>
  <c r="N9" i="12"/>
  <c r="M9" i="12"/>
  <c r="L9" i="12"/>
  <c r="K9" i="12"/>
  <c r="J9" i="12"/>
  <c r="I9" i="12"/>
  <c r="H9" i="12"/>
  <c r="G9" i="12"/>
  <c r="F9" i="12"/>
  <c r="E9" i="12"/>
  <c r="D9" i="12"/>
  <c r="C9" i="12"/>
  <c r="B9" i="12"/>
  <c r="V6" i="12"/>
  <c r="IR45" i="10" l="1"/>
  <c r="IO36" i="10"/>
  <c r="IO33" i="10"/>
  <c r="IQ45" i="10"/>
  <c r="IO16" i="10"/>
  <c r="IN16" i="10" s="1"/>
  <c r="IP16" i="10" s="1"/>
  <c r="IO13" i="10"/>
  <c r="IN13" i="10" s="1"/>
  <c r="IP13" i="10" s="1"/>
  <c r="IK45" i="10"/>
  <c r="IH20" i="10"/>
  <c r="IG20" i="10" s="1"/>
  <c r="II20" i="10" s="1"/>
  <c r="IH17" i="10"/>
  <c r="IH14" i="10"/>
  <c r="ID40" i="10"/>
  <c r="IA28" i="10"/>
  <c r="IA21" i="10"/>
  <c r="IA15" i="10"/>
  <c r="HT36" i="10"/>
  <c r="HT33" i="10"/>
  <c r="HW20" i="10"/>
  <c r="HH40" i="10"/>
  <c r="HA45" i="10"/>
  <c r="GY39" i="10"/>
  <c r="HA16" i="10"/>
  <c r="HA13" i="10"/>
  <c r="GR40" i="10"/>
  <c r="GQ40" i="10" s="1"/>
  <c r="GS40" i="10" s="1"/>
  <c r="GR34" i="10"/>
  <c r="IO45" i="10"/>
  <c r="IN45" i="10" s="1"/>
  <c r="IP45" i="10" s="1"/>
  <c r="IO39" i="10"/>
  <c r="IO19" i="10"/>
  <c r="IJ45" i="10"/>
  <c r="IH27" i="10"/>
  <c r="IC40" i="10"/>
  <c r="IA34" i="10"/>
  <c r="ID20" i="10"/>
  <c r="HT27" i="10"/>
  <c r="HV20" i="10"/>
  <c r="IO22" i="10"/>
  <c r="IH45" i="10"/>
  <c r="IG45" i="10" s="1"/>
  <c r="II45" i="10" s="1"/>
  <c r="IH36" i="10"/>
  <c r="IH33" i="10"/>
  <c r="IK16" i="10"/>
  <c r="IK13" i="10"/>
  <c r="IA40" i="10"/>
  <c r="HZ40" i="10" s="1"/>
  <c r="IB40" i="10" s="1"/>
  <c r="IA37" i="10"/>
  <c r="IA31" i="10"/>
  <c r="IC20" i="10"/>
  <c r="IA11" i="10"/>
  <c r="IO35" i="10"/>
  <c r="IO32" i="10"/>
  <c r="IO29" i="10"/>
  <c r="IO18" i="10"/>
  <c r="IO15" i="10"/>
  <c r="IH22" i="10"/>
  <c r="ID45" i="10"/>
  <c r="IA36" i="10"/>
  <c r="IA33" i="10"/>
  <c r="ID16" i="10"/>
  <c r="ID13" i="10"/>
  <c r="HW40" i="10"/>
  <c r="HT29" i="10"/>
  <c r="HT22" i="10"/>
  <c r="HV16" i="10"/>
  <c r="HV13" i="10"/>
  <c r="IR40" i="10"/>
  <c r="IO28" i="10"/>
  <c r="IO21" i="10"/>
  <c r="IH35" i="10"/>
  <c r="IH32" i="10"/>
  <c r="IQ40" i="10"/>
  <c r="IO34" i="10"/>
  <c r="IR20" i="10"/>
  <c r="IO11" i="10"/>
  <c r="IH38" i="10"/>
  <c r="IA45" i="10"/>
  <c r="HZ45" i="10" s="1"/>
  <c r="IB45" i="10" s="1"/>
  <c r="IA39" i="10"/>
  <c r="IA19" i="10"/>
  <c r="IA16" i="10"/>
  <c r="HZ16" i="10" s="1"/>
  <c r="IB16" i="10" s="1"/>
  <c r="IA13" i="10"/>
  <c r="HZ13" i="10" s="1"/>
  <c r="IB13" i="10" s="1"/>
  <c r="HT40" i="10"/>
  <c r="HS40" i="10" s="1"/>
  <c r="HU40" i="10" s="1"/>
  <c r="HT13" i="10"/>
  <c r="HS13" i="10" s="1"/>
  <c r="HU13" i="10" s="1"/>
  <c r="HM40" i="10"/>
  <c r="HL40" i="10" s="1"/>
  <c r="HN40" i="10" s="1"/>
  <c r="HM37" i="10"/>
  <c r="HM31" i="10"/>
  <c r="HM21" i="10"/>
  <c r="HM15" i="10"/>
  <c r="HI16" i="10"/>
  <c r="HA40" i="10"/>
  <c r="GY34" i="10"/>
  <c r="IO40" i="10"/>
  <c r="IN40" i="10" s="1"/>
  <c r="IP40" i="10" s="1"/>
  <c r="IO37" i="10"/>
  <c r="IO31" i="10"/>
  <c r="IQ20" i="10"/>
  <c r="IO17" i="10"/>
  <c r="IO14" i="10"/>
  <c r="IK40" i="10"/>
  <c r="IH18" i="10"/>
  <c r="IH15" i="10"/>
  <c r="IA22" i="10"/>
  <c r="HW45" i="10"/>
  <c r="HT37" i="10"/>
  <c r="HT34" i="10"/>
  <c r="HT31" i="10"/>
  <c r="HP20" i="10"/>
  <c r="HH16" i="10"/>
  <c r="HI13" i="10"/>
  <c r="GY40" i="10"/>
  <c r="GX40" i="10" s="1"/>
  <c r="GZ40" i="10" s="1"/>
  <c r="GY37" i="10"/>
  <c r="HA20" i="10"/>
  <c r="GY11" i="10"/>
  <c r="IO20" i="10"/>
  <c r="IN20" i="10" s="1"/>
  <c r="IP20" i="10" s="1"/>
  <c r="IJ40" i="10"/>
  <c r="IH28" i="10"/>
  <c r="IH21" i="10"/>
  <c r="IA35" i="10"/>
  <c r="IA32" i="10"/>
  <c r="IA29" i="10"/>
  <c r="HV45" i="10"/>
  <c r="HT28" i="10"/>
  <c r="HP45" i="10"/>
  <c r="HO20" i="10"/>
  <c r="HF35" i="10"/>
  <c r="HF32" i="10"/>
  <c r="HF19" i="10"/>
  <c r="HF16" i="10"/>
  <c r="HE16" i="10" s="1"/>
  <c r="HG16" i="10" s="1"/>
  <c r="HH13" i="10"/>
  <c r="IO27" i="10"/>
  <c r="IR16" i="10"/>
  <c r="IR13" i="10"/>
  <c r="IH40" i="10"/>
  <c r="IG40" i="10" s="1"/>
  <c r="II40" i="10" s="1"/>
  <c r="IH34" i="10"/>
  <c r="IH31" i="10"/>
  <c r="IK20" i="10"/>
  <c r="IA38" i="10"/>
  <c r="HT21" i="10"/>
  <c r="HT18" i="10"/>
  <c r="HT15" i="10"/>
  <c r="HO45" i="10"/>
  <c r="HM36" i="10"/>
  <c r="HM27" i="10"/>
  <c r="HM20" i="10"/>
  <c r="HL20" i="10" s="1"/>
  <c r="HN20" i="10" s="1"/>
  <c r="HM11" i="10"/>
  <c r="HF38" i="10"/>
  <c r="HF29" i="10"/>
  <c r="HF22" i="10"/>
  <c r="HF13" i="10"/>
  <c r="HE13" i="10" s="1"/>
  <c r="HG13" i="10" s="1"/>
  <c r="GY27" i="10"/>
  <c r="GU40" i="10"/>
  <c r="HT39" i="10"/>
  <c r="HT16" i="10"/>
  <c r="HS16" i="10" s="1"/>
  <c r="HU16" i="10" s="1"/>
  <c r="HF40" i="10"/>
  <c r="HE40" i="10" s="1"/>
  <c r="HG40" i="10" s="1"/>
  <c r="HB40" i="10"/>
  <c r="HB13" i="10"/>
  <c r="GT45" i="10"/>
  <c r="GR19" i="10"/>
  <c r="GR16" i="10"/>
  <c r="GQ16" i="10" s="1"/>
  <c r="GS16" i="10" s="1"/>
  <c r="GU13" i="10"/>
  <c r="GK20" i="10"/>
  <c r="GJ20" i="10" s="1"/>
  <c r="GL20" i="10" s="1"/>
  <c r="GK17" i="10"/>
  <c r="GK14" i="10"/>
  <c r="GD38" i="10"/>
  <c r="GD32" i="10"/>
  <c r="IO38" i="10"/>
  <c r="IJ13" i="10"/>
  <c r="IA20" i="10"/>
  <c r="HZ20" i="10" s="1"/>
  <c r="IB20" i="10" s="1"/>
  <c r="HT38" i="10"/>
  <c r="HM38" i="10"/>
  <c r="HM32" i="10"/>
  <c r="HI45" i="10"/>
  <c r="HF18" i="10"/>
  <c r="HF14" i="10"/>
  <c r="GY35" i="10"/>
  <c r="GY31" i="10"/>
  <c r="GY13" i="10"/>
  <c r="GX13" i="10" s="1"/>
  <c r="GZ13" i="10" s="1"/>
  <c r="GR45" i="10"/>
  <c r="GQ45" i="10" s="1"/>
  <c r="GS45" i="10" s="1"/>
  <c r="GR22" i="10"/>
  <c r="IH13" i="10"/>
  <c r="IG13" i="10" s="1"/>
  <c r="II13" i="10" s="1"/>
  <c r="HT14" i="10"/>
  <c r="HM19" i="10"/>
  <c r="HM14" i="10"/>
  <c r="HH45" i="10"/>
  <c r="HF34" i="10"/>
  <c r="GY17" i="10"/>
  <c r="GR38" i="10"/>
  <c r="GR31" i="10"/>
  <c r="GR28" i="10"/>
  <c r="GR13" i="10"/>
  <c r="GQ13" i="10" s="1"/>
  <c r="GS13" i="10" s="1"/>
  <c r="GN45" i="10"/>
  <c r="GK36" i="10"/>
  <c r="GK33" i="10"/>
  <c r="HP13" i="10"/>
  <c r="HF45" i="10"/>
  <c r="HE45" i="10" s="1"/>
  <c r="HG45" i="10" s="1"/>
  <c r="GY21" i="10"/>
  <c r="HB16" i="10"/>
  <c r="GM45" i="10"/>
  <c r="GM16" i="10"/>
  <c r="GM13" i="10"/>
  <c r="GD40" i="10"/>
  <c r="GC40" i="10" s="1"/>
  <c r="GE40" i="10" s="1"/>
  <c r="GD34" i="10"/>
  <c r="GD13" i="10"/>
  <c r="GC13" i="10" s="1"/>
  <c r="GE13" i="10" s="1"/>
  <c r="FW27" i="10"/>
  <c r="FP35" i="10"/>
  <c r="FP32" i="10"/>
  <c r="IJ20" i="10"/>
  <c r="IH11" i="10"/>
  <c r="IA18" i="10"/>
  <c r="HT45" i="10"/>
  <c r="HS45" i="10" s="1"/>
  <c r="HU45" i="10" s="1"/>
  <c r="HT20" i="10"/>
  <c r="HS20" i="10" s="1"/>
  <c r="HU20" i="10" s="1"/>
  <c r="HW13" i="10"/>
  <c r="HO13" i="10"/>
  <c r="HF28" i="10"/>
  <c r="HB20" i="10"/>
  <c r="GY16" i="10"/>
  <c r="GX16" i="10" s="1"/>
  <c r="GZ16" i="10" s="1"/>
  <c r="GR37" i="10"/>
  <c r="GR18" i="10"/>
  <c r="GK45" i="10"/>
  <c r="GJ45" i="10" s="1"/>
  <c r="GL45" i="10" s="1"/>
  <c r="GK39" i="10"/>
  <c r="IA17" i="10"/>
  <c r="HM13" i="10"/>
  <c r="HL13" i="10" s="1"/>
  <c r="HN13" i="10" s="1"/>
  <c r="HF39" i="10"/>
  <c r="HF17" i="10"/>
  <c r="GY20" i="10"/>
  <c r="GX20" i="10" s="1"/>
  <c r="GZ20" i="10" s="1"/>
  <c r="GT40" i="10"/>
  <c r="GR21" i="10"/>
  <c r="GR15" i="10"/>
  <c r="GK22" i="10"/>
  <c r="GG45" i="10"/>
  <c r="IH19" i="10"/>
  <c r="IA27" i="10"/>
  <c r="HT35" i="10"/>
  <c r="HM35" i="10"/>
  <c r="HM18" i="10"/>
  <c r="HF33" i="10"/>
  <c r="GY38" i="10"/>
  <c r="GY33" i="10"/>
  <c r="GY29" i="10"/>
  <c r="GR33" i="10"/>
  <c r="GR27" i="10"/>
  <c r="GU20" i="10"/>
  <c r="GK35" i="10"/>
  <c r="GK32" i="10"/>
  <c r="GK29" i="10"/>
  <c r="GF45" i="10"/>
  <c r="GD21" i="10"/>
  <c r="IH29" i="10"/>
  <c r="IC45" i="10"/>
  <c r="IC16" i="10"/>
  <c r="HT19" i="10"/>
  <c r="HM29" i="10"/>
  <c r="HM17" i="10"/>
  <c r="HF21" i="10"/>
  <c r="HF11" i="10"/>
  <c r="GY19" i="10"/>
  <c r="GR36" i="10"/>
  <c r="GT20" i="10"/>
  <c r="IQ16" i="10"/>
  <c r="IJ16" i="10"/>
  <c r="IA14" i="10"/>
  <c r="HT17" i="10"/>
  <c r="HP40" i="10"/>
  <c r="HO16" i="10"/>
  <c r="HH20" i="10"/>
  <c r="HF15" i="10"/>
  <c r="GY32" i="10"/>
  <c r="GY28" i="10"/>
  <c r="GR11" i="10"/>
  <c r="GN40" i="10"/>
  <c r="GK28" i="10"/>
  <c r="GK21" i="10"/>
  <c r="GK15" i="10"/>
  <c r="GD20" i="10"/>
  <c r="GC20" i="10" s="1"/>
  <c r="GE20" i="10" s="1"/>
  <c r="FW38" i="10"/>
  <c r="HT11" i="10"/>
  <c r="HM22" i="10"/>
  <c r="HF37" i="10"/>
  <c r="GY15" i="10"/>
  <c r="GT13" i="10"/>
  <c r="GK40" i="10"/>
  <c r="GJ40" i="10" s="1"/>
  <c r="GL40" i="10" s="1"/>
  <c r="GD22" i="10"/>
  <c r="GD14" i="10"/>
  <c r="FP13" i="10"/>
  <c r="FO13" i="10" s="1"/>
  <c r="FQ13" i="10" s="1"/>
  <c r="FI37" i="10"/>
  <c r="FL20" i="10"/>
  <c r="FB38" i="10"/>
  <c r="EN21" i="10"/>
  <c r="EN18" i="10"/>
  <c r="GK19" i="10"/>
  <c r="FZ45" i="10"/>
  <c r="FW31" i="10"/>
  <c r="FW15" i="10"/>
  <c r="FW11" i="10"/>
  <c r="FS40" i="10"/>
  <c r="FP31" i="10"/>
  <c r="FK20" i="10"/>
  <c r="FI17" i="10"/>
  <c r="FI11" i="10"/>
  <c r="FB18" i="10"/>
  <c r="FB15" i="10"/>
  <c r="EN45" i="10"/>
  <c r="EM45" i="10" s="1"/>
  <c r="EO45" i="10" s="1"/>
  <c r="EG35" i="10"/>
  <c r="EG32" i="10"/>
  <c r="EG29" i="10"/>
  <c r="DZ45" i="10"/>
  <c r="DY45" i="10" s="1"/>
  <c r="EA45" i="10" s="1"/>
  <c r="DZ32" i="10"/>
  <c r="IQ13" i="10"/>
  <c r="HV40" i="10"/>
  <c r="HM45" i="10"/>
  <c r="HL45" i="10" s="1"/>
  <c r="HN45" i="10" s="1"/>
  <c r="HF36" i="10"/>
  <c r="GY14" i="10"/>
  <c r="GR35" i="10"/>
  <c r="GK38" i="10"/>
  <c r="GN13" i="10"/>
  <c r="GD39" i="10"/>
  <c r="GD17" i="10"/>
  <c r="GG13" i="10"/>
  <c r="FY45" i="10"/>
  <c r="FW34" i="10"/>
  <c r="FW22" i="10"/>
  <c r="FW18" i="10"/>
  <c r="FR40" i="10"/>
  <c r="FP34" i="10"/>
  <c r="FP28" i="10"/>
  <c r="FL45" i="10"/>
  <c r="FI33" i="10"/>
  <c r="FI27" i="10"/>
  <c r="FI20" i="10"/>
  <c r="FH20" i="10" s="1"/>
  <c r="FJ20" i="10" s="1"/>
  <c r="FI14" i="10"/>
  <c r="FE40" i="10"/>
  <c r="FB28" i="10"/>
  <c r="FB21" i="10"/>
  <c r="EN39" i="10"/>
  <c r="EN33" i="10"/>
  <c r="EQ20" i="10"/>
  <c r="EG38" i="10"/>
  <c r="IH39" i="10"/>
  <c r="HP16" i="10"/>
  <c r="GR20" i="10"/>
  <c r="GQ20" i="10" s="1"/>
  <c r="GS20" i="10" s="1"/>
  <c r="GK31" i="10"/>
  <c r="GK18" i="10"/>
  <c r="GK13" i="10"/>
  <c r="GJ13" i="10" s="1"/>
  <c r="GL13" i="10" s="1"/>
  <c r="GG20" i="10"/>
  <c r="GF13" i="10"/>
  <c r="FW45" i="10"/>
  <c r="FV45" i="10" s="1"/>
  <c r="FX45" i="10" s="1"/>
  <c r="FP40" i="10"/>
  <c r="FO40" i="10" s="1"/>
  <c r="FQ40" i="10" s="1"/>
  <c r="FP37" i="10"/>
  <c r="FP21" i="10"/>
  <c r="FP18" i="10"/>
  <c r="FP15" i="10"/>
  <c r="FK45" i="10"/>
  <c r="FI39" i="10"/>
  <c r="FI36" i="10"/>
  <c r="FL16" i="10"/>
  <c r="FD40" i="10"/>
  <c r="FB34" i="10"/>
  <c r="FB31" i="10"/>
  <c r="FE20" i="10"/>
  <c r="EN36" i="10"/>
  <c r="EN27" i="10"/>
  <c r="EP20" i="10"/>
  <c r="EN17" i="10"/>
  <c r="EN14" i="10"/>
  <c r="EG21" i="10"/>
  <c r="EG15" i="10"/>
  <c r="DZ38" i="10"/>
  <c r="DZ28" i="10"/>
  <c r="DZ21" i="10"/>
  <c r="DV40" i="10"/>
  <c r="IH37" i="10"/>
  <c r="HT32" i="10"/>
  <c r="HO40" i="10"/>
  <c r="HM16" i="10"/>
  <c r="HL16" i="10" s="1"/>
  <c r="HN16" i="10" s="1"/>
  <c r="HF31" i="10"/>
  <c r="HB45" i="10"/>
  <c r="GR32" i="10"/>
  <c r="GF20" i="10"/>
  <c r="GG16" i="10"/>
  <c r="FW14" i="10"/>
  <c r="FI45" i="10"/>
  <c r="FH45" i="10" s="1"/>
  <c r="FJ45" i="10" s="1"/>
  <c r="FK16" i="10"/>
  <c r="FL13" i="10"/>
  <c r="FB40" i="10"/>
  <c r="FA40" i="10" s="1"/>
  <c r="FC40" i="10" s="1"/>
  <c r="FB37" i="10"/>
  <c r="FD20" i="10"/>
  <c r="FB11" i="10"/>
  <c r="EN20" i="10"/>
  <c r="EM20" i="10" s="1"/>
  <c r="EO20" i="10" s="1"/>
  <c r="EN11" i="10"/>
  <c r="HM39" i="10"/>
  <c r="GY45" i="10"/>
  <c r="GX45" i="10" s="1"/>
  <c r="GZ45" i="10" s="1"/>
  <c r="GU45" i="10"/>
  <c r="GK37" i="10"/>
  <c r="GD33" i="10"/>
  <c r="GD29" i="10"/>
  <c r="GF16" i="10"/>
  <c r="FZ40" i="10"/>
  <c r="FW37" i="10"/>
  <c r="FW33" i="10"/>
  <c r="FW21" i="10"/>
  <c r="FZ13" i="10"/>
  <c r="FS20" i="10"/>
  <c r="FI16" i="10"/>
  <c r="FH16" i="10" s="1"/>
  <c r="FJ16" i="10" s="1"/>
  <c r="FK13" i="10"/>
  <c r="FB20" i="10"/>
  <c r="FA20" i="10" s="1"/>
  <c r="FC20" i="10" s="1"/>
  <c r="FB17" i="10"/>
  <c r="FB14" i="10"/>
  <c r="EQ16" i="10"/>
  <c r="HF27" i="10"/>
  <c r="GR17" i="10"/>
  <c r="GD16" i="10"/>
  <c r="GC16" i="10" s="1"/>
  <c r="GE16" i="10" s="1"/>
  <c r="FY40" i="10"/>
  <c r="FZ20" i="10"/>
  <c r="FW17" i="10"/>
  <c r="FY13" i="10"/>
  <c r="FS45" i="10"/>
  <c r="FP33" i="10"/>
  <c r="FP27" i="10"/>
  <c r="FR20" i="10"/>
  <c r="FI32" i="10"/>
  <c r="FI19" i="10"/>
  <c r="FI13" i="10"/>
  <c r="FH13" i="10" s="1"/>
  <c r="FJ13" i="10" s="1"/>
  <c r="FE45" i="10"/>
  <c r="FB27" i="10"/>
  <c r="EN38" i="10"/>
  <c r="EN32" i="10"/>
  <c r="EP16" i="10"/>
  <c r="EP13" i="10"/>
  <c r="EG40" i="10"/>
  <c r="EF40" i="10" s="1"/>
  <c r="EH40" i="10" s="1"/>
  <c r="EG37" i="10"/>
  <c r="HM34" i="10"/>
  <c r="GU16" i="10"/>
  <c r="GN16" i="10"/>
  <c r="GK11" i="10"/>
  <c r="GD37" i="10"/>
  <c r="GD28" i="10"/>
  <c r="FW40" i="10"/>
  <c r="FV40" i="10" s="1"/>
  <c r="FX40" i="10" s="1"/>
  <c r="FW36" i="10"/>
  <c r="FW29" i="10"/>
  <c r="FY20" i="10"/>
  <c r="FZ16" i="10"/>
  <c r="FW13" i="10"/>
  <c r="FV13" i="10" s="1"/>
  <c r="FX13" i="10" s="1"/>
  <c r="HM33" i="10"/>
  <c r="GY22" i="10"/>
  <c r="GR29" i="10"/>
  <c r="GT16" i="10"/>
  <c r="GK16" i="10"/>
  <c r="GJ16" i="10" s="1"/>
  <c r="GL16" i="10" s="1"/>
  <c r="GD36" i="10"/>
  <c r="GD19" i="10"/>
  <c r="GD11" i="10"/>
  <c r="FW20" i="10"/>
  <c r="FV20" i="10" s="1"/>
  <c r="FX20" i="10" s="1"/>
  <c r="FY16" i="10"/>
  <c r="FP11" i="10"/>
  <c r="FB45" i="10"/>
  <c r="FA45" i="10" s="1"/>
  <c r="FC45" i="10" s="1"/>
  <c r="FB39" i="10"/>
  <c r="FD16" i="10"/>
  <c r="FD13" i="10"/>
  <c r="EQ40" i="10"/>
  <c r="EN19" i="10"/>
  <c r="EN13" i="10"/>
  <c r="EM13" i="10" s="1"/>
  <c r="EO13" i="10" s="1"/>
  <c r="IC13" i="10"/>
  <c r="HW16" i="10"/>
  <c r="HI40" i="10"/>
  <c r="GY18" i="10"/>
  <c r="GM40" i="10"/>
  <c r="GD45" i="10"/>
  <c r="GC45" i="10" s="1"/>
  <c r="GE45" i="10" s="1"/>
  <c r="GF40" i="10"/>
  <c r="GD35" i="10"/>
  <c r="GD31" i="10"/>
  <c r="GD18" i="10"/>
  <c r="FW39" i="10"/>
  <c r="FW35" i="10"/>
  <c r="FW19" i="10"/>
  <c r="FP38" i="10"/>
  <c r="FP19" i="10"/>
  <c r="FP16" i="10"/>
  <c r="FO16" i="10" s="1"/>
  <c r="FQ16" i="10" s="1"/>
  <c r="FI40" i="10"/>
  <c r="FH40" i="10" s="1"/>
  <c r="FJ40" i="10" s="1"/>
  <c r="FI34" i="10"/>
  <c r="FI31" i="10"/>
  <c r="GK34" i="10"/>
  <c r="FS16" i="10"/>
  <c r="FL40" i="10"/>
  <c r="FB16" i="10"/>
  <c r="FA16" i="10" s="1"/>
  <c r="FC16" i="10" s="1"/>
  <c r="EG45" i="10"/>
  <c r="EF45" i="10" s="1"/>
  <c r="EH45" i="10" s="1"/>
  <c r="EG39" i="10"/>
  <c r="DZ19" i="10"/>
  <c r="DS34" i="10"/>
  <c r="DS31" i="10"/>
  <c r="DV20" i="10"/>
  <c r="DO16" i="10"/>
  <c r="DO13" i="10"/>
  <c r="DE40" i="10"/>
  <c r="DD40" i="10" s="1"/>
  <c r="DF40" i="10" s="1"/>
  <c r="DE37" i="10"/>
  <c r="DE31" i="10"/>
  <c r="IH16" i="10"/>
  <c r="IG16" i="10" s="1"/>
  <c r="II16" i="10" s="1"/>
  <c r="GY36" i="10"/>
  <c r="FP29" i="10"/>
  <c r="FR16" i="10"/>
  <c r="FK40" i="10"/>
  <c r="FI28" i="10"/>
  <c r="FI18" i="10"/>
  <c r="EJ20" i="10"/>
  <c r="EG17" i="10"/>
  <c r="EJ13" i="10"/>
  <c r="DZ34" i="10"/>
  <c r="DU40" i="10"/>
  <c r="DU20" i="10"/>
  <c r="DL35" i="10"/>
  <c r="DL19" i="10"/>
  <c r="DN16" i="10"/>
  <c r="DN13" i="10"/>
  <c r="GK27" i="10"/>
  <c r="FS13" i="10"/>
  <c r="FB33" i="10"/>
  <c r="FE13" i="10"/>
  <c r="EN22" i="10"/>
  <c r="EQ13" i="10"/>
  <c r="EG20" i="10"/>
  <c r="EF20" i="10" s="1"/>
  <c r="EH20" i="10" s="1"/>
  <c r="EJ16" i="10"/>
  <c r="EG13" i="10"/>
  <c r="EF13" i="10" s="1"/>
  <c r="EH13" i="10" s="1"/>
  <c r="EB45" i="10"/>
  <c r="DS14" i="10"/>
  <c r="DH45" i="10"/>
  <c r="DE36" i="10"/>
  <c r="DE33" i="10"/>
  <c r="DG16" i="10"/>
  <c r="DG13" i="10"/>
  <c r="CX20" i="10"/>
  <c r="CW20" i="10" s="1"/>
  <c r="CY20" i="10" s="1"/>
  <c r="CX17" i="10"/>
  <c r="CX14" i="10"/>
  <c r="CT40" i="10"/>
  <c r="GN20" i="10"/>
  <c r="FW16" i="10"/>
  <c r="FV16" i="10" s="1"/>
  <c r="FX16" i="10" s="1"/>
  <c r="FR13" i="10"/>
  <c r="FB13" i="10"/>
  <c r="FA13" i="10" s="1"/>
  <c r="FC13" i="10" s="1"/>
  <c r="EP40" i="10"/>
  <c r="EI16" i="10"/>
  <c r="DZ37" i="10"/>
  <c r="DZ33" i="10"/>
  <c r="DZ18" i="10"/>
  <c r="DZ14" i="10"/>
  <c r="DS33" i="10"/>
  <c r="DV16" i="10"/>
  <c r="DO40" i="10"/>
  <c r="DG45" i="10"/>
  <c r="DE19" i="10"/>
  <c r="GR39" i="10"/>
  <c r="GM20" i="10"/>
  <c r="GD27" i="10"/>
  <c r="FP36" i="10"/>
  <c r="FI35" i="10"/>
  <c r="FI15" i="10"/>
  <c r="FB22" i="10"/>
  <c r="EN40" i="10"/>
  <c r="EM40" i="10" s="1"/>
  <c r="EO40" i="10" s="1"/>
  <c r="EN31" i="10"/>
  <c r="EG36" i="10"/>
  <c r="EG28" i="10"/>
  <c r="EG16" i="10"/>
  <c r="EF16" i="10" s="1"/>
  <c r="EH16" i="10" s="1"/>
  <c r="EC40" i="10"/>
  <c r="DZ29" i="10"/>
  <c r="DS36" i="10"/>
  <c r="DU16" i="10"/>
  <c r="DV13" i="10"/>
  <c r="DN40" i="10"/>
  <c r="DL34" i="10"/>
  <c r="DL28" i="10"/>
  <c r="DL18" i="10"/>
  <c r="DE45" i="10"/>
  <c r="DD45" i="10" s="1"/>
  <c r="DF45" i="10" s="1"/>
  <c r="DE39" i="10"/>
  <c r="FB32" i="10"/>
  <c r="EB40" i="10"/>
  <c r="EC20" i="10"/>
  <c r="DZ17" i="10"/>
  <c r="EC13" i="10"/>
  <c r="DV45" i="10"/>
  <c r="DS19" i="10"/>
  <c r="DS16" i="10"/>
  <c r="DR16" i="10" s="1"/>
  <c r="DT16" i="10" s="1"/>
  <c r="DU13" i="10"/>
  <c r="DL40" i="10"/>
  <c r="DK40" i="10" s="1"/>
  <c r="DM40" i="10" s="1"/>
  <c r="DL37" i="10"/>
  <c r="DL31" i="10"/>
  <c r="DL21" i="10"/>
  <c r="DL15" i="10"/>
  <c r="CZ45" i="10"/>
  <c r="CZ16" i="10"/>
  <c r="CZ13" i="10"/>
  <c r="HM28" i="10"/>
  <c r="FP22" i="10"/>
  <c r="FI22" i="10"/>
  <c r="EN29" i="10"/>
  <c r="EJ40" i="10"/>
  <c r="EG19" i="10"/>
  <c r="DZ40" i="10"/>
  <c r="DY40" i="10" s="1"/>
  <c r="EA40" i="10" s="1"/>
  <c r="DZ36" i="10"/>
  <c r="EB20" i="10"/>
  <c r="EB13" i="10"/>
  <c r="DU45" i="10"/>
  <c r="DS39" i="10"/>
  <c r="DS22" i="10"/>
  <c r="DS13" i="10"/>
  <c r="DR13" i="10" s="1"/>
  <c r="DT13" i="10" s="1"/>
  <c r="DO20" i="10"/>
  <c r="DE35" i="10"/>
  <c r="DE32" i="10"/>
  <c r="DE29" i="10"/>
  <c r="CX45" i="10"/>
  <c r="CW45" i="10" s="1"/>
  <c r="CY45" i="10" s="1"/>
  <c r="CX39" i="10"/>
  <c r="GR14" i="10"/>
  <c r="FP45" i="10"/>
  <c r="FO45" i="10" s="1"/>
  <c r="FQ45" i="10" s="1"/>
  <c r="EQ45" i="10"/>
  <c r="EG31" i="10"/>
  <c r="EG27" i="10"/>
  <c r="EB16" i="10"/>
  <c r="DS35" i="10"/>
  <c r="HF20" i="10"/>
  <c r="HE20" i="10" s="1"/>
  <c r="HG20" i="10" s="1"/>
  <c r="GG40" i="10"/>
  <c r="FP17" i="10"/>
  <c r="FI29" i="10"/>
  <c r="FD45" i="10"/>
  <c r="FB36" i="10"/>
  <c r="FE16" i="10"/>
  <c r="EN35" i="10"/>
  <c r="EN16" i="10"/>
  <c r="EM16" i="10" s="1"/>
  <c r="EO16" i="10" s="1"/>
  <c r="EI45" i="10"/>
  <c r="EG34" i="10"/>
  <c r="EG14" i="10"/>
  <c r="DZ39" i="10"/>
  <c r="DZ27" i="10"/>
  <c r="DS38" i="10"/>
  <c r="DS21" i="10"/>
  <c r="DS15" i="10"/>
  <c r="DG40" i="10"/>
  <c r="DE34" i="10"/>
  <c r="DG20" i="10"/>
  <c r="DE11" i="10"/>
  <c r="CX18" i="10"/>
  <c r="FI38" i="10"/>
  <c r="FB35" i="10"/>
  <c r="EN34" i="10"/>
  <c r="EI20" i="10"/>
  <c r="DZ11" i="10"/>
  <c r="DL32" i="10"/>
  <c r="DL22" i="10"/>
  <c r="DL13" i="10"/>
  <c r="DK13" i="10" s="1"/>
  <c r="DM13" i="10" s="1"/>
  <c r="CX21" i="10"/>
  <c r="CQ34" i="10"/>
  <c r="CQ31" i="10"/>
  <c r="CQ20" i="10"/>
  <c r="CP20" i="10" s="1"/>
  <c r="CR20" i="10" s="1"/>
  <c r="CQ14" i="10"/>
  <c r="CM40" i="10"/>
  <c r="CJ27" i="10"/>
  <c r="CL16" i="10"/>
  <c r="CL13" i="10"/>
  <c r="CC20" i="10"/>
  <c r="CB20" i="10" s="1"/>
  <c r="CD20" i="10" s="1"/>
  <c r="BV40" i="10"/>
  <c r="BU40" i="10" s="1"/>
  <c r="BW40" i="10" s="1"/>
  <c r="BV37" i="10"/>
  <c r="HI20" i="10"/>
  <c r="FR45" i="10"/>
  <c r="DS45" i="10"/>
  <c r="DR45" i="10" s="1"/>
  <c r="DT45" i="10" s="1"/>
  <c r="DS32" i="10"/>
  <c r="DN20" i="10"/>
  <c r="DE38" i="10"/>
  <c r="DE22" i="10"/>
  <c r="DH16" i="10"/>
  <c r="CX34" i="10"/>
  <c r="DA20" i="10"/>
  <c r="DA16" i="10"/>
  <c r="CT16" i="10"/>
  <c r="CL40" i="10"/>
  <c r="CJ37" i="10"/>
  <c r="CJ16" i="10"/>
  <c r="CI16" i="10" s="1"/>
  <c r="CK16" i="10" s="1"/>
  <c r="CJ13" i="10"/>
  <c r="CI13" i="10" s="1"/>
  <c r="CK13" i="10" s="1"/>
  <c r="CF45" i="10"/>
  <c r="CC36" i="10"/>
  <c r="CC27" i="10"/>
  <c r="CF16" i="10"/>
  <c r="CF13" i="10"/>
  <c r="BV27" i="10"/>
  <c r="BX20" i="10"/>
  <c r="BO38" i="10"/>
  <c r="BO28" i="10"/>
  <c r="FB29" i="10"/>
  <c r="EN28" i="10"/>
  <c r="EG18" i="10"/>
  <c r="DL20" i="10"/>
  <c r="DK20" i="10" s="1"/>
  <c r="DM20" i="10" s="1"/>
  <c r="DL11" i="10"/>
  <c r="DE16" i="10"/>
  <c r="DD16" i="10" s="1"/>
  <c r="DF16" i="10" s="1"/>
  <c r="CX38" i="10"/>
  <c r="CZ20" i="10"/>
  <c r="CX16" i="10"/>
  <c r="CW16" i="10" s="1"/>
  <c r="CY16" i="10" s="1"/>
  <c r="CS40" i="10"/>
  <c r="CQ37" i="10"/>
  <c r="CQ27" i="10"/>
  <c r="CS16" i="10"/>
  <c r="CT13" i="10"/>
  <c r="CJ40" i="10"/>
  <c r="CI40" i="10" s="1"/>
  <c r="CK40" i="10" s="1"/>
  <c r="CJ33" i="10"/>
  <c r="CJ19" i="10"/>
  <c r="CE45" i="10"/>
  <c r="CC33" i="10"/>
  <c r="CE16" i="10"/>
  <c r="CE13" i="10"/>
  <c r="FP39" i="10"/>
  <c r="EG33" i="10"/>
  <c r="DZ22" i="10"/>
  <c r="DL39" i="10"/>
  <c r="DE21" i="10"/>
  <c r="CQ40" i="10"/>
  <c r="CP40" i="10" s="1"/>
  <c r="CR40" i="10" s="1"/>
  <c r="CQ16" i="10"/>
  <c r="CP16" i="10" s="1"/>
  <c r="CR16" i="10" s="1"/>
  <c r="CS13" i="10"/>
  <c r="CJ22" i="10"/>
  <c r="CC45" i="10"/>
  <c r="CB45" i="10" s="1"/>
  <c r="CD45" i="10" s="1"/>
  <c r="CC39" i="10"/>
  <c r="CC16" i="10"/>
  <c r="CB16" i="10" s="1"/>
  <c r="CD16" i="10" s="1"/>
  <c r="CC13" i="10"/>
  <c r="CB13" i="10" s="1"/>
  <c r="CD13" i="10" s="1"/>
  <c r="BY45" i="10"/>
  <c r="BV36" i="10"/>
  <c r="BV33" i="10"/>
  <c r="BV11" i="10"/>
  <c r="BO31" i="10"/>
  <c r="BR16" i="10"/>
  <c r="BQ13" i="10"/>
  <c r="FB19" i="10"/>
  <c r="DZ20" i="10"/>
  <c r="DY20" i="10" s="1"/>
  <c r="EA20" i="10" s="1"/>
  <c r="DS20" i="10"/>
  <c r="DR20" i="10" s="1"/>
  <c r="DT20" i="10" s="1"/>
  <c r="DS11" i="10"/>
  <c r="DL38" i="10"/>
  <c r="DL29" i="10"/>
  <c r="DH20" i="10"/>
  <c r="CX33" i="10"/>
  <c r="CX29" i="10"/>
  <c r="CQ33" i="10"/>
  <c r="CQ19" i="10"/>
  <c r="CQ13" i="10"/>
  <c r="CP13" i="10" s="1"/>
  <c r="CR13" i="10" s="1"/>
  <c r="CJ36" i="10"/>
  <c r="CC19" i="10"/>
  <c r="BX45" i="10"/>
  <c r="BV39" i="10"/>
  <c r="FI21" i="10"/>
  <c r="DZ35" i="10"/>
  <c r="DS29" i="10"/>
  <c r="DO45" i="10"/>
  <c r="DE20" i="10"/>
  <c r="DD20" i="10" s="1"/>
  <c r="DF20" i="10" s="1"/>
  <c r="DE15" i="10"/>
  <c r="CX37" i="10"/>
  <c r="CX19" i="10"/>
  <c r="CX11" i="10"/>
  <c r="CQ36" i="10"/>
  <c r="CM45" i="10"/>
  <c r="CJ29" i="10"/>
  <c r="CC35" i="10"/>
  <c r="CC22" i="10"/>
  <c r="BV45" i="10"/>
  <c r="BU45" i="10" s="1"/>
  <c r="BW45" i="10" s="1"/>
  <c r="BV22" i="10"/>
  <c r="BX16" i="10"/>
  <c r="BX13" i="10"/>
  <c r="BQ40" i="10"/>
  <c r="FP20" i="10"/>
  <c r="FO20" i="10" s="1"/>
  <c r="FQ20" i="10" s="1"/>
  <c r="EG11" i="10"/>
  <c r="EC16" i="10"/>
  <c r="DS28" i="10"/>
  <c r="DS18" i="10"/>
  <c r="DL45" i="10"/>
  <c r="DK45" i="10" s="1"/>
  <c r="DM45" i="10" s="1"/>
  <c r="DL17" i="10"/>
  <c r="DE27" i="10"/>
  <c r="DE14" i="10"/>
  <c r="DA45" i="10"/>
  <c r="DA40" i="10"/>
  <c r="CX36" i="10"/>
  <c r="CX32" i="10"/>
  <c r="CQ39" i="10"/>
  <c r="CQ18" i="10"/>
  <c r="CJ45" i="10"/>
  <c r="CI45" i="10" s="1"/>
  <c r="CK45" i="10" s="1"/>
  <c r="CJ35" i="10"/>
  <c r="CJ21" i="10"/>
  <c r="BV35" i="10"/>
  <c r="BV32" i="10"/>
  <c r="FP14" i="10"/>
  <c r="EC45" i="10"/>
  <c r="DZ15" i="10"/>
  <c r="DS37" i="10"/>
  <c r="DH13" i="10"/>
  <c r="CX40" i="10"/>
  <c r="CW40" i="10" s="1"/>
  <c r="CY40" i="10" s="1"/>
  <c r="CX27" i="10"/>
  <c r="CX22" i="10"/>
  <c r="CT45" i="10"/>
  <c r="CQ35" i="10"/>
  <c r="CQ21" i="10"/>
  <c r="CJ38" i="10"/>
  <c r="CL20" i="10"/>
  <c r="CJ17" i="10"/>
  <c r="CJ14" i="10"/>
  <c r="CE40" i="10"/>
  <c r="CC34" i="10"/>
  <c r="CC28" i="10"/>
  <c r="CC21" i="10"/>
  <c r="BV28" i="10"/>
  <c r="BR45" i="10"/>
  <c r="BO15" i="10"/>
  <c r="FW32" i="10"/>
  <c r="EI40" i="10"/>
  <c r="DZ13" i="10"/>
  <c r="DY13" i="10" s="1"/>
  <c r="EA13" i="10" s="1"/>
  <c r="DE13" i="10"/>
  <c r="DD13" i="10" s="1"/>
  <c r="DF13" i="10" s="1"/>
  <c r="CX35" i="10"/>
  <c r="DA13" i="10"/>
  <c r="CS45" i="10"/>
  <c r="CQ28" i="10"/>
  <c r="EN15" i="10"/>
  <c r="DN45" i="10"/>
  <c r="CX15" i="10"/>
  <c r="CC17" i="10"/>
  <c r="BV18" i="10"/>
  <c r="BY13" i="10"/>
  <c r="BQ45" i="10"/>
  <c r="BR40" i="10"/>
  <c r="BO36" i="10"/>
  <c r="BO27" i="10"/>
  <c r="BO22" i="10"/>
  <c r="BO18" i="10"/>
  <c r="BO14" i="10"/>
  <c r="BH39" i="10"/>
  <c r="BJ16" i="10"/>
  <c r="BJ13" i="10"/>
  <c r="BA20" i="10"/>
  <c r="AZ20" i="10" s="1"/>
  <c r="BB20" i="10" s="1"/>
  <c r="BA11" i="10"/>
  <c r="AT18" i="10"/>
  <c r="AT15" i="10"/>
  <c r="AM45" i="10"/>
  <c r="AL45" i="10" s="1"/>
  <c r="AN45" i="10" s="1"/>
  <c r="AM39" i="10"/>
  <c r="AF45" i="10"/>
  <c r="AE45" i="10" s="1"/>
  <c r="AG45" i="10" s="1"/>
  <c r="AF39" i="10"/>
  <c r="GD15" i="10"/>
  <c r="EJ45" i="10"/>
  <c r="DZ16" i="10"/>
  <c r="DY16" i="10" s="1"/>
  <c r="EA16" i="10" s="1"/>
  <c r="CQ22" i="10"/>
  <c r="CJ39" i="10"/>
  <c r="CJ18" i="10"/>
  <c r="BO45" i="10"/>
  <c r="BN45" i="10" s="1"/>
  <c r="BP45" i="10" s="1"/>
  <c r="BO40" i="10"/>
  <c r="BN40" i="10" s="1"/>
  <c r="BP40" i="10" s="1"/>
  <c r="BK45" i="10"/>
  <c r="BH19" i="10"/>
  <c r="BH16" i="10"/>
  <c r="BG16" i="10" s="1"/>
  <c r="BI16" i="10" s="1"/>
  <c r="BH13" i="10"/>
  <c r="BG13" i="10" s="1"/>
  <c r="BI13" i="10" s="1"/>
  <c r="BA27" i="10"/>
  <c r="BA17" i="10"/>
  <c r="BA14" i="10"/>
  <c r="AW40" i="10"/>
  <c r="AT28" i="10"/>
  <c r="AT21" i="10"/>
  <c r="AM36" i="10"/>
  <c r="AM33" i="10"/>
  <c r="AP20" i="10"/>
  <c r="FW28" i="10"/>
  <c r="DH40" i="10"/>
  <c r="CX31" i="10"/>
  <c r="CX13" i="10"/>
  <c r="CW13" i="10" s="1"/>
  <c r="CY13" i="10" s="1"/>
  <c r="CJ28" i="10"/>
  <c r="CC15" i="10"/>
  <c r="BV34" i="10"/>
  <c r="BV13" i="10"/>
  <c r="BU13" i="10" s="1"/>
  <c r="BW13" i="10" s="1"/>
  <c r="BR13" i="10"/>
  <c r="BJ45" i="10"/>
  <c r="BH22" i="10"/>
  <c r="BD45" i="10"/>
  <c r="BA36" i="10"/>
  <c r="BA33" i="10"/>
  <c r="AV40" i="10"/>
  <c r="AT34" i="10"/>
  <c r="AT31" i="10"/>
  <c r="AW20" i="10"/>
  <c r="DS40" i="10"/>
  <c r="DR40" i="10" s="1"/>
  <c r="DT40" i="10" s="1"/>
  <c r="DL36" i="10"/>
  <c r="CX28" i="10"/>
  <c r="CT20" i="10"/>
  <c r="BY40" i="10"/>
  <c r="BV17" i="10"/>
  <c r="BO35" i="10"/>
  <c r="BO21" i="10"/>
  <c r="BO17" i="10"/>
  <c r="BO13" i="10"/>
  <c r="BN13" i="10" s="1"/>
  <c r="BP13" i="10" s="1"/>
  <c r="BH45" i="10"/>
  <c r="BG45" i="10" s="1"/>
  <c r="BI45" i="10" s="1"/>
  <c r="BH35" i="10"/>
  <c r="BH32" i="10"/>
  <c r="BH29" i="10"/>
  <c r="BC45" i="10"/>
  <c r="BD16" i="10"/>
  <c r="BD13" i="10"/>
  <c r="AT40" i="10"/>
  <c r="AS40" i="10" s="1"/>
  <c r="AU40" i="10" s="1"/>
  <c r="AT37" i="10"/>
  <c r="AV20" i="10"/>
  <c r="AT11" i="10"/>
  <c r="AM20" i="10"/>
  <c r="AL20" i="10" s="1"/>
  <c r="AN20" i="10" s="1"/>
  <c r="AM17" i="10"/>
  <c r="AM14" i="10"/>
  <c r="CQ32" i="10"/>
  <c r="CS20" i="10"/>
  <c r="CQ11" i="10"/>
  <c r="CM16" i="10"/>
  <c r="CC14" i="10"/>
  <c r="BX40" i="10"/>
  <c r="BV21" i="10"/>
  <c r="BY16" i="10"/>
  <c r="BO39" i="10"/>
  <c r="BR20" i="10"/>
  <c r="BH38" i="10"/>
  <c r="BA45" i="10"/>
  <c r="AZ45" i="10" s="1"/>
  <c r="BB45" i="10" s="1"/>
  <c r="BA39" i="10"/>
  <c r="BA19" i="10"/>
  <c r="BC16" i="10"/>
  <c r="BC13" i="10"/>
  <c r="AT20" i="10"/>
  <c r="AS20" i="10" s="1"/>
  <c r="AU20" i="10" s="1"/>
  <c r="AT17" i="10"/>
  <c r="AT14" i="10"/>
  <c r="AM38" i="10"/>
  <c r="AM11" i="10"/>
  <c r="AF38" i="10"/>
  <c r="AF29" i="10"/>
  <c r="EG22" i="10"/>
  <c r="DL33" i="10"/>
  <c r="CQ45" i="10"/>
  <c r="CP45" i="10" s="1"/>
  <c r="CR45" i="10" s="1"/>
  <c r="CL45" i="10"/>
  <c r="CJ15" i="10"/>
  <c r="CC32" i="10"/>
  <c r="BV16" i="10"/>
  <c r="BU16" i="10" s="1"/>
  <c r="BW16" i="10" s="1"/>
  <c r="BO34" i="10"/>
  <c r="BQ20" i="10"/>
  <c r="BQ16" i="10"/>
  <c r="BH18" i="10"/>
  <c r="BH15" i="10"/>
  <c r="BA22" i="10"/>
  <c r="BA16" i="10"/>
  <c r="AZ16" i="10" s="1"/>
  <c r="BB16" i="10" s="1"/>
  <c r="BA13" i="10"/>
  <c r="AZ13" i="10" s="1"/>
  <c r="BB13" i="10" s="1"/>
  <c r="AT27" i="10"/>
  <c r="EI13" i="10"/>
  <c r="DL27" i="10"/>
  <c r="DE28" i="10"/>
  <c r="CF40" i="10"/>
  <c r="BV31" i="10"/>
  <c r="BY20" i="10"/>
  <c r="BO20" i="10"/>
  <c r="BN20" i="10" s="1"/>
  <c r="BP20" i="10" s="1"/>
  <c r="BO16" i="10"/>
  <c r="BN16" i="10" s="1"/>
  <c r="BP16" i="10" s="1"/>
  <c r="BK40" i="10"/>
  <c r="BH28" i="10"/>
  <c r="BH21" i="10"/>
  <c r="BA35" i="10"/>
  <c r="BA32" i="10"/>
  <c r="BA29" i="10"/>
  <c r="AW45" i="10"/>
  <c r="AT36" i="10"/>
  <c r="AT33" i="10"/>
  <c r="DS27" i="10"/>
  <c r="CZ40" i="10"/>
  <c r="CQ29" i="10"/>
  <c r="CC40" i="10"/>
  <c r="CB40" i="10" s="1"/>
  <c r="CD40" i="10" s="1"/>
  <c r="CF20" i="10"/>
  <c r="CC11" i="10"/>
  <c r="BV38" i="10"/>
  <c r="BV20" i="10"/>
  <c r="BU20" i="10" s="1"/>
  <c r="BW20" i="10" s="1"/>
  <c r="BO29" i="10"/>
  <c r="BJ40" i="10"/>
  <c r="BH34" i="10"/>
  <c r="BH31" i="10"/>
  <c r="BK20" i="10"/>
  <c r="BA38" i="10"/>
  <c r="AV45" i="10"/>
  <c r="AT39" i="10"/>
  <c r="AV16" i="10"/>
  <c r="AV13" i="10"/>
  <c r="AO40" i="10"/>
  <c r="AM19" i="10"/>
  <c r="AM16" i="10"/>
  <c r="AL16" i="10" s="1"/>
  <c r="AN16" i="10" s="1"/>
  <c r="AF40" i="10"/>
  <c r="AE40" i="10" s="1"/>
  <c r="AG40" i="10" s="1"/>
  <c r="AF34" i="10"/>
  <c r="CQ17" i="10"/>
  <c r="CJ34" i="10"/>
  <c r="CM13" i="10"/>
  <c r="CC31" i="10"/>
  <c r="CE20" i="10"/>
  <c r="BV15" i="10"/>
  <c r="BO33" i="10"/>
  <c r="BH40" i="10"/>
  <c r="BG40" i="10" s="1"/>
  <c r="BI40" i="10" s="1"/>
  <c r="BH37" i="10"/>
  <c r="BJ20" i="10"/>
  <c r="BH11" i="10"/>
  <c r="BA18" i="10"/>
  <c r="AT45" i="10"/>
  <c r="AS45" i="10" s="1"/>
  <c r="AU45" i="10" s="1"/>
  <c r="AT19" i="10"/>
  <c r="CJ32" i="10"/>
  <c r="CC38" i="10"/>
  <c r="CC29" i="10"/>
  <c r="BV29" i="10"/>
  <c r="BV19" i="10"/>
  <c r="BO37" i="10"/>
  <c r="BO19" i="10"/>
  <c r="BO11" i="10"/>
  <c r="BH20" i="10"/>
  <c r="BG20" i="10" s="1"/>
  <c r="BI20" i="10" s="1"/>
  <c r="BH17" i="10"/>
  <c r="BH14" i="10"/>
  <c r="BD40" i="10"/>
  <c r="BA28" i="10"/>
  <c r="BA21" i="10"/>
  <c r="AT22" i="10"/>
  <c r="AP45" i="10"/>
  <c r="AM37" i="10"/>
  <c r="AM34" i="10"/>
  <c r="AM31" i="10"/>
  <c r="EP45" i="10"/>
  <c r="CM20" i="10"/>
  <c r="AW13" i="10"/>
  <c r="AO13" i="10"/>
  <c r="AF32" i="10"/>
  <c r="AH20" i="10"/>
  <c r="Y35" i="10"/>
  <c r="Y19" i="10"/>
  <c r="AA16" i="10"/>
  <c r="AA13" i="10"/>
  <c r="R40" i="10"/>
  <c r="Q40" i="10" s="1"/>
  <c r="S40" i="10" s="1"/>
  <c r="R37" i="10"/>
  <c r="R21" i="10"/>
  <c r="R15" i="10"/>
  <c r="M16" i="10"/>
  <c r="N13" i="10"/>
  <c r="D40" i="10"/>
  <c r="C40" i="10" s="1"/>
  <c r="E40" i="10" s="1"/>
  <c r="D34" i="10"/>
  <c r="D28" i="10"/>
  <c r="D18" i="10"/>
  <c r="EX20" i="10"/>
  <c r="EN37" i="10"/>
  <c r="CJ20" i="10"/>
  <c r="CI20" i="10" s="1"/>
  <c r="CK20" i="10" s="1"/>
  <c r="AT13" i="10"/>
  <c r="AS13" i="10" s="1"/>
  <c r="AU13" i="10" s="1"/>
  <c r="AM13" i="10"/>
  <c r="AL13" i="10" s="1"/>
  <c r="AN13" i="10" s="1"/>
  <c r="AF37" i="10"/>
  <c r="AF20" i="10"/>
  <c r="AE20" i="10" s="1"/>
  <c r="AG20" i="10" s="1"/>
  <c r="AF17" i="10"/>
  <c r="AF11" i="10"/>
  <c r="Y38" i="10"/>
  <c r="Y32" i="10"/>
  <c r="Y29" i="10"/>
  <c r="Y22" i="10"/>
  <c r="Y16" i="10"/>
  <c r="X16" i="10" s="1"/>
  <c r="Z16" i="10" s="1"/>
  <c r="Y13" i="10"/>
  <c r="X13" i="10" s="1"/>
  <c r="Z13" i="10" s="1"/>
  <c r="U20" i="10"/>
  <c r="K35" i="10"/>
  <c r="K32" i="10"/>
  <c r="K19" i="10"/>
  <c r="K16" i="10"/>
  <c r="J16" i="10" s="1"/>
  <c r="L16" i="10" s="1"/>
  <c r="M13" i="10"/>
  <c r="D37" i="10"/>
  <c r="D31" i="10"/>
  <c r="D21" i="10"/>
  <c r="D15" i="10"/>
  <c r="EX45" i="10"/>
  <c r="EW20" i="10"/>
  <c r="DZ31" i="10"/>
  <c r="CJ11" i="10"/>
  <c r="BH27" i="10"/>
  <c r="AF27" i="10"/>
  <c r="AF14" i="10"/>
  <c r="U45" i="10"/>
  <c r="R27" i="10"/>
  <c r="T20" i="10"/>
  <c r="K38" i="10"/>
  <c r="K29" i="10"/>
  <c r="K22" i="10"/>
  <c r="K13" i="10"/>
  <c r="J13" i="10" s="1"/>
  <c r="L13" i="10" s="1"/>
  <c r="G20" i="10"/>
  <c r="EW45" i="10"/>
  <c r="EU36" i="10"/>
  <c r="EU33" i="10"/>
  <c r="EU27" i="10"/>
  <c r="EU20" i="10"/>
  <c r="ET20" i="10" s="1"/>
  <c r="EV20" i="10" s="1"/>
  <c r="EU17" i="10"/>
  <c r="CQ38" i="10"/>
  <c r="AM18" i="10"/>
  <c r="AF36" i="10"/>
  <c r="AI16" i="10"/>
  <c r="AB40" i="10"/>
  <c r="T45" i="10"/>
  <c r="R36" i="10"/>
  <c r="R33" i="10"/>
  <c r="R20" i="10"/>
  <c r="Q20" i="10" s="1"/>
  <c r="S20" i="10" s="1"/>
  <c r="R17" i="10"/>
  <c r="R11" i="10"/>
  <c r="N40" i="10"/>
  <c r="G45" i="10"/>
  <c r="F20" i="10"/>
  <c r="EU45" i="10"/>
  <c r="ET45" i="10" s="1"/>
  <c r="EV45" i="10" s="1"/>
  <c r="EU39" i="10"/>
  <c r="EU14" i="10"/>
  <c r="DS17" i="10"/>
  <c r="BC40" i="10"/>
  <c r="BD20" i="10"/>
  <c r="AF31" i="10"/>
  <c r="AH16" i="10"/>
  <c r="AI13" i="10"/>
  <c r="AA40" i="10"/>
  <c r="Y34" i="10"/>
  <c r="Y28" i="10"/>
  <c r="Y18" i="10"/>
  <c r="R45" i="10"/>
  <c r="Q45" i="10" s="1"/>
  <c r="S45" i="10" s="1"/>
  <c r="R39" i="10"/>
  <c r="R14" i="10"/>
  <c r="M40" i="10"/>
  <c r="F45" i="10"/>
  <c r="D36" i="10"/>
  <c r="D33" i="10"/>
  <c r="CC37" i="10"/>
  <c r="BO32" i="10"/>
  <c r="BA40" i="10"/>
  <c r="AZ40" i="10" s="1"/>
  <c r="BB40" i="10" s="1"/>
  <c r="BC20" i="10"/>
  <c r="AT38" i="10"/>
  <c r="AM35" i="10"/>
  <c r="AP16" i="10"/>
  <c r="AI40" i="10"/>
  <c r="AF35" i="10"/>
  <c r="AF19" i="10"/>
  <c r="AF16" i="10"/>
  <c r="AE16" i="10" s="1"/>
  <c r="AG16" i="10" s="1"/>
  <c r="AH13" i="10"/>
  <c r="Y40" i="10"/>
  <c r="X40" i="10" s="1"/>
  <c r="Z40" i="10" s="1"/>
  <c r="Y37" i="10"/>
  <c r="Y31" i="10"/>
  <c r="Y21" i="10"/>
  <c r="Y15" i="10"/>
  <c r="U16" i="10"/>
  <c r="K40" i="10"/>
  <c r="J40" i="10" s="1"/>
  <c r="L40" i="10" s="1"/>
  <c r="K34" i="10"/>
  <c r="K28" i="10"/>
  <c r="K18" i="10"/>
  <c r="D45" i="10"/>
  <c r="C45" i="10" s="1"/>
  <c r="E45" i="10" s="1"/>
  <c r="D39" i="10"/>
  <c r="D14" i="10"/>
  <c r="EW16" i="10"/>
  <c r="EX13" i="10"/>
  <c r="DL16" i="10"/>
  <c r="DK16" i="10" s="1"/>
  <c r="DM16" i="10" s="1"/>
  <c r="CQ15" i="10"/>
  <c r="AT35" i="10"/>
  <c r="AW16" i="10"/>
  <c r="AP40" i="10"/>
  <c r="AM29" i="10"/>
  <c r="AM22" i="10"/>
  <c r="AO16" i="10"/>
  <c r="AH40" i="10"/>
  <c r="AF22" i="10"/>
  <c r="AF13" i="10"/>
  <c r="AE13" i="10" s="1"/>
  <c r="AG13" i="10" s="1"/>
  <c r="AB20" i="10"/>
  <c r="T16" i="10"/>
  <c r="U13" i="10"/>
  <c r="K37" i="10"/>
  <c r="K31" i="10"/>
  <c r="K21" i="10"/>
  <c r="K15" i="10"/>
  <c r="G16" i="10"/>
  <c r="DL14" i="10"/>
  <c r="BA37" i="10"/>
  <c r="AT16" i="10"/>
  <c r="AS16" i="10" s="1"/>
  <c r="AU16" i="10" s="1"/>
  <c r="AM40" i="10"/>
  <c r="AL40" i="10" s="1"/>
  <c r="AN40" i="10" s="1"/>
  <c r="AB45" i="10"/>
  <c r="AA20" i="10"/>
  <c r="R35" i="10"/>
  <c r="R32" i="10"/>
  <c r="R29" i="10"/>
  <c r="R19" i="10"/>
  <c r="R16" i="10"/>
  <c r="Q16" i="10" s="1"/>
  <c r="S16" i="10" s="1"/>
  <c r="T13" i="10"/>
  <c r="N20" i="10"/>
  <c r="F16" i="10"/>
  <c r="G13" i="10"/>
  <c r="EU38" i="10"/>
  <c r="EU29" i="10"/>
  <c r="EU22" i="10"/>
  <c r="EU13" i="10"/>
  <c r="ET13" i="10" s="1"/>
  <c r="EV13" i="10" s="1"/>
  <c r="DE18" i="10"/>
  <c r="CC18" i="10"/>
  <c r="BA34" i="10"/>
  <c r="BA15" i="10"/>
  <c r="AT32" i="10"/>
  <c r="AO45" i="10"/>
  <c r="AM28" i="10"/>
  <c r="AI45" i="10"/>
  <c r="AA45" i="10"/>
  <c r="Y36" i="10"/>
  <c r="Y27" i="10"/>
  <c r="Y20" i="10"/>
  <c r="X20" i="10" s="1"/>
  <c r="Z20" i="10" s="1"/>
  <c r="Y11" i="10"/>
  <c r="R38" i="10"/>
  <c r="R22" i="10"/>
  <c r="R13" i="10"/>
  <c r="Q13" i="10" s="1"/>
  <c r="S13" i="10" s="1"/>
  <c r="N45" i="10"/>
  <c r="M20" i="10"/>
  <c r="D35" i="10"/>
  <c r="D32" i="10"/>
  <c r="DE17" i="10"/>
  <c r="BV14" i="10"/>
  <c r="BH36" i="10"/>
  <c r="BK16" i="10"/>
  <c r="AM21" i="10"/>
  <c r="AM15" i="10"/>
  <c r="AH45" i="10"/>
  <c r="AF18" i="10"/>
  <c r="Y45" i="10"/>
  <c r="X45" i="10" s="1"/>
  <c r="Z45" i="10" s="1"/>
  <c r="Y39" i="10"/>
  <c r="Y33" i="10"/>
  <c r="AF15" i="10"/>
  <c r="U40" i="10"/>
  <c r="R28" i="10"/>
  <c r="K39" i="10"/>
  <c r="K14" i="10"/>
  <c r="D11" i="10"/>
  <c r="EW40" i="10"/>
  <c r="BK13" i="10"/>
  <c r="AB16" i="10"/>
  <c r="T40" i="10"/>
  <c r="EU40" i="10"/>
  <c r="ET40" i="10" s="1"/>
  <c r="EV40" i="10" s="1"/>
  <c r="EU34" i="10"/>
  <c r="EU28" i="10"/>
  <c r="AF33" i="10"/>
  <c r="Y14" i="10"/>
  <c r="K36" i="10"/>
  <c r="K11" i="10"/>
  <c r="D17" i="10"/>
  <c r="EU21" i="10"/>
  <c r="EU15" i="10"/>
  <c r="CJ31" i="10"/>
  <c r="BA31" i="10"/>
  <c r="AM32" i="10"/>
  <c r="D16" i="10"/>
  <c r="C16" i="10" s="1"/>
  <c r="E16" i="10" s="1"/>
  <c r="AM27" i="10"/>
  <c r="AB13" i="10"/>
  <c r="EU32" i="10"/>
  <c r="EU19" i="10"/>
  <c r="EW13" i="10"/>
  <c r="AF28" i="10"/>
  <c r="M45" i="10"/>
  <c r="K33" i="10"/>
  <c r="K20" i="10"/>
  <c r="J20" i="10" s="1"/>
  <c r="L20" i="10" s="1"/>
  <c r="AT29" i="10"/>
  <c r="AO20" i="10"/>
  <c r="K45" i="10"/>
  <c r="J45" i="10" s="1"/>
  <c r="L45" i="10" s="1"/>
  <c r="D22" i="10"/>
  <c r="R34" i="10"/>
  <c r="EU18" i="10"/>
  <c r="AF21" i="10"/>
  <c r="K17" i="10"/>
  <c r="D29" i="10"/>
  <c r="F13" i="10"/>
  <c r="EU37" i="10"/>
  <c r="EU31" i="10"/>
  <c r="AP13" i="10"/>
  <c r="AI20" i="10"/>
  <c r="G40" i="10"/>
  <c r="D20" i="10"/>
  <c r="C20" i="10" s="1"/>
  <c r="E20" i="10" s="1"/>
  <c r="D13" i="10"/>
  <c r="C13" i="10" s="1"/>
  <c r="E13" i="10" s="1"/>
  <c r="EX16" i="10"/>
  <c r="EU11" i="10"/>
  <c r="R31" i="10"/>
  <c r="R18" i="10"/>
  <c r="N16" i="10"/>
  <c r="F40" i="10"/>
  <c r="D19" i="10"/>
  <c r="EU35" i="10"/>
  <c r="EU16" i="10"/>
  <c r="ET16" i="10" s="1"/>
  <c r="EV16" i="10" s="1"/>
  <c r="BH33" i="10"/>
  <c r="Y17" i="10"/>
  <c r="K27" i="10"/>
  <c r="D38" i="10"/>
  <c r="D27" i="10"/>
  <c r="EX40" i="10"/>
  <c r="J7" i="10"/>
  <c r="J6" i="10" s="1"/>
  <c r="K6" i="10" s="1"/>
  <c r="L6" i="10" s="1"/>
  <c r="M6" i="10" s="1"/>
  <c r="N6" i="10" s="1"/>
  <c r="O6" i="10" s="1"/>
  <c r="P6" i="10" s="1"/>
  <c r="AC6" i="12"/>
  <c r="GH16" i="10" l="1"/>
  <c r="IS45" i="10"/>
  <c r="DW40" i="10"/>
  <c r="FT45" i="10"/>
  <c r="IL13" i="10"/>
  <c r="IE16" i="10"/>
  <c r="HQ40" i="10"/>
  <c r="ER20" i="10"/>
  <c r="GV20" i="10"/>
  <c r="GA16" i="10"/>
  <c r="GH20" i="10"/>
  <c r="BE16" i="10"/>
  <c r="IE45" i="10"/>
  <c r="IS13" i="10"/>
  <c r="GV40" i="10"/>
  <c r="CG20" i="10"/>
  <c r="DP20" i="10"/>
  <c r="HX40" i="10"/>
  <c r="AC20" i="10"/>
  <c r="CN45" i="10"/>
  <c r="EK20" i="10"/>
  <c r="BS45" i="10"/>
  <c r="EK13" i="10"/>
  <c r="ER40" i="10"/>
  <c r="IL40" i="10"/>
  <c r="DI45" i="10"/>
  <c r="ER45" i="10"/>
  <c r="EY20" i="10"/>
  <c r="EY13" i="10"/>
  <c r="DP45" i="10"/>
  <c r="CU40" i="10"/>
  <c r="DW45" i="10"/>
  <c r="ED13" i="10"/>
  <c r="BE20" i="10"/>
  <c r="GO20" i="10"/>
  <c r="FT40" i="10"/>
  <c r="V16" i="10"/>
  <c r="H16" i="10"/>
  <c r="DP13" i="10"/>
  <c r="AJ16" i="10"/>
  <c r="DB40" i="10"/>
  <c r="IE40" i="10"/>
  <c r="AX20" i="10"/>
  <c r="BE45" i="10"/>
  <c r="CG45" i="10"/>
  <c r="HX45" i="10"/>
  <c r="GO45" i="10"/>
  <c r="GV13" i="10"/>
  <c r="HJ45" i="10"/>
  <c r="GA13" i="10"/>
  <c r="HJ16" i="10"/>
  <c r="EY16" i="10"/>
  <c r="AC16" i="10"/>
  <c r="AQ40" i="10"/>
  <c r="AX40" i="10"/>
  <c r="CG16" i="10"/>
  <c r="ED45" i="10"/>
  <c r="DW13" i="10"/>
  <c r="H40" i="10"/>
  <c r="BZ40" i="10"/>
  <c r="DI20" i="10"/>
  <c r="ED20" i="10"/>
  <c r="ED40" i="10"/>
  <c r="IE13" i="10"/>
  <c r="FF40" i="10"/>
  <c r="FM20" i="10"/>
  <c r="BL40" i="10"/>
  <c r="BS40" i="10"/>
  <c r="GV16" i="10"/>
  <c r="FT20" i="10"/>
  <c r="FF20" i="10"/>
  <c r="GH13" i="10"/>
  <c r="HJ13" i="10"/>
  <c r="IL45" i="10"/>
  <c r="FT16" i="10"/>
  <c r="HX20" i="10"/>
  <c r="AQ20" i="10"/>
  <c r="EY40" i="10"/>
  <c r="AQ45" i="10"/>
  <c r="DB20" i="10"/>
  <c r="GA40" i="10"/>
  <c r="HQ20" i="10"/>
  <c r="IS40" i="10"/>
  <c r="O20" i="10"/>
  <c r="O40" i="10"/>
  <c r="GH45" i="10"/>
  <c r="AC40" i="10"/>
  <c r="FM45" i="10"/>
  <c r="BS20" i="10"/>
  <c r="CG13" i="10"/>
  <c r="IS16" i="10"/>
  <c r="EK40" i="10"/>
  <c r="BZ20" i="10"/>
  <c r="O45" i="10"/>
  <c r="V13" i="10"/>
  <c r="AC45" i="10"/>
  <c r="BE40" i="10"/>
  <c r="AQ13" i="10"/>
  <c r="AX16" i="10"/>
  <c r="EY45" i="10"/>
  <c r="O16" i="10"/>
  <c r="AJ45" i="10"/>
  <c r="AJ13" i="10"/>
  <c r="H13" i="10"/>
  <c r="AJ40" i="10"/>
  <c r="V45" i="10"/>
  <c r="AQ16" i="10"/>
  <c r="V40" i="10"/>
  <c r="AC13" i="10"/>
  <c r="AJ20" i="10"/>
  <c r="GH40" i="10"/>
  <c r="FF13" i="10"/>
  <c r="HQ45" i="10"/>
  <c r="HC40" i="10"/>
  <c r="AX13" i="10"/>
  <c r="DB45" i="10"/>
  <c r="DW20" i="10"/>
  <c r="FF16" i="10"/>
  <c r="DP40" i="10"/>
  <c r="DP16" i="10"/>
  <c r="GV45" i="10"/>
  <c r="IE20" i="10"/>
  <c r="HC13" i="10"/>
  <c r="CU45" i="10"/>
  <c r="BZ13" i="10"/>
  <c r="CU13" i="10"/>
  <c r="CU16" i="10"/>
  <c r="DI40" i="10"/>
  <c r="HC16" i="10"/>
  <c r="BL13" i="10"/>
  <c r="BZ16" i="10"/>
  <c r="FF45" i="10"/>
  <c r="IS20" i="10"/>
  <c r="H45" i="10"/>
  <c r="H20" i="10"/>
  <c r="V20" i="10"/>
  <c r="O13" i="10"/>
  <c r="BL20" i="10"/>
  <c r="BE13" i="10"/>
  <c r="BL45" i="10"/>
  <c r="BL16" i="10"/>
  <c r="CG40" i="10"/>
  <c r="BZ45" i="10"/>
  <c r="ED16" i="10"/>
  <c r="EK16" i="10"/>
  <c r="FM40" i="10"/>
  <c r="GO40" i="10"/>
  <c r="ER13" i="10"/>
  <c r="FM13" i="10"/>
  <c r="GA45" i="10"/>
  <c r="HJ20" i="10"/>
  <c r="GO13" i="10"/>
  <c r="CN13" i="10"/>
  <c r="DB13" i="10"/>
  <c r="DW16" i="10"/>
  <c r="DI13" i="10"/>
  <c r="ER16" i="10"/>
  <c r="GO16" i="10"/>
  <c r="CU20" i="10"/>
  <c r="CN16" i="10"/>
  <c r="DB16" i="10"/>
  <c r="FT13" i="10"/>
  <c r="DI16" i="10"/>
  <c r="IL16" i="10"/>
  <c r="HJ40" i="10"/>
  <c r="AX45" i="10"/>
  <c r="BS16" i="10"/>
  <c r="FM16" i="10"/>
  <c r="HQ13" i="10"/>
  <c r="HX13" i="10"/>
  <c r="CN20" i="10"/>
  <c r="BS13" i="10"/>
  <c r="CN40" i="10"/>
  <c r="EK45" i="10"/>
  <c r="GA20" i="10"/>
  <c r="HQ16" i="10"/>
  <c r="IL20" i="10"/>
  <c r="HC20" i="10"/>
  <c r="HX16" i="10"/>
  <c r="HC45" i="10"/>
  <c r="Q7" i="10"/>
  <c r="Q6" i="10" s="1"/>
  <c r="R6" i="10" s="1"/>
  <c r="S6" i="10" s="1"/>
  <c r="T6" i="10" s="1"/>
  <c r="U6" i="10" s="1"/>
  <c r="V6" i="10" s="1"/>
  <c r="W6" i="10" s="1"/>
  <c r="AJ6" i="12"/>
  <c r="X7" i="10" l="1"/>
  <c r="X6" i="10" s="1"/>
  <c r="AQ6" i="12"/>
  <c r="Y6" i="10" l="1"/>
  <c r="AE7" i="10"/>
  <c r="AE6" i="10" s="1"/>
  <c r="AF6" i="10" s="1"/>
  <c r="AG6" i="10" s="1"/>
  <c r="AH6" i="10" s="1"/>
  <c r="AI6" i="10" s="1"/>
  <c r="AJ6" i="10" s="1"/>
  <c r="AK6" i="10" s="1"/>
  <c r="AX6" i="12"/>
  <c r="AL7" i="10" l="1"/>
  <c r="AL6" i="10" s="1"/>
  <c r="AM6" i="10" s="1"/>
  <c r="AN6" i="10" s="1"/>
  <c r="AO6" i="10" s="1"/>
  <c r="AP6" i="10" s="1"/>
  <c r="AQ6" i="10" s="1"/>
  <c r="AR6" i="10" s="1"/>
  <c r="Z6" i="10"/>
  <c r="BE6" i="12"/>
  <c r="AA6" i="10" l="1"/>
  <c r="AS7" i="10"/>
  <c r="AS6" i="10" s="1"/>
  <c r="AT6" i="10" s="1"/>
  <c r="AU6" i="10" s="1"/>
  <c r="AV6" i="10" s="1"/>
  <c r="AW6" i="10" s="1"/>
  <c r="AX6" i="10" s="1"/>
  <c r="AY6" i="10" s="1"/>
  <c r="BL6" i="12"/>
  <c r="AZ7" i="10" l="1"/>
  <c r="AZ6" i="10" s="1"/>
  <c r="BA6" i="10" s="1"/>
  <c r="BB6" i="10" s="1"/>
  <c r="BC6" i="10" s="1"/>
  <c r="BD6" i="10" s="1"/>
  <c r="BE6" i="10" s="1"/>
  <c r="BF6" i="10" s="1"/>
  <c r="AB6" i="10"/>
  <c r="BS6" i="12"/>
  <c r="BG7" i="10" l="1"/>
  <c r="BG6" i="10" s="1"/>
  <c r="BH6" i="10" s="1"/>
  <c r="BI6" i="10" s="1"/>
  <c r="BJ6" i="10" s="1"/>
  <c r="BK6" i="10" s="1"/>
  <c r="BL6" i="10" s="1"/>
  <c r="BM6" i="10" s="1"/>
  <c r="AC6" i="10"/>
  <c r="BZ6" i="12"/>
  <c r="BN7" i="10" l="1"/>
  <c r="BN6" i="10" s="1"/>
  <c r="BO6" i="10" s="1"/>
  <c r="BP6" i="10" s="1"/>
  <c r="BQ6" i="10" s="1"/>
  <c r="BR6" i="10" s="1"/>
  <c r="BS6" i="10" s="1"/>
  <c r="BT6" i="10" s="1"/>
  <c r="AD6" i="10"/>
  <c r="CG6" i="12"/>
  <c r="BU7" i="10" l="1"/>
  <c r="BU6" i="10" s="1"/>
  <c r="CN6" i="12"/>
  <c r="BV6" i="10" l="1"/>
  <c r="CB7" i="10"/>
  <c r="CB6" i="10" s="1"/>
  <c r="CC6" i="10" s="1"/>
  <c r="CD6" i="10" s="1"/>
  <c r="CE6" i="10" s="1"/>
  <c r="CF6" i="10" s="1"/>
  <c r="CG6" i="10" s="1"/>
  <c r="CH6" i="10" s="1"/>
  <c r="CU6" i="12"/>
  <c r="CI7" i="10" l="1"/>
  <c r="CI6" i="10" s="1"/>
  <c r="CJ6" i="10" s="1"/>
  <c r="CK6" i="10" s="1"/>
  <c r="CL6" i="10" s="1"/>
  <c r="CM6" i="10" s="1"/>
  <c r="CN6" i="10" s="1"/>
  <c r="CO6" i="10" s="1"/>
  <c r="BW6" i="10"/>
  <c r="DB6" i="12"/>
  <c r="CP7" i="10" l="1"/>
  <c r="CP6" i="10" s="1"/>
  <c r="CQ6" i="10" s="1"/>
  <c r="CR6" i="10" s="1"/>
  <c r="CS6" i="10" s="1"/>
  <c r="CT6" i="10" s="1"/>
  <c r="CU6" i="10" s="1"/>
  <c r="CV6" i="10" s="1"/>
  <c r="BX6" i="10"/>
  <c r="BY6" i="10" s="1"/>
  <c r="BZ6" i="10" s="1"/>
  <c r="CA6" i="10" s="1"/>
  <c r="DI6" i="12"/>
  <c r="CW7" i="10" l="1"/>
  <c r="CW6" i="10" s="1"/>
  <c r="CX6" i="10" s="1"/>
  <c r="CY6" i="10" s="1"/>
  <c r="CZ6" i="10" s="1"/>
  <c r="DA6" i="10" s="1"/>
  <c r="DB6" i="10" s="1"/>
  <c r="DC6" i="10" s="1"/>
  <c r="DP6" i="12"/>
  <c r="DD7" i="10" l="1"/>
  <c r="DD6" i="10" s="1"/>
  <c r="DE6" i="10" s="1"/>
  <c r="DF6" i="10" s="1"/>
  <c r="DG6" i="10" s="1"/>
  <c r="DH6" i="10" s="1"/>
  <c r="DI6" i="10" s="1"/>
  <c r="DJ6" i="10" s="1"/>
  <c r="DW6" i="12"/>
  <c r="DK7" i="10" l="1"/>
  <c r="DK6" i="10" s="1"/>
  <c r="DL6" i="10" s="1"/>
  <c r="DM6" i="10" s="1"/>
  <c r="DN6" i="10" s="1"/>
  <c r="DO6" i="10" s="1"/>
  <c r="DP6" i="10" s="1"/>
  <c r="DQ6" i="10" s="1"/>
  <c r="ED6" i="12"/>
  <c r="DR7" i="10" l="1"/>
  <c r="DR6" i="10" s="1"/>
  <c r="DS6" i="10" s="1"/>
  <c r="DT6" i="10" s="1"/>
  <c r="DU6" i="10" s="1"/>
  <c r="DV6" i="10" s="1"/>
  <c r="DW6" i="10" s="1"/>
  <c r="DX6" i="10" s="1"/>
  <c r="EK6" i="12"/>
  <c r="DY7" i="10" l="1"/>
  <c r="DY6" i="10" s="1"/>
  <c r="DZ6" i="10" s="1"/>
  <c r="EA6" i="10" s="1"/>
  <c r="EB6" i="10" s="1"/>
  <c r="EC6" i="10" s="1"/>
  <c r="ED6" i="10" s="1"/>
  <c r="EE6" i="10" s="1"/>
  <c r="ER6" i="12"/>
  <c r="EF7" i="10" l="1"/>
  <c r="EF6" i="10" s="1"/>
  <c r="EG6" i="10" s="1"/>
  <c r="EH6" i="10" s="1"/>
  <c r="EI6" i="10" s="1"/>
  <c r="EJ6" i="10" s="1"/>
  <c r="EK6" i="10" s="1"/>
  <c r="EL6" i="10" s="1"/>
  <c r="EY6" i="12"/>
  <c r="EM7" i="10" l="1"/>
  <c r="EM6" i="10" s="1"/>
  <c r="EN6" i="10" s="1"/>
  <c r="EO6" i="10" s="1"/>
  <c r="EP6" i="10" s="1"/>
  <c r="EQ6" i="10" s="1"/>
  <c r="ER6" i="10" s="1"/>
  <c r="ES6" i="10" s="1"/>
  <c r="FF6" i="12"/>
  <c r="ET7" i="10" l="1"/>
  <c r="ET6" i="10" s="1"/>
  <c r="EU6" i="10" s="1"/>
  <c r="EV6" i="10" s="1"/>
  <c r="EW6" i="10" s="1"/>
  <c r="EX6" i="10" s="1"/>
  <c r="EY6" i="10" s="1"/>
  <c r="EZ6" i="10" s="1"/>
  <c r="FM6" i="12"/>
  <c r="FA7" i="10" l="1"/>
  <c r="FA6" i="10" s="1"/>
  <c r="FB6" i="10" s="1"/>
  <c r="FC6" i="10" s="1"/>
  <c r="FD6" i="10" s="1"/>
  <c r="FE6" i="10" s="1"/>
  <c r="FF6" i="10" s="1"/>
  <c r="FG6" i="10" s="1"/>
  <c r="FT6" i="12"/>
  <c r="FH7" i="10" l="1"/>
  <c r="FH6" i="10" s="1"/>
  <c r="FI6" i="10" s="1"/>
  <c r="FJ6" i="10" s="1"/>
  <c r="FK6" i="10" s="1"/>
  <c r="FL6" i="10" s="1"/>
  <c r="FM6" i="10" s="1"/>
  <c r="FN6" i="10" s="1"/>
  <c r="GA6" i="12"/>
  <c r="FO7" i="10" l="1"/>
  <c r="FO6" i="10" s="1"/>
  <c r="FP6" i="10" s="1"/>
  <c r="FQ6" i="10" s="1"/>
  <c r="FR6" i="10" s="1"/>
  <c r="FS6" i="10" s="1"/>
  <c r="FT6" i="10" s="1"/>
  <c r="FU6" i="10" s="1"/>
  <c r="GH6" i="12"/>
  <c r="FV7" i="10" l="1"/>
  <c r="FV6" i="10" s="1"/>
  <c r="FW6" i="10" s="1"/>
  <c r="FX6" i="10" s="1"/>
  <c r="FY6" i="10" s="1"/>
  <c r="FZ6" i="10" s="1"/>
  <c r="GA6" i="10" s="1"/>
  <c r="GB6" i="10" s="1"/>
  <c r="GO6" i="12"/>
  <c r="GC7" i="10" l="1"/>
  <c r="GC6" i="10" s="1"/>
  <c r="GD6" i="10" s="1"/>
  <c r="GE6" i="10" s="1"/>
  <c r="GF6" i="10" s="1"/>
  <c r="GG6" i="10" s="1"/>
  <c r="GH6" i="10" s="1"/>
  <c r="GI6" i="10" s="1"/>
  <c r="GV6" i="12"/>
  <c r="GJ7" i="10" l="1"/>
  <c r="GJ6" i="10" s="1"/>
  <c r="GK6" i="10" s="1"/>
  <c r="GL6" i="10" s="1"/>
  <c r="GM6" i="10" s="1"/>
  <c r="GN6" i="10" s="1"/>
  <c r="GO6" i="10" s="1"/>
  <c r="GP6" i="10" s="1"/>
  <c r="HC6" i="12"/>
  <c r="GQ7" i="10" l="1"/>
  <c r="GQ6" i="10" s="1"/>
  <c r="GR6" i="10" s="1"/>
  <c r="GS6" i="10" s="1"/>
  <c r="GT6" i="10" s="1"/>
  <c r="GU6" i="10" s="1"/>
  <c r="GV6" i="10" s="1"/>
  <c r="GW6" i="10" s="1"/>
  <c r="HJ6" i="12"/>
  <c r="GX7" i="10" l="1"/>
  <c r="GX6" i="10" s="1"/>
  <c r="GY6" i="10" s="1"/>
  <c r="GZ6" i="10" s="1"/>
  <c r="HA6" i="10" s="1"/>
  <c r="HB6" i="10" s="1"/>
  <c r="HC6" i="10" s="1"/>
  <c r="HD6" i="10" s="1"/>
  <c r="HQ6" i="12"/>
  <c r="HE7" i="10" l="1"/>
  <c r="HE6" i="10" s="1"/>
  <c r="HF6" i="10" s="1"/>
  <c r="HG6" i="10" s="1"/>
  <c r="HH6" i="10" s="1"/>
  <c r="HI6" i="10" s="1"/>
  <c r="HJ6" i="10" s="1"/>
  <c r="HK6" i="10" s="1"/>
  <c r="HX6" i="12"/>
  <c r="HL7" i="10" l="1"/>
  <c r="HL6" i="10" s="1"/>
  <c r="HM6" i="10" s="1"/>
  <c r="HN6" i="10" s="1"/>
  <c r="HO6" i="10" s="1"/>
  <c r="HP6" i="10" s="1"/>
  <c r="HQ6" i="10" s="1"/>
  <c r="HR6" i="10" s="1"/>
  <c r="IE6" i="12"/>
  <c r="HS7" i="10" l="1"/>
  <c r="HS6" i="10" s="1"/>
  <c r="HT6" i="10" s="1"/>
  <c r="HU6" i="10" s="1"/>
  <c r="HV6" i="10" s="1"/>
  <c r="HW6" i="10" s="1"/>
  <c r="HX6" i="10" s="1"/>
  <c r="HY6" i="10" s="1"/>
  <c r="IL6" i="12"/>
  <c r="HZ7" i="10" l="1"/>
  <c r="HZ6" i="10" s="1"/>
  <c r="IA6" i="10" s="1"/>
  <c r="IB6" i="10" s="1"/>
  <c r="IC6" i="10" s="1"/>
  <c r="ID6" i="10" s="1"/>
  <c r="IE6" i="10" s="1"/>
  <c r="IF6" i="10" s="1"/>
  <c r="IS6" i="12"/>
  <c r="IG7" i="10" l="1"/>
  <c r="IG6" i="10" s="1"/>
  <c r="IH6" i="10" s="1"/>
  <c r="II6" i="10" s="1"/>
  <c r="IJ6" i="10" s="1"/>
  <c r="IK6" i="10" s="1"/>
  <c r="IL6" i="10" s="1"/>
  <c r="IM6" i="10" s="1"/>
  <c r="IZ6" i="12"/>
  <c r="IN7" i="10" l="1"/>
  <c r="IN6" i="10" s="1"/>
  <c r="IO6" i="10" s="1"/>
  <c r="IP6" i="10" s="1"/>
  <c r="IQ6" i="10" s="1"/>
  <c r="IR6" i="10" s="1"/>
  <c r="IS6" i="10" s="1"/>
  <c r="IT6" i="10" s="1"/>
  <c r="V6" i="11"/>
  <c r="L133" i="11"/>
  <c r="K133" i="11"/>
  <c r="J133" i="11"/>
  <c r="I133" i="11"/>
  <c r="H133" i="11"/>
  <c r="G133" i="11"/>
  <c r="F133" i="11"/>
  <c r="E133" i="11"/>
  <c r="B133" i="11"/>
  <c r="L132" i="11"/>
  <c r="K132" i="11"/>
  <c r="J132" i="11"/>
  <c r="I132" i="11"/>
  <c r="H132" i="11"/>
  <c r="G132" i="11"/>
  <c r="F132" i="11"/>
  <c r="E132" i="11"/>
  <c r="D132" i="11"/>
  <c r="C132" i="11"/>
  <c r="B132" i="11"/>
  <c r="L131" i="11"/>
  <c r="K131" i="11"/>
  <c r="J131" i="11"/>
  <c r="I131" i="11"/>
  <c r="H131" i="11"/>
  <c r="G131" i="11"/>
  <c r="F131" i="11"/>
  <c r="E131" i="11"/>
  <c r="D131" i="11"/>
  <c r="C131" i="11"/>
  <c r="B131" i="11"/>
  <c r="L130" i="11"/>
  <c r="K130" i="11"/>
  <c r="J130" i="11"/>
  <c r="I130" i="11"/>
  <c r="H130" i="11"/>
  <c r="G130" i="11"/>
  <c r="F130" i="11"/>
  <c r="E130" i="11"/>
  <c r="D130" i="11"/>
  <c r="C130" i="11"/>
  <c r="B130" i="11"/>
  <c r="L129" i="11"/>
  <c r="K129" i="11"/>
  <c r="J129" i="11"/>
  <c r="I129" i="11"/>
  <c r="H129" i="11"/>
  <c r="G129" i="11"/>
  <c r="F129" i="11"/>
  <c r="E129" i="11"/>
  <c r="D129" i="11"/>
  <c r="C129" i="11"/>
  <c r="B129" i="11"/>
  <c r="L128" i="11"/>
  <c r="K128" i="11"/>
  <c r="J128" i="11"/>
  <c r="I128" i="11"/>
  <c r="H128" i="11"/>
  <c r="G128" i="11"/>
  <c r="F128" i="11"/>
  <c r="E128" i="11"/>
  <c r="D128" i="11"/>
  <c r="C128" i="11"/>
  <c r="B128" i="11"/>
  <c r="L127" i="11"/>
  <c r="K127" i="11"/>
  <c r="J127" i="11"/>
  <c r="I127" i="11"/>
  <c r="H127" i="11"/>
  <c r="G127" i="11"/>
  <c r="F127" i="11"/>
  <c r="E127" i="11"/>
  <c r="D127" i="11"/>
  <c r="C127" i="11"/>
  <c r="B127" i="11"/>
  <c r="L126" i="11"/>
  <c r="K126" i="11"/>
  <c r="J126" i="11"/>
  <c r="I126" i="11"/>
  <c r="H126" i="11"/>
  <c r="G126" i="11"/>
  <c r="F126" i="11"/>
  <c r="E126" i="11"/>
  <c r="D126" i="11"/>
  <c r="C126" i="11"/>
  <c r="B126" i="11"/>
  <c r="L125" i="11"/>
  <c r="K125" i="11"/>
  <c r="J125" i="11"/>
  <c r="I125" i="11"/>
  <c r="H125" i="11"/>
  <c r="G125" i="11"/>
  <c r="F125" i="11"/>
  <c r="E125" i="11"/>
  <c r="D125" i="11"/>
  <c r="C125" i="11"/>
  <c r="B125" i="11"/>
  <c r="L124" i="11"/>
  <c r="K124" i="11"/>
  <c r="J124" i="11"/>
  <c r="I124" i="11"/>
  <c r="H124" i="11"/>
  <c r="G124" i="11"/>
  <c r="F124" i="11"/>
  <c r="E124" i="11"/>
  <c r="D124" i="11"/>
  <c r="C124" i="11"/>
  <c r="B124" i="11"/>
  <c r="L123" i="11"/>
  <c r="K123" i="11"/>
  <c r="J123" i="11"/>
  <c r="I123" i="11"/>
  <c r="H123" i="11"/>
  <c r="G123" i="11"/>
  <c r="F123" i="11"/>
  <c r="E123" i="11"/>
  <c r="D123" i="11"/>
  <c r="C123" i="11"/>
  <c r="B123" i="11"/>
  <c r="L122" i="11"/>
  <c r="K122" i="11"/>
  <c r="J122" i="11"/>
  <c r="I122" i="11"/>
  <c r="H122" i="11"/>
  <c r="G122" i="11"/>
  <c r="F122" i="11"/>
  <c r="E122" i="11"/>
  <c r="D122" i="11"/>
  <c r="C122" i="11"/>
  <c r="B122" i="11"/>
  <c r="L121" i="11"/>
  <c r="K121" i="11"/>
  <c r="J121" i="11"/>
  <c r="I121" i="11"/>
  <c r="H121" i="11"/>
  <c r="G121" i="11"/>
  <c r="F121" i="11"/>
  <c r="E121" i="11"/>
  <c r="D121" i="11"/>
  <c r="C121" i="11"/>
  <c r="B121" i="11"/>
  <c r="L120" i="11"/>
  <c r="K120" i="11"/>
  <c r="J120" i="11"/>
  <c r="I120" i="11"/>
  <c r="H120" i="11"/>
  <c r="G120" i="11"/>
  <c r="F120" i="11"/>
  <c r="E120" i="11"/>
  <c r="D120" i="11"/>
  <c r="C120" i="11"/>
  <c r="B120" i="11"/>
  <c r="L119" i="11"/>
  <c r="K119" i="11"/>
  <c r="J119" i="11"/>
  <c r="I119" i="11"/>
  <c r="H119" i="11"/>
  <c r="G119" i="11"/>
  <c r="F119" i="11"/>
  <c r="E119" i="11"/>
  <c r="D119" i="11"/>
  <c r="C119" i="11"/>
  <c r="B119" i="11"/>
  <c r="L118" i="11"/>
  <c r="K118" i="11"/>
  <c r="J118" i="11"/>
  <c r="I118" i="11"/>
  <c r="H118" i="11"/>
  <c r="G118" i="11"/>
  <c r="F118" i="11"/>
  <c r="E118" i="11"/>
  <c r="D118" i="11"/>
  <c r="C118" i="11"/>
  <c r="B118" i="11"/>
  <c r="L117" i="11"/>
  <c r="K117" i="11"/>
  <c r="J117" i="11"/>
  <c r="I117" i="11"/>
  <c r="H117" i="11"/>
  <c r="G117" i="11"/>
  <c r="F117" i="11"/>
  <c r="E117" i="11"/>
  <c r="D117" i="11"/>
  <c r="C117" i="11"/>
  <c r="B117" i="11"/>
  <c r="L116" i="11"/>
  <c r="K116" i="11"/>
  <c r="J116" i="11"/>
  <c r="I116" i="11"/>
  <c r="H116" i="11"/>
  <c r="G116" i="11"/>
  <c r="F116" i="11"/>
  <c r="E116" i="11"/>
  <c r="D116" i="11"/>
  <c r="C116" i="11"/>
  <c r="B116" i="11"/>
  <c r="L115" i="11"/>
  <c r="K115" i="11"/>
  <c r="J115" i="11"/>
  <c r="I115" i="11"/>
  <c r="H115" i="11"/>
  <c r="G115" i="11"/>
  <c r="F115" i="11"/>
  <c r="E115" i="11"/>
  <c r="D115" i="11"/>
  <c r="C115" i="11"/>
  <c r="B115" i="11"/>
  <c r="L114" i="11"/>
  <c r="K114" i="11"/>
  <c r="J114" i="11"/>
  <c r="I114" i="11"/>
  <c r="H114" i="11"/>
  <c r="G114" i="11"/>
  <c r="F114" i="11"/>
  <c r="E114" i="11"/>
  <c r="D114" i="11"/>
  <c r="C114" i="11"/>
  <c r="B114" i="11"/>
  <c r="L113" i="11"/>
  <c r="K113" i="11"/>
  <c r="J113" i="11"/>
  <c r="I113" i="11"/>
  <c r="H113" i="11"/>
  <c r="G113" i="11"/>
  <c r="F113" i="11"/>
  <c r="E113" i="11"/>
  <c r="D113" i="11"/>
  <c r="C113" i="11"/>
  <c r="B113" i="11"/>
  <c r="L112" i="11"/>
  <c r="K112" i="11"/>
  <c r="J112" i="11"/>
  <c r="I112" i="11"/>
  <c r="H112" i="11"/>
  <c r="G112" i="11"/>
  <c r="F112" i="11"/>
  <c r="E112" i="11"/>
  <c r="D112" i="11"/>
  <c r="C112" i="11"/>
  <c r="B112" i="11"/>
  <c r="L111" i="11"/>
  <c r="K111" i="11"/>
  <c r="J111" i="11"/>
  <c r="I111" i="11"/>
  <c r="H111" i="11"/>
  <c r="G111" i="11"/>
  <c r="F111" i="11"/>
  <c r="E111" i="11"/>
  <c r="D111" i="11"/>
  <c r="C111" i="11"/>
  <c r="B111" i="11"/>
  <c r="L110" i="11"/>
  <c r="K110" i="11"/>
  <c r="J110" i="11"/>
  <c r="I110" i="11"/>
  <c r="H110" i="11"/>
  <c r="G110" i="11"/>
  <c r="F110" i="11"/>
  <c r="E110" i="11"/>
  <c r="D110" i="11"/>
  <c r="C110" i="11"/>
  <c r="B110" i="11"/>
  <c r="L109" i="11"/>
  <c r="K109" i="11"/>
  <c r="J109" i="11"/>
  <c r="I109" i="11"/>
  <c r="H109" i="11"/>
  <c r="G109" i="11"/>
  <c r="F109" i="11"/>
  <c r="E109" i="11"/>
  <c r="D109" i="11"/>
  <c r="C109" i="11"/>
  <c r="B109" i="11"/>
  <c r="L108" i="11"/>
  <c r="K108" i="11"/>
  <c r="J108" i="11"/>
  <c r="I108" i="11"/>
  <c r="H108" i="11"/>
  <c r="G108" i="11"/>
  <c r="F108" i="11"/>
  <c r="E108" i="11"/>
  <c r="D108" i="11"/>
  <c r="C108" i="11"/>
  <c r="B108" i="11"/>
  <c r="L107" i="11"/>
  <c r="K107" i="11"/>
  <c r="J107" i="11"/>
  <c r="I107" i="11"/>
  <c r="H107" i="11"/>
  <c r="G107" i="11"/>
  <c r="F107" i="11"/>
  <c r="E107" i="11"/>
  <c r="D107" i="11"/>
  <c r="C107" i="11"/>
  <c r="B107" i="11"/>
  <c r="L106" i="11"/>
  <c r="K106" i="11"/>
  <c r="J106" i="11"/>
  <c r="I106" i="11"/>
  <c r="H106" i="11"/>
  <c r="G106" i="11"/>
  <c r="F106" i="11"/>
  <c r="E106" i="11"/>
  <c r="D106" i="11"/>
  <c r="C106" i="11"/>
  <c r="B106" i="11"/>
  <c r="L105" i="11"/>
  <c r="K105" i="11"/>
  <c r="J105" i="11"/>
  <c r="I105" i="11"/>
  <c r="H105" i="11"/>
  <c r="G105" i="11"/>
  <c r="F105" i="11"/>
  <c r="E105" i="11"/>
  <c r="D105" i="11"/>
  <c r="C105" i="11"/>
  <c r="B105" i="11"/>
  <c r="L104" i="11"/>
  <c r="K104" i="11"/>
  <c r="J104" i="11"/>
  <c r="I104" i="11"/>
  <c r="H104" i="11"/>
  <c r="G104" i="11"/>
  <c r="F104" i="11"/>
  <c r="E104" i="11"/>
  <c r="D104" i="11"/>
  <c r="C104" i="11"/>
  <c r="B104" i="11"/>
  <c r="L103" i="11"/>
  <c r="K103" i="11"/>
  <c r="J103" i="11"/>
  <c r="I103" i="11"/>
  <c r="H103" i="11"/>
  <c r="G103" i="11"/>
  <c r="F103" i="11"/>
  <c r="E103" i="11"/>
  <c r="D103" i="11"/>
  <c r="C103" i="11"/>
  <c r="B103" i="11"/>
  <c r="L102" i="11"/>
  <c r="K102" i="11"/>
  <c r="J102" i="11"/>
  <c r="I102" i="11"/>
  <c r="H102" i="11"/>
  <c r="G102" i="11"/>
  <c r="F102" i="11"/>
  <c r="E102" i="11"/>
  <c r="D102" i="11"/>
  <c r="C102" i="11"/>
  <c r="B102" i="11"/>
  <c r="L101" i="11"/>
  <c r="K101" i="11"/>
  <c r="J101" i="11"/>
  <c r="I101" i="11"/>
  <c r="H101" i="11"/>
  <c r="G101" i="11"/>
  <c r="F101" i="11"/>
  <c r="E101" i="11"/>
  <c r="D101" i="11"/>
  <c r="C101" i="11"/>
  <c r="B101" i="11"/>
  <c r="L100" i="11"/>
  <c r="K100" i="11"/>
  <c r="J100" i="11"/>
  <c r="I100" i="11"/>
  <c r="H100" i="11"/>
  <c r="G100" i="11"/>
  <c r="F100" i="11"/>
  <c r="E100" i="11"/>
  <c r="D100" i="11"/>
  <c r="C100" i="11"/>
  <c r="B100" i="11"/>
  <c r="L99" i="11"/>
  <c r="K99" i="11"/>
  <c r="J99" i="11"/>
  <c r="I99" i="11"/>
  <c r="H99" i="11"/>
  <c r="G99" i="11"/>
  <c r="F99" i="11"/>
  <c r="E99" i="11"/>
  <c r="D99" i="11"/>
  <c r="C99" i="11"/>
  <c r="B99" i="11"/>
  <c r="L98" i="11"/>
  <c r="K98" i="11"/>
  <c r="J98" i="11"/>
  <c r="I98" i="11"/>
  <c r="H98" i="11"/>
  <c r="G98" i="11"/>
  <c r="F98" i="11"/>
  <c r="E98" i="11"/>
  <c r="D98" i="11"/>
  <c r="C98" i="11"/>
  <c r="B98" i="11"/>
  <c r="L97" i="11"/>
  <c r="K97" i="11"/>
  <c r="J97" i="11"/>
  <c r="I97" i="11"/>
  <c r="H97" i="11"/>
  <c r="G97" i="11"/>
  <c r="F97" i="11"/>
  <c r="E97" i="11"/>
  <c r="D97" i="11"/>
  <c r="C97" i="11"/>
  <c r="B97" i="11"/>
  <c r="L96" i="11"/>
  <c r="K96" i="11"/>
  <c r="J96" i="11"/>
  <c r="I96" i="11"/>
  <c r="H96" i="11"/>
  <c r="G96" i="11"/>
  <c r="F96" i="11"/>
  <c r="E96" i="11"/>
  <c r="D96" i="11"/>
  <c r="C96" i="11"/>
  <c r="B96" i="11"/>
  <c r="L95" i="11"/>
  <c r="K95" i="11"/>
  <c r="J95" i="11"/>
  <c r="I95" i="11"/>
  <c r="H95" i="11"/>
  <c r="G95" i="11"/>
  <c r="F95" i="11"/>
  <c r="E95" i="11"/>
  <c r="D95" i="11"/>
  <c r="C95" i="11"/>
  <c r="B95" i="11"/>
  <c r="L94" i="11"/>
  <c r="K94" i="11"/>
  <c r="J94" i="11"/>
  <c r="I94" i="11"/>
  <c r="H94" i="11"/>
  <c r="G94" i="11"/>
  <c r="F94" i="11"/>
  <c r="E94" i="11"/>
  <c r="D94" i="11"/>
  <c r="C94" i="11"/>
  <c r="B94" i="11"/>
  <c r="L93" i="11"/>
  <c r="K93" i="11"/>
  <c r="J93" i="11"/>
  <c r="I93" i="11"/>
  <c r="H93" i="11"/>
  <c r="G93" i="11"/>
  <c r="F93" i="11"/>
  <c r="E93" i="11"/>
  <c r="D93" i="11"/>
  <c r="C93" i="11"/>
  <c r="B93" i="11"/>
  <c r="L92" i="11"/>
  <c r="K92" i="11"/>
  <c r="J92" i="11"/>
  <c r="I92" i="11"/>
  <c r="H92" i="11"/>
  <c r="G92" i="11"/>
  <c r="F92" i="11"/>
  <c r="E92" i="11"/>
  <c r="D92" i="11"/>
  <c r="C92" i="11"/>
  <c r="B92" i="11"/>
  <c r="L91" i="11"/>
  <c r="K91" i="11"/>
  <c r="J91" i="11"/>
  <c r="I91" i="11"/>
  <c r="H91" i="11"/>
  <c r="G91" i="11"/>
  <c r="F91" i="11"/>
  <c r="E91" i="11"/>
  <c r="D91" i="11"/>
  <c r="C91" i="11"/>
  <c r="B91" i="11"/>
  <c r="L90" i="11"/>
  <c r="K90" i="11"/>
  <c r="J90" i="11"/>
  <c r="I90" i="11"/>
  <c r="H90" i="11"/>
  <c r="G90" i="11"/>
  <c r="F90" i="11"/>
  <c r="E90" i="11"/>
  <c r="D90" i="11"/>
  <c r="C90" i="11"/>
  <c r="B90" i="11"/>
  <c r="L89" i="11"/>
  <c r="K89" i="11"/>
  <c r="J89" i="11"/>
  <c r="I89" i="11"/>
  <c r="H89" i="11"/>
  <c r="G89" i="11"/>
  <c r="F89" i="11"/>
  <c r="E89" i="11"/>
  <c r="D89" i="11"/>
  <c r="C89" i="11"/>
  <c r="B89" i="11"/>
  <c r="L88" i="11"/>
  <c r="K88" i="11"/>
  <c r="J88" i="11"/>
  <c r="I88" i="11"/>
  <c r="H88" i="11"/>
  <c r="G88" i="11"/>
  <c r="F88" i="11"/>
  <c r="E88" i="11"/>
  <c r="D88" i="11"/>
  <c r="C88" i="11"/>
  <c r="B88" i="11"/>
  <c r="L87" i="11"/>
  <c r="K87" i="11"/>
  <c r="J87" i="11"/>
  <c r="I87" i="11"/>
  <c r="H87" i="11"/>
  <c r="G87" i="11"/>
  <c r="F87" i="11"/>
  <c r="E87" i="11"/>
  <c r="D87" i="11"/>
  <c r="C87" i="11"/>
  <c r="B87" i="11"/>
  <c r="L86" i="11"/>
  <c r="K86" i="11"/>
  <c r="J86" i="11"/>
  <c r="I86" i="11"/>
  <c r="H86" i="11"/>
  <c r="G86" i="11"/>
  <c r="F86" i="11"/>
  <c r="E86" i="11"/>
  <c r="D86" i="11"/>
  <c r="C86" i="11"/>
  <c r="B86" i="11"/>
  <c r="L85" i="11"/>
  <c r="K85" i="11"/>
  <c r="J85" i="11"/>
  <c r="I85" i="11"/>
  <c r="H85" i="11"/>
  <c r="G85" i="11"/>
  <c r="F85" i="11"/>
  <c r="E85" i="11"/>
  <c r="D85" i="11"/>
  <c r="C85" i="11"/>
  <c r="B85" i="11"/>
  <c r="L84" i="11"/>
  <c r="K84" i="11"/>
  <c r="J84" i="11"/>
  <c r="I84" i="11"/>
  <c r="H84" i="11"/>
  <c r="G84" i="11"/>
  <c r="F84" i="11"/>
  <c r="E84" i="11"/>
  <c r="D84" i="11"/>
  <c r="C84" i="11"/>
  <c r="B84" i="11"/>
  <c r="L83" i="11"/>
  <c r="K83" i="11"/>
  <c r="J83" i="11"/>
  <c r="I83" i="11"/>
  <c r="H83" i="11"/>
  <c r="G83" i="11"/>
  <c r="F83" i="11"/>
  <c r="E83" i="11"/>
  <c r="D83" i="11"/>
  <c r="C83" i="11"/>
  <c r="B83" i="11"/>
  <c r="L82" i="11"/>
  <c r="K82" i="11"/>
  <c r="J82" i="11"/>
  <c r="I82" i="11"/>
  <c r="H82" i="11"/>
  <c r="G82" i="11"/>
  <c r="F82" i="11"/>
  <c r="E82" i="11"/>
  <c r="D82" i="11"/>
  <c r="C82" i="11"/>
  <c r="B82" i="11"/>
  <c r="L81" i="11"/>
  <c r="K81" i="11"/>
  <c r="J81" i="11"/>
  <c r="I81" i="11"/>
  <c r="H81" i="11"/>
  <c r="G81" i="11"/>
  <c r="F81" i="11"/>
  <c r="E81" i="11"/>
  <c r="D81" i="11"/>
  <c r="C81" i="11"/>
  <c r="B81" i="11"/>
  <c r="L80" i="11"/>
  <c r="K80" i="11"/>
  <c r="J80" i="11"/>
  <c r="I80" i="11"/>
  <c r="H80" i="11"/>
  <c r="G80" i="11"/>
  <c r="F80" i="11"/>
  <c r="E80" i="11"/>
  <c r="D80" i="11"/>
  <c r="C80" i="11"/>
  <c r="B80" i="11"/>
  <c r="L79" i="11"/>
  <c r="K79" i="11"/>
  <c r="J79" i="11"/>
  <c r="I79" i="11"/>
  <c r="H79" i="11"/>
  <c r="G79" i="11"/>
  <c r="F79" i="11"/>
  <c r="E79" i="11"/>
  <c r="D79" i="11"/>
  <c r="C79" i="11"/>
  <c r="B79" i="11"/>
  <c r="L78" i="11"/>
  <c r="K78" i="11"/>
  <c r="J78" i="11"/>
  <c r="I78" i="11"/>
  <c r="H78" i="11"/>
  <c r="G78" i="11"/>
  <c r="F78" i="11"/>
  <c r="E78" i="11"/>
  <c r="D78" i="11"/>
  <c r="C78" i="11"/>
  <c r="B78" i="11"/>
  <c r="L77" i="11"/>
  <c r="K77" i="11"/>
  <c r="J77" i="11"/>
  <c r="I77" i="11"/>
  <c r="H77" i="11"/>
  <c r="G77" i="11"/>
  <c r="F77" i="11"/>
  <c r="E77" i="11"/>
  <c r="D77" i="11"/>
  <c r="C77" i="11"/>
  <c r="B77" i="11"/>
  <c r="L76" i="11"/>
  <c r="K76" i="11"/>
  <c r="J76" i="11"/>
  <c r="I76" i="11"/>
  <c r="H76" i="11"/>
  <c r="G76" i="11"/>
  <c r="F76" i="11"/>
  <c r="E76" i="11"/>
  <c r="D76" i="11"/>
  <c r="C76" i="11"/>
  <c r="B76" i="11"/>
  <c r="L75" i="11"/>
  <c r="K75" i="11"/>
  <c r="J75" i="11"/>
  <c r="I75" i="11"/>
  <c r="H75" i="11"/>
  <c r="G75" i="11"/>
  <c r="F75" i="11"/>
  <c r="E75" i="11"/>
  <c r="D75" i="11"/>
  <c r="C75" i="11"/>
  <c r="B75" i="11"/>
  <c r="L74" i="11"/>
  <c r="K74" i="11"/>
  <c r="J74" i="11"/>
  <c r="I74" i="11"/>
  <c r="H74" i="11"/>
  <c r="G74" i="11"/>
  <c r="F74" i="11"/>
  <c r="E74" i="11"/>
  <c r="D74" i="11"/>
  <c r="C74" i="11"/>
  <c r="B74" i="11"/>
  <c r="L73" i="11"/>
  <c r="K73" i="11"/>
  <c r="J73" i="11"/>
  <c r="I73" i="11"/>
  <c r="H73" i="11"/>
  <c r="G73" i="11"/>
  <c r="F73" i="11"/>
  <c r="E73" i="11"/>
  <c r="D73" i="11"/>
  <c r="C73" i="11"/>
  <c r="B73" i="11"/>
  <c r="L72" i="11"/>
  <c r="K72" i="11"/>
  <c r="J72" i="11"/>
  <c r="I72" i="11"/>
  <c r="H72" i="11"/>
  <c r="G72" i="11"/>
  <c r="F72" i="11"/>
  <c r="E72" i="11"/>
  <c r="D72" i="11"/>
  <c r="C72" i="11"/>
  <c r="B72" i="11"/>
  <c r="L71" i="11"/>
  <c r="K71" i="11"/>
  <c r="J71" i="11"/>
  <c r="I71" i="11"/>
  <c r="H71" i="11"/>
  <c r="G71" i="11"/>
  <c r="F71" i="11"/>
  <c r="E71" i="11"/>
  <c r="D71" i="11"/>
  <c r="C71" i="11"/>
  <c r="B71" i="11"/>
  <c r="L70" i="11"/>
  <c r="K70" i="11"/>
  <c r="J70" i="11"/>
  <c r="I70" i="11"/>
  <c r="H70" i="11"/>
  <c r="G70" i="11"/>
  <c r="F70" i="11"/>
  <c r="E70" i="11"/>
  <c r="D70" i="11"/>
  <c r="C70" i="11"/>
  <c r="B70" i="11"/>
  <c r="L69" i="11"/>
  <c r="K69" i="11"/>
  <c r="J69" i="11"/>
  <c r="I69" i="11"/>
  <c r="H69" i="11"/>
  <c r="G69" i="11"/>
  <c r="F69" i="11"/>
  <c r="E69" i="11"/>
  <c r="D69" i="11"/>
  <c r="C69" i="11"/>
  <c r="B69" i="11"/>
  <c r="L68" i="11"/>
  <c r="K68" i="11"/>
  <c r="J68" i="11"/>
  <c r="I68" i="11"/>
  <c r="H68" i="11"/>
  <c r="G68" i="11"/>
  <c r="F68" i="11"/>
  <c r="E68" i="11"/>
  <c r="D68" i="11"/>
  <c r="C68" i="11"/>
  <c r="B68" i="11"/>
  <c r="L67" i="11"/>
  <c r="K67" i="11"/>
  <c r="J67" i="11"/>
  <c r="I67" i="11"/>
  <c r="H67" i="11"/>
  <c r="G67" i="11"/>
  <c r="F67" i="11"/>
  <c r="E67" i="11"/>
  <c r="D67" i="11"/>
  <c r="C67" i="11"/>
  <c r="B67" i="11"/>
  <c r="L66" i="11"/>
  <c r="K66" i="11"/>
  <c r="J66" i="11"/>
  <c r="I66" i="11"/>
  <c r="H66" i="11"/>
  <c r="G66" i="11"/>
  <c r="F66" i="11"/>
  <c r="E66" i="11"/>
  <c r="D66" i="11"/>
  <c r="C66" i="11"/>
  <c r="B66" i="11"/>
  <c r="L65" i="11"/>
  <c r="K65" i="11"/>
  <c r="J65" i="11"/>
  <c r="I65" i="11"/>
  <c r="H65" i="11"/>
  <c r="G65" i="11"/>
  <c r="F65" i="11"/>
  <c r="E65" i="11"/>
  <c r="D65" i="11"/>
  <c r="C65" i="11"/>
  <c r="B65" i="11"/>
  <c r="L64" i="11"/>
  <c r="K64" i="11"/>
  <c r="J64" i="11"/>
  <c r="I64" i="11"/>
  <c r="H64" i="11"/>
  <c r="G64" i="11"/>
  <c r="F64" i="11"/>
  <c r="E64" i="11"/>
  <c r="D64" i="11"/>
  <c r="C64" i="11"/>
  <c r="B64" i="11"/>
  <c r="L63" i="11"/>
  <c r="K63" i="11"/>
  <c r="J63" i="11"/>
  <c r="I63" i="11"/>
  <c r="H63" i="11"/>
  <c r="G63" i="11"/>
  <c r="F63" i="11"/>
  <c r="E63" i="11"/>
  <c r="D63" i="11"/>
  <c r="C63" i="11"/>
  <c r="B63" i="11"/>
  <c r="L62" i="11"/>
  <c r="K62" i="11"/>
  <c r="J62" i="11"/>
  <c r="I62" i="11"/>
  <c r="H62" i="11"/>
  <c r="G62" i="11"/>
  <c r="F62" i="11"/>
  <c r="E62" i="11"/>
  <c r="D62" i="11"/>
  <c r="C62" i="11"/>
  <c r="B62" i="11"/>
  <c r="L61" i="11"/>
  <c r="K61" i="11"/>
  <c r="J61" i="11"/>
  <c r="I61" i="11"/>
  <c r="H61" i="11"/>
  <c r="G61" i="11"/>
  <c r="F61" i="11"/>
  <c r="E61" i="11"/>
  <c r="D61" i="11"/>
  <c r="C61" i="11"/>
  <c r="B61" i="11"/>
  <c r="L60" i="11"/>
  <c r="K60" i="11"/>
  <c r="J60" i="11"/>
  <c r="I60" i="11"/>
  <c r="H60" i="11"/>
  <c r="G60" i="11"/>
  <c r="F60" i="11"/>
  <c r="E60" i="11"/>
  <c r="D60" i="11"/>
  <c r="C60" i="11"/>
  <c r="B60" i="11"/>
  <c r="L59" i="11"/>
  <c r="K59" i="11"/>
  <c r="J59" i="11"/>
  <c r="I59" i="11"/>
  <c r="H59" i="11"/>
  <c r="G59" i="11"/>
  <c r="F59" i="11"/>
  <c r="E59" i="11"/>
  <c r="D59" i="11"/>
  <c r="C59" i="11"/>
  <c r="B59" i="11"/>
  <c r="L58" i="11"/>
  <c r="K58" i="11"/>
  <c r="J58" i="11"/>
  <c r="I58" i="11"/>
  <c r="H58" i="11"/>
  <c r="G58" i="11"/>
  <c r="F58" i="11"/>
  <c r="E58" i="11"/>
  <c r="D58" i="11"/>
  <c r="C58" i="11"/>
  <c r="B58" i="11"/>
  <c r="L57" i="11"/>
  <c r="K57" i="11"/>
  <c r="J57" i="11"/>
  <c r="I57" i="11"/>
  <c r="H57" i="11"/>
  <c r="G57" i="11"/>
  <c r="F57" i="11"/>
  <c r="E57" i="11"/>
  <c r="D57" i="11"/>
  <c r="C57" i="11"/>
  <c r="B57" i="11"/>
  <c r="L56" i="11"/>
  <c r="K56" i="11"/>
  <c r="J56" i="11"/>
  <c r="I56" i="11"/>
  <c r="H56" i="11"/>
  <c r="G56" i="11"/>
  <c r="F56" i="11"/>
  <c r="E56" i="11"/>
  <c r="D56" i="11"/>
  <c r="C56" i="11"/>
  <c r="B56" i="11"/>
  <c r="L55" i="11"/>
  <c r="K55" i="11"/>
  <c r="J55" i="11"/>
  <c r="I55" i="11"/>
  <c r="H55" i="11"/>
  <c r="G55" i="11"/>
  <c r="F55" i="11"/>
  <c r="E55" i="11"/>
  <c r="D55" i="11"/>
  <c r="C55" i="11"/>
  <c r="B55" i="11"/>
  <c r="L54" i="11"/>
  <c r="K54" i="11"/>
  <c r="J54" i="11"/>
  <c r="I54" i="11"/>
  <c r="H54" i="11"/>
  <c r="G54" i="11"/>
  <c r="F54" i="11"/>
  <c r="E54" i="11"/>
  <c r="D54" i="11"/>
  <c r="C54" i="11"/>
  <c r="B54" i="11"/>
  <c r="L53" i="11"/>
  <c r="K53" i="11"/>
  <c r="J53" i="11"/>
  <c r="I53" i="11"/>
  <c r="H53" i="11"/>
  <c r="G53" i="11"/>
  <c r="F53" i="11"/>
  <c r="E53" i="11"/>
  <c r="D53" i="11"/>
  <c r="C53" i="11"/>
  <c r="B53" i="11"/>
  <c r="L52" i="11"/>
  <c r="K52" i="11"/>
  <c r="J52" i="11"/>
  <c r="I52" i="11"/>
  <c r="H52" i="11"/>
  <c r="G52" i="11"/>
  <c r="F52" i="11"/>
  <c r="E52" i="11"/>
  <c r="D52" i="11"/>
  <c r="C52" i="11"/>
  <c r="B52" i="11"/>
  <c r="L51" i="11"/>
  <c r="K51" i="11"/>
  <c r="J51" i="11"/>
  <c r="I51" i="11"/>
  <c r="H51" i="11"/>
  <c r="G51" i="11"/>
  <c r="F51" i="11"/>
  <c r="E51" i="11"/>
  <c r="D51" i="11"/>
  <c r="C51" i="11"/>
  <c r="B51" i="11"/>
  <c r="L50" i="11"/>
  <c r="K50" i="11"/>
  <c r="J50" i="11"/>
  <c r="I50" i="11"/>
  <c r="H50" i="11"/>
  <c r="G50" i="11"/>
  <c r="F50" i="11"/>
  <c r="E50" i="11"/>
  <c r="D50" i="11"/>
  <c r="C50" i="11"/>
  <c r="B50" i="11"/>
  <c r="L49" i="11"/>
  <c r="K49" i="11"/>
  <c r="J49" i="11"/>
  <c r="I49" i="11"/>
  <c r="H49" i="11"/>
  <c r="G49" i="11"/>
  <c r="F49" i="11"/>
  <c r="E49" i="11"/>
  <c r="D49" i="11"/>
  <c r="C49" i="11"/>
  <c r="B49" i="11"/>
  <c r="L48" i="11"/>
  <c r="K48" i="11"/>
  <c r="J48" i="11"/>
  <c r="I48" i="11"/>
  <c r="H48" i="11"/>
  <c r="G48" i="11"/>
  <c r="F48" i="11"/>
  <c r="E48" i="11"/>
  <c r="D48" i="11"/>
  <c r="C48" i="11"/>
  <c r="B48" i="11"/>
  <c r="L47" i="11"/>
  <c r="K47" i="11"/>
  <c r="J47" i="11"/>
  <c r="I47" i="11"/>
  <c r="H47" i="11"/>
  <c r="G47" i="11"/>
  <c r="F47" i="11"/>
  <c r="E47" i="11"/>
  <c r="D47" i="11"/>
  <c r="C47" i="11"/>
  <c r="B47" i="11"/>
  <c r="L46" i="11"/>
  <c r="K46" i="11"/>
  <c r="J46" i="11"/>
  <c r="I46" i="11"/>
  <c r="H46" i="11"/>
  <c r="G46" i="11"/>
  <c r="F46" i="11"/>
  <c r="E46" i="11"/>
  <c r="D46" i="11"/>
  <c r="C46" i="11"/>
  <c r="B46" i="11"/>
  <c r="L45" i="11"/>
  <c r="K45" i="11"/>
  <c r="J45" i="11"/>
  <c r="I45" i="11"/>
  <c r="H45" i="11"/>
  <c r="G45" i="11"/>
  <c r="F45" i="11"/>
  <c r="E45" i="11"/>
  <c r="D45" i="11"/>
  <c r="C45" i="11"/>
  <c r="B45" i="11"/>
  <c r="L44" i="11"/>
  <c r="K44" i="11"/>
  <c r="J44" i="11"/>
  <c r="I44" i="11"/>
  <c r="H44" i="11"/>
  <c r="G44" i="11"/>
  <c r="F44" i="11"/>
  <c r="E44" i="11"/>
  <c r="D44" i="11"/>
  <c r="C44" i="11"/>
  <c r="B44" i="11"/>
  <c r="L43" i="11"/>
  <c r="K43" i="11"/>
  <c r="J43" i="11"/>
  <c r="I43" i="11"/>
  <c r="H43" i="11"/>
  <c r="G43" i="11"/>
  <c r="F43" i="11"/>
  <c r="E43" i="11"/>
  <c r="D43" i="11"/>
  <c r="C43" i="11"/>
  <c r="B43" i="11"/>
  <c r="L42" i="11"/>
  <c r="K42" i="11"/>
  <c r="J42" i="11"/>
  <c r="I42" i="11"/>
  <c r="H42" i="11"/>
  <c r="G42" i="11"/>
  <c r="F42" i="11"/>
  <c r="E42" i="11"/>
  <c r="D42" i="11"/>
  <c r="C42" i="11"/>
  <c r="B42" i="11"/>
  <c r="L41" i="11"/>
  <c r="K41" i="11"/>
  <c r="J41" i="11"/>
  <c r="I41" i="11"/>
  <c r="H41" i="11"/>
  <c r="G41" i="11"/>
  <c r="F41" i="11"/>
  <c r="E41" i="11"/>
  <c r="D41" i="11"/>
  <c r="C41" i="11"/>
  <c r="B41" i="11"/>
  <c r="L40" i="11"/>
  <c r="K40" i="11"/>
  <c r="J40" i="11"/>
  <c r="I40" i="11"/>
  <c r="H40" i="11"/>
  <c r="G40" i="11"/>
  <c r="F40" i="11"/>
  <c r="E40" i="11"/>
  <c r="D40" i="11"/>
  <c r="C40" i="11"/>
  <c r="B40" i="11"/>
  <c r="L39" i="11"/>
  <c r="K39" i="11"/>
  <c r="J39" i="11"/>
  <c r="I39" i="11"/>
  <c r="H39" i="11"/>
  <c r="G39" i="11"/>
  <c r="F39" i="11"/>
  <c r="E39" i="11"/>
  <c r="D39" i="11"/>
  <c r="C39" i="11"/>
  <c r="B39" i="11"/>
  <c r="L38" i="11"/>
  <c r="K38" i="11"/>
  <c r="J38" i="11"/>
  <c r="I38" i="11"/>
  <c r="H38" i="11"/>
  <c r="G38" i="11"/>
  <c r="F38" i="11"/>
  <c r="E38" i="11"/>
  <c r="D38" i="11"/>
  <c r="C38" i="11"/>
  <c r="B38" i="11"/>
  <c r="L37" i="11"/>
  <c r="K37" i="11"/>
  <c r="J37" i="11"/>
  <c r="I37" i="11"/>
  <c r="H37" i="11"/>
  <c r="G37" i="11"/>
  <c r="F37" i="11"/>
  <c r="E37" i="11"/>
  <c r="D37" i="11"/>
  <c r="C37" i="11"/>
  <c r="B37" i="11"/>
  <c r="L36" i="11"/>
  <c r="K36" i="11"/>
  <c r="J36" i="11"/>
  <c r="I36" i="11"/>
  <c r="H36" i="11"/>
  <c r="G36" i="11"/>
  <c r="F36" i="11"/>
  <c r="E36" i="11"/>
  <c r="D36" i="11"/>
  <c r="C36" i="11"/>
  <c r="B36" i="11"/>
  <c r="L35" i="11"/>
  <c r="K35" i="11"/>
  <c r="J35" i="11"/>
  <c r="I35" i="11"/>
  <c r="H35" i="11"/>
  <c r="G35" i="11"/>
  <c r="F35" i="11"/>
  <c r="E35" i="11"/>
  <c r="C35" i="11"/>
  <c r="B35" i="11"/>
  <c r="L34" i="11"/>
  <c r="K34" i="11"/>
  <c r="J34" i="11"/>
  <c r="I34" i="11"/>
  <c r="H34" i="11"/>
  <c r="G34" i="11"/>
  <c r="F34" i="11"/>
  <c r="E34" i="11"/>
  <c r="C34" i="11"/>
  <c r="B34" i="11"/>
  <c r="L33" i="11"/>
  <c r="K33" i="11"/>
  <c r="J33" i="11"/>
  <c r="I33" i="11"/>
  <c r="H33" i="11"/>
  <c r="G33" i="11"/>
  <c r="F33" i="11"/>
  <c r="E33" i="11"/>
  <c r="C33" i="11"/>
  <c r="B33" i="11"/>
  <c r="L32" i="11"/>
  <c r="K32" i="11"/>
  <c r="J32" i="11"/>
  <c r="I32" i="11"/>
  <c r="H32" i="11"/>
  <c r="G32" i="11"/>
  <c r="F32" i="11"/>
  <c r="E32" i="11"/>
  <c r="C32" i="11"/>
  <c r="B32" i="11"/>
  <c r="L31" i="11"/>
  <c r="K31" i="11"/>
  <c r="J31" i="11"/>
  <c r="I31" i="11"/>
  <c r="H31" i="11"/>
  <c r="G31" i="11"/>
  <c r="F31" i="11"/>
  <c r="E31" i="11"/>
  <c r="C31" i="11"/>
  <c r="B31" i="11"/>
  <c r="L30" i="11"/>
  <c r="K30" i="11"/>
  <c r="J30" i="11"/>
  <c r="I30" i="11"/>
  <c r="H30" i="11"/>
  <c r="G30" i="11"/>
  <c r="F30" i="11"/>
  <c r="E30" i="11"/>
  <c r="D30" i="11"/>
  <c r="C30" i="11"/>
  <c r="B30" i="11"/>
  <c r="L29" i="11"/>
  <c r="K29" i="11"/>
  <c r="J29" i="11"/>
  <c r="I29" i="11"/>
  <c r="H29" i="11"/>
  <c r="G29" i="11"/>
  <c r="F29" i="11"/>
  <c r="E29" i="11"/>
  <c r="D29" i="11"/>
  <c r="C29" i="11"/>
  <c r="B29" i="11"/>
  <c r="L28" i="11"/>
  <c r="K28" i="11"/>
  <c r="J28" i="11"/>
  <c r="I28" i="11"/>
  <c r="H28" i="11"/>
  <c r="G28" i="11"/>
  <c r="F28" i="11"/>
  <c r="E28" i="11"/>
  <c r="D28" i="11"/>
  <c r="C28" i="11"/>
  <c r="B28" i="11"/>
  <c r="L27" i="11"/>
  <c r="K27" i="11"/>
  <c r="J27" i="11"/>
  <c r="I27" i="11"/>
  <c r="H27" i="11"/>
  <c r="G27" i="11"/>
  <c r="F27" i="11"/>
  <c r="E27" i="11"/>
  <c r="D27" i="11"/>
  <c r="C27" i="11"/>
  <c r="B27" i="11"/>
  <c r="L26" i="11"/>
  <c r="K26" i="11"/>
  <c r="J26" i="11"/>
  <c r="I26" i="11"/>
  <c r="H26" i="11"/>
  <c r="G26" i="11"/>
  <c r="F26" i="11"/>
  <c r="D26" i="11"/>
  <c r="B26" i="11"/>
  <c r="L25" i="11"/>
  <c r="K25" i="11"/>
  <c r="J25" i="11"/>
  <c r="I25" i="11"/>
  <c r="H25" i="11"/>
  <c r="G25" i="11"/>
  <c r="F25" i="11"/>
  <c r="E25" i="11"/>
  <c r="D25" i="11"/>
  <c r="C25" i="11"/>
  <c r="B25" i="11"/>
  <c r="L24" i="11"/>
  <c r="K24" i="11"/>
  <c r="J24" i="11"/>
  <c r="I24" i="11"/>
  <c r="H24" i="11"/>
  <c r="G24" i="11"/>
  <c r="F24" i="11"/>
  <c r="E24" i="11"/>
  <c r="D24" i="11"/>
  <c r="C24" i="11"/>
  <c r="B24" i="11"/>
  <c r="L23" i="11"/>
  <c r="K23" i="11"/>
  <c r="J23" i="11"/>
  <c r="I23" i="11"/>
  <c r="H23" i="11"/>
  <c r="G23" i="11"/>
  <c r="F23" i="11"/>
  <c r="E23" i="11"/>
  <c r="D23" i="11"/>
  <c r="C23" i="11"/>
  <c r="B23" i="11"/>
  <c r="L22" i="11"/>
  <c r="K22" i="11"/>
  <c r="J22" i="11"/>
  <c r="I22" i="11"/>
  <c r="H22" i="11"/>
  <c r="G22" i="11"/>
  <c r="F22" i="11"/>
  <c r="E22" i="11"/>
  <c r="D22" i="11"/>
  <c r="C22" i="11"/>
  <c r="B22" i="11"/>
  <c r="L21" i="11"/>
  <c r="K21" i="11"/>
  <c r="J21" i="11"/>
  <c r="I21" i="11"/>
  <c r="H21" i="11"/>
  <c r="G21" i="11"/>
  <c r="F21" i="11"/>
  <c r="E21" i="11"/>
  <c r="D21" i="11"/>
  <c r="C21" i="11"/>
  <c r="B21" i="11"/>
  <c r="L20" i="11"/>
  <c r="K20" i="11"/>
  <c r="J20" i="11"/>
  <c r="I20" i="11"/>
  <c r="H20" i="11"/>
  <c r="G20" i="11"/>
  <c r="F20" i="11"/>
  <c r="E20" i="11"/>
  <c r="D20" i="11"/>
  <c r="C20" i="11"/>
  <c r="B20" i="11"/>
  <c r="L19" i="11"/>
  <c r="K19" i="11"/>
  <c r="J19" i="11"/>
  <c r="I19" i="11"/>
  <c r="H19" i="11"/>
  <c r="G19" i="11"/>
  <c r="F19" i="11"/>
  <c r="E19" i="11"/>
  <c r="D19" i="11"/>
  <c r="C19" i="11"/>
  <c r="B19" i="11"/>
  <c r="L18" i="11"/>
  <c r="K18" i="11"/>
  <c r="J18" i="11"/>
  <c r="I18" i="11"/>
  <c r="H18" i="11"/>
  <c r="G18" i="11"/>
  <c r="F18" i="11"/>
  <c r="E18" i="11"/>
  <c r="D18" i="11"/>
  <c r="C18" i="11"/>
  <c r="B18" i="11"/>
  <c r="L17" i="11"/>
  <c r="K17" i="11"/>
  <c r="J17" i="11"/>
  <c r="I17" i="11"/>
  <c r="H17" i="11"/>
  <c r="G17" i="11"/>
  <c r="F17" i="11"/>
  <c r="E17" i="11"/>
  <c r="D17" i="11"/>
  <c r="C17" i="11"/>
  <c r="B17" i="11"/>
  <c r="L16" i="11"/>
  <c r="K16" i="11"/>
  <c r="J16" i="11"/>
  <c r="I16" i="11"/>
  <c r="H16" i="11"/>
  <c r="G16" i="11"/>
  <c r="F16" i="11"/>
  <c r="E16" i="11"/>
  <c r="D16" i="11"/>
  <c r="C16" i="11"/>
  <c r="B16" i="11"/>
  <c r="L15" i="11"/>
  <c r="K15" i="11"/>
  <c r="J15" i="11"/>
  <c r="I15" i="11"/>
  <c r="H15" i="11"/>
  <c r="G15" i="11"/>
  <c r="F15" i="11"/>
  <c r="E15" i="11"/>
  <c r="D15" i="11"/>
  <c r="C15" i="11"/>
  <c r="B15" i="11"/>
  <c r="L14" i="11"/>
  <c r="K14" i="11"/>
  <c r="J14" i="11"/>
  <c r="I14" i="11"/>
  <c r="H14" i="11"/>
  <c r="G14" i="11"/>
  <c r="F14" i="11"/>
  <c r="E14" i="11"/>
  <c r="D14" i="11"/>
  <c r="C14" i="11"/>
  <c r="B14" i="11"/>
  <c r="L13" i="11"/>
  <c r="K13" i="11"/>
  <c r="J13" i="11"/>
  <c r="I13" i="11"/>
  <c r="H13" i="11"/>
  <c r="G13" i="11"/>
  <c r="F13" i="11"/>
  <c r="E13" i="11"/>
  <c r="D13" i="11"/>
  <c r="C13" i="11"/>
  <c r="B13" i="11"/>
  <c r="L12" i="11"/>
  <c r="K12" i="11"/>
  <c r="J12" i="11"/>
  <c r="I12" i="11"/>
  <c r="H12" i="11"/>
  <c r="G12" i="11"/>
  <c r="F12" i="11"/>
  <c r="E12" i="11"/>
  <c r="D12" i="11"/>
  <c r="C12" i="11"/>
  <c r="B12" i="11"/>
  <c r="L11" i="11"/>
  <c r="K11" i="11"/>
  <c r="J11" i="11"/>
  <c r="I11" i="11"/>
  <c r="H11" i="11"/>
  <c r="G11" i="11"/>
  <c r="F11" i="11"/>
  <c r="E11" i="11"/>
  <c r="D11" i="11"/>
  <c r="C11" i="11"/>
  <c r="B11" i="11"/>
  <c r="L10" i="11"/>
  <c r="K10" i="11"/>
  <c r="J10" i="11"/>
  <c r="I10" i="11"/>
  <c r="H10" i="11"/>
  <c r="G10" i="11"/>
  <c r="F10" i="11"/>
  <c r="E10" i="11"/>
  <c r="D10" i="11"/>
  <c r="C10" i="11"/>
  <c r="B10" i="11"/>
  <c r="N9" i="11"/>
  <c r="M9" i="11"/>
  <c r="L9" i="11"/>
  <c r="K9" i="11"/>
  <c r="J9" i="11"/>
  <c r="I9" i="11"/>
  <c r="H9" i="11"/>
  <c r="G9" i="11"/>
  <c r="F9" i="11"/>
  <c r="E9" i="11"/>
  <c r="D9" i="11"/>
  <c r="C9" i="11"/>
  <c r="B9" i="11"/>
  <c r="H25" i="1" l="1"/>
  <c r="C15" i="1"/>
  <c r="H13" i="1"/>
  <c r="H17" i="1"/>
  <c r="C16" i="1"/>
  <c r="C22" i="1"/>
  <c r="C23" i="1"/>
  <c r="H21" i="1"/>
  <c r="H12" i="1"/>
  <c r="H16" i="1"/>
  <c r="C18" i="1"/>
  <c r="C19" i="1"/>
  <c r="H14" i="1"/>
  <c r="H23" i="1"/>
  <c r="H30" i="1"/>
  <c r="B15" i="1"/>
  <c r="H19" i="1"/>
  <c r="H18" i="1"/>
  <c r="C17" i="1"/>
  <c r="C13" i="1"/>
  <c r="C24" i="1"/>
  <c r="B22" i="1"/>
  <c r="C21" i="1"/>
  <c r="C20" i="1"/>
  <c r="H20" i="1"/>
  <c r="G30" i="1"/>
  <c r="B18" i="1"/>
  <c r="G25" i="1"/>
  <c r="AC6" i="11"/>
  <c r="B9" i="5"/>
  <c r="E363" i="7"/>
  <c r="E252" i="7"/>
  <c r="E233" i="7"/>
  <c r="E182" i="7"/>
  <c r="E161" i="7"/>
  <c r="E156" i="7"/>
  <c r="E153" i="7"/>
  <c r="E136" i="7"/>
  <c r="E125" i="7"/>
  <c r="E114" i="7"/>
  <c r="E112" i="7"/>
  <c r="E95" i="7"/>
  <c r="E94" i="7"/>
  <c r="E92" i="7"/>
  <c r="E33" i="7"/>
  <c r="E31" i="7"/>
  <c r="F17" i="7"/>
  <c r="F24" i="7" s="1"/>
  <c r="F31" i="7" s="1"/>
  <c r="F38" i="7" s="1"/>
  <c r="F45" i="7" s="1"/>
  <c r="F52" i="7" s="1"/>
  <c r="F59" i="7" s="1"/>
  <c r="F66" i="7" s="1"/>
  <c r="F73" i="7" s="1"/>
  <c r="F80" i="7" s="1"/>
  <c r="F87" i="7" s="1"/>
  <c r="F94" i="7" s="1"/>
  <c r="F101" i="7" s="1"/>
  <c r="F108" i="7" s="1"/>
  <c r="F115" i="7" s="1"/>
  <c r="F122" i="7" s="1"/>
  <c r="F129" i="7" s="1"/>
  <c r="F136" i="7" s="1"/>
  <c r="F143" i="7" s="1"/>
  <c r="F150" i="7" s="1"/>
  <c r="F157" i="7" s="1"/>
  <c r="F164" i="7" s="1"/>
  <c r="F171" i="7" s="1"/>
  <c r="F178" i="7" s="1"/>
  <c r="F185" i="7" s="1"/>
  <c r="F192" i="7" s="1"/>
  <c r="F199" i="7" s="1"/>
  <c r="F206" i="7" s="1"/>
  <c r="F213" i="7" s="1"/>
  <c r="F220" i="7" s="1"/>
  <c r="F227" i="7" s="1"/>
  <c r="F234" i="7" s="1"/>
  <c r="F241" i="7" s="1"/>
  <c r="F248" i="7" s="1"/>
  <c r="F255" i="7" s="1"/>
  <c r="F262" i="7" s="1"/>
  <c r="F269" i="7" s="1"/>
  <c r="F276" i="7" s="1"/>
  <c r="F283" i="7" s="1"/>
  <c r="F290" i="7" s="1"/>
  <c r="F297" i="7" s="1"/>
  <c r="F304" i="7" s="1"/>
  <c r="F311" i="7" s="1"/>
  <c r="F318" i="7" s="1"/>
  <c r="F325" i="7" s="1"/>
  <c r="F332" i="7" s="1"/>
  <c r="F339" i="7" s="1"/>
  <c r="F346" i="7" s="1"/>
  <c r="F353" i="7" s="1"/>
  <c r="F360" i="7" s="1"/>
  <c r="F367" i="7" s="1"/>
  <c r="F16" i="7"/>
  <c r="F23" i="7" s="1"/>
  <c r="F30" i="7" s="1"/>
  <c r="F37" i="7" s="1"/>
  <c r="F44" i="7" s="1"/>
  <c r="F51" i="7" s="1"/>
  <c r="F58" i="7" s="1"/>
  <c r="F65" i="7" s="1"/>
  <c r="F72" i="7" s="1"/>
  <c r="F79" i="7" s="1"/>
  <c r="F86" i="7" s="1"/>
  <c r="F93" i="7" s="1"/>
  <c r="F100" i="7" s="1"/>
  <c r="F107" i="7" s="1"/>
  <c r="F114" i="7" s="1"/>
  <c r="F121" i="7" s="1"/>
  <c r="F128" i="7" s="1"/>
  <c r="F135" i="7" s="1"/>
  <c r="F142" i="7" s="1"/>
  <c r="F149" i="7" s="1"/>
  <c r="F156" i="7" s="1"/>
  <c r="F163" i="7" s="1"/>
  <c r="F170" i="7" s="1"/>
  <c r="F177" i="7" s="1"/>
  <c r="F184" i="7" s="1"/>
  <c r="F191" i="7" s="1"/>
  <c r="F198" i="7" s="1"/>
  <c r="F205" i="7" s="1"/>
  <c r="F212" i="7" s="1"/>
  <c r="F219" i="7" s="1"/>
  <c r="F226" i="7" s="1"/>
  <c r="F233" i="7" s="1"/>
  <c r="F240" i="7" s="1"/>
  <c r="F247" i="7" s="1"/>
  <c r="F254" i="7" s="1"/>
  <c r="F261" i="7" s="1"/>
  <c r="F268" i="7" s="1"/>
  <c r="F275" i="7" s="1"/>
  <c r="F282" i="7" s="1"/>
  <c r="F289" i="7" s="1"/>
  <c r="F296" i="7" s="1"/>
  <c r="F303" i="7" s="1"/>
  <c r="F310" i="7" s="1"/>
  <c r="F317" i="7" s="1"/>
  <c r="F324" i="7" s="1"/>
  <c r="F331" i="7" s="1"/>
  <c r="F338" i="7" s="1"/>
  <c r="F345" i="7" s="1"/>
  <c r="F352" i="7" s="1"/>
  <c r="F359" i="7" s="1"/>
  <c r="F366" i="7" s="1"/>
  <c r="F15" i="7"/>
  <c r="F22" i="7" s="1"/>
  <c r="F29" i="7" s="1"/>
  <c r="F36" i="7" s="1"/>
  <c r="F43" i="7" s="1"/>
  <c r="F50" i="7" s="1"/>
  <c r="F57" i="7" s="1"/>
  <c r="F64" i="7" s="1"/>
  <c r="F71" i="7" s="1"/>
  <c r="F78" i="7" s="1"/>
  <c r="F85" i="7" s="1"/>
  <c r="F92" i="7" s="1"/>
  <c r="F99" i="7" s="1"/>
  <c r="F106" i="7" s="1"/>
  <c r="F113" i="7" s="1"/>
  <c r="F120" i="7" s="1"/>
  <c r="F127" i="7" s="1"/>
  <c r="F134" i="7" s="1"/>
  <c r="F141" i="7" s="1"/>
  <c r="F148" i="7" s="1"/>
  <c r="F155" i="7" s="1"/>
  <c r="F162" i="7" s="1"/>
  <c r="F169" i="7" s="1"/>
  <c r="F176" i="7" s="1"/>
  <c r="F183" i="7" s="1"/>
  <c r="F190" i="7" s="1"/>
  <c r="F197" i="7" s="1"/>
  <c r="F204" i="7" s="1"/>
  <c r="F211" i="7" s="1"/>
  <c r="F218" i="7" s="1"/>
  <c r="F225" i="7" s="1"/>
  <c r="F232" i="7" s="1"/>
  <c r="F239" i="7" s="1"/>
  <c r="F246" i="7" s="1"/>
  <c r="F253" i="7" s="1"/>
  <c r="F260" i="7" s="1"/>
  <c r="F267" i="7" s="1"/>
  <c r="F274" i="7" s="1"/>
  <c r="F281" i="7" s="1"/>
  <c r="F288" i="7" s="1"/>
  <c r="F295" i="7" s="1"/>
  <c r="F302" i="7" s="1"/>
  <c r="F309" i="7" s="1"/>
  <c r="F316" i="7" s="1"/>
  <c r="F323" i="7" s="1"/>
  <c r="F330" i="7" s="1"/>
  <c r="F337" i="7" s="1"/>
  <c r="F344" i="7" s="1"/>
  <c r="F351" i="7" s="1"/>
  <c r="F358" i="7" s="1"/>
  <c r="F365" i="7" s="1"/>
  <c r="F14" i="7"/>
  <c r="F21" i="7" s="1"/>
  <c r="F28" i="7" s="1"/>
  <c r="F35" i="7" s="1"/>
  <c r="F42" i="7" s="1"/>
  <c r="F49" i="7" s="1"/>
  <c r="F56" i="7" s="1"/>
  <c r="F63" i="7" s="1"/>
  <c r="F70" i="7" s="1"/>
  <c r="F77" i="7" s="1"/>
  <c r="F84" i="7" s="1"/>
  <c r="F91" i="7" s="1"/>
  <c r="F98" i="7" s="1"/>
  <c r="F105" i="7" s="1"/>
  <c r="F112" i="7" s="1"/>
  <c r="F119" i="7" s="1"/>
  <c r="F126" i="7" s="1"/>
  <c r="F133" i="7" s="1"/>
  <c r="F140" i="7" s="1"/>
  <c r="F147" i="7" s="1"/>
  <c r="F154" i="7" s="1"/>
  <c r="F161" i="7" s="1"/>
  <c r="F168" i="7" s="1"/>
  <c r="F175" i="7" s="1"/>
  <c r="F182" i="7" s="1"/>
  <c r="F189" i="7" s="1"/>
  <c r="F196" i="7" s="1"/>
  <c r="F203" i="7" s="1"/>
  <c r="F210" i="7" s="1"/>
  <c r="F217" i="7" s="1"/>
  <c r="F224" i="7" s="1"/>
  <c r="F231" i="7" s="1"/>
  <c r="F238" i="7" s="1"/>
  <c r="F245" i="7" s="1"/>
  <c r="F252" i="7" s="1"/>
  <c r="F259" i="7" s="1"/>
  <c r="F266" i="7" s="1"/>
  <c r="F273" i="7" s="1"/>
  <c r="F280" i="7" s="1"/>
  <c r="F287" i="7" s="1"/>
  <c r="F294" i="7" s="1"/>
  <c r="F301" i="7" s="1"/>
  <c r="F308" i="7" s="1"/>
  <c r="F315" i="7" s="1"/>
  <c r="F322" i="7" s="1"/>
  <c r="F329" i="7" s="1"/>
  <c r="F336" i="7" s="1"/>
  <c r="F343" i="7" s="1"/>
  <c r="F350" i="7" s="1"/>
  <c r="F357" i="7" s="1"/>
  <c r="F364" i="7" s="1"/>
  <c r="F13" i="7"/>
  <c r="F20" i="7" s="1"/>
  <c r="F27" i="7" s="1"/>
  <c r="F34" i="7" s="1"/>
  <c r="F41" i="7" s="1"/>
  <c r="F48" i="7" s="1"/>
  <c r="F55" i="7" s="1"/>
  <c r="F62" i="7" s="1"/>
  <c r="F69" i="7" s="1"/>
  <c r="F76" i="7" s="1"/>
  <c r="F83" i="7" s="1"/>
  <c r="F90" i="7" s="1"/>
  <c r="F97" i="7" s="1"/>
  <c r="F104" i="7" s="1"/>
  <c r="F111" i="7" s="1"/>
  <c r="F118" i="7" s="1"/>
  <c r="F125" i="7" s="1"/>
  <c r="F132" i="7" s="1"/>
  <c r="F139" i="7" s="1"/>
  <c r="F146" i="7" s="1"/>
  <c r="F153" i="7" s="1"/>
  <c r="F160" i="7" s="1"/>
  <c r="F167" i="7" s="1"/>
  <c r="F174" i="7" s="1"/>
  <c r="F181" i="7" s="1"/>
  <c r="F188" i="7" s="1"/>
  <c r="F195" i="7" s="1"/>
  <c r="F202" i="7" s="1"/>
  <c r="F209" i="7" s="1"/>
  <c r="F216" i="7" s="1"/>
  <c r="F223" i="7" s="1"/>
  <c r="F230" i="7" s="1"/>
  <c r="F237" i="7" s="1"/>
  <c r="F244" i="7" s="1"/>
  <c r="F251" i="7" s="1"/>
  <c r="F258" i="7" s="1"/>
  <c r="F265" i="7" s="1"/>
  <c r="F272" i="7" s="1"/>
  <c r="F279" i="7" s="1"/>
  <c r="F286" i="7" s="1"/>
  <c r="F293" i="7" s="1"/>
  <c r="F300" i="7" s="1"/>
  <c r="F307" i="7" s="1"/>
  <c r="F314" i="7" s="1"/>
  <c r="F321" i="7" s="1"/>
  <c r="F328" i="7" s="1"/>
  <c r="F335" i="7" s="1"/>
  <c r="F342" i="7" s="1"/>
  <c r="F349" i="7" s="1"/>
  <c r="F356" i="7" s="1"/>
  <c r="F363" i="7" s="1"/>
  <c r="F370" i="7" s="1"/>
  <c r="F12" i="7"/>
  <c r="F19" i="7" s="1"/>
  <c r="F26" i="7" s="1"/>
  <c r="F33" i="7" s="1"/>
  <c r="F40" i="7" s="1"/>
  <c r="F47" i="7" s="1"/>
  <c r="F54" i="7" s="1"/>
  <c r="F61" i="7" s="1"/>
  <c r="F68" i="7" s="1"/>
  <c r="F75" i="7" s="1"/>
  <c r="F82" i="7" s="1"/>
  <c r="F89" i="7" s="1"/>
  <c r="F96" i="7" s="1"/>
  <c r="F103" i="7" s="1"/>
  <c r="F110" i="7" s="1"/>
  <c r="F117" i="7" s="1"/>
  <c r="F124" i="7" s="1"/>
  <c r="F131" i="7" s="1"/>
  <c r="F138" i="7" s="1"/>
  <c r="F145" i="7" s="1"/>
  <c r="F152" i="7" s="1"/>
  <c r="F159" i="7" s="1"/>
  <c r="F166" i="7" s="1"/>
  <c r="F173" i="7" s="1"/>
  <c r="F180" i="7" s="1"/>
  <c r="F187" i="7" s="1"/>
  <c r="F194" i="7" s="1"/>
  <c r="F201" i="7" s="1"/>
  <c r="F208" i="7" s="1"/>
  <c r="F215" i="7" s="1"/>
  <c r="F222" i="7" s="1"/>
  <c r="F229" i="7" s="1"/>
  <c r="F236" i="7" s="1"/>
  <c r="F243" i="7" s="1"/>
  <c r="F250" i="7" s="1"/>
  <c r="F257" i="7" s="1"/>
  <c r="F264" i="7" s="1"/>
  <c r="F271" i="7" s="1"/>
  <c r="F278" i="7" s="1"/>
  <c r="F285" i="7" s="1"/>
  <c r="F292" i="7" s="1"/>
  <c r="F299" i="7" s="1"/>
  <c r="F306" i="7" s="1"/>
  <c r="F313" i="7" s="1"/>
  <c r="F320" i="7" s="1"/>
  <c r="F327" i="7" s="1"/>
  <c r="F334" i="7" s="1"/>
  <c r="F341" i="7" s="1"/>
  <c r="F348" i="7" s="1"/>
  <c r="F355" i="7" s="1"/>
  <c r="F362" i="7" s="1"/>
  <c r="F369" i="7" s="1"/>
  <c r="F11" i="7"/>
  <c r="F18" i="7" s="1"/>
  <c r="F25" i="7" s="1"/>
  <c r="F32" i="7" s="1"/>
  <c r="F39" i="7" s="1"/>
  <c r="F46" i="7" s="1"/>
  <c r="F53" i="7" s="1"/>
  <c r="F60" i="7" s="1"/>
  <c r="F67" i="7" s="1"/>
  <c r="F74" i="7" s="1"/>
  <c r="F81" i="7" s="1"/>
  <c r="F88" i="7" s="1"/>
  <c r="F95" i="7" s="1"/>
  <c r="F102" i="7" s="1"/>
  <c r="F109" i="7" s="1"/>
  <c r="F116" i="7" s="1"/>
  <c r="F123" i="7" s="1"/>
  <c r="F130" i="7" s="1"/>
  <c r="F137" i="7" s="1"/>
  <c r="F144" i="7" s="1"/>
  <c r="F151" i="7" s="1"/>
  <c r="F158" i="7" s="1"/>
  <c r="F165" i="7" s="1"/>
  <c r="F172" i="7" s="1"/>
  <c r="F179" i="7" s="1"/>
  <c r="F186" i="7" s="1"/>
  <c r="F193" i="7" s="1"/>
  <c r="F200" i="7" s="1"/>
  <c r="F207" i="7" s="1"/>
  <c r="F214" i="7" s="1"/>
  <c r="F221" i="7" s="1"/>
  <c r="F228" i="7" s="1"/>
  <c r="F235" i="7" s="1"/>
  <c r="F242" i="7" s="1"/>
  <c r="F249" i="7" s="1"/>
  <c r="F256" i="7" s="1"/>
  <c r="F263" i="7" s="1"/>
  <c r="F270" i="7" s="1"/>
  <c r="F277" i="7" s="1"/>
  <c r="F284" i="7" s="1"/>
  <c r="F291" i="7" s="1"/>
  <c r="F298" i="7" s="1"/>
  <c r="F305" i="7" s="1"/>
  <c r="F312" i="7" s="1"/>
  <c r="F319" i="7" s="1"/>
  <c r="F326" i="7" s="1"/>
  <c r="F333" i="7" s="1"/>
  <c r="F340" i="7" s="1"/>
  <c r="F347" i="7" s="1"/>
  <c r="F354" i="7" s="1"/>
  <c r="F361" i="7" s="1"/>
  <c r="F368" i="7" s="1"/>
  <c r="C6" i="7"/>
  <c r="A6" i="7"/>
  <c r="A7" i="7" s="1"/>
  <c r="B7" i="7" s="1"/>
  <c r="E5" i="7"/>
  <c r="G5" i="7" s="1"/>
  <c r="B5" i="7"/>
  <c r="V4" i="7"/>
  <c r="V5" i="7" s="1"/>
  <c r="U4" i="7"/>
  <c r="U5" i="7" s="1"/>
  <c r="T4" i="7"/>
  <c r="T5" i="7" s="1"/>
  <c r="S4" i="7"/>
  <c r="S5" i="7" s="1"/>
  <c r="R4" i="7"/>
  <c r="R5" i="7" s="1"/>
  <c r="Q4" i="7"/>
  <c r="Q5" i="7" s="1"/>
  <c r="P4" i="7"/>
  <c r="P5" i="7" s="1"/>
  <c r="O4" i="7"/>
  <c r="O5" i="7" s="1"/>
  <c r="N4" i="7"/>
  <c r="N5" i="7" s="1"/>
  <c r="M4" i="7"/>
  <c r="M5" i="7" s="1"/>
  <c r="L4" i="7"/>
  <c r="L5" i="7" s="1"/>
  <c r="K4" i="7"/>
  <c r="K5" i="7" s="1"/>
  <c r="V3" i="7"/>
  <c r="U3" i="7"/>
  <c r="T3" i="7"/>
  <c r="S3" i="7"/>
  <c r="R3" i="7"/>
  <c r="Q3" i="7"/>
  <c r="P3" i="7"/>
  <c r="O3" i="7"/>
  <c r="N3" i="7"/>
  <c r="M3" i="7"/>
  <c r="L3" i="7"/>
  <c r="K3" i="7"/>
  <c r="P6" i="5"/>
  <c r="Q6" i="5" s="1"/>
  <c r="L133" i="5"/>
  <c r="K133" i="5"/>
  <c r="J133" i="5"/>
  <c r="I133" i="5"/>
  <c r="H133" i="5"/>
  <c r="G133" i="5"/>
  <c r="F133" i="5"/>
  <c r="E133" i="5"/>
  <c r="D133" i="5"/>
  <c r="C133" i="5"/>
  <c r="B133" i="5"/>
  <c r="L132" i="5"/>
  <c r="K132" i="5"/>
  <c r="J132" i="5"/>
  <c r="I132" i="5"/>
  <c r="H132" i="5"/>
  <c r="G132" i="5"/>
  <c r="F132" i="5"/>
  <c r="E132" i="5"/>
  <c r="D132" i="5"/>
  <c r="C132" i="5"/>
  <c r="B132" i="5"/>
  <c r="L131" i="5"/>
  <c r="K131" i="5"/>
  <c r="J131" i="5"/>
  <c r="I131" i="5"/>
  <c r="H131" i="5"/>
  <c r="G131" i="5"/>
  <c r="F131" i="5"/>
  <c r="E131" i="5"/>
  <c r="D131" i="5"/>
  <c r="C131" i="5"/>
  <c r="B131" i="5"/>
  <c r="L130" i="5"/>
  <c r="K130" i="5"/>
  <c r="J130" i="5"/>
  <c r="I130" i="5"/>
  <c r="H130" i="5"/>
  <c r="G130" i="5"/>
  <c r="F130" i="5"/>
  <c r="E130" i="5"/>
  <c r="D130" i="5"/>
  <c r="C130" i="5"/>
  <c r="B130" i="5"/>
  <c r="L129" i="5"/>
  <c r="K129" i="5"/>
  <c r="J129" i="5"/>
  <c r="I129" i="5"/>
  <c r="H129" i="5"/>
  <c r="G129" i="5"/>
  <c r="F129" i="5"/>
  <c r="E129" i="5"/>
  <c r="D129" i="5"/>
  <c r="C129" i="5"/>
  <c r="B129" i="5"/>
  <c r="L128" i="5"/>
  <c r="K128" i="5"/>
  <c r="J128" i="5"/>
  <c r="I128" i="5"/>
  <c r="H128" i="5"/>
  <c r="G128" i="5"/>
  <c r="F128" i="5"/>
  <c r="E128" i="5"/>
  <c r="D128" i="5"/>
  <c r="C128" i="5"/>
  <c r="B128" i="5"/>
  <c r="L127" i="5"/>
  <c r="K127" i="5"/>
  <c r="J127" i="5"/>
  <c r="I127" i="5"/>
  <c r="H127" i="5"/>
  <c r="G127" i="5"/>
  <c r="F127" i="5"/>
  <c r="E127" i="5"/>
  <c r="D127" i="5"/>
  <c r="C127" i="5"/>
  <c r="B127" i="5"/>
  <c r="L126" i="5"/>
  <c r="K126" i="5"/>
  <c r="J126" i="5"/>
  <c r="I126" i="5"/>
  <c r="H126" i="5"/>
  <c r="G126" i="5"/>
  <c r="F126" i="5"/>
  <c r="E126" i="5"/>
  <c r="D126" i="5"/>
  <c r="C126" i="5"/>
  <c r="B126" i="5"/>
  <c r="L125" i="5"/>
  <c r="K125" i="5"/>
  <c r="J125" i="5"/>
  <c r="I125" i="5"/>
  <c r="H125" i="5"/>
  <c r="G125" i="5"/>
  <c r="F125" i="5"/>
  <c r="E125" i="5"/>
  <c r="D125" i="5"/>
  <c r="C125" i="5"/>
  <c r="B125" i="5"/>
  <c r="L124" i="5"/>
  <c r="K124" i="5"/>
  <c r="J124" i="5"/>
  <c r="I124" i="5"/>
  <c r="H124" i="5"/>
  <c r="G124" i="5"/>
  <c r="F124" i="5"/>
  <c r="E124" i="5"/>
  <c r="D124" i="5"/>
  <c r="C124" i="5"/>
  <c r="B124" i="5"/>
  <c r="L123" i="5"/>
  <c r="K123" i="5"/>
  <c r="J123" i="5"/>
  <c r="I123" i="5"/>
  <c r="H123" i="5"/>
  <c r="G123" i="5"/>
  <c r="F123" i="5"/>
  <c r="E123" i="5"/>
  <c r="D123" i="5"/>
  <c r="C123" i="5"/>
  <c r="B123" i="5"/>
  <c r="L122" i="5"/>
  <c r="K122" i="5"/>
  <c r="J122" i="5"/>
  <c r="I122" i="5"/>
  <c r="H122" i="5"/>
  <c r="G122" i="5"/>
  <c r="F122" i="5"/>
  <c r="E122" i="5"/>
  <c r="D122" i="5"/>
  <c r="C122" i="5"/>
  <c r="B122" i="5"/>
  <c r="L121" i="5"/>
  <c r="K121" i="5"/>
  <c r="J121" i="5"/>
  <c r="I121" i="5"/>
  <c r="H121" i="5"/>
  <c r="G121" i="5"/>
  <c r="F121" i="5"/>
  <c r="E121" i="5"/>
  <c r="D121" i="5"/>
  <c r="C121" i="5"/>
  <c r="B121" i="5"/>
  <c r="L120" i="5"/>
  <c r="K120" i="5"/>
  <c r="J120" i="5"/>
  <c r="I120" i="5"/>
  <c r="H120" i="5"/>
  <c r="G120" i="5"/>
  <c r="F120" i="5"/>
  <c r="E120" i="5"/>
  <c r="D120" i="5"/>
  <c r="C120" i="5"/>
  <c r="B120" i="5"/>
  <c r="L119" i="5"/>
  <c r="K119" i="5"/>
  <c r="J119" i="5"/>
  <c r="I119" i="5"/>
  <c r="H119" i="5"/>
  <c r="G119" i="5"/>
  <c r="F119" i="5"/>
  <c r="E119" i="5"/>
  <c r="D119" i="5"/>
  <c r="C119" i="5"/>
  <c r="B119" i="5"/>
  <c r="L118" i="5"/>
  <c r="K118" i="5"/>
  <c r="J118" i="5"/>
  <c r="I118" i="5"/>
  <c r="H118" i="5"/>
  <c r="G118" i="5"/>
  <c r="F118" i="5"/>
  <c r="E118" i="5"/>
  <c r="D118" i="5"/>
  <c r="C118" i="5"/>
  <c r="B118" i="5"/>
  <c r="L117" i="5"/>
  <c r="K117" i="5"/>
  <c r="J117" i="5"/>
  <c r="I117" i="5"/>
  <c r="H117" i="5"/>
  <c r="G117" i="5"/>
  <c r="F117" i="5"/>
  <c r="E117" i="5"/>
  <c r="D117" i="5"/>
  <c r="C117" i="5"/>
  <c r="B117" i="5"/>
  <c r="L116" i="5"/>
  <c r="K116" i="5"/>
  <c r="J116" i="5"/>
  <c r="I116" i="5"/>
  <c r="H116" i="5"/>
  <c r="G116" i="5"/>
  <c r="F116" i="5"/>
  <c r="E116" i="5"/>
  <c r="D116" i="5"/>
  <c r="C116" i="5"/>
  <c r="B116" i="5"/>
  <c r="L115" i="5"/>
  <c r="K115" i="5"/>
  <c r="J115" i="5"/>
  <c r="I115" i="5"/>
  <c r="H115" i="5"/>
  <c r="G115" i="5"/>
  <c r="F115" i="5"/>
  <c r="E115" i="5"/>
  <c r="D115" i="5"/>
  <c r="C115" i="5"/>
  <c r="B115" i="5"/>
  <c r="L114" i="5"/>
  <c r="K114" i="5"/>
  <c r="J114" i="5"/>
  <c r="I114" i="5"/>
  <c r="H114" i="5"/>
  <c r="G114" i="5"/>
  <c r="F114" i="5"/>
  <c r="E114" i="5"/>
  <c r="D114" i="5"/>
  <c r="C114" i="5"/>
  <c r="B114" i="5"/>
  <c r="L113" i="5"/>
  <c r="K113" i="5"/>
  <c r="J113" i="5"/>
  <c r="I113" i="5"/>
  <c r="H113" i="5"/>
  <c r="G113" i="5"/>
  <c r="F113" i="5"/>
  <c r="E113" i="5"/>
  <c r="D113" i="5"/>
  <c r="C113" i="5"/>
  <c r="B113" i="5"/>
  <c r="L112" i="5"/>
  <c r="K112" i="5"/>
  <c r="J112" i="5"/>
  <c r="I112" i="5"/>
  <c r="H112" i="5"/>
  <c r="G112" i="5"/>
  <c r="F112" i="5"/>
  <c r="E112" i="5"/>
  <c r="D112" i="5"/>
  <c r="C112" i="5"/>
  <c r="B112" i="5"/>
  <c r="L111" i="5"/>
  <c r="K111" i="5"/>
  <c r="J111" i="5"/>
  <c r="I111" i="5"/>
  <c r="H111" i="5"/>
  <c r="G111" i="5"/>
  <c r="F111" i="5"/>
  <c r="E111" i="5"/>
  <c r="D111" i="5"/>
  <c r="C111" i="5"/>
  <c r="B111" i="5"/>
  <c r="L110" i="5"/>
  <c r="K110" i="5"/>
  <c r="J110" i="5"/>
  <c r="I110" i="5"/>
  <c r="H110" i="5"/>
  <c r="G110" i="5"/>
  <c r="F110" i="5"/>
  <c r="E110" i="5"/>
  <c r="D110" i="5"/>
  <c r="C110" i="5"/>
  <c r="B110" i="5"/>
  <c r="L109" i="5"/>
  <c r="K109" i="5"/>
  <c r="J109" i="5"/>
  <c r="I109" i="5"/>
  <c r="H109" i="5"/>
  <c r="G109" i="5"/>
  <c r="F109" i="5"/>
  <c r="E109" i="5"/>
  <c r="D109" i="5"/>
  <c r="C109" i="5"/>
  <c r="B109" i="5"/>
  <c r="L108" i="5"/>
  <c r="K108" i="5"/>
  <c r="J108" i="5"/>
  <c r="I108" i="5"/>
  <c r="H108" i="5"/>
  <c r="G108" i="5"/>
  <c r="F108" i="5"/>
  <c r="E108" i="5"/>
  <c r="D108" i="5"/>
  <c r="C108" i="5"/>
  <c r="B108" i="5"/>
  <c r="L107" i="5"/>
  <c r="K107" i="5"/>
  <c r="J107" i="5"/>
  <c r="I107" i="5"/>
  <c r="H107" i="5"/>
  <c r="G107" i="5"/>
  <c r="F107" i="5"/>
  <c r="E107" i="5"/>
  <c r="D107" i="5"/>
  <c r="C107" i="5"/>
  <c r="B107" i="5"/>
  <c r="L106" i="5"/>
  <c r="K106" i="5"/>
  <c r="J106" i="5"/>
  <c r="I106" i="5"/>
  <c r="H106" i="5"/>
  <c r="G106" i="5"/>
  <c r="F106" i="5"/>
  <c r="E106" i="5"/>
  <c r="D106" i="5"/>
  <c r="C106" i="5"/>
  <c r="B106" i="5"/>
  <c r="L105" i="5"/>
  <c r="K105" i="5"/>
  <c r="J105" i="5"/>
  <c r="I105" i="5"/>
  <c r="H105" i="5"/>
  <c r="G105" i="5"/>
  <c r="F105" i="5"/>
  <c r="E105" i="5"/>
  <c r="D105" i="5"/>
  <c r="C105" i="5"/>
  <c r="B105" i="5"/>
  <c r="L104" i="5"/>
  <c r="K104" i="5"/>
  <c r="J104" i="5"/>
  <c r="I104" i="5"/>
  <c r="H104" i="5"/>
  <c r="G104" i="5"/>
  <c r="F104" i="5"/>
  <c r="E104" i="5"/>
  <c r="D104" i="5"/>
  <c r="C104" i="5"/>
  <c r="B104" i="5"/>
  <c r="L103" i="5"/>
  <c r="K103" i="5"/>
  <c r="J103" i="5"/>
  <c r="I103" i="5"/>
  <c r="H103" i="5"/>
  <c r="G103" i="5"/>
  <c r="F103" i="5"/>
  <c r="E103" i="5"/>
  <c r="D103" i="5"/>
  <c r="C103" i="5"/>
  <c r="B103" i="5"/>
  <c r="L102" i="5"/>
  <c r="K102" i="5"/>
  <c r="J102" i="5"/>
  <c r="I102" i="5"/>
  <c r="H102" i="5"/>
  <c r="G102" i="5"/>
  <c r="F102" i="5"/>
  <c r="E102" i="5"/>
  <c r="D102" i="5"/>
  <c r="C102" i="5"/>
  <c r="B102" i="5"/>
  <c r="L101" i="5"/>
  <c r="K101" i="5"/>
  <c r="J101" i="5"/>
  <c r="I101" i="5"/>
  <c r="H101" i="5"/>
  <c r="G101" i="5"/>
  <c r="F101" i="5"/>
  <c r="E101" i="5"/>
  <c r="D101" i="5"/>
  <c r="C101" i="5"/>
  <c r="B101" i="5"/>
  <c r="L100" i="5"/>
  <c r="K100" i="5"/>
  <c r="J100" i="5"/>
  <c r="I100" i="5"/>
  <c r="H100" i="5"/>
  <c r="G100" i="5"/>
  <c r="F100" i="5"/>
  <c r="E100" i="5"/>
  <c r="D100" i="5"/>
  <c r="C100" i="5"/>
  <c r="B100" i="5"/>
  <c r="L99" i="5"/>
  <c r="K99" i="5"/>
  <c r="J99" i="5"/>
  <c r="I99" i="5"/>
  <c r="H99" i="5"/>
  <c r="G99" i="5"/>
  <c r="F99" i="5"/>
  <c r="E99" i="5"/>
  <c r="D99" i="5"/>
  <c r="C99" i="5"/>
  <c r="B99" i="5"/>
  <c r="L98" i="5"/>
  <c r="K98" i="5"/>
  <c r="J98" i="5"/>
  <c r="I98" i="5"/>
  <c r="H98" i="5"/>
  <c r="G98" i="5"/>
  <c r="F98" i="5"/>
  <c r="E98" i="5"/>
  <c r="D98" i="5"/>
  <c r="C98" i="5"/>
  <c r="B98" i="5"/>
  <c r="L97" i="5"/>
  <c r="K97" i="5"/>
  <c r="J97" i="5"/>
  <c r="I97" i="5"/>
  <c r="H97" i="5"/>
  <c r="G97" i="5"/>
  <c r="F97" i="5"/>
  <c r="E97" i="5"/>
  <c r="D97" i="5"/>
  <c r="C97" i="5"/>
  <c r="B97" i="5"/>
  <c r="L96" i="5"/>
  <c r="K96" i="5"/>
  <c r="J96" i="5"/>
  <c r="I96" i="5"/>
  <c r="H96" i="5"/>
  <c r="G96" i="5"/>
  <c r="F96" i="5"/>
  <c r="E96" i="5"/>
  <c r="D96" i="5"/>
  <c r="C96" i="5"/>
  <c r="B96" i="5"/>
  <c r="L95" i="5"/>
  <c r="K95" i="5"/>
  <c r="J95" i="5"/>
  <c r="I95" i="5"/>
  <c r="H95" i="5"/>
  <c r="G95" i="5"/>
  <c r="F95" i="5"/>
  <c r="E95" i="5"/>
  <c r="D95" i="5"/>
  <c r="C95" i="5"/>
  <c r="B95" i="5"/>
  <c r="L94" i="5"/>
  <c r="K94" i="5"/>
  <c r="J94" i="5"/>
  <c r="I94" i="5"/>
  <c r="H94" i="5"/>
  <c r="G94" i="5"/>
  <c r="F94" i="5"/>
  <c r="E94" i="5"/>
  <c r="D94" i="5"/>
  <c r="C94" i="5"/>
  <c r="B94" i="5"/>
  <c r="L93" i="5"/>
  <c r="K93" i="5"/>
  <c r="J93" i="5"/>
  <c r="I93" i="5"/>
  <c r="H93" i="5"/>
  <c r="G93" i="5"/>
  <c r="F93" i="5"/>
  <c r="E93" i="5"/>
  <c r="D93" i="5"/>
  <c r="C93" i="5"/>
  <c r="B93" i="5"/>
  <c r="L92" i="5"/>
  <c r="K92" i="5"/>
  <c r="J92" i="5"/>
  <c r="I92" i="5"/>
  <c r="H92" i="5"/>
  <c r="G92" i="5"/>
  <c r="F92" i="5"/>
  <c r="E92" i="5"/>
  <c r="D92" i="5"/>
  <c r="C92" i="5"/>
  <c r="B92" i="5"/>
  <c r="L91" i="5"/>
  <c r="K91" i="5"/>
  <c r="J91" i="5"/>
  <c r="I91" i="5"/>
  <c r="H91" i="5"/>
  <c r="G91" i="5"/>
  <c r="F91" i="5"/>
  <c r="E91" i="5"/>
  <c r="D91" i="5"/>
  <c r="C91" i="5"/>
  <c r="B91" i="5"/>
  <c r="L90" i="5"/>
  <c r="K90" i="5"/>
  <c r="J90" i="5"/>
  <c r="I90" i="5"/>
  <c r="H90" i="5"/>
  <c r="G90" i="5"/>
  <c r="F90" i="5"/>
  <c r="E90" i="5"/>
  <c r="D90" i="5"/>
  <c r="C90" i="5"/>
  <c r="B90" i="5"/>
  <c r="L89" i="5"/>
  <c r="K89" i="5"/>
  <c r="J89" i="5"/>
  <c r="I89" i="5"/>
  <c r="H89" i="5"/>
  <c r="G89" i="5"/>
  <c r="F89" i="5"/>
  <c r="E89" i="5"/>
  <c r="D89" i="5"/>
  <c r="C89" i="5"/>
  <c r="B89" i="5"/>
  <c r="L88" i="5"/>
  <c r="K88" i="5"/>
  <c r="J88" i="5"/>
  <c r="I88" i="5"/>
  <c r="H88" i="5"/>
  <c r="G88" i="5"/>
  <c r="F88" i="5"/>
  <c r="E88" i="5"/>
  <c r="D88" i="5"/>
  <c r="C88" i="5"/>
  <c r="B88" i="5"/>
  <c r="L87" i="5"/>
  <c r="K87" i="5"/>
  <c r="J87" i="5"/>
  <c r="I87" i="5"/>
  <c r="H87" i="5"/>
  <c r="G87" i="5"/>
  <c r="F87" i="5"/>
  <c r="E87" i="5"/>
  <c r="D87" i="5"/>
  <c r="C87" i="5"/>
  <c r="B87" i="5"/>
  <c r="L86" i="5"/>
  <c r="K86" i="5"/>
  <c r="J86" i="5"/>
  <c r="I86" i="5"/>
  <c r="H86" i="5"/>
  <c r="G86" i="5"/>
  <c r="F86" i="5"/>
  <c r="E86" i="5"/>
  <c r="D86" i="5"/>
  <c r="C86" i="5"/>
  <c r="B86" i="5"/>
  <c r="L85" i="5"/>
  <c r="K85" i="5"/>
  <c r="J85" i="5"/>
  <c r="I85" i="5"/>
  <c r="H85" i="5"/>
  <c r="G85" i="5"/>
  <c r="F85" i="5"/>
  <c r="E85" i="5"/>
  <c r="D85" i="5"/>
  <c r="C85" i="5"/>
  <c r="B85" i="5"/>
  <c r="L84" i="5"/>
  <c r="K84" i="5"/>
  <c r="J84" i="5"/>
  <c r="I84" i="5"/>
  <c r="H84" i="5"/>
  <c r="G84" i="5"/>
  <c r="F84" i="5"/>
  <c r="E84" i="5"/>
  <c r="D84" i="5"/>
  <c r="C84" i="5"/>
  <c r="B84" i="5"/>
  <c r="L83" i="5"/>
  <c r="K83" i="5"/>
  <c r="J83" i="5"/>
  <c r="I83" i="5"/>
  <c r="H83" i="5"/>
  <c r="G83" i="5"/>
  <c r="F83" i="5"/>
  <c r="E83" i="5"/>
  <c r="D83" i="5"/>
  <c r="C83" i="5"/>
  <c r="B83" i="5"/>
  <c r="L82" i="5"/>
  <c r="K82" i="5"/>
  <c r="J82" i="5"/>
  <c r="I82" i="5"/>
  <c r="H82" i="5"/>
  <c r="G82" i="5"/>
  <c r="F82" i="5"/>
  <c r="E82" i="5"/>
  <c r="D82" i="5"/>
  <c r="C82" i="5"/>
  <c r="B82" i="5"/>
  <c r="L81" i="5"/>
  <c r="K81" i="5"/>
  <c r="J81" i="5"/>
  <c r="I81" i="5"/>
  <c r="H81" i="5"/>
  <c r="G81" i="5"/>
  <c r="F81" i="5"/>
  <c r="E81" i="5"/>
  <c r="D81" i="5"/>
  <c r="C81" i="5"/>
  <c r="B81" i="5"/>
  <c r="L80" i="5"/>
  <c r="K80" i="5"/>
  <c r="J80" i="5"/>
  <c r="I80" i="5"/>
  <c r="H80" i="5"/>
  <c r="G80" i="5"/>
  <c r="F80" i="5"/>
  <c r="E80" i="5"/>
  <c r="D80" i="5"/>
  <c r="C80" i="5"/>
  <c r="B80" i="5"/>
  <c r="L79" i="5"/>
  <c r="K79" i="5"/>
  <c r="J79" i="5"/>
  <c r="I79" i="5"/>
  <c r="H79" i="5"/>
  <c r="G79" i="5"/>
  <c r="F79" i="5"/>
  <c r="E79" i="5"/>
  <c r="D79" i="5"/>
  <c r="C79" i="5"/>
  <c r="B79" i="5"/>
  <c r="L78" i="5"/>
  <c r="K78" i="5"/>
  <c r="J78" i="5"/>
  <c r="I78" i="5"/>
  <c r="H78" i="5"/>
  <c r="G78" i="5"/>
  <c r="F78" i="5"/>
  <c r="E78" i="5"/>
  <c r="D78" i="5"/>
  <c r="C78" i="5"/>
  <c r="B78" i="5"/>
  <c r="L77" i="5"/>
  <c r="K77" i="5"/>
  <c r="J77" i="5"/>
  <c r="I77" i="5"/>
  <c r="H77" i="5"/>
  <c r="G77" i="5"/>
  <c r="F77" i="5"/>
  <c r="E77" i="5"/>
  <c r="D77" i="5"/>
  <c r="C77" i="5"/>
  <c r="B77" i="5"/>
  <c r="L76" i="5"/>
  <c r="K76" i="5"/>
  <c r="J76" i="5"/>
  <c r="I76" i="5"/>
  <c r="H76" i="5"/>
  <c r="G76" i="5"/>
  <c r="F76" i="5"/>
  <c r="E76" i="5"/>
  <c r="D76" i="5"/>
  <c r="C76" i="5"/>
  <c r="B76" i="5"/>
  <c r="L75" i="5"/>
  <c r="K75" i="5"/>
  <c r="J75" i="5"/>
  <c r="I75" i="5"/>
  <c r="H75" i="5"/>
  <c r="G75" i="5"/>
  <c r="F75" i="5"/>
  <c r="E75" i="5"/>
  <c r="D75" i="5"/>
  <c r="C75" i="5"/>
  <c r="B75" i="5"/>
  <c r="L74" i="5"/>
  <c r="K74" i="5"/>
  <c r="J74" i="5"/>
  <c r="I74" i="5"/>
  <c r="H74" i="5"/>
  <c r="G74" i="5"/>
  <c r="F74" i="5"/>
  <c r="E74" i="5"/>
  <c r="D74" i="5"/>
  <c r="C74" i="5"/>
  <c r="B74" i="5"/>
  <c r="L73" i="5"/>
  <c r="K73" i="5"/>
  <c r="J73" i="5"/>
  <c r="I73" i="5"/>
  <c r="H73" i="5"/>
  <c r="G73" i="5"/>
  <c r="F73" i="5"/>
  <c r="E73" i="5"/>
  <c r="D73" i="5"/>
  <c r="C73" i="5"/>
  <c r="B73" i="5"/>
  <c r="L72" i="5"/>
  <c r="K72" i="5"/>
  <c r="J72" i="5"/>
  <c r="I72" i="5"/>
  <c r="H72" i="5"/>
  <c r="G72" i="5"/>
  <c r="F72" i="5"/>
  <c r="E72" i="5"/>
  <c r="D72" i="5"/>
  <c r="C72" i="5"/>
  <c r="B72" i="5"/>
  <c r="L71" i="5"/>
  <c r="K71" i="5"/>
  <c r="J71" i="5"/>
  <c r="I71" i="5"/>
  <c r="H71" i="5"/>
  <c r="G71" i="5"/>
  <c r="F71" i="5"/>
  <c r="E71" i="5"/>
  <c r="D71" i="5"/>
  <c r="C71" i="5"/>
  <c r="B71" i="5"/>
  <c r="L70" i="5"/>
  <c r="K70" i="5"/>
  <c r="J70" i="5"/>
  <c r="I70" i="5"/>
  <c r="H70" i="5"/>
  <c r="G70" i="5"/>
  <c r="F70" i="5"/>
  <c r="E70" i="5"/>
  <c r="D70" i="5"/>
  <c r="C70" i="5"/>
  <c r="B70" i="5"/>
  <c r="L69" i="5"/>
  <c r="K69" i="5"/>
  <c r="J69" i="5"/>
  <c r="I69" i="5"/>
  <c r="H69" i="5"/>
  <c r="G69" i="5"/>
  <c r="F69" i="5"/>
  <c r="E69" i="5"/>
  <c r="D69" i="5"/>
  <c r="C69" i="5"/>
  <c r="B69" i="5"/>
  <c r="L68" i="5"/>
  <c r="K68" i="5"/>
  <c r="J68" i="5"/>
  <c r="I68" i="5"/>
  <c r="H68" i="5"/>
  <c r="G68" i="5"/>
  <c r="F68" i="5"/>
  <c r="E68" i="5"/>
  <c r="D68" i="5"/>
  <c r="C68" i="5"/>
  <c r="B68" i="5"/>
  <c r="L67" i="5"/>
  <c r="K67" i="5"/>
  <c r="J67" i="5"/>
  <c r="I67" i="5"/>
  <c r="H67" i="5"/>
  <c r="G67" i="5"/>
  <c r="F67" i="5"/>
  <c r="E67" i="5"/>
  <c r="D67" i="5"/>
  <c r="C67" i="5"/>
  <c r="B67" i="5"/>
  <c r="L66" i="5"/>
  <c r="K66" i="5"/>
  <c r="J66" i="5"/>
  <c r="I66" i="5"/>
  <c r="H66" i="5"/>
  <c r="G66" i="5"/>
  <c r="F66" i="5"/>
  <c r="E66" i="5"/>
  <c r="D66" i="5"/>
  <c r="C66" i="5"/>
  <c r="B66" i="5"/>
  <c r="L65" i="5"/>
  <c r="K65" i="5"/>
  <c r="J65" i="5"/>
  <c r="I65" i="5"/>
  <c r="H65" i="5"/>
  <c r="G65" i="5"/>
  <c r="F65" i="5"/>
  <c r="E65" i="5"/>
  <c r="D65" i="5"/>
  <c r="C65" i="5"/>
  <c r="B65" i="5"/>
  <c r="L64" i="5"/>
  <c r="K64" i="5"/>
  <c r="J64" i="5"/>
  <c r="I64" i="5"/>
  <c r="H64" i="5"/>
  <c r="G64" i="5"/>
  <c r="F64" i="5"/>
  <c r="E64" i="5"/>
  <c r="D64" i="5"/>
  <c r="C64" i="5"/>
  <c r="B64" i="5"/>
  <c r="L63" i="5"/>
  <c r="K63" i="5"/>
  <c r="J63" i="5"/>
  <c r="I63" i="5"/>
  <c r="H63" i="5"/>
  <c r="G63" i="5"/>
  <c r="F63" i="5"/>
  <c r="E63" i="5"/>
  <c r="D63" i="5"/>
  <c r="C63" i="5"/>
  <c r="B63" i="5"/>
  <c r="L62" i="5"/>
  <c r="K62" i="5"/>
  <c r="J62" i="5"/>
  <c r="I62" i="5"/>
  <c r="H62" i="5"/>
  <c r="G62" i="5"/>
  <c r="F62" i="5"/>
  <c r="E62" i="5"/>
  <c r="D62" i="5"/>
  <c r="C62" i="5"/>
  <c r="B62" i="5"/>
  <c r="L61" i="5"/>
  <c r="K61" i="5"/>
  <c r="J61" i="5"/>
  <c r="I61" i="5"/>
  <c r="H61" i="5"/>
  <c r="G61" i="5"/>
  <c r="F61" i="5"/>
  <c r="E61" i="5"/>
  <c r="D61" i="5"/>
  <c r="C61" i="5"/>
  <c r="B61" i="5"/>
  <c r="L60" i="5"/>
  <c r="K60" i="5"/>
  <c r="J60" i="5"/>
  <c r="I60" i="5"/>
  <c r="H60" i="5"/>
  <c r="G60" i="5"/>
  <c r="F60" i="5"/>
  <c r="E60" i="5"/>
  <c r="D60" i="5"/>
  <c r="C60" i="5"/>
  <c r="B60" i="5"/>
  <c r="L59" i="5"/>
  <c r="K59" i="5"/>
  <c r="J59" i="5"/>
  <c r="I59" i="5"/>
  <c r="H59" i="5"/>
  <c r="G59" i="5"/>
  <c r="F59" i="5"/>
  <c r="E59" i="5"/>
  <c r="D59" i="5"/>
  <c r="C59" i="5"/>
  <c r="B59" i="5"/>
  <c r="L58" i="5"/>
  <c r="K58" i="5"/>
  <c r="J58" i="5"/>
  <c r="I58" i="5"/>
  <c r="H58" i="5"/>
  <c r="G58" i="5"/>
  <c r="F58" i="5"/>
  <c r="E58" i="5"/>
  <c r="D58" i="5"/>
  <c r="C58" i="5"/>
  <c r="B58" i="5"/>
  <c r="L57" i="5"/>
  <c r="K57" i="5"/>
  <c r="J57" i="5"/>
  <c r="I57" i="5"/>
  <c r="H57" i="5"/>
  <c r="G57" i="5"/>
  <c r="F57" i="5"/>
  <c r="E57" i="5"/>
  <c r="D57" i="5"/>
  <c r="C57" i="5"/>
  <c r="B57" i="5"/>
  <c r="L56" i="5"/>
  <c r="K56" i="5"/>
  <c r="J56" i="5"/>
  <c r="I56" i="5"/>
  <c r="H56" i="5"/>
  <c r="G56" i="5"/>
  <c r="F56" i="5"/>
  <c r="E56" i="5"/>
  <c r="D56" i="5"/>
  <c r="C56" i="5"/>
  <c r="B56" i="5"/>
  <c r="L55" i="5"/>
  <c r="K55" i="5"/>
  <c r="J55" i="5"/>
  <c r="I55" i="5"/>
  <c r="H55" i="5"/>
  <c r="G55" i="5"/>
  <c r="F55" i="5"/>
  <c r="E55" i="5"/>
  <c r="D55" i="5"/>
  <c r="C55" i="5"/>
  <c r="B55" i="5"/>
  <c r="L54" i="5"/>
  <c r="K54" i="5"/>
  <c r="J54" i="5"/>
  <c r="I54" i="5"/>
  <c r="H54" i="5"/>
  <c r="G54" i="5"/>
  <c r="F54" i="5"/>
  <c r="E54" i="5"/>
  <c r="D54" i="5"/>
  <c r="C54" i="5"/>
  <c r="B54" i="5"/>
  <c r="L53" i="5"/>
  <c r="K53" i="5"/>
  <c r="J53" i="5"/>
  <c r="I53" i="5"/>
  <c r="H53" i="5"/>
  <c r="G53" i="5"/>
  <c r="F53" i="5"/>
  <c r="E53" i="5"/>
  <c r="D53" i="5"/>
  <c r="C53" i="5"/>
  <c r="B53" i="5"/>
  <c r="L52" i="5"/>
  <c r="K52" i="5"/>
  <c r="J52" i="5"/>
  <c r="I52" i="5"/>
  <c r="H52" i="5"/>
  <c r="G52" i="5"/>
  <c r="F52" i="5"/>
  <c r="E52" i="5"/>
  <c r="D52" i="5"/>
  <c r="C52" i="5"/>
  <c r="B52" i="5"/>
  <c r="L51" i="5"/>
  <c r="K51" i="5"/>
  <c r="J51" i="5"/>
  <c r="I51" i="5"/>
  <c r="H51" i="5"/>
  <c r="G51" i="5"/>
  <c r="F51" i="5"/>
  <c r="E51" i="5"/>
  <c r="D51" i="5"/>
  <c r="C51" i="5"/>
  <c r="B51" i="5"/>
  <c r="L50" i="5"/>
  <c r="K50" i="5"/>
  <c r="J50" i="5"/>
  <c r="I50" i="5"/>
  <c r="H50" i="5"/>
  <c r="G50" i="5"/>
  <c r="F50" i="5"/>
  <c r="E50" i="5"/>
  <c r="D50" i="5"/>
  <c r="C50" i="5"/>
  <c r="B50" i="5"/>
  <c r="L49" i="5"/>
  <c r="K49" i="5"/>
  <c r="J49" i="5"/>
  <c r="I49" i="5"/>
  <c r="H49" i="5"/>
  <c r="G49" i="5"/>
  <c r="F49" i="5"/>
  <c r="E49" i="5"/>
  <c r="D49" i="5"/>
  <c r="C49" i="5"/>
  <c r="B49" i="5"/>
  <c r="L48" i="5"/>
  <c r="K48" i="5"/>
  <c r="J48" i="5"/>
  <c r="I48" i="5"/>
  <c r="H48" i="5"/>
  <c r="G48" i="5"/>
  <c r="F48" i="5"/>
  <c r="E48" i="5"/>
  <c r="D48" i="5"/>
  <c r="C48" i="5"/>
  <c r="B48" i="5"/>
  <c r="L47" i="5"/>
  <c r="K47" i="5"/>
  <c r="J47" i="5"/>
  <c r="I47" i="5"/>
  <c r="H47" i="5"/>
  <c r="G47" i="5"/>
  <c r="F47" i="5"/>
  <c r="E47" i="5"/>
  <c r="D47" i="5"/>
  <c r="C47" i="5"/>
  <c r="B47" i="5"/>
  <c r="L46" i="5"/>
  <c r="K46" i="5"/>
  <c r="J46" i="5"/>
  <c r="I46" i="5"/>
  <c r="H46" i="5"/>
  <c r="G46" i="5"/>
  <c r="F46" i="5"/>
  <c r="E46" i="5"/>
  <c r="D46" i="5"/>
  <c r="C46" i="5"/>
  <c r="B46" i="5"/>
  <c r="L45" i="5"/>
  <c r="K45" i="5"/>
  <c r="J45" i="5"/>
  <c r="I45" i="5"/>
  <c r="H45" i="5"/>
  <c r="G45" i="5"/>
  <c r="F45" i="5"/>
  <c r="E45" i="5"/>
  <c r="D45" i="5"/>
  <c r="C45" i="5"/>
  <c r="B45" i="5"/>
  <c r="L44" i="5"/>
  <c r="K44" i="5"/>
  <c r="J44" i="5"/>
  <c r="I44" i="5"/>
  <c r="H44" i="5"/>
  <c r="G44" i="5"/>
  <c r="F44" i="5"/>
  <c r="E44" i="5"/>
  <c r="D44" i="5"/>
  <c r="C44" i="5"/>
  <c r="B44" i="5"/>
  <c r="L43" i="5"/>
  <c r="K43" i="5"/>
  <c r="J43" i="5"/>
  <c r="I43" i="5"/>
  <c r="H43" i="5"/>
  <c r="G43" i="5"/>
  <c r="F43" i="5"/>
  <c r="E43" i="5"/>
  <c r="D43" i="5"/>
  <c r="C43" i="5"/>
  <c r="B43" i="5"/>
  <c r="L42" i="5"/>
  <c r="K42" i="5"/>
  <c r="J42" i="5"/>
  <c r="I42" i="5"/>
  <c r="H42" i="5"/>
  <c r="G42" i="5"/>
  <c r="F42" i="5"/>
  <c r="E42" i="5"/>
  <c r="D42" i="5"/>
  <c r="C42" i="5"/>
  <c r="B42" i="5"/>
  <c r="L41" i="5"/>
  <c r="K41" i="5"/>
  <c r="J41" i="5"/>
  <c r="I41" i="5"/>
  <c r="H41" i="5"/>
  <c r="G41" i="5"/>
  <c r="F41" i="5"/>
  <c r="E41" i="5"/>
  <c r="D41" i="5"/>
  <c r="C41" i="5"/>
  <c r="B41" i="5"/>
  <c r="L40" i="5"/>
  <c r="K40" i="5"/>
  <c r="J40" i="5"/>
  <c r="I40" i="5"/>
  <c r="H40" i="5"/>
  <c r="G40" i="5"/>
  <c r="F40" i="5"/>
  <c r="E40" i="5"/>
  <c r="D40" i="5"/>
  <c r="C40" i="5"/>
  <c r="B40" i="5"/>
  <c r="L39" i="5"/>
  <c r="K39" i="5"/>
  <c r="J39" i="5"/>
  <c r="I39" i="5"/>
  <c r="H39" i="5"/>
  <c r="G39" i="5"/>
  <c r="F39" i="5"/>
  <c r="E39" i="5"/>
  <c r="D39" i="5"/>
  <c r="C39" i="5"/>
  <c r="B39" i="5"/>
  <c r="L38" i="5"/>
  <c r="K38" i="5"/>
  <c r="J38" i="5"/>
  <c r="I38" i="5"/>
  <c r="H38" i="5"/>
  <c r="G38" i="5"/>
  <c r="F38" i="5"/>
  <c r="E38" i="5"/>
  <c r="D38" i="5"/>
  <c r="C38" i="5"/>
  <c r="B38" i="5"/>
  <c r="L37" i="5"/>
  <c r="K37" i="5"/>
  <c r="J37" i="5"/>
  <c r="I37" i="5"/>
  <c r="H37" i="5"/>
  <c r="G37" i="5"/>
  <c r="F37" i="5"/>
  <c r="E37" i="5"/>
  <c r="D37" i="5"/>
  <c r="C37" i="5"/>
  <c r="B37" i="5"/>
  <c r="L36" i="5"/>
  <c r="K36" i="5"/>
  <c r="J36" i="5"/>
  <c r="I36" i="5"/>
  <c r="H36" i="5"/>
  <c r="G36" i="5"/>
  <c r="F36" i="5"/>
  <c r="E36" i="5"/>
  <c r="D36" i="5"/>
  <c r="C36" i="5"/>
  <c r="B36" i="5"/>
  <c r="L35" i="5"/>
  <c r="K35" i="5"/>
  <c r="J35" i="5"/>
  <c r="I35" i="5"/>
  <c r="H35" i="5"/>
  <c r="G35" i="5"/>
  <c r="F35" i="5"/>
  <c r="E35" i="5"/>
  <c r="D35" i="5"/>
  <c r="C35" i="5"/>
  <c r="B35" i="5"/>
  <c r="L34" i="5"/>
  <c r="K34" i="5"/>
  <c r="J34" i="5"/>
  <c r="I34" i="5"/>
  <c r="H34" i="5"/>
  <c r="G34" i="5"/>
  <c r="F34" i="5"/>
  <c r="E34" i="5"/>
  <c r="D34" i="5"/>
  <c r="C34" i="5"/>
  <c r="B34" i="5"/>
  <c r="L33" i="5"/>
  <c r="K33" i="5"/>
  <c r="J33" i="5"/>
  <c r="I33" i="5"/>
  <c r="H33" i="5"/>
  <c r="G33" i="5"/>
  <c r="F33" i="5"/>
  <c r="E33" i="5"/>
  <c r="D33" i="5"/>
  <c r="C33" i="5"/>
  <c r="B33" i="5"/>
  <c r="L32" i="5"/>
  <c r="K32" i="5"/>
  <c r="J32" i="5"/>
  <c r="I32" i="5"/>
  <c r="H32" i="5"/>
  <c r="G32" i="5"/>
  <c r="F32" i="5"/>
  <c r="E32" i="5"/>
  <c r="D32" i="5"/>
  <c r="C32" i="5"/>
  <c r="B32" i="5"/>
  <c r="L31" i="5"/>
  <c r="K31" i="5"/>
  <c r="J31" i="5"/>
  <c r="I31" i="5"/>
  <c r="H31" i="5"/>
  <c r="G31" i="5"/>
  <c r="F31" i="5"/>
  <c r="E31" i="5"/>
  <c r="D31" i="5"/>
  <c r="C31" i="5"/>
  <c r="B31" i="5"/>
  <c r="L30" i="5"/>
  <c r="K30" i="5"/>
  <c r="J30" i="5"/>
  <c r="I30" i="5"/>
  <c r="H30" i="5"/>
  <c r="G30" i="5"/>
  <c r="F30" i="5"/>
  <c r="E30" i="5"/>
  <c r="D30" i="5"/>
  <c r="C30" i="5"/>
  <c r="B30" i="5"/>
  <c r="L29" i="5"/>
  <c r="K29" i="5"/>
  <c r="J29" i="5"/>
  <c r="I29" i="5"/>
  <c r="H29" i="5"/>
  <c r="G29" i="5"/>
  <c r="F29" i="5"/>
  <c r="E29" i="5"/>
  <c r="D29" i="5"/>
  <c r="C29" i="5"/>
  <c r="B29" i="5"/>
  <c r="L28" i="5"/>
  <c r="K28" i="5"/>
  <c r="J28" i="5"/>
  <c r="I28" i="5"/>
  <c r="H28" i="5"/>
  <c r="G28" i="5"/>
  <c r="F28" i="5"/>
  <c r="E28" i="5"/>
  <c r="D28" i="5"/>
  <c r="C28" i="5"/>
  <c r="B28" i="5"/>
  <c r="L27" i="5"/>
  <c r="K27" i="5"/>
  <c r="J27" i="5"/>
  <c r="I27" i="5"/>
  <c r="H27" i="5"/>
  <c r="G27" i="5"/>
  <c r="F27" i="5"/>
  <c r="E27" i="5"/>
  <c r="D27" i="5"/>
  <c r="C27" i="5"/>
  <c r="B27" i="5"/>
  <c r="L26" i="5"/>
  <c r="K26" i="5"/>
  <c r="J26" i="5"/>
  <c r="I26" i="5"/>
  <c r="H26" i="5"/>
  <c r="G26" i="5"/>
  <c r="F26" i="5"/>
  <c r="E26" i="5"/>
  <c r="D26" i="5"/>
  <c r="C26" i="5"/>
  <c r="B26" i="5"/>
  <c r="L25" i="5"/>
  <c r="K25" i="5"/>
  <c r="J25" i="5"/>
  <c r="I25" i="5"/>
  <c r="H25" i="5"/>
  <c r="G25" i="5"/>
  <c r="F25" i="5"/>
  <c r="E25" i="5"/>
  <c r="D25" i="5"/>
  <c r="C25" i="5"/>
  <c r="B25" i="5"/>
  <c r="L24" i="5"/>
  <c r="K24" i="5"/>
  <c r="J24" i="5"/>
  <c r="I24" i="5"/>
  <c r="H24" i="5"/>
  <c r="G24" i="5"/>
  <c r="F24" i="5"/>
  <c r="E24" i="5"/>
  <c r="D24" i="5"/>
  <c r="C24" i="5"/>
  <c r="B24" i="5"/>
  <c r="L23" i="5"/>
  <c r="K23" i="5"/>
  <c r="J23" i="5"/>
  <c r="I23" i="5"/>
  <c r="H23" i="5"/>
  <c r="G23" i="5"/>
  <c r="F23" i="5"/>
  <c r="D23" i="5"/>
  <c r="C23" i="5"/>
  <c r="B23" i="5"/>
  <c r="L22" i="5"/>
  <c r="K22" i="5"/>
  <c r="J22" i="5"/>
  <c r="I22" i="5"/>
  <c r="H22" i="5"/>
  <c r="G22" i="5"/>
  <c r="F22" i="5"/>
  <c r="E22" i="5"/>
  <c r="D22" i="5"/>
  <c r="C22" i="5"/>
  <c r="B22" i="5"/>
  <c r="L21" i="5"/>
  <c r="K21" i="5"/>
  <c r="J21" i="5"/>
  <c r="I21" i="5"/>
  <c r="H21" i="5"/>
  <c r="G21" i="5"/>
  <c r="F21" i="5"/>
  <c r="E21" i="5"/>
  <c r="D21" i="5"/>
  <c r="C21" i="5"/>
  <c r="B21" i="5"/>
  <c r="L20" i="5"/>
  <c r="K20" i="5"/>
  <c r="J20" i="5"/>
  <c r="I20" i="5"/>
  <c r="H20" i="5"/>
  <c r="G20" i="5"/>
  <c r="F20" i="5"/>
  <c r="D20" i="5"/>
  <c r="C20" i="5"/>
  <c r="B20" i="5"/>
  <c r="L19" i="5"/>
  <c r="K19" i="5"/>
  <c r="J19" i="5"/>
  <c r="I19" i="5"/>
  <c r="H19" i="5"/>
  <c r="G19" i="5"/>
  <c r="F19" i="5"/>
  <c r="E19" i="5"/>
  <c r="D19" i="5"/>
  <c r="C19" i="5"/>
  <c r="B19" i="5"/>
  <c r="L18" i="5"/>
  <c r="K18" i="5"/>
  <c r="J18" i="5"/>
  <c r="I18" i="5"/>
  <c r="H18" i="5"/>
  <c r="G18" i="5"/>
  <c r="F18" i="5"/>
  <c r="E18" i="5"/>
  <c r="D18" i="5"/>
  <c r="C18" i="5"/>
  <c r="B18" i="5"/>
  <c r="L17" i="5"/>
  <c r="K17" i="5"/>
  <c r="J17" i="5"/>
  <c r="I17" i="5"/>
  <c r="H17" i="5"/>
  <c r="G17" i="5"/>
  <c r="F17" i="5"/>
  <c r="E17" i="5"/>
  <c r="D17" i="5"/>
  <c r="C17" i="5"/>
  <c r="B17" i="5"/>
  <c r="L16" i="5"/>
  <c r="K16" i="5"/>
  <c r="J16" i="5"/>
  <c r="I16" i="5"/>
  <c r="H16" i="5"/>
  <c r="G16" i="5"/>
  <c r="F16" i="5"/>
  <c r="E16" i="5"/>
  <c r="D16" i="5"/>
  <c r="C16" i="5"/>
  <c r="B16" i="5"/>
  <c r="L15" i="5"/>
  <c r="K15" i="5"/>
  <c r="J15" i="5"/>
  <c r="I15" i="5"/>
  <c r="H15" i="5"/>
  <c r="G15" i="5"/>
  <c r="F15" i="5"/>
  <c r="E15" i="5"/>
  <c r="D15" i="5"/>
  <c r="C15" i="5"/>
  <c r="B15" i="5"/>
  <c r="L14" i="5"/>
  <c r="K14" i="5"/>
  <c r="J14" i="5"/>
  <c r="I14" i="5"/>
  <c r="H14" i="5"/>
  <c r="G14" i="5"/>
  <c r="F14" i="5"/>
  <c r="E14" i="5"/>
  <c r="D14" i="5"/>
  <c r="C14" i="5"/>
  <c r="B14" i="5"/>
  <c r="L13" i="5"/>
  <c r="K13" i="5"/>
  <c r="J13" i="5"/>
  <c r="I13" i="5"/>
  <c r="H13" i="5"/>
  <c r="G13" i="5"/>
  <c r="F13" i="5"/>
  <c r="E13" i="5"/>
  <c r="D13" i="5"/>
  <c r="C13" i="5"/>
  <c r="B13" i="5"/>
  <c r="L12" i="5"/>
  <c r="K12" i="5"/>
  <c r="J12" i="5"/>
  <c r="I12" i="5"/>
  <c r="H12" i="5"/>
  <c r="G12" i="5"/>
  <c r="F12" i="5"/>
  <c r="E12" i="5"/>
  <c r="D12" i="5"/>
  <c r="C12" i="5"/>
  <c r="B12" i="5"/>
  <c r="L11" i="5"/>
  <c r="K11" i="5"/>
  <c r="J11" i="5"/>
  <c r="I11" i="5"/>
  <c r="H11" i="5"/>
  <c r="G11" i="5"/>
  <c r="F11" i="5"/>
  <c r="E11" i="5"/>
  <c r="D11" i="5"/>
  <c r="C11" i="5"/>
  <c r="B11" i="5"/>
  <c r="L10" i="5"/>
  <c r="K10" i="5"/>
  <c r="J10" i="5"/>
  <c r="I10" i="5"/>
  <c r="H10" i="5"/>
  <c r="G10" i="5"/>
  <c r="F10" i="5"/>
  <c r="E10" i="5"/>
  <c r="D10" i="5"/>
  <c r="C10" i="5"/>
  <c r="B10" i="5"/>
  <c r="N9" i="5"/>
  <c r="M9" i="5"/>
  <c r="L9" i="5"/>
  <c r="K9" i="5"/>
  <c r="J9" i="5"/>
  <c r="I9" i="5"/>
  <c r="H9" i="5"/>
  <c r="G9" i="5"/>
  <c r="F9" i="5"/>
  <c r="E9" i="5"/>
  <c r="C9" i="5"/>
  <c r="D9" i="5"/>
  <c r="D22" i="1" l="1"/>
  <c r="D15" i="1"/>
  <c r="I30" i="1"/>
  <c r="I25" i="1"/>
  <c r="D18" i="1"/>
  <c r="AJ6" i="11"/>
  <c r="A8" i="7"/>
  <c r="R6" i="5"/>
  <c r="H5" i="7"/>
  <c r="C7" i="7"/>
  <c r="E6" i="7"/>
  <c r="G6" i="7" s="1"/>
  <c r="B6" i="7"/>
  <c r="B8" i="7" l="1"/>
  <c r="A9" i="7"/>
  <c r="AQ6" i="11"/>
  <c r="S6" i="5"/>
  <c r="H6" i="7"/>
  <c r="C8" i="7"/>
  <c r="E7" i="7"/>
  <c r="G7" i="7" s="1"/>
  <c r="B9" i="7" l="1"/>
  <c r="A10" i="7"/>
  <c r="AX6" i="11"/>
  <c r="H7" i="7"/>
  <c r="T6" i="5"/>
  <c r="E8" i="7"/>
  <c r="H8" i="7" s="1"/>
  <c r="G8" i="7"/>
  <c r="C9" i="7"/>
  <c r="BE6" i="11" l="1"/>
  <c r="A11" i="7"/>
  <c r="B10" i="7"/>
  <c r="U6" i="5"/>
  <c r="E9" i="7"/>
  <c r="G9" i="7" s="1"/>
  <c r="C10" i="7"/>
  <c r="H9" i="7" l="1"/>
  <c r="B11" i="7"/>
  <c r="A12" i="7"/>
  <c r="BL6" i="11"/>
  <c r="V6" i="5"/>
  <c r="C11" i="7"/>
  <c r="H10" i="7"/>
  <c r="E10" i="7"/>
  <c r="G10" i="7" s="1"/>
  <c r="BS6" i="11" l="1"/>
  <c r="A13" i="7"/>
  <c r="B12" i="7"/>
  <c r="W6" i="5"/>
  <c r="C12" i="7"/>
  <c r="E11" i="7"/>
  <c r="G11" i="7" s="1"/>
  <c r="A14" i="7" l="1"/>
  <c r="B13" i="7"/>
  <c r="BZ6" i="11"/>
  <c r="X6" i="5"/>
  <c r="H11" i="7"/>
  <c r="E12" i="7"/>
  <c r="G12" i="7" s="1"/>
  <c r="C13" i="7"/>
  <c r="CG6" i="11" l="1"/>
  <c r="A15" i="7"/>
  <c r="B14" i="7"/>
  <c r="Y6" i="5"/>
  <c r="C14" i="7"/>
  <c r="E13" i="7"/>
  <c r="G13" i="7"/>
  <c r="H13" i="7"/>
  <c r="H12" i="7"/>
  <c r="A16" i="7" l="1"/>
  <c r="B15" i="7"/>
  <c r="CN6" i="11"/>
  <c r="Z6" i="5"/>
  <c r="C15" i="7"/>
  <c r="E14" i="7"/>
  <c r="H14" i="7" s="1"/>
  <c r="G14" i="7" l="1"/>
  <c r="CU6" i="11"/>
  <c r="B16" i="7"/>
  <c r="A17" i="7"/>
  <c r="AA6" i="5"/>
  <c r="E15" i="7"/>
  <c r="G15" i="7" s="1"/>
  <c r="C16" i="7"/>
  <c r="H15" i="7" l="1"/>
  <c r="B17" i="7"/>
  <c r="A18" i="7"/>
  <c r="DB6" i="11"/>
  <c r="AB6" i="5"/>
  <c r="C17" i="7"/>
  <c r="E16" i="7"/>
  <c r="G16" i="7" s="1"/>
  <c r="DI6" i="11" l="1"/>
  <c r="A19" i="7"/>
  <c r="B18" i="7"/>
  <c r="AC6" i="5"/>
  <c r="H16" i="7"/>
  <c r="C18" i="7"/>
  <c r="E17" i="7"/>
  <c r="G17" i="7" s="1"/>
  <c r="A20" i="7" l="1"/>
  <c r="B19" i="7"/>
  <c r="DP6" i="11"/>
  <c r="AD6" i="5"/>
  <c r="C19" i="7"/>
  <c r="E18" i="7"/>
  <c r="H18" i="7" s="1"/>
  <c r="H17" i="7"/>
  <c r="DW6" i="11" l="1"/>
  <c r="A21" i="7"/>
  <c r="B20" i="7"/>
  <c r="AE6" i="5"/>
  <c r="G18" i="7"/>
  <c r="C20" i="7"/>
  <c r="E19" i="7"/>
  <c r="H19" i="7" s="1"/>
  <c r="DW285" i="11" l="1"/>
  <c r="DW286" i="11"/>
  <c r="DW287" i="11"/>
  <c r="DW288" i="11"/>
  <c r="DW289" i="11"/>
  <c r="DW290" i="11"/>
  <c r="DW291" i="11"/>
  <c r="DW279" i="11"/>
  <c r="B21" i="7"/>
  <c r="A22" i="7"/>
  <c r="ED6" i="11"/>
  <c r="AF6" i="5"/>
  <c r="DW283" i="11" s="1"/>
  <c r="G19" i="7"/>
  <c r="C21" i="7"/>
  <c r="E20" i="7"/>
  <c r="G20" i="7" s="1"/>
  <c r="DW274" i="11" l="1"/>
  <c r="O281" i="11"/>
  <c r="O286" i="12"/>
  <c r="O282" i="11"/>
  <c r="O283" i="11"/>
  <c r="O284" i="11"/>
  <c r="O281" i="12"/>
  <c r="O287" i="12"/>
  <c r="O285" i="11"/>
  <c r="O288" i="12"/>
  <c r="O286" i="11"/>
  <c r="O282" i="12"/>
  <c r="O287" i="11"/>
  <c r="O283" i="12"/>
  <c r="O289" i="12"/>
  <c r="O288" i="11"/>
  <c r="O289" i="11"/>
  <c r="O284" i="12"/>
  <c r="O290" i="12"/>
  <c r="O290" i="11"/>
  <c r="O291" i="11"/>
  <c r="O291" i="12"/>
  <c r="O285" i="12"/>
  <c r="V286" i="12"/>
  <c r="V290" i="12"/>
  <c r="V289" i="12"/>
  <c r="V291" i="12"/>
  <c r="V284" i="12"/>
  <c r="V281" i="12"/>
  <c r="V282" i="12"/>
  <c r="V285" i="12"/>
  <c r="V283" i="12"/>
  <c r="V287" i="12"/>
  <c r="V288" i="12"/>
  <c r="AC281" i="12"/>
  <c r="AC282" i="12"/>
  <c r="AC284" i="12"/>
  <c r="AC285" i="12"/>
  <c r="AC283" i="12"/>
  <c r="AC286" i="12"/>
  <c r="AC287" i="12"/>
  <c r="AC288" i="12"/>
  <c r="AC289" i="12"/>
  <c r="AC290" i="12"/>
  <c r="AC291" i="12"/>
  <c r="AJ282" i="12"/>
  <c r="AJ285" i="12"/>
  <c r="AJ281" i="12"/>
  <c r="AJ283" i="12"/>
  <c r="AJ289" i="12"/>
  <c r="AJ291" i="12"/>
  <c r="AJ284" i="12"/>
  <c r="AJ286" i="12"/>
  <c r="AJ287" i="12"/>
  <c r="AJ290" i="12"/>
  <c r="AJ288" i="12"/>
  <c r="AQ283" i="12"/>
  <c r="AQ287" i="12"/>
  <c r="AQ291" i="12"/>
  <c r="AQ281" i="12"/>
  <c r="AQ284" i="12"/>
  <c r="AQ286" i="12"/>
  <c r="AQ289" i="12"/>
  <c r="AQ290" i="12"/>
  <c r="AQ285" i="12"/>
  <c r="AQ288" i="12"/>
  <c r="AQ282" i="12"/>
  <c r="AX282" i="12"/>
  <c r="AX284" i="12"/>
  <c r="AX286" i="12"/>
  <c r="AX281" i="12"/>
  <c r="AX289" i="12"/>
  <c r="AX290" i="12"/>
  <c r="AX285" i="12"/>
  <c r="AX288" i="12"/>
  <c r="AX287" i="12"/>
  <c r="AX291" i="12"/>
  <c r="AX283" i="12"/>
  <c r="BE290" i="12"/>
  <c r="BE282" i="12"/>
  <c r="BE285" i="12"/>
  <c r="BE281" i="12"/>
  <c r="BE284" i="12"/>
  <c r="BE287" i="12"/>
  <c r="BE288" i="12"/>
  <c r="BE286" i="12"/>
  <c r="BE289" i="12"/>
  <c r="BE291" i="12"/>
  <c r="BE283" i="12"/>
  <c r="BL284" i="12"/>
  <c r="BL286" i="12"/>
  <c r="BL283" i="12"/>
  <c r="BL289" i="12"/>
  <c r="BL287" i="12"/>
  <c r="BL288" i="12"/>
  <c r="BL281" i="12"/>
  <c r="BL291" i="12"/>
  <c r="BL290" i="12"/>
  <c r="BL285" i="12"/>
  <c r="BL282" i="12"/>
  <c r="BS282" i="12"/>
  <c r="BS290" i="12"/>
  <c r="BS288" i="12"/>
  <c r="BS281" i="12"/>
  <c r="BS289" i="12"/>
  <c r="BS287" i="12"/>
  <c r="BS285" i="12"/>
  <c r="BS286" i="12"/>
  <c r="BS283" i="12"/>
  <c r="BS291" i="12"/>
  <c r="BS284" i="12"/>
  <c r="BZ281" i="12"/>
  <c r="BZ287" i="12"/>
  <c r="BZ282" i="12"/>
  <c r="BZ285" i="12"/>
  <c r="BZ288" i="12"/>
  <c r="BZ283" i="12"/>
  <c r="BZ289" i="12"/>
  <c r="BZ290" i="12"/>
  <c r="BZ286" i="12"/>
  <c r="BZ291" i="12"/>
  <c r="BZ284" i="12"/>
  <c r="CG286" i="12"/>
  <c r="CG291" i="12"/>
  <c r="CG281" i="12"/>
  <c r="CG289" i="12"/>
  <c r="CG285" i="12"/>
  <c r="CG290" i="12"/>
  <c r="CG283" i="12"/>
  <c r="CG284" i="12"/>
  <c r="CG282" i="12"/>
  <c r="CG288" i="12"/>
  <c r="CG287" i="12"/>
  <c r="CN282" i="12"/>
  <c r="CN287" i="12"/>
  <c r="CN288" i="12"/>
  <c r="CN290" i="12"/>
  <c r="CN291" i="12"/>
  <c r="CN289" i="12"/>
  <c r="CN285" i="12"/>
  <c r="CN286" i="12"/>
  <c r="CN284" i="12"/>
  <c r="CN281" i="12"/>
  <c r="CN283" i="12"/>
  <c r="CU283" i="12"/>
  <c r="CU281" i="12"/>
  <c r="CU282" i="12"/>
  <c r="CU287" i="12"/>
  <c r="CU290" i="12"/>
  <c r="CU289" i="12"/>
  <c r="CU284" i="12"/>
  <c r="CU285" i="12"/>
  <c r="CU286" i="12"/>
  <c r="CU291" i="12"/>
  <c r="CU288" i="12"/>
  <c r="DB286" i="12"/>
  <c r="DB291" i="12"/>
  <c r="DB283" i="12"/>
  <c r="DB284" i="12"/>
  <c r="DB285" i="12"/>
  <c r="DB288" i="12"/>
  <c r="DB290" i="12"/>
  <c r="DB289" i="12"/>
  <c r="DB282" i="12"/>
  <c r="DB287" i="12"/>
  <c r="DB281" i="12"/>
  <c r="DI281" i="12"/>
  <c r="DI282" i="12"/>
  <c r="DI285" i="12"/>
  <c r="DI287" i="12"/>
  <c r="DI286" i="12"/>
  <c r="DI289" i="12"/>
  <c r="DI284" i="12"/>
  <c r="DI288" i="12"/>
  <c r="DI290" i="12"/>
  <c r="DI283" i="12"/>
  <c r="DI291" i="12"/>
  <c r="DP289" i="12"/>
  <c r="DP282" i="12"/>
  <c r="DP284" i="12"/>
  <c r="DP281" i="12"/>
  <c r="DP287" i="12"/>
  <c r="DP291" i="12"/>
  <c r="DP283" i="12"/>
  <c r="DP285" i="12"/>
  <c r="DP286" i="12"/>
  <c r="DP290" i="12"/>
  <c r="DP288" i="12"/>
  <c r="DW287" i="12"/>
  <c r="DW286" i="12"/>
  <c r="DW291" i="12"/>
  <c r="DW290" i="12"/>
  <c r="DW285" i="12"/>
  <c r="DW288" i="12"/>
  <c r="DW284" i="12"/>
  <c r="DW289" i="12"/>
  <c r="DW282" i="12"/>
  <c r="DW281" i="12"/>
  <c r="DW283" i="12"/>
  <c r="V281" i="11"/>
  <c r="V282" i="11"/>
  <c r="V283" i="11"/>
  <c r="V284" i="11"/>
  <c r="V285" i="11"/>
  <c r="V286" i="11"/>
  <c r="V287" i="11"/>
  <c r="V288" i="11"/>
  <c r="V289" i="11"/>
  <c r="V290" i="11"/>
  <c r="V291" i="11"/>
  <c r="AC281" i="11"/>
  <c r="AC282" i="11"/>
  <c r="AC283" i="11"/>
  <c r="AC284" i="11"/>
  <c r="AC285" i="11"/>
  <c r="AC286" i="11"/>
  <c r="AC287" i="11"/>
  <c r="AC288" i="11"/>
  <c r="AC289" i="11"/>
  <c r="AC290" i="11"/>
  <c r="AC291" i="11"/>
  <c r="AJ281" i="11"/>
  <c r="AJ283" i="11"/>
  <c r="AJ284" i="11"/>
  <c r="AJ285" i="11"/>
  <c r="AJ288" i="11"/>
  <c r="AJ291" i="11"/>
  <c r="AJ282" i="11"/>
  <c r="AJ286" i="11"/>
  <c r="AJ287" i="11"/>
  <c r="AJ290" i="11"/>
  <c r="AJ289" i="11"/>
  <c r="AQ281" i="11"/>
  <c r="AQ288" i="11"/>
  <c r="AQ282" i="11"/>
  <c r="AQ284" i="11"/>
  <c r="AQ286" i="11"/>
  <c r="AQ291" i="11"/>
  <c r="AQ283" i="11"/>
  <c r="AQ285" i="11"/>
  <c r="AQ287" i="11"/>
  <c r="AQ290" i="11"/>
  <c r="AQ289" i="11"/>
  <c r="AX281" i="11"/>
  <c r="AX284" i="11"/>
  <c r="AX286" i="11"/>
  <c r="AX289" i="11"/>
  <c r="AX282" i="11"/>
  <c r="AX287" i="11"/>
  <c r="AX283" i="11"/>
  <c r="AX285" i="11"/>
  <c r="AX288" i="11"/>
  <c r="AX291" i="11"/>
  <c r="AX290" i="11"/>
  <c r="BE291" i="11"/>
  <c r="BE283" i="11"/>
  <c r="BE285" i="11"/>
  <c r="BE289" i="11"/>
  <c r="BE281" i="11"/>
  <c r="BE284" i="11"/>
  <c r="BE287" i="11"/>
  <c r="BE282" i="11"/>
  <c r="BE286" i="11"/>
  <c r="BE288" i="11"/>
  <c r="BE290" i="11"/>
  <c r="BL281" i="11"/>
  <c r="BL285" i="11"/>
  <c r="BL288" i="11"/>
  <c r="BL282" i="11"/>
  <c r="BL284" i="11"/>
  <c r="BL286" i="11"/>
  <c r="BL289" i="11"/>
  <c r="BL283" i="11"/>
  <c r="BL287" i="11"/>
  <c r="BL290" i="11"/>
  <c r="BL291" i="11"/>
  <c r="BS281" i="11"/>
  <c r="BS285" i="11"/>
  <c r="BS288" i="11"/>
  <c r="BS282" i="11"/>
  <c r="BS284" i="11"/>
  <c r="BS286" i="11"/>
  <c r="BS290" i="11"/>
  <c r="BS283" i="11"/>
  <c r="BS287" i="11"/>
  <c r="BS289" i="11"/>
  <c r="BS291" i="11"/>
  <c r="BZ281" i="11"/>
  <c r="BZ285" i="11"/>
  <c r="BZ288" i="11"/>
  <c r="BZ282" i="11"/>
  <c r="BZ284" i="11"/>
  <c r="BZ286" i="11"/>
  <c r="BZ289" i="11"/>
  <c r="BZ283" i="11"/>
  <c r="BZ287" i="11"/>
  <c r="BZ290" i="11"/>
  <c r="BZ291" i="11"/>
  <c r="CG284" i="11"/>
  <c r="CG289" i="11"/>
  <c r="CG283" i="11"/>
  <c r="CG282" i="11"/>
  <c r="CG291" i="11"/>
  <c r="CG281" i="11"/>
  <c r="CG288" i="11"/>
  <c r="CG287" i="11"/>
  <c r="CG286" i="11"/>
  <c r="CG290" i="11"/>
  <c r="CG285" i="11"/>
  <c r="CN281" i="11"/>
  <c r="CN284" i="11"/>
  <c r="CN286" i="11"/>
  <c r="CN290" i="11"/>
  <c r="CN282" i="11"/>
  <c r="CN288" i="11"/>
  <c r="CN283" i="11"/>
  <c r="CN285" i="11"/>
  <c r="CN287" i="11"/>
  <c r="CN291" i="11"/>
  <c r="CN289" i="11"/>
  <c r="CU281" i="11"/>
  <c r="CU284" i="11"/>
  <c r="CU285" i="11"/>
  <c r="CU287" i="11"/>
  <c r="CU290" i="11"/>
  <c r="CU282" i="11"/>
  <c r="CU288" i="11"/>
  <c r="CU283" i="11"/>
  <c r="CU286" i="11"/>
  <c r="CU289" i="11"/>
  <c r="CU291" i="11"/>
  <c r="DB281" i="11"/>
  <c r="DB285" i="11"/>
  <c r="DB288" i="11"/>
  <c r="DB291" i="11"/>
  <c r="DB282" i="11"/>
  <c r="DB284" i="11"/>
  <c r="DB286" i="11"/>
  <c r="DB289" i="11"/>
  <c r="DB283" i="11"/>
  <c r="DB287" i="11"/>
  <c r="DB290" i="11"/>
  <c r="DI281" i="11"/>
  <c r="DI285" i="11"/>
  <c r="DI287" i="11"/>
  <c r="DI290" i="11"/>
  <c r="DI282" i="11"/>
  <c r="DI284" i="11"/>
  <c r="DI288" i="11"/>
  <c r="DI291" i="11"/>
  <c r="DI283" i="11"/>
  <c r="DI286" i="11"/>
  <c r="DI289" i="11"/>
  <c r="DP281" i="11"/>
  <c r="DP285" i="11"/>
  <c r="DP288" i="11"/>
  <c r="DP290" i="11"/>
  <c r="DP282" i="11"/>
  <c r="DP284" i="11"/>
  <c r="DP286" i="11"/>
  <c r="DP289" i="11"/>
  <c r="DP283" i="11"/>
  <c r="DP287" i="11"/>
  <c r="DP291" i="11"/>
  <c r="DW282" i="11"/>
  <c r="DW284" i="11"/>
  <c r="DW281" i="11"/>
  <c r="DW278" i="11"/>
  <c r="DW277" i="11"/>
  <c r="DW276" i="11"/>
  <c r="DW275" i="11"/>
  <c r="O276" i="11"/>
  <c r="O267" i="12"/>
  <c r="O273" i="12"/>
  <c r="O279" i="12"/>
  <c r="O277" i="11"/>
  <c r="O278" i="11"/>
  <c r="O278" i="12"/>
  <c r="O268" i="12"/>
  <c r="O274" i="12"/>
  <c r="O280" i="12"/>
  <c r="O279" i="11"/>
  <c r="O268" i="11"/>
  <c r="O280" i="11"/>
  <c r="O269" i="12"/>
  <c r="O275" i="12"/>
  <c r="O269" i="11"/>
  <c r="O267" i="11"/>
  <c r="O272" i="12"/>
  <c r="O270" i="11"/>
  <c r="O270" i="12"/>
  <c r="O276" i="12"/>
  <c r="O271" i="11"/>
  <c r="O272" i="11"/>
  <c r="O271" i="12"/>
  <c r="O277" i="12"/>
  <c r="O273" i="11"/>
  <c r="O274" i="11"/>
  <c r="O275" i="11"/>
  <c r="V270" i="12"/>
  <c r="V279" i="12"/>
  <c r="V267" i="12"/>
  <c r="V276" i="12"/>
  <c r="V268" i="12"/>
  <c r="V271" i="12"/>
  <c r="V273" i="12"/>
  <c r="V274" i="12"/>
  <c r="V280" i="12"/>
  <c r="V269" i="12"/>
  <c r="V278" i="12"/>
  <c r="V275" i="12"/>
  <c r="V277" i="12"/>
  <c r="V272" i="12"/>
  <c r="AC267" i="12"/>
  <c r="AC280" i="12"/>
  <c r="AC268" i="12"/>
  <c r="AC278" i="12"/>
  <c r="AC270" i="12"/>
  <c r="AC271" i="12"/>
  <c r="AC273" i="12"/>
  <c r="AC274" i="12"/>
  <c r="AC269" i="12"/>
  <c r="AC272" i="12"/>
  <c r="AC275" i="12"/>
  <c r="AC279" i="12"/>
  <c r="AC277" i="12"/>
  <c r="AC276" i="12"/>
  <c r="AJ268" i="12"/>
  <c r="AJ280" i="12"/>
  <c r="AJ278" i="12"/>
  <c r="AJ273" i="12"/>
  <c r="AJ275" i="12"/>
  <c r="AJ270" i="12"/>
  <c r="AJ267" i="12"/>
  <c r="AJ269" i="12"/>
  <c r="AJ271" i="12"/>
  <c r="AJ272" i="12"/>
  <c r="AJ277" i="12"/>
  <c r="AJ274" i="12"/>
  <c r="AJ279" i="12"/>
  <c r="AJ276" i="12"/>
  <c r="AQ269" i="12"/>
  <c r="AQ277" i="12"/>
  <c r="AQ274" i="12"/>
  <c r="AQ272" i="12"/>
  <c r="AQ273" i="12"/>
  <c r="AQ268" i="12"/>
  <c r="AQ270" i="12"/>
  <c r="AQ276" i="12"/>
  <c r="AQ278" i="12"/>
  <c r="AQ275" i="12"/>
  <c r="AQ271" i="12"/>
  <c r="AQ280" i="12"/>
  <c r="AQ267" i="12"/>
  <c r="AQ279" i="12"/>
  <c r="AX268" i="12"/>
  <c r="AX278" i="12"/>
  <c r="AX271" i="12"/>
  <c r="AX270" i="12"/>
  <c r="AX269" i="12"/>
  <c r="AX280" i="12"/>
  <c r="AX279" i="12"/>
  <c r="AX275" i="12"/>
  <c r="AX274" i="12"/>
  <c r="AX267" i="12"/>
  <c r="AX273" i="12"/>
  <c r="AX277" i="12"/>
  <c r="AX276" i="12"/>
  <c r="AX272" i="12"/>
  <c r="BE268" i="12"/>
  <c r="BE279" i="12"/>
  <c r="BE271" i="12"/>
  <c r="BE267" i="12"/>
  <c r="BE273" i="12"/>
  <c r="BE275" i="12"/>
  <c r="BE276" i="12"/>
  <c r="BE274" i="12"/>
  <c r="BE270" i="12"/>
  <c r="BE272" i="12"/>
  <c r="BE278" i="12"/>
  <c r="BE269" i="12"/>
  <c r="BE277" i="12"/>
  <c r="BE280" i="12"/>
  <c r="BL270" i="12"/>
  <c r="BL279" i="12"/>
  <c r="BL277" i="12"/>
  <c r="BL273" i="12"/>
  <c r="BL274" i="12"/>
  <c r="BL276" i="12"/>
  <c r="BL272" i="12"/>
  <c r="BL269" i="12"/>
  <c r="BL275" i="12"/>
  <c r="BL280" i="12"/>
  <c r="BL267" i="12"/>
  <c r="BL268" i="12"/>
  <c r="BL278" i="12"/>
  <c r="BL271" i="12"/>
  <c r="BS268" i="12"/>
  <c r="BS279" i="12"/>
  <c r="BS276" i="12"/>
  <c r="BS269" i="12"/>
  <c r="BS273" i="12"/>
  <c r="BS271" i="12"/>
  <c r="BS267" i="12"/>
  <c r="BS270" i="12"/>
  <c r="BS272" i="12"/>
  <c r="BS280" i="12"/>
  <c r="BS274" i="12"/>
  <c r="BS275" i="12"/>
  <c r="BS278" i="12"/>
  <c r="BS277" i="12"/>
  <c r="BZ267" i="12"/>
  <c r="BZ272" i="12"/>
  <c r="BZ268" i="12"/>
  <c r="BZ276" i="12"/>
  <c r="BZ269" i="12"/>
  <c r="BZ273" i="12"/>
  <c r="BZ280" i="12"/>
  <c r="BZ271" i="12"/>
  <c r="BZ279" i="12"/>
  <c r="BZ270" i="12"/>
  <c r="BZ274" i="12"/>
  <c r="BZ275" i="12"/>
  <c r="BZ277" i="12"/>
  <c r="BZ278" i="12"/>
  <c r="CG269" i="12"/>
  <c r="CG279" i="12"/>
  <c r="CG275" i="12"/>
  <c r="CG273" i="12"/>
  <c r="CG280" i="12"/>
  <c r="CG272" i="12"/>
  <c r="CG276" i="12"/>
  <c r="CG270" i="12"/>
  <c r="CG268" i="12"/>
  <c r="CG277" i="12"/>
  <c r="CG267" i="12"/>
  <c r="CG271" i="12"/>
  <c r="CG278" i="12"/>
  <c r="CG274" i="12"/>
  <c r="CN268" i="12"/>
  <c r="CN278" i="12"/>
  <c r="CN274" i="12"/>
  <c r="CN270" i="12"/>
  <c r="CN277" i="12"/>
  <c r="CN271" i="12"/>
  <c r="CN276" i="12"/>
  <c r="CN269" i="12"/>
  <c r="CN267" i="12"/>
  <c r="CN272" i="12"/>
  <c r="CN279" i="12"/>
  <c r="CN273" i="12"/>
  <c r="CN275" i="12"/>
  <c r="CN280" i="12"/>
  <c r="CU269" i="12"/>
  <c r="CU277" i="12"/>
  <c r="CU280" i="12"/>
  <c r="CU275" i="12"/>
  <c r="CU270" i="12"/>
  <c r="CU271" i="12"/>
  <c r="CU278" i="12"/>
  <c r="CU272" i="12"/>
  <c r="CU267" i="12"/>
  <c r="CU268" i="12"/>
  <c r="CU274" i="12"/>
  <c r="CU273" i="12"/>
  <c r="CU279" i="12"/>
  <c r="CU276" i="12"/>
  <c r="DB272" i="12"/>
  <c r="DB276" i="12"/>
  <c r="DB277" i="12"/>
  <c r="DB269" i="12"/>
  <c r="DB267" i="12"/>
  <c r="DB273" i="12"/>
  <c r="DB275" i="12"/>
  <c r="DB270" i="12"/>
  <c r="DB271" i="12"/>
  <c r="DB274" i="12"/>
  <c r="DB278" i="12"/>
  <c r="DB268" i="12"/>
  <c r="DB280" i="12"/>
  <c r="DB279" i="12"/>
  <c r="DI267" i="12"/>
  <c r="DI280" i="12"/>
  <c r="DI278" i="12"/>
  <c r="DI271" i="12"/>
  <c r="DI274" i="12"/>
  <c r="DI269" i="12"/>
  <c r="DI277" i="12"/>
  <c r="DI268" i="12"/>
  <c r="DI273" i="12"/>
  <c r="DI275" i="12"/>
  <c r="DI272" i="12"/>
  <c r="DI270" i="12"/>
  <c r="DI279" i="12"/>
  <c r="DI276" i="12"/>
  <c r="DP275" i="12"/>
  <c r="DP280" i="12"/>
  <c r="DP279" i="12"/>
  <c r="DP269" i="12"/>
  <c r="DP270" i="12"/>
  <c r="DP273" i="12"/>
  <c r="DP272" i="12"/>
  <c r="DP268" i="12"/>
  <c r="DP274" i="12"/>
  <c r="DP267" i="12"/>
  <c r="DP276" i="12"/>
  <c r="DP271" i="12"/>
  <c r="DP277" i="12"/>
  <c r="DP278" i="12"/>
  <c r="DW275" i="12"/>
  <c r="DW267" i="12"/>
  <c r="DW273" i="12"/>
  <c r="DW271" i="12"/>
  <c r="DW279" i="12"/>
  <c r="DW276" i="12"/>
  <c r="DW269" i="12"/>
  <c r="DW268" i="12"/>
  <c r="DW274" i="12"/>
  <c r="DW277" i="12"/>
  <c r="DW272" i="12"/>
  <c r="DW278" i="12"/>
  <c r="DW270" i="12"/>
  <c r="DW280" i="12"/>
  <c r="V268" i="11"/>
  <c r="V280" i="11"/>
  <c r="V269" i="11"/>
  <c r="V267" i="11"/>
  <c r="V270" i="11"/>
  <c r="V271" i="11"/>
  <c r="V272" i="11"/>
  <c r="V273" i="11"/>
  <c r="V274" i="11"/>
  <c r="V275" i="11"/>
  <c r="V276" i="11"/>
  <c r="V277" i="11"/>
  <c r="V278" i="11"/>
  <c r="V279" i="11"/>
  <c r="AC268" i="11"/>
  <c r="AC280" i="11"/>
  <c r="AC269" i="11"/>
  <c r="AC267" i="11"/>
  <c r="AC275" i="11"/>
  <c r="AC270" i="11"/>
  <c r="AC277" i="11"/>
  <c r="AC271" i="11"/>
  <c r="AC278" i="11"/>
  <c r="AC272" i="11"/>
  <c r="AC276" i="11"/>
  <c r="AC273" i="11"/>
  <c r="AC274" i="11"/>
  <c r="AC279" i="11"/>
  <c r="AJ268" i="11"/>
  <c r="AJ280" i="11"/>
  <c r="AJ269" i="11"/>
  <c r="AJ267" i="11"/>
  <c r="AJ273" i="11"/>
  <c r="AJ276" i="11"/>
  <c r="AJ270" i="11"/>
  <c r="AJ272" i="11"/>
  <c r="AJ274" i="11"/>
  <c r="AJ278" i="11"/>
  <c r="AJ271" i="11"/>
  <c r="AJ275" i="11"/>
  <c r="AJ277" i="11"/>
  <c r="AJ279" i="11"/>
  <c r="AQ268" i="11"/>
  <c r="AQ280" i="11"/>
  <c r="AQ273" i="11"/>
  <c r="AQ279" i="11"/>
  <c r="AQ269" i="11"/>
  <c r="AQ267" i="11"/>
  <c r="AQ274" i="11"/>
  <c r="AQ275" i="11"/>
  <c r="AQ278" i="11"/>
  <c r="AQ270" i="11"/>
  <c r="AQ272" i="11"/>
  <c r="AQ271" i="11"/>
  <c r="AQ276" i="11"/>
  <c r="AQ277" i="11"/>
  <c r="AX268" i="11"/>
  <c r="AX280" i="11"/>
  <c r="AX267" i="11"/>
  <c r="AX271" i="11"/>
  <c r="AX273" i="11"/>
  <c r="AX278" i="11"/>
  <c r="AX269" i="11"/>
  <c r="AX272" i="11"/>
  <c r="AX277" i="11"/>
  <c r="AX270" i="11"/>
  <c r="AX274" i="11"/>
  <c r="AX276" i="11"/>
  <c r="AX279" i="11"/>
  <c r="AX275" i="11"/>
  <c r="BE268" i="11"/>
  <c r="BE280" i="11"/>
  <c r="BE271" i="11"/>
  <c r="BE274" i="11"/>
  <c r="BE269" i="11"/>
  <c r="BE267" i="11"/>
  <c r="BE273" i="11"/>
  <c r="BE276" i="11"/>
  <c r="BE279" i="11"/>
  <c r="BE270" i="11"/>
  <c r="BE272" i="11"/>
  <c r="BE275" i="11"/>
  <c r="BE278" i="11"/>
  <c r="BE277" i="11"/>
  <c r="BL268" i="11"/>
  <c r="BL280" i="11"/>
  <c r="BL267" i="11"/>
  <c r="BL271" i="11"/>
  <c r="BL274" i="11"/>
  <c r="BL278" i="11"/>
  <c r="BL269" i="11"/>
  <c r="BL272" i="11"/>
  <c r="BL273" i="11"/>
  <c r="BL276" i="11"/>
  <c r="BL279" i="11"/>
  <c r="BL270" i="11"/>
  <c r="BL277" i="11"/>
  <c r="BL275" i="11"/>
  <c r="BS276" i="11"/>
  <c r="BS272" i="11"/>
  <c r="BS267" i="11"/>
  <c r="BS275" i="11"/>
  <c r="BS277" i="11"/>
  <c r="BS279" i="11"/>
  <c r="BS273" i="11"/>
  <c r="BS278" i="11"/>
  <c r="BS269" i="11"/>
  <c r="BS271" i="11"/>
  <c r="BS280" i="11"/>
  <c r="BS268" i="11"/>
  <c r="BS274" i="11"/>
  <c r="BS270" i="11"/>
  <c r="BZ274" i="11"/>
  <c r="BZ278" i="11"/>
  <c r="BZ269" i="11"/>
  <c r="BZ275" i="11"/>
  <c r="BZ273" i="11"/>
  <c r="BZ279" i="11"/>
  <c r="BZ267" i="11"/>
  <c r="BZ271" i="11"/>
  <c r="BZ277" i="11"/>
  <c r="BZ268" i="11"/>
  <c r="BZ270" i="11"/>
  <c r="BZ280" i="11"/>
  <c r="BZ276" i="11"/>
  <c r="BZ272" i="11"/>
  <c r="CG274" i="11"/>
  <c r="CG268" i="11"/>
  <c r="CG270" i="11"/>
  <c r="CG279" i="11"/>
  <c r="CG271" i="11"/>
  <c r="CG275" i="11"/>
  <c r="CG269" i="11"/>
  <c r="CG278" i="11"/>
  <c r="CG273" i="11"/>
  <c r="CG277" i="11"/>
  <c r="CG272" i="11"/>
  <c r="CG280" i="11"/>
  <c r="CG276" i="11"/>
  <c r="CG267" i="11"/>
  <c r="CN268" i="11"/>
  <c r="CN280" i="11"/>
  <c r="CN271" i="11"/>
  <c r="CN272" i="11"/>
  <c r="CN269" i="11"/>
  <c r="CN267" i="11"/>
  <c r="CN273" i="11"/>
  <c r="CN277" i="11"/>
  <c r="CN279" i="11"/>
  <c r="CN270" i="11"/>
  <c r="CN274" i="11"/>
  <c r="CN276" i="11"/>
  <c r="CN278" i="11"/>
  <c r="CN275" i="11"/>
  <c r="CU268" i="11"/>
  <c r="CU280" i="11"/>
  <c r="CU274" i="11"/>
  <c r="CU278" i="11"/>
  <c r="CU269" i="11"/>
  <c r="CU267" i="11"/>
  <c r="CU273" i="11"/>
  <c r="CU270" i="11"/>
  <c r="CU272" i="11"/>
  <c r="CU275" i="11"/>
  <c r="CU279" i="11"/>
  <c r="CU271" i="11"/>
  <c r="CU277" i="11"/>
  <c r="CU276" i="11"/>
  <c r="DB268" i="11"/>
  <c r="DB280" i="11"/>
  <c r="DB267" i="11"/>
  <c r="DB273" i="11"/>
  <c r="DB275" i="11"/>
  <c r="DB269" i="11"/>
  <c r="DB276" i="11"/>
  <c r="DB270" i="11"/>
  <c r="DB272" i="11"/>
  <c r="DB274" i="11"/>
  <c r="DB277" i="11"/>
  <c r="DB271" i="11"/>
  <c r="DB278" i="11"/>
  <c r="DB279" i="11"/>
  <c r="DI268" i="11"/>
  <c r="DI280" i="11"/>
  <c r="DI267" i="11"/>
  <c r="DI271" i="11"/>
  <c r="DI272" i="11"/>
  <c r="DI275" i="11"/>
  <c r="DI279" i="11"/>
  <c r="DI269" i="11"/>
  <c r="DI273" i="11"/>
  <c r="DI274" i="11"/>
  <c r="DI278" i="11"/>
  <c r="DI270" i="11"/>
  <c r="DI277" i="11"/>
  <c r="DI276" i="11"/>
  <c r="DP268" i="11"/>
  <c r="DP280" i="11"/>
  <c r="DP267" i="11"/>
  <c r="DP271" i="11"/>
  <c r="DP273" i="11"/>
  <c r="DP278" i="11"/>
  <c r="DP269" i="11"/>
  <c r="DP272" i="11"/>
  <c r="DP274" i="11"/>
  <c r="DP277" i="11"/>
  <c r="DP270" i="11"/>
  <c r="DP276" i="11"/>
  <c r="DP279" i="11"/>
  <c r="DP275" i="11"/>
  <c r="DW270" i="11"/>
  <c r="DW273" i="11"/>
  <c r="DW267" i="11"/>
  <c r="DW269" i="11"/>
  <c r="DW272" i="11"/>
  <c r="DW271" i="11"/>
  <c r="DW280" i="11"/>
  <c r="DW268" i="11"/>
  <c r="AC265" i="12"/>
  <c r="AC266" i="12"/>
  <c r="AC261" i="12"/>
  <c r="AX261" i="12"/>
  <c r="BS261" i="12"/>
  <c r="CN261" i="12"/>
  <c r="DI261" i="12"/>
  <c r="V264" i="12"/>
  <c r="K12" i="10" s="1"/>
  <c r="AQ264" i="12"/>
  <c r="AF12" i="10" s="1"/>
  <c r="BL264" i="12"/>
  <c r="BA12" i="10" s="1"/>
  <c r="CG264" i="12"/>
  <c r="BV12" i="10" s="1"/>
  <c r="DB264" i="12"/>
  <c r="CQ12" i="10" s="1"/>
  <c r="DW264" i="12"/>
  <c r="DL12" i="10" s="1"/>
  <c r="O253" i="12"/>
  <c r="AJ253" i="12"/>
  <c r="BE253" i="12"/>
  <c r="BZ253" i="12"/>
  <c r="CU253" i="12"/>
  <c r="DP253" i="12"/>
  <c r="AC257" i="12"/>
  <c r="AX257" i="12"/>
  <c r="BS257" i="12"/>
  <c r="CN257" i="12"/>
  <c r="DI257" i="12"/>
  <c r="V230" i="12"/>
  <c r="AQ230" i="12"/>
  <c r="BL230" i="12"/>
  <c r="CG230" i="12"/>
  <c r="DB230" i="12"/>
  <c r="DW230" i="12"/>
  <c r="O233" i="12"/>
  <c r="AJ233" i="12"/>
  <c r="BE233" i="12"/>
  <c r="BZ233" i="12"/>
  <c r="CU233" i="12"/>
  <c r="DP233" i="12"/>
  <c r="AC262" i="12"/>
  <c r="AX262" i="12"/>
  <c r="BS262" i="12"/>
  <c r="CN262" i="12"/>
  <c r="DI262" i="12"/>
  <c r="V250" i="12"/>
  <c r="AQ250" i="12"/>
  <c r="BL250" i="12"/>
  <c r="CG250" i="12"/>
  <c r="DB250" i="12"/>
  <c r="DW250" i="12"/>
  <c r="O254" i="12"/>
  <c r="AJ254" i="12"/>
  <c r="BE254" i="12"/>
  <c r="BZ254" i="12"/>
  <c r="CU254" i="12"/>
  <c r="DP254" i="12"/>
  <c r="AC258" i="12"/>
  <c r="AX258" i="12"/>
  <c r="BS258" i="12"/>
  <c r="CN258" i="12"/>
  <c r="DI258" i="12"/>
  <c r="O234" i="12"/>
  <c r="AJ234" i="12"/>
  <c r="BE234" i="12"/>
  <c r="O265" i="12"/>
  <c r="AJ265" i="12"/>
  <c r="BE265" i="12"/>
  <c r="BZ265" i="12"/>
  <c r="CU265" i="12"/>
  <c r="DP265" i="12"/>
  <c r="AC263" i="12"/>
  <c r="AX263" i="12"/>
  <c r="BS263" i="12"/>
  <c r="CN263" i="12"/>
  <c r="DI263" i="12"/>
  <c r="V251" i="12"/>
  <c r="AQ251" i="12"/>
  <c r="BL251" i="12"/>
  <c r="CG251" i="12"/>
  <c r="DB251" i="12"/>
  <c r="DW251" i="12"/>
  <c r="O255" i="12"/>
  <c r="AJ255" i="12"/>
  <c r="BE255" i="12"/>
  <c r="BZ255" i="12"/>
  <c r="CU255" i="12"/>
  <c r="DP255" i="12"/>
  <c r="AC259" i="12"/>
  <c r="AX259" i="12"/>
  <c r="BS259" i="12"/>
  <c r="CN259" i="12"/>
  <c r="DI259" i="12"/>
  <c r="V231" i="12"/>
  <c r="AQ231" i="12"/>
  <c r="BL231" i="12"/>
  <c r="CG231" i="12"/>
  <c r="DB231" i="12"/>
  <c r="DW231" i="12"/>
  <c r="O235" i="12"/>
  <c r="AJ235" i="12"/>
  <c r="BE235" i="12"/>
  <c r="BZ235" i="12"/>
  <c r="CU235" i="12"/>
  <c r="DP235" i="12"/>
  <c r="O266" i="12"/>
  <c r="AJ266" i="12"/>
  <c r="BE266" i="12"/>
  <c r="BZ266" i="12"/>
  <c r="CU266" i="12"/>
  <c r="DP266" i="12"/>
  <c r="V252" i="12"/>
  <c r="AQ252" i="12"/>
  <c r="BL252" i="12"/>
  <c r="CG252" i="12"/>
  <c r="DB252" i="12"/>
  <c r="DW252" i="12"/>
  <c r="O256" i="12"/>
  <c r="AJ256" i="12"/>
  <c r="BE256" i="12"/>
  <c r="BZ256" i="12"/>
  <c r="CU256" i="12"/>
  <c r="DP256" i="12"/>
  <c r="AC260" i="12"/>
  <c r="AX260" i="12"/>
  <c r="BS260" i="12"/>
  <c r="CN260" i="12"/>
  <c r="DI260" i="12"/>
  <c r="V232" i="12"/>
  <c r="AQ232" i="12"/>
  <c r="BL232" i="12"/>
  <c r="CG232" i="12"/>
  <c r="DB232" i="12"/>
  <c r="DW232" i="12"/>
  <c r="O261" i="12"/>
  <c r="AJ261" i="12"/>
  <c r="BE261" i="12"/>
  <c r="BZ261" i="12"/>
  <c r="CU261" i="12"/>
  <c r="DP261" i="12"/>
  <c r="AC264" i="12"/>
  <c r="R12" i="10" s="1"/>
  <c r="AX264" i="12"/>
  <c r="AM12" i="10" s="1"/>
  <c r="BS264" i="12"/>
  <c r="BH12" i="10" s="1"/>
  <c r="CN264" i="12"/>
  <c r="CC12" i="10" s="1"/>
  <c r="DI264" i="12"/>
  <c r="CX12" i="10" s="1"/>
  <c r="V253" i="12"/>
  <c r="AQ253" i="12"/>
  <c r="BL253" i="12"/>
  <c r="CG253" i="12"/>
  <c r="DB253" i="12"/>
  <c r="DW253" i="12"/>
  <c r="O257" i="12"/>
  <c r="AJ257" i="12"/>
  <c r="BE257" i="12"/>
  <c r="BZ257" i="12"/>
  <c r="CU257" i="12"/>
  <c r="DP257" i="12"/>
  <c r="AC230" i="12"/>
  <c r="AX230" i="12"/>
  <c r="BS230" i="12"/>
  <c r="CN230" i="12"/>
  <c r="DI230" i="12"/>
  <c r="V233" i="12"/>
  <c r="AQ233" i="12"/>
  <c r="BL233" i="12"/>
  <c r="CG233" i="12"/>
  <c r="DB233" i="12"/>
  <c r="DW233" i="12"/>
  <c r="O262" i="12"/>
  <c r="AJ262" i="12"/>
  <c r="BE262" i="12"/>
  <c r="BZ262" i="12"/>
  <c r="CU262" i="12"/>
  <c r="DP262" i="12"/>
  <c r="AC250" i="12"/>
  <c r="AX250" i="12"/>
  <c r="BS250" i="12"/>
  <c r="CN250" i="12"/>
  <c r="DI250" i="12"/>
  <c r="V254" i="12"/>
  <c r="AQ254" i="12"/>
  <c r="BL254" i="12"/>
  <c r="CG254" i="12"/>
  <c r="DB254" i="12"/>
  <c r="DW254" i="12"/>
  <c r="O258" i="12"/>
  <c r="AJ258" i="12"/>
  <c r="BE258" i="12"/>
  <c r="BZ258" i="12"/>
  <c r="CU258" i="12"/>
  <c r="DP258" i="12"/>
  <c r="V234" i="12"/>
  <c r="AQ234" i="12"/>
  <c r="BL234" i="12"/>
  <c r="CG234" i="12"/>
  <c r="DB234" i="12"/>
  <c r="DW234" i="12"/>
  <c r="V265" i="12"/>
  <c r="AQ265" i="12"/>
  <c r="BL265" i="12"/>
  <c r="CG265" i="12"/>
  <c r="DB265" i="12"/>
  <c r="DW265" i="12"/>
  <c r="O263" i="12"/>
  <c r="AJ263" i="12"/>
  <c r="BE263" i="12"/>
  <c r="BZ263" i="12"/>
  <c r="CU263" i="12"/>
  <c r="DP263" i="12"/>
  <c r="AC251" i="12"/>
  <c r="AX251" i="12"/>
  <c r="BS251" i="12"/>
  <c r="CN251" i="12"/>
  <c r="DI251" i="12"/>
  <c r="V255" i="12"/>
  <c r="AQ255" i="12"/>
  <c r="BL255" i="12"/>
  <c r="CG255" i="12"/>
  <c r="DB255" i="12"/>
  <c r="DW255" i="12"/>
  <c r="O259" i="12"/>
  <c r="AJ259" i="12"/>
  <c r="BE259" i="12"/>
  <c r="BZ259" i="12"/>
  <c r="CU259" i="12"/>
  <c r="DP259" i="12"/>
  <c r="AC231" i="12"/>
  <c r="AX231" i="12"/>
  <c r="BS231" i="12"/>
  <c r="CN231" i="12"/>
  <c r="DI231" i="12"/>
  <c r="V235" i="12"/>
  <c r="AQ235" i="12"/>
  <c r="BL235" i="12"/>
  <c r="CG235" i="12"/>
  <c r="DB235" i="12"/>
  <c r="DW235" i="12"/>
  <c r="V266" i="12"/>
  <c r="AQ266" i="12"/>
  <c r="BL266" i="12"/>
  <c r="CG266" i="12"/>
  <c r="DB266" i="12"/>
  <c r="DW266" i="12"/>
  <c r="AC252" i="12"/>
  <c r="AX252" i="12"/>
  <c r="BS252" i="12"/>
  <c r="CN252" i="12"/>
  <c r="DI252" i="12"/>
  <c r="V256" i="12"/>
  <c r="AQ256" i="12"/>
  <c r="BL256" i="12"/>
  <c r="CG256" i="12"/>
  <c r="DB256" i="12"/>
  <c r="DW256" i="12"/>
  <c r="O260" i="12"/>
  <c r="AJ260" i="12"/>
  <c r="BE260" i="12"/>
  <c r="BZ260" i="12"/>
  <c r="CU260" i="12"/>
  <c r="DP260" i="12"/>
  <c r="AC232" i="12"/>
  <c r="AX232" i="12"/>
  <c r="BS232" i="12"/>
  <c r="CN232" i="12"/>
  <c r="DI232" i="12"/>
  <c r="V261" i="12"/>
  <c r="AQ261" i="12"/>
  <c r="BL261" i="12"/>
  <c r="CG261" i="12"/>
  <c r="DB261" i="12"/>
  <c r="DW261" i="12"/>
  <c r="O264" i="12"/>
  <c r="D12" i="10" s="1"/>
  <c r="AJ264" i="12"/>
  <c r="Y12" i="10" s="1"/>
  <c r="BE264" i="12"/>
  <c r="AT12" i="10" s="1"/>
  <c r="BZ264" i="12"/>
  <c r="BO12" i="10" s="1"/>
  <c r="CU264" i="12"/>
  <c r="CJ12" i="10" s="1"/>
  <c r="DP264" i="12"/>
  <c r="DE12" i="10" s="1"/>
  <c r="AC253" i="12"/>
  <c r="AX253" i="12"/>
  <c r="BS253" i="12"/>
  <c r="CN253" i="12"/>
  <c r="DI253" i="12"/>
  <c r="V257" i="12"/>
  <c r="AQ257" i="12"/>
  <c r="BL257" i="12"/>
  <c r="CG257" i="12"/>
  <c r="DB257" i="12"/>
  <c r="DW257" i="12"/>
  <c r="O230" i="12"/>
  <c r="AJ230" i="12"/>
  <c r="BE230" i="12"/>
  <c r="BZ230" i="12"/>
  <c r="CU230" i="12"/>
  <c r="DP230" i="12"/>
  <c r="AC233" i="12"/>
  <c r="AX233" i="12"/>
  <c r="BS233" i="12"/>
  <c r="CN233" i="12"/>
  <c r="DI233" i="12"/>
  <c r="V262" i="12"/>
  <c r="AQ262" i="12"/>
  <c r="BL262" i="12"/>
  <c r="CG262" i="12"/>
  <c r="DB262" i="12"/>
  <c r="DW262" i="12"/>
  <c r="O250" i="12"/>
  <c r="AJ250" i="12"/>
  <c r="BE250" i="12"/>
  <c r="BZ250" i="12"/>
  <c r="CU250" i="12"/>
  <c r="DP250" i="12"/>
  <c r="AC254" i="12"/>
  <c r="AX254" i="12"/>
  <c r="BS254" i="12"/>
  <c r="CN254" i="12"/>
  <c r="DI254" i="12"/>
  <c r="V258" i="12"/>
  <c r="AQ258" i="12"/>
  <c r="BL258" i="12"/>
  <c r="CG258" i="12"/>
  <c r="DB258" i="12"/>
  <c r="DW258" i="12"/>
  <c r="AC234" i="12"/>
  <c r="AX234" i="12"/>
  <c r="BS234" i="12"/>
  <c r="CN234" i="12"/>
  <c r="DI234" i="12"/>
  <c r="DI265" i="12"/>
  <c r="DI266" i="12"/>
  <c r="DB263" i="12"/>
  <c r="DP252" i="12"/>
  <c r="DI256" i="12"/>
  <c r="DB259" i="12"/>
  <c r="CU231" i="12"/>
  <c r="AC239" i="12"/>
  <c r="AX239" i="12"/>
  <c r="BS239" i="12"/>
  <c r="CN239" i="12"/>
  <c r="DI239" i="12"/>
  <c r="V243" i="12"/>
  <c r="AQ243" i="12"/>
  <c r="BL243" i="12"/>
  <c r="CG243" i="12"/>
  <c r="DB243" i="12"/>
  <c r="DW243" i="12"/>
  <c r="O247" i="12"/>
  <c r="AJ247" i="12"/>
  <c r="BE247" i="12"/>
  <c r="BZ247" i="12"/>
  <c r="CU247" i="12"/>
  <c r="DP247" i="12"/>
  <c r="DW16" i="11"/>
  <c r="DW28" i="11"/>
  <c r="DW40" i="11"/>
  <c r="DW52" i="11"/>
  <c r="DW64" i="11"/>
  <c r="DW76" i="11"/>
  <c r="DW88" i="11"/>
  <c r="DW100" i="11"/>
  <c r="DW112" i="11"/>
  <c r="DW124" i="11"/>
  <c r="DW136" i="11"/>
  <c r="DW148" i="11"/>
  <c r="DW160" i="11"/>
  <c r="DW172" i="11"/>
  <c r="DW184" i="11"/>
  <c r="DW196" i="11"/>
  <c r="CU251" i="12"/>
  <c r="CN255" i="12"/>
  <c r="DB260" i="12"/>
  <c r="CU232" i="12"/>
  <c r="O236" i="12"/>
  <c r="AJ236" i="12"/>
  <c r="BE236" i="12"/>
  <c r="BZ236" i="12"/>
  <c r="CU236" i="12"/>
  <c r="DP236" i="12"/>
  <c r="AC240" i="12"/>
  <c r="AX240" i="12"/>
  <c r="BS240" i="12"/>
  <c r="CN240" i="12"/>
  <c r="DI240" i="12"/>
  <c r="V244" i="12"/>
  <c r="AQ244" i="12"/>
  <c r="BL244" i="12"/>
  <c r="CG244" i="12"/>
  <c r="DB244" i="12"/>
  <c r="DW244" i="12"/>
  <c r="O248" i="12"/>
  <c r="AJ248" i="12"/>
  <c r="BE248" i="12"/>
  <c r="BZ248" i="12"/>
  <c r="CU248" i="12"/>
  <c r="DP248" i="12"/>
  <c r="DW17" i="11"/>
  <c r="DW29" i="11"/>
  <c r="DW41" i="11"/>
  <c r="DW53" i="11"/>
  <c r="DW65" i="11"/>
  <c r="DW77" i="11"/>
  <c r="DW89" i="11"/>
  <c r="DW101" i="11"/>
  <c r="DW113" i="11"/>
  <c r="DW125" i="11"/>
  <c r="DW137" i="11"/>
  <c r="DW149" i="11"/>
  <c r="DW161" i="11"/>
  <c r="DW173" i="11"/>
  <c r="DW185" i="11"/>
  <c r="CN265" i="12"/>
  <c r="CN266" i="12"/>
  <c r="CG263" i="12"/>
  <c r="CU252" i="12"/>
  <c r="CN256" i="12"/>
  <c r="CG259" i="12"/>
  <c r="BZ231" i="12"/>
  <c r="O237" i="12"/>
  <c r="AJ237" i="12"/>
  <c r="BE237" i="12"/>
  <c r="BZ237" i="12"/>
  <c r="CU237" i="12"/>
  <c r="DP237" i="12"/>
  <c r="AC241" i="12"/>
  <c r="AX241" i="12"/>
  <c r="BS241" i="12"/>
  <c r="CN241" i="12"/>
  <c r="DI241" i="12"/>
  <c r="V245" i="12"/>
  <c r="AQ245" i="12"/>
  <c r="BL245" i="12"/>
  <c r="CG245" i="12"/>
  <c r="DB245" i="12"/>
  <c r="DW245" i="12"/>
  <c r="O249" i="12"/>
  <c r="AJ249" i="12"/>
  <c r="BE249" i="12"/>
  <c r="BZ249" i="12"/>
  <c r="CU249" i="12"/>
  <c r="DP249" i="12"/>
  <c r="DW18" i="11"/>
  <c r="DW30" i="11"/>
  <c r="DW42" i="11"/>
  <c r="DW54" i="11"/>
  <c r="DW66" i="11"/>
  <c r="DW78" i="11"/>
  <c r="DW90" i="11"/>
  <c r="DW102" i="11"/>
  <c r="DW114" i="11"/>
  <c r="DW126" i="11"/>
  <c r="DW138" i="11"/>
  <c r="DW150" i="11"/>
  <c r="DW162" i="11"/>
  <c r="DW174" i="11"/>
  <c r="DW186" i="11"/>
  <c r="DW198" i="11"/>
  <c r="BZ251" i="12"/>
  <c r="BS255" i="12"/>
  <c r="CG260" i="12"/>
  <c r="BZ232" i="12"/>
  <c r="DI235" i="12"/>
  <c r="O238" i="12"/>
  <c r="AJ238" i="12"/>
  <c r="BE238" i="12"/>
  <c r="BZ238" i="12"/>
  <c r="CU238" i="12"/>
  <c r="DP238" i="12"/>
  <c r="AC242" i="12"/>
  <c r="AX242" i="12"/>
  <c r="BS242" i="12"/>
  <c r="CN242" i="12"/>
  <c r="DI242" i="12"/>
  <c r="V246" i="12"/>
  <c r="AQ246" i="12"/>
  <c r="BL246" i="12"/>
  <c r="CG246" i="12"/>
  <c r="DB246" i="12"/>
  <c r="DW246" i="12"/>
  <c r="DW19" i="11"/>
  <c r="DW31" i="11"/>
  <c r="DW43" i="11"/>
  <c r="DW55" i="11"/>
  <c r="DW67" i="11"/>
  <c r="DW79" i="11"/>
  <c r="DW91" i="11"/>
  <c r="DW103" i="11"/>
  <c r="DW115" i="11"/>
  <c r="DW127" i="11"/>
  <c r="DW139" i="11"/>
  <c r="DW151" i="11"/>
  <c r="DW163" i="11"/>
  <c r="DW175" i="11"/>
  <c r="DW187" i="11"/>
  <c r="DW199" i="11"/>
  <c r="BS265" i="12"/>
  <c r="BS266" i="12"/>
  <c r="BL263" i="12"/>
  <c r="BZ252" i="12"/>
  <c r="BS256" i="12"/>
  <c r="BL259" i="12"/>
  <c r="BE231" i="12"/>
  <c r="O239" i="12"/>
  <c r="AJ239" i="12"/>
  <c r="BE239" i="12"/>
  <c r="BZ239" i="12"/>
  <c r="CU239" i="12"/>
  <c r="DP239" i="12"/>
  <c r="AC243" i="12"/>
  <c r="AX243" i="12"/>
  <c r="BS243" i="12"/>
  <c r="CN243" i="12"/>
  <c r="DI243" i="12"/>
  <c r="V247" i="12"/>
  <c r="AQ247" i="12"/>
  <c r="BL247" i="12"/>
  <c r="CG247" i="12"/>
  <c r="DB247" i="12"/>
  <c r="DW247" i="12"/>
  <c r="DW20" i="11"/>
  <c r="DW32" i="11"/>
  <c r="DW44" i="11"/>
  <c r="DW56" i="11"/>
  <c r="DW68" i="11"/>
  <c r="DW80" i="11"/>
  <c r="DW92" i="11"/>
  <c r="DW104" i="11"/>
  <c r="DW116" i="11"/>
  <c r="DW128" i="11"/>
  <c r="DW140" i="11"/>
  <c r="DW152" i="11"/>
  <c r="DW164" i="11"/>
  <c r="DW176" i="11"/>
  <c r="DW188" i="11"/>
  <c r="DW200" i="11"/>
  <c r="BE251" i="12"/>
  <c r="AX255" i="12"/>
  <c r="BL260" i="12"/>
  <c r="BE232" i="12"/>
  <c r="CN235" i="12"/>
  <c r="V236" i="12"/>
  <c r="AQ236" i="12"/>
  <c r="BL236" i="12"/>
  <c r="CG236" i="12"/>
  <c r="DB236" i="12"/>
  <c r="DW236" i="12"/>
  <c r="O240" i="12"/>
  <c r="AJ240" i="12"/>
  <c r="BE240" i="12"/>
  <c r="BZ240" i="12"/>
  <c r="CU240" i="12"/>
  <c r="DP240" i="12"/>
  <c r="AC244" i="12"/>
  <c r="AX244" i="12"/>
  <c r="BS244" i="12"/>
  <c r="CN244" i="12"/>
  <c r="DI244" i="12"/>
  <c r="V248" i="12"/>
  <c r="AQ248" i="12"/>
  <c r="BL248" i="12"/>
  <c r="CG248" i="12"/>
  <c r="DB248" i="12"/>
  <c r="DW248" i="12"/>
  <c r="DW21" i="11"/>
  <c r="DW33" i="11"/>
  <c r="DW45" i="11"/>
  <c r="DW57" i="11"/>
  <c r="DW69" i="11"/>
  <c r="DW81" i="11"/>
  <c r="DW93" i="11"/>
  <c r="DW105" i="11"/>
  <c r="DW117" i="11"/>
  <c r="DW129" i="11"/>
  <c r="DW141" i="11"/>
  <c r="DW153" i="11"/>
  <c r="DW165" i="11"/>
  <c r="DW177" i="11"/>
  <c r="DW189" i="11"/>
  <c r="DW201" i="11"/>
  <c r="AX265" i="12"/>
  <c r="AX266" i="12"/>
  <c r="AQ263" i="12"/>
  <c r="BE252" i="12"/>
  <c r="AX256" i="12"/>
  <c r="AQ259" i="12"/>
  <c r="AJ231" i="12"/>
  <c r="DP234" i="12"/>
  <c r="V237" i="12"/>
  <c r="AQ237" i="12"/>
  <c r="BL237" i="12"/>
  <c r="CG237" i="12"/>
  <c r="DB237" i="12"/>
  <c r="DW237" i="12"/>
  <c r="O241" i="12"/>
  <c r="AJ241" i="12"/>
  <c r="BE241" i="12"/>
  <c r="BZ241" i="12"/>
  <c r="CU241" i="12"/>
  <c r="DP241" i="12"/>
  <c r="AC245" i="12"/>
  <c r="AX245" i="12"/>
  <c r="BS245" i="12"/>
  <c r="CN245" i="12"/>
  <c r="DI245" i="12"/>
  <c r="V249" i="12"/>
  <c r="AQ249" i="12"/>
  <c r="BL249" i="12"/>
  <c r="CG249" i="12"/>
  <c r="DB249" i="12"/>
  <c r="DW249" i="12"/>
  <c r="DW10" i="11"/>
  <c r="DW22" i="11"/>
  <c r="DW34" i="11"/>
  <c r="DW46" i="11"/>
  <c r="DW58" i="11"/>
  <c r="DW70" i="11"/>
  <c r="DW82" i="11"/>
  <c r="DW94" i="11"/>
  <c r="DW106" i="11"/>
  <c r="DW118" i="11"/>
  <c r="DW130" i="11"/>
  <c r="DW142" i="11"/>
  <c r="DW154" i="11"/>
  <c r="DW166" i="11"/>
  <c r="DW178" i="11"/>
  <c r="DW190" i="11"/>
  <c r="AJ251" i="12"/>
  <c r="AC255" i="12"/>
  <c r="AQ260" i="12"/>
  <c r="AJ232" i="12"/>
  <c r="BS235" i="12"/>
  <c r="V238" i="12"/>
  <c r="AQ238" i="12"/>
  <c r="BL238" i="12"/>
  <c r="CG238" i="12"/>
  <c r="DB238" i="12"/>
  <c r="DW238" i="12"/>
  <c r="O242" i="12"/>
  <c r="AJ242" i="12"/>
  <c r="BE242" i="12"/>
  <c r="BZ242" i="12"/>
  <c r="CU242" i="12"/>
  <c r="DP242" i="12"/>
  <c r="AC246" i="12"/>
  <c r="AX246" i="12"/>
  <c r="BS246" i="12"/>
  <c r="CN246" i="12"/>
  <c r="DI246" i="12"/>
  <c r="DW11" i="11"/>
  <c r="DW23" i="11"/>
  <c r="DW35" i="11"/>
  <c r="DW47" i="11"/>
  <c r="DW59" i="11"/>
  <c r="DW71" i="11"/>
  <c r="DW83" i="11"/>
  <c r="DW95" i="11"/>
  <c r="DW107" i="11"/>
  <c r="DW119" i="11"/>
  <c r="DW131" i="11"/>
  <c r="DW143" i="11"/>
  <c r="DW155" i="11"/>
  <c r="DW167" i="11"/>
  <c r="DW179" i="11"/>
  <c r="DW191" i="11"/>
  <c r="DW203" i="11"/>
  <c r="V263" i="12"/>
  <c r="AJ252" i="12"/>
  <c r="AC256" i="12"/>
  <c r="V259" i="12"/>
  <c r="O231" i="12"/>
  <c r="CU234" i="12"/>
  <c r="V239" i="12"/>
  <c r="AQ239" i="12"/>
  <c r="BL239" i="12"/>
  <c r="CG239" i="12"/>
  <c r="DB239" i="12"/>
  <c r="DW239" i="12"/>
  <c r="O243" i="12"/>
  <c r="AJ243" i="12"/>
  <c r="BE243" i="12"/>
  <c r="BZ243" i="12"/>
  <c r="CU243" i="12"/>
  <c r="DP243" i="12"/>
  <c r="AC247" i="12"/>
  <c r="AX247" i="12"/>
  <c r="BS247" i="12"/>
  <c r="CN247" i="12"/>
  <c r="DI247" i="12"/>
  <c r="DW12" i="11"/>
  <c r="DW24" i="11"/>
  <c r="DW36" i="11"/>
  <c r="DW48" i="11"/>
  <c r="DW60" i="11"/>
  <c r="DW72" i="11"/>
  <c r="DW84" i="11"/>
  <c r="DW96" i="11"/>
  <c r="DW108" i="11"/>
  <c r="DW120" i="11"/>
  <c r="DW132" i="11"/>
  <c r="DW144" i="11"/>
  <c r="DW156" i="11"/>
  <c r="DW168" i="11"/>
  <c r="DW180" i="11"/>
  <c r="DW192" i="11"/>
  <c r="DW204" i="11"/>
  <c r="O251" i="12"/>
  <c r="V260" i="12"/>
  <c r="O232" i="12"/>
  <c r="AX235" i="12"/>
  <c r="AC236" i="12"/>
  <c r="AX236" i="12"/>
  <c r="BS236" i="12"/>
  <c r="CN236" i="12"/>
  <c r="DI236" i="12"/>
  <c r="V240" i="12"/>
  <c r="AQ240" i="12"/>
  <c r="BL240" i="12"/>
  <c r="CG240" i="12"/>
  <c r="DB240" i="12"/>
  <c r="DW240" i="12"/>
  <c r="O244" i="12"/>
  <c r="AJ244" i="12"/>
  <c r="BE244" i="12"/>
  <c r="BZ244" i="12"/>
  <c r="CU244" i="12"/>
  <c r="DP244" i="12"/>
  <c r="AC248" i="12"/>
  <c r="AX248" i="12"/>
  <c r="BS248" i="12"/>
  <c r="CN248" i="12"/>
  <c r="DI248" i="12"/>
  <c r="DW13" i="11"/>
  <c r="DW25" i="11"/>
  <c r="DW37" i="11"/>
  <c r="DW49" i="11"/>
  <c r="DW61" i="11"/>
  <c r="DW73" i="11"/>
  <c r="DW85" i="11"/>
  <c r="DW97" i="11"/>
  <c r="DW109" i="11"/>
  <c r="DW121" i="11"/>
  <c r="DW133" i="11"/>
  <c r="DW145" i="11"/>
  <c r="DW157" i="11"/>
  <c r="DW169" i="11"/>
  <c r="DW181" i="11"/>
  <c r="DW193" i="11"/>
  <c r="DW263" i="12"/>
  <c r="O252" i="12"/>
  <c r="DW259" i="12"/>
  <c r="DP231" i="12"/>
  <c r="BZ234" i="12"/>
  <c r="AC237" i="12"/>
  <c r="AX237" i="12"/>
  <c r="BS237" i="12"/>
  <c r="CN237" i="12"/>
  <c r="DI237" i="12"/>
  <c r="V241" i="12"/>
  <c r="AQ241" i="12"/>
  <c r="BL241" i="12"/>
  <c r="CG241" i="12"/>
  <c r="DB241" i="12"/>
  <c r="DW241" i="12"/>
  <c r="O245" i="12"/>
  <c r="AJ245" i="12"/>
  <c r="BE245" i="12"/>
  <c r="BZ245" i="12"/>
  <c r="CU245" i="12"/>
  <c r="DP245" i="12"/>
  <c r="AC249" i="12"/>
  <c r="AX249" i="12"/>
  <c r="BS249" i="12"/>
  <c r="CN249" i="12"/>
  <c r="DI249" i="12"/>
  <c r="DW14" i="11"/>
  <c r="DW26" i="11"/>
  <c r="DW38" i="11"/>
  <c r="DW50" i="11"/>
  <c r="DW62" i="11"/>
  <c r="DW74" i="11"/>
  <c r="DW86" i="11"/>
  <c r="DW98" i="11"/>
  <c r="DW110" i="11"/>
  <c r="DW122" i="11"/>
  <c r="DW134" i="11"/>
  <c r="DW146" i="11"/>
  <c r="DW158" i="11"/>
  <c r="DW170" i="11"/>
  <c r="DW182" i="11"/>
  <c r="DW194" i="11"/>
  <c r="DP251" i="12"/>
  <c r="DI255" i="12"/>
  <c r="DW260" i="12"/>
  <c r="DP232" i="12"/>
  <c r="AC235" i="12"/>
  <c r="AC238" i="12"/>
  <c r="AX238" i="12"/>
  <c r="BS238" i="12"/>
  <c r="CN238" i="12"/>
  <c r="DI238" i="12"/>
  <c r="V242" i="12"/>
  <c r="AQ242" i="12"/>
  <c r="BL242" i="12"/>
  <c r="CG242" i="12"/>
  <c r="DB242" i="12"/>
  <c r="DW242" i="12"/>
  <c r="O246" i="12"/>
  <c r="AJ246" i="12"/>
  <c r="BE246" i="12"/>
  <c r="BZ246" i="12"/>
  <c r="CU246" i="12"/>
  <c r="DP246" i="12"/>
  <c r="DW15" i="11"/>
  <c r="DW27" i="11"/>
  <c r="DW39" i="11"/>
  <c r="DW51" i="11"/>
  <c r="DW63" i="11"/>
  <c r="DW75" i="11"/>
  <c r="DW87" i="11"/>
  <c r="DW99" i="11"/>
  <c r="DW111" i="11"/>
  <c r="DW123" i="11"/>
  <c r="DW135" i="11"/>
  <c r="DW147" i="11"/>
  <c r="DW159" i="11"/>
  <c r="DW171" i="11"/>
  <c r="DW183" i="11"/>
  <c r="DW195" i="11"/>
  <c r="DW209" i="11"/>
  <c r="DW221" i="11"/>
  <c r="DW233" i="11"/>
  <c r="DW245" i="11"/>
  <c r="DW257" i="11"/>
  <c r="V265" i="11"/>
  <c r="DB265" i="11"/>
  <c r="AQ266" i="11"/>
  <c r="O237" i="11"/>
  <c r="O249" i="11"/>
  <c r="O261" i="11"/>
  <c r="DW210" i="11"/>
  <c r="DW222" i="11"/>
  <c r="DW234" i="11"/>
  <c r="DW246" i="11"/>
  <c r="DW258" i="11"/>
  <c r="AC265" i="11"/>
  <c r="DI265" i="11"/>
  <c r="AX266" i="11"/>
  <c r="O238" i="11"/>
  <c r="O250" i="11"/>
  <c r="O262" i="11"/>
  <c r="DW211" i="11"/>
  <c r="DW223" i="11"/>
  <c r="DW235" i="11"/>
  <c r="DW247" i="11"/>
  <c r="DW259" i="11"/>
  <c r="AJ265" i="11"/>
  <c r="DP265" i="11"/>
  <c r="BE266" i="11"/>
  <c r="O239" i="11"/>
  <c r="O251" i="11"/>
  <c r="O263" i="11"/>
  <c r="DW212" i="11"/>
  <c r="DW224" i="11"/>
  <c r="DW236" i="11"/>
  <c r="DW248" i="11"/>
  <c r="DW260" i="11"/>
  <c r="AQ265" i="11"/>
  <c r="BL266" i="11"/>
  <c r="O240" i="11"/>
  <c r="O252" i="11"/>
  <c r="DW213" i="11"/>
  <c r="DW225" i="11"/>
  <c r="DW237" i="11"/>
  <c r="DW249" i="11"/>
  <c r="DW261" i="11"/>
  <c r="AX265" i="11"/>
  <c r="BS266" i="11"/>
  <c r="O241" i="11"/>
  <c r="O253" i="11"/>
  <c r="O264" i="11"/>
  <c r="DW214" i="11"/>
  <c r="DW226" i="11"/>
  <c r="DW238" i="11"/>
  <c r="DW250" i="11"/>
  <c r="DW262" i="11"/>
  <c r="BE265" i="11"/>
  <c r="BZ266" i="11"/>
  <c r="O242" i="11"/>
  <c r="O254" i="11"/>
  <c r="O230" i="11"/>
  <c r="DW197" i="11"/>
  <c r="DW215" i="11"/>
  <c r="DW227" i="11"/>
  <c r="DW239" i="11"/>
  <c r="DW251" i="11"/>
  <c r="DW263" i="11"/>
  <c r="BL265" i="11"/>
  <c r="CG266" i="11"/>
  <c r="O231" i="11"/>
  <c r="O243" i="11"/>
  <c r="O255" i="11"/>
  <c r="DW202" i="11"/>
  <c r="DW216" i="11"/>
  <c r="DW228" i="11"/>
  <c r="DW240" i="11"/>
  <c r="DW252" i="11"/>
  <c r="BS265" i="11"/>
  <c r="CN266" i="11"/>
  <c r="O232" i="11"/>
  <c r="O244" i="11"/>
  <c r="O256" i="11"/>
  <c r="DW205" i="11"/>
  <c r="DW217" i="11"/>
  <c r="DW229" i="11"/>
  <c r="DW241" i="11"/>
  <c r="DW253" i="11"/>
  <c r="DW264" i="11"/>
  <c r="BZ265" i="11"/>
  <c r="O266" i="11"/>
  <c r="CU266" i="11"/>
  <c r="O233" i="11"/>
  <c r="O245" i="11"/>
  <c r="O257" i="11"/>
  <c r="DW206" i="11"/>
  <c r="DW218" i="11"/>
  <c r="DW230" i="11"/>
  <c r="DW242" i="11"/>
  <c r="DW254" i="11"/>
  <c r="DW265" i="11"/>
  <c r="CG265" i="11"/>
  <c r="V266" i="11"/>
  <c r="DB266" i="11"/>
  <c r="O234" i="11"/>
  <c r="O246" i="11"/>
  <c r="O258" i="11"/>
  <c r="DW207" i="11"/>
  <c r="DW219" i="11"/>
  <c r="DW231" i="11"/>
  <c r="DW243" i="11"/>
  <c r="DW255" i="11"/>
  <c r="DW266" i="11"/>
  <c r="CN265" i="11"/>
  <c r="AC266" i="11"/>
  <c r="DI266" i="11"/>
  <c r="O235" i="11"/>
  <c r="O247" i="11"/>
  <c r="O259" i="11"/>
  <c r="DW208" i="11"/>
  <c r="DW220" i="11"/>
  <c r="DW232" i="11"/>
  <c r="DW244" i="11"/>
  <c r="DW256" i="11"/>
  <c r="O265" i="11"/>
  <c r="CU265" i="11"/>
  <c r="AJ266" i="11"/>
  <c r="DP266" i="11"/>
  <c r="O236" i="11"/>
  <c r="O248" i="11"/>
  <c r="O260" i="11"/>
  <c r="V231" i="11"/>
  <c r="V243" i="11"/>
  <c r="V255" i="11"/>
  <c r="V253" i="11"/>
  <c r="V232" i="11"/>
  <c r="V244" i="11"/>
  <c r="V256" i="11"/>
  <c r="V233" i="11"/>
  <c r="V245" i="11"/>
  <c r="V257" i="11"/>
  <c r="V234" i="11"/>
  <c r="V246" i="11"/>
  <c r="V258" i="11"/>
  <c r="V264" i="11"/>
  <c r="V235" i="11"/>
  <c r="V247" i="11"/>
  <c r="V259" i="11"/>
  <c r="V236" i="11"/>
  <c r="V248" i="11"/>
  <c r="V260" i="11"/>
  <c r="V237" i="11"/>
  <c r="V249" i="11"/>
  <c r="V261" i="11"/>
  <c r="V238" i="11"/>
  <c r="V250" i="11"/>
  <c r="V262" i="11"/>
  <c r="V239" i="11"/>
  <c r="V251" i="11"/>
  <c r="V263" i="11"/>
  <c r="V240" i="11"/>
  <c r="V252" i="11"/>
  <c r="V241" i="11"/>
  <c r="V242" i="11"/>
  <c r="V254" i="11"/>
  <c r="V230" i="11"/>
  <c r="AC231" i="11"/>
  <c r="AC251" i="11"/>
  <c r="AC261" i="11"/>
  <c r="AC255" i="11"/>
  <c r="AC248" i="11"/>
  <c r="AC232" i="11"/>
  <c r="AC252" i="11"/>
  <c r="AC262" i="11"/>
  <c r="AC247" i="11"/>
  <c r="AC259" i="11"/>
  <c r="AC239" i="11"/>
  <c r="AC233" i="11"/>
  <c r="AC256" i="11"/>
  <c r="AC263" i="11"/>
  <c r="AC238" i="11"/>
  <c r="AC234" i="11"/>
  <c r="AC235" i="11"/>
  <c r="AC243" i="11"/>
  <c r="AC264" i="11"/>
  <c r="AC230" i="11"/>
  <c r="AC241" i="11"/>
  <c r="AC260" i="11"/>
  <c r="AC236" i="11"/>
  <c r="AC253" i="11"/>
  <c r="AC254" i="11"/>
  <c r="AC250" i="11"/>
  <c r="AC237" i="11"/>
  <c r="AC257" i="11"/>
  <c r="AC240" i="11"/>
  <c r="AC246" i="11"/>
  <c r="AC244" i="11"/>
  <c r="AC245" i="11"/>
  <c r="AC249" i="11"/>
  <c r="AC242" i="11"/>
  <c r="AC258" i="11"/>
  <c r="AJ231" i="11"/>
  <c r="AJ243" i="11"/>
  <c r="AJ255" i="11"/>
  <c r="AJ256" i="11"/>
  <c r="AJ233" i="11"/>
  <c r="AJ246" i="11"/>
  <c r="AJ259" i="11"/>
  <c r="AJ249" i="11"/>
  <c r="AJ251" i="11"/>
  <c r="AJ232" i="11"/>
  <c r="AJ244" i="11"/>
  <c r="AJ245" i="11"/>
  <c r="AJ258" i="11"/>
  <c r="AJ247" i="11"/>
  <c r="AJ260" i="11"/>
  <c r="AJ250" i="11"/>
  <c r="AJ240" i="11"/>
  <c r="AJ254" i="11"/>
  <c r="AJ257" i="11"/>
  <c r="AJ237" i="11"/>
  <c r="AJ239" i="11"/>
  <c r="AJ241" i="11"/>
  <c r="AJ234" i="11"/>
  <c r="AJ235" i="11"/>
  <c r="AJ248" i="11"/>
  <c r="AJ261" i="11"/>
  <c r="AJ263" i="11"/>
  <c r="AJ253" i="11"/>
  <c r="AJ230" i="11"/>
  <c r="AJ236" i="11"/>
  <c r="AJ262" i="11"/>
  <c r="AJ252" i="11"/>
  <c r="AJ242" i="11"/>
  <c r="AJ238" i="11"/>
  <c r="AJ264" i="11"/>
  <c r="AQ231" i="11"/>
  <c r="AQ243" i="11"/>
  <c r="AQ255" i="11"/>
  <c r="AQ256" i="11"/>
  <c r="AQ245" i="11"/>
  <c r="AQ248" i="11"/>
  <c r="AQ262" i="11"/>
  <c r="AQ263" i="11"/>
  <c r="AQ261" i="11"/>
  <c r="AQ232" i="11"/>
  <c r="AQ244" i="11"/>
  <c r="AQ257" i="11"/>
  <c r="AQ237" i="11"/>
  <c r="AQ250" i="11"/>
  <c r="AQ240" i="11"/>
  <c r="AQ233" i="11"/>
  <c r="AQ234" i="11"/>
  <c r="AQ246" i="11"/>
  <c r="AQ258" i="11"/>
  <c r="AQ236" i="11"/>
  <c r="AQ238" i="11"/>
  <c r="AQ264" i="11"/>
  <c r="AQ253" i="11"/>
  <c r="AQ235" i="11"/>
  <c r="AQ247" i="11"/>
  <c r="AQ259" i="11"/>
  <c r="AQ249" i="11"/>
  <c r="AQ239" i="11"/>
  <c r="AQ241" i="11"/>
  <c r="AQ254" i="11"/>
  <c r="AQ230" i="11"/>
  <c r="AQ252" i="11"/>
  <c r="AQ260" i="11"/>
  <c r="AQ242" i="11"/>
  <c r="AQ251" i="11"/>
  <c r="AX231" i="11"/>
  <c r="AX243" i="11"/>
  <c r="AX255" i="11"/>
  <c r="AX257" i="11"/>
  <c r="AX246" i="11"/>
  <c r="AX248" i="11"/>
  <c r="AX232" i="11"/>
  <c r="AX244" i="11"/>
  <c r="AX256" i="11"/>
  <c r="AX234" i="11"/>
  <c r="AX249" i="11"/>
  <c r="AX239" i="11"/>
  <c r="AX241" i="11"/>
  <c r="AX230" i="11"/>
  <c r="AX233" i="11"/>
  <c r="AX245" i="11"/>
  <c r="AX258" i="11"/>
  <c r="AX260" i="11"/>
  <c r="AX250" i="11"/>
  <c r="AX251" i="11"/>
  <c r="AX253" i="11"/>
  <c r="AX235" i="11"/>
  <c r="AX247" i="11"/>
  <c r="AX259" i="11"/>
  <c r="AX237" i="11"/>
  <c r="AX262" i="11"/>
  <c r="AX240" i="11"/>
  <c r="AX264" i="11"/>
  <c r="AX236" i="11"/>
  <c r="AX261" i="11"/>
  <c r="AX263" i="11"/>
  <c r="AX254" i="11"/>
  <c r="AX238" i="11"/>
  <c r="AX252" i="11"/>
  <c r="AX242" i="11"/>
  <c r="BE231" i="11"/>
  <c r="BE243" i="11"/>
  <c r="BE255" i="11"/>
  <c r="BE258" i="11"/>
  <c r="BE261" i="11"/>
  <c r="BE240" i="11"/>
  <c r="BE254" i="11"/>
  <c r="BE232" i="11"/>
  <c r="BE244" i="11"/>
  <c r="BE256" i="11"/>
  <c r="BE246" i="11"/>
  <c r="BE247" i="11"/>
  <c r="BE248" i="11"/>
  <c r="BE250" i="11"/>
  <c r="BE252" i="11"/>
  <c r="BE242" i="11"/>
  <c r="BE233" i="11"/>
  <c r="BE245" i="11"/>
  <c r="BE257" i="11"/>
  <c r="BE234" i="11"/>
  <c r="BE260" i="11"/>
  <c r="BE251" i="11"/>
  <c r="BE253" i="11"/>
  <c r="BE235" i="11"/>
  <c r="BE259" i="11"/>
  <c r="BE249" i="11"/>
  <c r="BE239" i="11"/>
  <c r="BE264" i="11"/>
  <c r="BE230" i="11"/>
  <c r="BE236" i="11"/>
  <c r="BE262" i="11"/>
  <c r="BE237" i="11"/>
  <c r="BE263" i="11"/>
  <c r="BE238" i="11"/>
  <c r="BE241" i="11"/>
  <c r="BL231" i="11"/>
  <c r="BL243" i="11"/>
  <c r="BL255" i="11"/>
  <c r="BL232" i="11"/>
  <c r="BL244" i="11"/>
  <c r="BL247" i="11"/>
  <c r="BL236" i="11"/>
  <c r="BL263" i="11"/>
  <c r="BL264" i="11"/>
  <c r="BL256" i="11"/>
  <c r="BL233" i="11"/>
  <c r="BL245" i="11"/>
  <c r="BL257" i="11"/>
  <c r="BL259" i="11"/>
  <c r="BL237" i="11"/>
  <c r="BL241" i="11"/>
  <c r="BL254" i="11"/>
  <c r="BL234" i="11"/>
  <c r="BL246" i="11"/>
  <c r="BL258" i="11"/>
  <c r="BL235" i="11"/>
  <c r="BL248" i="11"/>
  <c r="BL260" i="11"/>
  <c r="BL249" i="11"/>
  <c r="BL240" i="11"/>
  <c r="BL242" i="11"/>
  <c r="BL252" i="11"/>
  <c r="BL261" i="11"/>
  <c r="BL238" i="11"/>
  <c r="BL250" i="11"/>
  <c r="BL262" i="11"/>
  <c r="BL239" i="11"/>
  <c r="BL251" i="11"/>
  <c r="BL253" i="11"/>
  <c r="BL230" i="11"/>
  <c r="BS231" i="11"/>
  <c r="BS243" i="11"/>
  <c r="BS255" i="11"/>
  <c r="BS256" i="11"/>
  <c r="BS258" i="11"/>
  <c r="BS260" i="11"/>
  <c r="BS249" i="11"/>
  <c r="BS238" i="11"/>
  <c r="BS252" i="11"/>
  <c r="BS253" i="11"/>
  <c r="BS232" i="11"/>
  <c r="BS244" i="11"/>
  <c r="BS251" i="11"/>
  <c r="BS254" i="11"/>
  <c r="BS233" i="11"/>
  <c r="BS245" i="11"/>
  <c r="BS257" i="11"/>
  <c r="BS246" i="11"/>
  <c r="BS259" i="11"/>
  <c r="BS237" i="11"/>
  <c r="BS262" i="11"/>
  <c r="BS240" i="11"/>
  <c r="BS242" i="11"/>
  <c r="BS234" i="11"/>
  <c r="BS250" i="11"/>
  <c r="BS230" i="11"/>
  <c r="BS235" i="11"/>
  <c r="BS247" i="11"/>
  <c r="BS236" i="11"/>
  <c r="BS248" i="11"/>
  <c r="BS261" i="11"/>
  <c r="BS239" i="11"/>
  <c r="BS263" i="11"/>
  <c r="BS264" i="11"/>
  <c r="BS241" i="11"/>
  <c r="BZ231" i="11"/>
  <c r="BZ255" i="11"/>
  <c r="BZ256" i="11"/>
  <c r="BZ232" i="11"/>
  <c r="BZ250" i="11"/>
  <c r="BZ240" i="11"/>
  <c r="BZ253" i="11"/>
  <c r="BZ246" i="11"/>
  <c r="BZ233" i="11"/>
  <c r="BZ251" i="11"/>
  <c r="BZ243" i="11"/>
  <c r="BZ259" i="11"/>
  <c r="BZ257" i="11"/>
  <c r="BZ241" i="11"/>
  <c r="BZ254" i="11"/>
  <c r="BZ247" i="11"/>
  <c r="BZ234" i="11"/>
  <c r="BZ235" i="11"/>
  <c r="BZ260" i="11"/>
  <c r="BZ238" i="11"/>
  <c r="BZ239" i="11"/>
  <c r="BZ236" i="11"/>
  <c r="BZ261" i="11"/>
  <c r="BZ242" i="11"/>
  <c r="BZ237" i="11"/>
  <c r="BZ244" i="11"/>
  <c r="BZ263" i="11"/>
  <c r="BZ248" i="11"/>
  <c r="BZ264" i="11"/>
  <c r="BZ230" i="11"/>
  <c r="BZ252" i="11"/>
  <c r="BZ262" i="11"/>
  <c r="BZ245" i="11"/>
  <c r="BZ258" i="11"/>
  <c r="BZ249" i="11"/>
  <c r="CG233" i="11"/>
  <c r="CG251" i="11"/>
  <c r="CG232" i="11"/>
  <c r="CG237" i="11"/>
  <c r="CG231" i="11"/>
  <c r="CG255" i="11"/>
  <c r="CG230" i="11"/>
  <c r="CG238" i="11"/>
  <c r="CG250" i="11"/>
  <c r="CG239" i="11"/>
  <c r="CG259" i="11"/>
  <c r="CG242" i="11"/>
  <c r="CG236" i="11"/>
  <c r="CG247" i="11"/>
  <c r="CG260" i="11"/>
  <c r="CG243" i="11"/>
  <c r="CG263" i="11"/>
  <c r="CG235" i="11"/>
  <c r="CG254" i="11"/>
  <c r="CG248" i="11"/>
  <c r="CG261" i="11"/>
  <c r="CG253" i="11"/>
  <c r="CG257" i="11"/>
  <c r="CG241" i="11"/>
  <c r="CG264" i="11"/>
  <c r="CG246" i="11"/>
  <c r="CG256" i="11"/>
  <c r="CG245" i="11"/>
  <c r="CG262" i="11"/>
  <c r="CG234" i="11"/>
  <c r="CG258" i="11"/>
  <c r="CG249" i="11"/>
  <c r="CG244" i="11"/>
  <c r="CG240" i="11"/>
  <c r="CG252" i="11"/>
  <c r="CN231" i="11"/>
  <c r="CN246" i="11"/>
  <c r="CN261" i="11"/>
  <c r="CN244" i="11"/>
  <c r="CN256" i="11"/>
  <c r="CN253" i="11"/>
  <c r="CN257" i="11"/>
  <c r="CN232" i="11"/>
  <c r="CN254" i="11"/>
  <c r="CN262" i="11"/>
  <c r="CN264" i="11"/>
  <c r="CN230" i="11"/>
  <c r="CN238" i="11"/>
  <c r="CN260" i="11"/>
  <c r="CN233" i="11"/>
  <c r="CN258" i="11"/>
  <c r="CN263" i="11"/>
  <c r="CN249" i="11"/>
  <c r="CN239" i="11"/>
  <c r="CN259" i="11"/>
  <c r="CN234" i="11"/>
  <c r="CN247" i="11"/>
  <c r="CN252" i="11"/>
  <c r="CN250" i="11"/>
  <c r="CN241" i="11"/>
  <c r="CN245" i="11"/>
  <c r="CN235" i="11"/>
  <c r="CN248" i="11"/>
  <c r="CN251" i="11"/>
  <c r="CN236" i="11"/>
  <c r="CN255" i="11"/>
  <c r="CN240" i="11"/>
  <c r="CN242" i="11"/>
  <c r="CN237" i="11"/>
  <c r="CN243" i="11"/>
  <c r="CU231" i="11"/>
  <c r="CU243" i="11"/>
  <c r="CU253" i="11"/>
  <c r="CU247" i="11"/>
  <c r="CU230" i="11"/>
  <c r="CU232" i="11"/>
  <c r="CU244" i="11"/>
  <c r="CU257" i="11"/>
  <c r="CU260" i="11"/>
  <c r="CU248" i="11"/>
  <c r="CU249" i="11"/>
  <c r="CU239" i="11"/>
  <c r="CU254" i="11"/>
  <c r="CU233" i="11"/>
  <c r="CU245" i="11"/>
  <c r="CU259" i="11"/>
  <c r="CU246" i="11"/>
  <c r="CU236" i="11"/>
  <c r="CU250" i="11"/>
  <c r="CU240" i="11"/>
  <c r="CU256" i="11"/>
  <c r="CU234" i="11"/>
  <c r="CU263" i="11"/>
  <c r="CU264" i="11"/>
  <c r="CU242" i="11"/>
  <c r="CU235" i="11"/>
  <c r="CU261" i="11"/>
  <c r="CU237" i="11"/>
  <c r="CU258" i="11"/>
  <c r="CU262" i="11"/>
  <c r="CU252" i="11"/>
  <c r="CU251" i="11"/>
  <c r="CU255" i="11"/>
  <c r="CU238" i="11"/>
  <c r="CU241" i="11"/>
  <c r="DB231" i="11"/>
  <c r="DB243" i="11"/>
  <c r="DB255" i="11"/>
  <c r="DB258" i="11"/>
  <c r="DB259" i="11"/>
  <c r="DB261" i="11"/>
  <c r="DB252" i="11"/>
  <c r="DB254" i="11"/>
  <c r="DB232" i="11"/>
  <c r="DB244" i="11"/>
  <c r="DB256" i="11"/>
  <c r="DB246" i="11"/>
  <c r="DB260" i="11"/>
  <c r="DB250" i="11"/>
  <c r="DB230" i="11"/>
  <c r="DB233" i="11"/>
  <c r="DB245" i="11"/>
  <c r="DB257" i="11"/>
  <c r="DB262" i="11"/>
  <c r="DB264" i="11"/>
  <c r="DB234" i="11"/>
  <c r="DB238" i="11"/>
  <c r="DB241" i="11"/>
  <c r="DB235" i="11"/>
  <c r="DB247" i="11"/>
  <c r="DB237" i="11"/>
  <c r="DB239" i="11"/>
  <c r="DB240" i="11"/>
  <c r="DB236" i="11"/>
  <c r="DB248" i="11"/>
  <c r="DB249" i="11"/>
  <c r="DB251" i="11"/>
  <c r="DB242" i="11"/>
  <c r="DB253" i="11"/>
  <c r="DB263" i="11"/>
  <c r="DI231" i="11"/>
  <c r="DI247" i="11"/>
  <c r="DI260" i="11"/>
  <c r="DI263" i="11"/>
  <c r="DI249" i="11"/>
  <c r="DI230" i="11"/>
  <c r="DI245" i="11"/>
  <c r="DI253" i="11"/>
  <c r="DI259" i="11"/>
  <c r="DI232" i="11"/>
  <c r="DI254" i="11"/>
  <c r="DI261" i="11"/>
  <c r="DI238" i="11"/>
  <c r="DI250" i="11"/>
  <c r="DI255" i="11"/>
  <c r="DI252" i="11"/>
  <c r="DI242" i="11"/>
  <c r="DI233" i="11"/>
  <c r="DI258" i="11"/>
  <c r="DI262" i="11"/>
  <c r="DI236" i="11"/>
  <c r="DI240" i="11"/>
  <c r="DI244" i="11"/>
  <c r="DI239" i="11"/>
  <c r="DI234" i="11"/>
  <c r="DI248" i="11"/>
  <c r="DI264" i="11"/>
  <c r="DI243" i="11"/>
  <c r="DI257" i="11"/>
  <c r="DI235" i="11"/>
  <c r="DI237" i="11"/>
  <c r="DI241" i="11"/>
  <c r="DI256" i="11"/>
  <c r="DI251" i="11"/>
  <c r="DI246" i="11"/>
  <c r="DP231" i="11"/>
  <c r="DP243" i="11"/>
  <c r="DP255" i="11"/>
  <c r="DP257" i="11"/>
  <c r="DP237" i="11"/>
  <c r="DP240" i="11"/>
  <c r="DP264" i="11"/>
  <c r="DP232" i="11"/>
  <c r="DP244" i="11"/>
  <c r="DP256" i="11"/>
  <c r="DP245" i="11"/>
  <c r="DP249" i="11"/>
  <c r="DP263" i="11"/>
  <c r="DP252" i="11"/>
  <c r="DP230" i="11"/>
  <c r="DP233" i="11"/>
  <c r="DP250" i="11"/>
  <c r="DP254" i="11"/>
  <c r="DP234" i="11"/>
  <c r="DP246" i="11"/>
  <c r="DP258" i="11"/>
  <c r="DP259" i="11"/>
  <c r="DP262" i="11"/>
  <c r="DP253" i="11"/>
  <c r="DP235" i="11"/>
  <c r="DP247" i="11"/>
  <c r="DP260" i="11"/>
  <c r="DP239" i="11"/>
  <c r="DP241" i="11"/>
  <c r="DP236" i="11"/>
  <c r="DP248" i="11"/>
  <c r="DP261" i="11"/>
  <c r="DP251" i="11"/>
  <c r="DP242" i="11"/>
  <c r="DP238" i="11"/>
  <c r="DI18" i="11"/>
  <c r="DI30" i="11"/>
  <c r="DI42" i="11"/>
  <c r="DI54" i="11"/>
  <c r="DI66" i="11"/>
  <c r="DI78" i="11"/>
  <c r="DI90" i="11"/>
  <c r="DI102" i="11"/>
  <c r="DI114" i="11"/>
  <c r="DI126" i="11"/>
  <c r="DI138" i="11"/>
  <c r="DI150" i="11"/>
  <c r="DI162" i="11"/>
  <c r="DI174" i="11"/>
  <c r="DI186" i="11"/>
  <c r="DI198" i="11"/>
  <c r="DI210" i="11"/>
  <c r="DI152" i="11"/>
  <c r="DI200" i="11"/>
  <c r="DI16" i="11"/>
  <c r="DI100" i="11"/>
  <c r="DI208" i="11"/>
  <c r="DI65" i="11"/>
  <c r="DI161" i="11"/>
  <c r="DI19" i="11"/>
  <c r="DI31" i="11"/>
  <c r="DI43" i="11"/>
  <c r="DI55" i="11"/>
  <c r="DI67" i="11"/>
  <c r="DI79" i="11"/>
  <c r="DI91" i="11"/>
  <c r="DI103" i="11"/>
  <c r="DI115" i="11"/>
  <c r="DI127" i="11"/>
  <c r="DI139" i="11"/>
  <c r="DI151" i="11"/>
  <c r="DI163" i="11"/>
  <c r="DI175" i="11"/>
  <c r="DI187" i="11"/>
  <c r="DI199" i="11"/>
  <c r="DI211" i="11"/>
  <c r="DI92" i="11"/>
  <c r="DI104" i="11"/>
  <c r="DI116" i="11"/>
  <c r="DI128" i="11"/>
  <c r="DI140" i="11"/>
  <c r="DI164" i="11"/>
  <c r="DI176" i="11"/>
  <c r="DI188" i="11"/>
  <c r="DI212" i="11"/>
  <c r="DI135" i="11"/>
  <c r="DI40" i="11"/>
  <c r="DI112" i="11"/>
  <c r="DI196" i="11"/>
  <c r="DI53" i="11"/>
  <c r="DI149" i="11"/>
  <c r="DI225" i="11"/>
  <c r="DI20" i="11"/>
  <c r="DI32" i="11"/>
  <c r="DI44" i="11"/>
  <c r="DI56" i="11"/>
  <c r="DI68" i="11"/>
  <c r="DI80" i="11"/>
  <c r="DI216" i="11"/>
  <c r="DI21" i="11"/>
  <c r="DI33" i="11"/>
  <c r="DI45" i="11"/>
  <c r="DI57" i="11"/>
  <c r="DI69" i="11"/>
  <c r="DI81" i="11"/>
  <c r="DI93" i="11"/>
  <c r="DI105" i="11"/>
  <c r="DI117" i="11"/>
  <c r="DI129" i="11"/>
  <c r="DI141" i="11"/>
  <c r="DI153" i="11"/>
  <c r="DI165" i="11"/>
  <c r="DI177" i="11"/>
  <c r="DI189" i="11"/>
  <c r="DI201" i="11"/>
  <c r="DI213" i="11"/>
  <c r="DI15" i="11"/>
  <c r="DI63" i="11"/>
  <c r="DI123" i="11"/>
  <c r="DI183" i="11"/>
  <c r="DI28" i="11"/>
  <c r="DI88" i="11"/>
  <c r="DI172" i="11"/>
  <c r="DI77" i="11"/>
  <c r="DI173" i="11"/>
  <c r="DI10" i="11"/>
  <c r="DI22" i="11"/>
  <c r="DI34" i="11"/>
  <c r="DI46" i="11"/>
  <c r="DI58" i="11"/>
  <c r="DI70" i="11"/>
  <c r="DI82" i="11"/>
  <c r="DI94" i="11"/>
  <c r="DI106" i="11"/>
  <c r="DI118" i="11"/>
  <c r="DI130" i="11"/>
  <c r="DI142" i="11"/>
  <c r="DI154" i="11"/>
  <c r="DI166" i="11"/>
  <c r="DI178" i="11"/>
  <c r="DI190" i="11"/>
  <c r="DI202" i="11"/>
  <c r="DI214" i="11"/>
  <c r="DI87" i="11"/>
  <c r="DI147" i="11"/>
  <c r="DI64" i="11"/>
  <c r="DI160" i="11"/>
  <c r="DI89" i="11"/>
  <c r="DI185" i="11"/>
  <c r="DI11" i="11"/>
  <c r="DI23" i="11"/>
  <c r="DI35" i="11"/>
  <c r="DI47" i="11"/>
  <c r="DI59" i="11"/>
  <c r="DI71" i="11"/>
  <c r="DI83" i="11"/>
  <c r="DI95" i="11"/>
  <c r="DI107" i="11"/>
  <c r="DI119" i="11"/>
  <c r="DI131" i="11"/>
  <c r="DI143" i="11"/>
  <c r="DI155" i="11"/>
  <c r="DI167" i="11"/>
  <c r="DI179" i="11"/>
  <c r="DI191" i="11"/>
  <c r="DI203" i="11"/>
  <c r="DI215" i="11"/>
  <c r="DI51" i="11"/>
  <c r="DI111" i="11"/>
  <c r="DI171" i="11"/>
  <c r="DI136" i="11"/>
  <c r="DI41" i="11"/>
  <c r="DI137" i="11"/>
  <c r="DI209" i="11"/>
  <c r="DI12" i="11"/>
  <c r="DI24" i="11"/>
  <c r="DI36" i="11"/>
  <c r="DI48" i="11"/>
  <c r="DI60" i="11"/>
  <c r="DI72" i="11"/>
  <c r="DI84" i="11"/>
  <c r="DI96" i="11"/>
  <c r="DI108" i="11"/>
  <c r="DI120" i="11"/>
  <c r="DI132" i="11"/>
  <c r="DI144" i="11"/>
  <c r="DI156" i="11"/>
  <c r="DI168" i="11"/>
  <c r="DI180" i="11"/>
  <c r="DI192" i="11"/>
  <c r="DI204" i="11"/>
  <c r="DI39" i="11"/>
  <c r="DI195" i="11"/>
  <c r="DI52" i="11"/>
  <c r="DI148" i="11"/>
  <c r="DI17" i="11"/>
  <c r="DI113" i="11"/>
  <c r="DI13" i="11"/>
  <c r="DI25" i="11"/>
  <c r="DI37" i="11"/>
  <c r="DI49" i="11"/>
  <c r="DI61" i="11"/>
  <c r="DI73" i="11"/>
  <c r="DI85" i="11"/>
  <c r="DI97" i="11"/>
  <c r="DI109" i="11"/>
  <c r="DI121" i="11"/>
  <c r="DI133" i="11"/>
  <c r="DI145" i="11"/>
  <c r="DI157" i="11"/>
  <c r="DI169" i="11"/>
  <c r="DI181" i="11"/>
  <c r="DI193" i="11"/>
  <c r="DI205" i="11"/>
  <c r="DI75" i="11"/>
  <c r="DI207" i="11"/>
  <c r="DI124" i="11"/>
  <c r="DI101" i="11"/>
  <c r="DI197" i="11"/>
  <c r="DI14" i="11"/>
  <c r="DI26" i="11"/>
  <c r="DI38" i="11"/>
  <c r="DI50" i="11"/>
  <c r="DI62" i="11"/>
  <c r="DI74" i="11"/>
  <c r="DI86" i="11"/>
  <c r="DI98" i="11"/>
  <c r="DI110" i="11"/>
  <c r="DI122" i="11"/>
  <c r="DI134" i="11"/>
  <c r="DI146" i="11"/>
  <c r="DI158" i="11"/>
  <c r="DI170" i="11"/>
  <c r="DI182" i="11"/>
  <c r="DI194" i="11"/>
  <c r="DI206" i="11"/>
  <c r="DI27" i="11"/>
  <c r="DI99" i="11"/>
  <c r="DI159" i="11"/>
  <c r="DI76" i="11"/>
  <c r="DI184" i="11"/>
  <c r="DI29" i="11"/>
  <c r="DI125" i="11"/>
  <c r="CG229" i="11"/>
  <c r="V229" i="11"/>
  <c r="DI229" i="11"/>
  <c r="AC229" i="12"/>
  <c r="AQ229" i="12"/>
  <c r="BE229" i="12"/>
  <c r="BS229" i="12"/>
  <c r="CG229" i="12"/>
  <c r="CU229" i="12"/>
  <c r="DI229" i="12"/>
  <c r="DW229" i="12"/>
  <c r="CN229" i="11"/>
  <c r="DB229" i="11"/>
  <c r="DP229" i="11"/>
  <c r="O229" i="11"/>
  <c r="CU229" i="11"/>
  <c r="AJ229" i="11"/>
  <c r="AQ229" i="11"/>
  <c r="O229" i="12"/>
  <c r="AC229" i="11"/>
  <c r="AJ229" i="12"/>
  <c r="AX229" i="12"/>
  <c r="BL229" i="12"/>
  <c r="BZ229" i="12"/>
  <c r="CN229" i="12"/>
  <c r="DB229" i="12"/>
  <c r="DP229" i="12"/>
  <c r="AX229" i="11"/>
  <c r="BE229" i="11"/>
  <c r="BL229" i="11"/>
  <c r="BS229" i="11"/>
  <c r="V229" i="12"/>
  <c r="BZ229" i="11"/>
  <c r="DI228" i="11"/>
  <c r="DI219" i="11"/>
  <c r="DI227" i="11"/>
  <c r="DI218" i="11"/>
  <c r="DI226" i="11"/>
  <c r="DI224" i="11"/>
  <c r="DI220" i="11"/>
  <c r="DI223" i="11"/>
  <c r="DI217" i="11"/>
  <c r="DI222" i="11"/>
  <c r="DI221" i="11"/>
  <c r="BZ226" i="11"/>
  <c r="CN227" i="11"/>
  <c r="V228" i="11"/>
  <c r="DB228" i="11"/>
  <c r="DW226" i="12"/>
  <c r="DP226" i="11"/>
  <c r="O226" i="12"/>
  <c r="AJ226" i="12"/>
  <c r="BE226" i="12"/>
  <c r="BZ226" i="12"/>
  <c r="CU226" i="12"/>
  <c r="DP226" i="12"/>
  <c r="CG226" i="11"/>
  <c r="O227" i="11"/>
  <c r="CU227" i="11"/>
  <c r="AC228" i="11"/>
  <c r="DP228" i="11"/>
  <c r="DB226" i="12"/>
  <c r="O227" i="12"/>
  <c r="AJ227" i="12"/>
  <c r="BE227" i="12"/>
  <c r="BZ227" i="12"/>
  <c r="CU227" i="12"/>
  <c r="DP227" i="12"/>
  <c r="CN226" i="11"/>
  <c r="V227" i="11"/>
  <c r="DB227" i="11"/>
  <c r="AJ228" i="11"/>
  <c r="AQ226" i="12"/>
  <c r="AX228" i="12"/>
  <c r="O228" i="12"/>
  <c r="AJ228" i="12"/>
  <c r="BE228" i="12"/>
  <c r="BZ228" i="12"/>
  <c r="CU228" i="12"/>
  <c r="DP228" i="12"/>
  <c r="O226" i="11"/>
  <c r="CU226" i="11"/>
  <c r="AC227" i="11"/>
  <c r="DP227" i="11"/>
  <c r="AQ228" i="11"/>
  <c r="CG226" i="12"/>
  <c r="AQ227" i="11"/>
  <c r="CN228" i="12"/>
  <c r="CG227" i="11"/>
  <c r="V226" i="11"/>
  <c r="DB226" i="11"/>
  <c r="AJ227" i="11"/>
  <c r="AX228" i="11"/>
  <c r="BL226" i="12"/>
  <c r="AC226" i="11"/>
  <c r="BE228" i="11"/>
  <c r="BZ227" i="11"/>
  <c r="CN228" i="11"/>
  <c r="BS228" i="12"/>
  <c r="V226" i="12"/>
  <c r="O228" i="11"/>
  <c r="V227" i="12"/>
  <c r="AQ227" i="12"/>
  <c r="BL227" i="12"/>
  <c r="CG227" i="12"/>
  <c r="DB227" i="12"/>
  <c r="DW227" i="12"/>
  <c r="AJ226" i="11"/>
  <c r="AX227" i="11"/>
  <c r="BL228" i="11"/>
  <c r="BS227" i="12"/>
  <c r="V228" i="12"/>
  <c r="AQ228" i="12"/>
  <c r="BL228" i="12"/>
  <c r="CG228" i="12"/>
  <c r="DB228" i="12"/>
  <c r="DW228" i="12"/>
  <c r="AQ226" i="11"/>
  <c r="BE227" i="11"/>
  <c r="BS228" i="11"/>
  <c r="AX227" i="12"/>
  <c r="DI228" i="12"/>
  <c r="CU228" i="11"/>
  <c r="AX226" i="11"/>
  <c r="BL227" i="11"/>
  <c r="BZ228" i="11"/>
  <c r="AC227" i="12"/>
  <c r="DI227" i="12"/>
  <c r="AC226" i="12"/>
  <c r="AX226" i="12"/>
  <c r="BS226" i="12"/>
  <c r="CN226" i="12"/>
  <c r="DI226" i="12"/>
  <c r="BE226" i="11"/>
  <c r="BS227" i="11"/>
  <c r="CG228" i="11"/>
  <c r="CN227" i="12"/>
  <c r="BL226" i="11"/>
  <c r="BS226" i="11"/>
  <c r="AC228" i="12"/>
  <c r="DI225" i="12"/>
  <c r="AJ225" i="12"/>
  <c r="BE225" i="12"/>
  <c r="CU225" i="12"/>
  <c r="CN225" i="12"/>
  <c r="O225" i="12"/>
  <c r="BZ225" i="12"/>
  <c r="DP225" i="12"/>
  <c r="V225" i="12"/>
  <c r="BL225" i="12"/>
  <c r="AQ225" i="12"/>
  <c r="CG225" i="12"/>
  <c r="DW225" i="12"/>
  <c r="DB225" i="12"/>
  <c r="AC225" i="12"/>
  <c r="AX225" i="12"/>
  <c r="BS225" i="12"/>
  <c r="CG225" i="11"/>
  <c r="CN225" i="11"/>
  <c r="O225" i="11"/>
  <c r="CU225" i="11"/>
  <c r="DP225" i="11"/>
  <c r="V225" i="11"/>
  <c r="DB225" i="11"/>
  <c r="AC225" i="11"/>
  <c r="AJ225" i="11"/>
  <c r="AQ225" i="11"/>
  <c r="AX225" i="11"/>
  <c r="BE225" i="11"/>
  <c r="BL225" i="11"/>
  <c r="BS225" i="11"/>
  <c r="BZ225" i="11"/>
  <c r="AC224" i="12"/>
  <c r="AX224" i="12"/>
  <c r="BS224" i="12"/>
  <c r="CN224" i="12"/>
  <c r="DI224" i="12"/>
  <c r="O224" i="12"/>
  <c r="AJ224" i="12"/>
  <c r="BE224" i="12"/>
  <c r="BZ224" i="12"/>
  <c r="CU224" i="12"/>
  <c r="DP224" i="12"/>
  <c r="O224" i="11"/>
  <c r="V224" i="12"/>
  <c r="AQ224" i="12"/>
  <c r="BL224" i="12"/>
  <c r="CG224" i="12"/>
  <c r="DB224" i="12"/>
  <c r="DW224" i="12"/>
  <c r="V224" i="11"/>
  <c r="AC224" i="11"/>
  <c r="AJ224" i="11"/>
  <c r="AQ224" i="11"/>
  <c r="AX224" i="11"/>
  <c r="BE224" i="11"/>
  <c r="BL224" i="11"/>
  <c r="BS224" i="11"/>
  <c r="BZ224" i="11"/>
  <c r="CG224" i="11"/>
  <c r="CN224" i="11"/>
  <c r="CU224" i="11"/>
  <c r="DB224" i="11"/>
  <c r="DP224" i="11"/>
  <c r="O218" i="11"/>
  <c r="O217" i="12"/>
  <c r="O221" i="12"/>
  <c r="O219" i="11"/>
  <c r="O220" i="11"/>
  <c r="O218" i="12"/>
  <c r="O222" i="12"/>
  <c r="O221" i="11"/>
  <c r="O219" i="12"/>
  <c r="O223" i="12"/>
  <c r="O222" i="11"/>
  <c r="O220" i="12"/>
  <c r="O217" i="11"/>
  <c r="O223" i="11"/>
  <c r="V222" i="12"/>
  <c r="V219" i="12"/>
  <c r="V223" i="12"/>
  <c r="V217" i="12"/>
  <c r="V221" i="12"/>
  <c r="V218" i="12"/>
  <c r="V220" i="12"/>
  <c r="AC220" i="12"/>
  <c r="AC219" i="12"/>
  <c r="AC222" i="12"/>
  <c r="AC223" i="12"/>
  <c r="AC218" i="12"/>
  <c r="AC221" i="12"/>
  <c r="AC217" i="12"/>
  <c r="AJ219" i="12"/>
  <c r="AJ218" i="12"/>
  <c r="AJ222" i="12"/>
  <c r="AJ221" i="12"/>
  <c r="AJ220" i="12"/>
  <c r="AJ217" i="12"/>
  <c r="AJ223" i="12"/>
  <c r="AQ220" i="12"/>
  <c r="AQ222" i="12"/>
  <c r="AQ223" i="12"/>
  <c r="AQ221" i="12"/>
  <c r="AQ219" i="12"/>
  <c r="AQ218" i="12"/>
  <c r="AQ217" i="12"/>
  <c r="AX221" i="12"/>
  <c r="AX217" i="12"/>
  <c r="AX220" i="12"/>
  <c r="AX222" i="12"/>
  <c r="AX218" i="12"/>
  <c r="AX219" i="12"/>
  <c r="AX223" i="12"/>
  <c r="BE219" i="12"/>
  <c r="BE218" i="12"/>
  <c r="BE221" i="12"/>
  <c r="BE220" i="12"/>
  <c r="BE222" i="12"/>
  <c r="BE223" i="12"/>
  <c r="BE217" i="12"/>
  <c r="BL217" i="12"/>
  <c r="BL223" i="12"/>
  <c r="BL219" i="12"/>
  <c r="BL221" i="12"/>
  <c r="BL220" i="12"/>
  <c r="BL222" i="12"/>
  <c r="BL218" i="12"/>
  <c r="BS222" i="12"/>
  <c r="BS221" i="12"/>
  <c r="BS217" i="12"/>
  <c r="BS223" i="12"/>
  <c r="BS218" i="12"/>
  <c r="BS220" i="12"/>
  <c r="BS219" i="12"/>
  <c r="BZ219" i="12"/>
  <c r="BZ222" i="12"/>
  <c r="BZ221" i="12"/>
  <c r="BZ217" i="12"/>
  <c r="BZ223" i="12"/>
  <c r="BZ218" i="12"/>
  <c r="BZ220" i="12"/>
  <c r="CG217" i="12"/>
  <c r="CG220" i="12"/>
  <c r="CG223" i="12"/>
  <c r="CG222" i="12"/>
  <c r="CG219" i="12"/>
  <c r="CG218" i="12"/>
  <c r="CG221" i="12"/>
  <c r="CN219" i="12"/>
  <c r="CN221" i="12"/>
  <c r="CN220" i="12"/>
  <c r="CN217" i="12"/>
  <c r="CN222" i="12"/>
  <c r="CN218" i="12"/>
  <c r="CN223" i="12"/>
  <c r="CU217" i="12"/>
  <c r="CU220" i="12"/>
  <c r="CU219" i="12"/>
  <c r="CU222" i="12"/>
  <c r="CU218" i="12"/>
  <c r="CU221" i="12"/>
  <c r="CU223" i="12"/>
  <c r="DB221" i="12"/>
  <c r="DB222" i="12"/>
  <c r="DB220" i="12"/>
  <c r="DB217" i="12"/>
  <c r="DB218" i="12"/>
  <c r="DB219" i="12"/>
  <c r="DB223" i="12"/>
  <c r="DI219" i="12"/>
  <c r="DI220" i="12"/>
  <c r="DI223" i="12"/>
  <c r="DI221" i="12"/>
  <c r="DI217" i="12"/>
  <c r="DI218" i="12"/>
  <c r="DI222" i="12"/>
  <c r="DP220" i="12"/>
  <c r="DP223" i="12"/>
  <c r="DP219" i="12"/>
  <c r="DP218" i="12"/>
  <c r="DP217" i="12"/>
  <c r="DP222" i="12"/>
  <c r="DP221" i="12"/>
  <c r="DW218" i="12"/>
  <c r="DW223" i="12"/>
  <c r="DW217" i="12"/>
  <c r="DW221" i="12"/>
  <c r="DW222" i="12"/>
  <c r="DW219" i="12"/>
  <c r="DW220" i="12"/>
  <c r="V217" i="11"/>
  <c r="V220" i="11"/>
  <c r="V223" i="11"/>
  <c r="V222" i="11"/>
  <c r="V219" i="11"/>
  <c r="V218" i="11"/>
  <c r="V221" i="11"/>
  <c r="AC217" i="11"/>
  <c r="AC219" i="11"/>
  <c r="AC220" i="11"/>
  <c r="AC223" i="11"/>
  <c r="AC218" i="11"/>
  <c r="AC222" i="11"/>
  <c r="AC221" i="11"/>
  <c r="AJ219" i="11"/>
  <c r="AJ217" i="11"/>
  <c r="AJ223" i="11"/>
  <c r="AJ222" i="11"/>
  <c r="AJ220" i="11"/>
  <c r="AJ218" i="11"/>
  <c r="AJ221" i="11"/>
  <c r="AQ221" i="11"/>
  <c r="AQ223" i="11"/>
  <c r="AQ220" i="11"/>
  <c r="AQ219" i="11"/>
  <c r="AQ217" i="11"/>
  <c r="AQ218" i="11"/>
  <c r="AQ222" i="11"/>
  <c r="AX218" i="11"/>
  <c r="AX222" i="11"/>
  <c r="AX217" i="11"/>
  <c r="AX223" i="11"/>
  <c r="AX219" i="11"/>
  <c r="AX220" i="11"/>
  <c r="AX221" i="11"/>
  <c r="BE219" i="11"/>
  <c r="BE217" i="11"/>
  <c r="BE220" i="11"/>
  <c r="BE223" i="11"/>
  <c r="BE222" i="11"/>
  <c r="BE221" i="11"/>
  <c r="BE218" i="11"/>
  <c r="BL218" i="11"/>
  <c r="BL223" i="11"/>
  <c r="BL222" i="11"/>
  <c r="BL220" i="11"/>
  <c r="BL221" i="11"/>
  <c r="BL219" i="11"/>
  <c r="BL217" i="11"/>
  <c r="BS218" i="11"/>
  <c r="BS217" i="11"/>
  <c r="BS219" i="11"/>
  <c r="BS223" i="11"/>
  <c r="BS221" i="11"/>
  <c r="BS220" i="11"/>
  <c r="BS222" i="11"/>
  <c r="BZ220" i="11"/>
  <c r="BZ221" i="11"/>
  <c r="BZ219" i="11"/>
  <c r="BZ218" i="11"/>
  <c r="BZ223" i="11"/>
  <c r="BZ217" i="11"/>
  <c r="BZ222" i="11"/>
  <c r="CG218" i="11"/>
  <c r="CG219" i="11"/>
  <c r="CG222" i="11"/>
  <c r="CG223" i="11"/>
  <c r="CG221" i="11"/>
  <c r="CG217" i="11"/>
  <c r="CG220" i="11"/>
  <c r="CN217" i="11"/>
  <c r="CN223" i="11"/>
  <c r="CN218" i="11"/>
  <c r="CN221" i="11"/>
  <c r="CN220" i="11"/>
  <c r="CN222" i="11"/>
  <c r="CN219" i="11"/>
  <c r="CU223" i="11"/>
  <c r="CU220" i="11"/>
  <c r="CU222" i="11"/>
  <c r="CU217" i="11"/>
  <c r="CU219" i="11"/>
  <c r="CU221" i="11"/>
  <c r="CU218" i="11"/>
  <c r="DB222" i="11"/>
  <c r="DB223" i="11"/>
  <c r="DB219" i="11"/>
  <c r="DB217" i="11"/>
  <c r="DB220" i="11"/>
  <c r="DB218" i="11"/>
  <c r="DB221" i="11"/>
  <c r="DP217" i="11"/>
  <c r="DP218" i="11"/>
  <c r="DP222" i="11"/>
  <c r="DP220" i="11"/>
  <c r="DP221" i="11"/>
  <c r="DP219" i="11"/>
  <c r="DP223" i="11"/>
  <c r="DW9" i="11"/>
  <c r="AC216" i="12"/>
  <c r="BZ216" i="12"/>
  <c r="DI216" i="12"/>
  <c r="DP17" i="11"/>
  <c r="DP29" i="11"/>
  <c r="DP41" i="11"/>
  <c r="DP53" i="11"/>
  <c r="DP65" i="11"/>
  <c r="DP77" i="11"/>
  <c r="DP89" i="11"/>
  <c r="DP101" i="11"/>
  <c r="DP113" i="11"/>
  <c r="DP125" i="11"/>
  <c r="DP137" i="11"/>
  <c r="DP149" i="11"/>
  <c r="DP161" i="11"/>
  <c r="DP173" i="11"/>
  <c r="DP185" i="11"/>
  <c r="DP197" i="11"/>
  <c r="DP209" i="11"/>
  <c r="CN216" i="11"/>
  <c r="DP57" i="11"/>
  <c r="DP153" i="11"/>
  <c r="DP213" i="11"/>
  <c r="AJ216" i="11"/>
  <c r="DP18" i="11"/>
  <c r="DP30" i="11"/>
  <c r="DP42" i="11"/>
  <c r="DP54" i="11"/>
  <c r="DP66" i="11"/>
  <c r="DP78" i="11"/>
  <c r="DP90" i="11"/>
  <c r="DP102" i="11"/>
  <c r="DP114" i="11"/>
  <c r="DP126" i="11"/>
  <c r="DP138" i="11"/>
  <c r="DP150" i="11"/>
  <c r="DP162" i="11"/>
  <c r="DP174" i="11"/>
  <c r="DP186" i="11"/>
  <c r="DP198" i="11"/>
  <c r="DP210" i="11"/>
  <c r="O216" i="11"/>
  <c r="CU216" i="11"/>
  <c r="DP45" i="11"/>
  <c r="DP93" i="11"/>
  <c r="DP117" i="11"/>
  <c r="DP165" i="11"/>
  <c r="O216" i="12"/>
  <c r="BL216" i="12"/>
  <c r="CU216" i="12"/>
  <c r="DP216" i="11"/>
  <c r="DP19" i="11"/>
  <c r="DP31" i="11"/>
  <c r="DP43" i="11"/>
  <c r="DP55" i="11"/>
  <c r="DP67" i="11"/>
  <c r="DP79" i="11"/>
  <c r="DP91" i="11"/>
  <c r="DP103" i="11"/>
  <c r="DP115" i="11"/>
  <c r="DP127" i="11"/>
  <c r="DP139" i="11"/>
  <c r="DP151" i="11"/>
  <c r="DP163" i="11"/>
  <c r="DP175" i="11"/>
  <c r="DP187" i="11"/>
  <c r="DP199" i="11"/>
  <c r="DP211" i="11"/>
  <c r="V216" i="11"/>
  <c r="DB216" i="11"/>
  <c r="DP21" i="11"/>
  <c r="DP69" i="11"/>
  <c r="DP81" i="11"/>
  <c r="DP105" i="11"/>
  <c r="DP129" i="11"/>
  <c r="DP177" i="11"/>
  <c r="BZ216" i="11"/>
  <c r="DP20" i="11"/>
  <c r="DP32" i="11"/>
  <c r="DP44" i="11"/>
  <c r="DP56" i="11"/>
  <c r="DP68" i="11"/>
  <c r="DP80" i="11"/>
  <c r="DP92" i="11"/>
  <c r="DP104" i="11"/>
  <c r="DP116" i="11"/>
  <c r="DP128" i="11"/>
  <c r="DP140" i="11"/>
  <c r="DP152" i="11"/>
  <c r="DP164" i="11"/>
  <c r="DP176" i="11"/>
  <c r="DP188" i="11"/>
  <c r="DP200" i="11"/>
  <c r="DP212" i="11"/>
  <c r="AC216" i="11"/>
  <c r="AX216" i="12"/>
  <c r="CG216" i="12"/>
  <c r="DP10" i="11"/>
  <c r="DP22" i="11"/>
  <c r="DP34" i="11"/>
  <c r="DP46" i="11"/>
  <c r="DP58" i="11"/>
  <c r="DP70" i="11"/>
  <c r="DP82" i="11"/>
  <c r="DP94" i="11"/>
  <c r="DP106" i="11"/>
  <c r="DP118" i="11"/>
  <c r="DP130" i="11"/>
  <c r="DP142" i="11"/>
  <c r="DP154" i="11"/>
  <c r="DP166" i="11"/>
  <c r="DP178" i="11"/>
  <c r="DP190" i="11"/>
  <c r="DP202" i="11"/>
  <c r="DP214" i="11"/>
  <c r="AQ216" i="11"/>
  <c r="CN216" i="12"/>
  <c r="DP51" i="11"/>
  <c r="DP87" i="11"/>
  <c r="DP147" i="11"/>
  <c r="DP195" i="11"/>
  <c r="AJ216" i="12"/>
  <c r="BS216" i="12"/>
  <c r="DP216" i="12"/>
  <c r="DP11" i="11"/>
  <c r="DP23" i="11"/>
  <c r="DP35" i="11"/>
  <c r="DP47" i="11"/>
  <c r="DP59" i="11"/>
  <c r="DP71" i="11"/>
  <c r="DP83" i="11"/>
  <c r="DP95" i="11"/>
  <c r="DP107" i="11"/>
  <c r="DP119" i="11"/>
  <c r="DP131" i="11"/>
  <c r="DP143" i="11"/>
  <c r="DP155" i="11"/>
  <c r="DP167" i="11"/>
  <c r="DP179" i="11"/>
  <c r="DP191" i="11"/>
  <c r="DP203" i="11"/>
  <c r="DP215" i="11"/>
  <c r="AX216" i="11"/>
  <c r="DP15" i="11"/>
  <c r="DP99" i="11"/>
  <c r="DP183" i="11"/>
  <c r="DP12" i="11"/>
  <c r="DP24" i="11"/>
  <c r="DP36" i="11"/>
  <c r="DP48" i="11"/>
  <c r="DP60" i="11"/>
  <c r="DP72" i="11"/>
  <c r="DP84" i="11"/>
  <c r="DP96" i="11"/>
  <c r="DP108" i="11"/>
  <c r="DP120" i="11"/>
  <c r="DP132" i="11"/>
  <c r="DP144" i="11"/>
  <c r="DP156" i="11"/>
  <c r="DP168" i="11"/>
  <c r="DP180" i="11"/>
  <c r="DP192" i="11"/>
  <c r="DP204" i="11"/>
  <c r="DP9" i="11"/>
  <c r="BE216" i="11"/>
  <c r="AQ216" i="12"/>
  <c r="DP39" i="11"/>
  <c r="DP75" i="11"/>
  <c r="DP171" i="11"/>
  <c r="V216" i="12"/>
  <c r="BE216" i="12"/>
  <c r="DB216" i="12"/>
  <c r="DP13" i="11"/>
  <c r="DP25" i="11"/>
  <c r="DP37" i="11"/>
  <c r="DP49" i="11"/>
  <c r="DP61" i="11"/>
  <c r="DP73" i="11"/>
  <c r="DP85" i="11"/>
  <c r="DP97" i="11"/>
  <c r="DP109" i="11"/>
  <c r="DP121" i="11"/>
  <c r="DP133" i="11"/>
  <c r="DP145" i="11"/>
  <c r="DP157" i="11"/>
  <c r="DP169" i="11"/>
  <c r="DP181" i="11"/>
  <c r="DP193" i="11"/>
  <c r="DP205" i="11"/>
  <c r="BL216" i="11"/>
  <c r="DW216" i="12"/>
  <c r="DP63" i="11"/>
  <c r="DP111" i="11"/>
  <c r="DP123" i="11"/>
  <c r="DP159" i="11"/>
  <c r="DP207" i="11"/>
  <c r="DI9" i="11"/>
  <c r="DP14" i="11"/>
  <c r="DP26" i="11"/>
  <c r="DP38" i="11"/>
  <c r="DP50" i="11"/>
  <c r="DP62" i="11"/>
  <c r="DP74" i="11"/>
  <c r="DP86" i="11"/>
  <c r="DP98" i="11"/>
  <c r="DP110" i="11"/>
  <c r="DP122" i="11"/>
  <c r="DP134" i="11"/>
  <c r="DP146" i="11"/>
  <c r="DP158" i="11"/>
  <c r="DP170" i="11"/>
  <c r="DP182" i="11"/>
  <c r="DP194" i="11"/>
  <c r="DP206" i="11"/>
  <c r="BS216" i="11"/>
  <c r="DP27" i="11"/>
  <c r="DP135" i="11"/>
  <c r="DP16" i="11"/>
  <c r="DP28" i="11"/>
  <c r="DP40" i="11"/>
  <c r="DP52" i="11"/>
  <c r="DP64" i="11"/>
  <c r="DP76" i="11"/>
  <c r="DP88" i="11"/>
  <c r="DP100" i="11"/>
  <c r="DP112" i="11"/>
  <c r="DP124" i="11"/>
  <c r="DP136" i="11"/>
  <c r="DP148" i="11"/>
  <c r="DP160" i="11"/>
  <c r="DP172" i="11"/>
  <c r="DP184" i="11"/>
  <c r="DP196" i="11"/>
  <c r="DP208" i="11"/>
  <c r="CG216" i="11"/>
  <c r="DP33" i="11"/>
  <c r="DP141" i="11"/>
  <c r="DP189" i="11"/>
  <c r="DP201" i="11"/>
  <c r="DB16" i="11"/>
  <c r="DB28" i="11"/>
  <c r="DB40" i="11"/>
  <c r="DB52" i="11"/>
  <c r="DB64" i="11"/>
  <c r="DB76" i="11"/>
  <c r="DB88" i="11"/>
  <c r="DB100" i="11"/>
  <c r="DB112" i="11"/>
  <c r="DB124" i="11"/>
  <c r="DB136" i="11"/>
  <c r="DB148" i="11"/>
  <c r="DB160" i="11"/>
  <c r="DB172" i="11"/>
  <c r="DB184" i="11"/>
  <c r="DB196" i="11"/>
  <c r="DB208" i="11"/>
  <c r="DB188" i="11"/>
  <c r="DB26" i="11"/>
  <c r="DB134" i="11"/>
  <c r="DB63" i="11"/>
  <c r="DB159" i="11"/>
  <c r="DB17" i="11"/>
  <c r="DB29" i="11"/>
  <c r="DB41" i="11"/>
  <c r="DB53" i="11"/>
  <c r="DB65" i="11"/>
  <c r="DB77" i="11"/>
  <c r="DB89" i="11"/>
  <c r="DB101" i="11"/>
  <c r="DB113" i="11"/>
  <c r="DB125" i="11"/>
  <c r="DB137" i="11"/>
  <c r="DB149" i="11"/>
  <c r="DB161" i="11"/>
  <c r="DB173" i="11"/>
  <c r="DB185" i="11"/>
  <c r="DB197" i="11"/>
  <c r="DB209" i="11"/>
  <c r="DB200" i="11"/>
  <c r="DB98" i="11"/>
  <c r="DB27" i="11"/>
  <c r="DB147" i="11"/>
  <c r="DB18" i="11"/>
  <c r="DB30" i="11"/>
  <c r="DB42" i="11"/>
  <c r="DB54" i="11"/>
  <c r="DB66" i="11"/>
  <c r="DB78" i="11"/>
  <c r="DB90" i="11"/>
  <c r="DB102" i="11"/>
  <c r="DB114" i="11"/>
  <c r="DB126" i="11"/>
  <c r="DB138" i="11"/>
  <c r="DB150" i="11"/>
  <c r="DB162" i="11"/>
  <c r="DB174" i="11"/>
  <c r="DB186" i="11"/>
  <c r="DB198" i="11"/>
  <c r="DB210" i="11"/>
  <c r="DB176" i="11"/>
  <c r="DB38" i="11"/>
  <c r="DB170" i="11"/>
  <c r="DB15" i="11"/>
  <c r="DB171" i="11"/>
  <c r="DB19" i="11"/>
  <c r="DB31" i="11"/>
  <c r="DB43" i="11"/>
  <c r="DB55" i="11"/>
  <c r="DB67" i="11"/>
  <c r="DB79" i="11"/>
  <c r="DB91" i="11"/>
  <c r="DB103" i="11"/>
  <c r="DB115" i="11"/>
  <c r="DB127" i="11"/>
  <c r="DB139" i="11"/>
  <c r="DB151" i="11"/>
  <c r="DB163" i="11"/>
  <c r="DB175" i="11"/>
  <c r="DB187" i="11"/>
  <c r="DB199" i="11"/>
  <c r="DB211" i="11"/>
  <c r="DB110" i="11"/>
  <c r="DB75" i="11"/>
  <c r="DB195" i="11"/>
  <c r="DB20" i="11"/>
  <c r="DB32" i="11"/>
  <c r="DB44" i="11"/>
  <c r="DB56" i="11"/>
  <c r="DB68" i="11"/>
  <c r="DB80" i="11"/>
  <c r="DB92" i="11"/>
  <c r="DB104" i="11"/>
  <c r="DB116" i="11"/>
  <c r="DB128" i="11"/>
  <c r="DB140" i="11"/>
  <c r="DB152" i="11"/>
  <c r="DB164" i="11"/>
  <c r="DB212" i="11"/>
  <c r="DB62" i="11"/>
  <c r="DB146" i="11"/>
  <c r="DB39" i="11"/>
  <c r="DB111" i="11"/>
  <c r="DB183" i="11"/>
  <c r="DB21" i="11"/>
  <c r="DB33" i="11"/>
  <c r="DB45" i="11"/>
  <c r="DB57" i="11"/>
  <c r="DB69" i="11"/>
  <c r="DB81" i="11"/>
  <c r="DB93" i="11"/>
  <c r="DB105" i="11"/>
  <c r="DB117" i="11"/>
  <c r="DB129" i="11"/>
  <c r="DB141" i="11"/>
  <c r="DB153" i="11"/>
  <c r="DB165" i="11"/>
  <c r="DB177" i="11"/>
  <c r="DB189" i="11"/>
  <c r="DB201" i="11"/>
  <c r="DB213" i="11"/>
  <c r="DB205" i="11"/>
  <c r="DB122" i="11"/>
  <c r="DB194" i="11"/>
  <c r="DB87" i="11"/>
  <c r="DB207" i="11"/>
  <c r="DB10" i="11"/>
  <c r="DB22" i="11"/>
  <c r="DB34" i="11"/>
  <c r="DB46" i="11"/>
  <c r="DB58" i="11"/>
  <c r="DB70" i="11"/>
  <c r="DB82" i="11"/>
  <c r="DB94" i="11"/>
  <c r="DB106" i="11"/>
  <c r="DB118" i="11"/>
  <c r="DB130" i="11"/>
  <c r="DB142" i="11"/>
  <c r="DB154" i="11"/>
  <c r="DB166" i="11"/>
  <c r="DB178" i="11"/>
  <c r="DB190" i="11"/>
  <c r="DB202" i="11"/>
  <c r="DB214" i="11"/>
  <c r="DB11" i="11"/>
  <c r="DB23" i="11"/>
  <c r="DB35" i="11"/>
  <c r="DB47" i="11"/>
  <c r="DB59" i="11"/>
  <c r="DB71" i="11"/>
  <c r="DB83" i="11"/>
  <c r="DB95" i="11"/>
  <c r="DB107" i="11"/>
  <c r="DB119" i="11"/>
  <c r="DB131" i="11"/>
  <c r="DB143" i="11"/>
  <c r="DB155" i="11"/>
  <c r="DB167" i="11"/>
  <c r="DB179" i="11"/>
  <c r="DB191" i="11"/>
  <c r="DB203" i="11"/>
  <c r="DB215" i="11"/>
  <c r="DB193" i="11"/>
  <c r="DB86" i="11"/>
  <c r="DB206" i="11"/>
  <c r="DB123" i="11"/>
  <c r="DB12" i="11"/>
  <c r="DB24" i="11"/>
  <c r="DB36" i="11"/>
  <c r="DB48" i="11"/>
  <c r="DB60" i="11"/>
  <c r="DB72" i="11"/>
  <c r="DB84" i="11"/>
  <c r="DB96" i="11"/>
  <c r="DB108" i="11"/>
  <c r="DB120" i="11"/>
  <c r="DB132" i="11"/>
  <c r="DB144" i="11"/>
  <c r="DB156" i="11"/>
  <c r="DB168" i="11"/>
  <c r="DB180" i="11"/>
  <c r="DB192" i="11"/>
  <c r="DB204" i="11"/>
  <c r="DB9" i="11"/>
  <c r="DB181" i="11"/>
  <c r="DB50" i="11"/>
  <c r="DB182" i="11"/>
  <c r="DB99" i="11"/>
  <c r="DB13" i="11"/>
  <c r="DB25" i="11"/>
  <c r="DB37" i="11"/>
  <c r="DB49" i="11"/>
  <c r="DB61" i="11"/>
  <c r="DB73" i="11"/>
  <c r="DB85" i="11"/>
  <c r="DB97" i="11"/>
  <c r="DB109" i="11"/>
  <c r="DB121" i="11"/>
  <c r="DB133" i="11"/>
  <c r="DB145" i="11"/>
  <c r="DB157" i="11"/>
  <c r="DB169" i="11"/>
  <c r="DB14" i="11"/>
  <c r="DB74" i="11"/>
  <c r="DB158" i="11"/>
  <c r="DB51" i="11"/>
  <c r="DB135" i="11"/>
  <c r="CU10" i="11"/>
  <c r="CU22" i="11"/>
  <c r="CU34" i="11"/>
  <c r="CU46" i="11"/>
  <c r="CU58" i="11"/>
  <c r="CU70" i="11"/>
  <c r="CU82" i="11"/>
  <c r="CU94" i="11"/>
  <c r="CU106" i="11"/>
  <c r="CU118" i="11"/>
  <c r="CU130" i="11"/>
  <c r="CU142" i="11"/>
  <c r="CU154" i="11"/>
  <c r="CU166" i="11"/>
  <c r="CU178" i="11"/>
  <c r="CU190" i="11"/>
  <c r="CU202" i="11"/>
  <c r="CU214" i="11"/>
  <c r="CN19" i="11"/>
  <c r="CN31" i="11"/>
  <c r="CN43" i="11"/>
  <c r="CN55" i="11"/>
  <c r="CN67" i="11"/>
  <c r="CN79" i="11"/>
  <c r="CN91" i="11"/>
  <c r="CN103" i="11"/>
  <c r="CN115" i="11"/>
  <c r="CN139" i="11"/>
  <c r="CN187" i="11"/>
  <c r="CN82" i="11"/>
  <c r="CN166" i="11"/>
  <c r="CN191" i="11"/>
  <c r="CN122" i="11"/>
  <c r="CN135" i="11"/>
  <c r="CU11" i="11"/>
  <c r="CU23" i="11"/>
  <c r="CU35" i="11"/>
  <c r="CU47" i="11"/>
  <c r="CU59" i="11"/>
  <c r="CU71" i="11"/>
  <c r="CU83" i="11"/>
  <c r="CU95" i="11"/>
  <c r="CU107" i="11"/>
  <c r="CU119" i="11"/>
  <c r="CU131" i="11"/>
  <c r="CU143" i="11"/>
  <c r="CU155" i="11"/>
  <c r="CU167" i="11"/>
  <c r="CU179" i="11"/>
  <c r="CU191" i="11"/>
  <c r="CU203" i="11"/>
  <c r="CU215" i="11"/>
  <c r="CN20" i="11"/>
  <c r="CN32" i="11"/>
  <c r="CN44" i="11"/>
  <c r="CN56" i="11"/>
  <c r="CN68" i="11"/>
  <c r="CN80" i="11"/>
  <c r="CN92" i="11"/>
  <c r="CN104" i="11"/>
  <c r="CN116" i="11"/>
  <c r="CN128" i="11"/>
  <c r="CN140" i="11"/>
  <c r="CN152" i="11"/>
  <c r="CN164" i="11"/>
  <c r="CN176" i="11"/>
  <c r="CN188" i="11"/>
  <c r="CN200" i="11"/>
  <c r="CN212" i="11"/>
  <c r="CU157" i="11"/>
  <c r="CU205" i="11"/>
  <c r="CN34" i="11"/>
  <c r="CN58" i="11"/>
  <c r="CN130" i="11"/>
  <c r="CN190" i="11"/>
  <c r="CN215" i="11"/>
  <c r="CN110" i="11"/>
  <c r="CN159" i="11"/>
  <c r="CU12" i="11"/>
  <c r="CU24" i="11"/>
  <c r="CU36" i="11"/>
  <c r="CU48" i="11"/>
  <c r="CU60" i="11"/>
  <c r="CU72" i="11"/>
  <c r="CU84" i="11"/>
  <c r="CU96" i="11"/>
  <c r="CU108" i="11"/>
  <c r="CU120" i="11"/>
  <c r="CU132" i="11"/>
  <c r="CU144" i="11"/>
  <c r="CU156" i="11"/>
  <c r="CU168" i="11"/>
  <c r="CU180" i="11"/>
  <c r="CU192" i="11"/>
  <c r="CU204" i="11"/>
  <c r="CU9" i="11"/>
  <c r="CN21" i="11"/>
  <c r="CN33" i="11"/>
  <c r="CN45" i="11"/>
  <c r="CN57" i="11"/>
  <c r="CN69" i="11"/>
  <c r="CN81" i="11"/>
  <c r="CN93" i="11"/>
  <c r="CN105" i="11"/>
  <c r="CN117" i="11"/>
  <c r="CN129" i="11"/>
  <c r="CN141" i="11"/>
  <c r="CN153" i="11"/>
  <c r="CN165" i="11"/>
  <c r="CN177" i="11"/>
  <c r="CN189" i="11"/>
  <c r="CN201" i="11"/>
  <c r="CN213" i="11"/>
  <c r="CU25" i="11"/>
  <c r="CU37" i="11"/>
  <c r="CU49" i="11"/>
  <c r="CU61" i="11"/>
  <c r="CU73" i="11"/>
  <c r="CU85" i="11"/>
  <c r="CU97" i="11"/>
  <c r="CU109" i="11"/>
  <c r="CU121" i="11"/>
  <c r="CU133" i="11"/>
  <c r="CU145" i="11"/>
  <c r="CU169" i="11"/>
  <c r="CU181" i="11"/>
  <c r="CU193" i="11"/>
  <c r="CN22" i="11"/>
  <c r="CN46" i="11"/>
  <c r="CN94" i="11"/>
  <c r="CN142" i="11"/>
  <c r="CN214" i="11"/>
  <c r="CN192" i="11"/>
  <c r="CN182" i="11"/>
  <c r="CN87" i="11"/>
  <c r="CU13" i="11"/>
  <c r="CN10" i="11"/>
  <c r="CN118" i="11"/>
  <c r="CN202" i="11"/>
  <c r="CN74" i="11"/>
  <c r="CN183" i="11"/>
  <c r="CU14" i="11"/>
  <c r="CU26" i="11"/>
  <c r="CU38" i="11"/>
  <c r="CU50" i="11"/>
  <c r="CU62" i="11"/>
  <c r="CU74" i="11"/>
  <c r="CU86" i="11"/>
  <c r="CU98" i="11"/>
  <c r="CU110" i="11"/>
  <c r="CU122" i="11"/>
  <c r="CU134" i="11"/>
  <c r="CU146" i="11"/>
  <c r="CU158" i="11"/>
  <c r="CU170" i="11"/>
  <c r="CU182" i="11"/>
  <c r="CU194" i="11"/>
  <c r="CU206" i="11"/>
  <c r="CN11" i="11"/>
  <c r="CN23" i="11"/>
  <c r="CN35" i="11"/>
  <c r="CN47" i="11"/>
  <c r="CN59" i="11"/>
  <c r="CN71" i="11"/>
  <c r="CN83" i="11"/>
  <c r="CN95" i="11"/>
  <c r="CN107" i="11"/>
  <c r="CN119" i="11"/>
  <c r="CN131" i="11"/>
  <c r="CN143" i="11"/>
  <c r="CN155" i="11"/>
  <c r="CN167" i="11"/>
  <c r="CN204" i="11"/>
  <c r="CN158" i="11"/>
  <c r="CN99" i="11"/>
  <c r="CU15" i="11"/>
  <c r="CU27" i="11"/>
  <c r="CU39" i="11"/>
  <c r="CU51" i="11"/>
  <c r="CU63" i="11"/>
  <c r="CU75" i="11"/>
  <c r="CU87" i="11"/>
  <c r="CU99" i="11"/>
  <c r="CU111" i="11"/>
  <c r="CU123" i="11"/>
  <c r="CU135" i="11"/>
  <c r="CU147" i="11"/>
  <c r="CU159" i="11"/>
  <c r="CU171" i="11"/>
  <c r="CU183" i="11"/>
  <c r="CU195" i="11"/>
  <c r="CU207" i="11"/>
  <c r="CN12" i="11"/>
  <c r="CN24" i="11"/>
  <c r="CN36" i="11"/>
  <c r="CN48" i="11"/>
  <c r="CN60" i="11"/>
  <c r="CN72" i="11"/>
  <c r="CN84" i="11"/>
  <c r="CN96" i="11"/>
  <c r="CN108" i="11"/>
  <c r="CN120" i="11"/>
  <c r="CN132" i="11"/>
  <c r="CN144" i="11"/>
  <c r="CN156" i="11"/>
  <c r="CN168" i="11"/>
  <c r="CN180" i="11"/>
  <c r="CN170" i="11"/>
  <c r="CN111" i="11"/>
  <c r="CU16" i="11"/>
  <c r="CU28" i="11"/>
  <c r="CU40" i="11"/>
  <c r="CU52" i="11"/>
  <c r="CU64" i="11"/>
  <c r="CU76" i="11"/>
  <c r="CU88" i="11"/>
  <c r="CU100" i="11"/>
  <c r="CU112" i="11"/>
  <c r="CU124" i="11"/>
  <c r="CU136" i="11"/>
  <c r="CU148" i="11"/>
  <c r="CU160" i="11"/>
  <c r="CU172" i="11"/>
  <c r="CU184" i="11"/>
  <c r="CU196" i="11"/>
  <c r="CU208" i="11"/>
  <c r="CN13" i="11"/>
  <c r="CN25" i="11"/>
  <c r="CN37" i="11"/>
  <c r="CN49" i="11"/>
  <c r="CN61" i="11"/>
  <c r="CN73" i="11"/>
  <c r="CN85" i="11"/>
  <c r="CN97" i="11"/>
  <c r="CN109" i="11"/>
  <c r="CN121" i="11"/>
  <c r="CN133" i="11"/>
  <c r="CN145" i="11"/>
  <c r="CN157" i="11"/>
  <c r="CN169" i="11"/>
  <c r="CN181" i="11"/>
  <c r="CN193" i="11"/>
  <c r="CN205" i="11"/>
  <c r="CN62" i="11"/>
  <c r="CN98" i="11"/>
  <c r="CN206" i="11"/>
  <c r="CN207" i="11"/>
  <c r="CU17" i="11"/>
  <c r="CU29" i="11"/>
  <c r="CU41" i="11"/>
  <c r="CU53" i="11"/>
  <c r="CU65" i="11"/>
  <c r="CU77" i="11"/>
  <c r="CU89" i="11"/>
  <c r="CU101" i="11"/>
  <c r="CU113" i="11"/>
  <c r="CU125" i="11"/>
  <c r="CU137" i="11"/>
  <c r="CU149" i="11"/>
  <c r="CU161" i="11"/>
  <c r="CU173" i="11"/>
  <c r="CU185" i="11"/>
  <c r="CU197" i="11"/>
  <c r="CU209" i="11"/>
  <c r="CN14" i="11"/>
  <c r="CN26" i="11"/>
  <c r="CN38" i="11"/>
  <c r="CN50" i="11"/>
  <c r="CN86" i="11"/>
  <c r="CN194" i="11"/>
  <c r="CN195" i="11"/>
  <c r="CU18" i="11"/>
  <c r="CU30" i="11"/>
  <c r="CU42" i="11"/>
  <c r="CU54" i="11"/>
  <c r="CU66" i="11"/>
  <c r="CU78" i="11"/>
  <c r="CU90" i="11"/>
  <c r="CU102" i="11"/>
  <c r="CU114" i="11"/>
  <c r="CU126" i="11"/>
  <c r="CU138" i="11"/>
  <c r="CU150" i="11"/>
  <c r="CU162" i="11"/>
  <c r="CU174" i="11"/>
  <c r="CU186" i="11"/>
  <c r="CU198" i="11"/>
  <c r="CU210" i="11"/>
  <c r="CN15" i="11"/>
  <c r="CN27" i="11"/>
  <c r="CN39" i="11"/>
  <c r="CN51" i="11"/>
  <c r="CN63" i="11"/>
  <c r="CN75" i="11"/>
  <c r="CN147" i="11"/>
  <c r="CU19" i="11"/>
  <c r="CU31" i="11"/>
  <c r="CU43" i="11"/>
  <c r="CU55" i="11"/>
  <c r="CU67" i="11"/>
  <c r="CU79" i="11"/>
  <c r="CU91" i="11"/>
  <c r="CU103" i="11"/>
  <c r="CU115" i="11"/>
  <c r="CU127" i="11"/>
  <c r="CU139" i="11"/>
  <c r="CU151" i="11"/>
  <c r="CU163" i="11"/>
  <c r="CU175" i="11"/>
  <c r="CU187" i="11"/>
  <c r="CU199" i="11"/>
  <c r="CU211" i="11"/>
  <c r="CN16" i="11"/>
  <c r="CN28" i="11"/>
  <c r="CN40" i="11"/>
  <c r="CN52" i="11"/>
  <c r="CN64" i="11"/>
  <c r="CN76" i="11"/>
  <c r="CN88" i="11"/>
  <c r="CN100" i="11"/>
  <c r="CN112" i="11"/>
  <c r="CN124" i="11"/>
  <c r="CN136" i="11"/>
  <c r="CN148" i="11"/>
  <c r="CN160" i="11"/>
  <c r="CN172" i="11"/>
  <c r="CN184" i="11"/>
  <c r="CN196" i="11"/>
  <c r="CN208" i="11"/>
  <c r="CU32" i="11"/>
  <c r="CU44" i="11"/>
  <c r="CU56" i="11"/>
  <c r="CU68" i="11"/>
  <c r="CU80" i="11"/>
  <c r="CU92" i="11"/>
  <c r="CU104" i="11"/>
  <c r="CU116" i="11"/>
  <c r="CU128" i="11"/>
  <c r="CU140" i="11"/>
  <c r="CU152" i="11"/>
  <c r="CU164" i="11"/>
  <c r="CU176" i="11"/>
  <c r="CU188" i="11"/>
  <c r="CU200" i="11"/>
  <c r="CU212" i="11"/>
  <c r="CN17" i="11"/>
  <c r="CN29" i="11"/>
  <c r="CN41" i="11"/>
  <c r="CN53" i="11"/>
  <c r="CN65" i="11"/>
  <c r="CN77" i="11"/>
  <c r="CN89" i="11"/>
  <c r="CN101" i="11"/>
  <c r="CN113" i="11"/>
  <c r="CN125" i="11"/>
  <c r="CN137" i="11"/>
  <c r="CN149" i="11"/>
  <c r="CN161" i="11"/>
  <c r="CN173" i="11"/>
  <c r="CN185" i="11"/>
  <c r="CN197" i="11"/>
  <c r="CN209" i="11"/>
  <c r="CU141" i="11"/>
  <c r="CU177" i="11"/>
  <c r="CU213" i="11"/>
  <c r="CN30" i="11"/>
  <c r="CN54" i="11"/>
  <c r="CN78" i="11"/>
  <c r="CN114" i="11"/>
  <c r="CN138" i="11"/>
  <c r="CN162" i="11"/>
  <c r="CN186" i="11"/>
  <c r="CN210" i="11"/>
  <c r="CN163" i="11"/>
  <c r="CN199" i="11"/>
  <c r="CN70" i="11"/>
  <c r="CN154" i="11"/>
  <c r="CN203" i="11"/>
  <c r="CN134" i="11"/>
  <c r="CN171" i="11"/>
  <c r="CU20" i="11"/>
  <c r="CU21" i="11"/>
  <c r="CU33" i="11"/>
  <c r="CU45" i="11"/>
  <c r="CU57" i="11"/>
  <c r="CU69" i="11"/>
  <c r="CU81" i="11"/>
  <c r="CU93" i="11"/>
  <c r="CU105" i="11"/>
  <c r="CU117" i="11"/>
  <c r="CU129" i="11"/>
  <c r="CU153" i="11"/>
  <c r="CU165" i="11"/>
  <c r="CU189" i="11"/>
  <c r="CU201" i="11"/>
  <c r="CN18" i="11"/>
  <c r="CN42" i="11"/>
  <c r="CN66" i="11"/>
  <c r="CN90" i="11"/>
  <c r="CN102" i="11"/>
  <c r="CN126" i="11"/>
  <c r="CN150" i="11"/>
  <c r="CN174" i="11"/>
  <c r="CN198" i="11"/>
  <c r="CN127" i="11"/>
  <c r="CN151" i="11"/>
  <c r="CN175" i="11"/>
  <c r="CN211" i="11"/>
  <c r="CN106" i="11"/>
  <c r="CN178" i="11"/>
  <c r="CN179" i="11"/>
  <c r="CN9" i="11"/>
  <c r="CN146" i="11"/>
  <c r="CN123" i="11"/>
  <c r="CG23" i="11"/>
  <c r="CG164" i="11"/>
  <c r="CG119" i="11"/>
  <c r="CG92" i="11"/>
  <c r="CG76" i="11"/>
  <c r="CG74" i="11"/>
  <c r="CG123" i="11"/>
  <c r="CG52" i="11"/>
  <c r="CG202" i="11"/>
  <c r="CG101" i="11"/>
  <c r="CG215" i="11"/>
  <c r="CG33" i="11"/>
  <c r="CG203" i="11"/>
  <c r="CG62" i="11"/>
  <c r="CG96" i="11"/>
  <c r="CG134" i="11"/>
  <c r="CG85" i="11"/>
  <c r="CG171" i="11"/>
  <c r="CG197" i="11"/>
  <c r="CG95" i="11"/>
  <c r="CG59" i="11"/>
  <c r="CG30" i="11"/>
  <c r="CG137" i="11"/>
  <c r="CG75" i="11"/>
  <c r="CG198" i="11"/>
  <c r="CG42" i="11"/>
  <c r="CG51" i="11"/>
  <c r="CG147" i="11"/>
  <c r="CG39" i="11"/>
  <c r="CG61" i="11"/>
  <c r="CG124" i="11"/>
  <c r="CG25" i="11"/>
  <c r="CG180" i="11"/>
  <c r="CG89" i="11"/>
  <c r="CG148" i="11"/>
  <c r="CG131" i="11"/>
  <c r="CG67" i="11"/>
  <c r="CG117" i="11"/>
  <c r="CG16" i="11"/>
  <c r="CG49" i="11"/>
  <c r="CG99" i="11"/>
  <c r="CG176" i="11"/>
  <c r="CG93" i="11"/>
  <c r="CG188" i="11"/>
  <c r="CG116" i="11"/>
  <c r="CG186" i="11"/>
  <c r="CG166" i="11"/>
  <c r="CG112" i="11"/>
  <c r="CG208" i="11"/>
  <c r="CG162" i="11"/>
  <c r="CG63" i="11"/>
  <c r="CG120" i="11"/>
  <c r="CG178" i="11"/>
  <c r="CG79" i="11"/>
  <c r="CG125" i="11"/>
  <c r="CG72" i="11"/>
  <c r="CG170" i="11"/>
  <c r="CG196" i="11"/>
  <c r="CG35" i="11"/>
  <c r="CG60" i="11"/>
  <c r="CG130" i="11"/>
  <c r="CG55" i="11"/>
  <c r="CG213" i="11"/>
  <c r="CG144" i="11"/>
  <c r="CG181" i="11"/>
  <c r="CG41" i="11"/>
  <c r="CG77" i="11"/>
  <c r="CG105" i="11"/>
  <c r="CG212" i="11"/>
  <c r="CG204" i="11"/>
  <c r="CG139" i="11"/>
  <c r="CG206" i="11"/>
  <c r="CG32" i="11"/>
  <c r="CG65" i="11"/>
  <c r="CG156" i="11"/>
  <c r="CG86" i="11"/>
  <c r="CG73" i="11"/>
  <c r="CG108" i="11"/>
  <c r="CG31" i="11"/>
  <c r="CG102" i="11"/>
  <c r="CG146" i="11"/>
  <c r="CG47" i="11"/>
  <c r="CG54" i="11"/>
  <c r="CG182" i="11"/>
  <c r="CG97" i="11"/>
  <c r="CG141" i="11"/>
  <c r="CG174" i="11"/>
  <c r="CG36" i="11"/>
  <c r="CG11" i="11"/>
  <c r="CG111" i="11"/>
  <c r="CG151" i="11"/>
  <c r="CG211" i="11"/>
  <c r="CG138" i="11"/>
  <c r="CG43" i="11"/>
  <c r="CG66" i="11"/>
  <c r="CG103" i="11"/>
  <c r="CG154" i="11"/>
  <c r="CG71" i="11"/>
  <c r="CG78" i="11"/>
  <c r="CG160" i="11"/>
  <c r="CG14" i="11"/>
  <c r="CG57" i="11"/>
  <c r="CG149" i="11"/>
  <c r="CG121" i="11"/>
  <c r="CG29" i="11"/>
  <c r="CG69" i="11"/>
  <c r="CG20" i="11"/>
  <c r="CG15" i="11"/>
  <c r="CG48" i="11"/>
  <c r="CG81" i="11"/>
  <c r="CG21" i="11"/>
  <c r="CG82" i="11"/>
  <c r="CG189" i="11"/>
  <c r="CG64" i="11"/>
  <c r="CG192" i="11"/>
  <c r="CG88" i="11"/>
  <c r="CG133" i="11"/>
  <c r="CG80" i="11"/>
  <c r="CG118" i="11"/>
  <c r="CG104" i="11"/>
  <c r="CG190" i="11"/>
  <c r="CG128" i="11"/>
  <c r="CG34" i="11"/>
  <c r="CG98" i="11"/>
  <c r="CG22" i="11"/>
  <c r="CG113" i="11"/>
  <c r="CG18" i="11"/>
  <c r="CG53" i="11"/>
  <c r="CG167" i="11"/>
  <c r="CG157" i="11"/>
  <c r="CG37" i="11"/>
  <c r="CG70" i="11"/>
  <c r="CG199" i="11"/>
  <c r="CG10" i="11"/>
  <c r="CG87" i="11"/>
  <c r="CG183" i="11"/>
  <c r="CG91" i="11"/>
  <c r="CG114" i="11"/>
  <c r="CG143" i="11"/>
  <c r="CG173" i="11"/>
  <c r="CG90" i="11"/>
  <c r="CG129" i="11"/>
  <c r="CG115" i="11"/>
  <c r="CG194" i="11"/>
  <c r="CG109" i="11"/>
  <c r="CG195" i="11"/>
  <c r="CG142" i="11"/>
  <c r="CG94" i="11"/>
  <c r="CG127" i="11"/>
  <c r="CG153" i="11"/>
  <c r="CG159" i="11"/>
  <c r="CG38" i="11"/>
  <c r="CG19" i="11"/>
  <c r="CG145" i="11"/>
  <c r="CG100" i="11"/>
  <c r="CG210" i="11"/>
  <c r="CG150" i="11"/>
  <c r="CG45" i="11"/>
  <c r="CG12" i="11"/>
  <c r="CG110" i="11"/>
  <c r="CG136" i="11"/>
  <c r="CG169" i="11"/>
  <c r="CG135" i="11"/>
  <c r="CG201" i="11"/>
  <c r="CG207" i="11"/>
  <c r="CG140" i="11"/>
  <c r="CG163" i="11"/>
  <c r="CG184" i="11"/>
  <c r="CG26" i="11"/>
  <c r="CG172" i="11"/>
  <c r="CG122" i="11"/>
  <c r="CG9" i="11"/>
  <c r="CG58" i="11"/>
  <c r="CG17" i="11"/>
  <c r="CG175" i="11"/>
  <c r="CG24" i="11"/>
  <c r="CG179" i="11"/>
  <c r="CG155" i="11"/>
  <c r="CG161" i="11"/>
  <c r="CG205" i="11"/>
  <c r="CG27" i="11"/>
  <c r="CG214" i="11"/>
  <c r="CG165" i="11"/>
  <c r="CG83" i="11"/>
  <c r="CG126" i="11"/>
  <c r="CG152" i="11"/>
  <c r="CG185" i="11"/>
  <c r="CG191" i="11"/>
  <c r="CG40" i="11"/>
  <c r="CG28" i="11"/>
  <c r="CG68" i="11"/>
  <c r="CG177" i="11"/>
  <c r="CG158" i="11"/>
  <c r="CG106" i="11"/>
  <c r="CG50" i="11"/>
  <c r="CG46" i="11"/>
  <c r="CG187" i="11"/>
  <c r="CG168" i="11"/>
  <c r="CG56" i="11"/>
  <c r="CG107" i="11"/>
  <c r="CG193" i="11"/>
  <c r="CG84" i="11"/>
  <c r="CG209" i="11"/>
  <c r="CG200" i="11"/>
  <c r="CG44" i="11"/>
  <c r="CG13" i="11"/>
  <c r="CG132" i="11"/>
  <c r="BZ10" i="11"/>
  <c r="BZ11" i="11"/>
  <c r="BZ23" i="11"/>
  <c r="BZ35" i="11"/>
  <c r="BZ47" i="11"/>
  <c r="BZ59" i="11"/>
  <c r="BZ71" i="11"/>
  <c r="BZ83" i="11"/>
  <c r="BZ94" i="11"/>
  <c r="BZ106" i="11"/>
  <c r="BZ118" i="11"/>
  <c r="BZ130" i="11"/>
  <c r="BZ135" i="11"/>
  <c r="BZ147" i="11"/>
  <c r="BZ159" i="11"/>
  <c r="BZ171" i="11"/>
  <c r="BZ183" i="11"/>
  <c r="BZ195" i="11"/>
  <c r="BZ207" i="11"/>
  <c r="BZ24" i="11"/>
  <c r="BZ36" i="11"/>
  <c r="BZ48" i="11"/>
  <c r="BZ60" i="11"/>
  <c r="BZ72" i="11"/>
  <c r="BZ84" i="11"/>
  <c r="BZ95" i="11"/>
  <c r="BZ107" i="11"/>
  <c r="BZ119" i="11"/>
  <c r="BZ131" i="11"/>
  <c r="BZ136" i="11"/>
  <c r="BZ148" i="11"/>
  <c r="BZ160" i="11"/>
  <c r="BZ172" i="11"/>
  <c r="BZ184" i="11"/>
  <c r="BZ196" i="11"/>
  <c r="BZ208" i="11"/>
  <c r="BZ25" i="11"/>
  <c r="BZ37" i="11"/>
  <c r="BZ49" i="11"/>
  <c r="BZ61" i="11"/>
  <c r="BZ73" i="11"/>
  <c r="BZ108" i="11"/>
  <c r="BZ149" i="11"/>
  <c r="BZ209" i="11"/>
  <c r="BZ62" i="11"/>
  <c r="BZ121" i="11"/>
  <c r="BZ174" i="11"/>
  <c r="BZ27" i="11"/>
  <c r="BZ98" i="11"/>
  <c r="BZ163" i="11"/>
  <c r="BZ211" i="11"/>
  <c r="BZ12" i="11"/>
  <c r="BZ13" i="11"/>
  <c r="BZ14" i="11"/>
  <c r="BZ15" i="11"/>
  <c r="BZ16" i="11"/>
  <c r="BZ28" i="11"/>
  <c r="BZ40" i="11"/>
  <c r="BZ52" i="11"/>
  <c r="BZ64" i="11"/>
  <c r="BZ76" i="11"/>
  <c r="BZ87" i="11"/>
  <c r="BZ99" i="11"/>
  <c r="BZ111" i="11"/>
  <c r="BZ123" i="11"/>
  <c r="BZ140" i="11"/>
  <c r="BZ152" i="11"/>
  <c r="BZ164" i="11"/>
  <c r="BZ176" i="11"/>
  <c r="BZ188" i="11"/>
  <c r="BZ200" i="11"/>
  <c r="BZ212" i="11"/>
  <c r="BZ29" i="11"/>
  <c r="BZ41" i="11"/>
  <c r="BZ53" i="11"/>
  <c r="BZ65" i="11"/>
  <c r="BZ77" i="11"/>
  <c r="BZ88" i="11"/>
  <c r="BZ100" i="11"/>
  <c r="BZ112" i="11"/>
  <c r="BZ124" i="11"/>
  <c r="BZ141" i="11"/>
  <c r="BZ153" i="11"/>
  <c r="BZ165" i="11"/>
  <c r="BZ177" i="11"/>
  <c r="BZ189" i="11"/>
  <c r="BZ201" i="11"/>
  <c r="BZ213" i="11"/>
  <c r="BZ30" i="11"/>
  <c r="BZ42" i="11"/>
  <c r="BZ54" i="11"/>
  <c r="BZ66" i="11"/>
  <c r="BZ78" i="11"/>
  <c r="BZ89" i="11"/>
  <c r="BZ101" i="11"/>
  <c r="BZ113" i="11"/>
  <c r="BZ125" i="11"/>
  <c r="BZ142" i="11"/>
  <c r="BZ154" i="11"/>
  <c r="BZ166" i="11"/>
  <c r="BZ178" i="11"/>
  <c r="BZ190" i="11"/>
  <c r="BZ202" i="11"/>
  <c r="BZ17" i="11"/>
  <c r="BZ18" i="11"/>
  <c r="BZ19" i="11"/>
  <c r="BZ31" i="11"/>
  <c r="BZ43" i="11"/>
  <c r="BZ55" i="11"/>
  <c r="BZ67" i="11"/>
  <c r="BZ79" i="11"/>
  <c r="BZ90" i="11"/>
  <c r="BZ102" i="11"/>
  <c r="BZ114" i="11"/>
  <c r="BZ126" i="11"/>
  <c r="BZ143" i="11"/>
  <c r="BZ155" i="11"/>
  <c r="BZ167" i="11"/>
  <c r="BZ179" i="11"/>
  <c r="BZ191" i="11"/>
  <c r="BZ203" i="11"/>
  <c r="BZ215" i="11"/>
  <c r="BZ46" i="11"/>
  <c r="BZ105" i="11"/>
  <c r="BZ194" i="11"/>
  <c r="BZ132" i="11"/>
  <c r="BZ50" i="11"/>
  <c r="BZ85" i="11"/>
  <c r="BZ150" i="11"/>
  <c r="BZ39" i="11"/>
  <c r="BZ110" i="11"/>
  <c r="BZ187" i="11"/>
  <c r="BZ20" i="11"/>
  <c r="BZ32" i="11"/>
  <c r="BZ44" i="11"/>
  <c r="BZ56" i="11"/>
  <c r="BZ68" i="11"/>
  <c r="BZ80" i="11"/>
  <c r="BZ91" i="11"/>
  <c r="BZ103" i="11"/>
  <c r="BZ115" i="11"/>
  <c r="BZ127" i="11"/>
  <c r="BZ144" i="11"/>
  <c r="BZ156" i="11"/>
  <c r="BZ168" i="11"/>
  <c r="BZ180" i="11"/>
  <c r="BZ192" i="11"/>
  <c r="BZ204" i="11"/>
  <c r="BZ9" i="11"/>
  <c r="BZ157" i="11"/>
  <c r="BZ181" i="11"/>
  <c r="BZ205" i="11"/>
  <c r="BZ22" i="11"/>
  <c r="BZ34" i="11"/>
  <c r="BZ70" i="11"/>
  <c r="BZ82" i="11"/>
  <c r="BZ117" i="11"/>
  <c r="BZ134" i="11"/>
  <c r="BZ158" i="11"/>
  <c r="BZ170" i="11"/>
  <c r="BZ206" i="11"/>
  <c r="BZ120" i="11"/>
  <c r="BZ161" i="11"/>
  <c r="BZ173" i="11"/>
  <c r="BZ197" i="11"/>
  <c r="BZ26" i="11"/>
  <c r="BZ74" i="11"/>
  <c r="BZ109" i="11"/>
  <c r="BZ162" i="11"/>
  <c r="BZ198" i="11"/>
  <c r="BZ51" i="11"/>
  <c r="BZ75" i="11"/>
  <c r="BZ122" i="11"/>
  <c r="BZ139" i="11"/>
  <c r="BZ175" i="11"/>
  <c r="BZ214" i="11"/>
  <c r="BZ21" i="11"/>
  <c r="BZ33" i="11"/>
  <c r="BZ45" i="11"/>
  <c r="BZ57" i="11"/>
  <c r="BZ69" i="11"/>
  <c r="BZ81" i="11"/>
  <c r="BZ92" i="11"/>
  <c r="BZ104" i="11"/>
  <c r="BZ116" i="11"/>
  <c r="BZ128" i="11"/>
  <c r="BZ133" i="11"/>
  <c r="BZ145" i="11"/>
  <c r="BZ169" i="11"/>
  <c r="BZ193" i="11"/>
  <c r="BZ58" i="11"/>
  <c r="BZ93" i="11"/>
  <c r="BZ129" i="11"/>
  <c r="BZ146" i="11"/>
  <c r="BZ182" i="11"/>
  <c r="BZ96" i="11"/>
  <c r="BZ137" i="11"/>
  <c r="BZ185" i="11"/>
  <c r="BZ38" i="11"/>
  <c r="BZ97" i="11"/>
  <c r="BZ138" i="11"/>
  <c r="BZ186" i="11"/>
  <c r="BZ210" i="11"/>
  <c r="BZ63" i="11"/>
  <c r="BZ86" i="11"/>
  <c r="BZ151" i="11"/>
  <c r="BZ199" i="11"/>
  <c r="BS21" i="11"/>
  <c r="BS33" i="11"/>
  <c r="BS45" i="11"/>
  <c r="BS57" i="11"/>
  <c r="BS69" i="11"/>
  <c r="BS81" i="11"/>
  <c r="BS92" i="11"/>
  <c r="BS104" i="11"/>
  <c r="BS116" i="11"/>
  <c r="BS128" i="11"/>
  <c r="BS133" i="11"/>
  <c r="BS145" i="11"/>
  <c r="BS157" i="11"/>
  <c r="BS169" i="11"/>
  <c r="BS181" i="11"/>
  <c r="BS193" i="11"/>
  <c r="BS205" i="11"/>
  <c r="BS31" i="11"/>
  <c r="BS115" i="11"/>
  <c r="BS9" i="11"/>
  <c r="BS10" i="11"/>
  <c r="BS22" i="11"/>
  <c r="BS34" i="11"/>
  <c r="BS46" i="11"/>
  <c r="BS58" i="11"/>
  <c r="BS70" i="11"/>
  <c r="BS82" i="11"/>
  <c r="BS93" i="11"/>
  <c r="BS105" i="11"/>
  <c r="BS117" i="11"/>
  <c r="BS129" i="11"/>
  <c r="BS134" i="11"/>
  <c r="BS146" i="11"/>
  <c r="BS158" i="11"/>
  <c r="BS170" i="11"/>
  <c r="BS182" i="11"/>
  <c r="BS194" i="11"/>
  <c r="BS206" i="11"/>
  <c r="BS55" i="11"/>
  <c r="BS143" i="11"/>
  <c r="BS56" i="11"/>
  <c r="BS156" i="11"/>
  <c r="BS11" i="11"/>
  <c r="BS23" i="11"/>
  <c r="BS35" i="11"/>
  <c r="BS47" i="11"/>
  <c r="BS59" i="11"/>
  <c r="BS71" i="11"/>
  <c r="BS83" i="11"/>
  <c r="BS94" i="11"/>
  <c r="BS106" i="11"/>
  <c r="BS118" i="11"/>
  <c r="BS130" i="11"/>
  <c r="BS135" i="11"/>
  <c r="BS147" i="11"/>
  <c r="BS159" i="11"/>
  <c r="BS171" i="11"/>
  <c r="BS183" i="11"/>
  <c r="BS195" i="11"/>
  <c r="BS207" i="11"/>
  <c r="BS67" i="11"/>
  <c r="BS167" i="11"/>
  <c r="BS68" i="11"/>
  <c r="BS144" i="11"/>
  <c r="BS12" i="11"/>
  <c r="BS24" i="11"/>
  <c r="BS36" i="11"/>
  <c r="BS48" i="11"/>
  <c r="BS60" i="11"/>
  <c r="BS72" i="11"/>
  <c r="BS84" i="11"/>
  <c r="BS95" i="11"/>
  <c r="BS107" i="11"/>
  <c r="BS119" i="11"/>
  <c r="BS131" i="11"/>
  <c r="BS136" i="11"/>
  <c r="BS148" i="11"/>
  <c r="BS160" i="11"/>
  <c r="BS172" i="11"/>
  <c r="BS184" i="11"/>
  <c r="BS196" i="11"/>
  <c r="BS208" i="11"/>
  <c r="BS209" i="11"/>
  <c r="BS211" i="11"/>
  <c r="BS212" i="11"/>
  <c r="BS43" i="11"/>
  <c r="BS126" i="11"/>
  <c r="BS215" i="11"/>
  <c r="BS32" i="11"/>
  <c r="BS127" i="11"/>
  <c r="BS13" i="11"/>
  <c r="BS25" i="11"/>
  <c r="BS37" i="11"/>
  <c r="BS49" i="11"/>
  <c r="BS61" i="11"/>
  <c r="BS73" i="11"/>
  <c r="BS96" i="11"/>
  <c r="BS108" i="11"/>
  <c r="BS120" i="11"/>
  <c r="BS132" i="11"/>
  <c r="BS137" i="11"/>
  <c r="BS149" i="11"/>
  <c r="BS161" i="11"/>
  <c r="BS173" i="11"/>
  <c r="BS185" i="11"/>
  <c r="BS197" i="11"/>
  <c r="BS210" i="11"/>
  <c r="BS213" i="11"/>
  <c r="BS79" i="11"/>
  <c r="BS20" i="11"/>
  <c r="BS14" i="11"/>
  <c r="BS26" i="11"/>
  <c r="BS38" i="11"/>
  <c r="BS50" i="11"/>
  <c r="BS62" i="11"/>
  <c r="BS74" i="11"/>
  <c r="BS85" i="11"/>
  <c r="BS97" i="11"/>
  <c r="BS109" i="11"/>
  <c r="BS121" i="11"/>
  <c r="BS138" i="11"/>
  <c r="BS150" i="11"/>
  <c r="BS162" i="11"/>
  <c r="BS174" i="11"/>
  <c r="BS186" i="11"/>
  <c r="BS198" i="11"/>
  <c r="BS190" i="11"/>
  <c r="BS102" i="11"/>
  <c r="BS191" i="11"/>
  <c r="BS103" i="11"/>
  <c r="BS204" i="11"/>
  <c r="BS15" i="11"/>
  <c r="BS27" i="11"/>
  <c r="BS39" i="11"/>
  <c r="BS51" i="11"/>
  <c r="BS63" i="11"/>
  <c r="BS75" i="11"/>
  <c r="BS86" i="11"/>
  <c r="BS98" i="11"/>
  <c r="BS110" i="11"/>
  <c r="BS122" i="11"/>
  <c r="BS139" i="11"/>
  <c r="BS151" i="11"/>
  <c r="BS163" i="11"/>
  <c r="BS175" i="11"/>
  <c r="BS187" i="11"/>
  <c r="BS199" i="11"/>
  <c r="BS214" i="11"/>
  <c r="BS90" i="11"/>
  <c r="BS179" i="11"/>
  <c r="BS80" i="11"/>
  <c r="BS168" i="11"/>
  <c r="BS16" i="11"/>
  <c r="BS28" i="11"/>
  <c r="BS40" i="11"/>
  <c r="BS52" i="11"/>
  <c r="BS64" i="11"/>
  <c r="BS76" i="11"/>
  <c r="BS87" i="11"/>
  <c r="BS99" i="11"/>
  <c r="BS111" i="11"/>
  <c r="BS123" i="11"/>
  <c r="BS140" i="11"/>
  <c r="BS152" i="11"/>
  <c r="BS164" i="11"/>
  <c r="BS176" i="11"/>
  <c r="BS188" i="11"/>
  <c r="BS200" i="11"/>
  <c r="BS19" i="11"/>
  <c r="BS155" i="11"/>
  <c r="BS44" i="11"/>
  <c r="BS192" i="11"/>
  <c r="BS17" i="11"/>
  <c r="BS29" i="11"/>
  <c r="BS41" i="11"/>
  <c r="BS53" i="11"/>
  <c r="BS65" i="11"/>
  <c r="BS77" i="11"/>
  <c r="BS88" i="11"/>
  <c r="BS100" i="11"/>
  <c r="BS112" i="11"/>
  <c r="BS124" i="11"/>
  <c r="BS141" i="11"/>
  <c r="BS153" i="11"/>
  <c r="BS165" i="11"/>
  <c r="BS177" i="11"/>
  <c r="BS189" i="11"/>
  <c r="BS201" i="11"/>
  <c r="BS18" i="11"/>
  <c r="BS30" i="11"/>
  <c r="BS42" i="11"/>
  <c r="BS54" i="11"/>
  <c r="BS66" i="11"/>
  <c r="BS78" i="11"/>
  <c r="BS89" i="11"/>
  <c r="BS101" i="11"/>
  <c r="BS113" i="11"/>
  <c r="BS125" i="11"/>
  <c r="BS142" i="11"/>
  <c r="BS154" i="11"/>
  <c r="BS166" i="11"/>
  <c r="BS178" i="11"/>
  <c r="BS202" i="11"/>
  <c r="BS114" i="11"/>
  <c r="BS203" i="11"/>
  <c r="BS91" i="11"/>
  <c r="BS180" i="11"/>
  <c r="AJ215" i="12"/>
  <c r="BL16" i="11"/>
  <c r="BL28" i="11"/>
  <c r="BL40" i="11"/>
  <c r="BL52" i="11"/>
  <c r="BL64" i="11"/>
  <c r="BL76" i="11"/>
  <c r="BL87" i="11"/>
  <c r="BL99" i="11"/>
  <c r="BL111" i="11"/>
  <c r="BL123" i="11"/>
  <c r="BL140" i="11"/>
  <c r="BL152" i="11"/>
  <c r="BL164" i="11"/>
  <c r="BL176" i="11"/>
  <c r="BL188" i="11"/>
  <c r="BL200" i="11"/>
  <c r="BL212" i="11"/>
  <c r="BL204" i="11"/>
  <c r="BL59" i="11"/>
  <c r="BL147" i="11"/>
  <c r="BL17" i="11"/>
  <c r="BL29" i="11"/>
  <c r="BL41" i="11"/>
  <c r="BL53" i="11"/>
  <c r="BL65" i="11"/>
  <c r="BL77" i="11"/>
  <c r="BL88" i="11"/>
  <c r="BL100" i="11"/>
  <c r="BL112" i="11"/>
  <c r="BL124" i="11"/>
  <c r="BL141" i="11"/>
  <c r="BL153" i="11"/>
  <c r="BL165" i="11"/>
  <c r="BL177" i="11"/>
  <c r="BL189" i="11"/>
  <c r="BL201" i="11"/>
  <c r="BL213" i="11"/>
  <c r="BL167" i="11"/>
  <c r="BL35" i="11"/>
  <c r="V215" i="12"/>
  <c r="BL18" i="11"/>
  <c r="BL30" i="11"/>
  <c r="BL42" i="11"/>
  <c r="BL54" i="11"/>
  <c r="BL66" i="11"/>
  <c r="BL78" i="11"/>
  <c r="BL89" i="11"/>
  <c r="BL101" i="11"/>
  <c r="BL113" i="11"/>
  <c r="BL125" i="11"/>
  <c r="BL142" i="11"/>
  <c r="BL154" i="11"/>
  <c r="BL166" i="11"/>
  <c r="BL178" i="11"/>
  <c r="BL190" i="11"/>
  <c r="BL202" i="11"/>
  <c r="BL214" i="11"/>
  <c r="BL179" i="11"/>
  <c r="BL9" i="11"/>
  <c r="BL156" i="11"/>
  <c r="BL192" i="11"/>
  <c r="BL11" i="11"/>
  <c r="BL83" i="11"/>
  <c r="BL118" i="11"/>
  <c r="BL159" i="11"/>
  <c r="BL19" i="11"/>
  <c r="BL31" i="11"/>
  <c r="BL43" i="11"/>
  <c r="BL55" i="11"/>
  <c r="BL67" i="11"/>
  <c r="BL79" i="11"/>
  <c r="BL90" i="11"/>
  <c r="BL102" i="11"/>
  <c r="BL114" i="11"/>
  <c r="BL126" i="11"/>
  <c r="BL143" i="11"/>
  <c r="BL155" i="11"/>
  <c r="BL191" i="11"/>
  <c r="BL203" i="11"/>
  <c r="BL168" i="11"/>
  <c r="BL94" i="11"/>
  <c r="DI215" i="12"/>
  <c r="DW215" i="12"/>
  <c r="O215" i="11"/>
  <c r="BL20" i="11"/>
  <c r="BL32" i="11"/>
  <c r="BL44" i="11"/>
  <c r="BL56" i="11"/>
  <c r="BL68" i="11"/>
  <c r="BL80" i="11"/>
  <c r="BL91" i="11"/>
  <c r="BL103" i="11"/>
  <c r="BL115" i="11"/>
  <c r="BL127" i="11"/>
  <c r="BL144" i="11"/>
  <c r="BL180" i="11"/>
  <c r="BL195" i="11"/>
  <c r="AQ215" i="12"/>
  <c r="BE215" i="12"/>
  <c r="BS215" i="12"/>
  <c r="CG215" i="12"/>
  <c r="CU215" i="12"/>
  <c r="V215" i="11"/>
  <c r="BL21" i="11"/>
  <c r="BL33" i="11"/>
  <c r="BL45" i="11"/>
  <c r="BL57" i="11"/>
  <c r="BL69" i="11"/>
  <c r="BL81" i="11"/>
  <c r="BL92" i="11"/>
  <c r="BL104" i="11"/>
  <c r="BL116" i="11"/>
  <c r="BL128" i="11"/>
  <c r="BL133" i="11"/>
  <c r="BL145" i="11"/>
  <c r="BL157" i="11"/>
  <c r="BL169" i="11"/>
  <c r="BL181" i="11"/>
  <c r="BL193" i="11"/>
  <c r="BL205" i="11"/>
  <c r="AJ215" i="11"/>
  <c r="BL71" i="11"/>
  <c r="BL130" i="11"/>
  <c r="BL207" i="11"/>
  <c r="AC215" i="12"/>
  <c r="AC215" i="11"/>
  <c r="BL10" i="11"/>
  <c r="BL22" i="11"/>
  <c r="BL34" i="11"/>
  <c r="BL46" i="11"/>
  <c r="BL58" i="11"/>
  <c r="BL70" i="11"/>
  <c r="BL82" i="11"/>
  <c r="BL93" i="11"/>
  <c r="BL105" i="11"/>
  <c r="BL117" i="11"/>
  <c r="BL129" i="11"/>
  <c r="BL134" i="11"/>
  <c r="BL146" i="11"/>
  <c r="BL158" i="11"/>
  <c r="BL170" i="11"/>
  <c r="BL182" i="11"/>
  <c r="BL194" i="11"/>
  <c r="BL206" i="11"/>
  <c r="BL23" i="11"/>
  <c r="BL106" i="11"/>
  <c r="BL171" i="11"/>
  <c r="BL208" i="11"/>
  <c r="O215" i="12"/>
  <c r="AQ215" i="11"/>
  <c r="BL12" i="11"/>
  <c r="BL24" i="11"/>
  <c r="BL36" i="11"/>
  <c r="BL48" i="11"/>
  <c r="BL60" i="11"/>
  <c r="BL72" i="11"/>
  <c r="BL84" i="11"/>
  <c r="BL95" i="11"/>
  <c r="BL107" i="11"/>
  <c r="BL119" i="11"/>
  <c r="BL131" i="11"/>
  <c r="BL136" i="11"/>
  <c r="BL148" i="11"/>
  <c r="BL160" i="11"/>
  <c r="BL172" i="11"/>
  <c r="BL184" i="11"/>
  <c r="BL196" i="11"/>
  <c r="AX215" i="11"/>
  <c r="BL13" i="11"/>
  <c r="BL25" i="11"/>
  <c r="BL37" i="11"/>
  <c r="BL49" i="11"/>
  <c r="BL61" i="11"/>
  <c r="BL73" i="11"/>
  <c r="BL96" i="11"/>
  <c r="BL108" i="11"/>
  <c r="BL120" i="11"/>
  <c r="BL132" i="11"/>
  <c r="BL137" i="11"/>
  <c r="BL149" i="11"/>
  <c r="BL161" i="11"/>
  <c r="BL173" i="11"/>
  <c r="BL185" i="11"/>
  <c r="BL197" i="11"/>
  <c r="BL209" i="11"/>
  <c r="BL210" i="11"/>
  <c r="BL183" i="11"/>
  <c r="DP215" i="12"/>
  <c r="BE215" i="11"/>
  <c r="BL14" i="11"/>
  <c r="BL26" i="11"/>
  <c r="BL38" i="11"/>
  <c r="BL50" i="11"/>
  <c r="BL62" i="11"/>
  <c r="BL74" i="11"/>
  <c r="BL85" i="11"/>
  <c r="BL97" i="11"/>
  <c r="BL109" i="11"/>
  <c r="BL121" i="11"/>
  <c r="BL138" i="11"/>
  <c r="BL150" i="11"/>
  <c r="BL162" i="11"/>
  <c r="BL174" i="11"/>
  <c r="BL186" i="11"/>
  <c r="BL198" i="11"/>
  <c r="BL135" i="11"/>
  <c r="AX215" i="12"/>
  <c r="BL215" i="12"/>
  <c r="BZ215" i="12"/>
  <c r="CN215" i="12"/>
  <c r="DB215" i="12"/>
  <c r="BL215" i="11"/>
  <c r="BL15" i="11"/>
  <c r="BL27" i="11"/>
  <c r="BL39" i="11"/>
  <c r="BL51" i="11"/>
  <c r="BL63" i="11"/>
  <c r="BL75" i="11"/>
  <c r="BL86" i="11"/>
  <c r="BL98" i="11"/>
  <c r="BL110" i="11"/>
  <c r="BL122" i="11"/>
  <c r="BL139" i="11"/>
  <c r="BL151" i="11"/>
  <c r="BL163" i="11"/>
  <c r="BL175" i="11"/>
  <c r="BL187" i="11"/>
  <c r="BL199" i="11"/>
  <c r="BL211" i="11"/>
  <c r="BL47" i="11"/>
  <c r="BE19" i="11"/>
  <c r="BE31" i="11"/>
  <c r="BE43" i="11"/>
  <c r="BE55" i="11"/>
  <c r="BE67" i="11"/>
  <c r="BE79" i="11"/>
  <c r="BE90" i="11"/>
  <c r="BE102" i="11"/>
  <c r="BE114" i="11"/>
  <c r="BE126" i="11"/>
  <c r="BE143" i="11"/>
  <c r="BE155" i="11"/>
  <c r="BE167" i="11"/>
  <c r="BE179" i="11"/>
  <c r="BE191" i="11"/>
  <c r="BE203" i="11"/>
  <c r="BE9" i="11"/>
  <c r="AX21" i="11"/>
  <c r="AX33" i="11"/>
  <c r="AX45" i="11"/>
  <c r="AX57" i="11"/>
  <c r="AX69" i="11"/>
  <c r="AX81" i="11"/>
  <c r="AX92" i="11"/>
  <c r="AX104" i="11"/>
  <c r="AX116" i="11"/>
  <c r="AX128" i="11"/>
  <c r="AX133" i="11"/>
  <c r="AX145" i="11"/>
  <c r="AX157" i="11"/>
  <c r="AX169" i="11"/>
  <c r="AX181" i="11"/>
  <c r="AX193" i="11"/>
  <c r="AX205" i="11"/>
  <c r="AQ11" i="11"/>
  <c r="AQ23" i="11"/>
  <c r="AQ35" i="11"/>
  <c r="AQ47" i="11"/>
  <c r="AQ59" i="11"/>
  <c r="AQ71" i="11"/>
  <c r="AQ83" i="11"/>
  <c r="AQ94" i="11"/>
  <c r="AQ106" i="11"/>
  <c r="AQ118" i="11"/>
  <c r="AQ130" i="11"/>
  <c r="AQ135" i="11"/>
  <c r="AQ147" i="11"/>
  <c r="AQ159" i="11"/>
  <c r="AQ171" i="11"/>
  <c r="AQ183" i="11"/>
  <c r="AQ195" i="11"/>
  <c r="AQ207" i="11"/>
  <c r="BE47" i="11"/>
  <c r="BE171" i="11"/>
  <c r="AX37" i="11"/>
  <c r="AX108" i="11"/>
  <c r="AX149" i="11"/>
  <c r="AX197" i="11"/>
  <c r="AQ39" i="11"/>
  <c r="AQ98" i="11"/>
  <c r="AQ139" i="11"/>
  <c r="AQ187" i="11"/>
  <c r="BE84" i="11"/>
  <c r="AX50" i="11"/>
  <c r="AX109" i="11"/>
  <c r="AX150" i="11"/>
  <c r="AX210" i="11"/>
  <c r="AQ52" i="11"/>
  <c r="AQ99" i="11"/>
  <c r="AQ140" i="11"/>
  <c r="AQ176" i="11"/>
  <c r="BE20" i="11"/>
  <c r="BE32" i="11"/>
  <c r="BE44" i="11"/>
  <c r="BE56" i="11"/>
  <c r="BE68" i="11"/>
  <c r="BE80" i="11"/>
  <c r="BE91" i="11"/>
  <c r="BE103" i="11"/>
  <c r="BE115" i="11"/>
  <c r="BE127" i="11"/>
  <c r="BE144" i="11"/>
  <c r="BE156" i="11"/>
  <c r="BE168" i="11"/>
  <c r="BE180" i="11"/>
  <c r="BE192" i="11"/>
  <c r="BE204" i="11"/>
  <c r="AX10" i="11"/>
  <c r="AX22" i="11"/>
  <c r="AX34" i="11"/>
  <c r="AX46" i="11"/>
  <c r="AX58" i="11"/>
  <c r="AX70" i="11"/>
  <c r="AX82" i="11"/>
  <c r="AX93" i="11"/>
  <c r="AX105" i="11"/>
  <c r="AX117" i="11"/>
  <c r="AX129" i="11"/>
  <c r="AX134" i="11"/>
  <c r="AX146" i="11"/>
  <c r="AX158" i="11"/>
  <c r="AX170" i="11"/>
  <c r="AX182" i="11"/>
  <c r="AX194" i="11"/>
  <c r="AX206" i="11"/>
  <c r="AQ12" i="11"/>
  <c r="AQ24" i="11"/>
  <c r="AQ36" i="11"/>
  <c r="AQ48" i="11"/>
  <c r="AQ60" i="11"/>
  <c r="AQ72" i="11"/>
  <c r="AQ84" i="11"/>
  <c r="AQ95" i="11"/>
  <c r="AQ107" i="11"/>
  <c r="AQ119" i="11"/>
  <c r="AQ131" i="11"/>
  <c r="AQ136" i="11"/>
  <c r="AQ148" i="11"/>
  <c r="AQ160" i="11"/>
  <c r="AQ172" i="11"/>
  <c r="AQ184" i="11"/>
  <c r="AQ196" i="11"/>
  <c r="AQ208" i="11"/>
  <c r="BE11" i="11"/>
  <c r="BE59" i="11"/>
  <c r="BE71" i="11"/>
  <c r="BE106" i="11"/>
  <c r="BE135" i="11"/>
  <c r="BE183" i="11"/>
  <c r="AX13" i="11"/>
  <c r="AX61" i="11"/>
  <c r="AX132" i="11"/>
  <c r="AX173" i="11"/>
  <c r="AQ15" i="11"/>
  <c r="AQ63" i="11"/>
  <c r="AQ110" i="11"/>
  <c r="AQ151" i="11"/>
  <c r="AQ199" i="11"/>
  <c r="BE36" i="11"/>
  <c r="BE119" i="11"/>
  <c r="BE160" i="11"/>
  <c r="BE196" i="11"/>
  <c r="AX26" i="11"/>
  <c r="AX74" i="11"/>
  <c r="AX121" i="11"/>
  <c r="AX162" i="11"/>
  <c r="AX198" i="11"/>
  <c r="AQ40" i="11"/>
  <c r="AQ87" i="11"/>
  <c r="AQ164" i="11"/>
  <c r="AQ212" i="11"/>
  <c r="BE25" i="11"/>
  <c r="BE73" i="11"/>
  <c r="BE21" i="11"/>
  <c r="BE33" i="11"/>
  <c r="BE45" i="11"/>
  <c r="BE57" i="11"/>
  <c r="BE69" i="11"/>
  <c r="BE81" i="11"/>
  <c r="BE92" i="11"/>
  <c r="BE104" i="11"/>
  <c r="BE116" i="11"/>
  <c r="BE128" i="11"/>
  <c r="BE133" i="11"/>
  <c r="BE145" i="11"/>
  <c r="BE157" i="11"/>
  <c r="BE169" i="11"/>
  <c r="BE181" i="11"/>
  <c r="BE193" i="11"/>
  <c r="BE205" i="11"/>
  <c r="AX11" i="11"/>
  <c r="AX23" i="11"/>
  <c r="AX35" i="11"/>
  <c r="AX47" i="11"/>
  <c r="AX59" i="11"/>
  <c r="AX71" i="11"/>
  <c r="AX83" i="11"/>
  <c r="AX94" i="11"/>
  <c r="AX106" i="11"/>
  <c r="AX118" i="11"/>
  <c r="AX130" i="11"/>
  <c r="AX135" i="11"/>
  <c r="AX147" i="11"/>
  <c r="AX159" i="11"/>
  <c r="AX171" i="11"/>
  <c r="AX183" i="11"/>
  <c r="AX195" i="11"/>
  <c r="AX207" i="11"/>
  <c r="AQ13" i="11"/>
  <c r="AQ25" i="11"/>
  <c r="AQ37" i="11"/>
  <c r="AQ49" i="11"/>
  <c r="AQ61" i="11"/>
  <c r="AQ73" i="11"/>
  <c r="AQ96" i="11"/>
  <c r="AQ108" i="11"/>
  <c r="AQ120" i="11"/>
  <c r="AQ132" i="11"/>
  <c r="AQ137" i="11"/>
  <c r="AQ149" i="11"/>
  <c r="AQ161" i="11"/>
  <c r="AQ173" i="11"/>
  <c r="AQ185" i="11"/>
  <c r="AQ197" i="11"/>
  <c r="AQ209" i="11"/>
  <c r="BE23" i="11"/>
  <c r="BE94" i="11"/>
  <c r="BE130" i="11"/>
  <c r="BE159" i="11"/>
  <c r="BE207" i="11"/>
  <c r="AX49" i="11"/>
  <c r="AX96" i="11"/>
  <c r="AX137" i="11"/>
  <c r="AX185" i="11"/>
  <c r="AQ27" i="11"/>
  <c r="AQ75" i="11"/>
  <c r="AQ122" i="11"/>
  <c r="AQ163" i="11"/>
  <c r="AQ211" i="11"/>
  <c r="BE12" i="11"/>
  <c r="BE48" i="11"/>
  <c r="BE60" i="11"/>
  <c r="BE72" i="11"/>
  <c r="BE107" i="11"/>
  <c r="BE131" i="11"/>
  <c r="BE148" i="11"/>
  <c r="BE184" i="11"/>
  <c r="AX14" i="11"/>
  <c r="AX62" i="11"/>
  <c r="AX97" i="11"/>
  <c r="AX138" i="11"/>
  <c r="AX186" i="11"/>
  <c r="AQ28" i="11"/>
  <c r="AQ76" i="11"/>
  <c r="AQ123" i="11"/>
  <c r="AQ188" i="11"/>
  <c r="BE10" i="11"/>
  <c r="BE22" i="11"/>
  <c r="BE34" i="11"/>
  <c r="BE46" i="11"/>
  <c r="BE58" i="11"/>
  <c r="BE70" i="11"/>
  <c r="BE82" i="11"/>
  <c r="BE93" i="11"/>
  <c r="BE105" i="11"/>
  <c r="BE117" i="11"/>
  <c r="BE129" i="11"/>
  <c r="BE134" i="11"/>
  <c r="BE146" i="11"/>
  <c r="BE158" i="11"/>
  <c r="BE170" i="11"/>
  <c r="BE182" i="11"/>
  <c r="BE194" i="11"/>
  <c r="BE206" i="11"/>
  <c r="AX12" i="11"/>
  <c r="AX24" i="11"/>
  <c r="AX36" i="11"/>
  <c r="AX48" i="11"/>
  <c r="AX60" i="11"/>
  <c r="AX72" i="11"/>
  <c r="AX84" i="11"/>
  <c r="AX95" i="11"/>
  <c r="AX107" i="11"/>
  <c r="AX119" i="11"/>
  <c r="AX131" i="11"/>
  <c r="AX136" i="11"/>
  <c r="AX148" i="11"/>
  <c r="AX160" i="11"/>
  <c r="AX172" i="11"/>
  <c r="AX184" i="11"/>
  <c r="AX196" i="11"/>
  <c r="AX208" i="11"/>
  <c r="AQ14" i="11"/>
  <c r="AQ26" i="11"/>
  <c r="AQ38" i="11"/>
  <c r="AQ50" i="11"/>
  <c r="AQ62" i="11"/>
  <c r="AQ74" i="11"/>
  <c r="AQ85" i="11"/>
  <c r="AQ97" i="11"/>
  <c r="AQ109" i="11"/>
  <c r="AQ121" i="11"/>
  <c r="AQ138" i="11"/>
  <c r="AQ150" i="11"/>
  <c r="AQ162" i="11"/>
  <c r="AQ174" i="11"/>
  <c r="AQ186" i="11"/>
  <c r="AQ198" i="11"/>
  <c r="AQ210" i="11"/>
  <c r="BE35" i="11"/>
  <c r="BE83" i="11"/>
  <c r="BE118" i="11"/>
  <c r="BE147" i="11"/>
  <c r="BE195" i="11"/>
  <c r="AX25" i="11"/>
  <c r="AX73" i="11"/>
  <c r="AX120" i="11"/>
  <c r="AX161" i="11"/>
  <c r="AX209" i="11"/>
  <c r="AQ51" i="11"/>
  <c r="AQ86" i="11"/>
  <c r="AQ175" i="11"/>
  <c r="BE24" i="11"/>
  <c r="BE95" i="11"/>
  <c r="BE136" i="11"/>
  <c r="BE172" i="11"/>
  <c r="BE208" i="11"/>
  <c r="AX38" i="11"/>
  <c r="AX85" i="11"/>
  <c r="AX174" i="11"/>
  <c r="AQ16" i="11"/>
  <c r="AQ64" i="11"/>
  <c r="AQ111" i="11"/>
  <c r="AQ152" i="11"/>
  <c r="AQ200" i="11"/>
  <c r="BE13" i="11"/>
  <c r="BE61" i="11"/>
  <c r="BE30" i="11"/>
  <c r="BE54" i="11"/>
  <c r="BE86" i="11"/>
  <c r="BE110" i="11"/>
  <c r="BE151" i="11"/>
  <c r="BE175" i="11"/>
  <c r="BE199" i="11"/>
  <c r="AX17" i="11"/>
  <c r="AX41" i="11"/>
  <c r="AX65" i="11"/>
  <c r="AX88" i="11"/>
  <c r="AX112" i="11"/>
  <c r="AX153" i="11"/>
  <c r="AX177" i="11"/>
  <c r="AX201" i="11"/>
  <c r="AQ19" i="11"/>
  <c r="AQ43" i="11"/>
  <c r="AQ67" i="11"/>
  <c r="AQ90" i="11"/>
  <c r="AQ114" i="11"/>
  <c r="AQ155" i="11"/>
  <c r="AQ179" i="11"/>
  <c r="AQ203" i="11"/>
  <c r="BE41" i="11"/>
  <c r="BE210" i="11"/>
  <c r="AX99" i="11"/>
  <c r="AQ30" i="11"/>
  <c r="AQ166" i="11"/>
  <c r="BE187" i="11"/>
  <c r="AX213" i="11"/>
  <c r="AQ143" i="11"/>
  <c r="BE123" i="11"/>
  <c r="AX101" i="11"/>
  <c r="AQ32" i="11"/>
  <c r="AQ144" i="11"/>
  <c r="BE76" i="11"/>
  <c r="AX31" i="11"/>
  <c r="AX167" i="11"/>
  <c r="AQ81" i="11"/>
  <c r="AQ193" i="11"/>
  <c r="BE51" i="11"/>
  <c r="BE166" i="11"/>
  <c r="BE214" i="11"/>
  <c r="AX56" i="11"/>
  <c r="AX144" i="11"/>
  <c r="AQ34" i="11"/>
  <c r="AQ129" i="11"/>
  <c r="BE78" i="11"/>
  <c r="AX39" i="11"/>
  <c r="AX175" i="11"/>
  <c r="AQ88" i="11"/>
  <c r="AQ201" i="11"/>
  <c r="AX16" i="11"/>
  <c r="AX111" i="11"/>
  <c r="AQ18" i="11"/>
  <c r="BE37" i="11"/>
  <c r="BE62" i="11"/>
  <c r="BE87" i="11"/>
  <c r="BE111" i="11"/>
  <c r="BE152" i="11"/>
  <c r="BE176" i="11"/>
  <c r="BE200" i="11"/>
  <c r="AX18" i="11"/>
  <c r="AX42" i="11"/>
  <c r="AX66" i="11"/>
  <c r="AX89" i="11"/>
  <c r="AX113" i="11"/>
  <c r="AX154" i="11"/>
  <c r="AX178" i="11"/>
  <c r="AX202" i="11"/>
  <c r="AQ20" i="11"/>
  <c r="AQ44" i="11"/>
  <c r="AQ68" i="11"/>
  <c r="AQ91" i="11"/>
  <c r="AQ115" i="11"/>
  <c r="AQ156" i="11"/>
  <c r="AQ180" i="11"/>
  <c r="AQ204" i="11"/>
  <c r="BE66" i="11"/>
  <c r="AX28" i="11"/>
  <c r="AX140" i="11"/>
  <c r="AQ54" i="11"/>
  <c r="AQ125" i="11"/>
  <c r="AQ214" i="11"/>
  <c r="BE74" i="11"/>
  <c r="BE163" i="11"/>
  <c r="AX53" i="11"/>
  <c r="AX141" i="11"/>
  <c r="AQ55" i="11"/>
  <c r="AQ167" i="11"/>
  <c r="BE18" i="11"/>
  <c r="BE140" i="11"/>
  <c r="BE212" i="11"/>
  <c r="AX142" i="11"/>
  <c r="AQ56" i="11"/>
  <c r="AQ168" i="11"/>
  <c r="BE26" i="11"/>
  <c r="BE141" i="11"/>
  <c r="BE189" i="11"/>
  <c r="AX55" i="11"/>
  <c r="AX143" i="11"/>
  <c r="AQ57" i="11"/>
  <c r="AQ169" i="11"/>
  <c r="BE27" i="11"/>
  <c r="BE125" i="11"/>
  <c r="BE190" i="11"/>
  <c r="AX32" i="11"/>
  <c r="AX127" i="11"/>
  <c r="AQ58" i="11"/>
  <c r="AQ146" i="11"/>
  <c r="BE132" i="11"/>
  <c r="AX110" i="11"/>
  <c r="AQ17" i="11"/>
  <c r="AQ153" i="11"/>
  <c r="BE109" i="11"/>
  <c r="BE174" i="11"/>
  <c r="AX87" i="11"/>
  <c r="AX200" i="11"/>
  <c r="AQ113" i="11"/>
  <c r="BE38" i="11"/>
  <c r="BE63" i="11"/>
  <c r="BE88" i="11"/>
  <c r="BE112" i="11"/>
  <c r="BE153" i="11"/>
  <c r="BE177" i="11"/>
  <c r="BE201" i="11"/>
  <c r="AX19" i="11"/>
  <c r="AX43" i="11"/>
  <c r="AX67" i="11"/>
  <c r="AX90" i="11"/>
  <c r="AX114" i="11"/>
  <c r="AX155" i="11"/>
  <c r="AX179" i="11"/>
  <c r="AX203" i="11"/>
  <c r="AQ21" i="11"/>
  <c r="AQ45" i="11"/>
  <c r="AQ69" i="11"/>
  <c r="AQ92" i="11"/>
  <c r="AQ116" i="11"/>
  <c r="AQ133" i="11"/>
  <c r="AQ157" i="11"/>
  <c r="AQ181" i="11"/>
  <c r="AQ205" i="11"/>
  <c r="AQ206" i="11"/>
  <c r="AQ189" i="11"/>
  <c r="BE121" i="11"/>
  <c r="AX164" i="11"/>
  <c r="AQ142" i="11"/>
  <c r="BE17" i="11"/>
  <c r="BE122" i="11"/>
  <c r="BE211" i="11"/>
  <c r="AX77" i="11"/>
  <c r="AX165" i="11"/>
  <c r="AQ79" i="11"/>
  <c r="AQ9" i="11"/>
  <c r="BE75" i="11"/>
  <c r="BE188" i="11"/>
  <c r="AX30" i="11"/>
  <c r="AX125" i="11"/>
  <c r="AX214" i="11"/>
  <c r="AQ103" i="11"/>
  <c r="BE100" i="11"/>
  <c r="AX79" i="11"/>
  <c r="AQ33" i="11"/>
  <c r="AQ145" i="11"/>
  <c r="BE101" i="11"/>
  <c r="AX103" i="11"/>
  <c r="AQ10" i="11"/>
  <c r="AQ170" i="11"/>
  <c r="BE28" i="11"/>
  <c r="BE173" i="11"/>
  <c r="AX15" i="11"/>
  <c r="AQ41" i="11"/>
  <c r="BE53" i="11"/>
  <c r="BE198" i="11"/>
  <c r="AQ66" i="11"/>
  <c r="AQ178" i="11"/>
  <c r="BE14" i="11"/>
  <c r="BE39" i="11"/>
  <c r="BE64" i="11"/>
  <c r="BE89" i="11"/>
  <c r="BE113" i="11"/>
  <c r="BE154" i="11"/>
  <c r="BE178" i="11"/>
  <c r="BE202" i="11"/>
  <c r="AX20" i="11"/>
  <c r="AX44" i="11"/>
  <c r="AX68" i="11"/>
  <c r="AX91" i="11"/>
  <c r="AX115" i="11"/>
  <c r="AX156" i="11"/>
  <c r="AX180" i="11"/>
  <c r="AX204" i="11"/>
  <c r="AQ22" i="11"/>
  <c r="AQ46" i="11"/>
  <c r="AQ70" i="11"/>
  <c r="AQ93" i="11"/>
  <c r="AQ117" i="11"/>
  <c r="AQ134" i="11"/>
  <c r="AQ158" i="11"/>
  <c r="AQ182" i="11"/>
  <c r="AQ165" i="11"/>
  <c r="BE97" i="11"/>
  <c r="AX76" i="11"/>
  <c r="AX188" i="11"/>
  <c r="AQ101" i="11"/>
  <c r="BE98" i="11"/>
  <c r="AX100" i="11"/>
  <c r="AQ31" i="11"/>
  <c r="AQ126" i="11"/>
  <c r="BE99" i="11"/>
  <c r="AX78" i="11"/>
  <c r="AX190" i="11"/>
  <c r="AQ127" i="11"/>
  <c r="BE124" i="11"/>
  <c r="AX126" i="11"/>
  <c r="AX9" i="11"/>
  <c r="AQ128" i="11"/>
  <c r="BE77" i="11"/>
  <c r="AX80" i="11"/>
  <c r="AX192" i="11"/>
  <c r="AQ105" i="11"/>
  <c r="BE108" i="11"/>
  <c r="AX63" i="11"/>
  <c r="AX151" i="11"/>
  <c r="AQ65" i="11"/>
  <c r="AQ177" i="11"/>
  <c r="BE85" i="11"/>
  <c r="AX40" i="11"/>
  <c r="AX152" i="11"/>
  <c r="AQ42" i="11"/>
  <c r="AQ154" i="11"/>
  <c r="BE15" i="11"/>
  <c r="BE40" i="11"/>
  <c r="BE65" i="11"/>
  <c r="BE96" i="11"/>
  <c r="BE120" i="11"/>
  <c r="BE137" i="11"/>
  <c r="BE161" i="11"/>
  <c r="BE185" i="11"/>
  <c r="BE209" i="11"/>
  <c r="AX27" i="11"/>
  <c r="AX51" i="11"/>
  <c r="AX75" i="11"/>
  <c r="AX98" i="11"/>
  <c r="AX122" i="11"/>
  <c r="AX139" i="11"/>
  <c r="AX163" i="11"/>
  <c r="AX187" i="11"/>
  <c r="AX211" i="11"/>
  <c r="AQ29" i="11"/>
  <c r="AQ53" i="11"/>
  <c r="AQ77" i="11"/>
  <c r="AQ100" i="11"/>
  <c r="AQ124" i="11"/>
  <c r="AQ141" i="11"/>
  <c r="AQ213" i="11"/>
  <c r="BE16" i="11"/>
  <c r="BE138" i="11"/>
  <c r="BE162" i="11"/>
  <c r="BE186" i="11"/>
  <c r="AX52" i="11"/>
  <c r="AX123" i="11"/>
  <c r="AX212" i="11"/>
  <c r="AQ78" i="11"/>
  <c r="AQ190" i="11"/>
  <c r="BE42" i="11"/>
  <c r="BE139" i="11"/>
  <c r="AX29" i="11"/>
  <c r="AX124" i="11"/>
  <c r="AX189" i="11"/>
  <c r="AQ102" i="11"/>
  <c r="AQ191" i="11"/>
  <c r="BE49" i="11"/>
  <c r="BE164" i="11"/>
  <c r="AX54" i="11"/>
  <c r="AX166" i="11"/>
  <c r="AQ80" i="11"/>
  <c r="AQ192" i="11"/>
  <c r="BE50" i="11"/>
  <c r="BE165" i="11"/>
  <c r="BE213" i="11"/>
  <c r="AX102" i="11"/>
  <c r="AX191" i="11"/>
  <c r="AQ104" i="11"/>
  <c r="BE142" i="11"/>
  <c r="AX168" i="11"/>
  <c r="AQ82" i="11"/>
  <c r="AQ194" i="11"/>
  <c r="BE52" i="11"/>
  <c r="BE149" i="11"/>
  <c r="BE197" i="11"/>
  <c r="AX86" i="11"/>
  <c r="AX199" i="11"/>
  <c r="AQ112" i="11"/>
  <c r="BE29" i="11"/>
  <c r="BE150" i="11"/>
  <c r="AX64" i="11"/>
  <c r="AX176" i="11"/>
  <c r="AQ89" i="11"/>
  <c r="AQ202" i="11"/>
  <c r="AJ12" i="11"/>
  <c r="AJ24" i="11"/>
  <c r="AJ36" i="11"/>
  <c r="AJ48" i="11"/>
  <c r="AJ60" i="11"/>
  <c r="AJ72" i="11"/>
  <c r="AJ84" i="11"/>
  <c r="AJ95" i="11"/>
  <c r="AJ107" i="11"/>
  <c r="AJ119" i="11"/>
  <c r="AJ131" i="11"/>
  <c r="AJ136" i="11"/>
  <c r="AJ148" i="11"/>
  <c r="AJ160" i="11"/>
  <c r="AJ172" i="11"/>
  <c r="AJ184" i="11"/>
  <c r="AJ196" i="11"/>
  <c r="AJ208" i="11"/>
  <c r="AC21" i="11"/>
  <c r="AC33" i="11"/>
  <c r="AC45" i="11"/>
  <c r="AC57" i="11"/>
  <c r="AC69" i="11"/>
  <c r="AC81" i="11"/>
  <c r="AC92" i="11"/>
  <c r="AC104" i="11"/>
  <c r="AC116" i="11"/>
  <c r="AC128" i="11"/>
  <c r="AC133" i="11"/>
  <c r="AC145" i="11"/>
  <c r="AC157" i="11"/>
  <c r="AC169" i="11"/>
  <c r="AC181" i="11"/>
  <c r="AC193" i="11"/>
  <c r="AC205" i="11"/>
  <c r="AC14" i="11"/>
  <c r="V16" i="11"/>
  <c r="V28" i="11"/>
  <c r="V40" i="11"/>
  <c r="V52" i="11"/>
  <c r="V64" i="11"/>
  <c r="V76" i="11"/>
  <c r="V87" i="11"/>
  <c r="V99" i="11"/>
  <c r="V111" i="11"/>
  <c r="V123" i="11"/>
  <c r="V140" i="11"/>
  <c r="V152" i="11"/>
  <c r="V164" i="11"/>
  <c r="V176" i="11"/>
  <c r="V188" i="11"/>
  <c r="V200" i="11"/>
  <c r="V212" i="11"/>
  <c r="AJ106" i="11"/>
  <c r="AJ147" i="11"/>
  <c r="AC44" i="11"/>
  <c r="AC144" i="11"/>
  <c r="V39" i="11"/>
  <c r="V175" i="11"/>
  <c r="AJ13" i="11"/>
  <c r="AJ25" i="11"/>
  <c r="AJ37" i="11"/>
  <c r="AJ49" i="11"/>
  <c r="AJ61" i="11"/>
  <c r="AJ73" i="11"/>
  <c r="AJ96" i="11"/>
  <c r="AJ108" i="11"/>
  <c r="AJ120" i="11"/>
  <c r="AJ132" i="11"/>
  <c r="AJ137" i="11"/>
  <c r="AJ149" i="11"/>
  <c r="AJ161" i="11"/>
  <c r="AJ173" i="11"/>
  <c r="AJ185" i="11"/>
  <c r="AJ197" i="11"/>
  <c r="AJ209" i="11"/>
  <c r="AC22" i="11"/>
  <c r="AC34" i="11"/>
  <c r="AC46" i="11"/>
  <c r="AC58" i="11"/>
  <c r="AC70" i="11"/>
  <c r="AC82" i="11"/>
  <c r="AC93" i="11"/>
  <c r="AC105" i="11"/>
  <c r="AC117" i="11"/>
  <c r="AC129" i="11"/>
  <c r="AC134" i="11"/>
  <c r="AC146" i="11"/>
  <c r="AC158" i="11"/>
  <c r="AC170" i="11"/>
  <c r="AC182" i="11"/>
  <c r="AC194" i="11"/>
  <c r="AC206" i="11"/>
  <c r="AC10" i="11"/>
  <c r="V17" i="11"/>
  <c r="V29" i="11"/>
  <c r="V41" i="11"/>
  <c r="V53" i="11"/>
  <c r="V65" i="11"/>
  <c r="V77" i="11"/>
  <c r="V88" i="11"/>
  <c r="V100" i="11"/>
  <c r="V112" i="11"/>
  <c r="V124" i="11"/>
  <c r="V141" i="11"/>
  <c r="V153" i="11"/>
  <c r="V165" i="11"/>
  <c r="V177" i="11"/>
  <c r="V189" i="11"/>
  <c r="V201" i="11"/>
  <c r="V213" i="11"/>
  <c r="AJ35" i="11"/>
  <c r="AJ159" i="11"/>
  <c r="AC56" i="11"/>
  <c r="V27" i="11"/>
  <c r="AJ14" i="11"/>
  <c r="AJ26" i="11"/>
  <c r="AJ38" i="11"/>
  <c r="AJ50" i="11"/>
  <c r="AJ62" i="11"/>
  <c r="AJ74" i="11"/>
  <c r="AJ85" i="11"/>
  <c r="AJ97" i="11"/>
  <c r="AJ109" i="11"/>
  <c r="AJ121" i="11"/>
  <c r="AJ138" i="11"/>
  <c r="AJ150" i="11"/>
  <c r="AJ162" i="11"/>
  <c r="AJ174" i="11"/>
  <c r="AJ186" i="11"/>
  <c r="AJ198" i="11"/>
  <c r="AJ210" i="11"/>
  <c r="AC23" i="11"/>
  <c r="AC35" i="11"/>
  <c r="AC47" i="11"/>
  <c r="AC59" i="11"/>
  <c r="AC71" i="11"/>
  <c r="AC83" i="11"/>
  <c r="AC94" i="11"/>
  <c r="AC106" i="11"/>
  <c r="AC118" i="11"/>
  <c r="AC130" i="11"/>
  <c r="AC135" i="11"/>
  <c r="AC147" i="11"/>
  <c r="AC159" i="11"/>
  <c r="AC171" i="11"/>
  <c r="AC183" i="11"/>
  <c r="AC195" i="11"/>
  <c r="AC207" i="11"/>
  <c r="AC11" i="11"/>
  <c r="V18" i="11"/>
  <c r="V30" i="11"/>
  <c r="V42" i="11"/>
  <c r="V54" i="11"/>
  <c r="V66" i="11"/>
  <c r="V78" i="11"/>
  <c r="V89" i="11"/>
  <c r="V101" i="11"/>
  <c r="V113" i="11"/>
  <c r="V125" i="11"/>
  <c r="V142" i="11"/>
  <c r="V154" i="11"/>
  <c r="V166" i="11"/>
  <c r="V178" i="11"/>
  <c r="V190" i="11"/>
  <c r="V202" i="11"/>
  <c r="V214" i="11"/>
  <c r="AJ23" i="11"/>
  <c r="AC20" i="11"/>
  <c r="AC115" i="11"/>
  <c r="AC180" i="11"/>
  <c r="V63" i="11"/>
  <c r="V163" i="11"/>
  <c r="AJ15" i="11"/>
  <c r="AJ27" i="11"/>
  <c r="AJ39" i="11"/>
  <c r="AJ51" i="11"/>
  <c r="AJ63" i="11"/>
  <c r="AJ75" i="11"/>
  <c r="AJ86" i="11"/>
  <c r="AJ98" i="11"/>
  <c r="AJ110" i="11"/>
  <c r="AJ122" i="11"/>
  <c r="AJ139" i="11"/>
  <c r="AJ151" i="11"/>
  <c r="AJ163" i="11"/>
  <c r="AJ175" i="11"/>
  <c r="AJ187" i="11"/>
  <c r="AJ199" i="11"/>
  <c r="AJ211" i="11"/>
  <c r="AC24" i="11"/>
  <c r="AC36" i="11"/>
  <c r="AC48" i="11"/>
  <c r="AC60" i="11"/>
  <c r="AC72" i="11"/>
  <c r="AC84" i="11"/>
  <c r="AC95" i="11"/>
  <c r="AC107" i="11"/>
  <c r="AC119" i="11"/>
  <c r="AC131" i="11"/>
  <c r="AC136" i="11"/>
  <c r="AC148" i="11"/>
  <c r="AC160" i="11"/>
  <c r="AC172" i="11"/>
  <c r="AC184" i="11"/>
  <c r="AC196" i="11"/>
  <c r="AC208" i="11"/>
  <c r="AC12" i="11"/>
  <c r="V19" i="11"/>
  <c r="V31" i="11"/>
  <c r="V43" i="11"/>
  <c r="V55" i="11"/>
  <c r="V67" i="11"/>
  <c r="V79" i="11"/>
  <c r="V90" i="11"/>
  <c r="V102" i="11"/>
  <c r="V114" i="11"/>
  <c r="V126" i="11"/>
  <c r="V143" i="11"/>
  <c r="V155" i="11"/>
  <c r="V167" i="11"/>
  <c r="V179" i="11"/>
  <c r="V191" i="11"/>
  <c r="V203" i="11"/>
  <c r="V9" i="11"/>
  <c r="AJ59" i="11"/>
  <c r="AJ171" i="11"/>
  <c r="AJ16" i="11"/>
  <c r="AJ28" i="11"/>
  <c r="AJ40" i="11"/>
  <c r="AJ52" i="11"/>
  <c r="AJ64" i="11"/>
  <c r="AJ76" i="11"/>
  <c r="AJ87" i="11"/>
  <c r="AJ99" i="11"/>
  <c r="AJ111" i="11"/>
  <c r="AJ123" i="11"/>
  <c r="AJ140" i="11"/>
  <c r="AJ152" i="11"/>
  <c r="AJ164" i="11"/>
  <c r="AJ176" i="11"/>
  <c r="AJ188" i="11"/>
  <c r="AJ200" i="11"/>
  <c r="AJ212" i="11"/>
  <c r="AC25" i="11"/>
  <c r="AC37" i="11"/>
  <c r="AC49" i="11"/>
  <c r="AC61" i="11"/>
  <c r="AC73" i="11"/>
  <c r="AC96" i="11"/>
  <c r="AC108" i="11"/>
  <c r="AC120" i="11"/>
  <c r="AC132" i="11"/>
  <c r="AC137" i="11"/>
  <c r="AC149" i="11"/>
  <c r="AC161" i="11"/>
  <c r="AC173" i="11"/>
  <c r="AC185" i="11"/>
  <c r="AC197" i="11"/>
  <c r="AC209" i="11"/>
  <c r="AC13" i="11"/>
  <c r="V20" i="11"/>
  <c r="V32" i="11"/>
  <c r="V44" i="11"/>
  <c r="V56" i="11"/>
  <c r="V68" i="11"/>
  <c r="V80" i="11"/>
  <c r="V91" i="11"/>
  <c r="V103" i="11"/>
  <c r="V115" i="11"/>
  <c r="V127" i="11"/>
  <c r="V144" i="11"/>
  <c r="V156" i="11"/>
  <c r="V168" i="11"/>
  <c r="V180" i="11"/>
  <c r="V192" i="11"/>
  <c r="V204" i="11"/>
  <c r="AJ71" i="11"/>
  <c r="AJ183" i="11"/>
  <c r="AC91" i="11"/>
  <c r="AC204" i="11"/>
  <c r="V98" i="11"/>
  <c r="AJ17" i="11"/>
  <c r="AJ29" i="11"/>
  <c r="AJ41" i="11"/>
  <c r="AJ53" i="11"/>
  <c r="AJ65" i="11"/>
  <c r="AJ77" i="11"/>
  <c r="AJ88" i="11"/>
  <c r="AJ100" i="11"/>
  <c r="AJ112" i="11"/>
  <c r="AJ124" i="11"/>
  <c r="AJ141" i="11"/>
  <c r="AJ153" i="11"/>
  <c r="AJ165" i="11"/>
  <c r="AJ177" i="11"/>
  <c r="AJ189" i="11"/>
  <c r="AJ201" i="11"/>
  <c r="AJ213" i="11"/>
  <c r="AC26" i="11"/>
  <c r="AC38" i="11"/>
  <c r="AC50" i="11"/>
  <c r="AC62" i="11"/>
  <c r="AC74" i="11"/>
  <c r="AC85" i="11"/>
  <c r="AC97" i="11"/>
  <c r="AC109" i="11"/>
  <c r="AC121" i="11"/>
  <c r="AC138" i="11"/>
  <c r="AC150" i="11"/>
  <c r="AC162" i="11"/>
  <c r="AC174" i="11"/>
  <c r="AC186" i="11"/>
  <c r="AC198" i="11"/>
  <c r="AC210" i="11"/>
  <c r="AC9" i="11"/>
  <c r="V21" i="11"/>
  <c r="V33" i="11"/>
  <c r="V45" i="11"/>
  <c r="V57" i="11"/>
  <c r="V69" i="11"/>
  <c r="V81" i="11"/>
  <c r="V92" i="11"/>
  <c r="V104" i="11"/>
  <c r="V116" i="11"/>
  <c r="V128" i="11"/>
  <c r="V133" i="11"/>
  <c r="V145" i="11"/>
  <c r="V157" i="11"/>
  <c r="V169" i="11"/>
  <c r="V181" i="11"/>
  <c r="V193" i="11"/>
  <c r="V205" i="11"/>
  <c r="AJ11" i="11"/>
  <c r="AJ207" i="11"/>
  <c r="AC127" i="11"/>
  <c r="V15" i="11"/>
  <c r="V86" i="11"/>
  <c r="V139" i="11"/>
  <c r="AJ18" i="11"/>
  <c r="AJ30" i="11"/>
  <c r="AJ42" i="11"/>
  <c r="AJ54" i="11"/>
  <c r="AJ66" i="11"/>
  <c r="AJ78" i="11"/>
  <c r="AJ89" i="11"/>
  <c r="AJ101" i="11"/>
  <c r="AJ113" i="11"/>
  <c r="AJ125" i="11"/>
  <c r="AJ142" i="11"/>
  <c r="AJ154" i="11"/>
  <c r="AJ166" i="11"/>
  <c r="AJ178" i="11"/>
  <c r="AJ190" i="11"/>
  <c r="AJ202" i="11"/>
  <c r="AJ214" i="11"/>
  <c r="AC27" i="11"/>
  <c r="AC39" i="11"/>
  <c r="AC51" i="11"/>
  <c r="AC63" i="11"/>
  <c r="AC75" i="11"/>
  <c r="AC86" i="11"/>
  <c r="AC98" i="11"/>
  <c r="AC110" i="11"/>
  <c r="AC122" i="11"/>
  <c r="AC139" i="11"/>
  <c r="AC151" i="11"/>
  <c r="AC163" i="11"/>
  <c r="AC175" i="11"/>
  <c r="AC187" i="11"/>
  <c r="AC199" i="11"/>
  <c r="AC211" i="11"/>
  <c r="V10" i="11"/>
  <c r="V22" i="11"/>
  <c r="V34" i="11"/>
  <c r="V46" i="11"/>
  <c r="V58" i="11"/>
  <c r="V70" i="11"/>
  <c r="V82" i="11"/>
  <c r="V93" i="11"/>
  <c r="V105" i="11"/>
  <c r="V117" i="11"/>
  <c r="V129" i="11"/>
  <c r="V134" i="11"/>
  <c r="V146" i="11"/>
  <c r="V158" i="11"/>
  <c r="V170" i="11"/>
  <c r="V182" i="11"/>
  <c r="V194" i="11"/>
  <c r="V206" i="11"/>
  <c r="AJ47" i="11"/>
  <c r="AJ118" i="11"/>
  <c r="AJ195" i="11"/>
  <c r="AC103" i="11"/>
  <c r="AC192" i="11"/>
  <c r="V110" i="11"/>
  <c r="AJ19" i="11"/>
  <c r="AJ31" i="11"/>
  <c r="AJ43" i="11"/>
  <c r="AJ55" i="11"/>
  <c r="AJ67" i="11"/>
  <c r="AJ79" i="11"/>
  <c r="AJ90" i="11"/>
  <c r="AJ102" i="11"/>
  <c r="AJ114" i="11"/>
  <c r="AJ126" i="11"/>
  <c r="AJ143" i="11"/>
  <c r="AJ155" i="11"/>
  <c r="AJ167" i="11"/>
  <c r="AJ179" i="11"/>
  <c r="AJ191" i="11"/>
  <c r="AJ203" i="11"/>
  <c r="AJ9" i="11"/>
  <c r="AC28" i="11"/>
  <c r="AC40" i="11"/>
  <c r="AC52" i="11"/>
  <c r="AC64" i="11"/>
  <c r="AC76" i="11"/>
  <c r="AC87" i="11"/>
  <c r="AC99" i="11"/>
  <c r="AC111" i="11"/>
  <c r="AC123" i="11"/>
  <c r="AC140" i="11"/>
  <c r="AC152" i="11"/>
  <c r="AC164" i="11"/>
  <c r="AC176" i="11"/>
  <c r="AC188" i="11"/>
  <c r="AC200" i="11"/>
  <c r="AC212" i="11"/>
  <c r="V11" i="11"/>
  <c r="V23" i="11"/>
  <c r="V35" i="11"/>
  <c r="V47" i="11"/>
  <c r="V59" i="11"/>
  <c r="V71" i="11"/>
  <c r="V83" i="11"/>
  <c r="V94" i="11"/>
  <c r="V106" i="11"/>
  <c r="V118" i="11"/>
  <c r="V130" i="11"/>
  <c r="V135" i="11"/>
  <c r="V147" i="11"/>
  <c r="V159" i="11"/>
  <c r="V171" i="11"/>
  <c r="V183" i="11"/>
  <c r="V195" i="11"/>
  <c r="V207" i="11"/>
  <c r="V211" i="11"/>
  <c r="AJ20" i="11"/>
  <c r="AJ32" i="11"/>
  <c r="AJ44" i="11"/>
  <c r="AJ56" i="11"/>
  <c r="AJ68" i="11"/>
  <c r="AJ80" i="11"/>
  <c r="AJ91" i="11"/>
  <c r="AJ103" i="11"/>
  <c r="AJ115" i="11"/>
  <c r="AJ127" i="11"/>
  <c r="AJ144" i="11"/>
  <c r="AJ156" i="11"/>
  <c r="AJ168" i="11"/>
  <c r="AJ180" i="11"/>
  <c r="AJ192" i="11"/>
  <c r="AJ204" i="11"/>
  <c r="AC17" i="11"/>
  <c r="AC29" i="11"/>
  <c r="AC41" i="11"/>
  <c r="AC53" i="11"/>
  <c r="AC65" i="11"/>
  <c r="AC77" i="11"/>
  <c r="AC88" i="11"/>
  <c r="AC100" i="11"/>
  <c r="AC112" i="11"/>
  <c r="AC124" i="11"/>
  <c r="AC141" i="11"/>
  <c r="AC153" i="11"/>
  <c r="AC165" i="11"/>
  <c r="AC177" i="11"/>
  <c r="AC189" i="11"/>
  <c r="AC201" i="11"/>
  <c r="AC213" i="11"/>
  <c r="V12" i="11"/>
  <c r="V24" i="11"/>
  <c r="V36" i="11"/>
  <c r="V48" i="11"/>
  <c r="V60" i="11"/>
  <c r="V72" i="11"/>
  <c r="V84" i="11"/>
  <c r="V95" i="11"/>
  <c r="V107" i="11"/>
  <c r="V119" i="11"/>
  <c r="V131" i="11"/>
  <c r="V136" i="11"/>
  <c r="V148" i="11"/>
  <c r="V160" i="11"/>
  <c r="V172" i="11"/>
  <c r="V184" i="11"/>
  <c r="V196" i="11"/>
  <c r="V208" i="11"/>
  <c r="AC32" i="11"/>
  <c r="AC16" i="11"/>
  <c r="V122" i="11"/>
  <c r="V187" i="11"/>
  <c r="AJ21" i="11"/>
  <c r="AJ33" i="11"/>
  <c r="AJ45" i="11"/>
  <c r="AJ57" i="11"/>
  <c r="AJ69" i="11"/>
  <c r="AJ81" i="11"/>
  <c r="AJ92" i="11"/>
  <c r="AJ104" i="11"/>
  <c r="AJ116" i="11"/>
  <c r="AJ128" i="11"/>
  <c r="AJ133" i="11"/>
  <c r="AJ145" i="11"/>
  <c r="AJ157" i="11"/>
  <c r="AJ169" i="11"/>
  <c r="AJ181" i="11"/>
  <c r="AJ193" i="11"/>
  <c r="AJ205" i="11"/>
  <c r="AC18" i="11"/>
  <c r="AC30" i="11"/>
  <c r="AC42" i="11"/>
  <c r="AC54" i="11"/>
  <c r="AC66" i="11"/>
  <c r="AC78" i="11"/>
  <c r="AC89" i="11"/>
  <c r="AC101" i="11"/>
  <c r="AC113" i="11"/>
  <c r="AC125" i="11"/>
  <c r="AC142" i="11"/>
  <c r="AC154" i="11"/>
  <c r="AC166" i="11"/>
  <c r="AC178" i="11"/>
  <c r="AC190" i="11"/>
  <c r="AC202" i="11"/>
  <c r="AC214" i="11"/>
  <c r="V13" i="11"/>
  <c r="V25" i="11"/>
  <c r="V37" i="11"/>
  <c r="V49" i="11"/>
  <c r="V61" i="11"/>
  <c r="V73" i="11"/>
  <c r="V96" i="11"/>
  <c r="V108" i="11"/>
  <c r="V120" i="11"/>
  <c r="V132" i="11"/>
  <c r="V137" i="11"/>
  <c r="V149" i="11"/>
  <c r="V161" i="11"/>
  <c r="V173" i="11"/>
  <c r="V185" i="11"/>
  <c r="V197" i="11"/>
  <c r="V209" i="11"/>
  <c r="AJ94" i="11"/>
  <c r="AJ135" i="11"/>
  <c r="AC80" i="11"/>
  <c r="AC168" i="11"/>
  <c r="V51" i="11"/>
  <c r="V151" i="11"/>
  <c r="AJ10" i="11"/>
  <c r="AJ22" i="11"/>
  <c r="AJ34" i="11"/>
  <c r="AJ46" i="11"/>
  <c r="AJ58" i="11"/>
  <c r="AJ70" i="11"/>
  <c r="AJ82" i="11"/>
  <c r="AJ93" i="11"/>
  <c r="AJ105" i="11"/>
  <c r="AJ117" i="11"/>
  <c r="AJ129" i="11"/>
  <c r="AJ134" i="11"/>
  <c r="AJ146" i="11"/>
  <c r="AJ158" i="11"/>
  <c r="AJ170" i="11"/>
  <c r="AJ182" i="11"/>
  <c r="AJ194" i="11"/>
  <c r="AJ206" i="11"/>
  <c r="AC19" i="11"/>
  <c r="AC31" i="11"/>
  <c r="AC43" i="11"/>
  <c r="AC55" i="11"/>
  <c r="AC67" i="11"/>
  <c r="AC79" i="11"/>
  <c r="AC90" i="11"/>
  <c r="AC102" i="11"/>
  <c r="AC114" i="11"/>
  <c r="AC126" i="11"/>
  <c r="AC143" i="11"/>
  <c r="AC155" i="11"/>
  <c r="AC167" i="11"/>
  <c r="AC179" i="11"/>
  <c r="AC191" i="11"/>
  <c r="AC203" i="11"/>
  <c r="AC15" i="11"/>
  <c r="V14" i="11"/>
  <c r="V26" i="11"/>
  <c r="V38" i="11"/>
  <c r="V50" i="11"/>
  <c r="V62" i="11"/>
  <c r="V74" i="11"/>
  <c r="V85" i="11"/>
  <c r="V97" i="11"/>
  <c r="V109" i="11"/>
  <c r="V121" i="11"/>
  <c r="V138" i="11"/>
  <c r="V150" i="11"/>
  <c r="V162" i="11"/>
  <c r="V174" i="11"/>
  <c r="V186" i="11"/>
  <c r="V198" i="11"/>
  <c r="V210" i="11"/>
  <c r="AJ83" i="11"/>
  <c r="AJ130" i="11"/>
  <c r="AC68" i="11"/>
  <c r="AC156" i="11"/>
  <c r="V75" i="11"/>
  <c r="V199" i="11"/>
  <c r="O213" i="12"/>
  <c r="AJ213" i="12"/>
  <c r="BE213" i="12"/>
  <c r="BZ213" i="12"/>
  <c r="CU213" i="12"/>
  <c r="DP213" i="12"/>
  <c r="O213" i="11"/>
  <c r="AC214" i="12"/>
  <c r="BZ214" i="12"/>
  <c r="DI214" i="12"/>
  <c r="DB214" i="12"/>
  <c r="O214" i="12"/>
  <c r="BL214" i="12"/>
  <c r="CU214" i="12"/>
  <c r="O214" i="11"/>
  <c r="V213" i="12"/>
  <c r="AQ213" i="12"/>
  <c r="BL213" i="12"/>
  <c r="CG213" i="12"/>
  <c r="DB213" i="12"/>
  <c r="DW213" i="12"/>
  <c r="AX214" i="12"/>
  <c r="CG214" i="12"/>
  <c r="BE214" i="12"/>
  <c r="AJ214" i="12"/>
  <c r="BS214" i="12"/>
  <c r="DP214" i="12"/>
  <c r="V214" i="12"/>
  <c r="AC213" i="12"/>
  <c r="AX213" i="12"/>
  <c r="BS213" i="12"/>
  <c r="CN213" i="12"/>
  <c r="DI213" i="12"/>
  <c r="AQ214" i="12"/>
  <c r="CN214" i="12"/>
  <c r="DW214" i="12"/>
  <c r="AC206" i="12"/>
  <c r="BZ206" i="12"/>
  <c r="DI206" i="12"/>
  <c r="BL207" i="12"/>
  <c r="DP207" i="12"/>
  <c r="O208" i="12"/>
  <c r="BS208" i="12"/>
  <c r="DW208" i="12"/>
  <c r="V209" i="12"/>
  <c r="BS209" i="12"/>
  <c r="DB209" i="12"/>
  <c r="AQ211" i="12"/>
  <c r="CU211" i="12"/>
  <c r="AC212" i="12"/>
  <c r="BZ212" i="12"/>
  <c r="DI212" i="12"/>
  <c r="V202" i="12"/>
  <c r="AQ202" i="12"/>
  <c r="BL202" i="12"/>
  <c r="CG202" i="12"/>
  <c r="DB202" i="12"/>
  <c r="DW202" i="12"/>
  <c r="BZ203" i="12"/>
  <c r="CU206" i="12"/>
  <c r="BZ207" i="12"/>
  <c r="CN208" i="12"/>
  <c r="AC209" i="12"/>
  <c r="CU209" i="12"/>
  <c r="V210" i="12"/>
  <c r="O211" i="12"/>
  <c r="CN211" i="12"/>
  <c r="O212" i="11"/>
  <c r="O203" i="12"/>
  <c r="AC204" i="12"/>
  <c r="AX204" i="12"/>
  <c r="BS204" i="12"/>
  <c r="O205" i="11"/>
  <c r="BL206" i="12"/>
  <c r="V207" i="12"/>
  <c r="CU207" i="12"/>
  <c r="AJ208" i="12"/>
  <c r="DI208" i="12"/>
  <c r="DP209" i="12"/>
  <c r="CU210" i="12"/>
  <c r="DP210" i="12"/>
  <c r="AJ211" i="12"/>
  <c r="DI211" i="12"/>
  <c r="CU212" i="12"/>
  <c r="DI202" i="12"/>
  <c r="AJ203" i="12"/>
  <c r="BE203" i="12"/>
  <c r="CU203" i="12"/>
  <c r="DP203" i="12"/>
  <c r="CN204" i="12"/>
  <c r="DI204" i="12"/>
  <c r="CG206" i="12"/>
  <c r="AQ207" i="12"/>
  <c r="BE208" i="12"/>
  <c r="AX209" i="12"/>
  <c r="CG209" i="12"/>
  <c r="AQ210" i="12"/>
  <c r="BL210" i="12"/>
  <c r="BE211" i="12"/>
  <c r="BL212" i="12"/>
  <c r="CN202" i="12"/>
  <c r="O206" i="12"/>
  <c r="DP206" i="12"/>
  <c r="BZ208" i="12"/>
  <c r="O209" i="12"/>
  <c r="BZ211" i="12"/>
  <c r="CG212" i="12"/>
  <c r="BS202" i="12"/>
  <c r="O204" i="12"/>
  <c r="O205" i="12"/>
  <c r="AJ205" i="12"/>
  <c r="BE205" i="12"/>
  <c r="BZ205" i="12"/>
  <c r="CU205" i="12"/>
  <c r="DP205" i="12"/>
  <c r="O202" i="11"/>
  <c r="AX206" i="12"/>
  <c r="CG207" i="12"/>
  <c r="V208" i="12"/>
  <c r="CU208" i="12"/>
  <c r="AJ209" i="12"/>
  <c r="CG210" i="12"/>
  <c r="V211" i="12"/>
  <c r="O212" i="12"/>
  <c r="DP212" i="12"/>
  <c r="AX202" i="12"/>
  <c r="V203" i="12"/>
  <c r="AJ204" i="12"/>
  <c r="BE204" i="12"/>
  <c r="BZ204" i="12"/>
  <c r="CN206" i="12"/>
  <c r="CN209" i="12"/>
  <c r="BE202" i="12"/>
  <c r="AX203" i="12"/>
  <c r="BS203" i="12"/>
  <c r="V204" i="12"/>
  <c r="CG208" i="12"/>
  <c r="DB208" i="12"/>
  <c r="AJ212" i="12"/>
  <c r="BE212" i="12"/>
  <c r="O211" i="11"/>
  <c r="AC203" i="12"/>
  <c r="DW205" i="12"/>
  <c r="O204" i="11"/>
  <c r="CG211" i="12"/>
  <c r="AQ212" i="12"/>
  <c r="DW212" i="12"/>
  <c r="DW203" i="12"/>
  <c r="AQ205" i="12"/>
  <c r="BE209" i="12"/>
  <c r="AQ208" i="12"/>
  <c r="DI209" i="12"/>
  <c r="DI210" i="12"/>
  <c r="O207" i="11"/>
  <c r="AJ202" i="12"/>
  <c r="DP204" i="12"/>
  <c r="DB205" i="12"/>
  <c r="BE206" i="12"/>
  <c r="O207" i="12"/>
  <c r="AJ207" i="12"/>
  <c r="BE207" i="12"/>
  <c r="BL208" i="12"/>
  <c r="CN210" i="12"/>
  <c r="DB211" i="12"/>
  <c r="DW211" i="12"/>
  <c r="O202" i="12"/>
  <c r="CU204" i="12"/>
  <c r="CG205" i="12"/>
  <c r="AJ206" i="12"/>
  <c r="AX210" i="12"/>
  <c r="BS210" i="12"/>
  <c r="BL211" i="12"/>
  <c r="V212" i="12"/>
  <c r="BL205" i="12"/>
  <c r="DW207" i="12"/>
  <c r="BZ209" i="12"/>
  <c r="AC210" i="12"/>
  <c r="O208" i="11"/>
  <c r="DW206" i="12"/>
  <c r="DB207" i="12"/>
  <c r="CN207" i="12"/>
  <c r="DP208" i="12"/>
  <c r="AC202" i="12"/>
  <c r="DB203" i="12"/>
  <c r="AX205" i="12"/>
  <c r="O210" i="11"/>
  <c r="CG203" i="12"/>
  <c r="DB204" i="12"/>
  <c r="O203" i="11"/>
  <c r="AC205" i="12"/>
  <c r="CN205" i="12"/>
  <c r="DI207" i="12"/>
  <c r="AX212" i="12"/>
  <c r="BZ202" i="12"/>
  <c r="BS205" i="12"/>
  <c r="DB206" i="12"/>
  <c r="BS207" i="12"/>
  <c r="AQ209" i="12"/>
  <c r="BZ210" i="12"/>
  <c r="DW210" i="12"/>
  <c r="DP211" i="12"/>
  <c r="AX207" i="12"/>
  <c r="DB210" i="12"/>
  <c r="BL203" i="12"/>
  <c r="CG204" i="12"/>
  <c r="O210" i="12"/>
  <c r="BS212" i="12"/>
  <c r="CN212" i="12"/>
  <c r="O206" i="11"/>
  <c r="CU202" i="12"/>
  <c r="AC207" i="12"/>
  <c r="AX208" i="12"/>
  <c r="BE210" i="12"/>
  <c r="BS211" i="12"/>
  <c r="DB212" i="12"/>
  <c r="AQ203" i="12"/>
  <c r="DI203" i="12"/>
  <c r="BL204" i="12"/>
  <c r="AQ206" i="12"/>
  <c r="DW209" i="12"/>
  <c r="AX211" i="12"/>
  <c r="O209" i="11"/>
  <c r="CN203" i="12"/>
  <c r="BS206" i="12"/>
  <c r="AC208" i="12"/>
  <c r="AJ210" i="12"/>
  <c r="DP202" i="12"/>
  <c r="AQ204" i="12"/>
  <c r="DI205" i="12"/>
  <c r="V206" i="12"/>
  <c r="AC211" i="12"/>
  <c r="V205" i="12"/>
  <c r="DW204" i="12"/>
  <c r="BL209" i="12"/>
  <c r="O201" i="11"/>
  <c r="V199" i="12"/>
  <c r="AQ199" i="12"/>
  <c r="AX200" i="12"/>
  <c r="DW201" i="12"/>
  <c r="O199" i="11"/>
  <c r="DB198" i="12"/>
  <c r="CG200" i="12"/>
  <c r="AC198" i="12"/>
  <c r="AX198" i="12"/>
  <c r="BS198" i="12"/>
  <c r="CN198" i="12"/>
  <c r="DI198" i="12"/>
  <c r="BL199" i="12"/>
  <c r="CG199" i="12"/>
  <c r="BS200" i="12"/>
  <c r="CN200" i="12"/>
  <c r="BL201" i="12"/>
  <c r="DB199" i="12"/>
  <c r="DW199" i="12"/>
  <c r="DI200" i="12"/>
  <c r="CG201" i="12"/>
  <c r="BE199" i="12"/>
  <c r="BL198" i="12"/>
  <c r="CU199" i="12"/>
  <c r="O201" i="12"/>
  <c r="AJ201" i="12"/>
  <c r="BE201" i="12"/>
  <c r="BZ201" i="12"/>
  <c r="CU201" i="12"/>
  <c r="DP201" i="12"/>
  <c r="O200" i="12"/>
  <c r="AJ200" i="12"/>
  <c r="O198" i="11"/>
  <c r="CG198" i="12"/>
  <c r="BZ199" i="12"/>
  <c r="AC199" i="12"/>
  <c r="AX199" i="12"/>
  <c r="BE200" i="12"/>
  <c r="DB201" i="12"/>
  <c r="BL200" i="12"/>
  <c r="DW198" i="12"/>
  <c r="O198" i="12"/>
  <c r="AJ198" i="12"/>
  <c r="BE198" i="12"/>
  <c r="BZ198" i="12"/>
  <c r="CU198" i="12"/>
  <c r="DP198" i="12"/>
  <c r="BS199" i="12"/>
  <c r="CN199" i="12"/>
  <c r="BZ200" i="12"/>
  <c r="AQ201" i="12"/>
  <c r="O199" i="12"/>
  <c r="V200" i="12"/>
  <c r="AJ199" i="12"/>
  <c r="AQ200" i="12"/>
  <c r="AQ198" i="12"/>
  <c r="DI199" i="12"/>
  <c r="CU200" i="12"/>
  <c r="DP200" i="12"/>
  <c r="V201" i="12"/>
  <c r="V198" i="12"/>
  <c r="DP199" i="12"/>
  <c r="DB200" i="12"/>
  <c r="AC201" i="12"/>
  <c r="AX201" i="12"/>
  <c r="BS201" i="12"/>
  <c r="CN201" i="12"/>
  <c r="DI201" i="12"/>
  <c r="AC200" i="12"/>
  <c r="DW200" i="12"/>
  <c r="O200" i="11"/>
  <c r="O197" i="12"/>
  <c r="C39" i="10" s="1"/>
  <c r="E39" i="10" s="1"/>
  <c r="AX197" i="12"/>
  <c r="AL39" i="10" s="1"/>
  <c r="AN39" i="10" s="1"/>
  <c r="CG197" i="12"/>
  <c r="BU39" i="10" s="1"/>
  <c r="BW39" i="10" s="1"/>
  <c r="O197" i="11"/>
  <c r="O196" i="12"/>
  <c r="D42" i="10" s="1"/>
  <c r="AJ197" i="12"/>
  <c r="X39" i="10" s="1"/>
  <c r="Z39" i="10" s="1"/>
  <c r="BS197" i="12"/>
  <c r="BG39" i="10" s="1"/>
  <c r="BI39" i="10" s="1"/>
  <c r="DP197" i="12"/>
  <c r="DD39" i="10" s="1"/>
  <c r="DF39" i="10" s="1"/>
  <c r="O196" i="11"/>
  <c r="V197" i="12"/>
  <c r="J39" i="10" s="1"/>
  <c r="L39" i="10" s="1"/>
  <c r="BE197" i="12"/>
  <c r="AS39" i="10" s="1"/>
  <c r="AU39" i="10" s="1"/>
  <c r="DB197" i="12"/>
  <c r="CP39" i="10" s="1"/>
  <c r="CR39" i="10" s="1"/>
  <c r="AQ197" i="12"/>
  <c r="AE39" i="10" s="1"/>
  <c r="AG39" i="10" s="1"/>
  <c r="CN197" i="12"/>
  <c r="CB39" i="10" s="1"/>
  <c r="CD39" i="10" s="1"/>
  <c r="DW197" i="12"/>
  <c r="DK39" i="10" s="1"/>
  <c r="DM39" i="10" s="1"/>
  <c r="BL197" i="12"/>
  <c r="AZ39" i="10" s="1"/>
  <c r="BB39" i="10" s="1"/>
  <c r="AC197" i="12"/>
  <c r="Q39" i="10" s="1"/>
  <c r="S39" i="10" s="1"/>
  <c r="BZ197" i="12"/>
  <c r="BN39" i="10" s="1"/>
  <c r="BP39" i="10" s="1"/>
  <c r="DI197" i="12"/>
  <c r="CW39" i="10" s="1"/>
  <c r="CY39" i="10" s="1"/>
  <c r="CU197" i="12"/>
  <c r="CI39" i="10" s="1"/>
  <c r="CK39" i="10" s="1"/>
  <c r="V196" i="12"/>
  <c r="K42" i="10" s="1"/>
  <c r="AC196" i="12"/>
  <c r="R42" i="10" s="1"/>
  <c r="AJ196" i="12"/>
  <c r="Y42" i="10" s="1"/>
  <c r="AQ196" i="12"/>
  <c r="AF42" i="10" s="1"/>
  <c r="AX196" i="12"/>
  <c r="AM42" i="10" s="1"/>
  <c r="BE196" i="12"/>
  <c r="AT42" i="10" s="1"/>
  <c r="BL196" i="12"/>
  <c r="BA42" i="10" s="1"/>
  <c r="BS196" i="12"/>
  <c r="BH42" i="10" s="1"/>
  <c r="BZ196" i="12"/>
  <c r="BO42" i="10" s="1"/>
  <c r="CG196" i="12"/>
  <c r="BV42" i="10" s="1"/>
  <c r="CN196" i="12"/>
  <c r="CC42" i="10" s="1"/>
  <c r="CU196" i="12"/>
  <c r="CJ42" i="10" s="1"/>
  <c r="DB196" i="12"/>
  <c r="CQ42" i="10" s="1"/>
  <c r="DI196" i="12"/>
  <c r="CX42" i="10" s="1"/>
  <c r="DP196" i="12"/>
  <c r="DE42" i="10" s="1"/>
  <c r="DW196" i="12"/>
  <c r="DL42" i="10" s="1"/>
  <c r="O195" i="12"/>
  <c r="AJ195" i="12"/>
  <c r="BE195" i="12"/>
  <c r="BZ195" i="12"/>
  <c r="CU195" i="12"/>
  <c r="DP195" i="12"/>
  <c r="V195" i="12"/>
  <c r="AQ195" i="12"/>
  <c r="BL195" i="12"/>
  <c r="CG195" i="12"/>
  <c r="DB195" i="12"/>
  <c r="DW195" i="12"/>
  <c r="AC195" i="12"/>
  <c r="AX195" i="12"/>
  <c r="BS195" i="12"/>
  <c r="CN195" i="12"/>
  <c r="DI195" i="12"/>
  <c r="O195" i="11"/>
  <c r="BL193" i="12"/>
  <c r="DP193" i="12"/>
  <c r="O194" i="12"/>
  <c r="AC194" i="12"/>
  <c r="AQ194" i="12"/>
  <c r="BE194" i="12"/>
  <c r="BS194" i="12"/>
  <c r="CG194" i="12"/>
  <c r="CU194" i="12"/>
  <c r="DI194" i="12"/>
  <c r="DW194" i="12"/>
  <c r="AC193" i="12"/>
  <c r="CG193" i="12"/>
  <c r="O193" i="12"/>
  <c r="BS193" i="12"/>
  <c r="DW193" i="12"/>
  <c r="O192" i="12"/>
  <c r="AJ192" i="12"/>
  <c r="BE192" i="12"/>
  <c r="BZ192" i="12"/>
  <c r="CU192" i="12"/>
  <c r="DP192" i="12"/>
  <c r="AX193" i="12"/>
  <c r="DB193" i="12"/>
  <c r="O192" i="11"/>
  <c r="V192" i="12"/>
  <c r="AQ192" i="12"/>
  <c r="BL192" i="12"/>
  <c r="CG192" i="12"/>
  <c r="DB192" i="12"/>
  <c r="DW192" i="12"/>
  <c r="AJ193" i="12"/>
  <c r="CN193" i="12"/>
  <c r="V194" i="12"/>
  <c r="AJ194" i="12"/>
  <c r="AX194" i="12"/>
  <c r="BL194" i="12"/>
  <c r="BZ194" i="12"/>
  <c r="CN194" i="12"/>
  <c r="DB194" i="12"/>
  <c r="DP194" i="12"/>
  <c r="BE193" i="12"/>
  <c r="DI193" i="12"/>
  <c r="O193" i="11"/>
  <c r="DI192" i="12"/>
  <c r="AQ193" i="12"/>
  <c r="BZ193" i="12"/>
  <c r="CN192" i="12"/>
  <c r="BS192" i="12"/>
  <c r="AX192" i="12"/>
  <c r="AC192" i="12"/>
  <c r="CU193" i="12"/>
  <c r="O194" i="11"/>
  <c r="V193" i="12"/>
  <c r="O153" i="11"/>
  <c r="O152" i="11"/>
  <c r="O156" i="11"/>
  <c r="O160" i="11"/>
  <c r="O151" i="11"/>
  <c r="O155" i="11"/>
  <c r="O159" i="11"/>
  <c r="O150" i="11"/>
  <c r="O154" i="11"/>
  <c r="O158" i="11"/>
  <c r="O162" i="11"/>
  <c r="O149" i="11"/>
  <c r="O157" i="11"/>
  <c r="O161" i="11"/>
  <c r="CG190" i="12"/>
  <c r="AC190" i="12"/>
  <c r="DB190" i="12"/>
  <c r="BS191" i="12"/>
  <c r="CN191" i="12"/>
  <c r="DI191" i="12"/>
  <c r="O190" i="12"/>
  <c r="O189" i="11"/>
  <c r="O190" i="11"/>
  <c r="O191" i="11"/>
  <c r="V190" i="12"/>
  <c r="DB191" i="12"/>
  <c r="DI189" i="12"/>
  <c r="AQ190" i="12"/>
  <c r="DP190" i="12"/>
  <c r="AC191" i="12"/>
  <c r="AX191" i="12"/>
  <c r="O189" i="12"/>
  <c r="AJ189" i="12"/>
  <c r="BE189" i="12"/>
  <c r="BZ189" i="12"/>
  <c r="CU189" i="12"/>
  <c r="DP189" i="12"/>
  <c r="AX190" i="12"/>
  <c r="DW190" i="12"/>
  <c r="O191" i="12"/>
  <c r="AJ191" i="12"/>
  <c r="DI190" i="12"/>
  <c r="CU191" i="12"/>
  <c r="BS190" i="12"/>
  <c r="BE191" i="12"/>
  <c r="CN190" i="12"/>
  <c r="BZ191" i="12"/>
  <c r="DP191" i="12"/>
  <c r="V189" i="12"/>
  <c r="AQ189" i="12"/>
  <c r="BL189" i="12"/>
  <c r="CG189" i="12"/>
  <c r="DB189" i="12"/>
  <c r="DW189" i="12"/>
  <c r="AJ190" i="12"/>
  <c r="BE190" i="12"/>
  <c r="V191" i="12"/>
  <c r="AQ191" i="12"/>
  <c r="BL191" i="12"/>
  <c r="BZ190" i="12"/>
  <c r="CU190" i="12"/>
  <c r="CG191" i="12"/>
  <c r="DW191" i="12"/>
  <c r="AC189" i="12"/>
  <c r="CN189" i="12"/>
  <c r="BS189" i="12"/>
  <c r="BL190" i="12"/>
  <c r="AX189" i="12"/>
  <c r="O188" i="12"/>
  <c r="AJ188" i="12"/>
  <c r="BE188" i="12"/>
  <c r="BZ188" i="12"/>
  <c r="CU188" i="12"/>
  <c r="DP188" i="12"/>
  <c r="V188" i="12"/>
  <c r="AQ188" i="12"/>
  <c r="BL188" i="12"/>
  <c r="CG188" i="12"/>
  <c r="DB188" i="12"/>
  <c r="DW188" i="12"/>
  <c r="AC188" i="12"/>
  <c r="AX188" i="12"/>
  <c r="BS188" i="12"/>
  <c r="CN188" i="12"/>
  <c r="DI188" i="12"/>
  <c r="O188" i="11"/>
  <c r="O174" i="12"/>
  <c r="O178" i="12"/>
  <c r="O182" i="12"/>
  <c r="O186" i="12"/>
  <c r="O171" i="12"/>
  <c r="O175" i="12"/>
  <c r="O179" i="12"/>
  <c r="O183" i="12"/>
  <c r="O187" i="12"/>
  <c r="O172" i="12"/>
  <c r="O176" i="12"/>
  <c r="O180" i="12"/>
  <c r="O184" i="12"/>
  <c r="O173" i="12"/>
  <c r="O177" i="12"/>
  <c r="O181" i="12"/>
  <c r="O185" i="12"/>
  <c r="V171" i="12"/>
  <c r="V184" i="12"/>
  <c r="V181" i="12"/>
  <c r="V185" i="12"/>
  <c r="V187" i="12"/>
  <c r="V186" i="12"/>
  <c r="V174" i="12"/>
  <c r="V182" i="12"/>
  <c r="V178" i="12"/>
  <c r="V175" i="12"/>
  <c r="V179" i="12"/>
  <c r="V172" i="12"/>
  <c r="V183" i="12"/>
  <c r="V177" i="12"/>
  <c r="V176" i="12"/>
  <c r="V180" i="12"/>
  <c r="V173" i="12"/>
  <c r="AC178" i="12"/>
  <c r="AC171" i="12"/>
  <c r="AC172" i="12"/>
  <c r="AC180" i="12"/>
  <c r="AC181" i="12"/>
  <c r="AC175" i="12"/>
  <c r="AC176" i="12"/>
  <c r="AC184" i="12"/>
  <c r="AC187" i="12"/>
  <c r="AC185" i="12"/>
  <c r="AC183" i="12"/>
  <c r="AC186" i="12"/>
  <c r="AC179" i="12"/>
  <c r="AC174" i="12"/>
  <c r="AC177" i="12"/>
  <c r="AC182" i="12"/>
  <c r="AC173" i="12"/>
  <c r="AJ177" i="12"/>
  <c r="AJ180" i="12"/>
  <c r="AJ182" i="12"/>
  <c r="AJ187" i="12"/>
  <c r="AJ174" i="12"/>
  <c r="AJ178" i="12"/>
  <c r="AJ186" i="12"/>
  <c r="AJ172" i="12"/>
  <c r="AJ179" i="12"/>
  <c r="AJ183" i="12"/>
  <c r="AJ173" i="12"/>
  <c r="AJ185" i="12"/>
  <c r="AJ176" i="12"/>
  <c r="AJ171" i="12"/>
  <c r="AJ175" i="12"/>
  <c r="AJ184" i="12"/>
  <c r="AJ181" i="12"/>
  <c r="AQ171" i="12"/>
  <c r="AQ173" i="12"/>
  <c r="AQ187" i="12"/>
  <c r="AQ175" i="12"/>
  <c r="AQ174" i="12"/>
  <c r="AQ185" i="12"/>
  <c r="AQ181" i="12"/>
  <c r="AQ186" i="12"/>
  <c r="AQ184" i="12"/>
  <c r="AQ177" i="12"/>
  <c r="AQ178" i="12"/>
  <c r="AQ172" i="12"/>
  <c r="AQ183" i="12"/>
  <c r="AQ182" i="12"/>
  <c r="AQ176" i="12"/>
  <c r="AQ179" i="12"/>
  <c r="AQ180" i="12"/>
  <c r="AX173" i="12"/>
  <c r="AX175" i="12"/>
  <c r="AX179" i="12"/>
  <c r="AX181" i="12"/>
  <c r="AX177" i="12"/>
  <c r="AX180" i="12"/>
  <c r="AX171" i="12"/>
  <c r="AX187" i="12"/>
  <c r="AX172" i="12"/>
  <c r="AX183" i="12"/>
  <c r="AX178" i="12"/>
  <c r="AX182" i="12"/>
  <c r="AX186" i="12"/>
  <c r="AX185" i="12"/>
  <c r="AX176" i="12"/>
  <c r="AX174" i="12"/>
  <c r="AX184" i="12"/>
  <c r="BE172" i="12"/>
  <c r="BE171" i="12"/>
  <c r="BE186" i="12"/>
  <c r="BE176" i="12"/>
  <c r="BE180" i="12"/>
  <c r="BE183" i="12"/>
  <c r="BE181" i="12"/>
  <c r="BE177" i="12"/>
  <c r="BE185" i="12"/>
  <c r="BE187" i="12"/>
  <c r="BE178" i="12"/>
  <c r="BE182" i="12"/>
  <c r="BE173" i="12"/>
  <c r="BE179" i="12"/>
  <c r="BE175" i="12"/>
  <c r="BE174" i="12"/>
  <c r="BE184" i="12"/>
  <c r="BL185" i="12"/>
  <c r="BL184" i="12"/>
  <c r="BL186" i="12"/>
  <c r="BL173" i="12"/>
  <c r="BL182" i="12"/>
  <c r="BL178" i="12"/>
  <c r="BL180" i="12"/>
  <c r="BL179" i="12"/>
  <c r="BL176" i="12"/>
  <c r="BL181" i="12"/>
  <c r="BL172" i="12"/>
  <c r="BL171" i="12"/>
  <c r="BL187" i="12"/>
  <c r="BL175" i="12"/>
  <c r="BL177" i="12"/>
  <c r="BL174" i="12"/>
  <c r="BL183" i="12"/>
  <c r="BS171" i="12"/>
  <c r="BS185" i="12"/>
  <c r="BS175" i="12"/>
  <c r="BS174" i="12"/>
  <c r="BS180" i="12"/>
  <c r="BS187" i="12"/>
  <c r="BS178" i="12"/>
  <c r="BS182" i="12"/>
  <c r="BS173" i="12"/>
  <c r="BS176" i="12"/>
  <c r="BS181" i="12"/>
  <c r="BS183" i="12"/>
  <c r="BS172" i="12"/>
  <c r="BS179" i="12"/>
  <c r="BS184" i="12"/>
  <c r="BS177" i="12"/>
  <c r="BS186" i="12"/>
  <c r="BZ175" i="12"/>
  <c r="BZ186" i="12"/>
  <c r="BZ180" i="12"/>
  <c r="BZ181" i="12"/>
  <c r="BZ171" i="12"/>
  <c r="BZ183" i="12"/>
  <c r="BZ187" i="12"/>
  <c r="BZ182" i="12"/>
  <c r="BZ178" i="12"/>
  <c r="BZ179" i="12"/>
  <c r="BZ173" i="12"/>
  <c r="BZ172" i="12"/>
  <c r="BZ184" i="12"/>
  <c r="BZ185" i="12"/>
  <c r="BZ177" i="12"/>
  <c r="BZ174" i="12"/>
  <c r="BZ176" i="12"/>
  <c r="CG177" i="12"/>
  <c r="CG185" i="12"/>
  <c r="CG182" i="12"/>
  <c r="CG172" i="12"/>
  <c r="CG178" i="12"/>
  <c r="CG184" i="12"/>
  <c r="CG173" i="12"/>
  <c r="CG179" i="12"/>
  <c r="CG187" i="12"/>
  <c r="CG186" i="12"/>
  <c r="CG183" i="12"/>
  <c r="CG174" i="12"/>
  <c r="CG171" i="12"/>
  <c r="CG176" i="12"/>
  <c r="CG175" i="12"/>
  <c r="CG180" i="12"/>
  <c r="CG181" i="12"/>
  <c r="CN171" i="12"/>
  <c r="CN182" i="12"/>
  <c r="CN186" i="12"/>
  <c r="CN172" i="12"/>
  <c r="CN184" i="12"/>
  <c r="CN185" i="12"/>
  <c r="CN173" i="12"/>
  <c r="CN176" i="12"/>
  <c r="CN179" i="12"/>
  <c r="CN174" i="12"/>
  <c r="CN177" i="12"/>
  <c r="CN181" i="12"/>
  <c r="CN187" i="12"/>
  <c r="CN175" i="12"/>
  <c r="CN180" i="12"/>
  <c r="CN178" i="12"/>
  <c r="CN183" i="12"/>
  <c r="CU173" i="12"/>
  <c r="CU185" i="12"/>
  <c r="CU175" i="12"/>
  <c r="CU178" i="12"/>
  <c r="CU180" i="12"/>
  <c r="CU172" i="12"/>
  <c r="CU171" i="12"/>
  <c r="CU184" i="12"/>
  <c r="CU181" i="12"/>
  <c r="CU182" i="12"/>
  <c r="CU186" i="12"/>
  <c r="CU177" i="12"/>
  <c r="CU179" i="12"/>
  <c r="CU174" i="12"/>
  <c r="CU187" i="12"/>
  <c r="CU176" i="12"/>
  <c r="CU183" i="12"/>
  <c r="DB176" i="12"/>
  <c r="DB185" i="12"/>
  <c r="DB178" i="12"/>
  <c r="DB186" i="12"/>
  <c r="DB183" i="12"/>
  <c r="DB182" i="12"/>
  <c r="DB184" i="12"/>
  <c r="DB177" i="12"/>
  <c r="DB171" i="12"/>
  <c r="DB187" i="12"/>
  <c r="DB174" i="12"/>
  <c r="DB181" i="12"/>
  <c r="DB172" i="12"/>
  <c r="DB179" i="12"/>
  <c r="DB180" i="12"/>
  <c r="DB175" i="12"/>
  <c r="DB173" i="12"/>
  <c r="DI178" i="12"/>
  <c r="DI187" i="12"/>
  <c r="DI182" i="12"/>
  <c r="DI185" i="12"/>
  <c r="DI176" i="12"/>
  <c r="DI181" i="12"/>
  <c r="DI172" i="12"/>
  <c r="DI180" i="12"/>
  <c r="DI175" i="12"/>
  <c r="DI174" i="12"/>
  <c r="DI184" i="12"/>
  <c r="DI177" i="12"/>
  <c r="DI186" i="12"/>
  <c r="DI183" i="12"/>
  <c r="DI171" i="12"/>
  <c r="DI179" i="12"/>
  <c r="DI173" i="12"/>
  <c r="DP171" i="12"/>
  <c r="DP181" i="12"/>
  <c r="DP184" i="12"/>
  <c r="DP179" i="12"/>
  <c r="DP176" i="12"/>
  <c r="DP173" i="12"/>
  <c r="DP185" i="12"/>
  <c r="DP182" i="12"/>
  <c r="DP187" i="12"/>
  <c r="DP180" i="12"/>
  <c r="DP175" i="12"/>
  <c r="DP178" i="12"/>
  <c r="DP186" i="12"/>
  <c r="DP172" i="12"/>
  <c r="DP183" i="12"/>
  <c r="DP177" i="12"/>
  <c r="DP174" i="12"/>
  <c r="DW173" i="12"/>
  <c r="DW186" i="12"/>
  <c r="DW177" i="12"/>
  <c r="DW179" i="12"/>
  <c r="DW184" i="12"/>
  <c r="DW180" i="12"/>
  <c r="DW175" i="12"/>
  <c r="DW187" i="12"/>
  <c r="DW183" i="12"/>
  <c r="DW171" i="12"/>
  <c r="DW172" i="12"/>
  <c r="DW181" i="12"/>
  <c r="DW182" i="12"/>
  <c r="DW176" i="12"/>
  <c r="DW185" i="12"/>
  <c r="DW174" i="12"/>
  <c r="DW178" i="12"/>
  <c r="O173" i="11"/>
  <c r="O178" i="11"/>
  <c r="O183" i="11"/>
  <c r="O172" i="11"/>
  <c r="O177" i="11"/>
  <c r="O182" i="11"/>
  <c r="O171" i="11"/>
  <c r="O187" i="11"/>
  <c r="O176" i="11"/>
  <c r="O181" i="11"/>
  <c r="O186" i="11"/>
  <c r="O175" i="11"/>
  <c r="O180" i="11"/>
  <c r="O185" i="11"/>
  <c r="O174" i="11"/>
  <c r="O184" i="11"/>
  <c r="O179" i="11"/>
  <c r="O170" i="11"/>
  <c r="CG170" i="12"/>
  <c r="AC170" i="12"/>
  <c r="O170" i="12"/>
  <c r="AQ170" i="12"/>
  <c r="BS170" i="12"/>
  <c r="CU170" i="12"/>
  <c r="DW170" i="12"/>
  <c r="BE170" i="12"/>
  <c r="DI170" i="12"/>
  <c r="V170" i="12"/>
  <c r="AX170" i="12"/>
  <c r="BZ170" i="12"/>
  <c r="DB170" i="12"/>
  <c r="AJ170" i="12"/>
  <c r="BL170" i="12"/>
  <c r="CN170" i="12"/>
  <c r="DP170" i="12"/>
  <c r="O136" i="12"/>
  <c r="O166" i="12"/>
  <c r="O163" i="12"/>
  <c r="O137" i="12"/>
  <c r="O167" i="12"/>
  <c r="O164" i="12"/>
  <c r="O138" i="12"/>
  <c r="O167" i="11"/>
  <c r="O165" i="11"/>
  <c r="O142" i="12"/>
  <c r="O152" i="12"/>
  <c r="O168" i="12"/>
  <c r="O165" i="12"/>
  <c r="O139" i="12"/>
  <c r="O168" i="11"/>
  <c r="O154" i="12"/>
  <c r="O155" i="12"/>
  <c r="O169" i="11"/>
  <c r="O156" i="12"/>
  <c r="O148" i="12"/>
  <c r="O149" i="12"/>
  <c r="O135" i="12"/>
  <c r="O144" i="12"/>
  <c r="O145" i="12"/>
  <c r="O161" i="12"/>
  <c r="O162" i="12"/>
  <c r="O145" i="11"/>
  <c r="O153" i="12"/>
  <c r="O134" i="11"/>
  <c r="O138" i="11"/>
  <c r="O139" i="11"/>
  <c r="O164" i="11"/>
  <c r="O134" i="12"/>
  <c r="O141" i="12"/>
  <c r="O157" i="12"/>
  <c r="O142" i="11"/>
  <c r="O163" i="11"/>
  <c r="O140" i="12"/>
  <c r="O159" i="12"/>
  <c r="O137" i="11"/>
  <c r="O140" i="11"/>
  <c r="O147" i="11"/>
  <c r="O169" i="12"/>
  <c r="O147" i="12"/>
  <c r="O143" i="11"/>
  <c r="O166" i="11"/>
  <c r="O151" i="12"/>
  <c r="O148" i="11"/>
  <c r="O143" i="12"/>
  <c r="O158" i="12"/>
  <c r="O144" i="11"/>
  <c r="O146" i="11"/>
  <c r="O146" i="12"/>
  <c r="O160" i="12"/>
  <c r="O135" i="11"/>
  <c r="O136" i="11"/>
  <c r="O150" i="12"/>
  <c r="O141" i="11"/>
  <c r="V144" i="12"/>
  <c r="V154" i="12"/>
  <c r="V147" i="12"/>
  <c r="V163" i="12"/>
  <c r="V164" i="12"/>
  <c r="V151" i="12"/>
  <c r="V135" i="12"/>
  <c r="V145" i="12"/>
  <c r="V168" i="12"/>
  <c r="V158" i="12"/>
  <c r="V139" i="12"/>
  <c r="V160" i="12"/>
  <c r="V136" i="12"/>
  <c r="V134" i="12"/>
  <c r="V165" i="12"/>
  <c r="V159" i="12"/>
  <c r="V140" i="12"/>
  <c r="V156" i="12"/>
  <c r="V167" i="12"/>
  <c r="V137" i="12"/>
  <c r="V153" i="12"/>
  <c r="V138" i="12"/>
  <c r="V155" i="12"/>
  <c r="V157" i="12"/>
  <c r="V148" i="12"/>
  <c r="V152" i="12"/>
  <c r="V161" i="12"/>
  <c r="V150" i="12"/>
  <c r="V149" i="12"/>
  <c r="V169" i="12"/>
  <c r="V162" i="12"/>
  <c r="V146" i="12"/>
  <c r="V141" i="12"/>
  <c r="V166" i="12"/>
  <c r="V143" i="12"/>
  <c r="V142" i="12"/>
  <c r="AC169" i="12"/>
  <c r="AC147" i="12"/>
  <c r="AC156" i="12"/>
  <c r="AC151" i="12"/>
  <c r="AC135" i="12"/>
  <c r="AC158" i="12"/>
  <c r="AC137" i="12"/>
  <c r="AC140" i="12"/>
  <c r="AC148" i="12"/>
  <c r="AC165" i="12"/>
  <c r="AC136" i="12"/>
  <c r="AC154" i="12"/>
  <c r="AC155" i="12"/>
  <c r="AC141" i="12"/>
  <c r="AC159" i="12"/>
  <c r="AC145" i="12"/>
  <c r="AC146" i="12"/>
  <c r="AC168" i="12"/>
  <c r="AC162" i="12"/>
  <c r="AC157" i="12"/>
  <c r="AC142" i="12"/>
  <c r="AC163" i="12"/>
  <c r="AC160" i="12"/>
  <c r="AC152" i="12"/>
  <c r="AC134" i="12"/>
  <c r="AC164" i="12"/>
  <c r="AC167" i="12"/>
  <c r="AC139" i="12"/>
  <c r="AC150" i="12"/>
  <c r="AC138" i="12"/>
  <c r="AC143" i="12"/>
  <c r="AC149" i="12"/>
  <c r="AC161" i="12"/>
  <c r="AC153" i="12"/>
  <c r="AC166" i="12"/>
  <c r="AC144" i="12"/>
  <c r="AJ168" i="12"/>
  <c r="AJ153" i="12"/>
  <c r="AJ135" i="12"/>
  <c r="AJ136" i="12"/>
  <c r="AJ139" i="12"/>
  <c r="AJ148" i="12"/>
  <c r="AJ166" i="12"/>
  <c r="AJ147" i="12"/>
  <c r="AJ146" i="12"/>
  <c r="AJ138" i="12"/>
  <c r="AJ151" i="12"/>
  <c r="AJ154" i="12"/>
  <c r="AJ143" i="12"/>
  <c r="AJ169" i="12"/>
  <c r="AJ162" i="12"/>
  <c r="AJ141" i="12"/>
  <c r="AJ140" i="12"/>
  <c r="AJ163" i="12"/>
  <c r="AJ157" i="12"/>
  <c r="AJ160" i="12"/>
  <c r="AJ165" i="12"/>
  <c r="AJ134" i="12"/>
  <c r="AJ159" i="12"/>
  <c r="AJ150" i="12"/>
  <c r="AJ152" i="12"/>
  <c r="AJ161" i="12"/>
  <c r="AJ137" i="12"/>
  <c r="AJ155" i="12"/>
  <c r="AJ145" i="12"/>
  <c r="AJ156" i="12"/>
  <c r="AJ164" i="12"/>
  <c r="AJ149" i="12"/>
  <c r="AJ144" i="12"/>
  <c r="AJ167" i="12"/>
  <c r="AJ158" i="12"/>
  <c r="AJ142" i="12"/>
  <c r="AQ134" i="12"/>
  <c r="AQ137" i="12"/>
  <c r="AQ158" i="12"/>
  <c r="AQ138" i="12"/>
  <c r="AQ160" i="12"/>
  <c r="AQ146" i="12"/>
  <c r="AQ152" i="12"/>
  <c r="AQ141" i="12"/>
  <c r="AQ167" i="12"/>
  <c r="AQ154" i="12"/>
  <c r="AQ159" i="12"/>
  <c r="AQ150" i="12"/>
  <c r="AQ166" i="12"/>
  <c r="AQ142" i="12"/>
  <c r="AQ144" i="12"/>
  <c r="AQ153" i="12"/>
  <c r="AQ157" i="12"/>
  <c r="AQ164" i="12"/>
  <c r="AQ168" i="12"/>
  <c r="AQ139" i="12"/>
  <c r="AQ169" i="12"/>
  <c r="AQ148" i="12"/>
  <c r="AQ165" i="12"/>
  <c r="AQ161" i="12"/>
  <c r="AQ155" i="12"/>
  <c r="AQ136" i="12"/>
  <c r="AQ147" i="12"/>
  <c r="AQ143" i="12"/>
  <c r="AQ163" i="12"/>
  <c r="AQ145" i="12"/>
  <c r="AQ149" i="12"/>
  <c r="AQ151" i="12"/>
  <c r="AQ162" i="12"/>
  <c r="AQ140" i="12"/>
  <c r="AQ156" i="12"/>
  <c r="AQ135" i="12"/>
  <c r="AX136" i="12"/>
  <c r="AX137" i="12"/>
  <c r="AX161" i="12"/>
  <c r="AX141" i="12"/>
  <c r="AX149" i="12"/>
  <c r="AX138" i="12"/>
  <c r="AX154" i="12"/>
  <c r="AX152" i="12"/>
  <c r="AX163" i="12"/>
  <c r="AX143" i="12"/>
  <c r="AX169" i="12"/>
  <c r="AX150" i="12"/>
  <c r="AX165" i="12"/>
  <c r="AX155" i="12"/>
  <c r="AX142" i="12"/>
  <c r="AX148" i="12"/>
  <c r="AX157" i="12"/>
  <c r="AX162" i="12"/>
  <c r="AX140" i="12"/>
  <c r="AX166" i="12"/>
  <c r="AX153" i="12"/>
  <c r="AX134" i="12"/>
  <c r="AX158" i="12"/>
  <c r="AX145" i="12"/>
  <c r="AX144" i="12"/>
  <c r="AX139" i="12"/>
  <c r="AX151" i="12"/>
  <c r="AX147" i="12"/>
  <c r="AX164" i="12"/>
  <c r="AX159" i="12"/>
  <c r="AX156" i="12"/>
  <c r="AX146" i="12"/>
  <c r="AX168" i="12"/>
  <c r="AX160" i="12"/>
  <c r="AX135" i="12"/>
  <c r="AX167" i="12"/>
  <c r="BE167" i="12"/>
  <c r="BE144" i="12"/>
  <c r="BE150" i="12"/>
  <c r="BE164" i="12"/>
  <c r="BE148" i="12"/>
  <c r="BE138" i="12"/>
  <c r="BE156" i="12"/>
  <c r="BE159" i="12"/>
  <c r="BE149" i="12"/>
  <c r="BE141" i="12"/>
  <c r="BE155" i="12"/>
  <c r="BE142" i="12"/>
  <c r="BE151" i="12"/>
  <c r="BE169" i="12"/>
  <c r="BE140" i="12"/>
  <c r="BE145" i="12"/>
  <c r="BE168" i="12"/>
  <c r="BE162" i="12"/>
  <c r="BE136" i="12"/>
  <c r="BE147" i="12"/>
  <c r="BE166" i="12"/>
  <c r="BE135" i="12"/>
  <c r="BE161" i="12"/>
  <c r="BE146" i="12"/>
  <c r="BE143" i="12"/>
  <c r="BE157" i="12"/>
  <c r="BE137" i="12"/>
  <c r="BE152" i="12"/>
  <c r="BE153" i="12"/>
  <c r="BE160" i="12"/>
  <c r="BE165" i="12"/>
  <c r="BE154" i="12"/>
  <c r="BE139" i="12"/>
  <c r="BE163" i="12"/>
  <c r="BE134" i="12"/>
  <c r="BE158" i="12"/>
  <c r="BL144" i="12"/>
  <c r="BL137" i="12"/>
  <c r="BL156" i="12"/>
  <c r="BL167" i="12"/>
  <c r="BL140" i="12"/>
  <c r="BL138" i="12"/>
  <c r="BL154" i="12"/>
  <c r="BL160" i="12"/>
  <c r="BL158" i="12"/>
  <c r="BL143" i="12"/>
  <c r="BL153" i="12"/>
  <c r="BL145" i="12"/>
  <c r="BL150" i="12"/>
  <c r="BL157" i="12"/>
  <c r="BL169" i="12"/>
  <c r="BL139" i="12"/>
  <c r="BL155" i="12"/>
  <c r="BL134" i="12"/>
  <c r="BL135" i="12"/>
  <c r="BL159" i="12"/>
  <c r="BL164" i="12"/>
  <c r="BL149" i="12"/>
  <c r="BL142" i="12"/>
  <c r="BL151" i="12"/>
  <c r="BL146" i="12"/>
  <c r="BL168" i="12"/>
  <c r="BL161" i="12"/>
  <c r="BL141" i="12"/>
  <c r="BL147" i="12"/>
  <c r="BL166" i="12"/>
  <c r="BL148" i="12"/>
  <c r="BL165" i="12"/>
  <c r="BL162" i="12"/>
  <c r="BL136" i="12"/>
  <c r="BL163" i="12"/>
  <c r="BL152" i="12"/>
  <c r="BS169" i="12"/>
  <c r="BS150" i="12"/>
  <c r="BS165" i="12"/>
  <c r="BS161" i="12"/>
  <c r="BS142" i="12"/>
  <c r="BS158" i="12"/>
  <c r="BS167" i="12"/>
  <c r="BS135" i="12"/>
  <c r="BS143" i="12"/>
  <c r="BS136" i="12"/>
  <c r="BS156" i="12"/>
  <c r="BS140" i="12"/>
  <c r="BS139" i="12"/>
  <c r="BS152" i="12"/>
  <c r="BS151" i="12"/>
  <c r="BS134" i="12"/>
  <c r="BS138" i="12"/>
  <c r="BS166" i="12"/>
  <c r="BS141" i="12"/>
  <c r="BS149" i="12"/>
  <c r="BS160" i="12"/>
  <c r="BS154" i="12"/>
  <c r="BS146" i="12"/>
  <c r="BS147" i="12"/>
  <c r="BS155" i="12"/>
  <c r="BS163" i="12"/>
  <c r="BS162" i="12"/>
  <c r="BS137" i="12"/>
  <c r="BS168" i="12"/>
  <c r="BS164" i="12"/>
  <c r="BS144" i="12"/>
  <c r="BS159" i="12"/>
  <c r="BS153" i="12"/>
  <c r="BS148" i="12"/>
  <c r="BS157" i="12"/>
  <c r="BS145" i="12"/>
  <c r="BZ136" i="12"/>
  <c r="BZ168" i="12"/>
  <c r="BZ151" i="12"/>
  <c r="BZ153" i="12"/>
  <c r="BZ157" i="12"/>
  <c r="BZ169" i="12"/>
  <c r="BZ161" i="12"/>
  <c r="BZ166" i="12"/>
  <c r="BZ165" i="12"/>
  <c r="BZ159" i="12"/>
  <c r="BZ164" i="12"/>
  <c r="BZ135" i="12"/>
  <c r="BZ146" i="12"/>
  <c r="BZ152" i="12"/>
  <c r="BZ134" i="12"/>
  <c r="BZ160" i="12"/>
  <c r="BZ141" i="12"/>
  <c r="BZ158" i="12"/>
  <c r="BZ147" i="12"/>
  <c r="BZ163" i="12"/>
  <c r="BZ139" i="12"/>
  <c r="BZ148" i="12"/>
  <c r="BZ137" i="12"/>
  <c r="BZ145" i="12"/>
  <c r="BZ144" i="12"/>
  <c r="BZ142" i="12"/>
  <c r="BZ156" i="12"/>
  <c r="BZ154" i="12"/>
  <c r="BZ167" i="12"/>
  <c r="BZ155" i="12"/>
  <c r="BZ143" i="12"/>
  <c r="BZ138" i="12"/>
  <c r="BZ150" i="12"/>
  <c r="BZ140" i="12"/>
  <c r="BZ162" i="12"/>
  <c r="BZ149" i="12"/>
  <c r="CG166" i="12"/>
  <c r="CG146" i="12"/>
  <c r="CG153" i="12"/>
  <c r="CG139" i="12"/>
  <c r="CG163" i="12"/>
  <c r="CG151" i="12"/>
  <c r="CG152" i="12"/>
  <c r="CG156" i="12"/>
  <c r="CG161" i="12"/>
  <c r="CG144" i="12"/>
  <c r="CG150" i="12"/>
  <c r="CG160" i="12"/>
  <c r="CG145" i="12"/>
  <c r="CG135" i="12"/>
  <c r="CG157" i="12"/>
  <c r="CG137" i="12"/>
  <c r="CG169" i="12"/>
  <c r="CG159" i="12"/>
  <c r="CG149" i="12"/>
  <c r="CG134" i="12"/>
  <c r="CG142" i="12"/>
  <c r="CG155" i="12"/>
  <c r="CG164" i="12"/>
  <c r="CG154" i="12"/>
  <c r="CG158" i="12"/>
  <c r="CG136" i="12"/>
  <c r="CG165" i="12"/>
  <c r="CG140" i="12"/>
  <c r="CG148" i="12"/>
  <c r="CG143" i="12"/>
  <c r="CG167" i="12"/>
  <c r="CG141" i="12"/>
  <c r="CG162" i="12"/>
  <c r="CG138" i="12"/>
  <c r="CG168" i="12"/>
  <c r="CG147" i="12"/>
  <c r="CN143" i="12"/>
  <c r="CN135" i="12"/>
  <c r="CN162" i="12"/>
  <c r="CN141" i="12"/>
  <c r="CN158" i="12"/>
  <c r="CN139" i="12"/>
  <c r="CN159" i="12"/>
  <c r="CN145" i="12"/>
  <c r="CN161" i="12"/>
  <c r="CN167" i="12"/>
  <c r="CN148" i="12"/>
  <c r="CN169" i="12"/>
  <c r="CN150" i="12"/>
  <c r="CN151" i="12"/>
  <c r="CN136" i="12"/>
  <c r="CN153" i="12"/>
  <c r="CN164" i="12"/>
  <c r="CN168" i="12"/>
  <c r="CN138" i="12"/>
  <c r="CN140" i="12"/>
  <c r="CN166" i="12"/>
  <c r="CN137" i="12"/>
  <c r="CN142" i="12"/>
  <c r="CN147" i="12"/>
  <c r="CN156" i="12"/>
  <c r="CN157" i="12"/>
  <c r="CN149" i="12"/>
  <c r="CN134" i="12"/>
  <c r="CN160" i="12"/>
  <c r="CN163" i="12"/>
  <c r="CN146" i="12"/>
  <c r="CN152" i="12"/>
  <c r="CN155" i="12"/>
  <c r="CN144" i="12"/>
  <c r="CN165" i="12"/>
  <c r="CN154" i="12"/>
  <c r="CU136" i="12"/>
  <c r="CU134" i="12"/>
  <c r="CU161" i="12"/>
  <c r="CU157" i="12"/>
  <c r="CU151" i="12"/>
  <c r="CU149" i="12"/>
  <c r="CU141" i="12"/>
  <c r="CU166" i="12"/>
  <c r="CU168" i="12"/>
  <c r="CU162" i="12"/>
  <c r="CU137" i="12"/>
  <c r="CU159" i="12"/>
  <c r="CU163" i="12"/>
  <c r="CU165" i="12"/>
  <c r="CU139" i="12"/>
  <c r="CU167" i="12"/>
  <c r="CU146" i="12"/>
  <c r="CU144" i="12"/>
  <c r="CU164" i="12"/>
  <c r="CU150" i="12"/>
  <c r="CU153" i="12"/>
  <c r="CU142" i="12"/>
  <c r="CU160" i="12"/>
  <c r="CU148" i="12"/>
  <c r="CU140" i="12"/>
  <c r="CU145" i="12"/>
  <c r="CU143" i="12"/>
  <c r="CU138" i="12"/>
  <c r="CU135" i="12"/>
  <c r="CU154" i="12"/>
  <c r="CU155" i="12"/>
  <c r="CU169" i="12"/>
  <c r="CU147" i="12"/>
  <c r="CU156" i="12"/>
  <c r="CU152" i="12"/>
  <c r="CU158" i="12"/>
  <c r="DB144" i="12"/>
  <c r="DB150" i="12"/>
  <c r="DB143" i="12"/>
  <c r="DB145" i="12"/>
  <c r="DB135" i="12"/>
  <c r="DB169" i="12"/>
  <c r="DB167" i="12"/>
  <c r="DB134" i="12"/>
  <c r="DB154" i="12"/>
  <c r="DB153" i="12"/>
  <c r="DB168" i="12"/>
  <c r="DB152" i="12"/>
  <c r="DB164" i="12"/>
  <c r="DB165" i="12"/>
  <c r="DB158" i="12"/>
  <c r="DB138" i="12"/>
  <c r="DB136" i="12"/>
  <c r="DB147" i="12"/>
  <c r="DB156" i="12"/>
  <c r="DB142" i="12"/>
  <c r="DB161" i="12"/>
  <c r="DB157" i="12"/>
  <c r="DB166" i="12"/>
  <c r="DB151" i="12"/>
  <c r="DB159" i="12"/>
  <c r="DB163" i="12"/>
  <c r="DB140" i="12"/>
  <c r="DB146" i="12"/>
  <c r="DB137" i="12"/>
  <c r="DB139" i="12"/>
  <c r="DB155" i="12"/>
  <c r="DB148" i="12"/>
  <c r="DB160" i="12"/>
  <c r="DB141" i="12"/>
  <c r="DB149" i="12"/>
  <c r="DB162" i="12"/>
  <c r="DI169" i="12"/>
  <c r="DI150" i="12"/>
  <c r="DI156" i="12"/>
  <c r="DI166" i="12"/>
  <c r="DI163" i="12"/>
  <c r="DI141" i="12"/>
  <c r="DI165" i="12"/>
  <c r="DI147" i="12"/>
  <c r="DI134" i="12"/>
  <c r="DI149" i="12"/>
  <c r="DI168" i="12"/>
  <c r="DI139" i="12"/>
  <c r="DI137" i="12"/>
  <c r="DI144" i="12"/>
  <c r="DI153" i="12"/>
  <c r="DI146" i="12"/>
  <c r="DI136" i="12"/>
  <c r="DI157" i="12"/>
  <c r="DI155" i="12"/>
  <c r="DI140" i="12"/>
  <c r="DI158" i="12"/>
  <c r="DI154" i="12"/>
  <c r="DI142" i="12"/>
  <c r="DI161" i="12"/>
  <c r="DI152" i="12"/>
  <c r="DI167" i="12"/>
  <c r="DI159" i="12"/>
  <c r="DI162" i="12"/>
  <c r="DI164" i="12"/>
  <c r="DI145" i="12"/>
  <c r="DI138" i="12"/>
  <c r="DI135" i="12"/>
  <c r="DI151" i="12"/>
  <c r="DI160" i="12"/>
  <c r="DI143" i="12"/>
  <c r="DI148" i="12"/>
  <c r="DP136" i="12"/>
  <c r="DP166" i="12"/>
  <c r="DP139" i="12"/>
  <c r="DP144" i="12"/>
  <c r="DP146" i="12"/>
  <c r="DP137" i="12"/>
  <c r="DP151" i="12"/>
  <c r="DP148" i="12"/>
  <c r="DP138" i="12"/>
  <c r="DP149" i="12"/>
  <c r="DP156" i="12"/>
  <c r="DP143" i="12"/>
  <c r="DP152" i="12"/>
  <c r="DP160" i="12"/>
  <c r="DP163" i="12"/>
  <c r="DP150" i="12"/>
  <c r="DP135" i="12"/>
  <c r="DP153" i="12"/>
  <c r="DP164" i="12"/>
  <c r="DP169" i="12"/>
  <c r="DP157" i="12"/>
  <c r="DP140" i="12"/>
  <c r="DP134" i="12"/>
  <c r="DP141" i="12"/>
  <c r="DP154" i="12"/>
  <c r="DP161" i="12"/>
  <c r="DP162" i="12"/>
  <c r="DP155" i="12"/>
  <c r="DP167" i="12"/>
  <c r="DP145" i="12"/>
  <c r="DP142" i="12"/>
  <c r="DP158" i="12"/>
  <c r="DP159" i="12"/>
  <c r="DP147" i="12"/>
  <c r="DP165" i="12"/>
  <c r="DP168" i="12"/>
  <c r="DW144" i="12"/>
  <c r="DW154" i="12"/>
  <c r="DW141" i="12"/>
  <c r="DW158" i="12"/>
  <c r="DW147" i="12"/>
  <c r="DW155" i="12"/>
  <c r="DW161" i="12"/>
  <c r="DW162" i="12"/>
  <c r="DW169" i="12"/>
  <c r="DW145" i="12"/>
  <c r="DW168" i="12"/>
  <c r="DW159" i="12"/>
  <c r="DW148" i="12"/>
  <c r="DW160" i="12"/>
  <c r="DW140" i="12"/>
  <c r="DW134" i="12"/>
  <c r="DW165" i="12"/>
  <c r="DW143" i="12"/>
  <c r="DW156" i="12"/>
  <c r="DW149" i="12"/>
  <c r="DW153" i="12"/>
  <c r="DW142" i="12"/>
  <c r="DW167" i="12"/>
  <c r="DW151" i="12"/>
  <c r="DW152" i="12"/>
  <c r="DW139" i="12"/>
  <c r="DW166" i="12"/>
  <c r="DW163" i="12"/>
  <c r="DW164" i="12"/>
  <c r="DW137" i="12"/>
  <c r="DW157" i="12"/>
  <c r="DW150" i="12"/>
  <c r="DW135" i="12"/>
  <c r="DW138" i="12"/>
  <c r="DW136" i="12"/>
  <c r="DW146" i="12"/>
  <c r="B22" i="7"/>
  <c r="A23" i="7"/>
  <c r="EK6" i="11"/>
  <c r="DP133" i="12"/>
  <c r="CU133" i="12"/>
  <c r="BZ133" i="12"/>
  <c r="BE133" i="12"/>
  <c r="AJ133" i="12"/>
  <c r="O133" i="12"/>
  <c r="DI133" i="12"/>
  <c r="CN133" i="12"/>
  <c r="BS133" i="12"/>
  <c r="AX133" i="12"/>
  <c r="AC133" i="12"/>
  <c r="V133" i="12"/>
  <c r="DP132" i="12"/>
  <c r="CU132" i="12"/>
  <c r="BZ132" i="12"/>
  <c r="BE132" i="12"/>
  <c r="AJ132" i="12"/>
  <c r="O132" i="12"/>
  <c r="DP131" i="12"/>
  <c r="CU131" i="12"/>
  <c r="BZ131" i="12"/>
  <c r="BE131" i="12"/>
  <c r="AJ131" i="12"/>
  <c r="O131" i="12"/>
  <c r="DP130" i="12"/>
  <c r="CU130" i="12"/>
  <c r="BZ130" i="12"/>
  <c r="BE130" i="12"/>
  <c r="AJ130" i="12"/>
  <c r="O130" i="12"/>
  <c r="DP129" i="12"/>
  <c r="CU129" i="12"/>
  <c r="BZ129" i="12"/>
  <c r="BE129" i="12"/>
  <c r="AJ129" i="12"/>
  <c r="O129" i="12"/>
  <c r="AQ133" i="12"/>
  <c r="BL133" i="12"/>
  <c r="DI132" i="12"/>
  <c r="CN132" i="12"/>
  <c r="BS132" i="12"/>
  <c r="AX132" i="12"/>
  <c r="AC132" i="12"/>
  <c r="DI131" i="12"/>
  <c r="CN131" i="12"/>
  <c r="BS131" i="12"/>
  <c r="AX131" i="12"/>
  <c r="AC131" i="12"/>
  <c r="DI130" i="12"/>
  <c r="CN130" i="12"/>
  <c r="BS130" i="12"/>
  <c r="AX130" i="12"/>
  <c r="AC130" i="12"/>
  <c r="DI129" i="12"/>
  <c r="CN129" i="12"/>
  <c r="BS129" i="12"/>
  <c r="AX129" i="12"/>
  <c r="AC129" i="12"/>
  <c r="DI128" i="12"/>
  <c r="CN128" i="12"/>
  <c r="BS128" i="12"/>
  <c r="AX128" i="12"/>
  <c r="AC128" i="12"/>
  <c r="DI127" i="12"/>
  <c r="CN127" i="12"/>
  <c r="BS127" i="12"/>
  <c r="AX127" i="12"/>
  <c r="AC127" i="12"/>
  <c r="CG133" i="12"/>
  <c r="DB133" i="12"/>
  <c r="DW132" i="12"/>
  <c r="DB132" i="12"/>
  <c r="CG132" i="12"/>
  <c r="BL132" i="12"/>
  <c r="AQ132" i="12"/>
  <c r="V132" i="12"/>
  <c r="DW131" i="12"/>
  <c r="DB131" i="12"/>
  <c r="CG131" i="12"/>
  <c r="BL131" i="12"/>
  <c r="AQ131" i="12"/>
  <c r="V131" i="12"/>
  <c r="DW130" i="12"/>
  <c r="DB130" i="12"/>
  <c r="CG130" i="12"/>
  <c r="BL130" i="12"/>
  <c r="AQ130" i="12"/>
  <c r="V130" i="12"/>
  <c r="DW129" i="12"/>
  <c r="DB129" i="12"/>
  <c r="CG129" i="12"/>
  <c r="BL129" i="12"/>
  <c r="V128" i="12"/>
  <c r="V127" i="12"/>
  <c r="AQ128" i="12"/>
  <c r="AQ127" i="12"/>
  <c r="BL128" i="12"/>
  <c r="BL127" i="12"/>
  <c r="DP126" i="12"/>
  <c r="CU126" i="12"/>
  <c r="BZ126" i="12"/>
  <c r="BE126" i="12"/>
  <c r="AJ126" i="12"/>
  <c r="O126" i="12"/>
  <c r="DP125" i="12"/>
  <c r="CU125" i="12"/>
  <c r="BZ125" i="12"/>
  <c r="BE125" i="12"/>
  <c r="AJ125" i="12"/>
  <c r="O125" i="12"/>
  <c r="DP124" i="12"/>
  <c r="CU124" i="12"/>
  <c r="BZ124" i="12"/>
  <c r="BE124" i="12"/>
  <c r="AJ124" i="12"/>
  <c r="O124" i="12"/>
  <c r="DP123" i="12"/>
  <c r="CU123" i="12"/>
  <c r="BZ123" i="12"/>
  <c r="BE123" i="12"/>
  <c r="AJ123" i="12"/>
  <c r="O123" i="12"/>
  <c r="DP122" i="12"/>
  <c r="CU122" i="12"/>
  <c r="BZ122" i="12"/>
  <c r="BE122" i="12"/>
  <c r="AJ122" i="12"/>
  <c r="O122" i="12"/>
  <c r="DP121" i="12"/>
  <c r="CU121" i="12"/>
  <c r="BZ121" i="12"/>
  <c r="BE121" i="12"/>
  <c r="AJ121" i="12"/>
  <c r="O121" i="12"/>
  <c r="DP120" i="12"/>
  <c r="CU120" i="12"/>
  <c r="BZ120" i="12"/>
  <c r="CG128" i="12"/>
  <c r="CG127" i="12"/>
  <c r="DW133" i="12"/>
  <c r="V129" i="12"/>
  <c r="DB128" i="12"/>
  <c r="O128" i="12"/>
  <c r="DB127" i="12"/>
  <c r="O127" i="12"/>
  <c r="DW128" i="12"/>
  <c r="AJ128" i="12"/>
  <c r="DW127" i="12"/>
  <c r="AJ127" i="12"/>
  <c r="AQ129" i="12"/>
  <c r="BE128" i="12"/>
  <c r="BE127" i="12"/>
  <c r="DI126" i="12"/>
  <c r="CN126" i="12"/>
  <c r="BS126" i="12"/>
  <c r="AX126" i="12"/>
  <c r="AC126" i="12"/>
  <c r="DI125" i="12"/>
  <c r="CN125" i="12"/>
  <c r="BS125" i="12"/>
  <c r="AX125" i="12"/>
  <c r="AC125" i="12"/>
  <c r="DI124" i="12"/>
  <c r="CN124" i="12"/>
  <c r="BS124" i="12"/>
  <c r="AX124" i="12"/>
  <c r="AC124" i="12"/>
  <c r="BZ128" i="12"/>
  <c r="BZ127" i="12"/>
  <c r="CU128" i="12"/>
  <c r="CU127" i="12"/>
  <c r="DP128" i="12"/>
  <c r="DP127" i="12"/>
  <c r="DB126" i="12"/>
  <c r="DB125" i="12"/>
  <c r="DB124" i="12"/>
  <c r="CG123" i="12"/>
  <c r="CG122" i="12"/>
  <c r="CG121" i="12"/>
  <c r="CG120" i="12"/>
  <c r="DP22" i="12"/>
  <c r="BZ22" i="12"/>
  <c r="AJ22" i="12"/>
  <c r="DP21" i="12"/>
  <c r="BZ21" i="12"/>
  <c r="AJ21" i="12"/>
  <c r="DB123" i="12"/>
  <c r="DB122" i="12"/>
  <c r="DB121" i="12"/>
  <c r="DB120" i="12"/>
  <c r="O27" i="12"/>
  <c r="DP26" i="12"/>
  <c r="DD29" i="10" s="1"/>
  <c r="DF29" i="10" s="1"/>
  <c r="CU26" i="12"/>
  <c r="CI29" i="10" s="1"/>
  <c r="CK29" i="10" s="1"/>
  <c r="BZ26" i="12"/>
  <c r="BN29" i="10" s="1"/>
  <c r="BP29" i="10" s="1"/>
  <c r="BE26" i="12"/>
  <c r="AS29" i="10" s="1"/>
  <c r="AU29" i="10" s="1"/>
  <c r="AJ26" i="12"/>
  <c r="X29" i="10" s="1"/>
  <c r="Z29" i="10" s="1"/>
  <c r="O26" i="12"/>
  <c r="C29" i="10" s="1"/>
  <c r="E29" i="10" s="1"/>
  <c r="DP25" i="12"/>
  <c r="CU25" i="12"/>
  <c r="BZ25" i="12"/>
  <c r="BE25" i="12"/>
  <c r="AJ25" i="12"/>
  <c r="O25" i="12"/>
  <c r="DP24" i="12"/>
  <c r="DD37" i="10" s="1"/>
  <c r="DF37" i="10" s="1"/>
  <c r="CU24" i="12"/>
  <c r="CI37" i="10" s="1"/>
  <c r="CK37" i="10" s="1"/>
  <c r="BZ24" i="12"/>
  <c r="BN37" i="10" s="1"/>
  <c r="BP37" i="10" s="1"/>
  <c r="BE24" i="12"/>
  <c r="AS37" i="10" s="1"/>
  <c r="AU37" i="10" s="1"/>
  <c r="AJ24" i="12"/>
  <c r="X37" i="10" s="1"/>
  <c r="Z37" i="10" s="1"/>
  <c r="O24" i="12"/>
  <c r="C37" i="10" s="1"/>
  <c r="E37" i="10" s="1"/>
  <c r="DP23" i="12"/>
  <c r="CU23" i="12"/>
  <c r="BZ23" i="12"/>
  <c r="BE23" i="12"/>
  <c r="AJ23" i="12"/>
  <c r="O23" i="12"/>
  <c r="CU22" i="12"/>
  <c r="BE22" i="12"/>
  <c r="O22" i="12"/>
  <c r="CU21" i="12"/>
  <c r="BE21" i="12"/>
  <c r="O21" i="12"/>
  <c r="DW126" i="12"/>
  <c r="DW125" i="12"/>
  <c r="DW124" i="12"/>
  <c r="DW123" i="12"/>
  <c r="DW122" i="12"/>
  <c r="DW121" i="12"/>
  <c r="DW120" i="12"/>
  <c r="BE120" i="12"/>
  <c r="AJ120" i="12"/>
  <c r="O120" i="12"/>
  <c r="DP119" i="12"/>
  <c r="CU119" i="12"/>
  <c r="BZ119" i="12"/>
  <c r="BE119" i="12"/>
  <c r="AJ119" i="12"/>
  <c r="O119" i="12"/>
  <c r="DP118" i="12"/>
  <c r="CU118" i="12"/>
  <c r="BZ118" i="12"/>
  <c r="BE118" i="12"/>
  <c r="AJ118" i="12"/>
  <c r="O118" i="12"/>
  <c r="DP117" i="12"/>
  <c r="CU117" i="12"/>
  <c r="BZ117" i="12"/>
  <c r="BE117" i="12"/>
  <c r="AJ117" i="12"/>
  <c r="O117" i="12"/>
  <c r="DP116" i="12"/>
  <c r="CU116" i="12"/>
  <c r="BZ116" i="12"/>
  <c r="BE116" i="12"/>
  <c r="AJ116" i="12"/>
  <c r="O116" i="12"/>
  <c r="DP115" i="12"/>
  <c r="CU115" i="12"/>
  <c r="BZ115" i="12"/>
  <c r="BE115" i="12"/>
  <c r="AJ115" i="12"/>
  <c r="O115" i="12"/>
  <c r="DP114" i="12"/>
  <c r="CU114" i="12"/>
  <c r="BZ114" i="12"/>
  <c r="BE114" i="12"/>
  <c r="AJ114" i="12"/>
  <c r="O114" i="12"/>
  <c r="DP113" i="12"/>
  <c r="CU113" i="12"/>
  <c r="BZ113" i="12"/>
  <c r="BE113" i="12"/>
  <c r="AJ113" i="12"/>
  <c r="O113" i="12"/>
  <c r="DP112" i="12"/>
  <c r="CU112" i="12"/>
  <c r="BZ112" i="12"/>
  <c r="BE112" i="12"/>
  <c r="AJ112" i="12"/>
  <c r="O112" i="12"/>
  <c r="DP111" i="12"/>
  <c r="CU111" i="12"/>
  <c r="BZ111" i="12"/>
  <c r="BE111" i="12"/>
  <c r="AJ111" i="12"/>
  <c r="O111" i="12"/>
  <c r="DP110" i="12"/>
  <c r="CU110" i="12"/>
  <c r="BZ110" i="12"/>
  <c r="BE110" i="12"/>
  <c r="AJ110" i="12"/>
  <c r="O110" i="12"/>
  <c r="DP109" i="12"/>
  <c r="CU109" i="12"/>
  <c r="BZ109" i="12"/>
  <c r="BE109" i="12"/>
  <c r="AJ109" i="12"/>
  <c r="O109" i="12"/>
  <c r="DP108" i="12"/>
  <c r="CU108" i="12"/>
  <c r="BZ108" i="12"/>
  <c r="BE108" i="12"/>
  <c r="AJ108" i="12"/>
  <c r="O108" i="12"/>
  <c r="DP107" i="12"/>
  <c r="CU107" i="12"/>
  <c r="BZ107" i="12"/>
  <c r="BE107" i="12"/>
  <c r="AJ107" i="12"/>
  <c r="O107" i="12"/>
  <c r="V126" i="12"/>
  <c r="V125" i="12"/>
  <c r="V124" i="12"/>
  <c r="CN21" i="12"/>
  <c r="AX21" i="12"/>
  <c r="CN20" i="12"/>
  <c r="AX20" i="12"/>
  <c r="DI19" i="12"/>
  <c r="AC123" i="12"/>
  <c r="AC122" i="12"/>
  <c r="AC121" i="12"/>
  <c r="AC27" i="12"/>
  <c r="DI26" i="12"/>
  <c r="CW29" i="10" s="1"/>
  <c r="CY29" i="10" s="1"/>
  <c r="CN26" i="12"/>
  <c r="CB29" i="10" s="1"/>
  <c r="CD29" i="10" s="1"/>
  <c r="BS26" i="12"/>
  <c r="BG29" i="10" s="1"/>
  <c r="BI29" i="10" s="1"/>
  <c r="AX26" i="12"/>
  <c r="AL29" i="10" s="1"/>
  <c r="AN29" i="10" s="1"/>
  <c r="AC26" i="12"/>
  <c r="Q29" i="10" s="1"/>
  <c r="S29" i="10" s="1"/>
  <c r="DI25" i="12"/>
  <c r="CN25" i="12"/>
  <c r="BS25" i="12"/>
  <c r="AX25" i="12"/>
  <c r="AC25" i="12"/>
  <c r="DI24" i="12"/>
  <c r="CW37" i="10" s="1"/>
  <c r="CY37" i="10" s="1"/>
  <c r="CN24" i="12"/>
  <c r="CB37" i="10" s="1"/>
  <c r="CD37" i="10" s="1"/>
  <c r="BS24" i="12"/>
  <c r="BG37" i="10" s="1"/>
  <c r="BI37" i="10" s="1"/>
  <c r="AX24" i="12"/>
  <c r="AL37" i="10" s="1"/>
  <c r="AN37" i="10" s="1"/>
  <c r="AC24" i="12"/>
  <c r="Q37" i="10" s="1"/>
  <c r="S37" i="10" s="1"/>
  <c r="DI23" i="12"/>
  <c r="CN23" i="12"/>
  <c r="BS23" i="12"/>
  <c r="AX23" i="12"/>
  <c r="AC23" i="12"/>
  <c r="DI22" i="12"/>
  <c r="CN22" i="12"/>
  <c r="BS22" i="12"/>
  <c r="AX22" i="12"/>
  <c r="AC22" i="12"/>
  <c r="DI21" i="12"/>
  <c r="BS21" i="12"/>
  <c r="AC21" i="12"/>
  <c r="DI20" i="12"/>
  <c r="BS20" i="12"/>
  <c r="AC20" i="12"/>
  <c r="AQ126" i="12"/>
  <c r="AQ125" i="12"/>
  <c r="AQ124" i="12"/>
  <c r="AX123" i="12"/>
  <c r="AX122" i="12"/>
  <c r="AX121" i="12"/>
  <c r="BS123" i="12"/>
  <c r="BS122" i="12"/>
  <c r="BS121" i="12"/>
  <c r="BS120" i="12"/>
  <c r="AX120" i="12"/>
  <c r="AC120" i="12"/>
  <c r="DI119" i="12"/>
  <c r="CN119" i="12"/>
  <c r="BS119" i="12"/>
  <c r="AX119" i="12"/>
  <c r="AC119" i="12"/>
  <c r="DI118" i="12"/>
  <c r="CN118" i="12"/>
  <c r="BS118" i="12"/>
  <c r="AX118" i="12"/>
  <c r="AC118" i="12"/>
  <c r="DI117" i="12"/>
  <c r="CN117" i="12"/>
  <c r="BS117" i="12"/>
  <c r="AX117" i="12"/>
  <c r="AC117" i="12"/>
  <c r="DI116" i="12"/>
  <c r="CN116" i="12"/>
  <c r="BS116" i="12"/>
  <c r="AX116" i="12"/>
  <c r="AC116" i="12"/>
  <c r="DI115" i="12"/>
  <c r="CN115" i="12"/>
  <c r="BS115" i="12"/>
  <c r="AX115" i="12"/>
  <c r="AC115" i="12"/>
  <c r="DI114" i="12"/>
  <c r="CN114" i="12"/>
  <c r="BS114" i="12"/>
  <c r="AX114" i="12"/>
  <c r="AC114" i="12"/>
  <c r="DI113" i="12"/>
  <c r="CN113" i="12"/>
  <c r="BS113" i="12"/>
  <c r="AX113" i="12"/>
  <c r="AC113" i="12"/>
  <c r="DI112" i="12"/>
  <c r="CN112" i="12"/>
  <c r="BS112" i="12"/>
  <c r="AX112" i="12"/>
  <c r="AC112" i="12"/>
  <c r="DI111" i="12"/>
  <c r="CN111" i="12"/>
  <c r="BS111" i="12"/>
  <c r="AX111" i="12"/>
  <c r="AC111" i="12"/>
  <c r="DI110" i="12"/>
  <c r="CN110" i="12"/>
  <c r="BS110" i="12"/>
  <c r="AX110" i="12"/>
  <c r="AC110" i="12"/>
  <c r="DI109" i="12"/>
  <c r="CN109" i="12"/>
  <c r="BS109" i="12"/>
  <c r="AX109" i="12"/>
  <c r="AC109" i="12"/>
  <c r="DI108" i="12"/>
  <c r="CN108" i="12"/>
  <c r="BS108" i="12"/>
  <c r="AX108" i="12"/>
  <c r="AC108" i="12"/>
  <c r="DI107" i="12"/>
  <c r="CN107" i="12"/>
  <c r="BS107" i="12"/>
  <c r="AX107" i="12"/>
  <c r="AC107" i="12"/>
  <c r="BL126" i="12"/>
  <c r="BL125" i="12"/>
  <c r="BL124" i="12"/>
  <c r="CN123" i="12"/>
  <c r="CN122" i="12"/>
  <c r="CN121" i="12"/>
  <c r="CN120" i="12"/>
  <c r="DW22" i="12"/>
  <c r="CG22" i="12"/>
  <c r="AQ22" i="12"/>
  <c r="DW21" i="12"/>
  <c r="DB21" i="12"/>
  <c r="BL21" i="12"/>
  <c r="V21" i="12"/>
  <c r="DI123" i="12"/>
  <c r="V123" i="12"/>
  <c r="DI122" i="12"/>
  <c r="V122" i="12"/>
  <c r="DI121" i="12"/>
  <c r="V121" i="12"/>
  <c r="DI120" i="12"/>
  <c r="V27" i="12"/>
  <c r="DW26" i="12"/>
  <c r="DK29" i="10" s="1"/>
  <c r="DM29" i="10" s="1"/>
  <c r="DB26" i="12"/>
  <c r="CP29" i="10" s="1"/>
  <c r="CR29" i="10" s="1"/>
  <c r="CG26" i="12"/>
  <c r="BU29" i="10" s="1"/>
  <c r="BW29" i="10" s="1"/>
  <c r="BL26" i="12"/>
  <c r="AZ29" i="10" s="1"/>
  <c r="BB29" i="10" s="1"/>
  <c r="AQ26" i="12"/>
  <c r="AE29" i="10" s="1"/>
  <c r="AG29" i="10" s="1"/>
  <c r="V26" i="12"/>
  <c r="J29" i="10" s="1"/>
  <c r="L29" i="10" s="1"/>
  <c r="DW25" i="12"/>
  <c r="DB25" i="12"/>
  <c r="CG25" i="12"/>
  <c r="BL25" i="12"/>
  <c r="AQ25" i="12"/>
  <c r="V25" i="12"/>
  <c r="DW24" i="12"/>
  <c r="DK37" i="10" s="1"/>
  <c r="DM37" i="10" s="1"/>
  <c r="DB24" i="12"/>
  <c r="CP37" i="10" s="1"/>
  <c r="CR37" i="10" s="1"/>
  <c r="CG24" i="12"/>
  <c r="BU37" i="10" s="1"/>
  <c r="BW37" i="10" s="1"/>
  <c r="BL24" i="12"/>
  <c r="AZ37" i="10" s="1"/>
  <c r="BB37" i="10" s="1"/>
  <c r="AQ24" i="12"/>
  <c r="AE37" i="10" s="1"/>
  <c r="AG37" i="10" s="1"/>
  <c r="V24" i="12"/>
  <c r="J37" i="10" s="1"/>
  <c r="L37" i="10" s="1"/>
  <c r="DW23" i="12"/>
  <c r="DB23" i="12"/>
  <c r="CG23" i="12"/>
  <c r="BL23" i="12"/>
  <c r="AQ23" i="12"/>
  <c r="V23" i="12"/>
  <c r="DB22" i="12"/>
  <c r="BL22" i="12"/>
  <c r="V22" i="12"/>
  <c r="CG21" i="12"/>
  <c r="AQ21" i="12"/>
  <c r="CG126" i="12"/>
  <c r="CG125" i="12"/>
  <c r="CG124" i="12"/>
  <c r="AQ123" i="12"/>
  <c r="AQ122" i="12"/>
  <c r="AQ121" i="12"/>
  <c r="BL20" i="12"/>
  <c r="BL120" i="12"/>
  <c r="BL119" i="12"/>
  <c r="BL118" i="12"/>
  <c r="BL117" i="12"/>
  <c r="BL116" i="12"/>
  <c r="BL115" i="12"/>
  <c r="BL114" i="12"/>
  <c r="BL113" i="12"/>
  <c r="BL112" i="12"/>
  <c r="BL111" i="12"/>
  <c r="BL110" i="12"/>
  <c r="BL109" i="12"/>
  <c r="AQ108" i="12"/>
  <c r="AQ107" i="12"/>
  <c r="DP106" i="12"/>
  <c r="CU106" i="12"/>
  <c r="BZ106" i="12"/>
  <c r="BE106" i="12"/>
  <c r="AJ106" i="12"/>
  <c r="O106" i="12"/>
  <c r="DP105" i="12"/>
  <c r="CU105" i="12"/>
  <c r="BZ105" i="12"/>
  <c r="BE105" i="12"/>
  <c r="AJ105" i="12"/>
  <c r="O105" i="12"/>
  <c r="DP104" i="12"/>
  <c r="CU104" i="12"/>
  <c r="BZ104" i="12"/>
  <c r="BE104" i="12"/>
  <c r="AJ104" i="12"/>
  <c r="O104" i="12"/>
  <c r="DP103" i="12"/>
  <c r="CU103" i="12"/>
  <c r="BZ103" i="12"/>
  <c r="BE103" i="12"/>
  <c r="AJ103" i="12"/>
  <c r="CG119" i="12"/>
  <c r="CG118" i="12"/>
  <c r="CG117" i="12"/>
  <c r="CG116" i="12"/>
  <c r="CG115" i="12"/>
  <c r="CG114" i="12"/>
  <c r="CG113" i="12"/>
  <c r="CG112" i="12"/>
  <c r="CG111" i="12"/>
  <c r="CG110" i="12"/>
  <c r="CG109" i="12"/>
  <c r="BL108" i="12"/>
  <c r="BL107" i="12"/>
  <c r="BE20" i="12"/>
  <c r="DB119" i="12"/>
  <c r="DB118" i="12"/>
  <c r="DB117" i="12"/>
  <c r="DB116" i="12"/>
  <c r="DB115" i="12"/>
  <c r="DB114" i="12"/>
  <c r="DB113" i="12"/>
  <c r="DB112" i="12"/>
  <c r="DB111" i="12"/>
  <c r="DB110" i="12"/>
  <c r="DB109" i="12"/>
  <c r="CG108" i="12"/>
  <c r="CG107" i="12"/>
  <c r="DI106" i="12"/>
  <c r="CN106" i="12"/>
  <c r="BS106" i="12"/>
  <c r="AX106" i="12"/>
  <c r="AC106" i="12"/>
  <c r="DI105" i="12"/>
  <c r="CN105" i="12"/>
  <c r="BS105" i="12"/>
  <c r="AX105" i="12"/>
  <c r="AC105" i="12"/>
  <c r="DI104" i="12"/>
  <c r="CN104" i="12"/>
  <c r="BS104" i="12"/>
  <c r="AX104" i="12"/>
  <c r="AC104" i="12"/>
  <c r="DI103" i="12"/>
  <c r="CN103" i="12"/>
  <c r="BS103" i="12"/>
  <c r="AX103" i="12"/>
  <c r="AC103" i="12"/>
  <c r="DI102" i="12"/>
  <c r="CN102" i="12"/>
  <c r="BS102" i="12"/>
  <c r="AX102" i="12"/>
  <c r="AC102" i="12"/>
  <c r="DI101" i="12"/>
  <c r="CN101" i="12"/>
  <c r="BS101" i="12"/>
  <c r="AX101" i="12"/>
  <c r="AC101" i="12"/>
  <c r="DI100" i="12"/>
  <c r="CN100" i="12"/>
  <c r="BS100" i="12"/>
  <c r="AX100" i="12"/>
  <c r="AC100" i="12"/>
  <c r="BL123" i="12"/>
  <c r="DW119" i="12"/>
  <c r="DW118" i="12"/>
  <c r="DW117" i="12"/>
  <c r="DW116" i="12"/>
  <c r="DW115" i="12"/>
  <c r="DW114" i="12"/>
  <c r="DW113" i="12"/>
  <c r="DW112" i="12"/>
  <c r="DW111" i="12"/>
  <c r="DW110" i="12"/>
  <c r="DW109" i="12"/>
  <c r="DB108" i="12"/>
  <c r="DB107" i="12"/>
  <c r="BL122" i="12"/>
  <c r="V120" i="12"/>
  <c r="V119" i="12"/>
  <c r="V118" i="12"/>
  <c r="V117" i="12"/>
  <c r="V116" i="12"/>
  <c r="V115" i="12"/>
  <c r="V114" i="12"/>
  <c r="V113" i="12"/>
  <c r="V112" i="12"/>
  <c r="V111" i="12"/>
  <c r="V110" i="12"/>
  <c r="V109" i="12"/>
  <c r="DW108" i="12"/>
  <c r="DW107" i="12"/>
  <c r="DW106" i="12"/>
  <c r="DB106" i="12"/>
  <c r="CG106" i="12"/>
  <c r="BL106" i="12"/>
  <c r="AQ106" i="12"/>
  <c r="V106" i="12"/>
  <c r="DW105" i="12"/>
  <c r="DB105" i="12"/>
  <c r="CG105" i="12"/>
  <c r="BL105" i="12"/>
  <c r="AQ105" i="12"/>
  <c r="V105" i="12"/>
  <c r="DW104" i="12"/>
  <c r="DB104" i="12"/>
  <c r="CG104" i="12"/>
  <c r="BL104" i="12"/>
  <c r="AQ104" i="12"/>
  <c r="V104" i="12"/>
  <c r="DW103" i="12"/>
  <c r="DB103" i="12"/>
  <c r="CG103" i="12"/>
  <c r="BL103" i="12"/>
  <c r="AQ103" i="12"/>
  <c r="V103" i="12"/>
  <c r="DW102" i="12"/>
  <c r="DB102" i="12"/>
  <c r="CG102" i="12"/>
  <c r="BL102" i="12"/>
  <c r="AQ102" i="12"/>
  <c r="V102" i="12"/>
  <c r="DW101" i="12"/>
  <c r="DB101" i="12"/>
  <c r="CG101" i="12"/>
  <c r="BL101" i="12"/>
  <c r="AQ101" i="12"/>
  <c r="V101" i="12"/>
  <c r="AJ102" i="12"/>
  <c r="AJ101" i="12"/>
  <c r="BZ100" i="12"/>
  <c r="CG20" i="12"/>
  <c r="AJ20" i="12"/>
  <c r="AQ116" i="12"/>
  <c r="AQ110" i="12"/>
  <c r="CU100" i="12"/>
  <c r="BE102" i="12"/>
  <c r="BE101" i="12"/>
  <c r="DP100" i="12"/>
  <c r="DP99" i="12"/>
  <c r="CU99" i="12"/>
  <c r="BZ99" i="12"/>
  <c r="BE99" i="12"/>
  <c r="AJ99" i="12"/>
  <c r="O99" i="12"/>
  <c r="DP98" i="12"/>
  <c r="CU98" i="12"/>
  <c r="BZ98" i="12"/>
  <c r="BE98" i="12"/>
  <c r="AJ98" i="12"/>
  <c r="O98" i="12"/>
  <c r="DP97" i="12"/>
  <c r="CU97" i="12"/>
  <c r="BZ97" i="12"/>
  <c r="BE97" i="12"/>
  <c r="AJ97" i="12"/>
  <c r="O97" i="12"/>
  <c r="DP96" i="12"/>
  <c r="CU96" i="12"/>
  <c r="BZ96" i="12"/>
  <c r="BE96" i="12"/>
  <c r="AJ96" i="12"/>
  <c r="O96" i="12"/>
  <c r="DP95" i="12"/>
  <c r="CU95" i="12"/>
  <c r="BZ95" i="12"/>
  <c r="BE95" i="12"/>
  <c r="AJ95" i="12"/>
  <c r="O95" i="12"/>
  <c r="AQ115" i="12"/>
  <c r="AQ109" i="12"/>
  <c r="V108" i="12"/>
  <c r="BZ102" i="12"/>
  <c r="BZ101" i="12"/>
  <c r="AQ120" i="12"/>
  <c r="AQ114" i="12"/>
  <c r="V107" i="12"/>
  <c r="V100" i="12"/>
  <c r="CU20" i="12"/>
  <c r="CN19" i="12"/>
  <c r="BS19" i="12"/>
  <c r="AX19" i="12"/>
  <c r="AC19" i="12"/>
  <c r="CU102" i="12"/>
  <c r="CU101" i="12"/>
  <c r="AQ100" i="12"/>
  <c r="DI99" i="12"/>
  <c r="CN99" i="12"/>
  <c r="BS99" i="12"/>
  <c r="AX99" i="12"/>
  <c r="AC99" i="12"/>
  <c r="DI98" i="12"/>
  <c r="CN98" i="12"/>
  <c r="BS98" i="12"/>
  <c r="AX98" i="12"/>
  <c r="AC98" i="12"/>
  <c r="DI97" i="12"/>
  <c r="CN97" i="12"/>
  <c r="BS97" i="12"/>
  <c r="AX97" i="12"/>
  <c r="AC97" i="12"/>
  <c r="DI96" i="12"/>
  <c r="CN96" i="12"/>
  <c r="BS96" i="12"/>
  <c r="AX96" i="12"/>
  <c r="AC96" i="12"/>
  <c r="DI95" i="12"/>
  <c r="CN95" i="12"/>
  <c r="BS95" i="12"/>
  <c r="AX95" i="12"/>
  <c r="AC95" i="12"/>
  <c r="DI94" i="12"/>
  <c r="CN94" i="12"/>
  <c r="BS94" i="12"/>
  <c r="AX94" i="12"/>
  <c r="AC94" i="12"/>
  <c r="DI93" i="12"/>
  <c r="CN93" i="12"/>
  <c r="BS93" i="12"/>
  <c r="AX93" i="12"/>
  <c r="AC93" i="12"/>
  <c r="DI92" i="12"/>
  <c r="CN92" i="12"/>
  <c r="BS92" i="12"/>
  <c r="AX92" i="12"/>
  <c r="AC92" i="12"/>
  <c r="BL121" i="12"/>
  <c r="AQ119" i="12"/>
  <c r="AQ113" i="12"/>
  <c r="BL100" i="12"/>
  <c r="DP102" i="12"/>
  <c r="DP101" i="12"/>
  <c r="CG100" i="12"/>
  <c r="AQ118" i="12"/>
  <c r="AQ112" i="12"/>
  <c r="DB100" i="12"/>
  <c r="O100" i="12"/>
  <c r="O103" i="12"/>
  <c r="O102" i="12"/>
  <c r="O101" i="12"/>
  <c r="DW100" i="12"/>
  <c r="AJ100" i="12"/>
  <c r="DW99" i="12"/>
  <c r="DB99" i="12"/>
  <c r="CG99" i="12"/>
  <c r="BL99" i="12"/>
  <c r="AQ99" i="12"/>
  <c r="V99" i="12"/>
  <c r="DW98" i="12"/>
  <c r="DB98" i="12"/>
  <c r="CG98" i="12"/>
  <c r="BL98" i="12"/>
  <c r="AQ98" i="12"/>
  <c r="V98" i="12"/>
  <c r="DW97" i="12"/>
  <c r="DB97" i="12"/>
  <c r="CG97" i="12"/>
  <c r="BL97" i="12"/>
  <c r="AQ97" i="12"/>
  <c r="V97" i="12"/>
  <c r="DW96" i="12"/>
  <c r="DB96" i="12"/>
  <c r="CG96" i="12"/>
  <c r="BL96" i="12"/>
  <c r="AQ96" i="12"/>
  <c r="V96" i="12"/>
  <c r="DW95" i="12"/>
  <c r="DB95" i="12"/>
  <c r="CG95" i="12"/>
  <c r="BL95" i="12"/>
  <c r="AQ95" i="12"/>
  <c r="V95" i="12"/>
  <c r="DW94" i="12"/>
  <c r="DB94" i="12"/>
  <c r="CG94" i="12"/>
  <c r="BL94" i="12"/>
  <c r="AQ94" i="12"/>
  <c r="V94" i="12"/>
  <c r="DW93" i="12"/>
  <c r="DB93" i="12"/>
  <c r="CG93" i="12"/>
  <c r="BE100" i="12"/>
  <c r="DP94" i="12"/>
  <c r="DP93" i="12"/>
  <c r="DW91" i="12"/>
  <c r="DB91" i="12"/>
  <c r="CG91" i="12"/>
  <c r="BL91" i="12"/>
  <c r="AQ91" i="12"/>
  <c r="V91" i="12"/>
  <c r="DW90" i="12"/>
  <c r="DB90" i="12"/>
  <c r="CG90" i="12"/>
  <c r="BL90" i="12"/>
  <c r="AQ90" i="12"/>
  <c r="V90" i="12"/>
  <c r="DW89" i="12"/>
  <c r="DB89" i="12"/>
  <c r="CG89" i="12"/>
  <c r="BL89" i="12"/>
  <c r="AQ89" i="12"/>
  <c r="V89" i="12"/>
  <c r="DW88" i="12"/>
  <c r="DB88" i="12"/>
  <c r="CG88" i="12"/>
  <c r="BL88" i="12"/>
  <c r="AQ88" i="12"/>
  <c r="V88" i="12"/>
  <c r="DW87" i="12"/>
  <c r="DB87" i="12"/>
  <c r="CG87" i="12"/>
  <c r="BL87" i="12"/>
  <c r="AQ87" i="12"/>
  <c r="V87" i="12"/>
  <c r="DW86" i="12"/>
  <c r="CG86" i="12"/>
  <c r="BL86" i="12"/>
  <c r="AQ86" i="12"/>
  <c r="V86" i="12"/>
  <c r="DW85" i="12"/>
  <c r="DB85" i="12"/>
  <c r="V93" i="12"/>
  <c r="V92" i="12"/>
  <c r="V19" i="12"/>
  <c r="O94" i="12"/>
  <c r="AQ93" i="12"/>
  <c r="AQ92" i="12"/>
  <c r="DB20" i="12"/>
  <c r="AQ117" i="12"/>
  <c r="BL93" i="12"/>
  <c r="BL92" i="12"/>
  <c r="AQ111" i="12"/>
  <c r="AJ94" i="12"/>
  <c r="CG92" i="12"/>
  <c r="DP91" i="12"/>
  <c r="CU91" i="12"/>
  <c r="BZ91" i="12"/>
  <c r="BE91" i="12"/>
  <c r="AJ91" i="12"/>
  <c r="O91" i="12"/>
  <c r="DP90" i="12"/>
  <c r="CU90" i="12"/>
  <c r="BZ90" i="12"/>
  <c r="BE90" i="12"/>
  <c r="AJ90" i="12"/>
  <c r="O90" i="12"/>
  <c r="DP89" i="12"/>
  <c r="CU89" i="12"/>
  <c r="BZ89" i="12"/>
  <c r="BE89" i="12"/>
  <c r="AJ89" i="12"/>
  <c r="O89" i="12"/>
  <c r="DP88" i="12"/>
  <c r="CU88" i="12"/>
  <c r="BZ88" i="12"/>
  <c r="BE88" i="12"/>
  <c r="AJ88" i="12"/>
  <c r="O88" i="12"/>
  <c r="DP87" i="12"/>
  <c r="CU87" i="12"/>
  <c r="BZ87" i="12"/>
  <c r="BE87" i="12"/>
  <c r="AJ87" i="12"/>
  <c r="O87" i="12"/>
  <c r="O93" i="12"/>
  <c r="DB92" i="12"/>
  <c r="O92" i="12"/>
  <c r="V20" i="12"/>
  <c r="DB19" i="12"/>
  <c r="O19" i="12"/>
  <c r="BE93" i="12"/>
  <c r="BE92" i="12"/>
  <c r="BZ94" i="12"/>
  <c r="BZ93" i="12"/>
  <c r="BZ92" i="12"/>
  <c r="DI91" i="12"/>
  <c r="CN91" i="12"/>
  <c r="BS91" i="12"/>
  <c r="AX91" i="12"/>
  <c r="AC91" i="12"/>
  <c r="DI90" i="12"/>
  <c r="CN90" i="12"/>
  <c r="BS90" i="12"/>
  <c r="AX90" i="12"/>
  <c r="AC90" i="12"/>
  <c r="DI89" i="12"/>
  <c r="CN89" i="12"/>
  <c r="CU92" i="12"/>
  <c r="BE94" i="12"/>
  <c r="DW92" i="12"/>
  <c r="DI86" i="12"/>
  <c r="CN86" i="12"/>
  <c r="CN85" i="12"/>
  <c r="BS85" i="12"/>
  <c r="AX85" i="12"/>
  <c r="AC85" i="12"/>
  <c r="DI84" i="12"/>
  <c r="CN84" i="12"/>
  <c r="BS84" i="12"/>
  <c r="AX84" i="12"/>
  <c r="AC84" i="12"/>
  <c r="DI83" i="12"/>
  <c r="CN83" i="12"/>
  <c r="BS83" i="12"/>
  <c r="AX83" i="12"/>
  <c r="AC83" i="12"/>
  <c r="DI82" i="12"/>
  <c r="CN82" i="12"/>
  <c r="BS82" i="12"/>
  <c r="AX82" i="12"/>
  <c r="AC82" i="12"/>
  <c r="DI81" i="12"/>
  <c r="CN81" i="12"/>
  <c r="BS81" i="12"/>
  <c r="AX81" i="12"/>
  <c r="AC81" i="12"/>
  <c r="DI80" i="12"/>
  <c r="CN80" i="12"/>
  <c r="BS80" i="12"/>
  <c r="AX80" i="12"/>
  <c r="AC80" i="12"/>
  <c r="AJ93" i="12"/>
  <c r="AX89" i="12"/>
  <c r="AX88" i="12"/>
  <c r="AX87" i="12"/>
  <c r="DI85" i="12"/>
  <c r="BS89" i="12"/>
  <c r="BS88" i="12"/>
  <c r="BS87" i="12"/>
  <c r="CU94" i="12"/>
  <c r="AJ92" i="12"/>
  <c r="CN88" i="12"/>
  <c r="CN87" i="12"/>
  <c r="AJ86" i="12"/>
  <c r="BE86" i="12"/>
  <c r="DI88" i="12"/>
  <c r="DI87" i="12"/>
  <c r="BZ86" i="12"/>
  <c r="AX86" i="12"/>
  <c r="DP86" i="12"/>
  <c r="BS86" i="12"/>
  <c r="AQ85" i="12"/>
  <c r="AQ84" i="12"/>
  <c r="AQ83" i="12"/>
  <c r="AQ82" i="12"/>
  <c r="AQ81" i="12"/>
  <c r="AQ80" i="12"/>
  <c r="DP79" i="12"/>
  <c r="CU79" i="12"/>
  <c r="BZ79" i="12"/>
  <c r="BE79" i="12"/>
  <c r="AJ79" i="12"/>
  <c r="O79" i="12"/>
  <c r="DP78" i="12"/>
  <c r="CU78" i="12"/>
  <c r="BZ78" i="12"/>
  <c r="BE78" i="12"/>
  <c r="AJ78" i="12"/>
  <c r="O78" i="12"/>
  <c r="DP77" i="12"/>
  <c r="CU77" i="12"/>
  <c r="BZ77" i="12"/>
  <c r="BE77" i="12"/>
  <c r="AJ77" i="12"/>
  <c r="O77" i="12"/>
  <c r="DP76" i="12"/>
  <c r="CU76" i="12"/>
  <c r="BZ76" i="12"/>
  <c r="BE76" i="12"/>
  <c r="AJ76" i="12"/>
  <c r="O76" i="12"/>
  <c r="DP75" i="12"/>
  <c r="CU75" i="12"/>
  <c r="BZ75" i="12"/>
  <c r="BE75" i="12"/>
  <c r="AJ75" i="12"/>
  <c r="O75" i="12"/>
  <c r="DP74" i="12"/>
  <c r="CU74" i="12"/>
  <c r="BZ74" i="12"/>
  <c r="BE74" i="12"/>
  <c r="AJ74" i="12"/>
  <c r="O74" i="12"/>
  <c r="DP73" i="12"/>
  <c r="CU73" i="12"/>
  <c r="BZ73" i="12"/>
  <c r="BE73" i="12"/>
  <c r="AJ73" i="12"/>
  <c r="O73" i="12"/>
  <c r="DP72" i="12"/>
  <c r="CU72" i="12"/>
  <c r="BZ72" i="12"/>
  <c r="BE72" i="12"/>
  <c r="AJ72" i="12"/>
  <c r="O72" i="12"/>
  <c r="DP71" i="12"/>
  <c r="CU71" i="12"/>
  <c r="BL85" i="12"/>
  <c r="BL84" i="12"/>
  <c r="BL83" i="12"/>
  <c r="BL82" i="12"/>
  <c r="BL81" i="12"/>
  <c r="BL80" i="12"/>
  <c r="AC89" i="12"/>
  <c r="O86" i="12"/>
  <c r="CG85" i="12"/>
  <c r="CG84" i="12"/>
  <c r="CG83" i="12"/>
  <c r="CG82" i="12"/>
  <c r="CG81" i="12"/>
  <c r="CG80" i="12"/>
  <c r="AQ20" i="12"/>
  <c r="DP19" i="12"/>
  <c r="O85" i="12"/>
  <c r="DB84" i="12"/>
  <c r="O84" i="12"/>
  <c r="DB83" i="12"/>
  <c r="O83" i="12"/>
  <c r="DB82" i="12"/>
  <c r="O82" i="12"/>
  <c r="DB81" i="12"/>
  <c r="O81" i="12"/>
  <c r="DB80" i="12"/>
  <c r="O80" i="12"/>
  <c r="AJ85" i="12"/>
  <c r="DW84" i="12"/>
  <c r="AJ84" i="12"/>
  <c r="DW83" i="12"/>
  <c r="AJ83" i="12"/>
  <c r="DW82" i="12"/>
  <c r="AJ82" i="12"/>
  <c r="DW81" i="12"/>
  <c r="AJ81" i="12"/>
  <c r="DW80" i="12"/>
  <c r="AJ80" i="12"/>
  <c r="DI79" i="12"/>
  <c r="CN79" i="12"/>
  <c r="BS79" i="12"/>
  <c r="AX79" i="12"/>
  <c r="AC79" i="12"/>
  <c r="DI78" i="12"/>
  <c r="CN78" i="12"/>
  <c r="BS78" i="12"/>
  <c r="AX78" i="12"/>
  <c r="AC78" i="12"/>
  <c r="DI77" i="12"/>
  <c r="CN77" i="12"/>
  <c r="BS77" i="12"/>
  <c r="AX77" i="12"/>
  <c r="AC77" i="12"/>
  <c r="DI76" i="12"/>
  <c r="CN76" i="12"/>
  <c r="BS76" i="12"/>
  <c r="AX76" i="12"/>
  <c r="AC76" i="12"/>
  <c r="DI75" i="12"/>
  <c r="CN75" i="12"/>
  <c r="BS75" i="12"/>
  <c r="AX75" i="12"/>
  <c r="AC75" i="12"/>
  <c r="DI74" i="12"/>
  <c r="CN74" i="12"/>
  <c r="BS74" i="12"/>
  <c r="AX74" i="12"/>
  <c r="AC74" i="12"/>
  <c r="CU93" i="12"/>
  <c r="BE85" i="12"/>
  <c r="BE84" i="12"/>
  <c r="BE83" i="12"/>
  <c r="BE82" i="12"/>
  <c r="BE81" i="12"/>
  <c r="BE80" i="12"/>
  <c r="AQ19" i="12"/>
  <c r="AC88" i="12"/>
  <c r="BZ85" i="12"/>
  <c r="BZ84" i="12"/>
  <c r="BZ83" i="12"/>
  <c r="BZ82" i="12"/>
  <c r="BZ81" i="12"/>
  <c r="BZ80" i="12"/>
  <c r="BL19" i="12"/>
  <c r="DP84" i="12"/>
  <c r="DP83" i="12"/>
  <c r="DP82" i="12"/>
  <c r="DP81" i="12"/>
  <c r="DP80" i="12"/>
  <c r="DW79" i="12"/>
  <c r="DB79" i="12"/>
  <c r="CG79" i="12"/>
  <c r="BL79" i="12"/>
  <c r="AQ79" i="12"/>
  <c r="V79" i="12"/>
  <c r="DW78" i="12"/>
  <c r="DB78" i="12"/>
  <c r="CG78" i="12"/>
  <c r="BL78" i="12"/>
  <c r="AQ78" i="12"/>
  <c r="V78" i="12"/>
  <c r="DW77" i="12"/>
  <c r="DB77" i="12"/>
  <c r="CG77" i="12"/>
  <c r="BL77" i="12"/>
  <c r="AQ77" i="12"/>
  <c r="V77" i="12"/>
  <c r="DW76" i="12"/>
  <c r="DB76" i="12"/>
  <c r="CG76" i="12"/>
  <c r="BL76" i="12"/>
  <c r="AQ76" i="12"/>
  <c r="V76" i="12"/>
  <c r="DP85" i="12"/>
  <c r="DP92" i="12"/>
  <c r="AC87" i="12"/>
  <c r="AC73" i="12"/>
  <c r="AC72" i="12"/>
  <c r="O20" i="12"/>
  <c r="AC86" i="12"/>
  <c r="V83" i="12"/>
  <c r="V81" i="12"/>
  <c r="DB75" i="12"/>
  <c r="DB74" i="12"/>
  <c r="AX73" i="12"/>
  <c r="AX72" i="12"/>
  <c r="DB86" i="12"/>
  <c r="BS73" i="12"/>
  <c r="BS72" i="12"/>
  <c r="CU83" i="12"/>
  <c r="CU81" i="12"/>
  <c r="DW75" i="12"/>
  <c r="DW74" i="12"/>
  <c r="CN73" i="12"/>
  <c r="CN72" i="12"/>
  <c r="CN71" i="12"/>
  <c r="BS71" i="12"/>
  <c r="AX71" i="12"/>
  <c r="AC71" i="12"/>
  <c r="DI70" i="12"/>
  <c r="CN70" i="12"/>
  <c r="BS70" i="12"/>
  <c r="AX70" i="12"/>
  <c r="AC70" i="12"/>
  <c r="DI69" i="12"/>
  <c r="CN69" i="12"/>
  <c r="BS69" i="12"/>
  <c r="AX69" i="12"/>
  <c r="AC69" i="12"/>
  <c r="DI68" i="12"/>
  <c r="CN68" i="12"/>
  <c r="BS68" i="12"/>
  <c r="AX68" i="12"/>
  <c r="AC68" i="12"/>
  <c r="DI67" i="12"/>
  <c r="CN67" i="12"/>
  <c r="BS67" i="12"/>
  <c r="AX67" i="12"/>
  <c r="AC67" i="12"/>
  <c r="DI66" i="12"/>
  <c r="CN66" i="12"/>
  <c r="BS66" i="12"/>
  <c r="AX66" i="12"/>
  <c r="AC66" i="12"/>
  <c r="DI73" i="12"/>
  <c r="V73" i="12"/>
  <c r="DI72" i="12"/>
  <c r="V72" i="12"/>
  <c r="DI71" i="12"/>
  <c r="DI18" i="12"/>
  <c r="CN18" i="12"/>
  <c r="BS18" i="12"/>
  <c r="AX18" i="12"/>
  <c r="AC18" i="12"/>
  <c r="DI17" i="12"/>
  <c r="CN17" i="12"/>
  <c r="BS17" i="12"/>
  <c r="V75" i="12"/>
  <c r="V74" i="12"/>
  <c r="AQ73" i="12"/>
  <c r="AQ72" i="12"/>
  <c r="CU86" i="12"/>
  <c r="BL73" i="12"/>
  <c r="BL72" i="12"/>
  <c r="V85" i="12"/>
  <c r="V84" i="12"/>
  <c r="V82" i="12"/>
  <c r="V80" i="12"/>
  <c r="AQ75" i="12"/>
  <c r="AQ74" i="12"/>
  <c r="CG73" i="12"/>
  <c r="CG72" i="12"/>
  <c r="CG71" i="12"/>
  <c r="BL71" i="12"/>
  <c r="AQ71" i="12"/>
  <c r="V71" i="12"/>
  <c r="DW70" i="12"/>
  <c r="DB70" i="12"/>
  <c r="CG70" i="12"/>
  <c r="BL70" i="12"/>
  <c r="AQ70" i="12"/>
  <c r="V70" i="12"/>
  <c r="DW69" i="12"/>
  <c r="DB69" i="12"/>
  <c r="CG69" i="12"/>
  <c r="BL69" i="12"/>
  <c r="AQ69" i="12"/>
  <c r="V69" i="12"/>
  <c r="DW68" i="12"/>
  <c r="DB68" i="12"/>
  <c r="CG68" i="12"/>
  <c r="BL68" i="12"/>
  <c r="AQ68" i="12"/>
  <c r="V68" i="12"/>
  <c r="DB73" i="12"/>
  <c r="DB72" i="12"/>
  <c r="DB71" i="12"/>
  <c r="CG75" i="12"/>
  <c r="CG74" i="12"/>
  <c r="BZ71" i="12"/>
  <c r="BE71" i="12"/>
  <c r="AJ71" i="12"/>
  <c r="O71" i="12"/>
  <c r="DP70" i="12"/>
  <c r="CU70" i="12"/>
  <c r="BZ70" i="12"/>
  <c r="BE70" i="12"/>
  <c r="AJ70" i="12"/>
  <c r="O70" i="12"/>
  <c r="DP69" i="12"/>
  <c r="CU69" i="12"/>
  <c r="BZ69" i="12"/>
  <c r="BE69" i="12"/>
  <c r="AJ69" i="12"/>
  <c r="O69" i="12"/>
  <c r="DP68" i="12"/>
  <c r="CU68" i="12"/>
  <c r="BZ68" i="12"/>
  <c r="BE68" i="12"/>
  <c r="AJ68" i="12"/>
  <c r="O68" i="12"/>
  <c r="DP67" i="12"/>
  <c r="CU67" i="12"/>
  <c r="BZ67" i="12"/>
  <c r="BE67" i="12"/>
  <c r="AJ67" i="12"/>
  <c r="O67" i="12"/>
  <c r="DP66" i="12"/>
  <c r="CU66" i="12"/>
  <c r="BZ66" i="12"/>
  <c r="BE66" i="12"/>
  <c r="AJ66" i="12"/>
  <c r="O66" i="12"/>
  <c r="DW67" i="12"/>
  <c r="CG18" i="12"/>
  <c r="CG17" i="12"/>
  <c r="AX60" i="12"/>
  <c r="DI59" i="12"/>
  <c r="CN59" i="12"/>
  <c r="AX59" i="12"/>
  <c r="AC59" i="12"/>
  <c r="CN58" i="12"/>
  <c r="AX58" i="12"/>
  <c r="DI57" i="12"/>
  <c r="CN57" i="12"/>
  <c r="AX57" i="12"/>
  <c r="AC57" i="12"/>
  <c r="CN56" i="12"/>
  <c r="AX56" i="12"/>
  <c r="DI55" i="12"/>
  <c r="BS55" i="12"/>
  <c r="AX55" i="12"/>
  <c r="DI54" i="12"/>
  <c r="BS54" i="12"/>
  <c r="AC54" i="12"/>
  <c r="DI53" i="12"/>
  <c r="CN53" i="12"/>
  <c r="AX53" i="12"/>
  <c r="CN52" i="12"/>
  <c r="AX52" i="12"/>
  <c r="DI51" i="12"/>
  <c r="BS51" i="12"/>
  <c r="AX51" i="12"/>
  <c r="CN50" i="12"/>
  <c r="BS50" i="12"/>
  <c r="AC50" i="12"/>
  <c r="CN49" i="12"/>
  <c r="BS49" i="12"/>
  <c r="AC49" i="12"/>
  <c r="CN48" i="12"/>
  <c r="AX48" i="12"/>
  <c r="AC48" i="12"/>
  <c r="DI47" i="12"/>
  <c r="BS47" i="12"/>
  <c r="AC47" i="12"/>
  <c r="DI46" i="12"/>
  <c r="BS46" i="12"/>
  <c r="AC46" i="12"/>
  <c r="DI45" i="12"/>
  <c r="CN45" i="12"/>
  <c r="BS45" i="12"/>
  <c r="AC45" i="12"/>
  <c r="DI44" i="12"/>
  <c r="BS44" i="12"/>
  <c r="AC44" i="12"/>
  <c r="DW66" i="12"/>
  <c r="DI65" i="12"/>
  <c r="CN65" i="12"/>
  <c r="BS65" i="12"/>
  <c r="AX65" i="12"/>
  <c r="AC65" i="12"/>
  <c r="DI64" i="12"/>
  <c r="CN64" i="12"/>
  <c r="BS64" i="12"/>
  <c r="AX64" i="12"/>
  <c r="AC64" i="12"/>
  <c r="DI63" i="12"/>
  <c r="CN63" i="12"/>
  <c r="BS63" i="12"/>
  <c r="AX63" i="12"/>
  <c r="AC63" i="12"/>
  <c r="DI62" i="12"/>
  <c r="CN62" i="12"/>
  <c r="BS62" i="12"/>
  <c r="AX62" i="12"/>
  <c r="AC62" i="12"/>
  <c r="DI61" i="12"/>
  <c r="CN61" i="12"/>
  <c r="BS61" i="12"/>
  <c r="AX61" i="12"/>
  <c r="AC61" i="12"/>
  <c r="DI60" i="12"/>
  <c r="CN60" i="12"/>
  <c r="BS60" i="12"/>
  <c r="AC60" i="12"/>
  <c r="BS59" i="12"/>
  <c r="DI58" i="12"/>
  <c r="BS58" i="12"/>
  <c r="AC58" i="12"/>
  <c r="BS57" i="12"/>
  <c r="DI56" i="12"/>
  <c r="BS56" i="12"/>
  <c r="AC56" i="12"/>
  <c r="CN55" i="12"/>
  <c r="AC55" i="12"/>
  <c r="CN54" i="12"/>
  <c r="AX54" i="12"/>
  <c r="BS53" i="12"/>
  <c r="AC53" i="12"/>
  <c r="DI52" i="12"/>
  <c r="BS52" i="12"/>
  <c r="AC52" i="12"/>
  <c r="CN51" i="12"/>
  <c r="AC51" i="12"/>
  <c r="DI50" i="12"/>
  <c r="AX50" i="12"/>
  <c r="DI49" i="12"/>
  <c r="AX49" i="12"/>
  <c r="DI48" i="12"/>
  <c r="BS48" i="12"/>
  <c r="CN47" i="12"/>
  <c r="AX47" i="12"/>
  <c r="CN46" i="12"/>
  <c r="AX46" i="12"/>
  <c r="AX45" i="12"/>
  <c r="CN44" i="12"/>
  <c r="AX44" i="12"/>
  <c r="V67" i="12"/>
  <c r="CU19" i="12"/>
  <c r="DW18" i="12"/>
  <c r="AJ18" i="12"/>
  <c r="DW17" i="12"/>
  <c r="O15" i="12"/>
  <c r="CU14" i="12"/>
  <c r="BE14" i="12"/>
  <c r="O14" i="12"/>
  <c r="CU13" i="12"/>
  <c r="BE13" i="12"/>
  <c r="O13" i="12"/>
  <c r="DP12" i="12"/>
  <c r="DD28" i="10" s="1"/>
  <c r="DF28" i="10" s="1"/>
  <c r="BZ12" i="12"/>
  <c r="BN28" i="10" s="1"/>
  <c r="BP28" i="10" s="1"/>
  <c r="O12" i="12"/>
  <c r="C28" i="10" s="1"/>
  <c r="E28" i="10" s="1"/>
  <c r="DP11" i="12"/>
  <c r="BZ11" i="12"/>
  <c r="AJ11" i="12"/>
  <c r="CU10" i="12"/>
  <c r="CI31" i="10" s="1"/>
  <c r="CK31" i="10" s="1"/>
  <c r="BE10" i="12"/>
  <c r="AS31" i="10" s="1"/>
  <c r="AU31" i="10" s="1"/>
  <c r="BL48" i="12"/>
  <c r="DW47" i="12"/>
  <c r="AQ47" i="12"/>
  <c r="DB46" i="12"/>
  <c r="DW45" i="12"/>
  <c r="DW44" i="12"/>
  <c r="V44" i="12"/>
  <c r="BL43" i="12"/>
  <c r="CG42" i="12"/>
  <c r="DW41" i="12"/>
  <c r="AQ41" i="12"/>
  <c r="BL40" i="12"/>
  <c r="BL75" i="12"/>
  <c r="V66" i="12"/>
  <c r="BE18" i="12"/>
  <c r="BE17" i="12"/>
  <c r="AJ17" i="12"/>
  <c r="O17" i="12"/>
  <c r="DP16" i="12"/>
  <c r="CU16" i="12"/>
  <c r="BZ16" i="12"/>
  <c r="BE16" i="12"/>
  <c r="AJ16" i="12"/>
  <c r="O16" i="12"/>
  <c r="DP15" i="12"/>
  <c r="DE30" i="10" s="1"/>
  <c r="CU15" i="12"/>
  <c r="BZ15" i="12"/>
  <c r="BE15" i="12"/>
  <c r="AJ15" i="12"/>
  <c r="DP14" i="12"/>
  <c r="BZ14" i="12"/>
  <c r="AJ14" i="12"/>
  <c r="DP13" i="12"/>
  <c r="BZ13" i="12"/>
  <c r="AJ13" i="12"/>
  <c r="CU12" i="12"/>
  <c r="CI28" i="10" s="1"/>
  <c r="CK28" i="10" s="1"/>
  <c r="BE12" i="12"/>
  <c r="AS28" i="10" s="1"/>
  <c r="AU28" i="10" s="1"/>
  <c r="AJ12" i="12"/>
  <c r="X28" i="10" s="1"/>
  <c r="Z28" i="10" s="1"/>
  <c r="CU11" i="12"/>
  <c r="BE11" i="12"/>
  <c r="O11" i="12"/>
  <c r="DP10" i="12"/>
  <c r="DD31" i="10" s="1"/>
  <c r="DF31" i="10" s="1"/>
  <c r="BZ10" i="12"/>
  <c r="BN31" i="10" s="1"/>
  <c r="BP31" i="10" s="1"/>
  <c r="AJ10" i="12"/>
  <c r="X31" i="10" s="1"/>
  <c r="Z31" i="10" s="1"/>
  <c r="O10" i="12"/>
  <c r="C31" i="10" s="1"/>
  <c r="E31" i="10" s="1"/>
  <c r="CG55" i="12"/>
  <c r="CG47" i="12"/>
  <c r="CG46" i="12"/>
  <c r="V46" i="12"/>
  <c r="DB45" i="12"/>
  <c r="AQ45" i="12"/>
  <c r="BL44" i="12"/>
  <c r="DB43" i="12"/>
  <c r="V43" i="12"/>
  <c r="DW42" i="12"/>
  <c r="AQ42" i="12"/>
  <c r="DB41" i="12"/>
  <c r="V41" i="12"/>
  <c r="DB40" i="12"/>
  <c r="V40" i="12"/>
  <c r="CU85" i="12"/>
  <c r="DW73" i="12"/>
  <c r="AQ67" i="12"/>
  <c r="BZ18" i="12"/>
  <c r="BZ17" i="12"/>
  <c r="DB61" i="12"/>
  <c r="DB58" i="12"/>
  <c r="BL58" i="12"/>
  <c r="V58" i="12"/>
  <c r="CG57" i="12"/>
  <c r="BL57" i="12"/>
  <c r="V57" i="12"/>
  <c r="DB56" i="12"/>
  <c r="BL56" i="12"/>
  <c r="V56" i="12"/>
  <c r="DB55" i="12"/>
  <c r="AQ55" i="12"/>
  <c r="DW54" i="12"/>
  <c r="CG54" i="12"/>
  <c r="AQ54" i="12"/>
  <c r="DW53" i="12"/>
  <c r="CG53" i="12"/>
  <c r="V53" i="12"/>
  <c r="DW52" i="12"/>
  <c r="CG52" i="12"/>
  <c r="AQ52" i="12"/>
  <c r="DW51" i="12"/>
  <c r="CG51" i="12"/>
  <c r="AQ51" i="12"/>
  <c r="DB50" i="12"/>
  <c r="BL50" i="12"/>
  <c r="AQ50" i="12"/>
  <c r="DB49" i="12"/>
  <c r="BL49" i="12"/>
  <c r="V49" i="12"/>
  <c r="DB48" i="12"/>
  <c r="AQ48" i="12"/>
  <c r="DB47" i="12"/>
  <c r="V47" i="12"/>
  <c r="DW46" i="12"/>
  <c r="AQ46" i="12"/>
  <c r="BL45" i="12"/>
  <c r="DB44" i="12"/>
  <c r="AQ44" i="12"/>
  <c r="DW43" i="12"/>
  <c r="AQ43" i="12"/>
  <c r="BL42" i="12"/>
  <c r="BL41" i="12"/>
  <c r="CG40" i="12"/>
  <c r="BL74" i="12"/>
  <c r="AQ66" i="12"/>
  <c r="DW65" i="12"/>
  <c r="DB65" i="12"/>
  <c r="CG65" i="12"/>
  <c r="BL65" i="12"/>
  <c r="AQ65" i="12"/>
  <c r="V65" i="12"/>
  <c r="DW64" i="12"/>
  <c r="DB64" i="12"/>
  <c r="CG64" i="12"/>
  <c r="BL64" i="12"/>
  <c r="AQ64" i="12"/>
  <c r="V64" i="12"/>
  <c r="DW63" i="12"/>
  <c r="DB63" i="12"/>
  <c r="CG63" i="12"/>
  <c r="BL63" i="12"/>
  <c r="AQ63" i="12"/>
  <c r="V63" i="12"/>
  <c r="DW62" i="12"/>
  <c r="DB62" i="12"/>
  <c r="CG62" i="12"/>
  <c r="BL62" i="12"/>
  <c r="AQ62" i="12"/>
  <c r="V62" i="12"/>
  <c r="DW61" i="12"/>
  <c r="CG61" i="12"/>
  <c r="BL61" i="12"/>
  <c r="AQ61" i="12"/>
  <c r="V61" i="12"/>
  <c r="DW60" i="12"/>
  <c r="DB60" i="12"/>
  <c r="CG60" i="12"/>
  <c r="BL60" i="12"/>
  <c r="AQ60" i="12"/>
  <c r="V60" i="12"/>
  <c r="DW59" i="12"/>
  <c r="DB59" i="12"/>
  <c r="CG59" i="12"/>
  <c r="BL59" i="12"/>
  <c r="AQ59" i="12"/>
  <c r="V59" i="12"/>
  <c r="DW58" i="12"/>
  <c r="CG58" i="12"/>
  <c r="AQ58" i="12"/>
  <c r="DW57" i="12"/>
  <c r="DB57" i="12"/>
  <c r="AQ57" i="12"/>
  <c r="DW56" i="12"/>
  <c r="CG56" i="12"/>
  <c r="AQ56" i="12"/>
  <c r="DW55" i="12"/>
  <c r="BL55" i="12"/>
  <c r="V55" i="12"/>
  <c r="DB54" i="12"/>
  <c r="BL54" i="12"/>
  <c r="V54" i="12"/>
  <c r="DB53" i="12"/>
  <c r="BL53" i="12"/>
  <c r="AQ53" i="12"/>
  <c r="DB52" i="12"/>
  <c r="BL52" i="12"/>
  <c r="V52" i="12"/>
  <c r="DB51" i="12"/>
  <c r="BL51" i="12"/>
  <c r="V51" i="12"/>
  <c r="DW50" i="12"/>
  <c r="CG50" i="12"/>
  <c r="V50" i="12"/>
  <c r="DW49" i="12"/>
  <c r="CG49" i="12"/>
  <c r="AQ49" i="12"/>
  <c r="DW48" i="12"/>
  <c r="CG48" i="12"/>
  <c r="V48" i="12"/>
  <c r="BL47" i="12"/>
  <c r="BL46" i="12"/>
  <c r="CG45" i="12"/>
  <c r="V45" i="12"/>
  <c r="CG44" i="12"/>
  <c r="CG43" i="12"/>
  <c r="DB42" i="12"/>
  <c r="V42" i="12"/>
  <c r="CG41" i="12"/>
  <c r="DW40" i="12"/>
  <c r="AQ40" i="12"/>
  <c r="CU84" i="12"/>
  <c r="DW72" i="12"/>
  <c r="BL67" i="12"/>
  <c r="DW20" i="12"/>
  <c r="DP18" i="12"/>
  <c r="DP17" i="12"/>
  <c r="BS15" i="12"/>
  <c r="AC15" i="12"/>
  <c r="DI14" i="12"/>
  <c r="BS14" i="12"/>
  <c r="AX14" i="12"/>
  <c r="CN13" i="12"/>
  <c r="AX13" i="12"/>
  <c r="AC13" i="12"/>
  <c r="CN12" i="12"/>
  <c r="CB28" i="10" s="1"/>
  <c r="CD28" i="10" s="1"/>
  <c r="AX12" i="12"/>
  <c r="AL28" i="10" s="1"/>
  <c r="AN28" i="10" s="1"/>
  <c r="CN11" i="12"/>
  <c r="AX11" i="12"/>
  <c r="DI10" i="12"/>
  <c r="CW31" i="10" s="1"/>
  <c r="CY31" i="10" s="1"/>
  <c r="CN10" i="12"/>
  <c r="CB31" i="10" s="1"/>
  <c r="CD31" i="10" s="1"/>
  <c r="AX10" i="12"/>
  <c r="AL31" i="10" s="1"/>
  <c r="AN31" i="10" s="1"/>
  <c r="AJ60" i="12"/>
  <c r="BE56" i="12"/>
  <c r="O56" i="12"/>
  <c r="BZ55" i="12"/>
  <c r="O55" i="12"/>
  <c r="DP54" i="12"/>
  <c r="BE54" i="12"/>
  <c r="DP53" i="12"/>
  <c r="BE53" i="12"/>
  <c r="DP52" i="12"/>
  <c r="BE52" i="12"/>
  <c r="O52" i="12"/>
  <c r="BL66" i="12"/>
  <c r="AX17" i="12"/>
  <c r="AC17" i="12"/>
  <c r="DI16" i="12"/>
  <c r="CN16" i="12"/>
  <c r="BS16" i="12"/>
  <c r="AX16" i="12"/>
  <c r="AC16" i="12"/>
  <c r="DI15" i="12"/>
  <c r="CN15" i="12"/>
  <c r="AX15" i="12"/>
  <c r="CN14" i="12"/>
  <c r="AC14" i="12"/>
  <c r="DI13" i="12"/>
  <c r="BS13" i="12"/>
  <c r="DI12" i="12"/>
  <c r="CW28" i="10" s="1"/>
  <c r="CY28" i="10" s="1"/>
  <c r="BS12" i="12"/>
  <c r="BG28" i="10" s="1"/>
  <c r="BI28" i="10" s="1"/>
  <c r="AC12" i="12"/>
  <c r="Q28" i="10" s="1"/>
  <c r="S28" i="10" s="1"/>
  <c r="DI11" i="12"/>
  <c r="BS11" i="12"/>
  <c r="AC11" i="12"/>
  <c r="BS10" i="12"/>
  <c r="BG31" i="10" s="1"/>
  <c r="BI31" i="10" s="1"/>
  <c r="AC10" i="12"/>
  <c r="Q31" i="10" s="1"/>
  <c r="S31" i="10" s="1"/>
  <c r="O60" i="12"/>
  <c r="DP56" i="12"/>
  <c r="DP55" i="12"/>
  <c r="BE55" i="12"/>
  <c r="CU54" i="12"/>
  <c r="AJ54" i="12"/>
  <c r="BZ53" i="12"/>
  <c r="O53" i="12"/>
  <c r="BZ52" i="12"/>
  <c r="DP51" i="12"/>
  <c r="CU82" i="12"/>
  <c r="DW71" i="12"/>
  <c r="CG67" i="12"/>
  <c r="DP60" i="12"/>
  <c r="CU60" i="12"/>
  <c r="BZ60" i="12"/>
  <c r="BE60" i="12"/>
  <c r="DP59" i="12"/>
  <c r="CU59" i="12"/>
  <c r="BZ59" i="12"/>
  <c r="BE59" i="12"/>
  <c r="AJ59" i="12"/>
  <c r="O59" i="12"/>
  <c r="DP58" i="12"/>
  <c r="CU58" i="12"/>
  <c r="BZ58" i="12"/>
  <c r="BE58" i="12"/>
  <c r="AJ58" i="12"/>
  <c r="O58" i="12"/>
  <c r="DP57" i="12"/>
  <c r="CU57" i="12"/>
  <c r="BZ57" i="12"/>
  <c r="BE57" i="12"/>
  <c r="AJ57" i="12"/>
  <c r="O57" i="12"/>
  <c r="CU56" i="12"/>
  <c r="BZ56" i="12"/>
  <c r="AJ56" i="12"/>
  <c r="CU55" i="12"/>
  <c r="AJ55" i="12"/>
  <c r="BZ54" i="12"/>
  <c r="O54" i="12"/>
  <c r="CU53" i="12"/>
  <c r="AJ53" i="12"/>
  <c r="CU52" i="12"/>
  <c r="AJ52" i="12"/>
  <c r="CU51" i="12"/>
  <c r="CG66" i="12"/>
  <c r="DP65" i="12"/>
  <c r="CU65" i="12"/>
  <c r="BZ65" i="12"/>
  <c r="BE65" i="12"/>
  <c r="AJ65" i="12"/>
  <c r="O65" i="12"/>
  <c r="DP64" i="12"/>
  <c r="CU64" i="12"/>
  <c r="BZ64" i="12"/>
  <c r="BE64" i="12"/>
  <c r="AJ64" i="12"/>
  <c r="O64" i="12"/>
  <c r="DP63" i="12"/>
  <c r="CU63" i="12"/>
  <c r="BZ63" i="12"/>
  <c r="BE63" i="12"/>
  <c r="AJ63" i="12"/>
  <c r="O63" i="12"/>
  <c r="DP62" i="12"/>
  <c r="CU62" i="12"/>
  <c r="BZ62" i="12"/>
  <c r="BE62" i="12"/>
  <c r="AJ62" i="12"/>
  <c r="O62" i="12"/>
  <c r="DP61" i="12"/>
  <c r="CU61" i="12"/>
  <c r="BZ61" i="12"/>
  <c r="BE61" i="12"/>
  <c r="AJ61" i="12"/>
  <c r="O61" i="12"/>
  <c r="CU80" i="12"/>
  <c r="DB67" i="12"/>
  <c r="DP20" i="12"/>
  <c r="AQ18" i="12"/>
  <c r="AJ51" i="12"/>
  <c r="AJ50" i="12"/>
  <c r="AJ49" i="12"/>
  <c r="AJ48" i="12"/>
  <c r="AJ47" i="12"/>
  <c r="AJ46" i="12"/>
  <c r="AJ45" i="12"/>
  <c r="AJ44" i="12"/>
  <c r="AX43" i="12"/>
  <c r="AX42" i="12"/>
  <c r="AX41" i="12"/>
  <c r="AX40" i="12"/>
  <c r="CG19" i="12"/>
  <c r="AJ19" i="12"/>
  <c r="CU18" i="12"/>
  <c r="BL17" i="12"/>
  <c r="BL16" i="12"/>
  <c r="BL15" i="12"/>
  <c r="BL14" i="12"/>
  <c r="BL13" i="12"/>
  <c r="BL12" i="12"/>
  <c r="AZ28" i="10" s="1"/>
  <c r="BB28" i="10" s="1"/>
  <c r="BL11" i="12"/>
  <c r="BL10" i="12"/>
  <c r="AZ31" i="10" s="1"/>
  <c r="BB31" i="10" s="1"/>
  <c r="CG33" i="12"/>
  <c r="V33" i="12"/>
  <c r="DB32" i="12"/>
  <c r="BL32" i="12"/>
  <c r="V32" i="12"/>
  <c r="DW31" i="12"/>
  <c r="BL31" i="12"/>
  <c r="V31" i="12"/>
  <c r="DW30" i="12"/>
  <c r="CG30" i="12"/>
  <c r="AQ30" i="12"/>
  <c r="DW29" i="12"/>
  <c r="CG29" i="12"/>
  <c r="AQ29" i="12"/>
  <c r="DB28" i="12"/>
  <c r="CP36" i="10" s="1"/>
  <c r="CR36" i="10" s="1"/>
  <c r="BL28" i="12"/>
  <c r="AZ36" i="10" s="1"/>
  <c r="BB36" i="10" s="1"/>
  <c r="V28" i="12"/>
  <c r="J36" i="10" s="1"/>
  <c r="L36" i="10" s="1"/>
  <c r="DB27" i="12"/>
  <c r="AQ27" i="12"/>
  <c r="AX38" i="12"/>
  <c r="AC35" i="12"/>
  <c r="AC34" i="12"/>
  <c r="DI32" i="12"/>
  <c r="AC31" i="12"/>
  <c r="CN30" i="12"/>
  <c r="AX29" i="12"/>
  <c r="CN28" i="12"/>
  <c r="CB36" i="10" s="1"/>
  <c r="CD36" i="10" s="1"/>
  <c r="BS43" i="12"/>
  <c r="BS42" i="12"/>
  <c r="BS41" i="12"/>
  <c r="BS40" i="12"/>
  <c r="DW39" i="12"/>
  <c r="DB39" i="12"/>
  <c r="CG39" i="12"/>
  <c r="BL39" i="12"/>
  <c r="AQ39" i="12"/>
  <c r="V39" i="12"/>
  <c r="DW38" i="12"/>
  <c r="DB38" i="12"/>
  <c r="CG38" i="12"/>
  <c r="BL38" i="12"/>
  <c r="AQ38" i="12"/>
  <c r="V38" i="12"/>
  <c r="DW37" i="12"/>
  <c r="DB37" i="12"/>
  <c r="CG37" i="12"/>
  <c r="BL37" i="12"/>
  <c r="AQ37" i="12"/>
  <c r="V37" i="12"/>
  <c r="DW36" i="12"/>
  <c r="DB36" i="12"/>
  <c r="CG36" i="12"/>
  <c r="BL36" i="12"/>
  <c r="AQ36" i="12"/>
  <c r="V36" i="12"/>
  <c r="DW35" i="12"/>
  <c r="DB35" i="12"/>
  <c r="CG35" i="12"/>
  <c r="BL35" i="12"/>
  <c r="AQ35" i="12"/>
  <c r="V35" i="12"/>
  <c r="DW34" i="12"/>
  <c r="DB34" i="12"/>
  <c r="CG34" i="12"/>
  <c r="BL34" i="12"/>
  <c r="AQ34" i="12"/>
  <c r="V34" i="12"/>
  <c r="DW33" i="12"/>
  <c r="DB33" i="12"/>
  <c r="BL33" i="12"/>
  <c r="AQ33" i="12"/>
  <c r="DW32" i="12"/>
  <c r="CG32" i="12"/>
  <c r="AQ32" i="12"/>
  <c r="DB31" i="12"/>
  <c r="CG31" i="12"/>
  <c r="AQ31" i="12"/>
  <c r="DB30" i="12"/>
  <c r="BL30" i="12"/>
  <c r="V30" i="12"/>
  <c r="DB29" i="12"/>
  <c r="BL29" i="12"/>
  <c r="V29" i="12"/>
  <c r="DW28" i="12"/>
  <c r="DK36" i="10" s="1"/>
  <c r="DM36" i="10" s="1"/>
  <c r="CG28" i="12"/>
  <c r="BU36" i="10" s="1"/>
  <c r="BW36" i="10" s="1"/>
  <c r="AQ28" i="12"/>
  <c r="AE36" i="10" s="1"/>
  <c r="AG36" i="10" s="1"/>
  <c r="DW27" i="12"/>
  <c r="CG27" i="12"/>
  <c r="BL27" i="12"/>
  <c r="AX28" i="12"/>
  <c r="AL36" i="10" s="1"/>
  <c r="AN36" i="10" s="1"/>
  <c r="DI27" i="12"/>
  <c r="DB66" i="12"/>
  <c r="BE51" i="12"/>
  <c r="BE50" i="12"/>
  <c r="BE49" i="12"/>
  <c r="BE48" i="12"/>
  <c r="BE47" i="12"/>
  <c r="BE46" i="12"/>
  <c r="BE45" i="12"/>
  <c r="BE44" i="12"/>
  <c r="CN43" i="12"/>
  <c r="CN42" i="12"/>
  <c r="CN41" i="12"/>
  <c r="CN40" i="12"/>
  <c r="BE19" i="12"/>
  <c r="CG16" i="12"/>
  <c r="CG15" i="12"/>
  <c r="CG14" i="12"/>
  <c r="CG13" i="12"/>
  <c r="CG12" i="12"/>
  <c r="BU28" i="10" s="1"/>
  <c r="BW28" i="10" s="1"/>
  <c r="CG11" i="12"/>
  <c r="CG10" i="12"/>
  <c r="BU31" i="10" s="1"/>
  <c r="BW31" i="10" s="1"/>
  <c r="DB10" i="12"/>
  <c r="CP31" i="10" s="1"/>
  <c r="CR31" i="10" s="1"/>
  <c r="BZ32" i="12"/>
  <c r="BE31" i="12"/>
  <c r="CU30" i="12"/>
  <c r="BE29" i="12"/>
  <c r="AJ28" i="12"/>
  <c r="X36" i="10" s="1"/>
  <c r="Z36" i="10" s="1"/>
  <c r="DP27" i="12"/>
  <c r="AJ27" i="12"/>
  <c r="BS38" i="12"/>
  <c r="CN37" i="12"/>
  <c r="CN36" i="12"/>
  <c r="AX35" i="12"/>
  <c r="AX34" i="12"/>
  <c r="AC33" i="12"/>
  <c r="CN32" i="12"/>
  <c r="AX30" i="12"/>
  <c r="CN29" i="12"/>
  <c r="DI43" i="12"/>
  <c r="DI42" i="12"/>
  <c r="DI41" i="12"/>
  <c r="DI40" i="12"/>
  <c r="O18" i="12"/>
  <c r="BE32" i="12"/>
  <c r="BZ31" i="12"/>
  <c r="BZ30" i="12"/>
  <c r="O30" i="12"/>
  <c r="CU29" i="12"/>
  <c r="BZ28" i="12"/>
  <c r="BN36" i="10" s="1"/>
  <c r="BP36" i="10" s="1"/>
  <c r="O28" i="12"/>
  <c r="C36" i="10" s="1"/>
  <c r="E36" i="10" s="1"/>
  <c r="CU27" i="12"/>
  <c r="DI38" i="12"/>
  <c r="AX37" i="12"/>
  <c r="AX36" i="12"/>
  <c r="CN35" i="12"/>
  <c r="CN34" i="12"/>
  <c r="AX33" i="12"/>
  <c r="BS31" i="12"/>
  <c r="AC30" i="12"/>
  <c r="DI29" i="12"/>
  <c r="CN27" i="12"/>
  <c r="BZ51" i="12"/>
  <c r="BZ50" i="12"/>
  <c r="BZ49" i="12"/>
  <c r="BZ48" i="12"/>
  <c r="BZ47" i="12"/>
  <c r="BZ46" i="12"/>
  <c r="BZ45" i="12"/>
  <c r="BZ44" i="12"/>
  <c r="BZ19" i="12"/>
  <c r="BL18" i="12"/>
  <c r="DB17" i="12"/>
  <c r="DB16" i="12"/>
  <c r="DB15" i="12"/>
  <c r="CQ30" i="10" s="1"/>
  <c r="DB14" i="12"/>
  <c r="DB13" i="12"/>
  <c r="DB12" i="12"/>
  <c r="CP28" i="10" s="1"/>
  <c r="CR28" i="10" s="1"/>
  <c r="DB11" i="12"/>
  <c r="CU31" i="12"/>
  <c r="O31" i="12"/>
  <c r="BE30" i="12"/>
  <c r="BZ29" i="12"/>
  <c r="AJ29" i="12"/>
  <c r="DP28" i="12"/>
  <c r="DD36" i="10" s="1"/>
  <c r="DF36" i="10" s="1"/>
  <c r="BE28" i="12"/>
  <c r="AS36" i="10" s="1"/>
  <c r="AU36" i="10" s="1"/>
  <c r="BZ27" i="12"/>
  <c r="DI37" i="12"/>
  <c r="DI36" i="12"/>
  <c r="AC36" i="12"/>
  <c r="BS35" i="12"/>
  <c r="BS34" i="12"/>
  <c r="BS33" i="12"/>
  <c r="AX32" i="12"/>
  <c r="BS29" i="12"/>
  <c r="DP39" i="12"/>
  <c r="CU39" i="12"/>
  <c r="BZ39" i="12"/>
  <c r="BE39" i="12"/>
  <c r="AJ39" i="12"/>
  <c r="O39" i="12"/>
  <c r="DP38" i="12"/>
  <c r="CU38" i="12"/>
  <c r="BZ38" i="12"/>
  <c r="BE38" i="12"/>
  <c r="AJ38" i="12"/>
  <c r="O38" i="12"/>
  <c r="DP37" i="12"/>
  <c r="CU37" i="12"/>
  <c r="BZ37" i="12"/>
  <c r="BE37" i="12"/>
  <c r="AJ37" i="12"/>
  <c r="O37" i="12"/>
  <c r="DP36" i="12"/>
  <c r="CU36" i="12"/>
  <c r="BZ36" i="12"/>
  <c r="BE36" i="12"/>
  <c r="AJ36" i="12"/>
  <c r="O36" i="12"/>
  <c r="DP35" i="12"/>
  <c r="CU35" i="12"/>
  <c r="BZ35" i="12"/>
  <c r="BE35" i="12"/>
  <c r="AJ35" i="12"/>
  <c r="O35" i="12"/>
  <c r="DP34" i="12"/>
  <c r="CU34" i="12"/>
  <c r="BZ34" i="12"/>
  <c r="BE34" i="12"/>
  <c r="AJ34" i="12"/>
  <c r="O34" i="12"/>
  <c r="DP33" i="12"/>
  <c r="CU33" i="12"/>
  <c r="BZ33" i="12"/>
  <c r="BE33" i="12"/>
  <c r="AJ33" i="12"/>
  <c r="O33" i="12"/>
  <c r="DP32" i="12"/>
  <c r="CU32" i="12"/>
  <c r="AJ32" i="12"/>
  <c r="O32" i="12"/>
  <c r="DP31" i="12"/>
  <c r="AJ31" i="12"/>
  <c r="DP30" i="12"/>
  <c r="AJ30" i="12"/>
  <c r="DP29" i="12"/>
  <c r="O29" i="12"/>
  <c r="CU28" i="12"/>
  <c r="CI36" i="10" s="1"/>
  <c r="CK36" i="10" s="1"/>
  <c r="BE27" i="12"/>
  <c r="DW19" i="12"/>
  <c r="CN38" i="12"/>
  <c r="AC38" i="12"/>
  <c r="BS37" i="12"/>
  <c r="BS36" i="12"/>
  <c r="DI34" i="12"/>
  <c r="DI33" i="12"/>
  <c r="BS32" i="12"/>
  <c r="BS30" i="12"/>
  <c r="BS28" i="12"/>
  <c r="BG36" i="10" s="1"/>
  <c r="BI36" i="10" s="1"/>
  <c r="CU50" i="12"/>
  <c r="CU49" i="12"/>
  <c r="CU48" i="12"/>
  <c r="CU47" i="12"/>
  <c r="CU46" i="12"/>
  <c r="CU45" i="12"/>
  <c r="CU44" i="12"/>
  <c r="O43" i="12"/>
  <c r="O42" i="12"/>
  <c r="O41" i="12"/>
  <c r="O40" i="12"/>
  <c r="DW16" i="12"/>
  <c r="DW15" i="12"/>
  <c r="DW14" i="12"/>
  <c r="DW13" i="12"/>
  <c r="DW12" i="12"/>
  <c r="DK28" i="10" s="1"/>
  <c r="DM28" i="10" s="1"/>
  <c r="DW11" i="12"/>
  <c r="DW10" i="12"/>
  <c r="DK31" i="10" s="1"/>
  <c r="DM31" i="10" s="1"/>
  <c r="AC37" i="12"/>
  <c r="CN33" i="12"/>
  <c r="AX31" i="12"/>
  <c r="AX27" i="12"/>
  <c r="AJ43" i="12"/>
  <c r="AJ42" i="12"/>
  <c r="AJ41" i="12"/>
  <c r="AJ40" i="12"/>
  <c r="V13" i="12"/>
  <c r="V11" i="12"/>
  <c r="V10" i="12"/>
  <c r="J31" i="10" s="1"/>
  <c r="L31" i="10" s="1"/>
  <c r="DI35" i="12"/>
  <c r="DI31" i="12"/>
  <c r="AC28" i="12"/>
  <c r="Q36" i="10" s="1"/>
  <c r="S36" i="10" s="1"/>
  <c r="BS27" i="12"/>
  <c r="DP50" i="12"/>
  <c r="DP49" i="12"/>
  <c r="DP48" i="12"/>
  <c r="DP47" i="12"/>
  <c r="DP46" i="12"/>
  <c r="DP45" i="12"/>
  <c r="DP44" i="12"/>
  <c r="BE43" i="12"/>
  <c r="BE42" i="12"/>
  <c r="BE41" i="12"/>
  <c r="BE40" i="12"/>
  <c r="DB18" i="12"/>
  <c r="CU17" i="12"/>
  <c r="V17" i="12"/>
  <c r="V16" i="12"/>
  <c r="V15" i="12"/>
  <c r="V14" i="12"/>
  <c r="V12" i="12"/>
  <c r="J28" i="10" s="1"/>
  <c r="L28" i="10" s="1"/>
  <c r="AC32" i="12"/>
  <c r="CN31" i="12"/>
  <c r="DI30" i="12"/>
  <c r="AC29" i="12"/>
  <c r="DI28" i="12"/>
  <c r="CW36" i="10" s="1"/>
  <c r="CY36" i="10" s="1"/>
  <c r="BZ43" i="12"/>
  <c r="BZ42" i="12"/>
  <c r="BZ41" i="12"/>
  <c r="BZ40" i="12"/>
  <c r="DI39" i="12"/>
  <c r="CN39" i="12"/>
  <c r="BS39" i="12"/>
  <c r="AX39" i="12"/>
  <c r="AC39" i="12"/>
  <c r="O51" i="12"/>
  <c r="O50" i="12"/>
  <c r="O49" i="12"/>
  <c r="O48" i="12"/>
  <c r="O47" i="12"/>
  <c r="O46" i="12"/>
  <c r="O45" i="12"/>
  <c r="O44" i="12"/>
  <c r="CU43" i="12"/>
  <c r="CU42" i="12"/>
  <c r="CU41" i="12"/>
  <c r="CU40" i="12"/>
  <c r="AQ17" i="12"/>
  <c r="AQ16" i="12"/>
  <c r="AQ15" i="12"/>
  <c r="AQ14" i="12"/>
  <c r="AQ13" i="12"/>
  <c r="AQ12" i="12"/>
  <c r="AE28" i="10" s="1"/>
  <c r="AG28" i="10" s="1"/>
  <c r="AQ11" i="12"/>
  <c r="AQ10" i="12"/>
  <c r="AE31" i="10" s="1"/>
  <c r="AG31" i="10" s="1"/>
  <c r="DP43" i="12"/>
  <c r="AC43" i="12"/>
  <c r="DP42" i="12"/>
  <c r="AC42" i="12"/>
  <c r="DP41" i="12"/>
  <c r="AC41" i="12"/>
  <c r="DP40" i="12"/>
  <c r="AC40" i="12"/>
  <c r="BZ20" i="12"/>
  <c r="V18" i="12"/>
  <c r="DP9" i="12"/>
  <c r="CU9" i="12"/>
  <c r="BZ9" i="12"/>
  <c r="BE9" i="12"/>
  <c r="AJ9" i="12"/>
  <c r="BS9" i="12"/>
  <c r="DB9" i="12"/>
  <c r="DI9" i="12"/>
  <c r="AX9" i="12"/>
  <c r="CG9" i="12"/>
  <c r="CN9" i="12"/>
  <c r="DW9" i="12"/>
  <c r="AQ9" i="12"/>
  <c r="AC9" i="12"/>
  <c r="BL9" i="12"/>
  <c r="O9" i="12"/>
  <c r="O133" i="11"/>
  <c r="O121" i="11"/>
  <c r="O93" i="11"/>
  <c r="O90" i="11"/>
  <c r="O75" i="11"/>
  <c r="O65" i="11"/>
  <c r="O47" i="11"/>
  <c r="O29" i="11"/>
  <c r="O17" i="11"/>
  <c r="O73" i="11"/>
  <c r="O34" i="11"/>
  <c r="O132" i="11"/>
  <c r="O117" i="11"/>
  <c r="O110" i="11"/>
  <c r="O103" i="11"/>
  <c r="O78" i="11"/>
  <c r="O128" i="11"/>
  <c r="O106" i="11"/>
  <c r="O96" i="11"/>
  <c r="O86" i="11"/>
  <c r="O84" i="11"/>
  <c r="O81" i="11"/>
  <c r="O124" i="11"/>
  <c r="O62" i="11"/>
  <c r="O50" i="11"/>
  <c r="O38" i="11"/>
  <c r="O23" i="11"/>
  <c r="O88" i="11"/>
  <c r="O49" i="11"/>
  <c r="O13" i="11"/>
  <c r="O120" i="11"/>
  <c r="O99" i="11"/>
  <c r="O89" i="11"/>
  <c r="O68" i="11"/>
  <c r="O44" i="11"/>
  <c r="O58" i="11"/>
  <c r="O28" i="11"/>
  <c r="O131" i="11"/>
  <c r="O92" i="11"/>
  <c r="O77" i="11"/>
  <c r="O130" i="11"/>
  <c r="O112" i="11"/>
  <c r="O67" i="11"/>
  <c r="O55" i="11"/>
  <c r="O31" i="11"/>
  <c r="O127" i="11"/>
  <c r="O116" i="11"/>
  <c r="O109" i="11"/>
  <c r="O102" i="11"/>
  <c r="O95" i="11"/>
  <c r="O80" i="11"/>
  <c r="O64" i="11"/>
  <c r="O46" i="11"/>
  <c r="O16" i="11"/>
  <c r="O123" i="11"/>
  <c r="O119" i="11"/>
  <c r="O105" i="11"/>
  <c r="O85" i="11"/>
  <c r="O83" i="11"/>
  <c r="O98" i="11"/>
  <c r="O61" i="11"/>
  <c r="O43" i="11"/>
  <c r="O22" i="11"/>
  <c r="O126" i="11"/>
  <c r="O115" i="11"/>
  <c r="O108" i="11"/>
  <c r="O101" i="11"/>
  <c r="O94" i="11"/>
  <c r="O91" i="11"/>
  <c r="O76" i="11"/>
  <c r="O9" i="11"/>
  <c r="O122" i="11"/>
  <c r="O104" i="11"/>
  <c r="O79" i="11"/>
  <c r="O71" i="11"/>
  <c r="O53" i="11"/>
  <c r="O35" i="11"/>
  <c r="O20" i="11"/>
  <c r="O37" i="11"/>
  <c r="O10" i="11"/>
  <c r="O118" i="11"/>
  <c r="O111" i="11"/>
  <c r="O97" i="11"/>
  <c r="O87" i="11"/>
  <c r="O82" i="11"/>
  <c r="O113" i="11"/>
  <c r="O56" i="11"/>
  <c r="O32" i="11"/>
  <c r="O14" i="11"/>
  <c r="O70" i="11"/>
  <c r="O40" i="11"/>
  <c r="O19" i="11"/>
  <c r="O129" i="11"/>
  <c r="O125" i="11"/>
  <c r="O114" i="11"/>
  <c r="O107" i="11"/>
  <c r="O100" i="11"/>
  <c r="O72" i="11"/>
  <c r="O69" i="11"/>
  <c r="O66" i="11"/>
  <c r="O63" i="11"/>
  <c r="O60" i="11"/>
  <c r="O57" i="11"/>
  <c r="O54" i="11"/>
  <c r="O51" i="11"/>
  <c r="O48" i="11"/>
  <c r="O45" i="11"/>
  <c r="O42" i="11"/>
  <c r="O39" i="11"/>
  <c r="O36" i="11"/>
  <c r="O33" i="11"/>
  <c r="O30" i="11"/>
  <c r="O27" i="11"/>
  <c r="O24" i="11"/>
  <c r="O21" i="11"/>
  <c r="O18" i="11"/>
  <c r="O15" i="11"/>
  <c r="O12" i="11"/>
  <c r="O74" i="11"/>
  <c r="O59" i="11"/>
  <c r="O41" i="11"/>
  <c r="O26" i="11"/>
  <c r="O11" i="11"/>
  <c r="O52" i="11"/>
  <c r="O25" i="11"/>
  <c r="V9" i="12"/>
  <c r="AG6" i="5"/>
  <c r="ED215" i="12" s="1"/>
  <c r="C22" i="7"/>
  <c r="E21" i="7"/>
  <c r="H21" i="7" s="1"/>
  <c r="H20" i="7"/>
  <c r="ED286" i="12" l="1"/>
  <c r="ED291" i="11"/>
  <c r="ED288" i="12"/>
  <c r="ED290" i="11"/>
  <c r="ED284" i="12"/>
  <c r="ED289" i="11"/>
  <c r="ED289" i="12"/>
  <c r="ED288" i="11"/>
  <c r="ED282" i="12"/>
  <c r="ED287" i="11"/>
  <c r="ED286" i="11"/>
  <c r="ED287" i="12"/>
  <c r="ED285" i="11"/>
  <c r="ED283" i="12"/>
  <c r="ED284" i="11"/>
  <c r="ED291" i="12"/>
  <c r="ED283" i="11"/>
  <c r="ED281" i="12"/>
  <c r="ED282" i="11"/>
  <c r="ED285" i="12"/>
  <c r="ED281" i="11"/>
  <c r="ED290" i="12"/>
  <c r="ED275" i="11"/>
  <c r="ED267" i="12"/>
  <c r="ED274" i="11"/>
  <c r="ED276" i="12"/>
  <c r="ED273" i="11"/>
  <c r="ED277" i="12"/>
  <c r="ED272" i="11"/>
  <c r="ED270" i="12"/>
  <c r="ED271" i="11"/>
  <c r="ED271" i="12"/>
  <c r="ED270" i="11"/>
  <c r="ED275" i="12"/>
  <c r="ED267" i="11"/>
  <c r="ED269" i="11"/>
  <c r="ED269" i="12"/>
  <c r="ED280" i="11"/>
  <c r="ED268" i="11"/>
  <c r="ED273" i="12"/>
  <c r="ED279" i="11"/>
  <c r="ED274" i="12"/>
  <c r="ED278" i="11"/>
  <c r="ED280" i="12"/>
  <c r="ED277" i="11"/>
  <c r="ED278" i="12"/>
  <c r="ED272" i="12"/>
  <c r="ED276" i="11"/>
  <c r="ED279" i="12"/>
  <c r="ED268" i="12"/>
  <c r="BN33" i="10"/>
  <c r="BP33" i="10" s="1"/>
  <c r="ED257" i="11"/>
  <c r="ED245" i="11"/>
  <c r="ED233" i="11"/>
  <c r="ED256" i="12"/>
  <c r="ED266" i="11"/>
  <c r="ED241" i="12"/>
  <c r="ED256" i="11"/>
  <c r="ED244" i="11"/>
  <c r="ED232" i="11"/>
  <c r="ED253" i="12"/>
  <c r="ED232" i="12"/>
  <c r="ED252" i="12"/>
  <c r="ED250" i="12"/>
  <c r="ED259" i="12"/>
  <c r="ED263" i="12"/>
  <c r="ED255" i="11"/>
  <c r="ED243" i="11"/>
  <c r="ED231" i="11"/>
  <c r="ED265" i="11"/>
  <c r="ED235" i="12"/>
  <c r="ED230" i="11"/>
  <c r="ED254" i="11"/>
  <c r="ED242" i="11"/>
  <c r="ED264" i="11"/>
  <c r="ED253" i="11"/>
  <c r="ED241" i="11"/>
  <c r="ED234" i="12"/>
  <c r="ED233" i="12"/>
  <c r="ED230" i="12"/>
  <c r="ED264" i="12"/>
  <c r="DS12" i="10" s="1"/>
  <c r="ED260" i="12"/>
  <c r="ED257" i="12"/>
  <c r="ED261" i="12"/>
  <c r="ED252" i="11"/>
  <c r="ED240" i="11"/>
  <c r="ED263" i="11"/>
  <c r="ED251" i="11"/>
  <c r="ED239" i="11"/>
  <c r="ED266" i="12"/>
  <c r="ED262" i="11"/>
  <c r="ED250" i="11"/>
  <c r="ED238" i="11"/>
  <c r="ED238" i="12"/>
  <c r="ED248" i="12"/>
  <c r="ED236" i="12"/>
  <c r="ED244" i="12"/>
  <c r="ED254" i="12"/>
  <c r="ED261" i="11"/>
  <c r="ED249" i="11"/>
  <c r="ED237" i="11"/>
  <c r="ED265" i="12"/>
  <c r="ED255" i="12"/>
  <c r="ED240" i="12"/>
  <c r="ED258" i="12"/>
  <c r="ED262" i="12"/>
  <c r="ED260" i="11"/>
  <c r="ED248" i="11"/>
  <c r="ED236" i="11"/>
  <c r="ED246" i="12"/>
  <c r="ED243" i="12"/>
  <c r="ED239" i="12"/>
  <c r="ED231" i="12"/>
  <c r="ED251" i="12"/>
  <c r="ED259" i="11"/>
  <c r="ED247" i="11"/>
  <c r="ED235" i="11"/>
  <c r="ED249" i="12"/>
  <c r="ED237" i="12"/>
  <c r="ED247" i="12"/>
  <c r="ED245" i="12"/>
  <c r="ED242" i="12"/>
  <c r="ED258" i="11"/>
  <c r="ED246" i="11"/>
  <c r="ED234" i="11"/>
  <c r="DW7" i="11"/>
  <c r="DI7" i="11"/>
  <c r="DP7" i="11"/>
  <c r="ED229" i="11"/>
  <c r="ED229" i="12"/>
  <c r="BV30" i="10"/>
  <c r="BU30" i="10" s="1"/>
  <c r="BW30" i="10" s="1"/>
  <c r="DB7" i="11"/>
  <c r="CU7" i="11"/>
  <c r="CU7" i="12"/>
  <c r="CN7" i="11"/>
  <c r="CG7" i="11"/>
  <c r="CG7" i="12"/>
  <c r="BZ7" i="11"/>
  <c r="BS7" i="11"/>
  <c r="ED227" i="11"/>
  <c r="ED226" i="11"/>
  <c r="ED226" i="12"/>
  <c r="ED227" i="12"/>
  <c r="ED228" i="12"/>
  <c r="ED228" i="11"/>
  <c r="BS7" i="12"/>
  <c r="BL7" i="12"/>
  <c r="BL7" i="11"/>
  <c r="AJ7" i="11"/>
  <c r="AC7" i="11"/>
  <c r="AE21" i="10"/>
  <c r="AG21" i="10" s="1"/>
  <c r="ED225" i="12"/>
  <c r="AZ21" i="10"/>
  <c r="BB21" i="10" s="1"/>
  <c r="J21" i="10"/>
  <c r="L21" i="10" s="1"/>
  <c r="BG21" i="10"/>
  <c r="BI21" i="10" s="1"/>
  <c r="DK38" i="10"/>
  <c r="DM38" i="10" s="1"/>
  <c r="CW34" i="10"/>
  <c r="CY34" i="10" s="1"/>
  <c r="AE34" i="10"/>
  <c r="AG34" i="10" s="1"/>
  <c r="CI21" i="10"/>
  <c r="CK21" i="10" s="1"/>
  <c r="CB21" i="10"/>
  <c r="CD21" i="10" s="1"/>
  <c r="CP22" i="10"/>
  <c r="CR22" i="10" s="1"/>
  <c r="ED225" i="11"/>
  <c r="CB38" i="10"/>
  <c r="CD38" i="10" s="1"/>
  <c r="V7" i="11"/>
  <c r="O7" i="11"/>
  <c r="BN21" i="10"/>
  <c r="BP21" i="10" s="1"/>
  <c r="CI27" i="10"/>
  <c r="CK27" i="10" s="1"/>
  <c r="AZ33" i="10"/>
  <c r="BB33" i="10" s="1"/>
  <c r="BG22" i="10"/>
  <c r="BI22" i="10" s="1"/>
  <c r="AZ22" i="10"/>
  <c r="BB22" i="10" s="1"/>
  <c r="X21" i="10"/>
  <c r="Z21" i="10" s="1"/>
  <c r="X22" i="10"/>
  <c r="Z22" i="10" s="1"/>
  <c r="C34" i="10"/>
  <c r="E34" i="10" s="1"/>
  <c r="Q38" i="10"/>
  <c r="S38" i="10" s="1"/>
  <c r="R30" i="10"/>
  <c r="Q30" i="10" s="1"/>
  <c r="S30" i="10" s="1"/>
  <c r="CC30" i="10"/>
  <c r="CB30" i="10" s="1"/>
  <c r="CD30" i="10" s="1"/>
  <c r="DK17" i="10"/>
  <c r="DM17" i="10" s="1"/>
  <c r="BU22" i="10"/>
  <c r="BW22" i="10" s="1"/>
  <c r="CW21" i="10"/>
  <c r="CY21" i="10" s="1"/>
  <c r="K30" i="10"/>
  <c r="J30" i="10" s="1"/>
  <c r="L30" i="10" s="1"/>
  <c r="BU34" i="10"/>
  <c r="BW34" i="10" s="1"/>
  <c r="CP34" i="10"/>
  <c r="CR34" i="10" s="1"/>
  <c r="AE22" i="10"/>
  <c r="AG22" i="10" s="1"/>
  <c r="CQ10" i="10"/>
  <c r="CP10" i="10" s="1"/>
  <c r="C22" i="10"/>
  <c r="E22" i="10" s="1"/>
  <c r="X38" i="10"/>
  <c r="Z38" i="10" s="1"/>
  <c r="AF30" i="10"/>
  <c r="AE30" i="10" s="1"/>
  <c r="AG30" i="10" s="1"/>
  <c r="DK21" i="10"/>
  <c r="DM21" i="10" s="1"/>
  <c r="CB22" i="10"/>
  <c r="CD22" i="10" s="1"/>
  <c r="BH30" i="10"/>
  <c r="BG30" i="10" s="1"/>
  <c r="BI30" i="10" s="1"/>
  <c r="ED224" i="12"/>
  <c r="ED224" i="11"/>
  <c r="CJ44" i="10"/>
  <c r="CI44" i="10" s="1"/>
  <c r="CK44" i="10" s="1"/>
  <c r="AM10" i="10"/>
  <c r="AL10" i="10" s="1"/>
  <c r="AM30" i="10"/>
  <c r="AL30" i="10" s="1"/>
  <c r="AN30" i="10" s="1"/>
  <c r="CW22" i="10"/>
  <c r="CY22" i="10" s="1"/>
  <c r="BU38" i="10"/>
  <c r="BW38" i="10" s="1"/>
  <c r="Q34" i="10"/>
  <c r="S34" i="10" s="1"/>
  <c r="CX30" i="10"/>
  <c r="CW30" i="10" s="1"/>
  <c r="CY30" i="10" s="1"/>
  <c r="BV10" i="10"/>
  <c r="BU10" i="10" s="1"/>
  <c r="CI18" i="10"/>
  <c r="CK18" i="10" s="1"/>
  <c r="DK22" i="10"/>
  <c r="DM22" i="10" s="1"/>
  <c r="AS38" i="10"/>
  <c r="AU38" i="10" s="1"/>
  <c r="BO30" i="10"/>
  <c r="BN30" i="10" s="1"/>
  <c r="BP30" i="10" s="1"/>
  <c r="CB32" i="10"/>
  <c r="CD32" i="10" s="1"/>
  <c r="D30" i="10"/>
  <c r="C30" i="10" s="1"/>
  <c r="E30" i="10" s="1"/>
  <c r="AS27" i="10"/>
  <c r="AU27" i="10" s="1"/>
  <c r="DD32" i="10"/>
  <c r="DF32" i="10" s="1"/>
  <c r="DL10" i="10"/>
  <c r="DK10" i="10" s="1"/>
  <c r="DM10" i="10" s="1"/>
  <c r="AS22" i="10"/>
  <c r="AU22" i="10" s="1"/>
  <c r="CQ25" i="10"/>
  <c r="CP25" i="10" s="1"/>
  <c r="CR25" i="10" s="1"/>
  <c r="AT30" i="10"/>
  <c r="AS30" i="10" s="1"/>
  <c r="AU30" i="10" s="1"/>
  <c r="J38" i="10"/>
  <c r="L38" i="10" s="1"/>
  <c r="CI34" i="10"/>
  <c r="CK34" i="10" s="1"/>
  <c r="CJ30" i="10"/>
  <c r="CI30" i="10" s="1"/>
  <c r="CK30" i="10" s="1"/>
  <c r="CW38" i="10"/>
  <c r="CY38" i="10" s="1"/>
  <c r="AL34" i="10"/>
  <c r="AN34" i="10" s="1"/>
  <c r="CB34" i="10"/>
  <c r="CD34" i="10" s="1"/>
  <c r="AS21" i="10"/>
  <c r="AU21" i="10" s="1"/>
  <c r="AL21" i="10"/>
  <c r="AN21" i="10" s="1"/>
  <c r="DD27" i="10"/>
  <c r="DF27" i="10" s="1"/>
  <c r="AZ35" i="10"/>
  <c r="BB35" i="10" s="1"/>
  <c r="AM25" i="10"/>
  <c r="AL25" i="10" s="1"/>
  <c r="AN25" i="10" s="1"/>
  <c r="J19" i="10"/>
  <c r="L19" i="10" s="1"/>
  <c r="Y30" i="10"/>
  <c r="X30" i="10" s="1"/>
  <c r="Z30" i="10" s="1"/>
  <c r="BN38" i="10"/>
  <c r="BP38" i="10" s="1"/>
  <c r="C33" i="10"/>
  <c r="E33" i="10" s="1"/>
  <c r="AS34" i="10"/>
  <c r="AU34" i="10" s="1"/>
  <c r="BU21" i="10"/>
  <c r="BW21" i="10" s="1"/>
  <c r="X19" i="10"/>
  <c r="Z19" i="10" s="1"/>
  <c r="BG38" i="10"/>
  <c r="BI38" i="10" s="1"/>
  <c r="CP38" i="10"/>
  <c r="CR38" i="10" s="1"/>
  <c r="DK34" i="10"/>
  <c r="DM34" i="10" s="1"/>
  <c r="D41" i="10"/>
  <c r="C41" i="10" s="1"/>
  <c r="E41" i="10" s="1"/>
  <c r="C21" i="10"/>
  <c r="E21" i="10" s="1"/>
  <c r="BG34" i="10"/>
  <c r="BI34" i="10" s="1"/>
  <c r="Q21" i="10"/>
  <c r="S21" i="10" s="1"/>
  <c r="DE44" i="10"/>
  <c r="DD44" i="10" s="1"/>
  <c r="DF44" i="10" s="1"/>
  <c r="D25" i="10"/>
  <c r="C25" i="10" s="1"/>
  <c r="E25" i="10" s="1"/>
  <c r="DD19" i="10"/>
  <c r="DF19" i="10" s="1"/>
  <c r="CB33" i="10"/>
  <c r="CD33" i="10" s="1"/>
  <c r="AT23" i="10"/>
  <c r="AS23" i="10" s="1"/>
  <c r="AU23" i="10" s="1"/>
  <c r="BA25" i="10"/>
  <c r="AZ25" i="10" s="1"/>
  <c r="BB25" i="10" s="1"/>
  <c r="K41" i="10"/>
  <c r="J41" i="10" s="1"/>
  <c r="L41" i="10" s="1"/>
  <c r="AF23" i="10"/>
  <c r="AE23" i="10" s="1"/>
  <c r="AG23" i="10" s="1"/>
  <c r="BN22" i="10"/>
  <c r="BP22" i="10" s="1"/>
  <c r="C19" i="10"/>
  <c r="E19" i="10" s="1"/>
  <c r="CQ41" i="10"/>
  <c r="CP41" i="10" s="1"/>
  <c r="CR41" i="10" s="1"/>
  <c r="X33" i="10"/>
  <c r="Z33" i="10" s="1"/>
  <c r="BA41" i="10"/>
  <c r="AZ41" i="10" s="1"/>
  <c r="BB41" i="10" s="1"/>
  <c r="AL22" i="10"/>
  <c r="AN22" i="10" s="1"/>
  <c r="CI22" i="10"/>
  <c r="CK22" i="10" s="1"/>
  <c r="DD38" i="10"/>
  <c r="DF38" i="10" s="1"/>
  <c r="AL27" i="10"/>
  <c r="AN27" i="10" s="1"/>
  <c r="DD22" i="10"/>
  <c r="DF22" i="10" s="1"/>
  <c r="CW27" i="10"/>
  <c r="CY27" i="10" s="1"/>
  <c r="CJ41" i="10"/>
  <c r="CI41" i="10" s="1"/>
  <c r="CK41" i="10" s="1"/>
  <c r="BA30" i="10"/>
  <c r="AZ30" i="10" s="1"/>
  <c r="BB30" i="10" s="1"/>
  <c r="CP27" i="10"/>
  <c r="CR27" i="10" s="1"/>
  <c r="AS17" i="10"/>
  <c r="AU17" i="10" s="1"/>
  <c r="BH10" i="10"/>
  <c r="BG10" i="10" s="1"/>
  <c r="CC43" i="10"/>
  <c r="CB43" i="10" s="1"/>
  <c r="CD43" i="10" s="1"/>
  <c r="X34" i="10"/>
  <c r="Z34" i="10" s="1"/>
  <c r="AT25" i="10"/>
  <c r="AS25" i="10" s="1"/>
  <c r="AU25" i="10" s="1"/>
  <c r="J22" i="10"/>
  <c r="L22" i="10" s="1"/>
  <c r="AS19" i="10"/>
  <c r="AU19" i="10" s="1"/>
  <c r="BH25" i="10"/>
  <c r="BG25" i="10" s="1"/>
  <c r="BI25" i="10" s="1"/>
  <c r="ED217" i="12"/>
  <c r="R41" i="10"/>
  <c r="Q41" i="10" s="1"/>
  <c r="S41" i="10" s="1"/>
  <c r="AM41" i="10"/>
  <c r="AL41" i="10" s="1"/>
  <c r="AN41" i="10" s="1"/>
  <c r="Y25" i="10"/>
  <c r="X25" i="10" s="1"/>
  <c r="Z25" i="10" s="1"/>
  <c r="K43" i="10"/>
  <c r="J43" i="10" s="1"/>
  <c r="L43" i="10" s="1"/>
  <c r="R10" i="10"/>
  <c r="Q10" i="10" s="1"/>
  <c r="S10" i="10" s="1"/>
  <c r="CC44" i="10"/>
  <c r="CB44" i="10" s="1"/>
  <c r="CD44" i="10" s="1"/>
  <c r="CW14" i="10"/>
  <c r="CY14" i="10" s="1"/>
  <c r="AM43" i="10"/>
  <c r="AL43" i="10" s="1"/>
  <c r="AN43" i="10" s="1"/>
  <c r="CB17" i="10"/>
  <c r="CD17" i="10" s="1"/>
  <c r="DK19" i="10"/>
  <c r="DM19" i="10" s="1"/>
  <c r="CP21" i="10"/>
  <c r="CR21" i="10" s="1"/>
  <c r="BV25" i="10"/>
  <c r="BU25" i="10" s="1"/>
  <c r="BW25" i="10" s="1"/>
  <c r="CX25" i="10"/>
  <c r="CW25" i="10" s="1"/>
  <c r="CY25" i="10" s="1"/>
  <c r="AL38" i="10"/>
  <c r="AN38" i="10" s="1"/>
  <c r="DL25" i="10"/>
  <c r="DK25" i="10" s="1"/>
  <c r="DM25" i="10" s="1"/>
  <c r="C15" i="10"/>
  <c r="E15" i="10" s="1"/>
  <c r="AS32" i="10"/>
  <c r="AU32" i="10" s="1"/>
  <c r="CP32" i="10"/>
  <c r="CR32" i="10" s="1"/>
  <c r="J18" i="10"/>
  <c r="L18" i="10" s="1"/>
  <c r="AL19" i="10"/>
  <c r="AN19" i="10" s="1"/>
  <c r="CC41" i="10"/>
  <c r="CX41" i="10"/>
  <c r="CW41" i="10" s="1"/>
  <c r="CY41" i="10" s="1"/>
  <c r="BG32" i="10"/>
  <c r="BI32" i="10" s="1"/>
  <c r="J34" i="10"/>
  <c r="L34" i="10" s="1"/>
  <c r="J35" i="10"/>
  <c r="L35" i="10" s="1"/>
  <c r="DK35" i="10"/>
  <c r="DM35" i="10" s="1"/>
  <c r="AS18" i="10"/>
  <c r="AU18" i="10" s="1"/>
  <c r="BN34" i="10"/>
  <c r="BP34" i="10" s="1"/>
  <c r="AZ15" i="10"/>
  <c r="BB15" i="10" s="1"/>
  <c r="AZ34" i="10"/>
  <c r="BB34" i="10" s="1"/>
  <c r="Y41" i="10"/>
  <c r="X41" i="10" s="1"/>
  <c r="Z41" i="10" s="1"/>
  <c r="CW19" i="10"/>
  <c r="CY19" i="10" s="1"/>
  <c r="DD17" i="10"/>
  <c r="DF17" i="10" s="1"/>
  <c r="DL30" i="10"/>
  <c r="DK30" i="10" s="1"/>
  <c r="DM30" i="10" s="1"/>
  <c r="Q22" i="10"/>
  <c r="S22" i="10" s="1"/>
  <c r="K25" i="10"/>
  <c r="J25" i="10" s="1"/>
  <c r="L25" i="10" s="1"/>
  <c r="R25" i="10"/>
  <c r="Q25" i="10" s="1"/>
  <c r="S25" i="10" s="1"/>
  <c r="D43" i="10"/>
  <c r="C43" i="10" s="1"/>
  <c r="E43" i="10" s="1"/>
  <c r="AT10" i="10"/>
  <c r="AS10" i="10" s="1"/>
  <c r="BO44" i="10"/>
  <c r="BN44" i="10" s="1"/>
  <c r="BP44" i="10" s="1"/>
  <c r="BN32" i="10"/>
  <c r="BP32" i="10" s="1"/>
  <c r="BH44" i="10"/>
  <c r="BG44" i="10" s="1"/>
  <c r="BI44" i="10" s="1"/>
  <c r="CJ43" i="10"/>
  <c r="CI43" i="10" s="1"/>
  <c r="CK43" i="10" s="1"/>
  <c r="R43" i="10"/>
  <c r="Q43" i="10" s="1"/>
  <c r="S43" i="10" s="1"/>
  <c r="CP15" i="10"/>
  <c r="CR15" i="10" s="1"/>
  <c r="DD33" i="10"/>
  <c r="DF33" i="10" s="1"/>
  <c r="BU19" i="10"/>
  <c r="BW19" i="10" s="1"/>
  <c r="K10" i="10"/>
  <c r="J10" i="10" s="1"/>
  <c r="L10" i="10" s="1"/>
  <c r="Q15" i="10"/>
  <c r="S15" i="10" s="1"/>
  <c r="AE33" i="10"/>
  <c r="AG33" i="10" s="1"/>
  <c r="DD11" i="10"/>
  <c r="DF11" i="10" s="1"/>
  <c r="DD21" i="10"/>
  <c r="DF21" i="10" s="1"/>
  <c r="R23" i="10"/>
  <c r="Q23" i="10" s="1"/>
  <c r="S23" i="10" s="1"/>
  <c r="CC23" i="10"/>
  <c r="CB23" i="10" s="1"/>
  <c r="CD23" i="10" s="1"/>
  <c r="R24" i="10"/>
  <c r="Q24" i="10" s="1"/>
  <c r="S24" i="10" s="1"/>
  <c r="BO23" i="10"/>
  <c r="BN23" i="10" s="1"/>
  <c r="BP23" i="10" s="1"/>
  <c r="CB15" i="10"/>
  <c r="CD15" i="10" s="1"/>
  <c r="AS15" i="10"/>
  <c r="AU15" i="10" s="1"/>
  <c r="AL32" i="10"/>
  <c r="AN32" i="10" s="1"/>
  <c r="AL12" i="10"/>
  <c r="AN12" i="10" s="1"/>
  <c r="BN17" i="10"/>
  <c r="BP17" i="10" s="1"/>
  <c r="J32" i="10"/>
  <c r="L32" i="10" s="1"/>
  <c r="CC10" i="10"/>
  <c r="CB10" i="10" s="1"/>
  <c r="CD10" i="10" s="1"/>
  <c r="AF25" i="10"/>
  <c r="AE25" i="10" s="1"/>
  <c r="AG25" i="10" s="1"/>
  <c r="CC25" i="10"/>
  <c r="CB25" i="10" s="1"/>
  <c r="CD25" i="10" s="1"/>
  <c r="CI38" i="10"/>
  <c r="CK38" i="10" s="1"/>
  <c r="AE32" i="10"/>
  <c r="AG32" i="10" s="1"/>
  <c r="AT41" i="10"/>
  <c r="AS41" i="10" s="1"/>
  <c r="AU41" i="10" s="1"/>
  <c r="BH24" i="10"/>
  <c r="BG24" i="10" s="1"/>
  <c r="BI24" i="10" s="1"/>
  <c r="BV23" i="10"/>
  <c r="BU23" i="10" s="1"/>
  <c r="BW23" i="10" s="1"/>
  <c r="AE38" i="10"/>
  <c r="AG38" i="10" s="1"/>
  <c r="J27" i="10"/>
  <c r="L27" i="10" s="1"/>
  <c r="BU27" i="10"/>
  <c r="BW27" i="10" s="1"/>
  <c r="C17" i="10"/>
  <c r="E17" i="10" s="1"/>
  <c r="AZ32" i="10"/>
  <c r="BB32" i="10" s="1"/>
  <c r="BG17" i="10"/>
  <c r="BI17" i="10" s="1"/>
  <c r="AZ38" i="10"/>
  <c r="BB38" i="10" s="1"/>
  <c r="C12" i="10"/>
  <c r="E12" i="10" s="1"/>
  <c r="Q33" i="10"/>
  <c r="S33" i="10" s="1"/>
  <c r="BV43" i="10"/>
  <c r="BU43" i="10" s="1"/>
  <c r="BW43" i="10" s="1"/>
  <c r="BU32" i="10"/>
  <c r="BW32" i="10" s="1"/>
  <c r="AE19" i="10"/>
  <c r="AG19" i="10" s="1"/>
  <c r="Q19" i="10"/>
  <c r="S19" i="10" s="1"/>
  <c r="BH41" i="10"/>
  <c r="BG41" i="10" s="1"/>
  <c r="BI41" i="10" s="1"/>
  <c r="CQ44" i="10"/>
  <c r="CP44" i="10" s="1"/>
  <c r="CR44" i="10" s="1"/>
  <c r="X12" i="10"/>
  <c r="Z12" i="10" s="1"/>
  <c r="DK11" i="10"/>
  <c r="DM11" i="10" s="1"/>
  <c r="CP19" i="10"/>
  <c r="CR19" i="10" s="1"/>
  <c r="BV41" i="10"/>
  <c r="BU41" i="10" s="1"/>
  <c r="BW41" i="10" s="1"/>
  <c r="AZ18" i="10"/>
  <c r="BB18" i="10" s="1"/>
  <c r="CB19" i="10"/>
  <c r="CD19" i="10" s="1"/>
  <c r="BO10" i="10"/>
  <c r="BN10" i="10" s="1"/>
  <c r="AF10" i="10"/>
  <c r="AE10" i="10" s="1"/>
  <c r="BO25" i="10"/>
  <c r="BN25" i="10" s="1"/>
  <c r="BP25" i="10" s="1"/>
  <c r="DK15" i="10"/>
  <c r="DM15" i="10" s="1"/>
  <c r="CI15" i="10"/>
  <c r="CK15" i="10" s="1"/>
  <c r="BG27" i="10"/>
  <c r="BI27" i="10" s="1"/>
  <c r="Q17" i="10"/>
  <c r="S17" i="10" s="1"/>
  <c r="AF41" i="10"/>
  <c r="AE41" i="10" s="1"/>
  <c r="AG41" i="10" s="1"/>
  <c r="CQ43" i="10"/>
  <c r="CP43" i="10" s="1"/>
  <c r="CR43" i="10" s="1"/>
  <c r="C27" i="10"/>
  <c r="E27" i="10" s="1"/>
  <c r="CI17" i="10"/>
  <c r="CK17" i="10" s="1"/>
  <c r="DK33" i="10"/>
  <c r="DM33" i="10" s="1"/>
  <c r="DK12" i="10"/>
  <c r="DM12" i="10" s="1"/>
  <c r="CP11" i="10"/>
  <c r="CR11" i="10" s="1"/>
  <c r="BG19" i="10"/>
  <c r="BI19" i="10" s="1"/>
  <c r="BG11" i="10"/>
  <c r="BI11" i="10" s="1"/>
  <c r="CX23" i="10"/>
  <c r="CW23" i="10" s="1"/>
  <c r="CY23" i="10" s="1"/>
  <c r="AM23" i="10"/>
  <c r="AL23" i="10" s="1"/>
  <c r="AN23" i="10" s="1"/>
  <c r="DE10" i="10"/>
  <c r="DD10" i="10" s="1"/>
  <c r="DE24" i="10"/>
  <c r="DD24" i="10" s="1"/>
  <c r="DF24" i="10" s="1"/>
  <c r="BV24" i="10"/>
  <c r="BU24" i="10" s="1"/>
  <c r="BW24" i="10" s="1"/>
  <c r="CJ25" i="10"/>
  <c r="CI25" i="10" s="1"/>
  <c r="CK25" i="10" s="1"/>
  <c r="AT44" i="10"/>
  <c r="AS44" i="10" s="1"/>
  <c r="AU44" i="10" s="1"/>
  <c r="CI19" i="10"/>
  <c r="CK19" i="10" s="1"/>
  <c r="BN19" i="10"/>
  <c r="BP19" i="10" s="1"/>
  <c r="CP35" i="10"/>
  <c r="CR35" i="10" s="1"/>
  <c r="CW17" i="10"/>
  <c r="CY17" i="10" s="1"/>
  <c r="DD34" i="10"/>
  <c r="DF34" i="10" s="1"/>
  <c r="C38" i="10"/>
  <c r="E38" i="10" s="1"/>
  <c r="Q27" i="10"/>
  <c r="S27" i="10" s="1"/>
  <c r="C14" i="10"/>
  <c r="E14" i="10" s="1"/>
  <c r="CP14" i="10"/>
  <c r="CR14" i="10" s="1"/>
  <c r="AL11" i="10"/>
  <c r="AN11" i="10" s="1"/>
  <c r="AE27" i="10"/>
  <c r="X17" i="10"/>
  <c r="Z17" i="10" s="1"/>
  <c r="CP30" i="10"/>
  <c r="CR30" i="10" s="1"/>
  <c r="AS33" i="10"/>
  <c r="AU33" i="10" s="1"/>
  <c r="CP33" i="10"/>
  <c r="CR33" i="10" s="1"/>
  <c r="X14" i="10"/>
  <c r="Z14" i="10" s="1"/>
  <c r="DD18" i="10"/>
  <c r="DF18" i="10" s="1"/>
  <c r="Q35" i="10"/>
  <c r="S35" i="10" s="1"/>
  <c r="CP12" i="10"/>
  <c r="CR12" i="10" s="1"/>
  <c r="DK14" i="10"/>
  <c r="DM14" i="10" s="1"/>
  <c r="CW11" i="10"/>
  <c r="CY11" i="10" s="1"/>
  <c r="BG12" i="10"/>
  <c r="BI12" i="10" s="1"/>
  <c r="K23" i="10"/>
  <c r="J23" i="10" s="1"/>
  <c r="L23" i="10" s="1"/>
  <c r="BN15" i="10"/>
  <c r="BP15" i="10" s="1"/>
  <c r="DK42" i="10"/>
  <c r="DM42" i="10" s="1"/>
  <c r="AE42" i="10"/>
  <c r="AG42" i="10" s="1"/>
  <c r="CB12" i="10"/>
  <c r="CD12" i="10" s="1"/>
  <c r="DD42" i="10"/>
  <c r="DF42" i="10" s="1"/>
  <c r="X42" i="10"/>
  <c r="Z42" i="10" s="1"/>
  <c r="AL35" i="10"/>
  <c r="AN35" i="10" s="1"/>
  <c r="CB27" i="10"/>
  <c r="AE35" i="10"/>
  <c r="AG35" i="10" s="1"/>
  <c r="DD12" i="10"/>
  <c r="DF12" i="10" s="1"/>
  <c r="CW33" i="10"/>
  <c r="CY33" i="10" s="1"/>
  <c r="CI33" i="10"/>
  <c r="CK33" i="10" s="1"/>
  <c r="AT43" i="10"/>
  <c r="AS43" i="10" s="1"/>
  <c r="AU43" i="10" s="1"/>
  <c r="K44" i="10"/>
  <c r="J44" i="10" s="1"/>
  <c r="L44" i="10" s="1"/>
  <c r="BA43" i="10"/>
  <c r="AZ43" i="10" s="1"/>
  <c r="BB43" i="10" s="1"/>
  <c r="BG35" i="10"/>
  <c r="BI35" i="10" s="1"/>
  <c r="CB35" i="10"/>
  <c r="CD35" i="10" s="1"/>
  <c r="BO41" i="10"/>
  <c r="BN41" i="10" s="1"/>
  <c r="BP41" i="10" s="1"/>
  <c r="AZ14" i="10"/>
  <c r="BB14" i="10" s="1"/>
  <c r="C35" i="10"/>
  <c r="E35" i="10" s="1"/>
  <c r="AL14" i="10"/>
  <c r="AN14" i="10" s="1"/>
  <c r="CW12" i="10"/>
  <c r="CY12" i="10" s="1"/>
  <c r="AM24" i="10"/>
  <c r="AL24" i="10" s="1"/>
  <c r="AN24" i="10" s="1"/>
  <c r="CJ23" i="10"/>
  <c r="CI23" i="10" s="1"/>
  <c r="CK23" i="10" s="1"/>
  <c r="BA23" i="10"/>
  <c r="AZ23" i="10" s="1"/>
  <c r="BB23" i="10" s="1"/>
  <c r="CW42" i="10"/>
  <c r="CY42" i="10" s="1"/>
  <c r="Q42" i="10"/>
  <c r="S42" i="10" s="1"/>
  <c r="DK27" i="10"/>
  <c r="AF44" i="10"/>
  <c r="AE44" i="10" s="1"/>
  <c r="AG44" i="10" s="1"/>
  <c r="DL43" i="10"/>
  <c r="DK43" i="10" s="1"/>
  <c r="DM43" i="10" s="1"/>
  <c r="CW35" i="10"/>
  <c r="CY35" i="10" s="1"/>
  <c r="AS35" i="10"/>
  <c r="AU35" i="10" s="1"/>
  <c r="CB14" i="10"/>
  <c r="CD14" i="10" s="1"/>
  <c r="DE23" i="10"/>
  <c r="DD23" i="10" s="1"/>
  <c r="DF23" i="10" s="1"/>
  <c r="CW15" i="10"/>
  <c r="CY15" i="10" s="1"/>
  <c r="BG15" i="10"/>
  <c r="BI15" i="10" s="1"/>
  <c r="CP42" i="10"/>
  <c r="CR42" i="10" s="1"/>
  <c r="J42" i="10"/>
  <c r="L42" i="10" s="1"/>
  <c r="C11" i="10"/>
  <c r="E11" i="10" s="1"/>
  <c r="CX44" i="10"/>
  <c r="CW44" i="10" s="1"/>
  <c r="CY44" i="10" s="1"/>
  <c r="Y43" i="10"/>
  <c r="X43" i="10" s="1"/>
  <c r="Z43" i="10" s="1"/>
  <c r="D44" i="10"/>
  <c r="C44" i="10" s="1"/>
  <c r="E44" i="10" s="1"/>
  <c r="C32" i="10"/>
  <c r="E32" i="10" s="1"/>
  <c r="BG33" i="10"/>
  <c r="BI33" i="10" s="1"/>
  <c r="BH43" i="10"/>
  <c r="BG43" i="10" s="1"/>
  <c r="BI43" i="10" s="1"/>
  <c r="AM44" i="10"/>
  <c r="AL44" i="10" s="1"/>
  <c r="AN44" i="10" s="1"/>
  <c r="AF43" i="10"/>
  <c r="AE43" i="10" s="1"/>
  <c r="AG43" i="10" s="1"/>
  <c r="BA44" i="10"/>
  <c r="AZ44" i="10" s="1"/>
  <c r="BB44" i="10" s="1"/>
  <c r="AE11" i="10"/>
  <c r="AG11" i="10" s="1"/>
  <c r="AE18" i="10"/>
  <c r="AG18" i="10" s="1"/>
  <c r="CI35" i="10"/>
  <c r="CK35" i="10" s="1"/>
  <c r="Q14" i="10"/>
  <c r="S14" i="10" s="1"/>
  <c r="CC24" i="10"/>
  <c r="CB24" i="10" s="1"/>
  <c r="CD24" i="10" s="1"/>
  <c r="D10" i="10"/>
  <c r="C10" i="10" s="1"/>
  <c r="D24" i="10"/>
  <c r="C24" i="10" s="1"/>
  <c r="E24" i="10" s="1"/>
  <c r="CQ23" i="10"/>
  <c r="CP23" i="10" s="1"/>
  <c r="CR23" i="10" s="1"/>
  <c r="X15" i="10"/>
  <c r="Z15" i="10" s="1"/>
  <c r="CI42" i="10"/>
  <c r="CK42" i="10" s="1"/>
  <c r="CX43" i="10"/>
  <c r="CW43" i="10" s="1"/>
  <c r="CY43" i="10" s="1"/>
  <c r="CI14" i="10"/>
  <c r="CK14" i="10" s="1"/>
  <c r="DE43" i="10"/>
  <c r="DD43" i="10" s="1"/>
  <c r="DF43" i="10" s="1"/>
  <c r="Y44" i="10"/>
  <c r="X44" i="10" s="1"/>
  <c r="Z44" i="10" s="1"/>
  <c r="X32" i="10"/>
  <c r="Z32" i="10" s="1"/>
  <c r="BN14" i="10"/>
  <c r="BP14" i="10" s="1"/>
  <c r="BO43" i="10"/>
  <c r="BN43" i="10" s="1"/>
  <c r="BP43" i="10" s="1"/>
  <c r="AS14" i="10"/>
  <c r="AU14" i="10" s="1"/>
  <c r="BV44" i="10"/>
  <c r="BU44" i="10" s="1"/>
  <c r="BW44" i="10" s="1"/>
  <c r="X11" i="10"/>
  <c r="Z11" i="10" s="1"/>
  <c r="J17" i="10"/>
  <c r="L17" i="10" s="1"/>
  <c r="BU11" i="10"/>
  <c r="BW11" i="10" s="1"/>
  <c r="CP18" i="10"/>
  <c r="CR18" i="10" s="1"/>
  <c r="DD30" i="10"/>
  <c r="DF30" i="10" s="1"/>
  <c r="AZ19" i="10"/>
  <c r="BB19" i="10" s="1"/>
  <c r="BG18" i="10"/>
  <c r="BI18" i="10" s="1"/>
  <c r="BG14" i="10"/>
  <c r="BI14" i="10" s="1"/>
  <c r="BH23" i="10"/>
  <c r="BG23" i="10" s="1"/>
  <c r="BI23" i="10" s="1"/>
  <c r="CX24" i="10"/>
  <c r="CW24" i="10" s="1"/>
  <c r="CY24" i="10" s="1"/>
  <c r="Y10" i="10"/>
  <c r="X10" i="10" s="1"/>
  <c r="Y24" i="10"/>
  <c r="X24" i="10" s="1"/>
  <c r="Z24" i="10" s="1"/>
  <c r="DL23" i="10"/>
  <c r="DK23" i="10" s="1"/>
  <c r="DM23" i="10" s="1"/>
  <c r="BU15" i="10"/>
  <c r="BW15" i="10" s="1"/>
  <c r="CB42" i="10"/>
  <c r="CD42" i="10" s="1"/>
  <c r="CP17" i="10"/>
  <c r="CR17" i="10" s="1"/>
  <c r="DK18" i="10"/>
  <c r="DM18" i="10" s="1"/>
  <c r="Q18" i="10"/>
  <c r="S18" i="10" s="1"/>
  <c r="AT24" i="10"/>
  <c r="AS24" i="10" s="1"/>
  <c r="AU24" i="10" s="1"/>
  <c r="K24" i="10"/>
  <c r="J24" i="10" s="1"/>
  <c r="L24" i="10" s="1"/>
  <c r="BU42" i="10"/>
  <c r="BW42" i="10" s="1"/>
  <c r="DL44" i="10"/>
  <c r="DK44" i="10" s="1"/>
  <c r="DM44" i="10" s="1"/>
  <c r="DK32" i="10"/>
  <c r="DM32" i="10" s="1"/>
  <c r="AL33" i="10"/>
  <c r="AN33" i="10" s="1"/>
  <c r="C18" i="10"/>
  <c r="E18" i="10" s="1"/>
  <c r="J12" i="10"/>
  <c r="L12" i="10" s="1"/>
  <c r="AZ17" i="10"/>
  <c r="BB17" i="10" s="1"/>
  <c r="J11" i="10"/>
  <c r="L11" i="10" s="1"/>
  <c r="X35" i="10"/>
  <c r="Z35" i="10" s="1"/>
  <c r="AL18" i="10"/>
  <c r="AN18" i="10" s="1"/>
  <c r="BO24" i="10"/>
  <c r="BN24" i="10" s="1"/>
  <c r="BP24" i="10" s="1"/>
  <c r="AF24" i="10"/>
  <c r="AE24" i="10" s="1"/>
  <c r="AG24" i="10" s="1"/>
  <c r="AL15" i="10"/>
  <c r="AN15" i="10" s="1"/>
  <c r="J15" i="10"/>
  <c r="L15" i="10" s="1"/>
  <c r="BN42" i="10"/>
  <c r="BP42" i="10" s="1"/>
  <c r="C42" i="10"/>
  <c r="E42" i="10" s="1"/>
  <c r="Q32" i="10"/>
  <c r="S32" i="10" s="1"/>
  <c r="X27" i="10"/>
  <c r="DD14" i="10"/>
  <c r="DF14" i="10" s="1"/>
  <c r="CI32" i="10"/>
  <c r="CK32" i="10" s="1"/>
  <c r="BU35" i="10"/>
  <c r="BW35" i="10" s="1"/>
  <c r="BU33" i="10"/>
  <c r="BW33" i="10" s="1"/>
  <c r="X18" i="10"/>
  <c r="Z18" i="10" s="1"/>
  <c r="BU14" i="10"/>
  <c r="BW14" i="10" s="1"/>
  <c r="BU12" i="10"/>
  <c r="BW12" i="10" s="1"/>
  <c r="AZ11" i="10"/>
  <c r="BB11" i="10" s="1"/>
  <c r="BU18" i="10"/>
  <c r="BW18" i="10" s="1"/>
  <c r="BN35" i="10"/>
  <c r="BP35" i="10" s="1"/>
  <c r="Q11" i="10"/>
  <c r="S11" i="10" s="1"/>
  <c r="CB18" i="10"/>
  <c r="CD18" i="10" s="1"/>
  <c r="CJ10" i="10"/>
  <c r="CI10" i="10" s="1"/>
  <c r="CJ24" i="10"/>
  <c r="CI24" i="10" s="1"/>
  <c r="CK24" i="10" s="1"/>
  <c r="BA10" i="10"/>
  <c r="BA24" i="10"/>
  <c r="AZ24" i="10" s="1"/>
  <c r="BB24" i="10" s="1"/>
  <c r="DE25" i="10"/>
  <c r="DD25" i="10" s="1"/>
  <c r="DF25" i="10" s="1"/>
  <c r="DD15" i="10"/>
  <c r="DF15" i="10" s="1"/>
  <c r="BG42" i="10"/>
  <c r="BI42" i="10" s="1"/>
  <c r="DE41" i="10"/>
  <c r="DD41" i="10" s="1"/>
  <c r="DF41" i="10" s="1"/>
  <c r="DD35" i="10"/>
  <c r="DF35" i="10" s="1"/>
  <c r="BU17" i="10"/>
  <c r="BW17" i="10" s="1"/>
  <c r="CW18" i="10"/>
  <c r="CY18" i="10" s="1"/>
  <c r="AZ42" i="10"/>
  <c r="BB42" i="10" s="1"/>
  <c r="AZ27" i="10"/>
  <c r="BN27" i="10"/>
  <c r="CI11" i="10"/>
  <c r="CK11" i="10" s="1"/>
  <c r="BN11" i="10"/>
  <c r="BP11" i="10" s="1"/>
  <c r="CW32" i="10"/>
  <c r="CY32" i="10" s="1"/>
  <c r="AS11" i="10"/>
  <c r="AU11" i="10" s="1"/>
  <c r="J33" i="10"/>
  <c r="L33" i="10" s="1"/>
  <c r="AL17" i="10"/>
  <c r="AN17" i="10" s="1"/>
  <c r="BN18" i="10"/>
  <c r="BP18" i="10" s="1"/>
  <c r="AE14" i="10"/>
  <c r="AG14" i="10" s="1"/>
  <c r="AE12" i="10"/>
  <c r="AG12" i="10" s="1"/>
  <c r="AE17" i="10"/>
  <c r="AG17" i="10" s="1"/>
  <c r="CB11" i="10"/>
  <c r="CD11" i="10" s="1"/>
  <c r="CX10" i="10"/>
  <c r="D23" i="10"/>
  <c r="C23" i="10" s="1"/>
  <c r="E23" i="10" s="1"/>
  <c r="CQ24" i="10"/>
  <c r="CP24" i="10" s="1"/>
  <c r="CR24" i="10" s="1"/>
  <c r="AE15" i="10"/>
  <c r="AG15" i="10" s="1"/>
  <c r="AS42" i="10"/>
  <c r="AU42" i="10" s="1"/>
  <c r="CI12" i="10"/>
  <c r="CK12" i="10" s="1"/>
  <c r="BN12" i="10"/>
  <c r="AS12" i="10"/>
  <c r="AU12" i="10" s="1"/>
  <c r="R44" i="10"/>
  <c r="Q44" i="10" s="1"/>
  <c r="S44" i="10" s="1"/>
  <c r="AZ12" i="10"/>
  <c r="BB12" i="10" s="1"/>
  <c r="J14" i="10"/>
  <c r="L14" i="10" s="1"/>
  <c r="DL41" i="10"/>
  <c r="DK41" i="10" s="1"/>
  <c r="DM41" i="10" s="1"/>
  <c r="Q12" i="10"/>
  <c r="S12" i="10" s="1"/>
  <c r="Y23" i="10"/>
  <c r="X23" i="10" s="1"/>
  <c r="Z23" i="10" s="1"/>
  <c r="DL24" i="10"/>
  <c r="DK24" i="10" s="1"/>
  <c r="DM24" i="10" s="1"/>
  <c r="AL42" i="10"/>
  <c r="AN42" i="10" s="1"/>
  <c r="ED223" i="12"/>
  <c r="ED221" i="11"/>
  <c r="ED218" i="11"/>
  <c r="ED220" i="11"/>
  <c r="ED217" i="11"/>
  <c r="ED223" i="11"/>
  <c r="ED219" i="11"/>
  <c r="ED220" i="12"/>
  <c r="ED222" i="11"/>
  <c r="ED218" i="12"/>
  <c r="ED219" i="12"/>
  <c r="ED222" i="12"/>
  <c r="ED221" i="12"/>
  <c r="ED12" i="11"/>
  <c r="ED201" i="11"/>
  <c r="ED156" i="11"/>
  <c r="ED125" i="11"/>
  <c r="ED167" i="11"/>
  <c r="ED88" i="11"/>
  <c r="ED23" i="11"/>
  <c r="ED142" i="11"/>
  <c r="ED99" i="11"/>
  <c r="ED212" i="11"/>
  <c r="ED68" i="11"/>
  <c r="ED199" i="11"/>
  <c r="ED55" i="11"/>
  <c r="ED205" i="11"/>
  <c r="ED126" i="11"/>
  <c r="ED61" i="11"/>
  <c r="ED206" i="11"/>
  <c r="ED193" i="11"/>
  <c r="ED49" i="11"/>
  <c r="ED144" i="11"/>
  <c r="ED147" i="11"/>
  <c r="ED155" i="11"/>
  <c r="ED11" i="11"/>
  <c r="ED130" i="11"/>
  <c r="ED158" i="11"/>
  <c r="ED200" i="11"/>
  <c r="ED56" i="11"/>
  <c r="ED187" i="11"/>
  <c r="ED43" i="11"/>
  <c r="ED114" i="11"/>
  <c r="ED213" i="11"/>
  <c r="ED113" i="11"/>
  <c r="ED129" i="11"/>
  <c r="ED76" i="11"/>
  <c r="ED181" i="11"/>
  <c r="ED37" i="11"/>
  <c r="ED132" i="11"/>
  <c r="ED51" i="11"/>
  <c r="ED143" i="11"/>
  <c r="ED171" i="11"/>
  <c r="ED118" i="11"/>
  <c r="ED165" i="11"/>
  <c r="ED188" i="11"/>
  <c r="ED44" i="11"/>
  <c r="ED175" i="11"/>
  <c r="ED31" i="11"/>
  <c r="ED102" i="11"/>
  <c r="ED141" i="11"/>
  <c r="ED101" i="11"/>
  <c r="ED208" i="11"/>
  <c r="ED64" i="11"/>
  <c r="ED169" i="11"/>
  <c r="ED25" i="11"/>
  <c r="ED120" i="11"/>
  <c r="ED134" i="11"/>
  <c r="ED131" i="11"/>
  <c r="ED39" i="11"/>
  <c r="ED106" i="11"/>
  <c r="ED93" i="11"/>
  <c r="ED176" i="11"/>
  <c r="ED32" i="11"/>
  <c r="ED163" i="11"/>
  <c r="ED19" i="11"/>
  <c r="ED90" i="11"/>
  <c r="ED81" i="11"/>
  <c r="ED89" i="11"/>
  <c r="ED196" i="11"/>
  <c r="ED52" i="11"/>
  <c r="ED195" i="11"/>
  <c r="ED157" i="11"/>
  <c r="ED13" i="11"/>
  <c r="ED108" i="11"/>
  <c r="ED98" i="11"/>
  <c r="ED119" i="11"/>
  <c r="ED110" i="11"/>
  <c r="ED94" i="11"/>
  <c r="ED69" i="11"/>
  <c r="ED164" i="11"/>
  <c r="ED20" i="11"/>
  <c r="ED151" i="11"/>
  <c r="ED177" i="11"/>
  <c r="ED78" i="11"/>
  <c r="ED198" i="11"/>
  <c r="ED77" i="11"/>
  <c r="ED184" i="11"/>
  <c r="ED40" i="11"/>
  <c r="ED111" i="11"/>
  <c r="ED145" i="11"/>
  <c r="ED123" i="11"/>
  <c r="ED96" i="11"/>
  <c r="ED38" i="11"/>
  <c r="ED107" i="11"/>
  <c r="ED50" i="11"/>
  <c r="ED82" i="11"/>
  <c r="ED33" i="11"/>
  <c r="ED152" i="11"/>
  <c r="ED159" i="11"/>
  <c r="ED139" i="11"/>
  <c r="ED105" i="11"/>
  <c r="ED66" i="11"/>
  <c r="ED209" i="11"/>
  <c r="ED65" i="11"/>
  <c r="ED172" i="11"/>
  <c r="ED28" i="11"/>
  <c r="ED194" i="11"/>
  <c r="ED133" i="11"/>
  <c r="ED170" i="11"/>
  <c r="ED84" i="11"/>
  <c r="ED216" i="11"/>
  <c r="ED95" i="11"/>
  <c r="ED214" i="11"/>
  <c r="ED70" i="11"/>
  <c r="ED21" i="11"/>
  <c r="ED140" i="11"/>
  <c r="ED63" i="11"/>
  <c r="ED127" i="11"/>
  <c r="ED210" i="11"/>
  <c r="ED54" i="11"/>
  <c r="ED197" i="11"/>
  <c r="ED53" i="11"/>
  <c r="ED160" i="11"/>
  <c r="ED16" i="11"/>
  <c r="ED122" i="11"/>
  <c r="ED121" i="11"/>
  <c r="ED86" i="11"/>
  <c r="ED72" i="11"/>
  <c r="ED204" i="11"/>
  <c r="ED83" i="11"/>
  <c r="ED202" i="11"/>
  <c r="ED58" i="11"/>
  <c r="ED207" i="11"/>
  <c r="ED128" i="11"/>
  <c r="ED182" i="11"/>
  <c r="ED115" i="11"/>
  <c r="ED186" i="11"/>
  <c r="ED42" i="11"/>
  <c r="ED185" i="11"/>
  <c r="ED41" i="11"/>
  <c r="ED148" i="11"/>
  <c r="ED15" i="11"/>
  <c r="ED74" i="11"/>
  <c r="ED109" i="11"/>
  <c r="ED26" i="11"/>
  <c r="ED60" i="11"/>
  <c r="ED215" i="11"/>
  <c r="ED71" i="11"/>
  <c r="ED190" i="11"/>
  <c r="ED46" i="11"/>
  <c r="ED87" i="11"/>
  <c r="ED116" i="11"/>
  <c r="ED189" i="11"/>
  <c r="ED103" i="11"/>
  <c r="ED174" i="11"/>
  <c r="ED30" i="11"/>
  <c r="ED173" i="11"/>
  <c r="ED29" i="11"/>
  <c r="ED136" i="11"/>
  <c r="ED62" i="11"/>
  <c r="ED97" i="11"/>
  <c r="ED192" i="11"/>
  <c r="ED48" i="11"/>
  <c r="ED203" i="11"/>
  <c r="ED59" i="11"/>
  <c r="ED178" i="11"/>
  <c r="ED34" i="11"/>
  <c r="ED146" i="11"/>
  <c r="ED104" i="11"/>
  <c r="ED117" i="11"/>
  <c r="ED91" i="11"/>
  <c r="ED162" i="11"/>
  <c r="ED18" i="11"/>
  <c r="ED161" i="11"/>
  <c r="ED17" i="11"/>
  <c r="ED124" i="11"/>
  <c r="ED14" i="11"/>
  <c r="ED85" i="11"/>
  <c r="ED180" i="11"/>
  <c r="ED36" i="11"/>
  <c r="ED191" i="11"/>
  <c r="ED47" i="11"/>
  <c r="ED166" i="11"/>
  <c r="ED22" i="11"/>
  <c r="ED153" i="11"/>
  <c r="ED92" i="11"/>
  <c r="ED45" i="11"/>
  <c r="ED79" i="11"/>
  <c r="ED150" i="11"/>
  <c r="ED183" i="11"/>
  <c r="ED149" i="11"/>
  <c r="ED135" i="11"/>
  <c r="ED112" i="11"/>
  <c r="ED9" i="11"/>
  <c r="ED73" i="11"/>
  <c r="ED168" i="11"/>
  <c r="ED24" i="11"/>
  <c r="ED179" i="11"/>
  <c r="ED35" i="11"/>
  <c r="ED154" i="11"/>
  <c r="ED10" i="11"/>
  <c r="ED57" i="11"/>
  <c r="ED80" i="11"/>
  <c r="ED211" i="11"/>
  <c r="ED67" i="11"/>
  <c r="ED138" i="11"/>
  <c r="ED75" i="11"/>
  <c r="ED137" i="11"/>
  <c r="ED27" i="11"/>
  <c r="ED100" i="11"/>
  <c r="ED216" i="12"/>
  <c r="BE7" i="11"/>
  <c r="AQ7" i="11"/>
  <c r="ED214" i="12"/>
  <c r="ED213" i="12"/>
  <c r="ED207" i="12"/>
  <c r="ED204" i="12"/>
  <c r="ED205" i="12"/>
  <c r="ED206" i="12"/>
  <c r="ED210" i="12"/>
  <c r="ED202" i="12"/>
  <c r="ED208" i="12"/>
  <c r="ED212" i="12"/>
  <c r="ED203" i="12"/>
  <c r="ED209" i="12"/>
  <c r="ED211" i="12"/>
  <c r="ED201" i="12"/>
  <c r="ED198" i="12"/>
  <c r="ED199" i="12"/>
  <c r="ED200" i="12"/>
  <c r="ED196" i="12"/>
  <c r="DS42" i="10" s="1"/>
  <c r="ED197" i="12"/>
  <c r="DR39" i="10" s="1"/>
  <c r="DT39" i="10" s="1"/>
  <c r="ED195" i="12"/>
  <c r="ED192" i="12"/>
  <c r="ED193" i="12"/>
  <c r="ED194" i="12"/>
  <c r="ED189" i="12"/>
  <c r="ED190" i="12"/>
  <c r="ED191" i="12"/>
  <c r="ED178" i="12"/>
  <c r="ED188" i="12"/>
  <c r="ED175" i="12"/>
  <c r="ED171" i="12"/>
  <c r="ED183" i="12"/>
  <c r="ED184" i="12"/>
  <c r="ED179" i="12"/>
  <c r="ED173" i="12"/>
  <c r="ED176" i="12"/>
  <c r="ED182" i="12"/>
  <c r="ED174" i="12"/>
  <c r="ED186" i="12"/>
  <c r="ED180" i="12"/>
  <c r="ED187" i="12"/>
  <c r="ED177" i="12"/>
  <c r="ED185" i="12"/>
  <c r="ED172" i="12"/>
  <c r="ED181" i="12"/>
  <c r="ED170" i="12"/>
  <c r="ED158" i="12"/>
  <c r="ED140" i="12"/>
  <c r="ED137" i="12"/>
  <c r="ED165" i="12"/>
  <c r="ED145" i="12"/>
  <c r="ED136" i="12"/>
  <c r="ED150" i="12"/>
  <c r="ED147" i="12"/>
  <c r="ED142" i="12"/>
  <c r="ED156" i="12"/>
  <c r="ED153" i="12"/>
  <c r="ED146" i="12"/>
  <c r="A24" i="7"/>
  <c r="B23" i="7"/>
  <c r="ED163" i="12"/>
  <c r="ED155" i="12"/>
  <c r="ED166" i="12"/>
  <c r="ED167" i="12"/>
  <c r="ED144" i="12"/>
  <c r="ED154" i="12"/>
  <c r="ER6" i="11"/>
  <c r="ED159" i="12"/>
  <c r="ED149" i="12"/>
  <c r="ED160" i="12"/>
  <c r="ED134" i="12"/>
  <c r="ED138" i="12"/>
  <c r="ED168" i="12"/>
  <c r="ED151" i="12"/>
  <c r="ED164" i="12"/>
  <c r="ED139" i="12"/>
  <c r="ED135" i="12"/>
  <c r="ED141" i="12"/>
  <c r="ED148" i="12"/>
  <c r="ED162" i="12"/>
  <c r="ED143" i="12"/>
  <c r="ED152" i="12"/>
  <c r="ED161" i="12"/>
  <c r="ED157" i="12"/>
  <c r="ED169" i="12"/>
  <c r="ED26" i="12"/>
  <c r="DR29" i="10" s="1"/>
  <c r="DT29" i="10" s="1"/>
  <c r="ED25" i="12"/>
  <c r="ED24" i="12"/>
  <c r="DR37" i="10" s="1"/>
  <c r="DT37" i="10" s="1"/>
  <c r="ED23" i="12"/>
  <c r="ED122" i="12"/>
  <c r="ED132" i="12"/>
  <c r="ED131" i="12"/>
  <c r="ED130" i="12"/>
  <c r="ED129" i="12"/>
  <c r="ED128" i="12"/>
  <c r="ED127" i="12"/>
  <c r="ED20" i="12"/>
  <c r="ED108" i="12"/>
  <c r="ED107" i="12"/>
  <c r="ED119" i="12"/>
  <c r="ED118" i="12"/>
  <c r="ED117" i="12"/>
  <c r="ED116" i="12"/>
  <c r="ED115" i="12"/>
  <c r="ED114" i="12"/>
  <c r="ED113" i="12"/>
  <c r="ED112" i="12"/>
  <c r="ED111" i="12"/>
  <c r="ED110" i="12"/>
  <c r="ED109" i="12"/>
  <c r="ED121" i="12"/>
  <c r="ED106" i="12"/>
  <c r="ED105" i="12"/>
  <c r="ED104" i="12"/>
  <c r="ED103" i="12"/>
  <c r="ED102" i="12"/>
  <c r="ED101" i="12"/>
  <c r="ED100" i="12"/>
  <c r="ED99" i="12"/>
  <c r="ED120" i="12"/>
  <c r="ED133" i="12"/>
  <c r="ED126" i="12"/>
  <c r="ED125" i="12"/>
  <c r="ED124" i="12"/>
  <c r="ED123" i="12"/>
  <c r="ED21" i="12"/>
  <c r="ED22" i="12"/>
  <c r="ED19" i="12"/>
  <c r="ED88" i="12"/>
  <c r="ED70" i="12"/>
  <c r="ED69" i="12"/>
  <c r="ED68" i="12"/>
  <c r="ED67" i="12"/>
  <c r="ED57" i="12"/>
  <c r="ED56" i="12"/>
  <c r="ED49" i="12"/>
  <c r="ED45" i="12"/>
  <c r="ED85" i="12"/>
  <c r="ED54" i="12"/>
  <c r="ED59" i="12"/>
  <c r="ED15" i="12"/>
  <c r="ED30" i="12"/>
  <c r="ED43" i="12"/>
  <c r="ED97" i="12"/>
  <c r="ED96" i="12"/>
  <c r="ED95" i="12"/>
  <c r="ED94" i="12"/>
  <c r="ED93" i="12"/>
  <c r="ED92" i="12"/>
  <c r="ED18" i="12"/>
  <c r="ED17" i="12"/>
  <c r="ED47" i="12"/>
  <c r="ED16" i="12"/>
  <c r="ED98" i="12"/>
  <c r="ED52" i="12"/>
  <c r="ED13" i="12"/>
  <c r="ED11" i="12"/>
  <c r="ED84" i="12"/>
  <c r="ED83" i="12"/>
  <c r="ED82" i="12"/>
  <c r="ED81" i="12"/>
  <c r="ED80" i="12"/>
  <c r="ED79" i="12"/>
  <c r="ED78" i="12"/>
  <c r="ED77" i="12"/>
  <c r="ED76" i="12"/>
  <c r="ED75" i="12"/>
  <c r="ED74" i="12"/>
  <c r="ED73" i="12"/>
  <c r="ED50" i="12"/>
  <c r="ED62" i="12"/>
  <c r="ED61" i="12"/>
  <c r="ED60" i="12"/>
  <c r="ED44" i="12"/>
  <c r="ED65" i="12"/>
  <c r="ED64" i="12"/>
  <c r="ED63" i="12"/>
  <c r="ED51" i="12"/>
  <c r="ED91" i="12"/>
  <c r="ED90" i="12"/>
  <c r="ED89" i="12"/>
  <c r="ED72" i="12"/>
  <c r="ED48" i="12"/>
  <c r="ED86" i="12"/>
  <c r="ED53" i="12"/>
  <c r="ED14" i="12"/>
  <c r="ED87" i="12"/>
  <c r="ED71" i="12"/>
  <c r="ED46" i="12"/>
  <c r="ED55" i="12"/>
  <c r="ED12" i="12"/>
  <c r="DR28" i="10" s="1"/>
  <c r="DT28" i="10" s="1"/>
  <c r="ED66" i="12"/>
  <c r="ED58" i="12"/>
  <c r="ED37" i="12"/>
  <c r="ED27" i="12"/>
  <c r="ED33" i="12"/>
  <c r="ED36" i="12"/>
  <c r="ED42" i="12"/>
  <c r="ED41" i="12"/>
  <c r="ED31" i="12"/>
  <c r="ED34" i="12"/>
  <c r="ED10" i="12"/>
  <c r="DR31" i="10" s="1"/>
  <c r="DT31" i="10" s="1"/>
  <c r="ED40" i="12"/>
  <c r="ED28" i="12"/>
  <c r="DR36" i="10" s="1"/>
  <c r="DT36" i="10" s="1"/>
  <c r="ED32" i="12"/>
  <c r="ED9" i="12"/>
  <c r="ED39" i="12"/>
  <c r="ED38" i="12"/>
  <c r="ED35" i="12"/>
  <c r="ED29" i="12"/>
  <c r="DW7" i="12"/>
  <c r="BZ7" i="12"/>
  <c r="CN7" i="12"/>
  <c r="DP7" i="12"/>
  <c r="AC7" i="12"/>
  <c r="AX7" i="11"/>
  <c r="AX7" i="12"/>
  <c r="DI7" i="12"/>
  <c r="DB7" i="12"/>
  <c r="V7" i="12"/>
  <c r="O7" i="12"/>
  <c r="AJ7" i="12"/>
  <c r="AQ7" i="12"/>
  <c r="BE7" i="12"/>
  <c r="AH6" i="5"/>
  <c r="E22" i="7"/>
  <c r="G22" i="7" s="1"/>
  <c r="C23" i="7"/>
  <c r="H22" i="7"/>
  <c r="G21" i="7"/>
  <c r="DR21" i="10" l="1"/>
  <c r="DT21" i="10" s="1"/>
  <c r="ED7" i="11"/>
  <c r="BP12" i="10"/>
  <c r="AM26" i="10"/>
  <c r="CC46" i="10"/>
  <c r="CB41" i="10"/>
  <c r="CD41" i="10" s="1"/>
  <c r="K46" i="10"/>
  <c r="CP46" i="10"/>
  <c r="R26" i="10"/>
  <c r="CJ46" i="10"/>
  <c r="BH46" i="10"/>
  <c r="CQ46" i="10"/>
  <c r="CX46" i="10"/>
  <c r="D46" i="10"/>
  <c r="CK46" i="10"/>
  <c r="DR22" i="10"/>
  <c r="DT22" i="10" s="1"/>
  <c r="BV46" i="10"/>
  <c r="CX26" i="10"/>
  <c r="DS44" i="10"/>
  <c r="DR44" i="10" s="1"/>
  <c r="DT44" i="10" s="1"/>
  <c r="DS30" i="10"/>
  <c r="DR30" i="10" s="1"/>
  <c r="DT30" i="10" s="1"/>
  <c r="DS25" i="10"/>
  <c r="DR25" i="10" s="1"/>
  <c r="DT25" i="10" s="1"/>
  <c r="DR42" i="10"/>
  <c r="DT42" i="10" s="1"/>
  <c r="CR46" i="10"/>
  <c r="AM46" i="10"/>
  <c r="AT46" i="10"/>
  <c r="BV26" i="10"/>
  <c r="DL26" i="10"/>
  <c r="DR34" i="10"/>
  <c r="DT34" i="10" s="1"/>
  <c r="BA26" i="10"/>
  <c r="DE26" i="10"/>
  <c r="DR27" i="10"/>
  <c r="DT27" i="10" s="1"/>
  <c r="DR18" i="10"/>
  <c r="DT18" i="10" s="1"/>
  <c r="AF26" i="10"/>
  <c r="C26" i="10"/>
  <c r="E10" i="10"/>
  <c r="E26" i="10" s="1"/>
  <c r="CI26" i="10"/>
  <c r="CK10" i="10"/>
  <c r="CK26" i="10" s="1"/>
  <c r="DR12" i="10"/>
  <c r="DT12" i="10" s="1"/>
  <c r="BP27" i="10"/>
  <c r="BP46" i="10" s="1"/>
  <c r="BN46" i="10"/>
  <c r="AL46" i="10"/>
  <c r="BO46" i="10"/>
  <c r="CD27" i="10"/>
  <c r="CI46" i="10"/>
  <c r="AZ46" i="10"/>
  <c r="BB27" i="10"/>
  <c r="BB46" i="10" s="1"/>
  <c r="AZ10" i="10"/>
  <c r="CW46" i="10"/>
  <c r="BG46" i="10"/>
  <c r="DS24" i="10"/>
  <c r="DR24" i="10" s="1"/>
  <c r="DT24" i="10" s="1"/>
  <c r="DR35" i="10"/>
  <c r="DT35" i="10" s="1"/>
  <c r="X46" i="10"/>
  <c r="Z27" i="10"/>
  <c r="Z46" i="10" s="1"/>
  <c r="J26" i="10"/>
  <c r="Y26" i="10"/>
  <c r="CY46" i="10"/>
  <c r="BI46" i="10"/>
  <c r="DK26" i="10"/>
  <c r="BA46" i="10"/>
  <c r="CD26" i="10"/>
  <c r="CP26" i="10"/>
  <c r="CR10" i="10"/>
  <c r="CR26" i="10" s="1"/>
  <c r="L26" i="10"/>
  <c r="Q26" i="10"/>
  <c r="DM26" i="10"/>
  <c r="CC26" i="10"/>
  <c r="CB26" i="10"/>
  <c r="S26" i="10"/>
  <c r="BP10" i="10"/>
  <c r="BP26" i="10" s="1"/>
  <c r="BN26" i="10"/>
  <c r="DS10" i="10"/>
  <c r="CQ26" i="10"/>
  <c r="J46" i="10"/>
  <c r="BI10" i="10"/>
  <c r="BI26" i="10" s="1"/>
  <c r="BG26" i="10"/>
  <c r="DD46" i="10"/>
  <c r="DS43" i="10"/>
  <c r="DR43" i="10" s="1"/>
  <c r="DT43" i="10" s="1"/>
  <c r="CJ26" i="10"/>
  <c r="K26" i="10"/>
  <c r="R46" i="10"/>
  <c r="L46" i="10"/>
  <c r="AU10" i="10"/>
  <c r="AU26" i="10" s="1"/>
  <c r="AS26" i="10"/>
  <c r="DF46" i="10"/>
  <c r="BW46" i="10"/>
  <c r="AG27" i="10"/>
  <c r="AG46" i="10" s="1"/>
  <c r="AE46" i="10"/>
  <c r="DR33" i="10"/>
  <c r="DT33" i="10" s="1"/>
  <c r="DR17" i="10"/>
  <c r="DT17" i="10" s="1"/>
  <c r="DR14" i="10"/>
  <c r="DT14" i="10" s="1"/>
  <c r="DS41" i="10"/>
  <c r="DR41" i="10" s="1"/>
  <c r="DT41" i="10" s="1"/>
  <c r="DR15" i="10"/>
  <c r="DT15" i="10" s="1"/>
  <c r="DL46" i="10"/>
  <c r="AN10" i="10"/>
  <c r="AN26" i="10" s="1"/>
  <c r="AL26" i="10"/>
  <c r="AT26" i="10"/>
  <c r="AF46" i="10"/>
  <c r="BU46" i="10"/>
  <c r="Y46" i="10"/>
  <c r="S46" i="10"/>
  <c r="DS23" i="10"/>
  <c r="DR23" i="10" s="1"/>
  <c r="DT23" i="10" s="1"/>
  <c r="BH26" i="10"/>
  <c r="DE46" i="10"/>
  <c r="DK46" i="10"/>
  <c r="DM27" i="10"/>
  <c r="DM46" i="10" s="1"/>
  <c r="Q46" i="10"/>
  <c r="DR11" i="10"/>
  <c r="DT11" i="10" s="1"/>
  <c r="DF10" i="10"/>
  <c r="DF26" i="10" s="1"/>
  <c r="DD26" i="10"/>
  <c r="E46" i="10"/>
  <c r="AU46" i="10"/>
  <c r="DR32" i="10"/>
  <c r="DT32" i="10" s="1"/>
  <c r="DR19" i="10"/>
  <c r="DT19" i="10" s="1"/>
  <c r="DR38" i="10"/>
  <c r="DT38" i="10" s="1"/>
  <c r="Z10" i="10"/>
  <c r="Z26" i="10" s="1"/>
  <c r="X26" i="10"/>
  <c r="CW10" i="10"/>
  <c r="BO26" i="10"/>
  <c r="BU26" i="10"/>
  <c r="BW10" i="10"/>
  <c r="BW26" i="10" s="1"/>
  <c r="D26" i="10"/>
  <c r="AN46" i="10"/>
  <c r="AE26" i="10"/>
  <c r="AG10" i="10"/>
  <c r="AG26" i="10" s="1"/>
  <c r="C46" i="10"/>
  <c r="AS46" i="10"/>
  <c r="B24" i="7"/>
  <c r="A25" i="7"/>
  <c r="EY6" i="11"/>
  <c r="ED7" i="12"/>
  <c r="AI6" i="5"/>
  <c r="C24" i="7"/>
  <c r="E23" i="7"/>
  <c r="H23" i="7" s="1"/>
  <c r="CC47" i="10" l="1"/>
  <c r="AT47" i="10"/>
  <c r="CB46" i="10"/>
  <c r="CB47" i="10" s="1"/>
  <c r="CD46" i="10"/>
  <c r="CD47" i="10" s="1"/>
  <c r="BH47" i="10"/>
  <c r="AM47" i="10"/>
  <c r="CP47" i="10"/>
  <c r="CJ47" i="10"/>
  <c r="CQ47" i="10"/>
  <c r="K47" i="10"/>
  <c r="R47" i="10"/>
  <c r="D47" i="10"/>
  <c r="CX47" i="10"/>
  <c r="DL47" i="10"/>
  <c r="CK47" i="10"/>
  <c r="BA47" i="10"/>
  <c r="CR47" i="10"/>
  <c r="C47" i="10"/>
  <c r="Y47" i="10"/>
  <c r="E47" i="10"/>
  <c r="AF47" i="10"/>
  <c r="AL47" i="10"/>
  <c r="BV47" i="10"/>
  <c r="DE47" i="10"/>
  <c r="DK47" i="10"/>
  <c r="Q47" i="10"/>
  <c r="J47" i="10"/>
  <c r="X47" i="10"/>
  <c r="BP47" i="10"/>
  <c r="DM47" i="10"/>
  <c r="DS26" i="10"/>
  <c r="BG47" i="10"/>
  <c r="L47" i="10"/>
  <c r="BI47" i="10"/>
  <c r="AU47" i="10"/>
  <c r="AN47" i="10"/>
  <c r="DF47" i="10"/>
  <c r="BO47" i="10"/>
  <c r="DS46" i="10"/>
  <c r="DR10" i="10"/>
  <c r="DR46" i="10"/>
  <c r="DT46" i="10"/>
  <c r="BN47" i="10"/>
  <c r="CY10" i="10"/>
  <c r="CY26" i="10" s="1"/>
  <c r="CY47" i="10" s="1"/>
  <c r="CW26" i="10"/>
  <c r="CW47" i="10" s="1"/>
  <c r="AE47" i="10"/>
  <c r="S47" i="10"/>
  <c r="BB10" i="10"/>
  <c r="BB26" i="10" s="1"/>
  <c r="BB47" i="10" s="1"/>
  <c r="AZ26" i="10"/>
  <c r="AZ47" i="10" s="1"/>
  <c r="AG47" i="10"/>
  <c r="DD47" i="10"/>
  <c r="AS47" i="10"/>
  <c r="BW47" i="10"/>
  <c r="BU47" i="10"/>
  <c r="Z47" i="10"/>
  <c r="CI47" i="10"/>
  <c r="FF6" i="11"/>
  <c r="B25" i="7"/>
  <c r="A26" i="7"/>
  <c r="AJ6" i="5"/>
  <c r="C25" i="7"/>
  <c r="E24" i="7"/>
  <c r="H24" i="7" s="1"/>
  <c r="G23" i="7"/>
  <c r="DS47" i="10" l="1"/>
  <c r="DT10" i="10"/>
  <c r="DT26" i="10" s="1"/>
  <c r="DT47" i="10" s="1"/>
  <c r="DR26" i="10"/>
  <c r="DR47" i="10" s="1"/>
  <c r="B26" i="7"/>
  <c r="A27" i="7"/>
  <c r="FM6" i="11"/>
  <c r="AK6" i="5"/>
  <c r="G24" i="7"/>
  <c r="E25" i="7"/>
  <c r="G25" i="7" s="1"/>
  <c r="C26" i="7"/>
  <c r="FT6" i="11" l="1"/>
  <c r="B27" i="7"/>
  <c r="A28" i="7"/>
  <c r="AL6" i="5"/>
  <c r="E26" i="7"/>
  <c r="G26" i="7" s="1"/>
  <c r="C27" i="7"/>
  <c r="H25" i="7"/>
  <c r="B28" i="7" l="1"/>
  <c r="A29" i="7"/>
  <c r="GA6" i="11"/>
  <c r="AM6" i="5"/>
  <c r="E27" i="7"/>
  <c r="H27" i="7" s="1"/>
  <c r="C28" i="7"/>
  <c r="G27" i="7"/>
  <c r="H26" i="7"/>
  <c r="GH6" i="11" l="1"/>
  <c r="B29" i="7"/>
  <c r="A30" i="7"/>
  <c r="AN6" i="5"/>
  <c r="C29" i="7"/>
  <c r="E28" i="7"/>
  <c r="G28" i="7" s="1"/>
  <c r="GH285" i="11" l="1"/>
  <c r="GH286" i="11"/>
  <c r="GH287" i="11"/>
  <c r="GH288" i="11"/>
  <c r="GH289" i="11"/>
  <c r="GH290" i="11"/>
  <c r="GH291" i="11"/>
  <c r="GH263" i="11"/>
  <c r="B30" i="7"/>
  <c r="A31" i="7"/>
  <c r="GO6" i="11"/>
  <c r="AO6" i="5"/>
  <c r="GH282" i="11" s="1"/>
  <c r="H28" i="7"/>
  <c r="C30" i="7"/>
  <c r="E29" i="7"/>
  <c r="H29" i="7" s="1"/>
  <c r="GH284" i="11" l="1"/>
  <c r="GH270" i="11"/>
  <c r="EK290" i="12"/>
  <c r="ER287" i="12"/>
  <c r="EY287" i="12"/>
  <c r="FF286" i="12"/>
  <c r="FM285" i="12"/>
  <c r="GA286" i="12"/>
  <c r="GH291" i="12"/>
  <c r="EK288" i="12"/>
  <c r="ER282" i="12"/>
  <c r="EY284" i="12"/>
  <c r="FF284" i="12"/>
  <c r="FT282" i="12"/>
  <c r="GA281" i="12"/>
  <c r="GH284" i="12"/>
  <c r="EK284" i="12"/>
  <c r="ER285" i="12"/>
  <c r="EY289" i="12"/>
  <c r="FM291" i="12"/>
  <c r="FT285" i="12"/>
  <c r="GA289" i="12"/>
  <c r="GH281" i="12"/>
  <c r="EK291" i="12"/>
  <c r="ER290" i="12"/>
  <c r="FF281" i="12"/>
  <c r="FM281" i="12"/>
  <c r="FT283" i="12"/>
  <c r="GA282" i="12"/>
  <c r="GH285" i="12"/>
  <c r="EK286" i="12"/>
  <c r="EY282" i="12"/>
  <c r="FF287" i="12"/>
  <c r="FM286" i="12"/>
  <c r="FT288" i="12"/>
  <c r="GA287" i="12"/>
  <c r="GH287" i="12"/>
  <c r="ER284" i="12"/>
  <c r="EY285" i="12"/>
  <c r="FF282" i="12"/>
  <c r="FM287" i="12"/>
  <c r="FT291" i="12"/>
  <c r="GA290" i="12"/>
  <c r="GH286" i="12"/>
  <c r="EK289" i="12"/>
  <c r="ER286" i="12"/>
  <c r="EY290" i="12"/>
  <c r="FF285" i="12"/>
  <c r="FM282" i="12"/>
  <c r="FT281" i="12"/>
  <c r="GA284" i="12"/>
  <c r="GH282" i="12"/>
  <c r="EK283" i="12"/>
  <c r="ER291" i="12"/>
  <c r="EY281" i="12"/>
  <c r="FF283" i="12"/>
  <c r="FM288" i="12"/>
  <c r="FT289" i="12"/>
  <c r="GA285" i="12"/>
  <c r="GH289" i="12"/>
  <c r="EK282" i="12"/>
  <c r="ER289" i="12"/>
  <c r="EY291" i="12"/>
  <c r="FF288" i="12"/>
  <c r="FM284" i="12"/>
  <c r="FT287" i="12"/>
  <c r="GA288" i="12"/>
  <c r="GH288" i="12"/>
  <c r="EK285" i="12"/>
  <c r="ER283" i="12"/>
  <c r="EY283" i="12"/>
  <c r="FF291" i="12"/>
  <c r="FM289" i="12"/>
  <c r="FT290" i="12"/>
  <c r="GA291" i="12"/>
  <c r="GH283" i="12"/>
  <c r="EK281" i="12"/>
  <c r="ER288" i="12"/>
  <c r="EY288" i="12"/>
  <c r="FF289" i="12"/>
  <c r="FM283" i="12"/>
  <c r="FT286" i="12"/>
  <c r="GA283" i="12"/>
  <c r="EK287" i="12"/>
  <c r="ER281" i="12"/>
  <c r="EY286" i="12"/>
  <c r="FF290" i="12"/>
  <c r="FM290" i="12"/>
  <c r="FT284" i="12"/>
  <c r="GH290" i="12"/>
  <c r="EK282" i="11"/>
  <c r="EK283" i="11"/>
  <c r="EK284" i="11"/>
  <c r="EK285" i="11"/>
  <c r="EK286" i="11"/>
  <c r="EK287" i="11"/>
  <c r="EK288" i="11"/>
  <c r="EK289" i="11"/>
  <c r="EK290" i="11"/>
  <c r="EK291" i="11"/>
  <c r="EK281" i="11"/>
  <c r="ER281" i="11"/>
  <c r="ER282" i="11"/>
  <c r="ER283" i="11"/>
  <c r="ER284" i="11"/>
  <c r="ER285" i="11"/>
  <c r="ER286" i="11"/>
  <c r="ER287" i="11"/>
  <c r="ER288" i="11"/>
  <c r="ER289" i="11"/>
  <c r="ER290" i="11"/>
  <c r="ER291" i="11"/>
  <c r="EY281" i="11"/>
  <c r="EY282" i="11"/>
  <c r="EY283" i="11"/>
  <c r="EY284" i="11"/>
  <c r="EY285" i="11"/>
  <c r="EY291" i="11"/>
  <c r="EY286" i="11"/>
  <c r="EY287" i="11"/>
  <c r="EY288" i="11"/>
  <c r="EY289" i="11"/>
  <c r="EY290" i="11"/>
  <c r="FF281" i="11"/>
  <c r="FF287" i="11"/>
  <c r="FF282" i="11"/>
  <c r="FF285" i="11"/>
  <c r="FF289" i="11"/>
  <c r="FF283" i="11"/>
  <c r="FF286" i="11"/>
  <c r="FF288" i="11"/>
  <c r="FF284" i="11"/>
  <c r="FF290" i="11"/>
  <c r="FF291" i="11"/>
  <c r="FM288" i="11"/>
  <c r="FM283" i="11"/>
  <c r="FM284" i="11"/>
  <c r="FM289" i="11"/>
  <c r="FM281" i="11"/>
  <c r="FM285" i="11"/>
  <c r="FM282" i="11"/>
  <c r="FM286" i="11"/>
  <c r="FM290" i="11"/>
  <c r="FM287" i="11"/>
  <c r="FM291" i="11"/>
  <c r="FT281" i="11"/>
  <c r="FT283" i="11"/>
  <c r="FT284" i="11"/>
  <c r="FT287" i="11"/>
  <c r="FT289" i="11"/>
  <c r="FT282" i="11"/>
  <c r="FT285" i="11"/>
  <c r="FT288" i="11"/>
  <c r="FT291" i="11"/>
  <c r="FT286" i="11"/>
  <c r="FT290" i="11"/>
  <c r="GA281" i="11"/>
  <c r="GA283" i="11"/>
  <c r="GA284" i="11"/>
  <c r="GA286" i="11"/>
  <c r="GA288" i="11"/>
  <c r="GA282" i="11"/>
  <c r="GA287" i="11"/>
  <c r="GA291" i="11"/>
  <c r="GA285" i="11"/>
  <c r="GA289" i="11"/>
  <c r="GA290" i="11"/>
  <c r="GH283" i="11"/>
  <c r="GH281" i="11"/>
  <c r="GH262" i="11"/>
  <c r="GH261" i="11"/>
  <c r="GH259" i="11"/>
  <c r="GH278" i="11"/>
  <c r="GH277" i="11"/>
  <c r="GH276" i="11"/>
  <c r="GH254" i="11"/>
  <c r="GH279" i="11"/>
  <c r="GH275" i="11"/>
  <c r="GH251" i="11"/>
  <c r="GH271" i="11"/>
  <c r="GH274" i="11"/>
  <c r="GH250" i="11"/>
  <c r="GH247" i="11"/>
  <c r="GH233" i="11"/>
  <c r="EK280" i="12"/>
  <c r="ER275" i="12"/>
  <c r="EY278" i="12"/>
  <c r="FF274" i="12"/>
  <c r="FM279" i="12"/>
  <c r="FT268" i="12"/>
  <c r="FT279" i="12"/>
  <c r="GA276" i="12"/>
  <c r="GH279" i="12"/>
  <c r="EK272" i="12"/>
  <c r="ER269" i="12"/>
  <c r="EY269" i="12"/>
  <c r="FF280" i="12"/>
  <c r="FM275" i="12"/>
  <c r="FT273" i="12"/>
  <c r="FT276" i="12"/>
  <c r="GA273" i="12"/>
  <c r="GH269" i="12"/>
  <c r="EK275" i="12"/>
  <c r="EK273" i="12"/>
  <c r="ER274" i="12"/>
  <c r="EY272" i="12"/>
  <c r="FF273" i="12"/>
  <c r="FM271" i="12"/>
  <c r="FT274" i="12"/>
  <c r="GA267" i="12"/>
  <c r="GA272" i="12"/>
  <c r="GH267" i="12"/>
  <c r="EK277" i="12"/>
  <c r="EK279" i="12"/>
  <c r="ER268" i="12"/>
  <c r="EY270" i="12"/>
  <c r="FF270" i="12"/>
  <c r="FM272" i="12"/>
  <c r="FT272" i="12"/>
  <c r="GA279" i="12"/>
  <c r="GA278" i="12"/>
  <c r="GH273" i="12"/>
  <c r="EK278" i="12"/>
  <c r="ER270" i="12"/>
  <c r="ER276" i="12"/>
  <c r="EY277" i="12"/>
  <c r="FF272" i="12"/>
  <c r="FM270" i="12"/>
  <c r="FT270" i="12"/>
  <c r="GA275" i="12"/>
  <c r="GH270" i="12"/>
  <c r="GH278" i="12"/>
  <c r="EK268" i="12"/>
  <c r="ER279" i="12"/>
  <c r="ER277" i="12"/>
  <c r="EY267" i="12"/>
  <c r="FF269" i="12"/>
  <c r="FM268" i="12"/>
  <c r="FT277" i="12"/>
  <c r="GA268" i="12"/>
  <c r="GH277" i="12"/>
  <c r="GH280" i="12"/>
  <c r="EK274" i="12"/>
  <c r="ER280" i="12"/>
  <c r="EY268" i="12"/>
  <c r="EY275" i="12"/>
  <c r="FF279" i="12"/>
  <c r="FM274" i="12"/>
  <c r="FT278" i="12"/>
  <c r="GA274" i="12"/>
  <c r="GH276" i="12"/>
  <c r="EK270" i="12"/>
  <c r="ER273" i="12"/>
  <c r="EY276" i="12"/>
  <c r="EY280" i="12"/>
  <c r="FF268" i="12"/>
  <c r="FM280" i="12"/>
  <c r="FT271" i="12"/>
  <c r="GA280" i="12"/>
  <c r="GH268" i="12"/>
  <c r="EK276" i="12"/>
  <c r="ER272" i="12"/>
  <c r="EY279" i="12"/>
  <c r="FF267" i="12"/>
  <c r="FF278" i="12"/>
  <c r="FM273" i="12"/>
  <c r="FT280" i="12"/>
  <c r="GA270" i="12"/>
  <c r="GH274" i="12"/>
  <c r="EK269" i="12"/>
  <c r="ER271" i="12"/>
  <c r="EY271" i="12"/>
  <c r="FF277" i="12"/>
  <c r="FF276" i="12"/>
  <c r="FM269" i="12"/>
  <c r="FT269" i="12"/>
  <c r="GA277" i="12"/>
  <c r="GH272" i="12"/>
  <c r="EK271" i="12"/>
  <c r="ER278" i="12"/>
  <c r="EY274" i="12"/>
  <c r="FF275" i="12"/>
  <c r="FM267" i="12"/>
  <c r="FM277" i="12"/>
  <c r="FT275" i="12"/>
  <c r="GA271" i="12"/>
  <c r="GH275" i="12"/>
  <c r="EK267" i="12"/>
  <c r="ER267" i="12"/>
  <c r="EY273" i="12"/>
  <c r="FF271" i="12"/>
  <c r="FM276" i="12"/>
  <c r="FM278" i="12"/>
  <c r="FT267" i="12"/>
  <c r="GA269" i="12"/>
  <c r="GH271" i="12"/>
  <c r="EK276" i="11"/>
  <c r="EK277" i="11"/>
  <c r="EK278" i="11"/>
  <c r="EK279" i="11"/>
  <c r="EK268" i="11"/>
  <c r="EK280" i="11"/>
  <c r="EK269" i="11"/>
  <c r="EK267" i="11"/>
  <c r="EK270" i="11"/>
  <c r="EK271" i="11"/>
  <c r="EK272" i="11"/>
  <c r="EK273" i="11"/>
  <c r="EK274" i="11"/>
  <c r="EK275" i="11"/>
  <c r="ER279" i="11"/>
  <c r="ER268" i="11"/>
  <c r="ER280" i="11"/>
  <c r="ER269" i="11"/>
  <c r="ER267" i="11"/>
  <c r="ER270" i="11"/>
  <c r="ER271" i="11"/>
  <c r="ER272" i="11"/>
  <c r="ER273" i="11"/>
  <c r="ER274" i="11"/>
  <c r="ER275" i="11"/>
  <c r="ER276" i="11"/>
  <c r="ER277" i="11"/>
  <c r="ER278" i="11"/>
  <c r="EY275" i="11"/>
  <c r="EY277" i="11"/>
  <c r="EY278" i="11"/>
  <c r="EY280" i="11"/>
  <c r="EY279" i="11"/>
  <c r="EY267" i="11"/>
  <c r="EY274" i="11"/>
  <c r="EY268" i="11"/>
  <c r="EY269" i="11"/>
  <c r="EY270" i="11"/>
  <c r="EY271" i="11"/>
  <c r="EY272" i="11"/>
  <c r="EY273" i="11"/>
  <c r="EY276" i="11"/>
  <c r="FF278" i="11"/>
  <c r="FF280" i="11"/>
  <c r="FF267" i="11"/>
  <c r="FF276" i="11"/>
  <c r="FF269" i="11"/>
  <c r="FF270" i="11"/>
  <c r="FF268" i="11"/>
  <c r="FF277" i="11"/>
  <c r="FF273" i="11"/>
  <c r="FF272" i="11"/>
  <c r="FF279" i="11"/>
  <c r="FF271" i="11"/>
  <c r="FF274" i="11"/>
  <c r="FF275" i="11"/>
  <c r="FM270" i="11"/>
  <c r="FM267" i="11"/>
  <c r="FM271" i="11"/>
  <c r="FM279" i="11"/>
  <c r="FM280" i="11"/>
  <c r="FM268" i="11"/>
  <c r="FM276" i="11"/>
  <c r="FM273" i="11"/>
  <c r="FM275" i="11"/>
  <c r="FM274" i="11"/>
  <c r="FM272" i="11"/>
  <c r="FM278" i="11"/>
  <c r="FM269" i="11"/>
  <c r="FM277" i="11"/>
  <c r="FT268" i="11"/>
  <c r="FT280" i="11"/>
  <c r="FT271" i="11"/>
  <c r="FT269" i="11"/>
  <c r="FT267" i="11"/>
  <c r="FT272" i="11"/>
  <c r="FT275" i="11"/>
  <c r="FT277" i="11"/>
  <c r="FT270" i="11"/>
  <c r="FT273" i="11"/>
  <c r="FT276" i="11"/>
  <c r="FT278" i="11"/>
  <c r="FT274" i="11"/>
  <c r="FT279" i="11"/>
  <c r="GA268" i="11"/>
  <c r="GA280" i="11"/>
  <c r="GA269" i="11"/>
  <c r="GA267" i="11"/>
  <c r="GA271" i="11"/>
  <c r="GA273" i="11"/>
  <c r="GA275" i="11"/>
  <c r="GA278" i="11"/>
  <c r="GA270" i="11"/>
  <c r="GA272" i="11"/>
  <c r="GA274" i="11"/>
  <c r="GA276" i="11"/>
  <c r="GA277" i="11"/>
  <c r="GA279" i="11"/>
  <c r="GH249" i="11"/>
  <c r="GH272" i="11"/>
  <c r="GH230" i="11"/>
  <c r="GH267" i="11"/>
  <c r="GH269" i="11"/>
  <c r="GH273" i="11"/>
  <c r="GH248" i="11"/>
  <c r="GH264" i="11"/>
  <c r="GH280" i="11"/>
  <c r="GH268" i="11"/>
  <c r="GH242" i="11"/>
  <c r="GH260" i="11"/>
  <c r="GH241" i="11"/>
  <c r="GH240" i="11"/>
  <c r="GH258" i="11"/>
  <c r="GH239" i="11"/>
  <c r="GH238" i="11"/>
  <c r="GH253" i="11"/>
  <c r="GH237" i="11"/>
  <c r="GH252" i="11"/>
  <c r="GH236" i="11"/>
  <c r="GH235" i="11"/>
  <c r="GH246" i="11"/>
  <c r="GH234" i="11"/>
  <c r="GH257" i="11"/>
  <c r="GH245" i="11"/>
  <c r="FF265" i="12"/>
  <c r="FT263" i="12"/>
  <c r="FM251" i="12"/>
  <c r="FF255" i="12"/>
  <c r="FT259" i="12"/>
  <c r="FM231" i="12"/>
  <c r="FF235" i="12"/>
  <c r="FF262" i="12"/>
  <c r="FT250" i="12"/>
  <c r="FM254" i="12"/>
  <c r="FF258" i="12"/>
  <c r="FM266" i="12"/>
  <c r="FT252" i="12"/>
  <c r="FM256" i="12"/>
  <c r="FF260" i="12"/>
  <c r="FT232" i="12"/>
  <c r="FM261" i="12"/>
  <c r="FF264" i="12"/>
  <c r="EU12" i="10" s="1"/>
  <c r="FT253" i="12"/>
  <c r="FM257" i="12"/>
  <c r="FF230" i="12"/>
  <c r="EK237" i="12"/>
  <c r="EY241" i="12"/>
  <c r="ER245" i="12"/>
  <c r="EK249" i="12"/>
  <c r="EK266" i="11"/>
  <c r="GH266" i="11"/>
  <c r="GA265" i="12"/>
  <c r="GH251" i="12"/>
  <c r="GA255" i="12"/>
  <c r="GH231" i="12"/>
  <c r="GA235" i="12"/>
  <c r="GA262" i="12"/>
  <c r="GH254" i="12"/>
  <c r="GA258" i="12"/>
  <c r="GH266" i="12"/>
  <c r="GH256" i="12"/>
  <c r="GA260" i="12"/>
  <c r="GH261" i="12"/>
  <c r="GA264" i="12"/>
  <c r="FP12" i="10" s="1"/>
  <c r="GH257" i="12"/>
  <c r="GA230" i="12"/>
  <c r="FF237" i="12"/>
  <c r="FT241" i="12"/>
  <c r="FM245" i="12"/>
  <c r="FF249" i="12"/>
  <c r="GA231" i="12"/>
  <c r="FT256" i="12"/>
  <c r="FF251" i="12"/>
  <c r="EK231" i="12"/>
  <c r="GA265" i="11"/>
  <c r="GA237" i="12"/>
  <c r="GH245" i="12"/>
  <c r="GA249" i="12"/>
  <c r="EK238" i="12"/>
  <c r="EY242" i="12"/>
  <c r="ER246" i="12"/>
  <c r="FM233" i="12"/>
  <c r="ER237" i="12"/>
  <c r="EK241" i="12"/>
  <c r="EY245" i="12"/>
  <c r="ER249" i="12"/>
  <c r="EY265" i="12"/>
  <c r="ER239" i="12"/>
  <c r="EK243" i="12"/>
  <c r="EY247" i="12"/>
  <c r="EK251" i="12"/>
  <c r="EY237" i="12"/>
  <c r="ER241" i="12"/>
  <c r="EK245" i="12"/>
  <c r="EY249" i="12"/>
  <c r="ER266" i="11"/>
  <c r="ER234" i="12"/>
  <c r="ER265" i="12"/>
  <c r="EK263" i="12"/>
  <c r="EY251" i="12"/>
  <c r="ER255" i="12"/>
  <c r="EK259" i="12"/>
  <c r="EY231" i="12"/>
  <c r="ER235" i="12"/>
  <c r="EY239" i="12"/>
  <c r="ER243" i="12"/>
  <c r="EK247" i="12"/>
  <c r="GH233" i="12"/>
  <c r="FF238" i="12"/>
  <c r="FT242" i="12"/>
  <c r="FM246" i="12"/>
  <c r="EK239" i="12"/>
  <c r="EY243" i="12"/>
  <c r="ER247" i="12"/>
  <c r="GA251" i="12"/>
  <c r="FM259" i="12"/>
  <c r="FM237" i="12"/>
  <c r="FF241" i="12"/>
  <c r="FT245" i="12"/>
  <c r="FM249" i="12"/>
  <c r="EY255" i="12"/>
  <c r="ER238" i="12"/>
  <c r="EK242" i="12"/>
  <c r="EY246" i="12"/>
  <c r="EY266" i="12"/>
  <c r="FM239" i="12"/>
  <c r="FF243" i="12"/>
  <c r="FT247" i="12"/>
  <c r="FT237" i="12"/>
  <c r="FM241" i="12"/>
  <c r="FF245" i="12"/>
  <c r="FT249" i="12"/>
  <c r="EK265" i="11"/>
  <c r="GH265" i="11"/>
  <c r="EK233" i="12"/>
  <c r="EY262" i="12"/>
  <c r="ER250" i="12"/>
  <c r="EK254" i="12"/>
  <c r="EY258" i="12"/>
  <c r="ER233" i="12"/>
  <c r="FM234" i="12"/>
  <c r="FM265" i="12"/>
  <c r="FF263" i="12"/>
  <c r="FT251" i="12"/>
  <c r="FM255" i="12"/>
  <c r="FF259" i="12"/>
  <c r="FT231" i="12"/>
  <c r="FM235" i="12"/>
  <c r="FT239" i="12"/>
  <c r="FM243" i="12"/>
  <c r="FF247" i="12"/>
  <c r="EK236" i="12"/>
  <c r="EY240" i="12"/>
  <c r="ER244" i="12"/>
  <c r="EK248" i="12"/>
  <c r="GA238" i="12"/>
  <c r="GH246" i="12"/>
  <c r="EK234" i="12"/>
  <c r="FF239" i="12"/>
  <c r="FT243" i="12"/>
  <c r="FM247" i="12"/>
  <c r="GH237" i="12"/>
  <c r="GA241" i="12"/>
  <c r="GH249" i="12"/>
  <c r="FM238" i="12"/>
  <c r="FF242" i="12"/>
  <c r="FT246" i="12"/>
  <c r="GH239" i="12"/>
  <c r="GA243" i="12"/>
  <c r="GH241" i="12"/>
  <c r="GA245" i="12"/>
  <c r="EY266" i="11"/>
  <c r="ER265" i="11"/>
  <c r="FF233" i="12"/>
  <c r="FT262" i="12"/>
  <c r="FM250" i="12"/>
  <c r="FF254" i="12"/>
  <c r="FT258" i="12"/>
  <c r="GH234" i="12"/>
  <c r="GH265" i="12"/>
  <c r="GA263" i="12"/>
  <c r="GH255" i="12"/>
  <c r="GA259" i="12"/>
  <c r="ER262" i="12"/>
  <c r="EK250" i="12"/>
  <c r="EY254" i="12"/>
  <c r="ER258" i="12"/>
  <c r="GA234" i="12"/>
  <c r="GH243" i="12"/>
  <c r="GA247" i="12"/>
  <c r="FF236" i="12"/>
  <c r="FT240" i="12"/>
  <c r="FM244" i="12"/>
  <c r="FF248" i="12"/>
  <c r="FF234" i="12"/>
  <c r="GH263" i="12"/>
  <c r="GH235" i="12"/>
  <c r="GA239" i="12"/>
  <c r="GH247" i="12"/>
  <c r="FT255" i="12"/>
  <c r="ER236" i="12"/>
  <c r="EK240" i="12"/>
  <c r="EY244" i="12"/>
  <c r="ER248" i="12"/>
  <c r="FT265" i="12"/>
  <c r="FF231" i="12"/>
  <c r="FM260" i="12"/>
  <c r="GH238" i="12"/>
  <c r="GA242" i="12"/>
  <c r="ER263" i="12"/>
  <c r="EY236" i="12"/>
  <c r="ER240" i="12"/>
  <c r="EK244" i="12"/>
  <c r="EY248" i="12"/>
  <c r="EY238" i="12"/>
  <c r="ER242" i="12"/>
  <c r="EK246" i="12"/>
  <c r="GA233" i="12"/>
  <c r="GH250" i="12"/>
  <c r="GA254" i="12"/>
  <c r="FM262" i="12"/>
  <c r="FF250" i="12"/>
  <c r="FT254" i="12"/>
  <c r="FM258" i="12"/>
  <c r="GA236" i="12"/>
  <c r="GH244" i="12"/>
  <c r="GA248" i="12"/>
  <c r="FM236" i="12"/>
  <c r="FF240" i="12"/>
  <c r="FT244" i="12"/>
  <c r="FM248" i="12"/>
  <c r="ER260" i="12"/>
  <c r="FT236" i="12"/>
  <c r="FM240" i="12"/>
  <c r="FF244" i="12"/>
  <c r="FT248" i="12"/>
  <c r="FT238" i="12"/>
  <c r="FM242" i="12"/>
  <c r="FF246" i="12"/>
  <c r="FF266" i="11"/>
  <c r="EY265" i="11"/>
  <c r="GH262" i="12"/>
  <c r="GA250" i="12"/>
  <c r="GH258" i="12"/>
  <c r="GH260" i="12"/>
  <c r="GH236" i="12"/>
  <c r="GA240" i="12"/>
  <c r="GH248" i="12"/>
  <c r="FT266" i="12"/>
  <c r="FF232" i="12"/>
  <c r="FF252" i="12"/>
  <c r="GH240" i="12"/>
  <c r="GA244" i="12"/>
  <c r="GH242" i="12"/>
  <c r="GA246" i="12"/>
  <c r="FM266" i="11"/>
  <c r="EY261" i="12"/>
  <c r="ER264" i="12"/>
  <c r="EG12" i="10" s="1"/>
  <c r="EK253" i="12"/>
  <c r="EY257" i="12"/>
  <c r="ER230" i="12"/>
  <c r="EK266" i="12"/>
  <c r="ER252" i="12"/>
  <c r="EK256" i="12"/>
  <c r="EY260" i="12"/>
  <c r="ER232" i="12"/>
  <c r="EK261" i="12"/>
  <c r="EY264" i="12"/>
  <c r="EN12" i="10" s="1"/>
  <c r="ER253" i="12"/>
  <c r="EK257" i="12"/>
  <c r="EY230" i="12"/>
  <c r="EY233" i="12"/>
  <c r="EY234" i="12"/>
  <c r="EK232" i="12"/>
  <c r="FF265" i="11"/>
  <c r="FT261" i="12"/>
  <c r="FM264" i="12"/>
  <c r="FB12" i="10" s="1"/>
  <c r="FF253" i="12"/>
  <c r="FT257" i="12"/>
  <c r="FM230" i="12"/>
  <c r="FF266" i="12"/>
  <c r="FM252" i="12"/>
  <c r="FF256" i="12"/>
  <c r="FT260" i="12"/>
  <c r="FM232" i="12"/>
  <c r="FF261" i="12"/>
  <c r="FT264" i="12"/>
  <c r="FI12" i="10" s="1"/>
  <c r="FM253" i="12"/>
  <c r="FF257" i="12"/>
  <c r="FT230" i="12"/>
  <c r="FT233" i="12"/>
  <c r="FT234" i="12"/>
  <c r="GA232" i="12"/>
  <c r="FM263" i="12"/>
  <c r="EY256" i="12"/>
  <c r="FT266" i="11"/>
  <c r="FM265" i="11"/>
  <c r="GH264" i="12"/>
  <c r="FW12" i="10" s="1"/>
  <c r="GA253" i="12"/>
  <c r="GH230" i="12"/>
  <c r="GA266" i="12"/>
  <c r="GH252" i="12"/>
  <c r="GA256" i="12"/>
  <c r="GH232" i="12"/>
  <c r="GA261" i="12"/>
  <c r="GH253" i="12"/>
  <c r="GA257" i="12"/>
  <c r="FT235" i="12"/>
  <c r="EK252" i="12"/>
  <c r="EY235" i="12"/>
  <c r="EK265" i="12"/>
  <c r="EY263" i="12"/>
  <c r="ER251" i="12"/>
  <c r="EK255" i="12"/>
  <c r="EY259" i="12"/>
  <c r="ER231" i="12"/>
  <c r="EK235" i="12"/>
  <c r="EK262" i="12"/>
  <c r="EY250" i="12"/>
  <c r="ER254" i="12"/>
  <c r="EK258" i="12"/>
  <c r="ER266" i="12"/>
  <c r="EY252" i="12"/>
  <c r="ER256" i="12"/>
  <c r="EK260" i="12"/>
  <c r="EY232" i="12"/>
  <c r="ER261" i="12"/>
  <c r="EK264" i="12"/>
  <c r="DZ12" i="10" s="1"/>
  <c r="C14" i="1" s="1"/>
  <c r="EY253" i="12"/>
  <c r="ER257" i="12"/>
  <c r="EK230" i="12"/>
  <c r="GH259" i="12"/>
  <c r="GA252" i="12"/>
  <c r="ER259" i="12"/>
  <c r="GA266" i="11"/>
  <c r="FT265" i="11"/>
  <c r="EK241" i="11"/>
  <c r="EK253" i="11"/>
  <c r="EK264" i="11"/>
  <c r="EK242" i="11"/>
  <c r="EK254" i="11"/>
  <c r="EK230" i="11"/>
  <c r="EK251" i="11"/>
  <c r="EK231" i="11"/>
  <c r="EK243" i="11"/>
  <c r="EK255" i="11"/>
  <c r="EK232" i="11"/>
  <c r="EK244" i="11"/>
  <c r="EK256" i="11"/>
  <c r="EK233" i="11"/>
  <c r="EK245" i="11"/>
  <c r="EK257" i="11"/>
  <c r="EK239" i="11"/>
  <c r="EK234" i="11"/>
  <c r="EK246" i="11"/>
  <c r="EK258" i="11"/>
  <c r="EK235" i="11"/>
  <c r="EK247" i="11"/>
  <c r="EK259" i="11"/>
  <c r="EK263" i="11"/>
  <c r="EK236" i="11"/>
  <c r="EK248" i="11"/>
  <c r="EK260" i="11"/>
  <c r="EK237" i="11"/>
  <c r="EK249" i="11"/>
  <c r="EK261" i="11"/>
  <c r="EK238" i="11"/>
  <c r="EK250" i="11"/>
  <c r="EK262" i="11"/>
  <c r="EK240" i="11"/>
  <c r="EK252" i="11"/>
  <c r="ER242" i="11"/>
  <c r="ER254" i="11"/>
  <c r="ER230" i="11"/>
  <c r="ER231" i="11"/>
  <c r="ER243" i="11"/>
  <c r="ER255" i="11"/>
  <c r="ER249" i="11"/>
  <c r="ER250" i="11"/>
  <c r="ER262" i="11"/>
  <c r="ER232" i="11"/>
  <c r="ER244" i="11"/>
  <c r="ER256" i="11"/>
  <c r="ER237" i="11"/>
  <c r="ER233" i="11"/>
  <c r="ER245" i="11"/>
  <c r="ER257" i="11"/>
  <c r="ER261" i="11"/>
  <c r="ER234" i="11"/>
  <c r="ER246" i="11"/>
  <c r="ER258" i="11"/>
  <c r="ER235" i="11"/>
  <c r="ER247" i="11"/>
  <c r="ER259" i="11"/>
  <c r="ER236" i="11"/>
  <c r="ER248" i="11"/>
  <c r="ER260" i="11"/>
  <c r="ER238" i="11"/>
  <c r="ER239" i="11"/>
  <c r="ER251" i="11"/>
  <c r="ER263" i="11"/>
  <c r="ER240" i="11"/>
  <c r="ER252" i="11"/>
  <c r="ER241" i="11"/>
  <c r="ER253" i="11"/>
  <c r="ER264" i="11"/>
  <c r="EY231" i="11"/>
  <c r="EY243" i="11"/>
  <c r="EY255" i="11"/>
  <c r="EY242" i="11"/>
  <c r="EY232" i="11"/>
  <c r="EY244" i="11"/>
  <c r="EY256" i="11"/>
  <c r="EY240" i="11"/>
  <c r="EY233" i="11"/>
  <c r="EY245" i="11"/>
  <c r="EY257" i="11"/>
  <c r="EY230" i="11"/>
  <c r="EY234" i="11"/>
  <c r="EY246" i="11"/>
  <c r="EY258" i="11"/>
  <c r="EY235" i="11"/>
  <c r="EY247" i="11"/>
  <c r="EY259" i="11"/>
  <c r="EY252" i="11"/>
  <c r="EY236" i="11"/>
  <c r="EY248" i="11"/>
  <c r="EY260" i="11"/>
  <c r="EY237" i="11"/>
  <c r="EY249" i="11"/>
  <c r="EY261" i="11"/>
  <c r="EY254" i="11"/>
  <c r="EY238" i="11"/>
  <c r="EY250" i="11"/>
  <c r="EY262" i="11"/>
  <c r="EY239" i="11"/>
  <c r="EY251" i="11"/>
  <c r="EY263" i="11"/>
  <c r="EY241" i="11"/>
  <c r="EY253" i="11"/>
  <c r="EY264" i="11"/>
  <c r="FF231" i="11"/>
  <c r="FF240" i="11"/>
  <c r="FF247" i="11"/>
  <c r="FF254" i="11"/>
  <c r="FF255" i="11"/>
  <c r="FF259" i="11"/>
  <c r="FF241" i="11"/>
  <c r="FF256" i="11"/>
  <c r="FF232" i="11"/>
  <c r="FF245" i="11"/>
  <c r="FF264" i="11"/>
  <c r="FF258" i="11"/>
  <c r="FF262" i="11"/>
  <c r="FF233" i="11"/>
  <c r="FF239" i="11"/>
  <c r="FF230" i="11"/>
  <c r="FF237" i="11"/>
  <c r="FF244" i="11"/>
  <c r="FF257" i="11"/>
  <c r="FF234" i="11"/>
  <c r="FF246" i="11"/>
  <c r="FF248" i="11"/>
  <c r="FF236" i="11"/>
  <c r="FF238" i="11"/>
  <c r="FF252" i="11"/>
  <c r="FF253" i="11"/>
  <c r="FF235" i="11"/>
  <c r="FF249" i="11"/>
  <c r="FF260" i="11"/>
  <c r="FF243" i="11"/>
  <c r="FF250" i="11"/>
  <c r="FF261" i="11"/>
  <c r="FF263" i="11"/>
  <c r="FF251" i="11"/>
  <c r="FF242" i="11"/>
  <c r="FM242" i="11"/>
  <c r="FM246" i="11"/>
  <c r="FM230" i="11"/>
  <c r="FM248" i="11"/>
  <c r="FM234" i="11"/>
  <c r="FM258" i="11"/>
  <c r="FM259" i="11"/>
  <c r="FM260" i="11"/>
  <c r="FM261" i="11"/>
  <c r="FM262" i="11"/>
  <c r="FM231" i="11"/>
  <c r="FM243" i="11"/>
  <c r="FM236" i="11"/>
  <c r="FM238" i="11"/>
  <c r="FM247" i="11"/>
  <c r="FM253" i="11"/>
  <c r="FM255" i="11"/>
  <c r="FM245" i="11"/>
  <c r="FM264" i="11"/>
  <c r="FM233" i="11"/>
  <c r="FM254" i="11"/>
  <c r="FM249" i="11"/>
  <c r="FM257" i="11"/>
  <c r="FM232" i="11"/>
  <c r="FM239" i="11"/>
  <c r="FM241" i="11"/>
  <c r="FM256" i="11"/>
  <c r="FM263" i="11"/>
  <c r="FM235" i="11"/>
  <c r="FM244" i="11"/>
  <c r="FM250" i="11"/>
  <c r="FM240" i="11"/>
  <c r="FM237" i="11"/>
  <c r="FM252" i="11"/>
  <c r="FM251" i="11"/>
  <c r="FT231" i="11"/>
  <c r="FT243" i="11"/>
  <c r="FT262" i="11"/>
  <c r="FT245" i="11"/>
  <c r="FT248" i="11"/>
  <c r="FT249" i="11"/>
  <c r="FT250" i="11"/>
  <c r="FT240" i="11"/>
  <c r="FT256" i="11"/>
  <c r="FT232" i="11"/>
  <c r="FT244" i="11"/>
  <c r="FT263" i="11"/>
  <c r="FT257" i="11"/>
  <c r="FT230" i="11"/>
  <c r="FT247" i="11"/>
  <c r="FT258" i="11"/>
  <c r="FT260" i="11"/>
  <c r="FT233" i="11"/>
  <c r="FT253" i="11"/>
  <c r="FT236" i="11"/>
  <c r="FT254" i="11"/>
  <c r="FT251" i="11"/>
  <c r="FT261" i="11"/>
  <c r="FT234" i="11"/>
  <c r="FT264" i="11"/>
  <c r="FT238" i="11"/>
  <c r="FT241" i="11"/>
  <c r="FT235" i="11"/>
  <c r="FT237" i="11"/>
  <c r="FT239" i="11"/>
  <c r="FT252" i="11"/>
  <c r="FT246" i="11"/>
  <c r="FT259" i="11"/>
  <c r="FT255" i="11"/>
  <c r="FT242" i="11"/>
  <c r="GA231" i="11"/>
  <c r="GA243" i="11"/>
  <c r="GA257" i="11"/>
  <c r="GA259" i="11"/>
  <c r="GA260" i="11"/>
  <c r="GA261" i="11"/>
  <c r="GA262" i="11"/>
  <c r="GA250" i="11"/>
  <c r="GA240" i="11"/>
  <c r="GA253" i="11"/>
  <c r="GA232" i="11"/>
  <c r="GA244" i="11"/>
  <c r="GA254" i="11"/>
  <c r="GA236" i="11"/>
  <c r="GA251" i="11"/>
  <c r="GA256" i="11"/>
  <c r="GA233" i="11"/>
  <c r="GA245" i="11"/>
  <c r="GA258" i="11"/>
  <c r="GA247" i="11"/>
  <c r="GA249" i="11"/>
  <c r="GA239" i="11"/>
  <c r="GA241" i="11"/>
  <c r="GA234" i="11"/>
  <c r="GA246" i="11"/>
  <c r="GA248" i="11"/>
  <c r="GA238" i="11"/>
  <c r="GA252" i="11"/>
  <c r="GA230" i="11"/>
  <c r="GA235" i="11"/>
  <c r="GA237" i="11"/>
  <c r="GA263" i="11"/>
  <c r="GA264" i="11"/>
  <c r="GA255" i="11"/>
  <c r="GA242" i="11"/>
  <c r="GH256" i="11"/>
  <c r="GH244" i="11"/>
  <c r="GH232" i="11"/>
  <c r="GH255" i="11"/>
  <c r="GH243" i="11"/>
  <c r="GH231" i="11"/>
  <c r="FM229" i="11"/>
  <c r="FT229" i="11"/>
  <c r="FF229" i="11"/>
  <c r="ER229" i="12"/>
  <c r="EK229" i="11"/>
  <c r="FF229" i="12"/>
  <c r="EK229" i="12"/>
  <c r="GH229" i="11"/>
  <c r="FT229" i="12"/>
  <c r="EY229" i="12"/>
  <c r="GH229" i="12"/>
  <c r="ER229" i="11"/>
  <c r="FM229" i="12"/>
  <c r="GA229" i="12"/>
  <c r="EY229" i="11"/>
  <c r="GA229" i="11"/>
  <c r="FT226" i="11"/>
  <c r="FF228" i="12"/>
  <c r="ER227" i="12"/>
  <c r="FM226" i="11"/>
  <c r="GA226" i="11"/>
  <c r="GA228" i="12"/>
  <c r="FM227" i="12"/>
  <c r="EY228" i="11"/>
  <c r="ER227" i="11"/>
  <c r="EK226" i="11"/>
  <c r="GA228" i="11"/>
  <c r="FT227" i="11"/>
  <c r="GH227" i="12"/>
  <c r="FT228" i="12"/>
  <c r="GH227" i="11"/>
  <c r="EK228" i="11"/>
  <c r="ER228" i="12"/>
  <c r="ER226" i="11"/>
  <c r="GA227" i="11"/>
  <c r="EY227" i="12"/>
  <c r="FM228" i="12"/>
  <c r="FF228" i="11"/>
  <c r="EY227" i="11"/>
  <c r="FF226" i="11"/>
  <c r="EK226" i="12"/>
  <c r="GH228" i="12"/>
  <c r="FF226" i="12"/>
  <c r="EK227" i="12"/>
  <c r="FM226" i="12"/>
  <c r="FM227" i="11"/>
  <c r="FF227" i="11"/>
  <c r="GA226" i="12"/>
  <c r="FF227" i="12"/>
  <c r="GH226" i="11"/>
  <c r="FM228" i="11"/>
  <c r="GA227" i="12"/>
  <c r="GH228" i="11"/>
  <c r="EY226" i="12"/>
  <c r="ER226" i="12"/>
  <c r="EY226" i="11"/>
  <c r="FT226" i="12"/>
  <c r="FT228" i="11"/>
  <c r="ER228" i="11"/>
  <c r="GH226" i="12"/>
  <c r="EK227" i="11"/>
  <c r="EY228" i="12"/>
  <c r="EK228" i="12"/>
  <c r="FT227" i="12"/>
  <c r="FF225" i="12"/>
  <c r="ER225" i="12"/>
  <c r="EY225" i="12"/>
  <c r="GH225" i="12"/>
  <c r="FT225" i="12"/>
  <c r="FM225" i="12"/>
  <c r="GA225" i="12"/>
  <c r="EK225" i="12"/>
  <c r="FT225" i="11"/>
  <c r="ER225" i="11"/>
  <c r="GA225" i="11"/>
  <c r="FM225" i="11"/>
  <c r="EY225" i="11"/>
  <c r="GH225" i="11"/>
  <c r="EK225" i="11"/>
  <c r="FF225" i="11"/>
  <c r="GA21" i="11"/>
  <c r="GA165" i="11"/>
  <c r="GH102" i="11"/>
  <c r="GA139" i="11"/>
  <c r="GA34" i="11"/>
  <c r="GA178" i="11"/>
  <c r="GH115" i="11"/>
  <c r="GA20" i="11"/>
  <c r="GA95" i="11"/>
  <c r="GH32" i="11"/>
  <c r="GH176" i="11"/>
  <c r="GA60" i="11"/>
  <c r="GA204" i="11"/>
  <c r="GH141" i="11"/>
  <c r="GH136" i="11"/>
  <c r="GA61" i="11"/>
  <c r="GA205" i="11"/>
  <c r="GH142" i="11"/>
  <c r="GA188" i="11"/>
  <c r="GA110" i="11"/>
  <c r="GH47" i="11"/>
  <c r="GH191" i="11"/>
  <c r="GA27" i="11"/>
  <c r="GA171" i="11"/>
  <c r="GH108" i="11"/>
  <c r="GH28" i="11"/>
  <c r="GA112" i="11"/>
  <c r="GH49" i="11"/>
  <c r="GH193" i="11"/>
  <c r="GA17" i="11"/>
  <c r="GA161" i="11"/>
  <c r="GH98" i="11"/>
  <c r="GA67" i="11"/>
  <c r="GA114" i="11"/>
  <c r="GH51" i="11"/>
  <c r="GH195" i="11"/>
  <c r="GH100" i="11"/>
  <c r="GA33" i="11"/>
  <c r="GA177" i="11"/>
  <c r="GH114" i="11"/>
  <c r="GA151" i="11"/>
  <c r="GA46" i="11"/>
  <c r="GA190" i="11"/>
  <c r="GH127" i="11"/>
  <c r="GA128" i="11"/>
  <c r="GA107" i="11"/>
  <c r="GH44" i="11"/>
  <c r="GH188" i="11"/>
  <c r="GA72" i="11"/>
  <c r="GA216" i="11"/>
  <c r="GH153" i="11"/>
  <c r="GH208" i="11"/>
  <c r="GA73" i="11"/>
  <c r="GA217" i="11"/>
  <c r="GH154" i="11"/>
  <c r="GH53" i="11"/>
  <c r="GA122" i="11"/>
  <c r="GH59" i="11"/>
  <c r="GH203" i="11"/>
  <c r="GA39" i="11"/>
  <c r="GA183" i="11"/>
  <c r="GH120" i="11"/>
  <c r="GH160" i="11"/>
  <c r="GA124" i="11"/>
  <c r="GH61" i="11"/>
  <c r="GH205" i="11"/>
  <c r="GA29" i="11"/>
  <c r="GA173" i="11"/>
  <c r="GH110" i="11"/>
  <c r="GH52" i="11"/>
  <c r="GA126" i="11"/>
  <c r="GH63" i="11"/>
  <c r="GH207" i="11"/>
  <c r="GA22" i="11"/>
  <c r="GA45" i="11"/>
  <c r="GA189" i="11"/>
  <c r="GH126" i="11"/>
  <c r="GA163" i="11"/>
  <c r="GA58" i="11"/>
  <c r="GA202" i="11"/>
  <c r="GH139" i="11"/>
  <c r="GA200" i="11"/>
  <c r="GA119" i="11"/>
  <c r="GH56" i="11"/>
  <c r="GH200" i="11"/>
  <c r="GA84" i="11"/>
  <c r="GH21" i="11"/>
  <c r="GH165" i="11"/>
  <c r="GA44" i="11"/>
  <c r="GA85" i="11"/>
  <c r="GH22" i="11"/>
  <c r="GH166" i="11"/>
  <c r="GH125" i="11"/>
  <c r="GA134" i="11"/>
  <c r="GH71" i="11"/>
  <c r="GH215" i="11"/>
  <c r="GA51" i="11"/>
  <c r="GA195" i="11"/>
  <c r="GH132" i="11"/>
  <c r="GA92" i="11"/>
  <c r="GA136" i="11"/>
  <c r="GH73" i="11"/>
  <c r="GH217" i="11"/>
  <c r="GA41" i="11"/>
  <c r="GA185" i="11"/>
  <c r="GH122" i="11"/>
  <c r="GH172" i="11"/>
  <c r="GA138" i="11"/>
  <c r="GH75" i="11"/>
  <c r="GH219" i="11"/>
  <c r="GA153" i="11"/>
  <c r="GA192" i="11"/>
  <c r="GA49" i="11"/>
  <c r="GH130" i="11"/>
  <c r="GA98" i="11"/>
  <c r="GH179" i="11"/>
  <c r="GA159" i="11"/>
  <c r="GA103" i="11"/>
  <c r="GH37" i="11"/>
  <c r="GH137" i="11"/>
  <c r="GH11" i="11"/>
  <c r="GH39" i="11"/>
  <c r="GA57" i="11"/>
  <c r="GA201" i="11"/>
  <c r="GH138" i="11"/>
  <c r="GA199" i="11"/>
  <c r="GA70" i="11"/>
  <c r="GA214" i="11"/>
  <c r="GH151" i="11"/>
  <c r="GH77" i="11"/>
  <c r="GA131" i="11"/>
  <c r="GH68" i="11"/>
  <c r="GH212" i="11"/>
  <c r="GA96" i="11"/>
  <c r="GH33" i="11"/>
  <c r="GH177" i="11"/>
  <c r="GA152" i="11"/>
  <c r="GA97" i="11"/>
  <c r="GH34" i="11"/>
  <c r="GH178" i="11"/>
  <c r="GH197" i="11"/>
  <c r="GA146" i="11"/>
  <c r="GH83" i="11"/>
  <c r="GH16" i="11"/>
  <c r="GA63" i="11"/>
  <c r="GA207" i="11"/>
  <c r="GH144" i="11"/>
  <c r="GH149" i="11"/>
  <c r="GA148" i="11"/>
  <c r="GH85" i="11"/>
  <c r="GH10" i="11"/>
  <c r="GA53" i="11"/>
  <c r="GA197" i="11"/>
  <c r="GH134" i="11"/>
  <c r="GA116" i="11"/>
  <c r="GA150" i="11"/>
  <c r="GH87" i="11"/>
  <c r="GH12" i="11"/>
  <c r="GA31" i="11"/>
  <c r="GA69" i="11"/>
  <c r="GA213" i="11"/>
  <c r="GH150" i="11"/>
  <c r="GH64" i="11"/>
  <c r="GA82" i="11"/>
  <c r="GH19" i="11"/>
  <c r="GH163" i="11"/>
  <c r="GH185" i="11"/>
  <c r="GA143" i="11"/>
  <c r="GH80" i="11"/>
  <c r="GH224" i="11"/>
  <c r="GA108" i="11"/>
  <c r="GH45" i="11"/>
  <c r="GH189" i="11"/>
  <c r="GA212" i="11"/>
  <c r="GA109" i="11"/>
  <c r="GH46" i="11"/>
  <c r="GH190" i="11"/>
  <c r="GA14" i="11"/>
  <c r="GA158" i="11"/>
  <c r="GH95" i="11"/>
  <c r="GA19" i="11"/>
  <c r="GA75" i="11"/>
  <c r="GA219" i="11"/>
  <c r="GH156" i="11"/>
  <c r="GA16" i="11"/>
  <c r="GA160" i="11"/>
  <c r="GH97" i="11"/>
  <c r="GA115" i="11"/>
  <c r="GA65" i="11"/>
  <c r="GA209" i="11"/>
  <c r="GH146" i="11"/>
  <c r="GA18" i="11"/>
  <c r="GA162" i="11"/>
  <c r="GH99" i="11"/>
  <c r="GA127" i="11"/>
  <c r="GA48" i="11"/>
  <c r="GA81" i="11"/>
  <c r="GH18" i="11"/>
  <c r="GH162" i="11"/>
  <c r="GH124" i="11"/>
  <c r="GA94" i="11"/>
  <c r="GH31" i="11"/>
  <c r="GH175" i="11"/>
  <c r="GA11" i="11"/>
  <c r="GA155" i="11"/>
  <c r="GH92" i="11"/>
  <c r="GA79" i="11"/>
  <c r="GA120" i="11"/>
  <c r="GH57" i="11"/>
  <c r="GH201" i="11"/>
  <c r="GH65" i="11"/>
  <c r="GA121" i="11"/>
  <c r="GH58" i="11"/>
  <c r="GH202" i="11"/>
  <c r="GA26" i="11"/>
  <c r="GA170" i="11"/>
  <c r="GH107" i="11"/>
  <c r="GA187" i="11"/>
  <c r="GA87" i="11"/>
  <c r="GH24" i="11"/>
  <c r="GH168" i="11"/>
  <c r="GA28" i="11"/>
  <c r="GA172" i="11"/>
  <c r="GH109" i="11"/>
  <c r="GA223" i="11"/>
  <c r="GA77" i="11"/>
  <c r="GA221" i="11"/>
  <c r="GH158" i="11"/>
  <c r="GA30" i="11"/>
  <c r="GA174" i="11"/>
  <c r="GH111" i="11"/>
  <c r="GA56" i="11"/>
  <c r="GA166" i="11"/>
  <c r="GA93" i="11"/>
  <c r="GH30" i="11"/>
  <c r="GH174" i="11"/>
  <c r="GH196" i="11"/>
  <c r="GA106" i="11"/>
  <c r="GH43" i="11"/>
  <c r="GH187" i="11"/>
  <c r="GA23" i="11"/>
  <c r="GA167" i="11"/>
  <c r="GH104" i="11"/>
  <c r="GH40" i="11"/>
  <c r="GA132" i="11"/>
  <c r="GH69" i="11"/>
  <c r="GH213" i="11"/>
  <c r="GH113" i="11"/>
  <c r="GA133" i="11"/>
  <c r="GH70" i="11"/>
  <c r="GH214" i="11"/>
  <c r="GA38" i="11"/>
  <c r="GA182" i="11"/>
  <c r="GH119" i="11"/>
  <c r="GH88" i="11"/>
  <c r="GA99" i="11"/>
  <c r="GH36" i="11"/>
  <c r="GH180" i="11"/>
  <c r="GA40" i="11"/>
  <c r="GA184" i="11"/>
  <c r="GH121" i="11"/>
  <c r="GH148" i="11"/>
  <c r="GA89" i="11"/>
  <c r="GH26" i="11"/>
  <c r="GH170" i="11"/>
  <c r="GA42" i="11"/>
  <c r="GA186" i="11"/>
  <c r="GH123" i="11"/>
  <c r="GA164" i="11"/>
  <c r="GH20" i="11"/>
  <c r="GA105" i="11"/>
  <c r="GH42" i="11"/>
  <c r="GH186" i="11"/>
  <c r="GA80" i="11"/>
  <c r="GA118" i="11"/>
  <c r="GH55" i="11"/>
  <c r="GH199" i="11"/>
  <c r="GA35" i="11"/>
  <c r="GA179" i="11"/>
  <c r="GH116" i="11"/>
  <c r="GH184" i="11"/>
  <c r="GA144" i="11"/>
  <c r="GH81" i="11"/>
  <c r="GH17" i="11"/>
  <c r="GH209" i="11"/>
  <c r="GA145" i="11"/>
  <c r="GH82" i="11"/>
  <c r="GH15" i="11"/>
  <c r="GA50" i="11"/>
  <c r="GA194" i="11"/>
  <c r="GH131" i="11"/>
  <c r="GH220" i="11"/>
  <c r="GA111" i="11"/>
  <c r="GH48" i="11"/>
  <c r="GH192" i="11"/>
  <c r="GA52" i="11"/>
  <c r="GA196" i="11"/>
  <c r="GH133" i="11"/>
  <c r="GH13" i="11"/>
  <c r="GA101" i="11"/>
  <c r="GH38" i="11"/>
  <c r="GH182" i="11"/>
  <c r="GA54" i="11"/>
  <c r="GA198" i="11"/>
  <c r="GH135" i="11"/>
  <c r="GA224" i="11"/>
  <c r="GH164" i="11"/>
  <c r="GA117" i="11"/>
  <c r="GH54" i="11"/>
  <c r="GH198" i="11"/>
  <c r="GH29" i="11"/>
  <c r="GA130" i="11"/>
  <c r="GH67" i="11"/>
  <c r="GH211" i="11"/>
  <c r="GA47" i="11"/>
  <c r="GA191" i="11"/>
  <c r="GH128" i="11"/>
  <c r="GA12" i="11"/>
  <c r="GA156" i="11"/>
  <c r="GH93" i="11"/>
  <c r="GA91" i="11"/>
  <c r="GA13" i="11"/>
  <c r="GA157" i="11"/>
  <c r="GH94" i="11"/>
  <c r="GA55" i="11"/>
  <c r="GA62" i="11"/>
  <c r="GA206" i="11"/>
  <c r="GH143" i="11"/>
  <c r="GA104" i="11"/>
  <c r="GA123" i="11"/>
  <c r="GH60" i="11"/>
  <c r="GH204" i="11"/>
  <c r="GA64" i="11"/>
  <c r="GA208" i="11"/>
  <c r="GH145" i="11"/>
  <c r="GA68" i="11"/>
  <c r="GA113" i="11"/>
  <c r="GH50" i="11"/>
  <c r="GH194" i="11"/>
  <c r="GA66" i="11"/>
  <c r="GA210" i="11"/>
  <c r="GH147" i="11"/>
  <c r="GH89" i="11"/>
  <c r="GH90" i="11"/>
  <c r="GA129" i="11"/>
  <c r="GH66" i="11"/>
  <c r="GH210" i="11"/>
  <c r="GH161" i="11"/>
  <c r="GA142" i="11"/>
  <c r="GH79" i="11"/>
  <c r="GH223" i="11"/>
  <c r="GA59" i="11"/>
  <c r="GA203" i="11"/>
  <c r="GH140" i="11"/>
  <c r="GA24" i="11"/>
  <c r="GA168" i="11"/>
  <c r="GH105" i="11"/>
  <c r="GA175" i="11"/>
  <c r="GA25" i="11"/>
  <c r="GA169" i="11"/>
  <c r="GH106" i="11"/>
  <c r="GH112" i="11"/>
  <c r="GA74" i="11"/>
  <c r="GA218" i="11"/>
  <c r="GH155" i="11"/>
  <c r="GH101" i="11"/>
  <c r="GA135" i="11"/>
  <c r="GH72" i="11"/>
  <c r="GH216" i="11"/>
  <c r="GA76" i="11"/>
  <c r="GA220" i="11"/>
  <c r="GH157" i="11"/>
  <c r="GA176" i="11"/>
  <c r="GA125" i="11"/>
  <c r="GH62" i="11"/>
  <c r="GH206" i="11"/>
  <c r="GA78" i="11"/>
  <c r="GA222" i="11"/>
  <c r="GH159" i="11"/>
  <c r="GH173" i="11"/>
  <c r="GA83" i="11"/>
  <c r="GH129" i="11"/>
  <c r="GH76" i="11"/>
  <c r="GA193" i="11"/>
  <c r="GA140" i="11"/>
  <c r="GH35" i="11"/>
  <c r="GA15" i="11"/>
  <c r="GH96" i="11"/>
  <c r="GA100" i="11"/>
  <c r="GH181" i="11"/>
  <c r="GA149" i="11"/>
  <c r="GH86" i="11"/>
  <c r="GA102" i="11"/>
  <c r="GH183" i="11"/>
  <c r="GA141" i="11"/>
  <c r="GH78" i="11"/>
  <c r="GH222" i="11"/>
  <c r="GA10" i="11"/>
  <c r="GA154" i="11"/>
  <c r="GH91" i="11"/>
  <c r="GA43" i="11"/>
  <c r="GA71" i="11"/>
  <c r="GA215" i="11"/>
  <c r="GH152" i="11"/>
  <c r="GA36" i="11"/>
  <c r="GA180" i="11"/>
  <c r="GH117" i="11"/>
  <c r="GA211" i="11"/>
  <c r="GA37" i="11"/>
  <c r="GA181" i="11"/>
  <c r="GH118" i="11"/>
  <c r="GA32" i="11"/>
  <c r="GA86" i="11"/>
  <c r="GH23" i="11"/>
  <c r="GH167" i="11"/>
  <c r="GH221" i="11"/>
  <c r="GA147" i="11"/>
  <c r="GH84" i="11"/>
  <c r="GH14" i="11"/>
  <c r="GA88" i="11"/>
  <c r="GH25" i="11"/>
  <c r="GH169" i="11"/>
  <c r="GH41" i="11"/>
  <c r="GA137" i="11"/>
  <c r="GH74" i="11"/>
  <c r="GH218" i="11"/>
  <c r="GA90" i="11"/>
  <c r="GH27" i="11"/>
  <c r="GH171" i="11"/>
  <c r="GH9" i="11"/>
  <c r="GH103" i="11"/>
  <c r="GA9" i="11"/>
  <c r="EY224" i="12"/>
  <c r="EK224" i="12"/>
  <c r="FT224" i="12"/>
  <c r="FF224" i="12"/>
  <c r="ER224" i="12"/>
  <c r="GA224" i="12"/>
  <c r="FM224" i="12"/>
  <c r="GH224" i="12"/>
  <c r="EK224" i="11"/>
  <c r="ER224" i="11"/>
  <c r="EY224" i="11"/>
  <c r="FF224" i="11"/>
  <c r="FM224" i="11"/>
  <c r="FT17" i="11"/>
  <c r="FT161" i="11"/>
  <c r="FT90" i="11"/>
  <c r="FT19" i="11"/>
  <c r="FT163" i="11"/>
  <c r="FT92" i="11"/>
  <c r="FT21" i="11"/>
  <c r="FT165" i="11"/>
  <c r="FT94" i="11"/>
  <c r="FT23" i="11"/>
  <c r="FT167" i="11"/>
  <c r="FT96" i="11"/>
  <c r="FT25" i="11"/>
  <c r="FT169" i="11"/>
  <c r="FT62" i="11"/>
  <c r="FT206" i="11"/>
  <c r="FT51" i="11"/>
  <c r="FT195" i="11"/>
  <c r="FT134" i="11"/>
  <c r="FT38" i="11"/>
  <c r="FT29" i="11"/>
  <c r="FT173" i="11"/>
  <c r="FT102" i="11"/>
  <c r="FT31" i="11"/>
  <c r="FT175" i="11"/>
  <c r="FT104" i="11"/>
  <c r="FT33" i="11"/>
  <c r="FT177" i="11"/>
  <c r="FT106" i="11"/>
  <c r="FT35" i="11"/>
  <c r="FT179" i="11"/>
  <c r="FT108" i="11"/>
  <c r="FT37" i="11"/>
  <c r="FT181" i="11"/>
  <c r="FT74" i="11"/>
  <c r="FT218" i="11"/>
  <c r="FT63" i="11"/>
  <c r="FT207" i="11"/>
  <c r="FT112" i="11"/>
  <c r="FT50" i="11"/>
  <c r="FT41" i="11"/>
  <c r="FT185" i="11"/>
  <c r="FT114" i="11"/>
  <c r="FT43" i="11"/>
  <c r="FT187" i="11"/>
  <c r="FT116" i="11"/>
  <c r="FT45" i="11"/>
  <c r="FT189" i="11"/>
  <c r="FT118" i="11"/>
  <c r="FT47" i="11"/>
  <c r="FT191" i="11"/>
  <c r="FT120" i="11"/>
  <c r="FT49" i="11"/>
  <c r="FT193" i="11"/>
  <c r="FT86" i="11"/>
  <c r="FT28" i="11"/>
  <c r="FT75" i="11"/>
  <c r="FT219" i="11"/>
  <c r="FT88" i="11"/>
  <c r="FT172" i="11"/>
  <c r="FT183" i="11"/>
  <c r="FT53" i="11"/>
  <c r="FT197" i="11"/>
  <c r="FT126" i="11"/>
  <c r="FT55" i="11"/>
  <c r="FT199" i="11"/>
  <c r="FT128" i="11"/>
  <c r="FT57" i="11"/>
  <c r="FT201" i="11"/>
  <c r="FT130" i="11"/>
  <c r="FT59" i="11"/>
  <c r="FT203" i="11"/>
  <c r="FT132" i="11"/>
  <c r="FT61" i="11"/>
  <c r="FT205" i="11"/>
  <c r="FT98" i="11"/>
  <c r="FT52" i="11"/>
  <c r="FT87" i="11"/>
  <c r="FT16" i="11"/>
  <c r="FT136" i="11"/>
  <c r="FT27" i="11"/>
  <c r="FT65" i="11"/>
  <c r="FT209" i="11"/>
  <c r="FT138" i="11"/>
  <c r="FT67" i="11"/>
  <c r="FT211" i="11"/>
  <c r="FT140" i="11"/>
  <c r="FT69" i="11"/>
  <c r="FT213" i="11"/>
  <c r="FT142" i="11"/>
  <c r="FT71" i="11"/>
  <c r="FT215" i="11"/>
  <c r="FT144" i="11"/>
  <c r="FT73" i="11"/>
  <c r="FT217" i="11"/>
  <c r="FT110" i="11"/>
  <c r="FT76" i="11"/>
  <c r="FT99" i="11"/>
  <c r="FT40" i="11"/>
  <c r="FT147" i="11"/>
  <c r="FT171" i="11"/>
  <c r="FT77" i="11"/>
  <c r="FT221" i="11"/>
  <c r="FT150" i="11"/>
  <c r="FT79" i="11"/>
  <c r="FT223" i="11"/>
  <c r="FT152" i="11"/>
  <c r="FT81" i="11"/>
  <c r="FT10" i="11"/>
  <c r="FT154" i="11"/>
  <c r="FT83" i="11"/>
  <c r="FT12" i="11"/>
  <c r="FT156" i="11"/>
  <c r="FT85" i="11"/>
  <c r="FT224" i="11"/>
  <c r="FT122" i="11"/>
  <c r="FT100" i="11"/>
  <c r="FT111" i="11"/>
  <c r="FT64" i="11"/>
  <c r="FT123" i="11"/>
  <c r="FT159" i="11"/>
  <c r="FT220" i="11"/>
  <c r="FT89" i="11"/>
  <c r="FT18" i="11"/>
  <c r="FT162" i="11"/>
  <c r="FT91" i="11"/>
  <c r="FT20" i="11"/>
  <c r="FT164" i="11"/>
  <c r="FT93" i="11"/>
  <c r="FT22" i="11"/>
  <c r="FT166" i="11"/>
  <c r="FT95" i="11"/>
  <c r="FT24" i="11"/>
  <c r="FT168" i="11"/>
  <c r="FT97" i="11"/>
  <c r="FT148" i="11"/>
  <c r="FT124" i="11"/>
  <c r="FT39" i="11"/>
  <c r="FT101" i="11"/>
  <c r="FT30" i="11"/>
  <c r="FT174" i="11"/>
  <c r="FT103" i="11"/>
  <c r="FT32" i="11"/>
  <c r="FT176" i="11"/>
  <c r="FT105" i="11"/>
  <c r="FT34" i="11"/>
  <c r="FT178" i="11"/>
  <c r="FT107" i="11"/>
  <c r="FT36" i="11"/>
  <c r="FT180" i="11"/>
  <c r="FT109" i="11"/>
  <c r="FT208" i="11"/>
  <c r="FT146" i="11"/>
  <c r="FT160" i="11"/>
  <c r="FT135" i="11"/>
  <c r="FT15" i="11"/>
  <c r="FT113" i="11"/>
  <c r="FT42" i="11"/>
  <c r="FT186" i="11"/>
  <c r="FT115" i="11"/>
  <c r="FT44" i="11"/>
  <c r="FT188" i="11"/>
  <c r="FT117" i="11"/>
  <c r="FT46" i="11"/>
  <c r="FT190" i="11"/>
  <c r="FT119" i="11"/>
  <c r="FT48" i="11"/>
  <c r="FT192" i="11"/>
  <c r="FT121" i="11"/>
  <c r="FT14" i="11"/>
  <c r="FT158" i="11"/>
  <c r="FT184" i="11"/>
  <c r="FT182" i="11"/>
  <c r="FT125" i="11"/>
  <c r="FT54" i="11"/>
  <c r="FT198" i="11"/>
  <c r="FT127" i="11"/>
  <c r="FT56" i="11"/>
  <c r="FT200" i="11"/>
  <c r="FT129" i="11"/>
  <c r="FT58" i="11"/>
  <c r="FT202" i="11"/>
  <c r="FT131" i="11"/>
  <c r="FT60" i="11"/>
  <c r="FT204" i="11"/>
  <c r="FT133" i="11"/>
  <c r="FT26" i="11"/>
  <c r="FT170" i="11"/>
  <c r="FT196" i="11"/>
  <c r="FT137" i="11"/>
  <c r="FT66" i="11"/>
  <c r="FT210" i="11"/>
  <c r="FT139" i="11"/>
  <c r="FT68" i="11"/>
  <c r="FT212" i="11"/>
  <c r="FT141" i="11"/>
  <c r="FT70" i="11"/>
  <c r="FT214" i="11"/>
  <c r="FT143" i="11"/>
  <c r="FT72" i="11"/>
  <c r="FT216" i="11"/>
  <c r="FT145" i="11"/>
  <c r="FT149" i="11"/>
  <c r="FT78" i="11"/>
  <c r="FT222" i="11"/>
  <c r="FT151" i="11"/>
  <c r="FT80" i="11"/>
  <c r="FT9" i="11"/>
  <c r="FT153" i="11"/>
  <c r="FT82" i="11"/>
  <c r="FT11" i="11"/>
  <c r="FT155" i="11"/>
  <c r="FT84" i="11"/>
  <c r="FT13" i="11"/>
  <c r="FT157" i="11"/>
  <c r="FT194" i="11"/>
  <c r="ER217" i="12"/>
  <c r="EY223" i="12"/>
  <c r="FM217" i="12"/>
  <c r="GA221" i="12"/>
  <c r="GH218" i="12"/>
  <c r="ER221" i="12"/>
  <c r="EY221" i="12"/>
  <c r="FM223" i="12"/>
  <c r="GA220" i="12"/>
  <c r="ER218" i="12"/>
  <c r="FF221" i="12"/>
  <c r="FM218" i="12"/>
  <c r="GA218" i="12"/>
  <c r="ER220" i="12"/>
  <c r="FF222" i="12"/>
  <c r="FM220" i="12"/>
  <c r="GA222" i="12"/>
  <c r="ER219" i="12"/>
  <c r="FF223" i="12"/>
  <c r="FT220" i="12"/>
  <c r="GA223" i="12"/>
  <c r="EK220" i="12"/>
  <c r="ER222" i="12"/>
  <c r="FF218" i="12"/>
  <c r="FT222" i="12"/>
  <c r="GA219" i="12"/>
  <c r="EK217" i="12"/>
  <c r="ER223" i="12"/>
  <c r="FF220" i="12"/>
  <c r="FT223" i="12"/>
  <c r="GH222" i="12"/>
  <c r="EK219" i="12"/>
  <c r="EY220" i="12"/>
  <c r="FF217" i="12"/>
  <c r="FT217" i="12"/>
  <c r="GH223" i="12"/>
  <c r="EK221" i="12"/>
  <c r="EY222" i="12"/>
  <c r="FF219" i="12"/>
  <c r="FT221" i="12"/>
  <c r="GH217" i="12"/>
  <c r="EK223" i="12"/>
  <c r="FM221" i="12"/>
  <c r="FT218" i="12"/>
  <c r="EK222" i="12"/>
  <c r="EY217" i="12"/>
  <c r="FM219" i="12"/>
  <c r="FT219" i="12"/>
  <c r="GH221" i="12"/>
  <c r="EY219" i="12"/>
  <c r="GH219" i="12"/>
  <c r="EK218" i="12"/>
  <c r="EY218" i="12"/>
  <c r="FM222" i="12"/>
  <c r="GA217" i="12"/>
  <c r="GH220" i="12"/>
  <c r="EK219" i="11"/>
  <c r="EK222" i="11"/>
  <c r="EK221" i="11"/>
  <c r="EK217" i="11"/>
  <c r="EK220" i="11"/>
  <c r="EK223" i="11"/>
  <c r="EK218" i="11"/>
  <c r="ER219" i="11"/>
  <c r="ER222" i="11"/>
  <c r="ER217" i="11"/>
  <c r="ER220" i="11"/>
  <c r="ER223" i="11"/>
  <c r="ER218" i="11"/>
  <c r="ER221" i="11"/>
  <c r="EY218" i="11"/>
  <c r="EY221" i="11"/>
  <c r="EY219" i="11"/>
  <c r="EY222" i="11"/>
  <c r="EY223" i="11"/>
  <c r="EY217" i="11"/>
  <c r="EY220" i="11"/>
  <c r="FF218" i="11"/>
  <c r="FF221" i="11"/>
  <c r="FF217" i="11"/>
  <c r="FF220" i="11"/>
  <c r="FF219" i="11"/>
  <c r="FF223" i="11"/>
  <c r="FF222" i="11"/>
  <c r="FM218" i="11"/>
  <c r="FM217" i="11"/>
  <c r="FM219" i="11"/>
  <c r="FM222" i="11"/>
  <c r="FM220" i="11"/>
  <c r="FM221" i="11"/>
  <c r="FM223" i="11"/>
  <c r="FM14" i="11"/>
  <c r="FM158" i="11"/>
  <c r="FM51" i="11"/>
  <c r="FM195" i="11"/>
  <c r="FM112" i="11"/>
  <c r="FM53" i="11"/>
  <c r="FM197" i="11"/>
  <c r="FM126" i="11"/>
  <c r="FM19" i="11"/>
  <c r="FM163" i="11"/>
  <c r="FM92" i="11"/>
  <c r="FM21" i="11"/>
  <c r="FM165" i="11"/>
  <c r="FM70" i="11"/>
  <c r="FM214" i="11"/>
  <c r="FM131" i="11"/>
  <c r="FM48" i="11"/>
  <c r="FM192" i="11"/>
  <c r="FM109" i="11"/>
  <c r="FM26" i="11"/>
  <c r="FM170" i="11"/>
  <c r="FM63" i="11"/>
  <c r="FM207" i="11"/>
  <c r="FM124" i="11"/>
  <c r="FM65" i="11"/>
  <c r="FM209" i="11"/>
  <c r="FM138" i="11"/>
  <c r="FM31" i="11"/>
  <c r="FM175" i="11"/>
  <c r="FM104" i="11"/>
  <c r="FM33" i="11"/>
  <c r="FM177" i="11"/>
  <c r="FM82" i="11"/>
  <c r="FM157" i="11"/>
  <c r="FM143" i="11"/>
  <c r="FM60" i="11"/>
  <c r="FM204" i="11"/>
  <c r="FM102" i="11"/>
  <c r="FM38" i="11"/>
  <c r="FM182" i="11"/>
  <c r="FM75" i="11"/>
  <c r="FM37" i="11"/>
  <c r="FM136" i="11"/>
  <c r="FM77" i="11"/>
  <c r="FM145" i="11"/>
  <c r="FM150" i="11"/>
  <c r="FM43" i="11"/>
  <c r="FM187" i="11"/>
  <c r="FM116" i="11"/>
  <c r="FM45" i="11"/>
  <c r="FM189" i="11"/>
  <c r="FM94" i="11"/>
  <c r="FM11" i="11"/>
  <c r="FM155" i="11"/>
  <c r="FM72" i="11"/>
  <c r="FM216" i="11"/>
  <c r="FM88" i="11"/>
  <c r="FM141" i="11"/>
  <c r="FM190" i="11"/>
  <c r="FM24" i="11"/>
  <c r="FM50" i="11"/>
  <c r="FM194" i="11"/>
  <c r="FM87" i="11"/>
  <c r="FM169" i="11"/>
  <c r="FM148" i="11"/>
  <c r="FM89" i="11"/>
  <c r="FM18" i="11"/>
  <c r="FM162" i="11"/>
  <c r="FM55" i="11"/>
  <c r="FM199" i="11"/>
  <c r="FM128" i="11"/>
  <c r="FM57" i="11"/>
  <c r="FM201" i="11"/>
  <c r="FM106" i="11"/>
  <c r="FM23" i="11"/>
  <c r="FM167" i="11"/>
  <c r="FM84" i="11"/>
  <c r="FM133" i="11"/>
  <c r="FM139" i="11"/>
  <c r="FM62" i="11"/>
  <c r="FM206" i="11"/>
  <c r="FM99" i="11"/>
  <c r="FM16" i="11"/>
  <c r="FM160" i="11"/>
  <c r="FM101" i="11"/>
  <c r="FM30" i="11"/>
  <c r="FM174" i="11"/>
  <c r="FM67" i="11"/>
  <c r="FM211" i="11"/>
  <c r="FM140" i="11"/>
  <c r="FM69" i="11"/>
  <c r="FM213" i="11"/>
  <c r="FM118" i="11"/>
  <c r="FM35" i="11"/>
  <c r="FM179" i="11"/>
  <c r="FM96" i="11"/>
  <c r="FM27" i="11"/>
  <c r="FM74" i="11"/>
  <c r="FM25" i="11"/>
  <c r="FM111" i="11"/>
  <c r="FM28" i="11"/>
  <c r="FM172" i="11"/>
  <c r="FM113" i="11"/>
  <c r="FM42" i="11"/>
  <c r="FM186" i="11"/>
  <c r="FM79" i="11"/>
  <c r="FM73" i="11"/>
  <c r="FM152" i="11"/>
  <c r="FM81" i="11"/>
  <c r="FM97" i="11"/>
  <c r="FM130" i="11"/>
  <c r="FM47" i="11"/>
  <c r="FM191" i="11"/>
  <c r="FM108" i="11"/>
  <c r="FM29" i="11"/>
  <c r="FM86" i="11"/>
  <c r="FM61" i="11"/>
  <c r="FM123" i="11"/>
  <c r="FM40" i="11"/>
  <c r="FM184" i="11"/>
  <c r="FM125" i="11"/>
  <c r="FM54" i="11"/>
  <c r="FM198" i="11"/>
  <c r="FM91" i="11"/>
  <c r="FM20" i="11"/>
  <c r="FM164" i="11"/>
  <c r="FM93" i="11"/>
  <c r="FM9" i="11"/>
  <c r="FM142" i="11"/>
  <c r="FM59" i="11"/>
  <c r="FM203" i="11"/>
  <c r="FM120" i="11"/>
  <c r="FM171" i="11"/>
  <c r="FM98" i="11"/>
  <c r="FM121" i="11"/>
  <c r="FM135" i="11"/>
  <c r="FM52" i="11"/>
  <c r="FM196" i="11"/>
  <c r="FM137" i="11"/>
  <c r="FM66" i="11"/>
  <c r="FM210" i="11"/>
  <c r="FM103" i="11"/>
  <c r="FM32" i="11"/>
  <c r="FM176" i="11"/>
  <c r="FM105" i="11"/>
  <c r="FM10" i="11"/>
  <c r="FM154" i="11"/>
  <c r="FM71" i="11"/>
  <c r="FM215" i="11"/>
  <c r="FM132" i="11"/>
  <c r="FM173" i="11"/>
  <c r="FM110" i="11"/>
  <c r="FM205" i="11"/>
  <c r="FM147" i="11"/>
  <c r="FM64" i="11"/>
  <c r="FM208" i="11"/>
  <c r="FM149" i="11"/>
  <c r="FM78" i="11"/>
  <c r="FM13" i="11"/>
  <c r="FM115" i="11"/>
  <c r="FM44" i="11"/>
  <c r="FM188" i="11"/>
  <c r="FM117" i="11"/>
  <c r="FM22" i="11"/>
  <c r="FM166" i="11"/>
  <c r="FM83" i="11"/>
  <c r="FM193" i="11"/>
  <c r="FM144" i="11"/>
  <c r="FM212" i="11"/>
  <c r="FM122" i="11"/>
  <c r="FM15" i="11"/>
  <c r="FM159" i="11"/>
  <c r="FM76" i="11"/>
  <c r="FM17" i="11"/>
  <c r="FM161" i="11"/>
  <c r="FM90" i="11"/>
  <c r="FM49" i="11"/>
  <c r="FM127" i="11"/>
  <c r="FM56" i="11"/>
  <c r="FM200" i="11"/>
  <c r="FM129" i="11"/>
  <c r="FM34" i="11"/>
  <c r="FM178" i="11"/>
  <c r="FM95" i="11"/>
  <c r="FM12" i="11"/>
  <c r="FM156" i="11"/>
  <c r="FM134" i="11"/>
  <c r="FM46" i="11"/>
  <c r="FM107" i="11"/>
  <c r="FM168" i="11"/>
  <c r="FM146" i="11"/>
  <c r="FM39" i="11"/>
  <c r="FM183" i="11"/>
  <c r="FM100" i="11"/>
  <c r="FM41" i="11"/>
  <c r="FM185" i="11"/>
  <c r="FM114" i="11"/>
  <c r="FM181" i="11"/>
  <c r="FM151" i="11"/>
  <c r="FM80" i="11"/>
  <c r="FM85" i="11"/>
  <c r="FM153" i="11"/>
  <c r="FM58" i="11"/>
  <c r="FM202" i="11"/>
  <c r="FM119" i="11"/>
  <c r="FM36" i="11"/>
  <c r="FM180" i="11"/>
  <c r="FM68" i="11"/>
  <c r="FF21" i="11"/>
  <c r="FF165" i="11"/>
  <c r="FF106" i="11"/>
  <c r="FF47" i="11"/>
  <c r="FF180" i="11"/>
  <c r="FF13" i="11"/>
  <c r="FF88" i="11"/>
  <c r="FF41" i="11"/>
  <c r="FF150" i="11"/>
  <c r="FF212" i="11"/>
  <c r="FF206" i="11"/>
  <c r="FF115" i="11"/>
  <c r="FF96" i="11"/>
  <c r="FF195" i="11"/>
  <c r="FF55" i="11"/>
  <c r="FF191" i="11"/>
  <c r="FF74" i="11"/>
  <c r="FF39" i="11"/>
  <c r="FF33" i="11"/>
  <c r="FF177" i="11"/>
  <c r="FF118" i="11"/>
  <c r="FF59" i="11"/>
  <c r="FF73" i="11"/>
  <c r="FF25" i="11"/>
  <c r="FF100" i="11"/>
  <c r="FF53" i="11"/>
  <c r="FF174" i="11"/>
  <c r="FF179" i="11"/>
  <c r="FF87" i="11"/>
  <c r="FF151" i="11"/>
  <c r="FF156" i="11"/>
  <c r="FF18" i="11"/>
  <c r="FF91" i="11"/>
  <c r="FF36" i="11"/>
  <c r="FF122" i="11"/>
  <c r="FF99" i="11"/>
  <c r="FF45" i="11"/>
  <c r="FF189" i="11"/>
  <c r="FF130" i="11"/>
  <c r="FF71" i="11"/>
  <c r="FF145" i="11"/>
  <c r="FF14" i="11"/>
  <c r="FF112" i="11"/>
  <c r="FF65" i="11"/>
  <c r="FF210" i="11"/>
  <c r="FF24" i="11"/>
  <c r="FF171" i="11"/>
  <c r="FF175" i="11"/>
  <c r="FF192" i="11"/>
  <c r="FF30" i="11"/>
  <c r="FF127" i="11"/>
  <c r="FF72" i="11"/>
  <c r="FF182" i="11"/>
  <c r="FF207" i="11"/>
  <c r="FF57" i="11"/>
  <c r="FF201" i="11"/>
  <c r="FF142" i="11"/>
  <c r="FF83" i="11"/>
  <c r="FF9" i="11"/>
  <c r="FF170" i="11"/>
  <c r="FF124" i="11"/>
  <c r="FF77" i="11"/>
  <c r="FF43" i="11"/>
  <c r="FF84" i="11"/>
  <c r="FF17" i="11"/>
  <c r="FF211" i="11"/>
  <c r="FF49" i="11"/>
  <c r="FF42" i="11"/>
  <c r="FF163" i="11"/>
  <c r="FF108" i="11"/>
  <c r="FF27" i="11"/>
  <c r="FF20" i="11"/>
  <c r="FF69" i="11"/>
  <c r="FF213" i="11"/>
  <c r="FF154" i="11"/>
  <c r="FF95" i="11"/>
  <c r="FF110" i="11"/>
  <c r="FF135" i="11"/>
  <c r="FF136" i="11"/>
  <c r="FF89" i="11"/>
  <c r="FF79" i="11"/>
  <c r="FF144" i="11"/>
  <c r="FF113" i="11"/>
  <c r="FF56" i="11"/>
  <c r="FF97" i="11"/>
  <c r="FF54" i="11"/>
  <c r="FF199" i="11"/>
  <c r="FF132" i="11"/>
  <c r="FF75" i="11"/>
  <c r="FF81" i="11"/>
  <c r="FF22" i="11"/>
  <c r="FF166" i="11"/>
  <c r="FF107" i="11"/>
  <c r="FF194" i="11"/>
  <c r="FF15" i="11"/>
  <c r="FF148" i="11"/>
  <c r="FF101" i="11"/>
  <c r="FF103" i="11"/>
  <c r="FF216" i="11"/>
  <c r="FF161" i="11"/>
  <c r="FF92" i="11"/>
  <c r="FF133" i="11"/>
  <c r="FF66" i="11"/>
  <c r="FF32" i="11"/>
  <c r="FF168" i="11"/>
  <c r="FF123" i="11"/>
  <c r="FF93" i="11"/>
  <c r="FF34" i="11"/>
  <c r="FF178" i="11"/>
  <c r="FF119" i="11"/>
  <c r="FF63" i="11"/>
  <c r="FF16" i="11"/>
  <c r="FF160" i="11"/>
  <c r="FF125" i="11"/>
  <c r="FF139" i="11"/>
  <c r="FF85" i="11"/>
  <c r="FF185" i="11"/>
  <c r="FF128" i="11"/>
  <c r="FF193" i="11"/>
  <c r="FF78" i="11"/>
  <c r="FF68" i="11"/>
  <c r="FF204" i="11"/>
  <c r="FF183" i="11"/>
  <c r="FF105" i="11"/>
  <c r="FF46" i="11"/>
  <c r="FF190" i="11"/>
  <c r="FF131" i="11"/>
  <c r="FF147" i="11"/>
  <c r="FF28" i="11"/>
  <c r="FF172" i="11"/>
  <c r="FF137" i="11"/>
  <c r="FF187" i="11"/>
  <c r="FF121" i="11"/>
  <c r="FF209" i="11"/>
  <c r="FF164" i="11"/>
  <c r="FF26" i="11"/>
  <c r="FF90" i="11"/>
  <c r="FF104" i="11"/>
  <c r="FF61" i="11"/>
  <c r="FF19" i="11"/>
  <c r="FF117" i="11"/>
  <c r="FF58" i="11"/>
  <c r="FF202" i="11"/>
  <c r="FF155" i="11"/>
  <c r="FF10" i="11"/>
  <c r="FF40" i="11"/>
  <c r="FF184" i="11"/>
  <c r="FF149" i="11"/>
  <c r="FF44" i="11"/>
  <c r="FF181" i="11"/>
  <c r="FF138" i="11"/>
  <c r="FF200" i="11"/>
  <c r="FF86" i="11"/>
  <c r="FF102" i="11"/>
  <c r="FF116" i="11"/>
  <c r="FF109" i="11"/>
  <c r="FF37" i="11"/>
  <c r="FF129" i="11"/>
  <c r="FF70" i="11"/>
  <c r="FF214" i="11"/>
  <c r="FF203" i="11"/>
  <c r="FF11" i="11"/>
  <c r="FF52" i="11"/>
  <c r="FF196" i="11"/>
  <c r="FF173" i="11"/>
  <c r="FF80" i="11"/>
  <c r="FF50" i="11"/>
  <c r="FF186" i="11"/>
  <c r="FF167" i="11"/>
  <c r="FF158" i="11"/>
  <c r="FF126" i="11"/>
  <c r="FF152" i="11"/>
  <c r="FF157" i="11"/>
  <c r="FF169" i="11"/>
  <c r="FF141" i="11"/>
  <c r="FF82" i="11"/>
  <c r="FF23" i="11"/>
  <c r="FF60" i="11"/>
  <c r="FF159" i="11"/>
  <c r="FF64" i="11"/>
  <c r="FF208" i="11"/>
  <c r="FF197" i="11"/>
  <c r="FF140" i="11"/>
  <c r="FF98" i="11"/>
  <c r="FF31" i="11"/>
  <c r="FF215" i="11"/>
  <c r="FF51" i="11"/>
  <c r="FF162" i="11"/>
  <c r="FF188" i="11"/>
  <c r="FF205" i="11"/>
  <c r="FF62" i="11"/>
  <c r="FF153" i="11"/>
  <c r="FF94" i="11"/>
  <c r="FF35" i="11"/>
  <c r="FF120" i="11"/>
  <c r="FF12" i="11"/>
  <c r="FF76" i="11"/>
  <c r="FF29" i="11"/>
  <c r="FF114" i="11"/>
  <c r="FF176" i="11"/>
  <c r="FF146" i="11"/>
  <c r="FF67" i="11"/>
  <c r="FF48" i="11"/>
  <c r="FF111" i="11"/>
  <c r="FF198" i="11"/>
  <c r="FF143" i="11"/>
  <c r="FF38" i="11"/>
  <c r="FF134" i="11"/>
  <c r="EY10" i="11"/>
  <c r="EY154" i="11"/>
  <c r="ER89" i="11"/>
  <c r="EY35" i="11"/>
  <c r="EY191" i="11"/>
  <c r="EY11" i="11"/>
  <c r="EY13" i="11"/>
  <c r="EY157" i="11"/>
  <c r="ER92" i="11"/>
  <c r="ER93" i="11"/>
  <c r="ER154" i="11"/>
  <c r="ER134" i="11"/>
  <c r="EY38" i="11"/>
  <c r="EY182" i="11"/>
  <c r="ER10" i="11"/>
  <c r="ER215" i="11"/>
  <c r="ER187" i="11"/>
  <c r="EY147" i="11"/>
  <c r="ER11" i="11"/>
  <c r="ER186" i="11"/>
  <c r="EY100" i="11"/>
  <c r="ER40" i="11"/>
  <c r="EY89" i="11"/>
  <c r="ER24" i="11"/>
  <c r="ER168" i="11"/>
  <c r="EY114" i="11"/>
  <c r="ER49" i="11"/>
  <c r="EY24" i="11"/>
  <c r="EY31" i="11"/>
  <c r="EY175" i="11"/>
  <c r="EY156" i="11"/>
  <c r="EY140" i="11"/>
  <c r="ER75" i="11"/>
  <c r="EY57" i="11"/>
  <c r="EY177" i="11"/>
  <c r="ER68" i="11"/>
  <c r="EY22" i="11"/>
  <c r="EY166" i="11"/>
  <c r="ER101" i="11"/>
  <c r="EY47" i="11"/>
  <c r="EY203" i="11"/>
  <c r="EY179" i="11"/>
  <c r="EY25" i="11"/>
  <c r="EY169" i="11"/>
  <c r="ER104" i="11"/>
  <c r="ER117" i="11"/>
  <c r="ER190" i="11"/>
  <c r="ER182" i="11"/>
  <c r="EY50" i="11"/>
  <c r="EY194" i="11"/>
  <c r="ER70" i="11"/>
  <c r="ER145" i="11"/>
  <c r="EY15" i="11"/>
  <c r="EY159" i="11"/>
  <c r="ER59" i="11"/>
  <c r="EY96" i="11"/>
  <c r="EY112" i="11"/>
  <c r="ER136" i="11"/>
  <c r="EY101" i="11"/>
  <c r="ER36" i="11"/>
  <c r="ER180" i="11"/>
  <c r="EY126" i="11"/>
  <c r="ER61" i="11"/>
  <c r="EY180" i="11"/>
  <c r="EY43" i="11"/>
  <c r="EY187" i="11"/>
  <c r="ER79" i="11"/>
  <c r="EY152" i="11"/>
  <c r="ER87" i="11"/>
  <c r="EY165" i="11"/>
  <c r="EY213" i="11"/>
  <c r="ER65" i="11"/>
  <c r="EY34" i="11"/>
  <c r="EY178" i="11"/>
  <c r="ER113" i="11"/>
  <c r="EY59" i="11"/>
  <c r="EY215" i="11"/>
  <c r="ER30" i="11"/>
  <c r="EY37" i="11"/>
  <c r="EY181" i="11"/>
  <c r="ER116" i="11"/>
  <c r="ER129" i="11"/>
  <c r="EY124" i="11"/>
  <c r="EY93" i="11"/>
  <c r="EY62" i="11"/>
  <c r="EY206" i="11"/>
  <c r="ER106" i="11"/>
  <c r="ER193" i="11"/>
  <c r="EY27" i="11"/>
  <c r="EY171" i="11"/>
  <c r="ER95" i="11"/>
  <c r="EY204" i="11"/>
  <c r="EY148" i="11"/>
  <c r="ER150" i="11"/>
  <c r="EY113" i="11"/>
  <c r="ER48" i="11"/>
  <c r="ER192" i="11"/>
  <c r="EY138" i="11"/>
  <c r="ER73" i="11"/>
  <c r="ER115" i="11"/>
  <c r="EY55" i="11"/>
  <c r="EY199" i="11"/>
  <c r="EY20" i="11"/>
  <c r="EY164" i="11"/>
  <c r="ER99" i="11"/>
  <c r="ER28" i="11"/>
  <c r="ER76" i="11"/>
  <c r="ER212" i="11"/>
  <c r="EY46" i="11"/>
  <c r="EY190" i="11"/>
  <c r="ER125" i="11"/>
  <c r="EY71" i="11"/>
  <c r="ER18" i="11"/>
  <c r="ER54" i="11"/>
  <c r="EY49" i="11"/>
  <c r="EY193" i="11"/>
  <c r="ER128" i="11"/>
  <c r="ER153" i="11"/>
  <c r="EY184" i="11"/>
  <c r="EY189" i="11"/>
  <c r="EY74" i="11"/>
  <c r="ER21" i="11"/>
  <c r="ER130" i="11"/>
  <c r="ER86" i="11"/>
  <c r="EY39" i="11"/>
  <c r="EY195" i="11"/>
  <c r="ER143" i="11"/>
  <c r="ER91" i="11"/>
  <c r="EY172" i="11"/>
  <c r="EY84" i="11"/>
  <c r="EY125" i="11"/>
  <c r="ER60" i="11"/>
  <c r="ER204" i="11"/>
  <c r="EY150" i="11"/>
  <c r="ER85" i="11"/>
  <c r="EY18" i="11"/>
  <c r="EY67" i="11"/>
  <c r="EY211" i="11"/>
  <c r="EY32" i="11"/>
  <c r="EY176" i="11"/>
  <c r="ER111" i="11"/>
  <c r="ER100" i="11"/>
  <c r="ER172" i="11"/>
  <c r="EY155" i="11"/>
  <c r="EY58" i="11"/>
  <c r="EY202" i="11"/>
  <c r="ER137" i="11"/>
  <c r="EY83" i="11"/>
  <c r="ER42" i="11"/>
  <c r="ER78" i="11"/>
  <c r="EY61" i="11"/>
  <c r="EY205" i="11"/>
  <c r="ER140" i="11"/>
  <c r="ER165" i="11"/>
  <c r="ER23" i="11"/>
  <c r="ER64" i="11"/>
  <c r="EY86" i="11"/>
  <c r="ER33" i="11"/>
  <c r="ER166" i="11"/>
  <c r="ER158" i="11"/>
  <c r="EY51" i="11"/>
  <c r="EY207" i="11"/>
  <c r="ER191" i="11"/>
  <c r="ER211" i="11"/>
  <c r="EY196" i="11"/>
  <c r="ER19" i="11"/>
  <c r="EY137" i="11"/>
  <c r="ER72" i="11"/>
  <c r="ER216" i="11"/>
  <c r="EY162" i="11"/>
  <c r="ER97" i="11"/>
  <c r="ER169" i="11"/>
  <c r="EY79" i="11"/>
  <c r="ER14" i="11"/>
  <c r="EY44" i="11"/>
  <c r="EY188" i="11"/>
  <c r="ER123" i="11"/>
  <c r="EY144" i="11"/>
  <c r="ER210" i="11"/>
  <c r="ER43" i="11"/>
  <c r="EY70" i="11"/>
  <c r="EY214" i="11"/>
  <c r="ER149" i="11"/>
  <c r="EY95" i="11"/>
  <c r="ER66" i="11"/>
  <c r="ER90" i="11"/>
  <c r="EY73" i="11"/>
  <c r="EY9" i="11"/>
  <c r="ER152" i="11"/>
  <c r="ER189" i="11"/>
  <c r="ER71" i="11"/>
  <c r="ER124" i="11"/>
  <c r="EY98" i="11"/>
  <c r="ER45" i="11"/>
  <c r="ER202" i="11"/>
  <c r="EY117" i="11"/>
  <c r="EY63" i="11"/>
  <c r="ER22" i="11"/>
  <c r="ER133" i="11"/>
  <c r="EY16" i="11"/>
  <c r="ER35" i="11"/>
  <c r="ER139" i="11"/>
  <c r="EY149" i="11"/>
  <c r="ER84" i="11"/>
  <c r="EY30" i="11"/>
  <c r="EY174" i="11"/>
  <c r="ER121" i="11"/>
  <c r="EY201" i="11"/>
  <c r="EY91" i="11"/>
  <c r="ER26" i="11"/>
  <c r="EY56" i="11"/>
  <c r="EY200" i="11"/>
  <c r="ER135" i="11"/>
  <c r="ER175" i="11"/>
  <c r="EY108" i="11"/>
  <c r="ER209" i="11"/>
  <c r="EY82" i="11"/>
  <c r="ER17" i="11"/>
  <c r="ER161" i="11"/>
  <c r="EY107" i="11"/>
  <c r="ER114" i="11"/>
  <c r="ER102" i="11"/>
  <c r="EY85" i="11"/>
  <c r="ER20" i="11"/>
  <c r="ER164" i="11"/>
  <c r="ER213" i="11"/>
  <c r="ER119" i="11"/>
  <c r="ER208" i="11"/>
  <c r="EY110" i="11"/>
  <c r="ER57" i="11"/>
  <c r="EY136" i="11"/>
  <c r="ER16" i="11"/>
  <c r="EY75" i="11"/>
  <c r="ER46" i="11"/>
  <c r="ER205" i="11"/>
  <c r="EY28" i="11"/>
  <c r="ER107" i="11"/>
  <c r="EY17" i="11"/>
  <c r="EY161" i="11"/>
  <c r="ER96" i="11"/>
  <c r="EY42" i="11"/>
  <c r="EY186" i="11"/>
  <c r="ER181" i="11"/>
  <c r="ER148" i="11"/>
  <c r="EY103" i="11"/>
  <c r="ER38" i="11"/>
  <c r="EY68" i="11"/>
  <c r="EY212" i="11"/>
  <c r="ER147" i="11"/>
  <c r="EY21" i="11"/>
  <c r="ER31" i="11"/>
  <c r="ER82" i="11"/>
  <c r="EY94" i="11"/>
  <c r="ER29" i="11"/>
  <c r="ER173" i="11"/>
  <c r="EY119" i="11"/>
  <c r="ER138" i="11"/>
  <c r="ER126" i="11"/>
  <c r="EY97" i="11"/>
  <c r="ER32" i="11"/>
  <c r="ER176" i="11"/>
  <c r="EY183" i="11"/>
  <c r="ER155" i="11"/>
  <c r="EY36" i="11"/>
  <c r="EY122" i="11"/>
  <c r="ER81" i="11"/>
  <c r="EY208" i="11"/>
  <c r="ER112" i="11"/>
  <c r="EY87" i="11"/>
  <c r="ER94" i="11"/>
  <c r="ER122" i="11"/>
  <c r="EY40" i="11"/>
  <c r="ER203" i="11"/>
  <c r="EY29" i="11"/>
  <c r="EY173" i="11"/>
  <c r="ER108" i="11"/>
  <c r="EY54" i="11"/>
  <c r="EY198" i="11"/>
  <c r="ER110" i="11"/>
  <c r="ER174" i="11"/>
  <c r="EY115" i="11"/>
  <c r="ER50" i="11"/>
  <c r="EY80" i="11"/>
  <c r="ER15" i="11"/>
  <c r="ER159" i="11"/>
  <c r="EY33" i="11"/>
  <c r="ER151" i="11"/>
  <c r="EY133" i="11"/>
  <c r="EY106" i="11"/>
  <c r="ER41" i="11"/>
  <c r="ER185" i="11"/>
  <c r="EY131" i="11"/>
  <c r="ER198" i="11"/>
  <c r="EY60" i="11"/>
  <c r="EY109" i="11"/>
  <c r="ER44" i="11"/>
  <c r="ER188" i="11"/>
  <c r="ER34" i="11"/>
  <c r="ER179" i="11"/>
  <c r="EY168" i="11"/>
  <c r="EY134" i="11"/>
  <c r="ER105" i="11"/>
  <c r="ER47" i="11"/>
  <c r="ER162" i="11"/>
  <c r="EY99" i="11"/>
  <c r="ER142" i="11"/>
  <c r="ER206" i="11"/>
  <c r="EY52" i="11"/>
  <c r="ER9" i="11"/>
  <c r="EY41" i="11"/>
  <c r="EY185" i="11"/>
  <c r="ER120" i="11"/>
  <c r="EY66" i="11"/>
  <c r="EY210" i="11"/>
  <c r="ER194" i="11"/>
  <c r="EY72" i="11"/>
  <c r="EY127" i="11"/>
  <c r="ER98" i="11"/>
  <c r="EY92" i="11"/>
  <c r="ER27" i="11"/>
  <c r="ER171" i="11"/>
  <c r="EY45" i="11"/>
  <c r="ER199" i="11"/>
  <c r="EY118" i="11"/>
  <c r="ER53" i="11"/>
  <c r="ER197" i="11"/>
  <c r="EY143" i="11"/>
  <c r="EY132" i="11"/>
  <c r="ER55" i="11"/>
  <c r="EY121" i="11"/>
  <c r="ER56" i="11"/>
  <c r="ER200" i="11"/>
  <c r="ER58" i="11"/>
  <c r="ER109" i="11"/>
  <c r="ER127" i="11"/>
  <c r="EY146" i="11"/>
  <c r="ER141" i="11"/>
  <c r="ER83" i="11"/>
  <c r="EY120" i="11"/>
  <c r="EY111" i="11"/>
  <c r="ER178" i="11"/>
  <c r="EY141" i="11"/>
  <c r="EY64" i="11"/>
  <c r="ER74" i="11"/>
  <c r="EY53" i="11"/>
  <c r="EY197" i="11"/>
  <c r="ER132" i="11"/>
  <c r="EY78" i="11"/>
  <c r="ER13" i="11"/>
  <c r="EY153" i="11"/>
  <c r="EY216" i="11"/>
  <c r="EY139" i="11"/>
  <c r="ER146" i="11"/>
  <c r="EY104" i="11"/>
  <c r="ER39" i="11"/>
  <c r="ER183" i="11"/>
  <c r="EY69" i="11"/>
  <c r="EY130" i="11"/>
  <c r="ER157" i="11"/>
  <c r="EY14" i="11"/>
  <c r="EY158" i="11"/>
  <c r="ER177" i="11"/>
  <c r="ER131" i="11"/>
  <c r="EY192" i="11"/>
  <c r="EY123" i="11"/>
  <c r="ER214" i="11"/>
  <c r="ER52" i="11"/>
  <c r="EY76" i="11"/>
  <c r="ER170" i="11"/>
  <c r="EY65" i="11"/>
  <c r="EY209" i="11"/>
  <c r="ER144" i="11"/>
  <c r="EY90" i="11"/>
  <c r="ER25" i="11"/>
  <c r="ER88" i="11"/>
  <c r="ER103" i="11"/>
  <c r="EY151" i="11"/>
  <c r="ER196" i="11"/>
  <c r="EY116" i="11"/>
  <c r="ER51" i="11"/>
  <c r="ER195" i="11"/>
  <c r="EY81" i="11"/>
  <c r="EY142" i="11"/>
  <c r="ER77" i="11"/>
  <c r="EY23" i="11"/>
  <c r="EY167" i="11"/>
  <c r="ER163" i="11"/>
  <c r="EY12" i="11"/>
  <c r="EY145" i="11"/>
  <c r="ER80" i="11"/>
  <c r="ER69" i="11"/>
  <c r="ER118" i="11"/>
  <c r="ER62" i="11"/>
  <c r="EY26" i="11"/>
  <c r="EY170" i="11"/>
  <c r="ER201" i="11"/>
  <c r="ER167" i="11"/>
  <c r="ER67" i="11"/>
  <c r="EY135" i="11"/>
  <c r="EY160" i="11"/>
  <c r="ER160" i="11"/>
  <c r="EY88" i="11"/>
  <c r="EY129" i="11"/>
  <c r="EY77" i="11"/>
  <c r="ER12" i="11"/>
  <c r="ER156" i="11"/>
  <c r="EY102" i="11"/>
  <c r="ER37" i="11"/>
  <c r="ER184" i="11"/>
  <c r="EY19" i="11"/>
  <c r="EY163" i="11"/>
  <c r="EY48" i="11"/>
  <c r="EY128" i="11"/>
  <c r="ER63" i="11"/>
  <c r="ER207" i="11"/>
  <c r="EY105" i="11"/>
  <c r="EK153" i="11"/>
  <c r="EK58" i="11"/>
  <c r="EK202" i="11"/>
  <c r="EK59" i="11"/>
  <c r="EK203" i="11"/>
  <c r="EK60" i="11"/>
  <c r="EK134" i="11"/>
  <c r="EK133" i="11"/>
  <c r="EK27" i="11"/>
  <c r="EK171" i="11"/>
  <c r="EK112" i="11"/>
  <c r="EK53" i="11"/>
  <c r="EK197" i="11"/>
  <c r="EK54" i="11"/>
  <c r="EK56" i="11"/>
  <c r="EK127" i="11"/>
  <c r="EK200" i="11"/>
  <c r="EK152" i="11"/>
  <c r="EK21" i="11"/>
  <c r="EK165" i="11"/>
  <c r="EK70" i="11"/>
  <c r="EK214" i="11"/>
  <c r="EK71" i="11"/>
  <c r="EK215" i="11"/>
  <c r="EK72" i="11"/>
  <c r="EK194" i="11"/>
  <c r="EK145" i="11"/>
  <c r="EK39" i="11"/>
  <c r="EK183" i="11"/>
  <c r="EK124" i="11"/>
  <c r="EK65" i="11"/>
  <c r="EK209" i="11"/>
  <c r="EK66" i="11"/>
  <c r="EK116" i="11"/>
  <c r="EK139" i="11"/>
  <c r="EK20" i="11"/>
  <c r="EK33" i="11"/>
  <c r="EK177" i="11"/>
  <c r="EK82" i="11"/>
  <c r="EK168" i="11"/>
  <c r="EK83" i="11"/>
  <c r="EK156" i="11"/>
  <c r="EK84" i="11"/>
  <c r="EK13" i="11"/>
  <c r="EK157" i="11"/>
  <c r="EK51" i="11"/>
  <c r="EK195" i="11"/>
  <c r="EK136" i="11"/>
  <c r="EK77" i="11"/>
  <c r="EK174" i="11"/>
  <c r="EK78" i="11"/>
  <c r="EK176" i="11"/>
  <c r="EK151" i="11"/>
  <c r="EK68" i="11"/>
  <c r="EK45" i="11"/>
  <c r="EK189" i="11"/>
  <c r="EK94" i="11"/>
  <c r="EK192" i="11"/>
  <c r="EK95" i="11"/>
  <c r="EK216" i="11"/>
  <c r="EK96" i="11"/>
  <c r="EK25" i="11"/>
  <c r="EK169" i="11"/>
  <c r="EK63" i="11"/>
  <c r="EK207" i="11"/>
  <c r="EK148" i="11"/>
  <c r="EK89" i="11"/>
  <c r="EK198" i="11"/>
  <c r="EK90" i="11"/>
  <c r="EK19" i="11"/>
  <c r="EK163" i="11"/>
  <c r="EK140" i="11"/>
  <c r="EK57" i="11"/>
  <c r="EK201" i="11"/>
  <c r="EK106" i="11"/>
  <c r="EK193" i="11"/>
  <c r="EK107" i="11"/>
  <c r="EK9" i="11"/>
  <c r="EK108" i="11"/>
  <c r="EK37" i="11"/>
  <c r="EK181" i="11"/>
  <c r="EK75" i="11"/>
  <c r="EK16" i="11"/>
  <c r="EK160" i="11"/>
  <c r="EK101" i="11"/>
  <c r="EK44" i="11"/>
  <c r="EK102" i="11"/>
  <c r="EK31" i="11"/>
  <c r="EK175" i="11"/>
  <c r="EK212" i="11"/>
  <c r="EK69" i="11"/>
  <c r="EK213" i="11"/>
  <c r="EK118" i="11"/>
  <c r="EK38" i="11"/>
  <c r="EK119" i="11"/>
  <c r="EK50" i="11"/>
  <c r="EK120" i="11"/>
  <c r="EK49" i="11"/>
  <c r="EK205" i="11"/>
  <c r="EK87" i="11"/>
  <c r="EK28" i="11"/>
  <c r="EK172" i="11"/>
  <c r="EK113" i="11"/>
  <c r="EK92" i="11"/>
  <c r="EK114" i="11"/>
  <c r="EK43" i="11"/>
  <c r="EK187" i="11"/>
  <c r="EK115" i="11"/>
  <c r="EK81" i="11"/>
  <c r="EK74" i="11"/>
  <c r="EK130" i="11"/>
  <c r="EK110" i="11"/>
  <c r="EK131" i="11"/>
  <c r="EK122" i="11"/>
  <c r="EK132" i="11"/>
  <c r="EK61" i="11"/>
  <c r="EK62" i="11"/>
  <c r="EK99" i="11"/>
  <c r="EK40" i="11"/>
  <c r="EK184" i="11"/>
  <c r="EK125" i="11"/>
  <c r="EK128" i="11"/>
  <c r="EK126" i="11"/>
  <c r="EK55" i="11"/>
  <c r="EK199" i="11"/>
  <c r="EK93" i="11"/>
  <c r="EK158" i="11"/>
  <c r="EK142" i="11"/>
  <c r="EK182" i="11"/>
  <c r="EK143" i="11"/>
  <c r="EK170" i="11"/>
  <c r="EK144" i="11"/>
  <c r="EK73" i="11"/>
  <c r="EK98" i="11"/>
  <c r="EK111" i="11"/>
  <c r="EK52" i="11"/>
  <c r="EK196" i="11"/>
  <c r="EK137" i="11"/>
  <c r="EK164" i="11"/>
  <c r="EK138" i="11"/>
  <c r="EK67" i="11"/>
  <c r="EK211" i="11"/>
  <c r="EK105" i="11"/>
  <c r="EK10" i="11"/>
  <c r="EK154" i="11"/>
  <c r="EK11" i="11"/>
  <c r="EK155" i="11"/>
  <c r="EK12" i="11"/>
  <c r="EK180" i="11"/>
  <c r="EK85" i="11"/>
  <c r="EK146" i="11"/>
  <c r="EK123" i="11"/>
  <c r="EK64" i="11"/>
  <c r="EK208" i="11"/>
  <c r="EK149" i="11"/>
  <c r="EK188" i="11"/>
  <c r="EK150" i="11"/>
  <c r="EK79" i="11"/>
  <c r="EK32" i="11"/>
  <c r="EK117" i="11"/>
  <c r="EK22" i="11"/>
  <c r="EK166" i="11"/>
  <c r="EK23" i="11"/>
  <c r="EK167" i="11"/>
  <c r="EK24" i="11"/>
  <c r="EK204" i="11"/>
  <c r="EK97" i="11"/>
  <c r="EK206" i="11"/>
  <c r="EK135" i="11"/>
  <c r="EK76" i="11"/>
  <c r="EK17" i="11"/>
  <c r="EK161" i="11"/>
  <c r="EK18" i="11"/>
  <c r="EK162" i="11"/>
  <c r="EK91" i="11"/>
  <c r="EK80" i="11"/>
  <c r="EK46" i="11"/>
  <c r="EK129" i="11"/>
  <c r="EK34" i="11"/>
  <c r="EK178" i="11"/>
  <c r="EK35" i="11"/>
  <c r="EK179" i="11"/>
  <c r="EK36" i="11"/>
  <c r="EK26" i="11"/>
  <c r="EK109" i="11"/>
  <c r="EK14" i="11"/>
  <c r="EK147" i="11"/>
  <c r="EK88" i="11"/>
  <c r="EK29" i="11"/>
  <c r="EK173" i="11"/>
  <c r="EK30" i="11"/>
  <c r="EK186" i="11"/>
  <c r="EK103" i="11"/>
  <c r="EK104" i="11"/>
  <c r="EK141" i="11"/>
  <c r="EK190" i="11"/>
  <c r="EK47" i="11"/>
  <c r="EK191" i="11"/>
  <c r="EK48" i="11"/>
  <c r="EK86" i="11"/>
  <c r="EK121" i="11"/>
  <c r="EK15" i="11"/>
  <c r="EK159" i="11"/>
  <c r="EK100" i="11"/>
  <c r="EK41" i="11"/>
  <c r="EK185" i="11"/>
  <c r="EK42" i="11"/>
  <c r="EK210" i="11"/>
  <c r="FT216" i="12"/>
  <c r="FF216" i="12"/>
  <c r="FM216" i="12"/>
  <c r="GA216" i="12"/>
  <c r="EK216" i="12"/>
  <c r="GH216" i="12"/>
  <c r="ER216" i="12"/>
  <c r="EY216" i="12"/>
  <c r="EK16" i="12"/>
  <c r="EK17" i="12"/>
  <c r="ER17" i="12"/>
  <c r="ER16" i="12"/>
  <c r="FM215" i="12"/>
  <c r="ER215" i="12"/>
  <c r="FF215" i="12"/>
  <c r="EK215" i="12"/>
  <c r="FT215" i="12"/>
  <c r="GA215" i="12"/>
  <c r="EY215" i="12"/>
  <c r="GH215" i="12"/>
  <c r="ER214" i="12"/>
  <c r="GA214" i="12"/>
  <c r="EY214" i="12"/>
  <c r="GH214" i="12"/>
  <c r="EK213" i="12"/>
  <c r="FF214" i="12"/>
  <c r="EY213" i="12"/>
  <c r="FF213" i="12"/>
  <c r="ER213" i="12"/>
  <c r="FT213" i="12"/>
  <c r="FT214" i="12"/>
  <c r="GA213" i="12"/>
  <c r="EK214" i="12"/>
  <c r="FM213" i="12"/>
  <c r="FM214" i="12"/>
  <c r="GH213" i="12"/>
  <c r="EK203" i="12"/>
  <c r="FF205" i="12"/>
  <c r="FT211" i="12"/>
  <c r="ER208" i="12"/>
  <c r="GH203" i="12"/>
  <c r="ER212" i="12"/>
  <c r="EY202" i="12"/>
  <c r="GH202" i="12"/>
  <c r="GA209" i="12"/>
  <c r="GH209" i="12"/>
  <c r="EY212" i="12"/>
  <c r="ER205" i="12"/>
  <c r="EY205" i="12"/>
  <c r="GA208" i="12"/>
  <c r="GH211" i="12"/>
  <c r="FF203" i="12"/>
  <c r="FT209" i="12"/>
  <c r="FF202" i="12"/>
  <c r="GA205" i="12"/>
  <c r="GA212" i="12"/>
  <c r="GH205" i="12"/>
  <c r="FM205" i="12"/>
  <c r="EK208" i="12"/>
  <c r="GH208" i="12"/>
  <c r="EK206" i="12"/>
  <c r="ER203" i="12"/>
  <c r="EK211" i="12"/>
  <c r="EY207" i="12"/>
  <c r="FM211" i="12"/>
  <c r="GA203" i="12"/>
  <c r="EK210" i="12"/>
  <c r="EK204" i="12"/>
  <c r="GA204" i="12"/>
  <c r="FT206" i="12"/>
  <c r="GH210" i="12"/>
  <c r="GA211" i="12"/>
  <c r="FM202" i="12"/>
  <c r="GH207" i="12"/>
  <c r="FM210" i="12"/>
  <c r="EY209" i="12"/>
  <c r="FF211" i="12"/>
  <c r="FM204" i="12"/>
  <c r="FT207" i="12"/>
  <c r="FM209" i="12"/>
  <c r="FF206" i="12"/>
  <c r="FT204" i="12"/>
  <c r="GH212" i="12"/>
  <c r="FT205" i="12"/>
  <c r="EY203" i="12"/>
  <c r="EK209" i="12"/>
  <c r="GA202" i="12"/>
  <c r="EK202" i="12"/>
  <c r="FF204" i="12"/>
  <c r="ER210" i="12"/>
  <c r="FT202" i="12"/>
  <c r="ER209" i="12"/>
  <c r="ER206" i="12"/>
  <c r="GH206" i="12"/>
  <c r="GA210" i="12"/>
  <c r="FF209" i="12"/>
  <c r="FT212" i="12"/>
  <c r="FF212" i="12"/>
  <c r="ER202" i="12"/>
  <c r="FM208" i="12"/>
  <c r="FM212" i="12"/>
  <c r="EK212" i="12"/>
  <c r="FF207" i="12"/>
  <c r="FT208" i="12"/>
  <c r="FM207" i="12"/>
  <c r="FF208" i="12"/>
  <c r="EY204" i="12"/>
  <c r="EK207" i="12"/>
  <c r="FF210" i="12"/>
  <c r="EY210" i="12"/>
  <c r="GH204" i="12"/>
  <c r="EY206" i="12"/>
  <c r="GA207" i="12"/>
  <c r="ER207" i="12"/>
  <c r="EY211" i="12"/>
  <c r="FT210" i="12"/>
  <c r="EY208" i="12"/>
  <c r="EK205" i="12"/>
  <c r="ER204" i="12"/>
  <c r="GA206" i="12"/>
  <c r="ER211" i="12"/>
  <c r="FM203" i="12"/>
  <c r="FM206" i="12"/>
  <c r="FT203" i="12"/>
  <c r="ER198" i="12"/>
  <c r="GA200" i="12"/>
  <c r="FF198" i="12"/>
  <c r="EY200" i="12"/>
  <c r="FM199" i="12"/>
  <c r="GA198" i="12"/>
  <c r="FF199" i="12"/>
  <c r="GH199" i="12"/>
  <c r="GA199" i="12"/>
  <c r="ER199" i="12"/>
  <c r="EK201" i="12"/>
  <c r="FF200" i="12"/>
  <c r="EK199" i="12"/>
  <c r="FF201" i="12"/>
  <c r="GH198" i="12"/>
  <c r="FT200" i="12"/>
  <c r="ER200" i="12"/>
  <c r="FM200" i="12"/>
  <c r="GA201" i="12"/>
  <c r="GH201" i="12"/>
  <c r="EY199" i="12"/>
  <c r="GH200" i="12"/>
  <c r="FT199" i="12"/>
  <c r="EY198" i="12"/>
  <c r="EK200" i="12"/>
  <c r="FT198" i="12"/>
  <c r="EY201" i="12"/>
  <c r="ER201" i="12"/>
  <c r="FT201" i="12"/>
  <c r="EK198" i="12"/>
  <c r="FM201" i="12"/>
  <c r="FM198" i="12"/>
  <c r="FF197" i="12"/>
  <c r="ET39" i="10" s="1"/>
  <c r="EV39" i="10" s="1"/>
  <c r="ER196" i="12"/>
  <c r="EG42" i="10" s="1"/>
  <c r="FT196" i="12"/>
  <c r="FI42" i="10" s="1"/>
  <c r="GA196" i="12"/>
  <c r="FP42" i="10" s="1"/>
  <c r="GH196" i="12"/>
  <c r="FW42" i="10" s="1"/>
  <c r="FM197" i="12"/>
  <c r="FA39" i="10" s="1"/>
  <c r="FC39" i="10" s="1"/>
  <c r="EY197" i="12"/>
  <c r="EM39" i="10" s="1"/>
  <c r="EO39" i="10" s="1"/>
  <c r="FT197" i="12"/>
  <c r="FH39" i="10" s="1"/>
  <c r="FJ39" i="10" s="1"/>
  <c r="EK196" i="12"/>
  <c r="DZ42" i="10" s="1"/>
  <c r="ER197" i="12"/>
  <c r="EF39" i="10" s="1"/>
  <c r="EH39" i="10" s="1"/>
  <c r="EK197" i="12"/>
  <c r="DY39" i="10" s="1"/>
  <c r="EA39" i="10" s="1"/>
  <c r="GA197" i="12"/>
  <c r="FO39" i="10" s="1"/>
  <c r="FQ39" i="10" s="1"/>
  <c r="EY196" i="12"/>
  <c r="EN42" i="10" s="1"/>
  <c r="FF196" i="12"/>
  <c r="EU42" i="10" s="1"/>
  <c r="FM196" i="12"/>
  <c r="FB42" i="10" s="1"/>
  <c r="GH197" i="12"/>
  <c r="FV39" i="10" s="1"/>
  <c r="FX39" i="10" s="1"/>
  <c r="FT195" i="12"/>
  <c r="FF195" i="12"/>
  <c r="EK195" i="12"/>
  <c r="GA195" i="12"/>
  <c r="GH195" i="12"/>
  <c r="ER195" i="12"/>
  <c r="FM195" i="12"/>
  <c r="EY195" i="12"/>
  <c r="GA193" i="12"/>
  <c r="ER192" i="12"/>
  <c r="FT192" i="12"/>
  <c r="EK194" i="12"/>
  <c r="FM192" i="12"/>
  <c r="GH193" i="12"/>
  <c r="FT193" i="12"/>
  <c r="EY194" i="12"/>
  <c r="GH192" i="12"/>
  <c r="EK193" i="12"/>
  <c r="FM194" i="12"/>
  <c r="FF193" i="12"/>
  <c r="GA194" i="12"/>
  <c r="FM193" i="12"/>
  <c r="EK192" i="12"/>
  <c r="EY193" i="12"/>
  <c r="FF194" i="12"/>
  <c r="FF192" i="12"/>
  <c r="ER193" i="12"/>
  <c r="FT194" i="12"/>
  <c r="GA192" i="12"/>
  <c r="ER194" i="12"/>
  <c r="EY192" i="12"/>
  <c r="GH194" i="12"/>
  <c r="EK191" i="12"/>
  <c r="GH189" i="12"/>
  <c r="GA191" i="12"/>
  <c r="ER191" i="12"/>
  <c r="EK189" i="12"/>
  <c r="FF190" i="12"/>
  <c r="FF189" i="12"/>
  <c r="EK190" i="12"/>
  <c r="GA189" i="12"/>
  <c r="FF191" i="12"/>
  <c r="FM191" i="12"/>
  <c r="EY191" i="12"/>
  <c r="EY190" i="12"/>
  <c r="GH191" i="12"/>
  <c r="FT191" i="12"/>
  <c r="FT190" i="12"/>
  <c r="FT189" i="12"/>
  <c r="GA190" i="12"/>
  <c r="GH190" i="12"/>
  <c r="EY189" i="12"/>
  <c r="ER190" i="12"/>
  <c r="FM190" i="12"/>
  <c r="ER189" i="12"/>
  <c r="FM189" i="12"/>
  <c r="EK188" i="12"/>
  <c r="ER188" i="12"/>
  <c r="EY188" i="12"/>
  <c r="FF188" i="12"/>
  <c r="FM188" i="12"/>
  <c r="FT188" i="12"/>
  <c r="GA188" i="12"/>
  <c r="GH188" i="12"/>
  <c r="EK176" i="12"/>
  <c r="EK180" i="12"/>
  <c r="ER185" i="12"/>
  <c r="EY179" i="12"/>
  <c r="FF180" i="12"/>
  <c r="FF173" i="12"/>
  <c r="FM173" i="12"/>
  <c r="FT171" i="12"/>
  <c r="FT176" i="12"/>
  <c r="GA181" i="12"/>
  <c r="GH172" i="12"/>
  <c r="EK173" i="12"/>
  <c r="ER172" i="12"/>
  <c r="FM184" i="12"/>
  <c r="GA187" i="12"/>
  <c r="EK184" i="12"/>
  <c r="EY172" i="12"/>
  <c r="GA171" i="12"/>
  <c r="EK183" i="12"/>
  <c r="FF171" i="12"/>
  <c r="FT186" i="12"/>
  <c r="GH187" i="12"/>
  <c r="EK175" i="12"/>
  <c r="ER173" i="12"/>
  <c r="ER181" i="12"/>
  <c r="EY186" i="12"/>
  <c r="FF182" i="12"/>
  <c r="FF178" i="12"/>
  <c r="FM177" i="12"/>
  <c r="FT172" i="12"/>
  <c r="FT181" i="12"/>
  <c r="GA183" i="12"/>
  <c r="GH181" i="12"/>
  <c r="ER178" i="12"/>
  <c r="EY171" i="12"/>
  <c r="FM178" i="12"/>
  <c r="GA174" i="12"/>
  <c r="GA178" i="12"/>
  <c r="FM174" i="12"/>
  <c r="EK182" i="12"/>
  <c r="ER186" i="12"/>
  <c r="ER174" i="12"/>
  <c r="EY174" i="12"/>
  <c r="FF186" i="12"/>
  <c r="FF172" i="12"/>
  <c r="FM172" i="12"/>
  <c r="FT177" i="12"/>
  <c r="GA177" i="12"/>
  <c r="GA186" i="12"/>
  <c r="GH178" i="12"/>
  <c r="FF174" i="12"/>
  <c r="GH183" i="12"/>
  <c r="EK174" i="12"/>
  <c r="EY177" i="12"/>
  <c r="EY184" i="12"/>
  <c r="FM187" i="12"/>
  <c r="FT175" i="12"/>
  <c r="GH182" i="12"/>
  <c r="EK178" i="12"/>
  <c r="FF181" i="12"/>
  <c r="FT173" i="12"/>
  <c r="GH173" i="12"/>
  <c r="EK181" i="12"/>
  <c r="EK187" i="12"/>
  <c r="ER182" i="12"/>
  <c r="EY173" i="12"/>
  <c r="EY181" i="12"/>
  <c r="FF177" i="12"/>
  <c r="FT183" i="12"/>
  <c r="FT180" i="12"/>
  <c r="GA176" i="12"/>
  <c r="GH179" i="12"/>
  <c r="GH185" i="12"/>
  <c r="EK185" i="12"/>
  <c r="ER187" i="12"/>
  <c r="ER177" i="12"/>
  <c r="EY182" i="12"/>
  <c r="FF175" i="12"/>
  <c r="FF184" i="12"/>
  <c r="FM180" i="12"/>
  <c r="FT174" i="12"/>
  <c r="GA185" i="12"/>
  <c r="GA180" i="12"/>
  <c r="GH184" i="12"/>
  <c r="FT185" i="12"/>
  <c r="EK177" i="12"/>
  <c r="ER179" i="12"/>
  <c r="ER180" i="12"/>
  <c r="EY183" i="12"/>
  <c r="FF176" i="12"/>
  <c r="FM182" i="12"/>
  <c r="FM179" i="12"/>
  <c r="FT187" i="12"/>
  <c r="GA172" i="12"/>
  <c r="GH180" i="12"/>
  <c r="EK171" i="12"/>
  <c r="ER183" i="12"/>
  <c r="FF183" i="12"/>
  <c r="FM176" i="12"/>
  <c r="GA179" i="12"/>
  <c r="GH176" i="12"/>
  <c r="EY187" i="12"/>
  <c r="FT182" i="12"/>
  <c r="EK179" i="12"/>
  <c r="EY176" i="12"/>
  <c r="FM171" i="12"/>
  <c r="GA173" i="12"/>
  <c r="EK186" i="12"/>
  <c r="ER175" i="12"/>
  <c r="EY175" i="12"/>
  <c r="EY185" i="12"/>
  <c r="FF185" i="12"/>
  <c r="FM181" i="12"/>
  <c r="FM175" i="12"/>
  <c r="FT178" i="12"/>
  <c r="GA175" i="12"/>
  <c r="GA184" i="12"/>
  <c r="GH174" i="12"/>
  <c r="EK172" i="12"/>
  <c r="ER171" i="12"/>
  <c r="EY178" i="12"/>
  <c r="EY180" i="12"/>
  <c r="FF187" i="12"/>
  <c r="FM185" i="12"/>
  <c r="FM186" i="12"/>
  <c r="FT179" i="12"/>
  <c r="GA182" i="12"/>
  <c r="GH171" i="12"/>
  <c r="GH177" i="12"/>
  <c r="ER176" i="12"/>
  <c r="FM183" i="12"/>
  <c r="GH186" i="12"/>
  <c r="ER184" i="12"/>
  <c r="FF179" i="12"/>
  <c r="FT184" i="12"/>
  <c r="GH175" i="12"/>
  <c r="ER170" i="12"/>
  <c r="FT170" i="12"/>
  <c r="EK170" i="12"/>
  <c r="EY170" i="12"/>
  <c r="GA170" i="12"/>
  <c r="FF170" i="12"/>
  <c r="GH170" i="12"/>
  <c r="FM170" i="12"/>
  <c r="EK136" i="12"/>
  <c r="EK156" i="12"/>
  <c r="EK165" i="12"/>
  <c r="ER144" i="12"/>
  <c r="ER156" i="12"/>
  <c r="ER147" i="12"/>
  <c r="EY169" i="12"/>
  <c r="EY136" i="12"/>
  <c r="EY142" i="12"/>
  <c r="FF136" i="12"/>
  <c r="FF167" i="12"/>
  <c r="FF143" i="12"/>
  <c r="FM144" i="12"/>
  <c r="FM145" i="12"/>
  <c r="FM138" i="12"/>
  <c r="FT169" i="12"/>
  <c r="FT155" i="12"/>
  <c r="FT148" i="12"/>
  <c r="GA136" i="12"/>
  <c r="GA168" i="12"/>
  <c r="GA169" i="12"/>
  <c r="GH144" i="12"/>
  <c r="GH154" i="12"/>
  <c r="GH161" i="12"/>
  <c r="ER153" i="12"/>
  <c r="EY155" i="12"/>
  <c r="FF159" i="12"/>
  <c r="FT137" i="12"/>
  <c r="GH153" i="12"/>
  <c r="EY164" i="12"/>
  <c r="FT158" i="12"/>
  <c r="EK146" i="12"/>
  <c r="EY143" i="12"/>
  <c r="EK139" i="12"/>
  <c r="EK153" i="12"/>
  <c r="EK137" i="12"/>
  <c r="ER141" i="12"/>
  <c r="ER150" i="12"/>
  <c r="ER139" i="12"/>
  <c r="EY158" i="12"/>
  <c r="EY162" i="12"/>
  <c r="EY154" i="12"/>
  <c r="FF165" i="12"/>
  <c r="FF138" i="12"/>
  <c r="FF145" i="12"/>
  <c r="FM135" i="12"/>
  <c r="FM154" i="12"/>
  <c r="FM169" i="12"/>
  <c r="FT138" i="12"/>
  <c r="FT142" i="12"/>
  <c r="FT139" i="12"/>
  <c r="GA165" i="12"/>
  <c r="GA163" i="12"/>
  <c r="GA158" i="12"/>
  <c r="GH135" i="12"/>
  <c r="GH146" i="12"/>
  <c r="GH162" i="12"/>
  <c r="EK154" i="12"/>
  <c r="FF166" i="12"/>
  <c r="FT145" i="12"/>
  <c r="EK142" i="12"/>
  <c r="FF139" i="12"/>
  <c r="EK161" i="12"/>
  <c r="EK160" i="12"/>
  <c r="EK145" i="12"/>
  <c r="ER136" i="12"/>
  <c r="ER134" i="12"/>
  <c r="ER142" i="12"/>
  <c r="EY149" i="12"/>
  <c r="EY137" i="12"/>
  <c r="EY168" i="12"/>
  <c r="FF154" i="12"/>
  <c r="FF150" i="12"/>
  <c r="FF135" i="12"/>
  <c r="FM157" i="12"/>
  <c r="FM155" i="12"/>
  <c r="FM136" i="12"/>
  <c r="FT153" i="12"/>
  <c r="FT152" i="12"/>
  <c r="FT154" i="12"/>
  <c r="GA162" i="12"/>
  <c r="GA134" i="12"/>
  <c r="GA167" i="12"/>
  <c r="GH143" i="12"/>
  <c r="GH160" i="12"/>
  <c r="GH140" i="12"/>
  <c r="GA139" i="12"/>
  <c r="EK166" i="12"/>
  <c r="EY148" i="12"/>
  <c r="FT167" i="12"/>
  <c r="GH159" i="12"/>
  <c r="EK135" i="12"/>
  <c r="FF152" i="12"/>
  <c r="EK162" i="12"/>
  <c r="EK159" i="12"/>
  <c r="EK138" i="12"/>
  <c r="ER148" i="12"/>
  <c r="ER168" i="12"/>
  <c r="ER146" i="12"/>
  <c r="EY167" i="12"/>
  <c r="EY157" i="12"/>
  <c r="EY165" i="12"/>
  <c r="FF151" i="12"/>
  <c r="FF144" i="12"/>
  <c r="FF137" i="12"/>
  <c r="FM162" i="12"/>
  <c r="FM168" i="12"/>
  <c r="FM164" i="12"/>
  <c r="FT144" i="12"/>
  <c r="FT157" i="12"/>
  <c r="FT146" i="12"/>
  <c r="GA149" i="12"/>
  <c r="GA159" i="12"/>
  <c r="GA155" i="12"/>
  <c r="GH152" i="12"/>
  <c r="GH151" i="12"/>
  <c r="GH142" i="12"/>
  <c r="FT136" i="12"/>
  <c r="ER138" i="12"/>
  <c r="FF147" i="12"/>
  <c r="GA156" i="12"/>
  <c r="ER162" i="12"/>
  <c r="FM165" i="12"/>
  <c r="EK148" i="12"/>
  <c r="EK163" i="12"/>
  <c r="EK143" i="12"/>
  <c r="ER140" i="12"/>
  <c r="ER163" i="12"/>
  <c r="ER135" i="12"/>
  <c r="EY161" i="12"/>
  <c r="EY139" i="12"/>
  <c r="EY146" i="12"/>
  <c r="FF158" i="12"/>
  <c r="FF134" i="12"/>
  <c r="FF149" i="12"/>
  <c r="FM134" i="12"/>
  <c r="FM142" i="12"/>
  <c r="FM166" i="12"/>
  <c r="FT162" i="12"/>
  <c r="FT161" i="12"/>
  <c r="FT151" i="12"/>
  <c r="GA138" i="12"/>
  <c r="GA147" i="12"/>
  <c r="GA148" i="12"/>
  <c r="GH163" i="12"/>
  <c r="GH138" i="12"/>
  <c r="GH150" i="12"/>
  <c r="EK169" i="12"/>
  <c r="EY140" i="12"/>
  <c r="FF148" i="12"/>
  <c r="FM160" i="12"/>
  <c r="GA164" i="12"/>
  <c r="GH158" i="12"/>
  <c r="ER152" i="12"/>
  <c r="FM146" i="12"/>
  <c r="GH148" i="12"/>
  <c r="ER167" i="12"/>
  <c r="EK149" i="12"/>
  <c r="EK141" i="12"/>
  <c r="EK134" i="12"/>
  <c r="ER157" i="12"/>
  <c r="ER158" i="12"/>
  <c r="ER164" i="12"/>
  <c r="EY138" i="12"/>
  <c r="EY151" i="12"/>
  <c r="EY150" i="12"/>
  <c r="FF155" i="12"/>
  <c r="FF163" i="12"/>
  <c r="FF164" i="12"/>
  <c r="FM158" i="12"/>
  <c r="FM148" i="12"/>
  <c r="FM153" i="12"/>
  <c r="FT168" i="12"/>
  <c r="FT164" i="12"/>
  <c r="FT134" i="12"/>
  <c r="GA144" i="12"/>
  <c r="GA161" i="12"/>
  <c r="GA160" i="12"/>
  <c r="GH164" i="12"/>
  <c r="GH169" i="12"/>
  <c r="GH167" i="12"/>
  <c r="ER160" i="12"/>
  <c r="FM152" i="12"/>
  <c r="GH166" i="12"/>
  <c r="EY166" i="12"/>
  <c r="EK158" i="12"/>
  <c r="EK147" i="12"/>
  <c r="EK150" i="12"/>
  <c r="ER145" i="12"/>
  <c r="ER151" i="12"/>
  <c r="ER137" i="12"/>
  <c r="EY145" i="12"/>
  <c r="EY141" i="12"/>
  <c r="EY134" i="12"/>
  <c r="FF156" i="12"/>
  <c r="FF146" i="12"/>
  <c r="FF140" i="12"/>
  <c r="FM147" i="12"/>
  <c r="FM140" i="12"/>
  <c r="FM139" i="12"/>
  <c r="FT147" i="12"/>
  <c r="FT141" i="12"/>
  <c r="FT165" i="12"/>
  <c r="GA140" i="12"/>
  <c r="GA135" i="12"/>
  <c r="GA152" i="12"/>
  <c r="GH156" i="12"/>
  <c r="GH157" i="12"/>
  <c r="GH165" i="12"/>
  <c r="EK168" i="12"/>
  <c r="ER155" i="12"/>
  <c r="EY163" i="12"/>
  <c r="FM161" i="12"/>
  <c r="FT160" i="12"/>
  <c r="GH141" i="12"/>
  <c r="EY144" i="12"/>
  <c r="FM167" i="12"/>
  <c r="GA153" i="12"/>
  <c r="EY152" i="12"/>
  <c r="EK152" i="12"/>
  <c r="EK157" i="12"/>
  <c r="EK167" i="12"/>
  <c r="ER154" i="12"/>
  <c r="ER149" i="12"/>
  <c r="ER143" i="12"/>
  <c r="EY153" i="12"/>
  <c r="EY147" i="12"/>
  <c r="EY159" i="12"/>
  <c r="FF142" i="12"/>
  <c r="FF162" i="12"/>
  <c r="FF169" i="12"/>
  <c r="FM151" i="12"/>
  <c r="FM141" i="12"/>
  <c r="FM149" i="12"/>
  <c r="FT163" i="12"/>
  <c r="FT143" i="12"/>
  <c r="FT156" i="12"/>
  <c r="GA166" i="12"/>
  <c r="GA137" i="12"/>
  <c r="GA154" i="12"/>
  <c r="GH137" i="12"/>
  <c r="GH155" i="12"/>
  <c r="GH139" i="12"/>
  <c r="EK155" i="12"/>
  <c r="ER169" i="12"/>
  <c r="FF161" i="12"/>
  <c r="FM163" i="12"/>
  <c r="GA146" i="12"/>
  <c r="EK164" i="12"/>
  <c r="FF153" i="12"/>
  <c r="GA151" i="12"/>
  <c r="ER166" i="12"/>
  <c r="FF160" i="12"/>
  <c r="EK140" i="12"/>
  <c r="FM156" i="12"/>
  <c r="GA141" i="12"/>
  <c r="EK144" i="12"/>
  <c r="FM150" i="12"/>
  <c r="GA150" i="12"/>
  <c r="GA142" i="12"/>
  <c r="EK151" i="12"/>
  <c r="FM159" i="12"/>
  <c r="GA157" i="12"/>
  <c r="FT166" i="12"/>
  <c r="GH147" i="12"/>
  <c r="ER159" i="12"/>
  <c r="FM143" i="12"/>
  <c r="GA143" i="12"/>
  <c r="ER165" i="12"/>
  <c r="FM137" i="12"/>
  <c r="GA145" i="12"/>
  <c r="ER161" i="12"/>
  <c r="FT140" i="12"/>
  <c r="GH136" i="12"/>
  <c r="FF141" i="12"/>
  <c r="EY160" i="12"/>
  <c r="FT150" i="12"/>
  <c r="GH145" i="12"/>
  <c r="EY135" i="12"/>
  <c r="GH134" i="12"/>
  <c r="FT149" i="12"/>
  <c r="EY156" i="12"/>
  <c r="FT159" i="12"/>
  <c r="GH168" i="12"/>
  <c r="FF157" i="12"/>
  <c r="FT135" i="12"/>
  <c r="GH149" i="12"/>
  <c r="FF168" i="12"/>
  <c r="GV6" i="11"/>
  <c r="B31" i="7"/>
  <c r="A32" i="7"/>
  <c r="FF126" i="12"/>
  <c r="FF125" i="12"/>
  <c r="FF124" i="12"/>
  <c r="FF123" i="12"/>
  <c r="FF122" i="12"/>
  <c r="FF121" i="12"/>
  <c r="FF120" i="12"/>
  <c r="ER128" i="12"/>
  <c r="FM127" i="12"/>
  <c r="EK128" i="12"/>
  <c r="GH122" i="12"/>
  <c r="FM126" i="12"/>
  <c r="ER21" i="12"/>
  <c r="GH118" i="12"/>
  <c r="GH112" i="12"/>
  <c r="FM106" i="12"/>
  <c r="EK105" i="12"/>
  <c r="EK104" i="12"/>
  <c r="EK103" i="12"/>
  <c r="ER19" i="12"/>
  <c r="FM119" i="12"/>
  <c r="FT132" i="12"/>
  <c r="FT131" i="12"/>
  <c r="FT130" i="12"/>
  <c r="FT129" i="12"/>
  <c r="FT128" i="12"/>
  <c r="FT127" i="12"/>
  <c r="EK126" i="12"/>
  <c r="EK125" i="12"/>
  <c r="EK124" i="12"/>
  <c r="EK123" i="12"/>
  <c r="EK122" i="12"/>
  <c r="EK121" i="12"/>
  <c r="EK120" i="12"/>
  <c r="FT120" i="12"/>
  <c r="GA22" i="12"/>
  <c r="ER123" i="12"/>
  <c r="FT107" i="12"/>
  <c r="FT106" i="12"/>
  <c r="FM21" i="12"/>
  <c r="ER133" i="12"/>
  <c r="EY132" i="12"/>
  <c r="EY131" i="12"/>
  <c r="EY130" i="12"/>
  <c r="EY129" i="12"/>
  <c r="EY128" i="12"/>
  <c r="EY127" i="12"/>
  <c r="FF128" i="12"/>
  <c r="ER127" i="12"/>
  <c r="GA23" i="12"/>
  <c r="EK22" i="12"/>
  <c r="EK127" i="12"/>
  <c r="GH121" i="12"/>
  <c r="FM125" i="12"/>
  <c r="FT119" i="12"/>
  <c r="FT118" i="12"/>
  <c r="FT117" i="12"/>
  <c r="FT116" i="12"/>
  <c r="FT115" i="12"/>
  <c r="FT114" i="12"/>
  <c r="FT113" i="12"/>
  <c r="FT112" i="12"/>
  <c r="FT111" i="12"/>
  <c r="FT110" i="12"/>
  <c r="FT109" i="12"/>
  <c r="FT108" i="12"/>
  <c r="EY107" i="12"/>
  <c r="EY106" i="12"/>
  <c r="GH117" i="12"/>
  <c r="GH111" i="12"/>
  <c r="GA133" i="12"/>
  <c r="GH128" i="12"/>
  <c r="GA26" i="12"/>
  <c r="FO29" i="10" s="1"/>
  <c r="FQ29" i="10" s="1"/>
  <c r="GA25" i="12"/>
  <c r="GA24" i="12"/>
  <c r="FO37" i="10" s="1"/>
  <c r="FQ37" i="10" s="1"/>
  <c r="FF23" i="12"/>
  <c r="GA107" i="12"/>
  <c r="GA106" i="12"/>
  <c r="FM122" i="12"/>
  <c r="FT20" i="12"/>
  <c r="EY119" i="12"/>
  <c r="EY118" i="12"/>
  <c r="EY117" i="12"/>
  <c r="EY116" i="12"/>
  <c r="EY115" i="12"/>
  <c r="EY114" i="12"/>
  <c r="EY113" i="12"/>
  <c r="EY112" i="12"/>
  <c r="EY111" i="12"/>
  <c r="EY110" i="12"/>
  <c r="EY109" i="12"/>
  <c r="GH126" i="12"/>
  <c r="FF133" i="12"/>
  <c r="FF127" i="12"/>
  <c r="FF26" i="12"/>
  <c r="ET29" i="10" s="1"/>
  <c r="EV29" i="10" s="1"/>
  <c r="FF25" i="12"/>
  <c r="FF24" i="12"/>
  <c r="ET37" i="10" s="1"/>
  <c r="EV37" i="10" s="1"/>
  <c r="EK23" i="12"/>
  <c r="GA119" i="12"/>
  <c r="GA118" i="12"/>
  <c r="GA117" i="12"/>
  <c r="GA116" i="12"/>
  <c r="GA115" i="12"/>
  <c r="GA114" i="12"/>
  <c r="GA113" i="12"/>
  <c r="GA112" i="12"/>
  <c r="GA111" i="12"/>
  <c r="GA110" i="12"/>
  <c r="GA109" i="12"/>
  <c r="GA108" i="12"/>
  <c r="FF107" i="12"/>
  <c r="FF106" i="12"/>
  <c r="GH120" i="12"/>
  <c r="EY20" i="12"/>
  <c r="FM124" i="12"/>
  <c r="GH116" i="12"/>
  <c r="GH110" i="12"/>
  <c r="EY105" i="12"/>
  <c r="EY104" i="12"/>
  <c r="EY103" i="12"/>
  <c r="EY102" i="12"/>
  <c r="EY101" i="12"/>
  <c r="EY100" i="12"/>
  <c r="EY99" i="12"/>
  <c r="ER105" i="12"/>
  <c r="ER104" i="12"/>
  <c r="ER103" i="12"/>
  <c r="ER102" i="12"/>
  <c r="ER101" i="12"/>
  <c r="GH99" i="12"/>
  <c r="FF99" i="12"/>
  <c r="EK133" i="12"/>
  <c r="FT133" i="12"/>
  <c r="GH132" i="12"/>
  <c r="GH131" i="12"/>
  <c r="GH130" i="12"/>
  <c r="GH129" i="12"/>
  <c r="GH127" i="12"/>
  <c r="FF22" i="12"/>
  <c r="EK26" i="12"/>
  <c r="DY29" i="10" s="1"/>
  <c r="EA29" i="10" s="1"/>
  <c r="EK25" i="12"/>
  <c r="EK24" i="12"/>
  <c r="DY37" i="10" s="1"/>
  <c r="EA37" i="10" s="1"/>
  <c r="ER122" i="12"/>
  <c r="FF119" i="12"/>
  <c r="FF118" i="12"/>
  <c r="FF117" i="12"/>
  <c r="FF116" i="12"/>
  <c r="FF115" i="12"/>
  <c r="FF114" i="12"/>
  <c r="FF113" i="12"/>
  <c r="FF112" i="12"/>
  <c r="FF111" i="12"/>
  <c r="FF110" i="12"/>
  <c r="FF109" i="12"/>
  <c r="EK108" i="12"/>
  <c r="EK107" i="12"/>
  <c r="EK106" i="12"/>
  <c r="FM121" i="12"/>
  <c r="GH125" i="12"/>
  <c r="GH22" i="12"/>
  <c r="FF108" i="12"/>
  <c r="ER118" i="12"/>
  <c r="ER112" i="12"/>
  <c r="FF101" i="12"/>
  <c r="FM118" i="12"/>
  <c r="EY133" i="12"/>
  <c r="GA132" i="12"/>
  <c r="GA131" i="12"/>
  <c r="GA130" i="12"/>
  <c r="GA129" i="12"/>
  <c r="FM133" i="12"/>
  <c r="FM132" i="12"/>
  <c r="FM131" i="12"/>
  <c r="FM130" i="12"/>
  <c r="FM129" i="12"/>
  <c r="FT126" i="12"/>
  <c r="FT125" i="12"/>
  <c r="FT124" i="12"/>
  <c r="FT123" i="12"/>
  <c r="EK119" i="12"/>
  <c r="EK118" i="12"/>
  <c r="EK117" i="12"/>
  <c r="EK116" i="12"/>
  <c r="EK115" i="12"/>
  <c r="EK114" i="12"/>
  <c r="EK113" i="12"/>
  <c r="EK112" i="12"/>
  <c r="EK111" i="12"/>
  <c r="EK110" i="12"/>
  <c r="EK109" i="12"/>
  <c r="FM123" i="12"/>
  <c r="GH23" i="12"/>
  <c r="FM22" i="12"/>
  <c r="GH115" i="12"/>
  <c r="GH109" i="12"/>
  <c r="FM112" i="12"/>
  <c r="FF132" i="12"/>
  <c r="FF131" i="12"/>
  <c r="FF130" i="12"/>
  <c r="FF129" i="12"/>
  <c r="ER132" i="12"/>
  <c r="ER131" i="12"/>
  <c r="ER130" i="12"/>
  <c r="ER129" i="12"/>
  <c r="EY126" i="12"/>
  <c r="EY125" i="12"/>
  <c r="EY124" i="12"/>
  <c r="EY123" i="12"/>
  <c r="GA21" i="12"/>
  <c r="ER121" i="12"/>
  <c r="ER126" i="12"/>
  <c r="FM120" i="12"/>
  <c r="GH124" i="12"/>
  <c r="ER22" i="12"/>
  <c r="GH20" i="12"/>
  <c r="GH26" i="12"/>
  <c r="FV29" i="10" s="1"/>
  <c r="FX29" i="10" s="1"/>
  <c r="GH25" i="12"/>
  <c r="GH24" i="12"/>
  <c r="FV37" i="10" s="1"/>
  <c r="FX37" i="10" s="1"/>
  <c r="FM23" i="12"/>
  <c r="GH107" i="12"/>
  <c r="EK132" i="12"/>
  <c r="EK131" i="12"/>
  <c r="EK130" i="12"/>
  <c r="EK129" i="12"/>
  <c r="GH133" i="12"/>
  <c r="GA128" i="12"/>
  <c r="EK21" i="12"/>
  <c r="EY19" i="12"/>
  <c r="FT21" i="12"/>
  <c r="FT122" i="12"/>
  <c r="ER120" i="12"/>
  <c r="ER125" i="12"/>
  <c r="FT22" i="12"/>
  <c r="EY21" i="12"/>
  <c r="GH123" i="12"/>
  <c r="ER26" i="12"/>
  <c r="EF29" i="10" s="1"/>
  <c r="EH29" i="10" s="1"/>
  <c r="ER25" i="12"/>
  <c r="ER24" i="12"/>
  <c r="EF37" i="10" s="1"/>
  <c r="EH37" i="10" s="1"/>
  <c r="GA127" i="12"/>
  <c r="FM128" i="12"/>
  <c r="FT26" i="12"/>
  <c r="FH29" i="10" s="1"/>
  <c r="FJ29" i="10" s="1"/>
  <c r="FT25" i="12"/>
  <c r="FT24" i="12"/>
  <c r="FH37" i="10" s="1"/>
  <c r="FJ37" i="10" s="1"/>
  <c r="FT23" i="12"/>
  <c r="EY22" i="12"/>
  <c r="FT19" i="12"/>
  <c r="GA126" i="12"/>
  <c r="GA125" i="12"/>
  <c r="GA124" i="12"/>
  <c r="GA123" i="12"/>
  <c r="GA122" i="12"/>
  <c r="GA121" i="12"/>
  <c r="GA120" i="12"/>
  <c r="FT121" i="12"/>
  <c r="FF21" i="12"/>
  <c r="ER124" i="12"/>
  <c r="EY26" i="12"/>
  <c r="EM29" i="10" s="1"/>
  <c r="EO29" i="10" s="1"/>
  <c r="EY25" i="12"/>
  <c r="EY24" i="12"/>
  <c r="EM37" i="10" s="1"/>
  <c r="EO37" i="10" s="1"/>
  <c r="EY23" i="12"/>
  <c r="GH21" i="12"/>
  <c r="FF105" i="12"/>
  <c r="FF104" i="12"/>
  <c r="FF103" i="12"/>
  <c r="ER115" i="12"/>
  <c r="ER109" i="12"/>
  <c r="GH102" i="12"/>
  <c r="GA98" i="12"/>
  <c r="GA97" i="12"/>
  <c r="GA96" i="12"/>
  <c r="GA95" i="12"/>
  <c r="GA94" i="12"/>
  <c r="FF19" i="12"/>
  <c r="EK101" i="12"/>
  <c r="EY86" i="12"/>
  <c r="GA93" i="12"/>
  <c r="GH71" i="12"/>
  <c r="FF80" i="12"/>
  <c r="EY73" i="12"/>
  <c r="FM75" i="12"/>
  <c r="FT56" i="12"/>
  <c r="FT49" i="12"/>
  <c r="FT45" i="12"/>
  <c r="FF11" i="12"/>
  <c r="EK15" i="12"/>
  <c r="EK12" i="12"/>
  <c r="DY28" i="10" s="1"/>
  <c r="EA28" i="10" s="1"/>
  <c r="GH42" i="12"/>
  <c r="FM47" i="12"/>
  <c r="GH50" i="12"/>
  <c r="GH44" i="12"/>
  <c r="GH18" i="12"/>
  <c r="FT15" i="12"/>
  <c r="FF55" i="12"/>
  <c r="FF49" i="12"/>
  <c r="EK43" i="12"/>
  <c r="GH16" i="12"/>
  <c r="GH10" i="12"/>
  <c r="FV31" i="10" s="1"/>
  <c r="FX31" i="10" s="1"/>
  <c r="GH31" i="12"/>
  <c r="FM29" i="12"/>
  <c r="FM27" i="12"/>
  <c r="FM25" i="12"/>
  <c r="EY122" i="12"/>
  <c r="ER114" i="12"/>
  <c r="FM102" i="12"/>
  <c r="FM99" i="12"/>
  <c r="FF98" i="12"/>
  <c r="FF97" i="12"/>
  <c r="FF96" i="12"/>
  <c r="FF95" i="12"/>
  <c r="FF94" i="12"/>
  <c r="FF100" i="12"/>
  <c r="FT97" i="12"/>
  <c r="FT96" i="12"/>
  <c r="FT95" i="12"/>
  <c r="FT94" i="12"/>
  <c r="FT93" i="12"/>
  <c r="FT92" i="12"/>
  <c r="GH98" i="12"/>
  <c r="GH97" i="12"/>
  <c r="GH96" i="12"/>
  <c r="GH95" i="12"/>
  <c r="GH94" i="12"/>
  <c r="GH93" i="12"/>
  <c r="GA91" i="12"/>
  <c r="GA90" i="12"/>
  <c r="GA89" i="12"/>
  <c r="GA88" i="12"/>
  <c r="GA87" i="12"/>
  <c r="FM92" i="12"/>
  <c r="EY87" i="12"/>
  <c r="ER80" i="12"/>
  <c r="FM83" i="12"/>
  <c r="EK81" i="12"/>
  <c r="GH84" i="12"/>
  <c r="FT17" i="12"/>
  <c r="ER72" i="12"/>
  <c r="FT54" i="12"/>
  <c r="FT59" i="12"/>
  <c r="FT52" i="12"/>
  <c r="ER67" i="12"/>
  <c r="ER18" i="12"/>
  <c r="FF10" i="12"/>
  <c r="ET31" i="10" s="1"/>
  <c r="EV31" i="10" s="1"/>
  <c r="FM67" i="12"/>
  <c r="FM53" i="12"/>
  <c r="GH51" i="12"/>
  <c r="GH60" i="12"/>
  <c r="GH59" i="12"/>
  <c r="GH58" i="12"/>
  <c r="GH54" i="12"/>
  <c r="GH66" i="12"/>
  <c r="FT16" i="12"/>
  <c r="EY15" i="12"/>
  <c r="FF18" i="12"/>
  <c r="FF52" i="12"/>
  <c r="FM31" i="12"/>
  <c r="ER27" i="12"/>
  <c r="GA104" i="12"/>
  <c r="FT105" i="12"/>
  <c r="FT102" i="12"/>
  <c r="FT99" i="12"/>
  <c r="EK98" i="12"/>
  <c r="EK97" i="12"/>
  <c r="EK96" i="12"/>
  <c r="EK95" i="12"/>
  <c r="FT98" i="12"/>
  <c r="EY97" i="12"/>
  <c r="EY96" i="12"/>
  <c r="EY95" i="12"/>
  <c r="EY94" i="12"/>
  <c r="EY93" i="12"/>
  <c r="EY92" i="12"/>
  <c r="FM98" i="12"/>
  <c r="FM97" i="12"/>
  <c r="FM96" i="12"/>
  <c r="FM95" i="12"/>
  <c r="FM94" i="12"/>
  <c r="FM93" i="12"/>
  <c r="GA92" i="12"/>
  <c r="FF91" i="12"/>
  <c r="FF90" i="12"/>
  <c r="FF89" i="12"/>
  <c r="FF88" i="12"/>
  <c r="FF87" i="12"/>
  <c r="EK86" i="12"/>
  <c r="EY18" i="12"/>
  <c r="EY17" i="12"/>
  <c r="ER75" i="12"/>
  <c r="EY72" i="12"/>
  <c r="FM74" i="12"/>
  <c r="FM73" i="12"/>
  <c r="GA70" i="12"/>
  <c r="GA69" i="12"/>
  <c r="GA68" i="12"/>
  <c r="GA67" i="12"/>
  <c r="GA66" i="12"/>
  <c r="GA65" i="12"/>
  <c r="FT47" i="12"/>
  <c r="EY47" i="12"/>
  <c r="EK13" i="12"/>
  <c r="GH45" i="12"/>
  <c r="GH57" i="12"/>
  <c r="FM55" i="12"/>
  <c r="FM51" i="12"/>
  <c r="GH64" i="12"/>
  <c r="GH63" i="12"/>
  <c r="GH62" i="12"/>
  <c r="GH61" i="12"/>
  <c r="FM60" i="12"/>
  <c r="FM59" i="12"/>
  <c r="ER58" i="12"/>
  <c r="FM56" i="12"/>
  <c r="ER54" i="12"/>
  <c r="ER52" i="12"/>
  <c r="GA53" i="12"/>
  <c r="EY16" i="12"/>
  <c r="EY13" i="12"/>
  <c r="EY11" i="12"/>
  <c r="GA55" i="12"/>
  <c r="EK52" i="12"/>
  <c r="FF48" i="12"/>
  <c r="EK42" i="12"/>
  <c r="GH15" i="12"/>
  <c r="ER30" i="12"/>
  <c r="EK27" i="12"/>
  <c r="ER23" i="12"/>
  <c r="GH119" i="12"/>
  <c r="EY120" i="12"/>
  <c r="ER113" i="12"/>
  <c r="GH103" i="12"/>
  <c r="EY98" i="12"/>
  <c r="ER98" i="12"/>
  <c r="ER97" i="12"/>
  <c r="ER96" i="12"/>
  <c r="ER95" i="12"/>
  <c r="ER94" i="12"/>
  <c r="ER93" i="12"/>
  <c r="EK91" i="12"/>
  <c r="EK90" i="12"/>
  <c r="EK89" i="12"/>
  <c r="EK88" i="12"/>
  <c r="EK87" i="12"/>
  <c r="FT84" i="12"/>
  <c r="FT83" i="12"/>
  <c r="FT82" i="12"/>
  <c r="FT81" i="12"/>
  <c r="FT80" i="12"/>
  <c r="FM82" i="12"/>
  <c r="GH79" i="12"/>
  <c r="GH78" i="12"/>
  <c r="GH77" i="12"/>
  <c r="GH76" i="12"/>
  <c r="EK80" i="12"/>
  <c r="GH82" i="12"/>
  <c r="ER71" i="12"/>
  <c r="FF70" i="12"/>
  <c r="FF69" i="12"/>
  <c r="FF68" i="12"/>
  <c r="FF67" i="12"/>
  <c r="FF66" i="12"/>
  <c r="FF65" i="12"/>
  <c r="EY59" i="12"/>
  <c r="EY52" i="12"/>
  <c r="EY54" i="12"/>
  <c r="EY65" i="12"/>
  <c r="GH41" i="12"/>
  <c r="ER57" i="12"/>
  <c r="ER49" i="12"/>
  <c r="GH46" i="12"/>
  <c r="FM66" i="12"/>
  <c r="FM64" i="12"/>
  <c r="FM63" i="12"/>
  <c r="FM62" i="12"/>
  <c r="FM61" i="12"/>
  <c r="ER60" i="12"/>
  <c r="ER59" i="12"/>
  <c r="ER47" i="12"/>
  <c r="ER43" i="12"/>
  <c r="FT13" i="12"/>
  <c r="FT11" i="12"/>
  <c r="FF56" i="12"/>
  <c r="FM65" i="12"/>
  <c r="FF17" i="12"/>
  <c r="EY121" i="12"/>
  <c r="FM103" i="12"/>
  <c r="FM115" i="12"/>
  <c r="EY84" i="12"/>
  <c r="EY83" i="12"/>
  <c r="EY82" i="12"/>
  <c r="EY81" i="12"/>
  <c r="EY80" i="12"/>
  <c r="GA79" i="12"/>
  <c r="GA78" i="12"/>
  <c r="GA77" i="12"/>
  <c r="GA76" i="12"/>
  <c r="GA75" i="12"/>
  <c r="GA74" i="12"/>
  <c r="GA73" i="12"/>
  <c r="GA72" i="12"/>
  <c r="GA71" i="12"/>
  <c r="FF85" i="12"/>
  <c r="FT79" i="12"/>
  <c r="FT78" i="12"/>
  <c r="FT77" i="12"/>
  <c r="FT76" i="12"/>
  <c r="FT75" i="12"/>
  <c r="FT74" i="12"/>
  <c r="FM79" i="12"/>
  <c r="FM78" i="12"/>
  <c r="FM77" i="12"/>
  <c r="FM76" i="12"/>
  <c r="ER74" i="12"/>
  <c r="EY71" i="12"/>
  <c r="FT73" i="12"/>
  <c r="GH70" i="12"/>
  <c r="GH69" i="12"/>
  <c r="GH68" i="12"/>
  <c r="FT85" i="12"/>
  <c r="FM72" i="12"/>
  <c r="FA22" i="10" s="1"/>
  <c r="FC22" i="10" s="1"/>
  <c r="EK70" i="12"/>
  <c r="EK69" i="12"/>
  <c r="EK68" i="12"/>
  <c r="EK67" i="12"/>
  <c r="EK66" i="12"/>
  <c r="EK65" i="12"/>
  <c r="EY45" i="12"/>
  <c r="FT61" i="12"/>
  <c r="FT60" i="12"/>
  <c r="EY56" i="12"/>
  <c r="EY49" i="12"/>
  <c r="GA13" i="12"/>
  <c r="FM18" i="12"/>
  <c r="ER64" i="12"/>
  <c r="ER63" i="12"/>
  <c r="ER62" i="12"/>
  <c r="ER61" i="12"/>
  <c r="EK18" i="12"/>
  <c r="FF61" i="12"/>
  <c r="GA54" i="12"/>
  <c r="GH74" i="12"/>
  <c r="FF47" i="12"/>
  <c r="EK41" i="12"/>
  <c r="GH14" i="12"/>
  <c r="GH108" i="12"/>
  <c r="GA105" i="12"/>
  <c r="ER119" i="12"/>
  <c r="EK100" i="12"/>
  <c r="FM109" i="12"/>
  <c r="FF92" i="12"/>
  <c r="GA18" i="12"/>
  <c r="FT88" i="12"/>
  <c r="FF79" i="12"/>
  <c r="FF78" i="12"/>
  <c r="FF77" i="12"/>
  <c r="FF76" i="12"/>
  <c r="FF75" i="12"/>
  <c r="FF74" i="12"/>
  <c r="FF73" i="12"/>
  <c r="FF72" i="12"/>
  <c r="FF71" i="12"/>
  <c r="EY79" i="12"/>
  <c r="EY78" i="12"/>
  <c r="EY77" i="12"/>
  <c r="EY76" i="12"/>
  <c r="EY75" i="12"/>
  <c r="EY74" i="12"/>
  <c r="ER84" i="12"/>
  <c r="FM81" i="12"/>
  <c r="ER79" i="12"/>
  <c r="ER78" i="12"/>
  <c r="ER77" i="12"/>
  <c r="ER76" i="12"/>
  <c r="GA83" i="12"/>
  <c r="GH80" i="12"/>
  <c r="FM70" i="12"/>
  <c r="FM69" i="12"/>
  <c r="FM68" i="12"/>
  <c r="EY57" i="12"/>
  <c r="FT50" i="12"/>
  <c r="FT64" i="12"/>
  <c r="FT63" i="12"/>
  <c r="FT62" i="12"/>
  <c r="EY61" i="12"/>
  <c r="EY60" i="12"/>
  <c r="FT44" i="12"/>
  <c r="GA10" i="12"/>
  <c r="FO31" i="10" s="1"/>
  <c r="FQ31" i="10" s="1"/>
  <c r="FF13" i="12"/>
  <c r="ER42" i="12"/>
  <c r="GH49" i="12"/>
  <c r="GH81" i="12"/>
  <c r="GA51" i="12"/>
  <c r="EK54" i="12"/>
  <c r="FF51" i="12"/>
  <c r="EY35" i="12"/>
  <c r="GH39" i="12"/>
  <c r="GH38" i="12"/>
  <c r="GH37" i="12"/>
  <c r="GH36" i="12"/>
  <c r="GH35" i="12"/>
  <c r="FM34" i="12"/>
  <c r="FM33" i="12"/>
  <c r="FM26" i="12"/>
  <c r="FA29" i="10" s="1"/>
  <c r="FC29" i="10" s="1"/>
  <c r="FT103" i="12"/>
  <c r="FT100" i="12"/>
  <c r="ER111" i="12"/>
  <c r="GH104" i="12"/>
  <c r="FM113" i="12"/>
  <c r="GH100" i="12"/>
  <c r="EK99" i="12"/>
  <c r="GA100" i="12"/>
  <c r="ER108" i="12"/>
  <c r="FM114" i="12"/>
  <c r="EK94" i="12"/>
  <c r="FT91" i="12"/>
  <c r="FT90" i="12"/>
  <c r="FT89" i="12"/>
  <c r="GA85" i="12"/>
  <c r="FF86" i="12"/>
  <c r="EK79" i="12"/>
  <c r="EK78" i="12"/>
  <c r="EK77" i="12"/>
  <c r="EK76" i="12"/>
  <c r="EK75" i="12"/>
  <c r="EK74" i="12"/>
  <c r="EK73" i="12"/>
  <c r="EK72" i="12"/>
  <c r="EK71" i="12"/>
  <c r="EY88" i="12"/>
  <c r="GA84" i="12"/>
  <c r="FT72" i="12"/>
  <c r="ER70" i="12"/>
  <c r="ER69" i="12"/>
  <c r="ER68" i="12"/>
  <c r="FM71" i="12"/>
  <c r="EY64" i="12"/>
  <c r="EY63" i="12"/>
  <c r="FT58" i="12"/>
  <c r="FT51" i="12"/>
  <c r="EK10" i="12"/>
  <c r="DY31" i="10" s="1"/>
  <c r="EA31" i="10" s="1"/>
  <c r="FM40" i="12"/>
  <c r="GA11" i="12"/>
  <c r="ER44" i="12"/>
  <c r="GH40" i="12"/>
  <c r="FM17" i="12"/>
  <c r="GH52" i="12"/>
  <c r="ER46" i="12"/>
  <c r="FM42" i="12"/>
  <c r="GA52" i="12"/>
  <c r="FF54" i="12"/>
  <c r="GA59" i="12"/>
  <c r="GA58" i="12"/>
  <c r="GA57" i="12"/>
  <c r="GA56" i="12"/>
  <c r="FF46" i="12"/>
  <c r="EK40" i="12"/>
  <c r="GH13" i="12"/>
  <c r="FM32" i="12"/>
  <c r="FM30" i="12"/>
  <c r="GH28" i="12"/>
  <c r="FV36" i="10" s="1"/>
  <c r="FX36" i="10" s="1"/>
  <c r="EY27" i="12"/>
  <c r="FM39" i="12"/>
  <c r="FM38" i="12"/>
  <c r="FM37" i="12"/>
  <c r="FM36" i="12"/>
  <c r="FM35" i="12"/>
  <c r="ER34" i="12"/>
  <c r="ER33" i="12"/>
  <c r="FM107" i="12"/>
  <c r="FM104" i="12"/>
  <c r="ER106" i="12"/>
  <c r="FM117" i="12"/>
  <c r="FM108" i="12"/>
  <c r="FF93" i="12"/>
  <c r="ER92" i="12"/>
  <c r="EY91" i="12"/>
  <c r="EY90" i="12"/>
  <c r="EY89" i="12"/>
  <c r="FT87" i="12"/>
  <c r="ER83" i="12"/>
  <c r="FM80" i="12"/>
  <c r="EK84" i="12"/>
  <c r="GA81" i="12"/>
  <c r="FF83" i="12"/>
  <c r="EY55" i="12"/>
  <c r="FT48" i="12"/>
  <c r="EY46" i="12"/>
  <c r="GA12" i="12"/>
  <c r="FO28" i="10" s="1"/>
  <c r="FQ28" i="10" s="1"/>
  <c r="EK11" i="12"/>
  <c r="ER48" i="12"/>
  <c r="FM54" i="12"/>
  <c r="FM52" i="12"/>
  <c r="ER45" i="12"/>
  <c r="GH53" i="12"/>
  <c r="ER51" i="12"/>
  <c r="GH67" i="12"/>
  <c r="EK55" i="12"/>
  <c r="FT10" i="12"/>
  <c r="FH31" i="10" s="1"/>
  <c r="FJ31" i="10" s="1"/>
  <c r="FF59" i="12"/>
  <c r="FF58" i="12"/>
  <c r="FF57" i="12"/>
  <c r="EK56" i="12"/>
  <c r="GA64" i="12"/>
  <c r="GA63" i="12"/>
  <c r="GA62" i="12"/>
  <c r="GA61" i="12"/>
  <c r="ER32" i="12"/>
  <c r="ER28" i="12"/>
  <c r="EF36" i="10" s="1"/>
  <c r="EH36" i="10" s="1"/>
  <c r="FT34" i="12"/>
  <c r="FF43" i="12"/>
  <c r="ER39" i="12"/>
  <c r="ER38" i="12"/>
  <c r="ER37" i="12"/>
  <c r="ER36" i="12"/>
  <c r="ER35" i="12"/>
  <c r="ER31" i="12"/>
  <c r="GH29" i="12"/>
  <c r="GH27" i="12"/>
  <c r="GA45" i="12"/>
  <c r="FM24" i="12"/>
  <c r="FA37" i="10" s="1"/>
  <c r="FC37" i="10" s="1"/>
  <c r="ER117" i="12"/>
  <c r="ER110" i="12"/>
  <c r="FF102" i="12"/>
  <c r="GA102" i="12"/>
  <c r="FM111" i="12"/>
  <c r="GA99" i="12"/>
  <c r="ER107" i="12"/>
  <c r="EK92" i="12"/>
  <c r="GH85" i="12"/>
  <c r="EK93" i="12"/>
  <c r="FT86" i="12"/>
  <c r="EK85" i="12"/>
  <c r="GH73" i="12"/>
  <c r="GA86" i="12"/>
  <c r="FF84" i="12"/>
  <c r="GA82" i="12"/>
  <c r="FT71" i="12"/>
  <c r="EY53" i="12"/>
  <c r="FT53" i="12"/>
  <c r="GH47" i="12"/>
  <c r="GH56" i="12"/>
  <c r="FM50" i="12"/>
  <c r="FM48" i="12"/>
  <c r="FM41" i="12"/>
  <c r="FM57" i="12"/>
  <c r="GH55" i="12"/>
  <c r="ER53" i="12"/>
  <c r="FT14" i="12"/>
  <c r="GH114" i="12"/>
  <c r="GH105" i="12"/>
  <c r="GH101" i="12"/>
  <c r="FM20" i="12"/>
  <c r="FT18" i="12"/>
  <c r="GH19" i="12"/>
  <c r="GH91" i="12"/>
  <c r="GH90" i="12"/>
  <c r="GH89" i="12"/>
  <c r="GH88" i="12"/>
  <c r="GH87" i="12"/>
  <c r="GH86" i="12"/>
  <c r="FM85" i="12"/>
  <c r="ER100" i="12"/>
  <c r="ER82" i="12"/>
  <c r="FF20" i="12"/>
  <c r="EK83" i="12"/>
  <c r="FT66" i="12"/>
  <c r="FF81" i="12"/>
  <c r="FT46" i="12"/>
  <c r="FT55" i="12"/>
  <c r="EY48" i="12"/>
  <c r="FF14" i="12"/>
  <c r="ER55" i="12"/>
  <c r="ER66" i="12"/>
  <c r="GA14" i="12"/>
  <c r="FM43" i="12"/>
  <c r="FM58" i="12"/>
  <c r="ER56" i="12"/>
  <c r="ER50" i="12"/>
  <c r="FM45" i="12"/>
  <c r="ER65" i="12"/>
  <c r="EY14" i="12"/>
  <c r="FT12" i="12"/>
  <c r="FH28" i="10" s="1"/>
  <c r="FJ28" i="10" s="1"/>
  <c r="FF60" i="12"/>
  <c r="GH106" i="12"/>
  <c r="FT104" i="12"/>
  <c r="FT101" i="12"/>
  <c r="EY108" i="12"/>
  <c r="ER116" i="12"/>
  <c r="FM105" i="12"/>
  <c r="FM101" i="12"/>
  <c r="GA101" i="12"/>
  <c r="FM116" i="12"/>
  <c r="EK102" i="12"/>
  <c r="EK19" i="12"/>
  <c r="FM91" i="12"/>
  <c r="FM90" i="12"/>
  <c r="FM89" i="12"/>
  <c r="FM88" i="12"/>
  <c r="FM87" i="12"/>
  <c r="FM86" i="12"/>
  <c r="ER85" i="12"/>
  <c r="EY85" i="12"/>
  <c r="ER99" i="12"/>
  <c r="GH72" i="12"/>
  <c r="FT70" i="12"/>
  <c r="FT69" i="12"/>
  <c r="FT68" i="12"/>
  <c r="FT67" i="12"/>
  <c r="EY66" i="12"/>
  <c r="FF82" i="12"/>
  <c r="GA80" i="12"/>
  <c r="EY58" i="12"/>
  <c r="EY51" i="12"/>
  <c r="FM49" i="12"/>
  <c r="GA16" i="12"/>
  <c r="GA15" i="12"/>
  <c r="EK14" i="12"/>
  <c r="GH83" i="12"/>
  <c r="FM44" i="12"/>
  <c r="ER41" i="12"/>
  <c r="EY10" i="12"/>
  <c r="EM31" i="10" s="1"/>
  <c r="EO31" i="10" s="1"/>
  <c r="FF53" i="12"/>
  <c r="EK60" i="12"/>
  <c r="FF50" i="12"/>
  <c r="FF44" i="12"/>
  <c r="GH11" i="12"/>
  <c r="GH113" i="12"/>
  <c r="GA103" i="12"/>
  <c r="ER20" i="12"/>
  <c r="FM100" i="12"/>
  <c r="FM110" i="12"/>
  <c r="ER91" i="12"/>
  <c r="ER90" i="12"/>
  <c r="ER89" i="12"/>
  <c r="ER88" i="12"/>
  <c r="ER87" i="12"/>
  <c r="ER86" i="12"/>
  <c r="GH92" i="12"/>
  <c r="ER81" i="12"/>
  <c r="FM84" i="12"/>
  <c r="EK82" i="12"/>
  <c r="EK20" i="12"/>
  <c r="EY70" i="12"/>
  <c r="EY69" i="12"/>
  <c r="EY68" i="12"/>
  <c r="EY67" i="12"/>
  <c r="ER73" i="12"/>
  <c r="EY62" i="12"/>
  <c r="EY44" i="12"/>
  <c r="FT57" i="12"/>
  <c r="EY50" i="12"/>
  <c r="GH48" i="12"/>
  <c r="GH43" i="12"/>
  <c r="FT65" i="12"/>
  <c r="FF16" i="12"/>
  <c r="FF15" i="12"/>
  <c r="FF12" i="12"/>
  <c r="ET28" i="10" s="1"/>
  <c r="EV28" i="10" s="1"/>
  <c r="FM46" i="12"/>
  <c r="ER40" i="12"/>
  <c r="FM19" i="12"/>
  <c r="EK51" i="12"/>
  <c r="GH65" i="12"/>
  <c r="FF41" i="12"/>
  <c r="EK64" i="12"/>
  <c r="GH30" i="12"/>
  <c r="GA44" i="12"/>
  <c r="GA27" i="12"/>
  <c r="GA30" i="12"/>
  <c r="FT38" i="12"/>
  <c r="EY41" i="12"/>
  <c r="FF42" i="12"/>
  <c r="GA50" i="12"/>
  <c r="FF31" i="12"/>
  <c r="EY32" i="12"/>
  <c r="EK30" i="12"/>
  <c r="GA17" i="12"/>
  <c r="ER12" i="12"/>
  <c r="EF28" i="10" s="1"/>
  <c r="EH28" i="10" s="1"/>
  <c r="EK45" i="12"/>
  <c r="FM11" i="12"/>
  <c r="GA43" i="12"/>
  <c r="EK28" i="12"/>
  <c r="DY36" i="10" s="1"/>
  <c r="EA36" i="10" s="1"/>
  <c r="FT33" i="12"/>
  <c r="FT31" i="12"/>
  <c r="EY40" i="12"/>
  <c r="ER11" i="12"/>
  <c r="FF62" i="12"/>
  <c r="GH32" i="12"/>
  <c r="GA49" i="12"/>
  <c r="FF30" i="12"/>
  <c r="FT37" i="12"/>
  <c r="GA33" i="12"/>
  <c r="GA32" i="12"/>
  <c r="EK50" i="12"/>
  <c r="EK44" i="12"/>
  <c r="FM16" i="12"/>
  <c r="FM10" i="12"/>
  <c r="FA31" i="10" s="1"/>
  <c r="FC31" i="10" s="1"/>
  <c r="EK59" i="12"/>
  <c r="EK62" i="12"/>
  <c r="FF40" i="12"/>
  <c r="ER29" i="12"/>
  <c r="GA42" i="12"/>
  <c r="FF29" i="12"/>
  <c r="FF33" i="12"/>
  <c r="FF32" i="12"/>
  <c r="GA29" i="12"/>
  <c r="FT43" i="12"/>
  <c r="ER15" i="12"/>
  <c r="FM9" i="12"/>
  <c r="FF45" i="12"/>
  <c r="EY33" i="12"/>
  <c r="GA48" i="12"/>
  <c r="EY36" i="12"/>
  <c r="EK33" i="12"/>
  <c r="EK32" i="12"/>
  <c r="EK49" i="12"/>
  <c r="FM15" i="12"/>
  <c r="FT9" i="12"/>
  <c r="EK57" i="12"/>
  <c r="GA41" i="12"/>
  <c r="EK31" i="12"/>
  <c r="FT28" i="12"/>
  <c r="FH36" i="10" s="1"/>
  <c r="FJ36" i="10" s="1"/>
  <c r="FT35" i="12"/>
  <c r="GA39" i="12"/>
  <c r="GA38" i="12"/>
  <c r="GA37" i="12"/>
  <c r="GA36" i="12"/>
  <c r="GA35" i="12"/>
  <c r="GA34" i="12"/>
  <c r="EY37" i="12"/>
  <c r="EY31" i="12"/>
  <c r="FT42" i="12"/>
  <c r="FT32" i="12"/>
  <c r="FT39" i="12"/>
  <c r="GA9" i="12"/>
  <c r="EY9" i="12"/>
  <c r="FF63" i="12"/>
  <c r="FT29" i="12"/>
  <c r="GA47" i="12"/>
  <c r="GA19" i="12"/>
  <c r="FF39" i="12"/>
  <c r="FF38" i="12"/>
  <c r="FF37" i="12"/>
  <c r="FF36" i="12"/>
  <c r="FF35" i="12"/>
  <c r="FF34" i="12"/>
  <c r="FF28" i="12"/>
  <c r="ET36" i="10" s="1"/>
  <c r="EV36" i="10" s="1"/>
  <c r="ER13" i="12"/>
  <c r="EY39" i="12"/>
  <c r="EK48" i="12"/>
  <c r="FM14" i="12"/>
  <c r="FF9" i="12"/>
  <c r="GH75" i="12"/>
  <c r="EK63" i="12"/>
  <c r="GH12" i="12"/>
  <c r="FV28" i="10" s="1"/>
  <c r="FX28" i="10" s="1"/>
  <c r="GA20" i="12"/>
  <c r="GH33" i="12"/>
  <c r="GA40" i="12"/>
  <c r="EY43" i="12"/>
  <c r="EK39" i="12"/>
  <c r="EK38" i="12"/>
  <c r="EK37" i="12"/>
  <c r="EK36" i="12"/>
  <c r="EK35" i="12"/>
  <c r="EK34" i="12"/>
  <c r="FT36" i="12"/>
  <c r="FT41" i="12"/>
  <c r="FT30" i="12"/>
  <c r="EK9" i="12"/>
  <c r="EK53" i="12"/>
  <c r="EY38" i="12"/>
  <c r="FM28" i="12"/>
  <c r="FA36" i="10" s="1"/>
  <c r="FC36" i="10" s="1"/>
  <c r="GA46" i="12"/>
  <c r="EY28" i="12"/>
  <c r="EM36" i="10" s="1"/>
  <c r="EO36" i="10" s="1"/>
  <c r="GA28" i="12"/>
  <c r="FO36" i="10" s="1"/>
  <c r="FQ36" i="10" s="1"/>
  <c r="EY29" i="12"/>
  <c r="ER10" i="12"/>
  <c r="EF31" i="10" s="1"/>
  <c r="EH31" i="10" s="1"/>
  <c r="EK47" i="12"/>
  <c r="FM13" i="12"/>
  <c r="ER9" i="12"/>
  <c r="FT27" i="12"/>
  <c r="EY42" i="12"/>
  <c r="GA31" i="12"/>
  <c r="FF27" i="12"/>
  <c r="FT40" i="12"/>
  <c r="EY30" i="12"/>
  <c r="GH9" i="12"/>
  <c r="EY12" i="12"/>
  <c r="EM28" i="10" s="1"/>
  <c r="EO28" i="10" s="1"/>
  <c r="GA60" i="12"/>
  <c r="EK58" i="12"/>
  <c r="FF64" i="12"/>
  <c r="EK61" i="12"/>
  <c r="GH34" i="12"/>
  <c r="GH17" i="12"/>
  <c r="EK29" i="12"/>
  <c r="ER14" i="12"/>
  <c r="EY34" i="12"/>
  <c r="EK46" i="12"/>
  <c r="FM12" i="12"/>
  <c r="FA28" i="10" s="1"/>
  <c r="FC28" i="10" s="1"/>
  <c r="AP6" i="5"/>
  <c r="GO215" i="12" s="1"/>
  <c r="E30" i="7"/>
  <c r="G30" i="7" s="1"/>
  <c r="C31" i="7"/>
  <c r="G29" i="7"/>
  <c r="FF7" i="11" l="1"/>
  <c r="GO289" i="11"/>
  <c r="GO288" i="11"/>
  <c r="GO282" i="12"/>
  <c r="GO288" i="12"/>
  <c r="GO287" i="11"/>
  <c r="GO291" i="12"/>
  <c r="GO285" i="12"/>
  <c r="GO286" i="11"/>
  <c r="GO290" i="12"/>
  <c r="GO285" i="11"/>
  <c r="GO284" i="11"/>
  <c r="GO283" i="11"/>
  <c r="GO281" i="12"/>
  <c r="GO283" i="12"/>
  <c r="GO287" i="12"/>
  <c r="GO282" i="11"/>
  <c r="GO281" i="11"/>
  <c r="GO286" i="12"/>
  <c r="GO291" i="11"/>
  <c r="GO284" i="12"/>
  <c r="GO289" i="12"/>
  <c r="GO290" i="11"/>
  <c r="EY7" i="11"/>
  <c r="EK7" i="11"/>
  <c r="GO272" i="11"/>
  <c r="GO275" i="12"/>
  <c r="GO273" i="12"/>
  <c r="GO271" i="11"/>
  <c r="GO274" i="12"/>
  <c r="GO267" i="12"/>
  <c r="GO273" i="11"/>
  <c r="GO270" i="11"/>
  <c r="GO267" i="11"/>
  <c r="GO269" i="11"/>
  <c r="GO277" i="12"/>
  <c r="GO269" i="12"/>
  <c r="GO232" i="11"/>
  <c r="GO280" i="11"/>
  <c r="GO268" i="11"/>
  <c r="GO272" i="12"/>
  <c r="GO279" i="12"/>
  <c r="GO279" i="11"/>
  <c r="GO278" i="11"/>
  <c r="GO276" i="12"/>
  <c r="GO277" i="11"/>
  <c r="GO278" i="12"/>
  <c r="GO280" i="12"/>
  <c r="GO276" i="11"/>
  <c r="GO275" i="11"/>
  <c r="GO270" i="12"/>
  <c r="GO274" i="11"/>
  <c r="GO271" i="12"/>
  <c r="GO268" i="12"/>
  <c r="GO265" i="11"/>
  <c r="GO266" i="12"/>
  <c r="GO263" i="12"/>
  <c r="GO240" i="12"/>
  <c r="GO259" i="11"/>
  <c r="GO265" i="12"/>
  <c r="GO249" i="11"/>
  <c r="GO255" i="12"/>
  <c r="GO245" i="11"/>
  <c r="GO243" i="12"/>
  <c r="GO239" i="11"/>
  <c r="GO233" i="11"/>
  <c r="GO238" i="12"/>
  <c r="GO260" i="11"/>
  <c r="GO253" i="11"/>
  <c r="GO234" i="11"/>
  <c r="GO264" i="12"/>
  <c r="GD12" i="10" s="1"/>
  <c r="GO236" i="12"/>
  <c r="GO237" i="12"/>
  <c r="GO245" i="12"/>
  <c r="GO253" i="12"/>
  <c r="GO258" i="11"/>
  <c r="GO244" i="11"/>
  <c r="GO231" i="11"/>
  <c r="GO260" i="12"/>
  <c r="GO254" i="12"/>
  <c r="GO232" i="12"/>
  <c r="GO251" i="11"/>
  <c r="GO254" i="11"/>
  <c r="GO240" i="11"/>
  <c r="GO234" i="12"/>
  <c r="GO231" i="12"/>
  <c r="GO247" i="12"/>
  <c r="GO250" i="11"/>
  <c r="GO248" i="11"/>
  <c r="GO243" i="11"/>
  <c r="GO256" i="12"/>
  <c r="GO244" i="12"/>
  <c r="GO230" i="11"/>
  <c r="GO247" i="11"/>
  <c r="GO241" i="11"/>
  <c r="GO241" i="12"/>
  <c r="GO252" i="12"/>
  <c r="GO264" i="11"/>
  <c r="GO238" i="11"/>
  <c r="GO256" i="11"/>
  <c r="GO251" i="12"/>
  <c r="GO235" i="12"/>
  <c r="GO266" i="11"/>
  <c r="GO237" i="11"/>
  <c r="GO252" i="11"/>
  <c r="GO257" i="12"/>
  <c r="GO258" i="12"/>
  <c r="GO242" i="12"/>
  <c r="GO263" i="11"/>
  <c r="GO246" i="11"/>
  <c r="GO242" i="11"/>
  <c r="GO233" i="12"/>
  <c r="GO248" i="12"/>
  <c r="GO239" i="12"/>
  <c r="GO249" i="12"/>
  <c r="FO21" i="10"/>
  <c r="FQ21" i="10" s="1"/>
  <c r="GO262" i="11"/>
  <c r="GO255" i="11"/>
  <c r="GO236" i="11"/>
  <c r="GO246" i="12"/>
  <c r="GO250" i="12"/>
  <c r="GO261" i="11"/>
  <c r="GO257" i="11"/>
  <c r="GO235" i="11"/>
  <c r="GO261" i="12"/>
  <c r="GO262" i="12"/>
  <c r="GO230" i="12"/>
  <c r="GO259" i="12"/>
  <c r="GO229" i="12"/>
  <c r="GO229" i="11"/>
  <c r="GO226" i="11"/>
  <c r="GO227" i="12"/>
  <c r="GO228" i="12"/>
  <c r="GO228" i="11"/>
  <c r="GO226" i="12"/>
  <c r="GO227" i="11"/>
  <c r="GO225" i="12"/>
  <c r="GO225" i="11"/>
  <c r="GO174" i="11"/>
  <c r="GO191" i="11"/>
  <c r="GO124" i="11"/>
  <c r="FV34" i="10"/>
  <c r="FX34" i="10" s="1"/>
  <c r="FO22" i="10"/>
  <c r="FQ22" i="10" s="1"/>
  <c r="FB30" i="10"/>
  <c r="FA30" i="10" s="1"/>
  <c r="FC30" i="10" s="1"/>
  <c r="ET21" i="10"/>
  <c r="EV21" i="10" s="1"/>
  <c r="DY21" i="10"/>
  <c r="EA21" i="10" s="1"/>
  <c r="FP30" i="10"/>
  <c r="FO30" i="10" s="1"/>
  <c r="FQ30" i="10" s="1"/>
  <c r="EF34" i="10"/>
  <c r="EH34" i="10" s="1"/>
  <c r="GO92" i="11"/>
  <c r="GO96" i="11"/>
  <c r="GO17" i="11"/>
  <c r="GO211" i="11"/>
  <c r="GO160" i="11"/>
  <c r="GO201" i="11"/>
  <c r="GO95" i="11"/>
  <c r="GO16" i="11"/>
  <c r="GO57" i="11"/>
  <c r="GO150" i="11"/>
  <c r="GO93" i="11"/>
  <c r="GO14" i="11"/>
  <c r="GO31" i="11"/>
  <c r="GO83" i="11"/>
  <c r="GO97" i="11"/>
  <c r="GO71" i="11"/>
  <c r="GO133" i="11"/>
  <c r="GO54" i="11"/>
  <c r="GO154" i="11"/>
  <c r="GO216" i="11"/>
  <c r="GO137" i="11"/>
  <c r="GO135" i="11"/>
  <c r="GO173" i="11"/>
  <c r="GO202" i="11"/>
  <c r="GO79" i="11"/>
  <c r="GO29" i="11"/>
  <c r="GO58" i="11"/>
  <c r="GO188" i="11"/>
  <c r="GO94" i="11"/>
  <c r="GO39" i="11"/>
  <c r="GO44" i="11"/>
  <c r="GO213" i="11"/>
  <c r="GO134" i="11"/>
  <c r="FI10" i="10"/>
  <c r="FH10" i="10" s="1"/>
  <c r="FJ10" i="10" s="1"/>
  <c r="EM22" i="10"/>
  <c r="EO22" i="10" s="1"/>
  <c r="GO163" i="11"/>
  <c r="GO144" i="11"/>
  <c r="GO68" i="11"/>
  <c r="GO215" i="11"/>
  <c r="GO40" i="11"/>
  <c r="GO15" i="11"/>
  <c r="GO13" i="11"/>
  <c r="GO53" i="11"/>
  <c r="GO91" i="11"/>
  <c r="GO50" i="11"/>
  <c r="GO90" i="11"/>
  <c r="GO11" i="11"/>
  <c r="GO161" i="11"/>
  <c r="GO82" i="11"/>
  <c r="GO158" i="11"/>
  <c r="GO198" i="11"/>
  <c r="GO119" i="11"/>
  <c r="GO183" i="11"/>
  <c r="GO30" i="11"/>
  <c r="GO178" i="11"/>
  <c r="GO89" i="11"/>
  <c r="GO10" i="11"/>
  <c r="GO86" i="11"/>
  <c r="GO126" i="11"/>
  <c r="GO47" i="11"/>
  <c r="GO111" i="11"/>
  <c r="GO164" i="11"/>
  <c r="GO72" i="11"/>
  <c r="GO136" i="11"/>
  <c r="GO69" i="11"/>
  <c r="GO219" i="11"/>
  <c r="GO141" i="11"/>
  <c r="GO180" i="11"/>
  <c r="GO139" i="11"/>
  <c r="GO177" i="11"/>
  <c r="GO217" i="11"/>
  <c r="GO113" i="11"/>
  <c r="GO34" i="11"/>
  <c r="GO196" i="11"/>
  <c r="GO129" i="11"/>
  <c r="GO169" i="11"/>
  <c r="GO209" i="11"/>
  <c r="GO130" i="11"/>
  <c r="GO206" i="11"/>
  <c r="GO20" i="11"/>
  <c r="GO167" i="11"/>
  <c r="GO55" i="11"/>
  <c r="GO80" i="11"/>
  <c r="GO75" i="11"/>
  <c r="GO128" i="11"/>
  <c r="GO36" i="11"/>
  <c r="GO100" i="11"/>
  <c r="GO33" i="11"/>
  <c r="GO73" i="11"/>
  <c r="GO220" i="11"/>
  <c r="GO153" i="11"/>
  <c r="GO52" i="11"/>
  <c r="GO132" i="11"/>
  <c r="GO25" i="11"/>
  <c r="GO65" i="11"/>
  <c r="GO151" i="11"/>
  <c r="GO62" i="11"/>
  <c r="GO102" i="11"/>
  <c r="GO23" i="11"/>
  <c r="GO87" i="11"/>
  <c r="GO18" i="11"/>
  <c r="GO170" i="11"/>
  <c r="GO210" i="11"/>
  <c r="GO131" i="11"/>
  <c r="GO195" i="11"/>
  <c r="GO49" i="11"/>
  <c r="GO156" i="11"/>
  <c r="GO76" i="11"/>
  <c r="GO224" i="11"/>
  <c r="GO147" i="11"/>
  <c r="GO200" i="11"/>
  <c r="GO108" i="11"/>
  <c r="GO172" i="11"/>
  <c r="GO105" i="11"/>
  <c r="GO145" i="11"/>
  <c r="GO185" i="11"/>
  <c r="GO106" i="11"/>
  <c r="GO182" i="11"/>
  <c r="GO208" i="11"/>
  <c r="GO26" i="11"/>
  <c r="GO66" i="11"/>
  <c r="GO214" i="11"/>
  <c r="GO51" i="11"/>
  <c r="GO104" i="11"/>
  <c r="GO12" i="11"/>
  <c r="GO171" i="11"/>
  <c r="GO162" i="11"/>
  <c r="GO223" i="11"/>
  <c r="GO56" i="11"/>
  <c r="GO203" i="11"/>
  <c r="GO28" i="11"/>
  <c r="GO22" i="11"/>
  <c r="GO127" i="11"/>
  <c r="GO41" i="11"/>
  <c r="GO9" i="11"/>
  <c r="GO38" i="11"/>
  <c r="GO159" i="11"/>
  <c r="GO109" i="11"/>
  <c r="GO149" i="11"/>
  <c r="GO70" i="11"/>
  <c r="GO146" i="11"/>
  <c r="GO186" i="11"/>
  <c r="GO107" i="11"/>
  <c r="GO27" i="11"/>
  <c r="GO101" i="11"/>
  <c r="GO98" i="11"/>
  <c r="GO138" i="11"/>
  <c r="GO59" i="11"/>
  <c r="GO123" i="11"/>
  <c r="GO176" i="11"/>
  <c r="GO84" i="11"/>
  <c r="GO148" i="11"/>
  <c r="GO81" i="11"/>
  <c r="GO121" i="11"/>
  <c r="GO193" i="11"/>
  <c r="GO192" i="11"/>
  <c r="GO187" i="11"/>
  <c r="GO189" i="11"/>
  <c r="GO67" i="11"/>
  <c r="GO42" i="11"/>
  <c r="GO190" i="11"/>
  <c r="GO122" i="11"/>
  <c r="GO64" i="11"/>
  <c r="GO181" i="11"/>
  <c r="GO221" i="11"/>
  <c r="GO142" i="11"/>
  <c r="GO218" i="11"/>
  <c r="GO32" i="11"/>
  <c r="GO179" i="11"/>
  <c r="GO199" i="11"/>
  <c r="GO166" i="11"/>
  <c r="GO204" i="11"/>
  <c r="GO140" i="11"/>
  <c r="GO48" i="11"/>
  <c r="GO112" i="11"/>
  <c r="GO45" i="11"/>
  <c r="GO85" i="11"/>
  <c r="GO125" i="11"/>
  <c r="GO46" i="11"/>
  <c r="GO205" i="11"/>
  <c r="GO103" i="11"/>
  <c r="GO37" i="11"/>
  <c r="GO77" i="11"/>
  <c r="GO175" i="11"/>
  <c r="GO74" i="11"/>
  <c r="GO114" i="11"/>
  <c r="GO35" i="11"/>
  <c r="GO99" i="11"/>
  <c r="GO152" i="11"/>
  <c r="GO60" i="11"/>
  <c r="GO222" i="11"/>
  <c r="GO143" i="11"/>
  <c r="GO207" i="11"/>
  <c r="GO110" i="11"/>
  <c r="GO168" i="11"/>
  <c r="GO43" i="11"/>
  <c r="GO165" i="11"/>
  <c r="GO61" i="11"/>
  <c r="GO212" i="11"/>
  <c r="GO120" i="11"/>
  <c r="GO184" i="11"/>
  <c r="GO117" i="11"/>
  <c r="GO157" i="11"/>
  <c r="GO197" i="11"/>
  <c r="GO118" i="11"/>
  <c r="GO194" i="11"/>
  <c r="GO19" i="11"/>
  <c r="GO155" i="11"/>
  <c r="GO78" i="11"/>
  <c r="GO115" i="11"/>
  <c r="GO63" i="11"/>
  <c r="GO116" i="11"/>
  <c r="GO24" i="11"/>
  <c r="GO88" i="11"/>
  <c r="GO21" i="11"/>
  <c r="FH21" i="10"/>
  <c r="FJ21" i="10" s="1"/>
  <c r="FA34" i="10"/>
  <c r="FC34" i="10" s="1"/>
  <c r="EF21" i="10"/>
  <c r="EH21" i="10" s="1"/>
  <c r="ET38" i="10"/>
  <c r="EV38" i="10" s="1"/>
  <c r="FA35" i="10"/>
  <c r="FC35" i="10" s="1"/>
  <c r="ET32" i="10"/>
  <c r="EV32" i="10" s="1"/>
  <c r="FH34" i="10"/>
  <c r="FJ34" i="10" s="1"/>
  <c r="FA21" i="10"/>
  <c r="FC21" i="10" s="1"/>
  <c r="GH7" i="11"/>
  <c r="GA7" i="11"/>
  <c r="FV22" i="10"/>
  <c r="FX22" i="10" s="1"/>
  <c r="ET22" i="10"/>
  <c r="EV22" i="10" s="1"/>
  <c r="FH22" i="10"/>
  <c r="FJ22" i="10" s="1"/>
  <c r="DY34" i="10"/>
  <c r="EA34" i="10" s="1"/>
  <c r="EM34" i="10"/>
  <c r="EO34" i="10" s="1"/>
  <c r="EN44" i="10"/>
  <c r="EM44" i="10" s="1"/>
  <c r="EO44" i="10" s="1"/>
  <c r="EG30" i="10"/>
  <c r="EF30" i="10" s="1"/>
  <c r="EH30" i="10" s="1"/>
  <c r="FH32" i="10"/>
  <c r="FJ32" i="10" s="1"/>
  <c r="FH38" i="10"/>
  <c r="FJ38" i="10" s="1"/>
  <c r="DY19" i="10"/>
  <c r="EA19" i="10" s="1"/>
  <c r="EG10" i="10"/>
  <c r="EF10" i="10" s="1"/>
  <c r="EH10" i="10" s="1"/>
  <c r="GO224" i="12"/>
  <c r="EM21" i="10"/>
  <c r="EO21" i="10" s="1"/>
  <c r="FB10" i="10"/>
  <c r="FA10" i="10" s="1"/>
  <c r="FO18" i="10"/>
  <c r="FQ18" i="10" s="1"/>
  <c r="ET34" i="10"/>
  <c r="EV34" i="10" s="1"/>
  <c r="EM32" i="10"/>
  <c r="EO32" i="10" s="1"/>
  <c r="FI41" i="10"/>
  <c r="FH41" i="10" s="1"/>
  <c r="FJ41" i="10" s="1"/>
  <c r="EM27" i="10"/>
  <c r="EO27" i="10" s="1"/>
  <c r="DY38" i="10"/>
  <c r="EA38" i="10" s="1"/>
  <c r="DZ30" i="10"/>
  <c r="DY30" i="10" s="1"/>
  <c r="EA30" i="10" s="1"/>
  <c r="DY27" i="10"/>
  <c r="EA27" i="10" s="1"/>
  <c r="FP10" i="10"/>
  <c r="FO10" i="10" s="1"/>
  <c r="DZ25" i="10"/>
  <c r="DY25" i="10" s="1"/>
  <c r="EA25" i="10" s="1"/>
  <c r="FA38" i="10"/>
  <c r="FC38" i="10" s="1"/>
  <c r="EM33" i="10"/>
  <c r="EO33" i="10" s="1"/>
  <c r="EN30" i="10"/>
  <c r="EM30" i="10" s="1"/>
  <c r="EO30" i="10" s="1"/>
  <c r="FH27" i="10"/>
  <c r="FJ27" i="10" s="1"/>
  <c r="FO33" i="10"/>
  <c r="FQ33" i="10" s="1"/>
  <c r="FA32" i="10"/>
  <c r="FC32" i="10" s="1"/>
  <c r="FH14" i="10"/>
  <c r="FJ14" i="10" s="1"/>
  <c r="EN10" i="10"/>
  <c r="EM10" i="10" s="1"/>
  <c r="DY22" i="10"/>
  <c r="EA22" i="10" s="1"/>
  <c r="FV38" i="10"/>
  <c r="FX38" i="10" s="1"/>
  <c r="GO223" i="12"/>
  <c r="EF22" i="10"/>
  <c r="EH22" i="10" s="1"/>
  <c r="EN25" i="10"/>
  <c r="EM25" i="10" s="1"/>
  <c r="EO25" i="10" s="1"/>
  <c r="FO32" i="10"/>
  <c r="FQ32" i="10" s="1"/>
  <c r="ET33" i="10"/>
  <c r="EV33" i="10" s="1"/>
  <c r="FO19" i="10"/>
  <c r="FQ19" i="10" s="1"/>
  <c r="FA19" i="10"/>
  <c r="FC19" i="10" s="1"/>
  <c r="EF38" i="10"/>
  <c r="EH38" i="10" s="1"/>
  <c r="FH17" i="10"/>
  <c r="FJ17" i="10" s="1"/>
  <c r="ET18" i="10"/>
  <c r="EV18" i="10" s="1"/>
  <c r="FO38" i="10"/>
  <c r="FQ38" i="10" s="1"/>
  <c r="EN41" i="10"/>
  <c r="EM41" i="10" s="1"/>
  <c r="EO41" i="10" s="1"/>
  <c r="FO17" i="10"/>
  <c r="FQ17" i="10" s="1"/>
  <c r="EF15" i="10"/>
  <c r="EH15" i="10" s="1"/>
  <c r="DY33" i="10"/>
  <c r="EA33" i="10" s="1"/>
  <c r="EM14" i="10"/>
  <c r="EO14" i="10" s="1"/>
  <c r="EU25" i="10"/>
  <c r="ET25" i="10" s="1"/>
  <c r="EV25" i="10" s="1"/>
  <c r="FW44" i="10"/>
  <c r="FV44" i="10" s="1"/>
  <c r="FX44" i="10" s="1"/>
  <c r="DZ43" i="10"/>
  <c r="DY43" i="10" s="1"/>
  <c r="EA43" i="10" s="1"/>
  <c r="FA27" i="10"/>
  <c r="FC27" i="10" s="1"/>
  <c r="EG43" i="10"/>
  <c r="EF43" i="10" s="1"/>
  <c r="EH43" i="10" s="1"/>
  <c r="EM38" i="10"/>
  <c r="EO38" i="10" s="1"/>
  <c r="EF14" i="10"/>
  <c r="EH14" i="10" s="1"/>
  <c r="FI25" i="10"/>
  <c r="FH25" i="10" s="1"/>
  <c r="FJ25" i="10" s="1"/>
  <c r="FO15" i="10"/>
  <c r="FQ15" i="10" s="1"/>
  <c r="EF27" i="10"/>
  <c r="EH27" i="10" s="1"/>
  <c r="EF19" i="10"/>
  <c r="EH19" i="10" s="1"/>
  <c r="FO34" i="10"/>
  <c r="FQ34" i="10" s="1"/>
  <c r="FW25" i="10"/>
  <c r="FV25" i="10" s="1"/>
  <c r="FX25" i="10" s="1"/>
  <c r="FA15" i="10"/>
  <c r="FC15" i="10" s="1"/>
  <c r="EN24" i="10"/>
  <c r="EM24" i="10" s="1"/>
  <c r="EO24" i="10" s="1"/>
  <c r="EU30" i="10"/>
  <c r="ET30" i="10" s="1"/>
  <c r="EV30" i="10" s="1"/>
  <c r="EF32" i="10"/>
  <c r="EH32" i="10" s="1"/>
  <c r="FW30" i="10"/>
  <c r="FV30" i="10" s="1"/>
  <c r="FX30" i="10" s="1"/>
  <c r="FW41" i="10"/>
  <c r="FV41" i="10" s="1"/>
  <c r="FX41" i="10" s="1"/>
  <c r="ET27" i="10"/>
  <c r="EV27" i="10" s="1"/>
  <c r="DY11" i="10"/>
  <c r="EA11" i="10" s="1"/>
  <c r="FA14" i="10"/>
  <c r="FC14" i="10" s="1"/>
  <c r="FW23" i="10"/>
  <c r="FV23" i="10" s="1"/>
  <c r="FX23" i="10" s="1"/>
  <c r="EM11" i="10"/>
  <c r="EO11" i="10" s="1"/>
  <c r="FB25" i="10"/>
  <c r="FA25" i="10" s="1"/>
  <c r="FC25" i="10" s="1"/>
  <c r="EG24" i="10"/>
  <c r="EF24" i="10" s="1"/>
  <c r="EH24" i="10" s="1"/>
  <c r="FO14" i="10"/>
  <c r="FQ14" i="10" s="1"/>
  <c r="FW10" i="10"/>
  <c r="FV10" i="10" s="1"/>
  <c r="FP25" i="10"/>
  <c r="FO25" i="10" s="1"/>
  <c r="FQ25" i="10" s="1"/>
  <c r="DY12" i="10"/>
  <c r="FA18" i="10"/>
  <c r="FC18" i="10" s="1"/>
  <c r="DY32" i="10"/>
  <c r="EA32" i="10" s="1"/>
  <c r="EF33" i="10"/>
  <c r="EH33" i="10" s="1"/>
  <c r="FO11" i="10"/>
  <c r="FQ11" i="10" s="1"/>
  <c r="FV19" i="10"/>
  <c r="FX19" i="10" s="1"/>
  <c r="FA17" i="10"/>
  <c r="FC17" i="10" s="1"/>
  <c r="FV21" i="10"/>
  <c r="FX21" i="10" s="1"/>
  <c r="EG25" i="10"/>
  <c r="EF25" i="10" s="1"/>
  <c r="EH25" i="10" s="1"/>
  <c r="EF35" i="10"/>
  <c r="EH35" i="10" s="1"/>
  <c r="EM12" i="10"/>
  <c r="EO12" i="10" s="1"/>
  <c r="FP41" i="10"/>
  <c r="FO41" i="10" s="1"/>
  <c r="FQ41" i="10" s="1"/>
  <c r="DZ23" i="10"/>
  <c r="DY23" i="10" s="1"/>
  <c r="EA23" i="10" s="1"/>
  <c r="FP43" i="10"/>
  <c r="FO43" i="10" s="1"/>
  <c r="FQ43" i="10" s="1"/>
  <c r="FO27" i="10"/>
  <c r="FH18" i="10"/>
  <c r="FJ18" i="10" s="1"/>
  <c r="FA11" i="10"/>
  <c r="FC11" i="10" s="1"/>
  <c r="EF12" i="10"/>
  <c r="EH12" i="10" s="1"/>
  <c r="FA12" i="10"/>
  <c r="FC12" i="10" s="1"/>
  <c r="DZ41" i="10"/>
  <c r="DY41" i="10" s="1"/>
  <c r="EA41" i="10" s="1"/>
  <c r="DZ10" i="10"/>
  <c r="DY10" i="10" s="1"/>
  <c r="EM35" i="10"/>
  <c r="EO35" i="10" s="1"/>
  <c r="EU24" i="10"/>
  <c r="ET24" i="10" s="1"/>
  <c r="EV24" i="10" s="1"/>
  <c r="DY15" i="10"/>
  <c r="EA15" i="10" s="1"/>
  <c r="EM17" i="10"/>
  <c r="EO17" i="10" s="1"/>
  <c r="EU44" i="10"/>
  <c r="ET44" i="10" s="1"/>
  <c r="EV44" i="10" s="1"/>
  <c r="EU43" i="10"/>
  <c r="ET43" i="10" s="1"/>
  <c r="EV43" i="10" s="1"/>
  <c r="ET14" i="10"/>
  <c r="EV14" i="10" s="1"/>
  <c r="FV33" i="10"/>
  <c r="FX33" i="10" s="1"/>
  <c r="FV35" i="10"/>
  <c r="FX35" i="10" s="1"/>
  <c r="FV32" i="10"/>
  <c r="FX32" i="10" s="1"/>
  <c r="FB43" i="10"/>
  <c r="FA43" i="10" s="1"/>
  <c r="FC43" i="10" s="1"/>
  <c r="FO12" i="10"/>
  <c r="FQ12" i="10" s="1"/>
  <c r="EG23" i="10"/>
  <c r="EF23" i="10" s="1"/>
  <c r="EH23" i="10" s="1"/>
  <c r="ET12" i="10"/>
  <c r="EV12" i="10" s="1"/>
  <c r="DZ24" i="10"/>
  <c r="DY24" i="10" s="1"/>
  <c r="EA24" i="10" s="1"/>
  <c r="EN23" i="10"/>
  <c r="EM23" i="10" s="1"/>
  <c r="EO23" i="10" s="1"/>
  <c r="ET11" i="10"/>
  <c r="EV11" i="10" s="1"/>
  <c r="FH11" i="10"/>
  <c r="FJ11" i="10" s="1"/>
  <c r="FH15" i="10"/>
  <c r="FJ15" i="10" s="1"/>
  <c r="FV42" i="10"/>
  <c r="FX42" i="10" s="1"/>
  <c r="FI43" i="10"/>
  <c r="FH43" i="10" s="1"/>
  <c r="FJ43" i="10" s="1"/>
  <c r="FB23" i="10"/>
  <c r="FA23" i="10" s="1"/>
  <c r="FC23" i="10" s="1"/>
  <c r="FI23" i="10"/>
  <c r="FH23" i="10" s="1"/>
  <c r="FJ23" i="10" s="1"/>
  <c r="EG44" i="10"/>
  <c r="EF44" i="10" s="1"/>
  <c r="EH44" i="10" s="1"/>
  <c r="FV18" i="10"/>
  <c r="FX18" i="10" s="1"/>
  <c r="EU41" i="10"/>
  <c r="ET41" i="10" s="1"/>
  <c r="EV41" i="10" s="1"/>
  <c r="EG41" i="10"/>
  <c r="EF41" i="10" s="1"/>
  <c r="EH41" i="10" s="1"/>
  <c r="FO42" i="10"/>
  <c r="FQ42" i="10" s="1"/>
  <c r="ET17" i="10"/>
  <c r="EV17" i="10" s="1"/>
  <c r="EN43" i="10"/>
  <c r="EM43" i="10" s="1"/>
  <c r="EO43" i="10" s="1"/>
  <c r="DY18" i="10"/>
  <c r="EA18" i="10" s="1"/>
  <c r="DY14" i="10"/>
  <c r="EA14" i="10" s="1"/>
  <c r="FP23" i="10"/>
  <c r="FO23" i="10" s="1"/>
  <c r="FQ23" i="10" s="1"/>
  <c r="FI30" i="10"/>
  <c r="FA42" i="10"/>
  <c r="FC42" i="10" s="1"/>
  <c r="FH42" i="10"/>
  <c r="FJ42" i="10" s="1"/>
  <c r="FB41" i="10"/>
  <c r="FA41" i="10" s="1"/>
  <c r="FC41" i="10" s="1"/>
  <c r="DY35" i="10"/>
  <c r="EA35" i="10" s="1"/>
  <c r="ET15" i="10"/>
  <c r="EV15" i="10" s="1"/>
  <c r="ET42" i="10"/>
  <c r="EV42" i="10" s="1"/>
  <c r="EF42" i="10"/>
  <c r="EH42" i="10" s="1"/>
  <c r="DZ44" i="10"/>
  <c r="DY44" i="10" s="1"/>
  <c r="EA44" i="10" s="1"/>
  <c r="FP44" i="10"/>
  <c r="FO44" i="10" s="1"/>
  <c r="FQ44" i="10" s="1"/>
  <c r="FB24" i="10"/>
  <c r="FA24" i="10" s="1"/>
  <c r="FC24" i="10" s="1"/>
  <c r="FI24" i="10"/>
  <c r="FH24" i="10" s="1"/>
  <c r="FJ24" i="10" s="1"/>
  <c r="FH12" i="10"/>
  <c r="FJ12" i="10" s="1"/>
  <c r="FO35" i="10"/>
  <c r="FQ35" i="10" s="1"/>
  <c r="FV14" i="10"/>
  <c r="FX14" i="10" s="1"/>
  <c r="EM42" i="10"/>
  <c r="EO42" i="10" s="1"/>
  <c r="EM18" i="10"/>
  <c r="EO18" i="10" s="1"/>
  <c r="DY17" i="10"/>
  <c r="EA17" i="10" s="1"/>
  <c r="FP24" i="10"/>
  <c r="FO24" i="10" s="1"/>
  <c r="FQ24" i="10" s="1"/>
  <c r="FV12" i="10"/>
  <c r="FX12" i="10" s="1"/>
  <c r="FV15" i="10"/>
  <c r="FX15" i="10" s="1"/>
  <c r="FV27" i="10"/>
  <c r="EM19" i="10"/>
  <c r="EO19" i="10" s="1"/>
  <c r="FH19" i="10"/>
  <c r="FJ19" i="10" s="1"/>
  <c r="FV11" i="10"/>
  <c r="FX11" i="10" s="1"/>
  <c r="ET19" i="10"/>
  <c r="EV19" i="10" s="1"/>
  <c r="FH33" i="10"/>
  <c r="FJ33" i="10" s="1"/>
  <c r="FI44" i="10"/>
  <c r="FH44" i="10" s="1"/>
  <c r="FJ44" i="10" s="1"/>
  <c r="FB44" i="10"/>
  <c r="FA44" i="10" s="1"/>
  <c r="FC44" i="10" s="1"/>
  <c r="EF17" i="10"/>
  <c r="EH17" i="10" s="1"/>
  <c r="EF11" i="10"/>
  <c r="EH11" i="10" s="1"/>
  <c r="EU23" i="10"/>
  <c r="ET23" i="10" s="1"/>
  <c r="EV23" i="10" s="1"/>
  <c r="FA33" i="10"/>
  <c r="FC33" i="10" s="1"/>
  <c r="FV17" i="10"/>
  <c r="FX17" i="10" s="1"/>
  <c r="EM15" i="10"/>
  <c r="EO15" i="10" s="1"/>
  <c r="FW24" i="10"/>
  <c r="FV24" i="10" s="1"/>
  <c r="FX24" i="10" s="1"/>
  <c r="ET35" i="10"/>
  <c r="EV35" i="10" s="1"/>
  <c r="FH35" i="10"/>
  <c r="FJ35" i="10" s="1"/>
  <c r="EF18" i="10"/>
  <c r="EH18" i="10" s="1"/>
  <c r="EU10" i="10"/>
  <c r="FW43" i="10"/>
  <c r="FV43" i="10" s="1"/>
  <c r="FX43" i="10" s="1"/>
  <c r="DY42" i="10"/>
  <c r="EA42" i="10" s="1"/>
  <c r="FM7" i="11"/>
  <c r="GO218" i="12"/>
  <c r="GO217" i="12"/>
  <c r="GO219" i="12"/>
  <c r="GO221" i="12"/>
  <c r="GO220" i="12"/>
  <c r="GO222" i="12"/>
  <c r="ER7" i="11"/>
  <c r="GO216" i="12"/>
  <c r="GO211" i="12"/>
  <c r="GO213" i="12"/>
  <c r="GO214" i="12"/>
  <c r="FT7" i="11"/>
  <c r="GO207" i="12"/>
  <c r="GO206" i="12"/>
  <c r="GO205" i="12"/>
  <c r="GO209" i="12"/>
  <c r="GO212" i="12"/>
  <c r="GO204" i="12"/>
  <c r="GO203" i="12"/>
  <c r="GO208" i="12"/>
  <c r="GO202" i="12"/>
  <c r="GO210" i="12"/>
  <c r="GO198" i="12"/>
  <c r="GO200" i="12"/>
  <c r="GO201" i="12"/>
  <c r="GO199" i="12"/>
  <c r="GO197" i="12"/>
  <c r="GC39" i="10" s="1"/>
  <c r="GE39" i="10" s="1"/>
  <c r="GO196" i="12"/>
  <c r="GD42" i="10" s="1"/>
  <c r="GO195" i="12"/>
  <c r="GO193" i="12"/>
  <c r="GO194" i="12"/>
  <c r="GO192" i="12"/>
  <c r="GO189" i="12"/>
  <c r="GO191" i="12"/>
  <c r="GO190" i="12"/>
  <c r="GO188" i="12"/>
  <c r="GO171" i="12"/>
  <c r="GO182" i="12"/>
  <c r="GO180" i="12"/>
  <c r="GO179" i="12"/>
  <c r="GO185" i="12"/>
  <c r="GO175" i="12"/>
  <c r="GO174" i="12"/>
  <c r="GO184" i="12"/>
  <c r="GO187" i="12"/>
  <c r="GO172" i="12"/>
  <c r="GO176" i="12"/>
  <c r="GO177" i="12"/>
  <c r="GO181" i="12"/>
  <c r="GO186" i="12"/>
  <c r="GO178" i="12"/>
  <c r="GO173" i="12"/>
  <c r="GO183" i="12"/>
  <c r="GO170" i="12"/>
  <c r="GO150" i="12"/>
  <c r="GO141" i="12"/>
  <c r="GO138" i="12"/>
  <c r="GO155" i="12"/>
  <c r="GO167" i="12"/>
  <c r="GO135" i="12"/>
  <c r="GO137" i="12"/>
  <c r="GO146" i="12"/>
  <c r="GO139" i="12"/>
  <c r="GO157" i="12"/>
  <c r="GO159" i="12"/>
  <c r="GO145" i="12"/>
  <c r="GO144" i="12"/>
  <c r="GO134" i="12"/>
  <c r="A33" i="7"/>
  <c r="B32" i="7"/>
  <c r="GO165" i="12"/>
  <c r="GO136" i="12"/>
  <c r="GO160" i="12"/>
  <c r="GO163" i="12"/>
  <c r="GO151" i="12"/>
  <c r="GO153" i="12"/>
  <c r="GO154" i="12"/>
  <c r="GO152" i="12"/>
  <c r="GO142" i="12"/>
  <c r="HC6" i="11"/>
  <c r="GO147" i="12"/>
  <c r="GO168" i="12"/>
  <c r="GO166" i="12"/>
  <c r="GO158" i="12"/>
  <c r="GO143" i="12"/>
  <c r="GO148" i="12"/>
  <c r="GO156" i="12"/>
  <c r="GO140" i="12"/>
  <c r="GO149" i="12"/>
  <c r="GO162" i="12"/>
  <c r="GO161" i="12"/>
  <c r="GO164" i="12"/>
  <c r="GO169" i="12"/>
  <c r="ER7" i="12"/>
  <c r="FT7" i="12"/>
  <c r="GO132" i="12"/>
  <c r="GO118" i="12"/>
  <c r="GO20" i="12"/>
  <c r="GO121" i="12"/>
  <c r="GO92" i="12"/>
  <c r="GO47" i="12"/>
  <c r="GO79" i="12"/>
  <c r="GO61" i="12"/>
  <c r="GO15" i="12"/>
  <c r="GO90" i="12"/>
  <c r="GO66" i="12"/>
  <c r="GO69" i="12"/>
  <c r="GO131" i="12"/>
  <c r="GO117" i="12"/>
  <c r="GO22" i="12"/>
  <c r="GO120" i="12"/>
  <c r="GO78" i="12"/>
  <c r="GO60" i="12"/>
  <c r="GO50" i="12"/>
  <c r="GO89" i="12"/>
  <c r="GO68" i="12"/>
  <c r="GO44" i="12"/>
  <c r="GO9" i="12"/>
  <c r="GO42" i="12"/>
  <c r="GO130" i="12"/>
  <c r="GO116" i="12"/>
  <c r="GO17" i="12"/>
  <c r="GO105" i="12"/>
  <c r="GO98" i="12"/>
  <c r="GO77" i="12"/>
  <c r="GO56" i="12"/>
  <c r="GO73" i="12"/>
  <c r="GO72" i="12"/>
  <c r="GO46" i="12"/>
  <c r="GO67" i="12"/>
  <c r="GO35" i="12"/>
  <c r="GO33" i="12"/>
  <c r="GO129" i="12"/>
  <c r="GO115" i="12"/>
  <c r="GO126" i="12"/>
  <c r="GO102" i="12"/>
  <c r="GO59" i="12"/>
  <c r="GO54" i="12"/>
  <c r="GO76" i="12"/>
  <c r="GO43" i="12"/>
  <c r="GO53" i="12"/>
  <c r="GO128" i="12"/>
  <c r="GO114" i="12"/>
  <c r="GO125" i="12"/>
  <c r="GO16" i="12"/>
  <c r="GO99" i="12"/>
  <c r="GO84" i="12"/>
  <c r="GO75" i="12"/>
  <c r="GO49" i="12"/>
  <c r="GO88" i="12"/>
  <c r="GO64" i="12"/>
  <c r="GO14" i="12"/>
  <c r="GO30" i="12"/>
  <c r="GO29" i="12"/>
  <c r="GO41" i="12"/>
  <c r="GO127" i="12"/>
  <c r="GO113" i="12"/>
  <c r="GO124" i="12"/>
  <c r="GO19" i="12"/>
  <c r="GO26" i="12"/>
  <c r="GC29" i="10" s="1"/>
  <c r="GE29" i="10" s="1"/>
  <c r="GO83" i="12"/>
  <c r="GO52" i="12"/>
  <c r="GO74" i="12"/>
  <c r="GO63" i="12"/>
  <c r="GO55" i="12"/>
  <c r="GO71" i="12"/>
  <c r="GO34" i="12"/>
  <c r="GO32" i="12"/>
  <c r="GO39" i="12"/>
  <c r="GO27" i="12"/>
  <c r="GO107" i="12"/>
  <c r="GO112" i="12"/>
  <c r="GO133" i="12"/>
  <c r="GO123" i="12"/>
  <c r="GO25" i="12"/>
  <c r="GO37" i="12"/>
  <c r="GO82" i="12"/>
  <c r="GO62" i="12"/>
  <c r="GO106" i="12"/>
  <c r="GO111" i="12"/>
  <c r="GO24" i="12"/>
  <c r="GC37" i="10" s="1"/>
  <c r="GE37" i="10" s="1"/>
  <c r="GO97" i="12"/>
  <c r="GO81" i="12"/>
  <c r="GO45" i="12"/>
  <c r="GO48" i="12"/>
  <c r="GO28" i="12"/>
  <c r="GC36" i="10" s="1"/>
  <c r="GE36" i="10" s="1"/>
  <c r="GO110" i="12"/>
  <c r="GO23" i="12"/>
  <c r="GO96" i="12"/>
  <c r="GO13" i="12"/>
  <c r="GO80" i="12"/>
  <c r="GO12" i="12"/>
  <c r="GC28" i="10" s="1"/>
  <c r="GE28" i="10" s="1"/>
  <c r="GO58" i="12"/>
  <c r="GO109" i="12"/>
  <c r="GO95" i="12"/>
  <c r="GO11" i="12"/>
  <c r="GO87" i="12"/>
  <c r="GO85" i="12"/>
  <c r="GO51" i="12"/>
  <c r="GO10" i="12"/>
  <c r="GC31" i="10" s="1"/>
  <c r="GE31" i="10" s="1"/>
  <c r="GO108" i="12"/>
  <c r="GO122" i="12"/>
  <c r="GO94" i="12"/>
  <c r="GO103" i="12"/>
  <c r="GO38" i="12"/>
  <c r="GO104" i="12"/>
  <c r="GO86" i="12"/>
  <c r="GO119" i="12"/>
  <c r="GO21" i="12"/>
  <c r="GO93" i="12"/>
  <c r="GO65" i="12"/>
  <c r="GO57" i="12"/>
  <c r="GO100" i="12"/>
  <c r="GO91" i="12"/>
  <c r="GO18" i="12"/>
  <c r="GO101" i="12"/>
  <c r="GO70" i="12"/>
  <c r="GO31" i="12"/>
  <c r="GO36" i="12"/>
  <c r="GO40" i="12"/>
  <c r="FM7" i="12"/>
  <c r="GA7" i="12"/>
  <c r="FF7" i="12"/>
  <c r="EY7" i="12"/>
  <c r="GH7" i="12"/>
  <c r="EK7" i="12"/>
  <c r="AQ6" i="5"/>
  <c r="H30" i="7"/>
  <c r="H31" i="7"/>
  <c r="C32" i="7"/>
  <c r="G31" i="7"/>
  <c r="GC21" i="10" l="1"/>
  <c r="GE21" i="10" s="1"/>
  <c r="EA12" i="10"/>
  <c r="B14" i="1"/>
  <c r="GO7" i="11"/>
  <c r="GC34" i="10"/>
  <c r="GE34" i="10" s="1"/>
  <c r="GD43" i="10"/>
  <c r="GC43" i="10" s="1"/>
  <c r="GE43" i="10" s="1"/>
  <c r="EG26" i="10"/>
  <c r="GC33" i="10"/>
  <c r="GE33" i="10" s="1"/>
  <c r="GC38" i="10"/>
  <c r="GE38" i="10" s="1"/>
  <c r="GC42" i="10"/>
  <c r="GE42" i="10" s="1"/>
  <c r="GD10" i="10"/>
  <c r="GC10" i="10" s="1"/>
  <c r="GC12" i="10"/>
  <c r="GE12" i="10" s="1"/>
  <c r="GC15" i="10"/>
  <c r="GE15" i="10" s="1"/>
  <c r="GC19" i="10"/>
  <c r="GE19" i="10" s="1"/>
  <c r="EU26" i="10"/>
  <c r="EF46" i="10"/>
  <c r="EN26" i="10"/>
  <c r="EG46" i="10"/>
  <c r="EU46" i="10"/>
  <c r="GC35" i="10"/>
  <c r="GE35" i="10" s="1"/>
  <c r="GC27" i="10"/>
  <c r="EA46" i="10"/>
  <c r="EM26" i="10"/>
  <c r="EO10" i="10"/>
  <c r="EO26" i="10" s="1"/>
  <c r="FP46" i="10"/>
  <c r="GC14" i="10"/>
  <c r="GE14" i="10" s="1"/>
  <c r="GD24" i="10"/>
  <c r="GC24" i="10" s="1"/>
  <c r="GE24" i="10" s="1"/>
  <c r="FX27" i="10"/>
  <c r="FX46" i="10" s="1"/>
  <c r="FV46" i="10"/>
  <c r="FB26" i="10"/>
  <c r="FC46" i="10"/>
  <c r="DZ46" i="10"/>
  <c r="GC18" i="10"/>
  <c r="GE18" i="10" s="1"/>
  <c r="GC22" i="10"/>
  <c r="GE22" i="10" s="1"/>
  <c r="GD30" i="10"/>
  <c r="FP26" i="10"/>
  <c r="FA46" i="10"/>
  <c r="GD23" i="10"/>
  <c r="GC23" i="10" s="1"/>
  <c r="GE23" i="10" s="1"/>
  <c r="GC11" i="10"/>
  <c r="GE11" i="10" s="1"/>
  <c r="DZ26" i="10"/>
  <c r="FC10" i="10"/>
  <c r="FC26" i="10" s="1"/>
  <c r="FA26" i="10"/>
  <c r="EF26" i="10"/>
  <c r="ET10" i="10"/>
  <c r="FB46" i="10"/>
  <c r="EH46" i="10"/>
  <c r="EH26" i="10"/>
  <c r="FV26" i="10"/>
  <c r="FX10" i="10"/>
  <c r="FX26" i="10" s="1"/>
  <c r="EO46" i="10"/>
  <c r="GD25" i="10"/>
  <c r="GC25" i="10" s="1"/>
  <c r="GE25" i="10" s="1"/>
  <c r="FI26" i="10"/>
  <c r="FH26" i="10"/>
  <c r="EA10" i="10"/>
  <c r="EA26" i="10" s="1"/>
  <c r="DY26" i="10"/>
  <c r="EM46" i="10"/>
  <c r="FH30" i="10"/>
  <c r="FI46" i="10"/>
  <c r="FJ26" i="10"/>
  <c r="FQ10" i="10"/>
  <c r="FQ26" i="10" s="1"/>
  <c r="FO26" i="10"/>
  <c r="ET46" i="10"/>
  <c r="GC32" i="10"/>
  <c r="GE32" i="10" s="1"/>
  <c r="GD41" i="10"/>
  <c r="GC41" i="10" s="1"/>
  <c r="GE41" i="10" s="1"/>
  <c r="GD44" i="10"/>
  <c r="GC44" i="10" s="1"/>
  <c r="GE44" i="10" s="1"/>
  <c r="GC17" i="10"/>
  <c r="GE17" i="10" s="1"/>
  <c r="FW26" i="10"/>
  <c r="FW46" i="10"/>
  <c r="EN46" i="10"/>
  <c r="DY46" i="10"/>
  <c r="FO46" i="10"/>
  <c r="FQ27" i="10"/>
  <c r="FQ46" i="10" s="1"/>
  <c r="EV46" i="10"/>
  <c r="A34" i="7"/>
  <c r="B33" i="7"/>
  <c r="HJ6" i="11"/>
  <c r="GO7" i="12"/>
  <c r="AR6" i="5"/>
  <c r="C33" i="7"/>
  <c r="E32" i="7"/>
  <c r="G32" i="7" s="1"/>
  <c r="EG47" i="10" l="1"/>
  <c r="EN47" i="10"/>
  <c r="FQ47" i="10"/>
  <c r="EF47" i="10"/>
  <c r="EU47" i="10"/>
  <c r="FO47" i="10"/>
  <c r="DY47" i="10"/>
  <c r="FB47" i="10"/>
  <c r="FV47" i="10"/>
  <c r="FX47" i="10"/>
  <c r="GD26" i="10"/>
  <c r="GE10" i="10"/>
  <c r="GE26" i="10" s="1"/>
  <c r="GC26" i="10"/>
  <c r="FA47" i="10"/>
  <c r="FW47" i="10"/>
  <c r="FI47" i="10"/>
  <c r="EH47" i="10"/>
  <c r="FJ30" i="10"/>
  <c r="FJ46" i="10" s="1"/>
  <c r="FJ47" i="10" s="1"/>
  <c r="FH46" i="10"/>
  <c r="FH47" i="10" s="1"/>
  <c r="GC30" i="10"/>
  <c r="GE30" i="10" s="1"/>
  <c r="GD46" i="10"/>
  <c r="FP47" i="10"/>
  <c r="ET26" i="10"/>
  <c r="ET47" i="10" s="1"/>
  <c r="EV10" i="10"/>
  <c r="EV26" i="10" s="1"/>
  <c r="EV47" i="10" s="1"/>
  <c r="EO47" i="10"/>
  <c r="EM47" i="10"/>
  <c r="DZ47" i="10"/>
  <c r="EA47" i="10"/>
  <c r="FC47" i="10"/>
  <c r="GE27" i="10"/>
  <c r="HQ6" i="11"/>
  <c r="A35" i="7"/>
  <c r="B34" i="7"/>
  <c r="AS6" i="5"/>
  <c r="H32" i="7"/>
  <c r="G33" i="7"/>
  <c r="C34" i="7"/>
  <c r="H33" i="7"/>
  <c r="GE46" i="10" l="1"/>
  <c r="GE47" i="10" s="1"/>
  <c r="GD47" i="10"/>
  <c r="GC46" i="10"/>
  <c r="GC47" i="10" s="1"/>
  <c r="A36" i="7"/>
  <c r="B35" i="7"/>
  <c r="HX6" i="11"/>
  <c r="AT6" i="5"/>
  <c r="E34" i="7"/>
  <c r="C35" i="7"/>
  <c r="H34" i="7"/>
  <c r="G34" i="7"/>
  <c r="HJ287" i="12" l="1"/>
  <c r="HJ286" i="12"/>
  <c r="HC289" i="12"/>
  <c r="HC286" i="12"/>
  <c r="HQ282" i="12"/>
  <c r="HQ291" i="12"/>
  <c r="HQ286" i="12"/>
  <c r="GV286" i="12"/>
  <c r="HJ281" i="12"/>
  <c r="GV288" i="12"/>
  <c r="GV285" i="12"/>
  <c r="HC287" i="12"/>
  <c r="HQ287" i="12"/>
  <c r="HC281" i="12"/>
  <c r="HC285" i="12"/>
  <c r="HJ289" i="12"/>
  <c r="HJ284" i="12"/>
  <c r="HJ290" i="12"/>
  <c r="GV283" i="12"/>
  <c r="HQ289" i="12"/>
  <c r="HQ288" i="12"/>
  <c r="HQ283" i="12"/>
  <c r="HJ282" i="12"/>
  <c r="GV290" i="12"/>
  <c r="GV281" i="12"/>
  <c r="HQ290" i="12"/>
  <c r="GV282" i="12"/>
  <c r="HC284" i="12"/>
  <c r="HC288" i="12"/>
  <c r="HC291" i="12"/>
  <c r="HJ283" i="12"/>
  <c r="HJ291" i="12"/>
  <c r="HJ288" i="12"/>
  <c r="HQ284" i="12"/>
  <c r="HC283" i="12"/>
  <c r="HQ281" i="12"/>
  <c r="GV289" i="12"/>
  <c r="GV291" i="12"/>
  <c r="HJ285" i="12"/>
  <c r="HC282" i="12"/>
  <c r="HC290" i="12"/>
  <c r="GV287" i="12"/>
  <c r="HQ285" i="12"/>
  <c r="GV284" i="12"/>
  <c r="GV282" i="11"/>
  <c r="GV283" i="11"/>
  <c r="GV284" i="11"/>
  <c r="GV285" i="11"/>
  <c r="GV286" i="11"/>
  <c r="GV287" i="11"/>
  <c r="GV288" i="11"/>
  <c r="GV289" i="11"/>
  <c r="GV290" i="11"/>
  <c r="GV291" i="11"/>
  <c r="GV281" i="11"/>
  <c r="HC281" i="11"/>
  <c r="HC282" i="11"/>
  <c r="HC283" i="11"/>
  <c r="HC284" i="11"/>
  <c r="HC285" i="11"/>
  <c r="HC286" i="11"/>
  <c r="HC287" i="11"/>
  <c r="HC288" i="11"/>
  <c r="HC289" i="11"/>
  <c r="HC290" i="11"/>
  <c r="HC291" i="11"/>
  <c r="HJ281" i="11"/>
  <c r="HJ291" i="11"/>
  <c r="HJ282" i="11"/>
  <c r="HJ283" i="11"/>
  <c r="HJ284" i="11"/>
  <c r="HJ287" i="11"/>
  <c r="HJ290" i="11"/>
  <c r="HJ285" i="11"/>
  <c r="HJ288" i="11"/>
  <c r="HJ286" i="11"/>
  <c r="HJ289" i="11"/>
  <c r="HC273" i="12"/>
  <c r="HQ279" i="12"/>
  <c r="HC271" i="12"/>
  <c r="HC276" i="12"/>
  <c r="GV278" i="12"/>
  <c r="HJ278" i="12"/>
  <c r="HJ276" i="12"/>
  <c r="GV277" i="12"/>
  <c r="HJ280" i="12"/>
  <c r="HC274" i="12"/>
  <c r="HQ268" i="12"/>
  <c r="GV272" i="12"/>
  <c r="HQ270" i="12"/>
  <c r="GV280" i="12"/>
  <c r="HQ275" i="12"/>
  <c r="HJ275" i="12"/>
  <c r="HQ267" i="12"/>
  <c r="HC272" i="12"/>
  <c r="HC268" i="12"/>
  <c r="GV270" i="12"/>
  <c r="GV273" i="12"/>
  <c r="HJ279" i="12"/>
  <c r="HJ269" i="12"/>
  <c r="GV268" i="12"/>
  <c r="HJ272" i="12"/>
  <c r="HQ277" i="12"/>
  <c r="HC280" i="12"/>
  <c r="HQ280" i="12"/>
  <c r="GV267" i="12"/>
  <c r="HQ274" i="12"/>
  <c r="GV269" i="12"/>
  <c r="HQ271" i="12"/>
  <c r="HJ268" i="12"/>
  <c r="HC277" i="12"/>
  <c r="HC267" i="12"/>
  <c r="HJ277" i="12"/>
  <c r="HJ273" i="12"/>
  <c r="HJ267" i="12"/>
  <c r="GV275" i="12"/>
  <c r="HQ272" i="12"/>
  <c r="GV274" i="12"/>
  <c r="HQ276" i="12"/>
  <c r="GV271" i="12"/>
  <c r="HQ278" i="12"/>
  <c r="HC270" i="12"/>
  <c r="GV276" i="12"/>
  <c r="HQ269" i="12"/>
  <c r="HC269" i="12"/>
  <c r="HQ273" i="12"/>
  <c r="HC279" i="12"/>
  <c r="HC275" i="12"/>
  <c r="HC278" i="12"/>
  <c r="HJ270" i="12"/>
  <c r="HJ271" i="12"/>
  <c r="GV279" i="12"/>
  <c r="HJ274" i="12"/>
  <c r="GV275" i="11"/>
  <c r="GV276" i="11"/>
  <c r="GV277" i="11"/>
  <c r="GV278" i="11"/>
  <c r="GV279" i="11"/>
  <c r="GV268" i="11"/>
  <c r="GV280" i="11"/>
  <c r="GV269" i="11"/>
  <c r="GV267" i="11"/>
  <c r="GV270" i="11"/>
  <c r="GV271" i="11"/>
  <c r="GV272" i="11"/>
  <c r="GV273" i="11"/>
  <c r="GV274" i="11"/>
  <c r="HC268" i="11"/>
  <c r="HC280" i="11"/>
  <c r="HC269" i="11"/>
  <c r="HC267" i="11"/>
  <c r="HC270" i="11"/>
  <c r="HC271" i="11"/>
  <c r="HC272" i="11"/>
  <c r="HC273" i="11"/>
  <c r="HC274" i="11"/>
  <c r="HC275" i="11"/>
  <c r="HC276" i="11"/>
  <c r="HC277" i="11"/>
  <c r="HC278" i="11"/>
  <c r="HC279" i="11"/>
  <c r="HJ268" i="11"/>
  <c r="HJ280" i="11"/>
  <c r="HJ275" i="11"/>
  <c r="HJ269" i="11"/>
  <c r="HJ267" i="11"/>
  <c r="HJ270" i="11"/>
  <c r="HJ276" i="11"/>
  <c r="HJ279" i="11"/>
  <c r="HJ271" i="11"/>
  <c r="HJ277" i="11"/>
  <c r="HJ272" i="11"/>
  <c r="HJ278" i="11"/>
  <c r="HJ273" i="11"/>
  <c r="HJ274" i="11"/>
  <c r="GV262" i="12"/>
  <c r="HC257" i="12"/>
  <c r="HJ237" i="12"/>
  <c r="HQ239" i="12"/>
  <c r="HC240" i="12"/>
  <c r="GV230" i="12"/>
  <c r="HC261" i="12"/>
  <c r="GV264" i="12"/>
  <c r="GK12" i="10" s="1"/>
  <c r="HQ257" i="12"/>
  <c r="HC265" i="11"/>
  <c r="HJ250" i="12"/>
  <c r="HQ251" i="12"/>
  <c r="HQ249" i="12"/>
  <c r="HC241" i="12"/>
  <c r="HC263" i="12"/>
  <c r="HQ263" i="12"/>
  <c r="GV244" i="12"/>
  <c r="HJ261" i="12"/>
  <c r="GV266" i="12"/>
  <c r="HJ234" i="12"/>
  <c r="GV252" i="12"/>
  <c r="HC254" i="12"/>
  <c r="HJ265" i="12"/>
  <c r="HQ258" i="12"/>
  <c r="HQ260" i="12"/>
  <c r="GV237" i="12"/>
  <c r="HQ234" i="12"/>
  <c r="GV232" i="12"/>
  <c r="GV245" i="12"/>
  <c r="HQ247" i="12"/>
  <c r="HJ248" i="12"/>
  <c r="HC264" i="12"/>
  <c r="GR12" i="10" s="1"/>
  <c r="HC252" i="12"/>
  <c r="HC255" i="12"/>
  <c r="HJ258" i="12"/>
  <c r="GV250" i="12"/>
  <c r="HQ240" i="12"/>
  <c r="GV257" i="12"/>
  <c r="GV258" i="12"/>
  <c r="GV231" i="12"/>
  <c r="HJ265" i="11"/>
  <c r="HJ241" i="12"/>
  <c r="HJ255" i="12"/>
  <c r="GV238" i="12"/>
  <c r="HJ235" i="12"/>
  <c r="HJ249" i="12"/>
  <c r="HQ238" i="12"/>
  <c r="HQ241" i="12"/>
  <c r="GV236" i="12"/>
  <c r="GV234" i="12"/>
  <c r="HC236" i="12"/>
  <c r="GV253" i="12"/>
  <c r="GV256" i="12"/>
  <c r="GV251" i="12"/>
  <c r="HQ230" i="12"/>
  <c r="HC266" i="12"/>
  <c r="HC245" i="12"/>
  <c r="HJ242" i="12"/>
  <c r="HC239" i="12"/>
  <c r="HJ230" i="12"/>
  <c r="GV235" i="12"/>
  <c r="HC266" i="11"/>
  <c r="HQ259" i="12"/>
  <c r="HJ240" i="12"/>
  <c r="HQ242" i="12"/>
  <c r="GV240" i="12"/>
  <c r="HQ244" i="12"/>
  <c r="HJ257" i="12"/>
  <c r="HJ260" i="12"/>
  <c r="HQ231" i="12"/>
  <c r="HC249" i="12"/>
  <c r="HC247" i="12"/>
  <c r="HQ245" i="12"/>
  <c r="HQ248" i="12"/>
  <c r="HQ250" i="12"/>
  <c r="HQ261" i="12"/>
  <c r="GV259" i="12"/>
  <c r="HJ254" i="12"/>
  <c r="HQ266" i="12"/>
  <c r="HJ252" i="12"/>
  <c r="HQ265" i="12"/>
  <c r="HQ264" i="12"/>
  <c r="HF12" i="10" s="1"/>
  <c r="GV249" i="12"/>
  <c r="HC246" i="12"/>
  <c r="GV243" i="12"/>
  <c r="HC234" i="12"/>
  <c r="HJ239" i="12"/>
  <c r="GV233" i="12"/>
  <c r="HC244" i="12"/>
  <c r="HQ232" i="12"/>
  <c r="HJ244" i="12"/>
  <c r="HJ238" i="12"/>
  <c r="HC230" i="12"/>
  <c r="HC232" i="12"/>
  <c r="HC259" i="12"/>
  <c r="GV265" i="12"/>
  <c r="HC256" i="12"/>
  <c r="HC260" i="12"/>
  <c r="GV266" i="11"/>
  <c r="HC237" i="12"/>
  <c r="HJ247" i="12"/>
  <c r="HC265" i="12"/>
  <c r="HC243" i="12"/>
  <c r="HC235" i="12"/>
  <c r="HC238" i="12"/>
  <c r="HJ262" i="12"/>
  <c r="GV248" i="12"/>
  <c r="HQ236" i="12"/>
  <c r="HC248" i="12"/>
  <c r="HC242" i="12"/>
  <c r="GV261" i="12"/>
  <c r="HJ259" i="12"/>
  <c r="HQ253" i="12"/>
  <c r="HQ256" i="12"/>
  <c r="HJ263" i="12"/>
  <c r="GV260" i="12"/>
  <c r="GV241" i="12"/>
  <c r="GV263" i="12"/>
  <c r="GV247" i="12"/>
  <c r="GV239" i="12"/>
  <c r="GV242" i="12"/>
  <c r="HC250" i="12"/>
  <c r="GV246" i="12"/>
  <c r="HJ264" i="12"/>
  <c r="GY12" i="10" s="1"/>
  <c r="HQ237" i="12"/>
  <c r="HQ252" i="12"/>
  <c r="HC251" i="12"/>
  <c r="HJ232" i="12"/>
  <c r="HQ255" i="12"/>
  <c r="HJ266" i="12"/>
  <c r="HJ245" i="12"/>
  <c r="HJ251" i="12"/>
  <c r="HJ243" i="12"/>
  <c r="HJ246" i="12"/>
  <c r="GV254" i="12"/>
  <c r="HQ233" i="12"/>
  <c r="HC262" i="12"/>
  <c r="HQ246" i="12"/>
  <c r="HJ256" i="12"/>
  <c r="HC253" i="12"/>
  <c r="HC231" i="12"/>
  <c r="HJ253" i="12"/>
  <c r="HQ262" i="12"/>
  <c r="HJ233" i="12"/>
  <c r="HC233" i="12"/>
  <c r="HJ231" i="12"/>
  <c r="HQ243" i="12"/>
  <c r="HQ235" i="12"/>
  <c r="HQ254" i="12"/>
  <c r="HC258" i="12"/>
  <c r="HJ236" i="12"/>
  <c r="GV265" i="11"/>
  <c r="GV255" i="12"/>
  <c r="HJ266" i="11"/>
  <c r="GV242" i="11"/>
  <c r="GV254" i="11"/>
  <c r="GV230" i="11"/>
  <c r="GV231" i="11"/>
  <c r="GV243" i="11"/>
  <c r="GV255" i="11"/>
  <c r="GV232" i="11"/>
  <c r="GV244" i="11"/>
  <c r="GV256" i="11"/>
  <c r="GV233" i="11"/>
  <c r="GV245" i="11"/>
  <c r="GV257" i="11"/>
  <c r="GV234" i="11"/>
  <c r="GV246" i="11"/>
  <c r="GV258" i="11"/>
  <c r="GV235" i="11"/>
  <c r="GV247" i="11"/>
  <c r="GV259" i="11"/>
  <c r="GV236" i="11"/>
  <c r="GV248" i="11"/>
  <c r="GV260" i="11"/>
  <c r="GV237" i="11"/>
  <c r="GV249" i="11"/>
  <c r="GV261" i="11"/>
  <c r="GV238" i="11"/>
  <c r="GV250" i="11"/>
  <c r="GV262" i="11"/>
  <c r="GV252" i="11"/>
  <c r="GV239" i="11"/>
  <c r="GV251" i="11"/>
  <c r="GV263" i="11"/>
  <c r="GV240" i="11"/>
  <c r="GV241" i="11"/>
  <c r="GV253" i="11"/>
  <c r="GV264" i="11"/>
  <c r="HC231" i="11"/>
  <c r="HC243" i="11"/>
  <c r="HC255" i="11"/>
  <c r="HC253" i="11"/>
  <c r="HC232" i="11"/>
  <c r="HC244" i="11"/>
  <c r="HC256" i="11"/>
  <c r="HC233" i="11"/>
  <c r="HC245" i="11"/>
  <c r="HC257" i="11"/>
  <c r="HC234" i="11"/>
  <c r="HC246" i="11"/>
  <c r="HC258" i="11"/>
  <c r="HC235" i="11"/>
  <c r="HC247" i="11"/>
  <c r="HC260" i="11"/>
  <c r="HC236" i="11"/>
  <c r="HC248" i="11"/>
  <c r="HC259" i="11"/>
  <c r="HC237" i="11"/>
  <c r="HC249" i="11"/>
  <c r="HC252" i="11"/>
  <c r="HC241" i="11"/>
  <c r="HC263" i="11"/>
  <c r="HC238" i="11"/>
  <c r="HC250" i="11"/>
  <c r="HC264" i="11"/>
  <c r="HC239" i="11"/>
  <c r="HC251" i="11"/>
  <c r="HC230" i="11"/>
  <c r="HC240" i="11"/>
  <c r="HC261" i="11"/>
  <c r="HC242" i="11"/>
  <c r="HC254" i="11"/>
  <c r="HC262" i="11"/>
  <c r="HJ231" i="11"/>
  <c r="HJ243" i="11"/>
  <c r="HJ255" i="11"/>
  <c r="HJ249" i="11"/>
  <c r="HJ232" i="11"/>
  <c r="HJ244" i="11"/>
  <c r="HJ256" i="11"/>
  <c r="HJ250" i="11"/>
  <c r="HJ252" i="11"/>
  <c r="HJ254" i="11"/>
  <c r="HJ233" i="11"/>
  <c r="HJ245" i="11"/>
  <c r="HJ257" i="11"/>
  <c r="HJ239" i="11"/>
  <c r="HJ253" i="11"/>
  <c r="HJ234" i="11"/>
  <c r="HJ246" i="11"/>
  <c r="HJ258" i="11"/>
  <c r="HJ251" i="11"/>
  <c r="HJ235" i="11"/>
  <c r="HJ247" i="11"/>
  <c r="HJ259" i="11"/>
  <c r="HJ261" i="11"/>
  <c r="HJ262" i="11"/>
  <c r="HJ264" i="11"/>
  <c r="HJ236" i="11"/>
  <c r="HJ248" i="11"/>
  <c r="HJ260" i="11"/>
  <c r="HJ238" i="11"/>
  <c r="HJ240" i="11"/>
  <c r="HJ230" i="11"/>
  <c r="HJ237" i="11"/>
  <c r="HJ241" i="11"/>
  <c r="HJ263" i="11"/>
  <c r="HJ242" i="11"/>
  <c r="HC229" i="11"/>
  <c r="HC229" i="12"/>
  <c r="GV229" i="11"/>
  <c r="HJ229" i="11"/>
  <c r="HQ229" i="12"/>
  <c r="GV229" i="12"/>
  <c r="HJ229" i="12"/>
  <c r="HC227" i="11"/>
  <c r="HC228" i="12"/>
  <c r="GV226" i="12"/>
  <c r="HC226" i="12"/>
  <c r="GV226" i="11"/>
  <c r="HC226" i="11"/>
  <c r="HJ227" i="11"/>
  <c r="HQ228" i="12"/>
  <c r="HC228" i="11"/>
  <c r="HJ226" i="11"/>
  <c r="HJ227" i="12"/>
  <c r="GV228" i="11"/>
  <c r="HQ227" i="12"/>
  <c r="HJ226" i="12"/>
  <c r="HC227" i="12"/>
  <c r="HJ228" i="12"/>
  <c r="GV228" i="12"/>
  <c r="HQ226" i="12"/>
  <c r="GV227" i="11"/>
  <c r="HJ228" i="11"/>
  <c r="GV227" i="12"/>
  <c r="HQ225" i="12"/>
  <c r="GV225" i="12"/>
  <c r="HJ225" i="12"/>
  <c r="HC225" i="12"/>
  <c r="GV225" i="11"/>
  <c r="HJ225" i="11"/>
  <c r="HC225" i="11"/>
  <c r="HC82" i="11"/>
  <c r="HC160" i="11"/>
  <c r="HC86" i="11"/>
  <c r="HC115" i="11"/>
  <c r="HC17" i="11"/>
  <c r="HC215" i="11"/>
  <c r="HC224" i="11"/>
  <c r="HC19" i="11"/>
  <c r="HC72" i="11"/>
  <c r="HC104" i="11"/>
  <c r="HC65" i="11"/>
  <c r="HC96" i="11"/>
  <c r="HC128" i="11"/>
  <c r="HC26" i="11"/>
  <c r="HC143" i="11"/>
  <c r="HC198" i="11"/>
  <c r="HC176" i="11"/>
  <c r="HC136" i="11"/>
  <c r="HC35" i="11"/>
  <c r="HC137" i="11"/>
  <c r="HC63" i="11"/>
  <c r="HC59" i="11"/>
  <c r="HC161" i="11"/>
  <c r="HC48" i="11"/>
  <c r="HC33" i="11"/>
  <c r="HC64" i="11"/>
  <c r="HC216" i="11"/>
  <c r="HC57" i="11"/>
  <c r="HC209" i="11"/>
  <c r="HC49" i="11"/>
  <c r="HC199" i="11"/>
  <c r="HC170" i="11"/>
  <c r="HC120" i="11"/>
  <c r="HC152" i="11"/>
  <c r="HC139" i="11"/>
  <c r="HC113" i="11"/>
  <c r="HC179" i="11"/>
  <c r="HC90" i="11"/>
  <c r="HC207" i="11"/>
  <c r="HC203" i="11"/>
  <c r="HC114" i="11"/>
  <c r="HC192" i="11"/>
  <c r="HC177" i="11"/>
  <c r="HC208" i="11"/>
  <c r="HC25" i="11"/>
  <c r="HC201" i="11"/>
  <c r="HC18" i="11"/>
  <c r="HC193" i="11"/>
  <c r="HC81" i="11"/>
  <c r="HC147" i="11"/>
  <c r="HC175" i="11"/>
  <c r="HC105" i="11"/>
  <c r="HC58" i="11"/>
  <c r="HC127" i="11"/>
  <c r="HC12" i="11"/>
  <c r="HC44" i="11"/>
  <c r="HC28" i="11"/>
  <c r="HC36" i="11"/>
  <c r="HC187" i="11"/>
  <c r="HC145" i="11"/>
  <c r="HC78" i="11"/>
  <c r="HC41" i="11"/>
  <c r="HC169" i="11"/>
  <c r="HC10" i="11"/>
  <c r="HC162" i="11"/>
  <c r="HC14" i="11"/>
  <c r="HC9" i="11"/>
  <c r="HC112" i="11"/>
  <c r="HC73" i="11"/>
  <c r="HC214" i="11"/>
  <c r="HC202" i="11"/>
  <c r="HC66" i="11"/>
  <c r="HC156" i="11"/>
  <c r="HC188" i="11"/>
  <c r="HC172" i="11"/>
  <c r="HC180" i="11"/>
  <c r="HC68" i="11"/>
  <c r="HC110" i="11"/>
  <c r="HC130" i="11"/>
  <c r="HC185" i="11"/>
  <c r="HC134" i="11"/>
  <c r="HC154" i="11"/>
  <c r="HC116" i="11"/>
  <c r="HC158" i="11"/>
  <c r="HC183" i="11"/>
  <c r="HC89" i="11"/>
  <c r="HC217" i="11"/>
  <c r="HC23" i="11"/>
  <c r="HC11" i="11"/>
  <c r="HC210" i="11"/>
  <c r="HC119" i="11"/>
  <c r="HC171" i="11"/>
  <c r="HC109" i="11"/>
  <c r="HC141" i="11"/>
  <c r="HC149" i="11"/>
  <c r="HC133" i="11"/>
  <c r="HC212" i="11"/>
  <c r="HC87" i="11"/>
  <c r="HC83" i="11"/>
  <c r="HC138" i="11"/>
  <c r="HC111" i="11"/>
  <c r="HC107" i="11"/>
  <c r="HC103" i="11"/>
  <c r="HC135" i="11"/>
  <c r="HC34" i="11"/>
  <c r="HC42" i="11"/>
  <c r="HC38" i="11"/>
  <c r="HC167" i="11"/>
  <c r="HC155" i="11"/>
  <c r="HC20" i="11"/>
  <c r="HC91" i="11"/>
  <c r="HC94" i="11"/>
  <c r="HC102" i="11"/>
  <c r="HC98" i="11"/>
  <c r="HC21" i="11"/>
  <c r="HC52" i="11"/>
  <c r="HC60" i="11"/>
  <c r="HC92" i="11"/>
  <c r="HC163" i="11"/>
  <c r="HC84" i="11"/>
  <c r="HC69" i="11"/>
  <c r="HC100" i="11"/>
  <c r="HC178" i="11"/>
  <c r="HC186" i="11"/>
  <c r="HC182" i="11"/>
  <c r="HC144" i="11"/>
  <c r="HC132" i="11"/>
  <c r="HC164" i="11"/>
  <c r="HC150" i="11"/>
  <c r="HC74" i="11"/>
  <c r="HC47" i="11"/>
  <c r="HC31" i="11"/>
  <c r="HC151" i="11"/>
  <c r="HC165" i="11"/>
  <c r="HC196" i="11"/>
  <c r="HC204" i="11"/>
  <c r="HC45" i="11"/>
  <c r="HC76" i="11"/>
  <c r="HC37" i="11"/>
  <c r="HC213" i="11"/>
  <c r="HC55" i="11"/>
  <c r="HC131" i="11"/>
  <c r="HC140" i="11"/>
  <c r="HC15" i="11"/>
  <c r="HC97" i="11"/>
  <c r="HC85" i="11"/>
  <c r="HC117" i="11"/>
  <c r="HC218" i="11"/>
  <c r="HC191" i="11"/>
  <c r="HC56" i="11"/>
  <c r="HC75" i="11"/>
  <c r="HC129" i="11"/>
  <c r="HC29" i="11"/>
  <c r="HC13" i="11"/>
  <c r="HC189" i="11"/>
  <c r="HC220" i="11"/>
  <c r="HC181" i="11"/>
  <c r="HC39" i="11"/>
  <c r="HC77" i="11"/>
  <c r="HC108" i="11"/>
  <c r="HC93" i="11"/>
  <c r="HC159" i="11"/>
  <c r="HC62" i="11"/>
  <c r="HC50" i="11"/>
  <c r="HC43" i="11"/>
  <c r="HC16" i="11"/>
  <c r="HC121" i="11"/>
  <c r="HC106" i="11"/>
  <c r="HC184" i="11"/>
  <c r="HC80" i="11"/>
  <c r="HC99" i="11"/>
  <c r="HC79" i="11"/>
  <c r="HC88" i="11"/>
  <c r="HC174" i="11"/>
  <c r="HC190" i="11"/>
  <c r="HC125" i="11"/>
  <c r="HC51" i="11"/>
  <c r="HC24" i="11"/>
  <c r="HC200" i="11"/>
  <c r="HC219" i="11"/>
  <c r="HC118" i="11"/>
  <c r="HC173" i="11"/>
  <c r="HC157" i="11"/>
  <c r="HC142" i="11"/>
  <c r="HC53" i="11"/>
  <c r="HC146" i="11"/>
  <c r="HC22" i="11"/>
  <c r="HC221" i="11"/>
  <c r="HC67" i="11"/>
  <c r="HC211" i="11"/>
  <c r="HC124" i="11"/>
  <c r="HC206" i="11"/>
  <c r="HC194" i="11"/>
  <c r="HC70" i="11"/>
  <c r="HC195" i="11"/>
  <c r="HC168" i="11"/>
  <c r="HC153" i="11"/>
  <c r="HC40" i="11"/>
  <c r="HC223" i="11"/>
  <c r="HC126" i="11"/>
  <c r="HC122" i="11"/>
  <c r="HC95" i="11"/>
  <c r="HC197" i="11"/>
  <c r="HC123" i="11"/>
  <c r="HC166" i="11"/>
  <c r="HC30" i="11"/>
  <c r="HC61" i="11"/>
  <c r="HC46" i="11"/>
  <c r="HC101" i="11"/>
  <c r="HC148" i="11"/>
  <c r="HC27" i="11"/>
  <c r="HC222" i="11"/>
  <c r="HC71" i="11"/>
  <c r="HC205" i="11"/>
  <c r="HC54" i="11"/>
  <c r="HC32" i="11"/>
  <c r="HJ10" i="11"/>
  <c r="HJ18" i="11"/>
  <c r="HJ49" i="11"/>
  <c r="HJ81" i="11"/>
  <c r="HJ112" i="11"/>
  <c r="HJ38" i="11"/>
  <c r="HJ58" i="11"/>
  <c r="HJ113" i="11"/>
  <c r="HJ97" i="11"/>
  <c r="HJ129" i="11"/>
  <c r="HJ195" i="11"/>
  <c r="HJ24" i="11"/>
  <c r="HJ200" i="11"/>
  <c r="HJ184" i="11"/>
  <c r="HJ215" i="11"/>
  <c r="HJ80" i="11"/>
  <c r="HJ53" i="11"/>
  <c r="HJ64" i="11"/>
  <c r="HJ96" i="11"/>
  <c r="HJ154" i="11"/>
  <c r="HJ162" i="11"/>
  <c r="HJ193" i="11"/>
  <c r="HJ9" i="11"/>
  <c r="HJ89" i="11"/>
  <c r="HJ182" i="11"/>
  <c r="HJ202" i="11"/>
  <c r="HJ66" i="11"/>
  <c r="HJ62" i="11"/>
  <c r="HJ150" i="11"/>
  <c r="HJ16" i="11"/>
  <c r="HJ168" i="11"/>
  <c r="HJ153" i="11"/>
  <c r="HJ17" i="11"/>
  <c r="HJ48" i="11"/>
  <c r="HJ224" i="11"/>
  <c r="HJ104" i="11"/>
  <c r="HJ208" i="11"/>
  <c r="HJ60" i="11"/>
  <c r="HJ187" i="11"/>
  <c r="HJ169" i="11"/>
  <c r="HJ105" i="11"/>
  <c r="HJ111" i="11"/>
  <c r="HJ103" i="11"/>
  <c r="HJ43" i="11"/>
  <c r="HJ14" i="11"/>
  <c r="HJ76" i="11"/>
  <c r="HJ42" i="11"/>
  <c r="HJ15" i="11"/>
  <c r="HJ11" i="11"/>
  <c r="HJ210" i="11"/>
  <c r="HJ206" i="11"/>
  <c r="HJ82" i="11"/>
  <c r="HJ160" i="11"/>
  <c r="HJ211" i="11"/>
  <c r="HJ106" i="11"/>
  <c r="HJ161" i="11"/>
  <c r="HJ192" i="11"/>
  <c r="HJ33" i="11"/>
  <c r="HJ57" i="11"/>
  <c r="HJ41" i="11"/>
  <c r="HJ204" i="11"/>
  <c r="HJ217" i="11"/>
  <c r="HJ56" i="11"/>
  <c r="HJ107" i="11"/>
  <c r="HJ116" i="11"/>
  <c r="HJ158" i="11"/>
  <c r="HJ34" i="11"/>
  <c r="HJ186" i="11"/>
  <c r="HJ159" i="11"/>
  <c r="HJ155" i="11"/>
  <c r="HJ20" i="11"/>
  <c r="HJ39" i="11"/>
  <c r="HJ35" i="11"/>
  <c r="HJ91" i="11"/>
  <c r="HJ121" i="11"/>
  <c r="HJ59" i="11"/>
  <c r="HJ55" i="11"/>
  <c r="HJ145" i="11"/>
  <c r="HJ177" i="11"/>
  <c r="HJ130" i="11"/>
  <c r="HJ185" i="11"/>
  <c r="HJ189" i="11"/>
  <c r="HJ199" i="11"/>
  <c r="HJ99" i="11"/>
  <c r="HJ84" i="11"/>
  <c r="HJ69" i="11"/>
  <c r="HJ31" i="11"/>
  <c r="HJ178" i="11"/>
  <c r="HJ140" i="11"/>
  <c r="HJ67" i="11"/>
  <c r="HJ139" i="11"/>
  <c r="HJ164" i="11"/>
  <c r="HJ183" i="11"/>
  <c r="HJ179" i="11"/>
  <c r="HJ137" i="11"/>
  <c r="HJ86" i="11"/>
  <c r="HJ203" i="11"/>
  <c r="HJ114" i="11"/>
  <c r="HJ110" i="11"/>
  <c r="HJ163" i="11"/>
  <c r="HJ83" i="11"/>
  <c r="HJ138" i="11"/>
  <c r="HJ45" i="11"/>
  <c r="HJ220" i="11"/>
  <c r="HJ209" i="11"/>
  <c r="HJ37" i="11"/>
  <c r="HJ213" i="11"/>
  <c r="HJ135" i="11"/>
  <c r="HJ131" i="11"/>
  <c r="HJ93" i="11"/>
  <c r="HJ124" i="11"/>
  <c r="HJ132" i="11"/>
  <c r="HJ115" i="11"/>
  <c r="HJ148" i="11"/>
  <c r="HJ12" i="11"/>
  <c r="HJ90" i="11"/>
  <c r="HJ63" i="11"/>
  <c r="HJ36" i="11"/>
  <c r="HJ68" i="11"/>
  <c r="HJ87" i="11"/>
  <c r="HJ142" i="11"/>
  <c r="HJ92" i="11"/>
  <c r="HJ51" i="11"/>
  <c r="HJ181" i="11"/>
  <c r="HJ134" i="11"/>
  <c r="HJ100" i="11"/>
  <c r="HJ108" i="11"/>
  <c r="HJ46" i="11"/>
  <c r="HJ101" i="11"/>
  <c r="HJ85" i="11"/>
  <c r="HJ117" i="11"/>
  <c r="HJ125" i="11"/>
  <c r="HJ156" i="11"/>
  <c r="HJ44" i="11"/>
  <c r="HJ207" i="11"/>
  <c r="HJ180" i="11"/>
  <c r="HJ212" i="11"/>
  <c r="HJ52" i="11"/>
  <c r="HJ95" i="11"/>
  <c r="HJ146" i="11"/>
  <c r="HJ22" i="11"/>
  <c r="HJ77" i="11"/>
  <c r="HJ61" i="11"/>
  <c r="HJ190" i="11"/>
  <c r="HJ54" i="11"/>
  <c r="HJ50" i="11"/>
  <c r="HJ70" i="11"/>
  <c r="HJ78" i="11"/>
  <c r="HJ127" i="11"/>
  <c r="HJ188" i="11"/>
  <c r="HJ28" i="11"/>
  <c r="HJ133" i="11"/>
  <c r="HJ21" i="11"/>
  <c r="HJ196" i="11"/>
  <c r="HJ72" i="11"/>
  <c r="HJ13" i="11"/>
  <c r="HJ197" i="11"/>
  <c r="HJ136" i="11"/>
  <c r="HJ126" i="11"/>
  <c r="HJ123" i="11"/>
  <c r="HJ166" i="11"/>
  <c r="HJ221" i="11"/>
  <c r="HJ205" i="11"/>
  <c r="HJ143" i="11"/>
  <c r="HJ198" i="11"/>
  <c r="HJ194" i="11"/>
  <c r="HJ214" i="11"/>
  <c r="HJ222" i="11"/>
  <c r="HJ109" i="11"/>
  <c r="HJ141" i="11"/>
  <c r="HJ172" i="11"/>
  <c r="HJ98" i="11"/>
  <c r="HJ165" i="11"/>
  <c r="HJ29" i="11"/>
  <c r="HJ216" i="11"/>
  <c r="HJ157" i="11"/>
  <c r="HJ128" i="11"/>
  <c r="HJ71" i="11"/>
  <c r="HJ88" i="11"/>
  <c r="HJ175" i="11"/>
  <c r="HJ30" i="11"/>
  <c r="HJ26" i="11"/>
  <c r="HJ120" i="11"/>
  <c r="HJ19" i="11"/>
  <c r="HJ27" i="11"/>
  <c r="HJ23" i="11"/>
  <c r="HJ32" i="11"/>
  <c r="HJ74" i="11"/>
  <c r="HJ94" i="11"/>
  <c r="HJ149" i="11"/>
  <c r="HJ75" i="11"/>
  <c r="HJ151" i="11"/>
  <c r="HJ173" i="11"/>
  <c r="HJ25" i="11"/>
  <c r="HJ79" i="11"/>
  <c r="HJ147" i="11"/>
  <c r="HJ191" i="11"/>
  <c r="HJ201" i="11"/>
  <c r="HJ65" i="11"/>
  <c r="HJ119" i="11"/>
  <c r="HJ174" i="11"/>
  <c r="HJ170" i="11"/>
  <c r="HJ73" i="11"/>
  <c r="HJ152" i="11"/>
  <c r="HJ171" i="11"/>
  <c r="HJ167" i="11"/>
  <c r="HJ176" i="11"/>
  <c r="HJ218" i="11"/>
  <c r="HJ47" i="11"/>
  <c r="HJ102" i="11"/>
  <c r="HJ219" i="11"/>
  <c r="HJ118" i="11"/>
  <c r="HJ223" i="11"/>
  <c r="HJ122" i="11"/>
  <c r="HJ144" i="11"/>
  <c r="HJ40" i="11"/>
  <c r="GV20" i="11"/>
  <c r="GV182" i="11"/>
  <c r="GV83" i="11"/>
  <c r="GV113" i="11"/>
  <c r="GV102" i="11"/>
  <c r="GV46" i="11"/>
  <c r="GV100" i="11"/>
  <c r="GV127" i="11"/>
  <c r="GV171" i="11"/>
  <c r="GV174" i="11"/>
  <c r="GV82" i="11"/>
  <c r="GV136" i="11"/>
  <c r="GV13" i="11"/>
  <c r="GV93" i="11"/>
  <c r="GV147" i="11"/>
  <c r="GV60" i="11"/>
  <c r="GV49" i="11"/>
  <c r="GV170" i="11"/>
  <c r="GV151" i="11"/>
  <c r="GV164" i="11"/>
  <c r="GV51" i="11"/>
  <c r="GV78" i="11"/>
  <c r="GV45" i="11"/>
  <c r="GV62" i="11"/>
  <c r="GV190" i="11"/>
  <c r="GV19" i="11"/>
  <c r="GV121" i="11"/>
  <c r="GV184" i="11"/>
  <c r="GV98" i="11"/>
  <c r="GV91" i="11"/>
  <c r="GV29" i="11"/>
  <c r="GV157" i="11"/>
  <c r="GV21" i="11"/>
  <c r="GV16" i="11"/>
  <c r="GV204" i="11"/>
  <c r="GV152" i="11"/>
  <c r="GV39" i="11"/>
  <c r="GV87" i="11"/>
  <c r="GV141" i="11"/>
  <c r="GV195" i="11"/>
  <c r="GV108" i="11"/>
  <c r="GV44" i="11"/>
  <c r="GV206" i="11"/>
  <c r="GV107" i="11"/>
  <c r="GV137" i="11"/>
  <c r="GV126" i="11"/>
  <c r="GV80" i="11"/>
  <c r="GV138" i="11"/>
  <c r="GV143" i="11"/>
  <c r="GV173" i="11"/>
  <c r="GV115" i="11"/>
  <c r="GV106" i="11"/>
  <c r="GV160" i="11"/>
  <c r="GV37" i="11"/>
  <c r="GV129" i="11"/>
  <c r="GV183" i="11"/>
  <c r="GV69" i="11"/>
  <c r="GV10" i="11"/>
  <c r="GV64" i="11"/>
  <c r="GV198" i="11"/>
  <c r="GV188" i="11"/>
  <c r="GV75" i="11"/>
  <c r="GV79" i="11"/>
  <c r="GV140" i="11"/>
  <c r="GV86" i="11"/>
  <c r="GV224" i="11"/>
  <c r="GV111" i="11"/>
  <c r="GV24" i="11"/>
  <c r="GV193" i="11"/>
  <c r="GV122" i="11"/>
  <c r="GV23" i="11"/>
  <c r="GV53" i="11"/>
  <c r="GV181" i="11"/>
  <c r="GV57" i="11"/>
  <c r="GV52" i="11"/>
  <c r="GV187" i="11"/>
  <c r="GV154" i="11"/>
  <c r="GV208" i="11"/>
  <c r="GV85" i="11"/>
  <c r="GV165" i="11"/>
  <c r="GV219" i="11"/>
  <c r="GV132" i="11"/>
  <c r="GV68" i="11"/>
  <c r="GV66" i="11"/>
  <c r="GV201" i="11"/>
  <c r="GV210" i="11"/>
  <c r="GV168" i="11"/>
  <c r="GV104" i="11"/>
  <c r="GV31" i="11"/>
  <c r="GV167" i="11"/>
  <c r="GV197" i="11"/>
  <c r="GV199" i="11"/>
  <c r="GV142" i="11"/>
  <c r="GV196" i="11"/>
  <c r="GV200" i="11"/>
  <c r="GV71" i="11"/>
  <c r="GV101" i="11"/>
  <c r="GV42" i="11"/>
  <c r="GV34" i="11"/>
  <c r="GV88" i="11"/>
  <c r="GV103" i="11"/>
  <c r="GV212" i="11"/>
  <c r="GV99" i="11"/>
  <c r="GV70" i="11"/>
  <c r="GV124" i="11"/>
  <c r="GV211" i="11"/>
  <c r="GV81" i="11"/>
  <c r="GV135" i="11"/>
  <c r="GV48" i="11"/>
  <c r="GV130" i="11"/>
  <c r="GV146" i="11"/>
  <c r="GV59" i="11"/>
  <c r="GV89" i="11"/>
  <c r="GV123" i="11"/>
  <c r="GV215" i="11"/>
  <c r="GV191" i="11"/>
  <c r="GV50" i="11"/>
  <c r="GV178" i="11"/>
  <c r="GV90" i="11"/>
  <c r="GV109" i="11"/>
  <c r="GV189" i="11"/>
  <c r="GV162" i="11"/>
  <c r="GV214" i="11"/>
  <c r="GV17" i="11"/>
  <c r="GV145" i="11"/>
  <c r="GV9" i="11"/>
  <c r="GV163" i="11"/>
  <c r="GV192" i="11"/>
  <c r="GV128" i="11"/>
  <c r="GV15" i="11"/>
  <c r="GV203" i="11"/>
  <c r="GV18" i="11"/>
  <c r="GV76" i="11"/>
  <c r="GV96" i="11"/>
  <c r="GV32" i="11"/>
  <c r="GV194" i="11"/>
  <c r="GV95" i="11"/>
  <c r="GV125" i="11"/>
  <c r="GV114" i="11"/>
  <c r="GV58" i="11"/>
  <c r="GV112" i="11"/>
  <c r="GV131" i="11"/>
  <c r="GV161" i="11"/>
  <c r="GV67" i="11"/>
  <c r="GV94" i="11"/>
  <c r="GV148" i="11"/>
  <c r="GV25" i="11"/>
  <c r="GV105" i="11"/>
  <c r="GV159" i="11"/>
  <c r="GV84" i="11"/>
  <c r="GV14" i="11"/>
  <c r="GV22" i="11"/>
  <c r="GV150" i="11"/>
  <c r="GV176" i="11"/>
  <c r="GV63" i="11"/>
  <c r="GV222" i="11"/>
  <c r="GV72" i="11"/>
  <c r="GV74" i="11"/>
  <c r="GV202" i="11"/>
  <c r="GV223" i="11"/>
  <c r="GV12" i="11"/>
  <c r="GV216" i="11"/>
  <c r="GV110" i="11"/>
  <c r="GV11" i="11"/>
  <c r="GV41" i="11"/>
  <c r="GV169" i="11"/>
  <c r="GV33" i="11"/>
  <c r="GV28" i="11"/>
  <c r="GV30" i="11"/>
  <c r="GV27" i="11"/>
  <c r="GV217" i="11"/>
  <c r="GV36" i="11"/>
  <c r="GV117" i="11"/>
  <c r="GV134" i="11"/>
  <c r="GV35" i="11"/>
  <c r="GV65" i="11"/>
  <c r="GV205" i="11"/>
  <c r="GV77" i="11"/>
  <c r="GV73" i="11"/>
  <c r="GV153" i="11"/>
  <c r="GV207" i="11"/>
  <c r="GV120" i="11"/>
  <c r="GV56" i="11"/>
  <c r="GV218" i="11"/>
  <c r="GV119" i="11"/>
  <c r="GV149" i="11"/>
  <c r="GV156" i="11"/>
  <c r="GV92" i="11"/>
  <c r="GV186" i="11"/>
  <c r="GV155" i="11"/>
  <c r="GV185" i="11"/>
  <c r="GV139" i="11"/>
  <c r="GV118" i="11"/>
  <c r="GV172" i="11"/>
  <c r="GV61" i="11"/>
  <c r="GV40" i="11"/>
  <c r="GV55" i="11"/>
  <c r="GV38" i="11"/>
  <c r="GV166" i="11"/>
  <c r="GV220" i="11"/>
  <c r="GV97" i="11"/>
  <c r="GV177" i="11"/>
  <c r="GV54" i="11"/>
  <c r="GV144" i="11"/>
  <c r="GV158" i="11"/>
  <c r="GV133" i="11"/>
  <c r="GV213" i="11"/>
  <c r="GV43" i="11"/>
  <c r="GV180" i="11"/>
  <c r="GV116" i="11"/>
  <c r="GV175" i="11"/>
  <c r="GV179" i="11"/>
  <c r="GV209" i="11"/>
  <c r="GV26" i="11"/>
  <c r="GV221" i="11"/>
  <c r="GV47" i="11"/>
  <c r="HQ224" i="12"/>
  <c r="HC224" i="12"/>
  <c r="HJ224" i="12"/>
  <c r="GV224" i="12"/>
  <c r="HJ222" i="12"/>
  <c r="HQ223" i="12"/>
  <c r="GV217" i="12"/>
  <c r="GV220" i="12"/>
  <c r="GV222" i="12"/>
  <c r="HJ219" i="12"/>
  <c r="HJ221" i="12"/>
  <c r="HJ220" i="12"/>
  <c r="GV218" i="12"/>
  <c r="GV223" i="12"/>
  <c r="HQ220" i="12"/>
  <c r="HJ218" i="12"/>
  <c r="GV219" i="12"/>
  <c r="GV221" i="12"/>
  <c r="HC218" i="12"/>
  <c r="HJ217" i="12"/>
  <c r="HJ223" i="12"/>
  <c r="HC217" i="12"/>
  <c r="HQ222" i="12"/>
  <c r="HQ218" i="12"/>
  <c r="HC219" i="12"/>
  <c r="HQ217" i="12"/>
  <c r="HC221" i="12"/>
  <c r="HQ221" i="12"/>
  <c r="HC223" i="12"/>
  <c r="HQ219" i="12"/>
  <c r="HC220" i="12"/>
  <c r="HC222" i="12"/>
  <c r="HJ216" i="12"/>
  <c r="HC216" i="12"/>
  <c r="HQ216" i="12"/>
  <c r="GV216" i="12"/>
  <c r="HJ215" i="12"/>
  <c r="HC215" i="12"/>
  <c r="HQ215" i="12"/>
  <c r="GV215" i="12"/>
  <c r="HQ213" i="12"/>
  <c r="HC213" i="12"/>
  <c r="HC214" i="12"/>
  <c r="GV214" i="12"/>
  <c r="GV213" i="12"/>
  <c r="HQ214" i="12"/>
  <c r="HJ214" i="12"/>
  <c r="HJ213" i="12"/>
  <c r="HC211" i="12"/>
  <c r="GV212" i="12"/>
  <c r="HJ203" i="12"/>
  <c r="HQ206" i="12"/>
  <c r="HC206" i="12"/>
  <c r="HC210" i="12"/>
  <c r="GV202" i="12"/>
  <c r="GV209" i="12"/>
  <c r="HJ208" i="12"/>
  <c r="HC208" i="12"/>
  <c r="HQ208" i="12"/>
  <c r="GV206" i="12"/>
  <c r="HQ210" i="12"/>
  <c r="GV205" i="12"/>
  <c r="HC207" i="12"/>
  <c r="GV203" i="12"/>
  <c r="HQ212" i="12"/>
  <c r="HQ202" i="12"/>
  <c r="HQ211" i="12"/>
  <c r="HC202" i="12"/>
  <c r="HQ204" i="12"/>
  <c r="GV211" i="12"/>
  <c r="GV210" i="12"/>
  <c r="HJ212" i="12"/>
  <c r="HQ205" i="12"/>
  <c r="HC212" i="12"/>
  <c r="HC203" i="12"/>
  <c r="GV207" i="12"/>
  <c r="HC205" i="12"/>
  <c r="GV204" i="12"/>
  <c r="HJ210" i="12"/>
  <c r="HQ203" i="12"/>
  <c r="HQ209" i="12"/>
  <c r="HJ207" i="12"/>
  <c r="HJ202" i="12"/>
  <c r="HJ211" i="12"/>
  <c r="HJ204" i="12"/>
  <c r="HJ205" i="12"/>
  <c r="HQ207" i="12"/>
  <c r="HC209" i="12"/>
  <c r="HJ206" i="12"/>
  <c r="GV208" i="12"/>
  <c r="HJ209" i="12"/>
  <c r="HC204" i="12"/>
  <c r="HJ201" i="12"/>
  <c r="HJ199" i="12"/>
  <c r="HQ199" i="12"/>
  <c r="HQ201" i="12"/>
  <c r="GV201" i="12"/>
  <c r="HQ200" i="12"/>
  <c r="GV199" i="12"/>
  <c r="HJ200" i="12"/>
  <c r="HC199" i="12"/>
  <c r="GV200" i="12"/>
  <c r="HC201" i="12"/>
  <c r="HC198" i="12"/>
  <c r="HQ198" i="12"/>
  <c r="HC200" i="12"/>
  <c r="HJ198" i="12"/>
  <c r="GV198" i="12"/>
  <c r="HJ196" i="12"/>
  <c r="GY42" i="10" s="1"/>
  <c r="HQ197" i="12"/>
  <c r="HE39" i="10" s="1"/>
  <c r="HG39" i="10" s="1"/>
  <c r="GV196" i="12"/>
  <c r="GK42" i="10" s="1"/>
  <c r="HQ196" i="12"/>
  <c r="HF42" i="10" s="1"/>
  <c r="HJ197" i="12"/>
  <c r="GX39" i="10" s="1"/>
  <c r="GZ39" i="10" s="1"/>
  <c r="HC197" i="12"/>
  <c r="GQ39" i="10" s="1"/>
  <c r="GS39" i="10" s="1"/>
  <c r="HC196" i="12"/>
  <c r="GR42" i="10" s="1"/>
  <c r="GV197" i="12"/>
  <c r="GJ39" i="10" s="1"/>
  <c r="GL39" i="10" s="1"/>
  <c r="GV195" i="12"/>
  <c r="HC195" i="12"/>
  <c r="HJ195" i="12"/>
  <c r="HQ195" i="12"/>
  <c r="GV193" i="12"/>
  <c r="HQ194" i="12"/>
  <c r="HC192" i="12"/>
  <c r="GV192" i="12"/>
  <c r="HJ194" i="12"/>
  <c r="HC193" i="12"/>
  <c r="GV194" i="12"/>
  <c r="HJ193" i="12"/>
  <c r="HC194" i="12"/>
  <c r="HQ193" i="12"/>
  <c r="HQ192" i="12"/>
  <c r="HJ192" i="12"/>
  <c r="GV190" i="12"/>
  <c r="GV191" i="12"/>
  <c r="HQ191" i="12"/>
  <c r="HC190" i="12"/>
  <c r="HJ190" i="12"/>
  <c r="HQ190" i="12"/>
  <c r="HJ189" i="12"/>
  <c r="HJ191" i="12"/>
  <c r="HC189" i="12"/>
  <c r="HQ189" i="12"/>
  <c r="GV189" i="12"/>
  <c r="HC191" i="12"/>
  <c r="HC188" i="12"/>
  <c r="HJ188" i="12"/>
  <c r="HQ188" i="12"/>
  <c r="GV188" i="12"/>
  <c r="HJ183" i="12"/>
  <c r="HJ186" i="12"/>
  <c r="HC186" i="12"/>
  <c r="GV180" i="12"/>
  <c r="GV183" i="12"/>
  <c r="HQ181" i="12"/>
  <c r="HQ183" i="12"/>
  <c r="HC185" i="12"/>
  <c r="HQ176" i="12"/>
  <c r="GV182" i="12"/>
  <c r="GV184" i="12"/>
  <c r="HQ174" i="12"/>
  <c r="HJ173" i="12"/>
  <c r="HJ182" i="12"/>
  <c r="HC184" i="12"/>
  <c r="GV185" i="12"/>
  <c r="HQ187" i="12"/>
  <c r="HQ178" i="12"/>
  <c r="GV181" i="12"/>
  <c r="HQ179" i="12"/>
  <c r="GV187" i="12"/>
  <c r="HC180" i="12"/>
  <c r="HC178" i="12"/>
  <c r="HJ178" i="12"/>
  <c r="HC176" i="12"/>
  <c r="HQ185" i="12"/>
  <c r="HC172" i="12"/>
  <c r="HC187" i="12"/>
  <c r="HQ175" i="12"/>
  <c r="HJ176" i="12"/>
  <c r="HC171" i="12"/>
  <c r="HQ184" i="12"/>
  <c r="GV172" i="12"/>
  <c r="HC179" i="12"/>
  <c r="HC181" i="12"/>
  <c r="GV171" i="12"/>
  <c r="GV186" i="12"/>
  <c r="GV174" i="12"/>
  <c r="HC173" i="12"/>
  <c r="HJ184" i="12"/>
  <c r="HJ187" i="12"/>
  <c r="GV175" i="12"/>
  <c r="HJ175" i="12"/>
  <c r="HC183" i="12"/>
  <c r="HQ172" i="12"/>
  <c r="HJ171" i="12"/>
  <c r="HJ172" i="12"/>
  <c r="HJ181" i="12"/>
  <c r="GV177" i="12"/>
  <c r="HQ182" i="12"/>
  <c r="HQ186" i="12"/>
  <c r="HC177" i="12"/>
  <c r="HC174" i="12"/>
  <c r="HJ177" i="12"/>
  <c r="HJ180" i="12"/>
  <c r="HQ180" i="12"/>
  <c r="HC182" i="12"/>
  <c r="GV179" i="12"/>
  <c r="GV176" i="12"/>
  <c r="GV173" i="12"/>
  <c r="HJ174" i="12"/>
  <c r="HQ173" i="12"/>
  <c r="HQ177" i="12"/>
  <c r="HJ179" i="12"/>
  <c r="GV178" i="12"/>
  <c r="HC175" i="12"/>
  <c r="HQ171" i="12"/>
  <c r="HJ185" i="12"/>
  <c r="HC170" i="12"/>
  <c r="HJ170" i="12"/>
  <c r="GV170" i="12"/>
  <c r="HQ170" i="12"/>
  <c r="HQ136" i="12"/>
  <c r="GV138" i="12"/>
  <c r="HJ156" i="12"/>
  <c r="HC156" i="12"/>
  <c r="HQ162" i="12"/>
  <c r="HQ141" i="12"/>
  <c r="HC167" i="12"/>
  <c r="HC138" i="12"/>
  <c r="GV145" i="12"/>
  <c r="HQ160" i="12"/>
  <c r="HQ156" i="12"/>
  <c r="HC149" i="12"/>
  <c r="HC164" i="12"/>
  <c r="HQ134" i="12"/>
  <c r="HQ135" i="12"/>
  <c r="HJ140" i="12"/>
  <c r="HQ145" i="12"/>
  <c r="HJ149" i="12"/>
  <c r="HJ147" i="12"/>
  <c r="HJ137" i="12"/>
  <c r="HC145" i="12"/>
  <c r="HQ149" i="12"/>
  <c r="HJ151" i="12"/>
  <c r="HC134" i="12"/>
  <c r="HC139" i="12"/>
  <c r="GV141" i="12"/>
  <c r="GV154" i="12"/>
  <c r="HC141" i="12"/>
  <c r="HQ148" i="12"/>
  <c r="HQ152" i="12"/>
  <c r="HQ139" i="12"/>
  <c r="HC150" i="12"/>
  <c r="HQ137" i="12"/>
  <c r="HJ167" i="12"/>
  <c r="HJ165" i="12"/>
  <c r="HC168" i="12"/>
  <c r="GV158" i="12"/>
  <c r="HC158" i="12"/>
  <c r="HQ168" i="12"/>
  <c r="GV144" i="12"/>
  <c r="HC153" i="12"/>
  <c r="HJ143" i="12"/>
  <c r="HJ164" i="12"/>
  <c r="HQ161" i="12"/>
  <c r="GV136" i="12"/>
  <c r="HQ146" i="12"/>
  <c r="HJ157" i="12"/>
  <c r="GV159" i="12"/>
  <c r="HJ163" i="12"/>
  <c r="HJ155" i="12"/>
  <c r="GV140" i="12"/>
  <c r="HC148" i="12"/>
  <c r="GV148" i="12"/>
  <c r="HC166" i="12"/>
  <c r="HQ154" i="12"/>
  <c r="HJ142" i="12"/>
  <c r="GV167" i="12"/>
  <c r="GV166" i="12"/>
  <c r="HQ157" i="12"/>
  <c r="HJ160" i="12"/>
  <c r="GV169" i="12"/>
  <c r="HQ144" i="12"/>
  <c r="GV150" i="12"/>
  <c r="HJ136" i="12"/>
  <c r="HQ140" i="12"/>
  <c r="HC151" i="12"/>
  <c r="HC163" i="12"/>
  <c r="HQ164" i="12"/>
  <c r="HJ168" i="12"/>
  <c r="HJ141" i="12"/>
  <c r="GV155" i="12"/>
  <c r="GV139" i="12"/>
  <c r="HJ134" i="12"/>
  <c r="GV168" i="12"/>
  <c r="HQ147" i="12"/>
  <c r="HC135" i="12"/>
  <c r="HQ155" i="12"/>
  <c r="HJ138" i="12"/>
  <c r="HC152" i="12"/>
  <c r="HC169" i="12"/>
  <c r="HJ169" i="12"/>
  <c r="HC140" i="12"/>
  <c r="GV164" i="12"/>
  <c r="GV135" i="12"/>
  <c r="GV161" i="12"/>
  <c r="GV163" i="12"/>
  <c r="HJ159" i="12"/>
  <c r="GV160" i="12"/>
  <c r="HC161" i="12"/>
  <c r="HC144" i="12"/>
  <c r="GV146" i="12"/>
  <c r="HQ143" i="12"/>
  <c r="HC162" i="12"/>
  <c r="HC160" i="12"/>
  <c r="HQ142" i="12"/>
  <c r="HQ163" i="12"/>
  <c r="HQ158" i="12"/>
  <c r="HJ146" i="12"/>
  <c r="HJ152" i="12"/>
  <c r="HC159" i="12"/>
  <c r="HQ169" i="12"/>
  <c r="GV165" i="12"/>
  <c r="GV152" i="12"/>
  <c r="HC147" i="12"/>
  <c r="GV151" i="12"/>
  <c r="HJ161" i="12"/>
  <c r="HC165" i="12"/>
  <c r="HJ166" i="12"/>
  <c r="GV153" i="12"/>
  <c r="HJ139" i="12"/>
  <c r="HC146" i="12"/>
  <c r="HC157" i="12"/>
  <c r="GV142" i="12"/>
  <c r="HJ162" i="12"/>
  <c r="GV149" i="12"/>
  <c r="GV147" i="12"/>
  <c r="HC143" i="12"/>
  <c r="HJ145" i="12"/>
  <c r="HC137" i="12"/>
  <c r="GV157" i="12"/>
  <c r="HQ150" i="12"/>
  <c r="HQ165" i="12"/>
  <c r="HC154" i="12"/>
  <c r="GV162" i="12"/>
  <c r="HQ151" i="12"/>
  <c r="HJ150" i="12"/>
  <c r="HJ144" i="12"/>
  <c r="GV156" i="12"/>
  <c r="HQ166" i="12"/>
  <c r="HJ148" i="12"/>
  <c r="HC136" i="12"/>
  <c r="HQ159" i="12"/>
  <c r="HQ153" i="12"/>
  <c r="HC142" i="12"/>
  <c r="GV143" i="12"/>
  <c r="GV137" i="12"/>
  <c r="HQ138" i="12"/>
  <c r="HJ153" i="12"/>
  <c r="HJ135" i="12"/>
  <c r="HQ167" i="12"/>
  <c r="HJ158" i="12"/>
  <c r="HJ154" i="12"/>
  <c r="HC155" i="12"/>
  <c r="GV134" i="12"/>
  <c r="IE6" i="11"/>
  <c r="A37" i="7"/>
  <c r="B36" i="7"/>
  <c r="HJ121" i="12"/>
  <c r="HJ113" i="12"/>
  <c r="HQ26" i="12"/>
  <c r="HE29" i="10" s="1"/>
  <c r="HG29" i="10" s="1"/>
  <c r="HQ116" i="12"/>
  <c r="GV111" i="12"/>
  <c r="HC131" i="12"/>
  <c r="GV131" i="12"/>
  <c r="HC25" i="12"/>
  <c r="HJ23" i="12"/>
  <c r="GV120" i="12"/>
  <c r="HC121" i="12"/>
  <c r="GV87" i="12"/>
  <c r="HQ66" i="12"/>
  <c r="HJ84" i="12"/>
  <c r="HC52" i="12"/>
  <c r="HQ76" i="12"/>
  <c r="HJ75" i="12"/>
  <c r="HJ61" i="12"/>
  <c r="HC49" i="12"/>
  <c r="HJ87" i="12"/>
  <c r="HJ103" i="12"/>
  <c r="HC84" i="12"/>
  <c r="HJ44" i="12"/>
  <c r="HC54" i="12"/>
  <c r="GV62" i="12"/>
  <c r="HC117" i="12"/>
  <c r="HQ53" i="12"/>
  <c r="HQ98" i="12"/>
  <c r="HJ95" i="12"/>
  <c r="GV93" i="12"/>
  <c r="HQ10" i="12"/>
  <c r="HE31" i="10" s="1"/>
  <c r="HG31" i="10" s="1"/>
  <c r="HJ112" i="12"/>
  <c r="HQ133" i="12"/>
  <c r="HQ25" i="12"/>
  <c r="HQ115" i="12"/>
  <c r="HC107" i="12"/>
  <c r="GV110" i="12"/>
  <c r="HC130" i="12"/>
  <c r="GV130" i="12"/>
  <c r="HC24" i="12"/>
  <c r="GQ37" i="10" s="1"/>
  <c r="GS37" i="10" s="1"/>
  <c r="HC73" i="12"/>
  <c r="HQ65" i="12"/>
  <c r="HJ72" i="12"/>
  <c r="HJ83" i="12"/>
  <c r="HC43" i="12"/>
  <c r="HC40" i="12"/>
  <c r="HQ75" i="12"/>
  <c r="HJ74" i="12"/>
  <c r="HJ60" i="12"/>
  <c r="HC17" i="12"/>
  <c r="HQ99" i="12"/>
  <c r="HJ100" i="12"/>
  <c r="HJ73" i="12"/>
  <c r="GV61" i="12"/>
  <c r="HQ14" i="12"/>
  <c r="HJ104" i="12"/>
  <c r="HQ80" i="12"/>
  <c r="HJ48" i="12"/>
  <c r="HQ97" i="12"/>
  <c r="GV98" i="12"/>
  <c r="HJ94" i="12"/>
  <c r="HJ32" i="12"/>
  <c r="HQ33" i="12"/>
  <c r="HQ35" i="12"/>
  <c r="HC13" i="12"/>
  <c r="GV53" i="12"/>
  <c r="HJ111" i="12"/>
  <c r="HQ24" i="12"/>
  <c r="HE37" i="10" s="1"/>
  <c r="HG37" i="10" s="1"/>
  <c r="GV26" i="12"/>
  <c r="GJ29" i="10" s="1"/>
  <c r="GL29" i="10" s="1"/>
  <c r="HQ114" i="12"/>
  <c r="HJ20" i="12"/>
  <c r="GV109" i="12"/>
  <c r="HC129" i="12"/>
  <c r="GV129" i="12"/>
  <c r="HQ126" i="12"/>
  <c r="HC127" i="12"/>
  <c r="HC98" i="12"/>
  <c r="HJ82" i="12"/>
  <c r="GV13" i="12"/>
  <c r="HQ74" i="12"/>
  <c r="HJ13" i="12"/>
  <c r="HQ82" i="12"/>
  <c r="HC46" i="12"/>
  <c r="HC104" i="12"/>
  <c r="HQ64" i="12"/>
  <c r="HC85" i="12"/>
  <c r="HJ101" i="12"/>
  <c r="HC91" i="12"/>
  <c r="GV103" i="12"/>
  <c r="HQ96" i="12"/>
  <c r="HQ79" i="12"/>
  <c r="HJ57" i="12"/>
  <c r="GV97" i="12"/>
  <c r="HJ93" i="12"/>
  <c r="HQ42" i="12"/>
  <c r="HQ34" i="12"/>
  <c r="HQ40" i="12"/>
  <c r="HJ35" i="12"/>
  <c r="GV45" i="12"/>
  <c r="HJ110" i="12"/>
  <c r="GV23" i="12"/>
  <c r="GV133" i="12"/>
  <c r="GV25" i="12"/>
  <c r="HQ113" i="12"/>
  <c r="GV108" i="12"/>
  <c r="HQ132" i="12"/>
  <c r="HC20" i="12"/>
  <c r="GV128" i="12"/>
  <c r="HQ125" i="12"/>
  <c r="GV21" i="12"/>
  <c r="HQ104" i="12"/>
  <c r="HC97" i="12"/>
  <c r="HJ54" i="12"/>
  <c r="HJ81" i="12"/>
  <c r="HJ47" i="12"/>
  <c r="HC47" i="12"/>
  <c r="HC64" i="12"/>
  <c r="HQ73" i="12"/>
  <c r="HC79" i="12"/>
  <c r="HJ11" i="12"/>
  <c r="GV79" i="12"/>
  <c r="HC70" i="12"/>
  <c r="HJ86" i="12"/>
  <c r="HQ63" i="12"/>
  <c r="HQ12" i="12"/>
  <c r="HE28" i="10" s="1"/>
  <c r="HG28" i="10" s="1"/>
  <c r="HC45" i="12"/>
  <c r="HC66" i="12"/>
  <c r="HC90" i="12"/>
  <c r="HQ16" i="12"/>
  <c r="HJ85" i="12"/>
  <c r="HQ95" i="12"/>
  <c r="GV92" i="12"/>
  <c r="HJ50" i="12"/>
  <c r="GV96" i="12"/>
  <c r="HJ92" i="12"/>
  <c r="HJ45" i="12"/>
  <c r="GV39" i="12"/>
  <c r="HJ42" i="12"/>
  <c r="HQ47" i="12"/>
  <c r="GV33" i="12"/>
  <c r="HJ109" i="12"/>
  <c r="GV24" i="12"/>
  <c r="GJ37" i="10" s="1"/>
  <c r="GL37" i="10" s="1"/>
  <c r="HQ112" i="12"/>
  <c r="GV119" i="12"/>
  <c r="HQ131" i="12"/>
  <c r="HJ126" i="12"/>
  <c r="HC126" i="12"/>
  <c r="HQ127" i="12"/>
  <c r="HC122" i="12"/>
  <c r="HQ124" i="12"/>
  <c r="HJ21" i="12"/>
  <c r="HJ122" i="12"/>
  <c r="HJ132" i="12"/>
  <c r="HJ107" i="12"/>
  <c r="HJ105" i="12"/>
  <c r="HC96" i="12"/>
  <c r="HJ80" i="12"/>
  <c r="HC42" i="12"/>
  <c r="HC63" i="12"/>
  <c r="HQ72" i="12"/>
  <c r="HC78" i="12"/>
  <c r="GV78" i="12"/>
  <c r="HC69" i="12"/>
  <c r="HQ59" i="12"/>
  <c r="HQ62" i="12"/>
  <c r="HJ18" i="12"/>
  <c r="HC89" i="12"/>
  <c r="HC82" i="12"/>
  <c r="HQ15" i="12"/>
  <c r="HQ94" i="12"/>
  <c r="GV18" i="12"/>
  <c r="GV95" i="12"/>
  <c r="HJ16" i="12"/>
  <c r="HC16" i="12"/>
  <c r="HC15" i="12"/>
  <c r="HC9" i="12"/>
  <c r="HC14" i="12"/>
  <c r="GV38" i="12"/>
  <c r="GV29" i="12"/>
  <c r="HJ34" i="12"/>
  <c r="HJ40" i="12"/>
  <c r="HC120" i="12"/>
  <c r="HJ108" i="12"/>
  <c r="HC116" i="12"/>
  <c r="GV20" i="12"/>
  <c r="HQ111" i="12"/>
  <c r="GV118" i="12"/>
  <c r="HQ130" i="12"/>
  <c r="HJ125" i="12"/>
  <c r="HQ101" i="12"/>
  <c r="HQ123" i="12"/>
  <c r="HC128" i="12"/>
  <c r="HJ131" i="12"/>
  <c r="HJ106" i="12"/>
  <c r="HJ102" i="12"/>
  <c r="HQ102" i="12"/>
  <c r="HC95" i="12"/>
  <c r="HC60" i="12"/>
  <c r="HJ79" i="12"/>
  <c r="HC62" i="12"/>
  <c r="HC112" i="12"/>
  <c r="HQ71" i="12"/>
  <c r="HC77" i="12"/>
  <c r="GV86" i="12"/>
  <c r="GV77" i="12"/>
  <c r="HC68" i="12"/>
  <c r="HQ58" i="12"/>
  <c r="GV84" i="12"/>
  <c r="HQ11" i="12"/>
  <c r="HQ54" i="12"/>
  <c r="HQ61" i="12"/>
  <c r="HQ60" i="12"/>
  <c r="HC31" i="12"/>
  <c r="HC105" i="12"/>
  <c r="HC88" i="12"/>
  <c r="GV14" i="12"/>
  <c r="HJ12" i="12"/>
  <c r="GX28" i="10" s="1"/>
  <c r="GZ28" i="10" s="1"/>
  <c r="GV82" i="12"/>
  <c r="HC41" i="12"/>
  <c r="HC19" i="12"/>
  <c r="HJ43" i="12"/>
  <c r="GV94" i="12"/>
  <c r="GV11" i="12"/>
  <c r="HJ15" i="12"/>
  <c r="GV19" i="12"/>
  <c r="HQ41" i="12"/>
  <c r="HJ9" i="12"/>
  <c r="GV40" i="12"/>
  <c r="GV37" i="12"/>
  <c r="GV28" i="12"/>
  <c r="GJ36" i="10" s="1"/>
  <c r="GL36" i="10" s="1"/>
  <c r="GV50" i="12"/>
  <c r="HJ28" i="12"/>
  <c r="GX36" i="10" s="1"/>
  <c r="GZ36" i="10" s="1"/>
  <c r="HJ119" i="12"/>
  <c r="HC110" i="12"/>
  <c r="HQ107" i="12"/>
  <c r="HQ110" i="12"/>
  <c r="GV117" i="12"/>
  <c r="HQ129" i="12"/>
  <c r="HJ124" i="12"/>
  <c r="HC114" i="12"/>
  <c r="HJ98" i="12"/>
  <c r="HQ122" i="12"/>
  <c r="GV126" i="12"/>
  <c r="HJ130" i="12"/>
  <c r="HJ99" i="12"/>
  <c r="HC94" i="12"/>
  <c r="HC80" i="12"/>
  <c r="HC59" i="12"/>
  <c r="HQ85" i="12"/>
  <c r="GV70" i="12"/>
  <c r="HC61" i="12"/>
  <c r="HQ83" i="12"/>
  <c r="HC76" i="12"/>
  <c r="HQ105" i="12"/>
  <c r="GV76" i="12"/>
  <c r="HC67" i="12"/>
  <c r="HQ57" i="12"/>
  <c r="HC125" i="12"/>
  <c r="GV99" i="12"/>
  <c r="HC44" i="12"/>
  <c r="HC32" i="12"/>
  <c r="HC101" i="12"/>
  <c r="HC87" i="12"/>
  <c r="HJ10" i="12"/>
  <c r="GX31" i="10" s="1"/>
  <c r="GZ31" i="10" s="1"/>
  <c r="GV16" i="12"/>
  <c r="HC81" i="12"/>
  <c r="HC48" i="12"/>
  <c r="GV101" i="12"/>
  <c r="HQ91" i="12"/>
  <c r="HJ118" i="12"/>
  <c r="HQ106" i="12"/>
  <c r="HQ109" i="12"/>
  <c r="GV116" i="12"/>
  <c r="HQ128" i="12"/>
  <c r="HJ123" i="12"/>
  <c r="HC108" i="12"/>
  <c r="HJ97" i="12"/>
  <c r="HC119" i="12"/>
  <c r="HQ121" i="12"/>
  <c r="GV125" i="12"/>
  <c r="HJ129" i="12"/>
  <c r="HC93" i="12"/>
  <c r="HC74" i="12"/>
  <c r="GV10" i="12"/>
  <c r="GJ31" i="10" s="1"/>
  <c r="GL31" i="10" s="1"/>
  <c r="HC58" i="12"/>
  <c r="HJ31" i="12"/>
  <c r="HJ88" i="12"/>
  <c r="GV69" i="12"/>
  <c r="HC75" i="12"/>
  <c r="GV75" i="12"/>
  <c r="HJ91" i="12"/>
  <c r="HC71" i="12"/>
  <c r="HQ56" i="12"/>
  <c r="HC51" i="12"/>
  <c r="HC27" i="12"/>
  <c r="HJ53" i="12"/>
  <c r="HC50" i="12"/>
  <c r="HJ14" i="12"/>
  <c r="HC86" i="12"/>
  <c r="GV102" i="12"/>
  <c r="GV15" i="12"/>
  <c r="HQ90" i="12"/>
  <c r="HQ55" i="12"/>
  <c r="HQ32" i="12"/>
  <c r="HQ17" i="12"/>
  <c r="GV41" i="12"/>
  <c r="HQ29" i="12"/>
  <c r="HQ43" i="12"/>
  <c r="GV35" i="12"/>
  <c r="HQ18" i="12"/>
  <c r="HQ27" i="12"/>
  <c r="HJ117" i="12"/>
  <c r="HC21" i="12"/>
  <c r="HJ120" i="12"/>
  <c r="HQ108" i="12"/>
  <c r="GV115" i="12"/>
  <c r="HQ22" i="12"/>
  <c r="HC23" i="12"/>
  <c r="HC113" i="12"/>
  <c r="HQ120" i="12"/>
  <c r="GV124" i="12"/>
  <c r="HJ128" i="12"/>
  <c r="GV91" i="12"/>
  <c r="HQ70" i="12"/>
  <c r="HC18" i="12"/>
  <c r="GV68" i="12"/>
  <c r="HQ92" i="12"/>
  <c r="GV74" i="12"/>
  <c r="HJ90" i="12"/>
  <c r="GV59" i="12"/>
  <c r="HQ81" i="12"/>
  <c r="HC124" i="12"/>
  <c r="HJ70" i="12"/>
  <c r="HQ89" i="12"/>
  <c r="HJ56" i="12"/>
  <c r="HQ30" i="12"/>
  <c r="GV48" i="12"/>
  <c r="HJ36" i="12"/>
  <c r="GV34" i="12"/>
  <c r="GV9" i="12"/>
  <c r="HC39" i="12"/>
  <c r="GV31" i="12"/>
  <c r="HJ33" i="12"/>
  <c r="HC37" i="12"/>
  <c r="HJ116" i="12"/>
  <c r="GV127" i="12"/>
  <c r="HQ119" i="12"/>
  <c r="GV107" i="12"/>
  <c r="HC115" i="12"/>
  <c r="HJ133" i="12"/>
  <c r="GV114" i="12"/>
  <c r="HQ21" i="12"/>
  <c r="HC22" i="12"/>
  <c r="HJ26" i="12"/>
  <c r="GX29" i="10" s="1"/>
  <c r="GZ29" i="10" s="1"/>
  <c r="GV123" i="12"/>
  <c r="HJ127" i="12"/>
  <c r="GV90" i="12"/>
  <c r="HQ84" i="12"/>
  <c r="HQ69" i="12"/>
  <c r="HJ59" i="12"/>
  <c r="HJ71" i="12"/>
  <c r="HQ100" i="12"/>
  <c r="GV80" i="12"/>
  <c r="GV67" i="12"/>
  <c r="HC55" i="12"/>
  <c r="HQ93" i="12"/>
  <c r="HJ78" i="12"/>
  <c r="HC72" i="12"/>
  <c r="GQ22" i="10" s="1"/>
  <c r="GS22" i="10" s="1"/>
  <c r="GV73" i="12"/>
  <c r="HJ64" i="12"/>
  <c r="HQ13" i="12"/>
  <c r="HJ89" i="12"/>
  <c r="HQ51" i="12"/>
  <c r="GV58" i="12"/>
  <c r="HJ39" i="12"/>
  <c r="HC118" i="12"/>
  <c r="HJ66" i="12"/>
  <c r="HJ69" i="12"/>
  <c r="HJ51" i="12"/>
  <c r="HQ103" i="12"/>
  <c r="GV54" i="12"/>
  <c r="HQ88" i="12"/>
  <c r="HC29" i="12"/>
  <c r="GV49" i="12"/>
  <c r="HC38" i="12"/>
  <c r="HJ30" i="12"/>
  <c r="GV22" i="12"/>
  <c r="HJ115" i="12"/>
  <c r="HC123" i="12"/>
  <c r="HQ118" i="12"/>
  <c r="GV106" i="12"/>
  <c r="HC109" i="12"/>
  <c r="HQ23" i="12"/>
  <c r="GV113" i="12"/>
  <c r="HC106" i="12"/>
  <c r="HJ22" i="12"/>
  <c r="HJ25" i="12"/>
  <c r="GV122" i="12"/>
  <c r="HC133" i="12"/>
  <c r="HC100" i="12"/>
  <c r="GV89" i="12"/>
  <c r="HQ68" i="12"/>
  <c r="HJ52" i="12"/>
  <c r="HC53" i="12"/>
  <c r="HQ52" i="12"/>
  <c r="HQ19" i="12"/>
  <c r="GV66" i="12"/>
  <c r="HC56" i="12"/>
  <c r="HC103" i="12"/>
  <c r="HQ78" i="12"/>
  <c r="HJ77" i="12"/>
  <c r="GV72" i="12"/>
  <c r="HJ63" i="12"/>
  <c r="GV105" i="12"/>
  <c r="HC92" i="12"/>
  <c r="GV57" i="12"/>
  <c r="GV55" i="12"/>
  <c r="GV64" i="12"/>
  <c r="GV83" i="12"/>
  <c r="HJ65" i="12"/>
  <c r="GV60" i="12"/>
  <c r="HC11" i="12"/>
  <c r="HJ68" i="12"/>
  <c r="HJ46" i="12"/>
  <c r="GV85" i="12"/>
  <c r="GV12" i="12"/>
  <c r="GJ28" i="10" s="1"/>
  <c r="GL28" i="10" s="1"/>
  <c r="GV51" i="12"/>
  <c r="HQ87" i="12"/>
  <c r="HJ17" i="12"/>
  <c r="HJ49" i="12"/>
  <c r="GV43" i="12"/>
  <c r="HQ50" i="12"/>
  <c r="HC35" i="12"/>
  <c r="HC65" i="12"/>
  <c r="HQ38" i="12"/>
  <c r="HC33" i="12"/>
  <c r="GV30" i="12"/>
  <c r="HJ114" i="12"/>
  <c r="HQ117" i="12"/>
  <c r="HQ20" i="12"/>
  <c r="GV112" i="12"/>
  <c r="HC132" i="12"/>
  <c r="GV132" i="12"/>
  <c r="HC26" i="12"/>
  <c r="GQ29" i="10" s="1"/>
  <c r="GS29" i="10" s="1"/>
  <c r="HJ24" i="12"/>
  <c r="GX37" i="10" s="1"/>
  <c r="GZ37" i="10" s="1"/>
  <c r="HJ19" i="12"/>
  <c r="GV121" i="12"/>
  <c r="GV88" i="12"/>
  <c r="HQ67" i="12"/>
  <c r="GV104" i="12"/>
  <c r="GV65" i="12"/>
  <c r="GV52" i="12"/>
  <c r="HC99" i="12"/>
  <c r="HQ77" i="12"/>
  <c r="HJ76" i="12"/>
  <c r="GV27" i="12"/>
  <c r="GV100" i="12"/>
  <c r="GV71" i="12"/>
  <c r="HJ62" i="12"/>
  <c r="HC111" i="12"/>
  <c r="HJ58" i="12"/>
  <c r="GV56" i="12"/>
  <c r="HC83" i="12"/>
  <c r="GV63" i="12"/>
  <c r="HC57" i="12"/>
  <c r="HJ67" i="12"/>
  <c r="HJ55" i="12"/>
  <c r="HC102" i="12"/>
  <c r="HJ96" i="12"/>
  <c r="HQ86" i="12"/>
  <c r="GV81" i="12"/>
  <c r="HQ28" i="12"/>
  <c r="HE36" i="10" s="1"/>
  <c r="HG36" i="10" s="1"/>
  <c r="HQ44" i="12"/>
  <c r="GV32" i="12"/>
  <c r="HQ37" i="12"/>
  <c r="HQ9" i="12"/>
  <c r="HJ37" i="12"/>
  <c r="HC34" i="12"/>
  <c r="HQ31" i="12"/>
  <c r="HC12" i="12"/>
  <c r="GQ28" i="10" s="1"/>
  <c r="GS28" i="10" s="1"/>
  <c r="HC30" i="12"/>
  <c r="GV36" i="12"/>
  <c r="GV44" i="12"/>
  <c r="HJ27" i="12"/>
  <c r="HQ46" i="12"/>
  <c r="HC10" i="12"/>
  <c r="GQ31" i="10" s="1"/>
  <c r="GS31" i="10" s="1"/>
  <c r="HJ38" i="12"/>
  <c r="GV47" i="12"/>
  <c r="HQ49" i="12"/>
  <c r="HQ48" i="12"/>
  <c r="HQ39" i="12"/>
  <c r="HQ45" i="12"/>
  <c r="HQ36" i="12"/>
  <c r="HJ29" i="12"/>
  <c r="GV42" i="12"/>
  <c r="HC28" i="12"/>
  <c r="GQ36" i="10" s="1"/>
  <c r="GS36" i="10" s="1"/>
  <c r="GV17" i="12"/>
  <c r="GV46" i="12"/>
  <c r="HC36" i="12"/>
  <c r="HJ41" i="12"/>
  <c r="AU6" i="5"/>
  <c r="HX62" i="12" s="1"/>
  <c r="C36" i="7"/>
  <c r="E35" i="7"/>
  <c r="G35" i="7" s="1"/>
  <c r="HX290" i="11" l="1"/>
  <c r="HX289" i="11"/>
  <c r="HX283" i="12"/>
  <c r="HX281" i="12"/>
  <c r="HX288" i="11"/>
  <c r="HX287" i="11"/>
  <c r="HX285" i="12"/>
  <c r="HX286" i="11"/>
  <c r="HX284" i="12"/>
  <c r="HX285" i="11"/>
  <c r="HX289" i="12"/>
  <c r="HX286" i="12"/>
  <c r="HX287" i="12"/>
  <c r="HX284" i="11"/>
  <c r="HX291" i="12"/>
  <c r="HX283" i="11"/>
  <c r="HX282" i="12"/>
  <c r="HX282" i="11"/>
  <c r="HX281" i="11"/>
  <c r="HX290" i="12"/>
  <c r="HX291" i="11"/>
  <c r="HX288" i="12"/>
  <c r="HX275" i="12"/>
  <c r="HX279" i="11"/>
  <c r="HX273" i="12"/>
  <c r="HX278" i="11"/>
  <c r="HX276" i="12"/>
  <c r="HX271" i="12"/>
  <c r="HX277" i="12"/>
  <c r="HX231" i="11"/>
  <c r="HX277" i="11"/>
  <c r="HX276" i="11"/>
  <c r="HX272" i="12"/>
  <c r="HX275" i="11"/>
  <c r="HX274" i="11"/>
  <c r="HX273" i="11"/>
  <c r="HX268" i="12"/>
  <c r="HX280" i="12"/>
  <c r="HX269" i="12"/>
  <c r="HX272" i="11"/>
  <c r="HX274" i="12"/>
  <c r="HX271" i="11"/>
  <c r="HX270" i="11"/>
  <c r="HX270" i="12"/>
  <c r="HX279" i="12"/>
  <c r="HX267" i="11"/>
  <c r="HX269" i="11"/>
  <c r="HX278" i="12"/>
  <c r="HX267" i="12"/>
  <c r="HX280" i="11"/>
  <c r="HX268" i="11"/>
  <c r="HX235" i="12"/>
  <c r="HX262" i="12"/>
  <c r="HX242" i="12"/>
  <c r="HX255" i="11"/>
  <c r="HX266" i="12"/>
  <c r="HX243" i="11"/>
  <c r="GX33" i="10"/>
  <c r="GZ33" i="10" s="1"/>
  <c r="HX256" i="11"/>
  <c r="HX244" i="11"/>
  <c r="HX232" i="11"/>
  <c r="HX236" i="12"/>
  <c r="HX241" i="12"/>
  <c r="HX230" i="12"/>
  <c r="HX265" i="12"/>
  <c r="HX230" i="11"/>
  <c r="HX254" i="11"/>
  <c r="HX242" i="11"/>
  <c r="HX239" i="12"/>
  <c r="HX232" i="12"/>
  <c r="HX247" i="12"/>
  <c r="HX264" i="11"/>
  <c r="HX253" i="11"/>
  <c r="HX241" i="11"/>
  <c r="HX234" i="12"/>
  <c r="HX260" i="12"/>
  <c r="HX265" i="11"/>
  <c r="HX252" i="11"/>
  <c r="HX240" i="11"/>
  <c r="HX263" i="11"/>
  <c r="HX251" i="11"/>
  <c r="HX239" i="11"/>
  <c r="HX248" i="12"/>
  <c r="HX244" i="12"/>
  <c r="HX249" i="12"/>
  <c r="HX238" i="12"/>
  <c r="HX237" i="12"/>
  <c r="HX256" i="12"/>
  <c r="HX245" i="12"/>
  <c r="HX262" i="11"/>
  <c r="HX250" i="11"/>
  <c r="HX238" i="11"/>
  <c r="HX258" i="12"/>
  <c r="HX257" i="12"/>
  <c r="HX246" i="12"/>
  <c r="HX254" i="12"/>
  <c r="HX261" i="11"/>
  <c r="HX249" i="11"/>
  <c r="HX237" i="11"/>
  <c r="HX251" i="12"/>
  <c r="HX252" i="12"/>
  <c r="HX261" i="12"/>
  <c r="HX255" i="12"/>
  <c r="HX260" i="11"/>
  <c r="HX248" i="11"/>
  <c r="HX236" i="11"/>
  <c r="HX263" i="12"/>
  <c r="HX264" i="12"/>
  <c r="HM12" i="10" s="1"/>
  <c r="HX259" i="11"/>
  <c r="HX247" i="11"/>
  <c r="HX235" i="11"/>
  <c r="HX250" i="12"/>
  <c r="HX266" i="11"/>
  <c r="HX258" i="11"/>
  <c r="HX246" i="11"/>
  <c r="HX234" i="11"/>
  <c r="HX259" i="12"/>
  <c r="HX240" i="12"/>
  <c r="HX257" i="11"/>
  <c r="HX245" i="11"/>
  <c r="HX233" i="11"/>
  <c r="HX233" i="12"/>
  <c r="HX231" i="12"/>
  <c r="HX243" i="12"/>
  <c r="HX253" i="12"/>
  <c r="HX229" i="11"/>
  <c r="HX229" i="12"/>
  <c r="GJ34" i="10"/>
  <c r="GL34" i="10" s="1"/>
  <c r="HX226" i="11"/>
  <c r="HX228" i="12"/>
  <c r="HX227" i="11"/>
  <c r="HX226" i="12"/>
  <c r="HX228" i="11"/>
  <c r="GX21" i="10"/>
  <c r="GZ21" i="10" s="1"/>
  <c r="HX227" i="12"/>
  <c r="HE22" i="10"/>
  <c r="HG22" i="10" s="1"/>
  <c r="HX225" i="12"/>
  <c r="HX225" i="11"/>
  <c r="HJ7" i="11"/>
  <c r="GV7" i="11"/>
  <c r="HE33" i="10"/>
  <c r="HG33" i="10" s="1"/>
  <c r="GK30" i="10"/>
  <c r="GJ30" i="10" s="1"/>
  <c r="GL30" i="10" s="1"/>
  <c r="GX22" i="10"/>
  <c r="GZ22" i="10" s="1"/>
  <c r="HE27" i="10"/>
  <c r="HG27" i="10" s="1"/>
  <c r="GX32" i="10"/>
  <c r="GZ32" i="10" s="1"/>
  <c r="GY10" i="10"/>
  <c r="GX10" i="10" s="1"/>
  <c r="GQ38" i="10"/>
  <c r="GS38" i="10" s="1"/>
  <c r="GQ14" i="10"/>
  <c r="GS14" i="10" s="1"/>
  <c r="GQ34" i="10"/>
  <c r="GS34" i="10" s="1"/>
  <c r="GX34" i="10"/>
  <c r="GZ34" i="10" s="1"/>
  <c r="GJ38" i="10"/>
  <c r="GL38" i="10" s="1"/>
  <c r="HX224" i="11"/>
  <c r="HX224" i="12"/>
  <c r="GQ21" i="10"/>
  <c r="GS21" i="10" s="1"/>
  <c r="GX38" i="10"/>
  <c r="GZ38" i="10" s="1"/>
  <c r="HF23" i="10"/>
  <c r="HE23" i="10" s="1"/>
  <c r="HG23" i="10" s="1"/>
  <c r="HE11" i="10"/>
  <c r="HG11" i="10" s="1"/>
  <c r="GJ35" i="10"/>
  <c r="GL35" i="10" s="1"/>
  <c r="GY30" i="10"/>
  <c r="GX30" i="10" s="1"/>
  <c r="GZ30" i="10" s="1"/>
  <c r="HF43" i="10"/>
  <c r="HE43" i="10" s="1"/>
  <c r="HG43" i="10" s="1"/>
  <c r="GR30" i="10"/>
  <c r="GQ30" i="10" s="1"/>
  <c r="GS30" i="10" s="1"/>
  <c r="GR25" i="10"/>
  <c r="GQ25" i="10" s="1"/>
  <c r="GS25" i="10" s="1"/>
  <c r="HF25" i="10"/>
  <c r="HE25" i="10" s="1"/>
  <c r="HG25" i="10" s="1"/>
  <c r="HE34" i="10"/>
  <c r="HG34" i="10" s="1"/>
  <c r="GK10" i="10"/>
  <c r="GJ10" i="10" s="1"/>
  <c r="GJ22" i="10"/>
  <c r="GL22" i="10" s="1"/>
  <c r="GJ14" i="10"/>
  <c r="GL14" i="10" s="1"/>
  <c r="HE32" i="10"/>
  <c r="HG32" i="10" s="1"/>
  <c r="GK25" i="10"/>
  <c r="GJ25" i="10" s="1"/>
  <c r="GL25" i="10" s="1"/>
  <c r="GK44" i="10"/>
  <c r="GJ44" i="10" s="1"/>
  <c r="GL44" i="10" s="1"/>
  <c r="GQ19" i="10"/>
  <c r="GS19" i="10" s="1"/>
  <c r="GK41" i="10"/>
  <c r="GJ41" i="10" s="1"/>
  <c r="GL41" i="10" s="1"/>
  <c r="GQ15" i="10"/>
  <c r="GS15" i="10" s="1"/>
  <c r="GJ17" i="10"/>
  <c r="GL17" i="10" s="1"/>
  <c r="GJ19" i="10"/>
  <c r="GL19" i="10" s="1"/>
  <c r="HE12" i="10"/>
  <c r="HG12" i="10" s="1"/>
  <c r="GY25" i="10"/>
  <c r="GX25" i="10" s="1"/>
  <c r="GZ25" i="10" s="1"/>
  <c r="HE21" i="10"/>
  <c r="HG21" i="10" s="1"/>
  <c r="GJ18" i="10"/>
  <c r="GL18" i="10" s="1"/>
  <c r="GQ32" i="10"/>
  <c r="GS32" i="10" s="1"/>
  <c r="GR10" i="10"/>
  <c r="GQ10" i="10" s="1"/>
  <c r="HE19" i="10"/>
  <c r="HG19" i="10" s="1"/>
  <c r="GX11" i="10"/>
  <c r="GZ11" i="10" s="1"/>
  <c r="HF10" i="10"/>
  <c r="HE10" i="10" s="1"/>
  <c r="GJ21" i="10"/>
  <c r="GL21" i="10" s="1"/>
  <c r="HE38" i="10"/>
  <c r="HG38" i="10" s="1"/>
  <c r="GR44" i="10"/>
  <c r="GQ44" i="10" s="1"/>
  <c r="GS44" i="10" s="1"/>
  <c r="GQ18" i="10"/>
  <c r="GS18" i="10" s="1"/>
  <c r="GK24" i="10"/>
  <c r="GQ12" i="10"/>
  <c r="GS12" i="10" s="1"/>
  <c r="GR43" i="10"/>
  <c r="GQ43" i="10" s="1"/>
  <c r="GS43" i="10" s="1"/>
  <c r="GX35" i="10"/>
  <c r="GZ35" i="10" s="1"/>
  <c r="HE42" i="10"/>
  <c r="HG42" i="10" s="1"/>
  <c r="GQ27" i="10"/>
  <c r="GR24" i="10"/>
  <c r="GQ24" i="10" s="1"/>
  <c r="GS24" i="10" s="1"/>
  <c r="GX18" i="10"/>
  <c r="GZ18" i="10" s="1"/>
  <c r="GY23" i="10"/>
  <c r="GX23" i="10" s="1"/>
  <c r="GZ23" i="10" s="1"/>
  <c r="GJ42" i="10"/>
  <c r="GL42" i="10" s="1"/>
  <c r="GQ11" i="10"/>
  <c r="GS11" i="10" s="1"/>
  <c r="GK43" i="10"/>
  <c r="GJ43" i="10" s="1"/>
  <c r="GL43" i="10" s="1"/>
  <c r="GX17" i="10"/>
  <c r="GZ17" i="10" s="1"/>
  <c r="GX42" i="10"/>
  <c r="GZ42" i="10" s="1"/>
  <c r="HE14" i="10"/>
  <c r="HG14" i="10" s="1"/>
  <c r="GY24" i="10"/>
  <c r="GX24" i="10" s="1"/>
  <c r="GZ24" i="10" s="1"/>
  <c r="HE18" i="10"/>
  <c r="HG18" i="10" s="1"/>
  <c r="GQ35" i="10"/>
  <c r="GS35" i="10" s="1"/>
  <c r="GJ27" i="10"/>
  <c r="GX15" i="10"/>
  <c r="GZ15" i="10" s="1"/>
  <c r="GJ12" i="10"/>
  <c r="GJ15" i="10"/>
  <c r="GL15" i="10" s="1"/>
  <c r="HF24" i="10"/>
  <c r="HE24" i="10" s="1"/>
  <c r="HG24" i="10" s="1"/>
  <c r="GQ17" i="10"/>
  <c r="GS17" i="10" s="1"/>
  <c r="HE15" i="10"/>
  <c r="HG15" i="10" s="1"/>
  <c r="GR41" i="10"/>
  <c r="GQ41" i="10" s="1"/>
  <c r="GS41" i="10" s="1"/>
  <c r="HF30" i="10"/>
  <c r="GX12" i="10"/>
  <c r="GZ12" i="10" s="1"/>
  <c r="GJ11" i="10"/>
  <c r="GY44" i="10"/>
  <c r="GX44" i="10" s="1"/>
  <c r="GZ44" i="10" s="1"/>
  <c r="HF44" i="10"/>
  <c r="HE44" i="10" s="1"/>
  <c r="HG44" i="10" s="1"/>
  <c r="GK23" i="10"/>
  <c r="GJ23" i="10" s="1"/>
  <c r="GL23" i="10" s="1"/>
  <c r="GQ42" i="10"/>
  <c r="GS42" i="10" s="1"/>
  <c r="GQ33" i="10"/>
  <c r="GS33" i="10" s="1"/>
  <c r="HE35" i="10"/>
  <c r="HG35" i="10" s="1"/>
  <c r="GR23" i="10"/>
  <c r="GQ23" i="10" s="1"/>
  <c r="GS23" i="10" s="1"/>
  <c r="GX27" i="10"/>
  <c r="GJ33" i="10"/>
  <c r="GL33" i="10" s="1"/>
  <c r="HE17" i="10"/>
  <c r="HG17" i="10" s="1"/>
  <c r="GX14" i="10"/>
  <c r="GZ14" i="10" s="1"/>
  <c r="HF41" i="10"/>
  <c r="HE41" i="10" s="1"/>
  <c r="HG41" i="10" s="1"/>
  <c r="GY43" i="10"/>
  <c r="GX43" i="10" s="1"/>
  <c r="GZ43" i="10" s="1"/>
  <c r="GJ32" i="10"/>
  <c r="GL32" i="10" s="1"/>
  <c r="GY41" i="10"/>
  <c r="GX41" i="10" s="1"/>
  <c r="GZ41" i="10" s="1"/>
  <c r="GX19" i="10"/>
  <c r="GZ19" i="10" s="1"/>
  <c r="HX222" i="12"/>
  <c r="HX223" i="11"/>
  <c r="HX220" i="11"/>
  <c r="HX217" i="11"/>
  <c r="HX222" i="11"/>
  <c r="HX223" i="12"/>
  <c r="HX219" i="11"/>
  <c r="HX219" i="12"/>
  <c r="HX221" i="12"/>
  <c r="HX220" i="12"/>
  <c r="HX221" i="11"/>
  <c r="HX218" i="11"/>
  <c r="HX217" i="12"/>
  <c r="HX218" i="12"/>
  <c r="HX216" i="11"/>
  <c r="HX216" i="12"/>
  <c r="HX215" i="11"/>
  <c r="HX215" i="12"/>
  <c r="H22" i="1"/>
  <c r="HX202" i="12"/>
  <c r="HX214" i="11"/>
  <c r="HX213" i="12"/>
  <c r="HX209" i="12"/>
  <c r="HX203" i="11"/>
  <c r="HX213" i="11"/>
  <c r="HX214" i="12"/>
  <c r="H24" i="1"/>
  <c r="HX208" i="12"/>
  <c r="HX210" i="12"/>
  <c r="HX211" i="12"/>
  <c r="HX211" i="11"/>
  <c r="HX207" i="12"/>
  <c r="HX205" i="11"/>
  <c r="HX206" i="11"/>
  <c r="HX210" i="11"/>
  <c r="HX204" i="12"/>
  <c r="HX207" i="11"/>
  <c r="HX205" i="12"/>
  <c r="HX206" i="12"/>
  <c r="HX212" i="12"/>
  <c r="HX212" i="11"/>
  <c r="HX209" i="11"/>
  <c r="HX204" i="11"/>
  <c r="HX208" i="11"/>
  <c r="HX202" i="11"/>
  <c r="HX203" i="12"/>
  <c r="HX201" i="11"/>
  <c r="HX198" i="11"/>
  <c r="HX198" i="12"/>
  <c r="HX200" i="12"/>
  <c r="HX200" i="11"/>
  <c r="HX201" i="12"/>
  <c r="HX199" i="12"/>
  <c r="HX199" i="11"/>
  <c r="HX197" i="12"/>
  <c r="HL39" i="10" s="1"/>
  <c r="HN39" i="10" s="1"/>
  <c r="HX196" i="12"/>
  <c r="HM42" i="10" s="1"/>
  <c r="H27" i="1" s="1"/>
  <c r="HX197" i="11"/>
  <c r="HX196" i="11"/>
  <c r="HX195" i="12"/>
  <c r="HX192" i="12"/>
  <c r="HX195" i="11"/>
  <c r="HX194" i="12"/>
  <c r="HX193" i="12"/>
  <c r="HX194" i="11"/>
  <c r="HX192" i="11"/>
  <c r="HX193" i="11"/>
  <c r="HX190" i="11"/>
  <c r="HX191" i="12"/>
  <c r="HX191" i="11"/>
  <c r="HX189" i="11"/>
  <c r="HX189" i="12"/>
  <c r="HX190" i="12"/>
  <c r="HX188" i="12"/>
  <c r="HX188" i="11"/>
  <c r="HX176" i="12"/>
  <c r="HX182" i="12"/>
  <c r="HX177" i="12"/>
  <c r="HX173" i="12"/>
  <c r="HX185" i="11"/>
  <c r="HX177" i="11"/>
  <c r="HX186" i="12"/>
  <c r="HX185" i="12"/>
  <c r="HX179" i="12"/>
  <c r="HX171" i="12"/>
  <c r="HX172" i="12"/>
  <c r="HX180" i="12"/>
  <c r="HX181" i="12"/>
  <c r="HX183" i="12"/>
  <c r="HX178" i="12"/>
  <c r="HX175" i="12"/>
  <c r="HX184" i="12"/>
  <c r="HX174" i="12"/>
  <c r="HX170" i="12"/>
  <c r="HX187" i="12"/>
  <c r="HX184" i="11"/>
  <c r="HX176" i="11"/>
  <c r="HX183" i="11"/>
  <c r="HX175" i="11"/>
  <c r="HX182" i="11"/>
  <c r="HX174" i="11"/>
  <c r="HX181" i="11"/>
  <c r="HX180" i="11"/>
  <c r="HX173" i="11"/>
  <c r="HX172" i="11"/>
  <c r="HX187" i="11"/>
  <c r="HX179" i="11"/>
  <c r="HX171" i="11"/>
  <c r="HX186" i="11"/>
  <c r="HX178" i="11"/>
  <c r="HX170" i="11"/>
  <c r="HX135" i="11"/>
  <c r="HX144" i="12"/>
  <c r="HX128" i="11"/>
  <c r="HX148" i="11"/>
  <c r="HX167" i="12"/>
  <c r="HX143" i="11"/>
  <c r="HX101" i="11"/>
  <c r="HX66" i="11"/>
  <c r="HX146" i="11"/>
  <c r="HX157" i="12"/>
  <c r="HX146" i="12"/>
  <c r="HX139" i="11"/>
  <c r="HX159" i="12"/>
  <c r="HX157" i="11"/>
  <c r="HX165" i="11"/>
  <c r="HX154" i="11"/>
  <c r="HX167" i="11"/>
  <c r="HX142" i="11"/>
  <c r="HX164" i="11"/>
  <c r="HX161" i="12"/>
  <c r="HX160" i="11"/>
  <c r="HX149" i="12"/>
  <c r="HX165" i="12"/>
  <c r="HX159" i="11"/>
  <c r="HX169" i="12"/>
  <c r="HX137" i="12"/>
  <c r="HX134" i="12"/>
  <c r="HX140" i="12"/>
  <c r="HX153" i="11"/>
  <c r="HX141" i="11"/>
  <c r="HX139" i="12"/>
  <c r="IL6" i="11"/>
  <c r="HX155" i="11"/>
  <c r="HX147" i="11"/>
  <c r="HX166" i="11"/>
  <c r="HX156" i="12"/>
  <c r="HX153" i="12"/>
  <c r="HX141" i="12"/>
  <c r="HX147" i="12"/>
  <c r="HX162" i="11"/>
  <c r="HX145" i="11"/>
  <c r="HX144" i="11"/>
  <c r="HX158" i="12"/>
  <c r="HX142" i="12"/>
  <c r="HX164" i="12"/>
  <c r="HX152" i="12"/>
  <c r="A38" i="7"/>
  <c r="B37" i="7"/>
  <c r="HX150" i="11"/>
  <c r="HX156" i="11"/>
  <c r="HX138" i="11"/>
  <c r="HX145" i="12"/>
  <c r="HX166" i="12"/>
  <c r="HX136" i="11"/>
  <c r="HX152" i="11"/>
  <c r="HX137" i="11"/>
  <c r="HX168" i="12"/>
  <c r="HX143" i="12"/>
  <c r="HX151" i="12"/>
  <c r="HX148" i="12"/>
  <c r="HX161" i="11"/>
  <c r="HX140" i="11"/>
  <c r="HX169" i="11"/>
  <c r="HX154" i="12"/>
  <c r="HX135" i="12"/>
  <c r="HX136" i="12"/>
  <c r="HX162" i="12"/>
  <c r="HX138" i="12"/>
  <c r="HX158" i="11"/>
  <c r="HX134" i="11"/>
  <c r="HX163" i="11"/>
  <c r="HX160" i="12"/>
  <c r="HX155" i="12"/>
  <c r="HX163" i="12"/>
  <c r="HX149" i="11"/>
  <c r="HX151" i="11"/>
  <c r="HX168" i="11"/>
  <c r="HX150" i="12"/>
  <c r="HX104" i="11"/>
  <c r="HX57" i="11"/>
  <c r="HX108" i="11"/>
  <c r="HX38" i="11"/>
  <c r="HX38" i="12"/>
  <c r="HX95" i="11"/>
  <c r="HX92" i="11"/>
  <c r="HX48" i="11"/>
  <c r="HX14" i="12"/>
  <c r="HX23" i="11"/>
  <c r="HX33" i="12"/>
  <c r="HX54" i="12"/>
  <c r="HX121" i="12"/>
  <c r="HX91" i="12"/>
  <c r="HX41" i="12"/>
  <c r="HX105" i="12"/>
  <c r="HX29" i="12"/>
  <c r="HX79" i="12"/>
  <c r="HX56" i="12"/>
  <c r="HX127" i="12"/>
  <c r="HX58" i="12"/>
  <c r="HX55" i="12"/>
  <c r="HX113" i="12"/>
  <c r="HX105" i="11"/>
  <c r="HX129" i="11"/>
  <c r="HX27" i="11"/>
  <c r="HX112" i="11"/>
  <c r="HX26" i="11"/>
  <c r="HX74" i="11"/>
  <c r="HX100" i="11"/>
  <c r="HX30" i="11"/>
  <c r="HX69" i="11"/>
  <c r="HX79" i="11"/>
  <c r="HX37" i="11"/>
  <c r="HX109" i="11"/>
  <c r="HX126" i="11"/>
  <c r="HX96" i="11"/>
  <c r="HX24" i="11"/>
  <c r="HX18" i="11"/>
  <c r="HX51" i="12"/>
  <c r="HX93" i="12"/>
  <c r="HX74" i="12"/>
  <c r="HX53" i="12"/>
  <c r="HX45" i="12"/>
  <c r="HX81" i="11"/>
  <c r="HX17" i="12"/>
  <c r="HX32" i="11"/>
  <c r="HX13" i="12"/>
  <c r="HX22" i="11"/>
  <c r="HX47" i="11"/>
  <c r="HX76" i="11"/>
  <c r="HX21" i="11"/>
  <c r="HX119" i="11"/>
  <c r="HX16" i="11"/>
  <c r="HX45" i="11"/>
  <c r="HX58" i="11"/>
  <c r="HX51" i="11"/>
  <c r="HX20" i="11"/>
  <c r="HX25" i="11"/>
  <c r="HC7" i="11"/>
  <c r="HX110" i="11"/>
  <c r="HX75" i="11"/>
  <c r="HX101" i="12"/>
  <c r="HX103" i="12"/>
  <c r="HX39" i="12"/>
  <c r="HX109" i="12"/>
  <c r="HX60" i="11"/>
  <c r="HX17" i="11"/>
  <c r="HX123" i="11"/>
  <c r="HX67" i="11"/>
  <c r="HX65" i="12"/>
  <c r="HX132" i="11"/>
  <c r="HX106" i="11"/>
  <c r="HX12" i="11"/>
  <c r="HX124" i="11"/>
  <c r="HX88" i="11"/>
  <c r="HX126" i="12"/>
  <c r="HX125" i="12"/>
  <c r="HX108" i="12"/>
  <c r="HX98" i="12"/>
  <c r="HX128" i="12"/>
  <c r="HX40" i="12"/>
  <c r="HX22" i="12"/>
  <c r="HX87" i="12"/>
  <c r="HX116" i="11"/>
  <c r="HX54" i="11"/>
  <c r="HX52" i="11"/>
  <c r="HX36" i="11"/>
  <c r="HX39" i="11"/>
  <c r="HX33" i="11"/>
  <c r="HX62" i="11"/>
  <c r="HX91" i="11"/>
  <c r="HX70" i="11"/>
  <c r="HX120" i="11"/>
  <c r="HX102" i="11"/>
  <c r="HX59" i="12"/>
  <c r="HX46" i="12"/>
  <c r="HX81" i="12"/>
  <c r="HX123" i="12"/>
  <c r="HX116" i="12"/>
  <c r="HX95" i="12"/>
  <c r="HX96" i="12"/>
  <c r="HX72" i="12"/>
  <c r="HX30" i="12"/>
  <c r="HX76" i="12"/>
  <c r="HX83" i="12"/>
  <c r="HX10" i="12"/>
  <c r="HL31" i="10" s="1"/>
  <c r="HN31" i="10" s="1"/>
  <c r="HX47" i="12"/>
  <c r="HX78" i="12"/>
  <c r="HX23" i="12"/>
  <c r="HX29" i="11"/>
  <c r="HX93" i="11"/>
  <c r="HX118" i="11"/>
  <c r="HX36" i="12"/>
  <c r="HX72" i="11"/>
  <c r="HX49" i="11"/>
  <c r="HX121" i="11"/>
  <c r="HX130" i="11"/>
  <c r="HX117" i="11"/>
  <c r="HX59" i="11"/>
  <c r="HX9" i="11"/>
  <c r="HX102" i="12"/>
  <c r="HX66" i="12"/>
  <c r="HX80" i="12"/>
  <c r="HX120" i="12"/>
  <c r="HX19" i="12"/>
  <c r="HX68" i="12"/>
  <c r="HX35" i="12"/>
  <c r="HX122" i="11"/>
  <c r="HX99" i="11"/>
  <c r="HX90" i="11"/>
  <c r="HX56" i="11"/>
  <c r="HX107" i="11"/>
  <c r="HX65" i="11"/>
  <c r="HX85" i="11"/>
  <c r="HX9" i="12"/>
  <c r="HQ7" i="12"/>
  <c r="HX119" i="12"/>
  <c r="HX37" i="12"/>
  <c r="HX11" i="12"/>
  <c r="HX71" i="12"/>
  <c r="HX114" i="11"/>
  <c r="HX28" i="12"/>
  <c r="HL36" i="10" s="1"/>
  <c r="HN36" i="10" s="1"/>
  <c r="HJ7" i="12"/>
  <c r="HX68" i="11"/>
  <c r="HX100" i="12"/>
  <c r="HX133" i="12"/>
  <c r="HX44" i="11"/>
  <c r="HX63" i="11"/>
  <c r="HX97" i="11"/>
  <c r="HX15" i="11"/>
  <c r="HX82" i="11"/>
  <c r="HX98" i="11"/>
  <c r="HX127" i="11"/>
  <c r="HX103" i="11"/>
  <c r="HX133" i="11"/>
  <c r="HX43" i="11"/>
  <c r="HX77" i="11"/>
  <c r="HX11" i="11"/>
  <c r="HX115" i="11"/>
  <c r="HX49" i="12"/>
  <c r="HX117" i="12"/>
  <c r="HX57" i="12"/>
  <c r="HX124" i="12"/>
  <c r="HX104" i="12"/>
  <c r="HX97" i="12"/>
  <c r="HX69" i="12"/>
  <c r="HX61" i="12"/>
  <c r="HX15" i="12"/>
  <c r="HX86" i="11"/>
  <c r="HX42" i="11"/>
  <c r="HX16" i="12"/>
  <c r="HX34" i="11"/>
  <c r="HX110" i="12"/>
  <c r="HX10" i="11"/>
  <c r="HX84" i="11"/>
  <c r="HX41" i="11"/>
  <c r="HX78" i="11"/>
  <c r="HX19" i="11"/>
  <c r="HX40" i="11"/>
  <c r="HX131" i="11"/>
  <c r="HX80" i="11"/>
  <c r="HX31" i="11"/>
  <c r="HX28" i="11"/>
  <c r="HX18" i="12"/>
  <c r="HX27" i="12"/>
  <c r="HX89" i="12"/>
  <c r="HX111" i="12"/>
  <c r="HX52" i="12"/>
  <c r="HX114" i="12"/>
  <c r="HX82" i="12"/>
  <c r="HX35" i="11"/>
  <c r="HX122" i="12"/>
  <c r="HX32" i="12"/>
  <c r="HX34" i="12"/>
  <c r="HX130" i="12"/>
  <c r="HX50" i="12"/>
  <c r="HX131" i="12"/>
  <c r="HX84" i="12"/>
  <c r="HX125" i="11"/>
  <c r="HX50" i="11"/>
  <c r="HX111" i="11"/>
  <c r="HX94" i="11"/>
  <c r="HX46" i="11"/>
  <c r="HQ7" i="11"/>
  <c r="HX12" i="12"/>
  <c r="HL28" i="10" s="1"/>
  <c r="HN28" i="10" s="1"/>
  <c r="HX24" i="12"/>
  <c r="HL37" i="10" s="1"/>
  <c r="HN37" i="10" s="1"/>
  <c r="HX60" i="12"/>
  <c r="HX115" i="12"/>
  <c r="HX20" i="12"/>
  <c r="HX90" i="12"/>
  <c r="HX48" i="12"/>
  <c r="HX118" i="12"/>
  <c r="HX14" i="11"/>
  <c r="HX75" i="12"/>
  <c r="HX107" i="12"/>
  <c r="HX67" i="12"/>
  <c r="HX61" i="11"/>
  <c r="HX44" i="12"/>
  <c r="HX73" i="12"/>
  <c r="HX63" i="12"/>
  <c r="HX86" i="12"/>
  <c r="HX64" i="12"/>
  <c r="HX43" i="12"/>
  <c r="HX87" i="11"/>
  <c r="HX88" i="12"/>
  <c r="HX94" i="12"/>
  <c r="HX26" i="12"/>
  <c r="HL29" i="10" s="1"/>
  <c r="HN29" i="10" s="1"/>
  <c r="HX92" i="12"/>
  <c r="HX106" i="12"/>
  <c r="HC7" i="12"/>
  <c r="HX129" i="12"/>
  <c r="HX99" i="12"/>
  <c r="HX132" i="12"/>
  <c r="HX55" i="11"/>
  <c r="HX89" i="11"/>
  <c r="HX73" i="11"/>
  <c r="HX64" i="11"/>
  <c r="HX71" i="11"/>
  <c r="HX113" i="11"/>
  <c r="HX83" i="11"/>
  <c r="HX13" i="11"/>
  <c r="HX53" i="11"/>
  <c r="HX25" i="12"/>
  <c r="HX21" i="12"/>
  <c r="HX112" i="12"/>
  <c r="GV7" i="12"/>
  <c r="HX31" i="12"/>
  <c r="HX42" i="12"/>
  <c r="HX77" i="12"/>
  <c r="HX85" i="12"/>
  <c r="HX70" i="12"/>
  <c r="AV6" i="5"/>
  <c r="IE281" i="11" s="1"/>
  <c r="H35" i="7"/>
  <c r="K10" i="7" s="1"/>
  <c r="C37" i="7"/>
  <c r="E36" i="7"/>
  <c r="H36" i="7"/>
  <c r="G36" i="7"/>
  <c r="IE282" i="11" l="1"/>
  <c r="IE274" i="11"/>
  <c r="IE287" i="12"/>
  <c r="IE288" i="12"/>
  <c r="IE281" i="12"/>
  <c r="IE286" i="12"/>
  <c r="IE283" i="12"/>
  <c r="IE285" i="12"/>
  <c r="IE282" i="12"/>
  <c r="IE289" i="12"/>
  <c r="IE290" i="12"/>
  <c r="IE291" i="12"/>
  <c r="IE284" i="12"/>
  <c r="IE291" i="11"/>
  <c r="IE290" i="11"/>
  <c r="IE289" i="11"/>
  <c r="IE288" i="11"/>
  <c r="IE287" i="11"/>
  <c r="IE286" i="11"/>
  <c r="IE285" i="11"/>
  <c r="IE284" i="11"/>
  <c r="IE283" i="11"/>
  <c r="IE267" i="11"/>
  <c r="IE269" i="11"/>
  <c r="IE278" i="11"/>
  <c r="IE277" i="11"/>
  <c r="IE276" i="11"/>
  <c r="IE275" i="11"/>
  <c r="IE235" i="11"/>
  <c r="IE272" i="12"/>
  <c r="IE268" i="12"/>
  <c r="IE267" i="12"/>
  <c r="IE280" i="12"/>
  <c r="IE278" i="12"/>
  <c r="IE276" i="12"/>
  <c r="IE277" i="12"/>
  <c r="IE279" i="12"/>
  <c r="IE273" i="12"/>
  <c r="IE269" i="12"/>
  <c r="IE275" i="12"/>
  <c r="IE271" i="12"/>
  <c r="IE270" i="12"/>
  <c r="IE274" i="12"/>
  <c r="IE272" i="11"/>
  <c r="IE271" i="11"/>
  <c r="IE279" i="11"/>
  <c r="IE273" i="11"/>
  <c r="IE270" i="11"/>
  <c r="IE280" i="11"/>
  <c r="IE268" i="11"/>
  <c r="IE259" i="11"/>
  <c r="IE247" i="11"/>
  <c r="IE239" i="12"/>
  <c r="IE254" i="12"/>
  <c r="IE255" i="12"/>
  <c r="IE265" i="12"/>
  <c r="IE266" i="11"/>
  <c r="IE246" i="12"/>
  <c r="IE263" i="12"/>
  <c r="IE243" i="12"/>
  <c r="IE265" i="11"/>
  <c r="IE230" i="12"/>
  <c r="IE237" i="12"/>
  <c r="IE235" i="12"/>
  <c r="IE242" i="12"/>
  <c r="IE261" i="12"/>
  <c r="IE250" i="12"/>
  <c r="IE245" i="12"/>
  <c r="IE241" i="12"/>
  <c r="IE252" i="12"/>
  <c r="IE258" i="12"/>
  <c r="IE236" i="12"/>
  <c r="IE234" i="12"/>
  <c r="IE264" i="12"/>
  <c r="HT12" i="10" s="1"/>
  <c r="IE247" i="12"/>
  <c r="IE233" i="12"/>
  <c r="IE244" i="12"/>
  <c r="IE262" i="12"/>
  <c r="IE232" i="12"/>
  <c r="IE248" i="12"/>
  <c r="IE238" i="12"/>
  <c r="IE240" i="12"/>
  <c r="IE257" i="12"/>
  <c r="IE266" i="12"/>
  <c r="IE251" i="12"/>
  <c r="IE260" i="12"/>
  <c r="IE256" i="12"/>
  <c r="IE259" i="12"/>
  <c r="IE231" i="12"/>
  <c r="IE253" i="12"/>
  <c r="IE249" i="12"/>
  <c r="IE246" i="11"/>
  <c r="IE234" i="11"/>
  <c r="IE258" i="11"/>
  <c r="IE257" i="11"/>
  <c r="IE245" i="11"/>
  <c r="IE233" i="11"/>
  <c r="IE256" i="11"/>
  <c r="IE244" i="11"/>
  <c r="IE232" i="11"/>
  <c r="IE255" i="11"/>
  <c r="IE243" i="11"/>
  <c r="IE231" i="11"/>
  <c r="IE230" i="11"/>
  <c r="IE254" i="11"/>
  <c r="IE242" i="11"/>
  <c r="IE264" i="11"/>
  <c r="IE253" i="11"/>
  <c r="IE241" i="11"/>
  <c r="IE252" i="11"/>
  <c r="IE240" i="11"/>
  <c r="IE263" i="11"/>
  <c r="IE251" i="11"/>
  <c r="IE239" i="11"/>
  <c r="IE262" i="11"/>
  <c r="IE250" i="11"/>
  <c r="IE238" i="11"/>
  <c r="IE261" i="11"/>
  <c r="IE249" i="11"/>
  <c r="IE237" i="11"/>
  <c r="IE260" i="11"/>
  <c r="IE248" i="11"/>
  <c r="IE236" i="11"/>
  <c r="IE229" i="11"/>
  <c r="IE229" i="12"/>
  <c r="IE226" i="12"/>
  <c r="IE228" i="11"/>
  <c r="IE226" i="11"/>
  <c r="IE227" i="11"/>
  <c r="IE227" i="12"/>
  <c r="IE228" i="12"/>
  <c r="IE225" i="12"/>
  <c r="IE225" i="11"/>
  <c r="G13" i="1"/>
  <c r="I13" i="1" s="1"/>
  <c r="G14" i="1"/>
  <c r="I14" i="1" s="1"/>
  <c r="G21" i="1"/>
  <c r="I21" i="1" s="1"/>
  <c r="G16" i="1"/>
  <c r="I16" i="1" s="1"/>
  <c r="GL12" i="10"/>
  <c r="GL11" i="10"/>
  <c r="GJ24" i="10"/>
  <c r="GL24" i="10" s="1"/>
  <c r="HL21" i="10"/>
  <c r="HN21" i="10" s="1"/>
  <c r="IE219" i="11"/>
  <c r="IE224" i="12"/>
  <c r="IE224" i="11"/>
  <c r="HL22" i="10"/>
  <c r="HN22" i="10" s="1"/>
  <c r="HL38" i="10"/>
  <c r="HN38" i="10" s="1"/>
  <c r="HL32" i="10"/>
  <c r="HN32" i="10" s="1"/>
  <c r="HL33" i="10"/>
  <c r="HN33" i="10" s="1"/>
  <c r="IE223" i="11"/>
  <c r="HM44" i="10"/>
  <c r="HL44" i="10" s="1"/>
  <c r="HN44" i="10" s="1"/>
  <c r="HL34" i="10"/>
  <c r="HN34" i="10" s="1"/>
  <c r="GK46" i="10"/>
  <c r="HL12" i="10"/>
  <c r="HN12" i="10" s="1"/>
  <c r="HM41" i="10"/>
  <c r="HL41" i="10" s="1"/>
  <c r="HN41" i="10" s="1"/>
  <c r="HL11" i="10"/>
  <c r="HN11" i="10" s="1"/>
  <c r="HL14" i="10"/>
  <c r="HN14" i="10" s="1"/>
  <c r="HL27" i="10"/>
  <c r="HN27" i="10" s="1"/>
  <c r="GK26" i="10"/>
  <c r="HM10" i="10"/>
  <c r="HL10" i="10" s="1"/>
  <c r="HM25" i="10"/>
  <c r="HL25" i="10" s="1"/>
  <c r="HN25" i="10" s="1"/>
  <c r="GY26" i="10"/>
  <c r="GQ46" i="10"/>
  <c r="GS27" i="10"/>
  <c r="GS46" i="10" s="1"/>
  <c r="HM30" i="10"/>
  <c r="H15" i="1" s="1"/>
  <c r="HF26" i="10"/>
  <c r="GY46" i="10"/>
  <c r="HM23" i="10"/>
  <c r="HL23" i="10" s="1"/>
  <c r="HN23" i="10" s="1"/>
  <c r="HL35" i="10"/>
  <c r="HN35" i="10" s="1"/>
  <c r="HL42" i="10"/>
  <c r="HN42" i="10" s="1"/>
  <c r="GL10" i="10"/>
  <c r="HL15" i="10"/>
  <c r="HN15" i="10" s="1"/>
  <c r="GR26" i="10"/>
  <c r="HE26" i="10"/>
  <c r="HG10" i="10"/>
  <c r="HG26" i="10" s="1"/>
  <c r="HL17" i="10"/>
  <c r="HN17" i="10" s="1"/>
  <c r="HM43" i="10"/>
  <c r="HL43" i="10" s="1"/>
  <c r="HN43" i="10" s="1"/>
  <c r="HL19" i="10"/>
  <c r="HN19" i="10" s="1"/>
  <c r="GZ27" i="10"/>
  <c r="GZ46" i="10" s="1"/>
  <c r="GX46" i="10"/>
  <c r="GJ46" i="10"/>
  <c r="GL27" i="10"/>
  <c r="GL46" i="10" s="1"/>
  <c r="GR46" i="10"/>
  <c r="GQ26" i="10"/>
  <c r="GS10" i="10"/>
  <c r="GS26" i="10" s="1"/>
  <c r="HE30" i="10"/>
  <c r="HF46" i="10"/>
  <c r="HM24" i="10"/>
  <c r="HL24" i="10" s="1"/>
  <c r="HN24" i="10" s="1"/>
  <c r="HL18" i="10"/>
  <c r="HN18" i="10" s="1"/>
  <c r="GZ10" i="10"/>
  <c r="GZ26" i="10" s="1"/>
  <c r="GX26" i="10"/>
  <c r="IE222" i="12"/>
  <c r="IE218" i="12"/>
  <c r="IE223" i="12"/>
  <c r="IE221" i="12"/>
  <c r="IE220" i="12"/>
  <c r="IE217" i="12"/>
  <c r="IE219" i="12"/>
  <c r="IE221" i="11"/>
  <c r="IE218" i="11"/>
  <c r="IE222" i="11"/>
  <c r="IE220" i="11"/>
  <c r="IE217" i="11"/>
  <c r="IE216" i="12"/>
  <c r="IE216" i="11"/>
  <c r="IE215" i="11"/>
  <c r="IE215" i="12"/>
  <c r="IE213" i="12"/>
  <c r="IE213" i="11"/>
  <c r="IE214" i="11"/>
  <c r="IE214" i="12"/>
  <c r="G23" i="1"/>
  <c r="I23" i="1" s="1"/>
  <c r="G18" i="1"/>
  <c r="I18" i="1" s="1"/>
  <c r="G22" i="1"/>
  <c r="I22" i="1" s="1"/>
  <c r="H29" i="1"/>
  <c r="C12" i="1"/>
  <c r="G19" i="1"/>
  <c r="I19" i="1" s="1"/>
  <c r="G17" i="1"/>
  <c r="I17" i="1" s="1"/>
  <c r="G24" i="1"/>
  <c r="I24" i="1" s="1"/>
  <c r="IE209" i="12"/>
  <c r="IE204" i="11"/>
  <c r="IE210" i="11"/>
  <c r="IE207" i="11"/>
  <c r="IE212" i="11"/>
  <c r="IE206" i="12"/>
  <c r="IE205" i="12"/>
  <c r="IE202" i="12"/>
  <c r="IE203" i="11"/>
  <c r="IE202" i="11"/>
  <c r="IE212" i="12"/>
  <c r="IE206" i="11"/>
  <c r="IE203" i="12"/>
  <c r="IE211" i="11"/>
  <c r="IE204" i="12"/>
  <c r="IE210" i="12"/>
  <c r="IE207" i="12"/>
  <c r="IE208" i="11"/>
  <c r="IE211" i="12"/>
  <c r="IE209" i="11"/>
  <c r="IE208" i="12"/>
  <c r="IE205" i="11"/>
  <c r="IE201" i="11"/>
  <c r="IE201" i="12"/>
  <c r="IE200" i="12"/>
  <c r="IE200" i="11"/>
  <c r="IE198" i="11"/>
  <c r="IE199" i="12"/>
  <c r="IE198" i="12"/>
  <c r="IE199" i="11"/>
  <c r="IE197" i="11"/>
  <c r="IE196" i="11"/>
  <c r="IE197" i="12"/>
  <c r="HS39" i="10" s="1"/>
  <c r="HU39" i="10" s="1"/>
  <c r="IE196" i="12"/>
  <c r="HT42" i="10" s="1"/>
  <c r="IE195" i="12"/>
  <c r="IE195" i="11"/>
  <c r="IE194" i="12"/>
  <c r="IE193" i="12"/>
  <c r="IE194" i="11"/>
  <c r="IE192" i="11"/>
  <c r="IE193" i="11"/>
  <c r="IE192" i="12"/>
  <c r="IE191" i="11"/>
  <c r="IE191" i="12"/>
  <c r="IE189" i="11"/>
  <c r="IE190" i="12"/>
  <c r="IE189" i="12"/>
  <c r="IE190" i="11"/>
  <c r="IE188" i="12"/>
  <c r="IE172" i="11"/>
  <c r="IE188" i="11"/>
  <c r="IE186" i="11"/>
  <c r="IE187" i="11"/>
  <c r="IE180" i="11"/>
  <c r="IE179" i="12"/>
  <c r="IE177" i="12"/>
  <c r="IE187" i="12"/>
  <c r="IE181" i="12"/>
  <c r="IE184" i="12"/>
  <c r="IE183" i="12"/>
  <c r="IE180" i="12"/>
  <c r="IE172" i="12"/>
  <c r="IE173" i="12"/>
  <c r="IE176" i="12"/>
  <c r="IE186" i="12"/>
  <c r="IE185" i="12"/>
  <c r="IE175" i="12"/>
  <c r="IE178" i="12"/>
  <c r="IE182" i="12"/>
  <c r="IE174" i="12"/>
  <c r="IE171" i="12"/>
  <c r="IE171" i="11"/>
  <c r="IE178" i="11"/>
  <c r="IE185" i="11"/>
  <c r="IE177" i="11"/>
  <c r="IE184" i="11"/>
  <c r="IE176" i="11"/>
  <c r="IE183" i="11"/>
  <c r="IE175" i="11"/>
  <c r="IE179" i="11"/>
  <c r="IE182" i="11"/>
  <c r="IE174" i="11"/>
  <c r="IE181" i="11"/>
  <c r="IE173" i="11"/>
  <c r="IE165" i="11"/>
  <c r="IE170" i="12"/>
  <c r="IE170" i="11"/>
  <c r="IE141" i="11"/>
  <c r="IE145" i="11"/>
  <c r="IE153" i="11"/>
  <c r="IE137" i="11"/>
  <c r="IE143" i="11"/>
  <c r="IE148" i="11"/>
  <c r="IE138" i="11"/>
  <c r="IE162" i="11"/>
  <c r="IE156" i="11"/>
  <c r="IE136" i="11"/>
  <c r="IE142" i="11"/>
  <c r="IE154" i="11"/>
  <c r="IE152" i="11"/>
  <c r="IE168" i="11"/>
  <c r="IE144" i="11"/>
  <c r="IE158" i="11"/>
  <c r="IE149" i="11"/>
  <c r="IE169" i="11"/>
  <c r="B38" i="7"/>
  <c r="A39" i="7"/>
  <c r="IE140" i="11"/>
  <c r="IE135" i="11"/>
  <c r="IE168" i="12"/>
  <c r="IE137" i="12"/>
  <c r="IE134" i="12"/>
  <c r="IE138" i="12"/>
  <c r="IE148" i="12"/>
  <c r="IE153" i="12"/>
  <c r="IE155" i="12"/>
  <c r="IE160" i="12"/>
  <c r="IE162" i="12"/>
  <c r="IE159" i="12"/>
  <c r="IE150" i="12"/>
  <c r="IE146" i="12"/>
  <c r="IE143" i="12"/>
  <c r="IE139" i="12"/>
  <c r="IE142" i="12"/>
  <c r="IE158" i="12"/>
  <c r="IE154" i="12"/>
  <c r="IE135" i="12"/>
  <c r="IE157" i="12"/>
  <c r="IE167" i="12"/>
  <c r="IE136" i="12"/>
  <c r="IE163" i="12"/>
  <c r="IE165" i="12"/>
  <c r="IE147" i="12"/>
  <c r="IE164" i="12"/>
  <c r="IE169" i="12"/>
  <c r="IE145" i="12"/>
  <c r="IE141" i="12"/>
  <c r="IE144" i="12"/>
  <c r="IE166" i="12"/>
  <c r="IE151" i="12"/>
  <c r="IE156" i="12"/>
  <c r="IE149" i="12"/>
  <c r="IE140" i="12"/>
  <c r="IE152" i="12"/>
  <c r="IE161" i="12"/>
  <c r="IE157" i="11"/>
  <c r="IE151" i="11"/>
  <c r="IE160" i="11"/>
  <c r="IE150" i="11"/>
  <c r="IE167" i="11"/>
  <c r="IE159" i="11"/>
  <c r="IE147" i="11"/>
  <c r="IE164" i="11"/>
  <c r="IE161" i="11"/>
  <c r="IE155" i="11"/>
  <c r="IE146" i="11"/>
  <c r="IE166" i="11"/>
  <c r="IS6" i="11"/>
  <c r="IE134" i="11"/>
  <c r="IE139" i="11"/>
  <c r="IE163" i="11"/>
  <c r="IE51" i="12"/>
  <c r="IE84" i="12"/>
  <c r="IE127" i="12"/>
  <c r="IE14" i="12"/>
  <c r="IE17" i="12"/>
  <c r="IE120" i="12"/>
  <c r="IE80" i="12"/>
  <c r="IE69" i="12"/>
  <c r="IE87" i="12"/>
  <c r="IE43" i="12"/>
  <c r="IE67" i="12"/>
  <c r="IE20" i="12"/>
  <c r="IE131" i="12"/>
  <c r="IE16" i="12"/>
  <c r="IE129" i="11"/>
  <c r="IE58" i="11"/>
  <c r="IE14" i="11"/>
  <c r="IE46" i="11"/>
  <c r="IE84" i="11"/>
  <c r="IE103" i="11"/>
  <c r="IE119" i="11"/>
  <c r="IE30" i="11"/>
  <c r="IE15" i="11"/>
  <c r="IE16" i="11"/>
  <c r="IE66" i="12"/>
  <c r="IE82" i="12"/>
  <c r="IE118" i="12"/>
  <c r="IE96" i="12"/>
  <c r="IE78" i="12"/>
  <c r="IE44" i="11"/>
  <c r="IE101" i="11"/>
  <c r="IE17" i="11"/>
  <c r="IE90" i="11"/>
  <c r="IE36" i="12"/>
  <c r="IE31" i="12"/>
  <c r="IE124" i="12"/>
  <c r="IE72" i="12"/>
  <c r="IE68" i="12"/>
  <c r="IE63" i="12"/>
  <c r="IE39" i="12"/>
  <c r="IE75" i="12"/>
  <c r="IE41" i="11"/>
  <c r="IE49" i="11"/>
  <c r="IE63" i="11"/>
  <c r="IE64" i="11"/>
  <c r="IE128" i="11"/>
  <c r="IE9" i="11"/>
  <c r="IE35" i="12"/>
  <c r="IE31" i="11"/>
  <c r="IE29" i="11"/>
  <c r="IE85" i="11"/>
  <c r="IE77" i="11"/>
  <c r="IE103" i="12"/>
  <c r="IE102" i="12"/>
  <c r="IE129" i="12"/>
  <c r="IE29" i="12"/>
  <c r="IE100" i="12"/>
  <c r="IE90" i="12"/>
  <c r="IE85" i="12"/>
  <c r="IE70" i="12"/>
  <c r="IE110" i="11"/>
  <c r="IE47" i="12"/>
  <c r="IE25" i="12"/>
  <c r="IE75" i="11"/>
  <c r="IE60" i="12"/>
  <c r="IE77" i="12"/>
  <c r="IE88" i="12"/>
  <c r="IE113" i="12"/>
  <c r="IE93" i="12"/>
  <c r="IE33" i="12"/>
  <c r="IE121" i="12"/>
  <c r="IE55" i="11"/>
  <c r="IE131" i="11"/>
  <c r="IE109" i="11"/>
  <c r="IE130" i="11"/>
  <c r="IE32" i="12"/>
  <c r="IE113" i="11"/>
  <c r="IE130" i="12"/>
  <c r="IE49" i="12"/>
  <c r="IE101" i="12"/>
  <c r="IE128" i="12"/>
  <c r="IE12" i="12"/>
  <c r="HS28" i="10" s="1"/>
  <c r="HU28" i="10" s="1"/>
  <c r="IE108" i="12"/>
  <c r="IE126" i="12"/>
  <c r="IE79" i="12"/>
  <c r="IE61" i="12"/>
  <c r="IE73" i="12"/>
  <c r="IE9" i="12"/>
  <c r="IE115" i="12"/>
  <c r="IE95" i="12"/>
  <c r="IE114" i="12"/>
  <c r="IE112" i="12"/>
  <c r="IE42" i="11"/>
  <c r="IE121" i="11"/>
  <c r="IE133" i="11"/>
  <c r="IE39" i="11"/>
  <c r="IE104" i="11"/>
  <c r="IE98" i="11"/>
  <c r="IE126" i="11"/>
  <c r="IE132" i="11"/>
  <c r="IE48" i="11"/>
  <c r="IE111" i="11"/>
  <c r="IE74" i="12"/>
  <c r="IE15" i="12"/>
  <c r="IE107" i="12"/>
  <c r="IE86" i="12"/>
  <c r="IE122" i="11"/>
  <c r="IE91" i="12"/>
  <c r="IE93" i="11"/>
  <c r="IE11" i="11"/>
  <c r="IE10" i="12"/>
  <c r="HS31" i="10" s="1"/>
  <c r="HU31" i="10" s="1"/>
  <c r="IE22" i="12"/>
  <c r="IE48" i="12"/>
  <c r="IE13" i="12"/>
  <c r="IE42" i="12"/>
  <c r="IE105" i="12"/>
  <c r="IE76" i="12"/>
  <c r="IE60" i="11"/>
  <c r="IE52" i="11"/>
  <c r="IE102" i="11"/>
  <c r="IE88" i="11"/>
  <c r="IE80" i="11"/>
  <c r="IE87" i="11"/>
  <c r="IE25" i="11"/>
  <c r="IE91" i="11"/>
  <c r="IE114" i="11"/>
  <c r="IE66" i="11"/>
  <c r="IE110" i="12"/>
  <c r="IE52" i="12"/>
  <c r="IE24" i="11"/>
  <c r="IE117" i="12"/>
  <c r="IE71" i="12"/>
  <c r="IE45" i="11"/>
  <c r="IE23" i="12"/>
  <c r="IE56" i="12"/>
  <c r="IE34" i="12"/>
  <c r="IE95" i="11"/>
  <c r="IE107" i="11"/>
  <c r="IE32" i="11"/>
  <c r="IE125" i="11"/>
  <c r="IE89" i="11"/>
  <c r="IE94" i="11"/>
  <c r="IE18" i="11"/>
  <c r="IE53" i="11"/>
  <c r="IE26" i="11"/>
  <c r="IE127" i="11"/>
  <c r="IE100" i="11"/>
  <c r="IE120" i="11"/>
  <c r="IE115" i="11"/>
  <c r="IE12" i="11"/>
  <c r="IE59" i="12"/>
  <c r="IE122" i="12"/>
  <c r="IE106" i="12"/>
  <c r="IE21" i="11"/>
  <c r="IE92" i="11"/>
  <c r="IE99" i="12"/>
  <c r="IE81" i="12"/>
  <c r="IE18" i="12"/>
  <c r="IE123" i="12"/>
  <c r="IE45" i="12"/>
  <c r="IE65" i="12"/>
  <c r="IE108" i="11"/>
  <c r="IE59" i="11"/>
  <c r="IE36" i="11"/>
  <c r="IE79" i="11"/>
  <c r="IE62" i="11"/>
  <c r="IE78" i="11"/>
  <c r="IE13" i="11"/>
  <c r="IE96" i="11"/>
  <c r="IE19" i="12"/>
  <c r="IE109" i="12"/>
  <c r="IE83" i="12"/>
  <c r="IE119" i="12"/>
  <c r="IE89" i="12"/>
  <c r="IE50" i="12"/>
  <c r="IE58" i="12"/>
  <c r="IE94" i="12"/>
  <c r="IE54" i="12"/>
  <c r="IE43" i="11"/>
  <c r="IE104" i="12"/>
  <c r="IE62" i="12"/>
  <c r="IE44" i="12"/>
  <c r="IE37" i="12"/>
  <c r="IE54" i="11"/>
  <c r="IE69" i="11"/>
  <c r="IE56" i="11"/>
  <c r="IE50" i="11"/>
  <c r="IE10" i="11"/>
  <c r="IE71" i="11"/>
  <c r="IE123" i="11"/>
  <c r="IE111" i="12"/>
  <c r="IE55" i="12"/>
  <c r="IE53" i="12"/>
  <c r="IE24" i="12"/>
  <c r="HS37" i="10" s="1"/>
  <c r="HU37" i="10" s="1"/>
  <c r="IE38" i="12"/>
  <c r="IE41" i="12"/>
  <c r="IE97" i="12"/>
  <c r="IE47" i="11"/>
  <c r="IE33" i="11"/>
  <c r="IE68" i="11"/>
  <c r="IE73" i="11"/>
  <c r="IE22" i="11"/>
  <c r="IE99" i="11"/>
  <c r="IE28" i="12"/>
  <c r="HS36" i="10" s="1"/>
  <c r="HU36" i="10" s="1"/>
  <c r="IE81" i="11"/>
  <c r="IE61" i="11"/>
  <c r="IE116" i="11"/>
  <c r="IE76" i="11"/>
  <c r="IE34" i="11"/>
  <c r="IE19" i="11"/>
  <c r="IE46" i="12"/>
  <c r="IE30" i="12"/>
  <c r="IE125" i="12"/>
  <c r="IE106" i="11"/>
  <c r="IE21" i="12"/>
  <c r="IE98" i="12"/>
  <c r="IE11" i="12"/>
  <c r="IE64" i="12"/>
  <c r="IE132" i="12"/>
  <c r="IE92" i="12"/>
  <c r="IE83" i="11"/>
  <c r="IE40" i="11"/>
  <c r="IE37" i="11"/>
  <c r="IE72" i="11"/>
  <c r="IE117" i="11"/>
  <c r="IE74" i="11"/>
  <c r="IE97" i="11"/>
  <c r="IE65" i="11"/>
  <c r="IE38" i="11"/>
  <c r="IE35" i="11"/>
  <c r="IE112" i="11"/>
  <c r="IE23" i="11"/>
  <c r="IE28" i="11"/>
  <c r="IE124" i="11"/>
  <c r="IE70" i="11"/>
  <c r="IE82" i="11"/>
  <c r="IE57" i="11"/>
  <c r="IE51" i="11"/>
  <c r="IE40" i="12"/>
  <c r="IE27" i="12"/>
  <c r="IE57" i="12"/>
  <c r="IE27" i="11"/>
  <c r="IE26" i="12"/>
  <c r="HS29" i="10" s="1"/>
  <c r="HU29" i="10" s="1"/>
  <c r="IE116" i="12"/>
  <c r="IE133" i="12"/>
  <c r="IE105" i="11"/>
  <c r="IE20" i="11"/>
  <c r="IE67" i="11"/>
  <c r="IE86" i="11"/>
  <c r="IE118" i="11"/>
  <c r="HX7" i="12"/>
  <c r="HX7" i="11"/>
  <c r="AW6" i="5"/>
  <c r="IL133" i="12" s="1"/>
  <c r="C38" i="7"/>
  <c r="E37" i="7"/>
  <c r="G37" i="7" s="1"/>
  <c r="IL285" i="11" l="1"/>
  <c r="IL285" i="12"/>
  <c r="IL284" i="11"/>
  <c r="IL291" i="12"/>
  <c r="IL283" i="11"/>
  <c r="IL289" i="12"/>
  <c r="IL282" i="11"/>
  <c r="IS286" i="12"/>
  <c r="IL281" i="11"/>
  <c r="IL288" i="12"/>
  <c r="IL281" i="12"/>
  <c r="IL291" i="11"/>
  <c r="IZ282" i="12"/>
  <c r="IL290" i="11"/>
  <c r="IL284" i="12"/>
  <c r="IL289" i="11"/>
  <c r="IL283" i="12"/>
  <c r="IL288" i="11"/>
  <c r="IL282" i="12"/>
  <c r="IZ286" i="12"/>
  <c r="IL287" i="11"/>
  <c r="IL286" i="12"/>
  <c r="IL286" i="11"/>
  <c r="IL287" i="12"/>
  <c r="IL290" i="12"/>
  <c r="IS286" i="11"/>
  <c r="IL275" i="11"/>
  <c r="IL273" i="12"/>
  <c r="IL274" i="12"/>
  <c r="IL270" i="12"/>
  <c r="IL278" i="11"/>
  <c r="IL267" i="11"/>
  <c r="IL280" i="11"/>
  <c r="IL276" i="11"/>
  <c r="IL277" i="11"/>
  <c r="IL273" i="11"/>
  <c r="IL269" i="12"/>
  <c r="IL280" i="12"/>
  <c r="IL272" i="11"/>
  <c r="IL271" i="11"/>
  <c r="IL279" i="12"/>
  <c r="IL277" i="12"/>
  <c r="IL270" i="11"/>
  <c r="IL275" i="12"/>
  <c r="IL269" i="11"/>
  <c r="IL267" i="12"/>
  <c r="IL268" i="12"/>
  <c r="IL268" i="11"/>
  <c r="IL278" i="12"/>
  <c r="IL279" i="11"/>
  <c r="IL276" i="12"/>
  <c r="IL274" i="11"/>
  <c r="IL271" i="12"/>
  <c r="IL272" i="12"/>
  <c r="IL256" i="11"/>
  <c r="IL244" i="11"/>
  <c r="IL232" i="11"/>
  <c r="IL254" i="12"/>
  <c r="IL242" i="12"/>
  <c r="IL257" i="12"/>
  <c r="IL230" i="12"/>
  <c r="IL238" i="12"/>
  <c r="IL262" i="12"/>
  <c r="IL231" i="11"/>
  <c r="IL230" i="11"/>
  <c r="IL254" i="11"/>
  <c r="IL242" i="11"/>
  <c r="IL258" i="12"/>
  <c r="IL265" i="11"/>
  <c r="IL240" i="12"/>
  <c r="IL234" i="12"/>
  <c r="IL260" i="12"/>
  <c r="IL255" i="11"/>
  <c r="IL259" i="12"/>
  <c r="IL264" i="11"/>
  <c r="IL253" i="11"/>
  <c r="IL241" i="11"/>
  <c r="IL250" i="12"/>
  <c r="IL236" i="12"/>
  <c r="IL251" i="12"/>
  <c r="IL243" i="11"/>
  <c r="IL266" i="11"/>
  <c r="IL255" i="12"/>
  <c r="IL252" i="11"/>
  <c r="IL240" i="11"/>
  <c r="IL265" i="12"/>
  <c r="IL237" i="12"/>
  <c r="IL239" i="12"/>
  <c r="IL263" i="11"/>
  <c r="IL251" i="11"/>
  <c r="IL239" i="11"/>
  <c r="IL262" i="11"/>
  <c r="IL250" i="11"/>
  <c r="IL238" i="11"/>
  <c r="IL247" i="12"/>
  <c r="IL235" i="12"/>
  <c r="IL231" i="12"/>
  <c r="IL266" i="12"/>
  <c r="IL261" i="11"/>
  <c r="IL249" i="11"/>
  <c r="IL237" i="11"/>
  <c r="IL249" i="12"/>
  <c r="IL246" i="12"/>
  <c r="IL260" i="11"/>
  <c r="IL248" i="11"/>
  <c r="IL236" i="11"/>
  <c r="IL256" i="12"/>
  <c r="IL248" i="12"/>
  <c r="IL259" i="11"/>
  <c r="IL247" i="11"/>
  <c r="IL235" i="11"/>
  <c r="IL263" i="12"/>
  <c r="IL261" i="12"/>
  <c r="IL253" i="12"/>
  <c r="IL233" i="12"/>
  <c r="IL258" i="11"/>
  <c r="IL246" i="11"/>
  <c r="IL234" i="11"/>
  <c r="IL252" i="12"/>
  <c r="IL244" i="12"/>
  <c r="IL264" i="12"/>
  <c r="IA12" i="10" s="1"/>
  <c r="IL257" i="11"/>
  <c r="IL245" i="11"/>
  <c r="IL233" i="11"/>
  <c r="IL241" i="12"/>
  <c r="IL243" i="12"/>
  <c r="IL232" i="12"/>
  <c r="IL245" i="12"/>
  <c r="IL229" i="12"/>
  <c r="IL229" i="11"/>
  <c r="IL226" i="12"/>
  <c r="IL227" i="12"/>
  <c r="IL226" i="11"/>
  <c r="IL227" i="11"/>
  <c r="IL228" i="11"/>
  <c r="IL228" i="12"/>
  <c r="GJ26" i="10"/>
  <c r="GJ47" i="10" s="1"/>
  <c r="IL225" i="12"/>
  <c r="IL225" i="11"/>
  <c r="B24" i="1"/>
  <c r="D24" i="1" s="1"/>
  <c r="G12" i="1"/>
  <c r="I12" i="1" s="1"/>
  <c r="B17" i="1"/>
  <c r="D17" i="1" s="1"/>
  <c r="G20" i="1"/>
  <c r="I20" i="1" s="1"/>
  <c r="G27" i="1"/>
  <c r="I27" i="1" s="1"/>
  <c r="B21" i="1"/>
  <c r="D21" i="1" s="1"/>
  <c r="B16" i="1"/>
  <c r="D16" i="1" s="1"/>
  <c r="B20" i="1"/>
  <c r="D20" i="1" s="1"/>
  <c r="H26" i="1"/>
  <c r="B19" i="1"/>
  <c r="D19" i="1" s="1"/>
  <c r="C26" i="1"/>
  <c r="B13" i="1"/>
  <c r="D13" i="1" s="1"/>
  <c r="C27" i="1"/>
  <c r="C25" i="1"/>
  <c r="D14" i="1"/>
  <c r="B23" i="1"/>
  <c r="D23" i="1" s="1"/>
  <c r="H28" i="1"/>
  <c r="GL26" i="10"/>
  <c r="GL47" i="10" s="1"/>
  <c r="IL224" i="12"/>
  <c r="IL224" i="11"/>
  <c r="GK47" i="10"/>
  <c r="HS38" i="10"/>
  <c r="HU38" i="10" s="1"/>
  <c r="HT44" i="10"/>
  <c r="HS44" i="10" s="1"/>
  <c r="HU44" i="10" s="1"/>
  <c r="HT25" i="10"/>
  <c r="HS25" i="10" s="1"/>
  <c r="HU25" i="10" s="1"/>
  <c r="HS27" i="10"/>
  <c r="HU27" i="10" s="1"/>
  <c r="IL220" i="11"/>
  <c r="HT10" i="10"/>
  <c r="HS10" i="10" s="1"/>
  <c r="HT30" i="10"/>
  <c r="HS30" i="10" s="1"/>
  <c r="HU30" i="10" s="1"/>
  <c r="GY47" i="10"/>
  <c r="HF47" i="10"/>
  <c r="HS32" i="10"/>
  <c r="HU32" i="10" s="1"/>
  <c r="HS15" i="10"/>
  <c r="HU15" i="10" s="1"/>
  <c r="GR47" i="10"/>
  <c r="HS18" i="10"/>
  <c r="HU18" i="10" s="1"/>
  <c r="HS21" i="10"/>
  <c r="HU21" i="10" s="1"/>
  <c r="HS34" i="10"/>
  <c r="HU34" i="10" s="1"/>
  <c r="HS19" i="10"/>
  <c r="HU19" i="10" s="1"/>
  <c r="HT43" i="10"/>
  <c r="HS43" i="10" s="1"/>
  <c r="HU43" i="10" s="1"/>
  <c r="GX47" i="10"/>
  <c r="HT24" i="10"/>
  <c r="HS24" i="10" s="1"/>
  <c r="HU24" i="10" s="1"/>
  <c r="GZ47" i="10"/>
  <c r="HT23" i="10"/>
  <c r="HS23" i="10" s="1"/>
  <c r="HU23" i="10" s="1"/>
  <c r="HS33" i="10"/>
  <c r="HU33" i="10" s="1"/>
  <c r="HS17" i="10"/>
  <c r="HU17" i="10" s="1"/>
  <c r="HS11" i="10"/>
  <c r="HU11" i="10" s="1"/>
  <c r="HS12" i="10"/>
  <c r="HU12" i="10" s="1"/>
  <c r="HS35" i="10"/>
  <c r="HU35" i="10" s="1"/>
  <c r="HM26" i="10"/>
  <c r="HS42" i="10"/>
  <c r="HU42" i="10" s="1"/>
  <c r="HG30" i="10"/>
  <c r="HG46" i="10" s="1"/>
  <c r="HG47" i="10" s="1"/>
  <c r="HE46" i="10"/>
  <c r="HE47" i="10" s="1"/>
  <c r="HL30" i="10"/>
  <c r="G15" i="1" s="1"/>
  <c r="I15" i="1" s="1"/>
  <c r="HM46" i="10"/>
  <c r="HS14" i="10"/>
  <c r="HU14" i="10" s="1"/>
  <c r="HT41" i="10"/>
  <c r="HS41" i="10" s="1"/>
  <c r="HU41" i="10" s="1"/>
  <c r="HS22" i="10"/>
  <c r="HU22" i="10" s="1"/>
  <c r="HN10" i="10"/>
  <c r="HN26" i="10" s="1"/>
  <c r="HL26" i="10"/>
  <c r="GS47" i="10"/>
  <c r="GQ47" i="10"/>
  <c r="IL217" i="11"/>
  <c r="IL222" i="12"/>
  <c r="IL217" i="12"/>
  <c r="IL220" i="12"/>
  <c r="IL219" i="11"/>
  <c r="IL222" i="11"/>
  <c r="IL221" i="11"/>
  <c r="IL219" i="12"/>
  <c r="IL223" i="12"/>
  <c r="IL218" i="11"/>
  <c r="IL218" i="12"/>
  <c r="IL221" i="12"/>
  <c r="IL223" i="11"/>
  <c r="IL216" i="11"/>
  <c r="IL216" i="12"/>
  <c r="IL215" i="11"/>
  <c r="IL215" i="12"/>
  <c r="B12" i="1"/>
  <c r="IL213" i="11"/>
  <c r="IL210" i="12"/>
  <c r="IL209" i="11"/>
  <c r="IL214" i="12"/>
  <c r="IL213" i="12"/>
  <c r="IL214" i="11"/>
  <c r="B26" i="1"/>
  <c r="G29" i="1"/>
  <c r="I29" i="1" s="1"/>
  <c r="G28" i="1"/>
  <c r="G26" i="1"/>
  <c r="B27" i="1"/>
  <c r="B25" i="1"/>
  <c r="IL208" i="11"/>
  <c r="IL207" i="12"/>
  <c r="IL202" i="12"/>
  <c r="IL207" i="11"/>
  <c r="IL204" i="12"/>
  <c r="IL208" i="12"/>
  <c r="IL206" i="12"/>
  <c r="IL211" i="12"/>
  <c r="IL210" i="11"/>
  <c r="IL212" i="11"/>
  <c r="IL205" i="11"/>
  <c r="IL204" i="11"/>
  <c r="IL202" i="11"/>
  <c r="IL203" i="12"/>
  <c r="IL209" i="12"/>
  <c r="IL203" i="11"/>
  <c r="IL211" i="11"/>
  <c r="IL206" i="11"/>
  <c r="IL205" i="12"/>
  <c r="IL212" i="12"/>
  <c r="IL201" i="11"/>
  <c r="IL201" i="12"/>
  <c r="IL200" i="12"/>
  <c r="IL199" i="12"/>
  <c r="IL199" i="11"/>
  <c r="IL200" i="11"/>
  <c r="IL198" i="11"/>
  <c r="IL198" i="12"/>
  <c r="IL197" i="12"/>
  <c r="HZ39" i="10" s="1"/>
  <c r="IB39" i="10" s="1"/>
  <c r="IL197" i="11"/>
  <c r="IL196" i="11"/>
  <c r="IL195" i="12"/>
  <c r="IL195" i="11"/>
  <c r="IL192" i="11"/>
  <c r="IL192" i="12"/>
  <c r="IL193" i="11"/>
  <c r="IL194" i="11"/>
  <c r="IL193" i="12"/>
  <c r="IL194" i="12"/>
  <c r="IL190" i="11"/>
  <c r="IL189" i="11"/>
  <c r="IL190" i="12"/>
  <c r="IL191" i="12"/>
  <c r="IL191" i="11"/>
  <c r="IL189" i="12"/>
  <c r="IL188" i="12"/>
  <c r="IL188" i="11"/>
  <c r="IL184" i="12"/>
  <c r="IL171" i="12"/>
  <c r="IL181" i="11"/>
  <c r="IL173" i="11"/>
  <c r="IL177" i="12"/>
  <c r="IL175" i="12"/>
  <c r="IL173" i="12"/>
  <c r="IL176" i="12"/>
  <c r="IL182" i="12"/>
  <c r="IL172" i="12"/>
  <c r="IL186" i="12"/>
  <c r="IL178" i="12"/>
  <c r="IL179" i="12"/>
  <c r="IL185" i="12"/>
  <c r="IL183" i="12"/>
  <c r="IL174" i="12"/>
  <c r="IL180" i="12"/>
  <c r="IL187" i="12"/>
  <c r="IL181" i="12"/>
  <c r="IL180" i="11"/>
  <c r="IL187" i="11"/>
  <c r="IL172" i="11"/>
  <c r="IL179" i="11"/>
  <c r="IL171" i="11"/>
  <c r="IL186" i="11"/>
  <c r="IL178" i="11"/>
  <c r="IL185" i="11"/>
  <c r="IL177" i="11"/>
  <c r="IL184" i="11"/>
  <c r="IL176" i="11"/>
  <c r="IL183" i="11"/>
  <c r="IL175" i="11"/>
  <c r="IL182" i="11"/>
  <c r="IL174" i="11"/>
  <c r="IL12" i="11"/>
  <c r="IL170" i="12"/>
  <c r="IL170" i="11"/>
  <c r="IL141" i="11"/>
  <c r="IL39" i="12"/>
  <c r="IL142" i="11"/>
  <c r="IL136" i="12"/>
  <c r="IL165" i="12"/>
  <c r="IL137" i="11"/>
  <c r="IL140" i="12"/>
  <c r="IL77" i="11"/>
  <c r="IL163" i="11"/>
  <c r="IL147" i="11"/>
  <c r="IL157" i="11"/>
  <c r="IL158" i="11"/>
  <c r="IL160" i="11"/>
  <c r="IL141" i="12"/>
  <c r="IL159" i="11"/>
  <c r="IL155" i="12"/>
  <c r="IL138" i="12"/>
  <c r="IL155" i="11"/>
  <c r="IL156" i="11"/>
  <c r="IL147" i="12"/>
  <c r="IL139" i="12"/>
  <c r="IL145" i="11"/>
  <c r="IL156" i="12"/>
  <c r="IL140" i="11"/>
  <c r="IL143" i="11"/>
  <c r="IL136" i="11"/>
  <c r="B39" i="7"/>
  <c r="A40" i="7"/>
  <c r="IL91" i="12"/>
  <c r="IL161" i="11"/>
  <c r="IL139" i="11"/>
  <c r="IL135" i="11"/>
  <c r="IL144" i="11"/>
  <c r="IL152" i="11"/>
  <c r="IL168" i="11"/>
  <c r="IL148" i="11"/>
  <c r="IL146" i="11"/>
  <c r="IL169" i="11"/>
  <c r="IL151" i="11"/>
  <c r="IL154" i="11"/>
  <c r="IL165" i="11"/>
  <c r="IL162" i="11"/>
  <c r="IL138" i="11"/>
  <c r="IL167" i="11"/>
  <c r="IZ6" i="11"/>
  <c r="IL153" i="11"/>
  <c r="IL150" i="11"/>
  <c r="IL164" i="11"/>
  <c r="IL134" i="11"/>
  <c r="IL149" i="11"/>
  <c r="IL166" i="11"/>
  <c r="IL51" i="11"/>
  <c r="IL47" i="12"/>
  <c r="IL70" i="11"/>
  <c r="IL102" i="11"/>
  <c r="IL66" i="12"/>
  <c r="IL47" i="11"/>
  <c r="IL81" i="11"/>
  <c r="IL43" i="12"/>
  <c r="IL86" i="12"/>
  <c r="IL123" i="11"/>
  <c r="IL121" i="11"/>
  <c r="IL61" i="12"/>
  <c r="IL41" i="11"/>
  <c r="IL69" i="11"/>
  <c r="IL14" i="11"/>
  <c r="IL73" i="11"/>
  <c r="IL88" i="11"/>
  <c r="IL35" i="12"/>
  <c r="IL34" i="11"/>
  <c r="IL96" i="12"/>
  <c r="IL26" i="12"/>
  <c r="HZ29" i="10" s="1"/>
  <c r="IB29" i="10" s="1"/>
  <c r="IL114" i="11"/>
  <c r="IL106" i="12"/>
  <c r="IL112" i="11"/>
  <c r="IL77" i="12"/>
  <c r="IL10" i="11"/>
  <c r="IL107" i="11"/>
  <c r="IL104" i="11"/>
  <c r="IL58" i="11"/>
  <c r="IL27" i="11"/>
  <c r="IL104" i="12"/>
  <c r="IL95" i="12"/>
  <c r="IL15" i="12"/>
  <c r="IL90" i="11"/>
  <c r="IL58" i="12"/>
  <c r="IL109" i="12"/>
  <c r="IL93" i="11"/>
  <c r="IL39" i="11"/>
  <c r="IL19" i="12"/>
  <c r="IL117" i="11"/>
  <c r="IL13" i="12"/>
  <c r="IL116" i="11"/>
  <c r="IL30" i="11"/>
  <c r="IL129" i="12"/>
  <c r="IL95" i="11"/>
  <c r="IL101" i="12"/>
  <c r="IL79" i="11"/>
  <c r="IL27" i="12"/>
  <c r="IL26" i="11"/>
  <c r="IL71" i="11"/>
  <c r="IL99" i="12"/>
  <c r="IL70" i="12"/>
  <c r="IL118" i="12"/>
  <c r="IL38" i="11"/>
  <c r="IL55" i="11"/>
  <c r="IL59" i="12"/>
  <c r="IL55" i="12"/>
  <c r="IL128" i="12"/>
  <c r="IL98" i="12"/>
  <c r="IL50" i="11"/>
  <c r="IL111" i="12"/>
  <c r="IL112" i="12"/>
  <c r="IL60" i="11"/>
  <c r="IL110" i="11"/>
  <c r="IL64" i="12"/>
  <c r="IL91" i="11"/>
  <c r="IL124" i="12"/>
  <c r="IL127" i="11"/>
  <c r="IL63" i="12"/>
  <c r="IL18" i="11"/>
  <c r="IL78" i="12"/>
  <c r="IL33" i="11"/>
  <c r="IL80" i="11"/>
  <c r="IL132" i="11"/>
  <c r="IL54" i="11"/>
  <c r="IL114" i="12"/>
  <c r="IL13" i="11"/>
  <c r="IL69" i="12"/>
  <c r="IL71" i="12"/>
  <c r="IL48" i="12"/>
  <c r="IL103" i="11"/>
  <c r="IL120" i="11"/>
  <c r="IL36" i="12"/>
  <c r="IL125" i="12"/>
  <c r="IL119" i="12"/>
  <c r="IL87" i="11"/>
  <c r="IL45" i="11"/>
  <c r="IL82" i="12"/>
  <c r="IL113" i="12"/>
  <c r="IL41" i="12"/>
  <c r="IL94" i="12"/>
  <c r="IL72" i="12"/>
  <c r="IL75" i="12"/>
  <c r="IL125" i="11"/>
  <c r="IL105" i="12"/>
  <c r="IL132" i="12"/>
  <c r="IL76" i="12"/>
  <c r="IL22" i="11"/>
  <c r="IL90" i="12"/>
  <c r="IL65" i="12"/>
  <c r="IL32" i="11"/>
  <c r="IL88" i="12"/>
  <c r="IL24" i="12"/>
  <c r="HZ37" i="10" s="1"/>
  <c r="IB37" i="10" s="1"/>
  <c r="IL85" i="12"/>
  <c r="IL17" i="12"/>
  <c r="IL14" i="12"/>
  <c r="IL37" i="12"/>
  <c r="IL86" i="11"/>
  <c r="IL76" i="11"/>
  <c r="IL97" i="11"/>
  <c r="IL59" i="11"/>
  <c r="IL20" i="11"/>
  <c r="IL72" i="11"/>
  <c r="IL54" i="12"/>
  <c r="IL115" i="11"/>
  <c r="IL21" i="12"/>
  <c r="IL130" i="12"/>
  <c r="IL43" i="11"/>
  <c r="IL31" i="12"/>
  <c r="IL126" i="11"/>
  <c r="IL131" i="11"/>
  <c r="IL98" i="11"/>
  <c r="IL37" i="11"/>
  <c r="IL23" i="12"/>
  <c r="IL50" i="12"/>
  <c r="IL25" i="11"/>
  <c r="IL15" i="11"/>
  <c r="IL49" i="12"/>
  <c r="IL35" i="11"/>
  <c r="IL28" i="11"/>
  <c r="IL57" i="12"/>
  <c r="IL80" i="12"/>
  <c r="IL36" i="11"/>
  <c r="IL89" i="12"/>
  <c r="IL44" i="12"/>
  <c r="IL52" i="12"/>
  <c r="IL9" i="11"/>
  <c r="IL130" i="11"/>
  <c r="IL57" i="11"/>
  <c r="IL62" i="11"/>
  <c r="IL123" i="12"/>
  <c r="IL12" i="12"/>
  <c r="HZ28" i="10" s="1"/>
  <c r="IB28" i="10" s="1"/>
  <c r="IL101" i="11"/>
  <c r="IL118" i="11"/>
  <c r="IL128" i="11"/>
  <c r="IL48" i="11"/>
  <c r="IL122" i="11"/>
  <c r="IL53" i="12"/>
  <c r="IL28" i="12"/>
  <c r="HZ36" i="10" s="1"/>
  <c r="IB36" i="10" s="1"/>
  <c r="IL40" i="12"/>
  <c r="IL93" i="12"/>
  <c r="IL29" i="11"/>
  <c r="IL61" i="11"/>
  <c r="IL92" i="12"/>
  <c r="IL84" i="12"/>
  <c r="IL94" i="11"/>
  <c r="IL63" i="11"/>
  <c r="IL111" i="11"/>
  <c r="IL34" i="12"/>
  <c r="IL10" i="12"/>
  <c r="HZ31" i="10" s="1"/>
  <c r="IB31" i="10" s="1"/>
  <c r="IL46" i="11"/>
  <c r="IL83" i="12"/>
  <c r="IL133" i="11"/>
  <c r="IL99" i="11"/>
  <c r="IL19" i="11"/>
  <c r="IL42" i="12"/>
  <c r="IL16" i="12"/>
  <c r="IL68" i="11"/>
  <c r="IL79" i="12"/>
  <c r="IL131" i="12"/>
  <c r="IL16" i="11"/>
  <c r="IL74" i="11"/>
  <c r="IL103" i="12"/>
  <c r="IL42" i="11"/>
  <c r="IL117" i="12"/>
  <c r="IL108" i="11"/>
  <c r="IL66" i="11"/>
  <c r="IL56" i="11"/>
  <c r="IL96" i="11"/>
  <c r="IL18" i="12"/>
  <c r="IL30" i="12"/>
  <c r="IL82" i="11"/>
  <c r="IL31" i="11"/>
  <c r="IL113" i="11"/>
  <c r="IL68" i="12"/>
  <c r="IL121" i="12"/>
  <c r="IL100" i="11"/>
  <c r="IL67" i="11"/>
  <c r="IL33" i="12"/>
  <c r="IL62" i="12"/>
  <c r="IL49" i="11"/>
  <c r="IL119" i="11"/>
  <c r="IL85" i="11"/>
  <c r="IL105" i="11"/>
  <c r="IL17" i="11"/>
  <c r="IL129" i="11"/>
  <c r="IL40" i="11"/>
  <c r="IL87" i="12"/>
  <c r="IL124" i="11"/>
  <c r="IL23" i="11"/>
  <c r="IL74" i="12"/>
  <c r="IL32" i="12"/>
  <c r="IL65" i="11"/>
  <c r="IL56" i="12"/>
  <c r="IL126" i="12"/>
  <c r="IL11" i="11"/>
  <c r="IL24" i="11"/>
  <c r="IL75" i="11"/>
  <c r="IL115" i="12"/>
  <c r="IL25" i="12"/>
  <c r="IL29" i="12"/>
  <c r="IL110" i="12"/>
  <c r="IL106" i="11"/>
  <c r="IL20" i="12"/>
  <c r="IL60" i="12"/>
  <c r="IL127" i="12"/>
  <c r="IL81" i="12"/>
  <c r="IL21" i="11"/>
  <c r="IE7" i="12"/>
  <c r="IL44" i="11"/>
  <c r="IE7" i="11"/>
  <c r="IL102" i="12"/>
  <c r="IL11" i="12"/>
  <c r="IL64" i="11"/>
  <c r="IL116" i="12"/>
  <c r="IL97" i="12"/>
  <c r="IL122" i="12"/>
  <c r="IL89" i="11"/>
  <c r="IL51" i="12"/>
  <c r="IL92" i="11"/>
  <c r="IL9" i="12"/>
  <c r="IL67" i="12"/>
  <c r="IL78" i="11"/>
  <c r="IL46" i="12"/>
  <c r="IL108" i="12"/>
  <c r="IL53" i="11"/>
  <c r="IL45" i="12"/>
  <c r="IL100" i="12"/>
  <c r="IL52" i="11"/>
  <c r="IL73" i="12"/>
  <c r="IL109" i="11"/>
  <c r="IL22" i="12"/>
  <c r="IL120" i="12"/>
  <c r="IL38" i="12"/>
  <c r="IL107" i="12"/>
  <c r="IL84" i="11"/>
  <c r="IL83" i="11"/>
  <c r="AX6" i="5"/>
  <c r="IS228" i="11" s="1"/>
  <c r="H37" i="7"/>
  <c r="C39" i="7"/>
  <c r="E38" i="7"/>
  <c r="H38" i="7" s="1"/>
  <c r="IS284" i="11" l="1"/>
  <c r="IS291" i="12"/>
  <c r="IS290" i="12"/>
  <c r="IS283" i="11"/>
  <c r="IS283" i="12"/>
  <c r="IS282" i="11"/>
  <c r="IS284" i="12"/>
  <c r="IS289" i="12"/>
  <c r="IS281" i="11"/>
  <c r="IS281" i="12"/>
  <c r="IS285" i="12"/>
  <c r="IZ291" i="12"/>
  <c r="IZ281" i="12"/>
  <c r="IS291" i="11"/>
  <c r="IZ289" i="12"/>
  <c r="IS290" i="11"/>
  <c r="IS282" i="12"/>
  <c r="IZ285" i="12"/>
  <c r="IS289" i="11"/>
  <c r="IS288" i="12"/>
  <c r="IS288" i="11"/>
  <c r="IZ284" i="12"/>
  <c r="IS287" i="12"/>
  <c r="IS287" i="11"/>
  <c r="IZ288" i="12"/>
  <c r="IZ287" i="12"/>
  <c r="IS285" i="11"/>
  <c r="IZ290" i="12"/>
  <c r="IZ283" i="12"/>
  <c r="IZ291" i="11"/>
  <c r="IZ281" i="11"/>
  <c r="IZ286" i="11"/>
  <c r="IZ289" i="11"/>
  <c r="IZ284" i="11"/>
  <c r="IZ282" i="11"/>
  <c r="IZ285" i="11"/>
  <c r="IZ287" i="11"/>
  <c r="IZ283" i="11"/>
  <c r="IZ288" i="11"/>
  <c r="IZ290" i="11"/>
  <c r="IS275" i="11"/>
  <c r="IZ269" i="12"/>
  <c r="IS269" i="11"/>
  <c r="IS275" i="12"/>
  <c r="IZ271" i="12"/>
  <c r="IS277" i="11"/>
  <c r="IS280" i="11"/>
  <c r="IS267" i="11"/>
  <c r="IS272" i="12"/>
  <c r="IS267" i="12"/>
  <c r="IZ277" i="12"/>
  <c r="IZ268" i="12"/>
  <c r="IS271" i="11"/>
  <c r="IS270" i="11"/>
  <c r="IZ267" i="12"/>
  <c r="IS270" i="12"/>
  <c r="IS268" i="11"/>
  <c r="IZ270" i="12"/>
  <c r="IS278" i="12"/>
  <c r="IS273" i="11"/>
  <c r="IS271" i="12"/>
  <c r="IZ272" i="12"/>
  <c r="IS273" i="12"/>
  <c r="IS279" i="11"/>
  <c r="IZ273" i="12"/>
  <c r="IZ274" i="12"/>
  <c r="IS278" i="11"/>
  <c r="IS268" i="12"/>
  <c r="IS274" i="12"/>
  <c r="IS280" i="12"/>
  <c r="IZ280" i="12"/>
  <c r="IS269" i="12"/>
  <c r="IS276" i="11"/>
  <c r="IS277" i="12"/>
  <c r="IZ275" i="12"/>
  <c r="IZ278" i="12"/>
  <c r="IS274" i="11"/>
  <c r="IZ279" i="12"/>
  <c r="IS272" i="11"/>
  <c r="IS276" i="12"/>
  <c r="IS279" i="12"/>
  <c r="IZ276" i="12"/>
  <c r="IZ268" i="11"/>
  <c r="IZ272" i="11"/>
  <c r="IZ274" i="11"/>
  <c r="IZ276" i="11"/>
  <c r="IZ280" i="11"/>
  <c r="IZ267" i="11"/>
  <c r="IZ278" i="11"/>
  <c r="IZ269" i="11"/>
  <c r="IZ270" i="11"/>
  <c r="IZ273" i="11"/>
  <c r="IZ279" i="11"/>
  <c r="IZ277" i="11"/>
  <c r="IZ271" i="11"/>
  <c r="IZ275" i="11"/>
  <c r="IS257" i="11"/>
  <c r="IS260" i="11"/>
  <c r="IS234" i="11"/>
  <c r="IZ248" i="12"/>
  <c r="IS245" i="12"/>
  <c r="IS236" i="12"/>
  <c r="IZ249" i="12"/>
  <c r="IS231" i="12"/>
  <c r="IZ231" i="12"/>
  <c r="IS265" i="11"/>
  <c r="IZ263" i="12"/>
  <c r="IS253" i="11"/>
  <c r="IS259" i="11"/>
  <c r="IS233" i="11"/>
  <c r="IS242" i="12"/>
  <c r="IS248" i="12"/>
  <c r="IZ247" i="12"/>
  <c r="IZ257" i="12"/>
  <c r="IZ260" i="12"/>
  <c r="IZ253" i="12"/>
  <c r="IS244" i="12"/>
  <c r="IS245" i="11"/>
  <c r="IS243" i="11"/>
  <c r="IS232" i="11"/>
  <c r="IZ266" i="11"/>
  <c r="IZ261" i="12"/>
  <c r="IZ254" i="12"/>
  <c r="IZ246" i="12"/>
  <c r="IS246" i="12"/>
  <c r="IS238" i="12"/>
  <c r="IS239" i="11"/>
  <c r="IS241" i="11"/>
  <c r="IS231" i="11"/>
  <c r="IZ233" i="12"/>
  <c r="IZ265" i="11"/>
  <c r="IZ252" i="12"/>
  <c r="IS234" i="12"/>
  <c r="IS253" i="12"/>
  <c r="IS237" i="12"/>
  <c r="IZ262" i="12"/>
  <c r="IS255" i="11"/>
  <c r="IS244" i="11"/>
  <c r="IS250" i="11"/>
  <c r="IS230" i="12"/>
  <c r="IS263" i="12"/>
  <c r="IS264" i="12"/>
  <c r="IH12" i="10" s="1"/>
  <c r="IZ256" i="12"/>
  <c r="IS232" i="12"/>
  <c r="IS255" i="12"/>
  <c r="IZ236" i="12"/>
  <c r="IS251" i="11"/>
  <c r="IS240" i="11"/>
  <c r="IS256" i="11"/>
  <c r="IS247" i="12"/>
  <c r="IZ234" i="12"/>
  <c r="IZ264" i="12"/>
  <c r="IO12" i="10" s="1"/>
  <c r="IS249" i="11"/>
  <c r="IS230" i="11"/>
  <c r="IS252" i="11"/>
  <c r="IZ242" i="12"/>
  <c r="IZ259" i="12"/>
  <c r="IZ239" i="12"/>
  <c r="IS258" i="12"/>
  <c r="IZ266" i="12"/>
  <c r="IS258" i="11"/>
  <c r="IS264" i="11"/>
  <c r="IS242" i="11"/>
  <c r="IZ230" i="12"/>
  <c r="IZ245" i="12"/>
  <c r="IZ265" i="12"/>
  <c r="IS251" i="12"/>
  <c r="IZ250" i="12"/>
  <c r="IS254" i="11"/>
  <c r="IS238" i="11"/>
  <c r="IZ235" i="12"/>
  <c r="IZ255" i="12"/>
  <c r="IS239" i="12"/>
  <c r="IZ238" i="12"/>
  <c r="IZ240" i="12"/>
  <c r="IS257" i="12"/>
  <c r="IS243" i="12"/>
  <c r="IZ243" i="12"/>
  <c r="IS248" i="11"/>
  <c r="IS263" i="11"/>
  <c r="IS237" i="11"/>
  <c r="IS235" i="12"/>
  <c r="IZ241" i="12"/>
  <c r="IS249" i="12"/>
  <c r="IS266" i="11"/>
  <c r="IZ232" i="12"/>
  <c r="IS260" i="12"/>
  <c r="IS233" i="12"/>
  <c r="IS262" i="12"/>
  <c r="IZ237" i="12"/>
  <c r="IS247" i="11"/>
  <c r="IS262" i="11"/>
  <c r="IS236" i="11"/>
  <c r="IZ244" i="12"/>
  <c r="IS250" i="12"/>
  <c r="IS266" i="12"/>
  <c r="IS241" i="12"/>
  <c r="IS261" i="12"/>
  <c r="IS240" i="12"/>
  <c r="IS246" i="11"/>
  <c r="IS261" i="11"/>
  <c r="IS235" i="11"/>
  <c r="IZ258" i="12"/>
  <c r="IS259" i="12"/>
  <c r="IS254" i="12"/>
  <c r="IS256" i="12"/>
  <c r="IS265" i="12"/>
  <c r="IS252" i="12"/>
  <c r="IZ251" i="12"/>
  <c r="IZ235" i="11"/>
  <c r="IZ251" i="11"/>
  <c r="IZ255" i="11"/>
  <c r="IZ249" i="11"/>
  <c r="IZ233" i="11"/>
  <c r="IZ242" i="11"/>
  <c r="IZ252" i="11"/>
  <c r="IZ256" i="11"/>
  <c r="IZ231" i="11"/>
  <c r="IZ241" i="11"/>
  <c r="IZ243" i="11"/>
  <c r="IZ259" i="11"/>
  <c r="IZ260" i="11"/>
  <c r="IZ261" i="11"/>
  <c r="IZ262" i="11"/>
  <c r="IZ263" i="11"/>
  <c r="IZ264" i="11"/>
  <c r="IZ230" i="11"/>
  <c r="IZ236" i="11"/>
  <c r="IZ240" i="11"/>
  <c r="IZ244" i="11"/>
  <c r="IZ239" i="11"/>
  <c r="IZ245" i="11"/>
  <c r="IZ253" i="11"/>
  <c r="IZ257" i="11"/>
  <c r="IZ234" i="11"/>
  <c r="IZ238" i="11"/>
  <c r="IZ246" i="11"/>
  <c r="IZ247" i="11"/>
  <c r="IZ232" i="11"/>
  <c r="IZ248" i="11"/>
  <c r="IZ254" i="11"/>
  <c r="IZ258" i="11"/>
  <c r="IZ237" i="11"/>
  <c r="IZ250" i="11"/>
  <c r="IZ229" i="12"/>
  <c r="IS229" i="12"/>
  <c r="IS229" i="11"/>
  <c r="IZ229" i="11"/>
  <c r="IZ227" i="12"/>
  <c r="IZ228" i="11"/>
  <c r="IS227" i="11"/>
  <c r="IZ227" i="11"/>
  <c r="IS226" i="11"/>
  <c r="IZ228" i="12"/>
  <c r="IS228" i="12"/>
  <c r="IS226" i="12"/>
  <c r="IS223" i="12"/>
  <c r="IS227" i="12"/>
  <c r="IZ226" i="12"/>
  <c r="IZ226" i="11"/>
  <c r="IS225" i="12"/>
  <c r="IZ225" i="12"/>
  <c r="I28" i="1"/>
  <c r="IS225" i="11"/>
  <c r="IZ225" i="11"/>
  <c r="H31" i="1"/>
  <c r="I26" i="1"/>
  <c r="D26" i="1"/>
  <c r="C28" i="1"/>
  <c r="C31" i="1" s="1"/>
  <c r="D27" i="1"/>
  <c r="D25" i="1"/>
  <c r="HZ22" i="10"/>
  <c r="IB22" i="10" s="1"/>
  <c r="HZ33" i="10"/>
  <c r="IB33" i="10" s="1"/>
  <c r="IZ224" i="11"/>
  <c r="IZ224" i="12"/>
  <c r="IS224" i="11"/>
  <c r="IS224" i="12"/>
  <c r="HZ34" i="10"/>
  <c r="IB34" i="10" s="1"/>
  <c r="HZ21" i="10"/>
  <c r="IB21" i="10" s="1"/>
  <c r="HZ32" i="10"/>
  <c r="IB32" i="10" s="1"/>
  <c r="HZ27" i="10"/>
  <c r="IB27" i="10" s="1"/>
  <c r="HZ17" i="10"/>
  <c r="IB17" i="10" s="1"/>
  <c r="HZ38" i="10"/>
  <c r="IB38" i="10" s="1"/>
  <c r="HZ35" i="10"/>
  <c r="IB35" i="10" s="1"/>
  <c r="HM47" i="10"/>
  <c r="HZ14" i="10"/>
  <c r="IB14" i="10" s="1"/>
  <c r="HN30" i="10"/>
  <c r="HN46" i="10" s="1"/>
  <c r="HN47" i="10" s="1"/>
  <c r="HL46" i="10"/>
  <c r="HL47" i="10" s="1"/>
  <c r="IA44" i="10"/>
  <c r="HZ44" i="10" s="1"/>
  <c r="IB44" i="10" s="1"/>
  <c r="HZ15" i="10"/>
  <c r="IB15" i="10" s="1"/>
  <c r="HU46" i="10"/>
  <c r="HT46" i="10"/>
  <c r="HZ12" i="10"/>
  <c r="IB12" i="10" s="1"/>
  <c r="HS46" i="10"/>
  <c r="IA41" i="10"/>
  <c r="HZ41" i="10" s="1"/>
  <c r="IB41" i="10" s="1"/>
  <c r="HZ18" i="10"/>
  <c r="IB18" i="10" s="1"/>
  <c r="IA43" i="10"/>
  <c r="HZ43" i="10" s="1"/>
  <c r="IB43" i="10" s="1"/>
  <c r="IA30" i="10"/>
  <c r="HZ19" i="10"/>
  <c r="IB19" i="10" s="1"/>
  <c r="HT26" i="10"/>
  <c r="HU10" i="10"/>
  <c r="HU26" i="10" s="1"/>
  <c r="HS26" i="10"/>
  <c r="IS219" i="12"/>
  <c r="IS221" i="11"/>
  <c r="IZ222" i="12"/>
  <c r="IS218" i="11"/>
  <c r="IZ221" i="12"/>
  <c r="IS219" i="11"/>
  <c r="IZ217" i="12"/>
  <c r="IS223" i="11"/>
  <c r="IS222" i="12"/>
  <c r="IS218" i="12"/>
  <c r="IS220" i="11"/>
  <c r="IS217" i="11"/>
  <c r="IZ212" i="12"/>
  <c r="IS221" i="12"/>
  <c r="IS222" i="11"/>
  <c r="IS217" i="12"/>
  <c r="IS220" i="12"/>
  <c r="IZ219" i="12"/>
  <c r="IZ220" i="12"/>
  <c r="IZ218" i="12"/>
  <c r="IZ223" i="12"/>
  <c r="IZ217" i="11"/>
  <c r="IZ220" i="11"/>
  <c r="IZ223" i="11"/>
  <c r="IZ218" i="11"/>
  <c r="IZ221" i="11"/>
  <c r="IZ219" i="11"/>
  <c r="IZ222" i="11"/>
  <c r="IS216" i="12"/>
  <c r="IS216" i="11"/>
  <c r="IZ216" i="12"/>
  <c r="IZ216" i="11"/>
  <c r="D12" i="1"/>
  <c r="B28" i="1"/>
  <c r="B31" i="1" s="1"/>
  <c r="IS215" i="11"/>
  <c r="IZ215" i="11"/>
  <c r="IS215" i="12"/>
  <c r="IZ215" i="12"/>
  <c r="IS214" i="11"/>
  <c r="IZ214" i="12"/>
  <c r="IS214" i="12"/>
  <c r="IZ213" i="11"/>
  <c r="IS213" i="12"/>
  <c r="IS213" i="11"/>
  <c r="IZ213" i="12"/>
  <c r="IZ214" i="11"/>
  <c r="IZ205" i="11"/>
  <c r="IS204" i="11"/>
  <c r="IZ210" i="11"/>
  <c r="IS207" i="11"/>
  <c r="IZ203" i="12"/>
  <c r="IS202" i="11"/>
  <c r="IS204" i="12"/>
  <c r="IS207" i="12"/>
  <c r="IZ204" i="11"/>
  <c r="IS210" i="11"/>
  <c r="IS202" i="12"/>
  <c r="IS210" i="12"/>
  <c r="IZ205" i="12"/>
  <c r="IZ211" i="11"/>
  <c r="IZ208" i="12"/>
  <c r="IZ210" i="12"/>
  <c r="IS208" i="11"/>
  <c r="IS208" i="12"/>
  <c r="IS211" i="12"/>
  <c r="IZ202" i="12"/>
  <c r="IZ209" i="11"/>
  <c r="IS212" i="11"/>
  <c r="IZ197" i="11"/>
  <c r="IS206" i="12"/>
  <c r="IS205" i="11"/>
  <c r="IS203" i="12"/>
  <c r="IZ207" i="12"/>
  <c r="IZ208" i="11"/>
  <c r="IZ211" i="12"/>
  <c r="IZ212" i="11"/>
  <c r="IS212" i="12"/>
  <c r="IS211" i="11"/>
  <c r="IS206" i="11"/>
  <c r="IS205" i="12"/>
  <c r="IS203" i="11"/>
  <c r="IZ203" i="11"/>
  <c r="IS209" i="12"/>
  <c r="IS209" i="11"/>
  <c r="IZ207" i="11"/>
  <c r="IZ204" i="12"/>
  <c r="IZ202" i="11"/>
  <c r="IZ209" i="12"/>
  <c r="IZ206" i="11"/>
  <c r="IZ206" i="12"/>
  <c r="IS201" i="11"/>
  <c r="IZ201" i="11"/>
  <c r="IZ199" i="11"/>
  <c r="IS201" i="12"/>
  <c r="IS198" i="11"/>
  <c r="IS199" i="12"/>
  <c r="IS200" i="11"/>
  <c r="IZ198" i="11"/>
  <c r="IZ200" i="11"/>
  <c r="IZ200" i="12"/>
  <c r="IZ201" i="12"/>
  <c r="IS200" i="12"/>
  <c r="IS198" i="12"/>
  <c r="IZ199" i="12"/>
  <c r="IZ198" i="12"/>
  <c r="IS199" i="11"/>
  <c r="IZ196" i="11"/>
  <c r="IS196" i="11"/>
  <c r="IZ195" i="11"/>
  <c r="IZ196" i="12"/>
  <c r="IO42" i="10" s="1"/>
  <c r="IS196" i="12"/>
  <c r="IH42" i="10" s="1"/>
  <c r="IL196" i="12"/>
  <c r="IA42" i="10" s="1"/>
  <c r="HZ42" i="10" s="1"/>
  <c r="IB42" i="10" s="1"/>
  <c r="IZ197" i="12"/>
  <c r="IN39" i="10" s="1"/>
  <c r="IP39" i="10" s="1"/>
  <c r="IS197" i="12"/>
  <c r="IG39" i="10" s="1"/>
  <c r="II39" i="10" s="1"/>
  <c r="IS197" i="11"/>
  <c r="IS195" i="12"/>
  <c r="IZ195" i="12"/>
  <c r="IS195" i="11"/>
  <c r="IS189" i="11"/>
  <c r="IS193" i="12"/>
  <c r="IZ193" i="12"/>
  <c r="IS192" i="11"/>
  <c r="IS192" i="12"/>
  <c r="IZ194" i="12"/>
  <c r="IZ193" i="11"/>
  <c r="IZ192" i="11"/>
  <c r="IZ194" i="11"/>
  <c r="IS193" i="11"/>
  <c r="IS194" i="12"/>
  <c r="IS194" i="11"/>
  <c r="IZ192" i="12"/>
  <c r="IS190" i="12"/>
  <c r="IZ173" i="12"/>
  <c r="IS189" i="12"/>
  <c r="IZ190" i="11"/>
  <c r="IS191" i="11"/>
  <c r="IS191" i="12"/>
  <c r="IZ191" i="11"/>
  <c r="IZ190" i="12"/>
  <c r="IZ189" i="12"/>
  <c r="IZ189" i="11"/>
  <c r="IS190" i="11"/>
  <c r="IZ191" i="12"/>
  <c r="IZ188" i="12"/>
  <c r="IS175" i="12"/>
  <c r="IS188" i="12"/>
  <c r="IS187" i="12"/>
  <c r="IZ177" i="12"/>
  <c r="IZ188" i="11"/>
  <c r="IZ178" i="12"/>
  <c r="IS188" i="11"/>
  <c r="IZ180" i="12"/>
  <c r="IS171" i="12"/>
  <c r="IS176" i="12"/>
  <c r="IS186" i="12"/>
  <c r="IZ181" i="12"/>
  <c r="IZ187" i="12"/>
  <c r="IS181" i="12"/>
  <c r="IS185" i="11"/>
  <c r="IZ185" i="12"/>
  <c r="IS180" i="12"/>
  <c r="IS178" i="12"/>
  <c r="IS171" i="11"/>
  <c r="IS182" i="12"/>
  <c r="IZ186" i="12"/>
  <c r="IS172" i="12"/>
  <c r="IZ175" i="12"/>
  <c r="IZ179" i="12"/>
  <c r="IZ171" i="12"/>
  <c r="IZ172" i="12"/>
  <c r="IZ184" i="12"/>
  <c r="IZ176" i="12"/>
  <c r="IS134" i="11"/>
  <c r="IS177" i="12"/>
  <c r="IZ182" i="12"/>
  <c r="IZ174" i="12"/>
  <c r="IS185" i="12"/>
  <c r="IS183" i="12"/>
  <c r="IS174" i="12"/>
  <c r="IS173" i="12"/>
  <c r="IS179" i="12"/>
  <c r="IS184" i="12"/>
  <c r="IZ183" i="12"/>
  <c r="IS177" i="11"/>
  <c r="IS184" i="11"/>
  <c r="IS176" i="11"/>
  <c r="IS183" i="11"/>
  <c r="IS175" i="11"/>
  <c r="IS178" i="11"/>
  <c r="IS186" i="11"/>
  <c r="IS182" i="11"/>
  <c r="IS174" i="11"/>
  <c r="IS181" i="11"/>
  <c r="IS173" i="11"/>
  <c r="IS180" i="11"/>
  <c r="IS172" i="11"/>
  <c r="IS187" i="11"/>
  <c r="IS179" i="11"/>
  <c r="IZ171" i="11"/>
  <c r="IZ179" i="11"/>
  <c r="IZ187" i="11"/>
  <c r="IZ172" i="11"/>
  <c r="IZ180" i="11"/>
  <c r="IZ173" i="11"/>
  <c r="IZ181" i="11"/>
  <c r="IZ174" i="11"/>
  <c r="IZ182" i="11"/>
  <c r="IZ175" i="11"/>
  <c r="IZ183" i="11"/>
  <c r="IZ176" i="11"/>
  <c r="IZ184" i="11"/>
  <c r="IZ177" i="11"/>
  <c r="IZ185" i="11"/>
  <c r="IZ178" i="11"/>
  <c r="IZ186" i="11"/>
  <c r="IZ170" i="12"/>
  <c r="IS141" i="11"/>
  <c r="IS170" i="12"/>
  <c r="IS170" i="11"/>
  <c r="IZ170" i="11"/>
  <c r="IS169" i="11"/>
  <c r="IS163" i="11"/>
  <c r="IS155" i="11"/>
  <c r="IZ50" i="12"/>
  <c r="IS35" i="12"/>
  <c r="IS150" i="11"/>
  <c r="IS143" i="11"/>
  <c r="IS152" i="11"/>
  <c r="IS146" i="11"/>
  <c r="IS139" i="11"/>
  <c r="IZ56" i="11"/>
  <c r="IS137" i="11"/>
  <c r="IS167" i="11"/>
  <c r="IZ111" i="11"/>
  <c r="IZ93" i="12"/>
  <c r="IS144" i="11"/>
  <c r="IS96" i="11"/>
  <c r="IS142" i="11"/>
  <c r="IS154" i="11"/>
  <c r="IS140" i="11"/>
  <c r="IS161" i="11"/>
  <c r="IS157" i="11"/>
  <c r="IS136" i="11"/>
  <c r="IS160" i="11"/>
  <c r="IS147" i="11"/>
  <c r="IS165" i="11"/>
  <c r="IS99" i="12"/>
  <c r="IZ19" i="12"/>
  <c r="IS158" i="11"/>
  <c r="IS149" i="11"/>
  <c r="IS135" i="11"/>
  <c r="B40" i="7"/>
  <c r="A41" i="7"/>
  <c r="IZ114" i="12"/>
  <c r="IS159" i="11"/>
  <c r="IS145" i="11"/>
  <c r="IZ168" i="11"/>
  <c r="IZ163" i="11"/>
  <c r="IZ169" i="11"/>
  <c r="IZ134" i="11"/>
  <c r="IZ146" i="11"/>
  <c r="IZ135" i="11"/>
  <c r="IZ139" i="11"/>
  <c r="IZ140" i="11"/>
  <c r="IZ155" i="11"/>
  <c r="IZ167" i="11"/>
  <c r="IZ164" i="11"/>
  <c r="IZ137" i="11"/>
  <c r="IZ138" i="11"/>
  <c r="IZ143" i="11"/>
  <c r="IZ147" i="11"/>
  <c r="IZ159" i="11"/>
  <c r="IZ165" i="11"/>
  <c r="IZ148" i="11"/>
  <c r="IZ144" i="11"/>
  <c r="IZ162" i="11"/>
  <c r="IZ157" i="11"/>
  <c r="IZ154" i="11"/>
  <c r="IZ156" i="11"/>
  <c r="IZ141" i="11"/>
  <c r="IZ152" i="11"/>
  <c r="IZ145" i="11"/>
  <c r="IZ153" i="11"/>
  <c r="IZ149" i="11"/>
  <c r="IZ151" i="11"/>
  <c r="IZ136" i="11"/>
  <c r="IZ158" i="11"/>
  <c r="IZ161" i="11"/>
  <c r="IZ166" i="11"/>
  <c r="IZ160" i="11"/>
  <c r="IZ142" i="11"/>
  <c r="IZ150" i="11"/>
  <c r="IZ28" i="11"/>
  <c r="IS157" i="12"/>
  <c r="IS160" i="12"/>
  <c r="IS161" i="12"/>
  <c r="IZ166" i="12"/>
  <c r="IL146" i="12"/>
  <c r="IL157" i="12"/>
  <c r="IS166" i="12"/>
  <c r="IZ142" i="12"/>
  <c r="IZ162" i="12"/>
  <c r="IZ143" i="12"/>
  <c r="IZ167" i="12"/>
  <c r="IS139" i="12"/>
  <c r="IL162" i="12"/>
  <c r="IZ157" i="12"/>
  <c r="IL152" i="12"/>
  <c r="IS137" i="12"/>
  <c r="IL137" i="12"/>
  <c r="IZ151" i="12"/>
  <c r="IS154" i="12"/>
  <c r="IZ163" i="12"/>
  <c r="IZ169" i="12"/>
  <c r="IL144" i="12"/>
  <c r="IZ158" i="12"/>
  <c r="IZ134" i="12"/>
  <c r="IZ147" i="12"/>
  <c r="IZ148" i="12"/>
  <c r="IS162" i="12"/>
  <c r="IZ156" i="12"/>
  <c r="IZ152" i="12"/>
  <c r="IZ135" i="12"/>
  <c r="IL161" i="12"/>
  <c r="IL167" i="12"/>
  <c r="IL164" i="12"/>
  <c r="IZ149" i="12"/>
  <c r="IL149" i="12"/>
  <c r="IS158" i="12"/>
  <c r="IL169" i="12"/>
  <c r="IS149" i="12"/>
  <c r="IZ154" i="12"/>
  <c r="IL148" i="12"/>
  <c r="IZ145" i="12"/>
  <c r="IS145" i="12"/>
  <c r="IL166" i="12"/>
  <c r="IS136" i="12"/>
  <c r="IL134" i="12"/>
  <c r="IS140" i="12"/>
  <c r="IS138" i="12"/>
  <c r="IL151" i="12"/>
  <c r="IS143" i="12"/>
  <c r="IS167" i="12"/>
  <c r="IS169" i="12"/>
  <c r="IZ146" i="12"/>
  <c r="IL153" i="12"/>
  <c r="IZ144" i="12"/>
  <c r="IL143" i="12"/>
  <c r="IA10" i="10" s="1"/>
  <c r="IL163" i="12"/>
  <c r="IL145" i="12"/>
  <c r="IL159" i="12"/>
  <c r="IZ140" i="12"/>
  <c r="IL135" i="12"/>
  <c r="IL142" i="12"/>
  <c r="IL158" i="12"/>
  <c r="IZ136" i="12"/>
  <c r="IS152" i="12"/>
  <c r="IS159" i="12"/>
  <c r="IZ155" i="12"/>
  <c r="IS153" i="12"/>
  <c r="IS155" i="12"/>
  <c r="IL150" i="12"/>
  <c r="IS163" i="12"/>
  <c r="IL154" i="12"/>
  <c r="IS144" i="12"/>
  <c r="IS168" i="12"/>
  <c r="IS142" i="12"/>
  <c r="IZ137" i="12"/>
  <c r="IS134" i="12"/>
  <c r="IZ160" i="12"/>
  <c r="IS165" i="12"/>
  <c r="IS141" i="12"/>
  <c r="IZ168" i="12"/>
  <c r="IS146" i="12"/>
  <c r="IS135" i="12"/>
  <c r="IS150" i="12"/>
  <c r="IS164" i="12"/>
  <c r="IS156" i="12"/>
  <c r="IZ153" i="12"/>
  <c r="IZ159" i="12"/>
  <c r="IL168" i="12"/>
  <c r="IZ138" i="12"/>
  <c r="IS148" i="12"/>
  <c r="IZ165" i="12"/>
  <c r="IS151" i="12"/>
  <c r="IL160" i="12"/>
  <c r="IZ164" i="12"/>
  <c r="IS147" i="12"/>
  <c r="IZ161" i="12"/>
  <c r="IZ141" i="12"/>
  <c r="IZ139" i="12"/>
  <c r="IZ150" i="12"/>
  <c r="IS151" i="11"/>
  <c r="IS148" i="11"/>
  <c r="IS168" i="11"/>
  <c r="IS162" i="11"/>
  <c r="IS156" i="11"/>
  <c r="IS164" i="11"/>
  <c r="IS153" i="11"/>
  <c r="IS138" i="11"/>
  <c r="IS166" i="11"/>
  <c r="IZ121" i="12"/>
  <c r="IZ127" i="12"/>
  <c r="IZ90" i="12"/>
  <c r="IZ115" i="12"/>
  <c r="IS68" i="11"/>
  <c r="IS103" i="12"/>
  <c r="IS30" i="11"/>
  <c r="IZ98" i="11"/>
  <c r="IZ70" i="11"/>
  <c r="IS108" i="11"/>
  <c r="IZ131" i="11"/>
  <c r="IZ116" i="12"/>
  <c r="IS116" i="11"/>
  <c r="IS98" i="12"/>
  <c r="IZ43" i="12"/>
  <c r="IS121" i="12"/>
  <c r="IS25" i="11"/>
  <c r="IS105" i="12"/>
  <c r="IS107" i="12"/>
  <c r="IZ85" i="12"/>
  <c r="IS113" i="12"/>
  <c r="IZ90" i="11"/>
  <c r="IS15" i="12"/>
  <c r="IS116" i="12"/>
  <c r="IZ124" i="12"/>
  <c r="IZ117" i="12"/>
  <c r="IS28" i="11"/>
  <c r="IZ41" i="12"/>
  <c r="IS111" i="11"/>
  <c r="IS114" i="11"/>
  <c r="IZ97" i="12"/>
  <c r="IS50" i="11"/>
  <c r="IS49" i="12"/>
  <c r="IS51" i="11"/>
  <c r="IZ26" i="12"/>
  <c r="IN29" i="10" s="1"/>
  <c r="IP29" i="10" s="1"/>
  <c r="IZ34" i="11"/>
  <c r="IZ44" i="11"/>
  <c r="IS24" i="11"/>
  <c r="IS71" i="11"/>
  <c r="IS127" i="11"/>
  <c r="IZ54" i="11"/>
  <c r="IZ91" i="12"/>
  <c r="IZ16" i="12"/>
  <c r="IZ85" i="11"/>
  <c r="IS63" i="11"/>
  <c r="IZ126" i="12"/>
  <c r="IS42" i="11"/>
  <c r="IS33" i="11"/>
  <c r="IS21" i="11"/>
  <c r="IZ32" i="11"/>
  <c r="IZ39" i="12"/>
  <c r="IS77" i="11"/>
  <c r="IS92" i="12"/>
  <c r="IS117" i="11"/>
  <c r="IZ82" i="12"/>
  <c r="IS52" i="12"/>
  <c r="IS40" i="12"/>
  <c r="IS120" i="11"/>
  <c r="IS62" i="11"/>
  <c r="IS45" i="11"/>
  <c r="IS108" i="12"/>
  <c r="IZ35" i="12"/>
  <c r="IS46" i="11"/>
  <c r="IZ21" i="11"/>
  <c r="IZ89" i="12"/>
  <c r="IZ46" i="12"/>
  <c r="IS100" i="11"/>
  <c r="IZ49" i="12"/>
  <c r="IZ79" i="12"/>
  <c r="IZ44" i="12"/>
  <c r="IZ19" i="11"/>
  <c r="IS124" i="11"/>
  <c r="IS87" i="11"/>
  <c r="IZ30" i="12"/>
  <c r="IZ82" i="11"/>
  <c r="IZ111" i="12"/>
  <c r="IZ130" i="12"/>
  <c r="IS78" i="11"/>
  <c r="IZ78" i="11"/>
  <c r="IS32" i="11"/>
  <c r="IZ87" i="11"/>
  <c r="IZ104" i="12"/>
  <c r="IZ75" i="11"/>
  <c r="IZ48" i="12"/>
  <c r="IS112" i="12"/>
  <c r="IZ58" i="11"/>
  <c r="IZ66" i="12"/>
  <c r="IZ83" i="11"/>
  <c r="IZ23" i="11"/>
  <c r="IZ128" i="12"/>
  <c r="IS40" i="11"/>
  <c r="IZ80" i="12"/>
  <c r="IS25" i="12"/>
  <c r="IZ12" i="11"/>
  <c r="IZ18" i="12"/>
  <c r="IZ22" i="12"/>
  <c r="IS96" i="12"/>
  <c r="IS74" i="11"/>
  <c r="IZ93" i="11"/>
  <c r="IS101" i="12"/>
  <c r="IZ107" i="11"/>
  <c r="IZ124" i="11"/>
  <c r="IS85" i="11"/>
  <c r="IZ125" i="11"/>
  <c r="IZ108" i="11"/>
  <c r="IZ80" i="11"/>
  <c r="IZ81" i="12"/>
  <c r="IS57" i="11"/>
  <c r="IS47" i="12"/>
  <c r="IZ129" i="12"/>
  <c r="IZ91" i="11"/>
  <c r="IS97" i="12"/>
  <c r="IS102" i="11"/>
  <c r="IS83" i="12"/>
  <c r="IZ99" i="11"/>
  <c r="IZ45" i="11"/>
  <c r="IS41" i="12"/>
  <c r="IS60" i="12"/>
  <c r="IS62" i="12"/>
  <c r="IS49" i="11"/>
  <c r="IZ10" i="12"/>
  <c r="IN31" i="10" s="1"/>
  <c r="IP31" i="10" s="1"/>
  <c r="IZ18" i="11"/>
  <c r="IS75" i="12"/>
  <c r="IS47" i="11"/>
  <c r="IZ72" i="11"/>
  <c r="IS12" i="12"/>
  <c r="IG28" i="10" s="1"/>
  <c r="II28" i="10" s="1"/>
  <c r="IZ24" i="12"/>
  <c r="IN37" i="10" s="1"/>
  <c r="IP37" i="10" s="1"/>
  <c r="IS66" i="11"/>
  <c r="IS133" i="11"/>
  <c r="IZ11" i="11"/>
  <c r="IZ51" i="11"/>
  <c r="IZ9" i="11"/>
  <c r="IS84" i="12"/>
  <c r="IS68" i="12"/>
  <c r="IZ59" i="12"/>
  <c r="IZ14" i="11"/>
  <c r="IZ10" i="11"/>
  <c r="IZ35" i="11"/>
  <c r="IZ60" i="11"/>
  <c r="IZ120" i="11"/>
  <c r="IZ76" i="11"/>
  <c r="IS124" i="12"/>
  <c r="IS129" i="12"/>
  <c r="IS54" i="11"/>
  <c r="IZ34" i="12"/>
  <c r="IZ101" i="11"/>
  <c r="IS66" i="12"/>
  <c r="IS69" i="12"/>
  <c r="IZ68" i="11"/>
  <c r="IS63" i="12"/>
  <c r="IZ106" i="12"/>
  <c r="IZ53" i="12"/>
  <c r="IS41" i="11"/>
  <c r="IS83" i="11"/>
  <c r="IS18" i="11"/>
  <c r="IS42" i="12"/>
  <c r="IS131" i="12"/>
  <c r="IZ57" i="11"/>
  <c r="IS118" i="12"/>
  <c r="IZ67" i="12"/>
  <c r="IZ116" i="11"/>
  <c r="IS37" i="11"/>
  <c r="IS91" i="11"/>
  <c r="IZ77" i="12"/>
  <c r="IS131" i="11"/>
  <c r="IZ107" i="12"/>
  <c r="IS14" i="12"/>
  <c r="IS22" i="11"/>
  <c r="IZ37" i="11"/>
  <c r="IS65" i="11"/>
  <c r="IZ43" i="11"/>
  <c r="IZ125" i="12"/>
  <c r="IZ22" i="11"/>
  <c r="IS115" i="12"/>
  <c r="IZ68" i="12"/>
  <c r="IS48" i="12"/>
  <c r="IS61" i="12"/>
  <c r="IZ114" i="11"/>
  <c r="IZ49" i="11"/>
  <c r="IS101" i="11"/>
  <c r="IS125" i="12"/>
  <c r="IZ73" i="12"/>
  <c r="IS133" i="12"/>
  <c r="IZ92" i="11"/>
  <c r="IZ103" i="11"/>
  <c r="IS127" i="12"/>
  <c r="IS57" i="12"/>
  <c r="IS59" i="12"/>
  <c r="IZ129" i="11"/>
  <c r="IS105" i="11"/>
  <c r="IZ70" i="12"/>
  <c r="IS15" i="11"/>
  <c r="IZ103" i="12"/>
  <c r="IS90" i="12"/>
  <c r="IZ47" i="11"/>
  <c r="IS75" i="11"/>
  <c r="IS123" i="11"/>
  <c r="IS9" i="12"/>
  <c r="IS72" i="12"/>
  <c r="IZ15" i="11"/>
  <c r="IS23" i="12"/>
  <c r="IS80" i="11"/>
  <c r="IS45" i="12"/>
  <c r="IS84" i="11"/>
  <c r="IZ113" i="12"/>
  <c r="IZ16" i="11"/>
  <c r="IZ64" i="11"/>
  <c r="IS81" i="12"/>
  <c r="IZ112" i="11"/>
  <c r="IS90" i="11"/>
  <c r="IZ58" i="12"/>
  <c r="IS76" i="12"/>
  <c r="IS43" i="12"/>
  <c r="IS17" i="11"/>
  <c r="IZ109" i="12"/>
  <c r="IZ38" i="12"/>
  <c r="IS98" i="11"/>
  <c r="IS53" i="12"/>
  <c r="IS70" i="11"/>
  <c r="IS65" i="12"/>
  <c r="IS38" i="12"/>
  <c r="IZ59" i="11"/>
  <c r="IZ20" i="12"/>
  <c r="IS54" i="12"/>
  <c r="IZ21" i="12"/>
  <c r="IS73" i="11"/>
  <c r="IZ112" i="12"/>
  <c r="IS113" i="11"/>
  <c r="IZ99" i="12"/>
  <c r="IZ52" i="11"/>
  <c r="IS28" i="12"/>
  <c r="IG36" i="10" s="1"/>
  <c r="II36" i="10" s="1"/>
  <c r="IS109" i="11"/>
  <c r="IZ27" i="11"/>
  <c r="IZ48" i="11"/>
  <c r="IS56" i="12"/>
  <c r="IS19" i="11"/>
  <c r="IZ42" i="12"/>
  <c r="IZ76" i="12"/>
  <c r="IZ118" i="11"/>
  <c r="IZ113" i="11"/>
  <c r="IS26" i="12"/>
  <c r="IG29" i="10" s="1"/>
  <c r="II29" i="10" s="1"/>
  <c r="IZ71" i="12"/>
  <c r="IS53" i="11"/>
  <c r="IS58" i="11"/>
  <c r="IS39" i="12"/>
  <c r="IZ23" i="12"/>
  <c r="IZ14" i="12"/>
  <c r="IS106" i="12"/>
  <c r="IZ42" i="11"/>
  <c r="IZ109" i="11"/>
  <c r="IS79" i="12"/>
  <c r="IZ132" i="12"/>
  <c r="IZ51" i="12"/>
  <c r="IS24" i="12"/>
  <c r="IG37" i="10" s="1"/>
  <c r="II37" i="10" s="1"/>
  <c r="IZ11" i="12"/>
  <c r="IS64" i="12"/>
  <c r="IZ131" i="12"/>
  <c r="IS104" i="12"/>
  <c r="IS119" i="11"/>
  <c r="IZ67" i="11"/>
  <c r="IZ81" i="11"/>
  <c r="IZ71" i="11"/>
  <c r="IS85" i="12"/>
  <c r="IS119" i="12"/>
  <c r="IS126" i="12"/>
  <c r="IZ86" i="11"/>
  <c r="IS27" i="11"/>
  <c r="IS17" i="12"/>
  <c r="IZ83" i="12"/>
  <c r="IZ55" i="12"/>
  <c r="IZ62" i="11"/>
  <c r="IS37" i="12"/>
  <c r="IS44" i="12"/>
  <c r="IZ45" i="12"/>
  <c r="IZ123" i="11"/>
  <c r="IZ97" i="11"/>
  <c r="IZ77" i="11"/>
  <c r="IS130" i="12"/>
  <c r="IS99" i="11"/>
  <c r="IZ55" i="11"/>
  <c r="IS67" i="12"/>
  <c r="IS22" i="12"/>
  <c r="IS132" i="12"/>
  <c r="IS130" i="11"/>
  <c r="IZ36" i="11"/>
  <c r="IZ95" i="11"/>
  <c r="IS21" i="12"/>
  <c r="IS10" i="12"/>
  <c r="IG31" i="10" s="1"/>
  <c r="II31" i="10" s="1"/>
  <c r="IS34" i="12"/>
  <c r="IS93" i="12"/>
  <c r="IZ86" i="12"/>
  <c r="IZ119" i="11"/>
  <c r="IS23" i="11"/>
  <c r="IS20" i="12"/>
  <c r="IZ31" i="11"/>
  <c r="IS64" i="11"/>
  <c r="IS73" i="12"/>
  <c r="IS89" i="11"/>
  <c r="IS95" i="11"/>
  <c r="IZ47" i="12"/>
  <c r="IS120" i="12"/>
  <c r="IZ57" i="12"/>
  <c r="IS16" i="11"/>
  <c r="IS67" i="11"/>
  <c r="IZ69" i="12"/>
  <c r="IS31" i="11"/>
  <c r="IZ29" i="12"/>
  <c r="IZ94" i="12"/>
  <c r="IS110" i="11"/>
  <c r="IZ133" i="12"/>
  <c r="IS123" i="12"/>
  <c r="IZ133" i="11"/>
  <c r="IZ110" i="11"/>
  <c r="IS95" i="12"/>
  <c r="IS38" i="11"/>
  <c r="IS58" i="12"/>
  <c r="IS104" i="11"/>
  <c r="IZ122" i="11"/>
  <c r="IS91" i="12"/>
  <c r="IS92" i="11"/>
  <c r="IS27" i="12"/>
  <c r="IZ33" i="11"/>
  <c r="IS109" i="12"/>
  <c r="IZ39" i="11"/>
  <c r="IS128" i="12"/>
  <c r="IS115" i="11"/>
  <c r="IZ79" i="11"/>
  <c r="IS87" i="12"/>
  <c r="IZ110" i="12"/>
  <c r="IZ100" i="12"/>
  <c r="IS111" i="12"/>
  <c r="IZ73" i="11"/>
  <c r="IS82" i="12"/>
  <c r="IS81" i="11"/>
  <c r="IZ96" i="12"/>
  <c r="IZ24" i="11"/>
  <c r="IZ60" i="12"/>
  <c r="IS93" i="11"/>
  <c r="IS125" i="11"/>
  <c r="IS48" i="11"/>
  <c r="IS82" i="11"/>
  <c r="IZ32" i="12"/>
  <c r="IZ108" i="12"/>
  <c r="IZ12" i="12"/>
  <c r="IN28" i="10" s="1"/>
  <c r="IP28" i="10" s="1"/>
  <c r="IS89" i="12"/>
  <c r="IZ87" i="12"/>
  <c r="IZ65" i="11"/>
  <c r="IS77" i="12"/>
  <c r="IZ13" i="12"/>
  <c r="IZ30" i="11"/>
  <c r="IS30" i="12"/>
  <c r="IS46" i="12"/>
  <c r="IZ127" i="11"/>
  <c r="IZ75" i="12"/>
  <c r="IZ74" i="11"/>
  <c r="IS97" i="11"/>
  <c r="IS35" i="11"/>
  <c r="IZ9" i="12"/>
  <c r="IZ94" i="11"/>
  <c r="IS76" i="11"/>
  <c r="IZ121" i="11"/>
  <c r="IS44" i="11"/>
  <c r="IZ92" i="12"/>
  <c r="IZ120" i="12"/>
  <c r="IS110" i="12"/>
  <c r="IS74" i="12"/>
  <c r="IS9" i="11"/>
  <c r="IZ28" i="12"/>
  <c r="IN36" i="10" s="1"/>
  <c r="IP36" i="10" s="1"/>
  <c r="IZ126" i="11"/>
  <c r="IZ100" i="11"/>
  <c r="IZ102" i="12"/>
  <c r="IS70" i="12"/>
  <c r="IS106" i="11"/>
  <c r="IZ98" i="12"/>
  <c r="IS94" i="11"/>
  <c r="IS103" i="11"/>
  <c r="IZ26" i="11"/>
  <c r="IZ132" i="11"/>
  <c r="IS14" i="11"/>
  <c r="IL7" i="11"/>
  <c r="IS51" i="12"/>
  <c r="IZ54" i="12"/>
  <c r="IZ61" i="11"/>
  <c r="IS128" i="11"/>
  <c r="IS60" i="11"/>
  <c r="IS78" i="12"/>
  <c r="IZ115" i="11"/>
  <c r="IS88" i="12"/>
  <c r="IZ38" i="11"/>
  <c r="IS69" i="11"/>
  <c r="IZ40" i="12"/>
  <c r="IZ106" i="11"/>
  <c r="IZ17" i="12"/>
  <c r="IZ130" i="11"/>
  <c r="IS13" i="12"/>
  <c r="IS71" i="12"/>
  <c r="IS102" i="12"/>
  <c r="IZ119" i="12"/>
  <c r="IZ95" i="12"/>
  <c r="IZ64" i="12"/>
  <c r="IS36" i="11"/>
  <c r="IS132" i="11"/>
  <c r="IZ53" i="11"/>
  <c r="IS12" i="11"/>
  <c r="IS114" i="12"/>
  <c r="IS86" i="11"/>
  <c r="IS129" i="11"/>
  <c r="IZ52" i="12"/>
  <c r="IS34" i="11"/>
  <c r="IS100" i="12"/>
  <c r="IS11" i="11"/>
  <c r="IS52" i="11"/>
  <c r="IS16" i="12"/>
  <c r="IS80" i="12"/>
  <c r="IZ88" i="11"/>
  <c r="IZ102" i="11"/>
  <c r="IZ105" i="11"/>
  <c r="IS39" i="11"/>
  <c r="IZ33" i="12"/>
  <c r="IZ36" i="12"/>
  <c r="IZ25" i="12"/>
  <c r="IS29" i="12"/>
  <c r="IS61" i="11"/>
  <c r="IZ31" i="12"/>
  <c r="IS59" i="11"/>
  <c r="IZ89" i="11"/>
  <c r="IZ74" i="12"/>
  <c r="IS18" i="12"/>
  <c r="IZ13" i="11"/>
  <c r="IS43" i="11"/>
  <c r="IS50" i="12"/>
  <c r="IZ61" i="12"/>
  <c r="IZ41" i="11"/>
  <c r="IS32" i="12"/>
  <c r="IS13" i="11"/>
  <c r="IS55" i="11"/>
  <c r="IS118" i="11"/>
  <c r="IS122" i="11"/>
  <c r="IS26" i="11"/>
  <c r="IZ29" i="11"/>
  <c r="IZ37" i="12"/>
  <c r="IS107" i="11"/>
  <c r="IZ69" i="11"/>
  <c r="IS112" i="11"/>
  <c r="IZ66" i="11"/>
  <c r="IZ25" i="11"/>
  <c r="IS55" i="12"/>
  <c r="IZ65" i="12"/>
  <c r="IZ118" i="12"/>
  <c r="IS121" i="11"/>
  <c r="IZ15" i="12"/>
  <c r="IZ50" i="11"/>
  <c r="IS72" i="11"/>
  <c r="IS29" i="11"/>
  <c r="IZ63" i="11"/>
  <c r="IZ20" i="11"/>
  <c r="IZ84" i="12"/>
  <c r="IS94" i="12"/>
  <c r="IZ104" i="11"/>
  <c r="IS11" i="12"/>
  <c r="IZ56" i="12"/>
  <c r="IS126" i="11"/>
  <c r="IS88" i="11"/>
  <c r="IZ123" i="12"/>
  <c r="IS86" i="12"/>
  <c r="IS10" i="11"/>
  <c r="IZ101" i="12"/>
  <c r="IZ63" i="12"/>
  <c r="IS36" i="12"/>
  <c r="IS122" i="12"/>
  <c r="IZ84" i="11"/>
  <c r="IZ27" i="12"/>
  <c r="IS20" i="11"/>
  <c r="IZ17" i="11"/>
  <c r="IS31" i="12"/>
  <c r="IZ96" i="11"/>
  <c r="IS33" i="12"/>
  <c r="IZ128" i="11"/>
  <c r="IZ117" i="11"/>
  <c r="IZ105" i="12"/>
  <c r="IZ78" i="12"/>
  <c r="IS79" i="11"/>
  <c r="IZ62" i="12"/>
  <c r="IS56" i="11"/>
  <c r="IZ40" i="11"/>
  <c r="IZ72" i="12"/>
  <c r="IS117" i="12"/>
  <c r="IZ122" i="12"/>
  <c r="IZ88" i="12"/>
  <c r="IZ46" i="11"/>
  <c r="IS19" i="12"/>
  <c r="G38" i="7"/>
  <c r="C40" i="7"/>
  <c r="E39" i="7"/>
  <c r="H39" i="7" s="1"/>
  <c r="D28" i="1" l="1"/>
  <c r="D31" i="1" s="1"/>
  <c r="IN22" i="10"/>
  <c r="IP22" i="10" s="1"/>
  <c r="IN35" i="10"/>
  <c r="IP35" i="10" s="1"/>
  <c r="IG38" i="10"/>
  <c r="II38" i="10" s="1"/>
  <c r="IG34" i="10"/>
  <c r="II34" i="10" s="1"/>
  <c r="IN33" i="10"/>
  <c r="IP33" i="10" s="1"/>
  <c r="IO10" i="10"/>
  <c r="IN10" i="10" s="1"/>
  <c r="IG35" i="10"/>
  <c r="II35" i="10" s="1"/>
  <c r="IN38" i="10"/>
  <c r="IP38" i="10" s="1"/>
  <c r="IH25" i="10"/>
  <c r="IG25" i="10" s="1"/>
  <c r="II25" i="10" s="1"/>
  <c r="HZ11" i="10"/>
  <c r="IB11" i="10" s="1"/>
  <c r="IH10" i="10"/>
  <c r="IG10" i="10" s="1"/>
  <c r="IH41" i="10"/>
  <c r="IG41" i="10" s="1"/>
  <c r="II41" i="10" s="1"/>
  <c r="IO30" i="10"/>
  <c r="IN30" i="10" s="1"/>
  <c r="IP30" i="10" s="1"/>
  <c r="IG22" i="10"/>
  <c r="II22" i="10" s="1"/>
  <c r="IA25" i="10"/>
  <c r="HZ25" i="10" s="1"/>
  <c r="IB25" i="10" s="1"/>
  <c r="IN34" i="10"/>
  <c r="IP34" i="10" s="1"/>
  <c r="IH43" i="10"/>
  <c r="IG43" i="10" s="1"/>
  <c r="II43" i="10" s="1"/>
  <c r="IN32" i="10"/>
  <c r="IP32" i="10" s="1"/>
  <c r="IG17" i="10"/>
  <c r="II17" i="10" s="1"/>
  <c r="IO25" i="10"/>
  <c r="IN25" i="10" s="1"/>
  <c r="IP25" i="10" s="1"/>
  <c r="IN19" i="10"/>
  <c r="IP19" i="10" s="1"/>
  <c r="IG19" i="10"/>
  <c r="II19" i="10" s="1"/>
  <c r="IN21" i="10"/>
  <c r="IP21" i="10" s="1"/>
  <c r="IO41" i="10"/>
  <c r="IN41" i="10" s="1"/>
  <c r="IP41" i="10" s="1"/>
  <c r="IA24" i="10"/>
  <c r="HZ24" i="10" s="1"/>
  <c r="IB24" i="10" s="1"/>
  <c r="IG21" i="10"/>
  <c r="II21" i="10" s="1"/>
  <c r="IG12" i="10"/>
  <c r="II12" i="10" s="1"/>
  <c r="IA23" i="10"/>
  <c r="HZ23" i="10" s="1"/>
  <c r="IB23" i="10" s="1"/>
  <c r="IG27" i="10"/>
  <c r="IN15" i="10"/>
  <c r="IP15" i="10" s="1"/>
  <c r="HT47" i="10"/>
  <c r="IG32" i="10"/>
  <c r="II32" i="10" s="1"/>
  <c r="HU47" i="10"/>
  <c r="IO43" i="10"/>
  <c r="IN43" i="10" s="1"/>
  <c r="IP43" i="10" s="1"/>
  <c r="IH23" i="10"/>
  <c r="IG23" i="10" s="1"/>
  <c r="II23" i="10" s="1"/>
  <c r="IO24" i="10"/>
  <c r="IN24" i="10" s="1"/>
  <c r="IP24" i="10" s="1"/>
  <c r="IN12" i="10"/>
  <c r="IP12" i="10" s="1"/>
  <c r="HZ30" i="10"/>
  <c r="IA46" i="10"/>
  <c r="IG33" i="10"/>
  <c r="II33" i="10" s="1"/>
  <c r="IN18" i="10"/>
  <c r="IP18" i="10" s="1"/>
  <c r="IH24" i="10"/>
  <c r="IG24" i="10" s="1"/>
  <c r="II24" i="10" s="1"/>
  <c r="IH44" i="10"/>
  <c r="IG44" i="10" s="1"/>
  <c r="II44" i="10" s="1"/>
  <c r="IO44" i="10"/>
  <c r="IN44" i="10" s="1"/>
  <c r="IP44" i="10" s="1"/>
  <c r="IH30" i="10"/>
  <c r="IN27" i="10"/>
  <c r="IO23" i="10"/>
  <c r="IN23" i="10" s="1"/>
  <c r="IP23" i="10" s="1"/>
  <c r="IN14" i="10"/>
  <c r="IP14" i="10" s="1"/>
  <c r="IG42" i="10"/>
  <c r="II42" i="10" s="1"/>
  <c r="IG14" i="10"/>
  <c r="II14" i="10" s="1"/>
  <c r="IN17" i="10"/>
  <c r="IP17" i="10" s="1"/>
  <c r="IG11" i="10"/>
  <c r="II11" i="10" s="1"/>
  <c r="IN42" i="10"/>
  <c r="IP42" i="10" s="1"/>
  <c r="HS47" i="10"/>
  <c r="IN11" i="10"/>
  <c r="IP11" i="10" s="1"/>
  <c r="IG15" i="10"/>
  <c r="II15" i="10" s="1"/>
  <c r="HZ10" i="10"/>
  <c r="IG18" i="10"/>
  <c r="II18" i="10" s="1"/>
  <c r="IL7" i="12"/>
  <c r="B41" i="7"/>
  <c r="A42" i="7"/>
  <c r="IZ7" i="11"/>
  <c r="IS7" i="12"/>
  <c r="IS7" i="11"/>
  <c r="IZ7" i="12"/>
  <c r="G39" i="7"/>
  <c r="C41" i="7"/>
  <c r="E40" i="7"/>
  <c r="H40" i="7" s="1"/>
  <c r="IA26" i="10" l="1"/>
  <c r="IA47" i="10" s="1"/>
  <c r="IB10" i="10"/>
  <c r="IB26" i="10" s="1"/>
  <c r="HZ26" i="10"/>
  <c r="IP27" i="10"/>
  <c r="IP46" i="10" s="1"/>
  <c r="IN46" i="10"/>
  <c r="IH26" i="10"/>
  <c r="IG30" i="10"/>
  <c r="II30" i="10" s="1"/>
  <c r="IH46" i="10"/>
  <c r="II10" i="10"/>
  <c r="II26" i="10" s="1"/>
  <c r="IG26" i="10"/>
  <c r="IO46" i="10"/>
  <c r="IP10" i="10"/>
  <c r="IP26" i="10" s="1"/>
  <c r="IN26" i="10"/>
  <c r="IO26" i="10"/>
  <c r="IB30" i="10"/>
  <c r="IB46" i="10" s="1"/>
  <c r="HZ46" i="10"/>
  <c r="II27" i="10"/>
  <c r="A43" i="7"/>
  <c r="B42" i="7"/>
  <c r="G40" i="7"/>
  <c r="C42" i="7"/>
  <c r="E41" i="7"/>
  <c r="H41" i="7" s="1"/>
  <c r="IO47" i="10" l="1"/>
  <c r="HZ47" i="10"/>
  <c r="IB47" i="10"/>
  <c r="IH47" i="10"/>
  <c r="IN47" i="10"/>
  <c r="IG46" i="10"/>
  <c r="IG47" i="10" s="1"/>
  <c r="IP47" i="10"/>
  <c r="II46" i="10"/>
  <c r="II47" i="10" s="1"/>
  <c r="B43" i="7"/>
  <c r="A44" i="7"/>
  <c r="G41" i="7"/>
  <c r="C43" i="7"/>
  <c r="E42" i="7"/>
  <c r="H42" i="7" s="1"/>
  <c r="G42" i="7"/>
  <c r="A45" i="7" l="1"/>
  <c r="B44" i="7"/>
  <c r="E43" i="7"/>
  <c r="H43" i="7" s="1"/>
  <c r="C44" i="7"/>
  <c r="G43" i="7"/>
  <c r="B45" i="7" l="1"/>
  <c r="A46" i="7"/>
  <c r="E44" i="7"/>
  <c r="H44" i="7" s="1"/>
  <c r="C45" i="7"/>
  <c r="G44" i="7" l="1"/>
  <c r="B46" i="7"/>
  <c r="A47" i="7"/>
  <c r="C46" i="7"/>
  <c r="E45" i="7"/>
  <c r="G45" i="7" s="1"/>
  <c r="B47" i="7" l="1"/>
  <c r="A48" i="7"/>
  <c r="H45" i="7"/>
  <c r="C47" i="7"/>
  <c r="E46" i="7"/>
  <c r="H46" i="7" s="1"/>
  <c r="B48" i="7" l="1"/>
  <c r="A49" i="7"/>
  <c r="G46" i="7"/>
  <c r="E47" i="7"/>
  <c r="G47" i="7" s="1"/>
  <c r="C48" i="7"/>
  <c r="A50" i="7" l="1"/>
  <c r="B49" i="7"/>
  <c r="H47" i="7"/>
  <c r="E48" i="7"/>
  <c r="H48" i="7" s="1"/>
  <c r="C49" i="7"/>
  <c r="A51" i="7" l="1"/>
  <c r="B50" i="7"/>
  <c r="G48" i="7"/>
  <c r="E49" i="7"/>
  <c r="H49" i="7" s="1"/>
  <c r="C50" i="7"/>
  <c r="A52" i="7" l="1"/>
  <c r="B51" i="7"/>
  <c r="E50" i="7"/>
  <c r="G50" i="7" s="1"/>
  <c r="C51" i="7"/>
  <c r="H50" i="7"/>
  <c r="G49" i="7"/>
  <c r="B52" i="7" l="1"/>
  <c r="A53" i="7"/>
  <c r="C52" i="7"/>
  <c r="E51" i="7"/>
  <c r="G51" i="7" s="1"/>
  <c r="B53" i="7" l="1"/>
  <c r="A54" i="7"/>
  <c r="H51" i="7"/>
  <c r="C53" i="7"/>
  <c r="E52" i="7"/>
  <c r="H52" i="7" s="1"/>
  <c r="A55" i="7" l="1"/>
  <c r="B54" i="7"/>
  <c r="G52" i="7"/>
  <c r="E53" i="7"/>
  <c r="H53" i="7" s="1"/>
  <c r="C54" i="7"/>
  <c r="B55" i="7" l="1"/>
  <c r="A56" i="7"/>
  <c r="C55" i="7"/>
  <c r="E54" i="7"/>
  <c r="H54" i="7" s="1"/>
  <c r="G53" i="7"/>
  <c r="A57" i="7" l="1"/>
  <c r="B56" i="7"/>
  <c r="G54" i="7"/>
  <c r="E55" i="7"/>
  <c r="G55" i="7" s="1"/>
  <c r="C56" i="7"/>
  <c r="H55" i="7" l="1"/>
  <c r="B57" i="7"/>
  <c r="A58" i="7"/>
  <c r="E56" i="7"/>
  <c r="G56" i="7" s="1"/>
  <c r="C57" i="7"/>
  <c r="B58" i="7" l="1"/>
  <c r="A59" i="7"/>
  <c r="H56" i="7"/>
  <c r="C58" i="7"/>
  <c r="E57" i="7"/>
  <c r="H57" i="7" s="1"/>
  <c r="A60" i="7" l="1"/>
  <c r="B59" i="7"/>
  <c r="G57" i="7"/>
  <c r="C59" i="7"/>
  <c r="E58" i="7"/>
  <c r="H58" i="7" s="1"/>
  <c r="B60" i="7" l="1"/>
  <c r="A61" i="7"/>
  <c r="G58" i="7"/>
  <c r="E59" i="7"/>
  <c r="G59" i="7" s="1"/>
  <c r="C60" i="7"/>
  <c r="H59" i="7" l="1"/>
  <c r="A62" i="7"/>
  <c r="B61" i="7"/>
  <c r="E60" i="7"/>
  <c r="G60" i="7" s="1"/>
  <c r="C61" i="7"/>
  <c r="H60" i="7" l="1"/>
  <c r="A63" i="7"/>
  <c r="B62" i="7"/>
  <c r="C62" i="7"/>
  <c r="E61" i="7"/>
  <c r="H61" i="7" s="1"/>
  <c r="A64" i="7" l="1"/>
  <c r="B63" i="7"/>
  <c r="C63" i="7"/>
  <c r="E62" i="7"/>
  <c r="G62" i="7" s="1"/>
  <c r="G61" i="7"/>
  <c r="A65" i="7" l="1"/>
  <c r="B64" i="7"/>
  <c r="H62" i="7"/>
  <c r="E63" i="7"/>
  <c r="G63" i="7" s="1"/>
  <c r="L9" i="7" s="1"/>
  <c r="C64" i="7"/>
  <c r="H63" i="7" l="1"/>
  <c r="L10" i="7" s="1"/>
  <c r="A66" i="7"/>
  <c r="B65" i="7"/>
  <c r="C65" i="7"/>
  <c r="E64" i="7"/>
  <c r="H64" i="7" s="1"/>
  <c r="B66" i="7" l="1"/>
  <c r="A67" i="7"/>
  <c r="G64" i="7"/>
  <c r="C66" i="7"/>
  <c r="E65" i="7"/>
  <c r="H65" i="7" s="1"/>
  <c r="A68" i="7" l="1"/>
  <c r="B67" i="7"/>
  <c r="G65" i="7"/>
  <c r="E66" i="7"/>
  <c r="G66" i="7" s="1"/>
  <c r="C67" i="7"/>
  <c r="H66" i="7"/>
  <c r="A69" i="7" l="1"/>
  <c r="B68" i="7"/>
  <c r="C68" i="7"/>
  <c r="E67" i="7"/>
  <c r="H67" i="7" s="1"/>
  <c r="A70" i="7" l="1"/>
  <c r="B69" i="7"/>
  <c r="C69" i="7"/>
  <c r="E68" i="7"/>
  <c r="H68" i="7" s="1"/>
  <c r="G67" i="7"/>
  <c r="G68" i="7" l="1"/>
  <c r="A71" i="7"/>
  <c r="B70" i="7"/>
  <c r="C70" i="7"/>
  <c r="E69" i="7"/>
  <c r="G69" i="7" s="1"/>
  <c r="B71" i="7" l="1"/>
  <c r="A72" i="7"/>
  <c r="H69" i="7"/>
  <c r="E70" i="7"/>
  <c r="H70" i="7" s="1"/>
  <c r="C71" i="7"/>
  <c r="B72" i="7" l="1"/>
  <c r="A73" i="7"/>
  <c r="C72" i="7"/>
  <c r="E71" i="7"/>
  <c r="G71" i="7" s="1"/>
  <c r="G70" i="7"/>
  <c r="B73" i="7" l="1"/>
  <c r="A74" i="7"/>
  <c r="H71" i="7"/>
  <c r="C73" i="7"/>
  <c r="E72" i="7"/>
  <c r="H72" i="7" s="1"/>
  <c r="B74" i="7" l="1"/>
  <c r="A75" i="7"/>
  <c r="E73" i="7"/>
  <c r="H73" i="7" s="1"/>
  <c r="C74" i="7"/>
  <c r="G72" i="7"/>
  <c r="G73" i="7" l="1"/>
  <c r="A76" i="7"/>
  <c r="B75" i="7"/>
  <c r="C75" i="7"/>
  <c r="E74" i="7"/>
  <c r="G74" i="7" s="1"/>
  <c r="B76" i="7" l="1"/>
  <c r="A77" i="7"/>
  <c r="H74" i="7"/>
  <c r="C76" i="7"/>
  <c r="E75" i="7"/>
  <c r="H75" i="7" s="1"/>
  <c r="B77" i="7" l="1"/>
  <c r="A78" i="7"/>
  <c r="G75" i="7"/>
  <c r="C77" i="7"/>
  <c r="E76" i="7"/>
  <c r="G76" i="7" s="1"/>
  <c r="B78" i="7" l="1"/>
  <c r="A79" i="7"/>
  <c r="H76" i="7"/>
  <c r="E77" i="7"/>
  <c r="G77" i="7" s="1"/>
  <c r="C78" i="7"/>
  <c r="A80" i="7" l="1"/>
  <c r="B79" i="7"/>
  <c r="E78" i="7"/>
  <c r="G78" i="7" s="1"/>
  <c r="C79" i="7"/>
  <c r="H77" i="7"/>
  <c r="A81" i="7" l="1"/>
  <c r="B80" i="7"/>
  <c r="C80" i="7"/>
  <c r="E79" i="7"/>
  <c r="H79" i="7" s="1"/>
  <c r="H78" i="7"/>
  <c r="A82" i="7" l="1"/>
  <c r="B81" i="7"/>
  <c r="G79" i="7"/>
  <c r="C81" i="7"/>
  <c r="E80" i="7"/>
  <c r="H80" i="7" s="1"/>
  <c r="B82" i="7" l="1"/>
  <c r="A83" i="7"/>
  <c r="G80" i="7"/>
  <c r="C82" i="7"/>
  <c r="E81" i="7"/>
  <c r="H81" i="7" s="1"/>
  <c r="B83" i="7" l="1"/>
  <c r="A84" i="7"/>
  <c r="C83" i="7"/>
  <c r="E82" i="7"/>
  <c r="H82" i="7" s="1"/>
  <c r="G81" i="7"/>
  <c r="B84" i="7" l="1"/>
  <c r="A85" i="7"/>
  <c r="G82" i="7"/>
  <c r="E83" i="7"/>
  <c r="G83" i="7" s="1"/>
  <c r="C84" i="7"/>
  <c r="A86" i="7" l="1"/>
  <c r="B85" i="7"/>
  <c r="C85" i="7"/>
  <c r="E84" i="7"/>
  <c r="G84" i="7" s="1"/>
  <c r="H83" i="7"/>
  <c r="B86" i="7" l="1"/>
  <c r="A87" i="7"/>
  <c r="H84" i="7"/>
  <c r="C86" i="7"/>
  <c r="E85" i="7"/>
  <c r="G85" i="7" s="1"/>
  <c r="B87" i="7" l="1"/>
  <c r="A88" i="7"/>
  <c r="H85" i="7"/>
  <c r="E86" i="7"/>
  <c r="H86" i="7" s="1"/>
  <c r="C87" i="7"/>
  <c r="A89" i="7" l="1"/>
  <c r="B88" i="7"/>
  <c r="G86" i="7"/>
  <c r="E87" i="7"/>
  <c r="G87" i="7" s="1"/>
  <c r="C88" i="7"/>
  <c r="H87" i="7"/>
  <c r="B89" i="7" l="1"/>
  <c r="A90" i="7"/>
  <c r="E88" i="7"/>
  <c r="C89" i="7"/>
  <c r="H88" i="7"/>
  <c r="G88" i="7"/>
  <c r="B90" i="7" l="1"/>
  <c r="A91" i="7"/>
  <c r="C90" i="7"/>
  <c r="E89" i="7"/>
  <c r="H89" i="7" s="1"/>
  <c r="A92" i="7" l="1"/>
  <c r="B91" i="7"/>
  <c r="G89" i="7"/>
  <c r="C91" i="7"/>
  <c r="E90" i="7"/>
  <c r="H90" i="7" s="1"/>
  <c r="A93" i="7" l="1"/>
  <c r="B92" i="7"/>
  <c r="G90" i="7"/>
  <c r="E91" i="7"/>
  <c r="H91" i="7" s="1"/>
  <c r="C92" i="7"/>
  <c r="A94" i="7" l="1"/>
  <c r="B93" i="7"/>
  <c r="G91" i="7"/>
  <c r="C93" i="7"/>
  <c r="H92" i="7"/>
  <c r="G92" i="7"/>
  <c r="B94" i="7" l="1"/>
  <c r="A95" i="7"/>
  <c r="E93" i="7"/>
  <c r="H93" i="7" s="1"/>
  <c r="C94" i="7"/>
  <c r="B95" i="7" l="1"/>
  <c r="A96" i="7"/>
  <c r="G94" i="7"/>
  <c r="C95" i="7"/>
  <c r="H94" i="7"/>
  <c r="M10" i="7" s="1"/>
  <c r="G93" i="7"/>
  <c r="B96" i="7" l="1"/>
  <c r="A97" i="7"/>
  <c r="H95" i="7"/>
  <c r="G95" i="7"/>
  <c r="C96" i="7"/>
  <c r="M9" i="7"/>
  <c r="B97" i="7" l="1"/>
  <c r="A98" i="7"/>
  <c r="C97" i="7"/>
  <c r="E96" i="7"/>
  <c r="H96" i="7" s="1"/>
  <c r="B98" i="7" l="1"/>
  <c r="A99" i="7"/>
  <c r="G96" i="7"/>
  <c r="C98" i="7"/>
  <c r="E97" i="7"/>
  <c r="H97" i="7" s="1"/>
  <c r="B99" i="7" l="1"/>
  <c r="A100" i="7"/>
  <c r="C99" i="7"/>
  <c r="E98" i="7"/>
  <c r="H98" i="7" s="1"/>
  <c r="G97" i="7"/>
  <c r="A101" i="7" l="1"/>
  <c r="B100" i="7"/>
  <c r="G98" i="7"/>
  <c r="E99" i="7"/>
  <c r="H99" i="7" s="1"/>
  <c r="C100" i="7"/>
  <c r="G99" i="7" l="1"/>
  <c r="B101" i="7"/>
  <c r="A102" i="7"/>
  <c r="C101" i="7"/>
  <c r="E100" i="7"/>
  <c r="G100" i="7" s="1"/>
  <c r="A103" i="7" l="1"/>
  <c r="B102" i="7"/>
  <c r="E101" i="7"/>
  <c r="G101" i="7" s="1"/>
  <c r="C102" i="7"/>
  <c r="H100" i="7"/>
  <c r="H101" i="7" l="1"/>
  <c r="B103" i="7"/>
  <c r="A104" i="7"/>
  <c r="C103" i="7"/>
  <c r="E102" i="7"/>
  <c r="G102" i="7" s="1"/>
  <c r="H102" i="7" l="1"/>
  <c r="B104" i="7"/>
  <c r="A105" i="7"/>
  <c r="C104" i="7"/>
  <c r="E103" i="7"/>
  <c r="H103" i="7" s="1"/>
  <c r="B105" i="7" l="1"/>
  <c r="A106" i="7"/>
  <c r="G103" i="7"/>
  <c r="C105" i="7"/>
  <c r="E104" i="7"/>
  <c r="G104" i="7" s="1"/>
  <c r="B106" i="7" l="1"/>
  <c r="A107" i="7"/>
  <c r="E105" i="7"/>
  <c r="H105" i="7" s="1"/>
  <c r="C106" i="7"/>
  <c r="H104" i="7"/>
  <c r="A108" i="7" l="1"/>
  <c r="B107" i="7"/>
  <c r="E106" i="7"/>
  <c r="G106" i="7" s="1"/>
  <c r="C107" i="7"/>
  <c r="G105" i="7"/>
  <c r="B108" i="7" l="1"/>
  <c r="A109" i="7"/>
  <c r="E107" i="7"/>
  <c r="H107" i="7" s="1"/>
  <c r="C108" i="7"/>
  <c r="H106" i="7"/>
  <c r="A110" i="7" l="1"/>
  <c r="B109" i="7"/>
  <c r="G107" i="7"/>
  <c r="E108" i="7"/>
  <c r="H108" i="7" s="1"/>
  <c r="C109" i="7"/>
  <c r="B110" i="7" l="1"/>
  <c r="A111" i="7"/>
  <c r="G108" i="7"/>
  <c r="C110" i="7"/>
  <c r="E109" i="7"/>
  <c r="H109" i="7" s="1"/>
  <c r="A112" i="7" l="1"/>
  <c r="B111" i="7"/>
  <c r="E110" i="7"/>
  <c r="G110" i="7" s="1"/>
  <c r="C111" i="7"/>
  <c r="G109" i="7"/>
  <c r="H110" i="7" l="1"/>
  <c r="A113" i="7"/>
  <c r="B112" i="7"/>
  <c r="E111" i="7"/>
  <c r="H111" i="7" s="1"/>
  <c r="C112" i="7"/>
  <c r="A114" i="7" l="1"/>
  <c r="B113" i="7"/>
  <c r="G112" i="7"/>
  <c r="C113" i="7"/>
  <c r="H112" i="7"/>
  <c r="G111" i="7"/>
  <c r="A115" i="7" l="1"/>
  <c r="B114" i="7"/>
  <c r="E113" i="7"/>
  <c r="G113" i="7" s="1"/>
  <c r="C114" i="7"/>
  <c r="H113" i="7" l="1"/>
  <c r="B115" i="7"/>
  <c r="A116" i="7"/>
  <c r="C115" i="7"/>
  <c r="G114" i="7"/>
  <c r="H114" i="7"/>
  <c r="B116" i="7" l="1"/>
  <c r="A117" i="7"/>
  <c r="C116" i="7"/>
  <c r="E115" i="7"/>
  <c r="G115" i="7" s="1"/>
  <c r="A118" i="7" l="1"/>
  <c r="B117" i="7"/>
  <c r="H115" i="7"/>
  <c r="C117" i="7"/>
  <c r="E116" i="7"/>
  <c r="G116" i="7" s="1"/>
  <c r="B118" i="7" l="1"/>
  <c r="A119" i="7"/>
  <c r="H116" i="7"/>
  <c r="E117" i="7"/>
  <c r="H117" i="7" s="1"/>
  <c r="C118" i="7"/>
  <c r="A120" i="7" l="1"/>
  <c r="B119" i="7"/>
  <c r="G117" i="7"/>
  <c r="C119" i="7"/>
  <c r="E118" i="7"/>
  <c r="G118" i="7" s="1"/>
  <c r="B120" i="7" l="1"/>
  <c r="A121" i="7"/>
  <c r="H118" i="7"/>
  <c r="C120" i="7"/>
  <c r="E119" i="7"/>
  <c r="H119" i="7" s="1"/>
  <c r="A122" i="7" l="1"/>
  <c r="B121" i="7"/>
  <c r="G119" i="7"/>
  <c r="C121" i="7"/>
  <c r="E120" i="7"/>
  <c r="H120" i="7" s="1"/>
  <c r="A123" i="7" l="1"/>
  <c r="B122" i="7"/>
  <c r="C122" i="7"/>
  <c r="E121" i="7"/>
  <c r="G121" i="7" s="1"/>
  <c r="G120" i="7"/>
  <c r="B123" i="7" l="1"/>
  <c r="A124" i="7"/>
  <c r="H121" i="7"/>
  <c r="E122" i="7"/>
  <c r="H122" i="7" s="1"/>
  <c r="C123" i="7"/>
  <c r="G122" i="7" l="1"/>
  <c r="B124" i="7"/>
  <c r="A125" i="7"/>
  <c r="E123" i="7"/>
  <c r="H123" i="7" s="1"/>
  <c r="C124" i="7"/>
  <c r="A126" i="7" l="1"/>
  <c r="B125" i="7"/>
  <c r="E124" i="7"/>
  <c r="G124" i="7" s="1"/>
  <c r="N9" i="7" s="1"/>
  <c r="C125" i="7"/>
  <c r="G123" i="7"/>
  <c r="H124" i="7" l="1"/>
  <c r="N10" i="7" s="1"/>
  <c r="A127" i="7"/>
  <c r="B126" i="7"/>
  <c r="C126" i="7"/>
  <c r="H125" i="7"/>
  <c r="G125" i="7"/>
  <c r="B127" i="7" l="1"/>
  <c r="A128" i="7"/>
  <c r="C127" i="7"/>
  <c r="E126" i="7"/>
  <c r="H126" i="7" s="1"/>
  <c r="A129" i="7" l="1"/>
  <c r="B128" i="7"/>
  <c r="G126" i="7"/>
  <c r="C128" i="7"/>
  <c r="E127" i="7"/>
  <c r="H127" i="7" s="1"/>
  <c r="A130" i="7" l="1"/>
  <c r="B129" i="7"/>
  <c r="G127" i="7"/>
  <c r="C129" i="7"/>
  <c r="E128" i="7"/>
  <c r="G128" i="7" s="1"/>
  <c r="B130" i="7" l="1"/>
  <c r="A131" i="7"/>
  <c r="H128" i="7"/>
  <c r="E129" i="7"/>
  <c r="H129" i="7" s="1"/>
  <c r="C130" i="7"/>
  <c r="A132" i="7" l="1"/>
  <c r="B131" i="7"/>
  <c r="E130" i="7"/>
  <c r="H130" i="7" s="1"/>
  <c r="C131" i="7"/>
  <c r="G129" i="7"/>
  <c r="G130" i="7" l="1"/>
  <c r="A133" i="7"/>
  <c r="B132" i="7"/>
  <c r="E131" i="7"/>
  <c r="H131" i="7" s="1"/>
  <c r="C132" i="7"/>
  <c r="B133" i="7" l="1"/>
  <c r="A134" i="7"/>
  <c r="E132" i="7"/>
  <c r="H132" i="7" s="1"/>
  <c r="C133" i="7"/>
  <c r="G131" i="7"/>
  <c r="B134" i="7" l="1"/>
  <c r="A135" i="7"/>
  <c r="E133" i="7"/>
  <c r="G133" i="7" s="1"/>
  <c r="C134" i="7"/>
  <c r="G132" i="7"/>
  <c r="H133" i="7" l="1"/>
  <c r="B135" i="7"/>
  <c r="A136" i="7"/>
  <c r="E134" i="7"/>
  <c r="G134" i="7" s="1"/>
  <c r="C135" i="7"/>
  <c r="B136" i="7" l="1"/>
  <c r="A137" i="7"/>
  <c r="E135" i="7"/>
  <c r="G135" i="7" s="1"/>
  <c r="C136" i="7"/>
  <c r="H134" i="7"/>
  <c r="H135" i="7" l="1"/>
  <c r="A138" i="7"/>
  <c r="B137" i="7"/>
  <c r="G136" i="7"/>
  <c r="C137" i="7"/>
  <c r="H136" i="7"/>
  <c r="B138" i="7" l="1"/>
  <c r="A139" i="7"/>
  <c r="E137" i="7"/>
  <c r="H137" i="7" s="1"/>
  <c r="C138" i="7"/>
  <c r="A140" i="7" l="1"/>
  <c r="B139" i="7"/>
  <c r="C139" i="7"/>
  <c r="E138" i="7"/>
  <c r="H138" i="7" s="1"/>
  <c r="G137" i="7"/>
  <c r="A141" i="7" l="1"/>
  <c r="B140" i="7"/>
  <c r="C140" i="7"/>
  <c r="E139" i="7"/>
  <c r="G139" i="7" s="1"/>
  <c r="G138" i="7"/>
  <c r="A142" i="7" l="1"/>
  <c r="B141" i="7"/>
  <c r="H139" i="7"/>
  <c r="C141" i="7"/>
  <c r="E140" i="7"/>
  <c r="H140" i="7" s="1"/>
  <c r="A143" i="7" l="1"/>
  <c r="B142" i="7"/>
  <c r="C142" i="7"/>
  <c r="E141" i="7"/>
  <c r="H141" i="7" s="1"/>
  <c r="G140" i="7"/>
  <c r="G141" i="7" l="1"/>
  <c r="A144" i="7"/>
  <c r="B143" i="7"/>
  <c r="C143" i="7"/>
  <c r="E142" i="7"/>
  <c r="G142" i="7" s="1"/>
  <c r="B144" i="7" l="1"/>
  <c r="A145" i="7"/>
  <c r="H142" i="7"/>
  <c r="E143" i="7"/>
  <c r="G143" i="7" s="1"/>
  <c r="C144" i="7"/>
  <c r="H143" i="7" l="1"/>
  <c r="B145" i="7"/>
  <c r="A146" i="7"/>
  <c r="E144" i="7"/>
  <c r="H144" i="7" s="1"/>
  <c r="C145" i="7"/>
  <c r="G144" i="7" l="1"/>
  <c r="B146" i="7"/>
  <c r="A147" i="7"/>
  <c r="E145" i="7"/>
  <c r="G145" i="7" s="1"/>
  <c r="C146" i="7"/>
  <c r="H145" i="7" l="1"/>
  <c r="A148" i="7"/>
  <c r="B147" i="7"/>
  <c r="C147" i="7"/>
  <c r="E146" i="7"/>
  <c r="H146" i="7" s="1"/>
  <c r="G146" i="7" l="1"/>
  <c r="B148" i="7"/>
  <c r="A149" i="7"/>
  <c r="C148" i="7"/>
  <c r="E147" i="7"/>
  <c r="G147" i="7" s="1"/>
  <c r="A150" i="7" l="1"/>
  <c r="B149" i="7"/>
  <c r="C149" i="7"/>
  <c r="E148" i="7"/>
  <c r="H148" i="7" s="1"/>
  <c r="H147" i="7"/>
  <c r="B150" i="7" l="1"/>
  <c r="A151" i="7"/>
  <c r="G148" i="7"/>
  <c r="C150" i="7"/>
  <c r="E149" i="7"/>
  <c r="G149" i="7" s="1"/>
  <c r="B151" i="7" l="1"/>
  <c r="A152" i="7"/>
  <c r="H149" i="7"/>
  <c r="E150" i="7"/>
  <c r="G150" i="7" s="1"/>
  <c r="C151" i="7"/>
  <c r="A153" i="7" l="1"/>
  <c r="B152" i="7"/>
  <c r="H150" i="7"/>
  <c r="C152" i="7"/>
  <c r="E151" i="7"/>
  <c r="H151" i="7" s="1"/>
  <c r="B153" i="7" l="1"/>
  <c r="A154" i="7"/>
  <c r="E152" i="7"/>
  <c r="G152" i="7" s="1"/>
  <c r="C153" i="7"/>
  <c r="G151" i="7"/>
  <c r="H152" i="7" l="1"/>
  <c r="A155" i="7"/>
  <c r="B154" i="7"/>
  <c r="H153" i="7"/>
  <c r="G153" i="7"/>
  <c r="C154" i="7"/>
  <c r="A156" i="7" l="1"/>
  <c r="B155" i="7"/>
  <c r="E154" i="7"/>
  <c r="H154" i="7" s="1"/>
  <c r="C155" i="7"/>
  <c r="B156" i="7" l="1"/>
  <c r="A157" i="7"/>
  <c r="G154" i="7"/>
  <c r="C156" i="7"/>
  <c r="E155" i="7"/>
  <c r="H155" i="7" s="1"/>
  <c r="O10" i="7" s="1"/>
  <c r="B157" i="7" l="1"/>
  <c r="A158" i="7"/>
  <c r="G155" i="7"/>
  <c r="O9" i="7" s="1"/>
  <c r="G156" i="7"/>
  <c r="C157" i="7"/>
  <c r="H156" i="7"/>
  <c r="A159" i="7" l="1"/>
  <c r="B158" i="7"/>
  <c r="C158" i="7"/>
  <c r="E157" i="7"/>
  <c r="H157" i="7" s="1"/>
  <c r="A160" i="7" l="1"/>
  <c r="B159" i="7"/>
  <c r="G157" i="7"/>
  <c r="C159" i="7"/>
  <c r="E158" i="7"/>
  <c r="H158" i="7" s="1"/>
  <c r="G158" i="7" l="1"/>
  <c r="B160" i="7"/>
  <c r="A161" i="7"/>
  <c r="C160" i="7"/>
  <c r="E159" i="7"/>
  <c r="H159" i="7" s="1"/>
  <c r="A162" i="7" l="1"/>
  <c r="B161" i="7"/>
  <c r="C161" i="7"/>
  <c r="E160" i="7"/>
  <c r="G160" i="7" s="1"/>
  <c r="G159" i="7"/>
  <c r="B162" i="7" l="1"/>
  <c r="A163" i="7"/>
  <c r="H160" i="7"/>
  <c r="G161" i="7"/>
  <c r="H161" i="7"/>
  <c r="C162" i="7"/>
  <c r="B163" i="7" l="1"/>
  <c r="A164" i="7"/>
  <c r="C163" i="7"/>
  <c r="E162" i="7"/>
  <c r="H162" i="7" s="1"/>
  <c r="G162" i="7"/>
  <c r="B164" i="7" l="1"/>
  <c r="A165" i="7"/>
  <c r="E163" i="7"/>
  <c r="G163" i="7" s="1"/>
  <c r="C164" i="7"/>
  <c r="H163" i="7" l="1"/>
  <c r="B165" i="7"/>
  <c r="A166" i="7"/>
  <c r="E164" i="7"/>
  <c r="H164" i="7" s="1"/>
  <c r="C165" i="7"/>
  <c r="A167" i="7" l="1"/>
  <c r="B166" i="7"/>
  <c r="G164" i="7"/>
  <c r="C166" i="7"/>
  <c r="E165" i="7"/>
  <c r="G165" i="7" s="1"/>
  <c r="A168" i="7" l="1"/>
  <c r="B167" i="7"/>
  <c r="H165" i="7"/>
  <c r="E166" i="7"/>
  <c r="G166" i="7" s="1"/>
  <c r="C167" i="7"/>
  <c r="H166" i="7" l="1"/>
  <c r="B168" i="7"/>
  <c r="A169" i="7"/>
  <c r="C168" i="7"/>
  <c r="E167" i="7"/>
  <c r="H167" i="7" s="1"/>
  <c r="B169" i="7" l="1"/>
  <c r="A170" i="7"/>
  <c r="G167" i="7"/>
  <c r="C169" i="7"/>
  <c r="E168" i="7"/>
  <c r="H168" i="7" s="1"/>
  <c r="A171" i="7" l="1"/>
  <c r="B170" i="7"/>
  <c r="E169" i="7"/>
  <c r="G169" i="7" s="1"/>
  <c r="C170" i="7"/>
  <c r="G168" i="7"/>
  <c r="A172" i="7" l="1"/>
  <c r="B171" i="7"/>
  <c r="C171" i="7"/>
  <c r="E170" i="7"/>
  <c r="H170" i="7" s="1"/>
  <c r="H169" i="7"/>
  <c r="A173" i="7" l="1"/>
  <c r="B172" i="7"/>
  <c r="G170" i="7"/>
  <c r="C172" i="7"/>
  <c r="E171" i="7"/>
  <c r="H171" i="7" s="1"/>
  <c r="B173" i="7" l="1"/>
  <c r="A174" i="7"/>
  <c r="C173" i="7"/>
  <c r="E172" i="7"/>
  <c r="G172" i="7" s="1"/>
  <c r="G171" i="7"/>
  <c r="B174" i="7" l="1"/>
  <c r="A175" i="7"/>
  <c r="H172" i="7"/>
  <c r="E173" i="7"/>
  <c r="G173" i="7" s="1"/>
  <c r="H173" i="7"/>
  <c r="C174" i="7"/>
  <c r="B175" i="7" l="1"/>
  <c r="A176" i="7"/>
  <c r="C175" i="7"/>
  <c r="E174" i="7"/>
  <c r="H174" i="7" s="1"/>
  <c r="B176" i="7" l="1"/>
  <c r="A177" i="7"/>
  <c r="G174" i="7"/>
  <c r="C176" i="7"/>
  <c r="E175" i="7"/>
  <c r="H175" i="7" s="1"/>
  <c r="A178" i="7" l="1"/>
  <c r="B177" i="7"/>
  <c r="G175" i="7"/>
  <c r="E176" i="7"/>
  <c r="H176" i="7" s="1"/>
  <c r="C177" i="7"/>
  <c r="A179" i="7" l="1"/>
  <c r="B178" i="7"/>
  <c r="G176" i="7"/>
  <c r="E177" i="7"/>
  <c r="H177" i="7"/>
  <c r="G177" i="7"/>
  <c r="C178" i="7"/>
  <c r="A180" i="7" l="1"/>
  <c r="B179" i="7"/>
  <c r="E178" i="7"/>
  <c r="H178" i="7" s="1"/>
  <c r="C179" i="7"/>
  <c r="G178" i="7"/>
  <c r="A181" i="7" l="1"/>
  <c r="B180" i="7"/>
  <c r="C180" i="7"/>
  <c r="E179" i="7"/>
  <c r="H179" i="7" s="1"/>
  <c r="A182" i="7" l="1"/>
  <c r="B181" i="7"/>
  <c r="G179" i="7"/>
  <c r="E180" i="7"/>
  <c r="H180" i="7" s="1"/>
  <c r="C181" i="7"/>
  <c r="B182" i="7" l="1"/>
  <c r="A183" i="7"/>
  <c r="C182" i="7"/>
  <c r="E181" i="7"/>
  <c r="G181" i="7" s="1"/>
  <c r="H181" i="7"/>
  <c r="G180" i="7"/>
  <c r="B183" i="7" l="1"/>
  <c r="A184" i="7"/>
  <c r="H182" i="7"/>
  <c r="C183" i="7"/>
  <c r="G182" i="7"/>
  <c r="A185" i="7" l="1"/>
  <c r="B184" i="7"/>
  <c r="C184" i="7"/>
  <c r="E183" i="7"/>
  <c r="H183" i="7" s="1"/>
  <c r="G183" i="7"/>
  <c r="A186" i="7" l="1"/>
  <c r="B185" i="7"/>
  <c r="C185" i="7"/>
  <c r="E184" i="7"/>
  <c r="G184" i="7" s="1"/>
  <c r="B186" i="7" l="1"/>
  <c r="A187" i="7"/>
  <c r="H184" i="7"/>
  <c r="C186" i="7"/>
  <c r="E185" i="7"/>
  <c r="H185" i="7" s="1"/>
  <c r="P10" i="7" s="1"/>
  <c r="O7" i="5" l="1"/>
  <c r="Q7" i="5"/>
  <c r="P7" i="5"/>
  <c r="R7" i="5"/>
  <c r="S7" i="5"/>
  <c r="T7" i="5"/>
  <c r="U7" i="5"/>
  <c r="V7" i="5"/>
  <c r="W7" i="5"/>
  <c r="X7" i="5"/>
  <c r="Y7" i="5"/>
  <c r="Z7" i="5"/>
  <c r="AA7" i="5"/>
  <c r="AB7" i="5"/>
  <c r="AC7" i="5"/>
  <c r="AD7" i="5"/>
  <c r="AE7" i="5"/>
  <c r="AF7" i="5"/>
  <c r="AG7" i="5"/>
  <c r="AH7" i="5"/>
  <c r="AI7" i="5"/>
  <c r="AJ7" i="5"/>
  <c r="AK7" i="5"/>
  <c r="AL7" i="5"/>
  <c r="AM7" i="5"/>
  <c r="AN7" i="5"/>
  <c r="AO7" i="5"/>
  <c r="AP7" i="5"/>
  <c r="AQ7" i="5"/>
  <c r="AR7" i="5"/>
  <c r="AS7" i="5"/>
  <c r="AT7" i="5"/>
  <c r="AU7" i="5"/>
  <c r="AV7" i="5"/>
  <c r="AW7" i="5"/>
  <c r="AX7" i="5"/>
  <c r="A188" i="7"/>
  <c r="B187" i="7"/>
  <c r="G185" i="7"/>
  <c r="P9" i="7" s="1"/>
  <c r="E186" i="7"/>
  <c r="G186" i="7" s="1"/>
  <c r="H186" i="7"/>
  <c r="C187" i="7"/>
  <c r="DO6" i="12" l="1"/>
  <c r="DO6" i="11"/>
  <c r="DA7" i="10" s="1"/>
  <c r="JF6" i="12"/>
  <c r="JF6" i="11"/>
  <c r="IR7" i="10" s="1"/>
  <c r="FZ6" i="11"/>
  <c r="FL7" i="10" s="1"/>
  <c r="FZ6" i="12"/>
  <c r="CT6" i="12"/>
  <c r="CT6" i="11"/>
  <c r="CF7" i="10" s="1"/>
  <c r="FL6" i="11"/>
  <c r="EX7" i="10" s="1"/>
  <c r="FL6" i="12"/>
  <c r="IY6" i="11"/>
  <c r="IK7" i="10" s="1"/>
  <c r="IY6" i="12"/>
  <c r="FS6" i="12"/>
  <c r="FS6" i="11"/>
  <c r="FE7" i="10" s="1"/>
  <c r="CM6" i="12"/>
  <c r="CM6" i="11"/>
  <c r="BY7" i="10" s="1"/>
  <c r="CF6" i="11"/>
  <c r="BR7" i="10" s="1"/>
  <c r="CF6" i="12"/>
  <c r="BY6" i="11"/>
  <c r="BK7" i="10" s="1"/>
  <c r="BY6" i="12"/>
  <c r="IK6" i="12"/>
  <c r="IK6" i="11"/>
  <c r="HW7" i="10" s="1"/>
  <c r="FE6" i="12"/>
  <c r="FE6" i="11"/>
  <c r="EQ7" i="10" s="1"/>
  <c r="ID6" i="11"/>
  <c r="HP7" i="10" s="1"/>
  <c r="ID6" i="12"/>
  <c r="EX6" i="11"/>
  <c r="EJ7" i="10" s="1"/>
  <c r="EX6" i="12"/>
  <c r="BR6" i="11"/>
  <c r="BD7" i="10" s="1"/>
  <c r="BR6" i="12"/>
  <c r="BK6" i="12"/>
  <c r="BK6" i="11"/>
  <c r="AW7" i="10" s="1"/>
  <c r="EQ6" i="12"/>
  <c r="EQ6" i="11"/>
  <c r="EC7" i="10" s="1"/>
  <c r="HP6" i="12"/>
  <c r="HP6" i="11"/>
  <c r="HB7" i="10" s="1"/>
  <c r="EJ6" i="12"/>
  <c r="EJ6" i="11"/>
  <c r="DV7" i="10" s="1"/>
  <c r="BD6" i="12"/>
  <c r="BD6" i="11"/>
  <c r="AP7" i="10" s="1"/>
  <c r="IR6" i="11"/>
  <c r="ID7" i="10" s="1"/>
  <c r="IR6" i="12"/>
  <c r="HI6" i="12"/>
  <c r="HI6" i="11"/>
  <c r="GU7" i="10" s="1"/>
  <c r="EC6" i="11"/>
  <c r="DO7" i="10" s="1"/>
  <c r="EC6" i="12"/>
  <c r="AW6" i="12"/>
  <c r="AW6" i="11"/>
  <c r="AI7" i="10" s="1"/>
  <c r="HB6" i="12"/>
  <c r="HB6" i="11"/>
  <c r="GN7" i="10" s="1"/>
  <c r="DV6" i="11"/>
  <c r="DH7" i="10" s="1"/>
  <c r="DV6" i="12"/>
  <c r="AP6" i="12"/>
  <c r="AP6" i="11"/>
  <c r="AB7" i="10" s="1"/>
  <c r="AB6" i="12"/>
  <c r="AB6" i="11"/>
  <c r="N7" i="10" s="1"/>
  <c r="HW6" i="11"/>
  <c r="HI7" i="10" s="1"/>
  <c r="HW6" i="12"/>
  <c r="GU6" i="11"/>
  <c r="GG7" i="10" s="1"/>
  <c r="GU6" i="12"/>
  <c r="GN6" i="11"/>
  <c r="FZ7" i="10" s="1"/>
  <c r="GN6" i="12"/>
  <c r="DH6" i="11"/>
  <c r="CT7" i="10" s="1"/>
  <c r="DH6" i="12"/>
  <c r="AI6" i="11"/>
  <c r="U7" i="10" s="1"/>
  <c r="AI6" i="12"/>
  <c r="B188" i="7"/>
  <c r="A189" i="7"/>
  <c r="GG6" i="11"/>
  <c r="FS7" i="10" s="1"/>
  <c r="GG6" i="12"/>
  <c r="DA6" i="12"/>
  <c r="DA6" i="11"/>
  <c r="CM7" i="10" s="1"/>
  <c r="U6" i="11"/>
  <c r="G7" i="10" s="1"/>
  <c r="U6" i="12"/>
  <c r="C188" i="7"/>
  <c r="E187" i="7"/>
  <c r="H187" i="7" s="1"/>
  <c r="IX287" i="12" l="1"/>
  <c r="IX289" i="12"/>
  <c r="IX283" i="12"/>
  <c r="IW281" i="12"/>
  <c r="IX281" i="12"/>
  <c r="IW287" i="12"/>
  <c r="IW288" i="12"/>
  <c r="IW289" i="12"/>
  <c r="IW286" i="12"/>
  <c r="IX290" i="12"/>
  <c r="IX285" i="12"/>
  <c r="IW283" i="12"/>
  <c r="IW284" i="12"/>
  <c r="IW291" i="12"/>
  <c r="IX284" i="12"/>
  <c r="IX291" i="12"/>
  <c r="IX288" i="12"/>
  <c r="IX282" i="12"/>
  <c r="IW285" i="12"/>
  <c r="IW282" i="12"/>
  <c r="IX286" i="12"/>
  <c r="IW290" i="12"/>
  <c r="AU281" i="12"/>
  <c r="AV281" i="12"/>
  <c r="AV283" i="12"/>
  <c r="AU287" i="12"/>
  <c r="AV287" i="12"/>
  <c r="AU285" i="12"/>
  <c r="AV285" i="12"/>
  <c r="AU289" i="12"/>
  <c r="AU288" i="12"/>
  <c r="AU290" i="12"/>
  <c r="AU284" i="12"/>
  <c r="AU286" i="12"/>
  <c r="AV290" i="12"/>
  <c r="AU282" i="12"/>
  <c r="AV284" i="12"/>
  <c r="AV286" i="12"/>
  <c r="AU291" i="12"/>
  <c r="AV291" i="12"/>
  <c r="AV282" i="12"/>
  <c r="AV288" i="12"/>
  <c r="AU283" i="12"/>
  <c r="AV289" i="12"/>
  <c r="HO286" i="12"/>
  <c r="HN290" i="12"/>
  <c r="HO290" i="12"/>
  <c r="HN284" i="12"/>
  <c r="HO284" i="12"/>
  <c r="HO288" i="12"/>
  <c r="HO282" i="12"/>
  <c r="HN289" i="12"/>
  <c r="HN287" i="12"/>
  <c r="HN281" i="12"/>
  <c r="HO287" i="12"/>
  <c r="HO281" i="12"/>
  <c r="HO285" i="12"/>
  <c r="HO289" i="12"/>
  <c r="HO283" i="12"/>
  <c r="HN286" i="12"/>
  <c r="HN288" i="12"/>
  <c r="HN285" i="12"/>
  <c r="HN283" i="12"/>
  <c r="HN291" i="12"/>
  <c r="HO291" i="12"/>
  <c r="HN282" i="12"/>
  <c r="FC287" i="12"/>
  <c r="FC281" i="12"/>
  <c r="FD287" i="12"/>
  <c r="FD283" i="12"/>
  <c r="FD281" i="12"/>
  <c r="FC289" i="12"/>
  <c r="FC288" i="12"/>
  <c r="FC282" i="12"/>
  <c r="FD290" i="12"/>
  <c r="FC286" i="12"/>
  <c r="FC285" i="12"/>
  <c r="FD289" i="12"/>
  <c r="FD282" i="12"/>
  <c r="FC291" i="12"/>
  <c r="FD284" i="12"/>
  <c r="FD285" i="12"/>
  <c r="FD291" i="12"/>
  <c r="FD286" i="12"/>
  <c r="FC284" i="12"/>
  <c r="FC283" i="12"/>
  <c r="FC290" i="12"/>
  <c r="FD288" i="12"/>
  <c r="FJ284" i="12"/>
  <c r="FK284" i="12"/>
  <c r="FK286" i="12"/>
  <c r="FJ290" i="12"/>
  <c r="FK290" i="12"/>
  <c r="FK287" i="12"/>
  <c r="FK281" i="12"/>
  <c r="FJ289" i="12"/>
  <c r="FJ288" i="12"/>
  <c r="FJ286" i="12"/>
  <c r="FK288" i="12"/>
  <c r="FJ285" i="12"/>
  <c r="FJ291" i="12"/>
  <c r="FK291" i="12"/>
  <c r="FJ287" i="12"/>
  <c r="FK285" i="12"/>
  <c r="FJ282" i="12"/>
  <c r="FK282" i="12"/>
  <c r="FJ283" i="12"/>
  <c r="FJ281" i="12"/>
  <c r="FK283" i="12"/>
  <c r="FK289" i="12"/>
  <c r="GF287" i="12"/>
  <c r="GE281" i="12"/>
  <c r="GF283" i="12"/>
  <c r="GF281" i="12"/>
  <c r="GF289" i="12"/>
  <c r="GE287" i="12"/>
  <c r="GE289" i="12"/>
  <c r="GE285" i="12"/>
  <c r="GF286" i="12"/>
  <c r="GF285" i="12"/>
  <c r="GF288" i="12"/>
  <c r="GF282" i="12"/>
  <c r="GE282" i="12"/>
  <c r="GE283" i="12"/>
  <c r="GE286" i="12"/>
  <c r="GE290" i="12"/>
  <c r="GF290" i="12"/>
  <c r="GE291" i="12"/>
  <c r="GF291" i="12"/>
  <c r="GE284" i="12"/>
  <c r="GE288" i="12"/>
  <c r="GF284" i="12"/>
  <c r="EO281" i="12"/>
  <c r="EP281" i="12"/>
  <c r="EO287" i="12"/>
  <c r="EP287" i="12"/>
  <c r="EP289" i="12"/>
  <c r="EP283" i="12"/>
  <c r="EO285" i="12"/>
  <c r="EO289" i="12"/>
  <c r="EO282" i="12"/>
  <c r="EP290" i="12"/>
  <c r="EO288" i="12"/>
  <c r="EP288" i="12"/>
  <c r="EO286" i="12"/>
  <c r="EO284" i="12"/>
  <c r="EO283" i="12"/>
  <c r="EP284" i="12"/>
  <c r="EP285" i="12"/>
  <c r="EO291" i="12"/>
  <c r="EP282" i="12"/>
  <c r="EP291" i="12"/>
  <c r="EO290" i="12"/>
  <c r="EP286" i="12"/>
  <c r="II287" i="12"/>
  <c r="IJ283" i="12"/>
  <c r="IJ287" i="12"/>
  <c r="IJ289" i="12"/>
  <c r="II281" i="12"/>
  <c r="IJ281" i="12"/>
  <c r="II288" i="12"/>
  <c r="II289" i="12"/>
  <c r="II282" i="12"/>
  <c r="II286" i="12"/>
  <c r="II283" i="12"/>
  <c r="IJ285" i="12"/>
  <c r="II290" i="12"/>
  <c r="II291" i="12"/>
  <c r="IJ290" i="12"/>
  <c r="II284" i="12"/>
  <c r="IJ291" i="12"/>
  <c r="IJ284" i="12"/>
  <c r="IJ286" i="12"/>
  <c r="IJ282" i="12"/>
  <c r="IJ288" i="12"/>
  <c r="II285" i="12"/>
  <c r="HU281" i="12"/>
  <c r="HV281" i="12"/>
  <c r="HV283" i="12"/>
  <c r="HU287" i="12"/>
  <c r="HV287" i="12"/>
  <c r="HV290" i="12"/>
  <c r="HU288" i="12"/>
  <c r="HU283" i="12"/>
  <c r="HU290" i="12"/>
  <c r="HU282" i="12"/>
  <c r="HV289" i="12"/>
  <c r="HU286" i="12"/>
  <c r="HU284" i="12"/>
  <c r="HU291" i="12"/>
  <c r="HV284" i="12"/>
  <c r="HV291" i="12"/>
  <c r="HV288" i="12"/>
  <c r="HU285" i="12"/>
  <c r="HV285" i="12"/>
  <c r="HV286" i="12"/>
  <c r="HV282" i="12"/>
  <c r="HU289" i="12"/>
  <c r="BW287" i="12"/>
  <c r="BX287" i="12"/>
  <c r="BW281" i="12"/>
  <c r="BX283" i="12"/>
  <c r="BX281" i="12"/>
  <c r="BX289" i="12"/>
  <c r="BX285" i="12"/>
  <c r="BX291" i="12"/>
  <c r="BW289" i="12"/>
  <c r="BW288" i="12"/>
  <c r="BW282" i="12"/>
  <c r="BW283" i="12"/>
  <c r="BW290" i="12"/>
  <c r="BX284" i="12"/>
  <c r="BX286" i="12"/>
  <c r="BW285" i="12"/>
  <c r="BX282" i="12"/>
  <c r="BW291" i="12"/>
  <c r="BX290" i="12"/>
  <c r="BW286" i="12"/>
  <c r="BX288" i="12"/>
  <c r="BW284" i="12"/>
  <c r="AA286" i="12"/>
  <c r="Z290" i="12"/>
  <c r="AA290" i="12"/>
  <c r="AA284" i="12"/>
  <c r="Z284" i="12"/>
  <c r="Z285" i="12"/>
  <c r="Z283" i="12"/>
  <c r="AA287" i="12"/>
  <c r="Z289" i="12"/>
  <c r="Z286" i="12"/>
  <c r="AA283" i="12"/>
  <c r="Z282" i="12"/>
  <c r="AA285" i="12"/>
  <c r="AA289" i="12"/>
  <c r="AA291" i="12"/>
  <c r="Z288" i="12"/>
  <c r="AA282" i="12"/>
  <c r="AA281" i="12"/>
  <c r="Z291" i="12"/>
  <c r="AA288" i="12"/>
  <c r="Z281" i="12"/>
  <c r="Z287" i="12"/>
  <c r="HG281" i="12"/>
  <c r="HH281" i="12"/>
  <c r="HH283" i="12"/>
  <c r="HG287" i="12"/>
  <c r="HH287" i="12"/>
  <c r="HG291" i="12"/>
  <c r="HG288" i="12"/>
  <c r="HH291" i="12"/>
  <c r="HG286" i="12"/>
  <c r="HH284" i="12"/>
  <c r="HH290" i="12"/>
  <c r="HH289" i="12"/>
  <c r="HG290" i="12"/>
  <c r="HG284" i="12"/>
  <c r="HH285" i="12"/>
  <c r="HH288" i="12"/>
  <c r="HH286" i="12"/>
  <c r="HG283" i="12"/>
  <c r="HG282" i="12"/>
  <c r="HG289" i="12"/>
  <c r="HG285" i="12"/>
  <c r="HH282" i="12"/>
  <c r="BI281" i="12"/>
  <c r="BJ281" i="12"/>
  <c r="BJ283" i="12"/>
  <c r="BI287" i="12"/>
  <c r="BJ287" i="12"/>
  <c r="BI283" i="12"/>
  <c r="BI289" i="12"/>
  <c r="BI291" i="12"/>
  <c r="BI290" i="12"/>
  <c r="BI282" i="12"/>
  <c r="BJ290" i="12"/>
  <c r="BI288" i="12"/>
  <c r="BI285" i="12"/>
  <c r="BJ289" i="12"/>
  <c r="BJ285" i="12"/>
  <c r="BI286" i="12"/>
  <c r="BJ286" i="12"/>
  <c r="BI284" i="12"/>
  <c r="BJ284" i="12"/>
  <c r="BJ291" i="12"/>
  <c r="BJ288" i="12"/>
  <c r="BJ282" i="12"/>
  <c r="CR284" i="12"/>
  <c r="CS284" i="12"/>
  <c r="CR290" i="12"/>
  <c r="CS290" i="12"/>
  <c r="CS287" i="12"/>
  <c r="CS281" i="12"/>
  <c r="CR285" i="12"/>
  <c r="CR287" i="12"/>
  <c r="CR281" i="12"/>
  <c r="CR283" i="12"/>
  <c r="CR286" i="12"/>
  <c r="CS286" i="12"/>
  <c r="CS291" i="12"/>
  <c r="CR288" i="12"/>
  <c r="CR282" i="12"/>
  <c r="CS288" i="12"/>
  <c r="CS282" i="12"/>
  <c r="CS289" i="12"/>
  <c r="CS285" i="12"/>
  <c r="CR291" i="12"/>
  <c r="CR289" i="12"/>
  <c r="CS283" i="12"/>
  <c r="CZ283" i="12"/>
  <c r="CY281" i="12"/>
  <c r="CZ281" i="12"/>
  <c r="CY287" i="12"/>
  <c r="CZ287" i="12"/>
  <c r="CY291" i="12"/>
  <c r="CY284" i="12"/>
  <c r="CZ291" i="12"/>
  <c r="CZ284" i="12"/>
  <c r="CY285" i="12"/>
  <c r="CY282" i="12"/>
  <c r="CY289" i="12"/>
  <c r="CY288" i="12"/>
  <c r="CZ285" i="12"/>
  <c r="CZ282" i="12"/>
  <c r="CZ286" i="12"/>
  <c r="CZ288" i="12"/>
  <c r="CZ289" i="12"/>
  <c r="CY290" i="12"/>
  <c r="CY286" i="12"/>
  <c r="CY283" i="12"/>
  <c r="CZ290" i="12"/>
  <c r="EA281" i="12"/>
  <c r="EB281" i="12"/>
  <c r="EA287" i="12"/>
  <c r="EB283" i="12"/>
  <c r="EB287" i="12"/>
  <c r="EB289" i="12"/>
  <c r="EA289" i="12"/>
  <c r="EA288" i="12"/>
  <c r="EB291" i="12"/>
  <c r="EA285" i="12"/>
  <c r="EA290" i="12"/>
  <c r="EB285" i="12"/>
  <c r="EB290" i="12"/>
  <c r="EA284" i="12"/>
  <c r="EB288" i="12"/>
  <c r="EB282" i="12"/>
  <c r="EB286" i="12"/>
  <c r="EB284" i="12"/>
  <c r="EA283" i="12"/>
  <c r="EA286" i="12"/>
  <c r="EA291" i="12"/>
  <c r="EA282" i="12"/>
  <c r="AG281" i="12"/>
  <c r="AH281" i="12"/>
  <c r="AH283" i="12"/>
  <c r="AG287" i="12"/>
  <c r="AH287" i="12"/>
  <c r="AH289" i="12"/>
  <c r="AH288" i="12"/>
  <c r="AH282" i="12"/>
  <c r="AH286" i="12"/>
  <c r="AG291" i="12"/>
  <c r="AH285" i="12"/>
  <c r="AG285" i="12"/>
  <c r="AG288" i="12"/>
  <c r="AG286" i="12"/>
  <c r="AG282" i="12"/>
  <c r="AG290" i="12"/>
  <c r="AG284" i="12"/>
  <c r="AG289" i="12"/>
  <c r="AH284" i="12"/>
  <c r="AG283" i="12"/>
  <c r="AH290" i="12"/>
  <c r="AH291" i="12"/>
  <c r="IQ290" i="12"/>
  <c r="IP284" i="12"/>
  <c r="IQ284" i="12"/>
  <c r="IQ286" i="12"/>
  <c r="IP290" i="12"/>
  <c r="IP288" i="12"/>
  <c r="IP291" i="12"/>
  <c r="IQ288" i="12"/>
  <c r="IP285" i="12"/>
  <c r="IP282" i="12"/>
  <c r="IP286" i="12"/>
  <c r="IQ282" i="12"/>
  <c r="IQ285" i="12"/>
  <c r="IQ291" i="12"/>
  <c r="IQ289" i="12"/>
  <c r="IP287" i="12"/>
  <c r="IP281" i="12"/>
  <c r="IQ281" i="12"/>
  <c r="IP289" i="12"/>
  <c r="IQ283" i="12"/>
  <c r="IP283" i="12"/>
  <c r="IQ287" i="12"/>
  <c r="BQ290" i="12"/>
  <c r="BP284" i="12"/>
  <c r="BQ284" i="12"/>
  <c r="BP290" i="12"/>
  <c r="BQ291" i="12"/>
  <c r="BP291" i="12"/>
  <c r="BP289" i="12"/>
  <c r="BP287" i="12"/>
  <c r="BQ287" i="12"/>
  <c r="BP286" i="12"/>
  <c r="BQ283" i="12"/>
  <c r="BQ286" i="12"/>
  <c r="BQ289" i="12"/>
  <c r="BP282" i="12"/>
  <c r="BQ285" i="12"/>
  <c r="BP281" i="12"/>
  <c r="BQ282" i="12"/>
  <c r="BP285" i="12"/>
  <c r="BP283" i="12"/>
  <c r="BP288" i="12"/>
  <c r="BQ281" i="12"/>
  <c r="BQ288" i="12"/>
  <c r="CE286" i="12"/>
  <c r="CE290" i="12"/>
  <c r="CD284" i="12"/>
  <c r="CE284" i="12"/>
  <c r="CD290" i="12"/>
  <c r="CD282" i="12"/>
  <c r="CE287" i="12"/>
  <c r="CE281" i="12"/>
  <c r="CE282" i="12"/>
  <c r="CD287" i="12"/>
  <c r="CD281" i="12"/>
  <c r="CD285" i="12"/>
  <c r="CD283" i="12"/>
  <c r="CE283" i="12"/>
  <c r="CE289" i="12"/>
  <c r="CD286" i="12"/>
  <c r="CD289" i="12"/>
  <c r="CD291" i="12"/>
  <c r="CE291" i="12"/>
  <c r="CE285" i="12"/>
  <c r="CD288" i="12"/>
  <c r="CE288" i="12"/>
  <c r="FX284" i="12"/>
  <c r="FY284" i="12"/>
  <c r="FX290" i="12"/>
  <c r="FY290" i="12"/>
  <c r="FX289" i="12"/>
  <c r="FY287" i="12"/>
  <c r="FY281" i="12"/>
  <c r="FY291" i="12"/>
  <c r="FY288" i="12"/>
  <c r="FY282" i="12"/>
  <c r="FX288" i="12"/>
  <c r="FX282" i="12"/>
  <c r="FY286" i="12"/>
  <c r="FX286" i="12"/>
  <c r="FY285" i="12"/>
  <c r="FX287" i="12"/>
  <c r="FX291" i="12"/>
  <c r="FY289" i="12"/>
  <c r="FX283" i="12"/>
  <c r="FY283" i="12"/>
  <c r="FX285" i="12"/>
  <c r="FX281" i="12"/>
  <c r="AN290" i="12"/>
  <c r="AO290" i="12"/>
  <c r="AN284" i="12"/>
  <c r="AO284" i="12"/>
  <c r="AN291" i="12"/>
  <c r="AN282" i="12"/>
  <c r="AN281" i="12"/>
  <c r="AO291" i="12"/>
  <c r="AN283" i="12"/>
  <c r="AO286" i="12"/>
  <c r="AN287" i="12"/>
  <c r="AO287" i="12"/>
  <c r="AO289" i="12"/>
  <c r="AO283" i="12"/>
  <c r="AN286" i="12"/>
  <c r="AO285" i="12"/>
  <c r="AN288" i="12"/>
  <c r="AN289" i="12"/>
  <c r="AN285" i="12"/>
  <c r="AO288" i="12"/>
  <c r="AO281" i="12"/>
  <c r="AO282" i="12"/>
  <c r="DT290" i="12"/>
  <c r="DU290" i="12"/>
  <c r="DT284" i="12"/>
  <c r="DU284" i="12"/>
  <c r="DU285" i="12"/>
  <c r="DU289" i="12"/>
  <c r="DU283" i="12"/>
  <c r="DU287" i="12"/>
  <c r="DT287" i="12"/>
  <c r="DT286" i="12"/>
  <c r="DT289" i="12"/>
  <c r="DT281" i="12"/>
  <c r="DT288" i="12"/>
  <c r="DU281" i="12"/>
  <c r="DT285" i="12"/>
  <c r="DU288" i="12"/>
  <c r="DT291" i="12"/>
  <c r="DU291" i="12"/>
  <c r="DU286" i="12"/>
  <c r="DT282" i="12"/>
  <c r="DU282" i="12"/>
  <c r="DT283" i="12"/>
  <c r="EW290" i="12"/>
  <c r="EV284" i="12"/>
  <c r="EW284" i="12"/>
  <c r="EV290" i="12"/>
  <c r="EV282" i="12"/>
  <c r="EV287" i="12"/>
  <c r="EV289" i="12"/>
  <c r="EV285" i="12"/>
  <c r="EV283" i="12"/>
  <c r="EV286" i="12"/>
  <c r="EV291" i="12"/>
  <c r="EW291" i="12"/>
  <c r="EV281" i="12"/>
  <c r="EW281" i="12"/>
  <c r="EW289" i="12"/>
  <c r="EW285" i="12"/>
  <c r="EW287" i="12"/>
  <c r="EW288" i="12"/>
  <c r="EW283" i="12"/>
  <c r="EV288" i="12"/>
  <c r="EW286" i="12"/>
  <c r="EW282" i="12"/>
  <c r="DG286" i="12"/>
  <c r="DF290" i="12"/>
  <c r="DG290" i="12"/>
  <c r="DF284" i="12"/>
  <c r="DG284" i="12"/>
  <c r="DF283" i="12"/>
  <c r="DF282" i="12"/>
  <c r="DG285" i="12"/>
  <c r="DG289" i="12"/>
  <c r="DF281" i="12"/>
  <c r="DF289" i="12"/>
  <c r="DG282" i="12"/>
  <c r="DG283" i="12"/>
  <c r="DF285" i="12"/>
  <c r="DF286" i="12"/>
  <c r="DG287" i="12"/>
  <c r="DF287" i="12"/>
  <c r="DF288" i="12"/>
  <c r="DF291" i="12"/>
  <c r="DG288" i="12"/>
  <c r="DG281" i="12"/>
  <c r="DG291" i="12"/>
  <c r="BB290" i="12"/>
  <c r="BC290" i="12"/>
  <c r="BB284" i="12"/>
  <c r="BC284" i="12"/>
  <c r="BC286" i="12"/>
  <c r="BB291" i="12"/>
  <c r="BB283" i="12"/>
  <c r="BC291" i="12"/>
  <c r="BB289" i="12"/>
  <c r="BB286" i="12"/>
  <c r="BC285" i="12"/>
  <c r="BC289" i="12"/>
  <c r="BC283" i="12"/>
  <c r="BB282" i="12"/>
  <c r="BB288" i="12"/>
  <c r="BC281" i="12"/>
  <c r="BB287" i="12"/>
  <c r="BB281" i="12"/>
  <c r="BC282" i="12"/>
  <c r="BC288" i="12"/>
  <c r="BB285" i="12"/>
  <c r="BC287" i="12"/>
  <c r="CL287" i="12"/>
  <c r="CL283" i="12"/>
  <c r="CK281" i="12"/>
  <c r="CL289" i="12"/>
  <c r="CL281" i="12"/>
  <c r="CK287" i="12"/>
  <c r="CK282" i="12"/>
  <c r="CK284" i="12"/>
  <c r="CK288" i="12"/>
  <c r="CK290" i="12"/>
  <c r="CL290" i="12"/>
  <c r="CK285" i="12"/>
  <c r="CL285" i="12"/>
  <c r="CL286" i="12"/>
  <c r="CL288" i="12"/>
  <c r="CK283" i="12"/>
  <c r="CL284" i="12"/>
  <c r="CL282" i="12"/>
  <c r="CK291" i="12"/>
  <c r="CL291" i="12"/>
  <c r="CK286" i="12"/>
  <c r="CK289" i="12"/>
  <c r="JD284" i="12"/>
  <c r="JE284" i="12"/>
  <c r="JD290" i="12"/>
  <c r="JE290" i="12"/>
  <c r="JD283" i="12"/>
  <c r="JE286" i="12"/>
  <c r="JD286" i="12"/>
  <c r="JD291" i="12"/>
  <c r="JE283" i="12"/>
  <c r="JD288" i="12"/>
  <c r="JD285" i="12"/>
  <c r="JE288" i="12"/>
  <c r="JD282" i="12"/>
  <c r="JE289" i="12"/>
  <c r="JE282" i="12"/>
  <c r="JE291" i="12"/>
  <c r="JE281" i="12"/>
  <c r="JD287" i="12"/>
  <c r="JE287" i="12"/>
  <c r="JD281" i="12"/>
  <c r="JD289" i="12"/>
  <c r="JE285" i="12"/>
  <c r="GS281" i="12"/>
  <c r="GT289" i="12"/>
  <c r="GT281" i="12"/>
  <c r="GT283" i="12"/>
  <c r="GS287" i="12"/>
  <c r="GT287" i="12"/>
  <c r="GS286" i="12"/>
  <c r="GT288" i="12"/>
  <c r="GT282" i="12"/>
  <c r="GT286" i="12"/>
  <c r="GS288" i="12"/>
  <c r="GS282" i="12"/>
  <c r="GT290" i="12"/>
  <c r="GT284" i="12"/>
  <c r="GS285" i="12"/>
  <c r="GT285" i="12"/>
  <c r="GS291" i="12"/>
  <c r="GS283" i="12"/>
  <c r="GS284" i="12"/>
  <c r="GS289" i="12"/>
  <c r="GT291" i="12"/>
  <c r="GS290" i="12"/>
  <c r="GL284" i="12"/>
  <c r="GL290" i="12"/>
  <c r="GM290" i="12"/>
  <c r="GM286" i="12"/>
  <c r="GM284" i="12"/>
  <c r="GL281" i="12"/>
  <c r="GM288" i="12"/>
  <c r="GM281" i="12"/>
  <c r="GL286" i="12"/>
  <c r="GL291" i="12"/>
  <c r="GM285" i="12"/>
  <c r="GM289" i="12"/>
  <c r="GM283" i="12"/>
  <c r="GL287" i="12"/>
  <c r="GM291" i="12"/>
  <c r="GL282" i="12"/>
  <c r="GL289" i="12"/>
  <c r="GL285" i="12"/>
  <c r="GL288" i="12"/>
  <c r="GM282" i="12"/>
  <c r="GM287" i="12"/>
  <c r="GL283" i="12"/>
  <c r="IC290" i="12"/>
  <c r="IB284" i="12"/>
  <c r="IC284" i="12"/>
  <c r="IB290" i="12"/>
  <c r="IB286" i="12"/>
  <c r="IB288" i="12"/>
  <c r="IB287" i="12"/>
  <c r="IB282" i="12"/>
  <c r="IC288" i="12"/>
  <c r="IC287" i="12"/>
  <c r="IB281" i="12"/>
  <c r="IC291" i="12"/>
  <c r="IC285" i="12"/>
  <c r="IB289" i="12"/>
  <c r="IC281" i="12"/>
  <c r="IC286" i="12"/>
  <c r="IB291" i="12"/>
  <c r="IB285" i="12"/>
  <c r="IC289" i="12"/>
  <c r="IB283" i="12"/>
  <c r="IC282" i="12"/>
  <c r="IC283" i="12"/>
  <c r="T289" i="12"/>
  <c r="S281" i="12"/>
  <c r="T283" i="12"/>
  <c r="T281" i="12"/>
  <c r="S287" i="12"/>
  <c r="T287" i="12"/>
  <c r="T282" i="12"/>
  <c r="S284" i="12"/>
  <c r="T288" i="12"/>
  <c r="T286" i="12"/>
  <c r="S286" i="12"/>
  <c r="S291" i="12"/>
  <c r="T291" i="12"/>
  <c r="S289" i="12"/>
  <c r="S282" i="12"/>
  <c r="S288" i="12"/>
  <c r="T284" i="12"/>
  <c r="S285" i="12"/>
  <c r="T285" i="12"/>
  <c r="S290" i="12"/>
  <c r="S283" i="12"/>
  <c r="T290" i="12"/>
  <c r="GZ290" i="12"/>
  <c r="HA290" i="12"/>
  <c r="GZ284" i="12"/>
  <c r="HA284" i="12"/>
  <c r="GZ287" i="12"/>
  <c r="HA281" i="12"/>
  <c r="HA286" i="12"/>
  <c r="GZ288" i="12"/>
  <c r="GZ283" i="12"/>
  <c r="HA287" i="12"/>
  <c r="GZ291" i="12"/>
  <c r="GZ285" i="12"/>
  <c r="HA291" i="12"/>
  <c r="HA285" i="12"/>
  <c r="HA289" i="12"/>
  <c r="HA283" i="12"/>
  <c r="GZ286" i="12"/>
  <c r="GZ282" i="12"/>
  <c r="HA282" i="12"/>
  <c r="GZ289" i="12"/>
  <c r="GZ281" i="12"/>
  <c r="HA288" i="12"/>
  <c r="EI286" i="12"/>
  <c r="EH290" i="12"/>
  <c r="EI290" i="12"/>
  <c r="EH284" i="12"/>
  <c r="EI284" i="12"/>
  <c r="EH285" i="12"/>
  <c r="EH286" i="12"/>
  <c r="EH291" i="12"/>
  <c r="EH289" i="12"/>
  <c r="EI288" i="12"/>
  <c r="EI282" i="12"/>
  <c r="EH287" i="12"/>
  <c r="EH281" i="12"/>
  <c r="EI287" i="12"/>
  <c r="EI281" i="12"/>
  <c r="EI285" i="12"/>
  <c r="EI289" i="12"/>
  <c r="EH288" i="12"/>
  <c r="EI291" i="12"/>
  <c r="EI283" i="12"/>
  <c r="EH282" i="12"/>
  <c r="EH283" i="12"/>
  <c r="FR287" i="12"/>
  <c r="FR283" i="12"/>
  <c r="FQ281" i="12"/>
  <c r="FR281" i="12"/>
  <c r="FQ287" i="12"/>
  <c r="FQ289" i="12"/>
  <c r="FR285" i="12"/>
  <c r="FQ284" i="12"/>
  <c r="FQ288" i="12"/>
  <c r="FR290" i="12"/>
  <c r="FR284" i="12"/>
  <c r="FQ290" i="12"/>
  <c r="FQ283" i="12"/>
  <c r="FQ286" i="12"/>
  <c r="FR289" i="12"/>
  <c r="FR282" i="12"/>
  <c r="FQ282" i="12"/>
  <c r="FR291" i="12"/>
  <c r="FQ285" i="12"/>
  <c r="FR288" i="12"/>
  <c r="FQ291" i="12"/>
  <c r="FR286" i="12"/>
  <c r="DN283" i="12"/>
  <c r="DM281" i="12"/>
  <c r="DN281" i="12"/>
  <c r="DM287" i="12"/>
  <c r="DN287" i="12"/>
  <c r="DM291" i="12"/>
  <c r="DM286" i="12"/>
  <c r="DM288" i="12"/>
  <c r="DM282" i="12"/>
  <c r="DM290" i="12"/>
  <c r="DM284" i="12"/>
  <c r="DN289" i="12"/>
  <c r="DN288" i="12"/>
  <c r="DN282" i="12"/>
  <c r="DN290" i="12"/>
  <c r="DN284" i="12"/>
  <c r="DN286" i="12"/>
  <c r="DM289" i="12"/>
  <c r="DN285" i="12"/>
  <c r="DM283" i="12"/>
  <c r="DN291" i="12"/>
  <c r="DM285" i="12"/>
  <c r="CZ269" i="12"/>
  <c r="CY267" i="12"/>
  <c r="CY273" i="12"/>
  <c r="CZ267" i="12"/>
  <c r="CZ273" i="12"/>
  <c r="CY279" i="12"/>
  <c r="CZ279" i="12"/>
  <c r="CY272" i="12"/>
  <c r="CZ276" i="12"/>
  <c r="CZ270" i="12"/>
  <c r="CZ275" i="12"/>
  <c r="CZ268" i="12"/>
  <c r="CY280" i="12"/>
  <c r="CY278" i="12"/>
  <c r="CZ274" i="12"/>
  <c r="CY268" i="12"/>
  <c r="CY277" i="12"/>
  <c r="CY271" i="12"/>
  <c r="CY269" i="12"/>
  <c r="CZ277" i="12"/>
  <c r="CZ271" i="12"/>
  <c r="CZ280" i="12"/>
  <c r="CY275" i="12"/>
  <c r="CZ278" i="12"/>
  <c r="CZ272" i="12"/>
  <c r="CY276" i="12"/>
  <c r="CY274" i="12"/>
  <c r="CY270" i="12"/>
  <c r="AU267" i="12"/>
  <c r="AU273" i="12"/>
  <c r="AV267" i="12"/>
  <c r="AV273" i="12"/>
  <c r="AV269" i="12"/>
  <c r="AV275" i="12"/>
  <c r="AU279" i="12"/>
  <c r="AV279" i="12"/>
  <c r="AV277" i="12"/>
  <c r="AV271" i="12"/>
  <c r="AV276" i="12"/>
  <c r="AV280" i="12"/>
  <c r="AU272" i="12"/>
  <c r="AV278" i="12"/>
  <c r="AV272" i="12"/>
  <c r="AU270" i="12"/>
  <c r="AU280" i="12"/>
  <c r="AV270" i="12"/>
  <c r="AU269" i="12"/>
  <c r="AU278" i="12"/>
  <c r="AV274" i="12"/>
  <c r="AV268" i="12"/>
  <c r="AU274" i="12"/>
  <c r="AU268" i="12"/>
  <c r="AU275" i="12"/>
  <c r="AU271" i="12"/>
  <c r="AU276" i="12"/>
  <c r="AU277" i="12"/>
  <c r="HN270" i="12"/>
  <c r="HO270" i="12"/>
  <c r="HO272" i="12"/>
  <c r="HO276" i="12"/>
  <c r="HO280" i="12"/>
  <c r="HN276" i="12"/>
  <c r="HN278" i="12"/>
  <c r="HO279" i="12"/>
  <c r="HO271" i="12"/>
  <c r="HN277" i="12"/>
  <c r="HN268" i="12"/>
  <c r="HN269" i="12"/>
  <c r="HN272" i="12"/>
  <c r="HO277" i="12"/>
  <c r="HN280" i="12"/>
  <c r="HN273" i="12"/>
  <c r="HN267" i="12"/>
  <c r="HO273" i="12"/>
  <c r="HO267" i="12"/>
  <c r="HN275" i="12"/>
  <c r="HO278" i="12"/>
  <c r="HN274" i="12"/>
  <c r="HN271" i="12"/>
  <c r="HO274" i="12"/>
  <c r="HO268" i="12"/>
  <c r="HO275" i="12"/>
  <c r="HO269" i="12"/>
  <c r="HN279" i="12"/>
  <c r="FD269" i="12"/>
  <c r="FD267" i="12"/>
  <c r="FC273" i="12"/>
  <c r="FC279" i="12"/>
  <c r="FD273" i="12"/>
  <c r="FD279" i="12"/>
  <c r="FC267" i="12"/>
  <c r="FD277" i="12"/>
  <c r="FD271" i="12"/>
  <c r="FC268" i="12"/>
  <c r="FC271" i="12"/>
  <c r="FC269" i="12"/>
  <c r="FC276" i="12"/>
  <c r="FC270" i="12"/>
  <c r="FD276" i="12"/>
  <c r="FD270" i="12"/>
  <c r="FC278" i="12"/>
  <c r="FC280" i="12"/>
  <c r="FD278" i="12"/>
  <c r="FD272" i="12"/>
  <c r="FC275" i="12"/>
  <c r="FD280" i="12"/>
  <c r="FC277" i="12"/>
  <c r="FD275" i="12"/>
  <c r="FC272" i="12"/>
  <c r="FD268" i="12"/>
  <c r="FD274" i="12"/>
  <c r="FC274" i="12"/>
  <c r="GE267" i="12"/>
  <c r="GE273" i="12"/>
  <c r="GF275" i="12"/>
  <c r="GF267" i="12"/>
  <c r="GF273" i="12"/>
  <c r="GE279" i="12"/>
  <c r="GF269" i="12"/>
  <c r="GF279" i="12"/>
  <c r="GE275" i="12"/>
  <c r="GF277" i="12"/>
  <c r="GF271" i="12"/>
  <c r="GF280" i="12"/>
  <c r="GE280" i="12"/>
  <c r="GE268" i="12"/>
  <c r="GF278" i="12"/>
  <c r="GE278" i="12"/>
  <c r="GF272" i="12"/>
  <c r="GE269" i="12"/>
  <c r="GE274" i="12"/>
  <c r="GE276" i="12"/>
  <c r="GE270" i="12"/>
  <c r="GF274" i="12"/>
  <c r="GF268" i="12"/>
  <c r="GF270" i="12"/>
  <c r="GE272" i="12"/>
  <c r="GE277" i="12"/>
  <c r="GF276" i="12"/>
  <c r="GE271" i="12"/>
  <c r="HU267" i="12"/>
  <c r="HU273" i="12"/>
  <c r="HV267" i="12"/>
  <c r="HV269" i="12"/>
  <c r="HV273" i="12"/>
  <c r="HU279" i="12"/>
  <c r="HV279" i="12"/>
  <c r="HU280" i="12"/>
  <c r="HU268" i="12"/>
  <c r="HV278" i="12"/>
  <c r="HV272" i="12"/>
  <c r="HU270" i="12"/>
  <c r="HV275" i="12"/>
  <c r="HV268" i="12"/>
  <c r="HU274" i="12"/>
  <c r="HV280" i="12"/>
  <c r="HV270" i="12"/>
  <c r="HU276" i="12"/>
  <c r="HU278" i="12"/>
  <c r="HV276" i="12"/>
  <c r="HV274" i="12"/>
  <c r="HU275" i="12"/>
  <c r="HU277" i="12"/>
  <c r="HU271" i="12"/>
  <c r="HU269" i="12"/>
  <c r="HV277" i="12"/>
  <c r="HU272" i="12"/>
  <c r="HV271" i="12"/>
  <c r="EA267" i="12"/>
  <c r="EA273" i="12"/>
  <c r="EB267" i="12"/>
  <c r="EB273" i="12"/>
  <c r="EB275" i="12"/>
  <c r="EB269" i="12"/>
  <c r="EA279" i="12"/>
  <c r="EB279" i="12"/>
  <c r="EB280" i="12"/>
  <c r="EA270" i="12"/>
  <c r="EA268" i="12"/>
  <c r="EA280" i="12"/>
  <c r="EB270" i="12"/>
  <c r="EB274" i="12"/>
  <c r="EB268" i="12"/>
  <c r="EB277" i="12"/>
  <c r="EA269" i="12"/>
  <c r="EA275" i="12"/>
  <c r="EB271" i="12"/>
  <c r="EA274" i="12"/>
  <c r="EA278" i="12"/>
  <c r="EA277" i="12"/>
  <c r="EA271" i="12"/>
  <c r="EB278" i="12"/>
  <c r="EB272" i="12"/>
  <c r="EA276" i="12"/>
  <c r="EB276" i="12"/>
  <c r="EA272" i="12"/>
  <c r="FJ270" i="12"/>
  <c r="FK270" i="12"/>
  <c r="FK272" i="12"/>
  <c r="FK280" i="12"/>
  <c r="FJ276" i="12"/>
  <c r="FK276" i="12"/>
  <c r="FJ275" i="12"/>
  <c r="FJ277" i="12"/>
  <c r="FK279" i="12"/>
  <c r="FJ273" i="12"/>
  <c r="FJ267" i="12"/>
  <c r="FJ278" i="12"/>
  <c r="FJ280" i="12"/>
  <c r="FK277" i="12"/>
  <c r="FK273" i="12"/>
  <c r="FK267" i="12"/>
  <c r="FJ279" i="12"/>
  <c r="FJ271" i="12"/>
  <c r="FK271" i="12"/>
  <c r="FK278" i="12"/>
  <c r="FJ274" i="12"/>
  <c r="FJ268" i="12"/>
  <c r="FJ269" i="12"/>
  <c r="FJ272" i="12"/>
  <c r="FK269" i="12"/>
  <c r="FK274" i="12"/>
  <c r="FK275" i="12"/>
  <c r="FK268" i="12"/>
  <c r="EO267" i="12"/>
  <c r="EO273" i="12"/>
  <c r="EP267" i="12"/>
  <c r="EP273" i="12"/>
  <c r="EP275" i="12"/>
  <c r="EP269" i="12"/>
  <c r="EO279" i="12"/>
  <c r="EP279" i="12"/>
  <c r="EO278" i="12"/>
  <c r="EO280" i="12"/>
  <c r="EO276" i="12"/>
  <c r="EP274" i="12"/>
  <c r="EP268" i="12"/>
  <c r="EO277" i="12"/>
  <c r="EO271" i="12"/>
  <c r="EP276" i="12"/>
  <c r="EP280" i="12"/>
  <c r="EO268" i="12"/>
  <c r="EP277" i="12"/>
  <c r="EP271" i="12"/>
  <c r="EP278" i="12"/>
  <c r="EO270" i="12"/>
  <c r="EO272" i="12"/>
  <c r="EP272" i="12"/>
  <c r="EO275" i="12"/>
  <c r="EO269" i="12"/>
  <c r="EP270" i="12"/>
  <c r="EO274" i="12"/>
  <c r="IJ275" i="12"/>
  <c r="II279" i="12"/>
  <c r="II267" i="12"/>
  <c r="IJ279" i="12"/>
  <c r="IJ267" i="12"/>
  <c r="II273" i="12"/>
  <c r="IJ273" i="12"/>
  <c r="IJ269" i="12"/>
  <c r="II280" i="12"/>
  <c r="II268" i="12"/>
  <c r="II276" i="12"/>
  <c r="II270" i="12"/>
  <c r="IJ280" i="12"/>
  <c r="II269" i="12"/>
  <c r="IJ276" i="12"/>
  <c r="IJ270" i="12"/>
  <c r="II275" i="12"/>
  <c r="II274" i="12"/>
  <c r="II278" i="12"/>
  <c r="IJ274" i="12"/>
  <c r="IJ268" i="12"/>
  <c r="II277" i="12"/>
  <c r="II272" i="12"/>
  <c r="IJ277" i="12"/>
  <c r="IJ272" i="12"/>
  <c r="II271" i="12"/>
  <c r="IJ271" i="12"/>
  <c r="IJ278" i="12"/>
  <c r="BW279" i="12"/>
  <c r="BX279" i="12"/>
  <c r="BX269" i="12"/>
  <c r="BX275" i="12"/>
  <c r="BW267" i="12"/>
  <c r="BX267" i="12"/>
  <c r="BX280" i="12"/>
  <c r="BX273" i="12"/>
  <c r="BW273" i="12"/>
  <c r="BW272" i="12"/>
  <c r="BW274" i="12"/>
  <c r="BW271" i="12"/>
  <c r="BW277" i="12"/>
  <c r="BX277" i="12"/>
  <c r="BW278" i="12"/>
  <c r="BW280" i="12"/>
  <c r="BW268" i="12"/>
  <c r="BW269" i="12"/>
  <c r="BW276" i="12"/>
  <c r="BW270" i="12"/>
  <c r="BX274" i="12"/>
  <c r="BX268" i="12"/>
  <c r="BX276" i="12"/>
  <c r="BX270" i="12"/>
  <c r="BW275" i="12"/>
  <c r="BX271" i="12"/>
  <c r="BX278" i="12"/>
  <c r="BX272" i="12"/>
  <c r="AA272" i="12"/>
  <c r="Z276" i="12"/>
  <c r="AA276" i="12"/>
  <c r="Z270" i="12"/>
  <c r="AA270" i="12"/>
  <c r="Z269" i="12"/>
  <c r="AA280" i="12"/>
  <c r="AA267" i="12"/>
  <c r="Z279" i="12"/>
  <c r="AA279" i="12"/>
  <c r="AA271" i="12"/>
  <c r="Z277" i="12"/>
  <c r="AA277" i="12"/>
  <c r="Z271" i="12"/>
  <c r="Z274" i="12"/>
  <c r="Z268" i="12"/>
  <c r="AA274" i="12"/>
  <c r="AA268" i="12"/>
  <c r="Z278" i="12"/>
  <c r="Z275" i="12"/>
  <c r="Z272" i="12"/>
  <c r="AA275" i="12"/>
  <c r="AA269" i="12"/>
  <c r="AA273" i="12"/>
  <c r="Z267" i="12"/>
  <c r="Z280" i="12"/>
  <c r="Z273" i="12"/>
  <c r="AA278" i="12"/>
  <c r="HG267" i="12"/>
  <c r="HG273" i="12"/>
  <c r="HH267" i="12"/>
  <c r="HH273" i="12"/>
  <c r="HH269" i="12"/>
  <c r="HG280" i="12"/>
  <c r="HG279" i="12"/>
  <c r="HH279" i="12"/>
  <c r="HH278" i="12"/>
  <c r="HH272" i="12"/>
  <c r="HG269" i="12"/>
  <c r="HG277" i="12"/>
  <c r="HG271" i="12"/>
  <c r="HH277" i="12"/>
  <c r="HH271" i="12"/>
  <c r="HG274" i="12"/>
  <c r="HG275" i="12"/>
  <c r="HG268" i="12"/>
  <c r="HG278" i="12"/>
  <c r="HG276" i="12"/>
  <c r="HH274" i="12"/>
  <c r="HH268" i="12"/>
  <c r="HH280" i="12"/>
  <c r="HG272" i="12"/>
  <c r="HH270" i="12"/>
  <c r="HH276" i="12"/>
  <c r="HH275" i="12"/>
  <c r="HG270" i="12"/>
  <c r="BI267" i="12"/>
  <c r="BI273" i="12"/>
  <c r="BJ267" i="12"/>
  <c r="BJ269" i="12"/>
  <c r="BJ273" i="12"/>
  <c r="BJ275" i="12"/>
  <c r="BI279" i="12"/>
  <c r="BJ279" i="12"/>
  <c r="BI278" i="12"/>
  <c r="BI274" i="12"/>
  <c r="BJ278" i="12"/>
  <c r="BJ272" i="12"/>
  <c r="BI276" i="12"/>
  <c r="BI270" i="12"/>
  <c r="BI275" i="12"/>
  <c r="BI280" i="12"/>
  <c r="BJ276" i="12"/>
  <c r="BJ270" i="12"/>
  <c r="BJ280" i="12"/>
  <c r="BJ268" i="12"/>
  <c r="BI268" i="12"/>
  <c r="BI272" i="12"/>
  <c r="BI277" i="12"/>
  <c r="BI271" i="12"/>
  <c r="BJ274" i="12"/>
  <c r="BJ277" i="12"/>
  <c r="BJ271" i="12"/>
  <c r="BI269" i="12"/>
  <c r="CR270" i="12"/>
  <c r="CS270" i="12"/>
  <c r="CR276" i="12"/>
  <c r="CS276" i="12"/>
  <c r="CS272" i="12"/>
  <c r="CS278" i="12"/>
  <c r="CR274" i="12"/>
  <c r="CR268" i="12"/>
  <c r="CR280" i="12"/>
  <c r="CS274" i="12"/>
  <c r="CS268" i="12"/>
  <c r="CR278" i="12"/>
  <c r="CS269" i="12"/>
  <c r="CR272" i="12"/>
  <c r="CS275" i="12"/>
  <c r="CR275" i="12"/>
  <c r="CR279" i="12"/>
  <c r="CS279" i="12"/>
  <c r="CR269" i="12"/>
  <c r="CS277" i="12"/>
  <c r="CS273" i="12"/>
  <c r="CS267" i="12"/>
  <c r="CR267" i="12"/>
  <c r="CR273" i="12"/>
  <c r="CS280" i="12"/>
  <c r="CS271" i="12"/>
  <c r="CR277" i="12"/>
  <c r="CR271" i="12"/>
  <c r="IX269" i="12"/>
  <c r="IW267" i="12"/>
  <c r="IW273" i="12"/>
  <c r="IX267" i="12"/>
  <c r="IX273" i="12"/>
  <c r="IW279" i="12"/>
  <c r="IX279" i="12"/>
  <c r="IX275" i="12"/>
  <c r="IW280" i="12"/>
  <c r="IW277" i="12"/>
  <c r="IW271" i="12"/>
  <c r="IW272" i="12"/>
  <c r="IX277" i="12"/>
  <c r="IX271" i="12"/>
  <c r="IX268" i="12"/>
  <c r="IX280" i="12"/>
  <c r="IX274" i="12"/>
  <c r="IW275" i="12"/>
  <c r="IW278" i="12"/>
  <c r="IW268" i="12"/>
  <c r="IW269" i="12"/>
  <c r="IW274" i="12"/>
  <c r="IX276" i="12"/>
  <c r="IW276" i="12"/>
  <c r="IW270" i="12"/>
  <c r="IX270" i="12"/>
  <c r="IX272" i="12"/>
  <c r="IX278" i="12"/>
  <c r="AG267" i="12"/>
  <c r="AG273" i="12"/>
  <c r="AH267" i="12"/>
  <c r="AH273" i="12"/>
  <c r="AH269" i="12"/>
  <c r="AH275" i="12"/>
  <c r="AG279" i="12"/>
  <c r="AH279" i="12"/>
  <c r="AG275" i="12"/>
  <c r="AG274" i="12"/>
  <c r="AH278" i="12"/>
  <c r="AH272" i="12"/>
  <c r="AG268" i="12"/>
  <c r="AG277" i="12"/>
  <c r="AG278" i="12"/>
  <c r="AG272" i="12"/>
  <c r="AH277" i="12"/>
  <c r="AH280" i="12"/>
  <c r="AH271" i="12"/>
  <c r="AH276" i="12"/>
  <c r="AG271" i="12"/>
  <c r="AH268" i="12"/>
  <c r="AG270" i="12"/>
  <c r="AG280" i="12"/>
  <c r="AH270" i="12"/>
  <c r="AG269" i="12"/>
  <c r="AH274" i="12"/>
  <c r="AG276" i="12"/>
  <c r="IP270" i="12"/>
  <c r="IQ272" i="12"/>
  <c r="IQ270" i="12"/>
  <c r="IQ280" i="12"/>
  <c r="IP276" i="12"/>
  <c r="IQ276" i="12"/>
  <c r="IP279" i="12"/>
  <c r="IP273" i="12"/>
  <c r="IP267" i="12"/>
  <c r="IQ273" i="12"/>
  <c r="IQ267" i="12"/>
  <c r="IP271" i="12"/>
  <c r="IP269" i="12"/>
  <c r="IP274" i="12"/>
  <c r="IP268" i="12"/>
  <c r="IP275" i="12"/>
  <c r="IQ274" i="12"/>
  <c r="IQ268" i="12"/>
  <c r="IP278" i="12"/>
  <c r="IQ275" i="12"/>
  <c r="IQ269" i="12"/>
  <c r="IQ278" i="12"/>
  <c r="IP272" i="12"/>
  <c r="IQ271" i="12"/>
  <c r="IP277" i="12"/>
  <c r="IP280" i="12"/>
  <c r="IQ279" i="12"/>
  <c r="IQ277" i="12"/>
  <c r="BP270" i="12"/>
  <c r="BQ270" i="12"/>
  <c r="BQ272" i="12"/>
  <c r="BP276" i="12"/>
  <c r="BQ276" i="12"/>
  <c r="BQ271" i="12"/>
  <c r="BQ275" i="12"/>
  <c r="BP271" i="12"/>
  <c r="BP277" i="12"/>
  <c r="BQ278" i="12"/>
  <c r="BP275" i="12"/>
  <c r="BQ277" i="12"/>
  <c r="BP274" i="12"/>
  <c r="BP268" i="12"/>
  <c r="BP279" i="12"/>
  <c r="BQ269" i="12"/>
  <c r="BQ274" i="12"/>
  <c r="BQ268" i="12"/>
  <c r="BQ279" i="12"/>
  <c r="BP272" i="12"/>
  <c r="BP278" i="12"/>
  <c r="BP269" i="12"/>
  <c r="BP273" i="12"/>
  <c r="BP267" i="12"/>
  <c r="BP280" i="12"/>
  <c r="BQ267" i="12"/>
  <c r="BQ280" i="12"/>
  <c r="BQ273" i="12"/>
  <c r="CD270" i="12"/>
  <c r="CE272" i="12"/>
  <c r="CE270" i="12"/>
  <c r="CD276" i="12"/>
  <c r="CE276" i="12"/>
  <c r="CD280" i="12"/>
  <c r="CE274" i="12"/>
  <c r="CE268" i="12"/>
  <c r="CD272" i="12"/>
  <c r="CE280" i="12"/>
  <c r="CD279" i="12"/>
  <c r="CD273" i="12"/>
  <c r="CD267" i="12"/>
  <c r="CE279" i="12"/>
  <c r="CE273" i="12"/>
  <c r="CE267" i="12"/>
  <c r="CE275" i="12"/>
  <c r="CE269" i="12"/>
  <c r="CD271" i="12"/>
  <c r="CD275" i="12"/>
  <c r="CD277" i="12"/>
  <c r="CE277" i="12"/>
  <c r="CD278" i="12"/>
  <c r="CD268" i="12"/>
  <c r="CD269" i="12"/>
  <c r="CD274" i="12"/>
  <c r="CE271" i="12"/>
  <c r="CE278" i="12"/>
  <c r="FX270" i="12"/>
  <c r="FY270" i="12"/>
  <c r="FY272" i="12"/>
  <c r="FX276" i="12"/>
  <c r="FY276" i="12"/>
  <c r="FY279" i="12"/>
  <c r="FX273" i="12"/>
  <c r="FX271" i="12"/>
  <c r="FY280" i="12"/>
  <c r="FX272" i="12"/>
  <c r="FX267" i="12"/>
  <c r="FX278" i="12"/>
  <c r="FX269" i="12"/>
  <c r="FX277" i="12"/>
  <c r="FY271" i="12"/>
  <c r="FX279" i="12"/>
  <c r="FY277" i="12"/>
  <c r="FY278" i="12"/>
  <c r="FY273" i="12"/>
  <c r="FY267" i="12"/>
  <c r="FX275" i="12"/>
  <c r="FY274" i="12"/>
  <c r="FY268" i="12"/>
  <c r="FX268" i="12"/>
  <c r="FY275" i="12"/>
  <c r="FY269" i="12"/>
  <c r="FX274" i="12"/>
  <c r="FX280" i="12"/>
  <c r="AN270" i="12"/>
  <c r="AO270" i="12"/>
  <c r="AO276" i="12"/>
  <c r="AO278" i="12"/>
  <c r="AN276" i="12"/>
  <c r="AO272" i="12"/>
  <c r="AN275" i="12"/>
  <c r="AN278" i="12"/>
  <c r="AO279" i="12"/>
  <c r="AO273" i="12"/>
  <c r="AN274" i="12"/>
  <c r="AN268" i="12"/>
  <c r="AO274" i="12"/>
  <c r="AO268" i="12"/>
  <c r="AO271" i="12"/>
  <c r="AN272" i="12"/>
  <c r="AN280" i="12"/>
  <c r="AO280" i="12"/>
  <c r="AN271" i="12"/>
  <c r="AO277" i="12"/>
  <c r="AN269" i="12"/>
  <c r="AO269" i="12"/>
  <c r="AO267" i="12"/>
  <c r="AN273" i="12"/>
  <c r="AO275" i="12"/>
  <c r="AN277" i="12"/>
  <c r="AN267" i="12"/>
  <c r="AN279" i="12"/>
  <c r="DG272" i="12"/>
  <c r="DF276" i="12"/>
  <c r="DG276" i="12"/>
  <c r="DG280" i="12"/>
  <c r="DF270" i="12"/>
  <c r="DG270" i="12"/>
  <c r="DG277" i="12"/>
  <c r="DG279" i="12"/>
  <c r="DG267" i="12"/>
  <c r="DG275" i="12"/>
  <c r="DF274" i="12"/>
  <c r="DF268" i="12"/>
  <c r="DG269" i="12"/>
  <c r="DG274" i="12"/>
  <c r="DG268" i="12"/>
  <c r="DF267" i="12"/>
  <c r="DF278" i="12"/>
  <c r="DF273" i="12"/>
  <c r="DG273" i="12"/>
  <c r="DF280" i="12"/>
  <c r="DF271" i="12"/>
  <c r="DF275" i="12"/>
  <c r="DG271" i="12"/>
  <c r="DF269" i="12"/>
  <c r="DF279" i="12"/>
  <c r="DF272" i="12"/>
  <c r="DF277" i="12"/>
  <c r="DG278" i="12"/>
  <c r="DU272" i="12"/>
  <c r="DT270" i="12"/>
  <c r="DU270" i="12"/>
  <c r="DU276" i="12"/>
  <c r="DT276" i="12"/>
  <c r="DU275" i="12"/>
  <c r="DU269" i="12"/>
  <c r="DT278" i="12"/>
  <c r="DT272" i="12"/>
  <c r="DT277" i="12"/>
  <c r="DT271" i="12"/>
  <c r="DT269" i="12"/>
  <c r="DU277" i="12"/>
  <c r="DT275" i="12"/>
  <c r="DU278" i="12"/>
  <c r="DU280" i="12"/>
  <c r="DT279" i="12"/>
  <c r="DT273" i="12"/>
  <c r="DT267" i="12"/>
  <c r="DT274" i="12"/>
  <c r="DT268" i="12"/>
  <c r="DU273" i="12"/>
  <c r="DU271" i="12"/>
  <c r="DU274" i="12"/>
  <c r="DU279" i="12"/>
  <c r="DU268" i="12"/>
  <c r="DU267" i="12"/>
  <c r="DT280" i="12"/>
  <c r="EV270" i="12"/>
  <c r="EW270" i="12"/>
  <c r="EV276" i="12"/>
  <c r="EW278" i="12"/>
  <c r="EW276" i="12"/>
  <c r="EW279" i="12"/>
  <c r="EW272" i="12"/>
  <c r="EW274" i="12"/>
  <c r="EW268" i="12"/>
  <c r="EW275" i="12"/>
  <c r="EW269" i="12"/>
  <c r="EW271" i="12"/>
  <c r="EV279" i="12"/>
  <c r="EW280" i="12"/>
  <c r="EV271" i="12"/>
  <c r="EV272" i="12"/>
  <c r="EV269" i="12"/>
  <c r="EV273" i="12"/>
  <c r="EV267" i="12"/>
  <c r="EV278" i="12"/>
  <c r="EV275" i="12"/>
  <c r="EW273" i="12"/>
  <c r="EW267" i="12"/>
  <c r="EV280" i="12"/>
  <c r="EV277" i="12"/>
  <c r="EW277" i="12"/>
  <c r="EV274" i="12"/>
  <c r="EV268" i="12"/>
  <c r="GT275" i="12"/>
  <c r="GS267" i="12"/>
  <c r="GS273" i="12"/>
  <c r="GT267" i="12"/>
  <c r="GT273" i="12"/>
  <c r="GT269" i="12"/>
  <c r="GS280" i="12"/>
  <c r="GS279" i="12"/>
  <c r="GT279" i="12"/>
  <c r="GS271" i="12"/>
  <c r="GS268" i="12"/>
  <c r="GT271" i="12"/>
  <c r="GT278" i="12"/>
  <c r="GT272" i="12"/>
  <c r="GS269" i="12"/>
  <c r="GS278" i="12"/>
  <c r="GS272" i="12"/>
  <c r="GS276" i="12"/>
  <c r="GS270" i="12"/>
  <c r="GS275" i="12"/>
  <c r="GT276" i="12"/>
  <c r="GT270" i="12"/>
  <c r="GS274" i="12"/>
  <c r="GS277" i="12"/>
  <c r="GT280" i="12"/>
  <c r="GT274" i="12"/>
  <c r="GT268" i="12"/>
  <c r="GT277" i="12"/>
  <c r="BB270" i="12"/>
  <c r="BC270" i="12"/>
  <c r="BC272" i="12"/>
  <c r="BC276" i="12"/>
  <c r="BB276" i="12"/>
  <c r="BB268" i="12"/>
  <c r="BC271" i="12"/>
  <c r="BC268" i="12"/>
  <c r="BB274" i="12"/>
  <c r="BC274" i="12"/>
  <c r="BB278" i="12"/>
  <c r="BB275" i="12"/>
  <c r="BC275" i="12"/>
  <c r="BC269" i="12"/>
  <c r="BB279" i="12"/>
  <c r="BC278" i="12"/>
  <c r="BC279" i="12"/>
  <c r="BC273" i="12"/>
  <c r="BC280" i="12"/>
  <c r="BC267" i="12"/>
  <c r="BB273" i="12"/>
  <c r="BB280" i="12"/>
  <c r="BB277" i="12"/>
  <c r="BB271" i="12"/>
  <c r="BB269" i="12"/>
  <c r="BB272" i="12"/>
  <c r="BC277" i="12"/>
  <c r="BB267" i="12"/>
  <c r="CL269" i="12"/>
  <c r="CL275" i="12"/>
  <c r="CK267" i="12"/>
  <c r="CK273" i="12"/>
  <c r="CL267" i="12"/>
  <c r="CL273" i="12"/>
  <c r="CL279" i="12"/>
  <c r="CK279" i="12"/>
  <c r="CK274" i="12"/>
  <c r="CK275" i="12"/>
  <c r="CL268" i="12"/>
  <c r="CL274" i="12"/>
  <c r="CK276" i="12"/>
  <c r="CK270" i="12"/>
  <c r="CK280" i="12"/>
  <c r="CL276" i="12"/>
  <c r="CL270" i="12"/>
  <c r="CK278" i="12"/>
  <c r="CK272" i="12"/>
  <c r="CK268" i="12"/>
  <c r="CL280" i="12"/>
  <c r="CK277" i="12"/>
  <c r="CK271" i="12"/>
  <c r="CL271" i="12"/>
  <c r="CL272" i="12"/>
  <c r="CL278" i="12"/>
  <c r="CK269" i="12"/>
  <c r="CL277" i="12"/>
  <c r="JD270" i="12"/>
  <c r="JE270" i="12"/>
  <c r="JE272" i="12"/>
  <c r="JE278" i="12"/>
  <c r="JD276" i="12"/>
  <c r="JE276" i="12"/>
  <c r="JE280" i="12"/>
  <c r="JD278" i="12"/>
  <c r="JD272" i="12"/>
  <c r="JD277" i="12"/>
  <c r="JE277" i="12"/>
  <c r="JD273" i="12"/>
  <c r="JD280" i="12"/>
  <c r="JD279" i="12"/>
  <c r="JD267" i="12"/>
  <c r="JE275" i="12"/>
  <c r="JD275" i="12"/>
  <c r="JD274" i="12"/>
  <c r="JD268" i="12"/>
  <c r="JE269" i="12"/>
  <c r="JE274" i="12"/>
  <c r="JE273" i="12"/>
  <c r="JE268" i="12"/>
  <c r="JE267" i="12"/>
  <c r="JD269" i="12"/>
  <c r="JD271" i="12"/>
  <c r="JE271" i="12"/>
  <c r="JE279" i="12"/>
  <c r="S267" i="12"/>
  <c r="S273" i="12"/>
  <c r="T267" i="12"/>
  <c r="T273" i="12"/>
  <c r="T269" i="12"/>
  <c r="T275" i="12"/>
  <c r="S279" i="12"/>
  <c r="T279" i="12"/>
  <c r="S278" i="12"/>
  <c r="S272" i="12"/>
  <c r="S274" i="12"/>
  <c r="S276" i="12"/>
  <c r="S270" i="12"/>
  <c r="T276" i="12"/>
  <c r="T270" i="12"/>
  <c r="T278" i="12"/>
  <c r="S275" i="12"/>
  <c r="T272" i="12"/>
  <c r="S280" i="12"/>
  <c r="S268" i="12"/>
  <c r="T280" i="12"/>
  <c r="S269" i="12"/>
  <c r="S277" i="12"/>
  <c r="S271" i="12"/>
  <c r="T277" i="12"/>
  <c r="T274" i="12"/>
  <c r="T268" i="12"/>
  <c r="T271" i="12"/>
  <c r="GM272" i="12"/>
  <c r="GL270" i="12"/>
  <c r="GM270" i="12"/>
  <c r="GL276" i="12"/>
  <c r="GM276" i="12"/>
  <c r="GM280" i="12"/>
  <c r="GL273" i="12"/>
  <c r="GM273" i="12"/>
  <c r="GM279" i="12"/>
  <c r="GM277" i="12"/>
  <c r="GL278" i="12"/>
  <c r="GL280" i="12"/>
  <c r="GM271" i="12"/>
  <c r="GL279" i="12"/>
  <c r="GL267" i="12"/>
  <c r="GL271" i="12"/>
  <c r="GM267" i="12"/>
  <c r="GL277" i="12"/>
  <c r="GL272" i="12"/>
  <c r="GL269" i="12"/>
  <c r="GL274" i="12"/>
  <c r="GL268" i="12"/>
  <c r="GM275" i="12"/>
  <c r="GM269" i="12"/>
  <c r="GL275" i="12"/>
  <c r="GM268" i="12"/>
  <c r="GM278" i="12"/>
  <c r="GM274" i="12"/>
  <c r="IB270" i="12"/>
  <c r="IC270" i="12"/>
  <c r="IC272" i="12"/>
  <c r="IC280" i="12"/>
  <c r="IB276" i="12"/>
  <c r="IC276" i="12"/>
  <c r="IC279" i="12"/>
  <c r="IC271" i="12"/>
  <c r="IB267" i="12"/>
  <c r="IB279" i="12"/>
  <c r="IB272" i="12"/>
  <c r="IC274" i="12"/>
  <c r="IC268" i="12"/>
  <c r="IB269" i="12"/>
  <c r="IB273" i="12"/>
  <c r="IC273" i="12"/>
  <c r="IC267" i="12"/>
  <c r="IC275" i="12"/>
  <c r="IB277" i="12"/>
  <c r="IC278" i="12"/>
  <c r="IB278" i="12"/>
  <c r="IC277" i="12"/>
  <c r="IC269" i="12"/>
  <c r="IB274" i="12"/>
  <c r="IB268" i="12"/>
  <c r="IB275" i="12"/>
  <c r="IB280" i="12"/>
  <c r="IB271" i="12"/>
  <c r="GZ270" i="12"/>
  <c r="HA270" i="12"/>
  <c r="HA276" i="12"/>
  <c r="GZ276" i="12"/>
  <c r="HA278" i="12"/>
  <c r="HA272" i="12"/>
  <c r="HA280" i="12"/>
  <c r="GZ279" i="12"/>
  <c r="GZ277" i="12"/>
  <c r="GZ278" i="12"/>
  <c r="GZ272" i="12"/>
  <c r="HA277" i="12"/>
  <c r="HA271" i="12"/>
  <c r="HA267" i="12"/>
  <c r="HA279" i="12"/>
  <c r="GZ271" i="12"/>
  <c r="GZ280" i="12"/>
  <c r="GZ275" i="12"/>
  <c r="GZ274" i="12"/>
  <c r="GZ268" i="12"/>
  <c r="HA274" i="12"/>
  <c r="HA268" i="12"/>
  <c r="GZ269" i="12"/>
  <c r="GZ273" i="12"/>
  <c r="GZ267" i="12"/>
  <c r="HA273" i="12"/>
  <c r="HA275" i="12"/>
  <c r="HA269" i="12"/>
  <c r="EI272" i="12"/>
  <c r="EH270" i="12"/>
  <c r="EI270" i="12"/>
  <c r="EI276" i="12"/>
  <c r="EH276" i="12"/>
  <c r="EH280" i="12"/>
  <c r="EI275" i="12"/>
  <c r="EI269" i="12"/>
  <c r="EH278" i="12"/>
  <c r="EH272" i="12"/>
  <c r="EH279" i="12"/>
  <c r="EH273" i="12"/>
  <c r="EH267" i="12"/>
  <c r="EI280" i="12"/>
  <c r="EH277" i="12"/>
  <c r="EH275" i="12"/>
  <c r="EI279" i="12"/>
  <c r="EI273" i="12"/>
  <c r="EI267" i="12"/>
  <c r="EI277" i="12"/>
  <c r="EI271" i="12"/>
  <c r="EH271" i="12"/>
  <c r="EI278" i="12"/>
  <c r="EH268" i="12"/>
  <c r="EH269" i="12"/>
  <c r="EI268" i="12"/>
  <c r="EI274" i="12"/>
  <c r="EH274" i="12"/>
  <c r="FR269" i="12"/>
  <c r="FQ267" i="12"/>
  <c r="FQ273" i="12"/>
  <c r="FR267" i="12"/>
  <c r="FR273" i="12"/>
  <c r="FR279" i="12"/>
  <c r="FQ279" i="12"/>
  <c r="FQ276" i="12"/>
  <c r="FQ270" i="12"/>
  <c r="FR272" i="12"/>
  <c r="FR276" i="12"/>
  <c r="FR270" i="12"/>
  <c r="FR278" i="12"/>
  <c r="FR275" i="12"/>
  <c r="FQ278" i="12"/>
  <c r="FR280" i="12"/>
  <c r="FQ275" i="12"/>
  <c r="FQ277" i="12"/>
  <c r="FQ271" i="12"/>
  <c r="FQ268" i="12"/>
  <c r="FR277" i="12"/>
  <c r="FR271" i="12"/>
  <c r="FQ269" i="12"/>
  <c r="FQ280" i="12"/>
  <c r="FR274" i="12"/>
  <c r="FQ272" i="12"/>
  <c r="FR268" i="12"/>
  <c r="FQ274" i="12"/>
  <c r="DN269" i="12"/>
  <c r="DM267" i="12"/>
  <c r="DM273" i="12"/>
  <c r="DN267" i="12"/>
  <c r="DN273" i="12"/>
  <c r="DM279" i="12"/>
  <c r="DN279" i="12"/>
  <c r="DN280" i="12"/>
  <c r="DM275" i="12"/>
  <c r="DN268" i="12"/>
  <c r="DM271" i="12"/>
  <c r="DM277" i="12"/>
  <c r="DN275" i="12"/>
  <c r="DN277" i="12"/>
  <c r="DN274" i="12"/>
  <c r="DM280" i="12"/>
  <c r="DM268" i="12"/>
  <c r="DM278" i="12"/>
  <c r="DN271" i="12"/>
  <c r="DM269" i="12"/>
  <c r="DN276" i="12"/>
  <c r="DN270" i="12"/>
  <c r="DM272" i="12"/>
  <c r="DM270" i="12"/>
  <c r="DM274" i="12"/>
  <c r="DN278" i="12"/>
  <c r="DN272" i="12"/>
  <c r="DM276" i="12"/>
  <c r="HV246" i="12"/>
  <c r="HV244" i="12"/>
  <c r="HV251" i="12"/>
  <c r="HU258" i="12"/>
  <c r="HV258" i="12"/>
  <c r="HU230" i="12"/>
  <c r="HU254" i="12"/>
  <c r="HV230" i="12"/>
  <c r="HU249" i="12"/>
  <c r="HU266" i="12"/>
  <c r="HV263" i="12"/>
  <c r="HV243" i="12"/>
  <c r="HU265" i="12"/>
  <c r="HV255" i="12"/>
  <c r="HU250" i="12"/>
  <c r="HV232" i="12"/>
  <c r="HU252" i="12"/>
  <c r="HU262" i="12"/>
  <c r="HV261" i="12"/>
  <c r="HV238" i="12"/>
  <c r="HV249" i="12"/>
  <c r="HV260" i="12"/>
  <c r="HU238" i="12"/>
  <c r="HU260" i="12"/>
  <c r="HU231" i="12"/>
  <c r="HU257" i="12"/>
  <c r="HU246" i="12"/>
  <c r="HU236" i="12"/>
  <c r="HU261" i="12"/>
  <c r="HU232" i="12"/>
  <c r="HV241" i="12"/>
  <c r="HU245" i="12"/>
  <c r="HU237" i="12"/>
  <c r="HU251" i="12"/>
  <c r="HU235" i="12"/>
  <c r="HV256" i="12"/>
  <c r="HU248" i="12"/>
  <c r="HU243" i="12"/>
  <c r="HV248" i="12"/>
  <c r="HU233" i="12"/>
  <c r="HU244" i="12"/>
  <c r="HV245" i="12"/>
  <c r="HV250" i="12"/>
  <c r="HU256" i="12"/>
  <c r="HU259" i="12"/>
  <c r="HU242" i="12"/>
  <c r="HV259" i="12"/>
  <c r="HV253" i="12"/>
  <c r="HV242" i="12"/>
  <c r="HV235" i="12"/>
  <c r="HV264" i="12"/>
  <c r="HU255" i="12"/>
  <c r="HV262" i="12"/>
  <c r="HV257" i="12"/>
  <c r="HV252" i="12"/>
  <c r="HV265" i="12"/>
  <c r="HU253" i="12"/>
  <c r="HV254" i="12"/>
  <c r="HU263" i="12"/>
  <c r="HV247" i="12"/>
  <c r="HV239" i="12"/>
  <c r="HU264" i="12"/>
  <c r="HV237" i="12"/>
  <c r="HU239" i="12"/>
  <c r="HV231" i="12"/>
  <c r="HV233" i="12"/>
  <c r="HU234" i="12"/>
  <c r="HU247" i="12"/>
  <c r="HV234" i="12"/>
  <c r="HV236" i="12"/>
  <c r="HU240" i="12"/>
  <c r="HV240" i="12"/>
  <c r="HV266" i="12"/>
  <c r="HU241" i="12"/>
  <c r="EB257" i="12"/>
  <c r="EA238" i="12"/>
  <c r="EB250" i="12"/>
  <c r="EA235" i="12"/>
  <c r="EA261" i="12"/>
  <c r="EB244" i="12"/>
  <c r="EA250" i="12"/>
  <c r="EB263" i="12"/>
  <c r="EB249" i="12"/>
  <c r="EA259" i="12"/>
  <c r="EB254" i="12"/>
  <c r="EA242" i="12"/>
  <c r="EA248" i="12"/>
  <c r="EA251" i="12"/>
  <c r="EA265" i="12"/>
  <c r="EA246" i="12"/>
  <c r="EB236" i="12"/>
  <c r="EB261" i="12"/>
  <c r="EA245" i="12"/>
  <c r="EA236" i="12"/>
  <c r="EA258" i="12"/>
  <c r="EB252" i="12"/>
  <c r="EA256" i="12"/>
  <c r="EA252" i="12"/>
  <c r="EB251" i="12"/>
  <c r="EB256" i="12"/>
  <c r="EA244" i="12"/>
  <c r="EB241" i="12"/>
  <c r="EB247" i="12"/>
  <c r="EB246" i="12"/>
  <c r="EB238" i="12"/>
  <c r="EA237" i="12"/>
  <c r="EA230" i="12"/>
  <c r="EB245" i="12"/>
  <c r="EA260" i="12"/>
  <c r="EA255" i="12"/>
  <c r="EA249" i="12"/>
  <c r="EB230" i="12"/>
  <c r="EB265" i="12"/>
  <c r="EA257" i="12"/>
  <c r="EA231" i="12"/>
  <c r="EA253" i="12"/>
  <c r="EA232" i="12"/>
  <c r="EA243" i="12"/>
  <c r="EA263" i="12"/>
  <c r="EB235" i="12"/>
  <c r="EA262" i="12"/>
  <c r="EB258" i="12"/>
  <c r="EB248" i="12"/>
  <c r="EA266" i="12"/>
  <c r="EB264" i="12"/>
  <c r="EB255" i="12"/>
  <c r="EB242" i="12"/>
  <c r="EB234" i="12"/>
  <c r="EA240" i="12"/>
  <c r="EB243" i="12"/>
  <c r="EA241" i="12"/>
  <c r="EA239" i="12"/>
  <c r="EB262" i="12"/>
  <c r="EB240" i="12"/>
  <c r="EB266" i="12"/>
  <c r="EB233" i="12"/>
  <c r="EA264" i="12"/>
  <c r="EB253" i="12"/>
  <c r="EA233" i="12"/>
  <c r="EA247" i="12"/>
  <c r="EB231" i="12"/>
  <c r="EB239" i="12"/>
  <c r="EB260" i="12"/>
  <c r="EA254" i="12"/>
  <c r="EB232" i="12"/>
  <c r="EB259" i="12"/>
  <c r="EA234" i="12"/>
  <c r="EB237" i="12"/>
  <c r="FJ259" i="12"/>
  <c r="FJ235" i="12"/>
  <c r="FK249" i="12"/>
  <c r="FJ238" i="12"/>
  <c r="FJ254" i="12"/>
  <c r="FJ264" i="12"/>
  <c r="FJ243" i="12"/>
  <c r="FK233" i="12"/>
  <c r="FK245" i="12"/>
  <c r="FK247" i="12"/>
  <c r="FJ241" i="12"/>
  <c r="FK254" i="12"/>
  <c r="FK241" i="12"/>
  <c r="FJ266" i="12"/>
  <c r="FJ255" i="12"/>
  <c r="FJ249" i="12"/>
  <c r="FK246" i="12"/>
  <c r="FJ244" i="12"/>
  <c r="FJ247" i="12"/>
  <c r="FJ245" i="12"/>
  <c r="FJ252" i="12"/>
  <c r="FJ261" i="12"/>
  <c r="FK253" i="12"/>
  <c r="FK248" i="12"/>
  <c r="FK251" i="12"/>
  <c r="FK238" i="12"/>
  <c r="FJ265" i="12"/>
  <c r="FK259" i="12"/>
  <c r="FJ260" i="12"/>
  <c r="FJ233" i="12"/>
  <c r="FK243" i="12"/>
  <c r="FJ258" i="12"/>
  <c r="FK236" i="12"/>
  <c r="FJ253" i="12"/>
  <c r="FJ262" i="12"/>
  <c r="FK252" i="12"/>
  <c r="FK256" i="12"/>
  <c r="FK250" i="12"/>
  <c r="FK230" i="12"/>
  <c r="FJ232" i="12"/>
  <c r="FK257" i="12"/>
  <c r="FK263" i="12"/>
  <c r="FK262" i="12"/>
  <c r="FK261" i="12"/>
  <c r="FJ242" i="12"/>
  <c r="FJ234" i="12"/>
  <c r="FK266" i="12"/>
  <c r="FK264" i="12"/>
  <c r="FK235" i="12"/>
  <c r="FJ251" i="12"/>
  <c r="FJ248" i="12"/>
  <c r="FJ246" i="12"/>
  <c r="FK255" i="12"/>
  <c r="FK258" i="12"/>
  <c r="FJ236" i="12"/>
  <c r="FJ257" i="12"/>
  <c r="FJ256" i="12"/>
  <c r="FJ263" i="12"/>
  <c r="FK260" i="12"/>
  <c r="FJ250" i="12"/>
  <c r="FK265" i="12"/>
  <c r="FK244" i="12"/>
  <c r="FK234" i="12"/>
  <c r="FK232" i="12"/>
  <c r="FJ230" i="12"/>
  <c r="FJ239" i="12"/>
  <c r="FK242" i="12"/>
  <c r="FK239" i="12"/>
  <c r="FJ237" i="12"/>
  <c r="FJ240" i="12"/>
  <c r="FK237" i="12"/>
  <c r="FK240" i="12"/>
  <c r="FK231" i="12"/>
  <c r="FJ231" i="12"/>
  <c r="EO252" i="12"/>
  <c r="EO236" i="12"/>
  <c r="EO232" i="12"/>
  <c r="EP256" i="12"/>
  <c r="EP230" i="12"/>
  <c r="EO263" i="12"/>
  <c r="EO230" i="12"/>
  <c r="EO238" i="12"/>
  <c r="EP245" i="12"/>
  <c r="EO261" i="12"/>
  <c r="EP235" i="12"/>
  <c r="EO249" i="12"/>
  <c r="EP232" i="12"/>
  <c r="EP250" i="12"/>
  <c r="EO235" i="12"/>
  <c r="EP246" i="12"/>
  <c r="EO244" i="12"/>
  <c r="EO247" i="12"/>
  <c r="EO246" i="12"/>
  <c r="EP249" i="12"/>
  <c r="EP242" i="12"/>
  <c r="EP244" i="12"/>
  <c r="EO231" i="12"/>
  <c r="EO241" i="12"/>
  <c r="EP251" i="12"/>
  <c r="EO265" i="12"/>
  <c r="EO237" i="12"/>
  <c r="EP258" i="12"/>
  <c r="EO258" i="12"/>
  <c r="EO254" i="12"/>
  <c r="EP261" i="12"/>
  <c r="EP265" i="12"/>
  <c r="EP241" i="12"/>
  <c r="EO256" i="12"/>
  <c r="EO259" i="12"/>
  <c r="EP260" i="12"/>
  <c r="EO260" i="12"/>
  <c r="EO266" i="12"/>
  <c r="EP263" i="12"/>
  <c r="EP238" i="12"/>
  <c r="EO248" i="12"/>
  <c r="EO251" i="12"/>
  <c r="EO255" i="12"/>
  <c r="EO243" i="12"/>
  <c r="EP266" i="12"/>
  <c r="EO250" i="12"/>
  <c r="EP236" i="12"/>
  <c r="EO257" i="12"/>
  <c r="EP248" i="12"/>
  <c r="EO245" i="12"/>
  <c r="EP257" i="12"/>
  <c r="EO242" i="12"/>
  <c r="EO253" i="12"/>
  <c r="EP262" i="12"/>
  <c r="EP243" i="12"/>
  <c r="EP247" i="12"/>
  <c r="EP231" i="12"/>
  <c r="EP239" i="12"/>
  <c r="EO239" i="12"/>
  <c r="EP264" i="12"/>
  <c r="EP252" i="12"/>
  <c r="EP253" i="12"/>
  <c r="EO233" i="12"/>
  <c r="EO234" i="12"/>
  <c r="EO262" i="12"/>
  <c r="EP234" i="12"/>
  <c r="EP233" i="12"/>
  <c r="EP240" i="12"/>
  <c r="EP254" i="12"/>
  <c r="EP259" i="12"/>
  <c r="EO240" i="12"/>
  <c r="EP237" i="12"/>
  <c r="EO264" i="12"/>
  <c r="EP255" i="12"/>
  <c r="IJ257" i="12"/>
  <c r="II254" i="12"/>
  <c r="II256" i="12"/>
  <c r="II248" i="12"/>
  <c r="IJ243" i="12"/>
  <c r="IJ261" i="12"/>
  <c r="IJ238" i="12"/>
  <c r="II231" i="12"/>
  <c r="IJ254" i="12"/>
  <c r="IJ255" i="12"/>
  <c r="II266" i="12"/>
  <c r="II247" i="12"/>
  <c r="II260" i="12"/>
  <c r="II238" i="12"/>
  <c r="IJ245" i="12"/>
  <c r="IJ246" i="12"/>
  <c r="II265" i="12"/>
  <c r="IJ242" i="12"/>
  <c r="II244" i="12"/>
  <c r="II245" i="12"/>
  <c r="II242" i="12"/>
  <c r="IJ244" i="12"/>
  <c r="II258" i="12"/>
  <c r="II230" i="12"/>
  <c r="IJ235" i="12"/>
  <c r="II250" i="12"/>
  <c r="IJ249" i="12"/>
  <c r="II257" i="12"/>
  <c r="II252" i="12"/>
  <c r="IJ241" i="12"/>
  <c r="II232" i="12"/>
  <c r="II249" i="12"/>
  <c r="II237" i="12"/>
  <c r="IJ232" i="12"/>
  <c r="II246" i="12"/>
  <c r="II261" i="12"/>
  <c r="IJ248" i="12"/>
  <c r="II251" i="12"/>
  <c r="IJ230" i="12"/>
  <c r="II243" i="12"/>
  <c r="II259" i="12"/>
  <c r="IJ266" i="12"/>
  <c r="IJ259" i="12"/>
  <c r="IJ253" i="12"/>
  <c r="II234" i="12"/>
  <c r="IJ256" i="12"/>
  <c r="II263" i="12"/>
  <c r="IJ264" i="12"/>
  <c r="II241" i="12"/>
  <c r="II236" i="12"/>
  <c r="IJ262" i="12"/>
  <c r="II235" i="12"/>
  <c r="IJ250" i="12"/>
  <c r="IJ251" i="12"/>
  <c r="IJ263" i="12"/>
  <c r="IJ258" i="12"/>
  <c r="IJ265" i="12"/>
  <c r="II262" i="12"/>
  <c r="IJ260" i="12"/>
  <c r="II253" i="12"/>
  <c r="II255" i="12"/>
  <c r="IJ231" i="12"/>
  <c r="IJ252" i="12"/>
  <c r="IJ233" i="12"/>
  <c r="IJ236" i="12"/>
  <c r="IJ247" i="12"/>
  <c r="II264" i="12"/>
  <c r="II239" i="12"/>
  <c r="IJ237" i="12"/>
  <c r="IJ239" i="12"/>
  <c r="II233" i="12"/>
  <c r="II240" i="12"/>
  <c r="IJ240" i="12"/>
  <c r="IJ234" i="12"/>
  <c r="BW254" i="12"/>
  <c r="BW238" i="12"/>
  <c r="BW248" i="12"/>
  <c r="BX251" i="12"/>
  <c r="BX236" i="12"/>
  <c r="BX257" i="12"/>
  <c r="BX245" i="12"/>
  <c r="BW251" i="12"/>
  <c r="BX249" i="12"/>
  <c r="BX254" i="12"/>
  <c r="BW231" i="12"/>
  <c r="BW242" i="12"/>
  <c r="BW235" i="12"/>
  <c r="BX230" i="12"/>
  <c r="BX248" i="12"/>
  <c r="BW260" i="12"/>
  <c r="BW256" i="12"/>
  <c r="BW258" i="12"/>
  <c r="BW252" i="12"/>
  <c r="BX241" i="12"/>
  <c r="BX263" i="12"/>
  <c r="BX238" i="12"/>
  <c r="BW261" i="12"/>
  <c r="BW241" i="12"/>
  <c r="BX246" i="12"/>
  <c r="BW232" i="12"/>
  <c r="BW247" i="12"/>
  <c r="BW246" i="12"/>
  <c r="BX232" i="12"/>
  <c r="BX261" i="12"/>
  <c r="BW249" i="12"/>
  <c r="BW244" i="12"/>
  <c r="BX260" i="12"/>
  <c r="BX255" i="12"/>
  <c r="BX259" i="12"/>
  <c r="BX253" i="12"/>
  <c r="BX240" i="12"/>
  <c r="BW237" i="12"/>
  <c r="BX264" i="12"/>
  <c r="BW239" i="12"/>
  <c r="BW245" i="12"/>
  <c r="BX244" i="12"/>
  <c r="BW259" i="12"/>
  <c r="BW264" i="12"/>
  <c r="BX262" i="12"/>
  <c r="BW257" i="12"/>
  <c r="BW233" i="12"/>
  <c r="BW236" i="12"/>
  <c r="BX265" i="12"/>
  <c r="BW243" i="12"/>
  <c r="BX252" i="12"/>
  <c r="BW263" i="12"/>
  <c r="BW266" i="12"/>
  <c r="BW255" i="12"/>
  <c r="BX235" i="12"/>
  <c r="BX256" i="12"/>
  <c r="BX258" i="12"/>
  <c r="BW250" i="12"/>
  <c r="BW253" i="12"/>
  <c r="BW262" i="12"/>
  <c r="BW240" i="12"/>
  <c r="BX239" i="12"/>
  <c r="BX233" i="12"/>
  <c r="BX237" i="12"/>
  <c r="BX231" i="12"/>
  <c r="BW234" i="12"/>
  <c r="BX247" i="12"/>
  <c r="BX250" i="12"/>
  <c r="BX234" i="12"/>
  <c r="BX243" i="12"/>
  <c r="BX266" i="12"/>
  <c r="BW265" i="12"/>
  <c r="BW230" i="12"/>
  <c r="BX242" i="12"/>
  <c r="CZ232" i="12"/>
  <c r="CY261" i="12"/>
  <c r="CY232" i="12"/>
  <c r="CZ236" i="12"/>
  <c r="CY252" i="12"/>
  <c r="CY255" i="12"/>
  <c r="CY246" i="12"/>
  <c r="CZ263" i="12"/>
  <c r="CY265" i="12"/>
  <c r="CZ258" i="12"/>
  <c r="CY230" i="12"/>
  <c r="CZ244" i="12"/>
  <c r="CZ261" i="12"/>
  <c r="CY248" i="12"/>
  <c r="CY249" i="12"/>
  <c r="CZ257" i="12"/>
  <c r="CY238" i="12"/>
  <c r="CZ230" i="12"/>
  <c r="CZ239" i="12"/>
  <c r="CY263" i="12"/>
  <c r="CZ250" i="12"/>
  <c r="CZ256" i="12"/>
  <c r="CY250" i="12"/>
  <c r="CZ249" i="12"/>
  <c r="CY243" i="12"/>
  <c r="CZ254" i="12"/>
  <c r="CY242" i="12"/>
  <c r="CZ238" i="12"/>
  <c r="CY257" i="12"/>
  <c r="CZ242" i="12"/>
  <c r="CY245" i="12"/>
  <c r="CY231" i="12"/>
  <c r="CY256" i="12"/>
  <c r="CY251" i="12"/>
  <c r="CZ245" i="12"/>
  <c r="CZ241" i="12"/>
  <c r="CY235" i="12"/>
  <c r="CY237" i="12"/>
  <c r="CY258" i="12"/>
  <c r="CY236" i="12"/>
  <c r="CY244" i="12"/>
  <c r="CY262" i="12"/>
  <c r="CY264" i="12"/>
  <c r="CZ252" i="12"/>
  <c r="CZ262" i="12"/>
  <c r="CY233" i="12"/>
  <c r="CY253" i="12"/>
  <c r="CZ265" i="12"/>
  <c r="CZ260" i="12"/>
  <c r="CZ235" i="12"/>
  <c r="CY266" i="12"/>
  <c r="CY254" i="12"/>
  <c r="CZ251" i="12"/>
  <c r="CY247" i="12"/>
  <c r="CY260" i="12"/>
  <c r="CZ266" i="12"/>
  <c r="CZ237" i="12"/>
  <c r="CZ247" i="12"/>
  <c r="CZ231" i="12"/>
  <c r="CY241" i="12"/>
  <c r="CZ255" i="12"/>
  <c r="CZ243" i="12"/>
  <c r="CY239" i="12"/>
  <c r="CZ234" i="12"/>
  <c r="CZ248" i="12"/>
  <c r="CZ264" i="12"/>
  <c r="CZ246" i="12"/>
  <c r="CZ240" i="12"/>
  <c r="CY259" i="12"/>
  <c r="CZ253" i="12"/>
  <c r="CY234" i="12"/>
  <c r="CZ233" i="12"/>
  <c r="CY240" i="12"/>
  <c r="CZ259" i="12"/>
  <c r="GE230" i="12"/>
  <c r="GE261" i="12"/>
  <c r="GE235" i="12"/>
  <c r="GE255" i="12"/>
  <c r="GE238" i="12"/>
  <c r="GF250" i="12"/>
  <c r="GE248" i="12"/>
  <c r="GF263" i="12"/>
  <c r="GF257" i="12"/>
  <c r="GF244" i="12"/>
  <c r="GE250" i="12"/>
  <c r="GE266" i="12"/>
  <c r="GE232" i="12"/>
  <c r="GF246" i="12"/>
  <c r="GF256" i="12"/>
  <c r="GE249" i="12"/>
  <c r="GE265" i="12"/>
  <c r="GE242" i="12"/>
  <c r="GF230" i="12"/>
  <c r="GE257" i="12"/>
  <c r="GF249" i="12"/>
  <c r="GF242" i="12"/>
  <c r="GF232" i="12"/>
  <c r="GF245" i="12"/>
  <c r="GE258" i="12"/>
  <c r="GF252" i="12"/>
  <c r="GE256" i="12"/>
  <c r="GE254" i="12"/>
  <c r="GF260" i="12"/>
  <c r="GF238" i="12"/>
  <c r="GE260" i="12"/>
  <c r="GE241" i="12"/>
  <c r="GE236" i="12"/>
  <c r="GE237" i="12"/>
  <c r="GF251" i="12"/>
  <c r="GF254" i="12"/>
  <c r="GE233" i="12"/>
  <c r="GF240" i="12"/>
  <c r="GF234" i="12"/>
  <c r="GF241" i="12"/>
  <c r="GE245" i="12"/>
  <c r="GE253" i="12"/>
  <c r="GF266" i="12"/>
  <c r="GF261" i="12"/>
  <c r="GE263" i="12"/>
  <c r="GE246" i="12"/>
  <c r="GE243" i="12"/>
  <c r="GF255" i="12"/>
  <c r="GF259" i="12"/>
  <c r="GF253" i="12"/>
  <c r="GF264" i="12"/>
  <c r="GF258" i="12"/>
  <c r="GF262" i="12"/>
  <c r="GF248" i="12"/>
  <c r="GE231" i="12"/>
  <c r="GF247" i="12"/>
  <c r="GE251" i="12"/>
  <c r="GE252" i="12"/>
  <c r="GE259" i="12"/>
  <c r="GF265" i="12"/>
  <c r="GE247" i="12"/>
  <c r="GF233" i="12"/>
  <c r="GE244" i="12"/>
  <c r="GE239" i="12"/>
  <c r="GF239" i="12"/>
  <c r="GF231" i="12"/>
  <c r="GE234" i="12"/>
  <c r="GF236" i="12"/>
  <c r="GE262" i="12"/>
  <c r="GE240" i="12"/>
  <c r="GF237" i="12"/>
  <c r="GF235" i="12"/>
  <c r="GF243" i="12"/>
  <c r="GE264" i="12"/>
  <c r="Z247" i="12"/>
  <c r="AA248" i="12"/>
  <c r="AA238" i="12"/>
  <c r="Z238" i="12"/>
  <c r="AA254" i="12"/>
  <c r="AA247" i="12"/>
  <c r="Z245" i="12"/>
  <c r="Z266" i="12"/>
  <c r="AA259" i="12"/>
  <c r="Z255" i="12"/>
  <c r="Z257" i="12"/>
  <c r="Z259" i="12"/>
  <c r="Z235" i="12"/>
  <c r="Z263" i="12"/>
  <c r="Z249" i="12"/>
  <c r="Z264" i="12"/>
  <c r="AA242" i="12"/>
  <c r="Z253" i="12"/>
  <c r="Z265" i="12"/>
  <c r="Z256" i="12"/>
  <c r="Z239" i="12"/>
  <c r="AA253" i="12"/>
  <c r="AA243" i="12"/>
  <c r="AA249" i="12"/>
  <c r="AA235" i="12"/>
  <c r="Z248" i="12"/>
  <c r="AA236" i="12"/>
  <c r="AA260" i="12"/>
  <c r="Z260" i="12"/>
  <c r="Z232" i="12"/>
  <c r="Z243" i="12"/>
  <c r="Z246" i="12"/>
  <c r="Z241" i="12"/>
  <c r="Z244" i="12"/>
  <c r="AA251" i="12"/>
  <c r="AA266" i="12"/>
  <c r="AA264" i="12"/>
  <c r="Z252" i="12"/>
  <c r="Z254" i="12"/>
  <c r="AA258" i="12"/>
  <c r="Z233" i="12"/>
  <c r="Z250" i="12"/>
  <c r="AA245" i="12"/>
  <c r="Z258" i="12"/>
  <c r="AA257" i="12"/>
  <c r="Z262" i="12"/>
  <c r="AA265" i="12"/>
  <c r="AA255" i="12"/>
  <c r="Z234" i="12"/>
  <c r="Z251" i="12"/>
  <c r="Z230" i="12"/>
  <c r="AA263" i="12"/>
  <c r="AA256" i="12"/>
  <c r="AA239" i="12"/>
  <c r="AA250" i="12"/>
  <c r="Z236" i="12"/>
  <c r="AA262" i="12"/>
  <c r="AA252" i="12"/>
  <c r="Z237" i="12"/>
  <c r="Z261" i="12"/>
  <c r="Z242" i="12"/>
  <c r="AA237" i="12"/>
  <c r="Z231" i="12"/>
  <c r="AA246" i="12"/>
  <c r="AA241" i="12"/>
  <c r="AA261" i="12"/>
  <c r="AA231" i="12"/>
  <c r="AA230" i="12"/>
  <c r="Z240" i="12"/>
  <c r="AA244" i="12"/>
  <c r="AA234" i="12"/>
  <c r="AA233" i="12"/>
  <c r="AA240" i="12"/>
  <c r="AA232" i="12"/>
  <c r="HH244" i="12"/>
  <c r="HG230" i="12"/>
  <c r="HG243" i="12"/>
  <c r="HG235" i="12"/>
  <c r="HG250" i="12"/>
  <c r="HG255" i="12"/>
  <c r="HH256" i="12"/>
  <c r="HH257" i="12"/>
  <c r="HG232" i="12"/>
  <c r="HG251" i="12"/>
  <c r="HG259" i="12"/>
  <c r="HH254" i="12"/>
  <c r="HH250" i="12"/>
  <c r="HG248" i="12"/>
  <c r="HG265" i="12"/>
  <c r="HG252" i="12"/>
  <c r="HG256" i="12"/>
  <c r="HH246" i="12"/>
  <c r="HG261" i="12"/>
  <c r="HG237" i="12"/>
  <c r="HG244" i="12"/>
  <c r="HH242" i="12"/>
  <c r="HG233" i="12"/>
  <c r="HG247" i="12"/>
  <c r="HH232" i="12"/>
  <c r="HG266" i="12"/>
  <c r="HG245" i="12"/>
  <c r="HH261" i="12"/>
  <c r="HG241" i="12"/>
  <c r="HH241" i="12"/>
  <c r="HH238" i="12"/>
  <c r="HG258" i="12"/>
  <c r="HH230" i="12"/>
  <c r="HH263" i="12"/>
  <c r="HH249" i="12"/>
  <c r="HG246" i="12"/>
  <c r="HH235" i="12"/>
  <c r="HH243" i="12"/>
  <c r="HH248" i="12"/>
  <c r="HG231" i="12"/>
  <c r="HG249" i="12"/>
  <c r="HH239" i="12"/>
  <c r="HG257" i="12"/>
  <c r="HH259" i="12"/>
  <c r="HH253" i="12"/>
  <c r="HH258" i="12"/>
  <c r="HG253" i="12"/>
  <c r="HH266" i="12"/>
  <c r="HG263" i="12"/>
  <c r="HG262" i="12"/>
  <c r="HH262" i="12"/>
  <c r="HG236" i="12"/>
  <c r="HH260" i="12"/>
  <c r="HG238" i="12"/>
  <c r="HG260" i="12"/>
  <c r="HG264" i="12"/>
  <c r="HH245" i="12"/>
  <c r="HG242" i="12"/>
  <c r="HG254" i="12"/>
  <c r="HH251" i="12"/>
  <c r="HH231" i="12"/>
  <c r="HH264" i="12"/>
  <c r="HH237" i="12"/>
  <c r="HH233" i="12"/>
  <c r="HH252" i="12"/>
  <c r="HH265" i="12"/>
  <c r="HH255" i="12"/>
  <c r="HG234" i="12"/>
  <c r="HH236" i="12"/>
  <c r="HH234" i="12"/>
  <c r="HG240" i="12"/>
  <c r="HH240" i="12"/>
  <c r="HG239" i="12"/>
  <c r="HH247" i="12"/>
  <c r="BJ251" i="12"/>
  <c r="BI249" i="12"/>
  <c r="BI250" i="12"/>
  <c r="BI252" i="12"/>
  <c r="BJ263" i="12"/>
  <c r="BI261" i="12"/>
  <c r="BI258" i="12"/>
  <c r="BJ244" i="12"/>
  <c r="BI265" i="12"/>
  <c r="BJ248" i="12"/>
  <c r="BI254" i="12"/>
  <c r="BI232" i="12"/>
  <c r="BJ236" i="12"/>
  <c r="BI233" i="12"/>
  <c r="BI243" i="12"/>
  <c r="BI251" i="12"/>
  <c r="BI264" i="12"/>
  <c r="BI246" i="12"/>
  <c r="BJ232" i="12"/>
  <c r="BJ235" i="12"/>
  <c r="BI257" i="12"/>
  <c r="BJ239" i="12"/>
  <c r="BJ238" i="12"/>
  <c r="BJ257" i="12"/>
  <c r="BJ245" i="12"/>
  <c r="BI255" i="12"/>
  <c r="BJ249" i="12"/>
  <c r="BI238" i="12"/>
  <c r="BJ242" i="12"/>
  <c r="BJ241" i="12"/>
  <c r="BI244" i="12"/>
  <c r="BJ260" i="12"/>
  <c r="BI247" i="12"/>
  <c r="BI260" i="12"/>
  <c r="BI242" i="12"/>
  <c r="BI231" i="12"/>
  <c r="BI245" i="12"/>
  <c r="BJ256" i="12"/>
  <c r="BJ230" i="12"/>
  <c r="BI237" i="12"/>
  <c r="BJ254" i="12"/>
  <c r="BJ266" i="12"/>
  <c r="BJ247" i="12"/>
  <c r="BI262" i="12"/>
  <c r="BJ261" i="12"/>
  <c r="BJ255" i="12"/>
  <c r="BJ259" i="12"/>
  <c r="BJ253" i="12"/>
  <c r="BI256" i="12"/>
  <c r="BI259" i="12"/>
  <c r="BJ264" i="12"/>
  <c r="BI235" i="12"/>
  <c r="BI230" i="12"/>
  <c r="BJ246" i="12"/>
  <c r="BI266" i="12"/>
  <c r="BJ265" i="12"/>
  <c r="BJ252" i="12"/>
  <c r="BI248" i="12"/>
  <c r="BI240" i="12"/>
  <c r="BJ231" i="12"/>
  <c r="BI236" i="12"/>
  <c r="BJ240" i="12"/>
  <c r="BJ233" i="12"/>
  <c r="BI263" i="12"/>
  <c r="BI239" i="12"/>
  <c r="BJ237" i="12"/>
  <c r="BJ258" i="12"/>
  <c r="BJ262" i="12"/>
  <c r="BJ243" i="12"/>
  <c r="BJ250" i="12"/>
  <c r="BI241" i="12"/>
  <c r="BI253" i="12"/>
  <c r="BI234" i="12"/>
  <c r="BJ234" i="12"/>
  <c r="CR255" i="12"/>
  <c r="CR238" i="12"/>
  <c r="CR234" i="12"/>
  <c r="CR264" i="12"/>
  <c r="CR233" i="12"/>
  <c r="CR248" i="12"/>
  <c r="CR235" i="12"/>
  <c r="CS241" i="12"/>
  <c r="CS246" i="12"/>
  <c r="CS238" i="12"/>
  <c r="CS257" i="12"/>
  <c r="CR263" i="12"/>
  <c r="CS249" i="12"/>
  <c r="CS258" i="12"/>
  <c r="CR266" i="12"/>
  <c r="CS245" i="12"/>
  <c r="CR265" i="12"/>
  <c r="CS247" i="12"/>
  <c r="CR241" i="12"/>
  <c r="CR249" i="12"/>
  <c r="CR242" i="12"/>
  <c r="CR256" i="12"/>
  <c r="CR261" i="12"/>
  <c r="CS260" i="12"/>
  <c r="CS259" i="12"/>
  <c r="CS248" i="12"/>
  <c r="CS243" i="12"/>
  <c r="CS235" i="12"/>
  <c r="CS242" i="12"/>
  <c r="CS253" i="12"/>
  <c r="CR245" i="12"/>
  <c r="CR253" i="12"/>
  <c r="CR244" i="12"/>
  <c r="CR250" i="12"/>
  <c r="CS233" i="12"/>
  <c r="CR257" i="12"/>
  <c r="CR247" i="12"/>
  <c r="CS255" i="12"/>
  <c r="CS234" i="12"/>
  <c r="CR251" i="12"/>
  <c r="CS265" i="12"/>
  <c r="CS236" i="12"/>
  <c r="CR243" i="12"/>
  <c r="CR254" i="12"/>
  <c r="CS230" i="12"/>
  <c r="CR232" i="12"/>
  <c r="CS251" i="12"/>
  <c r="CR252" i="12"/>
  <c r="CS263" i="12"/>
  <c r="CS262" i="12"/>
  <c r="CS261" i="12"/>
  <c r="CR246" i="12"/>
  <c r="CS254" i="12"/>
  <c r="CR262" i="12"/>
  <c r="CR259" i="12"/>
  <c r="CR258" i="12"/>
  <c r="CS266" i="12"/>
  <c r="CS252" i="12"/>
  <c r="CS239" i="12"/>
  <c r="CR230" i="12"/>
  <c r="CR237" i="12"/>
  <c r="CR231" i="12"/>
  <c r="CS232" i="12"/>
  <c r="CS237" i="12"/>
  <c r="CS231" i="12"/>
  <c r="CS244" i="12"/>
  <c r="CR240" i="12"/>
  <c r="CS250" i="12"/>
  <c r="CR236" i="12"/>
  <c r="CR239" i="12"/>
  <c r="CR260" i="12"/>
  <c r="CS264" i="12"/>
  <c r="CS256" i="12"/>
  <c r="CS240" i="12"/>
  <c r="AG265" i="12"/>
  <c r="AH265" i="12"/>
  <c r="AH251" i="12"/>
  <c r="AG250" i="12"/>
  <c r="AG230" i="12"/>
  <c r="AH232" i="12"/>
  <c r="AH260" i="12"/>
  <c r="AH236" i="12"/>
  <c r="AG263" i="12"/>
  <c r="AG261" i="12"/>
  <c r="AG257" i="12"/>
  <c r="AH245" i="12"/>
  <c r="AG252" i="12"/>
  <c r="AG231" i="12"/>
  <c r="AG238" i="12"/>
  <c r="AG236" i="12"/>
  <c r="AG245" i="12"/>
  <c r="AH254" i="12"/>
  <c r="AH238" i="12"/>
  <c r="AH248" i="12"/>
  <c r="AG260" i="12"/>
  <c r="AH258" i="12"/>
  <c r="AH246" i="12"/>
  <c r="AG248" i="12"/>
  <c r="AH249" i="12"/>
  <c r="AG242" i="12"/>
  <c r="AG246" i="12"/>
  <c r="AG235" i="12"/>
  <c r="AH242" i="12"/>
  <c r="AH241" i="12"/>
  <c r="AG232" i="12"/>
  <c r="AG249" i="12"/>
  <c r="AH257" i="12"/>
  <c r="AG259" i="12"/>
  <c r="AH240" i="12"/>
  <c r="AH252" i="12"/>
  <c r="AG237" i="12"/>
  <c r="AG247" i="12"/>
  <c r="AH266" i="12"/>
  <c r="AH244" i="12"/>
  <c r="AH250" i="12"/>
  <c r="AG264" i="12"/>
  <c r="AH256" i="12"/>
  <c r="AH264" i="12"/>
  <c r="AH262" i="12"/>
  <c r="AG244" i="12"/>
  <c r="AG255" i="12"/>
  <c r="AG243" i="12"/>
  <c r="AH263" i="12"/>
  <c r="AH261" i="12"/>
  <c r="AG266" i="12"/>
  <c r="AG251" i="12"/>
  <c r="AG253" i="12"/>
  <c r="AH230" i="12"/>
  <c r="AG262" i="12"/>
  <c r="AH259" i="12"/>
  <c r="AG240" i="12"/>
  <c r="AH231" i="12"/>
  <c r="AH233" i="12"/>
  <c r="AH239" i="12"/>
  <c r="AH235" i="12"/>
  <c r="AH255" i="12"/>
  <c r="AG239" i="12"/>
  <c r="AH247" i="12"/>
  <c r="AH237" i="12"/>
  <c r="AG233" i="12"/>
  <c r="AG254" i="12"/>
  <c r="AG256" i="12"/>
  <c r="AG241" i="12"/>
  <c r="AH243" i="12"/>
  <c r="AG234" i="12"/>
  <c r="AH234" i="12"/>
  <c r="AG258" i="12"/>
  <c r="AH253" i="12"/>
  <c r="IQ251" i="12"/>
  <c r="IQ242" i="12"/>
  <c r="IP255" i="12"/>
  <c r="IQ259" i="12"/>
  <c r="IQ254" i="12"/>
  <c r="IP263" i="12"/>
  <c r="IP265" i="12"/>
  <c r="IP254" i="12"/>
  <c r="IQ260" i="12"/>
  <c r="IP249" i="12"/>
  <c r="IP253" i="12"/>
  <c r="IQ248" i="12"/>
  <c r="IP259" i="12"/>
  <c r="IQ249" i="12"/>
  <c r="IQ235" i="12"/>
  <c r="IQ255" i="12"/>
  <c r="IQ258" i="12"/>
  <c r="IP258" i="12"/>
  <c r="IQ245" i="12"/>
  <c r="IP257" i="12"/>
  <c r="IP247" i="12"/>
  <c r="IQ233" i="12"/>
  <c r="IP245" i="12"/>
  <c r="IP243" i="12"/>
  <c r="IP241" i="12"/>
  <c r="IP235" i="12"/>
  <c r="IP248" i="12"/>
  <c r="IP260" i="12"/>
  <c r="IQ247" i="12"/>
  <c r="IP233" i="12"/>
  <c r="IP264" i="12"/>
  <c r="IP236" i="12"/>
  <c r="IP244" i="12"/>
  <c r="IQ232" i="12"/>
  <c r="IP242" i="12"/>
  <c r="IP234" i="12"/>
  <c r="IQ253" i="12"/>
  <c r="IQ238" i="12"/>
  <c r="IP251" i="12"/>
  <c r="IP266" i="12"/>
  <c r="IQ265" i="12"/>
  <c r="IQ246" i="12"/>
  <c r="IQ241" i="12"/>
  <c r="IP246" i="12"/>
  <c r="IP261" i="12"/>
  <c r="IP256" i="12"/>
  <c r="IQ252" i="12"/>
  <c r="IQ256" i="12"/>
  <c r="IQ250" i="12"/>
  <c r="IP250" i="12"/>
  <c r="IQ243" i="12"/>
  <c r="IQ266" i="12"/>
  <c r="IQ264" i="12"/>
  <c r="IQ236" i="12"/>
  <c r="IP252" i="12"/>
  <c r="IP238" i="12"/>
  <c r="IP239" i="12"/>
  <c r="IQ239" i="12"/>
  <c r="IQ261" i="12"/>
  <c r="IP262" i="12"/>
  <c r="IP230" i="12"/>
  <c r="IQ230" i="12"/>
  <c r="IP240" i="12"/>
  <c r="IP237" i="12"/>
  <c r="IQ263" i="12"/>
  <c r="IQ240" i="12"/>
  <c r="IQ237" i="12"/>
  <c r="IP231" i="12"/>
  <c r="IQ257" i="12"/>
  <c r="IQ231" i="12"/>
  <c r="IQ244" i="12"/>
  <c r="IQ234" i="12"/>
  <c r="IP232" i="12"/>
  <c r="IQ262" i="12"/>
  <c r="BP238" i="12"/>
  <c r="BP259" i="12"/>
  <c r="BP254" i="12"/>
  <c r="BP258" i="12"/>
  <c r="BP253" i="12"/>
  <c r="BQ247" i="12"/>
  <c r="BP235" i="12"/>
  <c r="BP252" i="12"/>
  <c r="BP266" i="12"/>
  <c r="BP233" i="12"/>
  <c r="BQ260" i="12"/>
  <c r="BP251" i="12"/>
  <c r="BP264" i="12"/>
  <c r="BP249" i="12"/>
  <c r="BP257" i="12"/>
  <c r="BQ243" i="12"/>
  <c r="BQ259" i="12"/>
  <c r="BP232" i="12"/>
  <c r="BQ236" i="12"/>
  <c r="BQ235" i="12"/>
  <c r="BP250" i="12"/>
  <c r="BQ238" i="12"/>
  <c r="BP246" i="12"/>
  <c r="BP248" i="12"/>
  <c r="BP256" i="12"/>
  <c r="BQ241" i="12"/>
  <c r="BP247" i="12"/>
  <c r="BP241" i="12"/>
  <c r="BP234" i="12"/>
  <c r="BQ240" i="12"/>
  <c r="BQ246" i="12"/>
  <c r="BP265" i="12"/>
  <c r="BQ233" i="12"/>
  <c r="BQ251" i="12"/>
  <c r="BQ265" i="12"/>
  <c r="BP244" i="12"/>
  <c r="BP261" i="12"/>
  <c r="BP262" i="12"/>
  <c r="BP263" i="12"/>
  <c r="BP260" i="12"/>
  <c r="BQ248" i="12"/>
  <c r="BQ245" i="12"/>
  <c r="BQ254" i="12"/>
  <c r="BP255" i="12"/>
  <c r="BQ257" i="12"/>
  <c r="BQ249" i="12"/>
  <c r="BQ266" i="12"/>
  <c r="BQ264" i="12"/>
  <c r="BQ253" i="12"/>
  <c r="BP245" i="12"/>
  <c r="BQ252" i="12"/>
  <c r="BQ263" i="12"/>
  <c r="BQ262" i="12"/>
  <c r="BP237" i="12"/>
  <c r="BP236" i="12"/>
  <c r="BQ242" i="12"/>
  <c r="BQ237" i="12"/>
  <c r="BP242" i="12"/>
  <c r="BQ255" i="12"/>
  <c r="BQ261" i="12"/>
  <c r="BP231" i="12"/>
  <c r="BP243" i="12"/>
  <c r="BQ258" i="12"/>
  <c r="BQ231" i="12"/>
  <c r="BP230" i="12"/>
  <c r="BQ244" i="12"/>
  <c r="BQ234" i="12"/>
  <c r="BQ230" i="12"/>
  <c r="BQ250" i="12"/>
  <c r="BQ232" i="12"/>
  <c r="BP240" i="12"/>
  <c r="BQ256" i="12"/>
  <c r="BP239" i="12"/>
  <c r="BQ239" i="12"/>
  <c r="CD238" i="12"/>
  <c r="CD253" i="12"/>
  <c r="CE248" i="12"/>
  <c r="CD263" i="12"/>
  <c r="CE241" i="12"/>
  <c r="CD236" i="12"/>
  <c r="CE242" i="12"/>
  <c r="CD246" i="12"/>
  <c r="CD265" i="12"/>
  <c r="CD258" i="12"/>
  <c r="CD259" i="12"/>
  <c r="CE247" i="12"/>
  <c r="CD266" i="12"/>
  <c r="CE243" i="12"/>
  <c r="CD257" i="12"/>
  <c r="CE260" i="12"/>
  <c r="CD234" i="12"/>
  <c r="CD248" i="12"/>
  <c r="CD245" i="12"/>
  <c r="CE233" i="12"/>
  <c r="CD244" i="12"/>
  <c r="CD247" i="12"/>
  <c r="CD254" i="12"/>
  <c r="CD241" i="12"/>
  <c r="CE253" i="12"/>
  <c r="CD249" i="12"/>
  <c r="CD243" i="12"/>
  <c r="CD264" i="12"/>
  <c r="CD235" i="12"/>
  <c r="CD255" i="12"/>
  <c r="CD233" i="12"/>
  <c r="CD252" i="12"/>
  <c r="CE254" i="12"/>
  <c r="CE259" i="12"/>
  <c r="CD232" i="12"/>
  <c r="CE238" i="12"/>
  <c r="CD262" i="12"/>
  <c r="CE265" i="12"/>
  <c r="CE235" i="12"/>
  <c r="CE258" i="12"/>
  <c r="CE257" i="12"/>
  <c r="CD261" i="12"/>
  <c r="CE249" i="12"/>
  <c r="CE245" i="12"/>
  <c r="CE255" i="12"/>
  <c r="CE252" i="12"/>
  <c r="CE256" i="12"/>
  <c r="CE250" i="12"/>
  <c r="CD256" i="12"/>
  <c r="CD251" i="12"/>
  <c r="CE266" i="12"/>
  <c r="CE264" i="12"/>
  <c r="CD260" i="12"/>
  <c r="CD250" i="12"/>
  <c r="CE236" i="12"/>
  <c r="CE240" i="12"/>
  <c r="CD242" i="12"/>
  <c r="CE237" i="12"/>
  <c r="CE251" i="12"/>
  <c r="CD230" i="12"/>
  <c r="CE262" i="12"/>
  <c r="CD231" i="12"/>
  <c r="CE234" i="12"/>
  <c r="CE230" i="12"/>
  <c r="CE231" i="12"/>
  <c r="CE261" i="12"/>
  <c r="CE246" i="12"/>
  <c r="CD240" i="12"/>
  <c r="CE244" i="12"/>
  <c r="CE232" i="12"/>
  <c r="CD237" i="12"/>
  <c r="CD239" i="12"/>
  <c r="CE263" i="12"/>
  <c r="CE239" i="12"/>
  <c r="FX249" i="12"/>
  <c r="FY249" i="12"/>
  <c r="FY254" i="12"/>
  <c r="FX265" i="12"/>
  <c r="FX233" i="12"/>
  <c r="FX251" i="12"/>
  <c r="FX247" i="12"/>
  <c r="FX261" i="12"/>
  <c r="FX252" i="12"/>
  <c r="FX250" i="12"/>
  <c r="FY257" i="12"/>
  <c r="FX238" i="12"/>
  <c r="FX248" i="12"/>
  <c r="FY243" i="12"/>
  <c r="FX235" i="12"/>
  <c r="FY255" i="12"/>
  <c r="FY245" i="12"/>
  <c r="FY235" i="12"/>
  <c r="FX255" i="12"/>
  <c r="FX241" i="12"/>
  <c r="FX253" i="12"/>
  <c r="FX232" i="12"/>
  <c r="FY253" i="12"/>
  <c r="FY238" i="12"/>
  <c r="FX234" i="12"/>
  <c r="FX256" i="12"/>
  <c r="FX264" i="12"/>
  <c r="FX246" i="12"/>
  <c r="FY242" i="12"/>
  <c r="FX259" i="12"/>
  <c r="FY248" i="12"/>
  <c r="FY246" i="12"/>
  <c r="FX258" i="12"/>
  <c r="FY233" i="12"/>
  <c r="FY263" i="12"/>
  <c r="FY262" i="12"/>
  <c r="FY261" i="12"/>
  <c r="FX231" i="12"/>
  <c r="FX254" i="12"/>
  <c r="FY266" i="12"/>
  <c r="FY264" i="12"/>
  <c r="FY247" i="12"/>
  <c r="FX263" i="12"/>
  <c r="FY251" i="12"/>
  <c r="FX266" i="12"/>
  <c r="FX244" i="12"/>
  <c r="FX257" i="12"/>
  <c r="FX243" i="12"/>
  <c r="FX245" i="12"/>
  <c r="FX262" i="12"/>
  <c r="FY260" i="12"/>
  <c r="FY258" i="12"/>
  <c r="FX260" i="12"/>
  <c r="FY259" i="12"/>
  <c r="FY237" i="12"/>
  <c r="FY244" i="12"/>
  <c r="FY234" i="12"/>
  <c r="FY232" i="12"/>
  <c r="FX240" i="12"/>
  <c r="FY230" i="12"/>
  <c r="FY265" i="12"/>
  <c r="FY241" i="12"/>
  <c r="FY250" i="12"/>
  <c r="FY231" i="12"/>
  <c r="FX237" i="12"/>
  <c r="FY236" i="12"/>
  <c r="FY256" i="12"/>
  <c r="FX239" i="12"/>
  <c r="FX236" i="12"/>
  <c r="FY240" i="12"/>
  <c r="FY239" i="12"/>
  <c r="FX230" i="12"/>
  <c r="FY252" i="12"/>
  <c r="FX242" i="12"/>
  <c r="HN241" i="12"/>
  <c r="HN260" i="12"/>
  <c r="HN232" i="12"/>
  <c r="HO246" i="12"/>
  <c r="HN258" i="12"/>
  <c r="HO259" i="12"/>
  <c r="HN259" i="12"/>
  <c r="HO235" i="12"/>
  <c r="HN266" i="12"/>
  <c r="HO254" i="12"/>
  <c r="HN249" i="12"/>
  <c r="HO248" i="12"/>
  <c r="HN247" i="12"/>
  <c r="HO260" i="12"/>
  <c r="HN255" i="12"/>
  <c r="HO241" i="12"/>
  <c r="HO232" i="12"/>
  <c r="HN242" i="12"/>
  <c r="HN244" i="12"/>
  <c r="HN245" i="12"/>
  <c r="HO247" i="12"/>
  <c r="HO249" i="12"/>
  <c r="HN257" i="12"/>
  <c r="HO242" i="12"/>
  <c r="HN233" i="12"/>
  <c r="HN234" i="12"/>
  <c r="HO253" i="12"/>
  <c r="HN264" i="12"/>
  <c r="HN248" i="12"/>
  <c r="HN235" i="12"/>
  <c r="HO233" i="12"/>
  <c r="HO243" i="12"/>
  <c r="HO245" i="12"/>
  <c r="HO238" i="12"/>
  <c r="HN243" i="12"/>
  <c r="HN238" i="12"/>
  <c r="HN265" i="12"/>
  <c r="HO251" i="12"/>
  <c r="HN250" i="12"/>
  <c r="HN256" i="12"/>
  <c r="HN251" i="12"/>
  <c r="HN261" i="12"/>
  <c r="HN254" i="12"/>
  <c r="HO255" i="12"/>
  <c r="HO258" i="12"/>
  <c r="HO265" i="12"/>
  <c r="HN263" i="12"/>
  <c r="HN262" i="12"/>
  <c r="HN239" i="12"/>
  <c r="HN253" i="12"/>
  <c r="HO263" i="12"/>
  <c r="HO262" i="12"/>
  <c r="HO261" i="12"/>
  <c r="HO250" i="12"/>
  <c r="HN237" i="12"/>
  <c r="HO257" i="12"/>
  <c r="HO237" i="12"/>
  <c r="HN252" i="12"/>
  <c r="HO240" i="12"/>
  <c r="HO256" i="12"/>
  <c r="HN240" i="12"/>
  <c r="HO239" i="12"/>
  <c r="HO236" i="12"/>
  <c r="HN231" i="12"/>
  <c r="HN246" i="12"/>
  <c r="HN236" i="12"/>
  <c r="HO234" i="12"/>
  <c r="HO264" i="12"/>
  <c r="HO252" i="12"/>
  <c r="HN230" i="12"/>
  <c r="HO230" i="12"/>
  <c r="HO244" i="12"/>
  <c r="HO266" i="12"/>
  <c r="HO231" i="12"/>
  <c r="AN249" i="12"/>
  <c r="AN241" i="12"/>
  <c r="AN251" i="12"/>
  <c r="AO235" i="12"/>
  <c r="AN248" i="12"/>
  <c r="AN266" i="12"/>
  <c r="AN235" i="12"/>
  <c r="AO254" i="12"/>
  <c r="AO241" i="12"/>
  <c r="AN263" i="12"/>
  <c r="AN264" i="12"/>
  <c r="AN236" i="12"/>
  <c r="AN253" i="12"/>
  <c r="AN233" i="12"/>
  <c r="AN258" i="12"/>
  <c r="AO245" i="12"/>
  <c r="AN254" i="12"/>
  <c r="AO247" i="12"/>
  <c r="AO243" i="12"/>
  <c r="AO253" i="12"/>
  <c r="AO236" i="12"/>
  <c r="AO233" i="12"/>
  <c r="AO259" i="12"/>
  <c r="AN261" i="12"/>
  <c r="AN243" i="12"/>
  <c r="AN232" i="12"/>
  <c r="AN260" i="12"/>
  <c r="AN239" i="12"/>
  <c r="AN234" i="12"/>
  <c r="AO242" i="12"/>
  <c r="AO248" i="12"/>
  <c r="AN257" i="12"/>
  <c r="AN246" i="12"/>
  <c r="AN238" i="12"/>
  <c r="AN244" i="12"/>
  <c r="AN247" i="12"/>
  <c r="AO238" i="12"/>
  <c r="AN256" i="12"/>
  <c r="AN245" i="12"/>
  <c r="AN250" i="12"/>
  <c r="AO255" i="12"/>
  <c r="AO258" i="12"/>
  <c r="AO260" i="12"/>
  <c r="AO249" i="12"/>
  <c r="AN262" i="12"/>
  <c r="AO257" i="12"/>
  <c r="AO265" i="12"/>
  <c r="AN259" i="12"/>
  <c r="AO251" i="12"/>
  <c r="AN252" i="12"/>
  <c r="AN242" i="12"/>
  <c r="AO263" i="12"/>
  <c r="AO256" i="12"/>
  <c r="AN230" i="12"/>
  <c r="AN240" i="12"/>
  <c r="AN237" i="12"/>
  <c r="AO239" i="12"/>
  <c r="AO266" i="12"/>
  <c r="AO240" i="12"/>
  <c r="AO237" i="12"/>
  <c r="AO262" i="12"/>
  <c r="AO252" i="12"/>
  <c r="AN231" i="12"/>
  <c r="AO231" i="12"/>
  <c r="AO244" i="12"/>
  <c r="AN255" i="12"/>
  <c r="AN265" i="12"/>
  <c r="AO246" i="12"/>
  <c r="AO230" i="12"/>
  <c r="AO232" i="12"/>
  <c r="AO261" i="12"/>
  <c r="AO234" i="12"/>
  <c r="AO264" i="12"/>
  <c r="AO250" i="12"/>
  <c r="DF265" i="12"/>
  <c r="DF258" i="12"/>
  <c r="DF232" i="12"/>
  <c r="DF253" i="12"/>
  <c r="DG247" i="12"/>
  <c r="DF255" i="12"/>
  <c r="DF266" i="12"/>
  <c r="DF238" i="12"/>
  <c r="DF235" i="12"/>
  <c r="DG251" i="12"/>
  <c r="DF261" i="12"/>
  <c r="DF249" i="12"/>
  <c r="DG248" i="12"/>
  <c r="DG259" i="12"/>
  <c r="DF264" i="12"/>
  <c r="DF260" i="12"/>
  <c r="DF248" i="12"/>
  <c r="DF241" i="12"/>
  <c r="DG249" i="12"/>
  <c r="DG260" i="12"/>
  <c r="DF242" i="12"/>
  <c r="DG241" i="12"/>
  <c r="DF246" i="12"/>
  <c r="DF245" i="12"/>
  <c r="DG236" i="12"/>
  <c r="DG253" i="12"/>
  <c r="DF244" i="12"/>
  <c r="DF247" i="12"/>
  <c r="DF257" i="12"/>
  <c r="DF233" i="12"/>
  <c r="DG245" i="12"/>
  <c r="DG238" i="12"/>
  <c r="DG235" i="12"/>
  <c r="DF252" i="12"/>
  <c r="DG265" i="12"/>
  <c r="DF259" i="12"/>
  <c r="DF250" i="12"/>
  <c r="DF243" i="12"/>
  <c r="DG257" i="12"/>
  <c r="DF262" i="12"/>
  <c r="DG252" i="12"/>
  <c r="DG256" i="12"/>
  <c r="DG258" i="12"/>
  <c r="DG263" i="12"/>
  <c r="DG262" i="12"/>
  <c r="DG261" i="12"/>
  <c r="DG254" i="12"/>
  <c r="DG255" i="12"/>
  <c r="DG266" i="12"/>
  <c r="DG264" i="12"/>
  <c r="DF236" i="12"/>
  <c r="DF256" i="12"/>
  <c r="DF234" i="12"/>
  <c r="DF263" i="12"/>
  <c r="DG243" i="12"/>
  <c r="DF237" i="12"/>
  <c r="DF230" i="12"/>
  <c r="DG234" i="12"/>
  <c r="DF251" i="12"/>
  <c r="DG237" i="12"/>
  <c r="DG230" i="12"/>
  <c r="DG233" i="12"/>
  <c r="DG242" i="12"/>
  <c r="DF231" i="12"/>
  <c r="DG246" i="12"/>
  <c r="DG231" i="12"/>
  <c r="DG244" i="12"/>
  <c r="DG232" i="12"/>
  <c r="DG250" i="12"/>
  <c r="DF240" i="12"/>
  <c r="DG240" i="12"/>
  <c r="DF239" i="12"/>
  <c r="DF254" i="12"/>
  <c r="DG239" i="12"/>
  <c r="DT249" i="12"/>
  <c r="DU253" i="12"/>
  <c r="DT236" i="12"/>
  <c r="DT233" i="12"/>
  <c r="DU241" i="12"/>
  <c r="DT252" i="12"/>
  <c r="DU255" i="12"/>
  <c r="DT264" i="12"/>
  <c r="DU246" i="12"/>
  <c r="DT258" i="12"/>
  <c r="DT241" i="12"/>
  <c r="DT265" i="12"/>
  <c r="DT253" i="12"/>
  <c r="DT250" i="12"/>
  <c r="DT248" i="12"/>
  <c r="DU247" i="12"/>
  <c r="DU235" i="12"/>
  <c r="DT235" i="12"/>
  <c r="DT266" i="12"/>
  <c r="DU238" i="12"/>
  <c r="DU248" i="12"/>
  <c r="DT234" i="12"/>
  <c r="DT238" i="12"/>
  <c r="DU249" i="12"/>
  <c r="DU243" i="12"/>
  <c r="DT244" i="12"/>
  <c r="DT247" i="12"/>
  <c r="DU245" i="12"/>
  <c r="DT256" i="12"/>
  <c r="DT259" i="12"/>
  <c r="DU259" i="12"/>
  <c r="DT246" i="12"/>
  <c r="DU236" i="12"/>
  <c r="DT260" i="12"/>
  <c r="DU257" i="12"/>
  <c r="DU260" i="12"/>
  <c r="DT230" i="12"/>
  <c r="DT231" i="12"/>
  <c r="DT240" i="12"/>
  <c r="DT257" i="12"/>
  <c r="DT254" i="12"/>
  <c r="DU233" i="12"/>
  <c r="DT262" i="12"/>
  <c r="DU254" i="12"/>
  <c r="DU251" i="12"/>
  <c r="DT263" i="12"/>
  <c r="DU263" i="12"/>
  <c r="DU262" i="12"/>
  <c r="DU261" i="12"/>
  <c r="DT255" i="12"/>
  <c r="DU266" i="12"/>
  <c r="DU264" i="12"/>
  <c r="DT251" i="12"/>
  <c r="DT243" i="12"/>
  <c r="DT245" i="12"/>
  <c r="DU258" i="12"/>
  <c r="DU231" i="12"/>
  <c r="DU232" i="12"/>
  <c r="DU252" i="12"/>
  <c r="DU230" i="12"/>
  <c r="DU242" i="12"/>
  <c r="DU234" i="12"/>
  <c r="DT232" i="12"/>
  <c r="DU244" i="12"/>
  <c r="DT261" i="12"/>
  <c r="DT237" i="12"/>
  <c r="DU265" i="12"/>
  <c r="DU250" i="12"/>
  <c r="DT239" i="12"/>
  <c r="DU256" i="12"/>
  <c r="DU239" i="12"/>
  <c r="DU240" i="12"/>
  <c r="DU237" i="12"/>
  <c r="DT242" i="12"/>
  <c r="EV253" i="12"/>
  <c r="EV263" i="12"/>
  <c r="EW247" i="12"/>
  <c r="EV266" i="12"/>
  <c r="EV256" i="12"/>
  <c r="EV250" i="12"/>
  <c r="EW253" i="12"/>
  <c r="EV233" i="12"/>
  <c r="EW260" i="12"/>
  <c r="EV248" i="12"/>
  <c r="EV254" i="12"/>
  <c r="EV264" i="12"/>
  <c r="EW245" i="12"/>
  <c r="EV259" i="12"/>
  <c r="EW246" i="12"/>
  <c r="EV241" i="12"/>
  <c r="EW243" i="12"/>
  <c r="EV238" i="12"/>
  <c r="EW236" i="12"/>
  <c r="EV255" i="12"/>
  <c r="EW249" i="12"/>
  <c r="EV232" i="12"/>
  <c r="EW258" i="12"/>
  <c r="EV247" i="12"/>
  <c r="EV246" i="12"/>
  <c r="EW257" i="12"/>
  <c r="EV245" i="12"/>
  <c r="EV235" i="12"/>
  <c r="EW241" i="12"/>
  <c r="EW235" i="12"/>
  <c r="EV243" i="12"/>
  <c r="EW238" i="12"/>
  <c r="EW252" i="12"/>
  <c r="EW256" i="12"/>
  <c r="EW250" i="12"/>
  <c r="EV249" i="12"/>
  <c r="EV262" i="12"/>
  <c r="EW263" i="12"/>
  <c r="EW262" i="12"/>
  <c r="EW261" i="12"/>
  <c r="EV244" i="12"/>
  <c r="EV260" i="12"/>
  <c r="EW266" i="12"/>
  <c r="EW264" i="12"/>
  <c r="EW233" i="12"/>
  <c r="EW251" i="12"/>
  <c r="EV252" i="12"/>
  <c r="EV257" i="12"/>
  <c r="EV261" i="12"/>
  <c r="EW254" i="12"/>
  <c r="EW259" i="12"/>
  <c r="EV236" i="12"/>
  <c r="EV242" i="12"/>
  <c r="EV234" i="12"/>
  <c r="EW248" i="12"/>
  <c r="EV258" i="12"/>
  <c r="EV265" i="12"/>
  <c r="EW265" i="12"/>
  <c r="EV231" i="12"/>
  <c r="EW232" i="12"/>
  <c r="EW231" i="12"/>
  <c r="EW244" i="12"/>
  <c r="EW234" i="12"/>
  <c r="EW237" i="12"/>
  <c r="EV251" i="12"/>
  <c r="EW242" i="12"/>
  <c r="EV240" i="12"/>
  <c r="EW240" i="12"/>
  <c r="EV239" i="12"/>
  <c r="EW239" i="12"/>
  <c r="EV230" i="12"/>
  <c r="EW230" i="12"/>
  <c r="EV237" i="12"/>
  <c r="EW255" i="12"/>
  <c r="FD241" i="12"/>
  <c r="FC241" i="12"/>
  <c r="FC260" i="12"/>
  <c r="FD236" i="12"/>
  <c r="FC233" i="12"/>
  <c r="FC258" i="12"/>
  <c r="FC266" i="12"/>
  <c r="FC256" i="12"/>
  <c r="FD261" i="12"/>
  <c r="FC265" i="12"/>
  <c r="FC251" i="12"/>
  <c r="FD258" i="12"/>
  <c r="FD256" i="12"/>
  <c r="FD263" i="12"/>
  <c r="FC231" i="12"/>
  <c r="FC261" i="12"/>
  <c r="FD249" i="12"/>
  <c r="FC246" i="12"/>
  <c r="FC242" i="12"/>
  <c r="FD257" i="12"/>
  <c r="FC255" i="12"/>
  <c r="FC252" i="12"/>
  <c r="FC238" i="12"/>
  <c r="FC254" i="12"/>
  <c r="FC243" i="12"/>
  <c r="FD238" i="12"/>
  <c r="FC235" i="12"/>
  <c r="FC248" i="12"/>
  <c r="FC232" i="12"/>
  <c r="FD235" i="12"/>
  <c r="FC244" i="12"/>
  <c r="FD242" i="12"/>
  <c r="FD247" i="12"/>
  <c r="FC230" i="12"/>
  <c r="FD246" i="12"/>
  <c r="FC245" i="12"/>
  <c r="FD230" i="12"/>
  <c r="FC249" i="12"/>
  <c r="FD245" i="12"/>
  <c r="FC237" i="12"/>
  <c r="FD254" i="12"/>
  <c r="FD248" i="12"/>
  <c r="FC236" i="12"/>
  <c r="FC264" i="12"/>
  <c r="FD244" i="12"/>
  <c r="FC259" i="12"/>
  <c r="FC257" i="12"/>
  <c r="FD266" i="12"/>
  <c r="FD251" i="12"/>
  <c r="FC263" i="12"/>
  <c r="FD232" i="12"/>
  <c r="FD255" i="12"/>
  <c r="FD259" i="12"/>
  <c r="FD253" i="12"/>
  <c r="FD234" i="12"/>
  <c r="FD260" i="12"/>
  <c r="FC253" i="12"/>
  <c r="FC262" i="12"/>
  <c r="FC250" i="12"/>
  <c r="FD250" i="12"/>
  <c r="FD262" i="12"/>
  <c r="FC240" i="12"/>
  <c r="FD264" i="12"/>
  <c r="FC239" i="12"/>
  <c r="FD231" i="12"/>
  <c r="FC247" i="12"/>
  <c r="FD243" i="12"/>
  <c r="FD252" i="12"/>
  <c r="FD233" i="12"/>
  <c r="FD237" i="12"/>
  <c r="FD265" i="12"/>
  <c r="FD239" i="12"/>
  <c r="FC234" i="12"/>
  <c r="FD240" i="12"/>
  <c r="BB243" i="12"/>
  <c r="BC251" i="12"/>
  <c r="BB234" i="12"/>
  <c r="BB264" i="12"/>
  <c r="BC233" i="12"/>
  <c r="BC235" i="12"/>
  <c r="BC248" i="12"/>
  <c r="BB235" i="12"/>
  <c r="BB257" i="12"/>
  <c r="BB266" i="12"/>
  <c r="BB249" i="12"/>
  <c r="BC254" i="12"/>
  <c r="BC247" i="12"/>
  <c r="BB255" i="12"/>
  <c r="BB259" i="12"/>
  <c r="BB260" i="12"/>
  <c r="BC260" i="12"/>
  <c r="BB232" i="12"/>
  <c r="BC242" i="12"/>
  <c r="BB248" i="12"/>
  <c r="BB246" i="12"/>
  <c r="BB245" i="12"/>
  <c r="BC249" i="12"/>
  <c r="BB238" i="12"/>
  <c r="BC238" i="12"/>
  <c r="BC245" i="12"/>
  <c r="BB253" i="12"/>
  <c r="BB244" i="12"/>
  <c r="BC258" i="12"/>
  <c r="BB247" i="12"/>
  <c r="BB252" i="12"/>
  <c r="BB250" i="12"/>
  <c r="BB251" i="12"/>
  <c r="BB256" i="12"/>
  <c r="BB265" i="12"/>
  <c r="BC265" i="12"/>
  <c r="BB233" i="12"/>
  <c r="BB258" i="12"/>
  <c r="BB239" i="12"/>
  <c r="BC259" i="12"/>
  <c r="BB261" i="12"/>
  <c r="BB254" i="12"/>
  <c r="BC255" i="12"/>
  <c r="BB263" i="12"/>
  <c r="BB262" i="12"/>
  <c r="BC263" i="12"/>
  <c r="BC262" i="12"/>
  <c r="BB230" i="12"/>
  <c r="BC240" i="12"/>
  <c r="BC266" i="12"/>
  <c r="BB231" i="12"/>
  <c r="BB237" i="12"/>
  <c r="BC253" i="12"/>
  <c r="BC252" i="12"/>
  <c r="BC239" i="12"/>
  <c r="BC257" i="12"/>
  <c r="BB241" i="12"/>
  <c r="BC232" i="12"/>
  <c r="BC241" i="12"/>
  <c r="BC246" i="12"/>
  <c r="BC231" i="12"/>
  <c r="BC261" i="12"/>
  <c r="BB242" i="12"/>
  <c r="BC237" i="12"/>
  <c r="BC243" i="12"/>
  <c r="BC236" i="12"/>
  <c r="BC244" i="12"/>
  <c r="BC234" i="12"/>
  <c r="BC230" i="12"/>
  <c r="BC250" i="12"/>
  <c r="BB236" i="12"/>
  <c r="BC256" i="12"/>
  <c r="BB240" i="12"/>
  <c r="BC264" i="12"/>
  <c r="CK237" i="12"/>
  <c r="CL245" i="12"/>
  <c r="CK263" i="12"/>
  <c r="CL249" i="12"/>
  <c r="CK265" i="12"/>
  <c r="CK252" i="12"/>
  <c r="CK261" i="12"/>
  <c r="CK249" i="12"/>
  <c r="CL251" i="12"/>
  <c r="CK230" i="12"/>
  <c r="CK259" i="12"/>
  <c r="CK238" i="12"/>
  <c r="CL250" i="12"/>
  <c r="CL242" i="12"/>
  <c r="CK242" i="12"/>
  <c r="CL248" i="12"/>
  <c r="CK264" i="12"/>
  <c r="CL254" i="12"/>
  <c r="CL244" i="12"/>
  <c r="CK248" i="12"/>
  <c r="CL238" i="12"/>
  <c r="CK250" i="12"/>
  <c r="CK254" i="12"/>
  <c r="CL230" i="12"/>
  <c r="CL246" i="12"/>
  <c r="CL235" i="12"/>
  <c r="CK232" i="12"/>
  <c r="CK244" i="12"/>
  <c r="CK247" i="12"/>
  <c r="CK235" i="12"/>
  <c r="CL232" i="12"/>
  <c r="CK246" i="12"/>
  <c r="CL261" i="12"/>
  <c r="CL241" i="12"/>
  <c r="CL252" i="12"/>
  <c r="CL264" i="12"/>
  <c r="CL243" i="12"/>
  <c r="CL262" i="12"/>
  <c r="CK256" i="12"/>
  <c r="CL256" i="12"/>
  <c r="CL260" i="12"/>
  <c r="CL258" i="12"/>
  <c r="CL265" i="12"/>
  <c r="CK231" i="12"/>
  <c r="CK260" i="12"/>
  <c r="CK258" i="12"/>
  <c r="CK253" i="12"/>
  <c r="CL263" i="12"/>
  <c r="CK255" i="12"/>
  <c r="CK243" i="12"/>
  <c r="CK251" i="12"/>
  <c r="CK262" i="12"/>
  <c r="CK236" i="12"/>
  <c r="CL236" i="12"/>
  <c r="CK257" i="12"/>
  <c r="CL257" i="12"/>
  <c r="CK266" i="12"/>
  <c r="CK245" i="12"/>
  <c r="CL259" i="12"/>
  <c r="CK239" i="12"/>
  <c r="CL233" i="12"/>
  <c r="CK234" i="12"/>
  <c r="CL237" i="12"/>
  <c r="CL234" i="12"/>
  <c r="CL247" i="12"/>
  <c r="CL255" i="12"/>
  <c r="CK240" i="12"/>
  <c r="CL266" i="12"/>
  <c r="CL240" i="12"/>
  <c r="CK233" i="12"/>
  <c r="CK241" i="12"/>
  <c r="CL239" i="12"/>
  <c r="CL253" i="12"/>
  <c r="CL231" i="12"/>
  <c r="JD259" i="12"/>
  <c r="JE258" i="12"/>
  <c r="JD246" i="12"/>
  <c r="JD248" i="12"/>
  <c r="JD245" i="12"/>
  <c r="JD260" i="12"/>
  <c r="JE257" i="12"/>
  <c r="JD249" i="12"/>
  <c r="JE260" i="12"/>
  <c r="JD238" i="12"/>
  <c r="JE263" i="12"/>
  <c r="JE249" i="12"/>
  <c r="JD257" i="12"/>
  <c r="JE245" i="12"/>
  <c r="JE253" i="12"/>
  <c r="JE254" i="12"/>
  <c r="JD266" i="12"/>
  <c r="JE246" i="12"/>
  <c r="JD250" i="12"/>
  <c r="JD256" i="12"/>
  <c r="JE247" i="12"/>
  <c r="JE235" i="12"/>
  <c r="JD247" i="12"/>
  <c r="JD255" i="12"/>
  <c r="JD251" i="12"/>
  <c r="JE242" i="12"/>
  <c r="JD234" i="12"/>
  <c r="JD264" i="12"/>
  <c r="JD253" i="12"/>
  <c r="JE248" i="12"/>
  <c r="JE238" i="12"/>
  <c r="JE243" i="12"/>
  <c r="JD233" i="12"/>
  <c r="JD243" i="12"/>
  <c r="JD261" i="12"/>
  <c r="JD241" i="12"/>
  <c r="JD254" i="12"/>
  <c r="JD237" i="12"/>
  <c r="JE234" i="12"/>
  <c r="JE241" i="12"/>
  <c r="JE265" i="12"/>
  <c r="JE251" i="12"/>
  <c r="JD252" i="12"/>
  <c r="JE232" i="12"/>
  <c r="JD242" i="12"/>
  <c r="JD235" i="12"/>
  <c r="JD244" i="12"/>
  <c r="JD262" i="12"/>
  <c r="JE233" i="12"/>
  <c r="JD258" i="12"/>
  <c r="JE262" i="12"/>
  <c r="JE261" i="12"/>
  <c r="JE259" i="12"/>
  <c r="JE255" i="12"/>
  <c r="JD265" i="12"/>
  <c r="JD263" i="12"/>
  <c r="JE237" i="12"/>
  <c r="JD239" i="12"/>
  <c r="JE256" i="12"/>
  <c r="JE239" i="12"/>
  <c r="JD240" i="12"/>
  <c r="JD232" i="12"/>
  <c r="JE240" i="12"/>
  <c r="JE236" i="12"/>
  <c r="JD230" i="12"/>
  <c r="JE250" i="12"/>
  <c r="JE252" i="12"/>
  <c r="JD236" i="12"/>
  <c r="JE264" i="12"/>
  <c r="JE244" i="12"/>
  <c r="JD231" i="12"/>
  <c r="JE230" i="12"/>
  <c r="JE231" i="12"/>
  <c r="JE266" i="12"/>
  <c r="GT245" i="12"/>
  <c r="GT232" i="12"/>
  <c r="GS230" i="12"/>
  <c r="GT251" i="12"/>
  <c r="GS261" i="12"/>
  <c r="GS235" i="12"/>
  <c r="GS232" i="12"/>
  <c r="GT256" i="12"/>
  <c r="GS231" i="12"/>
  <c r="GT252" i="12"/>
  <c r="GT257" i="12"/>
  <c r="GT250" i="12"/>
  <c r="GT247" i="12"/>
  <c r="GT242" i="12"/>
  <c r="GS256" i="12"/>
  <c r="GS242" i="12"/>
  <c r="GS253" i="12"/>
  <c r="GS251" i="12"/>
  <c r="GT266" i="12"/>
  <c r="GS244" i="12"/>
  <c r="GS266" i="12"/>
  <c r="GS254" i="12"/>
  <c r="GT235" i="12"/>
  <c r="GS245" i="12"/>
  <c r="GS252" i="12"/>
  <c r="GT246" i="12"/>
  <c r="GS250" i="12"/>
  <c r="GS249" i="12"/>
  <c r="GS248" i="12"/>
  <c r="GS246" i="12"/>
  <c r="GT230" i="12"/>
  <c r="GT260" i="12"/>
  <c r="GS257" i="12"/>
  <c r="GS237" i="12"/>
  <c r="GT244" i="12"/>
  <c r="GT240" i="12"/>
  <c r="GS265" i="12"/>
  <c r="GS263" i="12"/>
  <c r="GS238" i="12"/>
  <c r="GT238" i="12"/>
  <c r="GT263" i="12"/>
  <c r="GS236" i="12"/>
  <c r="GT261" i="12"/>
  <c r="GS255" i="12"/>
  <c r="GT264" i="12"/>
  <c r="GS243" i="12"/>
  <c r="GT262" i="12"/>
  <c r="GT248" i="12"/>
  <c r="GS262" i="12"/>
  <c r="GT254" i="12"/>
  <c r="GT265" i="12"/>
  <c r="GT249" i="12"/>
  <c r="GT258" i="12"/>
  <c r="GT241" i="12"/>
  <c r="GS259" i="12"/>
  <c r="GS258" i="12"/>
  <c r="GS240" i="12"/>
  <c r="GS239" i="12"/>
  <c r="GS264" i="12"/>
  <c r="GT253" i="12"/>
  <c r="GT231" i="12"/>
  <c r="GS260" i="12"/>
  <c r="GS233" i="12"/>
  <c r="GS247" i="12"/>
  <c r="GT233" i="12"/>
  <c r="GT259" i="12"/>
  <c r="GT239" i="12"/>
  <c r="GS241" i="12"/>
  <c r="GT237" i="12"/>
  <c r="GT234" i="12"/>
  <c r="GT236" i="12"/>
  <c r="GT243" i="12"/>
  <c r="GT255" i="12"/>
  <c r="GS234" i="12"/>
  <c r="AU261" i="12"/>
  <c r="AV261" i="12"/>
  <c r="AU230" i="12"/>
  <c r="AU249" i="12"/>
  <c r="AU237" i="12"/>
  <c r="AU232" i="12"/>
  <c r="AU259" i="12"/>
  <c r="AU250" i="12"/>
  <c r="AV254" i="12"/>
  <c r="AU246" i="12"/>
  <c r="AV257" i="12"/>
  <c r="AU252" i="12"/>
  <c r="AV244" i="12"/>
  <c r="AU241" i="12"/>
  <c r="AV249" i="12"/>
  <c r="AU243" i="12"/>
  <c r="AU235" i="12"/>
  <c r="AU260" i="12"/>
  <c r="AV263" i="12"/>
  <c r="AU265" i="12"/>
  <c r="AU256" i="12"/>
  <c r="AV239" i="12"/>
  <c r="AU231" i="12"/>
  <c r="AU253" i="12"/>
  <c r="AV251" i="12"/>
  <c r="AU238" i="12"/>
  <c r="AU242" i="12"/>
  <c r="AV232" i="12"/>
  <c r="AV241" i="12"/>
  <c r="AV238" i="12"/>
  <c r="AV230" i="12"/>
  <c r="AV250" i="12"/>
  <c r="AU251" i="12"/>
  <c r="AV258" i="12"/>
  <c r="AU258" i="12"/>
  <c r="AU244" i="12"/>
  <c r="AU248" i="12"/>
  <c r="AU245" i="12"/>
  <c r="AV247" i="12"/>
  <c r="AV260" i="12"/>
  <c r="AU239" i="12"/>
  <c r="AV252" i="12"/>
  <c r="AV266" i="12"/>
  <c r="AV255" i="12"/>
  <c r="AV259" i="12"/>
  <c r="AV253" i="12"/>
  <c r="AU233" i="12"/>
  <c r="AU257" i="12"/>
  <c r="AV262" i="12"/>
  <c r="AV235" i="12"/>
  <c r="AV246" i="12"/>
  <c r="AU263" i="12"/>
  <c r="AU262" i="12"/>
  <c r="AU236" i="12"/>
  <c r="AV236" i="12"/>
  <c r="AU266" i="12"/>
  <c r="AV265" i="12"/>
  <c r="AV242" i="12"/>
  <c r="AV231" i="12"/>
  <c r="AV237" i="12"/>
  <c r="AU234" i="12"/>
  <c r="AV233" i="12"/>
  <c r="AV234" i="12"/>
  <c r="AU255" i="12"/>
  <c r="AU264" i="12"/>
  <c r="AU240" i="12"/>
  <c r="AV256" i="12"/>
  <c r="AV240" i="12"/>
  <c r="AV243" i="12"/>
  <c r="AV248" i="12"/>
  <c r="AV264" i="12"/>
  <c r="AU247" i="12"/>
  <c r="AU254" i="12"/>
  <c r="AV245" i="12"/>
  <c r="IC241" i="12"/>
  <c r="IB235" i="12"/>
  <c r="IC259" i="12"/>
  <c r="IB243" i="12"/>
  <c r="IB264" i="12"/>
  <c r="IB265" i="12"/>
  <c r="IB252" i="12"/>
  <c r="IB256" i="12"/>
  <c r="IC242" i="12"/>
  <c r="IB246" i="12"/>
  <c r="IC253" i="12"/>
  <c r="IC260" i="12"/>
  <c r="IB253" i="12"/>
  <c r="IB233" i="12"/>
  <c r="IB247" i="12"/>
  <c r="IC232" i="12"/>
  <c r="IC245" i="12"/>
  <c r="IB266" i="12"/>
  <c r="IB248" i="12"/>
  <c r="IC249" i="12"/>
  <c r="IC246" i="12"/>
  <c r="IC235" i="12"/>
  <c r="IB241" i="12"/>
  <c r="IC257" i="12"/>
  <c r="IB234" i="12"/>
  <c r="IC248" i="12"/>
  <c r="IB257" i="12"/>
  <c r="IB232" i="12"/>
  <c r="IB250" i="12"/>
  <c r="IB259" i="12"/>
  <c r="IB238" i="12"/>
  <c r="IB262" i="12"/>
  <c r="IC237" i="12"/>
  <c r="IB249" i="12"/>
  <c r="IB244" i="12"/>
  <c r="IC238" i="12"/>
  <c r="IB263" i="12"/>
  <c r="IB251" i="12"/>
  <c r="IB260" i="12"/>
  <c r="IB236" i="12"/>
  <c r="IB261" i="12"/>
  <c r="IC265" i="12"/>
  <c r="IC236" i="12"/>
  <c r="IC243" i="12"/>
  <c r="IC247" i="12"/>
  <c r="IB254" i="12"/>
  <c r="IB245" i="12"/>
  <c r="IC254" i="12"/>
  <c r="IC258" i="12"/>
  <c r="IB242" i="12"/>
  <c r="IC255" i="12"/>
  <c r="IC251" i="12"/>
  <c r="IC266" i="12"/>
  <c r="IC264" i="12"/>
  <c r="IC261" i="12"/>
  <c r="IC250" i="12"/>
  <c r="IC231" i="12"/>
  <c r="IB240" i="12"/>
  <c r="IB239" i="12"/>
  <c r="IC240" i="12"/>
  <c r="IC239" i="12"/>
  <c r="IC256" i="12"/>
  <c r="IB258" i="12"/>
  <c r="IC233" i="12"/>
  <c r="IB230" i="12"/>
  <c r="IC263" i="12"/>
  <c r="IC252" i="12"/>
  <c r="IC230" i="12"/>
  <c r="IB237" i="12"/>
  <c r="IC244" i="12"/>
  <c r="IC234" i="12"/>
  <c r="IC262" i="12"/>
  <c r="IB231" i="12"/>
  <c r="IB255" i="12"/>
  <c r="IW246" i="12"/>
  <c r="IW238" i="12"/>
  <c r="IX249" i="12"/>
  <c r="IW252" i="12"/>
  <c r="IW265" i="12"/>
  <c r="IW242" i="12"/>
  <c r="IX252" i="12"/>
  <c r="IW230" i="12"/>
  <c r="IW249" i="12"/>
  <c r="IX243" i="12"/>
  <c r="IW237" i="12"/>
  <c r="IW254" i="12"/>
  <c r="IX251" i="12"/>
  <c r="IX244" i="12"/>
  <c r="IX245" i="12"/>
  <c r="IW255" i="12"/>
  <c r="IW262" i="12"/>
  <c r="IW260" i="12"/>
  <c r="IX235" i="12"/>
  <c r="IW235" i="12"/>
  <c r="IX241" i="12"/>
  <c r="IX266" i="12"/>
  <c r="IW263" i="12"/>
  <c r="IW245" i="12"/>
  <c r="IW253" i="12"/>
  <c r="IX238" i="12"/>
  <c r="IW256" i="12"/>
  <c r="IX230" i="12"/>
  <c r="IW232" i="12"/>
  <c r="IX246" i="12"/>
  <c r="IX256" i="12"/>
  <c r="IW248" i="12"/>
  <c r="IX260" i="12"/>
  <c r="IW243" i="12"/>
  <c r="IW250" i="12"/>
  <c r="IW231" i="12"/>
  <c r="IW259" i="12"/>
  <c r="IX232" i="12"/>
  <c r="IX248" i="12"/>
  <c r="IX261" i="12"/>
  <c r="IX263" i="12"/>
  <c r="IX264" i="12"/>
  <c r="IX240" i="12"/>
  <c r="IX234" i="12"/>
  <c r="IW244" i="12"/>
  <c r="IX262" i="12"/>
  <c r="IX247" i="12"/>
  <c r="IX254" i="12"/>
  <c r="IX242" i="12"/>
  <c r="IX258" i="12"/>
  <c r="IW236" i="12"/>
  <c r="IX255" i="12"/>
  <c r="IW258" i="12"/>
  <c r="IX265" i="12"/>
  <c r="IW261" i="12"/>
  <c r="IW264" i="12"/>
  <c r="IW251" i="12"/>
  <c r="IX250" i="12"/>
  <c r="IX239" i="12"/>
  <c r="IX233" i="12"/>
  <c r="IX236" i="12"/>
  <c r="IX253" i="12"/>
  <c r="IW241" i="12"/>
  <c r="IW247" i="12"/>
  <c r="IX237" i="12"/>
  <c r="IW233" i="12"/>
  <c r="IX257" i="12"/>
  <c r="IW266" i="12"/>
  <c r="IX259" i="12"/>
  <c r="IW234" i="12"/>
  <c r="IX231" i="12"/>
  <c r="IW240" i="12"/>
  <c r="IW239" i="12"/>
  <c r="IW257" i="12"/>
  <c r="T245" i="12"/>
  <c r="S249" i="12"/>
  <c r="T251" i="12"/>
  <c r="S265" i="12"/>
  <c r="T232" i="12"/>
  <c r="S248" i="12"/>
  <c r="S230" i="12"/>
  <c r="S255" i="12"/>
  <c r="T238" i="12"/>
  <c r="T265" i="12"/>
  <c r="T244" i="12"/>
  <c r="T263" i="12"/>
  <c r="T256" i="12"/>
  <c r="S250" i="12"/>
  <c r="S257" i="12"/>
  <c r="T254" i="12"/>
  <c r="T261" i="12"/>
  <c r="S246" i="12"/>
  <c r="S258" i="12"/>
  <c r="T236" i="12"/>
  <c r="T248" i="12"/>
  <c r="S236" i="12"/>
  <c r="S232" i="12"/>
  <c r="S242" i="12"/>
  <c r="S251" i="12"/>
  <c r="T257" i="12"/>
  <c r="T249" i="12"/>
  <c r="T252" i="12"/>
  <c r="S260" i="12"/>
  <c r="S252" i="12"/>
  <c r="S235" i="12"/>
  <c r="S256" i="12"/>
  <c r="S244" i="12"/>
  <c r="S238" i="12"/>
  <c r="T241" i="12"/>
  <c r="T250" i="12"/>
  <c r="S237" i="12"/>
  <c r="S264" i="12"/>
  <c r="T230" i="12"/>
  <c r="S262" i="12"/>
  <c r="S245" i="12"/>
  <c r="S253" i="12"/>
  <c r="T266" i="12"/>
  <c r="S241" i="12"/>
  <c r="T255" i="12"/>
  <c r="T259" i="12"/>
  <c r="T253" i="12"/>
  <c r="S261" i="12"/>
  <c r="T264" i="12"/>
  <c r="S254" i="12"/>
  <c r="T260" i="12"/>
  <c r="T262" i="12"/>
  <c r="S243" i="12"/>
  <c r="S266" i="12"/>
  <c r="T246" i="12"/>
  <c r="S231" i="12"/>
  <c r="S247" i="12"/>
  <c r="S263" i="12"/>
  <c r="T258" i="12"/>
  <c r="S234" i="12"/>
  <c r="S239" i="12"/>
  <c r="T234" i="12"/>
  <c r="S240" i="12"/>
  <c r="T233" i="12"/>
  <c r="T237" i="12"/>
  <c r="T239" i="12"/>
  <c r="T240" i="12"/>
  <c r="T231" i="12"/>
  <c r="T247" i="12"/>
  <c r="T242" i="12"/>
  <c r="T243" i="12"/>
  <c r="T235" i="12"/>
  <c r="S259" i="12"/>
  <c r="S233" i="12"/>
  <c r="GM248" i="12"/>
  <c r="GM254" i="12"/>
  <c r="GL255" i="12"/>
  <c r="GL232" i="12"/>
  <c r="GL235" i="12"/>
  <c r="GM251" i="12"/>
  <c r="GL258" i="12"/>
  <c r="GM253" i="12"/>
  <c r="GL249" i="12"/>
  <c r="GL264" i="12"/>
  <c r="GL259" i="12"/>
  <c r="GL265" i="12"/>
  <c r="GL242" i="12"/>
  <c r="GL243" i="12"/>
  <c r="GL253" i="12"/>
  <c r="GL260" i="12"/>
  <c r="GM259" i="12"/>
  <c r="GM246" i="12"/>
  <c r="GL244" i="12"/>
  <c r="GL257" i="12"/>
  <c r="GM241" i="12"/>
  <c r="GL247" i="12"/>
  <c r="GL233" i="12"/>
  <c r="GL245" i="12"/>
  <c r="GM238" i="12"/>
  <c r="GM245" i="12"/>
  <c r="GL246" i="12"/>
  <c r="GL238" i="12"/>
  <c r="GL241" i="12"/>
  <c r="GL234" i="12"/>
  <c r="GL263" i="12"/>
  <c r="GM235" i="12"/>
  <c r="GM242" i="12"/>
  <c r="GM243" i="12"/>
  <c r="GL248" i="12"/>
  <c r="GM249" i="12"/>
  <c r="GM233" i="12"/>
  <c r="GM266" i="12"/>
  <c r="GM264" i="12"/>
  <c r="GL231" i="12"/>
  <c r="GL239" i="12"/>
  <c r="GM258" i="12"/>
  <c r="GM257" i="12"/>
  <c r="GL250" i="12"/>
  <c r="GL262" i="12"/>
  <c r="GM231" i="12"/>
  <c r="GL266" i="12"/>
  <c r="GL236" i="12"/>
  <c r="GM255" i="12"/>
  <c r="GL251" i="12"/>
  <c r="GM260" i="12"/>
  <c r="GM236" i="12"/>
  <c r="GL256" i="12"/>
  <c r="GM265" i="12"/>
  <c r="GM247" i="12"/>
  <c r="GL261" i="12"/>
  <c r="GL254" i="12"/>
  <c r="GM261" i="12"/>
  <c r="GM244" i="12"/>
  <c r="GM232" i="12"/>
  <c r="GM250" i="12"/>
  <c r="GL240" i="12"/>
  <c r="GM239" i="12"/>
  <c r="GM240" i="12"/>
  <c r="GL230" i="12"/>
  <c r="GM230" i="12"/>
  <c r="GM256" i="12"/>
  <c r="GM263" i="12"/>
  <c r="GL237" i="12"/>
  <c r="GM252" i="12"/>
  <c r="GM237" i="12"/>
  <c r="GM262" i="12"/>
  <c r="GL252" i="12"/>
  <c r="GM234" i="12"/>
  <c r="GZ233" i="12"/>
  <c r="GZ235" i="12"/>
  <c r="HA242" i="12"/>
  <c r="GZ264" i="12"/>
  <c r="GZ263" i="12"/>
  <c r="GZ251" i="12"/>
  <c r="HA247" i="12"/>
  <c r="HA258" i="12"/>
  <c r="HA259" i="12"/>
  <c r="HA232" i="12"/>
  <c r="HA253" i="12"/>
  <c r="GZ253" i="12"/>
  <c r="GZ256" i="12"/>
  <c r="HA246" i="12"/>
  <c r="GZ265" i="12"/>
  <c r="GZ248" i="12"/>
  <c r="GZ243" i="12"/>
  <c r="GZ232" i="12"/>
  <c r="GZ245" i="12"/>
  <c r="GZ246" i="12"/>
  <c r="GZ242" i="12"/>
  <c r="HA235" i="12"/>
  <c r="GZ266" i="12"/>
  <c r="GZ260" i="12"/>
  <c r="HA257" i="12"/>
  <c r="HA260" i="12"/>
  <c r="HA236" i="12"/>
  <c r="HA245" i="12"/>
  <c r="HA233" i="12"/>
  <c r="GZ249" i="12"/>
  <c r="GZ241" i="12"/>
  <c r="GZ238" i="12"/>
  <c r="GZ255" i="12"/>
  <c r="GZ254" i="12"/>
  <c r="HA248" i="12"/>
  <c r="GZ236" i="12"/>
  <c r="HA254" i="12"/>
  <c r="HA237" i="12"/>
  <c r="GZ239" i="12"/>
  <c r="HA241" i="12"/>
  <c r="GZ259" i="12"/>
  <c r="GZ234" i="12"/>
  <c r="HA249" i="12"/>
  <c r="GZ252" i="12"/>
  <c r="GZ250" i="12"/>
  <c r="HA243" i="12"/>
  <c r="HA265" i="12"/>
  <c r="GZ247" i="12"/>
  <c r="GZ258" i="12"/>
  <c r="HA251" i="12"/>
  <c r="GZ261" i="12"/>
  <c r="HA261" i="12"/>
  <c r="GZ257" i="12"/>
  <c r="GZ244" i="12"/>
  <c r="HA238" i="12"/>
  <c r="HA250" i="12"/>
  <c r="HA239" i="12"/>
  <c r="HA266" i="12"/>
  <c r="GZ262" i="12"/>
  <c r="HA256" i="12"/>
  <c r="GZ240" i="12"/>
  <c r="GZ237" i="12"/>
  <c r="HA263" i="12"/>
  <c r="HA240" i="12"/>
  <c r="HA264" i="12"/>
  <c r="HA252" i="12"/>
  <c r="GZ231" i="12"/>
  <c r="GZ230" i="12"/>
  <c r="HA231" i="12"/>
  <c r="HA255" i="12"/>
  <c r="HA262" i="12"/>
  <c r="HA230" i="12"/>
  <c r="HA244" i="12"/>
  <c r="HA234" i="12"/>
  <c r="EH258" i="12"/>
  <c r="EH241" i="12"/>
  <c r="EH259" i="12"/>
  <c r="EI245" i="12"/>
  <c r="EI235" i="12"/>
  <c r="EI253" i="12"/>
  <c r="EI248" i="12"/>
  <c r="EH266" i="12"/>
  <c r="EH265" i="12"/>
  <c r="EH247" i="12"/>
  <c r="EH249" i="12"/>
  <c r="EI260" i="12"/>
  <c r="EH248" i="12"/>
  <c r="EI238" i="12"/>
  <c r="EI257" i="12"/>
  <c r="EH262" i="12"/>
  <c r="EH253" i="12"/>
  <c r="EH238" i="12"/>
  <c r="EH232" i="12"/>
  <c r="EI246" i="12"/>
  <c r="EI247" i="12"/>
  <c r="EI249" i="12"/>
  <c r="EH244" i="12"/>
  <c r="EH234" i="12"/>
  <c r="EH245" i="12"/>
  <c r="EH235" i="12"/>
  <c r="EH257" i="12"/>
  <c r="EH264" i="12"/>
  <c r="EH255" i="12"/>
  <c r="EI242" i="12"/>
  <c r="EH246" i="12"/>
  <c r="EH239" i="12"/>
  <c r="EI236" i="12"/>
  <c r="EI244" i="12"/>
  <c r="EI240" i="12"/>
  <c r="EI243" i="12"/>
  <c r="EH250" i="12"/>
  <c r="EH256" i="12"/>
  <c r="EI239" i="12"/>
  <c r="EI259" i="12"/>
  <c r="EI258" i="12"/>
  <c r="EI252" i="12"/>
  <c r="EI256" i="12"/>
  <c r="EI250" i="12"/>
  <c r="EH261" i="12"/>
  <c r="EI233" i="12"/>
  <c r="EI266" i="12"/>
  <c r="EI264" i="12"/>
  <c r="EH233" i="12"/>
  <c r="EI255" i="12"/>
  <c r="EH260" i="12"/>
  <c r="EH254" i="12"/>
  <c r="EH236" i="12"/>
  <c r="EI254" i="12"/>
  <c r="EH251" i="12"/>
  <c r="EH263" i="12"/>
  <c r="EI262" i="12"/>
  <c r="EH231" i="12"/>
  <c r="EH242" i="12"/>
  <c r="EI231" i="12"/>
  <c r="EI261" i="12"/>
  <c r="EI234" i="12"/>
  <c r="EI232" i="12"/>
  <c r="EI265" i="12"/>
  <c r="EH243" i="12"/>
  <c r="EH240" i="12"/>
  <c r="EH252" i="12"/>
  <c r="EH237" i="12"/>
  <c r="EI263" i="12"/>
  <c r="EI237" i="12"/>
  <c r="EH230" i="12"/>
  <c r="EI251" i="12"/>
  <c r="EI230" i="12"/>
  <c r="EI241" i="12"/>
  <c r="FQ266" i="12"/>
  <c r="FR235" i="12"/>
  <c r="FR238" i="12"/>
  <c r="FQ250" i="12"/>
  <c r="FQ252" i="12"/>
  <c r="FR244" i="12"/>
  <c r="FQ259" i="12"/>
  <c r="FQ254" i="12"/>
  <c r="FR230" i="12"/>
  <c r="FR263" i="12"/>
  <c r="FQ258" i="12"/>
  <c r="FQ238" i="12"/>
  <c r="FQ230" i="12"/>
  <c r="FR258" i="12"/>
  <c r="FQ249" i="12"/>
  <c r="FR246" i="12"/>
  <c r="FR241" i="12"/>
  <c r="FQ245" i="12"/>
  <c r="FQ265" i="12"/>
  <c r="FQ246" i="12"/>
  <c r="FR248" i="12"/>
  <c r="FQ257" i="12"/>
  <c r="FR251" i="12"/>
  <c r="FQ244" i="12"/>
  <c r="FQ242" i="12"/>
  <c r="FQ235" i="12"/>
  <c r="FR257" i="12"/>
  <c r="FQ253" i="12"/>
  <c r="FR249" i="12"/>
  <c r="FQ260" i="12"/>
  <c r="FR261" i="12"/>
  <c r="FQ237" i="12"/>
  <c r="FQ233" i="12"/>
  <c r="FR245" i="12"/>
  <c r="FR232" i="12"/>
  <c r="FQ232" i="12"/>
  <c r="FR256" i="12"/>
  <c r="FQ255" i="12"/>
  <c r="FQ231" i="12"/>
  <c r="FR237" i="12"/>
  <c r="FR231" i="12"/>
  <c r="FR250" i="12"/>
  <c r="FQ247" i="12"/>
  <c r="FR254" i="12"/>
  <c r="FQ243" i="12"/>
  <c r="FQ261" i="12"/>
  <c r="FR236" i="12"/>
  <c r="FQ262" i="12"/>
  <c r="FR260" i="12"/>
  <c r="FQ256" i="12"/>
  <c r="FR252" i="12"/>
  <c r="FR264" i="12"/>
  <c r="FQ248" i="12"/>
  <c r="FQ236" i="12"/>
  <c r="FQ264" i="12"/>
  <c r="FQ251" i="12"/>
  <c r="FQ263" i="12"/>
  <c r="FR262" i="12"/>
  <c r="FR240" i="12"/>
  <c r="FQ241" i="12"/>
  <c r="FR233" i="12"/>
  <c r="FR253" i="12"/>
  <c r="FQ239" i="12"/>
  <c r="FR239" i="12"/>
  <c r="FR265" i="12"/>
  <c r="FR259" i="12"/>
  <c r="FQ240" i="12"/>
  <c r="FR266" i="12"/>
  <c r="FQ234" i="12"/>
  <c r="FR242" i="12"/>
  <c r="FR247" i="12"/>
  <c r="FR255" i="12"/>
  <c r="FR234" i="12"/>
  <c r="FR243" i="12"/>
  <c r="DM232" i="12"/>
  <c r="DM248" i="12"/>
  <c r="DM249" i="12"/>
  <c r="DN246" i="12"/>
  <c r="DN232" i="12"/>
  <c r="DN251" i="12"/>
  <c r="DN236" i="12"/>
  <c r="DM233" i="12"/>
  <c r="DM258" i="12"/>
  <c r="DM254" i="12"/>
  <c r="DN258" i="12"/>
  <c r="DM257" i="12"/>
  <c r="DN245" i="12"/>
  <c r="DM265" i="12"/>
  <c r="DM231" i="12"/>
  <c r="DM238" i="12"/>
  <c r="DM250" i="12"/>
  <c r="DN238" i="12"/>
  <c r="DM256" i="12"/>
  <c r="DM252" i="12"/>
  <c r="DN242" i="12"/>
  <c r="DN235" i="12"/>
  <c r="DN257" i="12"/>
  <c r="DN248" i="12"/>
  <c r="DN263" i="12"/>
  <c r="DM242" i="12"/>
  <c r="DM247" i="12"/>
  <c r="DN244" i="12"/>
  <c r="DN249" i="12"/>
  <c r="DM246" i="12"/>
  <c r="DM244" i="12"/>
  <c r="DM235" i="12"/>
  <c r="DM255" i="12"/>
  <c r="DN250" i="12"/>
  <c r="DM230" i="12"/>
  <c r="DM237" i="12"/>
  <c r="DN230" i="12"/>
  <c r="DM251" i="12"/>
  <c r="DM239" i="12"/>
  <c r="DM240" i="12"/>
  <c r="DM264" i="12"/>
  <c r="DM261" i="12"/>
  <c r="DN265" i="12"/>
  <c r="DM245" i="12"/>
  <c r="DN241" i="12"/>
  <c r="DM236" i="12"/>
  <c r="DM243" i="12"/>
  <c r="DN261" i="12"/>
  <c r="DM266" i="12"/>
  <c r="DN260" i="12"/>
  <c r="DN256" i="12"/>
  <c r="DM253" i="12"/>
  <c r="DN252" i="12"/>
  <c r="DM260" i="12"/>
  <c r="DN266" i="12"/>
  <c r="DM262" i="12"/>
  <c r="DN254" i="12"/>
  <c r="DM241" i="12"/>
  <c r="DM259" i="12"/>
  <c r="DM263" i="12"/>
  <c r="DN255" i="12"/>
  <c r="DM234" i="12"/>
  <c r="DN247" i="12"/>
  <c r="DN234" i="12"/>
  <c r="DN243" i="12"/>
  <c r="DN262" i="12"/>
  <c r="DN264" i="12"/>
  <c r="DN253" i="12"/>
  <c r="DN231" i="12"/>
  <c r="DN237" i="12"/>
  <c r="DN259" i="12"/>
  <c r="DN239" i="12"/>
  <c r="DN240" i="12"/>
  <c r="DN233" i="12"/>
  <c r="IX229" i="12"/>
  <c r="IW229" i="12"/>
  <c r="CY229" i="12"/>
  <c r="CZ229" i="12"/>
  <c r="HO229" i="12"/>
  <c r="HN229" i="12"/>
  <c r="FD229" i="12"/>
  <c r="FC229" i="12"/>
  <c r="GT229" i="12"/>
  <c r="GS229" i="12"/>
  <c r="GE229" i="12"/>
  <c r="GF229" i="12"/>
  <c r="HV229" i="12"/>
  <c r="HU229" i="12"/>
  <c r="EA229" i="12"/>
  <c r="EB229" i="12"/>
  <c r="FK229" i="12"/>
  <c r="FJ229" i="12"/>
  <c r="EP229" i="12"/>
  <c r="EO229" i="12"/>
  <c r="II229" i="12"/>
  <c r="IJ229" i="12"/>
  <c r="AU229" i="12"/>
  <c r="AV229" i="12"/>
  <c r="BW229" i="12"/>
  <c r="BX229" i="12"/>
  <c r="Z229" i="12"/>
  <c r="AA229" i="12"/>
  <c r="HG229" i="12"/>
  <c r="HH229" i="12"/>
  <c r="BI229" i="12"/>
  <c r="BJ229" i="12"/>
  <c r="CS229" i="12"/>
  <c r="CR229" i="12"/>
  <c r="AG229" i="12"/>
  <c r="AH229" i="12"/>
  <c r="IQ229" i="12"/>
  <c r="IP229" i="12"/>
  <c r="BQ229" i="12"/>
  <c r="BP229" i="12"/>
  <c r="CE229" i="12"/>
  <c r="CD229" i="12"/>
  <c r="FY229" i="12"/>
  <c r="FX229" i="12"/>
  <c r="AO229" i="12"/>
  <c r="AN229" i="12"/>
  <c r="DG229" i="12"/>
  <c r="DF229" i="12"/>
  <c r="DU229" i="12"/>
  <c r="DT229" i="12"/>
  <c r="EW229" i="12"/>
  <c r="EV229" i="12"/>
  <c r="BC229" i="12"/>
  <c r="BB229" i="12"/>
  <c r="CK229" i="12"/>
  <c r="CL229" i="12"/>
  <c r="JE229" i="12"/>
  <c r="JD229" i="12"/>
  <c r="GM229" i="12"/>
  <c r="GL229" i="12"/>
  <c r="IC229" i="12"/>
  <c r="IB229" i="12"/>
  <c r="S229" i="12"/>
  <c r="T229" i="12"/>
  <c r="HA229" i="12"/>
  <c r="GZ229" i="12"/>
  <c r="EI229" i="12"/>
  <c r="EH229" i="12"/>
  <c r="FQ229" i="12"/>
  <c r="FR229" i="12"/>
  <c r="DM229" i="12"/>
  <c r="DN229" i="12"/>
  <c r="GT226" i="12"/>
  <c r="GT227" i="12"/>
  <c r="GT228" i="12"/>
  <c r="GS227" i="12"/>
  <c r="GS226" i="12"/>
  <c r="GS228" i="12"/>
  <c r="IW226" i="12"/>
  <c r="IX227" i="12"/>
  <c r="IX226" i="12"/>
  <c r="IW227" i="12"/>
  <c r="IX228" i="12"/>
  <c r="IW228" i="12"/>
  <c r="CY227" i="12"/>
  <c r="CZ227" i="12"/>
  <c r="CY228" i="12"/>
  <c r="CZ228" i="12"/>
  <c r="CZ226" i="12"/>
  <c r="CY226" i="12"/>
  <c r="GF227" i="12"/>
  <c r="GF228" i="12"/>
  <c r="GF226" i="12"/>
  <c r="GE227" i="12"/>
  <c r="GE226" i="12"/>
  <c r="GE228" i="12"/>
  <c r="HV227" i="12"/>
  <c r="HU228" i="12"/>
  <c r="HV226" i="12"/>
  <c r="HV228" i="12"/>
  <c r="HU227" i="12"/>
  <c r="HU226" i="12"/>
  <c r="EB227" i="12"/>
  <c r="EA227" i="12"/>
  <c r="EB226" i="12"/>
  <c r="EA228" i="12"/>
  <c r="EB228" i="12"/>
  <c r="EA226" i="12"/>
  <c r="FK226" i="12"/>
  <c r="FJ227" i="12"/>
  <c r="FK227" i="12"/>
  <c r="FJ226" i="12"/>
  <c r="FK228" i="12"/>
  <c r="FJ228" i="12"/>
  <c r="EO228" i="12"/>
  <c r="EO227" i="12"/>
  <c r="EP227" i="12"/>
  <c r="EO226" i="12"/>
  <c r="EP226" i="12"/>
  <c r="EP228" i="12"/>
  <c r="IJ228" i="12"/>
  <c r="II226" i="12"/>
  <c r="IJ227" i="12"/>
  <c r="II228" i="12"/>
  <c r="IJ226" i="12"/>
  <c r="II227" i="12"/>
  <c r="BW227" i="12"/>
  <c r="BW228" i="12"/>
  <c r="BX227" i="12"/>
  <c r="BW226" i="12"/>
  <c r="BX228" i="12"/>
  <c r="BX226" i="12"/>
  <c r="BI226" i="12"/>
  <c r="BJ226" i="12"/>
  <c r="BJ228" i="12"/>
  <c r="BJ227" i="12"/>
  <c r="BI227" i="12"/>
  <c r="BI228" i="12"/>
  <c r="CS227" i="12"/>
  <c r="CS228" i="12"/>
  <c r="CS226" i="12"/>
  <c r="CR227" i="12"/>
  <c r="CR226" i="12"/>
  <c r="CR228" i="12"/>
  <c r="HO227" i="12"/>
  <c r="HO226" i="12"/>
  <c r="HN227" i="12"/>
  <c r="HO228" i="12"/>
  <c r="HN228" i="12"/>
  <c r="HN226" i="12"/>
  <c r="Z226" i="12"/>
  <c r="AA227" i="12"/>
  <c r="Z228" i="12"/>
  <c r="AA226" i="12"/>
  <c r="AA228" i="12"/>
  <c r="Z227" i="12"/>
  <c r="HG228" i="12"/>
  <c r="HG227" i="12"/>
  <c r="HH227" i="12"/>
  <c r="HG226" i="12"/>
  <c r="HH228" i="12"/>
  <c r="HH226" i="12"/>
  <c r="AG226" i="12"/>
  <c r="AG227" i="12"/>
  <c r="AH227" i="12"/>
  <c r="AH228" i="12"/>
  <c r="AG228" i="12"/>
  <c r="AH226" i="12"/>
  <c r="IQ226" i="12"/>
  <c r="IQ228" i="12"/>
  <c r="IP226" i="12"/>
  <c r="IQ227" i="12"/>
  <c r="IP228" i="12"/>
  <c r="IP227" i="12"/>
  <c r="BQ227" i="12"/>
  <c r="BQ228" i="12"/>
  <c r="BP228" i="12"/>
  <c r="BP226" i="12"/>
  <c r="BP227" i="12"/>
  <c r="BQ226" i="12"/>
  <c r="CE227" i="12"/>
  <c r="CD226" i="12"/>
  <c r="CE226" i="12"/>
  <c r="CE228" i="12"/>
  <c r="CD228" i="12"/>
  <c r="CD227" i="12"/>
  <c r="FY226" i="12"/>
  <c r="FX226" i="12"/>
  <c r="FX227" i="12"/>
  <c r="FY228" i="12"/>
  <c r="FX228" i="12"/>
  <c r="FY227" i="12"/>
  <c r="AN228" i="12"/>
  <c r="AO226" i="12"/>
  <c r="AO227" i="12"/>
  <c r="AN226" i="12"/>
  <c r="AO228" i="12"/>
  <c r="AN227" i="12"/>
  <c r="DU228" i="12"/>
  <c r="DT227" i="12"/>
  <c r="DT226" i="12"/>
  <c r="DU227" i="12"/>
  <c r="DU226" i="12"/>
  <c r="DT228" i="12"/>
  <c r="EW226" i="12"/>
  <c r="EV228" i="12"/>
  <c r="EV226" i="12"/>
  <c r="EV227" i="12"/>
  <c r="EW227" i="12"/>
  <c r="EW228" i="12"/>
  <c r="DG228" i="12"/>
  <c r="DG227" i="12"/>
  <c r="DF227" i="12"/>
  <c r="DF228" i="12"/>
  <c r="DG226" i="12"/>
  <c r="DF226" i="12"/>
  <c r="BB226" i="12"/>
  <c r="BB227" i="12"/>
  <c r="BC227" i="12"/>
  <c r="BC228" i="12"/>
  <c r="BB228" i="12"/>
  <c r="BC226" i="12"/>
  <c r="CL228" i="12"/>
  <c r="CL227" i="12"/>
  <c r="CK228" i="12"/>
  <c r="CL226" i="12"/>
  <c r="CK226" i="12"/>
  <c r="CK227" i="12"/>
  <c r="JE227" i="12"/>
  <c r="JE226" i="12"/>
  <c r="JD226" i="12"/>
  <c r="JE228" i="12"/>
  <c r="JD228" i="12"/>
  <c r="JD227" i="12"/>
  <c r="AV226" i="12"/>
  <c r="AV227" i="12"/>
  <c r="AU226" i="12"/>
  <c r="AU227" i="12"/>
  <c r="AV228" i="12"/>
  <c r="AU228" i="12"/>
  <c r="IB228" i="12"/>
  <c r="IB226" i="12"/>
  <c r="IC227" i="12"/>
  <c r="IC226" i="12"/>
  <c r="IB227" i="12"/>
  <c r="IC228" i="12"/>
  <c r="FC228" i="12"/>
  <c r="FC227" i="12"/>
  <c r="FD226" i="12"/>
  <c r="FD228" i="12"/>
  <c r="FD227" i="12"/>
  <c r="FC226" i="12"/>
  <c r="T228" i="12"/>
  <c r="S228" i="12"/>
  <c r="S227" i="12"/>
  <c r="T227" i="12"/>
  <c r="T226" i="12"/>
  <c r="S226" i="12"/>
  <c r="GL226" i="12"/>
  <c r="GM228" i="12"/>
  <c r="GM227" i="12"/>
  <c r="GL227" i="12"/>
  <c r="GL228" i="12"/>
  <c r="GM226" i="12"/>
  <c r="GZ226" i="12"/>
  <c r="HA227" i="12"/>
  <c r="GZ227" i="12"/>
  <c r="GZ228" i="12"/>
  <c r="HA226" i="12"/>
  <c r="HA228" i="12"/>
  <c r="EI226" i="12"/>
  <c r="EH228" i="12"/>
  <c r="EI227" i="12"/>
  <c r="EH226" i="12"/>
  <c r="EH227" i="12"/>
  <c r="EI228" i="12"/>
  <c r="FQ226" i="12"/>
  <c r="FR227" i="12"/>
  <c r="FQ227" i="12"/>
  <c r="FQ228" i="12"/>
  <c r="FR226" i="12"/>
  <c r="FR228" i="12"/>
  <c r="DN228" i="12"/>
  <c r="DN227" i="12"/>
  <c r="DM227" i="12"/>
  <c r="DN226" i="12"/>
  <c r="DM228" i="12"/>
  <c r="DM226" i="12"/>
  <c r="GT225" i="12"/>
  <c r="GS225" i="12"/>
  <c r="IX225" i="12"/>
  <c r="IW225" i="12"/>
  <c r="HO225" i="12"/>
  <c r="HN225" i="12"/>
  <c r="GF225" i="12"/>
  <c r="GE225" i="12"/>
  <c r="HU225" i="12"/>
  <c r="HV225" i="12"/>
  <c r="EB225" i="12"/>
  <c r="EA225" i="12"/>
  <c r="FJ225" i="12"/>
  <c r="FK225" i="12"/>
  <c r="EO225" i="12"/>
  <c r="EP225" i="12"/>
  <c r="II225" i="12"/>
  <c r="IJ225" i="12"/>
  <c r="AU225" i="12"/>
  <c r="AV225" i="12"/>
  <c r="BW225" i="12"/>
  <c r="BX225" i="12"/>
  <c r="Z225" i="12"/>
  <c r="AA225" i="12"/>
  <c r="HG225" i="12"/>
  <c r="HH225" i="12"/>
  <c r="BJ225" i="12"/>
  <c r="BI225" i="12"/>
  <c r="CS225" i="12"/>
  <c r="CR225" i="12"/>
  <c r="AG225" i="12"/>
  <c r="AH225" i="12"/>
  <c r="IQ225" i="12"/>
  <c r="IP225" i="12"/>
  <c r="BP225" i="12"/>
  <c r="BQ225" i="12"/>
  <c r="CD225" i="12"/>
  <c r="CE225" i="12"/>
  <c r="FX225" i="12"/>
  <c r="FY225" i="12"/>
  <c r="CY225" i="12"/>
  <c r="CZ225" i="12"/>
  <c r="AO225" i="12"/>
  <c r="AN225" i="12"/>
  <c r="DF225" i="12"/>
  <c r="DG225" i="12"/>
  <c r="DU225" i="12"/>
  <c r="DT225" i="12"/>
  <c r="EW225" i="12"/>
  <c r="EV225" i="12"/>
  <c r="BB225" i="12"/>
  <c r="BC225" i="12"/>
  <c r="CK225" i="12"/>
  <c r="CL225" i="12"/>
  <c r="JE225" i="12"/>
  <c r="JD225" i="12"/>
  <c r="S225" i="12"/>
  <c r="T225" i="12"/>
  <c r="IC225" i="12"/>
  <c r="IB225" i="12"/>
  <c r="FD225" i="12"/>
  <c r="FC225" i="12"/>
  <c r="GL225" i="12"/>
  <c r="GM225" i="12"/>
  <c r="HA225" i="12"/>
  <c r="GZ225" i="12"/>
  <c r="EI225" i="12"/>
  <c r="EH225" i="12"/>
  <c r="FR225" i="12"/>
  <c r="FQ225" i="12"/>
  <c r="DN225" i="12"/>
  <c r="DM225" i="12"/>
  <c r="AH224" i="12"/>
  <c r="AG224" i="12"/>
  <c r="AN224" i="12"/>
  <c r="AO224" i="12"/>
  <c r="IW224" i="12"/>
  <c r="IX224" i="12"/>
  <c r="BJ224" i="12"/>
  <c r="BI224" i="12"/>
  <c r="GT224" i="12"/>
  <c r="GS224" i="12"/>
  <c r="AU224" i="12"/>
  <c r="AV224" i="12"/>
  <c r="HN224" i="12"/>
  <c r="HO224" i="12"/>
  <c r="FD224" i="12"/>
  <c r="FC224" i="12"/>
  <c r="HG224" i="12"/>
  <c r="HH224" i="12"/>
  <c r="CY224" i="12"/>
  <c r="CZ224" i="12"/>
  <c r="GE224" i="12"/>
  <c r="GF224" i="12"/>
  <c r="HU224" i="12"/>
  <c r="HV224" i="12"/>
  <c r="EB224" i="12"/>
  <c r="EA224" i="12"/>
  <c r="FJ224" i="12"/>
  <c r="FK224" i="12"/>
  <c r="EO224" i="12"/>
  <c r="EP224" i="12"/>
  <c r="IJ224" i="12"/>
  <c r="II224" i="12"/>
  <c r="BX224" i="12"/>
  <c r="BW224" i="12"/>
  <c r="CR224" i="12"/>
  <c r="CS224" i="12"/>
  <c r="IQ224" i="12"/>
  <c r="IP224" i="12"/>
  <c r="BQ224" i="12"/>
  <c r="BP224" i="12"/>
  <c r="CD224" i="12"/>
  <c r="CE224" i="12"/>
  <c r="FY224" i="12"/>
  <c r="FX224" i="12"/>
  <c r="AA224" i="12"/>
  <c r="Z224" i="12"/>
  <c r="DF224" i="12"/>
  <c r="DG224" i="12"/>
  <c r="CK224" i="12"/>
  <c r="CL224" i="12"/>
  <c r="JE224" i="12"/>
  <c r="JD224" i="12"/>
  <c r="S224" i="12"/>
  <c r="T224" i="12"/>
  <c r="GL224" i="12"/>
  <c r="GM224" i="12"/>
  <c r="IC224" i="12"/>
  <c r="IB224" i="12"/>
  <c r="DT224" i="12"/>
  <c r="DU224" i="12"/>
  <c r="EV224" i="12"/>
  <c r="EW224" i="12"/>
  <c r="BB224" i="12"/>
  <c r="BC224" i="12"/>
  <c r="GZ224" i="12"/>
  <c r="HA224" i="12"/>
  <c r="EI224" i="12"/>
  <c r="EH224" i="12"/>
  <c r="FR224" i="12"/>
  <c r="FQ224" i="12"/>
  <c r="DN224" i="12"/>
  <c r="DM224" i="12"/>
  <c r="GT223" i="12"/>
  <c r="GS217" i="12"/>
  <c r="GT217" i="12"/>
  <c r="GS218" i="12"/>
  <c r="GT219" i="12"/>
  <c r="GS220" i="12"/>
  <c r="GT220" i="12"/>
  <c r="GS219" i="12"/>
  <c r="GT218" i="12"/>
  <c r="GS222" i="12"/>
  <c r="GT221" i="12"/>
  <c r="GT222" i="12"/>
  <c r="GS221" i="12"/>
  <c r="GS223" i="12"/>
  <c r="IW218" i="12"/>
  <c r="IW217" i="12"/>
  <c r="IX217" i="12"/>
  <c r="IX223" i="12"/>
  <c r="IX219" i="12"/>
  <c r="IW219" i="12"/>
  <c r="IX218" i="12"/>
  <c r="IX221" i="12"/>
  <c r="IW222" i="12"/>
  <c r="IX222" i="12"/>
  <c r="IX220" i="12"/>
  <c r="IW221" i="12"/>
  <c r="IW220" i="12"/>
  <c r="IW223" i="12"/>
  <c r="GF219" i="12"/>
  <c r="GF223" i="12"/>
  <c r="GE217" i="12"/>
  <c r="GF217" i="12"/>
  <c r="GE218" i="12"/>
  <c r="GE223" i="12"/>
  <c r="GF220" i="12"/>
  <c r="GE222" i="12"/>
  <c r="GF222" i="12"/>
  <c r="GE219" i="12"/>
  <c r="GF218" i="12"/>
  <c r="GE221" i="12"/>
  <c r="GF221" i="12"/>
  <c r="GE220" i="12"/>
  <c r="HV223" i="12"/>
  <c r="HV219" i="12"/>
  <c r="HU218" i="12"/>
  <c r="HV217" i="12"/>
  <c r="HU217" i="12"/>
  <c r="HU220" i="12"/>
  <c r="HV222" i="12"/>
  <c r="HU219" i="12"/>
  <c r="HU222" i="12"/>
  <c r="HV220" i="12"/>
  <c r="HU221" i="12"/>
  <c r="HV221" i="12"/>
  <c r="HU223" i="12"/>
  <c r="HV218" i="12"/>
  <c r="EA217" i="12"/>
  <c r="EB217" i="12"/>
  <c r="EB219" i="12"/>
  <c r="EB223" i="12"/>
  <c r="EA218" i="12"/>
  <c r="EB221" i="12"/>
  <c r="EB220" i="12"/>
  <c r="EB218" i="12"/>
  <c r="EA219" i="12"/>
  <c r="EB222" i="12"/>
  <c r="EA222" i="12"/>
  <c r="EA221" i="12"/>
  <c r="EA223" i="12"/>
  <c r="EA220" i="12"/>
  <c r="FJ221" i="12"/>
  <c r="FK220" i="12"/>
  <c r="FJ222" i="12"/>
  <c r="FK222" i="12"/>
  <c r="FJ217" i="12"/>
  <c r="FK223" i="12"/>
  <c r="FK219" i="12"/>
  <c r="FK221" i="12"/>
  <c r="FJ219" i="12"/>
  <c r="FK218" i="12"/>
  <c r="FK217" i="12"/>
  <c r="FJ220" i="12"/>
  <c r="FJ218" i="12"/>
  <c r="FJ223" i="12"/>
  <c r="AU217" i="12"/>
  <c r="AU218" i="12"/>
  <c r="AV217" i="12"/>
  <c r="AV219" i="12"/>
  <c r="AV223" i="12"/>
  <c r="AU220" i="12"/>
  <c r="AV222" i="12"/>
  <c r="AU222" i="12"/>
  <c r="AV221" i="12"/>
  <c r="AU223" i="12"/>
  <c r="AV220" i="12"/>
  <c r="AV218" i="12"/>
  <c r="AU219" i="12"/>
  <c r="AU221" i="12"/>
  <c r="EP223" i="12"/>
  <c r="EO218" i="12"/>
  <c r="EP219" i="12"/>
  <c r="EP217" i="12"/>
  <c r="EO217" i="12"/>
  <c r="EO221" i="12"/>
  <c r="EO220" i="12"/>
  <c r="EP222" i="12"/>
  <c r="EO222" i="12"/>
  <c r="EO219" i="12"/>
  <c r="EP220" i="12"/>
  <c r="EP221" i="12"/>
  <c r="EO223" i="12"/>
  <c r="EP218" i="12"/>
  <c r="IJ219" i="12"/>
  <c r="IJ223" i="12"/>
  <c r="II218" i="12"/>
  <c r="II217" i="12"/>
  <c r="IJ217" i="12"/>
  <c r="II219" i="12"/>
  <c r="IJ222" i="12"/>
  <c r="II223" i="12"/>
  <c r="IJ221" i="12"/>
  <c r="IJ218" i="12"/>
  <c r="IJ220" i="12"/>
  <c r="II221" i="12"/>
  <c r="II222" i="12"/>
  <c r="II220" i="12"/>
  <c r="CY218" i="12"/>
  <c r="CY217" i="12"/>
  <c r="CZ217" i="12"/>
  <c r="CZ219" i="12"/>
  <c r="CZ223" i="12"/>
  <c r="CZ221" i="12"/>
  <c r="CY220" i="12"/>
  <c r="CZ222" i="12"/>
  <c r="CY222" i="12"/>
  <c r="CY223" i="12"/>
  <c r="CZ220" i="12"/>
  <c r="CZ218" i="12"/>
  <c r="CY219" i="12"/>
  <c r="CY221" i="12"/>
  <c r="BX219" i="12"/>
  <c r="BX223" i="12"/>
  <c r="BW218" i="12"/>
  <c r="BW217" i="12"/>
  <c r="BX217" i="12"/>
  <c r="BW220" i="12"/>
  <c r="BW223" i="12"/>
  <c r="BX220" i="12"/>
  <c r="BX221" i="12"/>
  <c r="BX218" i="12"/>
  <c r="BW219" i="12"/>
  <c r="BX222" i="12"/>
  <c r="BW221" i="12"/>
  <c r="BW222" i="12"/>
  <c r="AA220" i="12"/>
  <c r="AA222" i="12"/>
  <c r="Z221" i="12"/>
  <c r="AA218" i="12"/>
  <c r="AA219" i="12"/>
  <c r="AA221" i="12"/>
  <c r="Z222" i="12"/>
  <c r="Z219" i="12"/>
  <c r="Z218" i="12"/>
  <c r="Z220" i="12"/>
  <c r="AA217" i="12"/>
  <c r="AA223" i="12"/>
  <c r="Z217" i="12"/>
  <c r="Z223" i="12"/>
  <c r="HG217" i="12"/>
  <c r="HG218" i="12"/>
  <c r="HH217" i="12"/>
  <c r="HH219" i="12"/>
  <c r="HH223" i="12"/>
  <c r="HG222" i="12"/>
  <c r="HG223" i="12"/>
  <c r="HH220" i="12"/>
  <c r="HH218" i="12"/>
  <c r="HH221" i="12"/>
  <c r="HG219" i="12"/>
  <c r="HG221" i="12"/>
  <c r="HH222" i="12"/>
  <c r="HG220" i="12"/>
  <c r="BJ219" i="12"/>
  <c r="BJ223" i="12"/>
  <c r="BI218" i="12"/>
  <c r="BJ217" i="12"/>
  <c r="BI217" i="12"/>
  <c r="BJ218" i="12"/>
  <c r="BI222" i="12"/>
  <c r="BI219" i="12"/>
  <c r="BJ221" i="12"/>
  <c r="BJ220" i="12"/>
  <c r="BI221" i="12"/>
  <c r="BI223" i="12"/>
  <c r="BJ222" i="12"/>
  <c r="BI220" i="12"/>
  <c r="CR221" i="12"/>
  <c r="CR222" i="12"/>
  <c r="CS222" i="12"/>
  <c r="CS220" i="12"/>
  <c r="CR220" i="12"/>
  <c r="CS219" i="12"/>
  <c r="CS217" i="12"/>
  <c r="CS223" i="12"/>
  <c r="CR223" i="12"/>
  <c r="CR218" i="12"/>
  <c r="CS221" i="12"/>
  <c r="CS218" i="12"/>
  <c r="CR217" i="12"/>
  <c r="CR219" i="12"/>
  <c r="HN222" i="12"/>
  <c r="HN221" i="12"/>
  <c r="HO220" i="12"/>
  <c r="HO222" i="12"/>
  <c r="HO218" i="12"/>
  <c r="HN219" i="12"/>
  <c r="HN220" i="12"/>
  <c r="HN218" i="12"/>
  <c r="HN223" i="12"/>
  <c r="HO219" i="12"/>
  <c r="HO217" i="12"/>
  <c r="HO223" i="12"/>
  <c r="HN217" i="12"/>
  <c r="HO221" i="12"/>
  <c r="FC218" i="12"/>
  <c r="FC217" i="12"/>
  <c r="FD219" i="12"/>
  <c r="FD217" i="12"/>
  <c r="FD223" i="12"/>
  <c r="FC220" i="12"/>
  <c r="FC222" i="12"/>
  <c r="FC223" i="12"/>
  <c r="FD220" i="12"/>
  <c r="FD218" i="12"/>
  <c r="FD222" i="12"/>
  <c r="FD221" i="12"/>
  <c r="FC219" i="12"/>
  <c r="FC221" i="12"/>
  <c r="AH223" i="12"/>
  <c r="AG217" i="12"/>
  <c r="AH217" i="12"/>
  <c r="AG218" i="12"/>
  <c r="AH219" i="12"/>
  <c r="AH222" i="12"/>
  <c r="AH220" i="12"/>
  <c r="AG221" i="12"/>
  <c r="AG223" i="12"/>
  <c r="AG220" i="12"/>
  <c r="AG219" i="12"/>
  <c r="AH221" i="12"/>
  <c r="AH218" i="12"/>
  <c r="AG222" i="12"/>
  <c r="IQ220" i="12"/>
  <c r="IP222" i="12"/>
  <c r="IP221" i="12"/>
  <c r="IQ222" i="12"/>
  <c r="IP217" i="12"/>
  <c r="IP219" i="12"/>
  <c r="IQ223" i="12"/>
  <c r="IP218" i="12"/>
  <c r="IP220" i="12"/>
  <c r="IQ218" i="12"/>
  <c r="IQ219" i="12"/>
  <c r="IQ217" i="12"/>
  <c r="IQ221" i="12"/>
  <c r="IP223" i="12"/>
  <c r="BQ222" i="12"/>
  <c r="BP221" i="12"/>
  <c r="BQ220" i="12"/>
  <c r="BP222" i="12"/>
  <c r="BP220" i="12"/>
  <c r="BP218" i="12"/>
  <c r="BQ219" i="12"/>
  <c r="BQ217" i="12"/>
  <c r="BQ223" i="12"/>
  <c r="BP217" i="12"/>
  <c r="BP223" i="12"/>
  <c r="BQ221" i="12"/>
  <c r="BP219" i="12"/>
  <c r="BQ218" i="12"/>
  <c r="CE220" i="12"/>
  <c r="CD222" i="12"/>
  <c r="CD221" i="12"/>
  <c r="CE222" i="12"/>
  <c r="CD223" i="12"/>
  <c r="CE221" i="12"/>
  <c r="CD217" i="12"/>
  <c r="CE223" i="12"/>
  <c r="CE219" i="12"/>
  <c r="CE217" i="12"/>
  <c r="CD219" i="12"/>
  <c r="CD218" i="12"/>
  <c r="CD220" i="12"/>
  <c r="CE218" i="12"/>
  <c r="FX221" i="12"/>
  <c r="FY220" i="12"/>
  <c r="FX222" i="12"/>
  <c r="FY222" i="12"/>
  <c r="FX218" i="12"/>
  <c r="FY223" i="12"/>
  <c r="FY218" i="12"/>
  <c r="FY217" i="12"/>
  <c r="FX223" i="12"/>
  <c r="FY221" i="12"/>
  <c r="FX217" i="12"/>
  <c r="FX219" i="12"/>
  <c r="FY219" i="12"/>
  <c r="FX220" i="12"/>
  <c r="AN222" i="12"/>
  <c r="AO222" i="12"/>
  <c r="AN221" i="12"/>
  <c r="AO220" i="12"/>
  <c r="AO219" i="12"/>
  <c r="AN220" i="12"/>
  <c r="AO218" i="12"/>
  <c r="AN217" i="12"/>
  <c r="AO217" i="12"/>
  <c r="AN219" i="12"/>
  <c r="AN223" i="12"/>
  <c r="AO223" i="12"/>
  <c r="AN218" i="12"/>
  <c r="AO221" i="12"/>
  <c r="DF221" i="12"/>
  <c r="DF222" i="12"/>
  <c r="DG222" i="12"/>
  <c r="DG220" i="12"/>
  <c r="DG221" i="12"/>
  <c r="DG217" i="12"/>
  <c r="DG219" i="12"/>
  <c r="DG223" i="12"/>
  <c r="DF219" i="12"/>
  <c r="DF220" i="12"/>
  <c r="DF218" i="12"/>
  <c r="DF223" i="12"/>
  <c r="DG218" i="12"/>
  <c r="DF217" i="12"/>
  <c r="EW222" i="12"/>
  <c r="EV221" i="12"/>
  <c r="EW220" i="12"/>
  <c r="EV222" i="12"/>
  <c r="EV219" i="12"/>
  <c r="EV223" i="12"/>
  <c r="EW223" i="12"/>
  <c r="EW218" i="12"/>
  <c r="EW219" i="12"/>
  <c r="EV218" i="12"/>
  <c r="EW221" i="12"/>
  <c r="EW217" i="12"/>
  <c r="EV217" i="12"/>
  <c r="EV220" i="12"/>
  <c r="DT221" i="12"/>
  <c r="DT222" i="12"/>
  <c r="DU222" i="12"/>
  <c r="DU220" i="12"/>
  <c r="DU219" i="12"/>
  <c r="DU217" i="12"/>
  <c r="DU218" i="12"/>
  <c r="DT217" i="12"/>
  <c r="DT218" i="12"/>
  <c r="DU223" i="12"/>
  <c r="DT223" i="12"/>
  <c r="DU221" i="12"/>
  <c r="DT219" i="12"/>
  <c r="DT220" i="12"/>
  <c r="BB222" i="12"/>
  <c r="BC222" i="12"/>
  <c r="BB221" i="12"/>
  <c r="BC220" i="12"/>
  <c r="BC218" i="12"/>
  <c r="BC223" i="12"/>
  <c r="BC221" i="12"/>
  <c r="BC219" i="12"/>
  <c r="BC217" i="12"/>
  <c r="BB219" i="12"/>
  <c r="BB220" i="12"/>
  <c r="BB218" i="12"/>
  <c r="BB223" i="12"/>
  <c r="BB217" i="12"/>
  <c r="CL223" i="12"/>
  <c r="CK218" i="12"/>
  <c r="CK217" i="12"/>
  <c r="CL217" i="12"/>
  <c r="CL219" i="12"/>
  <c r="CK223" i="12"/>
  <c r="CK221" i="12"/>
  <c r="CK220" i="12"/>
  <c r="CK219" i="12"/>
  <c r="CL221" i="12"/>
  <c r="CL220" i="12"/>
  <c r="CK222" i="12"/>
  <c r="CL218" i="12"/>
  <c r="CL222" i="12"/>
  <c r="JD222" i="12"/>
  <c r="JD221" i="12"/>
  <c r="JE222" i="12"/>
  <c r="JE220" i="12"/>
  <c r="JD223" i="12"/>
  <c r="JE217" i="12"/>
  <c r="JE219" i="12"/>
  <c r="JE223" i="12"/>
  <c r="JD218" i="12"/>
  <c r="JE221" i="12"/>
  <c r="JE218" i="12"/>
  <c r="JD217" i="12"/>
  <c r="JD219" i="12"/>
  <c r="JD220" i="12"/>
  <c r="T219" i="12"/>
  <c r="T223" i="12"/>
  <c r="S218" i="12"/>
  <c r="S220" i="12"/>
  <c r="T222" i="12"/>
  <c r="T220" i="12"/>
  <c r="T217" i="12"/>
  <c r="S221" i="12"/>
  <c r="S219" i="12"/>
  <c r="T218" i="12"/>
  <c r="S217" i="12"/>
  <c r="T221" i="12"/>
  <c r="S222" i="12"/>
  <c r="S223" i="12"/>
  <c r="IC222" i="12"/>
  <c r="IB221" i="12"/>
  <c r="IC220" i="12"/>
  <c r="IB222" i="12"/>
  <c r="IB218" i="12"/>
  <c r="IC217" i="12"/>
  <c r="IB223" i="12"/>
  <c r="IC219" i="12"/>
  <c r="IC221" i="12"/>
  <c r="IB219" i="12"/>
  <c r="IB217" i="12"/>
  <c r="IC223" i="12"/>
  <c r="IC218" i="12"/>
  <c r="IB220" i="12"/>
  <c r="GM220" i="12"/>
  <c r="GL222" i="12"/>
  <c r="GM222" i="12"/>
  <c r="GL221" i="12"/>
  <c r="GL223" i="12"/>
  <c r="GM218" i="12"/>
  <c r="GL219" i="12"/>
  <c r="GL218" i="12"/>
  <c r="GL220" i="12"/>
  <c r="GM217" i="12"/>
  <c r="GL217" i="12"/>
  <c r="GM219" i="12"/>
  <c r="GM223" i="12"/>
  <c r="GM221" i="12"/>
  <c r="GZ222" i="12"/>
  <c r="HA222" i="12"/>
  <c r="GZ221" i="12"/>
  <c r="HA220" i="12"/>
  <c r="GZ217" i="12"/>
  <c r="HA218" i="12"/>
  <c r="GZ223" i="12"/>
  <c r="HA223" i="12"/>
  <c r="GZ218" i="12"/>
  <c r="HA221" i="12"/>
  <c r="HA217" i="12"/>
  <c r="HA219" i="12"/>
  <c r="GZ219" i="12"/>
  <c r="GZ220" i="12"/>
  <c r="EH222" i="12"/>
  <c r="EI220" i="12"/>
  <c r="EI222" i="12"/>
  <c r="EH221" i="12"/>
  <c r="EI221" i="12"/>
  <c r="EH217" i="12"/>
  <c r="EI217" i="12"/>
  <c r="EI223" i="12"/>
  <c r="EH219" i="12"/>
  <c r="EH218" i="12"/>
  <c r="EH220" i="12"/>
  <c r="EI218" i="12"/>
  <c r="EH223" i="12"/>
  <c r="EI219" i="12"/>
  <c r="FR223" i="12"/>
  <c r="FR219" i="12"/>
  <c r="FQ217" i="12"/>
  <c r="FR217" i="12"/>
  <c r="FQ218" i="12"/>
  <c r="FR218" i="12"/>
  <c r="FQ219" i="12"/>
  <c r="FR220" i="12"/>
  <c r="FQ221" i="12"/>
  <c r="FR222" i="12"/>
  <c r="FQ223" i="12"/>
  <c r="FQ222" i="12"/>
  <c r="FR221" i="12"/>
  <c r="FQ220" i="12"/>
  <c r="DM217" i="12"/>
  <c r="DN217" i="12"/>
  <c r="DN219" i="12"/>
  <c r="DN223" i="12"/>
  <c r="DM218" i="12"/>
  <c r="DM220" i="12"/>
  <c r="DN221" i="12"/>
  <c r="DM219" i="12"/>
  <c r="DN220" i="12"/>
  <c r="DM221" i="12"/>
  <c r="DN222" i="12"/>
  <c r="DM222" i="12"/>
  <c r="DM223" i="12"/>
  <c r="DN218" i="12"/>
  <c r="IW216" i="12"/>
  <c r="IX216" i="12"/>
  <c r="HU216" i="12"/>
  <c r="HV216" i="12"/>
  <c r="EA216" i="12"/>
  <c r="EB216" i="12"/>
  <c r="FK216" i="12"/>
  <c r="FJ216" i="12"/>
  <c r="HN216" i="12"/>
  <c r="HO216" i="12"/>
  <c r="GE216" i="12"/>
  <c r="GF216" i="12"/>
  <c r="EO216" i="12"/>
  <c r="EP216" i="12"/>
  <c r="II216" i="12"/>
  <c r="IJ216" i="12"/>
  <c r="CY216" i="12"/>
  <c r="CZ216" i="12"/>
  <c r="BW216" i="12"/>
  <c r="BX216" i="12"/>
  <c r="FC216" i="12"/>
  <c r="FD216" i="12"/>
  <c r="AA216" i="12"/>
  <c r="Z216" i="12"/>
  <c r="HG216" i="12"/>
  <c r="HH216" i="12"/>
  <c r="BI216" i="12"/>
  <c r="BJ216" i="12"/>
  <c r="CR216" i="12"/>
  <c r="CS216" i="12"/>
  <c r="AU216" i="12"/>
  <c r="AV216" i="12"/>
  <c r="AG216" i="12"/>
  <c r="AH216" i="12"/>
  <c r="IP216" i="12"/>
  <c r="IQ216" i="12"/>
  <c r="BP216" i="12"/>
  <c r="BQ216" i="12"/>
  <c r="CD216" i="12"/>
  <c r="CE216" i="12"/>
  <c r="FY216" i="12"/>
  <c r="FX216" i="12"/>
  <c r="AN216" i="12"/>
  <c r="AO216" i="12"/>
  <c r="DG216" i="12"/>
  <c r="DF216" i="12"/>
  <c r="EV216" i="12"/>
  <c r="EW216" i="12"/>
  <c r="BB216" i="12"/>
  <c r="BC216" i="12"/>
  <c r="CK216" i="12"/>
  <c r="CL216" i="12"/>
  <c r="JD216" i="12"/>
  <c r="JE216" i="12"/>
  <c r="GS216" i="12"/>
  <c r="GT216" i="12"/>
  <c r="DU216" i="12"/>
  <c r="DT216" i="12"/>
  <c r="IB216" i="12"/>
  <c r="IC216" i="12"/>
  <c r="S216" i="12"/>
  <c r="T216" i="12"/>
  <c r="GM216" i="12"/>
  <c r="GL216" i="12"/>
  <c r="HA216" i="12"/>
  <c r="GZ216" i="12"/>
  <c r="EI216" i="12"/>
  <c r="EH216" i="12"/>
  <c r="FQ216" i="12"/>
  <c r="FR216" i="12"/>
  <c r="DM216" i="12"/>
  <c r="DN216" i="12"/>
  <c r="EO17" i="12"/>
  <c r="EP17" i="12"/>
  <c r="EP16" i="12"/>
  <c r="EO16" i="12"/>
  <c r="IW215" i="12"/>
  <c r="IX215" i="12"/>
  <c r="DG215" i="12"/>
  <c r="DF215" i="12"/>
  <c r="GS215" i="12"/>
  <c r="GT215" i="12"/>
  <c r="AU215" i="12"/>
  <c r="AV215" i="12"/>
  <c r="HN215" i="12"/>
  <c r="HO215" i="12"/>
  <c r="FC215" i="12"/>
  <c r="FD215" i="12"/>
  <c r="CY215" i="12"/>
  <c r="CZ215" i="12"/>
  <c r="HU215" i="12"/>
  <c r="HV215" i="12"/>
  <c r="EA215" i="12"/>
  <c r="EB215" i="12"/>
  <c r="FJ215" i="12"/>
  <c r="FK215" i="12"/>
  <c r="EO215" i="12"/>
  <c r="EP215" i="12"/>
  <c r="II215" i="12"/>
  <c r="IJ215" i="12"/>
  <c r="GE215" i="12"/>
  <c r="GF215" i="12"/>
  <c r="BW215" i="12"/>
  <c r="BX215" i="12"/>
  <c r="Z215" i="12"/>
  <c r="AA215" i="12"/>
  <c r="HG215" i="12"/>
  <c r="HH215" i="12"/>
  <c r="BI215" i="12"/>
  <c r="BJ215" i="12"/>
  <c r="CR215" i="12"/>
  <c r="CS215" i="12"/>
  <c r="AG215" i="12"/>
  <c r="AH215" i="12"/>
  <c r="IP215" i="12"/>
  <c r="IQ215" i="12"/>
  <c r="BP215" i="12"/>
  <c r="BQ215" i="12"/>
  <c r="CD215" i="12"/>
  <c r="CE215" i="12"/>
  <c r="FX215" i="12"/>
  <c r="FY215" i="12"/>
  <c r="AO215" i="12"/>
  <c r="AN215" i="12"/>
  <c r="EV215" i="12"/>
  <c r="EW215" i="12"/>
  <c r="BB215" i="12"/>
  <c r="BC215" i="12"/>
  <c r="CK215" i="12"/>
  <c r="CL215" i="12"/>
  <c r="JD215" i="12"/>
  <c r="JE215" i="12"/>
  <c r="DT215" i="12"/>
  <c r="DU215" i="12"/>
  <c r="S215" i="12"/>
  <c r="T215" i="12"/>
  <c r="GL215" i="12"/>
  <c r="GM215" i="12"/>
  <c r="IB215" i="12"/>
  <c r="IC215" i="12"/>
  <c r="GZ215" i="12"/>
  <c r="HA215" i="12"/>
  <c r="EH215" i="12"/>
  <c r="EI215" i="12"/>
  <c r="FQ215" i="12"/>
  <c r="FR215" i="12"/>
  <c r="DM215" i="12"/>
  <c r="DN215" i="12"/>
  <c r="Z204" i="12"/>
  <c r="Z203" i="12"/>
  <c r="Z206" i="12"/>
  <c r="Z205" i="12"/>
  <c r="IW214" i="12"/>
  <c r="IX214" i="12"/>
  <c r="IX213" i="12"/>
  <c r="IW213" i="12"/>
  <c r="CY214" i="12"/>
  <c r="CZ214" i="12"/>
  <c r="CY213" i="12"/>
  <c r="CZ213" i="12"/>
  <c r="AU214" i="12"/>
  <c r="AV214" i="12"/>
  <c r="AU213" i="12"/>
  <c r="AV213" i="12"/>
  <c r="HO214" i="12"/>
  <c r="HN214" i="12"/>
  <c r="HN213" i="12"/>
  <c r="HO213" i="12"/>
  <c r="FD214" i="12"/>
  <c r="FC214" i="12"/>
  <c r="FC213" i="12"/>
  <c r="FD213" i="12"/>
  <c r="GE214" i="12"/>
  <c r="GF214" i="12"/>
  <c r="GF213" i="12"/>
  <c r="GE213" i="12"/>
  <c r="HU214" i="12"/>
  <c r="HV214" i="12"/>
  <c r="HV213" i="12"/>
  <c r="HU213" i="12"/>
  <c r="EA214" i="12"/>
  <c r="EB214" i="12"/>
  <c r="EB213" i="12"/>
  <c r="EA213" i="12"/>
  <c r="FK213" i="12"/>
  <c r="FJ214" i="12"/>
  <c r="FK214" i="12"/>
  <c r="FJ213" i="12"/>
  <c r="IJ214" i="12"/>
  <c r="II214" i="12"/>
  <c r="IJ213" i="12"/>
  <c r="II213" i="12"/>
  <c r="EO214" i="12"/>
  <c r="EP214" i="12"/>
  <c r="EO213" i="12"/>
  <c r="EP213" i="12"/>
  <c r="BX214" i="12"/>
  <c r="BW214" i="12"/>
  <c r="BX213" i="12"/>
  <c r="BW213" i="12"/>
  <c r="BI214" i="12"/>
  <c r="BJ214" i="12"/>
  <c r="BJ213" i="12"/>
  <c r="BI213" i="12"/>
  <c r="CR213" i="12"/>
  <c r="CS213" i="12"/>
  <c r="CR214" i="12"/>
  <c r="CS214" i="12"/>
  <c r="GS214" i="12"/>
  <c r="GT214" i="12"/>
  <c r="GS213" i="12"/>
  <c r="GT213" i="12"/>
  <c r="AA214" i="12"/>
  <c r="Z214" i="12"/>
  <c r="AA213" i="12"/>
  <c r="Z213" i="12"/>
  <c r="HG214" i="12"/>
  <c r="HH214" i="12"/>
  <c r="HH213" i="12"/>
  <c r="HG213" i="12"/>
  <c r="AG214" i="12"/>
  <c r="AH214" i="12"/>
  <c r="AH213" i="12"/>
  <c r="AG213" i="12"/>
  <c r="IP214" i="12"/>
  <c r="IP213" i="12"/>
  <c r="IQ213" i="12"/>
  <c r="IQ214" i="12"/>
  <c r="BP213" i="12"/>
  <c r="BQ214" i="12"/>
  <c r="BQ213" i="12"/>
  <c r="BP214" i="12"/>
  <c r="CD214" i="12"/>
  <c r="CD213" i="12"/>
  <c r="CE213" i="12"/>
  <c r="CE214" i="12"/>
  <c r="FY213" i="12"/>
  <c r="FY214" i="12"/>
  <c r="FX213" i="12"/>
  <c r="FX214" i="12"/>
  <c r="DF214" i="12"/>
  <c r="DG213" i="12"/>
  <c r="DF213" i="12"/>
  <c r="DG214" i="12"/>
  <c r="DT214" i="12"/>
  <c r="DU213" i="12"/>
  <c r="DU214" i="12"/>
  <c r="DT213" i="12"/>
  <c r="EW213" i="12"/>
  <c r="EV213" i="12"/>
  <c r="EW214" i="12"/>
  <c r="EV214" i="12"/>
  <c r="AN214" i="12"/>
  <c r="AN213" i="12"/>
  <c r="AO214" i="12"/>
  <c r="AO213" i="12"/>
  <c r="BB213" i="12"/>
  <c r="BC214" i="12"/>
  <c r="BB214" i="12"/>
  <c r="BC213" i="12"/>
  <c r="CK214" i="12"/>
  <c r="CL214" i="12"/>
  <c r="CL213" i="12"/>
  <c r="CK213" i="12"/>
  <c r="JD213" i="12"/>
  <c r="JD214" i="12"/>
  <c r="JE213" i="12"/>
  <c r="JE214" i="12"/>
  <c r="S214" i="12"/>
  <c r="T214" i="12"/>
  <c r="S213" i="12"/>
  <c r="T213" i="12"/>
  <c r="IB213" i="12"/>
  <c r="IC213" i="12"/>
  <c r="IC214" i="12"/>
  <c r="IB214" i="12"/>
  <c r="GL214" i="12"/>
  <c r="GM213" i="12"/>
  <c r="GM214" i="12"/>
  <c r="GL213" i="12"/>
  <c r="GZ214" i="12"/>
  <c r="HA214" i="12"/>
  <c r="GZ213" i="12"/>
  <c r="HA213" i="12"/>
  <c r="EI213" i="12"/>
  <c r="EH214" i="12"/>
  <c r="EI214" i="12"/>
  <c r="EH213" i="12"/>
  <c r="FQ214" i="12"/>
  <c r="FR214" i="12"/>
  <c r="FQ213" i="12"/>
  <c r="FR213" i="12"/>
  <c r="DM214" i="12"/>
  <c r="DN214" i="12"/>
  <c r="DN213" i="12"/>
  <c r="DM213" i="12"/>
  <c r="CY206" i="12"/>
  <c r="CZ208" i="12"/>
  <c r="CY207" i="12"/>
  <c r="CY212" i="12"/>
  <c r="CZ206" i="12"/>
  <c r="CZ212" i="12"/>
  <c r="CY208" i="12"/>
  <c r="CY203" i="12"/>
  <c r="CZ203" i="12"/>
  <c r="CZ204" i="12"/>
  <c r="CZ207" i="12"/>
  <c r="CY205" i="12"/>
  <c r="CZ210" i="12"/>
  <c r="CZ205" i="12"/>
  <c r="CY210" i="12"/>
  <c r="CZ211" i="12"/>
  <c r="CZ209" i="12"/>
  <c r="CY204" i="12"/>
  <c r="CY211" i="12"/>
  <c r="CY209" i="12"/>
  <c r="CZ202" i="12"/>
  <c r="CY202" i="12"/>
  <c r="HN209" i="12"/>
  <c r="HN210" i="12"/>
  <c r="HO209" i="12"/>
  <c r="HN204" i="12"/>
  <c r="HO211" i="12"/>
  <c r="HO203" i="12"/>
  <c r="HN211" i="12"/>
  <c r="HN206" i="12"/>
  <c r="HN203" i="12"/>
  <c r="HO207" i="12"/>
  <c r="HN212" i="12"/>
  <c r="HN202" i="12"/>
  <c r="HO205" i="12"/>
  <c r="HN205" i="12"/>
  <c r="HO210" i="12"/>
  <c r="HO206" i="12"/>
  <c r="HO208" i="12"/>
  <c r="HN207" i="12"/>
  <c r="HO212" i="12"/>
  <c r="HO202" i="12"/>
  <c r="HO204" i="12"/>
  <c r="HN208" i="12"/>
  <c r="FC207" i="12"/>
  <c r="FC212" i="12"/>
  <c r="FD212" i="12"/>
  <c r="FC206" i="12"/>
  <c r="FD206" i="12"/>
  <c r="FD208" i="12"/>
  <c r="FC208" i="12"/>
  <c r="FD210" i="12"/>
  <c r="FC209" i="12"/>
  <c r="FC210" i="12"/>
  <c r="FD204" i="12"/>
  <c r="FC203" i="12"/>
  <c r="FC202" i="12"/>
  <c r="FD205" i="12"/>
  <c r="FD207" i="12"/>
  <c r="FD209" i="12"/>
  <c r="FD211" i="12"/>
  <c r="FC211" i="12"/>
  <c r="FC204" i="12"/>
  <c r="FD203" i="12"/>
  <c r="FD202" i="12"/>
  <c r="FC205" i="12"/>
  <c r="GF208" i="12"/>
  <c r="GE206" i="12"/>
  <c r="GF206" i="12"/>
  <c r="GE212" i="12"/>
  <c r="GF212" i="12"/>
  <c r="GE207" i="12"/>
  <c r="GF204" i="12"/>
  <c r="GF205" i="12"/>
  <c r="GF202" i="12"/>
  <c r="GE211" i="12"/>
  <c r="GE210" i="12"/>
  <c r="GF207" i="12"/>
  <c r="GF203" i="12"/>
  <c r="GE202" i="12"/>
  <c r="GE208" i="12"/>
  <c r="GE209" i="12"/>
  <c r="GF210" i="12"/>
  <c r="GF211" i="12"/>
  <c r="GF209" i="12"/>
  <c r="GE205" i="12"/>
  <c r="GE204" i="12"/>
  <c r="GE203" i="12"/>
  <c r="HU206" i="12"/>
  <c r="HU212" i="12"/>
  <c r="HU207" i="12"/>
  <c r="HV208" i="12"/>
  <c r="HV206" i="12"/>
  <c r="HV212" i="12"/>
  <c r="HU209" i="12"/>
  <c r="HV211" i="12"/>
  <c r="HV202" i="12"/>
  <c r="HV207" i="12"/>
  <c r="HV209" i="12"/>
  <c r="HU203" i="12"/>
  <c r="HV204" i="12"/>
  <c r="HU205" i="12"/>
  <c r="HU204" i="12"/>
  <c r="HV210" i="12"/>
  <c r="HU202" i="12"/>
  <c r="HU208" i="12"/>
  <c r="HV205" i="12"/>
  <c r="HU210" i="12"/>
  <c r="HU211" i="12"/>
  <c r="HV203" i="12"/>
  <c r="EB206" i="12"/>
  <c r="EA212" i="12"/>
  <c r="EB208" i="12"/>
  <c r="EB212" i="12"/>
  <c r="EA206" i="12"/>
  <c r="EA207" i="12"/>
  <c r="EA211" i="12"/>
  <c r="EB203" i="12"/>
  <c r="EA208" i="12"/>
  <c r="EB210" i="12"/>
  <c r="EA205" i="12"/>
  <c r="EA210" i="12"/>
  <c r="EB205" i="12"/>
  <c r="EA204" i="12"/>
  <c r="EA202" i="12"/>
  <c r="EB209" i="12"/>
  <c r="EB202" i="12"/>
  <c r="EA203" i="12"/>
  <c r="EB211" i="12"/>
  <c r="EB204" i="12"/>
  <c r="EB207" i="12"/>
  <c r="EA209" i="12"/>
  <c r="FJ210" i="12"/>
  <c r="FK211" i="12"/>
  <c r="FJ204" i="12"/>
  <c r="FJ209" i="12"/>
  <c r="FK209" i="12"/>
  <c r="FK206" i="12"/>
  <c r="FK208" i="12"/>
  <c r="FK204" i="12"/>
  <c r="FK203" i="12"/>
  <c r="FK205" i="12"/>
  <c r="FJ203" i="12"/>
  <c r="FJ207" i="12"/>
  <c r="FK202" i="12"/>
  <c r="FJ212" i="12"/>
  <c r="FJ202" i="12"/>
  <c r="FJ211" i="12"/>
  <c r="FJ205" i="12"/>
  <c r="FJ206" i="12"/>
  <c r="FJ208" i="12"/>
  <c r="FK212" i="12"/>
  <c r="FK207" i="12"/>
  <c r="FK210" i="12"/>
  <c r="EO206" i="12"/>
  <c r="EO212" i="12"/>
  <c r="EP206" i="12"/>
  <c r="EP212" i="12"/>
  <c r="EO207" i="12"/>
  <c r="EP208" i="12"/>
  <c r="EO208" i="12"/>
  <c r="EP207" i="12"/>
  <c r="EP204" i="12"/>
  <c r="EP210" i="12"/>
  <c r="EO202" i="12"/>
  <c r="EO205" i="12"/>
  <c r="EP203" i="12"/>
  <c r="EP205" i="12"/>
  <c r="EO209" i="12"/>
  <c r="EO203" i="12"/>
  <c r="EP202" i="12"/>
  <c r="EO210" i="12"/>
  <c r="EO211" i="12"/>
  <c r="EP211" i="12"/>
  <c r="EO204" i="12"/>
  <c r="EP209" i="12"/>
  <c r="IP210" i="12"/>
  <c r="IQ211" i="12"/>
  <c r="IP209" i="12"/>
  <c r="IQ209" i="12"/>
  <c r="IP212" i="12"/>
  <c r="IP207" i="12"/>
  <c r="IQ208" i="12"/>
  <c r="IQ207" i="12"/>
  <c r="IQ204" i="12"/>
  <c r="IP208" i="12"/>
  <c r="IQ212" i="12"/>
  <c r="IQ205" i="12"/>
  <c r="IQ202" i="12"/>
  <c r="IP202" i="12"/>
  <c r="IP206" i="12"/>
  <c r="IP204" i="12"/>
  <c r="IP203" i="12"/>
  <c r="IQ210" i="12"/>
  <c r="IQ203" i="12"/>
  <c r="IP211" i="12"/>
  <c r="IP205" i="12"/>
  <c r="IQ206" i="12"/>
  <c r="CD209" i="12"/>
  <c r="CE209" i="12"/>
  <c r="CD210" i="12"/>
  <c r="CE211" i="12"/>
  <c r="CD204" i="12"/>
  <c r="CE207" i="12"/>
  <c r="CE210" i="12"/>
  <c r="CE208" i="12"/>
  <c r="CD208" i="12"/>
  <c r="CE212" i="12"/>
  <c r="CD206" i="12"/>
  <c r="CE203" i="12"/>
  <c r="CD203" i="12"/>
  <c r="CD211" i="12"/>
  <c r="CE204" i="12"/>
  <c r="CE205" i="12"/>
  <c r="CD205" i="12"/>
  <c r="CD202" i="12"/>
  <c r="CD207" i="12"/>
  <c r="CE202" i="12"/>
  <c r="CE206" i="12"/>
  <c r="CD212" i="12"/>
  <c r="AN210" i="12"/>
  <c r="AO211" i="12"/>
  <c r="AO209" i="12"/>
  <c r="AN209" i="12"/>
  <c r="AN204" i="12"/>
  <c r="AO210" i="12"/>
  <c r="AN206" i="12"/>
  <c r="AN211" i="12"/>
  <c r="AN203" i="12"/>
  <c r="AO206" i="12"/>
  <c r="AO212" i="12"/>
  <c r="AO203" i="12"/>
  <c r="AO207" i="12"/>
  <c r="AN208" i="12"/>
  <c r="AO205" i="12"/>
  <c r="AN205" i="12"/>
  <c r="AN207" i="12"/>
  <c r="AN202" i="12"/>
  <c r="AO202" i="12"/>
  <c r="AO208" i="12"/>
  <c r="AO204" i="12"/>
  <c r="AN212" i="12"/>
  <c r="IW206" i="12"/>
  <c r="IX206" i="12"/>
  <c r="IW212" i="12"/>
  <c r="IX212" i="12"/>
  <c r="IW207" i="12"/>
  <c r="IX208" i="12"/>
  <c r="IX207" i="12"/>
  <c r="IX211" i="12"/>
  <c r="IX209" i="12"/>
  <c r="IW202" i="12"/>
  <c r="IW210" i="12"/>
  <c r="IX210" i="12"/>
  <c r="IW204" i="12"/>
  <c r="IW203" i="12"/>
  <c r="IX205" i="12"/>
  <c r="IX203" i="12"/>
  <c r="IX204" i="12"/>
  <c r="IW211" i="12"/>
  <c r="IX202" i="12"/>
  <c r="IW209" i="12"/>
  <c r="IW208" i="12"/>
  <c r="IW205" i="12"/>
  <c r="AU206" i="12"/>
  <c r="AV206" i="12"/>
  <c r="AU212" i="12"/>
  <c r="AV212" i="12"/>
  <c r="AV208" i="12"/>
  <c r="AU207" i="12"/>
  <c r="AV209" i="12"/>
  <c r="AV202" i="12"/>
  <c r="AV203" i="12"/>
  <c r="AU204" i="12"/>
  <c r="AU203" i="12"/>
  <c r="AU202" i="12"/>
  <c r="AU211" i="12"/>
  <c r="AU210" i="12"/>
  <c r="AV211" i="12"/>
  <c r="AV207" i="12"/>
  <c r="AV210" i="12"/>
  <c r="AU205" i="12"/>
  <c r="AU208" i="12"/>
  <c r="AV205" i="12"/>
  <c r="AV204" i="12"/>
  <c r="AU209" i="12"/>
  <c r="CR210" i="12"/>
  <c r="CS211" i="12"/>
  <c r="CS209" i="12"/>
  <c r="CR209" i="12"/>
  <c r="CR203" i="12"/>
  <c r="CS202" i="12"/>
  <c r="CR208" i="12"/>
  <c r="CR204" i="12"/>
  <c r="CR205" i="12"/>
  <c r="CS204" i="12"/>
  <c r="CR207" i="12"/>
  <c r="CS206" i="12"/>
  <c r="CR206" i="12"/>
  <c r="CS208" i="12"/>
  <c r="CR211" i="12"/>
  <c r="CS207" i="12"/>
  <c r="CS205" i="12"/>
  <c r="CR212" i="12"/>
  <c r="CS203" i="12"/>
  <c r="CR202" i="12"/>
  <c r="CS212" i="12"/>
  <c r="CS210" i="12"/>
  <c r="DU211" i="12"/>
  <c r="DT210" i="12"/>
  <c r="DT209" i="12"/>
  <c r="DU209" i="12"/>
  <c r="DT208" i="12"/>
  <c r="DU203" i="12"/>
  <c r="DT211" i="12"/>
  <c r="DU204" i="12"/>
  <c r="DT204" i="12"/>
  <c r="DU206" i="12"/>
  <c r="DT203" i="12"/>
  <c r="DU205" i="12"/>
  <c r="DU202" i="12"/>
  <c r="DU208" i="12"/>
  <c r="DT202" i="12"/>
  <c r="DT212" i="12"/>
  <c r="DU207" i="12"/>
  <c r="DT206" i="12"/>
  <c r="DU210" i="12"/>
  <c r="DU212" i="12"/>
  <c r="DT207" i="12"/>
  <c r="DT205" i="12"/>
  <c r="EV209" i="12"/>
  <c r="EW209" i="12"/>
  <c r="EW211" i="12"/>
  <c r="EV210" i="12"/>
  <c r="EV205" i="12"/>
  <c r="EV206" i="12"/>
  <c r="EV211" i="12"/>
  <c r="EW206" i="12"/>
  <c r="EV202" i="12"/>
  <c r="EW212" i="12"/>
  <c r="EW203" i="12"/>
  <c r="EV208" i="12"/>
  <c r="EW210" i="12"/>
  <c r="EW205" i="12"/>
  <c r="EW208" i="12"/>
  <c r="EV204" i="12"/>
  <c r="EV203" i="12"/>
  <c r="EV207" i="12"/>
  <c r="EV212" i="12"/>
  <c r="EW207" i="12"/>
  <c r="EW202" i="12"/>
  <c r="EW204" i="12"/>
  <c r="AH208" i="12"/>
  <c r="AH203" i="12"/>
  <c r="AG206" i="12"/>
  <c r="AH212" i="12"/>
  <c r="AG207" i="12"/>
  <c r="AH206" i="12"/>
  <c r="AG212" i="12"/>
  <c r="AH207" i="12"/>
  <c r="AH204" i="12"/>
  <c r="AG205" i="12"/>
  <c r="AG202" i="12"/>
  <c r="AG204" i="12"/>
  <c r="AG203" i="12"/>
  <c r="AH205" i="12"/>
  <c r="AG210" i="12"/>
  <c r="AH210" i="12"/>
  <c r="AG208" i="12"/>
  <c r="AH209" i="12"/>
  <c r="AG211" i="12"/>
  <c r="AG209" i="12"/>
  <c r="AH202" i="12"/>
  <c r="AH211" i="12"/>
  <c r="BP209" i="12"/>
  <c r="BQ209" i="12"/>
  <c r="BP210" i="12"/>
  <c r="BQ211" i="12"/>
  <c r="BQ212" i="12"/>
  <c r="BQ204" i="12"/>
  <c r="BQ207" i="12"/>
  <c r="BP207" i="12"/>
  <c r="BP204" i="12"/>
  <c r="BP208" i="12"/>
  <c r="BP205" i="12"/>
  <c r="BQ203" i="12"/>
  <c r="BQ208" i="12"/>
  <c r="BP203" i="12"/>
  <c r="BP202" i="12"/>
  <c r="BP206" i="12"/>
  <c r="BQ202" i="12"/>
  <c r="BQ205" i="12"/>
  <c r="BQ210" i="12"/>
  <c r="BP211" i="12"/>
  <c r="BQ206" i="12"/>
  <c r="BP212" i="12"/>
  <c r="FX210" i="12"/>
  <c r="FX204" i="12"/>
  <c r="FY204" i="12"/>
  <c r="FY211" i="12"/>
  <c r="FX209" i="12"/>
  <c r="FY209" i="12"/>
  <c r="FX203" i="12"/>
  <c r="FX207" i="12"/>
  <c r="FY203" i="12"/>
  <c r="FX206" i="12"/>
  <c r="FX211" i="12"/>
  <c r="FY208" i="12"/>
  <c r="FY210" i="12"/>
  <c r="FX212" i="12"/>
  <c r="FY207" i="12"/>
  <c r="FY205" i="12"/>
  <c r="FX208" i="12"/>
  <c r="FY212" i="12"/>
  <c r="FY206" i="12"/>
  <c r="FX205" i="12"/>
  <c r="FX202" i="12"/>
  <c r="FY202" i="12"/>
  <c r="DF210" i="12"/>
  <c r="DG211" i="12"/>
  <c r="DF209" i="12"/>
  <c r="DG209" i="12"/>
  <c r="DF207" i="12"/>
  <c r="DF211" i="12"/>
  <c r="DF208" i="12"/>
  <c r="DG212" i="12"/>
  <c r="DG204" i="12"/>
  <c r="DF206" i="12"/>
  <c r="DF212" i="12"/>
  <c r="DF204" i="12"/>
  <c r="DG208" i="12"/>
  <c r="DG206" i="12"/>
  <c r="DG205" i="12"/>
  <c r="DG210" i="12"/>
  <c r="DG207" i="12"/>
  <c r="DG202" i="12"/>
  <c r="DG203" i="12"/>
  <c r="DF205" i="12"/>
  <c r="DF203" i="12"/>
  <c r="DF202" i="12"/>
  <c r="BB209" i="12"/>
  <c r="BB210" i="12"/>
  <c r="BC211" i="12"/>
  <c r="BC209" i="12"/>
  <c r="BB203" i="12"/>
  <c r="BC207" i="12"/>
  <c r="BB207" i="12"/>
  <c r="BC208" i="12"/>
  <c r="BC203" i="12"/>
  <c r="BB206" i="12"/>
  <c r="BB208" i="12"/>
  <c r="BC212" i="12"/>
  <c r="BB204" i="12"/>
  <c r="BB212" i="12"/>
  <c r="BC206" i="12"/>
  <c r="BC210" i="12"/>
  <c r="BC202" i="12"/>
  <c r="BC205" i="12"/>
  <c r="BC204" i="12"/>
  <c r="BB202" i="12"/>
  <c r="BB211" i="12"/>
  <c r="BB205" i="12"/>
  <c r="CL208" i="12"/>
  <c r="CL212" i="12"/>
  <c r="CK206" i="12"/>
  <c r="CL206" i="12"/>
  <c r="CK212" i="12"/>
  <c r="CK207" i="12"/>
  <c r="CL207" i="12"/>
  <c r="CL203" i="12"/>
  <c r="CK211" i="12"/>
  <c r="CL211" i="12"/>
  <c r="CK203" i="12"/>
  <c r="CL204" i="12"/>
  <c r="CK208" i="12"/>
  <c r="CL210" i="12"/>
  <c r="CK202" i="12"/>
  <c r="CK205" i="12"/>
  <c r="CL205" i="12"/>
  <c r="CK209" i="12"/>
  <c r="CK204" i="12"/>
  <c r="CL209" i="12"/>
  <c r="CL202" i="12"/>
  <c r="CK210" i="12"/>
  <c r="JE204" i="12"/>
  <c r="JE211" i="12"/>
  <c r="JD209" i="12"/>
  <c r="JD210" i="12"/>
  <c r="JD204" i="12"/>
  <c r="JE209" i="12"/>
  <c r="JE208" i="12"/>
  <c r="JD207" i="12"/>
  <c r="JE206" i="12"/>
  <c r="JD206" i="12"/>
  <c r="JE205" i="12"/>
  <c r="JD202" i="12"/>
  <c r="JD212" i="12"/>
  <c r="JE202" i="12"/>
  <c r="JD205" i="12"/>
  <c r="JD203" i="12"/>
  <c r="JD211" i="12"/>
  <c r="JE207" i="12"/>
  <c r="JD208" i="12"/>
  <c r="JE203" i="12"/>
  <c r="JE210" i="12"/>
  <c r="JE212" i="12"/>
  <c r="Z210" i="12"/>
  <c r="Z209" i="12"/>
  <c r="AA209" i="12"/>
  <c r="AA211" i="12"/>
  <c r="AA204" i="12"/>
  <c r="AA202" i="12"/>
  <c r="Z211" i="12"/>
  <c r="Z207" i="12"/>
  <c r="AA203" i="12"/>
  <c r="AA207" i="12"/>
  <c r="AA212" i="12"/>
  <c r="AA206" i="12"/>
  <c r="Z208" i="12"/>
  <c r="Z202" i="12"/>
  <c r="AA205" i="12"/>
  <c r="Z212" i="12"/>
  <c r="AA210" i="12"/>
  <c r="AA208" i="12"/>
  <c r="S207" i="12"/>
  <c r="T208" i="12"/>
  <c r="S206" i="12"/>
  <c r="S212" i="12"/>
  <c r="T212" i="12"/>
  <c r="T206" i="12"/>
  <c r="T203" i="12"/>
  <c r="T209" i="12"/>
  <c r="S202" i="12"/>
  <c r="S211" i="12"/>
  <c r="S203" i="12"/>
  <c r="S208" i="12"/>
  <c r="S204" i="12"/>
  <c r="T210" i="12"/>
  <c r="T211" i="12"/>
  <c r="T207" i="12"/>
  <c r="T204" i="12"/>
  <c r="S210" i="12"/>
  <c r="S205" i="12"/>
  <c r="T205" i="12"/>
  <c r="T202" i="12"/>
  <c r="S209" i="12"/>
  <c r="IB210" i="12"/>
  <c r="IC211" i="12"/>
  <c r="IB209" i="12"/>
  <c r="IC209" i="12"/>
  <c r="IC204" i="12"/>
  <c r="IC210" i="12"/>
  <c r="IC202" i="12"/>
  <c r="IC203" i="12"/>
  <c r="IB212" i="12"/>
  <c r="IB206" i="12"/>
  <c r="IC207" i="12"/>
  <c r="IB203" i="12"/>
  <c r="IB205" i="12"/>
  <c r="IB204" i="12"/>
  <c r="IC212" i="12"/>
  <c r="IC208" i="12"/>
  <c r="IB207" i="12"/>
  <c r="IB202" i="12"/>
  <c r="IB211" i="12"/>
  <c r="IB208" i="12"/>
  <c r="IC205" i="12"/>
  <c r="IC206" i="12"/>
  <c r="GT212" i="12"/>
  <c r="GS207" i="12"/>
  <c r="GS206" i="12"/>
  <c r="GT206" i="12"/>
  <c r="GT208" i="12"/>
  <c r="GS212" i="12"/>
  <c r="GS208" i="12"/>
  <c r="GT203" i="12"/>
  <c r="GT207" i="12"/>
  <c r="GT202" i="12"/>
  <c r="GT211" i="12"/>
  <c r="GT209" i="12"/>
  <c r="GS202" i="12"/>
  <c r="GS209" i="12"/>
  <c r="GS210" i="12"/>
  <c r="GS211" i="12"/>
  <c r="GT210" i="12"/>
  <c r="GS204" i="12"/>
  <c r="GS203" i="12"/>
  <c r="GT204" i="12"/>
  <c r="GS205" i="12"/>
  <c r="GT205" i="12"/>
  <c r="II206" i="12"/>
  <c r="IJ206" i="12"/>
  <c r="II212" i="12"/>
  <c r="IJ212" i="12"/>
  <c r="IJ208" i="12"/>
  <c r="II207" i="12"/>
  <c r="II208" i="12"/>
  <c r="II204" i="12"/>
  <c r="II202" i="12"/>
  <c r="II203" i="12"/>
  <c r="II209" i="12"/>
  <c r="IJ211" i="12"/>
  <c r="II211" i="12"/>
  <c r="IJ202" i="12"/>
  <c r="IJ209" i="12"/>
  <c r="IJ205" i="12"/>
  <c r="IJ210" i="12"/>
  <c r="IJ204" i="12"/>
  <c r="II205" i="12"/>
  <c r="IJ203" i="12"/>
  <c r="IJ207" i="12"/>
  <c r="II210" i="12"/>
  <c r="BX208" i="12"/>
  <c r="BW212" i="12"/>
  <c r="BX212" i="12"/>
  <c r="BW206" i="12"/>
  <c r="BW207" i="12"/>
  <c r="BX206" i="12"/>
  <c r="BW205" i="12"/>
  <c r="BW208" i="12"/>
  <c r="BX205" i="12"/>
  <c r="BX207" i="12"/>
  <c r="BX211" i="12"/>
  <c r="BW211" i="12"/>
  <c r="BX203" i="12"/>
  <c r="BW202" i="12"/>
  <c r="BX204" i="12"/>
  <c r="BW210" i="12"/>
  <c r="BW209" i="12"/>
  <c r="BW203" i="12"/>
  <c r="BW204" i="12"/>
  <c r="BX202" i="12"/>
  <c r="BX209" i="12"/>
  <c r="BX210" i="12"/>
  <c r="HG207" i="12"/>
  <c r="HH208" i="12"/>
  <c r="HG212" i="12"/>
  <c r="HH212" i="12"/>
  <c r="HG206" i="12"/>
  <c r="HH206" i="12"/>
  <c r="HH203" i="12"/>
  <c r="HG204" i="12"/>
  <c r="HG208" i="12"/>
  <c r="HG210" i="12"/>
  <c r="HG202" i="12"/>
  <c r="HG209" i="12"/>
  <c r="HH207" i="12"/>
  <c r="HH204" i="12"/>
  <c r="HG203" i="12"/>
  <c r="HH211" i="12"/>
  <c r="HH209" i="12"/>
  <c r="HH210" i="12"/>
  <c r="HH205" i="12"/>
  <c r="HH202" i="12"/>
  <c r="HG211" i="12"/>
  <c r="HG205" i="12"/>
  <c r="BI206" i="12"/>
  <c r="BI212" i="12"/>
  <c r="BJ206" i="12"/>
  <c r="BJ212" i="12"/>
  <c r="BI207" i="12"/>
  <c r="BJ208" i="12"/>
  <c r="BJ203" i="12"/>
  <c r="BJ207" i="12"/>
  <c r="BJ202" i="12"/>
  <c r="BI208" i="12"/>
  <c r="BJ204" i="12"/>
  <c r="BI204" i="12"/>
  <c r="BI205" i="12"/>
  <c r="BI210" i="12"/>
  <c r="BI209" i="12"/>
  <c r="BJ209" i="12"/>
  <c r="BJ211" i="12"/>
  <c r="BI202" i="12"/>
  <c r="BJ210" i="12"/>
  <c r="BJ205" i="12"/>
  <c r="BI211" i="12"/>
  <c r="BI203" i="12"/>
  <c r="GL210" i="12"/>
  <c r="GL209" i="12"/>
  <c r="GM209" i="12"/>
  <c r="GM211" i="12"/>
  <c r="GL211" i="12"/>
  <c r="GL203" i="12"/>
  <c r="GL206" i="12"/>
  <c r="GM203" i="12"/>
  <c r="GL204" i="12"/>
  <c r="GL202" i="12"/>
  <c r="GM207" i="12"/>
  <c r="GM202" i="12"/>
  <c r="GM210" i="12"/>
  <c r="GM208" i="12"/>
  <c r="GL208" i="12"/>
  <c r="GM212" i="12"/>
  <c r="GL207" i="12"/>
  <c r="GL212" i="12"/>
  <c r="GM204" i="12"/>
  <c r="GM206" i="12"/>
  <c r="GL205" i="12"/>
  <c r="GM205" i="12"/>
  <c r="GZ209" i="12"/>
  <c r="HA211" i="12"/>
  <c r="HA209" i="12"/>
  <c r="GZ210" i="12"/>
  <c r="HA210" i="12"/>
  <c r="HA208" i="12"/>
  <c r="GZ202" i="12"/>
  <c r="HA207" i="12"/>
  <c r="HA202" i="12"/>
  <c r="GZ207" i="12"/>
  <c r="GZ206" i="12"/>
  <c r="GZ212" i="12"/>
  <c r="HA203" i="12"/>
  <c r="HA204" i="12"/>
  <c r="HA205" i="12"/>
  <c r="HA212" i="12"/>
  <c r="HA206" i="12"/>
  <c r="GZ204" i="12"/>
  <c r="GZ205" i="12"/>
  <c r="GZ208" i="12"/>
  <c r="GZ203" i="12"/>
  <c r="GZ211" i="12"/>
  <c r="EH209" i="12"/>
  <c r="EH210" i="12"/>
  <c r="EI209" i="12"/>
  <c r="EI211" i="12"/>
  <c r="EI212" i="12"/>
  <c r="EI206" i="12"/>
  <c r="EI203" i="12"/>
  <c r="EH203" i="12"/>
  <c r="EH208" i="12"/>
  <c r="EI208" i="12"/>
  <c r="EH212" i="12"/>
  <c r="EI210" i="12"/>
  <c r="EH205" i="12"/>
  <c r="EH206" i="12"/>
  <c r="EI204" i="12"/>
  <c r="EI205" i="12"/>
  <c r="EH207" i="12"/>
  <c r="EH211" i="12"/>
  <c r="EH204" i="12"/>
  <c r="EI207" i="12"/>
  <c r="EH202" i="12"/>
  <c r="EI202" i="12"/>
  <c r="FQ207" i="12"/>
  <c r="FR204" i="12"/>
  <c r="FQ206" i="12"/>
  <c r="FR206" i="12"/>
  <c r="FR208" i="12"/>
  <c r="FQ212" i="12"/>
  <c r="FR212" i="12"/>
  <c r="FQ205" i="12"/>
  <c r="FR205" i="12"/>
  <c r="FQ210" i="12"/>
  <c r="FQ208" i="12"/>
  <c r="FR209" i="12"/>
  <c r="FR211" i="12"/>
  <c r="FR202" i="12"/>
  <c r="FQ211" i="12"/>
  <c r="FR203" i="12"/>
  <c r="FQ203" i="12"/>
  <c r="FQ204" i="12"/>
  <c r="FQ202" i="12"/>
  <c r="FQ209" i="12"/>
  <c r="FR210" i="12"/>
  <c r="FR207" i="12"/>
  <c r="DM206" i="12"/>
  <c r="DN206" i="12"/>
  <c r="DM207" i="12"/>
  <c r="DM212" i="12"/>
  <c r="DN212" i="12"/>
  <c r="DN208" i="12"/>
  <c r="DN211" i="12"/>
  <c r="DM211" i="12"/>
  <c r="DM209" i="12"/>
  <c r="DN210" i="12"/>
  <c r="DN207" i="12"/>
  <c r="DN203" i="12"/>
  <c r="DM210" i="12"/>
  <c r="DN202" i="12"/>
  <c r="DN205" i="12"/>
  <c r="DM208" i="12"/>
  <c r="DM205" i="12"/>
  <c r="DN204" i="12"/>
  <c r="DM203" i="12"/>
  <c r="DN209" i="12"/>
  <c r="DM202" i="12"/>
  <c r="DM204" i="12"/>
  <c r="AV200" i="12"/>
  <c r="AU200" i="12"/>
  <c r="AU199" i="12"/>
  <c r="AV201" i="12"/>
  <c r="AU198" i="12"/>
  <c r="AU201" i="12"/>
  <c r="AV199" i="12"/>
  <c r="AV198" i="12"/>
  <c r="HO200" i="12"/>
  <c r="HN199" i="12"/>
  <c r="HO198" i="12"/>
  <c r="HO199" i="12"/>
  <c r="HO201" i="12"/>
  <c r="HN201" i="12"/>
  <c r="HN198" i="12"/>
  <c r="HN200" i="12"/>
  <c r="FC199" i="12"/>
  <c r="FD199" i="12"/>
  <c r="FD198" i="12"/>
  <c r="FC201" i="12"/>
  <c r="FC198" i="12"/>
  <c r="FD200" i="12"/>
  <c r="FD201" i="12"/>
  <c r="FC200" i="12"/>
  <c r="IX201" i="12"/>
  <c r="IW201" i="12"/>
  <c r="IW198" i="12"/>
  <c r="IW200" i="12"/>
  <c r="IX199" i="12"/>
  <c r="IW199" i="12"/>
  <c r="IX198" i="12"/>
  <c r="IX200" i="12"/>
  <c r="CY199" i="12"/>
  <c r="CZ198" i="12"/>
  <c r="CY200" i="12"/>
  <c r="CZ200" i="12"/>
  <c r="CY198" i="12"/>
  <c r="CZ199" i="12"/>
  <c r="CY201" i="12"/>
  <c r="CZ201" i="12"/>
  <c r="GE198" i="12"/>
  <c r="GF199" i="12"/>
  <c r="GE199" i="12"/>
  <c r="GF200" i="12"/>
  <c r="GF201" i="12"/>
  <c r="GF198" i="12"/>
  <c r="GE200" i="12"/>
  <c r="GE201" i="12"/>
  <c r="HU198" i="12"/>
  <c r="HU199" i="12"/>
  <c r="HV199" i="12"/>
  <c r="HV201" i="12"/>
  <c r="HU201" i="12"/>
  <c r="HU200" i="12"/>
  <c r="HV198" i="12"/>
  <c r="HV200" i="12"/>
  <c r="EB201" i="12"/>
  <c r="EB198" i="12"/>
  <c r="EA201" i="12"/>
  <c r="EA198" i="12"/>
  <c r="EA199" i="12"/>
  <c r="EB200" i="12"/>
  <c r="EB199" i="12"/>
  <c r="EA200" i="12"/>
  <c r="FK200" i="12"/>
  <c r="FK201" i="12"/>
  <c r="FK198" i="12"/>
  <c r="FJ200" i="12"/>
  <c r="FK199" i="12"/>
  <c r="FJ201" i="12"/>
  <c r="FJ198" i="12"/>
  <c r="FJ199" i="12"/>
  <c r="EP198" i="12"/>
  <c r="EO199" i="12"/>
  <c r="EO198" i="12"/>
  <c r="EO201" i="12"/>
  <c r="EP199" i="12"/>
  <c r="EO200" i="12"/>
  <c r="EP201" i="12"/>
  <c r="EP200" i="12"/>
  <c r="II200" i="12"/>
  <c r="IJ201" i="12"/>
  <c r="II199" i="12"/>
  <c r="II201" i="12"/>
  <c r="II198" i="12"/>
  <c r="IJ198" i="12"/>
  <c r="IJ200" i="12"/>
  <c r="IJ199" i="12"/>
  <c r="BX201" i="12"/>
  <c r="BW199" i="12"/>
  <c r="BX198" i="12"/>
  <c r="BW200" i="12"/>
  <c r="BW198" i="12"/>
  <c r="BX199" i="12"/>
  <c r="BW201" i="12"/>
  <c r="BX200" i="12"/>
  <c r="HH199" i="12"/>
  <c r="HH200" i="12"/>
  <c r="HG201" i="12"/>
  <c r="HG198" i="12"/>
  <c r="HH201" i="12"/>
  <c r="HG199" i="12"/>
  <c r="HG200" i="12"/>
  <c r="HH198" i="12"/>
  <c r="BI199" i="12"/>
  <c r="BI201" i="12"/>
  <c r="BJ199" i="12"/>
  <c r="BJ201" i="12"/>
  <c r="BJ198" i="12"/>
  <c r="BI198" i="12"/>
  <c r="BI200" i="12"/>
  <c r="BJ200" i="12"/>
  <c r="CS200" i="12"/>
  <c r="CR200" i="12"/>
  <c r="CS199" i="12"/>
  <c r="CR198" i="12"/>
  <c r="CR201" i="12"/>
  <c r="CR199" i="12"/>
  <c r="CS201" i="12"/>
  <c r="CS198" i="12"/>
  <c r="GT199" i="12"/>
  <c r="GT200" i="12"/>
  <c r="GT201" i="12"/>
  <c r="GS198" i="12"/>
  <c r="GS200" i="12"/>
  <c r="GS199" i="12"/>
  <c r="GT198" i="12"/>
  <c r="GS201" i="12"/>
  <c r="AA200" i="12"/>
  <c r="Z201" i="12"/>
  <c r="Z200" i="12"/>
  <c r="Z199" i="12"/>
  <c r="AA199" i="12"/>
  <c r="AA201" i="12"/>
  <c r="AA198" i="12"/>
  <c r="Z198" i="12"/>
  <c r="AH200" i="12"/>
  <c r="AH198" i="12"/>
  <c r="AH201" i="12"/>
  <c r="AG199" i="12"/>
  <c r="AG200" i="12"/>
  <c r="AG198" i="12"/>
  <c r="AG201" i="12"/>
  <c r="AH199" i="12"/>
  <c r="IQ199" i="12"/>
  <c r="IQ198" i="12"/>
  <c r="IQ201" i="12"/>
  <c r="IP201" i="12"/>
  <c r="IP198" i="12"/>
  <c r="IP200" i="12"/>
  <c r="IP199" i="12"/>
  <c r="IQ200" i="12"/>
  <c r="BQ200" i="12"/>
  <c r="BQ201" i="12"/>
  <c r="BQ199" i="12"/>
  <c r="BP198" i="12"/>
  <c r="BQ198" i="12"/>
  <c r="BP201" i="12"/>
  <c r="BP200" i="12"/>
  <c r="BP199" i="12"/>
  <c r="CD201" i="12"/>
  <c r="CD200" i="12"/>
  <c r="CD198" i="12"/>
  <c r="CE199" i="12"/>
  <c r="CD199" i="12"/>
  <c r="CE198" i="12"/>
  <c r="CE200" i="12"/>
  <c r="CE201" i="12"/>
  <c r="FX201" i="12"/>
  <c r="FX199" i="12"/>
  <c r="FY201" i="12"/>
  <c r="FY198" i="12"/>
  <c r="FX200" i="12"/>
  <c r="FY200" i="12"/>
  <c r="FY199" i="12"/>
  <c r="FX198" i="12"/>
  <c r="AO200" i="12"/>
  <c r="AN201" i="12"/>
  <c r="AN198" i="12"/>
  <c r="AO199" i="12"/>
  <c r="AN199" i="12"/>
  <c r="AO201" i="12"/>
  <c r="AO198" i="12"/>
  <c r="AN200" i="12"/>
  <c r="EW200" i="12"/>
  <c r="EW201" i="12"/>
  <c r="EW198" i="12"/>
  <c r="EW199" i="12"/>
  <c r="EV199" i="12"/>
  <c r="EV201" i="12"/>
  <c r="EV198" i="12"/>
  <c r="EV200" i="12"/>
  <c r="DG200" i="12"/>
  <c r="DF200" i="12"/>
  <c r="DF198" i="12"/>
  <c r="DG201" i="12"/>
  <c r="DG198" i="12"/>
  <c r="DF201" i="12"/>
  <c r="DF199" i="12"/>
  <c r="DG199" i="12"/>
  <c r="DU200" i="12"/>
  <c r="DT198" i="12"/>
  <c r="DT200" i="12"/>
  <c r="DT199" i="12"/>
  <c r="DU201" i="12"/>
  <c r="DU198" i="12"/>
  <c r="DT201" i="12"/>
  <c r="DU199" i="12"/>
  <c r="BB200" i="12"/>
  <c r="BB198" i="12"/>
  <c r="BC199" i="12"/>
  <c r="BC200" i="12"/>
  <c r="BB201" i="12"/>
  <c r="BB199" i="12"/>
  <c r="BC201" i="12"/>
  <c r="BC198" i="12"/>
  <c r="CL201" i="12"/>
  <c r="CK200" i="12"/>
  <c r="CK199" i="12"/>
  <c r="CL200" i="12"/>
  <c r="CK201" i="12"/>
  <c r="CL199" i="12"/>
  <c r="CK198" i="12"/>
  <c r="CL198" i="12"/>
  <c r="JE199" i="12"/>
  <c r="JD201" i="12"/>
  <c r="JD200" i="12"/>
  <c r="JD198" i="12"/>
  <c r="JD199" i="12"/>
  <c r="JE201" i="12"/>
  <c r="JE198" i="12"/>
  <c r="JE200" i="12"/>
  <c r="GL201" i="12"/>
  <c r="GL200" i="12"/>
  <c r="GL198" i="12"/>
  <c r="GL199" i="12"/>
  <c r="GM200" i="12"/>
  <c r="GM199" i="12"/>
  <c r="GM201" i="12"/>
  <c r="GM198" i="12"/>
  <c r="IC200" i="12"/>
  <c r="IC198" i="12"/>
  <c r="IB201" i="12"/>
  <c r="IC199" i="12"/>
  <c r="IB198" i="12"/>
  <c r="IB200" i="12"/>
  <c r="IB199" i="12"/>
  <c r="IC201" i="12"/>
  <c r="S199" i="12"/>
  <c r="S200" i="12"/>
  <c r="T198" i="12"/>
  <c r="T200" i="12"/>
  <c r="S201" i="12"/>
  <c r="S198" i="12"/>
  <c r="T201" i="12"/>
  <c r="T199" i="12"/>
  <c r="GZ199" i="12"/>
  <c r="HA199" i="12"/>
  <c r="GZ200" i="12"/>
  <c r="GZ201" i="12"/>
  <c r="HA200" i="12"/>
  <c r="GZ198" i="12"/>
  <c r="HA201" i="12"/>
  <c r="HA198" i="12"/>
  <c r="EH198" i="12"/>
  <c r="EH199" i="12"/>
  <c r="EH201" i="12"/>
  <c r="EH200" i="12"/>
  <c r="EI201" i="12"/>
  <c r="EI198" i="12"/>
  <c r="EI200" i="12"/>
  <c r="EI199" i="12"/>
  <c r="FR198" i="12"/>
  <c r="FR200" i="12"/>
  <c r="FQ198" i="12"/>
  <c r="FQ200" i="12"/>
  <c r="FR199" i="12"/>
  <c r="FR201" i="12"/>
  <c r="FQ199" i="12"/>
  <c r="FQ201" i="12"/>
  <c r="DN198" i="12"/>
  <c r="DM201" i="12"/>
  <c r="DN200" i="12"/>
  <c r="DM198" i="12"/>
  <c r="DN199" i="12"/>
  <c r="DM199" i="12"/>
  <c r="DN201" i="12"/>
  <c r="DM200" i="12"/>
  <c r="IW197" i="12"/>
  <c r="IJ39" i="10" s="1"/>
  <c r="IX197" i="12"/>
  <c r="IK39" i="10" s="1"/>
  <c r="CY197" i="12"/>
  <c r="CL39" i="10" s="1"/>
  <c r="CZ197" i="12"/>
  <c r="CM39" i="10" s="1"/>
  <c r="AU197" i="12"/>
  <c r="AH39" i="10" s="1"/>
  <c r="AV197" i="12"/>
  <c r="AI39" i="10" s="1"/>
  <c r="HO197" i="12"/>
  <c r="HB39" i="10" s="1"/>
  <c r="HN197" i="12"/>
  <c r="HA39" i="10" s="1"/>
  <c r="FC197" i="12"/>
  <c r="EP39" i="10" s="1"/>
  <c r="FD197" i="12"/>
  <c r="EQ39" i="10" s="1"/>
  <c r="GE197" i="12"/>
  <c r="FR39" i="10" s="1"/>
  <c r="GF197" i="12"/>
  <c r="FS39" i="10" s="1"/>
  <c r="BX197" i="12"/>
  <c r="BK39" i="10" s="1"/>
  <c r="BW197" i="12"/>
  <c r="BJ39" i="10" s="1"/>
  <c r="IJ197" i="12"/>
  <c r="HW39" i="10" s="1"/>
  <c r="II197" i="12"/>
  <c r="HV39" i="10" s="1"/>
  <c r="AA197" i="12"/>
  <c r="N39" i="10" s="1"/>
  <c r="Z197" i="12"/>
  <c r="M39" i="10" s="1"/>
  <c r="HH197" i="12"/>
  <c r="GU39" i="10" s="1"/>
  <c r="HG197" i="12"/>
  <c r="GT39" i="10" s="1"/>
  <c r="BI197" i="12"/>
  <c r="AV39" i="10" s="1"/>
  <c r="BJ197" i="12"/>
  <c r="AW39" i="10" s="1"/>
  <c r="CR197" i="12"/>
  <c r="CE39" i="10" s="1"/>
  <c r="CS197" i="12"/>
  <c r="CF39" i="10" s="1"/>
  <c r="EB197" i="12"/>
  <c r="DO39" i="10" s="1"/>
  <c r="EA197" i="12"/>
  <c r="DN39" i="10" s="1"/>
  <c r="FJ197" i="12"/>
  <c r="EW39" i="10" s="1"/>
  <c r="FK197" i="12"/>
  <c r="EX39" i="10" s="1"/>
  <c r="EO197" i="12"/>
  <c r="EB39" i="10" s="1"/>
  <c r="EP197" i="12"/>
  <c r="EC39" i="10" s="1"/>
  <c r="AG197" i="12"/>
  <c r="T39" i="10" s="1"/>
  <c r="AH197" i="12"/>
  <c r="U39" i="10" s="1"/>
  <c r="IP197" i="12"/>
  <c r="IC39" i="10" s="1"/>
  <c r="IQ197" i="12"/>
  <c r="ID39" i="10" s="1"/>
  <c r="BQ197" i="12"/>
  <c r="BD39" i="10" s="1"/>
  <c r="BP197" i="12"/>
  <c r="BC39" i="10" s="1"/>
  <c r="CE197" i="12"/>
  <c r="BR39" i="10" s="1"/>
  <c r="CD197" i="12"/>
  <c r="BQ39" i="10" s="1"/>
  <c r="FY197" i="12"/>
  <c r="FL39" i="10" s="1"/>
  <c r="FX197" i="12"/>
  <c r="FK39" i="10" s="1"/>
  <c r="GS197" i="12"/>
  <c r="GF39" i="10" s="1"/>
  <c r="GT197" i="12"/>
  <c r="GG39" i="10" s="1"/>
  <c r="HU197" i="12"/>
  <c r="HH39" i="10" s="1"/>
  <c r="HV197" i="12"/>
  <c r="HI39" i="10" s="1"/>
  <c r="AN197" i="12"/>
  <c r="AA39" i="10" s="1"/>
  <c r="AO197" i="12"/>
  <c r="AB39" i="10" s="1"/>
  <c r="DG197" i="12"/>
  <c r="CT39" i="10" s="1"/>
  <c r="DF197" i="12"/>
  <c r="CS39" i="10" s="1"/>
  <c r="DT197" i="12"/>
  <c r="DG39" i="10" s="1"/>
  <c r="DU197" i="12"/>
  <c r="DH39" i="10" s="1"/>
  <c r="EV197" i="12"/>
  <c r="EI39" i="10" s="1"/>
  <c r="EW197" i="12"/>
  <c r="EJ39" i="10" s="1"/>
  <c r="BC197" i="12"/>
  <c r="AP39" i="10" s="1"/>
  <c r="BB197" i="12"/>
  <c r="AO39" i="10" s="1"/>
  <c r="JD197" i="12"/>
  <c r="IQ39" i="10" s="1"/>
  <c r="JE197" i="12"/>
  <c r="IR39" i="10" s="1"/>
  <c r="S197" i="12"/>
  <c r="F39" i="10" s="1"/>
  <c r="T197" i="12"/>
  <c r="G39" i="10" s="1"/>
  <c r="IB197" i="12"/>
  <c r="HO39" i="10" s="1"/>
  <c r="IC197" i="12"/>
  <c r="HP39" i="10" s="1"/>
  <c r="CK197" i="12"/>
  <c r="BX39" i="10" s="1"/>
  <c r="CL197" i="12"/>
  <c r="BY39" i="10" s="1"/>
  <c r="GM197" i="12"/>
  <c r="FZ39" i="10" s="1"/>
  <c r="GL197" i="12"/>
  <c r="FY39" i="10" s="1"/>
  <c r="GZ197" i="12"/>
  <c r="GM39" i="10" s="1"/>
  <c r="HA197" i="12"/>
  <c r="GN39" i="10" s="1"/>
  <c r="EH197" i="12"/>
  <c r="DU39" i="10" s="1"/>
  <c r="EI197" i="12"/>
  <c r="DV39" i="10" s="1"/>
  <c r="FQ197" i="12"/>
  <c r="FD39" i="10" s="1"/>
  <c r="FR197" i="12"/>
  <c r="FE39" i="10" s="1"/>
  <c r="DM197" i="12"/>
  <c r="CZ39" i="10" s="1"/>
  <c r="DN197" i="12"/>
  <c r="DA39" i="10" s="1"/>
  <c r="FJ196" i="12"/>
  <c r="FK196" i="12"/>
  <c r="HV196" i="12"/>
  <c r="HU196" i="12"/>
  <c r="EO196" i="12"/>
  <c r="EP196" i="12"/>
  <c r="IJ196" i="12"/>
  <c r="II196" i="12"/>
  <c r="EB196" i="12"/>
  <c r="EA196" i="12"/>
  <c r="BX196" i="12"/>
  <c r="BW196" i="12"/>
  <c r="CY196" i="12"/>
  <c r="CZ196" i="12"/>
  <c r="GE196" i="12"/>
  <c r="GF196" i="12"/>
  <c r="Z196" i="12"/>
  <c r="AA196" i="12"/>
  <c r="HH196" i="12"/>
  <c r="HG196" i="12"/>
  <c r="BJ196" i="12"/>
  <c r="BI196" i="12"/>
  <c r="CR196" i="12"/>
  <c r="CS196" i="12"/>
  <c r="AU196" i="12"/>
  <c r="AV196" i="12"/>
  <c r="AG196" i="12"/>
  <c r="AH196" i="12"/>
  <c r="IQ196" i="12"/>
  <c r="IP196" i="12"/>
  <c r="BP196" i="12"/>
  <c r="BQ196" i="12"/>
  <c r="CD196" i="12"/>
  <c r="CE196" i="12"/>
  <c r="FY196" i="12"/>
  <c r="FX196" i="12"/>
  <c r="AN196" i="12"/>
  <c r="AO196" i="12"/>
  <c r="FD196" i="12"/>
  <c r="FC196" i="12"/>
  <c r="EW196" i="12"/>
  <c r="EV196" i="12"/>
  <c r="IX196" i="12"/>
  <c r="IW196" i="12"/>
  <c r="DF196" i="12"/>
  <c r="DG196" i="12"/>
  <c r="DT196" i="12"/>
  <c r="DU196" i="12"/>
  <c r="BB196" i="12"/>
  <c r="BC196" i="12"/>
  <c r="CL196" i="12"/>
  <c r="CK196" i="12"/>
  <c r="JD196" i="12"/>
  <c r="JE196" i="12"/>
  <c r="GT196" i="12"/>
  <c r="GS196" i="12"/>
  <c r="HN196" i="12"/>
  <c r="HO196" i="12"/>
  <c r="GM196" i="12"/>
  <c r="GL196" i="12"/>
  <c r="IB196" i="12"/>
  <c r="IC196" i="12"/>
  <c r="T196" i="12"/>
  <c r="S196" i="12"/>
  <c r="HA196" i="12"/>
  <c r="GZ196" i="12"/>
  <c r="EI196" i="12"/>
  <c r="EH196" i="12"/>
  <c r="FR196" i="12"/>
  <c r="FQ196" i="12"/>
  <c r="DM196" i="12"/>
  <c r="DN196" i="12"/>
  <c r="FD195" i="12"/>
  <c r="FC195" i="12"/>
  <c r="FJ195" i="12"/>
  <c r="FK195" i="12"/>
  <c r="EO195" i="12"/>
  <c r="EP195" i="12"/>
  <c r="IJ195" i="12"/>
  <c r="II195" i="12"/>
  <c r="BW195" i="12"/>
  <c r="BX195" i="12"/>
  <c r="AA195" i="12"/>
  <c r="Z195" i="12"/>
  <c r="HH195" i="12"/>
  <c r="HG195" i="12"/>
  <c r="BJ195" i="12"/>
  <c r="BI195" i="12"/>
  <c r="CR195" i="12"/>
  <c r="CS195" i="12"/>
  <c r="IX195" i="12"/>
  <c r="IW195" i="12"/>
  <c r="AV195" i="12"/>
  <c r="AU195" i="12"/>
  <c r="GF195" i="12"/>
  <c r="GE195" i="12"/>
  <c r="EB195" i="12"/>
  <c r="EA195" i="12"/>
  <c r="HV195" i="12"/>
  <c r="HU195" i="12"/>
  <c r="CD195" i="12"/>
  <c r="CE195" i="12"/>
  <c r="DF195" i="12"/>
  <c r="DG195" i="12"/>
  <c r="EV195" i="12"/>
  <c r="EW195" i="12"/>
  <c r="IQ195" i="12"/>
  <c r="IP195" i="12"/>
  <c r="FY195" i="12"/>
  <c r="FX195" i="12"/>
  <c r="AO195" i="12"/>
  <c r="AN195" i="12"/>
  <c r="DT195" i="12"/>
  <c r="DU195" i="12"/>
  <c r="BC195" i="12"/>
  <c r="BB195" i="12"/>
  <c r="CL195" i="12"/>
  <c r="CK195" i="12"/>
  <c r="JD195" i="12"/>
  <c r="JE195" i="12"/>
  <c r="HO195" i="12"/>
  <c r="HN195" i="12"/>
  <c r="AG195" i="12"/>
  <c r="AH195" i="12"/>
  <c r="T195" i="12"/>
  <c r="S195" i="12"/>
  <c r="IC195" i="12"/>
  <c r="IB195" i="12"/>
  <c r="GT195" i="12"/>
  <c r="GS195" i="12"/>
  <c r="CY195" i="12"/>
  <c r="CZ195" i="12"/>
  <c r="BQ195" i="12"/>
  <c r="BP195" i="12"/>
  <c r="GM195" i="12"/>
  <c r="GL195" i="12"/>
  <c r="GZ195" i="12"/>
  <c r="HA195" i="12"/>
  <c r="EI195" i="12"/>
  <c r="EH195" i="12"/>
  <c r="FR195" i="12"/>
  <c r="FQ195" i="12"/>
  <c r="DM195" i="12"/>
  <c r="DN195" i="12"/>
  <c r="AU194" i="12"/>
  <c r="AV193" i="12"/>
  <c r="AV194" i="12"/>
  <c r="AU193" i="12"/>
  <c r="AU192" i="12"/>
  <c r="AV192" i="12"/>
  <c r="II194" i="12"/>
  <c r="IJ194" i="12"/>
  <c r="IJ193" i="12"/>
  <c r="II193" i="12"/>
  <c r="IJ192" i="12"/>
  <c r="II192" i="12"/>
  <c r="BW194" i="12"/>
  <c r="BX194" i="12"/>
  <c r="BX193" i="12"/>
  <c r="BX192" i="12"/>
  <c r="BW193" i="12"/>
  <c r="BW192" i="12"/>
  <c r="Z194" i="12"/>
  <c r="AA194" i="12"/>
  <c r="AA193" i="12"/>
  <c r="Z193" i="12"/>
  <c r="AA192" i="12"/>
  <c r="Z192" i="12"/>
  <c r="HG194" i="12"/>
  <c r="HH193" i="12"/>
  <c r="HH194" i="12"/>
  <c r="HG193" i="12"/>
  <c r="HH192" i="12"/>
  <c r="HG192" i="12"/>
  <c r="BI194" i="12"/>
  <c r="BJ194" i="12"/>
  <c r="BJ193" i="12"/>
  <c r="BI193" i="12"/>
  <c r="BI192" i="12"/>
  <c r="BJ192" i="12"/>
  <c r="CR194" i="12"/>
  <c r="CS194" i="12"/>
  <c r="CS192" i="12"/>
  <c r="CR192" i="12"/>
  <c r="CR193" i="12"/>
  <c r="CS193" i="12"/>
  <c r="AG194" i="12"/>
  <c r="AH193" i="12"/>
  <c r="AH194" i="12"/>
  <c r="AH192" i="12"/>
  <c r="AG193" i="12"/>
  <c r="AG192" i="12"/>
  <c r="IQ194" i="12"/>
  <c r="IP194" i="12"/>
  <c r="IP193" i="12"/>
  <c r="IQ192" i="12"/>
  <c r="IQ193" i="12"/>
  <c r="IP192" i="12"/>
  <c r="BP194" i="12"/>
  <c r="BQ194" i="12"/>
  <c r="BQ193" i="12"/>
  <c r="BQ192" i="12"/>
  <c r="BP193" i="12"/>
  <c r="BP192" i="12"/>
  <c r="CE194" i="12"/>
  <c r="CD194" i="12"/>
  <c r="CD192" i="12"/>
  <c r="CE192" i="12"/>
  <c r="CD193" i="12"/>
  <c r="CE193" i="12"/>
  <c r="FY194" i="12"/>
  <c r="FX194" i="12"/>
  <c r="FX192" i="12"/>
  <c r="FY192" i="12"/>
  <c r="FY193" i="12"/>
  <c r="FX193" i="12"/>
  <c r="FC194" i="12"/>
  <c r="FD193" i="12"/>
  <c r="FD194" i="12"/>
  <c r="FD192" i="12"/>
  <c r="FC192" i="12"/>
  <c r="FC193" i="12"/>
  <c r="EA194" i="12"/>
  <c r="EB194" i="12"/>
  <c r="EB193" i="12"/>
  <c r="EB192" i="12"/>
  <c r="EA193" i="12"/>
  <c r="EA192" i="12"/>
  <c r="FK194" i="12"/>
  <c r="FJ194" i="12"/>
  <c r="FJ192" i="12"/>
  <c r="FK192" i="12"/>
  <c r="FJ193" i="12"/>
  <c r="FK193" i="12"/>
  <c r="EO194" i="12"/>
  <c r="EP193" i="12"/>
  <c r="EP194" i="12"/>
  <c r="EO192" i="12"/>
  <c r="EO193" i="12"/>
  <c r="EP192" i="12"/>
  <c r="GS194" i="12"/>
  <c r="GT193" i="12"/>
  <c r="GT194" i="12"/>
  <c r="GS193" i="12"/>
  <c r="GS192" i="12"/>
  <c r="GT192" i="12"/>
  <c r="IW194" i="12"/>
  <c r="IX193" i="12"/>
  <c r="IX194" i="12"/>
  <c r="IW192" i="12"/>
  <c r="IX192" i="12"/>
  <c r="IW193" i="12"/>
  <c r="EV194" i="12"/>
  <c r="EW194" i="12"/>
  <c r="EV193" i="12"/>
  <c r="EW193" i="12"/>
  <c r="EV192" i="12"/>
  <c r="EW192" i="12"/>
  <c r="DF194" i="12"/>
  <c r="DG194" i="12"/>
  <c r="DG193" i="12"/>
  <c r="DG192" i="12"/>
  <c r="DF192" i="12"/>
  <c r="DF193" i="12"/>
  <c r="DU194" i="12"/>
  <c r="DT194" i="12"/>
  <c r="DU193" i="12"/>
  <c r="DT192" i="12"/>
  <c r="DT193" i="12"/>
  <c r="DU192" i="12"/>
  <c r="BB194" i="12"/>
  <c r="BC194" i="12"/>
  <c r="BC193" i="12"/>
  <c r="BB193" i="12"/>
  <c r="BB192" i="12"/>
  <c r="BC192" i="12"/>
  <c r="CK194" i="12"/>
  <c r="CL193" i="12"/>
  <c r="CL194" i="12"/>
  <c r="CL192" i="12"/>
  <c r="CK192" i="12"/>
  <c r="CK193" i="12"/>
  <c r="JE194" i="12"/>
  <c r="JD194" i="12"/>
  <c r="JE192" i="12"/>
  <c r="JD193" i="12"/>
  <c r="JE193" i="12"/>
  <c r="JD192" i="12"/>
  <c r="CY194" i="12"/>
  <c r="CZ193" i="12"/>
  <c r="CZ194" i="12"/>
  <c r="CY192" i="12"/>
  <c r="CY193" i="12"/>
  <c r="CZ192" i="12"/>
  <c r="GE194" i="12"/>
  <c r="GF194" i="12"/>
  <c r="GF193" i="12"/>
  <c r="GE193" i="12"/>
  <c r="GE192" i="12"/>
  <c r="GF192" i="12"/>
  <c r="GL194" i="12"/>
  <c r="GM194" i="12"/>
  <c r="GL193" i="12"/>
  <c r="GM192" i="12"/>
  <c r="GL192" i="12"/>
  <c r="GM193" i="12"/>
  <c r="IB194" i="12"/>
  <c r="IC194" i="12"/>
  <c r="IB192" i="12"/>
  <c r="IC193" i="12"/>
  <c r="IB193" i="12"/>
  <c r="IC192" i="12"/>
  <c r="HN194" i="12"/>
  <c r="HO194" i="12"/>
  <c r="HN192" i="12"/>
  <c r="HO192" i="12"/>
  <c r="HO193" i="12"/>
  <c r="HN193" i="12"/>
  <c r="HU194" i="12"/>
  <c r="HV194" i="12"/>
  <c r="HV193" i="12"/>
  <c r="HV192" i="12"/>
  <c r="HU193" i="12"/>
  <c r="HU192" i="12"/>
  <c r="AO194" i="12"/>
  <c r="AN194" i="12"/>
  <c r="AO193" i="12"/>
  <c r="AO192" i="12"/>
  <c r="AN192" i="12"/>
  <c r="AN193" i="12"/>
  <c r="S194" i="12"/>
  <c r="T194" i="12"/>
  <c r="T193" i="12"/>
  <c r="S192" i="12"/>
  <c r="T192" i="12"/>
  <c r="S193" i="12"/>
  <c r="HA194" i="12"/>
  <c r="GZ194" i="12"/>
  <c r="HA192" i="12"/>
  <c r="GZ193" i="12"/>
  <c r="GZ192" i="12"/>
  <c r="HA193" i="12"/>
  <c r="EI194" i="12"/>
  <c r="EH194" i="12"/>
  <c r="EH192" i="12"/>
  <c r="EI192" i="12"/>
  <c r="EH193" i="12"/>
  <c r="EI193" i="12"/>
  <c r="FQ194" i="12"/>
  <c r="FR194" i="12"/>
  <c r="FR193" i="12"/>
  <c r="FQ193" i="12"/>
  <c r="FQ192" i="12"/>
  <c r="FR192" i="12"/>
  <c r="DM194" i="12"/>
  <c r="DN194" i="12"/>
  <c r="DN193" i="12"/>
  <c r="DM193" i="12"/>
  <c r="DN192" i="12"/>
  <c r="DM192" i="12"/>
  <c r="GS189" i="12"/>
  <c r="GT189" i="12"/>
  <c r="GT191" i="12"/>
  <c r="GT190" i="12"/>
  <c r="GS190" i="12"/>
  <c r="GS191" i="12"/>
  <c r="IX189" i="12"/>
  <c r="IW191" i="12"/>
  <c r="IX190" i="12"/>
  <c r="IW190" i="12"/>
  <c r="IX191" i="12"/>
  <c r="IW189" i="12"/>
  <c r="II190" i="12"/>
  <c r="IJ190" i="12"/>
  <c r="IJ189" i="12"/>
  <c r="II189" i="12"/>
  <c r="IJ191" i="12"/>
  <c r="II191" i="12"/>
  <c r="AA189" i="12"/>
  <c r="Z191" i="12"/>
  <c r="Z190" i="12"/>
  <c r="AA191" i="12"/>
  <c r="Z189" i="12"/>
  <c r="AA190" i="12"/>
  <c r="HG189" i="12"/>
  <c r="HH191" i="12"/>
  <c r="HH189" i="12"/>
  <c r="HG190" i="12"/>
  <c r="HG191" i="12"/>
  <c r="HH190" i="12"/>
  <c r="BJ190" i="12"/>
  <c r="BI190" i="12"/>
  <c r="BI189" i="12"/>
  <c r="BJ191" i="12"/>
  <c r="BI191" i="12"/>
  <c r="BJ189" i="12"/>
  <c r="CS191" i="12"/>
  <c r="CR190" i="12"/>
  <c r="CR191" i="12"/>
  <c r="CR189" i="12"/>
  <c r="CS190" i="12"/>
  <c r="CS189" i="12"/>
  <c r="FC191" i="12"/>
  <c r="FD191" i="12"/>
  <c r="FD189" i="12"/>
  <c r="FC189" i="12"/>
  <c r="FD190" i="12"/>
  <c r="FC190" i="12"/>
  <c r="HV191" i="12"/>
  <c r="HU190" i="12"/>
  <c r="HU191" i="12"/>
  <c r="HV189" i="12"/>
  <c r="HV190" i="12"/>
  <c r="HU189" i="12"/>
  <c r="EP190" i="12"/>
  <c r="EP191" i="12"/>
  <c r="EO190" i="12"/>
  <c r="EO189" i="12"/>
  <c r="EP189" i="12"/>
  <c r="EO191" i="12"/>
  <c r="BX190" i="12"/>
  <c r="BX189" i="12"/>
  <c r="BW190" i="12"/>
  <c r="BW191" i="12"/>
  <c r="BX191" i="12"/>
  <c r="BW189" i="12"/>
  <c r="AH190" i="12"/>
  <c r="AG189" i="12"/>
  <c r="AG190" i="12"/>
  <c r="AH189" i="12"/>
  <c r="AG191" i="12"/>
  <c r="AH191" i="12"/>
  <c r="IQ191" i="12"/>
  <c r="IP191" i="12"/>
  <c r="IP190" i="12"/>
  <c r="IQ190" i="12"/>
  <c r="IP189" i="12"/>
  <c r="IQ189" i="12"/>
  <c r="BQ191" i="12"/>
  <c r="BP191" i="12"/>
  <c r="BQ189" i="12"/>
  <c r="BP189" i="12"/>
  <c r="BP190" i="12"/>
  <c r="BQ190" i="12"/>
  <c r="CD189" i="12"/>
  <c r="CE189" i="12"/>
  <c r="CE191" i="12"/>
  <c r="CD190" i="12"/>
  <c r="CD191" i="12"/>
  <c r="CE190" i="12"/>
  <c r="FX191" i="12"/>
  <c r="FY191" i="12"/>
  <c r="FX190" i="12"/>
  <c r="FY189" i="12"/>
  <c r="FX189" i="12"/>
  <c r="FY190" i="12"/>
  <c r="AO189" i="12"/>
  <c r="AN189" i="12"/>
  <c r="AN191" i="12"/>
  <c r="AO190" i="12"/>
  <c r="AN190" i="12"/>
  <c r="AO191" i="12"/>
  <c r="DT189" i="12"/>
  <c r="DT190" i="12"/>
  <c r="DU190" i="12"/>
  <c r="DU191" i="12"/>
  <c r="DU189" i="12"/>
  <c r="DT191" i="12"/>
  <c r="EV189" i="12"/>
  <c r="EV191" i="12"/>
  <c r="EW190" i="12"/>
  <c r="EW189" i="12"/>
  <c r="EV190" i="12"/>
  <c r="EW191" i="12"/>
  <c r="AV190" i="12"/>
  <c r="AV189" i="12"/>
  <c r="AU190" i="12"/>
  <c r="AV191" i="12"/>
  <c r="AU191" i="12"/>
  <c r="AU189" i="12"/>
  <c r="DF190" i="12"/>
  <c r="DF191" i="12"/>
  <c r="DF189" i="12"/>
  <c r="DG190" i="12"/>
  <c r="DG191" i="12"/>
  <c r="DG189" i="12"/>
  <c r="BC191" i="12"/>
  <c r="BB191" i="12"/>
  <c r="BC190" i="12"/>
  <c r="BB189" i="12"/>
  <c r="BB190" i="12"/>
  <c r="BC189" i="12"/>
  <c r="CL190" i="12"/>
  <c r="CL189" i="12"/>
  <c r="CK189" i="12"/>
  <c r="CK191" i="12"/>
  <c r="CK190" i="12"/>
  <c r="CL191" i="12"/>
  <c r="JD191" i="12"/>
  <c r="JE191" i="12"/>
  <c r="JE190" i="12"/>
  <c r="JD190" i="12"/>
  <c r="JE189" i="12"/>
  <c r="JD189" i="12"/>
  <c r="EA190" i="12"/>
  <c r="EA189" i="12"/>
  <c r="EB189" i="12"/>
  <c r="EA191" i="12"/>
  <c r="EB191" i="12"/>
  <c r="EB190" i="12"/>
  <c r="T190" i="12"/>
  <c r="S190" i="12"/>
  <c r="T191" i="12"/>
  <c r="T189" i="12"/>
  <c r="S189" i="12"/>
  <c r="S191" i="12"/>
  <c r="IB191" i="12"/>
  <c r="IC191" i="12"/>
  <c r="IC190" i="12"/>
  <c r="IB189" i="12"/>
  <c r="IC189" i="12"/>
  <c r="IB190" i="12"/>
  <c r="CZ190" i="12"/>
  <c r="CY189" i="12"/>
  <c r="CZ189" i="12"/>
  <c r="CY190" i="12"/>
  <c r="CZ191" i="12"/>
  <c r="CY191" i="12"/>
  <c r="HN191" i="12"/>
  <c r="HO191" i="12"/>
  <c r="HN189" i="12"/>
  <c r="HO190" i="12"/>
  <c r="HO189" i="12"/>
  <c r="HN190" i="12"/>
  <c r="GF190" i="12"/>
  <c r="GF191" i="12"/>
  <c r="GF189" i="12"/>
  <c r="GE189" i="12"/>
  <c r="GE190" i="12"/>
  <c r="GE191" i="12"/>
  <c r="FK191" i="12"/>
  <c r="FJ191" i="12"/>
  <c r="FK190" i="12"/>
  <c r="FK189" i="12"/>
  <c r="FJ190" i="12"/>
  <c r="FJ189" i="12"/>
  <c r="GL191" i="12"/>
  <c r="GM189" i="12"/>
  <c r="GL190" i="12"/>
  <c r="GM191" i="12"/>
  <c r="GM190" i="12"/>
  <c r="GL189" i="12"/>
  <c r="HA189" i="12"/>
  <c r="GZ191" i="12"/>
  <c r="HA190" i="12"/>
  <c r="GZ189" i="12"/>
  <c r="HA191" i="12"/>
  <c r="GZ190" i="12"/>
  <c r="EH189" i="12"/>
  <c r="EI191" i="12"/>
  <c r="EH190" i="12"/>
  <c r="EH191" i="12"/>
  <c r="EI189" i="12"/>
  <c r="EI190" i="12"/>
  <c r="FR190" i="12"/>
  <c r="FR191" i="12"/>
  <c r="FQ191" i="12"/>
  <c r="FQ189" i="12"/>
  <c r="FQ190" i="12"/>
  <c r="FR189" i="12"/>
  <c r="DN190" i="12"/>
  <c r="DM191" i="12"/>
  <c r="DM190" i="12"/>
  <c r="DN191" i="12"/>
  <c r="DM189" i="12"/>
  <c r="DN189" i="12"/>
  <c r="IW188" i="12"/>
  <c r="IX188" i="12"/>
  <c r="HN188" i="12"/>
  <c r="HO188" i="12"/>
  <c r="EA188" i="12"/>
  <c r="EB188" i="12"/>
  <c r="FK188" i="12"/>
  <c r="FJ188" i="12"/>
  <c r="AV188" i="12"/>
  <c r="AU188" i="12"/>
  <c r="GF188" i="12"/>
  <c r="GE188" i="12"/>
  <c r="EO188" i="12"/>
  <c r="EP188" i="12"/>
  <c r="II188" i="12"/>
  <c r="IJ188" i="12"/>
  <c r="GT188" i="12"/>
  <c r="GS188" i="12"/>
  <c r="CY188" i="12"/>
  <c r="CZ188" i="12"/>
  <c r="FC188" i="12"/>
  <c r="FD188" i="12"/>
  <c r="HV188" i="12"/>
  <c r="HU188" i="12"/>
  <c r="BX188" i="12"/>
  <c r="BW188" i="12"/>
  <c r="AA188" i="12"/>
  <c r="Z188" i="12"/>
  <c r="HG188" i="12"/>
  <c r="HH188" i="12"/>
  <c r="BJ188" i="12"/>
  <c r="BI188" i="12"/>
  <c r="CS188" i="12"/>
  <c r="CR188" i="12"/>
  <c r="IP188" i="12"/>
  <c r="IQ188" i="12"/>
  <c r="FY188" i="12"/>
  <c r="FX188" i="12"/>
  <c r="DG188" i="12"/>
  <c r="DF188" i="12"/>
  <c r="EW188" i="12"/>
  <c r="EV188" i="12"/>
  <c r="AH188" i="12"/>
  <c r="AG188" i="12"/>
  <c r="BQ188" i="12"/>
  <c r="BP188" i="12"/>
  <c r="AN188" i="12"/>
  <c r="AO188" i="12"/>
  <c r="DT188" i="12"/>
  <c r="DU188" i="12"/>
  <c r="BC188" i="12"/>
  <c r="BB188" i="12"/>
  <c r="CL188" i="12"/>
  <c r="CK188" i="12"/>
  <c r="JD188" i="12"/>
  <c r="JE188" i="12"/>
  <c r="CE188" i="12"/>
  <c r="CD188" i="12"/>
  <c r="S188" i="12"/>
  <c r="T188" i="12"/>
  <c r="GL188" i="12"/>
  <c r="GM188" i="12"/>
  <c r="IB188" i="12"/>
  <c r="IC188" i="12"/>
  <c r="GZ188" i="12"/>
  <c r="HA188" i="12"/>
  <c r="EI188" i="12"/>
  <c r="EH188" i="12"/>
  <c r="FQ188" i="12"/>
  <c r="FR188" i="12"/>
  <c r="DM188" i="12"/>
  <c r="DN188" i="12"/>
  <c r="EV184" i="12"/>
  <c r="EV171" i="12"/>
  <c r="EV185" i="12"/>
  <c r="EW177" i="12"/>
  <c r="EV179" i="12"/>
  <c r="EW185" i="12"/>
  <c r="EV178" i="12"/>
  <c r="EW178" i="12"/>
  <c r="EW182" i="12"/>
  <c r="EW173" i="12"/>
  <c r="EW174" i="12"/>
  <c r="EV180" i="12"/>
  <c r="EW184" i="12"/>
  <c r="EW183" i="12"/>
  <c r="EV174" i="12"/>
  <c r="EW179" i="12"/>
  <c r="EV173" i="12"/>
  <c r="EV176" i="12"/>
  <c r="EW176" i="12"/>
  <c r="EV187" i="12"/>
  <c r="EW175" i="12"/>
  <c r="EW172" i="12"/>
  <c r="EV175" i="12"/>
  <c r="EV172" i="12"/>
  <c r="EW186" i="12"/>
  <c r="EV183" i="12"/>
  <c r="EV182" i="12"/>
  <c r="EW180" i="12"/>
  <c r="EW187" i="12"/>
  <c r="EV181" i="12"/>
  <c r="EW171" i="12"/>
  <c r="EW181" i="12"/>
  <c r="EV186" i="12"/>
  <c r="EV177" i="12"/>
  <c r="IX171" i="12"/>
  <c r="IW179" i="12"/>
  <c r="IX179" i="12"/>
  <c r="IW172" i="12"/>
  <c r="IW180" i="12"/>
  <c r="IW183" i="12"/>
  <c r="IW171" i="12"/>
  <c r="IX178" i="12"/>
  <c r="IW185" i="12"/>
  <c r="IX187" i="12"/>
  <c r="IX185" i="12"/>
  <c r="IX176" i="12"/>
  <c r="IX173" i="12"/>
  <c r="IW187" i="12"/>
  <c r="IX183" i="12"/>
  <c r="IX186" i="12"/>
  <c r="IX181" i="12"/>
  <c r="IW175" i="12"/>
  <c r="IW173" i="12"/>
  <c r="IW186" i="12"/>
  <c r="IW178" i="12"/>
  <c r="IW177" i="12"/>
  <c r="IX180" i="12"/>
  <c r="IX172" i="12"/>
  <c r="IX177" i="12"/>
  <c r="IX184" i="12"/>
  <c r="IW174" i="12"/>
  <c r="IX175" i="12"/>
  <c r="IW182" i="12"/>
  <c r="IX174" i="12"/>
  <c r="IW181" i="12"/>
  <c r="IW176" i="12"/>
  <c r="IX182" i="12"/>
  <c r="IW184" i="12"/>
  <c r="DF176" i="12"/>
  <c r="DF177" i="12"/>
  <c r="DG175" i="12"/>
  <c r="DG176" i="12"/>
  <c r="DF184" i="12"/>
  <c r="DF187" i="12"/>
  <c r="DF183" i="12"/>
  <c r="DG181" i="12"/>
  <c r="DG173" i="12"/>
  <c r="DF186" i="12"/>
  <c r="DF172" i="12"/>
  <c r="DF182" i="12"/>
  <c r="DF179" i="12"/>
  <c r="DG182" i="12"/>
  <c r="DG179" i="12"/>
  <c r="DG177" i="12"/>
  <c r="DG180" i="12"/>
  <c r="DF175" i="12"/>
  <c r="DG178" i="12"/>
  <c r="DG186" i="12"/>
  <c r="DG171" i="12"/>
  <c r="DG184" i="12"/>
  <c r="DF173" i="12"/>
  <c r="DF180" i="12"/>
  <c r="DF171" i="12"/>
  <c r="DG172" i="12"/>
  <c r="DF174" i="12"/>
  <c r="DG174" i="12"/>
  <c r="DG187" i="12"/>
  <c r="DF178" i="12"/>
  <c r="DF185" i="12"/>
  <c r="DG185" i="12"/>
  <c r="DG183" i="12"/>
  <c r="DF181" i="12"/>
  <c r="HH184" i="12"/>
  <c r="HG177" i="12"/>
  <c r="HH176" i="12"/>
  <c r="HH177" i="12"/>
  <c r="HG187" i="12"/>
  <c r="HH187" i="12"/>
  <c r="HG186" i="12"/>
  <c r="HG178" i="12"/>
  <c r="HG173" i="12"/>
  <c r="HH183" i="12"/>
  <c r="HG179" i="12"/>
  <c r="HG180" i="12"/>
  <c r="HG172" i="12"/>
  <c r="HG182" i="12"/>
  <c r="HH185" i="12"/>
  <c r="HG176" i="12"/>
  <c r="HH180" i="12"/>
  <c r="HH182" i="12"/>
  <c r="HH175" i="12"/>
  <c r="HH179" i="12"/>
  <c r="HG184" i="12"/>
  <c r="HH186" i="12"/>
  <c r="HH178" i="12"/>
  <c r="HH173" i="12"/>
  <c r="HG174" i="12"/>
  <c r="HH172" i="12"/>
  <c r="HG185" i="12"/>
  <c r="HH174" i="12"/>
  <c r="HH171" i="12"/>
  <c r="HH181" i="12"/>
  <c r="HG181" i="12"/>
  <c r="HG171" i="12"/>
  <c r="HG175" i="12"/>
  <c r="HG183" i="12"/>
  <c r="T172" i="12"/>
  <c r="T180" i="12"/>
  <c r="S182" i="12"/>
  <c r="S173" i="12"/>
  <c r="S174" i="12"/>
  <c r="T173" i="12"/>
  <c r="S181" i="12"/>
  <c r="T181" i="12"/>
  <c r="S172" i="12"/>
  <c r="S185" i="12"/>
  <c r="T187" i="12"/>
  <c r="S183" i="12"/>
  <c r="S178" i="12"/>
  <c r="S186" i="12"/>
  <c r="T183" i="12"/>
  <c r="T185" i="12"/>
  <c r="T174" i="12"/>
  <c r="T186" i="12"/>
  <c r="T182" i="12"/>
  <c r="T184" i="12"/>
  <c r="T177" i="12"/>
  <c r="S175" i="12"/>
  <c r="S179" i="12"/>
  <c r="T179" i="12"/>
  <c r="S176" i="12"/>
  <c r="T178" i="12"/>
  <c r="T175" i="12"/>
  <c r="T176" i="12"/>
  <c r="S177" i="12"/>
  <c r="S187" i="12"/>
  <c r="S180" i="12"/>
  <c r="S184" i="12"/>
  <c r="S171" i="12"/>
  <c r="T171" i="12"/>
  <c r="HU183" i="12"/>
  <c r="HU175" i="12"/>
  <c r="HU176" i="12"/>
  <c r="HV183" i="12"/>
  <c r="HV174" i="12"/>
  <c r="HV175" i="12"/>
  <c r="HV182" i="12"/>
  <c r="HU184" i="12"/>
  <c r="HU187" i="12"/>
  <c r="HV176" i="12"/>
  <c r="HU173" i="12"/>
  <c r="HV179" i="12"/>
  <c r="HV172" i="12"/>
  <c r="HU172" i="12"/>
  <c r="HV171" i="12"/>
  <c r="HU171" i="12"/>
  <c r="HU174" i="12"/>
  <c r="HV186" i="12"/>
  <c r="HU178" i="12"/>
  <c r="HU186" i="12"/>
  <c r="HV178" i="12"/>
  <c r="HV173" i="12"/>
  <c r="HV187" i="12"/>
  <c r="HU181" i="12"/>
  <c r="HU182" i="12"/>
  <c r="HV181" i="12"/>
  <c r="HU180" i="12"/>
  <c r="HU179" i="12"/>
  <c r="HV180" i="12"/>
  <c r="HV185" i="12"/>
  <c r="HU177" i="12"/>
  <c r="HV184" i="12"/>
  <c r="HU185" i="12"/>
  <c r="HV177" i="12"/>
  <c r="IP172" i="12"/>
  <c r="IQ172" i="12"/>
  <c r="IQ180" i="12"/>
  <c r="IP183" i="12"/>
  <c r="IP173" i="12"/>
  <c r="IP181" i="12"/>
  <c r="IQ171" i="12"/>
  <c r="IQ179" i="12"/>
  <c r="IP187" i="12"/>
  <c r="IP180" i="12"/>
  <c r="IP186" i="12"/>
  <c r="IQ173" i="12"/>
  <c r="IQ186" i="12"/>
  <c r="IQ182" i="12"/>
  <c r="IQ176" i="12"/>
  <c r="IP178" i="12"/>
  <c r="IQ178" i="12"/>
  <c r="IQ184" i="12"/>
  <c r="IP184" i="12"/>
  <c r="IQ187" i="12"/>
  <c r="IP179" i="12"/>
  <c r="IP176" i="12"/>
  <c r="IP177" i="12"/>
  <c r="IQ181" i="12"/>
  <c r="IP185" i="12"/>
  <c r="IQ183" i="12"/>
  <c r="IP171" i="12"/>
  <c r="IP175" i="12"/>
  <c r="IQ177" i="12"/>
  <c r="IQ174" i="12"/>
  <c r="IQ185" i="12"/>
  <c r="IQ175" i="12"/>
  <c r="IP182" i="12"/>
  <c r="IP174" i="12"/>
  <c r="IB171" i="12"/>
  <c r="IB184" i="12"/>
  <c r="IC173" i="12"/>
  <c r="IB174" i="12"/>
  <c r="IB175" i="12"/>
  <c r="IC181" i="12"/>
  <c r="IB182" i="12"/>
  <c r="IC174" i="12"/>
  <c r="IC182" i="12"/>
  <c r="IB183" i="12"/>
  <c r="IB185" i="12"/>
  <c r="IC185" i="12"/>
  <c r="IB186" i="12"/>
  <c r="IB187" i="12"/>
  <c r="IC176" i="12"/>
  <c r="IB179" i="12"/>
  <c r="IC179" i="12"/>
  <c r="IC171" i="12"/>
  <c r="IB180" i="12"/>
  <c r="IB177" i="12"/>
  <c r="IC175" i="12"/>
  <c r="IB178" i="12"/>
  <c r="IC180" i="12"/>
  <c r="IC177" i="12"/>
  <c r="IC187" i="12"/>
  <c r="IC184" i="12"/>
  <c r="IC186" i="12"/>
  <c r="IB176" i="12"/>
  <c r="IB172" i="12"/>
  <c r="IC183" i="12"/>
  <c r="IB181" i="12"/>
  <c r="IB173" i="12"/>
  <c r="IC178" i="12"/>
  <c r="IC172" i="12"/>
  <c r="FJ176" i="12"/>
  <c r="FJ177" i="12"/>
  <c r="FK175" i="12"/>
  <c r="FK176" i="12"/>
  <c r="FJ184" i="12"/>
  <c r="FK186" i="12"/>
  <c r="FK184" i="12"/>
  <c r="FJ186" i="12"/>
  <c r="FJ185" i="12"/>
  <c r="FK177" i="12"/>
  <c r="FJ175" i="12"/>
  <c r="FK171" i="12"/>
  <c r="FK173" i="12"/>
  <c r="FK178" i="12"/>
  <c r="FK183" i="12"/>
  <c r="FJ182" i="12"/>
  <c r="FK187" i="12"/>
  <c r="FK182" i="12"/>
  <c r="FJ178" i="12"/>
  <c r="FJ172" i="12"/>
  <c r="FK180" i="12"/>
  <c r="FK185" i="12"/>
  <c r="FJ171" i="12"/>
  <c r="FJ173" i="12"/>
  <c r="FK181" i="12"/>
  <c r="FJ187" i="12"/>
  <c r="FJ179" i="12"/>
  <c r="FK179" i="12"/>
  <c r="FK172" i="12"/>
  <c r="FJ183" i="12"/>
  <c r="FJ180" i="12"/>
  <c r="FJ174" i="12"/>
  <c r="FJ181" i="12"/>
  <c r="FK174" i="12"/>
  <c r="GL184" i="12"/>
  <c r="GM171" i="12"/>
  <c r="GM179" i="12"/>
  <c r="GL172" i="12"/>
  <c r="GL180" i="12"/>
  <c r="GL173" i="12"/>
  <c r="GL181" i="12"/>
  <c r="GL187" i="12"/>
  <c r="GM180" i="12"/>
  <c r="GM187" i="12"/>
  <c r="GM186" i="12"/>
  <c r="GM172" i="12"/>
  <c r="GM181" i="12"/>
  <c r="GL178" i="12"/>
  <c r="GL176" i="12"/>
  <c r="GL175" i="12"/>
  <c r="GM175" i="12"/>
  <c r="GM182" i="12"/>
  <c r="GM176" i="12"/>
  <c r="GL179" i="12"/>
  <c r="GL177" i="12"/>
  <c r="GM178" i="12"/>
  <c r="GM184" i="12"/>
  <c r="GL182" i="12"/>
  <c r="GL174" i="12"/>
  <c r="GL185" i="12"/>
  <c r="GL183" i="12"/>
  <c r="GM177" i="12"/>
  <c r="GM174" i="12"/>
  <c r="GL171" i="12"/>
  <c r="GM173" i="12"/>
  <c r="GM185" i="12"/>
  <c r="GL186" i="12"/>
  <c r="GM183" i="12"/>
  <c r="CY184" i="12"/>
  <c r="CZ184" i="12"/>
  <c r="CZ171" i="12"/>
  <c r="CZ176" i="12"/>
  <c r="CZ177" i="12"/>
  <c r="CY178" i="12"/>
  <c r="CY187" i="12"/>
  <c r="CY177" i="12"/>
  <c r="CZ187" i="12"/>
  <c r="CY181" i="12"/>
  <c r="CY173" i="12"/>
  <c r="CY174" i="12"/>
  <c r="CY183" i="12"/>
  <c r="CY185" i="12"/>
  <c r="CZ178" i="12"/>
  <c r="CZ183" i="12"/>
  <c r="CZ182" i="12"/>
  <c r="CY182" i="12"/>
  <c r="CY172" i="12"/>
  <c r="CZ173" i="12"/>
  <c r="CZ186" i="12"/>
  <c r="CZ181" i="12"/>
  <c r="CY180" i="12"/>
  <c r="CY179" i="12"/>
  <c r="CZ179" i="12"/>
  <c r="CY186" i="12"/>
  <c r="CY175" i="12"/>
  <c r="CZ185" i="12"/>
  <c r="CZ174" i="12"/>
  <c r="CY176" i="12"/>
  <c r="CY171" i="12"/>
  <c r="CZ175" i="12"/>
  <c r="CZ172" i="12"/>
  <c r="CZ180" i="12"/>
  <c r="AA180" i="12"/>
  <c r="Z173" i="12"/>
  <c r="Z181" i="12"/>
  <c r="AA171" i="12"/>
  <c r="Z180" i="12"/>
  <c r="Z185" i="12"/>
  <c r="Z172" i="12"/>
  <c r="AA172" i="12"/>
  <c r="AA179" i="12"/>
  <c r="AA186" i="12"/>
  <c r="Z171" i="12"/>
  <c r="Z175" i="12"/>
  <c r="AA184" i="12"/>
  <c r="AA187" i="12"/>
  <c r="AA173" i="12"/>
  <c r="AA175" i="12"/>
  <c r="Z176" i="12"/>
  <c r="Z186" i="12"/>
  <c r="Z184" i="12"/>
  <c r="AA181" i="12"/>
  <c r="AA176" i="12"/>
  <c r="Z178" i="12"/>
  <c r="AA182" i="12"/>
  <c r="AA178" i="12"/>
  <c r="AA185" i="12"/>
  <c r="Z183" i="12"/>
  <c r="AA183" i="12"/>
  <c r="Z179" i="12"/>
  <c r="Z177" i="12"/>
  <c r="AA174" i="12"/>
  <c r="Z187" i="12"/>
  <c r="AA177" i="12"/>
  <c r="Z182" i="12"/>
  <c r="Z174" i="12"/>
  <c r="BB176" i="12"/>
  <c r="BB177" i="12"/>
  <c r="BC175" i="12"/>
  <c r="BC176" i="12"/>
  <c r="BC183" i="12"/>
  <c r="BC186" i="12"/>
  <c r="BB187" i="12"/>
  <c r="BC187" i="12"/>
  <c r="BC173" i="12"/>
  <c r="BB171" i="12"/>
  <c r="BB175" i="12"/>
  <c r="BB182" i="12"/>
  <c r="BB184" i="12"/>
  <c r="BB173" i="12"/>
  <c r="BB179" i="12"/>
  <c r="BC182" i="12"/>
  <c r="BC171" i="12"/>
  <c r="BC179" i="12"/>
  <c r="BC180" i="12"/>
  <c r="BB181" i="12"/>
  <c r="BC178" i="12"/>
  <c r="BC177" i="12"/>
  <c r="BB180" i="12"/>
  <c r="BC181" i="12"/>
  <c r="BB183" i="12"/>
  <c r="BB186" i="12"/>
  <c r="BB178" i="12"/>
  <c r="BC174" i="12"/>
  <c r="BB172" i="12"/>
  <c r="BC185" i="12"/>
  <c r="BC184" i="12"/>
  <c r="BB185" i="12"/>
  <c r="BB174" i="12"/>
  <c r="BC172" i="12"/>
  <c r="FC177" i="12"/>
  <c r="FC185" i="12"/>
  <c r="FD176" i="12"/>
  <c r="FD177" i="12"/>
  <c r="FC178" i="12"/>
  <c r="FD184" i="12"/>
  <c r="FC184" i="12"/>
  <c r="FD182" i="12"/>
  <c r="FC176" i="12"/>
  <c r="FD187" i="12"/>
  <c r="FC175" i="12"/>
  <c r="FC180" i="12"/>
  <c r="FD175" i="12"/>
  <c r="FC187" i="12"/>
  <c r="FC179" i="12"/>
  <c r="FD180" i="12"/>
  <c r="FC183" i="12"/>
  <c r="FC182" i="12"/>
  <c r="FC171" i="12"/>
  <c r="FD181" i="12"/>
  <c r="FD173" i="12"/>
  <c r="FD183" i="12"/>
  <c r="FC186" i="12"/>
  <c r="FD172" i="12"/>
  <c r="FD178" i="12"/>
  <c r="FD179" i="12"/>
  <c r="FD185" i="12"/>
  <c r="FD186" i="12"/>
  <c r="FC174" i="12"/>
  <c r="FD174" i="12"/>
  <c r="FD171" i="12"/>
  <c r="FC172" i="12"/>
  <c r="FC181" i="12"/>
  <c r="FC173" i="12"/>
  <c r="CR171" i="12"/>
  <c r="CS177" i="12"/>
  <c r="CR178" i="12"/>
  <c r="CS178" i="12"/>
  <c r="CR179" i="12"/>
  <c r="CR186" i="12"/>
  <c r="CS186" i="12"/>
  <c r="CR183" i="12"/>
  <c r="CR181" i="12"/>
  <c r="CS181" i="12"/>
  <c r="CR180" i="12"/>
  <c r="CS185" i="12"/>
  <c r="CS173" i="12"/>
  <c r="CR174" i="12"/>
  <c r="CS187" i="12"/>
  <c r="CS175" i="12"/>
  <c r="CS172" i="12"/>
  <c r="CR182" i="12"/>
  <c r="CS174" i="12"/>
  <c r="CR184" i="12"/>
  <c r="CS171" i="12"/>
  <c r="CS180" i="12"/>
  <c r="CR176" i="12"/>
  <c r="CS176" i="12"/>
  <c r="CR187" i="12"/>
  <c r="CR172" i="12"/>
  <c r="CS183" i="12"/>
  <c r="CS179" i="12"/>
  <c r="CR185" i="12"/>
  <c r="CR173" i="12"/>
  <c r="CR175" i="12"/>
  <c r="CR177" i="12"/>
  <c r="CS182" i="12"/>
  <c r="CS184" i="12"/>
  <c r="AV171" i="12"/>
  <c r="AU185" i="12"/>
  <c r="AU177" i="12"/>
  <c r="AV176" i="12"/>
  <c r="AV177" i="12"/>
  <c r="AU178" i="12"/>
  <c r="AU184" i="12"/>
  <c r="AU186" i="12"/>
  <c r="AV185" i="12"/>
  <c r="AV173" i="12"/>
  <c r="AU171" i="12"/>
  <c r="AV182" i="12"/>
  <c r="AV175" i="12"/>
  <c r="AU179" i="12"/>
  <c r="AU187" i="12"/>
  <c r="AU176" i="12"/>
  <c r="AV178" i="12"/>
  <c r="AU172" i="12"/>
  <c r="AV172" i="12"/>
  <c r="AU181" i="12"/>
  <c r="AU173" i="12"/>
  <c r="AV187" i="12"/>
  <c r="AU174" i="12"/>
  <c r="AV179" i="12"/>
  <c r="AV181" i="12"/>
  <c r="AV174" i="12"/>
  <c r="AU182" i="12"/>
  <c r="AU183" i="12"/>
  <c r="AV186" i="12"/>
  <c r="AV184" i="12"/>
  <c r="AU180" i="12"/>
  <c r="AV183" i="12"/>
  <c r="AU175" i="12"/>
  <c r="AV180" i="12"/>
  <c r="FX183" i="12"/>
  <c r="FY173" i="12"/>
  <c r="FX174" i="12"/>
  <c r="FX175" i="12"/>
  <c r="FY181" i="12"/>
  <c r="FX182" i="12"/>
  <c r="FY174" i="12"/>
  <c r="FY182" i="12"/>
  <c r="FX171" i="12"/>
  <c r="FX186" i="12"/>
  <c r="FY187" i="12"/>
  <c r="FY176" i="12"/>
  <c r="FX187" i="12"/>
  <c r="FX172" i="12"/>
  <c r="FY172" i="12"/>
  <c r="FY186" i="12"/>
  <c r="FY175" i="12"/>
  <c r="FY179" i="12"/>
  <c r="FX185" i="12"/>
  <c r="FX184" i="12"/>
  <c r="FY184" i="12"/>
  <c r="FY178" i="12"/>
  <c r="FX179" i="12"/>
  <c r="FX176" i="12"/>
  <c r="FX177" i="12"/>
  <c r="FY185" i="12"/>
  <c r="FX173" i="12"/>
  <c r="FY171" i="12"/>
  <c r="FY177" i="12"/>
  <c r="FX180" i="12"/>
  <c r="FY180" i="12"/>
  <c r="FX178" i="12"/>
  <c r="FY183" i="12"/>
  <c r="FX181" i="12"/>
  <c r="BQ173" i="12"/>
  <c r="BP174" i="12"/>
  <c r="BP175" i="12"/>
  <c r="BQ181" i="12"/>
  <c r="BP182" i="12"/>
  <c r="BP183" i="12"/>
  <c r="BP186" i="12"/>
  <c r="BQ182" i="12"/>
  <c r="BQ174" i="12"/>
  <c r="BP184" i="12"/>
  <c r="BP187" i="12"/>
  <c r="BQ179" i="12"/>
  <c r="BP181" i="12"/>
  <c r="BP173" i="12"/>
  <c r="BP179" i="12"/>
  <c r="BQ187" i="12"/>
  <c r="BP185" i="12"/>
  <c r="BP172" i="12"/>
  <c r="BQ175" i="12"/>
  <c r="BQ172" i="12"/>
  <c r="BQ171" i="12"/>
  <c r="BP178" i="12"/>
  <c r="BQ176" i="12"/>
  <c r="BQ183" i="12"/>
  <c r="BP180" i="12"/>
  <c r="BP171" i="12"/>
  <c r="BQ180" i="12"/>
  <c r="BQ186" i="12"/>
  <c r="BP177" i="12"/>
  <c r="BP176" i="12"/>
  <c r="BQ177" i="12"/>
  <c r="BQ184" i="12"/>
  <c r="BQ178" i="12"/>
  <c r="BQ185" i="12"/>
  <c r="AN185" i="12"/>
  <c r="AO177" i="12"/>
  <c r="AN178" i="12"/>
  <c r="AO178" i="12"/>
  <c r="AN179" i="12"/>
  <c r="AN183" i="12"/>
  <c r="AN184" i="12"/>
  <c r="AO186" i="12"/>
  <c r="AO173" i="12"/>
  <c r="AN177" i="12"/>
  <c r="AN180" i="12"/>
  <c r="AN173" i="12"/>
  <c r="AO180" i="12"/>
  <c r="AN187" i="12"/>
  <c r="AO185" i="12"/>
  <c r="AO182" i="12"/>
  <c r="AN174" i="12"/>
  <c r="AN172" i="12"/>
  <c r="AN171" i="12"/>
  <c r="AN181" i="12"/>
  <c r="AO171" i="12"/>
  <c r="AO181" i="12"/>
  <c r="AN182" i="12"/>
  <c r="AO174" i="12"/>
  <c r="AO184" i="12"/>
  <c r="AN176" i="12"/>
  <c r="AO175" i="12"/>
  <c r="AO172" i="12"/>
  <c r="AO176" i="12"/>
  <c r="AO183" i="12"/>
  <c r="AN175" i="12"/>
  <c r="AO179" i="12"/>
  <c r="AN186" i="12"/>
  <c r="AO187" i="12"/>
  <c r="EI171" i="12"/>
  <c r="EH185" i="12"/>
  <c r="EI179" i="12"/>
  <c r="EH172" i="12"/>
  <c r="EI172" i="12"/>
  <c r="EH180" i="12"/>
  <c r="EI180" i="12"/>
  <c r="EH173" i="12"/>
  <c r="EH181" i="12"/>
  <c r="EH186" i="12"/>
  <c r="EI181" i="12"/>
  <c r="EI178" i="12"/>
  <c r="EH171" i="12"/>
  <c r="EI187" i="12"/>
  <c r="EH183" i="12"/>
  <c r="EH176" i="12"/>
  <c r="EI186" i="12"/>
  <c r="EH178" i="12"/>
  <c r="EH174" i="12"/>
  <c r="EI176" i="12"/>
  <c r="EH177" i="12"/>
  <c r="EI182" i="12"/>
  <c r="EI177" i="12"/>
  <c r="EH184" i="12"/>
  <c r="EI173" i="12"/>
  <c r="EI183" i="12"/>
  <c r="EH175" i="12"/>
  <c r="EI185" i="12"/>
  <c r="EH179" i="12"/>
  <c r="EI174" i="12"/>
  <c r="EH187" i="12"/>
  <c r="EI184" i="12"/>
  <c r="EH182" i="12"/>
  <c r="EI175" i="12"/>
  <c r="IJ172" i="12"/>
  <c r="IJ180" i="12"/>
  <c r="II183" i="12"/>
  <c r="II184" i="12"/>
  <c r="II181" i="12"/>
  <c r="IJ181" i="12"/>
  <c r="II187" i="12"/>
  <c r="IJ187" i="12"/>
  <c r="II173" i="12"/>
  <c r="II174" i="12"/>
  <c r="IJ173" i="12"/>
  <c r="II182" i="12"/>
  <c r="II177" i="12"/>
  <c r="IJ174" i="12"/>
  <c r="IJ182" i="12"/>
  <c r="IJ177" i="12"/>
  <c r="II179" i="12"/>
  <c r="IJ178" i="12"/>
  <c r="IJ175" i="12"/>
  <c r="IJ185" i="12"/>
  <c r="II175" i="12"/>
  <c r="IJ186" i="12"/>
  <c r="IJ179" i="12"/>
  <c r="II171" i="12"/>
  <c r="II176" i="12"/>
  <c r="IJ171" i="12"/>
  <c r="II186" i="12"/>
  <c r="II172" i="12"/>
  <c r="IJ176" i="12"/>
  <c r="II185" i="12"/>
  <c r="II180" i="12"/>
  <c r="IJ183" i="12"/>
  <c r="IJ184" i="12"/>
  <c r="II178" i="12"/>
  <c r="EB172" i="12"/>
  <c r="EB180" i="12"/>
  <c r="EA173" i="12"/>
  <c r="EA181" i="12"/>
  <c r="EB173" i="12"/>
  <c r="EA174" i="12"/>
  <c r="EB181" i="12"/>
  <c r="EA182" i="12"/>
  <c r="EA184" i="12"/>
  <c r="EA185" i="12"/>
  <c r="EA187" i="12"/>
  <c r="EB184" i="12"/>
  <c r="EB183" i="12"/>
  <c r="EB187" i="12"/>
  <c r="EA178" i="12"/>
  <c r="EA176" i="12"/>
  <c r="EB176" i="12"/>
  <c r="EA186" i="12"/>
  <c r="EA183" i="12"/>
  <c r="EA179" i="12"/>
  <c r="EA171" i="12"/>
  <c r="EA172" i="12"/>
  <c r="EB179" i="12"/>
  <c r="EB171" i="12"/>
  <c r="EA177" i="12"/>
  <c r="EB182" i="12"/>
  <c r="EB174" i="12"/>
  <c r="EB177" i="12"/>
  <c r="EB178" i="12"/>
  <c r="EB175" i="12"/>
  <c r="EB185" i="12"/>
  <c r="EA175" i="12"/>
  <c r="EA180" i="12"/>
  <c r="EB186" i="12"/>
  <c r="GS172" i="12"/>
  <c r="GS180" i="12"/>
  <c r="GS184" i="12"/>
  <c r="GS171" i="12"/>
  <c r="GT171" i="12"/>
  <c r="GT178" i="12"/>
  <c r="GT179" i="12"/>
  <c r="GS183" i="12"/>
  <c r="GT187" i="12"/>
  <c r="GS186" i="12"/>
  <c r="GT186" i="12"/>
  <c r="GS179" i="12"/>
  <c r="GS175" i="12"/>
  <c r="GT183" i="12"/>
  <c r="GT176" i="12"/>
  <c r="GT173" i="12"/>
  <c r="GS187" i="12"/>
  <c r="GS185" i="12"/>
  <c r="GS174" i="12"/>
  <c r="GT182" i="12"/>
  <c r="GS182" i="12"/>
  <c r="GT174" i="12"/>
  <c r="GT172" i="12"/>
  <c r="GS176" i="12"/>
  <c r="GT184" i="12"/>
  <c r="GT175" i="12"/>
  <c r="GS178" i="12"/>
  <c r="GS181" i="12"/>
  <c r="GS173" i="12"/>
  <c r="GT180" i="12"/>
  <c r="GT185" i="12"/>
  <c r="GT181" i="12"/>
  <c r="GS177" i="12"/>
  <c r="GT177" i="12"/>
  <c r="DU173" i="12"/>
  <c r="DT174" i="12"/>
  <c r="DT175" i="12"/>
  <c r="DU174" i="12"/>
  <c r="DU182" i="12"/>
  <c r="DT184" i="12"/>
  <c r="DT171" i="12"/>
  <c r="DU185" i="12"/>
  <c r="DT183" i="12"/>
  <c r="DT182" i="12"/>
  <c r="DT187" i="12"/>
  <c r="DU181" i="12"/>
  <c r="DT173" i="12"/>
  <c r="DU177" i="12"/>
  <c r="DT185" i="12"/>
  <c r="DU187" i="12"/>
  <c r="DT177" i="12"/>
  <c r="DT172" i="12"/>
  <c r="DU171" i="12"/>
  <c r="DT180" i="12"/>
  <c r="DU172" i="12"/>
  <c r="DU179" i="12"/>
  <c r="DU176" i="12"/>
  <c r="DT179" i="12"/>
  <c r="DU180" i="12"/>
  <c r="DU175" i="12"/>
  <c r="DT178" i="12"/>
  <c r="DT186" i="12"/>
  <c r="DU186" i="12"/>
  <c r="DU184" i="12"/>
  <c r="DT181" i="12"/>
  <c r="DT176" i="12"/>
  <c r="DU183" i="12"/>
  <c r="DU178" i="12"/>
  <c r="BW173" i="12"/>
  <c r="BW181" i="12"/>
  <c r="BX173" i="12"/>
  <c r="BW174" i="12"/>
  <c r="BX181" i="12"/>
  <c r="BW182" i="12"/>
  <c r="BX180" i="12"/>
  <c r="BW186" i="12"/>
  <c r="BX172" i="12"/>
  <c r="BW176" i="12"/>
  <c r="BX176" i="12"/>
  <c r="BW177" i="12"/>
  <c r="BX184" i="12"/>
  <c r="BX174" i="12"/>
  <c r="BX183" i="12"/>
  <c r="BX187" i="12"/>
  <c r="BW180" i="12"/>
  <c r="BX182" i="12"/>
  <c r="BW172" i="12"/>
  <c r="BX186" i="12"/>
  <c r="BW184" i="12"/>
  <c r="BW179" i="12"/>
  <c r="BW171" i="12"/>
  <c r="BX178" i="12"/>
  <c r="BX175" i="12"/>
  <c r="BW187" i="12"/>
  <c r="BX177" i="12"/>
  <c r="BX179" i="12"/>
  <c r="BX171" i="12"/>
  <c r="BW185" i="12"/>
  <c r="BX185" i="12"/>
  <c r="BW183" i="12"/>
  <c r="BW175" i="12"/>
  <c r="BW178" i="12"/>
  <c r="BI172" i="12"/>
  <c r="BI175" i="12"/>
  <c r="BI176" i="12"/>
  <c r="BJ174" i="12"/>
  <c r="BJ175" i="12"/>
  <c r="BJ182" i="12"/>
  <c r="BI184" i="12"/>
  <c r="BI186" i="12"/>
  <c r="BJ186" i="12"/>
  <c r="BI183" i="12"/>
  <c r="BJ177" i="12"/>
  <c r="BI181" i="12"/>
  <c r="BJ187" i="12"/>
  <c r="BJ176" i="12"/>
  <c r="BJ181" i="12"/>
  <c r="BJ171" i="12"/>
  <c r="BJ178" i="12"/>
  <c r="BI185" i="12"/>
  <c r="BJ179" i="12"/>
  <c r="BJ183" i="12"/>
  <c r="BI180" i="12"/>
  <c r="BI182" i="12"/>
  <c r="BI174" i="12"/>
  <c r="BI177" i="12"/>
  <c r="BI187" i="12"/>
  <c r="BJ180" i="12"/>
  <c r="BI171" i="12"/>
  <c r="BI173" i="12"/>
  <c r="BJ172" i="12"/>
  <c r="BJ185" i="12"/>
  <c r="BI179" i="12"/>
  <c r="BJ184" i="12"/>
  <c r="BJ173" i="12"/>
  <c r="BI178" i="12"/>
  <c r="HN176" i="12"/>
  <c r="HN177" i="12"/>
  <c r="HO183" i="12"/>
  <c r="HO176" i="12"/>
  <c r="HO175" i="12"/>
  <c r="HN184" i="12"/>
  <c r="HN187" i="12"/>
  <c r="HO184" i="12"/>
  <c r="HN186" i="12"/>
  <c r="HO187" i="12"/>
  <c r="HO177" i="12"/>
  <c r="HN175" i="12"/>
  <c r="HO180" i="12"/>
  <c r="HO186" i="12"/>
  <c r="HN171" i="12"/>
  <c r="HO171" i="12"/>
  <c r="HN185" i="12"/>
  <c r="HO178" i="12"/>
  <c r="HN181" i="12"/>
  <c r="HN173" i="12"/>
  <c r="HO181" i="12"/>
  <c r="HN180" i="12"/>
  <c r="HN174" i="12"/>
  <c r="HO185" i="12"/>
  <c r="HN172" i="12"/>
  <c r="HO174" i="12"/>
  <c r="HO172" i="12"/>
  <c r="HN178" i="12"/>
  <c r="HN183" i="12"/>
  <c r="HN182" i="12"/>
  <c r="HO182" i="12"/>
  <c r="HN179" i="12"/>
  <c r="HO179" i="12"/>
  <c r="HO173" i="12"/>
  <c r="JD171" i="12"/>
  <c r="JE177" i="12"/>
  <c r="JD178" i="12"/>
  <c r="JE178" i="12"/>
  <c r="JD179" i="12"/>
  <c r="JE185" i="12"/>
  <c r="JE180" i="12"/>
  <c r="JE182" i="12"/>
  <c r="JE187" i="12"/>
  <c r="JE172" i="12"/>
  <c r="JD185" i="12"/>
  <c r="JD173" i="12"/>
  <c r="JD180" i="12"/>
  <c r="JD172" i="12"/>
  <c r="JE171" i="12"/>
  <c r="JE173" i="12"/>
  <c r="JD186" i="12"/>
  <c r="JD174" i="12"/>
  <c r="JD184" i="12"/>
  <c r="JD181" i="12"/>
  <c r="JE175" i="12"/>
  <c r="JE181" i="12"/>
  <c r="JD182" i="12"/>
  <c r="JE174" i="12"/>
  <c r="JD176" i="12"/>
  <c r="JE184" i="12"/>
  <c r="JE183" i="12"/>
  <c r="JE176" i="12"/>
  <c r="JD175" i="12"/>
  <c r="JD187" i="12"/>
  <c r="JE179" i="12"/>
  <c r="JD183" i="12"/>
  <c r="JD177" i="12"/>
  <c r="JE186" i="12"/>
  <c r="CL171" i="12"/>
  <c r="CL178" i="12"/>
  <c r="CK179" i="12"/>
  <c r="CK172" i="12"/>
  <c r="CK184" i="12"/>
  <c r="CK180" i="12"/>
  <c r="CK171" i="12"/>
  <c r="CL187" i="12"/>
  <c r="CL179" i="12"/>
  <c r="CK187" i="12"/>
  <c r="CK186" i="12"/>
  <c r="CL181" i="12"/>
  <c r="CK177" i="12"/>
  <c r="CL183" i="12"/>
  <c r="CL177" i="12"/>
  <c r="CK175" i="12"/>
  <c r="CK185" i="12"/>
  <c r="CL176" i="12"/>
  <c r="CL173" i="12"/>
  <c r="CL180" i="12"/>
  <c r="CK183" i="12"/>
  <c r="CK173" i="12"/>
  <c r="CK181" i="12"/>
  <c r="CK178" i="12"/>
  <c r="CL186" i="12"/>
  <c r="CK176" i="12"/>
  <c r="CL184" i="12"/>
  <c r="CK182" i="12"/>
  <c r="CL174" i="12"/>
  <c r="CL175" i="12"/>
  <c r="CL172" i="12"/>
  <c r="CL182" i="12"/>
  <c r="CK174" i="12"/>
  <c r="CL185" i="12"/>
  <c r="FQ184" i="12"/>
  <c r="FR174" i="12"/>
  <c r="FR175" i="12"/>
  <c r="FR182" i="12"/>
  <c r="FQ185" i="12"/>
  <c r="FR186" i="12"/>
  <c r="FQ172" i="12"/>
  <c r="FQ175" i="12"/>
  <c r="FQ176" i="12"/>
  <c r="FR176" i="12"/>
  <c r="FR171" i="12"/>
  <c r="FQ183" i="12"/>
  <c r="FQ180" i="12"/>
  <c r="FQ177" i="12"/>
  <c r="FR180" i="12"/>
  <c r="FR185" i="12"/>
  <c r="FR179" i="12"/>
  <c r="FQ173" i="12"/>
  <c r="FR173" i="12"/>
  <c r="FR172" i="12"/>
  <c r="FQ174" i="12"/>
  <c r="FQ181" i="12"/>
  <c r="FR184" i="12"/>
  <c r="FR187" i="12"/>
  <c r="FQ179" i="12"/>
  <c r="FR181" i="12"/>
  <c r="FR183" i="12"/>
  <c r="FQ182" i="12"/>
  <c r="FQ186" i="12"/>
  <c r="FQ171" i="12"/>
  <c r="FQ178" i="12"/>
  <c r="FQ187" i="12"/>
  <c r="FR178" i="12"/>
  <c r="FR177" i="12"/>
  <c r="AG179" i="12"/>
  <c r="AG172" i="12"/>
  <c r="AH179" i="12"/>
  <c r="AG180" i="12"/>
  <c r="AG171" i="12"/>
  <c r="AH171" i="12"/>
  <c r="AH178" i="12"/>
  <c r="AG186" i="12"/>
  <c r="AG185" i="12"/>
  <c r="AG187" i="12"/>
  <c r="AH181" i="12"/>
  <c r="AH172" i="12"/>
  <c r="AH176" i="12"/>
  <c r="AH173" i="12"/>
  <c r="AG173" i="12"/>
  <c r="AG183" i="12"/>
  <c r="AG175" i="12"/>
  <c r="AH185" i="12"/>
  <c r="AH184" i="12"/>
  <c r="AG181" i="12"/>
  <c r="AH183" i="12"/>
  <c r="AH186" i="12"/>
  <c r="AH180" i="12"/>
  <c r="AG177" i="12"/>
  <c r="AG178" i="12"/>
  <c r="AH177" i="12"/>
  <c r="AG182" i="12"/>
  <c r="AH187" i="12"/>
  <c r="AG174" i="12"/>
  <c r="AG184" i="12"/>
  <c r="AH175" i="12"/>
  <c r="AH174" i="12"/>
  <c r="AG176" i="12"/>
  <c r="AH182" i="12"/>
  <c r="CE179" i="12"/>
  <c r="CD172" i="12"/>
  <c r="CE172" i="12"/>
  <c r="CD180" i="12"/>
  <c r="CD184" i="12"/>
  <c r="CE180" i="12"/>
  <c r="CD173" i="12"/>
  <c r="CE171" i="12"/>
  <c r="CD181" i="12"/>
  <c r="CD186" i="12"/>
  <c r="CE187" i="12"/>
  <c r="CE186" i="12"/>
  <c r="CD175" i="12"/>
  <c r="CD183" i="12"/>
  <c r="CE181" i="12"/>
  <c r="CD176" i="12"/>
  <c r="CE185" i="12"/>
  <c r="CE183" i="12"/>
  <c r="CE178" i="12"/>
  <c r="CD177" i="12"/>
  <c r="CE184" i="12"/>
  <c r="CE175" i="12"/>
  <c r="CD187" i="12"/>
  <c r="CD185" i="12"/>
  <c r="CD179" i="12"/>
  <c r="CD171" i="12"/>
  <c r="CD182" i="12"/>
  <c r="CD174" i="12"/>
  <c r="CE173" i="12"/>
  <c r="CE176" i="12"/>
  <c r="CE182" i="12"/>
  <c r="CD178" i="12"/>
  <c r="CE177" i="12"/>
  <c r="CE174" i="12"/>
  <c r="GF172" i="12"/>
  <c r="GE173" i="12"/>
  <c r="GE181" i="12"/>
  <c r="GF173" i="12"/>
  <c r="GE174" i="12"/>
  <c r="GF181" i="12"/>
  <c r="GE182" i="12"/>
  <c r="GE184" i="12"/>
  <c r="GF180" i="12"/>
  <c r="GE186" i="12"/>
  <c r="GE187" i="12"/>
  <c r="GF171" i="12"/>
  <c r="GF174" i="12"/>
  <c r="GE183" i="12"/>
  <c r="GF187" i="12"/>
  <c r="GE171" i="12"/>
  <c r="GE185" i="12"/>
  <c r="GF182" i="12"/>
  <c r="GE175" i="12"/>
  <c r="GE177" i="12"/>
  <c r="GF177" i="12"/>
  <c r="GE176" i="12"/>
  <c r="GF178" i="12"/>
  <c r="GF175" i="12"/>
  <c r="GF176" i="12"/>
  <c r="GE180" i="12"/>
  <c r="GE172" i="12"/>
  <c r="GF186" i="12"/>
  <c r="GF184" i="12"/>
  <c r="GF185" i="12"/>
  <c r="GE179" i="12"/>
  <c r="GF179" i="12"/>
  <c r="GE178" i="12"/>
  <c r="GF183" i="12"/>
  <c r="GZ171" i="12"/>
  <c r="HA177" i="12"/>
  <c r="GZ178" i="12"/>
  <c r="HA178" i="12"/>
  <c r="GZ183" i="12"/>
  <c r="GZ179" i="12"/>
  <c r="GZ187" i="12"/>
  <c r="GZ186" i="12"/>
  <c r="GZ173" i="12"/>
  <c r="GZ172" i="12"/>
  <c r="HA182" i="12"/>
  <c r="HA173" i="12"/>
  <c r="GZ181" i="12"/>
  <c r="GZ185" i="12"/>
  <c r="HA181" i="12"/>
  <c r="GZ182" i="12"/>
  <c r="GZ174" i="12"/>
  <c r="HA185" i="12"/>
  <c r="HA184" i="12"/>
  <c r="HA175" i="12"/>
  <c r="HA172" i="12"/>
  <c r="HA171" i="12"/>
  <c r="HA180" i="12"/>
  <c r="HA187" i="12"/>
  <c r="GZ184" i="12"/>
  <c r="HA174" i="12"/>
  <c r="GZ175" i="12"/>
  <c r="HA183" i="12"/>
  <c r="HA176" i="12"/>
  <c r="HA179" i="12"/>
  <c r="GZ176" i="12"/>
  <c r="GZ177" i="12"/>
  <c r="HA186" i="12"/>
  <c r="GZ180" i="12"/>
  <c r="EO171" i="12"/>
  <c r="EP171" i="12"/>
  <c r="EP178" i="12"/>
  <c r="EO179" i="12"/>
  <c r="EP179" i="12"/>
  <c r="EO183" i="12"/>
  <c r="EO184" i="12"/>
  <c r="EP185" i="12"/>
  <c r="EO180" i="12"/>
  <c r="EO172" i="12"/>
  <c r="EP187" i="12"/>
  <c r="EP186" i="12"/>
  <c r="EP181" i="12"/>
  <c r="EO175" i="12"/>
  <c r="EO174" i="12"/>
  <c r="EP176" i="12"/>
  <c r="EP173" i="12"/>
  <c r="EP172" i="12"/>
  <c r="EO178" i="12"/>
  <c r="EP174" i="12"/>
  <c r="EO173" i="12"/>
  <c r="EO182" i="12"/>
  <c r="EP183" i="12"/>
  <c r="EO176" i="12"/>
  <c r="EP182" i="12"/>
  <c r="EO181" i="12"/>
  <c r="EP180" i="12"/>
  <c r="EO187" i="12"/>
  <c r="EO185" i="12"/>
  <c r="EO177" i="12"/>
  <c r="EP184" i="12"/>
  <c r="EP175" i="12"/>
  <c r="EP177" i="12"/>
  <c r="EO186" i="12"/>
  <c r="DM185" i="12"/>
  <c r="DN185" i="12"/>
  <c r="DM172" i="12"/>
  <c r="DM175" i="12"/>
  <c r="DM176" i="12"/>
  <c r="DN183" i="12"/>
  <c r="DN174" i="12"/>
  <c r="DN175" i="12"/>
  <c r="DN182" i="12"/>
  <c r="DM184" i="12"/>
  <c r="DN176" i="12"/>
  <c r="DN179" i="12"/>
  <c r="DN172" i="12"/>
  <c r="DM186" i="12"/>
  <c r="DN171" i="12"/>
  <c r="DM177" i="12"/>
  <c r="DN173" i="12"/>
  <c r="DN186" i="12"/>
  <c r="DM179" i="12"/>
  <c r="DM174" i="12"/>
  <c r="DM171" i="12"/>
  <c r="DN184" i="12"/>
  <c r="DM183" i="12"/>
  <c r="DM180" i="12"/>
  <c r="DM182" i="12"/>
  <c r="DN180" i="12"/>
  <c r="DM178" i="12"/>
  <c r="DM187" i="12"/>
  <c r="DN178" i="12"/>
  <c r="DN187" i="12"/>
  <c r="DN177" i="12"/>
  <c r="DM181" i="12"/>
  <c r="DM173" i="12"/>
  <c r="DN181" i="12"/>
  <c r="AU170" i="12"/>
  <c r="AV170" i="12"/>
  <c r="BJ170" i="12"/>
  <c r="BI170" i="12"/>
  <c r="CL170" i="12"/>
  <c r="CK170" i="12"/>
  <c r="EB170" i="12"/>
  <c r="EA170" i="12"/>
  <c r="BQ170" i="12"/>
  <c r="BP170" i="12"/>
  <c r="FR170" i="12"/>
  <c r="FQ170" i="12"/>
  <c r="EW170" i="12"/>
  <c r="EV170" i="12"/>
  <c r="IW170" i="12"/>
  <c r="IX170" i="12"/>
  <c r="GL170" i="12"/>
  <c r="GM170" i="12"/>
  <c r="GT170" i="12"/>
  <c r="GS170" i="12"/>
  <c r="HG170" i="12"/>
  <c r="HH170" i="12"/>
  <c r="T170" i="12"/>
  <c r="S170" i="12"/>
  <c r="HV170" i="12"/>
  <c r="HU170" i="12"/>
  <c r="IP170" i="12"/>
  <c r="IQ170" i="12"/>
  <c r="IC170" i="12"/>
  <c r="IB170" i="12"/>
  <c r="FJ170" i="12"/>
  <c r="FK170" i="12"/>
  <c r="DF170" i="12"/>
  <c r="DG170" i="12"/>
  <c r="CY170" i="12"/>
  <c r="CZ170" i="12"/>
  <c r="AA170" i="12"/>
  <c r="Z170" i="12"/>
  <c r="BB170" i="12"/>
  <c r="BC170" i="12"/>
  <c r="FC170" i="12"/>
  <c r="FD170" i="12"/>
  <c r="CS170" i="12"/>
  <c r="CR170" i="12"/>
  <c r="FY170" i="12"/>
  <c r="FX170" i="12"/>
  <c r="GF170" i="12"/>
  <c r="GE170" i="12"/>
  <c r="AN170" i="12"/>
  <c r="AO170" i="12"/>
  <c r="EH170" i="12"/>
  <c r="EI170" i="12"/>
  <c r="IJ170" i="12"/>
  <c r="II170" i="12"/>
  <c r="DT170" i="12"/>
  <c r="DU170" i="12"/>
  <c r="BW170" i="12"/>
  <c r="BX170" i="12"/>
  <c r="HO170" i="12"/>
  <c r="HN170" i="12"/>
  <c r="JE170" i="12"/>
  <c r="JD170" i="12"/>
  <c r="AG170" i="12"/>
  <c r="AH170" i="12"/>
  <c r="CE170" i="12"/>
  <c r="CD170" i="12"/>
  <c r="HA170" i="12"/>
  <c r="GZ170" i="12"/>
  <c r="EP170" i="12"/>
  <c r="EO170" i="12"/>
  <c r="DN170" i="12"/>
  <c r="DM170" i="12"/>
  <c r="IW169" i="12"/>
  <c r="IX169" i="12"/>
  <c r="IX160" i="12"/>
  <c r="IX145" i="12"/>
  <c r="IX136" i="12"/>
  <c r="IW160" i="12"/>
  <c r="IW163" i="12"/>
  <c r="IX151" i="12"/>
  <c r="IX167" i="12"/>
  <c r="IX157" i="12"/>
  <c r="IW135" i="12"/>
  <c r="IX139" i="12"/>
  <c r="IW168" i="12"/>
  <c r="IX154" i="12"/>
  <c r="IW147" i="12"/>
  <c r="IW153" i="12"/>
  <c r="IW152" i="12"/>
  <c r="IX134" i="12"/>
  <c r="IX166" i="12"/>
  <c r="IX152" i="12"/>
  <c r="IX162" i="12"/>
  <c r="IX146" i="12"/>
  <c r="IX141" i="12"/>
  <c r="IX144" i="12"/>
  <c r="IX138" i="12"/>
  <c r="IX143" i="12"/>
  <c r="IW134" i="12"/>
  <c r="IW157" i="12"/>
  <c r="IW162" i="12"/>
  <c r="IW149" i="12"/>
  <c r="IW155" i="12"/>
  <c r="IW161" i="12"/>
  <c r="IW165" i="12"/>
  <c r="IW142" i="12"/>
  <c r="IW154" i="12"/>
  <c r="IX149" i="12"/>
  <c r="IW148" i="12"/>
  <c r="IW166" i="12"/>
  <c r="IW136" i="12"/>
  <c r="IW156" i="12"/>
  <c r="IX148" i="12"/>
  <c r="IX147" i="12"/>
  <c r="IX165" i="12"/>
  <c r="IW164" i="12"/>
  <c r="IX159" i="12"/>
  <c r="IW145" i="12"/>
  <c r="IX150" i="12"/>
  <c r="IW143" i="12"/>
  <c r="IW141" i="12"/>
  <c r="IW151" i="12"/>
  <c r="IW159" i="12"/>
  <c r="IX142" i="12"/>
  <c r="IX164" i="12"/>
  <c r="IW138" i="12"/>
  <c r="IX168" i="12"/>
  <c r="IW146" i="12"/>
  <c r="IX153" i="12"/>
  <c r="IX155" i="12"/>
  <c r="IX135" i="12"/>
  <c r="IW150" i="12"/>
  <c r="IW140" i="12"/>
  <c r="IX163" i="12"/>
  <c r="IW139" i="12"/>
  <c r="IX137" i="12"/>
  <c r="IX156" i="12"/>
  <c r="IX158" i="12"/>
  <c r="IW167" i="12"/>
  <c r="IX140" i="12"/>
  <c r="IW158" i="12"/>
  <c r="IW144" i="12"/>
  <c r="IX161" i="12"/>
  <c r="IW137" i="12"/>
  <c r="IW43" i="12"/>
  <c r="IW14" i="12"/>
  <c r="IX103" i="12"/>
  <c r="IX127" i="12"/>
  <c r="IX88" i="12"/>
  <c r="IX124" i="12"/>
  <c r="IW61" i="12"/>
  <c r="IX115" i="12"/>
  <c r="IX81" i="12"/>
  <c r="IW76" i="12"/>
  <c r="IX15" i="12"/>
  <c r="IX36" i="12"/>
  <c r="IX62" i="12"/>
  <c r="IX34" i="12"/>
  <c r="IX94" i="12"/>
  <c r="IW110" i="12"/>
  <c r="IX132" i="12"/>
  <c r="IW92" i="12"/>
  <c r="IW131" i="12"/>
  <c r="IX11" i="12"/>
  <c r="IX65" i="12"/>
  <c r="IW81" i="12"/>
  <c r="IW80" i="12"/>
  <c r="IW84" i="12"/>
  <c r="IW44" i="12"/>
  <c r="IX25" i="12"/>
  <c r="IW27" i="12"/>
  <c r="IX60" i="12"/>
  <c r="IW98" i="12"/>
  <c r="IX17" i="12"/>
  <c r="IW60" i="12"/>
  <c r="IW128" i="12"/>
  <c r="IW21" i="12"/>
  <c r="IW13" i="12"/>
  <c r="IW50" i="12"/>
  <c r="IW47" i="12"/>
  <c r="IW29" i="12"/>
  <c r="IX56" i="12"/>
  <c r="IW109" i="12"/>
  <c r="IW53" i="12"/>
  <c r="IX18" i="12"/>
  <c r="IX82" i="12"/>
  <c r="IW126" i="12"/>
  <c r="IX33" i="12"/>
  <c r="IX35" i="12"/>
  <c r="IW63" i="12"/>
  <c r="IX89" i="12"/>
  <c r="IW22" i="12"/>
  <c r="IW132" i="12"/>
  <c r="IW57" i="12"/>
  <c r="IW113" i="12"/>
  <c r="IX16" i="12"/>
  <c r="IX131" i="12"/>
  <c r="IX38" i="12"/>
  <c r="IX57" i="12"/>
  <c r="IX29" i="12"/>
  <c r="IW86" i="12"/>
  <c r="IX61" i="12"/>
  <c r="IW17" i="12"/>
  <c r="IX111" i="12"/>
  <c r="IX99" i="12"/>
  <c r="IX39" i="12"/>
  <c r="IX117" i="12"/>
  <c r="IX96" i="12"/>
  <c r="IW96" i="12"/>
  <c r="IW38" i="12"/>
  <c r="IX95" i="12"/>
  <c r="IX58" i="12"/>
  <c r="IX79" i="12"/>
  <c r="IW18" i="12"/>
  <c r="IX9" i="12"/>
  <c r="IX30" i="12"/>
  <c r="IW125" i="12"/>
  <c r="IX42" i="12"/>
  <c r="IW114" i="12"/>
  <c r="IW123" i="12"/>
  <c r="IW107" i="12"/>
  <c r="IW64" i="12"/>
  <c r="IW54" i="12"/>
  <c r="IX122" i="12"/>
  <c r="IX48" i="12"/>
  <c r="IX23" i="12"/>
  <c r="IX46" i="12"/>
  <c r="IX26" i="12"/>
  <c r="IK29" i="10" s="1"/>
  <c r="IX98" i="12"/>
  <c r="IW82" i="12"/>
  <c r="IW119" i="12"/>
  <c r="IW89" i="12"/>
  <c r="IW28" i="12"/>
  <c r="IJ36" i="10" s="1"/>
  <c r="IW108" i="12"/>
  <c r="IX45" i="12"/>
  <c r="IW127" i="12"/>
  <c r="IX93" i="12"/>
  <c r="IW122" i="12"/>
  <c r="IW97" i="12"/>
  <c r="IX120" i="12"/>
  <c r="IW67" i="12"/>
  <c r="IW66" i="12"/>
  <c r="IX13" i="12"/>
  <c r="IW94" i="12"/>
  <c r="IX80" i="12"/>
  <c r="IX31" i="12"/>
  <c r="IX113" i="12"/>
  <c r="IW11" i="12"/>
  <c r="IX43" i="12"/>
  <c r="IW74" i="12"/>
  <c r="IX47" i="12"/>
  <c r="IX84" i="12"/>
  <c r="IX87" i="12"/>
  <c r="IX37" i="12"/>
  <c r="IX44" i="12"/>
  <c r="IW91" i="12"/>
  <c r="IX51" i="12"/>
  <c r="IX67" i="12"/>
  <c r="IW25" i="12"/>
  <c r="IX108" i="12"/>
  <c r="IX20" i="12"/>
  <c r="IX85" i="12"/>
  <c r="IX73" i="12"/>
  <c r="IX126" i="12"/>
  <c r="IW116" i="12"/>
  <c r="IX119" i="12"/>
  <c r="IX128" i="12"/>
  <c r="IX41" i="12"/>
  <c r="IX49" i="12"/>
  <c r="IW106" i="12"/>
  <c r="IW88" i="12"/>
  <c r="IX24" i="12"/>
  <c r="IK37" i="10" s="1"/>
  <c r="IW103" i="12"/>
  <c r="IW77" i="12"/>
  <c r="IW105" i="12"/>
  <c r="IW100" i="12"/>
  <c r="IW32" i="12"/>
  <c r="IW83" i="12"/>
  <c r="IW46" i="12"/>
  <c r="IX50" i="12"/>
  <c r="IX109" i="12"/>
  <c r="IX69" i="12"/>
  <c r="IX121" i="12"/>
  <c r="IW36" i="12"/>
  <c r="IW133" i="12"/>
  <c r="IW70" i="12"/>
  <c r="IJ21" i="10" s="1"/>
  <c r="IW20" i="12"/>
  <c r="IW111" i="12"/>
  <c r="IW10" i="12"/>
  <c r="IJ31" i="10" s="1"/>
  <c r="IW73" i="12"/>
  <c r="IW58" i="12"/>
  <c r="IW19" i="12"/>
  <c r="IX112" i="12"/>
  <c r="IW115" i="12"/>
  <c r="IW33" i="12"/>
  <c r="IX118" i="12"/>
  <c r="IX32" i="12"/>
  <c r="IW26" i="12"/>
  <c r="IJ29" i="10" s="1"/>
  <c r="IX100" i="12"/>
  <c r="IX10" i="12"/>
  <c r="IK31" i="10" s="1"/>
  <c r="IX21" i="12"/>
  <c r="IW51" i="12"/>
  <c r="IW120" i="12"/>
  <c r="IX125" i="12"/>
  <c r="IW118" i="12"/>
  <c r="IX92" i="12"/>
  <c r="IX83" i="12"/>
  <c r="IW65" i="12"/>
  <c r="IW95" i="12"/>
  <c r="IX19" i="12"/>
  <c r="IX116" i="12"/>
  <c r="IW40" i="12"/>
  <c r="IX86" i="12"/>
  <c r="IX55" i="12"/>
  <c r="IX74" i="12"/>
  <c r="IW39" i="12"/>
  <c r="IX72" i="12"/>
  <c r="IK22" i="10" s="1"/>
  <c r="IW41" i="12"/>
  <c r="IW85" i="12"/>
  <c r="IW45" i="12"/>
  <c r="IW101" i="12"/>
  <c r="IX97" i="12"/>
  <c r="IX105" i="12"/>
  <c r="IX22" i="12"/>
  <c r="IW23" i="12"/>
  <c r="IX107" i="12"/>
  <c r="IX64" i="12"/>
  <c r="IX14" i="12"/>
  <c r="IW87" i="12"/>
  <c r="IX71" i="12"/>
  <c r="IW59" i="12"/>
  <c r="IX104" i="12"/>
  <c r="IW12" i="12"/>
  <c r="IJ28" i="10" s="1"/>
  <c r="IX129" i="12"/>
  <c r="IX66" i="12"/>
  <c r="IW102" i="12"/>
  <c r="IX59" i="12"/>
  <c r="IX133" i="12"/>
  <c r="IW42" i="12"/>
  <c r="IW90" i="12"/>
  <c r="IX53" i="12"/>
  <c r="IX54" i="12"/>
  <c r="IW78" i="12"/>
  <c r="IW71" i="12"/>
  <c r="IW121" i="12"/>
  <c r="IW93" i="12"/>
  <c r="IW130" i="12"/>
  <c r="IW31" i="12"/>
  <c r="IX110" i="12"/>
  <c r="IW15" i="12"/>
  <c r="IX76" i="12"/>
  <c r="IW62" i="12"/>
  <c r="IX28" i="12"/>
  <c r="IK36" i="10" s="1"/>
  <c r="IW99" i="12"/>
  <c r="IW30" i="12"/>
  <c r="IW49" i="12"/>
  <c r="IW75" i="12"/>
  <c r="IW68" i="12"/>
  <c r="IX90" i="12"/>
  <c r="IX91" i="12"/>
  <c r="IX68" i="12"/>
  <c r="IW55" i="12"/>
  <c r="IX75" i="12"/>
  <c r="IX27" i="12"/>
  <c r="IW24" i="12"/>
  <c r="IJ37" i="10" s="1"/>
  <c r="IX130" i="12"/>
  <c r="IW48" i="12"/>
  <c r="IW117" i="12"/>
  <c r="IW16" i="12"/>
  <c r="IW35" i="12"/>
  <c r="IX40" i="12"/>
  <c r="IX106" i="12"/>
  <c r="IX114" i="12"/>
  <c r="IX63" i="12"/>
  <c r="IW52" i="12"/>
  <c r="IX12" i="12"/>
  <c r="IK28" i="10" s="1"/>
  <c r="IX77" i="12"/>
  <c r="IW9" i="12"/>
  <c r="IW69" i="12"/>
  <c r="IW124" i="12"/>
  <c r="IX52" i="12"/>
  <c r="IW56" i="12"/>
  <c r="IX78" i="12"/>
  <c r="IX101" i="12"/>
  <c r="IW34" i="12"/>
  <c r="IX123" i="12"/>
  <c r="IW79" i="12"/>
  <c r="IW72" i="12"/>
  <c r="IX70" i="12"/>
  <c r="IW104" i="12"/>
  <c r="IW112" i="12"/>
  <c r="IX102" i="12"/>
  <c r="IW129" i="12"/>
  <c r="IW37" i="12"/>
  <c r="BW167" i="12"/>
  <c r="BX167" i="12"/>
  <c r="BW169" i="12"/>
  <c r="BX169" i="12"/>
  <c r="BX145" i="12"/>
  <c r="BW163" i="12"/>
  <c r="BW160" i="12"/>
  <c r="BW164" i="12"/>
  <c r="BX168" i="12"/>
  <c r="BX165" i="12"/>
  <c r="BW147" i="12"/>
  <c r="BX157" i="12"/>
  <c r="BX164" i="12"/>
  <c r="BX162" i="12"/>
  <c r="BW156" i="12"/>
  <c r="BX139" i="12"/>
  <c r="BW166" i="12"/>
  <c r="BX135" i="12"/>
  <c r="BX158" i="12"/>
  <c r="BW137" i="12"/>
  <c r="BW144" i="12"/>
  <c r="BW168" i="12"/>
  <c r="BW139" i="12"/>
  <c r="BW151" i="12"/>
  <c r="BX149" i="12"/>
  <c r="BX136" i="12"/>
  <c r="BW157" i="12"/>
  <c r="BX151" i="12"/>
  <c r="BW142" i="12"/>
  <c r="BW152" i="12"/>
  <c r="BX147" i="12"/>
  <c r="BX142" i="12"/>
  <c r="BW161" i="12"/>
  <c r="BX160" i="12"/>
  <c r="BX152" i="12"/>
  <c r="BX154" i="12"/>
  <c r="BX159" i="12"/>
  <c r="BW155" i="12"/>
  <c r="BW148" i="12"/>
  <c r="BW150" i="12"/>
  <c r="BX166" i="12"/>
  <c r="BX163" i="12"/>
  <c r="BW153" i="12"/>
  <c r="BW141" i="12"/>
  <c r="BX137" i="12"/>
  <c r="BW165" i="12"/>
  <c r="BW136" i="12"/>
  <c r="BW134" i="12"/>
  <c r="BX134" i="12"/>
  <c r="BW146" i="12"/>
  <c r="BW149" i="12"/>
  <c r="BW140" i="12"/>
  <c r="BW143" i="12"/>
  <c r="BW154" i="12"/>
  <c r="BX141" i="12"/>
  <c r="BW162" i="12"/>
  <c r="BX156" i="12"/>
  <c r="BX138" i="12"/>
  <c r="BW159" i="12"/>
  <c r="BW145" i="12"/>
  <c r="BW135" i="12"/>
  <c r="BX140" i="12"/>
  <c r="BX143" i="12"/>
  <c r="BX146" i="12"/>
  <c r="BX150" i="12"/>
  <c r="BX161" i="12"/>
  <c r="BX153" i="12"/>
  <c r="BW158" i="12"/>
  <c r="BX144" i="12"/>
  <c r="BX155" i="12"/>
  <c r="BW138" i="12"/>
  <c r="BX148" i="12"/>
  <c r="BX37" i="12"/>
  <c r="BW96" i="12"/>
  <c r="BX128" i="12"/>
  <c r="BW126" i="12"/>
  <c r="BX41" i="12"/>
  <c r="BX28" i="12"/>
  <c r="BK36" i="10" s="1"/>
  <c r="BX122" i="12"/>
  <c r="BX64" i="12"/>
  <c r="BW85" i="12"/>
  <c r="BW101" i="12"/>
  <c r="BW14" i="12"/>
  <c r="BX123" i="12"/>
  <c r="BX96" i="12"/>
  <c r="BW37" i="12"/>
  <c r="BX71" i="12"/>
  <c r="BW63" i="12"/>
  <c r="BX86" i="12"/>
  <c r="BX120" i="12"/>
  <c r="BW16" i="12"/>
  <c r="BW68" i="12"/>
  <c r="BW34" i="12"/>
  <c r="BW119" i="12"/>
  <c r="BW15" i="12"/>
  <c r="BX42" i="12"/>
  <c r="BX25" i="12"/>
  <c r="BX93" i="12"/>
  <c r="BW48" i="12"/>
  <c r="BX49" i="12"/>
  <c r="BW45" i="12"/>
  <c r="BW35" i="12"/>
  <c r="BW76" i="12"/>
  <c r="BX105" i="12"/>
  <c r="BX88" i="12"/>
  <c r="BW118" i="12"/>
  <c r="BX113" i="12"/>
  <c r="BW91" i="12"/>
  <c r="BX66" i="12"/>
  <c r="BX46" i="12"/>
  <c r="BW69" i="12"/>
  <c r="BW22" i="12"/>
  <c r="BX11" i="12"/>
  <c r="BX95" i="12"/>
  <c r="BX115" i="12"/>
  <c r="BW64" i="12"/>
  <c r="BW93" i="12"/>
  <c r="BX108" i="12"/>
  <c r="BW33" i="12"/>
  <c r="BX16" i="12"/>
  <c r="BX112" i="12"/>
  <c r="BW62" i="12"/>
  <c r="BW61" i="12"/>
  <c r="BX44" i="12"/>
  <c r="BX130" i="12"/>
  <c r="BW66" i="12"/>
  <c r="BX51" i="12"/>
  <c r="BW47" i="12"/>
  <c r="BX13" i="12"/>
  <c r="BW26" i="12"/>
  <c r="BJ29" i="10" s="1"/>
  <c r="BX125" i="12"/>
  <c r="BX87" i="12"/>
  <c r="BW110" i="12"/>
  <c r="BW130" i="12"/>
  <c r="BX133" i="12"/>
  <c r="BW81" i="12"/>
  <c r="BX33" i="12"/>
  <c r="BX17" i="12"/>
  <c r="BX61" i="12"/>
  <c r="BW38" i="12"/>
  <c r="BW132" i="12"/>
  <c r="BW97" i="12"/>
  <c r="BX32" i="12"/>
  <c r="BX43" i="12"/>
  <c r="BW117" i="12"/>
  <c r="BW100" i="12"/>
  <c r="BW60" i="12"/>
  <c r="BW46" i="12"/>
  <c r="BX48" i="12"/>
  <c r="BX79" i="12"/>
  <c r="BX40" i="12"/>
  <c r="BW129" i="12"/>
  <c r="BX127" i="12"/>
  <c r="BW27" i="12"/>
  <c r="BW12" i="12"/>
  <c r="BJ28" i="10" s="1"/>
  <c r="BW111" i="12"/>
  <c r="BW70" i="12"/>
  <c r="BW53" i="12"/>
  <c r="BX45" i="12"/>
  <c r="BX107" i="12"/>
  <c r="BX15" i="12"/>
  <c r="BX31" i="12"/>
  <c r="BW55" i="12"/>
  <c r="BX54" i="12"/>
  <c r="BW57" i="12"/>
  <c r="BX18" i="12"/>
  <c r="BX62" i="12"/>
  <c r="BW50" i="12"/>
  <c r="BX132" i="12"/>
  <c r="BX83" i="12"/>
  <c r="BW89" i="12"/>
  <c r="BX23" i="12"/>
  <c r="BX24" i="12"/>
  <c r="BK37" i="10" s="1"/>
  <c r="BW88" i="12"/>
  <c r="BX20" i="12"/>
  <c r="BW31" i="12"/>
  <c r="BW131" i="12"/>
  <c r="BX73" i="12"/>
  <c r="BW124" i="12"/>
  <c r="BX118" i="12"/>
  <c r="BW90" i="12"/>
  <c r="BW19" i="12"/>
  <c r="BJ42" i="10" s="1"/>
  <c r="BW107" i="12"/>
  <c r="BX10" i="12"/>
  <c r="BK31" i="10" s="1"/>
  <c r="BX78" i="12"/>
  <c r="BW104" i="12"/>
  <c r="BW106" i="12"/>
  <c r="BW25" i="12"/>
  <c r="BW87" i="12"/>
  <c r="BW112" i="12"/>
  <c r="BW75" i="12"/>
  <c r="BW114" i="12"/>
  <c r="BX76" i="12"/>
  <c r="BW108" i="12"/>
  <c r="BX52" i="12"/>
  <c r="BX47" i="12"/>
  <c r="BX82" i="12"/>
  <c r="BW79" i="12"/>
  <c r="BW72" i="12"/>
  <c r="BX106" i="12"/>
  <c r="BW115" i="12"/>
  <c r="BW11" i="12"/>
  <c r="BX65" i="12"/>
  <c r="BW65" i="12"/>
  <c r="BX98" i="12"/>
  <c r="BW23" i="12"/>
  <c r="BW113" i="12"/>
  <c r="BX119" i="12"/>
  <c r="BX94" i="12"/>
  <c r="BW9" i="12"/>
  <c r="BX109" i="12"/>
  <c r="BW32" i="12"/>
  <c r="BW20" i="12"/>
  <c r="BW39" i="12"/>
  <c r="BW40" i="12"/>
  <c r="BW77" i="12"/>
  <c r="BX36" i="12"/>
  <c r="BX126" i="12"/>
  <c r="BX117" i="12"/>
  <c r="BW44" i="12"/>
  <c r="BX69" i="12"/>
  <c r="BX38" i="12"/>
  <c r="BX67" i="12"/>
  <c r="BX59" i="12"/>
  <c r="BW17" i="12"/>
  <c r="BW10" i="12"/>
  <c r="BJ31" i="10" s="1"/>
  <c r="BX75" i="12"/>
  <c r="BX57" i="12"/>
  <c r="BX34" i="12"/>
  <c r="BW109" i="12"/>
  <c r="BX27" i="12"/>
  <c r="BW73" i="12"/>
  <c r="BW133" i="12"/>
  <c r="BW43" i="12"/>
  <c r="BW51" i="12"/>
  <c r="BW13" i="12"/>
  <c r="BW122" i="12"/>
  <c r="BW71" i="12"/>
  <c r="BX50" i="12"/>
  <c r="BW28" i="12"/>
  <c r="BJ36" i="10" s="1"/>
  <c r="BW56" i="12"/>
  <c r="BW78" i="12"/>
  <c r="BW103" i="12"/>
  <c r="BW128" i="12"/>
  <c r="BX21" i="12"/>
  <c r="BW86" i="12"/>
  <c r="BX12" i="12"/>
  <c r="BK28" i="10" s="1"/>
  <c r="BW84" i="12"/>
  <c r="BW52" i="12"/>
  <c r="BX58" i="12"/>
  <c r="BW127" i="12"/>
  <c r="BW116" i="12"/>
  <c r="BX74" i="12"/>
  <c r="BW99" i="12"/>
  <c r="BX124" i="12"/>
  <c r="BX81" i="12"/>
  <c r="BX63" i="12"/>
  <c r="BW49" i="12"/>
  <c r="BX84" i="12"/>
  <c r="BX99" i="12"/>
  <c r="BW67" i="12"/>
  <c r="BX80" i="12"/>
  <c r="BX56" i="12"/>
  <c r="BW105" i="12"/>
  <c r="BW18" i="12"/>
  <c r="BW120" i="12"/>
  <c r="BX39" i="12"/>
  <c r="BX102" i="12"/>
  <c r="BW92" i="12"/>
  <c r="BW59" i="12"/>
  <c r="BW82" i="12"/>
  <c r="BX85" i="12"/>
  <c r="BW83" i="12"/>
  <c r="BW29" i="12"/>
  <c r="BX9" i="12"/>
  <c r="BX104" i="12"/>
  <c r="BX72" i="12"/>
  <c r="BX55" i="12"/>
  <c r="BX110" i="12"/>
  <c r="BW54" i="12"/>
  <c r="BW21" i="12"/>
  <c r="BX116" i="12"/>
  <c r="BX91" i="12"/>
  <c r="BX60" i="12"/>
  <c r="BX111" i="12"/>
  <c r="BX19" i="12"/>
  <c r="BW58" i="12"/>
  <c r="BX114" i="12"/>
  <c r="BW80" i="12"/>
  <c r="BX89" i="12"/>
  <c r="BW42" i="12"/>
  <c r="BW123" i="12"/>
  <c r="BW74" i="12"/>
  <c r="BW36" i="12"/>
  <c r="BW125" i="12"/>
  <c r="BW121" i="12"/>
  <c r="BW24" i="12"/>
  <c r="BJ37" i="10" s="1"/>
  <c r="BX90" i="12"/>
  <c r="BX22" i="12"/>
  <c r="BX77" i="12"/>
  <c r="BX97" i="12"/>
  <c r="BX92" i="12"/>
  <c r="BX35" i="12"/>
  <c r="BX103" i="12"/>
  <c r="BX68" i="12"/>
  <c r="BX101" i="12"/>
  <c r="BX129" i="12"/>
  <c r="BW94" i="12"/>
  <c r="BX14" i="12"/>
  <c r="BW30" i="12"/>
  <c r="BX121" i="12"/>
  <c r="BX30" i="12"/>
  <c r="BX100" i="12"/>
  <c r="BX70" i="12"/>
  <c r="BX29" i="12"/>
  <c r="BW95" i="12"/>
  <c r="BX53" i="12"/>
  <c r="BX131" i="12"/>
  <c r="BW41" i="12"/>
  <c r="BW98" i="12"/>
  <c r="BX26" i="12"/>
  <c r="BK29" i="10" s="1"/>
  <c r="BW102" i="12"/>
  <c r="CZ168" i="12"/>
  <c r="CY169" i="12"/>
  <c r="CY150" i="12"/>
  <c r="CZ150" i="12"/>
  <c r="CZ135" i="12"/>
  <c r="CY134" i="12"/>
  <c r="CY167" i="12"/>
  <c r="CY163" i="12"/>
  <c r="CZ162" i="12"/>
  <c r="CZ156" i="12"/>
  <c r="CZ158" i="12"/>
  <c r="CY168" i="12"/>
  <c r="CY142" i="12"/>
  <c r="CY154" i="12"/>
  <c r="CY153" i="12"/>
  <c r="CZ142" i="12"/>
  <c r="CY145" i="12"/>
  <c r="CZ145" i="12"/>
  <c r="CY157" i="12"/>
  <c r="CZ149" i="12"/>
  <c r="CY143" i="12"/>
  <c r="CY144" i="12"/>
  <c r="CZ146" i="12"/>
  <c r="CY156" i="12"/>
  <c r="CZ143" i="12"/>
  <c r="CZ167" i="12"/>
  <c r="CZ134" i="12"/>
  <c r="CZ147" i="12"/>
  <c r="CY159" i="12"/>
  <c r="CZ153" i="12"/>
  <c r="CY149" i="12"/>
  <c r="CY164" i="12"/>
  <c r="CZ151" i="12"/>
  <c r="CY135" i="12"/>
  <c r="CY136" i="12"/>
  <c r="CY161" i="12"/>
  <c r="CZ154" i="12"/>
  <c r="CZ164" i="12"/>
  <c r="CY148" i="12"/>
  <c r="CZ148" i="12"/>
  <c r="CZ161" i="12"/>
  <c r="CZ166" i="12"/>
  <c r="CY158" i="12"/>
  <c r="CY165" i="12"/>
  <c r="CZ157" i="12"/>
  <c r="CZ136" i="12"/>
  <c r="CY138" i="12"/>
  <c r="CZ169" i="12"/>
  <c r="CY166" i="12"/>
  <c r="CY152" i="12"/>
  <c r="CZ159" i="12"/>
  <c r="CZ141" i="12"/>
  <c r="CZ144" i="12"/>
  <c r="CY151" i="12"/>
  <c r="CY140" i="12"/>
  <c r="CZ152" i="12"/>
  <c r="CY160" i="12"/>
  <c r="CZ160" i="12"/>
  <c r="CZ165" i="12"/>
  <c r="CY155" i="12"/>
  <c r="CY146" i="12"/>
  <c r="CZ139" i="12"/>
  <c r="CY141" i="12"/>
  <c r="CZ163" i="12"/>
  <c r="CZ155" i="12"/>
  <c r="CY139" i="12"/>
  <c r="CY162" i="12"/>
  <c r="CY137" i="12"/>
  <c r="CZ140" i="12"/>
  <c r="CZ138" i="12"/>
  <c r="CY147" i="12"/>
  <c r="CZ137" i="12"/>
  <c r="CZ88" i="12"/>
  <c r="CZ129" i="12"/>
  <c r="CZ16" i="12"/>
  <c r="CZ24" i="12"/>
  <c r="CM37" i="10" s="1"/>
  <c r="CZ34" i="12"/>
  <c r="CY79" i="12"/>
  <c r="CY70" i="12"/>
  <c r="CZ112" i="12"/>
  <c r="CZ56" i="12"/>
  <c r="CY19" i="12"/>
  <c r="CY47" i="12"/>
  <c r="CY105" i="12"/>
  <c r="CZ67" i="12"/>
  <c r="CZ118" i="12"/>
  <c r="CZ75" i="12"/>
  <c r="CZ66" i="12"/>
  <c r="CZ76" i="12"/>
  <c r="CZ13" i="12"/>
  <c r="CY91" i="12"/>
  <c r="CY77" i="12"/>
  <c r="CY32" i="12"/>
  <c r="CY34" i="12"/>
  <c r="CZ55" i="12"/>
  <c r="CZ85" i="12"/>
  <c r="CZ126" i="12"/>
  <c r="CZ43" i="12"/>
  <c r="CY132" i="12"/>
  <c r="CY56" i="12"/>
  <c r="CY111" i="12"/>
  <c r="CY55" i="12"/>
  <c r="CY22" i="12"/>
  <c r="CY24" i="12"/>
  <c r="CL37" i="10" s="1"/>
  <c r="CY33" i="12"/>
  <c r="CY125" i="12"/>
  <c r="CY129" i="12"/>
  <c r="CY82" i="12"/>
  <c r="CZ12" i="12"/>
  <c r="CM28" i="10" s="1"/>
  <c r="CY69" i="12"/>
  <c r="CY98" i="12"/>
  <c r="CY53" i="12"/>
  <c r="CZ133" i="12"/>
  <c r="CZ9" i="12"/>
  <c r="CY30" i="12"/>
  <c r="CZ26" i="12"/>
  <c r="CM29" i="10" s="1"/>
  <c r="CY11" i="12"/>
  <c r="CY88" i="12"/>
  <c r="CZ33" i="12"/>
  <c r="CZ40" i="12"/>
  <c r="CZ84" i="12"/>
  <c r="CZ74" i="12"/>
  <c r="CY124" i="12"/>
  <c r="CY89" i="12"/>
  <c r="CY101" i="12"/>
  <c r="CZ36" i="12"/>
  <c r="CY120" i="12"/>
  <c r="CY58" i="12"/>
  <c r="CZ19" i="12"/>
  <c r="CZ95" i="12"/>
  <c r="CY36" i="12"/>
  <c r="CZ116" i="12"/>
  <c r="CZ61" i="12"/>
  <c r="CZ81" i="12"/>
  <c r="CZ96" i="12"/>
  <c r="CZ64" i="12"/>
  <c r="CZ45" i="12"/>
  <c r="CY119" i="12"/>
  <c r="CY95" i="12"/>
  <c r="CY40" i="12"/>
  <c r="CZ17" i="12"/>
  <c r="CY107" i="12"/>
  <c r="CZ97" i="12"/>
  <c r="CY113" i="12"/>
  <c r="CY103" i="12"/>
  <c r="CY93" i="12"/>
  <c r="CY75" i="12"/>
  <c r="CZ103" i="12"/>
  <c r="CZ108" i="12"/>
  <c r="CY123" i="12"/>
  <c r="CY10" i="12"/>
  <c r="CL31" i="10" s="1"/>
  <c r="CZ98" i="12"/>
  <c r="CY44" i="12"/>
  <c r="CY102" i="12"/>
  <c r="CZ92" i="12"/>
  <c r="CY46" i="12"/>
  <c r="CY57" i="12"/>
  <c r="CZ22" i="12"/>
  <c r="CZ77" i="12"/>
  <c r="CY20" i="12"/>
  <c r="CZ132" i="12"/>
  <c r="CZ87" i="12"/>
  <c r="CZ89" i="12"/>
  <c r="CY71" i="12"/>
  <c r="CY52" i="12"/>
  <c r="CZ121" i="12"/>
  <c r="CZ65" i="12"/>
  <c r="CY64" i="12"/>
  <c r="CZ15" i="12"/>
  <c r="CY127" i="12"/>
  <c r="CZ71" i="12"/>
  <c r="CY49" i="12"/>
  <c r="CZ10" i="12"/>
  <c r="CM31" i="10" s="1"/>
  <c r="CZ124" i="12"/>
  <c r="CZ53" i="12"/>
  <c r="CY61" i="12"/>
  <c r="CY45" i="12"/>
  <c r="CZ60" i="12"/>
  <c r="CY108" i="12"/>
  <c r="CY90" i="12"/>
  <c r="CY21" i="12"/>
  <c r="CY9" i="12"/>
  <c r="CY100" i="12"/>
  <c r="CZ106" i="12"/>
  <c r="CY106" i="12"/>
  <c r="CY130" i="12"/>
  <c r="CY65" i="12"/>
  <c r="CY85" i="12"/>
  <c r="CY76" i="12"/>
  <c r="CZ31" i="12"/>
  <c r="CY39" i="12"/>
  <c r="CY41" i="12"/>
  <c r="CZ54" i="12"/>
  <c r="CZ131" i="12"/>
  <c r="CY59" i="12"/>
  <c r="CZ30" i="12"/>
  <c r="CY117" i="12"/>
  <c r="CZ72" i="12"/>
  <c r="CZ41" i="12"/>
  <c r="CY128" i="12"/>
  <c r="CZ47" i="12"/>
  <c r="CY68" i="12"/>
  <c r="CY99" i="12"/>
  <c r="CZ111" i="12"/>
  <c r="CY78" i="12"/>
  <c r="CY25" i="12"/>
  <c r="CZ130" i="12"/>
  <c r="CZ57" i="12"/>
  <c r="CZ62" i="12"/>
  <c r="CZ127" i="12"/>
  <c r="CZ68" i="12"/>
  <c r="CY35" i="12"/>
  <c r="CY92" i="12"/>
  <c r="CY29" i="12"/>
  <c r="CY110" i="12"/>
  <c r="CY43" i="12"/>
  <c r="CY126" i="12"/>
  <c r="CZ49" i="12"/>
  <c r="CY13" i="12"/>
  <c r="CY133" i="12"/>
  <c r="CZ69" i="12"/>
  <c r="CY116" i="12"/>
  <c r="CZ27" i="12"/>
  <c r="CY73" i="12"/>
  <c r="CY83" i="12"/>
  <c r="CZ29" i="12"/>
  <c r="CY14" i="12"/>
  <c r="CZ114" i="12"/>
  <c r="CY50" i="12"/>
  <c r="CZ35" i="12"/>
  <c r="CY15" i="12"/>
  <c r="CZ14" i="12"/>
  <c r="CZ107" i="12"/>
  <c r="CZ38" i="12"/>
  <c r="CY121" i="12"/>
  <c r="CZ119" i="12"/>
  <c r="CZ105" i="12"/>
  <c r="CZ91" i="12"/>
  <c r="CZ94" i="12"/>
  <c r="CY54" i="12"/>
  <c r="CY81" i="12"/>
  <c r="CY72" i="12"/>
  <c r="CZ58" i="12"/>
  <c r="CZ50" i="12"/>
  <c r="CY87" i="12"/>
  <c r="CZ11" i="12"/>
  <c r="CZ79" i="12"/>
  <c r="CZ23" i="12"/>
  <c r="CZ109" i="12"/>
  <c r="CY23" i="12"/>
  <c r="CZ39" i="12"/>
  <c r="CZ90" i="12"/>
  <c r="CY51" i="12"/>
  <c r="CY38" i="12"/>
  <c r="CY66" i="12"/>
  <c r="CY37" i="12"/>
  <c r="CY80" i="12"/>
  <c r="CY96" i="12"/>
  <c r="CY104" i="12"/>
  <c r="CY112" i="12"/>
  <c r="CZ51" i="12"/>
  <c r="CZ86" i="12"/>
  <c r="CY60" i="12"/>
  <c r="CZ123" i="12"/>
  <c r="CZ25" i="12"/>
  <c r="CY28" i="12"/>
  <c r="CL36" i="10" s="1"/>
  <c r="CZ52" i="12"/>
  <c r="CZ78" i="12"/>
  <c r="CZ100" i="12"/>
  <c r="CY74" i="12"/>
  <c r="CZ59" i="12"/>
  <c r="CZ101" i="12"/>
  <c r="CZ99" i="12"/>
  <c r="CZ73" i="12"/>
  <c r="CZ125" i="12"/>
  <c r="CZ128" i="12"/>
  <c r="CY115" i="12"/>
  <c r="CZ93" i="12"/>
  <c r="CY12" i="12"/>
  <c r="CL28" i="10" s="1"/>
  <c r="CZ83" i="12"/>
  <c r="CZ21" i="12"/>
  <c r="CZ117" i="12"/>
  <c r="CY94" i="12"/>
  <c r="CY26" i="12"/>
  <c r="CL29" i="10" s="1"/>
  <c r="CY86" i="12"/>
  <c r="CZ42" i="12"/>
  <c r="CZ102" i="12"/>
  <c r="CY17" i="12"/>
  <c r="CZ82" i="12"/>
  <c r="CZ113" i="12"/>
  <c r="CZ115" i="12"/>
  <c r="CY63" i="12"/>
  <c r="CZ48" i="12"/>
  <c r="CZ63" i="12"/>
  <c r="CZ20" i="12"/>
  <c r="CY118" i="12"/>
  <c r="CZ110" i="12"/>
  <c r="CY114" i="12"/>
  <c r="CY84" i="12"/>
  <c r="CY16" i="12"/>
  <c r="CY97" i="12"/>
  <c r="CZ32" i="12"/>
  <c r="CY18" i="12"/>
  <c r="CY62" i="12"/>
  <c r="CY131" i="12"/>
  <c r="CZ80" i="12"/>
  <c r="CY122" i="12"/>
  <c r="CZ70" i="12"/>
  <c r="CZ104" i="12"/>
  <c r="CY48" i="12"/>
  <c r="CZ46" i="12"/>
  <c r="CZ44" i="12"/>
  <c r="CY31" i="12"/>
  <c r="CZ18" i="12"/>
  <c r="CZ28" i="12"/>
  <c r="CM36" i="10" s="1"/>
  <c r="CZ120" i="12"/>
  <c r="CZ37" i="12"/>
  <c r="CY42" i="12"/>
  <c r="CY109" i="12"/>
  <c r="CY67" i="12"/>
  <c r="CZ122" i="12"/>
  <c r="CY27" i="12"/>
  <c r="EO163" i="12"/>
  <c r="EP167" i="12"/>
  <c r="EO159" i="12"/>
  <c r="EO141" i="12"/>
  <c r="EP166" i="12"/>
  <c r="EO166" i="12"/>
  <c r="EP148" i="12"/>
  <c r="EP136" i="12"/>
  <c r="EP165" i="12"/>
  <c r="EO162" i="12"/>
  <c r="EO148" i="12"/>
  <c r="EO154" i="12"/>
  <c r="EO136" i="12"/>
  <c r="EP156" i="12"/>
  <c r="EO147" i="12"/>
  <c r="EO139" i="12"/>
  <c r="EO168" i="12"/>
  <c r="EO146" i="12"/>
  <c r="EP161" i="12"/>
  <c r="EP149" i="12"/>
  <c r="EP142" i="12"/>
  <c r="EP146" i="12"/>
  <c r="EP144" i="12"/>
  <c r="EO142" i="12"/>
  <c r="EP154" i="12"/>
  <c r="EP157" i="12"/>
  <c r="EO152" i="12"/>
  <c r="EO140" i="12"/>
  <c r="EO169" i="12"/>
  <c r="EO156" i="12"/>
  <c r="EO160" i="12"/>
  <c r="EO157" i="12"/>
  <c r="EO134" i="12"/>
  <c r="EP163" i="12"/>
  <c r="EP153" i="12"/>
  <c r="EP150" i="12"/>
  <c r="EP169" i="12"/>
  <c r="EP160" i="12"/>
  <c r="EO135" i="12"/>
  <c r="EP138" i="12"/>
  <c r="EO158" i="12"/>
  <c r="EP145" i="12"/>
  <c r="EP134" i="12"/>
  <c r="EP164" i="12"/>
  <c r="EP140" i="12"/>
  <c r="EO137" i="12"/>
  <c r="EO138" i="12"/>
  <c r="EO155" i="12"/>
  <c r="EP158" i="12"/>
  <c r="EP137" i="12"/>
  <c r="EP139" i="12"/>
  <c r="EP155" i="12"/>
  <c r="EO164" i="12"/>
  <c r="EP135" i="12"/>
  <c r="EO165" i="12"/>
  <c r="EO150" i="12"/>
  <c r="EO167" i="12"/>
  <c r="EO145" i="12"/>
  <c r="EP152" i="12"/>
  <c r="EP162" i="12"/>
  <c r="EO151" i="12"/>
  <c r="EP168" i="12"/>
  <c r="EP151" i="12"/>
  <c r="EO153" i="12"/>
  <c r="EP147" i="12"/>
  <c r="EO144" i="12"/>
  <c r="EP159" i="12"/>
  <c r="EP141" i="12"/>
  <c r="EO143" i="12"/>
  <c r="EO149" i="12"/>
  <c r="EO161" i="12"/>
  <c r="EP143" i="12"/>
  <c r="EO59" i="12"/>
  <c r="EO55" i="12"/>
  <c r="EO99" i="12"/>
  <c r="EO68" i="12"/>
  <c r="EP115" i="12"/>
  <c r="EO56" i="12"/>
  <c r="EP21" i="12"/>
  <c r="EO88" i="12"/>
  <c r="EO105" i="12"/>
  <c r="EO111" i="12"/>
  <c r="EP113" i="12"/>
  <c r="EP111" i="12"/>
  <c r="EO58" i="12"/>
  <c r="EO82" i="12"/>
  <c r="EO32" i="12"/>
  <c r="EP10" i="12"/>
  <c r="EC31" i="10" s="1"/>
  <c r="EP29" i="12"/>
  <c r="EO93" i="12"/>
  <c r="EP78" i="12"/>
  <c r="EO19" i="12"/>
  <c r="EO57" i="12"/>
  <c r="EP128" i="12"/>
  <c r="EP33" i="12"/>
  <c r="EO124" i="12"/>
  <c r="EP55" i="12"/>
  <c r="EO103" i="12"/>
  <c r="EP40" i="12"/>
  <c r="EO67" i="12"/>
  <c r="EP64" i="12"/>
  <c r="EP130" i="12"/>
  <c r="EP60" i="12"/>
  <c r="EP118" i="12"/>
  <c r="EO27" i="12"/>
  <c r="EP89" i="12"/>
  <c r="EO69" i="12"/>
  <c r="EP59" i="12"/>
  <c r="EP90" i="12"/>
  <c r="EO107" i="12"/>
  <c r="EP51" i="12"/>
  <c r="EP76" i="12"/>
  <c r="EP77" i="12"/>
  <c r="EO95" i="12"/>
  <c r="EO11" i="12"/>
  <c r="EP125" i="12"/>
  <c r="EP106" i="12"/>
  <c r="EO30" i="12"/>
  <c r="EO38" i="12"/>
  <c r="EO29" i="12"/>
  <c r="EO33" i="12"/>
  <c r="EO63" i="12"/>
  <c r="EP69" i="12"/>
  <c r="EP95" i="12"/>
  <c r="EP62" i="12"/>
  <c r="EO39" i="12"/>
  <c r="EO22" i="12"/>
  <c r="EP127" i="12"/>
  <c r="EO108" i="12"/>
  <c r="EO123" i="12"/>
  <c r="EO42" i="12"/>
  <c r="EO31" i="12"/>
  <c r="EP75" i="12"/>
  <c r="EP54" i="12"/>
  <c r="EP23" i="12"/>
  <c r="EP79" i="12"/>
  <c r="EP39" i="12"/>
  <c r="EP18" i="12"/>
  <c r="EP74" i="12"/>
  <c r="EP132" i="12"/>
  <c r="EP68" i="12"/>
  <c r="EO76" i="12"/>
  <c r="EO133" i="12"/>
  <c r="EO86" i="12"/>
  <c r="EO116" i="12"/>
  <c r="EO100" i="12"/>
  <c r="EO70" i="12"/>
  <c r="EB21" i="10" s="1"/>
  <c r="EO126" i="12"/>
  <c r="EP32" i="12"/>
  <c r="EP24" i="12"/>
  <c r="EC37" i="10" s="1"/>
  <c r="EO43" i="12"/>
  <c r="EO37" i="12"/>
  <c r="EO83" i="12"/>
  <c r="EO81" i="12"/>
  <c r="EO75" i="12"/>
  <c r="EP57" i="12"/>
  <c r="EO87" i="12"/>
  <c r="EO91" i="12"/>
  <c r="EO73" i="12"/>
  <c r="EO49" i="12"/>
  <c r="EP34" i="12"/>
  <c r="EP131" i="12"/>
  <c r="EP15" i="12"/>
  <c r="EO101" i="12"/>
  <c r="EP80" i="12"/>
  <c r="EP116" i="12"/>
  <c r="EP121" i="12"/>
  <c r="EP48" i="12"/>
  <c r="EP12" i="12"/>
  <c r="EC28" i="10" s="1"/>
  <c r="EO24" i="12"/>
  <c r="EB37" i="10" s="1"/>
  <c r="EP47" i="12"/>
  <c r="EO102" i="12"/>
  <c r="EO128" i="12"/>
  <c r="EO34" i="12"/>
  <c r="EO44" i="12"/>
  <c r="EP112" i="12"/>
  <c r="EP30" i="12"/>
  <c r="EP13" i="12"/>
  <c r="EP83" i="12"/>
  <c r="EO96" i="12"/>
  <c r="EO36" i="12"/>
  <c r="EP11" i="12"/>
  <c r="EO45" i="12"/>
  <c r="EP120" i="12"/>
  <c r="EO127" i="12"/>
  <c r="EO10" i="12"/>
  <c r="EB31" i="10" s="1"/>
  <c r="EO65" i="12"/>
  <c r="EO118" i="12"/>
  <c r="EP97" i="12"/>
  <c r="EP103" i="12"/>
  <c r="EO132" i="12"/>
  <c r="EO117" i="12"/>
  <c r="EP56" i="12"/>
  <c r="EO77" i="12"/>
  <c r="EP44" i="12"/>
  <c r="EP102" i="12"/>
  <c r="EP53" i="12"/>
  <c r="EO28" i="12"/>
  <c r="EB36" i="10" s="1"/>
  <c r="EO85" i="12"/>
  <c r="EO47" i="12"/>
  <c r="EO62" i="12"/>
  <c r="EP70" i="12"/>
  <c r="EO79" i="12"/>
  <c r="EP119" i="12"/>
  <c r="EP71" i="12"/>
  <c r="EP52" i="12"/>
  <c r="EP110" i="12"/>
  <c r="EO129" i="12"/>
  <c r="EP99" i="12"/>
  <c r="EP117" i="12"/>
  <c r="EO131" i="12"/>
  <c r="EP50" i="12"/>
  <c r="EO51" i="12"/>
  <c r="EP122" i="12"/>
  <c r="EO20" i="12"/>
  <c r="EP105" i="12"/>
  <c r="EO110" i="12"/>
  <c r="EO84" i="12"/>
  <c r="EP88" i="12"/>
  <c r="EP114" i="12"/>
  <c r="EP67" i="12"/>
  <c r="EO90" i="12"/>
  <c r="EP26" i="12"/>
  <c r="EC29" i="10" s="1"/>
  <c r="EP126" i="12"/>
  <c r="EP14" i="12"/>
  <c r="EO12" i="12"/>
  <c r="EB28" i="10" s="1"/>
  <c r="EO72" i="12"/>
  <c r="EP35" i="12"/>
  <c r="EO89" i="12"/>
  <c r="EP129" i="12"/>
  <c r="EP133" i="12"/>
  <c r="EO125" i="12"/>
  <c r="EP101" i="12"/>
  <c r="EP45" i="12"/>
  <c r="EO104" i="12"/>
  <c r="EO54" i="12"/>
  <c r="EP19" i="12"/>
  <c r="EP22" i="12"/>
  <c r="EP20" i="12"/>
  <c r="EO35" i="12"/>
  <c r="EP72" i="12"/>
  <c r="EO109" i="12"/>
  <c r="EO121" i="12"/>
  <c r="EO92" i="12"/>
  <c r="EO115" i="12"/>
  <c r="EO78" i="12"/>
  <c r="EO130" i="12"/>
  <c r="EP66" i="12"/>
  <c r="EP38" i="12"/>
  <c r="EO122" i="12"/>
  <c r="EO52" i="12"/>
  <c r="EO61" i="12"/>
  <c r="EO25" i="12"/>
  <c r="EP92" i="12"/>
  <c r="EP49" i="12"/>
  <c r="EP100" i="12"/>
  <c r="EP37" i="12"/>
  <c r="EO41" i="12"/>
  <c r="EO40" i="12"/>
  <c r="EP108" i="12"/>
  <c r="EP91" i="12"/>
  <c r="EP73" i="12"/>
  <c r="EP109" i="12"/>
  <c r="EO23" i="12"/>
  <c r="EP96" i="12"/>
  <c r="EO106" i="12"/>
  <c r="EO80" i="12"/>
  <c r="EO13" i="12"/>
  <c r="EP27" i="12"/>
  <c r="EO120" i="12"/>
  <c r="EO112" i="12"/>
  <c r="EO94" i="12"/>
  <c r="EO74" i="12"/>
  <c r="EP42" i="12"/>
  <c r="EO50" i="12"/>
  <c r="EP46" i="12"/>
  <c r="EP107" i="12"/>
  <c r="EP104" i="12"/>
  <c r="EO97" i="12"/>
  <c r="EP84" i="12"/>
  <c r="EP82" i="12"/>
  <c r="EP87" i="12"/>
  <c r="EP123" i="12"/>
  <c r="EP61" i="12"/>
  <c r="EP43" i="12"/>
  <c r="EP41" i="12"/>
  <c r="EO114" i="12"/>
  <c r="EO64" i="12"/>
  <c r="EO66" i="12"/>
  <c r="EP81" i="12"/>
  <c r="EO26" i="12"/>
  <c r="EB29" i="10" s="1"/>
  <c r="EP93" i="12"/>
  <c r="EO48" i="12"/>
  <c r="EP86" i="12"/>
  <c r="EP9" i="12"/>
  <c r="EO46" i="12"/>
  <c r="EO21" i="12"/>
  <c r="EO60" i="12"/>
  <c r="EO14" i="12"/>
  <c r="EP31" i="12"/>
  <c r="EO18" i="12"/>
  <c r="EP58" i="12"/>
  <c r="EO119" i="12"/>
  <c r="EO71" i="12"/>
  <c r="EP36" i="12"/>
  <c r="EP65" i="12"/>
  <c r="EO9" i="12"/>
  <c r="EP85" i="12"/>
  <c r="EP63" i="12"/>
  <c r="EP28" i="12"/>
  <c r="EC36" i="10" s="1"/>
  <c r="EP98" i="12"/>
  <c r="EO15" i="12"/>
  <c r="EO98" i="12"/>
  <c r="EP94" i="12"/>
  <c r="EO113" i="12"/>
  <c r="EP25" i="12"/>
  <c r="EP124" i="12"/>
  <c r="EO53" i="12"/>
  <c r="A190" i="7"/>
  <c r="B189" i="7"/>
  <c r="AA169" i="12"/>
  <c r="AA145" i="12"/>
  <c r="AA149" i="12"/>
  <c r="AA137" i="12"/>
  <c r="Z152" i="12"/>
  <c r="AA154" i="12"/>
  <c r="Z149" i="12"/>
  <c r="AA144" i="12"/>
  <c r="AA139" i="12"/>
  <c r="Z168" i="12"/>
  <c r="AA138" i="12"/>
  <c r="AA157" i="12"/>
  <c r="AA162" i="12"/>
  <c r="AA168" i="12"/>
  <c r="Z150" i="12"/>
  <c r="AA155" i="12"/>
  <c r="Z144" i="12"/>
  <c r="Z157" i="12"/>
  <c r="Z154" i="12"/>
  <c r="Z145" i="12"/>
  <c r="Z160" i="12"/>
  <c r="Z164" i="12"/>
  <c r="AA160" i="12"/>
  <c r="AA140" i="12"/>
  <c r="Z167" i="12"/>
  <c r="Z166" i="12"/>
  <c r="AA163" i="12"/>
  <c r="AA167" i="12"/>
  <c r="AA165" i="12"/>
  <c r="Z156" i="12"/>
  <c r="AA152" i="12"/>
  <c r="Z137" i="12"/>
  <c r="Z169" i="12"/>
  <c r="AA142" i="12"/>
  <c r="Z163" i="12"/>
  <c r="Z151" i="12"/>
  <c r="AA166" i="12"/>
  <c r="AA141" i="12"/>
  <c r="Z155" i="12"/>
  <c r="Z143" i="12"/>
  <c r="AA153" i="12"/>
  <c r="Z136" i="12"/>
  <c r="Z139" i="12"/>
  <c r="AA156" i="12"/>
  <c r="Z158" i="12"/>
  <c r="Z153" i="12"/>
  <c r="Z165" i="12"/>
  <c r="Z148" i="12"/>
  <c r="Z159" i="12"/>
  <c r="AA158" i="12"/>
  <c r="Z142" i="12"/>
  <c r="AA146" i="12"/>
  <c r="AA136" i="12"/>
  <c r="AA151" i="12"/>
  <c r="AA134" i="12"/>
  <c r="AA161" i="12"/>
  <c r="Z134" i="12"/>
  <c r="AA143" i="12"/>
  <c r="AA159" i="12"/>
  <c r="Z138" i="12"/>
  <c r="Z141" i="12"/>
  <c r="Z135" i="12"/>
  <c r="Z147" i="12"/>
  <c r="AA147" i="12"/>
  <c r="AA135" i="12"/>
  <c r="AA150" i="12"/>
  <c r="Z146" i="12"/>
  <c r="AA148" i="12"/>
  <c r="AA164" i="12"/>
  <c r="Z161" i="12"/>
  <c r="Z162" i="12"/>
  <c r="Z140" i="12"/>
  <c r="AA42" i="12"/>
  <c r="AA89" i="12"/>
  <c r="Z118" i="12"/>
  <c r="Z25" i="12"/>
  <c r="Z30" i="12"/>
  <c r="Z87" i="12"/>
  <c r="AA78" i="12"/>
  <c r="Z128" i="12"/>
  <c r="Z117" i="12"/>
  <c r="AA123" i="12"/>
  <c r="AA84" i="12"/>
  <c r="AA64" i="12"/>
  <c r="AA58" i="12"/>
  <c r="Z90" i="12"/>
  <c r="Z42" i="12"/>
  <c r="Z88" i="12"/>
  <c r="AA45" i="12"/>
  <c r="AA33" i="12"/>
  <c r="AA49" i="12"/>
  <c r="Z98" i="12"/>
  <c r="Z112" i="12"/>
  <c r="Z31" i="12"/>
  <c r="AA122" i="12"/>
  <c r="AA126" i="12"/>
  <c r="AA20" i="12"/>
  <c r="Z113" i="12"/>
  <c r="Z101" i="12"/>
  <c r="AA29" i="12"/>
  <c r="AA133" i="12"/>
  <c r="Z82" i="12"/>
  <c r="AA100" i="12"/>
  <c r="AA96" i="12"/>
  <c r="Z35" i="12"/>
  <c r="AA114" i="12"/>
  <c r="Z47" i="12"/>
  <c r="Z60" i="12"/>
  <c r="AA81" i="12"/>
  <c r="AA59" i="12"/>
  <c r="AA12" i="12"/>
  <c r="N28" i="10" s="1"/>
  <c r="AA77" i="12"/>
  <c r="Z34" i="12"/>
  <c r="AA56" i="12"/>
  <c r="AA104" i="12"/>
  <c r="AA53" i="12"/>
  <c r="Z56" i="12"/>
  <c r="Z46" i="12"/>
  <c r="AA50" i="12"/>
  <c r="AA83" i="12"/>
  <c r="AA34" i="12"/>
  <c r="AA73" i="12"/>
  <c r="Z18" i="12"/>
  <c r="AA22" i="12"/>
  <c r="AA51" i="12"/>
  <c r="AA95" i="12"/>
  <c r="AA116" i="12"/>
  <c r="Z9" i="12"/>
  <c r="AA14" i="12"/>
  <c r="AA38" i="12"/>
  <c r="AA99" i="12"/>
  <c r="AA71" i="12"/>
  <c r="Z76" i="12"/>
  <c r="Z69" i="12"/>
  <c r="AA128" i="12"/>
  <c r="Z63" i="12"/>
  <c r="Z19" i="12"/>
  <c r="AA39" i="12"/>
  <c r="Z92" i="12"/>
  <c r="AA101" i="12"/>
  <c r="AA11" i="12"/>
  <c r="AA19" i="12"/>
  <c r="Z29" i="12"/>
  <c r="AA79" i="12"/>
  <c r="Z94" i="12"/>
  <c r="Z131" i="12"/>
  <c r="Z121" i="12"/>
  <c r="AA44" i="12"/>
  <c r="AA52" i="12"/>
  <c r="AA88" i="12"/>
  <c r="Z14" i="12"/>
  <c r="Z109" i="12"/>
  <c r="Z97" i="12"/>
  <c r="Z79" i="12"/>
  <c r="Z22" i="12"/>
  <c r="Z57" i="12"/>
  <c r="Z58" i="12"/>
  <c r="AA62" i="12"/>
  <c r="AA120" i="12"/>
  <c r="Z36" i="12"/>
  <c r="AA112" i="12"/>
  <c r="Z95" i="12"/>
  <c r="AA119" i="12"/>
  <c r="Z108" i="12"/>
  <c r="Z45" i="12"/>
  <c r="AA132" i="12"/>
  <c r="AA85" i="12"/>
  <c r="Z110" i="12"/>
  <c r="AA27" i="12"/>
  <c r="Z66" i="12"/>
  <c r="AA111" i="12"/>
  <c r="Z100" i="12"/>
  <c r="Z21" i="12"/>
  <c r="AA124" i="12"/>
  <c r="Z93" i="12"/>
  <c r="AA41" i="12"/>
  <c r="Z84" i="12"/>
  <c r="AA23" i="12"/>
  <c r="AA46" i="12"/>
  <c r="Z81" i="12"/>
  <c r="Z59" i="12"/>
  <c r="Z39" i="12"/>
  <c r="Z114" i="12"/>
  <c r="Z71" i="12"/>
  <c r="AA67" i="12"/>
  <c r="Z68" i="12"/>
  <c r="AA31" i="12"/>
  <c r="Z74" i="12"/>
  <c r="Z23" i="12"/>
  <c r="Z80" i="12"/>
  <c r="Z37" i="12"/>
  <c r="AA86" i="12"/>
  <c r="AA43" i="12"/>
  <c r="AA57" i="12"/>
  <c r="Z67" i="12"/>
  <c r="AA63" i="12"/>
  <c r="AA87" i="12"/>
  <c r="AA106" i="12"/>
  <c r="AA61" i="12"/>
  <c r="AA76" i="12"/>
  <c r="AA13" i="12"/>
  <c r="AA74" i="12"/>
  <c r="AA65" i="12"/>
  <c r="AA113" i="12"/>
  <c r="Z48" i="12"/>
  <c r="Z122" i="12"/>
  <c r="AA130" i="12"/>
  <c r="AA48" i="12"/>
  <c r="Z99" i="12"/>
  <c r="AA108" i="12"/>
  <c r="AA66" i="12"/>
  <c r="AA129" i="12"/>
  <c r="AA68" i="12"/>
  <c r="AA94" i="12"/>
  <c r="AA103" i="12"/>
  <c r="Z120" i="12"/>
  <c r="Z10" i="12"/>
  <c r="M31" i="10" s="1"/>
  <c r="AA18" i="12"/>
  <c r="Z104" i="12"/>
  <c r="AA28" i="12"/>
  <c r="N36" i="10" s="1"/>
  <c r="Z26" i="12"/>
  <c r="M29" i="10" s="1"/>
  <c r="Z27" i="12"/>
  <c r="Z129" i="12"/>
  <c r="AA75" i="12"/>
  <c r="Z127" i="12"/>
  <c r="Z50" i="12"/>
  <c r="AA125" i="12"/>
  <c r="Z130" i="12"/>
  <c r="Z20" i="12"/>
  <c r="Z70" i="12"/>
  <c r="AA102" i="12"/>
  <c r="Z75" i="12"/>
  <c r="Z13" i="12"/>
  <c r="Z16" i="12"/>
  <c r="Z17" i="12"/>
  <c r="AA80" i="12"/>
  <c r="Z43" i="12"/>
  <c r="AA121" i="12"/>
  <c r="Z96" i="12"/>
  <c r="AA93" i="12"/>
  <c r="Z28" i="12"/>
  <c r="M36" i="10" s="1"/>
  <c r="AA91" i="12"/>
  <c r="AA72" i="12"/>
  <c r="AA97" i="12"/>
  <c r="Z40" i="12"/>
  <c r="Z102" i="12"/>
  <c r="Z91" i="12"/>
  <c r="Z123" i="12"/>
  <c r="AA15" i="12"/>
  <c r="Z103" i="12"/>
  <c r="Z72" i="12"/>
  <c r="AA21" i="12"/>
  <c r="AA92" i="12"/>
  <c r="Z77" i="12"/>
  <c r="AA98" i="12"/>
  <c r="Z105" i="12"/>
  <c r="Z61" i="12"/>
  <c r="Z64" i="12"/>
  <c r="AA109" i="12"/>
  <c r="Z106" i="12"/>
  <c r="Z54" i="12"/>
  <c r="Z83" i="12"/>
  <c r="AA55" i="12"/>
  <c r="Z51" i="12"/>
  <c r="Z125" i="12"/>
  <c r="Z132" i="12"/>
  <c r="Z62" i="12"/>
  <c r="Z126" i="12"/>
  <c r="AA127" i="12"/>
  <c r="AA9" i="12"/>
  <c r="AA24" i="12"/>
  <c r="N37" i="10" s="1"/>
  <c r="Z53" i="12"/>
  <c r="Z85" i="12"/>
  <c r="Z24" i="12"/>
  <c r="M37" i="10" s="1"/>
  <c r="AA105" i="12"/>
  <c r="AA118" i="12"/>
  <c r="AA10" i="12"/>
  <c r="N31" i="10" s="1"/>
  <c r="AA17" i="12"/>
  <c r="Z115" i="12"/>
  <c r="AA30" i="12"/>
  <c r="Z44" i="12"/>
  <c r="Z65" i="12"/>
  <c r="AA32" i="12"/>
  <c r="Z124" i="12"/>
  <c r="Z49" i="12"/>
  <c r="AA36" i="12"/>
  <c r="AA47" i="12"/>
  <c r="Z133" i="12"/>
  <c r="Z15" i="12"/>
  <c r="Z32" i="12"/>
  <c r="Z33" i="12"/>
  <c r="AA131" i="12"/>
  <c r="AA117" i="12"/>
  <c r="Z12" i="12"/>
  <c r="M28" i="10" s="1"/>
  <c r="Z107" i="12"/>
  <c r="AA25" i="12"/>
  <c r="Z78" i="12"/>
  <c r="Z41" i="12"/>
  <c r="AA54" i="12"/>
  <c r="AA82" i="12"/>
  <c r="Z116" i="12"/>
  <c r="AA115" i="12"/>
  <c r="AA35" i="12"/>
  <c r="Z55" i="12"/>
  <c r="Z86" i="12"/>
  <c r="AA40" i="12"/>
  <c r="AA69" i="12"/>
  <c r="Z73" i="12"/>
  <c r="AA70" i="12"/>
  <c r="AA107" i="12"/>
  <c r="AA37" i="12"/>
  <c r="Z11" i="12"/>
  <c r="Z89" i="12"/>
  <c r="Z52" i="12"/>
  <c r="Z38" i="12"/>
  <c r="Z119" i="12"/>
  <c r="AA60" i="12"/>
  <c r="AA90" i="12"/>
  <c r="AA16" i="12"/>
  <c r="Z111" i="12"/>
  <c r="AA110" i="12"/>
  <c r="AA26" i="12"/>
  <c r="N29" i="10" s="1"/>
  <c r="HH156" i="12"/>
  <c r="HG147" i="12"/>
  <c r="HH168" i="12"/>
  <c r="HH161" i="12"/>
  <c r="HH162" i="12"/>
  <c r="HG148" i="12"/>
  <c r="HG145" i="12"/>
  <c r="HH136" i="12"/>
  <c r="HG142" i="12"/>
  <c r="HH146" i="12"/>
  <c r="HG157" i="12"/>
  <c r="HG165" i="12"/>
  <c r="HH154" i="12"/>
  <c r="HG162" i="12"/>
  <c r="HG164" i="12"/>
  <c r="HH159" i="12"/>
  <c r="HH160" i="12"/>
  <c r="HH163" i="12"/>
  <c r="HG158" i="12"/>
  <c r="HH155" i="12"/>
  <c r="HH134" i="12"/>
  <c r="HH166" i="12"/>
  <c r="HG159" i="12"/>
  <c r="HG141" i="12"/>
  <c r="HG143" i="12"/>
  <c r="HH157" i="12"/>
  <c r="HG144" i="12"/>
  <c r="HG168" i="12"/>
  <c r="HG166" i="12"/>
  <c r="HH169" i="12"/>
  <c r="HH165" i="12"/>
  <c r="HG149" i="12"/>
  <c r="HH139" i="12"/>
  <c r="HH144" i="12"/>
  <c r="HH167" i="12"/>
  <c r="HH149" i="12"/>
  <c r="HG138" i="12"/>
  <c r="HG146" i="12"/>
  <c r="HH164" i="12"/>
  <c r="HG151" i="12"/>
  <c r="HG155" i="12"/>
  <c r="HH151" i="12"/>
  <c r="HG135" i="12"/>
  <c r="HG169" i="12"/>
  <c r="HH152" i="12"/>
  <c r="HG140" i="12"/>
  <c r="HH153" i="12"/>
  <c r="HG160" i="12"/>
  <c r="HG153" i="12"/>
  <c r="HG150" i="12"/>
  <c r="HH140" i="12"/>
  <c r="HH138" i="12"/>
  <c r="HG139" i="12"/>
  <c r="HH145" i="12"/>
  <c r="HG156" i="12"/>
  <c r="HH135" i="12"/>
  <c r="HG163" i="12"/>
  <c r="HG154" i="12"/>
  <c r="HG137" i="12"/>
  <c r="HG134" i="12"/>
  <c r="HH148" i="12"/>
  <c r="HH143" i="12"/>
  <c r="HH158" i="12"/>
  <c r="HG152" i="12"/>
  <c r="HH137" i="12"/>
  <c r="HH150" i="12"/>
  <c r="HG167" i="12"/>
  <c r="HH142" i="12"/>
  <c r="HG136" i="12"/>
  <c r="HH141" i="12"/>
  <c r="HH147" i="12"/>
  <c r="HG161" i="12"/>
  <c r="HG18" i="12"/>
  <c r="HH62" i="12"/>
  <c r="HH41" i="12"/>
  <c r="HH44" i="12"/>
  <c r="HG106" i="12"/>
  <c r="HH56" i="12"/>
  <c r="HH91" i="12"/>
  <c r="HG129" i="12"/>
  <c r="HH72" i="12"/>
  <c r="HH51" i="12"/>
  <c r="HG62" i="12"/>
  <c r="HG118" i="12"/>
  <c r="HG116" i="12"/>
  <c r="HG103" i="12"/>
  <c r="HH43" i="12"/>
  <c r="HH90" i="12"/>
  <c r="HH121" i="12"/>
  <c r="HH28" i="12"/>
  <c r="GU36" i="10" s="1"/>
  <c r="HH74" i="12"/>
  <c r="HG81" i="12"/>
  <c r="HG94" i="12"/>
  <c r="HG35" i="12"/>
  <c r="HG30" i="12"/>
  <c r="HH102" i="12"/>
  <c r="HH33" i="12"/>
  <c r="HG57" i="12"/>
  <c r="HG16" i="12"/>
  <c r="HH103" i="12"/>
  <c r="HG60" i="12"/>
  <c r="HH25" i="12"/>
  <c r="HH100" i="12"/>
  <c r="HH81" i="12"/>
  <c r="HG58" i="12"/>
  <c r="HH37" i="12"/>
  <c r="HG92" i="12"/>
  <c r="HH96" i="12"/>
  <c r="HG50" i="12"/>
  <c r="HH20" i="12"/>
  <c r="HG63" i="12"/>
  <c r="HH68" i="12"/>
  <c r="HG65" i="12"/>
  <c r="HH111" i="12"/>
  <c r="HG93" i="12"/>
  <c r="HG66" i="12"/>
  <c r="HH19" i="12"/>
  <c r="HH24" i="12"/>
  <c r="GU37" i="10" s="1"/>
  <c r="HG17" i="12"/>
  <c r="HH46" i="12"/>
  <c r="HH11" i="12"/>
  <c r="HH36" i="12"/>
  <c r="HG55" i="12"/>
  <c r="HH82" i="12"/>
  <c r="HG61" i="12"/>
  <c r="HG39" i="12"/>
  <c r="HG75" i="12"/>
  <c r="HG87" i="12"/>
  <c r="HH99" i="12"/>
  <c r="HG22" i="12"/>
  <c r="HG108" i="12"/>
  <c r="HH12" i="12"/>
  <c r="GU28" i="10" s="1"/>
  <c r="HH22" i="12"/>
  <c r="HG123" i="12"/>
  <c r="HG104" i="12"/>
  <c r="HH35" i="12"/>
  <c r="HG98" i="12"/>
  <c r="HH89" i="12"/>
  <c r="HG21" i="12"/>
  <c r="HG115" i="12"/>
  <c r="HH57" i="12"/>
  <c r="HG56" i="12"/>
  <c r="HH23" i="12"/>
  <c r="HH101" i="12"/>
  <c r="HG41" i="12"/>
  <c r="HH97" i="12"/>
  <c r="HG95" i="12"/>
  <c r="HH116" i="12"/>
  <c r="HH71" i="12"/>
  <c r="HH130" i="12"/>
  <c r="HH15" i="12"/>
  <c r="HH59" i="12"/>
  <c r="HH10" i="12"/>
  <c r="GU31" i="10" s="1"/>
  <c r="HH13" i="12"/>
  <c r="HG32" i="12"/>
  <c r="HG24" i="12"/>
  <c r="GT37" i="10" s="1"/>
  <c r="HG53" i="12"/>
  <c r="HH79" i="12"/>
  <c r="HH131" i="12"/>
  <c r="HG45" i="12"/>
  <c r="HG79" i="12"/>
  <c r="HH125" i="12"/>
  <c r="HG64" i="12"/>
  <c r="HG133" i="12"/>
  <c r="HG132" i="12"/>
  <c r="HG89" i="12"/>
  <c r="HH120" i="12"/>
  <c r="HH32" i="12"/>
  <c r="HG26" i="12"/>
  <c r="GT29" i="10" s="1"/>
  <c r="HG28" i="12"/>
  <c r="GT36" i="10" s="1"/>
  <c r="HH92" i="12"/>
  <c r="HH87" i="12"/>
  <c r="HG117" i="12"/>
  <c r="HG101" i="12"/>
  <c r="HG51" i="12"/>
  <c r="HH119" i="12"/>
  <c r="HG84" i="12"/>
  <c r="HG83" i="12"/>
  <c r="HH105" i="12"/>
  <c r="HH128" i="12"/>
  <c r="HG102" i="12"/>
  <c r="HG105" i="12"/>
  <c r="HG9" i="12"/>
  <c r="HH84" i="12"/>
  <c r="HH109" i="12"/>
  <c r="HG70" i="12"/>
  <c r="HG38" i="12"/>
  <c r="HH80" i="12"/>
  <c r="HG19" i="12"/>
  <c r="HH104" i="12"/>
  <c r="HH66" i="12"/>
  <c r="HG48" i="12"/>
  <c r="HG85" i="12"/>
  <c r="HH98" i="12"/>
  <c r="HH39" i="12"/>
  <c r="HH16" i="12"/>
  <c r="HH14" i="12"/>
  <c r="HG42" i="12"/>
  <c r="HG86" i="12"/>
  <c r="HH85" i="12"/>
  <c r="HH94" i="12"/>
  <c r="HG11" i="12"/>
  <c r="HH106" i="12"/>
  <c r="HH21" i="12"/>
  <c r="HG43" i="12"/>
  <c r="HG72" i="12"/>
  <c r="HG112" i="12"/>
  <c r="HH113" i="12"/>
  <c r="HH29" i="12"/>
  <c r="HG128" i="12"/>
  <c r="HG110" i="12"/>
  <c r="HG44" i="12"/>
  <c r="HH40" i="12"/>
  <c r="HG121" i="12"/>
  <c r="HG90" i="12"/>
  <c r="HH31" i="12"/>
  <c r="HG78" i="12"/>
  <c r="HH108" i="12"/>
  <c r="HG67" i="12"/>
  <c r="HG122" i="12"/>
  <c r="HG46" i="12"/>
  <c r="HG76" i="12"/>
  <c r="HH38" i="12"/>
  <c r="HH86" i="12"/>
  <c r="HG20" i="12"/>
  <c r="HH55" i="12"/>
  <c r="HH70" i="12"/>
  <c r="HG74" i="12"/>
  <c r="HG82" i="12"/>
  <c r="HH61" i="12"/>
  <c r="HG111" i="12"/>
  <c r="HG124" i="12"/>
  <c r="HG27" i="12"/>
  <c r="HG12" i="12"/>
  <c r="GT28" i="10" s="1"/>
  <c r="HG47" i="12"/>
  <c r="HG23" i="12"/>
  <c r="HH69" i="12"/>
  <c r="HG119" i="12"/>
  <c r="HH129" i="12"/>
  <c r="HH50" i="12"/>
  <c r="HG54" i="12"/>
  <c r="HH58" i="12"/>
  <c r="HG25" i="12"/>
  <c r="HG97" i="12"/>
  <c r="HH17" i="12"/>
  <c r="HG29" i="12"/>
  <c r="HG100" i="12"/>
  <c r="HH114" i="12"/>
  <c r="HH127" i="12"/>
  <c r="HG10" i="12"/>
  <c r="GT31" i="10" s="1"/>
  <c r="HH95" i="12"/>
  <c r="HH54" i="12"/>
  <c r="HG69" i="12"/>
  <c r="HG15" i="12"/>
  <c r="HG120" i="12"/>
  <c r="HH73" i="12"/>
  <c r="HG13" i="12"/>
  <c r="HH52" i="12"/>
  <c r="HH93" i="12"/>
  <c r="HG107" i="12"/>
  <c r="HH126" i="12"/>
  <c r="HG126" i="12"/>
  <c r="HH27" i="12"/>
  <c r="HH75" i="12"/>
  <c r="HH117" i="12"/>
  <c r="HG113" i="12"/>
  <c r="HH88" i="12"/>
  <c r="HG131" i="12"/>
  <c r="HH122" i="12"/>
  <c r="HH53" i="12"/>
  <c r="HH30" i="12"/>
  <c r="HH47" i="12"/>
  <c r="HG99" i="12"/>
  <c r="HG37" i="12"/>
  <c r="HH60" i="12"/>
  <c r="HH67" i="12"/>
  <c r="HG71" i="12"/>
  <c r="HG77" i="12"/>
  <c r="HH18" i="12"/>
  <c r="HG49" i="12"/>
  <c r="HH49" i="12"/>
  <c r="HG40" i="12"/>
  <c r="HH26" i="12"/>
  <c r="GU29" i="10" s="1"/>
  <c r="HH9" i="12"/>
  <c r="HG14" i="12"/>
  <c r="HG31" i="12"/>
  <c r="HG34" i="12"/>
  <c r="HG52" i="12"/>
  <c r="HH63" i="12"/>
  <c r="HG36" i="12"/>
  <c r="HG109" i="12"/>
  <c r="HH107" i="12"/>
  <c r="HH45" i="12"/>
  <c r="HG59" i="12"/>
  <c r="HG88" i="12"/>
  <c r="HG73" i="12"/>
  <c r="HH133" i="12"/>
  <c r="HH64" i="12"/>
  <c r="HG91" i="12"/>
  <c r="HG127" i="12"/>
  <c r="HG96" i="12"/>
  <c r="HH132" i="12"/>
  <c r="HH83" i="12"/>
  <c r="HH124" i="12"/>
  <c r="HH78" i="12"/>
  <c r="HH42" i="12"/>
  <c r="HG33" i="12"/>
  <c r="HH48" i="12"/>
  <c r="HG80" i="12"/>
  <c r="HG114" i="12"/>
  <c r="HH77" i="12"/>
  <c r="HH123" i="12"/>
  <c r="HH118" i="12"/>
  <c r="HG130" i="12"/>
  <c r="HH112" i="12"/>
  <c r="HH34" i="12"/>
  <c r="HH110" i="12"/>
  <c r="HH115" i="12"/>
  <c r="HH76" i="12"/>
  <c r="HG125" i="12"/>
  <c r="HH65" i="12"/>
  <c r="HG68" i="12"/>
  <c r="BJ167" i="12"/>
  <c r="BI168" i="12"/>
  <c r="BI161" i="12"/>
  <c r="BJ147" i="12"/>
  <c r="BI156" i="12"/>
  <c r="BI134" i="12"/>
  <c r="BI159" i="12"/>
  <c r="BJ158" i="12"/>
  <c r="BJ166" i="12"/>
  <c r="BJ169" i="12"/>
  <c r="BJ141" i="12"/>
  <c r="BJ148" i="12"/>
  <c r="BI149" i="12"/>
  <c r="BJ165" i="12"/>
  <c r="BI145" i="12"/>
  <c r="BI154" i="12"/>
  <c r="BJ160" i="12"/>
  <c r="BI152" i="12"/>
  <c r="BJ164" i="12"/>
  <c r="BJ163" i="12"/>
  <c r="BJ168" i="12"/>
  <c r="BJ162" i="12"/>
  <c r="BI157" i="12"/>
  <c r="BI162" i="12"/>
  <c r="BI158" i="12"/>
  <c r="BI144" i="12"/>
  <c r="BJ138" i="12"/>
  <c r="BI151" i="12"/>
  <c r="BJ145" i="12"/>
  <c r="BJ144" i="12"/>
  <c r="BJ151" i="12"/>
  <c r="BI169" i="12"/>
  <c r="BJ149" i="12"/>
  <c r="BI142" i="12"/>
  <c r="BI141" i="12"/>
  <c r="BI147" i="12"/>
  <c r="BJ135" i="12"/>
  <c r="BI163" i="12"/>
  <c r="BI148" i="12"/>
  <c r="BI140" i="12"/>
  <c r="BJ134" i="12"/>
  <c r="BJ156" i="12"/>
  <c r="BI165" i="12"/>
  <c r="BI146" i="12"/>
  <c r="BJ153" i="12"/>
  <c r="BJ152" i="12"/>
  <c r="BI136" i="12"/>
  <c r="BJ154" i="12"/>
  <c r="BI160" i="12"/>
  <c r="BI153" i="12"/>
  <c r="BI137" i="12"/>
  <c r="BJ137" i="12"/>
  <c r="BJ150" i="12"/>
  <c r="BJ157" i="12"/>
  <c r="BI164" i="12"/>
  <c r="BJ146" i="12"/>
  <c r="BI150" i="12"/>
  <c r="BJ161" i="12"/>
  <c r="BJ136" i="12"/>
  <c r="BJ139" i="12"/>
  <c r="BI155" i="12"/>
  <c r="BJ143" i="12"/>
  <c r="BI166" i="12"/>
  <c r="BI138" i="12"/>
  <c r="BI143" i="12"/>
  <c r="BI167" i="12"/>
  <c r="BJ159" i="12"/>
  <c r="BI135" i="12"/>
  <c r="BJ140" i="12"/>
  <c r="BI139" i="12"/>
  <c r="BJ142" i="12"/>
  <c r="BJ155" i="12"/>
  <c r="BJ53" i="12"/>
  <c r="BJ31" i="12"/>
  <c r="BJ25" i="12"/>
  <c r="BI98" i="12"/>
  <c r="BJ111" i="12"/>
  <c r="BJ130" i="12"/>
  <c r="BJ113" i="12"/>
  <c r="BI67" i="12"/>
  <c r="BI42" i="12"/>
  <c r="BI78" i="12"/>
  <c r="BJ116" i="12"/>
  <c r="BJ131" i="12"/>
  <c r="BI13" i="12"/>
  <c r="BI125" i="12"/>
  <c r="BJ72" i="12"/>
  <c r="BJ13" i="12"/>
  <c r="BJ50" i="12"/>
  <c r="BJ56" i="12"/>
  <c r="BI91" i="12"/>
  <c r="BI113" i="12"/>
  <c r="BI27" i="12"/>
  <c r="BJ83" i="12"/>
  <c r="BJ71" i="12"/>
  <c r="BI105" i="12"/>
  <c r="BJ96" i="12"/>
  <c r="BJ10" i="12"/>
  <c r="AW31" i="10" s="1"/>
  <c r="BI104" i="12"/>
  <c r="BJ66" i="12"/>
  <c r="BJ43" i="12"/>
  <c r="BI54" i="12"/>
  <c r="BJ17" i="12"/>
  <c r="BI63" i="12"/>
  <c r="BJ57" i="12"/>
  <c r="BJ24" i="12"/>
  <c r="AW37" i="10" s="1"/>
  <c r="BJ52" i="12"/>
  <c r="BI106" i="12"/>
  <c r="BI44" i="12"/>
  <c r="BJ84" i="12"/>
  <c r="BI100" i="12"/>
  <c r="BI109" i="12"/>
  <c r="BJ132" i="12"/>
  <c r="BJ48" i="12"/>
  <c r="BI108" i="12"/>
  <c r="BI110" i="12"/>
  <c r="BJ77" i="12"/>
  <c r="BI87" i="12"/>
  <c r="BI36" i="12"/>
  <c r="BI9" i="12"/>
  <c r="BI90" i="12"/>
  <c r="BI77" i="12"/>
  <c r="BJ114" i="12"/>
  <c r="BI128" i="12"/>
  <c r="BI76" i="12"/>
  <c r="BI99" i="12"/>
  <c r="BJ88" i="12"/>
  <c r="BJ42" i="12"/>
  <c r="BI21" i="12"/>
  <c r="BJ64" i="12"/>
  <c r="BI18" i="12"/>
  <c r="BI107" i="12"/>
  <c r="BJ97" i="12"/>
  <c r="BI95" i="12"/>
  <c r="BJ40" i="12"/>
  <c r="BI39" i="12"/>
  <c r="BJ9" i="12"/>
  <c r="BI65" i="12"/>
  <c r="BJ36" i="12"/>
  <c r="BJ19" i="12"/>
  <c r="BJ46" i="12"/>
  <c r="BJ73" i="12"/>
  <c r="BJ107" i="12"/>
  <c r="BI89" i="12"/>
  <c r="BJ12" i="12"/>
  <c r="AW28" i="10" s="1"/>
  <c r="BI38" i="12"/>
  <c r="BI129" i="12"/>
  <c r="BI130" i="12"/>
  <c r="BJ122" i="12"/>
  <c r="BJ45" i="12"/>
  <c r="BI72" i="12"/>
  <c r="BI103" i="12"/>
  <c r="BI40" i="12"/>
  <c r="BI32" i="12"/>
  <c r="BI82" i="12"/>
  <c r="BJ92" i="12"/>
  <c r="BJ33" i="12"/>
  <c r="BI127" i="12"/>
  <c r="BI58" i="12"/>
  <c r="BJ99" i="12"/>
  <c r="BI22" i="12"/>
  <c r="BJ80" i="12"/>
  <c r="BJ118" i="12"/>
  <c r="BJ44" i="12"/>
  <c r="BJ34" i="12"/>
  <c r="BJ14" i="12"/>
  <c r="BJ110" i="12"/>
  <c r="BJ63" i="12"/>
  <c r="BJ82" i="12"/>
  <c r="BJ20" i="12"/>
  <c r="BI47" i="12"/>
  <c r="BI64" i="12"/>
  <c r="BJ23" i="12"/>
  <c r="BJ86" i="12"/>
  <c r="BI133" i="12"/>
  <c r="BI66" i="12"/>
  <c r="BI71" i="12"/>
  <c r="BJ128" i="12"/>
  <c r="BI56" i="12"/>
  <c r="BJ38" i="12"/>
  <c r="BJ49" i="12"/>
  <c r="BJ95" i="12"/>
  <c r="BI20" i="12"/>
  <c r="BJ81" i="12"/>
  <c r="BI60" i="12"/>
  <c r="BJ79" i="12"/>
  <c r="BI51" i="12"/>
  <c r="BI116" i="12"/>
  <c r="BJ11" i="12"/>
  <c r="BJ16" i="12"/>
  <c r="BI93" i="12"/>
  <c r="BJ28" i="12"/>
  <c r="AW36" i="10" s="1"/>
  <c r="BI132" i="12"/>
  <c r="BJ91" i="12"/>
  <c r="BI88" i="12"/>
  <c r="BI49" i="12"/>
  <c r="BJ78" i="12"/>
  <c r="BI57" i="12"/>
  <c r="BJ41" i="12"/>
  <c r="BI16" i="12"/>
  <c r="BJ22" i="12"/>
  <c r="BJ62" i="12"/>
  <c r="BI26" i="12"/>
  <c r="AV29" i="10" s="1"/>
  <c r="BI94" i="12"/>
  <c r="BI11" i="12"/>
  <c r="BI92" i="12"/>
  <c r="BI30" i="12"/>
  <c r="BI69" i="12"/>
  <c r="BI70" i="12"/>
  <c r="BI31" i="12"/>
  <c r="BJ21" i="12"/>
  <c r="BI84" i="12"/>
  <c r="BI23" i="12"/>
  <c r="BI117" i="12"/>
  <c r="BJ68" i="12"/>
  <c r="BI46" i="12"/>
  <c r="BI112" i="12"/>
  <c r="BI61" i="12"/>
  <c r="BJ124" i="12"/>
  <c r="BI53" i="12"/>
  <c r="BI111" i="12"/>
  <c r="BJ61" i="12"/>
  <c r="BJ75" i="12"/>
  <c r="BJ85" i="12"/>
  <c r="BI114" i="12"/>
  <c r="BJ129" i="12"/>
  <c r="BJ108" i="12"/>
  <c r="BJ18" i="12"/>
  <c r="BI75" i="12"/>
  <c r="BJ35" i="12"/>
  <c r="BI131" i="12"/>
  <c r="BI35" i="12"/>
  <c r="BJ54" i="12"/>
  <c r="BJ90" i="12"/>
  <c r="BI81" i="12"/>
  <c r="BI73" i="12"/>
  <c r="BI55" i="12"/>
  <c r="BJ67" i="12"/>
  <c r="BJ133" i="12"/>
  <c r="BI68" i="12"/>
  <c r="BI33" i="12"/>
  <c r="BJ70" i="12"/>
  <c r="BJ98" i="12"/>
  <c r="BI50" i="12"/>
  <c r="BI24" i="12"/>
  <c r="AV37" i="10" s="1"/>
  <c r="BI52" i="12"/>
  <c r="BI83" i="12"/>
  <c r="BI126" i="12"/>
  <c r="BJ87" i="12"/>
  <c r="BJ65" i="12"/>
  <c r="BI119" i="12"/>
  <c r="BI15" i="12"/>
  <c r="BJ32" i="12"/>
  <c r="BI122" i="12"/>
  <c r="BJ30" i="12"/>
  <c r="BJ76" i="12"/>
  <c r="BI59" i="12"/>
  <c r="BI74" i="12"/>
  <c r="BI80" i="12"/>
  <c r="BI96" i="12"/>
  <c r="BI37" i="12"/>
  <c r="BJ93" i="12"/>
  <c r="BJ105" i="12"/>
  <c r="BI62" i="12"/>
  <c r="BJ101" i="12"/>
  <c r="BJ89" i="12"/>
  <c r="BI97" i="12"/>
  <c r="BI45" i="12"/>
  <c r="BJ103" i="12"/>
  <c r="BI79" i="12"/>
  <c r="BI25" i="12"/>
  <c r="BI29" i="12"/>
  <c r="BI28" i="12"/>
  <c r="AV36" i="10" s="1"/>
  <c r="BJ74" i="12"/>
  <c r="BJ109" i="12"/>
  <c r="BJ104" i="12"/>
  <c r="BJ126" i="12"/>
  <c r="BI121" i="12"/>
  <c r="BI85" i="12"/>
  <c r="BI34" i="12"/>
  <c r="BJ29" i="12"/>
  <c r="BJ100" i="12"/>
  <c r="BI118" i="12"/>
  <c r="BJ120" i="12"/>
  <c r="BJ112" i="12"/>
  <c r="BJ47" i="12"/>
  <c r="BJ27" i="12"/>
  <c r="BI17" i="12"/>
  <c r="BJ94" i="12"/>
  <c r="BJ127" i="12"/>
  <c r="BI115" i="12"/>
  <c r="BJ60" i="12"/>
  <c r="BI102" i="12"/>
  <c r="BI43" i="12"/>
  <c r="BJ39" i="12"/>
  <c r="BI123" i="12"/>
  <c r="BJ117" i="12"/>
  <c r="BJ119" i="12"/>
  <c r="BJ58" i="12"/>
  <c r="BI19" i="12"/>
  <c r="AV42" i="10" s="1"/>
  <c r="BJ123" i="12"/>
  <c r="BJ125" i="12"/>
  <c r="BJ37" i="12"/>
  <c r="BJ121" i="12"/>
  <c r="BI48" i="12"/>
  <c r="BJ69" i="12"/>
  <c r="BI124" i="12"/>
  <c r="BJ15" i="12"/>
  <c r="BJ59" i="12"/>
  <c r="BI41" i="12"/>
  <c r="BI10" i="12"/>
  <c r="AV31" i="10" s="1"/>
  <c r="BJ26" i="12"/>
  <c r="AW29" i="10" s="1"/>
  <c r="BJ51" i="12"/>
  <c r="BJ102" i="12"/>
  <c r="BI101" i="12"/>
  <c r="BI14" i="12"/>
  <c r="BI120" i="12"/>
  <c r="BJ106" i="12"/>
  <c r="BI86" i="12"/>
  <c r="BJ115" i="12"/>
  <c r="BI12" i="12"/>
  <c r="AV28" i="10" s="1"/>
  <c r="BJ55" i="12"/>
  <c r="CR145" i="12"/>
  <c r="CS142" i="12"/>
  <c r="CR162" i="12"/>
  <c r="CS169" i="12"/>
  <c r="CS168" i="12"/>
  <c r="CR153" i="12"/>
  <c r="CR159" i="12"/>
  <c r="CR166" i="12"/>
  <c r="CS167" i="12"/>
  <c r="CS166" i="12"/>
  <c r="CS157" i="12"/>
  <c r="CR155" i="12"/>
  <c r="CR150" i="12"/>
  <c r="CR154" i="12"/>
  <c r="CS136" i="12"/>
  <c r="CR157" i="12"/>
  <c r="CR168" i="12"/>
  <c r="CS145" i="12"/>
  <c r="CS159" i="12"/>
  <c r="CS151" i="12"/>
  <c r="CS152" i="12"/>
  <c r="CR134" i="12"/>
  <c r="CS156" i="12"/>
  <c r="CR163" i="12"/>
  <c r="CR142" i="12"/>
  <c r="CS158" i="12"/>
  <c r="CS144" i="12"/>
  <c r="CS154" i="12"/>
  <c r="CS139" i="12"/>
  <c r="CS161" i="12"/>
  <c r="CR137" i="12"/>
  <c r="CR140" i="12"/>
  <c r="CR135" i="12"/>
  <c r="CS141" i="12"/>
  <c r="CS134" i="12"/>
  <c r="CS150" i="12"/>
  <c r="CR151" i="12"/>
  <c r="CS140" i="12"/>
  <c r="CR165" i="12"/>
  <c r="CS149" i="12"/>
  <c r="CS160" i="12"/>
  <c r="CR143" i="12"/>
  <c r="CR161" i="12"/>
  <c r="CS143" i="12"/>
  <c r="CS147" i="12"/>
  <c r="CR169" i="12"/>
  <c r="CR139" i="12"/>
  <c r="CR160" i="12"/>
  <c r="CS137" i="12"/>
  <c r="CR147" i="12"/>
  <c r="CR164" i="12"/>
  <c r="CR144" i="12"/>
  <c r="CS155" i="12"/>
  <c r="CR146" i="12"/>
  <c r="CR152" i="12"/>
  <c r="CR149" i="12"/>
  <c r="CS146" i="12"/>
  <c r="CS135" i="12"/>
  <c r="CR156" i="12"/>
  <c r="CR158" i="12"/>
  <c r="CR136" i="12"/>
  <c r="CS165" i="12"/>
  <c r="CS153" i="12"/>
  <c r="CS164" i="12"/>
  <c r="CS162" i="12"/>
  <c r="CR167" i="12"/>
  <c r="CR141" i="12"/>
  <c r="CS138" i="12"/>
  <c r="CS148" i="12"/>
  <c r="CR138" i="12"/>
  <c r="CS163" i="12"/>
  <c r="CR148" i="12"/>
  <c r="CS64" i="12"/>
  <c r="CS132" i="12"/>
  <c r="CR59" i="12"/>
  <c r="CS103" i="12"/>
  <c r="CS20" i="12"/>
  <c r="CS87" i="12"/>
  <c r="CS27" i="12"/>
  <c r="CS102" i="12"/>
  <c r="CR56" i="12"/>
  <c r="CS79" i="12"/>
  <c r="CS69" i="12"/>
  <c r="CS16" i="12"/>
  <c r="CS131" i="12"/>
  <c r="CR114" i="12"/>
  <c r="CR107" i="12"/>
  <c r="CS43" i="12"/>
  <c r="CS48" i="12"/>
  <c r="CR93" i="12"/>
  <c r="CS80" i="12"/>
  <c r="CS57" i="12"/>
  <c r="CR102" i="12"/>
  <c r="CR44" i="12"/>
  <c r="CS46" i="12"/>
  <c r="CR41" i="12"/>
  <c r="CR61" i="12"/>
  <c r="CR46" i="12"/>
  <c r="CS60" i="12"/>
  <c r="CR36" i="12"/>
  <c r="CR128" i="12"/>
  <c r="CS89" i="12"/>
  <c r="CS28" i="12"/>
  <c r="CF36" i="10" s="1"/>
  <c r="CR33" i="12"/>
  <c r="CS63" i="12"/>
  <c r="CS130" i="12"/>
  <c r="CR82" i="12"/>
  <c r="CS71" i="12"/>
  <c r="CS24" i="12"/>
  <c r="CF37" i="10" s="1"/>
  <c r="CR92" i="12"/>
  <c r="CR52" i="12"/>
  <c r="CR91" i="12"/>
  <c r="CR132" i="12"/>
  <c r="CS100" i="12"/>
  <c r="CS95" i="12"/>
  <c r="CR62" i="12"/>
  <c r="CR112" i="12"/>
  <c r="CS123" i="12"/>
  <c r="CS86" i="12"/>
  <c r="CS42" i="12"/>
  <c r="CR87" i="12"/>
  <c r="CS61" i="12"/>
  <c r="CR65" i="12"/>
  <c r="CR85" i="12"/>
  <c r="CR84" i="12"/>
  <c r="CS85" i="12"/>
  <c r="CS98" i="12"/>
  <c r="CR24" i="12"/>
  <c r="CE37" i="10" s="1"/>
  <c r="CR124" i="12"/>
  <c r="CR19" i="12"/>
  <c r="CR17" i="12"/>
  <c r="CS50" i="12"/>
  <c r="CS127" i="12"/>
  <c r="CR32" i="12"/>
  <c r="CR40" i="12"/>
  <c r="CR51" i="12"/>
  <c r="CS104" i="12"/>
  <c r="CS31" i="12"/>
  <c r="CR94" i="12"/>
  <c r="CR70" i="12"/>
  <c r="CS21" i="12"/>
  <c r="CR25" i="12"/>
  <c r="CS47" i="12"/>
  <c r="CS65" i="12"/>
  <c r="CR27" i="12"/>
  <c r="CS74" i="12"/>
  <c r="CS54" i="12"/>
  <c r="CR126" i="12"/>
  <c r="CS30" i="12"/>
  <c r="CR129" i="12"/>
  <c r="CR63" i="12"/>
  <c r="CS112" i="12"/>
  <c r="CS72" i="12"/>
  <c r="CS108" i="12"/>
  <c r="CR81" i="12"/>
  <c r="CR119" i="12"/>
  <c r="CR101" i="12"/>
  <c r="CS36" i="12"/>
  <c r="CR26" i="12"/>
  <c r="CE29" i="10" s="1"/>
  <c r="CR78" i="12"/>
  <c r="CR66" i="12"/>
  <c r="CR71" i="12"/>
  <c r="CS99" i="12"/>
  <c r="CR130" i="12"/>
  <c r="CR115" i="12"/>
  <c r="CR90" i="12"/>
  <c r="CS58" i="12"/>
  <c r="CR55" i="12"/>
  <c r="CR39" i="12"/>
  <c r="CS62" i="12"/>
  <c r="CR100" i="12"/>
  <c r="CR121" i="12"/>
  <c r="CR53" i="12"/>
  <c r="CS107" i="12"/>
  <c r="CS52" i="12"/>
  <c r="CS35" i="12"/>
  <c r="CS109" i="12"/>
  <c r="CS15" i="12"/>
  <c r="CR104" i="12"/>
  <c r="CR47" i="12"/>
  <c r="CR12" i="12"/>
  <c r="CE28" i="10" s="1"/>
  <c r="CR42" i="12"/>
  <c r="CR49" i="12"/>
  <c r="CS75" i="12"/>
  <c r="CS81" i="12"/>
  <c r="CR83" i="12"/>
  <c r="CR111" i="12"/>
  <c r="CS56" i="12"/>
  <c r="CS59" i="12"/>
  <c r="CR73" i="12"/>
  <c r="CS37" i="12"/>
  <c r="CS106" i="12"/>
  <c r="CR37" i="12"/>
  <c r="CR21" i="12"/>
  <c r="CR60" i="12"/>
  <c r="CS44" i="12"/>
  <c r="CS73" i="12"/>
  <c r="CS110" i="12"/>
  <c r="CS82" i="12"/>
  <c r="CR50" i="12"/>
  <c r="CR14" i="12"/>
  <c r="CS45" i="12"/>
  <c r="CR122" i="12"/>
  <c r="CS133" i="12"/>
  <c r="CR68" i="12"/>
  <c r="CR48" i="12"/>
  <c r="CR80" i="12"/>
  <c r="CS19" i="12"/>
  <c r="CF42" i="10" s="1"/>
  <c r="CS17" i="12"/>
  <c r="CR11" i="12"/>
  <c r="CS111" i="12"/>
  <c r="CR31" i="12"/>
  <c r="CS105" i="12"/>
  <c r="CS67" i="12"/>
  <c r="CR28" i="12"/>
  <c r="CE36" i="10" s="1"/>
  <c r="CR123" i="12"/>
  <c r="CR97" i="12"/>
  <c r="CS40" i="12"/>
  <c r="CS120" i="12"/>
  <c r="CR76" i="12"/>
  <c r="CS114" i="12"/>
  <c r="CR95" i="12"/>
  <c r="CS38" i="12"/>
  <c r="CS33" i="12"/>
  <c r="CR34" i="12"/>
  <c r="CR69" i="12"/>
  <c r="CS41" i="12"/>
  <c r="CR118" i="12"/>
  <c r="CR43" i="12"/>
  <c r="CS90" i="12"/>
  <c r="CR22" i="12"/>
  <c r="CR117" i="12"/>
  <c r="CR57" i="12"/>
  <c r="CS116" i="12"/>
  <c r="CS129" i="12"/>
  <c r="CS23" i="12"/>
  <c r="CS96" i="12"/>
  <c r="CS51" i="12"/>
  <c r="CR75" i="12"/>
  <c r="CS92" i="12"/>
  <c r="CR105" i="12"/>
  <c r="CR45" i="12"/>
  <c r="CS26" i="12"/>
  <c r="CF29" i="10" s="1"/>
  <c r="CR79" i="12"/>
  <c r="CR106" i="12"/>
  <c r="CR120" i="12"/>
  <c r="CR35" i="12"/>
  <c r="CS49" i="12"/>
  <c r="CS11" i="12"/>
  <c r="CR64" i="12"/>
  <c r="CR109" i="12"/>
  <c r="CS94" i="12"/>
  <c r="CS121" i="12"/>
  <c r="CR20" i="12"/>
  <c r="CS34" i="12"/>
  <c r="CR72" i="12"/>
  <c r="CS128" i="12"/>
  <c r="CS93" i="12"/>
  <c r="CR96" i="12"/>
  <c r="CR74" i="12"/>
  <c r="CS70" i="12"/>
  <c r="CR127" i="12"/>
  <c r="CS18" i="12"/>
  <c r="CS77" i="12"/>
  <c r="CS53" i="12"/>
  <c r="CS32" i="12"/>
  <c r="CR108" i="12"/>
  <c r="CS76" i="12"/>
  <c r="CR110" i="12"/>
  <c r="CR9" i="12"/>
  <c r="CR77" i="12"/>
  <c r="CR125" i="12"/>
  <c r="CR131" i="12"/>
  <c r="CS119" i="12"/>
  <c r="CR86" i="12"/>
  <c r="CR54" i="12"/>
  <c r="CS29" i="12"/>
  <c r="CS78" i="12"/>
  <c r="CS10" i="12"/>
  <c r="CF31" i="10" s="1"/>
  <c r="CS13" i="12"/>
  <c r="CS101" i="12"/>
  <c r="CS97" i="12"/>
  <c r="CS39" i="12"/>
  <c r="CR99" i="12"/>
  <c r="CR98" i="12"/>
  <c r="CS9" i="12"/>
  <c r="CR58" i="12"/>
  <c r="CS55" i="12"/>
  <c r="CR16" i="12"/>
  <c r="CR67" i="12"/>
  <c r="CS113" i="12"/>
  <c r="CR30" i="12"/>
  <c r="CS122" i="12"/>
  <c r="CR88" i="12"/>
  <c r="CS124" i="12"/>
  <c r="CS115" i="12"/>
  <c r="CS91" i="12"/>
  <c r="CS25" i="12"/>
  <c r="CR113" i="12"/>
  <c r="CR23" i="12"/>
  <c r="CS14" i="12"/>
  <c r="CR103" i="12"/>
  <c r="CR18" i="12"/>
  <c r="CS118" i="12"/>
  <c r="CR15" i="12"/>
  <c r="CS126" i="12"/>
  <c r="CR13" i="12"/>
  <c r="CS22" i="12"/>
  <c r="CR10" i="12"/>
  <c r="CE31" i="10" s="1"/>
  <c r="CS66" i="12"/>
  <c r="CR38" i="12"/>
  <c r="CS117" i="12"/>
  <c r="CR89" i="12"/>
  <c r="CS83" i="12"/>
  <c r="CS125" i="12"/>
  <c r="CS84" i="12"/>
  <c r="CS88" i="12"/>
  <c r="CR29" i="12"/>
  <c r="CS12" i="12"/>
  <c r="CF28" i="10" s="1"/>
  <c r="CR133" i="12"/>
  <c r="CS68" i="12"/>
  <c r="CR116" i="12"/>
  <c r="GS168" i="12"/>
  <c r="GT168" i="12"/>
  <c r="GT164" i="12"/>
  <c r="GS136" i="12"/>
  <c r="GT136" i="12"/>
  <c r="GT166" i="12"/>
  <c r="GS154" i="12"/>
  <c r="GT148" i="12"/>
  <c r="GS152" i="12"/>
  <c r="GT152" i="12"/>
  <c r="GT154" i="12"/>
  <c r="GS163" i="12"/>
  <c r="GS147" i="12"/>
  <c r="GS148" i="12"/>
  <c r="GS159" i="12"/>
  <c r="GT156" i="12"/>
  <c r="GS150" i="12"/>
  <c r="GT151" i="12"/>
  <c r="GT149" i="12"/>
  <c r="GT138" i="12"/>
  <c r="GT147" i="12"/>
  <c r="GT137" i="12"/>
  <c r="GS167" i="12"/>
  <c r="GT146" i="12"/>
  <c r="GS140" i="12"/>
  <c r="GS162" i="12"/>
  <c r="GS155" i="12"/>
  <c r="GT167" i="12"/>
  <c r="GS165" i="12"/>
  <c r="GS160" i="12"/>
  <c r="GS134" i="12"/>
  <c r="GS164" i="12"/>
  <c r="GT155" i="12"/>
  <c r="GT135" i="12"/>
  <c r="GS142" i="12"/>
  <c r="GT139" i="12"/>
  <c r="GT158" i="12"/>
  <c r="GT169" i="12"/>
  <c r="GS161" i="12"/>
  <c r="GT157" i="12"/>
  <c r="GT162" i="12"/>
  <c r="GT145" i="12"/>
  <c r="GS157" i="12"/>
  <c r="GS143" i="12"/>
  <c r="GT143" i="12"/>
  <c r="GS166" i="12"/>
  <c r="GS145" i="12"/>
  <c r="GT142" i="12"/>
  <c r="GT144" i="12"/>
  <c r="GT134" i="12"/>
  <c r="GS139" i="12"/>
  <c r="GS169" i="12"/>
  <c r="GS149" i="12"/>
  <c r="GT153" i="12"/>
  <c r="GS153" i="12"/>
  <c r="GS158" i="12"/>
  <c r="GS135" i="12"/>
  <c r="GT159" i="12"/>
  <c r="GS146" i="12"/>
  <c r="GT163" i="12"/>
  <c r="GT165" i="12"/>
  <c r="GS151" i="12"/>
  <c r="GS138" i="12"/>
  <c r="GS137" i="12"/>
  <c r="GT140" i="12"/>
  <c r="GS156" i="12"/>
  <c r="GT160" i="12"/>
  <c r="GT150" i="12"/>
  <c r="GT141" i="12"/>
  <c r="GT161" i="12"/>
  <c r="GS141" i="12"/>
  <c r="GS144" i="12"/>
  <c r="GT88" i="12"/>
  <c r="GT63" i="12"/>
  <c r="GT93" i="12"/>
  <c r="GS38" i="12"/>
  <c r="GT127" i="12"/>
  <c r="GS79" i="12"/>
  <c r="GS23" i="12"/>
  <c r="GT59" i="12"/>
  <c r="GS75" i="12"/>
  <c r="GT25" i="12"/>
  <c r="GS109" i="12"/>
  <c r="GT14" i="12"/>
  <c r="GS48" i="12"/>
  <c r="GT40" i="12"/>
  <c r="GS86" i="12"/>
  <c r="GS80" i="12"/>
  <c r="GT103" i="12"/>
  <c r="GT16" i="12"/>
  <c r="GS27" i="12"/>
  <c r="GS14" i="12"/>
  <c r="GS61" i="12"/>
  <c r="GT20" i="12"/>
  <c r="GS106" i="12"/>
  <c r="GS123" i="12"/>
  <c r="GS130" i="12"/>
  <c r="GT50" i="12"/>
  <c r="GT130" i="12"/>
  <c r="GS44" i="12"/>
  <c r="GT71" i="12"/>
  <c r="GS124" i="12"/>
  <c r="GS19" i="12"/>
  <c r="GS35" i="12"/>
  <c r="GT83" i="12"/>
  <c r="GT68" i="12"/>
  <c r="GS69" i="12"/>
  <c r="GT45" i="12"/>
  <c r="GS34" i="12"/>
  <c r="GS88" i="12"/>
  <c r="GT85" i="12"/>
  <c r="GS53" i="12"/>
  <c r="GS89" i="12"/>
  <c r="GT87" i="12"/>
  <c r="GS133" i="12"/>
  <c r="GT57" i="12"/>
  <c r="GS83" i="12"/>
  <c r="GT49" i="12"/>
  <c r="GS22" i="12"/>
  <c r="GS117" i="12"/>
  <c r="GT129" i="12"/>
  <c r="GS37" i="12"/>
  <c r="GT122" i="12"/>
  <c r="GT101" i="12"/>
  <c r="GT64" i="12"/>
  <c r="GS40" i="12"/>
  <c r="GT13" i="12"/>
  <c r="GT35" i="12"/>
  <c r="GT18" i="12"/>
  <c r="GS77" i="12"/>
  <c r="GS101" i="12"/>
  <c r="GT23" i="12"/>
  <c r="GT15" i="12"/>
  <c r="GT106" i="12"/>
  <c r="GT105" i="12"/>
  <c r="GT126" i="12"/>
  <c r="GT99" i="12"/>
  <c r="GS33" i="12"/>
  <c r="GS115" i="12"/>
  <c r="GS54" i="12"/>
  <c r="GS122" i="12"/>
  <c r="GT118" i="12"/>
  <c r="GT96" i="12"/>
  <c r="GT43" i="12"/>
  <c r="GS96" i="12"/>
  <c r="GT76" i="12"/>
  <c r="GT65" i="12"/>
  <c r="GS128" i="12"/>
  <c r="GS84" i="12"/>
  <c r="GS104" i="12"/>
  <c r="GS24" i="12"/>
  <c r="GF37" i="10" s="1"/>
  <c r="GT119" i="12"/>
  <c r="GT12" i="12"/>
  <c r="GG28" i="10" s="1"/>
  <c r="GT26" i="12"/>
  <c r="GG29" i="10" s="1"/>
  <c r="GT56" i="12"/>
  <c r="GS65" i="12"/>
  <c r="GS32" i="12"/>
  <c r="GT27" i="12"/>
  <c r="GS36" i="12"/>
  <c r="GS47" i="12"/>
  <c r="GS16" i="12"/>
  <c r="GS118" i="12"/>
  <c r="GT17" i="12"/>
  <c r="GS12" i="12"/>
  <c r="GF28" i="10" s="1"/>
  <c r="GS41" i="12"/>
  <c r="GT52" i="12"/>
  <c r="GT90" i="12"/>
  <c r="GS90" i="12"/>
  <c r="GS58" i="12"/>
  <c r="GS78" i="12"/>
  <c r="GS112" i="12"/>
  <c r="GS98" i="12"/>
  <c r="GS9" i="12"/>
  <c r="GS68" i="12"/>
  <c r="GS120" i="12"/>
  <c r="GT100" i="12"/>
  <c r="GS21" i="12"/>
  <c r="GT42" i="12"/>
  <c r="GS57" i="12"/>
  <c r="GT31" i="12"/>
  <c r="GS93" i="12"/>
  <c r="GT51" i="12"/>
  <c r="GS111" i="12"/>
  <c r="GS119" i="12"/>
  <c r="GT44" i="12"/>
  <c r="GT55" i="12"/>
  <c r="GS30" i="12"/>
  <c r="GS95" i="12"/>
  <c r="GS107" i="12"/>
  <c r="GT104" i="12"/>
  <c r="GS51" i="12"/>
  <c r="GS55" i="12"/>
  <c r="GT133" i="12"/>
  <c r="GT29" i="12"/>
  <c r="GT60" i="12"/>
  <c r="GS29" i="12"/>
  <c r="GS73" i="12"/>
  <c r="GT24" i="12"/>
  <c r="GG37" i="10" s="1"/>
  <c r="GT41" i="12"/>
  <c r="GT123" i="12"/>
  <c r="GT98" i="12"/>
  <c r="GT9" i="12"/>
  <c r="GS81" i="12"/>
  <c r="GT110" i="12"/>
  <c r="GT109" i="12"/>
  <c r="GS15" i="12"/>
  <c r="GS59" i="12"/>
  <c r="GS26" i="12"/>
  <c r="GF29" i="10" s="1"/>
  <c r="GS74" i="12"/>
  <c r="GS62" i="12"/>
  <c r="GT32" i="12"/>
  <c r="GT115" i="12"/>
  <c r="GS131" i="12"/>
  <c r="GS20" i="12"/>
  <c r="GT47" i="12"/>
  <c r="GT66" i="12"/>
  <c r="GT38" i="12"/>
  <c r="GS113" i="12"/>
  <c r="GS71" i="12"/>
  <c r="GT113" i="12"/>
  <c r="GT69" i="12"/>
  <c r="GT78" i="12"/>
  <c r="GS76" i="12"/>
  <c r="GS114" i="12"/>
  <c r="GT34" i="12"/>
  <c r="GT111" i="12"/>
  <c r="GT22" i="12"/>
  <c r="GT67" i="12"/>
  <c r="GT21" i="12"/>
  <c r="GT117" i="12"/>
  <c r="GT70" i="12"/>
  <c r="GS72" i="12"/>
  <c r="GF22" i="10" s="1"/>
  <c r="GS42" i="12"/>
  <c r="GT102" i="12"/>
  <c r="GT80" i="12"/>
  <c r="GS99" i="12"/>
  <c r="GS91" i="12"/>
  <c r="GT112" i="12"/>
  <c r="GT97" i="12"/>
  <c r="GT107" i="12"/>
  <c r="GS18" i="12"/>
  <c r="GS92" i="12"/>
  <c r="GT11" i="12"/>
  <c r="GT75" i="12"/>
  <c r="GT121" i="12"/>
  <c r="GT94" i="12"/>
  <c r="GS52" i="12"/>
  <c r="GS17" i="12"/>
  <c r="GT82" i="12"/>
  <c r="GS103" i="12"/>
  <c r="GS39" i="12"/>
  <c r="GT77" i="12"/>
  <c r="GS70" i="12"/>
  <c r="GS100" i="12"/>
  <c r="GS129" i="12"/>
  <c r="GS31" i="12"/>
  <c r="GS25" i="12"/>
  <c r="GT28" i="12"/>
  <c r="GG36" i="10" s="1"/>
  <c r="GT132" i="12"/>
  <c r="GT116" i="12"/>
  <c r="GS60" i="12"/>
  <c r="GS126" i="12"/>
  <c r="GS87" i="12"/>
  <c r="GT48" i="12"/>
  <c r="GT58" i="12"/>
  <c r="GT86" i="12"/>
  <c r="GT95" i="12"/>
  <c r="GS10" i="12"/>
  <c r="GF31" i="10" s="1"/>
  <c r="GT36" i="12"/>
  <c r="GS11" i="12"/>
  <c r="GT39" i="12"/>
  <c r="GT33" i="12"/>
  <c r="GS82" i="12"/>
  <c r="GT91" i="12"/>
  <c r="GT125" i="12"/>
  <c r="GT124" i="12"/>
  <c r="GT120" i="12"/>
  <c r="GS132" i="12"/>
  <c r="GT37" i="12"/>
  <c r="GT10" i="12"/>
  <c r="GG31" i="10" s="1"/>
  <c r="GT54" i="12"/>
  <c r="GS46" i="12"/>
  <c r="GS66" i="12"/>
  <c r="GS64" i="12"/>
  <c r="GS56" i="12"/>
  <c r="GS110" i="12"/>
  <c r="GT53" i="12"/>
  <c r="GT46" i="12"/>
  <c r="GS116" i="12"/>
  <c r="GS13" i="12"/>
  <c r="GS43" i="12"/>
  <c r="GT72" i="12"/>
  <c r="GT61" i="12"/>
  <c r="GT131" i="12"/>
  <c r="GT81" i="12"/>
  <c r="GT128" i="12"/>
  <c r="GS125" i="12"/>
  <c r="GT89" i="12"/>
  <c r="GS94" i="12"/>
  <c r="GS121" i="12"/>
  <c r="GS50" i="12"/>
  <c r="GS28" i="12"/>
  <c r="GF36" i="10" s="1"/>
  <c r="GS49" i="12"/>
  <c r="GT79" i="12"/>
  <c r="GS97" i="12"/>
  <c r="GS67" i="12"/>
  <c r="GS85" i="12"/>
  <c r="GT30" i="12"/>
  <c r="GS63" i="12"/>
  <c r="GT108" i="12"/>
  <c r="GS45" i="12"/>
  <c r="GT84" i="12"/>
  <c r="GS102" i="12"/>
  <c r="GS127" i="12"/>
  <c r="GT73" i="12"/>
  <c r="GT92" i="12"/>
  <c r="GT19" i="12"/>
  <c r="GT74" i="12"/>
  <c r="GT62" i="12"/>
  <c r="GT114" i="12"/>
  <c r="GS108" i="12"/>
  <c r="GS105" i="12"/>
  <c r="AG165" i="12"/>
  <c r="AG145" i="12"/>
  <c r="AG167" i="12"/>
  <c r="AG169" i="12"/>
  <c r="AH154" i="12"/>
  <c r="AH149" i="12"/>
  <c r="AG166" i="12"/>
  <c r="AG160" i="12"/>
  <c r="AG136" i="12"/>
  <c r="AG140" i="12"/>
  <c r="AG168" i="12"/>
  <c r="AG142" i="12"/>
  <c r="AH164" i="12"/>
  <c r="AG141" i="12"/>
  <c r="AH167" i="12"/>
  <c r="AG164" i="12"/>
  <c r="AG161" i="12"/>
  <c r="AG153" i="12"/>
  <c r="AH165" i="12"/>
  <c r="AG147" i="12"/>
  <c r="AH138" i="12"/>
  <c r="AG134" i="12"/>
  <c r="AH134" i="12"/>
  <c r="AH139" i="12"/>
  <c r="AH153" i="12"/>
  <c r="AG139" i="12"/>
  <c r="AG135" i="12"/>
  <c r="AH166" i="12"/>
  <c r="AG163" i="12"/>
  <c r="AH161" i="12"/>
  <c r="AH135" i="12"/>
  <c r="AH162" i="12"/>
  <c r="AG162" i="12"/>
  <c r="AH144" i="12"/>
  <c r="AH156" i="12"/>
  <c r="AH137" i="12"/>
  <c r="AH168" i="12"/>
  <c r="AH147" i="12"/>
  <c r="AH142" i="12"/>
  <c r="AH163" i="12"/>
  <c r="AG151" i="12"/>
  <c r="AG156" i="12"/>
  <c r="AH151" i="12"/>
  <c r="AH140" i="12"/>
  <c r="AG154" i="12"/>
  <c r="AG150" i="12"/>
  <c r="AH146" i="12"/>
  <c r="AG157" i="12"/>
  <c r="AG155" i="12"/>
  <c r="AG158" i="12"/>
  <c r="AH169" i="12"/>
  <c r="AH160" i="12"/>
  <c r="AG159" i="12"/>
  <c r="AH150" i="12"/>
  <c r="AH148" i="12"/>
  <c r="AG152" i="12"/>
  <c r="AH159" i="12"/>
  <c r="AH141" i="12"/>
  <c r="AG143" i="12"/>
  <c r="AH143" i="12"/>
  <c r="AH157" i="12"/>
  <c r="AG137" i="12"/>
  <c r="AH136" i="12"/>
  <c r="AH155" i="12"/>
  <c r="AH158" i="12"/>
  <c r="AH152" i="12"/>
  <c r="AG149" i="12"/>
  <c r="AG148" i="12"/>
  <c r="AH145" i="12"/>
  <c r="AG144" i="12"/>
  <c r="AG146" i="12"/>
  <c r="AG138" i="12"/>
  <c r="AG25" i="12"/>
  <c r="AG89" i="12"/>
  <c r="AH80" i="12"/>
  <c r="AH9" i="12"/>
  <c r="AH36" i="12"/>
  <c r="AH70" i="12"/>
  <c r="AG120" i="12"/>
  <c r="AH60" i="12"/>
  <c r="AH105" i="12"/>
  <c r="AH56" i="12"/>
  <c r="AH127" i="12"/>
  <c r="AH38" i="12"/>
  <c r="AG91" i="12"/>
  <c r="AG22" i="12"/>
  <c r="AG125" i="12"/>
  <c r="AH14" i="12"/>
  <c r="AG23" i="12"/>
  <c r="AH126" i="12"/>
  <c r="AG29" i="12"/>
  <c r="AH32" i="12"/>
  <c r="AG32" i="12"/>
  <c r="AH89" i="12"/>
  <c r="AH53" i="12"/>
  <c r="AG9" i="12"/>
  <c r="AH15" i="12"/>
  <c r="AH48" i="12"/>
  <c r="AH96" i="12"/>
  <c r="AH23" i="12"/>
  <c r="AG39" i="12"/>
  <c r="AG13" i="12"/>
  <c r="AG37" i="12"/>
  <c r="AG17" i="12"/>
  <c r="AH18" i="12"/>
  <c r="AG109" i="12"/>
  <c r="AH79" i="12"/>
  <c r="AH46" i="12"/>
  <c r="AG115" i="12"/>
  <c r="AG53" i="12"/>
  <c r="AG35" i="12"/>
  <c r="AG73" i="12"/>
  <c r="AH55" i="12"/>
  <c r="AH50" i="12"/>
  <c r="AG116" i="12"/>
  <c r="AH86" i="12"/>
  <c r="AH22" i="12"/>
  <c r="AG65" i="12"/>
  <c r="AG55" i="12"/>
  <c r="AH16" i="12"/>
  <c r="AH113" i="12"/>
  <c r="AG44" i="12"/>
  <c r="AH28" i="12"/>
  <c r="U36" i="10" s="1"/>
  <c r="AG98" i="12"/>
  <c r="AH20" i="12"/>
  <c r="AH117" i="12"/>
  <c r="AG133" i="12"/>
  <c r="AG42" i="12"/>
  <c r="AG96" i="12"/>
  <c r="AH75" i="12"/>
  <c r="AH76" i="12"/>
  <c r="AG87" i="12"/>
  <c r="AG63" i="12"/>
  <c r="AH81" i="12"/>
  <c r="AH97" i="12"/>
  <c r="AH122" i="12"/>
  <c r="AH119" i="12"/>
  <c r="AG117" i="12"/>
  <c r="AH39" i="12"/>
  <c r="AH17" i="12"/>
  <c r="AH84" i="12"/>
  <c r="AH132" i="12"/>
  <c r="AG103" i="12"/>
  <c r="AH100" i="12"/>
  <c r="AH128" i="12"/>
  <c r="AH131" i="12"/>
  <c r="AG90" i="12"/>
  <c r="AH58" i="12"/>
  <c r="AG19" i="12"/>
  <c r="AG61" i="12"/>
  <c r="AG95" i="12"/>
  <c r="AG50" i="12"/>
  <c r="AH85" i="12"/>
  <c r="AH93" i="12"/>
  <c r="AH94" i="12"/>
  <c r="AH52" i="12"/>
  <c r="AH108" i="12"/>
  <c r="AG15" i="12"/>
  <c r="AG58" i="12"/>
  <c r="AH74" i="12"/>
  <c r="AH43" i="12"/>
  <c r="AG48" i="12"/>
  <c r="AG38" i="12"/>
  <c r="AG106" i="12"/>
  <c r="AG129" i="12"/>
  <c r="AG20" i="12"/>
  <c r="AG88" i="12"/>
  <c r="AG122" i="12"/>
  <c r="AG84" i="12"/>
  <c r="AG54" i="12"/>
  <c r="AH102" i="12"/>
  <c r="AH30" i="12"/>
  <c r="AH33" i="12"/>
  <c r="AG34" i="12"/>
  <c r="AH72" i="12"/>
  <c r="AG74" i="12"/>
  <c r="AH110" i="12"/>
  <c r="AH123" i="12"/>
  <c r="AH25" i="12"/>
  <c r="AH44" i="12"/>
  <c r="AG47" i="12"/>
  <c r="AH106" i="12"/>
  <c r="AG43" i="12"/>
  <c r="AH78" i="12"/>
  <c r="AH59" i="12"/>
  <c r="AG126" i="12"/>
  <c r="AH54" i="12"/>
  <c r="AG62" i="12"/>
  <c r="AG100" i="12"/>
  <c r="AH77" i="12"/>
  <c r="AG118" i="12"/>
  <c r="AG27" i="12"/>
  <c r="AG36" i="12"/>
  <c r="AG79" i="12"/>
  <c r="AH133" i="12"/>
  <c r="AG75" i="12"/>
  <c r="AG56" i="12"/>
  <c r="AG46" i="12"/>
  <c r="AH71" i="12"/>
  <c r="AH130" i="12"/>
  <c r="AG12" i="12"/>
  <c r="T28" i="10" s="1"/>
  <c r="AG14" i="12"/>
  <c r="AH90" i="12"/>
  <c r="AH67" i="12"/>
  <c r="AG82" i="12"/>
  <c r="AG41" i="12"/>
  <c r="AH49" i="12"/>
  <c r="AG69" i="12"/>
  <c r="AH112" i="12"/>
  <c r="AG33" i="12"/>
  <c r="AH101" i="12"/>
  <c r="AG70" i="12"/>
  <c r="AH83" i="12"/>
  <c r="AH88" i="12"/>
  <c r="AG28" i="12"/>
  <c r="T36" i="10" s="1"/>
  <c r="AH61" i="12"/>
  <c r="AH69" i="12"/>
  <c r="AG92" i="12"/>
  <c r="AH27" i="12"/>
  <c r="AG83" i="12"/>
  <c r="AH116" i="12"/>
  <c r="AG104" i="12"/>
  <c r="AH109" i="12"/>
  <c r="AG111" i="12"/>
  <c r="AG110" i="12"/>
  <c r="AG68" i="12"/>
  <c r="AH129" i="12"/>
  <c r="AH31" i="12"/>
  <c r="AH91" i="12"/>
  <c r="AG114" i="12"/>
  <c r="AH124" i="12"/>
  <c r="AG64" i="12"/>
  <c r="AH41" i="12"/>
  <c r="AG71" i="12"/>
  <c r="AH73" i="12"/>
  <c r="AG99" i="12"/>
  <c r="AG108" i="12"/>
  <c r="AH19" i="12"/>
  <c r="AG45" i="12"/>
  <c r="AG30" i="12"/>
  <c r="AH104" i="12"/>
  <c r="AG81" i="12"/>
  <c r="AG60" i="12"/>
  <c r="AG127" i="12"/>
  <c r="AH26" i="12"/>
  <c r="U29" i="10" s="1"/>
  <c r="AG128" i="12"/>
  <c r="AG51" i="12"/>
  <c r="AG113" i="12"/>
  <c r="AG124" i="12"/>
  <c r="AH92" i="12"/>
  <c r="AH63" i="12"/>
  <c r="AG76" i="12"/>
  <c r="AH40" i="12"/>
  <c r="AG121" i="12"/>
  <c r="AH87" i="12"/>
  <c r="AH98" i="12"/>
  <c r="AG24" i="12"/>
  <c r="T37" i="10" s="1"/>
  <c r="AH45" i="12"/>
  <c r="AH37" i="12"/>
  <c r="AH99" i="12"/>
  <c r="AG31" i="12"/>
  <c r="AH125" i="12"/>
  <c r="AG72" i="12"/>
  <c r="AG131" i="12"/>
  <c r="AG101" i="12"/>
  <c r="AG57" i="12"/>
  <c r="AH82" i="12"/>
  <c r="AH111" i="12"/>
  <c r="AG77" i="12"/>
  <c r="AH47" i="12"/>
  <c r="AH121" i="12"/>
  <c r="AG132" i="12"/>
  <c r="AG93" i="12"/>
  <c r="AG107" i="12"/>
  <c r="AH12" i="12"/>
  <c r="U28" i="10" s="1"/>
  <c r="AH13" i="12"/>
  <c r="AG80" i="12"/>
  <c r="AG112" i="12"/>
  <c r="AG78" i="12"/>
  <c r="AH114" i="12"/>
  <c r="AH103" i="12"/>
  <c r="AG49" i="12"/>
  <c r="AG18" i="12"/>
  <c r="AH68" i="12"/>
  <c r="AG130" i="12"/>
  <c r="AH11" i="12"/>
  <c r="AG52" i="12"/>
  <c r="AG102" i="12"/>
  <c r="AG59" i="12"/>
  <c r="AH24" i="12"/>
  <c r="U37" i="10" s="1"/>
  <c r="AH64" i="12"/>
  <c r="AH107" i="12"/>
  <c r="AH57" i="12"/>
  <c r="AH42" i="12"/>
  <c r="AG86" i="12"/>
  <c r="AH62" i="12"/>
  <c r="AG66" i="12"/>
  <c r="AG40" i="12"/>
  <c r="AG10" i="12"/>
  <c r="T31" i="10" s="1"/>
  <c r="AG67" i="12"/>
  <c r="AG123" i="12"/>
  <c r="AG11" i="12"/>
  <c r="AG105" i="12"/>
  <c r="AH115" i="12"/>
  <c r="AH10" i="12"/>
  <c r="U31" i="10" s="1"/>
  <c r="AH95" i="12"/>
  <c r="AH29" i="12"/>
  <c r="AG85" i="12"/>
  <c r="AG26" i="12"/>
  <c r="T29" i="10" s="1"/>
  <c r="AG119" i="12"/>
  <c r="AH120" i="12"/>
  <c r="AG16" i="12"/>
  <c r="AH65" i="12"/>
  <c r="AG97" i="12"/>
  <c r="AH34" i="12"/>
  <c r="AH66" i="12"/>
  <c r="AH21" i="12"/>
  <c r="AG21" i="12"/>
  <c r="AH35" i="12"/>
  <c r="AG94" i="12"/>
  <c r="AH118" i="12"/>
  <c r="AH51" i="12"/>
  <c r="IQ154" i="12"/>
  <c r="IQ158" i="12"/>
  <c r="IP164" i="12"/>
  <c r="IP146" i="12"/>
  <c r="IP168" i="12"/>
  <c r="IP167" i="12"/>
  <c r="IP144" i="12"/>
  <c r="IP150" i="12"/>
  <c r="IP147" i="12"/>
  <c r="IP161" i="12"/>
  <c r="IQ145" i="12"/>
  <c r="IP160" i="12"/>
  <c r="IQ163" i="12"/>
  <c r="IQ162" i="12"/>
  <c r="IP155" i="12"/>
  <c r="IQ167" i="12"/>
  <c r="IQ166" i="12"/>
  <c r="IP163" i="12"/>
  <c r="IQ157" i="12"/>
  <c r="IP157" i="12"/>
  <c r="IP137" i="12"/>
  <c r="IP149" i="12"/>
  <c r="IQ160" i="12"/>
  <c r="IP135" i="12"/>
  <c r="IQ138" i="12"/>
  <c r="IQ156" i="12"/>
  <c r="IP152" i="12"/>
  <c r="IQ135" i="12"/>
  <c r="IQ152" i="12"/>
  <c r="IP156" i="12"/>
  <c r="IP143" i="12"/>
  <c r="IP154" i="12"/>
  <c r="IQ165" i="12"/>
  <c r="IQ149" i="12"/>
  <c r="IP140" i="12"/>
  <c r="IQ169" i="12"/>
  <c r="IQ168" i="12"/>
  <c r="IP138" i="12"/>
  <c r="IP148" i="12"/>
  <c r="IQ164" i="12"/>
  <c r="IP165" i="12"/>
  <c r="IQ148" i="12"/>
  <c r="IQ150" i="12"/>
  <c r="IQ140" i="12"/>
  <c r="IQ159" i="12"/>
  <c r="IP145" i="12"/>
  <c r="IQ144" i="12"/>
  <c r="IP153" i="12"/>
  <c r="IP162" i="12"/>
  <c r="IP166" i="12"/>
  <c r="IQ143" i="12"/>
  <c r="IQ137" i="12"/>
  <c r="IQ134" i="12"/>
  <c r="IQ155" i="12"/>
  <c r="IP139" i="12"/>
  <c r="IQ151" i="12"/>
  <c r="IQ136" i="12"/>
  <c r="IQ139" i="12"/>
  <c r="IP159" i="12"/>
  <c r="IQ161" i="12"/>
  <c r="IP134" i="12"/>
  <c r="IQ146" i="12"/>
  <c r="IQ142" i="12"/>
  <c r="IQ153" i="12"/>
  <c r="IP142" i="12"/>
  <c r="IQ147" i="12"/>
  <c r="IP169" i="12"/>
  <c r="IP158" i="12"/>
  <c r="IP141" i="12"/>
  <c r="IP151" i="12"/>
  <c r="IQ141" i="12"/>
  <c r="IP136" i="12"/>
  <c r="IP17" i="12"/>
  <c r="IP10" i="12"/>
  <c r="IC31" i="10" s="1"/>
  <c r="IP52" i="12"/>
  <c r="IP105" i="12"/>
  <c r="IQ76" i="12"/>
  <c r="IQ126" i="12"/>
  <c r="IP20" i="12"/>
  <c r="IQ124" i="12"/>
  <c r="IP122" i="12"/>
  <c r="IP93" i="12"/>
  <c r="IQ68" i="12"/>
  <c r="IP62" i="12"/>
  <c r="IQ28" i="12"/>
  <c r="ID36" i="10" s="1"/>
  <c r="IP114" i="12"/>
  <c r="IP132" i="12"/>
  <c r="IP80" i="12"/>
  <c r="IP126" i="12"/>
  <c r="IQ24" i="12"/>
  <c r="ID37" i="10" s="1"/>
  <c r="IQ131" i="12"/>
  <c r="IP70" i="12"/>
  <c r="IQ100" i="12"/>
  <c r="IP111" i="12"/>
  <c r="IP74" i="12"/>
  <c r="IP101" i="12"/>
  <c r="IP89" i="12"/>
  <c r="IP45" i="12"/>
  <c r="IP41" i="12"/>
  <c r="IP100" i="12"/>
  <c r="IQ49" i="12"/>
  <c r="IP47" i="12"/>
  <c r="IP109" i="12"/>
  <c r="IQ85" i="12"/>
  <c r="IQ52" i="12"/>
  <c r="IP90" i="12"/>
  <c r="IP130" i="12"/>
  <c r="IP129" i="12"/>
  <c r="IP117" i="12"/>
  <c r="IP102" i="12"/>
  <c r="IP66" i="12"/>
  <c r="IQ91" i="12"/>
  <c r="IQ16" i="12"/>
  <c r="IQ42" i="12"/>
  <c r="IQ59" i="12"/>
  <c r="IP113" i="12"/>
  <c r="IP125" i="12"/>
  <c r="IP37" i="12"/>
  <c r="IQ63" i="12"/>
  <c r="IP85" i="12"/>
  <c r="IP115" i="12"/>
  <c r="IQ51" i="12"/>
  <c r="IQ113" i="12"/>
  <c r="IQ50" i="12"/>
  <c r="IQ110" i="12"/>
  <c r="IP91" i="12"/>
  <c r="IQ21" i="12"/>
  <c r="IQ44" i="12"/>
  <c r="IQ54" i="12"/>
  <c r="IQ53" i="12"/>
  <c r="IQ109" i="12"/>
  <c r="IQ92" i="12"/>
  <c r="IP128" i="12"/>
  <c r="IQ115" i="12"/>
  <c r="IP82" i="12"/>
  <c r="IQ45" i="12"/>
  <c r="IP42" i="12"/>
  <c r="IQ67" i="12"/>
  <c r="IQ58" i="12"/>
  <c r="IQ36" i="12"/>
  <c r="IP121" i="12"/>
  <c r="IP30" i="12"/>
  <c r="IQ30" i="12"/>
  <c r="IP25" i="12"/>
  <c r="IQ56" i="12"/>
  <c r="IP54" i="12"/>
  <c r="IQ133" i="12"/>
  <c r="IP79" i="12"/>
  <c r="IP127" i="12"/>
  <c r="IQ122" i="12"/>
  <c r="IQ118" i="12"/>
  <c r="IP108" i="12"/>
  <c r="IP43" i="12"/>
  <c r="IP16" i="12"/>
  <c r="IP35" i="12"/>
  <c r="IP112" i="12"/>
  <c r="IQ11" i="12"/>
  <c r="IQ39" i="12"/>
  <c r="IQ111" i="12"/>
  <c r="IQ81" i="12"/>
  <c r="IQ71" i="12"/>
  <c r="IQ106" i="12"/>
  <c r="IQ55" i="12"/>
  <c r="IQ87" i="12"/>
  <c r="IQ108" i="12"/>
  <c r="IP32" i="12"/>
  <c r="IP61" i="12"/>
  <c r="IQ9" i="12"/>
  <c r="IQ127" i="12"/>
  <c r="IQ93" i="12"/>
  <c r="IQ125" i="12"/>
  <c r="IP133" i="12"/>
  <c r="IQ41" i="12"/>
  <c r="IQ20" i="12"/>
  <c r="IP106" i="12"/>
  <c r="IP71" i="12"/>
  <c r="IQ94" i="12"/>
  <c r="IP67" i="12"/>
  <c r="IQ84" i="12"/>
  <c r="IQ64" i="12"/>
  <c r="IQ70" i="12"/>
  <c r="IQ37" i="12"/>
  <c r="IP27" i="12"/>
  <c r="IP11" i="12"/>
  <c r="IQ18" i="12"/>
  <c r="IP69" i="12"/>
  <c r="IP21" i="12"/>
  <c r="IP92" i="12"/>
  <c r="IQ62" i="12"/>
  <c r="IQ96" i="12"/>
  <c r="IQ13" i="12"/>
  <c r="IQ79" i="12"/>
  <c r="IP15" i="12"/>
  <c r="IP46" i="12"/>
  <c r="IQ33" i="12"/>
  <c r="IP107" i="12"/>
  <c r="IQ15" i="12"/>
  <c r="IQ116" i="12"/>
  <c r="IQ29" i="12"/>
  <c r="IP59" i="12"/>
  <c r="IQ19" i="12"/>
  <c r="IP97" i="12"/>
  <c r="IP94" i="12"/>
  <c r="IP76" i="12"/>
  <c r="IP104" i="12"/>
  <c r="IP50" i="12"/>
  <c r="IQ57" i="12"/>
  <c r="IQ101" i="12"/>
  <c r="IP38" i="12"/>
  <c r="IP28" i="12"/>
  <c r="IC36" i="10" s="1"/>
  <c r="IP44" i="12"/>
  <c r="IQ75" i="12"/>
  <c r="IQ32" i="12"/>
  <c r="IQ89" i="12"/>
  <c r="IQ90" i="12"/>
  <c r="IQ27" i="12"/>
  <c r="IQ123" i="12"/>
  <c r="IQ86" i="12"/>
  <c r="IP18" i="12"/>
  <c r="IQ77" i="12"/>
  <c r="IQ107" i="12"/>
  <c r="IQ114" i="12"/>
  <c r="IQ121" i="12"/>
  <c r="IQ22" i="12"/>
  <c r="IQ48" i="12"/>
  <c r="IQ78" i="12"/>
  <c r="IP55" i="12"/>
  <c r="IP57" i="12"/>
  <c r="IP64" i="12"/>
  <c r="IQ112" i="12"/>
  <c r="IP124" i="12"/>
  <c r="IQ26" i="12"/>
  <c r="ID29" i="10" s="1"/>
  <c r="IQ98" i="12"/>
  <c r="IP19" i="12"/>
  <c r="IP60" i="12"/>
  <c r="IP12" i="12"/>
  <c r="IC28" i="10" s="1"/>
  <c r="IP88" i="12"/>
  <c r="IQ23" i="12"/>
  <c r="IQ31" i="12"/>
  <c r="IQ129" i="12"/>
  <c r="IP65" i="12"/>
  <c r="IP53" i="12"/>
  <c r="IP75" i="12"/>
  <c r="IP98" i="12"/>
  <c r="IQ73" i="12"/>
  <c r="IQ74" i="12"/>
  <c r="IQ35" i="12"/>
  <c r="IP96" i="12"/>
  <c r="IQ43" i="12"/>
  <c r="IQ82" i="12"/>
  <c r="IQ95" i="12"/>
  <c r="IQ104" i="12"/>
  <c r="IQ40" i="12"/>
  <c r="IQ38" i="12"/>
  <c r="IP14" i="12"/>
  <c r="IP118" i="12"/>
  <c r="IP51" i="12"/>
  <c r="IQ130" i="12"/>
  <c r="IP26" i="12"/>
  <c r="IC29" i="10" s="1"/>
  <c r="IQ105" i="12"/>
  <c r="IP116" i="12"/>
  <c r="IP13" i="12"/>
  <c r="IP72" i="12"/>
  <c r="IP68" i="12"/>
  <c r="IP78" i="12"/>
  <c r="IQ119" i="12"/>
  <c r="IQ69" i="12"/>
  <c r="IQ72" i="12"/>
  <c r="IP39" i="12"/>
  <c r="IP87" i="12"/>
  <c r="IP36" i="12"/>
  <c r="IQ120" i="12"/>
  <c r="IQ103" i="12"/>
  <c r="IP123" i="12"/>
  <c r="IQ25" i="12"/>
  <c r="IQ97" i="12"/>
  <c r="IP95" i="12"/>
  <c r="IQ83" i="12"/>
  <c r="IQ34" i="12"/>
  <c r="IQ80" i="12"/>
  <c r="IP48" i="12"/>
  <c r="IP120" i="12"/>
  <c r="IP31" i="12"/>
  <c r="IQ65" i="12"/>
  <c r="IQ61" i="12"/>
  <c r="IP73" i="12"/>
  <c r="IP34" i="12"/>
  <c r="IQ102" i="12"/>
  <c r="IP49" i="12"/>
  <c r="IQ99" i="12"/>
  <c r="IP131" i="12"/>
  <c r="IP56" i="12"/>
  <c r="IQ66" i="12"/>
  <c r="IP84" i="12"/>
  <c r="IP40" i="12"/>
  <c r="IQ12" i="12"/>
  <c r="ID28" i="10" s="1"/>
  <c r="IP24" i="12"/>
  <c r="IC37" i="10" s="1"/>
  <c r="IP77" i="12"/>
  <c r="IQ10" i="12"/>
  <c r="ID31" i="10" s="1"/>
  <c r="IP33" i="12"/>
  <c r="IQ14" i="12"/>
  <c r="IP22" i="12"/>
  <c r="IQ46" i="12"/>
  <c r="IQ60" i="12"/>
  <c r="IQ88" i="12"/>
  <c r="IP103" i="12"/>
  <c r="IQ117" i="12"/>
  <c r="IP119" i="12"/>
  <c r="IP110" i="12"/>
  <c r="IP99" i="12"/>
  <c r="IP23" i="12"/>
  <c r="IP58" i="12"/>
  <c r="IQ17" i="12"/>
  <c r="IQ128" i="12"/>
  <c r="IQ47" i="12"/>
  <c r="IQ132" i="12"/>
  <c r="IP83" i="12"/>
  <c r="IP86" i="12"/>
  <c r="IP63" i="12"/>
  <c r="IP9" i="12"/>
  <c r="IP29" i="12"/>
  <c r="IP81" i="12"/>
  <c r="BP167" i="12"/>
  <c r="BQ169" i="12"/>
  <c r="BQ159" i="12"/>
  <c r="BQ145" i="12"/>
  <c r="BQ154" i="12"/>
  <c r="BP139" i="12"/>
  <c r="BQ164" i="12"/>
  <c r="BP164" i="12"/>
  <c r="BQ160" i="12"/>
  <c r="BP135" i="12"/>
  <c r="BQ149" i="12"/>
  <c r="BP147" i="12"/>
  <c r="BQ142" i="12"/>
  <c r="BQ158" i="12"/>
  <c r="BP134" i="12"/>
  <c r="BQ141" i="12"/>
  <c r="BP154" i="12"/>
  <c r="BQ156" i="12"/>
  <c r="BQ163" i="12"/>
  <c r="BQ134" i="12"/>
  <c r="BP152" i="12"/>
  <c r="BP137" i="12"/>
  <c r="BP161" i="12"/>
  <c r="BQ152" i="12"/>
  <c r="BQ150" i="12"/>
  <c r="BQ165" i="12"/>
  <c r="BQ135" i="12"/>
  <c r="BQ137" i="12"/>
  <c r="BP148" i="12"/>
  <c r="BP155" i="12"/>
  <c r="BP162" i="12"/>
  <c r="BQ168" i="12"/>
  <c r="BP150" i="12"/>
  <c r="BP142" i="12"/>
  <c r="BQ155" i="12"/>
  <c r="BQ162" i="12"/>
  <c r="BQ147" i="12"/>
  <c r="BQ136" i="12"/>
  <c r="BQ151" i="12"/>
  <c r="BP166" i="12"/>
  <c r="BQ167" i="12"/>
  <c r="BP160" i="12"/>
  <c r="BP163" i="12"/>
  <c r="BP169" i="12"/>
  <c r="BP136" i="12"/>
  <c r="BQ139" i="12"/>
  <c r="BP159" i="12"/>
  <c r="BP140" i="12"/>
  <c r="BQ140" i="12"/>
  <c r="BQ161" i="12"/>
  <c r="BP158" i="12"/>
  <c r="BP146" i="12"/>
  <c r="BP149" i="12"/>
  <c r="BQ157" i="12"/>
  <c r="BP165" i="12"/>
  <c r="BP157" i="12"/>
  <c r="BQ148" i="12"/>
  <c r="BQ146" i="12"/>
  <c r="BP145" i="12"/>
  <c r="BP153" i="12"/>
  <c r="BP168" i="12"/>
  <c r="BP141" i="12"/>
  <c r="BQ138" i="12"/>
  <c r="BP144" i="12"/>
  <c r="BQ144" i="12"/>
  <c r="BQ166" i="12"/>
  <c r="BQ143" i="12"/>
  <c r="BP156" i="12"/>
  <c r="BP151" i="12"/>
  <c r="BP143" i="12"/>
  <c r="BQ153" i="12"/>
  <c r="BP138" i="12"/>
  <c r="BP18" i="12"/>
  <c r="BP41" i="12"/>
  <c r="BQ36" i="12"/>
  <c r="BP40" i="12"/>
  <c r="BQ68" i="12"/>
  <c r="BP98" i="12"/>
  <c r="BP90" i="12"/>
  <c r="BP50" i="12"/>
  <c r="BP121" i="12"/>
  <c r="BP82" i="12"/>
  <c r="BQ20" i="12"/>
  <c r="BP113" i="12"/>
  <c r="BP94" i="12"/>
  <c r="BQ83" i="12"/>
  <c r="BP44" i="12"/>
  <c r="BP68" i="12"/>
  <c r="BP81" i="12"/>
  <c r="BQ119" i="12"/>
  <c r="BP120" i="12"/>
  <c r="BQ120" i="12"/>
  <c r="BQ92" i="12"/>
  <c r="BP12" i="12"/>
  <c r="BC28" i="10" s="1"/>
  <c r="BP89" i="12"/>
  <c r="BQ79" i="12"/>
  <c r="BQ30" i="12"/>
  <c r="BQ25" i="12"/>
  <c r="BP105" i="12"/>
  <c r="BQ80" i="12"/>
  <c r="BQ103" i="12"/>
  <c r="BP108" i="12"/>
  <c r="BQ11" i="12"/>
  <c r="BQ109" i="12"/>
  <c r="BQ65" i="12"/>
  <c r="BQ96" i="12"/>
  <c r="BP69" i="12"/>
  <c r="BP39" i="12"/>
  <c r="BP88" i="12"/>
  <c r="BQ85" i="12"/>
  <c r="BQ48" i="12"/>
  <c r="BP72" i="12"/>
  <c r="BP58" i="12"/>
  <c r="BQ57" i="12"/>
  <c r="BP117" i="12"/>
  <c r="BQ102" i="12"/>
  <c r="BP75" i="12"/>
  <c r="BQ115" i="12"/>
  <c r="BQ42" i="12"/>
  <c r="BP123" i="12"/>
  <c r="BQ97" i="12"/>
  <c r="BQ112" i="12"/>
  <c r="BQ71" i="12"/>
  <c r="BQ56" i="12"/>
  <c r="BP29" i="12"/>
  <c r="BQ131" i="12"/>
  <c r="BP49" i="12"/>
  <c r="BQ69" i="12"/>
  <c r="BQ130" i="12"/>
  <c r="BP53" i="12"/>
  <c r="BP46" i="12"/>
  <c r="BP37" i="12"/>
  <c r="BQ46" i="12"/>
  <c r="BP47" i="12"/>
  <c r="BQ107" i="12"/>
  <c r="BP106" i="12"/>
  <c r="BP61" i="12"/>
  <c r="BP93" i="12"/>
  <c r="BP76" i="12"/>
  <c r="BQ18" i="12"/>
  <c r="BP65" i="12"/>
  <c r="BP87" i="12"/>
  <c r="BP125" i="12"/>
  <c r="BQ111" i="12"/>
  <c r="BP110" i="12"/>
  <c r="BP9" i="12"/>
  <c r="BP14" i="12"/>
  <c r="BQ28" i="12"/>
  <c r="BD36" i="10" s="1"/>
  <c r="BQ35" i="12"/>
  <c r="BP62" i="12"/>
  <c r="BQ49" i="12"/>
  <c r="BP85" i="12"/>
  <c r="BQ21" i="12"/>
  <c r="BP111" i="12"/>
  <c r="BQ31" i="12"/>
  <c r="BP20" i="12"/>
  <c r="BP92" i="12"/>
  <c r="BP126" i="12"/>
  <c r="BP27" i="12"/>
  <c r="BP19" i="12"/>
  <c r="BQ76" i="12"/>
  <c r="BQ33" i="12"/>
  <c r="BQ12" i="12"/>
  <c r="BD28" i="10" s="1"/>
  <c r="BQ51" i="12"/>
  <c r="BP84" i="12"/>
  <c r="BQ29" i="12"/>
  <c r="BQ59" i="12"/>
  <c r="BQ17" i="12"/>
  <c r="BP91" i="12"/>
  <c r="BQ104" i="12"/>
  <c r="BQ128" i="12"/>
  <c r="BP11" i="12"/>
  <c r="BP103" i="12"/>
  <c r="BQ44" i="12"/>
  <c r="BP67" i="12"/>
  <c r="BQ132" i="12"/>
  <c r="BP118" i="12"/>
  <c r="BQ126" i="12"/>
  <c r="BQ19" i="12"/>
  <c r="BQ87" i="12"/>
  <c r="BP26" i="12"/>
  <c r="BC29" i="10" s="1"/>
  <c r="BQ13" i="12"/>
  <c r="BQ122" i="12"/>
  <c r="BQ127" i="12"/>
  <c r="BP95" i="12"/>
  <c r="BP30" i="12"/>
  <c r="BP104" i="12"/>
  <c r="BP127" i="12"/>
  <c r="BQ73" i="12"/>
  <c r="BP55" i="12"/>
  <c r="BQ66" i="12"/>
  <c r="BP34" i="12"/>
  <c r="BQ52" i="12"/>
  <c r="BP124" i="12"/>
  <c r="BP13" i="12"/>
  <c r="BP119" i="12"/>
  <c r="BP130" i="12"/>
  <c r="BQ108" i="12"/>
  <c r="BQ114" i="12"/>
  <c r="BQ39" i="12"/>
  <c r="BP116" i="12"/>
  <c r="BP64" i="12"/>
  <c r="BP131" i="12"/>
  <c r="BP71" i="12"/>
  <c r="BQ82" i="12"/>
  <c r="BP128" i="12"/>
  <c r="BQ40" i="12"/>
  <c r="BQ86" i="12"/>
  <c r="BP109" i="12"/>
  <c r="BP99" i="12"/>
  <c r="BQ34" i="12"/>
  <c r="BP36" i="12"/>
  <c r="BQ54" i="12"/>
  <c r="BQ70" i="12"/>
  <c r="BP17" i="12"/>
  <c r="BQ23" i="12"/>
  <c r="BP51" i="12"/>
  <c r="BP33" i="12"/>
  <c r="BQ50" i="12"/>
  <c r="BQ55" i="12"/>
  <c r="BQ89" i="12"/>
  <c r="BQ74" i="12"/>
  <c r="BQ64" i="12"/>
  <c r="BP74" i="12"/>
  <c r="BQ94" i="12"/>
  <c r="BP10" i="12"/>
  <c r="BC31" i="10" s="1"/>
  <c r="BQ106" i="12"/>
  <c r="BQ63" i="12"/>
  <c r="BP57" i="12"/>
  <c r="BP96" i="12"/>
  <c r="BP77" i="12"/>
  <c r="BQ62" i="12"/>
  <c r="BP15" i="12"/>
  <c r="BP25" i="12"/>
  <c r="BQ32" i="12"/>
  <c r="BP42" i="12"/>
  <c r="BP83" i="12"/>
  <c r="BP60" i="12"/>
  <c r="BQ101" i="12"/>
  <c r="BQ75" i="12"/>
  <c r="BP48" i="12"/>
  <c r="BP112" i="12"/>
  <c r="BQ113" i="12"/>
  <c r="BQ124" i="12"/>
  <c r="BP28" i="12"/>
  <c r="BC36" i="10" s="1"/>
  <c r="BQ22" i="12"/>
  <c r="BQ98" i="12"/>
  <c r="BQ121" i="12"/>
  <c r="BQ15" i="12"/>
  <c r="BQ27" i="12"/>
  <c r="BQ117" i="12"/>
  <c r="BQ100" i="12"/>
  <c r="BQ38" i="12"/>
  <c r="BQ93" i="12"/>
  <c r="BQ77" i="12"/>
  <c r="BP43" i="12"/>
  <c r="BP102" i="12"/>
  <c r="BQ16" i="12"/>
  <c r="BQ53" i="12"/>
  <c r="BP56" i="12"/>
  <c r="BP132" i="12"/>
  <c r="BP59" i="12"/>
  <c r="BP80" i="12"/>
  <c r="BQ37" i="12"/>
  <c r="BP63" i="12"/>
  <c r="BP54" i="12"/>
  <c r="BQ47" i="12"/>
  <c r="BQ90" i="12"/>
  <c r="BQ118" i="12"/>
  <c r="BQ26" i="12"/>
  <c r="BD29" i="10" s="1"/>
  <c r="BP23" i="12"/>
  <c r="BQ60" i="12"/>
  <c r="BP78" i="12"/>
  <c r="BP129" i="12"/>
  <c r="BP133" i="12"/>
  <c r="BQ129" i="12"/>
  <c r="BQ72" i="12"/>
  <c r="BP32" i="12"/>
  <c r="BQ58" i="12"/>
  <c r="BP101" i="12"/>
  <c r="BQ99" i="12"/>
  <c r="BQ88" i="12"/>
  <c r="BP114" i="12"/>
  <c r="BP122" i="12"/>
  <c r="BP52" i="12"/>
  <c r="BP22" i="12"/>
  <c r="BQ61" i="12"/>
  <c r="BP35" i="12"/>
  <c r="BQ84" i="12"/>
  <c r="BQ14" i="12"/>
  <c r="BQ81" i="12"/>
  <c r="BQ45" i="12"/>
  <c r="BP73" i="12"/>
  <c r="BQ41" i="12"/>
  <c r="BQ133" i="12"/>
  <c r="BP38" i="12"/>
  <c r="BP24" i="12"/>
  <c r="BC37" i="10" s="1"/>
  <c r="BQ95" i="12"/>
  <c r="BQ78" i="12"/>
  <c r="BP115" i="12"/>
  <c r="BP100" i="12"/>
  <c r="BQ67" i="12"/>
  <c r="BQ105" i="12"/>
  <c r="BQ123" i="12"/>
  <c r="BP107" i="12"/>
  <c r="BQ9" i="12"/>
  <c r="BQ91" i="12"/>
  <c r="BQ10" i="12"/>
  <c r="BD31" i="10" s="1"/>
  <c r="BQ110" i="12"/>
  <c r="BP97" i="12"/>
  <c r="BP16" i="12"/>
  <c r="BP79" i="12"/>
  <c r="BP31" i="12"/>
  <c r="BQ43" i="12"/>
  <c r="BP21" i="12"/>
  <c r="BQ116" i="12"/>
  <c r="BQ125" i="12"/>
  <c r="BP86" i="12"/>
  <c r="BP45" i="12"/>
  <c r="BQ24" i="12"/>
  <c r="BD37" i="10" s="1"/>
  <c r="BP70" i="12"/>
  <c r="BP66" i="12"/>
  <c r="CD161" i="12"/>
  <c r="CD157" i="12"/>
  <c r="CD154" i="12"/>
  <c r="CE158" i="12"/>
  <c r="CD149" i="12"/>
  <c r="CD162" i="12"/>
  <c r="CD148" i="12"/>
  <c r="CD150" i="12"/>
  <c r="CE151" i="12"/>
  <c r="CE157" i="12"/>
  <c r="CD168" i="12"/>
  <c r="CE137" i="12"/>
  <c r="CE143" i="12"/>
  <c r="CE159" i="12"/>
  <c r="CE163" i="12"/>
  <c r="CE169" i="12"/>
  <c r="CE167" i="12"/>
  <c r="CE166" i="12"/>
  <c r="CD136" i="12"/>
  <c r="CE165" i="12"/>
  <c r="CD137" i="12"/>
  <c r="CE147" i="12"/>
  <c r="CD145" i="12"/>
  <c r="CD147" i="12"/>
  <c r="CD140" i="12"/>
  <c r="CE168" i="12"/>
  <c r="CD163" i="12"/>
  <c r="CE140" i="12"/>
  <c r="CD143" i="12"/>
  <c r="CE145" i="12"/>
  <c r="CD135" i="12"/>
  <c r="CD152" i="12"/>
  <c r="CE155" i="12"/>
  <c r="CD155" i="12"/>
  <c r="CE153" i="12"/>
  <c r="CD146" i="12"/>
  <c r="CD167" i="12"/>
  <c r="CD165" i="12"/>
  <c r="CE149" i="12"/>
  <c r="CE141" i="12"/>
  <c r="CE144" i="12"/>
  <c r="CD158" i="12"/>
  <c r="CD153" i="12"/>
  <c r="CD159" i="12"/>
  <c r="CE164" i="12"/>
  <c r="CD156" i="12"/>
  <c r="CE160" i="12"/>
  <c r="CE150" i="12"/>
  <c r="CE156" i="12"/>
  <c r="CD160" i="12"/>
  <c r="CE148" i="12"/>
  <c r="CE138" i="12"/>
  <c r="CD142" i="12"/>
  <c r="CE142" i="12"/>
  <c r="CE134" i="12"/>
  <c r="CE162" i="12"/>
  <c r="CD151" i="12"/>
  <c r="CD134" i="12"/>
  <c r="CE135" i="12"/>
  <c r="CE136" i="12"/>
  <c r="CE139" i="12"/>
  <c r="CE161" i="12"/>
  <c r="CE152" i="12"/>
  <c r="CD164" i="12"/>
  <c r="CE146" i="12"/>
  <c r="CD169" i="12"/>
  <c r="CE154" i="12"/>
  <c r="CD139" i="12"/>
  <c r="CD166" i="12"/>
  <c r="CD144" i="12"/>
  <c r="CD138" i="12"/>
  <c r="CD141" i="12"/>
  <c r="CE31" i="12"/>
  <c r="CE81" i="12"/>
  <c r="CE14" i="12"/>
  <c r="CE95" i="12"/>
  <c r="CE93" i="12"/>
  <c r="CE127" i="12"/>
  <c r="CE65" i="12"/>
  <c r="CE90" i="12"/>
  <c r="CD53" i="12"/>
  <c r="CE27" i="12"/>
  <c r="CE57" i="12"/>
  <c r="CE22" i="12"/>
  <c r="CE80" i="12"/>
  <c r="CD26" i="12"/>
  <c r="BQ29" i="10" s="1"/>
  <c r="CD129" i="12"/>
  <c r="CE87" i="12"/>
  <c r="CD84" i="12"/>
  <c r="CD9" i="12"/>
  <c r="CE128" i="12"/>
  <c r="CD126" i="12"/>
  <c r="CD112" i="12"/>
  <c r="CE112" i="12"/>
  <c r="CD40" i="12"/>
  <c r="CD132" i="12"/>
  <c r="CE110" i="12"/>
  <c r="CD110" i="12"/>
  <c r="CE101" i="12"/>
  <c r="CD62" i="12"/>
  <c r="CD38" i="12"/>
  <c r="CE130" i="12"/>
  <c r="CE69" i="12"/>
  <c r="CE46" i="12"/>
  <c r="CD29" i="12"/>
  <c r="CE15" i="12"/>
  <c r="CE117" i="12"/>
  <c r="CE107" i="12"/>
  <c r="CD118" i="12"/>
  <c r="CD59" i="12"/>
  <c r="CE9" i="12"/>
  <c r="CE105" i="12"/>
  <c r="CE52" i="12"/>
  <c r="CE28" i="12"/>
  <c r="BR36" i="10" s="1"/>
  <c r="CE108" i="12"/>
  <c r="CE53" i="12"/>
  <c r="CE74" i="12"/>
  <c r="CD120" i="12"/>
  <c r="CE58" i="12"/>
  <c r="CE40" i="12"/>
  <c r="CE45" i="12"/>
  <c r="CE47" i="12"/>
  <c r="CD131" i="12"/>
  <c r="CD51" i="12"/>
  <c r="CD41" i="12"/>
  <c r="CE25" i="12"/>
  <c r="CE67" i="12"/>
  <c r="CE17" i="12"/>
  <c r="CD95" i="12"/>
  <c r="CE78" i="12"/>
  <c r="CD92" i="12"/>
  <c r="CE18" i="12"/>
  <c r="CE61" i="12"/>
  <c r="CD33" i="12"/>
  <c r="CD87" i="12"/>
  <c r="CD105" i="12"/>
  <c r="CE122" i="12"/>
  <c r="CD82" i="12"/>
  <c r="CE59" i="12"/>
  <c r="CD58" i="12"/>
  <c r="CD90" i="12"/>
  <c r="CD91" i="12"/>
  <c r="CD25" i="12"/>
  <c r="CD121" i="12"/>
  <c r="CE119" i="12"/>
  <c r="CD115" i="12"/>
  <c r="CD14" i="12"/>
  <c r="CD34" i="12"/>
  <c r="CE94" i="12"/>
  <c r="CE79" i="12"/>
  <c r="CD19" i="12"/>
  <c r="CD32" i="12"/>
  <c r="CE56" i="12"/>
  <c r="CD22" i="12"/>
  <c r="CD104" i="12"/>
  <c r="CD107" i="12"/>
  <c r="CE99" i="12"/>
  <c r="CD101" i="12"/>
  <c r="CE96" i="12"/>
  <c r="CE118" i="12"/>
  <c r="CE116" i="12"/>
  <c r="CD43" i="12"/>
  <c r="CD30" i="12"/>
  <c r="CE44" i="12"/>
  <c r="CD36" i="12"/>
  <c r="CE64" i="12"/>
  <c r="CD13" i="12"/>
  <c r="CE123" i="12"/>
  <c r="CE23" i="12"/>
  <c r="CE85" i="12"/>
  <c r="CD71" i="12"/>
  <c r="CD20" i="12"/>
  <c r="CE73" i="12"/>
  <c r="CE82" i="12"/>
  <c r="CD77" i="12"/>
  <c r="CD75" i="12"/>
  <c r="CE83" i="12"/>
  <c r="CD109" i="12"/>
  <c r="CD74" i="12"/>
  <c r="CD133" i="12"/>
  <c r="CE98" i="12"/>
  <c r="CD17" i="12"/>
  <c r="CD37" i="12"/>
  <c r="CD80" i="12"/>
  <c r="CD96" i="12"/>
  <c r="CE129" i="12"/>
  <c r="CD116" i="12"/>
  <c r="CD127" i="12"/>
  <c r="CE102" i="12"/>
  <c r="CD10" i="12"/>
  <c r="BQ31" i="10" s="1"/>
  <c r="CD66" i="12"/>
  <c r="CD93" i="12"/>
  <c r="CE131" i="12"/>
  <c r="CE126" i="12"/>
  <c r="CD48" i="12"/>
  <c r="CE12" i="12"/>
  <c r="BR28" i="10" s="1"/>
  <c r="CD97" i="12"/>
  <c r="CE39" i="12"/>
  <c r="CE29" i="12"/>
  <c r="CD50" i="12"/>
  <c r="CE54" i="12"/>
  <c r="CE111" i="12"/>
  <c r="CE19" i="12"/>
  <c r="CE70" i="12"/>
  <c r="CD111" i="12"/>
  <c r="CE49" i="12"/>
  <c r="CD86" i="12"/>
  <c r="CD81" i="12"/>
  <c r="CE84" i="12"/>
  <c r="CD60" i="12"/>
  <c r="CD94" i="12"/>
  <c r="CD52" i="12"/>
  <c r="CD65" i="12"/>
  <c r="CD35" i="12"/>
  <c r="CE133" i="12"/>
  <c r="CD100" i="12"/>
  <c r="CE48" i="12"/>
  <c r="CD55" i="12"/>
  <c r="CE97" i="12"/>
  <c r="CE106" i="12"/>
  <c r="CE62" i="12"/>
  <c r="CD28" i="12"/>
  <c r="BQ36" i="10" s="1"/>
  <c r="CD124" i="12"/>
  <c r="CD44" i="12"/>
  <c r="CD108" i="12"/>
  <c r="CE77" i="12"/>
  <c r="CD76" i="12"/>
  <c r="CE104" i="12"/>
  <c r="CE89" i="12"/>
  <c r="CD99" i="12"/>
  <c r="CE71" i="12"/>
  <c r="CE34" i="12"/>
  <c r="CD27" i="12"/>
  <c r="CE91" i="12"/>
  <c r="CE42" i="12"/>
  <c r="CE72" i="12"/>
  <c r="CE30" i="12"/>
  <c r="CE113" i="12"/>
  <c r="CE11" i="12"/>
  <c r="CE75" i="12"/>
  <c r="CD123" i="12"/>
  <c r="CD114" i="12"/>
  <c r="CE66" i="12"/>
  <c r="CE76" i="12"/>
  <c r="CD12" i="12"/>
  <c r="BQ28" i="10" s="1"/>
  <c r="CD31" i="12"/>
  <c r="CD67" i="12"/>
  <c r="CE26" i="12"/>
  <c r="BR29" i="10" s="1"/>
  <c r="CD98" i="12"/>
  <c r="CD89" i="12"/>
  <c r="CD122" i="12"/>
  <c r="CE33" i="12"/>
  <c r="CD42" i="12"/>
  <c r="CD11" i="12"/>
  <c r="CE68" i="12"/>
  <c r="CD64" i="12"/>
  <c r="CD46" i="12"/>
  <c r="CE10" i="12"/>
  <c r="BR31" i="10" s="1"/>
  <c r="CE32" i="12"/>
  <c r="CE51" i="12"/>
  <c r="CD73" i="12"/>
  <c r="CE120" i="12"/>
  <c r="CD39" i="12"/>
  <c r="CD61" i="12"/>
  <c r="CE21" i="12"/>
  <c r="CD128" i="12"/>
  <c r="CD23" i="12"/>
  <c r="CD83" i="12"/>
  <c r="CD78" i="12"/>
  <c r="CD45" i="12"/>
  <c r="CE63" i="12"/>
  <c r="CD68" i="12"/>
  <c r="CE115" i="12"/>
  <c r="CE132" i="12"/>
  <c r="CE35" i="12"/>
  <c r="CD57" i="12"/>
  <c r="CD125" i="12"/>
  <c r="CE109" i="12"/>
  <c r="CD85" i="12"/>
  <c r="CD56" i="12"/>
  <c r="CE20" i="12"/>
  <c r="CE124" i="12"/>
  <c r="CD88" i="12"/>
  <c r="CD113" i="12"/>
  <c r="CE55" i="12"/>
  <c r="CD130" i="12"/>
  <c r="CE100" i="12"/>
  <c r="CE38" i="12"/>
  <c r="CD54" i="12"/>
  <c r="CE24" i="12"/>
  <c r="BR37" i="10" s="1"/>
  <c r="CE88" i="12"/>
  <c r="CD79" i="12"/>
  <c r="CD63" i="12"/>
  <c r="CD18" i="12"/>
  <c r="CD106" i="12"/>
  <c r="CD117" i="12"/>
  <c r="CE43" i="12"/>
  <c r="CD15" i="12"/>
  <c r="CD72" i="12"/>
  <c r="CD16" i="12"/>
  <c r="CE103" i="12"/>
  <c r="CE16" i="12"/>
  <c r="CE50" i="12"/>
  <c r="CE37" i="12"/>
  <c r="CE13" i="12"/>
  <c r="CD24" i="12"/>
  <c r="BQ37" i="10" s="1"/>
  <c r="CD47" i="12"/>
  <c r="CD49" i="12"/>
  <c r="CD119" i="12"/>
  <c r="CE121" i="12"/>
  <c r="CD69" i="12"/>
  <c r="CD103" i="12"/>
  <c r="CE36" i="12"/>
  <c r="CE60" i="12"/>
  <c r="CE92" i="12"/>
  <c r="CD102" i="12"/>
  <c r="CD21" i="12"/>
  <c r="CE41" i="12"/>
  <c r="CE86" i="12"/>
  <c r="CD70" i="12"/>
  <c r="CE114" i="12"/>
  <c r="CE125" i="12"/>
  <c r="FY169" i="12"/>
  <c r="FY167" i="12"/>
  <c r="FY166" i="12"/>
  <c r="FY145" i="12"/>
  <c r="FY165" i="12"/>
  <c r="FY161" i="12"/>
  <c r="FY156" i="12"/>
  <c r="FX136" i="12"/>
  <c r="FY159" i="12"/>
  <c r="FY151" i="12"/>
  <c r="FX157" i="12"/>
  <c r="FX144" i="12"/>
  <c r="FX164" i="12"/>
  <c r="FX167" i="12"/>
  <c r="FX147" i="12"/>
  <c r="FX142" i="12"/>
  <c r="FX151" i="12"/>
  <c r="FY158" i="12"/>
  <c r="FX152" i="12"/>
  <c r="FY134" i="12"/>
  <c r="FY154" i="12"/>
  <c r="FX137" i="12"/>
  <c r="FY150" i="12"/>
  <c r="FX166" i="12"/>
  <c r="FY149" i="12"/>
  <c r="FX149" i="12"/>
  <c r="FX143" i="12"/>
  <c r="FY137" i="12"/>
  <c r="FY138" i="12"/>
  <c r="FX162" i="12"/>
  <c r="FY143" i="12"/>
  <c r="FX146" i="12"/>
  <c r="FY164" i="12"/>
  <c r="FX161" i="12"/>
  <c r="FX145" i="12"/>
  <c r="FY155" i="12"/>
  <c r="FY146" i="12"/>
  <c r="FY141" i="12"/>
  <c r="FY163" i="12"/>
  <c r="FX140" i="12"/>
  <c r="FX169" i="12"/>
  <c r="FX153" i="12"/>
  <c r="FX159" i="12"/>
  <c r="FY140" i="12"/>
  <c r="FY147" i="12"/>
  <c r="FY157" i="12"/>
  <c r="FY139" i="12"/>
  <c r="FX163" i="12"/>
  <c r="FX156" i="12"/>
  <c r="FX150" i="12"/>
  <c r="FY136" i="12"/>
  <c r="FX148" i="12"/>
  <c r="FX168" i="12"/>
  <c r="FY142" i="12"/>
  <c r="FX138" i="12"/>
  <c r="FY162" i="12"/>
  <c r="FX135" i="12"/>
  <c r="FX154" i="12"/>
  <c r="FX158" i="12"/>
  <c r="FY168" i="12"/>
  <c r="FY135" i="12"/>
  <c r="FX139" i="12"/>
  <c r="FY144" i="12"/>
  <c r="FX155" i="12"/>
  <c r="FY153" i="12"/>
  <c r="FY148" i="12"/>
  <c r="FX141" i="12"/>
  <c r="FY152" i="12"/>
  <c r="FY160" i="12"/>
  <c r="FX160" i="12"/>
  <c r="FX134" i="12"/>
  <c r="FX165" i="12"/>
  <c r="FX22" i="12"/>
  <c r="FX126" i="12"/>
  <c r="FY62" i="12"/>
  <c r="FX129" i="12"/>
  <c r="FY34" i="12"/>
  <c r="FX122" i="12"/>
  <c r="FY20" i="12"/>
  <c r="FX74" i="12"/>
  <c r="FX43" i="12"/>
  <c r="FY69" i="12"/>
  <c r="FY112" i="12"/>
  <c r="FX85" i="12"/>
  <c r="FY95" i="12"/>
  <c r="FY60" i="12"/>
  <c r="FX127" i="12"/>
  <c r="FY29" i="12"/>
  <c r="FX57" i="12"/>
  <c r="FY11" i="12"/>
  <c r="FY65" i="12"/>
  <c r="FX12" i="12"/>
  <c r="FK28" i="10" s="1"/>
  <c r="FX79" i="12"/>
  <c r="FY130" i="12"/>
  <c r="FX132" i="12"/>
  <c r="FY43" i="12"/>
  <c r="FX80" i="12"/>
  <c r="FX66" i="12"/>
  <c r="FX116" i="12"/>
  <c r="FX73" i="12"/>
  <c r="FY48" i="12"/>
  <c r="FX13" i="12"/>
  <c r="FY33" i="12"/>
  <c r="FX67" i="12"/>
  <c r="FX76" i="12"/>
  <c r="FX36" i="12"/>
  <c r="FX33" i="12"/>
  <c r="FX101" i="12"/>
  <c r="FX32" i="12"/>
  <c r="FY36" i="12"/>
  <c r="FY119" i="12"/>
  <c r="FX113" i="12"/>
  <c r="FY15" i="12"/>
  <c r="FX60" i="12"/>
  <c r="FY115" i="12"/>
  <c r="FY21" i="12"/>
  <c r="FY133" i="12"/>
  <c r="FY40" i="12"/>
  <c r="FX105" i="12"/>
  <c r="FY88" i="12"/>
  <c r="FX38" i="12"/>
  <c r="FX52" i="12"/>
  <c r="FX106" i="12"/>
  <c r="FX51" i="12"/>
  <c r="FY116" i="12"/>
  <c r="FX40" i="12"/>
  <c r="FY32" i="12"/>
  <c r="FX69" i="12"/>
  <c r="FY66" i="12"/>
  <c r="FX35" i="12"/>
  <c r="FX61" i="12"/>
  <c r="FY17" i="12"/>
  <c r="FY27" i="12"/>
  <c r="FY28" i="12"/>
  <c r="FL36" i="10" s="1"/>
  <c r="FX94" i="12"/>
  <c r="FY22" i="12"/>
  <c r="FY78" i="12"/>
  <c r="FX68" i="12"/>
  <c r="FX15" i="12"/>
  <c r="FX119" i="12"/>
  <c r="FX47" i="12"/>
  <c r="FY120" i="12"/>
  <c r="FY125" i="12"/>
  <c r="FY118" i="12"/>
  <c r="FY123" i="12"/>
  <c r="FY94" i="12"/>
  <c r="FX102" i="12"/>
  <c r="FX104" i="12"/>
  <c r="FX10" i="12"/>
  <c r="FK31" i="10" s="1"/>
  <c r="FX30" i="12"/>
  <c r="FY77" i="12"/>
  <c r="FY13" i="12"/>
  <c r="FX123" i="12"/>
  <c r="FY113" i="12"/>
  <c r="FX39" i="12"/>
  <c r="FY31" i="12"/>
  <c r="FY50" i="12"/>
  <c r="FY73" i="12"/>
  <c r="FX83" i="12"/>
  <c r="FX26" i="12"/>
  <c r="FK29" i="10" s="1"/>
  <c r="FX115" i="12"/>
  <c r="FX120" i="12"/>
  <c r="FX82" i="12"/>
  <c r="FY57" i="12"/>
  <c r="FX128" i="12"/>
  <c r="FY104" i="12"/>
  <c r="FY19" i="12"/>
  <c r="FX100" i="12"/>
  <c r="FX34" i="12"/>
  <c r="FX20" i="12"/>
  <c r="FX56" i="12"/>
  <c r="FX14" i="12"/>
  <c r="FY55" i="12"/>
  <c r="FX111" i="12"/>
  <c r="FX25" i="12"/>
  <c r="FX63" i="12"/>
  <c r="FY23" i="12"/>
  <c r="FY10" i="12"/>
  <c r="FL31" i="10" s="1"/>
  <c r="FX92" i="12"/>
  <c r="FX55" i="12"/>
  <c r="FX114" i="12"/>
  <c r="FY86" i="12"/>
  <c r="FX75" i="12"/>
  <c r="FY54" i="12"/>
  <c r="FY39" i="12"/>
  <c r="FY58" i="12"/>
  <c r="FX45" i="12"/>
  <c r="FY102" i="12"/>
  <c r="FX18" i="12"/>
  <c r="FX108" i="12"/>
  <c r="FX11" i="12"/>
  <c r="FY83" i="12"/>
  <c r="FY97" i="12"/>
  <c r="FY63" i="12"/>
  <c r="FY49" i="12"/>
  <c r="FY105" i="12"/>
  <c r="FY117" i="12"/>
  <c r="FY131" i="12"/>
  <c r="FY110" i="12"/>
  <c r="FY101" i="12"/>
  <c r="FY24" i="12"/>
  <c r="FL37" i="10" s="1"/>
  <c r="FX131" i="12"/>
  <c r="FY51" i="12"/>
  <c r="FY64" i="12"/>
  <c r="FY100" i="12"/>
  <c r="FX29" i="12"/>
  <c r="FY9" i="12"/>
  <c r="FX130" i="12"/>
  <c r="FY46" i="12"/>
  <c r="FX49" i="12"/>
  <c r="FX133" i="12"/>
  <c r="FX28" i="12"/>
  <c r="FK36" i="10" s="1"/>
  <c r="FX27" i="12"/>
  <c r="FX46" i="12"/>
  <c r="FX95" i="12"/>
  <c r="FY129" i="12"/>
  <c r="FY79" i="12"/>
  <c r="FY87" i="12"/>
  <c r="FX110" i="12"/>
  <c r="FX42" i="12"/>
  <c r="FY72" i="12"/>
  <c r="FY127" i="12"/>
  <c r="FY85" i="12"/>
  <c r="FY126" i="12"/>
  <c r="FY80" i="12"/>
  <c r="FX96" i="12"/>
  <c r="FX81" i="12"/>
  <c r="FX48" i="12"/>
  <c r="FY128" i="12"/>
  <c r="FY45" i="12"/>
  <c r="FX117" i="12"/>
  <c r="FX16" i="12"/>
  <c r="FX78" i="12"/>
  <c r="FX24" i="12"/>
  <c r="FK37" i="10" s="1"/>
  <c r="FY71" i="12"/>
  <c r="FX109" i="12"/>
  <c r="FX71" i="12"/>
  <c r="FY67" i="12"/>
  <c r="FX107" i="12"/>
  <c r="FX37" i="12"/>
  <c r="FY124" i="12"/>
  <c r="FX112" i="12"/>
  <c r="FX53" i="12"/>
  <c r="FX87" i="12"/>
  <c r="FX125" i="12"/>
  <c r="FX86" i="12"/>
  <c r="FX91" i="12"/>
  <c r="FX72" i="12"/>
  <c r="FY16" i="12"/>
  <c r="FX23" i="12"/>
  <c r="FY18" i="12"/>
  <c r="FX54" i="12"/>
  <c r="FY96" i="12"/>
  <c r="FX70" i="12"/>
  <c r="FX93" i="12"/>
  <c r="FY47" i="12"/>
  <c r="FX19" i="12"/>
  <c r="FX64" i="12"/>
  <c r="FY93" i="12"/>
  <c r="FY107" i="12"/>
  <c r="FY81" i="12"/>
  <c r="FY70" i="12"/>
  <c r="FL21" i="10" s="1"/>
  <c r="FY59" i="12"/>
  <c r="FX17" i="12"/>
  <c r="FX77" i="12"/>
  <c r="FY41" i="12"/>
  <c r="FX58" i="12"/>
  <c r="FX97" i="12"/>
  <c r="FY103" i="12"/>
  <c r="FY114" i="12"/>
  <c r="FY68" i="12"/>
  <c r="FX89" i="12"/>
  <c r="FY111" i="12"/>
  <c r="FY109" i="12"/>
  <c r="FY91" i="12"/>
  <c r="FX88" i="12"/>
  <c r="FY38" i="12"/>
  <c r="FX9" i="12"/>
  <c r="FY76" i="12"/>
  <c r="FX41" i="12"/>
  <c r="FX99" i="12"/>
  <c r="FX50" i="12"/>
  <c r="FX62" i="12"/>
  <c r="FY99" i="12"/>
  <c r="FY61" i="12"/>
  <c r="FY121" i="12"/>
  <c r="FY108" i="12"/>
  <c r="FY84" i="12"/>
  <c r="FY132" i="12"/>
  <c r="FY35" i="12"/>
  <c r="FX59" i="12"/>
  <c r="FX90" i="12"/>
  <c r="FY75" i="12"/>
  <c r="FY74" i="12"/>
  <c r="FY26" i="12"/>
  <c r="FL29" i="10" s="1"/>
  <c r="FX21" i="12"/>
  <c r="FY106" i="12"/>
  <c r="FY82" i="12"/>
  <c r="FY89" i="12"/>
  <c r="FY25" i="12"/>
  <c r="FY98" i="12"/>
  <c r="FX44" i="12"/>
  <c r="FX124" i="12"/>
  <c r="FY44" i="12"/>
  <c r="FY42" i="12"/>
  <c r="FY12" i="12"/>
  <c r="FL28" i="10" s="1"/>
  <c r="FY37" i="12"/>
  <c r="FX31" i="12"/>
  <c r="FX98" i="12"/>
  <c r="FY14" i="12"/>
  <c r="FY30" i="12"/>
  <c r="FX118" i="12"/>
  <c r="FX84" i="12"/>
  <c r="FY92" i="12"/>
  <c r="FY122" i="12"/>
  <c r="FY53" i="12"/>
  <c r="FX121" i="12"/>
  <c r="FX103" i="12"/>
  <c r="FY56" i="12"/>
  <c r="FY90" i="12"/>
  <c r="FX65" i="12"/>
  <c r="FY52" i="12"/>
  <c r="FD168" i="12"/>
  <c r="FD152" i="12"/>
  <c r="FC157" i="12"/>
  <c r="FD139" i="12"/>
  <c r="FD141" i="12"/>
  <c r="FC151" i="12"/>
  <c r="FD158" i="12"/>
  <c r="FC150" i="12"/>
  <c r="FC140" i="12"/>
  <c r="FC149" i="12"/>
  <c r="FC161" i="12"/>
  <c r="FC145" i="12"/>
  <c r="FC167" i="12"/>
  <c r="FD166" i="12"/>
  <c r="FD169" i="12"/>
  <c r="FD154" i="12"/>
  <c r="FC159" i="12"/>
  <c r="FC155" i="12"/>
  <c r="FD136" i="12"/>
  <c r="FC158" i="12"/>
  <c r="FC148" i="12"/>
  <c r="FD144" i="12"/>
  <c r="FC142" i="12"/>
  <c r="FD151" i="12"/>
  <c r="FD148" i="12"/>
  <c r="FD145" i="12"/>
  <c r="FC154" i="12"/>
  <c r="FD163" i="12"/>
  <c r="FD159" i="12"/>
  <c r="FD155" i="12"/>
  <c r="FC135" i="12"/>
  <c r="FC152" i="12"/>
  <c r="FC146" i="12"/>
  <c r="FC156" i="12"/>
  <c r="FC136" i="12"/>
  <c r="FC162" i="12"/>
  <c r="FD146" i="12"/>
  <c r="FD149" i="12"/>
  <c r="FC168" i="12"/>
  <c r="FC169" i="12"/>
  <c r="FC164" i="12"/>
  <c r="FC165" i="12"/>
  <c r="FC141" i="12"/>
  <c r="FD143" i="12"/>
  <c r="FD161" i="12"/>
  <c r="FD150" i="12"/>
  <c r="FD164" i="12"/>
  <c r="FD165" i="12"/>
  <c r="FD147" i="12"/>
  <c r="FD153" i="12"/>
  <c r="FD135" i="12"/>
  <c r="FD162" i="12"/>
  <c r="FD157" i="12"/>
  <c r="FD140" i="12"/>
  <c r="FC138" i="12"/>
  <c r="FD160" i="12"/>
  <c r="FC160" i="12"/>
  <c r="FD134" i="12"/>
  <c r="FC143" i="12"/>
  <c r="FD142" i="12"/>
  <c r="FC163" i="12"/>
  <c r="FD156" i="12"/>
  <c r="FC144" i="12"/>
  <c r="FC153" i="12"/>
  <c r="FC134" i="12"/>
  <c r="FC137" i="12"/>
  <c r="FD138" i="12"/>
  <c r="FD137" i="12"/>
  <c r="FC166" i="12"/>
  <c r="FD167" i="12"/>
  <c r="FC147" i="12"/>
  <c r="FC139" i="12"/>
  <c r="FD93" i="12"/>
  <c r="FD129" i="12"/>
  <c r="FC112" i="12"/>
  <c r="FC111" i="12"/>
  <c r="FD12" i="12"/>
  <c r="EQ28" i="10" s="1"/>
  <c r="FD111" i="12"/>
  <c r="FD65" i="12"/>
  <c r="FC121" i="12"/>
  <c r="FD67" i="12"/>
  <c r="FD74" i="12"/>
  <c r="FC45" i="12"/>
  <c r="FC116" i="12"/>
  <c r="FC17" i="12"/>
  <c r="FD92" i="12"/>
  <c r="FC49" i="12"/>
  <c r="FD77" i="12"/>
  <c r="FC48" i="12"/>
  <c r="FC13" i="12"/>
  <c r="FC57" i="12"/>
  <c r="FC71" i="12"/>
  <c r="FD82" i="12"/>
  <c r="FC131" i="12"/>
  <c r="FD104" i="12"/>
  <c r="FD78" i="12"/>
  <c r="FD23" i="12"/>
  <c r="FC98" i="12"/>
  <c r="FD116" i="12"/>
  <c r="FD51" i="12"/>
  <c r="FC56" i="12"/>
  <c r="FC105" i="12"/>
  <c r="FD49" i="12"/>
  <c r="FD24" i="12"/>
  <c r="EQ37" i="10" s="1"/>
  <c r="FC133" i="12"/>
  <c r="FC41" i="12"/>
  <c r="FC18" i="12"/>
  <c r="FC97" i="12"/>
  <c r="FC101" i="12"/>
  <c r="FD34" i="12"/>
  <c r="FD37" i="12"/>
  <c r="FC127" i="12"/>
  <c r="FD100" i="12"/>
  <c r="FD70" i="12"/>
  <c r="EQ21" i="10" s="1"/>
  <c r="FC85" i="12"/>
  <c r="FC59" i="12"/>
  <c r="FC10" i="12"/>
  <c r="EP31" i="10" s="1"/>
  <c r="FC104" i="12"/>
  <c r="FC132" i="12"/>
  <c r="FC32" i="12"/>
  <c r="FC88" i="12"/>
  <c r="FD89" i="12"/>
  <c r="FD131" i="12"/>
  <c r="FC24" i="12"/>
  <c r="EP37" i="10" s="1"/>
  <c r="FD9" i="12"/>
  <c r="FD86" i="12"/>
  <c r="FD108" i="12"/>
  <c r="FD17" i="12"/>
  <c r="FC39" i="12"/>
  <c r="FC84" i="12"/>
  <c r="FD11" i="12"/>
  <c r="FC52" i="12"/>
  <c r="FD21" i="12"/>
  <c r="FD84" i="12"/>
  <c r="FC125" i="12"/>
  <c r="FC19" i="12"/>
  <c r="FD115" i="12"/>
  <c r="FD15" i="12"/>
  <c r="FC53" i="12"/>
  <c r="FC69" i="12"/>
  <c r="FC91" i="12"/>
  <c r="FD106" i="12"/>
  <c r="FD103" i="12"/>
  <c r="FC122" i="12"/>
  <c r="FC9" i="12"/>
  <c r="FD97" i="12"/>
  <c r="FC55" i="12"/>
  <c r="FD125" i="12"/>
  <c r="FC109" i="12"/>
  <c r="FD79" i="12"/>
  <c r="FD94" i="12"/>
  <c r="FC30" i="12"/>
  <c r="FD105" i="12"/>
  <c r="FC126" i="12"/>
  <c r="FC27" i="12"/>
  <c r="FC128" i="12"/>
  <c r="FD98" i="12"/>
  <c r="FC40" i="12"/>
  <c r="FC22" i="12"/>
  <c r="FD123" i="12"/>
  <c r="FD41" i="12"/>
  <c r="FC70" i="12"/>
  <c r="FC95" i="12"/>
  <c r="FC80" i="12"/>
  <c r="FD59" i="12"/>
  <c r="FD95" i="12"/>
  <c r="FD20" i="12"/>
  <c r="FD63" i="12"/>
  <c r="FC130" i="12"/>
  <c r="FC89" i="12"/>
  <c r="FD29" i="12"/>
  <c r="FD110" i="12"/>
  <c r="FD45" i="12"/>
  <c r="FD118" i="12"/>
  <c r="FC86" i="12"/>
  <c r="FC76" i="12"/>
  <c r="FD102" i="12"/>
  <c r="FC79" i="12"/>
  <c r="FC103" i="12"/>
  <c r="FC78" i="12"/>
  <c r="FC28" i="12"/>
  <c r="EP36" i="10" s="1"/>
  <c r="FD58" i="12"/>
  <c r="FC124" i="12"/>
  <c r="FC99" i="12"/>
  <c r="FC21" i="12"/>
  <c r="FC72" i="12"/>
  <c r="FD25" i="12"/>
  <c r="FC81" i="12"/>
  <c r="FC60" i="12"/>
  <c r="FD31" i="12"/>
  <c r="FC65" i="12"/>
  <c r="FC36" i="12"/>
  <c r="FC108" i="12"/>
  <c r="FC75" i="12"/>
  <c r="FD62" i="12"/>
  <c r="FC38" i="12"/>
  <c r="FC50" i="12"/>
  <c r="FC66" i="12"/>
  <c r="FC47" i="12"/>
  <c r="FD80" i="12"/>
  <c r="FD54" i="12"/>
  <c r="FD127" i="12"/>
  <c r="FC12" i="12"/>
  <c r="EP28" i="10" s="1"/>
  <c r="FD32" i="12"/>
  <c r="FD26" i="12"/>
  <c r="EQ29" i="10" s="1"/>
  <c r="FD73" i="12"/>
  <c r="FD121" i="12"/>
  <c r="FC100" i="12"/>
  <c r="FD33" i="12"/>
  <c r="FD42" i="12"/>
  <c r="FD55" i="12"/>
  <c r="FC96" i="12"/>
  <c r="FC129" i="12"/>
  <c r="FC77" i="12"/>
  <c r="FC113" i="12"/>
  <c r="FC63" i="12"/>
  <c r="FD128" i="12"/>
  <c r="FC68" i="12"/>
  <c r="FD117" i="12"/>
  <c r="FC35" i="12"/>
  <c r="FC115" i="12"/>
  <c r="FC73" i="12"/>
  <c r="FD50" i="12"/>
  <c r="FD13" i="12"/>
  <c r="FC25" i="12"/>
  <c r="FD112" i="12"/>
  <c r="FC123" i="12"/>
  <c r="FD81" i="12"/>
  <c r="FC15" i="12"/>
  <c r="FD120" i="12"/>
  <c r="FD18" i="12"/>
  <c r="FD87" i="12"/>
  <c r="FC64" i="12"/>
  <c r="FC82" i="12"/>
  <c r="FD48" i="12"/>
  <c r="FD52" i="12"/>
  <c r="FD122" i="12"/>
  <c r="FD16" i="12"/>
  <c r="FD113" i="12"/>
  <c r="FC61" i="12"/>
  <c r="FD10" i="12"/>
  <c r="EQ31" i="10" s="1"/>
  <c r="FC90" i="12"/>
  <c r="FD40" i="12"/>
  <c r="FC114" i="12"/>
  <c r="FD109" i="12"/>
  <c r="FD43" i="12"/>
  <c r="FD91" i="12"/>
  <c r="FD90" i="12"/>
  <c r="FD96" i="12"/>
  <c r="FD76" i="12"/>
  <c r="FC106" i="12"/>
  <c r="FD85" i="12"/>
  <c r="FC119" i="12"/>
  <c r="FD71" i="12"/>
  <c r="FD30" i="12"/>
  <c r="FC58" i="12"/>
  <c r="FC34" i="12"/>
  <c r="FC83" i="12"/>
  <c r="FD64" i="12"/>
  <c r="FC62" i="12"/>
  <c r="FD72" i="12"/>
  <c r="FC93" i="12"/>
  <c r="FC14" i="12"/>
  <c r="FD119" i="12"/>
  <c r="FC33" i="12"/>
  <c r="FD101" i="12"/>
  <c r="FD83" i="12"/>
  <c r="FD56" i="12"/>
  <c r="FD35" i="12"/>
  <c r="FC74" i="12"/>
  <c r="FD53" i="12"/>
  <c r="FD38" i="12"/>
  <c r="FD28" i="12"/>
  <c r="EQ36" i="10" s="1"/>
  <c r="FD126" i="12"/>
  <c r="FD69" i="12"/>
  <c r="FC51" i="12"/>
  <c r="FD107" i="12"/>
  <c r="FD75" i="12"/>
  <c r="FD36" i="12"/>
  <c r="FC23" i="12"/>
  <c r="FC44" i="12"/>
  <c r="FC26" i="12"/>
  <c r="EP29" i="10" s="1"/>
  <c r="FD68" i="12"/>
  <c r="FC43" i="12"/>
  <c r="FD57" i="12"/>
  <c r="FD47" i="12"/>
  <c r="FD14" i="12"/>
  <c r="FD124" i="12"/>
  <c r="FC92" i="12"/>
  <c r="FC102" i="12"/>
  <c r="FD19" i="12"/>
  <c r="FC67" i="12"/>
  <c r="FD132" i="12"/>
  <c r="FD88" i="12"/>
  <c r="FD22" i="12"/>
  <c r="FC16" i="12"/>
  <c r="FC37" i="12"/>
  <c r="FD133" i="12"/>
  <c r="FC110" i="12"/>
  <c r="FC31" i="12"/>
  <c r="FD99" i="12"/>
  <c r="FC20" i="12"/>
  <c r="FC11" i="12"/>
  <c r="FD46" i="12"/>
  <c r="FD130" i="12"/>
  <c r="FD60" i="12"/>
  <c r="FC42" i="12"/>
  <c r="FC117" i="12"/>
  <c r="FC107" i="12"/>
  <c r="FD61" i="12"/>
  <c r="FC120" i="12"/>
  <c r="FC118" i="12"/>
  <c r="FC29" i="12"/>
  <c r="FD66" i="12"/>
  <c r="FD27" i="12"/>
  <c r="FD114" i="12"/>
  <c r="FC94" i="12"/>
  <c r="FD44" i="12"/>
  <c r="FD39" i="12"/>
  <c r="FC54" i="12"/>
  <c r="FC46" i="12"/>
  <c r="FC87" i="12"/>
  <c r="EA169" i="12"/>
  <c r="EA161" i="12"/>
  <c r="EB145" i="12"/>
  <c r="EB163" i="12"/>
  <c r="EA159" i="12"/>
  <c r="EA158" i="12"/>
  <c r="EB166" i="12"/>
  <c r="EA139" i="12"/>
  <c r="EA136" i="12"/>
  <c r="EA142" i="12"/>
  <c r="EA135" i="12"/>
  <c r="EA157" i="12"/>
  <c r="EB138" i="12"/>
  <c r="EA145" i="12"/>
  <c r="EA163" i="12"/>
  <c r="EA148" i="12"/>
  <c r="EA156" i="12"/>
  <c r="EA144" i="12"/>
  <c r="EB156" i="12"/>
  <c r="EB151" i="12"/>
  <c r="EB147" i="12"/>
  <c r="EB134" i="12"/>
  <c r="EB152" i="12"/>
  <c r="EB135" i="12"/>
  <c r="EB142" i="12"/>
  <c r="EA154" i="12"/>
  <c r="EA162" i="12"/>
  <c r="EB162" i="12"/>
  <c r="EB144" i="12"/>
  <c r="EB165" i="12"/>
  <c r="EB168" i="12"/>
  <c r="EA168" i="12"/>
  <c r="EB160" i="12"/>
  <c r="EB146" i="12"/>
  <c r="EA155" i="12"/>
  <c r="EB153" i="12"/>
  <c r="EB169" i="12"/>
  <c r="EA166" i="12"/>
  <c r="EA153" i="12"/>
  <c r="EB141" i="12"/>
  <c r="EA147" i="12"/>
  <c r="EB148" i="12"/>
  <c r="EA143" i="12"/>
  <c r="EA151" i="12"/>
  <c r="EB167" i="12"/>
  <c r="EB164" i="12"/>
  <c r="EA134" i="12"/>
  <c r="EB143" i="12"/>
  <c r="EA164" i="12"/>
  <c r="EB139" i="12"/>
  <c r="EA138" i="12"/>
  <c r="EA165" i="12"/>
  <c r="EB155" i="12"/>
  <c r="EA160" i="12"/>
  <c r="EB157" i="12"/>
  <c r="EA146" i="12"/>
  <c r="EA141" i="12"/>
  <c r="EA149" i="12"/>
  <c r="EB159" i="12"/>
  <c r="EB149" i="12"/>
  <c r="EB161" i="12"/>
  <c r="EB140" i="12"/>
  <c r="EA152" i="12"/>
  <c r="EB158" i="12"/>
  <c r="EA167" i="12"/>
  <c r="EB150" i="12"/>
  <c r="EA140" i="12"/>
  <c r="EA150" i="12"/>
  <c r="EB136" i="12"/>
  <c r="EA137" i="12"/>
  <c r="EB154" i="12"/>
  <c r="EB137" i="12"/>
  <c r="EA51" i="12"/>
  <c r="EB105" i="12"/>
  <c r="EB102" i="12"/>
  <c r="EB30" i="12"/>
  <c r="EB82" i="12"/>
  <c r="EB121" i="12"/>
  <c r="EA132" i="12"/>
  <c r="EA52" i="12"/>
  <c r="EB116" i="12"/>
  <c r="EA38" i="12"/>
  <c r="EA104" i="12"/>
  <c r="EA87" i="12"/>
  <c r="EA66" i="12"/>
  <c r="EA65" i="12"/>
  <c r="EA102" i="12"/>
  <c r="EA54" i="12"/>
  <c r="EB15" i="12"/>
  <c r="EB89" i="12"/>
  <c r="EA86" i="12"/>
  <c r="EB120" i="12"/>
  <c r="EA17" i="12"/>
  <c r="EA92" i="12"/>
  <c r="EB53" i="12"/>
  <c r="EB88" i="12"/>
  <c r="EA99" i="12"/>
  <c r="EB132" i="12"/>
  <c r="EA133" i="12"/>
  <c r="EA85" i="12"/>
  <c r="EB130" i="12"/>
  <c r="EB38" i="12"/>
  <c r="EA9" i="12"/>
  <c r="EA113" i="12"/>
  <c r="EB11" i="12"/>
  <c r="EA74" i="12"/>
  <c r="EB123" i="12"/>
  <c r="EB44" i="12"/>
  <c r="EA62" i="12"/>
  <c r="EA21" i="12"/>
  <c r="EA117" i="12"/>
  <c r="EB68" i="12"/>
  <c r="EA83" i="12"/>
  <c r="EB60" i="12"/>
  <c r="EB73" i="12"/>
  <c r="EB62" i="12"/>
  <c r="EB129" i="12"/>
  <c r="EB45" i="12"/>
  <c r="EA56" i="12"/>
  <c r="EB10" i="12"/>
  <c r="DO31" i="10" s="1"/>
  <c r="EA111" i="12"/>
  <c r="EA82" i="12"/>
  <c r="EA109" i="12"/>
  <c r="EB34" i="12"/>
  <c r="EB111" i="12"/>
  <c r="EA75" i="12"/>
  <c r="EA101" i="12"/>
  <c r="EA89" i="12"/>
  <c r="EA78" i="12"/>
  <c r="EB36" i="12"/>
  <c r="EA120" i="12"/>
  <c r="EA68" i="12"/>
  <c r="EA58" i="12"/>
  <c r="EA97" i="12"/>
  <c r="EB118" i="12"/>
  <c r="EB115" i="12"/>
  <c r="EB90" i="12"/>
  <c r="EB133" i="12"/>
  <c r="EB126" i="12"/>
  <c r="EB29" i="12"/>
  <c r="EB57" i="12"/>
  <c r="EB70" i="12"/>
  <c r="EA48" i="12"/>
  <c r="EA64" i="12"/>
  <c r="EA96" i="12"/>
  <c r="EB46" i="12"/>
  <c r="EA61" i="12"/>
  <c r="EA124" i="12"/>
  <c r="EA95" i="12"/>
  <c r="EA108" i="12"/>
  <c r="EB113" i="12"/>
  <c r="EA35" i="12"/>
  <c r="EB58" i="12"/>
  <c r="EB107" i="12"/>
  <c r="EA49" i="12"/>
  <c r="EA24" i="12"/>
  <c r="DN37" i="10" s="1"/>
  <c r="EA76" i="12"/>
  <c r="EB43" i="12"/>
  <c r="EB59" i="12"/>
  <c r="EB31" i="12"/>
  <c r="EB42" i="12"/>
  <c r="EB25" i="12"/>
  <c r="EB91" i="12"/>
  <c r="EB80" i="12"/>
  <c r="EB81" i="12"/>
  <c r="EB49" i="12"/>
  <c r="EA98" i="12"/>
  <c r="EB76" i="12"/>
  <c r="EA80" i="12"/>
  <c r="EA122" i="12"/>
  <c r="EB64" i="12"/>
  <c r="EB24" i="12"/>
  <c r="DO37" i="10" s="1"/>
  <c r="EA37" i="12"/>
  <c r="EA100" i="12"/>
  <c r="EA59" i="12"/>
  <c r="EA81" i="12"/>
  <c r="EA31" i="12"/>
  <c r="EA33" i="12"/>
  <c r="EA20" i="12"/>
  <c r="EB21" i="12"/>
  <c r="EA16" i="12"/>
  <c r="EB110" i="12"/>
  <c r="EA119" i="12"/>
  <c r="EA26" i="12"/>
  <c r="DN29" i="10" s="1"/>
  <c r="EB50" i="12"/>
  <c r="EA11" i="12"/>
  <c r="EB78" i="12"/>
  <c r="EB79" i="12"/>
  <c r="EB19" i="12"/>
  <c r="EB84" i="12"/>
  <c r="EA94" i="12"/>
  <c r="EA47" i="12"/>
  <c r="EA25" i="12"/>
  <c r="DN38" i="10" s="1"/>
  <c r="EB109" i="12"/>
  <c r="EB12" i="12"/>
  <c r="DO28" i="10" s="1"/>
  <c r="EB52" i="12"/>
  <c r="EB122" i="12"/>
  <c r="EB128" i="12"/>
  <c r="EB66" i="12"/>
  <c r="EB93" i="12"/>
  <c r="EA29" i="12"/>
  <c r="EB67" i="12"/>
  <c r="EA39" i="12"/>
  <c r="EA72" i="12"/>
  <c r="EB94" i="12"/>
  <c r="EB103" i="12"/>
  <c r="EB85" i="12"/>
  <c r="EB65" i="12"/>
  <c r="EB72" i="12"/>
  <c r="EB40" i="12"/>
  <c r="EA42" i="12"/>
  <c r="EB55" i="12"/>
  <c r="EA28" i="12"/>
  <c r="DN36" i="10" s="1"/>
  <c r="EB20" i="12"/>
  <c r="EA69" i="12"/>
  <c r="EA19" i="12"/>
  <c r="EB77" i="12"/>
  <c r="EA50" i="12"/>
  <c r="EA106" i="12"/>
  <c r="EB96" i="12"/>
  <c r="EB48" i="12"/>
  <c r="EA63" i="12"/>
  <c r="EA67" i="12"/>
  <c r="EA45" i="12"/>
  <c r="EA103" i="12"/>
  <c r="EB41" i="12"/>
  <c r="EB47" i="12"/>
  <c r="EA128" i="12"/>
  <c r="EB61" i="12"/>
  <c r="EB13" i="12"/>
  <c r="EB37" i="12"/>
  <c r="EA55" i="12"/>
  <c r="EA10" i="12"/>
  <c r="DN31" i="10" s="1"/>
  <c r="EB69" i="12"/>
  <c r="EA43" i="12"/>
  <c r="EB87" i="12"/>
  <c r="EA79" i="12"/>
  <c r="EB51" i="12"/>
  <c r="EA131" i="12"/>
  <c r="EB131" i="12"/>
  <c r="EA44" i="12"/>
  <c r="EA18" i="12"/>
  <c r="EA110" i="12"/>
  <c r="EB127" i="12"/>
  <c r="EA125" i="12"/>
  <c r="EA57" i="12"/>
  <c r="EA73" i="12"/>
  <c r="EA12" i="12"/>
  <c r="DN28" i="10" s="1"/>
  <c r="EA105" i="12"/>
  <c r="EA13" i="12"/>
  <c r="EA93" i="12"/>
  <c r="EB26" i="12"/>
  <c r="DO29" i="10" s="1"/>
  <c r="EA53" i="12"/>
  <c r="EB125" i="12"/>
  <c r="EB106" i="12"/>
  <c r="EA121" i="12"/>
  <c r="EB98" i="12"/>
  <c r="EA123" i="12"/>
  <c r="EA126" i="12"/>
  <c r="EB56" i="12"/>
  <c r="EA116" i="12"/>
  <c r="EB101" i="12"/>
  <c r="EB92" i="12"/>
  <c r="EA127" i="12"/>
  <c r="EA22" i="12"/>
  <c r="EB16" i="12"/>
  <c r="EB17" i="12"/>
  <c r="EB35" i="12"/>
  <c r="EB104" i="12"/>
  <c r="EB95" i="12"/>
  <c r="EB71" i="12"/>
  <c r="EA88" i="12"/>
  <c r="EB100" i="12"/>
  <c r="EA36" i="12"/>
  <c r="EA129" i="12"/>
  <c r="EA23" i="12"/>
  <c r="EB27" i="12"/>
  <c r="EA60" i="12"/>
  <c r="EB117" i="12"/>
  <c r="EA34" i="12"/>
  <c r="EB18" i="12"/>
  <c r="EA41" i="12"/>
  <c r="EA90" i="12"/>
  <c r="EA130" i="12"/>
  <c r="EB39" i="12"/>
  <c r="EB63" i="12"/>
  <c r="EA70" i="12"/>
  <c r="EB14" i="12"/>
  <c r="EB86" i="12"/>
  <c r="EA27" i="12"/>
  <c r="EA40" i="12"/>
  <c r="EA15" i="12"/>
  <c r="EB9" i="12"/>
  <c r="EB97" i="12"/>
  <c r="EA118" i="12"/>
  <c r="EB124" i="12"/>
  <c r="EB108" i="12"/>
  <c r="EA46" i="12"/>
  <c r="EB23" i="12"/>
  <c r="EB22" i="12"/>
  <c r="EA107" i="12"/>
  <c r="EA115" i="12"/>
  <c r="EA112" i="12"/>
  <c r="EA84" i="12"/>
  <c r="EB28" i="12"/>
  <c r="DO36" i="10" s="1"/>
  <c r="EA14" i="12"/>
  <c r="EB75" i="12"/>
  <c r="EA32" i="12"/>
  <c r="EA30" i="12"/>
  <c r="EA77" i="12"/>
  <c r="EB74" i="12"/>
  <c r="EA71" i="12"/>
  <c r="EB119" i="12"/>
  <c r="EB114" i="12"/>
  <c r="EB32" i="12"/>
  <c r="EA114" i="12"/>
  <c r="EB54" i="12"/>
  <c r="EA91" i="12"/>
  <c r="EB33" i="12"/>
  <c r="EB112" i="12"/>
  <c r="EB83" i="12"/>
  <c r="EB99" i="12"/>
  <c r="AO152" i="12"/>
  <c r="AN157" i="12"/>
  <c r="AO154" i="12"/>
  <c r="AO158" i="12"/>
  <c r="AN150" i="12"/>
  <c r="AN139" i="12"/>
  <c r="AO164" i="12"/>
  <c r="AN153" i="12"/>
  <c r="AO159" i="12"/>
  <c r="AO168" i="12"/>
  <c r="AN145" i="12"/>
  <c r="AN147" i="12"/>
  <c r="AN169" i="12"/>
  <c r="AO157" i="12"/>
  <c r="AN160" i="12"/>
  <c r="AO153" i="12"/>
  <c r="AO165" i="12"/>
  <c r="AN154" i="12"/>
  <c r="AN142" i="12"/>
  <c r="AO136" i="12"/>
  <c r="AO163" i="12"/>
  <c r="AO162" i="12"/>
  <c r="AO155" i="12"/>
  <c r="AN148" i="12"/>
  <c r="AN134" i="12"/>
  <c r="AO167" i="12"/>
  <c r="AN161" i="12"/>
  <c r="AO149" i="12"/>
  <c r="AO148" i="12"/>
  <c r="AO137" i="12"/>
  <c r="AN158" i="12"/>
  <c r="AN156" i="12"/>
  <c r="AO134" i="12"/>
  <c r="AO156" i="12"/>
  <c r="AN136" i="12"/>
  <c r="AN159" i="12"/>
  <c r="AN137" i="12"/>
  <c r="AN149" i="12"/>
  <c r="AN140" i="12"/>
  <c r="AO143" i="12"/>
  <c r="AN138" i="12"/>
  <c r="AO145" i="12"/>
  <c r="AO139" i="12"/>
  <c r="AO138" i="12"/>
  <c r="AO151" i="12"/>
  <c r="AO141" i="12"/>
  <c r="AN167" i="12"/>
  <c r="AN152" i="12"/>
  <c r="AO140" i="12"/>
  <c r="AN168" i="12"/>
  <c r="AN165" i="12"/>
  <c r="AO169" i="12"/>
  <c r="AN143" i="12"/>
  <c r="AN166" i="12"/>
  <c r="AO161" i="12"/>
  <c r="AN135" i="12"/>
  <c r="AN155" i="12"/>
  <c r="AN163" i="12"/>
  <c r="AN144" i="12"/>
  <c r="AO135" i="12"/>
  <c r="AN162" i="12"/>
  <c r="AN146" i="12"/>
  <c r="AO142" i="12"/>
  <c r="AO146" i="12"/>
  <c r="AN141" i="12"/>
  <c r="AO166" i="12"/>
  <c r="AO144" i="12"/>
  <c r="AN151" i="12"/>
  <c r="AO150" i="12"/>
  <c r="AN164" i="12"/>
  <c r="AO160" i="12"/>
  <c r="AO147" i="12"/>
  <c r="AN115" i="12"/>
  <c r="AN40" i="12"/>
  <c r="AN25" i="12"/>
  <c r="AO89" i="12"/>
  <c r="AN35" i="12"/>
  <c r="AO75" i="12"/>
  <c r="AO109" i="12"/>
  <c r="AO43" i="12"/>
  <c r="AO60" i="12"/>
  <c r="AO99" i="12"/>
  <c r="AO125" i="12"/>
  <c r="AO131" i="12"/>
  <c r="AO45" i="12"/>
  <c r="AO118" i="12"/>
  <c r="AO78" i="12"/>
  <c r="AO68" i="12"/>
  <c r="AO66" i="12"/>
  <c r="AO22" i="12"/>
  <c r="AN87" i="12"/>
  <c r="AO107" i="12"/>
  <c r="AN24" i="12"/>
  <c r="AA37" i="10" s="1"/>
  <c r="AN32" i="12"/>
  <c r="AN111" i="12"/>
  <c r="AO37" i="12"/>
  <c r="AO70" i="12"/>
  <c r="AN54" i="12"/>
  <c r="AN69" i="12"/>
  <c r="AN48" i="12"/>
  <c r="AO53" i="12"/>
  <c r="AO108" i="12"/>
  <c r="AN98" i="12"/>
  <c r="AO102" i="12"/>
  <c r="AO87" i="12"/>
  <c r="AN97" i="12"/>
  <c r="AN36" i="12"/>
  <c r="AN93" i="12"/>
  <c r="AO16" i="12"/>
  <c r="AN11" i="12"/>
  <c r="AO58" i="12"/>
  <c r="AN101" i="12"/>
  <c r="AO36" i="12"/>
  <c r="AN125" i="12"/>
  <c r="AN112" i="12"/>
  <c r="AN44" i="12"/>
  <c r="AN116" i="12"/>
  <c r="AN96" i="12"/>
  <c r="AN90" i="12"/>
  <c r="AO133" i="12"/>
  <c r="AN132" i="12"/>
  <c r="AN102" i="12"/>
  <c r="AN99" i="12"/>
  <c r="AO105" i="12"/>
  <c r="AO42" i="12"/>
  <c r="AO103" i="12"/>
  <c r="AN117" i="12"/>
  <c r="AN31" i="12"/>
  <c r="AN124" i="12"/>
  <c r="AO50" i="12"/>
  <c r="AN22" i="12"/>
  <c r="AN27" i="12"/>
  <c r="AO92" i="12"/>
  <c r="AN114" i="12"/>
  <c r="AN26" i="12"/>
  <c r="AA29" i="10" s="1"/>
  <c r="AN21" i="12"/>
  <c r="AN51" i="12"/>
  <c r="AN83" i="12"/>
  <c r="AO88" i="12"/>
  <c r="AN81" i="12"/>
  <c r="AO15" i="12"/>
  <c r="AO96" i="12"/>
  <c r="AN58" i="12"/>
  <c r="AO94" i="12"/>
  <c r="AO120" i="12"/>
  <c r="AO12" i="12"/>
  <c r="AB28" i="10" s="1"/>
  <c r="AO123" i="12"/>
  <c r="AO54" i="12"/>
  <c r="AN65" i="12"/>
  <c r="AN23" i="12"/>
  <c r="AO47" i="12"/>
  <c r="AN62" i="12"/>
  <c r="AN122" i="12"/>
  <c r="AN123" i="12"/>
  <c r="AO52" i="12"/>
  <c r="AO128" i="12"/>
  <c r="AO82" i="12"/>
  <c r="AN129" i="12"/>
  <c r="AN52" i="12"/>
  <c r="AO64" i="12"/>
  <c r="AN70" i="12"/>
  <c r="AO46" i="12"/>
  <c r="AO100" i="12"/>
  <c r="AO127" i="12"/>
  <c r="AO55" i="12"/>
  <c r="AN60" i="12"/>
  <c r="AO9" i="12"/>
  <c r="AN74" i="12"/>
  <c r="AO10" i="12"/>
  <c r="AB31" i="10" s="1"/>
  <c r="AO49" i="12"/>
  <c r="AN50" i="12"/>
  <c r="AO41" i="12"/>
  <c r="AO23" i="12"/>
  <c r="AN79" i="12"/>
  <c r="AN68" i="12"/>
  <c r="AN103" i="12"/>
  <c r="AO101" i="12"/>
  <c r="AO19" i="12"/>
  <c r="AO38" i="12"/>
  <c r="AN28" i="12"/>
  <c r="AA36" i="10" s="1"/>
  <c r="AN77" i="12"/>
  <c r="AO119" i="12"/>
  <c r="AO69" i="12"/>
  <c r="AN88" i="12"/>
  <c r="AO114" i="12"/>
  <c r="AN41" i="12"/>
  <c r="AO116" i="12"/>
  <c r="AO72" i="12"/>
  <c r="AB22" i="10" s="1"/>
  <c r="AN12" i="12"/>
  <c r="AA28" i="10" s="1"/>
  <c r="AN20" i="12"/>
  <c r="AO86" i="12"/>
  <c r="AN53" i="12"/>
  <c r="AN104" i="12"/>
  <c r="AO85" i="12"/>
  <c r="AN63" i="12"/>
  <c r="AO124" i="12"/>
  <c r="AO84" i="12"/>
  <c r="AN126" i="12"/>
  <c r="AN91" i="12"/>
  <c r="AO32" i="12"/>
  <c r="AN75" i="12"/>
  <c r="AO57" i="12"/>
  <c r="AO95" i="12"/>
  <c r="AN10" i="12"/>
  <c r="AA31" i="10" s="1"/>
  <c r="AO74" i="12"/>
  <c r="AN113" i="12"/>
  <c r="AO61" i="12"/>
  <c r="AO26" i="12"/>
  <c r="AB29" i="10" s="1"/>
  <c r="AO14" i="12"/>
  <c r="AN109" i="12"/>
  <c r="AN37" i="12"/>
  <c r="AO56" i="12"/>
  <c r="AO18" i="12"/>
  <c r="AO25" i="12"/>
  <c r="AO62" i="12"/>
  <c r="AN45" i="12"/>
  <c r="AO98" i="12"/>
  <c r="AO112" i="12"/>
  <c r="AO130" i="12"/>
  <c r="AN107" i="12"/>
  <c r="AN29" i="12"/>
  <c r="AN42" i="12"/>
  <c r="AO80" i="12"/>
  <c r="AO29" i="12"/>
  <c r="AN39" i="12"/>
  <c r="AO48" i="12"/>
  <c r="AO97" i="12"/>
  <c r="AN94" i="12"/>
  <c r="AN131" i="12"/>
  <c r="AN16" i="12"/>
  <c r="AN128" i="12"/>
  <c r="AO71" i="12"/>
  <c r="AO104" i="12"/>
  <c r="AN119" i="12"/>
  <c r="AN80" i="12"/>
  <c r="AO33" i="12"/>
  <c r="AN105" i="12"/>
  <c r="AN118" i="12"/>
  <c r="AN110" i="12"/>
  <c r="AO90" i="12"/>
  <c r="AN86" i="12"/>
  <c r="AO113" i="12"/>
  <c r="AO21" i="12"/>
  <c r="AN66" i="12"/>
  <c r="AN49" i="12"/>
  <c r="AO24" i="12"/>
  <c r="AB37" i="10" s="1"/>
  <c r="AN89" i="12"/>
  <c r="AN30" i="12"/>
  <c r="AN120" i="12"/>
  <c r="AN130" i="12"/>
  <c r="AO20" i="12"/>
  <c r="AN14" i="12"/>
  <c r="AN121" i="12"/>
  <c r="AO51" i="12"/>
  <c r="AO132" i="12"/>
  <c r="AN55" i="12"/>
  <c r="AN82" i="12"/>
  <c r="AN9" i="12"/>
  <c r="AO34" i="12"/>
  <c r="AO126" i="12"/>
  <c r="AO122" i="12"/>
  <c r="AN85" i="12"/>
  <c r="AN67" i="12"/>
  <c r="AO27" i="12"/>
  <c r="AN38" i="12"/>
  <c r="AO67" i="12"/>
  <c r="AN133" i="12"/>
  <c r="AN59" i="12"/>
  <c r="AO106" i="12"/>
  <c r="AO35" i="12"/>
  <c r="AN33" i="12"/>
  <c r="AO93" i="12"/>
  <c r="AO44" i="12"/>
  <c r="AN18" i="12"/>
  <c r="AN61" i="12"/>
  <c r="AO28" i="12"/>
  <c r="AB36" i="10" s="1"/>
  <c r="AO110" i="12"/>
  <c r="AN72" i="12"/>
  <c r="AN46" i="12"/>
  <c r="AN64" i="12"/>
  <c r="AO91" i="12"/>
  <c r="AN34" i="12"/>
  <c r="AN127" i="12"/>
  <c r="AO65" i="12"/>
  <c r="AO17" i="12"/>
  <c r="AO83" i="12"/>
  <c r="AN106" i="12"/>
  <c r="AO63" i="12"/>
  <c r="AN78" i="12"/>
  <c r="AN57" i="12"/>
  <c r="AO59" i="12"/>
  <c r="AO115" i="12"/>
  <c r="AO81" i="12"/>
  <c r="AN17" i="12"/>
  <c r="AN92" i="12"/>
  <c r="AN47" i="12"/>
  <c r="AN108" i="12"/>
  <c r="AN84" i="12"/>
  <c r="AN100" i="12"/>
  <c r="AO79" i="12"/>
  <c r="AO31" i="12"/>
  <c r="AO40" i="12"/>
  <c r="AO73" i="12"/>
  <c r="AN56" i="12"/>
  <c r="AN15" i="12"/>
  <c r="AN13" i="12"/>
  <c r="AN95" i="12"/>
  <c r="AO76" i="12"/>
  <c r="AN73" i="12"/>
  <c r="AO30" i="12"/>
  <c r="AO39" i="12"/>
  <c r="AN76" i="12"/>
  <c r="AO117" i="12"/>
  <c r="AO121" i="12"/>
  <c r="AN19" i="12"/>
  <c r="AA42" i="10" s="1"/>
  <c r="AO129" i="12"/>
  <c r="AO11" i="12"/>
  <c r="AN43" i="12"/>
  <c r="AN71" i="12"/>
  <c r="AO77" i="12"/>
  <c r="AO13" i="12"/>
  <c r="AO111" i="12"/>
  <c r="GE167" i="12"/>
  <c r="GE154" i="12"/>
  <c r="GF166" i="12"/>
  <c r="GE166" i="12"/>
  <c r="GF165" i="12"/>
  <c r="GF145" i="12"/>
  <c r="GE161" i="12"/>
  <c r="GF136" i="12"/>
  <c r="GE162" i="12"/>
  <c r="GF156" i="12"/>
  <c r="GF142" i="12"/>
  <c r="GE153" i="12"/>
  <c r="GF164" i="12"/>
  <c r="GE168" i="12"/>
  <c r="GE136" i="12"/>
  <c r="GE157" i="12"/>
  <c r="GE139" i="12"/>
  <c r="GF161" i="12"/>
  <c r="GE164" i="12"/>
  <c r="GF148" i="12"/>
  <c r="GF138" i="12"/>
  <c r="GF146" i="12"/>
  <c r="GF150" i="12"/>
  <c r="GE163" i="12"/>
  <c r="GF163" i="12"/>
  <c r="GF134" i="12"/>
  <c r="GF167" i="12"/>
  <c r="GF168" i="12"/>
  <c r="GE156" i="12"/>
  <c r="GE159" i="12"/>
  <c r="GE144" i="12"/>
  <c r="GE146" i="12"/>
  <c r="GF159" i="12"/>
  <c r="GF144" i="12"/>
  <c r="GE147" i="12"/>
  <c r="GF143" i="12"/>
  <c r="GE138" i="12"/>
  <c r="GE143" i="12"/>
  <c r="GE160" i="12"/>
  <c r="GF157" i="12"/>
  <c r="GF139" i="12"/>
  <c r="GE155" i="12"/>
  <c r="GF169" i="12"/>
  <c r="GF149" i="12"/>
  <c r="GE149" i="12"/>
  <c r="GF155" i="12"/>
  <c r="GE140" i="12"/>
  <c r="GF160" i="12"/>
  <c r="GE152" i="12"/>
  <c r="GE142" i="12"/>
  <c r="GF162" i="12"/>
  <c r="GF141" i="12"/>
  <c r="GF158" i="12"/>
  <c r="GE135" i="12"/>
  <c r="GE137" i="12"/>
  <c r="GE148" i="12"/>
  <c r="GE151" i="12"/>
  <c r="GE158" i="12"/>
  <c r="GE134" i="12"/>
  <c r="GF151" i="12"/>
  <c r="GF154" i="12"/>
  <c r="GE150" i="12"/>
  <c r="GE165" i="12"/>
  <c r="GE141" i="12"/>
  <c r="GE145" i="12"/>
  <c r="GF153" i="12"/>
  <c r="GF147" i="12"/>
  <c r="GF135" i="12"/>
  <c r="GF140" i="12"/>
  <c r="GE169" i="12"/>
  <c r="GF152" i="12"/>
  <c r="GF137" i="12"/>
  <c r="GE91" i="12"/>
  <c r="GE46" i="12"/>
  <c r="GE32" i="12"/>
  <c r="GF70" i="12"/>
  <c r="GF93" i="12"/>
  <c r="GF75" i="12"/>
  <c r="GF38" i="12"/>
  <c r="GE120" i="12"/>
  <c r="GE88" i="12"/>
  <c r="GF91" i="12"/>
  <c r="GE127" i="12"/>
  <c r="GE81" i="12"/>
  <c r="GF121" i="12"/>
  <c r="GE9" i="12"/>
  <c r="GE97" i="12"/>
  <c r="GF95" i="12"/>
  <c r="GE132" i="12"/>
  <c r="GF67" i="12"/>
  <c r="GF116" i="12"/>
  <c r="GF33" i="12"/>
  <c r="GF36" i="12"/>
  <c r="GF123" i="12"/>
  <c r="GE36" i="12"/>
  <c r="GE26" i="12"/>
  <c r="FR29" i="10" s="1"/>
  <c r="GE114" i="12"/>
  <c r="GE123" i="12"/>
  <c r="GE92" i="12"/>
  <c r="GF11" i="12"/>
  <c r="GE55" i="12"/>
  <c r="GF104" i="12"/>
  <c r="GF102" i="12"/>
  <c r="GE21" i="12"/>
  <c r="GF9" i="12"/>
  <c r="GF60" i="12"/>
  <c r="GE131" i="12"/>
  <c r="GE33" i="12"/>
  <c r="GE125" i="12"/>
  <c r="GE10" i="12"/>
  <c r="FR31" i="10" s="1"/>
  <c r="GF39" i="12"/>
  <c r="GF108" i="12"/>
  <c r="GE67" i="12"/>
  <c r="GF98" i="12"/>
  <c r="GF62" i="12"/>
  <c r="GF31" i="12"/>
  <c r="GE71" i="12"/>
  <c r="GF24" i="12"/>
  <c r="FS37" i="10" s="1"/>
  <c r="GE116" i="12"/>
  <c r="GF89" i="12"/>
  <c r="GE133" i="12"/>
  <c r="GF133" i="12"/>
  <c r="GF118" i="12"/>
  <c r="GE35" i="12"/>
  <c r="GE128" i="12"/>
  <c r="GE84" i="12"/>
  <c r="GE108" i="12"/>
  <c r="GE34" i="12"/>
  <c r="GE57" i="12"/>
  <c r="GE78" i="12"/>
  <c r="GF29" i="12"/>
  <c r="GF45" i="12"/>
  <c r="GF21" i="12"/>
  <c r="GE99" i="12"/>
  <c r="GE101" i="12"/>
  <c r="GF68" i="12"/>
  <c r="GE23" i="12"/>
  <c r="GF72" i="12"/>
  <c r="GF18" i="12"/>
  <c r="GE30" i="12"/>
  <c r="GE61" i="12"/>
  <c r="GE83" i="12"/>
  <c r="GF76" i="12"/>
  <c r="GF106" i="12"/>
  <c r="GE51" i="12"/>
  <c r="GF82" i="12"/>
  <c r="GF19" i="12"/>
  <c r="GE64" i="12"/>
  <c r="GE25" i="12"/>
  <c r="GE106" i="12"/>
  <c r="GE52" i="12"/>
  <c r="GF114" i="12"/>
  <c r="GF132" i="12"/>
  <c r="GF83" i="12"/>
  <c r="GE14" i="12"/>
  <c r="GE75" i="12"/>
  <c r="GE16" i="12"/>
  <c r="GE28" i="12"/>
  <c r="FR36" i="10" s="1"/>
  <c r="GE53" i="12"/>
  <c r="GE45" i="12"/>
  <c r="GF48" i="12"/>
  <c r="GF88" i="12"/>
  <c r="GE12" i="12"/>
  <c r="FR28" i="10" s="1"/>
  <c r="GE79" i="12"/>
  <c r="GE40" i="12"/>
  <c r="GF34" i="12"/>
  <c r="GF20" i="12"/>
  <c r="GF124" i="12"/>
  <c r="GF92" i="12"/>
  <c r="GE22" i="12"/>
  <c r="GE20" i="12"/>
  <c r="GF66" i="12"/>
  <c r="GF55" i="12"/>
  <c r="GF80" i="12"/>
  <c r="GF107" i="12"/>
  <c r="GE115" i="12"/>
  <c r="GE41" i="12"/>
  <c r="GF120" i="12"/>
  <c r="GE50" i="12"/>
  <c r="GE58" i="12"/>
  <c r="GF25" i="12"/>
  <c r="GF90" i="12"/>
  <c r="GF65" i="12"/>
  <c r="GE100" i="12"/>
  <c r="GF81" i="12"/>
  <c r="GF127" i="12"/>
  <c r="GE29" i="12"/>
  <c r="GE72" i="12"/>
  <c r="GF13" i="12"/>
  <c r="GF78" i="12"/>
  <c r="GE39" i="12"/>
  <c r="GE130" i="12"/>
  <c r="GF73" i="12"/>
  <c r="GE17" i="12"/>
  <c r="GF61" i="12"/>
  <c r="GE121" i="12"/>
  <c r="GE96" i="12"/>
  <c r="GF125" i="12"/>
  <c r="GE15" i="12"/>
  <c r="GE111" i="12"/>
  <c r="GF129" i="12"/>
  <c r="GF74" i="12"/>
  <c r="GF16" i="12"/>
  <c r="GF17" i="12"/>
  <c r="GF46" i="12"/>
  <c r="GF22" i="12"/>
  <c r="GE95" i="12"/>
  <c r="GE38" i="12"/>
  <c r="GF119" i="12"/>
  <c r="GF53" i="12"/>
  <c r="GE113" i="12"/>
  <c r="GF87" i="12"/>
  <c r="GF109" i="12"/>
  <c r="GF32" i="12"/>
  <c r="GE59" i="12"/>
  <c r="GE54" i="12"/>
  <c r="GE44" i="12"/>
  <c r="GF77" i="12"/>
  <c r="GF50" i="12"/>
  <c r="GE73" i="12"/>
  <c r="GF44" i="12"/>
  <c r="GF130" i="12"/>
  <c r="GF15" i="12"/>
  <c r="GE18" i="12"/>
  <c r="GE98" i="12"/>
  <c r="GE119" i="12"/>
  <c r="GF79" i="12"/>
  <c r="GE118" i="12"/>
  <c r="GF99" i="12"/>
  <c r="GE82" i="12"/>
  <c r="GF54" i="12"/>
  <c r="GF86" i="12"/>
  <c r="GF117" i="12"/>
  <c r="GF115" i="12"/>
  <c r="GE103" i="12"/>
  <c r="GE104" i="12"/>
  <c r="GE68" i="12"/>
  <c r="GF94" i="12"/>
  <c r="GE62" i="12"/>
  <c r="GE77" i="12"/>
  <c r="GF47" i="12"/>
  <c r="GE117" i="12"/>
  <c r="GF37" i="12"/>
  <c r="GF131" i="12"/>
  <c r="GF49" i="12"/>
  <c r="GF41" i="12"/>
  <c r="GE85" i="12"/>
  <c r="GE60" i="12"/>
  <c r="GE105" i="12"/>
  <c r="GE109" i="12"/>
  <c r="GF69" i="12"/>
  <c r="GF105" i="12"/>
  <c r="GE24" i="12"/>
  <c r="FR37" i="10" s="1"/>
  <c r="GF112" i="12"/>
  <c r="GE122" i="12"/>
  <c r="GF23" i="12"/>
  <c r="GE93" i="12"/>
  <c r="GF35" i="12"/>
  <c r="GE27" i="12"/>
  <c r="GF58" i="12"/>
  <c r="GE90" i="12"/>
  <c r="GF40" i="12"/>
  <c r="GF28" i="12"/>
  <c r="FS36" i="10" s="1"/>
  <c r="GF122" i="12"/>
  <c r="GF26" i="12"/>
  <c r="FS29" i="10" s="1"/>
  <c r="GF57" i="12"/>
  <c r="GE87" i="12"/>
  <c r="GF27" i="12"/>
  <c r="GF113" i="12"/>
  <c r="GF51" i="12"/>
  <c r="GF64" i="12"/>
  <c r="GF96" i="12"/>
  <c r="GE42" i="12"/>
  <c r="GE124" i="12"/>
  <c r="GF52" i="12"/>
  <c r="GE11" i="12"/>
  <c r="GF126" i="12"/>
  <c r="GF97" i="12"/>
  <c r="GF42" i="12"/>
  <c r="GF128" i="12"/>
  <c r="GE37" i="12"/>
  <c r="GE48" i="12"/>
  <c r="GE74" i="12"/>
  <c r="GF71" i="12"/>
  <c r="GF30" i="12"/>
  <c r="GE70" i="12"/>
  <c r="GE31" i="12"/>
  <c r="GF100" i="12"/>
  <c r="GF56" i="12"/>
  <c r="GE89" i="12"/>
  <c r="GF101" i="12"/>
  <c r="GE47" i="12"/>
  <c r="GF12" i="12"/>
  <c r="FS28" i="10" s="1"/>
  <c r="GE63" i="12"/>
  <c r="GF111" i="12"/>
  <c r="GE56" i="12"/>
  <c r="GF59" i="12"/>
  <c r="GE86" i="12"/>
  <c r="GF43" i="12"/>
  <c r="GF110" i="12"/>
  <c r="GE43" i="12"/>
  <c r="GF14" i="12"/>
  <c r="GF10" i="12"/>
  <c r="FS31" i="10" s="1"/>
  <c r="GF84" i="12"/>
  <c r="GE129" i="12"/>
  <c r="GE65" i="12"/>
  <c r="GE80" i="12"/>
  <c r="GE49" i="12"/>
  <c r="GF63" i="12"/>
  <c r="GE19" i="12"/>
  <c r="GF85" i="12"/>
  <c r="GE102" i="12"/>
  <c r="GE126" i="12"/>
  <c r="GE69" i="12"/>
  <c r="GE110" i="12"/>
  <c r="GE112" i="12"/>
  <c r="GF103" i="12"/>
  <c r="GE76" i="12"/>
  <c r="GE94" i="12"/>
  <c r="GE107" i="12"/>
  <c r="GE13" i="12"/>
  <c r="GE66" i="12"/>
  <c r="FK167" i="12"/>
  <c r="FK166" i="12"/>
  <c r="FJ153" i="12"/>
  <c r="FK142" i="12"/>
  <c r="FJ150" i="12"/>
  <c r="FK138" i="12"/>
  <c r="FK157" i="12"/>
  <c r="FJ156" i="12"/>
  <c r="FK136" i="12"/>
  <c r="FK139" i="12"/>
  <c r="FK160" i="12"/>
  <c r="FJ166" i="12"/>
  <c r="FK155" i="12"/>
  <c r="FJ139" i="12"/>
  <c r="FK164" i="12"/>
  <c r="FJ164" i="12"/>
  <c r="FK158" i="12"/>
  <c r="FJ165" i="12"/>
  <c r="FJ157" i="12"/>
  <c r="FJ142" i="12"/>
  <c r="FJ140" i="12"/>
  <c r="FJ134" i="12"/>
  <c r="FJ169" i="12"/>
  <c r="FJ163" i="12"/>
  <c r="FJ144" i="12"/>
  <c r="FJ136" i="12"/>
  <c r="FJ149" i="12"/>
  <c r="FJ148" i="12"/>
  <c r="FJ154" i="12"/>
  <c r="FK152" i="12"/>
  <c r="FK148" i="12"/>
  <c r="FK156" i="12"/>
  <c r="FJ167" i="12"/>
  <c r="FJ145" i="12"/>
  <c r="FK163" i="12"/>
  <c r="FJ162" i="12"/>
  <c r="FJ168" i="12"/>
  <c r="FK159" i="12"/>
  <c r="FK153" i="12"/>
  <c r="FK151" i="12"/>
  <c r="FK150" i="12"/>
  <c r="FK169" i="12"/>
  <c r="FJ160" i="12"/>
  <c r="FJ151" i="12"/>
  <c r="FJ137" i="12"/>
  <c r="FK137" i="12"/>
  <c r="FJ147" i="12"/>
  <c r="FK162" i="12"/>
  <c r="FK145" i="12"/>
  <c r="FK154" i="12"/>
  <c r="FK165" i="12"/>
  <c r="FJ159" i="12"/>
  <c r="FJ152" i="12"/>
  <c r="FK161" i="12"/>
  <c r="FJ135" i="12"/>
  <c r="FJ143" i="12"/>
  <c r="FK134" i="12"/>
  <c r="FK146" i="12"/>
  <c r="FJ146" i="12"/>
  <c r="FK135" i="12"/>
  <c r="FK149" i="12"/>
  <c r="FJ155" i="12"/>
  <c r="FK147" i="12"/>
  <c r="FK144" i="12"/>
  <c r="FK140" i="12"/>
  <c r="FK168" i="12"/>
  <c r="FJ141" i="12"/>
  <c r="FJ161" i="12"/>
  <c r="FK143" i="12"/>
  <c r="FJ158" i="12"/>
  <c r="FJ138" i="12"/>
  <c r="FK141" i="12"/>
  <c r="FK17" i="12"/>
  <c r="FK57" i="12"/>
  <c r="FJ33" i="12"/>
  <c r="FK127" i="12"/>
  <c r="FK38" i="12"/>
  <c r="FK132" i="12"/>
  <c r="FJ68" i="12"/>
  <c r="FK92" i="12"/>
  <c r="FK113" i="12"/>
  <c r="FJ132" i="12"/>
  <c r="FK120" i="12"/>
  <c r="FK10" i="12"/>
  <c r="EX31" i="10" s="1"/>
  <c r="FK91" i="12"/>
  <c r="FK122" i="12"/>
  <c r="FJ106" i="12"/>
  <c r="FK50" i="12"/>
  <c r="FJ64" i="12"/>
  <c r="FK59" i="12"/>
  <c r="FJ71" i="12"/>
  <c r="FJ56" i="12"/>
  <c r="FJ126" i="12"/>
  <c r="FJ28" i="12"/>
  <c r="EW36" i="10" s="1"/>
  <c r="FK69" i="12"/>
  <c r="FJ40" i="12"/>
  <c r="FJ31" i="12"/>
  <c r="FJ117" i="12"/>
  <c r="FK72" i="12"/>
  <c r="FJ103" i="12"/>
  <c r="FK29" i="12"/>
  <c r="FK25" i="12"/>
  <c r="FJ88" i="12"/>
  <c r="FJ16" i="12"/>
  <c r="FJ70" i="12"/>
  <c r="EW21" i="10" s="1"/>
  <c r="FJ51" i="12"/>
  <c r="FJ62" i="12"/>
  <c r="FJ49" i="12"/>
  <c r="FJ100" i="12"/>
  <c r="FJ9" i="12"/>
  <c r="FJ10" i="12"/>
  <c r="EW31" i="10" s="1"/>
  <c r="FJ84" i="12"/>
  <c r="FK47" i="12"/>
  <c r="FJ73" i="12"/>
  <c r="FK64" i="12"/>
  <c r="FJ77" i="12"/>
  <c r="FJ105" i="12"/>
  <c r="FJ61" i="12"/>
  <c r="FK66" i="12"/>
  <c r="FJ99" i="12"/>
  <c r="FK16" i="12"/>
  <c r="FJ79" i="12"/>
  <c r="FJ26" i="12"/>
  <c r="EW29" i="10" s="1"/>
  <c r="FJ74" i="12"/>
  <c r="FJ39" i="12"/>
  <c r="FJ122" i="12"/>
  <c r="FK56" i="12"/>
  <c r="FK9" i="12"/>
  <c r="FK13" i="12"/>
  <c r="FK46" i="12"/>
  <c r="FK99" i="12"/>
  <c r="FJ107" i="12"/>
  <c r="FK81" i="12"/>
  <c r="FJ66" i="12"/>
  <c r="FJ60" i="12"/>
  <c r="FK42" i="12"/>
  <c r="FJ19" i="12"/>
  <c r="EW42" i="10" s="1"/>
  <c r="FK43" i="12"/>
  <c r="FK41" i="12"/>
  <c r="FK115" i="12"/>
  <c r="FJ52" i="12"/>
  <c r="FJ89" i="12"/>
  <c r="FK36" i="12"/>
  <c r="FK52" i="12"/>
  <c r="FK119" i="12"/>
  <c r="FK130" i="12"/>
  <c r="FK102" i="12"/>
  <c r="FK44" i="12"/>
  <c r="FJ42" i="12"/>
  <c r="FK131" i="12"/>
  <c r="FJ12" i="12"/>
  <c r="EW28" i="10" s="1"/>
  <c r="FJ121" i="12"/>
  <c r="FK51" i="12"/>
  <c r="FJ82" i="12"/>
  <c r="FJ21" i="12"/>
  <c r="FJ92" i="12"/>
  <c r="FK12" i="12"/>
  <c r="EX28" i="10" s="1"/>
  <c r="FJ118" i="12"/>
  <c r="FJ131" i="12"/>
  <c r="FK26" i="12"/>
  <c r="EX29" i="10" s="1"/>
  <c r="FJ55" i="12"/>
  <c r="FJ17" i="12"/>
  <c r="FK58" i="12"/>
  <c r="FJ34" i="12"/>
  <c r="FJ129" i="12"/>
  <c r="FK75" i="12"/>
  <c r="FJ110" i="12"/>
  <c r="FK78" i="12"/>
  <c r="FK103" i="12"/>
  <c r="FJ85" i="12"/>
  <c r="FJ123" i="12"/>
  <c r="FK94" i="12"/>
  <c r="FJ67" i="12"/>
  <c r="FK37" i="12"/>
  <c r="FJ38" i="12"/>
  <c r="FJ72" i="12"/>
  <c r="FK71" i="12"/>
  <c r="FJ75" i="12"/>
  <c r="FK21" i="12"/>
  <c r="FK18" i="12"/>
  <c r="FK123" i="12"/>
  <c r="FJ45" i="12"/>
  <c r="FJ63" i="12"/>
  <c r="FK80" i="12"/>
  <c r="FK34" i="12"/>
  <c r="FJ133" i="12"/>
  <c r="FJ109" i="12"/>
  <c r="FJ30" i="12"/>
  <c r="FJ58" i="12"/>
  <c r="FJ11" i="12"/>
  <c r="FK114" i="12"/>
  <c r="FJ98" i="12"/>
  <c r="FK82" i="12"/>
  <c r="FK31" i="12"/>
  <c r="FK95" i="12"/>
  <c r="FK96" i="12"/>
  <c r="FK55" i="12"/>
  <c r="FK54" i="12"/>
  <c r="FK74" i="12"/>
  <c r="FK73" i="12"/>
  <c r="FJ127" i="12"/>
  <c r="FJ116" i="12"/>
  <c r="FK126" i="12"/>
  <c r="FK35" i="12"/>
  <c r="FK24" i="12"/>
  <c r="EX37" i="10" s="1"/>
  <c r="FJ22" i="12"/>
  <c r="FJ120" i="12"/>
  <c r="FJ54" i="12"/>
  <c r="FK108" i="12"/>
  <c r="FK77" i="12"/>
  <c r="FK63" i="12"/>
  <c r="FK98" i="12"/>
  <c r="FK79" i="12"/>
  <c r="FK107" i="12"/>
  <c r="FJ119" i="12"/>
  <c r="FJ80" i="12"/>
  <c r="FJ20" i="12"/>
  <c r="FJ125" i="12"/>
  <c r="FK45" i="12"/>
  <c r="FK60" i="12"/>
  <c r="FJ101" i="12"/>
  <c r="FJ24" i="12"/>
  <c r="EW37" i="10" s="1"/>
  <c r="FJ87" i="12"/>
  <c r="FJ128" i="12"/>
  <c r="FJ37" i="12"/>
  <c r="FK87" i="12"/>
  <c r="FJ95" i="12"/>
  <c r="FJ81" i="12"/>
  <c r="FK39" i="12"/>
  <c r="FK100" i="12"/>
  <c r="FJ47" i="12"/>
  <c r="FJ48" i="12"/>
  <c r="FK90" i="12"/>
  <c r="FK40" i="12"/>
  <c r="FJ35" i="12"/>
  <c r="FJ108" i="12"/>
  <c r="FK128" i="12"/>
  <c r="FK106" i="12"/>
  <c r="FK67" i="12"/>
  <c r="FK101" i="12"/>
  <c r="FJ97" i="12"/>
  <c r="FJ78" i="12"/>
  <c r="FJ86" i="12"/>
  <c r="FJ96" i="12"/>
  <c r="FK118" i="12"/>
  <c r="FK70" i="12"/>
  <c r="FJ44" i="12"/>
  <c r="FJ23" i="12"/>
  <c r="FJ46" i="12"/>
  <c r="FJ111" i="12"/>
  <c r="FJ53" i="12"/>
  <c r="FK49" i="12"/>
  <c r="FJ57" i="12"/>
  <c r="FK76" i="12"/>
  <c r="FK53" i="12"/>
  <c r="FK22" i="12"/>
  <c r="FJ15" i="12"/>
  <c r="FK109" i="12"/>
  <c r="FJ41" i="12"/>
  <c r="FK68" i="12"/>
  <c r="FK86" i="12"/>
  <c r="FK20" i="12"/>
  <c r="FJ29" i="12"/>
  <c r="FJ36" i="12"/>
  <c r="FK125" i="12"/>
  <c r="FK124" i="12"/>
  <c r="FK15" i="12"/>
  <c r="FJ130" i="12"/>
  <c r="FJ113" i="12"/>
  <c r="FK129" i="12"/>
  <c r="FJ104" i="12"/>
  <c r="FK133" i="12"/>
  <c r="FK11" i="12"/>
  <c r="FJ25" i="12"/>
  <c r="FK23" i="12"/>
  <c r="FK117" i="12"/>
  <c r="FJ90" i="12"/>
  <c r="FK32" i="12"/>
  <c r="FK97" i="12"/>
  <c r="FK27" i="12"/>
  <c r="FK112" i="12"/>
  <c r="FJ83" i="12"/>
  <c r="FJ76" i="12"/>
  <c r="FK85" i="12"/>
  <c r="FJ59" i="12"/>
  <c r="FK104" i="12"/>
  <c r="FK116" i="12"/>
  <c r="FJ43" i="12"/>
  <c r="FJ102" i="12"/>
  <c r="FK105" i="12"/>
  <c r="FK88" i="12"/>
  <c r="FK65" i="12"/>
  <c r="FJ18" i="12"/>
  <c r="FJ32" i="12"/>
  <c r="FJ13" i="12"/>
  <c r="FJ69" i="12"/>
  <c r="FK48" i="12"/>
  <c r="FJ27" i="12"/>
  <c r="FK28" i="12"/>
  <c r="EX36" i="10" s="1"/>
  <c r="FK93" i="12"/>
  <c r="FJ14" i="12"/>
  <c r="FJ114" i="12"/>
  <c r="FJ65" i="12"/>
  <c r="FK33" i="12"/>
  <c r="FJ112" i="12"/>
  <c r="FK83" i="12"/>
  <c r="FK61" i="12"/>
  <c r="FK111" i="12"/>
  <c r="FK19" i="12"/>
  <c r="FK121" i="12"/>
  <c r="FK89" i="12"/>
  <c r="FJ91" i="12"/>
  <c r="FK84" i="12"/>
  <c r="FK30" i="12"/>
  <c r="FJ94" i="12"/>
  <c r="FK110" i="12"/>
  <c r="FJ50" i="12"/>
  <c r="FJ115" i="12"/>
  <c r="FK14" i="12"/>
  <c r="FK62" i="12"/>
  <c r="FJ124" i="12"/>
  <c r="FJ93" i="12"/>
  <c r="DG168" i="12"/>
  <c r="DF161" i="12"/>
  <c r="DF160" i="12"/>
  <c r="DG159" i="12"/>
  <c r="DF162" i="12"/>
  <c r="DF168" i="12"/>
  <c r="DG165" i="12"/>
  <c r="DG137" i="12"/>
  <c r="DF165" i="12"/>
  <c r="DF143" i="12"/>
  <c r="DG138" i="12"/>
  <c r="DF166" i="12"/>
  <c r="DF142" i="12"/>
  <c r="DG136" i="12"/>
  <c r="DG150" i="12"/>
  <c r="DF159" i="12"/>
  <c r="DG155" i="12"/>
  <c r="DG152" i="12"/>
  <c r="DG149" i="12"/>
  <c r="DG158" i="12"/>
  <c r="DF152" i="12"/>
  <c r="DG162" i="12"/>
  <c r="DF138" i="12"/>
  <c r="DG142" i="12"/>
  <c r="DG147" i="12"/>
  <c r="DF154" i="12"/>
  <c r="DF136" i="12"/>
  <c r="DF147" i="12"/>
  <c r="DG157" i="12"/>
  <c r="DF145" i="12"/>
  <c r="DF156" i="12"/>
  <c r="DF153" i="12"/>
  <c r="DG135" i="12"/>
  <c r="DG166" i="12"/>
  <c r="DF169" i="12"/>
  <c r="DF139" i="12"/>
  <c r="DF146" i="12"/>
  <c r="DG141" i="12"/>
  <c r="DG140" i="12"/>
  <c r="DG154" i="12"/>
  <c r="DG160" i="12"/>
  <c r="DG146" i="12"/>
  <c r="DF148" i="12"/>
  <c r="DG169" i="12"/>
  <c r="DG148" i="12"/>
  <c r="DF151" i="12"/>
  <c r="DG145" i="12"/>
  <c r="DG164" i="12"/>
  <c r="DG163" i="12"/>
  <c r="DF149" i="12"/>
  <c r="DG161" i="12"/>
  <c r="DF155" i="12"/>
  <c r="DF135" i="12"/>
  <c r="DG143" i="12"/>
  <c r="DG144" i="12"/>
  <c r="DF157" i="12"/>
  <c r="DF164" i="12"/>
  <c r="DF144" i="12"/>
  <c r="DF158" i="12"/>
  <c r="DG167" i="12"/>
  <c r="DG156" i="12"/>
  <c r="DG151" i="12"/>
  <c r="DG153" i="12"/>
  <c r="DF167" i="12"/>
  <c r="DG139" i="12"/>
  <c r="DF140" i="12"/>
  <c r="DF137" i="12"/>
  <c r="DF141" i="12"/>
  <c r="DF163" i="12"/>
  <c r="DF134" i="12"/>
  <c r="DG134" i="12"/>
  <c r="DF150" i="12"/>
  <c r="DF16" i="12"/>
  <c r="DG27" i="12"/>
  <c r="DG48" i="12"/>
  <c r="DF85" i="12"/>
  <c r="DF118" i="12"/>
  <c r="DF105" i="12"/>
  <c r="DG95" i="12"/>
  <c r="DG111" i="12"/>
  <c r="DF40" i="12"/>
  <c r="DF15" i="12"/>
  <c r="DF24" i="12"/>
  <c r="CS37" i="10" s="1"/>
  <c r="DF19" i="12"/>
  <c r="DF77" i="12"/>
  <c r="DF81" i="12"/>
  <c r="DG69" i="12"/>
  <c r="DG117" i="12"/>
  <c r="DF95" i="12"/>
  <c r="DF50" i="12"/>
  <c r="DF47" i="12"/>
  <c r="DF79" i="12"/>
  <c r="DG110" i="12"/>
  <c r="DG131" i="12"/>
  <c r="DF76" i="12"/>
  <c r="DG98" i="12"/>
  <c r="DG43" i="12"/>
  <c r="DG36" i="12"/>
  <c r="DF38" i="12"/>
  <c r="DF22" i="12"/>
  <c r="DG17" i="12"/>
  <c r="DG68" i="12"/>
  <c r="DF63" i="12"/>
  <c r="DF130" i="12"/>
  <c r="DF93" i="12"/>
  <c r="DG28" i="12"/>
  <c r="CT36" i="10" s="1"/>
  <c r="DG119" i="12"/>
  <c r="DF123" i="12"/>
  <c r="DG113" i="12"/>
  <c r="DF90" i="12"/>
  <c r="DF57" i="12"/>
  <c r="DG107" i="12"/>
  <c r="DF119" i="12"/>
  <c r="DG127" i="12"/>
  <c r="DF28" i="12"/>
  <c r="CS36" i="10" s="1"/>
  <c r="DG97" i="12"/>
  <c r="DF96" i="12"/>
  <c r="DG116" i="12"/>
  <c r="DF31" i="12"/>
  <c r="DG71" i="12"/>
  <c r="DG55" i="12"/>
  <c r="DF49" i="12"/>
  <c r="DF75" i="12"/>
  <c r="DG42" i="12"/>
  <c r="DF91" i="12"/>
  <c r="DF97" i="12"/>
  <c r="DG125" i="12"/>
  <c r="DG132" i="12"/>
  <c r="DF115" i="12"/>
  <c r="DF11" i="12"/>
  <c r="DG78" i="12"/>
  <c r="DG86" i="12"/>
  <c r="DF61" i="12"/>
  <c r="DF132" i="12"/>
  <c r="DG70" i="12"/>
  <c r="DG38" i="12"/>
  <c r="DG88" i="12"/>
  <c r="DG47" i="12"/>
  <c r="DG26" i="12"/>
  <c r="CT29" i="10" s="1"/>
  <c r="DF17" i="12"/>
  <c r="DF114" i="12"/>
  <c r="DG58" i="12"/>
  <c r="DG109" i="12"/>
  <c r="DG115" i="12"/>
  <c r="DG11" i="12"/>
  <c r="DG103" i="12"/>
  <c r="DF86" i="12"/>
  <c r="DF103" i="12"/>
  <c r="DF25" i="12"/>
  <c r="DG18" i="12"/>
  <c r="DG94" i="12"/>
  <c r="DF112" i="12"/>
  <c r="DG89" i="12"/>
  <c r="DF83" i="12"/>
  <c r="DG20" i="12"/>
  <c r="DF9" i="12"/>
  <c r="DF51" i="12"/>
  <c r="DG63" i="12"/>
  <c r="DF37" i="12"/>
  <c r="DF35" i="12"/>
  <c r="DF89" i="12"/>
  <c r="DG128" i="12"/>
  <c r="DF33" i="12"/>
  <c r="DF64" i="12"/>
  <c r="DF30" i="12"/>
  <c r="DG66" i="12"/>
  <c r="DF133" i="12"/>
  <c r="DG41" i="12"/>
  <c r="DF69" i="12"/>
  <c r="DG22" i="12"/>
  <c r="DF39" i="12"/>
  <c r="DG23" i="12"/>
  <c r="DG29" i="12"/>
  <c r="DF122" i="12"/>
  <c r="DF66" i="12"/>
  <c r="DG124" i="12"/>
  <c r="DG65" i="12"/>
  <c r="DG79" i="12"/>
  <c r="DG34" i="12"/>
  <c r="DG126" i="12"/>
  <c r="DF72" i="12"/>
  <c r="DG10" i="12"/>
  <c r="CT31" i="10" s="1"/>
  <c r="DG118" i="12"/>
  <c r="DG62" i="12"/>
  <c r="DF36" i="12"/>
  <c r="DF87" i="12"/>
  <c r="DF46" i="12"/>
  <c r="DF18" i="12"/>
  <c r="DF13" i="12"/>
  <c r="DG14" i="12"/>
  <c r="DG72" i="12"/>
  <c r="DF100" i="12"/>
  <c r="DG133" i="12"/>
  <c r="DF21" i="12"/>
  <c r="DG31" i="12"/>
  <c r="DG74" i="12"/>
  <c r="DG21" i="12"/>
  <c r="DF99" i="12"/>
  <c r="DG81" i="12"/>
  <c r="DG106" i="12"/>
  <c r="DF45" i="12"/>
  <c r="DG121" i="12"/>
  <c r="DG13" i="12"/>
  <c r="DF110" i="12"/>
  <c r="DF23" i="12"/>
  <c r="DG87" i="12"/>
  <c r="DF73" i="12"/>
  <c r="DF56" i="12"/>
  <c r="DG90" i="12"/>
  <c r="DG19" i="12"/>
  <c r="DF48" i="12"/>
  <c r="DG30" i="12"/>
  <c r="DF20" i="12"/>
  <c r="DF42" i="12"/>
  <c r="DG101" i="12"/>
  <c r="DG37" i="12"/>
  <c r="DF67" i="12"/>
  <c r="DF54" i="12"/>
  <c r="DG56" i="12"/>
  <c r="DG45" i="12"/>
  <c r="DF104" i="12"/>
  <c r="DF107" i="12"/>
  <c r="DG130" i="12"/>
  <c r="DG57" i="12"/>
  <c r="DF10" i="12"/>
  <c r="CS31" i="10" s="1"/>
  <c r="DG129" i="12"/>
  <c r="DG92" i="12"/>
  <c r="DG25" i="12"/>
  <c r="DF131" i="12"/>
  <c r="DF32" i="12"/>
  <c r="DF58" i="12"/>
  <c r="DF84" i="12"/>
  <c r="DF34" i="12"/>
  <c r="DG105" i="12"/>
  <c r="DG99" i="12"/>
  <c r="DF43" i="12"/>
  <c r="DF68" i="12"/>
  <c r="DF14" i="12"/>
  <c r="DF88" i="12"/>
  <c r="DG33" i="12"/>
  <c r="DG82" i="12"/>
  <c r="DG52" i="12"/>
  <c r="DG53" i="12"/>
  <c r="DG35" i="12"/>
  <c r="DG100" i="12"/>
  <c r="DF126" i="12"/>
  <c r="DG64" i="12"/>
  <c r="DF121" i="12"/>
  <c r="DG80" i="12"/>
  <c r="DF109" i="12"/>
  <c r="DF116" i="12"/>
  <c r="DF120" i="12"/>
  <c r="DG60" i="12"/>
  <c r="DG108" i="12"/>
  <c r="DG112" i="12"/>
  <c r="DF127" i="12"/>
  <c r="DG76" i="12"/>
  <c r="DF128" i="12"/>
  <c r="DG15" i="12"/>
  <c r="DF78" i="12"/>
  <c r="DF117" i="12"/>
  <c r="DG50" i="12"/>
  <c r="DF53" i="12"/>
  <c r="DG85" i="12"/>
  <c r="DG123" i="12"/>
  <c r="DG16" i="12"/>
  <c r="DF94" i="12"/>
  <c r="DF102" i="12"/>
  <c r="DF59" i="12"/>
  <c r="DG46" i="12"/>
  <c r="DF111" i="12"/>
  <c r="DG104" i="12"/>
  <c r="DG122" i="12"/>
  <c r="DG102" i="12"/>
  <c r="DG54" i="12"/>
  <c r="DF12" i="12"/>
  <c r="CS28" i="10" s="1"/>
  <c r="DG40" i="12"/>
  <c r="DF41" i="12"/>
  <c r="DG91" i="12"/>
  <c r="DF71" i="12"/>
  <c r="DG51" i="12"/>
  <c r="DG24" i="12"/>
  <c r="CT37" i="10" s="1"/>
  <c r="DF125" i="12"/>
  <c r="DF26" i="12"/>
  <c r="CS29" i="10" s="1"/>
  <c r="DG67" i="12"/>
  <c r="DG114" i="12"/>
  <c r="DG120" i="12"/>
  <c r="DF44" i="12"/>
  <c r="DF129" i="12"/>
  <c r="DF108" i="12"/>
  <c r="DG93" i="12"/>
  <c r="DF101" i="12"/>
  <c r="DF82" i="12"/>
  <c r="DG61" i="12"/>
  <c r="DF92" i="12"/>
  <c r="DG83" i="12"/>
  <c r="DF70" i="12"/>
  <c r="DG96" i="12"/>
  <c r="DG32" i="12"/>
  <c r="DG49" i="12"/>
  <c r="DG12" i="12"/>
  <c r="CT28" i="10" s="1"/>
  <c r="DF113" i="12"/>
  <c r="DF52" i="12"/>
  <c r="DF106" i="12"/>
  <c r="DG59" i="12"/>
  <c r="DG84" i="12"/>
  <c r="DG77" i="12"/>
  <c r="DF124" i="12"/>
  <c r="DG73" i="12"/>
  <c r="DG44" i="12"/>
  <c r="DF98" i="12"/>
  <c r="DF29" i="12"/>
  <c r="DF65" i="12"/>
  <c r="DG75" i="12"/>
  <c r="DG9" i="12"/>
  <c r="DF55" i="12"/>
  <c r="DF60" i="12"/>
  <c r="DF80" i="12"/>
  <c r="DF62" i="12"/>
  <c r="DF74" i="12"/>
  <c r="DF27" i="12"/>
  <c r="DG39" i="12"/>
  <c r="DU168" i="12"/>
  <c r="DT163" i="12"/>
  <c r="DT154" i="12"/>
  <c r="DT160" i="12"/>
  <c r="DT151" i="12"/>
  <c r="DT167" i="12"/>
  <c r="DU142" i="12"/>
  <c r="DU144" i="12"/>
  <c r="DU169" i="12"/>
  <c r="DT142" i="12"/>
  <c r="DT136" i="12"/>
  <c r="DT156" i="12"/>
  <c r="DT158" i="12"/>
  <c r="DT169" i="12"/>
  <c r="DT150" i="12"/>
  <c r="DU136" i="12"/>
  <c r="DU158" i="12"/>
  <c r="DU161" i="12"/>
  <c r="DU145" i="12"/>
  <c r="DU152" i="12"/>
  <c r="DU153" i="12"/>
  <c r="DU156" i="12"/>
  <c r="DT134" i="12"/>
  <c r="DT140" i="12"/>
  <c r="DT152" i="12"/>
  <c r="DT149" i="12"/>
  <c r="DT155" i="12"/>
  <c r="DU134" i="12"/>
  <c r="DU140" i="12"/>
  <c r="DT144" i="12"/>
  <c r="DU139" i="12"/>
  <c r="DT157" i="12"/>
  <c r="DU155" i="12"/>
  <c r="DT168" i="12"/>
  <c r="DU138" i="12"/>
  <c r="DT139" i="12"/>
  <c r="DU147" i="12"/>
  <c r="DU166" i="12"/>
  <c r="DU165" i="12"/>
  <c r="DT147" i="12"/>
  <c r="DU164" i="12"/>
  <c r="DT164" i="12"/>
  <c r="DU160" i="12"/>
  <c r="DT143" i="12"/>
  <c r="DT135" i="12"/>
  <c r="DU148" i="12"/>
  <c r="DT146" i="12"/>
  <c r="DT137" i="12"/>
  <c r="DU157" i="12"/>
  <c r="DU146" i="12"/>
  <c r="DT159" i="12"/>
  <c r="DU163" i="12"/>
  <c r="DU137" i="12"/>
  <c r="DT166" i="12"/>
  <c r="DT153" i="12"/>
  <c r="DU150" i="12"/>
  <c r="DU162" i="12"/>
  <c r="DU143" i="12"/>
  <c r="DT138" i="12"/>
  <c r="DT165" i="12"/>
  <c r="DU151" i="12"/>
  <c r="DT141" i="12"/>
  <c r="DU141" i="12"/>
  <c r="DU135" i="12"/>
  <c r="DT145" i="12"/>
  <c r="DT162" i="12"/>
  <c r="DT148" i="12"/>
  <c r="DU154" i="12"/>
  <c r="DU159" i="12"/>
  <c r="DU149" i="12"/>
  <c r="DT161" i="12"/>
  <c r="DU167" i="12"/>
  <c r="DU41" i="12"/>
  <c r="DT113" i="12"/>
  <c r="DU116" i="12"/>
  <c r="DT59" i="12"/>
  <c r="DT71" i="12"/>
  <c r="DT111" i="12"/>
  <c r="DU27" i="12"/>
  <c r="DT91" i="12"/>
  <c r="DU30" i="12"/>
  <c r="DU128" i="12"/>
  <c r="DU88" i="12"/>
  <c r="DU96" i="12"/>
  <c r="DT112" i="12"/>
  <c r="DU50" i="12"/>
  <c r="DT95" i="12"/>
  <c r="DU133" i="12"/>
  <c r="DT79" i="12"/>
  <c r="DU52" i="12"/>
  <c r="DT16" i="12"/>
  <c r="DT49" i="12"/>
  <c r="DT54" i="12"/>
  <c r="DT119" i="12"/>
  <c r="DU15" i="12"/>
  <c r="DU91" i="12"/>
  <c r="DU115" i="12"/>
  <c r="DU89" i="12"/>
  <c r="DU101" i="12"/>
  <c r="DT82" i="12"/>
  <c r="DU104" i="12"/>
  <c r="DU67" i="12"/>
  <c r="DT125" i="12"/>
  <c r="DU84" i="12"/>
  <c r="DT21" i="12"/>
  <c r="DT75" i="12"/>
  <c r="DU12" i="12"/>
  <c r="DH28" i="10" s="1"/>
  <c r="DT42" i="12"/>
  <c r="DU19" i="12"/>
  <c r="DT20" i="12"/>
  <c r="DU82" i="12"/>
  <c r="DT25" i="12"/>
  <c r="DT127" i="12"/>
  <c r="DU45" i="12"/>
  <c r="DU83" i="12"/>
  <c r="DT130" i="12"/>
  <c r="DT107" i="12"/>
  <c r="DU66" i="12"/>
  <c r="DU61" i="12"/>
  <c r="DT69" i="12"/>
  <c r="DT32" i="12"/>
  <c r="DT93" i="12"/>
  <c r="DU43" i="12"/>
  <c r="DU130" i="12"/>
  <c r="DU38" i="12"/>
  <c r="DT88" i="12"/>
  <c r="DT73" i="12"/>
  <c r="DU65" i="12"/>
  <c r="DT68" i="12"/>
  <c r="DT109" i="12"/>
  <c r="DU72" i="12"/>
  <c r="DU46" i="12"/>
  <c r="DU117" i="12"/>
  <c r="DU31" i="12"/>
  <c r="DU114" i="12"/>
  <c r="DU118" i="12"/>
  <c r="DU71" i="12"/>
  <c r="DT114" i="12"/>
  <c r="DT13" i="12"/>
  <c r="DT31" i="12"/>
  <c r="DT34" i="12"/>
  <c r="DT86" i="12"/>
  <c r="DU23" i="12"/>
  <c r="DU49" i="12"/>
  <c r="DU129" i="12"/>
  <c r="DT70" i="12"/>
  <c r="DT106" i="12"/>
  <c r="DU127" i="12"/>
  <c r="DT43" i="12"/>
  <c r="DU17" i="12"/>
  <c r="DT12" i="12"/>
  <c r="DG28" i="10" s="1"/>
  <c r="DU55" i="12"/>
  <c r="DT99" i="12"/>
  <c r="DT89" i="12"/>
  <c r="DT87" i="12"/>
  <c r="DU59" i="12"/>
  <c r="DU97" i="12"/>
  <c r="DT39" i="12"/>
  <c r="DU100" i="12"/>
  <c r="DT30" i="12"/>
  <c r="DT38" i="12"/>
  <c r="DT105" i="12"/>
  <c r="DU80" i="12"/>
  <c r="DU40" i="12"/>
  <c r="DT74" i="12"/>
  <c r="DU102" i="12"/>
  <c r="DU120" i="12"/>
  <c r="DU93" i="12"/>
  <c r="DU36" i="12"/>
  <c r="DT36" i="12"/>
  <c r="DT40" i="12"/>
  <c r="DU109" i="12"/>
  <c r="DU78" i="12"/>
  <c r="DT62" i="12"/>
  <c r="DT65" i="12"/>
  <c r="DT64" i="12"/>
  <c r="DT66" i="12"/>
  <c r="DT47" i="12"/>
  <c r="DT24" i="12"/>
  <c r="DG37" i="10" s="1"/>
  <c r="DT35" i="12"/>
  <c r="DT126" i="12"/>
  <c r="DT41" i="12"/>
  <c r="DU111" i="12"/>
  <c r="DT80" i="12"/>
  <c r="DU29" i="12"/>
  <c r="DT51" i="12"/>
  <c r="DT94" i="12"/>
  <c r="DT18" i="12"/>
  <c r="DT61" i="12"/>
  <c r="DT90" i="12"/>
  <c r="DT57" i="12"/>
  <c r="DU53" i="12"/>
  <c r="DU62" i="12"/>
  <c r="DT117" i="12"/>
  <c r="DT53" i="12"/>
  <c r="DU112" i="12"/>
  <c r="DU110" i="12"/>
  <c r="DU10" i="12"/>
  <c r="DH31" i="10" s="1"/>
  <c r="DT19" i="12"/>
  <c r="DT110" i="12"/>
  <c r="DU69" i="12"/>
  <c r="DU125" i="12"/>
  <c r="DU11" i="12"/>
  <c r="DU9" i="12"/>
  <c r="DT83" i="12"/>
  <c r="DU76" i="12"/>
  <c r="DT76" i="12"/>
  <c r="DT104" i="12"/>
  <c r="DU24" i="12"/>
  <c r="DH37" i="10" s="1"/>
  <c r="DT33" i="12"/>
  <c r="DU131" i="12"/>
  <c r="DU51" i="12"/>
  <c r="DT84" i="12"/>
  <c r="DU54" i="12"/>
  <c r="DT96" i="12"/>
  <c r="DU99" i="12"/>
  <c r="DU75" i="12"/>
  <c r="DU48" i="12"/>
  <c r="DU81" i="12"/>
  <c r="DT17" i="12"/>
  <c r="DT46" i="12"/>
  <c r="DT48" i="12"/>
  <c r="DT11" i="12"/>
  <c r="DT14" i="12"/>
  <c r="DU64" i="12"/>
  <c r="DU73" i="12"/>
  <c r="DT67" i="12"/>
  <c r="DU103" i="12"/>
  <c r="DU26" i="12"/>
  <c r="DH29" i="10" s="1"/>
  <c r="DT72" i="12"/>
  <c r="DT85" i="12"/>
  <c r="DT63" i="12"/>
  <c r="DT92" i="12"/>
  <c r="DU39" i="12"/>
  <c r="DU87" i="12"/>
  <c r="DU119" i="12"/>
  <c r="DT23" i="12"/>
  <c r="DU90" i="12"/>
  <c r="DU60" i="12"/>
  <c r="DT10" i="12"/>
  <c r="DG31" i="10" s="1"/>
  <c r="DU56" i="12"/>
  <c r="DU132" i="12"/>
  <c r="DU35" i="12"/>
  <c r="DU94" i="12"/>
  <c r="DU20" i="12"/>
  <c r="DT55" i="12"/>
  <c r="DT26" i="12"/>
  <c r="DG29" i="10" s="1"/>
  <c r="DU122" i="12"/>
  <c r="DU98" i="12"/>
  <c r="DT58" i="12"/>
  <c r="DU108" i="12"/>
  <c r="DU79" i="12"/>
  <c r="DT132" i="12"/>
  <c r="DT108" i="12"/>
  <c r="DT45" i="12"/>
  <c r="DT102" i="12"/>
  <c r="DT131" i="12"/>
  <c r="DU86" i="12"/>
  <c r="DU107" i="12"/>
  <c r="DU126" i="12"/>
  <c r="DU70" i="12"/>
  <c r="DH21" i="10" s="1"/>
  <c r="DT77" i="12"/>
  <c r="DT29" i="12"/>
  <c r="DU25" i="12"/>
  <c r="DU124" i="12"/>
  <c r="DT98" i="12"/>
  <c r="DT60" i="12"/>
  <c r="DU58" i="12"/>
  <c r="DT118" i="12"/>
  <c r="DT9" i="12"/>
  <c r="DU47" i="12"/>
  <c r="DT115" i="12"/>
  <c r="DT15" i="12"/>
  <c r="DT100" i="12"/>
  <c r="DT50" i="12"/>
  <c r="DT81" i="12"/>
  <c r="DT97" i="12"/>
  <c r="DT123" i="12"/>
  <c r="DT28" i="12"/>
  <c r="DG36" i="10" s="1"/>
  <c r="DU34" i="12"/>
  <c r="DU18" i="12"/>
  <c r="DU74" i="12"/>
  <c r="DU77" i="12"/>
  <c r="DT124" i="12"/>
  <c r="DU123" i="12"/>
  <c r="DT101" i="12"/>
  <c r="DU22" i="12"/>
  <c r="DU57" i="12"/>
  <c r="DT27" i="12"/>
  <c r="DU113" i="12"/>
  <c r="DU37" i="12"/>
  <c r="DT121" i="12"/>
  <c r="DT103" i="12"/>
  <c r="DT122" i="12"/>
  <c r="DT56" i="12"/>
  <c r="DU16" i="12"/>
  <c r="DT133" i="12"/>
  <c r="DU121" i="12"/>
  <c r="DT52" i="12"/>
  <c r="DU68" i="12"/>
  <c r="DU13" i="12"/>
  <c r="DT128" i="12"/>
  <c r="DU33" i="12"/>
  <c r="DU105" i="12"/>
  <c r="DU32" i="12"/>
  <c r="DU21" i="12"/>
  <c r="DU14" i="12"/>
  <c r="DU85" i="12"/>
  <c r="DU28" i="12"/>
  <c r="DH36" i="10" s="1"/>
  <c r="DU63" i="12"/>
  <c r="DT116" i="12"/>
  <c r="DU44" i="12"/>
  <c r="DT78" i="12"/>
  <c r="DT129" i="12"/>
  <c r="DT37" i="12"/>
  <c r="DT120" i="12"/>
  <c r="DT22" i="12"/>
  <c r="DT44" i="12"/>
  <c r="DU42" i="12"/>
  <c r="DU106" i="12"/>
  <c r="DU92" i="12"/>
  <c r="DU95" i="12"/>
  <c r="EW137" i="12"/>
  <c r="EV137" i="12"/>
  <c r="EW163" i="12"/>
  <c r="EW167" i="12"/>
  <c r="EW166" i="12"/>
  <c r="EW165" i="12"/>
  <c r="EV157" i="12"/>
  <c r="EV154" i="12"/>
  <c r="EV165" i="12"/>
  <c r="EW136" i="12"/>
  <c r="EV163" i="12"/>
  <c r="EW144" i="12"/>
  <c r="EV169" i="12"/>
  <c r="EV147" i="12"/>
  <c r="EW142" i="12"/>
  <c r="EV161" i="12"/>
  <c r="EW160" i="12"/>
  <c r="EW168" i="12"/>
  <c r="EW162" i="12"/>
  <c r="EV140" i="12"/>
  <c r="EW156" i="12"/>
  <c r="EV144" i="12"/>
  <c r="EV148" i="12"/>
  <c r="EV158" i="12"/>
  <c r="EW140" i="12"/>
  <c r="EV136" i="12"/>
  <c r="EV143" i="12"/>
  <c r="EW148" i="12"/>
  <c r="EV168" i="12"/>
  <c r="EV145" i="12"/>
  <c r="EW158" i="12"/>
  <c r="EV166" i="12"/>
  <c r="EV149" i="12"/>
  <c r="EW143" i="12"/>
  <c r="EW145" i="12"/>
  <c r="EV159" i="12"/>
  <c r="EW139" i="12"/>
  <c r="EW138" i="12"/>
  <c r="EW155" i="12"/>
  <c r="EV141" i="12"/>
  <c r="EV146" i="12"/>
  <c r="EV167" i="12"/>
  <c r="EW154" i="12"/>
  <c r="EV156" i="12"/>
  <c r="EW153" i="12"/>
  <c r="EV135" i="12"/>
  <c r="EV134" i="12"/>
  <c r="EW169" i="12"/>
  <c r="EV152" i="12"/>
  <c r="EV155" i="12"/>
  <c r="EW135" i="12"/>
  <c r="EW134" i="12"/>
  <c r="EW146" i="12"/>
  <c r="EW157" i="12"/>
  <c r="EW152" i="12"/>
  <c r="EV150" i="12"/>
  <c r="EW164" i="12"/>
  <c r="EV138" i="12"/>
  <c r="EV142" i="12"/>
  <c r="EW150" i="12"/>
  <c r="EV162" i="12"/>
  <c r="EW149" i="12"/>
  <c r="EV153" i="12"/>
  <c r="EV164" i="12"/>
  <c r="EW141" i="12"/>
  <c r="EV139" i="12"/>
  <c r="EW161" i="12"/>
  <c r="EW159" i="12"/>
  <c r="EW147" i="12"/>
  <c r="EV151" i="12"/>
  <c r="EV160" i="12"/>
  <c r="EW151" i="12"/>
  <c r="EW110" i="12"/>
  <c r="EW22" i="12"/>
  <c r="EW13" i="12"/>
  <c r="EV29" i="12"/>
  <c r="EV116" i="12"/>
  <c r="EV90" i="12"/>
  <c r="EW41" i="12"/>
  <c r="EW84" i="12"/>
  <c r="EV13" i="12"/>
  <c r="EV104" i="12"/>
  <c r="EW24" i="12"/>
  <c r="EJ37" i="10" s="1"/>
  <c r="EW70" i="12"/>
  <c r="EW20" i="12"/>
  <c r="EV127" i="12"/>
  <c r="EV132" i="12"/>
  <c r="EV23" i="12"/>
  <c r="EW12" i="12"/>
  <c r="EJ28" i="10" s="1"/>
  <c r="EW91" i="12"/>
  <c r="EV12" i="12"/>
  <c r="EI28" i="10" s="1"/>
  <c r="EW116" i="12"/>
  <c r="EV126" i="12"/>
  <c r="EV117" i="12"/>
  <c r="EW82" i="12"/>
  <c r="EW10" i="12"/>
  <c r="EJ31" i="10" s="1"/>
  <c r="EW114" i="12"/>
  <c r="EV11" i="12"/>
  <c r="EW32" i="12"/>
  <c r="EW89" i="12"/>
  <c r="EV101" i="12"/>
  <c r="EV83" i="12"/>
  <c r="EW113" i="12"/>
  <c r="EW102" i="12"/>
  <c r="EW92" i="12"/>
  <c r="EV105" i="12"/>
  <c r="EW38" i="12"/>
  <c r="EW17" i="12"/>
  <c r="EV129" i="12"/>
  <c r="EV69" i="12"/>
  <c r="EW80" i="12"/>
  <c r="EV72" i="12"/>
  <c r="EW74" i="12"/>
  <c r="EV32" i="12"/>
  <c r="EW26" i="12"/>
  <c r="EJ29" i="10" s="1"/>
  <c r="EV118" i="12"/>
  <c r="EV34" i="12"/>
  <c r="EV20" i="12"/>
  <c r="EV57" i="12"/>
  <c r="EW64" i="12"/>
  <c r="EW49" i="12"/>
  <c r="EV122" i="12"/>
  <c r="EV46" i="12"/>
  <c r="EW95" i="12"/>
  <c r="EW36" i="12"/>
  <c r="EV21" i="12"/>
  <c r="EW67" i="12"/>
  <c r="EW47" i="12"/>
  <c r="EW27" i="12"/>
  <c r="EW37" i="12"/>
  <c r="EW25" i="12"/>
  <c r="EV81" i="12"/>
  <c r="EV30" i="12"/>
  <c r="EV87" i="12"/>
  <c r="EV108" i="12"/>
  <c r="EW59" i="12"/>
  <c r="EW120" i="12"/>
  <c r="EW53" i="12"/>
  <c r="EV110" i="12"/>
  <c r="EW97" i="12"/>
  <c r="EV74" i="12"/>
  <c r="EW103" i="12"/>
  <c r="EW109" i="12"/>
  <c r="EW100" i="12"/>
  <c r="EV41" i="12"/>
  <c r="EW85" i="12"/>
  <c r="EV31" i="12"/>
  <c r="EV128" i="12"/>
  <c r="EW69" i="12"/>
  <c r="EW68" i="12"/>
  <c r="EV42" i="12"/>
  <c r="EV124" i="12"/>
  <c r="EV99" i="12"/>
  <c r="EW23" i="12"/>
  <c r="EW81" i="12"/>
  <c r="EV96" i="12"/>
  <c r="EV111" i="12"/>
  <c r="EV51" i="12"/>
  <c r="EV52" i="12"/>
  <c r="EV98" i="12"/>
  <c r="EW28" i="12"/>
  <c r="EJ36" i="10" s="1"/>
  <c r="EV125" i="12"/>
  <c r="EV67" i="12"/>
  <c r="EV14" i="12"/>
  <c r="EW111" i="12"/>
  <c r="EV53" i="12"/>
  <c r="EW14" i="12"/>
  <c r="EV78" i="12"/>
  <c r="EW87" i="12"/>
  <c r="EV40" i="12"/>
  <c r="EW124" i="12"/>
  <c r="EV86" i="12"/>
  <c r="EW123" i="12"/>
  <c r="EV68" i="12"/>
  <c r="EV131" i="12"/>
  <c r="EV130" i="12"/>
  <c r="EW77" i="12"/>
  <c r="EV45" i="12"/>
  <c r="EW83" i="12"/>
  <c r="EV79" i="12"/>
  <c r="EV123" i="12"/>
  <c r="EV75" i="12"/>
  <c r="EV61" i="12"/>
  <c r="EW39" i="12"/>
  <c r="EW34" i="12"/>
  <c r="EV80" i="12"/>
  <c r="EW107" i="12"/>
  <c r="EV119" i="12"/>
  <c r="EV62" i="12"/>
  <c r="EV89" i="12"/>
  <c r="EW93" i="12"/>
  <c r="EW61" i="12"/>
  <c r="EW126" i="12"/>
  <c r="EW121" i="12"/>
  <c r="EW33" i="12"/>
  <c r="EW104" i="12"/>
  <c r="EW19" i="12"/>
  <c r="EV10" i="12"/>
  <c r="EI31" i="10" s="1"/>
  <c r="EW112" i="12"/>
  <c r="EW21" i="12"/>
  <c r="EW131" i="12"/>
  <c r="EV26" i="12"/>
  <c r="EI29" i="10" s="1"/>
  <c r="EW60" i="12"/>
  <c r="EW40" i="12"/>
  <c r="EV49" i="12"/>
  <c r="EV84" i="12"/>
  <c r="EV54" i="12"/>
  <c r="EW63" i="12"/>
  <c r="EW129" i="12"/>
  <c r="EW88" i="12"/>
  <c r="EV60" i="12"/>
  <c r="EV55" i="12"/>
  <c r="EV107" i="12"/>
  <c r="EV36" i="12"/>
  <c r="EW56" i="12"/>
  <c r="EW106" i="12"/>
  <c r="EW86" i="12"/>
  <c r="EW94" i="12"/>
  <c r="EW48" i="12"/>
  <c r="EW50" i="12"/>
  <c r="EW98" i="12"/>
  <c r="EV93" i="12"/>
  <c r="EW35" i="12"/>
  <c r="EV133" i="12"/>
  <c r="EV63" i="12"/>
  <c r="EV121" i="12"/>
  <c r="EV17" i="12"/>
  <c r="EW90" i="12"/>
  <c r="EV37" i="12"/>
  <c r="EW101" i="12"/>
  <c r="EW117" i="12"/>
  <c r="EV44" i="12"/>
  <c r="EV92" i="12"/>
  <c r="EW45" i="12"/>
  <c r="EW57" i="12"/>
  <c r="EV39" i="12"/>
  <c r="EW122" i="12"/>
  <c r="EW18" i="12"/>
  <c r="EW43" i="12"/>
  <c r="EW73" i="12"/>
  <c r="EV24" i="12"/>
  <c r="EI37" i="10" s="1"/>
  <c r="EW11" i="12"/>
  <c r="EV103" i="12"/>
  <c r="EV70" i="12"/>
  <c r="EV16" i="12"/>
  <c r="EW96" i="12"/>
  <c r="EW52" i="12"/>
  <c r="EV115" i="12"/>
  <c r="EV114" i="12"/>
  <c r="EW72" i="12"/>
  <c r="EJ22" i="10" s="1"/>
  <c r="EW51" i="12"/>
  <c r="EV66" i="12"/>
  <c r="EW15" i="12"/>
  <c r="EW99" i="12"/>
  <c r="EV64" i="12"/>
  <c r="EV35" i="12"/>
  <c r="EV120" i="12"/>
  <c r="EW31" i="12"/>
  <c r="EV76" i="12"/>
  <c r="EV50" i="12"/>
  <c r="EW125" i="12"/>
  <c r="EV95" i="12"/>
  <c r="EW76" i="12"/>
  <c r="EV100" i="12"/>
  <c r="EW108" i="12"/>
  <c r="EW9" i="12"/>
  <c r="EV112" i="12"/>
  <c r="EV27" i="12"/>
  <c r="EV28" i="12"/>
  <c r="EI36" i="10" s="1"/>
  <c r="EW128" i="12"/>
  <c r="EV43" i="12"/>
  <c r="EV73" i="12"/>
  <c r="EV113" i="12"/>
  <c r="EV97" i="12"/>
  <c r="EW55" i="12"/>
  <c r="EV25" i="12"/>
  <c r="EW54" i="12"/>
  <c r="EV19" i="12"/>
  <c r="EI42" i="10" s="1"/>
  <c r="EW105" i="12"/>
  <c r="EV15" i="12"/>
  <c r="EV88" i="12"/>
  <c r="EW119" i="12"/>
  <c r="EW30" i="12"/>
  <c r="EV47" i="12"/>
  <c r="EW44" i="12"/>
  <c r="EV106" i="12"/>
  <c r="EV33" i="12"/>
  <c r="EW118" i="12"/>
  <c r="EV58" i="12"/>
  <c r="EV109" i="12"/>
  <c r="EW130" i="12"/>
  <c r="EV9" i="12"/>
  <c r="EV85" i="12"/>
  <c r="EV22" i="12"/>
  <c r="EW75" i="12"/>
  <c r="EW62" i="12"/>
  <c r="EV94" i="12"/>
  <c r="EW78" i="12"/>
  <c r="EW46" i="12"/>
  <c r="EW66" i="12"/>
  <c r="EV59" i="12"/>
  <c r="EV82" i="12"/>
  <c r="EW29" i="12"/>
  <c r="EW133" i="12"/>
  <c r="EV77" i="12"/>
  <c r="EW132" i="12"/>
  <c r="EW58" i="12"/>
  <c r="EW65" i="12"/>
  <c r="EW127" i="12"/>
  <c r="EV38" i="12"/>
  <c r="EW42" i="12"/>
  <c r="EW16" i="12"/>
  <c r="EV18" i="12"/>
  <c r="EV71" i="12"/>
  <c r="EV48" i="12"/>
  <c r="EV65" i="12"/>
  <c r="EW79" i="12"/>
  <c r="EV56" i="12"/>
  <c r="EW115" i="12"/>
  <c r="EV102" i="12"/>
  <c r="EW71" i="12"/>
  <c r="EV91" i="12"/>
  <c r="BB168" i="12"/>
  <c r="BB151" i="12"/>
  <c r="BC149" i="12"/>
  <c r="BB147" i="12"/>
  <c r="BB167" i="12"/>
  <c r="BB163" i="12"/>
  <c r="BB145" i="12"/>
  <c r="BC161" i="12"/>
  <c r="BB159" i="12"/>
  <c r="BC164" i="12"/>
  <c r="BB150" i="12"/>
  <c r="BB153" i="12"/>
  <c r="BC165" i="12"/>
  <c r="BC157" i="12"/>
  <c r="BC151" i="12"/>
  <c r="BC142" i="12"/>
  <c r="BB166" i="12"/>
  <c r="BC167" i="12"/>
  <c r="BB161" i="12"/>
  <c r="BB152" i="12"/>
  <c r="BC144" i="12"/>
  <c r="BC143" i="12"/>
  <c r="BC152" i="12"/>
  <c r="BC153" i="12"/>
  <c r="BC137" i="12"/>
  <c r="BB156" i="12"/>
  <c r="BB160" i="12"/>
  <c r="BC136" i="12"/>
  <c r="BB143" i="12"/>
  <c r="BC154" i="12"/>
  <c r="BB148" i="12"/>
  <c r="BB154" i="12"/>
  <c r="BC168" i="12"/>
  <c r="BC159" i="12"/>
  <c r="BB162" i="12"/>
  <c r="BC156" i="12"/>
  <c r="BB158" i="12"/>
  <c r="BC134" i="12"/>
  <c r="BC135" i="12"/>
  <c r="BC158" i="12"/>
  <c r="BC145" i="12"/>
  <c r="BC162" i="12"/>
  <c r="BB140" i="12"/>
  <c r="BB141" i="12"/>
  <c r="BC150" i="12"/>
  <c r="BC141" i="12"/>
  <c r="BC140" i="12"/>
  <c r="BC160" i="12"/>
  <c r="BC147" i="12"/>
  <c r="BC163" i="12"/>
  <c r="BB138" i="12"/>
  <c r="BB139" i="12"/>
  <c r="BC139" i="12"/>
  <c r="BB155" i="12"/>
  <c r="BC138" i="12"/>
  <c r="BC148" i="12"/>
  <c r="BB144" i="12"/>
  <c r="BB169" i="12"/>
  <c r="BB165" i="12"/>
  <c r="BB149" i="12"/>
  <c r="BB137" i="12"/>
  <c r="BB157" i="12"/>
  <c r="BB142" i="12"/>
  <c r="BC166" i="12"/>
  <c r="BB136" i="12"/>
  <c r="BC169" i="12"/>
  <c r="BB164" i="12"/>
  <c r="BB135" i="12"/>
  <c r="BB134" i="12"/>
  <c r="BC155" i="12"/>
  <c r="BB146" i="12"/>
  <c r="BC146" i="12"/>
  <c r="BC110" i="12"/>
  <c r="BB24" i="12"/>
  <c r="AO37" i="10" s="1"/>
  <c r="BC25" i="12"/>
  <c r="BB106" i="12"/>
  <c r="BB98" i="12"/>
  <c r="BC71" i="12"/>
  <c r="BB74" i="12"/>
  <c r="BB11" i="12"/>
  <c r="BC50" i="12"/>
  <c r="BB107" i="12"/>
  <c r="BB62" i="12"/>
  <c r="BB99" i="12"/>
  <c r="BB118" i="12"/>
  <c r="BC124" i="12"/>
  <c r="BC72" i="12"/>
  <c r="BB33" i="12"/>
  <c r="BC47" i="12"/>
  <c r="BC33" i="12"/>
  <c r="BB85" i="12"/>
  <c r="BC82" i="12"/>
  <c r="BC63" i="12"/>
  <c r="BB132" i="12"/>
  <c r="BB32" i="12"/>
  <c r="BC127" i="12"/>
  <c r="BC92" i="12"/>
  <c r="BC67" i="12"/>
  <c r="BB92" i="12"/>
  <c r="BB51" i="12"/>
  <c r="BC42" i="12"/>
  <c r="BC45" i="12"/>
  <c r="BC95" i="12"/>
  <c r="BC24" i="12"/>
  <c r="AP37" i="10" s="1"/>
  <c r="BC53" i="12"/>
  <c r="BB66" i="12"/>
  <c r="BC120" i="12"/>
  <c r="BB31" i="12"/>
  <c r="BC27" i="12"/>
  <c r="BC112" i="12"/>
  <c r="BC40" i="12"/>
  <c r="BB61" i="12"/>
  <c r="BC83" i="12"/>
  <c r="BC28" i="12"/>
  <c r="AP36" i="10" s="1"/>
  <c r="BB83" i="12"/>
  <c r="BB57" i="12"/>
  <c r="BC73" i="12"/>
  <c r="BB12" i="12"/>
  <c r="AO28" i="10" s="1"/>
  <c r="BB89" i="12"/>
  <c r="BB17" i="12"/>
  <c r="BB119" i="12"/>
  <c r="BC123" i="12"/>
  <c r="BB126" i="12"/>
  <c r="BB121" i="12"/>
  <c r="BC12" i="12"/>
  <c r="AP28" i="10" s="1"/>
  <c r="BC94" i="12"/>
  <c r="BB18" i="12"/>
  <c r="BC111" i="12"/>
  <c r="BC105" i="12"/>
  <c r="BC14" i="12"/>
  <c r="BB27" i="12"/>
  <c r="BB128" i="12"/>
  <c r="BC133" i="12"/>
  <c r="BC19" i="12"/>
  <c r="BC66" i="12"/>
  <c r="BC52" i="12"/>
  <c r="BC29" i="12"/>
  <c r="BC128" i="12"/>
  <c r="BC118" i="12"/>
  <c r="BC56" i="12"/>
  <c r="BB114" i="12"/>
  <c r="BC39" i="12"/>
  <c r="BC49" i="12"/>
  <c r="BC96" i="12"/>
  <c r="BB93" i="12"/>
  <c r="BC90" i="12"/>
  <c r="BC18" i="12"/>
  <c r="BB56" i="12"/>
  <c r="BB84" i="12"/>
  <c r="BB76" i="12"/>
  <c r="BC76" i="12"/>
  <c r="BB13" i="12"/>
  <c r="BB100" i="12"/>
  <c r="BC64" i="12"/>
  <c r="BB82" i="12"/>
  <c r="BB88" i="12"/>
  <c r="BC117" i="12"/>
  <c r="BC97" i="12"/>
  <c r="BB50" i="12"/>
  <c r="BC85" i="12"/>
  <c r="BC31" i="12"/>
  <c r="BB70" i="12"/>
  <c r="AO21" i="10" s="1"/>
  <c r="BC21" i="12"/>
  <c r="BC65" i="12"/>
  <c r="BB44" i="12"/>
  <c r="BB72" i="12"/>
  <c r="BB39" i="12"/>
  <c r="BB77" i="12"/>
  <c r="BB47" i="12"/>
  <c r="BB71" i="12"/>
  <c r="BB21" i="12"/>
  <c r="BB117" i="12"/>
  <c r="BB124" i="12"/>
  <c r="BB23" i="12"/>
  <c r="BB79" i="12"/>
  <c r="BB65" i="12"/>
  <c r="BC57" i="12"/>
  <c r="BB58" i="12"/>
  <c r="BC16" i="12"/>
  <c r="BC51" i="12"/>
  <c r="BB73" i="12"/>
  <c r="BC26" i="12"/>
  <c r="AP29" i="10" s="1"/>
  <c r="BC58" i="12"/>
  <c r="BC17" i="12"/>
  <c r="BC103" i="12"/>
  <c r="BB22" i="12"/>
  <c r="BC44" i="12"/>
  <c r="BB38" i="12"/>
  <c r="BC109" i="12"/>
  <c r="BC113" i="12"/>
  <c r="BC125" i="12"/>
  <c r="BB129" i="12"/>
  <c r="BB111" i="12"/>
  <c r="BC88" i="12"/>
  <c r="BB116" i="12"/>
  <c r="BB68" i="12"/>
  <c r="BB26" i="12"/>
  <c r="AO29" i="10" s="1"/>
  <c r="BC106" i="12"/>
  <c r="BC119" i="12"/>
  <c r="BB52" i="12"/>
  <c r="BC11" i="12"/>
  <c r="BC69" i="12"/>
  <c r="BB35" i="12"/>
  <c r="BC23" i="12"/>
  <c r="BC15" i="12"/>
  <c r="BB123" i="12"/>
  <c r="BB29" i="12"/>
  <c r="BC84" i="12"/>
  <c r="BC61" i="12"/>
  <c r="BC34" i="12"/>
  <c r="BC32" i="12"/>
  <c r="BC46" i="12"/>
  <c r="BB60" i="12"/>
  <c r="BB30" i="12"/>
  <c r="BC38" i="12"/>
  <c r="BB108" i="12"/>
  <c r="BC121" i="12"/>
  <c r="BC108" i="12"/>
  <c r="BB48" i="12"/>
  <c r="BB45" i="12"/>
  <c r="BC115" i="12"/>
  <c r="BB112" i="12"/>
  <c r="BB113" i="12"/>
  <c r="BC99" i="12"/>
  <c r="BB95" i="12"/>
  <c r="BC131" i="12"/>
  <c r="BB115" i="12"/>
  <c r="BC13" i="12"/>
  <c r="BB130" i="12"/>
  <c r="BB9" i="12"/>
  <c r="BC93" i="12"/>
  <c r="BB87" i="12"/>
  <c r="BC107" i="12"/>
  <c r="BB36" i="12"/>
  <c r="BC75" i="12"/>
  <c r="BB28" i="12"/>
  <c r="AO36" i="10" s="1"/>
  <c r="BC98" i="12"/>
  <c r="BC104" i="12"/>
  <c r="BB46" i="12"/>
  <c r="BC77" i="12"/>
  <c r="BC87" i="12"/>
  <c r="BB37" i="12"/>
  <c r="BB109" i="12"/>
  <c r="BB75" i="12"/>
  <c r="BB122" i="12"/>
  <c r="BB69" i="12"/>
  <c r="BC89" i="12"/>
  <c r="BC68" i="12"/>
  <c r="BC122" i="12"/>
  <c r="BC78" i="12"/>
  <c r="BB54" i="12"/>
  <c r="BB25" i="12"/>
  <c r="BB34" i="12"/>
  <c r="BB91" i="12"/>
  <c r="BC9" i="12"/>
  <c r="BB16" i="12"/>
  <c r="BC48" i="12"/>
  <c r="BC74" i="12"/>
  <c r="BB110" i="12"/>
  <c r="BB10" i="12"/>
  <c r="AO31" i="10" s="1"/>
  <c r="BC43" i="12"/>
  <c r="BC36" i="12"/>
  <c r="BB127" i="12"/>
  <c r="BB64" i="12"/>
  <c r="BC55" i="12"/>
  <c r="BC102" i="12"/>
  <c r="BC62" i="12"/>
  <c r="BC79" i="12"/>
  <c r="BB101" i="12"/>
  <c r="BC129" i="12"/>
  <c r="BC114" i="12"/>
  <c r="BC10" i="12"/>
  <c r="AP31" i="10" s="1"/>
  <c r="BB81" i="12"/>
  <c r="BB41" i="12"/>
  <c r="BB19" i="12"/>
  <c r="AO42" i="10" s="1"/>
  <c r="BB131" i="12"/>
  <c r="BB20" i="12"/>
  <c r="BB43" i="12"/>
  <c r="BB96" i="12"/>
  <c r="BC91" i="12"/>
  <c r="BC116" i="12"/>
  <c r="BB102" i="12"/>
  <c r="BC54" i="12"/>
  <c r="BC41" i="12"/>
  <c r="BB42" i="12"/>
  <c r="BC20" i="12"/>
  <c r="BC100" i="12"/>
  <c r="BB14" i="12"/>
  <c r="BC35" i="12"/>
  <c r="BB80" i="12"/>
  <c r="BB59" i="12"/>
  <c r="BC86" i="12"/>
  <c r="BC30" i="12"/>
  <c r="BB120" i="12"/>
  <c r="BB103" i="12"/>
  <c r="BC37" i="12"/>
  <c r="BC59" i="12"/>
  <c r="BC126" i="12"/>
  <c r="BB63" i="12"/>
  <c r="BB133" i="12"/>
  <c r="BC130" i="12"/>
  <c r="BB105" i="12"/>
  <c r="BB125" i="12"/>
  <c r="BB55" i="12"/>
  <c r="BC70" i="12"/>
  <c r="BB40" i="12"/>
  <c r="BC132" i="12"/>
  <c r="BC80" i="12"/>
  <c r="BC60" i="12"/>
  <c r="BB78" i="12"/>
  <c r="BB49" i="12"/>
  <c r="BB97" i="12"/>
  <c r="BB86" i="12"/>
  <c r="BB67" i="12"/>
  <c r="BB104" i="12"/>
  <c r="BB15" i="12"/>
  <c r="BC101" i="12"/>
  <c r="BB94" i="12"/>
  <c r="BC22" i="12"/>
  <c r="BB53" i="12"/>
  <c r="BC81" i="12"/>
  <c r="BB90" i="12"/>
  <c r="CK168" i="12"/>
  <c r="CK166" i="12"/>
  <c r="CL169" i="12"/>
  <c r="CK169" i="12"/>
  <c r="CK147" i="12"/>
  <c r="CL160" i="12"/>
  <c r="CK134" i="12"/>
  <c r="CK154" i="12"/>
  <c r="CK161" i="12"/>
  <c r="CL157" i="12"/>
  <c r="CL141" i="12"/>
  <c r="CL165" i="12"/>
  <c r="CL149" i="12"/>
  <c r="CL139" i="12"/>
  <c r="CL166" i="12"/>
  <c r="CL168" i="12"/>
  <c r="CK139" i="12"/>
  <c r="CK165" i="12"/>
  <c r="CL135" i="12"/>
  <c r="CK136" i="12"/>
  <c r="CK149" i="12"/>
  <c r="CK164" i="12"/>
  <c r="CL153" i="12"/>
  <c r="CL148" i="12"/>
  <c r="CL146" i="12"/>
  <c r="CK146" i="12"/>
  <c r="CL164" i="12"/>
  <c r="CK151" i="12"/>
  <c r="CK157" i="12"/>
  <c r="CK141" i="12"/>
  <c r="CK160" i="12"/>
  <c r="CL142" i="12"/>
  <c r="CL151" i="12"/>
  <c r="CK162" i="12"/>
  <c r="CL162" i="12"/>
  <c r="CL150" i="12"/>
  <c r="CK142" i="12"/>
  <c r="CL163" i="12"/>
  <c r="CL147" i="12"/>
  <c r="CK155" i="12"/>
  <c r="CL143" i="12"/>
  <c r="CL152" i="12"/>
  <c r="CL154" i="12"/>
  <c r="CL159" i="12"/>
  <c r="CK150" i="12"/>
  <c r="CK135" i="12"/>
  <c r="CL134" i="12"/>
  <c r="CL161" i="12"/>
  <c r="CL140" i="12"/>
  <c r="CK137" i="12"/>
  <c r="CK148" i="12"/>
  <c r="CK158" i="12"/>
  <c r="CK156" i="12"/>
  <c r="CL155" i="12"/>
  <c r="CL158" i="12"/>
  <c r="CL137" i="12"/>
  <c r="CK167" i="12"/>
  <c r="CK138" i="12"/>
  <c r="CK143" i="12"/>
  <c r="CL145" i="12"/>
  <c r="CK152" i="12"/>
  <c r="CK140" i="12"/>
  <c r="CK144" i="12"/>
  <c r="CL138" i="12"/>
  <c r="CL144" i="12"/>
  <c r="CK145" i="12"/>
  <c r="CL167" i="12"/>
  <c r="CK153" i="12"/>
  <c r="CL156" i="12"/>
  <c r="CL136" i="12"/>
  <c r="CK163" i="12"/>
  <c r="CK159" i="12"/>
  <c r="CL52" i="12"/>
  <c r="CK57" i="12"/>
  <c r="CK75" i="12"/>
  <c r="CK45" i="12"/>
  <c r="CL107" i="12"/>
  <c r="CL54" i="12"/>
  <c r="CK90" i="12"/>
  <c r="CL28" i="12"/>
  <c r="BY36" i="10" s="1"/>
  <c r="CL129" i="12"/>
  <c r="CK117" i="12"/>
  <c r="CK107" i="12"/>
  <c r="CL94" i="12"/>
  <c r="CL32" i="12"/>
  <c r="CL108" i="12"/>
  <c r="CK116" i="12"/>
  <c r="CL73" i="12"/>
  <c r="CK76" i="12"/>
  <c r="CK13" i="12"/>
  <c r="CK91" i="12"/>
  <c r="CL82" i="12"/>
  <c r="CK104" i="12"/>
  <c r="CL131" i="12"/>
  <c r="CL64" i="12"/>
  <c r="CL75" i="12"/>
  <c r="CL57" i="12"/>
  <c r="CL126" i="12"/>
  <c r="CL86" i="12"/>
  <c r="CK30" i="12"/>
  <c r="CL18" i="12"/>
  <c r="CK86" i="12"/>
  <c r="CL56" i="12"/>
  <c r="CK14" i="12"/>
  <c r="CL122" i="12"/>
  <c r="CK18" i="12"/>
  <c r="CK109" i="12"/>
  <c r="CL48" i="12"/>
  <c r="CL104" i="12"/>
  <c r="CK106" i="12"/>
  <c r="CK23" i="12"/>
  <c r="CK38" i="12"/>
  <c r="CL118" i="12"/>
  <c r="CL67" i="12"/>
  <c r="CK111" i="12"/>
  <c r="CL105" i="12"/>
  <c r="CK35" i="12"/>
  <c r="CL100" i="12"/>
  <c r="CL76" i="12"/>
  <c r="CL69" i="12"/>
  <c r="CL39" i="12"/>
  <c r="CL77" i="12"/>
  <c r="CL70" i="12"/>
  <c r="CL14" i="12"/>
  <c r="CL23" i="12"/>
  <c r="CL121" i="12"/>
  <c r="CL91" i="12"/>
  <c r="CK82" i="12"/>
  <c r="CK101" i="12"/>
  <c r="CL120" i="12"/>
  <c r="CK62" i="12"/>
  <c r="CK112" i="12"/>
  <c r="CK24" i="12"/>
  <c r="BX37" i="10" s="1"/>
  <c r="CK42" i="12"/>
  <c r="CK132" i="12"/>
  <c r="CK122" i="12"/>
  <c r="CL90" i="12"/>
  <c r="CK102" i="12"/>
  <c r="CK128" i="12"/>
  <c r="CK55" i="12"/>
  <c r="CK118" i="12"/>
  <c r="CK47" i="12"/>
  <c r="CL22" i="12"/>
  <c r="CL50" i="12"/>
  <c r="CK36" i="12"/>
  <c r="CL12" i="12"/>
  <c r="BY28" i="10" s="1"/>
  <c r="CK19" i="12"/>
  <c r="CK89" i="12"/>
  <c r="CL93" i="12"/>
  <c r="CK63" i="12"/>
  <c r="CL30" i="12"/>
  <c r="CK69" i="12"/>
  <c r="CL20" i="12"/>
  <c r="CK59" i="12"/>
  <c r="CL21" i="12"/>
  <c r="CK27" i="12"/>
  <c r="CK50" i="12"/>
  <c r="CL89" i="12"/>
  <c r="CK78" i="12"/>
  <c r="CL13" i="12"/>
  <c r="CL110" i="12"/>
  <c r="CL63" i="12"/>
  <c r="CL10" i="12"/>
  <c r="BY31" i="10" s="1"/>
  <c r="CK84" i="12"/>
  <c r="CK10" i="12"/>
  <c r="BX31" i="10" s="1"/>
  <c r="CL132" i="12"/>
  <c r="CL19" i="12"/>
  <c r="CK77" i="12"/>
  <c r="CL113" i="12"/>
  <c r="CK48" i="12"/>
  <c r="CK95" i="12"/>
  <c r="CK41" i="12"/>
  <c r="CL24" i="12"/>
  <c r="BY37" i="10" s="1"/>
  <c r="CL53" i="12"/>
  <c r="CL46" i="12"/>
  <c r="CL43" i="12"/>
  <c r="CK94" i="12"/>
  <c r="CL101" i="12"/>
  <c r="CL125" i="12"/>
  <c r="CL25" i="12"/>
  <c r="BY38" i="10" s="1"/>
  <c r="CK44" i="12"/>
  <c r="CK120" i="12"/>
  <c r="CK114" i="12"/>
  <c r="CK58" i="12"/>
  <c r="CK93" i="12"/>
  <c r="CL117" i="12"/>
  <c r="CK115" i="12"/>
  <c r="CK81" i="12"/>
  <c r="CL17" i="12"/>
  <c r="CK129" i="12"/>
  <c r="CL26" i="12"/>
  <c r="BY29" i="10" s="1"/>
  <c r="CK71" i="12"/>
  <c r="CK97" i="12"/>
  <c r="CL71" i="12"/>
  <c r="CL127" i="12"/>
  <c r="CK85" i="12"/>
  <c r="CK87" i="12"/>
  <c r="CK133" i="12"/>
  <c r="CL130" i="12"/>
  <c r="CL114" i="12"/>
  <c r="CK25" i="12"/>
  <c r="CK9" i="12"/>
  <c r="CK96" i="12"/>
  <c r="CK60" i="12"/>
  <c r="CK110" i="12"/>
  <c r="CK22" i="12"/>
  <c r="CK130" i="12"/>
  <c r="CK67" i="12"/>
  <c r="CL49" i="12"/>
  <c r="CK123" i="12"/>
  <c r="CL78" i="12"/>
  <c r="CL35" i="12"/>
  <c r="CK74" i="12"/>
  <c r="CK32" i="12"/>
  <c r="CK83" i="12"/>
  <c r="CL81" i="12"/>
  <c r="CK31" i="12"/>
  <c r="CK33" i="12"/>
  <c r="CK51" i="12"/>
  <c r="CK34" i="12"/>
  <c r="CL16" i="12"/>
  <c r="CL99" i="12"/>
  <c r="CL55" i="12"/>
  <c r="CL40" i="12"/>
  <c r="CK40" i="12"/>
  <c r="CL96" i="12"/>
  <c r="CK66" i="12"/>
  <c r="CL111" i="12"/>
  <c r="CL85" i="12"/>
  <c r="CK64" i="12"/>
  <c r="CK54" i="12"/>
  <c r="CK125" i="12"/>
  <c r="CK100" i="12"/>
  <c r="CK79" i="12"/>
  <c r="CL65" i="12"/>
  <c r="CL45" i="12"/>
  <c r="CK11" i="12"/>
  <c r="CL62" i="12"/>
  <c r="CK65" i="12"/>
  <c r="CL83" i="12"/>
  <c r="CK16" i="12"/>
  <c r="CK99" i="12"/>
  <c r="CK37" i="12"/>
  <c r="CL59" i="12"/>
  <c r="CL119" i="12"/>
  <c r="CL80" i="12"/>
  <c r="CL41" i="12"/>
  <c r="CL84" i="12"/>
  <c r="CK72" i="12"/>
  <c r="CK113" i="12"/>
  <c r="CL15" i="12"/>
  <c r="CL97" i="12"/>
  <c r="CK108" i="12"/>
  <c r="CK121" i="12"/>
  <c r="CK61" i="12"/>
  <c r="CL123" i="12"/>
  <c r="CK21" i="12"/>
  <c r="CK29" i="12"/>
  <c r="CK20" i="12"/>
  <c r="CL42" i="12"/>
  <c r="CL58" i="12"/>
  <c r="CL37" i="12"/>
  <c r="CL92" i="12"/>
  <c r="CK131" i="12"/>
  <c r="CL98" i="12"/>
  <c r="CK80" i="12"/>
  <c r="CL87" i="12"/>
  <c r="CL74" i="12"/>
  <c r="CK103" i="12"/>
  <c r="CK43" i="12"/>
  <c r="CK105" i="12"/>
  <c r="CK12" i="12"/>
  <c r="BX28" i="10" s="1"/>
  <c r="CL66" i="12"/>
  <c r="CL88" i="12"/>
  <c r="CK98" i="12"/>
  <c r="CK46" i="12"/>
  <c r="CK17" i="12"/>
  <c r="CL31" i="12"/>
  <c r="CL51" i="12"/>
  <c r="CL128" i="12"/>
  <c r="CK39" i="12"/>
  <c r="CL109" i="12"/>
  <c r="CL34" i="12"/>
  <c r="CL95" i="12"/>
  <c r="CL103" i="12"/>
  <c r="CL115" i="12"/>
  <c r="CK124" i="12"/>
  <c r="CL33" i="12"/>
  <c r="CK56" i="12"/>
  <c r="CK127" i="12"/>
  <c r="CK88" i="12"/>
  <c r="CK49" i="12"/>
  <c r="CK68" i="12"/>
  <c r="CL116" i="12"/>
  <c r="CK119" i="12"/>
  <c r="CL124" i="12"/>
  <c r="CL112" i="12"/>
  <c r="CK28" i="12"/>
  <c r="BX36" i="10" s="1"/>
  <c r="CK92" i="12"/>
  <c r="CL47" i="12"/>
  <c r="CL29" i="12"/>
  <c r="CL36" i="12"/>
  <c r="CL11" i="12"/>
  <c r="CL106" i="12"/>
  <c r="CK26" i="12"/>
  <c r="BX29" i="10" s="1"/>
  <c r="CL102" i="12"/>
  <c r="CL72" i="12"/>
  <c r="CK70" i="12"/>
  <c r="CL68" i="12"/>
  <c r="CL60" i="12"/>
  <c r="CK126" i="12"/>
  <c r="CL61" i="12"/>
  <c r="CL38" i="12"/>
  <c r="CL44" i="12"/>
  <c r="CL133" i="12"/>
  <c r="CK73" i="12"/>
  <c r="CK15" i="12"/>
  <c r="CL79" i="12"/>
  <c r="CK52" i="12"/>
  <c r="CL27" i="12"/>
  <c r="CK53" i="12"/>
  <c r="CL9" i="12"/>
  <c r="JE145" i="12"/>
  <c r="JD151" i="12"/>
  <c r="JD139" i="12"/>
  <c r="JD143" i="12"/>
  <c r="JD160" i="12"/>
  <c r="JD138" i="12"/>
  <c r="JE140" i="12"/>
  <c r="JD167" i="12"/>
  <c r="JE168" i="12"/>
  <c r="JE143" i="12"/>
  <c r="JD168" i="12"/>
  <c r="JD169" i="12"/>
  <c r="JD166" i="12"/>
  <c r="JE167" i="12"/>
  <c r="JE166" i="12"/>
  <c r="JD147" i="12"/>
  <c r="JE162" i="12"/>
  <c r="JD154" i="12"/>
  <c r="JE156" i="12"/>
  <c r="JD165" i="12"/>
  <c r="JE159" i="12"/>
  <c r="JE154" i="12"/>
  <c r="JE149" i="12"/>
  <c r="JD149" i="12"/>
  <c r="JD164" i="12"/>
  <c r="JE144" i="12"/>
  <c r="JE150" i="12"/>
  <c r="JE151" i="12"/>
  <c r="JE157" i="12"/>
  <c r="JE163" i="12"/>
  <c r="JD162" i="12"/>
  <c r="JE155" i="12"/>
  <c r="JD145" i="12"/>
  <c r="JE139" i="12"/>
  <c r="JD159" i="12"/>
  <c r="JD140" i="12"/>
  <c r="JD135" i="12"/>
  <c r="JE161" i="12"/>
  <c r="JE135" i="12"/>
  <c r="JE142" i="12"/>
  <c r="JD156" i="12"/>
  <c r="JD148" i="12"/>
  <c r="JE137" i="12"/>
  <c r="JD150" i="12"/>
  <c r="JE138" i="12"/>
  <c r="JE147" i="12"/>
  <c r="JD152" i="12"/>
  <c r="JE158" i="12"/>
  <c r="JD144" i="12"/>
  <c r="JD146" i="12"/>
  <c r="JE169" i="12"/>
  <c r="JD155" i="12"/>
  <c r="JD134" i="12"/>
  <c r="JE152" i="12"/>
  <c r="JD163" i="12"/>
  <c r="JE134" i="12"/>
  <c r="JD153" i="12"/>
  <c r="JE136" i="12"/>
  <c r="JE141" i="12"/>
  <c r="JD158" i="12"/>
  <c r="JE165" i="12"/>
  <c r="JD157" i="12"/>
  <c r="JD136" i="12"/>
  <c r="JE148" i="12"/>
  <c r="JE153" i="12"/>
  <c r="JD141" i="12"/>
  <c r="JD137" i="12"/>
  <c r="JE146" i="12"/>
  <c r="JE164" i="12"/>
  <c r="JE160" i="12"/>
  <c r="JD142" i="12"/>
  <c r="JD161" i="12"/>
  <c r="JD113" i="12"/>
  <c r="JD105" i="12"/>
  <c r="JD26" i="12"/>
  <c r="IQ29" i="10" s="1"/>
  <c r="JE122" i="12"/>
  <c r="JD23" i="12"/>
  <c r="JD120" i="12"/>
  <c r="JD80" i="12"/>
  <c r="JE101" i="12"/>
  <c r="JD11" i="12"/>
  <c r="JD57" i="12"/>
  <c r="JD118" i="12"/>
  <c r="JD112" i="12"/>
  <c r="JD92" i="12"/>
  <c r="JD42" i="12"/>
  <c r="JD91" i="12"/>
  <c r="JD130" i="12"/>
  <c r="JE90" i="12"/>
  <c r="JE48" i="12"/>
  <c r="JE64" i="12"/>
  <c r="JE12" i="12"/>
  <c r="IR28" i="10" s="1"/>
  <c r="JE47" i="12"/>
  <c r="JE123" i="12"/>
  <c r="JE86" i="12"/>
  <c r="JD77" i="12"/>
  <c r="JD84" i="12"/>
  <c r="JD110" i="12"/>
  <c r="JD93" i="12"/>
  <c r="JD55" i="12"/>
  <c r="JE28" i="12"/>
  <c r="IR36" i="10" s="1"/>
  <c r="JE109" i="12"/>
  <c r="JD39" i="12"/>
  <c r="JD115" i="12"/>
  <c r="JD87" i="12"/>
  <c r="JD125" i="12"/>
  <c r="JD97" i="12"/>
  <c r="JD35" i="12"/>
  <c r="JE36" i="12"/>
  <c r="JE78" i="12"/>
  <c r="JE23" i="12"/>
  <c r="JE55" i="12"/>
  <c r="JD9" i="12"/>
  <c r="JD69" i="12"/>
  <c r="JE9" i="12"/>
  <c r="JE105" i="12"/>
  <c r="JE131" i="12"/>
  <c r="JD111" i="12"/>
  <c r="JE16" i="12"/>
  <c r="JE20" i="12"/>
  <c r="JD131" i="12"/>
  <c r="JD21" i="12"/>
  <c r="JD94" i="12"/>
  <c r="JE11" i="12"/>
  <c r="JD126" i="12"/>
  <c r="JE75" i="12"/>
  <c r="JE108" i="12"/>
  <c r="JD53" i="12"/>
  <c r="JE85" i="12"/>
  <c r="JE113" i="12"/>
  <c r="JD114" i="12"/>
  <c r="JE15" i="12"/>
  <c r="JD59" i="12"/>
  <c r="JE53" i="12"/>
  <c r="JE45" i="12"/>
  <c r="JD27" i="12"/>
  <c r="JD65" i="12"/>
  <c r="JE31" i="12"/>
  <c r="JD62" i="12"/>
  <c r="JD128" i="12"/>
  <c r="JD75" i="12"/>
  <c r="JD123" i="12"/>
  <c r="JD45" i="12"/>
  <c r="JD25" i="12"/>
  <c r="JD64" i="12"/>
  <c r="JE99" i="12"/>
  <c r="JD31" i="12"/>
  <c r="JE74" i="12"/>
  <c r="JE25" i="12"/>
  <c r="JE33" i="12"/>
  <c r="JD78" i="12"/>
  <c r="JE115" i="12"/>
  <c r="JD32" i="12"/>
  <c r="JE32" i="12"/>
  <c r="JE50" i="12"/>
  <c r="JD103" i="12"/>
  <c r="JE95" i="12"/>
  <c r="JD73" i="12"/>
  <c r="JE116" i="12"/>
  <c r="JE59" i="12"/>
  <c r="JE112" i="12"/>
  <c r="JD99" i="12"/>
  <c r="JD70" i="12"/>
  <c r="JE44" i="12"/>
  <c r="JE104" i="12"/>
  <c r="JD88" i="12"/>
  <c r="JD54" i="12"/>
  <c r="JD85" i="12"/>
  <c r="JD58" i="12"/>
  <c r="JE41" i="12"/>
  <c r="JE70" i="12"/>
  <c r="JE39" i="12"/>
  <c r="JE98" i="12"/>
  <c r="JD86" i="12"/>
  <c r="JD61" i="12"/>
  <c r="JE60" i="12"/>
  <c r="JE96" i="12"/>
  <c r="JE128" i="12"/>
  <c r="JD12" i="12"/>
  <c r="IQ28" i="10" s="1"/>
  <c r="JE19" i="12"/>
  <c r="JD63" i="12"/>
  <c r="JE24" i="12"/>
  <c r="IR37" i="10" s="1"/>
  <c r="JE73" i="12"/>
  <c r="JE65" i="12"/>
  <c r="JD51" i="12"/>
  <c r="JE111" i="12"/>
  <c r="JD121" i="12"/>
  <c r="JE94" i="12"/>
  <c r="JD67" i="12"/>
  <c r="JE61" i="12"/>
  <c r="JD18" i="12"/>
  <c r="JE80" i="12"/>
  <c r="JD60" i="12"/>
  <c r="JE69" i="12"/>
  <c r="JE22" i="12"/>
  <c r="JD108" i="12"/>
  <c r="JD17" i="12"/>
  <c r="JD46" i="12"/>
  <c r="JD71" i="12"/>
  <c r="JD43" i="12"/>
  <c r="JD117" i="12"/>
  <c r="JE84" i="12"/>
  <c r="JE17" i="12"/>
  <c r="JE88" i="12"/>
  <c r="JD76" i="12"/>
  <c r="JE92" i="12"/>
  <c r="JD16" i="12"/>
  <c r="JD10" i="12"/>
  <c r="IQ31" i="10" s="1"/>
  <c r="JE18" i="12"/>
  <c r="JE100" i="12"/>
  <c r="JD74" i="12"/>
  <c r="JD48" i="12"/>
  <c r="JE106" i="12"/>
  <c r="JD68" i="12"/>
  <c r="JE71" i="12"/>
  <c r="JD90" i="12"/>
  <c r="JE103" i="12"/>
  <c r="JE79" i="12"/>
  <c r="JD41" i="12"/>
  <c r="JD82" i="12"/>
  <c r="JE126" i="12"/>
  <c r="JD133" i="12"/>
  <c r="JD124" i="12"/>
  <c r="JE124" i="12"/>
  <c r="JE37" i="12"/>
  <c r="JE125" i="12"/>
  <c r="JE67" i="12"/>
  <c r="JD14" i="12"/>
  <c r="JE102" i="12"/>
  <c r="JE46" i="12"/>
  <c r="JD15" i="12"/>
  <c r="JE82" i="12"/>
  <c r="JD104" i="12"/>
  <c r="JD95" i="12"/>
  <c r="JE52" i="12"/>
  <c r="JE10" i="12"/>
  <c r="IR31" i="10" s="1"/>
  <c r="JD56" i="12"/>
  <c r="JE133" i="12"/>
  <c r="JD100" i="12"/>
  <c r="JD28" i="12"/>
  <c r="IQ36" i="10" s="1"/>
  <c r="JE120" i="12"/>
  <c r="JD34" i="12"/>
  <c r="JE27" i="12"/>
  <c r="JD101" i="12"/>
  <c r="JE130" i="12"/>
  <c r="JE57" i="12"/>
  <c r="JE72" i="12"/>
  <c r="JE35" i="12"/>
  <c r="JE121" i="12"/>
  <c r="JE81" i="12"/>
  <c r="JE49" i="12"/>
  <c r="JE117" i="12"/>
  <c r="JD29" i="12"/>
  <c r="JD132" i="12"/>
  <c r="JD47" i="12"/>
  <c r="JE127" i="12"/>
  <c r="JE40" i="12"/>
  <c r="JE68" i="12"/>
  <c r="JD66" i="12"/>
  <c r="JE129" i="12"/>
  <c r="JD79" i="12"/>
  <c r="JD36" i="12"/>
  <c r="JE30" i="12"/>
  <c r="JE97" i="12"/>
  <c r="JE89" i="12"/>
  <c r="JE87" i="12"/>
  <c r="JE14" i="12"/>
  <c r="JE21" i="12"/>
  <c r="JE51" i="12"/>
  <c r="JE13" i="12"/>
  <c r="JD119" i="12"/>
  <c r="JD72" i="12"/>
  <c r="JE77" i="12"/>
  <c r="JD30" i="12"/>
  <c r="JE62" i="12"/>
  <c r="JD98" i="12"/>
  <c r="JD40" i="12"/>
  <c r="JD116" i="12"/>
  <c r="JE29" i="12"/>
  <c r="JE26" i="12"/>
  <c r="IR29" i="10" s="1"/>
  <c r="JD127" i="12"/>
  <c r="JE76" i="12"/>
  <c r="JD24" i="12"/>
  <c r="IQ37" i="10" s="1"/>
  <c r="JD22" i="12"/>
  <c r="JD83" i="12"/>
  <c r="JD109" i="12"/>
  <c r="JD44" i="12"/>
  <c r="JD37" i="12"/>
  <c r="JE42" i="12"/>
  <c r="JD52" i="12"/>
  <c r="JE58" i="12"/>
  <c r="JD33" i="12"/>
  <c r="JD13" i="12"/>
  <c r="JD106" i="12"/>
  <c r="JD129" i="12"/>
  <c r="JE54" i="12"/>
  <c r="JE93" i="12"/>
  <c r="JE110" i="12"/>
  <c r="JD20" i="12"/>
  <c r="JE114" i="12"/>
  <c r="JD89" i="12"/>
  <c r="JD107" i="12"/>
  <c r="JE38" i="12"/>
  <c r="JE118" i="12"/>
  <c r="JE83" i="12"/>
  <c r="JD49" i="12"/>
  <c r="JE91" i="12"/>
  <c r="JE66" i="12"/>
  <c r="JD19" i="12"/>
  <c r="JD81" i="12"/>
  <c r="JE119" i="12"/>
  <c r="JE132" i="12"/>
  <c r="JD122" i="12"/>
  <c r="JE56" i="12"/>
  <c r="JE63" i="12"/>
  <c r="JE107" i="12"/>
  <c r="JE34" i="12"/>
  <c r="JD96" i="12"/>
  <c r="JD50" i="12"/>
  <c r="JD102" i="12"/>
  <c r="JE43" i="12"/>
  <c r="JD38" i="12"/>
  <c r="AU169" i="12"/>
  <c r="AV167" i="12"/>
  <c r="AU147" i="12"/>
  <c r="AU154" i="12"/>
  <c r="AV152" i="12"/>
  <c r="AU150" i="12"/>
  <c r="AV136" i="12"/>
  <c r="AV135" i="12"/>
  <c r="AU142" i="12"/>
  <c r="AV163" i="12"/>
  <c r="AU155" i="12"/>
  <c r="AU158" i="12"/>
  <c r="AU166" i="12"/>
  <c r="AV139" i="12"/>
  <c r="AU140" i="12"/>
  <c r="AU168" i="12"/>
  <c r="AU165" i="12"/>
  <c r="AV164" i="12"/>
  <c r="AU151" i="12"/>
  <c r="AV147" i="12"/>
  <c r="AV140" i="12"/>
  <c r="AV168" i="12"/>
  <c r="AU141" i="12"/>
  <c r="AV155" i="12"/>
  <c r="AV156" i="12"/>
  <c r="AU134" i="12"/>
  <c r="AV166" i="12"/>
  <c r="AV148" i="12"/>
  <c r="AV161" i="12"/>
  <c r="AV154" i="12"/>
  <c r="AU156" i="12"/>
  <c r="AV134" i="12"/>
  <c r="AU136" i="12"/>
  <c r="AU161" i="12"/>
  <c r="AV159" i="12"/>
  <c r="AV144" i="12"/>
  <c r="AU138" i="12"/>
  <c r="AV142" i="12"/>
  <c r="AU160" i="12"/>
  <c r="AV160" i="12"/>
  <c r="AU157" i="12"/>
  <c r="AU163" i="12"/>
  <c r="AU148" i="12"/>
  <c r="AU145" i="12"/>
  <c r="AV157" i="12"/>
  <c r="AV162" i="12"/>
  <c r="AV149" i="12"/>
  <c r="AV158" i="12"/>
  <c r="AV151" i="12"/>
  <c r="AU137" i="12"/>
  <c r="AU167" i="12"/>
  <c r="AU139" i="12"/>
  <c r="AV141" i="12"/>
  <c r="AU159" i="12"/>
  <c r="AU143" i="12"/>
  <c r="AV138" i="12"/>
  <c r="AU146" i="12"/>
  <c r="AV143" i="12"/>
  <c r="AV146" i="12"/>
  <c r="AV169" i="12"/>
  <c r="AU164" i="12"/>
  <c r="AU152" i="12"/>
  <c r="AU135" i="12"/>
  <c r="AV153" i="12"/>
  <c r="AU162" i="12"/>
  <c r="AV165" i="12"/>
  <c r="AU153" i="12"/>
  <c r="AV145" i="12"/>
  <c r="AU144" i="12"/>
  <c r="AV150" i="12"/>
  <c r="AV137" i="12"/>
  <c r="AU149" i="12"/>
  <c r="AV18" i="12"/>
  <c r="AU95" i="12"/>
  <c r="AU37" i="12"/>
  <c r="AU96" i="12"/>
  <c r="AV99" i="12"/>
  <c r="AU22" i="12"/>
  <c r="AU34" i="12"/>
  <c r="AV81" i="12"/>
  <c r="AV77" i="12"/>
  <c r="AV94" i="12"/>
  <c r="AU116" i="12"/>
  <c r="AV31" i="12"/>
  <c r="AV50" i="12"/>
  <c r="AV116" i="12"/>
  <c r="AU50" i="12"/>
  <c r="AV34" i="12"/>
  <c r="AV91" i="12"/>
  <c r="AV128" i="12"/>
  <c r="AU125" i="12"/>
  <c r="AV25" i="12"/>
  <c r="AV130" i="12"/>
  <c r="AV17" i="12"/>
  <c r="AU31" i="12"/>
  <c r="AU53" i="12"/>
  <c r="AV86" i="12"/>
  <c r="AV88" i="12"/>
  <c r="AU56" i="12"/>
  <c r="AU76" i="12"/>
  <c r="AV47" i="12"/>
  <c r="AV67" i="12"/>
  <c r="AU49" i="12"/>
  <c r="AV29" i="12"/>
  <c r="AV69" i="12"/>
  <c r="AU46" i="12"/>
  <c r="AU13" i="12"/>
  <c r="AU86" i="12"/>
  <c r="AV27" i="12"/>
  <c r="AU29" i="12"/>
  <c r="AU19" i="12"/>
  <c r="AH42" i="10" s="1"/>
  <c r="AV11" i="12"/>
  <c r="AU83" i="12"/>
  <c r="AU42" i="12"/>
  <c r="AU60" i="12"/>
  <c r="AV72" i="12"/>
  <c r="AV82" i="12"/>
  <c r="AV103" i="12"/>
  <c r="AU121" i="12"/>
  <c r="AU63" i="12"/>
  <c r="AU78" i="12"/>
  <c r="AU107" i="12"/>
  <c r="AV57" i="12"/>
  <c r="AU108" i="12"/>
  <c r="AV12" i="12"/>
  <c r="AI28" i="10" s="1"/>
  <c r="AU15" i="12"/>
  <c r="AV46" i="12"/>
  <c r="AV35" i="12"/>
  <c r="AU52" i="12"/>
  <c r="AV33" i="12"/>
  <c r="AU99" i="12"/>
  <c r="AV109" i="12"/>
  <c r="AV21" i="12"/>
  <c r="AU82" i="12"/>
  <c r="AV97" i="12"/>
  <c r="AV80" i="12"/>
  <c r="AU87" i="12"/>
  <c r="AU48" i="12"/>
  <c r="AV45" i="12"/>
  <c r="AV122" i="12"/>
  <c r="AU112" i="12"/>
  <c r="AV133" i="12"/>
  <c r="AU115" i="12"/>
  <c r="AV63" i="12"/>
  <c r="AU40" i="12"/>
  <c r="AV22" i="12"/>
  <c r="AV16" i="12"/>
  <c r="AU39" i="12"/>
  <c r="AU106" i="12"/>
  <c r="AU98" i="12"/>
  <c r="AU23" i="12"/>
  <c r="AU27" i="12"/>
  <c r="AU16" i="12"/>
  <c r="AV28" i="12"/>
  <c r="AI36" i="10" s="1"/>
  <c r="AU101" i="12"/>
  <c r="AV121" i="12"/>
  <c r="AU124" i="12"/>
  <c r="AU45" i="12"/>
  <c r="AU67" i="12"/>
  <c r="AV76" i="12"/>
  <c r="AV53" i="12"/>
  <c r="AV132" i="12"/>
  <c r="AV118" i="12"/>
  <c r="AU65" i="12"/>
  <c r="AV44" i="12"/>
  <c r="AV9" i="12"/>
  <c r="AU109" i="12"/>
  <c r="AU84" i="12"/>
  <c r="AV32" i="12"/>
  <c r="AU54" i="12"/>
  <c r="AV126" i="12"/>
  <c r="AV43" i="12"/>
  <c r="AU51" i="12"/>
  <c r="AV74" i="12"/>
  <c r="AV54" i="12"/>
  <c r="AV117" i="12"/>
  <c r="AV40" i="12"/>
  <c r="AV113" i="12"/>
  <c r="AU12" i="12"/>
  <c r="AH28" i="10" s="1"/>
  <c r="AV41" i="12"/>
  <c r="AU64" i="12"/>
  <c r="AU88" i="12"/>
  <c r="AU126" i="12"/>
  <c r="AV38" i="12"/>
  <c r="AV106" i="12"/>
  <c r="AV125" i="12"/>
  <c r="AU119" i="12"/>
  <c r="AU21" i="12"/>
  <c r="AU128" i="12"/>
  <c r="AU14" i="12"/>
  <c r="AU57" i="12"/>
  <c r="AU44" i="12"/>
  <c r="AV37" i="12"/>
  <c r="AU122" i="12"/>
  <c r="AV71" i="12"/>
  <c r="AV95" i="12"/>
  <c r="AU41" i="12"/>
  <c r="AV49" i="12"/>
  <c r="AU129" i="12"/>
  <c r="AV104" i="12"/>
  <c r="AU43" i="12"/>
  <c r="AV68" i="12"/>
  <c r="AU118" i="12"/>
  <c r="AU20" i="12"/>
  <c r="AU59" i="12"/>
  <c r="AV13" i="12"/>
  <c r="AV119" i="12"/>
  <c r="AV129" i="12"/>
  <c r="AU90" i="12"/>
  <c r="AV48" i="12"/>
  <c r="AU85" i="12"/>
  <c r="AV105" i="12"/>
  <c r="AU89" i="12"/>
  <c r="AV115" i="12"/>
  <c r="AV84" i="12"/>
  <c r="AU17" i="12"/>
  <c r="AU26" i="12"/>
  <c r="AH29" i="10" s="1"/>
  <c r="AU30" i="12"/>
  <c r="AV60" i="12"/>
  <c r="AV42" i="12"/>
  <c r="AV39" i="12"/>
  <c r="AU32" i="12"/>
  <c r="AV10" i="12"/>
  <c r="AI31" i="10" s="1"/>
  <c r="AV120" i="12"/>
  <c r="AU127" i="12"/>
  <c r="AU77" i="12"/>
  <c r="AV102" i="12"/>
  <c r="AU35" i="12"/>
  <c r="AU72" i="12"/>
  <c r="AV114" i="12"/>
  <c r="AU47" i="12"/>
  <c r="AU103" i="12"/>
  <c r="AU133" i="12"/>
  <c r="AV123" i="12"/>
  <c r="AU123" i="12"/>
  <c r="AV23" i="12"/>
  <c r="AV96" i="12"/>
  <c r="AU131" i="12"/>
  <c r="AU11" i="12"/>
  <c r="AU33" i="12"/>
  <c r="AV79" i="12"/>
  <c r="AV98" i="12"/>
  <c r="AU130" i="12"/>
  <c r="AV62" i="12"/>
  <c r="AV70" i="12"/>
  <c r="AU102" i="12"/>
  <c r="AV14" i="12"/>
  <c r="AU100" i="12"/>
  <c r="AV75" i="12"/>
  <c r="AV30" i="12"/>
  <c r="AU97" i="12"/>
  <c r="AV107" i="12"/>
  <c r="AV89" i="12"/>
  <c r="AV15" i="12"/>
  <c r="AV92" i="12"/>
  <c r="AV127" i="12"/>
  <c r="AU58" i="12"/>
  <c r="AU28" i="12"/>
  <c r="AH36" i="10" s="1"/>
  <c r="AU132" i="12"/>
  <c r="AU91" i="12"/>
  <c r="AU114" i="12"/>
  <c r="AU81" i="12"/>
  <c r="AV131" i="12"/>
  <c r="AV83" i="12"/>
  <c r="AU111" i="12"/>
  <c r="AU120" i="12"/>
  <c r="AU61" i="12"/>
  <c r="AV19" i="12"/>
  <c r="AU117" i="12"/>
  <c r="AV111" i="12"/>
  <c r="AU104" i="12"/>
  <c r="AV66" i="12"/>
  <c r="AV55" i="12"/>
  <c r="AV108" i="12"/>
  <c r="AU110" i="12"/>
  <c r="AV26" i="12"/>
  <c r="AI29" i="10" s="1"/>
  <c r="AV85" i="12"/>
  <c r="AV110" i="12"/>
  <c r="AU70" i="12"/>
  <c r="AU73" i="12"/>
  <c r="AV100" i="12"/>
  <c r="AU94" i="12"/>
  <c r="AU62" i="12"/>
  <c r="AV78" i="12"/>
  <c r="AU93" i="12"/>
  <c r="AU79" i="12"/>
  <c r="AV20" i="12"/>
  <c r="AU113" i="12"/>
  <c r="AV73" i="12"/>
  <c r="AU66" i="12"/>
  <c r="AV36" i="12"/>
  <c r="AU68" i="12"/>
  <c r="AU55" i="12"/>
  <c r="AU38" i="12"/>
  <c r="AU9" i="12"/>
  <c r="AU10" i="12"/>
  <c r="AH31" i="10" s="1"/>
  <c r="AU18" i="12"/>
  <c r="AV61" i="12"/>
  <c r="AV59" i="12"/>
  <c r="AV87" i="12"/>
  <c r="AU92" i="12"/>
  <c r="AU105" i="12"/>
  <c r="AU75" i="12"/>
  <c r="AV65" i="12"/>
  <c r="AV124" i="12"/>
  <c r="AU36" i="12"/>
  <c r="AU25" i="12"/>
  <c r="AH38" i="10" s="1"/>
  <c r="AV101" i="12"/>
  <c r="AU80" i="12"/>
  <c r="AV93" i="12"/>
  <c r="AU69" i="12"/>
  <c r="AV56" i="12"/>
  <c r="AU74" i="12"/>
  <c r="AV52" i="12"/>
  <c r="AU24" i="12"/>
  <c r="AH37" i="10" s="1"/>
  <c r="AU71" i="12"/>
  <c r="AV90" i="12"/>
  <c r="AV112" i="12"/>
  <c r="AV51" i="12"/>
  <c r="AV24" i="12"/>
  <c r="AI37" i="10" s="1"/>
  <c r="AV58" i="12"/>
  <c r="AV64" i="12"/>
  <c r="IJ168" i="12"/>
  <c r="II149" i="12"/>
  <c r="IJ169" i="12"/>
  <c r="II164" i="12"/>
  <c r="IJ165" i="12"/>
  <c r="II142" i="12"/>
  <c r="II136" i="12"/>
  <c r="II166" i="12"/>
  <c r="II145" i="12"/>
  <c r="IJ152" i="12"/>
  <c r="II168" i="12"/>
  <c r="II167" i="12"/>
  <c r="IJ145" i="12"/>
  <c r="IJ154" i="12"/>
  <c r="IJ135" i="12"/>
  <c r="II139" i="12"/>
  <c r="II161" i="12"/>
  <c r="II162" i="12"/>
  <c r="IJ139" i="12"/>
  <c r="IJ156" i="12"/>
  <c r="II152" i="12"/>
  <c r="II159" i="12"/>
  <c r="IJ140" i="12"/>
  <c r="II138" i="12"/>
  <c r="IJ138" i="12"/>
  <c r="IJ149" i="12"/>
  <c r="IJ159" i="12"/>
  <c r="II148" i="12"/>
  <c r="II160" i="12"/>
  <c r="II146" i="12"/>
  <c r="IJ147" i="12"/>
  <c r="IJ148" i="12"/>
  <c r="IJ162" i="12"/>
  <c r="II157" i="12"/>
  <c r="IJ160" i="12"/>
  <c r="II154" i="12"/>
  <c r="IJ142" i="12"/>
  <c r="II135" i="12"/>
  <c r="IJ150" i="12"/>
  <c r="II151" i="12"/>
  <c r="II158" i="12"/>
  <c r="II137" i="12"/>
  <c r="IJ141" i="12"/>
  <c r="IJ161" i="12"/>
  <c r="II150" i="12"/>
  <c r="II155" i="12"/>
  <c r="II165" i="12"/>
  <c r="IJ155" i="12"/>
  <c r="II147" i="12"/>
  <c r="IJ151" i="12"/>
  <c r="II169" i="12"/>
  <c r="II156" i="12"/>
  <c r="IJ134" i="12"/>
  <c r="IJ158" i="12"/>
  <c r="II153" i="12"/>
  <c r="II144" i="12"/>
  <c r="IJ146" i="12"/>
  <c r="IJ166" i="12"/>
  <c r="IJ136" i="12"/>
  <c r="II140" i="12"/>
  <c r="IJ144" i="12"/>
  <c r="IJ137" i="12"/>
  <c r="IJ163" i="12"/>
  <c r="IJ143" i="12"/>
  <c r="IJ164" i="12"/>
  <c r="IJ157" i="12"/>
  <c r="II163" i="12"/>
  <c r="II134" i="12"/>
  <c r="IJ167" i="12"/>
  <c r="IJ153" i="12"/>
  <c r="II143" i="12"/>
  <c r="II141" i="12"/>
  <c r="IJ34" i="12"/>
  <c r="IJ31" i="12"/>
  <c r="IJ17" i="12"/>
  <c r="II64" i="12"/>
  <c r="IJ43" i="12"/>
  <c r="II103" i="12"/>
  <c r="IJ78" i="12"/>
  <c r="IJ19" i="12"/>
  <c r="II110" i="12"/>
  <c r="IJ116" i="12"/>
  <c r="II48" i="12"/>
  <c r="IJ89" i="12"/>
  <c r="II91" i="12"/>
  <c r="IJ20" i="12"/>
  <c r="IJ98" i="12"/>
  <c r="IJ12" i="12"/>
  <c r="HW28" i="10" s="1"/>
  <c r="IJ28" i="12"/>
  <c r="HW36" i="10" s="1"/>
  <c r="II53" i="12"/>
  <c r="II128" i="12"/>
  <c r="IJ103" i="12"/>
  <c r="II60" i="12"/>
  <c r="II31" i="12"/>
  <c r="IJ11" i="12"/>
  <c r="HW34" i="10" s="1"/>
  <c r="II125" i="12"/>
  <c r="IJ88" i="12"/>
  <c r="IJ125" i="12"/>
  <c r="IJ83" i="12"/>
  <c r="II56" i="12"/>
  <c r="IJ132" i="12"/>
  <c r="II133" i="12"/>
  <c r="IJ69" i="12"/>
  <c r="II104" i="12"/>
  <c r="II12" i="12"/>
  <c r="HV28" i="10" s="1"/>
  <c r="II108" i="12"/>
  <c r="II45" i="12"/>
  <c r="IJ79" i="12"/>
  <c r="II15" i="12"/>
  <c r="IJ82" i="12"/>
  <c r="II51" i="12"/>
  <c r="IJ108" i="12"/>
  <c r="IJ63" i="12"/>
  <c r="II24" i="12"/>
  <c r="HV37" i="10" s="1"/>
  <c r="II63" i="12"/>
  <c r="IJ93" i="12"/>
  <c r="II97" i="12"/>
  <c r="II59" i="12"/>
  <c r="II65" i="12"/>
  <c r="IJ119" i="12"/>
  <c r="II78" i="12"/>
  <c r="IJ45" i="12"/>
  <c r="IJ133" i="12"/>
  <c r="II106" i="12"/>
  <c r="II79" i="12"/>
  <c r="II54" i="12"/>
  <c r="II19" i="12"/>
  <c r="II44" i="12"/>
  <c r="IJ10" i="12"/>
  <c r="HW31" i="10" s="1"/>
  <c r="IJ94" i="12"/>
  <c r="IJ130" i="12"/>
  <c r="II89" i="12"/>
  <c r="IJ38" i="12"/>
  <c r="II98" i="12"/>
  <c r="IJ25" i="12"/>
  <c r="II17" i="12"/>
  <c r="II90" i="12"/>
  <c r="IJ36" i="12"/>
  <c r="II84" i="12"/>
  <c r="II49" i="12"/>
  <c r="II115" i="12"/>
  <c r="IJ122" i="12"/>
  <c r="IJ29" i="12"/>
  <c r="IJ40" i="12"/>
  <c r="IJ27" i="12"/>
  <c r="IJ49" i="12"/>
  <c r="II37" i="12"/>
  <c r="IJ111" i="12"/>
  <c r="IJ121" i="12"/>
  <c r="II57" i="12"/>
  <c r="IJ74" i="12"/>
  <c r="IJ52" i="12"/>
  <c r="II88" i="12"/>
  <c r="IJ46" i="12"/>
  <c r="II111" i="12"/>
  <c r="II27" i="12"/>
  <c r="IJ61" i="12"/>
  <c r="II100" i="12"/>
  <c r="IJ128" i="12"/>
  <c r="IJ129" i="12"/>
  <c r="IJ59" i="12"/>
  <c r="II28" i="12"/>
  <c r="HV36" i="10" s="1"/>
  <c r="IJ95" i="12"/>
  <c r="II112" i="12"/>
  <c r="II101" i="12"/>
  <c r="II47" i="12"/>
  <c r="II18" i="12"/>
  <c r="IJ56" i="12"/>
  <c r="IJ23" i="12"/>
  <c r="IJ71" i="12"/>
  <c r="II83" i="12"/>
  <c r="IJ41" i="12"/>
  <c r="IJ32" i="12"/>
  <c r="II94" i="12"/>
  <c r="II126" i="12"/>
  <c r="IJ92" i="12"/>
  <c r="IJ75" i="12"/>
  <c r="II118" i="12"/>
  <c r="IJ102" i="12"/>
  <c r="II132" i="12"/>
  <c r="II39" i="12"/>
  <c r="IJ106" i="12"/>
  <c r="II52" i="12"/>
  <c r="IJ127" i="12"/>
  <c r="IJ117" i="12"/>
  <c r="II11" i="12"/>
  <c r="IJ90" i="12"/>
  <c r="IJ44" i="12"/>
  <c r="IJ100" i="12"/>
  <c r="IJ55" i="12"/>
  <c r="II13" i="12"/>
  <c r="II107" i="12"/>
  <c r="IJ47" i="12"/>
  <c r="II119" i="12"/>
  <c r="IJ60" i="12"/>
  <c r="II114" i="12"/>
  <c r="II85" i="12"/>
  <c r="IJ124" i="12"/>
  <c r="IJ14" i="12"/>
  <c r="II68" i="12"/>
  <c r="IJ26" i="12"/>
  <c r="HW29" i="10" s="1"/>
  <c r="IJ54" i="12"/>
  <c r="IJ104" i="12"/>
  <c r="II113" i="12"/>
  <c r="II14" i="12"/>
  <c r="II70" i="12"/>
  <c r="II33" i="12"/>
  <c r="II32" i="12"/>
  <c r="IJ115" i="12"/>
  <c r="II76" i="12"/>
  <c r="II46" i="12"/>
  <c r="IJ112" i="12"/>
  <c r="IJ85" i="12"/>
  <c r="IJ21" i="12"/>
  <c r="II80" i="12"/>
  <c r="II36" i="12"/>
  <c r="II82" i="12"/>
  <c r="IJ64" i="12"/>
  <c r="IJ65" i="12"/>
  <c r="II95" i="12"/>
  <c r="II21" i="12"/>
  <c r="II127" i="12"/>
  <c r="II92" i="12"/>
  <c r="IJ58" i="12"/>
  <c r="IJ13" i="12"/>
  <c r="IJ39" i="12"/>
  <c r="II10" i="12"/>
  <c r="HV31" i="10" s="1"/>
  <c r="IJ84" i="12"/>
  <c r="IJ22" i="12"/>
  <c r="II74" i="12"/>
  <c r="IJ81" i="12"/>
  <c r="IJ24" i="12"/>
  <c r="HW37" i="10" s="1"/>
  <c r="IJ50" i="12"/>
  <c r="IJ131" i="12"/>
  <c r="II50" i="12"/>
  <c r="IJ105" i="12"/>
  <c r="II96" i="12"/>
  <c r="II124" i="12"/>
  <c r="IJ66" i="12"/>
  <c r="IJ86" i="12"/>
  <c r="II71" i="12"/>
  <c r="II123" i="12"/>
  <c r="II122" i="12"/>
  <c r="II43" i="12"/>
  <c r="IJ72" i="12"/>
  <c r="IJ42" i="12"/>
  <c r="IJ87" i="12"/>
  <c r="IJ114" i="12"/>
  <c r="IJ101" i="12"/>
  <c r="IJ109" i="12"/>
  <c r="II30" i="12"/>
  <c r="II41" i="12"/>
  <c r="IJ57" i="12"/>
  <c r="IJ97" i="12"/>
  <c r="II40" i="12"/>
  <c r="II38" i="12"/>
  <c r="IJ123" i="12"/>
  <c r="IJ107" i="12"/>
  <c r="IJ118" i="12"/>
  <c r="II9" i="12"/>
  <c r="II34" i="12"/>
  <c r="IJ67" i="12"/>
  <c r="II73" i="12"/>
  <c r="II42" i="12"/>
  <c r="IJ37" i="12"/>
  <c r="II120" i="12"/>
  <c r="II16" i="12"/>
  <c r="IJ91" i="12"/>
  <c r="II22" i="12"/>
  <c r="IJ126" i="12"/>
  <c r="II116" i="12"/>
  <c r="II58" i="12"/>
  <c r="IJ9" i="12"/>
  <c r="IJ35" i="12"/>
  <c r="II121" i="12"/>
  <c r="II109" i="12"/>
  <c r="II130" i="12"/>
  <c r="II66" i="12"/>
  <c r="II93" i="12"/>
  <c r="IJ16" i="12"/>
  <c r="IJ62" i="12"/>
  <c r="IJ73" i="12"/>
  <c r="IJ48" i="12"/>
  <c r="IJ76" i="12"/>
  <c r="II102" i="12"/>
  <c r="II86" i="12"/>
  <c r="II61" i="12"/>
  <c r="II129" i="12"/>
  <c r="II72" i="12"/>
  <c r="II29" i="12"/>
  <c r="II75" i="12"/>
  <c r="II87" i="12"/>
  <c r="II20" i="12"/>
  <c r="II35" i="12"/>
  <c r="IJ77" i="12"/>
  <c r="IJ53" i="12"/>
  <c r="IJ68" i="12"/>
  <c r="IJ15" i="12"/>
  <c r="II67" i="12"/>
  <c r="II25" i="12"/>
  <c r="IJ120" i="12"/>
  <c r="II117" i="12"/>
  <c r="II105" i="12"/>
  <c r="IJ51" i="12"/>
  <c r="II81" i="12"/>
  <c r="II26" i="12"/>
  <c r="HV29" i="10" s="1"/>
  <c r="IJ18" i="12"/>
  <c r="IJ99" i="12"/>
  <c r="IJ113" i="12"/>
  <c r="IJ80" i="12"/>
  <c r="II69" i="12"/>
  <c r="II99" i="12"/>
  <c r="II55" i="12"/>
  <c r="IJ30" i="12"/>
  <c r="II77" i="12"/>
  <c r="II62" i="12"/>
  <c r="IJ96" i="12"/>
  <c r="II23" i="12"/>
  <c r="IJ110" i="12"/>
  <c r="IJ33" i="12"/>
  <c r="II131" i="12"/>
  <c r="IJ70" i="12"/>
  <c r="GM143" i="12"/>
  <c r="GM158" i="12"/>
  <c r="GL160" i="12"/>
  <c r="GL169" i="12"/>
  <c r="GL166" i="12"/>
  <c r="GM155" i="12"/>
  <c r="GM139" i="12"/>
  <c r="GM142" i="12"/>
  <c r="GM168" i="12"/>
  <c r="GM165" i="12"/>
  <c r="GM159" i="12"/>
  <c r="GL136" i="12"/>
  <c r="GL139" i="12"/>
  <c r="GM164" i="12"/>
  <c r="GL155" i="12"/>
  <c r="GL167" i="12"/>
  <c r="GM151" i="12"/>
  <c r="GL156" i="12"/>
  <c r="GL141" i="12"/>
  <c r="GM156" i="12"/>
  <c r="GM141" i="12"/>
  <c r="GL150" i="12"/>
  <c r="GM144" i="12"/>
  <c r="GM154" i="12"/>
  <c r="GL135" i="12"/>
  <c r="GM169" i="12"/>
  <c r="GL142" i="12"/>
  <c r="GL161" i="12"/>
  <c r="GM160" i="12"/>
  <c r="GM147" i="12"/>
  <c r="GM135" i="12"/>
  <c r="GL165" i="12"/>
  <c r="GL163" i="12"/>
  <c r="GL143" i="12"/>
  <c r="GM148" i="12"/>
  <c r="GM167" i="12"/>
  <c r="GL168" i="12"/>
  <c r="GM163" i="12"/>
  <c r="GL148" i="12"/>
  <c r="GL147" i="12"/>
  <c r="GM146" i="12"/>
  <c r="GM138" i="12"/>
  <c r="GL162" i="12"/>
  <c r="GM153" i="12"/>
  <c r="GL140" i="12"/>
  <c r="GM149" i="12"/>
  <c r="GL154" i="12"/>
  <c r="GM150" i="12"/>
  <c r="GL151" i="12"/>
  <c r="GM162" i="12"/>
  <c r="GL153" i="12"/>
  <c r="GM140" i="12"/>
  <c r="GL138" i="12"/>
  <c r="GL152" i="12"/>
  <c r="GM145" i="12"/>
  <c r="GL137" i="12"/>
  <c r="GL145" i="12"/>
  <c r="GM134" i="12"/>
  <c r="GM166" i="12"/>
  <c r="GM136" i="12"/>
  <c r="GL134" i="12"/>
  <c r="GM152" i="12"/>
  <c r="GM161" i="12"/>
  <c r="GM137" i="12"/>
  <c r="GM157" i="12"/>
  <c r="GL157" i="12"/>
  <c r="GL164" i="12"/>
  <c r="GL149" i="12"/>
  <c r="GL158" i="12"/>
  <c r="GL146" i="12"/>
  <c r="GL159" i="12"/>
  <c r="GL144" i="12"/>
  <c r="GL79" i="12"/>
  <c r="GM61" i="12"/>
  <c r="GM65" i="12"/>
  <c r="GM98" i="12"/>
  <c r="GM52" i="12"/>
  <c r="GM21" i="12"/>
  <c r="GM57" i="12"/>
  <c r="GL133" i="12"/>
  <c r="GL20" i="12"/>
  <c r="GM97" i="12"/>
  <c r="GM100" i="12"/>
  <c r="GL75" i="12"/>
  <c r="GM74" i="12"/>
  <c r="GM38" i="12"/>
  <c r="GM17" i="12"/>
  <c r="GM47" i="12"/>
  <c r="GL127" i="12"/>
  <c r="GM14" i="12"/>
  <c r="GM10" i="12"/>
  <c r="FZ31" i="10" s="1"/>
  <c r="GL106" i="12"/>
  <c r="GM22" i="12"/>
  <c r="GM45" i="12"/>
  <c r="GL23" i="12"/>
  <c r="GL50" i="12"/>
  <c r="GM85" i="12"/>
  <c r="GL29" i="12"/>
  <c r="GL77" i="12"/>
  <c r="GM71" i="12"/>
  <c r="GM50" i="12"/>
  <c r="GL112" i="12"/>
  <c r="GL114" i="12"/>
  <c r="GL28" i="12"/>
  <c r="FY36" i="10" s="1"/>
  <c r="GL58" i="12"/>
  <c r="GL49" i="12"/>
  <c r="GM99" i="12"/>
  <c r="GL26" i="12"/>
  <c r="FY29" i="10" s="1"/>
  <c r="GM91" i="12"/>
  <c r="GL94" i="12"/>
  <c r="GL52" i="12"/>
  <c r="GM96" i="12"/>
  <c r="GM111" i="12"/>
  <c r="GL132" i="12"/>
  <c r="GL104" i="12"/>
  <c r="GL65" i="12"/>
  <c r="GL57" i="12"/>
  <c r="GM42" i="12"/>
  <c r="GL122" i="12"/>
  <c r="GL60" i="12"/>
  <c r="GM37" i="12"/>
  <c r="GL15" i="12"/>
  <c r="GL12" i="12"/>
  <c r="FY28" i="10" s="1"/>
  <c r="GL91" i="12"/>
  <c r="GL46" i="12"/>
  <c r="GL78" i="12"/>
  <c r="GL24" i="12"/>
  <c r="FY37" i="10" s="1"/>
  <c r="GL69" i="12"/>
  <c r="GM132" i="12"/>
  <c r="GM31" i="12"/>
  <c r="GL126" i="12"/>
  <c r="GL123" i="12"/>
  <c r="GL56" i="12"/>
  <c r="GM23" i="12"/>
  <c r="GL70" i="12"/>
  <c r="GM30" i="12"/>
  <c r="GM107" i="12"/>
  <c r="GL93" i="12"/>
  <c r="GM101" i="12"/>
  <c r="GL119" i="12"/>
  <c r="GM90" i="12"/>
  <c r="GM124" i="12"/>
  <c r="GL111" i="12"/>
  <c r="GM75" i="12"/>
  <c r="GL34" i="12"/>
  <c r="GM62" i="12"/>
  <c r="GL59" i="12"/>
  <c r="GM48" i="12"/>
  <c r="GM78" i="12"/>
  <c r="GM24" i="12"/>
  <c r="FZ37" i="10" s="1"/>
  <c r="GM16" i="12"/>
  <c r="GM33" i="12"/>
  <c r="GM36" i="12"/>
  <c r="GL63" i="12"/>
  <c r="GL41" i="12"/>
  <c r="GL36" i="12"/>
  <c r="GM58" i="12"/>
  <c r="GL48" i="12"/>
  <c r="GL108" i="12"/>
  <c r="GL74" i="12"/>
  <c r="GL107" i="12"/>
  <c r="GM44" i="12"/>
  <c r="GM20" i="12"/>
  <c r="GM116" i="12"/>
  <c r="GL40" i="12"/>
  <c r="GM81" i="12"/>
  <c r="GL73" i="12"/>
  <c r="GL131" i="12"/>
  <c r="GL115" i="12"/>
  <c r="GM104" i="12"/>
  <c r="GL55" i="12"/>
  <c r="GM86" i="12"/>
  <c r="GL17" i="12"/>
  <c r="GL95" i="12"/>
  <c r="GM102" i="12"/>
  <c r="GM15" i="12"/>
  <c r="GM109" i="12"/>
  <c r="GL86" i="12"/>
  <c r="GL72" i="12"/>
  <c r="GL118" i="12"/>
  <c r="GM130" i="12"/>
  <c r="GM29" i="12"/>
  <c r="GL110" i="12"/>
  <c r="GL85" i="12"/>
  <c r="GL96" i="12"/>
  <c r="GM40" i="12"/>
  <c r="GM51" i="12"/>
  <c r="GL66" i="12"/>
  <c r="GM105" i="12"/>
  <c r="GM32" i="12"/>
  <c r="GM55" i="12"/>
  <c r="GM84" i="12"/>
  <c r="GM119" i="12"/>
  <c r="GL35" i="12"/>
  <c r="GM93" i="12"/>
  <c r="GL92" i="12"/>
  <c r="GL109" i="12"/>
  <c r="GM60" i="12"/>
  <c r="GL100" i="12"/>
  <c r="GM106" i="12"/>
  <c r="GM28" i="12"/>
  <c r="FZ36" i="10" s="1"/>
  <c r="GL88" i="12"/>
  <c r="GM79" i="12"/>
  <c r="GM66" i="12"/>
  <c r="GM122" i="12"/>
  <c r="GL32" i="12"/>
  <c r="GL121" i="12"/>
  <c r="GL31" i="12"/>
  <c r="GL124" i="12"/>
  <c r="GM95" i="12"/>
  <c r="GL14" i="12"/>
  <c r="GM112" i="12"/>
  <c r="GL61" i="12"/>
  <c r="GL45" i="12"/>
  <c r="GM83" i="12"/>
  <c r="GM129" i="12"/>
  <c r="GM64" i="12"/>
  <c r="GM133" i="12"/>
  <c r="GM94" i="12"/>
  <c r="GM49" i="12"/>
  <c r="GM76" i="12"/>
  <c r="GL38" i="12"/>
  <c r="GL129" i="12"/>
  <c r="GM63" i="12"/>
  <c r="GM69" i="12"/>
  <c r="GL43" i="12"/>
  <c r="GL33" i="12"/>
  <c r="GL42" i="12"/>
  <c r="GL13" i="12"/>
  <c r="GM115" i="12"/>
  <c r="GM73" i="12"/>
  <c r="GL25" i="12"/>
  <c r="GL62" i="12"/>
  <c r="GM9" i="12"/>
  <c r="GM59" i="12"/>
  <c r="GL98" i="12"/>
  <c r="GM13" i="12"/>
  <c r="GL39" i="12"/>
  <c r="GL68" i="12"/>
  <c r="GL128" i="12"/>
  <c r="GM114" i="12"/>
  <c r="GM18" i="12"/>
  <c r="GL116" i="12"/>
  <c r="GL37" i="12"/>
  <c r="GM110" i="12"/>
  <c r="GM120" i="12"/>
  <c r="GL81" i="12"/>
  <c r="GL76" i="12"/>
  <c r="GL87" i="12"/>
  <c r="GL10" i="12"/>
  <c r="FY31" i="10" s="1"/>
  <c r="GL22" i="12"/>
  <c r="GM123" i="12"/>
  <c r="GM27" i="12"/>
  <c r="GL30" i="12"/>
  <c r="GL51" i="12"/>
  <c r="GL67" i="12"/>
  <c r="GM77" i="12"/>
  <c r="GL80" i="12"/>
  <c r="GL71" i="12"/>
  <c r="GM34" i="12"/>
  <c r="GM25" i="12"/>
  <c r="GM43" i="12"/>
  <c r="GL105" i="12"/>
  <c r="GL82" i="12"/>
  <c r="GL16" i="12"/>
  <c r="GL64" i="12"/>
  <c r="GM54" i="12"/>
  <c r="GM103" i="12"/>
  <c r="GL21" i="12"/>
  <c r="GL102" i="12"/>
  <c r="GL130" i="12"/>
  <c r="GL125" i="12"/>
  <c r="GM113" i="12"/>
  <c r="GL27" i="12"/>
  <c r="GM41" i="12"/>
  <c r="GM89" i="12"/>
  <c r="GM128" i="12"/>
  <c r="GM56" i="12"/>
  <c r="GL97" i="12"/>
  <c r="GL83" i="12"/>
  <c r="GM39" i="12"/>
  <c r="GM125" i="12"/>
  <c r="GM35" i="12"/>
  <c r="GM108" i="12"/>
  <c r="GL117" i="12"/>
  <c r="GM46" i="12"/>
  <c r="GL54" i="12"/>
  <c r="GM87" i="12"/>
  <c r="GM80" i="12"/>
  <c r="GM11" i="12"/>
  <c r="GL44" i="12"/>
  <c r="GM92" i="12"/>
  <c r="GM68" i="12"/>
  <c r="GM53" i="12"/>
  <c r="GL18" i="12"/>
  <c r="GM121" i="12"/>
  <c r="GL53" i="12"/>
  <c r="GM127" i="12"/>
  <c r="GM118" i="12"/>
  <c r="GM126" i="12"/>
  <c r="GL9" i="12"/>
  <c r="GL120" i="12"/>
  <c r="GL89" i="12"/>
  <c r="GM12" i="12"/>
  <c r="FZ28" i="10" s="1"/>
  <c r="GL101" i="12"/>
  <c r="GL103" i="12"/>
  <c r="GM82" i="12"/>
  <c r="GL11" i="12"/>
  <c r="GL99" i="12"/>
  <c r="GM72" i="12"/>
  <c r="GM88" i="12"/>
  <c r="GL84" i="12"/>
  <c r="GM67" i="12"/>
  <c r="GL90" i="12"/>
  <c r="GM26" i="12"/>
  <c r="FZ29" i="10" s="1"/>
  <c r="GL113" i="12"/>
  <c r="GM70" i="12"/>
  <c r="GM19" i="12"/>
  <c r="GM131" i="12"/>
  <c r="GL19" i="12"/>
  <c r="FY42" i="10" s="1"/>
  <c r="GM117" i="12"/>
  <c r="GL47" i="12"/>
  <c r="IB142" i="12"/>
  <c r="IB160" i="12"/>
  <c r="IB159" i="12"/>
  <c r="IB150" i="12"/>
  <c r="IC156" i="12"/>
  <c r="IC160" i="12"/>
  <c r="IC153" i="12"/>
  <c r="IB151" i="12"/>
  <c r="IC149" i="12"/>
  <c r="IC159" i="12"/>
  <c r="IB161" i="12"/>
  <c r="IB136" i="12"/>
  <c r="IB158" i="12"/>
  <c r="IB146" i="12"/>
  <c r="IC145" i="12"/>
  <c r="IC165" i="12"/>
  <c r="IC163" i="12"/>
  <c r="IC158" i="12"/>
  <c r="IC161" i="12"/>
  <c r="IB162" i="12"/>
  <c r="IB144" i="12"/>
  <c r="IB141" i="12"/>
  <c r="IC141" i="12"/>
  <c r="IC166" i="12"/>
  <c r="IB157" i="12"/>
  <c r="IB152" i="12"/>
  <c r="IC142" i="12"/>
  <c r="IB164" i="12"/>
  <c r="IC144" i="12"/>
  <c r="IB168" i="12"/>
  <c r="IC169" i="12"/>
  <c r="IC151" i="12"/>
  <c r="IC152" i="12"/>
  <c r="IB147" i="12"/>
  <c r="IB155" i="12"/>
  <c r="IB169" i="12"/>
  <c r="IC146" i="12"/>
  <c r="IB156" i="12"/>
  <c r="IC155" i="12"/>
  <c r="IB145" i="12"/>
  <c r="IC147" i="12"/>
  <c r="IC140" i="12"/>
  <c r="IC154" i="12"/>
  <c r="IC164" i="12"/>
  <c r="IB166" i="12"/>
  <c r="IB167" i="12"/>
  <c r="IC162" i="12"/>
  <c r="IB149" i="12"/>
  <c r="IC157" i="12"/>
  <c r="IB140" i="12"/>
  <c r="IB138" i="12"/>
  <c r="IC143" i="12"/>
  <c r="IB165" i="12"/>
  <c r="IC150" i="12"/>
  <c r="IB143" i="12"/>
  <c r="IC138" i="12"/>
  <c r="IB154" i="12"/>
  <c r="IC136" i="12"/>
  <c r="IB148" i="12"/>
  <c r="IB134" i="12"/>
  <c r="IC168" i="12"/>
  <c r="IC139" i="12"/>
  <c r="IB137" i="12"/>
  <c r="IC167" i="12"/>
  <c r="IB163" i="12"/>
  <c r="IC148" i="12"/>
  <c r="IC134" i="12"/>
  <c r="IB135" i="12"/>
  <c r="IB153" i="12"/>
  <c r="IC135" i="12"/>
  <c r="IB139" i="12"/>
  <c r="IC137" i="12"/>
  <c r="IB118" i="12"/>
  <c r="IB61" i="12"/>
  <c r="IB93" i="12"/>
  <c r="IC91" i="12"/>
  <c r="IB24" i="12"/>
  <c r="HO37" i="10" s="1"/>
  <c r="IB71" i="12"/>
  <c r="IC76" i="12"/>
  <c r="IB32" i="12"/>
  <c r="IC113" i="12"/>
  <c r="IB87" i="12"/>
  <c r="IC131" i="12"/>
  <c r="IC79" i="12"/>
  <c r="IC100" i="12"/>
  <c r="IB124" i="12"/>
  <c r="IC57" i="12"/>
  <c r="IB59" i="12"/>
  <c r="IC104" i="12"/>
  <c r="IB60" i="12"/>
  <c r="IC32" i="12"/>
  <c r="IC70" i="12"/>
  <c r="IC42" i="12"/>
  <c r="IC66" i="12"/>
  <c r="IB72" i="12"/>
  <c r="IC119" i="12"/>
  <c r="IC109" i="12"/>
  <c r="IB79" i="12"/>
  <c r="IB117" i="12"/>
  <c r="IB40" i="12"/>
  <c r="IC69" i="12"/>
  <c r="IC12" i="12"/>
  <c r="HP28" i="10" s="1"/>
  <c r="IC82" i="12"/>
  <c r="IC126" i="12"/>
  <c r="IB89" i="12"/>
  <c r="IC77" i="12"/>
  <c r="IB21" i="12"/>
  <c r="IC36" i="12"/>
  <c r="IB19" i="12"/>
  <c r="HO42" i="10" s="1"/>
  <c r="IC60" i="12"/>
  <c r="IC53" i="12"/>
  <c r="IC115" i="12"/>
  <c r="IC116" i="12"/>
  <c r="IC107" i="12"/>
  <c r="IB16" i="12"/>
  <c r="IC83" i="12"/>
  <c r="IC90" i="12"/>
  <c r="IC133" i="12"/>
  <c r="IB129" i="12"/>
  <c r="IB55" i="12"/>
  <c r="IB64" i="12"/>
  <c r="IC44" i="12"/>
  <c r="IC94" i="12"/>
  <c r="IB47" i="12"/>
  <c r="IC99" i="12"/>
  <c r="IC55" i="12"/>
  <c r="IB25" i="12"/>
  <c r="IB52" i="12"/>
  <c r="IC125" i="12"/>
  <c r="IB49" i="12"/>
  <c r="IC85" i="12"/>
  <c r="IC81" i="12"/>
  <c r="IB36" i="12"/>
  <c r="IC72" i="12"/>
  <c r="IB116" i="12"/>
  <c r="IC110" i="12"/>
  <c r="IC50" i="12"/>
  <c r="IB9" i="12"/>
  <c r="IB78" i="12"/>
  <c r="IC122" i="12"/>
  <c r="IB68" i="12"/>
  <c r="IB13" i="12"/>
  <c r="IC123" i="12"/>
  <c r="IB57" i="12"/>
  <c r="IB20" i="12"/>
  <c r="IB102" i="12"/>
  <c r="IB45" i="12"/>
  <c r="IB43" i="12"/>
  <c r="IB95" i="12"/>
  <c r="IB96" i="12"/>
  <c r="IC112" i="12"/>
  <c r="IC80" i="12"/>
  <c r="IC27" i="12"/>
  <c r="IB91" i="12"/>
  <c r="IB37" i="12"/>
  <c r="IB103" i="12"/>
  <c r="IB48" i="12"/>
  <c r="IB51" i="12"/>
  <c r="IC59" i="12"/>
  <c r="IB29" i="12"/>
  <c r="IB12" i="12"/>
  <c r="HO28" i="10" s="1"/>
  <c r="IB84" i="12"/>
  <c r="IC49" i="12"/>
  <c r="IC26" i="12"/>
  <c r="HP29" i="10" s="1"/>
  <c r="IB109" i="12"/>
  <c r="IC34" i="12"/>
  <c r="IC48" i="12"/>
  <c r="IC95" i="12"/>
  <c r="IC17" i="12"/>
  <c r="IC47" i="12"/>
  <c r="IC102" i="12"/>
  <c r="IB34" i="12"/>
  <c r="IC46" i="12"/>
  <c r="IC61" i="12"/>
  <c r="IC39" i="12"/>
  <c r="IC121" i="12"/>
  <c r="IC92" i="12"/>
  <c r="IB108" i="12"/>
  <c r="IB17" i="12"/>
  <c r="IC74" i="12"/>
  <c r="IC89" i="12"/>
  <c r="IB128" i="12"/>
  <c r="IC11" i="12"/>
  <c r="IC38" i="12"/>
  <c r="IC127" i="12"/>
  <c r="IB31" i="12"/>
  <c r="IB63" i="12"/>
  <c r="IB133" i="12"/>
  <c r="IC10" i="12"/>
  <c r="HP31" i="10" s="1"/>
  <c r="IB14" i="12"/>
  <c r="IC41" i="12"/>
  <c r="IC68" i="12"/>
  <c r="IB18" i="12"/>
  <c r="IB15" i="12"/>
  <c r="IC86" i="12"/>
  <c r="IC51" i="12"/>
  <c r="IB28" i="12"/>
  <c r="HO36" i="10" s="1"/>
  <c r="IB130" i="12"/>
  <c r="IC18" i="12"/>
  <c r="IC28" i="12"/>
  <c r="HP36" i="10" s="1"/>
  <c r="IB27" i="12"/>
  <c r="IC129" i="12"/>
  <c r="IC40" i="12"/>
  <c r="IB73" i="12"/>
  <c r="IB82" i="12"/>
  <c r="IB41" i="12"/>
  <c r="IC120" i="12"/>
  <c r="IB81" i="12"/>
  <c r="IC124" i="12"/>
  <c r="IB114" i="12"/>
  <c r="IB33" i="12"/>
  <c r="IB69" i="12"/>
  <c r="IC58" i="12"/>
  <c r="IB121" i="12"/>
  <c r="IC130" i="12"/>
  <c r="IB88" i="12"/>
  <c r="IC117" i="12"/>
  <c r="IB115" i="12"/>
  <c r="IC65" i="12"/>
  <c r="IC16" i="12"/>
  <c r="IB80" i="12"/>
  <c r="IB76" i="12"/>
  <c r="IB39" i="12"/>
  <c r="IC54" i="12"/>
  <c r="IC62" i="12"/>
  <c r="IC101" i="12"/>
  <c r="IB66" i="12"/>
  <c r="IC87" i="12"/>
  <c r="IB99" i="12"/>
  <c r="IC22" i="12"/>
  <c r="IC78" i="12"/>
  <c r="IB11" i="12"/>
  <c r="IC23" i="12"/>
  <c r="IB127" i="12"/>
  <c r="IC105" i="12"/>
  <c r="IB54" i="12"/>
  <c r="IB113" i="12"/>
  <c r="IC31" i="12"/>
  <c r="IC132" i="12"/>
  <c r="IC64" i="12"/>
  <c r="IB58" i="12"/>
  <c r="IB86" i="12"/>
  <c r="IC108" i="12"/>
  <c r="IB56" i="12"/>
  <c r="IB85" i="12"/>
  <c r="IB10" i="12"/>
  <c r="HO31" i="10" s="1"/>
  <c r="IB112" i="12"/>
  <c r="IC30" i="12"/>
  <c r="IC84" i="12"/>
  <c r="IC24" i="12"/>
  <c r="HP37" i="10" s="1"/>
  <c r="IC19" i="12"/>
  <c r="IC98" i="12"/>
  <c r="IC13" i="12"/>
  <c r="IC45" i="12"/>
  <c r="IB62" i="12"/>
  <c r="IB120" i="12"/>
  <c r="IB65" i="12"/>
  <c r="IB92" i="12"/>
  <c r="IC97" i="12"/>
  <c r="IB42" i="12"/>
  <c r="IB70" i="12"/>
  <c r="HO21" i="10" s="1"/>
  <c r="IC25" i="12"/>
  <c r="IC29" i="12"/>
  <c r="IB111" i="12"/>
  <c r="IB104" i="12"/>
  <c r="IC71" i="12"/>
  <c r="IB132" i="12"/>
  <c r="IB23" i="12"/>
  <c r="IB123" i="12"/>
  <c r="IC33" i="12"/>
  <c r="IC96" i="12"/>
  <c r="IB44" i="12"/>
  <c r="IC118" i="12"/>
  <c r="IC128" i="12"/>
  <c r="IB26" i="12"/>
  <c r="HO29" i="10" s="1"/>
  <c r="IC56" i="12"/>
  <c r="IC114" i="12"/>
  <c r="IC88" i="12"/>
  <c r="IC67" i="12"/>
  <c r="IB98" i="12"/>
  <c r="IC43" i="12"/>
  <c r="IC106" i="12"/>
  <c r="IB105" i="12"/>
  <c r="IB77" i="12"/>
  <c r="IC103" i="12"/>
  <c r="IC111" i="12"/>
  <c r="IC14" i="12"/>
  <c r="IC63" i="12"/>
  <c r="IC15" i="12"/>
  <c r="IC35" i="12"/>
  <c r="IB67" i="12"/>
  <c r="IB90" i="12"/>
  <c r="IC20" i="12"/>
  <c r="IB30" i="12"/>
  <c r="IB122" i="12"/>
  <c r="IC73" i="12"/>
  <c r="IC93" i="12"/>
  <c r="IB38" i="12"/>
  <c r="IB126" i="12"/>
  <c r="IC52" i="12"/>
  <c r="IC75" i="12"/>
  <c r="IB125" i="12"/>
  <c r="IB100" i="12"/>
  <c r="IB50" i="12"/>
  <c r="IB94" i="12"/>
  <c r="IB101" i="12"/>
  <c r="IB46" i="12"/>
  <c r="IB74" i="12"/>
  <c r="IB97" i="12"/>
  <c r="IC21" i="12"/>
  <c r="IB110" i="12"/>
  <c r="IB119" i="12"/>
  <c r="IB22" i="12"/>
  <c r="IC9" i="12"/>
  <c r="IB107" i="12"/>
  <c r="IB131" i="12"/>
  <c r="IB35" i="12"/>
  <c r="IB83" i="12"/>
  <c r="IB106" i="12"/>
  <c r="IB53" i="12"/>
  <c r="IC37" i="12"/>
  <c r="IB75" i="12"/>
  <c r="HN167" i="12"/>
  <c r="HO165" i="12"/>
  <c r="HO136" i="12"/>
  <c r="HN160" i="12"/>
  <c r="HN153" i="12"/>
  <c r="HN142" i="12"/>
  <c r="HO139" i="12"/>
  <c r="HO155" i="12"/>
  <c r="HN150" i="12"/>
  <c r="HN163" i="12"/>
  <c r="HN159" i="12"/>
  <c r="HN169" i="12"/>
  <c r="HN166" i="12"/>
  <c r="HO137" i="12"/>
  <c r="HO157" i="12"/>
  <c r="HO145" i="12"/>
  <c r="HN162" i="12"/>
  <c r="HO161" i="12"/>
  <c r="HO146" i="12"/>
  <c r="HN156" i="12"/>
  <c r="HO156" i="12"/>
  <c r="HN152" i="12"/>
  <c r="HO149" i="12"/>
  <c r="HO160" i="12"/>
  <c r="HO166" i="12"/>
  <c r="HN146" i="12"/>
  <c r="HN149" i="12"/>
  <c r="HN164" i="12"/>
  <c r="HO163" i="12"/>
  <c r="HO162" i="12"/>
  <c r="HN139" i="12"/>
  <c r="HO159" i="12"/>
  <c r="HO143" i="12"/>
  <c r="HN145" i="12"/>
  <c r="HN136" i="12"/>
  <c r="HN155" i="12"/>
  <c r="HN137" i="12"/>
  <c r="HO141" i="12"/>
  <c r="HO135" i="12"/>
  <c r="HO150" i="12"/>
  <c r="HN147" i="12"/>
  <c r="HN161" i="12"/>
  <c r="HN157" i="12"/>
  <c r="HO147" i="12"/>
  <c r="HO169" i="12"/>
  <c r="HN138" i="12"/>
  <c r="HO154" i="12"/>
  <c r="HO144" i="12"/>
  <c r="HN134" i="12"/>
  <c r="HN168" i="12"/>
  <c r="HO167" i="12"/>
  <c r="HO152" i="12"/>
  <c r="HO142" i="12"/>
  <c r="HO151" i="12"/>
  <c r="HN148" i="12"/>
  <c r="HO134" i="12"/>
  <c r="HO148" i="12"/>
  <c r="HN140" i="12"/>
  <c r="HN135" i="12"/>
  <c r="HO138" i="12"/>
  <c r="HN141" i="12"/>
  <c r="HN151" i="12"/>
  <c r="HO168" i="12"/>
  <c r="HO140" i="12"/>
  <c r="HN165" i="12"/>
  <c r="HN154" i="12"/>
  <c r="HN144" i="12"/>
  <c r="HO158" i="12"/>
  <c r="HN143" i="12"/>
  <c r="HN158" i="12"/>
  <c r="HO164" i="12"/>
  <c r="HO153" i="12"/>
  <c r="HO45" i="12"/>
  <c r="HN106" i="12"/>
  <c r="HN116" i="12"/>
  <c r="HN49" i="12"/>
  <c r="HO64" i="12"/>
  <c r="HN33" i="12"/>
  <c r="HN60" i="12"/>
  <c r="HO101" i="12"/>
  <c r="HN97" i="12"/>
  <c r="HO48" i="12"/>
  <c r="HO88" i="12"/>
  <c r="HN31" i="12"/>
  <c r="HN46" i="12"/>
  <c r="HN52" i="12"/>
  <c r="HN73" i="12"/>
  <c r="HN28" i="12"/>
  <c r="HA36" i="10" s="1"/>
  <c r="HN81" i="12"/>
  <c r="HO69" i="12"/>
  <c r="HN40" i="12"/>
  <c r="HN126" i="12"/>
  <c r="HO106" i="12"/>
  <c r="HN105" i="12"/>
  <c r="HO83" i="12"/>
  <c r="HN107" i="12"/>
  <c r="HN72" i="12"/>
  <c r="HO78" i="12"/>
  <c r="HO61" i="12"/>
  <c r="HN124" i="12"/>
  <c r="HO39" i="12"/>
  <c r="HN50" i="12"/>
  <c r="HO118" i="12"/>
  <c r="HN85" i="12"/>
  <c r="HO63" i="12"/>
  <c r="HO76" i="12"/>
  <c r="HO26" i="12"/>
  <c r="HB29" i="10" s="1"/>
  <c r="HN38" i="12"/>
  <c r="HN71" i="12"/>
  <c r="HO73" i="12"/>
  <c r="HN69" i="12"/>
  <c r="HN24" i="12"/>
  <c r="HA37" i="10" s="1"/>
  <c r="HN20" i="12"/>
  <c r="HN70" i="12"/>
  <c r="HN103" i="12"/>
  <c r="HN113" i="12"/>
  <c r="HN89" i="12"/>
  <c r="HN111" i="12"/>
  <c r="HN48" i="12"/>
  <c r="HO72" i="12"/>
  <c r="HO55" i="12"/>
  <c r="HN68" i="12"/>
  <c r="HO114" i="12"/>
  <c r="HO14" i="12"/>
  <c r="HO17" i="12"/>
  <c r="HN79" i="12"/>
  <c r="HO56" i="12"/>
  <c r="HO23" i="12"/>
  <c r="HN22" i="12"/>
  <c r="HO41" i="12"/>
  <c r="HN19" i="12"/>
  <c r="HO24" i="12"/>
  <c r="HB37" i="10" s="1"/>
  <c r="HN16" i="12"/>
  <c r="HN98" i="12"/>
  <c r="HN117" i="12"/>
  <c r="HO40" i="12"/>
  <c r="HN42" i="12"/>
  <c r="HN82" i="12"/>
  <c r="HO112" i="12"/>
  <c r="HN96" i="12"/>
  <c r="HN65" i="12"/>
  <c r="HN99" i="12"/>
  <c r="HO105" i="12"/>
  <c r="HO57" i="12"/>
  <c r="HN67" i="12"/>
  <c r="HO38" i="12"/>
  <c r="HN130" i="12"/>
  <c r="HO89" i="12"/>
  <c r="HN11" i="12"/>
  <c r="HA34" i="10" s="1"/>
  <c r="HO11" i="12"/>
  <c r="HN109" i="12"/>
  <c r="HO99" i="12"/>
  <c r="HN123" i="12"/>
  <c r="HN129" i="12"/>
  <c r="HO12" i="12"/>
  <c r="HB28" i="10" s="1"/>
  <c r="HO113" i="12"/>
  <c r="HN47" i="12"/>
  <c r="HN76" i="12"/>
  <c r="HN43" i="12"/>
  <c r="HO93" i="12"/>
  <c r="HN104" i="12"/>
  <c r="HN94" i="12"/>
  <c r="HO70" i="12"/>
  <c r="HB21" i="10" s="1"/>
  <c r="HN115" i="12"/>
  <c r="HN17" i="12"/>
  <c r="HN100" i="12"/>
  <c r="HO102" i="12"/>
  <c r="HO121" i="12"/>
  <c r="HO29" i="12"/>
  <c r="HO71" i="12"/>
  <c r="HO97" i="12"/>
  <c r="HN26" i="12"/>
  <c r="HA29" i="10" s="1"/>
  <c r="HN133" i="12"/>
  <c r="HN122" i="12"/>
  <c r="HO125" i="12"/>
  <c r="HO46" i="12"/>
  <c r="HO110" i="12"/>
  <c r="HN75" i="12"/>
  <c r="HN64" i="12"/>
  <c r="HO65" i="12"/>
  <c r="HO100" i="12"/>
  <c r="HO133" i="12"/>
  <c r="HN9" i="12"/>
  <c r="HO18" i="12"/>
  <c r="HO58" i="12"/>
  <c r="HN25" i="12"/>
  <c r="HO37" i="12"/>
  <c r="HN37" i="12"/>
  <c r="HO86" i="12"/>
  <c r="HO84" i="12"/>
  <c r="HO13" i="12"/>
  <c r="HO60" i="12"/>
  <c r="HO126" i="12"/>
  <c r="HN32" i="12"/>
  <c r="HO96" i="12"/>
  <c r="HN119" i="12"/>
  <c r="HN112" i="12"/>
  <c r="HO34" i="12"/>
  <c r="HO53" i="12"/>
  <c r="HO42" i="12"/>
  <c r="HN10" i="12"/>
  <c r="HA31" i="10" s="1"/>
  <c r="HO91" i="12"/>
  <c r="HO25" i="12"/>
  <c r="HN127" i="12"/>
  <c r="HO130" i="12"/>
  <c r="HN87" i="12"/>
  <c r="HO81" i="12"/>
  <c r="HO20" i="12"/>
  <c r="HO54" i="12"/>
  <c r="HN39" i="12"/>
  <c r="HN92" i="12"/>
  <c r="HN53" i="12"/>
  <c r="HN102" i="12"/>
  <c r="HN18" i="12"/>
  <c r="HO30" i="12"/>
  <c r="HO75" i="12"/>
  <c r="HO28" i="12"/>
  <c r="HB36" i="10" s="1"/>
  <c r="HO109" i="12"/>
  <c r="HO27" i="12"/>
  <c r="HO22" i="12"/>
  <c r="HN101" i="12"/>
  <c r="HN95" i="12"/>
  <c r="HN23" i="12"/>
  <c r="HN80" i="12"/>
  <c r="HN90" i="12"/>
  <c r="HO51" i="12"/>
  <c r="HO49" i="12"/>
  <c r="HO77" i="12"/>
  <c r="HN66" i="12"/>
  <c r="HN30" i="12"/>
  <c r="HN29" i="12"/>
  <c r="HO104" i="12"/>
  <c r="HO43" i="12"/>
  <c r="HN51" i="12"/>
  <c r="HN12" i="12"/>
  <c r="HA28" i="10" s="1"/>
  <c r="HO128" i="12"/>
  <c r="HN110" i="12"/>
  <c r="HN86" i="12"/>
  <c r="HN131" i="12"/>
  <c r="HN108" i="12"/>
  <c r="HN44" i="12"/>
  <c r="HO108" i="12"/>
  <c r="HO124" i="12"/>
  <c r="HN132" i="12"/>
  <c r="HO120" i="12"/>
  <c r="HO79" i="12"/>
  <c r="HO15" i="12"/>
  <c r="HN55" i="12"/>
  <c r="HN36" i="12"/>
  <c r="HO107" i="12"/>
  <c r="HO67" i="12"/>
  <c r="HO50" i="12"/>
  <c r="HN77" i="12"/>
  <c r="HN58" i="12"/>
  <c r="HO115" i="12"/>
  <c r="HO31" i="12"/>
  <c r="HN84" i="12"/>
  <c r="HN74" i="12"/>
  <c r="HO9" i="12"/>
  <c r="HN56" i="12"/>
  <c r="HO117" i="12"/>
  <c r="HN91" i="12"/>
  <c r="HO35" i="12"/>
  <c r="HN14" i="12"/>
  <c r="HO122" i="12"/>
  <c r="HN45" i="12"/>
  <c r="HN114" i="12"/>
  <c r="HO52" i="12"/>
  <c r="HO33" i="12"/>
  <c r="HN83" i="12"/>
  <c r="HN21" i="12"/>
  <c r="HO127" i="12"/>
  <c r="HN118" i="12"/>
  <c r="HO68" i="12"/>
  <c r="HO62" i="12"/>
  <c r="HN13" i="12"/>
  <c r="HN93" i="12"/>
  <c r="HO19" i="12"/>
  <c r="HN88" i="12"/>
  <c r="HO85" i="12"/>
  <c r="HO92" i="12"/>
  <c r="HO36" i="12"/>
  <c r="HO21" i="12"/>
  <c r="HN27" i="12"/>
  <c r="HO16" i="12"/>
  <c r="HO119" i="12"/>
  <c r="HO94" i="12"/>
  <c r="HO131" i="12"/>
  <c r="HO32" i="12"/>
  <c r="HN41" i="12"/>
  <c r="HO66" i="12"/>
  <c r="HN57" i="12"/>
  <c r="HN62" i="12"/>
  <c r="HO82" i="12"/>
  <c r="HN59" i="12"/>
  <c r="HO123" i="12"/>
  <c r="HN78" i="12"/>
  <c r="HO47" i="12"/>
  <c r="HN63" i="12"/>
  <c r="HO44" i="12"/>
  <c r="HO111" i="12"/>
  <c r="HO129" i="12"/>
  <c r="HN121" i="12"/>
  <c r="HO132" i="12"/>
  <c r="HN35" i="12"/>
  <c r="HO116" i="12"/>
  <c r="HO98" i="12"/>
  <c r="HN61" i="12"/>
  <c r="HN54" i="12"/>
  <c r="HO90" i="12"/>
  <c r="HN125" i="12"/>
  <c r="HO59" i="12"/>
  <c r="HO74" i="12"/>
  <c r="HN34" i="12"/>
  <c r="HO10" i="12"/>
  <c r="HB31" i="10" s="1"/>
  <c r="HN15" i="12"/>
  <c r="HN128" i="12"/>
  <c r="HO87" i="12"/>
  <c r="HN120" i="12"/>
  <c r="HO95" i="12"/>
  <c r="HO80" i="12"/>
  <c r="HO103" i="12"/>
  <c r="HV166" i="12"/>
  <c r="HU166" i="12"/>
  <c r="HU152" i="12"/>
  <c r="HV146" i="12"/>
  <c r="HV165" i="12"/>
  <c r="HU142" i="12"/>
  <c r="HV154" i="12"/>
  <c r="HU149" i="12"/>
  <c r="HV169" i="12"/>
  <c r="HV145" i="12"/>
  <c r="HV149" i="12"/>
  <c r="HV163" i="12"/>
  <c r="HV134" i="12"/>
  <c r="HU156" i="12"/>
  <c r="HU159" i="12"/>
  <c r="HU157" i="12"/>
  <c r="HU147" i="12"/>
  <c r="HU150" i="12"/>
  <c r="HU143" i="12"/>
  <c r="HU167" i="12"/>
  <c r="HU169" i="12"/>
  <c r="HU160" i="12"/>
  <c r="HU146" i="12"/>
  <c r="HV153" i="12"/>
  <c r="HU138" i="12"/>
  <c r="HV161" i="12"/>
  <c r="HV139" i="12"/>
  <c r="HU164" i="12"/>
  <c r="HU155" i="12"/>
  <c r="HU153" i="12"/>
  <c r="HV164" i="12"/>
  <c r="HV155" i="12"/>
  <c r="HV168" i="12"/>
  <c r="HV136" i="12"/>
  <c r="HU158" i="12"/>
  <c r="HU148" i="12"/>
  <c r="HU141" i="12"/>
  <c r="HV148" i="12"/>
  <c r="HU168" i="12"/>
  <c r="HV135" i="12"/>
  <c r="HV150" i="12"/>
  <c r="HU140" i="12"/>
  <c r="HU165" i="12"/>
  <c r="HU161" i="12"/>
  <c r="HU145" i="12"/>
  <c r="HV156" i="12"/>
  <c r="HV143" i="12"/>
  <c r="HV160" i="12"/>
  <c r="HV147" i="12"/>
  <c r="HV142" i="12"/>
  <c r="HV159" i="12"/>
  <c r="HV151" i="12"/>
  <c r="HV138" i="12"/>
  <c r="HV167" i="12"/>
  <c r="HV152" i="12"/>
  <c r="HU144" i="12"/>
  <c r="HU134" i="12"/>
  <c r="HV144" i="12"/>
  <c r="HV162" i="12"/>
  <c r="HU163" i="12"/>
  <c r="HU139" i="12"/>
  <c r="HU137" i="12"/>
  <c r="HU154" i="12"/>
  <c r="HV157" i="12"/>
  <c r="HU136" i="12"/>
  <c r="HV140" i="12"/>
  <c r="HU151" i="12"/>
  <c r="HU162" i="12"/>
  <c r="HV158" i="12"/>
  <c r="HV141" i="12"/>
  <c r="HV137" i="12"/>
  <c r="HU135" i="12"/>
  <c r="HV90" i="12"/>
  <c r="HU117" i="12"/>
  <c r="HU101" i="12"/>
  <c r="HU87" i="12"/>
  <c r="HU56" i="12"/>
  <c r="HV51" i="12"/>
  <c r="HV15" i="12"/>
  <c r="HU130" i="12"/>
  <c r="HV102" i="12"/>
  <c r="HU100" i="12"/>
  <c r="HV29" i="12"/>
  <c r="HU61" i="12"/>
  <c r="HV52" i="12"/>
  <c r="HU81" i="12"/>
  <c r="HV73" i="12"/>
  <c r="HU36" i="12"/>
  <c r="HU123" i="12"/>
  <c r="HV39" i="12"/>
  <c r="HV25" i="12"/>
  <c r="HU108" i="12"/>
  <c r="HV120" i="12"/>
  <c r="HU91" i="12"/>
  <c r="HV11" i="12"/>
  <c r="HU119" i="12"/>
  <c r="HV89" i="12"/>
  <c r="HV37" i="12"/>
  <c r="HU75" i="12"/>
  <c r="HU92" i="12"/>
  <c r="HU116" i="12"/>
  <c r="HU20" i="12"/>
  <c r="HV103" i="12"/>
  <c r="HU110" i="12"/>
  <c r="HV12" i="12"/>
  <c r="HI28" i="10" s="1"/>
  <c r="HU54" i="12"/>
  <c r="HV66" i="12"/>
  <c r="HV27" i="12"/>
  <c r="HU26" i="12"/>
  <c r="HH29" i="10" s="1"/>
  <c r="HU112" i="12"/>
  <c r="HV64" i="12"/>
  <c r="HU95" i="12"/>
  <c r="HU45" i="12"/>
  <c r="HV42" i="12"/>
  <c r="HU63" i="12"/>
  <c r="HV30" i="12"/>
  <c r="HV109" i="12"/>
  <c r="HU84" i="12"/>
  <c r="HV54" i="12"/>
  <c r="HV22" i="12"/>
  <c r="HU97" i="12"/>
  <c r="HU19" i="12"/>
  <c r="HV60" i="12"/>
  <c r="HV67" i="12"/>
  <c r="HV80" i="12"/>
  <c r="HU126" i="12"/>
  <c r="HV35" i="12"/>
  <c r="HV128" i="12"/>
  <c r="HU73" i="12"/>
  <c r="HU27" i="12"/>
  <c r="HU13" i="12"/>
  <c r="HU69" i="12"/>
  <c r="HV101" i="12"/>
  <c r="HU47" i="12"/>
  <c r="HV56" i="12"/>
  <c r="HV43" i="12"/>
  <c r="HU115" i="12"/>
  <c r="HV45" i="12"/>
  <c r="HU32" i="12"/>
  <c r="HU44" i="12"/>
  <c r="HV122" i="12"/>
  <c r="HV59" i="12"/>
  <c r="HU11" i="12"/>
  <c r="HV50" i="12"/>
  <c r="HU93" i="12"/>
  <c r="HV19" i="12"/>
  <c r="HV71" i="12"/>
  <c r="HV86" i="12"/>
  <c r="HV61" i="12"/>
  <c r="HU66" i="12"/>
  <c r="HV68" i="12"/>
  <c r="HV127" i="12"/>
  <c r="HV83" i="12"/>
  <c r="HV14" i="12"/>
  <c r="HV18" i="12"/>
  <c r="HV99" i="12"/>
  <c r="HU71" i="12"/>
  <c r="HU40" i="12"/>
  <c r="HV110" i="12"/>
  <c r="HU109" i="12"/>
  <c r="HU10" i="12"/>
  <c r="HH31" i="10" s="1"/>
  <c r="HV85" i="12"/>
  <c r="HU94" i="12"/>
  <c r="HV16" i="12"/>
  <c r="HV91" i="12"/>
  <c r="HU104" i="12"/>
  <c r="HV96" i="12"/>
  <c r="HU9" i="12"/>
  <c r="HU48" i="12"/>
  <c r="HU64" i="12"/>
  <c r="HU125" i="12"/>
  <c r="HV33" i="12"/>
  <c r="HV62" i="12"/>
  <c r="HV112" i="12"/>
  <c r="HV124" i="12"/>
  <c r="HV131" i="12"/>
  <c r="HV105" i="12"/>
  <c r="HV133" i="12"/>
  <c r="HU68" i="12"/>
  <c r="HU121" i="12"/>
  <c r="HU35" i="12"/>
  <c r="HU85" i="12"/>
  <c r="HV97" i="12"/>
  <c r="HV81" i="12"/>
  <c r="HV49" i="12"/>
  <c r="HV84" i="12"/>
  <c r="HU83" i="12"/>
  <c r="HU133" i="12"/>
  <c r="HV55" i="12"/>
  <c r="HV9" i="12"/>
  <c r="HU28" i="12"/>
  <c r="HH36" i="10" s="1"/>
  <c r="HU82" i="12"/>
  <c r="HU41" i="12"/>
  <c r="HU43" i="12"/>
  <c r="HU38" i="12"/>
  <c r="HV117" i="12"/>
  <c r="HU79" i="12"/>
  <c r="HV129" i="12"/>
  <c r="HV104" i="12"/>
  <c r="HV87" i="12"/>
  <c r="HU25" i="12"/>
  <c r="HU127" i="12"/>
  <c r="HU17" i="12"/>
  <c r="HV65" i="12"/>
  <c r="HV78" i="12"/>
  <c r="HU103" i="12"/>
  <c r="HV58" i="12"/>
  <c r="HV53" i="12"/>
  <c r="HV126" i="12"/>
  <c r="HV41" i="12"/>
  <c r="HU67" i="12"/>
  <c r="HU23" i="12"/>
  <c r="HV38" i="12"/>
  <c r="HV82" i="12"/>
  <c r="HV107" i="12"/>
  <c r="HV26" i="12"/>
  <c r="HI29" i="10" s="1"/>
  <c r="HU70" i="12"/>
  <c r="HH21" i="10" s="1"/>
  <c r="HV114" i="12"/>
  <c r="HU65" i="12"/>
  <c r="HU46" i="12"/>
  <c r="HV40" i="12"/>
  <c r="HV57" i="12"/>
  <c r="HU122" i="12"/>
  <c r="HV106" i="12"/>
  <c r="HV63" i="12"/>
  <c r="HV113" i="12"/>
  <c r="HU120" i="12"/>
  <c r="HV20" i="12"/>
  <c r="HV108" i="12"/>
  <c r="HV47" i="12"/>
  <c r="HU90" i="12"/>
  <c r="HU53" i="12"/>
  <c r="HU89" i="12"/>
  <c r="HV92" i="12"/>
  <c r="HU111" i="12"/>
  <c r="HU57" i="12"/>
  <c r="HU24" i="12"/>
  <c r="HH37" i="10" s="1"/>
  <c r="HV116" i="12"/>
  <c r="HU55" i="12"/>
  <c r="HU124" i="12"/>
  <c r="HU29" i="12"/>
  <c r="HV24" i="12"/>
  <c r="HI37" i="10" s="1"/>
  <c r="HU102" i="12"/>
  <c r="HV13" i="12"/>
  <c r="HU34" i="12"/>
  <c r="HV34" i="12"/>
  <c r="HV70" i="12"/>
  <c r="HV69" i="12"/>
  <c r="HU39" i="12"/>
  <c r="HV88" i="12"/>
  <c r="HU128" i="12"/>
  <c r="HV98" i="12"/>
  <c r="HU77" i="12"/>
  <c r="HU62" i="12"/>
  <c r="HU52" i="12"/>
  <c r="HV95" i="12"/>
  <c r="HU86" i="12"/>
  <c r="HV115" i="12"/>
  <c r="HV123" i="12"/>
  <c r="HV31" i="12"/>
  <c r="HV100" i="12"/>
  <c r="HV118" i="12"/>
  <c r="HV28" i="12"/>
  <c r="HI36" i="10" s="1"/>
  <c r="HV93" i="12"/>
  <c r="HU107" i="12"/>
  <c r="HV36" i="12"/>
  <c r="HV119" i="12"/>
  <c r="HU30" i="12"/>
  <c r="HU51" i="12"/>
  <c r="HU21" i="12"/>
  <c r="HU132" i="12"/>
  <c r="HV111" i="12"/>
  <c r="HU106" i="12"/>
  <c r="HU59" i="12"/>
  <c r="HU15" i="12"/>
  <c r="HU88" i="12"/>
  <c r="HV94" i="12"/>
  <c r="HV23" i="12"/>
  <c r="HU16" i="12"/>
  <c r="HU99" i="12"/>
  <c r="HV132" i="12"/>
  <c r="HU96" i="12"/>
  <c r="HU12" i="12"/>
  <c r="HH28" i="10" s="1"/>
  <c r="HU31" i="12"/>
  <c r="HV21" i="12"/>
  <c r="HU74" i="12"/>
  <c r="HU37" i="12"/>
  <c r="HV79" i="12"/>
  <c r="HV77" i="12"/>
  <c r="HV44" i="12"/>
  <c r="HU33" i="12"/>
  <c r="HU18" i="12"/>
  <c r="HV75" i="12"/>
  <c r="HV48" i="12"/>
  <c r="HU58" i="12"/>
  <c r="HU50" i="12"/>
  <c r="HU49" i="12"/>
  <c r="HV121" i="12"/>
  <c r="HV130" i="12"/>
  <c r="HU42" i="12"/>
  <c r="HU113" i="12"/>
  <c r="HU60" i="12"/>
  <c r="HU22" i="12"/>
  <c r="HU118" i="12"/>
  <c r="HV32" i="12"/>
  <c r="HV46" i="12"/>
  <c r="HU76" i="12"/>
  <c r="HV17" i="12"/>
  <c r="HU72" i="12"/>
  <c r="HU98" i="12"/>
  <c r="HU114" i="12"/>
  <c r="HU80" i="12"/>
  <c r="HU131" i="12"/>
  <c r="HU105" i="12"/>
  <c r="HU129" i="12"/>
  <c r="HV76" i="12"/>
  <c r="HV72" i="12"/>
  <c r="HU78" i="12"/>
  <c r="HU14" i="12"/>
  <c r="HV125" i="12"/>
  <c r="HV10" i="12"/>
  <c r="HI31" i="10" s="1"/>
  <c r="HV74" i="12"/>
  <c r="T167" i="12"/>
  <c r="T168" i="12"/>
  <c r="S146" i="12"/>
  <c r="S168" i="12"/>
  <c r="S154" i="12"/>
  <c r="S148" i="12"/>
  <c r="S157" i="12"/>
  <c r="T156" i="12"/>
  <c r="T159" i="12"/>
  <c r="S145" i="12"/>
  <c r="T157" i="12"/>
  <c r="T153" i="12"/>
  <c r="S156" i="12"/>
  <c r="T169" i="12"/>
  <c r="S136" i="12"/>
  <c r="S139" i="12"/>
  <c r="T135" i="12"/>
  <c r="T143" i="12"/>
  <c r="S153" i="12"/>
  <c r="T160" i="12"/>
  <c r="S142" i="12"/>
  <c r="S162" i="12"/>
  <c r="S158" i="12"/>
  <c r="S149" i="12"/>
  <c r="S167" i="12"/>
  <c r="S169" i="12"/>
  <c r="S147" i="12"/>
  <c r="T139" i="12"/>
  <c r="T150" i="12"/>
  <c r="T158" i="12"/>
  <c r="T149" i="12"/>
  <c r="T142" i="12"/>
  <c r="T152" i="12"/>
  <c r="S150" i="12"/>
  <c r="S134" i="12"/>
  <c r="S166" i="12"/>
  <c r="T165" i="12"/>
  <c r="T161" i="12"/>
  <c r="S138" i="12"/>
  <c r="T155" i="12"/>
  <c r="T151" i="12"/>
  <c r="T145" i="12"/>
  <c r="S141" i="12"/>
  <c r="S137" i="12"/>
  <c r="T163" i="12"/>
  <c r="T137" i="12"/>
  <c r="T141" i="12"/>
  <c r="T164" i="12"/>
  <c r="T144" i="12"/>
  <c r="T166" i="12"/>
  <c r="T134" i="12"/>
  <c r="S144" i="12"/>
  <c r="T146" i="12"/>
  <c r="T147" i="12"/>
  <c r="S164" i="12"/>
  <c r="T162" i="12"/>
  <c r="T138" i="12"/>
  <c r="S140" i="12"/>
  <c r="S155" i="12"/>
  <c r="T148" i="12"/>
  <c r="S159" i="12"/>
  <c r="S161" i="12"/>
  <c r="S135" i="12"/>
  <c r="S152" i="12"/>
  <c r="T140" i="12"/>
  <c r="S143" i="12"/>
  <c r="S151" i="12"/>
  <c r="S163" i="12"/>
  <c r="S165" i="12"/>
  <c r="S160" i="12"/>
  <c r="T136" i="12"/>
  <c r="T154" i="12"/>
  <c r="S36" i="12"/>
  <c r="T62" i="12"/>
  <c r="T25" i="12"/>
  <c r="T10" i="12"/>
  <c r="G31" i="10" s="1"/>
  <c r="T33" i="12"/>
  <c r="T77" i="12"/>
  <c r="S46" i="12"/>
  <c r="S31" i="12"/>
  <c r="S13" i="12"/>
  <c r="T120" i="12"/>
  <c r="S112" i="12"/>
  <c r="T32" i="12"/>
  <c r="T14" i="12"/>
  <c r="S83" i="12"/>
  <c r="T72" i="12"/>
  <c r="S32" i="12"/>
  <c r="S132" i="12"/>
  <c r="S48" i="12"/>
  <c r="S91" i="12"/>
  <c r="T96" i="12"/>
  <c r="T94" i="12"/>
  <c r="S100" i="12"/>
  <c r="S58" i="12"/>
  <c r="T34" i="12"/>
  <c r="S37" i="12"/>
  <c r="S26" i="12"/>
  <c r="F29" i="10" s="1"/>
  <c r="S62" i="12"/>
  <c r="T13" i="12"/>
  <c r="T115" i="12"/>
  <c r="T55" i="12"/>
  <c r="T36" i="12"/>
  <c r="S38" i="12"/>
  <c r="S127" i="12"/>
  <c r="S133" i="12"/>
  <c r="S57" i="12"/>
  <c r="S11" i="12"/>
  <c r="T82" i="12"/>
  <c r="S131" i="12"/>
  <c r="S97" i="12"/>
  <c r="T75" i="12"/>
  <c r="T71" i="12"/>
  <c r="S53" i="12"/>
  <c r="S66" i="12"/>
  <c r="T40" i="12"/>
  <c r="S59" i="12"/>
  <c r="S96" i="12"/>
  <c r="T67" i="12"/>
  <c r="S82" i="12"/>
  <c r="T103" i="12"/>
  <c r="T38" i="12"/>
  <c r="S34" i="12"/>
  <c r="S9" i="12"/>
  <c r="T76" i="12"/>
  <c r="S51" i="12"/>
  <c r="T123" i="12"/>
  <c r="S80" i="12"/>
  <c r="S63" i="12"/>
  <c r="T66" i="12"/>
  <c r="S17" i="12"/>
  <c r="S98" i="12"/>
  <c r="T81" i="12"/>
  <c r="T131" i="12"/>
  <c r="S105" i="12"/>
  <c r="S94" i="12"/>
  <c r="S14" i="12"/>
  <c r="S50" i="12"/>
  <c r="S16" i="12"/>
  <c r="T73" i="12"/>
  <c r="T88" i="12"/>
  <c r="S49" i="12"/>
  <c r="T79" i="12"/>
  <c r="T83" i="12"/>
  <c r="T56" i="12"/>
  <c r="T23" i="12"/>
  <c r="T42" i="12"/>
  <c r="T49" i="12"/>
  <c r="S125" i="12"/>
  <c r="T122" i="12"/>
  <c r="T70" i="12"/>
  <c r="T24" i="12"/>
  <c r="G37" i="10" s="1"/>
  <c r="T50" i="12"/>
  <c r="S72" i="12"/>
  <c r="S117" i="12"/>
  <c r="S35" i="12"/>
  <c r="S87" i="12"/>
  <c r="T102" i="12"/>
  <c r="T99" i="12"/>
  <c r="T119" i="12"/>
  <c r="T112" i="12"/>
  <c r="S106" i="12"/>
  <c r="S79" i="12"/>
  <c r="T100" i="12"/>
  <c r="T28" i="12"/>
  <c r="G36" i="10" s="1"/>
  <c r="S47" i="12"/>
  <c r="T15" i="12"/>
  <c r="S119" i="12"/>
  <c r="S124" i="12"/>
  <c r="S67" i="12"/>
  <c r="S43" i="12"/>
  <c r="T21" i="12"/>
  <c r="S123" i="12"/>
  <c r="S78" i="12"/>
  <c r="T45" i="12"/>
  <c r="S110" i="12"/>
  <c r="S54" i="12"/>
  <c r="T46" i="12"/>
  <c r="S39" i="12"/>
  <c r="S77" i="12"/>
  <c r="T20" i="12"/>
  <c r="S20" i="12"/>
  <c r="T85" i="12"/>
  <c r="S71" i="12"/>
  <c r="T128" i="12"/>
  <c r="T113" i="12"/>
  <c r="S84" i="12"/>
  <c r="S76" i="12"/>
  <c r="S44" i="12"/>
  <c r="T58" i="12"/>
  <c r="S89" i="12"/>
  <c r="T61" i="12"/>
  <c r="S40" i="12"/>
  <c r="S93" i="12"/>
  <c r="T125" i="12"/>
  <c r="S52" i="12"/>
  <c r="T11" i="12"/>
  <c r="S70" i="12"/>
  <c r="T47" i="12"/>
  <c r="T93" i="12"/>
  <c r="T130" i="12"/>
  <c r="S23" i="12"/>
  <c r="T90" i="12"/>
  <c r="T108" i="12"/>
  <c r="S121" i="12"/>
  <c r="T118" i="12"/>
  <c r="S41" i="12"/>
  <c r="T127" i="12"/>
  <c r="S28" i="12"/>
  <c r="F36" i="10" s="1"/>
  <c r="S109" i="12"/>
  <c r="T121" i="12"/>
  <c r="S29" i="12"/>
  <c r="S74" i="12"/>
  <c r="T64" i="12"/>
  <c r="T105" i="12"/>
  <c r="T114" i="12"/>
  <c r="T39" i="12"/>
  <c r="S99" i="12"/>
  <c r="T63" i="12"/>
  <c r="S95" i="12"/>
  <c r="T132" i="12"/>
  <c r="T27" i="12"/>
  <c r="T29" i="12"/>
  <c r="T60" i="12"/>
  <c r="S65" i="12"/>
  <c r="T65" i="12"/>
  <c r="S42" i="12"/>
  <c r="S22" i="12"/>
  <c r="T74" i="12"/>
  <c r="S85" i="12"/>
  <c r="S33" i="12"/>
  <c r="T126" i="12"/>
  <c r="T41" i="12"/>
  <c r="S103" i="12"/>
  <c r="S101" i="12"/>
  <c r="S114" i="12"/>
  <c r="T117" i="12"/>
  <c r="S116" i="12"/>
  <c r="S107" i="12"/>
  <c r="S102" i="12"/>
  <c r="S120" i="12"/>
  <c r="S60" i="12"/>
  <c r="S21" i="12"/>
  <c r="T111" i="12"/>
  <c r="T53" i="12"/>
  <c r="T16" i="12"/>
  <c r="S73" i="12"/>
  <c r="T37" i="12"/>
  <c r="T43" i="12"/>
  <c r="T116" i="12"/>
  <c r="T129" i="12"/>
  <c r="T78" i="12"/>
  <c r="T104" i="12"/>
  <c r="T109" i="12"/>
  <c r="T48" i="12"/>
  <c r="T68" i="12"/>
  <c r="T44" i="12"/>
  <c r="T87" i="12"/>
  <c r="S10" i="12"/>
  <c r="F31" i="10" s="1"/>
  <c r="T124" i="12"/>
  <c r="T101" i="12"/>
  <c r="T26" i="12"/>
  <c r="G29" i="10" s="1"/>
  <c r="T98" i="12"/>
  <c r="S64" i="12"/>
  <c r="T52" i="12"/>
  <c r="S19" i="12"/>
  <c r="T69" i="12"/>
  <c r="T9" i="12"/>
  <c r="T84" i="12"/>
  <c r="T18" i="12"/>
  <c r="S15" i="12"/>
  <c r="T95" i="12"/>
  <c r="S130" i="12"/>
  <c r="T80" i="12"/>
  <c r="T91" i="12"/>
  <c r="S86" i="12"/>
  <c r="S27" i="12"/>
  <c r="T86" i="12"/>
  <c r="S111" i="12"/>
  <c r="S92" i="12"/>
  <c r="S81" i="12"/>
  <c r="T133" i="12"/>
  <c r="S69" i="12"/>
  <c r="T97" i="12"/>
  <c r="S88" i="12"/>
  <c r="S30" i="12"/>
  <c r="T107" i="12"/>
  <c r="S75" i="12"/>
  <c r="T89" i="12"/>
  <c r="S129" i="12"/>
  <c r="S115" i="12"/>
  <c r="T30" i="12"/>
  <c r="S61" i="12"/>
  <c r="S113" i="12"/>
  <c r="S56" i="12"/>
  <c r="S24" i="12"/>
  <c r="F37" i="10" s="1"/>
  <c r="T110" i="12"/>
  <c r="T51" i="12"/>
  <c r="T22" i="12"/>
  <c r="S25" i="12"/>
  <c r="S45" i="12"/>
  <c r="S55" i="12"/>
  <c r="T54" i="12"/>
  <c r="T31" i="12"/>
  <c r="T92" i="12"/>
  <c r="T57" i="12"/>
  <c r="S68" i="12"/>
  <c r="S108" i="12"/>
  <c r="S122" i="12"/>
  <c r="S126" i="12"/>
  <c r="S104" i="12"/>
  <c r="T35" i="12"/>
  <c r="S12" i="12"/>
  <c r="F28" i="10" s="1"/>
  <c r="S18" i="12"/>
  <c r="T59" i="12"/>
  <c r="T106" i="12"/>
  <c r="T19" i="12"/>
  <c r="S128" i="12"/>
  <c r="S90" i="12"/>
  <c r="T12" i="12"/>
  <c r="G28" i="10" s="1"/>
  <c r="S118" i="12"/>
  <c r="T17" i="12"/>
  <c r="HA152" i="12"/>
  <c r="GZ167" i="12"/>
  <c r="HA157" i="12"/>
  <c r="GZ138" i="12"/>
  <c r="GZ165" i="12"/>
  <c r="GZ134" i="12"/>
  <c r="GZ154" i="12"/>
  <c r="HA158" i="12"/>
  <c r="GZ142" i="12"/>
  <c r="HA146" i="12"/>
  <c r="HA149" i="12"/>
  <c r="GZ169" i="12"/>
  <c r="HA168" i="12"/>
  <c r="GZ166" i="12"/>
  <c r="HA138" i="12"/>
  <c r="GZ150" i="12"/>
  <c r="HA161" i="12"/>
  <c r="GZ145" i="12"/>
  <c r="GZ137" i="12"/>
  <c r="GZ162" i="12"/>
  <c r="GZ168" i="12"/>
  <c r="GZ136" i="12"/>
  <c r="HA139" i="12"/>
  <c r="GZ158" i="12"/>
  <c r="GZ144" i="12"/>
  <c r="GZ143" i="12"/>
  <c r="GZ155" i="12"/>
  <c r="GZ139" i="12"/>
  <c r="GZ141" i="12"/>
  <c r="HA160" i="12"/>
  <c r="HA153" i="12"/>
  <c r="HA166" i="12"/>
  <c r="HA165" i="12"/>
  <c r="GZ147" i="12"/>
  <c r="GZ164" i="12"/>
  <c r="HA163" i="12"/>
  <c r="HA147" i="12"/>
  <c r="HA167" i="12"/>
  <c r="GZ153" i="12"/>
  <c r="HA156" i="12"/>
  <c r="HA140" i="12"/>
  <c r="HA150" i="12"/>
  <c r="HA169" i="12"/>
  <c r="HA137" i="12"/>
  <c r="HA162" i="12"/>
  <c r="HA155" i="12"/>
  <c r="GZ135" i="12"/>
  <c r="GZ149" i="12"/>
  <c r="GZ163" i="12"/>
  <c r="GZ157" i="12"/>
  <c r="HA145" i="12"/>
  <c r="GZ146" i="12"/>
  <c r="HA151" i="12"/>
  <c r="HA141" i="12"/>
  <c r="HA143" i="12"/>
  <c r="HA136" i="12"/>
  <c r="HA159" i="12"/>
  <c r="HA142" i="12"/>
  <c r="HA134" i="12"/>
  <c r="GZ161" i="12"/>
  <c r="GZ160" i="12"/>
  <c r="GZ156" i="12"/>
  <c r="HA135" i="12"/>
  <c r="HA144" i="12"/>
  <c r="GZ148" i="12"/>
  <c r="GZ152" i="12"/>
  <c r="HA164" i="12"/>
  <c r="HA148" i="12"/>
  <c r="GZ159" i="12"/>
  <c r="GZ140" i="12"/>
  <c r="GZ151" i="12"/>
  <c r="HA154" i="12"/>
  <c r="GZ72" i="12"/>
  <c r="GZ57" i="12"/>
  <c r="GZ62" i="12"/>
  <c r="HA60" i="12"/>
  <c r="HA24" i="12"/>
  <c r="GN37" i="10" s="1"/>
  <c r="GZ39" i="12"/>
  <c r="GZ97" i="12"/>
  <c r="HA18" i="12"/>
  <c r="HA90" i="12"/>
  <c r="GZ109" i="12"/>
  <c r="HA106" i="12"/>
  <c r="GZ67" i="12"/>
  <c r="GZ51" i="12"/>
  <c r="HA25" i="12"/>
  <c r="HA47" i="12"/>
  <c r="HA111" i="12"/>
  <c r="HA125" i="12"/>
  <c r="HA113" i="12"/>
  <c r="GZ75" i="12"/>
  <c r="HA65" i="12"/>
  <c r="GZ49" i="12"/>
  <c r="GZ85" i="12"/>
  <c r="GZ101" i="12"/>
  <c r="GZ128" i="12"/>
  <c r="HA61" i="12"/>
  <c r="HA39" i="12"/>
  <c r="GZ79" i="12"/>
  <c r="HA59" i="12"/>
  <c r="GZ34" i="12"/>
  <c r="GZ50" i="12"/>
  <c r="HA117" i="12"/>
  <c r="HA51" i="12"/>
  <c r="GZ129" i="12"/>
  <c r="GZ52" i="12"/>
  <c r="HA10" i="12"/>
  <c r="GN31" i="10" s="1"/>
  <c r="GZ59" i="12"/>
  <c r="GZ96" i="12"/>
  <c r="HA101" i="12"/>
  <c r="GZ69" i="12"/>
  <c r="HA77" i="12"/>
  <c r="HA93" i="12"/>
  <c r="HA16" i="12"/>
  <c r="GZ110" i="12"/>
  <c r="HA22" i="12"/>
  <c r="GZ19" i="12"/>
  <c r="GZ54" i="12"/>
  <c r="HA75" i="12"/>
  <c r="HA69" i="12"/>
  <c r="HA28" i="12"/>
  <c r="GN36" i="10" s="1"/>
  <c r="HA37" i="12"/>
  <c r="GZ123" i="12"/>
  <c r="GZ15" i="12"/>
  <c r="HA80" i="12"/>
  <c r="HA102" i="12"/>
  <c r="GZ33" i="12"/>
  <c r="HA30" i="12"/>
  <c r="GZ48" i="12"/>
  <c r="HA89" i="12"/>
  <c r="GZ81" i="12"/>
  <c r="GZ83" i="12"/>
  <c r="HA13" i="12"/>
  <c r="HA95" i="12"/>
  <c r="GZ114" i="12"/>
  <c r="HA66" i="12"/>
  <c r="GZ82" i="12"/>
  <c r="HA70" i="12"/>
  <c r="HA97" i="12"/>
  <c r="GZ126" i="12"/>
  <c r="HA119" i="12"/>
  <c r="GZ120" i="12"/>
  <c r="GZ100" i="12"/>
  <c r="GZ22" i="12"/>
  <c r="HA78" i="12"/>
  <c r="GZ56" i="12"/>
  <c r="HA132" i="12"/>
  <c r="GZ118" i="12"/>
  <c r="GZ89" i="12"/>
  <c r="GZ13" i="12"/>
  <c r="GM35" i="10" s="1"/>
  <c r="HA57" i="12"/>
  <c r="HA85" i="12"/>
  <c r="HA116" i="12"/>
  <c r="HA58" i="12"/>
  <c r="HA41" i="12"/>
  <c r="HA123" i="12"/>
  <c r="HA48" i="12"/>
  <c r="GZ44" i="12"/>
  <c r="GZ55" i="12"/>
  <c r="GZ106" i="12"/>
  <c r="HA82" i="12"/>
  <c r="GZ91" i="12"/>
  <c r="GZ16" i="12"/>
  <c r="GZ9" i="12"/>
  <c r="HA109" i="12"/>
  <c r="HA64" i="12"/>
  <c r="HA50" i="12"/>
  <c r="GZ42" i="12"/>
  <c r="HA44" i="12"/>
  <c r="GZ98" i="12"/>
  <c r="GZ102" i="12"/>
  <c r="HA26" i="12"/>
  <c r="GN29" i="10" s="1"/>
  <c r="HA40" i="12"/>
  <c r="GZ36" i="12"/>
  <c r="GZ121" i="12"/>
  <c r="GZ113" i="12"/>
  <c r="HA31" i="12"/>
  <c r="GZ104" i="12"/>
  <c r="HA112" i="12"/>
  <c r="GZ124" i="12"/>
  <c r="GZ40" i="12"/>
  <c r="HA9" i="12"/>
  <c r="HA121" i="12"/>
  <c r="GZ122" i="12"/>
  <c r="HA133" i="12"/>
  <c r="GZ131" i="12"/>
  <c r="HA100" i="12"/>
  <c r="HA131" i="12"/>
  <c r="HA43" i="12"/>
  <c r="GZ90" i="12"/>
  <c r="HA128" i="12"/>
  <c r="HA72" i="12"/>
  <c r="GZ78" i="12"/>
  <c r="HA11" i="12"/>
  <c r="HA71" i="12"/>
  <c r="HA74" i="12"/>
  <c r="GZ35" i="12"/>
  <c r="GZ86" i="12"/>
  <c r="HA49" i="12"/>
  <c r="HA12" i="12"/>
  <c r="GN28" i="10" s="1"/>
  <c r="GZ117" i="12"/>
  <c r="GZ47" i="12"/>
  <c r="GZ27" i="12"/>
  <c r="GZ92" i="12"/>
  <c r="GZ73" i="12"/>
  <c r="GZ68" i="12"/>
  <c r="HA21" i="12"/>
  <c r="HA86" i="12"/>
  <c r="HA88" i="12"/>
  <c r="GZ21" i="12"/>
  <c r="HA110" i="12"/>
  <c r="GZ31" i="12"/>
  <c r="GZ10" i="12"/>
  <c r="GM31" i="10" s="1"/>
  <c r="GZ133" i="12"/>
  <c r="HA67" i="12"/>
  <c r="GZ130" i="12"/>
  <c r="GZ29" i="12"/>
  <c r="GZ132" i="12"/>
  <c r="GZ30" i="12"/>
  <c r="GZ84" i="12"/>
  <c r="HA19" i="12"/>
  <c r="HA99" i="12"/>
  <c r="GZ63" i="12"/>
  <c r="GZ53" i="12"/>
  <c r="GZ12" i="12"/>
  <c r="GM28" i="10" s="1"/>
  <c r="HA17" i="12"/>
  <c r="HA83" i="12"/>
  <c r="GZ116" i="12"/>
  <c r="GZ103" i="12"/>
  <c r="HA29" i="12"/>
  <c r="HA98" i="12"/>
  <c r="GZ111" i="12"/>
  <c r="HA115" i="12"/>
  <c r="GZ71" i="12"/>
  <c r="HA81" i="12"/>
  <c r="HA54" i="12"/>
  <c r="GZ74" i="12"/>
  <c r="GZ26" i="12"/>
  <c r="GM29" i="10" s="1"/>
  <c r="GZ125" i="12"/>
  <c r="GZ45" i="12"/>
  <c r="GZ88" i="12"/>
  <c r="HA127" i="12"/>
  <c r="GZ87" i="12"/>
  <c r="GZ105" i="12"/>
  <c r="GZ65" i="12"/>
  <c r="HA107" i="12"/>
  <c r="HA56" i="12"/>
  <c r="HA34" i="12"/>
  <c r="GZ46" i="12"/>
  <c r="GZ14" i="12"/>
  <c r="HA122" i="12"/>
  <c r="HA62" i="12"/>
  <c r="GZ107" i="12"/>
  <c r="GZ28" i="12"/>
  <c r="GM36" i="10" s="1"/>
  <c r="HA120" i="12"/>
  <c r="HA129" i="12"/>
  <c r="GZ25" i="12"/>
  <c r="HA94" i="12"/>
  <c r="HA27" i="12"/>
  <c r="HA103" i="12"/>
  <c r="HA38" i="12"/>
  <c r="GZ17" i="12"/>
  <c r="HA105" i="12"/>
  <c r="HA20" i="12"/>
  <c r="HA68" i="12"/>
  <c r="GZ18" i="12"/>
  <c r="GZ80" i="12"/>
  <c r="HA53" i="12"/>
  <c r="GZ94" i="12"/>
  <c r="GZ38" i="12"/>
  <c r="HA108" i="12"/>
  <c r="GZ64" i="12"/>
  <c r="HA15" i="12"/>
  <c r="HA73" i="12"/>
  <c r="GZ108" i="12"/>
  <c r="HA35" i="12"/>
  <c r="GZ43" i="12"/>
  <c r="GZ99" i="12"/>
  <c r="GZ11" i="12"/>
  <c r="GZ60" i="12"/>
  <c r="HA23" i="12"/>
  <c r="GZ93" i="12"/>
  <c r="HA42" i="12"/>
  <c r="GZ41" i="12"/>
  <c r="HA79" i="12"/>
  <c r="HA55" i="12"/>
  <c r="GZ95" i="12"/>
  <c r="GZ119" i="12"/>
  <c r="GZ37" i="12"/>
  <c r="HA114" i="12"/>
  <c r="HA36" i="12"/>
  <c r="HA104" i="12"/>
  <c r="HA32" i="12"/>
  <c r="HA124" i="12"/>
  <c r="HA91" i="12"/>
  <c r="GZ115" i="12"/>
  <c r="HA14" i="12"/>
  <c r="GZ127" i="12"/>
  <c r="HA126" i="12"/>
  <c r="GZ61" i="12"/>
  <c r="GZ20" i="12"/>
  <c r="GZ112" i="12"/>
  <c r="HA96" i="12"/>
  <c r="HA76" i="12"/>
  <c r="GZ23" i="12"/>
  <c r="HA92" i="12"/>
  <c r="HA45" i="12"/>
  <c r="GZ70" i="12"/>
  <c r="GZ58" i="12"/>
  <c r="HA84" i="12"/>
  <c r="GZ77" i="12"/>
  <c r="GZ24" i="12"/>
  <c r="GM37" i="10" s="1"/>
  <c r="HA118" i="12"/>
  <c r="GZ32" i="12"/>
  <c r="HA130" i="12"/>
  <c r="HA63" i="12"/>
  <c r="GZ66" i="12"/>
  <c r="HA33" i="12"/>
  <c r="HA46" i="12"/>
  <c r="GZ76" i="12"/>
  <c r="HA52" i="12"/>
  <c r="HA87" i="12"/>
  <c r="EI169" i="12"/>
  <c r="EI165" i="12"/>
  <c r="EI149" i="12"/>
  <c r="EI157" i="12"/>
  <c r="EH148" i="12"/>
  <c r="EH160" i="12"/>
  <c r="EI158" i="12"/>
  <c r="EH165" i="12"/>
  <c r="EH142" i="12"/>
  <c r="EI139" i="12"/>
  <c r="EI155" i="12"/>
  <c r="EH156" i="12"/>
  <c r="EH139" i="12"/>
  <c r="EH166" i="12"/>
  <c r="EH163" i="12"/>
  <c r="EH159" i="12"/>
  <c r="EI153" i="12"/>
  <c r="EI168" i="12"/>
  <c r="EH167" i="12"/>
  <c r="EI137" i="12"/>
  <c r="EI136" i="12"/>
  <c r="EI148" i="12"/>
  <c r="EI156" i="12"/>
  <c r="EH134" i="12"/>
  <c r="EI151" i="12"/>
  <c r="EI161" i="12"/>
  <c r="EI154" i="12"/>
  <c r="EH154" i="12"/>
  <c r="EI143" i="12"/>
  <c r="EH149" i="12"/>
  <c r="EH150" i="12"/>
  <c r="EH153" i="12"/>
  <c r="EI162" i="12"/>
  <c r="EI147" i="12"/>
  <c r="EH140" i="12"/>
  <c r="EH137" i="12"/>
  <c r="EH144" i="12"/>
  <c r="EI146" i="12"/>
  <c r="EH151" i="12"/>
  <c r="EI160" i="12"/>
  <c r="EH155" i="12"/>
  <c r="EH158" i="12"/>
  <c r="EI141" i="12"/>
  <c r="EH147" i="12"/>
  <c r="EI150" i="12"/>
  <c r="EI140" i="12"/>
  <c r="EH161" i="12"/>
  <c r="EH145" i="12"/>
  <c r="EH157" i="12"/>
  <c r="EI163" i="12"/>
  <c r="EH169" i="12"/>
  <c r="EH146" i="12"/>
  <c r="EI159" i="12"/>
  <c r="EI164" i="12"/>
  <c r="EI166" i="12"/>
  <c r="EI152" i="12"/>
  <c r="EH152" i="12"/>
  <c r="EH136" i="12"/>
  <c r="EH138" i="12"/>
  <c r="EI144" i="12"/>
  <c r="EI145" i="12"/>
  <c r="EI134" i="12"/>
  <c r="EI138" i="12"/>
  <c r="EH141" i="12"/>
  <c r="EH162" i="12"/>
  <c r="EH135" i="12"/>
  <c r="EI135" i="12"/>
  <c r="EI167" i="12"/>
  <c r="EI142" i="12"/>
  <c r="EH168" i="12"/>
  <c r="EH164" i="12"/>
  <c r="EH143" i="12"/>
  <c r="EH117" i="12"/>
  <c r="EI97" i="12"/>
  <c r="EH37" i="12"/>
  <c r="EI63" i="12"/>
  <c r="EH52" i="12"/>
  <c r="EI55" i="12"/>
  <c r="EH120" i="12"/>
  <c r="EH132" i="12"/>
  <c r="EI20" i="12"/>
  <c r="EI127" i="12"/>
  <c r="EH130" i="12"/>
  <c r="EI103" i="12"/>
  <c r="EH20" i="12"/>
  <c r="EI39" i="12"/>
  <c r="EI75" i="12"/>
  <c r="EH95" i="12"/>
  <c r="EH96" i="12"/>
  <c r="EI110" i="12"/>
  <c r="EH99" i="12"/>
  <c r="EH128" i="12"/>
  <c r="EH49" i="12"/>
  <c r="EI88" i="12"/>
  <c r="EH14" i="12"/>
  <c r="EI59" i="12"/>
  <c r="EI25" i="12"/>
  <c r="EH73" i="12"/>
  <c r="EI114" i="12"/>
  <c r="EI11" i="12"/>
  <c r="EI83" i="12"/>
  <c r="EI92" i="12"/>
  <c r="EH129" i="12"/>
  <c r="EI58" i="12"/>
  <c r="EH59" i="12"/>
  <c r="EH17" i="12"/>
  <c r="EH91" i="12"/>
  <c r="EI48" i="12"/>
  <c r="EI21" i="12"/>
  <c r="EH65" i="12"/>
  <c r="EH123" i="12"/>
  <c r="EH116" i="12"/>
  <c r="EH113" i="12"/>
  <c r="EI64" i="12"/>
  <c r="EH9" i="12"/>
  <c r="EI102" i="12"/>
  <c r="EH121" i="12"/>
  <c r="EH85" i="12"/>
  <c r="EI94" i="12"/>
  <c r="EI118" i="12"/>
  <c r="EH84" i="12"/>
  <c r="EH124" i="12"/>
  <c r="EH125" i="12"/>
  <c r="EH77" i="12"/>
  <c r="EH29" i="12"/>
  <c r="EH126" i="12"/>
  <c r="EI54" i="12"/>
  <c r="EH22" i="12"/>
  <c r="EI82" i="12"/>
  <c r="EI73" i="12"/>
  <c r="EI68" i="12"/>
  <c r="EH25" i="12"/>
  <c r="EH70" i="12"/>
  <c r="EH81" i="12"/>
  <c r="EH26" i="12"/>
  <c r="DU29" i="10" s="1"/>
  <c r="EI9" i="12"/>
  <c r="EH82" i="12"/>
  <c r="EI43" i="12"/>
  <c r="EH47" i="12"/>
  <c r="EI38" i="12"/>
  <c r="EI42" i="12"/>
  <c r="EH101" i="12"/>
  <c r="EH24" i="12"/>
  <c r="DU37" i="10" s="1"/>
  <c r="EH34" i="12"/>
  <c r="EH31" i="12"/>
  <c r="EH108" i="12"/>
  <c r="EI28" i="12"/>
  <c r="DV36" i="10" s="1"/>
  <c r="EH45" i="12"/>
  <c r="EH67" i="12"/>
  <c r="EI100" i="12"/>
  <c r="EH104" i="12"/>
  <c r="EI12" i="12"/>
  <c r="DV28" i="10" s="1"/>
  <c r="EI89" i="12"/>
  <c r="EH102" i="12"/>
  <c r="EI61" i="12"/>
  <c r="EI23" i="12"/>
  <c r="EH38" i="12"/>
  <c r="EH76" i="12"/>
  <c r="EI41" i="12"/>
  <c r="EI90" i="12"/>
  <c r="EI121" i="12"/>
  <c r="EI108" i="12"/>
  <c r="EI104" i="12"/>
  <c r="EH56" i="12"/>
  <c r="EI50" i="12"/>
  <c r="EH11" i="12"/>
  <c r="EH33" i="12"/>
  <c r="EI93" i="12"/>
  <c r="EH94" i="12"/>
  <c r="EH109" i="12"/>
  <c r="EH88" i="12"/>
  <c r="EI10" i="12"/>
  <c r="DV31" i="10" s="1"/>
  <c r="EI91" i="12"/>
  <c r="EH21" i="12"/>
  <c r="EH35" i="12"/>
  <c r="EI26" i="12"/>
  <c r="DV29" i="10" s="1"/>
  <c r="EI47" i="12"/>
  <c r="EH23" i="12"/>
  <c r="EI84" i="12"/>
  <c r="EI124" i="12"/>
  <c r="EI22" i="12"/>
  <c r="EI111" i="12"/>
  <c r="EI67" i="12"/>
  <c r="EI31" i="12"/>
  <c r="EI80" i="12"/>
  <c r="EH16" i="12"/>
  <c r="EH106" i="12"/>
  <c r="EI36" i="12"/>
  <c r="EH97" i="12"/>
  <c r="EI52" i="12"/>
  <c r="EH86" i="12"/>
  <c r="EI18" i="12"/>
  <c r="EI95" i="12"/>
  <c r="EI133" i="12"/>
  <c r="EI132" i="12"/>
  <c r="EH57" i="12"/>
  <c r="EH111" i="12"/>
  <c r="EI51" i="12"/>
  <c r="EI30" i="12"/>
  <c r="EI49" i="12"/>
  <c r="EI87" i="12"/>
  <c r="EI57" i="12"/>
  <c r="EI60" i="12"/>
  <c r="EH41" i="12"/>
  <c r="EI123" i="12"/>
  <c r="EI65" i="12"/>
  <c r="EI16" i="12"/>
  <c r="EH15" i="12"/>
  <c r="EI46" i="12"/>
  <c r="EI77" i="12"/>
  <c r="EH50" i="12"/>
  <c r="EI33" i="12"/>
  <c r="EI76" i="12"/>
  <c r="EH110" i="12"/>
  <c r="EH30" i="12"/>
  <c r="EH83" i="12"/>
  <c r="EH40" i="12"/>
  <c r="EI99" i="12"/>
  <c r="EH75" i="12"/>
  <c r="EH18" i="12"/>
  <c r="EI35" i="12"/>
  <c r="EI122" i="12"/>
  <c r="EH10" i="12"/>
  <c r="DU31" i="10" s="1"/>
  <c r="EH69" i="12"/>
  <c r="EI81" i="12"/>
  <c r="EH98" i="12"/>
  <c r="EH100" i="12"/>
  <c r="EH115" i="12"/>
  <c r="EI24" i="12"/>
  <c r="DV37" i="10" s="1"/>
  <c r="EH55" i="12"/>
  <c r="EH42" i="12"/>
  <c r="EH46" i="12"/>
  <c r="EH32" i="12"/>
  <c r="EI53" i="12"/>
  <c r="EI14" i="12"/>
  <c r="EI32" i="12"/>
  <c r="EI69" i="12"/>
  <c r="EI19" i="12"/>
  <c r="EI56" i="12"/>
  <c r="EI109" i="12"/>
  <c r="EI107" i="12"/>
  <c r="EH112" i="12"/>
  <c r="EH63" i="12"/>
  <c r="EH122" i="12"/>
  <c r="EH80" i="12"/>
  <c r="EH66" i="12"/>
  <c r="EI66" i="12"/>
  <c r="EH103" i="12"/>
  <c r="EI44" i="12"/>
  <c r="EI17" i="12"/>
  <c r="EH127" i="12"/>
  <c r="EI115" i="12"/>
  <c r="EH89" i="12"/>
  <c r="EI96" i="12"/>
  <c r="EI72" i="12"/>
  <c r="EI29" i="12"/>
  <c r="EI74" i="12"/>
  <c r="EH48" i="12"/>
  <c r="EI120" i="12"/>
  <c r="EI15" i="12"/>
  <c r="EI27" i="12"/>
  <c r="EH74" i="12"/>
  <c r="EI119" i="12"/>
  <c r="EI128" i="12"/>
  <c r="EH28" i="12"/>
  <c r="DU36" i="10" s="1"/>
  <c r="EH72" i="12"/>
  <c r="EH78" i="12"/>
  <c r="EI117" i="12"/>
  <c r="EH71" i="12"/>
  <c r="EI116" i="12"/>
  <c r="EH107" i="12"/>
  <c r="EH19" i="12"/>
  <c r="EI112" i="12"/>
  <c r="EH60" i="12"/>
  <c r="EH64" i="12"/>
  <c r="EI70" i="12"/>
  <c r="EI106" i="12"/>
  <c r="EH68" i="12"/>
  <c r="EI71" i="12"/>
  <c r="EI85" i="12"/>
  <c r="EI131" i="12"/>
  <c r="EI62" i="12"/>
  <c r="EH12" i="12"/>
  <c r="DU28" i="10" s="1"/>
  <c r="EI13" i="12"/>
  <c r="EH118" i="12"/>
  <c r="EH27" i="12"/>
  <c r="EH90" i="12"/>
  <c r="EH105" i="12"/>
  <c r="EI34" i="12"/>
  <c r="EH114" i="12"/>
  <c r="EI98" i="12"/>
  <c r="EH43" i="12"/>
  <c r="EI45" i="12"/>
  <c r="EH39" i="12"/>
  <c r="EH87" i="12"/>
  <c r="EH51" i="12"/>
  <c r="EH36" i="12"/>
  <c r="EI125" i="12"/>
  <c r="EH133" i="12"/>
  <c r="EI126" i="12"/>
  <c r="EH62" i="12"/>
  <c r="EH131" i="12"/>
  <c r="EH93" i="12"/>
  <c r="EH58" i="12"/>
  <c r="EI79" i="12"/>
  <c r="EI113" i="12"/>
  <c r="EI86" i="12"/>
  <c r="EI78" i="12"/>
  <c r="EH119" i="12"/>
  <c r="EI40" i="12"/>
  <c r="EH92" i="12"/>
  <c r="EI129" i="12"/>
  <c r="EH61" i="12"/>
  <c r="EH54" i="12"/>
  <c r="EH44" i="12"/>
  <c r="EH13" i="12"/>
  <c r="EI37" i="12"/>
  <c r="EH79" i="12"/>
  <c r="EH53" i="12"/>
  <c r="EI101" i="12"/>
  <c r="EI130" i="12"/>
  <c r="EI105" i="12"/>
  <c r="FR147" i="12"/>
  <c r="FQ147" i="12"/>
  <c r="FR149" i="12"/>
  <c r="FQ153" i="12"/>
  <c r="FR155" i="12"/>
  <c r="FR165" i="12"/>
  <c r="FR168" i="12"/>
  <c r="FQ169" i="12"/>
  <c r="FR169" i="12"/>
  <c r="FR157" i="12"/>
  <c r="FR153" i="12"/>
  <c r="FQ162" i="12"/>
  <c r="FR146" i="12"/>
  <c r="FR135" i="12"/>
  <c r="FR148" i="12"/>
  <c r="FR137" i="12"/>
  <c r="FQ154" i="12"/>
  <c r="FQ135" i="12"/>
  <c r="FR162" i="12"/>
  <c r="FR163" i="12"/>
  <c r="FR166" i="12"/>
  <c r="FQ134" i="12"/>
  <c r="FR145" i="12"/>
  <c r="FQ160" i="12"/>
  <c r="FQ166" i="12"/>
  <c r="FQ149" i="12"/>
  <c r="FQ151" i="12"/>
  <c r="FR152" i="12"/>
  <c r="FR154" i="12"/>
  <c r="FR141" i="12"/>
  <c r="FR139" i="12"/>
  <c r="FQ159" i="12"/>
  <c r="FQ140" i="12"/>
  <c r="FR167" i="12"/>
  <c r="FR134" i="12"/>
  <c r="FQ148" i="12"/>
  <c r="FQ168" i="12"/>
  <c r="FR164" i="12"/>
  <c r="FQ142" i="12"/>
  <c r="FR156" i="12"/>
  <c r="FR150" i="12"/>
  <c r="FQ156" i="12"/>
  <c r="FQ164" i="12"/>
  <c r="FR140" i="12"/>
  <c r="FQ161" i="12"/>
  <c r="FQ155" i="12"/>
  <c r="FQ141" i="12"/>
  <c r="FR151" i="12"/>
  <c r="FQ146" i="12"/>
  <c r="FQ144" i="12"/>
  <c r="FQ139" i="12"/>
  <c r="FQ145" i="12"/>
  <c r="FR142" i="12"/>
  <c r="FR159" i="12"/>
  <c r="FR144" i="12"/>
  <c r="FQ167" i="12"/>
  <c r="FR160" i="12"/>
  <c r="FQ152" i="12"/>
  <c r="FR161" i="12"/>
  <c r="FR136" i="12"/>
  <c r="FQ165" i="12"/>
  <c r="FQ150" i="12"/>
  <c r="FQ138" i="12"/>
  <c r="FQ143" i="12"/>
  <c r="FR138" i="12"/>
  <c r="FR143" i="12"/>
  <c r="FQ163" i="12"/>
  <c r="FQ158" i="12"/>
  <c r="FQ137" i="12"/>
  <c r="FQ157" i="12"/>
  <c r="FR158" i="12"/>
  <c r="FQ136" i="12"/>
  <c r="FQ112" i="12"/>
  <c r="FR86" i="12"/>
  <c r="FR17" i="12"/>
  <c r="FR63" i="12"/>
  <c r="FQ92" i="12"/>
  <c r="FQ30" i="12"/>
  <c r="FQ93" i="12"/>
  <c r="FQ41" i="12"/>
  <c r="FR71" i="12"/>
  <c r="FQ12" i="12"/>
  <c r="FD28" i="10" s="1"/>
  <c r="FR122" i="12"/>
  <c r="FR62" i="12"/>
  <c r="FR23" i="12"/>
  <c r="FQ36" i="12"/>
  <c r="FQ61" i="12"/>
  <c r="FQ83" i="12"/>
  <c r="FQ78" i="12"/>
  <c r="FR81" i="12"/>
  <c r="FR96" i="12"/>
  <c r="FR123" i="12"/>
  <c r="FR53" i="12"/>
  <c r="FQ76" i="12"/>
  <c r="FR67" i="12"/>
  <c r="FQ37" i="12"/>
  <c r="FR85" i="12"/>
  <c r="FQ109" i="12"/>
  <c r="FQ117" i="12"/>
  <c r="FQ20" i="12"/>
  <c r="FQ52" i="12"/>
  <c r="FQ42" i="12"/>
  <c r="FR27" i="12"/>
  <c r="FQ23" i="12"/>
  <c r="FQ73" i="12"/>
  <c r="FQ26" i="12"/>
  <c r="FD29" i="10" s="1"/>
  <c r="FQ28" i="12"/>
  <c r="FD36" i="10" s="1"/>
  <c r="FR26" i="12"/>
  <c r="FE29" i="10" s="1"/>
  <c r="FQ91" i="12"/>
  <c r="FR128" i="12"/>
  <c r="FR33" i="12"/>
  <c r="FR52" i="12"/>
  <c r="FR90" i="12"/>
  <c r="FQ44" i="12"/>
  <c r="FQ75" i="12"/>
  <c r="FQ58" i="12"/>
  <c r="FR116" i="12"/>
  <c r="FR93" i="12"/>
  <c r="FR115" i="12"/>
  <c r="FR111" i="12"/>
  <c r="FR39" i="12"/>
  <c r="FQ55" i="12"/>
  <c r="FR121" i="12"/>
  <c r="FQ130" i="12"/>
  <c r="FQ95" i="12"/>
  <c r="FR10" i="12"/>
  <c r="FE31" i="10" s="1"/>
  <c r="FR68" i="12"/>
  <c r="FQ89" i="12"/>
  <c r="FR127" i="12"/>
  <c r="FQ124" i="12"/>
  <c r="FQ31" i="12"/>
  <c r="FR91" i="12"/>
  <c r="FQ69" i="12"/>
  <c r="FR15" i="12"/>
  <c r="FR103" i="12"/>
  <c r="FQ71" i="12"/>
  <c r="FR100" i="12"/>
  <c r="FR22" i="12"/>
  <c r="FR126" i="12"/>
  <c r="FQ56" i="12"/>
  <c r="FQ123" i="12"/>
  <c r="FR80" i="12"/>
  <c r="FR36" i="12"/>
  <c r="FQ21" i="12"/>
  <c r="FR41" i="12"/>
  <c r="FR129" i="12"/>
  <c r="FR83" i="12"/>
  <c r="FR107" i="12"/>
  <c r="FR21" i="12"/>
  <c r="FR79" i="12"/>
  <c r="FR97" i="12"/>
  <c r="FQ66" i="12"/>
  <c r="FQ17" i="12"/>
  <c r="FQ80" i="12"/>
  <c r="FR35" i="12"/>
  <c r="FQ19" i="12"/>
  <c r="FQ96" i="12"/>
  <c r="FQ98" i="12"/>
  <c r="FR110" i="12"/>
  <c r="FQ11" i="12"/>
  <c r="FQ38" i="12"/>
  <c r="FQ54" i="12"/>
  <c r="FQ24" i="12"/>
  <c r="FD37" i="10" s="1"/>
  <c r="FR112" i="12"/>
  <c r="FR61" i="12"/>
  <c r="FR89" i="12"/>
  <c r="FQ10" i="12"/>
  <c r="FD31" i="10" s="1"/>
  <c r="FR77" i="12"/>
  <c r="FQ59" i="12"/>
  <c r="FR124" i="12"/>
  <c r="FQ113" i="12"/>
  <c r="FR64" i="12"/>
  <c r="FR40" i="12"/>
  <c r="FQ47" i="12"/>
  <c r="FR101" i="12"/>
  <c r="FQ128" i="12"/>
  <c r="FQ43" i="12"/>
  <c r="FR117" i="12"/>
  <c r="FQ99" i="12"/>
  <c r="FR47" i="12"/>
  <c r="FQ32" i="12"/>
  <c r="FQ70" i="12"/>
  <c r="FQ60" i="12"/>
  <c r="FQ88" i="12"/>
  <c r="FR37" i="12"/>
  <c r="FR59" i="12"/>
  <c r="FR132" i="12"/>
  <c r="FR82" i="12"/>
  <c r="FR46" i="12"/>
  <c r="FR109" i="12"/>
  <c r="FR38" i="12"/>
  <c r="FQ119" i="12"/>
  <c r="FQ81" i="12"/>
  <c r="FQ62" i="12"/>
  <c r="FQ79" i="12"/>
  <c r="FR11" i="12"/>
  <c r="FR105" i="12"/>
  <c r="FR74" i="12"/>
  <c r="FR54" i="12"/>
  <c r="FQ50" i="12"/>
  <c r="FR75" i="12"/>
  <c r="FQ35" i="12"/>
  <c r="FQ29" i="12"/>
  <c r="FQ97" i="12"/>
  <c r="FR65" i="12"/>
  <c r="FR125" i="12"/>
  <c r="FQ14" i="12"/>
  <c r="FR19" i="12"/>
  <c r="FR114" i="12"/>
  <c r="FQ86" i="12"/>
  <c r="FQ13" i="12"/>
  <c r="FR130" i="12"/>
  <c r="FQ64" i="12"/>
  <c r="FQ107" i="12"/>
  <c r="FQ115" i="12"/>
  <c r="FR133" i="12"/>
  <c r="FR45" i="12"/>
  <c r="FQ101" i="12"/>
  <c r="FR95" i="12"/>
  <c r="FQ72" i="12"/>
  <c r="FR106" i="12"/>
  <c r="FQ116" i="12"/>
  <c r="FQ121" i="12"/>
  <c r="FR119" i="12"/>
  <c r="FR118" i="12"/>
  <c r="FQ34" i="12"/>
  <c r="FQ94" i="12"/>
  <c r="FR131" i="12"/>
  <c r="FR92" i="12"/>
  <c r="FR32" i="12"/>
  <c r="FR60" i="12"/>
  <c r="FQ57" i="12"/>
  <c r="FR108" i="12"/>
  <c r="FQ16" i="12"/>
  <c r="FQ25" i="12"/>
  <c r="FR43" i="12"/>
  <c r="FQ111" i="12"/>
  <c r="FR9" i="12"/>
  <c r="FQ65" i="12"/>
  <c r="FQ74" i="12"/>
  <c r="FR78" i="12"/>
  <c r="FQ40" i="12"/>
  <c r="FR57" i="12"/>
  <c r="FQ68" i="12"/>
  <c r="FQ105" i="12"/>
  <c r="FQ100" i="12"/>
  <c r="FR120" i="12"/>
  <c r="FR49" i="12"/>
  <c r="FR51" i="12"/>
  <c r="FQ102" i="12"/>
  <c r="FQ22" i="12"/>
  <c r="FQ87" i="12"/>
  <c r="FQ103" i="12"/>
  <c r="FR29" i="12"/>
  <c r="FR42" i="12"/>
  <c r="FQ33" i="12"/>
  <c r="FR66" i="12"/>
  <c r="FQ104" i="12"/>
  <c r="FR113" i="12"/>
  <c r="FQ127" i="12"/>
  <c r="FR50" i="12"/>
  <c r="FQ82" i="12"/>
  <c r="FQ49" i="12"/>
  <c r="FR16" i="12"/>
  <c r="FQ108" i="12"/>
  <c r="FR84" i="12"/>
  <c r="FQ84" i="12"/>
  <c r="FQ15" i="12"/>
  <c r="FQ122" i="12"/>
  <c r="FR24" i="12"/>
  <c r="FE37" i="10" s="1"/>
  <c r="FQ51" i="12"/>
  <c r="FR13" i="12"/>
  <c r="FQ133" i="12"/>
  <c r="FQ125" i="12"/>
  <c r="FQ9" i="12"/>
  <c r="FR70" i="12"/>
  <c r="FQ131" i="12"/>
  <c r="FR104" i="12"/>
  <c r="FR28" i="12"/>
  <c r="FE36" i="10" s="1"/>
  <c r="FQ53" i="12"/>
  <c r="FQ48" i="12"/>
  <c r="FQ90" i="12"/>
  <c r="FQ77" i="12"/>
  <c r="FR99" i="12"/>
  <c r="FQ63" i="12"/>
  <c r="FQ18" i="12"/>
  <c r="FR69" i="12"/>
  <c r="FQ114" i="12"/>
  <c r="FR56" i="12"/>
  <c r="FR58" i="12"/>
  <c r="FQ118" i="12"/>
  <c r="FR94" i="12"/>
  <c r="FQ120" i="12"/>
  <c r="FR34" i="12"/>
  <c r="FQ27" i="12"/>
  <c r="FR44" i="12"/>
  <c r="FR48" i="12"/>
  <c r="FQ85" i="12"/>
  <c r="FR30" i="12"/>
  <c r="FR20" i="12"/>
  <c r="FR87" i="12"/>
  <c r="FR25" i="12"/>
  <c r="FQ67" i="12"/>
  <c r="FR73" i="12"/>
  <c r="FQ129" i="12"/>
  <c r="FQ126" i="12"/>
  <c r="FR12" i="12"/>
  <c r="FE28" i="10" s="1"/>
  <c r="FR31" i="12"/>
  <c r="FR98" i="12"/>
  <c r="FQ46" i="12"/>
  <c r="FR14" i="12"/>
  <c r="FR88" i="12"/>
  <c r="FQ132" i="12"/>
  <c r="FQ39" i="12"/>
  <c r="FR102" i="12"/>
  <c r="FQ110" i="12"/>
  <c r="FQ106" i="12"/>
  <c r="FR76" i="12"/>
  <c r="FQ45" i="12"/>
  <c r="FR55" i="12"/>
  <c r="FR18" i="12"/>
  <c r="FR72" i="12"/>
  <c r="DM169" i="12"/>
  <c r="DM168" i="12"/>
  <c r="DM151" i="12"/>
  <c r="DM150" i="12"/>
  <c r="DM165" i="12"/>
  <c r="DM148" i="12"/>
  <c r="DM164" i="12"/>
  <c r="DN162" i="12"/>
  <c r="DN136" i="12"/>
  <c r="DN142" i="12"/>
  <c r="DN156" i="12"/>
  <c r="DM154" i="12"/>
  <c r="DN134" i="12"/>
  <c r="DM142" i="12"/>
  <c r="DN165" i="12"/>
  <c r="DN154" i="12"/>
  <c r="DN157" i="12"/>
  <c r="DN167" i="12"/>
  <c r="DM157" i="12"/>
  <c r="DM139" i="12"/>
  <c r="DN161" i="12"/>
  <c r="DN164" i="12"/>
  <c r="DM149" i="12"/>
  <c r="DM163" i="12"/>
  <c r="DM156" i="12"/>
  <c r="DN149" i="12"/>
  <c r="DN147" i="12"/>
  <c r="DM137" i="12"/>
  <c r="DN152" i="12"/>
  <c r="DM141" i="12"/>
  <c r="DM145" i="12"/>
  <c r="DN141" i="12"/>
  <c r="DN166" i="12"/>
  <c r="DN160" i="12"/>
  <c r="DM146" i="12"/>
  <c r="DN143" i="12"/>
  <c r="DM167" i="12"/>
  <c r="DN168" i="12"/>
  <c r="DM136" i="12"/>
  <c r="DM158" i="12"/>
  <c r="DN137" i="12"/>
  <c r="DM147" i="12"/>
  <c r="DN158" i="12"/>
  <c r="DM140" i="12"/>
  <c r="DM144" i="12"/>
  <c r="DN169" i="12"/>
  <c r="DN148" i="12"/>
  <c r="DM162" i="12"/>
  <c r="DN139" i="12"/>
  <c r="DM152" i="12"/>
  <c r="DN146" i="12"/>
  <c r="DN155" i="12"/>
  <c r="DM135" i="12"/>
  <c r="DM143" i="12"/>
  <c r="DM166" i="12"/>
  <c r="DN145" i="12"/>
  <c r="DM159" i="12"/>
  <c r="DM153" i="12"/>
  <c r="DM160" i="12"/>
  <c r="DN135" i="12"/>
  <c r="DM138" i="12"/>
  <c r="DN153" i="12"/>
  <c r="DN138" i="12"/>
  <c r="DN140" i="12"/>
  <c r="DN144" i="12"/>
  <c r="DN163" i="12"/>
  <c r="DM134" i="12"/>
  <c r="DN151" i="12"/>
  <c r="DN150" i="12"/>
  <c r="DM155" i="12"/>
  <c r="DM161" i="12"/>
  <c r="DN159" i="12"/>
  <c r="DN34" i="12"/>
  <c r="DN32" i="12"/>
  <c r="DN76" i="12"/>
  <c r="DM84" i="12"/>
  <c r="DN105" i="12"/>
  <c r="DN110" i="12"/>
  <c r="DN20" i="12"/>
  <c r="DN37" i="12"/>
  <c r="DN10" i="12"/>
  <c r="DA31" i="10" s="1"/>
  <c r="DN49" i="12"/>
  <c r="DM92" i="12"/>
  <c r="DN124" i="12"/>
  <c r="DM79" i="12"/>
  <c r="DM60" i="12"/>
  <c r="DM106" i="12"/>
  <c r="DN129" i="12"/>
  <c r="DN51" i="12"/>
  <c r="DM123" i="12"/>
  <c r="DN44" i="12"/>
  <c r="DM37" i="12"/>
  <c r="DN118" i="12"/>
  <c r="DM104" i="12"/>
  <c r="DN88" i="12"/>
  <c r="DM101" i="12"/>
  <c r="DM124" i="12"/>
  <c r="DN74" i="12"/>
  <c r="DN126" i="12"/>
  <c r="DM13" i="12"/>
  <c r="DM57" i="12"/>
  <c r="DN63" i="12"/>
  <c r="DM103" i="12"/>
  <c r="DM48" i="12"/>
  <c r="DN29" i="12"/>
  <c r="DM88" i="12"/>
  <c r="DN132" i="12"/>
  <c r="DN89" i="12"/>
  <c r="DN27" i="12"/>
  <c r="DN61" i="12"/>
  <c r="DN24" i="12"/>
  <c r="DA37" i="10" s="1"/>
  <c r="DN72" i="12"/>
  <c r="DN130" i="12"/>
  <c r="DM41" i="12"/>
  <c r="DM99" i="12"/>
  <c r="DM90" i="12"/>
  <c r="DN9" i="12"/>
  <c r="DM96" i="12"/>
  <c r="DN21" i="12"/>
  <c r="DN100" i="12"/>
  <c r="DM58" i="12"/>
  <c r="DM12" i="12"/>
  <c r="CZ28" i="10" s="1"/>
  <c r="DN36" i="12"/>
  <c r="DM89" i="12"/>
  <c r="DM49" i="12"/>
  <c r="DM67" i="12"/>
  <c r="DN117" i="12"/>
  <c r="DM74" i="12"/>
  <c r="DM43" i="12"/>
  <c r="DM18" i="12"/>
  <c r="DN79" i="12"/>
  <c r="DM100" i="12"/>
  <c r="DM16" i="12"/>
  <c r="DN91" i="12"/>
  <c r="DN106" i="12"/>
  <c r="DM133" i="12"/>
  <c r="DN87" i="12"/>
  <c r="DM109" i="12"/>
  <c r="DN68" i="12"/>
  <c r="DM61" i="12"/>
  <c r="DN60" i="12"/>
  <c r="DM120" i="12"/>
  <c r="DN42" i="12"/>
  <c r="DN14" i="12"/>
  <c r="DM83" i="12"/>
  <c r="DM77" i="12"/>
  <c r="DN121" i="12"/>
  <c r="DN35" i="12"/>
  <c r="DN58" i="12"/>
  <c r="DM51" i="12"/>
  <c r="DM25" i="12"/>
  <c r="DM125" i="12"/>
  <c r="DN127" i="12"/>
  <c r="DN84" i="12"/>
  <c r="DM20" i="12"/>
  <c r="DN131" i="12"/>
  <c r="DM87" i="12"/>
  <c r="DN26" i="12"/>
  <c r="DA29" i="10" s="1"/>
  <c r="DM64" i="12"/>
  <c r="DN17" i="12"/>
  <c r="DN73" i="12"/>
  <c r="DM95" i="12"/>
  <c r="DN86" i="12"/>
  <c r="DN112" i="12"/>
  <c r="DM38" i="12"/>
  <c r="DM119" i="12"/>
  <c r="DN82" i="12"/>
  <c r="DM107" i="12"/>
  <c r="DM82" i="12"/>
  <c r="DN25" i="12"/>
  <c r="DN123" i="12"/>
  <c r="DM69" i="12"/>
  <c r="DM34" i="12"/>
  <c r="DN18" i="12"/>
  <c r="DN77" i="12"/>
  <c r="DN52" i="12"/>
  <c r="DN80" i="12"/>
  <c r="DN67" i="12"/>
  <c r="DM42" i="12"/>
  <c r="DM45" i="12"/>
  <c r="DN50" i="12"/>
  <c r="DM131" i="12"/>
  <c r="DM50" i="12"/>
  <c r="DN115" i="12"/>
  <c r="DN125" i="12"/>
  <c r="DM30" i="12"/>
  <c r="DM94" i="12"/>
  <c r="DM91" i="12"/>
  <c r="DN114" i="12"/>
  <c r="DM105" i="12"/>
  <c r="DM112" i="12"/>
  <c r="DN103" i="12"/>
  <c r="DN41" i="12"/>
  <c r="DM121" i="12"/>
  <c r="DN85" i="12"/>
  <c r="DM102" i="12"/>
  <c r="DM110" i="12"/>
  <c r="DM86" i="12"/>
  <c r="DM22" i="12"/>
  <c r="DM40" i="12"/>
  <c r="DN38" i="12"/>
  <c r="DN75" i="12"/>
  <c r="DN19" i="12"/>
  <c r="DM29" i="12"/>
  <c r="DM66" i="12"/>
  <c r="DM98" i="12"/>
  <c r="DN99" i="12"/>
  <c r="DM129" i="12"/>
  <c r="DN56" i="12"/>
  <c r="DN97" i="12"/>
  <c r="DM36" i="12"/>
  <c r="DM53" i="12"/>
  <c r="DN90" i="12"/>
  <c r="DM126" i="12"/>
  <c r="DM39" i="12"/>
  <c r="DM128" i="12"/>
  <c r="DM33" i="12"/>
  <c r="DM71" i="12"/>
  <c r="DM55" i="12"/>
  <c r="DM76" i="12"/>
  <c r="DM27" i="12"/>
  <c r="DN66" i="12"/>
  <c r="DN69" i="12"/>
  <c r="DM117" i="12"/>
  <c r="DN101" i="12"/>
  <c r="DN53" i="12"/>
  <c r="DN94" i="12"/>
  <c r="DN78" i="12"/>
  <c r="DM68" i="12"/>
  <c r="DN64" i="12"/>
  <c r="DM80" i="12"/>
  <c r="DM32" i="12"/>
  <c r="DN47" i="12"/>
  <c r="DM46" i="12"/>
  <c r="DM63" i="12"/>
  <c r="DN30" i="12"/>
  <c r="DN102" i="12"/>
  <c r="DM122" i="12"/>
  <c r="DM93" i="12"/>
  <c r="DM56" i="12"/>
  <c r="DM52" i="12"/>
  <c r="DN48" i="12"/>
  <c r="DN116" i="12"/>
  <c r="DN120" i="12"/>
  <c r="DN33" i="12"/>
  <c r="DN12" i="12"/>
  <c r="DA28" i="10" s="1"/>
  <c r="DM31" i="12"/>
  <c r="DM62" i="12"/>
  <c r="DN96" i="12"/>
  <c r="DM65" i="12"/>
  <c r="DN133" i="12"/>
  <c r="DN16" i="12"/>
  <c r="DN11" i="12"/>
  <c r="DN65" i="12"/>
  <c r="DM75" i="12"/>
  <c r="DN95" i="12"/>
  <c r="DM28" i="12"/>
  <c r="CZ36" i="10" s="1"/>
  <c r="DN54" i="12"/>
  <c r="DM17" i="12"/>
  <c r="DN92" i="12"/>
  <c r="DN122" i="12"/>
  <c r="DN111" i="12"/>
  <c r="DM78" i="12"/>
  <c r="DM108" i="12"/>
  <c r="DN107" i="12"/>
  <c r="DN43" i="12"/>
  <c r="DN13" i="12"/>
  <c r="DN55" i="12"/>
  <c r="DN62" i="12"/>
  <c r="DM59" i="12"/>
  <c r="DM11" i="12"/>
  <c r="DN40" i="12"/>
  <c r="DN22" i="12"/>
  <c r="DM116" i="12"/>
  <c r="DN93" i="12"/>
  <c r="DM81" i="12"/>
  <c r="DM35" i="12"/>
  <c r="DM26" i="12"/>
  <c r="CZ29" i="10" s="1"/>
  <c r="DM97" i="12"/>
  <c r="DM21" i="12"/>
  <c r="DN57" i="12"/>
  <c r="DN109" i="12"/>
  <c r="DM23" i="12"/>
  <c r="DN23" i="12"/>
  <c r="DM113" i="12"/>
  <c r="DN39" i="12"/>
  <c r="DM15" i="12"/>
  <c r="DM9" i="12"/>
  <c r="DM132" i="12"/>
  <c r="DM85" i="12"/>
  <c r="DN83" i="12"/>
  <c r="DN31" i="12"/>
  <c r="DM47" i="12"/>
  <c r="DN70" i="12"/>
  <c r="DM14" i="12"/>
  <c r="DN128" i="12"/>
  <c r="DM115" i="12"/>
  <c r="DN59" i="12"/>
  <c r="DM130" i="12"/>
  <c r="DM72" i="12"/>
  <c r="DM114" i="12"/>
  <c r="DN98" i="12"/>
  <c r="DM54" i="12"/>
  <c r="DN119" i="12"/>
  <c r="DM19" i="12"/>
  <c r="DN113" i="12"/>
  <c r="DM111" i="12"/>
  <c r="DM24" i="12"/>
  <c r="CZ37" i="10" s="1"/>
  <c r="DN45" i="12"/>
  <c r="DM118" i="12"/>
  <c r="DN28" i="12"/>
  <c r="DA36" i="10" s="1"/>
  <c r="DN108" i="12"/>
  <c r="DM127" i="12"/>
  <c r="DN46" i="12"/>
  <c r="DM70" i="12"/>
  <c r="DN104" i="12"/>
  <c r="DM73" i="12"/>
  <c r="DN15" i="12"/>
  <c r="DN81" i="12"/>
  <c r="DN71" i="12"/>
  <c r="DM44" i="12"/>
  <c r="DM10" i="12"/>
  <c r="CZ31" i="10" s="1"/>
  <c r="G187" i="7"/>
  <c r="E188" i="7"/>
  <c r="H188" i="7" s="1"/>
  <c r="C189" i="7"/>
  <c r="DV38" i="10" l="1"/>
  <c r="FE21" i="10"/>
  <c r="DV34" i="10"/>
  <c r="GN38" i="10"/>
  <c r="HH38" i="10"/>
  <c r="HV38" i="10"/>
  <c r="CE38" i="10"/>
  <c r="AV38" i="10"/>
  <c r="CL21" i="10"/>
  <c r="F21" i="10"/>
  <c r="EP21" i="10"/>
  <c r="ER21" i="10" s="1"/>
  <c r="EI21" i="10"/>
  <c r="FL38" i="10"/>
  <c r="IQ38" i="10"/>
  <c r="CZ38" i="10"/>
  <c r="FK34" i="10"/>
  <c r="HV21" i="10"/>
  <c r="AB21" i="10"/>
  <c r="FY21" i="10"/>
  <c r="CZ21" i="10"/>
  <c r="T21" i="10"/>
  <c r="CT21" i="10"/>
  <c r="FR21" i="10"/>
  <c r="AH34" i="10"/>
  <c r="CZ42" i="10"/>
  <c r="DG42" i="10"/>
  <c r="FZ42" i="10"/>
  <c r="GA42" i="10" s="1"/>
  <c r="FK22" i="10"/>
  <c r="AP21" i="10"/>
  <c r="AQ21" i="10" s="1"/>
  <c r="HI21" i="10"/>
  <c r="HJ21" i="10" s="1"/>
  <c r="CS21" i="10"/>
  <c r="ID21" i="10"/>
  <c r="AB38" i="10"/>
  <c r="HP21" i="10"/>
  <c r="HQ21" i="10" s="1"/>
  <c r="FL42" i="10"/>
  <c r="CE42" i="10"/>
  <c r="CG42" i="10" s="1"/>
  <c r="CE21" i="10"/>
  <c r="EC38" i="10"/>
  <c r="BS36" i="10"/>
  <c r="CN29" i="10"/>
  <c r="EC21" i="10"/>
  <c r="ED21" i="10" s="1"/>
  <c r="AW21" i="10"/>
  <c r="BK21" i="10"/>
  <c r="BK38" i="10"/>
  <c r="CL38" i="10"/>
  <c r="ID34" i="10"/>
  <c r="BK42" i="10"/>
  <c r="BL42" i="10" s="1"/>
  <c r="T34" i="10"/>
  <c r="BJ38" i="10"/>
  <c r="BJ21" i="10"/>
  <c r="IC21" i="10"/>
  <c r="BQ38" i="10"/>
  <c r="BD34" i="10"/>
  <c r="CM34" i="10"/>
  <c r="CL42" i="10"/>
  <c r="CF34" i="10"/>
  <c r="BX21" i="10"/>
  <c r="CT38" i="10"/>
  <c r="IQ42" i="10"/>
  <c r="GF21" i="10"/>
  <c r="M42" i="10"/>
  <c r="HA38" i="10"/>
  <c r="M21" i="10"/>
  <c r="DN21" i="10"/>
  <c r="EP38" i="10"/>
  <c r="GM21" i="10"/>
  <c r="DO34" i="10"/>
  <c r="GN42" i="10"/>
  <c r="ID42" i="10"/>
  <c r="GF38" i="10"/>
  <c r="EJ42" i="10"/>
  <c r="EK42" i="10" s="1"/>
  <c r="CT34" i="10"/>
  <c r="BC21" i="10"/>
  <c r="EK36" i="10"/>
  <c r="DG21" i="10"/>
  <c r="DI21" i="10" s="1"/>
  <c r="EW38" i="10"/>
  <c r="IJ34" i="10"/>
  <c r="IJ38" i="10"/>
  <c r="HA21" i="10"/>
  <c r="HC21" i="10" s="1"/>
  <c r="BC38" i="10"/>
  <c r="FD21" i="10"/>
  <c r="FF21" i="10" s="1"/>
  <c r="AV21" i="10"/>
  <c r="AO38" i="10"/>
  <c r="IK38" i="10"/>
  <c r="FK21" i="10"/>
  <c r="FM21" i="10" s="1"/>
  <c r="GM38" i="10"/>
  <c r="GO38" i="10" s="1"/>
  <c r="FD34" i="10"/>
  <c r="G42" i="10"/>
  <c r="HI42" i="10"/>
  <c r="BY42" i="10"/>
  <c r="FR42" i="10"/>
  <c r="HH34" i="10"/>
  <c r="EQ42" i="10"/>
  <c r="T42" i="10"/>
  <c r="GG34" i="10"/>
  <c r="EB42" i="10"/>
  <c r="GT34" i="10"/>
  <c r="EX42" i="10"/>
  <c r="EY42" i="10" s="1"/>
  <c r="EB38" i="10"/>
  <c r="FE34" i="10"/>
  <c r="HB34" i="10"/>
  <c r="HC34" i="10" s="1"/>
  <c r="EI34" i="10"/>
  <c r="CS34" i="10"/>
  <c r="IC34" i="10"/>
  <c r="HP34" i="10"/>
  <c r="CM42" i="10"/>
  <c r="IK21" i="10"/>
  <c r="IL21" i="10" s="1"/>
  <c r="AP42" i="10"/>
  <c r="AQ42" i="10" s="1"/>
  <c r="EJ21" i="10"/>
  <c r="EX38" i="10"/>
  <c r="FS21" i="10"/>
  <c r="CM21" i="10"/>
  <c r="HP42" i="10"/>
  <c r="HQ42" i="10" s="1"/>
  <c r="AI42" i="10"/>
  <c r="AJ42" i="10" s="1"/>
  <c r="FR34" i="10"/>
  <c r="AB42" i="10"/>
  <c r="AC42" i="10" s="1"/>
  <c r="AV34" i="10"/>
  <c r="U21" i="10"/>
  <c r="HI34" i="10"/>
  <c r="FZ21" i="10"/>
  <c r="BX38" i="10"/>
  <c r="BZ38" i="10" s="1"/>
  <c r="AA22" i="10"/>
  <c r="AC22" i="10" s="1"/>
  <c r="EQ22" i="10"/>
  <c r="T22" i="10"/>
  <c r="EW34" i="10"/>
  <c r="EC34" i="10"/>
  <c r="AP38" i="10"/>
  <c r="T38" i="10"/>
  <c r="FE38" i="10"/>
  <c r="AA34" i="10"/>
  <c r="GG38" i="10"/>
  <c r="BY21" i="10"/>
  <c r="U38" i="10"/>
  <c r="DO21" i="10"/>
  <c r="CS38" i="10"/>
  <c r="EQ38" i="10"/>
  <c r="GU34" i="10"/>
  <c r="GN21" i="10"/>
  <c r="HB38" i="10"/>
  <c r="N21" i="10"/>
  <c r="DG38" i="10"/>
  <c r="BD21" i="10"/>
  <c r="GG21" i="10"/>
  <c r="CM38" i="10"/>
  <c r="AW34" i="10"/>
  <c r="FZ34" i="10"/>
  <c r="DN42" i="10"/>
  <c r="FD42" i="10"/>
  <c r="DU34" i="10"/>
  <c r="DW34" i="10" s="1"/>
  <c r="HB42" i="10"/>
  <c r="CT42" i="10"/>
  <c r="BR42" i="10"/>
  <c r="GN34" i="10"/>
  <c r="F34" i="10"/>
  <c r="DH42" i="10"/>
  <c r="EX34" i="10"/>
  <c r="AA21" i="10"/>
  <c r="AC21" i="10" s="1"/>
  <c r="DA21" i="10"/>
  <c r="DH38" i="10"/>
  <c r="HI38" i="10"/>
  <c r="HJ38" i="10" s="1"/>
  <c r="AA38" i="10"/>
  <c r="CF21" i="10"/>
  <c r="HW21" i="10"/>
  <c r="HX21" i="10" s="1"/>
  <c r="AI38" i="10"/>
  <c r="AJ38" i="10" s="1"/>
  <c r="BR38" i="10"/>
  <c r="G21" i="10"/>
  <c r="H21" i="10" s="1"/>
  <c r="FK38" i="10"/>
  <c r="GT38" i="10"/>
  <c r="BD38" i="10"/>
  <c r="U34" i="10"/>
  <c r="DG34" i="10"/>
  <c r="FK42" i="10"/>
  <c r="EB34" i="10"/>
  <c r="DA42" i="10"/>
  <c r="FD38" i="10"/>
  <c r="HW38" i="10"/>
  <c r="HX38" i="10" s="1"/>
  <c r="H37" i="10"/>
  <c r="BJ34" i="10"/>
  <c r="BX42" i="10"/>
  <c r="FS42" i="10"/>
  <c r="U42" i="10"/>
  <c r="HH42" i="10"/>
  <c r="F42" i="10"/>
  <c r="EP42" i="10"/>
  <c r="BX34" i="10"/>
  <c r="IK34" i="10"/>
  <c r="N34" i="10"/>
  <c r="HW19" i="10"/>
  <c r="DB29" i="10"/>
  <c r="CS33" i="10"/>
  <c r="EP22" i="10"/>
  <c r="DG22" i="10"/>
  <c r="F38" i="10"/>
  <c r="FY38" i="10"/>
  <c r="O28" i="10"/>
  <c r="HO34" i="10"/>
  <c r="BQ21" i="10"/>
  <c r="CF38" i="10"/>
  <c r="CG38" i="10" s="1"/>
  <c r="GT21" i="10"/>
  <c r="DU21" i="10"/>
  <c r="IQ21" i="10"/>
  <c r="FR38" i="10"/>
  <c r="DU38" i="10"/>
  <c r="DW38" i="10" s="1"/>
  <c r="EI38" i="10"/>
  <c r="BC42" i="10"/>
  <c r="IR38" i="10"/>
  <c r="IS38" i="10" s="1"/>
  <c r="BK34" i="10"/>
  <c r="DV42" i="10"/>
  <c r="HW42" i="10"/>
  <c r="IC38" i="10"/>
  <c r="DA34" i="10"/>
  <c r="FY34" i="10"/>
  <c r="AH21" i="10"/>
  <c r="AP34" i="10"/>
  <c r="GG42" i="10"/>
  <c r="DO38" i="10"/>
  <c r="DP38" i="10" s="1"/>
  <c r="HO38" i="10"/>
  <c r="EP34" i="10"/>
  <c r="GU42" i="10"/>
  <c r="IQ35" i="10"/>
  <c r="GU43" i="10"/>
  <c r="EI33" i="10"/>
  <c r="CU29" i="10"/>
  <c r="FE35" i="10"/>
  <c r="IS36" i="10"/>
  <c r="ER37" i="10"/>
  <c r="FK33" i="10"/>
  <c r="BL31" i="10"/>
  <c r="CZ34" i="10"/>
  <c r="EJ34" i="10"/>
  <c r="DH34" i="10"/>
  <c r="DV21" i="10"/>
  <c r="EX21" i="10"/>
  <c r="EY21" i="10" s="1"/>
  <c r="FS34" i="10"/>
  <c r="EJ38" i="10"/>
  <c r="AW33" i="10"/>
  <c r="CN31" i="10"/>
  <c r="DA38" i="10"/>
  <c r="DB38" i="10" s="1"/>
  <c r="IR34" i="10"/>
  <c r="FZ38" i="10"/>
  <c r="HV42" i="10"/>
  <c r="AI21" i="10"/>
  <c r="IR21" i="10"/>
  <c r="FS38" i="10"/>
  <c r="CZ22" i="10"/>
  <c r="DU42" i="10"/>
  <c r="HP38" i="10"/>
  <c r="AI34" i="10"/>
  <c r="BQ34" i="10"/>
  <c r="G38" i="10"/>
  <c r="AI35" i="10"/>
  <c r="AO34" i="10"/>
  <c r="DN34" i="10"/>
  <c r="BR21" i="10"/>
  <c r="BD33" i="10"/>
  <c r="GM34" i="10"/>
  <c r="IC42" i="10"/>
  <c r="AB34" i="10"/>
  <c r="BY35" i="10"/>
  <c r="DN22" i="10"/>
  <c r="FL35" i="10"/>
  <c r="GM42" i="10"/>
  <c r="BY34" i="10"/>
  <c r="EC42" i="10"/>
  <c r="CZ33" i="10"/>
  <c r="DV35" i="10"/>
  <c r="HA35" i="10"/>
  <c r="FT29" i="10"/>
  <c r="AB19" i="10"/>
  <c r="GF34" i="10"/>
  <c r="N42" i="10"/>
  <c r="CZ27" i="10"/>
  <c r="HO14" i="10"/>
  <c r="IR42" i="10"/>
  <c r="AO35" i="10"/>
  <c r="AA14" i="10"/>
  <c r="FK14" i="10"/>
  <c r="IQ14" i="10"/>
  <c r="DO22" i="10"/>
  <c r="ID33" i="10"/>
  <c r="CF33" i="10"/>
  <c r="ED29" i="10"/>
  <c r="HQ31" i="10"/>
  <c r="GU27" i="10"/>
  <c r="DV22" i="10"/>
  <c r="HV22" i="10"/>
  <c r="IQ22" i="10"/>
  <c r="BZ29" i="10"/>
  <c r="DI37" i="10"/>
  <c r="CF22" i="10"/>
  <c r="DU44" i="10"/>
  <c r="HC29" i="10"/>
  <c r="HC36" i="10"/>
  <c r="HO30" i="10"/>
  <c r="EY37" i="10"/>
  <c r="GA31" i="10"/>
  <c r="HB14" i="10"/>
  <c r="HB22" i="10"/>
  <c r="FZ44" i="10"/>
  <c r="GA36" i="10"/>
  <c r="HX36" i="10"/>
  <c r="EQ14" i="10"/>
  <c r="GG22" i="10"/>
  <c r="GH22" i="10" s="1"/>
  <c r="N22" i="10"/>
  <c r="EB22" i="10"/>
  <c r="ED28" i="10"/>
  <c r="M30" i="10"/>
  <c r="EX22" i="10"/>
  <c r="AO22" i="10"/>
  <c r="AQ28" i="10"/>
  <c r="EX18" i="10"/>
  <c r="DP28" i="10"/>
  <c r="ER29" i="10"/>
  <c r="IC35" i="10"/>
  <c r="EB44" i="10"/>
  <c r="IJ43" i="10"/>
  <c r="EJ43" i="10"/>
  <c r="BR32" i="10"/>
  <c r="BE28" i="10"/>
  <c r="CL22" i="10"/>
  <c r="IK42" i="10"/>
  <c r="BR15" i="10"/>
  <c r="AV33" i="10"/>
  <c r="IK14" i="10"/>
  <c r="CL35" i="10"/>
  <c r="BK44" i="10"/>
  <c r="ER39" i="10"/>
  <c r="EI14" i="10"/>
  <c r="AO27" i="10"/>
  <c r="GN14" i="10"/>
  <c r="CZ35" i="10"/>
  <c r="HB43" i="10"/>
  <c r="HP27" i="10"/>
  <c r="AJ31" i="10"/>
  <c r="AI22" i="10"/>
  <c r="GO31" i="10"/>
  <c r="AI32" i="10"/>
  <c r="HB35" i="10"/>
  <c r="HW22" i="10"/>
  <c r="U22" i="10"/>
  <c r="AJ28" i="10"/>
  <c r="BL29" i="10"/>
  <c r="HH43" i="10"/>
  <c r="CU39" i="10"/>
  <c r="GO37" i="10"/>
  <c r="DO35" i="10"/>
  <c r="EP43" i="10"/>
  <c r="HV14" i="10"/>
  <c r="AI19" i="10"/>
  <c r="DI29" i="10"/>
  <c r="M33" i="10"/>
  <c r="IK33" i="10"/>
  <c r="BX15" i="10"/>
  <c r="CM22" i="10"/>
  <c r="BK22" i="10"/>
  <c r="BZ28" i="10"/>
  <c r="FD30" i="10"/>
  <c r="FD22" i="10"/>
  <c r="DU22" i="10"/>
  <c r="GN22" i="10"/>
  <c r="DA43" i="10"/>
  <c r="IR35" i="10"/>
  <c r="CE43" i="10"/>
  <c r="FE22" i="10"/>
  <c r="HB18" i="10"/>
  <c r="HA43" i="10"/>
  <c r="GN41" i="10"/>
  <c r="FZ14" i="10"/>
  <c r="FF29" i="10"/>
  <c r="AC39" i="10"/>
  <c r="CL19" i="10"/>
  <c r="BK10" i="10"/>
  <c r="FL33" i="10"/>
  <c r="GV37" i="10"/>
  <c r="ED31" i="10"/>
  <c r="FD44" i="10"/>
  <c r="CF44" i="10"/>
  <c r="BQ41" i="10"/>
  <c r="BL36" i="10"/>
  <c r="FD19" i="10"/>
  <c r="F17" i="10"/>
  <c r="HH22" i="10"/>
  <c r="HC28" i="10"/>
  <c r="AX28" i="10"/>
  <c r="CL15" i="10"/>
  <c r="F22" i="10"/>
  <c r="HI43" i="10"/>
  <c r="HH14" i="10"/>
  <c r="BX35" i="10"/>
  <c r="FR19" i="10"/>
  <c r="BR22" i="10"/>
  <c r="BQ14" i="10"/>
  <c r="BD27" i="10"/>
  <c r="BD14" i="10"/>
  <c r="ID22" i="10"/>
  <c r="T14" i="10"/>
  <c r="GG19" i="10"/>
  <c r="CF30" i="10"/>
  <c r="AW30" i="10"/>
  <c r="AW14" i="10"/>
  <c r="GT33" i="10"/>
  <c r="AJ39" i="10"/>
  <c r="IJ22" i="10"/>
  <c r="IL22" i="10" s="1"/>
  <c r="GA39" i="10"/>
  <c r="FM37" i="10"/>
  <c r="FK35" i="10"/>
  <c r="BJ14" i="10"/>
  <c r="H36" i="10"/>
  <c r="HA22" i="10"/>
  <c r="DI28" i="10"/>
  <c r="HA32" i="10"/>
  <c r="FZ30" i="10"/>
  <c r="HX29" i="10"/>
  <c r="IQ17" i="10"/>
  <c r="EI12" i="10"/>
  <c r="DG27" i="10"/>
  <c r="CT17" i="10"/>
  <c r="AB18" i="10"/>
  <c r="AB12" i="10"/>
  <c r="EP35" i="10"/>
  <c r="FK17" i="10"/>
  <c r="FM29" i="10"/>
  <c r="T17" i="10"/>
  <c r="GG41" i="10"/>
  <c r="CF35" i="10"/>
  <c r="AV32" i="10"/>
  <c r="AW43" i="10"/>
  <c r="N32" i="10"/>
  <c r="CM18" i="10"/>
  <c r="BR19" i="10"/>
  <c r="ID19" i="10"/>
  <c r="EB19" i="10"/>
  <c r="EX15" i="10"/>
  <c r="EI15" i="10"/>
  <c r="IC27" i="10"/>
  <c r="T44" i="10"/>
  <c r="IL29" i="10"/>
  <c r="AH22" i="10"/>
  <c r="EJ44" i="10"/>
  <c r="CS22" i="10"/>
  <c r="FR35" i="10"/>
  <c r="FS35" i="10"/>
  <c r="FK32" i="10"/>
  <c r="BQ22" i="10"/>
  <c r="CL43" i="10"/>
  <c r="IJ41" i="10"/>
  <c r="BJ15" i="10"/>
  <c r="FF39" i="10"/>
  <c r="H39" i="10"/>
  <c r="IE39" i="10"/>
  <c r="CZ43" i="10"/>
  <c r="DU14" i="10"/>
  <c r="GN35" i="10"/>
  <c r="GO35" i="10" s="1"/>
  <c r="HI32" i="10"/>
  <c r="HQ28" i="10"/>
  <c r="FY14" i="10"/>
  <c r="GA28" i="10"/>
  <c r="AH43" i="10"/>
  <c r="EJ33" i="10"/>
  <c r="FR33" i="10"/>
  <c r="EP33" i="10"/>
  <c r="CG36" i="10"/>
  <c r="DW39" i="10"/>
  <c r="IS39" i="10"/>
  <c r="HJ39" i="10"/>
  <c r="V39" i="10"/>
  <c r="HO12" i="10"/>
  <c r="HO33" i="10"/>
  <c r="FZ33" i="10"/>
  <c r="HV17" i="10"/>
  <c r="IQ19" i="10"/>
  <c r="BX33" i="10"/>
  <c r="AO30" i="10"/>
  <c r="EJ27" i="10"/>
  <c r="DG17" i="10"/>
  <c r="EW44" i="10"/>
  <c r="EX27" i="10"/>
  <c r="FS22" i="10"/>
  <c r="AA19" i="10"/>
  <c r="FL10" i="10"/>
  <c r="BR14" i="10"/>
  <c r="T30" i="10"/>
  <c r="GG43" i="10"/>
  <c r="GT10" i="10"/>
  <c r="N14" i="10"/>
  <c r="M38" i="10"/>
  <c r="IJ27" i="10"/>
  <c r="DA30" i="10"/>
  <c r="IR22" i="10"/>
  <c r="ER28" i="10"/>
  <c r="EQ34" i="10"/>
  <c r="CL34" i="10"/>
  <c r="IL37" i="10"/>
  <c r="IJ23" i="10"/>
  <c r="HI18" i="10"/>
  <c r="EJ41" i="10"/>
  <c r="DO25" i="10"/>
  <c r="DP37" i="10"/>
  <c r="BC34" i="10"/>
  <c r="GU44" i="10"/>
  <c r="IJ42" i="10"/>
  <c r="FM39" i="10"/>
  <c r="HI22" i="10"/>
  <c r="BD19" i="10"/>
  <c r="AV19" i="10"/>
  <c r="IK35" i="10"/>
  <c r="FL34" i="10"/>
  <c r="FM34" i="10" s="1"/>
  <c r="CE34" i="10"/>
  <c r="M34" i="10"/>
  <c r="HO22" i="10"/>
  <c r="BZ37" i="10"/>
  <c r="BD22" i="10"/>
  <c r="ID38" i="10"/>
  <c r="IC22" i="10"/>
  <c r="GF42" i="10"/>
  <c r="AW38" i="10"/>
  <c r="AX38" i="10" s="1"/>
  <c r="BZ39" i="10"/>
  <c r="DI39" i="10"/>
  <c r="IL39" i="10"/>
  <c r="HI14" i="10"/>
  <c r="HP44" i="10"/>
  <c r="HX37" i="10"/>
  <c r="IQ44" i="10"/>
  <c r="EW27" i="10"/>
  <c r="DO33" i="10"/>
  <c r="EQ17" i="10"/>
  <c r="FL14" i="10"/>
  <c r="GG23" i="10"/>
  <c r="GT19" i="10"/>
  <c r="M12" i="10"/>
  <c r="DA41" i="10"/>
  <c r="G43" i="10"/>
  <c r="DW31" i="10"/>
  <c r="HH33" i="10"/>
  <c r="EP14" i="10"/>
  <c r="BD42" i="10"/>
  <c r="IE37" i="10"/>
  <c r="U33" i="10"/>
  <c r="GU21" i="10"/>
  <c r="AO15" i="10"/>
  <c r="HH17" i="10"/>
  <c r="BZ36" i="10"/>
  <c r="AQ36" i="10"/>
  <c r="EK31" i="10"/>
  <c r="EQ23" i="10"/>
  <c r="EP32" i="10"/>
  <c r="BE31" i="10"/>
  <c r="U17" i="10"/>
  <c r="T19" i="10"/>
  <c r="FE43" i="10"/>
  <c r="AJ29" i="10"/>
  <c r="BX22" i="10"/>
  <c r="AP14" i="10"/>
  <c r="DI36" i="10"/>
  <c r="AB44" i="10"/>
  <c r="FL32" i="10"/>
  <c r="BR34" i="10"/>
  <c r="GT42" i="10"/>
  <c r="GU22" i="10"/>
  <c r="BK25" i="10"/>
  <c r="EJ15" i="10"/>
  <c r="AX39" i="10"/>
  <c r="FD18" i="10"/>
  <c r="FE33" i="10"/>
  <c r="FD33" i="10"/>
  <c r="FF31" i="10"/>
  <c r="DB37" i="10"/>
  <c r="DH19" i="10"/>
  <c r="CS14" i="10"/>
  <c r="CS42" i="10"/>
  <c r="FR22" i="10"/>
  <c r="AA35" i="10"/>
  <c r="GU19" i="10"/>
  <c r="CM14" i="10"/>
  <c r="IJ11" i="10"/>
  <c r="FS15" i="10"/>
  <c r="HA15" i="10"/>
  <c r="DV15" i="10"/>
  <c r="ID15" i="10"/>
  <c r="DA14" i="10"/>
  <c r="FE10" i="10"/>
  <c r="FD32" i="10"/>
  <c r="DU17" i="10"/>
  <c r="DV41" i="10"/>
  <c r="DW29" i="10"/>
  <c r="GM33" i="10"/>
  <c r="GN19" i="10"/>
  <c r="GM22" i="10"/>
  <c r="G25" i="10"/>
  <c r="G30" i="10"/>
  <c r="F18" i="10"/>
  <c r="HH11" i="10"/>
  <c r="HJ37" i="10"/>
  <c r="HB27" i="10"/>
  <c r="HA10" i="10"/>
  <c r="HQ36" i="10"/>
  <c r="HP12" i="10"/>
  <c r="HQ37" i="10"/>
  <c r="HW18" i="10"/>
  <c r="HW25" i="10"/>
  <c r="HW32" i="10"/>
  <c r="HV30" i="10"/>
  <c r="HW44" i="10"/>
  <c r="AH18" i="10"/>
  <c r="AH35" i="10"/>
  <c r="IQ23" i="10"/>
  <c r="IQ34" i="10"/>
  <c r="BY22" i="10"/>
  <c r="BY44" i="10"/>
  <c r="AP19" i="10"/>
  <c r="AQ29" i="10"/>
  <c r="EJ19" i="10"/>
  <c r="EX19" i="10"/>
  <c r="EX35" i="10"/>
  <c r="FS30" i="10"/>
  <c r="FR30" i="10"/>
  <c r="FT28" i="10"/>
  <c r="BQ33" i="10"/>
  <c r="BD44" i="10"/>
  <c r="IC19" i="10"/>
  <c r="IC32" i="10"/>
  <c r="GF44" i="10"/>
  <c r="GF19" i="10"/>
  <c r="AX36" i="10"/>
  <c r="M14" i="10"/>
  <c r="AA15" i="10"/>
  <c r="EW15" i="10"/>
  <c r="HO10" i="10"/>
  <c r="FY30" i="10"/>
  <c r="FZ32" i="10"/>
  <c r="AI27" i="10"/>
  <c r="IQ25" i="10"/>
  <c r="IR14" i="10"/>
  <c r="AO41" i="10"/>
  <c r="AO23" i="10"/>
  <c r="EI10" i="10"/>
  <c r="EI23" i="10"/>
  <c r="EJ25" i="10"/>
  <c r="CT12" i="10"/>
  <c r="CS17" i="10"/>
  <c r="DO41" i="10"/>
  <c r="BQ11" i="10"/>
  <c r="BD25" i="10"/>
  <c r="U19" i="10"/>
  <c r="T25" i="10"/>
  <c r="CF27" i="10"/>
  <c r="CE14" i="10"/>
  <c r="AV41" i="10"/>
  <c r="AW42" i="10"/>
  <c r="AX42" i="10" s="1"/>
  <c r="AW17" i="10"/>
  <c r="GU17" i="10"/>
  <c r="GT17" i="10"/>
  <c r="GU38" i="10"/>
  <c r="N19" i="10"/>
  <c r="N25" i="10"/>
  <c r="EB30" i="10"/>
  <c r="EC43" i="10"/>
  <c r="EC19" i="10"/>
  <c r="AQ39" i="10"/>
  <c r="HX31" i="10"/>
  <c r="AI14" i="10"/>
  <c r="BX30" i="10"/>
  <c r="EK37" i="10"/>
  <c r="EW35" i="10"/>
  <c r="BQ42" i="10"/>
  <c r="U10" i="10"/>
  <c r="AV22" i="10"/>
  <c r="EB17" i="10"/>
  <c r="BJ22" i="10"/>
  <c r="T15" i="10"/>
  <c r="DV19" i="10"/>
  <c r="HB25" i="10"/>
  <c r="FZ23" i="10"/>
  <c r="IR18" i="10"/>
  <c r="BX44" i="10"/>
  <c r="DO14" i="10"/>
  <c r="FK43" i="10"/>
  <c r="BC22" i="10"/>
  <c r="IC25" i="10"/>
  <c r="T41" i="10"/>
  <c r="U35" i="10"/>
  <c r="U41" i="10"/>
  <c r="U32" i="10"/>
  <c r="CG37" i="10"/>
  <c r="AV43" i="10"/>
  <c r="EC25" i="10"/>
  <c r="EC35" i="10"/>
  <c r="BK32" i="10"/>
  <c r="IC15" i="10"/>
  <c r="HH15" i="10"/>
  <c r="DA22" i="10"/>
  <c r="GN30" i="10"/>
  <c r="HP35" i="10"/>
  <c r="V31" i="10"/>
  <c r="CE35" i="10"/>
  <c r="AX37" i="10"/>
  <c r="IR15" i="10"/>
  <c r="AB15" i="10"/>
  <c r="AH15" i="10"/>
  <c r="FE42" i="10"/>
  <c r="HA44" i="10"/>
  <c r="HW14" i="10"/>
  <c r="BY14" i="10"/>
  <c r="BX19" i="10"/>
  <c r="EK29" i="10"/>
  <c r="FT36" i="10"/>
  <c r="AC31" i="10"/>
  <c r="DN35" i="10"/>
  <c r="BR44" i="10"/>
  <c r="BQ44" i="10"/>
  <c r="BD35" i="10"/>
  <c r="BC27" i="10"/>
  <c r="CE27" i="10"/>
  <c r="AV44" i="10"/>
  <c r="GT30" i="10"/>
  <c r="GT22" i="10"/>
  <c r="EC12" i="10"/>
  <c r="CM32" i="10"/>
  <c r="BK14" i="10"/>
  <c r="F15" i="10"/>
  <c r="FD27" i="10"/>
  <c r="FF36" i="10"/>
  <c r="DV14" i="10"/>
  <c r="G14" i="10"/>
  <c r="G34" i="10"/>
  <c r="HA14" i="10"/>
  <c r="HB33" i="10"/>
  <c r="FZ35" i="10"/>
  <c r="IR33" i="10"/>
  <c r="DG35" i="10"/>
  <c r="FR41" i="10"/>
  <c r="DO42" i="10"/>
  <c r="EQ19" i="10"/>
  <c r="FL22" i="10"/>
  <c r="FM22" i="10" s="1"/>
  <c r="BC19" i="10"/>
  <c r="V29" i="10"/>
  <c r="CE30" i="10"/>
  <c r="AW22" i="10"/>
  <c r="GU25" i="10"/>
  <c r="M22" i="10"/>
  <c r="EC27" i="10"/>
  <c r="CM19" i="10"/>
  <c r="GU15" i="10"/>
  <c r="G27" i="10"/>
  <c r="G35" i="10"/>
  <c r="HP43" i="10"/>
  <c r="HO35" i="10"/>
  <c r="HV34" i="10"/>
  <c r="HX34" i="10" s="1"/>
  <c r="AI44" i="10"/>
  <c r="IR23" i="10"/>
  <c r="DG14" i="10"/>
  <c r="DG19" i="10"/>
  <c r="CT32" i="10"/>
  <c r="CS25" i="10"/>
  <c r="EW25" i="10"/>
  <c r="DO23" i="10"/>
  <c r="EQ30" i="10"/>
  <c r="FL24" i="10"/>
  <c r="FK23" i="10"/>
  <c r="FK41" i="10"/>
  <c r="FL25" i="10"/>
  <c r="BR41" i="10"/>
  <c r="BD23" i="10"/>
  <c r="IC41" i="10"/>
  <c r="T12" i="10"/>
  <c r="CE22" i="10"/>
  <c r="CF14" i="10"/>
  <c r="O37" i="10"/>
  <c r="M43" i="10"/>
  <c r="EC23" i="10"/>
  <c r="ED36" i="10"/>
  <c r="CM12" i="10"/>
  <c r="IK25" i="10"/>
  <c r="FE27" i="10"/>
  <c r="FF28" i="10"/>
  <c r="DV30" i="10"/>
  <c r="F44" i="10"/>
  <c r="HA42" i="10"/>
  <c r="HA19" i="10"/>
  <c r="CN28" i="10"/>
  <c r="FZ15" i="10"/>
  <c r="DB39" i="10"/>
  <c r="FT39" i="10"/>
  <c r="DB31" i="10"/>
  <c r="FE14" i="10"/>
  <c r="DU41" i="10"/>
  <c r="G32" i="10"/>
  <c r="H29" i="10"/>
  <c r="HH27" i="10"/>
  <c r="AI30" i="10"/>
  <c r="BY27" i="10"/>
  <c r="AO18" i="10"/>
  <c r="DH44" i="10"/>
  <c r="CT23" i="10"/>
  <c r="BQ18" i="10"/>
  <c r="BC25" i="10"/>
  <c r="T35" i="10"/>
  <c r="GV31" i="10"/>
  <c r="N38" i="10"/>
  <c r="DA11" i="10"/>
  <c r="FE11" i="10"/>
  <c r="GM30" i="10"/>
  <c r="DA10" i="10"/>
  <c r="CZ10" i="10"/>
  <c r="CZ19" i="10"/>
  <c r="FE44" i="10"/>
  <c r="FD41" i="10"/>
  <c r="FD24" i="10"/>
  <c r="FE25" i="10"/>
  <c r="FD14" i="10"/>
  <c r="FD17" i="10"/>
  <c r="DU35" i="10"/>
  <c r="DV33" i="10"/>
  <c r="DU30" i="10"/>
  <c r="DU18" i="10"/>
  <c r="DV43" i="10"/>
  <c r="DV27" i="10"/>
  <c r="GO36" i="10"/>
  <c r="GN33" i="10"/>
  <c r="GN27" i="10"/>
  <c r="GM14" i="10"/>
  <c r="GM18" i="10"/>
  <c r="F25" i="10"/>
  <c r="G44" i="10"/>
  <c r="HI27" i="10"/>
  <c r="HB17" i="10"/>
  <c r="HO43" i="10"/>
  <c r="HO27" i="10"/>
  <c r="FZ11" i="10"/>
  <c r="FY43" i="10"/>
  <c r="FZ19" i="10"/>
  <c r="FZ24" i="10"/>
  <c r="HV33" i="10"/>
  <c r="HW11" i="10"/>
  <c r="HW43" i="10"/>
  <c r="AI23" i="10"/>
  <c r="AH14" i="10"/>
  <c r="AI43" i="10"/>
  <c r="IQ32" i="10"/>
  <c r="IQ18" i="10"/>
  <c r="BY17" i="10"/>
  <c r="BY10" i="10"/>
  <c r="AO10" i="10"/>
  <c r="AP44" i="10"/>
  <c r="CZ25" i="10"/>
  <c r="HB30" i="10"/>
  <c r="HW24" i="10"/>
  <c r="IR24" i="10"/>
  <c r="GM17" i="10"/>
  <c r="GM25" i="10"/>
  <c r="F24" i="10"/>
  <c r="F11" i="10"/>
  <c r="HH12" i="10"/>
  <c r="HH18" i="10"/>
  <c r="HI23" i="10"/>
  <c r="HI41" i="10"/>
  <c r="HB23" i="10"/>
  <c r="HB44" i="10"/>
  <c r="HA12" i="10"/>
  <c r="HP41" i="10"/>
  <c r="HP32" i="10"/>
  <c r="HO44" i="10"/>
  <c r="HO24" i="10"/>
  <c r="FY19" i="10"/>
  <c r="FY33" i="10"/>
  <c r="HW10" i="10"/>
  <c r="DH14" i="10"/>
  <c r="DH18" i="10"/>
  <c r="DI31" i="10"/>
  <c r="DH27" i="10"/>
  <c r="DH11" i="10"/>
  <c r="CZ24" i="10"/>
  <c r="DA18" i="10"/>
  <c r="DB36" i="10"/>
  <c r="DA24" i="10"/>
  <c r="CZ44" i="10"/>
  <c r="DA23" i="10"/>
  <c r="CZ11" i="10"/>
  <c r="CZ18" i="10"/>
  <c r="FE17" i="10"/>
  <c r="FE18" i="10"/>
  <c r="DV44" i="10"/>
  <c r="DW36" i="10"/>
  <c r="DU10" i="10"/>
  <c r="DV25" i="10"/>
  <c r="DU32" i="10"/>
  <c r="DU43" i="10"/>
  <c r="GN12" i="10"/>
  <c r="F14" i="10"/>
  <c r="G12" i="10"/>
  <c r="F35" i="10"/>
  <c r="HJ28" i="10"/>
  <c r="HI30" i="10"/>
  <c r="HA17" i="10"/>
  <c r="HP18" i="10"/>
  <c r="FY27" i="10"/>
  <c r="FY41" i="10"/>
  <c r="FY35" i="10"/>
  <c r="FY44" i="10"/>
  <c r="HV35" i="10"/>
  <c r="HW33" i="10"/>
  <c r="HV19" i="10"/>
  <c r="AI10" i="10"/>
  <c r="AH41" i="10"/>
  <c r="IQ12" i="10"/>
  <c r="IS37" i="10"/>
  <c r="IR27" i="10"/>
  <c r="BY41" i="10"/>
  <c r="BY11" i="10"/>
  <c r="BX23" i="10"/>
  <c r="GM10" i="10"/>
  <c r="FE30" i="10"/>
  <c r="GN23" i="10"/>
  <c r="GO29" i="10"/>
  <c r="GM24" i="10"/>
  <c r="F33" i="10"/>
  <c r="G10" i="10"/>
  <c r="F32" i="10"/>
  <c r="F43" i="10"/>
  <c r="HI19" i="10"/>
  <c r="HI44" i="10"/>
  <c r="HI17" i="10"/>
  <c r="HA30" i="10"/>
  <c r="HA18" i="10"/>
  <c r="HB10" i="10"/>
  <c r="HC37" i="10"/>
  <c r="HA11" i="10"/>
  <c r="HP25" i="10"/>
  <c r="HP24" i="10"/>
  <c r="HP22" i="10"/>
  <c r="HP14" i="10"/>
  <c r="FY17" i="10"/>
  <c r="GA29" i="10"/>
  <c r="FY12" i="10"/>
  <c r="HW30" i="10"/>
  <c r="HV24" i="10"/>
  <c r="HV43" i="10"/>
  <c r="AI33" i="10"/>
  <c r="IQ11" i="10"/>
  <c r="IR43" i="10"/>
  <c r="IR19" i="10"/>
  <c r="BX11" i="10"/>
  <c r="BX32" i="10"/>
  <c r="AQ37" i="10"/>
  <c r="EJ10" i="10"/>
  <c r="FD10" i="10"/>
  <c r="DA35" i="10"/>
  <c r="CZ12" i="10"/>
  <c r="FE23" i="10"/>
  <c r="DW37" i="10"/>
  <c r="GN32" i="10"/>
  <c r="GO28" i="10"/>
  <c r="GN43" i="10"/>
  <c r="GM19" i="10"/>
  <c r="GM11" i="10"/>
  <c r="F30" i="10"/>
  <c r="H31" i="10"/>
  <c r="G33" i="10"/>
  <c r="G24" i="10"/>
  <c r="F41" i="10"/>
  <c r="HH44" i="10"/>
  <c r="HI10" i="10"/>
  <c r="HI11" i="10"/>
  <c r="HJ31" i="10"/>
  <c r="HA33" i="10"/>
  <c r="HA27" i="10"/>
  <c r="HO25" i="10"/>
  <c r="HP30" i="10"/>
  <c r="HO19" i="10"/>
  <c r="FY25" i="10"/>
  <c r="FY22" i="10"/>
  <c r="HW27" i="10"/>
  <c r="HV44" i="10"/>
  <c r="HW35" i="10"/>
  <c r="HX28" i="10"/>
  <c r="AH27" i="10"/>
  <c r="AH11" i="10"/>
  <c r="AH44" i="10"/>
  <c r="IR44" i="10"/>
  <c r="IR10" i="10"/>
  <c r="IQ27" i="10"/>
  <c r="BY23" i="10"/>
  <c r="DA19" i="10"/>
  <c r="DB28" i="10"/>
  <c r="FE41" i="10"/>
  <c r="FD23" i="10"/>
  <c r="FE24" i="10"/>
  <c r="DV10" i="10"/>
  <c r="DV18" i="10"/>
  <c r="GN44" i="10"/>
  <c r="GM43" i="10"/>
  <c r="GM27" i="10"/>
  <c r="GN25" i="10"/>
  <c r="G18" i="10"/>
  <c r="G23" i="10"/>
  <c r="G41" i="10"/>
  <c r="F12" i="10"/>
  <c r="F19" i="10"/>
  <c r="HI35" i="10"/>
  <c r="HH23" i="10"/>
  <c r="HA23" i="10"/>
  <c r="HB32" i="10"/>
  <c r="HP23" i="10"/>
  <c r="HO18" i="10"/>
  <c r="FY24" i="10"/>
  <c r="FZ22" i="10"/>
  <c r="FZ43" i="10"/>
  <c r="FZ17" i="10"/>
  <c r="FY11" i="10"/>
  <c r="HV27" i="10"/>
  <c r="HV11" i="10"/>
  <c r="AH32" i="10"/>
  <c r="AJ36" i="10"/>
  <c r="AI11" i="10"/>
  <c r="AH19" i="10"/>
  <c r="AH30" i="10"/>
  <c r="AH17" i="10"/>
  <c r="AH25" i="10"/>
  <c r="IS31" i="10"/>
  <c r="BY43" i="10"/>
  <c r="BX25" i="10"/>
  <c r="BX17" i="10"/>
  <c r="BX18" i="10"/>
  <c r="AP35" i="10"/>
  <c r="DA12" i="10"/>
  <c r="CZ23" i="10"/>
  <c r="CZ41" i="10"/>
  <c r="DA44" i="10"/>
  <c r="FD11" i="10"/>
  <c r="FD25" i="10"/>
  <c r="FE32" i="10"/>
  <c r="FD43" i="10"/>
  <c r="DV23" i="10"/>
  <c r="DV24" i="10"/>
  <c r="DV12" i="10"/>
  <c r="DV17" i="10"/>
  <c r="DU11" i="10"/>
  <c r="GN17" i="10"/>
  <c r="GN11" i="10"/>
  <c r="GM41" i="10"/>
  <c r="GN18" i="10"/>
  <c r="HH25" i="10"/>
  <c r="HH41" i="10"/>
  <c r="HH32" i="10"/>
  <c r="HA24" i="10"/>
  <c r="HA41" i="10"/>
  <c r="HQ29" i="10"/>
  <c r="HP33" i="10"/>
  <c r="HP10" i="10"/>
  <c r="HP19" i="10"/>
  <c r="FY23" i="10"/>
  <c r="FY10" i="10"/>
  <c r="FY18" i="10"/>
  <c r="FZ25" i="10"/>
  <c r="HW23" i="10"/>
  <c r="HV12" i="10"/>
  <c r="AH23" i="10"/>
  <c r="AI24" i="10"/>
  <c r="IR32" i="10"/>
  <c r="IQ24" i="10"/>
  <c r="IQ30" i="10"/>
  <c r="IQ41" i="10"/>
  <c r="IR25" i="10"/>
  <c r="IQ43" i="10"/>
  <c r="IS29" i="10"/>
  <c r="BY32" i="10"/>
  <c r="BY33" i="10"/>
  <c r="BX41" i="10"/>
  <c r="BX43" i="10"/>
  <c r="BX14" i="10"/>
  <c r="BX12" i="10"/>
  <c r="BY18" i="10"/>
  <c r="AO11" i="10"/>
  <c r="DU25" i="10"/>
  <c r="GM32" i="10"/>
  <c r="G11" i="10"/>
  <c r="F27" i="10"/>
  <c r="HI24" i="10"/>
  <c r="HH10" i="10"/>
  <c r="HH24" i="10"/>
  <c r="HB12" i="10"/>
  <c r="HO32" i="10"/>
  <c r="HO11" i="10"/>
  <c r="HO23" i="10"/>
  <c r="HW17" i="10"/>
  <c r="HV18" i="10"/>
  <c r="AI17" i="10"/>
  <c r="BY24" i="10"/>
  <c r="BY12" i="10"/>
  <c r="BY19" i="10"/>
  <c r="EI24" i="10"/>
  <c r="EJ24" i="10"/>
  <c r="DV11" i="10"/>
  <c r="DV32" i="10"/>
  <c r="GM12" i="10"/>
  <c r="CZ30" i="10"/>
  <c r="CZ17" i="10"/>
  <c r="DA17" i="10"/>
  <c r="FE19" i="10"/>
  <c r="FE12" i="10"/>
  <c r="DU23" i="10"/>
  <c r="DW28" i="10"/>
  <c r="DU12" i="10"/>
  <c r="DU24" i="10"/>
  <c r="DU27" i="10"/>
  <c r="GN10" i="10"/>
  <c r="GM44" i="10"/>
  <c r="G19" i="10"/>
  <c r="G17" i="10"/>
  <c r="G22" i="10"/>
  <c r="HH19" i="10"/>
  <c r="HJ29" i="10"/>
  <c r="HB11" i="10"/>
  <c r="HP17" i="10"/>
  <c r="FZ41" i="10"/>
  <c r="GA37" i="10"/>
  <c r="FZ18" i="10"/>
  <c r="HV25" i="10"/>
  <c r="HW12" i="10"/>
  <c r="AJ37" i="10"/>
  <c r="AH24" i="10"/>
  <c r="AI41" i="10"/>
  <c r="AI18" i="10"/>
  <c r="AH12" i="10"/>
  <c r="IR17" i="10"/>
  <c r="IQ10" i="10"/>
  <c r="IQ33" i="10"/>
  <c r="BY30" i="10"/>
  <c r="HB24" i="10"/>
  <c r="HB19" i="10"/>
  <c r="HO17" i="10"/>
  <c r="FZ27" i="10"/>
  <c r="FY32" i="10"/>
  <c r="FZ10" i="10"/>
  <c r="HV23" i="10"/>
  <c r="HW41" i="10"/>
  <c r="HV32" i="10"/>
  <c r="AI25" i="10"/>
  <c r="AH33" i="10"/>
  <c r="IR30" i="10"/>
  <c r="BX27" i="10"/>
  <c r="BX24" i="10"/>
  <c r="AQ31" i="10"/>
  <c r="AO32" i="10"/>
  <c r="EI25" i="10"/>
  <c r="FD12" i="10"/>
  <c r="DU19" i="10"/>
  <c r="HI12" i="10"/>
  <c r="HI25" i="10"/>
  <c r="CZ14" i="10"/>
  <c r="DA25" i="10"/>
  <c r="DA32" i="10"/>
  <c r="CZ32" i="10"/>
  <c r="DA27" i="10"/>
  <c r="DA33" i="10"/>
  <c r="FD35" i="10"/>
  <c r="FF37" i="10"/>
  <c r="DU33" i="10"/>
  <c r="GM23" i="10"/>
  <c r="GN24" i="10"/>
  <c r="H28" i="10"/>
  <c r="F10" i="10"/>
  <c r="F23" i="10"/>
  <c r="HH30" i="10"/>
  <c r="HJ36" i="10"/>
  <c r="HH35" i="10"/>
  <c r="HI33" i="10"/>
  <c r="HB41" i="10"/>
  <c r="HC31" i="10"/>
  <c r="HA25" i="10"/>
  <c r="HP11" i="10"/>
  <c r="HO41" i="10"/>
  <c r="FZ12" i="10"/>
  <c r="HV41" i="10"/>
  <c r="HV10" i="10"/>
  <c r="AH10" i="10"/>
  <c r="AI12" i="10"/>
  <c r="IR11" i="10"/>
  <c r="IS28" i="10"/>
  <c r="IR12" i="10"/>
  <c r="IR41" i="10"/>
  <c r="BX10" i="10"/>
  <c r="BZ31" i="10"/>
  <c r="AP25" i="10"/>
  <c r="AO25" i="10"/>
  <c r="EI27" i="10"/>
  <c r="EI30" i="10"/>
  <c r="EJ12" i="10"/>
  <c r="EI22" i="10"/>
  <c r="EK22" i="10" s="1"/>
  <c r="DH43" i="10"/>
  <c r="DH12" i="10"/>
  <c r="CT11" i="10"/>
  <c r="CU28" i="10"/>
  <c r="CS27" i="10"/>
  <c r="EX23" i="10"/>
  <c r="EY36" i="10"/>
  <c r="FR11" i="10"/>
  <c r="FS23" i="10"/>
  <c r="FR44" i="10"/>
  <c r="FS43" i="10"/>
  <c r="AA44" i="10"/>
  <c r="AA27" i="10"/>
  <c r="AA17" i="10"/>
  <c r="AB25" i="10"/>
  <c r="DN30" i="10"/>
  <c r="DN44" i="10"/>
  <c r="DP29" i="10"/>
  <c r="DO43" i="10"/>
  <c r="DO44" i="10"/>
  <c r="EP10" i="10"/>
  <c r="EQ44" i="10"/>
  <c r="FK19" i="10"/>
  <c r="FL43" i="10"/>
  <c r="BQ30" i="10"/>
  <c r="BS31" i="10"/>
  <c r="BQ25" i="10"/>
  <c r="BR30" i="10"/>
  <c r="BC32" i="10"/>
  <c r="BC17" i="10"/>
  <c r="BC12" i="10"/>
  <c r="IC23" i="10"/>
  <c r="IE36" i="10"/>
  <c r="ID17" i="10"/>
  <c r="IC24" i="10"/>
  <c r="U27" i="10"/>
  <c r="GH36" i="10"/>
  <c r="GF35" i="10"/>
  <c r="GF30" i="10"/>
  <c r="GG33" i="10"/>
  <c r="GG12" i="10"/>
  <c r="GG10" i="10"/>
  <c r="CE24" i="10"/>
  <c r="CF12" i="10"/>
  <c r="CF17" i="10"/>
  <c r="CF41" i="10"/>
  <c r="AW24" i="10"/>
  <c r="AW41" i="10"/>
  <c r="AV23" i="10"/>
  <c r="GU24" i="10"/>
  <c r="GT14" i="10"/>
  <c r="GT23" i="10"/>
  <c r="N10" i="10"/>
  <c r="N27" i="10"/>
  <c r="M41" i="10"/>
  <c r="M23" i="10"/>
  <c r="ED37" i="10"/>
  <c r="CL41" i="10"/>
  <c r="CM10" i="10"/>
  <c r="BJ33" i="10"/>
  <c r="FK15" i="10"/>
  <c r="HI15" i="10"/>
  <c r="GV39" i="10"/>
  <c r="HC39" i="10"/>
  <c r="AP43" i="10"/>
  <c r="AP33" i="10"/>
  <c r="AP17" i="10"/>
  <c r="AP24" i="10"/>
  <c r="EI19" i="10"/>
  <c r="EI43" i="10"/>
  <c r="EJ35" i="10"/>
  <c r="DH35" i="10"/>
  <c r="CT35" i="10"/>
  <c r="CT22" i="10"/>
  <c r="CT44" i="10"/>
  <c r="CS43" i="10"/>
  <c r="CU37" i="10"/>
  <c r="FS32" i="10"/>
  <c r="AA30" i="10"/>
  <c r="AA11" i="10"/>
  <c r="AA33" i="10"/>
  <c r="AB17" i="10"/>
  <c r="DN10" i="10"/>
  <c r="EP30" i="10"/>
  <c r="ER36" i="10"/>
  <c r="EP27" i="10"/>
  <c r="BD11" i="10"/>
  <c r="BC11" i="10"/>
  <c r="ID30" i="10"/>
  <c r="IC17" i="10"/>
  <c r="ID41" i="10"/>
  <c r="ID11" i="10"/>
  <c r="U44" i="10"/>
  <c r="U23" i="10"/>
  <c r="U11" i="10"/>
  <c r="GF12" i="10"/>
  <c r="GG32" i="10"/>
  <c r="GG30" i="10"/>
  <c r="CE32" i="10"/>
  <c r="CF24" i="10"/>
  <c r="AW23" i="10"/>
  <c r="AW25" i="10"/>
  <c r="AW44" i="10"/>
  <c r="AV10" i="10"/>
  <c r="AW18" i="10"/>
  <c r="AV17" i="10"/>
  <c r="GT24" i="10"/>
  <c r="GU32" i="10"/>
  <c r="GT32" i="10"/>
  <c r="GU30" i="10"/>
  <c r="M10" i="10"/>
  <c r="M35" i="10"/>
  <c r="O29" i="10"/>
  <c r="N23" i="10"/>
  <c r="M44" i="10"/>
  <c r="EC22" i="10"/>
  <c r="EB23" i="10"/>
  <c r="CL24" i="10"/>
  <c r="BL37" i="10"/>
  <c r="BJ23" i="10"/>
  <c r="BJ18" i="10"/>
  <c r="BK35" i="10"/>
  <c r="BJ44" i="10"/>
  <c r="IJ19" i="10"/>
  <c r="IK18" i="10"/>
  <c r="U15" i="10"/>
  <c r="AI15" i="10"/>
  <c r="HP15" i="10"/>
  <c r="G15" i="10"/>
  <c r="CT14" i="10"/>
  <c r="CS30" i="10"/>
  <c r="EW22" i="10"/>
  <c r="EW41" i="10"/>
  <c r="DN12" i="10"/>
  <c r="BQ12" i="10"/>
  <c r="BD41" i="10"/>
  <c r="BD18" i="10"/>
  <c r="ID12" i="10"/>
  <c r="T18" i="10"/>
  <c r="GV28" i="10"/>
  <c r="N33" i="10"/>
  <c r="EC18" i="10"/>
  <c r="EB43" i="10"/>
  <c r="EB33" i="10"/>
  <c r="CM17" i="10"/>
  <c r="CM33" i="10"/>
  <c r="CL33" i="10"/>
  <c r="CM43" i="10"/>
  <c r="CL44" i="10"/>
  <c r="BJ35" i="10"/>
  <c r="BJ43" i="10"/>
  <c r="BJ32" i="10"/>
  <c r="BJ24" i="10"/>
  <c r="IK43" i="10"/>
  <c r="IJ32" i="10"/>
  <c r="IK32" i="10"/>
  <c r="CZ15" i="10"/>
  <c r="EB15" i="10"/>
  <c r="GG15" i="10"/>
  <c r="N15" i="10"/>
  <c r="O39" i="10"/>
  <c r="AP27" i="10"/>
  <c r="AO19" i="10"/>
  <c r="AO33" i="10"/>
  <c r="AO12" i="10"/>
  <c r="AP10" i="10"/>
  <c r="AP22" i="10"/>
  <c r="EJ30" i="10"/>
  <c r="EI11" i="10"/>
  <c r="EJ23" i="10"/>
  <c r="EJ11" i="10"/>
  <c r="DH25" i="10"/>
  <c r="DG12" i="10"/>
  <c r="DG33" i="10"/>
  <c r="DG18" i="10"/>
  <c r="DG23" i="10"/>
  <c r="DH22" i="10"/>
  <c r="DH30" i="10"/>
  <c r="CU31" i="10"/>
  <c r="CS35" i="10"/>
  <c r="CS10" i="10"/>
  <c r="EW14" i="10"/>
  <c r="EW23" i="10"/>
  <c r="EW32" i="10"/>
  <c r="EY28" i="10"/>
  <c r="FS11" i="10"/>
  <c r="FS14" i="10"/>
  <c r="FS19" i="10"/>
  <c r="AA12" i="10"/>
  <c r="AC29" i="10"/>
  <c r="DN25" i="10"/>
  <c r="DN14" i="10"/>
  <c r="DN41" i="10"/>
  <c r="FL41" i="10"/>
  <c r="FK24" i="10"/>
  <c r="BQ24" i="10"/>
  <c r="BR17" i="10"/>
  <c r="BR33" i="10"/>
  <c r="BE36" i="10"/>
  <c r="BC30" i="10"/>
  <c r="BC33" i="10"/>
  <c r="ID24" i="10"/>
  <c r="ID44" i="10"/>
  <c r="ID18" i="10"/>
  <c r="T24" i="10"/>
  <c r="U30" i="10"/>
  <c r="GF23" i="10"/>
  <c r="GG25" i="10"/>
  <c r="GG24" i="10"/>
  <c r="GF18" i="10"/>
  <c r="GF25" i="10"/>
  <c r="CG31" i="10"/>
  <c r="CE44" i="10"/>
  <c r="GU11" i="10"/>
  <c r="GT35" i="10"/>
  <c r="GU33" i="10"/>
  <c r="M32" i="10"/>
  <c r="M17" i="10"/>
  <c r="EB12" i="10"/>
  <c r="EB32" i="10"/>
  <c r="CM24" i="10"/>
  <c r="CL14" i="10"/>
  <c r="BJ41" i="10"/>
  <c r="IK11" i="10"/>
  <c r="IL36" i="10"/>
  <c r="FE15" i="10"/>
  <c r="DG15" i="10"/>
  <c r="GF15" i="10"/>
  <c r="HV15" i="10"/>
  <c r="BC15" i="10"/>
  <c r="GO39" i="10"/>
  <c r="GH39" i="10"/>
  <c r="ED39" i="10"/>
  <c r="DG24" i="10"/>
  <c r="CT18" i="10"/>
  <c r="EX10" i="10"/>
  <c r="FR24" i="10"/>
  <c r="FR32" i="10"/>
  <c r="AB10" i="10"/>
  <c r="AA18" i="10"/>
  <c r="AA41" i="10"/>
  <c r="AB11" i="10"/>
  <c r="AA10" i="10"/>
  <c r="DN24" i="10"/>
  <c r="DN23" i="10"/>
  <c r="EP23" i="10"/>
  <c r="EQ24" i="10"/>
  <c r="EQ41" i="10"/>
  <c r="EQ43" i="10"/>
  <c r="FM36" i="10"/>
  <c r="FL18" i="10"/>
  <c r="FM28" i="10"/>
  <c r="BS37" i="10"/>
  <c r="BQ43" i="10"/>
  <c r="BQ27" i="10"/>
  <c r="BC10" i="10"/>
  <c r="ID32" i="10"/>
  <c r="IC12" i="10"/>
  <c r="IE31" i="10"/>
  <c r="U43" i="10"/>
  <c r="U14" i="10"/>
  <c r="T23" i="10"/>
  <c r="T27" i="10"/>
  <c r="GG27" i="10"/>
  <c r="GG17" i="10"/>
  <c r="GG11" i="10"/>
  <c r="CF25" i="10"/>
  <c r="CF11" i="10"/>
  <c r="CE12" i="10"/>
  <c r="CF18" i="10"/>
  <c r="AV18" i="10"/>
  <c r="AW19" i="10"/>
  <c r="GT11" i="10"/>
  <c r="GU41" i="10"/>
  <c r="GU23" i="10"/>
  <c r="GU14" i="10"/>
  <c r="N18" i="10"/>
  <c r="EC17" i="10"/>
  <c r="CL10" i="10"/>
  <c r="CN37" i="10"/>
  <c r="BJ11" i="10"/>
  <c r="BJ27" i="10"/>
  <c r="BK43" i="10"/>
  <c r="IK12" i="10"/>
  <c r="IK41" i="10"/>
  <c r="DH15" i="10"/>
  <c r="IJ15" i="10"/>
  <c r="HX39" i="10"/>
  <c r="AO44" i="10"/>
  <c r="AP23" i="10"/>
  <c r="AP30" i="10"/>
  <c r="AO24" i="10"/>
  <c r="EJ17" i="10"/>
  <c r="EI18" i="10"/>
  <c r="EJ32" i="10"/>
  <c r="DG30" i="10"/>
  <c r="DG44" i="10"/>
  <c r="CT30" i="10"/>
  <c r="CS19" i="10"/>
  <c r="CU36" i="10"/>
  <c r="CS24" i="10"/>
  <c r="EW12" i="10"/>
  <c r="EW30" i="10"/>
  <c r="EX44" i="10"/>
  <c r="EW17" i="10"/>
  <c r="EX24" i="10"/>
  <c r="EX33" i="10"/>
  <c r="EX32" i="10"/>
  <c r="FS17" i="10"/>
  <c r="FR23" i="10"/>
  <c r="FS12" i="10"/>
  <c r="AB43" i="10"/>
  <c r="AA32" i="10"/>
  <c r="AB41" i="10"/>
  <c r="DO24" i="10"/>
  <c r="DN11" i="10"/>
  <c r="DN19" i="10"/>
  <c r="EQ18" i="10"/>
  <c r="ER31" i="10"/>
  <c r="FK30" i="10"/>
  <c r="BR35" i="10"/>
  <c r="BS28" i="10"/>
  <c r="BQ32" i="10"/>
  <c r="BD24" i="10"/>
  <c r="BD12" i="10"/>
  <c r="BD10" i="10"/>
  <c r="BC35" i="10"/>
  <c r="BC14" i="10"/>
  <c r="IC11" i="10"/>
  <c r="ID10" i="10"/>
  <c r="IC30" i="10"/>
  <c r="V36" i="10"/>
  <c r="GG44" i="10"/>
  <c r="CF32" i="10"/>
  <c r="AV25" i="10"/>
  <c r="AW27" i="10"/>
  <c r="AW12" i="10"/>
  <c r="GT27" i="10"/>
  <c r="GT41" i="10"/>
  <c r="O36" i="10"/>
  <c r="O31" i="10"/>
  <c r="M19" i="10"/>
  <c r="N44" i="10"/>
  <c r="N17" i="10"/>
  <c r="EC32" i="10"/>
  <c r="EB18" i="10"/>
  <c r="CL25" i="10"/>
  <c r="BK30" i="10"/>
  <c r="BK19" i="10"/>
  <c r="IJ17" i="10"/>
  <c r="FR15" i="10"/>
  <c r="AW15" i="10"/>
  <c r="HW15" i="10"/>
  <c r="CE15" i="10"/>
  <c r="AP15" i="10"/>
  <c r="HO15" i="10"/>
  <c r="GT15" i="10"/>
  <c r="EK39" i="10"/>
  <c r="EY39" i="10"/>
  <c r="CN39" i="10"/>
  <c r="AO43" i="10"/>
  <c r="EI32" i="10"/>
  <c r="DH41" i="10"/>
  <c r="DH10" i="10"/>
  <c r="DG43" i="10"/>
  <c r="DG11" i="10"/>
  <c r="CS23" i="10"/>
  <c r="CT24" i="10"/>
  <c r="CS12" i="10"/>
  <c r="EX25" i="10"/>
  <c r="EW19" i="10"/>
  <c r="EX14" i="10"/>
  <c r="EX17" i="10"/>
  <c r="EX12" i="10"/>
  <c r="FS18" i="10"/>
  <c r="FS25" i="10"/>
  <c r="FR25" i="10"/>
  <c r="FT31" i="10"/>
  <c r="FR27" i="10"/>
  <c r="AC36" i="10"/>
  <c r="DO11" i="10"/>
  <c r="DN32" i="10"/>
  <c r="EP41" i="10"/>
  <c r="EQ32" i="10"/>
  <c r="EQ35" i="10"/>
  <c r="FK12" i="10"/>
  <c r="FK11" i="10"/>
  <c r="FK10" i="10"/>
  <c r="BR23" i="10"/>
  <c r="BC24" i="10"/>
  <c r="IC18" i="10"/>
  <c r="ID27" i="10"/>
  <c r="T10" i="10"/>
  <c r="GH28" i="10"/>
  <c r="GG18" i="10"/>
  <c r="CE33" i="10"/>
  <c r="CF43" i="10"/>
  <c r="CF23" i="10"/>
  <c r="AV12" i="10"/>
  <c r="AV11" i="10"/>
  <c r="AW35" i="10"/>
  <c r="GV36" i="10"/>
  <c r="GT18" i="10"/>
  <c r="M18" i="10"/>
  <c r="EB24" i="10"/>
  <c r="CL17" i="10"/>
  <c r="CM23" i="10"/>
  <c r="CM27" i="10"/>
  <c r="CM35" i="10"/>
  <c r="BK24" i="10"/>
  <c r="BJ25" i="10"/>
  <c r="BK11" i="10"/>
  <c r="IJ30" i="10"/>
  <c r="IK17" i="10"/>
  <c r="IJ18" i="10"/>
  <c r="IK44" i="10"/>
  <c r="GN15" i="10"/>
  <c r="DN15" i="10"/>
  <c r="M15" i="10"/>
  <c r="CS15" i="10"/>
  <c r="IK15" i="10"/>
  <c r="BS39" i="10"/>
  <c r="DP39" i="10"/>
  <c r="BL39" i="10"/>
  <c r="AP32" i="10"/>
  <c r="AP41" i="10"/>
  <c r="AP11" i="10"/>
  <c r="EJ14" i="10"/>
  <c r="EI44" i="10"/>
  <c r="EI35" i="10"/>
  <c r="DH17" i="10"/>
  <c r="DH24" i="10"/>
  <c r="DH23" i="10"/>
  <c r="DG41" i="10"/>
  <c r="CS44" i="10"/>
  <c r="CT33" i="10"/>
  <c r="EX30" i="10"/>
  <c r="EW24" i="10"/>
  <c r="EY29" i="10"/>
  <c r="EY31" i="10"/>
  <c r="FT37" i="10"/>
  <c r="FS24" i="10"/>
  <c r="FR14" i="10"/>
  <c r="AB32" i="10"/>
  <c r="AB27" i="10"/>
  <c r="AA25" i="10"/>
  <c r="DP36" i="10"/>
  <c r="DN33" i="10"/>
  <c r="DN43" i="10"/>
  <c r="DO18" i="10"/>
  <c r="EP17" i="10"/>
  <c r="EQ25" i="10"/>
  <c r="EQ12" i="10"/>
  <c r="EP24" i="10"/>
  <c r="EQ11" i="10"/>
  <c r="EP18" i="10"/>
  <c r="FL17" i="10"/>
  <c r="FM31" i="10"/>
  <c r="FL30" i="10"/>
  <c r="FL19" i="10"/>
  <c r="FK18" i="10"/>
  <c r="FL44" i="10"/>
  <c r="BR12" i="10"/>
  <c r="BQ19" i="10"/>
  <c r="BQ23" i="10"/>
  <c r="BR27" i="10"/>
  <c r="BC43" i="10"/>
  <c r="BD32" i="10"/>
  <c r="BC18" i="10"/>
  <c r="BE29" i="10"/>
  <c r="IC44" i="10"/>
  <c r="ID43" i="10"/>
  <c r="ID35" i="10"/>
  <c r="T43" i="10"/>
  <c r="V28" i="10"/>
  <c r="U25" i="10"/>
  <c r="GH37" i="10"/>
  <c r="GG35" i="10"/>
  <c r="CE18" i="10"/>
  <c r="CF19" i="10"/>
  <c r="AV24" i="10"/>
  <c r="AW10" i="10"/>
  <c r="GV29" i="10"/>
  <c r="GT12" i="10"/>
  <c r="N24" i="10"/>
  <c r="M25" i="10"/>
  <c r="N12" i="10"/>
  <c r="M24" i="10"/>
  <c r="EB27" i="10"/>
  <c r="EB10" i="10"/>
  <c r="EB14" i="10"/>
  <c r="EC30" i="10"/>
  <c r="EB25" i="10"/>
  <c r="CL23" i="10"/>
  <c r="CM44" i="10"/>
  <c r="BK33" i="10"/>
  <c r="BJ17" i="10"/>
  <c r="BJ19" i="10"/>
  <c r="IJ44" i="10"/>
  <c r="IL31" i="10"/>
  <c r="IK23" i="10"/>
  <c r="IJ33" i="10"/>
  <c r="IJ14" i="10"/>
  <c r="HB15" i="10"/>
  <c r="BK15" i="10"/>
  <c r="DU15" i="10"/>
  <c r="EX43" i="10"/>
  <c r="BR11" i="10"/>
  <c r="BR24" i="10"/>
  <c r="BS29" i="10"/>
  <c r="BC44" i="10"/>
  <c r="GF10" i="10"/>
  <c r="GU12" i="10"/>
  <c r="CL11" i="10"/>
  <c r="IJ10" i="10"/>
  <c r="IJ25" i="10"/>
  <c r="IJ24" i="10"/>
  <c r="EC15" i="10"/>
  <c r="AV15" i="10"/>
  <c r="DO15" i="10"/>
  <c r="CF15" i="10"/>
  <c r="CM15" i="10"/>
  <c r="BE39" i="10"/>
  <c r="EB41" i="10"/>
  <c r="BY25" i="10"/>
  <c r="AO17" i="10"/>
  <c r="AP18" i="10"/>
  <c r="AO14" i="10"/>
  <c r="AP12" i="10"/>
  <c r="EJ18" i="10"/>
  <c r="EI17" i="10"/>
  <c r="EK28" i="10"/>
  <c r="DG25" i="10"/>
  <c r="DH33" i="10"/>
  <c r="DG32" i="10"/>
  <c r="DH32" i="10"/>
  <c r="CT27" i="10"/>
  <c r="CT43" i="10"/>
  <c r="CS18" i="10"/>
  <c r="CS32" i="10"/>
  <c r="CT19" i="10"/>
  <c r="EW18" i="10"/>
  <c r="EX41" i="10"/>
  <c r="EW43" i="10"/>
  <c r="FR43" i="10"/>
  <c r="FS41" i="10"/>
  <c r="FR12" i="10"/>
  <c r="FS33" i="10"/>
  <c r="AB35" i="10"/>
  <c r="AB14" i="10"/>
  <c r="AC28" i="10"/>
  <c r="AB30" i="10"/>
  <c r="AB23" i="10"/>
  <c r="AC37" i="10"/>
  <c r="DN17" i="10"/>
  <c r="DN27" i="10"/>
  <c r="EP44" i="10"/>
  <c r="EP12" i="10"/>
  <c r="EQ27" i="10"/>
  <c r="EP19" i="10"/>
  <c r="FL27" i="10"/>
  <c r="FL11" i="10"/>
  <c r="BQ17" i="10"/>
  <c r="BR43" i="10"/>
  <c r="BC41" i="10"/>
  <c r="BD43" i="10"/>
  <c r="BD17" i="10"/>
  <c r="IC33" i="10"/>
  <c r="T32" i="10"/>
  <c r="T33" i="10"/>
  <c r="GF17" i="10"/>
  <c r="GG14" i="10"/>
  <c r="GF27" i="10"/>
  <c r="GF41" i="10"/>
  <c r="CE25" i="10"/>
  <c r="CE11" i="10"/>
  <c r="CG29" i="10"/>
  <c r="CE10" i="10"/>
  <c r="AW11" i="10"/>
  <c r="AV14" i="10"/>
  <c r="AV35" i="10"/>
  <c r="GT44" i="10"/>
  <c r="M11" i="10"/>
  <c r="N30" i="10"/>
  <c r="N35" i="10"/>
  <c r="EC44" i="10"/>
  <c r="EC33" i="10"/>
  <c r="CL30" i="10"/>
  <c r="CM41" i="10"/>
  <c r="IK10" i="10"/>
  <c r="IK24" i="10"/>
  <c r="IK27" i="10"/>
  <c r="IJ12" i="10"/>
  <c r="IK30" i="10"/>
  <c r="BQ15" i="10"/>
  <c r="IQ15" i="10"/>
  <c r="EQ15" i="10"/>
  <c r="CT15" i="10"/>
  <c r="HQ39" i="10"/>
  <c r="CG39" i="10"/>
  <c r="EC41" i="10"/>
  <c r="CT41" i="10"/>
  <c r="CT25" i="10"/>
  <c r="CS11" i="10"/>
  <c r="EX11" i="10"/>
  <c r="EW11" i="10"/>
  <c r="EW10" i="10"/>
  <c r="FS10" i="10"/>
  <c r="FS44" i="10"/>
  <c r="AA24" i="10"/>
  <c r="AB33" i="10"/>
  <c r="AA43" i="10"/>
  <c r="DN18" i="10"/>
  <c r="DO10" i="10"/>
  <c r="DO32" i="10"/>
  <c r="FK27" i="10"/>
  <c r="FL23" i="10"/>
  <c r="BR10" i="10"/>
  <c r="BR25" i="10"/>
  <c r="BC23" i="10"/>
  <c r="IE28" i="10"/>
  <c r="ID25" i="10"/>
  <c r="ID23" i="10"/>
  <c r="ID14" i="10"/>
  <c r="T11" i="10"/>
  <c r="U24" i="10"/>
  <c r="U12" i="10"/>
  <c r="GH31" i="10"/>
  <c r="GF43" i="10"/>
  <c r="GH29" i="10"/>
  <c r="GF33" i="10"/>
  <c r="GF24" i="10"/>
  <c r="GF14" i="10"/>
  <c r="GF32" i="10"/>
  <c r="CF10" i="10"/>
  <c r="CE19" i="10"/>
  <c r="CE17" i="10"/>
  <c r="AV30" i="10"/>
  <c r="AW32" i="10"/>
  <c r="AV27" i="10"/>
  <c r="GT43" i="10"/>
  <c r="GU35" i="10"/>
  <c r="GT25" i="10"/>
  <c r="M27" i="10"/>
  <c r="EB35" i="10"/>
  <c r="EB11" i="10"/>
  <c r="CN36" i="10"/>
  <c r="CL32" i="10"/>
  <c r="CM11" i="10"/>
  <c r="CL27" i="10"/>
  <c r="CM25" i="10"/>
  <c r="BK18" i="10"/>
  <c r="BJ12" i="10"/>
  <c r="BK23" i="10"/>
  <c r="BK41" i="10"/>
  <c r="BK17" i="10"/>
  <c r="IJ35" i="10"/>
  <c r="DA15" i="10"/>
  <c r="FD15" i="10"/>
  <c r="BY15" i="10"/>
  <c r="FY15" i="10"/>
  <c r="EI41" i="10"/>
  <c r="DG10" i="10"/>
  <c r="CT10" i="10"/>
  <c r="CS41" i="10"/>
  <c r="EW33" i="10"/>
  <c r="FR17" i="10"/>
  <c r="FR10" i="10"/>
  <c r="FR18" i="10"/>
  <c r="FS27" i="10"/>
  <c r="AB24" i="10"/>
  <c r="AA23" i="10"/>
  <c r="DO27" i="10"/>
  <c r="DP31" i="10"/>
  <c r="DO19" i="10"/>
  <c r="DO12" i="10"/>
  <c r="DO17" i="10"/>
  <c r="DO30" i="10"/>
  <c r="EQ10" i="10"/>
  <c r="EQ33" i="10"/>
  <c r="EP25" i="10"/>
  <c r="EP11" i="10"/>
  <c r="FK44" i="10"/>
  <c r="FL12" i="10"/>
  <c r="FK25" i="10"/>
  <c r="BQ35" i="10"/>
  <c r="BQ10" i="10"/>
  <c r="BR18" i="10"/>
  <c r="BE37" i="10"/>
  <c r="BD30" i="10"/>
  <c r="IC10" i="10"/>
  <c r="IC43" i="10"/>
  <c r="IE29" i="10"/>
  <c r="IC14" i="10"/>
  <c r="U18" i="10"/>
  <c r="V37" i="10"/>
  <c r="GF11" i="10"/>
  <c r="CE41" i="10"/>
  <c r="CG28" i="10"/>
  <c r="CE23" i="10"/>
  <c r="AX31" i="10"/>
  <c r="AX29" i="10"/>
  <c r="GU10" i="10"/>
  <c r="GU18" i="10"/>
  <c r="N41" i="10"/>
  <c r="N43" i="10"/>
  <c r="N11" i="10"/>
  <c r="EC11" i="10"/>
  <c r="EC14" i="10"/>
  <c r="EC24" i="10"/>
  <c r="EC10" i="10"/>
  <c r="CL12" i="10"/>
  <c r="CM30" i="10"/>
  <c r="CL18" i="10"/>
  <c r="BK27" i="10"/>
  <c r="BK12" i="10"/>
  <c r="BJ10" i="10"/>
  <c r="BL28" i="10"/>
  <c r="BJ30" i="10"/>
  <c r="IL28" i="10"/>
  <c r="IK19" i="10"/>
  <c r="GM15" i="10"/>
  <c r="BD15" i="10"/>
  <c r="FL15" i="10"/>
  <c r="EP15" i="10"/>
  <c r="B190" i="7"/>
  <c r="A191" i="7"/>
  <c r="G188" i="7"/>
  <c r="E189" i="7"/>
  <c r="G189" i="7" s="1"/>
  <c r="C190" i="7"/>
  <c r="H189" i="7"/>
  <c r="EK21" i="10" l="1"/>
  <c r="CN21" i="10"/>
  <c r="DB21" i="10"/>
  <c r="GA21" i="10"/>
  <c r="FM38" i="10"/>
  <c r="FT21" i="10"/>
  <c r="ED42" i="10"/>
  <c r="V21" i="10"/>
  <c r="AJ34" i="10"/>
  <c r="DI42" i="10"/>
  <c r="CU21" i="10"/>
  <c r="AC38" i="10"/>
  <c r="DB42" i="10"/>
  <c r="IE21" i="10"/>
  <c r="IS42" i="10"/>
  <c r="CG21" i="10"/>
  <c r="FM42" i="10"/>
  <c r="CN38" i="10"/>
  <c r="ED38" i="10"/>
  <c r="AX21" i="10"/>
  <c r="V34" i="10"/>
  <c r="BL38" i="10"/>
  <c r="IE34" i="10"/>
  <c r="BL21" i="10"/>
  <c r="GH21" i="10"/>
  <c r="BS38" i="10"/>
  <c r="BE34" i="10"/>
  <c r="CN34" i="10"/>
  <c r="CG34" i="10"/>
  <c r="CN42" i="10"/>
  <c r="FF19" i="10"/>
  <c r="GH34" i="10"/>
  <c r="CU34" i="10"/>
  <c r="AQ38" i="10"/>
  <c r="CU38" i="10"/>
  <c r="V42" i="10"/>
  <c r="GH38" i="10"/>
  <c r="H42" i="10"/>
  <c r="DP21" i="10"/>
  <c r="EY38" i="10"/>
  <c r="V22" i="10"/>
  <c r="FF34" i="10"/>
  <c r="O21" i="10"/>
  <c r="HC38" i="10"/>
  <c r="BE21" i="10"/>
  <c r="O42" i="10"/>
  <c r="IE42" i="10"/>
  <c r="BZ21" i="10"/>
  <c r="IL34" i="10"/>
  <c r="ER38" i="10"/>
  <c r="HJ42" i="10"/>
  <c r="GO21" i="10"/>
  <c r="HC42" i="10"/>
  <c r="ED34" i="10"/>
  <c r="EK34" i="10"/>
  <c r="IL38" i="10"/>
  <c r="BZ42" i="10"/>
  <c r="CU42" i="10"/>
  <c r="DP34" i="10"/>
  <c r="FT42" i="10"/>
  <c r="GO42" i="10"/>
  <c r="GV19" i="10"/>
  <c r="BE38" i="10"/>
  <c r="HJ34" i="10"/>
  <c r="CN19" i="10"/>
  <c r="ER43" i="10"/>
  <c r="ER42" i="10"/>
  <c r="GV34" i="10"/>
  <c r="FT19" i="10"/>
  <c r="FT34" i="10"/>
  <c r="IS35" i="10"/>
  <c r="BZ34" i="10"/>
  <c r="ER22" i="10"/>
  <c r="EY34" i="10"/>
  <c r="GO34" i="10"/>
  <c r="FF38" i="10"/>
  <c r="HQ34" i="10"/>
  <c r="BL44" i="10"/>
  <c r="BS42" i="10"/>
  <c r="DI38" i="10"/>
  <c r="AX34" i="10"/>
  <c r="V38" i="10"/>
  <c r="AC34" i="10"/>
  <c r="H34" i="10"/>
  <c r="CU33" i="10"/>
  <c r="EK43" i="10"/>
  <c r="AJ35" i="10"/>
  <c r="DI22" i="10"/>
  <c r="IS34" i="10"/>
  <c r="ED12" i="10"/>
  <c r="IE41" i="10"/>
  <c r="H38" i="10"/>
  <c r="AQ23" i="10"/>
  <c r="ED17" i="10"/>
  <c r="DP42" i="10"/>
  <c r="GA34" i="10"/>
  <c r="V25" i="10"/>
  <c r="ED43" i="10"/>
  <c r="ER34" i="10"/>
  <c r="DI34" i="10"/>
  <c r="GV38" i="10"/>
  <c r="O22" i="10"/>
  <c r="EK14" i="10"/>
  <c r="GV43" i="10"/>
  <c r="GH43" i="10"/>
  <c r="AJ32" i="10"/>
  <c r="ED44" i="10"/>
  <c r="BZ35" i="10"/>
  <c r="BS34" i="10"/>
  <c r="BS33" i="10"/>
  <c r="CU12" i="10"/>
  <c r="BL34" i="10"/>
  <c r="GV42" i="10"/>
  <c r="EK38" i="10"/>
  <c r="FF42" i="10"/>
  <c r="BS21" i="10"/>
  <c r="O34" i="10"/>
  <c r="IL27" i="10"/>
  <c r="HX19" i="10"/>
  <c r="IS14" i="10"/>
  <c r="AQ44" i="10"/>
  <c r="BE42" i="10"/>
  <c r="AX32" i="10"/>
  <c r="BE44" i="10"/>
  <c r="AQ15" i="10"/>
  <c r="FF18" i="10"/>
  <c r="EK12" i="10"/>
  <c r="HJ18" i="10"/>
  <c r="BZ30" i="10"/>
  <c r="IS18" i="10"/>
  <c r="CG30" i="10"/>
  <c r="AC14" i="10"/>
  <c r="IL11" i="10"/>
  <c r="AQ22" i="10"/>
  <c r="IE38" i="10"/>
  <c r="IL42" i="10"/>
  <c r="HC22" i="10"/>
  <c r="AQ14" i="10"/>
  <c r="DW14" i="10"/>
  <c r="EK41" i="10"/>
  <c r="CN14" i="10"/>
  <c r="GV10" i="10"/>
  <c r="HQ38" i="10"/>
  <c r="GA44" i="10"/>
  <c r="BZ15" i="10"/>
  <c r="GV21" i="10"/>
  <c r="DW35" i="10"/>
  <c r="CN18" i="10"/>
  <c r="EY22" i="10"/>
  <c r="EK35" i="10"/>
  <c r="O33" i="10"/>
  <c r="HX42" i="10"/>
  <c r="AQ30" i="10"/>
  <c r="GA38" i="10"/>
  <c r="O12" i="10"/>
  <c r="CN43" i="10"/>
  <c r="AJ22" i="10"/>
  <c r="DW42" i="10"/>
  <c r="BS41" i="10"/>
  <c r="CN35" i="10"/>
  <c r="AX30" i="10"/>
  <c r="HC32" i="10"/>
  <c r="HQ12" i="10"/>
  <c r="EY15" i="10"/>
  <c r="CG33" i="10"/>
  <c r="FT38" i="10"/>
  <c r="AX33" i="10"/>
  <c r="IE35" i="10"/>
  <c r="DP43" i="10"/>
  <c r="GV44" i="10"/>
  <c r="DW21" i="10"/>
  <c r="GO41" i="10"/>
  <c r="H14" i="10"/>
  <c r="GH19" i="10"/>
  <c r="BS18" i="10"/>
  <c r="DW44" i="10"/>
  <c r="ER14" i="10"/>
  <c r="AC19" i="10"/>
  <c r="FM32" i="10"/>
  <c r="GO19" i="10"/>
  <c r="IE22" i="10"/>
  <c r="EK33" i="10"/>
  <c r="O14" i="10"/>
  <c r="DB22" i="10"/>
  <c r="IS21" i="10"/>
  <c r="EY33" i="10"/>
  <c r="AJ21" i="10"/>
  <c r="DB34" i="10"/>
  <c r="FM41" i="10"/>
  <c r="EY44" i="10"/>
  <c r="BS19" i="10"/>
  <c r="CU23" i="10"/>
  <c r="HQ44" i="10"/>
  <c r="HQ22" i="10"/>
  <c r="HJ32" i="10"/>
  <c r="AC12" i="10"/>
  <c r="FF35" i="10"/>
  <c r="AQ34" i="10"/>
  <c r="FM23" i="10"/>
  <c r="AC18" i="10"/>
  <c r="DI44" i="10"/>
  <c r="BL14" i="10"/>
  <c r="GH42" i="10"/>
  <c r="DI17" i="10"/>
  <c r="GH17" i="10"/>
  <c r="AQ19" i="10"/>
  <c r="FM35" i="10"/>
  <c r="FM17" i="10"/>
  <c r="IE25" i="10"/>
  <c r="IS44" i="10"/>
  <c r="FM33" i="10"/>
  <c r="H44" i="10"/>
  <c r="FT22" i="10"/>
  <c r="HJ33" i="10"/>
  <c r="CG27" i="10"/>
  <c r="DI12" i="10"/>
  <c r="GA35" i="10"/>
  <c r="IL41" i="10"/>
  <c r="AX14" i="10"/>
  <c r="CU14" i="10"/>
  <c r="FT30" i="10"/>
  <c r="DB11" i="10"/>
  <c r="HC14" i="10"/>
  <c r="FF43" i="10"/>
  <c r="HC10" i="10"/>
  <c r="BS35" i="10"/>
  <c r="AX41" i="10"/>
  <c r="EK23" i="10"/>
  <c r="DW17" i="10"/>
  <c r="DW19" i="10"/>
  <c r="H32" i="10"/>
  <c r="V32" i="10"/>
  <c r="AX24" i="10"/>
  <c r="GO12" i="10"/>
  <c r="HX14" i="10"/>
  <c r="AX25" i="10"/>
  <c r="FT43" i="10"/>
  <c r="BS32" i="10"/>
  <c r="BE23" i="10"/>
  <c r="AQ27" i="10"/>
  <c r="DI43" i="10"/>
  <c r="GV25" i="10"/>
  <c r="GV33" i="10"/>
  <c r="H17" i="10"/>
  <c r="BS22" i="10"/>
  <c r="BE33" i="10"/>
  <c r="V35" i="10"/>
  <c r="HX22" i="10"/>
  <c r="AQ24" i="10"/>
  <c r="AQ35" i="10"/>
  <c r="HJ22" i="10"/>
  <c r="AJ18" i="10"/>
  <c r="DW22" i="10"/>
  <c r="IS22" i="10"/>
  <c r="ED19" i="10"/>
  <c r="DB33" i="10"/>
  <c r="IL25" i="10"/>
  <c r="FF32" i="10"/>
  <c r="BL25" i="10"/>
  <c r="V15" i="10"/>
  <c r="O30" i="10"/>
  <c r="CG17" i="10"/>
  <c r="AJ19" i="10"/>
  <c r="O19" i="10"/>
  <c r="ED22" i="10"/>
  <c r="ER30" i="10"/>
  <c r="HQ14" i="10"/>
  <c r="HC35" i="10"/>
  <c r="ER19" i="10"/>
  <c r="ER35" i="10"/>
  <c r="FT18" i="10"/>
  <c r="DB30" i="10"/>
  <c r="ER23" i="10"/>
  <c r="IL43" i="10"/>
  <c r="GO14" i="10"/>
  <c r="AC43" i="10"/>
  <c r="DI14" i="10"/>
  <c r="FT35" i="10"/>
  <c r="HQ15" i="10"/>
  <c r="ER44" i="10"/>
  <c r="IS24" i="10"/>
  <c r="DB35" i="10"/>
  <c r="H25" i="10"/>
  <c r="DW15" i="10"/>
  <c r="DP33" i="10"/>
  <c r="CU18" i="10"/>
  <c r="AJ23" i="10"/>
  <c r="H30" i="10"/>
  <c r="GA33" i="10"/>
  <c r="BS15" i="10"/>
  <c r="IE30" i="10"/>
  <c r="CG43" i="10"/>
  <c r="IL33" i="10"/>
  <c r="HC19" i="10"/>
  <c r="CG41" i="10"/>
  <c r="ER24" i="10"/>
  <c r="HX11" i="10"/>
  <c r="AX35" i="10"/>
  <c r="BE27" i="10"/>
  <c r="IE27" i="10"/>
  <c r="EY27" i="10"/>
  <c r="HC30" i="10"/>
  <c r="DP22" i="10"/>
  <c r="BL15" i="10"/>
  <c r="ED25" i="10"/>
  <c r="DI18" i="10"/>
  <c r="H15" i="10"/>
  <c r="CG22" i="10"/>
  <c r="FM24" i="10"/>
  <c r="HJ35" i="10"/>
  <c r="DW23" i="10"/>
  <c r="GH32" i="10"/>
  <c r="CG35" i="10"/>
  <c r="H22" i="10"/>
  <c r="GA30" i="10"/>
  <c r="IE33" i="10"/>
  <c r="O43" i="10"/>
  <c r="EY19" i="10"/>
  <c r="DP14" i="10"/>
  <c r="HX25" i="10"/>
  <c r="EY18" i="10"/>
  <c r="ER17" i="10"/>
  <c r="BS11" i="10"/>
  <c r="GO44" i="10"/>
  <c r="HX17" i="10"/>
  <c r="IS25" i="10"/>
  <c r="BL22" i="10"/>
  <c r="IS17" i="10"/>
  <c r="V17" i="10"/>
  <c r="HJ43" i="10"/>
  <c r="AJ44" i="10"/>
  <c r="HJ17" i="10"/>
  <c r="GH24" i="10"/>
  <c r="HJ30" i="10"/>
  <c r="FM25" i="10"/>
  <c r="AX44" i="10"/>
  <c r="DW41" i="10"/>
  <c r="DP25" i="10"/>
  <c r="CG11" i="10"/>
  <c r="CG12" i="10"/>
  <c r="AC35" i="10"/>
  <c r="DB41" i="10"/>
  <c r="EK25" i="10"/>
  <c r="FT23" i="10"/>
  <c r="EY35" i="10"/>
  <c r="ER11" i="10"/>
  <c r="HX44" i="10"/>
  <c r="DW12" i="10"/>
  <c r="BZ18" i="10"/>
  <c r="FF22" i="10"/>
  <c r="GH11" i="10"/>
  <c r="AQ43" i="10"/>
  <c r="BZ19" i="10"/>
  <c r="FM14" i="10"/>
  <c r="H43" i="10"/>
  <c r="O38" i="10"/>
  <c r="BS17" i="10"/>
  <c r="GA23" i="10"/>
  <c r="BL19" i="10"/>
  <c r="GO30" i="10"/>
  <c r="DB43" i="10"/>
  <c r="IE12" i="10"/>
  <c r="CN22" i="10"/>
  <c r="HC43" i="10"/>
  <c r="CG19" i="10"/>
  <c r="GA24" i="10"/>
  <c r="FF33" i="10"/>
  <c r="V12" i="10"/>
  <c r="IS15" i="10"/>
  <c r="CU32" i="10"/>
  <c r="DP41" i="10"/>
  <c r="BZ22" i="10"/>
  <c r="FT17" i="10"/>
  <c r="CU44" i="10"/>
  <c r="IE32" i="10"/>
  <c r="IS33" i="10"/>
  <c r="HX18" i="10"/>
  <c r="CN15" i="10"/>
  <c r="IL14" i="10"/>
  <c r="AX15" i="10"/>
  <c r="DB23" i="10"/>
  <c r="FT32" i="10"/>
  <c r="BS44" i="10"/>
  <c r="DI27" i="10"/>
  <c r="HJ14" i="10"/>
  <c r="GA14" i="10"/>
  <c r="BE25" i="10"/>
  <c r="DI30" i="10"/>
  <c r="IL12" i="10"/>
  <c r="AX19" i="10"/>
  <c r="V14" i="10"/>
  <c r="FT33" i="10"/>
  <c r="CG44" i="10"/>
  <c r="DI35" i="10"/>
  <c r="AX43" i="10"/>
  <c r="EK19" i="10"/>
  <c r="BZ17" i="10"/>
  <c r="GH44" i="10"/>
  <c r="CN32" i="10"/>
  <c r="HX32" i="10"/>
  <c r="O25" i="10"/>
  <c r="BL30" i="10"/>
  <c r="EK44" i="10"/>
  <c r="H18" i="10"/>
  <c r="IS19" i="10"/>
  <c r="IE15" i="10"/>
  <c r="HQ32" i="10"/>
  <c r="V19" i="10"/>
  <c r="CU22" i="10"/>
  <c r="GH33" i="10"/>
  <c r="AQ41" i="10"/>
  <c r="ED30" i="10"/>
  <c r="DP35" i="10"/>
  <c r="V33" i="10"/>
  <c r="ER12" i="10"/>
  <c r="FT41" i="10"/>
  <c r="GO43" i="10"/>
  <c r="DI41" i="10"/>
  <c r="DI19" i="10"/>
  <c r="IL23" i="10"/>
  <c r="ER33" i="10"/>
  <c r="HX30" i="10"/>
  <c r="CU17" i="10"/>
  <c r="IL35" i="10"/>
  <c r="DB14" i="10"/>
  <c r="BZ33" i="10"/>
  <c r="GH23" i="10"/>
  <c r="BL32" i="10"/>
  <c r="O32" i="10"/>
  <c r="V30" i="10"/>
  <c r="DW25" i="10"/>
  <c r="HJ11" i="10"/>
  <c r="HX23" i="10"/>
  <c r="AC23" i="10"/>
  <c r="GH14" i="10"/>
  <c r="AX22" i="10"/>
  <c r="HC44" i="10"/>
  <c r="GO32" i="10"/>
  <c r="EY23" i="10"/>
  <c r="CG14" i="10"/>
  <c r="ER18" i="10"/>
  <c r="BZ41" i="10"/>
  <c r="HJ23" i="10"/>
  <c r="HQ43" i="10"/>
  <c r="IE19" i="10"/>
  <c r="GO22" i="10"/>
  <c r="AJ15" i="10"/>
  <c r="CU11" i="10"/>
  <c r="CU25" i="10"/>
  <c r="DI11" i="10"/>
  <c r="FM43" i="10"/>
  <c r="BZ43" i="10"/>
  <c r="BE41" i="10"/>
  <c r="ED35" i="10"/>
  <c r="HQ41" i="10"/>
  <c r="ER32" i="10"/>
  <c r="BE22" i="10"/>
  <c r="V44" i="10"/>
  <c r="AJ33" i="10"/>
  <c r="GV30" i="10"/>
  <c r="HJ27" i="10"/>
  <c r="EK15" i="10"/>
  <c r="FF11" i="10"/>
  <c r="FF44" i="10"/>
  <c r="DP18" i="10"/>
  <c r="CN17" i="10"/>
  <c r="FT12" i="10"/>
  <c r="O18" i="10"/>
  <c r="HJ41" i="10"/>
  <c r="GV17" i="10"/>
  <c r="FT15" i="10"/>
  <c r="AC44" i="10"/>
  <c r="BZ11" i="10"/>
  <c r="DW43" i="10"/>
  <c r="AJ30" i="10"/>
  <c r="BE14" i="10"/>
  <c r="BZ14" i="10"/>
  <c r="HQ33" i="10"/>
  <c r="BE18" i="10"/>
  <c r="CG25" i="10"/>
  <c r="HX43" i="10"/>
  <c r="GH41" i="10"/>
  <c r="AQ18" i="10"/>
  <c r="ED23" i="10"/>
  <c r="HC23" i="10"/>
  <c r="HX24" i="10"/>
  <c r="AJ43" i="10"/>
  <c r="GO33" i="10"/>
  <c r="CN12" i="10"/>
  <c r="FM44" i="10"/>
  <c r="GA15" i="10"/>
  <c r="HC18" i="10"/>
  <c r="AJ14" i="10"/>
  <c r="BS14" i="10"/>
  <c r="GO15" i="10"/>
  <c r="EQ26" i="10"/>
  <c r="EY24" i="10"/>
  <c r="EK32" i="10"/>
  <c r="H12" i="10"/>
  <c r="HC33" i="10"/>
  <c r="HQ17" i="10"/>
  <c r="HQ35" i="10"/>
  <c r="BE19" i="10"/>
  <c r="V23" i="10"/>
  <c r="HC17" i="10"/>
  <c r="CG15" i="10"/>
  <c r="ED41" i="10"/>
  <c r="GV22" i="10"/>
  <c r="EY43" i="10"/>
  <c r="GV41" i="10"/>
  <c r="G46" i="10"/>
  <c r="BZ44" i="10"/>
  <c r="V41" i="10"/>
  <c r="DB24" i="10"/>
  <c r="BL35" i="10"/>
  <c r="HJ15" i="10"/>
  <c r="EY25" i="10"/>
  <c r="O44" i="10"/>
  <c r="CU41" i="10"/>
  <c r="GH25" i="10"/>
  <c r="FF27" i="10"/>
  <c r="BS30" i="10"/>
  <c r="AQ25" i="10"/>
  <c r="HQ23" i="10"/>
  <c r="H35" i="10"/>
  <c r="ER41" i="10"/>
  <c r="AJ11" i="10"/>
  <c r="HQ25" i="10"/>
  <c r="IE18" i="10"/>
  <c r="BD26" i="10"/>
  <c r="DP11" i="10"/>
  <c r="GA19" i="10"/>
  <c r="EY17" i="10"/>
  <c r="HQ18" i="10"/>
  <c r="FE46" i="10"/>
  <c r="FF23" i="10"/>
  <c r="HP46" i="10"/>
  <c r="FF14" i="10"/>
  <c r="AJ25" i="10"/>
  <c r="AC24" i="10"/>
  <c r="V43" i="10"/>
  <c r="FT25" i="10"/>
  <c r="U46" i="10"/>
  <c r="DW11" i="10"/>
  <c r="DB18" i="10"/>
  <c r="FF41" i="10"/>
  <c r="CN23" i="10"/>
  <c r="IE17" i="10"/>
  <c r="HX35" i="10"/>
  <c r="IS23" i="10"/>
  <c r="FS26" i="10"/>
  <c r="EK17" i="10"/>
  <c r="AW26" i="10"/>
  <c r="FM18" i="10"/>
  <c r="EX46" i="10"/>
  <c r="EY14" i="10"/>
  <c r="HX41" i="10"/>
  <c r="H23" i="10"/>
  <c r="GA32" i="10"/>
  <c r="FF30" i="10"/>
  <c r="BZ23" i="10"/>
  <c r="EC46" i="10"/>
  <c r="HC15" i="10"/>
  <c r="DP23" i="10"/>
  <c r="CN33" i="10"/>
  <c r="HA26" i="10"/>
  <c r="AC15" i="10"/>
  <c r="FD46" i="10"/>
  <c r="DO46" i="10"/>
  <c r="EY11" i="10"/>
  <c r="ED14" i="10"/>
  <c r="GU46" i="10"/>
  <c r="BZ24" i="10"/>
  <c r="HB46" i="10"/>
  <c r="CF46" i="10"/>
  <c r="AC25" i="10"/>
  <c r="BK26" i="10"/>
  <c r="CU35" i="10"/>
  <c r="EJ46" i="10"/>
  <c r="DW30" i="10"/>
  <c r="CG23" i="10"/>
  <c r="FL26" i="10"/>
  <c r="IE11" i="10"/>
  <c r="BE15" i="10"/>
  <c r="GO23" i="10"/>
  <c r="FE26" i="10"/>
  <c r="CT26" i="10"/>
  <c r="BD46" i="10"/>
  <c r="ER25" i="10"/>
  <c r="FF15" i="10"/>
  <c r="BE24" i="10"/>
  <c r="AC41" i="10"/>
  <c r="HX15" i="10"/>
  <c r="GV24" i="10"/>
  <c r="DP44" i="10"/>
  <c r="HC25" i="10"/>
  <c r="AI46" i="10"/>
  <c r="HJ12" i="10"/>
  <c r="O11" i="10"/>
  <c r="FT14" i="10"/>
  <c r="GV15" i="10"/>
  <c r="BE35" i="10"/>
  <c r="AX17" i="10"/>
  <c r="U26" i="10"/>
  <c r="EK30" i="10"/>
  <c r="HH46" i="10"/>
  <c r="EK24" i="10"/>
  <c r="FF25" i="10"/>
  <c r="GA11" i="10"/>
  <c r="HQ19" i="10"/>
  <c r="O27" i="10"/>
  <c r="M46" i="10"/>
  <c r="CF26" i="10"/>
  <c r="BJ26" i="10"/>
  <c r="BL10" i="10"/>
  <c r="V11" i="10"/>
  <c r="IK26" i="10"/>
  <c r="DI32" i="10"/>
  <c r="ED24" i="10"/>
  <c r="CE46" i="10"/>
  <c r="FR46" i="10"/>
  <c r="FT27" i="10"/>
  <c r="DP19" i="10"/>
  <c r="GV11" i="10"/>
  <c r="GG46" i="10"/>
  <c r="BS43" i="10"/>
  <c r="AC10" i="10"/>
  <c r="AA26" i="10"/>
  <c r="EY32" i="10"/>
  <c r="BL43" i="10"/>
  <c r="GH12" i="10"/>
  <c r="BL33" i="10"/>
  <c r="AX23" i="10"/>
  <c r="AA46" i="10"/>
  <c r="AC27" i="10"/>
  <c r="BY46" i="10"/>
  <c r="HJ19" i="10"/>
  <c r="HJ24" i="10"/>
  <c r="BZ12" i="10"/>
  <c r="HP26" i="10"/>
  <c r="H19" i="10"/>
  <c r="GM26" i="10"/>
  <c r="GO10" i="10"/>
  <c r="DH46" i="10"/>
  <c r="IS32" i="10"/>
  <c r="FF24" i="10"/>
  <c r="HO46" i="10"/>
  <c r="HQ27" i="10"/>
  <c r="GV18" i="10"/>
  <c r="FM10" i="10"/>
  <c r="FK26" i="10"/>
  <c r="AX18" i="10"/>
  <c r="V18" i="10"/>
  <c r="EY41" i="10"/>
  <c r="IL18" i="10"/>
  <c r="AX10" i="10"/>
  <c r="AV26" i="10"/>
  <c r="CN41" i="10"/>
  <c r="IE24" i="10"/>
  <c r="FM19" i="10"/>
  <c r="EK27" i="10"/>
  <c r="EI46" i="10"/>
  <c r="FF10" i="10"/>
  <c r="FD26" i="10"/>
  <c r="HQ30" i="10"/>
  <c r="H11" i="10"/>
  <c r="BL12" i="10"/>
  <c r="DN46" i="10"/>
  <c r="DP27" i="10"/>
  <c r="IE44" i="10"/>
  <c r="FM11" i="10"/>
  <c r="DH26" i="10"/>
  <c r="BJ46" i="10"/>
  <c r="BL27" i="10"/>
  <c r="GH15" i="10"/>
  <c r="ED32" i="10"/>
  <c r="ED15" i="10"/>
  <c r="CN44" i="10"/>
  <c r="IL19" i="10"/>
  <c r="CU43" i="10"/>
  <c r="DG46" i="10"/>
  <c r="H27" i="10"/>
  <c r="F46" i="10"/>
  <c r="AJ17" i="10"/>
  <c r="GO11" i="10"/>
  <c r="IS11" i="10"/>
  <c r="DV46" i="10"/>
  <c r="DB19" i="10"/>
  <c r="IE43" i="10"/>
  <c r="DG26" i="10"/>
  <c r="DI10" i="10"/>
  <c r="FK46" i="10"/>
  <c r="FM27" i="10"/>
  <c r="CN30" i="10"/>
  <c r="CG10" i="10"/>
  <c r="CE26" i="10"/>
  <c r="DP17" i="10"/>
  <c r="EB46" i="10"/>
  <c r="ED27" i="10"/>
  <c r="IL30" i="10"/>
  <c r="T26" i="10"/>
  <c r="V10" i="10"/>
  <c r="FM12" i="10"/>
  <c r="EY30" i="10"/>
  <c r="BL11" i="10"/>
  <c r="CG18" i="10"/>
  <c r="AB26" i="10"/>
  <c r="DI15" i="10"/>
  <c r="GH18" i="10"/>
  <c r="BE30" i="10"/>
  <c r="CS26" i="10"/>
  <c r="CU10" i="10"/>
  <c r="EK11" i="10"/>
  <c r="DB15" i="10"/>
  <c r="O23" i="10"/>
  <c r="EP26" i="10"/>
  <c r="ER10" i="10"/>
  <c r="FT44" i="10"/>
  <c r="AH26" i="10"/>
  <c r="AJ10" i="10"/>
  <c r="FF12" i="10"/>
  <c r="DB17" i="10"/>
  <c r="HX12" i="10"/>
  <c r="HC41" i="10"/>
  <c r="AJ27" i="10"/>
  <c r="AH46" i="10"/>
  <c r="HA46" i="10"/>
  <c r="HC27" i="10"/>
  <c r="DB44" i="10"/>
  <c r="HW26" i="10"/>
  <c r="H24" i="10"/>
  <c r="HI46" i="10"/>
  <c r="CZ26" i="10"/>
  <c r="DB10" i="10"/>
  <c r="V27" i="10"/>
  <c r="T46" i="10"/>
  <c r="IC26" i="10"/>
  <c r="IE10" i="10"/>
  <c r="AV46" i="10"/>
  <c r="AX27" i="10"/>
  <c r="IC46" i="10"/>
  <c r="EY10" i="10"/>
  <c r="EW26" i="10"/>
  <c r="ER15" i="10"/>
  <c r="EK18" i="10"/>
  <c r="IL44" i="10"/>
  <c r="O24" i="10"/>
  <c r="AB46" i="10"/>
  <c r="AC32" i="10"/>
  <c r="EY12" i="10"/>
  <c r="GT26" i="10"/>
  <c r="O35" i="10"/>
  <c r="DP10" i="10"/>
  <c r="DN26" i="10"/>
  <c r="O41" i="10"/>
  <c r="IE23" i="10"/>
  <c r="DA46" i="10"/>
  <c r="IS10" i="10"/>
  <c r="IQ26" i="10"/>
  <c r="HC24" i="10"/>
  <c r="HC11" i="10"/>
  <c r="G26" i="10"/>
  <c r="GA41" i="10"/>
  <c r="HC12" i="10"/>
  <c r="GO25" i="10"/>
  <c r="DW18" i="10"/>
  <c r="DA26" i="10"/>
  <c r="CL46" i="10"/>
  <c r="CN27" i="10"/>
  <c r="IL24" i="10"/>
  <c r="GF26" i="10"/>
  <c r="GH10" i="10"/>
  <c r="AX11" i="10"/>
  <c r="ID46" i="10"/>
  <c r="IL17" i="10"/>
  <c r="CU24" i="10"/>
  <c r="CN10" i="10"/>
  <c r="CL26" i="10"/>
  <c r="FT24" i="10"/>
  <c r="IL32" i="10"/>
  <c r="CU30" i="10"/>
  <c r="BL18" i="10"/>
  <c r="M26" i="10"/>
  <c r="O10" i="10"/>
  <c r="N46" i="10"/>
  <c r="CG24" i="10"/>
  <c r="BE12" i="10"/>
  <c r="HX10" i="10"/>
  <c r="HV26" i="10"/>
  <c r="DB32" i="10"/>
  <c r="GO27" i="10"/>
  <c r="GM46" i="10"/>
  <c r="EJ26" i="10"/>
  <c r="H33" i="10"/>
  <c r="IR46" i="10"/>
  <c r="GA27" i="10"/>
  <c r="FY46" i="10"/>
  <c r="DW32" i="10"/>
  <c r="EK10" i="10"/>
  <c r="GO17" i="10"/>
  <c r="DB25" i="10"/>
  <c r="DI25" i="10"/>
  <c r="EW46" i="10"/>
  <c r="BL17" i="10"/>
  <c r="BE43" i="10"/>
  <c r="AX12" i="10"/>
  <c r="FM30" i="10"/>
  <c r="EX26" i="10"/>
  <c r="O17" i="10"/>
  <c r="AP26" i="10"/>
  <c r="BS12" i="10"/>
  <c r="BL23" i="10"/>
  <c r="CG32" i="10"/>
  <c r="AC33" i="10"/>
  <c r="FM15" i="10"/>
  <c r="N26" i="10"/>
  <c r="GG26" i="10"/>
  <c r="BE17" i="10"/>
  <c r="FT11" i="10"/>
  <c r="AJ12" i="10"/>
  <c r="GN26" i="10"/>
  <c r="HQ11" i="10"/>
  <c r="IS43" i="10"/>
  <c r="GA18" i="10"/>
  <c r="HB26" i="10"/>
  <c r="GO24" i="10"/>
  <c r="EI26" i="10"/>
  <c r="HX33" i="10"/>
  <c r="DW33" i="10"/>
  <c r="BK46" i="10"/>
  <c r="EB26" i="10"/>
  <c r="ED10" i="10"/>
  <c r="GU26" i="10"/>
  <c r="EC26" i="10"/>
  <c r="FS46" i="10"/>
  <c r="DO26" i="10"/>
  <c r="IJ26" i="10"/>
  <c r="IL10" i="10"/>
  <c r="BR46" i="10"/>
  <c r="CU15" i="10"/>
  <c r="DP32" i="10"/>
  <c r="GT46" i="10"/>
  <c r="GV27" i="10"/>
  <c r="CU19" i="10"/>
  <c r="IL15" i="10"/>
  <c r="AQ12" i="10"/>
  <c r="IJ46" i="10"/>
  <c r="ED33" i="10"/>
  <c r="AC11" i="10"/>
  <c r="GV23" i="10"/>
  <c r="BE32" i="10"/>
  <c r="BZ10" i="10"/>
  <c r="BX26" i="10"/>
  <c r="H10" i="10"/>
  <c r="F26" i="10"/>
  <c r="AQ32" i="10"/>
  <c r="FZ26" i="10"/>
  <c r="DW27" i="10"/>
  <c r="DU46" i="10"/>
  <c r="FY26" i="10"/>
  <c r="GA10" i="10"/>
  <c r="HI26" i="10"/>
  <c r="GA12" i="10"/>
  <c r="DW10" i="10"/>
  <c r="DU26" i="10"/>
  <c r="AO26" i="10"/>
  <c r="AQ10" i="10"/>
  <c r="GF46" i="10"/>
  <c r="GH27" i="10"/>
  <c r="FL46" i="10"/>
  <c r="AQ17" i="10"/>
  <c r="BS23" i="10"/>
  <c r="CM46" i="10"/>
  <c r="ID26" i="10"/>
  <c r="BC26" i="10"/>
  <c r="BE10" i="10"/>
  <c r="DI24" i="10"/>
  <c r="BS24" i="10"/>
  <c r="DI23" i="10"/>
  <c r="AQ33" i="10"/>
  <c r="CN24" i="10"/>
  <c r="GV32" i="10"/>
  <c r="BE11" i="10"/>
  <c r="AC30" i="10"/>
  <c r="GV14" i="10"/>
  <c r="DP30" i="10"/>
  <c r="DW24" i="10"/>
  <c r="IS41" i="10"/>
  <c r="HJ25" i="10"/>
  <c r="HW46" i="10"/>
  <c r="HJ44" i="10"/>
  <c r="AO46" i="10"/>
  <c r="IS12" i="10"/>
  <c r="HO26" i="10"/>
  <c r="BY26" i="10"/>
  <c r="GO18" i="10"/>
  <c r="FF17" i="10"/>
  <c r="CM26" i="10"/>
  <c r="HH26" i="10"/>
  <c r="HJ10" i="10"/>
  <c r="IE14" i="10"/>
  <c r="FT10" i="10"/>
  <c r="FR26" i="10"/>
  <c r="BR26" i="10"/>
  <c r="IK46" i="10"/>
  <c r="IK47" i="10" s="1"/>
  <c r="CT46" i="10"/>
  <c r="O15" i="10"/>
  <c r="BC46" i="10"/>
  <c r="CN25" i="10"/>
  <c r="BL41" i="10"/>
  <c r="GV35" i="10"/>
  <c r="V24" i="10"/>
  <c r="BL24" i="10"/>
  <c r="ED18" i="10"/>
  <c r="GH30" i="10"/>
  <c r="BS25" i="10"/>
  <c r="FZ46" i="10"/>
  <c r="AQ11" i="10"/>
  <c r="IS30" i="10"/>
  <c r="IQ46" i="10"/>
  <c r="IS27" i="10"/>
  <c r="GA22" i="10"/>
  <c r="H41" i="10"/>
  <c r="DB12" i="10"/>
  <c r="BZ32" i="10"/>
  <c r="GA17" i="10"/>
  <c r="AJ41" i="10"/>
  <c r="HQ10" i="10"/>
  <c r="GA43" i="10"/>
  <c r="CZ46" i="10"/>
  <c r="EP46" i="10"/>
  <c r="ER27" i="10"/>
  <c r="BQ26" i="10"/>
  <c r="BS10" i="10"/>
  <c r="ED11" i="10"/>
  <c r="EQ46" i="10"/>
  <c r="CN11" i="10"/>
  <c r="GV12" i="10"/>
  <c r="DP15" i="10"/>
  <c r="AW46" i="10"/>
  <c r="BS27" i="10"/>
  <c r="BQ46" i="10"/>
  <c r="DP24" i="10"/>
  <c r="DI33" i="10"/>
  <c r="AP46" i="10"/>
  <c r="DP12" i="10"/>
  <c r="GH35" i="10"/>
  <c r="AC17" i="10"/>
  <c r="CS46" i="10"/>
  <c r="CU27" i="10"/>
  <c r="BX46" i="10"/>
  <c r="BZ27" i="10"/>
  <c r="AJ24" i="10"/>
  <c r="BZ25" i="10"/>
  <c r="HV46" i="10"/>
  <c r="HX27" i="10"/>
  <c r="DV26" i="10"/>
  <c r="IR26" i="10"/>
  <c r="GA25" i="10"/>
  <c r="AI26" i="10"/>
  <c r="HQ24" i="10"/>
  <c r="GN46" i="10"/>
  <c r="DB27" i="10"/>
  <c r="B191" i="7"/>
  <c r="A192" i="7"/>
  <c r="C191" i="7"/>
  <c r="E190" i="7"/>
  <c r="G190" i="7" s="1"/>
  <c r="FL47" i="10" l="1"/>
  <c r="FD47" i="10"/>
  <c r="EW47" i="10"/>
  <c r="FS47" i="10"/>
  <c r="CT47" i="10"/>
  <c r="EQ47" i="10"/>
  <c r="CG46" i="10"/>
  <c r="EP47" i="10"/>
  <c r="AX46" i="10"/>
  <c r="GO46" i="10"/>
  <c r="HH47" i="10"/>
  <c r="HB47" i="10"/>
  <c r="EC47" i="10"/>
  <c r="HW47" i="10"/>
  <c r="ER46" i="10"/>
  <c r="CZ47" i="10"/>
  <c r="HJ46" i="10"/>
  <c r="AI47" i="10"/>
  <c r="HV47" i="10"/>
  <c r="DB46" i="10"/>
  <c r="CM47" i="10"/>
  <c r="GN47" i="10"/>
  <c r="U47" i="10"/>
  <c r="CS47" i="10"/>
  <c r="EJ47" i="10"/>
  <c r="FK47" i="10"/>
  <c r="EX47" i="10"/>
  <c r="EY46" i="10"/>
  <c r="G47" i="10"/>
  <c r="GT47" i="10"/>
  <c r="AP47" i="10"/>
  <c r="FE47" i="10"/>
  <c r="BJ47" i="10"/>
  <c r="BD47" i="10"/>
  <c r="HA47" i="10"/>
  <c r="BS46" i="10"/>
  <c r="GH26" i="10"/>
  <c r="IJ47" i="10"/>
  <c r="AW47" i="10"/>
  <c r="FT26" i="10"/>
  <c r="H26" i="10"/>
  <c r="AB47" i="10"/>
  <c r="BK47" i="10"/>
  <c r="V46" i="10"/>
  <c r="AV47" i="10"/>
  <c r="HC26" i="10"/>
  <c r="IE46" i="10"/>
  <c r="IL46" i="10"/>
  <c r="HP47" i="10"/>
  <c r="BR47" i="10"/>
  <c r="CN46" i="10"/>
  <c r="CF47" i="10"/>
  <c r="FF46" i="10"/>
  <c r="DW26" i="10"/>
  <c r="BZ26" i="10"/>
  <c r="BE46" i="10"/>
  <c r="BS26" i="10"/>
  <c r="GM47" i="10"/>
  <c r="DA47" i="10"/>
  <c r="EK46" i="10"/>
  <c r="HX46" i="10"/>
  <c r="DI46" i="10"/>
  <c r="IS46" i="10"/>
  <c r="CL47" i="10"/>
  <c r="DO47" i="10"/>
  <c r="GV26" i="10"/>
  <c r="T47" i="10"/>
  <c r="AA47" i="10"/>
  <c r="FT46" i="10"/>
  <c r="AQ46" i="10"/>
  <c r="GU47" i="10"/>
  <c r="DH47" i="10"/>
  <c r="FR47" i="10"/>
  <c r="CU46" i="10"/>
  <c r="AQ26" i="10"/>
  <c r="FY47" i="10"/>
  <c r="AH47" i="10"/>
  <c r="GO26" i="10"/>
  <c r="CE47" i="10"/>
  <c r="CU26" i="10"/>
  <c r="GV46" i="10"/>
  <c r="ED26" i="10"/>
  <c r="N47" i="10"/>
  <c r="IE26" i="10"/>
  <c r="DI26" i="10"/>
  <c r="AX26" i="10"/>
  <c r="M47" i="10"/>
  <c r="HJ26" i="10"/>
  <c r="BE26" i="10"/>
  <c r="GA46" i="10"/>
  <c r="O26" i="10"/>
  <c r="AJ46" i="10"/>
  <c r="V26" i="10"/>
  <c r="AC46" i="10"/>
  <c r="O46" i="10"/>
  <c r="IR47" i="10"/>
  <c r="IS26" i="10"/>
  <c r="DB26" i="10"/>
  <c r="ED46" i="10"/>
  <c r="DV47" i="10"/>
  <c r="IQ47" i="10"/>
  <c r="BC47" i="10"/>
  <c r="EB47" i="10"/>
  <c r="BL46" i="10"/>
  <c r="FF26" i="10"/>
  <c r="BQ47" i="10"/>
  <c r="GA26" i="10"/>
  <c r="IL26" i="10"/>
  <c r="HI47" i="10"/>
  <c r="EI47" i="10"/>
  <c r="FM26" i="10"/>
  <c r="AJ26" i="10"/>
  <c r="DU47" i="10"/>
  <c r="CN26" i="10"/>
  <c r="EY26" i="10"/>
  <c r="CG26" i="10"/>
  <c r="F47" i="10"/>
  <c r="HQ46" i="10"/>
  <c r="BX47" i="10"/>
  <c r="HQ26" i="10"/>
  <c r="AO47" i="10"/>
  <c r="GH46" i="10"/>
  <c r="DW46" i="10"/>
  <c r="HX26" i="10"/>
  <c r="DP26" i="10"/>
  <c r="IC47" i="10"/>
  <c r="H46" i="10"/>
  <c r="HO47" i="10"/>
  <c r="AC26" i="10"/>
  <c r="BL26" i="10"/>
  <c r="GF47" i="10"/>
  <c r="FZ47" i="10"/>
  <c r="EK26" i="10"/>
  <c r="HC46" i="10"/>
  <c r="ER26" i="10"/>
  <c r="FM46" i="10"/>
  <c r="DG47" i="10"/>
  <c r="DP46" i="10"/>
  <c r="BZ46" i="10"/>
  <c r="ID47" i="10"/>
  <c r="DN47" i="10"/>
  <c r="BY47" i="10"/>
  <c r="GG47" i="10"/>
  <c r="A193" i="7"/>
  <c r="B192" i="7"/>
  <c r="H190" i="7"/>
  <c r="C192" i="7"/>
  <c r="E191" i="7"/>
  <c r="H191" i="7" s="1"/>
  <c r="CG47" i="10" l="1"/>
  <c r="AX47" i="10"/>
  <c r="GO47" i="10"/>
  <c r="ER47" i="10"/>
  <c r="H47" i="10"/>
  <c r="HJ47" i="10"/>
  <c r="DW47" i="10"/>
  <c r="DB47" i="10"/>
  <c r="GH47" i="10"/>
  <c r="DI47" i="10"/>
  <c r="EY47" i="10"/>
  <c r="FT47" i="10"/>
  <c r="HC47" i="10"/>
  <c r="CN47" i="10"/>
  <c r="IE47" i="10"/>
  <c r="V47" i="10"/>
  <c r="BS47" i="10"/>
  <c r="EK47" i="10"/>
  <c r="IL47" i="10"/>
  <c r="BE47" i="10"/>
  <c r="IS47" i="10"/>
  <c r="CU47" i="10"/>
  <c r="HX47" i="10"/>
  <c r="BZ47" i="10"/>
  <c r="FF47" i="10"/>
  <c r="O47" i="10"/>
  <c r="BL47" i="10"/>
  <c r="GV47" i="10"/>
  <c r="AQ47" i="10"/>
  <c r="GA47" i="10"/>
  <c r="DP47" i="10"/>
  <c r="AC47" i="10"/>
  <c r="AJ47" i="10"/>
  <c r="HQ47" i="10"/>
  <c r="ED47" i="10"/>
  <c r="FM47" i="10"/>
  <c r="A194" i="7"/>
  <c r="B193" i="7"/>
  <c r="G191" i="7"/>
  <c r="C193" i="7"/>
  <c r="E192" i="7"/>
  <c r="H192" i="7" s="1"/>
  <c r="B194" i="7" l="1"/>
  <c r="A195" i="7"/>
  <c r="C194" i="7"/>
  <c r="E193" i="7"/>
  <c r="G193" i="7" s="1"/>
  <c r="G192" i="7"/>
  <c r="A196" i="7" l="1"/>
  <c r="B195" i="7"/>
  <c r="H193" i="7"/>
  <c r="C195" i="7"/>
  <c r="E194" i="7"/>
  <c r="G194" i="7" s="1"/>
  <c r="B196" i="7" l="1"/>
  <c r="A197" i="7"/>
  <c r="C196" i="7"/>
  <c r="E195" i="7"/>
  <c r="G195" i="7" s="1"/>
  <c r="H194" i="7"/>
  <c r="H195" i="7" l="1"/>
  <c r="B197" i="7"/>
  <c r="A198" i="7"/>
  <c r="E196" i="7"/>
  <c r="G196" i="7" s="1"/>
  <c r="C197" i="7"/>
  <c r="H196" i="7" l="1"/>
  <c r="B198" i="7"/>
  <c r="A199" i="7"/>
  <c r="C198" i="7"/>
  <c r="E197" i="7"/>
  <c r="H197" i="7" s="1"/>
  <c r="A200" i="7" l="1"/>
  <c r="B199" i="7"/>
  <c r="G197" i="7"/>
  <c r="C199" i="7"/>
  <c r="E198" i="7"/>
  <c r="H198" i="7" s="1"/>
  <c r="A201" i="7" l="1"/>
  <c r="B200" i="7"/>
  <c r="G198" i="7"/>
  <c r="C200" i="7"/>
  <c r="E199" i="7"/>
  <c r="H199" i="7" s="1"/>
  <c r="A202" i="7" l="1"/>
  <c r="B201" i="7"/>
  <c r="G199" i="7"/>
  <c r="C201" i="7"/>
  <c r="E200" i="7"/>
  <c r="H200" i="7" s="1"/>
  <c r="A203" i="7" l="1"/>
  <c r="B202" i="7"/>
  <c r="G200" i="7"/>
  <c r="C202" i="7"/>
  <c r="E201" i="7"/>
  <c r="H201" i="7" s="1"/>
  <c r="A204" i="7" l="1"/>
  <c r="B203" i="7"/>
  <c r="G201" i="7"/>
  <c r="E202" i="7"/>
  <c r="G202" i="7" s="1"/>
  <c r="C203" i="7"/>
  <c r="A205" i="7" l="1"/>
  <c r="B204" i="7"/>
  <c r="E203" i="7"/>
  <c r="G203" i="7" s="1"/>
  <c r="H203" i="7"/>
  <c r="C204" i="7"/>
  <c r="H202" i="7"/>
  <c r="A206" i="7" l="1"/>
  <c r="B205" i="7"/>
  <c r="C205" i="7"/>
  <c r="E204" i="7"/>
  <c r="H204" i="7" s="1"/>
  <c r="B206" i="7" l="1"/>
  <c r="A207" i="7"/>
  <c r="G204" i="7"/>
  <c r="E205" i="7"/>
  <c r="H205" i="7" s="1"/>
  <c r="C206" i="7"/>
  <c r="G205" i="7"/>
  <c r="B207" i="7" l="1"/>
  <c r="A208" i="7"/>
  <c r="C207" i="7"/>
  <c r="E206" i="7"/>
  <c r="H206" i="7" s="1"/>
  <c r="A209" i="7" l="1"/>
  <c r="B208" i="7"/>
  <c r="G206" i="7"/>
  <c r="E207" i="7"/>
  <c r="H207" i="7" s="1"/>
  <c r="C208" i="7"/>
  <c r="B209" i="7" l="1"/>
  <c r="A210" i="7"/>
  <c r="G207" i="7"/>
  <c r="C209" i="7"/>
  <c r="E208" i="7"/>
  <c r="H208" i="7" s="1"/>
  <c r="A211" i="7" l="1"/>
  <c r="B210" i="7"/>
  <c r="G208" i="7"/>
  <c r="E209" i="7"/>
  <c r="C210" i="7"/>
  <c r="G209" i="7"/>
  <c r="H209" i="7"/>
  <c r="B211" i="7" l="1"/>
  <c r="A212" i="7"/>
  <c r="E210" i="7"/>
  <c r="G210" i="7" s="1"/>
  <c r="C211" i="7"/>
  <c r="H210" i="7" l="1"/>
  <c r="A213" i="7"/>
  <c r="B212" i="7"/>
  <c r="C212" i="7"/>
  <c r="E211" i="7"/>
  <c r="H211" i="7" s="1"/>
  <c r="G211" i="7" l="1"/>
  <c r="A214" i="7"/>
  <c r="B213" i="7"/>
  <c r="E212" i="7"/>
  <c r="G212" i="7" s="1"/>
  <c r="C213" i="7"/>
  <c r="H212" i="7"/>
  <c r="B214" i="7" l="1"/>
  <c r="A215" i="7"/>
  <c r="E213" i="7"/>
  <c r="H213" i="7" s="1"/>
  <c r="C214" i="7"/>
  <c r="A216" i="7" l="1"/>
  <c r="B215" i="7"/>
  <c r="E214" i="7"/>
  <c r="G214" i="7" s="1"/>
  <c r="H214" i="7"/>
  <c r="C215" i="7"/>
  <c r="G213" i="7"/>
  <c r="A217" i="7" l="1"/>
  <c r="B216" i="7"/>
  <c r="E215" i="7"/>
  <c r="G215" i="7" s="1"/>
  <c r="C216" i="7"/>
  <c r="H215" i="7"/>
  <c r="A218" i="7" l="1"/>
  <c r="B217" i="7"/>
  <c r="C217" i="7"/>
  <c r="E216" i="7"/>
  <c r="G216" i="7" s="1"/>
  <c r="Q9" i="7" s="1"/>
  <c r="A219" i="7" l="1"/>
  <c r="B218" i="7"/>
  <c r="H216" i="7"/>
  <c r="Q10" i="7" s="1"/>
  <c r="E217" i="7"/>
  <c r="H217" i="7" s="1"/>
  <c r="C218" i="7"/>
  <c r="A220" i="7" l="1"/>
  <c r="B219" i="7"/>
  <c r="C219" i="7"/>
  <c r="E218" i="7"/>
  <c r="H218" i="7" s="1"/>
  <c r="G217" i="7"/>
  <c r="A221" i="7" l="1"/>
  <c r="B220" i="7"/>
  <c r="G218" i="7"/>
  <c r="E219" i="7"/>
  <c r="H219" i="7" s="1"/>
  <c r="C220" i="7"/>
  <c r="G219" i="7" l="1"/>
  <c r="B221" i="7"/>
  <c r="A222" i="7"/>
  <c r="C221" i="7"/>
  <c r="E220" i="7"/>
  <c r="H220" i="7" s="1"/>
  <c r="A223" i="7" l="1"/>
  <c r="B222" i="7"/>
  <c r="G220" i="7"/>
  <c r="C222" i="7"/>
  <c r="E221" i="7"/>
  <c r="H221" i="7" s="1"/>
  <c r="B223" i="7" l="1"/>
  <c r="A224" i="7"/>
  <c r="G221" i="7"/>
  <c r="C223" i="7"/>
  <c r="E222" i="7"/>
  <c r="G222" i="7" s="1"/>
  <c r="A225" i="7" l="1"/>
  <c r="B224" i="7"/>
  <c r="H222" i="7"/>
  <c r="C224" i="7"/>
  <c r="E223" i="7"/>
  <c r="H223" i="7" s="1"/>
  <c r="A226" i="7" l="1"/>
  <c r="B225" i="7"/>
  <c r="E224" i="7"/>
  <c r="C225" i="7"/>
  <c r="H224" i="7"/>
  <c r="G224" i="7"/>
  <c r="G223" i="7"/>
  <c r="A227" i="7" l="1"/>
  <c r="B226" i="7"/>
  <c r="E225" i="7"/>
  <c r="H225" i="7" s="1"/>
  <c r="C226" i="7"/>
  <c r="G225" i="7"/>
  <c r="B227" i="7" l="1"/>
  <c r="A228" i="7"/>
  <c r="E226" i="7"/>
  <c r="G226" i="7" s="1"/>
  <c r="C227" i="7"/>
  <c r="H226" i="7" l="1"/>
  <c r="B228" i="7"/>
  <c r="A229" i="7"/>
  <c r="C228" i="7"/>
  <c r="E227" i="7"/>
  <c r="H227" i="7" s="1"/>
  <c r="B229" i="7" l="1"/>
  <c r="A230" i="7"/>
  <c r="G227" i="7"/>
  <c r="C229" i="7"/>
  <c r="E228" i="7"/>
  <c r="H228" i="7" s="1"/>
  <c r="B230" i="7" l="1"/>
  <c r="A231" i="7"/>
  <c r="G228" i="7"/>
  <c r="E229" i="7"/>
  <c r="H229" i="7" s="1"/>
  <c r="C230" i="7"/>
  <c r="G229" i="7"/>
  <c r="B231" i="7" l="1"/>
  <c r="A232" i="7"/>
  <c r="E230" i="7"/>
  <c r="G230" i="7" s="1"/>
  <c r="C231" i="7"/>
  <c r="H230" i="7"/>
  <c r="B232" i="7" l="1"/>
  <c r="A233" i="7"/>
  <c r="C232" i="7"/>
  <c r="E231" i="7"/>
  <c r="H231" i="7" s="1"/>
  <c r="B233" i="7" l="1"/>
  <c r="A234" i="7"/>
  <c r="G231" i="7"/>
  <c r="E232" i="7"/>
  <c r="C233" i="7"/>
  <c r="H232" i="7"/>
  <c r="G232" i="7"/>
  <c r="B234" i="7" l="1"/>
  <c r="A235" i="7"/>
  <c r="H233" i="7"/>
  <c r="C234" i="7"/>
  <c r="G233" i="7"/>
  <c r="A236" i="7" l="1"/>
  <c r="B235" i="7"/>
  <c r="E234" i="7"/>
  <c r="H234" i="7" s="1"/>
  <c r="C235" i="7"/>
  <c r="G234" i="7"/>
  <c r="B236" i="7" l="1"/>
  <c r="A237" i="7"/>
  <c r="E235" i="7"/>
  <c r="H235" i="7" s="1"/>
  <c r="C236" i="7"/>
  <c r="G235" i="7" l="1"/>
  <c r="A238" i="7"/>
  <c r="B237" i="7"/>
  <c r="C237" i="7"/>
  <c r="E236" i="7"/>
  <c r="H236" i="7" s="1"/>
  <c r="A239" i="7" l="1"/>
  <c r="B238" i="7"/>
  <c r="G236" i="7"/>
  <c r="C238" i="7"/>
  <c r="E237" i="7"/>
  <c r="G237" i="7" s="1"/>
  <c r="A240" i="7" l="1"/>
  <c r="B239" i="7"/>
  <c r="H237" i="7"/>
  <c r="C239" i="7"/>
  <c r="E238" i="7"/>
  <c r="G238" i="7" s="1"/>
  <c r="A241" i="7" l="1"/>
  <c r="B240" i="7"/>
  <c r="H238" i="7"/>
  <c r="C240" i="7"/>
  <c r="E239" i="7"/>
  <c r="G239" i="7" s="1"/>
  <c r="B241" i="7" l="1"/>
  <c r="A242" i="7"/>
  <c r="C241" i="7"/>
  <c r="E240" i="7"/>
  <c r="H240" i="7"/>
  <c r="G240" i="7"/>
  <c r="H239" i="7"/>
  <c r="A243" i="7" l="1"/>
  <c r="B242" i="7"/>
  <c r="C242" i="7"/>
  <c r="E241" i="7"/>
  <c r="H241" i="7" s="1"/>
  <c r="B243" i="7" l="1"/>
  <c r="A244" i="7"/>
  <c r="G241" i="7"/>
  <c r="E242" i="7"/>
  <c r="H242" i="7" s="1"/>
  <c r="C243" i="7"/>
  <c r="A245" i="7" l="1"/>
  <c r="B244" i="7"/>
  <c r="G242" i="7"/>
  <c r="E243" i="7"/>
  <c r="G243" i="7"/>
  <c r="C244" i="7"/>
  <c r="H243" i="7"/>
  <c r="A246" i="7" l="1"/>
  <c r="B245" i="7"/>
  <c r="C245" i="7"/>
  <c r="E244" i="7"/>
  <c r="G244" i="7" s="1"/>
  <c r="B246" i="7" l="1"/>
  <c r="A247" i="7"/>
  <c r="H244" i="7"/>
  <c r="C246" i="7"/>
  <c r="E245" i="7"/>
  <c r="G245" i="7" s="1"/>
  <c r="A248" i="7" l="1"/>
  <c r="B247" i="7"/>
  <c r="H245" i="7"/>
  <c r="E246" i="7"/>
  <c r="G246" i="7" s="1"/>
  <c r="H246" i="7"/>
  <c r="C247" i="7"/>
  <c r="B248" i="7" l="1"/>
  <c r="A249" i="7"/>
  <c r="C248" i="7"/>
  <c r="E247" i="7"/>
  <c r="H247" i="7" s="1"/>
  <c r="R10" i="7" s="1"/>
  <c r="B249" i="7" l="1"/>
  <c r="A250" i="7"/>
  <c r="E248" i="7"/>
  <c r="G248" i="7" s="1"/>
  <c r="C249" i="7"/>
  <c r="G247" i="7"/>
  <c r="R9" i="7" s="1"/>
  <c r="B250" i="7" l="1"/>
  <c r="A251" i="7"/>
  <c r="E249" i="7"/>
  <c r="G249" i="7" s="1"/>
  <c r="C250" i="7"/>
  <c r="H249" i="7"/>
  <c r="H248" i="7"/>
  <c r="A252" i="7" l="1"/>
  <c r="B251" i="7"/>
  <c r="C251" i="7"/>
  <c r="E250" i="7"/>
  <c r="H250" i="7" s="1"/>
  <c r="B252" i="7" l="1"/>
  <c r="A253" i="7"/>
  <c r="G250" i="7"/>
  <c r="C252" i="7"/>
  <c r="E251" i="7"/>
  <c r="H251" i="7" s="1"/>
  <c r="B253" i="7" l="1"/>
  <c r="A254" i="7"/>
  <c r="G251" i="7"/>
  <c r="H252" i="7"/>
  <c r="G252" i="7"/>
  <c r="C253" i="7"/>
  <c r="B254" i="7" l="1"/>
  <c r="A255" i="7"/>
  <c r="C254" i="7"/>
  <c r="E253" i="7"/>
  <c r="H253" i="7" s="1"/>
  <c r="A256" i="7" l="1"/>
  <c r="B255" i="7"/>
  <c r="G253" i="7"/>
  <c r="E254" i="7"/>
  <c r="C255" i="7"/>
  <c r="H254" i="7"/>
  <c r="G254" i="7"/>
  <c r="B256" i="7" l="1"/>
  <c r="A257" i="7"/>
  <c r="E255" i="7"/>
  <c r="C256" i="7"/>
  <c r="G255" i="7"/>
  <c r="H255" i="7"/>
  <c r="A258" i="7" l="1"/>
  <c r="B257" i="7"/>
  <c r="E256" i="7"/>
  <c r="H256" i="7" s="1"/>
  <c r="C257" i="7"/>
  <c r="B258" i="7" l="1"/>
  <c r="A259" i="7"/>
  <c r="G256" i="7"/>
  <c r="E257" i="7"/>
  <c r="H257" i="7" s="1"/>
  <c r="G257" i="7"/>
  <c r="C258" i="7"/>
  <c r="A260" i="7" l="1"/>
  <c r="B259" i="7"/>
  <c r="E258" i="7"/>
  <c r="H258" i="7" s="1"/>
  <c r="C259" i="7"/>
  <c r="G258" i="7" l="1"/>
  <c r="A261" i="7"/>
  <c r="B260" i="7"/>
  <c r="E259" i="7"/>
  <c r="G259" i="7" s="1"/>
  <c r="C260" i="7"/>
  <c r="H259" i="7" l="1"/>
  <c r="A262" i="7"/>
  <c r="B261" i="7"/>
  <c r="E260" i="7"/>
  <c r="G260" i="7" s="1"/>
  <c r="C261" i="7"/>
  <c r="H260" i="7"/>
  <c r="B262" i="7" l="1"/>
  <c r="A263" i="7"/>
  <c r="E261" i="7"/>
  <c r="G261" i="7" s="1"/>
  <c r="C262" i="7"/>
  <c r="B263" i="7" l="1"/>
  <c r="A264" i="7"/>
  <c r="E262" i="7"/>
  <c r="H262" i="7" s="1"/>
  <c r="C263" i="7"/>
  <c r="G262" i="7"/>
  <c r="H261" i="7"/>
  <c r="A265" i="7" l="1"/>
  <c r="B264" i="7"/>
  <c r="E263" i="7"/>
  <c r="H263" i="7" s="1"/>
  <c r="C264" i="7"/>
  <c r="G263" i="7"/>
  <c r="A266" i="7" l="1"/>
  <c r="B265" i="7"/>
  <c r="E264" i="7"/>
  <c r="H264" i="7" s="1"/>
  <c r="C265" i="7"/>
  <c r="A267" i="7" l="1"/>
  <c r="B266" i="7"/>
  <c r="E265" i="7"/>
  <c r="G265" i="7" s="1"/>
  <c r="C266" i="7"/>
  <c r="G264" i="7"/>
  <c r="A268" i="7" l="1"/>
  <c r="B267" i="7"/>
  <c r="E266" i="7"/>
  <c r="H266" i="7" s="1"/>
  <c r="C267" i="7"/>
  <c r="H265" i="7"/>
  <c r="A269" i="7" l="1"/>
  <c r="B268" i="7"/>
  <c r="C268" i="7"/>
  <c r="E267" i="7"/>
  <c r="H267" i="7" s="1"/>
  <c r="G266" i="7"/>
  <c r="A270" i="7" l="1"/>
  <c r="B269" i="7"/>
  <c r="G267" i="7"/>
  <c r="C269" i="7"/>
  <c r="E268" i="7"/>
  <c r="G268" i="7" s="1"/>
  <c r="B270" i="7" l="1"/>
  <c r="A271" i="7"/>
  <c r="H268" i="7"/>
  <c r="E269" i="7"/>
  <c r="G269" i="7" s="1"/>
  <c r="C270" i="7"/>
  <c r="H269" i="7" l="1"/>
  <c r="B271" i="7"/>
  <c r="A272" i="7"/>
  <c r="E270" i="7"/>
  <c r="G270" i="7" s="1"/>
  <c r="C271" i="7"/>
  <c r="H270" i="7" l="1"/>
  <c r="A273" i="7"/>
  <c r="B272" i="7"/>
  <c r="C272" i="7"/>
  <c r="E271" i="7"/>
  <c r="H271" i="7" s="1"/>
  <c r="B273" i="7" l="1"/>
  <c r="A274" i="7"/>
  <c r="G271" i="7"/>
  <c r="C273" i="7"/>
  <c r="E272" i="7"/>
  <c r="H272" i="7" s="1"/>
  <c r="G272" i="7" l="1"/>
  <c r="B274" i="7"/>
  <c r="A275" i="7"/>
  <c r="C274" i="7"/>
  <c r="E273" i="7"/>
  <c r="H273" i="7" s="1"/>
  <c r="A276" i="7" l="1"/>
  <c r="B275" i="7"/>
  <c r="G273" i="7"/>
  <c r="E274" i="7"/>
  <c r="G274" i="7" s="1"/>
  <c r="C275" i="7"/>
  <c r="H274" i="7"/>
  <c r="A277" i="7" l="1"/>
  <c r="B276" i="7"/>
  <c r="C276" i="7"/>
  <c r="E275" i="7"/>
  <c r="H275" i="7" s="1"/>
  <c r="B277" i="7" l="1"/>
  <c r="A278" i="7"/>
  <c r="G275" i="7"/>
  <c r="E276" i="7"/>
  <c r="C277" i="7"/>
  <c r="H276" i="7"/>
  <c r="G276" i="7"/>
  <c r="B278" i="7" l="1"/>
  <c r="A279" i="7"/>
  <c r="E277" i="7"/>
  <c r="C278" i="7"/>
  <c r="G277" i="7"/>
  <c r="S9" i="7" s="1"/>
  <c r="H277" i="7"/>
  <c r="S10" i="7" s="1"/>
  <c r="A280" i="7" l="1"/>
  <c r="B279" i="7"/>
  <c r="C279" i="7"/>
  <c r="E278" i="7"/>
  <c r="H278" i="7" s="1"/>
  <c r="A281" i="7" l="1"/>
  <c r="B280" i="7"/>
  <c r="G278" i="7"/>
  <c r="C280" i="7"/>
  <c r="E279" i="7"/>
  <c r="H279" i="7" s="1"/>
  <c r="A282" i="7" l="1"/>
  <c r="B281" i="7"/>
  <c r="G279" i="7"/>
  <c r="E280" i="7"/>
  <c r="H280" i="7" s="1"/>
  <c r="C281" i="7"/>
  <c r="A283" i="7" l="1"/>
  <c r="B282" i="7"/>
  <c r="C282" i="7"/>
  <c r="E281" i="7"/>
  <c r="G281" i="7" s="1"/>
  <c r="G280" i="7"/>
  <c r="A284" i="7" l="1"/>
  <c r="B283" i="7"/>
  <c r="H281" i="7"/>
  <c r="C283" i="7"/>
  <c r="E282" i="7"/>
  <c r="H282" i="7" s="1"/>
  <c r="B284" i="7" l="1"/>
  <c r="A285" i="7"/>
  <c r="C284" i="7"/>
  <c r="E283" i="7"/>
  <c r="G283" i="7" s="1"/>
  <c r="G282" i="7"/>
  <c r="A286" i="7" l="1"/>
  <c r="B285" i="7"/>
  <c r="H283" i="7"/>
  <c r="C285" i="7"/>
  <c r="E284" i="7"/>
  <c r="H284" i="7" s="1"/>
  <c r="B286" i="7" l="1"/>
  <c r="A287" i="7"/>
  <c r="G284" i="7"/>
  <c r="E285" i="7"/>
  <c r="H285" i="7" s="1"/>
  <c r="C286" i="7"/>
  <c r="A288" i="7" l="1"/>
  <c r="B287" i="7"/>
  <c r="E286" i="7"/>
  <c r="H286" i="7" s="1"/>
  <c r="C287" i="7"/>
  <c r="G285" i="7"/>
  <c r="A289" i="7" l="1"/>
  <c r="B288" i="7"/>
  <c r="E287" i="7"/>
  <c r="G287" i="7" s="1"/>
  <c r="C288" i="7"/>
  <c r="H287" i="7"/>
  <c r="G286" i="7"/>
  <c r="A290" i="7" l="1"/>
  <c r="B289" i="7"/>
  <c r="C289" i="7"/>
  <c r="E288" i="7"/>
  <c r="H288" i="7" s="1"/>
  <c r="B290" i="7" l="1"/>
  <c r="A291" i="7"/>
  <c r="G288" i="7"/>
  <c r="C290" i="7"/>
  <c r="E289" i="7"/>
  <c r="H289" i="7" s="1"/>
  <c r="B291" i="7" l="1"/>
  <c r="A292" i="7"/>
  <c r="G289" i="7"/>
  <c r="C291" i="7"/>
  <c r="E290" i="7"/>
  <c r="H290" i="7" s="1"/>
  <c r="B292" i="7" l="1"/>
  <c r="A293" i="7"/>
  <c r="G290" i="7"/>
  <c r="C292" i="7"/>
  <c r="E291" i="7"/>
  <c r="G291" i="7" s="1"/>
  <c r="B293" i="7" l="1"/>
  <c r="A294" i="7"/>
  <c r="H291" i="7"/>
  <c r="C293" i="7"/>
  <c r="E292" i="7"/>
  <c r="H292" i="7" s="1"/>
  <c r="B294" i="7" l="1"/>
  <c r="A295" i="7"/>
  <c r="G292" i="7"/>
  <c r="C294" i="7"/>
  <c r="E293" i="7"/>
  <c r="G293" i="7" s="1"/>
  <c r="A296" i="7" l="1"/>
  <c r="B295" i="7"/>
  <c r="H293" i="7"/>
  <c r="C295" i="7"/>
  <c r="E294" i="7"/>
  <c r="H294" i="7" s="1"/>
  <c r="A297" i="7" l="1"/>
  <c r="B296" i="7"/>
  <c r="G294" i="7"/>
  <c r="C296" i="7"/>
  <c r="E295" i="7"/>
  <c r="H295" i="7" s="1"/>
  <c r="A298" i="7" l="1"/>
  <c r="B297" i="7"/>
  <c r="G295" i="7"/>
  <c r="C297" i="7"/>
  <c r="E296" i="7"/>
  <c r="H296" i="7" s="1"/>
  <c r="A299" i="7" l="1"/>
  <c r="B298" i="7"/>
  <c r="C298" i="7"/>
  <c r="E297" i="7"/>
  <c r="G297" i="7" s="1"/>
  <c r="G296" i="7"/>
  <c r="B299" i="7" l="1"/>
  <c r="A300" i="7"/>
  <c r="E298" i="7"/>
  <c r="G298" i="7" s="1"/>
  <c r="C299" i="7"/>
  <c r="H297" i="7"/>
  <c r="A301" i="7" l="1"/>
  <c r="B300" i="7"/>
  <c r="E299" i="7"/>
  <c r="C300" i="7"/>
  <c r="H299" i="7"/>
  <c r="G299" i="7"/>
  <c r="H298" i="7"/>
  <c r="A302" i="7" l="1"/>
  <c r="B301" i="7"/>
  <c r="C301" i="7"/>
  <c r="E300" i="7"/>
  <c r="G300" i="7"/>
  <c r="H300" i="7"/>
  <c r="B302" i="7" l="1"/>
  <c r="A303" i="7"/>
  <c r="E301" i="7"/>
  <c r="C302" i="7"/>
  <c r="G301" i="7"/>
  <c r="H301" i="7"/>
  <c r="A304" i="7" l="1"/>
  <c r="B303" i="7"/>
  <c r="E302" i="7"/>
  <c r="G302" i="7" s="1"/>
  <c r="C303" i="7"/>
  <c r="B304" i="7" l="1"/>
  <c r="A305" i="7"/>
  <c r="C304" i="7"/>
  <c r="E303" i="7"/>
  <c r="G303" i="7" s="1"/>
  <c r="H302" i="7"/>
  <c r="B305" i="7" l="1"/>
  <c r="A306" i="7"/>
  <c r="H303" i="7"/>
  <c r="C305" i="7"/>
  <c r="E304" i="7"/>
  <c r="G304" i="7" s="1"/>
  <c r="B306" i="7" l="1"/>
  <c r="A307" i="7"/>
  <c r="H304" i="7"/>
  <c r="C306" i="7"/>
  <c r="E305" i="7"/>
  <c r="G305" i="7" s="1"/>
  <c r="A308" i="7" l="1"/>
  <c r="B307" i="7"/>
  <c r="C307" i="7"/>
  <c r="E306" i="7"/>
  <c r="H306" i="7" s="1"/>
  <c r="H305" i="7"/>
  <c r="B308" i="7" l="1"/>
  <c r="A309" i="7"/>
  <c r="G306" i="7"/>
  <c r="E307" i="7"/>
  <c r="H307" i="7" s="1"/>
  <c r="C308" i="7"/>
  <c r="A310" i="7" l="1"/>
  <c r="B309" i="7"/>
  <c r="G307" i="7"/>
  <c r="E308" i="7"/>
  <c r="H308" i="7" s="1"/>
  <c r="T10" i="7" s="1"/>
  <c r="C309" i="7"/>
  <c r="G308" i="7" l="1"/>
  <c r="T9" i="7" s="1"/>
  <c r="A311" i="7"/>
  <c r="B310" i="7"/>
  <c r="E309" i="7"/>
  <c r="H309" i="7" s="1"/>
  <c r="C310" i="7"/>
  <c r="A312" i="7" l="1"/>
  <c r="B311" i="7"/>
  <c r="E310" i="7"/>
  <c r="H310" i="7" s="1"/>
  <c r="C311" i="7"/>
  <c r="G310" i="7"/>
  <c r="G309" i="7"/>
  <c r="B312" i="7" l="1"/>
  <c r="A313" i="7"/>
  <c r="C312" i="7"/>
  <c r="E311" i="7"/>
  <c r="H311" i="7" s="1"/>
  <c r="B313" i="7" l="1"/>
  <c r="A314" i="7"/>
  <c r="G311" i="7"/>
  <c r="C313" i="7"/>
  <c r="E312" i="7"/>
  <c r="H312" i="7" s="1"/>
  <c r="B314" i="7" l="1"/>
  <c r="A315" i="7"/>
  <c r="E313" i="7"/>
  <c r="G313" i="7" s="1"/>
  <c r="C314" i="7"/>
  <c r="H313" i="7"/>
  <c r="G312" i="7"/>
  <c r="B315" i="7" l="1"/>
  <c r="A316" i="7"/>
  <c r="E314" i="7"/>
  <c r="C315" i="7"/>
  <c r="G314" i="7"/>
  <c r="H314" i="7"/>
  <c r="A317" i="7" l="1"/>
  <c r="B316" i="7"/>
  <c r="E315" i="7"/>
  <c r="H315" i="7" s="1"/>
  <c r="G315" i="7"/>
  <c r="C316" i="7"/>
  <c r="A318" i="7" l="1"/>
  <c r="B317" i="7"/>
  <c r="C317" i="7"/>
  <c r="E316" i="7"/>
  <c r="H316" i="7" s="1"/>
  <c r="G316" i="7" l="1"/>
  <c r="B318" i="7"/>
  <c r="A319" i="7"/>
  <c r="C318" i="7"/>
  <c r="E317" i="7"/>
  <c r="G317" i="7" s="1"/>
  <c r="A320" i="7" l="1"/>
  <c r="B319" i="7"/>
  <c r="H317" i="7"/>
  <c r="E318" i="7"/>
  <c r="G318" i="7" s="1"/>
  <c r="C319" i="7"/>
  <c r="A321" i="7" l="1"/>
  <c r="B320" i="7"/>
  <c r="H318" i="7"/>
  <c r="C320" i="7"/>
  <c r="E319" i="7"/>
  <c r="G319" i="7" s="1"/>
  <c r="B321" i="7" l="1"/>
  <c r="A322" i="7"/>
  <c r="H319" i="7"/>
  <c r="E320" i="7"/>
  <c r="H320" i="7" s="1"/>
  <c r="C321" i="7"/>
  <c r="G320" i="7"/>
  <c r="B322" i="7" l="1"/>
  <c r="A323" i="7"/>
  <c r="E321" i="7"/>
  <c r="C322" i="7"/>
  <c r="H321" i="7"/>
  <c r="G321" i="7"/>
  <c r="A324" i="7" l="1"/>
  <c r="B323" i="7"/>
  <c r="E322" i="7"/>
  <c r="G322" i="7" s="1"/>
  <c r="C323" i="7"/>
  <c r="A325" i="7" l="1"/>
  <c r="B324" i="7"/>
  <c r="H322" i="7"/>
  <c r="C324" i="7"/>
  <c r="E323" i="7"/>
  <c r="H323" i="7" s="1"/>
  <c r="A326" i="7" l="1"/>
  <c r="B325" i="7"/>
  <c r="C325" i="7"/>
  <c r="E324" i="7"/>
  <c r="H324" i="7" s="1"/>
  <c r="G323" i="7"/>
  <c r="A327" i="7" l="1"/>
  <c r="B326" i="7"/>
  <c r="G324" i="7"/>
  <c r="E325" i="7"/>
  <c r="G325" i="7" s="1"/>
  <c r="C326" i="7"/>
  <c r="A328" i="7" l="1"/>
  <c r="B327" i="7"/>
  <c r="H325" i="7"/>
  <c r="E326" i="7"/>
  <c r="G326" i="7" s="1"/>
  <c r="C327" i="7"/>
  <c r="A329" i="7" l="1"/>
  <c r="B328" i="7"/>
  <c r="H326" i="7"/>
  <c r="C328" i="7"/>
  <c r="E327" i="7"/>
  <c r="G327" i="7" s="1"/>
  <c r="B329" i="7" l="1"/>
  <c r="A330" i="7"/>
  <c r="H327" i="7"/>
  <c r="C329" i="7"/>
  <c r="E328" i="7"/>
  <c r="H328" i="7" s="1"/>
  <c r="A331" i="7" l="1"/>
  <c r="B330" i="7"/>
  <c r="G328" i="7"/>
  <c r="C330" i="7"/>
  <c r="E329" i="7"/>
  <c r="G329" i="7" s="1"/>
  <c r="A332" i="7" l="1"/>
  <c r="B331" i="7"/>
  <c r="C331" i="7"/>
  <c r="E330" i="7"/>
  <c r="H330" i="7" s="1"/>
  <c r="H329" i="7"/>
  <c r="A333" i="7" l="1"/>
  <c r="B332" i="7"/>
  <c r="G330" i="7"/>
  <c r="C332" i="7"/>
  <c r="E331" i="7"/>
  <c r="H331" i="7" s="1"/>
  <c r="B333" i="7" l="1"/>
  <c r="A334" i="7"/>
  <c r="G331" i="7"/>
  <c r="C333" i="7"/>
  <c r="E332" i="7"/>
  <c r="G332" i="7" s="1"/>
  <c r="A335" i="7" l="1"/>
  <c r="B334" i="7"/>
  <c r="H332" i="7"/>
  <c r="C334" i="7"/>
  <c r="E333" i="7"/>
  <c r="G333" i="7" s="1"/>
  <c r="A336" i="7" l="1"/>
  <c r="B335" i="7"/>
  <c r="H333" i="7"/>
  <c r="E334" i="7"/>
  <c r="H334" i="7" s="1"/>
  <c r="C335" i="7"/>
  <c r="B336" i="7" l="1"/>
  <c r="A337" i="7"/>
  <c r="C336" i="7"/>
  <c r="E335" i="7"/>
  <c r="G335" i="7" s="1"/>
  <c r="G334" i="7"/>
  <c r="A338" i="7" l="1"/>
  <c r="B337" i="7"/>
  <c r="H335" i="7"/>
  <c r="E336" i="7"/>
  <c r="G336" i="7" s="1"/>
  <c r="C337" i="7"/>
  <c r="H336" i="7"/>
  <c r="B338" i="7" l="1"/>
  <c r="A339" i="7"/>
  <c r="C338" i="7"/>
  <c r="E337" i="7"/>
  <c r="H337" i="7" s="1"/>
  <c r="B339" i="7" l="1"/>
  <c r="A340" i="7"/>
  <c r="C339" i="7"/>
  <c r="E338" i="7"/>
  <c r="H338" i="7" s="1"/>
  <c r="U10" i="7" s="1"/>
  <c r="G337" i="7"/>
  <c r="A341" i="7" l="1"/>
  <c r="B340" i="7"/>
  <c r="G338" i="7"/>
  <c r="U9" i="7" s="1"/>
  <c r="C340" i="7"/>
  <c r="E339" i="7"/>
  <c r="G339" i="7" s="1"/>
  <c r="A342" i="7" l="1"/>
  <c r="B341" i="7"/>
  <c r="H339" i="7"/>
  <c r="C341" i="7"/>
  <c r="E340" i="7"/>
  <c r="H340" i="7" s="1"/>
  <c r="A343" i="7" l="1"/>
  <c r="B342" i="7"/>
  <c r="G340" i="7"/>
  <c r="E341" i="7"/>
  <c r="G341" i="7" s="1"/>
  <c r="C342" i="7"/>
  <c r="H341" i="7"/>
  <c r="A344" i="7" l="1"/>
  <c r="B343" i="7"/>
  <c r="E342" i="7"/>
  <c r="G342" i="7" s="1"/>
  <c r="C343" i="7"/>
  <c r="A345" i="7" l="1"/>
  <c r="B344" i="7"/>
  <c r="E343" i="7"/>
  <c r="G343" i="7" s="1"/>
  <c r="C344" i="7"/>
  <c r="H343" i="7"/>
  <c r="H342" i="7"/>
  <c r="B345" i="7" l="1"/>
  <c r="A346" i="7"/>
  <c r="C345" i="7"/>
  <c r="E344" i="7"/>
  <c r="H344" i="7" s="1"/>
  <c r="B346" i="7" l="1"/>
  <c r="A347" i="7"/>
  <c r="E345" i="7"/>
  <c r="C346" i="7"/>
  <c r="H345" i="7"/>
  <c r="G345" i="7"/>
  <c r="G344" i="7"/>
  <c r="A348" i="7" l="1"/>
  <c r="B347" i="7"/>
  <c r="E346" i="7"/>
  <c r="H346" i="7" s="1"/>
  <c r="G346" i="7"/>
  <c r="C347" i="7"/>
  <c r="A349" i="7" l="1"/>
  <c r="B348" i="7"/>
  <c r="C348" i="7"/>
  <c r="E347" i="7"/>
  <c r="H347" i="7" s="1"/>
  <c r="A350" i="7" l="1"/>
  <c r="B349" i="7"/>
  <c r="G347" i="7"/>
  <c r="E348" i="7"/>
  <c r="G348" i="7" s="1"/>
  <c r="C349" i="7"/>
  <c r="B350" i="7" l="1"/>
  <c r="A351" i="7"/>
  <c r="H348" i="7"/>
  <c r="E349" i="7"/>
  <c r="G349" i="7" s="1"/>
  <c r="C350" i="7"/>
  <c r="B351" i="7" l="1"/>
  <c r="A352" i="7"/>
  <c r="E350" i="7"/>
  <c r="G350" i="7" s="1"/>
  <c r="C351" i="7"/>
  <c r="H349" i="7"/>
  <c r="A353" i="7" l="1"/>
  <c r="B352" i="7"/>
  <c r="E351" i="7"/>
  <c r="H351" i="7" s="1"/>
  <c r="C352" i="7"/>
  <c r="H350" i="7"/>
  <c r="B353" i="7" l="1"/>
  <c r="A354" i="7"/>
  <c r="E352" i="7"/>
  <c r="H352" i="7" s="1"/>
  <c r="C353" i="7"/>
  <c r="G352" i="7"/>
  <c r="G351" i="7"/>
  <c r="B354" i="7" l="1"/>
  <c r="A355" i="7"/>
  <c r="E353" i="7"/>
  <c r="C354" i="7"/>
  <c r="G353" i="7"/>
  <c r="H353" i="7"/>
  <c r="A356" i="7" l="1"/>
  <c r="B355" i="7"/>
  <c r="C355" i="7"/>
  <c r="E354" i="7"/>
  <c r="H354" i="7" s="1"/>
  <c r="A357" i="7" l="1"/>
  <c r="B356" i="7"/>
  <c r="G354" i="7"/>
  <c r="E355" i="7"/>
  <c r="H355" i="7" s="1"/>
  <c r="C356" i="7"/>
  <c r="B357" i="7" l="1"/>
  <c r="A358" i="7"/>
  <c r="E356" i="7"/>
  <c r="H356" i="7" s="1"/>
  <c r="C357" i="7"/>
  <c r="G355" i="7"/>
  <c r="B358" i="7" l="1"/>
  <c r="A359" i="7"/>
  <c r="C358" i="7"/>
  <c r="E357" i="7"/>
  <c r="H357" i="7" s="1"/>
  <c r="G356" i="7"/>
  <c r="B359" i="7" l="1"/>
  <c r="A360" i="7"/>
  <c r="G357" i="7"/>
  <c r="C359" i="7"/>
  <c r="E358" i="7"/>
  <c r="H358" i="7" s="1"/>
  <c r="A361" i="7" l="1"/>
  <c r="B360" i="7"/>
  <c r="G358" i="7"/>
  <c r="C360" i="7"/>
  <c r="E359" i="7"/>
  <c r="G359" i="7" s="1"/>
  <c r="A362" i="7" l="1"/>
  <c r="B361" i="7"/>
  <c r="H359" i="7"/>
  <c r="C361" i="7"/>
  <c r="E360" i="7"/>
  <c r="G360" i="7" s="1"/>
  <c r="H360" i="7" l="1"/>
  <c r="B362" i="7"/>
  <c r="A363" i="7"/>
  <c r="C362" i="7"/>
  <c r="E361" i="7"/>
  <c r="G361" i="7" s="1"/>
  <c r="B363" i="7" l="1"/>
  <c r="A364" i="7"/>
  <c r="H361" i="7"/>
  <c r="E362" i="7"/>
  <c r="H362" i="7" s="1"/>
  <c r="C363" i="7"/>
  <c r="A365" i="7" l="1"/>
  <c r="B364" i="7"/>
  <c r="G363" i="7"/>
  <c r="H363" i="7"/>
  <c r="C364" i="7"/>
  <c r="G362" i="7"/>
  <c r="A366" i="7" l="1"/>
  <c r="B365" i="7"/>
  <c r="E364" i="7"/>
  <c r="C365" i="7"/>
  <c r="H364" i="7"/>
  <c r="G364" i="7"/>
  <c r="A367" i="7" l="1"/>
  <c r="B366" i="7"/>
  <c r="E365" i="7"/>
  <c r="C366" i="7"/>
  <c r="G365" i="7"/>
  <c r="H365" i="7"/>
  <c r="B367" i="7" l="1"/>
  <c r="A368" i="7"/>
  <c r="E366" i="7"/>
  <c r="H366" i="7" s="1"/>
  <c r="C367" i="7"/>
  <c r="G366" i="7"/>
  <c r="B368" i="7" l="1"/>
  <c r="A369" i="7"/>
  <c r="C368" i="7"/>
  <c r="E367" i="7"/>
  <c r="H367" i="7" s="1"/>
  <c r="A370" i="7" l="1"/>
  <c r="B370" i="7" s="1"/>
  <c r="B369" i="7"/>
  <c r="C369" i="7"/>
  <c r="E368" i="7"/>
  <c r="G368" i="7" s="1"/>
  <c r="G367" i="7"/>
  <c r="H368" i="7" l="1"/>
  <c r="C370" i="7"/>
  <c r="E369" i="7"/>
  <c r="H369" i="7" s="1"/>
  <c r="V10" i="7" s="1"/>
  <c r="G369" i="7" l="1"/>
  <c r="V9" i="7" s="1"/>
  <c r="E370" i="7"/>
  <c r="G370" i="7" s="1"/>
  <c r="H370" i="7" l="1"/>
  <c r="I31" i="1" l="1"/>
  <c r="H34" i="1"/>
  <c r="G31" i="1"/>
  <c r="G34" i="1" s="1"/>
  <c r="I34" i="1" l="1"/>
  <c r="I35" i="1"/>
  <c r="A9" i="5" l="1"/>
  <c r="A9" i="11"/>
  <c r="A9" i="12"/>
  <c r="A10" i="3" l="1"/>
  <c r="A10" i="5" l="1"/>
  <c r="A10" i="11"/>
  <c r="A10" i="12"/>
  <c r="A11" i="3" l="1"/>
  <c r="A12" i="3" s="1"/>
  <c r="A12" i="11" l="1"/>
  <c r="A12" i="5"/>
  <c r="A12" i="12"/>
  <c r="A13" i="3"/>
  <c r="A11" i="5"/>
  <c r="A11" i="11"/>
  <c r="A11" i="12"/>
  <c r="A14" i="3" l="1"/>
  <c r="A13" i="12"/>
  <c r="A13" i="5"/>
  <c r="A13" i="11"/>
  <c r="A14" i="11" l="1"/>
  <c r="A14" i="12"/>
  <c r="A14" i="5"/>
  <c r="A15" i="3"/>
  <c r="A15" i="5" l="1"/>
  <c r="A15" i="11"/>
  <c r="A15" i="12"/>
  <c r="A16" i="3"/>
  <c r="A16" i="12" l="1"/>
  <c r="A16" i="5"/>
  <c r="A16" i="11"/>
  <c r="A17" i="3"/>
  <c r="A17" i="5" l="1"/>
  <c r="A17" i="11"/>
  <c r="A17" i="12"/>
  <c r="A18" i="3"/>
  <c r="A19" i="3" l="1"/>
  <c r="A18" i="12"/>
  <c r="A18" i="11"/>
  <c r="A18" i="5"/>
  <c r="A19" i="5" l="1"/>
  <c r="A19" i="11"/>
  <c r="A19" i="12"/>
  <c r="A20" i="3"/>
  <c r="A21" i="3" l="1"/>
  <c r="A20" i="12"/>
  <c r="A20" i="5"/>
  <c r="A20" i="11"/>
  <c r="A22" i="3" l="1"/>
  <c r="A21" i="5"/>
  <c r="A21" i="12"/>
  <c r="A21" i="11"/>
  <c r="A23" i="3" l="1"/>
  <c r="A22" i="12"/>
  <c r="A22" i="5"/>
  <c r="A22" i="11"/>
  <c r="A24" i="3" l="1"/>
  <c r="A23" i="12"/>
  <c r="A23" i="5"/>
  <c r="A23" i="11"/>
  <c r="A25" i="3" l="1"/>
  <c r="A24" i="12"/>
  <c r="A24" i="11"/>
  <c r="A24" i="5"/>
  <c r="A25" i="12" l="1"/>
  <c r="A25" i="11"/>
  <c r="A26" i="3"/>
  <c r="A25" i="5"/>
  <c r="A27" i="3" l="1"/>
  <c r="A26" i="12"/>
  <c r="A26" i="11"/>
  <c r="A26" i="5"/>
  <c r="A28" i="3" l="1"/>
  <c r="A27" i="12"/>
  <c r="A27" i="11"/>
  <c r="A27" i="5"/>
  <c r="A28" i="11" l="1"/>
  <c r="A28" i="5"/>
  <c r="A29" i="3"/>
  <c r="A28" i="12"/>
  <c r="A30" i="3" l="1"/>
  <c r="A29" i="11"/>
  <c r="A29" i="5"/>
  <c r="A29" i="12"/>
  <c r="A30" i="5" l="1"/>
  <c r="A30" i="11"/>
  <c r="A31" i="3"/>
  <c r="A30" i="12"/>
  <c r="A32" i="3" l="1"/>
  <c r="A31" i="5"/>
  <c r="A31" i="11"/>
  <c r="A31" i="12"/>
  <c r="A32" i="5" l="1"/>
  <c r="A32" i="12"/>
  <c r="A33" i="3"/>
  <c r="A32" i="11"/>
  <c r="A34" i="3" l="1"/>
  <c r="A33" i="5"/>
  <c r="A33" i="12"/>
  <c r="A33" i="11"/>
  <c r="A34" i="12" l="1"/>
  <c r="A35" i="3"/>
  <c r="A34" i="5"/>
  <c r="A34" i="11"/>
  <c r="A35" i="11" l="1"/>
  <c r="A36" i="3"/>
  <c r="A35" i="5"/>
  <c r="A35" i="12"/>
  <c r="A37" i="3" l="1"/>
  <c r="A36" i="11"/>
  <c r="A36" i="12"/>
  <c r="A36" i="5"/>
  <c r="A37" i="5" l="1"/>
  <c r="A37" i="11"/>
  <c r="A38" i="3"/>
  <c r="A37" i="12"/>
  <c r="A39" i="3" l="1"/>
  <c r="A38" i="12"/>
  <c r="A38" i="11"/>
  <c r="A38" i="5"/>
  <c r="A40" i="3" l="1"/>
  <c r="A39" i="12"/>
  <c r="A39" i="5"/>
  <c r="A39" i="11"/>
  <c r="A41" i="3" l="1"/>
  <c r="A40" i="11"/>
  <c r="A40" i="5"/>
  <c r="A40" i="12"/>
  <c r="A41" i="11" l="1"/>
  <c r="A42" i="3"/>
  <c r="A41" i="5"/>
  <c r="A41" i="12"/>
  <c r="A43" i="3" l="1"/>
  <c r="A42" i="5"/>
  <c r="A42" i="11"/>
  <c r="A42" i="12"/>
  <c r="A43" i="5" l="1"/>
  <c r="A44" i="3"/>
  <c r="A43" i="11"/>
  <c r="A43" i="12"/>
  <c r="A45" i="3" l="1"/>
  <c r="A44" i="12"/>
  <c r="A44" i="5"/>
  <c r="A44" i="11"/>
  <c r="A46" i="3" l="1"/>
  <c r="A45" i="11"/>
  <c r="A45" i="5"/>
  <c r="A45" i="12"/>
  <c r="A46" i="12" l="1"/>
  <c r="A46" i="5"/>
  <c r="A46" i="11"/>
  <c r="A47" i="3"/>
  <c r="A48" i="3" l="1"/>
  <c r="A47" i="5"/>
  <c r="A47" i="12"/>
  <c r="A47" i="11"/>
  <c r="A48" i="11" l="1"/>
  <c r="A49" i="3"/>
  <c r="A48" i="5"/>
  <c r="A48" i="12"/>
  <c r="A50" i="3" l="1"/>
  <c r="A49" i="12"/>
  <c r="A49" i="5"/>
  <c r="A49" i="11"/>
  <c r="A50" i="12" l="1"/>
  <c r="A51" i="3"/>
  <c r="A50" i="5"/>
  <c r="A50" i="11"/>
  <c r="A51" i="12" l="1"/>
  <c r="A52" i="3"/>
  <c r="A51" i="11"/>
  <c r="A51" i="5"/>
  <c r="A52" i="12" l="1"/>
  <c r="A52" i="11"/>
  <c r="A53" i="3"/>
  <c r="A52" i="5"/>
  <c r="A54" i="3" l="1"/>
  <c r="A53" i="5"/>
  <c r="A53" i="12"/>
  <c r="A53" i="11"/>
  <c r="A55" i="3" l="1"/>
  <c r="A54" i="5"/>
  <c r="A54" i="11"/>
  <c r="A54" i="12"/>
  <c r="A55" i="5" l="1"/>
  <c r="A56" i="3"/>
  <c r="A55" i="12"/>
  <c r="A55" i="11"/>
  <c r="A57" i="3" l="1"/>
  <c r="A56" i="12"/>
  <c r="A56" i="5"/>
  <c r="A56" i="11"/>
  <c r="A57" i="11" l="1"/>
  <c r="A57" i="12"/>
  <c r="A57" i="5"/>
  <c r="A58" i="3"/>
  <c r="A59" i="3" l="1"/>
  <c r="A58" i="12"/>
  <c r="A58" i="5"/>
  <c r="A58" i="11"/>
  <c r="A59" i="11" l="1"/>
  <c r="A59" i="5"/>
  <c r="A59" i="12"/>
  <c r="A60" i="3"/>
  <c r="A61" i="3" l="1"/>
  <c r="A60" i="11"/>
  <c r="A60" i="12"/>
  <c r="A60" i="5"/>
  <c r="A61" i="11" l="1"/>
  <c r="A61" i="5"/>
  <c r="A62" i="3"/>
  <c r="A61" i="12"/>
  <c r="A63" i="3" l="1"/>
  <c r="A62" i="12"/>
  <c r="A62" i="5"/>
  <c r="A62" i="11"/>
  <c r="A63" i="12" l="1"/>
  <c r="A63" i="11"/>
  <c r="A63" i="5"/>
  <c r="A64" i="3"/>
  <c r="A65" i="3" l="1"/>
  <c r="A64" i="11"/>
  <c r="A64" i="12"/>
  <c r="A64" i="5"/>
  <c r="A66" i="3" l="1"/>
  <c r="A65" i="12"/>
  <c r="A65" i="5"/>
  <c r="A65" i="11"/>
  <c r="A66" i="11" l="1"/>
  <c r="A66" i="12"/>
  <c r="A66" i="5"/>
  <c r="A67" i="3"/>
  <c r="A68" i="3" l="1"/>
  <c r="A67" i="11"/>
  <c r="A67" i="5"/>
  <c r="A67" i="12"/>
  <c r="A68" i="11" l="1"/>
  <c r="A68" i="12"/>
  <c r="A68" i="5"/>
  <c r="A69" i="3"/>
  <c r="A70" i="3" l="1"/>
  <c r="A69" i="5"/>
  <c r="A69" i="11"/>
  <c r="A69" i="12"/>
  <c r="A71" i="3" l="1"/>
  <c r="A70" i="12"/>
  <c r="A70" i="11"/>
  <c r="A70" i="5"/>
  <c r="A72" i="3" l="1"/>
  <c r="A71" i="11"/>
  <c r="A71" i="5"/>
  <c r="A71" i="12"/>
  <c r="A73" i="3" l="1"/>
  <c r="A72" i="5"/>
  <c r="A72" i="11"/>
  <c r="A72" i="12"/>
  <c r="A74" i="3" l="1"/>
  <c r="A73" i="5"/>
  <c r="A73" i="12"/>
  <c r="A73" i="11"/>
  <c r="A75" i="3" l="1"/>
  <c r="A74" i="11"/>
  <c r="A74" i="5"/>
  <c r="A74" i="12"/>
  <c r="A76" i="3" l="1"/>
  <c r="A75" i="5"/>
  <c r="A75" i="11"/>
  <c r="A75" i="12"/>
  <c r="A76" i="5" l="1"/>
  <c r="A76" i="11"/>
  <c r="A76" i="12"/>
  <c r="A77" i="3"/>
  <c r="A77" i="11" l="1"/>
  <c r="A77" i="5"/>
  <c r="A77" i="12"/>
  <c r="A78" i="3"/>
  <c r="A78" i="11" l="1"/>
  <c r="A79" i="3"/>
  <c r="A78" i="5"/>
  <c r="A78" i="12"/>
  <c r="A79" i="5" l="1"/>
  <c r="A80" i="3"/>
  <c r="A79" i="11"/>
  <c r="A79" i="12"/>
  <c r="A80" i="5" l="1"/>
  <c r="A81" i="3"/>
  <c r="A80" i="12"/>
  <c r="A80" i="11"/>
  <c r="A81" i="5" l="1"/>
  <c r="A81" i="12"/>
  <c r="A82" i="3"/>
  <c r="A81" i="11"/>
  <c r="A82" i="12" l="1"/>
  <c r="A83" i="3"/>
  <c r="A82" i="5"/>
  <c r="A82" i="11"/>
  <c r="A83" i="11" l="1"/>
  <c r="A83" i="5"/>
  <c r="A83" i="12"/>
  <c r="A84" i="3"/>
  <c r="A84" i="11" l="1"/>
  <c r="A84" i="5"/>
  <c r="A84" i="12"/>
  <c r="A85" i="3"/>
  <c r="A86" i="3" l="1"/>
  <c r="A85" i="5"/>
  <c r="A85" i="11"/>
  <c r="A85" i="12"/>
  <c r="A86" i="12" l="1"/>
  <c r="A86" i="5"/>
  <c r="A86" i="11"/>
  <c r="A87" i="3"/>
  <c r="A87" i="11" l="1"/>
  <c r="A87" i="5"/>
  <c r="A88" i="3"/>
  <c r="A87" i="12"/>
  <c r="A88" i="12" l="1"/>
  <c r="A88" i="5"/>
  <c r="A88" i="11"/>
  <c r="A89" i="3"/>
  <c r="A90" i="3" l="1"/>
  <c r="A89" i="11"/>
  <c r="A89" i="12"/>
  <c r="A89" i="5"/>
  <c r="A91" i="3" l="1"/>
  <c r="A90" i="11"/>
  <c r="A90" i="5"/>
  <c r="A90" i="12"/>
  <c r="A92" i="3" l="1"/>
  <c r="A91" i="12"/>
  <c r="A91" i="11"/>
  <c r="A91" i="5"/>
  <c r="A93" i="3" l="1"/>
  <c r="A92" i="5"/>
  <c r="A92" i="11"/>
  <c r="A92" i="12"/>
  <c r="A93" i="5" l="1"/>
  <c r="A93" i="12"/>
  <c r="A94" i="3"/>
  <c r="A93" i="11"/>
  <c r="A94" i="5" l="1"/>
  <c r="A94" i="11"/>
  <c r="A94" i="12"/>
  <c r="A95" i="3"/>
  <c r="A96" i="3" l="1"/>
  <c r="A95" i="12"/>
  <c r="A95" i="11"/>
  <c r="A95" i="5"/>
  <c r="A97" i="3" l="1"/>
  <c r="A96" i="11"/>
  <c r="A96" i="5"/>
  <c r="A96" i="12"/>
  <c r="A97" i="11" l="1"/>
  <c r="A98" i="3"/>
  <c r="A97" i="12"/>
  <c r="A97" i="5"/>
  <c r="A98" i="5" l="1"/>
  <c r="A98" i="12"/>
  <c r="A99" i="3"/>
  <c r="A98" i="11"/>
  <c r="A99" i="5" l="1"/>
  <c r="A100" i="3"/>
  <c r="A99" i="12"/>
  <c r="A99" i="11"/>
  <c r="A101" i="3" l="1"/>
  <c r="A100" i="12"/>
  <c r="A100" i="11"/>
  <c r="A100" i="5"/>
  <c r="A102" i="3" l="1"/>
  <c r="A101" i="12"/>
  <c r="A101" i="5"/>
  <c r="A101" i="11"/>
  <c r="A102" i="11" l="1"/>
  <c r="A102" i="12"/>
  <c r="A102" i="5"/>
  <c r="A103" i="3"/>
  <c r="A104" i="3" l="1"/>
  <c r="A103" i="12"/>
  <c r="A103" i="11"/>
  <c r="A103" i="5"/>
  <c r="A104" i="5" l="1"/>
  <c r="A104" i="11"/>
  <c r="A105" i="3"/>
  <c r="A104" i="12"/>
  <c r="A105" i="12" l="1"/>
  <c r="A105" i="5"/>
  <c r="A106" i="3"/>
  <c r="A105" i="11"/>
  <c r="A106" i="5" l="1"/>
  <c r="A106" i="12"/>
  <c r="A106" i="11"/>
  <c r="A107" i="3"/>
  <c r="A108" i="3" l="1"/>
  <c r="A107" i="11"/>
  <c r="A107" i="5"/>
  <c r="A107" i="12"/>
  <c r="A108" i="12" l="1"/>
  <c r="A109" i="3"/>
  <c r="A108" i="5"/>
  <c r="A108" i="11"/>
  <c r="A109" i="5" l="1"/>
  <c r="A109" i="11"/>
  <c r="A109" i="12"/>
  <c r="A110" i="3"/>
  <c r="A110" i="12" l="1"/>
  <c r="A111" i="3"/>
  <c r="A110" i="5"/>
  <c r="A110" i="11"/>
  <c r="A111" i="11" l="1"/>
  <c r="A111" i="12"/>
  <c r="A112" i="3"/>
  <c r="A111" i="5"/>
  <c r="A113" i="3" l="1"/>
  <c r="A112" i="12"/>
  <c r="A112" i="5"/>
  <c r="A112" i="11"/>
  <c r="A113" i="5" l="1"/>
  <c r="A113" i="11"/>
  <c r="A113" i="12"/>
  <c r="A114" i="3"/>
  <c r="A114" i="11" l="1"/>
  <c r="A114" i="12"/>
  <c r="A115" i="3"/>
  <c r="A114" i="5"/>
  <c r="A115" i="12" l="1"/>
  <c r="A115" i="11"/>
  <c r="A116" i="3"/>
  <c r="A115" i="5"/>
  <c r="A116" i="12" l="1"/>
  <c r="A116" i="5"/>
  <c r="A116" i="11"/>
  <c r="A117" i="3"/>
  <c r="A117" i="12" l="1"/>
  <c r="A117" i="5"/>
  <c r="A117" i="11"/>
  <c r="A118" i="3"/>
  <c r="A118" i="11" l="1"/>
  <c r="A118" i="12"/>
  <c r="A118" i="5"/>
  <c r="A119" i="3"/>
  <c r="A119" i="12" l="1"/>
  <c r="A119" i="11"/>
  <c r="A119" i="5"/>
  <c r="A120" i="3"/>
  <c r="A121" i="3" l="1"/>
  <c r="A120" i="12"/>
  <c r="A120" i="5"/>
  <c r="A120" i="11"/>
  <c r="A121" i="11" l="1"/>
  <c r="A121" i="12"/>
  <c r="A121" i="5"/>
  <c r="A122" i="3"/>
  <c r="A123" i="3" l="1"/>
  <c r="A122" i="11"/>
  <c r="A122" i="5"/>
  <c r="A122" i="12"/>
  <c r="A124" i="3" l="1"/>
  <c r="A123" i="12"/>
  <c r="A123" i="5"/>
  <c r="A123" i="11"/>
  <c r="A125" i="3" l="1"/>
  <c r="A124" i="12"/>
  <c r="A124" i="5"/>
  <c r="A124" i="11"/>
  <c r="A126" i="3" l="1"/>
  <c r="A125" i="11"/>
  <c r="A125" i="5"/>
  <c r="A125" i="12"/>
  <c r="A126" i="5" l="1"/>
  <c r="A126" i="11"/>
  <c r="A126" i="12"/>
  <c r="A127" i="3"/>
  <c r="A128" i="3" l="1"/>
  <c r="A127" i="11"/>
  <c r="A127" i="12"/>
  <c r="A127" i="5"/>
  <c r="A128" i="12" l="1"/>
  <c r="A129" i="3"/>
  <c r="A128" i="5"/>
  <c r="A128" i="11"/>
  <c r="A130" i="3" l="1"/>
  <c r="A129" i="5"/>
  <c r="A129" i="12"/>
  <c r="A129" i="11"/>
  <c r="A130" i="5" l="1"/>
  <c r="A131" i="3"/>
  <c r="A130" i="12"/>
  <c r="A130" i="11"/>
  <c r="A131" i="12" l="1"/>
  <c r="A131" i="5"/>
  <c r="A131" i="11"/>
  <c r="A132" i="3"/>
  <c r="A132" i="5" l="1"/>
  <c r="A133" i="3"/>
  <c r="A132" i="11"/>
  <c r="A132" i="12"/>
  <c r="A133" i="5" l="1"/>
  <c r="A133" i="12"/>
  <c r="A133" i="11"/>
  <c r="A134" i="3"/>
  <c r="A134" i="12" l="1"/>
  <c r="A134" i="11"/>
  <c r="A135" i="3"/>
  <c r="A134" i="5"/>
  <c r="A136" i="3" l="1"/>
  <c r="A135" i="5"/>
  <c r="A135" i="12"/>
  <c r="A135" i="11"/>
  <c r="A137" i="3" l="1"/>
  <c r="A136" i="5"/>
  <c r="A136" i="12"/>
  <c r="A136" i="11"/>
  <c r="A137" i="5" l="1"/>
  <c r="A137" i="11"/>
  <c r="A137" i="12"/>
  <c r="A138" i="3"/>
  <c r="A139" i="3" l="1"/>
  <c r="A138" i="12"/>
  <c r="A138" i="11"/>
  <c r="A138" i="5"/>
  <c r="A139" i="11" l="1"/>
  <c r="A139" i="12"/>
  <c r="A140" i="3"/>
  <c r="A139" i="5"/>
  <c r="A140" i="5" l="1"/>
  <c r="A140" i="12"/>
  <c r="A140" i="11"/>
  <c r="A141" i="3"/>
  <c r="A142" i="3" l="1"/>
  <c r="A141" i="12"/>
  <c r="A141" i="5"/>
  <c r="A141" i="11"/>
  <c r="A142" i="11" l="1"/>
  <c r="A143" i="3"/>
  <c r="A142" i="5"/>
  <c r="A142" i="12"/>
  <c r="A144" i="3" l="1"/>
  <c r="A143" i="5"/>
  <c r="A143" i="11"/>
  <c r="A143" i="12"/>
  <c r="A145" i="3" l="1"/>
  <c r="A144" i="12"/>
  <c r="A144" i="5"/>
  <c r="A144" i="11"/>
  <c r="A145" i="11" l="1"/>
  <c r="A145" i="12"/>
  <c r="A145" i="5"/>
  <c r="A146" i="3"/>
  <c r="A146" i="11" l="1"/>
  <c r="A146" i="5"/>
  <c r="A146" i="12"/>
  <c r="A147" i="3"/>
  <c r="A147" i="11" l="1"/>
  <c r="A147" i="5"/>
  <c r="A147" i="12"/>
  <c r="A148" i="3"/>
  <c r="A148" i="11" l="1"/>
  <c r="A148" i="12"/>
  <c r="A148" i="5"/>
  <c r="A149" i="3"/>
  <c r="A149" i="5" l="1"/>
  <c r="A149" i="12"/>
  <c r="A149" i="11"/>
  <c r="A150" i="3"/>
  <c r="A150" i="5" l="1"/>
  <c r="A150" i="12"/>
  <c r="A150" i="11"/>
  <c r="A151" i="3"/>
  <c r="A151" i="11" l="1"/>
  <c r="A151" i="5"/>
  <c r="A151" i="12"/>
  <c r="A152" i="3"/>
  <c r="A152" i="11" l="1"/>
  <c r="A152" i="12"/>
  <c r="A152" i="5"/>
  <c r="A153" i="3"/>
  <c r="A153" i="5" l="1"/>
  <c r="A153" i="11"/>
  <c r="A153" i="12"/>
  <c r="A154" i="3"/>
  <c r="A154" i="12" l="1"/>
  <c r="A154" i="5"/>
  <c r="A154" i="11"/>
  <c r="A155" i="3"/>
  <c r="A155" i="11" l="1"/>
  <c r="A155" i="5"/>
  <c r="A155" i="12"/>
  <c r="A156" i="3"/>
  <c r="A156" i="12" l="1"/>
  <c r="A156" i="11"/>
  <c r="A156" i="5"/>
  <c r="A157" i="3"/>
  <c r="A157" i="12" l="1"/>
  <c r="A157" i="5"/>
  <c r="A157" i="11"/>
  <c r="A158" i="3"/>
  <c r="A158" i="11" l="1"/>
  <c r="A158" i="12"/>
  <c r="A158" i="5"/>
  <c r="A159" i="3"/>
  <c r="A159" i="5" l="1"/>
  <c r="A159" i="11"/>
  <c r="A159" i="12"/>
  <c r="A160" i="3"/>
  <c r="A160" i="11" l="1"/>
  <c r="A160" i="5"/>
  <c r="A160" i="12"/>
  <c r="A161" i="3"/>
  <c r="A161" i="12" l="1"/>
  <c r="A161" i="5"/>
  <c r="A161" i="11"/>
  <c r="A162" i="3"/>
  <c r="A162" i="5" l="1"/>
  <c r="A162" i="12"/>
  <c r="A162" i="11"/>
  <c r="A163" i="3"/>
  <c r="A163" i="5" l="1"/>
  <c r="A163" i="11"/>
  <c r="A163" i="12"/>
  <c r="A164" i="3"/>
  <c r="A164" i="11" l="1"/>
  <c r="A164" i="5"/>
  <c r="A164" i="12"/>
  <c r="A165" i="3"/>
  <c r="A165" i="11" l="1"/>
  <c r="A165" i="5"/>
  <c r="A165" i="12"/>
  <c r="A166" i="3"/>
  <c r="A166" i="11" l="1"/>
  <c r="A166" i="12"/>
  <c r="A166" i="5"/>
  <c r="A167" i="3"/>
  <c r="A167" i="11" l="1"/>
  <c r="A167" i="12"/>
  <c r="A167" i="5"/>
  <c r="A168" i="3"/>
  <c r="A169" i="3" l="1"/>
  <c r="A168" i="12"/>
  <c r="A168" i="11"/>
  <c r="A168" i="5"/>
  <c r="A169" i="11" l="1"/>
  <c r="A169" i="12"/>
  <c r="A170" i="3"/>
  <c r="A169" i="5"/>
  <c r="A170" i="11" l="1"/>
  <c r="A170" i="5"/>
  <c r="A170" i="12"/>
  <c r="A171" i="3"/>
  <c r="A172" i="3" l="1"/>
  <c r="A171" i="5"/>
  <c r="A171" i="12"/>
  <c r="A171" i="11"/>
  <c r="A172" i="11" l="1"/>
  <c r="A172" i="5"/>
  <c r="A172" i="12"/>
  <c r="A173" i="3"/>
  <c r="A174" i="3" l="1"/>
  <c r="A173" i="11"/>
  <c r="A173" i="5"/>
  <c r="A173" i="12"/>
  <c r="A175" i="3" l="1"/>
  <c r="A174" i="5"/>
  <c r="A174" i="11"/>
  <c r="A174" i="12"/>
  <c r="A176" i="3" l="1"/>
  <c r="A175" i="5"/>
  <c r="A175" i="12"/>
  <c r="A175" i="11"/>
  <c r="A177" i="3" l="1"/>
  <c r="A176" i="12"/>
  <c r="A176" i="5"/>
  <c r="A176" i="11"/>
  <c r="A177" i="11" l="1"/>
  <c r="A178" i="3"/>
  <c r="A177" i="12"/>
  <c r="A177" i="5"/>
  <c r="A179" i="3" l="1"/>
  <c r="A178" i="5"/>
  <c r="A178" i="11"/>
  <c r="A178" i="12"/>
  <c r="A179" i="12" l="1"/>
  <c r="A179" i="11"/>
  <c r="A180" i="3"/>
  <c r="A179" i="5"/>
  <c r="A180" i="12" l="1"/>
  <c r="A180" i="11"/>
  <c r="A180" i="5"/>
  <c r="A181" i="3"/>
  <c r="A181" i="5" l="1"/>
  <c r="A181" i="11"/>
  <c r="A182" i="3"/>
  <c r="A181" i="12"/>
  <c r="A183" i="3" l="1"/>
  <c r="A182" i="5"/>
  <c r="A182" i="12"/>
  <c r="A182" i="11"/>
  <c r="A184" i="3" l="1"/>
  <c r="A183" i="12"/>
  <c r="A183" i="11"/>
  <c r="A183" i="5"/>
  <c r="A184" i="5" l="1"/>
  <c r="A184" i="11"/>
  <c r="A184" i="12"/>
  <c r="A185" i="3"/>
  <c r="A186" i="3" l="1"/>
  <c r="A185" i="12"/>
  <c r="A185" i="11"/>
  <c r="A185" i="5"/>
  <c r="A187" i="3" l="1"/>
  <c r="A186" i="5"/>
  <c r="A186" i="11"/>
  <c r="A186" i="12"/>
  <c r="A187" i="12" l="1"/>
  <c r="A188" i="3"/>
  <c r="A187" i="5"/>
  <c r="A187" i="11"/>
  <c r="A189" i="3" l="1"/>
  <c r="A188" i="11"/>
  <c r="A188" i="12"/>
  <c r="A188" i="5"/>
  <c r="A189" i="12" l="1"/>
  <c r="A189" i="11"/>
  <c r="A190" i="3"/>
  <c r="A190" i="12" l="1"/>
  <c r="A190" i="11"/>
  <c r="A191" i="3"/>
  <c r="A192" i="3" l="1"/>
  <c r="A191" i="11"/>
  <c r="A191" i="12"/>
  <c r="A192" i="11" l="1"/>
  <c r="A192" i="12"/>
  <c r="A193" i="3"/>
  <c r="A193" i="11" l="1"/>
  <c r="A194" i="3"/>
  <c r="A193" i="12"/>
  <c r="A195" i="3" l="1"/>
  <c r="A194" i="11"/>
  <c r="A194" i="12"/>
  <c r="A196" i="3" l="1"/>
  <c r="A195" i="12"/>
  <c r="A195" i="11"/>
  <c r="A197" i="3" l="1"/>
  <c r="A196" i="12"/>
  <c r="A196" i="11"/>
  <c r="A198" i="3" l="1"/>
  <c r="A197" i="11"/>
  <c r="A197" i="12"/>
  <c r="A198" i="12" l="1"/>
  <c r="A198" i="11"/>
  <c r="A199" i="3"/>
  <c r="A200" i="3" l="1"/>
  <c r="A199" i="12"/>
  <c r="A199" i="11"/>
  <c r="A201" i="3" l="1"/>
  <c r="A200" i="11"/>
  <c r="A200" i="12"/>
  <c r="A202" i="3" l="1"/>
  <c r="A201" i="11"/>
  <c r="A201" i="12"/>
  <c r="A203" i="3" l="1"/>
  <c r="A202" i="11"/>
  <c r="A202" i="12"/>
  <c r="A204" i="3" l="1"/>
  <c r="A203" i="12"/>
  <c r="A203" i="11"/>
  <c r="A205" i="3" l="1"/>
  <c r="A204" i="11"/>
  <c r="A204" i="12"/>
  <c r="A206" i="3" l="1"/>
  <c r="A205" i="12"/>
  <c r="A205" i="11"/>
  <c r="A206" i="12" l="1"/>
  <c r="A207" i="3"/>
  <c r="A206" i="11"/>
  <c r="A208" i="3" l="1"/>
  <c r="A207" i="12"/>
  <c r="A207" i="11"/>
  <c r="A209" i="3" l="1"/>
  <c r="A208" i="12"/>
  <c r="A208" i="11"/>
  <c r="A210" i="3" l="1"/>
  <c r="A209" i="11"/>
  <c r="A209" i="12"/>
  <c r="A211" i="3" l="1"/>
  <c r="A210" i="11"/>
  <c r="A210" i="12"/>
  <c r="A211" i="12" l="1"/>
  <c r="A212" i="3"/>
  <c r="A211" i="11"/>
  <c r="A213" i="3" l="1"/>
  <c r="A212" i="11"/>
  <c r="A212" i="12"/>
  <c r="A214" i="3" l="1"/>
  <c r="A213" i="12"/>
  <c r="A213" i="11"/>
  <c r="A215" i="3" l="1"/>
  <c r="A214" i="12"/>
  <c r="A214" i="11"/>
  <c r="A215" i="12" l="1"/>
  <c r="A216" i="3"/>
  <c r="A215" i="11"/>
  <c r="A216" i="11" l="1"/>
  <c r="A216" i="12"/>
  <c r="A217" i="3"/>
  <c r="A218" i="3" l="1"/>
  <c r="A217" i="12"/>
  <c r="A217" i="11"/>
  <c r="A219" i="3" l="1"/>
  <c r="A218" i="11"/>
  <c r="A218" i="12"/>
  <c r="A220" i="3" l="1"/>
  <c r="A219" i="12"/>
  <c r="A219" i="11"/>
  <c r="A220" i="11" l="1"/>
  <c r="A220" i="12"/>
  <c r="A221" i="3"/>
  <c r="A221" i="11" l="1"/>
  <c r="A221" i="12"/>
  <c r="A222" i="3"/>
  <c r="A222" i="11" l="1"/>
  <c r="A222" i="12"/>
  <c r="A223" i="3"/>
  <c r="A223" i="11" l="1"/>
  <c r="A223" i="12"/>
  <c r="A224" i="3"/>
  <c r="A224" i="11" l="1"/>
  <c r="A224" i="12"/>
  <c r="A225" i="3"/>
  <c r="A225" i="12" l="1"/>
  <c r="A225" i="11"/>
  <c r="A226" i="3"/>
  <c r="A227" i="3" l="1"/>
  <c r="A226" i="11"/>
  <c r="A226" i="12"/>
  <c r="A228" i="3" l="1"/>
  <c r="A227" i="11"/>
  <c r="A227" i="12"/>
  <c r="A229" i="3" l="1"/>
  <c r="A228" i="11"/>
  <c r="A228" i="12"/>
  <c r="A230" i="3" l="1"/>
  <c r="A229" i="12"/>
  <c r="A229" i="11"/>
  <c r="A230" i="12" l="1"/>
  <c r="A230" i="11"/>
  <c r="A231" i="3"/>
  <c r="A232" i="3" l="1"/>
  <c r="A231" i="11"/>
  <c r="A231" i="12"/>
  <c r="A233" i="3" l="1"/>
  <c r="A232" i="11"/>
  <c r="A232" i="12"/>
  <c r="A234" i="3" l="1"/>
  <c r="A233" i="11"/>
  <c r="A233" i="12"/>
  <c r="A234" i="11" l="1"/>
  <c r="A234" i="12"/>
  <c r="A235" i="3"/>
  <c r="A235" i="12" l="1"/>
  <c r="A235" i="11"/>
  <c r="A236" i="3"/>
  <c r="A236" i="11" l="1"/>
  <c r="A237" i="3"/>
  <c r="A236" i="12"/>
  <c r="A237" i="11" l="1"/>
  <c r="A238" i="3"/>
  <c r="A237" i="12"/>
  <c r="A239" i="3" l="1"/>
  <c r="A238" i="12"/>
  <c r="A238" i="11"/>
  <c r="A240" i="3" l="1"/>
  <c r="A239" i="11"/>
  <c r="A239" i="12"/>
  <c r="A240" i="11" l="1"/>
  <c r="A241" i="3"/>
  <c r="A240" i="12"/>
  <c r="A241" i="11" l="1"/>
  <c r="A241" i="12"/>
  <c r="A242" i="3"/>
  <c r="A243" i="3" l="1"/>
  <c r="A242" i="12"/>
  <c r="A242" i="11"/>
  <c r="A243" i="12" l="1"/>
  <c r="A243" i="11"/>
  <c r="A244" i="3"/>
  <c r="A245" i="3" l="1"/>
  <c r="A244" i="12"/>
  <c r="A244" i="11"/>
  <c r="A246" i="3" l="1"/>
  <c r="A245" i="12"/>
  <c r="A245" i="11"/>
  <c r="A247" i="3" l="1"/>
  <c r="A246" i="12"/>
  <c r="A246" i="11"/>
  <c r="A248" i="3" l="1"/>
  <c r="A247" i="11"/>
  <c r="A247" i="12"/>
  <c r="A249" i="3" l="1"/>
  <c r="A248" i="12"/>
  <c r="A248" i="11"/>
  <c r="A250" i="3" l="1"/>
  <c r="A249" i="12"/>
  <c r="A249" i="11"/>
  <c r="A250" i="11" l="1"/>
  <c r="A251" i="3"/>
  <c r="A250" i="12"/>
  <c r="A252" i="3" l="1"/>
  <c r="A251" i="12"/>
  <c r="A251" i="11"/>
  <c r="A253" i="3" l="1"/>
  <c r="A252" i="12"/>
  <c r="A252" i="11"/>
  <c r="A254" i="3" l="1"/>
  <c r="A253" i="11"/>
  <c r="A253" i="12"/>
  <c r="A254" i="12" l="1"/>
  <c r="A255" i="3"/>
  <c r="A254" i="11"/>
  <c r="A256" i="3" l="1"/>
  <c r="A255" i="11"/>
  <c r="A255" i="12"/>
  <c r="A257" i="3" l="1"/>
  <c r="A256" i="11"/>
  <c r="A256" i="12"/>
  <c r="A258" i="3" l="1"/>
  <c r="A257" i="11"/>
  <c r="A257" i="12"/>
  <c r="A258" i="12" l="1"/>
  <c r="A258" i="11"/>
  <c r="A259" i="3"/>
  <c r="A260" i="3" l="1"/>
  <c r="A259" i="11"/>
  <c r="A259" i="12"/>
  <c r="A261" i="3" l="1"/>
  <c r="A260" i="12"/>
  <c r="A260" i="11"/>
  <c r="A261" i="11" l="1"/>
  <c r="A261" i="12"/>
  <c r="A262" i="3"/>
  <c r="A263" i="3" l="1"/>
  <c r="A262" i="11"/>
  <c r="A262" i="12"/>
  <c r="A263" i="11" l="1"/>
  <c r="A264" i="3"/>
  <c r="A263" i="12"/>
  <c r="A264" i="11" l="1"/>
  <c r="A264" i="12"/>
  <c r="A265" i="3"/>
  <c r="A266" i="3" l="1"/>
  <c r="A265" i="12"/>
  <c r="A265" i="11"/>
  <c r="A267" i="3" l="1"/>
  <c r="A266" i="12"/>
  <c r="A266" i="11"/>
  <c r="A267" i="12" l="1"/>
  <c r="A268" i="3"/>
  <c r="A267" i="11"/>
  <c r="A268" i="11" l="1"/>
  <c r="A268" i="12"/>
  <c r="A269" i="3"/>
  <c r="A269" i="11" l="1"/>
  <c r="A270" i="3"/>
  <c r="A269" i="12"/>
  <c r="A270" i="12" l="1"/>
  <c r="A270" i="11"/>
  <c r="A271" i="3"/>
  <c r="A271" i="12" l="1"/>
  <c r="A271" i="11"/>
  <c r="A272" i="3"/>
  <c r="A272" i="12" l="1"/>
  <c r="A273" i="3"/>
  <c r="A272" i="11"/>
  <c r="A274" i="3" l="1"/>
  <c r="A273" i="11"/>
  <c r="A273" i="12"/>
  <c r="A275" i="3" l="1"/>
  <c r="A274" i="11"/>
  <c r="A274" i="12"/>
  <c r="A275" i="11" l="1"/>
  <c r="A275" i="12"/>
  <c r="A276" i="3"/>
  <c r="A276" i="12" l="1"/>
  <c r="A277" i="3"/>
  <c r="A276" i="11"/>
  <c r="A277" i="12" l="1"/>
  <c r="A277" i="11"/>
  <c r="A278" i="3"/>
  <c r="A278" i="12" l="1"/>
  <c r="A278" i="11"/>
  <c r="A279" i="3"/>
  <c r="A280" i="3" l="1"/>
  <c r="A279" i="11"/>
  <c r="A279" i="12"/>
  <c r="A281" i="3" l="1"/>
  <c r="A280" i="11"/>
  <c r="A280" i="12"/>
  <c r="A282" i="3" l="1"/>
  <c r="A281" i="12"/>
  <c r="A281" i="11"/>
  <c r="A282" i="11" l="1"/>
  <c r="A283" i="3"/>
  <c r="A282" i="12"/>
  <c r="A284" i="3" l="1"/>
  <c r="A283" i="12"/>
  <c r="A283" i="11"/>
  <c r="A285" i="3" l="1"/>
  <c r="A284" i="11"/>
  <c r="A284" i="12"/>
  <c r="A285" i="11" l="1"/>
  <c r="A285" i="12"/>
  <c r="A286" i="3"/>
  <c r="A287" i="3" l="1"/>
  <c r="A286" i="12"/>
  <c r="A286" i="11"/>
  <c r="A288" i="3" l="1"/>
  <c r="A287" i="12"/>
  <c r="A287" i="11"/>
  <c r="A288" i="11" l="1"/>
  <c r="A288" i="12"/>
  <c r="A289" i="3"/>
  <c r="A289" i="11" l="1"/>
  <c r="A289" i="12"/>
  <c r="A290" i="3"/>
  <c r="A291" i="3" l="1"/>
  <c r="A290" i="11"/>
  <c r="A290" i="12"/>
  <c r="A291" i="12" l="1"/>
  <c r="A291" i="11"/>
</calcChain>
</file>

<file path=xl/sharedStrings.xml><?xml version="1.0" encoding="utf-8"?>
<sst xmlns="http://schemas.openxmlformats.org/spreadsheetml/2006/main" count="3338" uniqueCount="863">
  <si>
    <t>Foreman</t>
  </si>
  <si>
    <t>Fitter 1</t>
  </si>
  <si>
    <t>Fitter 2</t>
  </si>
  <si>
    <t>Welder CS</t>
  </si>
  <si>
    <t>Welder SS</t>
  </si>
  <si>
    <t>Welder Ti</t>
  </si>
  <si>
    <t>Welder PL</t>
  </si>
  <si>
    <t>Scaffolder 1</t>
  </si>
  <si>
    <t>Scaffolder 2</t>
  </si>
  <si>
    <t>Rigger 1</t>
  </si>
  <si>
    <t>Rigger 2</t>
  </si>
  <si>
    <t>Painter</t>
  </si>
  <si>
    <t>Blaster</t>
  </si>
  <si>
    <t>Helper</t>
  </si>
  <si>
    <t>F &amp; A</t>
  </si>
  <si>
    <t>Warehouse</t>
  </si>
  <si>
    <t>Material</t>
  </si>
  <si>
    <t>Driver</t>
  </si>
  <si>
    <t>Mess</t>
  </si>
  <si>
    <t>Security</t>
  </si>
  <si>
    <t>Electrician</t>
  </si>
  <si>
    <t>Safety</t>
  </si>
  <si>
    <t>Quality</t>
  </si>
  <si>
    <t>MGT-KRN</t>
  </si>
  <si>
    <t>B220007</t>
  </si>
  <si>
    <t>B230011</t>
  </si>
  <si>
    <t>B230013</t>
  </si>
  <si>
    <t>B230067</t>
  </si>
  <si>
    <t>B240069</t>
  </si>
  <si>
    <t>B240071</t>
  </si>
  <si>
    <t>KN2511002</t>
  </si>
  <si>
    <t>KN2531004</t>
  </si>
  <si>
    <t>KN2531005</t>
  </si>
  <si>
    <t>KN2531009</t>
  </si>
  <si>
    <t>KN2531010</t>
  </si>
  <si>
    <t>KN2531012</t>
  </si>
  <si>
    <t>KN2531014</t>
  </si>
  <si>
    <t>KN2531015</t>
  </si>
  <si>
    <t>KN2531017</t>
  </si>
  <si>
    <t>KN2531018</t>
  </si>
  <si>
    <t>KN2531001</t>
  </si>
  <si>
    <t>KN2531013</t>
  </si>
  <si>
    <t>KN2531002</t>
  </si>
  <si>
    <t>B230015</t>
  </si>
  <si>
    <t>B230016</t>
  </si>
  <si>
    <t>B240070</t>
  </si>
  <si>
    <t>B240073</t>
  </si>
  <si>
    <t>KN2511003</t>
  </si>
  <si>
    <t>B230021</t>
  </si>
  <si>
    <t>B230025</t>
  </si>
  <si>
    <t>B240072</t>
  </si>
  <si>
    <t>KN2531020</t>
  </si>
  <si>
    <t>B240074</t>
  </si>
  <si>
    <t>B240075</t>
  </si>
  <si>
    <t>B240076</t>
  </si>
  <si>
    <t>B240077</t>
  </si>
  <si>
    <t>B240079</t>
  </si>
  <si>
    <t>B240080</t>
  </si>
  <si>
    <t>B240081</t>
  </si>
  <si>
    <t>B240082</t>
  </si>
  <si>
    <t>B240083</t>
  </si>
  <si>
    <t>B240084</t>
  </si>
  <si>
    <t>B240085</t>
  </si>
  <si>
    <t>B240086</t>
  </si>
  <si>
    <t>B240087</t>
  </si>
  <si>
    <t>B240088</t>
  </si>
  <si>
    <t>B240089</t>
  </si>
  <si>
    <t>B240078</t>
  </si>
  <si>
    <t>B240090</t>
  </si>
  <si>
    <t>B240091</t>
  </si>
  <si>
    <t>B240092</t>
  </si>
  <si>
    <t>B240093</t>
  </si>
  <si>
    <t>B240094</t>
  </si>
  <si>
    <t>B240095</t>
  </si>
  <si>
    <t>KN2351026</t>
  </si>
  <si>
    <t>KN2531021</t>
  </si>
  <si>
    <t>KN2531022</t>
  </si>
  <si>
    <t>KN2531029</t>
  </si>
  <si>
    <t>KN2531030</t>
  </si>
  <si>
    <t>KN2531032</t>
  </si>
  <si>
    <t>KN2531033</t>
  </si>
  <si>
    <t>KN2531034</t>
  </si>
  <si>
    <t>KN2531035</t>
  </si>
  <si>
    <t>KN2531038</t>
  </si>
  <si>
    <t>KN2531039</t>
  </si>
  <si>
    <t>KN2531041</t>
  </si>
  <si>
    <t>KN2531043</t>
  </si>
  <si>
    <t>KN2531045</t>
  </si>
  <si>
    <t>KN2531046</t>
  </si>
  <si>
    <t>KN2531048</t>
  </si>
  <si>
    <t>KN2531049</t>
  </si>
  <si>
    <t>KN2531050</t>
  </si>
  <si>
    <t>KN2531051</t>
  </si>
  <si>
    <t>KN2531052</t>
  </si>
  <si>
    <t>KN253144</t>
  </si>
  <si>
    <t>KN2531023</t>
  </si>
  <si>
    <t>KN2531024</t>
  </si>
  <si>
    <t>KN2531025</t>
  </si>
  <si>
    <t>KN2531028</t>
  </si>
  <si>
    <t>KN2531031</t>
  </si>
  <si>
    <t>KN2531037</t>
  </si>
  <si>
    <t>KN2531040</t>
  </si>
  <si>
    <t>KN2531042</t>
  </si>
  <si>
    <t>KN2531053</t>
  </si>
  <si>
    <t>KN2532036</t>
  </si>
  <si>
    <t>240040</t>
  </si>
  <si>
    <t>240045</t>
  </si>
  <si>
    <t>KN2531027</t>
  </si>
  <si>
    <t>KN2531047</t>
  </si>
  <si>
    <t>Nama</t>
  </si>
  <si>
    <t>AGUS KHAERUDIN</t>
  </si>
  <si>
    <t>ABDUL MURSID</t>
  </si>
  <si>
    <t>KARTUSI</t>
  </si>
  <si>
    <t>AHMAD JOHARI</t>
  </si>
  <si>
    <t>ISROTUL ARIF</t>
  </si>
  <si>
    <t>EKO PURWANTO</t>
  </si>
  <si>
    <t>TITUS LONDONG</t>
  </si>
  <si>
    <t>SIMON GUNI</t>
  </si>
  <si>
    <t>MANIKA ARUNG</t>
  </si>
  <si>
    <t>PAUL LAITALO</t>
  </si>
  <si>
    <t>WELEM RANTE</t>
  </si>
  <si>
    <t>DANIENL TAPPI</t>
  </si>
  <si>
    <t>SYARIF ALAMSYA</t>
  </si>
  <si>
    <t>DANDY SUHENDY</t>
  </si>
  <si>
    <t>SIMON SAMPE R</t>
  </si>
  <si>
    <t>REHZA SEDULU</t>
  </si>
  <si>
    <t>YACOBE TAMME</t>
  </si>
  <si>
    <t>SOPIAN</t>
  </si>
  <si>
    <t>SAPRUDIN</t>
  </si>
  <si>
    <t>SARMUJI</t>
  </si>
  <si>
    <t>DAHLAN</t>
  </si>
  <si>
    <t>NURUL ALAM</t>
  </si>
  <si>
    <t>EDI JUNAEDI</t>
  </si>
  <si>
    <t>JUNIARTI</t>
  </si>
  <si>
    <t>ALFAD ROMADHON</t>
  </si>
  <si>
    <t>SABIHIS</t>
  </si>
  <si>
    <t>BAHRUL ULUM</t>
  </si>
  <si>
    <t>RISMAN</t>
  </si>
  <si>
    <t>SYAHRUL MUDIN</t>
  </si>
  <si>
    <t>FATULLAH</t>
  </si>
  <si>
    <t>SATRA</t>
  </si>
  <si>
    <t>JAKA AGUNG</t>
  </si>
  <si>
    <t>HARUN NASIHIN</t>
  </si>
  <si>
    <t>NANDA SAPUTRA</t>
  </si>
  <si>
    <t>SAEFUDIN</t>
  </si>
  <si>
    <t>FEBRI MAULANA</t>
  </si>
  <si>
    <t>NIAN</t>
  </si>
  <si>
    <t>ADI SEPTIADI</t>
  </si>
  <si>
    <t>ARINALDO T</t>
  </si>
  <si>
    <t>RAHMAT</t>
  </si>
  <si>
    <t>OSKARIUS F</t>
  </si>
  <si>
    <t>RAMLI</t>
  </si>
  <si>
    <t>AHMAD KUSASI</t>
  </si>
  <si>
    <t>AGUNG P</t>
  </si>
  <si>
    <t>YAHDILLA</t>
  </si>
  <si>
    <t>FIRDAUS</t>
  </si>
  <si>
    <t>MUH ALDY</t>
  </si>
  <si>
    <t>ANDRI SETIAWAN</t>
  </si>
  <si>
    <t>FERI FERDIANTO</t>
  </si>
  <si>
    <t>DENDI YULIANTO</t>
  </si>
  <si>
    <t>DIMAS DANNARI</t>
  </si>
  <si>
    <t>HARDIYANSYAH</t>
  </si>
  <si>
    <t>ALFONSIUS</t>
  </si>
  <si>
    <t>ABDI KURNIAWAN</t>
  </si>
  <si>
    <t>ALFRIDUS JAMUL</t>
  </si>
  <si>
    <t>DARMILIS</t>
  </si>
  <si>
    <t>WAWAN</t>
  </si>
  <si>
    <t>FIGO</t>
  </si>
  <si>
    <t>ROMANUS T</t>
  </si>
  <si>
    <t>MUCHLIST</t>
  </si>
  <si>
    <t>BENEDIKTUS</t>
  </si>
  <si>
    <t>SANDI HARIADI</t>
  </si>
  <si>
    <t>BATASA NOVAN</t>
  </si>
  <si>
    <t>SULTAN</t>
  </si>
  <si>
    <t>ADE ROYAN G</t>
  </si>
  <si>
    <t>GREGORIUS</t>
  </si>
  <si>
    <t>YUSTINUS R</t>
  </si>
  <si>
    <t>SUTARYO</t>
  </si>
  <si>
    <t>IRMA HANDAYANI</t>
  </si>
  <si>
    <t>DEDI SUSILO</t>
  </si>
  <si>
    <t>YOHANIS RUNGA ANDI</t>
  </si>
  <si>
    <t>ILHAM KELANA</t>
  </si>
  <si>
    <t>Position</t>
  </si>
  <si>
    <t>Tanggal</t>
  </si>
  <si>
    <t>Keluar</t>
  </si>
  <si>
    <t>Self Introduction</t>
  </si>
  <si>
    <t>Document Status</t>
  </si>
  <si>
    <t>Academic Certificate</t>
  </si>
  <si>
    <t>Resume (CV)</t>
  </si>
  <si>
    <t>Career Certificate</t>
  </si>
  <si>
    <t>KTP</t>
  </si>
  <si>
    <t>Foto</t>
  </si>
  <si>
    <t>SKCK</t>
  </si>
  <si>
    <t>Rekening dan Bank</t>
  </si>
  <si>
    <t>MCU</t>
  </si>
  <si>
    <t>Keluarga</t>
  </si>
  <si>
    <t>No. Pajak</t>
  </si>
  <si>
    <t>Kartu BPJS
Kesehatan</t>
  </si>
  <si>
    <t>Keluarga Contact Point</t>
  </si>
  <si>
    <t>Kartu
BPJS KK</t>
  </si>
  <si>
    <t>KADARWATI</t>
  </si>
  <si>
    <t>IKHNUL QUSHAIRI</t>
  </si>
  <si>
    <t>Accountant</t>
  </si>
  <si>
    <t>B250074</t>
  </si>
  <si>
    <t>B250075</t>
  </si>
  <si>
    <t>B250076</t>
  </si>
  <si>
    <t>B250077</t>
  </si>
  <si>
    <t>B250078</t>
  </si>
  <si>
    <t>B250079</t>
  </si>
  <si>
    <t>B250080</t>
  </si>
  <si>
    <t>B250081</t>
  </si>
  <si>
    <t>B250082</t>
  </si>
  <si>
    <t>B250083</t>
  </si>
  <si>
    <t>B250084</t>
  </si>
  <si>
    <t>B250085</t>
  </si>
  <si>
    <t>B250086</t>
  </si>
  <si>
    <t>B250087</t>
  </si>
  <si>
    <t>B250088</t>
  </si>
  <si>
    <t>B250089</t>
  </si>
  <si>
    <t>B250090</t>
  </si>
  <si>
    <t>B250091</t>
  </si>
  <si>
    <t>B250092</t>
  </si>
  <si>
    <t>B250093</t>
  </si>
  <si>
    <t>B250094</t>
  </si>
  <si>
    <t>B250095</t>
  </si>
  <si>
    <t>Supervisor</t>
  </si>
  <si>
    <t>Engineer</t>
  </si>
  <si>
    <t>HR &amp; Admin</t>
  </si>
  <si>
    <t>Surveyor</t>
  </si>
  <si>
    <t xml:space="preserve">Tanggal Lahir </t>
  </si>
  <si>
    <t>Umur</t>
  </si>
  <si>
    <t>HABELI</t>
  </si>
  <si>
    <t>BUANG</t>
  </si>
  <si>
    <t>B250096</t>
  </si>
  <si>
    <t>B250097</t>
  </si>
  <si>
    <t>KORNELIS BAY</t>
  </si>
  <si>
    <t>ACEP EKA NUGRAHA</t>
  </si>
  <si>
    <t>ARIF HIDAYATULLOH</t>
  </si>
  <si>
    <t>SAEFUL HASANUDDIN</t>
  </si>
  <si>
    <t>JONG KY AHN</t>
  </si>
  <si>
    <t>OH CHIN PHANG</t>
  </si>
  <si>
    <t>MGT</t>
  </si>
  <si>
    <t>JUNG WONG KAP</t>
  </si>
  <si>
    <t>PARK BONG SOO</t>
  </si>
  <si>
    <t>Administration Director</t>
  </si>
  <si>
    <t>Construction Director</t>
  </si>
  <si>
    <t>Project Director</t>
  </si>
  <si>
    <t>AHMAD MAULANA YUSUF</t>
  </si>
  <si>
    <t>MUHAMMAD GUSTI SADEWO</t>
  </si>
  <si>
    <t>ALDY ABDILLAH SETIAWAN</t>
  </si>
  <si>
    <t>KHANZA NUGRAHMAN</t>
  </si>
  <si>
    <t>FAHRUL UMAM</t>
  </si>
  <si>
    <t>DIAN FAEDULLOH</t>
  </si>
  <si>
    <t xml:space="preserve">SHAURUL IMAN </t>
  </si>
  <si>
    <t>FATUROHMAN NAJWAR</t>
  </si>
  <si>
    <t>B230017</t>
  </si>
  <si>
    <t>B240068</t>
  </si>
  <si>
    <t>NO. KTP</t>
  </si>
  <si>
    <t>NANA SURYANA</t>
  </si>
  <si>
    <t>NURBAYU</t>
  </si>
  <si>
    <t>MULYA SALAM</t>
  </si>
  <si>
    <t>SIGIT RICKY MARDIANTO</t>
  </si>
  <si>
    <t>NASIMAN</t>
  </si>
  <si>
    <t>RUDI YUNIOR</t>
  </si>
  <si>
    <t>HENDAR</t>
  </si>
  <si>
    <t>ROBINTER</t>
  </si>
  <si>
    <t>Pipe Fitter1</t>
  </si>
  <si>
    <t>B250098</t>
  </si>
  <si>
    <t>B250099</t>
  </si>
  <si>
    <t>B250100</t>
  </si>
  <si>
    <t>B250101</t>
  </si>
  <si>
    <t>B250102</t>
  </si>
  <si>
    <t>B250103</t>
  </si>
  <si>
    <t>B250104</t>
  </si>
  <si>
    <t>B250105</t>
  </si>
  <si>
    <t>B250106</t>
  </si>
  <si>
    <t>B250107</t>
  </si>
  <si>
    <t>B250108</t>
  </si>
  <si>
    <t>RIFNO SUSILOWADI SALINGKAT</t>
  </si>
  <si>
    <t>YESINTA LAPU</t>
  </si>
  <si>
    <t>WILHELMINA</t>
  </si>
  <si>
    <t>TIRA</t>
  </si>
  <si>
    <t>SIFRIANUS</t>
  </si>
  <si>
    <t>ANSAR</t>
  </si>
  <si>
    <t>ROBERTOS</t>
  </si>
  <si>
    <t>Cleaner</t>
  </si>
  <si>
    <t>OSKARIUS WARDU</t>
  </si>
  <si>
    <t>MUCHLIS</t>
  </si>
  <si>
    <t>Finger Name</t>
  </si>
  <si>
    <t>BENEDIKTUS JAGUT</t>
  </si>
  <si>
    <t>ARINALDO TANDIGAU</t>
  </si>
  <si>
    <t>GREGORIUS GALO</t>
  </si>
  <si>
    <t>YOHANIS RUNGA ANDI LOLO</t>
  </si>
  <si>
    <t>ALFONSIUS ROBI</t>
  </si>
  <si>
    <t>ROMANUS TUMTI</t>
  </si>
  <si>
    <t>YUSTINUS RIVALDO TUNGGAL</t>
  </si>
  <si>
    <t>FIGO OKTADIYANTO</t>
  </si>
  <si>
    <t>WAWAN HIDAYAT</t>
  </si>
  <si>
    <t>ADE ROYAN GESSA</t>
  </si>
  <si>
    <t>AGUNG PRASETIYO</t>
  </si>
  <si>
    <t>INDIRECT</t>
  </si>
  <si>
    <t>DIRECT</t>
  </si>
  <si>
    <t>SIMON SAMPE RANDAN</t>
  </si>
  <si>
    <t>ARIS M</t>
  </si>
  <si>
    <t>AGUSTINUS DION EBA</t>
  </si>
  <si>
    <t>KN25301</t>
  </si>
  <si>
    <t>KN25302</t>
  </si>
  <si>
    <t>KN25303</t>
  </si>
  <si>
    <t>KN25304</t>
  </si>
  <si>
    <t>KN25305</t>
  </si>
  <si>
    <t>KN25306</t>
  </si>
  <si>
    <t>KN25307</t>
  </si>
  <si>
    <t>KN25308</t>
  </si>
  <si>
    <t>KN25309</t>
  </si>
  <si>
    <t>KN25310</t>
  </si>
  <si>
    <t>KN25311</t>
  </si>
  <si>
    <t>KN25312</t>
  </si>
  <si>
    <t>KN25313</t>
  </si>
  <si>
    <t>KN25314</t>
  </si>
  <si>
    <t>KN25315</t>
  </si>
  <si>
    <t>KN25316</t>
  </si>
  <si>
    <t>KN25317</t>
  </si>
  <si>
    <t>KN25318</t>
  </si>
  <si>
    <t>KN25319</t>
  </si>
  <si>
    <t>KN25320</t>
  </si>
  <si>
    <t>KN25321</t>
  </si>
  <si>
    <t>KN25323</t>
  </si>
  <si>
    <t>KN25324</t>
  </si>
  <si>
    <t>KN25325</t>
  </si>
  <si>
    <t>KN25326</t>
  </si>
  <si>
    <t>KN25327</t>
  </si>
  <si>
    <t>KN25328</t>
  </si>
  <si>
    <t>KN25329</t>
  </si>
  <si>
    <t>KN25330</t>
  </si>
  <si>
    <t>KN25331</t>
  </si>
  <si>
    <t>KN25332</t>
  </si>
  <si>
    <t>KN25333</t>
  </si>
  <si>
    <t>KN25334</t>
  </si>
  <si>
    <t>KN25335</t>
  </si>
  <si>
    <t>KN25336</t>
  </si>
  <si>
    <t>KN25337</t>
  </si>
  <si>
    <t>KN25338</t>
  </si>
  <si>
    <t>KN25339</t>
  </si>
  <si>
    <t>KN25340</t>
  </si>
  <si>
    <t>KN25341</t>
  </si>
  <si>
    <t>KN25342</t>
  </si>
  <si>
    <t>KN25343</t>
  </si>
  <si>
    <t>KN25344</t>
  </si>
  <si>
    <t>KN25345</t>
  </si>
  <si>
    <t>KN25346</t>
  </si>
  <si>
    <t>KN25347</t>
  </si>
  <si>
    <t>Remark</t>
  </si>
  <si>
    <t>Helper : 7-Mar ~ 21-Mar-2025</t>
  </si>
  <si>
    <t>Driver : 22-Mar ~ 10-Apr-2025</t>
  </si>
  <si>
    <t>JEKSEN JOSKA GALLARAN</t>
  </si>
  <si>
    <t>Skilled</t>
  </si>
  <si>
    <t>Dari 25-Apr pindah ke Driver</t>
  </si>
  <si>
    <t>Location</t>
  </si>
  <si>
    <t>Jakarta</t>
  </si>
  <si>
    <t>Cilegon</t>
  </si>
  <si>
    <t>Luwuk</t>
  </si>
  <si>
    <t>Local</t>
  </si>
  <si>
    <t>Cilacap</t>
  </si>
  <si>
    <t>LUTFI WIJAYA</t>
  </si>
  <si>
    <t>HO</t>
  </si>
  <si>
    <t>SITE</t>
  </si>
  <si>
    <t>MURSID</t>
  </si>
  <si>
    <t>IT</t>
  </si>
  <si>
    <t>ARIF FARHAN</t>
  </si>
  <si>
    <t>Join Site KN</t>
  </si>
  <si>
    <t>Kerja di HO</t>
  </si>
  <si>
    <t>Resign</t>
  </si>
  <si>
    <t>SIMON S. R</t>
  </si>
  <si>
    <t>YACOBE T</t>
  </si>
  <si>
    <t>Join ACV</t>
  </si>
  <si>
    <t>DIRECT
INDIRECT</t>
  </si>
  <si>
    <t>FINGER ID</t>
  </si>
  <si>
    <t>Team</t>
  </si>
  <si>
    <t>Initial</t>
  </si>
  <si>
    <t>Actual</t>
  </si>
  <si>
    <t>MANPOWER LLIST &amp; DOCUMENT STATUS</t>
  </si>
  <si>
    <t>DAILY ABSENT STATUS</t>
  </si>
  <si>
    <t>Equip. Operator</t>
  </si>
  <si>
    <t>Common Skilled</t>
  </si>
  <si>
    <t>: must Typing</t>
  </si>
  <si>
    <t>Start</t>
  </si>
  <si>
    <t>Regular Working Day</t>
  </si>
  <si>
    <t>Date Value - Sratr</t>
  </si>
  <si>
    <t>Date</t>
  </si>
  <si>
    <t>Date Value</t>
  </si>
  <si>
    <t>Weekday</t>
  </si>
  <si>
    <t>Public Holiday</t>
  </si>
  <si>
    <t>Salary Weekday</t>
  </si>
  <si>
    <t>No. of Week</t>
  </si>
  <si>
    <t>HO&amp;WS</t>
  </si>
  <si>
    <t>Finish</t>
  </si>
  <si>
    <t>Rab</t>
  </si>
  <si>
    <t>Hon</t>
  </si>
  <si>
    <t>Date Value - Finish</t>
  </si>
  <si>
    <t>Jan</t>
  </si>
  <si>
    <t>Feb</t>
  </si>
  <si>
    <t>Mar</t>
  </si>
  <si>
    <t>Apr</t>
  </si>
  <si>
    <t>May</t>
  </si>
  <si>
    <t>Jun</t>
  </si>
  <si>
    <t>Jul</t>
  </si>
  <si>
    <t>Aug</t>
  </si>
  <si>
    <t>Sep</t>
  </si>
  <si>
    <t>Oct</t>
  </si>
  <si>
    <t>Nov</t>
  </si>
  <si>
    <t>Dec</t>
  </si>
  <si>
    <t>SQ. NO.</t>
  </si>
  <si>
    <t>Data Date :</t>
  </si>
  <si>
    <t>Project : The Kertas Nusantara Pulp Mill Revamping Project</t>
  </si>
  <si>
    <t>Grand Total</t>
  </si>
  <si>
    <t>For Revamping Project - Construction, Erection Work and Procurement Supply of Chemical Plant</t>
  </si>
  <si>
    <t>Prepared</t>
  </si>
  <si>
    <t>Reviewed</t>
  </si>
  <si>
    <t>Approved</t>
  </si>
  <si>
    <t>DAILY MANPOWER STATUS REPORT</t>
  </si>
  <si>
    <t>OUTSIDE</t>
  </si>
  <si>
    <t>LOCAL</t>
  </si>
  <si>
    <t>TOTAL</t>
  </si>
  <si>
    <t>SUM</t>
  </si>
  <si>
    <t>6th</t>
  </si>
  <si>
    <t>5th</t>
  </si>
  <si>
    <t>4th</t>
  </si>
  <si>
    <t>3rd</t>
  </si>
  <si>
    <t>2nd</t>
  </si>
  <si>
    <t>1st</t>
  </si>
  <si>
    <t>SUB-TOTAL</t>
  </si>
  <si>
    <t>DESCRIPTION</t>
  </si>
  <si>
    <t>PT. ACHIVON PRESTASI ABADI</t>
  </si>
  <si>
    <t>OT</t>
  </si>
  <si>
    <t>~12:00</t>
  </si>
  <si>
    <t>13:00~ 18:00</t>
  </si>
  <si>
    <t>19:00 ~</t>
  </si>
  <si>
    <t>ADD</t>
  </si>
  <si>
    <t>BASIC</t>
  </si>
  <si>
    <t>MANPOWER (Man-Day, MD)</t>
  </si>
  <si>
    <t>WORKING TIME (Man-Hour, MH)</t>
  </si>
  <si>
    <t>MGT-TCN</t>
  </si>
  <si>
    <t>Documentation</t>
  </si>
  <si>
    <t>Close</t>
  </si>
  <si>
    <t>Clearance</t>
  </si>
  <si>
    <t>ROHYADI</t>
  </si>
  <si>
    <t>SAHRIL</t>
  </si>
  <si>
    <t>ANDRIANSYAH</t>
  </si>
  <si>
    <t>SOPIAN HADI</t>
  </si>
  <si>
    <t xml:space="preserve">IKHNUL QUSHAIRI </t>
  </si>
  <si>
    <t xml:space="preserve">SULTAN </t>
  </si>
  <si>
    <t>Operator Folklift</t>
  </si>
  <si>
    <t>PUGUH RIYANTO</t>
  </si>
  <si>
    <t>B250109</t>
  </si>
  <si>
    <t>ROSIHAN</t>
  </si>
  <si>
    <t>B250110</t>
  </si>
  <si>
    <t>ANDI MISWANTO</t>
  </si>
  <si>
    <t>B250111</t>
  </si>
  <si>
    <t>YUSUF SYAIHU PRATAMA</t>
  </si>
  <si>
    <t>B250112</t>
  </si>
  <si>
    <t>IHWAN MUALIM</t>
  </si>
  <si>
    <t>B250113</t>
  </si>
  <si>
    <t>EDI KURNIAWAN</t>
  </si>
  <si>
    <t>Serang</t>
  </si>
  <si>
    <t>Subang</t>
  </si>
  <si>
    <t>B250114</t>
  </si>
  <si>
    <t>HUSEN</t>
  </si>
  <si>
    <t>B250115</t>
  </si>
  <si>
    <t>AGUS SUSANTO</t>
  </si>
  <si>
    <t>B250116</t>
  </si>
  <si>
    <t>CHANDRA KIRANA</t>
  </si>
  <si>
    <t>B250117</t>
  </si>
  <si>
    <t>SOFIAN LASER WINANDA</t>
  </si>
  <si>
    <t>KN25348</t>
  </si>
  <si>
    <t>DARMAN</t>
  </si>
  <si>
    <t>KN25349</t>
  </si>
  <si>
    <t>KN25350</t>
  </si>
  <si>
    <t>ANDARIAS KARANGAN</t>
  </si>
  <si>
    <t>JONI</t>
  </si>
  <si>
    <t>KN25351</t>
  </si>
  <si>
    <t>SAMSUDIN</t>
  </si>
  <si>
    <t>SAMARUDIN</t>
  </si>
  <si>
    <t>KN25352</t>
  </si>
  <si>
    <t>KN25353</t>
  </si>
  <si>
    <t>HERMAN</t>
  </si>
  <si>
    <t>KN25355</t>
  </si>
  <si>
    <t>RUSLI</t>
  </si>
  <si>
    <t>FAISAL ARIAH</t>
  </si>
  <si>
    <t>KN25356</t>
  </si>
  <si>
    <t>KN25357</t>
  </si>
  <si>
    <t>NUR RAHMAN</t>
  </si>
  <si>
    <t>KN25358</t>
  </si>
  <si>
    <t>HERIANTO</t>
  </si>
  <si>
    <t>KN25359</t>
  </si>
  <si>
    <t>MUH ASWIN</t>
  </si>
  <si>
    <t>KN25360</t>
  </si>
  <si>
    <t>ADRYAN FEBRI AGUS TRIAWAN</t>
  </si>
  <si>
    <t>KN25361</t>
  </si>
  <si>
    <t>AIDIL AKBAR</t>
  </si>
  <si>
    <t>MUHAMMAD GUNTUR</t>
  </si>
  <si>
    <t>KN25362</t>
  </si>
  <si>
    <t>KN25363</t>
  </si>
  <si>
    <t>EDI</t>
  </si>
  <si>
    <t>KN25364</t>
  </si>
  <si>
    <t>AKBAR</t>
  </si>
  <si>
    <t>KN25365</t>
  </si>
  <si>
    <t>SISWANDI</t>
  </si>
  <si>
    <t>KN25366</t>
  </si>
  <si>
    <t>ANSARULLAH</t>
  </si>
  <si>
    <t>KN25367</t>
  </si>
  <si>
    <t>CRISTOPHER LIVESPAN</t>
  </si>
  <si>
    <t>KN25368</t>
  </si>
  <si>
    <t>AZWAR SUGANDI</t>
  </si>
  <si>
    <t>B250118</t>
  </si>
  <si>
    <t>SETYO WAHYU NUGROHO</t>
  </si>
  <si>
    <t>Yogya</t>
  </si>
  <si>
    <t>Operator Crane</t>
  </si>
  <si>
    <t>B250119</t>
  </si>
  <si>
    <t>MUHAMAD ALI MURTADLO</t>
  </si>
  <si>
    <t>Lamongan</t>
  </si>
  <si>
    <t>B250120</t>
  </si>
  <si>
    <t>JOJON RIBOWO</t>
  </si>
  <si>
    <t>Jepara</t>
  </si>
  <si>
    <t>087777250808 (Murdiana)</t>
  </si>
  <si>
    <t>99.429.025.2-522.000</t>
  </si>
  <si>
    <t>3301212505220000'</t>
  </si>
  <si>
    <t>Bank Mandiri Khanza Nurrahman 1800012299063</t>
  </si>
  <si>
    <t>KN25369</t>
  </si>
  <si>
    <t>SUPRIADI</t>
  </si>
  <si>
    <t>KN25370</t>
  </si>
  <si>
    <t>DARMANSYAH</t>
  </si>
  <si>
    <t>KN25371</t>
  </si>
  <si>
    <t>FAJAR AZZAHRY</t>
  </si>
  <si>
    <t>KN25372</t>
  </si>
  <si>
    <t>M. SYAMSUL</t>
  </si>
  <si>
    <t>Absent</t>
  </si>
  <si>
    <t>Dumptruck</t>
  </si>
  <si>
    <t>BAP</t>
  </si>
  <si>
    <t>RENTAL</t>
  </si>
  <si>
    <t>THEOPILUS RIKKY RICARDO</t>
  </si>
  <si>
    <t>TMC</t>
  </si>
  <si>
    <t>Laundry</t>
  </si>
  <si>
    <t>LISTED</t>
  </si>
  <si>
    <t>Listed Total</t>
  </si>
  <si>
    <t>Review Direct</t>
  </si>
  <si>
    <t>Review Indirect</t>
  </si>
  <si>
    <t>Balikpapan</t>
  </si>
  <si>
    <t>ABSENT</t>
  </si>
  <si>
    <t>INCL. IMAN</t>
  </si>
  <si>
    <t xml:space="preserve">ACTUAL </t>
  </si>
  <si>
    <t>B250121</t>
  </si>
  <si>
    <t>B250132</t>
  </si>
  <si>
    <t>ALWI SELINGKAT</t>
  </si>
  <si>
    <t>Banggai</t>
  </si>
  <si>
    <t>RIFNO</t>
  </si>
  <si>
    <t>B250133</t>
  </si>
  <si>
    <t>JEI ARIANTO</t>
  </si>
  <si>
    <t>B250134</t>
  </si>
  <si>
    <t>MUSLAENI LADJAB</t>
  </si>
  <si>
    <t>B250135</t>
  </si>
  <si>
    <t>TANDI PRAMUDIA S MALEWA</t>
  </si>
  <si>
    <t>B250136</t>
  </si>
  <si>
    <t>DESIANTO SULSISTYO MARSI</t>
  </si>
  <si>
    <t>B250137</t>
  </si>
  <si>
    <t>HARIYANTO</t>
  </si>
  <si>
    <t>Ngawi</t>
  </si>
  <si>
    <t>B250138</t>
  </si>
  <si>
    <t>KOZIM</t>
  </si>
  <si>
    <t>Tuban</t>
  </si>
  <si>
    <t>SUBUH PRIYONO</t>
  </si>
  <si>
    <t>DIMAS EKO SAPUTRO</t>
  </si>
  <si>
    <t>B250127</t>
  </si>
  <si>
    <t>SIDIK ARDIANSYAH</t>
  </si>
  <si>
    <t>Pandeglang</t>
  </si>
  <si>
    <t>Isrotul</t>
  </si>
  <si>
    <t>B250128</t>
  </si>
  <si>
    <t>ONI SAPRONI</t>
  </si>
  <si>
    <t>B250129</t>
  </si>
  <si>
    <t>YUDI TRI ANGGORO</t>
  </si>
  <si>
    <t>Wonosobo</t>
  </si>
  <si>
    <t>B250130</t>
  </si>
  <si>
    <t>ABDELA FEBI WIJAYA</t>
  </si>
  <si>
    <t>B250131</t>
  </si>
  <si>
    <t>ALMUKAROBIN</t>
  </si>
  <si>
    <t>MUSTAKIM</t>
  </si>
  <si>
    <t>RILO PAMBUDI</t>
  </si>
  <si>
    <t>Pemalang</t>
  </si>
  <si>
    <t>STEPHEN SIHITE</t>
  </si>
  <si>
    <t>Tangerang</t>
  </si>
  <si>
    <t>B250122</t>
  </si>
  <si>
    <t>B250123</t>
  </si>
  <si>
    <t>B250124</t>
  </si>
  <si>
    <t>B250125</t>
  </si>
  <si>
    <t>B250126</t>
  </si>
  <si>
    <t>S250118</t>
  </si>
  <si>
    <t>S250119</t>
  </si>
  <si>
    <t>S250120</t>
  </si>
  <si>
    <t>S25369</t>
  </si>
  <si>
    <t>S250121</t>
  </si>
  <si>
    <t>S250136</t>
  </si>
  <si>
    <t>S250137</t>
  </si>
  <si>
    <t>S250138</t>
  </si>
  <si>
    <t>Cirebon</t>
  </si>
  <si>
    <t>HO YEOL CHOI</t>
  </si>
  <si>
    <t>S250139</t>
  </si>
  <si>
    <t>SUDIMAN</t>
  </si>
  <si>
    <t>KN25380</t>
  </si>
  <si>
    <t>MELKIADES BENI WATULESI</t>
  </si>
  <si>
    <t>SUGANDI</t>
  </si>
  <si>
    <t>SUMEDANG</t>
  </si>
  <si>
    <t>KN25381</t>
  </si>
  <si>
    <t>KN25382</t>
  </si>
  <si>
    <t>KN25383</t>
  </si>
  <si>
    <t>MARTHEN</t>
  </si>
  <si>
    <t>IRWAN</t>
  </si>
  <si>
    <t>RASMAL</t>
  </si>
  <si>
    <t>Arif Farhan</t>
  </si>
  <si>
    <t>PASKALIS PAU</t>
  </si>
  <si>
    <t>LUDIA BARI</t>
  </si>
  <si>
    <t>M. SHOLEH HUDDIN RACHMAN</t>
  </si>
  <si>
    <t>Surabaya</t>
  </si>
  <si>
    <t>ASWAN</t>
  </si>
  <si>
    <t>ANDI MATALATA</t>
  </si>
  <si>
    <t>KN25375</t>
  </si>
  <si>
    <t>MARCEL BONS LEONARD</t>
  </si>
  <si>
    <t>ALI SOFYAN</t>
  </si>
  <si>
    <t>JOHANSAH</t>
  </si>
  <si>
    <t>S25373</t>
  </si>
  <si>
    <t>S25374</t>
  </si>
  <si>
    <t>SAIFUL JAMIL</t>
  </si>
  <si>
    <t>KRIS ADI SAPUTRA</t>
  </si>
  <si>
    <t>BAGAS TANGGUH KAHANANTO</t>
  </si>
  <si>
    <t>S250140</t>
  </si>
  <si>
    <t>SOLIHIN</t>
  </si>
  <si>
    <t>ASEP SAEPUDIN</t>
  </si>
  <si>
    <t>NANA JUANDI</t>
  </si>
  <si>
    <t>M. AMAN SULAEMAN</t>
  </si>
  <si>
    <t>ARWAN AMIR</t>
  </si>
  <si>
    <t>Wajo</t>
  </si>
  <si>
    <t>B250139</t>
  </si>
  <si>
    <t>B250140</t>
  </si>
  <si>
    <t>B250141</t>
  </si>
  <si>
    <t>WAYAN DIANA</t>
  </si>
  <si>
    <t>Karawang</t>
  </si>
  <si>
    <t>Kuningan</t>
  </si>
  <si>
    <t>DEDI</t>
  </si>
  <si>
    <t>ANDI ISWAN</t>
  </si>
  <si>
    <t>S250141</t>
  </si>
  <si>
    <t>IBNU SEPTIAN</t>
  </si>
  <si>
    <t>Supervisor Civil</t>
  </si>
  <si>
    <t>HARIYANTO.</t>
  </si>
  <si>
    <t>Wayan</t>
  </si>
  <si>
    <t>Absent :</t>
  </si>
  <si>
    <t xml:space="preserve"> </t>
  </si>
  <si>
    <t>B250142</t>
  </si>
  <si>
    <t>ISMAIL TARIHORAN</t>
  </si>
  <si>
    <t>TAPANULI TENGAH</t>
  </si>
  <si>
    <t>MUHAMMAD RIPKI ABDAU</t>
  </si>
  <si>
    <t>BOBY ADITYA</t>
  </si>
  <si>
    <t>250055</t>
  </si>
  <si>
    <t>250057</t>
  </si>
  <si>
    <t>250059</t>
  </si>
  <si>
    <t>250060</t>
  </si>
  <si>
    <t>250058</t>
  </si>
  <si>
    <t>250061</t>
  </si>
  <si>
    <t>250064</t>
  </si>
  <si>
    <t>250065</t>
  </si>
  <si>
    <t>250066</t>
  </si>
  <si>
    <t>250067</t>
  </si>
  <si>
    <t>MUH. KAHARUDIN</t>
  </si>
  <si>
    <t>EDI JUNAED 2</t>
  </si>
  <si>
    <t>CURENT FINGER ID</t>
  </si>
  <si>
    <t>250078</t>
  </si>
  <si>
    <t>250079</t>
  </si>
  <si>
    <t>250080</t>
  </si>
  <si>
    <t>250081</t>
  </si>
  <si>
    <t>250082</t>
  </si>
  <si>
    <t>250083</t>
  </si>
  <si>
    <t>S250370</t>
  </si>
  <si>
    <t>S250374</t>
  </si>
  <si>
    <t>S250373</t>
  </si>
  <si>
    <t>S250372</t>
  </si>
  <si>
    <t>S250371</t>
  </si>
  <si>
    <t>S250369</t>
  </si>
  <si>
    <t>VIARIS CHANIAGO</t>
  </si>
  <si>
    <t>SYARIFIN ILHAM</t>
  </si>
  <si>
    <t>250086</t>
  </si>
  <si>
    <t>AGUNG RAMA SAPUTRA</t>
  </si>
  <si>
    <t>MUHAMMAD FAREL REVA ALFAREZA</t>
  </si>
  <si>
    <t>EZA RYAN AZ ZUHRI</t>
  </si>
  <si>
    <t>HAIRUL FAJRI AKBAR</t>
  </si>
  <si>
    <t>YULIO ERWINODUS SARI BAI</t>
  </si>
  <si>
    <t>CHARTANDIUS RIZKI LAMA</t>
  </si>
  <si>
    <t>DEDI SAPUTRA</t>
  </si>
  <si>
    <t>KN25384</t>
  </si>
  <si>
    <t>KN25385</t>
  </si>
  <si>
    <t>KN25386</t>
  </si>
  <si>
    <t>KN25387</t>
  </si>
  <si>
    <t>KN25388</t>
  </si>
  <si>
    <t>KN25389</t>
  </si>
  <si>
    <t>KN25390</t>
  </si>
  <si>
    <t>KN25391</t>
  </si>
  <si>
    <t>HENDRA</t>
  </si>
  <si>
    <t>AMAR MARUF</t>
  </si>
  <si>
    <t>Bone</t>
  </si>
  <si>
    <t>Engineer Civil</t>
  </si>
  <si>
    <t>Engineer Lead</t>
  </si>
  <si>
    <t>Engineer Piping</t>
  </si>
  <si>
    <t>Drafter  Piping</t>
  </si>
  <si>
    <t>Re-Entry</t>
  </si>
  <si>
    <t>250087</t>
  </si>
  <si>
    <t>RENALDI PRATAMA</t>
  </si>
  <si>
    <t>KAMARUDDIN</t>
  </si>
  <si>
    <t>YUSRIANTO</t>
  </si>
  <si>
    <t>KN25392</t>
  </si>
  <si>
    <t>KN25393</t>
  </si>
  <si>
    <t>KN25394</t>
  </si>
  <si>
    <t xml:space="preserve">Note) </t>
  </si>
  <si>
    <t>HASBUNALLAH CHASYRETHNO PANGGABEAN</t>
  </si>
  <si>
    <t>B250143</t>
  </si>
  <si>
    <t>B250144</t>
  </si>
  <si>
    <t>B250145</t>
  </si>
  <si>
    <t>B250146</t>
  </si>
  <si>
    <t>B250147</t>
  </si>
  <si>
    <t>B250148</t>
  </si>
  <si>
    <t>B250149</t>
  </si>
  <si>
    <t>B250150</t>
  </si>
  <si>
    <t>B250151</t>
  </si>
  <si>
    <t>B250152</t>
  </si>
  <si>
    <t>B250153</t>
  </si>
  <si>
    <t>B250154</t>
  </si>
  <si>
    <t>B250155</t>
  </si>
  <si>
    <t>B250156</t>
  </si>
  <si>
    <t>B250157</t>
  </si>
  <si>
    <t>B250158</t>
  </si>
  <si>
    <t>B250159</t>
  </si>
  <si>
    <t>B250160</t>
  </si>
  <si>
    <t>B250161</t>
  </si>
  <si>
    <t>B250162</t>
  </si>
  <si>
    <t>B250163</t>
  </si>
  <si>
    <t>MANSUR</t>
  </si>
  <si>
    <t>DEDE SULAIMAN</t>
  </si>
  <si>
    <t>JULIYANTO</t>
  </si>
  <si>
    <t>HANAFIAH</t>
  </si>
  <si>
    <t>SAMSURI</t>
  </si>
  <si>
    <t>MUS'AD</t>
  </si>
  <si>
    <t>MU'ARIZAL</t>
  </si>
  <si>
    <t>AFIF RISWANTO</t>
  </si>
  <si>
    <t>BAYU TRIBUANA</t>
  </si>
  <si>
    <t>JANTAN PADANGBOLAK HARAHAP</t>
  </si>
  <si>
    <t>IRWAN.</t>
  </si>
  <si>
    <t>RAMAZAN HERMAN</t>
  </si>
  <si>
    <t>AFFANDHI PRASETYO</t>
  </si>
  <si>
    <t>SABBANURRIJAL</t>
  </si>
  <si>
    <t>MARYUN</t>
  </si>
  <si>
    <t>RIDWANUDIN</t>
  </si>
  <si>
    <t>B250164</t>
  </si>
  <si>
    <t>B250165</t>
  </si>
  <si>
    <t>B250166</t>
  </si>
  <si>
    <t>B250167</t>
  </si>
  <si>
    <t>B250168</t>
  </si>
  <si>
    <t>B250169</t>
  </si>
  <si>
    <t>B250170</t>
  </si>
  <si>
    <t>AGY AFRIANYAH</t>
  </si>
  <si>
    <t>ARIYANTO</t>
  </si>
  <si>
    <t>Ogan</t>
  </si>
  <si>
    <t>Lampung</t>
  </si>
  <si>
    <t>DEWA HARDI P</t>
  </si>
  <si>
    <t>MARGONO</t>
  </si>
  <si>
    <t>MISWANTO</t>
  </si>
  <si>
    <t>SAIFUL BIHAR</t>
  </si>
  <si>
    <t>ADE SUTRISNO</t>
  </si>
  <si>
    <t>B250171</t>
  </si>
  <si>
    <t>B250172</t>
  </si>
  <si>
    <t>B250173</t>
  </si>
  <si>
    <t>B250174</t>
  </si>
  <si>
    <t>B250175</t>
  </si>
  <si>
    <t>B250176</t>
  </si>
  <si>
    <t>B250177</t>
  </si>
  <si>
    <t>AHMAD FADLUN MUBAROK</t>
  </si>
  <si>
    <t>EDI SETIAWAN</t>
  </si>
  <si>
    <t>AGUS PRIYONO</t>
  </si>
  <si>
    <t>ARIS MUSTOFA</t>
  </si>
  <si>
    <t>DHANANG FAUZI</t>
  </si>
  <si>
    <t>PUTRO WIYONO</t>
  </si>
  <si>
    <t>B250178</t>
  </si>
  <si>
    <t>YUDIYANSA</t>
  </si>
  <si>
    <t>B250179</t>
  </si>
  <si>
    <t>Dari 18-July Pindah ke Fitter#2</t>
  </si>
  <si>
    <t xml:space="preserve">ALI SOFYAN </t>
  </si>
  <si>
    <t>B250180</t>
  </si>
  <si>
    <t>B250181</t>
  </si>
  <si>
    <t>EKO NUR RAHMAN AMARULLOH</t>
  </si>
  <si>
    <t>250088</t>
  </si>
  <si>
    <t>250089</t>
  </si>
  <si>
    <t>Join New :</t>
  </si>
  <si>
    <t>ABDUL HALIM</t>
  </si>
  <si>
    <t>ARIS TABARISTA</t>
  </si>
  <si>
    <t>AGUNG BLABUR RIYADI</t>
  </si>
  <si>
    <t>250091</t>
  </si>
  <si>
    <t>250092</t>
  </si>
  <si>
    <t>JAKA RAHAYU</t>
  </si>
  <si>
    <t>SUMANTA</t>
  </si>
  <si>
    <t>MUKTI</t>
  </si>
  <si>
    <t>B250182</t>
  </si>
  <si>
    <t>B250183</t>
  </si>
  <si>
    <t>B250184</t>
  </si>
  <si>
    <t>B250185</t>
  </si>
  <si>
    <t>B250186</t>
  </si>
  <si>
    <t>B250187</t>
  </si>
  <si>
    <t>B250188</t>
  </si>
  <si>
    <t>B250189</t>
  </si>
  <si>
    <t>B250190</t>
  </si>
  <si>
    <t>B250191</t>
  </si>
  <si>
    <t>B250192</t>
  </si>
  <si>
    <t>B250193</t>
  </si>
  <si>
    <t>IRSAN KARNADI</t>
  </si>
  <si>
    <t xml:space="preserve">SUPRIADI  </t>
  </si>
  <si>
    <t>SURYA AGUNG PUTRA</t>
  </si>
  <si>
    <t>MAULANA</t>
  </si>
  <si>
    <t>ZULIAN</t>
  </si>
  <si>
    <t>BERLIAN ADAM</t>
  </si>
  <si>
    <t>TOMY ZAKI NOER CAHYO</t>
  </si>
  <si>
    <t>ZULKAR HADI</t>
  </si>
  <si>
    <t>MEZA DWI ADRIAN PUTRA</t>
  </si>
  <si>
    <t>YULIUS ADITIA HARMADI</t>
  </si>
  <si>
    <t>Palembang</t>
  </si>
  <si>
    <t>Pipe Fitter2</t>
  </si>
  <si>
    <t>RENDY HASANUDDIN</t>
  </si>
  <si>
    <t>ASEP SOPANDI</t>
  </si>
  <si>
    <t>ADITYA ANDRE IRAWAN</t>
  </si>
  <si>
    <t>MEGA IRAWAN</t>
  </si>
  <si>
    <t>KN25395</t>
  </si>
  <si>
    <t>ARFANDI</t>
  </si>
  <si>
    <t>KN25396</t>
  </si>
  <si>
    <t>KN25397</t>
  </si>
  <si>
    <t>KN25398</t>
  </si>
  <si>
    <t>KN25399</t>
  </si>
  <si>
    <t>IRSAN</t>
  </si>
  <si>
    <t>YAHYA ANDIKA</t>
  </si>
  <si>
    <t>RISKI RAMADHAN</t>
  </si>
  <si>
    <t>SANDI</t>
  </si>
  <si>
    <t>KN25400</t>
  </si>
  <si>
    <t>MUHAMMAD FAJRI</t>
  </si>
  <si>
    <t>KN25401</t>
  </si>
  <si>
    <t>KN25402</t>
  </si>
  <si>
    <t>KN25403</t>
  </si>
  <si>
    <t>KN25404</t>
  </si>
  <si>
    <t>RESA SAPUTRA</t>
  </si>
  <si>
    <t>RANDI</t>
  </si>
  <si>
    <t>MUHAMMAD REZHA PRAYUDHA</t>
  </si>
  <si>
    <t>BAMBANG SUPRIANTO</t>
  </si>
  <si>
    <t>Sum</t>
  </si>
  <si>
    <t>Average</t>
  </si>
  <si>
    <t>Running Total</t>
  </si>
  <si>
    <t>Count</t>
  </si>
  <si>
    <t>KN25405</t>
  </si>
  <si>
    <t>SAHWAL</t>
  </si>
  <si>
    <t>KN25406</t>
  </si>
  <si>
    <t>RESKI</t>
  </si>
  <si>
    <t>2 Helper</t>
  </si>
  <si>
    <t>3 Helper</t>
  </si>
  <si>
    <t xml:space="preserve"> 4 Fitter#1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</si>
</sst>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_(* #,##0.00_);_(* \(#,##0.00\);_(* &quot;-&quot;??_);_(@_)"/>
    <numFmt numFmtId="165" formatCode="[$-409]d\-mmm\-yyyy;@"/>
    <numFmt numFmtId="166" formatCode="[$-409]d/mmm/yyyy;@"/>
    <numFmt numFmtId="167" formatCode="_(* #,##0_);_(* \(#,##0\);_(* &quot;-&quot;??_);_(@_)"/>
    <numFmt numFmtId="168" formatCode="_-* #,##0_-;\-* #,##0_-;_-* &quot;-&quot;??_-;_-@_-"/>
    <numFmt numFmtId="169" formatCode="[$-F800]dddd\,\ mmmm\ dd\,\ yyyy"/>
    <numFmt numFmtId="170" formatCode="d\-mmm\-yyyy\,\ ddd"/>
    <numFmt numFmtId="171" formatCode="_(* #,##0_);_(* \(#,##0\);_(* &quot;-&quot;_);_(@_)"/>
  </numFmts>
  <fonts count="39">
    <font>
      <sz val="11"/>
      <color theme="1"/>
      <name val="Calibri"/>
      <family val="2"/>
      <scheme val="minor"/>
    </font>
    <font>
      <sz val="11"/>
      <color theme="1"/>
      <name val="Calibri"/>
      <family val="2"/>
      <scheme val="minor"/>
    </font>
    <font>
      <sz val="10"/>
      <name val="Arial"/>
      <family val="2"/>
    </font>
    <font>
      <sz val="8"/>
      <color theme="1"/>
      <name val="Arial Nova"/>
      <family val="2"/>
    </font>
    <font>
      <b/>
      <sz val="8"/>
      <color theme="1"/>
      <name val="Arial Nova"/>
      <family val="2"/>
    </font>
    <font>
      <sz val="8"/>
      <color rgb="FFFF0000"/>
      <name val="Arial Nova"/>
      <family val="2"/>
    </font>
    <font>
      <b/>
      <sz val="20"/>
      <color theme="1"/>
      <name val="Arial Nova"/>
      <family val="2"/>
    </font>
    <font>
      <sz val="11"/>
      <color theme="1"/>
      <name val="Arial"/>
      <family val="2"/>
      <charset val="129"/>
    </font>
    <font>
      <sz val="11"/>
      <color theme="1"/>
      <name val="Arial Nova"/>
      <family val="2"/>
    </font>
    <font>
      <b/>
      <sz val="11"/>
      <color theme="1"/>
      <name val="Arial Nova"/>
      <family val="2"/>
    </font>
    <font>
      <sz val="11"/>
      <color rgb="FFFF0000"/>
      <name val="Arial Nova"/>
      <family val="2"/>
    </font>
    <font>
      <sz val="11"/>
      <color rgb="FF0000CC"/>
      <name val="Arial Nova"/>
      <family val="2"/>
    </font>
    <font>
      <b/>
      <sz val="11"/>
      <color rgb="FF0000CC"/>
      <name val="Arial Nova"/>
      <family val="2"/>
    </font>
    <font>
      <sz val="11"/>
      <name val="Arial Nova"/>
      <family val="2"/>
    </font>
    <font>
      <b/>
      <sz val="12"/>
      <color theme="1"/>
      <name val="Arial Nova"/>
      <family val="2"/>
    </font>
    <font>
      <b/>
      <u/>
      <sz val="20"/>
      <color theme="1"/>
      <name val="Arial Nova"/>
      <family val="2"/>
    </font>
    <font>
      <sz val="10"/>
      <color theme="1"/>
      <name val="Arial Nova"/>
      <family val="2"/>
    </font>
    <font>
      <sz val="11"/>
      <color theme="0"/>
      <name val="Arial Nova"/>
      <family val="2"/>
    </font>
    <font>
      <b/>
      <sz val="11"/>
      <color theme="0"/>
      <name val="Arial Nova"/>
      <family val="2"/>
    </font>
    <font>
      <b/>
      <sz val="14"/>
      <color theme="0"/>
      <name val="Arial Nova"/>
      <family val="2"/>
    </font>
    <font>
      <sz val="8"/>
      <color theme="0"/>
      <name val="Arial Nova"/>
      <family val="2"/>
    </font>
    <font>
      <sz val="8"/>
      <name val="Segoe UI"/>
      <family val="2"/>
    </font>
    <font>
      <sz val="10"/>
      <name val="Arial"/>
      <family val="2"/>
    </font>
    <font>
      <sz val="10"/>
      <name val="Arial"/>
      <family val="2"/>
    </font>
    <font>
      <b/>
      <sz val="11"/>
      <color rgb="FFFF0000"/>
      <name val="Arial Nova"/>
      <family val="2"/>
    </font>
    <font>
      <sz val="8"/>
      <name val="Calibri"/>
      <family val="2"/>
      <scheme val="minor"/>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b/>
      <sz val="8"/>
      <name val="Arial Nova"/>
      <family val="2"/>
    </font>
    <font>
      <sz val="10"/>
      <name val="Arial"/>
      <family val="2"/>
    </font>
    <font>
      <sz val="11"/>
      <color theme="1"/>
      <name val="Calibri"/>
      <family val="2"/>
      <charset val="129"/>
      <scheme val="minor"/>
    </font>
    <font>
      <sz val="8"/>
      <color rgb="FFFF0000"/>
      <name val="Arial"/>
      <family val="2"/>
    </font>
    <font>
      <sz val="10"/>
      <name val="Arial"/>
      <family val="2"/>
    </font>
    <font>
      <sz val="10"/>
      <name val="Arial"/>
    </font>
  </fonts>
  <fills count="11">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0000FF"/>
        <bgColor indexed="64"/>
      </patternFill>
    </fill>
    <fill>
      <patternFill patternType="solid">
        <fgColor rgb="FFFFC000"/>
        <bgColor indexed="64"/>
      </patternFill>
    </fill>
    <fill>
      <patternFill patternType="solid">
        <fgColor theme="7"/>
        <bgColor indexed="64"/>
      </patternFill>
    </fill>
    <fill>
      <patternFill patternType="solid">
        <fgColor rgb="FFFF0000"/>
        <bgColor indexed="64"/>
      </patternFill>
    </fill>
    <fill>
      <patternFill patternType="solid">
        <fgColor rgb="FFEE000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bottom style="thin">
        <color indexed="64"/>
      </bottom>
      <diagonal/>
    </border>
  </borders>
  <cellStyleXfs count="22">
    <xf numFmtId="0" fontId="0" fillId="0" borderId="0"/>
    <xf numFmtId="164" fontId="1" fillId="0" borderId="0" applyFont="0" applyFill="0" applyBorder="0" applyAlignment="0" applyProtection="0"/>
    <xf numFmtId="0" fontId="2" fillId="0" borderId="0"/>
    <xf numFmtId="0" fontId="7" fillId="0" borderId="0">
      <alignment vertical="center"/>
    </xf>
    <xf numFmtId="164" fontId="7" fillId="0" borderId="0" applyFont="0" applyFill="0" applyBorder="0" applyAlignment="0" applyProtection="0"/>
    <xf numFmtId="0" fontId="1" fillId="0" borderId="0"/>
    <xf numFmtId="43" fontId="1" fillId="0" borderId="0" applyFont="0" applyFill="0" applyBorder="0" applyAlignment="0" applyProtection="0"/>
    <xf numFmtId="0" fontId="16" fillId="0" borderId="0"/>
    <xf numFmtId="0" fontId="1" fillId="0" borderId="0"/>
    <xf numFmtId="0" fontId="22" fillId="0" borderId="0"/>
    <xf numFmtId="0" fontId="23" fillId="0" borderId="0"/>
    <xf numFmtId="0" fontId="26" fillId="0" borderId="0"/>
    <xf numFmtId="0" fontId="27" fillId="0" borderId="0"/>
    <xf numFmtId="0" fontId="28" fillId="0" borderId="0"/>
    <xf numFmtId="0" fontId="29" fillId="0" borderId="0"/>
    <xf numFmtId="0" fontId="30" fillId="0" borderId="0"/>
    <xf numFmtId="0" fontId="31" fillId="0" borderId="0"/>
    <xf numFmtId="0" fontId="32" fillId="0" borderId="0"/>
    <xf numFmtId="0" fontId="34" fillId="0" borderId="0"/>
    <xf numFmtId="171" fontId="35" fillId="0" borderId="0" applyFont="0" applyFill="0" applyBorder="0" applyAlignment="0" applyProtection="0">
      <alignment vertical="center"/>
    </xf>
    <xf numFmtId="0" fontId="37" fillId="0" borderId="0"/>
    <xf numFmtId="0" fontId="38" fillId="0" borderId="0"/>
  </cellStyleXfs>
  <cellXfs count="210">
    <xf numFmtId="0" fontId="0" fillId="0" borderId="0" xfId="0"/>
    <xf numFmtId="0" fontId="3" fillId="0" borderId="0" xfId="0" applyFont="1" applyAlignment="1">
      <alignment vertical="center"/>
    </xf>
    <xf numFmtId="0" fontId="4" fillId="0" borderId="0" xfId="0" applyFont="1" applyAlignment="1">
      <alignment vertical="center"/>
    </xf>
    <xf numFmtId="0" fontId="4" fillId="0" borderId="5" xfId="0" applyFont="1" applyBorder="1" applyAlignment="1">
      <alignment horizontal="center" vertical="center"/>
    </xf>
    <xf numFmtId="0" fontId="4" fillId="0" borderId="1" xfId="0" applyFont="1" applyBorder="1" applyAlignment="1">
      <alignment horizontal="center" vertical="center" wrapText="1"/>
    </xf>
    <xf numFmtId="0" fontId="3" fillId="0" borderId="1" xfId="0" applyFont="1" applyBorder="1" applyAlignment="1">
      <alignment vertical="center"/>
    </xf>
    <xf numFmtId="0" fontId="3" fillId="0" borderId="0" xfId="0" applyFont="1" applyAlignment="1">
      <alignment horizontal="left" vertical="center"/>
    </xf>
    <xf numFmtId="165" fontId="3" fillId="0" borderId="0" xfId="0" applyNumberFormat="1" applyFont="1" applyAlignment="1">
      <alignment vertical="center"/>
    </xf>
    <xf numFmtId="165" fontId="4" fillId="0" borderId="5" xfId="0" applyNumberFormat="1" applyFont="1" applyBorder="1" applyAlignment="1">
      <alignment horizontal="center" vertical="center"/>
    </xf>
    <xf numFmtId="165" fontId="3" fillId="0" borderId="1" xfId="0" applyNumberFormat="1" applyFont="1" applyBorder="1" applyAlignment="1">
      <alignment vertical="center"/>
    </xf>
    <xf numFmtId="165" fontId="4" fillId="0" borderId="1" xfId="0" applyNumberFormat="1" applyFont="1" applyBorder="1" applyAlignment="1">
      <alignment vertical="center"/>
    </xf>
    <xf numFmtId="0" fontId="3" fillId="0" borderId="1" xfId="2" applyFont="1" applyBorder="1" applyAlignment="1">
      <alignment horizontal="left" vertical="center"/>
    </xf>
    <xf numFmtId="0" fontId="3" fillId="0" borderId="1" xfId="0" applyFont="1" applyBorder="1" applyAlignment="1">
      <alignment horizontal="left" vertical="center"/>
    </xf>
    <xf numFmtId="165" fontId="3" fillId="0" borderId="1" xfId="1" applyNumberFormat="1" applyFont="1" applyFill="1" applyBorder="1" applyAlignment="1">
      <alignment vertical="center"/>
    </xf>
    <xf numFmtId="0" fontId="3" fillId="0" borderId="0" xfId="0" applyFont="1" applyAlignment="1">
      <alignment vertical="center" wrapText="1"/>
    </xf>
    <xf numFmtId="165" fontId="3" fillId="0" borderId="0" xfId="0" applyNumberFormat="1" applyFont="1" applyAlignment="1">
      <alignment horizontal="center" vertical="center"/>
    </xf>
    <xf numFmtId="0" fontId="3" fillId="0" borderId="0" xfId="0" applyFont="1" applyAlignment="1">
      <alignment horizontal="center" vertical="center" wrapText="1"/>
    </xf>
    <xf numFmtId="49" fontId="3" fillId="0" borderId="7" xfId="2" applyNumberFormat="1" applyFont="1" applyBorder="1" applyAlignment="1">
      <alignment horizontal="left" vertical="center"/>
    </xf>
    <xf numFmtId="49" fontId="5" fillId="0" borderId="1" xfId="0" applyNumberFormat="1" applyFont="1" applyBorder="1" applyAlignment="1">
      <alignment vertical="center"/>
    </xf>
    <xf numFmtId="0" fontId="4" fillId="0" borderId="1" xfId="0" applyFont="1" applyBorder="1" applyAlignment="1">
      <alignment horizontal="center" vertical="center"/>
    </xf>
    <xf numFmtId="0" fontId="6" fillId="0" borderId="0" xfId="0" applyFont="1" applyAlignment="1">
      <alignment vertical="center"/>
    </xf>
    <xf numFmtId="0" fontId="4" fillId="0" borderId="8" xfId="0" applyFont="1" applyBorder="1" applyAlignment="1">
      <alignment vertical="center"/>
    </xf>
    <xf numFmtId="0" fontId="4" fillId="0" borderId="2" xfId="0" applyFont="1" applyBorder="1" applyAlignment="1">
      <alignment vertical="center"/>
    </xf>
    <xf numFmtId="0" fontId="4" fillId="0" borderId="2" xfId="0" applyFont="1" applyBorder="1" applyAlignment="1">
      <alignment vertical="center" wrapText="1"/>
    </xf>
    <xf numFmtId="0" fontId="4" fillId="0" borderId="7" xfId="0" applyFont="1" applyBorder="1" applyAlignment="1">
      <alignment vertical="center" wrapText="1"/>
    </xf>
    <xf numFmtId="49" fontId="3" fillId="0" borderId="1" xfId="2" applyNumberFormat="1" applyFont="1" applyBorder="1" applyAlignment="1">
      <alignment horizontal="left" vertical="center"/>
    </xf>
    <xf numFmtId="49" fontId="3" fillId="0" borderId="1" xfId="0" applyNumberFormat="1" applyFont="1" applyBorder="1" applyAlignment="1">
      <alignment horizontal="left" vertical="center"/>
    </xf>
    <xf numFmtId="49" fontId="3" fillId="0" borderId="5" xfId="2" applyNumberFormat="1" applyFont="1" applyBorder="1" applyAlignment="1">
      <alignment horizontal="left" vertical="center"/>
    </xf>
    <xf numFmtId="0" fontId="3" fillId="0" borderId="5" xfId="2" applyFont="1" applyBorder="1" applyAlignment="1">
      <alignment vertical="center"/>
    </xf>
    <xf numFmtId="0" fontId="3" fillId="0" borderId="5" xfId="0" applyFont="1" applyBorder="1" applyAlignment="1">
      <alignment horizontal="left" vertical="center"/>
    </xf>
    <xf numFmtId="49" fontId="5" fillId="0" borderId="1" xfId="2" applyNumberFormat="1" applyFont="1" applyBorder="1" applyAlignment="1">
      <alignment horizontal="left" vertical="center"/>
    </xf>
    <xf numFmtId="49" fontId="5" fillId="0" borderId="5" xfId="2" applyNumberFormat="1" applyFont="1" applyBorder="1" applyAlignment="1">
      <alignment horizontal="left" vertical="center"/>
    </xf>
    <xf numFmtId="165" fontId="3" fillId="0" borderId="1" xfId="0" applyNumberFormat="1" applyFont="1" applyBorder="1" applyAlignment="1">
      <alignment horizontal="left" vertical="center"/>
    </xf>
    <xf numFmtId="0" fontId="8" fillId="0" borderId="0" xfId="3" applyFont="1">
      <alignment vertical="center"/>
    </xf>
    <xf numFmtId="0" fontId="8" fillId="0" borderId="0" xfId="3" applyFont="1" applyAlignment="1">
      <alignment horizontal="center" vertical="center"/>
    </xf>
    <xf numFmtId="0" fontId="8" fillId="3" borderId="0" xfId="3" applyFont="1" applyFill="1">
      <alignment vertical="center"/>
    </xf>
    <xf numFmtId="166" fontId="8" fillId="0" borderId="0" xfId="3" applyNumberFormat="1" applyFont="1">
      <alignment vertical="center"/>
    </xf>
    <xf numFmtId="0" fontId="8" fillId="4" borderId="1" xfId="3" applyFont="1" applyFill="1" applyBorder="1" applyAlignment="1">
      <alignment horizontal="centerContinuous" vertical="center"/>
    </xf>
    <xf numFmtId="167" fontId="8" fillId="0" borderId="0" xfId="4" applyNumberFormat="1" applyFont="1" applyAlignment="1">
      <alignment vertical="center"/>
    </xf>
    <xf numFmtId="0" fontId="9" fillId="4" borderId="0" xfId="3" applyFont="1" applyFill="1" applyAlignment="1">
      <alignment horizontal="center" vertical="center"/>
    </xf>
    <xf numFmtId="0" fontId="8" fillId="4" borderId="1" xfId="3" applyFont="1" applyFill="1" applyBorder="1" applyAlignment="1">
      <alignment horizontal="center" vertical="center"/>
    </xf>
    <xf numFmtId="166" fontId="10" fillId="3" borderId="0" xfId="3" applyNumberFormat="1" applyFont="1" applyFill="1">
      <alignment vertical="center"/>
    </xf>
    <xf numFmtId="167" fontId="10" fillId="3" borderId="0" xfId="4" applyNumberFormat="1" applyFont="1" applyFill="1" applyAlignment="1">
      <alignment vertical="center"/>
    </xf>
    <xf numFmtId="166" fontId="8" fillId="3" borderId="0" xfId="3" applyNumberFormat="1" applyFont="1" applyFill="1" applyAlignment="1">
      <alignment horizontal="center" vertical="center"/>
    </xf>
    <xf numFmtId="166" fontId="8" fillId="0" borderId="0" xfId="3" applyNumberFormat="1" applyFont="1" applyAlignment="1">
      <alignment horizontal="center" vertical="center"/>
    </xf>
    <xf numFmtId="0" fontId="8" fillId="3" borderId="0" xfId="3" applyFont="1" applyFill="1" applyAlignment="1">
      <alignment horizontal="center" vertical="center"/>
    </xf>
    <xf numFmtId="0" fontId="8" fillId="0" borderId="0" xfId="3" quotePrefix="1" applyFont="1" applyAlignment="1">
      <alignment vertical="center" wrapText="1"/>
    </xf>
    <xf numFmtId="167" fontId="8" fillId="0" borderId="0" xfId="4" applyNumberFormat="1" applyFont="1" applyFill="1" applyAlignment="1">
      <alignment vertical="center"/>
    </xf>
    <xf numFmtId="0" fontId="11" fillId="0" borderId="1" xfId="3" applyFont="1" applyBorder="1">
      <alignment vertical="center"/>
    </xf>
    <xf numFmtId="0" fontId="12" fillId="0" borderId="1" xfId="3" applyFont="1" applyBorder="1" applyAlignment="1">
      <alignment horizontal="center" vertical="center"/>
    </xf>
    <xf numFmtId="0" fontId="12" fillId="0" borderId="1" xfId="3" applyFont="1" applyBorder="1">
      <alignment vertical="center"/>
    </xf>
    <xf numFmtId="166" fontId="10" fillId="0" borderId="0" xfId="3" applyNumberFormat="1" applyFont="1">
      <alignment vertical="center"/>
    </xf>
    <xf numFmtId="167" fontId="10" fillId="0" borderId="0" xfId="4" applyNumberFormat="1" applyFont="1" applyFill="1" applyAlignment="1">
      <alignment vertical="center"/>
    </xf>
    <xf numFmtId="166" fontId="13" fillId="0" borderId="0" xfId="3" applyNumberFormat="1" applyFont="1">
      <alignment vertical="center"/>
    </xf>
    <xf numFmtId="0" fontId="3" fillId="0" borderId="1" xfId="0" applyFont="1" applyBorder="1" applyAlignment="1">
      <alignment horizontal="center" vertical="center"/>
    </xf>
    <xf numFmtId="0" fontId="9" fillId="0" borderId="0" xfId="0" applyFont="1" applyAlignment="1">
      <alignment vertical="center"/>
    </xf>
    <xf numFmtId="164" fontId="8" fillId="0" borderId="0" xfId="1" applyFont="1" applyAlignment="1">
      <alignment vertical="center"/>
    </xf>
    <xf numFmtId="0" fontId="8" fillId="0" borderId="0" xfId="0" applyFont="1" applyAlignment="1">
      <alignment vertical="center"/>
    </xf>
    <xf numFmtId="0" fontId="8" fillId="0" borderId="1" xfId="0" applyFont="1" applyBorder="1" applyAlignment="1">
      <alignment vertical="center"/>
    </xf>
    <xf numFmtId="0" fontId="8" fillId="0" borderId="7" xfId="0" applyFont="1" applyBorder="1" applyAlignment="1">
      <alignment horizontal="center" vertical="center"/>
    </xf>
    <xf numFmtId="0" fontId="8" fillId="0" borderId="1" xfId="0" applyFont="1" applyBorder="1" applyAlignment="1">
      <alignment horizontal="center" vertical="center"/>
    </xf>
    <xf numFmtId="0" fontId="9" fillId="0" borderId="14" xfId="0" applyFont="1" applyBorder="1" applyAlignment="1">
      <alignment vertical="center"/>
    </xf>
    <xf numFmtId="0" fontId="9" fillId="0" borderId="7" xfId="0" applyFont="1" applyBorder="1" applyAlignment="1">
      <alignment horizontal="center" vertical="center"/>
    </xf>
    <xf numFmtId="0" fontId="9" fillId="0" borderId="1" xfId="0" applyFont="1" applyBorder="1" applyAlignment="1">
      <alignment horizontal="center" vertical="center"/>
    </xf>
    <xf numFmtId="164" fontId="9" fillId="0" borderId="1" xfId="1" applyFont="1" applyBorder="1" applyAlignment="1">
      <alignment horizontal="center" vertical="center"/>
    </xf>
    <xf numFmtId="165" fontId="9" fillId="0" borderId="0" xfId="1" applyNumberFormat="1" applyFont="1" applyAlignment="1">
      <alignment vertical="center"/>
    </xf>
    <xf numFmtId="164" fontId="9" fillId="0" borderId="0" xfId="1" applyFont="1" applyAlignment="1">
      <alignment vertical="center"/>
    </xf>
    <xf numFmtId="164" fontId="8" fillId="0" borderId="0" xfId="1" applyFont="1" applyAlignment="1">
      <alignment horizontal="centerContinuous" vertical="center"/>
    </xf>
    <xf numFmtId="0" fontId="8" fillId="0" borderId="0" xfId="0" applyFont="1" applyAlignment="1">
      <alignment horizontal="centerContinuous" vertical="center"/>
    </xf>
    <xf numFmtId="0" fontId="14" fillId="0" borderId="0" xfId="0" applyFont="1" applyAlignment="1">
      <alignment horizontal="centerContinuous" vertical="center"/>
    </xf>
    <xf numFmtId="164" fontId="14" fillId="0" borderId="0" xfId="1" applyFont="1" applyAlignment="1">
      <alignment horizontal="centerContinuous" vertical="center"/>
    </xf>
    <xf numFmtId="0" fontId="14" fillId="0" borderId="0" xfId="0" applyFont="1" applyAlignment="1">
      <alignment vertical="center"/>
    </xf>
    <xf numFmtId="0" fontId="8" fillId="0" borderId="9" xfId="0" applyFont="1" applyBorder="1" applyAlignment="1">
      <alignment vertical="center"/>
    </xf>
    <xf numFmtId="0" fontId="8" fillId="0" borderId="11" xfId="0" applyFont="1" applyBorder="1" applyAlignment="1">
      <alignment vertical="center"/>
    </xf>
    <xf numFmtId="0" fontId="8" fillId="0" borderId="13" xfId="0" applyFont="1" applyBorder="1" applyAlignment="1">
      <alignment vertical="center"/>
    </xf>
    <xf numFmtId="0" fontId="8" fillId="0" borderId="6" xfId="0" applyFont="1" applyBorder="1" applyAlignment="1">
      <alignment vertical="center"/>
    </xf>
    <xf numFmtId="0" fontId="8" fillId="0" borderId="15" xfId="0" applyFont="1" applyBorder="1" applyAlignment="1">
      <alignment vertical="center"/>
    </xf>
    <xf numFmtId="0" fontId="8" fillId="0" borderId="8" xfId="0" applyFont="1" applyBorder="1" applyAlignment="1">
      <alignment vertical="center"/>
    </xf>
    <xf numFmtId="0" fontId="8" fillId="0" borderId="7" xfId="0" applyFont="1" applyBorder="1" applyAlignment="1">
      <alignment vertical="center"/>
    </xf>
    <xf numFmtId="0" fontId="8" fillId="0" borderId="4" xfId="0" applyFont="1" applyBorder="1" applyAlignment="1">
      <alignment vertical="center"/>
    </xf>
    <xf numFmtId="164" fontId="8" fillId="0" borderId="10" xfId="1" applyFont="1" applyBorder="1" applyAlignment="1">
      <alignment vertical="center"/>
    </xf>
    <xf numFmtId="164" fontId="8" fillId="0" borderId="0" xfId="1" applyFont="1" applyBorder="1" applyAlignment="1">
      <alignment vertical="center"/>
    </xf>
    <xf numFmtId="164" fontId="8" fillId="0" borderId="14" xfId="1" applyFont="1" applyBorder="1" applyAlignment="1">
      <alignment vertical="center"/>
    </xf>
    <xf numFmtId="0" fontId="9" fillId="0" borderId="9" xfId="0" applyFont="1" applyBorder="1" applyAlignment="1">
      <alignment vertical="center"/>
    </xf>
    <xf numFmtId="0" fontId="15" fillId="0" borderId="0" xfId="0" applyFont="1" applyAlignment="1">
      <alignment horizontal="centerContinuous" vertical="center"/>
    </xf>
    <xf numFmtId="167" fontId="3" fillId="0" borderId="0" xfId="1" applyNumberFormat="1" applyFont="1" applyAlignment="1">
      <alignment vertical="center"/>
    </xf>
    <xf numFmtId="168" fontId="9" fillId="0" borderId="1" xfId="6" applyNumberFormat="1" applyFont="1" applyBorder="1" applyAlignment="1">
      <alignment horizontal="center" vertical="center"/>
    </xf>
    <xf numFmtId="0" fontId="9" fillId="0" borderId="1" xfId="0" applyFont="1" applyBorder="1" applyAlignment="1">
      <alignment horizontal="centerContinuous" vertical="center"/>
    </xf>
    <xf numFmtId="0" fontId="9" fillId="0" borderId="6" xfId="0" applyFont="1" applyBorder="1" applyAlignment="1">
      <alignment vertical="center"/>
    </xf>
    <xf numFmtId="168" fontId="8" fillId="0" borderId="1" xfId="6" applyNumberFormat="1" applyFont="1" applyBorder="1" applyAlignment="1">
      <alignment horizontal="center" vertical="center"/>
    </xf>
    <xf numFmtId="168" fontId="8" fillId="0" borderId="1" xfId="6" quotePrefix="1" applyNumberFormat="1" applyFont="1" applyBorder="1" applyAlignment="1">
      <alignment horizontal="center" vertical="center"/>
    </xf>
    <xf numFmtId="0" fontId="9" fillId="0" borderId="4" xfId="0" applyFont="1" applyBorder="1" applyAlignment="1">
      <alignment vertical="center"/>
    </xf>
    <xf numFmtId="0" fontId="9" fillId="0" borderId="3" xfId="0" applyFont="1" applyBorder="1" applyAlignment="1">
      <alignment vertical="center"/>
    </xf>
    <xf numFmtId="0" fontId="9" fillId="0" borderId="1" xfId="0" applyFont="1" applyBorder="1" applyAlignment="1">
      <alignment horizontal="center" vertical="center" wrapText="1"/>
    </xf>
    <xf numFmtId="0" fontId="9" fillId="0" borderId="5" xfId="0" applyFont="1" applyBorder="1" applyAlignment="1">
      <alignment horizontal="center" vertical="center"/>
    </xf>
    <xf numFmtId="166" fontId="18" fillId="5" borderId="1" xfId="0" applyNumberFormat="1" applyFont="1" applyFill="1" applyBorder="1" applyAlignment="1">
      <alignment horizontal="centerContinuous" vertical="center"/>
    </xf>
    <xf numFmtId="166" fontId="9" fillId="4" borderId="1" xfId="0" applyNumberFormat="1" applyFont="1" applyFill="1" applyBorder="1" applyAlignment="1">
      <alignment horizontal="centerContinuous" vertical="center"/>
    </xf>
    <xf numFmtId="169" fontId="9" fillId="4" borderId="1" xfId="0" applyNumberFormat="1" applyFont="1" applyFill="1" applyBorder="1" applyAlignment="1">
      <alignment horizontal="centerContinuous" vertical="center"/>
    </xf>
    <xf numFmtId="0" fontId="18" fillId="6" borderId="0" xfId="0" applyFont="1" applyFill="1" applyAlignment="1">
      <alignment vertical="center"/>
    </xf>
    <xf numFmtId="0" fontId="14" fillId="0" borderId="0" xfId="0" applyFont="1" applyAlignment="1">
      <alignment horizontal="left" vertical="center"/>
    </xf>
    <xf numFmtId="20" fontId="3" fillId="0" borderId="1" xfId="0" applyNumberFormat="1" applyFont="1" applyBorder="1" applyAlignment="1">
      <alignment vertical="center"/>
    </xf>
    <xf numFmtId="165" fontId="4" fillId="0" borderId="8" xfId="0" applyNumberFormat="1" applyFont="1" applyBorder="1" applyAlignment="1">
      <alignment horizontal="centerContinuous" vertical="center"/>
    </xf>
    <xf numFmtId="165" fontId="4" fillId="0" borderId="2" xfId="0" applyNumberFormat="1" applyFont="1" applyBorder="1" applyAlignment="1">
      <alignment horizontal="centerContinuous" vertical="center"/>
    </xf>
    <xf numFmtId="165" fontId="4" fillId="0" borderId="7" xfId="0" applyNumberFormat="1" applyFont="1" applyBorder="1" applyAlignment="1">
      <alignment horizontal="centerContinuous" vertical="center"/>
    </xf>
    <xf numFmtId="164" fontId="3" fillId="0" borderId="1" xfId="1" applyFont="1" applyBorder="1" applyAlignment="1">
      <alignment vertical="center"/>
    </xf>
    <xf numFmtId="0" fontId="3" fillId="0" borderId="1" xfId="0" quotePrefix="1" applyFont="1" applyBorder="1" applyAlignment="1">
      <alignment vertical="center"/>
    </xf>
    <xf numFmtId="0" fontId="9" fillId="0" borderId="0" xfId="0" applyFont="1" applyAlignment="1">
      <alignment horizontal="center" vertical="center"/>
    </xf>
    <xf numFmtId="164" fontId="9" fillId="0" borderId="0" xfId="1" applyFont="1" applyBorder="1" applyAlignment="1">
      <alignment vertical="center"/>
    </xf>
    <xf numFmtId="0" fontId="9" fillId="0" borderId="3" xfId="0" applyFont="1" applyBorder="1" applyAlignment="1">
      <alignment horizontal="centerContinuous" vertical="center"/>
    </xf>
    <xf numFmtId="0" fontId="19" fillId="6" borderId="0" xfId="0" applyFont="1" applyFill="1" applyAlignment="1">
      <alignment vertical="center"/>
    </xf>
    <xf numFmtId="167" fontId="8" fillId="0" borderId="1" xfId="1" quotePrefix="1" applyNumberFormat="1" applyFont="1" applyBorder="1" applyAlignment="1">
      <alignment vertical="center"/>
    </xf>
    <xf numFmtId="167" fontId="8" fillId="0" borderId="1" xfId="1" applyNumberFormat="1" applyFont="1" applyBorder="1" applyAlignment="1">
      <alignment vertical="center"/>
    </xf>
    <xf numFmtId="167" fontId="9" fillId="0" borderId="1" xfId="1" applyNumberFormat="1" applyFont="1" applyBorder="1" applyAlignment="1">
      <alignment vertical="center"/>
    </xf>
    <xf numFmtId="167" fontId="9" fillId="0" borderId="14" xfId="0" applyNumberFormat="1" applyFont="1" applyBorder="1" applyAlignment="1">
      <alignment vertical="center"/>
    </xf>
    <xf numFmtId="0" fontId="17" fillId="0" borderId="0" xfId="0" applyFont="1" applyAlignment="1">
      <alignment vertical="center"/>
    </xf>
    <xf numFmtId="165" fontId="20" fillId="2" borderId="0" xfId="0" applyNumberFormat="1" applyFont="1" applyFill="1" applyAlignment="1">
      <alignment vertical="center"/>
    </xf>
    <xf numFmtId="165" fontId="20" fillId="0" borderId="0" xfId="0" applyNumberFormat="1" applyFont="1" applyAlignment="1">
      <alignment vertical="center"/>
    </xf>
    <xf numFmtId="0" fontId="3" fillId="0" borderId="0" xfId="0" quotePrefix="1" applyFont="1" applyAlignment="1">
      <alignment vertical="center" wrapText="1"/>
    </xf>
    <xf numFmtId="167" fontId="9" fillId="0" borderId="0" xfId="1" applyNumberFormat="1" applyFont="1" applyBorder="1" applyAlignment="1">
      <alignment vertical="center"/>
    </xf>
    <xf numFmtId="167" fontId="9" fillId="0" borderId="14" xfId="1" applyNumberFormat="1" applyFont="1" applyBorder="1" applyAlignment="1">
      <alignment vertical="center"/>
    </xf>
    <xf numFmtId="167" fontId="8" fillId="0" borderId="0" xfId="0" applyNumberFormat="1" applyFont="1" applyAlignment="1">
      <alignment vertical="center"/>
    </xf>
    <xf numFmtId="0" fontId="24" fillId="0" borderId="0" xfId="0" applyFont="1" applyAlignment="1">
      <alignment vertical="center"/>
    </xf>
    <xf numFmtId="167" fontId="24" fillId="0" borderId="0" xfId="0" applyNumberFormat="1" applyFont="1" applyAlignment="1">
      <alignment vertical="center"/>
    </xf>
    <xf numFmtId="0" fontId="24" fillId="0" borderId="1" xfId="0" applyFont="1" applyBorder="1" applyAlignment="1">
      <alignment horizontal="center" vertical="center"/>
    </xf>
    <xf numFmtId="167" fontId="24" fillId="0" borderId="1" xfId="1" applyNumberFormat="1" applyFont="1" applyBorder="1" applyAlignment="1">
      <alignment vertical="center"/>
    </xf>
    <xf numFmtId="0" fontId="8" fillId="7" borderId="1" xfId="0" applyFont="1" applyFill="1" applyBorder="1" applyAlignment="1">
      <alignment vertical="center"/>
    </xf>
    <xf numFmtId="0" fontId="9" fillId="7" borderId="1" xfId="0" applyFont="1" applyFill="1" applyBorder="1" applyAlignment="1">
      <alignment vertical="center"/>
    </xf>
    <xf numFmtId="0" fontId="9" fillId="7" borderId="1" xfId="0" applyFont="1" applyFill="1" applyBorder="1" applyAlignment="1">
      <alignment horizontal="center" vertical="center"/>
    </xf>
    <xf numFmtId="167" fontId="24" fillId="7" borderId="1" xfId="1" applyNumberFormat="1" applyFont="1" applyFill="1" applyBorder="1" applyAlignment="1">
      <alignment horizontal="center" vertical="center"/>
    </xf>
    <xf numFmtId="1" fontId="8" fillId="0" borderId="1" xfId="1" applyNumberFormat="1" applyFont="1" applyBorder="1" applyAlignment="1">
      <alignment horizontal="center" vertical="center"/>
    </xf>
    <xf numFmtId="1" fontId="8" fillId="0" borderId="1" xfId="0" applyNumberFormat="1" applyFont="1" applyBorder="1" applyAlignment="1">
      <alignment horizontal="center" vertical="center"/>
    </xf>
    <xf numFmtId="0" fontId="21" fillId="0" borderId="1" xfId="2" applyFont="1" applyBorder="1" applyAlignment="1">
      <alignment horizontal="left" vertical="center"/>
    </xf>
    <xf numFmtId="0" fontId="8" fillId="8" borderId="1" xfId="0" applyFont="1" applyFill="1" applyBorder="1" applyAlignment="1">
      <alignment vertical="center"/>
    </xf>
    <xf numFmtId="1" fontId="8" fillId="0" borderId="3" xfId="1" applyNumberFormat="1" applyFont="1" applyBorder="1" applyAlignment="1">
      <alignment horizontal="center" vertical="center"/>
    </xf>
    <xf numFmtId="1" fontId="8" fillId="0" borderId="3" xfId="0" applyNumberFormat="1" applyFont="1" applyBorder="1" applyAlignment="1">
      <alignment horizontal="center" vertical="center"/>
    </xf>
    <xf numFmtId="1" fontId="8" fillId="0" borderId="5" xfId="0" applyNumberFormat="1" applyFont="1" applyBorder="1" applyAlignment="1">
      <alignment horizontal="center" vertical="center"/>
    </xf>
    <xf numFmtId="164" fontId="8" fillId="0" borderId="0" xfId="1" applyFont="1" applyBorder="1" applyAlignment="1">
      <alignment horizontal="left" vertical="center"/>
    </xf>
    <xf numFmtId="164" fontId="8" fillId="0" borderId="14" xfId="1" applyFont="1" applyBorder="1" applyAlignment="1">
      <alignment horizontal="left" vertical="center"/>
    </xf>
    <xf numFmtId="164" fontId="8" fillId="0" borderId="12" xfId="1" applyFont="1" applyBorder="1" applyAlignment="1">
      <alignment horizontal="right" vertical="center"/>
    </xf>
    <xf numFmtId="0" fontId="8" fillId="0" borderId="12" xfId="0" applyFont="1" applyBorder="1" applyAlignment="1">
      <alignment horizontal="right" vertical="center"/>
    </xf>
    <xf numFmtId="165" fontId="3" fillId="0" borderId="1" xfId="1" applyNumberFormat="1" applyFont="1" applyFill="1" applyBorder="1" applyAlignment="1">
      <alignment horizontal="right" vertical="center"/>
    </xf>
    <xf numFmtId="0" fontId="8" fillId="0" borderId="12" xfId="0" applyFont="1" applyBorder="1" applyAlignment="1">
      <alignment vertical="center"/>
    </xf>
    <xf numFmtId="165" fontId="4" fillId="9" borderId="8" xfId="0" applyNumberFormat="1" applyFont="1" applyFill="1" applyBorder="1" applyAlignment="1">
      <alignment horizontal="centerContinuous" vertical="center"/>
    </xf>
    <xf numFmtId="165" fontId="4" fillId="9" borderId="2" xfId="0" applyNumberFormat="1" applyFont="1" applyFill="1" applyBorder="1" applyAlignment="1">
      <alignment horizontal="centerContinuous" vertical="center"/>
    </xf>
    <xf numFmtId="165" fontId="4" fillId="9" borderId="7" xfId="0" applyNumberFormat="1" applyFont="1" applyFill="1" applyBorder="1" applyAlignment="1">
      <alignment horizontal="centerContinuous" vertical="center"/>
    </xf>
    <xf numFmtId="165" fontId="33" fillId="2" borderId="1" xfId="0" applyNumberFormat="1" applyFont="1" applyFill="1" applyBorder="1" applyAlignment="1">
      <alignment vertical="center"/>
    </xf>
    <xf numFmtId="49" fontId="5" fillId="3" borderId="1" xfId="2" applyNumberFormat="1" applyFont="1" applyFill="1" applyBorder="1" applyAlignment="1">
      <alignment horizontal="left" vertical="center"/>
    </xf>
    <xf numFmtId="49" fontId="3" fillId="3" borderId="1" xfId="2" applyNumberFormat="1" applyFont="1" applyFill="1" applyBorder="1" applyAlignment="1">
      <alignment horizontal="left" vertical="center"/>
    </xf>
    <xf numFmtId="49" fontId="3" fillId="0" borderId="7" xfId="0" applyNumberFormat="1" applyFont="1" applyBorder="1" applyAlignment="1">
      <alignment horizontal="left" vertical="center"/>
    </xf>
    <xf numFmtId="1" fontId="3" fillId="0" borderId="0" xfId="0" applyNumberFormat="1" applyFont="1" applyAlignment="1">
      <alignment vertical="center"/>
    </xf>
    <xf numFmtId="1" fontId="3" fillId="0" borderId="0" xfId="0" applyNumberFormat="1" applyFont="1" applyAlignment="1">
      <alignment horizontal="center" vertical="center"/>
    </xf>
    <xf numFmtId="1" fontId="3" fillId="0" borderId="0" xfId="0" quotePrefix="1" applyNumberFormat="1" applyFont="1" applyAlignment="1">
      <alignment vertical="center"/>
    </xf>
    <xf numFmtId="49" fontId="3" fillId="0" borderId="0" xfId="0" applyNumberFormat="1" applyFont="1" applyAlignment="1">
      <alignment vertical="center"/>
    </xf>
    <xf numFmtId="49" fontId="3" fillId="0" borderId="1" xfId="0" applyNumberFormat="1" applyFont="1" applyBorder="1" applyAlignment="1">
      <alignment vertical="center"/>
    </xf>
    <xf numFmtId="49" fontId="3" fillId="0" borderId="1" xfId="0" quotePrefix="1" applyNumberFormat="1" applyFont="1" applyBorder="1" applyAlignment="1">
      <alignment vertical="center" wrapText="1"/>
    </xf>
    <xf numFmtId="49" fontId="3" fillId="0" borderId="0" xfId="0" applyNumberFormat="1" applyFont="1" applyAlignment="1">
      <alignment horizontal="left" vertical="center"/>
    </xf>
    <xf numFmtId="49" fontId="36" fillId="3" borderId="16" xfId="19" applyNumberFormat="1" applyFont="1" applyFill="1" applyBorder="1" applyAlignment="1">
      <alignment horizontal="left" vertical="center"/>
    </xf>
    <xf numFmtId="49" fontId="3" fillId="3" borderId="1" xfId="0" applyNumberFormat="1" applyFont="1" applyFill="1" applyBorder="1" applyAlignment="1">
      <alignment vertical="center"/>
    </xf>
    <xf numFmtId="49" fontId="5" fillId="3" borderId="1" xfId="0" applyNumberFormat="1" applyFont="1" applyFill="1" applyBorder="1" applyAlignment="1">
      <alignment horizontal="left" vertical="center"/>
    </xf>
    <xf numFmtId="165" fontId="3" fillId="0" borderId="0" xfId="0" applyNumberFormat="1" applyFont="1" applyAlignment="1">
      <alignment horizontal="right" vertical="center"/>
    </xf>
    <xf numFmtId="165" fontId="4" fillId="0" borderId="5" xfId="0" applyNumberFormat="1" applyFont="1" applyBorder="1" applyAlignment="1">
      <alignment horizontal="right" vertical="center"/>
    </xf>
    <xf numFmtId="165" fontId="3" fillId="0" borderId="1" xfId="0" applyNumberFormat="1" applyFont="1" applyBorder="1" applyAlignment="1">
      <alignment horizontal="right" vertical="center"/>
    </xf>
    <xf numFmtId="170" fontId="33" fillId="0" borderId="8" xfId="0" applyNumberFormat="1" applyFont="1" applyBorder="1" applyAlignment="1">
      <alignment horizontal="centerContinuous" vertical="center"/>
    </xf>
    <xf numFmtId="165" fontId="33" fillId="0" borderId="2" xfId="0" applyNumberFormat="1" applyFont="1" applyBorder="1" applyAlignment="1">
      <alignment horizontal="centerContinuous" vertical="center"/>
    </xf>
    <xf numFmtId="165" fontId="33" fillId="0" borderId="7" xfId="0" applyNumberFormat="1" applyFont="1" applyBorder="1" applyAlignment="1">
      <alignment horizontal="centerContinuous" vertical="center"/>
    </xf>
    <xf numFmtId="165" fontId="4" fillId="10" borderId="8" xfId="0" applyNumberFormat="1" applyFont="1" applyFill="1" applyBorder="1" applyAlignment="1">
      <alignment horizontal="centerContinuous" vertical="center"/>
    </xf>
    <xf numFmtId="165" fontId="4" fillId="10" borderId="2" xfId="0" applyNumberFormat="1" applyFont="1" applyFill="1" applyBorder="1" applyAlignment="1">
      <alignment horizontal="centerContinuous" vertical="center"/>
    </xf>
    <xf numFmtId="165" fontId="4" fillId="10" borderId="7" xfId="0" applyNumberFormat="1" applyFont="1" applyFill="1" applyBorder="1" applyAlignment="1">
      <alignment horizontal="centerContinuous" vertical="center"/>
    </xf>
    <xf numFmtId="165" fontId="4" fillId="2" borderId="8" xfId="0" applyNumberFormat="1" applyFont="1" applyFill="1" applyBorder="1" applyAlignment="1">
      <alignment horizontal="centerContinuous" vertical="center"/>
    </xf>
    <xf numFmtId="165" fontId="4" fillId="2" borderId="2" xfId="0" applyNumberFormat="1" applyFont="1" applyFill="1" applyBorder="1" applyAlignment="1">
      <alignment horizontal="centerContinuous" vertical="center"/>
    </xf>
    <xf numFmtId="165" fontId="4" fillId="2" borderId="7" xfId="0" applyNumberFormat="1" applyFont="1" applyFill="1" applyBorder="1" applyAlignment="1">
      <alignment horizontal="centerContinuous" vertical="center"/>
    </xf>
    <xf numFmtId="165" fontId="33" fillId="2" borderId="8" xfId="0" applyNumberFormat="1" applyFont="1" applyFill="1" applyBorder="1" applyAlignment="1">
      <alignment horizontal="centerContinuous" vertical="center"/>
    </xf>
    <xf numFmtId="165" fontId="33" fillId="2" borderId="2" xfId="0" applyNumberFormat="1" applyFont="1" applyFill="1" applyBorder="1" applyAlignment="1">
      <alignment horizontal="centerContinuous" vertical="center"/>
    </xf>
    <xf numFmtId="165" fontId="33" fillId="2" borderId="7" xfId="0" applyNumberFormat="1" applyFont="1" applyFill="1" applyBorder="1" applyAlignment="1">
      <alignment horizontal="centerContinuous" vertical="center"/>
    </xf>
    <xf numFmtId="0" fontId="8" fillId="0" borderId="6" xfId="0" applyFont="1" applyBorder="1" applyAlignment="1">
      <alignment horizontal="right" vertical="center"/>
    </xf>
    <xf numFmtId="170" fontId="33" fillId="2" borderId="8" xfId="0" applyNumberFormat="1" applyFont="1" applyFill="1" applyBorder="1" applyAlignment="1">
      <alignment horizontal="centerContinuous" vertical="center"/>
    </xf>
    <xf numFmtId="164" fontId="8" fillId="0" borderId="0" xfId="1" applyFont="1" applyAlignment="1">
      <alignment horizontal="left" vertical="center"/>
    </xf>
    <xf numFmtId="164" fontId="8" fillId="0" borderId="0" xfId="1" applyFont="1" applyAlignment="1">
      <alignment horizontal="right" vertical="center"/>
    </xf>
    <xf numFmtId="164" fontId="8" fillId="0" borderId="13" xfId="1" applyFont="1" applyBorder="1" applyAlignment="1">
      <alignment horizontal="center" vertical="center"/>
    </xf>
    <xf numFmtId="0" fontId="8" fillId="0" borderId="0" xfId="0" applyFont="1" applyAlignment="1">
      <alignment horizontal="left" vertical="center"/>
    </xf>
    <xf numFmtId="165" fontId="9" fillId="0" borderId="8" xfId="1" applyNumberFormat="1" applyFont="1" applyBorder="1" applyAlignment="1">
      <alignment horizontal="center" vertical="center"/>
    </xf>
    <xf numFmtId="165" fontId="9" fillId="0" borderId="7" xfId="1" applyNumberFormat="1" applyFont="1" applyBorder="1" applyAlignment="1">
      <alignment horizontal="center" vertical="center"/>
    </xf>
    <xf numFmtId="0" fontId="9" fillId="0" borderId="1" xfId="0" applyFont="1" applyBorder="1" applyAlignment="1">
      <alignment horizontal="center" vertical="center"/>
    </xf>
    <xf numFmtId="164" fontId="9" fillId="0" borderId="1" xfId="1" applyFont="1" applyBorder="1" applyAlignment="1">
      <alignment horizontal="center" vertical="center"/>
    </xf>
    <xf numFmtId="165" fontId="9" fillId="0" borderId="8" xfId="0" applyNumberFormat="1" applyFont="1" applyBorder="1" applyAlignment="1">
      <alignment horizontal="center" vertical="center"/>
    </xf>
    <xf numFmtId="165" fontId="9" fillId="0" borderId="7" xfId="0" applyNumberFormat="1" applyFont="1" applyBorder="1" applyAlignment="1">
      <alignment horizontal="center" vertical="center"/>
    </xf>
    <xf numFmtId="0" fontId="9" fillId="0" borderId="8" xfId="0" applyFont="1" applyBorder="1" applyAlignment="1">
      <alignment horizontal="center" vertical="center"/>
    </xf>
    <xf numFmtId="0" fontId="9" fillId="0" borderId="7" xfId="0" applyFont="1" applyBorder="1" applyAlignment="1">
      <alignment horizontal="center" vertical="center"/>
    </xf>
    <xf numFmtId="0" fontId="9" fillId="0" borderId="3" xfId="0" applyFont="1" applyBorder="1" applyAlignment="1">
      <alignment horizontal="center" vertical="center"/>
    </xf>
    <xf numFmtId="0" fontId="9" fillId="0" borderId="5" xfId="0" applyFont="1" applyBorder="1" applyAlignment="1">
      <alignment horizontal="center" vertical="center"/>
    </xf>
    <xf numFmtId="0" fontId="4" fillId="0" borderId="1" xfId="0" applyFont="1" applyBorder="1" applyAlignment="1">
      <alignment horizontal="center" vertical="center"/>
    </xf>
    <xf numFmtId="1" fontId="4" fillId="0" borderId="3" xfId="0" applyNumberFormat="1" applyFont="1" applyBorder="1" applyAlignment="1">
      <alignment horizontal="center" vertical="center"/>
    </xf>
    <xf numFmtId="1" fontId="4" fillId="0" borderId="5" xfId="0" applyNumberFormat="1" applyFont="1" applyBorder="1" applyAlignment="1">
      <alignment horizontal="center" vertical="center"/>
    </xf>
    <xf numFmtId="165" fontId="4" fillId="0" borderId="3" xfId="0" applyNumberFormat="1" applyFont="1" applyBorder="1" applyAlignment="1">
      <alignment horizontal="center" vertical="center"/>
    </xf>
    <xf numFmtId="165" fontId="4" fillId="0" borderId="5" xfId="0" applyNumberFormat="1" applyFont="1" applyBorder="1" applyAlignment="1">
      <alignment horizontal="center" vertical="center"/>
    </xf>
    <xf numFmtId="165" fontId="4" fillId="0" borderId="1" xfId="0" applyNumberFormat="1" applyFont="1" applyBorder="1" applyAlignment="1">
      <alignment horizontal="center" vertical="center"/>
    </xf>
    <xf numFmtId="0" fontId="4" fillId="0" borderId="3" xfId="2" applyFont="1" applyBorder="1" applyAlignment="1">
      <alignment horizontal="center" vertical="center"/>
    </xf>
    <xf numFmtId="0" fontId="4" fillId="0" borderId="5" xfId="2" applyFont="1" applyBorder="1" applyAlignment="1">
      <alignment horizontal="center" vertical="center"/>
    </xf>
    <xf numFmtId="0" fontId="4" fillId="0" borderId="3" xfId="2" applyFont="1" applyBorder="1" applyAlignment="1">
      <alignment horizontal="center" vertical="center" wrapText="1"/>
    </xf>
    <xf numFmtId="0" fontId="4" fillId="0" borderId="5" xfId="2" applyFont="1" applyBorder="1" applyAlignment="1">
      <alignment horizontal="center" vertical="center" wrapText="1"/>
    </xf>
    <xf numFmtId="0" fontId="4" fillId="0" borderId="8" xfId="0" applyFont="1" applyBorder="1" applyAlignment="1">
      <alignment horizontal="center" vertical="center"/>
    </xf>
    <xf numFmtId="0" fontId="4" fillId="0" borderId="7" xfId="0" applyFont="1" applyBorder="1" applyAlignment="1">
      <alignment horizontal="center" vertical="center"/>
    </xf>
    <xf numFmtId="0" fontId="4" fillId="0" borderId="3" xfId="2" applyFont="1" applyBorder="1" applyAlignment="1">
      <alignment horizontal="left" vertical="center"/>
    </xf>
    <xf numFmtId="0" fontId="4" fillId="0" borderId="5" xfId="2" applyFont="1" applyBorder="1" applyAlignment="1">
      <alignment horizontal="left" vertical="center"/>
    </xf>
    <xf numFmtId="0" fontId="4" fillId="2" borderId="3" xfId="2" applyFont="1" applyFill="1" applyBorder="1" applyAlignment="1">
      <alignment horizontal="center" vertical="center"/>
    </xf>
    <xf numFmtId="0" fontId="4" fillId="2" borderId="5" xfId="2" applyFont="1" applyFill="1" applyBorder="1" applyAlignment="1">
      <alignment horizontal="center" vertical="center"/>
    </xf>
    <xf numFmtId="0" fontId="4" fillId="2" borderId="3" xfId="2" applyFont="1" applyFill="1" applyBorder="1" applyAlignment="1">
      <alignment horizontal="center" vertical="center" wrapText="1"/>
    </xf>
    <xf numFmtId="0" fontId="4" fillId="2" borderId="5" xfId="2" applyFont="1" applyFill="1" applyBorder="1" applyAlignment="1">
      <alignment horizontal="center" vertical="center" wrapText="1"/>
    </xf>
    <xf numFmtId="0" fontId="21" fillId="0" borderId="1" xfId="2" applyFont="1" applyFill="1" applyBorder="1" applyAlignment="1">
      <alignment horizontal="left" vertical="center"/>
    </xf>
    <xf numFmtId="164" fontId="8" fillId="0" borderId="12" xfId="1" applyFont="1" applyBorder="1" applyAlignment="1">
      <alignment horizontal="left" vertical="center"/>
    </xf>
  </cellXfs>
  <cellStyles count="22">
    <cellStyle name="Comma" xfId="1" builtinId="3"/>
    <cellStyle name="Comma [0] 8 2" xfId="19" xr:uid="{E321697B-0BE7-418A-B7F6-8327321BE1A9}"/>
    <cellStyle name="Comma 2" xfId="4" xr:uid="{AC34E4BA-671E-4EA8-A58D-A13E997F2575}"/>
    <cellStyle name="Comma 3" xfId="6" xr:uid="{DE81D9D2-9678-4F0B-9211-451E6F787C5A}"/>
    <cellStyle name="Normal" xfId="0" builtinId="0"/>
    <cellStyle name="Normal 10" xfId="14" xr:uid="{C37228C6-7612-4EAC-8430-570CCA4251A2}"/>
    <cellStyle name="Normal 11" xfId="15" xr:uid="{3C05A862-8273-40EC-8ABA-FA05015E7A4C}"/>
    <cellStyle name="Normal 12" xfId="16" xr:uid="{CDB4EDAB-7774-4E0A-AF4F-FF8537C9213E}"/>
    <cellStyle name="Normal 13" xfId="17" xr:uid="{D214F4B7-DEF9-4B9C-B2BF-3913F76240EE}"/>
    <cellStyle name="Normal 14" xfId="18" xr:uid="{EEFBB6AE-BB38-4E3D-9201-3AF6CF352DFB}"/>
    <cellStyle name="Normal 15" xfId="20" xr:uid="{95B92A78-F3DA-4793-8E22-78EE9E5C75D8}"/>
    <cellStyle name="Normal 16" xfId="21" xr:uid="{FA71ACC2-1FD3-46AA-89AB-0142D081C5CB}"/>
    <cellStyle name="Normal 2" xfId="2" xr:uid="{E675C658-1558-4189-BF02-5DCF2BB8EA88}"/>
    <cellStyle name="Normal 2 2" xfId="5" xr:uid="{50E2EB75-D05A-4639-9455-5B394A2464AE}"/>
    <cellStyle name="Normal 3" xfId="3" xr:uid="{7CB4E2DF-5BB7-43E1-8028-6F15F78688CB}"/>
    <cellStyle name="Normal 3 2" xfId="7" xr:uid="{E4FCE61E-BF4C-4D46-BBD3-390971AEE58C}"/>
    <cellStyle name="Normal 4" xfId="9" xr:uid="{40671827-46C2-41A9-819A-1C8F6DDDA212}"/>
    <cellStyle name="Normal 5" xfId="10" xr:uid="{F177EF00-6320-4B3A-A2E5-B6528880BB80}"/>
    <cellStyle name="Normal 6" xfId="8" xr:uid="{49C9B052-EE6C-420E-8BCF-BA7A7ADA6EDE}"/>
    <cellStyle name="Normal 7" xfId="11" xr:uid="{4DA001EC-1F9B-4DA0-A43B-5E4BF79F1807}"/>
    <cellStyle name="Normal 8" xfId="12" xr:uid="{147D22ED-F561-4878-B562-E77409B08BA8}"/>
    <cellStyle name="Normal 9" xfId="13" xr:uid="{E9324DA1-4B00-4CC1-9051-6B9FC6F17AB3}"/>
  </cellStyles>
  <dxfs count="18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581E9-9DC3-439F-8F5C-100AFC40270B}">
  <sheetPr codeName="Sheet1"/>
  <dimension ref="A1:V370"/>
  <sheetViews>
    <sheetView topLeftCell="B4" zoomScale="70" zoomScaleNormal="70" workbookViewId="0">
      <selection activeCell="B2" sqref="B2"/>
    </sheetView>
  </sheetViews>
  <sheetFormatPr defaultColWidth="9.08984375" defaultRowHeight="14"/>
  <cols>
    <col min="1" max="1" width="13.54296875" style="33" bestFit="1" customWidth="1"/>
    <col min="2" max="2" width="13.36328125" style="33" bestFit="1" customWidth="1"/>
    <col min="3" max="3" width="11.81640625" style="34" customWidth="1"/>
    <col min="4" max="4" width="16.90625" style="34" bestFit="1" customWidth="1"/>
    <col min="5" max="5" width="18.54296875" style="34" bestFit="1" customWidth="1"/>
    <col min="6" max="6" width="14.1796875" style="34" bestFit="1" customWidth="1"/>
    <col min="7" max="9" width="9.08984375" style="33"/>
    <col min="10" max="10" width="18.54296875" style="33" customWidth="1"/>
    <col min="11" max="22" width="13.453125" style="33" customWidth="1"/>
    <col min="23" max="16384" width="9.08984375" style="33"/>
  </cols>
  <sheetData>
    <row r="1" spans="1:22" ht="20.25" customHeight="1"/>
    <row r="2" spans="1:22" ht="20.25" customHeight="1">
      <c r="A2" s="35" t="s">
        <v>616</v>
      </c>
      <c r="B2" s="35"/>
      <c r="C2" s="34" t="s">
        <v>384</v>
      </c>
      <c r="J2" s="33" t="s">
        <v>385</v>
      </c>
      <c r="K2" s="36">
        <v>45658</v>
      </c>
      <c r="L2" s="36">
        <v>45689</v>
      </c>
      <c r="M2" s="36">
        <v>45717</v>
      </c>
      <c r="N2" s="36">
        <v>45748</v>
      </c>
      <c r="O2" s="36">
        <v>45778</v>
      </c>
      <c r="P2" s="36">
        <v>45809</v>
      </c>
      <c r="Q2" s="36">
        <v>45839</v>
      </c>
      <c r="R2" s="36">
        <v>45870</v>
      </c>
      <c r="S2" s="36">
        <v>45901</v>
      </c>
      <c r="T2" s="36">
        <v>45931</v>
      </c>
      <c r="U2" s="36">
        <v>45962</v>
      </c>
      <c r="V2" s="36">
        <v>45992</v>
      </c>
    </row>
    <row r="3" spans="1:22" ht="20.25" customHeight="1">
      <c r="G3" s="37" t="s">
        <v>386</v>
      </c>
      <c r="H3" s="37"/>
      <c r="J3" s="33" t="s">
        <v>387</v>
      </c>
      <c r="K3" s="38">
        <f>VALUE(K2)</f>
        <v>45658</v>
      </c>
      <c r="L3" s="38">
        <f t="shared" ref="L3:V3" si="0">VALUE(L2)</f>
        <v>45689</v>
      </c>
      <c r="M3" s="38">
        <f t="shared" si="0"/>
        <v>45717</v>
      </c>
      <c r="N3" s="38">
        <f t="shared" si="0"/>
        <v>45748</v>
      </c>
      <c r="O3" s="38">
        <f t="shared" si="0"/>
        <v>45778</v>
      </c>
      <c r="P3" s="38">
        <f t="shared" si="0"/>
        <v>45809</v>
      </c>
      <c r="Q3" s="38">
        <f t="shared" si="0"/>
        <v>45839</v>
      </c>
      <c r="R3" s="38">
        <f t="shared" si="0"/>
        <v>45870</v>
      </c>
      <c r="S3" s="38">
        <f t="shared" si="0"/>
        <v>45901</v>
      </c>
      <c r="T3" s="38">
        <f t="shared" si="0"/>
        <v>45931</v>
      </c>
      <c r="U3" s="38">
        <f t="shared" si="0"/>
        <v>45962</v>
      </c>
      <c r="V3" s="38">
        <f t="shared" si="0"/>
        <v>45992</v>
      </c>
    </row>
    <row r="4" spans="1:22" ht="20.25" customHeight="1">
      <c r="A4" s="39" t="s">
        <v>388</v>
      </c>
      <c r="B4" s="39" t="s">
        <v>389</v>
      </c>
      <c r="C4" s="39" t="s">
        <v>390</v>
      </c>
      <c r="D4" s="39" t="s">
        <v>391</v>
      </c>
      <c r="E4" s="39" t="s">
        <v>392</v>
      </c>
      <c r="F4" s="39" t="s">
        <v>393</v>
      </c>
      <c r="G4" s="40" t="s">
        <v>394</v>
      </c>
      <c r="H4" s="40" t="s">
        <v>365</v>
      </c>
      <c r="J4" s="33" t="s">
        <v>395</v>
      </c>
      <c r="K4" s="36">
        <f t="shared" ref="K4:V4" si="1">EOMONTH(K2,0)</f>
        <v>45688</v>
      </c>
      <c r="L4" s="36">
        <f t="shared" si="1"/>
        <v>45716</v>
      </c>
      <c r="M4" s="36">
        <f t="shared" si="1"/>
        <v>45747</v>
      </c>
      <c r="N4" s="36">
        <f t="shared" si="1"/>
        <v>45777</v>
      </c>
      <c r="O4" s="36">
        <f t="shared" si="1"/>
        <v>45808</v>
      </c>
      <c r="P4" s="36">
        <f t="shared" si="1"/>
        <v>45838</v>
      </c>
      <c r="Q4" s="36">
        <f t="shared" si="1"/>
        <v>45869</v>
      </c>
      <c r="R4" s="36">
        <f t="shared" si="1"/>
        <v>45900</v>
      </c>
      <c r="S4" s="36">
        <f t="shared" si="1"/>
        <v>45930</v>
      </c>
      <c r="T4" s="36">
        <f t="shared" si="1"/>
        <v>45961</v>
      </c>
      <c r="U4" s="36">
        <f t="shared" si="1"/>
        <v>45991</v>
      </c>
      <c r="V4" s="36">
        <f t="shared" si="1"/>
        <v>46022</v>
      </c>
    </row>
    <row r="5" spans="1:22" ht="20.25" customHeight="1">
      <c r="A5" s="41">
        <v>45658</v>
      </c>
      <c r="B5" s="42">
        <f>VALUE(A5)</f>
        <v>45658</v>
      </c>
      <c r="C5" s="43" t="s">
        <v>396</v>
      </c>
      <c r="D5" s="43" t="s">
        <v>397</v>
      </c>
      <c r="E5" s="44" t="str">
        <f>IF(D5="Hon",D5,C5)</f>
        <v>Hon</v>
      </c>
      <c r="F5" s="45">
        <v>1</v>
      </c>
      <c r="G5" s="33">
        <f>IF(OR(AND(C5="Sen",OR(E5="Sen",E5="Hon")),
AND(C5="Sel",OR(E5="Sel",E5="Hon")),
AND(C5="Rab",OR(E5="Rab",E5="Hon")),
AND(C5="Kam",OR(E5="Kam",E5="Hon")),
AND(C5="Jum",OR(E5="Jum",E5="Hon")),
AND(C5="Sab",OR(E5="Sab",E5="Hon"),ISODD(F5))),1,0)</f>
        <v>1</v>
      </c>
      <c r="H5" s="46">
        <f>IF(OR(AND(C5="Sen",OR(E5="Sen",E5="Hon")),
AND(C5="Sel",OR(E5="Sel",E5="Hon")),
AND(C5="Rab",OR(E5="Rab",E5="Hon")),
AND(C5="Kam",OR(E5="Kam",E5="Hon")),
AND(C5="Jum",OR(E5="Jum",E5="Hon")),
AND(C5="Sab",OR(E5="Sab",E5="Hon"))),1,0)</f>
        <v>1</v>
      </c>
      <c r="J5" s="33" t="s">
        <v>398</v>
      </c>
      <c r="K5" s="38">
        <f t="shared" ref="K5:V5" si="2">VALUE(K4)</f>
        <v>45688</v>
      </c>
      <c r="L5" s="38">
        <f t="shared" si="2"/>
        <v>45716</v>
      </c>
      <c r="M5" s="38">
        <f t="shared" si="2"/>
        <v>45747</v>
      </c>
      <c r="N5" s="38">
        <f t="shared" si="2"/>
        <v>45777</v>
      </c>
      <c r="O5" s="38">
        <f t="shared" si="2"/>
        <v>45808</v>
      </c>
      <c r="P5" s="38">
        <f t="shared" si="2"/>
        <v>45838</v>
      </c>
      <c r="Q5" s="38">
        <f t="shared" si="2"/>
        <v>45869</v>
      </c>
      <c r="R5" s="38">
        <f t="shared" si="2"/>
        <v>45900</v>
      </c>
      <c r="S5" s="38">
        <f t="shared" si="2"/>
        <v>45930</v>
      </c>
      <c r="T5" s="38">
        <f t="shared" si="2"/>
        <v>45961</v>
      </c>
      <c r="U5" s="38">
        <f t="shared" si="2"/>
        <v>45991</v>
      </c>
      <c r="V5" s="38">
        <f t="shared" si="2"/>
        <v>46022</v>
      </c>
    </row>
    <row r="6" spans="1:22" ht="20.25" customHeight="1">
      <c r="A6" s="36">
        <f>A5+1</f>
        <v>45659</v>
      </c>
      <c r="B6" s="47">
        <f>VALUE(A6)</f>
        <v>45659</v>
      </c>
      <c r="C6" s="44" t="str">
        <f>IF(C5="Mgg","Sen",IF(C5="Sen","Sel",IF(C5="Sel","Rab",IF(C5="Rab","Kam",IF(C5="Kam","Jum",IF(C5="Jum","Sab",IF(C5="Sab","Mgg")))))))</f>
        <v>Kam</v>
      </c>
      <c r="D6" s="44"/>
      <c r="E6" s="44" t="str">
        <f t="shared" ref="E6:E69" si="3">IF(D6="Hon",D6,C6)</f>
        <v>Kam</v>
      </c>
      <c r="F6" s="45">
        <v>1</v>
      </c>
      <c r="G6" s="33">
        <f t="shared" ref="G6:G69" si="4">IF(OR(AND(C6="Sen",OR(E6="Sen",E6="Hon")),
AND(C6="Sel",OR(E6="Sel",E6="Hon")),
AND(C6="Rab",OR(E6="Rab",E6="Hon")),
AND(C6="Kam",OR(E6="Kam",E6="Hon")),
AND(C6="Jum",OR(E6="Jum",E6="Hon")),
AND(C6="Sab",OR(E6="Sab",E6="Hon"),ISODD(F6))),1,0)</f>
        <v>1</v>
      </c>
      <c r="H6" s="46">
        <f t="shared" ref="H6:H69" si="5">IF(OR(AND(C6="Sen",OR(E6="Sen",E6="Hon")),
AND(C6="Sel",OR(E6="Sel",E6="Hon")),
AND(C6="Rab",OR(E6="Rab",E6="Hon")),
AND(C6="Kam",OR(E6="Kam",E6="Hon")),
AND(C6="Jum",OR(E6="Jum",E6="Hon")),
AND(C6="Sab",OR(E6="Sab",E6="Hon"))),1,0)</f>
        <v>1</v>
      </c>
    </row>
    <row r="7" spans="1:22" ht="20.25" customHeight="1">
      <c r="A7" s="36">
        <f t="shared" ref="A7:A70" si="6">A6+1</f>
        <v>45660</v>
      </c>
      <c r="B7" s="47">
        <f t="shared" ref="B7:B70" si="7">VALUE(A7)</f>
        <v>45660</v>
      </c>
      <c r="C7" s="44" t="str">
        <f t="shared" ref="C7:C70" si="8">IF(C6="Mgg","Sen",IF(C6="Sen","Sel",IF(C6="Sel","Rab",IF(C6="Rab","Kam",IF(C6="Kam","Jum",IF(C6="Jum","Sab",IF(C6="Sab","Mgg")))))))</f>
        <v>Jum</v>
      </c>
      <c r="D7" s="44"/>
      <c r="E7" s="44" t="str">
        <f t="shared" si="3"/>
        <v>Jum</v>
      </c>
      <c r="F7" s="45">
        <v>1</v>
      </c>
      <c r="G7" s="33">
        <f t="shared" si="4"/>
        <v>1</v>
      </c>
      <c r="H7" s="46">
        <f t="shared" si="5"/>
        <v>1</v>
      </c>
    </row>
    <row r="8" spans="1:22" ht="20.25" customHeight="1">
      <c r="A8" s="36">
        <f t="shared" si="6"/>
        <v>45661</v>
      </c>
      <c r="B8" s="47">
        <f t="shared" si="7"/>
        <v>45661</v>
      </c>
      <c r="C8" s="44" t="str">
        <f t="shared" si="8"/>
        <v>Sab</v>
      </c>
      <c r="D8" s="44"/>
      <c r="E8" s="44" t="str">
        <f t="shared" si="3"/>
        <v>Sab</v>
      </c>
      <c r="F8" s="45">
        <v>1</v>
      </c>
      <c r="G8" s="33">
        <f t="shared" si="4"/>
        <v>1</v>
      </c>
      <c r="H8" s="46">
        <f t="shared" si="5"/>
        <v>1</v>
      </c>
      <c r="J8" s="48"/>
      <c r="K8" s="49" t="s">
        <v>399</v>
      </c>
      <c r="L8" s="49" t="s">
        <v>400</v>
      </c>
      <c r="M8" s="49" t="s">
        <v>401</v>
      </c>
      <c r="N8" s="49" t="s">
        <v>402</v>
      </c>
      <c r="O8" s="49" t="s">
        <v>403</v>
      </c>
      <c r="P8" s="49" t="s">
        <v>404</v>
      </c>
      <c r="Q8" s="49" t="s">
        <v>405</v>
      </c>
      <c r="R8" s="49" t="s">
        <v>406</v>
      </c>
      <c r="S8" s="49" t="s">
        <v>407</v>
      </c>
      <c r="T8" s="49" t="s">
        <v>408</v>
      </c>
      <c r="U8" s="49" t="s">
        <v>409</v>
      </c>
      <c r="V8" s="49" t="s">
        <v>410</v>
      </c>
    </row>
    <row r="9" spans="1:22" ht="20.25" customHeight="1">
      <c r="A9" s="36">
        <f t="shared" si="6"/>
        <v>45662</v>
      </c>
      <c r="B9" s="47">
        <f t="shared" si="7"/>
        <v>45662</v>
      </c>
      <c r="C9" s="44" t="str">
        <f t="shared" si="8"/>
        <v>Mgg</v>
      </c>
      <c r="D9" s="44"/>
      <c r="E9" s="44" t="str">
        <f t="shared" si="3"/>
        <v>Mgg</v>
      </c>
      <c r="F9" s="34">
        <v>2</v>
      </c>
      <c r="G9" s="33">
        <f t="shared" si="4"/>
        <v>0</v>
      </c>
      <c r="H9" s="46">
        <f t="shared" si="5"/>
        <v>0</v>
      </c>
      <c r="J9" s="50" t="s">
        <v>394</v>
      </c>
      <c r="K9" s="50">
        <f>SUM($G5:$G35)</f>
        <v>25</v>
      </c>
      <c r="L9" s="50">
        <f>SUM($G36:$G63)</f>
        <v>22</v>
      </c>
      <c r="M9" s="50">
        <f>SUM($G64:$G94)</f>
        <v>24</v>
      </c>
      <c r="N9" s="50">
        <f>SUM($G95:$G124)</f>
        <v>24</v>
      </c>
      <c r="O9" s="50">
        <f>SUM($G125:$G155)</f>
        <v>24</v>
      </c>
      <c r="P9" s="50">
        <f>SUM($G156:$G185)</f>
        <v>23</v>
      </c>
      <c r="Q9" s="50">
        <f>SUM($G186:$G216)</f>
        <v>25</v>
      </c>
      <c r="R9" s="50">
        <f>SUM($G217:$G247)</f>
        <v>24</v>
      </c>
      <c r="S9" s="50">
        <f>SUM($G248:$G277)</f>
        <v>24</v>
      </c>
      <c r="T9" s="50">
        <f>SUM($G278:$G308)</f>
        <v>25</v>
      </c>
      <c r="U9" s="50">
        <f>SUM($G309:$G338)</f>
        <v>22</v>
      </c>
      <c r="V9" s="50">
        <f>SUM($G339:$G369)</f>
        <v>25</v>
      </c>
    </row>
    <row r="10" spans="1:22" ht="20.25" customHeight="1">
      <c r="A10" s="36">
        <f t="shared" si="6"/>
        <v>45663</v>
      </c>
      <c r="B10" s="47">
        <f t="shared" si="7"/>
        <v>45663</v>
      </c>
      <c r="C10" s="44" t="str">
        <f t="shared" si="8"/>
        <v>Sen</v>
      </c>
      <c r="D10" s="44"/>
      <c r="E10" s="44" t="str">
        <f t="shared" si="3"/>
        <v>Sen</v>
      </c>
      <c r="F10" s="34">
        <v>2</v>
      </c>
      <c r="G10" s="33">
        <f t="shared" si="4"/>
        <v>1</v>
      </c>
      <c r="H10" s="46">
        <f t="shared" si="5"/>
        <v>1</v>
      </c>
      <c r="J10" s="50" t="s">
        <v>365</v>
      </c>
      <c r="K10" s="50">
        <f>SUM($H5:$H35)</f>
        <v>27</v>
      </c>
      <c r="L10" s="50">
        <f>SUM($H36:$H63)</f>
        <v>24</v>
      </c>
      <c r="M10" s="50">
        <f>SUM($H64:$H94)</f>
        <v>26</v>
      </c>
      <c r="N10" s="50">
        <f>SUM($H95:$H124)</f>
        <v>26</v>
      </c>
      <c r="O10" s="50">
        <f>SUM($H125:$H155)</f>
        <v>27</v>
      </c>
      <c r="P10" s="50">
        <f>SUM($H156:$H185)</f>
        <v>25</v>
      </c>
      <c r="Q10" s="50">
        <f>SUM($H186:$H216)</f>
        <v>27</v>
      </c>
      <c r="R10" s="50">
        <f>SUM($H217:$H247)</f>
        <v>26</v>
      </c>
      <c r="S10" s="50">
        <f>SUM($H248:$H277)</f>
        <v>26</v>
      </c>
      <c r="T10" s="50">
        <f>SUM($H278:$H308)</f>
        <v>27</v>
      </c>
      <c r="U10" s="50">
        <f>SUM($H309:$H338)</f>
        <v>25</v>
      </c>
      <c r="V10" s="50">
        <f>SUM($H339:$H369)</f>
        <v>27</v>
      </c>
    </row>
    <row r="11" spans="1:22" ht="20.25" customHeight="1">
      <c r="A11" s="36">
        <f t="shared" si="6"/>
        <v>45664</v>
      </c>
      <c r="B11" s="47">
        <f t="shared" si="7"/>
        <v>45664</v>
      </c>
      <c r="C11" s="44" t="str">
        <f t="shared" si="8"/>
        <v>Sel</v>
      </c>
      <c r="D11" s="44"/>
      <c r="E11" s="44" t="str">
        <f t="shared" si="3"/>
        <v>Sel</v>
      </c>
      <c r="F11" s="34">
        <f>F5+1</f>
        <v>2</v>
      </c>
      <c r="G11" s="33">
        <f t="shared" si="4"/>
        <v>1</v>
      </c>
      <c r="H11" s="46">
        <f t="shared" si="5"/>
        <v>1</v>
      </c>
    </row>
    <row r="12" spans="1:22" ht="20.25" customHeight="1">
      <c r="A12" s="36">
        <f t="shared" si="6"/>
        <v>45665</v>
      </c>
      <c r="B12" s="47">
        <f t="shared" si="7"/>
        <v>45665</v>
      </c>
      <c r="C12" s="44" t="str">
        <f t="shared" si="8"/>
        <v>Rab</v>
      </c>
      <c r="D12" s="44"/>
      <c r="E12" s="44" t="str">
        <f t="shared" si="3"/>
        <v>Rab</v>
      </c>
      <c r="F12" s="34">
        <f>F5+1</f>
        <v>2</v>
      </c>
      <c r="G12" s="33">
        <f t="shared" si="4"/>
        <v>1</v>
      </c>
      <c r="H12" s="46">
        <f t="shared" si="5"/>
        <v>1</v>
      </c>
    </row>
    <row r="13" spans="1:22" ht="20.25" customHeight="1">
      <c r="A13" s="36">
        <f t="shared" si="6"/>
        <v>45666</v>
      </c>
      <c r="B13" s="47">
        <f t="shared" si="7"/>
        <v>45666</v>
      </c>
      <c r="C13" s="44" t="str">
        <f t="shared" si="8"/>
        <v>Kam</v>
      </c>
      <c r="D13" s="44"/>
      <c r="E13" s="44" t="str">
        <f t="shared" si="3"/>
        <v>Kam</v>
      </c>
      <c r="F13" s="34">
        <f t="shared" ref="F13:F76" si="9">F6+1</f>
        <v>2</v>
      </c>
      <c r="G13" s="33">
        <f t="shared" si="4"/>
        <v>1</v>
      </c>
      <c r="H13" s="46">
        <f t="shared" si="5"/>
        <v>1</v>
      </c>
    </row>
    <row r="14" spans="1:22" ht="20.25" customHeight="1">
      <c r="A14" s="36">
        <f t="shared" si="6"/>
        <v>45667</v>
      </c>
      <c r="B14" s="47">
        <f t="shared" si="7"/>
        <v>45667</v>
      </c>
      <c r="C14" s="44" t="str">
        <f t="shared" si="8"/>
        <v>Jum</v>
      </c>
      <c r="D14" s="44"/>
      <c r="E14" s="44" t="str">
        <f t="shared" si="3"/>
        <v>Jum</v>
      </c>
      <c r="F14" s="34">
        <f t="shared" si="9"/>
        <v>2</v>
      </c>
      <c r="G14" s="33">
        <f t="shared" si="4"/>
        <v>1</v>
      </c>
      <c r="H14" s="46">
        <f t="shared" si="5"/>
        <v>1</v>
      </c>
    </row>
    <row r="15" spans="1:22" ht="20.25" customHeight="1">
      <c r="A15" s="36">
        <f t="shared" si="6"/>
        <v>45668</v>
      </c>
      <c r="B15" s="47">
        <f t="shared" si="7"/>
        <v>45668</v>
      </c>
      <c r="C15" s="44" t="str">
        <f t="shared" si="8"/>
        <v>Sab</v>
      </c>
      <c r="D15" s="44"/>
      <c r="E15" s="44" t="str">
        <f t="shared" si="3"/>
        <v>Sab</v>
      </c>
      <c r="F15" s="34">
        <f t="shared" si="9"/>
        <v>2</v>
      </c>
      <c r="G15" s="33">
        <f t="shared" si="4"/>
        <v>0</v>
      </c>
      <c r="H15" s="46">
        <f t="shared" si="5"/>
        <v>1</v>
      </c>
    </row>
    <row r="16" spans="1:22" ht="20.25" customHeight="1">
      <c r="A16" s="36">
        <f t="shared" si="6"/>
        <v>45669</v>
      </c>
      <c r="B16" s="47">
        <f t="shared" si="7"/>
        <v>45669</v>
      </c>
      <c r="C16" s="44" t="str">
        <f t="shared" si="8"/>
        <v>Mgg</v>
      </c>
      <c r="D16" s="44"/>
      <c r="E16" s="44" t="str">
        <f t="shared" si="3"/>
        <v>Mgg</v>
      </c>
      <c r="F16" s="34">
        <f t="shared" si="9"/>
        <v>3</v>
      </c>
      <c r="G16" s="33">
        <f t="shared" si="4"/>
        <v>0</v>
      </c>
      <c r="H16" s="46">
        <f t="shared" si="5"/>
        <v>0</v>
      </c>
    </row>
    <row r="17" spans="1:8" ht="20.25" customHeight="1">
      <c r="A17" s="36">
        <f t="shared" si="6"/>
        <v>45670</v>
      </c>
      <c r="B17" s="47">
        <f t="shared" si="7"/>
        <v>45670</v>
      </c>
      <c r="C17" s="44" t="str">
        <f t="shared" si="8"/>
        <v>Sen</v>
      </c>
      <c r="D17" s="44"/>
      <c r="E17" s="44" t="str">
        <f t="shared" si="3"/>
        <v>Sen</v>
      </c>
      <c r="F17" s="34">
        <f t="shared" si="9"/>
        <v>3</v>
      </c>
      <c r="G17" s="33">
        <f t="shared" si="4"/>
        <v>1</v>
      </c>
      <c r="H17" s="46">
        <f t="shared" si="5"/>
        <v>1</v>
      </c>
    </row>
    <row r="18" spans="1:8" ht="20.25" customHeight="1">
      <c r="A18" s="36">
        <f t="shared" si="6"/>
        <v>45671</v>
      </c>
      <c r="B18" s="47">
        <f t="shared" si="7"/>
        <v>45671</v>
      </c>
      <c r="C18" s="44" t="str">
        <f t="shared" si="8"/>
        <v>Sel</v>
      </c>
      <c r="D18" s="44"/>
      <c r="E18" s="44" t="str">
        <f t="shared" si="3"/>
        <v>Sel</v>
      </c>
      <c r="F18" s="34">
        <f t="shared" si="9"/>
        <v>3</v>
      </c>
      <c r="G18" s="33">
        <f t="shared" si="4"/>
        <v>1</v>
      </c>
      <c r="H18" s="46">
        <f t="shared" si="5"/>
        <v>1</v>
      </c>
    </row>
    <row r="19" spans="1:8" ht="20.25" customHeight="1">
      <c r="A19" s="36">
        <f t="shared" si="6"/>
        <v>45672</v>
      </c>
      <c r="B19" s="47">
        <f t="shared" si="7"/>
        <v>45672</v>
      </c>
      <c r="C19" s="44" t="str">
        <f t="shared" si="8"/>
        <v>Rab</v>
      </c>
      <c r="D19" s="44"/>
      <c r="E19" s="44" t="str">
        <f t="shared" si="3"/>
        <v>Rab</v>
      </c>
      <c r="F19" s="34">
        <f t="shared" si="9"/>
        <v>3</v>
      </c>
      <c r="G19" s="33">
        <f t="shared" si="4"/>
        <v>1</v>
      </c>
      <c r="H19" s="46">
        <f t="shared" si="5"/>
        <v>1</v>
      </c>
    </row>
    <row r="20" spans="1:8" ht="20.25" customHeight="1">
      <c r="A20" s="36">
        <f t="shared" si="6"/>
        <v>45673</v>
      </c>
      <c r="B20" s="47">
        <f t="shared" si="7"/>
        <v>45673</v>
      </c>
      <c r="C20" s="44" t="str">
        <f t="shared" si="8"/>
        <v>Kam</v>
      </c>
      <c r="D20" s="44"/>
      <c r="E20" s="44" t="str">
        <f t="shared" si="3"/>
        <v>Kam</v>
      </c>
      <c r="F20" s="34">
        <f t="shared" si="9"/>
        <v>3</v>
      </c>
      <c r="G20" s="33">
        <f t="shared" si="4"/>
        <v>1</v>
      </c>
      <c r="H20" s="46">
        <f t="shared" si="5"/>
        <v>1</v>
      </c>
    </row>
    <row r="21" spans="1:8" ht="20.25" customHeight="1">
      <c r="A21" s="36">
        <f t="shared" si="6"/>
        <v>45674</v>
      </c>
      <c r="B21" s="47">
        <f t="shared" si="7"/>
        <v>45674</v>
      </c>
      <c r="C21" s="44" t="str">
        <f t="shared" si="8"/>
        <v>Jum</v>
      </c>
      <c r="D21" s="44"/>
      <c r="E21" s="44" t="str">
        <f t="shared" si="3"/>
        <v>Jum</v>
      </c>
      <c r="F21" s="34">
        <f t="shared" si="9"/>
        <v>3</v>
      </c>
      <c r="G21" s="33">
        <f t="shared" si="4"/>
        <v>1</v>
      </c>
      <c r="H21" s="46">
        <f t="shared" si="5"/>
        <v>1</v>
      </c>
    </row>
    <row r="22" spans="1:8" ht="20.25" customHeight="1">
      <c r="A22" s="36">
        <f t="shared" si="6"/>
        <v>45675</v>
      </c>
      <c r="B22" s="47">
        <f t="shared" si="7"/>
        <v>45675</v>
      </c>
      <c r="C22" s="44" t="str">
        <f t="shared" si="8"/>
        <v>Sab</v>
      </c>
      <c r="D22" s="44"/>
      <c r="E22" s="44" t="str">
        <f t="shared" si="3"/>
        <v>Sab</v>
      </c>
      <c r="F22" s="34">
        <f t="shared" si="9"/>
        <v>3</v>
      </c>
      <c r="G22" s="33">
        <f t="shared" si="4"/>
        <v>1</v>
      </c>
      <c r="H22" s="46">
        <f t="shared" si="5"/>
        <v>1</v>
      </c>
    </row>
    <row r="23" spans="1:8" ht="20.25" customHeight="1">
      <c r="A23" s="36">
        <f t="shared" si="6"/>
        <v>45676</v>
      </c>
      <c r="B23" s="47">
        <f t="shared" si="7"/>
        <v>45676</v>
      </c>
      <c r="C23" s="44" t="str">
        <f t="shared" si="8"/>
        <v>Mgg</v>
      </c>
      <c r="D23" s="44"/>
      <c r="E23" s="44" t="str">
        <f t="shared" si="3"/>
        <v>Mgg</v>
      </c>
      <c r="F23" s="34">
        <f t="shared" si="9"/>
        <v>4</v>
      </c>
      <c r="G23" s="33">
        <f t="shared" si="4"/>
        <v>0</v>
      </c>
      <c r="H23" s="46">
        <f t="shared" si="5"/>
        <v>0</v>
      </c>
    </row>
    <row r="24" spans="1:8" ht="20.25" customHeight="1">
      <c r="A24" s="36">
        <f t="shared" si="6"/>
        <v>45677</v>
      </c>
      <c r="B24" s="47">
        <f t="shared" si="7"/>
        <v>45677</v>
      </c>
      <c r="C24" s="44" t="str">
        <f t="shared" si="8"/>
        <v>Sen</v>
      </c>
      <c r="D24" s="44"/>
      <c r="E24" s="44" t="str">
        <f t="shared" si="3"/>
        <v>Sen</v>
      </c>
      <c r="F24" s="34">
        <f t="shared" si="9"/>
        <v>4</v>
      </c>
      <c r="G24" s="33">
        <f t="shared" si="4"/>
        <v>1</v>
      </c>
      <c r="H24" s="46">
        <f t="shared" si="5"/>
        <v>1</v>
      </c>
    </row>
    <row r="25" spans="1:8" ht="20.25" customHeight="1">
      <c r="A25" s="36">
        <f t="shared" si="6"/>
        <v>45678</v>
      </c>
      <c r="B25" s="47">
        <f t="shared" si="7"/>
        <v>45678</v>
      </c>
      <c r="C25" s="44" t="str">
        <f t="shared" si="8"/>
        <v>Sel</v>
      </c>
      <c r="D25" s="44"/>
      <c r="E25" s="44" t="str">
        <f t="shared" si="3"/>
        <v>Sel</v>
      </c>
      <c r="F25" s="34">
        <f t="shared" si="9"/>
        <v>4</v>
      </c>
      <c r="G25" s="33">
        <f t="shared" si="4"/>
        <v>1</v>
      </c>
      <c r="H25" s="46">
        <f t="shared" si="5"/>
        <v>1</v>
      </c>
    </row>
    <row r="26" spans="1:8" ht="20.25" customHeight="1">
      <c r="A26" s="36">
        <f t="shared" si="6"/>
        <v>45679</v>
      </c>
      <c r="B26" s="47">
        <f t="shared" si="7"/>
        <v>45679</v>
      </c>
      <c r="C26" s="44" t="str">
        <f t="shared" si="8"/>
        <v>Rab</v>
      </c>
      <c r="D26" s="44"/>
      <c r="E26" s="44" t="str">
        <f t="shared" si="3"/>
        <v>Rab</v>
      </c>
      <c r="F26" s="34">
        <f t="shared" si="9"/>
        <v>4</v>
      </c>
      <c r="G26" s="33">
        <f t="shared" si="4"/>
        <v>1</v>
      </c>
      <c r="H26" s="46">
        <f t="shared" si="5"/>
        <v>1</v>
      </c>
    </row>
    <row r="27" spans="1:8" ht="20.25" customHeight="1">
      <c r="A27" s="36">
        <f t="shared" si="6"/>
        <v>45680</v>
      </c>
      <c r="B27" s="47">
        <f t="shared" si="7"/>
        <v>45680</v>
      </c>
      <c r="C27" s="44" t="str">
        <f t="shared" si="8"/>
        <v>Kam</v>
      </c>
      <c r="D27" s="44"/>
      <c r="E27" s="44" t="str">
        <f t="shared" si="3"/>
        <v>Kam</v>
      </c>
      <c r="F27" s="34">
        <f t="shared" si="9"/>
        <v>4</v>
      </c>
      <c r="G27" s="33">
        <f t="shared" si="4"/>
        <v>1</v>
      </c>
      <c r="H27" s="46">
        <f t="shared" si="5"/>
        <v>1</v>
      </c>
    </row>
    <row r="28" spans="1:8" ht="20.25" customHeight="1">
      <c r="A28" s="36">
        <f t="shared" si="6"/>
        <v>45681</v>
      </c>
      <c r="B28" s="47">
        <f t="shared" si="7"/>
        <v>45681</v>
      </c>
      <c r="C28" s="44" t="str">
        <f t="shared" si="8"/>
        <v>Jum</v>
      </c>
      <c r="D28" s="44"/>
      <c r="E28" s="44" t="str">
        <f t="shared" si="3"/>
        <v>Jum</v>
      </c>
      <c r="F28" s="34">
        <f t="shared" si="9"/>
        <v>4</v>
      </c>
      <c r="G28" s="33">
        <f t="shared" si="4"/>
        <v>1</v>
      </c>
      <c r="H28" s="46">
        <f t="shared" si="5"/>
        <v>1</v>
      </c>
    </row>
    <row r="29" spans="1:8" ht="20.25" customHeight="1">
      <c r="A29" s="36">
        <f t="shared" si="6"/>
        <v>45682</v>
      </c>
      <c r="B29" s="47">
        <f t="shared" si="7"/>
        <v>45682</v>
      </c>
      <c r="C29" s="44" t="str">
        <f t="shared" si="8"/>
        <v>Sab</v>
      </c>
      <c r="D29" s="44"/>
      <c r="E29" s="44" t="str">
        <f t="shared" si="3"/>
        <v>Sab</v>
      </c>
      <c r="F29" s="34">
        <f t="shared" si="9"/>
        <v>4</v>
      </c>
      <c r="G29" s="33">
        <f t="shared" si="4"/>
        <v>0</v>
      </c>
      <c r="H29" s="46">
        <f t="shared" si="5"/>
        <v>1</v>
      </c>
    </row>
    <row r="30" spans="1:8" ht="20.25" customHeight="1">
      <c r="A30" s="36">
        <f t="shared" si="6"/>
        <v>45683</v>
      </c>
      <c r="B30" s="47">
        <f t="shared" si="7"/>
        <v>45683</v>
      </c>
      <c r="C30" s="44" t="str">
        <f t="shared" si="8"/>
        <v>Mgg</v>
      </c>
      <c r="D30" s="44"/>
      <c r="E30" s="44" t="str">
        <f t="shared" si="3"/>
        <v>Mgg</v>
      </c>
      <c r="F30" s="34">
        <f t="shared" si="9"/>
        <v>5</v>
      </c>
      <c r="G30" s="33">
        <f t="shared" si="4"/>
        <v>0</v>
      </c>
      <c r="H30" s="46">
        <f t="shared" si="5"/>
        <v>0</v>
      </c>
    </row>
    <row r="31" spans="1:8" ht="20.25" customHeight="1">
      <c r="A31" s="51">
        <f t="shared" si="6"/>
        <v>45684</v>
      </c>
      <c r="B31" s="52">
        <f t="shared" si="7"/>
        <v>45684</v>
      </c>
      <c r="C31" s="44" t="str">
        <f t="shared" si="8"/>
        <v>Sen</v>
      </c>
      <c r="D31" s="43" t="s">
        <v>397</v>
      </c>
      <c r="E31" s="44" t="str">
        <f t="shared" si="3"/>
        <v>Hon</v>
      </c>
      <c r="F31" s="34">
        <f t="shared" si="9"/>
        <v>5</v>
      </c>
      <c r="G31" s="33">
        <f t="shared" si="4"/>
        <v>1</v>
      </c>
      <c r="H31" s="46">
        <f t="shared" si="5"/>
        <v>1</v>
      </c>
    </row>
    <row r="32" spans="1:8" ht="20.25" customHeight="1">
      <c r="A32" s="36">
        <f t="shared" si="6"/>
        <v>45685</v>
      </c>
      <c r="B32" s="47">
        <f t="shared" si="7"/>
        <v>45685</v>
      </c>
      <c r="C32" s="44" t="str">
        <f t="shared" si="8"/>
        <v>Sel</v>
      </c>
      <c r="D32" s="44"/>
      <c r="E32" s="44" t="str">
        <f t="shared" si="3"/>
        <v>Sel</v>
      </c>
      <c r="F32" s="34">
        <f t="shared" si="9"/>
        <v>5</v>
      </c>
      <c r="G32" s="33">
        <f t="shared" si="4"/>
        <v>1</v>
      </c>
      <c r="H32" s="46">
        <f t="shared" si="5"/>
        <v>1</v>
      </c>
    </row>
    <row r="33" spans="1:8" ht="20.25" customHeight="1">
      <c r="A33" s="51">
        <f t="shared" si="6"/>
        <v>45686</v>
      </c>
      <c r="B33" s="52">
        <f t="shared" si="7"/>
        <v>45686</v>
      </c>
      <c r="C33" s="44" t="str">
        <f t="shared" si="8"/>
        <v>Rab</v>
      </c>
      <c r="D33" s="43" t="s">
        <v>397</v>
      </c>
      <c r="E33" s="44" t="str">
        <f t="shared" si="3"/>
        <v>Hon</v>
      </c>
      <c r="F33" s="34">
        <f t="shared" si="9"/>
        <v>5</v>
      </c>
      <c r="G33" s="33">
        <f t="shared" si="4"/>
        <v>1</v>
      </c>
      <c r="H33" s="46">
        <f t="shared" si="5"/>
        <v>1</v>
      </c>
    </row>
    <row r="34" spans="1:8" ht="20.25" customHeight="1">
      <c r="A34" s="36">
        <f t="shared" si="6"/>
        <v>45687</v>
      </c>
      <c r="B34" s="47">
        <f t="shared" si="7"/>
        <v>45687</v>
      </c>
      <c r="C34" s="44" t="str">
        <f t="shared" si="8"/>
        <v>Kam</v>
      </c>
      <c r="D34" s="44"/>
      <c r="E34" s="44" t="str">
        <f t="shared" si="3"/>
        <v>Kam</v>
      </c>
      <c r="F34" s="34">
        <f t="shared" si="9"/>
        <v>5</v>
      </c>
      <c r="G34" s="33">
        <f t="shared" si="4"/>
        <v>1</v>
      </c>
      <c r="H34" s="46">
        <f t="shared" si="5"/>
        <v>1</v>
      </c>
    </row>
    <row r="35" spans="1:8" ht="20.25" customHeight="1">
      <c r="A35" s="36">
        <f t="shared" si="6"/>
        <v>45688</v>
      </c>
      <c r="B35" s="47">
        <f t="shared" si="7"/>
        <v>45688</v>
      </c>
      <c r="C35" s="44" t="str">
        <f t="shared" si="8"/>
        <v>Jum</v>
      </c>
      <c r="D35" s="44"/>
      <c r="E35" s="44" t="str">
        <f t="shared" si="3"/>
        <v>Jum</v>
      </c>
      <c r="F35" s="34">
        <f t="shared" si="9"/>
        <v>5</v>
      </c>
      <c r="G35" s="33">
        <f t="shared" si="4"/>
        <v>1</v>
      </c>
      <c r="H35" s="46">
        <f t="shared" si="5"/>
        <v>1</v>
      </c>
    </row>
    <row r="36" spans="1:8" ht="20.25" customHeight="1">
      <c r="A36" s="36">
        <f t="shared" si="6"/>
        <v>45689</v>
      </c>
      <c r="B36" s="47">
        <f t="shared" si="7"/>
        <v>45689</v>
      </c>
      <c r="C36" s="44" t="str">
        <f t="shared" si="8"/>
        <v>Sab</v>
      </c>
      <c r="D36" s="44"/>
      <c r="E36" s="44" t="str">
        <f t="shared" si="3"/>
        <v>Sab</v>
      </c>
      <c r="F36" s="34">
        <f t="shared" si="9"/>
        <v>5</v>
      </c>
      <c r="G36" s="33">
        <f t="shared" si="4"/>
        <v>1</v>
      </c>
      <c r="H36" s="46">
        <f t="shared" si="5"/>
        <v>1</v>
      </c>
    </row>
    <row r="37" spans="1:8" ht="20.25" customHeight="1">
      <c r="A37" s="36">
        <f t="shared" si="6"/>
        <v>45690</v>
      </c>
      <c r="B37" s="47">
        <f t="shared" si="7"/>
        <v>45690</v>
      </c>
      <c r="C37" s="44" t="str">
        <f t="shared" si="8"/>
        <v>Mgg</v>
      </c>
      <c r="D37" s="44"/>
      <c r="E37" s="44" t="str">
        <f t="shared" si="3"/>
        <v>Mgg</v>
      </c>
      <c r="F37" s="34">
        <f t="shared" si="9"/>
        <v>6</v>
      </c>
      <c r="G37" s="33">
        <f t="shared" si="4"/>
        <v>0</v>
      </c>
      <c r="H37" s="46">
        <f t="shared" si="5"/>
        <v>0</v>
      </c>
    </row>
    <row r="38" spans="1:8" ht="20.25" customHeight="1">
      <c r="A38" s="36">
        <f t="shared" si="6"/>
        <v>45691</v>
      </c>
      <c r="B38" s="47">
        <f t="shared" si="7"/>
        <v>45691</v>
      </c>
      <c r="C38" s="44" t="str">
        <f t="shared" si="8"/>
        <v>Sen</v>
      </c>
      <c r="D38" s="44"/>
      <c r="E38" s="44" t="str">
        <f t="shared" si="3"/>
        <v>Sen</v>
      </c>
      <c r="F38" s="34">
        <f t="shared" si="9"/>
        <v>6</v>
      </c>
      <c r="G38" s="33">
        <f t="shared" si="4"/>
        <v>1</v>
      </c>
      <c r="H38" s="46">
        <f t="shared" si="5"/>
        <v>1</v>
      </c>
    </row>
    <row r="39" spans="1:8" ht="20.25" customHeight="1">
      <c r="A39" s="36">
        <f t="shared" si="6"/>
        <v>45692</v>
      </c>
      <c r="B39" s="47">
        <f t="shared" si="7"/>
        <v>45692</v>
      </c>
      <c r="C39" s="44" t="str">
        <f t="shared" si="8"/>
        <v>Sel</v>
      </c>
      <c r="D39" s="44"/>
      <c r="E39" s="44" t="str">
        <f t="shared" si="3"/>
        <v>Sel</v>
      </c>
      <c r="F39" s="34">
        <f t="shared" si="9"/>
        <v>6</v>
      </c>
      <c r="G39" s="33">
        <f t="shared" si="4"/>
        <v>1</v>
      </c>
      <c r="H39" s="46">
        <f t="shared" si="5"/>
        <v>1</v>
      </c>
    </row>
    <row r="40" spans="1:8" ht="20.25" customHeight="1">
      <c r="A40" s="36">
        <f t="shared" si="6"/>
        <v>45693</v>
      </c>
      <c r="B40" s="47">
        <f t="shared" si="7"/>
        <v>45693</v>
      </c>
      <c r="C40" s="44" t="str">
        <f t="shared" si="8"/>
        <v>Rab</v>
      </c>
      <c r="D40" s="44"/>
      <c r="E40" s="44" t="str">
        <f t="shared" si="3"/>
        <v>Rab</v>
      </c>
      <c r="F40" s="34">
        <f t="shared" si="9"/>
        <v>6</v>
      </c>
      <c r="G40" s="33">
        <f t="shared" si="4"/>
        <v>1</v>
      </c>
      <c r="H40" s="46">
        <f t="shared" si="5"/>
        <v>1</v>
      </c>
    </row>
    <row r="41" spans="1:8" ht="20.25" customHeight="1">
      <c r="A41" s="36">
        <f t="shared" si="6"/>
        <v>45694</v>
      </c>
      <c r="B41" s="47">
        <f t="shared" si="7"/>
        <v>45694</v>
      </c>
      <c r="C41" s="44" t="str">
        <f t="shared" si="8"/>
        <v>Kam</v>
      </c>
      <c r="D41" s="44"/>
      <c r="E41" s="44" t="str">
        <f t="shared" si="3"/>
        <v>Kam</v>
      </c>
      <c r="F41" s="34">
        <f t="shared" si="9"/>
        <v>6</v>
      </c>
      <c r="G41" s="33">
        <f t="shared" si="4"/>
        <v>1</v>
      </c>
      <c r="H41" s="46">
        <f t="shared" si="5"/>
        <v>1</v>
      </c>
    </row>
    <row r="42" spans="1:8" ht="20.25" customHeight="1">
      <c r="A42" s="36">
        <f t="shared" si="6"/>
        <v>45695</v>
      </c>
      <c r="B42" s="47">
        <f t="shared" si="7"/>
        <v>45695</v>
      </c>
      <c r="C42" s="44" t="str">
        <f t="shared" si="8"/>
        <v>Jum</v>
      </c>
      <c r="D42" s="44"/>
      <c r="E42" s="44" t="str">
        <f t="shared" si="3"/>
        <v>Jum</v>
      </c>
      <c r="F42" s="34">
        <f t="shared" si="9"/>
        <v>6</v>
      </c>
      <c r="G42" s="33">
        <f t="shared" si="4"/>
        <v>1</v>
      </c>
      <c r="H42" s="46">
        <f t="shared" si="5"/>
        <v>1</v>
      </c>
    </row>
    <row r="43" spans="1:8" ht="20.25" customHeight="1">
      <c r="A43" s="53">
        <f t="shared" si="6"/>
        <v>45696</v>
      </c>
      <c r="B43" s="47">
        <f t="shared" si="7"/>
        <v>45696</v>
      </c>
      <c r="C43" s="44" t="str">
        <f t="shared" si="8"/>
        <v>Sab</v>
      </c>
      <c r="D43" s="44"/>
      <c r="E43" s="44" t="str">
        <f t="shared" si="3"/>
        <v>Sab</v>
      </c>
      <c r="F43" s="34">
        <f t="shared" si="9"/>
        <v>6</v>
      </c>
      <c r="G43" s="33">
        <f t="shared" si="4"/>
        <v>0</v>
      </c>
      <c r="H43" s="46">
        <f t="shared" si="5"/>
        <v>1</v>
      </c>
    </row>
    <row r="44" spans="1:8" ht="20.25" customHeight="1">
      <c r="A44" s="36">
        <f t="shared" si="6"/>
        <v>45697</v>
      </c>
      <c r="B44" s="47">
        <f t="shared" si="7"/>
        <v>45697</v>
      </c>
      <c r="C44" s="44" t="str">
        <f t="shared" si="8"/>
        <v>Mgg</v>
      </c>
      <c r="D44" s="44"/>
      <c r="E44" s="44" t="str">
        <f t="shared" si="3"/>
        <v>Mgg</v>
      </c>
      <c r="F44" s="34">
        <f t="shared" si="9"/>
        <v>7</v>
      </c>
      <c r="G44" s="33">
        <f t="shared" si="4"/>
        <v>0</v>
      </c>
      <c r="H44" s="46">
        <f t="shared" si="5"/>
        <v>0</v>
      </c>
    </row>
    <row r="45" spans="1:8" ht="20.25" customHeight="1">
      <c r="A45" s="53">
        <f t="shared" si="6"/>
        <v>45698</v>
      </c>
      <c r="B45" s="47">
        <f t="shared" si="7"/>
        <v>45698</v>
      </c>
      <c r="C45" s="44" t="str">
        <f t="shared" si="8"/>
        <v>Sen</v>
      </c>
      <c r="D45" s="44"/>
      <c r="E45" s="44" t="str">
        <f t="shared" si="3"/>
        <v>Sen</v>
      </c>
      <c r="F45" s="34">
        <f t="shared" si="9"/>
        <v>7</v>
      </c>
      <c r="G45" s="33">
        <f t="shared" si="4"/>
        <v>1</v>
      </c>
      <c r="H45" s="46">
        <f t="shared" si="5"/>
        <v>1</v>
      </c>
    </row>
    <row r="46" spans="1:8" ht="20.25" customHeight="1">
      <c r="A46" s="36">
        <f t="shared" si="6"/>
        <v>45699</v>
      </c>
      <c r="B46" s="47">
        <f t="shared" si="7"/>
        <v>45699</v>
      </c>
      <c r="C46" s="44" t="str">
        <f t="shared" si="8"/>
        <v>Sel</v>
      </c>
      <c r="D46" s="44"/>
      <c r="E46" s="44" t="str">
        <f t="shared" si="3"/>
        <v>Sel</v>
      </c>
      <c r="F46" s="34">
        <f t="shared" si="9"/>
        <v>7</v>
      </c>
      <c r="G46" s="33">
        <f t="shared" si="4"/>
        <v>1</v>
      </c>
      <c r="H46" s="46">
        <f t="shared" si="5"/>
        <v>1</v>
      </c>
    </row>
    <row r="47" spans="1:8" ht="20.25" customHeight="1">
      <c r="A47" s="36">
        <f t="shared" si="6"/>
        <v>45700</v>
      </c>
      <c r="B47" s="47">
        <f t="shared" si="7"/>
        <v>45700</v>
      </c>
      <c r="C47" s="44" t="str">
        <f t="shared" si="8"/>
        <v>Rab</v>
      </c>
      <c r="D47" s="44"/>
      <c r="E47" s="44" t="str">
        <f t="shared" si="3"/>
        <v>Rab</v>
      </c>
      <c r="F47" s="34">
        <f t="shared" si="9"/>
        <v>7</v>
      </c>
      <c r="G47" s="33">
        <f t="shared" si="4"/>
        <v>1</v>
      </c>
      <c r="H47" s="46">
        <f t="shared" si="5"/>
        <v>1</v>
      </c>
    </row>
    <row r="48" spans="1:8" ht="20.25" customHeight="1">
      <c r="A48" s="36">
        <f t="shared" si="6"/>
        <v>45701</v>
      </c>
      <c r="B48" s="47">
        <f t="shared" si="7"/>
        <v>45701</v>
      </c>
      <c r="C48" s="44" t="str">
        <f t="shared" si="8"/>
        <v>Kam</v>
      </c>
      <c r="D48" s="44"/>
      <c r="E48" s="44" t="str">
        <f t="shared" si="3"/>
        <v>Kam</v>
      </c>
      <c r="F48" s="34">
        <f t="shared" si="9"/>
        <v>7</v>
      </c>
      <c r="G48" s="33">
        <f t="shared" si="4"/>
        <v>1</v>
      </c>
      <c r="H48" s="46">
        <f t="shared" si="5"/>
        <v>1</v>
      </c>
    </row>
    <row r="49" spans="1:8" ht="20.25" customHeight="1">
      <c r="A49" s="53">
        <f t="shared" si="6"/>
        <v>45702</v>
      </c>
      <c r="B49" s="47">
        <f t="shared" si="7"/>
        <v>45702</v>
      </c>
      <c r="C49" s="44" t="str">
        <f t="shared" si="8"/>
        <v>Jum</v>
      </c>
      <c r="D49" s="44"/>
      <c r="E49" s="44" t="str">
        <f t="shared" si="3"/>
        <v>Jum</v>
      </c>
      <c r="F49" s="34">
        <f t="shared" si="9"/>
        <v>7</v>
      </c>
      <c r="G49" s="33">
        <f t="shared" si="4"/>
        <v>1</v>
      </c>
      <c r="H49" s="46">
        <f t="shared" si="5"/>
        <v>1</v>
      </c>
    </row>
    <row r="50" spans="1:8" ht="20.25" customHeight="1">
      <c r="A50" s="36">
        <f t="shared" si="6"/>
        <v>45703</v>
      </c>
      <c r="B50" s="47">
        <f t="shared" si="7"/>
        <v>45703</v>
      </c>
      <c r="C50" s="44" t="str">
        <f t="shared" si="8"/>
        <v>Sab</v>
      </c>
      <c r="D50" s="44"/>
      <c r="E50" s="44" t="str">
        <f t="shared" si="3"/>
        <v>Sab</v>
      </c>
      <c r="F50" s="34">
        <f t="shared" si="9"/>
        <v>7</v>
      </c>
      <c r="G50" s="33">
        <f t="shared" si="4"/>
        <v>1</v>
      </c>
      <c r="H50" s="46">
        <f t="shared" si="5"/>
        <v>1</v>
      </c>
    </row>
    <row r="51" spans="1:8" ht="20.25" customHeight="1">
      <c r="A51" s="36">
        <f t="shared" si="6"/>
        <v>45704</v>
      </c>
      <c r="B51" s="47">
        <f t="shared" si="7"/>
        <v>45704</v>
      </c>
      <c r="C51" s="44" t="str">
        <f t="shared" si="8"/>
        <v>Mgg</v>
      </c>
      <c r="D51" s="44"/>
      <c r="E51" s="44" t="str">
        <f t="shared" si="3"/>
        <v>Mgg</v>
      </c>
      <c r="F51" s="34">
        <f t="shared" si="9"/>
        <v>8</v>
      </c>
      <c r="G51" s="33">
        <f t="shared" si="4"/>
        <v>0</v>
      </c>
      <c r="H51" s="46">
        <f t="shared" si="5"/>
        <v>0</v>
      </c>
    </row>
    <row r="52" spans="1:8" ht="20.25" customHeight="1">
      <c r="A52" s="36">
        <f t="shared" si="6"/>
        <v>45705</v>
      </c>
      <c r="B52" s="47">
        <f t="shared" si="7"/>
        <v>45705</v>
      </c>
      <c r="C52" s="44" t="str">
        <f t="shared" si="8"/>
        <v>Sen</v>
      </c>
      <c r="D52" s="44"/>
      <c r="E52" s="44" t="str">
        <f t="shared" si="3"/>
        <v>Sen</v>
      </c>
      <c r="F52" s="34">
        <f t="shared" si="9"/>
        <v>8</v>
      </c>
      <c r="G52" s="33">
        <f t="shared" si="4"/>
        <v>1</v>
      </c>
      <c r="H52" s="46">
        <f t="shared" si="5"/>
        <v>1</v>
      </c>
    </row>
    <row r="53" spans="1:8" ht="20.25" customHeight="1">
      <c r="A53" s="36">
        <f t="shared" si="6"/>
        <v>45706</v>
      </c>
      <c r="B53" s="47">
        <f t="shared" si="7"/>
        <v>45706</v>
      </c>
      <c r="C53" s="44" t="str">
        <f t="shared" si="8"/>
        <v>Sel</v>
      </c>
      <c r="D53" s="44"/>
      <c r="E53" s="44" t="str">
        <f t="shared" si="3"/>
        <v>Sel</v>
      </c>
      <c r="F53" s="34">
        <f t="shared" si="9"/>
        <v>8</v>
      </c>
      <c r="G53" s="33">
        <f t="shared" si="4"/>
        <v>1</v>
      </c>
      <c r="H53" s="46">
        <f t="shared" si="5"/>
        <v>1</v>
      </c>
    </row>
    <row r="54" spans="1:8" ht="20.25" customHeight="1">
      <c r="A54" s="36">
        <f t="shared" si="6"/>
        <v>45707</v>
      </c>
      <c r="B54" s="47">
        <f t="shared" si="7"/>
        <v>45707</v>
      </c>
      <c r="C54" s="44" t="str">
        <f t="shared" si="8"/>
        <v>Rab</v>
      </c>
      <c r="D54" s="44"/>
      <c r="E54" s="44" t="str">
        <f t="shared" si="3"/>
        <v>Rab</v>
      </c>
      <c r="F54" s="34">
        <f t="shared" si="9"/>
        <v>8</v>
      </c>
      <c r="G54" s="33">
        <f t="shared" si="4"/>
        <v>1</v>
      </c>
      <c r="H54" s="46">
        <f t="shared" si="5"/>
        <v>1</v>
      </c>
    </row>
    <row r="55" spans="1:8" ht="20.25" customHeight="1">
      <c r="A55" s="36">
        <f t="shared" si="6"/>
        <v>45708</v>
      </c>
      <c r="B55" s="47">
        <f t="shared" si="7"/>
        <v>45708</v>
      </c>
      <c r="C55" s="44" t="str">
        <f t="shared" si="8"/>
        <v>Kam</v>
      </c>
      <c r="D55" s="44"/>
      <c r="E55" s="44" t="str">
        <f t="shared" si="3"/>
        <v>Kam</v>
      </c>
      <c r="F55" s="34">
        <f t="shared" si="9"/>
        <v>8</v>
      </c>
      <c r="G55" s="33">
        <f t="shared" si="4"/>
        <v>1</v>
      </c>
      <c r="H55" s="46">
        <f t="shared" si="5"/>
        <v>1</v>
      </c>
    </row>
    <row r="56" spans="1:8" ht="20.25" customHeight="1">
      <c r="A56" s="36">
        <f t="shared" si="6"/>
        <v>45709</v>
      </c>
      <c r="B56" s="47">
        <f t="shared" si="7"/>
        <v>45709</v>
      </c>
      <c r="C56" s="44" t="str">
        <f t="shared" si="8"/>
        <v>Jum</v>
      </c>
      <c r="D56" s="44"/>
      <c r="E56" s="44" t="str">
        <f t="shared" si="3"/>
        <v>Jum</v>
      </c>
      <c r="F56" s="34">
        <f t="shared" si="9"/>
        <v>8</v>
      </c>
      <c r="G56" s="33">
        <f t="shared" si="4"/>
        <v>1</v>
      </c>
      <c r="H56" s="46">
        <f t="shared" si="5"/>
        <v>1</v>
      </c>
    </row>
    <row r="57" spans="1:8" ht="20.25" customHeight="1">
      <c r="A57" s="36">
        <f t="shared" si="6"/>
        <v>45710</v>
      </c>
      <c r="B57" s="47">
        <f t="shared" si="7"/>
        <v>45710</v>
      </c>
      <c r="C57" s="44" t="str">
        <f t="shared" si="8"/>
        <v>Sab</v>
      </c>
      <c r="D57" s="44"/>
      <c r="E57" s="44" t="str">
        <f t="shared" si="3"/>
        <v>Sab</v>
      </c>
      <c r="F57" s="34">
        <f t="shared" si="9"/>
        <v>8</v>
      </c>
      <c r="G57" s="33">
        <f t="shared" si="4"/>
        <v>0</v>
      </c>
      <c r="H57" s="46">
        <f t="shared" si="5"/>
        <v>1</v>
      </c>
    </row>
    <row r="58" spans="1:8" ht="20.25" customHeight="1">
      <c r="A58" s="36">
        <f t="shared" si="6"/>
        <v>45711</v>
      </c>
      <c r="B58" s="47">
        <f t="shared" si="7"/>
        <v>45711</v>
      </c>
      <c r="C58" s="44" t="str">
        <f t="shared" si="8"/>
        <v>Mgg</v>
      </c>
      <c r="D58" s="44"/>
      <c r="E58" s="44" t="str">
        <f t="shared" si="3"/>
        <v>Mgg</v>
      </c>
      <c r="F58" s="34">
        <f t="shared" si="9"/>
        <v>9</v>
      </c>
      <c r="G58" s="33">
        <f t="shared" si="4"/>
        <v>0</v>
      </c>
      <c r="H58" s="46">
        <f t="shared" si="5"/>
        <v>0</v>
      </c>
    </row>
    <row r="59" spans="1:8" ht="20.25" customHeight="1">
      <c r="A59" s="36">
        <f t="shared" si="6"/>
        <v>45712</v>
      </c>
      <c r="B59" s="47">
        <f t="shared" si="7"/>
        <v>45712</v>
      </c>
      <c r="C59" s="44" t="str">
        <f t="shared" si="8"/>
        <v>Sen</v>
      </c>
      <c r="D59" s="44"/>
      <c r="E59" s="44" t="str">
        <f t="shared" si="3"/>
        <v>Sen</v>
      </c>
      <c r="F59" s="34">
        <f t="shared" si="9"/>
        <v>9</v>
      </c>
      <c r="G59" s="33">
        <f t="shared" si="4"/>
        <v>1</v>
      </c>
      <c r="H59" s="46">
        <f t="shared" si="5"/>
        <v>1</v>
      </c>
    </row>
    <row r="60" spans="1:8" ht="20.25" customHeight="1">
      <c r="A60" s="36">
        <f t="shared" si="6"/>
        <v>45713</v>
      </c>
      <c r="B60" s="47">
        <f t="shared" si="7"/>
        <v>45713</v>
      </c>
      <c r="C60" s="44" t="str">
        <f t="shared" si="8"/>
        <v>Sel</v>
      </c>
      <c r="D60" s="44"/>
      <c r="E60" s="44" t="str">
        <f t="shared" si="3"/>
        <v>Sel</v>
      </c>
      <c r="F60" s="34">
        <f t="shared" si="9"/>
        <v>9</v>
      </c>
      <c r="G60" s="33">
        <f t="shared" si="4"/>
        <v>1</v>
      </c>
      <c r="H60" s="46">
        <f t="shared" si="5"/>
        <v>1</v>
      </c>
    </row>
    <row r="61" spans="1:8" ht="20.25" customHeight="1">
      <c r="A61" s="36">
        <f t="shared" si="6"/>
        <v>45714</v>
      </c>
      <c r="B61" s="47">
        <f t="shared" si="7"/>
        <v>45714</v>
      </c>
      <c r="C61" s="44" t="str">
        <f t="shared" si="8"/>
        <v>Rab</v>
      </c>
      <c r="D61" s="44"/>
      <c r="E61" s="44" t="str">
        <f t="shared" si="3"/>
        <v>Rab</v>
      </c>
      <c r="F61" s="34">
        <f t="shared" si="9"/>
        <v>9</v>
      </c>
      <c r="G61" s="33">
        <f t="shared" si="4"/>
        <v>1</v>
      </c>
      <c r="H61" s="46">
        <f t="shared" si="5"/>
        <v>1</v>
      </c>
    </row>
    <row r="62" spans="1:8" ht="20.25" customHeight="1">
      <c r="A62" s="36">
        <f t="shared" si="6"/>
        <v>45715</v>
      </c>
      <c r="B62" s="47">
        <f t="shared" si="7"/>
        <v>45715</v>
      </c>
      <c r="C62" s="44" t="str">
        <f t="shared" si="8"/>
        <v>Kam</v>
      </c>
      <c r="D62" s="44"/>
      <c r="E62" s="44" t="str">
        <f t="shared" si="3"/>
        <v>Kam</v>
      </c>
      <c r="F62" s="34">
        <f t="shared" si="9"/>
        <v>9</v>
      </c>
      <c r="G62" s="33">
        <f t="shared" si="4"/>
        <v>1</v>
      </c>
      <c r="H62" s="46">
        <f t="shared" si="5"/>
        <v>1</v>
      </c>
    </row>
    <row r="63" spans="1:8" ht="20.25" customHeight="1">
      <c r="A63" s="36">
        <f t="shared" si="6"/>
        <v>45716</v>
      </c>
      <c r="B63" s="47">
        <f t="shared" si="7"/>
        <v>45716</v>
      </c>
      <c r="C63" s="44" t="str">
        <f t="shared" si="8"/>
        <v>Jum</v>
      </c>
      <c r="D63" s="44"/>
      <c r="E63" s="44" t="str">
        <f t="shared" si="3"/>
        <v>Jum</v>
      </c>
      <c r="F63" s="34">
        <f t="shared" si="9"/>
        <v>9</v>
      </c>
      <c r="G63" s="33">
        <f t="shared" si="4"/>
        <v>1</v>
      </c>
      <c r="H63" s="46">
        <f t="shared" si="5"/>
        <v>1</v>
      </c>
    </row>
    <row r="64" spans="1:8" ht="20.25" customHeight="1">
      <c r="A64" s="36">
        <f t="shared" si="6"/>
        <v>45717</v>
      </c>
      <c r="B64" s="47">
        <f t="shared" si="7"/>
        <v>45717</v>
      </c>
      <c r="C64" s="44" t="str">
        <f t="shared" si="8"/>
        <v>Sab</v>
      </c>
      <c r="D64" s="44"/>
      <c r="E64" s="44" t="str">
        <f t="shared" si="3"/>
        <v>Sab</v>
      </c>
      <c r="F64" s="34">
        <f t="shared" si="9"/>
        <v>9</v>
      </c>
      <c r="G64" s="33">
        <f t="shared" si="4"/>
        <v>1</v>
      </c>
      <c r="H64" s="46">
        <f t="shared" si="5"/>
        <v>1</v>
      </c>
    </row>
    <row r="65" spans="1:8" ht="20.25" customHeight="1">
      <c r="A65" s="36">
        <f t="shared" si="6"/>
        <v>45718</v>
      </c>
      <c r="B65" s="47">
        <f t="shared" si="7"/>
        <v>45718</v>
      </c>
      <c r="C65" s="44" t="str">
        <f t="shared" si="8"/>
        <v>Mgg</v>
      </c>
      <c r="D65" s="44"/>
      <c r="E65" s="44" t="str">
        <f t="shared" si="3"/>
        <v>Mgg</v>
      </c>
      <c r="F65" s="34">
        <f t="shared" si="9"/>
        <v>10</v>
      </c>
      <c r="G65" s="33">
        <f t="shared" si="4"/>
        <v>0</v>
      </c>
      <c r="H65" s="46">
        <f t="shared" si="5"/>
        <v>0</v>
      </c>
    </row>
    <row r="66" spans="1:8" ht="20.25" customHeight="1">
      <c r="A66" s="36">
        <f t="shared" si="6"/>
        <v>45719</v>
      </c>
      <c r="B66" s="47">
        <f t="shared" si="7"/>
        <v>45719</v>
      </c>
      <c r="C66" s="44" t="str">
        <f t="shared" si="8"/>
        <v>Sen</v>
      </c>
      <c r="D66" s="44"/>
      <c r="E66" s="44" t="str">
        <f t="shared" si="3"/>
        <v>Sen</v>
      </c>
      <c r="F66" s="34">
        <f t="shared" si="9"/>
        <v>10</v>
      </c>
      <c r="G66" s="33">
        <f t="shared" si="4"/>
        <v>1</v>
      </c>
      <c r="H66" s="46">
        <f t="shared" si="5"/>
        <v>1</v>
      </c>
    </row>
    <row r="67" spans="1:8" ht="20.25" customHeight="1">
      <c r="A67" s="36">
        <f t="shared" si="6"/>
        <v>45720</v>
      </c>
      <c r="B67" s="47">
        <f t="shared" si="7"/>
        <v>45720</v>
      </c>
      <c r="C67" s="44" t="str">
        <f t="shared" si="8"/>
        <v>Sel</v>
      </c>
      <c r="D67" s="44"/>
      <c r="E67" s="44" t="str">
        <f t="shared" si="3"/>
        <v>Sel</v>
      </c>
      <c r="F67" s="34">
        <f t="shared" si="9"/>
        <v>10</v>
      </c>
      <c r="G67" s="33">
        <f t="shared" si="4"/>
        <v>1</v>
      </c>
      <c r="H67" s="46">
        <f t="shared" si="5"/>
        <v>1</v>
      </c>
    </row>
    <row r="68" spans="1:8" ht="20.25" customHeight="1">
      <c r="A68" s="36">
        <f t="shared" si="6"/>
        <v>45721</v>
      </c>
      <c r="B68" s="47">
        <f t="shared" si="7"/>
        <v>45721</v>
      </c>
      <c r="C68" s="44" t="str">
        <f t="shared" si="8"/>
        <v>Rab</v>
      </c>
      <c r="D68" s="44"/>
      <c r="E68" s="44" t="str">
        <f t="shared" si="3"/>
        <v>Rab</v>
      </c>
      <c r="F68" s="34">
        <f t="shared" si="9"/>
        <v>10</v>
      </c>
      <c r="G68" s="33">
        <f t="shared" si="4"/>
        <v>1</v>
      </c>
      <c r="H68" s="46">
        <f t="shared" si="5"/>
        <v>1</v>
      </c>
    </row>
    <row r="69" spans="1:8" ht="20.25" customHeight="1">
      <c r="A69" s="36">
        <f t="shared" si="6"/>
        <v>45722</v>
      </c>
      <c r="B69" s="47">
        <f t="shared" si="7"/>
        <v>45722</v>
      </c>
      <c r="C69" s="44" t="str">
        <f t="shared" si="8"/>
        <v>Kam</v>
      </c>
      <c r="D69" s="44"/>
      <c r="E69" s="44" t="str">
        <f t="shared" si="3"/>
        <v>Kam</v>
      </c>
      <c r="F69" s="34">
        <f t="shared" si="9"/>
        <v>10</v>
      </c>
      <c r="G69" s="33">
        <f t="shared" si="4"/>
        <v>1</v>
      </c>
      <c r="H69" s="46">
        <f t="shared" si="5"/>
        <v>1</v>
      </c>
    </row>
    <row r="70" spans="1:8" ht="20.25" customHeight="1">
      <c r="A70" s="36">
        <f t="shared" si="6"/>
        <v>45723</v>
      </c>
      <c r="B70" s="47">
        <f t="shared" si="7"/>
        <v>45723</v>
      </c>
      <c r="C70" s="44" t="str">
        <f t="shared" si="8"/>
        <v>Jum</v>
      </c>
      <c r="D70" s="44"/>
      <c r="E70" s="44" t="str">
        <f t="shared" ref="E70:E133" si="10">IF(D70="Hon",D70,C70)</f>
        <v>Jum</v>
      </c>
      <c r="F70" s="34">
        <f t="shared" si="9"/>
        <v>10</v>
      </c>
      <c r="G70" s="33">
        <f t="shared" ref="G70:G133" si="11">IF(OR(AND(C70="Sen",OR(E70="Sen",E70="Hon")),
AND(C70="Sel",OR(E70="Sel",E70="Hon")),
AND(C70="Rab",OR(E70="Rab",E70="Hon")),
AND(C70="Kam",OR(E70="Kam",E70="Hon")),
AND(C70="Jum",OR(E70="Jum",E70="Hon")),
AND(C70="Sab",OR(E70="Sab",E70="Hon"),ISODD(F70))),1,0)</f>
        <v>1</v>
      </c>
      <c r="H70" s="46">
        <f t="shared" ref="H70:H133" si="12">IF(OR(AND(C70="Sen",OR(E70="Sen",E70="Hon")),
AND(C70="Sel",OR(E70="Sel",E70="Hon")),
AND(C70="Rab",OR(E70="Rab",E70="Hon")),
AND(C70="Kam",OR(E70="Kam",E70="Hon")),
AND(C70="Jum",OR(E70="Jum",E70="Hon")),
AND(C70="Sab",OR(E70="Sab",E70="Hon"))),1,0)</f>
        <v>1</v>
      </c>
    </row>
    <row r="71" spans="1:8" ht="20.25" customHeight="1">
      <c r="A71" s="36">
        <f t="shared" ref="A71:A134" si="13">A70+1</f>
        <v>45724</v>
      </c>
      <c r="B71" s="47">
        <f t="shared" ref="B71:B134" si="14">VALUE(A71)</f>
        <v>45724</v>
      </c>
      <c r="C71" s="44" t="str">
        <f t="shared" ref="C71:C134" si="15">IF(C70="Mgg","Sen",IF(C70="Sen","Sel",IF(C70="Sel","Rab",IF(C70="Rab","Kam",IF(C70="Kam","Jum",IF(C70="Jum","Sab",IF(C70="Sab","Mgg")))))))</f>
        <v>Sab</v>
      </c>
      <c r="D71" s="44"/>
      <c r="E71" s="44" t="str">
        <f t="shared" si="10"/>
        <v>Sab</v>
      </c>
      <c r="F71" s="34">
        <f t="shared" si="9"/>
        <v>10</v>
      </c>
      <c r="G71" s="33">
        <f t="shared" si="11"/>
        <v>0</v>
      </c>
      <c r="H71" s="46">
        <f t="shared" si="12"/>
        <v>1</v>
      </c>
    </row>
    <row r="72" spans="1:8" ht="20.25" customHeight="1">
      <c r="A72" s="36">
        <f t="shared" si="13"/>
        <v>45725</v>
      </c>
      <c r="B72" s="47">
        <f t="shared" si="14"/>
        <v>45725</v>
      </c>
      <c r="C72" s="44" t="str">
        <f t="shared" si="15"/>
        <v>Mgg</v>
      </c>
      <c r="D72" s="44"/>
      <c r="E72" s="44" t="str">
        <f t="shared" si="10"/>
        <v>Mgg</v>
      </c>
      <c r="F72" s="34">
        <f t="shared" si="9"/>
        <v>11</v>
      </c>
      <c r="G72" s="33">
        <f t="shared" si="11"/>
        <v>0</v>
      </c>
      <c r="H72" s="46">
        <f t="shared" si="12"/>
        <v>0</v>
      </c>
    </row>
    <row r="73" spans="1:8" ht="20.25" customHeight="1">
      <c r="A73" s="36">
        <f t="shared" si="13"/>
        <v>45726</v>
      </c>
      <c r="B73" s="47">
        <f t="shared" si="14"/>
        <v>45726</v>
      </c>
      <c r="C73" s="44" t="str">
        <f t="shared" si="15"/>
        <v>Sen</v>
      </c>
      <c r="D73" s="44"/>
      <c r="E73" s="44" t="str">
        <f t="shared" si="10"/>
        <v>Sen</v>
      </c>
      <c r="F73" s="34">
        <f t="shared" si="9"/>
        <v>11</v>
      </c>
      <c r="G73" s="33">
        <f t="shared" si="11"/>
        <v>1</v>
      </c>
      <c r="H73" s="46">
        <f t="shared" si="12"/>
        <v>1</v>
      </c>
    </row>
    <row r="74" spans="1:8" ht="20.25" customHeight="1">
      <c r="A74" s="36">
        <f t="shared" si="13"/>
        <v>45727</v>
      </c>
      <c r="B74" s="47">
        <f t="shared" si="14"/>
        <v>45727</v>
      </c>
      <c r="C74" s="44" t="str">
        <f t="shared" si="15"/>
        <v>Sel</v>
      </c>
      <c r="D74" s="44"/>
      <c r="E74" s="44" t="str">
        <f t="shared" si="10"/>
        <v>Sel</v>
      </c>
      <c r="F74" s="34">
        <f t="shared" si="9"/>
        <v>11</v>
      </c>
      <c r="G74" s="33">
        <f t="shared" si="11"/>
        <v>1</v>
      </c>
      <c r="H74" s="46">
        <f t="shared" si="12"/>
        <v>1</v>
      </c>
    </row>
    <row r="75" spans="1:8" ht="20.25" customHeight="1">
      <c r="A75" s="53">
        <f t="shared" si="13"/>
        <v>45728</v>
      </c>
      <c r="B75" s="47">
        <f t="shared" si="14"/>
        <v>45728</v>
      </c>
      <c r="C75" s="44" t="str">
        <f t="shared" si="15"/>
        <v>Rab</v>
      </c>
      <c r="D75" s="44"/>
      <c r="E75" s="44" t="str">
        <f t="shared" si="10"/>
        <v>Rab</v>
      </c>
      <c r="F75" s="34">
        <f t="shared" si="9"/>
        <v>11</v>
      </c>
      <c r="G75" s="33">
        <f t="shared" si="11"/>
        <v>1</v>
      </c>
      <c r="H75" s="46">
        <f t="shared" si="12"/>
        <v>1</v>
      </c>
    </row>
    <row r="76" spans="1:8" ht="20.25" customHeight="1">
      <c r="A76" s="36">
        <f t="shared" si="13"/>
        <v>45729</v>
      </c>
      <c r="B76" s="47">
        <f t="shared" si="14"/>
        <v>45729</v>
      </c>
      <c r="C76" s="44" t="str">
        <f t="shared" si="15"/>
        <v>Kam</v>
      </c>
      <c r="D76" s="44"/>
      <c r="E76" s="44" t="str">
        <f t="shared" si="10"/>
        <v>Kam</v>
      </c>
      <c r="F76" s="34">
        <f t="shared" si="9"/>
        <v>11</v>
      </c>
      <c r="G76" s="33">
        <f t="shared" si="11"/>
        <v>1</v>
      </c>
      <c r="H76" s="46">
        <f t="shared" si="12"/>
        <v>1</v>
      </c>
    </row>
    <row r="77" spans="1:8" ht="20.25" customHeight="1">
      <c r="A77" s="36">
        <f t="shared" si="13"/>
        <v>45730</v>
      </c>
      <c r="B77" s="47">
        <f t="shared" si="14"/>
        <v>45730</v>
      </c>
      <c r="C77" s="44" t="str">
        <f t="shared" si="15"/>
        <v>Jum</v>
      </c>
      <c r="D77" s="44"/>
      <c r="E77" s="44" t="str">
        <f t="shared" si="10"/>
        <v>Jum</v>
      </c>
      <c r="F77" s="34">
        <f t="shared" ref="F77:F140" si="16">F70+1</f>
        <v>11</v>
      </c>
      <c r="G77" s="33">
        <f t="shared" si="11"/>
        <v>1</v>
      </c>
      <c r="H77" s="46">
        <f t="shared" si="12"/>
        <v>1</v>
      </c>
    </row>
    <row r="78" spans="1:8" ht="20.25" customHeight="1">
      <c r="A78" s="36">
        <f t="shared" si="13"/>
        <v>45731</v>
      </c>
      <c r="B78" s="47">
        <f t="shared" si="14"/>
        <v>45731</v>
      </c>
      <c r="C78" s="44" t="str">
        <f t="shared" si="15"/>
        <v>Sab</v>
      </c>
      <c r="D78" s="44"/>
      <c r="E78" s="44" t="str">
        <f t="shared" si="10"/>
        <v>Sab</v>
      </c>
      <c r="F78" s="34">
        <f t="shared" si="16"/>
        <v>11</v>
      </c>
      <c r="G78" s="33">
        <f t="shared" si="11"/>
        <v>1</v>
      </c>
      <c r="H78" s="46">
        <f t="shared" si="12"/>
        <v>1</v>
      </c>
    </row>
    <row r="79" spans="1:8" ht="20.25" customHeight="1">
      <c r="A79" s="36">
        <f t="shared" si="13"/>
        <v>45732</v>
      </c>
      <c r="B79" s="47">
        <f t="shared" si="14"/>
        <v>45732</v>
      </c>
      <c r="C79" s="44" t="str">
        <f t="shared" si="15"/>
        <v>Mgg</v>
      </c>
      <c r="D79" s="44"/>
      <c r="E79" s="44" t="str">
        <f t="shared" si="10"/>
        <v>Mgg</v>
      </c>
      <c r="F79" s="34">
        <f t="shared" si="16"/>
        <v>12</v>
      </c>
      <c r="G79" s="33">
        <f t="shared" si="11"/>
        <v>0</v>
      </c>
      <c r="H79" s="46">
        <f t="shared" si="12"/>
        <v>0</v>
      </c>
    </row>
    <row r="80" spans="1:8" ht="20.25" customHeight="1">
      <c r="A80" s="36">
        <f t="shared" si="13"/>
        <v>45733</v>
      </c>
      <c r="B80" s="47">
        <f t="shared" si="14"/>
        <v>45733</v>
      </c>
      <c r="C80" s="44" t="str">
        <f t="shared" si="15"/>
        <v>Sen</v>
      </c>
      <c r="D80" s="44"/>
      <c r="E80" s="44" t="str">
        <f t="shared" si="10"/>
        <v>Sen</v>
      </c>
      <c r="F80" s="34">
        <f t="shared" si="16"/>
        <v>12</v>
      </c>
      <c r="G80" s="33">
        <f t="shared" si="11"/>
        <v>1</v>
      </c>
      <c r="H80" s="46">
        <f t="shared" si="12"/>
        <v>1</v>
      </c>
    </row>
    <row r="81" spans="1:8" ht="20.25" customHeight="1">
      <c r="A81" s="36">
        <f t="shared" si="13"/>
        <v>45734</v>
      </c>
      <c r="B81" s="47">
        <f t="shared" si="14"/>
        <v>45734</v>
      </c>
      <c r="C81" s="44" t="str">
        <f t="shared" si="15"/>
        <v>Sel</v>
      </c>
      <c r="D81" s="44"/>
      <c r="E81" s="44" t="str">
        <f t="shared" si="10"/>
        <v>Sel</v>
      </c>
      <c r="F81" s="34">
        <f t="shared" si="16"/>
        <v>12</v>
      </c>
      <c r="G81" s="33">
        <f t="shared" si="11"/>
        <v>1</v>
      </c>
      <c r="H81" s="46">
        <f t="shared" si="12"/>
        <v>1</v>
      </c>
    </row>
    <row r="82" spans="1:8" ht="20.25" customHeight="1">
      <c r="A82" s="36">
        <f t="shared" si="13"/>
        <v>45735</v>
      </c>
      <c r="B82" s="47">
        <f t="shared" si="14"/>
        <v>45735</v>
      </c>
      <c r="C82" s="44" t="str">
        <f t="shared" si="15"/>
        <v>Rab</v>
      </c>
      <c r="D82" s="44"/>
      <c r="E82" s="44" t="str">
        <f t="shared" si="10"/>
        <v>Rab</v>
      </c>
      <c r="F82" s="34">
        <f t="shared" si="16"/>
        <v>12</v>
      </c>
      <c r="G82" s="33">
        <f t="shared" si="11"/>
        <v>1</v>
      </c>
      <c r="H82" s="46">
        <f t="shared" si="12"/>
        <v>1</v>
      </c>
    </row>
    <row r="83" spans="1:8" ht="20.25" customHeight="1">
      <c r="A83" s="36">
        <f t="shared" si="13"/>
        <v>45736</v>
      </c>
      <c r="B83" s="47">
        <f t="shared" si="14"/>
        <v>45736</v>
      </c>
      <c r="C83" s="44" t="str">
        <f t="shared" si="15"/>
        <v>Kam</v>
      </c>
      <c r="D83" s="44"/>
      <c r="E83" s="44" t="str">
        <f t="shared" si="10"/>
        <v>Kam</v>
      </c>
      <c r="F83" s="34">
        <f t="shared" si="16"/>
        <v>12</v>
      </c>
      <c r="G83" s="33">
        <f t="shared" si="11"/>
        <v>1</v>
      </c>
      <c r="H83" s="46">
        <f t="shared" si="12"/>
        <v>1</v>
      </c>
    </row>
    <row r="84" spans="1:8" ht="20.25" customHeight="1">
      <c r="A84" s="36">
        <f t="shared" si="13"/>
        <v>45737</v>
      </c>
      <c r="B84" s="47">
        <f t="shared" si="14"/>
        <v>45737</v>
      </c>
      <c r="C84" s="44" t="str">
        <f t="shared" si="15"/>
        <v>Jum</v>
      </c>
      <c r="D84" s="44"/>
      <c r="E84" s="44" t="str">
        <f t="shared" si="10"/>
        <v>Jum</v>
      </c>
      <c r="F84" s="34">
        <f t="shared" si="16"/>
        <v>12</v>
      </c>
      <c r="G84" s="33">
        <f t="shared" si="11"/>
        <v>1</v>
      </c>
      <c r="H84" s="46">
        <f t="shared" si="12"/>
        <v>1</v>
      </c>
    </row>
    <row r="85" spans="1:8" ht="20.25" customHeight="1">
      <c r="A85" s="36">
        <f t="shared" si="13"/>
        <v>45738</v>
      </c>
      <c r="B85" s="47">
        <f t="shared" si="14"/>
        <v>45738</v>
      </c>
      <c r="C85" s="44" t="str">
        <f t="shared" si="15"/>
        <v>Sab</v>
      </c>
      <c r="D85" s="44"/>
      <c r="E85" s="44" t="str">
        <f t="shared" si="10"/>
        <v>Sab</v>
      </c>
      <c r="F85" s="34">
        <f t="shared" si="16"/>
        <v>12</v>
      </c>
      <c r="G85" s="33">
        <f t="shared" si="11"/>
        <v>0</v>
      </c>
      <c r="H85" s="46">
        <f t="shared" si="12"/>
        <v>1</v>
      </c>
    </row>
    <row r="86" spans="1:8" ht="20.25" customHeight="1">
      <c r="A86" s="36">
        <f t="shared" si="13"/>
        <v>45739</v>
      </c>
      <c r="B86" s="47">
        <f t="shared" si="14"/>
        <v>45739</v>
      </c>
      <c r="C86" s="44" t="str">
        <f t="shared" si="15"/>
        <v>Mgg</v>
      </c>
      <c r="D86" s="44"/>
      <c r="E86" s="44" t="str">
        <f t="shared" si="10"/>
        <v>Mgg</v>
      </c>
      <c r="F86" s="34">
        <f t="shared" si="16"/>
        <v>13</v>
      </c>
      <c r="G86" s="33">
        <f t="shared" si="11"/>
        <v>0</v>
      </c>
      <c r="H86" s="46">
        <f t="shared" si="12"/>
        <v>0</v>
      </c>
    </row>
    <row r="87" spans="1:8" ht="20.25" customHeight="1">
      <c r="A87" s="36">
        <f t="shared" si="13"/>
        <v>45740</v>
      </c>
      <c r="B87" s="47">
        <f t="shared" si="14"/>
        <v>45740</v>
      </c>
      <c r="C87" s="44" t="str">
        <f t="shared" si="15"/>
        <v>Sen</v>
      </c>
      <c r="D87" s="44"/>
      <c r="E87" s="44" t="str">
        <f t="shared" si="10"/>
        <v>Sen</v>
      </c>
      <c r="F87" s="34">
        <f t="shared" si="16"/>
        <v>13</v>
      </c>
      <c r="G87" s="33">
        <f t="shared" si="11"/>
        <v>1</v>
      </c>
      <c r="H87" s="46">
        <f t="shared" si="12"/>
        <v>1</v>
      </c>
    </row>
    <row r="88" spans="1:8" ht="20.25" customHeight="1">
      <c r="A88" s="36">
        <f t="shared" si="13"/>
        <v>45741</v>
      </c>
      <c r="B88" s="47">
        <f t="shared" si="14"/>
        <v>45741</v>
      </c>
      <c r="C88" s="44" t="str">
        <f t="shared" si="15"/>
        <v>Sel</v>
      </c>
      <c r="D88" s="44"/>
      <c r="E88" s="44" t="str">
        <f t="shared" si="10"/>
        <v>Sel</v>
      </c>
      <c r="F88" s="34">
        <f t="shared" si="16"/>
        <v>13</v>
      </c>
      <c r="G88" s="33">
        <f t="shared" si="11"/>
        <v>1</v>
      </c>
      <c r="H88" s="46">
        <f t="shared" si="12"/>
        <v>1</v>
      </c>
    </row>
    <row r="89" spans="1:8" ht="20.25" customHeight="1">
      <c r="A89" s="36">
        <f t="shared" si="13"/>
        <v>45742</v>
      </c>
      <c r="B89" s="47">
        <f t="shared" si="14"/>
        <v>45742</v>
      </c>
      <c r="C89" s="44" t="str">
        <f t="shared" si="15"/>
        <v>Rab</v>
      </c>
      <c r="D89" s="44"/>
      <c r="E89" s="44" t="str">
        <f t="shared" si="10"/>
        <v>Rab</v>
      </c>
      <c r="F89" s="34">
        <f t="shared" si="16"/>
        <v>13</v>
      </c>
      <c r="G89" s="33">
        <f t="shared" si="11"/>
        <v>1</v>
      </c>
      <c r="H89" s="46">
        <f t="shared" si="12"/>
        <v>1</v>
      </c>
    </row>
    <row r="90" spans="1:8" ht="20.25" customHeight="1">
      <c r="A90" s="36">
        <f t="shared" si="13"/>
        <v>45743</v>
      </c>
      <c r="B90" s="47">
        <f t="shared" si="14"/>
        <v>45743</v>
      </c>
      <c r="C90" s="44" t="str">
        <f t="shared" si="15"/>
        <v>Kam</v>
      </c>
      <c r="D90" s="44"/>
      <c r="E90" s="44" t="str">
        <f t="shared" si="10"/>
        <v>Kam</v>
      </c>
      <c r="F90" s="34">
        <f t="shared" si="16"/>
        <v>13</v>
      </c>
      <c r="G90" s="33">
        <f t="shared" si="11"/>
        <v>1</v>
      </c>
      <c r="H90" s="46">
        <f t="shared" si="12"/>
        <v>1</v>
      </c>
    </row>
    <row r="91" spans="1:8" ht="20.25" customHeight="1">
      <c r="A91" s="36">
        <f t="shared" si="13"/>
        <v>45744</v>
      </c>
      <c r="B91" s="47">
        <f t="shared" si="14"/>
        <v>45744</v>
      </c>
      <c r="C91" s="44" t="str">
        <f t="shared" si="15"/>
        <v>Jum</v>
      </c>
      <c r="D91" s="44"/>
      <c r="E91" s="44" t="str">
        <f t="shared" si="10"/>
        <v>Jum</v>
      </c>
      <c r="F91" s="34">
        <f t="shared" si="16"/>
        <v>13</v>
      </c>
      <c r="G91" s="33">
        <f t="shared" si="11"/>
        <v>1</v>
      </c>
      <c r="H91" s="46">
        <f t="shared" si="12"/>
        <v>1</v>
      </c>
    </row>
    <row r="92" spans="1:8" ht="20.25" customHeight="1">
      <c r="A92" s="51">
        <f t="shared" si="13"/>
        <v>45745</v>
      </c>
      <c r="B92" s="52">
        <f t="shared" si="14"/>
        <v>45745</v>
      </c>
      <c r="C92" s="44" t="str">
        <f t="shared" si="15"/>
        <v>Sab</v>
      </c>
      <c r="D92" s="43" t="s">
        <v>397</v>
      </c>
      <c r="E92" s="44" t="str">
        <f t="shared" si="10"/>
        <v>Hon</v>
      </c>
      <c r="F92" s="34">
        <f t="shared" si="16"/>
        <v>13</v>
      </c>
      <c r="G92" s="33">
        <f t="shared" si="11"/>
        <v>1</v>
      </c>
      <c r="H92" s="46">
        <f t="shared" si="12"/>
        <v>1</v>
      </c>
    </row>
    <row r="93" spans="1:8" ht="20.25" customHeight="1">
      <c r="A93" s="53">
        <f t="shared" si="13"/>
        <v>45746</v>
      </c>
      <c r="B93" s="47">
        <f t="shared" si="14"/>
        <v>45746</v>
      </c>
      <c r="C93" s="44" t="str">
        <f t="shared" si="15"/>
        <v>Mgg</v>
      </c>
      <c r="D93" s="44"/>
      <c r="E93" s="44" t="str">
        <f t="shared" si="10"/>
        <v>Mgg</v>
      </c>
      <c r="F93" s="34">
        <f t="shared" si="16"/>
        <v>14</v>
      </c>
      <c r="G93" s="33">
        <f t="shared" si="11"/>
        <v>0</v>
      </c>
      <c r="H93" s="46">
        <f t="shared" si="12"/>
        <v>0</v>
      </c>
    </row>
    <row r="94" spans="1:8" ht="20.25" customHeight="1">
      <c r="A94" s="51">
        <f t="shared" si="13"/>
        <v>45747</v>
      </c>
      <c r="B94" s="52">
        <f t="shared" si="14"/>
        <v>45747</v>
      </c>
      <c r="C94" s="44" t="str">
        <f t="shared" si="15"/>
        <v>Sen</v>
      </c>
      <c r="D94" s="43" t="s">
        <v>397</v>
      </c>
      <c r="E94" s="44" t="str">
        <f t="shared" si="10"/>
        <v>Hon</v>
      </c>
      <c r="F94" s="34">
        <f t="shared" si="16"/>
        <v>14</v>
      </c>
      <c r="G94" s="33">
        <f t="shared" si="11"/>
        <v>1</v>
      </c>
      <c r="H94" s="46">
        <f t="shared" si="12"/>
        <v>1</v>
      </c>
    </row>
    <row r="95" spans="1:8" ht="20.25" customHeight="1">
      <c r="A95" s="51">
        <f t="shared" si="13"/>
        <v>45748</v>
      </c>
      <c r="B95" s="52">
        <f t="shared" si="14"/>
        <v>45748</v>
      </c>
      <c r="C95" s="44" t="str">
        <f t="shared" si="15"/>
        <v>Sel</v>
      </c>
      <c r="D95" s="43" t="s">
        <v>397</v>
      </c>
      <c r="E95" s="44" t="str">
        <f t="shared" si="10"/>
        <v>Hon</v>
      </c>
      <c r="F95" s="34">
        <f t="shared" si="16"/>
        <v>14</v>
      </c>
      <c r="G95" s="33">
        <f t="shared" si="11"/>
        <v>1</v>
      </c>
      <c r="H95" s="46">
        <f t="shared" si="12"/>
        <v>1</v>
      </c>
    </row>
    <row r="96" spans="1:8" ht="20.25" customHeight="1">
      <c r="A96" s="36">
        <f t="shared" si="13"/>
        <v>45749</v>
      </c>
      <c r="B96" s="47">
        <f t="shared" si="14"/>
        <v>45749</v>
      </c>
      <c r="C96" s="44" t="str">
        <f t="shared" si="15"/>
        <v>Rab</v>
      </c>
      <c r="D96" s="44"/>
      <c r="E96" s="44" t="str">
        <f t="shared" si="10"/>
        <v>Rab</v>
      </c>
      <c r="F96" s="34">
        <f t="shared" si="16"/>
        <v>14</v>
      </c>
      <c r="G96" s="33">
        <f t="shared" si="11"/>
        <v>1</v>
      </c>
      <c r="H96" s="46">
        <f t="shared" si="12"/>
        <v>1</v>
      </c>
    </row>
    <row r="97" spans="1:8" ht="20.25" customHeight="1">
      <c r="A97" s="36">
        <f t="shared" si="13"/>
        <v>45750</v>
      </c>
      <c r="B97" s="47">
        <f t="shared" si="14"/>
        <v>45750</v>
      </c>
      <c r="C97" s="44" t="str">
        <f t="shared" si="15"/>
        <v>Kam</v>
      </c>
      <c r="D97" s="44"/>
      <c r="E97" s="44" t="str">
        <f t="shared" si="10"/>
        <v>Kam</v>
      </c>
      <c r="F97" s="34">
        <f t="shared" si="16"/>
        <v>14</v>
      </c>
      <c r="G97" s="33">
        <f t="shared" si="11"/>
        <v>1</v>
      </c>
      <c r="H97" s="46">
        <f t="shared" si="12"/>
        <v>1</v>
      </c>
    </row>
    <row r="98" spans="1:8" ht="20.25" customHeight="1">
      <c r="A98" s="36">
        <f t="shared" si="13"/>
        <v>45751</v>
      </c>
      <c r="B98" s="47">
        <f t="shared" si="14"/>
        <v>45751</v>
      </c>
      <c r="C98" s="44" t="str">
        <f t="shared" si="15"/>
        <v>Jum</v>
      </c>
      <c r="D98" s="44"/>
      <c r="E98" s="44" t="str">
        <f t="shared" si="10"/>
        <v>Jum</v>
      </c>
      <c r="F98" s="34">
        <f t="shared" si="16"/>
        <v>14</v>
      </c>
      <c r="G98" s="33">
        <f t="shared" si="11"/>
        <v>1</v>
      </c>
      <c r="H98" s="46">
        <f t="shared" si="12"/>
        <v>1</v>
      </c>
    </row>
    <row r="99" spans="1:8" ht="20.25" customHeight="1">
      <c r="A99" s="36">
        <f t="shared" si="13"/>
        <v>45752</v>
      </c>
      <c r="B99" s="47">
        <f t="shared" si="14"/>
        <v>45752</v>
      </c>
      <c r="C99" s="44" t="str">
        <f t="shared" si="15"/>
        <v>Sab</v>
      </c>
      <c r="D99" s="44"/>
      <c r="E99" s="44" t="str">
        <f t="shared" si="10"/>
        <v>Sab</v>
      </c>
      <c r="F99" s="34">
        <f t="shared" si="16"/>
        <v>14</v>
      </c>
      <c r="G99" s="33">
        <f t="shared" si="11"/>
        <v>0</v>
      </c>
      <c r="H99" s="46">
        <f t="shared" si="12"/>
        <v>1</v>
      </c>
    </row>
    <row r="100" spans="1:8" ht="20.25" customHeight="1">
      <c r="A100" s="36">
        <f t="shared" si="13"/>
        <v>45753</v>
      </c>
      <c r="B100" s="47">
        <f t="shared" si="14"/>
        <v>45753</v>
      </c>
      <c r="C100" s="44" t="str">
        <f t="shared" si="15"/>
        <v>Mgg</v>
      </c>
      <c r="D100" s="44"/>
      <c r="E100" s="44" t="str">
        <f t="shared" si="10"/>
        <v>Mgg</v>
      </c>
      <c r="F100" s="34">
        <f t="shared" si="16"/>
        <v>15</v>
      </c>
      <c r="G100" s="33">
        <f t="shared" si="11"/>
        <v>0</v>
      </c>
      <c r="H100" s="46">
        <f t="shared" si="12"/>
        <v>0</v>
      </c>
    </row>
    <row r="101" spans="1:8" ht="20.25" customHeight="1">
      <c r="A101" s="36">
        <f t="shared" si="13"/>
        <v>45754</v>
      </c>
      <c r="B101" s="47">
        <f t="shared" si="14"/>
        <v>45754</v>
      </c>
      <c r="C101" s="44" t="str">
        <f t="shared" si="15"/>
        <v>Sen</v>
      </c>
      <c r="D101" s="44"/>
      <c r="E101" s="44" t="str">
        <f t="shared" si="10"/>
        <v>Sen</v>
      </c>
      <c r="F101" s="34">
        <f t="shared" si="16"/>
        <v>15</v>
      </c>
      <c r="G101" s="33">
        <f t="shared" si="11"/>
        <v>1</v>
      </c>
      <c r="H101" s="46">
        <f t="shared" si="12"/>
        <v>1</v>
      </c>
    </row>
    <row r="102" spans="1:8" ht="20.25" customHeight="1">
      <c r="A102" s="36">
        <f t="shared" si="13"/>
        <v>45755</v>
      </c>
      <c r="B102" s="47">
        <f t="shared" si="14"/>
        <v>45755</v>
      </c>
      <c r="C102" s="44" t="str">
        <f t="shared" si="15"/>
        <v>Sel</v>
      </c>
      <c r="D102" s="44"/>
      <c r="E102" s="44" t="str">
        <f t="shared" si="10"/>
        <v>Sel</v>
      </c>
      <c r="F102" s="34">
        <f t="shared" si="16"/>
        <v>15</v>
      </c>
      <c r="G102" s="33">
        <f t="shared" si="11"/>
        <v>1</v>
      </c>
      <c r="H102" s="46">
        <f t="shared" si="12"/>
        <v>1</v>
      </c>
    </row>
    <row r="103" spans="1:8" ht="20.25" customHeight="1">
      <c r="A103" s="36">
        <f t="shared" si="13"/>
        <v>45756</v>
      </c>
      <c r="B103" s="47">
        <f t="shared" si="14"/>
        <v>45756</v>
      </c>
      <c r="C103" s="44" t="str">
        <f t="shared" si="15"/>
        <v>Rab</v>
      </c>
      <c r="D103" s="44"/>
      <c r="E103" s="44" t="str">
        <f t="shared" si="10"/>
        <v>Rab</v>
      </c>
      <c r="F103" s="34">
        <f t="shared" si="16"/>
        <v>15</v>
      </c>
      <c r="G103" s="33">
        <f t="shared" si="11"/>
        <v>1</v>
      </c>
      <c r="H103" s="46">
        <f t="shared" si="12"/>
        <v>1</v>
      </c>
    </row>
    <row r="104" spans="1:8" ht="20.25" customHeight="1">
      <c r="A104" s="36">
        <f t="shared" si="13"/>
        <v>45757</v>
      </c>
      <c r="B104" s="47">
        <f t="shared" si="14"/>
        <v>45757</v>
      </c>
      <c r="C104" s="44" t="str">
        <f t="shared" si="15"/>
        <v>Kam</v>
      </c>
      <c r="D104" s="44"/>
      <c r="E104" s="44" t="str">
        <f t="shared" si="10"/>
        <v>Kam</v>
      </c>
      <c r="F104" s="34">
        <f t="shared" si="16"/>
        <v>15</v>
      </c>
      <c r="G104" s="33">
        <f t="shared" si="11"/>
        <v>1</v>
      </c>
      <c r="H104" s="46">
        <f t="shared" si="12"/>
        <v>1</v>
      </c>
    </row>
    <row r="105" spans="1:8" ht="20.25" customHeight="1">
      <c r="A105" s="53">
        <f t="shared" si="13"/>
        <v>45758</v>
      </c>
      <c r="B105" s="47">
        <f t="shared" si="14"/>
        <v>45758</v>
      </c>
      <c r="C105" s="44" t="str">
        <f t="shared" si="15"/>
        <v>Jum</v>
      </c>
      <c r="D105" s="44"/>
      <c r="E105" s="44" t="str">
        <f t="shared" si="10"/>
        <v>Jum</v>
      </c>
      <c r="F105" s="34">
        <f t="shared" si="16"/>
        <v>15</v>
      </c>
      <c r="G105" s="33">
        <f t="shared" si="11"/>
        <v>1</v>
      </c>
      <c r="H105" s="46">
        <f t="shared" si="12"/>
        <v>1</v>
      </c>
    </row>
    <row r="106" spans="1:8" ht="20.25" customHeight="1">
      <c r="A106" s="53">
        <f t="shared" si="13"/>
        <v>45759</v>
      </c>
      <c r="B106" s="47">
        <f t="shared" si="14"/>
        <v>45759</v>
      </c>
      <c r="C106" s="44" t="str">
        <f t="shared" si="15"/>
        <v>Sab</v>
      </c>
      <c r="D106" s="44"/>
      <c r="E106" s="44" t="str">
        <f t="shared" si="10"/>
        <v>Sab</v>
      </c>
      <c r="F106" s="34">
        <f t="shared" si="16"/>
        <v>15</v>
      </c>
      <c r="G106" s="33">
        <f t="shared" si="11"/>
        <v>1</v>
      </c>
      <c r="H106" s="46">
        <f t="shared" si="12"/>
        <v>1</v>
      </c>
    </row>
    <row r="107" spans="1:8" ht="20.25" customHeight="1">
      <c r="A107" s="36">
        <f t="shared" si="13"/>
        <v>45760</v>
      </c>
      <c r="B107" s="47">
        <f t="shared" si="14"/>
        <v>45760</v>
      </c>
      <c r="C107" s="44" t="str">
        <f t="shared" si="15"/>
        <v>Mgg</v>
      </c>
      <c r="D107" s="44"/>
      <c r="E107" s="44" t="str">
        <f t="shared" si="10"/>
        <v>Mgg</v>
      </c>
      <c r="F107" s="34">
        <f t="shared" si="16"/>
        <v>16</v>
      </c>
      <c r="G107" s="33">
        <f t="shared" si="11"/>
        <v>0</v>
      </c>
      <c r="H107" s="46">
        <f t="shared" si="12"/>
        <v>0</v>
      </c>
    </row>
    <row r="108" spans="1:8" ht="20.25" customHeight="1">
      <c r="A108" s="36">
        <f t="shared" si="13"/>
        <v>45761</v>
      </c>
      <c r="B108" s="47">
        <f t="shared" si="14"/>
        <v>45761</v>
      </c>
      <c r="C108" s="44" t="str">
        <f t="shared" si="15"/>
        <v>Sen</v>
      </c>
      <c r="D108" s="44"/>
      <c r="E108" s="44" t="str">
        <f t="shared" si="10"/>
        <v>Sen</v>
      </c>
      <c r="F108" s="34">
        <f t="shared" si="16"/>
        <v>16</v>
      </c>
      <c r="G108" s="33">
        <f t="shared" si="11"/>
        <v>1</v>
      </c>
      <c r="H108" s="46">
        <f t="shared" si="12"/>
        <v>1</v>
      </c>
    </row>
    <row r="109" spans="1:8" ht="20.25" customHeight="1">
      <c r="A109" s="36">
        <f t="shared" si="13"/>
        <v>45762</v>
      </c>
      <c r="B109" s="47">
        <f t="shared" si="14"/>
        <v>45762</v>
      </c>
      <c r="C109" s="44" t="str">
        <f t="shared" si="15"/>
        <v>Sel</v>
      </c>
      <c r="D109" s="44"/>
      <c r="E109" s="44" t="str">
        <f t="shared" si="10"/>
        <v>Sel</v>
      </c>
      <c r="F109" s="34">
        <f t="shared" si="16"/>
        <v>16</v>
      </c>
      <c r="G109" s="33">
        <f t="shared" si="11"/>
        <v>1</v>
      </c>
      <c r="H109" s="46">
        <f t="shared" si="12"/>
        <v>1</v>
      </c>
    </row>
    <row r="110" spans="1:8" ht="20.25" customHeight="1">
      <c r="A110" s="36">
        <f t="shared" si="13"/>
        <v>45763</v>
      </c>
      <c r="B110" s="47">
        <f t="shared" si="14"/>
        <v>45763</v>
      </c>
      <c r="C110" s="44" t="str">
        <f t="shared" si="15"/>
        <v>Rab</v>
      </c>
      <c r="D110" s="44"/>
      <c r="E110" s="44" t="str">
        <f t="shared" si="10"/>
        <v>Rab</v>
      </c>
      <c r="F110" s="34">
        <f t="shared" si="16"/>
        <v>16</v>
      </c>
      <c r="G110" s="33">
        <f t="shared" si="11"/>
        <v>1</v>
      </c>
      <c r="H110" s="46">
        <f t="shared" si="12"/>
        <v>1</v>
      </c>
    </row>
    <row r="111" spans="1:8" ht="20.25" customHeight="1">
      <c r="A111" s="36">
        <f t="shared" si="13"/>
        <v>45764</v>
      </c>
      <c r="B111" s="47">
        <f t="shared" si="14"/>
        <v>45764</v>
      </c>
      <c r="C111" s="44" t="str">
        <f t="shared" si="15"/>
        <v>Kam</v>
      </c>
      <c r="D111" s="44"/>
      <c r="E111" s="44" t="str">
        <f t="shared" si="10"/>
        <v>Kam</v>
      </c>
      <c r="F111" s="34">
        <f t="shared" si="16"/>
        <v>16</v>
      </c>
      <c r="G111" s="33">
        <f t="shared" si="11"/>
        <v>1</v>
      </c>
      <c r="H111" s="46">
        <f t="shared" si="12"/>
        <v>1</v>
      </c>
    </row>
    <row r="112" spans="1:8" ht="20.25" customHeight="1">
      <c r="A112" s="51">
        <f t="shared" si="13"/>
        <v>45765</v>
      </c>
      <c r="B112" s="52">
        <f t="shared" si="14"/>
        <v>45765</v>
      </c>
      <c r="C112" s="44" t="str">
        <f t="shared" si="15"/>
        <v>Jum</v>
      </c>
      <c r="D112" s="43" t="s">
        <v>397</v>
      </c>
      <c r="E112" s="44" t="str">
        <f t="shared" si="10"/>
        <v>Hon</v>
      </c>
      <c r="F112" s="34">
        <f t="shared" si="16"/>
        <v>16</v>
      </c>
      <c r="G112" s="33">
        <f t="shared" si="11"/>
        <v>1</v>
      </c>
      <c r="H112" s="46">
        <f t="shared" si="12"/>
        <v>1</v>
      </c>
    </row>
    <row r="113" spans="1:8" ht="20.25" customHeight="1">
      <c r="A113" s="36">
        <f t="shared" si="13"/>
        <v>45766</v>
      </c>
      <c r="B113" s="47">
        <f t="shared" si="14"/>
        <v>45766</v>
      </c>
      <c r="C113" s="44" t="str">
        <f t="shared" si="15"/>
        <v>Sab</v>
      </c>
      <c r="D113" s="44"/>
      <c r="E113" s="44" t="str">
        <f t="shared" si="10"/>
        <v>Sab</v>
      </c>
      <c r="F113" s="34">
        <f t="shared" si="16"/>
        <v>16</v>
      </c>
      <c r="G113" s="33">
        <f t="shared" si="11"/>
        <v>0</v>
      </c>
      <c r="H113" s="46">
        <f t="shared" si="12"/>
        <v>1</v>
      </c>
    </row>
    <row r="114" spans="1:8" ht="20.25" customHeight="1">
      <c r="A114" s="51">
        <f t="shared" si="13"/>
        <v>45767</v>
      </c>
      <c r="B114" s="52">
        <f t="shared" si="14"/>
        <v>45767</v>
      </c>
      <c r="C114" s="44" t="str">
        <f t="shared" si="15"/>
        <v>Mgg</v>
      </c>
      <c r="D114" s="43" t="s">
        <v>397</v>
      </c>
      <c r="E114" s="44" t="str">
        <f t="shared" si="10"/>
        <v>Hon</v>
      </c>
      <c r="F114" s="34">
        <f t="shared" si="16"/>
        <v>17</v>
      </c>
      <c r="G114" s="33">
        <f t="shared" si="11"/>
        <v>0</v>
      </c>
      <c r="H114" s="46">
        <f t="shared" si="12"/>
        <v>0</v>
      </c>
    </row>
    <row r="115" spans="1:8" ht="20.25" customHeight="1">
      <c r="A115" s="36">
        <f t="shared" si="13"/>
        <v>45768</v>
      </c>
      <c r="B115" s="47">
        <f t="shared" si="14"/>
        <v>45768</v>
      </c>
      <c r="C115" s="44" t="str">
        <f t="shared" si="15"/>
        <v>Sen</v>
      </c>
      <c r="D115" s="44"/>
      <c r="E115" s="44" t="str">
        <f t="shared" si="10"/>
        <v>Sen</v>
      </c>
      <c r="F115" s="34">
        <f t="shared" si="16"/>
        <v>17</v>
      </c>
      <c r="G115" s="33">
        <f t="shared" si="11"/>
        <v>1</v>
      </c>
      <c r="H115" s="46">
        <f t="shared" si="12"/>
        <v>1</v>
      </c>
    </row>
    <row r="116" spans="1:8" ht="20.25" customHeight="1">
      <c r="A116" s="36">
        <f t="shared" si="13"/>
        <v>45769</v>
      </c>
      <c r="B116" s="47">
        <f t="shared" si="14"/>
        <v>45769</v>
      </c>
      <c r="C116" s="44" t="str">
        <f t="shared" si="15"/>
        <v>Sel</v>
      </c>
      <c r="D116" s="44"/>
      <c r="E116" s="44" t="str">
        <f t="shared" si="10"/>
        <v>Sel</v>
      </c>
      <c r="F116" s="34">
        <f t="shared" si="16"/>
        <v>17</v>
      </c>
      <c r="G116" s="33">
        <f t="shared" si="11"/>
        <v>1</v>
      </c>
      <c r="H116" s="46">
        <f t="shared" si="12"/>
        <v>1</v>
      </c>
    </row>
    <row r="117" spans="1:8" ht="20.25" customHeight="1">
      <c r="A117" s="36">
        <f t="shared" si="13"/>
        <v>45770</v>
      </c>
      <c r="B117" s="47">
        <f t="shared" si="14"/>
        <v>45770</v>
      </c>
      <c r="C117" s="44" t="str">
        <f t="shared" si="15"/>
        <v>Rab</v>
      </c>
      <c r="D117" s="44"/>
      <c r="E117" s="44" t="str">
        <f t="shared" si="10"/>
        <v>Rab</v>
      </c>
      <c r="F117" s="34">
        <f t="shared" si="16"/>
        <v>17</v>
      </c>
      <c r="G117" s="33">
        <f t="shared" si="11"/>
        <v>1</v>
      </c>
      <c r="H117" s="46">
        <f t="shared" si="12"/>
        <v>1</v>
      </c>
    </row>
    <row r="118" spans="1:8" ht="20.25" customHeight="1">
      <c r="A118" s="36">
        <f t="shared" si="13"/>
        <v>45771</v>
      </c>
      <c r="B118" s="47">
        <f t="shared" si="14"/>
        <v>45771</v>
      </c>
      <c r="C118" s="44" t="str">
        <f t="shared" si="15"/>
        <v>Kam</v>
      </c>
      <c r="D118" s="44"/>
      <c r="E118" s="44" t="str">
        <f t="shared" si="10"/>
        <v>Kam</v>
      </c>
      <c r="F118" s="34">
        <f t="shared" si="16"/>
        <v>17</v>
      </c>
      <c r="G118" s="33">
        <f t="shared" si="11"/>
        <v>1</v>
      </c>
      <c r="H118" s="46">
        <f t="shared" si="12"/>
        <v>1</v>
      </c>
    </row>
    <row r="119" spans="1:8" ht="20.25" customHeight="1">
      <c r="A119" s="36">
        <f t="shared" si="13"/>
        <v>45772</v>
      </c>
      <c r="B119" s="47">
        <f t="shared" si="14"/>
        <v>45772</v>
      </c>
      <c r="C119" s="44" t="str">
        <f t="shared" si="15"/>
        <v>Jum</v>
      </c>
      <c r="D119" s="44"/>
      <c r="E119" s="44" t="str">
        <f t="shared" si="10"/>
        <v>Jum</v>
      </c>
      <c r="F119" s="34">
        <f t="shared" si="16"/>
        <v>17</v>
      </c>
      <c r="G119" s="33">
        <f t="shared" si="11"/>
        <v>1</v>
      </c>
      <c r="H119" s="46">
        <f t="shared" si="12"/>
        <v>1</v>
      </c>
    </row>
    <row r="120" spans="1:8" ht="20.25" customHeight="1">
      <c r="A120" s="36">
        <f t="shared" si="13"/>
        <v>45773</v>
      </c>
      <c r="B120" s="47">
        <f t="shared" si="14"/>
        <v>45773</v>
      </c>
      <c r="C120" s="44" t="str">
        <f t="shared" si="15"/>
        <v>Sab</v>
      </c>
      <c r="D120" s="44"/>
      <c r="E120" s="44" t="str">
        <f t="shared" si="10"/>
        <v>Sab</v>
      </c>
      <c r="F120" s="34">
        <f t="shared" si="16"/>
        <v>17</v>
      </c>
      <c r="G120" s="33">
        <f t="shared" si="11"/>
        <v>1</v>
      </c>
      <c r="H120" s="46">
        <f t="shared" si="12"/>
        <v>1</v>
      </c>
    </row>
    <row r="121" spans="1:8" ht="20.25" customHeight="1">
      <c r="A121" s="36">
        <f t="shared" si="13"/>
        <v>45774</v>
      </c>
      <c r="B121" s="47">
        <f t="shared" si="14"/>
        <v>45774</v>
      </c>
      <c r="C121" s="44" t="str">
        <f t="shared" si="15"/>
        <v>Mgg</v>
      </c>
      <c r="D121" s="44"/>
      <c r="E121" s="44" t="str">
        <f t="shared" si="10"/>
        <v>Mgg</v>
      </c>
      <c r="F121" s="34">
        <f t="shared" si="16"/>
        <v>18</v>
      </c>
      <c r="G121" s="33">
        <f t="shared" si="11"/>
        <v>0</v>
      </c>
      <c r="H121" s="46">
        <f t="shared" si="12"/>
        <v>0</v>
      </c>
    </row>
    <row r="122" spans="1:8" ht="20.25" customHeight="1">
      <c r="A122" s="36">
        <f t="shared" si="13"/>
        <v>45775</v>
      </c>
      <c r="B122" s="47">
        <f t="shared" si="14"/>
        <v>45775</v>
      </c>
      <c r="C122" s="44" t="str">
        <f t="shared" si="15"/>
        <v>Sen</v>
      </c>
      <c r="D122" s="44"/>
      <c r="E122" s="44" t="str">
        <f t="shared" si="10"/>
        <v>Sen</v>
      </c>
      <c r="F122" s="34">
        <f t="shared" si="16"/>
        <v>18</v>
      </c>
      <c r="G122" s="33">
        <f t="shared" si="11"/>
        <v>1</v>
      </c>
      <c r="H122" s="46">
        <f t="shared" si="12"/>
        <v>1</v>
      </c>
    </row>
    <row r="123" spans="1:8" ht="20.25" customHeight="1">
      <c r="A123" s="36">
        <f t="shared" si="13"/>
        <v>45776</v>
      </c>
      <c r="B123" s="47">
        <f t="shared" si="14"/>
        <v>45776</v>
      </c>
      <c r="C123" s="44" t="str">
        <f t="shared" si="15"/>
        <v>Sel</v>
      </c>
      <c r="D123" s="44"/>
      <c r="E123" s="44" t="str">
        <f t="shared" si="10"/>
        <v>Sel</v>
      </c>
      <c r="F123" s="34">
        <f t="shared" si="16"/>
        <v>18</v>
      </c>
      <c r="G123" s="33">
        <f t="shared" si="11"/>
        <v>1</v>
      </c>
      <c r="H123" s="46">
        <f t="shared" si="12"/>
        <v>1</v>
      </c>
    </row>
    <row r="124" spans="1:8" ht="20.25" customHeight="1">
      <c r="A124" s="36">
        <f t="shared" si="13"/>
        <v>45777</v>
      </c>
      <c r="B124" s="47">
        <f t="shared" si="14"/>
        <v>45777</v>
      </c>
      <c r="C124" s="44" t="str">
        <f t="shared" si="15"/>
        <v>Rab</v>
      </c>
      <c r="D124" s="44"/>
      <c r="E124" s="44" t="str">
        <f t="shared" si="10"/>
        <v>Rab</v>
      </c>
      <c r="F124" s="34">
        <f t="shared" si="16"/>
        <v>18</v>
      </c>
      <c r="G124" s="33">
        <f t="shared" si="11"/>
        <v>1</v>
      </c>
      <c r="H124" s="46">
        <f t="shared" si="12"/>
        <v>1</v>
      </c>
    </row>
    <row r="125" spans="1:8" ht="20.25" customHeight="1">
      <c r="A125" s="51">
        <f t="shared" si="13"/>
        <v>45778</v>
      </c>
      <c r="B125" s="52">
        <f t="shared" si="14"/>
        <v>45778</v>
      </c>
      <c r="C125" s="44" t="str">
        <f t="shared" si="15"/>
        <v>Kam</v>
      </c>
      <c r="D125" s="43" t="s">
        <v>397</v>
      </c>
      <c r="E125" s="44" t="str">
        <f t="shared" si="10"/>
        <v>Hon</v>
      </c>
      <c r="F125" s="34">
        <f t="shared" si="16"/>
        <v>18</v>
      </c>
      <c r="G125" s="33">
        <f t="shared" si="11"/>
        <v>1</v>
      </c>
      <c r="H125" s="46">
        <f t="shared" si="12"/>
        <v>1</v>
      </c>
    </row>
    <row r="126" spans="1:8" ht="20.25" customHeight="1">
      <c r="A126" s="53">
        <f t="shared" si="13"/>
        <v>45779</v>
      </c>
      <c r="B126" s="47">
        <f t="shared" si="14"/>
        <v>45779</v>
      </c>
      <c r="C126" s="44" t="str">
        <f t="shared" si="15"/>
        <v>Jum</v>
      </c>
      <c r="D126" s="44"/>
      <c r="E126" s="44" t="str">
        <f t="shared" si="10"/>
        <v>Jum</v>
      </c>
      <c r="F126" s="34">
        <f t="shared" si="16"/>
        <v>18</v>
      </c>
      <c r="G126" s="33">
        <f t="shared" si="11"/>
        <v>1</v>
      </c>
      <c r="H126" s="46">
        <f t="shared" si="12"/>
        <v>1</v>
      </c>
    </row>
    <row r="127" spans="1:8" ht="20.25" customHeight="1">
      <c r="A127" s="36">
        <f t="shared" si="13"/>
        <v>45780</v>
      </c>
      <c r="B127" s="47">
        <f t="shared" si="14"/>
        <v>45780</v>
      </c>
      <c r="C127" s="44" t="str">
        <f t="shared" si="15"/>
        <v>Sab</v>
      </c>
      <c r="D127" s="44"/>
      <c r="E127" s="44" t="str">
        <f t="shared" si="10"/>
        <v>Sab</v>
      </c>
      <c r="F127" s="34">
        <f t="shared" si="16"/>
        <v>18</v>
      </c>
      <c r="G127" s="33">
        <f t="shared" si="11"/>
        <v>0</v>
      </c>
      <c r="H127" s="46">
        <f t="shared" si="12"/>
        <v>1</v>
      </c>
    </row>
    <row r="128" spans="1:8" ht="20.25" customHeight="1">
      <c r="A128" s="36">
        <f t="shared" si="13"/>
        <v>45781</v>
      </c>
      <c r="B128" s="47">
        <f t="shared" si="14"/>
        <v>45781</v>
      </c>
      <c r="C128" s="44" t="str">
        <f t="shared" si="15"/>
        <v>Mgg</v>
      </c>
      <c r="D128" s="44"/>
      <c r="E128" s="44" t="str">
        <f t="shared" si="10"/>
        <v>Mgg</v>
      </c>
      <c r="F128" s="34">
        <f t="shared" si="16"/>
        <v>19</v>
      </c>
      <c r="G128" s="33">
        <f t="shared" si="11"/>
        <v>0</v>
      </c>
      <c r="H128" s="46">
        <f t="shared" si="12"/>
        <v>0</v>
      </c>
    </row>
    <row r="129" spans="1:8" ht="20.25" customHeight="1">
      <c r="A129" s="36">
        <f t="shared" si="13"/>
        <v>45782</v>
      </c>
      <c r="B129" s="47">
        <f t="shared" si="14"/>
        <v>45782</v>
      </c>
      <c r="C129" s="44" t="str">
        <f t="shared" si="15"/>
        <v>Sen</v>
      </c>
      <c r="D129" s="44"/>
      <c r="E129" s="44" t="str">
        <f t="shared" si="10"/>
        <v>Sen</v>
      </c>
      <c r="F129" s="34">
        <f t="shared" si="16"/>
        <v>19</v>
      </c>
      <c r="G129" s="33">
        <f t="shared" si="11"/>
        <v>1</v>
      </c>
      <c r="H129" s="46">
        <f t="shared" si="12"/>
        <v>1</v>
      </c>
    </row>
    <row r="130" spans="1:8" ht="20.25" customHeight="1">
      <c r="A130" s="36">
        <f t="shared" si="13"/>
        <v>45783</v>
      </c>
      <c r="B130" s="47">
        <f t="shared" si="14"/>
        <v>45783</v>
      </c>
      <c r="C130" s="44" t="str">
        <f t="shared" si="15"/>
        <v>Sel</v>
      </c>
      <c r="D130" s="44"/>
      <c r="E130" s="44" t="str">
        <f t="shared" si="10"/>
        <v>Sel</v>
      </c>
      <c r="F130" s="34">
        <f t="shared" si="16"/>
        <v>19</v>
      </c>
      <c r="G130" s="33">
        <f t="shared" si="11"/>
        <v>1</v>
      </c>
      <c r="H130" s="46">
        <f t="shared" si="12"/>
        <v>1</v>
      </c>
    </row>
    <row r="131" spans="1:8" ht="20.25" customHeight="1">
      <c r="A131" s="36">
        <f t="shared" si="13"/>
        <v>45784</v>
      </c>
      <c r="B131" s="47">
        <f t="shared" si="14"/>
        <v>45784</v>
      </c>
      <c r="C131" s="44" t="str">
        <f t="shared" si="15"/>
        <v>Rab</v>
      </c>
      <c r="D131" s="44"/>
      <c r="E131" s="44" t="str">
        <f t="shared" si="10"/>
        <v>Rab</v>
      </c>
      <c r="F131" s="34">
        <f t="shared" si="16"/>
        <v>19</v>
      </c>
      <c r="G131" s="33">
        <f t="shared" si="11"/>
        <v>1</v>
      </c>
      <c r="H131" s="46">
        <f t="shared" si="12"/>
        <v>1</v>
      </c>
    </row>
    <row r="132" spans="1:8" ht="20.25" customHeight="1">
      <c r="A132" s="36">
        <f t="shared" si="13"/>
        <v>45785</v>
      </c>
      <c r="B132" s="47">
        <f t="shared" si="14"/>
        <v>45785</v>
      </c>
      <c r="C132" s="44" t="str">
        <f t="shared" si="15"/>
        <v>Kam</v>
      </c>
      <c r="D132" s="44"/>
      <c r="E132" s="44" t="str">
        <f t="shared" si="10"/>
        <v>Kam</v>
      </c>
      <c r="F132" s="34">
        <f t="shared" si="16"/>
        <v>19</v>
      </c>
      <c r="G132" s="33">
        <f t="shared" si="11"/>
        <v>1</v>
      </c>
      <c r="H132" s="46">
        <f t="shared" si="12"/>
        <v>1</v>
      </c>
    </row>
    <row r="133" spans="1:8" ht="20.25" customHeight="1">
      <c r="A133" s="36">
        <f t="shared" si="13"/>
        <v>45786</v>
      </c>
      <c r="B133" s="47">
        <f t="shared" si="14"/>
        <v>45786</v>
      </c>
      <c r="C133" s="44" t="str">
        <f t="shared" si="15"/>
        <v>Jum</v>
      </c>
      <c r="D133" s="44"/>
      <c r="E133" s="44" t="str">
        <f t="shared" si="10"/>
        <v>Jum</v>
      </c>
      <c r="F133" s="34">
        <f t="shared" si="16"/>
        <v>19</v>
      </c>
      <c r="G133" s="33">
        <f t="shared" si="11"/>
        <v>1</v>
      </c>
      <c r="H133" s="46">
        <f t="shared" si="12"/>
        <v>1</v>
      </c>
    </row>
    <row r="134" spans="1:8" ht="20.25" customHeight="1">
      <c r="A134" s="53">
        <f t="shared" si="13"/>
        <v>45787</v>
      </c>
      <c r="B134" s="47">
        <f t="shared" si="14"/>
        <v>45787</v>
      </c>
      <c r="C134" s="44" t="str">
        <f t="shared" si="15"/>
        <v>Sab</v>
      </c>
      <c r="D134" s="44"/>
      <c r="E134" s="44" t="str">
        <f t="shared" ref="E134:E197" si="17">IF(D134="Hon",D134,C134)</f>
        <v>Sab</v>
      </c>
      <c r="F134" s="34">
        <f t="shared" si="16"/>
        <v>19</v>
      </c>
      <c r="G134" s="33">
        <f t="shared" ref="G134:G197" si="18">IF(OR(AND(C134="Sen",OR(E134="Sen",E134="Hon")),
AND(C134="Sel",OR(E134="Sel",E134="Hon")),
AND(C134="Rab",OR(E134="Rab",E134="Hon")),
AND(C134="Kam",OR(E134="Kam",E134="Hon")),
AND(C134="Jum",OR(E134="Jum",E134="Hon")),
AND(C134="Sab",OR(E134="Sab",E134="Hon"),ISODD(F134))),1,0)</f>
        <v>1</v>
      </c>
      <c r="H134" s="46">
        <f t="shared" ref="H134:H197" si="19">IF(OR(AND(C134="Sen",OR(E134="Sen",E134="Hon")),
AND(C134="Sel",OR(E134="Sel",E134="Hon")),
AND(C134="Rab",OR(E134="Rab",E134="Hon")),
AND(C134="Kam",OR(E134="Kam",E134="Hon")),
AND(C134="Jum",OR(E134="Jum",E134="Hon")),
AND(C134="Sab",OR(E134="Sab",E134="Hon"))),1,0)</f>
        <v>1</v>
      </c>
    </row>
    <row r="135" spans="1:8" ht="20.25" customHeight="1">
      <c r="A135" s="36">
        <f t="shared" ref="A135:A198" si="20">A134+1</f>
        <v>45788</v>
      </c>
      <c r="B135" s="47">
        <f t="shared" ref="B135:B198" si="21">VALUE(A135)</f>
        <v>45788</v>
      </c>
      <c r="C135" s="44" t="str">
        <f t="shared" ref="C135:C198" si="22">IF(C134="Mgg","Sen",IF(C134="Sen","Sel",IF(C134="Sel","Rab",IF(C134="Rab","Kam",IF(C134="Kam","Jum",IF(C134="Jum","Sab",IF(C134="Sab","Mgg")))))))</f>
        <v>Mgg</v>
      </c>
      <c r="D135" s="44"/>
      <c r="E135" s="44" t="str">
        <f t="shared" si="17"/>
        <v>Mgg</v>
      </c>
      <c r="F135" s="34">
        <f t="shared" si="16"/>
        <v>20</v>
      </c>
      <c r="G135" s="33">
        <f t="shared" si="18"/>
        <v>0</v>
      </c>
      <c r="H135" s="46">
        <f t="shared" si="19"/>
        <v>0</v>
      </c>
    </row>
    <row r="136" spans="1:8" ht="20.25" customHeight="1">
      <c r="A136" s="51">
        <f t="shared" si="20"/>
        <v>45789</v>
      </c>
      <c r="B136" s="52">
        <f t="shared" si="21"/>
        <v>45789</v>
      </c>
      <c r="C136" s="44" t="str">
        <f t="shared" si="22"/>
        <v>Sen</v>
      </c>
      <c r="D136" s="43" t="s">
        <v>397</v>
      </c>
      <c r="E136" s="44" t="str">
        <f t="shared" si="17"/>
        <v>Hon</v>
      </c>
      <c r="F136" s="34">
        <f t="shared" si="16"/>
        <v>20</v>
      </c>
      <c r="G136" s="33">
        <f t="shared" si="18"/>
        <v>1</v>
      </c>
      <c r="H136" s="46">
        <f t="shared" si="19"/>
        <v>1</v>
      </c>
    </row>
    <row r="137" spans="1:8" ht="20.25" customHeight="1">
      <c r="A137" s="36">
        <f t="shared" si="20"/>
        <v>45790</v>
      </c>
      <c r="B137" s="47">
        <f t="shared" si="21"/>
        <v>45790</v>
      </c>
      <c r="C137" s="44" t="str">
        <f t="shared" si="22"/>
        <v>Sel</v>
      </c>
      <c r="D137" s="44"/>
      <c r="E137" s="44" t="str">
        <f t="shared" si="17"/>
        <v>Sel</v>
      </c>
      <c r="F137" s="34">
        <f t="shared" si="16"/>
        <v>20</v>
      </c>
      <c r="G137" s="33">
        <f t="shared" si="18"/>
        <v>1</v>
      </c>
      <c r="H137" s="46">
        <f t="shared" si="19"/>
        <v>1</v>
      </c>
    </row>
    <row r="138" spans="1:8" ht="20.25" customHeight="1">
      <c r="A138" s="36">
        <f t="shared" si="20"/>
        <v>45791</v>
      </c>
      <c r="B138" s="47">
        <f t="shared" si="21"/>
        <v>45791</v>
      </c>
      <c r="C138" s="44" t="str">
        <f t="shared" si="22"/>
        <v>Rab</v>
      </c>
      <c r="D138" s="44"/>
      <c r="E138" s="44" t="str">
        <f t="shared" si="17"/>
        <v>Rab</v>
      </c>
      <c r="F138" s="34">
        <f t="shared" si="16"/>
        <v>20</v>
      </c>
      <c r="G138" s="33">
        <f t="shared" si="18"/>
        <v>1</v>
      </c>
      <c r="H138" s="46">
        <f t="shared" si="19"/>
        <v>1</v>
      </c>
    </row>
    <row r="139" spans="1:8" ht="20.25" customHeight="1">
      <c r="A139" s="36">
        <f t="shared" si="20"/>
        <v>45792</v>
      </c>
      <c r="B139" s="47">
        <f t="shared" si="21"/>
        <v>45792</v>
      </c>
      <c r="C139" s="44" t="str">
        <f t="shared" si="22"/>
        <v>Kam</v>
      </c>
      <c r="D139" s="44"/>
      <c r="E139" s="44" t="str">
        <f t="shared" si="17"/>
        <v>Kam</v>
      </c>
      <c r="F139" s="34">
        <f t="shared" si="16"/>
        <v>20</v>
      </c>
      <c r="G139" s="33">
        <f t="shared" si="18"/>
        <v>1</v>
      </c>
      <c r="H139" s="46">
        <f t="shared" si="19"/>
        <v>1</v>
      </c>
    </row>
    <row r="140" spans="1:8" ht="20.25" customHeight="1">
      <c r="A140" s="36">
        <f t="shared" si="20"/>
        <v>45793</v>
      </c>
      <c r="B140" s="47">
        <f t="shared" si="21"/>
        <v>45793</v>
      </c>
      <c r="C140" s="44" t="str">
        <f t="shared" si="22"/>
        <v>Jum</v>
      </c>
      <c r="D140" s="44"/>
      <c r="E140" s="44" t="str">
        <f t="shared" si="17"/>
        <v>Jum</v>
      </c>
      <c r="F140" s="34">
        <f t="shared" si="16"/>
        <v>20</v>
      </c>
      <c r="G140" s="33">
        <f t="shared" si="18"/>
        <v>1</v>
      </c>
      <c r="H140" s="46">
        <f t="shared" si="19"/>
        <v>1</v>
      </c>
    </row>
    <row r="141" spans="1:8" ht="20.25" customHeight="1">
      <c r="A141" s="36">
        <f t="shared" si="20"/>
        <v>45794</v>
      </c>
      <c r="B141" s="47">
        <f t="shared" si="21"/>
        <v>45794</v>
      </c>
      <c r="C141" s="44" t="str">
        <f t="shared" si="22"/>
        <v>Sab</v>
      </c>
      <c r="D141" s="44"/>
      <c r="E141" s="44" t="str">
        <f t="shared" si="17"/>
        <v>Sab</v>
      </c>
      <c r="F141" s="34">
        <f t="shared" ref="F141:F204" si="23">F134+1</f>
        <v>20</v>
      </c>
      <c r="G141" s="33">
        <f t="shared" si="18"/>
        <v>0</v>
      </c>
      <c r="H141" s="46">
        <f t="shared" si="19"/>
        <v>1</v>
      </c>
    </row>
    <row r="142" spans="1:8" ht="20.25" customHeight="1">
      <c r="A142" s="36">
        <f t="shared" si="20"/>
        <v>45795</v>
      </c>
      <c r="B142" s="47">
        <f t="shared" si="21"/>
        <v>45795</v>
      </c>
      <c r="C142" s="44" t="str">
        <f t="shared" si="22"/>
        <v>Mgg</v>
      </c>
      <c r="D142" s="44"/>
      <c r="E142" s="44" t="str">
        <f t="shared" si="17"/>
        <v>Mgg</v>
      </c>
      <c r="F142" s="34">
        <f t="shared" si="23"/>
        <v>21</v>
      </c>
      <c r="G142" s="33">
        <f t="shared" si="18"/>
        <v>0</v>
      </c>
      <c r="H142" s="46">
        <f t="shared" si="19"/>
        <v>0</v>
      </c>
    </row>
    <row r="143" spans="1:8" ht="20.25" customHeight="1">
      <c r="A143" s="36">
        <f t="shared" si="20"/>
        <v>45796</v>
      </c>
      <c r="B143" s="47">
        <f t="shared" si="21"/>
        <v>45796</v>
      </c>
      <c r="C143" s="44" t="str">
        <f t="shared" si="22"/>
        <v>Sen</v>
      </c>
      <c r="D143" s="44"/>
      <c r="E143" s="44" t="str">
        <f t="shared" si="17"/>
        <v>Sen</v>
      </c>
      <c r="F143" s="34">
        <f t="shared" si="23"/>
        <v>21</v>
      </c>
      <c r="G143" s="33">
        <f t="shared" si="18"/>
        <v>1</v>
      </c>
      <c r="H143" s="46">
        <f t="shared" si="19"/>
        <v>1</v>
      </c>
    </row>
    <row r="144" spans="1:8" ht="20.25" customHeight="1">
      <c r="A144" s="36">
        <f t="shared" si="20"/>
        <v>45797</v>
      </c>
      <c r="B144" s="47">
        <f t="shared" si="21"/>
        <v>45797</v>
      </c>
      <c r="C144" s="44" t="str">
        <f t="shared" si="22"/>
        <v>Sel</v>
      </c>
      <c r="D144" s="44"/>
      <c r="E144" s="44" t="str">
        <f t="shared" si="17"/>
        <v>Sel</v>
      </c>
      <c r="F144" s="34">
        <f t="shared" si="23"/>
        <v>21</v>
      </c>
      <c r="G144" s="33">
        <f t="shared" si="18"/>
        <v>1</v>
      </c>
      <c r="H144" s="46">
        <f t="shared" si="19"/>
        <v>1</v>
      </c>
    </row>
    <row r="145" spans="1:8" ht="20.25" customHeight="1">
      <c r="A145" s="36">
        <f t="shared" si="20"/>
        <v>45798</v>
      </c>
      <c r="B145" s="47">
        <f t="shared" si="21"/>
        <v>45798</v>
      </c>
      <c r="C145" s="44" t="str">
        <f t="shared" si="22"/>
        <v>Rab</v>
      </c>
      <c r="D145" s="44"/>
      <c r="E145" s="44" t="str">
        <f t="shared" si="17"/>
        <v>Rab</v>
      </c>
      <c r="F145" s="34">
        <f t="shared" si="23"/>
        <v>21</v>
      </c>
      <c r="G145" s="33">
        <f t="shared" si="18"/>
        <v>1</v>
      </c>
      <c r="H145" s="46">
        <f t="shared" si="19"/>
        <v>1</v>
      </c>
    </row>
    <row r="146" spans="1:8" ht="20.25" customHeight="1">
      <c r="A146" s="36">
        <f t="shared" si="20"/>
        <v>45799</v>
      </c>
      <c r="B146" s="47">
        <f t="shared" si="21"/>
        <v>45799</v>
      </c>
      <c r="C146" s="44" t="str">
        <f t="shared" si="22"/>
        <v>Kam</v>
      </c>
      <c r="D146" s="44"/>
      <c r="E146" s="44" t="str">
        <f t="shared" si="17"/>
        <v>Kam</v>
      </c>
      <c r="F146" s="34">
        <f t="shared" si="23"/>
        <v>21</v>
      </c>
      <c r="G146" s="33">
        <f t="shared" si="18"/>
        <v>1</v>
      </c>
      <c r="H146" s="46">
        <f t="shared" si="19"/>
        <v>1</v>
      </c>
    </row>
    <row r="147" spans="1:8" ht="20.25" customHeight="1">
      <c r="A147" s="36">
        <f t="shared" si="20"/>
        <v>45800</v>
      </c>
      <c r="B147" s="47">
        <f t="shared" si="21"/>
        <v>45800</v>
      </c>
      <c r="C147" s="44" t="str">
        <f t="shared" si="22"/>
        <v>Jum</v>
      </c>
      <c r="D147" s="44"/>
      <c r="E147" s="44" t="str">
        <f t="shared" si="17"/>
        <v>Jum</v>
      </c>
      <c r="F147" s="34">
        <f t="shared" si="23"/>
        <v>21</v>
      </c>
      <c r="G147" s="33">
        <f t="shared" si="18"/>
        <v>1</v>
      </c>
      <c r="H147" s="46">
        <f t="shared" si="19"/>
        <v>1</v>
      </c>
    </row>
    <row r="148" spans="1:8" ht="20.25" customHeight="1">
      <c r="A148" s="53">
        <f t="shared" si="20"/>
        <v>45801</v>
      </c>
      <c r="B148" s="47">
        <f t="shared" si="21"/>
        <v>45801</v>
      </c>
      <c r="C148" s="44" t="str">
        <f t="shared" si="22"/>
        <v>Sab</v>
      </c>
      <c r="D148" s="44"/>
      <c r="E148" s="44" t="str">
        <f t="shared" si="17"/>
        <v>Sab</v>
      </c>
      <c r="F148" s="34">
        <f t="shared" si="23"/>
        <v>21</v>
      </c>
      <c r="G148" s="33">
        <f t="shared" si="18"/>
        <v>1</v>
      </c>
      <c r="H148" s="46">
        <f t="shared" si="19"/>
        <v>1</v>
      </c>
    </row>
    <row r="149" spans="1:8" ht="20.25" customHeight="1">
      <c r="A149" s="36">
        <f t="shared" si="20"/>
        <v>45802</v>
      </c>
      <c r="B149" s="47">
        <f t="shared" si="21"/>
        <v>45802</v>
      </c>
      <c r="C149" s="44" t="str">
        <f t="shared" si="22"/>
        <v>Mgg</v>
      </c>
      <c r="D149" s="44"/>
      <c r="E149" s="44" t="str">
        <f t="shared" si="17"/>
        <v>Mgg</v>
      </c>
      <c r="F149" s="34">
        <f t="shared" si="23"/>
        <v>22</v>
      </c>
      <c r="G149" s="33">
        <f t="shared" si="18"/>
        <v>0</v>
      </c>
      <c r="H149" s="46">
        <f t="shared" si="19"/>
        <v>0</v>
      </c>
    </row>
    <row r="150" spans="1:8" ht="20.25" customHeight="1">
      <c r="A150" s="36">
        <f t="shared" si="20"/>
        <v>45803</v>
      </c>
      <c r="B150" s="47">
        <f t="shared" si="21"/>
        <v>45803</v>
      </c>
      <c r="C150" s="44" t="str">
        <f t="shared" si="22"/>
        <v>Sen</v>
      </c>
      <c r="D150" s="44"/>
      <c r="E150" s="44" t="str">
        <f t="shared" si="17"/>
        <v>Sen</v>
      </c>
      <c r="F150" s="34">
        <f t="shared" si="23"/>
        <v>22</v>
      </c>
      <c r="G150" s="33">
        <f t="shared" si="18"/>
        <v>1</v>
      </c>
      <c r="H150" s="46">
        <f t="shared" si="19"/>
        <v>1</v>
      </c>
    </row>
    <row r="151" spans="1:8" ht="20.25" customHeight="1">
      <c r="A151" s="36">
        <f t="shared" si="20"/>
        <v>45804</v>
      </c>
      <c r="B151" s="47">
        <f t="shared" si="21"/>
        <v>45804</v>
      </c>
      <c r="C151" s="44" t="str">
        <f t="shared" si="22"/>
        <v>Sel</v>
      </c>
      <c r="D151" s="44"/>
      <c r="E151" s="44" t="str">
        <f t="shared" si="17"/>
        <v>Sel</v>
      </c>
      <c r="F151" s="34">
        <f t="shared" si="23"/>
        <v>22</v>
      </c>
      <c r="G151" s="33">
        <f t="shared" si="18"/>
        <v>1</v>
      </c>
      <c r="H151" s="46">
        <f t="shared" si="19"/>
        <v>1</v>
      </c>
    </row>
    <row r="152" spans="1:8" ht="20.25" customHeight="1">
      <c r="A152" s="36">
        <f t="shared" si="20"/>
        <v>45805</v>
      </c>
      <c r="B152" s="47">
        <f t="shared" si="21"/>
        <v>45805</v>
      </c>
      <c r="C152" s="44" t="str">
        <f t="shared" si="22"/>
        <v>Rab</v>
      </c>
      <c r="D152" s="44"/>
      <c r="E152" s="44" t="str">
        <f t="shared" si="17"/>
        <v>Rab</v>
      </c>
      <c r="F152" s="34">
        <f t="shared" si="23"/>
        <v>22</v>
      </c>
      <c r="G152" s="33">
        <f t="shared" si="18"/>
        <v>1</v>
      </c>
      <c r="H152" s="46">
        <f t="shared" si="19"/>
        <v>1</v>
      </c>
    </row>
    <row r="153" spans="1:8" ht="20.25" customHeight="1">
      <c r="A153" s="51">
        <f t="shared" si="20"/>
        <v>45806</v>
      </c>
      <c r="B153" s="52">
        <f t="shared" si="21"/>
        <v>45806</v>
      </c>
      <c r="C153" s="44" t="str">
        <f t="shared" si="22"/>
        <v>Kam</v>
      </c>
      <c r="D153" s="43" t="s">
        <v>397</v>
      </c>
      <c r="E153" s="44" t="str">
        <f t="shared" si="17"/>
        <v>Hon</v>
      </c>
      <c r="F153" s="34">
        <f t="shared" si="23"/>
        <v>22</v>
      </c>
      <c r="G153" s="33">
        <f t="shared" si="18"/>
        <v>1</v>
      </c>
      <c r="H153" s="46">
        <f t="shared" si="19"/>
        <v>1</v>
      </c>
    </row>
    <row r="154" spans="1:8" ht="20.25" customHeight="1">
      <c r="A154" s="36">
        <f t="shared" si="20"/>
        <v>45807</v>
      </c>
      <c r="B154" s="47">
        <f t="shared" si="21"/>
        <v>45807</v>
      </c>
      <c r="C154" s="44" t="str">
        <f t="shared" si="22"/>
        <v>Jum</v>
      </c>
      <c r="D154" s="44"/>
      <c r="E154" s="44" t="str">
        <f t="shared" si="17"/>
        <v>Jum</v>
      </c>
      <c r="F154" s="34">
        <f t="shared" si="23"/>
        <v>22</v>
      </c>
      <c r="G154" s="33">
        <f t="shared" si="18"/>
        <v>1</v>
      </c>
      <c r="H154" s="46">
        <f t="shared" si="19"/>
        <v>1</v>
      </c>
    </row>
    <row r="155" spans="1:8" ht="20.25" customHeight="1">
      <c r="A155" s="36">
        <f t="shared" si="20"/>
        <v>45808</v>
      </c>
      <c r="B155" s="47">
        <f t="shared" si="21"/>
        <v>45808</v>
      </c>
      <c r="C155" s="44" t="str">
        <f t="shared" si="22"/>
        <v>Sab</v>
      </c>
      <c r="D155" s="44"/>
      <c r="E155" s="44" t="str">
        <f t="shared" si="17"/>
        <v>Sab</v>
      </c>
      <c r="F155" s="34">
        <f t="shared" si="23"/>
        <v>22</v>
      </c>
      <c r="G155" s="33">
        <f t="shared" si="18"/>
        <v>0</v>
      </c>
      <c r="H155" s="46">
        <f t="shared" si="19"/>
        <v>1</v>
      </c>
    </row>
    <row r="156" spans="1:8" ht="20.25" customHeight="1">
      <c r="A156" s="51">
        <f t="shared" si="20"/>
        <v>45809</v>
      </c>
      <c r="B156" s="52">
        <f t="shared" si="21"/>
        <v>45809</v>
      </c>
      <c r="C156" s="44" t="str">
        <f t="shared" si="22"/>
        <v>Mgg</v>
      </c>
      <c r="D156" s="43" t="s">
        <v>397</v>
      </c>
      <c r="E156" s="44" t="str">
        <f t="shared" si="17"/>
        <v>Hon</v>
      </c>
      <c r="F156" s="34">
        <f t="shared" si="23"/>
        <v>23</v>
      </c>
      <c r="G156" s="33">
        <f t="shared" si="18"/>
        <v>0</v>
      </c>
      <c r="H156" s="46">
        <f t="shared" si="19"/>
        <v>0</v>
      </c>
    </row>
    <row r="157" spans="1:8" ht="20.25" customHeight="1">
      <c r="A157" s="53">
        <f t="shared" si="20"/>
        <v>45810</v>
      </c>
      <c r="B157" s="47">
        <f t="shared" si="21"/>
        <v>45810</v>
      </c>
      <c r="C157" s="44" t="str">
        <f t="shared" si="22"/>
        <v>Sen</v>
      </c>
      <c r="D157" s="44"/>
      <c r="E157" s="44" t="str">
        <f t="shared" si="17"/>
        <v>Sen</v>
      </c>
      <c r="F157" s="34">
        <f t="shared" si="23"/>
        <v>23</v>
      </c>
      <c r="G157" s="33">
        <f t="shared" si="18"/>
        <v>1</v>
      </c>
      <c r="H157" s="46">
        <f t="shared" si="19"/>
        <v>1</v>
      </c>
    </row>
    <row r="158" spans="1:8" ht="20.25" customHeight="1">
      <c r="A158" s="36">
        <f t="shared" si="20"/>
        <v>45811</v>
      </c>
      <c r="B158" s="47">
        <f t="shared" si="21"/>
        <v>45811</v>
      </c>
      <c r="C158" s="44" t="str">
        <f t="shared" si="22"/>
        <v>Sel</v>
      </c>
      <c r="D158" s="44"/>
      <c r="E158" s="44" t="str">
        <f t="shared" si="17"/>
        <v>Sel</v>
      </c>
      <c r="F158" s="34">
        <f t="shared" si="23"/>
        <v>23</v>
      </c>
      <c r="G158" s="33">
        <f t="shared" si="18"/>
        <v>1</v>
      </c>
      <c r="H158" s="46">
        <f t="shared" si="19"/>
        <v>1</v>
      </c>
    </row>
    <row r="159" spans="1:8" ht="20.25" customHeight="1">
      <c r="A159" s="36">
        <f t="shared" si="20"/>
        <v>45812</v>
      </c>
      <c r="B159" s="47">
        <f t="shared" si="21"/>
        <v>45812</v>
      </c>
      <c r="C159" s="44" t="str">
        <f t="shared" si="22"/>
        <v>Rab</v>
      </c>
      <c r="D159" s="44"/>
      <c r="E159" s="44" t="str">
        <f t="shared" si="17"/>
        <v>Rab</v>
      </c>
      <c r="F159" s="34">
        <f t="shared" si="23"/>
        <v>23</v>
      </c>
      <c r="G159" s="33">
        <f t="shared" si="18"/>
        <v>1</v>
      </c>
      <c r="H159" s="46">
        <f t="shared" si="19"/>
        <v>1</v>
      </c>
    </row>
    <row r="160" spans="1:8" ht="20.25" customHeight="1">
      <c r="A160" s="36">
        <f t="shared" si="20"/>
        <v>45813</v>
      </c>
      <c r="B160" s="47">
        <f t="shared" si="21"/>
        <v>45813</v>
      </c>
      <c r="C160" s="44" t="str">
        <f t="shared" si="22"/>
        <v>Kam</v>
      </c>
      <c r="D160" s="44"/>
      <c r="E160" s="44" t="str">
        <f t="shared" si="17"/>
        <v>Kam</v>
      </c>
      <c r="F160" s="34">
        <f t="shared" si="23"/>
        <v>23</v>
      </c>
      <c r="G160" s="33">
        <f t="shared" si="18"/>
        <v>1</v>
      </c>
      <c r="H160" s="46">
        <f t="shared" si="19"/>
        <v>1</v>
      </c>
    </row>
    <row r="161" spans="1:8" ht="20.25" customHeight="1">
      <c r="A161" s="51">
        <f t="shared" si="20"/>
        <v>45814</v>
      </c>
      <c r="B161" s="52">
        <f t="shared" si="21"/>
        <v>45814</v>
      </c>
      <c r="C161" s="44" t="str">
        <f t="shared" si="22"/>
        <v>Jum</v>
      </c>
      <c r="D161" s="43" t="s">
        <v>397</v>
      </c>
      <c r="E161" s="44" t="str">
        <f t="shared" si="17"/>
        <v>Hon</v>
      </c>
      <c r="F161" s="34">
        <f t="shared" si="23"/>
        <v>23</v>
      </c>
      <c r="G161" s="33">
        <f t="shared" si="18"/>
        <v>1</v>
      </c>
      <c r="H161" s="46">
        <f t="shared" si="19"/>
        <v>1</v>
      </c>
    </row>
    <row r="162" spans="1:8" ht="20.25" customHeight="1">
      <c r="A162" s="36">
        <f t="shared" si="20"/>
        <v>45815</v>
      </c>
      <c r="B162" s="47">
        <f t="shared" si="21"/>
        <v>45815</v>
      </c>
      <c r="C162" s="44" t="str">
        <f t="shared" si="22"/>
        <v>Sab</v>
      </c>
      <c r="D162" s="44"/>
      <c r="E162" s="44" t="str">
        <f t="shared" si="17"/>
        <v>Sab</v>
      </c>
      <c r="F162" s="34">
        <f t="shared" si="23"/>
        <v>23</v>
      </c>
      <c r="G162" s="33">
        <f t="shared" si="18"/>
        <v>1</v>
      </c>
      <c r="H162" s="46">
        <f t="shared" si="19"/>
        <v>1</v>
      </c>
    </row>
    <row r="163" spans="1:8" ht="20.25" customHeight="1">
      <c r="A163" s="36">
        <f t="shared" si="20"/>
        <v>45816</v>
      </c>
      <c r="B163" s="47">
        <f t="shared" si="21"/>
        <v>45816</v>
      </c>
      <c r="C163" s="44" t="str">
        <f t="shared" si="22"/>
        <v>Mgg</v>
      </c>
      <c r="D163" s="44"/>
      <c r="E163" s="44" t="str">
        <f t="shared" si="17"/>
        <v>Mgg</v>
      </c>
      <c r="F163" s="34">
        <f t="shared" si="23"/>
        <v>24</v>
      </c>
      <c r="G163" s="33">
        <f t="shared" si="18"/>
        <v>0</v>
      </c>
      <c r="H163" s="46">
        <f t="shared" si="19"/>
        <v>0</v>
      </c>
    </row>
    <row r="164" spans="1:8" ht="20.25" customHeight="1">
      <c r="A164" s="36">
        <f t="shared" si="20"/>
        <v>45817</v>
      </c>
      <c r="B164" s="47">
        <f t="shared" si="21"/>
        <v>45817</v>
      </c>
      <c r="C164" s="44" t="str">
        <f t="shared" si="22"/>
        <v>Sen</v>
      </c>
      <c r="D164" s="44"/>
      <c r="E164" s="44" t="str">
        <f t="shared" si="17"/>
        <v>Sen</v>
      </c>
      <c r="F164" s="34">
        <f t="shared" si="23"/>
        <v>24</v>
      </c>
      <c r="G164" s="33">
        <f t="shared" si="18"/>
        <v>1</v>
      </c>
      <c r="H164" s="46">
        <f t="shared" si="19"/>
        <v>1</v>
      </c>
    </row>
    <row r="165" spans="1:8" ht="20.25" customHeight="1">
      <c r="A165" s="36">
        <f t="shared" si="20"/>
        <v>45818</v>
      </c>
      <c r="B165" s="47">
        <f t="shared" si="21"/>
        <v>45818</v>
      </c>
      <c r="C165" s="44" t="str">
        <f t="shared" si="22"/>
        <v>Sel</v>
      </c>
      <c r="D165" s="44"/>
      <c r="E165" s="44" t="str">
        <f t="shared" si="17"/>
        <v>Sel</v>
      </c>
      <c r="F165" s="34">
        <f t="shared" si="23"/>
        <v>24</v>
      </c>
      <c r="G165" s="33">
        <f t="shared" si="18"/>
        <v>1</v>
      </c>
      <c r="H165" s="46">
        <f t="shared" si="19"/>
        <v>1</v>
      </c>
    </row>
    <row r="166" spans="1:8" ht="20.25" customHeight="1">
      <c r="A166" s="36">
        <f t="shared" si="20"/>
        <v>45819</v>
      </c>
      <c r="B166" s="47">
        <f t="shared" si="21"/>
        <v>45819</v>
      </c>
      <c r="C166" s="44" t="str">
        <f t="shared" si="22"/>
        <v>Rab</v>
      </c>
      <c r="D166" s="44"/>
      <c r="E166" s="44" t="str">
        <f t="shared" si="17"/>
        <v>Rab</v>
      </c>
      <c r="F166" s="34">
        <f t="shared" si="23"/>
        <v>24</v>
      </c>
      <c r="G166" s="33">
        <f t="shared" si="18"/>
        <v>1</v>
      </c>
      <c r="H166" s="46">
        <f t="shared" si="19"/>
        <v>1</v>
      </c>
    </row>
    <row r="167" spans="1:8" ht="20.25" customHeight="1">
      <c r="A167" s="36">
        <f t="shared" si="20"/>
        <v>45820</v>
      </c>
      <c r="B167" s="47">
        <f t="shared" si="21"/>
        <v>45820</v>
      </c>
      <c r="C167" s="44" t="str">
        <f t="shared" si="22"/>
        <v>Kam</v>
      </c>
      <c r="D167" s="44"/>
      <c r="E167" s="44" t="str">
        <f t="shared" si="17"/>
        <v>Kam</v>
      </c>
      <c r="F167" s="34">
        <f t="shared" si="23"/>
        <v>24</v>
      </c>
      <c r="G167" s="33">
        <f t="shared" si="18"/>
        <v>1</v>
      </c>
      <c r="H167" s="46">
        <f t="shared" si="19"/>
        <v>1</v>
      </c>
    </row>
    <row r="168" spans="1:8" ht="20.25" customHeight="1">
      <c r="A168" s="36">
        <f t="shared" si="20"/>
        <v>45821</v>
      </c>
      <c r="B168" s="47">
        <f t="shared" si="21"/>
        <v>45821</v>
      </c>
      <c r="C168" s="44" t="str">
        <f t="shared" si="22"/>
        <v>Jum</v>
      </c>
      <c r="D168" s="44"/>
      <c r="E168" s="44" t="str">
        <f t="shared" si="17"/>
        <v>Jum</v>
      </c>
      <c r="F168" s="34">
        <f t="shared" si="23"/>
        <v>24</v>
      </c>
      <c r="G168" s="33">
        <f t="shared" si="18"/>
        <v>1</v>
      </c>
      <c r="H168" s="46">
        <f t="shared" si="19"/>
        <v>1</v>
      </c>
    </row>
    <row r="169" spans="1:8" ht="20.25" customHeight="1">
      <c r="A169" s="36">
        <f t="shared" si="20"/>
        <v>45822</v>
      </c>
      <c r="B169" s="47">
        <f t="shared" si="21"/>
        <v>45822</v>
      </c>
      <c r="C169" s="44" t="str">
        <f t="shared" si="22"/>
        <v>Sab</v>
      </c>
      <c r="D169" s="44"/>
      <c r="E169" s="44" t="str">
        <f t="shared" si="17"/>
        <v>Sab</v>
      </c>
      <c r="F169" s="34">
        <f t="shared" si="23"/>
        <v>24</v>
      </c>
      <c r="G169" s="33">
        <f t="shared" si="18"/>
        <v>0</v>
      </c>
      <c r="H169" s="46">
        <f t="shared" si="19"/>
        <v>1</v>
      </c>
    </row>
    <row r="170" spans="1:8" ht="20.25" customHeight="1">
      <c r="A170" s="36">
        <f t="shared" si="20"/>
        <v>45823</v>
      </c>
      <c r="B170" s="47">
        <f t="shared" si="21"/>
        <v>45823</v>
      </c>
      <c r="C170" s="44" t="str">
        <f t="shared" si="22"/>
        <v>Mgg</v>
      </c>
      <c r="D170" s="44"/>
      <c r="E170" s="44" t="str">
        <f t="shared" si="17"/>
        <v>Mgg</v>
      </c>
      <c r="F170" s="34">
        <f t="shared" si="23"/>
        <v>25</v>
      </c>
      <c r="G170" s="33">
        <f t="shared" si="18"/>
        <v>0</v>
      </c>
      <c r="H170" s="46">
        <f t="shared" si="19"/>
        <v>0</v>
      </c>
    </row>
    <row r="171" spans="1:8" ht="20.25" customHeight="1">
      <c r="A171" s="36">
        <f t="shared" si="20"/>
        <v>45824</v>
      </c>
      <c r="B171" s="47">
        <f t="shared" si="21"/>
        <v>45824</v>
      </c>
      <c r="C171" s="44" t="str">
        <f t="shared" si="22"/>
        <v>Sen</v>
      </c>
      <c r="D171" s="44"/>
      <c r="E171" s="44" t="str">
        <f t="shared" si="17"/>
        <v>Sen</v>
      </c>
      <c r="F171" s="34">
        <f t="shared" si="23"/>
        <v>25</v>
      </c>
      <c r="G171" s="33">
        <f t="shared" si="18"/>
        <v>1</v>
      </c>
      <c r="H171" s="46">
        <f t="shared" si="19"/>
        <v>1</v>
      </c>
    </row>
    <row r="172" spans="1:8" ht="20.25" customHeight="1">
      <c r="A172" s="36">
        <f t="shared" si="20"/>
        <v>45825</v>
      </c>
      <c r="B172" s="47">
        <f t="shared" si="21"/>
        <v>45825</v>
      </c>
      <c r="C172" s="44" t="str">
        <f t="shared" si="22"/>
        <v>Sel</v>
      </c>
      <c r="D172" s="44"/>
      <c r="E172" s="44" t="str">
        <f t="shared" si="17"/>
        <v>Sel</v>
      </c>
      <c r="F172" s="34">
        <f t="shared" si="23"/>
        <v>25</v>
      </c>
      <c r="G172" s="33">
        <f t="shared" si="18"/>
        <v>1</v>
      </c>
      <c r="H172" s="46">
        <f t="shared" si="19"/>
        <v>1</v>
      </c>
    </row>
    <row r="173" spans="1:8" ht="20.25" customHeight="1">
      <c r="A173" s="53">
        <f t="shared" si="20"/>
        <v>45826</v>
      </c>
      <c r="B173" s="47">
        <f t="shared" si="21"/>
        <v>45826</v>
      </c>
      <c r="C173" s="44" t="str">
        <f t="shared" si="22"/>
        <v>Rab</v>
      </c>
      <c r="D173" s="44"/>
      <c r="E173" s="44" t="str">
        <f t="shared" si="17"/>
        <v>Rab</v>
      </c>
      <c r="F173" s="34">
        <f t="shared" si="23"/>
        <v>25</v>
      </c>
      <c r="G173" s="33">
        <f t="shared" si="18"/>
        <v>1</v>
      </c>
      <c r="H173" s="46">
        <f t="shared" si="19"/>
        <v>1</v>
      </c>
    </row>
    <row r="174" spans="1:8" ht="20.25" customHeight="1">
      <c r="A174" s="36">
        <f t="shared" si="20"/>
        <v>45827</v>
      </c>
      <c r="B174" s="47">
        <f t="shared" si="21"/>
        <v>45827</v>
      </c>
      <c r="C174" s="44" t="str">
        <f t="shared" si="22"/>
        <v>Kam</v>
      </c>
      <c r="D174" s="44"/>
      <c r="E174" s="44" t="str">
        <f t="shared" si="17"/>
        <v>Kam</v>
      </c>
      <c r="F174" s="34">
        <f t="shared" si="23"/>
        <v>25</v>
      </c>
      <c r="G174" s="33">
        <f t="shared" si="18"/>
        <v>1</v>
      </c>
      <c r="H174" s="46">
        <f t="shared" si="19"/>
        <v>1</v>
      </c>
    </row>
    <row r="175" spans="1:8" ht="20.25" customHeight="1">
      <c r="A175" s="36">
        <f t="shared" si="20"/>
        <v>45828</v>
      </c>
      <c r="B175" s="47">
        <f t="shared" si="21"/>
        <v>45828</v>
      </c>
      <c r="C175" s="44" t="str">
        <f t="shared" si="22"/>
        <v>Jum</v>
      </c>
      <c r="D175" s="44"/>
      <c r="E175" s="44" t="str">
        <f t="shared" si="17"/>
        <v>Jum</v>
      </c>
      <c r="F175" s="34">
        <f t="shared" si="23"/>
        <v>25</v>
      </c>
      <c r="G175" s="33">
        <f t="shared" si="18"/>
        <v>1</v>
      </c>
      <c r="H175" s="46">
        <f t="shared" si="19"/>
        <v>1</v>
      </c>
    </row>
    <row r="176" spans="1:8" ht="20.25" customHeight="1">
      <c r="A176" s="36">
        <f t="shared" si="20"/>
        <v>45829</v>
      </c>
      <c r="B176" s="47">
        <f t="shared" si="21"/>
        <v>45829</v>
      </c>
      <c r="C176" s="44" t="str">
        <f t="shared" si="22"/>
        <v>Sab</v>
      </c>
      <c r="D176" s="44"/>
      <c r="E176" s="44" t="str">
        <f t="shared" si="17"/>
        <v>Sab</v>
      </c>
      <c r="F176" s="34">
        <f t="shared" si="23"/>
        <v>25</v>
      </c>
      <c r="G176" s="33">
        <f t="shared" si="18"/>
        <v>1</v>
      </c>
      <c r="H176" s="46">
        <f t="shared" si="19"/>
        <v>1</v>
      </c>
    </row>
    <row r="177" spans="1:8" ht="20.25" customHeight="1">
      <c r="A177" s="36">
        <f t="shared" si="20"/>
        <v>45830</v>
      </c>
      <c r="B177" s="47">
        <f t="shared" si="21"/>
        <v>45830</v>
      </c>
      <c r="C177" s="44" t="str">
        <f t="shared" si="22"/>
        <v>Mgg</v>
      </c>
      <c r="D177" s="44"/>
      <c r="E177" s="44" t="str">
        <f t="shared" si="17"/>
        <v>Mgg</v>
      </c>
      <c r="F177" s="34">
        <f t="shared" si="23"/>
        <v>26</v>
      </c>
      <c r="G177" s="33">
        <f t="shared" si="18"/>
        <v>0</v>
      </c>
      <c r="H177" s="46">
        <f t="shared" si="19"/>
        <v>0</v>
      </c>
    </row>
    <row r="178" spans="1:8" ht="20.25" customHeight="1">
      <c r="A178" s="36">
        <f t="shared" si="20"/>
        <v>45831</v>
      </c>
      <c r="B178" s="47">
        <f t="shared" si="21"/>
        <v>45831</v>
      </c>
      <c r="C178" s="44" t="str">
        <f t="shared" si="22"/>
        <v>Sen</v>
      </c>
      <c r="D178" s="44"/>
      <c r="E178" s="44" t="str">
        <f t="shared" si="17"/>
        <v>Sen</v>
      </c>
      <c r="F178" s="34">
        <f t="shared" si="23"/>
        <v>26</v>
      </c>
      <c r="G178" s="33">
        <f t="shared" si="18"/>
        <v>1</v>
      </c>
      <c r="H178" s="46">
        <f t="shared" si="19"/>
        <v>1</v>
      </c>
    </row>
    <row r="179" spans="1:8" ht="20.25" customHeight="1">
      <c r="A179" s="36">
        <f t="shared" si="20"/>
        <v>45832</v>
      </c>
      <c r="B179" s="47">
        <f t="shared" si="21"/>
        <v>45832</v>
      </c>
      <c r="C179" s="44" t="str">
        <f t="shared" si="22"/>
        <v>Sel</v>
      </c>
      <c r="D179" s="44"/>
      <c r="E179" s="44" t="str">
        <f t="shared" si="17"/>
        <v>Sel</v>
      </c>
      <c r="F179" s="34">
        <f t="shared" si="23"/>
        <v>26</v>
      </c>
      <c r="G179" s="33">
        <f t="shared" si="18"/>
        <v>1</v>
      </c>
      <c r="H179" s="46">
        <f t="shared" si="19"/>
        <v>1</v>
      </c>
    </row>
    <row r="180" spans="1:8" ht="20.25" customHeight="1">
      <c r="A180" s="36">
        <f t="shared" si="20"/>
        <v>45833</v>
      </c>
      <c r="B180" s="47">
        <f t="shared" si="21"/>
        <v>45833</v>
      </c>
      <c r="C180" s="44" t="str">
        <f t="shared" si="22"/>
        <v>Rab</v>
      </c>
      <c r="D180" s="44"/>
      <c r="E180" s="44" t="str">
        <f t="shared" si="17"/>
        <v>Rab</v>
      </c>
      <c r="F180" s="34">
        <f t="shared" si="23"/>
        <v>26</v>
      </c>
      <c r="G180" s="33">
        <f t="shared" si="18"/>
        <v>1</v>
      </c>
      <c r="H180" s="46">
        <f t="shared" si="19"/>
        <v>1</v>
      </c>
    </row>
    <row r="181" spans="1:8" ht="20.25" customHeight="1">
      <c r="A181" s="36">
        <f t="shared" si="20"/>
        <v>45834</v>
      </c>
      <c r="B181" s="47">
        <f t="shared" si="21"/>
        <v>45834</v>
      </c>
      <c r="C181" s="44" t="str">
        <f t="shared" si="22"/>
        <v>Kam</v>
      </c>
      <c r="D181" s="44"/>
      <c r="E181" s="44" t="str">
        <f t="shared" si="17"/>
        <v>Kam</v>
      </c>
      <c r="F181" s="34">
        <f t="shared" si="23"/>
        <v>26</v>
      </c>
      <c r="G181" s="33">
        <f t="shared" si="18"/>
        <v>1</v>
      </c>
      <c r="H181" s="46">
        <f t="shared" si="19"/>
        <v>1</v>
      </c>
    </row>
    <row r="182" spans="1:8" ht="20.25" customHeight="1">
      <c r="A182" s="51">
        <f t="shared" si="20"/>
        <v>45835</v>
      </c>
      <c r="B182" s="52">
        <f t="shared" si="21"/>
        <v>45835</v>
      </c>
      <c r="C182" s="44" t="str">
        <f t="shared" si="22"/>
        <v>Jum</v>
      </c>
      <c r="D182" s="43" t="s">
        <v>397</v>
      </c>
      <c r="E182" s="44" t="str">
        <f t="shared" si="17"/>
        <v>Hon</v>
      </c>
      <c r="F182" s="34">
        <f t="shared" si="23"/>
        <v>26</v>
      </c>
      <c r="G182" s="33">
        <f t="shared" si="18"/>
        <v>1</v>
      </c>
      <c r="H182" s="46">
        <f t="shared" si="19"/>
        <v>1</v>
      </c>
    </row>
    <row r="183" spans="1:8" ht="20.25" customHeight="1">
      <c r="A183" s="36">
        <f t="shared" si="20"/>
        <v>45836</v>
      </c>
      <c r="B183" s="47">
        <f t="shared" si="21"/>
        <v>45836</v>
      </c>
      <c r="C183" s="44" t="str">
        <f t="shared" si="22"/>
        <v>Sab</v>
      </c>
      <c r="D183" s="44"/>
      <c r="E183" s="44" t="str">
        <f t="shared" si="17"/>
        <v>Sab</v>
      </c>
      <c r="F183" s="34">
        <f t="shared" si="23"/>
        <v>26</v>
      </c>
      <c r="G183" s="33">
        <f t="shared" si="18"/>
        <v>0</v>
      </c>
      <c r="H183" s="46">
        <f t="shared" si="19"/>
        <v>1</v>
      </c>
    </row>
    <row r="184" spans="1:8" ht="20.25" customHeight="1">
      <c r="A184" s="36">
        <f t="shared" si="20"/>
        <v>45837</v>
      </c>
      <c r="B184" s="47">
        <f t="shared" si="21"/>
        <v>45837</v>
      </c>
      <c r="C184" s="44" t="str">
        <f t="shared" si="22"/>
        <v>Mgg</v>
      </c>
      <c r="D184" s="44"/>
      <c r="E184" s="44" t="str">
        <f t="shared" si="17"/>
        <v>Mgg</v>
      </c>
      <c r="F184" s="34">
        <f t="shared" si="23"/>
        <v>27</v>
      </c>
      <c r="G184" s="33">
        <f t="shared" si="18"/>
        <v>0</v>
      </c>
      <c r="H184" s="46">
        <f t="shared" si="19"/>
        <v>0</v>
      </c>
    </row>
    <row r="185" spans="1:8" ht="20.25" customHeight="1">
      <c r="A185" s="36">
        <f t="shared" si="20"/>
        <v>45838</v>
      </c>
      <c r="B185" s="47">
        <f t="shared" si="21"/>
        <v>45838</v>
      </c>
      <c r="C185" s="44" t="str">
        <f t="shared" si="22"/>
        <v>Sen</v>
      </c>
      <c r="D185" s="44"/>
      <c r="E185" s="44" t="str">
        <f t="shared" si="17"/>
        <v>Sen</v>
      </c>
      <c r="F185" s="34">
        <f t="shared" si="23"/>
        <v>27</v>
      </c>
      <c r="G185" s="33">
        <f t="shared" si="18"/>
        <v>1</v>
      </c>
      <c r="H185" s="46">
        <f t="shared" si="19"/>
        <v>1</v>
      </c>
    </row>
    <row r="186" spans="1:8" ht="20.25" customHeight="1">
      <c r="A186" s="36">
        <f t="shared" si="20"/>
        <v>45839</v>
      </c>
      <c r="B186" s="47">
        <f t="shared" si="21"/>
        <v>45839</v>
      </c>
      <c r="C186" s="44" t="str">
        <f t="shared" si="22"/>
        <v>Sel</v>
      </c>
      <c r="D186" s="44"/>
      <c r="E186" s="44" t="str">
        <f t="shared" si="17"/>
        <v>Sel</v>
      </c>
      <c r="F186" s="34">
        <f t="shared" si="23"/>
        <v>27</v>
      </c>
      <c r="G186" s="33">
        <f t="shared" si="18"/>
        <v>1</v>
      </c>
      <c r="H186" s="46">
        <f t="shared" si="19"/>
        <v>1</v>
      </c>
    </row>
    <row r="187" spans="1:8" ht="20.25" customHeight="1">
      <c r="A187" s="36">
        <f t="shared" si="20"/>
        <v>45840</v>
      </c>
      <c r="B187" s="47">
        <f t="shared" si="21"/>
        <v>45840</v>
      </c>
      <c r="C187" s="44" t="str">
        <f t="shared" si="22"/>
        <v>Rab</v>
      </c>
      <c r="D187" s="44"/>
      <c r="E187" s="44" t="str">
        <f t="shared" si="17"/>
        <v>Rab</v>
      </c>
      <c r="F187" s="34">
        <f t="shared" si="23"/>
        <v>27</v>
      </c>
      <c r="G187" s="33">
        <f t="shared" si="18"/>
        <v>1</v>
      </c>
      <c r="H187" s="46">
        <f t="shared" si="19"/>
        <v>1</v>
      </c>
    </row>
    <row r="188" spans="1:8" ht="20.25" customHeight="1">
      <c r="A188" s="36">
        <f t="shared" si="20"/>
        <v>45841</v>
      </c>
      <c r="B188" s="47">
        <f t="shared" si="21"/>
        <v>45841</v>
      </c>
      <c r="C188" s="44" t="str">
        <f t="shared" si="22"/>
        <v>Kam</v>
      </c>
      <c r="D188" s="44"/>
      <c r="E188" s="44" t="str">
        <f t="shared" si="17"/>
        <v>Kam</v>
      </c>
      <c r="F188" s="34">
        <f t="shared" si="23"/>
        <v>27</v>
      </c>
      <c r="G188" s="33">
        <f t="shared" si="18"/>
        <v>1</v>
      </c>
      <c r="H188" s="46">
        <f t="shared" si="19"/>
        <v>1</v>
      </c>
    </row>
    <row r="189" spans="1:8" ht="20.25" customHeight="1">
      <c r="A189" s="36">
        <f t="shared" si="20"/>
        <v>45842</v>
      </c>
      <c r="B189" s="47">
        <f t="shared" si="21"/>
        <v>45842</v>
      </c>
      <c r="C189" s="44" t="str">
        <f t="shared" si="22"/>
        <v>Jum</v>
      </c>
      <c r="D189" s="44"/>
      <c r="E189" s="44" t="str">
        <f t="shared" si="17"/>
        <v>Jum</v>
      </c>
      <c r="F189" s="34">
        <f t="shared" si="23"/>
        <v>27</v>
      </c>
      <c r="G189" s="33">
        <f t="shared" si="18"/>
        <v>1</v>
      </c>
      <c r="H189" s="46">
        <f t="shared" si="19"/>
        <v>1</v>
      </c>
    </row>
    <row r="190" spans="1:8" ht="20.25" customHeight="1">
      <c r="A190" s="36">
        <f t="shared" si="20"/>
        <v>45843</v>
      </c>
      <c r="B190" s="47">
        <f t="shared" si="21"/>
        <v>45843</v>
      </c>
      <c r="C190" s="44" t="str">
        <f t="shared" si="22"/>
        <v>Sab</v>
      </c>
      <c r="D190" s="44"/>
      <c r="E190" s="44" t="str">
        <f t="shared" si="17"/>
        <v>Sab</v>
      </c>
      <c r="F190" s="34">
        <f t="shared" si="23"/>
        <v>27</v>
      </c>
      <c r="G190" s="33">
        <f t="shared" si="18"/>
        <v>1</v>
      </c>
      <c r="H190" s="46">
        <f t="shared" si="19"/>
        <v>1</v>
      </c>
    </row>
    <row r="191" spans="1:8" ht="20.25" customHeight="1">
      <c r="A191" s="36">
        <f t="shared" si="20"/>
        <v>45844</v>
      </c>
      <c r="B191" s="47">
        <f t="shared" si="21"/>
        <v>45844</v>
      </c>
      <c r="C191" s="44" t="str">
        <f t="shared" si="22"/>
        <v>Mgg</v>
      </c>
      <c r="D191" s="44"/>
      <c r="E191" s="44" t="str">
        <f t="shared" si="17"/>
        <v>Mgg</v>
      </c>
      <c r="F191" s="34">
        <f t="shared" si="23"/>
        <v>28</v>
      </c>
      <c r="G191" s="33">
        <f t="shared" si="18"/>
        <v>0</v>
      </c>
      <c r="H191" s="46">
        <f t="shared" si="19"/>
        <v>0</v>
      </c>
    </row>
    <row r="192" spans="1:8" ht="20.25" customHeight="1">
      <c r="A192" s="36">
        <f t="shared" si="20"/>
        <v>45845</v>
      </c>
      <c r="B192" s="47">
        <f t="shared" si="21"/>
        <v>45845</v>
      </c>
      <c r="C192" s="44" t="str">
        <f t="shared" si="22"/>
        <v>Sen</v>
      </c>
      <c r="D192" s="44"/>
      <c r="E192" s="44" t="str">
        <f t="shared" si="17"/>
        <v>Sen</v>
      </c>
      <c r="F192" s="34">
        <f t="shared" si="23"/>
        <v>28</v>
      </c>
      <c r="G192" s="33">
        <f t="shared" si="18"/>
        <v>1</v>
      </c>
      <c r="H192" s="46">
        <f t="shared" si="19"/>
        <v>1</v>
      </c>
    </row>
    <row r="193" spans="1:8" ht="20.25" customHeight="1">
      <c r="A193" s="53">
        <f t="shared" si="20"/>
        <v>45846</v>
      </c>
      <c r="B193" s="47">
        <f t="shared" si="21"/>
        <v>45846</v>
      </c>
      <c r="C193" s="44" t="str">
        <f t="shared" si="22"/>
        <v>Sel</v>
      </c>
      <c r="D193" s="44"/>
      <c r="E193" s="44" t="str">
        <f t="shared" si="17"/>
        <v>Sel</v>
      </c>
      <c r="F193" s="34">
        <f t="shared" si="23"/>
        <v>28</v>
      </c>
      <c r="G193" s="33">
        <f t="shared" si="18"/>
        <v>1</v>
      </c>
      <c r="H193" s="46">
        <f t="shared" si="19"/>
        <v>1</v>
      </c>
    </row>
    <row r="194" spans="1:8" ht="20.25" customHeight="1">
      <c r="A194" s="36">
        <f t="shared" si="20"/>
        <v>45847</v>
      </c>
      <c r="B194" s="47">
        <f t="shared" si="21"/>
        <v>45847</v>
      </c>
      <c r="C194" s="44" t="str">
        <f t="shared" si="22"/>
        <v>Rab</v>
      </c>
      <c r="D194" s="44"/>
      <c r="E194" s="44" t="str">
        <f t="shared" si="17"/>
        <v>Rab</v>
      </c>
      <c r="F194" s="34">
        <f t="shared" si="23"/>
        <v>28</v>
      </c>
      <c r="G194" s="33">
        <f t="shared" si="18"/>
        <v>1</v>
      </c>
      <c r="H194" s="46">
        <f t="shared" si="19"/>
        <v>1</v>
      </c>
    </row>
    <row r="195" spans="1:8" ht="20.25" customHeight="1">
      <c r="A195" s="36">
        <f t="shared" si="20"/>
        <v>45848</v>
      </c>
      <c r="B195" s="47">
        <f t="shared" si="21"/>
        <v>45848</v>
      </c>
      <c r="C195" s="44" t="str">
        <f t="shared" si="22"/>
        <v>Kam</v>
      </c>
      <c r="D195" s="44"/>
      <c r="E195" s="44" t="str">
        <f t="shared" si="17"/>
        <v>Kam</v>
      </c>
      <c r="F195" s="34">
        <f t="shared" si="23"/>
        <v>28</v>
      </c>
      <c r="G195" s="33">
        <f t="shared" si="18"/>
        <v>1</v>
      </c>
      <c r="H195" s="46">
        <f t="shared" si="19"/>
        <v>1</v>
      </c>
    </row>
    <row r="196" spans="1:8" ht="20.25" customHeight="1">
      <c r="A196" s="36">
        <f t="shared" si="20"/>
        <v>45849</v>
      </c>
      <c r="B196" s="47">
        <f t="shared" si="21"/>
        <v>45849</v>
      </c>
      <c r="C196" s="44" t="str">
        <f t="shared" si="22"/>
        <v>Jum</v>
      </c>
      <c r="D196" s="44"/>
      <c r="E196" s="44" t="str">
        <f t="shared" si="17"/>
        <v>Jum</v>
      </c>
      <c r="F196" s="34">
        <f t="shared" si="23"/>
        <v>28</v>
      </c>
      <c r="G196" s="33">
        <f t="shared" si="18"/>
        <v>1</v>
      </c>
      <c r="H196" s="46">
        <f t="shared" si="19"/>
        <v>1</v>
      </c>
    </row>
    <row r="197" spans="1:8" ht="20.25" customHeight="1">
      <c r="A197" s="36">
        <f t="shared" si="20"/>
        <v>45850</v>
      </c>
      <c r="B197" s="47">
        <f t="shared" si="21"/>
        <v>45850</v>
      </c>
      <c r="C197" s="44" t="str">
        <f t="shared" si="22"/>
        <v>Sab</v>
      </c>
      <c r="D197" s="44"/>
      <c r="E197" s="44" t="str">
        <f t="shared" si="17"/>
        <v>Sab</v>
      </c>
      <c r="F197" s="34">
        <f t="shared" si="23"/>
        <v>28</v>
      </c>
      <c r="G197" s="33">
        <f t="shared" si="18"/>
        <v>0</v>
      </c>
      <c r="H197" s="46">
        <f t="shared" si="19"/>
        <v>1</v>
      </c>
    </row>
    <row r="198" spans="1:8" ht="20.25" customHeight="1">
      <c r="A198" s="36">
        <f t="shared" si="20"/>
        <v>45851</v>
      </c>
      <c r="B198" s="47">
        <f t="shared" si="21"/>
        <v>45851</v>
      </c>
      <c r="C198" s="44" t="str">
        <f t="shared" si="22"/>
        <v>Mgg</v>
      </c>
      <c r="D198" s="44"/>
      <c r="E198" s="44" t="str">
        <f t="shared" ref="E198:E261" si="24">IF(D198="Hon",D198,C198)</f>
        <v>Mgg</v>
      </c>
      <c r="F198" s="34">
        <f t="shared" si="23"/>
        <v>29</v>
      </c>
      <c r="G198" s="33">
        <f t="shared" ref="G198:G261" si="25">IF(OR(AND(C198="Sen",OR(E198="Sen",E198="Hon")),
AND(C198="Sel",OR(E198="Sel",E198="Hon")),
AND(C198="Rab",OR(E198="Rab",E198="Hon")),
AND(C198="Kam",OR(E198="Kam",E198="Hon")),
AND(C198="Jum",OR(E198="Jum",E198="Hon")),
AND(C198="Sab",OR(E198="Sab",E198="Hon"),ISODD(F198))),1,0)</f>
        <v>0</v>
      </c>
      <c r="H198" s="46">
        <f t="shared" ref="H198:H261" si="26">IF(OR(AND(C198="Sen",OR(E198="Sen",E198="Hon")),
AND(C198="Sel",OR(E198="Sel",E198="Hon")),
AND(C198="Rab",OR(E198="Rab",E198="Hon")),
AND(C198="Kam",OR(E198="Kam",E198="Hon")),
AND(C198="Jum",OR(E198="Jum",E198="Hon")),
AND(C198="Sab",OR(E198="Sab",E198="Hon"))),1,0)</f>
        <v>0</v>
      </c>
    </row>
    <row r="199" spans="1:8" ht="20.25" customHeight="1">
      <c r="A199" s="36">
        <f t="shared" ref="A199:A262" si="27">A198+1</f>
        <v>45852</v>
      </c>
      <c r="B199" s="47">
        <f t="shared" ref="B199:B262" si="28">VALUE(A199)</f>
        <v>45852</v>
      </c>
      <c r="C199" s="44" t="str">
        <f t="shared" ref="C199:C262" si="29">IF(C198="Mgg","Sen",IF(C198="Sen","Sel",IF(C198="Sel","Rab",IF(C198="Rab","Kam",IF(C198="Kam","Jum",IF(C198="Jum","Sab",IF(C198="Sab","Mgg")))))))</f>
        <v>Sen</v>
      </c>
      <c r="D199" s="44"/>
      <c r="E199" s="44" t="str">
        <f t="shared" si="24"/>
        <v>Sen</v>
      </c>
      <c r="F199" s="34">
        <f t="shared" si="23"/>
        <v>29</v>
      </c>
      <c r="G199" s="33">
        <f t="shared" si="25"/>
        <v>1</v>
      </c>
      <c r="H199" s="46">
        <f t="shared" si="26"/>
        <v>1</v>
      </c>
    </row>
    <row r="200" spans="1:8" ht="20.25" customHeight="1">
      <c r="A200" s="36">
        <f t="shared" si="27"/>
        <v>45853</v>
      </c>
      <c r="B200" s="47">
        <f t="shared" si="28"/>
        <v>45853</v>
      </c>
      <c r="C200" s="44" t="str">
        <f t="shared" si="29"/>
        <v>Sel</v>
      </c>
      <c r="D200" s="44"/>
      <c r="E200" s="44" t="str">
        <f t="shared" si="24"/>
        <v>Sel</v>
      </c>
      <c r="F200" s="34">
        <f t="shared" si="23"/>
        <v>29</v>
      </c>
      <c r="G200" s="33">
        <f t="shared" si="25"/>
        <v>1</v>
      </c>
      <c r="H200" s="46">
        <f t="shared" si="26"/>
        <v>1</v>
      </c>
    </row>
    <row r="201" spans="1:8" ht="20.25" customHeight="1">
      <c r="A201" s="36">
        <f t="shared" si="27"/>
        <v>45854</v>
      </c>
      <c r="B201" s="47">
        <f t="shared" si="28"/>
        <v>45854</v>
      </c>
      <c r="C201" s="44" t="str">
        <f t="shared" si="29"/>
        <v>Rab</v>
      </c>
      <c r="D201" s="44"/>
      <c r="E201" s="44" t="str">
        <f t="shared" si="24"/>
        <v>Rab</v>
      </c>
      <c r="F201" s="34">
        <f t="shared" si="23"/>
        <v>29</v>
      </c>
      <c r="G201" s="33">
        <f t="shared" si="25"/>
        <v>1</v>
      </c>
      <c r="H201" s="46">
        <f t="shared" si="26"/>
        <v>1</v>
      </c>
    </row>
    <row r="202" spans="1:8" ht="20.25" customHeight="1">
      <c r="A202" s="36">
        <f t="shared" si="27"/>
        <v>45855</v>
      </c>
      <c r="B202" s="47">
        <f t="shared" si="28"/>
        <v>45855</v>
      </c>
      <c r="C202" s="44" t="str">
        <f t="shared" si="29"/>
        <v>Kam</v>
      </c>
      <c r="D202" s="44"/>
      <c r="E202" s="44" t="str">
        <f t="shared" si="24"/>
        <v>Kam</v>
      </c>
      <c r="F202" s="34">
        <f t="shared" si="23"/>
        <v>29</v>
      </c>
      <c r="G202" s="33">
        <f t="shared" si="25"/>
        <v>1</v>
      </c>
      <c r="H202" s="46">
        <f t="shared" si="26"/>
        <v>1</v>
      </c>
    </row>
    <row r="203" spans="1:8" ht="20.25" customHeight="1">
      <c r="A203" s="36">
        <f t="shared" si="27"/>
        <v>45856</v>
      </c>
      <c r="B203" s="47">
        <f t="shared" si="28"/>
        <v>45856</v>
      </c>
      <c r="C203" s="44" t="str">
        <f t="shared" si="29"/>
        <v>Jum</v>
      </c>
      <c r="D203" s="44"/>
      <c r="E203" s="44" t="str">
        <f t="shared" si="24"/>
        <v>Jum</v>
      </c>
      <c r="F203" s="34">
        <f t="shared" si="23"/>
        <v>29</v>
      </c>
      <c r="G203" s="33">
        <f t="shared" si="25"/>
        <v>1</v>
      </c>
      <c r="H203" s="46">
        <f t="shared" si="26"/>
        <v>1</v>
      </c>
    </row>
    <row r="204" spans="1:8" ht="20.25" customHeight="1">
      <c r="A204" s="36">
        <f t="shared" si="27"/>
        <v>45857</v>
      </c>
      <c r="B204" s="47">
        <f t="shared" si="28"/>
        <v>45857</v>
      </c>
      <c r="C204" s="44" t="str">
        <f t="shared" si="29"/>
        <v>Sab</v>
      </c>
      <c r="D204" s="44"/>
      <c r="E204" s="44" t="str">
        <f t="shared" si="24"/>
        <v>Sab</v>
      </c>
      <c r="F204" s="34">
        <f t="shared" si="23"/>
        <v>29</v>
      </c>
      <c r="G204" s="33">
        <f t="shared" si="25"/>
        <v>1</v>
      </c>
      <c r="H204" s="46">
        <f t="shared" si="26"/>
        <v>1</v>
      </c>
    </row>
    <row r="205" spans="1:8" ht="20.25" customHeight="1">
      <c r="A205" s="36">
        <f t="shared" si="27"/>
        <v>45858</v>
      </c>
      <c r="B205" s="47">
        <f t="shared" si="28"/>
        <v>45858</v>
      </c>
      <c r="C205" s="44" t="str">
        <f t="shared" si="29"/>
        <v>Mgg</v>
      </c>
      <c r="D205" s="44"/>
      <c r="E205" s="44" t="str">
        <f t="shared" si="24"/>
        <v>Mgg</v>
      </c>
      <c r="F205" s="34">
        <f t="shared" ref="F205:F268" si="30">F198+1</f>
        <v>30</v>
      </c>
      <c r="G205" s="33">
        <f t="shared" si="25"/>
        <v>0</v>
      </c>
      <c r="H205" s="46">
        <f t="shared" si="26"/>
        <v>0</v>
      </c>
    </row>
    <row r="206" spans="1:8" ht="20.25" customHeight="1">
      <c r="A206" s="36">
        <f t="shared" si="27"/>
        <v>45859</v>
      </c>
      <c r="B206" s="47">
        <f t="shared" si="28"/>
        <v>45859</v>
      </c>
      <c r="C206" s="44" t="str">
        <f t="shared" si="29"/>
        <v>Sen</v>
      </c>
      <c r="D206" s="44"/>
      <c r="E206" s="44" t="str">
        <f t="shared" si="24"/>
        <v>Sen</v>
      </c>
      <c r="F206" s="34">
        <f t="shared" si="30"/>
        <v>30</v>
      </c>
      <c r="G206" s="33">
        <f t="shared" si="25"/>
        <v>1</v>
      </c>
      <c r="H206" s="46">
        <f t="shared" si="26"/>
        <v>1</v>
      </c>
    </row>
    <row r="207" spans="1:8" ht="20.25" customHeight="1">
      <c r="A207" s="36">
        <f t="shared" si="27"/>
        <v>45860</v>
      </c>
      <c r="B207" s="47">
        <f t="shared" si="28"/>
        <v>45860</v>
      </c>
      <c r="C207" s="44" t="str">
        <f t="shared" si="29"/>
        <v>Sel</v>
      </c>
      <c r="D207" s="44"/>
      <c r="E207" s="44" t="str">
        <f t="shared" si="24"/>
        <v>Sel</v>
      </c>
      <c r="F207" s="34">
        <f t="shared" si="30"/>
        <v>30</v>
      </c>
      <c r="G207" s="33">
        <f t="shared" si="25"/>
        <v>1</v>
      </c>
      <c r="H207" s="46">
        <f t="shared" si="26"/>
        <v>1</v>
      </c>
    </row>
    <row r="208" spans="1:8" ht="20.25" customHeight="1">
      <c r="A208" s="36">
        <f t="shared" si="27"/>
        <v>45861</v>
      </c>
      <c r="B208" s="47">
        <f t="shared" si="28"/>
        <v>45861</v>
      </c>
      <c r="C208" s="44" t="str">
        <f t="shared" si="29"/>
        <v>Rab</v>
      </c>
      <c r="D208" s="44"/>
      <c r="E208" s="44" t="str">
        <f t="shared" si="24"/>
        <v>Rab</v>
      </c>
      <c r="F208" s="34">
        <f t="shared" si="30"/>
        <v>30</v>
      </c>
      <c r="G208" s="33">
        <f t="shared" si="25"/>
        <v>1</v>
      </c>
      <c r="H208" s="46">
        <f t="shared" si="26"/>
        <v>1</v>
      </c>
    </row>
    <row r="209" spans="1:8" ht="20.25" customHeight="1">
      <c r="A209" s="36">
        <f t="shared" si="27"/>
        <v>45862</v>
      </c>
      <c r="B209" s="47">
        <f t="shared" si="28"/>
        <v>45862</v>
      </c>
      <c r="C209" s="44" t="str">
        <f t="shared" si="29"/>
        <v>Kam</v>
      </c>
      <c r="D209" s="44"/>
      <c r="E209" s="44" t="str">
        <f t="shared" si="24"/>
        <v>Kam</v>
      </c>
      <c r="F209" s="34">
        <f t="shared" si="30"/>
        <v>30</v>
      </c>
      <c r="G209" s="33">
        <f t="shared" si="25"/>
        <v>1</v>
      </c>
      <c r="H209" s="46">
        <f t="shared" si="26"/>
        <v>1</v>
      </c>
    </row>
    <row r="210" spans="1:8" ht="20.25" customHeight="1">
      <c r="A210" s="36">
        <f t="shared" si="27"/>
        <v>45863</v>
      </c>
      <c r="B210" s="47">
        <f t="shared" si="28"/>
        <v>45863</v>
      </c>
      <c r="C210" s="44" t="str">
        <f t="shared" si="29"/>
        <v>Jum</v>
      </c>
      <c r="D210" s="44"/>
      <c r="E210" s="44" t="str">
        <f t="shared" si="24"/>
        <v>Jum</v>
      </c>
      <c r="F210" s="34">
        <f t="shared" si="30"/>
        <v>30</v>
      </c>
      <c r="G210" s="33">
        <f t="shared" si="25"/>
        <v>1</v>
      </c>
      <c r="H210" s="46">
        <f t="shared" si="26"/>
        <v>1</v>
      </c>
    </row>
    <row r="211" spans="1:8" ht="20.25" customHeight="1">
      <c r="A211" s="36">
        <f t="shared" si="27"/>
        <v>45864</v>
      </c>
      <c r="B211" s="47">
        <f t="shared" si="28"/>
        <v>45864</v>
      </c>
      <c r="C211" s="44" t="str">
        <f t="shared" si="29"/>
        <v>Sab</v>
      </c>
      <c r="D211" s="44"/>
      <c r="E211" s="44" t="str">
        <f t="shared" si="24"/>
        <v>Sab</v>
      </c>
      <c r="F211" s="34">
        <f t="shared" si="30"/>
        <v>30</v>
      </c>
      <c r="G211" s="33">
        <f t="shared" si="25"/>
        <v>0</v>
      </c>
      <c r="H211" s="46">
        <f t="shared" si="26"/>
        <v>1</v>
      </c>
    </row>
    <row r="212" spans="1:8" ht="20.25" customHeight="1">
      <c r="A212" s="36">
        <f t="shared" si="27"/>
        <v>45865</v>
      </c>
      <c r="B212" s="47">
        <f t="shared" si="28"/>
        <v>45865</v>
      </c>
      <c r="C212" s="44" t="str">
        <f t="shared" si="29"/>
        <v>Mgg</v>
      </c>
      <c r="D212" s="44"/>
      <c r="E212" s="44" t="str">
        <f t="shared" si="24"/>
        <v>Mgg</v>
      </c>
      <c r="F212" s="34">
        <f t="shared" si="30"/>
        <v>31</v>
      </c>
      <c r="G212" s="33">
        <f t="shared" si="25"/>
        <v>0</v>
      </c>
      <c r="H212" s="46">
        <f t="shared" si="26"/>
        <v>0</v>
      </c>
    </row>
    <row r="213" spans="1:8" ht="20.25" customHeight="1">
      <c r="A213" s="36">
        <f t="shared" si="27"/>
        <v>45866</v>
      </c>
      <c r="B213" s="47">
        <f t="shared" si="28"/>
        <v>45866</v>
      </c>
      <c r="C213" s="44" t="str">
        <f t="shared" si="29"/>
        <v>Sen</v>
      </c>
      <c r="D213" s="44"/>
      <c r="E213" s="44" t="str">
        <f t="shared" si="24"/>
        <v>Sen</v>
      </c>
      <c r="F213" s="34">
        <f t="shared" si="30"/>
        <v>31</v>
      </c>
      <c r="G213" s="33">
        <f t="shared" si="25"/>
        <v>1</v>
      </c>
      <c r="H213" s="46">
        <f t="shared" si="26"/>
        <v>1</v>
      </c>
    </row>
    <row r="214" spans="1:8" ht="20.25" customHeight="1">
      <c r="A214" s="36">
        <f t="shared" si="27"/>
        <v>45867</v>
      </c>
      <c r="B214" s="47">
        <f t="shared" si="28"/>
        <v>45867</v>
      </c>
      <c r="C214" s="44" t="str">
        <f t="shared" si="29"/>
        <v>Sel</v>
      </c>
      <c r="D214" s="44"/>
      <c r="E214" s="44" t="str">
        <f t="shared" si="24"/>
        <v>Sel</v>
      </c>
      <c r="F214" s="34">
        <f t="shared" si="30"/>
        <v>31</v>
      </c>
      <c r="G214" s="33">
        <f t="shared" si="25"/>
        <v>1</v>
      </c>
      <c r="H214" s="46">
        <f t="shared" si="26"/>
        <v>1</v>
      </c>
    </row>
    <row r="215" spans="1:8" ht="20.25" customHeight="1">
      <c r="A215" s="36">
        <f t="shared" si="27"/>
        <v>45868</v>
      </c>
      <c r="B215" s="47">
        <f t="shared" si="28"/>
        <v>45868</v>
      </c>
      <c r="C215" s="44" t="str">
        <f t="shared" si="29"/>
        <v>Rab</v>
      </c>
      <c r="D215" s="44"/>
      <c r="E215" s="44" t="str">
        <f t="shared" si="24"/>
        <v>Rab</v>
      </c>
      <c r="F215" s="34">
        <f t="shared" si="30"/>
        <v>31</v>
      </c>
      <c r="G215" s="33">
        <f t="shared" si="25"/>
        <v>1</v>
      </c>
      <c r="H215" s="46">
        <f t="shared" si="26"/>
        <v>1</v>
      </c>
    </row>
    <row r="216" spans="1:8" ht="20.25" customHeight="1">
      <c r="A216" s="36">
        <f t="shared" si="27"/>
        <v>45869</v>
      </c>
      <c r="B216" s="47">
        <f t="shared" si="28"/>
        <v>45869</v>
      </c>
      <c r="C216" s="44" t="str">
        <f t="shared" si="29"/>
        <v>Kam</v>
      </c>
      <c r="D216" s="44"/>
      <c r="E216" s="44" t="str">
        <f t="shared" si="24"/>
        <v>Kam</v>
      </c>
      <c r="F216" s="34">
        <f t="shared" si="30"/>
        <v>31</v>
      </c>
      <c r="G216" s="33">
        <f t="shared" si="25"/>
        <v>1</v>
      </c>
      <c r="H216" s="46">
        <f t="shared" si="26"/>
        <v>1</v>
      </c>
    </row>
    <row r="217" spans="1:8" ht="20.25" customHeight="1">
      <c r="A217" s="36">
        <f t="shared" si="27"/>
        <v>45870</v>
      </c>
      <c r="B217" s="47">
        <f t="shared" si="28"/>
        <v>45870</v>
      </c>
      <c r="C217" s="44" t="str">
        <f t="shared" si="29"/>
        <v>Jum</v>
      </c>
      <c r="D217" s="44"/>
      <c r="E217" s="44" t="str">
        <f t="shared" si="24"/>
        <v>Jum</v>
      </c>
      <c r="F217" s="34">
        <f t="shared" si="30"/>
        <v>31</v>
      </c>
      <c r="G217" s="33">
        <f t="shared" si="25"/>
        <v>1</v>
      </c>
      <c r="H217" s="46">
        <f t="shared" si="26"/>
        <v>1</v>
      </c>
    </row>
    <row r="218" spans="1:8" ht="20.25" customHeight="1">
      <c r="A218" s="36">
        <f t="shared" si="27"/>
        <v>45871</v>
      </c>
      <c r="B218" s="47">
        <f t="shared" si="28"/>
        <v>45871</v>
      </c>
      <c r="C218" s="44" t="str">
        <f t="shared" si="29"/>
        <v>Sab</v>
      </c>
      <c r="D218" s="44"/>
      <c r="E218" s="44" t="str">
        <f t="shared" si="24"/>
        <v>Sab</v>
      </c>
      <c r="F218" s="34">
        <f t="shared" si="30"/>
        <v>31</v>
      </c>
      <c r="G218" s="33">
        <f t="shared" si="25"/>
        <v>1</v>
      </c>
      <c r="H218" s="46">
        <f t="shared" si="26"/>
        <v>1</v>
      </c>
    </row>
    <row r="219" spans="1:8" ht="20.25" customHeight="1">
      <c r="A219" s="36">
        <f t="shared" si="27"/>
        <v>45872</v>
      </c>
      <c r="B219" s="47">
        <f t="shared" si="28"/>
        <v>45872</v>
      </c>
      <c r="C219" s="44" t="str">
        <f t="shared" si="29"/>
        <v>Mgg</v>
      </c>
      <c r="D219" s="44"/>
      <c r="E219" s="44" t="str">
        <f t="shared" si="24"/>
        <v>Mgg</v>
      </c>
      <c r="F219" s="34">
        <f t="shared" si="30"/>
        <v>32</v>
      </c>
      <c r="G219" s="33">
        <f t="shared" si="25"/>
        <v>0</v>
      </c>
      <c r="H219" s="46">
        <f t="shared" si="26"/>
        <v>0</v>
      </c>
    </row>
    <row r="220" spans="1:8" ht="20.25" customHeight="1">
      <c r="A220" s="36">
        <f t="shared" si="27"/>
        <v>45873</v>
      </c>
      <c r="B220" s="47">
        <f t="shared" si="28"/>
        <v>45873</v>
      </c>
      <c r="C220" s="44" t="str">
        <f t="shared" si="29"/>
        <v>Sen</v>
      </c>
      <c r="D220" s="44"/>
      <c r="E220" s="44" t="str">
        <f t="shared" si="24"/>
        <v>Sen</v>
      </c>
      <c r="F220" s="34">
        <f t="shared" si="30"/>
        <v>32</v>
      </c>
      <c r="G220" s="33">
        <f t="shared" si="25"/>
        <v>1</v>
      </c>
      <c r="H220" s="46">
        <f t="shared" si="26"/>
        <v>1</v>
      </c>
    </row>
    <row r="221" spans="1:8" ht="20.25" customHeight="1">
      <c r="A221" s="36">
        <f t="shared" si="27"/>
        <v>45874</v>
      </c>
      <c r="B221" s="47">
        <f t="shared" si="28"/>
        <v>45874</v>
      </c>
      <c r="C221" s="44" t="str">
        <f t="shared" si="29"/>
        <v>Sel</v>
      </c>
      <c r="D221" s="44"/>
      <c r="E221" s="44" t="str">
        <f t="shared" si="24"/>
        <v>Sel</v>
      </c>
      <c r="F221" s="34">
        <f t="shared" si="30"/>
        <v>32</v>
      </c>
      <c r="G221" s="33">
        <f t="shared" si="25"/>
        <v>1</v>
      </c>
      <c r="H221" s="46">
        <f t="shared" si="26"/>
        <v>1</v>
      </c>
    </row>
    <row r="222" spans="1:8" ht="20.25" customHeight="1">
      <c r="A222" s="36">
        <f t="shared" si="27"/>
        <v>45875</v>
      </c>
      <c r="B222" s="47">
        <f t="shared" si="28"/>
        <v>45875</v>
      </c>
      <c r="C222" s="44" t="str">
        <f t="shared" si="29"/>
        <v>Rab</v>
      </c>
      <c r="D222" s="44"/>
      <c r="E222" s="44" t="str">
        <f t="shared" si="24"/>
        <v>Rab</v>
      </c>
      <c r="F222" s="34">
        <f t="shared" si="30"/>
        <v>32</v>
      </c>
      <c r="G222" s="33">
        <f t="shared" si="25"/>
        <v>1</v>
      </c>
      <c r="H222" s="46">
        <f t="shared" si="26"/>
        <v>1</v>
      </c>
    </row>
    <row r="223" spans="1:8" ht="20.25" customHeight="1">
      <c r="A223" s="36">
        <f t="shared" si="27"/>
        <v>45876</v>
      </c>
      <c r="B223" s="47">
        <f t="shared" si="28"/>
        <v>45876</v>
      </c>
      <c r="C223" s="44" t="str">
        <f t="shared" si="29"/>
        <v>Kam</v>
      </c>
      <c r="D223" s="44"/>
      <c r="E223" s="44" t="str">
        <f t="shared" si="24"/>
        <v>Kam</v>
      </c>
      <c r="F223" s="34">
        <f t="shared" si="30"/>
        <v>32</v>
      </c>
      <c r="G223" s="33">
        <f t="shared" si="25"/>
        <v>1</v>
      </c>
      <c r="H223" s="46">
        <f t="shared" si="26"/>
        <v>1</v>
      </c>
    </row>
    <row r="224" spans="1:8" ht="20.25" customHeight="1">
      <c r="A224" s="36">
        <f t="shared" si="27"/>
        <v>45877</v>
      </c>
      <c r="B224" s="47">
        <f t="shared" si="28"/>
        <v>45877</v>
      </c>
      <c r="C224" s="44" t="str">
        <f t="shared" si="29"/>
        <v>Jum</v>
      </c>
      <c r="D224" s="44"/>
      <c r="E224" s="44" t="str">
        <f t="shared" si="24"/>
        <v>Jum</v>
      </c>
      <c r="F224" s="34">
        <f t="shared" si="30"/>
        <v>32</v>
      </c>
      <c r="G224" s="33">
        <f t="shared" si="25"/>
        <v>1</v>
      </c>
      <c r="H224" s="46">
        <f t="shared" si="26"/>
        <v>1</v>
      </c>
    </row>
    <row r="225" spans="1:8" ht="20.25" customHeight="1">
      <c r="A225" s="36">
        <f t="shared" si="27"/>
        <v>45878</v>
      </c>
      <c r="B225" s="47">
        <f t="shared" si="28"/>
        <v>45878</v>
      </c>
      <c r="C225" s="44" t="str">
        <f t="shared" si="29"/>
        <v>Sab</v>
      </c>
      <c r="D225" s="44"/>
      <c r="E225" s="44" t="str">
        <f t="shared" si="24"/>
        <v>Sab</v>
      </c>
      <c r="F225" s="34">
        <f t="shared" si="30"/>
        <v>32</v>
      </c>
      <c r="G225" s="33">
        <f t="shared" si="25"/>
        <v>0</v>
      </c>
      <c r="H225" s="46">
        <f t="shared" si="26"/>
        <v>1</v>
      </c>
    </row>
    <row r="226" spans="1:8" ht="20.25" customHeight="1">
      <c r="A226" s="36">
        <f t="shared" si="27"/>
        <v>45879</v>
      </c>
      <c r="B226" s="47">
        <f t="shared" si="28"/>
        <v>45879</v>
      </c>
      <c r="C226" s="44" t="str">
        <f t="shared" si="29"/>
        <v>Mgg</v>
      </c>
      <c r="D226" s="44"/>
      <c r="E226" s="44" t="str">
        <f t="shared" si="24"/>
        <v>Mgg</v>
      </c>
      <c r="F226" s="34">
        <f t="shared" si="30"/>
        <v>33</v>
      </c>
      <c r="G226" s="33">
        <f t="shared" si="25"/>
        <v>0</v>
      </c>
      <c r="H226" s="46">
        <f t="shared" si="26"/>
        <v>0</v>
      </c>
    </row>
    <row r="227" spans="1:8" ht="20.25" customHeight="1">
      <c r="A227" s="36">
        <f t="shared" si="27"/>
        <v>45880</v>
      </c>
      <c r="B227" s="47">
        <f t="shared" si="28"/>
        <v>45880</v>
      </c>
      <c r="C227" s="44" t="str">
        <f t="shared" si="29"/>
        <v>Sen</v>
      </c>
      <c r="D227" s="44"/>
      <c r="E227" s="44" t="str">
        <f t="shared" si="24"/>
        <v>Sen</v>
      </c>
      <c r="F227" s="34">
        <f t="shared" si="30"/>
        <v>33</v>
      </c>
      <c r="G227" s="33">
        <f t="shared" si="25"/>
        <v>1</v>
      </c>
      <c r="H227" s="46">
        <f t="shared" si="26"/>
        <v>1</v>
      </c>
    </row>
    <row r="228" spans="1:8" ht="20.25" customHeight="1">
      <c r="A228" s="36">
        <f t="shared" si="27"/>
        <v>45881</v>
      </c>
      <c r="B228" s="47">
        <f t="shared" si="28"/>
        <v>45881</v>
      </c>
      <c r="C228" s="44" t="str">
        <f t="shared" si="29"/>
        <v>Sel</v>
      </c>
      <c r="D228" s="44"/>
      <c r="E228" s="44" t="str">
        <f t="shared" si="24"/>
        <v>Sel</v>
      </c>
      <c r="F228" s="34">
        <f t="shared" si="30"/>
        <v>33</v>
      </c>
      <c r="G228" s="33">
        <f t="shared" si="25"/>
        <v>1</v>
      </c>
      <c r="H228" s="46">
        <f t="shared" si="26"/>
        <v>1</v>
      </c>
    </row>
    <row r="229" spans="1:8" ht="20.25" customHeight="1">
      <c r="A229" s="36">
        <f t="shared" si="27"/>
        <v>45882</v>
      </c>
      <c r="B229" s="47">
        <f t="shared" si="28"/>
        <v>45882</v>
      </c>
      <c r="C229" s="44" t="str">
        <f t="shared" si="29"/>
        <v>Rab</v>
      </c>
      <c r="D229" s="44"/>
      <c r="E229" s="44" t="str">
        <f t="shared" si="24"/>
        <v>Rab</v>
      </c>
      <c r="F229" s="34">
        <f t="shared" si="30"/>
        <v>33</v>
      </c>
      <c r="G229" s="33">
        <f t="shared" si="25"/>
        <v>1</v>
      </c>
      <c r="H229" s="46">
        <f t="shared" si="26"/>
        <v>1</v>
      </c>
    </row>
    <row r="230" spans="1:8" ht="20.25" customHeight="1">
      <c r="A230" s="36">
        <f t="shared" si="27"/>
        <v>45883</v>
      </c>
      <c r="B230" s="47">
        <f t="shared" si="28"/>
        <v>45883</v>
      </c>
      <c r="C230" s="44" t="str">
        <f t="shared" si="29"/>
        <v>Kam</v>
      </c>
      <c r="D230" s="44"/>
      <c r="E230" s="44" t="str">
        <f t="shared" si="24"/>
        <v>Kam</v>
      </c>
      <c r="F230" s="34">
        <f t="shared" si="30"/>
        <v>33</v>
      </c>
      <c r="G230" s="33">
        <f t="shared" si="25"/>
        <v>1</v>
      </c>
      <c r="H230" s="46">
        <f t="shared" si="26"/>
        <v>1</v>
      </c>
    </row>
    <row r="231" spans="1:8" ht="20.25" customHeight="1">
      <c r="A231" s="36">
        <f t="shared" si="27"/>
        <v>45884</v>
      </c>
      <c r="B231" s="47">
        <f t="shared" si="28"/>
        <v>45884</v>
      </c>
      <c r="C231" s="44" t="str">
        <f t="shared" si="29"/>
        <v>Jum</v>
      </c>
      <c r="D231" s="44"/>
      <c r="E231" s="44" t="str">
        <f t="shared" si="24"/>
        <v>Jum</v>
      </c>
      <c r="F231" s="34">
        <f t="shared" si="30"/>
        <v>33</v>
      </c>
      <c r="G231" s="33">
        <f t="shared" si="25"/>
        <v>1</v>
      </c>
      <c r="H231" s="46">
        <f t="shared" si="26"/>
        <v>1</v>
      </c>
    </row>
    <row r="232" spans="1:8" ht="20.25" customHeight="1">
      <c r="A232" s="36">
        <f t="shared" si="27"/>
        <v>45885</v>
      </c>
      <c r="B232" s="47">
        <f t="shared" si="28"/>
        <v>45885</v>
      </c>
      <c r="C232" s="44" t="str">
        <f t="shared" si="29"/>
        <v>Sab</v>
      </c>
      <c r="D232" s="44"/>
      <c r="E232" s="44" t="str">
        <f t="shared" si="24"/>
        <v>Sab</v>
      </c>
      <c r="F232" s="34">
        <f t="shared" si="30"/>
        <v>33</v>
      </c>
      <c r="G232" s="33">
        <f t="shared" si="25"/>
        <v>1</v>
      </c>
      <c r="H232" s="46">
        <f t="shared" si="26"/>
        <v>1</v>
      </c>
    </row>
    <row r="233" spans="1:8" ht="20.25" customHeight="1">
      <c r="A233" s="51">
        <f t="shared" si="27"/>
        <v>45886</v>
      </c>
      <c r="B233" s="52">
        <f t="shared" si="28"/>
        <v>45886</v>
      </c>
      <c r="C233" s="44" t="str">
        <f t="shared" si="29"/>
        <v>Mgg</v>
      </c>
      <c r="D233" s="43" t="s">
        <v>397</v>
      </c>
      <c r="E233" s="44" t="str">
        <f t="shared" si="24"/>
        <v>Hon</v>
      </c>
      <c r="F233" s="34">
        <f t="shared" si="30"/>
        <v>34</v>
      </c>
      <c r="G233" s="33">
        <f t="shared" si="25"/>
        <v>0</v>
      </c>
      <c r="H233" s="46">
        <f t="shared" si="26"/>
        <v>0</v>
      </c>
    </row>
    <row r="234" spans="1:8" ht="20.25" customHeight="1">
      <c r="A234" s="53">
        <f t="shared" si="27"/>
        <v>45887</v>
      </c>
      <c r="B234" s="47">
        <f t="shared" si="28"/>
        <v>45887</v>
      </c>
      <c r="C234" s="44" t="str">
        <f t="shared" si="29"/>
        <v>Sen</v>
      </c>
      <c r="D234" s="44"/>
      <c r="E234" s="44" t="str">
        <f t="shared" si="24"/>
        <v>Sen</v>
      </c>
      <c r="F234" s="34">
        <f t="shared" si="30"/>
        <v>34</v>
      </c>
      <c r="G234" s="33">
        <f t="shared" si="25"/>
        <v>1</v>
      </c>
      <c r="H234" s="46">
        <f t="shared" si="26"/>
        <v>1</v>
      </c>
    </row>
    <row r="235" spans="1:8" ht="20.25" customHeight="1">
      <c r="A235" s="36">
        <f t="shared" si="27"/>
        <v>45888</v>
      </c>
      <c r="B235" s="47">
        <f t="shared" si="28"/>
        <v>45888</v>
      </c>
      <c r="C235" s="44" t="str">
        <f t="shared" si="29"/>
        <v>Sel</v>
      </c>
      <c r="D235" s="44"/>
      <c r="E235" s="44" t="str">
        <f t="shared" si="24"/>
        <v>Sel</v>
      </c>
      <c r="F235" s="34">
        <f t="shared" si="30"/>
        <v>34</v>
      </c>
      <c r="G235" s="33">
        <f t="shared" si="25"/>
        <v>1</v>
      </c>
      <c r="H235" s="46">
        <f t="shared" si="26"/>
        <v>1</v>
      </c>
    </row>
    <row r="236" spans="1:8" ht="20.25" customHeight="1">
      <c r="A236" s="36">
        <f t="shared" si="27"/>
        <v>45889</v>
      </c>
      <c r="B236" s="47">
        <f t="shared" si="28"/>
        <v>45889</v>
      </c>
      <c r="C236" s="44" t="str">
        <f t="shared" si="29"/>
        <v>Rab</v>
      </c>
      <c r="D236" s="44"/>
      <c r="E236" s="44" t="str">
        <f t="shared" si="24"/>
        <v>Rab</v>
      </c>
      <c r="F236" s="34">
        <f t="shared" si="30"/>
        <v>34</v>
      </c>
      <c r="G236" s="33">
        <f t="shared" si="25"/>
        <v>1</v>
      </c>
      <c r="H236" s="46">
        <f t="shared" si="26"/>
        <v>1</v>
      </c>
    </row>
    <row r="237" spans="1:8" ht="20.25" customHeight="1">
      <c r="A237" s="36">
        <f t="shared" si="27"/>
        <v>45890</v>
      </c>
      <c r="B237" s="47">
        <f t="shared" si="28"/>
        <v>45890</v>
      </c>
      <c r="C237" s="44" t="str">
        <f t="shared" si="29"/>
        <v>Kam</v>
      </c>
      <c r="D237" s="44"/>
      <c r="E237" s="44" t="str">
        <f t="shared" si="24"/>
        <v>Kam</v>
      </c>
      <c r="F237" s="34">
        <f t="shared" si="30"/>
        <v>34</v>
      </c>
      <c r="G237" s="33">
        <f t="shared" si="25"/>
        <v>1</v>
      </c>
      <c r="H237" s="46">
        <f t="shared" si="26"/>
        <v>1</v>
      </c>
    </row>
    <row r="238" spans="1:8" ht="20.25" customHeight="1">
      <c r="A238" s="36">
        <f t="shared" si="27"/>
        <v>45891</v>
      </c>
      <c r="B238" s="47">
        <f t="shared" si="28"/>
        <v>45891</v>
      </c>
      <c r="C238" s="44" t="str">
        <f t="shared" si="29"/>
        <v>Jum</v>
      </c>
      <c r="D238" s="44"/>
      <c r="E238" s="44" t="str">
        <f t="shared" si="24"/>
        <v>Jum</v>
      </c>
      <c r="F238" s="34">
        <f t="shared" si="30"/>
        <v>34</v>
      </c>
      <c r="G238" s="33">
        <f t="shared" si="25"/>
        <v>1</v>
      </c>
      <c r="H238" s="46">
        <f t="shared" si="26"/>
        <v>1</v>
      </c>
    </row>
    <row r="239" spans="1:8" ht="20.25" customHeight="1">
      <c r="A239" s="36">
        <f t="shared" si="27"/>
        <v>45892</v>
      </c>
      <c r="B239" s="47">
        <f t="shared" si="28"/>
        <v>45892</v>
      </c>
      <c r="C239" s="44" t="str">
        <f t="shared" si="29"/>
        <v>Sab</v>
      </c>
      <c r="D239" s="44"/>
      <c r="E239" s="44" t="str">
        <f t="shared" si="24"/>
        <v>Sab</v>
      </c>
      <c r="F239" s="34">
        <f t="shared" si="30"/>
        <v>34</v>
      </c>
      <c r="G239" s="33">
        <f t="shared" si="25"/>
        <v>0</v>
      </c>
      <c r="H239" s="46">
        <f t="shared" si="26"/>
        <v>1</v>
      </c>
    </row>
    <row r="240" spans="1:8" ht="20.25" customHeight="1">
      <c r="A240" s="36">
        <f t="shared" si="27"/>
        <v>45893</v>
      </c>
      <c r="B240" s="47">
        <f t="shared" si="28"/>
        <v>45893</v>
      </c>
      <c r="C240" s="44" t="str">
        <f t="shared" si="29"/>
        <v>Mgg</v>
      </c>
      <c r="D240" s="44"/>
      <c r="E240" s="44" t="str">
        <f t="shared" si="24"/>
        <v>Mgg</v>
      </c>
      <c r="F240" s="34">
        <f t="shared" si="30"/>
        <v>35</v>
      </c>
      <c r="G240" s="33">
        <f t="shared" si="25"/>
        <v>0</v>
      </c>
      <c r="H240" s="46">
        <f t="shared" si="26"/>
        <v>0</v>
      </c>
    </row>
    <row r="241" spans="1:8" ht="20.25" customHeight="1">
      <c r="A241" s="36">
        <f t="shared" si="27"/>
        <v>45894</v>
      </c>
      <c r="B241" s="47">
        <f t="shared" si="28"/>
        <v>45894</v>
      </c>
      <c r="C241" s="44" t="str">
        <f t="shared" si="29"/>
        <v>Sen</v>
      </c>
      <c r="D241" s="44"/>
      <c r="E241" s="44" t="str">
        <f t="shared" si="24"/>
        <v>Sen</v>
      </c>
      <c r="F241" s="34">
        <f t="shared" si="30"/>
        <v>35</v>
      </c>
      <c r="G241" s="33">
        <f t="shared" si="25"/>
        <v>1</v>
      </c>
      <c r="H241" s="46">
        <f t="shared" si="26"/>
        <v>1</v>
      </c>
    </row>
    <row r="242" spans="1:8" ht="20.25" customHeight="1">
      <c r="A242" s="36">
        <f t="shared" si="27"/>
        <v>45895</v>
      </c>
      <c r="B242" s="47">
        <f t="shared" si="28"/>
        <v>45895</v>
      </c>
      <c r="C242" s="44" t="str">
        <f t="shared" si="29"/>
        <v>Sel</v>
      </c>
      <c r="D242" s="44"/>
      <c r="E242" s="44" t="str">
        <f t="shared" si="24"/>
        <v>Sel</v>
      </c>
      <c r="F242" s="34">
        <f t="shared" si="30"/>
        <v>35</v>
      </c>
      <c r="G242" s="33">
        <f t="shared" si="25"/>
        <v>1</v>
      </c>
      <c r="H242" s="46">
        <f t="shared" si="26"/>
        <v>1</v>
      </c>
    </row>
    <row r="243" spans="1:8" ht="20.25" customHeight="1">
      <c r="A243" s="36">
        <f t="shared" si="27"/>
        <v>45896</v>
      </c>
      <c r="B243" s="47">
        <f t="shared" si="28"/>
        <v>45896</v>
      </c>
      <c r="C243" s="44" t="str">
        <f t="shared" si="29"/>
        <v>Rab</v>
      </c>
      <c r="D243" s="44"/>
      <c r="E243" s="44" t="str">
        <f t="shared" si="24"/>
        <v>Rab</v>
      </c>
      <c r="F243" s="34">
        <f t="shared" si="30"/>
        <v>35</v>
      </c>
      <c r="G243" s="33">
        <f t="shared" si="25"/>
        <v>1</v>
      </c>
      <c r="H243" s="46">
        <f t="shared" si="26"/>
        <v>1</v>
      </c>
    </row>
    <row r="244" spans="1:8" ht="20.25" customHeight="1">
      <c r="A244" s="36">
        <f t="shared" si="27"/>
        <v>45897</v>
      </c>
      <c r="B244" s="47">
        <f t="shared" si="28"/>
        <v>45897</v>
      </c>
      <c r="C244" s="44" t="str">
        <f t="shared" si="29"/>
        <v>Kam</v>
      </c>
      <c r="D244" s="44"/>
      <c r="E244" s="44" t="str">
        <f t="shared" si="24"/>
        <v>Kam</v>
      </c>
      <c r="F244" s="34">
        <f t="shared" si="30"/>
        <v>35</v>
      </c>
      <c r="G244" s="33">
        <f t="shared" si="25"/>
        <v>1</v>
      </c>
      <c r="H244" s="46">
        <f t="shared" si="26"/>
        <v>1</v>
      </c>
    </row>
    <row r="245" spans="1:8" ht="20.25" customHeight="1">
      <c r="A245" s="36">
        <f t="shared" si="27"/>
        <v>45898</v>
      </c>
      <c r="B245" s="47">
        <f t="shared" si="28"/>
        <v>45898</v>
      </c>
      <c r="C245" s="44" t="str">
        <f t="shared" si="29"/>
        <v>Jum</v>
      </c>
      <c r="D245" s="44"/>
      <c r="E245" s="44" t="str">
        <f t="shared" si="24"/>
        <v>Jum</v>
      </c>
      <c r="F245" s="34">
        <f t="shared" si="30"/>
        <v>35</v>
      </c>
      <c r="G245" s="33">
        <f t="shared" si="25"/>
        <v>1</v>
      </c>
      <c r="H245" s="46">
        <f t="shared" si="26"/>
        <v>1</v>
      </c>
    </row>
    <row r="246" spans="1:8" ht="20.25" customHeight="1">
      <c r="A246" s="36">
        <f t="shared" si="27"/>
        <v>45899</v>
      </c>
      <c r="B246" s="47">
        <f t="shared" si="28"/>
        <v>45899</v>
      </c>
      <c r="C246" s="44" t="str">
        <f t="shared" si="29"/>
        <v>Sab</v>
      </c>
      <c r="D246" s="44"/>
      <c r="E246" s="44" t="str">
        <f t="shared" si="24"/>
        <v>Sab</v>
      </c>
      <c r="F246" s="34">
        <f t="shared" si="30"/>
        <v>35</v>
      </c>
      <c r="G246" s="33">
        <f t="shared" si="25"/>
        <v>1</v>
      </c>
      <c r="H246" s="46">
        <f t="shared" si="26"/>
        <v>1</v>
      </c>
    </row>
    <row r="247" spans="1:8" ht="20.25" customHeight="1">
      <c r="A247" s="36">
        <f t="shared" si="27"/>
        <v>45900</v>
      </c>
      <c r="B247" s="47">
        <f t="shared" si="28"/>
        <v>45900</v>
      </c>
      <c r="C247" s="44" t="str">
        <f t="shared" si="29"/>
        <v>Mgg</v>
      </c>
      <c r="D247" s="44"/>
      <c r="E247" s="44" t="str">
        <f t="shared" si="24"/>
        <v>Mgg</v>
      </c>
      <c r="F247" s="34">
        <f t="shared" si="30"/>
        <v>36</v>
      </c>
      <c r="G247" s="33">
        <f t="shared" si="25"/>
        <v>0</v>
      </c>
      <c r="H247" s="46">
        <f t="shared" si="26"/>
        <v>0</v>
      </c>
    </row>
    <row r="248" spans="1:8" ht="20.25" customHeight="1">
      <c r="A248" s="36">
        <f t="shared" si="27"/>
        <v>45901</v>
      </c>
      <c r="B248" s="47">
        <f t="shared" si="28"/>
        <v>45901</v>
      </c>
      <c r="C248" s="44" t="str">
        <f t="shared" si="29"/>
        <v>Sen</v>
      </c>
      <c r="D248" s="44"/>
      <c r="E248" s="44" t="str">
        <f t="shared" si="24"/>
        <v>Sen</v>
      </c>
      <c r="F248" s="34">
        <f t="shared" si="30"/>
        <v>36</v>
      </c>
      <c r="G248" s="33">
        <f t="shared" si="25"/>
        <v>1</v>
      </c>
      <c r="H248" s="46">
        <f t="shared" si="26"/>
        <v>1</v>
      </c>
    </row>
    <row r="249" spans="1:8" ht="20.25" customHeight="1">
      <c r="A249" s="36">
        <f t="shared" si="27"/>
        <v>45902</v>
      </c>
      <c r="B249" s="47">
        <f t="shared" si="28"/>
        <v>45902</v>
      </c>
      <c r="C249" s="44" t="str">
        <f t="shared" si="29"/>
        <v>Sel</v>
      </c>
      <c r="D249" s="44"/>
      <c r="E249" s="44" t="str">
        <f t="shared" si="24"/>
        <v>Sel</v>
      </c>
      <c r="F249" s="34">
        <f t="shared" si="30"/>
        <v>36</v>
      </c>
      <c r="G249" s="33">
        <f t="shared" si="25"/>
        <v>1</v>
      </c>
      <c r="H249" s="46">
        <f t="shared" si="26"/>
        <v>1</v>
      </c>
    </row>
    <row r="250" spans="1:8" ht="20.25" customHeight="1">
      <c r="A250" s="36">
        <f t="shared" si="27"/>
        <v>45903</v>
      </c>
      <c r="B250" s="47">
        <f t="shared" si="28"/>
        <v>45903</v>
      </c>
      <c r="C250" s="44" t="str">
        <f t="shared" si="29"/>
        <v>Rab</v>
      </c>
      <c r="D250" s="44"/>
      <c r="E250" s="44" t="str">
        <f t="shared" si="24"/>
        <v>Rab</v>
      </c>
      <c r="F250" s="34">
        <f t="shared" si="30"/>
        <v>36</v>
      </c>
      <c r="G250" s="33">
        <f t="shared" si="25"/>
        <v>1</v>
      </c>
      <c r="H250" s="46">
        <f t="shared" si="26"/>
        <v>1</v>
      </c>
    </row>
    <row r="251" spans="1:8" ht="20.25" customHeight="1">
      <c r="A251" s="36">
        <f t="shared" si="27"/>
        <v>45904</v>
      </c>
      <c r="B251" s="47">
        <f t="shared" si="28"/>
        <v>45904</v>
      </c>
      <c r="C251" s="44" t="str">
        <f t="shared" si="29"/>
        <v>Kam</v>
      </c>
      <c r="D251" s="44"/>
      <c r="E251" s="44" t="str">
        <f t="shared" si="24"/>
        <v>Kam</v>
      </c>
      <c r="F251" s="34">
        <f t="shared" si="30"/>
        <v>36</v>
      </c>
      <c r="G251" s="33">
        <f t="shared" si="25"/>
        <v>1</v>
      </c>
      <c r="H251" s="46">
        <f t="shared" si="26"/>
        <v>1</v>
      </c>
    </row>
    <row r="252" spans="1:8" ht="20.25" customHeight="1">
      <c r="A252" s="51">
        <f t="shared" si="27"/>
        <v>45905</v>
      </c>
      <c r="B252" s="52">
        <f t="shared" si="28"/>
        <v>45905</v>
      </c>
      <c r="C252" s="44" t="str">
        <f t="shared" si="29"/>
        <v>Jum</v>
      </c>
      <c r="D252" s="43" t="s">
        <v>397</v>
      </c>
      <c r="E252" s="44" t="str">
        <f t="shared" si="24"/>
        <v>Hon</v>
      </c>
      <c r="F252" s="34">
        <f t="shared" si="30"/>
        <v>36</v>
      </c>
      <c r="G252" s="33">
        <f t="shared" si="25"/>
        <v>1</v>
      </c>
      <c r="H252" s="46">
        <f t="shared" si="26"/>
        <v>1</v>
      </c>
    </row>
    <row r="253" spans="1:8" ht="20.25" customHeight="1">
      <c r="A253" s="36">
        <f t="shared" si="27"/>
        <v>45906</v>
      </c>
      <c r="B253" s="47">
        <f t="shared" si="28"/>
        <v>45906</v>
      </c>
      <c r="C253" s="44" t="str">
        <f t="shared" si="29"/>
        <v>Sab</v>
      </c>
      <c r="D253" s="44"/>
      <c r="E253" s="44" t="str">
        <f t="shared" si="24"/>
        <v>Sab</v>
      </c>
      <c r="F253" s="34">
        <f t="shared" si="30"/>
        <v>36</v>
      </c>
      <c r="G253" s="33">
        <f t="shared" si="25"/>
        <v>0</v>
      </c>
      <c r="H253" s="46">
        <f t="shared" si="26"/>
        <v>1</v>
      </c>
    </row>
    <row r="254" spans="1:8" ht="20.25" customHeight="1">
      <c r="A254" s="36">
        <f t="shared" si="27"/>
        <v>45907</v>
      </c>
      <c r="B254" s="47">
        <f t="shared" si="28"/>
        <v>45907</v>
      </c>
      <c r="C254" s="44" t="str">
        <f t="shared" si="29"/>
        <v>Mgg</v>
      </c>
      <c r="D254" s="44"/>
      <c r="E254" s="44" t="str">
        <f t="shared" si="24"/>
        <v>Mgg</v>
      </c>
      <c r="F254" s="34">
        <f t="shared" si="30"/>
        <v>37</v>
      </c>
      <c r="G254" s="33">
        <f t="shared" si="25"/>
        <v>0</v>
      </c>
      <c r="H254" s="46">
        <f t="shared" si="26"/>
        <v>0</v>
      </c>
    </row>
    <row r="255" spans="1:8" ht="20.25" customHeight="1">
      <c r="A255" s="36">
        <f t="shared" si="27"/>
        <v>45908</v>
      </c>
      <c r="B255" s="47">
        <f t="shared" si="28"/>
        <v>45908</v>
      </c>
      <c r="C255" s="44" t="str">
        <f t="shared" si="29"/>
        <v>Sen</v>
      </c>
      <c r="D255" s="44"/>
      <c r="E255" s="44" t="str">
        <f t="shared" si="24"/>
        <v>Sen</v>
      </c>
      <c r="F255" s="34">
        <f t="shared" si="30"/>
        <v>37</v>
      </c>
      <c r="G255" s="33">
        <f t="shared" si="25"/>
        <v>1</v>
      </c>
      <c r="H255" s="46">
        <f t="shared" si="26"/>
        <v>1</v>
      </c>
    </row>
    <row r="256" spans="1:8" ht="20.25" customHeight="1">
      <c r="A256" s="36">
        <f t="shared" si="27"/>
        <v>45909</v>
      </c>
      <c r="B256" s="47">
        <f t="shared" si="28"/>
        <v>45909</v>
      </c>
      <c r="C256" s="44" t="str">
        <f t="shared" si="29"/>
        <v>Sel</v>
      </c>
      <c r="D256" s="44"/>
      <c r="E256" s="44" t="str">
        <f t="shared" si="24"/>
        <v>Sel</v>
      </c>
      <c r="F256" s="34">
        <f t="shared" si="30"/>
        <v>37</v>
      </c>
      <c r="G256" s="33">
        <f t="shared" si="25"/>
        <v>1</v>
      </c>
      <c r="H256" s="46">
        <f t="shared" si="26"/>
        <v>1</v>
      </c>
    </row>
    <row r="257" spans="1:8" ht="20.25" customHeight="1">
      <c r="A257" s="36">
        <f t="shared" si="27"/>
        <v>45910</v>
      </c>
      <c r="B257" s="47">
        <f t="shared" si="28"/>
        <v>45910</v>
      </c>
      <c r="C257" s="44" t="str">
        <f t="shared" si="29"/>
        <v>Rab</v>
      </c>
      <c r="D257" s="44"/>
      <c r="E257" s="44" t="str">
        <f t="shared" si="24"/>
        <v>Rab</v>
      </c>
      <c r="F257" s="34">
        <f t="shared" si="30"/>
        <v>37</v>
      </c>
      <c r="G257" s="33">
        <f t="shared" si="25"/>
        <v>1</v>
      </c>
      <c r="H257" s="46">
        <f t="shared" si="26"/>
        <v>1</v>
      </c>
    </row>
    <row r="258" spans="1:8" ht="20.25" customHeight="1">
      <c r="A258" s="36">
        <f t="shared" si="27"/>
        <v>45911</v>
      </c>
      <c r="B258" s="47">
        <f t="shared" si="28"/>
        <v>45911</v>
      </c>
      <c r="C258" s="44" t="str">
        <f t="shared" si="29"/>
        <v>Kam</v>
      </c>
      <c r="D258" s="44"/>
      <c r="E258" s="44" t="str">
        <f t="shared" si="24"/>
        <v>Kam</v>
      </c>
      <c r="F258" s="34">
        <f t="shared" si="30"/>
        <v>37</v>
      </c>
      <c r="G258" s="33">
        <f t="shared" si="25"/>
        <v>1</v>
      </c>
      <c r="H258" s="46">
        <f t="shared" si="26"/>
        <v>1</v>
      </c>
    </row>
    <row r="259" spans="1:8" ht="20.25" customHeight="1">
      <c r="A259" s="36">
        <f t="shared" si="27"/>
        <v>45912</v>
      </c>
      <c r="B259" s="47">
        <f t="shared" si="28"/>
        <v>45912</v>
      </c>
      <c r="C259" s="44" t="str">
        <f t="shared" si="29"/>
        <v>Jum</v>
      </c>
      <c r="D259" s="44"/>
      <c r="E259" s="44" t="str">
        <f t="shared" si="24"/>
        <v>Jum</v>
      </c>
      <c r="F259" s="34">
        <f t="shared" si="30"/>
        <v>37</v>
      </c>
      <c r="G259" s="33">
        <f t="shared" si="25"/>
        <v>1</v>
      </c>
      <c r="H259" s="46">
        <f t="shared" si="26"/>
        <v>1</v>
      </c>
    </row>
    <row r="260" spans="1:8" ht="20.25" customHeight="1">
      <c r="A260" s="36">
        <f t="shared" si="27"/>
        <v>45913</v>
      </c>
      <c r="B260" s="47">
        <f t="shared" si="28"/>
        <v>45913</v>
      </c>
      <c r="C260" s="44" t="str">
        <f t="shared" si="29"/>
        <v>Sab</v>
      </c>
      <c r="D260" s="44"/>
      <c r="E260" s="44" t="str">
        <f t="shared" si="24"/>
        <v>Sab</v>
      </c>
      <c r="F260" s="34">
        <f t="shared" si="30"/>
        <v>37</v>
      </c>
      <c r="G260" s="33">
        <f t="shared" si="25"/>
        <v>1</v>
      </c>
      <c r="H260" s="46">
        <f t="shared" si="26"/>
        <v>1</v>
      </c>
    </row>
    <row r="261" spans="1:8" ht="20.25" customHeight="1">
      <c r="A261" s="36">
        <f t="shared" si="27"/>
        <v>45914</v>
      </c>
      <c r="B261" s="47">
        <f t="shared" si="28"/>
        <v>45914</v>
      </c>
      <c r="C261" s="44" t="str">
        <f t="shared" si="29"/>
        <v>Mgg</v>
      </c>
      <c r="D261" s="44"/>
      <c r="E261" s="44" t="str">
        <f t="shared" si="24"/>
        <v>Mgg</v>
      </c>
      <c r="F261" s="34">
        <f t="shared" si="30"/>
        <v>38</v>
      </c>
      <c r="G261" s="33">
        <f t="shared" si="25"/>
        <v>0</v>
      </c>
      <c r="H261" s="46">
        <f t="shared" si="26"/>
        <v>0</v>
      </c>
    </row>
    <row r="262" spans="1:8" ht="20.25" customHeight="1">
      <c r="A262" s="36">
        <f t="shared" si="27"/>
        <v>45915</v>
      </c>
      <c r="B262" s="47">
        <f t="shared" si="28"/>
        <v>45915</v>
      </c>
      <c r="C262" s="44" t="str">
        <f t="shared" si="29"/>
        <v>Sen</v>
      </c>
      <c r="D262" s="44"/>
      <c r="E262" s="44" t="str">
        <f t="shared" ref="E262:E325" si="31">IF(D262="Hon",D262,C262)</f>
        <v>Sen</v>
      </c>
      <c r="F262" s="34">
        <f t="shared" si="30"/>
        <v>38</v>
      </c>
      <c r="G262" s="33">
        <f t="shared" ref="G262:G325" si="32">IF(OR(AND(C262="Sen",OR(E262="Sen",E262="Hon")),
AND(C262="Sel",OR(E262="Sel",E262="Hon")),
AND(C262="Rab",OR(E262="Rab",E262="Hon")),
AND(C262="Kam",OR(E262="Kam",E262="Hon")),
AND(C262="Jum",OR(E262="Jum",E262="Hon")),
AND(C262="Sab",OR(E262="Sab",E262="Hon"),ISODD(F262))),1,0)</f>
        <v>1</v>
      </c>
      <c r="H262" s="46">
        <f t="shared" ref="H262:H325" si="33">IF(OR(AND(C262="Sen",OR(E262="Sen",E262="Hon")),
AND(C262="Sel",OR(E262="Sel",E262="Hon")),
AND(C262="Rab",OR(E262="Rab",E262="Hon")),
AND(C262="Kam",OR(E262="Kam",E262="Hon")),
AND(C262="Jum",OR(E262="Jum",E262="Hon")),
AND(C262="Sab",OR(E262="Sab",E262="Hon"))),1,0)</f>
        <v>1</v>
      </c>
    </row>
    <row r="263" spans="1:8" ht="20.25" customHeight="1">
      <c r="A263" s="53">
        <f t="shared" ref="A263:A326" si="34">A262+1</f>
        <v>45916</v>
      </c>
      <c r="B263" s="47">
        <f t="shared" ref="B263:B326" si="35">VALUE(A263)</f>
        <v>45916</v>
      </c>
      <c r="C263" s="44" t="str">
        <f t="shared" ref="C263:C326" si="36">IF(C262="Mgg","Sen",IF(C262="Sen","Sel",IF(C262="Sel","Rab",IF(C262="Rab","Kam",IF(C262="Kam","Jum",IF(C262="Jum","Sab",IF(C262="Sab","Mgg")))))))</f>
        <v>Sel</v>
      </c>
      <c r="D263" s="44"/>
      <c r="E263" s="44" t="str">
        <f t="shared" si="31"/>
        <v>Sel</v>
      </c>
      <c r="F263" s="34">
        <f t="shared" si="30"/>
        <v>38</v>
      </c>
      <c r="G263" s="33">
        <f t="shared" si="32"/>
        <v>1</v>
      </c>
      <c r="H263" s="46">
        <f t="shared" si="33"/>
        <v>1</v>
      </c>
    </row>
    <row r="264" spans="1:8" ht="20.25" customHeight="1">
      <c r="A264" s="53">
        <f t="shared" si="34"/>
        <v>45917</v>
      </c>
      <c r="B264" s="47">
        <f t="shared" si="35"/>
        <v>45917</v>
      </c>
      <c r="C264" s="44" t="str">
        <f t="shared" si="36"/>
        <v>Rab</v>
      </c>
      <c r="D264" s="44"/>
      <c r="E264" s="44" t="str">
        <f t="shared" si="31"/>
        <v>Rab</v>
      </c>
      <c r="F264" s="34">
        <f t="shared" si="30"/>
        <v>38</v>
      </c>
      <c r="G264" s="33">
        <f t="shared" si="32"/>
        <v>1</v>
      </c>
      <c r="H264" s="46">
        <f t="shared" si="33"/>
        <v>1</v>
      </c>
    </row>
    <row r="265" spans="1:8" ht="20.25" customHeight="1">
      <c r="A265" s="36">
        <f t="shared" si="34"/>
        <v>45918</v>
      </c>
      <c r="B265" s="47">
        <f t="shared" si="35"/>
        <v>45918</v>
      </c>
      <c r="C265" s="44" t="str">
        <f t="shared" si="36"/>
        <v>Kam</v>
      </c>
      <c r="D265" s="44"/>
      <c r="E265" s="44" t="str">
        <f t="shared" si="31"/>
        <v>Kam</v>
      </c>
      <c r="F265" s="34">
        <f t="shared" si="30"/>
        <v>38</v>
      </c>
      <c r="G265" s="33">
        <f t="shared" si="32"/>
        <v>1</v>
      </c>
      <c r="H265" s="46">
        <f t="shared" si="33"/>
        <v>1</v>
      </c>
    </row>
    <row r="266" spans="1:8" ht="20.25" customHeight="1">
      <c r="A266" s="36">
        <f t="shared" si="34"/>
        <v>45919</v>
      </c>
      <c r="B266" s="47">
        <f t="shared" si="35"/>
        <v>45919</v>
      </c>
      <c r="C266" s="44" t="str">
        <f t="shared" si="36"/>
        <v>Jum</v>
      </c>
      <c r="D266" s="44"/>
      <c r="E266" s="44" t="str">
        <f t="shared" si="31"/>
        <v>Jum</v>
      </c>
      <c r="F266" s="34">
        <f t="shared" si="30"/>
        <v>38</v>
      </c>
      <c r="G266" s="33">
        <f t="shared" si="32"/>
        <v>1</v>
      </c>
      <c r="H266" s="46">
        <f t="shared" si="33"/>
        <v>1</v>
      </c>
    </row>
    <row r="267" spans="1:8" ht="20.25" customHeight="1">
      <c r="A267" s="36">
        <f t="shared" si="34"/>
        <v>45920</v>
      </c>
      <c r="B267" s="47">
        <f t="shared" si="35"/>
        <v>45920</v>
      </c>
      <c r="C267" s="44" t="str">
        <f t="shared" si="36"/>
        <v>Sab</v>
      </c>
      <c r="D267" s="44"/>
      <c r="E267" s="44" t="str">
        <f t="shared" si="31"/>
        <v>Sab</v>
      </c>
      <c r="F267" s="34">
        <f t="shared" si="30"/>
        <v>38</v>
      </c>
      <c r="G267" s="33">
        <f t="shared" si="32"/>
        <v>0</v>
      </c>
      <c r="H267" s="46">
        <f t="shared" si="33"/>
        <v>1</v>
      </c>
    </row>
    <row r="268" spans="1:8" ht="20.25" customHeight="1">
      <c r="A268" s="36">
        <f t="shared" si="34"/>
        <v>45921</v>
      </c>
      <c r="B268" s="47">
        <f t="shared" si="35"/>
        <v>45921</v>
      </c>
      <c r="C268" s="44" t="str">
        <f t="shared" si="36"/>
        <v>Mgg</v>
      </c>
      <c r="D268" s="44"/>
      <c r="E268" s="44" t="str">
        <f t="shared" si="31"/>
        <v>Mgg</v>
      </c>
      <c r="F268" s="34">
        <f t="shared" si="30"/>
        <v>39</v>
      </c>
      <c r="G268" s="33">
        <f t="shared" si="32"/>
        <v>0</v>
      </c>
      <c r="H268" s="46">
        <f t="shared" si="33"/>
        <v>0</v>
      </c>
    </row>
    <row r="269" spans="1:8" ht="20.25" customHeight="1">
      <c r="A269" s="36">
        <f t="shared" si="34"/>
        <v>45922</v>
      </c>
      <c r="B269" s="47">
        <f t="shared" si="35"/>
        <v>45922</v>
      </c>
      <c r="C269" s="44" t="str">
        <f t="shared" si="36"/>
        <v>Sen</v>
      </c>
      <c r="D269" s="44"/>
      <c r="E269" s="44" t="str">
        <f t="shared" si="31"/>
        <v>Sen</v>
      </c>
      <c r="F269" s="34">
        <f t="shared" ref="F269:F332" si="37">F262+1</f>
        <v>39</v>
      </c>
      <c r="G269" s="33">
        <f t="shared" si="32"/>
        <v>1</v>
      </c>
      <c r="H269" s="46">
        <f t="shared" si="33"/>
        <v>1</v>
      </c>
    </row>
    <row r="270" spans="1:8" ht="20.25" customHeight="1">
      <c r="A270" s="36">
        <f t="shared" si="34"/>
        <v>45923</v>
      </c>
      <c r="B270" s="47">
        <f t="shared" si="35"/>
        <v>45923</v>
      </c>
      <c r="C270" s="44" t="str">
        <f t="shared" si="36"/>
        <v>Sel</v>
      </c>
      <c r="D270" s="44"/>
      <c r="E270" s="44" t="str">
        <f t="shared" si="31"/>
        <v>Sel</v>
      </c>
      <c r="F270" s="34">
        <f t="shared" si="37"/>
        <v>39</v>
      </c>
      <c r="G270" s="33">
        <f t="shared" si="32"/>
        <v>1</v>
      </c>
      <c r="H270" s="46">
        <f t="shared" si="33"/>
        <v>1</v>
      </c>
    </row>
    <row r="271" spans="1:8" ht="20.25" customHeight="1">
      <c r="A271" s="36">
        <f t="shared" si="34"/>
        <v>45924</v>
      </c>
      <c r="B271" s="47">
        <f t="shared" si="35"/>
        <v>45924</v>
      </c>
      <c r="C271" s="44" t="str">
        <f t="shared" si="36"/>
        <v>Rab</v>
      </c>
      <c r="D271" s="44"/>
      <c r="E271" s="44" t="str">
        <f t="shared" si="31"/>
        <v>Rab</v>
      </c>
      <c r="F271" s="34">
        <f t="shared" si="37"/>
        <v>39</v>
      </c>
      <c r="G271" s="33">
        <f t="shared" si="32"/>
        <v>1</v>
      </c>
      <c r="H271" s="46">
        <f t="shared" si="33"/>
        <v>1</v>
      </c>
    </row>
    <row r="272" spans="1:8" ht="20.25" customHeight="1">
      <c r="A272" s="36">
        <f t="shared" si="34"/>
        <v>45925</v>
      </c>
      <c r="B272" s="47">
        <f t="shared" si="35"/>
        <v>45925</v>
      </c>
      <c r="C272" s="44" t="str">
        <f t="shared" si="36"/>
        <v>Kam</v>
      </c>
      <c r="D272" s="44"/>
      <c r="E272" s="44" t="str">
        <f t="shared" si="31"/>
        <v>Kam</v>
      </c>
      <c r="F272" s="34">
        <f t="shared" si="37"/>
        <v>39</v>
      </c>
      <c r="G272" s="33">
        <f t="shared" si="32"/>
        <v>1</v>
      </c>
      <c r="H272" s="46">
        <f t="shared" si="33"/>
        <v>1</v>
      </c>
    </row>
    <row r="273" spans="1:8" ht="20.25" customHeight="1">
      <c r="A273" s="36">
        <f t="shared" si="34"/>
        <v>45926</v>
      </c>
      <c r="B273" s="47">
        <f t="shared" si="35"/>
        <v>45926</v>
      </c>
      <c r="C273" s="44" t="str">
        <f t="shared" si="36"/>
        <v>Jum</v>
      </c>
      <c r="D273" s="44"/>
      <c r="E273" s="44" t="str">
        <f t="shared" si="31"/>
        <v>Jum</v>
      </c>
      <c r="F273" s="34">
        <f t="shared" si="37"/>
        <v>39</v>
      </c>
      <c r="G273" s="33">
        <f t="shared" si="32"/>
        <v>1</v>
      </c>
      <c r="H273" s="46">
        <f t="shared" si="33"/>
        <v>1</v>
      </c>
    </row>
    <row r="274" spans="1:8" ht="20.25" customHeight="1">
      <c r="A274" s="36">
        <f t="shared" si="34"/>
        <v>45927</v>
      </c>
      <c r="B274" s="47">
        <f t="shared" si="35"/>
        <v>45927</v>
      </c>
      <c r="C274" s="44" t="str">
        <f t="shared" si="36"/>
        <v>Sab</v>
      </c>
      <c r="D274" s="44"/>
      <c r="E274" s="44" t="str">
        <f t="shared" si="31"/>
        <v>Sab</v>
      </c>
      <c r="F274" s="34">
        <f t="shared" si="37"/>
        <v>39</v>
      </c>
      <c r="G274" s="33">
        <f t="shared" si="32"/>
        <v>1</v>
      </c>
      <c r="H274" s="46">
        <f t="shared" si="33"/>
        <v>1</v>
      </c>
    </row>
    <row r="275" spans="1:8" ht="20.25" customHeight="1">
      <c r="A275" s="36">
        <f t="shared" si="34"/>
        <v>45928</v>
      </c>
      <c r="B275" s="47">
        <f t="shared" si="35"/>
        <v>45928</v>
      </c>
      <c r="C275" s="44" t="str">
        <f t="shared" si="36"/>
        <v>Mgg</v>
      </c>
      <c r="D275" s="44"/>
      <c r="E275" s="44" t="str">
        <f t="shared" si="31"/>
        <v>Mgg</v>
      </c>
      <c r="F275" s="34">
        <f t="shared" si="37"/>
        <v>40</v>
      </c>
      <c r="G275" s="33">
        <f t="shared" si="32"/>
        <v>0</v>
      </c>
      <c r="H275" s="46">
        <f t="shared" si="33"/>
        <v>0</v>
      </c>
    </row>
    <row r="276" spans="1:8" ht="20.25" customHeight="1">
      <c r="A276" s="36">
        <f t="shared" si="34"/>
        <v>45929</v>
      </c>
      <c r="B276" s="47">
        <f t="shared" si="35"/>
        <v>45929</v>
      </c>
      <c r="C276" s="44" t="str">
        <f t="shared" si="36"/>
        <v>Sen</v>
      </c>
      <c r="D276" s="44"/>
      <c r="E276" s="44" t="str">
        <f t="shared" si="31"/>
        <v>Sen</v>
      </c>
      <c r="F276" s="34">
        <f t="shared" si="37"/>
        <v>40</v>
      </c>
      <c r="G276" s="33">
        <f t="shared" si="32"/>
        <v>1</v>
      </c>
      <c r="H276" s="46">
        <f t="shared" si="33"/>
        <v>1</v>
      </c>
    </row>
    <row r="277" spans="1:8" ht="20.25" customHeight="1">
      <c r="A277" s="36">
        <f t="shared" si="34"/>
        <v>45930</v>
      </c>
      <c r="B277" s="47">
        <f t="shared" si="35"/>
        <v>45930</v>
      </c>
      <c r="C277" s="44" t="str">
        <f t="shared" si="36"/>
        <v>Sel</v>
      </c>
      <c r="D277" s="44"/>
      <c r="E277" s="44" t="str">
        <f t="shared" si="31"/>
        <v>Sel</v>
      </c>
      <c r="F277" s="34">
        <f t="shared" si="37"/>
        <v>40</v>
      </c>
      <c r="G277" s="33">
        <f t="shared" si="32"/>
        <v>1</v>
      </c>
      <c r="H277" s="46">
        <f t="shared" si="33"/>
        <v>1</v>
      </c>
    </row>
    <row r="278" spans="1:8" ht="20.25" customHeight="1">
      <c r="A278" s="36">
        <f t="shared" si="34"/>
        <v>45931</v>
      </c>
      <c r="B278" s="47">
        <f t="shared" si="35"/>
        <v>45931</v>
      </c>
      <c r="C278" s="44" t="str">
        <f t="shared" si="36"/>
        <v>Rab</v>
      </c>
      <c r="D278" s="44"/>
      <c r="E278" s="44" t="str">
        <f t="shared" si="31"/>
        <v>Rab</v>
      </c>
      <c r="F278" s="34">
        <f t="shared" si="37"/>
        <v>40</v>
      </c>
      <c r="G278" s="33">
        <f t="shared" si="32"/>
        <v>1</v>
      </c>
      <c r="H278" s="46">
        <f t="shared" si="33"/>
        <v>1</v>
      </c>
    </row>
    <row r="279" spans="1:8" ht="20.25" customHeight="1">
      <c r="A279" s="36">
        <f t="shared" si="34"/>
        <v>45932</v>
      </c>
      <c r="B279" s="47">
        <f t="shared" si="35"/>
        <v>45932</v>
      </c>
      <c r="C279" s="44" t="str">
        <f t="shared" si="36"/>
        <v>Kam</v>
      </c>
      <c r="D279" s="44"/>
      <c r="E279" s="44" t="str">
        <f t="shared" si="31"/>
        <v>Kam</v>
      </c>
      <c r="F279" s="34">
        <f t="shared" si="37"/>
        <v>40</v>
      </c>
      <c r="G279" s="33">
        <f t="shared" si="32"/>
        <v>1</v>
      </c>
      <c r="H279" s="46">
        <f t="shared" si="33"/>
        <v>1</v>
      </c>
    </row>
    <row r="280" spans="1:8" ht="20.25" customHeight="1">
      <c r="A280" s="36">
        <f t="shared" si="34"/>
        <v>45933</v>
      </c>
      <c r="B280" s="47">
        <f t="shared" si="35"/>
        <v>45933</v>
      </c>
      <c r="C280" s="44" t="str">
        <f t="shared" si="36"/>
        <v>Jum</v>
      </c>
      <c r="D280" s="44"/>
      <c r="E280" s="44" t="str">
        <f t="shared" si="31"/>
        <v>Jum</v>
      </c>
      <c r="F280" s="34">
        <f t="shared" si="37"/>
        <v>40</v>
      </c>
      <c r="G280" s="33">
        <f t="shared" si="32"/>
        <v>1</v>
      </c>
      <c r="H280" s="46">
        <f t="shared" si="33"/>
        <v>1</v>
      </c>
    </row>
    <row r="281" spans="1:8" ht="20.25" customHeight="1">
      <c r="A281" s="36">
        <f t="shared" si="34"/>
        <v>45934</v>
      </c>
      <c r="B281" s="47">
        <f t="shared" si="35"/>
        <v>45934</v>
      </c>
      <c r="C281" s="44" t="str">
        <f t="shared" si="36"/>
        <v>Sab</v>
      </c>
      <c r="D281" s="44"/>
      <c r="E281" s="44" t="str">
        <f t="shared" si="31"/>
        <v>Sab</v>
      </c>
      <c r="F281" s="34">
        <f t="shared" si="37"/>
        <v>40</v>
      </c>
      <c r="G281" s="33">
        <f t="shared" si="32"/>
        <v>0</v>
      </c>
      <c r="H281" s="46">
        <f t="shared" si="33"/>
        <v>1</v>
      </c>
    </row>
    <row r="282" spans="1:8" ht="20.25" customHeight="1">
      <c r="A282" s="36">
        <f t="shared" si="34"/>
        <v>45935</v>
      </c>
      <c r="B282" s="47">
        <f t="shared" si="35"/>
        <v>45935</v>
      </c>
      <c r="C282" s="44" t="str">
        <f t="shared" si="36"/>
        <v>Mgg</v>
      </c>
      <c r="D282" s="44"/>
      <c r="E282" s="44" t="str">
        <f t="shared" si="31"/>
        <v>Mgg</v>
      </c>
      <c r="F282" s="34">
        <f t="shared" si="37"/>
        <v>41</v>
      </c>
      <c r="G282" s="33">
        <f t="shared" si="32"/>
        <v>0</v>
      </c>
      <c r="H282" s="46">
        <f t="shared" si="33"/>
        <v>0</v>
      </c>
    </row>
    <row r="283" spans="1:8" ht="20.25" customHeight="1">
      <c r="A283" s="36">
        <f t="shared" si="34"/>
        <v>45936</v>
      </c>
      <c r="B283" s="47">
        <f t="shared" si="35"/>
        <v>45936</v>
      </c>
      <c r="C283" s="44" t="str">
        <f t="shared" si="36"/>
        <v>Sen</v>
      </c>
      <c r="D283" s="44"/>
      <c r="E283" s="44" t="str">
        <f t="shared" si="31"/>
        <v>Sen</v>
      </c>
      <c r="F283" s="34">
        <f t="shared" si="37"/>
        <v>41</v>
      </c>
      <c r="G283" s="33">
        <f t="shared" si="32"/>
        <v>1</v>
      </c>
      <c r="H283" s="46">
        <f t="shared" si="33"/>
        <v>1</v>
      </c>
    </row>
    <row r="284" spans="1:8" ht="20.25" customHeight="1">
      <c r="A284" s="36">
        <f t="shared" si="34"/>
        <v>45937</v>
      </c>
      <c r="B284" s="47">
        <f t="shared" si="35"/>
        <v>45937</v>
      </c>
      <c r="C284" s="44" t="str">
        <f t="shared" si="36"/>
        <v>Sel</v>
      </c>
      <c r="D284" s="44"/>
      <c r="E284" s="44" t="str">
        <f t="shared" si="31"/>
        <v>Sel</v>
      </c>
      <c r="F284" s="34">
        <f t="shared" si="37"/>
        <v>41</v>
      </c>
      <c r="G284" s="33">
        <f t="shared" si="32"/>
        <v>1</v>
      </c>
      <c r="H284" s="46">
        <f t="shared" si="33"/>
        <v>1</v>
      </c>
    </row>
    <row r="285" spans="1:8" ht="20.25" customHeight="1">
      <c r="A285" s="36">
        <f t="shared" si="34"/>
        <v>45938</v>
      </c>
      <c r="B285" s="47">
        <f t="shared" si="35"/>
        <v>45938</v>
      </c>
      <c r="C285" s="44" t="str">
        <f t="shared" si="36"/>
        <v>Rab</v>
      </c>
      <c r="D285" s="44"/>
      <c r="E285" s="44" t="str">
        <f t="shared" si="31"/>
        <v>Rab</v>
      </c>
      <c r="F285" s="34">
        <f t="shared" si="37"/>
        <v>41</v>
      </c>
      <c r="G285" s="33">
        <f t="shared" si="32"/>
        <v>1</v>
      </c>
      <c r="H285" s="46">
        <f t="shared" si="33"/>
        <v>1</v>
      </c>
    </row>
    <row r="286" spans="1:8" ht="20.25" customHeight="1">
      <c r="A286" s="36">
        <f t="shared" si="34"/>
        <v>45939</v>
      </c>
      <c r="B286" s="47">
        <f t="shared" si="35"/>
        <v>45939</v>
      </c>
      <c r="C286" s="44" t="str">
        <f t="shared" si="36"/>
        <v>Kam</v>
      </c>
      <c r="D286" s="44"/>
      <c r="E286" s="44" t="str">
        <f t="shared" si="31"/>
        <v>Kam</v>
      </c>
      <c r="F286" s="34">
        <f t="shared" si="37"/>
        <v>41</v>
      </c>
      <c r="G286" s="33">
        <f t="shared" si="32"/>
        <v>1</v>
      </c>
      <c r="H286" s="46">
        <f t="shared" si="33"/>
        <v>1</v>
      </c>
    </row>
    <row r="287" spans="1:8" ht="20.25" customHeight="1">
      <c r="A287" s="36">
        <f t="shared" si="34"/>
        <v>45940</v>
      </c>
      <c r="B287" s="47">
        <f t="shared" si="35"/>
        <v>45940</v>
      </c>
      <c r="C287" s="44" t="str">
        <f t="shared" si="36"/>
        <v>Jum</v>
      </c>
      <c r="D287" s="44"/>
      <c r="E287" s="44" t="str">
        <f t="shared" si="31"/>
        <v>Jum</v>
      </c>
      <c r="F287" s="34">
        <f t="shared" si="37"/>
        <v>41</v>
      </c>
      <c r="G287" s="33">
        <f t="shared" si="32"/>
        <v>1</v>
      </c>
      <c r="H287" s="46">
        <f t="shared" si="33"/>
        <v>1</v>
      </c>
    </row>
    <row r="288" spans="1:8" ht="20.25" customHeight="1">
      <c r="A288" s="36">
        <f t="shared" si="34"/>
        <v>45941</v>
      </c>
      <c r="B288" s="47">
        <f t="shared" si="35"/>
        <v>45941</v>
      </c>
      <c r="C288" s="44" t="str">
        <f t="shared" si="36"/>
        <v>Sab</v>
      </c>
      <c r="D288" s="44"/>
      <c r="E288" s="44" t="str">
        <f t="shared" si="31"/>
        <v>Sab</v>
      </c>
      <c r="F288" s="34">
        <f t="shared" si="37"/>
        <v>41</v>
      </c>
      <c r="G288" s="33">
        <f t="shared" si="32"/>
        <v>1</v>
      </c>
      <c r="H288" s="46">
        <f t="shared" si="33"/>
        <v>1</v>
      </c>
    </row>
    <row r="289" spans="1:8" ht="20.25" customHeight="1">
      <c r="A289" s="36">
        <f t="shared" si="34"/>
        <v>45942</v>
      </c>
      <c r="B289" s="47">
        <f t="shared" si="35"/>
        <v>45942</v>
      </c>
      <c r="C289" s="44" t="str">
        <f t="shared" si="36"/>
        <v>Mgg</v>
      </c>
      <c r="D289" s="44"/>
      <c r="E289" s="44" t="str">
        <f t="shared" si="31"/>
        <v>Mgg</v>
      </c>
      <c r="F289" s="34">
        <f t="shared" si="37"/>
        <v>42</v>
      </c>
      <c r="G289" s="33">
        <f t="shared" si="32"/>
        <v>0</v>
      </c>
      <c r="H289" s="46">
        <f t="shared" si="33"/>
        <v>0</v>
      </c>
    </row>
    <row r="290" spans="1:8" ht="20.25" customHeight="1">
      <c r="A290" s="36">
        <f t="shared" si="34"/>
        <v>45943</v>
      </c>
      <c r="B290" s="47">
        <f t="shared" si="35"/>
        <v>45943</v>
      </c>
      <c r="C290" s="44" t="str">
        <f t="shared" si="36"/>
        <v>Sen</v>
      </c>
      <c r="D290" s="44"/>
      <c r="E290" s="44" t="str">
        <f t="shared" si="31"/>
        <v>Sen</v>
      </c>
      <c r="F290" s="34">
        <f t="shared" si="37"/>
        <v>42</v>
      </c>
      <c r="G290" s="33">
        <f t="shared" si="32"/>
        <v>1</v>
      </c>
      <c r="H290" s="46">
        <f t="shared" si="33"/>
        <v>1</v>
      </c>
    </row>
    <row r="291" spans="1:8" ht="20.25" customHeight="1">
      <c r="A291" s="36">
        <f t="shared" si="34"/>
        <v>45944</v>
      </c>
      <c r="B291" s="47">
        <f t="shared" si="35"/>
        <v>45944</v>
      </c>
      <c r="C291" s="44" t="str">
        <f t="shared" si="36"/>
        <v>Sel</v>
      </c>
      <c r="D291" s="44"/>
      <c r="E291" s="44" t="str">
        <f t="shared" si="31"/>
        <v>Sel</v>
      </c>
      <c r="F291" s="34">
        <f t="shared" si="37"/>
        <v>42</v>
      </c>
      <c r="G291" s="33">
        <f t="shared" si="32"/>
        <v>1</v>
      </c>
      <c r="H291" s="46">
        <f t="shared" si="33"/>
        <v>1</v>
      </c>
    </row>
    <row r="292" spans="1:8" ht="20.25" customHeight="1">
      <c r="A292" s="36">
        <f t="shared" si="34"/>
        <v>45945</v>
      </c>
      <c r="B292" s="47">
        <f t="shared" si="35"/>
        <v>45945</v>
      </c>
      <c r="C292" s="44" t="str">
        <f t="shared" si="36"/>
        <v>Rab</v>
      </c>
      <c r="D292" s="44"/>
      <c r="E292" s="44" t="str">
        <f t="shared" si="31"/>
        <v>Rab</v>
      </c>
      <c r="F292" s="34">
        <f t="shared" si="37"/>
        <v>42</v>
      </c>
      <c r="G292" s="33">
        <f t="shared" si="32"/>
        <v>1</v>
      </c>
      <c r="H292" s="46">
        <f t="shared" si="33"/>
        <v>1</v>
      </c>
    </row>
    <row r="293" spans="1:8" ht="20.25" customHeight="1">
      <c r="A293" s="36">
        <f t="shared" si="34"/>
        <v>45946</v>
      </c>
      <c r="B293" s="47">
        <f t="shared" si="35"/>
        <v>45946</v>
      </c>
      <c r="C293" s="44" t="str">
        <f t="shared" si="36"/>
        <v>Kam</v>
      </c>
      <c r="D293" s="44"/>
      <c r="E293" s="44" t="str">
        <f t="shared" si="31"/>
        <v>Kam</v>
      </c>
      <c r="F293" s="34">
        <f t="shared" si="37"/>
        <v>42</v>
      </c>
      <c r="G293" s="33">
        <f t="shared" si="32"/>
        <v>1</v>
      </c>
      <c r="H293" s="46">
        <f t="shared" si="33"/>
        <v>1</v>
      </c>
    </row>
    <row r="294" spans="1:8" ht="20.25" customHeight="1">
      <c r="A294" s="36">
        <f t="shared" si="34"/>
        <v>45947</v>
      </c>
      <c r="B294" s="47">
        <f t="shared" si="35"/>
        <v>45947</v>
      </c>
      <c r="C294" s="44" t="str">
        <f t="shared" si="36"/>
        <v>Jum</v>
      </c>
      <c r="D294" s="44"/>
      <c r="E294" s="44" t="str">
        <f t="shared" si="31"/>
        <v>Jum</v>
      </c>
      <c r="F294" s="34">
        <f t="shared" si="37"/>
        <v>42</v>
      </c>
      <c r="G294" s="33">
        <f t="shared" si="32"/>
        <v>1</v>
      </c>
      <c r="H294" s="46">
        <f t="shared" si="33"/>
        <v>1</v>
      </c>
    </row>
    <row r="295" spans="1:8" ht="20.25" customHeight="1">
      <c r="A295" s="36">
        <f t="shared" si="34"/>
        <v>45948</v>
      </c>
      <c r="B295" s="47">
        <f t="shared" si="35"/>
        <v>45948</v>
      </c>
      <c r="C295" s="44" t="str">
        <f t="shared" si="36"/>
        <v>Sab</v>
      </c>
      <c r="D295" s="44"/>
      <c r="E295" s="44" t="str">
        <f t="shared" si="31"/>
        <v>Sab</v>
      </c>
      <c r="F295" s="34">
        <f t="shared" si="37"/>
        <v>42</v>
      </c>
      <c r="G295" s="33">
        <f t="shared" si="32"/>
        <v>0</v>
      </c>
      <c r="H295" s="46">
        <f t="shared" si="33"/>
        <v>1</v>
      </c>
    </row>
    <row r="296" spans="1:8" ht="20.25" customHeight="1">
      <c r="A296" s="36">
        <f t="shared" si="34"/>
        <v>45949</v>
      </c>
      <c r="B296" s="47">
        <f t="shared" si="35"/>
        <v>45949</v>
      </c>
      <c r="C296" s="44" t="str">
        <f t="shared" si="36"/>
        <v>Mgg</v>
      </c>
      <c r="D296" s="44"/>
      <c r="E296" s="44" t="str">
        <f t="shared" si="31"/>
        <v>Mgg</v>
      </c>
      <c r="F296" s="34">
        <f t="shared" si="37"/>
        <v>43</v>
      </c>
      <c r="G296" s="33">
        <f t="shared" si="32"/>
        <v>0</v>
      </c>
      <c r="H296" s="46">
        <f t="shared" si="33"/>
        <v>0</v>
      </c>
    </row>
    <row r="297" spans="1:8" ht="20.25" customHeight="1">
      <c r="A297" s="36">
        <f t="shared" si="34"/>
        <v>45950</v>
      </c>
      <c r="B297" s="47">
        <f t="shared" si="35"/>
        <v>45950</v>
      </c>
      <c r="C297" s="44" t="str">
        <f t="shared" si="36"/>
        <v>Sen</v>
      </c>
      <c r="D297" s="44"/>
      <c r="E297" s="44" t="str">
        <f t="shared" si="31"/>
        <v>Sen</v>
      </c>
      <c r="F297" s="34">
        <f t="shared" si="37"/>
        <v>43</v>
      </c>
      <c r="G297" s="33">
        <f t="shared" si="32"/>
        <v>1</v>
      </c>
      <c r="H297" s="46">
        <f t="shared" si="33"/>
        <v>1</v>
      </c>
    </row>
    <row r="298" spans="1:8" ht="20.25" customHeight="1">
      <c r="A298" s="36">
        <f t="shared" si="34"/>
        <v>45951</v>
      </c>
      <c r="B298" s="47">
        <f t="shared" si="35"/>
        <v>45951</v>
      </c>
      <c r="C298" s="44" t="str">
        <f t="shared" si="36"/>
        <v>Sel</v>
      </c>
      <c r="D298" s="44"/>
      <c r="E298" s="44" t="str">
        <f t="shared" si="31"/>
        <v>Sel</v>
      </c>
      <c r="F298" s="34">
        <f t="shared" si="37"/>
        <v>43</v>
      </c>
      <c r="G298" s="33">
        <f t="shared" si="32"/>
        <v>1</v>
      </c>
      <c r="H298" s="46">
        <f t="shared" si="33"/>
        <v>1</v>
      </c>
    </row>
    <row r="299" spans="1:8" ht="20.25" customHeight="1">
      <c r="A299" s="36">
        <f t="shared" si="34"/>
        <v>45952</v>
      </c>
      <c r="B299" s="47">
        <f t="shared" si="35"/>
        <v>45952</v>
      </c>
      <c r="C299" s="44" t="str">
        <f t="shared" si="36"/>
        <v>Rab</v>
      </c>
      <c r="D299" s="44"/>
      <c r="E299" s="44" t="str">
        <f t="shared" si="31"/>
        <v>Rab</v>
      </c>
      <c r="F299" s="34">
        <f t="shared" si="37"/>
        <v>43</v>
      </c>
      <c r="G299" s="33">
        <f t="shared" si="32"/>
        <v>1</v>
      </c>
      <c r="H299" s="46">
        <f t="shared" si="33"/>
        <v>1</v>
      </c>
    </row>
    <row r="300" spans="1:8" ht="20.25" customHeight="1">
      <c r="A300" s="36">
        <f t="shared" si="34"/>
        <v>45953</v>
      </c>
      <c r="B300" s="47">
        <f t="shared" si="35"/>
        <v>45953</v>
      </c>
      <c r="C300" s="44" t="str">
        <f t="shared" si="36"/>
        <v>Kam</v>
      </c>
      <c r="D300" s="44"/>
      <c r="E300" s="44" t="str">
        <f t="shared" si="31"/>
        <v>Kam</v>
      </c>
      <c r="F300" s="34">
        <f t="shared" si="37"/>
        <v>43</v>
      </c>
      <c r="G300" s="33">
        <f t="shared" si="32"/>
        <v>1</v>
      </c>
      <c r="H300" s="46">
        <f t="shared" si="33"/>
        <v>1</v>
      </c>
    </row>
    <row r="301" spans="1:8" ht="20.25" customHeight="1">
      <c r="A301" s="36">
        <f t="shared" si="34"/>
        <v>45954</v>
      </c>
      <c r="B301" s="47">
        <f t="shared" si="35"/>
        <v>45954</v>
      </c>
      <c r="C301" s="44" t="str">
        <f t="shared" si="36"/>
        <v>Jum</v>
      </c>
      <c r="D301" s="44"/>
      <c r="E301" s="44" t="str">
        <f t="shared" si="31"/>
        <v>Jum</v>
      </c>
      <c r="F301" s="34">
        <f t="shared" si="37"/>
        <v>43</v>
      </c>
      <c r="G301" s="33">
        <f t="shared" si="32"/>
        <v>1</v>
      </c>
      <c r="H301" s="46">
        <f t="shared" si="33"/>
        <v>1</v>
      </c>
    </row>
    <row r="302" spans="1:8" ht="20.25" customHeight="1">
      <c r="A302" s="36">
        <f t="shared" si="34"/>
        <v>45955</v>
      </c>
      <c r="B302" s="47">
        <f t="shared" si="35"/>
        <v>45955</v>
      </c>
      <c r="C302" s="44" t="str">
        <f t="shared" si="36"/>
        <v>Sab</v>
      </c>
      <c r="D302" s="44"/>
      <c r="E302" s="44" t="str">
        <f t="shared" si="31"/>
        <v>Sab</v>
      </c>
      <c r="F302" s="34">
        <f t="shared" si="37"/>
        <v>43</v>
      </c>
      <c r="G302" s="33">
        <f t="shared" si="32"/>
        <v>1</v>
      </c>
      <c r="H302" s="46">
        <f t="shared" si="33"/>
        <v>1</v>
      </c>
    </row>
    <row r="303" spans="1:8" ht="20.25" customHeight="1">
      <c r="A303" s="36">
        <f t="shared" si="34"/>
        <v>45956</v>
      </c>
      <c r="B303" s="47">
        <f t="shared" si="35"/>
        <v>45956</v>
      </c>
      <c r="C303" s="44" t="str">
        <f t="shared" si="36"/>
        <v>Mgg</v>
      </c>
      <c r="D303" s="44"/>
      <c r="E303" s="44" t="str">
        <f t="shared" si="31"/>
        <v>Mgg</v>
      </c>
      <c r="F303" s="34">
        <f t="shared" si="37"/>
        <v>44</v>
      </c>
      <c r="G303" s="33">
        <f t="shared" si="32"/>
        <v>0</v>
      </c>
      <c r="H303" s="46">
        <f t="shared" si="33"/>
        <v>0</v>
      </c>
    </row>
    <row r="304" spans="1:8" ht="20.25" customHeight="1">
      <c r="A304" s="36">
        <f t="shared" si="34"/>
        <v>45957</v>
      </c>
      <c r="B304" s="47">
        <f t="shared" si="35"/>
        <v>45957</v>
      </c>
      <c r="C304" s="44" t="str">
        <f t="shared" si="36"/>
        <v>Sen</v>
      </c>
      <c r="D304" s="44"/>
      <c r="E304" s="44" t="str">
        <f t="shared" si="31"/>
        <v>Sen</v>
      </c>
      <c r="F304" s="34">
        <f t="shared" si="37"/>
        <v>44</v>
      </c>
      <c r="G304" s="33">
        <f t="shared" si="32"/>
        <v>1</v>
      </c>
      <c r="H304" s="46">
        <f t="shared" si="33"/>
        <v>1</v>
      </c>
    </row>
    <row r="305" spans="1:8" ht="20.25" customHeight="1">
      <c r="A305" s="36">
        <f t="shared" si="34"/>
        <v>45958</v>
      </c>
      <c r="B305" s="47">
        <f t="shared" si="35"/>
        <v>45958</v>
      </c>
      <c r="C305" s="44" t="str">
        <f t="shared" si="36"/>
        <v>Sel</v>
      </c>
      <c r="D305" s="44"/>
      <c r="E305" s="44" t="str">
        <f t="shared" si="31"/>
        <v>Sel</v>
      </c>
      <c r="F305" s="34">
        <f t="shared" si="37"/>
        <v>44</v>
      </c>
      <c r="G305" s="33">
        <f t="shared" si="32"/>
        <v>1</v>
      </c>
      <c r="H305" s="46">
        <f t="shared" si="33"/>
        <v>1</v>
      </c>
    </row>
    <row r="306" spans="1:8" ht="20.25" customHeight="1">
      <c r="A306" s="36">
        <f t="shared" si="34"/>
        <v>45959</v>
      </c>
      <c r="B306" s="47">
        <f t="shared" si="35"/>
        <v>45959</v>
      </c>
      <c r="C306" s="44" t="str">
        <f t="shared" si="36"/>
        <v>Rab</v>
      </c>
      <c r="D306" s="44"/>
      <c r="E306" s="44" t="str">
        <f t="shared" si="31"/>
        <v>Rab</v>
      </c>
      <c r="F306" s="34">
        <f t="shared" si="37"/>
        <v>44</v>
      </c>
      <c r="G306" s="33">
        <f t="shared" si="32"/>
        <v>1</v>
      </c>
      <c r="H306" s="46">
        <f t="shared" si="33"/>
        <v>1</v>
      </c>
    </row>
    <row r="307" spans="1:8" ht="20.25" customHeight="1">
      <c r="A307" s="36">
        <f t="shared" si="34"/>
        <v>45960</v>
      </c>
      <c r="B307" s="47">
        <f t="shared" si="35"/>
        <v>45960</v>
      </c>
      <c r="C307" s="44" t="str">
        <f t="shared" si="36"/>
        <v>Kam</v>
      </c>
      <c r="D307" s="44"/>
      <c r="E307" s="44" t="str">
        <f t="shared" si="31"/>
        <v>Kam</v>
      </c>
      <c r="F307" s="34">
        <f t="shared" si="37"/>
        <v>44</v>
      </c>
      <c r="G307" s="33">
        <f t="shared" si="32"/>
        <v>1</v>
      </c>
      <c r="H307" s="46">
        <f t="shared" si="33"/>
        <v>1</v>
      </c>
    </row>
    <row r="308" spans="1:8" ht="20.25" customHeight="1">
      <c r="A308" s="36">
        <f t="shared" si="34"/>
        <v>45961</v>
      </c>
      <c r="B308" s="47">
        <f t="shared" si="35"/>
        <v>45961</v>
      </c>
      <c r="C308" s="44" t="str">
        <f t="shared" si="36"/>
        <v>Jum</v>
      </c>
      <c r="D308" s="44"/>
      <c r="E308" s="44" t="str">
        <f t="shared" si="31"/>
        <v>Jum</v>
      </c>
      <c r="F308" s="34">
        <f t="shared" si="37"/>
        <v>44</v>
      </c>
      <c r="G308" s="33">
        <f t="shared" si="32"/>
        <v>1</v>
      </c>
      <c r="H308" s="46">
        <f t="shared" si="33"/>
        <v>1</v>
      </c>
    </row>
    <row r="309" spans="1:8" ht="20.25" customHeight="1">
      <c r="A309" s="36">
        <f t="shared" si="34"/>
        <v>45962</v>
      </c>
      <c r="B309" s="47">
        <f t="shared" si="35"/>
        <v>45962</v>
      </c>
      <c r="C309" s="44" t="str">
        <f t="shared" si="36"/>
        <v>Sab</v>
      </c>
      <c r="D309" s="44"/>
      <c r="E309" s="44" t="str">
        <f t="shared" si="31"/>
        <v>Sab</v>
      </c>
      <c r="F309" s="34">
        <f t="shared" si="37"/>
        <v>44</v>
      </c>
      <c r="G309" s="33">
        <f t="shared" si="32"/>
        <v>0</v>
      </c>
      <c r="H309" s="46">
        <f t="shared" si="33"/>
        <v>1</v>
      </c>
    </row>
    <row r="310" spans="1:8" ht="20.25" customHeight="1">
      <c r="A310" s="36">
        <f t="shared" si="34"/>
        <v>45963</v>
      </c>
      <c r="B310" s="47">
        <f t="shared" si="35"/>
        <v>45963</v>
      </c>
      <c r="C310" s="44" t="str">
        <f t="shared" si="36"/>
        <v>Mgg</v>
      </c>
      <c r="D310" s="44"/>
      <c r="E310" s="44" t="str">
        <f t="shared" si="31"/>
        <v>Mgg</v>
      </c>
      <c r="F310" s="34">
        <f t="shared" si="37"/>
        <v>45</v>
      </c>
      <c r="G310" s="33">
        <f t="shared" si="32"/>
        <v>0</v>
      </c>
      <c r="H310" s="46">
        <f t="shared" si="33"/>
        <v>0</v>
      </c>
    </row>
    <row r="311" spans="1:8" ht="20.25" customHeight="1">
      <c r="A311" s="36">
        <f t="shared" si="34"/>
        <v>45964</v>
      </c>
      <c r="B311" s="47">
        <f t="shared" si="35"/>
        <v>45964</v>
      </c>
      <c r="C311" s="44" t="str">
        <f t="shared" si="36"/>
        <v>Sen</v>
      </c>
      <c r="D311" s="44"/>
      <c r="E311" s="44" t="str">
        <f t="shared" si="31"/>
        <v>Sen</v>
      </c>
      <c r="F311" s="34">
        <f t="shared" si="37"/>
        <v>45</v>
      </c>
      <c r="G311" s="33">
        <f t="shared" si="32"/>
        <v>1</v>
      </c>
      <c r="H311" s="46">
        <f t="shared" si="33"/>
        <v>1</v>
      </c>
    </row>
    <row r="312" spans="1:8" ht="20.25" customHeight="1">
      <c r="A312" s="36">
        <f t="shared" si="34"/>
        <v>45965</v>
      </c>
      <c r="B312" s="47">
        <f t="shared" si="35"/>
        <v>45965</v>
      </c>
      <c r="C312" s="44" t="str">
        <f t="shared" si="36"/>
        <v>Sel</v>
      </c>
      <c r="D312" s="44"/>
      <c r="E312" s="44" t="str">
        <f t="shared" si="31"/>
        <v>Sel</v>
      </c>
      <c r="F312" s="34">
        <f t="shared" si="37"/>
        <v>45</v>
      </c>
      <c r="G312" s="33">
        <f t="shared" si="32"/>
        <v>1</v>
      </c>
      <c r="H312" s="46">
        <f t="shared" si="33"/>
        <v>1</v>
      </c>
    </row>
    <row r="313" spans="1:8" ht="20.25" customHeight="1">
      <c r="A313" s="36">
        <f t="shared" si="34"/>
        <v>45966</v>
      </c>
      <c r="B313" s="47">
        <f t="shared" si="35"/>
        <v>45966</v>
      </c>
      <c r="C313" s="44" t="str">
        <f t="shared" si="36"/>
        <v>Rab</v>
      </c>
      <c r="D313" s="44"/>
      <c r="E313" s="44" t="str">
        <f t="shared" si="31"/>
        <v>Rab</v>
      </c>
      <c r="F313" s="34">
        <f t="shared" si="37"/>
        <v>45</v>
      </c>
      <c r="G313" s="33">
        <f t="shared" si="32"/>
        <v>1</v>
      </c>
      <c r="H313" s="46">
        <f t="shared" si="33"/>
        <v>1</v>
      </c>
    </row>
    <row r="314" spans="1:8" ht="20.25" customHeight="1">
      <c r="A314" s="36">
        <f t="shared" si="34"/>
        <v>45967</v>
      </c>
      <c r="B314" s="47">
        <f t="shared" si="35"/>
        <v>45967</v>
      </c>
      <c r="C314" s="44" t="str">
        <f t="shared" si="36"/>
        <v>Kam</v>
      </c>
      <c r="D314" s="44"/>
      <c r="E314" s="44" t="str">
        <f t="shared" si="31"/>
        <v>Kam</v>
      </c>
      <c r="F314" s="34">
        <f t="shared" si="37"/>
        <v>45</v>
      </c>
      <c r="G314" s="33">
        <f t="shared" si="32"/>
        <v>1</v>
      </c>
      <c r="H314" s="46">
        <f t="shared" si="33"/>
        <v>1</v>
      </c>
    </row>
    <row r="315" spans="1:8" ht="20.25" customHeight="1">
      <c r="A315" s="36">
        <f t="shared" si="34"/>
        <v>45968</v>
      </c>
      <c r="B315" s="47">
        <f t="shared" si="35"/>
        <v>45968</v>
      </c>
      <c r="C315" s="44" t="str">
        <f t="shared" si="36"/>
        <v>Jum</v>
      </c>
      <c r="D315" s="44"/>
      <c r="E315" s="44" t="str">
        <f t="shared" si="31"/>
        <v>Jum</v>
      </c>
      <c r="F315" s="34">
        <f t="shared" si="37"/>
        <v>45</v>
      </c>
      <c r="G315" s="33">
        <f t="shared" si="32"/>
        <v>1</v>
      </c>
      <c r="H315" s="46">
        <f t="shared" si="33"/>
        <v>1</v>
      </c>
    </row>
    <row r="316" spans="1:8" ht="20.25" customHeight="1">
      <c r="A316" s="36">
        <f t="shared" si="34"/>
        <v>45969</v>
      </c>
      <c r="B316" s="47">
        <f t="shared" si="35"/>
        <v>45969</v>
      </c>
      <c r="C316" s="44" t="str">
        <f t="shared" si="36"/>
        <v>Sab</v>
      </c>
      <c r="D316" s="44"/>
      <c r="E316" s="44" t="str">
        <f t="shared" si="31"/>
        <v>Sab</v>
      </c>
      <c r="F316" s="34">
        <f t="shared" si="37"/>
        <v>45</v>
      </c>
      <c r="G316" s="33">
        <f t="shared" si="32"/>
        <v>1</v>
      </c>
      <c r="H316" s="46">
        <f t="shared" si="33"/>
        <v>1</v>
      </c>
    </row>
    <row r="317" spans="1:8" ht="20.25" customHeight="1">
      <c r="A317" s="36">
        <f t="shared" si="34"/>
        <v>45970</v>
      </c>
      <c r="B317" s="47">
        <f t="shared" si="35"/>
        <v>45970</v>
      </c>
      <c r="C317" s="44" t="str">
        <f t="shared" si="36"/>
        <v>Mgg</v>
      </c>
      <c r="D317" s="44"/>
      <c r="E317" s="44" t="str">
        <f t="shared" si="31"/>
        <v>Mgg</v>
      </c>
      <c r="F317" s="34">
        <f t="shared" si="37"/>
        <v>46</v>
      </c>
      <c r="G317" s="33">
        <f t="shared" si="32"/>
        <v>0</v>
      </c>
      <c r="H317" s="46">
        <f t="shared" si="33"/>
        <v>0</v>
      </c>
    </row>
    <row r="318" spans="1:8" ht="20.25" customHeight="1">
      <c r="A318" s="36">
        <f t="shared" si="34"/>
        <v>45971</v>
      </c>
      <c r="B318" s="47">
        <f t="shared" si="35"/>
        <v>45971</v>
      </c>
      <c r="C318" s="44" t="str">
        <f t="shared" si="36"/>
        <v>Sen</v>
      </c>
      <c r="D318" s="44"/>
      <c r="E318" s="44" t="str">
        <f t="shared" si="31"/>
        <v>Sen</v>
      </c>
      <c r="F318" s="34">
        <f t="shared" si="37"/>
        <v>46</v>
      </c>
      <c r="G318" s="33">
        <f t="shared" si="32"/>
        <v>1</v>
      </c>
      <c r="H318" s="46">
        <f t="shared" si="33"/>
        <v>1</v>
      </c>
    </row>
    <row r="319" spans="1:8" ht="20.25" customHeight="1">
      <c r="A319" s="36">
        <f t="shared" si="34"/>
        <v>45972</v>
      </c>
      <c r="B319" s="47">
        <f t="shared" si="35"/>
        <v>45972</v>
      </c>
      <c r="C319" s="44" t="str">
        <f t="shared" si="36"/>
        <v>Sel</v>
      </c>
      <c r="D319" s="44"/>
      <c r="E319" s="44" t="str">
        <f t="shared" si="31"/>
        <v>Sel</v>
      </c>
      <c r="F319" s="34">
        <f t="shared" si="37"/>
        <v>46</v>
      </c>
      <c r="G319" s="33">
        <f t="shared" si="32"/>
        <v>1</v>
      </c>
      <c r="H319" s="46">
        <f t="shared" si="33"/>
        <v>1</v>
      </c>
    </row>
    <row r="320" spans="1:8" ht="20.25" customHeight="1">
      <c r="A320" s="36">
        <f t="shared" si="34"/>
        <v>45973</v>
      </c>
      <c r="B320" s="47">
        <f t="shared" si="35"/>
        <v>45973</v>
      </c>
      <c r="C320" s="44" t="str">
        <f t="shared" si="36"/>
        <v>Rab</v>
      </c>
      <c r="D320" s="44"/>
      <c r="E320" s="44" t="str">
        <f t="shared" si="31"/>
        <v>Rab</v>
      </c>
      <c r="F320" s="34">
        <f t="shared" si="37"/>
        <v>46</v>
      </c>
      <c r="G320" s="33">
        <f t="shared" si="32"/>
        <v>1</v>
      </c>
      <c r="H320" s="46">
        <f t="shared" si="33"/>
        <v>1</v>
      </c>
    </row>
    <row r="321" spans="1:8" ht="20.25" customHeight="1">
      <c r="A321" s="36">
        <f t="shared" si="34"/>
        <v>45974</v>
      </c>
      <c r="B321" s="47">
        <f t="shared" si="35"/>
        <v>45974</v>
      </c>
      <c r="C321" s="44" t="str">
        <f t="shared" si="36"/>
        <v>Kam</v>
      </c>
      <c r="D321" s="44"/>
      <c r="E321" s="44" t="str">
        <f t="shared" si="31"/>
        <v>Kam</v>
      </c>
      <c r="F321" s="34">
        <f t="shared" si="37"/>
        <v>46</v>
      </c>
      <c r="G321" s="33">
        <f t="shared" si="32"/>
        <v>1</v>
      </c>
      <c r="H321" s="46">
        <f t="shared" si="33"/>
        <v>1</v>
      </c>
    </row>
    <row r="322" spans="1:8" ht="20.25" customHeight="1">
      <c r="A322" s="36">
        <f t="shared" si="34"/>
        <v>45975</v>
      </c>
      <c r="B322" s="47">
        <f t="shared" si="35"/>
        <v>45975</v>
      </c>
      <c r="C322" s="44" t="str">
        <f t="shared" si="36"/>
        <v>Jum</v>
      </c>
      <c r="D322" s="44"/>
      <c r="E322" s="44" t="str">
        <f t="shared" si="31"/>
        <v>Jum</v>
      </c>
      <c r="F322" s="34">
        <f t="shared" si="37"/>
        <v>46</v>
      </c>
      <c r="G322" s="33">
        <f t="shared" si="32"/>
        <v>1</v>
      </c>
      <c r="H322" s="46">
        <f t="shared" si="33"/>
        <v>1</v>
      </c>
    </row>
    <row r="323" spans="1:8" ht="20.25" customHeight="1">
      <c r="A323" s="36">
        <f t="shared" si="34"/>
        <v>45976</v>
      </c>
      <c r="B323" s="47">
        <f t="shared" si="35"/>
        <v>45976</v>
      </c>
      <c r="C323" s="44" t="str">
        <f t="shared" si="36"/>
        <v>Sab</v>
      </c>
      <c r="D323" s="44"/>
      <c r="E323" s="44" t="str">
        <f t="shared" si="31"/>
        <v>Sab</v>
      </c>
      <c r="F323" s="34">
        <f t="shared" si="37"/>
        <v>46</v>
      </c>
      <c r="G323" s="33">
        <f t="shared" si="32"/>
        <v>0</v>
      </c>
      <c r="H323" s="46">
        <f t="shared" si="33"/>
        <v>1</v>
      </c>
    </row>
    <row r="324" spans="1:8" ht="20.25" customHeight="1">
      <c r="A324" s="36">
        <f t="shared" si="34"/>
        <v>45977</v>
      </c>
      <c r="B324" s="47">
        <f t="shared" si="35"/>
        <v>45977</v>
      </c>
      <c r="C324" s="44" t="str">
        <f t="shared" si="36"/>
        <v>Mgg</v>
      </c>
      <c r="D324" s="44"/>
      <c r="E324" s="44" t="str">
        <f t="shared" si="31"/>
        <v>Mgg</v>
      </c>
      <c r="F324" s="34">
        <f t="shared" si="37"/>
        <v>47</v>
      </c>
      <c r="G324" s="33">
        <f t="shared" si="32"/>
        <v>0</v>
      </c>
      <c r="H324" s="46">
        <f t="shared" si="33"/>
        <v>0</v>
      </c>
    </row>
    <row r="325" spans="1:8" ht="20.25" customHeight="1">
      <c r="A325" s="36">
        <f t="shared" si="34"/>
        <v>45978</v>
      </c>
      <c r="B325" s="47">
        <f t="shared" si="35"/>
        <v>45978</v>
      </c>
      <c r="C325" s="44" t="str">
        <f t="shared" si="36"/>
        <v>Sen</v>
      </c>
      <c r="D325" s="44"/>
      <c r="E325" s="44" t="str">
        <f t="shared" si="31"/>
        <v>Sen</v>
      </c>
      <c r="F325" s="34">
        <f t="shared" si="37"/>
        <v>47</v>
      </c>
      <c r="G325" s="33">
        <f t="shared" si="32"/>
        <v>1</v>
      </c>
      <c r="H325" s="46">
        <f t="shared" si="33"/>
        <v>1</v>
      </c>
    </row>
    <row r="326" spans="1:8" ht="20.25" customHeight="1">
      <c r="A326" s="36">
        <f t="shared" si="34"/>
        <v>45979</v>
      </c>
      <c r="B326" s="47">
        <f t="shared" si="35"/>
        <v>45979</v>
      </c>
      <c r="C326" s="44" t="str">
        <f t="shared" si="36"/>
        <v>Sel</v>
      </c>
      <c r="D326" s="44"/>
      <c r="E326" s="44" t="str">
        <f t="shared" ref="E326:E370" si="38">IF(D326="Hon",D326,C326)</f>
        <v>Sel</v>
      </c>
      <c r="F326" s="34">
        <f t="shared" si="37"/>
        <v>47</v>
      </c>
      <c r="G326" s="33">
        <f t="shared" ref="G326:G370" si="39">IF(OR(AND(C326="Sen",OR(E326="Sen",E326="Hon")),
AND(C326="Sel",OR(E326="Sel",E326="Hon")),
AND(C326="Rab",OR(E326="Rab",E326="Hon")),
AND(C326="Kam",OR(E326="Kam",E326="Hon")),
AND(C326="Jum",OR(E326="Jum",E326="Hon")),
AND(C326="Sab",OR(E326="Sab",E326="Hon"),ISODD(F326))),1,0)</f>
        <v>1</v>
      </c>
      <c r="H326" s="46">
        <f t="shared" ref="H326:H370" si="40">IF(OR(AND(C326="Sen",OR(E326="Sen",E326="Hon")),
AND(C326="Sel",OR(E326="Sel",E326="Hon")),
AND(C326="Rab",OR(E326="Rab",E326="Hon")),
AND(C326="Kam",OR(E326="Kam",E326="Hon")),
AND(C326="Jum",OR(E326="Jum",E326="Hon")),
AND(C326="Sab",OR(E326="Sab",E326="Hon"))),1,0)</f>
        <v>1</v>
      </c>
    </row>
    <row r="327" spans="1:8" ht="20.25" customHeight="1">
      <c r="A327" s="36">
        <f t="shared" ref="A327:A370" si="41">A326+1</f>
        <v>45980</v>
      </c>
      <c r="B327" s="47">
        <f t="shared" ref="B327:B370" si="42">VALUE(A327)</f>
        <v>45980</v>
      </c>
      <c r="C327" s="44" t="str">
        <f t="shared" ref="C327:C370" si="43">IF(C326="Mgg","Sen",IF(C326="Sen","Sel",IF(C326="Sel","Rab",IF(C326="Rab","Kam",IF(C326="Kam","Jum",IF(C326="Jum","Sab",IF(C326="Sab","Mgg")))))))</f>
        <v>Rab</v>
      </c>
      <c r="D327" s="44"/>
      <c r="E327" s="44" t="str">
        <f t="shared" si="38"/>
        <v>Rab</v>
      </c>
      <c r="F327" s="34">
        <f t="shared" si="37"/>
        <v>47</v>
      </c>
      <c r="G327" s="33">
        <f t="shared" si="39"/>
        <v>1</v>
      </c>
      <c r="H327" s="46">
        <f t="shared" si="40"/>
        <v>1</v>
      </c>
    </row>
    <row r="328" spans="1:8" ht="20.25" customHeight="1">
      <c r="A328" s="36">
        <f t="shared" si="41"/>
        <v>45981</v>
      </c>
      <c r="B328" s="47">
        <f t="shared" si="42"/>
        <v>45981</v>
      </c>
      <c r="C328" s="44" t="str">
        <f t="shared" si="43"/>
        <v>Kam</v>
      </c>
      <c r="D328" s="44"/>
      <c r="E328" s="44" t="str">
        <f t="shared" si="38"/>
        <v>Kam</v>
      </c>
      <c r="F328" s="34">
        <f t="shared" si="37"/>
        <v>47</v>
      </c>
      <c r="G328" s="33">
        <f t="shared" si="39"/>
        <v>1</v>
      </c>
      <c r="H328" s="46">
        <f t="shared" si="40"/>
        <v>1</v>
      </c>
    </row>
    <row r="329" spans="1:8" ht="20.25" customHeight="1">
      <c r="A329" s="36">
        <f t="shared" si="41"/>
        <v>45982</v>
      </c>
      <c r="B329" s="47">
        <f t="shared" si="42"/>
        <v>45982</v>
      </c>
      <c r="C329" s="44" t="str">
        <f t="shared" si="43"/>
        <v>Jum</v>
      </c>
      <c r="D329" s="44"/>
      <c r="E329" s="44" t="str">
        <f t="shared" si="38"/>
        <v>Jum</v>
      </c>
      <c r="F329" s="34">
        <f t="shared" si="37"/>
        <v>47</v>
      </c>
      <c r="G329" s="33">
        <f t="shared" si="39"/>
        <v>1</v>
      </c>
      <c r="H329" s="46">
        <f t="shared" si="40"/>
        <v>1</v>
      </c>
    </row>
    <row r="330" spans="1:8" ht="20.25" customHeight="1">
      <c r="A330" s="36">
        <f t="shared" si="41"/>
        <v>45983</v>
      </c>
      <c r="B330" s="47">
        <f t="shared" si="42"/>
        <v>45983</v>
      </c>
      <c r="C330" s="44" t="str">
        <f t="shared" si="43"/>
        <v>Sab</v>
      </c>
      <c r="D330" s="44"/>
      <c r="E330" s="44" t="str">
        <f t="shared" si="38"/>
        <v>Sab</v>
      </c>
      <c r="F330" s="34">
        <f t="shared" si="37"/>
        <v>47</v>
      </c>
      <c r="G330" s="33">
        <f t="shared" si="39"/>
        <v>1</v>
      </c>
      <c r="H330" s="46">
        <f t="shared" si="40"/>
        <v>1</v>
      </c>
    </row>
    <row r="331" spans="1:8" ht="20.25" customHeight="1">
      <c r="A331" s="36">
        <f t="shared" si="41"/>
        <v>45984</v>
      </c>
      <c r="B331" s="47">
        <f t="shared" si="42"/>
        <v>45984</v>
      </c>
      <c r="C331" s="44" t="str">
        <f t="shared" si="43"/>
        <v>Mgg</v>
      </c>
      <c r="D331" s="44"/>
      <c r="E331" s="44" t="str">
        <f t="shared" si="38"/>
        <v>Mgg</v>
      </c>
      <c r="F331" s="34">
        <f t="shared" si="37"/>
        <v>48</v>
      </c>
      <c r="G331" s="33">
        <f t="shared" si="39"/>
        <v>0</v>
      </c>
      <c r="H331" s="46">
        <f t="shared" si="40"/>
        <v>0</v>
      </c>
    </row>
    <row r="332" spans="1:8" ht="20.25" customHeight="1">
      <c r="A332" s="36">
        <f t="shared" si="41"/>
        <v>45985</v>
      </c>
      <c r="B332" s="47">
        <f t="shared" si="42"/>
        <v>45985</v>
      </c>
      <c r="C332" s="44" t="str">
        <f t="shared" si="43"/>
        <v>Sen</v>
      </c>
      <c r="D332" s="44"/>
      <c r="E332" s="44" t="str">
        <f t="shared" si="38"/>
        <v>Sen</v>
      </c>
      <c r="F332" s="34">
        <f t="shared" si="37"/>
        <v>48</v>
      </c>
      <c r="G332" s="33">
        <f t="shared" si="39"/>
        <v>1</v>
      </c>
      <c r="H332" s="46">
        <f t="shared" si="40"/>
        <v>1</v>
      </c>
    </row>
    <row r="333" spans="1:8" ht="20.25" customHeight="1">
      <c r="A333" s="36">
        <f t="shared" si="41"/>
        <v>45986</v>
      </c>
      <c r="B333" s="47">
        <f t="shared" si="42"/>
        <v>45986</v>
      </c>
      <c r="C333" s="44" t="str">
        <f t="shared" si="43"/>
        <v>Sel</v>
      </c>
      <c r="D333" s="44"/>
      <c r="E333" s="44" t="str">
        <f t="shared" si="38"/>
        <v>Sel</v>
      </c>
      <c r="F333" s="34">
        <f t="shared" ref="F333:F370" si="44">F326+1</f>
        <v>48</v>
      </c>
      <c r="G333" s="33">
        <f t="shared" si="39"/>
        <v>1</v>
      </c>
      <c r="H333" s="46">
        <f t="shared" si="40"/>
        <v>1</v>
      </c>
    </row>
    <row r="334" spans="1:8" ht="20.25" customHeight="1">
      <c r="A334" s="36">
        <f t="shared" si="41"/>
        <v>45987</v>
      </c>
      <c r="B334" s="47">
        <f t="shared" si="42"/>
        <v>45987</v>
      </c>
      <c r="C334" s="44" t="str">
        <f t="shared" si="43"/>
        <v>Rab</v>
      </c>
      <c r="D334" s="44"/>
      <c r="E334" s="44" t="str">
        <f t="shared" si="38"/>
        <v>Rab</v>
      </c>
      <c r="F334" s="34">
        <f t="shared" si="44"/>
        <v>48</v>
      </c>
      <c r="G334" s="33">
        <f t="shared" si="39"/>
        <v>1</v>
      </c>
      <c r="H334" s="46">
        <f t="shared" si="40"/>
        <v>1</v>
      </c>
    </row>
    <row r="335" spans="1:8" ht="20.25" customHeight="1">
      <c r="A335" s="36">
        <f t="shared" si="41"/>
        <v>45988</v>
      </c>
      <c r="B335" s="47">
        <f t="shared" si="42"/>
        <v>45988</v>
      </c>
      <c r="C335" s="44" t="str">
        <f t="shared" si="43"/>
        <v>Kam</v>
      </c>
      <c r="D335" s="44"/>
      <c r="E335" s="44" t="str">
        <f t="shared" si="38"/>
        <v>Kam</v>
      </c>
      <c r="F335" s="34">
        <f t="shared" si="44"/>
        <v>48</v>
      </c>
      <c r="G335" s="33">
        <f t="shared" si="39"/>
        <v>1</v>
      </c>
      <c r="H335" s="46">
        <f t="shared" si="40"/>
        <v>1</v>
      </c>
    </row>
    <row r="336" spans="1:8" ht="20.25" customHeight="1">
      <c r="A336" s="36">
        <f t="shared" si="41"/>
        <v>45989</v>
      </c>
      <c r="B336" s="47">
        <f t="shared" si="42"/>
        <v>45989</v>
      </c>
      <c r="C336" s="44" t="str">
        <f t="shared" si="43"/>
        <v>Jum</v>
      </c>
      <c r="D336" s="44"/>
      <c r="E336" s="44" t="str">
        <f t="shared" si="38"/>
        <v>Jum</v>
      </c>
      <c r="F336" s="34">
        <f t="shared" si="44"/>
        <v>48</v>
      </c>
      <c r="G336" s="33">
        <f t="shared" si="39"/>
        <v>1</v>
      </c>
      <c r="H336" s="46">
        <f t="shared" si="40"/>
        <v>1</v>
      </c>
    </row>
    <row r="337" spans="1:8" ht="20.25" customHeight="1">
      <c r="A337" s="36">
        <f t="shared" si="41"/>
        <v>45990</v>
      </c>
      <c r="B337" s="47">
        <f t="shared" si="42"/>
        <v>45990</v>
      </c>
      <c r="C337" s="44" t="str">
        <f t="shared" si="43"/>
        <v>Sab</v>
      </c>
      <c r="D337" s="44"/>
      <c r="E337" s="44" t="str">
        <f t="shared" si="38"/>
        <v>Sab</v>
      </c>
      <c r="F337" s="34">
        <f t="shared" si="44"/>
        <v>48</v>
      </c>
      <c r="G337" s="33">
        <f t="shared" si="39"/>
        <v>0</v>
      </c>
      <c r="H337" s="46">
        <f t="shared" si="40"/>
        <v>1</v>
      </c>
    </row>
    <row r="338" spans="1:8" ht="20.25" customHeight="1">
      <c r="A338" s="36">
        <f t="shared" si="41"/>
        <v>45991</v>
      </c>
      <c r="B338" s="47">
        <f t="shared" si="42"/>
        <v>45991</v>
      </c>
      <c r="C338" s="44" t="str">
        <f t="shared" si="43"/>
        <v>Mgg</v>
      </c>
      <c r="D338" s="44"/>
      <c r="E338" s="44" t="str">
        <f t="shared" si="38"/>
        <v>Mgg</v>
      </c>
      <c r="F338" s="34">
        <f t="shared" si="44"/>
        <v>49</v>
      </c>
      <c r="G338" s="33">
        <f t="shared" si="39"/>
        <v>0</v>
      </c>
      <c r="H338" s="46">
        <f t="shared" si="40"/>
        <v>0</v>
      </c>
    </row>
    <row r="339" spans="1:8" ht="20.25" customHeight="1">
      <c r="A339" s="36">
        <f t="shared" si="41"/>
        <v>45992</v>
      </c>
      <c r="B339" s="47">
        <f t="shared" si="42"/>
        <v>45992</v>
      </c>
      <c r="C339" s="44" t="str">
        <f t="shared" si="43"/>
        <v>Sen</v>
      </c>
      <c r="D339" s="44"/>
      <c r="E339" s="44" t="str">
        <f t="shared" si="38"/>
        <v>Sen</v>
      </c>
      <c r="F339" s="34">
        <f t="shared" si="44"/>
        <v>49</v>
      </c>
      <c r="G339" s="33">
        <f t="shared" si="39"/>
        <v>1</v>
      </c>
      <c r="H339" s="46">
        <f t="shared" si="40"/>
        <v>1</v>
      </c>
    </row>
    <row r="340" spans="1:8" ht="20.25" customHeight="1">
      <c r="A340" s="36">
        <f t="shared" si="41"/>
        <v>45993</v>
      </c>
      <c r="B340" s="47">
        <f t="shared" si="42"/>
        <v>45993</v>
      </c>
      <c r="C340" s="44" t="str">
        <f t="shared" si="43"/>
        <v>Sel</v>
      </c>
      <c r="D340" s="44"/>
      <c r="E340" s="44" t="str">
        <f t="shared" si="38"/>
        <v>Sel</v>
      </c>
      <c r="F340" s="34">
        <f t="shared" si="44"/>
        <v>49</v>
      </c>
      <c r="G340" s="33">
        <f t="shared" si="39"/>
        <v>1</v>
      </c>
      <c r="H340" s="46">
        <f t="shared" si="40"/>
        <v>1</v>
      </c>
    </row>
    <row r="341" spans="1:8" ht="20.25" customHeight="1">
      <c r="A341" s="36">
        <f t="shared" si="41"/>
        <v>45994</v>
      </c>
      <c r="B341" s="47">
        <f t="shared" si="42"/>
        <v>45994</v>
      </c>
      <c r="C341" s="44" t="str">
        <f t="shared" si="43"/>
        <v>Rab</v>
      </c>
      <c r="D341" s="44"/>
      <c r="E341" s="44" t="str">
        <f t="shared" si="38"/>
        <v>Rab</v>
      </c>
      <c r="F341" s="34">
        <f t="shared" si="44"/>
        <v>49</v>
      </c>
      <c r="G341" s="33">
        <f t="shared" si="39"/>
        <v>1</v>
      </c>
      <c r="H341" s="46">
        <f t="shared" si="40"/>
        <v>1</v>
      </c>
    </row>
    <row r="342" spans="1:8" ht="20.25" customHeight="1">
      <c r="A342" s="36">
        <f t="shared" si="41"/>
        <v>45995</v>
      </c>
      <c r="B342" s="47">
        <f t="shared" si="42"/>
        <v>45995</v>
      </c>
      <c r="C342" s="44" t="str">
        <f t="shared" si="43"/>
        <v>Kam</v>
      </c>
      <c r="D342" s="44"/>
      <c r="E342" s="44" t="str">
        <f t="shared" si="38"/>
        <v>Kam</v>
      </c>
      <c r="F342" s="34">
        <f t="shared" si="44"/>
        <v>49</v>
      </c>
      <c r="G342" s="33">
        <f t="shared" si="39"/>
        <v>1</v>
      </c>
      <c r="H342" s="46">
        <f t="shared" si="40"/>
        <v>1</v>
      </c>
    </row>
    <row r="343" spans="1:8" ht="20.25" customHeight="1">
      <c r="A343" s="36">
        <f t="shared" si="41"/>
        <v>45996</v>
      </c>
      <c r="B343" s="47">
        <f t="shared" si="42"/>
        <v>45996</v>
      </c>
      <c r="C343" s="44" t="str">
        <f t="shared" si="43"/>
        <v>Jum</v>
      </c>
      <c r="D343" s="44"/>
      <c r="E343" s="44" t="str">
        <f t="shared" si="38"/>
        <v>Jum</v>
      </c>
      <c r="F343" s="34">
        <f t="shared" si="44"/>
        <v>49</v>
      </c>
      <c r="G343" s="33">
        <f t="shared" si="39"/>
        <v>1</v>
      </c>
      <c r="H343" s="46">
        <f t="shared" si="40"/>
        <v>1</v>
      </c>
    </row>
    <row r="344" spans="1:8" ht="20.25" customHeight="1">
      <c r="A344" s="36">
        <f t="shared" si="41"/>
        <v>45997</v>
      </c>
      <c r="B344" s="47">
        <f t="shared" si="42"/>
        <v>45997</v>
      </c>
      <c r="C344" s="44" t="str">
        <f t="shared" si="43"/>
        <v>Sab</v>
      </c>
      <c r="D344" s="44"/>
      <c r="E344" s="44" t="str">
        <f t="shared" si="38"/>
        <v>Sab</v>
      </c>
      <c r="F344" s="34">
        <f t="shared" si="44"/>
        <v>49</v>
      </c>
      <c r="G344" s="33">
        <f t="shared" si="39"/>
        <v>1</v>
      </c>
      <c r="H344" s="46">
        <f t="shared" si="40"/>
        <v>1</v>
      </c>
    </row>
    <row r="345" spans="1:8" ht="20.25" customHeight="1">
      <c r="A345" s="36">
        <f t="shared" si="41"/>
        <v>45998</v>
      </c>
      <c r="B345" s="47">
        <f t="shared" si="42"/>
        <v>45998</v>
      </c>
      <c r="C345" s="44" t="str">
        <f t="shared" si="43"/>
        <v>Mgg</v>
      </c>
      <c r="D345" s="44"/>
      <c r="E345" s="44" t="str">
        <f t="shared" si="38"/>
        <v>Mgg</v>
      </c>
      <c r="F345" s="34">
        <f t="shared" si="44"/>
        <v>50</v>
      </c>
      <c r="G345" s="33">
        <f t="shared" si="39"/>
        <v>0</v>
      </c>
      <c r="H345" s="46">
        <f t="shared" si="40"/>
        <v>0</v>
      </c>
    </row>
    <row r="346" spans="1:8" ht="20.25" customHeight="1">
      <c r="A346" s="36">
        <f t="shared" si="41"/>
        <v>45999</v>
      </c>
      <c r="B346" s="47">
        <f t="shared" si="42"/>
        <v>45999</v>
      </c>
      <c r="C346" s="44" t="str">
        <f t="shared" si="43"/>
        <v>Sen</v>
      </c>
      <c r="D346" s="44"/>
      <c r="E346" s="44" t="str">
        <f t="shared" si="38"/>
        <v>Sen</v>
      </c>
      <c r="F346" s="34">
        <f t="shared" si="44"/>
        <v>50</v>
      </c>
      <c r="G346" s="33">
        <f t="shared" si="39"/>
        <v>1</v>
      </c>
      <c r="H346" s="46">
        <f t="shared" si="40"/>
        <v>1</v>
      </c>
    </row>
    <row r="347" spans="1:8" ht="20.25" customHeight="1">
      <c r="A347" s="36">
        <f t="shared" si="41"/>
        <v>46000</v>
      </c>
      <c r="B347" s="47">
        <f t="shared" si="42"/>
        <v>46000</v>
      </c>
      <c r="C347" s="44" t="str">
        <f t="shared" si="43"/>
        <v>Sel</v>
      </c>
      <c r="D347" s="44"/>
      <c r="E347" s="44" t="str">
        <f t="shared" si="38"/>
        <v>Sel</v>
      </c>
      <c r="F347" s="34">
        <f t="shared" si="44"/>
        <v>50</v>
      </c>
      <c r="G347" s="33">
        <f t="shared" si="39"/>
        <v>1</v>
      </c>
      <c r="H347" s="46">
        <f t="shared" si="40"/>
        <v>1</v>
      </c>
    </row>
    <row r="348" spans="1:8" ht="20.25" customHeight="1">
      <c r="A348" s="36">
        <f t="shared" si="41"/>
        <v>46001</v>
      </c>
      <c r="B348" s="47">
        <f t="shared" si="42"/>
        <v>46001</v>
      </c>
      <c r="C348" s="44" t="str">
        <f t="shared" si="43"/>
        <v>Rab</v>
      </c>
      <c r="D348" s="44"/>
      <c r="E348" s="44" t="str">
        <f t="shared" si="38"/>
        <v>Rab</v>
      </c>
      <c r="F348" s="34">
        <f t="shared" si="44"/>
        <v>50</v>
      </c>
      <c r="G348" s="33">
        <f t="shared" si="39"/>
        <v>1</v>
      </c>
      <c r="H348" s="46">
        <f t="shared" si="40"/>
        <v>1</v>
      </c>
    </row>
    <row r="349" spans="1:8" ht="20.25" customHeight="1">
      <c r="A349" s="36">
        <f t="shared" si="41"/>
        <v>46002</v>
      </c>
      <c r="B349" s="47">
        <f t="shared" si="42"/>
        <v>46002</v>
      </c>
      <c r="C349" s="44" t="str">
        <f t="shared" si="43"/>
        <v>Kam</v>
      </c>
      <c r="D349" s="44"/>
      <c r="E349" s="44" t="str">
        <f t="shared" si="38"/>
        <v>Kam</v>
      </c>
      <c r="F349" s="34">
        <f t="shared" si="44"/>
        <v>50</v>
      </c>
      <c r="G349" s="33">
        <f t="shared" si="39"/>
        <v>1</v>
      </c>
      <c r="H349" s="46">
        <f t="shared" si="40"/>
        <v>1</v>
      </c>
    </row>
    <row r="350" spans="1:8" ht="20.25" customHeight="1">
      <c r="A350" s="36">
        <f t="shared" si="41"/>
        <v>46003</v>
      </c>
      <c r="B350" s="47">
        <f t="shared" si="42"/>
        <v>46003</v>
      </c>
      <c r="C350" s="44" t="str">
        <f t="shared" si="43"/>
        <v>Jum</v>
      </c>
      <c r="D350" s="44"/>
      <c r="E350" s="44" t="str">
        <f t="shared" si="38"/>
        <v>Jum</v>
      </c>
      <c r="F350" s="34">
        <f t="shared" si="44"/>
        <v>50</v>
      </c>
      <c r="G350" s="33">
        <f t="shared" si="39"/>
        <v>1</v>
      </c>
      <c r="H350" s="46">
        <f t="shared" si="40"/>
        <v>1</v>
      </c>
    </row>
    <row r="351" spans="1:8" ht="20.25" customHeight="1">
      <c r="A351" s="36">
        <f t="shared" si="41"/>
        <v>46004</v>
      </c>
      <c r="B351" s="47">
        <f t="shared" si="42"/>
        <v>46004</v>
      </c>
      <c r="C351" s="44" t="str">
        <f t="shared" si="43"/>
        <v>Sab</v>
      </c>
      <c r="D351" s="44"/>
      <c r="E351" s="44" t="str">
        <f t="shared" si="38"/>
        <v>Sab</v>
      </c>
      <c r="F351" s="34">
        <f t="shared" si="44"/>
        <v>50</v>
      </c>
      <c r="G351" s="33">
        <f t="shared" si="39"/>
        <v>0</v>
      </c>
      <c r="H351" s="46">
        <f t="shared" si="40"/>
        <v>1</v>
      </c>
    </row>
    <row r="352" spans="1:8" ht="20.25" customHeight="1">
      <c r="A352" s="36">
        <f t="shared" si="41"/>
        <v>46005</v>
      </c>
      <c r="B352" s="47">
        <f t="shared" si="42"/>
        <v>46005</v>
      </c>
      <c r="C352" s="44" t="str">
        <f t="shared" si="43"/>
        <v>Mgg</v>
      </c>
      <c r="D352" s="44"/>
      <c r="E352" s="44" t="str">
        <f t="shared" si="38"/>
        <v>Mgg</v>
      </c>
      <c r="F352" s="34">
        <f t="shared" si="44"/>
        <v>51</v>
      </c>
      <c r="G352" s="33">
        <f t="shared" si="39"/>
        <v>0</v>
      </c>
      <c r="H352" s="46">
        <f t="shared" si="40"/>
        <v>0</v>
      </c>
    </row>
    <row r="353" spans="1:8" ht="20.25" customHeight="1">
      <c r="A353" s="36">
        <f t="shared" si="41"/>
        <v>46006</v>
      </c>
      <c r="B353" s="47">
        <f t="shared" si="42"/>
        <v>46006</v>
      </c>
      <c r="C353" s="44" t="str">
        <f t="shared" si="43"/>
        <v>Sen</v>
      </c>
      <c r="D353" s="44"/>
      <c r="E353" s="44" t="str">
        <f t="shared" si="38"/>
        <v>Sen</v>
      </c>
      <c r="F353" s="34">
        <f t="shared" si="44"/>
        <v>51</v>
      </c>
      <c r="G353" s="33">
        <f t="shared" si="39"/>
        <v>1</v>
      </c>
      <c r="H353" s="46">
        <f t="shared" si="40"/>
        <v>1</v>
      </c>
    </row>
    <row r="354" spans="1:8" ht="20.25" customHeight="1">
      <c r="A354" s="36">
        <f t="shared" si="41"/>
        <v>46007</v>
      </c>
      <c r="B354" s="47">
        <f t="shared" si="42"/>
        <v>46007</v>
      </c>
      <c r="C354" s="44" t="str">
        <f t="shared" si="43"/>
        <v>Sel</v>
      </c>
      <c r="D354" s="44"/>
      <c r="E354" s="44" t="str">
        <f t="shared" si="38"/>
        <v>Sel</v>
      </c>
      <c r="F354" s="34">
        <f t="shared" si="44"/>
        <v>51</v>
      </c>
      <c r="G354" s="33">
        <f t="shared" si="39"/>
        <v>1</v>
      </c>
      <c r="H354" s="46">
        <f t="shared" si="40"/>
        <v>1</v>
      </c>
    </row>
    <row r="355" spans="1:8" ht="20.25" customHeight="1">
      <c r="A355" s="36">
        <f t="shared" si="41"/>
        <v>46008</v>
      </c>
      <c r="B355" s="47">
        <f t="shared" si="42"/>
        <v>46008</v>
      </c>
      <c r="C355" s="44" t="str">
        <f t="shared" si="43"/>
        <v>Rab</v>
      </c>
      <c r="D355" s="44"/>
      <c r="E355" s="44" t="str">
        <f t="shared" si="38"/>
        <v>Rab</v>
      </c>
      <c r="F355" s="34">
        <f t="shared" si="44"/>
        <v>51</v>
      </c>
      <c r="G355" s="33">
        <f t="shared" si="39"/>
        <v>1</v>
      </c>
      <c r="H355" s="46">
        <f t="shared" si="40"/>
        <v>1</v>
      </c>
    </row>
    <row r="356" spans="1:8" ht="20.25" customHeight="1">
      <c r="A356" s="36">
        <f t="shared" si="41"/>
        <v>46009</v>
      </c>
      <c r="B356" s="47">
        <f t="shared" si="42"/>
        <v>46009</v>
      </c>
      <c r="C356" s="44" t="str">
        <f t="shared" si="43"/>
        <v>Kam</v>
      </c>
      <c r="D356" s="44"/>
      <c r="E356" s="44" t="str">
        <f t="shared" si="38"/>
        <v>Kam</v>
      </c>
      <c r="F356" s="34">
        <f t="shared" si="44"/>
        <v>51</v>
      </c>
      <c r="G356" s="33">
        <f t="shared" si="39"/>
        <v>1</v>
      </c>
      <c r="H356" s="46">
        <f t="shared" si="40"/>
        <v>1</v>
      </c>
    </row>
    <row r="357" spans="1:8" ht="20.25" customHeight="1">
      <c r="A357" s="36">
        <f t="shared" si="41"/>
        <v>46010</v>
      </c>
      <c r="B357" s="47">
        <f t="shared" si="42"/>
        <v>46010</v>
      </c>
      <c r="C357" s="44" t="str">
        <f t="shared" si="43"/>
        <v>Jum</v>
      </c>
      <c r="D357" s="44"/>
      <c r="E357" s="44" t="str">
        <f t="shared" si="38"/>
        <v>Jum</v>
      </c>
      <c r="F357" s="34">
        <f t="shared" si="44"/>
        <v>51</v>
      </c>
      <c r="G357" s="33">
        <f t="shared" si="39"/>
        <v>1</v>
      </c>
      <c r="H357" s="46">
        <f t="shared" si="40"/>
        <v>1</v>
      </c>
    </row>
    <row r="358" spans="1:8" ht="20.25" customHeight="1">
      <c r="A358" s="36">
        <f t="shared" si="41"/>
        <v>46011</v>
      </c>
      <c r="B358" s="47">
        <f t="shared" si="42"/>
        <v>46011</v>
      </c>
      <c r="C358" s="44" t="str">
        <f t="shared" si="43"/>
        <v>Sab</v>
      </c>
      <c r="D358" s="44"/>
      <c r="E358" s="44" t="str">
        <f t="shared" si="38"/>
        <v>Sab</v>
      </c>
      <c r="F358" s="34">
        <f t="shared" si="44"/>
        <v>51</v>
      </c>
      <c r="G358" s="33">
        <f t="shared" si="39"/>
        <v>1</v>
      </c>
      <c r="H358" s="46">
        <f t="shared" si="40"/>
        <v>1</v>
      </c>
    </row>
    <row r="359" spans="1:8" ht="20.25" customHeight="1">
      <c r="A359" s="36">
        <f t="shared" si="41"/>
        <v>46012</v>
      </c>
      <c r="B359" s="47">
        <f t="shared" si="42"/>
        <v>46012</v>
      </c>
      <c r="C359" s="44" t="str">
        <f t="shared" si="43"/>
        <v>Mgg</v>
      </c>
      <c r="D359" s="44"/>
      <c r="E359" s="44" t="str">
        <f t="shared" si="38"/>
        <v>Mgg</v>
      </c>
      <c r="F359" s="34">
        <f t="shared" si="44"/>
        <v>52</v>
      </c>
      <c r="G359" s="33">
        <f t="shared" si="39"/>
        <v>0</v>
      </c>
      <c r="H359" s="46">
        <f t="shared" si="40"/>
        <v>0</v>
      </c>
    </row>
    <row r="360" spans="1:8" ht="20.25" customHeight="1">
      <c r="A360" s="36">
        <f t="shared" si="41"/>
        <v>46013</v>
      </c>
      <c r="B360" s="47">
        <f t="shared" si="42"/>
        <v>46013</v>
      </c>
      <c r="C360" s="44" t="str">
        <f t="shared" si="43"/>
        <v>Sen</v>
      </c>
      <c r="D360" s="44"/>
      <c r="E360" s="44" t="str">
        <f t="shared" si="38"/>
        <v>Sen</v>
      </c>
      <c r="F360" s="34">
        <f t="shared" si="44"/>
        <v>52</v>
      </c>
      <c r="G360" s="33">
        <f t="shared" si="39"/>
        <v>1</v>
      </c>
      <c r="H360" s="46">
        <f t="shared" si="40"/>
        <v>1</v>
      </c>
    </row>
    <row r="361" spans="1:8" ht="20.25" customHeight="1">
      <c r="A361" s="36">
        <f t="shared" si="41"/>
        <v>46014</v>
      </c>
      <c r="B361" s="47">
        <f t="shared" si="42"/>
        <v>46014</v>
      </c>
      <c r="C361" s="44" t="str">
        <f t="shared" si="43"/>
        <v>Sel</v>
      </c>
      <c r="D361" s="44"/>
      <c r="E361" s="44" t="str">
        <f t="shared" si="38"/>
        <v>Sel</v>
      </c>
      <c r="F361" s="34">
        <f t="shared" si="44"/>
        <v>52</v>
      </c>
      <c r="G361" s="33">
        <f t="shared" si="39"/>
        <v>1</v>
      </c>
      <c r="H361" s="46">
        <f t="shared" si="40"/>
        <v>1</v>
      </c>
    </row>
    <row r="362" spans="1:8" ht="20.25" customHeight="1">
      <c r="A362" s="36">
        <f t="shared" si="41"/>
        <v>46015</v>
      </c>
      <c r="B362" s="47">
        <f t="shared" si="42"/>
        <v>46015</v>
      </c>
      <c r="C362" s="44" t="str">
        <f t="shared" si="43"/>
        <v>Rab</v>
      </c>
      <c r="D362" s="44"/>
      <c r="E362" s="44" t="str">
        <f t="shared" si="38"/>
        <v>Rab</v>
      </c>
      <c r="F362" s="34">
        <f t="shared" si="44"/>
        <v>52</v>
      </c>
      <c r="G362" s="33">
        <f t="shared" si="39"/>
        <v>1</v>
      </c>
      <c r="H362" s="46">
        <f t="shared" si="40"/>
        <v>1</v>
      </c>
    </row>
    <row r="363" spans="1:8" ht="20.25" customHeight="1">
      <c r="A363" s="51">
        <f t="shared" si="41"/>
        <v>46016</v>
      </c>
      <c r="B363" s="52">
        <f t="shared" si="42"/>
        <v>46016</v>
      </c>
      <c r="C363" s="44" t="str">
        <f t="shared" si="43"/>
        <v>Kam</v>
      </c>
      <c r="D363" s="43" t="s">
        <v>397</v>
      </c>
      <c r="E363" s="44" t="str">
        <f t="shared" si="38"/>
        <v>Hon</v>
      </c>
      <c r="F363" s="34">
        <f t="shared" si="44"/>
        <v>52</v>
      </c>
      <c r="G363" s="33">
        <f t="shared" si="39"/>
        <v>1</v>
      </c>
      <c r="H363" s="46">
        <f t="shared" si="40"/>
        <v>1</v>
      </c>
    </row>
    <row r="364" spans="1:8" ht="20.25" customHeight="1">
      <c r="A364" s="53">
        <f t="shared" si="41"/>
        <v>46017</v>
      </c>
      <c r="B364" s="47">
        <f t="shared" si="42"/>
        <v>46017</v>
      </c>
      <c r="C364" s="44" t="str">
        <f t="shared" si="43"/>
        <v>Jum</v>
      </c>
      <c r="D364" s="44"/>
      <c r="E364" s="44" t="str">
        <f t="shared" si="38"/>
        <v>Jum</v>
      </c>
      <c r="F364" s="34">
        <f t="shared" si="44"/>
        <v>52</v>
      </c>
      <c r="G364" s="33">
        <f t="shared" si="39"/>
        <v>1</v>
      </c>
      <c r="H364" s="46">
        <f t="shared" si="40"/>
        <v>1</v>
      </c>
    </row>
    <row r="365" spans="1:8" ht="20.25" customHeight="1">
      <c r="A365" s="36">
        <f t="shared" si="41"/>
        <v>46018</v>
      </c>
      <c r="B365" s="47">
        <f t="shared" si="42"/>
        <v>46018</v>
      </c>
      <c r="C365" s="44" t="str">
        <f t="shared" si="43"/>
        <v>Sab</v>
      </c>
      <c r="D365" s="44"/>
      <c r="E365" s="44" t="str">
        <f t="shared" si="38"/>
        <v>Sab</v>
      </c>
      <c r="F365" s="34">
        <f t="shared" si="44"/>
        <v>52</v>
      </c>
      <c r="G365" s="33">
        <f t="shared" si="39"/>
        <v>0</v>
      </c>
      <c r="H365" s="46">
        <f t="shared" si="40"/>
        <v>1</v>
      </c>
    </row>
    <row r="366" spans="1:8" ht="20.25" customHeight="1">
      <c r="A366" s="36">
        <f t="shared" si="41"/>
        <v>46019</v>
      </c>
      <c r="B366" s="47">
        <f t="shared" si="42"/>
        <v>46019</v>
      </c>
      <c r="C366" s="44" t="str">
        <f t="shared" si="43"/>
        <v>Mgg</v>
      </c>
      <c r="D366" s="44"/>
      <c r="E366" s="44" t="str">
        <f t="shared" si="38"/>
        <v>Mgg</v>
      </c>
      <c r="F366" s="34">
        <f t="shared" si="44"/>
        <v>53</v>
      </c>
      <c r="G366" s="33">
        <f t="shared" si="39"/>
        <v>0</v>
      </c>
      <c r="H366" s="46">
        <f t="shared" si="40"/>
        <v>0</v>
      </c>
    </row>
    <row r="367" spans="1:8" ht="20.25" customHeight="1">
      <c r="A367" s="36">
        <f t="shared" si="41"/>
        <v>46020</v>
      </c>
      <c r="B367" s="47">
        <f t="shared" si="42"/>
        <v>46020</v>
      </c>
      <c r="C367" s="44" t="str">
        <f t="shared" si="43"/>
        <v>Sen</v>
      </c>
      <c r="D367" s="44"/>
      <c r="E367" s="44" t="str">
        <f t="shared" si="38"/>
        <v>Sen</v>
      </c>
      <c r="F367" s="34">
        <f t="shared" si="44"/>
        <v>53</v>
      </c>
      <c r="G367" s="33">
        <f t="shared" si="39"/>
        <v>1</v>
      </c>
      <c r="H367" s="46">
        <f t="shared" si="40"/>
        <v>1</v>
      </c>
    </row>
    <row r="368" spans="1:8" ht="20.25" customHeight="1">
      <c r="A368" s="36">
        <f t="shared" si="41"/>
        <v>46021</v>
      </c>
      <c r="B368" s="47">
        <f t="shared" si="42"/>
        <v>46021</v>
      </c>
      <c r="C368" s="44" t="str">
        <f t="shared" si="43"/>
        <v>Sel</v>
      </c>
      <c r="D368" s="44"/>
      <c r="E368" s="44" t="str">
        <f t="shared" si="38"/>
        <v>Sel</v>
      </c>
      <c r="F368" s="34">
        <f t="shared" si="44"/>
        <v>53</v>
      </c>
      <c r="G368" s="33">
        <f t="shared" si="39"/>
        <v>1</v>
      </c>
      <c r="H368" s="46">
        <f t="shared" si="40"/>
        <v>1</v>
      </c>
    </row>
    <row r="369" spans="1:8" ht="20.25" customHeight="1">
      <c r="A369" s="36">
        <f t="shared" si="41"/>
        <v>46022</v>
      </c>
      <c r="B369" s="47">
        <f t="shared" si="42"/>
        <v>46022</v>
      </c>
      <c r="C369" s="44" t="str">
        <f t="shared" si="43"/>
        <v>Rab</v>
      </c>
      <c r="D369" s="44"/>
      <c r="E369" s="44" t="str">
        <f t="shared" si="38"/>
        <v>Rab</v>
      </c>
      <c r="F369" s="34">
        <f t="shared" si="44"/>
        <v>53</v>
      </c>
      <c r="G369" s="33">
        <f t="shared" si="39"/>
        <v>1</v>
      </c>
      <c r="H369" s="46">
        <f t="shared" si="40"/>
        <v>1</v>
      </c>
    </row>
    <row r="370" spans="1:8" ht="20.25" customHeight="1">
      <c r="A370" s="36">
        <f t="shared" si="41"/>
        <v>46023</v>
      </c>
      <c r="B370" s="47">
        <f t="shared" si="42"/>
        <v>46023</v>
      </c>
      <c r="C370" s="44" t="str">
        <f t="shared" si="43"/>
        <v>Kam</v>
      </c>
      <c r="D370" s="44"/>
      <c r="E370" s="44" t="str">
        <f t="shared" si="38"/>
        <v>Kam</v>
      </c>
      <c r="F370" s="34">
        <f t="shared" si="44"/>
        <v>53</v>
      </c>
      <c r="G370" s="33">
        <f t="shared" si="39"/>
        <v>1</v>
      </c>
      <c r="H370" s="46">
        <f t="shared" si="40"/>
        <v>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EF631-D2E7-4FDB-9627-FD0C486ABF10}">
  <sheetPr codeName="Sheet2">
    <tabColor rgb="FFC00000"/>
    <pageSetUpPr fitToPage="1"/>
  </sheetPr>
  <dimension ref="A2:Q49"/>
  <sheetViews>
    <sheetView topLeftCell="A19" zoomScale="55" zoomScaleNormal="55" workbookViewId="0">
      <selection activeCell="P48" sqref="P48"/>
    </sheetView>
  </sheetViews>
  <sheetFormatPr defaultColWidth="9.08984375" defaultRowHeight="14"/>
  <cols>
    <col min="1" max="1" width="15.54296875" style="57" customWidth="1"/>
    <col min="2" max="2" width="16.26953125" style="56" customWidth="1"/>
    <col min="3" max="3" width="14.6328125" style="56" bestFit="1" customWidth="1"/>
    <col min="4" max="4" width="13.81640625" style="56" bestFit="1" customWidth="1"/>
    <col min="5" max="5" width="3.54296875" style="57" customWidth="1"/>
    <col min="6" max="6" width="15" style="57" customWidth="1"/>
    <col min="7" max="8" width="12.54296875" style="57" customWidth="1"/>
    <col min="9" max="9" width="11.1796875" style="57" customWidth="1"/>
    <col min="10" max="16384" width="9.08984375" style="57"/>
  </cols>
  <sheetData>
    <row r="2" spans="1:15" ht="30" customHeight="1">
      <c r="A2" s="84" t="s">
        <v>419</v>
      </c>
      <c r="B2" s="67"/>
      <c r="C2" s="67"/>
      <c r="D2" s="67"/>
      <c r="E2" s="68"/>
      <c r="F2" s="68"/>
      <c r="G2" s="68"/>
      <c r="H2" s="68"/>
      <c r="I2" s="68"/>
    </row>
    <row r="3" spans="1:15" s="71" customFormat="1" ht="20" customHeight="1">
      <c r="A3" s="69" t="s">
        <v>413</v>
      </c>
      <c r="B3" s="70"/>
      <c r="C3" s="70"/>
      <c r="D3" s="70"/>
      <c r="E3" s="69"/>
      <c r="F3" s="69"/>
      <c r="G3" s="69"/>
      <c r="H3" s="69"/>
      <c r="I3" s="69"/>
    </row>
    <row r="4" spans="1:15" s="71" customFormat="1" ht="20" customHeight="1">
      <c r="A4" s="69" t="s">
        <v>415</v>
      </c>
      <c r="B4" s="70"/>
      <c r="C4" s="70"/>
      <c r="D4" s="70"/>
      <c r="E4" s="69"/>
      <c r="F4" s="69"/>
      <c r="G4" s="69"/>
      <c r="H4" s="69"/>
      <c r="I4" s="69"/>
    </row>
    <row r="5" spans="1:15" ht="20" customHeight="1"/>
    <row r="6" spans="1:15" ht="20" customHeight="1">
      <c r="A6" s="55" t="s">
        <v>412</v>
      </c>
      <c r="B6" s="65">
        <v>45860</v>
      </c>
      <c r="G6" s="60" t="s">
        <v>416</v>
      </c>
      <c r="H6" s="60" t="s">
        <v>417</v>
      </c>
      <c r="I6" s="59" t="s">
        <v>418</v>
      </c>
    </row>
    <row r="7" spans="1:15" ht="30" customHeight="1">
      <c r="G7" s="79"/>
      <c r="H7" s="79"/>
      <c r="I7" s="74"/>
    </row>
    <row r="8" spans="1:15" ht="30" customHeight="1">
      <c r="A8" s="57" t="s">
        <v>653</v>
      </c>
      <c r="G8" s="79"/>
      <c r="H8" s="79"/>
      <c r="I8" s="74"/>
      <c r="N8" s="57" t="s">
        <v>653</v>
      </c>
    </row>
    <row r="9" spans="1:15" ht="20" customHeight="1">
      <c r="G9" s="58"/>
      <c r="H9" s="58"/>
      <c r="I9" s="78"/>
    </row>
    <row r="10" spans="1:15" s="55" customFormat="1" ht="20" customHeight="1">
      <c r="C10" s="66"/>
      <c r="D10" s="66"/>
    </row>
    <row r="11" spans="1:15" ht="20" customHeight="1">
      <c r="A11" s="63" t="s">
        <v>301</v>
      </c>
      <c r="B11" s="64" t="s">
        <v>420</v>
      </c>
      <c r="C11" s="64" t="s">
        <v>421</v>
      </c>
      <c r="D11" s="64" t="s">
        <v>423</v>
      </c>
      <c r="F11" s="63" t="s">
        <v>300</v>
      </c>
      <c r="G11" s="64" t="s">
        <v>420</v>
      </c>
      <c r="H11" s="64" t="s">
        <v>421</v>
      </c>
      <c r="I11" s="64" t="s">
        <v>423</v>
      </c>
      <c r="K11" s="57" t="s">
        <v>544</v>
      </c>
      <c r="N11" s="57" t="s">
        <v>545</v>
      </c>
    </row>
    <row r="12" spans="1:15" ht="20" customHeight="1">
      <c r="A12" s="58" t="s">
        <v>0</v>
      </c>
      <c r="B12" s="110">
        <f>SUMIFS('Daily MP &amp; Time Status'!$C10:$IT10,'Daily MP &amp; Time Status'!$C$6:$IT$6,$B$6,'Daily MP &amp; Time Status'!$C$9:$IT$9,'Summary MP'!B$11)</f>
        <v>5</v>
      </c>
      <c r="C12" s="110">
        <f>SUMIFS('Daily MP &amp; Time Status'!$C10:$IT10,'Daily MP &amp; Time Status'!$C$6:$IT$6,$B$6,'Daily MP &amp; Time Status'!$C$9:$IT$9,'Summary MP'!C$11)</f>
        <v>3</v>
      </c>
      <c r="D12" s="111">
        <f>SUM(B12:C12)</f>
        <v>8</v>
      </c>
      <c r="F12" s="58" t="s">
        <v>23</v>
      </c>
      <c r="G12" s="110">
        <f>SUMIFS('Daily MP &amp; Time Status'!$C27:$IT27,'Daily MP &amp; Time Status'!$C$6:$IT$6,$B$6,'Daily MP &amp; Time Status'!$C$9:$IT$9,'Summary MP'!G$11)</f>
        <v>2</v>
      </c>
      <c r="H12" s="110">
        <f>SUMIFS('Daily MP &amp; Time Status'!$C27:$IT27,'Daily MP &amp; Time Status'!$C$6:$IT$6,$B$6,'Daily MP &amp; Time Status'!$C$9:$IT$9,'Summary MP'!H$11)</f>
        <v>0</v>
      </c>
      <c r="I12" s="111">
        <f>SUM(G12:H12)</f>
        <v>2</v>
      </c>
      <c r="K12" s="58">
        <f>COUNTIFS('Master MP Status'!$B$8:$B$284,"DIRECT",'Master MP Status'!$J$8:$J$284,$A12,'Master MP Status'!$M$8:$M$284,"")-L12</f>
        <v>5</v>
      </c>
      <c r="L12" s="58">
        <f>COUNTIFS('Master MP Status'!$B$8:$B$284,"DIRECT",'Master MP Status'!$J$8:$J$284,$A12,'Master MP Status'!$G$8:$G$284,"Local",'Master MP Status'!$M$8:$M$284,"")</f>
        <v>3</v>
      </c>
      <c r="N12" s="58">
        <f>COUNTIFS('Master MP Status'!$B$8:$B$284,"INDIRECT",'Master MP Status'!$J$8:$J$284,$F12,'Master MP Status'!$M$8:$M$284,"")-O12</f>
        <v>2</v>
      </c>
      <c r="O12" s="58">
        <f>COUNTIFS('Master MP Status'!$B$8:$B$284,"INDIRECT",'Master MP Status'!$J$8:$J$284,$F12,'Master MP Status'!$G$8:$G$284,"Local",'Master MP Status'!$M$8:$M$284,"")</f>
        <v>0</v>
      </c>
    </row>
    <row r="13" spans="1:15" ht="20" customHeight="1">
      <c r="A13" s="58" t="s">
        <v>1</v>
      </c>
      <c r="B13" s="110">
        <f>SUMIFS('Daily MP &amp; Time Status'!$C11:$IT11,'Daily MP &amp; Time Status'!$C$6:$IT$6,$B$6,'Daily MP &amp; Time Status'!$C$9:$IT$9,'Summary MP'!B$11)</f>
        <v>35</v>
      </c>
      <c r="C13" s="110">
        <f>SUMIFS('Daily MP &amp; Time Status'!$C11:$IT11,'Daily MP &amp; Time Status'!$C$6:$IT$6,$B$6,'Daily MP &amp; Time Status'!$C$9:$IT$9,'Summary MP'!C$11)</f>
        <v>0</v>
      </c>
      <c r="D13" s="111">
        <f t="shared" ref="D13:D27" si="0">SUM(B13:C13)</f>
        <v>35</v>
      </c>
      <c r="F13" s="58" t="s">
        <v>441</v>
      </c>
      <c r="G13" s="110">
        <f>SUMIFS('Daily MP &amp; Time Status'!$C28:$IT28,'Daily MP &amp; Time Status'!$C$6:$IT$6,$B$6,'Daily MP &amp; Time Status'!$C$9:$IT$9,'Summary MP'!G$11)</f>
        <v>1</v>
      </c>
      <c r="H13" s="110">
        <f>SUMIFS('Daily MP &amp; Time Status'!$C28:$IT28,'Daily MP &amp; Time Status'!$C$6:$IT$6,$B$6,'Daily MP &amp; Time Status'!$C$9:$IT$9,'Summary MP'!H$11)</f>
        <v>0</v>
      </c>
      <c r="I13" s="111">
        <f t="shared" ref="I13:I19" si="1">SUM(G13:H13)</f>
        <v>1</v>
      </c>
      <c r="K13" s="58">
        <f>COUNTIFS('Master MP Status'!$B$8:$B$284,"DIRECT",'Master MP Status'!$J$8:$J$284,$A13,'Master MP Status'!$M$8:$M$284,"")-L13</f>
        <v>39</v>
      </c>
      <c r="L13" s="58">
        <f>COUNTIFS('Master MP Status'!$B$8:$B$284,"DIRECT",'Master MP Status'!$J$8:$J$284,$A13,'Master MP Status'!$G$8:$G$284,"Local",'Master MP Status'!$M$8:$M$284,"")</f>
        <v>0</v>
      </c>
      <c r="N13" s="58">
        <f>COUNTIFS('Master MP Status'!$B$8:$B$284,"INDIRECT",'Master MP Status'!$J$8:$J$284,$F13,'Master MP Status'!$M$8:$M$284,"")-O13</f>
        <v>1</v>
      </c>
      <c r="O13" s="58">
        <f>COUNTIFS('Master MP Status'!$B$8:$B$284,"INDIRECT",'Master MP Status'!$J$8:$J$284,$F13,'Master MP Status'!$G$8:$G$284,"Local",'Master MP Status'!$M$8:$M$284,"")</f>
        <v>0</v>
      </c>
    </row>
    <row r="14" spans="1:15" ht="20" customHeight="1">
      <c r="A14" s="58" t="s">
        <v>2</v>
      </c>
      <c r="B14" s="110">
        <f>SUMIFS('Daily MP &amp; Time Status'!$C12:$IT12,'Daily MP &amp; Time Status'!$C$6:$IT$6,$B$6,'Daily MP &amp; Time Status'!$C$9:$IT$9,'Summary MP'!B$11)</f>
        <v>20</v>
      </c>
      <c r="C14" s="110">
        <f>SUMIFS('Daily MP &amp; Time Status'!$C12:$IT12,'Daily MP &amp; Time Status'!$C$6:$IT$6,$B$6,'Daily MP &amp; Time Status'!$C$9:$IT$9,'Summary MP'!C$11)</f>
        <v>1</v>
      </c>
      <c r="D14" s="111">
        <f t="shared" si="0"/>
        <v>21</v>
      </c>
      <c r="F14" s="58" t="s">
        <v>14</v>
      </c>
      <c r="G14" s="110">
        <f>SUMIFS('Daily MP &amp; Time Status'!$C29:$IT29,'Daily MP &amp; Time Status'!$C$6:$IT$6,$B$6,'Daily MP &amp; Time Status'!$C$9:$IT$9,'Summary MP'!G$11)</f>
        <v>1</v>
      </c>
      <c r="H14" s="110">
        <f>SUMIFS('Daily MP &amp; Time Status'!$C29:$IT29,'Daily MP &amp; Time Status'!$C$6:$IT$6,$B$6,'Daily MP &amp; Time Status'!$C$9:$IT$9,'Summary MP'!H$11)</f>
        <v>0</v>
      </c>
      <c r="I14" s="111">
        <f t="shared" si="1"/>
        <v>1</v>
      </c>
      <c r="K14" s="58">
        <f>COUNTIFS('Master MP Status'!$B$8:$B$284,"DIRECT",'Master MP Status'!$J$8:$J$284,$A14,'Master MP Status'!$M$8:$M$284,"")-L14</f>
        <v>20</v>
      </c>
      <c r="L14" s="58">
        <f>COUNTIFS('Master MP Status'!$B$8:$B$284,"DIRECT",'Master MP Status'!$J$8:$J$284,$A14,'Master MP Status'!$G$8:$G$284,"Local",'Master MP Status'!$M$8:$M$284,"")</f>
        <v>1</v>
      </c>
      <c r="N14" s="58">
        <f>COUNTIFS('Master MP Status'!$B$8:$B$284,"INDIRECT",'Master MP Status'!$J$8:$J$284,$F14,'Master MP Status'!$M$8:$M$284,"")-O14</f>
        <v>1</v>
      </c>
      <c r="O14" s="58">
        <f>COUNTIFS('Master MP Status'!$B$8:$B$284,"INDIRECT",'Master MP Status'!$J$8:$J$284,$F14,'Master MP Status'!$G$8:$G$284,"Local",'Master MP Status'!$M$8:$M$284,"")</f>
        <v>0</v>
      </c>
    </row>
    <row r="15" spans="1:15" ht="20" customHeight="1">
      <c r="A15" s="58" t="s">
        <v>6</v>
      </c>
      <c r="B15" s="110">
        <f>SUMIFS('Daily MP &amp; Time Status'!$C13:$IT13,'Daily MP &amp; Time Status'!$C$6:$IT$6,$B$6,'Daily MP &amp; Time Status'!$C$9:$IT$9,'Summary MP'!B$11)</f>
        <v>0</v>
      </c>
      <c r="C15" s="110">
        <f>SUMIFS('Daily MP &amp; Time Status'!$C13:$IT13,'Daily MP &amp; Time Status'!$C$6:$IT$6,$B$6,'Daily MP &amp; Time Status'!$C$9:$IT$9,'Summary MP'!C$11)</f>
        <v>0</v>
      </c>
      <c r="D15" s="111">
        <f t="shared" si="0"/>
        <v>0</v>
      </c>
      <c r="F15" s="58" t="s">
        <v>227</v>
      </c>
      <c r="G15" s="110">
        <f>SUMIFS('Daily MP &amp; Time Status'!$C30:$IT30,'Daily MP &amp; Time Status'!$C$6:$IT$6,$B$6,'Daily MP &amp; Time Status'!$C$9:$IT$9,'Summary MP'!G$11)</f>
        <v>1</v>
      </c>
      <c r="H15" s="110">
        <f>SUMIFS('Daily MP &amp; Time Status'!$C30:$IT30,'Daily MP &amp; Time Status'!$C$6:$IT$6,$B$6,'Daily MP &amp; Time Status'!$C$9:$IT$9,'Summary MP'!H$11)</f>
        <v>2</v>
      </c>
      <c r="I15" s="111">
        <f t="shared" si="1"/>
        <v>3</v>
      </c>
      <c r="K15" s="58">
        <f>COUNTIFS('Master MP Status'!$B$8:$B$284,"DIRECT",'Master MP Status'!$J$8:$J$284,$A15,'Master MP Status'!$M$8:$M$284,"")-L15</f>
        <v>0</v>
      </c>
      <c r="L15" s="58">
        <f>COUNTIFS('Master MP Status'!$B$8:$B$284,"DIRECT",'Master MP Status'!$J$8:$J$284,$A15,'Master MP Status'!$G$8:$G$284,"Local",'Master MP Status'!$M$8:$M$284,"")</f>
        <v>0</v>
      </c>
      <c r="N15" s="58">
        <f>COUNTIFS('Master MP Status'!$B$8:$B$284,"INDIRECT",'Master MP Status'!$J$8:$J$284,$F15,'Master MP Status'!$M$8:$M$284,"")-O15</f>
        <v>1</v>
      </c>
      <c r="O15" s="58">
        <f>COUNTIFS('Master MP Status'!$B$8:$B$284,"INDIRECT",'Master MP Status'!$J$8:$J$284,$F15,'Master MP Status'!$G$8:$G$284,"Local",'Master MP Status'!$M$8:$M$284,"")</f>
        <v>2</v>
      </c>
    </row>
    <row r="16" spans="1:15" ht="20" customHeight="1">
      <c r="A16" s="58" t="s">
        <v>3</v>
      </c>
      <c r="B16" s="110">
        <f>SUMIFS('Daily MP &amp; Time Status'!$C14:$IT14,'Daily MP &amp; Time Status'!$C$6:$IT$6,$B$6,'Daily MP &amp; Time Status'!$C$9:$IT$9,'Summary MP'!B$11)</f>
        <v>5</v>
      </c>
      <c r="C16" s="110">
        <f>SUMIFS('Daily MP &amp; Time Status'!$C14:$IT14,'Daily MP &amp; Time Status'!$C$6:$IT$6,$B$6,'Daily MP &amp; Time Status'!$C$9:$IT$9,'Summary MP'!C$11)</f>
        <v>0</v>
      </c>
      <c r="D16" s="111">
        <f t="shared" si="0"/>
        <v>5</v>
      </c>
      <c r="F16" s="58" t="s">
        <v>367</v>
      </c>
      <c r="G16" s="110">
        <f>SUMIFS('Daily MP &amp; Time Status'!$C31:$IT31,'Daily MP &amp; Time Status'!$C$6:$IT$6,$B$6,'Daily MP &amp; Time Status'!$C$9:$IT$9,'Summary MP'!G$11)</f>
        <v>1</v>
      </c>
      <c r="H16" s="110">
        <f>SUMIFS('Daily MP &amp; Time Status'!$C31:$IT31,'Daily MP &amp; Time Status'!$C$6:$IT$6,$B$6,'Daily MP &amp; Time Status'!$C$9:$IT$9,'Summary MP'!H$11)</f>
        <v>0</v>
      </c>
      <c r="I16" s="111">
        <f t="shared" si="1"/>
        <v>1</v>
      </c>
      <c r="K16" s="58">
        <f>COUNTIFS('Master MP Status'!$B$8:$B$284,"DIRECT",'Master MP Status'!$J$8:$J$284,$A16,'Master MP Status'!$M$8:$M$284,"")-L16</f>
        <v>5</v>
      </c>
      <c r="L16" s="58">
        <f>COUNTIFS('Master MP Status'!$B$8:$B$284,"DIRECT",'Master MP Status'!$J$8:$J$284,$A16,'Master MP Status'!$G$8:$G$284,"Local",'Master MP Status'!$M$8:$M$284,"")</f>
        <v>0</v>
      </c>
      <c r="N16" s="58">
        <f>COUNTIFS('Master MP Status'!$B$8:$B$284,"INDIRECT",'Master MP Status'!$J$8:$J$284,$F16,'Master MP Status'!$M$8:$M$284,"")-O16</f>
        <v>1</v>
      </c>
      <c r="O16" s="58">
        <f>COUNTIFS('Master MP Status'!$B$8:$B$284,"INDIRECT",'Master MP Status'!$J$8:$J$284,$F16,'Master MP Status'!$G$8:$G$284,"Local",'Master MP Status'!$M$8:$M$284,"")</f>
        <v>0</v>
      </c>
    </row>
    <row r="17" spans="1:17" ht="20" customHeight="1">
      <c r="A17" s="58" t="s">
        <v>4</v>
      </c>
      <c r="B17" s="110">
        <f>SUMIFS('Daily MP &amp; Time Status'!$C15:$IT15,'Daily MP &amp; Time Status'!$C$6:$IT$6,$B$6,'Daily MP &amp; Time Status'!$C$9:$IT$9,'Summary MP'!B$11)</f>
        <v>5</v>
      </c>
      <c r="C17" s="110">
        <f>SUMIFS('Daily MP &amp; Time Status'!$C15:$IT15,'Daily MP &amp; Time Status'!$C$6:$IT$6,$B$6,'Daily MP &amp; Time Status'!$C$9:$IT$9,'Summary MP'!C$11)</f>
        <v>0</v>
      </c>
      <c r="D17" s="111">
        <f t="shared" si="0"/>
        <v>5</v>
      </c>
      <c r="F17" s="58" t="s">
        <v>15</v>
      </c>
      <c r="G17" s="110">
        <f>SUMIFS('Daily MP &amp; Time Status'!$C32:$IT32,'Daily MP &amp; Time Status'!$C$6:$IT$6,$B$6,'Daily MP &amp; Time Status'!$C$9:$IT$9,'Summary MP'!G$11)</f>
        <v>1</v>
      </c>
      <c r="H17" s="110">
        <f>SUMIFS('Daily MP &amp; Time Status'!$C32:$IT32,'Daily MP &amp; Time Status'!$C$6:$IT$6,$B$6,'Daily MP &amp; Time Status'!$C$9:$IT$9,'Summary MP'!H$11)</f>
        <v>0</v>
      </c>
      <c r="I17" s="111">
        <f t="shared" si="1"/>
        <v>1</v>
      </c>
      <c r="K17" s="58">
        <f>COUNTIFS('Master MP Status'!$B$8:$B$284,"DIRECT",'Master MP Status'!$J$8:$J$284,$A17,'Master MP Status'!$M$8:$M$284,"")-L17</f>
        <v>5</v>
      </c>
      <c r="L17" s="58">
        <f>COUNTIFS('Master MP Status'!$B$8:$B$284,"DIRECT",'Master MP Status'!$J$8:$J$284,$A17,'Master MP Status'!$G$8:$G$284,"Local",'Master MP Status'!$M$8:$M$284,"")</f>
        <v>0</v>
      </c>
      <c r="N17" s="125">
        <f>COUNTIFS('Master MP Status'!$B$8:$B$284,"INDIRECT",'Master MP Status'!$J$8:$J$284,$F17,'Master MP Status'!$M$8:$M$284,"")+COUNTIF('Master MP Status'!$J$8:$J$284,"Warehouse")-O17</f>
        <v>4</v>
      </c>
      <c r="O17" s="58">
        <f>COUNTIFS('Master MP Status'!$B$8:$B$284,"INDIRECT",'Master MP Status'!$J$8:$J$284,$F17,'Master MP Status'!$G$8:$G$284,"Local",'Master MP Status'!$M$8:$M$284,"")</f>
        <v>0</v>
      </c>
      <c r="Q17" s="120"/>
    </row>
    <row r="18" spans="1:17" ht="20" customHeight="1">
      <c r="A18" s="58" t="s">
        <v>5</v>
      </c>
      <c r="B18" s="110">
        <f>SUMIFS('Daily MP &amp; Time Status'!$C16:$IT16,'Daily MP &amp; Time Status'!$C$6:$IT$6,$B$6,'Daily MP &amp; Time Status'!$C$9:$IT$9,'Summary MP'!B$11)</f>
        <v>0</v>
      </c>
      <c r="C18" s="110">
        <f>SUMIFS('Daily MP &amp; Time Status'!$C16:$IT16,'Daily MP &amp; Time Status'!$C$6:$IT$6,$B$6,'Daily MP &amp; Time Status'!$C$9:$IT$9,'Summary MP'!C$11)</f>
        <v>0</v>
      </c>
      <c r="D18" s="111">
        <f t="shared" si="0"/>
        <v>0</v>
      </c>
      <c r="F18" s="58" t="s">
        <v>16</v>
      </c>
      <c r="G18" s="110">
        <f>SUMIFS('Daily MP &amp; Time Status'!$C33:$IT33,'Daily MP &amp; Time Status'!$C$6:$IT$6,$B$6,'Daily MP &amp; Time Status'!$C$9:$IT$9,'Summary MP'!G$11)</f>
        <v>3</v>
      </c>
      <c r="H18" s="110">
        <f>SUMIFS('Daily MP &amp; Time Status'!$C33:$IT33,'Daily MP &amp; Time Status'!$C$6:$IT$6,$B$6,'Daily MP &amp; Time Status'!$C$9:$IT$9,'Summary MP'!H$11)</f>
        <v>0</v>
      </c>
      <c r="I18" s="111">
        <f t="shared" si="1"/>
        <v>3</v>
      </c>
      <c r="K18" s="58">
        <f>COUNTIFS('Master MP Status'!$B$8:$B$284,"DIRECT",'Master MP Status'!$J$8:$J$284,$A18,'Master MP Status'!$M$8:$M$284,"")-L18</f>
        <v>0</v>
      </c>
      <c r="L18" s="58">
        <f>COUNTIFS('Master MP Status'!$B$8:$B$284,"DIRECT",'Master MP Status'!$J$8:$J$284,$A18,'Master MP Status'!$G$8:$G$284,"Local",'Master MP Status'!$M$8:$M$284,"")</f>
        <v>0</v>
      </c>
      <c r="N18" s="58">
        <f>COUNTIFS('Master MP Status'!$B$8:$B$284,"INDIRECT",'Master MP Status'!$J$8:$J$284,$F18,'Master MP Status'!$M$8:$M$284,"")-O18</f>
        <v>3</v>
      </c>
      <c r="O18" s="58">
        <f>COUNTIFS('Master MP Status'!$B$8:$B$284,"INDIRECT",'Master MP Status'!$J$8:$J$284,$F18,'Master MP Status'!$G$8:$G$284,"Local",'Master MP Status'!$M$8:$M$284,"")</f>
        <v>0</v>
      </c>
    </row>
    <row r="19" spans="1:17" ht="20" customHeight="1">
      <c r="A19" s="58" t="s">
        <v>7</v>
      </c>
      <c r="B19" s="110">
        <f>SUMIFS('Daily MP &amp; Time Status'!$C17:$IT17,'Daily MP &amp; Time Status'!$C$6:$IT$6,$B$6,'Daily MP &amp; Time Status'!$C$9:$IT$9,'Summary MP'!B$11)</f>
        <v>7</v>
      </c>
      <c r="C19" s="110">
        <f>SUMIFS('Daily MP &amp; Time Status'!$C17:$IT17,'Daily MP &amp; Time Status'!$C$6:$IT$6,$B$6,'Daily MP &amp; Time Status'!$C$9:$IT$9,'Summary MP'!C$11)</f>
        <v>0</v>
      </c>
      <c r="D19" s="111">
        <f t="shared" si="0"/>
        <v>7</v>
      </c>
      <c r="F19" s="58" t="s">
        <v>226</v>
      </c>
      <c r="G19" s="110">
        <f>SUMIFS('Daily MP &amp; Time Status'!$C34:$IT34,'Daily MP &amp; Time Status'!$C$6:$IT$6,$B$6,'Daily MP &amp; Time Status'!$C$9:$IT$9,'Summary MP'!G$11)</f>
        <v>3</v>
      </c>
      <c r="H19" s="110">
        <f>SUMIFS('Daily MP &amp; Time Status'!$C34:$IT34,'Daily MP &amp; Time Status'!$C$6:$IT$6,$B$6,'Daily MP &amp; Time Status'!$C$9:$IT$9,'Summary MP'!H$11)</f>
        <v>0</v>
      </c>
      <c r="I19" s="111">
        <f t="shared" si="1"/>
        <v>3</v>
      </c>
      <c r="K19" s="58">
        <f>COUNTIFS('Master MP Status'!$B$8:$B$284,"DIRECT",'Master MP Status'!$J$8:$J$284,$A19,'Master MP Status'!$M$8:$M$284,"")-L19</f>
        <v>7</v>
      </c>
      <c r="L19" s="58">
        <f>COUNTIFS('Master MP Status'!$B$8:$B$284,"DIRECT",'Master MP Status'!$J$8:$J$284,$A19,'Master MP Status'!$G$8:$G$284,"Local",'Master MP Status'!$M$8:$M$284,"")</f>
        <v>0</v>
      </c>
      <c r="N19" s="58">
        <f>COUNTIFS('Master MP Status'!$B$8:$B$284,"INDIRECT",'Master MP Status'!$J$8:$J$284,$F19,'Master MP Status'!$M$8:$M$284,"")-O19</f>
        <v>3</v>
      </c>
      <c r="O19" s="58">
        <f>COUNTIFS('Master MP Status'!$B$8:$B$284,"INDIRECT",'Master MP Status'!$J$8:$J$284,$F19,'Master MP Status'!$G$8:$G$284,"Local",'Master MP Status'!$M$8:$M$284,"")</f>
        <v>0</v>
      </c>
    </row>
    <row r="20" spans="1:17" ht="20" customHeight="1">
      <c r="A20" s="58" t="s">
        <v>8</v>
      </c>
      <c r="B20" s="110">
        <f>SUMIFS('Daily MP &amp; Time Status'!$C18:$IT18,'Daily MP &amp; Time Status'!$C$6:$IT$6,$B$6,'Daily MP &amp; Time Status'!$C$9:$IT$9,'Summary MP'!B$11)</f>
        <v>14</v>
      </c>
      <c r="C20" s="110">
        <f>SUMIFS('Daily MP &amp; Time Status'!$C18:$IT18,'Daily MP &amp; Time Status'!$C$6:$IT$6,$B$6,'Daily MP &amp; Time Status'!$C$9:$IT$9,'Summary MP'!C$11)</f>
        <v>0</v>
      </c>
      <c r="D20" s="111">
        <f t="shared" si="0"/>
        <v>14</v>
      </c>
      <c r="F20" s="58" t="s">
        <v>225</v>
      </c>
      <c r="G20" s="110">
        <f>SUMIFS('Daily MP &amp; Time Status'!$C35:$IT35,'Daily MP &amp; Time Status'!$C$6:$IT$6,$B$6,'Daily MP &amp; Time Status'!$C$9:$IT$9,'Summary MP'!G$11)</f>
        <v>2</v>
      </c>
      <c r="H20" s="110">
        <f>SUMIFS('Daily MP &amp; Time Status'!$C35:$IT35,'Daily MP &amp; Time Status'!$C$6:$IT$6,$B$6,'Daily MP &amp; Time Status'!$C$9:$IT$9,'Summary MP'!H$11)</f>
        <v>0</v>
      </c>
      <c r="I20" s="111">
        <f t="shared" ref="I20" si="2">SUM(G20:H20)</f>
        <v>2</v>
      </c>
      <c r="K20" s="58">
        <f>COUNTIFS('Master MP Status'!$B$8:$B$284,"DIRECT",'Master MP Status'!$J$8:$J$284,$A20,'Master MP Status'!$M$8:$M$284,"")-L20</f>
        <v>14</v>
      </c>
      <c r="L20" s="58">
        <f>COUNTIFS('Master MP Status'!$B$8:$B$284,"DIRECT",'Master MP Status'!$J$8:$J$284,$A20,'Master MP Status'!$G$8:$G$284,"Local",'Master MP Status'!$M$8:$M$284,"")</f>
        <v>0</v>
      </c>
      <c r="N20" s="58">
        <f>COUNTIFS('Master MP Status'!$B$8:$B$284,"INDIRECT",'Master MP Status'!$J$8:$J$284,$F20,'Master MP Status'!$M$8:$M$284,"")+COUNTIFS('Master MP Status'!$B$8:$B$284,"DIRECT",'Master MP Status'!$J$8:$J$284,"Supervisor")-O20</f>
        <v>2</v>
      </c>
      <c r="O20" s="58">
        <f>COUNTIFS('Master MP Status'!$B$8:$B$284,"INDIRECT",'Master MP Status'!$J$8:$J$284,$F20,'Master MP Status'!$G$8:$G$284,"Local",'Master MP Status'!$M$8:$M$284,"")</f>
        <v>0</v>
      </c>
    </row>
    <row r="21" spans="1:17" ht="20" customHeight="1">
      <c r="A21" s="58" t="s">
        <v>9</v>
      </c>
      <c r="B21" s="110">
        <f>SUMIFS('Daily MP &amp; Time Status'!$C19:$IT19,'Daily MP &amp; Time Status'!$C$6:$IT$6,$B$6,'Daily MP &amp; Time Status'!$C$9:$IT$9,'Summary MP'!B$11)</f>
        <v>7</v>
      </c>
      <c r="C21" s="110">
        <f>SUMIFS('Daily MP &amp; Time Status'!$C19:$IT19,'Daily MP &amp; Time Status'!$C$6:$IT$6,$B$6,'Daily MP &amp; Time Status'!$C$9:$IT$9,'Summary MP'!C$11)</f>
        <v>0</v>
      </c>
      <c r="D21" s="111">
        <f t="shared" si="0"/>
        <v>7</v>
      </c>
      <c r="F21" s="58" t="s">
        <v>228</v>
      </c>
      <c r="G21" s="110">
        <f>SUMIFS('Daily MP &amp; Time Status'!$C36:$IT36,'Daily MP &amp; Time Status'!$C$6:$IT$6,$B$6,'Daily MP &amp; Time Status'!$C$9:$IT$9,'Summary MP'!G$11)</f>
        <v>1</v>
      </c>
      <c r="H21" s="110">
        <f>SUMIFS('Daily MP &amp; Time Status'!$C36:$IT36,'Daily MP &amp; Time Status'!$C$6:$IT$6,$B$6,'Daily MP &amp; Time Status'!$C$9:$IT$9,'Summary MP'!H$11)</f>
        <v>0</v>
      </c>
      <c r="I21" s="111">
        <f t="shared" ref="I21:I30" si="3">SUM(G21:H21)</f>
        <v>1</v>
      </c>
      <c r="K21" s="58">
        <f>COUNTIFS('Master MP Status'!$B$8:$B$284,"DIRECT",'Master MP Status'!$J$8:$J$284,$A21,'Master MP Status'!$M$8:$M$284,"")-L21</f>
        <v>7</v>
      </c>
      <c r="L21" s="58">
        <f>COUNTIFS('Master MP Status'!$B$8:$B$284,"DIRECT",'Master MP Status'!$J$8:$J$284,$A21,'Master MP Status'!$G$8:$G$284,"Local",'Master MP Status'!$M$8:$M$284,"")</f>
        <v>0</v>
      </c>
      <c r="N21" s="58">
        <f>COUNTIFS('Master MP Status'!$B$8:$B$284,"INDIRECT",'Master MP Status'!$J$8:$J$284,$F21,'Master MP Status'!$M$8:$M$284,"")-O21</f>
        <v>1</v>
      </c>
      <c r="O21" s="58">
        <f>COUNTIFS('Master MP Status'!$B$8:$B$284,"INDIRECT",'Master MP Status'!$J$8:$J$284,$F21,'Master MP Status'!$G$8:$G$284,"Local",'Master MP Status'!$M$8:$M$284,"")</f>
        <v>0</v>
      </c>
    </row>
    <row r="22" spans="1:17" ht="20" customHeight="1">
      <c r="A22" s="58" t="s">
        <v>10</v>
      </c>
      <c r="B22" s="110">
        <f>SUMIFS('Daily MP &amp; Time Status'!$C20:$IT20,'Daily MP &amp; Time Status'!$C$6:$IT$6,$B$6,'Daily MP &amp; Time Status'!$C$9:$IT$9,'Summary MP'!B$11)</f>
        <v>0</v>
      </c>
      <c r="C22" s="110">
        <f>SUMIFS('Daily MP &amp; Time Status'!$C20:$IT20,'Daily MP &amp; Time Status'!$C$6:$IT$6,$B$6,'Daily MP &amp; Time Status'!$C$9:$IT$9,'Summary MP'!C$11)</f>
        <v>0</v>
      </c>
      <c r="D22" s="111">
        <f t="shared" si="0"/>
        <v>0</v>
      </c>
      <c r="F22" s="58" t="s">
        <v>20</v>
      </c>
      <c r="G22" s="110">
        <f>SUMIFS('Daily MP &amp; Time Status'!$C37:$IT37,'Daily MP &amp; Time Status'!$C$6:$IT$6,$B$6,'Daily MP &amp; Time Status'!$C$9:$IT$9,'Summary MP'!G$11)</f>
        <v>1</v>
      </c>
      <c r="H22" s="110">
        <f>SUMIFS('Daily MP &amp; Time Status'!$C37:$IT37,'Daily MP &amp; Time Status'!$C$6:$IT$6,$B$6,'Daily MP &amp; Time Status'!$C$9:$IT$9,'Summary MP'!H$11)</f>
        <v>0</v>
      </c>
      <c r="I22" s="111">
        <f t="shared" si="3"/>
        <v>1</v>
      </c>
      <c r="K22" s="58">
        <f>COUNTIFS('Master MP Status'!$B$8:$B$284,"DIRECT",'Master MP Status'!$J$8:$J$284,$A22,'Master MP Status'!$M$8:$M$284,"")-L22</f>
        <v>0</v>
      </c>
      <c r="L22" s="58">
        <f>COUNTIFS('Master MP Status'!$B$8:$B$284,"DIRECT",'Master MP Status'!$J$8:$J$284,$A22,'Master MP Status'!$G$8:$G$284,"Local",'Master MP Status'!$M$8:$M$284,"")</f>
        <v>0</v>
      </c>
      <c r="N22" s="58">
        <f>COUNTIFS('Master MP Status'!$B$8:$B$284,"INDIRECT",'Master MP Status'!$J$8:$J$284,$F22,'Master MP Status'!$M$8:$M$284,"")-O22</f>
        <v>1</v>
      </c>
      <c r="O22" s="58">
        <f>COUNTIFS('Master MP Status'!$B$8:$B$284,"INDIRECT",'Master MP Status'!$J$8:$J$284,$F22,'Master MP Status'!$G$8:$G$284,"Local",'Master MP Status'!$M$8:$M$284,"")</f>
        <v>0</v>
      </c>
    </row>
    <row r="23" spans="1:17" ht="20" customHeight="1">
      <c r="A23" s="58" t="s">
        <v>12</v>
      </c>
      <c r="B23" s="110">
        <f>SUMIFS('Daily MP &amp; Time Status'!$C21:$IT21,'Daily MP &amp; Time Status'!$C$6:$IT$6,$B$6,'Daily MP &amp; Time Status'!$C$9:$IT$9,'Summary MP'!B$11)</f>
        <v>2</v>
      </c>
      <c r="C23" s="110">
        <f>SUMIFS('Daily MP &amp; Time Status'!$C21:$IT21,'Daily MP &amp; Time Status'!$C$6:$IT$6,$B$6,'Daily MP &amp; Time Status'!$C$9:$IT$9,'Summary MP'!C$11)</f>
        <v>0</v>
      </c>
      <c r="D23" s="111">
        <f t="shared" si="0"/>
        <v>2</v>
      </c>
      <c r="F23" s="58" t="s">
        <v>21</v>
      </c>
      <c r="G23" s="110">
        <f>SUMIFS('Daily MP &amp; Time Status'!$C38:$IT38,'Daily MP &amp; Time Status'!$C$6:$IT$6,$B$6,'Daily MP &amp; Time Status'!$C$9:$IT$9,'Summary MP'!G$11)</f>
        <v>3</v>
      </c>
      <c r="H23" s="110">
        <f>SUMIFS('Daily MP &amp; Time Status'!$C38:$IT38,'Daily MP &amp; Time Status'!$C$6:$IT$6,$B$6,'Daily MP &amp; Time Status'!$C$9:$IT$9,'Summary MP'!H$11)</f>
        <v>0</v>
      </c>
      <c r="I23" s="111">
        <f t="shared" si="3"/>
        <v>3</v>
      </c>
      <c r="K23" s="58">
        <f>COUNTIFS('Master MP Status'!$B$8:$B$284,"DIRECT",'Master MP Status'!$J$8:$J$284,$A23,'Master MP Status'!$M$8:$M$284,"")-L23</f>
        <v>2</v>
      </c>
      <c r="L23" s="58">
        <f>COUNTIFS('Master MP Status'!$B$8:$B$284,"DIRECT",'Master MP Status'!$J$8:$J$284,$A23,'Master MP Status'!$G$8:$G$284,"Local",'Master MP Status'!$M$8:$M$284,"")</f>
        <v>0</v>
      </c>
      <c r="N23" s="58">
        <f>COUNTIFS('Master MP Status'!$B$8:$B$284,"INDIRECT",'Master MP Status'!$J$8:$J$284,$F23,'Master MP Status'!$M$8:$M$284,"")-O23</f>
        <v>3</v>
      </c>
      <c r="O23" s="58">
        <f>COUNTIFS('Master MP Status'!$B$8:$B$284,"INDIRECT",'Master MP Status'!$J$8:$J$284,$F23,'Master MP Status'!$G$8:$G$284,"Local",'Master MP Status'!$M$8:$M$284,"")</f>
        <v>0</v>
      </c>
    </row>
    <row r="24" spans="1:17" ht="20" customHeight="1">
      <c r="A24" s="58" t="s">
        <v>11</v>
      </c>
      <c r="B24" s="110">
        <f>SUMIFS('Daily MP &amp; Time Status'!$C22:$IT22,'Daily MP &amp; Time Status'!$C$6:$IT$6,$B$6,'Daily MP &amp; Time Status'!$C$9:$IT$9,'Summary MP'!B$11)</f>
        <v>2</v>
      </c>
      <c r="C24" s="110">
        <f>SUMIFS('Daily MP &amp; Time Status'!$C22:$IT22,'Daily MP &amp; Time Status'!$C$6:$IT$6,$B$6,'Daily MP &amp; Time Status'!$C$9:$IT$9,'Summary MP'!C$11)</f>
        <v>0</v>
      </c>
      <c r="D24" s="111">
        <f t="shared" si="0"/>
        <v>2</v>
      </c>
      <c r="F24" s="58" t="s">
        <v>22</v>
      </c>
      <c r="G24" s="110">
        <f>SUMIFS('Daily MP &amp; Time Status'!$C39:$IT39,'Daily MP &amp; Time Status'!$C$6:$IT$6,$B$6,'Daily MP &amp; Time Status'!$C$9:$IT$9,'Summary MP'!G$11)</f>
        <v>1</v>
      </c>
      <c r="H24" s="110">
        <f>SUMIFS('Daily MP &amp; Time Status'!$C39:$IT39,'Daily MP &amp; Time Status'!$C$6:$IT$6,$B$6,'Daily MP &amp; Time Status'!$C$9:$IT$9,'Summary MP'!H$11)</f>
        <v>0</v>
      </c>
      <c r="I24" s="111">
        <f t="shared" si="3"/>
        <v>1</v>
      </c>
      <c r="K24" s="58">
        <f>COUNTIFS('Master MP Status'!$B$8:$B$284,"DIRECT",'Master MP Status'!$J$8:$J$284,$A24,'Master MP Status'!$M$8:$M$284,"")-L24</f>
        <v>2</v>
      </c>
      <c r="L24" s="58">
        <f>COUNTIFS('Master MP Status'!$B$8:$B$284,"DIRECT",'Master MP Status'!$J$8:$J$284,$A24,'Master MP Status'!$G$8:$G$284,"Local",'Master MP Status'!$M$8:$M$284,"")</f>
        <v>0</v>
      </c>
      <c r="N24" s="58">
        <f>COUNTIFS('Master MP Status'!$B$8:$B$284,"INDIRECT",'Master MP Status'!$J$8:$J$284,$F24,'Master MP Status'!$M$8:$M$284,"")-O24</f>
        <v>1</v>
      </c>
      <c r="O24" s="58">
        <f>COUNTIFS('Master MP Status'!$B$8:$B$284,"INDIRECT",'Master MP Status'!$J$8:$J$284,$F24,'Master MP Status'!$G$8:$G$284,"Local",'Master MP Status'!$M$8:$M$284,"")</f>
        <v>0</v>
      </c>
    </row>
    <row r="25" spans="1:17" ht="20" customHeight="1">
      <c r="A25" s="58" t="s">
        <v>383</v>
      </c>
      <c r="B25" s="110">
        <f>SUMIFS('Daily MP &amp; Time Status'!$C23:$IT23,'Daily MP &amp; Time Status'!$C$6:$IT$6,$B$6,'Daily MP &amp; Time Status'!$C$9:$IT$9,'Summary MP'!B$11)</f>
        <v>6</v>
      </c>
      <c r="C25" s="110">
        <f>SUMIFS('Daily MP &amp; Time Status'!$C23:$IT23,'Daily MP &amp; Time Status'!$C$6:$IT$6,$B$6,'Daily MP &amp; Time Status'!$C$9:$IT$9,'Summary MP'!C$11)</f>
        <v>9</v>
      </c>
      <c r="D25" s="111">
        <f t="shared" si="0"/>
        <v>15</v>
      </c>
      <c r="F25" s="58" t="s">
        <v>442</v>
      </c>
      <c r="G25" s="110">
        <f>SUMIFS('Daily MP &amp; Time Status'!$C40:$IT40,'Daily MP &amp; Time Status'!$C$6:$IT$6,$B$6,'Daily MP &amp; Time Status'!$C$9:$IT$9,'Summary MP'!G$11)</f>
        <v>0</v>
      </c>
      <c r="H25" s="110">
        <f>SUMIFS('Daily MP &amp; Time Status'!$C40:$IT40,'Daily MP &amp; Time Status'!$C$6:$IT$6,$B$6,'Daily MP &amp; Time Status'!$C$9:$IT$9,'Summary MP'!H$11)</f>
        <v>0</v>
      </c>
      <c r="I25" s="111">
        <f t="shared" si="3"/>
        <v>0</v>
      </c>
      <c r="K25" s="58">
        <f>COUNTIFS('Master MP Status'!$B$8:$B$284,"DIRECT",'Master MP Status'!$J$8:$J$284,$A25,'Master MP Status'!$M$8:$M$284,"")-L25</f>
        <v>6</v>
      </c>
      <c r="L25" s="132">
        <f>COUNTIFS('Master MP Status'!$B$8:$B$284,"DIRECT",'Master MP Status'!$J$8:$J$284,$A25,'Master MP Status'!$G$8:$G$284,"Local",'Master MP Status'!$M$8:$M$284,"")</f>
        <v>9</v>
      </c>
      <c r="N25" s="58">
        <f>COUNTIFS('Master MP Status'!$B$8:$B$284,"INDIRECT",'Master MP Status'!$J$8:$J$284,$F25,'Master MP Status'!$M$8:$M$284,"")-O25</f>
        <v>0</v>
      </c>
      <c r="O25" s="58">
        <f>COUNTIFS('Master MP Status'!$B$8:$B$284,"INDIRECT",'Master MP Status'!$J$8:$J$284,$F25,'Master MP Status'!$G$8:$G$284,"Local",'Master MP Status'!$M$8:$M$284,"")</f>
        <v>0</v>
      </c>
    </row>
    <row r="26" spans="1:17" ht="20" customHeight="1">
      <c r="A26" s="58" t="s">
        <v>13</v>
      </c>
      <c r="B26" s="110">
        <f>SUMIFS('Daily MP &amp; Time Status'!$C24:$IT24,'Daily MP &amp; Time Status'!$C$6:$IT$6,$B$6,'Daily MP &amp; Time Status'!$C$9:$IT$9,'Summary MP'!B$11)</f>
        <v>0</v>
      </c>
      <c r="C26" s="110">
        <f>SUMIFS('Daily MP &amp; Time Status'!$C24:$IT24,'Daily MP &amp; Time Status'!$C$6:$IT$6,$B$6,'Daily MP &amp; Time Status'!$C$9:$IT$9,'Summary MP'!C$11)</f>
        <v>58</v>
      </c>
      <c r="D26" s="111">
        <f t="shared" si="0"/>
        <v>58</v>
      </c>
      <c r="F26" s="58" t="s">
        <v>17</v>
      </c>
      <c r="G26" s="110">
        <f>SUMIFS('Daily MP &amp; Time Status'!$C41:$IT41,'Daily MP &amp; Time Status'!$C$6:$IT$6,$B$6,'Daily MP &amp; Time Status'!$C$9:$IT$9,'Summary MP'!G$11)</f>
        <v>1</v>
      </c>
      <c r="H26" s="110">
        <f>SUMIFS('Daily MP &amp; Time Status'!$C41:$IT41,'Daily MP &amp; Time Status'!$C$6:$IT$6,$B$6,'Daily MP &amp; Time Status'!$C$9:$IT$9,'Summary MP'!H$11)</f>
        <v>3</v>
      </c>
      <c r="I26" s="111">
        <f t="shared" si="3"/>
        <v>4</v>
      </c>
      <c r="K26" s="58">
        <f>COUNTIFS('Master MP Status'!$B$8:$B$284,"DIRECT",'Master MP Status'!$J$8:$J$284,$A26,'Master MP Status'!$M$8:$M$284,"")-L26</f>
        <v>0</v>
      </c>
      <c r="L26" s="125">
        <f>COUNTIFS('Master MP Status'!$B$8:$B$284,"DIRECT",'Master MP Status'!$J$8:$J$284,$A26,'Master MP Status'!$G$8:$G$284,"Local",'Master MP Status'!$M$8:$M$284,"")</f>
        <v>52</v>
      </c>
      <c r="N26" s="58">
        <f>COUNTIFS('Master MP Status'!$B$8:$B$284,"INDIRECT",'Master MP Status'!$J$8:$J$284,$F26,'Master MP Status'!$M$8:$M$284,"")-O26</f>
        <v>1</v>
      </c>
      <c r="O26" s="58">
        <f>COUNTIFS('Master MP Status'!$B$8:$B$284,"INDIRECT",'Master MP Status'!$J$8:$J$284,$F26,'Master MP Status'!$G$8:$G$284,"Local",'Master MP Status'!$M$8:$M$284,"")</f>
        <v>3</v>
      </c>
    </row>
    <row r="27" spans="1:17" ht="20" customHeight="1">
      <c r="A27" s="58" t="s">
        <v>382</v>
      </c>
      <c r="B27" s="110">
        <f>SUMIFS('Daily MP &amp; Time Status'!$C25:$IT25,'Daily MP &amp; Time Status'!$C$6:$IT$6,$B$6,'Daily MP &amp; Time Status'!$C$9:$IT$9,'Summary MP'!B$11)</f>
        <v>9</v>
      </c>
      <c r="C27" s="110">
        <f>SUMIFS('Daily MP &amp; Time Status'!$C25:$IT25,'Daily MP &amp; Time Status'!$C$6:$IT$6,$B$6,'Daily MP &amp; Time Status'!$C$9:$IT$9,'Summary MP'!C$11)</f>
        <v>1</v>
      </c>
      <c r="D27" s="111">
        <f t="shared" si="0"/>
        <v>10</v>
      </c>
      <c r="F27" s="58" t="s">
        <v>18</v>
      </c>
      <c r="G27" s="110">
        <f>SUMIFS('Daily MP &amp; Time Status'!$C42:$IT42,'Daily MP &amp; Time Status'!$C$6:$IT$6,$B$6,'Daily MP &amp; Time Status'!$C$9:$IT$9,'Summary MP'!G$11)</f>
        <v>1</v>
      </c>
      <c r="H27" s="110">
        <f>SUMIFS('Daily MP &amp; Time Status'!$C42:$IT42,'Daily MP &amp; Time Status'!$C$6:$IT$6,$B$6,'Daily MP &amp; Time Status'!$C$9:$IT$9,'Summary MP'!H$11)</f>
        <v>0</v>
      </c>
      <c r="I27" s="111">
        <f t="shared" si="3"/>
        <v>1</v>
      </c>
      <c r="K27" s="58">
        <f>COUNTIFS('Master MP Status'!$B$8:$B$284,"DIRECT",'Master MP Status'!$J$8:$J$284,$A27,'Master MP Status'!$M$8:$M$284,"")-L27</f>
        <v>9</v>
      </c>
      <c r="L27" s="58">
        <f>COUNTIFS('Master MP Status'!$B$8:$B$284,"DIRECT",'Master MP Status'!$J$8:$J$284,$A27,'Master MP Status'!$G$8:$G$284,"Local",'Master MP Status'!$M$8:$M$284,"")</f>
        <v>1</v>
      </c>
      <c r="N27" s="58">
        <f>COUNTIFS('Master MP Status'!$B$8:$B$284,"INDIRECT",'Master MP Status'!$J$8:$J$284,$F27,'Master MP Status'!$M$8:$M$284,"")-O27</f>
        <v>1</v>
      </c>
      <c r="O27" s="58">
        <f>COUNTIFS('Master MP Status'!$B$8:$B$284,"INDIRECT",'Master MP Status'!$J$8:$J$284,$F27,'Master MP Status'!$G$8:$G$284,"Local",'Master MP Status'!$M$8:$M$284,"")</f>
        <v>0</v>
      </c>
    </row>
    <row r="28" spans="1:17" ht="20" customHeight="1">
      <c r="A28" s="63" t="s">
        <v>422</v>
      </c>
      <c r="B28" s="112">
        <f>SUM(B12:B27)</f>
        <v>117</v>
      </c>
      <c r="C28" s="112">
        <f t="shared" ref="C28" si="4">SUM(C12:C27)</f>
        <v>72</v>
      </c>
      <c r="D28" s="112">
        <f>SUM(D12:D27)</f>
        <v>189</v>
      </c>
      <c r="F28" s="58" t="s">
        <v>541</v>
      </c>
      <c r="G28" s="110">
        <f>SUMIFS('Daily MP &amp; Time Status'!$C43:$IT43,'Daily MP &amp; Time Status'!$C$6:$IT$6,$B$6,'Daily MP &amp; Time Status'!$C$9:$IT$9,'Summary MP'!G$11)</f>
        <v>0</v>
      </c>
      <c r="H28" s="110">
        <f>SUMIFS('Daily MP &amp; Time Status'!$C43:$IT43,'Daily MP &amp; Time Status'!$C$6:$IT$6,$B$6,'Daily MP &amp; Time Status'!$C$9:$IT$9,'Summary MP'!H$11)</f>
        <v>2</v>
      </c>
      <c r="I28" s="111">
        <f t="shared" si="3"/>
        <v>2</v>
      </c>
      <c r="K28" s="126">
        <f>SUM(K12:K27)</f>
        <v>121</v>
      </c>
      <c r="L28" s="126">
        <f>SUM(L12:L27)</f>
        <v>66</v>
      </c>
      <c r="N28" s="58">
        <f>COUNTIFS('Master MP Status'!$B$8:$B$284,"INDIRECT",'Master MP Status'!$J$8:$J$284,$F28,'Master MP Status'!$M$8:$M$284,"")-O28</f>
        <v>0</v>
      </c>
      <c r="O28" s="58">
        <f>COUNTIFS('Master MP Status'!$B$8:$B$284,"INDIRECT",'Master MP Status'!$J$8:$J$284,$F28,'Master MP Status'!$G$8:$G$284,"Local",'Master MP Status'!$M$8:$M$284,"")</f>
        <v>2</v>
      </c>
    </row>
    <row r="29" spans="1:17" ht="20" customHeight="1">
      <c r="A29" s="106"/>
      <c r="B29" s="107"/>
      <c r="C29" s="107"/>
      <c r="D29" s="107"/>
      <c r="F29" s="58" t="s">
        <v>285</v>
      </c>
      <c r="G29" s="110">
        <f>SUMIFS('Daily MP &amp; Time Status'!$C44:$IT44,'Daily MP &amp; Time Status'!$C$6:$IT$6,$B$6,'Daily MP &amp; Time Status'!$C$9:$IT$9,'Summary MP'!G$11)</f>
        <v>0</v>
      </c>
      <c r="H29" s="110">
        <f>SUMIFS('Daily MP &amp; Time Status'!$C44:$IT44,'Daily MP &amp; Time Status'!$C$6:$IT$6,$B$6,'Daily MP &amp; Time Status'!$C$9:$IT$9,'Summary MP'!H$11)</f>
        <v>4</v>
      </c>
      <c r="I29" s="111">
        <f t="shared" si="3"/>
        <v>4</v>
      </c>
      <c r="N29" s="58">
        <f>COUNTIFS('Master MP Status'!$B$8:$B$284,"INDIRECT",'Master MP Status'!$J$8:$J$284,$F29,'Master MP Status'!$M$8:$M$284,"")-O29</f>
        <v>0</v>
      </c>
      <c r="O29" s="58">
        <f>COUNTIFS('Master MP Status'!$B$8:$B$284,"INDIRECT",'Master MP Status'!$J$8:$J$284,$F29,'Master MP Status'!$G$8:$G$284,"Local",'Master MP Status'!$M$8:$M$284,"")</f>
        <v>4</v>
      </c>
    </row>
    <row r="30" spans="1:17" ht="20" customHeight="1">
      <c r="A30" s="123" t="s">
        <v>542</v>
      </c>
      <c r="B30" s="124">
        <f>COUNTIFS('Master MP Status'!$B$8:$B$300,"DIRECT",'Master MP Status'!$M$8:$M$300,"")-COUNTIFS('Master MP Status'!$B$8:$B$300,"DIRECT",'Master MP Status'!$J$8:$J$300,"Warehouse")-COUNTIFS('Master MP Status'!$B$8:$B$300,"DIRECT",'Master MP Status'!$J$8:$J$300,"Supervisor")-'Summary MP'!$C$30</f>
        <v>121</v>
      </c>
      <c r="C30" s="124">
        <f>COUNTIFS('Master MP Status'!$B$8:$B$300,"DIRECT",'Master MP Status'!$G$8:$G$300,"Local",'Master MP Status'!$M$8:$M$300,"")</f>
        <v>75</v>
      </c>
      <c r="D30" s="124">
        <f>SUM(B30:C30)</f>
        <v>196</v>
      </c>
      <c r="F30" s="58" t="s">
        <v>19</v>
      </c>
      <c r="G30" s="110">
        <f>SUMIFS('Daily MP &amp; Time Status'!$C45:$IT45,'Daily MP &amp; Time Status'!$C$6:$IT$6,$B$6,'Daily MP &amp; Time Status'!$C$9:$IT$9,'Summary MP'!G$11)</f>
        <v>0</v>
      </c>
      <c r="H30" s="110">
        <f>SUMIFS('Daily MP &amp; Time Status'!$C45:$IT45,'Daily MP &amp; Time Status'!$C$6:$IT$6,$B$6,'Daily MP &amp; Time Status'!$C$9:$IT$9,'Summary MP'!H$11)</f>
        <v>0</v>
      </c>
      <c r="I30" s="111">
        <f t="shared" si="3"/>
        <v>0</v>
      </c>
      <c r="N30" s="58">
        <f>COUNTIFS('Master MP Status'!$B$8:$B$284,"INDIRECT",'Master MP Status'!$J$8:$J$284,$F30,'Master MP Status'!$M$8:$M$284,"")-O30</f>
        <v>0</v>
      </c>
      <c r="O30" s="58">
        <f>COUNTIFS('Master MP Status'!$B$8:$B$284,"INDIRECT",'Master MP Status'!$J$8:$J$284,$F30,'Master MP Status'!$G$8:$G$284,"Local",'Master MP Status'!$M$8:$M$284,"")</f>
        <v>0</v>
      </c>
    </row>
    <row r="31" spans="1:17" ht="20" customHeight="1">
      <c r="A31" s="127" t="s">
        <v>535</v>
      </c>
      <c r="B31" s="128">
        <f>B30-B28</f>
        <v>4</v>
      </c>
      <c r="C31" s="128">
        <f>C30-C28</f>
        <v>3</v>
      </c>
      <c r="D31" s="128">
        <f>D30-D28</f>
        <v>7</v>
      </c>
      <c r="F31" s="63" t="s">
        <v>422</v>
      </c>
      <c r="G31" s="112">
        <f>SUM(G12:G30)</f>
        <v>23</v>
      </c>
      <c r="H31" s="112">
        <f>SUM(H12:H30)</f>
        <v>11</v>
      </c>
      <c r="I31" s="112">
        <f>SUM(I12:I30)</f>
        <v>34</v>
      </c>
      <c r="N31" s="126">
        <f>SUM(N12:N30)</f>
        <v>26</v>
      </c>
      <c r="O31" s="126">
        <f>SUM(O12:O30)</f>
        <v>11</v>
      </c>
    </row>
    <row r="32" spans="1:17" ht="20" customHeight="1">
      <c r="F32" s="106"/>
      <c r="G32" s="118"/>
      <c r="H32" s="119"/>
      <c r="I32" s="119"/>
      <c r="N32" s="57" t="s">
        <v>548</v>
      </c>
    </row>
    <row r="33" spans="1:14" ht="20" customHeight="1">
      <c r="F33" s="123" t="s">
        <v>542</v>
      </c>
      <c r="G33" s="124">
        <f>COUNTIFS('Master MP Status'!$B$8:$B$284,"INDIRECT",'Master MP Status'!$M$8:$M$284,"")+COUNTIFS('Master MP Status'!$B$8:$B$284,"DIRECT",'Master MP Status'!$J$8:$J$284,"Warehouse")+COUNTIFS('Master MP Status'!$B$8:$B$284,"DIRECT",'Master MP Status'!$J$8:$J$284,"Supervisor")-'Summary MP'!$H$33-1</f>
        <v>23</v>
      </c>
      <c r="H33" s="124">
        <f>COUNTIFS('Master MP Status'!$B$8:$B$284,"INDIRECT",'Master MP Status'!$G$8:$G$284,"Local",'Master MP Status'!$M$8:$M$284,"")</f>
        <v>11</v>
      </c>
      <c r="I33" s="124">
        <f>SUM(G33:H33)</f>
        <v>34</v>
      </c>
      <c r="N33" s="120" t="s">
        <v>549</v>
      </c>
    </row>
    <row r="34" spans="1:14" ht="20" customHeight="1">
      <c r="F34" s="127" t="s">
        <v>535</v>
      </c>
      <c r="G34" s="128">
        <f>G33-G31</f>
        <v>0</v>
      </c>
      <c r="H34" s="128">
        <f t="shared" ref="H34:I34" si="5">H33-H31</f>
        <v>0</v>
      </c>
      <c r="I34" s="128">
        <f t="shared" si="5"/>
        <v>0</v>
      </c>
      <c r="N34" s="55">
        <f>N31-1</f>
        <v>25</v>
      </c>
    </row>
    <row r="35" spans="1:14" ht="20" customHeight="1">
      <c r="H35" s="61" t="s">
        <v>414</v>
      </c>
      <c r="I35" s="113">
        <f>SUM(D28,I31)</f>
        <v>223</v>
      </c>
    </row>
    <row r="36" spans="1:14" ht="20" customHeight="1">
      <c r="H36" s="121" t="s">
        <v>543</v>
      </c>
      <c r="I36" s="122">
        <f>SUM(D30,I33)</f>
        <v>230</v>
      </c>
    </row>
    <row r="37" spans="1:14" ht="20" customHeight="1">
      <c r="A37" s="83" t="s">
        <v>717</v>
      </c>
      <c r="B37" s="80"/>
      <c r="C37" s="80"/>
      <c r="D37" s="183" t="s">
        <v>547</v>
      </c>
      <c r="E37" s="183"/>
      <c r="F37" s="182" t="s">
        <v>301</v>
      </c>
      <c r="G37" s="182"/>
      <c r="H37" s="182" t="s">
        <v>300</v>
      </c>
      <c r="I37" s="182"/>
    </row>
    <row r="38" spans="1:14" ht="20" customHeight="1">
      <c r="A38" s="138" t="s">
        <v>652</v>
      </c>
      <c r="B38" s="179" t="s">
        <v>862</v>
      </c>
      <c r="D38" s="183"/>
      <c r="E38" s="183"/>
      <c r="F38" s="63" t="s">
        <v>420</v>
      </c>
      <c r="G38" s="63" t="s">
        <v>421</v>
      </c>
      <c r="H38" s="63" t="s">
        <v>420</v>
      </c>
      <c r="I38" s="63" t="s">
        <v>421</v>
      </c>
    </row>
    <row r="39" spans="1:14" ht="20" customHeight="1">
      <c r="A39" s="138"/>
      <c r="B39" s="176" t="s">
        <v>861</v>
      </c>
      <c r="C39" s="176"/>
      <c r="D39" s="184">
        <v>45859</v>
      </c>
      <c r="E39" s="185"/>
      <c r="F39" s="129"/>
      <c r="G39" s="130">
        <v>7</v>
      </c>
      <c r="H39" s="130"/>
      <c r="I39" s="130">
        <v>1</v>
      </c>
    </row>
    <row r="40" spans="1:14" ht="20" customHeight="1">
      <c r="A40" s="141"/>
      <c r="B40" s="176"/>
      <c r="C40" s="81"/>
      <c r="D40" s="180">
        <f>D39+1</f>
        <v>45860</v>
      </c>
      <c r="E40" s="181"/>
      <c r="F40" s="129">
        <v>4</v>
      </c>
      <c r="G40" s="130">
        <v>3</v>
      </c>
      <c r="I40" s="130"/>
    </row>
    <row r="41" spans="1:14" ht="20" customHeight="1">
      <c r="A41" s="139"/>
      <c r="D41" s="180">
        <f>D40+1</f>
        <v>45861</v>
      </c>
      <c r="E41" s="181"/>
      <c r="F41" s="129"/>
      <c r="G41" s="130"/>
      <c r="H41" s="130"/>
      <c r="I41" s="130"/>
    </row>
    <row r="42" spans="1:14" ht="23" customHeight="1">
      <c r="A42" s="139"/>
      <c r="B42" s="136"/>
      <c r="C42" s="81"/>
      <c r="D42" s="180">
        <f t="shared" ref="D42:D48" si="6">D41+1</f>
        <v>45862</v>
      </c>
      <c r="E42" s="181"/>
      <c r="F42" s="133"/>
      <c r="G42" s="134"/>
      <c r="H42" s="134"/>
      <c r="I42" s="134"/>
    </row>
    <row r="43" spans="1:14" ht="20" customHeight="1">
      <c r="A43" s="139"/>
      <c r="B43" s="176"/>
      <c r="C43" s="81"/>
      <c r="D43" s="180">
        <f t="shared" si="6"/>
        <v>45863</v>
      </c>
      <c r="E43" s="181"/>
      <c r="F43" s="130"/>
      <c r="G43" s="130"/>
      <c r="H43" s="130"/>
      <c r="I43" s="130"/>
    </row>
    <row r="44" spans="1:14" ht="20" customHeight="1">
      <c r="A44" s="139" t="s">
        <v>795</v>
      </c>
      <c r="B44" s="56" t="s">
        <v>860</v>
      </c>
      <c r="C44" s="178"/>
      <c r="D44" s="180">
        <f t="shared" si="6"/>
        <v>45864</v>
      </c>
      <c r="E44" s="181"/>
      <c r="F44" s="135"/>
      <c r="G44" s="135"/>
      <c r="H44" s="135"/>
      <c r="I44" s="135"/>
    </row>
    <row r="45" spans="1:14" ht="20" customHeight="1">
      <c r="A45" s="139"/>
      <c r="B45" s="136"/>
      <c r="C45" s="81"/>
      <c r="D45" s="180">
        <f t="shared" si="6"/>
        <v>45865</v>
      </c>
      <c r="E45" s="181"/>
      <c r="F45" s="135"/>
      <c r="G45" s="135"/>
      <c r="H45" s="135"/>
      <c r="I45" s="135"/>
    </row>
    <row r="46" spans="1:14" ht="20" customHeight="1">
      <c r="A46" s="139"/>
      <c r="B46" s="136"/>
      <c r="C46" s="177"/>
      <c r="D46" s="180">
        <f t="shared" si="6"/>
        <v>45866</v>
      </c>
      <c r="E46" s="181"/>
      <c r="F46" s="135"/>
      <c r="G46" s="135"/>
      <c r="H46" s="135"/>
      <c r="I46" s="135"/>
    </row>
    <row r="47" spans="1:14" ht="20" customHeight="1">
      <c r="A47" s="209"/>
      <c r="B47" s="136"/>
      <c r="C47" s="177"/>
      <c r="D47" s="180">
        <f t="shared" si="6"/>
        <v>45867</v>
      </c>
      <c r="E47" s="181"/>
      <c r="F47" s="135"/>
      <c r="G47" s="135"/>
      <c r="H47" s="135"/>
      <c r="I47" s="135"/>
    </row>
    <row r="48" spans="1:14" ht="20" customHeight="1">
      <c r="A48" s="174"/>
      <c r="B48" s="137"/>
      <c r="C48" s="82"/>
      <c r="D48" s="180">
        <f t="shared" si="6"/>
        <v>45868</v>
      </c>
      <c r="E48" s="181"/>
      <c r="F48" s="130"/>
      <c r="G48" s="130"/>
      <c r="H48" s="130"/>
      <c r="I48" s="130"/>
    </row>
    <row r="49" spans="1:1">
      <c r="A49" s="141"/>
    </row>
  </sheetData>
  <mergeCells count="13">
    <mergeCell ref="F37:G37"/>
    <mergeCell ref="H37:I37"/>
    <mergeCell ref="D37:E38"/>
    <mergeCell ref="D39:E39"/>
    <mergeCell ref="D40:E40"/>
    <mergeCell ref="D41:E41"/>
    <mergeCell ref="D42:E42"/>
    <mergeCell ref="D43:E43"/>
    <mergeCell ref="D44:E44"/>
    <mergeCell ref="D48:E48"/>
    <mergeCell ref="D45:E45"/>
    <mergeCell ref="D46:E46"/>
    <mergeCell ref="D47:E47"/>
  </mergeCells>
  <printOptions horizontalCentered="1"/>
  <pageMargins left="0.31496062992125984" right="0.31496062992125984" top="0.74803149606299213" bottom="0.74803149606299213" header="0.31496062992125984" footer="0.31496062992125984"/>
  <pageSetup paperSize="9" scale="7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8FCF9-EF1F-4F80-9886-E07EE7CC83AC}">
  <sheetPr codeName="Sheet3">
    <tabColor rgb="FFC00000"/>
  </sheetPr>
  <dimension ref="A1:IT47"/>
  <sheetViews>
    <sheetView topLeftCell="DY1" zoomScale="60" zoomScaleNormal="60" workbookViewId="0">
      <selection activeCell="EN24" sqref="EN24"/>
    </sheetView>
  </sheetViews>
  <sheetFormatPr defaultColWidth="9.1796875" defaultRowHeight="14"/>
  <cols>
    <col min="1" max="1" width="12.81640625" style="57" customWidth="1"/>
    <col min="2" max="2" width="30.81640625" style="57" customWidth="1"/>
    <col min="3" max="254" width="10.54296875" style="57" customWidth="1"/>
    <col min="255" max="16384" width="9.1796875" style="57"/>
  </cols>
  <sheetData>
    <row r="1" spans="1:254" ht="26" customHeight="1"/>
    <row r="2" spans="1:254" ht="20.25" customHeight="1">
      <c r="D2" s="186" t="s">
        <v>416</v>
      </c>
      <c r="E2" s="187"/>
      <c r="F2" s="186" t="s">
        <v>417</v>
      </c>
      <c r="G2" s="187"/>
      <c r="H2" s="186" t="s">
        <v>418</v>
      </c>
      <c r="I2" s="187"/>
      <c r="K2" s="186" t="s">
        <v>416</v>
      </c>
      <c r="L2" s="187"/>
      <c r="M2" s="186" t="s">
        <v>417</v>
      </c>
      <c r="N2" s="187"/>
      <c r="O2" s="186" t="s">
        <v>418</v>
      </c>
      <c r="P2" s="187"/>
      <c r="R2" s="186" t="s">
        <v>416</v>
      </c>
      <c r="S2" s="187"/>
      <c r="T2" s="186" t="s">
        <v>417</v>
      </c>
      <c r="U2" s="187"/>
      <c r="V2" s="186" t="s">
        <v>418</v>
      </c>
      <c r="W2" s="187"/>
      <c r="Y2" s="186" t="s">
        <v>416</v>
      </c>
      <c r="Z2" s="187"/>
      <c r="AA2" s="186" t="s">
        <v>417</v>
      </c>
      <c r="AB2" s="187"/>
      <c r="AC2" s="186" t="s">
        <v>418</v>
      </c>
      <c r="AD2" s="187"/>
      <c r="AF2" s="186" t="s">
        <v>416</v>
      </c>
      <c r="AG2" s="187"/>
      <c r="AH2" s="186" t="s">
        <v>417</v>
      </c>
      <c r="AI2" s="187"/>
      <c r="AJ2" s="186" t="s">
        <v>418</v>
      </c>
      <c r="AK2" s="187"/>
      <c r="AM2" s="186" t="s">
        <v>416</v>
      </c>
      <c r="AN2" s="187"/>
      <c r="AO2" s="186" t="s">
        <v>417</v>
      </c>
      <c r="AP2" s="187"/>
      <c r="AQ2" s="186" t="s">
        <v>418</v>
      </c>
      <c r="AR2" s="187"/>
      <c r="AT2" s="186" t="s">
        <v>416</v>
      </c>
      <c r="AU2" s="187"/>
      <c r="AV2" s="186" t="s">
        <v>417</v>
      </c>
      <c r="AW2" s="187"/>
      <c r="AX2" s="186" t="s">
        <v>418</v>
      </c>
      <c r="AY2" s="187"/>
      <c r="BA2" s="186" t="s">
        <v>416</v>
      </c>
      <c r="BB2" s="187"/>
      <c r="BC2" s="186" t="s">
        <v>417</v>
      </c>
      <c r="BD2" s="187"/>
      <c r="BE2" s="186" t="s">
        <v>418</v>
      </c>
      <c r="BF2" s="187"/>
      <c r="BH2" s="186" t="s">
        <v>416</v>
      </c>
      <c r="BI2" s="187"/>
      <c r="BJ2" s="186" t="s">
        <v>417</v>
      </c>
      <c r="BK2" s="187"/>
      <c r="BL2" s="186" t="s">
        <v>418</v>
      </c>
      <c r="BM2" s="187"/>
      <c r="BO2" s="186" t="s">
        <v>416</v>
      </c>
      <c r="BP2" s="187"/>
      <c r="BQ2" s="186" t="s">
        <v>417</v>
      </c>
      <c r="BR2" s="187"/>
      <c r="BS2" s="186" t="s">
        <v>418</v>
      </c>
      <c r="BT2" s="187"/>
      <c r="BV2" s="186" t="s">
        <v>416</v>
      </c>
      <c r="BW2" s="187"/>
      <c r="BX2" s="186" t="s">
        <v>417</v>
      </c>
      <c r="BY2" s="187"/>
      <c r="BZ2" s="186" t="s">
        <v>418</v>
      </c>
      <c r="CA2" s="187"/>
      <c r="CC2" s="186" t="s">
        <v>416</v>
      </c>
      <c r="CD2" s="187"/>
      <c r="CE2" s="186" t="s">
        <v>417</v>
      </c>
      <c r="CF2" s="187"/>
      <c r="CG2" s="186" t="s">
        <v>418</v>
      </c>
      <c r="CH2" s="187"/>
      <c r="CJ2" s="186" t="s">
        <v>416</v>
      </c>
      <c r="CK2" s="187"/>
      <c r="CL2" s="186" t="s">
        <v>417</v>
      </c>
      <c r="CM2" s="187"/>
      <c r="CN2" s="186" t="s">
        <v>418</v>
      </c>
      <c r="CO2" s="187"/>
      <c r="CQ2" s="186" t="s">
        <v>416</v>
      </c>
      <c r="CR2" s="187"/>
      <c r="CS2" s="186" t="s">
        <v>417</v>
      </c>
      <c r="CT2" s="187"/>
      <c r="CU2" s="186" t="s">
        <v>418</v>
      </c>
      <c r="CV2" s="187"/>
      <c r="CX2" s="186" t="s">
        <v>416</v>
      </c>
      <c r="CY2" s="187"/>
      <c r="CZ2" s="186" t="s">
        <v>417</v>
      </c>
      <c r="DA2" s="187"/>
      <c r="DB2" s="186" t="s">
        <v>418</v>
      </c>
      <c r="DC2" s="187"/>
      <c r="DE2" s="186" t="s">
        <v>416</v>
      </c>
      <c r="DF2" s="187"/>
      <c r="DG2" s="186" t="s">
        <v>417</v>
      </c>
      <c r="DH2" s="187"/>
      <c r="DI2" s="186" t="s">
        <v>418</v>
      </c>
      <c r="DJ2" s="187"/>
      <c r="DL2" s="186" t="s">
        <v>416</v>
      </c>
      <c r="DM2" s="187"/>
      <c r="DN2" s="186" t="s">
        <v>417</v>
      </c>
      <c r="DO2" s="187"/>
      <c r="DP2" s="186" t="s">
        <v>418</v>
      </c>
      <c r="DQ2" s="187"/>
      <c r="DS2" s="186" t="s">
        <v>416</v>
      </c>
      <c r="DT2" s="187"/>
      <c r="DU2" s="186" t="s">
        <v>417</v>
      </c>
      <c r="DV2" s="187"/>
      <c r="DW2" s="186" t="s">
        <v>418</v>
      </c>
      <c r="DX2" s="187"/>
      <c r="DZ2" s="186" t="s">
        <v>416</v>
      </c>
      <c r="EA2" s="187"/>
      <c r="EB2" s="186" t="s">
        <v>417</v>
      </c>
      <c r="EC2" s="187"/>
      <c r="ED2" s="186" t="s">
        <v>418</v>
      </c>
      <c r="EE2" s="187"/>
      <c r="EG2" s="186" t="s">
        <v>416</v>
      </c>
      <c r="EH2" s="187"/>
      <c r="EI2" s="186" t="s">
        <v>417</v>
      </c>
      <c r="EJ2" s="187"/>
      <c r="EK2" s="186" t="s">
        <v>418</v>
      </c>
      <c r="EL2" s="187"/>
      <c r="EN2" s="186" t="s">
        <v>416</v>
      </c>
      <c r="EO2" s="187"/>
      <c r="EP2" s="186" t="s">
        <v>417</v>
      </c>
      <c r="EQ2" s="187"/>
      <c r="ER2" s="186" t="s">
        <v>418</v>
      </c>
      <c r="ES2" s="187"/>
      <c r="EU2" s="186" t="s">
        <v>416</v>
      </c>
      <c r="EV2" s="187"/>
      <c r="EW2" s="186" t="s">
        <v>417</v>
      </c>
      <c r="EX2" s="187"/>
      <c r="EY2" s="186" t="s">
        <v>418</v>
      </c>
      <c r="EZ2" s="187"/>
      <c r="FB2" s="186" t="s">
        <v>416</v>
      </c>
      <c r="FC2" s="187"/>
      <c r="FD2" s="186" t="s">
        <v>417</v>
      </c>
      <c r="FE2" s="187"/>
      <c r="FF2" s="186" t="s">
        <v>418</v>
      </c>
      <c r="FG2" s="187"/>
      <c r="FI2" s="186" t="s">
        <v>416</v>
      </c>
      <c r="FJ2" s="187"/>
      <c r="FK2" s="186" t="s">
        <v>417</v>
      </c>
      <c r="FL2" s="187"/>
      <c r="FM2" s="186" t="s">
        <v>418</v>
      </c>
      <c r="FN2" s="187"/>
      <c r="FP2" s="186" t="s">
        <v>416</v>
      </c>
      <c r="FQ2" s="187"/>
      <c r="FR2" s="186" t="s">
        <v>417</v>
      </c>
      <c r="FS2" s="187"/>
      <c r="FT2" s="186" t="s">
        <v>418</v>
      </c>
      <c r="FU2" s="187"/>
      <c r="FW2" s="186" t="s">
        <v>416</v>
      </c>
      <c r="FX2" s="187"/>
      <c r="FY2" s="186" t="s">
        <v>417</v>
      </c>
      <c r="FZ2" s="187"/>
      <c r="GA2" s="186" t="s">
        <v>418</v>
      </c>
      <c r="GB2" s="187"/>
      <c r="GD2" s="186" t="s">
        <v>416</v>
      </c>
      <c r="GE2" s="187"/>
      <c r="GF2" s="186" t="s">
        <v>417</v>
      </c>
      <c r="GG2" s="187"/>
      <c r="GH2" s="186" t="s">
        <v>418</v>
      </c>
      <c r="GI2" s="187"/>
      <c r="GK2" s="186" t="s">
        <v>416</v>
      </c>
      <c r="GL2" s="187"/>
      <c r="GM2" s="186" t="s">
        <v>417</v>
      </c>
      <c r="GN2" s="187"/>
      <c r="GO2" s="186" t="s">
        <v>418</v>
      </c>
      <c r="GP2" s="187"/>
      <c r="GR2" s="186" t="s">
        <v>416</v>
      </c>
      <c r="GS2" s="187"/>
      <c r="GT2" s="186" t="s">
        <v>417</v>
      </c>
      <c r="GU2" s="187"/>
      <c r="GV2" s="186" t="s">
        <v>418</v>
      </c>
      <c r="GW2" s="187"/>
      <c r="GY2" s="186" t="s">
        <v>416</v>
      </c>
      <c r="GZ2" s="187"/>
      <c r="HA2" s="186" t="s">
        <v>417</v>
      </c>
      <c r="HB2" s="187"/>
      <c r="HC2" s="186" t="s">
        <v>418</v>
      </c>
      <c r="HD2" s="187"/>
      <c r="HF2" s="186" t="s">
        <v>416</v>
      </c>
      <c r="HG2" s="187"/>
      <c r="HH2" s="186" t="s">
        <v>417</v>
      </c>
      <c r="HI2" s="187"/>
      <c r="HJ2" s="186" t="s">
        <v>418</v>
      </c>
      <c r="HK2" s="187"/>
      <c r="HM2" s="186" t="s">
        <v>416</v>
      </c>
      <c r="HN2" s="187"/>
      <c r="HO2" s="186" t="s">
        <v>417</v>
      </c>
      <c r="HP2" s="187"/>
      <c r="HQ2" s="186" t="s">
        <v>418</v>
      </c>
      <c r="HR2" s="187"/>
      <c r="HT2" s="186" t="s">
        <v>416</v>
      </c>
      <c r="HU2" s="187"/>
      <c r="HV2" s="186" t="s">
        <v>417</v>
      </c>
      <c r="HW2" s="187"/>
      <c r="HX2" s="186" t="s">
        <v>418</v>
      </c>
      <c r="HY2" s="187"/>
      <c r="IA2" s="186" t="s">
        <v>416</v>
      </c>
      <c r="IB2" s="187"/>
      <c r="IC2" s="186" t="s">
        <v>417</v>
      </c>
      <c r="ID2" s="187"/>
      <c r="IE2" s="186" t="s">
        <v>418</v>
      </c>
      <c r="IF2" s="187"/>
      <c r="IH2" s="186" t="s">
        <v>416</v>
      </c>
      <c r="II2" s="187"/>
      <c r="IJ2" s="186" t="s">
        <v>417</v>
      </c>
      <c r="IK2" s="187"/>
      <c r="IL2" s="186" t="s">
        <v>418</v>
      </c>
      <c r="IM2" s="187"/>
      <c r="IO2" s="186" t="s">
        <v>416</v>
      </c>
      <c r="IP2" s="187"/>
      <c r="IQ2" s="186" t="s">
        <v>417</v>
      </c>
      <c r="IR2" s="187"/>
      <c r="IS2" s="186" t="s">
        <v>418</v>
      </c>
      <c r="IT2" s="187"/>
    </row>
    <row r="3" spans="1:254" ht="30" customHeight="1">
      <c r="D3" s="72"/>
      <c r="E3" s="73"/>
      <c r="F3" s="72"/>
      <c r="G3" s="73"/>
      <c r="H3" s="72"/>
      <c r="I3" s="73"/>
      <c r="K3" s="72"/>
      <c r="L3" s="73"/>
      <c r="M3" s="72"/>
      <c r="N3" s="73"/>
      <c r="O3" s="72"/>
      <c r="P3" s="73"/>
      <c r="R3" s="72"/>
      <c r="S3" s="73"/>
      <c r="T3" s="72"/>
      <c r="U3" s="73"/>
      <c r="V3" s="72"/>
      <c r="W3" s="73"/>
      <c r="Y3" s="72"/>
      <c r="Z3" s="73"/>
      <c r="AA3" s="72"/>
      <c r="AB3" s="73"/>
      <c r="AC3" s="72"/>
      <c r="AD3" s="73"/>
      <c r="AF3" s="72"/>
      <c r="AG3" s="73"/>
      <c r="AH3" s="72"/>
      <c r="AI3" s="73"/>
      <c r="AJ3" s="72"/>
      <c r="AK3" s="73"/>
      <c r="AM3" s="72"/>
      <c r="AN3" s="73"/>
      <c r="AO3" s="72"/>
      <c r="AP3" s="73"/>
      <c r="AQ3" s="72"/>
      <c r="AR3" s="73"/>
      <c r="AT3" s="72"/>
      <c r="AU3" s="73"/>
      <c r="AV3" s="72"/>
      <c r="AW3" s="73"/>
      <c r="AX3" s="72"/>
      <c r="AY3" s="73"/>
      <c r="BA3" s="72"/>
      <c r="BB3" s="73"/>
      <c r="BC3" s="72"/>
      <c r="BD3" s="73"/>
      <c r="BE3" s="72"/>
      <c r="BF3" s="73"/>
      <c r="BH3" s="72"/>
      <c r="BI3" s="73"/>
      <c r="BJ3" s="72"/>
      <c r="BK3" s="73"/>
      <c r="BL3" s="72"/>
      <c r="BM3" s="73"/>
      <c r="BO3" s="72"/>
      <c r="BP3" s="73"/>
      <c r="BQ3" s="72"/>
      <c r="BR3" s="73"/>
      <c r="BS3" s="72"/>
      <c r="BT3" s="73"/>
      <c r="BV3" s="72"/>
      <c r="BW3" s="73"/>
      <c r="BX3" s="72"/>
      <c r="BY3" s="73"/>
      <c r="BZ3" s="72"/>
      <c r="CA3" s="73"/>
      <c r="CC3" s="72"/>
      <c r="CD3" s="73"/>
      <c r="CE3" s="72"/>
      <c r="CF3" s="73"/>
      <c r="CG3" s="72"/>
      <c r="CH3" s="73"/>
      <c r="CJ3" s="72"/>
      <c r="CK3" s="73"/>
      <c r="CL3" s="72"/>
      <c r="CM3" s="73"/>
      <c r="CN3" s="72"/>
      <c r="CO3" s="73"/>
      <c r="CQ3" s="72"/>
      <c r="CR3" s="73"/>
      <c r="CS3" s="72"/>
      <c r="CT3" s="73"/>
      <c r="CU3" s="72"/>
      <c r="CV3" s="73"/>
      <c r="CX3" s="72"/>
      <c r="CY3" s="73"/>
      <c r="CZ3" s="72"/>
      <c r="DA3" s="73"/>
      <c r="DB3" s="72"/>
      <c r="DC3" s="73"/>
      <c r="DE3" s="72"/>
      <c r="DF3" s="73"/>
      <c r="DG3" s="72"/>
      <c r="DH3" s="73"/>
      <c r="DI3" s="72"/>
      <c r="DJ3" s="73"/>
      <c r="DL3" s="72"/>
      <c r="DM3" s="73"/>
      <c r="DN3" s="72"/>
      <c r="DO3" s="73"/>
      <c r="DP3" s="72"/>
      <c r="DQ3" s="73"/>
      <c r="DS3" s="72"/>
      <c r="DT3" s="73"/>
      <c r="DU3" s="72"/>
      <c r="DV3" s="73"/>
      <c r="DW3" s="72"/>
      <c r="DX3" s="73"/>
      <c r="DZ3" s="72"/>
      <c r="EA3" s="73"/>
      <c r="EB3" s="72"/>
      <c r="EC3" s="73"/>
      <c r="ED3" s="72"/>
      <c r="EE3" s="73"/>
      <c r="EG3" s="72"/>
      <c r="EH3" s="73"/>
      <c r="EI3" s="72"/>
      <c r="EJ3" s="73"/>
      <c r="EK3" s="72"/>
      <c r="EL3" s="73"/>
      <c r="EN3" s="72"/>
      <c r="EO3" s="73"/>
      <c r="EP3" s="72"/>
      <c r="EQ3" s="73"/>
      <c r="ER3" s="72"/>
      <c r="ES3" s="73"/>
      <c r="EU3" s="72"/>
      <c r="EV3" s="73"/>
      <c r="EW3" s="72"/>
      <c r="EX3" s="73"/>
      <c r="EY3" s="72"/>
      <c r="EZ3" s="73"/>
      <c r="FB3" s="72"/>
      <c r="FC3" s="73"/>
      <c r="FD3" s="72"/>
      <c r="FE3" s="73"/>
      <c r="FF3" s="72"/>
      <c r="FG3" s="73"/>
      <c r="FI3" s="72"/>
      <c r="FJ3" s="73"/>
      <c r="FK3" s="72"/>
      <c r="FL3" s="73"/>
      <c r="FM3" s="72"/>
      <c r="FN3" s="73"/>
      <c r="FP3" s="72"/>
      <c r="FQ3" s="73"/>
      <c r="FR3" s="72"/>
      <c r="FS3" s="73"/>
      <c r="FT3" s="72"/>
      <c r="FU3" s="73"/>
      <c r="FW3" s="72"/>
      <c r="FX3" s="73"/>
      <c r="FY3" s="72"/>
      <c r="FZ3" s="73"/>
      <c r="GA3" s="72"/>
      <c r="GB3" s="73"/>
      <c r="GD3" s="72"/>
      <c r="GE3" s="73"/>
      <c r="GF3" s="72"/>
      <c r="GG3" s="73"/>
      <c r="GH3" s="72"/>
      <c r="GI3" s="73"/>
      <c r="GK3" s="72"/>
      <c r="GL3" s="73"/>
      <c r="GM3" s="72"/>
      <c r="GN3" s="73"/>
      <c r="GO3" s="72"/>
      <c r="GP3" s="73"/>
      <c r="GR3" s="72"/>
      <c r="GS3" s="73"/>
      <c r="GT3" s="72"/>
      <c r="GU3" s="73"/>
      <c r="GV3" s="72"/>
      <c r="GW3" s="73"/>
      <c r="GY3" s="72"/>
      <c r="GZ3" s="73"/>
      <c r="HA3" s="72"/>
      <c r="HB3" s="73"/>
      <c r="HC3" s="72"/>
      <c r="HD3" s="73"/>
      <c r="HF3" s="72"/>
      <c r="HG3" s="73"/>
      <c r="HH3" s="72"/>
      <c r="HI3" s="73"/>
      <c r="HJ3" s="72"/>
      <c r="HK3" s="73"/>
      <c r="HM3" s="72"/>
      <c r="HN3" s="73"/>
      <c r="HO3" s="72"/>
      <c r="HP3" s="73"/>
      <c r="HQ3" s="72"/>
      <c r="HR3" s="73"/>
      <c r="HT3" s="72"/>
      <c r="HU3" s="73"/>
      <c r="HV3" s="72"/>
      <c r="HW3" s="73"/>
      <c r="HX3" s="72"/>
      <c r="HY3" s="73"/>
      <c r="IA3" s="72"/>
      <c r="IB3" s="73"/>
      <c r="IC3" s="72"/>
      <c r="ID3" s="73"/>
      <c r="IE3" s="72"/>
      <c r="IF3" s="73"/>
      <c r="IH3" s="72"/>
      <c r="II3" s="73"/>
      <c r="IJ3" s="72"/>
      <c r="IK3" s="73"/>
      <c r="IL3" s="72"/>
      <c r="IM3" s="73"/>
      <c r="IO3" s="72"/>
      <c r="IP3" s="73"/>
      <c r="IQ3" s="72"/>
      <c r="IR3" s="73"/>
      <c r="IS3" s="72"/>
      <c r="IT3" s="73"/>
    </row>
    <row r="4" spans="1:254" ht="30" customHeight="1">
      <c r="D4" s="75"/>
      <c r="E4" s="76"/>
      <c r="F4" s="75"/>
      <c r="G4" s="76"/>
      <c r="H4" s="75"/>
      <c r="I4" s="76"/>
      <c r="K4" s="75"/>
      <c r="L4" s="76"/>
      <c r="M4" s="75"/>
      <c r="N4" s="76"/>
      <c r="O4" s="75"/>
      <c r="P4" s="76"/>
      <c r="R4" s="75"/>
      <c r="S4" s="76"/>
      <c r="T4" s="75"/>
      <c r="U4" s="76"/>
      <c r="V4" s="75"/>
      <c r="W4" s="76"/>
      <c r="Y4" s="75"/>
      <c r="Z4" s="76"/>
      <c r="AA4" s="75"/>
      <c r="AB4" s="76"/>
      <c r="AC4" s="75"/>
      <c r="AD4" s="76"/>
      <c r="AF4" s="75"/>
      <c r="AG4" s="76"/>
      <c r="AH4" s="75"/>
      <c r="AI4" s="76"/>
      <c r="AJ4" s="75"/>
      <c r="AK4" s="76"/>
      <c r="AM4" s="75"/>
      <c r="AN4" s="76"/>
      <c r="AO4" s="75"/>
      <c r="AP4" s="76"/>
      <c r="AQ4" s="75"/>
      <c r="AR4" s="76"/>
      <c r="AT4" s="75"/>
      <c r="AU4" s="76"/>
      <c r="AV4" s="75"/>
      <c r="AW4" s="76"/>
      <c r="AX4" s="75"/>
      <c r="AY4" s="76"/>
      <c r="BA4" s="75"/>
      <c r="BB4" s="76"/>
      <c r="BC4" s="75"/>
      <c r="BD4" s="76"/>
      <c r="BE4" s="75"/>
      <c r="BF4" s="76"/>
      <c r="BH4" s="75"/>
      <c r="BI4" s="76"/>
      <c r="BJ4" s="75"/>
      <c r="BK4" s="76"/>
      <c r="BL4" s="75"/>
      <c r="BM4" s="76"/>
      <c r="BO4" s="75"/>
      <c r="BP4" s="76"/>
      <c r="BQ4" s="75"/>
      <c r="BR4" s="76"/>
      <c r="BS4" s="75"/>
      <c r="BT4" s="76"/>
      <c r="BV4" s="75"/>
      <c r="BW4" s="76"/>
      <c r="BX4" s="75"/>
      <c r="BY4" s="76"/>
      <c r="BZ4" s="75"/>
      <c r="CA4" s="76"/>
      <c r="CC4" s="75"/>
      <c r="CD4" s="76"/>
      <c r="CE4" s="75"/>
      <c r="CF4" s="76"/>
      <c r="CG4" s="75"/>
      <c r="CH4" s="76"/>
      <c r="CJ4" s="75"/>
      <c r="CK4" s="76"/>
      <c r="CL4" s="75"/>
      <c r="CM4" s="76"/>
      <c r="CN4" s="75"/>
      <c r="CO4" s="76"/>
      <c r="CQ4" s="75"/>
      <c r="CR4" s="76"/>
      <c r="CS4" s="75"/>
      <c r="CT4" s="76"/>
      <c r="CU4" s="75"/>
      <c r="CV4" s="76"/>
      <c r="CX4" s="75"/>
      <c r="CY4" s="76"/>
      <c r="CZ4" s="75"/>
      <c r="DA4" s="76"/>
      <c r="DB4" s="75"/>
      <c r="DC4" s="76"/>
      <c r="DE4" s="75"/>
      <c r="DF4" s="76"/>
      <c r="DG4" s="75"/>
      <c r="DH4" s="76"/>
      <c r="DI4" s="75"/>
      <c r="DJ4" s="76"/>
      <c r="DL4" s="75"/>
      <c r="DM4" s="76"/>
      <c r="DN4" s="75"/>
      <c r="DO4" s="76"/>
      <c r="DP4" s="75"/>
      <c r="DQ4" s="76"/>
      <c r="DS4" s="75"/>
      <c r="DT4" s="76"/>
      <c r="DU4" s="75"/>
      <c r="DV4" s="76"/>
      <c r="DW4" s="75"/>
      <c r="DX4" s="76"/>
      <c r="DZ4" s="75"/>
      <c r="EA4" s="76"/>
      <c r="EB4" s="75"/>
      <c r="EC4" s="76"/>
      <c r="ED4" s="75"/>
      <c r="EE4" s="76"/>
      <c r="EG4" s="75"/>
      <c r="EH4" s="76"/>
      <c r="EI4" s="75"/>
      <c r="EJ4" s="76"/>
      <c r="EK4" s="75"/>
      <c r="EL4" s="76"/>
      <c r="EN4" s="75"/>
      <c r="EO4" s="76"/>
      <c r="EP4" s="75"/>
      <c r="EQ4" s="76"/>
      <c r="ER4" s="75"/>
      <c r="ES4" s="76"/>
      <c r="EU4" s="75"/>
      <c r="EV4" s="76"/>
      <c r="EW4" s="75"/>
      <c r="EX4" s="76"/>
      <c r="EY4" s="75"/>
      <c r="EZ4" s="76"/>
      <c r="FB4" s="75"/>
      <c r="FC4" s="76"/>
      <c r="FD4" s="75"/>
      <c r="FE4" s="76"/>
      <c r="FF4" s="75"/>
      <c r="FG4" s="76"/>
      <c r="FI4" s="75"/>
      <c r="FJ4" s="76"/>
      <c r="FK4" s="75"/>
      <c r="FL4" s="76"/>
      <c r="FM4" s="75"/>
      <c r="FN4" s="76"/>
      <c r="FP4" s="75"/>
      <c r="FQ4" s="76"/>
      <c r="FR4" s="75"/>
      <c r="FS4" s="76"/>
      <c r="FT4" s="75"/>
      <c r="FU4" s="76"/>
      <c r="FW4" s="75"/>
      <c r="FX4" s="76"/>
      <c r="FY4" s="75"/>
      <c r="FZ4" s="76"/>
      <c r="GA4" s="75"/>
      <c r="GB4" s="76"/>
      <c r="GD4" s="75"/>
      <c r="GE4" s="76"/>
      <c r="GF4" s="75"/>
      <c r="GG4" s="76"/>
      <c r="GH4" s="75"/>
      <c r="GI4" s="76"/>
      <c r="GK4" s="75"/>
      <c r="GL4" s="76"/>
      <c r="GM4" s="75"/>
      <c r="GN4" s="76"/>
      <c r="GO4" s="75"/>
      <c r="GP4" s="76"/>
      <c r="GR4" s="75"/>
      <c r="GS4" s="76"/>
      <c r="GT4" s="75"/>
      <c r="GU4" s="76"/>
      <c r="GV4" s="75"/>
      <c r="GW4" s="76"/>
      <c r="GY4" s="75"/>
      <c r="GZ4" s="76"/>
      <c r="HA4" s="75"/>
      <c r="HB4" s="76"/>
      <c r="HC4" s="75"/>
      <c r="HD4" s="76"/>
      <c r="HF4" s="75"/>
      <c r="HG4" s="76"/>
      <c r="HH4" s="75"/>
      <c r="HI4" s="76"/>
      <c r="HJ4" s="75"/>
      <c r="HK4" s="76"/>
      <c r="HM4" s="75"/>
      <c r="HN4" s="76"/>
      <c r="HO4" s="75"/>
      <c r="HP4" s="76"/>
      <c r="HQ4" s="75"/>
      <c r="HR4" s="76"/>
      <c r="HT4" s="75"/>
      <c r="HU4" s="76"/>
      <c r="HV4" s="75"/>
      <c r="HW4" s="76"/>
      <c r="HX4" s="75"/>
      <c r="HY4" s="76"/>
      <c r="IA4" s="75"/>
      <c r="IB4" s="76"/>
      <c r="IC4" s="75"/>
      <c r="ID4" s="76"/>
      <c r="IE4" s="75"/>
      <c r="IF4" s="76"/>
      <c r="IH4" s="75"/>
      <c r="II4" s="76"/>
      <c r="IJ4" s="75"/>
      <c r="IK4" s="76"/>
      <c r="IL4" s="75"/>
      <c r="IM4" s="76"/>
      <c r="IO4" s="75"/>
      <c r="IP4" s="76"/>
      <c r="IQ4" s="75"/>
      <c r="IR4" s="76"/>
      <c r="IS4" s="75"/>
      <c r="IT4" s="76"/>
    </row>
    <row r="5" spans="1:254" ht="20.25" customHeight="1">
      <c r="D5" s="77"/>
      <c r="E5" s="78"/>
      <c r="F5" s="77"/>
      <c r="G5" s="78"/>
      <c r="H5" s="77"/>
      <c r="I5" s="78"/>
      <c r="K5" s="77"/>
      <c r="L5" s="78"/>
      <c r="M5" s="77"/>
      <c r="N5" s="78"/>
      <c r="O5" s="77"/>
      <c r="P5" s="78"/>
      <c r="R5" s="77"/>
      <c r="S5" s="78"/>
      <c r="T5" s="77"/>
      <c r="U5" s="78"/>
      <c r="V5" s="77"/>
      <c r="W5" s="78"/>
      <c r="Y5" s="77"/>
      <c r="Z5" s="78"/>
      <c r="AA5" s="77"/>
      <c r="AB5" s="78"/>
      <c r="AC5" s="77"/>
      <c r="AD5" s="78"/>
      <c r="AF5" s="77"/>
      <c r="AG5" s="78"/>
      <c r="AH5" s="77"/>
      <c r="AI5" s="78"/>
      <c r="AJ5" s="77"/>
      <c r="AK5" s="78"/>
      <c r="AM5" s="77"/>
      <c r="AN5" s="78"/>
      <c r="AO5" s="77"/>
      <c r="AP5" s="78"/>
      <c r="AQ5" s="77"/>
      <c r="AR5" s="78"/>
      <c r="AT5" s="77"/>
      <c r="AU5" s="78"/>
      <c r="AV5" s="77"/>
      <c r="AW5" s="78"/>
      <c r="AX5" s="77"/>
      <c r="AY5" s="78"/>
      <c r="BA5" s="77"/>
      <c r="BB5" s="78"/>
      <c r="BC5" s="77"/>
      <c r="BD5" s="78"/>
      <c r="BE5" s="77"/>
      <c r="BF5" s="78"/>
      <c r="BH5" s="77"/>
      <c r="BI5" s="78"/>
      <c r="BJ5" s="77"/>
      <c r="BK5" s="78"/>
      <c r="BL5" s="77"/>
      <c r="BM5" s="78"/>
      <c r="BO5" s="77"/>
      <c r="BP5" s="78"/>
      <c r="BQ5" s="77"/>
      <c r="BR5" s="78"/>
      <c r="BS5" s="77"/>
      <c r="BT5" s="78"/>
      <c r="BV5" s="77"/>
      <c r="BW5" s="78"/>
      <c r="BX5" s="77"/>
      <c r="BY5" s="78"/>
      <c r="BZ5" s="77"/>
      <c r="CA5" s="78"/>
      <c r="CC5" s="77"/>
      <c r="CD5" s="78"/>
      <c r="CE5" s="77"/>
      <c r="CF5" s="78"/>
      <c r="CG5" s="77"/>
      <c r="CH5" s="78"/>
      <c r="CJ5" s="77"/>
      <c r="CK5" s="78"/>
      <c r="CL5" s="77"/>
      <c r="CM5" s="78"/>
      <c r="CN5" s="77"/>
      <c r="CO5" s="78"/>
      <c r="CQ5" s="77"/>
      <c r="CR5" s="78"/>
      <c r="CS5" s="77"/>
      <c r="CT5" s="78"/>
      <c r="CU5" s="77"/>
      <c r="CV5" s="78"/>
      <c r="CX5" s="77"/>
      <c r="CY5" s="78"/>
      <c r="CZ5" s="77"/>
      <c r="DA5" s="78"/>
      <c r="DB5" s="77"/>
      <c r="DC5" s="78"/>
      <c r="DE5" s="77"/>
      <c r="DF5" s="78"/>
      <c r="DG5" s="77"/>
      <c r="DH5" s="78"/>
      <c r="DI5" s="77"/>
      <c r="DJ5" s="78"/>
      <c r="DL5" s="77"/>
      <c r="DM5" s="78"/>
      <c r="DN5" s="77"/>
      <c r="DO5" s="78"/>
      <c r="DP5" s="77"/>
      <c r="DQ5" s="78"/>
      <c r="DS5" s="77"/>
      <c r="DT5" s="78"/>
      <c r="DU5" s="77"/>
      <c r="DV5" s="78"/>
      <c r="DW5" s="77"/>
      <c r="DX5" s="78"/>
      <c r="DZ5" s="77"/>
      <c r="EA5" s="78"/>
      <c r="EB5" s="77"/>
      <c r="EC5" s="78"/>
      <c r="ED5" s="77"/>
      <c r="EE5" s="78"/>
      <c r="EG5" s="77"/>
      <c r="EH5" s="78"/>
      <c r="EI5" s="77"/>
      <c r="EJ5" s="78"/>
      <c r="EK5" s="77"/>
      <c r="EL5" s="78"/>
      <c r="EN5" s="77"/>
      <c r="EO5" s="78"/>
      <c r="EP5" s="77"/>
      <c r="EQ5" s="78"/>
      <c r="ER5" s="77"/>
      <c r="ES5" s="78"/>
      <c r="EU5" s="77"/>
      <c r="EV5" s="78"/>
      <c r="EW5" s="77"/>
      <c r="EX5" s="78"/>
      <c r="EY5" s="77"/>
      <c r="EZ5" s="78"/>
      <c r="FB5" s="77"/>
      <c r="FC5" s="78"/>
      <c r="FD5" s="77"/>
      <c r="FE5" s="78"/>
      <c r="FF5" s="77"/>
      <c r="FG5" s="78"/>
      <c r="FI5" s="77"/>
      <c r="FJ5" s="78"/>
      <c r="FK5" s="77"/>
      <c r="FL5" s="78"/>
      <c r="FM5" s="77"/>
      <c r="FN5" s="78"/>
      <c r="FP5" s="77"/>
      <c r="FQ5" s="78"/>
      <c r="FR5" s="77"/>
      <c r="FS5" s="78"/>
      <c r="FT5" s="77"/>
      <c r="FU5" s="78"/>
      <c r="FW5" s="77"/>
      <c r="FX5" s="78"/>
      <c r="FY5" s="77"/>
      <c r="FZ5" s="78"/>
      <c r="GA5" s="77"/>
      <c r="GB5" s="78"/>
      <c r="GD5" s="77"/>
      <c r="GE5" s="78"/>
      <c r="GF5" s="77"/>
      <c r="GG5" s="78"/>
      <c r="GH5" s="77"/>
      <c r="GI5" s="78"/>
      <c r="GK5" s="77"/>
      <c r="GL5" s="78"/>
      <c r="GM5" s="77"/>
      <c r="GN5" s="78"/>
      <c r="GO5" s="77"/>
      <c r="GP5" s="78"/>
      <c r="GR5" s="77"/>
      <c r="GS5" s="78"/>
      <c r="GT5" s="77"/>
      <c r="GU5" s="78"/>
      <c r="GV5" s="77"/>
      <c r="GW5" s="78"/>
      <c r="GY5" s="77"/>
      <c r="GZ5" s="78"/>
      <c r="HA5" s="77"/>
      <c r="HB5" s="78"/>
      <c r="HC5" s="77"/>
      <c r="HD5" s="78"/>
      <c r="HF5" s="77"/>
      <c r="HG5" s="78"/>
      <c r="HH5" s="77"/>
      <c r="HI5" s="78"/>
      <c r="HJ5" s="77"/>
      <c r="HK5" s="78"/>
      <c r="HM5" s="77"/>
      <c r="HN5" s="78"/>
      <c r="HO5" s="77"/>
      <c r="HP5" s="78"/>
      <c r="HQ5" s="77"/>
      <c r="HR5" s="78"/>
      <c r="HT5" s="77"/>
      <c r="HU5" s="78"/>
      <c r="HV5" s="77"/>
      <c r="HW5" s="78"/>
      <c r="HX5" s="77"/>
      <c r="HY5" s="78"/>
      <c r="IA5" s="77"/>
      <c r="IB5" s="78"/>
      <c r="IC5" s="77"/>
      <c r="ID5" s="78"/>
      <c r="IE5" s="77"/>
      <c r="IF5" s="78"/>
      <c r="IH5" s="77"/>
      <c r="II5" s="78"/>
      <c r="IJ5" s="77"/>
      <c r="IK5" s="78"/>
      <c r="IL5" s="77"/>
      <c r="IM5" s="78"/>
      <c r="IO5" s="77"/>
      <c r="IP5" s="78"/>
      <c r="IQ5" s="77"/>
      <c r="IR5" s="78"/>
      <c r="IS5" s="77"/>
      <c r="IT5" s="78"/>
    </row>
    <row r="6" spans="1:254" s="114" customFormat="1" ht="20.25" customHeight="1">
      <c r="C6" s="115">
        <f>C7</f>
        <v>45839</v>
      </c>
      <c r="D6" s="116">
        <f>C6</f>
        <v>45839</v>
      </c>
      <c r="E6" s="116">
        <f t="shared" ref="E6:I6" si="0">D6</f>
        <v>45839</v>
      </c>
      <c r="F6" s="116">
        <f t="shared" si="0"/>
        <v>45839</v>
      </c>
      <c r="G6" s="116">
        <f t="shared" si="0"/>
        <v>45839</v>
      </c>
      <c r="H6" s="116">
        <f t="shared" si="0"/>
        <v>45839</v>
      </c>
      <c r="I6" s="116">
        <f t="shared" si="0"/>
        <v>45839</v>
      </c>
      <c r="J6" s="115">
        <f>J7</f>
        <v>45840</v>
      </c>
      <c r="K6" s="116">
        <f>J6</f>
        <v>45840</v>
      </c>
      <c r="L6" s="116">
        <f t="shared" ref="L6:P6" si="1">K6</f>
        <v>45840</v>
      </c>
      <c r="M6" s="116">
        <f t="shared" si="1"/>
        <v>45840</v>
      </c>
      <c r="N6" s="116">
        <f t="shared" si="1"/>
        <v>45840</v>
      </c>
      <c r="O6" s="116">
        <f t="shared" si="1"/>
        <v>45840</v>
      </c>
      <c r="P6" s="116">
        <f t="shared" si="1"/>
        <v>45840</v>
      </c>
      <c r="Q6" s="115">
        <f>Q7</f>
        <v>45841</v>
      </c>
      <c r="R6" s="116">
        <f>Q6</f>
        <v>45841</v>
      </c>
      <c r="S6" s="116">
        <f t="shared" ref="S6:W6" si="2">R6</f>
        <v>45841</v>
      </c>
      <c r="T6" s="116">
        <f t="shared" si="2"/>
        <v>45841</v>
      </c>
      <c r="U6" s="116">
        <f t="shared" si="2"/>
        <v>45841</v>
      </c>
      <c r="V6" s="116">
        <f t="shared" si="2"/>
        <v>45841</v>
      </c>
      <c r="W6" s="116">
        <f t="shared" si="2"/>
        <v>45841</v>
      </c>
      <c r="X6" s="115">
        <f>X7</f>
        <v>45842</v>
      </c>
      <c r="Y6" s="116">
        <f>X6</f>
        <v>45842</v>
      </c>
      <c r="Z6" s="116">
        <f t="shared" ref="Z6:AD6" si="3">Y6</f>
        <v>45842</v>
      </c>
      <c r="AA6" s="116">
        <f t="shared" si="3"/>
        <v>45842</v>
      </c>
      <c r="AB6" s="116">
        <f t="shared" si="3"/>
        <v>45842</v>
      </c>
      <c r="AC6" s="116">
        <f t="shared" si="3"/>
        <v>45842</v>
      </c>
      <c r="AD6" s="116">
        <f t="shared" si="3"/>
        <v>45842</v>
      </c>
      <c r="AE6" s="115">
        <f>AE7</f>
        <v>45843</v>
      </c>
      <c r="AF6" s="116">
        <f>AE6</f>
        <v>45843</v>
      </c>
      <c r="AG6" s="116">
        <f t="shared" ref="AG6:AK6" si="4">AF6</f>
        <v>45843</v>
      </c>
      <c r="AH6" s="116">
        <f t="shared" si="4"/>
        <v>45843</v>
      </c>
      <c r="AI6" s="116">
        <f t="shared" si="4"/>
        <v>45843</v>
      </c>
      <c r="AJ6" s="116">
        <f t="shared" si="4"/>
        <v>45843</v>
      </c>
      <c r="AK6" s="116">
        <f t="shared" si="4"/>
        <v>45843</v>
      </c>
      <c r="AL6" s="115">
        <f>AL7</f>
        <v>45844</v>
      </c>
      <c r="AM6" s="116">
        <f>AL6</f>
        <v>45844</v>
      </c>
      <c r="AN6" s="116">
        <f t="shared" ref="AN6:AR6" si="5">AM6</f>
        <v>45844</v>
      </c>
      <c r="AO6" s="116">
        <f t="shared" si="5"/>
        <v>45844</v>
      </c>
      <c r="AP6" s="116">
        <f t="shared" si="5"/>
        <v>45844</v>
      </c>
      <c r="AQ6" s="116">
        <f t="shared" si="5"/>
        <v>45844</v>
      </c>
      <c r="AR6" s="116">
        <f t="shared" si="5"/>
        <v>45844</v>
      </c>
      <c r="AS6" s="115">
        <f>AS7</f>
        <v>45845</v>
      </c>
      <c r="AT6" s="116">
        <f>AS6</f>
        <v>45845</v>
      </c>
      <c r="AU6" s="116">
        <f t="shared" ref="AU6:AY6" si="6">AT6</f>
        <v>45845</v>
      </c>
      <c r="AV6" s="116">
        <f t="shared" si="6"/>
        <v>45845</v>
      </c>
      <c r="AW6" s="116">
        <f t="shared" si="6"/>
        <v>45845</v>
      </c>
      <c r="AX6" s="116">
        <f t="shared" si="6"/>
        <v>45845</v>
      </c>
      <c r="AY6" s="116">
        <f t="shared" si="6"/>
        <v>45845</v>
      </c>
      <c r="AZ6" s="115">
        <f>AZ7</f>
        <v>45846</v>
      </c>
      <c r="BA6" s="116">
        <f>AZ6</f>
        <v>45846</v>
      </c>
      <c r="BB6" s="116">
        <f t="shared" ref="BB6:BF6" si="7">BA6</f>
        <v>45846</v>
      </c>
      <c r="BC6" s="116">
        <f t="shared" si="7"/>
        <v>45846</v>
      </c>
      <c r="BD6" s="116">
        <f t="shared" si="7"/>
        <v>45846</v>
      </c>
      <c r="BE6" s="116">
        <f t="shared" si="7"/>
        <v>45846</v>
      </c>
      <c r="BF6" s="116">
        <f t="shared" si="7"/>
        <v>45846</v>
      </c>
      <c r="BG6" s="115">
        <f>BG7</f>
        <v>45847</v>
      </c>
      <c r="BH6" s="116">
        <f>BG6</f>
        <v>45847</v>
      </c>
      <c r="BI6" s="116">
        <f t="shared" ref="BI6:BM6" si="8">BH6</f>
        <v>45847</v>
      </c>
      <c r="BJ6" s="116">
        <f t="shared" si="8"/>
        <v>45847</v>
      </c>
      <c r="BK6" s="116">
        <f t="shared" si="8"/>
        <v>45847</v>
      </c>
      <c r="BL6" s="116">
        <f t="shared" si="8"/>
        <v>45847</v>
      </c>
      <c r="BM6" s="116">
        <f t="shared" si="8"/>
        <v>45847</v>
      </c>
      <c r="BN6" s="115">
        <f>BN7</f>
        <v>45848</v>
      </c>
      <c r="BO6" s="116">
        <f>BN6</f>
        <v>45848</v>
      </c>
      <c r="BP6" s="116">
        <f t="shared" ref="BP6:BT6" si="9">BO6</f>
        <v>45848</v>
      </c>
      <c r="BQ6" s="116">
        <f t="shared" si="9"/>
        <v>45848</v>
      </c>
      <c r="BR6" s="116">
        <f t="shared" si="9"/>
        <v>45848</v>
      </c>
      <c r="BS6" s="116">
        <f t="shared" si="9"/>
        <v>45848</v>
      </c>
      <c r="BT6" s="116">
        <f t="shared" si="9"/>
        <v>45848</v>
      </c>
      <c r="BU6" s="115">
        <f>BU7</f>
        <v>45849</v>
      </c>
      <c r="BV6" s="116">
        <f>BU6</f>
        <v>45849</v>
      </c>
      <c r="BW6" s="116">
        <f t="shared" ref="BW6:CA6" si="10">BV6</f>
        <v>45849</v>
      </c>
      <c r="BX6" s="116">
        <f t="shared" si="10"/>
        <v>45849</v>
      </c>
      <c r="BY6" s="116">
        <f t="shared" si="10"/>
        <v>45849</v>
      </c>
      <c r="BZ6" s="116">
        <f t="shared" si="10"/>
        <v>45849</v>
      </c>
      <c r="CA6" s="116">
        <f t="shared" si="10"/>
        <v>45849</v>
      </c>
      <c r="CB6" s="115">
        <f>CB7</f>
        <v>45850</v>
      </c>
      <c r="CC6" s="116">
        <f>CB6</f>
        <v>45850</v>
      </c>
      <c r="CD6" s="116">
        <f t="shared" ref="CD6:CH6" si="11">CC6</f>
        <v>45850</v>
      </c>
      <c r="CE6" s="116">
        <f t="shared" si="11"/>
        <v>45850</v>
      </c>
      <c r="CF6" s="116">
        <f t="shared" si="11"/>
        <v>45850</v>
      </c>
      <c r="CG6" s="116">
        <f t="shared" si="11"/>
        <v>45850</v>
      </c>
      <c r="CH6" s="116">
        <f t="shared" si="11"/>
        <v>45850</v>
      </c>
      <c r="CI6" s="115">
        <f>CI7</f>
        <v>45851</v>
      </c>
      <c r="CJ6" s="116">
        <f>CI6</f>
        <v>45851</v>
      </c>
      <c r="CK6" s="116">
        <f t="shared" ref="CK6:CO6" si="12">CJ6</f>
        <v>45851</v>
      </c>
      <c r="CL6" s="116">
        <f t="shared" si="12"/>
        <v>45851</v>
      </c>
      <c r="CM6" s="116">
        <f t="shared" si="12"/>
        <v>45851</v>
      </c>
      <c r="CN6" s="116">
        <f t="shared" si="12"/>
        <v>45851</v>
      </c>
      <c r="CO6" s="116">
        <f t="shared" si="12"/>
        <v>45851</v>
      </c>
      <c r="CP6" s="115">
        <f>CP7</f>
        <v>45852</v>
      </c>
      <c r="CQ6" s="116">
        <f>CP6</f>
        <v>45852</v>
      </c>
      <c r="CR6" s="116">
        <f t="shared" ref="CR6:CV6" si="13">CQ6</f>
        <v>45852</v>
      </c>
      <c r="CS6" s="116">
        <f t="shared" si="13"/>
        <v>45852</v>
      </c>
      <c r="CT6" s="116">
        <f t="shared" si="13"/>
        <v>45852</v>
      </c>
      <c r="CU6" s="116">
        <f t="shared" si="13"/>
        <v>45852</v>
      </c>
      <c r="CV6" s="116">
        <f t="shared" si="13"/>
        <v>45852</v>
      </c>
      <c r="CW6" s="115">
        <f>CW7</f>
        <v>45853</v>
      </c>
      <c r="CX6" s="116">
        <f>CW6</f>
        <v>45853</v>
      </c>
      <c r="CY6" s="116">
        <f t="shared" ref="CY6:DC6" si="14">CX6</f>
        <v>45853</v>
      </c>
      <c r="CZ6" s="116">
        <f t="shared" si="14"/>
        <v>45853</v>
      </c>
      <c r="DA6" s="116">
        <f t="shared" si="14"/>
        <v>45853</v>
      </c>
      <c r="DB6" s="116">
        <f t="shared" si="14"/>
        <v>45853</v>
      </c>
      <c r="DC6" s="116">
        <f t="shared" si="14"/>
        <v>45853</v>
      </c>
      <c r="DD6" s="115">
        <f>DD7</f>
        <v>45854</v>
      </c>
      <c r="DE6" s="116">
        <f>DD6</f>
        <v>45854</v>
      </c>
      <c r="DF6" s="116">
        <f t="shared" ref="DF6:DJ6" si="15">DE6</f>
        <v>45854</v>
      </c>
      <c r="DG6" s="116">
        <f t="shared" si="15"/>
        <v>45854</v>
      </c>
      <c r="DH6" s="116">
        <f t="shared" si="15"/>
        <v>45854</v>
      </c>
      <c r="DI6" s="116">
        <f t="shared" si="15"/>
        <v>45854</v>
      </c>
      <c r="DJ6" s="116">
        <f t="shared" si="15"/>
        <v>45854</v>
      </c>
      <c r="DK6" s="115">
        <f>DK7</f>
        <v>45855</v>
      </c>
      <c r="DL6" s="116">
        <f>DK6</f>
        <v>45855</v>
      </c>
      <c r="DM6" s="116">
        <f t="shared" ref="DM6:DQ6" si="16">DL6</f>
        <v>45855</v>
      </c>
      <c r="DN6" s="116">
        <f t="shared" si="16"/>
        <v>45855</v>
      </c>
      <c r="DO6" s="116">
        <f t="shared" si="16"/>
        <v>45855</v>
      </c>
      <c r="DP6" s="116">
        <f t="shared" si="16"/>
        <v>45855</v>
      </c>
      <c r="DQ6" s="116">
        <f t="shared" si="16"/>
        <v>45855</v>
      </c>
      <c r="DR6" s="115">
        <f>DR7</f>
        <v>45856</v>
      </c>
      <c r="DS6" s="116">
        <f>DR6</f>
        <v>45856</v>
      </c>
      <c r="DT6" s="116">
        <f t="shared" ref="DT6:DX6" si="17">DS6</f>
        <v>45856</v>
      </c>
      <c r="DU6" s="116">
        <f t="shared" si="17"/>
        <v>45856</v>
      </c>
      <c r="DV6" s="116">
        <f t="shared" si="17"/>
        <v>45856</v>
      </c>
      <c r="DW6" s="116">
        <f t="shared" si="17"/>
        <v>45856</v>
      </c>
      <c r="DX6" s="116">
        <f t="shared" si="17"/>
        <v>45856</v>
      </c>
      <c r="DY6" s="115">
        <f>DY7</f>
        <v>45857</v>
      </c>
      <c r="DZ6" s="116">
        <f>DY6</f>
        <v>45857</v>
      </c>
      <c r="EA6" s="116">
        <f t="shared" ref="EA6:EE6" si="18">DZ6</f>
        <v>45857</v>
      </c>
      <c r="EB6" s="116">
        <f t="shared" si="18"/>
        <v>45857</v>
      </c>
      <c r="EC6" s="116">
        <f t="shared" si="18"/>
        <v>45857</v>
      </c>
      <c r="ED6" s="116">
        <f t="shared" si="18"/>
        <v>45857</v>
      </c>
      <c r="EE6" s="116">
        <f t="shared" si="18"/>
        <v>45857</v>
      </c>
      <c r="EF6" s="115">
        <f>EF7</f>
        <v>45858</v>
      </c>
      <c r="EG6" s="116">
        <f>EF6</f>
        <v>45858</v>
      </c>
      <c r="EH6" s="116">
        <f t="shared" ref="EH6:EL6" si="19">EG6</f>
        <v>45858</v>
      </c>
      <c r="EI6" s="116">
        <f t="shared" si="19"/>
        <v>45858</v>
      </c>
      <c r="EJ6" s="116">
        <f t="shared" si="19"/>
        <v>45858</v>
      </c>
      <c r="EK6" s="116">
        <f t="shared" si="19"/>
        <v>45858</v>
      </c>
      <c r="EL6" s="116">
        <f t="shared" si="19"/>
        <v>45858</v>
      </c>
      <c r="EM6" s="115">
        <f>EM7</f>
        <v>45859</v>
      </c>
      <c r="EN6" s="116">
        <f>EM6</f>
        <v>45859</v>
      </c>
      <c r="EO6" s="116">
        <f t="shared" ref="EO6:ES6" si="20">EN6</f>
        <v>45859</v>
      </c>
      <c r="EP6" s="116">
        <f t="shared" si="20"/>
        <v>45859</v>
      </c>
      <c r="EQ6" s="116">
        <f t="shared" si="20"/>
        <v>45859</v>
      </c>
      <c r="ER6" s="116">
        <f t="shared" si="20"/>
        <v>45859</v>
      </c>
      <c r="ES6" s="116">
        <f t="shared" si="20"/>
        <v>45859</v>
      </c>
      <c r="ET6" s="115">
        <f>ET7</f>
        <v>45860</v>
      </c>
      <c r="EU6" s="116">
        <f>ET6</f>
        <v>45860</v>
      </c>
      <c r="EV6" s="116">
        <f t="shared" ref="EV6:EZ6" si="21">EU6</f>
        <v>45860</v>
      </c>
      <c r="EW6" s="116">
        <f t="shared" si="21"/>
        <v>45860</v>
      </c>
      <c r="EX6" s="116">
        <f t="shared" si="21"/>
        <v>45860</v>
      </c>
      <c r="EY6" s="116">
        <f t="shared" si="21"/>
        <v>45860</v>
      </c>
      <c r="EZ6" s="116">
        <f t="shared" si="21"/>
        <v>45860</v>
      </c>
      <c r="FA6" s="115">
        <f>FA7</f>
        <v>45861</v>
      </c>
      <c r="FB6" s="116">
        <f>FA6</f>
        <v>45861</v>
      </c>
      <c r="FC6" s="116">
        <f t="shared" ref="FC6:FG6" si="22">FB6</f>
        <v>45861</v>
      </c>
      <c r="FD6" s="116">
        <f t="shared" si="22"/>
        <v>45861</v>
      </c>
      <c r="FE6" s="116">
        <f t="shared" si="22"/>
        <v>45861</v>
      </c>
      <c r="FF6" s="116">
        <f t="shared" si="22"/>
        <v>45861</v>
      </c>
      <c r="FG6" s="116">
        <f t="shared" si="22"/>
        <v>45861</v>
      </c>
      <c r="FH6" s="115">
        <f>FH7</f>
        <v>45862</v>
      </c>
      <c r="FI6" s="116">
        <f>FH6</f>
        <v>45862</v>
      </c>
      <c r="FJ6" s="116">
        <f t="shared" ref="FJ6:FN6" si="23">FI6</f>
        <v>45862</v>
      </c>
      <c r="FK6" s="116">
        <f t="shared" si="23"/>
        <v>45862</v>
      </c>
      <c r="FL6" s="116">
        <f t="shared" si="23"/>
        <v>45862</v>
      </c>
      <c r="FM6" s="116">
        <f t="shared" si="23"/>
        <v>45862</v>
      </c>
      <c r="FN6" s="116">
        <f t="shared" si="23"/>
        <v>45862</v>
      </c>
      <c r="FO6" s="115">
        <f>FO7</f>
        <v>45863</v>
      </c>
      <c r="FP6" s="116">
        <f>FO6</f>
        <v>45863</v>
      </c>
      <c r="FQ6" s="116">
        <f t="shared" ref="FQ6:FU6" si="24">FP6</f>
        <v>45863</v>
      </c>
      <c r="FR6" s="116">
        <f t="shared" si="24"/>
        <v>45863</v>
      </c>
      <c r="FS6" s="116">
        <f t="shared" si="24"/>
        <v>45863</v>
      </c>
      <c r="FT6" s="116">
        <f t="shared" si="24"/>
        <v>45863</v>
      </c>
      <c r="FU6" s="116">
        <f t="shared" si="24"/>
        <v>45863</v>
      </c>
      <c r="FV6" s="115">
        <f>FV7</f>
        <v>45864</v>
      </c>
      <c r="FW6" s="116">
        <f>FV6</f>
        <v>45864</v>
      </c>
      <c r="FX6" s="116">
        <f t="shared" ref="FX6:GB6" si="25">FW6</f>
        <v>45864</v>
      </c>
      <c r="FY6" s="116">
        <f t="shared" si="25"/>
        <v>45864</v>
      </c>
      <c r="FZ6" s="116">
        <f t="shared" si="25"/>
        <v>45864</v>
      </c>
      <c r="GA6" s="116">
        <f t="shared" si="25"/>
        <v>45864</v>
      </c>
      <c r="GB6" s="116">
        <f t="shared" si="25"/>
        <v>45864</v>
      </c>
      <c r="GC6" s="115">
        <f>GC7</f>
        <v>45865</v>
      </c>
      <c r="GD6" s="116">
        <f>GC6</f>
        <v>45865</v>
      </c>
      <c r="GE6" s="116">
        <f t="shared" ref="GE6:GI6" si="26">GD6</f>
        <v>45865</v>
      </c>
      <c r="GF6" s="116">
        <f t="shared" si="26"/>
        <v>45865</v>
      </c>
      <c r="GG6" s="116">
        <f t="shared" si="26"/>
        <v>45865</v>
      </c>
      <c r="GH6" s="116">
        <f t="shared" si="26"/>
        <v>45865</v>
      </c>
      <c r="GI6" s="116">
        <f t="shared" si="26"/>
        <v>45865</v>
      </c>
      <c r="GJ6" s="115">
        <f>GJ7</f>
        <v>45866</v>
      </c>
      <c r="GK6" s="116">
        <f>GJ6</f>
        <v>45866</v>
      </c>
      <c r="GL6" s="116">
        <f t="shared" ref="GL6:GP6" si="27">GK6</f>
        <v>45866</v>
      </c>
      <c r="GM6" s="116">
        <f t="shared" si="27"/>
        <v>45866</v>
      </c>
      <c r="GN6" s="116">
        <f t="shared" si="27"/>
        <v>45866</v>
      </c>
      <c r="GO6" s="116">
        <f t="shared" si="27"/>
        <v>45866</v>
      </c>
      <c r="GP6" s="116">
        <f t="shared" si="27"/>
        <v>45866</v>
      </c>
      <c r="GQ6" s="115">
        <f>GQ7</f>
        <v>45867</v>
      </c>
      <c r="GR6" s="116">
        <f>GQ6</f>
        <v>45867</v>
      </c>
      <c r="GS6" s="116">
        <f t="shared" ref="GS6:GW6" si="28">GR6</f>
        <v>45867</v>
      </c>
      <c r="GT6" s="116">
        <f t="shared" si="28"/>
        <v>45867</v>
      </c>
      <c r="GU6" s="116">
        <f t="shared" si="28"/>
        <v>45867</v>
      </c>
      <c r="GV6" s="116">
        <f t="shared" si="28"/>
        <v>45867</v>
      </c>
      <c r="GW6" s="116">
        <f t="shared" si="28"/>
        <v>45867</v>
      </c>
      <c r="GX6" s="115">
        <f>GX7</f>
        <v>45868</v>
      </c>
      <c r="GY6" s="116">
        <f>GX6</f>
        <v>45868</v>
      </c>
      <c r="GZ6" s="116">
        <f t="shared" ref="GZ6:HD6" si="29">GY6</f>
        <v>45868</v>
      </c>
      <c r="HA6" s="116">
        <f t="shared" si="29"/>
        <v>45868</v>
      </c>
      <c r="HB6" s="116">
        <f t="shared" si="29"/>
        <v>45868</v>
      </c>
      <c r="HC6" s="116">
        <f t="shared" si="29"/>
        <v>45868</v>
      </c>
      <c r="HD6" s="116">
        <f t="shared" si="29"/>
        <v>45868</v>
      </c>
      <c r="HE6" s="115">
        <f>HE7</f>
        <v>45869</v>
      </c>
      <c r="HF6" s="116">
        <f>HE6</f>
        <v>45869</v>
      </c>
      <c r="HG6" s="116">
        <f t="shared" ref="HG6:HK6" si="30">HF6</f>
        <v>45869</v>
      </c>
      <c r="HH6" s="116">
        <f t="shared" si="30"/>
        <v>45869</v>
      </c>
      <c r="HI6" s="116">
        <f t="shared" si="30"/>
        <v>45869</v>
      </c>
      <c r="HJ6" s="116">
        <f t="shared" si="30"/>
        <v>45869</v>
      </c>
      <c r="HK6" s="116">
        <f t="shared" si="30"/>
        <v>45869</v>
      </c>
      <c r="HL6" s="115">
        <f>HL7</f>
        <v>45870</v>
      </c>
      <c r="HM6" s="116">
        <f>HL6</f>
        <v>45870</v>
      </c>
      <c r="HN6" s="116">
        <f t="shared" ref="HN6:HR6" si="31">HM6</f>
        <v>45870</v>
      </c>
      <c r="HO6" s="116">
        <f t="shared" si="31"/>
        <v>45870</v>
      </c>
      <c r="HP6" s="116">
        <f t="shared" si="31"/>
        <v>45870</v>
      </c>
      <c r="HQ6" s="116">
        <f t="shared" si="31"/>
        <v>45870</v>
      </c>
      <c r="HR6" s="116">
        <f t="shared" si="31"/>
        <v>45870</v>
      </c>
      <c r="HS6" s="115">
        <f>HS7</f>
        <v>45871</v>
      </c>
      <c r="HT6" s="116">
        <f>HS6</f>
        <v>45871</v>
      </c>
      <c r="HU6" s="116">
        <f t="shared" ref="HU6:HY6" si="32">HT6</f>
        <v>45871</v>
      </c>
      <c r="HV6" s="116">
        <f t="shared" si="32"/>
        <v>45871</v>
      </c>
      <c r="HW6" s="116">
        <f t="shared" si="32"/>
        <v>45871</v>
      </c>
      <c r="HX6" s="116">
        <f t="shared" si="32"/>
        <v>45871</v>
      </c>
      <c r="HY6" s="116">
        <f t="shared" si="32"/>
        <v>45871</v>
      </c>
      <c r="HZ6" s="115">
        <f>HZ7</f>
        <v>45872</v>
      </c>
      <c r="IA6" s="116">
        <f>HZ6</f>
        <v>45872</v>
      </c>
      <c r="IB6" s="116">
        <f t="shared" ref="IB6:IF6" si="33">IA6</f>
        <v>45872</v>
      </c>
      <c r="IC6" s="116">
        <f t="shared" si="33"/>
        <v>45872</v>
      </c>
      <c r="ID6" s="116">
        <f t="shared" si="33"/>
        <v>45872</v>
      </c>
      <c r="IE6" s="116">
        <f t="shared" si="33"/>
        <v>45872</v>
      </c>
      <c r="IF6" s="116">
        <f t="shared" si="33"/>
        <v>45872</v>
      </c>
      <c r="IG6" s="115">
        <f>IG7</f>
        <v>45873</v>
      </c>
      <c r="IH6" s="116">
        <f>IG6</f>
        <v>45873</v>
      </c>
      <c r="II6" s="116">
        <f t="shared" ref="II6:IM6" si="34">IH6</f>
        <v>45873</v>
      </c>
      <c r="IJ6" s="116">
        <f t="shared" si="34"/>
        <v>45873</v>
      </c>
      <c r="IK6" s="116">
        <f t="shared" si="34"/>
        <v>45873</v>
      </c>
      <c r="IL6" s="116">
        <f t="shared" si="34"/>
        <v>45873</v>
      </c>
      <c r="IM6" s="116">
        <f t="shared" si="34"/>
        <v>45873</v>
      </c>
      <c r="IN6" s="115">
        <f>IN7</f>
        <v>45874</v>
      </c>
      <c r="IO6" s="116">
        <f>IN6</f>
        <v>45874</v>
      </c>
      <c r="IP6" s="116">
        <f t="shared" ref="IP6:IT6" si="35">IO6</f>
        <v>45874</v>
      </c>
      <c r="IQ6" s="116">
        <f t="shared" si="35"/>
        <v>45874</v>
      </c>
      <c r="IR6" s="116">
        <f t="shared" si="35"/>
        <v>45874</v>
      </c>
      <c r="IS6" s="116">
        <f t="shared" si="35"/>
        <v>45874</v>
      </c>
      <c r="IT6" s="116">
        <f t="shared" si="35"/>
        <v>45874</v>
      </c>
    </row>
    <row r="7" spans="1:254" s="55" customFormat="1" ht="20.25" customHeight="1">
      <c r="A7" s="109" t="s">
        <v>432</v>
      </c>
      <c r="B7" s="98"/>
      <c r="C7" s="97">
        <f>'Time Calc'!O6</f>
        <v>45839</v>
      </c>
      <c r="D7" s="97"/>
      <c r="E7" s="97"/>
      <c r="F7" s="96"/>
      <c r="G7" s="95" t="str">
        <f>IF(OR('Time Sheet KN'!U$6="Sen",'Time Sheet KN'!U$6="Sel",'Time Sheet KN'!U$6="Rab",'Time Sheet KN'!U$6="Kam",'Time Sheet KN'!U$6="Jum",'Time Sheet KN'!U$6="Sab"),"Working Day",
IF('Time Sheet KN'!U$6="Mgg","Sunday-Non Working Day",
IF('Time Sheet KN'!U$6="Hon","Public Holiday","")))</f>
        <v>Working Day</v>
      </c>
      <c r="H7" s="95"/>
      <c r="I7" s="95"/>
      <c r="J7" s="97">
        <f>'Time Calc'!V6</f>
        <v>45840</v>
      </c>
      <c r="K7" s="97"/>
      <c r="L7" s="97"/>
      <c r="M7" s="96"/>
      <c r="N7" s="95" t="str">
        <f>IF(OR('Time Sheet KN'!AB$6="Sen",'Time Sheet KN'!AB$6="Sel",'Time Sheet KN'!AB$6="Rab",'Time Sheet KN'!AB$6="Kam",'Time Sheet KN'!AB$6="Jum",'Time Sheet KN'!AB$6="Sab"),"Working Day",
IF('Time Sheet KN'!AB$6="Mgg","Sunday-Non Working Day",
IF('Time Sheet KN'!AB$6="Hon","Public Holiday","")))</f>
        <v>Working Day</v>
      </c>
      <c r="O7" s="95"/>
      <c r="P7" s="95"/>
      <c r="Q7" s="97">
        <f>'Time Calc'!AC6</f>
        <v>45841</v>
      </c>
      <c r="R7" s="97"/>
      <c r="S7" s="97"/>
      <c r="T7" s="96"/>
      <c r="U7" s="95" t="str">
        <f>IF(OR('Time Sheet KN'!AI$6="Sen",'Time Sheet KN'!AI$6="Sel",'Time Sheet KN'!AI$6="Rab",'Time Sheet KN'!AI$6="Kam",'Time Sheet KN'!AI$6="Jum",'Time Sheet KN'!AI$6="Sab"),"Working Day",
IF('Time Sheet KN'!AI$6="Mgg","Sunday-Non Working Day",
IF('Time Sheet KN'!AI$6="Hon","Public Holiday","")))</f>
        <v>Working Day</v>
      </c>
      <c r="V7" s="95"/>
      <c r="W7" s="95"/>
      <c r="X7" s="97">
        <f>'Time Calc'!AJ6</f>
        <v>45842</v>
      </c>
      <c r="Y7" s="97"/>
      <c r="Z7" s="97"/>
      <c r="AA7" s="96"/>
      <c r="AB7" s="95" t="str">
        <f>IF(OR('Time Sheet KN'!AP$6="Sen",'Time Sheet KN'!AP$6="Sel",'Time Sheet KN'!AP$6="Rab",'Time Sheet KN'!AP$6="Kam",'Time Sheet KN'!AP$6="Jum",'Time Sheet KN'!AP$6="Sab"),"Working Day",
IF('Time Sheet KN'!AP$6="Mgg","Sunday-Non Working Day",
IF('Time Sheet KN'!AP$6="Hon","Public Holiday","")))</f>
        <v>Working Day</v>
      </c>
      <c r="AC7" s="95"/>
      <c r="AD7" s="95"/>
      <c r="AE7" s="97">
        <f>'Time Calc'!AQ6</f>
        <v>45843</v>
      </c>
      <c r="AF7" s="97"/>
      <c r="AG7" s="97"/>
      <c r="AH7" s="96"/>
      <c r="AI7" s="95" t="str">
        <f>IF(OR('Time Sheet KN'!AW$6="Sen",'Time Sheet KN'!AW$6="Sel",'Time Sheet KN'!AW$6="Rab",'Time Sheet KN'!AW$6="Kam",'Time Sheet KN'!AW$6="Jum",'Time Sheet KN'!AW$6="Sab"),"Working Day",
IF('Time Sheet KN'!AW$6="Mgg","Sunday-Non Working Day",
IF('Time Sheet KN'!AW$6="Hon","Public Holiday","")))</f>
        <v>Working Day</v>
      </c>
      <c r="AJ7" s="95"/>
      <c r="AK7" s="95"/>
      <c r="AL7" s="97">
        <f>'Time Calc'!AX6</f>
        <v>45844</v>
      </c>
      <c r="AM7" s="97"/>
      <c r="AN7" s="97"/>
      <c r="AO7" s="96"/>
      <c r="AP7" s="95" t="str">
        <f>IF(OR('Time Sheet KN'!BD$6="Sen",'Time Sheet KN'!BD$6="Sel",'Time Sheet KN'!BD$6="Rab",'Time Sheet KN'!BD$6="Kam",'Time Sheet KN'!BD$6="Jum",'Time Sheet KN'!BD$6="Sab"),"Working Day",
IF('Time Sheet KN'!BD$6="Mgg","Sunday-Non Working Day",
IF('Time Sheet KN'!BD$6="Hon","Public Holiday","")))</f>
        <v>Sunday-Non Working Day</v>
      </c>
      <c r="AQ7" s="95"/>
      <c r="AR7" s="95"/>
      <c r="AS7" s="97">
        <f>'Time Calc'!BE6</f>
        <v>45845</v>
      </c>
      <c r="AT7" s="97"/>
      <c r="AU7" s="97"/>
      <c r="AV7" s="96"/>
      <c r="AW7" s="95" t="str">
        <f>IF(OR('Time Sheet KN'!BK$6="Sen",'Time Sheet KN'!BK$6="Sel",'Time Sheet KN'!BK$6="Rab",'Time Sheet KN'!BK$6="Kam",'Time Sheet KN'!BK$6="Jum",'Time Sheet KN'!BK$6="Sab"),"Working Day",
IF('Time Sheet KN'!BK$6="Mgg","Sunday-Non Working Day",
IF('Time Sheet KN'!BK$6="Hon","Public Holiday","")))</f>
        <v>Working Day</v>
      </c>
      <c r="AX7" s="95"/>
      <c r="AY7" s="95"/>
      <c r="AZ7" s="97">
        <f>'Time Calc'!BL6</f>
        <v>45846</v>
      </c>
      <c r="BA7" s="97"/>
      <c r="BB7" s="97"/>
      <c r="BC7" s="96"/>
      <c r="BD7" s="95" t="str">
        <f>IF(OR('Time Sheet KN'!BR$6="Sen",'Time Sheet KN'!BR$6="Sel",'Time Sheet KN'!BR$6="Rab",'Time Sheet KN'!BR$6="Kam",'Time Sheet KN'!BR$6="Jum",'Time Sheet KN'!BR$6="Sab"),"Working Day",
IF('Time Sheet KN'!BR$6="Mgg","Sunday-Non Working Day",
IF('Time Sheet KN'!BR$6="Hon","Public Holiday","")))</f>
        <v>Working Day</v>
      </c>
      <c r="BE7" s="95"/>
      <c r="BF7" s="95"/>
      <c r="BG7" s="97">
        <f>'Time Calc'!BS6</f>
        <v>45847</v>
      </c>
      <c r="BH7" s="97"/>
      <c r="BI7" s="97"/>
      <c r="BJ7" s="96"/>
      <c r="BK7" s="95" t="str">
        <f>IF(OR('Time Sheet KN'!BY$6="Sen",'Time Sheet KN'!BY$6="Sel",'Time Sheet KN'!BY$6="Rab",'Time Sheet KN'!BY$6="Kam",'Time Sheet KN'!BY$6="Jum",'Time Sheet KN'!BY$6="Sab"),"Working Day",
IF('Time Sheet KN'!BY$6="Mgg","Sunday-Non Working Day",
IF('Time Sheet KN'!BY$6="Hon","Public Holiday","")))</f>
        <v>Working Day</v>
      </c>
      <c r="BL7" s="95"/>
      <c r="BM7" s="95"/>
      <c r="BN7" s="97">
        <f>'Time Calc'!BZ6</f>
        <v>45848</v>
      </c>
      <c r="BO7" s="97"/>
      <c r="BP7" s="97"/>
      <c r="BQ7" s="96"/>
      <c r="BR7" s="95" t="str">
        <f>IF(OR('Time Sheet KN'!CF$6="Sen",'Time Sheet KN'!CF$6="Sel",'Time Sheet KN'!CF$6="Rab",'Time Sheet KN'!CF$6="Kam",'Time Sheet KN'!CF$6="Jum",'Time Sheet KN'!CF$6="Sab"),"Working Day",
IF('Time Sheet KN'!CF$6="Mgg","Sunday-Non Working Day",
IF('Time Sheet KN'!CF$6="Hon","Public Holiday","")))</f>
        <v>Working Day</v>
      </c>
      <c r="BS7" s="95"/>
      <c r="BT7" s="95"/>
      <c r="BU7" s="97">
        <f>'Time Calc'!CG6</f>
        <v>45849</v>
      </c>
      <c r="BV7" s="97"/>
      <c r="BW7" s="97"/>
      <c r="BX7" s="96"/>
      <c r="BY7" s="95" t="str">
        <f>IF(OR('Time Sheet KN'!CM$6="Sen",'Time Sheet KN'!CM$6="Sel",'Time Sheet KN'!CM$6="Rab",'Time Sheet KN'!CM$6="Kam",'Time Sheet KN'!CM$6="Jum",'Time Sheet KN'!CM$6="Sab"),"Working Day",
IF('Time Sheet KN'!CM$6="Mgg","Sunday-Non Working Day",
IF('Time Sheet KN'!CM$6="Hon","Public Holiday","")))</f>
        <v>Working Day</v>
      </c>
      <c r="BZ7" s="95"/>
      <c r="CA7" s="95"/>
      <c r="CB7" s="97">
        <f>'Time Calc'!CN6</f>
        <v>45850</v>
      </c>
      <c r="CC7" s="97"/>
      <c r="CD7" s="97"/>
      <c r="CE7" s="96"/>
      <c r="CF7" s="95" t="str">
        <f>IF(OR('Time Sheet KN'!CT$6="Sen",'Time Sheet KN'!CT$6="Sel",'Time Sheet KN'!CT$6="Rab",'Time Sheet KN'!CT$6="Kam",'Time Sheet KN'!CT$6="Jum",'Time Sheet KN'!CT$6="Sab"),"Working Day",
IF('Time Sheet KN'!CT$6="Mgg","Sunday-Non Working Day",
IF('Time Sheet KN'!CT$6="Hon","Public Holiday","")))</f>
        <v>Working Day</v>
      </c>
      <c r="CG7" s="95"/>
      <c r="CH7" s="95"/>
      <c r="CI7" s="97">
        <f>'Time Calc'!CU6</f>
        <v>45851</v>
      </c>
      <c r="CJ7" s="97"/>
      <c r="CK7" s="97"/>
      <c r="CL7" s="96"/>
      <c r="CM7" s="95" t="str">
        <f>IF(OR('Time Sheet KN'!DA$6="Sen",'Time Sheet KN'!DA$6="Sel",'Time Sheet KN'!DA$6="Rab",'Time Sheet KN'!DA$6="Kam",'Time Sheet KN'!DA$6="Jum",'Time Sheet KN'!DA$6="Sab"),"Working Day",
IF('Time Sheet KN'!DA$6="Mgg","Sunday-Non Working Day",
IF('Time Sheet KN'!DA$6="Hon","Public Holiday","")))</f>
        <v>Sunday-Non Working Day</v>
      </c>
      <c r="CN7" s="95"/>
      <c r="CO7" s="95"/>
      <c r="CP7" s="97">
        <f>'Time Calc'!DB6</f>
        <v>45852</v>
      </c>
      <c r="CQ7" s="97"/>
      <c r="CR7" s="97"/>
      <c r="CS7" s="96"/>
      <c r="CT7" s="95" t="str">
        <f>IF(OR('Time Sheet KN'!DH$6="Sen",'Time Sheet KN'!DH$6="Sel",'Time Sheet KN'!DH$6="Rab",'Time Sheet KN'!DH$6="Kam",'Time Sheet KN'!DH$6="Jum",'Time Sheet KN'!DH$6="Sab"),"Working Day",
IF('Time Sheet KN'!DH$6="Mgg","Sunday-Non Working Day",
IF('Time Sheet KN'!DH$6="Hon","Public Holiday","")))</f>
        <v>Working Day</v>
      </c>
      <c r="CU7" s="95"/>
      <c r="CV7" s="95"/>
      <c r="CW7" s="97">
        <f>'Time Calc'!DI6</f>
        <v>45853</v>
      </c>
      <c r="CX7" s="97"/>
      <c r="CY7" s="97"/>
      <c r="CZ7" s="96"/>
      <c r="DA7" s="95" t="str">
        <f>IF(OR('Time Sheet KN'!DO$6="Sen",'Time Sheet KN'!DO$6="Sel",'Time Sheet KN'!DO$6="Rab",'Time Sheet KN'!DO$6="Kam",'Time Sheet KN'!DO$6="Jum",'Time Sheet KN'!DO$6="Sab"),"Working Day",
IF('Time Sheet KN'!DO$6="Mgg","Sunday-Non Working Day",
IF('Time Sheet KN'!DO$6="Hon","Public Holiday","")))</f>
        <v>Working Day</v>
      </c>
      <c r="DB7" s="95"/>
      <c r="DC7" s="95"/>
      <c r="DD7" s="97">
        <f>'Time Calc'!DP6</f>
        <v>45854</v>
      </c>
      <c r="DE7" s="97"/>
      <c r="DF7" s="97"/>
      <c r="DG7" s="96"/>
      <c r="DH7" s="95" t="str">
        <f>IF(OR('Time Sheet KN'!DV$6="Sen",'Time Sheet KN'!DV$6="Sel",'Time Sheet KN'!DV$6="Rab",'Time Sheet KN'!DV$6="Kam",'Time Sheet KN'!DV$6="Jum",'Time Sheet KN'!DV$6="Sab"),"Working Day",
IF('Time Sheet KN'!DV$6="Mgg","Sunday-Non Working Day",
IF('Time Sheet KN'!DV$6="Hon","Public Holiday","")))</f>
        <v>Working Day</v>
      </c>
      <c r="DI7" s="95"/>
      <c r="DJ7" s="95"/>
      <c r="DK7" s="97">
        <f>'Time Calc'!DW6</f>
        <v>45855</v>
      </c>
      <c r="DL7" s="97"/>
      <c r="DM7" s="97"/>
      <c r="DN7" s="96"/>
      <c r="DO7" s="95" t="str">
        <f>IF(OR('Time Sheet KN'!EC$6="Sen",'Time Sheet KN'!EC$6="Sel",'Time Sheet KN'!EC$6="Rab",'Time Sheet KN'!EC$6="Kam",'Time Sheet KN'!EC$6="Jum",'Time Sheet KN'!EC$6="Sab"),"Working Day",
IF('Time Sheet KN'!EC$6="Mgg","Sunday-Non Working Day",
IF('Time Sheet KN'!EC$6="Hon","Public Holiday","")))</f>
        <v>Working Day</v>
      </c>
      <c r="DP7" s="95"/>
      <c r="DQ7" s="95"/>
      <c r="DR7" s="97">
        <f>'Time Calc'!ED6</f>
        <v>45856</v>
      </c>
      <c r="DS7" s="97"/>
      <c r="DT7" s="97"/>
      <c r="DU7" s="96"/>
      <c r="DV7" s="95" t="str">
        <f>IF(OR('Time Sheet KN'!EJ$6="Sen",'Time Sheet KN'!EJ$6="Sel",'Time Sheet KN'!EJ$6="Rab",'Time Sheet KN'!EJ$6="Kam",'Time Sheet KN'!EJ$6="Jum",'Time Sheet KN'!EJ$6="Sab"),"Working Day",
IF('Time Sheet KN'!EJ$6="Mgg","Sunday-Non Working Day",
IF('Time Sheet KN'!EJ$6="Hon","Public Holiday","")))</f>
        <v>Working Day</v>
      </c>
      <c r="DW7" s="95"/>
      <c r="DX7" s="95"/>
      <c r="DY7" s="97">
        <f>'Time Calc'!EK6</f>
        <v>45857</v>
      </c>
      <c r="DZ7" s="97"/>
      <c r="EA7" s="97"/>
      <c r="EB7" s="96"/>
      <c r="EC7" s="95" t="str">
        <f>IF(OR('Time Sheet KN'!EQ$6="Sen",'Time Sheet KN'!EQ$6="Sel",'Time Sheet KN'!EQ$6="Rab",'Time Sheet KN'!EQ$6="Kam",'Time Sheet KN'!EQ$6="Jum",'Time Sheet KN'!EQ$6="Sab"),"Working Day",
IF('Time Sheet KN'!EQ$6="Mgg","Sunday-Non Working Day",
IF('Time Sheet KN'!EQ$6="Hon","Public Holiday","")))</f>
        <v>Working Day</v>
      </c>
      <c r="ED7" s="95"/>
      <c r="EE7" s="95"/>
      <c r="EF7" s="97">
        <f>'Time Calc'!ER6</f>
        <v>45858</v>
      </c>
      <c r="EG7" s="97"/>
      <c r="EH7" s="97"/>
      <c r="EI7" s="96"/>
      <c r="EJ7" s="95" t="str">
        <f>IF(OR('Time Sheet KN'!EX$6="Sen",'Time Sheet KN'!EX$6="Sel",'Time Sheet KN'!EX$6="Rab",'Time Sheet KN'!EX$6="Kam",'Time Sheet KN'!EX$6="Jum",'Time Sheet KN'!EX$6="Sab"),"Working Day",
IF('Time Sheet KN'!EX$6="Mgg","Sunday-Non Working Day",
IF('Time Sheet KN'!EX$6="Hon","Public Holiday","")))</f>
        <v>Sunday-Non Working Day</v>
      </c>
      <c r="EK7" s="95"/>
      <c r="EL7" s="95"/>
      <c r="EM7" s="97">
        <f>'Time Calc'!EY6</f>
        <v>45859</v>
      </c>
      <c r="EN7" s="97"/>
      <c r="EO7" s="97"/>
      <c r="EP7" s="96"/>
      <c r="EQ7" s="95" t="str">
        <f>IF(OR('Time Sheet KN'!FE$6="Sen",'Time Sheet KN'!FE$6="Sel",'Time Sheet KN'!FE$6="Rab",'Time Sheet KN'!FE$6="Kam",'Time Sheet KN'!FE$6="Jum",'Time Sheet KN'!FE$6="Sab"),"Working Day",
IF('Time Sheet KN'!FE$6="Mgg","Sunday-Non Working Day",
IF('Time Sheet KN'!FE$6="Hon","Public Holiday","")))</f>
        <v>Working Day</v>
      </c>
      <c r="ER7" s="95"/>
      <c r="ES7" s="95"/>
      <c r="ET7" s="97">
        <f>'Time Calc'!FF6</f>
        <v>45860</v>
      </c>
      <c r="EU7" s="97"/>
      <c r="EV7" s="97"/>
      <c r="EW7" s="96"/>
      <c r="EX7" s="95" t="str">
        <f>IF(OR('Time Sheet KN'!FL$6="Sen",'Time Sheet KN'!FL$6="Sel",'Time Sheet KN'!FL$6="Rab",'Time Sheet KN'!FL$6="Kam",'Time Sheet KN'!FL$6="Jum",'Time Sheet KN'!FL$6="Sab"),"Working Day",
IF('Time Sheet KN'!FL$6="Mgg","Sunday-Non Working Day",
IF('Time Sheet KN'!FL$6="Hon","Public Holiday","")))</f>
        <v>Working Day</v>
      </c>
      <c r="EY7" s="95"/>
      <c r="EZ7" s="95"/>
      <c r="FA7" s="97">
        <f>'Time Calc'!FM6</f>
        <v>45861</v>
      </c>
      <c r="FB7" s="97"/>
      <c r="FC7" s="97"/>
      <c r="FD7" s="96"/>
      <c r="FE7" s="95" t="str">
        <f>IF(OR('Time Sheet KN'!FS$6="Sen",'Time Sheet KN'!FS$6="Sel",'Time Sheet KN'!FS$6="Rab",'Time Sheet KN'!FS$6="Kam",'Time Sheet KN'!FS$6="Jum",'Time Sheet KN'!FS$6="Sab"),"Working Day",
IF('Time Sheet KN'!FS$6="Mgg","Sunday-Non Working Day",
IF('Time Sheet KN'!FS$6="Hon","Public Holiday","")))</f>
        <v>Working Day</v>
      </c>
      <c r="FF7" s="95"/>
      <c r="FG7" s="95"/>
      <c r="FH7" s="97">
        <f>'Time Calc'!FT6</f>
        <v>45862</v>
      </c>
      <c r="FI7" s="97"/>
      <c r="FJ7" s="97"/>
      <c r="FK7" s="96"/>
      <c r="FL7" s="95" t="str">
        <f>IF(OR('Time Sheet KN'!FZ$6="Sen",'Time Sheet KN'!FZ$6="Sel",'Time Sheet KN'!FZ$6="Rab",'Time Sheet KN'!FZ$6="Kam",'Time Sheet KN'!FZ$6="Jum",'Time Sheet KN'!FZ$6="Sab"),"Working Day",
IF('Time Sheet KN'!FZ$6="Mgg","Sunday-Non Working Day",
IF('Time Sheet KN'!FZ$6="Hon","Public Holiday","")))</f>
        <v>Working Day</v>
      </c>
      <c r="FM7" s="95"/>
      <c r="FN7" s="95"/>
      <c r="FO7" s="97">
        <f>'Time Calc'!GA6</f>
        <v>45863</v>
      </c>
      <c r="FP7" s="97"/>
      <c r="FQ7" s="97"/>
      <c r="FR7" s="96"/>
      <c r="FS7" s="95" t="str">
        <f>IF(OR('Time Sheet KN'!GG$6="Sen",'Time Sheet KN'!GG$6="Sel",'Time Sheet KN'!GG$6="Rab",'Time Sheet KN'!GG$6="Kam",'Time Sheet KN'!GG$6="Jum",'Time Sheet KN'!GG$6="Sab"),"Working Day",
IF('Time Sheet KN'!GG$6="Mgg","Sunday-Non Working Day",
IF('Time Sheet KN'!GG$6="Hon","Public Holiday","")))</f>
        <v>Working Day</v>
      </c>
      <c r="FT7" s="95"/>
      <c r="FU7" s="95"/>
      <c r="FV7" s="97">
        <f>'Time Calc'!GH6</f>
        <v>45864</v>
      </c>
      <c r="FW7" s="97"/>
      <c r="FX7" s="97"/>
      <c r="FY7" s="96"/>
      <c r="FZ7" s="95" t="str">
        <f>IF(OR('Time Sheet KN'!GN$6="Sen",'Time Sheet KN'!GN$6="Sel",'Time Sheet KN'!GN$6="Rab",'Time Sheet KN'!GN$6="Kam",'Time Sheet KN'!GN$6="Jum",'Time Sheet KN'!GN$6="Sab"),"Working Day",
IF('Time Sheet KN'!GN$6="Mgg","Sunday-Non Working Day",
IF('Time Sheet KN'!GN$6="Hon","Public Holiday","")))</f>
        <v>Working Day</v>
      </c>
      <c r="GA7" s="95"/>
      <c r="GB7" s="95"/>
      <c r="GC7" s="97">
        <f>'Time Calc'!GO6</f>
        <v>45865</v>
      </c>
      <c r="GD7" s="97"/>
      <c r="GE7" s="97"/>
      <c r="GF7" s="96"/>
      <c r="GG7" s="95" t="str">
        <f>IF(OR('Time Sheet KN'!GU$6="Sen",'Time Sheet KN'!GU$6="Sel",'Time Sheet KN'!GU$6="Rab",'Time Sheet KN'!GU$6="Kam",'Time Sheet KN'!GU$6="Jum",'Time Sheet KN'!GU$6="Sab"),"Working Day",
IF('Time Sheet KN'!GU$6="Mgg","Sunday-Non Working Day",
IF('Time Sheet KN'!GU$6="Hon","Public Holiday","")))</f>
        <v>Sunday-Non Working Day</v>
      </c>
      <c r="GH7" s="95"/>
      <c r="GI7" s="95"/>
      <c r="GJ7" s="97">
        <f>'Time Calc'!GV6</f>
        <v>45866</v>
      </c>
      <c r="GK7" s="97"/>
      <c r="GL7" s="97"/>
      <c r="GM7" s="96"/>
      <c r="GN7" s="95" t="str">
        <f>IF(OR('Time Sheet KN'!HB$6="Sen",'Time Sheet KN'!HB$6="Sel",'Time Sheet KN'!HB$6="Rab",'Time Sheet KN'!HB$6="Kam",'Time Sheet KN'!HB$6="Jum",'Time Sheet KN'!HB$6="Sab"),"Working Day",
IF('Time Sheet KN'!HB$6="Mgg","Sunday-Non Working Day",
IF('Time Sheet KN'!HB$6="Hon","Public Holiday","")))</f>
        <v>Working Day</v>
      </c>
      <c r="GO7" s="95"/>
      <c r="GP7" s="95"/>
      <c r="GQ7" s="97">
        <f>'Time Calc'!HC6</f>
        <v>45867</v>
      </c>
      <c r="GR7" s="97"/>
      <c r="GS7" s="97"/>
      <c r="GT7" s="96"/>
      <c r="GU7" s="95" t="str">
        <f>IF(OR('Time Sheet KN'!HI$6="Sen",'Time Sheet KN'!HI$6="Sel",'Time Sheet KN'!HI$6="Rab",'Time Sheet KN'!HI$6="Kam",'Time Sheet KN'!HI$6="Jum",'Time Sheet KN'!HI$6="Sab"),"Working Day",
IF('Time Sheet KN'!HI$6="Mgg","Sunday-Non Working Day",
IF('Time Sheet KN'!HI$6="Hon","Public Holiday","")))</f>
        <v>Working Day</v>
      </c>
      <c r="GV7" s="95"/>
      <c r="GW7" s="95"/>
      <c r="GX7" s="97">
        <f>'Time Calc'!HJ6</f>
        <v>45868</v>
      </c>
      <c r="GY7" s="97"/>
      <c r="GZ7" s="97"/>
      <c r="HA7" s="96"/>
      <c r="HB7" s="95" t="str">
        <f>IF(OR('Time Sheet KN'!HP$6="Sen",'Time Sheet KN'!HP$6="Sel",'Time Sheet KN'!HP$6="Rab",'Time Sheet KN'!HP$6="Kam",'Time Sheet KN'!HP$6="Jum",'Time Sheet KN'!HP$6="Sab"),"Working Day",
IF('Time Sheet KN'!HP$6="Mgg","Sunday-Non Working Day",
IF('Time Sheet KN'!HP$6="Hon","Public Holiday","")))</f>
        <v>Working Day</v>
      </c>
      <c r="HC7" s="95"/>
      <c r="HD7" s="95"/>
      <c r="HE7" s="97">
        <f>'Time Calc'!HQ6</f>
        <v>45869</v>
      </c>
      <c r="HF7" s="97"/>
      <c r="HG7" s="97"/>
      <c r="HH7" s="96"/>
      <c r="HI7" s="95" t="str">
        <f>IF(OR('Time Sheet KN'!HW$6="Sen",'Time Sheet KN'!HW$6="Sel",'Time Sheet KN'!HW$6="Rab",'Time Sheet KN'!HW$6="Kam",'Time Sheet KN'!HW$6="Jum",'Time Sheet KN'!HW$6="Sab"),"Working Day",
IF('Time Sheet KN'!HW$6="Mgg","Sunday-Non Working Day",
IF('Time Sheet KN'!HW$6="Hon","Public Holiday","")))</f>
        <v>Working Day</v>
      </c>
      <c r="HJ7" s="95"/>
      <c r="HK7" s="95"/>
      <c r="HL7" s="97">
        <f>'Time Calc'!HX6</f>
        <v>45870</v>
      </c>
      <c r="HM7" s="97"/>
      <c r="HN7" s="97"/>
      <c r="HO7" s="96"/>
      <c r="HP7" s="95" t="str">
        <f>IF(OR('Time Sheet KN'!ID$6="Sen",'Time Sheet KN'!ID$6="Sel",'Time Sheet KN'!ID$6="Rab",'Time Sheet KN'!ID$6="Kam",'Time Sheet KN'!ID$6="Jum",'Time Sheet KN'!ID$6="Sab"),"Working Day",
IF('Time Sheet KN'!ID$6="Mgg","Sunday-Non Working Day",
IF('Time Sheet KN'!ID$6="Hon","Public Holiday","")))</f>
        <v>Working Day</v>
      </c>
      <c r="HQ7" s="95"/>
      <c r="HR7" s="95"/>
      <c r="HS7" s="97">
        <f>'Time Calc'!IE6</f>
        <v>45871</v>
      </c>
      <c r="HT7" s="97"/>
      <c r="HU7" s="97"/>
      <c r="HV7" s="96"/>
      <c r="HW7" s="95" t="str">
        <f>IF(OR('Time Sheet KN'!IK$6="Sen",'Time Sheet KN'!IK$6="Sel",'Time Sheet KN'!IK$6="Rab",'Time Sheet KN'!IK$6="Kam",'Time Sheet KN'!IK$6="Jum",'Time Sheet KN'!IK$6="Sab"),"Working Day",
IF('Time Sheet KN'!IK$6="Mgg","Sunday-Non Working Day",
IF('Time Sheet KN'!IK$6="Hon","Public Holiday","")))</f>
        <v>Working Day</v>
      </c>
      <c r="HX7" s="95"/>
      <c r="HY7" s="95"/>
      <c r="HZ7" s="97">
        <f>'Time Calc'!IL6</f>
        <v>45872</v>
      </c>
      <c r="IA7" s="97"/>
      <c r="IB7" s="97"/>
      <c r="IC7" s="96"/>
      <c r="ID7" s="95" t="str">
        <f>IF(OR('Time Sheet KN'!IR$6="Sen",'Time Sheet KN'!IR$6="Sel",'Time Sheet KN'!IR$6="Rab",'Time Sheet KN'!IR$6="Kam",'Time Sheet KN'!IR$6="Jum",'Time Sheet KN'!IR$6="Sab"),"Working Day",
IF('Time Sheet KN'!IR$6="Mgg","Sunday-Non Working Day",
IF('Time Sheet KN'!IR$6="Hon","Public Holiday","")))</f>
        <v>Sunday-Non Working Day</v>
      </c>
      <c r="IE7" s="95"/>
      <c r="IF7" s="95"/>
      <c r="IG7" s="97">
        <f>'Time Calc'!IS6</f>
        <v>45873</v>
      </c>
      <c r="IH7" s="97"/>
      <c r="II7" s="97"/>
      <c r="IJ7" s="96"/>
      <c r="IK7" s="95" t="str">
        <f>IF(OR('Time Sheet KN'!IY$6="Sen",'Time Sheet KN'!IY$6="Sel",'Time Sheet KN'!IY$6="Rab",'Time Sheet KN'!IY$6="Kam",'Time Sheet KN'!IY$6="Jum",'Time Sheet KN'!IY$6="Sab"),"Working Day",
IF('Time Sheet KN'!IY$6="Mgg","Sunday-Non Working Day",
IF('Time Sheet KN'!IY$6="Hon","Public Holiday","")))</f>
        <v>Working Day</v>
      </c>
      <c r="IL7" s="95"/>
      <c r="IM7" s="95"/>
      <c r="IN7" s="97">
        <f>'Time Calc'!IZ6</f>
        <v>45874</v>
      </c>
      <c r="IO7" s="97"/>
      <c r="IP7" s="97"/>
      <c r="IQ7" s="96"/>
      <c r="IR7" s="95" t="str">
        <f>IF(OR('Time Sheet KN'!JF$6="Sen",'Time Sheet KN'!JF$6="Sel",'Time Sheet KN'!JF$6="Rab",'Time Sheet KN'!JF$6="Kam",'Time Sheet KN'!JF$6="Jum",'Time Sheet KN'!JF$6="Sab"),"Working Day",
IF('Time Sheet KN'!JF$6="Mgg","Sunday-Non Working Day",
IF('Time Sheet KN'!JF$6="Hon","Public Holiday","")))</f>
        <v>Working Day</v>
      </c>
      <c r="IS7" s="95"/>
      <c r="IT7" s="95"/>
    </row>
    <row r="8" spans="1:254" s="55" customFormat="1" ht="20.25" customHeight="1">
      <c r="A8" s="182" t="s">
        <v>431</v>
      </c>
      <c r="B8" s="182"/>
      <c r="C8" s="87" t="s">
        <v>439</v>
      </c>
      <c r="D8" s="87"/>
      <c r="E8" s="87"/>
      <c r="F8" s="87" t="s">
        <v>440</v>
      </c>
      <c r="G8" s="87"/>
      <c r="H8" s="108"/>
      <c r="I8" s="188" t="s">
        <v>351</v>
      </c>
      <c r="J8" s="87" t="s">
        <v>439</v>
      </c>
      <c r="K8" s="87"/>
      <c r="L8" s="87"/>
      <c r="M8" s="87" t="s">
        <v>440</v>
      </c>
      <c r="N8" s="87"/>
      <c r="O8" s="108"/>
      <c r="P8" s="188" t="s">
        <v>351</v>
      </c>
      <c r="Q8" s="87" t="s">
        <v>439</v>
      </c>
      <c r="R8" s="87"/>
      <c r="S8" s="87"/>
      <c r="T8" s="87" t="s">
        <v>440</v>
      </c>
      <c r="U8" s="87"/>
      <c r="V8" s="108"/>
      <c r="W8" s="188" t="s">
        <v>351</v>
      </c>
      <c r="X8" s="87" t="s">
        <v>439</v>
      </c>
      <c r="Y8" s="87"/>
      <c r="Z8" s="87"/>
      <c r="AA8" s="87" t="s">
        <v>440</v>
      </c>
      <c r="AB8" s="87"/>
      <c r="AC8" s="108"/>
      <c r="AD8" s="188" t="s">
        <v>351</v>
      </c>
      <c r="AE8" s="87" t="s">
        <v>439</v>
      </c>
      <c r="AF8" s="87"/>
      <c r="AG8" s="87"/>
      <c r="AH8" s="87" t="s">
        <v>440</v>
      </c>
      <c r="AI8" s="87"/>
      <c r="AJ8" s="108"/>
      <c r="AK8" s="188" t="s">
        <v>351</v>
      </c>
      <c r="AL8" s="87" t="s">
        <v>439</v>
      </c>
      <c r="AM8" s="87"/>
      <c r="AN8" s="87"/>
      <c r="AO8" s="87" t="s">
        <v>440</v>
      </c>
      <c r="AP8" s="87"/>
      <c r="AQ8" s="108"/>
      <c r="AR8" s="188" t="s">
        <v>351</v>
      </c>
      <c r="AS8" s="87" t="s">
        <v>439</v>
      </c>
      <c r="AT8" s="87"/>
      <c r="AU8" s="87"/>
      <c r="AV8" s="87" t="s">
        <v>440</v>
      </c>
      <c r="AW8" s="87"/>
      <c r="AX8" s="108"/>
      <c r="AY8" s="188" t="s">
        <v>351</v>
      </c>
      <c r="AZ8" s="87" t="s">
        <v>439</v>
      </c>
      <c r="BA8" s="87"/>
      <c r="BB8" s="87"/>
      <c r="BC8" s="87" t="s">
        <v>440</v>
      </c>
      <c r="BD8" s="87"/>
      <c r="BE8" s="108"/>
      <c r="BF8" s="188" t="s">
        <v>351</v>
      </c>
      <c r="BG8" s="87" t="s">
        <v>439</v>
      </c>
      <c r="BH8" s="87"/>
      <c r="BI8" s="87"/>
      <c r="BJ8" s="87" t="s">
        <v>440</v>
      </c>
      <c r="BK8" s="87"/>
      <c r="BL8" s="108"/>
      <c r="BM8" s="188" t="s">
        <v>351</v>
      </c>
      <c r="BN8" s="87" t="s">
        <v>439</v>
      </c>
      <c r="BO8" s="87"/>
      <c r="BP8" s="87"/>
      <c r="BQ8" s="87" t="s">
        <v>440</v>
      </c>
      <c r="BR8" s="87"/>
      <c r="BS8" s="108"/>
      <c r="BT8" s="188" t="s">
        <v>351</v>
      </c>
      <c r="BU8" s="87" t="s">
        <v>439</v>
      </c>
      <c r="BV8" s="87"/>
      <c r="BW8" s="87"/>
      <c r="BX8" s="87" t="s">
        <v>440</v>
      </c>
      <c r="BY8" s="87"/>
      <c r="BZ8" s="108"/>
      <c r="CA8" s="188" t="s">
        <v>351</v>
      </c>
      <c r="CB8" s="87" t="s">
        <v>439</v>
      </c>
      <c r="CC8" s="87"/>
      <c r="CD8" s="87"/>
      <c r="CE8" s="87" t="s">
        <v>440</v>
      </c>
      <c r="CF8" s="87"/>
      <c r="CG8" s="108"/>
      <c r="CH8" s="188" t="s">
        <v>351</v>
      </c>
      <c r="CI8" s="87" t="s">
        <v>439</v>
      </c>
      <c r="CJ8" s="87"/>
      <c r="CK8" s="87"/>
      <c r="CL8" s="87" t="s">
        <v>440</v>
      </c>
      <c r="CM8" s="87"/>
      <c r="CN8" s="108"/>
      <c r="CO8" s="188" t="s">
        <v>351</v>
      </c>
      <c r="CP8" s="87" t="s">
        <v>439</v>
      </c>
      <c r="CQ8" s="87"/>
      <c r="CR8" s="87"/>
      <c r="CS8" s="87" t="s">
        <v>440</v>
      </c>
      <c r="CT8" s="87"/>
      <c r="CU8" s="108"/>
      <c r="CV8" s="188" t="s">
        <v>351</v>
      </c>
      <c r="CW8" s="87" t="s">
        <v>439</v>
      </c>
      <c r="CX8" s="87"/>
      <c r="CY8" s="87"/>
      <c r="CZ8" s="87" t="s">
        <v>440</v>
      </c>
      <c r="DA8" s="87"/>
      <c r="DB8" s="108"/>
      <c r="DC8" s="188" t="s">
        <v>351</v>
      </c>
      <c r="DD8" s="87" t="s">
        <v>439</v>
      </c>
      <c r="DE8" s="87"/>
      <c r="DF8" s="87"/>
      <c r="DG8" s="87" t="s">
        <v>440</v>
      </c>
      <c r="DH8" s="87"/>
      <c r="DI8" s="108"/>
      <c r="DJ8" s="188" t="s">
        <v>351</v>
      </c>
      <c r="DK8" s="87" t="s">
        <v>439</v>
      </c>
      <c r="DL8" s="87"/>
      <c r="DM8" s="87"/>
      <c r="DN8" s="87" t="s">
        <v>440</v>
      </c>
      <c r="DO8" s="87"/>
      <c r="DP8" s="108"/>
      <c r="DQ8" s="188" t="s">
        <v>351</v>
      </c>
      <c r="DR8" s="87" t="s">
        <v>439</v>
      </c>
      <c r="DS8" s="87"/>
      <c r="DT8" s="87"/>
      <c r="DU8" s="87" t="s">
        <v>440</v>
      </c>
      <c r="DV8" s="87"/>
      <c r="DW8" s="108"/>
      <c r="DX8" s="188" t="s">
        <v>351</v>
      </c>
      <c r="DY8" s="87" t="s">
        <v>439</v>
      </c>
      <c r="DZ8" s="87"/>
      <c r="EA8" s="87"/>
      <c r="EB8" s="87" t="s">
        <v>440</v>
      </c>
      <c r="EC8" s="87"/>
      <c r="ED8" s="108"/>
      <c r="EE8" s="188" t="s">
        <v>351</v>
      </c>
      <c r="EF8" s="87" t="s">
        <v>439</v>
      </c>
      <c r="EG8" s="87"/>
      <c r="EH8" s="87"/>
      <c r="EI8" s="87" t="s">
        <v>440</v>
      </c>
      <c r="EJ8" s="87"/>
      <c r="EK8" s="108"/>
      <c r="EL8" s="188" t="s">
        <v>351</v>
      </c>
      <c r="EM8" s="87" t="s">
        <v>439</v>
      </c>
      <c r="EN8" s="87"/>
      <c r="EO8" s="87"/>
      <c r="EP8" s="87" t="s">
        <v>440</v>
      </c>
      <c r="EQ8" s="87"/>
      <c r="ER8" s="108"/>
      <c r="ES8" s="188" t="s">
        <v>351</v>
      </c>
      <c r="ET8" s="87" t="s">
        <v>439</v>
      </c>
      <c r="EU8" s="87"/>
      <c r="EV8" s="87"/>
      <c r="EW8" s="87" t="s">
        <v>440</v>
      </c>
      <c r="EX8" s="87"/>
      <c r="EY8" s="108"/>
      <c r="EZ8" s="188" t="s">
        <v>351</v>
      </c>
      <c r="FA8" s="87" t="s">
        <v>439</v>
      </c>
      <c r="FB8" s="87"/>
      <c r="FC8" s="87"/>
      <c r="FD8" s="87" t="s">
        <v>440</v>
      </c>
      <c r="FE8" s="87"/>
      <c r="FF8" s="108"/>
      <c r="FG8" s="188" t="s">
        <v>351</v>
      </c>
      <c r="FH8" s="87" t="s">
        <v>439</v>
      </c>
      <c r="FI8" s="87"/>
      <c r="FJ8" s="87"/>
      <c r="FK8" s="87" t="s">
        <v>440</v>
      </c>
      <c r="FL8" s="87"/>
      <c r="FM8" s="108"/>
      <c r="FN8" s="188" t="s">
        <v>351</v>
      </c>
      <c r="FO8" s="87" t="s">
        <v>439</v>
      </c>
      <c r="FP8" s="87"/>
      <c r="FQ8" s="87"/>
      <c r="FR8" s="87" t="s">
        <v>440</v>
      </c>
      <c r="FS8" s="87"/>
      <c r="FT8" s="108"/>
      <c r="FU8" s="188" t="s">
        <v>351</v>
      </c>
      <c r="FV8" s="87" t="s">
        <v>439</v>
      </c>
      <c r="FW8" s="87"/>
      <c r="FX8" s="87"/>
      <c r="FY8" s="87" t="s">
        <v>440</v>
      </c>
      <c r="FZ8" s="87"/>
      <c r="GA8" s="108"/>
      <c r="GB8" s="188" t="s">
        <v>351</v>
      </c>
      <c r="GC8" s="87" t="s">
        <v>439</v>
      </c>
      <c r="GD8" s="87"/>
      <c r="GE8" s="87"/>
      <c r="GF8" s="87" t="s">
        <v>440</v>
      </c>
      <c r="GG8" s="87"/>
      <c r="GH8" s="108"/>
      <c r="GI8" s="188" t="s">
        <v>351</v>
      </c>
      <c r="GJ8" s="87" t="s">
        <v>439</v>
      </c>
      <c r="GK8" s="87"/>
      <c r="GL8" s="87"/>
      <c r="GM8" s="87" t="s">
        <v>440</v>
      </c>
      <c r="GN8" s="87"/>
      <c r="GO8" s="108"/>
      <c r="GP8" s="188" t="s">
        <v>351</v>
      </c>
      <c r="GQ8" s="87" t="s">
        <v>439</v>
      </c>
      <c r="GR8" s="87"/>
      <c r="GS8" s="87"/>
      <c r="GT8" s="87" t="s">
        <v>440</v>
      </c>
      <c r="GU8" s="87"/>
      <c r="GV8" s="108"/>
      <c r="GW8" s="188" t="s">
        <v>351</v>
      </c>
      <c r="GX8" s="87" t="s">
        <v>439</v>
      </c>
      <c r="GY8" s="87"/>
      <c r="GZ8" s="87"/>
      <c r="HA8" s="87" t="s">
        <v>440</v>
      </c>
      <c r="HB8" s="87"/>
      <c r="HC8" s="108"/>
      <c r="HD8" s="188" t="s">
        <v>351</v>
      </c>
      <c r="HE8" s="87" t="s">
        <v>439</v>
      </c>
      <c r="HF8" s="87"/>
      <c r="HG8" s="87"/>
      <c r="HH8" s="87" t="s">
        <v>440</v>
      </c>
      <c r="HI8" s="87"/>
      <c r="HJ8" s="108"/>
      <c r="HK8" s="188" t="s">
        <v>351</v>
      </c>
      <c r="HL8" s="87" t="s">
        <v>439</v>
      </c>
      <c r="HM8" s="87"/>
      <c r="HN8" s="87"/>
      <c r="HO8" s="87" t="s">
        <v>440</v>
      </c>
      <c r="HP8" s="87"/>
      <c r="HQ8" s="108"/>
      <c r="HR8" s="188" t="s">
        <v>351</v>
      </c>
      <c r="HS8" s="87" t="s">
        <v>439</v>
      </c>
      <c r="HT8" s="87"/>
      <c r="HU8" s="87"/>
      <c r="HV8" s="87" t="s">
        <v>440</v>
      </c>
      <c r="HW8" s="87"/>
      <c r="HX8" s="108"/>
      <c r="HY8" s="188" t="s">
        <v>351</v>
      </c>
      <c r="HZ8" s="87" t="s">
        <v>439</v>
      </c>
      <c r="IA8" s="87"/>
      <c r="IB8" s="87"/>
      <c r="IC8" s="87" t="s">
        <v>440</v>
      </c>
      <c r="ID8" s="87"/>
      <c r="IE8" s="108"/>
      <c r="IF8" s="188" t="s">
        <v>351</v>
      </c>
      <c r="IG8" s="87" t="s">
        <v>439</v>
      </c>
      <c r="IH8" s="87"/>
      <c r="II8" s="87"/>
      <c r="IJ8" s="87" t="s">
        <v>440</v>
      </c>
      <c r="IK8" s="87"/>
      <c r="IL8" s="108"/>
      <c r="IM8" s="188" t="s">
        <v>351</v>
      </c>
      <c r="IN8" s="87" t="s">
        <v>439</v>
      </c>
      <c r="IO8" s="87"/>
      <c r="IP8" s="87"/>
      <c r="IQ8" s="87" t="s">
        <v>440</v>
      </c>
      <c r="IR8" s="87"/>
      <c r="IS8" s="108"/>
      <c r="IT8" s="188" t="s">
        <v>351</v>
      </c>
    </row>
    <row r="9" spans="1:254" s="55" customFormat="1">
      <c r="A9" s="182"/>
      <c r="B9" s="182"/>
      <c r="C9" s="94" t="s">
        <v>420</v>
      </c>
      <c r="D9" s="94" t="s">
        <v>421</v>
      </c>
      <c r="E9" s="94" t="s">
        <v>423</v>
      </c>
      <c r="F9" s="93" t="s">
        <v>438</v>
      </c>
      <c r="G9" s="93" t="s">
        <v>433</v>
      </c>
      <c r="H9" s="63" t="s">
        <v>423</v>
      </c>
      <c r="I9" s="189"/>
      <c r="J9" s="94" t="s">
        <v>420</v>
      </c>
      <c r="K9" s="94" t="s">
        <v>421</v>
      </c>
      <c r="L9" s="94" t="s">
        <v>423</v>
      </c>
      <c r="M9" s="93" t="s">
        <v>438</v>
      </c>
      <c r="N9" s="93" t="s">
        <v>433</v>
      </c>
      <c r="O9" s="63" t="s">
        <v>423</v>
      </c>
      <c r="P9" s="189"/>
      <c r="Q9" s="94" t="s">
        <v>420</v>
      </c>
      <c r="R9" s="94" t="s">
        <v>421</v>
      </c>
      <c r="S9" s="94" t="s">
        <v>423</v>
      </c>
      <c r="T9" s="93" t="s">
        <v>438</v>
      </c>
      <c r="U9" s="93" t="s">
        <v>433</v>
      </c>
      <c r="V9" s="63" t="s">
        <v>423</v>
      </c>
      <c r="W9" s="189"/>
      <c r="X9" s="94" t="s">
        <v>420</v>
      </c>
      <c r="Y9" s="94" t="s">
        <v>421</v>
      </c>
      <c r="Z9" s="94" t="s">
        <v>423</v>
      </c>
      <c r="AA9" s="93" t="s">
        <v>438</v>
      </c>
      <c r="AB9" s="93" t="s">
        <v>433</v>
      </c>
      <c r="AC9" s="63" t="s">
        <v>423</v>
      </c>
      <c r="AD9" s="189"/>
      <c r="AE9" s="94" t="s">
        <v>420</v>
      </c>
      <c r="AF9" s="94" t="s">
        <v>421</v>
      </c>
      <c r="AG9" s="94" t="s">
        <v>423</v>
      </c>
      <c r="AH9" s="93" t="s">
        <v>438</v>
      </c>
      <c r="AI9" s="93" t="s">
        <v>433</v>
      </c>
      <c r="AJ9" s="63" t="s">
        <v>423</v>
      </c>
      <c r="AK9" s="189"/>
      <c r="AL9" s="94" t="s">
        <v>420</v>
      </c>
      <c r="AM9" s="94" t="s">
        <v>421</v>
      </c>
      <c r="AN9" s="94" t="s">
        <v>423</v>
      </c>
      <c r="AO9" s="93" t="s">
        <v>438</v>
      </c>
      <c r="AP9" s="93" t="s">
        <v>433</v>
      </c>
      <c r="AQ9" s="63" t="s">
        <v>423</v>
      </c>
      <c r="AR9" s="189"/>
      <c r="AS9" s="94" t="s">
        <v>420</v>
      </c>
      <c r="AT9" s="94" t="s">
        <v>421</v>
      </c>
      <c r="AU9" s="94" t="s">
        <v>423</v>
      </c>
      <c r="AV9" s="93" t="s">
        <v>438</v>
      </c>
      <c r="AW9" s="93" t="s">
        <v>433</v>
      </c>
      <c r="AX9" s="63" t="s">
        <v>423</v>
      </c>
      <c r="AY9" s="189"/>
      <c r="AZ9" s="94" t="s">
        <v>420</v>
      </c>
      <c r="BA9" s="94" t="s">
        <v>421</v>
      </c>
      <c r="BB9" s="94" t="s">
        <v>423</v>
      </c>
      <c r="BC9" s="93" t="s">
        <v>438</v>
      </c>
      <c r="BD9" s="93" t="s">
        <v>433</v>
      </c>
      <c r="BE9" s="63" t="s">
        <v>423</v>
      </c>
      <c r="BF9" s="189"/>
      <c r="BG9" s="94" t="s">
        <v>420</v>
      </c>
      <c r="BH9" s="94" t="s">
        <v>421</v>
      </c>
      <c r="BI9" s="94" t="s">
        <v>423</v>
      </c>
      <c r="BJ9" s="93" t="s">
        <v>438</v>
      </c>
      <c r="BK9" s="93" t="s">
        <v>433</v>
      </c>
      <c r="BL9" s="63" t="s">
        <v>423</v>
      </c>
      <c r="BM9" s="189"/>
      <c r="BN9" s="94" t="s">
        <v>420</v>
      </c>
      <c r="BO9" s="94" t="s">
        <v>421</v>
      </c>
      <c r="BP9" s="94" t="s">
        <v>423</v>
      </c>
      <c r="BQ9" s="93" t="s">
        <v>438</v>
      </c>
      <c r="BR9" s="93" t="s">
        <v>433</v>
      </c>
      <c r="BS9" s="63" t="s">
        <v>423</v>
      </c>
      <c r="BT9" s="189"/>
      <c r="BU9" s="94" t="s">
        <v>420</v>
      </c>
      <c r="BV9" s="94" t="s">
        <v>421</v>
      </c>
      <c r="BW9" s="94" t="s">
        <v>423</v>
      </c>
      <c r="BX9" s="93" t="s">
        <v>438</v>
      </c>
      <c r="BY9" s="93" t="s">
        <v>433</v>
      </c>
      <c r="BZ9" s="63" t="s">
        <v>423</v>
      </c>
      <c r="CA9" s="189"/>
      <c r="CB9" s="94" t="s">
        <v>420</v>
      </c>
      <c r="CC9" s="94" t="s">
        <v>421</v>
      </c>
      <c r="CD9" s="94" t="s">
        <v>423</v>
      </c>
      <c r="CE9" s="93" t="s">
        <v>438</v>
      </c>
      <c r="CF9" s="93" t="s">
        <v>433</v>
      </c>
      <c r="CG9" s="63" t="s">
        <v>423</v>
      </c>
      <c r="CH9" s="189"/>
      <c r="CI9" s="94" t="s">
        <v>420</v>
      </c>
      <c r="CJ9" s="94" t="s">
        <v>421</v>
      </c>
      <c r="CK9" s="94" t="s">
        <v>423</v>
      </c>
      <c r="CL9" s="93" t="s">
        <v>438</v>
      </c>
      <c r="CM9" s="93" t="s">
        <v>433</v>
      </c>
      <c r="CN9" s="63" t="s">
        <v>423</v>
      </c>
      <c r="CO9" s="189"/>
      <c r="CP9" s="94" t="s">
        <v>420</v>
      </c>
      <c r="CQ9" s="94" t="s">
        <v>421</v>
      </c>
      <c r="CR9" s="94" t="s">
        <v>423</v>
      </c>
      <c r="CS9" s="93" t="s">
        <v>438</v>
      </c>
      <c r="CT9" s="93" t="s">
        <v>433</v>
      </c>
      <c r="CU9" s="63" t="s">
        <v>423</v>
      </c>
      <c r="CV9" s="189"/>
      <c r="CW9" s="94" t="s">
        <v>420</v>
      </c>
      <c r="CX9" s="94" t="s">
        <v>421</v>
      </c>
      <c r="CY9" s="94" t="s">
        <v>423</v>
      </c>
      <c r="CZ9" s="93" t="s">
        <v>438</v>
      </c>
      <c r="DA9" s="93" t="s">
        <v>433</v>
      </c>
      <c r="DB9" s="63" t="s">
        <v>423</v>
      </c>
      <c r="DC9" s="189"/>
      <c r="DD9" s="94" t="s">
        <v>420</v>
      </c>
      <c r="DE9" s="94" t="s">
        <v>421</v>
      </c>
      <c r="DF9" s="94" t="s">
        <v>423</v>
      </c>
      <c r="DG9" s="93" t="s">
        <v>438</v>
      </c>
      <c r="DH9" s="93" t="s">
        <v>433</v>
      </c>
      <c r="DI9" s="63" t="s">
        <v>423</v>
      </c>
      <c r="DJ9" s="189"/>
      <c r="DK9" s="94" t="s">
        <v>420</v>
      </c>
      <c r="DL9" s="94" t="s">
        <v>421</v>
      </c>
      <c r="DM9" s="94" t="s">
        <v>423</v>
      </c>
      <c r="DN9" s="93" t="s">
        <v>438</v>
      </c>
      <c r="DO9" s="93" t="s">
        <v>433</v>
      </c>
      <c r="DP9" s="63" t="s">
        <v>423</v>
      </c>
      <c r="DQ9" s="189"/>
      <c r="DR9" s="94" t="s">
        <v>420</v>
      </c>
      <c r="DS9" s="94" t="s">
        <v>421</v>
      </c>
      <c r="DT9" s="94" t="s">
        <v>423</v>
      </c>
      <c r="DU9" s="93" t="s">
        <v>438</v>
      </c>
      <c r="DV9" s="93" t="s">
        <v>433</v>
      </c>
      <c r="DW9" s="63" t="s">
        <v>423</v>
      </c>
      <c r="DX9" s="189"/>
      <c r="DY9" s="94" t="s">
        <v>420</v>
      </c>
      <c r="DZ9" s="94" t="s">
        <v>421</v>
      </c>
      <c r="EA9" s="94" t="s">
        <v>423</v>
      </c>
      <c r="EB9" s="93" t="s">
        <v>438</v>
      </c>
      <c r="EC9" s="93" t="s">
        <v>433</v>
      </c>
      <c r="ED9" s="63" t="s">
        <v>423</v>
      </c>
      <c r="EE9" s="189"/>
      <c r="EF9" s="94" t="s">
        <v>420</v>
      </c>
      <c r="EG9" s="94" t="s">
        <v>421</v>
      </c>
      <c r="EH9" s="94" t="s">
        <v>423</v>
      </c>
      <c r="EI9" s="93" t="s">
        <v>438</v>
      </c>
      <c r="EJ9" s="93" t="s">
        <v>433</v>
      </c>
      <c r="EK9" s="63" t="s">
        <v>423</v>
      </c>
      <c r="EL9" s="189"/>
      <c r="EM9" s="94" t="s">
        <v>420</v>
      </c>
      <c r="EN9" s="94" t="s">
        <v>421</v>
      </c>
      <c r="EO9" s="94" t="s">
        <v>423</v>
      </c>
      <c r="EP9" s="93" t="s">
        <v>438</v>
      </c>
      <c r="EQ9" s="93" t="s">
        <v>433</v>
      </c>
      <c r="ER9" s="63" t="s">
        <v>423</v>
      </c>
      <c r="ES9" s="189"/>
      <c r="ET9" s="94" t="s">
        <v>420</v>
      </c>
      <c r="EU9" s="94" t="s">
        <v>421</v>
      </c>
      <c r="EV9" s="94" t="s">
        <v>423</v>
      </c>
      <c r="EW9" s="93" t="s">
        <v>438</v>
      </c>
      <c r="EX9" s="93" t="s">
        <v>433</v>
      </c>
      <c r="EY9" s="63" t="s">
        <v>423</v>
      </c>
      <c r="EZ9" s="189"/>
      <c r="FA9" s="94" t="s">
        <v>420</v>
      </c>
      <c r="FB9" s="94" t="s">
        <v>421</v>
      </c>
      <c r="FC9" s="94" t="s">
        <v>423</v>
      </c>
      <c r="FD9" s="93" t="s">
        <v>438</v>
      </c>
      <c r="FE9" s="93" t="s">
        <v>433</v>
      </c>
      <c r="FF9" s="63" t="s">
        <v>423</v>
      </c>
      <c r="FG9" s="189"/>
      <c r="FH9" s="94" t="s">
        <v>420</v>
      </c>
      <c r="FI9" s="94" t="s">
        <v>421</v>
      </c>
      <c r="FJ9" s="94" t="s">
        <v>423</v>
      </c>
      <c r="FK9" s="93" t="s">
        <v>438</v>
      </c>
      <c r="FL9" s="93" t="s">
        <v>433</v>
      </c>
      <c r="FM9" s="63" t="s">
        <v>423</v>
      </c>
      <c r="FN9" s="189"/>
      <c r="FO9" s="94" t="s">
        <v>420</v>
      </c>
      <c r="FP9" s="94" t="s">
        <v>421</v>
      </c>
      <c r="FQ9" s="94" t="s">
        <v>423</v>
      </c>
      <c r="FR9" s="93" t="s">
        <v>438</v>
      </c>
      <c r="FS9" s="93" t="s">
        <v>433</v>
      </c>
      <c r="FT9" s="63" t="s">
        <v>423</v>
      </c>
      <c r="FU9" s="189"/>
      <c r="FV9" s="94" t="s">
        <v>420</v>
      </c>
      <c r="FW9" s="94" t="s">
        <v>421</v>
      </c>
      <c r="FX9" s="94" t="s">
        <v>423</v>
      </c>
      <c r="FY9" s="93" t="s">
        <v>438</v>
      </c>
      <c r="FZ9" s="93" t="s">
        <v>433</v>
      </c>
      <c r="GA9" s="63" t="s">
        <v>423</v>
      </c>
      <c r="GB9" s="189"/>
      <c r="GC9" s="94" t="s">
        <v>420</v>
      </c>
      <c r="GD9" s="94" t="s">
        <v>421</v>
      </c>
      <c r="GE9" s="94" t="s">
        <v>423</v>
      </c>
      <c r="GF9" s="93" t="s">
        <v>438</v>
      </c>
      <c r="GG9" s="93" t="s">
        <v>433</v>
      </c>
      <c r="GH9" s="63" t="s">
        <v>423</v>
      </c>
      <c r="GI9" s="189"/>
      <c r="GJ9" s="94" t="s">
        <v>420</v>
      </c>
      <c r="GK9" s="94" t="s">
        <v>421</v>
      </c>
      <c r="GL9" s="94" t="s">
        <v>423</v>
      </c>
      <c r="GM9" s="93" t="s">
        <v>438</v>
      </c>
      <c r="GN9" s="93" t="s">
        <v>433</v>
      </c>
      <c r="GO9" s="63" t="s">
        <v>423</v>
      </c>
      <c r="GP9" s="189"/>
      <c r="GQ9" s="94" t="s">
        <v>420</v>
      </c>
      <c r="GR9" s="94" t="s">
        <v>421</v>
      </c>
      <c r="GS9" s="94" t="s">
        <v>423</v>
      </c>
      <c r="GT9" s="93" t="s">
        <v>438</v>
      </c>
      <c r="GU9" s="93" t="s">
        <v>433</v>
      </c>
      <c r="GV9" s="63" t="s">
        <v>423</v>
      </c>
      <c r="GW9" s="189"/>
      <c r="GX9" s="94" t="s">
        <v>420</v>
      </c>
      <c r="GY9" s="94" t="s">
        <v>421</v>
      </c>
      <c r="GZ9" s="94" t="s">
        <v>423</v>
      </c>
      <c r="HA9" s="93" t="s">
        <v>438</v>
      </c>
      <c r="HB9" s="93" t="s">
        <v>433</v>
      </c>
      <c r="HC9" s="63" t="s">
        <v>423</v>
      </c>
      <c r="HD9" s="189"/>
      <c r="HE9" s="94" t="s">
        <v>420</v>
      </c>
      <c r="HF9" s="94" t="s">
        <v>421</v>
      </c>
      <c r="HG9" s="94" t="s">
        <v>423</v>
      </c>
      <c r="HH9" s="93" t="s">
        <v>438</v>
      </c>
      <c r="HI9" s="93" t="s">
        <v>433</v>
      </c>
      <c r="HJ9" s="63" t="s">
        <v>423</v>
      </c>
      <c r="HK9" s="189"/>
      <c r="HL9" s="94" t="s">
        <v>420</v>
      </c>
      <c r="HM9" s="94" t="s">
        <v>421</v>
      </c>
      <c r="HN9" s="94" t="s">
        <v>423</v>
      </c>
      <c r="HO9" s="93" t="s">
        <v>438</v>
      </c>
      <c r="HP9" s="93" t="s">
        <v>433</v>
      </c>
      <c r="HQ9" s="63" t="s">
        <v>423</v>
      </c>
      <c r="HR9" s="189"/>
      <c r="HS9" s="94" t="s">
        <v>420</v>
      </c>
      <c r="HT9" s="94" t="s">
        <v>421</v>
      </c>
      <c r="HU9" s="94" t="s">
        <v>423</v>
      </c>
      <c r="HV9" s="93" t="s">
        <v>438</v>
      </c>
      <c r="HW9" s="93" t="s">
        <v>433</v>
      </c>
      <c r="HX9" s="63" t="s">
        <v>423</v>
      </c>
      <c r="HY9" s="189"/>
      <c r="HZ9" s="94" t="s">
        <v>420</v>
      </c>
      <c r="IA9" s="94" t="s">
        <v>421</v>
      </c>
      <c r="IB9" s="94" t="s">
        <v>423</v>
      </c>
      <c r="IC9" s="93" t="s">
        <v>438</v>
      </c>
      <c r="ID9" s="93" t="s">
        <v>433</v>
      </c>
      <c r="IE9" s="63" t="s">
        <v>423</v>
      </c>
      <c r="IF9" s="189"/>
      <c r="IG9" s="94" t="s">
        <v>420</v>
      </c>
      <c r="IH9" s="94" t="s">
        <v>421</v>
      </c>
      <c r="II9" s="94" t="s">
        <v>423</v>
      </c>
      <c r="IJ9" s="93" t="s">
        <v>438</v>
      </c>
      <c r="IK9" s="93" t="s">
        <v>433</v>
      </c>
      <c r="IL9" s="63" t="s">
        <v>423</v>
      </c>
      <c r="IM9" s="189"/>
      <c r="IN9" s="94" t="s">
        <v>420</v>
      </c>
      <c r="IO9" s="94" t="s">
        <v>421</v>
      </c>
      <c r="IP9" s="94" t="s">
        <v>423</v>
      </c>
      <c r="IQ9" s="93" t="s">
        <v>438</v>
      </c>
      <c r="IR9" s="93" t="s">
        <v>433</v>
      </c>
      <c r="IS9" s="63" t="s">
        <v>423</v>
      </c>
      <c r="IT9" s="189"/>
    </row>
    <row r="10" spans="1:254" ht="18" customHeight="1">
      <c r="A10" s="92" t="s">
        <v>301</v>
      </c>
      <c r="B10" s="58" t="s">
        <v>0</v>
      </c>
      <c r="C10" s="90">
        <f>COUNTIFS('Time Calc'!$J$8:$J$294,'Daily MP &amp; Time Status'!$B10,'Time Calc'!O$8:O$294,"&gt;0")-D10</f>
        <v>4</v>
      </c>
      <c r="D10" s="90">
        <f>COUNTIFS('Time Calc'!$J$8:$J$294,'Daily MP &amp; Time Status'!$B10,'Time Calc'!$G$8:$G$294,D$9,'Time Calc'!O$8:O$294,"&gt;0")</f>
        <v>3</v>
      </c>
      <c r="E10" s="90">
        <f>SUM(C10:D10)</f>
        <v>7</v>
      </c>
      <c r="F10" s="89">
        <f>COUNTIFS('Time Calc'!$J$8:$J$294,'Daily MP &amp; Time Status'!$B10,'Time Calc'!S$8:S$294,"&gt;0")</f>
        <v>7</v>
      </c>
      <c r="G10" s="89">
        <f>COUNTIFS('Time Calc'!$J$8:$J$294,'Daily MP &amp; Time Status'!$B10,'Time Calc'!T$8:T$294,"&gt;0")</f>
        <v>0</v>
      </c>
      <c r="H10" s="89">
        <f>SUM(F10:G10)</f>
        <v>7</v>
      </c>
      <c r="I10" s="89"/>
      <c r="J10" s="90">
        <f>COUNTIFS('Time Calc'!$J$8:$J$294,'Daily MP &amp; Time Status'!$B10,'Time Calc'!V$8:V$294,"&gt;0")-K10</f>
        <v>4</v>
      </c>
      <c r="K10" s="90">
        <f>COUNTIFS('Time Calc'!$J$8:$J$294,'Daily MP &amp; Time Status'!$B10,'Time Calc'!$G$8:$G$294,K$9,'Time Calc'!V$8:V$294,"&gt;0")</f>
        <v>3</v>
      </c>
      <c r="L10" s="90">
        <f>SUM(J10:K10)</f>
        <v>7</v>
      </c>
      <c r="M10" s="89">
        <f>COUNTIFS('Time Calc'!$J$8:$J$294,'Daily MP &amp; Time Status'!$B10,'Time Calc'!Z$8:Z$294,"&gt;0")</f>
        <v>7</v>
      </c>
      <c r="N10" s="89">
        <f>COUNTIFS('Time Calc'!$J$8:$J$294,'Daily MP &amp; Time Status'!$B10,'Time Calc'!AA$8:AA$294,"&gt;0")</f>
        <v>0</v>
      </c>
      <c r="O10" s="89">
        <f>SUM(M10:N10)</f>
        <v>7</v>
      </c>
      <c r="P10" s="89"/>
      <c r="Q10" s="90">
        <f>COUNTIFS('Time Calc'!$J$8:$J$294,'Daily MP &amp; Time Status'!$B10,'Time Calc'!AC$8:AC$294,"&gt;0")-R10</f>
        <v>4</v>
      </c>
      <c r="R10" s="90">
        <f>COUNTIFS('Time Calc'!$J$8:$J$294,'Daily MP &amp; Time Status'!$B10,'Time Calc'!$G$8:$G$294,R$9,'Time Calc'!AC$8:AC$294,"&gt;0")</f>
        <v>3</v>
      </c>
      <c r="S10" s="90">
        <f>SUM(Q10:R10)</f>
        <v>7</v>
      </c>
      <c r="T10" s="89">
        <f>COUNTIFS('Time Calc'!$J$8:$J$294,'Daily MP &amp; Time Status'!$B10,'Time Calc'!AG$8:AG$294,"&gt;0")</f>
        <v>7</v>
      </c>
      <c r="U10" s="89">
        <f>COUNTIFS('Time Calc'!$J$8:$J$294,'Daily MP &amp; Time Status'!$B10,'Time Calc'!AH$8:AH$294,"&gt;0")</f>
        <v>0</v>
      </c>
      <c r="V10" s="89">
        <f>SUM(T10:U10)</f>
        <v>7</v>
      </c>
      <c r="W10" s="89"/>
      <c r="X10" s="90">
        <f>COUNTIFS('Time Calc'!$J$8:$J$294,'Daily MP &amp; Time Status'!$B10,'Time Calc'!AJ$8:AJ$294,"&gt;0")-Y10</f>
        <v>4</v>
      </c>
      <c r="Y10" s="90">
        <f>COUNTIFS('Time Calc'!$J$8:$J$294,'Daily MP &amp; Time Status'!$B10,'Time Calc'!$G$8:$G$294,Y$9,'Time Calc'!AJ$8:AJ$294,"&gt;0")</f>
        <v>3</v>
      </c>
      <c r="Z10" s="90">
        <f>SUM(X10:Y10)</f>
        <v>7</v>
      </c>
      <c r="AA10" s="89">
        <f>COUNTIFS('Time Calc'!$J$8:$J$294,'Daily MP &amp; Time Status'!$B10,'Time Calc'!AN$8:AN$294,"&gt;0")</f>
        <v>7</v>
      </c>
      <c r="AB10" s="89">
        <f>COUNTIFS('Time Calc'!$J$8:$J$294,'Daily MP &amp; Time Status'!$B10,'Time Calc'!AO$8:AO$294,"&gt;0")</f>
        <v>0</v>
      </c>
      <c r="AC10" s="89">
        <f>SUM(AA10:AB10)</f>
        <v>7</v>
      </c>
      <c r="AD10" s="89"/>
      <c r="AE10" s="90">
        <f>COUNTIFS('Time Calc'!$J$8:$J$294,'Daily MP &amp; Time Status'!$B10,'Time Calc'!AQ$8:AQ$294,"&gt;0")-AF10</f>
        <v>4</v>
      </c>
      <c r="AF10" s="90">
        <f>COUNTIFS('Time Calc'!$J$8:$J$294,'Daily MP &amp; Time Status'!$B10,'Time Calc'!$G$8:$G$294,AF$9,'Time Calc'!AQ$8:AQ$294,"&gt;0")</f>
        <v>2</v>
      </c>
      <c r="AG10" s="90">
        <f>SUM(AE10:AF10)</f>
        <v>6</v>
      </c>
      <c r="AH10" s="89">
        <f>COUNTIFS('Time Calc'!$J$8:$J$294,'Daily MP &amp; Time Status'!$B10,'Time Calc'!AU$8:AU$294,"&gt;0")</f>
        <v>6</v>
      </c>
      <c r="AI10" s="89">
        <f>COUNTIFS('Time Calc'!$J$8:$J$294,'Daily MP &amp; Time Status'!$B10,'Time Calc'!AV$8:AV$294,"&gt;0")</f>
        <v>6</v>
      </c>
      <c r="AJ10" s="89">
        <f>SUM(AH10:AI10)</f>
        <v>12</v>
      </c>
      <c r="AK10" s="89"/>
      <c r="AL10" s="90">
        <f>COUNTIFS('Time Calc'!$J$8:$J$294,'Daily MP &amp; Time Status'!$B10,'Time Calc'!AX$8:AX$294,"&gt;0")-AM10</f>
        <v>4</v>
      </c>
      <c r="AM10" s="90">
        <f>COUNTIFS('Time Calc'!$J$8:$J$294,'Daily MP &amp; Time Status'!$B10,'Time Calc'!$G$8:$G$294,AM$9,'Time Calc'!AX$8:AX$294,"&gt;0")</f>
        <v>2</v>
      </c>
      <c r="AN10" s="90">
        <f>SUM(AL10:AM10)</f>
        <v>6</v>
      </c>
      <c r="AO10" s="89">
        <f>COUNTIFS('Time Calc'!$J$8:$J$294,'Daily MP &amp; Time Status'!$B10,'Time Calc'!BB$8:BB$294,"&gt;0")</f>
        <v>0</v>
      </c>
      <c r="AP10" s="89">
        <f>COUNTIFS('Time Calc'!$J$8:$J$294,'Daily MP &amp; Time Status'!$B10,'Time Calc'!BC$8:BC$294,"&gt;0")</f>
        <v>6</v>
      </c>
      <c r="AQ10" s="89">
        <f>SUM(AO10:AP10)</f>
        <v>6</v>
      </c>
      <c r="AR10" s="89"/>
      <c r="AS10" s="90">
        <f>COUNTIFS('Time Calc'!$J$8:$J$294,'Daily MP &amp; Time Status'!$B10,'Time Calc'!BE$8:BE$294,"&gt;0")-AT10</f>
        <v>4</v>
      </c>
      <c r="AT10" s="90">
        <f>COUNTIFS('Time Calc'!$J$8:$J$294,'Daily MP &amp; Time Status'!$B10,'Time Calc'!$G$8:$G$294,AT$9,'Time Calc'!BE$8:BE$294,"&gt;0")</f>
        <v>3</v>
      </c>
      <c r="AU10" s="90">
        <f>SUM(AS10:AT10)</f>
        <v>7</v>
      </c>
      <c r="AV10" s="89">
        <f>COUNTIFS('Time Calc'!$J$8:$J$294,'Daily MP &amp; Time Status'!$B10,'Time Calc'!BI$8:BI$294,"&gt;0")</f>
        <v>7</v>
      </c>
      <c r="AW10" s="89">
        <f>COUNTIFS('Time Calc'!$J$8:$J$294,'Daily MP &amp; Time Status'!$B10,'Time Calc'!BJ$8:BJ$294,"&gt;0")</f>
        <v>0</v>
      </c>
      <c r="AX10" s="89">
        <f>SUM(AV10:AW10)</f>
        <v>7</v>
      </c>
      <c r="AY10" s="89"/>
      <c r="AZ10" s="90">
        <f>COUNTIFS('Time Calc'!$J$8:$J$294,'Daily MP &amp; Time Status'!$B10,'Time Calc'!BL$8:BL$294,"&gt;0")-BA10</f>
        <v>4</v>
      </c>
      <c r="BA10" s="90">
        <f>COUNTIFS('Time Calc'!$J$8:$J$294,'Daily MP &amp; Time Status'!$B10,'Time Calc'!$G$8:$G$294,BA$9,'Time Calc'!BL$8:BL$294,"&gt;0")</f>
        <v>3</v>
      </c>
      <c r="BB10" s="90">
        <f>SUM(AZ10:BA10)</f>
        <v>7</v>
      </c>
      <c r="BC10" s="89">
        <f>COUNTIFS('Time Calc'!$J$8:$J$294,'Daily MP &amp; Time Status'!$B10,'Time Calc'!BP$8:BP$294,"&gt;0")</f>
        <v>7</v>
      </c>
      <c r="BD10" s="89">
        <f>COUNTIFS('Time Calc'!$J$8:$J$294,'Daily MP &amp; Time Status'!$B10,'Time Calc'!BQ$8:BQ$294,"&gt;0")</f>
        <v>0</v>
      </c>
      <c r="BE10" s="89">
        <f>SUM(BC10:BD10)</f>
        <v>7</v>
      </c>
      <c r="BF10" s="89"/>
      <c r="BG10" s="90">
        <f>COUNTIFS('Time Calc'!$J$8:$J$294,'Daily MP &amp; Time Status'!$B10,'Time Calc'!BS$8:BS$294,"&gt;0")-BH10</f>
        <v>4</v>
      </c>
      <c r="BH10" s="90">
        <f>COUNTIFS('Time Calc'!$J$8:$J$294,'Daily MP &amp; Time Status'!$B10,'Time Calc'!$G$8:$G$294,BH$9,'Time Calc'!BS$8:BS$294,"&gt;0")</f>
        <v>3</v>
      </c>
      <c r="BI10" s="90">
        <f>SUM(BG10:BH10)</f>
        <v>7</v>
      </c>
      <c r="BJ10" s="89">
        <f>COUNTIFS('Time Calc'!$J$8:$J$294,'Daily MP &amp; Time Status'!$B10,'Time Calc'!BW$8:BW$294,"&gt;0")</f>
        <v>7</v>
      </c>
      <c r="BK10" s="89">
        <f>COUNTIFS('Time Calc'!$J$8:$J$294,'Daily MP &amp; Time Status'!$B10,'Time Calc'!BX$8:BX$294,"&gt;0")</f>
        <v>0</v>
      </c>
      <c r="BL10" s="89">
        <f>SUM(BJ10:BK10)</f>
        <v>7</v>
      </c>
      <c r="BM10" s="89"/>
      <c r="BN10" s="90">
        <f>COUNTIFS('Time Calc'!$J$8:$J$294,'Daily MP &amp; Time Status'!$B10,'Time Calc'!BZ$8:BZ$294,"&gt;0")-BO10</f>
        <v>4</v>
      </c>
      <c r="BO10" s="90">
        <f>COUNTIFS('Time Calc'!$J$8:$J$294,'Daily MP &amp; Time Status'!$B10,'Time Calc'!$G$8:$G$294,BO$9,'Time Calc'!BZ$8:BZ$294,"&gt;0")</f>
        <v>3</v>
      </c>
      <c r="BP10" s="90">
        <f>SUM(BN10:BO10)</f>
        <v>7</v>
      </c>
      <c r="BQ10" s="89">
        <f>COUNTIFS('Time Calc'!$J$8:$J$294,'Daily MP &amp; Time Status'!$B10,'Time Calc'!CD$8:CD$294,"&gt;0")</f>
        <v>7</v>
      </c>
      <c r="BR10" s="89">
        <f>COUNTIFS('Time Calc'!$J$8:$J$294,'Daily MP &amp; Time Status'!$B10,'Time Calc'!CE$8:CE$294,"&gt;0")</f>
        <v>0</v>
      </c>
      <c r="BS10" s="89">
        <f>SUM(BQ10:BR10)</f>
        <v>7</v>
      </c>
      <c r="BT10" s="89"/>
      <c r="BU10" s="90">
        <f>COUNTIFS('Time Calc'!$J$8:$J$294,'Daily MP &amp; Time Status'!$B10,'Time Calc'!CG$8:CG$294,"&gt;0")-BV10</f>
        <v>4</v>
      </c>
      <c r="BV10" s="90">
        <f>COUNTIFS('Time Calc'!$J$8:$J$294,'Daily MP &amp; Time Status'!$B10,'Time Calc'!$G$8:$G$294,BV$9,'Time Calc'!CG$8:CG$294,"&gt;0")</f>
        <v>3</v>
      </c>
      <c r="BW10" s="90">
        <f>SUM(BU10:BV10)</f>
        <v>7</v>
      </c>
      <c r="BX10" s="89">
        <f>COUNTIFS('Time Calc'!$J$8:$J$294,'Daily MP &amp; Time Status'!$B10,'Time Calc'!CK$8:CK$294,"&gt;0")</f>
        <v>7</v>
      </c>
      <c r="BY10" s="89">
        <f>COUNTIFS('Time Calc'!$J$8:$J$294,'Daily MP &amp; Time Status'!$B10,'Time Calc'!CL$8:CL$294,"&gt;0")</f>
        <v>4</v>
      </c>
      <c r="BZ10" s="89">
        <f>SUM(BX10:BY10)</f>
        <v>11</v>
      </c>
      <c r="CA10" s="89"/>
      <c r="CB10" s="90">
        <f>COUNTIFS('Time Calc'!$J$8:$J$294,'Daily MP &amp; Time Status'!$B10,'Time Calc'!CN$8:CN$294,"&gt;0")-CC10</f>
        <v>4</v>
      </c>
      <c r="CC10" s="90">
        <f>COUNTIFS('Time Calc'!$J$8:$J$294,'Daily MP &amp; Time Status'!$B10,'Time Calc'!$G$8:$G$294,CC$9,'Time Calc'!CN$8:CN$294,"&gt;0")</f>
        <v>3</v>
      </c>
      <c r="CD10" s="90">
        <f>SUM(CB10:CC10)</f>
        <v>7</v>
      </c>
      <c r="CE10" s="89">
        <f>COUNTIFS('Time Calc'!$J$8:$J$294,'Daily MP &amp; Time Status'!$B10,'Time Calc'!CR$8:CR$294,"&gt;0")</f>
        <v>7</v>
      </c>
      <c r="CF10" s="89">
        <f>COUNTIFS('Time Calc'!$J$8:$J$294,'Daily MP &amp; Time Status'!$B10,'Time Calc'!CS$8:CS$294,"&gt;0")</f>
        <v>7</v>
      </c>
      <c r="CG10" s="89">
        <f>SUM(CE10:CF10)</f>
        <v>14</v>
      </c>
      <c r="CH10" s="89"/>
      <c r="CI10" s="90">
        <f>COUNTIFS('Time Calc'!$J$8:$J$294,'Daily MP &amp; Time Status'!$B10,'Time Calc'!CU$8:CU$294,"&gt;0")-CJ10</f>
        <v>4</v>
      </c>
      <c r="CJ10" s="90">
        <f>COUNTIFS('Time Calc'!$J$8:$J$294,'Daily MP &amp; Time Status'!$B10,'Time Calc'!$G$8:$G$294,CJ$9,'Time Calc'!CU$8:CU$294,"&gt;0")</f>
        <v>2</v>
      </c>
      <c r="CK10" s="90">
        <f>SUM(CI10:CJ10)</f>
        <v>6</v>
      </c>
      <c r="CL10" s="89">
        <f>COUNTIFS('Time Calc'!$J$8:$J$294,'Daily MP &amp; Time Status'!$B10,'Time Calc'!CY$8:CY$294,"&gt;0")</f>
        <v>0</v>
      </c>
      <c r="CM10" s="89">
        <f>COUNTIFS('Time Calc'!$J$8:$J$294,'Daily MP &amp; Time Status'!$B10,'Time Calc'!CZ$8:CZ$294,"&gt;0")</f>
        <v>6</v>
      </c>
      <c r="CN10" s="89">
        <f>SUM(CL10:CM10)</f>
        <v>6</v>
      </c>
      <c r="CO10" s="89"/>
      <c r="CP10" s="90">
        <f>COUNTIFS('Time Calc'!$J$8:$J$294,'Daily MP &amp; Time Status'!$B10,'Time Calc'!DB$8:DB$294,"&gt;0")-CQ10</f>
        <v>4</v>
      </c>
      <c r="CQ10" s="90">
        <f>COUNTIFS('Time Calc'!$J$8:$J$294,'Daily MP &amp; Time Status'!$B10,'Time Calc'!$G$8:$G$294,CQ$9,'Time Calc'!DB$8:DB$294,"&gt;0")</f>
        <v>3</v>
      </c>
      <c r="CR10" s="90">
        <f>SUM(CP10:CQ10)</f>
        <v>7</v>
      </c>
      <c r="CS10" s="89">
        <f>COUNTIFS('Time Calc'!$J$8:$J$294,'Daily MP &amp; Time Status'!$B10,'Time Calc'!DF$8:DF$294,"&gt;0")</f>
        <v>7</v>
      </c>
      <c r="CT10" s="89">
        <f>COUNTIFS('Time Calc'!$J$8:$J$294,'Daily MP &amp; Time Status'!$B10,'Time Calc'!DG$8:DG$294,"&gt;0")</f>
        <v>4</v>
      </c>
      <c r="CU10" s="89">
        <f>SUM(CS10:CT10)</f>
        <v>11</v>
      </c>
      <c r="CV10" s="89"/>
      <c r="CW10" s="90">
        <f>COUNTIFS('Time Calc'!$J$8:$J$294,'Daily MP &amp; Time Status'!$B10,'Time Calc'!DI$8:DI$294,"&gt;0")-CX10</f>
        <v>4</v>
      </c>
      <c r="CX10" s="90">
        <f>COUNTIFS('Time Calc'!$J$8:$J$294,'Daily MP &amp; Time Status'!$B10,'Time Calc'!$G$8:$G$294,CX$9,'Time Calc'!DI$8:DI$294,"&gt;0")</f>
        <v>3</v>
      </c>
      <c r="CY10" s="90">
        <f>SUM(CW10:CX10)</f>
        <v>7</v>
      </c>
      <c r="CZ10" s="89">
        <f>COUNTIFS('Time Calc'!$J$8:$J$294,'Daily MP &amp; Time Status'!$B10,'Time Calc'!DM$8:DM$294,"&gt;0")</f>
        <v>7</v>
      </c>
      <c r="DA10" s="89">
        <f>COUNTIFS('Time Calc'!$J$8:$J$294,'Daily MP &amp; Time Status'!$B10,'Time Calc'!DN$8:DN$294,"&gt;0")</f>
        <v>0</v>
      </c>
      <c r="DB10" s="89">
        <f>SUM(CZ10:DA10)</f>
        <v>7</v>
      </c>
      <c r="DC10" s="89"/>
      <c r="DD10" s="90">
        <f>COUNTIFS('Time Calc'!$J$8:$J$294,'Daily MP &amp; Time Status'!$B10,'Time Calc'!DP$8:DP$294,"&gt;0")-DE10</f>
        <v>4</v>
      </c>
      <c r="DE10" s="90">
        <f>COUNTIFS('Time Calc'!$J$8:$J$294,'Daily MP &amp; Time Status'!$B10,'Time Calc'!$G$8:$G$294,DE$9,'Time Calc'!DP$8:DP$294,"&gt;0")</f>
        <v>3</v>
      </c>
      <c r="DF10" s="90">
        <f>SUM(DD10:DE10)</f>
        <v>7</v>
      </c>
      <c r="DG10" s="89">
        <f>COUNTIFS('Time Calc'!$J$8:$J$294,'Daily MP &amp; Time Status'!$B10,'Time Calc'!DT$8:DT$294,"&gt;0")</f>
        <v>7</v>
      </c>
      <c r="DH10" s="89">
        <f>COUNTIFS('Time Calc'!$J$8:$J$294,'Daily MP &amp; Time Status'!$B10,'Time Calc'!DU$8:DU$294,"&gt;0")</f>
        <v>0</v>
      </c>
      <c r="DI10" s="89">
        <f>SUM(DG10:DH10)</f>
        <v>7</v>
      </c>
      <c r="DJ10" s="89"/>
      <c r="DK10" s="90">
        <f>COUNTIFS('Time Calc'!$J$8:$J$294,'Daily MP &amp; Time Status'!$B10,'Time Calc'!DW$8:DW$294,"&gt;0")-DL10</f>
        <v>4</v>
      </c>
      <c r="DL10" s="90">
        <f>COUNTIFS('Time Calc'!$J$8:$J$294,'Daily MP &amp; Time Status'!$B10,'Time Calc'!$G$8:$G$294,DL$9,'Time Calc'!DW$8:DW$294,"&gt;0")</f>
        <v>3</v>
      </c>
      <c r="DM10" s="90">
        <f>SUM(DK10:DL10)</f>
        <v>7</v>
      </c>
      <c r="DN10" s="89">
        <f>COUNTIFS('Time Calc'!$J$8:$J$294,'Daily MP &amp; Time Status'!$B10,'Time Calc'!EA$8:EA$294,"&gt;0")</f>
        <v>7</v>
      </c>
      <c r="DO10" s="89">
        <f>COUNTIFS('Time Calc'!$J$8:$J$294,'Daily MP &amp; Time Status'!$B10,'Time Calc'!EB$8:EB$294,"&gt;0")</f>
        <v>0</v>
      </c>
      <c r="DP10" s="89">
        <f>SUM(DN10:DO10)</f>
        <v>7</v>
      </c>
      <c r="DQ10" s="89"/>
      <c r="DR10" s="90">
        <f>COUNTIFS('Time Calc'!$J$8:$J$294,'Daily MP &amp; Time Status'!$B10,'Time Calc'!ED$8:ED$294,"&gt;0")-DS10</f>
        <v>4</v>
      </c>
      <c r="DS10" s="90">
        <f>COUNTIFS('Time Calc'!$J$8:$J$294,'Daily MP &amp; Time Status'!$B10,'Time Calc'!$G$8:$G$294,DS$9,'Time Calc'!ED$8:ED$294,"&gt;0")</f>
        <v>3</v>
      </c>
      <c r="DT10" s="90">
        <f>SUM(DR10:DS10)</f>
        <v>7</v>
      </c>
      <c r="DU10" s="89">
        <f>COUNTIFS('Time Calc'!$J$8:$J$294,'Daily MP &amp; Time Status'!$B10,'Time Calc'!EH$8:EH$294,"&gt;0")</f>
        <v>7</v>
      </c>
      <c r="DV10" s="89">
        <f>COUNTIFS('Time Calc'!$J$8:$J$294,'Daily MP &amp; Time Status'!$B10,'Time Calc'!EI$8:EI$294,"&gt;0")</f>
        <v>5</v>
      </c>
      <c r="DW10" s="89">
        <f>SUM(DU10:DV10)</f>
        <v>12</v>
      </c>
      <c r="DX10" s="89"/>
      <c r="DY10" s="90">
        <f>COUNTIFS('Time Calc'!$J$8:$J$294,'Daily MP &amp; Time Status'!$B10,'Time Calc'!EK$8:EK$294,"&gt;0")-DZ10</f>
        <v>5</v>
      </c>
      <c r="DZ10" s="90">
        <f>COUNTIFS('Time Calc'!$J$8:$J$294,'Daily MP &amp; Time Status'!$B10,'Time Calc'!$G$8:$G$294,DZ$9,'Time Calc'!EK$8:EK$294,"&gt;0")</f>
        <v>3</v>
      </c>
      <c r="EA10" s="90">
        <f>SUM(DY10:DZ10)</f>
        <v>8</v>
      </c>
      <c r="EB10" s="89">
        <f>COUNTIFS('Time Calc'!$J$8:$J$294,'Daily MP &amp; Time Status'!$B10,'Time Calc'!EO$8:EO$294,"&gt;0")</f>
        <v>8</v>
      </c>
      <c r="EC10" s="89">
        <f>COUNTIFS('Time Calc'!$J$8:$J$294,'Daily MP &amp; Time Status'!$B10,'Time Calc'!EP$8:EP$294,"&gt;0")</f>
        <v>8</v>
      </c>
      <c r="ED10" s="89">
        <f>SUM(EB10:EC10)</f>
        <v>16</v>
      </c>
      <c r="EE10" s="89"/>
      <c r="EF10" s="90">
        <f>COUNTIFS('Time Calc'!$J$8:$J$294,'Daily MP &amp; Time Status'!$B10,'Time Calc'!ER$8:ER$294,"&gt;0")-EG10</f>
        <v>0</v>
      </c>
      <c r="EG10" s="90">
        <f>COUNTIFS('Time Calc'!$J$8:$J$294,'Daily MP &amp; Time Status'!$B10,'Time Calc'!$G$8:$G$294,EG$9,'Time Calc'!ER$8:ER$294,"&gt;0")</f>
        <v>0</v>
      </c>
      <c r="EH10" s="90">
        <f>SUM(EF10:EG10)</f>
        <v>0</v>
      </c>
      <c r="EI10" s="89">
        <f>COUNTIFS('Time Calc'!$J$8:$J$294,'Daily MP &amp; Time Status'!$B10,'Time Calc'!EV$8:EV$294,"&gt;0")</f>
        <v>0</v>
      </c>
      <c r="EJ10" s="89">
        <f>COUNTIFS('Time Calc'!$J$8:$J$294,'Daily MP &amp; Time Status'!$B10,'Time Calc'!EW$8:EW$294,"&gt;0")</f>
        <v>0</v>
      </c>
      <c r="EK10" s="89">
        <f>SUM(EI10:EJ10)</f>
        <v>0</v>
      </c>
      <c r="EL10" s="89"/>
      <c r="EM10" s="90">
        <f>COUNTIFS('Time Calc'!$J$8:$J$294,'Daily MP &amp; Time Status'!$B10,'Time Calc'!EY$8:EY$294,"&gt;0")-EN10</f>
        <v>5</v>
      </c>
      <c r="EN10" s="90">
        <f>COUNTIFS('Time Calc'!$J$8:$J$294,'Daily MP &amp; Time Status'!$B10,'Time Calc'!$G$8:$G$294,EN$9,'Time Calc'!EY$8:EY$294,"&gt;0")</f>
        <v>3</v>
      </c>
      <c r="EO10" s="90">
        <f>SUM(EM10:EN10)</f>
        <v>8</v>
      </c>
      <c r="EP10" s="89">
        <f>COUNTIFS('Time Calc'!$J$8:$J$294,'Daily MP &amp; Time Status'!$B10,'Time Calc'!FC$8:FC$294,"&gt;0")</f>
        <v>8</v>
      </c>
      <c r="EQ10" s="89">
        <f>COUNTIFS('Time Calc'!$J$8:$J$294,'Daily MP &amp; Time Status'!$B10,'Time Calc'!FD$8:FD$294,"&gt;0")</f>
        <v>6</v>
      </c>
      <c r="ER10" s="89">
        <f>SUM(EP10:EQ10)</f>
        <v>14</v>
      </c>
      <c r="ES10" s="89"/>
      <c r="ET10" s="90">
        <f>COUNTIFS('Time Calc'!$J$8:$J$294,'Daily MP &amp; Time Status'!$B10,'Time Calc'!FF$8:FF$294,"&gt;0")-EU10</f>
        <v>5</v>
      </c>
      <c r="EU10" s="90">
        <f>COUNTIFS('Time Calc'!$J$8:$J$294,'Daily MP &amp; Time Status'!$B10,'Time Calc'!$G$8:$G$294,EU$9,'Time Calc'!FF$8:FF$294,"&gt;0")</f>
        <v>3</v>
      </c>
      <c r="EV10" s="90">
        <f>SUM(ET10:EU10)</f>
        <v>8</v>
      </c>
      <c r="EW10" s="89">
        <f>COUNTIFS('Time Calc'!$J$8:$J$294,'Daily MP &amp; Time Status'!$B10,'Time Calc'!FJ$8:FJ$294,"&gt;0")</f>
        <v>0</v>
      </c>
      <c r="EX10" s="89">
        <f>COUNTIFS('Time Calc'!$J$8:$J$294,'Daily MP &amp; Time Status'!$B10,'Time Calc'!FK$8:FK$294,"&gt;0")</f>
        <v>0</v>
      </c>
      <c r="EY10" s="89">
        <f>SUM(EW10:EX10)</f>
        <v>0</v>
      </c>
      <c r="EZ10" s="89"/>
      <c r="FA10" s="90">
        <f>COUNTIFS('Time Calc'!$J$8:$J$294,'Daily MP &amp; Time Status'!$B10,'Time Calc'!FM$8:FM$294,"&gt;0")-FB10</f>
        <v>0</v>
      </c>
      <c r="FB10" s="90">
        <f>COUNTIFS('Time Calc'!$J$8:$J$294,'Daily MP &amp; Time Status'!$B10,'Time Calc'!$G$8:$G$294,FB$9,'Time Calc'!FM$8:FM$294,"&gt;0")</f>
        <v>0</v>
      </c>
      <c r="FC10" s="90">
        <f>SUM(FA10:FB10)</f>
        <v>0</v>
      </c>
      <c r="FD10" s="89">
        <f>COUNTIFS('Time Calc'!$J$8:$J$294,'Daily MP &amp; Time Status'!$B10,'Time Calc'!FQ$8:FQ$294,"&gt;0")</f>
        <v>0</v>
      </c>
      <c r="FE10" s="89">
        <f>COUNTIFS('Time Calc'!$J$8:$J$294,'Daily MP &amp; Time Status'!$B10,'Time Calc'!FR$8:FR$294,"&gt;0")</f>
        <v>0</v>
      </c>
      <c r="FF10" s="89">
        <f>SUM(FD10:FE10)</f>
        <v>0</v>
      </c>
      <c r="FG10" s="89"/>
      <c r="FH10" s="90">
        <f>COUNTIFS('Time Calc'!$J$8:$J$294,'Daily MP &amp; Time Status'!$B10,'Time Calc'!FT$8:FT$294,"&gt;0")-FI10</f>
        <v>0</v>
      </c>
      <c r="FI10" s="90">
        <f>COUNTIFS('Time Calc'!$J$8:$J$294,'Daily MP &amp; Time Status'!$B10,'Time Calc'!$G$8:$G$294,FI$9,'Time Calc'!FT$8:FT$294,"&gt;0")</f>
        <v>0</v>
      </c>
      <c r="FJ10" s="90">
        <f>SUM(FH10:FI10)</f>
        <v>0</v>
      </c>
      <c r="FK10" s="89">
        <f>COUNTIFS('Time Calc'!$J$8:$J$294,'Daily MP &amp; Time Status'!$B10,'Time Calc'!FX$8:FX$294,"&gt;0")</f>
        <v>0</v>
      </c>
      <c r="FL10" s="89">
        <f>COUNTIFS('Time Calc'!$J$8:$J$294,'Daily MP &amp; Time Status'!$B10,'Time Calc'!FY$8:FY$294,"&gt;0")</f>
        <v>0</v>
      </c>
      <c r="FM10" s="89">
        <f>SUM(FK10:FL10)</f>
        <v>0</v>
      </c>
      <c r="FN10" s="89"/>
      <c r="FO10" s="90">
        <f>COUNTIFS('Time Calc'!$J$8:$J$294,'Daily MP &amp; Time Status'!$B10,'Time Calc'!GA$8:GA$294,"&gt;0")-FP10</f>
        <v>0</v>
      </c>
      <c r="FP10" s="90">
        <f>COUNTIFS('Time Calc'!$J$8:$J$294,'Daily MP &amp; Time Status'!$B10,'Time Calc'!$G$8:$G$294,FP$9,'Time Calc'!GA$8:GA$294,"&gt;0")</f>
        <v>0</v>
      </c>
      <c r="FQ10" s="90">
        <f>SUM(FO10:FP10)</f>
        <v>0</v>
      </c>
      <c r="FR10" s="89">
        <f>COUNTIFS('Time Calc'!$J$8:$J$294,'Daily MP &amp; Time Status'!$B10,'Time Calc'!GE$8:GE$294,"&gt;0")</f>
        <v>0</v>
      </c>
      <c r="FS10" s="89">
        <f>COUNTIFS('Time Calc'!$J$8:$J$294,'Daily MP &amp; Time Status'!$B10,'Time Calc'!GF$8:GF$294,"&gt;0")</f>
        <v>0</v>
      </c>
      <c r="FT10" s="89">
        <f>SUM(FR10:FS10)</f>
        <v>0</v>
      </c>
      <c r="FU10" s="89"/>
      <c r="FV10" s="90">
        <f>COUNTIFS('Time Calc'!$J$8:$J$294,'Daily MP &amp; Time Status'!$B10,'Time Calc'!GH$8:GH$294,"&gt;0")-FW10</f>
        <v>0</v>
      </c>
      <c r="FW10" s="90">
        <f>COUNTIFS('Time Calc'!$J$8:$J$294,'Daily MP &amp; Time Status'!$B10,'Time Calc'!$G$8:$G$294,FW$9,'Time Calc'!GH$8:GH$294,"&gt;0")</f>
        <v>0</v>
      </c>
      <c r="FX10" s="90">
        <f>SUM(FV10:FW10)</f>
        <v>0</v>
      </c>
      <c r="FY10" s="89">
        <f>COUNTIFS('Time Calc'!$J$8:$J$294,'Daily MP &amp; Time Status'!$B10,'Time Calc'!GL$8:GL$294,"&gt;0")</f>
        <v>0</v>
      </c>
      <c r="FZ10" s="89">
        <f>COUNTIFS('Time Calc'!$J$8:$J$294,'Daily MP &amp; Time Status'!$B10,'Time Calc'!GM$8:GM$294,"&gt;0")</f>
        <v>0</v>
      </c>
      <c r="GA10" s="89">
        <f>SUM(FY10:FZ10)</f>
        <v>0</v>
      </c>
      <c r="GB10" s="89"/>
      <c r="GC10" s="90">
        <f>COUNTIFS('Time Calc'!$J$8:$J$294,'Daily MP &amp; Time Status'!$B10,'Time Calc'!GO$8:GO$294,"&gt;0")-GD10</f>
        <v>0</v>
      </c>
      <c r="GD10" s="90">
        <f>COUNTIFS('Time Calc'!$J$8:$J$294,'Daily MP &amp; Time Status'!$B10,'Time Calc'!$G$8:$G$294,GD$9,'Time Calc'!GO$8:GO$294,"&gt;0")</f>
        <v>0</v>
      </c>
      <c r="GE10" s="90">
        <f>SUM(GC10:GD10)</f>
        <v>0</v>
      </c>
      <c r="GF10" s="89">
        <f>COUNTIFS('Time Calc'!$J$8:$J$294,'Daily MP &amp; Time Status'!$B10,'Time Calc'!GS$8:GS$294,"&gt;0")</f>
        <v>0</v>
      </c>
      <c r="GG10" s="89">
        <f>COUNTIFS('Time Calc'!$J$8:$J$294,'Daily MP &amp; Time Status'!$B10,'Time Calc'!GT$8:GT$294,"&gt;0")</f>
        <v>0</v>
      </c>
      <c r="GH10" s="89">
        <f>SUM(GF10:GG10)</f>
        <v>0</v>
      </c>
      <c r="GI10" s="89"/>
      <c r="GJ10" s="90">
        <f>COUNTIFS('Time Calc'!$J$8:$J$294,'Daily MP &amp; Time Status'!$B10,'Time Calc'!GV$8:GV$294,"&gt;0")-GK10</f>
        <v>0</v>
      </c>
      <c r="GK10" s="90">
        <f>COUNTIFS('Time Calc'!$J$8:$J$294,'Daily MP &amp; Time Status'!$B10,'Time Calc'!$G$8:$G$294,GK$9,'Time Calc'!GV$8:GV$294,"&gt;0")</f>
        <v>0</v>
      </c>
      <c r="GL10" s="90">
        <f>SUM(GJ10:GK10)</f>
        <v>0</v>
      </c>
      <c r="GM10" s="89">
        <f>COUNTIFS('Time Calc'!$J$8:$J$294,'Daily MP &amp; Time Status'!$B10,'Time Calc'!GZ$8:GZ$294,"&gt;0")</f>
        <v>0</v>
      </c>
      <c r="GN10" s="89">
        <f>COUNTIFS('Time Calc'!$J$8:$J$294,'Daily MP &amp; Time Status'!$B10,'Time Calc'!HA$8:HA$294,"&gt;0")</f>
        <v>0</v>
      </c>
      <c r="GO10" s="89">
        <f>SUM(GM10:GN10)</f>
        <v>0</v>
      </c>
      <c r="GP10" s="89"/>
      <c r="GQ10" s="90">
        <f>COUNTIFS('Time Calc'!$J$8:$J$294,'Daily MP &amp; Time Status'!$B10,'Time Calc'!HC$8:HC$294,"&gt;0")-GR10</f>
        <v>0</v>
      </c>
      <c r="GR10" s="90">
        <f>COUNTIFS('Time Calc'!$J$8:$J$294,'Daily MP &amp; Time Status'!$B10,'Time Calc'!$G$8:$G$294,GR$9,'Time Calc'!HC$8:HC$294,"&gt;0")</f>
        <v>0</v>
      </c>
      <c r="GS10" s="90">
        <f>SUM(GQ10:GR10)</f>
        <v>0</v>
      </c>
      <c r="GT10" s="89">
        <f>COUNTIFS('Time Calc'!$J$8:$J$294,'Daily MP &amp; Time Status'!$B10,'Time Calc'!HG$8:HG$294,"&gt;0")</f>
        <v>0</v>
      </c>
      <c r="GU10" s="89">
        <f>COUNTIFS('Time Calc'!$J$8:$J$294,'Daily MP &amp; Time Status'!$B10,'Time Calc'!HH$8:HH$294,"&gt;0")</f>
        <v>0</v>
      </c>
      <c r="GV10" s="89">
        <f>SUM(GT10:GU10)</f>
        <v>0</v>
      </c>
      <c r="GW10" s="89"/>
      <c r="GX10" s="90">
        <f>COUNTIFS('Time Calc'!$J$8:$J$294,'Daily MP &amp; Time Status'!$B10,'Time Calc'!HJ$8:HJ$294,"&gt;0")-GY10</f>
        <v>0</v>
      </c>
      <c r="GY10" s="90">
        <f>COUNTIFS('Time Calc'!$J$8:$J$294,'Daily MP &amp; Time Status'!$B10,'Time Calc'!$G$8:$G$294,GY$9,'Time Calc'!HJ$8:HJ$294,"&gt;0")</f>
        <v>0</v>
      </c>
      <c r="GZ10" s="90">
        <f>SUM(GX10:GY10)</f>
        <v>0</v>
      </c>
      <c r="HA10" s="89">
        <f>COUNTIFS('Time Calc'!$J$8:$J$294,'Daily MP &amp; Time Status'!$B10,'Time Calc'!HN$8:HN$294,"&gt;0")</f>
        <v>0</v>
      </c>
      <c r="HB10" s="89">
        <f>COUNTIFS('Time Calc'!$J$8:$J$294,'Daily MP &amp; Time Status'!$B10,'Time Calc'!HO$8:HO$294,"&gt;0")</f>
        <v>0</v>
      </c>
      <c r="HC10" s="89">
        <f>SUM(HA10:HB10)</f>
        <v>0</v>
      </c>
      <c r="HD10" s="89"/>
      <c r="HE10" s="90">
        <f>COUNTIFS('Time Calc'!$J$8:$J$294,'Daily MP &amp; Time Status'!$B10,'Time Calc'!HQ$8:HQ$294,"&gt;0")-HF10</f>
        <v>0</v>
      </c>
      <c r="HF10" s="90">
        <f>COUNTIFS('Time Calc'!$J$8:$J$294,'Daily MP &amp; Time Status'!$B10,'Time Calc'!$G$8:$G$294,HF$9,'Time Calc'!HQ$8:HQ$294,"&gt;0")</f>
        <v>0</v>
      </c>
      <c r="HG10" s="90">
        <f>SUM(HE10:HF10)</f>
        <v>0</v>
      </c>
      <c r="HH10" s="89">
        <f>COUNTIFS('Time Calc'!$J$8:$J$294,'Daily MP &amp; Time Status'!$B10,'Time Calc'!HU$8:HU$294,"&gt;0")</f>
        <v>0</v>
      </c>
      <c r="HI10" s="89">
        <f>COUNTIFS('Time Calc'!$J$8:$J$294,'Daily MP &amp; Time Status'!$B10,'Time Calc'!HV$8:HV$294,"&gt;0")</f>
        <v>0</v>
      </c>
      <c r="HJ10" s="89">
        <f>SUM(HH10:HI10)</f>
        <v>0</v>
      </c>
      <c r="HK10" s="89"/>
      <c r="HL10" s="90">
        <f>COUNTIFS('Time Calc'!$J$8:$J$294,'Daily MP &amp; Time Status'!$B10,'Time Calc'!HX$8:HX$294,"&gt;0")-HM10</f>
        <v>0</v>
      </c>
      <c r="HM10" s="90">
        <f>COUNTIFS('Time Calc'!$J$8:$J$294,'Daily MP &amp; Time Status'!$B10,'Time Calc'!$G$8:$G$294,HM$9,'Time Calc'!HX$8:HX$294,"&gt;0")</f>
        <v>0</v>
      </c>
      <c r="HN10" s="90">
        <f>SUM(HL10:HM10)</f>
        <v>0</v>
      </c>
      <c r="HO10" s="89">
        <f>COUNTIFS('Time Calc'!$J$8:$J$294,'Daily MP &amp; Time Status'!$B10,'Time Calc'!IB$8:IB$294,"&gt;0")</f>
        <v>0</v>
      </c>
      <c r="HP10" s="89">
        <f>COUNTIFS('Time Calc'!$J$8:$J$294,'Daily MP &amp; Time Status'!$B10,'Time Calc'!IC$8:IC$294,"&gt;0")</f>
        <v>0</v>
      </c>
      <c r="HQ10" s="89">
        <f>SUM(HO10:HP10)</f>
        <v>0</v>
      </c>
      <c r="HR10" s="89"/>
      <c r="HS10" s="90">
        <f>COUNTIFS('Time Calc'!$J$8:$J$294,'Daily MP &amp; Time Status'!$B10,'Time Calc'!IE$8:IE$294,"&gt;0")-HT10</f>
        <v>0</v>
      </c>
      <c r="HT10" s="90">
        <f>COUNTIFS('Time Calc'!$J$8:$J$294,'Daily MP &amp; Time Status'!$B10,'Time Calc'!$G$8:$G$294,HT$9,'Time Calc'!IE$8:IE$294,"&gt;0")</f>
        <v>0</v>
      </c>
      <c r="HU10" s="90">
        <f>SUM(HS10:HT10)</f>
        <v>0</v>
      </c>
      <c r="HV10" s="89">
        <f>COUNTIFS('Time Calc'!$J$8:$J$294,'Daily MP &amp; Time Status'!$B10,'Time Calc'!II$8:II$294,"&gt;0")</f>
        <v>0</v>
      </c>
      <c r="HW10" s="89">
        <f>COUNTIFS('Time Calc'!$J$8:$J$294,'Daily MP &amp; Time Status'!$B10,'Time Calc'!IJ$8:IJ$294,"&gt;0")</f>
        <v>0</v>
      </c>
      <c r="HX10" s="89">
        <f>SUM(HV10:HW10)</f>
        <v>0</v>
      </c>
      <c r="HY10" s="89"/>
      <c r="HZ10" s="90">
        <f>COUNTIFS('Time Calc'!$J$8:$J$294,'Daily MP &amp; Time Status'!$B10,'Time Calc'!IL$8:IL$294,"&gt;0")-IA10</f>
        <v>0</v>
      </c>
      <c r="IA10" s="90">
        <f>COUNTIFS('Time Calc'!$J$8:$J$294,'Daily MP &amp; Time Status'!$B10,'Time Calc'!$G$8:$G$294,IA$9,'Time Calc'!IL$8:IL$294,"&gt;0")</f>
        <v>0</v>
      </c>
      <c r="IB10" s="90">
        <f>SUM(HZ10:IA10)</f>
        <v>0</v>
      </c>
      <c r="IC10" s="89">
        <f>COUNTIFS('Time Calc'!$J$8:$J$294,'Daily MP &amp; Time Status'!$B10,'Time Calc'!IP$8:IP$294,"&gt;0")</f>
        <v>0</v>
      </c>
      <c r="ID10" s="89">
        <f>COUNTIFS('Time Calc'!$J$8:$J$294,'Daily MP &amp; Time Status'!$B10,'Time Calc'!IQ$8:IQ$294,"&gt;0")</f>
        <v>0</v>
      </c>
      <c r="IE10" s="89">
        <f>SUM(IC10:ID10)</f>
        <v>0</v>
      </c>
      <c r="IF10" s="89"/>
      <c r="IG10" s="90">
        <f>COUNTIFS('Time Calc'!$J$8:$J$294,'Daily MP &amp; Time Status'!$B10,'Time Calc'!IS$8:IS$294,"&gt;0")-IH10</f>
        <v>0</v>
      </c>
      <c r="IH10" s="90">
        <f>COUNTIFS('Time Calc'!$J$8:$J$294,'Daily MP &amp; Time Status'!$B10,'Time Calc'!$G$8:$G$294,IH$9,'Time Calc'!IS$8:IS$294,"&gt;0")</f>
        <v>0</v>
      </c>
      <c r="II10" s="90">
        <f>SUM(IG10:IH10)</f>
        <v>0</v>
      </c>
      <c r="IJ10" s="89">
        <f>COUNTIFS('Time Calc'!$J$8:$J$294,'Daily MP &amp; Time Status'!$B10,'Time Calc'!IW$8:IW$294,"&gt;0")</f>
        <v>0</v>
      </c>
      <c r="IK10" s="89">
        <f>COUNTIFS('Time Calc'!$J$8:$J$294,'Daily MP &amp; Time Status'!$B10,'Time Calc'!IX$8:IX$294,"&gt;0")</f>
        <v>0</v>
      </c>
      <c r="IL10" s="89">
        <f>SUM(IJ10:IK10)</f>
        <v>0</v>
      </c>
      <c r="IM10" s="89"/>
      <c r="IN10" s="90">
        <f>COUNTIFS('Time Calc'!$J$8:$J$294,'Daily MP &amp; Time Status'!$B10,'Time Calc'!IZ$8:IZ$294,"&gt;0")-IO10</f>
        <v>0</v>
      </c>
      <c r="IO10" s="90">
        <f>COUNTIFS('Time Calc'!$J$8:$J$294,'Daily MP &amp; Time Status'!$B10,'Time Calc'!$G$8:$G$294,IO$9,'Time Calc'!IZ$8:IZ$294,"&gt;0")</f>
        <v>0</v>
      </c>
      <c r="IP10" s="90">
        <f>SUM(IN10:IO10)</f>
        <v>0</v>
      </c>
      <c r="IQ10" s="89">
        <f>COUNTIFS('Time Calc'!$J$8:$J$294,'Daily MP &amp; Time Status'!$B10,'Time Calc'!JD$8:JD$294,"&gt;0")</f>
        <v>0</v>
      </c>
      <c r="IR10" s="89">
        <f>COUNTIFS('Time Calc'!$J$8:$J$294,'Daily MP &amp; Time Status'!$B10,'Time Calc'!JE$8:JE$294,"&gt;0")</f>
        <v>0</v>
      </c>
      <c r="IS10" s="89">
        <f>SUM(IQ10:IR10)</f>
        <v>0</v>
      </c>
      <c r="IT10" s="89"/>
    </row>
    <row r="11" spans="1:254" ht="18" customHeight="1">
      <c r="A11" s="79"/>
      <c r="B11" s="58" t="s">
        <v>1</v>
      </c>
      <c r="C11" s="90">
        <f>COUNTIFS('Time Calc'!$J$8:$J$294,'Daily MP &amp; Time Status'!$B11,'Time Calc'!O$8:O$294,"&gt;0")-D11</f>
        <v>16</v>
      </c>
      <c r="D11" s="90">
        <f>COUNTIFS('Time Calc'!$J$8:$J$294,'Daily MP &amp; Time Status'!$B11,'Time Calc'!$G$8:$G$294,D$9,'Time Calc'!O$8:O$294,"&gt;0")</f>
        <v>0</v>
      </c>
      <c r="E11" s="90">
        <f t="shared" ref="E11:E25" si="36">SUM(C11:D11)</f>
        <v>16</v>
      </c>
      <c r="F11" s="89">
        <f>COUNTIFS('Time Calc'!$J$8:$J$294,'Daily MP &amp; Time Status'!$B11,'Time Calc'!S$8:S$294,"&gt;0")</f>
        <v>16</v>
      </c>
      <c r="G11" s="89">
        <f>COUNTIFS('Time Calc'!$J$8:$J$294,'Daily MP &amp; Time Status'!$B11,'Time Calc'!T$8:T$294,"&gt;0")</f>
        <v>0</v>
      </c>
      <c r="H11" s="89">
        <f t="shared" ref="H11:H25" si="37">SUM(F11:G11)</f>
        <v>16</v>
      </c>
      <c r="I11" s="89"/>
      <c r="J11" s="90">
        <f>COUNTIFS('Time Calc'!$J$8:$J$294,'Daily MP &amp; Time Status'!$B11,'Time Calc'!V$8:V$294,"&gt;0")-K11</f>
        <v>14</v>
      </c>
      <c r="K11" s="90">
        <f>COUNTIFS('Time Calc'!$J$8:$J$294,'Daily MP &amp; Time Status'!$B11,'Time Calc'!$G$8:$G$294,K$9,'Time Calc'!V$8:V$294,"&gt;0")</f>
        <v>0</v>
      </c>
      <c r="L11" s="90">
        <f t="shared" ref="L11:L25" si="38">SUM(J11:K11)</f>
        <v>14</v>
      </c>
      <c r="M11" s="89">
        <f>COUNTIFS('Time Calc'!$J$8:$J$294,'Daily MP &amp; Time Status'!$B11,'Time Calc'!Z$8:Z$294,"&gt;0")</f>
        <v>14</v>
      </c>
      <c r="N11" s="89">
        <f>COUNTIFS('Time Calc'!$J$8:$J$294,'Daily MP &amp; Time Status'!$B11,'Time Calc'!AA$8:AA$294,"&gt;0")</f>
        <v>0</v>
      </c>
      <c r="O11" s="89">
        <f t="shared" ref="O11:O25" si="39">SUM(M11:N11)</f>
        <v>14</v>
      </c>
      <c r="P11" s="89"/>
      <c r="Q11" s="90">
        <f>COUNTIFS('Time Calc'!$J$8:$J$294,'Daily MP &amp; Time Status'!$B11,'Time Calc'!AC$8:AC$294,"&gt;0")-R11</f>
        <v>17</v>
      </c>
      <c r="R11" s="90">
        <f>COUNTIFS('Time Calc'!$J$8:$J$294,'Daily MP &amp; Time Status'!$B11,'Time Calc'!$G$8:$G$294,R$9,'Time Calc'!AC$8:AC$294,"&gt;0")</f>
        <v>0</v>
      </c>
      <c r="S11" s="90">
        <f t="shared" ref="S11:S25" si="40">SUM(Q11:R11)</f>
        <v>17</v>
      </c>
      <c r="T11" s="89">
        <f>COUNTIFS('Time Calc'!$J$8:$J$294,'Daily MP &amp; Time Status'!$B11,'Time Calc'!AG$8:AG$294,"&gt;0")</f>
        <v>17</v>
      </c>
      <c r="U11" s="89">
        <f>COUNTIFS('Time Calc'!$J$8:$J$294,'Daily MP &amp; Time Status'!$B11,'Time Calc'!AH$8:AH$294,"&gt;0")</f>
        <v>0</v>
      </c>
      <c r="V11" s="89">
        <f t="shared" ref="V11:V25" si="41">SUM(T11:U11)</f>
        <v>17</v>
      </c>
      <c r="W11" s="89"/>
      <c r="X11" s="90">
        <f>COUNTIFS('Time Calc'!$J$8:$J$294,'Daily MP &amp; Time Status'!$B11,'Time Calc'!AJ$8:AJ$294,"&gt;0")-Y11</f>
        <v>18</v>
      </c>
      <c r="Y11" s="90">
        <f>COUNTIFS('Time Calc'!$J$8:$J$294,'Daily MP &amp; Time Status'!$B11,'Time Calc'!$G$8:$G$294,Y$9,'Time Calc'!AJ$8:AJ$294,"&gt;0")</f>
        <v>0</v>
      </c>
      <c r="Z11" s="90">
        <f t="shared" ref="Z11:Z25" si="42">SUM(X11:Y11)</f>
        <v>18</v>
      </c>
      <c r="AA11" s="89">
        <f>COUNTIFS('Time Calc'!$J$8:$J$294,'Daily MP &amp; Time Status'!$B11,'Time Calc'!AN$8:AN$294,"&gt;0")</f>
        <v>18</v>
      </c>
      <c r="AB11" s="89">
        <f>COUNTIFS('Time Calc'!$J$8:$J$294,'Daily MP &amp; Time Status'!$B11,'Time Calc'!AO$8:AO$294,"&gt;0")</f>
        <v>0</v>
      </c>
      <c r="AC11" s="89">
        <f t="shared" ref="AC11:AC25" si="43">SUM(AA11:AB11)</f>
        <v>18</v>
      </c>
      <c r="AD11" s="89"/>
      <c r="AE11" s="90">
        <f>COUNTIFS('Time Calc'!$J$8:$J$294,'Daily MP &amp; Time Status'!$B11,'Time Calc'!AQ$8:AQ$294,"&gt;0")-AF11</f>
        <v>18</v>
      </c>
      <c r="AF11" s="90">
        <f>COUNTIFS('Time Calc'!$J$8:$J$294,'Daily MP &amp; Time Status'!$B11,'Time Calc'!$G$8:$G$294,AF$9,'Time Calc'!AQ$8:AQ$294,"&gt;0")</f>
        <v>0</v>
      </c>
      <c r="AG11" s="90">
        <f t="shared" ref="AG11:AG25" si="44">SUM(AE11:AF11)</f>
        <v>18</v>
      </c>
      <c r="AH11" s="89">
        <f>COUNTIFS('Time Calc'!$J$8:$J$294,'Daily MP &amp; Time Status'!$B11,'Time Calc'!AU$8:AU$294,"&gt;0")</f>
        <v>18</v>
      </c>
      <c r="AI11" s="89">
        <f>COUNTIFS('Time Calc'!$J$8:$J$294,'Daily MP &amp; Time Status'!$B11,'Time Calc'!AV$8:AV$294,"&gt;0")</f>
        <v>18</v>
      </c>
      <c r="AJ11" s="89">
        <f t="shared" ref="AJ11:AJ25" si="45">SUM(AH11:AI11)</f>
        <v>36</v>
      </c>
      <c r="AK11" s="89"/>
      <c r="AL11" s="90">
        <f>COUNTIFS('Time Calc'!$J$8:$J$294,'Daily MP &amp; Time Status'!$B11,'Time Calc'!AX$8:AX$294,"&gt;0")-AM11</f>
        <v>15</v>
      </c>
      <c r="AM11" s="90">
        <f>COUNTIFS('Time Calc'!$J$8:$J$294,'Daily MP &amp; Time Status'!$B11,'Time Calc'!$G$8:$G$294,AM$9,'Time Calc'!AX$8:AX$294,"&gt;0")</f>
        <v>0</v>
      </c>
      <c r="AN11" s="90">
        <f t="shared" ref="AN11:AN25" si="46">SUM(AL11:AM11)</f>
        <v>15</v>
      </c>
      <c r="AO11" s="89">
        <f>COUNTIFS('Time Calc'!$J$8:$J$294,'Daily MP &amp; Time Status'!$B11,'Time Calc'!BB$8:BB$294,"&gt;0")</f>
        <v>0</v>
      </c>
      <c r="AP11" s="89">
        <f>COUNTIFS('Time Calc'!$J$8:$J$294,'Daily MP &amp; Time Status'!$B11,'Time Calc'!BC$8:BC$294,"&gt;0")</f>
        <v>15</v>
      </c>
      <c r="AQ11" s="89">
        <f t="shared" ref="AQ11:AQ25" si="47">SUM(AO11:AP11)</f>
        <v>15</v>
      </c>
      <c r="AR11" s="89"/>
      <c r="AS11" s="90">
        <f>COUNTIFS('Time Calc'!$J$8:$J$294,'Daily MP &amp; Time Status'!$B11,'Time Calc'!BE$8:BE$294,"&gt;0")-AT11</f>
        <v>18</v>
      </c>
      <c r="AT11" s="90">
        <f>COUNTIFS('Time Calc'!$J$8:$J$294,'Daily MP &amp; Time Status'!$B11,'Time Calc'!$G$8:$G$294,AT$9,'Time Calc'!BE$8:BE$294,"&gt;0")</f>
        <v>0</v>
      </c>
      <c r="AU11" s="90">
        <f t="shared" ref="AU11:AU25" si="48">SUM(AS11:AT11)</f>
        <v>18</v>
      </c>
      <c r="AV11" s="89">
        <f>COUNTIFS('Time Calc'!$J$8:$J$294,'Daily MP &amp; Time Status'!$B11,'Time Calc'!BI$8:BI$294,"&gt;0")</f>
        <v>18</v>
      </c>
      <c r="AW11" s="89">
        <f>COUNTIFS('Time Calc'!$J$8:$J$294,'Daily MP &amp; Time Status'!$B11,'Time Calc'!BJ$8:BJ$294,"&gt;0")</f>
        <v>0</v>
      </c>
      <c r="AX11" s="89">
        <f t="shared" ref="AX11:AX25" si="49">SUM(AV11:AW11)</f>
        <v>18</v>
      </c>
      <c r="AY11" s="89"/>
      <c r="AZ11" s="90">
        <f>COUNTIFS('Time Calc'!$J$8:$J$294,'Daily MP &amp; Time Status'!$B11,'Time Calc'!BL$8:BL$294,"&gt;0")-BA11</f>
        <v>17</v>
      </c>
      <c r="BA11" s="90">
        <f>COUNTIFS('Time Calc'!$J$8:$J$294,'Daily MP &amp; Time Status'!$B11,'Time Calc'!$G$8:$G$294,BA$9,'Time Calc'!BL$8:BL$294,"&gt;0")</f>
        <v>0</v>
      </c>
      <c r="BB11" s="90">
        <f t="shared" ref="BB11:BB25" si="50">SUM(AZ11:BA11)</f>
        <v>17</v>
      </c>
      <c r="BC11" s="89">
        <f>COUNTIFS('Time Calc'!$J$8:$J$294,'Daily MP &amp; Time Status'!$B11,'Time Calc'!BP$8:BP$294,"&gt;0")</f>
        <v>17</v>
      </c>
      <c r="BD11" s="89">
        <f>COUNTIFS('Time Calc'!$J$8:$J$294,'Daily MP &amp; Time Status'!$B11,'Time Calc'!BQ$8:BQ$294,"&gt;0")</f>
        <v>0</v>
      </c>
      <c r="BE11" s="89">
        <f t="shared" ref="BE11:BE25" si="51">SUM(BC11:BD11)</f>
        <v>17</v>
      </c>
      <c r="BF11" s="89"/>
      <c r="BG11" s="90">
        <f>COUNTIFS('Time Calc'!$J$8:$J$294,'Daily MP &amp; Time Status'!$B11,'Time Calc'!BS$8:BS$294,"&gt;0")-BH11</f>
        <v>18</v>
      </c>
      <c r="BH11" s="90">
        <f>COUNTIFS('Time Calc'!$J$8:$J$294,'Daily MP &amp; Time Status'!$B11,'Time Calc'!$G$8:$G$294,BH$9,'Time Calc'!BS$8:BS$294,"&gt;0")</f>
        <v>0</v>
      </c>
      <c r="BI11" s="90">
        <f t="shared" ref="BI11:BI25" si="52">SUM(BG11:BH11)</f>
        <v>18</v>
      </c>
      <c r="BJ11" s="89">
        <f>COUNTIFS('Time Calc'!$J$8:$J$294,'Daily MP &amp; Time Status'!$B11,'Time Calc'!BW$8:BW$294,"&gt;0")</f>
        <v>18</v>
      </c>
      <c r="BK11" s="89">
        <f>COUNTIFS('Time Calc'!$J$8:$J$294,'Daily MP &amp; Time Status'!$B11,'Time Calc'!BX$8:BX$294,"&gt;0")</f>
        <v>0</v>
      </c>
      <c r="BL11" s="89">
        <f t="shared" ref="BL11:BL25" si="53">SUM(BJ11:BK11)</f>
        <v>18</v>
      </c>
      <c r="BM11" s="89"/>
      <c r="BN11" s="90">
        <f>COUNTIFS('Time Calc'!$J$8:$J$294,'Daily MP &amp; Time Status'!$B11,'Time Calc'!BZ$8:BZ$294,"&gt;0")-BO11</f>
        <v>18</v>
      </c>
      <c r="BO11" s="90">
        <f>COUNTIFS('Time Calc'!$J$8:$J$294,'Daily MP &amp; Time Status'!$B11,'Time Calc'!$G$8:$G$294,BO$9,'Time Calc'!BZ$8:BZ$294,"&gt;0")</f>
        <v>0</v>
      </c>
      <c r="BP11" s="90">
        <f t="shared" ref="BP11:BP25" si="54">SUM(BN11:BO11)</f>
        <v>18</v>
      </c>
      <c r="BQ11" s="89">
        <f>COUNTIFS('Time Calc'!$J$8:$J$294,'Daily MP &amp; Time Status'!$B11,'Time Calc'!CD$8:CD$294,"&gt;0")</f>
        <v>18</v>
      </c>
      <c r="BR11" s="89">
        <f>COUNTIFS('Time Calc'!$J$8:$J$294,'Daily MP &amp; Time Status'!$B11,'Time Calc'!CE$8:CE$294,"&gt;0")</f>
        <v>0</v>
      </c>
      <c r="BS11" s="89">
        <f t="shared" ref="BS11:BS25" si="55">SUM(BQ11:BR11)</f>
        <v>18</v>
      </c>
      <c r="BT11" s="89"/>
      <c r="BU11" s="90">
        <f>COUNTIFS('Time Calc'!$J$8:$J$294,'Daily MP &amp; Time Status'!$B11,'Time Calc'!CG$8:CG$294,"&gt;0")-BV11</f>
        <v>14</v>
      </c>
      <c r="BV11" s="90">
        <f>COUNTIFS('Time Calc'!$J$8:$J$294,'Daily MP &amp; Time Status'!$B11,'Time Calc'!$G$8:$G$294,BV$9,'Time Calc'!CG$8:CG$294,"&gt;0")</f>
        <v>0</v>
      </c>
      <c r="BW11" s="90">
        <f t="shared" ref="BW11:BW25" si="56">SUM(BU11:BV11)</f>
        <v>14</v>
      </c>
      <c r="BX11" s="89">
        <f>COUNTIFS('Time Calc'!$J$8:$J$294,'Daily MP &amp; Time Status'!$B11,'Time Calc'!CK$8:CK$294,"&gt;0")</f>
        <v>14</v>
      </c>
      <c r="BY11" s="89">
        <f>COUNTIFS('Time Calc'!$J$8:$J$294,'Daily MP &amp; Time Status'!$B11,'Time Calc'!CL$8:CL$294,"&gt;0")</f>
        <v>11</v>
      </c>
      <c r="BZ11" s="89">
        <f t="shared" ref="BZ11:BZ25" si="57">SUM(BX11:BY11)</f>
        <v>25</v>
      </c>
      <c r="CA11" s="89"/>
      <c r="CB11" s="90">
        <f>COUNTIFS('Time Calc'!$J$8:$J$294,'Daily MP &amp; Time Status'!$B11,'Time Calc'!CN$8:CN$294,"&gt;0")-CC11</f>
        <v>15</v>
      </c>
      <c r="CC11" s="90">
        <f>COUNTIFS('Time Calc'!$J$8:$J$294,'Daily MP &amp; Time Status'!$B11,'Time Calc'!$G$8:$G$294,CC$9,'Time Calc'!CN$8:CN$294,"&gt;0")</f>
        <v>0</v>
      </c>
      <c r="CD11" s="90">
        <f t="shared" ref="CD11:CD25" si="58">SUM(CB11:CC11)</f>
        <v>15</v>
      </c>
      <c r="CE11" s="89">
        <f>COUNTIFS('Time Calc'!$J$8:$J$294,'Daily MP &amp; Time Status'!$B11,'Time Calc'!CR$8:CR$294,"&gt;0")</f>
        <v>15</v>
      </c>
      <c r="CF11" s="89">
        <f>COUNTIFS('Time Calc'!$J$8:$J$294,'Daily MP &amp; Time Status'!$B11,'Time Calc'!CS$8:CS$294,"&gt;0")</f>
        <v>15</v>
      </c>
      <c r="CG11" s="89">
        <f t="shared" ref="CG11:CG25" si="59">SUM(CE11:CF11)</f>
        <v>30</v>
      </c>
      <c r="CH11" s="89"/>
      <c r="CI11" s="90">
        <f>COUNTIFS('Time Calc'!$J$8:$J$294,'Daily MP &amp; Time Status'!$B11,'Time Calc'!CU$8:CU$294,"&gt;0")-CJ11</f>
        <v>15</v>
      </c>
      <c r="CJ11" s="90">
        <f>COUNTIFS('Time Calc'!$J$8:$J$294,'Daily MP &amp; Time Status'!$B11,'Time Calc'!$G$8:$G$294,CJ$9,'Time Calc'!CU$8:CU$294,"&gt;0")</f>
        <v>0</v>
      </c>
      <c r="CK11" s="90">
        <f t="shared" ref="CK11:CK25" si="60">SUM(CI11:CJ11)</f>
        <v>15</v>
      </c>
      <c r="CL11" s="89">
        <f>COUNTIFS('Time Calc'!$J$8:$J$294,'Daily MP &amp; Time Status'!$B11,'Time Calc'!CY$8:CY$294,"&gt;0")</f>
        <v>0</v>
      </c>
      <c r="CM11" s="89">
        <f>COUNTIFS('Time Calc'!$J$8:$J$294,'Daily MP &amp; Time Status'!$B11,'Time Calc'!CZ$8:CZ$294,"&gt;0")</f>
        <v>15</v>
      </c>
      <c r="CN11" s="89">
        <f t="shared" ref="CN11:CN25" si="61">SUM(CL11:CM11)</f>
        <v>15</v>
      </c>
      <c r="CO11" s="89"/>
      <c r="CP11" s="90">
        <f>COUNTIFS('Time Calc'!$J$8:$J$294,'Daily MP &amp; Time Status'!$B11,'Time Calc'!DB$8:DB$294,"&gt;0")-CQ11</f>
        <v>15</v>
      </c>
      <c r="CQ11" s="90">
        <f>COUNTIFS('Time Calc'!$J$8:$J$294,'Daily MP &amp; Time Status'!$B11,'Time Calc'!$G$8:$G$294,CQ$9,'Time Calc'!DB$8:DB$294,"&gt;0")</f>
        <v>0</v>
      </c>
      <c r="CR11" s="90">
        <f t="shared" ref="CR11:CR25" si="62">SUM(CP11:CQ11)</f>
        <v>15</v>
      </c>
      <c r="CS11" s="89">
        <f>COUNTIFS('Time Calc'!$J$8:$J$294,'Daily MP &amp; Time Status'!$B11,'Time Calc'!DF$8:DF$294,"&gt;0")</f>
        <v>15</v>
      </c>
      <c r="CT11" s="89">
        <f>COUNTIFS('Time Calc'!$J$8:$J$294,'Daily MP &amp; Time Status'!$B11,'Time Calc'!DG$8:DG$294,"&gt;0")</f>
        <v>13</v>
      </c>
      <c r="CU11" s="89">
        <f t="shared" ref="CU11:CU25" si="63">SUM(CS11:CT11)</f>
        <v>28</v>
      </c>
      <c r="CV11" s="89"/>
      <c r="CW11" s="90">
        <f>COUNTIFS('Time Calc'!$J$8:$J$294,'Daily MP &amp; Time Status'!$B11,'Time Calc'!DI$8:DI$294,"&gt;0")-CX11</f>
        <v>15</v>
      </c>
      <c r="CX11" s="90">
        <f>COUNTIFS('Time Calc'!$J$8:$J$294,'Daily MP &amp; Time Status'!$B11,'Time Calc'!$G$8:$G$294,CX$9,'Time Calc'!DI$8:DI$294,"&gt;0")</f>
        <v>0</v>
      </c>
      <c r="CY11" s="90">
        <f t="shared" ref="CY11:CY25" si="64">SUM(CW11:CX11)</f>
        <v>15</v>
      </c>
      <c r="CZ11" s="89">
        <f>COUNTIFS('Time Calc'!$J$8:$J$294,'Daily MP &amp; Time Status'!$B11,'Time Calc'!DM$8:DM$294,"&gt;0")</f>
        <v>15</v>
      </c>
      <c r="DA11" s="89">
        <f>COUNTIFS('Time Calc'!$J$8:$J$294,'Daily MP &amp; Time Status'!$B11,'Time Calc'!DN$8:DN$294,"&gt;0")</f>
        <v>0</v>
      </c>
      <c r="DB11" s="89">
        <f t="shared" ref="DB11:DB25" si="65">SUM(CZ11:DA11)</f>
        <v>15</v>
      </c>
      <c r="DC11" s="89"/>
      <c r="DD11" s="90">
        <f>COUNTIFS('Time Calc'!$J$8:$J$294,'Daily MP &amp; Time Status'!$B11,'Time Calc'!DP$8:DP$294,"&gt;0")-DE11</f>
        <v>14</v>
      </c>
      <c r="DE11" s="90">
        <f>COUNTIFS('Time Calc'!$J$8:$J$294,'Daily MP &amp; Time Status'!$B11,'Time Calc'!$G$8:$G$294,DE$9,'Time Calc'!DP$8:DP$294,"&gt;0")</f>
        <v>0</v>
      </c>
      <c r="DF11" s="90">
        <f t="shared" ref="DF11:DF25" si="66">SUM(DD11:DE11)</f>
        <v>14</v>
      </c>
      <c r="DG11" s="89">
        <f>COUNTIFS('Time Calc'!$J$8:$J$294,'Daily MP &amp; Time Status'!$B11,'Time Calc'!DT$8:DT$294,"&gt;0")</f>
        <v>14</v>
      </c>
      <c r="DH11" s="89">
        <f>COUNTIFS('Time Calc'!$J$8:$J$294,'Daily MP &amp; Time Status'!$B11,'Time Calc'!DU$8:DU$294,"&gt;0")</f>
        <v>0</v>
      </c>
      <c r="DI11" s="89">
        <f t="shared" ref="DI11:DI25" si="67">SUM(DG11:DH11)</f>
        <v>14</v>
      </c>
      <c r="DJ11" s="89"/>
      <c r="DK11" s="90">
        <f>COUNTIFS('Time Calc'!$J$8:$J$294,'Daily MP &amp; Time Status'!$B11,'Time Calc'!DW$8:DW$294,"&gt;0")-DL11</f>
        <v>14</v>
      </c>
      <c r="DL11" s="90">
        <f>COUNTIFS('Time Calc'!$J$8:$J$294,'Daily MP &amp; Time Status'!$B11,'Time Calc'!$G$8:$G$294,DL$9,'Time Calc'!DW$8:DW$294,"&gt;0")</f>
        <v>0</v>
      </c>
      <c r="DM11" s="90">
        <f t="shared" ref="DM11:DM25" si="68">SUM(DK11:DL11)</f>
        <v>14</v>
      </c>
      <c r="DN11" s="89">
        <f>COUNTIFS('Time Calc'!$J$8:$J$294,'Daily MP &amp; Time Status'!$B11,'Time Calc'!EA$8:EA$294,"&gt;0")</f>
        <v>14</v>
      </c>
      <c r="DO11" s="89">
        <f>COUNTIFS('Time Calc'!$J$8:$J$294,'Daily MP &amp; Time Status'!$B11,'Time Calc'!EB$8:EB$294,"&gt;0")</f>
        <v>0</v>
      </c>
      <c r="DP11" s="89">
        <f t="shared" ref="DP11:DP25" si="69">SUM(DN11:DO11)</f>
        <v>14</v>
      </c>
      <c r="DQ11" s="89"/>
      <c r="DR11" s="90">
        <f>COUNTIFS('Time Calc'!$J$8:$J$294,'Daily MP &amp; Time Status'!$B11,'Time Calc'!ED$8:ED$294,"&gt;0")-DS11</f>
        <v>26</v>
      </c>
      <c r="DS11" s="90">
        <f>COUNTIFS('Time Calc'!$J$8:$J$294,'Daily MP &amp; Time Status'!$B11,'Time Calc'!$G$8:$G$294,DS$9,'Time Calc'!ED$8:ED$294,"&gt;0")</f>
        <v>0</v>
      </c>
      <c r="DT11" s="90">
        <f t="shared" ref="DT11:DT25" si="70">SUM(DR11:DS11)</f>
        <v>26</v>
      </c>
      <c r="DU11" s="89">
        <f>COUNTIFS('Time Calc'!$J$8:$J$294,'Daily MP &amp; Time Status'!$B11,'Time Calc'!EH$8:EH$294,"&gt;0")</f>
        <v>26</v>
      </c>
      <c r="DV11" s="89">
        <f>COUNTIFS('Time Calc'!$J$8:$J$294,'Daily MP &amp; Time Status'!$B11,'Time Calc'!EI$8:EI$294,"&gt;0")</f>
        <v>24</v>
      </c>
      <c r="DW11" s="89">
        <f t="shared" ref="DW11:DW25" si="71">SUM(DU11:DV11)</f>
        <v>50</v>
      </c>
      <c r="DX11" s="89"/>
      <c r="DY11" s="90">
        <f>COUNTIFS('Time Calc'!$J$8:$J$294,'Daily MP &amp; Time Status'!$B11,'Time Calc'!EK$8:EK$294,"&gt;0")-DZ11</f>
        <v>38</v>
      </c>
      <c r="DZ11" s="90">
        <f>COUNTIFS('Time Calc'!$J$8:$J$294,'Daily MP &amp; Time Status'!$B11,'Time Calc'!$G$8:$G$294,DZ$9,'Time Calc'!EK$8:EK$294,"&gt;0")</f>
        <v>0</v>
      </c>
      <c r="EA11" s="90">
        <f t="shared" ref="EA11:EA25" si="72">SUM(DY11:DZ11)</f>
        <v>38</v>
      </c>
      <c r="EB11" s="89">
        <f>COUNTIFS('Time Calc'!$J$8:$J$294,'Daily MP &amp; Time Status'!$B11,'Time Calc'!EO$8:EO$294,"&gt;0")</f>
        <v>38</v>
      </c>
      <c r="EC11" s="89">
        <f>COUNTIFS('Time Calc'!$J$8:$J$294,'Daily MP &amp; Time Status'!$B11,'Time Calc'!EP$8:EP$294,"&gt;0")</f>
        <v>38</v>
      </c>
      <c r="ED11" s="89">
        <f t="shared" ref="ED11:ED25" si="73">SUM(EB11:EC11)</f>
        <v>76</v>
      </c>
      <c r="EE11" s="89"/>
      <c r="EF11" s="90">
        <f>COUNTIFS('Time Calc'!$J$8:$J$294,'Daily MP &amp; Time Status'!$B11,'Time Calc'!ER$8:ER$294,"&gt;0")-EG11</f>
        <v>0</v>
      </c>
      <c r="EG11" s="90">
        <f>COUNTIFS('Time Calc'!$J$8:$J$294,'Daily MP &amp; Time Status'!$B11,'Time Calc'!$G$8:$G$294,EG$9,'Time Calc'!ER$8:ER$294,"&gt;0")</f>
        <v>0</v>
      </c>
      <c r="EH11" s="90">
        <f t="shared" ref="EH11:EH25" si="74">SUM(EF11:EG11)</f>
        <v>0</v>
      </c>
      <c r="EI11" s="89">
        <f>COUNTIFS('Time Calc'!$J$8:$J$294,'Daily MP &amp; Time Status'!$B11,'Time Calc'!EV$8:EV$294,"&gt;0")</f>
        <v>0</v>
      </c>
      <c r="EJ11" s="89">
        <f>COUNTIFS('Time Calc'!$J$8:$J$294,'Daily MP &amp; Time Status'!$B11,'Time Calc'!EW$8:EW$294,"&gt;0")</f>
        <v>0</v>
      </c>
      <c r="EK11" s="89">
        <f t="shared" ref="EK11:EK25" si="75">SUM(EI11:EJ11)</f>
        <v>0</v>
      </c>
      <c r="EL11" s="89"/>
      <c r="EM11" s="90">
        <f>COUNTIFS('Time Calc'!$J$8:$J$294,'Daily MP &amp; Time Status'!$B11,'Time Calc'!EY$8:EY$294,"&gt;0")-EN11</f>
        <v>39</v>
      </c>
      <c r="EN11" s="90">
        <f>COUNTIFS('Time Calc'!$J$8:$J$294,'Daily MP &amp; Time Status'!$B11,'Time Calc'!$G$8:$G$294,EN$9,'Time Calc'!EY$8:EY$294,"&gt;0")</f>
        <v>0</v>
      </c>
      <c r="EO11" s="90">
        <f t="shared" ref="EO11:EO25" si="76">SUM(EM11:EN11)</f>
        <v>39</v>
      </c>
      <c r="EP11" s="89">
        <f>COUNTIFS('Time Calc'!$J$8:$J$294,'Daily MP &amp; Time Status'!$B11,'Time Calc'!FC$8:FC$294,"&gt;0")</f>
        <v>39</v>
      </c>
      <c r="EQ11" s="89">
        <f>COUNTIFS('Time Calc'!$J$8:$J$294,'Daily MP &amp; Time Status'!$B11,'Time Calc'!FD$8:FD$294,"&gt;0")</f>
        <v>37</v>
      </c>
      <c r="ER11" s="89">
        <f t="shared" ref="ER11:ER25" si="77">SUM(EP11:EQ11)</f>
        <v>76</v>
      </c>
      <c r="ES11" s="89"/>
      <c r="ET11" s="90">
        <f>COUNTIFS('Time Calc'!$J$8:$J$294,'Daily MP &amp; Time Status'!$B11,'Time Calc'!FF$8:FF$294,"&gt;0")-EU11</f>
        <v>35</v>
      </c>
      <c r="EU11" s="90">
        <f>COUNTIFS('Time Calc'!$J$8:$J$294,'Daily MP &amp; Time Status'!$B11,'Time Calc'!$G$8:$G$294,EU$9,'Time Calc'!FF$8:FF$294,"&gt;0")</f>
        <v>0</v>
      </c>
      <c r="EV11" s="90">
        <f t="shared" ref="EV11:EV25" si="78">SUM(ET11:EU11)</f>
        <v>35</v>
      </c>
      <c r="EW11" s="89">
        <f>COUNTIFS('Time Calc'!$J$8:$J$294,'Daily MP &amp; Time Status'!$B11,'Time Calc'!FJ$8:FJ$294,"&gt;0")</f>
        <v>0</v>
      </c>
      <c r="EX11" s="89">
        <f>COUNTIFS('Time Calc'!$J$8:$J$294,'Daily MP &amp; Time Status'!$B11,'Time Calc'!FK$8:FK$294,"&gt;0")</f>
        <v>0</v>
      </c>
      <c r="EY11" s="89">
        <f t="shared" ref="EY11:EY25" si="79">SUM(EW11:EX11)</f>
        <v>0</v>
      </c>
      <c r="EZ11" s="89"/>
      <c r="FA11" s="90">
        <f>COUNTIFS('Time Calc'!$J$8:$J$294,'Daily MP &amp; Time Status'!$B11,'Time Calc'!FM$8:FM$294,"&gt;0")-FB11</f>
        <v>0</v>
      </c>
      <c r="FB11" s="90">
        <f>COUNTIFS('Time Calc'!$J$8:$J$294,'Daily MP &amp; Time Status'!$B11,'Time Calc'!$G$8:$G$294,FB$9,'Time Calc'!FM$8:FM$294,"&gt;0")</f>
        <v>0</v>
      </c>
      <c r="FC11" s="90">
        <f t="shared" ref="FC11:FC25" si="80">SUM(FA11:FB11)</f>
        <v>0</v>
      </c>
      <c r="FD11" s="89">
        <f>COUNTIFS('Time Calc'!$J$8:$J$294,'Daily MP &amp; Time Status'!$B11,'Time Calc'!FQ$8:FQ$294,"&gt;0")</f>
        <v>0</v>
      </c>
      <c r="FE11" s="89">
        <f>COUNTIFS('Time Calc'!$J$8:$J$294,'Daily MP &amp; Time Status'!$B11,'Time Calc'!FR$8:FR$294,"&gt;0")</f>
        <v>0</v>
      </c>
      <c r="FF11" s="89">
        <f t="shared" ref="FF11:FF25" si="81">SUM(FD11:FE11)</f>
        <v>0</v>
      </c>
      <c r="FG11" s="89"/>
      <c r="FH11" s="90">
        <f>COUNTIFS('Time Calc'!$J$8:$J$294,'Daily MP &amp; Time Status'!$B11,'Time Calc'!FT$8:FT$294,"&gt;0")-FI11</f>
        <v>0</v>
      </c>
      <c r="FI11" s="90">
        <f>COUNTIFS('Time Calc'!$J$8:$J$294,'Daily MP &amp; Time Status'!$B11,'Time Calc'!$G$8:$G$294,FI$9,'Time Calc'!FT$8:FT$294,"&gt;0")</f>
        <v>0</v>
      </c>
      <c r="FJ11" s="90">
        <f t="shared" ref="FJ11:FJ25" si="82">SUM(FH11:FI11)</f>
        <v>0</v>
      </c>
      <c r="FK11" s="89">
        <f>COUNTIFS('Time Calc'!$J$8:$J$294,'Daily MP &amp; Time Status'!$B11,'Time Calc'!FX$8:FX$294,"&gt;0")</f>
        <v>0</v>
      </c>
      <c r="FL11" s="89">
        <f>COUNTIFS('Time Calc'!$J$8:$J$294,'Daily MP &amp; Time Status'!$B11,'Time Calc'!FY$8:FY$294,"&gt;0")</f>
        <v>0</v>
      </c>
      <c r="FM11" s="89">
        <f t="shared" ref="FM11:FM25" si="83">SUM(FK11:FL11)</f>
        <v>0</v>
      </c>
      <c r="FN11" s="89"/>
      <c r="FO11" s="90">
        <f>COUNTIFS('Time Calc'!$J$8:$J$294,'Daily MP &amp; Time Status'!$B11,'Time Calc'!GA$8:GA$294,"&gt;0")-FP11</f>
        <v>0</v>
      </c>
      <c r="FP11" s="90">
        <f>COUNTIFS('Time Calc'!$J$8:$J$294,'Daily MP &amp; Time Status'!$B11,'Time Calc'!$G$8:$G$294,FP$9,'Time Calc'!GA$8:GA$294,"&gt;0")</f>
        <v>0</v>
      </c>
      <c r="FQ11" s="90">
        <f t="shared" ref="FQ11:FQ25" si="84">SUM(FO11:FP11)</f>
        <v>0</v>
      </c>
      <c r="FR11" s="89">
        <f>COUNTIFS('Time Calc'!$J$8:$J$294,'Daily MP &amp; Time Status'!$B11,'Time Calc'!GE$8:GE$294,"&gt;0")</f>
        <v>0</v>
      </c>
      <c r="FS11" s="89">
        <f>COUNTIFS('Time Calc'!$J$8:$J$294,'Daily MP &amp; Time Status'!$B11,'Time Calc'!GF$8:GF$294,"&gt;0")</f>
        <v>0</v>
      </c>
      <c r="FT11" s="89">
        <f t="shared" ref="FT11:FT25" si="85">SUM(FR11:FS11)</f>
        <v>0</v>
      </c>
      <c r="FU11" s="89"/>
      <c r="FV11" s="90">
        <f>COUNTIFS('Time Calc'!$J$8:$J$294,'Daily MP &amp; Time Status'!$B11,'Time Calc'!GH$8:GH$294,"&gt;0")-FW11</f>
        <v>0</v>
      </c>
      <c r="FW11" s="90">
        <f>COUNTIFS('Time Calc'!$J$8:$J$294,'Daily MP &amp; Time Status'!$B11,'Time Calc'!$G$8:$G$294,FW$9,'Time Calc'!GH$8:GH$294,"&gt;0")</f>
        <v>0</v>
      </c>
      <c r="FX11" s="90">
        <f t="shared" ref="FX11:FX25" si="86">SUM(FV11:FW11)</f>
        <v>0</v>
      </c>
      <c r="FY11" s="89">
        <f>COUNTIFS('Time Calc'!$J$8:$J$294,'Daily MP &amp; Time Status'!$B11,'Time Calc'!GL$8:GL$294,"&gt;0")</f>
        <v>0</v>
      </c>
      <c r="FZ11" s="89">
        <f>COUNTIFS('Time Calc'!$J$8:$J$294,'Daily MP &amp; Time Status'!$B11,'Time Calc'!GM$8:GM$294,"&gt;0")</f>
        <v>0</v>
      </c>
      <c r="GA11" s="89">
        <f t="shared" ref="GA11:GA25" si="87">SUM(FY11:FZ11)</f>
        <v>0</v>
      </c>
      <c r="GB11" s="89"/>
      <c r="GC11" s="90">
        <f>COUNTIFS('Time Calc'!$J$8:$J$294,'Daily MP &amp; Time Status'!$B11,'Time Calc'!GO$8:GO$294,"&gt;0")-GD11</f>
        <v>0</v>
      </c>
      <c r="GD11" s="90">
        <f>COUNTIFS('Time Calc'!$J$8:$J$294,'Daily MP &amp; Time Status'!$B11,'Time Calc'!$G$8:$G$294,GD$9,'Time Calc'!GO$8:GO$294,"&gt;0")</f>
        <v>0</v>
      </c>
      <c r="GE11" s="90">
        <f t="shared" ref="GE11:GE25" si="88">SUM(GC11:GD11)</f>
        <v>0</v>
      </c>
      <c r="GF11" s="89">
        <f>COUNTIFS('Time Calc'!$J$8:$J$294,'Daily MP &amp; Time Status'!$B11,'Time Calc'!GS$8:GS$294,"&gt;0")</f>
        <v>0</v>
      </c>
      <c r="GG11" s="89">
        <f>COUNTIFS('Time Calc'!$J$8:$J$294,'Daily MP &amp; Time Status'!$B11,'Time Calc'!GT$8:GT$294,"&gt;0")</f>
        <v>0</v>
      </c>
      <c r="GH11" s="89">
        <f t="shared" ref="GH11:GH25" si="89">SUM(GF11:GG11)</f>
        <v>0</v>
      </c>
      <c r="GI11" s="89"/>
      <c r="GJ11" s="90">
        <f>COUNTIFS('Time Calc'!$J$8:$J$294,'Daily MP &amp; Time Status'!$B11,'Time Calc'!GV$8:GV$294,"&gt;0")-GK11</f>
        <v>0</v>
      </c>
      <c r="GK11" s="90">
        <f>COUNTIFS('Time Calc'!$J$8:$J$294,'Daily MP &amp; Time Status'!$B11,'Time Calc'!$G$8:$G$294,GK$9,'Time Calc'!GV$8:GV$294,"&gt;0")</f>
        <v>0</v>
      </c>
      <c r="GL11" s="90">
        <f t="shared" ref="GL11:GL25" si="90">SUM(GJ11:GK11)</f>
        <v>0</v>
      </c>
      <c r="GM11" s="89">
        <f>COUNTIFS('Time Calc'!$J$8:$J$294,'Daily MP &amp; Time Status'!$B11,'Time Calc'!GZ$8:GZ$294,"&gt;0")</f>
        <v>0</v>
      </c>
      <c r="GN11" s="89">
        <f>COUNTIFS('Time Calc'!$J$8:$J$294,'Daily MP &amp; Time Status'!$B11,'Time Calc'!HA$8:HA$294,"&gt;0")</f>
        <v>0</v>
      </c>
      <c r="GO11" s="89">
        <f t="shared" ref="GO11:GO25" si="91">SUM(GM11:GN11)</f>
        <v>0</v>
      </c>
      <c r="GP11" s="89"/>
      <c r="GQ11" s="90">
        <f>COUNTIFS('Time Calc'!$J$8:$J$294,'Daily MP &amp; Time Status'!$B11,'Time Calc'!HC$8:HC$294,"&gt;0")-GR11</f>
        <v>0</v>
      </c>
      <c r="GR11" s="90">
        <f>COUNTIFS('Time Calc'!$J$8:$J$294,'Daily MP &amp; Time Status'!$B11,'Time Calc'!$G$8:$G$294,GR$9,'Time Calc'!HC$8:HC$294,"&gt;0")</f>
        <v>0</v>
      </c>
      <c r="GS11" s="90">
        <f t="shared" ref="GS11:GS25" si="92">SUM(GQ11:GR11)</f>
        <v>0</v>
      </c>
      <c r="GT11" s="89">
        <f>COUNTIFS('Time Calc'!$J$8:$J$294,'Daily MP &amp; Time Status'!$B11,'Time Calc'!HG$8:HG$294,"&gt;0")</f>
        <v>0</v>
      </c>
      <c r="GU11" s="89">
        <f>COUNTIFS('Time Calc'!$J$8:$J$294,'Daily MP &amp; Time Status'!$B11,'Time Calc'!HH$8:HH$294,"&gt;0")</f>
        <v>0</v>
      </c>
      <c r="GV11" s="89">
        <f t="shared" ref="GV11:GV25" si="93">SUM(GT11:GU11)</f>
        <v>0</v>
      </c>
      <c r="GW11" s="89"/>
      <c r="GX11" s="90">
        <f>COUNTIFS('Time Calc'!$J$8:$J$294,'Daily MP &amp; Time Status'!$B11,'Time Calc'!HJ$8:HJ$294,"&gt;0")-GY11</f>
        <v>0</v>
      </c>
      <c r="GY11" s="90">
        <f>COUNTIFS('Time Calc'!$J$8:$J$294,'Daily MP &amp; Time Status'!$B11,'Time Calc'!$G$8:$G$294,GY$9,'Time Calc'!HJ$8:HJ$294,"&gt;0")</f>
        <v>0</v>
      </c>
      <c r="GZ11" s="90">
        <f t="shared" ref="GZ11:GZ25" si="94">SUM(GX11:GY11)</f>
        <v>0</v>
      </c>
      <c r="HA11" s="89">
        <f>COUNTIFS('Time Calc'!$J$8:$J$294,'Daily MP &amp; Time Status'!$B11,'Time Calc'!HN$8:HN$294,"&gt;0")</f>
        <v>0</v>
      </c>
      <c r="HB11" s="89">
        <f>COUNTIFS('Time Calc'!$J$8:$J$294,'Daily MP &amp; Time Status'!$B11,'Time Calc'!HO$8:HO$294,"&gt;0")</f>
        <v>0</v>
      </c>
      <c r="HC11" s="89">
        <f t="shared" ref="HC11:HC25" si="95">SUM(HA11:HB11)</f>
        <v>0</v>
      </c>
      <c r="HD11" s="89"/>
      <c r="HE11" s="90">
        <f>COUNTIFS('Time Calc'!$J$8:$J$294,'Daily MP &amp; Time Status'!$B11,'Time Calc'!HQ$8:HQ$294,"&gt;0")-HF11</f>
        <v>0</v>
      </c>
      <c r="HF11" s="90">
        <f>COUNTIFS('Time Calc'!$J$8:$J$294,'Daily MP &amp; Time Status'!$B11,'Time Calc'!$G$8:$G$294,HF$9,'Time Calc'!HQ$8:HQ$294,"&gt;0")</f>
        <v>0</v>
      </c>
      <c r="HG11" s="90">
        <f t="shared" ref="HG11:HG25" si="96">SUM(HE11:HF11)</f>
        <v>0</v>
      </c>
      <c r="HH11" s="89">
        <f>COUNTIFS('Time Calc'!$J$8:$J$294,'Daily MP &amp; Time Status'!$B11,'Time Calc'!HU$8:HU$294,"&gt;0")</f>
        <v>0</v>
      </c>
      <c r="HI11" s="89">
        <f>COUNTIFS('Time Calc'!$J$8:$J$294,'Daily MP &amp; Time Status'!$B11,'Time Calc'!HV$8:HV$294,"&gt;0")</f>
        <v>0</v>
      </c>
      <c r="HJ11" s="89">
        <f t="shared" ref="HJ11:HJ25" si="97">SUM(HH11:HI11)</f>
        <v>0</v>
      </c>
      <c r="HK11" s="89"/>
      <c r="HL11" s="90">
        <f>COUNTIFS('Time Calc'!$J$8:$J$294,'Daily MP &amp; Time Status'!$B11,'Time Calc'!HX$8:HX$294,"&gt;0")-HM11</f>
        <v>0</v>
      </c>
      <c r="HM11" s="90">
        <f>COUNTIFS('Time Calc'!$J$8:$J$294,'Daily MP &amp; Time Status'!$B11,'Time Calc'!$G$8:$G$294,HM$9,'Time Calc'!HX$8:HX$294,"&gt;0")</f>
        <v>0</v>
      </c>
      <c r="HN11" s="90">
        <f t="shared" ref="HN11:HN25" si="98">SUM(HL11:HM11)</f>
        <v>0</v>
      </c>
      <c r="HO11" s="89">
        <f>COUNTIFS('Time Calc'!$J$8:$J$294,'Daily MP &amp; Time Status'!$B11,'Time Calc'!IB$8:IB$294,"&gt;0")</f>
        <v>0</v>
      </c>
      <c r="HP11" s="89">
        <f>COUNTIFS('Time Calc'!$J$8:$J$294,'Daily MP &amp; Time Status'!$B11,'Time Calc'!IC$8:IC$294,"&gt;0")</f>
        <v>0</v>
      </c>
      <c r="HQ11" s="89">
        <f t="shared" ref="HQ11:HQ25" si="99">SUM(HO11:HP11)</f>
        <v>0</v>
      </c>
      <c r="HR11" s="89"/>
      <c r="HS11" s="90">
        <f>COUNTIFS('Time Calc'!$J$8:$J$294,'Daily MP &amp; Time Status'!$B11,'Time Calc'!IE$8:IE$294,"&gt;0")-HT11</f>
        <v>0</v>
      </c>
      <c r="HT11" s="90">
        <f>COUNTIFS('Time Calc'!$J$8:$J$294,'Daily MP &amp; Time Status'!$B11,'Time Calc'!$G$8:$G$294,HT$9,'Time Calc'!IE$8:IE$294,"&gt;0")</f>
        <v>0</v>
      </c>
      <c r="HU11" s="90">
        <f t="shared" ref="HU11:HU25" si="100">SUM(HS11:HT11)</f>
        <v>0</v>
      </c>
      <c r="HV11" s="89">
        <f>COUNTIFS('Time Calc'!$J$8:$J$294,'Daily MP &amp; Time Status'!$B11,'Time Calc'!II$8:II$294,"&gt;0")</f>
        <v>0</v>
      </c>
      <c r="HW11" s="89">
        <f>COUNTIFS('Time Calc'!$J$8:$J$294,'Daily MP &amp; Time Status'!$B11,'Time Calc'!IJ$8:IJ$294,"&gt;0")</f>
        <v>0</v>
      </c>
      <c r="HX11" s="89">
        <f t="shared" ref="HX11:HX25" si="101">SUM(HV11:HW11)</f>
        <v>0</v>
      </c>
      <c r="HY11" s="89"/>
      <c r="HZ11" s="90">
        <f>COUNTIFS('Time Calc'!$J$8:$J$294,'Daily MP &amp; Time Status'!$B11,'Time Calc'!IL$8:IL$294,"&gt;0")-IA11</f>
        <v>0</v>
      </c>
      <c r="IA11" s="90">
        <f>COUNTIFS('Time Calc'!$J$8:$J$294,'Daily MP &amp; Time Status'!$B11,'Time Calc'!$G$8:$G$294,IA$9,'Time Calc'!IL$8:IL$294,"&gt;0")</f>
        <v>0</v>
      </c>
      <c r="IB11" s="90">
        <f t="shared" ref="IB11:IB25" si="102">SUM(HZ11:IA11)</f>
        <v>0</v>
      </c>
      <c r="IC11" s="89">
        <f>COUNTIFS('Time Calc'!$J$8:$J$294,'Daily MP &amp; Time Status'!$B11,'Time Calc'!IP$8:IP$294,"&gt;0")</f>
        <v>0</v>
      </c>
      <c r="ID11" s="89">
        <f>COUNTIFS('Time Calc'!$J$8:$J$294,'Daily MP &amp; Time Status'!$B11,'Time Calc'!IQ$8:IQ$294,"&gt;0")</f>
        <v>0</v>
      </c>
      <c r="IE11" s="89">
        <f t="shared" ref="IE11:IE25" si="103">SUM(IC11:ID11)</f>
        <v>0</v>
      </c>
      <c r="IF11" s="89"/>
      <c r="IG11" s="90">
        <f>COUNTIFS('Time Calc'!$J$8:$J$294,'Daily MP &amp; Time Status'!$B11,'Time Calc'!IS$8:IS$294,"&gt;0")-IH11</f>
        <v>0</v>
      </c>
      <c r="IH11" s="90">
        <f>COUNTIFS('Time Calc'!$J$8:$J$294,'Daily MP &amp; Time Status'!$B11,'Time Calc'!$G$8:$G$294,IH$9,'Time Calc'!IS$8:IS$294,"&gt;0")</f>
        <v>0</v>
      </c>
      <c r="II11" s="90">
        <f t="shared" ref="II11:II25" si="104">SUM(IG11:IH11)</f>
        <v>0</v>
      </c>
      <c r="IJ11" s="89">
        <f>COUNTIFS('Time Calc'!$J$8:$J$294,'Daily MP &amp; Time Status'!$B11,'Time Calc'!IW$8:IW$294,"&gt;0")</f>
        <v>0</v>
      </c>
      <c r="IK11" s="89">
        <f>COUNTIFS('Time Calc'!$J$8:$J$294,'Daily MP &amp; Time Status'!$B11,'Time Calc'!IX$8:IX$294,"&gt;0")</f>
        <v>0</v>
      </c>
      <c r="IL11" s="89">
        <f t="shared" ref="IL11:IL25" si="105">SUM(IJ11:IK11)</f>
        <v>0</v>
      </c>
      <c r="IM11" s="89"/>
      <c r="IN11" s="90">
        <f>COUNTIFS('Time Calc'!$J$8:$J$294,'Daily MP &amp; Time Status'!$B11,'Time Calc'!IZ$8:IZ$294,"&gt;0")-IO11</f>
        <v>0</v>
      </c>
      <c r="IO11" s="90">
        <f>COUNTIFS('Time Calc'!$J$8:$J$294,'Daily MP &amp; Time Status'!$B11,'Time Calc'!$G$8:$G$294,IO$9,'Time Calc'!IZ$8:IZ$294,"&gt;0")</f>
        <v>0</v>
      </c>
      <c r="IP11" s="90">
        <f t="shared" ref="IP11:IP25" si="106">SUM(IN11:IO11)</f>
        <v>0</v>
      </c>
      <c r="IQ11" s="89">
        <f>COUNTIFS('Time Calc'!$J$8:$J$294,'Daily MP &amp; Time Status'!$B11,'Time Calc'!JD$8:JD$294,"&gt;0")</f>
        <v>0</v>
      </c>
      <c r="IR11" s="89">
        <f>COUNTIFS('Time Calc'!$J$8:$J$294,'Daily MP &amp; Time Status'!$B11,'Time Calc'!JE$8:JE$294,"&gt;0")</f>
        <v>0</v>
      </c>
      <c r="IS11" s="89">
        <f t="shared" ref="IS11:IS25" si="107">SUM(IQ11:IR11)</f>
        <v>0</v>
      </c>
      <c r="IT11" s="89"/>
    </row>
    <row r="12" spans="1:254" ht="18" customHeight="1">
      <c r="A12" s="79"/>
      <c r="B12" s="58" t="s">
        <v>2</v>
      </c>
      <c r="C12" s="90">
        <f>COUNTIFS('Time Calc'!$J$8:$J$294,'Daily MP &amp; Time Status'!$B12,'Time Calc'!O$8:O$294,"&gt;0")-D12</f>
        <v>8</v>
      </c>
      <c r="D12" s="90">
        <f>COUNTIFS('Time Calc'!$J$8:$J$294,'Daily MP &amp; Time Status'!$B12,'Time Calc'!$G$8:$G$294,D$9,'Time Calc'!O$8:O$294,"&gt;0")</f>
        <v>0</v>
      </c>
      <c r="E12" s="90">
        <f t="shared" si="36"/>
        <v>8</v>
      </c>
      <c r="F12" s="89">
        <f>COUNTIFS('Time Calc'!$J$8:$J$294,'Daily MP &amp; Time Status'!$B12,'Time Calc'!S$8:S$294,"&gt;0")</f>
        <v>8</v>
      </c>
      <c r="G12" s="89">
        <f>COUNTIFS('Time Calc'!$J$8:$J$294,'Daily MP &amp; Time Status'!$B12,'Time Calc'!T$8:T$294,"&gt;0")</f>
        <v>0</v>
      </c>
      <c r="H12" s="89">
        <f t="shared" si="37"/>
        <v>8</v>
      </c>
      <c r="I12" s="89"/>
      <c r="J12" s="90">
        <f>COUNTIFS('Time Calc'!$J$8:$J$294,'Daily MP &amp; Time Status'!$B12,'Time Calc'!V$8:V$294,"&gt;0")-K12</f>
        <v>7</v>
      </c>
      <c r="K12" s="90">
        <f>COUNTIFS('Time Calc'!$J$8:$J$294,'Daily MP &amp; Time Status'!$B12,'Time Calc'!$G$8:$G$294,K$9,'Time Calc'!V$8:V$294,"&gt;0")</f>
        <v>0</v>
      </c>
      <c r="L12" s="90">
        <f t="shared" si="38"/>
        <v>7</v>
      </c>
      <c r="M12" s="89">
        <f>COUNTIFS('Time Calc'!$J$8:$J$294,'Daily MP &amp; Time Status'!$B12,'Time Calc'!Z$8:Z$294,"&gt;0")</f>
        <v>7</v>
      </c>
      <c r="N12" s="89">
        <f>COUNTIFS('Time Calc'!$J$8:$J$294,'Daily MP &amp; Time Status'!$B12,'Time Calc'!AA$8:AA$294,"&gt;0")</f>
        <v>0</v>
      </c>
      <c r="O12" s="89">
        <f t="shared" si="39"/>
        <v>7</v>
      </c>
      <c r="P12" s="89"/>
      <c r="Q12" s="90">
        <f>COUNTIFS('Time Calc'!$J$8:$J$294,'Daily MP &amp; Time Status'!$B12,'Time Calc'!AC$8:AC$294,"&gt;0")-R12</f>
        <v>8</v>
      </c>
      <c r="R12" s="90">
        <f>COUNTIFS('Time Calc'!$J$8:$J$294,'Daily MP &amp; Time Status'!$B12,'Time Calc'!$G$8:$G$294,R$9,'Time Calc'!AC$8:AC$294,"&gt;0")</f>
        <v>0</v>
      </c>
      <c r="S12" s="90">
        <f t="shared" si="40"/>
        <v>8</v>
      </c>
      <c r="T12" s="89">
        <f>COUNTIFS('Time Calc'!$J$8:$J$294,'Daily MP &amp; Time Status'!$B12,'Time Calc'!AG$8:AG$294,"&gt;0")</f>
        <v>8</v>
      </c>
      <c r="U12" s="89">
        <f>COUNTIFS('Time Calc'!$J$8:$J$294,'Daily MP &amp; Time Status'!$B12,'Time Calc'!AH$8:AH$294,"&gt;0")</f>
        <v>0</v>
      </c>
      <c r="V12" s="89">
        <f t="shared" si="41"/>
        <v>8</v>
      </c>
      <c r="W12" s="89"/>
      <c r="X12" s="90">
        <f>COUNTIFS('Time Calc'!$J$8:$J$294,'Daily MP &amp; Time Status'!$B12,'Time Calc'!AJ$8:AJ$294,"&gt;0")-Y12</f>
        <v>7</v>
      </c>
      <c r="Y12" s="90">
        <f>COUNTIFS('Time Calc'!$J$8:$J$294,'Daily MP &amp; Time Status'!$B12,'Time Calc'!$G$8:$G$294,Y$9,'Time Calc'!AJ$8:AJ$294,"&gt;0")</f>
        <v>0</v>
      </c>
      <c r="Z12" s="90">
        <f t="shared" si="42"/>
        <v>7</v>
      </c>
      <c r="AA12" s="89">
        <f>COUNTIFS('Time Calc'!$J$8:$J$294,'Daily MP &amp; Time Status'!$B12,'Time Calc'!AN$8:AN$294,"&gt;0")</f>
        <v>7</v>
      </c>
      <c r="AB12" s="89">
        <f>COUNTIFS('Time Calc'!$J$8:$J$294,'Daily MP &amp; Time Status'!$B12,'Time Calc'!AO$8:AO$294,"&gt;0")</f>
        <v>0</v>
      </c>
      <c r="AC12" s="89">
        <f t="shared" si="43"/>
        <v>7</v>
      </c>
      <c r="AD12" s="89"/>
      <c r="AE12" s="90">
        <f>COUNTIFS('Time Calc'!$J$8:$J$294,'Daily MP &amp; Time Status'!$B12,'Time Calc'!AQ$8:AQ$294,"&gt;0")-AF12</f>
        <v>8</v>
      </c>
      <c r="AF12" s="90">
        <f>COUNTIFS('Time Calc'!$J$8:$J$294,'Daily MP &amp; Time Status'!$B12,'Time Calc'!$G$8:$G$294,AF$9,'Time Calc'!AQ$8:AQ$294,"&gt;0")</f>
        <v>0</v>
      </c>
      <c r="AG12" s="90">
        <f t="shared" si="44"/>
        <v>8</v>
      </c>
      <c r="AH12" s="89">
        <f>COUNTIFS('Time Calc'!$J$8:$J$294,'Daily MP &amp; Time Status'!$B12,'Time Calc'!AU$8:AU$294,"&gt;0")</f>
        <v>8</v>
      </c>
      <c r="AI12" s="89">
        <f>COUNTIFS('Time Calc'!$J$8:$J$294,'Daily MP &amp; Time Status'!$B12,'Time Calc'!AV$8:AV$294,"&gt;0")</f>
        <v>8</v>
      </c>
      <c r="AJ12" s="89">
        <f t="shared" si="45"/>
        <v>16</v>
      </c>
      <c r="AK12" s="89"/>
      <c r="AL12" s="90">
        <f>COUNTIFS('Time Calc'!$J$8:$J$294,'Daily MP &amp; Time Status'!$B12,'Time Calc'!AX$8:AX$294,"&gt;0")-AM12</f>
        <v>8</v>
      </c>
      <c r="AM12" s="90">
        <f>COUNTIFS('Time Calc'!$J$8:$J$294,'Daily MP &amp; Time Status'!$B12,'Time Calc'!$G$8:$G$294,AM$9,'Time Calc'!AX$8:AX$294,"&gt;0")</f>
        <v>0</v>
      </c>
      <c r="AN12" s="90">
        <f t="shared" si="46"/>
        <v>8</v>
      </c>
      <c r="AO12" s="89">
        <f>COUNTIFS('Time Calc'!$J$8:$J$294,'Daily MP &amp; Time Status'!$B12,'Time Calc'!BB$8:BB$294,"&gt;0")</f>
        <v>0</v>
      </c>
      <c r="AP12" s="89">
        <f>COUNTIFS('Time Calc'!$J$8:$J$294,'Daily MP &amp; Time Status'!$B12,'Time Calc'!BC$8:BC$294,"&gt;0")</f>
        <v>8</v>
      </c>
      <c r="AQ12" s="89">
        <f t="shared" si="47"/>
        <v>8</v>
      </c>
      <c r="AR12" s="89"/>
      <c r="AS12" s="90">
        <f>COUNTIFS('Time Calc'!$J$8:$J$294,'Daily MP &amp; Time Status'!$B12,'Time Calc'!BE$8:BE$294,"&gt;0")-AT12</f>
        <v>8</v>
      </c>
      <c r="AT12" s="90">
        <f>COUNTIFS('Time Calc'!$J$8:$J$294,'Daily MP &amp; Time Status'!$B12,'Time Calc'!$G$8:$G$294,AT$9,'Time Calc'!BE$8:BE$294,"&gt;0")</f>
        <v>0</v>
      </c>
      <c r="AU12" s="90">
        <f t="shared" si="48"/>
        <v>8</v>
      </c>
      <c r="AV12" s="89">
        <f>COUNTIFS('Time Calc'!$J$8:$J$294,'Daily MP &amp; Time Status'!$B12,'Time Calc'!BI$8:BI$294,"&gt;0")</f>
        <v>8</v>
      </c>
      <c r="AW12" s="89">
        <f>COUNTIFS('Time Calc'!$J$8:$J$294,'Daily MP &amp; Time Status'!$B12,'Time Calc'!BJ$8:BJ$294,"&gt;0")</f>
        <v>0</v>
      </c>
      <c r="AX12" s="89">
        <f t="shared" si="49"/>
        <v>8</v>
      </c>
      <c r="AY12" s="89"/>
      <c r="AZ12" s="90">
        <f>COUNTIFS('Time Calc'!$J$8:$J$294,'Daily MP &amp; Time Status'!$B12,'Time Calc'!BL$8:BL$294,"&gt;0")-BA12</f>
        <v>8</v>
      </c>
      <c r="BA12" s="90">
        <f>COUNTIFS('Time Calc'!$J$8:$J$294,'Daily MP &amp; Time Status'!$B12,'Time Calc'!$G$8:$G$294,BA$9,'Time Calc'!BL$8:BL$294,"&gt;0")</f>
        <v>0</v>
      </c>
      <c r="BB12" s="90">
        <f t="shared" si="50"/>
        <v>8</v>
      </c>
      <c r="BC12" s="89">
        <f>COUNTIFS('Time Calc'!$J$8:$J$294,'Daily MP &amp; Time Status'!$B12,'Time Calc'!BP$8:BP$294,"&gt;0")</f>
        <v>8</v>
      </c>
      <c r="BD12" s="89">
        <f>COUNTIFS('Time Calc'!$J$8:$J$294,'Daily MP &amp; Time Status'!$B12,'Time Calc'!BQ$8:BQ$294,"&gt;0")</f>
        <v>0</v>
      </c>
      <c r="BE12" s="89">
        <f t="shared" si="51"/>
        <v>8</v>
      </c>
      <c r="BF12" s="89"/>
      <c r="BG12" s="90">
        <f>COUNTIFS('Time Calc'!$J$8:$J$294,'Daily MP &amp; Time Status'!$B12,'Time Calc'!BS$8:BS$294,"&gt;0")-BH12</f>
        <v>7</v>
      </c>
      <c r="BH12" s="90">
        <f>COUNTIFS('Time Calc'!$J$8:$J$294,'Daily MP &amp; Time Status'!$B12,'Time Calc'!$G$8:$G$294,BH$9,'Time Calc'!BS$8:BS$294,"&gt;0")</f>
        <v>0</v>
      </c>
      <c r="BI12" s="90">
        <f t="shared" si="52"/>
        <v>7</v>
      </c>
      <c r="BJ12" s="89">
        <f>COUNTIFS('Time Calc'!$J$8:$J$294,'Daily MP &amp; Time Status'!$B12,'Time Calc'!BW$8:BW$294,"&gt;0")</f>
        <v>7</v>
      </c>
      <c r="BK12" s="89">
        <f>COUNTIFS('Time Calc'!$J$8:$J$294,'Daily MP &amp; Time Status'!$B12,'Time Calc'!BX$8:BX$294,"&gt;0")</f>
        <v>0</v>
      </c>
      <c r="BL12" s="89">
        <f t="shared" si="53"/>
        <v>7</v>
      </c>
      <c r="BM12" s="89"/>
      <c r="BN12" s="90">
        <f>COUNTIFS('Time Calc'!$J$8:$J$294,'Daily MP &amp; Time Status'!$B12,'Time Calc'!BZ$8:BZ$294,"&gt;0")-BO12</f>
        <v>7</v>
      </c>
      <c r="BO12" s="90">
        <f>COUNTIFS('Time Calc'!$J$8:$J$294,'Daily MP &amp; Time Status'!$B12,'Time Calc'!$G$8:$G$294,BO$9,'Time Calc'!BZ$8:BZ$294,"&gt;0")</f>
        <v>0</v>
      </c>
      <c r="BP12" s="90">
        <f t="shared" si="54"/>
        <v>7</v>
      </c>
      <c r="BQ12" s="89">
        <f>COUNTIFS('Time Calc'!$J$8:$J$294,'Daily MP &amp; Time Status'!$B12,'Time Calc'!CD$8:CD$294,"&gt;0")</f>
        <v>7</v>
      </c>
      <c r="BR12" s="89">
        <f>COUNTIFS('Time Calc'!$J$8:$J$294,'Daily MP &amp; Time Status'!$B12,'Time Calc'!CE$8:CE$294,"&gt;0")</f>
        <v>0</v>
      </c>
      <c r="BS12" s="89">
        <f t="shared" si="55"/>
        <v>7</v>
      </c>
      <c r="BT12" s="89"/>
      <c r="BU12" s="90">
        <f>COUNTIFS('Time Calc'!$J$8:$J$294,'Daily MP &amp; Time Status'!$B12,'Time Calc'!CG$8:CG$294,"&gt;0")-BV12</f>
        <v>6</v>
      </c>
      <c r="BV12" s="90">
        <f>COUNTIFS('Time Calc'!$J$8:$J$294,'Daily MP &amp; Time Status'!$B12,'Time Calc'!$G$8:$G$294,BV$9,'Time Calc'!CG$8:CG$294,"&gt;0")</f>
        <v>0</v>
      </c>
      <c r="BW12" s="90">
        <f t="shared" si="56"/>
        <v>6</v>
      </c>
      <c r="BX12" s="89">
        <f>COUNTIFS('Time Calc'!$J$8:$J$294,'Daily MP &amp; Time Status'!$B12,'Time Calc'!CK$8:CK$294,"&gt;0")</f>
        <v>6</v>
      </c>
      <c r="BY12" s="89">
        <f>COUNTIFS('Time Calc'!$J$8:$J$294,'Daily MP &amp; Time Status'!$B12,'Time Calc'!CL$8:CL$294,"&gt;0")</f>
        <v>5</v>
      </c>
      <c r="BZ12" s="89">
        <f t="shared" si="57"/>
        <v>11</v>
      </c>
      <c r="CA12" s="89"/>
      <c r="CB12" s="90">
        <f>COUNTIFS('Time Calc'!$J$8:$J$294,'Daily MP &amp; Time Status'!$B12,'Time Calc'!CN$8:CN$294,"&gt;0")-CC12</f>
        <v>8</v>
      </c>
      <c r="CC12" s="90">
        <f>COUNTIFS('Time Calc'!$J$8:$J$294,'Daily MP &amp; Time Status'!$B12,'Time Calc'!$G$8:$G$294,CC$9,'Time Calc'!CN$8:CN$294,"&gt;0")</f>
        <v>0</v>
      </c>
      <c r="CD12" s="90">
        <f t="shared" si="58"/>
        <v>8</v>
      </c>
      <c r="CE12" s="89">
        <f>COUNTIFS('Time Calc'!$J$8:$J$294,'Daily MP &amp; Time Status'!$B12,'Time Calc'!CR$8:CR$294,"&gt;0")</f>
        <v>8</v>
      </c>
      <c r="CF12" s="89">
        <f>COUNTIFS('Time Calc'!$J$8:$J$294,'Daily MP &amp; Time Status'!$B12,'Time Calc'!CS$8:CS$294,"&gt;0")</f>
        <v>8</v>
      </c>
      <c r="CG12" s="89">
        <f t="shared" si="59"/>
        <v>16</v>
      </c>
      <c r="CH12" s="89"/>
      <c r="CI12" s="90">
        <f>COUNTIFS('Time Calc'!$J$8:$J$294,'Daily MP &amp; Time Status'!$B12,'Time Calc'!CU$8:CU$294,"&gt;0")-CJ12</f>
        <v>7</v>
      </c>
      <c r="CJ12" s="90">
        <f>COUNTIFS('Time Calc'!$J$8:$J$294,'Daily MP &amp; Time Status'!$B12,'Time Calc'!$G$8:$G$294,CJ$9,'Time Calc'!CU$8:CU$294,"&gt;0")</f>
        <v>0</v>
      </c>
      <c r="CK12" s="90">
        <f t="shared" si="60"/>
        <v>7</v>
      </c>
      <c r="CL12" s="89">
        <f>COUNTIFS('Time Calc'!$J$8:$J$294,'Daily MP &amp; Time Status'!$B12,'Time Calc'!CY$8:CY$294,"&gt;0")</f>
        <v>0</v>
      </c>
      <c r="CM12" s="89">
        <f>COUNTIFS('Time Calc'!$J$8:$J$294,'Daily MP &amp; Time Status'!$B12,'Time Calc'!CZ$8:CZ$294,"&gt;0")</f>
        <v>7</v>
      </c>
      <c r="CN12" s="89">
        <f t="shared" si="61"/>
        <v>7</v>
      </c>
      <c r="CO12" s="89"/>
      <c r="CP12" s="90">
        <f>COUNTIFS('Time Calc'!$J$8:$J$294,'Daily MP &amp; Time Status'!$B12,'Time Calc'!DB$8:DB$294,"&gt;0")-CQ12</f>
        <v>8</v>
      </c>
      <c r="CQ12" s="90">
        <f>COUNTIFS('Time Calc'!$J$8:$J$294,'Daily MP &amp; Time Status'!$B12,'Time Calc'!$G$8:$G$294,CQ$9,'Time Calc'!DB$8:DB$294,"&gt;0")</f>
        <v>0</v>
      </c>
      <c r="CR12" s="90">
        <f t="shared" si="62"/>
        <v>8</v>
      </c>
      <c r="CS12" s="89">
        <f>COUNTIFS('Time Calc'!$J$8:$J$294,'Daily MP &amp; Time Status'!$B12,'Time Calc'!DF$8:DF$294,"&gt;0")</f>
        <v>8</v>
      </c>
      <c r="CT12" s="89">
        <f>COUNTIFS('Time Calc'!$J$8:$J$294,'Daily MP &amp; Time Status'!$B12,'Time Calc'!DG$8:DG$294,"&gt;0")</f>
        <v>7</v>
      </c>
      <c r="CU12" s="89">
        <f t="shared" si="63"/>
        <v>15</v>
      </c>
      <c r="CV12" s="89"/>
      <c r="CW12" s="90">
        <f>COUNTIFS('Time Calc'!$J$8:$J$294,'Daily MP &amp; Time Status'!$B12,'Time Calc'!DI$8:DI$294,"&gt;0")-CX12</f>
        <v>7</v>
      </c>
      <c r="CX12" s="90">
        <f>COUNTIFS('Time Calc'!$J$8:$J$294,'Daily MP &amp; Time Status'!$B12,'Time Calc'!$G$8:$G$294,CX$9,'Time Calc'!DI$8:DI$294,"&gt;0")</f>
        <v>0</v>
      </c>
      <c r="CY12" s="90">
        <f t="shared" si="64"/>
        <v>7</v>
      </c>
      <c r="CZ12" s="89">
        <f>COUNTIFS('Time Calc'!$J$8:$J$294,'Daily MP &amp; Time Status'!$B12,'Time Calc'!DM$8:DM$294,"&gt;0")</f>
        <v>7</v>
      </c>
      <c r="DA12" s="89">
        <f>COUNTIFS('Time Calc'!$J$8:$J$294,'Daily MP &amp; Time Status'!$B12,'Time Calc'!DN$8:DN$294,"&gt;0")</f>
        <v>0</v>
      </c>
      <c r="DB12" s="89">
        <f t="shared" si="65"/>
        <v>7</v>
      </c>
      <c r="DC12" s="89"/>
      <c r="DD12" s="90">
        <f>COUNTIFS('Time Calc'!$J$8:$J$294,'Daily MP &amp; Time Status'!$B12,'Time Calc'!DP$8:DP$294,"&gt;0")-DE12</f>
        <v>8</v>
      </c>
      <c r="DE12" s="90">
        <f>COUNTIFS('Time Calc'!$J$8:$J$294,'Daily MP &amp; Time Status'!$B12,'Time Calc'!$G$8:$G$294,DE$9,'Time Calc'!DP$8:DP$294,"&gt;0")</f>
        <v>0</v>
      </c>
      <c r="DF12" s="90">
        <f t="shared" si="66"/>
        <v>8</v>
      </c>
      <c r="DG12" s="89">
        <f>COUNTIFS('Time Calc'!$J$8:$J$294,'Daily MP &amp; Time Status'!$B12,'Time Calc'!DT$8:DT$294,"&gt;0")</f>
        <v>8</v>
      </c>
      <c r="DH12" s="89">
        <f>COUNTIFS('Time Calc'!$J$8:$J$294,'Daily MP &amp; Time Status'!$B12,'Time Calc'!DU$8:DU$294,"&gt;0")</f>
        <v>0</v>
      </c>
      <c r="DI12" s="89">
        <f t="shared" si="67"/>
        <v>8</v>
      </c>
      <c r="DJ12" s="89"/>
      <c r="DK12" s="90">
        <f>COUNTIFS('Time Calc'!$J$8:$J$294,'Daily MP &amp; Time Status'!$B12,'Time Calc'!DW$8:DW$294,"&gt;0")-DL12</f>
        <v>7</v>
      </c>
      <c r="DL12" s="90">
        <f>COUNTIFS('Time Calc'!$J$8:$J$294,'Daily MP &amp; Time Status'!$B12,'Time Calc'!$G$8:$G$294,DL$9,'Time Calc'!DW$8:DW$294,"&gt;0")</f>
        <v>0</v>
      </c>
      <c r="DM12" s="90">
        <f t="shared" si="68"/>
        <v>7</v>
      </c>
      <c r="DN12" s="89">
        <f>COUNTIFS('Time Calc'!$J$8:$J$294,'Daily MP &amp; Time Status'!$B12,'Time Calc'!EA$8:EA$294,"&gt;0")</f>
        <v>7</v>
      </c>
      <c r="DO12" s="89">
        <f>COUNTIFS('Time Calc'!$J$8:$J$294,'Daily MP &amp; Time Status'!$B12,'Time Calc'!EB$8:EB$294,"&gt;0")</f>
        <v>0</v>
      </c>
      <c r="DP12" s="89">
        <f t="shared" si="69"/>
        <v>7</v>
      </c>
      <c r="DQ12" s="89"/>
      <c r="DR12" s="90">
        <f>COUNTIFS('Time Calc'!$J$8:$J$294,'Daily MP &amp; Time Status'!$B12,'Time Calc'!ED$8:ED$294,"&gt;0")-DS12</f>
        <v>17</v>
      </c>
      <c r="DS12" s="90">
        <f>COUNTIFS('Time Calc'!$J$8:$J$294,'Daily MP &amp; Time Status'!$B12,'Time Calc'!$G$8:$G$294,DS$9,'Time Calc'!ED$8:ED$294,"&gt;0")</f>
        <v>1</v>
      </c>
      <c r="DT12" s="90">
        <f t="shared" si="70"/>
        <v>18</v>
      </c>
      <c r="DU12" s="89">
        <f>COUNTIFS('Time Calc'!$J$8:$J$294,'Daily MP &amp; Time Status'!$B12,'Time Calc'!EH$8:EH$294,"&gt;0")</f>
        <v>18</v>
      </c>
      <c r="DV12" s="89">
        <f>COUNTIFS('Time Calc'!$J$8:$J$294,'Daily MP &amp; Time Status'!$B12,'Time Calc'!EI$8:EI$294,"&gt;0")</f>
        <v>18</v>
      </c>
      <c r="DW12" s="89">
        <f t="shared" si="71"/>
        <v>36</v>
      </c>
      <c r="DX12" s="89"/>
      <c r="DY12" s="90">
        <f>COUNTIFS('Time Calc'!$J$8:$J$294,'Daily MP &amp; Time Status'!$B12,'Time Calc'!EK$8:EK$294,"&gt;0")-DZ12</f>
        <v>20</v>
      </c>
      <c r="DZ12" s="90">
        <f>COUNTIFS('Time Calc'!$J$8:$J$294,'Daily MP &amp; Time Status'!$B12,'Time Calc'!$G$8:$G$294,DZ$9,'Time Calc'!EK$8:EK$294,"&gt;0")</f>
        <v>1</v>
      </c>
      <c r="EA12" s="90">
        <f t="shared" si="72"/>
        <v>21</v>
      </c>
      <c r="EB12" s="89">
        <f>COUNTIFS('Time Calc'!$J$8:$J$294,'Daily MP &amp; Time Status'!$B12,'Time Calc'!EO$8:EO$294,"&gt;0")</f>
        <v>21</v>
      </c>
      <c r="EC12" s="89">
        <f>COUNTIFS('Time Calc'!$J$8:$J$294,'Daily MP &amp; Time Status'!$B12,'Time Calc'!EP$8:EP$294,"&gt;0")</f>
        <v>21</v>
      </c>
      <c r="ED12" s="89">
        <f t="shared" si="73"/>
        <v>42</v>
      </c>
      <c r="EE12" s="89"/>
      <c r="EF12" s="90">
        <f>COUNTIFS('Time Calc'!$J$8:$J$294,'Daily MP &amp; Time Status'!$B12,'Time Calc'!ER$8:ER$294,"&gt;0")-EG12</f>
        <v>0</v>
      </c>
      <c r="EG12" s="90">
        <f>COUNTIFS('Time Calc'!$J$8:$J$294,'Daily MP &amp; Time Status'!$B12,'Time Calc'!$G$8:$G$294,EG$9,'Time Calc'!ER$8:ER$294,"&gt;0")</f>
        <v>0</v>
      </c>
      <c r="EH12" s="90">
        <f t="shared" si="74"/>
        <v>0</v>
      </c>
      <c r="EI12" s="89">
        <f>COUNTIFS('Time Calc'!$J$8:$J$294,'Daily MP &amp; Time Status'!$B12,'Time Calc'!EV$8:EV$294,"&gt;0")</f>
        <v>0</v>
      </c>
      <c r="EJ12" s="89">
        <f>COUNTIFS('Time Calc'!$J$8:$J$294,'Daily MP &amp; Time Status'!$B12,'Time Calc'!EW$8:EW$294,"&gt;0")</f>
        <v>0</v>
      </c>
      <c r="EK12" s="89">
        <f t="shared" si="75"/>
        <v>0</v>
      </c>
      <c r="EL12" s="89"/>
      <c r="EM12" s="90">
        <f>COUNTIFS('Time Calc'!$J$8:$J$294,'Daily MP &amp; Time Status'!$B12,'Time Calc'!EY$8:EY$294,"&gt;0")-EN12</f>
        <v>20</v>
      </c>
      <c r="EN12" s="90">
        <f>COUNTIFS('Time Calc'!$J$8:$J$294,'Daily MP &amp; Time Status'!$B12,'Time Calc'!$G$8:$G$294,EN$9,'Time Calc'!EY$8:EY$294,"&gt;0")</f>
        <v>1</v>
      </c>
      <c r="EO12" s="90">
        <f t="shared" si="76"/>
        <v>21</v>
      </c>
      <c r="EP12" s="89">
        <f>COUNTIFS('Time Calc'!$J$8:$J$294,'Daily MP &amp; Time Status'!$B12,'Time Calc'!FC$8:FC$294,"&gt;0")</f>
        <v>21</v>
      </c>
      <c r="EQ12" s="89">
        <f>COUNTIFS('Time Calc'!$J$8:$J$294,'Daily MP &amp; Time Status'!$B12,'Time Calc'!FD$8:FD$294,"&gt;0")</f>
        <v>21</v>
      </c>
      <c r="ER12" s="89">
        <f t="shared" si="77"/>
        <v>42</v>
      </c>
      <c r="ES12" s="89"/>
      <c r="ET12" s="90">
        <f>COUNTIFS('Time Calc'!$J$8:$J$294,'Daily MP &amp; Time Status'!$B12,'Time Calc'!FF$8:FF$294,"&gt;0")-EU12</f>
        <v>20</v>
      </c>
      <c r="EU12" s="90">
        <f>COUNTIFS('Time Calc'!$J$8:$J$294,'Daily MP &amp; Time Status'!$B12,'Time Calc'!$G$8:$G$294,EU$9,'Time Calc'!FF$8:FF$294,"&gt;0")</f>
        <v>1</v>
      </c>
      <c r="EV12" s="90">
        <f t="shared" si="78"/>
        <v>21</v>
      </c>
      <c r="EW12" s="89">
        <f>COUNTIFS('Time Calc'!$J$8:$J$294,'Daily MP &amp; Time Status'!$B12,'Time Calc'!FJ$8:FJ$294,"&gt;0")</f>
        <v>0</v>
      </c>
      <c r="EX12" s="89">
        <f>COUNTIFS('Time Calc'!$J$8:$J$294,'Daily MP &amp; Time Status'!$B12,'Time Calc'!FK$8:FK$294,"&gt;0")</f>
        <v>0</v>
      </c>
      <c r="EY12" s="89">
        <f t="shared" si="79"/>
        <v>0</v>
      </c>
      <c r="EZ12" s="89"/>
      <c r="FA12" s="90">
        <f>COUNTIFS('Time Calc'!$J$8:$J$294,'Daily MP &amp; Time Status'!$B12,'Time Calc'!FM$8:FM$294,"&gt;0")-FB12</f>
        <v>0</v>
      </c>
      <c r="FB12" s="90">
        <f>COUNTIFS('Time Calc'!$J$8:$J$294,'Daily MP &amp; Time Status'!$B12,'Time Calc'!$G$8:$G$294,FB$9,'Time Calc'!FM$8:FM$294,"&gt;0")</f>
        <v>0</v>
      </c>
      <c r="FC12" s="90">
        <f t="shared" si="80"/>
        <v>0</v>
      </c>
      <c r="FD12" s="89">
        <f>COUNTIFS('Time Calc'!$J$8:$J$294,'Daily MP &amp; Time Status'!$B12,'Time Calc'!FQ$8:FQ$294,"&gt;0")</f>
        <v>0</v>
      </c>
      <c r="FE12" s="89">
        <f>COUNTIFS('Time Calc'!$J$8:$J$294,'Daily MP &amp; Time Status'!$B12,'Time Calc'!FR$8:FR$294,"&gt;0")</f>
        <v>0</v>
      </c>
      <c r="FF12" s="89">
        <f t="shared" si="81"/>
        <v>0</v>
      </c>
      <c r="FG12" s="89"/>
      <c r="FH12" s="90">
        <f>COUNTIFS('Time Calc'!$J$8:$J$294,'Daily MP &amp; Time Status'!$B12,'Time Calc'!FT$8:FT$294,"&gt;0")-FI12</f>
        <v>0</v>
      </c>
      <c r="FI12" s="90">
        <f>COUNTIFS('Time Calc'!$J$8:$J$294,'Daily MP &amp; Time Status'!$B12,'Time Calc'!$G$8:$G$294,FI$9,'Time Calc'!FT$8:FT$294,"&gt;0")</f>
        <v>0</v>
      </c>
      <c r="FJ12" s="90">
        <f t="shared" si="82"/>
        <v>0</v>
      </c>
      <c r="FK12" s="89">
        <f>COUNTIFS('Time Calc'!$J$8:$J$294,'Daily MP &amp; Time Status'!$B12,'Time Calc'!FX$8:FX$294,"&gt;0")</f>
        <v>0</v>
      </c>
      <c r="FL12" s="89">
        <f>COUNTIFS('Time Calc'!$J$8:$J$294,'Daily MP &amp; Time Status'!$B12,'Time Calc'!FY$8:FY$294,"&gt;0")</f>
        <v>0</v>
      </c>
      <c r="FM12" s="89">
        <f t="shared" si="83"/>
        <v>0</v>
      </c>
      <c r="FN12" s="89"/>
      <c r="FO12" s="90">
        <f>COUNTIFS('Time Calc'!$J$8:$J$294,'Daily MP &amp; Time Status'!$B12,'Time Calc'!GA$8:GA$294,"&gt;0")-FP12</f>
        <v>0</v>
      </c>
      <c r="FP12" s="90">
        <f>COUNTIFS('Time Calc'!$J$8:$J$294,'Daily MP &amp; Time Status'!$B12,'Time Calc'!$G$8:$G$294,FP$9,'Time Calc'!GA$8:GA$294,"&gt;0")</f>
        <v>0</v>
      </c>
      <c r="FQ12" s="90">
        <f t="shared" si="84"/>
        <v>0</v>
      </c>
      <c r="FR12" s="89">
        <f>COUNTIFS('Time Calc'!$J$8:$J$294,'Daily MP &amp; Time Status'!$B12,'Time Calc'!GE$8:GE$294,"&gt;0")</f>
        <v>0</v>
      </c>
      <c r="FS12" s="89">
        <f>COUNTIFS('Time Calc'!$J$8:$J$294,'Daily MP &amp; Time Status'!$B12,'Time Calc'!GF$8:GF$294,"&gt;0")</f>
        <v>0</v>
      </c>
      <c r="FT12" s="89">
        <f t="shared" si="85"/>
        <v>0</v>
      </c>
      <c r="FU12" s="89"/>
      <c r="FV12" s="90">
        <f>COUNTIFS('Time Calc'!$J$8:$J$294,'Daily MP &amp; Time Status'!$B12,'Time Calc'!GH$8:GH$294,"&gt;0")-FW12</f>
        <v>0</v>
      </c>
      <c r="FW12" s="90">
        <f>COUNTIFS('Time Calc'!$J$8:$J$294,'Daily MP &amp; Time Status'!$B12,'Time Calc'!$G$8:$G$294,FW$9,'Time Calc'!GH$8:GH$294,"&gt;0")</f>
        <v>0</v>
      </c>
      <c r="FX12" s="90">
        <f t="shared" si="86"/>
        <v>0</v>
      </c>
      <c r="FY12" s="89">
        <f>COUNTIFS('Time Calc'!$J$8:$J$294,'Daily MP &amp; Time Status'!$B12,'Time Calc'!GL$8:GL$294,"&gt;0")</f>
        <v>0</v>
      </c>
      <c r="FZ12" s="89">
        <f>COUNTIFS('Time Calc'!$J$8:$J$294,'Daily MP &amp; Time Status'!$B12,'Time Calc'!GM$8:GM$294,"&gt;0")</f>
        <v>0</v>
      </c>
      <c r="GA12" s="89">
        <f t="shared" si="87"/>
        <v>0</v>
      </c>
      <c r="GB12" s="89"/>
      <c r="GC12" s="90">
        <f>COUNTIFS('Time Calc'!$J$8:$J$294,'Daily MP &amp; Time Status'!$B12,'Time Calc'!GO$8:GO$294,"&gt;0")-GD12</f>
        <v>0</v>
      </c>
      <c r="GD12" s="90">
        <f>COUNTIFS('Time Calc'!$J$8:$J$294,'Daily MP &amp; Time Status'!$B12,'Time Calc'!$G$8:$G$294,GD$9,'Time Calc'!GO$8:GO$294,"&gt;0")</f>
        <v>0</v>
      </c>
      <c r="GE12" s="90">
        <f t="shared" si="88"/>
        <v>0</v>
      </c>
      <c r="GF12" s="89">
        <f>COUNTIFS('Time Calc'!$J$8:$J$294,'Daily MP &amp; Time Status'!$B12,'Time Calc'!GS$8:GS$294,"&gt;0")</f>
        <v>0</v>
      </c>
      <c r="GG12" s="89">
        <f>COUNTIFS('Time Calc'!$J$8:$J$294,'Daily MP &amp; Time Status'!$B12,'Time Calc'!GT$8:GT$294,"&gt;0")</f>
        <v>0</v>
      </c>
      <c r="GH12" s="89">
        <f t="shared" si="89"/>
        <v>0</v>
      </c>
      <c r="GI12" s="89"/>
      <c r="GJ12" s="90">
        <f>COUNTIFS('Time Calc'!$J$8:$J$294,'Daily MP &amp; Time Status'!$B12,'Time Calc'!GV$8:GV$294,"&gt;0")-GK12</f>
        <v>0</v>
      </c>
      <c r="GK12" s="90">
        <f>COUNTIFS('Time Calc'!$J$8:$J$294,'Daily MP &amp; Time Status'!$B12,'Time Calc'!$G$8:$G$294,GK$9,'Time Calc'!GV$8:GV$294,"&gt;0")</f>
        <v>0</v>
      </c>
      <c r="GL12" s="90">
        <f t="shared" si="90"/>
        <v>0</v>
      </c>
      <c r="GM12" s="89">
        <f>COUNTIFS('Time Calc'!$J$8:$J$294,'Daily MP &amp; Time Status'!$B12,'Time Calc'!GZ$8:GZ$294,"&gt;0")</f>
        <v>0</v>
      </c>
      <c r="GN12" s="89">
        <f>COUNTIFS('Time Calc'!$J$8:$J$294,'Daily MP &amp; Time Status'!$B12,'Time Calc'!HA$8:HA$294,"&gt;0")</f>
        <v>0</v>
      </c>
      <c r="GO12" s="89">
        <f t="shared" si="91"/>
        <v>0</v>
      </c>
      <c r="GP12" s="89"/>
      <c r="GQ12" s="90">
        <f>COUNTIFS('Time Calc'!$J$8:$J$294,'Daily MP &amp; Time Status'!$B12,'Time Calc'!HC$8:HC$294,"&gt;0")-GR12</f>
        <v>0</v>
      </c>
      <c r="GR12" s="90">
        <f>COUNTIFS('Time Calc'!$J$8:$J$294,'Daily MP &amp; Time Status'!$B12,'Time Calc'!$G$8:$G$294,GR$9,'Time Calc'!HC$8:HC$294,"&gt;0")</f>
        <v>0</v>
      </c>
      <c r="GS12" s="90">
        <f t="shared" si="92"/>
        <v>0</v>
      </c>
      <c r="GT12" s="89">
        <f>COUNTIFS('Time Calc'!$J$8:$J$294,'Daily MP &amp; Time Status'!$B12,'Time Calc'!HG$8:HG$294,"&gt;0")</f>
        <v>0</v>
      </c>
      <c r="GU12" s="89">
        <f>COUNTIFS('Time Calc'!$J$8:$J$294,'Daily MP &amp; Time Status'!$B12,'Time Calc'!HH$8:HH$294,"&gt;0")</f>
        <v>0</v>
      </c>
      <c r="GV12" s="89">
        <f t="shared" si="93"/>
        <v>0</v>
      </c>
      <c r="GW12" s="89"/>
      <c r="GX12" s="90">
        <f>COUNTIFS('Time Calc'!$J$8:$J$294,'Daily MP &amp; Time Status'!$B12,'Time Calc'!HJ$8:HJ$294,"&gt;0")-GY12</f>
        <v>0</v>
      </c>
      <c r="GY12" s="90">
        <f>COUNTIFS('Time Calc'!$J$8:$J$294,'Daily MP &amp; Time Status'!$B12,'Time Calc'!$G$8:$G$294,GY$9,'Time Calc'!HJ$8:HJ$294,"&gt;0")</f>
        <v>0</v>
      </c>
      <c r="GZ12" s="90">
        <f t="shared" si="94"/>
        <v>0</v>
      </c>
      <c r="HA12" s="89">
        <f>COUNTIFS('Time Calc'!$J$8:$J$294,'Daily MP &amp; Time Status'!$B12,'Time Calc'!HN$8:HN$294,"&gt;0")</f>
        <v>0</v>
      </c>
      <c r="HB12" s="89">
        <f>COUNTIFS('Time Calc'!$J$8:$J$294,'Daily MP &amp; Time Status'!$B12,'Time Calc'!HO$8:HO$294,"&gt;0")</f>
        <v>0</v>
      </c>
      <c r="HC12" s="89">
        <f t="shared" si="95"/>
        <v>0</v>
      </c>
      <c r="HD12" s="89"/>
      <c r="HE12" s="90">
        <f>COUNTIFS('Time Calc'!$J$8:$J$294,'Daily MP &amp; Time Status'!$B12,'Time Calc'!HQ$8:HQ$294,"&gt;0")-HF12</f>
        <v>0</v>
      </c>
      <c r="HF12" s="90">
        <f>COUNTIFS('Time Calc'!$J$8:$J$294,'Daily MP &amp; Time Status'!$B12,'Time Calc'!$G$8:$G$294,HF$9,'Time Calc'!HQ$8:HQ$294,"&gt;0")</f>
        <v>0</v>
      </c>
      <c r="HG12" s="90">
        <f t="shared" si="96"/>
        <v>0</v>
      </c>
      <c r="HH12" s="89">
        <f>COUNTIFS('Time Calc'!$J$8:$J$294,'Daily MP &amp; Time Status'!$B12,'Time Calc'!HU$8:HU$294,"&gt;0")</f>
        <v>0</v>
      </c>
      <c r="HI12" s="89">
        <f>COUNTIFS('Time Calc'!$J$8:$J$294,'Daily MP &amp; Time Status'!$B12,'Time Calc'!HV$8:HV$294,"&gt;0")</f>
        <v>0</v>
      </c>
      <c r="HJ12" s="89">
        <f t="shared" si="97"/>
        <v>0</v>
      </c>
      <c r="HK12" s="89"/>
      <c r="HL12" s="90">
        <f>COUNTIFS('Time Calc'!$J$8:$J$294,'Daily MP &amp; Time Status'!$B12,'Time Calc'!HX$8:HX$294,"&gt;0")-HM12</f>
        <v>0</v>
      </c>
      <c r="HM12" s="90">
        <f>COUNTIFS('Time Calc'!$J$8:$J$294,'Daily MP &amp; Time Status'!$B12,'Time Calc'!$G$8:$G$294,HM$9,'Time Calc'!HX$8:HX$294,"&gt;0")</f>
        <v>0</v>
      </c>
      <c r="HN12" s="90">
        <f t="shared" si="98"/>
        <v>0</v>
      </c>
      <c r="HO12" s="89">
        <f>COUNTIFS('Time Calc'!$J$8:$J$294,'Daily MP &amp; Time Status'!$B12,'Time Calc'!IB$8:IB$294,"&gt;0")</f>
        <v>0</v>
      </c>
      <c r="HP12" s="89">
        <f>COUNTIFS('Time Calc'!$J$8:$J$294,'Daily MP &amp; Time Status'!$B12,'Time Calc'!IC$8:IC$294,"&gt;0")</f>
        <v>0</v>
      </c>
      <c r="HQ12" s="89">
        <f t="shared" si="99"/>
        <v>0</v>
      </c>
      <c r="HR12" s="89"/>
      <c r="HS12" s="90">
        <f>COUNTIFS('Time Calc'!$J$8:$J$294,'Daily MP &amp; Time Status'!$B12,'Time Calc'!IE$8:IE$294,"&gt;0")-HT12</f>
        <v>0</v>
      </c>
      <c r="HT12" s="90">
        <f>COUNTIFS('Time Calc'!$J$8:$J$294,'Daily MP &amp; Time Status'!$B12,'Time Calc'!$G$8:$G$294,HT$9,'Time Calc'!IE$8:IE$294,"&gt;0")</f>
        <v>0</v>
      </c>
      <c r="HU12" s="90">
        <f t="shared" si="100"/>
        <v>0</v>
      </c>
      <c r="HV12" s="89">
        <f>COUNTIFS('Time Calc'!$J$8:$J$294,'Daily MP &amp; Time Status'!$B12,'Time Calc'!II$8:II$294,"&gt;0")</f>
        <v>0</v>
      </c>
      <c r="HW12" s="89">
        <f>COUNTIFS('Time Calc'!$J$8:$J$294,'Daily MP &amp; Time Status'!$B12,'Time Calc'!IJ$8:IJ$294,"&gt;0")</f>
        <v>0</v>
      </c>
      <c r="HX12" s="89">
        <f t="shared" si="101"/>
        <v>0</v>
      </c>
      <c r="HY12" s="89"/>
      <c r="HZ12" s="90">
        <f>COUNTIFS('Time Calc'!$J$8:$J$294,'Daily MP &amp; Time Status'!$B12,'Time Calc'!IL$8:IL$294,"&gt;0")-IA12</f>
        <v>0</v>
      </c>
      <c r="IA12" s="90">
        <f>COUNTIFS('Time Calc'!$J$8:$J$294,'Daily MP &amp; Time Status'!$B12,'Time Calc'!$G$8:$G$294,IA$9,'Time Calc'!IL$8:IL$294,"&gt;0")</f>
        <v>0</v>
      </c>
      <c r="IB12" s="90">
        <f t="shared" si="102"/>
        <v>0</v>
      </c>
      <c r="IC12" s="89">
        <f>COUNTIFS('Time Calc'!$J$8:$J$294,'Daily MP &amp; Time Status'!$B12,'Time Calc'!IP$8:IP$294,"&gt;0")</f>
        <v>0</v>
      </c>
      <c r="ID12" s="89">
        <f>COUNTIFS('Time Calc'!$J$8:$J$294,'Daily MP &amp; Time Status'!$B12,'Time Calc'!IQ$8:IQ$294,"&gt;0")</f>
        <v>0</v>
      </c>
      <c r="IE12" s="89">
        <f t="shared" si="103"/>
        <v>0</v>
      </c>
      <c r="IF12" s="89"/>
      <c r="IG12" s="90">
        <f>COUNTIFS('Time Calc'!$J$8:$J$294,'Daily MP &amp; Time Status'!$B12,'Time Calc'!IS$8:IS$294,"&gt;0")-IH12</f>
        <v>0</v>
      </c>
      <c r="IH12" s="90">
        <f>COUNTIFS('Time Calc'!$J$8:$J$294,'Daily MP &amp; Time Status'!$B12,'Time Calc'!$G$8:$G$294,IH$9,'Time Calc'!IS$8:IS$294,"&gt;0")</f>
        <v>0</v>
      </c>
      <c r="II12" s="90">
        <f t="shared" si="104"/>
        <v>0</v>
      </c>
      <c r="IJ12" s="89">
        <f>COUNTIFS('Time Calc'!$J$8:$J$294,'Daily MP &amp; Time Status'!$B12,'Time Calc'!IW$8:IW$294,"&gt;0")</f>
        <v>0</v>
      </c>
      <c r="IK12" s="89">
        <f>COUNTIFS('Time Calc'!$J$8:$J$294,'Daily MP &amp; Time Status'!$B12,'Time Calc'!IX$8:IX$294,"&gt;0")</f>
        <v>0</v>
      </c>
      <c r="IL12" s="89">
        <f t="shared" si="105"/>
        <v>0</v>
      </c>
      <c r="IM12" s="89"/>
      <c r="IN12" s="90">
        <f>COUNTIFS('Time Calc'!$J$8:$J$294,'Daily MP &amp; Time Status'!$B12,'Time Calc'!IZ$8:IZ$294,"&gt;0")-IO12</f>
        <v>0</v>
      </c>
      <c r="IO12" s="90">
        <f>COUNTIFS('Time Calc'!$J$8:$J$294,'Daily MP &amp; Time Status'!$B12,'Time Calc'!$G$8:$G$294,IO$9,'Time Calc'!IZ$8:IZ$294,"&gt;0")</f>
        <v>0</v>
      </c>
      <c r="IP12" s="90">
        <f t="shared" si="106"/>
        <v>0</v>
      </c>
      <c r="IQ12" s="89">
        <f>COUNTIFS('Time Calc'!$J$8:$J$294,'Daily MP &amp; Time Status'!$B12,'Time Calc'!JD$8:JD$294,"&gt;0")</f>
        <v>0</v>
      </c>
      <c r="IR12" s="89">
        <f>COUNTIFS('Time Calc'!$J$8:$J$294,'Daily MP &amp; Time Status'!$B12,'Time Calc'!JE$8:JE$294,"&gt;0")</f>
        <v>0</v>
      </c>
      <c r="IS12" s="89">
        <f t="shared" si="107"/>
        <v>0</v>
      </c>
      <c r="IT12" s="89"/>
    </row>
    <row r="13" spans="1:254" ht="18" customHeight="1">
      <c r="A13" s="79"/>
      <c r="B13" s="58" t="s">
        <v>6</v>
      </c>
      <c r="C13" s="90">
        <f>COUNTIFS('Time Calc'!$J$8:$J$294,'Daily MP &amp; Time Status'!$B13,'Time Calc'!O$8:O$294,"&gt;0")-D13</f>
        <v>0</v>
      </c>
      <c r="D13" s="90">
        <f>COUNTIFS('Time Calc'!$J$8:$J$294,'Daily MP &amp; Time Status'!$B13,'Time Calc'!$G$8:$G$294,D$9,'Time Calc'!O$8:O$294,"&gt;0")</f>
        <v>0</v>
      </c>
      <c r="E13" s="90">
        <f t="shared" si="36"/>
        <v>0</v>
      </c>
      <c r="F13" s="89">
        <f>COUNTIFS('Time Calc'!$J$8:$J$294,'Daily MP &amp; Time Status'!$B13,'Time Calc'!S$8:S$294,"&gt;0")</f>
        <v>0</v>
      </c>
      <c r="G13" s="89">
        <f>COUNTIFS('Time Calc'!$J$8:$J$294,'Daily MP &amp; Time Status'!$B13,'Time Calc'!T$8:T$294,"&gt;0")</f>
        <v>0</v>
      </c>
      <c r="H13" s="89">
        <f t="shared" si="37"/>
        <v>0</v>
      </c>
      <c r="I13" s="89"/>
      <c r="J13" s="90">
        <f>COUNTIFS('Time Calc'!$J$8:$J$294,'Daily MP &amp; Time Status'!$B13,'Time Calc'!V$8:V$294,"&gt;0")-K13</f>
        <v>0</v>
      </c>
      <c r="K13" s="90">
        <f>COUNTIFS('Time Calc'!$J$8:$J$294,'Daily MP &amp; Time Status'!$B13,'Time Calc'!$G$8:$G$294,K$9,'Time Calc'!V$8:V$294,"&gt;0")</f>
        <v>0</v>
      </c>
      <c r="L13" s="90">
        <f t="shared" si="38"/>
        <v>0</v>
      </c>
      <c r="M13" s="89">
        <f>COUNTIFS('Time Calc'!$J$8:$J$294,'Daily MP &amp; Time Status'!$B13,'Time Calc'!Z$8:Z$294,"&gt;0")</f>
        <v>0</v>
      </c>
      <c r="N13" s="89">
        <f>COUNTIFS('Time Calc'!$J$8:$J$294,'Daily MP &amp; Time Status'!$B13,'Time Calc'!AA$8:AA$294,"&gt;0")</f>
        <v>0</v>
      </c>
      <c r="O13" s="89">
        <f t="shared" si="39"/>
        <v>0</v>
      </c>
      <c r="P13" s="89"/>
      <c r="Q13" s="90">
        <f>COUNTIFS('Time Calc'!$J$8:$J$294,'Daily MP &amp; Time Status'!$B13,'Time Calc'!AC$8:AC$294,"&gt;0")-R13</f>
        <v>0</v>
      </c>
      <c r="R13" s="90">
        <f>COUNTIFS('Time Calc'!$J$8:$J$294,'Daily MP &amp; Time Status'!$B13,'Time Calc'!$G$8:$G$294,R$9,'Time Calc'!AC$8:AC$294,"&gt;0")</f>
        <v>0</v>
      </c>
      <c r="S13" s="90">
        <f t="shared" si="40"/>
        <v>0</v>
      </c>
      <c r="T13" s="89">
        <f>COUNTIFS('Time Calc'!$J$8:$J$294,'Daily MP &amp; Time Status'!$B13,'Time Calc'!AG$8:AG$294,"&gt;0")</f>
        <v>0</v>
      </c>
      <c r="U13" s="89">
        <f>COUNTIFS('Time Calc'!$J$8:$J$294,'Daily MP &amp; Time Status'!$B13,'Time Calc'!AH$8:AH$294,"&gt;0")</f>
        <v>0</v>
      </c>
      <c r="V13" s="89">
        <f t="shared" si="41"/>
        <v>0</v>
      </c>
      <c r="W13" s="89"/>
      <c r="X13" s="90">
        <f>COUNTIFS('Time Calc'!$J$8:$J$294,'Daily MP &amp; Time Status'!$B13,'Time Calc'!AJ$8:AJ$294,"&gt;0")-Y13</f>
        <v>0</v>
      </c>
      <c r="Y13" s="90">
        <f>COUNTIFS('Time Calc'!$J$8:$J$294,'Daily MP &amp; Time Status'!$B13,'Time Calc'!$G$8:$G$294,Y$9,'Time Calc'!AJ$8:AJ$294,"&gt;0")</f>
        <v>0</v>
      </c>
      <c r="Z13" s="90">
        <f t="shared" si="42"/>
        <v>0</v>
      </c>
      <c r="AA13" s="89">
        <f>COUNTIFS('Time Calc'!$J$8:$J$294,'Daily MP &amp; Time Status'!$B13,'Time Calc'!AN$8:AN$294,"&gt;0")</f>
        <v>0</v>
      </c>
      <c r="AB13" s="89">
        <f>COUNTIFS('Time Calc'!$J$8:$J$294,'Daily MP &amp; Time Status'!$B13,'Time Calc'!AO$8:AO$294,"&gt;0")</f>
        <v>0</v>
      </c>
      <c r="AC13" s="89">
        <f t="shared" si="43"/>
        <v>0</v>
      </c>
      <c r="AD13" s="89"/>
      <c r="AE13" s="90">
        <f>COUNTIFS('Time Calc'!$J$8:$J$294,'Daily MP &amp; Time Status'!$B13,'Time Calc'!AQ$8:AQ$294,"&gt;0")-AF13</f>
        <v>0</v>
      </c>
      <c r="AF13" s="90">
        <f>COUNTIFS('Time Calc'!$J$8:$J$294,'Daily MP &amp; Time Status'!$B13,'Time Calc'!$G$8:$G$294,AF$9,'Time Calc'!AQ$8:AQ$294,"&gt;0")</f>
        <v>0</v>
      </c>
      <c r="AG13" s="90">
        <f t="shared" si="44"/>
        <v>0</v>
      </c>
      <c r="AH13" s="89">
        <f>COUNTIFS('Time Calc'!$J$8:$J$294,'Daily MP &amp; Time Status'!$B13,'Time Calc'!AU$8:AU$294,"&gt;0")</f>
        <v>0</v>
      </c>
      <c r="AI13" s="89">
        <f>COUNTIFS('Time Calc'!$J$8:$J$294,'Daily MP &amp; Time Status'!$B13,'Time Calc'!AV$8:AV$294,"&gt;0")</f>
        <v>0</v>
      </c>
      <c r="AJ13" s="89">
        <f t="shared" si="45"/>
        <v>0</v>
      </c>
      <c r="AK13" s="89"/>
      <c r="AL13" s="90">
        <f>COUNTIFS('Time Calc'!$J$8:$J$294,'Daily MP &amp; Time Status'!$B13,'Time Calc'!AX$8:AX$294,"&gt;0")-AM13</f>
        <v>0</v>
      </c>
      <c r="AM13" s="90">
        <f>COUNTIFS('Time Calc'!$J$8:$J$294,'Daily MP &amp; Time Status'!$B13,'Time Calc'!$G$8:$G$294,AM$9,'Time Calc'!AX$8:AX$294,"&gt;0")</f>
        <v>0</v>
      </c>
      <c r="AN13" s="90">
        <f t="shared" si="46"/>
        <v>0</v>
      </c>
      <c r="AO13" s="89">
        <f>COUNTIFS('Time Calc'!$J$8:$J$294,'Daily MP &amp; Time Status'!$B13,'Time Calc'!BB$8:BB$294,"&gt;0")</f>
        <v>0</v>
      </c>
      <c r="AP13" s="89">
        <f>COUNTIFS('Time Calc'!$J$8:$J$294,'Daily MP &amp; Time Status'!$B13,'Time Calc'!BC$8:BC$294,"&gt;0")</f>
        <v>0</v>
      </c>
      <c r="AQ13" s="89">
        <f t="shared" si="47"/>
        <v>0</v>
      </c>
      <c r="AR13" s="89"/>
      <c r="AS13" s="90">
        <f>COUNTIFS('Time Calc'!$J$8:$J$294,'Daily MP &amp; Time Status'!$B13,'Time Calc'!BE$8:BE$294,"&gt;0")-AT13</f>
        <v>0</v>
      </c>
      <c r="AT13" s="90">
        <f>COUNTIFS('Time Calc'!$J$8:$J$294,'Daily MP &amp; Time Status'!$B13,'Time Calc'!$G$8:$G$294,AT$9,'Time Calc'!BE$8:BE$294,"&gt;0")</f>
        <v>0</v>
      </c>
      <c r="AU13" s="90">
        <f t="shared" si="48"/>
        <v>0</v>
      </c>
      <c r="AV13" s="89">
        <f>COUNTIFS('Time Calc'!$J$8:$J$294,'Daily MP &amp; Time Status'!$B13,'Time Calc'!BI$8:BI$294,"&gt;0")</f>
        <v>0</v>
      </c>
      <c r="AW13" s="89">
        <f>COUNTIFS('Time Calc'!$J$8:$J$294,'Daily MP &amp; Time Status'!$B13,'Time Calc'!BJ$8:BJ$294,"&gt;0")</f>
        <v>0</v>
      </c>
      <c r="AX13" s="89">
        <f t="shared" si="49"/>
        <v>0</v>
      </c>
      <c r="AY13" s="89"/>
      <c r="AZ13" s="90">
        <f>COUNTIFS('Time Calc'!$J$8:$J$294,'Daily MP &amp; Time Status'!$B13,'Time Calc'!BL$8:BL$294,"&gt;0")-BA13</f>
        <v>0</v>
      </c>
      <c r="BA13" s="90">
        <f>COUNTIFS('Time Calc'!$J$8:$J$294,'Daily MP &amp; Time Status'!$B13,'Time Calc'!$G$8:$G$294,BA$9,'Time Calc'!BL$8:BL$294,"&gt;0")</f>
        <v>0</v>
      </c>
      <c r="BB13" s="90">
        <f t="shared" si="50"/>
        <v>0</v>
      </c>
      <c r="BC13" s="89">
        <f>COUNTIFS('Time Calc'!$J$8:$J$294,'Daily MP &amp; Time Status'!$B13,'Time Calc'!BP$8:BP$294,"&gt;0")</f>
        <v>0</v>
      </c>
      <c r="BD13" s="89">
        <f>COUNTIFS('Time Calc'!$J$8:$J$294,'Daily MP &amp; Time Status'!$B13,'Time Calc'!BQ$8:BQ$294,"&gt;0")</f>
        <v>0</v>
      </c>
      <c r="BE13" s="89">
        <f t="shared" si="51"/>
        <v>0</v>
      </c>
      <c r="BF13" s="89"/>
      <c r="BG13" s="90">
        <f>COUNTIFS('Time Calc'!$J$8:$J$294,'Daily MP &amp; Time Status'!$B13,'Time Calc'!BS$8:BS$294,"&gt;0")-BH13</f>
        <v>0</v>
      </c>
      <c r="BH13" s="90">
        <f>COUNTIFS('Time Calc'!$J$8:$J$294,'Daily MP &amp; Time Status'!$B13,'Time Calc'!$G$8:$G$294,BH$9,'Time Calc'!BS$8:BS$294,"&gt;0")</f>
        <v>0</v>
      </c>
      <c r="BI13" s="90">
        <f t="shared" si="52"/>
        <v>0</v>
      </c>
      <c r="BJ13" s="89">
        <f>COUNTIFS('Time Calc'!$J$8:$J$294,'Daily MP &amp; Time Status'!$B13,'Time Calc'!BW$8:BW$294,"&gt;0")</f>
        <v>0</v>
      </c>
      <c r="BK13" s="89">
        <f>COUNTIFS('Time Calc'!$J$8:$J$294,'Daily MP &amp; Time Status'!$B13,'Time Calc'!BX$8:BX$294,"&gt;0")</f>
        <v>0</v>
      </c>
      <c r="BL13" s="89">
        <f t="shared" si="53"/>
        <v>0</v>
      </c>
      <c r="BM13" s="89"/>
      <c r="BN13" s="90">
        <f>COUNTIFS('Time Calc'!$J$8:$J$294,'Daily MP &amp; Time Status'!$B13,'Time Calc'!BZ$8:BZ$294,"&gt;0")-BO13</f>
        <v>0</v>
      </c>
      <c r="BO13" s="90">
        <f>COUNTIFS('Time Calc'!$J$8:$J$294,'Daily MP &amp; Time Status'!$B13,'Time Calc'!$G$8:$G$294,BO$9,'Time Calc'!BZ$8:BZ$294,"&gt;0")</f>
        <v>0</v>
      </c>
      <c r="BP13" s="90">
        <f t="shared" si="54"/>
        <v>0</v>
      </c>
      <c r="BQ13" s="89">
        <f>COUNTIFS('Time Calc'!$J$8:$J$294,'Daily MP &amp; Time Status'!$B13,'Time Calc'!CD$8:CD$294,"&gt;0")</f>
        <v>0</v>
      </c>
      <c r="BR13" s="89">
        <f>COUNTIFS('Time Calc'!$J$8:$J$294,'Daily MP &amp; Time Status'!$B13,'Time Calc'!CE$8:CE$294,"&gt;0")</f>
        <v>0</v>
      </c>
      <c r="BS13" s="89">
        <f t="shared" si="55"/>
        <v>0</v>
      </c>
      <c r="BT13" s="89"/>
      <c r="BU13" s="90">
        <f>COUNTIFS('Time Calc'!$J$8:$J$294,'Daily MP &amp; Time Status'!$B13,'Time Calc'!CG$8:CG$294,"&gt;0")-BV13</f>
        <v>0</v>
      </c>
      <c r="BV13" s="90">
        <f>COUNTIFS('Time Calc'!$J$8:$J$294,'Daily MP &amp; Time Status'!$B13,'Time Calc'!$G$8:$G$294,BV$9,'Time Calc'!CG$8:CG$294,"&gt;0")</f>
        <v>0</v>
      </c>
      <c r="BW13" s="90">
        <f t="shared" si="56"/>
        <v>0</v>
      </c>
      <c r="BX13" s="89">
        <f>COUNTIFS('Time Calc'!$J$8:$J$294,'Daily MP &amp; Time Status'!$B13,'Time Calc'!CK$8:CK$294,"&gt;0")</f>
        <v>0</v>
      </c>
      <c r="BY13" s="89">
        <f>COUNTIFS('Time Calc'!$J$8:$J$294,'Daily MP &amp; Time Status'!$B13,'Time Calc'!CL$8:CL$294,"&gt;0")</f>
        <v>0</v>
      </c>
      <c r="BZ13" s="89">
        <f t="shared" si="57"/>
        <v>0</v>
      </c>
      <c r="CA13" s="89"/>
      <c r="CB13" s="90">
        <f>COUNTIFS('Time Calc'!$J$8:$J$294,'Daily MP &amp; Time Status'!$B13,'Time Calc'!CN$8:CN$294,"&gt;0")-CC13</f>
        <v>0</v>
      </c>
      <c r="CC13" s="90">
        <f>COUNTIFS('Time Calc'!$J$8:$J$294,'Daily MP &amp; Time Status'!$B13,'Time Calc'!$G$8:$G$294,CC$9,'Time Calc'!CN$8:CN$294,"&gt;0")</f>
        <v>0</v>
      </c>
      <c r="CD13" s="90">
        <f t="shared" si="58"/>
        <v>0</v>
      </c>
      <c r="CE13" s="89">
        <f>COUNTIFS('Time Calc'!$J$8:$J$294,'Daily MP &amp; Time Status'!$B13,'Time Calc'!CR$8:CR$294,"&gt;0")</f>
        <v>0</v>
      </c>
      <c r="CF13" s="89">
        <f>COUNTIFS('Time Calc'!$J$8:$J$294,'Daily MP &amp; Time Status'!$B13,'Time Calc'!CS$8:CS$294,"&gt;0")</f>
        <v>0</v>
      </c>
      <c r="CG13" s="89">
        <f t="shared" si="59"/>
        <v>0</v>
      </c>
      <c r="CH13" s="89"/>
      <c r="CI13" s="90">
        <f>COUNTIFS('Time Calc'!$J$8:$J$294,'Daily MP &amp; Time Status'!$B13,'Time Calc'!CU$8:CU$294,"&gt;0")-CJ13</f>
        <v>0</v>
      </c>
      <c r="CJ13" s="90">
        <f>COUNTIFS('Time Calc'!$J$8:$J$294,'Daily MP &amp; Time Status'!$B13,'Time Calc'!$G$8:$G$294,CJ$9,'Time Calc'!CU$8:CU$294,"&gt;0")</f>
        <v>0</v>
      </c>
      <c r="CK13" s="90">
        <f t="shared" si="60"/>
        <v>0</v>
      </c>
      <c r="CL13" s="89">
        <f>COUNTIFS('Time Calc'!$J$8:$J$294,'Daily MP &amp; Time Status'!$B13,'Time Calc'!CY$8:CY$294,"&gt;0")</f>
        <v>0</v>
      </c>
      <c r="CM13" s="89">
        <f>COUNTIFS('Time Calc'!$J$8:$J$294,'Daily MP &amp; Time Status'!$B13,'Time Calc'!CZ$8:CZ$294,"&gt;0")</f>
        <v>0</v>
      </c>
      <c r="CN13" s="89">
        <f t="shared" si="61"/>
        <v>0</v>
      </c>
      <c r="CO13" s="89"/>
      <c r="CP13" s="90">
        <f>COUNTIFS('Time Calc'!$J$8:$J$294,'Daily MP &amp; Time Status'!$B13,'Time Calc'!DB$8:DB$294,"&gt;0")-CQ13</f>
        <v>0</v>
      </c>
      <c r="CQ13" s="90">
        <f>COUNTIFS('Time Calc'!$J$8:$J$294,'Daily MP &amp; Time Status'!$B13,'Time Calc'!$G$8:$G$294,CQ$9,'Time Calc'!DB$8:DB$294,"&gt;0")</f>
        <v>0</v>
      </c>
      <c r="CR13" s="90">
        <f t="shared" si="62"/>
        <v>0</v>
      </c>
      <c r="CS13" s="89">
        <f>COUNTIFS('Time Calc'!$J$8:$J$294,'Daily MP &amp; Time Status'!$B13,'Time Calc'!DF$8:DF$294,"&gt;0")</f>
        <v>0</v>
      </c>
      <c r="CT13" s="89">
        <f>COUNTIFS('Time Calc'!$J$8:$J$294,'Daily MP &amp; Time Status'!$B13,'Time Calc'!DG$8:DG$294,"&gt;0")</f>
        <v>0</v>
      </c>
      <c r="CU13" s="89">
        <f t="shared" si="63"/>
        <v>0</v>
      </c>
      <c r="CV13" s="89"/>
      <c r="CW13" s="90">
        <f>COUNTIFS('Time Calc'!$J$8:$J$294,'Daily MP &amp; Time Status'!$B13,'Time Calc'!DI$8:DI$294,"&gt;0")-CX13</f>
        <v>0</v>
      </c>
      <c r="CX13" s="90">
        <f>COUNTIFS('Time Calc'!$J$8:$J$294,'Daily MP &amp; Time Status'!$B13,'Time Calc'!$G$8:$G$294,CX$9,'Time Calc'!DI$8:DI$294,"&gt;0")</f>
        <v>0</v>
      </c>
      <c r="CY13" s="90">
        <f t="shared" si="64"/>
        <v>0</v>
      </c>
      <c r="CZ13" s="89">
        <f>COUNTIFS('Time Calc'!$J$8:$J$294,'Daily MP &amp; Time Status'!$B13,'Time Calc'!DM$8:DM$294,"&gt;0")</f>
        <v>0</v>
      </c>
      <c r="DA13" s="89">
        <f>COUNTIFS('Time Calc'!$J$8:$J$294,'Daily MP &amp; Time Status'!$B13,'Time Calc'!DN$8:DN$294,"&gt;0")</f>
        <v>0</v>
      </c>
      <c r="DB13" s="89">
        <f t="shared" si="65"/>
        <v>0</v>
      </c>
      <c r="DC13" s="89"/>
      <c r="DD13" s="90">
        <f>COUNTIFS('Time Calc'!$J$8:$J$294,'Daily MP &amp; Time Status'!$B13,'Time Calc'!DP$8:DP$294,"&gt;0")-DE13</f>
        <v>0</v>
      </c>
      <c r="DE13" s="90">
        <f>COUNTIFS('Time Calc'!$J$8:$J$294,'Daily MP &amp; Time Status'!$B13,'Time Calc'!$G$8:$G$294,DE$9,'Time Calc'!DP$8:DP$294,"&gt;0")</f>
        <v>0</v>
      </c>
      <c r="DF13" s="90">
        <f t="shared" si="66"/>
        <v>0</v>
      </c>
      <c r="DG13" s="89">
        <f>COUNTIFS('Time Calc'!$J$8:$J$294,'Daily MP &amp; Time Status'!$B13,'Time Calc'!DT$8:DT$294,"&gt;0")</f>
        <v>0</v>
      </c>
      <c r="DH13" s="89">
        <f>COUNTIFS('Time Calc'!$J$8:$J$294,'Daily MP &amp; Time Status'!$B13,'Time Calc'!DU$8:DU$294,"&gt;0")</f>
        <v>0</v>
      </c>
      <c r="DI13" s="89">
        <f t="shared" si="67"/>
        <v>0</v>
      </c>
      <c r="DJ13" s="89"/>
      <c r="DK13" s="90">
        <f>COUNTIFS('Time Calc'!$J$8:$J$294,'Daily MP &amp; Time Status'!$B13,'Time Calc'!DW$8:DW$294,"&gt;0")-DL13</f>
        <v>0</v>
      </c>
      <c r="DL13" s="90">
        <f>COUNTIFS('Time Calc'!$J$8:$J$294,'Daily MP &amp; Time Status'!$B13,'Time Calc'!$G$8:$G$294,DL$9,'Time Calc'!DW$8:DW$294,"&gt;0")</f>
        <v>0</v>
      </c>
      <c r="DM13" s="90">
        <f t="shared" si="68"/>
        <v>0</v>
      </c>
      <c r="DN13" s="89">
        <f>COUNTIFS('Time Calc'!$J$8:$J$294,'Daily MP &amp; Time Status'!$B13,'Time Calc'!EA$8:EA$294,"&gt;0")</f>
        <v>0</v>
      </c>
      <c r="DO13" s="89">
        <f>COUNTIFS('Time Calc'!$J$8:$J$294,'Daily MP &amp; Time Status'!$B13,'Time Calc'!EB$8:EB$294,"&gt;0")</f>
        <v>0</v>
      </c>
      <c r="DP13" s="89">
        <f t="shared" si="69"/>
        <v>0</v>
      </c>
      <c r="DQ13" s="89"/>
      <c r="DR13" s="90">
        <f>COUNTIFS('Time Calc'!$J$8:$J$294,'Daily MP &amp; Time Status'!$B13,'Time Calc'!ED$8:ED$294,"&gt;0")-DS13</f>
        <v>0</v>
      </c>
      <c r="DS13" s="90">
        <f>COUNTIFS('Time Calc'!$J$8:$J$294,'Daily MP &amp; Time Status'!$B13,'Time Calc'!$G$8:$G$294,DS$9,'Time Calc'!ED$8:ED$294,"&gt;0")</f>
        <v>0</v>
      </c>
      <c r="DT13" s="90">
        <f t="shared" si="70"/>
        <v>0</v>
      </c>
      <c r="DU13" s="89">
        <f>COUNTIFS('Time Calc'!$J$8:$J$294,'Daily MP &amp; Time Status'!$B13,'Time Calc'!EH$8:EH$294,"&gt;0")</f>
        <v>0</v>
      </c>
      <c r="DV13" s="89">
        <f>COUNTIFS('Time Calc'!$J$8:$J$294,'Daily MP &amp; Time Status'!$B13,'Time Calc'!EI$8:EI$294,"&gt;0")</f>
        <v>0</v>
      </c>
      <c r="DW13" s="89">
        <f t="shared" si="71"/>
        <v>0</v>
      </c>
      <c r="DX13" s="89"/>
      <c r="DY13" s="90">
        <f>COUNTIFS('Time Calc'!$J$8:$J$294,'Daily MP &amp; Time Status'!$B13,'Time Calc'!EK$8:EK$294,"&gt;0")-DZ13</f>
        <v>0</v>
      </c>
      <c r="DZ13" s="90">
        <f>COUNTIFS('Time Calc'!$J$8:$J$294,'Daily MP &amp; Time Status'!$B13,'Time Calc'!$G$8:$G$294,DZ$9,'Time Calc'!EK$8:EK$294,"&gt;0")</f>
        <v>0</v>
      </c>
      <c r="EA13" s="90">
        <f t="shared" si="72"/>
        <v>0</v>
      </c>
      <c r="EB13" s="89">
        <f>COUNTIFS('Time Calc'!$J$8:$J$294,'Daily MP &amp; Time Status'!$B13,'Time Calc'!EO$8:EO$294,"&gt;0")</f>
        <v>0</v>
      </c>
      <c r="EC13" s="89">
        <f>COUNTIFS('Time Calc'!$J$8:$J$294,'Daily MP &amp; Time Status'!$B13,'Time Calc'!EP$8:EP$294,"&gt;0")</f>
        <v>0</v>
      </c>
      <c r="ED13" s="89">
        <f t="shared" si="73"/>
        <v>0</v>
      </c>
      <c r="EE13" s="89"/>
      <c r="EF13" s="90">
        <f>COUNTIFS('Time Calc'!$J$8:$J$294,'Daily MP &amp; Time Status'!$B13,'Time Calc'!ER$8:ER$294,"&gt;0")-EG13</f>
        <v>0</v>
      </c>
      <c r="EG13" s="90">
        <f>COUNTIFS('Time Calc'!$J$8:$J$294,'Daily MP &amp; Time Status'!$B13,'Time Calc'!$G$8:$G$294,EG$9,'Time Calc'!ER$8:ER$294,"&gt;0")</f>
        <v>0</v>
      </c>
      <c r="EH13" s="90">
        <f t="shared" si="74"/>
        <v>0</v>
      </c>
      <c r="EI13" s="89">
        <f>COUNTIFS('Time Calc'!$J$8:$J$294,'Daily MP &amp; Time Status'!$B13,'Time Calc'!EV$8:EV$294,"&gt;0")</f>
        <v>0</v>
      </c>
      <c r="EJ13" s="89">
        <f>COUNTIFS('Time Calc'!$J$8:$J$294,'Daily MP &amp; Time Status'!$B13,'Time Calc'!EW$8:EW$294,"&gt;0")</f>
        <v>0</v>
      </c>
      <c r="EK13" s="89">
        <f t="shared" si="75"/>
        <v>0</v>
      </c>
      <c r="EL13" s="89"/>
      <c r="EM13" s="90">
        <f>COUNTIFS('Time Calc'!$J$8:$J$294,'Daily MP &amp; Time Status'!$B13,'Time Calc'!EY$8:EY$294,"&gt;0")-EN13</f>
        <v>0</v>
      </c>
      <c r="EN13" s="90">
        <f>COUNTIFS('Time Calc'!$J$8:$J$294,'Daily MP &amp; Time Status'!$B13,'Time Calc'!$G$8:$G$294,EN$9,'Time Calc'!EY$8:EY$294,"&gt;0")</f>
        <v>0</v>
      </c>
      <c r="EO13" s="90">
        <f t="shared" si="76"/>
        <v>0</v>
      </c>
      <c r="EP13" s="89">
        <f>COUNTIFS('Time Calc'!$J$8:$J$294,'Daily MP &amp; Time Status'!$B13,'Time Calc'!FC$8:FC$294,"&gt;0")</f>
        <v>0</v>
      </c>
      <c r="EQ13" s="89">
        <f>COUNTIFS('Time Calc'!$J$8:$J$294,'Daily MP &amp; Time Status'!$B13,'Time Calc'!FD$8:FD$294,"&gt;0")</f>
        <v>0</v>
      </c>
      <c r="ER13" s="89">
        <f t="shared" si="77"/>
        <v>0</v>
      </c>
      <c r="ES13" s="89"/>
      <c r="ET13" s="90">
        <f>COUNTIFS('Time Calc'!$J$8:$J$294,'Daily MP &amp; Time Status'!$B13,'Time Calc'!FF$8:FF$294,"&gt;0")-EU13</f>
        <v>0</v>
      </c>
      <c r="EU13" s="90">
        <f>COUNTIFS('Time Calc'!$J$8:$J$294,'Daily MP &amp; Time Status'!$B13,'Time Calc'!$G$8:$G$294,EU$9,'Time Calc'!FF$8:FF$294,"&gt;0")</f>
        <v>0</v>
      </c>
      <c r="EV13" s="90">
        <f t="shared" si="78"/>
        <v>0</v>
      </c>
      <c r="EW13" s="89">
        <f>COUNTIFS('Time Calc'!$J$8:$J$294,'Daily MP &amp; Time Status'!$B13,'Time Calc'!FJ$8:FJ$294,"&gt;0")</f>
        <v>0</v>
      </c>
      <c r="EX13" s="89">
        <f>COUNTIFS('Time Calc'!$J$8:$J$294,'Daily MP &amp; Time Status'!$B13,'Time Calc'!FK$8:FK$294,"&gt;0")</f>
        <v>0</v>
      </c>
      <c r="EY13" s="89">
        <f t="shared" si="79"/>
        <v>0</v>
      </c>
      <c r="EZ13" s="89"/>
      <c r="FA13" s="90">
        <f>COUNTIFS('Time Calc'!$J$8:$J$294,'Daily MP &amp; Time Status'!$B13,'Time Calc'!FM$8:FM$294,"&gt;0")-FB13</f>
        <v>0</v>
      </c>
      <c r="FB13" s="90">
        <f>COUNTIFS('Time Calc'!$J$8:$J$294,'Daily MP &amp; Time Status'!$B13,'Time Calc'!$G$8:$G$294,FB$9,'Time Calc'!FM$8:FM$294,"&gt;0")</f>
        <v>0</v>
      </c>
      <c r="FC13" s="90">
        <f t="shared" si="80"/>
        <v>0</v>
      </c>
      <c r="FD13" s="89">
        <f>COUNTIFS('Time Calc'!$J$8:$J$294,'Daily MP &amp; Time Status'!$B13,'Time Calc'!FQ$8:FQ$294,"&gt;0")</f>
        <v>0</v>
      </c>
      <c r="FE13" s="89">
        <f>COUNTIFS('Time Calc'!$J$8:$J$294,'Daily MP &amp; Time Status'!$B13,'Time Calc'!FR$8:FR$294,"&gt;0")</f>
        <v>0</v>
      </c>
      <c r="FF13" s="89">
        <f t="shared" si="81"/>
        <v>0</v>
      </c>
      <c r="FG13" s="89"/>
      <c r="FH13" s="90">
        <f>COUNTIFS('Time Calc'!$J$8:$J$294,'Daily MP &amp; Time Status'!$B13,'Time Calc'!FT$8:FT$294,"&gt;0")-FI13</f>
        <v>0</v>
      </c>
      <c r="FI13" s="90">
        <f>COUNTIFS('Time Calc'!$J$8:$J$294,'Daily MP &amp; Time Status'!$B13,'Time Calc'!$G$8:$G$294,FI$9,'Time Calc'!FT$8:FT$294,"&gt;0")</f>
        <v>0</v>
      </c>
      <c r="FJ13" s="90">
        <f t="shared" si="82"/>
        <v>0</v>
      </c>
      <c r="FK13" s="89">
        <f>COUNTIFS('Time Calc'!$J$8:$J$294,'Daily MP &amp; Time Status'!$B13,'Time Calc'!FX$8:FX$294,"&gt;0")</f>
        <v>0</v>
      </c>
      <c r="FL13" s="89">
        <f>COUNTIFS('Time Calc'!$J$8:$J$294,'Daily MP &amp; Time Status'!$B13,'Time Calc'!FY$8:FY$294,"&gt;0")</f>
        <v>0</v>
      </c>
      <c r="FM13" s="89">
        <f t="shared" si="83"/>
        <v>0</v>
      </c>
      <c r="FN13" s="89"/>
      <c r="FO13" s="90">
        <f>COUNTIFS('Time Calc'!$J$8:$J$294,'Daily MP &amp; Time Status'!$B13,'Time Calc'!GA$8:GA$294,"&gt;0")-FP13</f>
        <v>0</v>
      </c>
      <c r="FP13" s="90">
        <f>COUNTIFS('Time Calc'!$J$8:$J$294,'Daily MP &amp; Time Status'!$B13,'Time Calc'!$G$8:$G$294,FP$9,'Time Calc'!GA$8:GA$294,"&gt;0")</f>
        <v>0</v>
      </c>
      <c r="FQ13" s="90">
        <f t="shared" si="84"/>
        <v>0</v>
      </c>
      <c r="FR13" s="89">
        <f>COUNTIFS('Time Calc'!$J$8:$J$294,'Daily MP &amp; Time Status'!$B13,'Time Calc'!GE$8:GE$294,"&gt;0")</f>
        <v>0</v>
      </c>
      <c r="FS13" s="89">
        <f>COUNTIFS('Time Calc'!$J$8:$J$294,'Daily MP &amp; Time Status'!$B13,'Time Calc'!GF$8:GF$294,"&gt;0")</f>
        <v>0</v>
      </c>
      <c r="FT13" s="89">
        <f t="shared" si="85"/>
        <v>0</v>
      </c>
      <c r="FU13" s="89"/>
      <c r="FV13" s="90">
        <f>COUNTIFS('Time Calc'!$J$8:$J$294,'Daily MP &amp; Time Status'!$B13,'Time Calc'!GH$8:GH$294,"&gt;0")-FW13</f>
        <v>0</v>
      </c>
      <c r="FW13" s="90">
        <f>COUNTIFS('Time Calc'!$J$8:$J$294,'Daily MP &amp; Time Status'!$B13,'Time Calc'!$G$8:$G$294,FW$9,'Time Calc'!GH$8:GH$294,"&gt;0")</f>
        <v>0</v>
      </c>
      <c r="FX13" s="90">
        <f t="shared" si="86"/>
        <v>0</v>
      </c>
      <c r="FY13" s="89">
        <f>COUNTIFS('Time Calc'!$J$8:$J$294,'Daily MP &amp; Time Status'!$B13,'Time Calc'!GL$8:GL$294,"&gt;0")</f>
        <v>0</v>
      </c>
      <c r="FZ13" s="89">
        <f>COUNTIFS('Time Calc'!$J$8:$J$294,'Daily MP &amp; Time Status'!$B13,'Time Calc'!GM$8:GM$294,"&gt;0")</f>
        <v>0</v>
      </c>
      <c r="GA13" s="89">
        <f t="shared" si="87"/>
        <v>0</v>
      </c>
      <c r="GB13" s="89"/>
      <c r="GC13" s="90">
        <f>COUNTIFS('Time Calc'!$J$8:$J$294,'Daily MP &amp; Time Status'!$B13,'Time Calc'!GO$8:GO$294,"&gt;0")-GD13</f>
        <v>0</v>
      </c>
      <c r="GD13" s="90">
        <f>COUNTIFS('Time Calc'!$J$8:$J$294,'Daily MP &amp; Time Status'!$B13,'Time Calc'!$G$8:$G$294,GD$9,'Time Calc'!GO$8:GO$294,"&gt;0")</f>
        <v>0</v>
      </c>
      <c r="GE13" s="90">
        <f t="shared" si="88"/>
        <v>0</v>
      </c>
      <c r="GF13" s="89">
        <f>COUNTIFS('Time Calc'!$J$8:$J$294,'Daily MP &amp; Time Status'!$B13,'Time Calc'!GS$8:GS$294,"&gt;0")</f>
        <v>0</v>
      </c>
      <c r="GG13" s="89">
        <f>COUNTIFS('Time Calc'!$J$8:$J$294,'Daily MP &amp; Time Status'!$B13,'Time Calc'!GT$8:GT$294,"&gt;0")</f>
        <v>0</v>
      </c>
      <c r="GH13" s="89">
        <f t="shared" si="89"/>
        <v>0</v>
      </c>
      <c r="GI13" s="89"/>
      <c r="GJ13" s="90">
        <f>COUNTIFS('Time Calc'!$J$8:$J$294,'Daily MP &amp; Time Status'!$B13,'Time Calc'!GV$8:GV$294,"&gt;0")-GK13</f>
        <v>0</v>
      </c>
      <c r="GK13" s="90">
        <f>COUNTIFS('Time Calc'!$J$8:$J$294,'Daily MP &amp; Time Status'!$B13,'Time Calc'!$G$8:$G$294,GK$9,'Time Calc'!GV$8:GV$294,"&gt;0")</f>
        <v>0</v>
      </c>
      <c r="GL13" s="90">
        <f t="shared" si="90"/>
        <v>0</v>
      </c>
      <c r="GM13" s="89">
        <f>COUNTIFS('Time Calc'!$J$8:$J$294,'Daily MP &amp; Time Status'!$B13,'Time Calc'!GZ$8:GZ$294,"&gt;0")</f>
        <v>0</v>
      </c>
      <c r="GN13" s="89">
        <f>COUNTIFS('Time Calc'!$J$8:$J$294,'Daily MP &amp; Time Status'!$B13,'Time Calc'!HA$8:HA$294,"&gt;0")</f>
        <v>0</v>
      </c>
      <c r="GO13" s="89">
        <f t="shared" si="91"/>
        <v>0</v>
      </c>
      <c r="GP13" s="89"/>
      <c r="GQ13" s="90">
        <f>COUNTIFS('Time Calc'!$J$8:$J$294,'Daily MP &amp; Time Status'!$B13,'Time Calc'!HC$8:HC$294,"&gt;0")-GR13</f>
        <v>0</v>
      </c>
      <c r="GR13" s="90">
        <f>COUNTIFS('Time Calc'!$J$8:$J$294,'Daily MP &amp; Time Status'!$B13,'Time Calc'!$G$8:$G$294,GR$9,'Time Calc'!HC$8:HC$294,"&gt;0")</f>
        <v>0</v>
      </c>
      <c r="GS13" s="90">
        <f t="shared" si="92"/>
        <v>0</v>
      </c>
      <c r="GT13" s="89">
        <f>COUNTIFS('Time Calc'!$J$8:$J$294,'Daily MP &amp; Time Status'!$B13,'Time Calc'!HG$8:HG$294,"&gt;0")</f>
        <v>0</v>
      </c>
      <c r="GU13" s="89">
        <f>COUNTIFS('Time Calc'!$J$8:$J$294,'Daily MP &amp; Time Status'!$B13,'Time Calc'!HH$8:HH$294,"&gt;0")</f>
        <v>0</v>
      </c>
      <c r="GV13" s="89">
        <f t="shared" si="93"/>
        <v>0</v>
      </c>
      <c r="GW13" s="89"/>
      <c r="GX13" s="90">
        <f>COUNTIFS('Time Calc'!$J$8:$J$294,'Daily MP &amp; Time Status'!$B13,'Time Calc'!HJ$8:HJ$294,"&gt;0")-GY13</f>
        <v>0</v>
      </c>
      <c r="GY13" s="90">
        <f>COUNTIFS('Time Calc'!$J$8:$J$294,'Daily MP &amp; Time Status'!$B13,'Time Calc'!$G$8:$G$294,GY$9,'Time Calc'!HJ$8:HJ$294,"&gt;0")</f>
        <v>0</v>
      </c>
      <c r="GZ13" s="90">
        <f t="shared" si="94"/>
        <v>0</v>
      </c>
      <c r="HA13" s="89">
        <f>COUNTIFS('Time Calc'!$J$8:$J$294,'Daily MP &amp; Time Status'!$B13,'Time Calc'!HN$8:HN$294,"&gt;0")</f>
        <v>0</v>
      </c>
      <c r="HB13" s="89">
        <f>COUNTIFS('Time Calc'!$J$8:$J$294,'Daily MP &amp; Time Status'!$B13,'Time Calc'!HO$8:HO$294,"&gt;0")</f>
        <v>0</v>
      </c>
      <c r="HC13" s="89">
        <f t="shared" si="95"/>
        <v>0</v>
      </c>
      <c r="HD13" s="89"/>
      <c r="HE13" s="90">
        <f>COUNTIFS('Time Calc'!$J$8:$J$294,'Daily MP &amp; Time Status'!$B13,'Time Calc'!HQ$8:HQ$294,"&gt;0")-HF13</f>
        <v>0</v>
      </c>
      <c r="HF13" s="90">
        <f>COUNTIFS('Time Calc'!$J$8:$J$294,'Daily MP &amp; Time Status'!$B13,'Time Calc'!$G$8:$G$294,HF$9,'Time Calc'!HQ$8:HQ$294,"&gt;0")</f>
        <v>0</v>
      </c>
      <c r="HG13" s="90">
        <f t="shared" si="96"/>
        <v>0</v>
      </c>
      <c r="HH13" s="89">
        <f>COUNTIFS('Time Calc'!$J$8:$J$294,'Daily MP &amp; Time Status'!$B13,'Time Calc'!HU$8:HU$294,"&gt;0")</f>
        <v>0</v>
      </c>
      <c r="HI13" s="89">
        <f>COUNTIFS('Time Calc'!$J$8:$J$294,'Daily MP &amp; Time Status'!$B13,'Time Calc'!HV$8:HV$294,"&gt;0")</f>
        <v>0</v>
      </c>
      <c r="HJ13" s="89">
        <f t="shared" si="97"/>
        <v>0</v>
      </c>
      <c r="HK13" s="89"/>
      <c r="HL13" s="90">
        <f>COUNTIFS('Time Calc'!$J$8:$J$294,'Daily MP &amp; Time Status'!$B13,'Time Calc'!HX$8:HX$294,"&gt;0")-HM13</f>
        <v>0</v>
      </c>
      <c r="HM13" s="90">
        <f>COUNTIFS('Time Calc'!$J$8:$J$294,'Daily MP &amp; Time Status'!$B13,'Time Calc'!$G$8:$G$294,HM$9,'Time Calc'!HX$8:HX$294,"&gt;0")</f>
        <v>0</v>
      </c>
      <c r="HN13" s="90">
        <f t="shared" si="98"/>
        <v>0</v>
      </c>
      <c r="HO13" s="89">
        <f>COUNTIFS('Time Calc'!$J$8:$J$294,'Daily MP &amp; Time Status'!$B13,'Time Calc'!IB$8:IB$294,"&gt;0")</f>
        <v>0</v>
      </c>
      <c r="HP13" s="89">
        <f>COUNTIFS('Time Calc'!$J$8:$J$294,'Daily MP &amp; Time Status'!$B13,'Time Calc'!IC$8:IC$294,"&gt;0")</f>
        <v>0</v>
      </c>
      <c r="HQ13" s="89">
        <f t="shared" si="99"/>
        <v>0</v>
      </c>
      <c r="HR13" s="89"/>
      <c r="HS13" s="90">
        <f>COUNTIFS('Time Calc'!$J$8:$J$294,'Daily MP &amp; Time Status'!$B13,'Time Calc'!IE$8:IE$294,"&gt;0")-HT13</f>
        <v>0</v>
      </c>
      <c r="HT13" s="90">
        <f>COUNTIFS('Time Calc'!$J$8:$J$294,'Daily MP &amp; Time Status'!$B13,'Time Calc'!$G$8:$G$294,HT$9,'Time Calc'!IE$8:IE$294,"&gt;0")</f>
        <v>0</v>
      </c>
      <c r="HU13" s="90">
        <f t="shared" si="100"/>
        <v>0</v>
      </c>
      <c r="HV13" s="89">
        <f>COUNTIFS('Time Calc'!$J$8:$J$294,'Daily MP &amp; Time Status'!$B13,'Time Calc'!II$8:II$294,"&gt;0")</f>
        <v>0</v>
      </c>
      <c r="HW13" s="89">
        <f>COUNTIFS('Time Calc'!$J$8:$J$294,'Daily MP &amp; Time Status'!$B13,'Time Calc'!IJ$8:IJ$294,"&gt;0")</f>
        <v>0</v>
      </c>
      <c r="HX13" s="89">
        <f t="shared" si="101"/>
        <v>0</v>
      </c>
      <c r="HY13" s="89"/>
      <c r="HZ13" s="90">
        <f>COUNTIFS('Time Calc'!$J$8:$J$294,'Daily MP &amp; Time Status'!$B13,'Time Calc'!IL$8:IL$294,"&gt;0")-IA13</f>
        <v>0</v>
      </c>
      <c r="IA13" s="90">
        <f>COUNTIFS('Time Calc'!$J$8:$J$294,'Daily MP &amp; Time Status'!$B13,'Time Calc'!$G$8:$G$294,IA$9,'Time Calc'!IL$8:IL$294,"&gt;0")</f>
        <v>0</v>
      </c>
      <c r="IB13" s="90">
        <f t="shared" si="102"/>
        <v>0</v>
      </c>
      <c r="IC13" s="89">
        <f>COUNTIFS('Time Calc'!$J$8:$J$294,'Daily MP &amp; Time Status'!$B13,'Time Calc'!IP$8:IP$294,"&gt;0")</f>
        <v>0</v>
      </c>
      <c r="ID13" s="89">
        <f>COUNTIFS('Time Calc'!$J$8:$J$294,'Daily MP &amp; Time Status'!$B13,'Time Calc'!IQ$8:IQ$294,"&gt;0")</f>
        <v>0</v>
      </c>
      <c r="IE13" s="89">
        <f t="shared" si="103"/>
        <v>0</v>
      </c>
      <c r="IF13" s="89"/>
      <c r="IG13" s="90">
        <f>COUNTIFS('Time Calc'!$J$8:$J$294,'Daily MP &amp; Time Status'!$B13,'Time Calc'!IS$8:IS$294,"&gt;0")-IH13</f>
        <v>0</v>
      </c>
      <c r="IH13" s="90">
        <f>COUNTIFS('Time Calc'!$J$8:$J$294,'Daily MP &amp; Time Status'!$B13,'Time Calc'!$G$8:$G$294,IH$9,'Time Calc'!IS$8:IS$294,"&gt;0")</f>
        <v>0</v>
      </c>
      <c r="II13" s="90">
        <f t="shared" si="104"/>
        <v>0</v>
      </c>
      <c r="IJ13" s="89">
        <f>COUNTIFS('Time Calc'!$J$8:$J$294,'Daily MP &amp; Time Status'!$B13,'Time Calc'!IW$8:IW$294,"&gt;0")</f>
        <v>0</v>
      </c>
      <c r="IK13" s="89">
        <f>COUNTIFS('Time Calc'!$J$8:$J$294,'Daily MP &amp; Time Status'!$B13,'Time Calc'!IX$8:IX$294,"&gt;0")</f>
        <v>0</v>
      </c>
      <c r="IL13" s="89">
        <f t="shared" si="105"/>
        <v>0</v>
      </c>
      <c r="IM13" s="89"/>
      <c r="IN13" s="90">
        <f>COUNTIFS('Time Calc'!$J$8:$J$294,'Daily MP &amp; Time Status'!$B13,'Time Calc'!IZ$8:IZ$294,"&gt;0")-IO13</f>
        <v>0</v>
      </c>
      <c r="IO13" s="90">
        <f>COUNTIFS('Time Calc'!$J$8:$J$294,'Daily MP &amp; Time Status'!$B13,'Time Calc'!$G$8:$G$294,IO$9,'Time Calc'!IZ$8:IZ$294,"&gt;0")</f>
        <v>0</v>
      </c>
      <c r="IP13" s="90">
        <f t="shared" si="106"/>
        <v>0</v>
      </c>
      <c r="IQ13" s="89">
        <f>COUNTIFS('Time Calc'!$J$8:$J$294,'Daily MP &amp; Time Status'!$B13,'Time Calc'!JD$8:JD$294,"&gt;0")</f>
        <v>0</v>
      </c>
      <c r="IR13" s="89">
        <f>COUNTIFS('Time Calc'!$J$8:$J$294,'Daily MP &amp; Time Status'!$B13,'Time Calc'!JE$8:JE$294,"&gt;0")</f>
        <v>0</v>
      </c>
      <c r="IS13" s="89">
        <f t="shared" si="107"/>
        <v>0</v>
      </c>
      <c r="IT13" s="89"/>
    </row>
    <row r="14" spans="1:254" ht="18" customHeight="1">
      <c r="A14" s="79"/>
      <c r="B14" s="58" t="s">
        <v>3</v>
      </c>
      <c r="C14" s="90">
        <f>COUNTIFS('Time Calc'!$J$8:$J$294,'Daily MP &amp; Time Status'!$B14,'Time Calc'!O$8:O$294,"&gt;0")-D14</f>
        <v>5</v>
      </c>
      <c r="D14" s="90">
        <f>COUNTIFS('Time Calc'!$J$8:$J$294,'Daily MP &amp; Time Status'!$B14,'Time Calc'!$G$8:$G$294,D$9,'Time Calc'!O$8:O$294,"&gt;0")</f>
        <v>0</v>
      </c>
      <c r="E14" s="90">
        <f t="shared" si="36"/>
        <v>5</v>
      </c>
      <c r="F14" s="89">
        <f>COUNTIFS('Time Calc'!$J$8:$J$294,'Daily MP &amp; Time Status'!$B14,'Time Calc'!S$8:S$294,"&gt;0")</f>
        <v>5</v>
      </c>
      <c r="G14" s="89">
        <f>COUNTIFS('Time Calc'!$J$8:$J$294,'Daily MP &amp; Time Status'!$B14,'Time Calc'!T$8:T$294,"&gt;0")</f>
        <v>0</v>
      </c>
      <c r="H14" s="89">
        <f t="shared" si="37"/>
        <v>5</v>
      </c>
      <c r="I14" s="89"/>
      <c r="J14" s="90">
        <f>COUNTIFS('Time Calc'!$J$8:$J$294,'Daily MP &amp; Time Status'!$B14,'Time Calc'!V$8:V$294,"&gt;0")-K14</f>
        <v>5</v>
      </c>
      <c r="K14" s="90">
        <f>COUNTIFS('Time Calc'!$J$8:$J$294,'Daily MP &amp; Time Status'!$B14,'Time Calc'!$G$8:$G$294,K$9,'Time Calc'!V$8:V$294,"&gt;0")</f>
        <v>0</v>
      </c>
      <c r="L14" s="90">
        <f t="shared" si="38"/>
        <v>5</v>
      </c>
      <c r="M14" s="89">
        <f>COUNTIFS('Time Calc'!$J$8:$J$294,'Daily MP &amp; Time Status'!$B14,'Time Calc'!Z$8:Z$294,"&gt;0")</f>
        <v>5</v>
      </c>
      <c r="N14" s="89">
        <f>COUNTIFS('Time Calc'!$J$8:$J$294,'Daily MP &amp; Time Status'!$B14,'Time Calc'!AA$8:AA$294,"&gt;0")</f>
        <v>0</v>
      </c>
      <c r="O14" s="89">
        <f t="shared" si="39"/>
        <v>5</v>
      </c>
      <c r="P14" s="89"/>
      <c r="Q14" s="90">
        <f>COUNTIFS('Time Calc'!$J$8:$J$294,'Daily MP &amp; Time Status'!$B14,'Time Calc'!AC$8:AC$294,"&gt;0")-R14</f>
        <v>5</v>
      </c>
      <c r="R14" s="90">
        <f>COUNTIFS('Time Calc'!$J$8:$J$294,'Daily MP &amp; Time Status'!$B14,'Time Calc'!$G$8:$G$294,R$9,'Time Calc'!AC$8:AC$294,"&gt;0")</f>
        <v>0</v>
      </c>
      <c r="S14" s="90">
        <f t="shared" si="40"/>
        <v>5</v>
      </c>
      <c r="T14" s="89">
        <f>COUNTIFS('Time Calc'!$J$8:$J$294,'Daily MP &amp; Time Status'!$B14,'Time Calc'!AG$8:AG$294,"&gt;0")</f>
        <v>5</v>
      </c>
      <c r="U14" s="89">
        <f>COUNTIFS('Time Calc'!$J$8:$J$294,'Daily MP &amp; Time Status'!$B14,'Time Calc'!AH$8:AH$294,"&gt;0")</f>
        <v>0</v>
      </c>
      <c r="V14" s="89">
        <f t="shared" si="41"/>
        <v>5</v>
      </c>
      <c r="W14" s="89"/>
      <c r="X14" s="90">
        <f>COUNTIFS('Time Calc'!$J$8:$J$294,'Daily MP &amp; Time Status'!$B14,'Time Calc'!AJ$8:AJ$294,"&gt;0")-Y14</f>
        <v>5</v>
      </c>
      <c r="Y14" s="90">
        <f>COUNTIFS('Time Calc'!$J$8:$J$294,'Daily MP &amp; Time Status'!$B14,'Time Calc'!$G$8:$G$294,Y$9,'Time Calc'!AJ$8:AJ$294,"&gt;0")</f>
        <v>0</v>
      </c>
      <c r="Z14" s="90">
        <f t="shared" si="42"/>
        <v>5</v>
      </c>
      <c r="AA14" s="89">
        <f>COUNTIFS('Time Calc'!$J$8:$J$294,'Daily MP &amp; Time Status'!$B14,'Time Calc'!AN$8:AN$294,"&gt;0")</f>
        <v>5</v>
      </c>
      <c r="AB14" s="89">
        <f>COUNTIFS('Time Calc'!$J$8:$J$294,'Daily MP &amp; Time Status'!$B14,'Time Calc'!AO$8:AO$294,"&gt;0")</f>
        <v>0</v>
      </c>
      <c r="AC14" s="89">
        <f t="shared" si="43"/>
        <v>5</v>
      </c>
      <c r="AD14" s="89"/>
      <c r="AE14" s="90">
        <f>COUNTIFS('Time Calc'!$J$8:$J$294,'Daily MP &amp; Time Status'!$B14,'Time Calc'!AQ$8:AQ$294,"&gt;0")-AF14</f>
        <v>5</v>
      </c>
      <c r="AF14" s="90">
        <f>COUNTIFS('Time Calc'!$J$8:$J$294,'Daily MP &amp; Time Status'!$B14,'Time Calc'!$G$8:$G$294,AF$9,'Time Calc'!AQ$8:AQ$294,"&gt;0")</f>
        <v>0</v>
      </c>
      <c r="AG14" s="90">
        <f t="shared" si="44"/>
        <v>5</v>
      </c>
      <c r="AH14" s="89">
        <f>COUNTIFS('Time Calc'!$J$8:$J$294,'Daily MP &amp; Time Status'!$B14,'Time Calc'!AU$8:AU$294,"&gt;0")</f>
        <v>5</v>
      </c>
      <c r="AI14" s="89">
        <f>COUNTIFS('Time Calc'!$J$8:$J$294,'Daily MP &amp; Time Status'!$B14,'Time Calc'!AV$8:AV$294,"&gt;0")</f>
        <v>5</v>
      </c>
      <c r="AJ14" s="89">
        <f t="shared" si="45"/>
        <v>10</v>
      </c>
      <c r="AK14" s="89"/>
      <c r="AL14" s="90">
        <f>COUNTIFS('Time Calc'!$J$8:$J$294,'Daily MP &amp; Time Status'!$B14,'Time Calc'!AX$8:AX$294,"&gt;0")-AM14</f>
        <v>5</v>
      </c>
      <c r="AM14" s="90">
        <f>COUNTIFS('Time Calc'!$J$8:$J$294,'Daily MP &amp; Time Status'!$B14,'Time Calc'!$G$8:$G$294,AM$9,'Time Calc'!AX$8:AX$294,"&gt;0")</f>
        <v>0</v>
      </c>
      <c r="AN14" s="90">
        <f t="shared" si="46"/>
        <v>5</v>
      </c>
      <c r="AO14" s="89">
        <f>COUNTIFS('Time Calc'!$J$8:$J$294,'Daily MP &amp; Time Status'!$B14,'Time Calc'!BB$8:BB$294,"&gt;0")</f>
        <v>0</v>
      </c>
      <c r="AP14" s="89">
        <f>COUNTIFS('Time Calc'!$J$8:$J$294,'Daily MP &amp; Time Status'!$B14,'Time Calc'!BC$8:BC$294,"&gt;0")</f>
        <v>5</v>
      </c>
      <c r="AQ14" s="89">
        <f t="shared" si="47"/>
        <v>5</v>
      </c>
      <c r="AR14" s="89"/>
      <c r="AS14" s="90">
        <f>COUNTIFS('Time Calc'!$J$8:$J$294,'Daily MP &amp; Time Status'!$B14,'Time Calc'!BE$8:BE$294,"&gt;0")-AT14</f>
        <v>5</v>
      </c>
      <c r="AT14" s="90">
        <f>COUNTIFS('Time Calc'!$J$8:$J$294,'Daily MP &amp; Time Status'!$B14,'Time Calc'!$G$8:$G$294,AT$9,'Time Calc'!BE$8:BE$294,"&gt;0")</f>
        <v>0</v>
      </c>
      <c r="AU14" s="90">
        <f t="shared" si="48"/>
        <v>5</v>
      </c>
      <c r="AV14" s="89">
        <f>COUNTIFS('Time Calc'!$J$8:$J$294,'Daily MP &amp; Time Status'!$B14,'Time Calc'!BI$8:BI$294,"&gt;0")</f>
        <v>5</v>
      </c>
      <c r="AW14" s="89">
        <f>COUNTIFS('Time Calc'!$J$8:$J$294,'Daily MP &amp; Time Status'!$B14,'Time Calc'!BJ$8:BJ$294,"&gt;0")</f>
        <v>0</v>
      </c>
      <c r="AX14" s="89">
        <f t="shared" si="49"/>
        <v>5</v>
      </c>
      <c r="AY14" s="89"/>
      <c r="AZ14" s="90">
        <f>COUNTIFS('Time Calc'!$J$8:$J$294,'Daily MP &amp; Time Status'!$B14,'Time Calc'!BL$8:BL$294,"&gt;0")-BA14</f>
        <v>5</v>
      </c>
      <c r="BA14" s="90">
        <f>COUNTIFS('Time Calc'!$J$8:$J$294,'Daily MP &amp; Time Status'!$B14,'Time Calc'!$G$8:$G$294,BA$9,'Time Calc'!BL$8:BL$294,"&gt;0")</f>
        <v>0</v>
      </c>
      <c r="BB14" s="90">
        <f t="shared" si="50"/>
        <v>5</v>
      </c>
      <c r="BC14" s="89">
        <f>COUNTIFS('Time Calc'!$J$8:$J$294,'Daily MP &amp; Time Status'!$B14,'Time Calc'!BP$8:BP$294,"&gt;0")</f>
        <v>5</v>
      </c>
      <c r="BD14" s="89">
        <f>COUNTIFS('Time Calc'!$J$8:$J$294,'Daily MP &amp; Time Status'!$B14,'Time Calc'!BQ$8:BQ$294,"&gt;0")</f>
        <v>0</v>
      </c>
      <c r="BE14" s="89">
        <f t="shared" si="51"/>
        <v>5</v>
      </c>
      <c r="BF14" s="89"/>
      <c r="BG14" s="90">
        <f>COUNTIFS('Time Calc'!$J$8:$J$294,'Daily MP &amp; Time Status'!$B14,'Time Calc'!BS$8:BS$294,"&gt;0")-BH14</f>
        <v>5</v>
      </c>
      <c r="BH14" s="90">
        <f>COUNTIFS('Time Calc'!$J$8:$J$294,'Daily MP &amp; Time Status'!$B14,'Time Calc'!$G$8:$G$294,BH$9,'Time Calc'!BS$8:BS$294,"&gt;0")</f>
        <v>0</v>
      </c>
      <c r="BI14" s="90">
        <f t="shared" si="52"/>
        <v>5</v>
      </c>
      <c r="BJ14" s="89">
        <f>COUNTIFS('Time Calc'!$J$8:$J$294,'Daily MP &amp; Time Status'!$B14,'Time Calc'!BW$8:BW$294,"&gt;0")</f>
        <v>5</v>
      </c>
      <c r="BK14" s="89">
        <f>COUNTIFS('Time Calc'!$J$8:$J$294,'Daily MP &amp; Time Status'!$B14,'Time Calc'!BX$8:BX$294,"&gt;0")</f>
        <v>0</v>
      </c>
      <c r="BL14" s="89">
        <f t="shared" si="53"/>
        <v>5</v>
      </c>
      <c r="BM14" s="89"/>
      <c r="BN14" s="90">
        <f>COUNTIFS('Time Calc'!$J$8:$J$294,'Daily MP &amp; Time Status'!$B14,'Time Calc'!BZ$8:BZ$294,"&gt;0")-BO14</f>
        <v>4</v>
      </c>
      <c r="BO14" s="90">
        <f>COUNTIFS('Time Calc'!$J$8:$J$294,'Daily MP &amp; Time Status'!$B14,'Time Calc'!$G$8:$G$294,BO$9,'Time Calc'!BZ$8:BZ$294,"&gt;0")</f>
        <v>0</v>
      </c>
      <c r="BP14" s="90">
        <f t="shared" si="54"/>
        <v>4</v>
      </c>
      <c r="BQ14" s="89">
        <f>COUNTIFS('Time Calc'!$J$8:$J$294,'Daily MP &amp; Time Status'!$B14,'Time Calc'!CD$8:CD$294,"&gt;0")</f>
        <v>4</v>
      </c>
      <c r="BR14" s="89">
        <f>COUNTIFS('Time Calc'!$J$8:$J$294,'Daily MP &amp; Time Status'!$B14,'Time Calc'!CE$8:CE$294,"&gt;0")</f>
        <v>0</v>
      </c>
      <c r="BS14" s="89">
        <f t="shared" si="55"/>
        <v>4</v>
      </c>
      <c r="BT14" s="89"/>
      <c r="BU14" s="90">
        <f>COUNTIFS('Time Calc'!$J$8:$J$294,'Daily MP &amp; Time Status'!$B14,'Time Calc'!CG$8:CG$294,"&gt;0")-BV14</f>
        <v>5</v>
      </c>
      <c r="BV14" s="90">
        <f>COUNTIFS('Time Calc'!$J$8:$J$294,'Daily MP &amp; Time Status'!$B14,'Time Calc'!$G$8:$G$294,BV$9,'Time Calc'!CG$8:CG$294,"&gt;0")</f>
        <v>0</v>
      </c>
      <c r="BW14" s="90">
        <f t="shared" si="56"/>
        <v>5</v>
      </c>
      <c r="BX14" s="89">
        <f>COUNTIFS('Time Calc'!$J$8:$J$294,'Daily MP &amp; Time Status'!$B14,'Time Calc'!CK$8:CK$294,"&gt;0")</f>
        <v>5</v>
      </c>
      <c r="BY14" s="89">
        <f>COUNTIFS('Time Calc'!$J$8:$J$294,'Daily MP &amp; Time Status'!$B14,'Time Calc'!CL$8:CL$294,"&gt;0")</f>
        <v>5</v>
      </c>
      <c r="BZ14" s="89">
        <f t="shared" si="57"/>
        <v>10</v>
      </c>
      <c r="CA14" s="89"/>
      <c r="CB14" s="90">
        <f>COUNTIFS('Time Calc'!$J$8:$J$294,'Daily MP &amp; Time Status'!$B14,'Time Calc'!CN$8:CN$294,"&gt;0")-CC14</f>
        <v>5</v>
      </c>
      <c r="CC14" s="90">
        <f>COUNTIFS('Time Calc'!$J$8:$J$294,'Daily MP &amp; Time Status'!$B14,'Time Calc'!$G$8:$G$294,CC$9,'Time Calc'!CN$8:CN$294,"&gt;0")</f>
        <v>0</v>
      </c>
      <c r="CD14" s="90">
        <f t="shared" si="58"/>
        <v>5</v>
      </c>
      <c r="CE14" s="89">
        <f>COUNTIFS('Time Calc'!$J$8:$J$294,'Daily MP &amp; Time Status'!$B14,'Time Calc'!CR$8:CR$294,"&gt;0")</f>
        <v>5</v>
      </c>
      <c r="CF14" s="89">
        <f>COUNTIFS('Time Calc'!$J$8:$J$294,'Daily MP &amp; Time Status'!$B14,'Time Calc'!CS$8:CS$294,"&gt;0")</f>
        <v>5</v>
      </c>
      <c r="CG14" s="89">
        <f t="shared" si="59"/>
        <v>10</v>
      </c>
      <c r="CH14" s="89"/>
      <c r="CI14" s="90">
        <f>COUNTIFS('Time Calc'!$J$8:$J$294,'Daily MP &amp; Time Status'!$B14,'Time Calc'!CU$8:CU$294,"&gt;0")-CJ14</f>
        <v>5</v>
      </c>
      <c r="CJ14" s="90">
        <f>COUNTIFS('Time Calc'!$J$8:$J$294,'Daily MP &amp; Time Status'!$B14,'Time Calc'!$G$8:$G$294,CJ$9,'Time Calc'!CU$8:CU$294,"&gt;0")</f>
        <v>0</v>
      </c>
      <c r="CK14" s="90">
        <f t="shared" si="60"/>
        <v>5</v>
      </c>
      <c r="CL14" s="89">
        <f>COUNTIFS('Time Calc'!$J$8:$J$294,'Daily MP &amp; Time Status'!$B14,'Time Calc'!CY$8:CY$294,"&gt;0")</f>
        <v>0</v>
      </c>
      <c r="CM14" s="89">
        <f>COUNTIFS('Time Calc'!$J$8:$J$294,'Daily MP &amp; Time Status'!$B14,'Time Calc'!CZ$8:CZ$294,"&gt;0")</f>
        <v>5</v>
      </c>
      <c r="CN14" s="89">
        <f t="shared" si="61"/>
        <v>5</v>
      </c>
      <c r="CO14" s="89"/>
      <c r="CP14" s="90">
        <f>COUNTIFS('Time Calc'!$J$8:$J$294,'Daily MP &amp; Time Status'!$B14,'Time Calc'!DB$8:DB$294,"&gt;0")-CQ14</f>
        <v>5</v>
      </c>
      <c r="CQ14" s="90">
        <f>COUNTIFS('Time Calc'!$J$8:$J$294,'Daily MP &amp; Time Status'!$B14,'Time Calc'!$G$8:$G$294,CQ$9,'Time Calc'!DB$8:DB$294,"&gt;0")</f>
        <v>0</v>
      </c>
      <c r="CR14" s="90">
        <f t="shared" si="62"/>
        <v>5</v>
      </c>
      <c r="CS14" s="89">
        <f>COUNTIFS('Time Calc'!$J$8:$J$294,'Daily MP &amp; Time Status'!$B14,'Time Calc'!DF$8:DF$294,"&gt;0")</f>
        <v>5</v>
      </c>
      <c r="CT14" s="89">
        <f>COUNTIFS('Time Calc'!$J$8:$J$294,'Daily MP &amp; Time Status'!$B14,'Time Calc'!DG$8:DG$294,"&gt;0")</f>
        <v>5</v>
      </c>
      <c r="CU14" s="89">
        <f t="shared" si="63"/>
        <v>10</v>
      </c>
      <c r="CV14" s="89"/>
      <c r="CW14" s="90">
        <f>COUNTIFS('Time Calc'!$J$8:$J$294,'Daily MP &amp; Time Status'!$B14,'Time Calc'!DI$8:DI$294,"&gt;0")-CX14</f>
        <v>5</v>
      </c>
      <c r="CX14" s="90">
        <f>COUNTIFS('Time Calc'!$J$8:$J$294,'Daily MP &amp; Time Status'!$B14,'Time Calc'!$G$8:$G$294,CX$9,'Time Calc'!DI$8:DI$294,"&gt;0")</f>
        <v>0</v>
      </c>
      <c r="CY14" s="90">
        <f t="shared" si="64"/>
        <v>5</v>
      </c>
      <c r="CZ14" s="89">
        <f>COUNTIFS('Time Calc'!$J$8:$J$294,'Daily MP &amp; Time Status'!$B14,'Time Calc'!DM$8:DM$294,"&gt;0")</f>
        <v>5</v>
      </c>
      <c r="DA14" s="89">
        <f>COUNTIFS('Time Calc'!$J$8:$J$294,'Daily MP &amp; Time Status'!$B14,'Time Calc'!DN$8:DN$294,"&gt;0")</f>
        <v>0</v>
      </c>
      <c r="DB14" s="89">
        <f t="shared" si="65"/>
        <v>5</v>
      </c>
      <c r="DC14" s="89"/>
      <c r="DD14" s="90">
        <f>COUNTIFS('Time Calc'!$J$8:$J$294,'Daily MP &amp; Time Status'!$B14,'Time Calc'!DP$8:DP$294,"&gt;0")-DE14</f>
        <v>5</v>
      </c>
      <c r="DE14" s="90">
        <f>COUNTIFS('Time Calc'!$J$8:$J$294,'Daily MP &amp; Time Status'!$B14,'Time Calc'!$G$8:$G$294,DE$9,'Time Calc'!DP$8:DP$294,"&gt;0")</f>
        <v>0</v>
      </c>
      <c r="DF14" s="90">
        <f t="shared" si="66"/>
        <v>5</v>
      </c>
      <c r="DG14" s="89">
        <f>COUNTIFS('Time Calc'!$J$8:$J$294,'Daily MP &amp; Time Status'!$B14,'Time Calc'!DT$8:DT$294,"&gt;0")</f>
        <v>5</v>
      </c>
      <c r="DH14" s="89">
        <f>COUNTIFS('Time Calc'!$J$8:$J$294,'Daily MP &amp; Time Status'!$B14,'Time Calc'!DU$8:DU$294,"&gt;0")</f>
        <v>0</v>
      </c>
      <c r="DI14" s="89">
        <f t="shared" si="67"/>
        <v>5</v>
      </c>
      <c r="DJ14" s="89"/>
      <c r="DK14" s="90">
        <f>COUNTIFS('Time Calc'!$J$8:$J$294,'Daily MP &amp; Time Status'!$B14,'Time Calc'!DW$8:DW$294,"&gt;0")-DL14</f>
        <v>5</v>
      </c>
      <c r="DL14" s="90">
        <f>COUNTIFS('Time Calc'!$J$8:$J$294,'Daily MP &amp; Time Status'!$B14,'Time Calc'!$G$8:$G$294,DL$9,'Time Calc'!DW$8:DW$294,"&gt;0")</f>
        <v>0</v>
      </c>
      <c r="DM14" s="90">
        <f t="shared" si="68"/>
        <v>5</v>
      </c>
      <c r="DN14" s="89">
        <f>COUNTIFS('Time Calc'!$J$8:$J$294,'Daily MP &amp; Time Status'!$B14,'Time Calc'!EA$8:EA$294,"&gt;0")</f>
        <v>5</v>
      </c>
      <c r="DO14" s="89">
        <f>COUNTIFS('Time Calc'!$J$8:$J$294,'Daily MP &amp; Time Status'!$B14,'Time Calc'!EB$8:EB$294,"&gt;0")</f>
        <v>0</v>
      </c>
      <c r="DP14" s="89">
        <f t="shared" si="69"/>
        <v>5</v>
      </c>
      <c r="DQ14" s="89"/>
      <c r="DR14" s="90">
        <f>COUNTIFS('Time Calc'!$J$8:$J$294,'Daily MP &amp; Time Status'!$B14,'Time Calc'!ED$8:ED$294,"&gt;0")-DS14</f>
        <v>5</v>
      </c>
      <c r="DS14" s="90">
        <f>COUNTIFS('Time Calc'!$J$8:$J$294,'Daily MP &amp; Time Status'!$B14,'Time Calc'!$G$8:$G$294,DS$9,'Time Calc'!ED$8:ED$294,"&gt;0")</f>
        <v>0</v>
      </c>
      <c r="DT14" s="90">
        <f t="shared" si="70"/>
        <v>5</v>
      </c>
      <c r="DU14" s="89">
        <f>COUNTIFS('Time Calc'!$J$8:$J$294,'Daily MP &amp; Time Status'!$B14,'Time Calc'!EH$8:EH$294,"&gt;0")</f>
        <v>5</v>
      </c>
      <c r="DV14" s="89">
        <f>COUNTIFS('Time Calc'!$J$8:$J$294,'Daily MP &amp; Time Status'!$B14,'Time Calc'!EI$8:EI$294,"&gt;0")</f>
        <v>5</v>
      </c>
      <c r="DW14" s="89">
        <f t="shared" si="71"/>
        <v>10</v>
      </c>
      <c r="DX14" s="89"/>
      <c r="DY14" s="90">
        <f>COUNTIFS('Time Calc'!$J$8:$J$294,'Daily MP &amp; Time Status'!$B14,'Time Calc'!EK$8:EK$294,"&gt;0")-DZ14</f>
        <v>5</v>
      </c>
      <c r="DZ14" s="90">
        <f>COUNTIFS('Time Calc'!$J$8:$J$294,'Daily MP &amp; Time Status'!$B14,'Time Calc'!$G$8:$G$294,DZ$9,'Time Calc'!EK$8:EK$294,"&gt;0")</f>
        <v>0</v>
      </c>
      <c r="EA14" s="90">
        <f t="shared" si="72"/>
        <v>5</v>
      </c>
      <c r="EB14" s="89">
        <f>COUNTIFS('Time Calc'!$J$8:$J$294,'Daily MP &amp; Time Status'!$B14,'Time Calc'!EO$8:EO$294,"&gt;0")</f>
        <v>5</v>
      </c>
      <c r="EC14" s="89">
        <f>COUNTIFS('Time Calc'!$J$8:$J$294,'Daily MP &amp; Time Status'!$B14,'Time Calc'!EP$8:EP$294,"&gt;0")</f>
        <v>5</v>
      </c>
      <c r="ED14" s="89">
        <f t="shared" si="73"/>
        <v>10</v>
      </c>
      <c r="EE14" s="89"/>
      <c r="EF14" s="90">
        <f>COUNTIFS('Time Calc'!$J$8:$J$294,'Daily MP &amp; Time Status'!$B14,'Time Calc'!ER$8:ER$294,"&gt;0")-EG14</f>
        <v>0</v>
      </c>
      <c r="EG14" s="90">
        <f>COUNTIFS('Time Calc'!$J$8:$J$294,'Daily MP &amp; Time Status'!$B14,'Time Calc'!$G$8:$G$294,EG$9,'Time Calc'!ER$8:ER$294,"&gt;0")</f>
        <v>0</v>
      </c>
      <c r="EH14" s="90">
        <f t="shared" si="74"/>
        <v>0</v>
      </c>
      <c r="EI14" s="89">
        <f>COUNTIFS('Time Calc'!$J$8:$J$294,'Daily MP &amp; Time Status'!$B14,'Time Calc'!EV$8:EV$294,"&gt;0")</f>
        <v>0</v>
      </c>
      <c r="EJ14" s="89">
        <f>COUNTIFS('Time Calc'!$J$8:$J$294,'Daily MP &amp; Time Status'!$B14,'Time Calc'!EW$8:EW$294,"&gt;0")</f>
        <v>0</v>
      </c>
      <c r="EK14" s="89">
        <f t="shared" si="75"/>
        <v>0</v>
      </c>
      <c r="EL14" s="89"/>
      <c r="EM14" s="90">
        <f>COUNTIFS('Time Calc'!$J$8:$J$294,'Daily MP &amp; Time Status'!$B14,'Time Calc'!EY$8:EY$294,"&gt;0")-EN14</f>
        <v>5</v>
      </c>
      <c r="EN14" s="90">
        <f>COUNTIFS('Time Calc'!$J$8:$J$294,'Daily MP &amp; Time Status'!$B14,'Time Calc'!$G$8:$G$294,EN$9,'Time Calc'!EY$8:EY$294,"&gt;0")</f>
        <v>0</v>
      </c>
      <c r="EO14" s="90">
        <f t="shared" si="76"/>
        <v>5</v>
      </c>
      <c r="EP14" s="89">
        <f>COUNTIFS('Time Calc'!$J$8:$J$294,'Daily MP &amp; Time Status'!$B14,'Time Calc'!FC$8:FC$294,"&gt;0")</f>
        <v>5</v>
      </c>
      <c r="EQ14" s="89">
        <f>COUNTIFS('Time Calc'!$J$8:$J$294,'Daily MP &amp; Time Status'!$B14,'Time Calc'!FD$8:FD$294,"&gt;0")</f>
        <v>5</v>
      </c>
      <c r="ER14" s="89">
        <f t="shared" si="77"/>
        <v>10</v>
      </c>
      <c r="ES14" s="89"/>
      <c r="ET14" s="90">
        <f>COUNTIFS('Time Calc'!$J$8:$J$294,'Daily MP &amp; Time Status'!$B14,'Time Calc'!FF$8:FF$294,"&gt;0")-EU14</f>
        <v>5</v>
      </c>
      <c r="EU14" s="90">
        <f>COUNTIFS('Time Calc'!$J$8:$J$294,'Daily MP &amp; Time Status'!$B14,'Time Calc'!$G$8:$G$294,EU$9,'Time Calc'!FF$8:FF$294,"&gt;0")</f>
        <v>0</v>
      </c>
      <c r="EV14" s="90">
        <f t="shared" si="78"/>
        <v>5</v>
      </c>
      <c r="EW14" s="89">
        <f>COUNTIFS('Time Calc'!$J$8:$J$294,'Daily MP &amp; Time Status'!$B14,'Time Calc'!FJ$8:FJ$294,"&gt;0")</f>
        <v>0</v>
      </c>
      <c r="EX14" s="89">
        <f>COUNTIFS('Time Calc'!$J$8:$J$294,'Daily MP &amp; Time Status'!$B14,'Time Calc'!FK$8:FK$294,"&gt;0")</f>
        <v>0</v>
      </c>
      <c r="EY14" s="89">
        <f t="shared" si="79"/>
        <v>0</v>
      </c>
      <c r="EZ14" s="89"/>
      <c r="FA14" s="90">
        <f>COUNTIFS('Time Calc'!$J$8:$J$294,'Daily MP &amp; Time Status'!$B14,'Time Calc'!FM$8:FM$294,"&gt;0")-FB14</f>
        <v>0</v>
      </c>
      <c r="FB14" s="90">
        <f>COUNTIFS('Time Calc'!$J$8:$J$294,'Daily MP &amp; Time Status'!$B14,'Time Calc'!$G$8:$G$294,FB$9,'Time Calc'!FM$8:FM$294,"&gt;0")</f>
        <v>0</v>
      </c>
      <c r="FC14" s="90">
        <f t="shared" si="80"/>
        <v>0</v>
      </c>
      <c r="FD14" s="89">
        <f>COUNTIFS('Time Calc'!$J$8:$J$294,'Daily MP &amp; Time Status'!$B14,'Time Calc'!FQ$8:FQ$294,"&gt;0")</f>
        <v>0</v>
      </c>
      <c r="FE14" s="89">
        <f>COUNTIFS('Time Calc'!$J$8:$J$294,'Daily MP &amp; Time Status'!$B14,'Time Calc'!FR$8:FR$294,"&gt;0")</f>
        <v>0</v>
      </c>
      <c r="FF14" s="89">
        <f t="shared" si="81"/>
        <v>0</v>
      </c>
      <c r="FG14" s="89"/>
      <c r="FH14" s="90">
        <f>COUNTIFS('Time Calc'!$J$8:$J$294,'Daily MP &amp; Time Status'!$B14,'Time Calc'!FT$8:FT$294,"&gt;0")-FI14</f>
        <v>0</v>
      </c>
      <c r="FI14" s="90">
        <f>COUNTIFS('Time Calc'!$J$8:$J$294,'Daily MP &amp; Time Status'!$B14,'Time Calc'!$G$8:$G$294,FI$9,'Time Calc'!FT$8:FT$294,"&gt;0")</f>
        <v>0</v>
      </c>
      <c r="FJ14" s="90">
        <f t="shared" si="82"/>
        <v>0</v>
      </c>
      <c r="FK14" s="89">
        <f>COUNTIFS('Time Calc'!$J$8:$J$294,'Daily MP &amp; Time Status'!$B14,'Time Calc'!FX$8:FX$294,"&gt;0")</f>
        <v>0</v>
      </c>
      <c r="FL14" s="89">
        <f>COUNTIFS('Time Calc'!$J$8:$J$294,'Daily MP &amp; Time Status'!$B14,'Time Calc'!FY$8:FY$294,"&gt;0")</f>
        <v>0</v>
      </c>
      <c r="FM14" s="89">
        <f t="shared" si="83"/>
        <v>0</v>
      </c>
      <c r="FN14" s="89"/>
      <c r="FO14" s="90">
        <f>COUNTIFS('Time Calc'!$J$8:$J$294,'Daily MP &amp; Time Status'!$B14,'Time Calc'!GA$8:GA$294,"&gt;0")-FP14</f>
        <v>0</v>
      </c>
      <c r="FP14" s="90">
        <f>COUNTIFS('Time Calc'!$J$8:$J$294,'Daily MP &amp; Time Status'!$B14,'Time Calc'!$G$8:$G$294,FP$9,'Time Calc'!GA$8:GA$294,"&gt;0")</f>
        <v>0</v>
      </c>
      <c r="FQ14" s="90">
        <f t="shared" si="84"/>
        <v>0</v>
      </c>
      <c r="FR14" s="89">
        <f>COUNTIFS('Time Calc'!$J$8:$J$294,'Daily MP &amp; Time Status'!$B14,'Time Calc'!GE$8:GE$294,"&gt;0")</f>
        <v>0</v>
      </c>
      <c r="FS14" s="89">
        <f>COUNTIFS('Time Calc'!$J$8:$J$294,'Daily MP &amp; Time Status'!$B14,'Time Calc'!GF$8:GF$294,"&gt;0")</f>
        <v>0</v>
      </c>
      <c r="FT14" s="89">
        <f t="shared" si="85"/>
        <v>0</v>
      </c>
      <c r="FU14" s="89"/>
      <c r="FV14" s="90">
        <f>COUNTIFS('Time Calc'!$J$8:$J$294,'Daily MP &amp; Time Status'!$B14,'Time Calc'!GH$8:GH$294,"&gt;0")-FW14</f>
        <v>0</v>
      </c>
      <c r="FW14" s="90">
        <f>COUNTIFS('Time Calc'!$J$8:$J$294,'Daily MP &amp; Time Status'!$B14,'Time Calc'!$G$8:$G$294,FW$9,'Time Calc'!GH$8:GH$294,"&gt;0")</f>
        <v>0</v>
      </c>
      <c r="FX14" s="90">
        <f t="shared" si="86"/>
        <v>0</v>
      </c>
      <c r="FY14" s="89">
        <f>COUNTIFS('Time Calc'!$J$8:$J$294,'Daily MP &amp; Time Status'!$B14,'Time Calc'!GL$8:GL$294,"&gt;0")</f>
        <v>0</v>
      </c>
      <c r="FZ14" s="89">
        <f>COUNTIFS('Time Calc'!$J$8:$J$294,'Daily MP &amp; Time Status'!$B14,'Time Calc'!GM$8:GM$294,"&gt;0")</f>
        <v>0</v>
      </c>
      <c r="GA14" s="89">
        <f t="shared" si="87"/>
        <v>0</v>
      </c>
      <c r="GB14" s="89"/>
      <c r="GC14" s="90">
        <f>COUNTIFS('Time Calc'!$J$8:$J$294,'Daily MP &amp; Time Status'!$B14,'Time Calc'!GO$8:GO$294,"&gt;0")-GD14</f>
        <v>0</v>
      </c>
      <c r="GD14" s="90">
        <f>COUNTIFS('Time Calc'!$J$8:$J$294,'Daily MP &amp; Time Status'!$B14,'Time Calc'!$G$8:$G$294,GD$9,'Time Calc'!GO$8:GO$294,"&gt;0")</f>
        <v>0</v>
      </c>
      <c r="GE14" s="90">
        <f t="shared" si="88"/>
        <v>0</v>
      </c>
      <c r="GF14" s="89">
        <f>COUNTIFS('Time Calc'!$J$8:$J$294,'Daily MP &amp; Time Status'!$B14,'Time Calc'!GS$8:GS$294,"&gt;0")</f>
        <v>0</v>
      </c>
      <c r="GG14" s="89">
        <f>COUNTIFS('Time Calc'!$J$8:$J$294,'Daily MP &amp; Time Status'!$B14,'Time Calc'!GT$8:GT$294,"&gt;0")</f>
        <v>0</v>
      </c>
      <c r="GH14" s="89">
        <f t="shared" si="89"/>
        <v>0</v>
      </c>
      <c r="GI14" s="89"/>
      <c r="GJ14" s="90">
        <f>COUNTIFS('Time Calc'!$J$8:$J$294,'Daily MP &amp; Time Status'!$B14,'Time Calc'!GV$8:GV$294,"&gt;0")-GK14</f>
        <v>0</v>
      </c>
      <c r="GK14" s="90">
        <f>COUNTIFS('Time Calc'!$J$8:$J$294,'Daily MP &amp; Time Status'!$B14,'Time Calc'!$G$8:$G$294,GK$9,'Time Calc'!GV$8:GV$294,"&gt;0")</f>
        <v>0</v>
      </c>
      <c r="GL14" s="90">
        <f t="shared" si="90"/>
        <v>0</v>
      </c>
      <c r="GM14" s="89">
        <f>COUNTIFS('Time Calc'!$J$8:$J$294,'Daily MP &amp; Time Status'!$B14,'Time Calc'!GZ$8:GZ$294,"&gt;0")</f>
        <v>0</v>
      </c>
      <c r="GN14" s="89">
        <f>COUNTIFS('Time Calc'!$J$8:$J$294,'Daily MP &amp; Time Status'!$B14,'Time Calc'!HA$8:HA$294,"&gt;0")</f>
        <v>0</v>
      </c>
      <c r="GO14" s="89">
        <f t="shared" si="91"/>
        <v>0</v>
      </c>
      <c r="GP14" s="89"/>
      <c r="GQ14" s="90">
        <f>COUNTIFS('Time Calc'!$J$8:$J$294,'Daily MP &amp; Time Status'!$B14,'Time Calc'!HC$8:HC$294,"&gt;0")-GR14</f>
        <v>0</v>
      </c>
      <c r="GR14" s="90">
        <f>COUNTIFS('Time Calc'!$J$8:$J$294,'Daily MP &amp; Time Status'!$B14,'Time Calc'!$G$8:$G$294,GR$9,'Time Calc'!HC$8:HC$294,"&gt;0")</f>
        <v>0</v>
      </c>
      <c r="GS14" s="90">
        <f t="shared" si="92"/>
        <v>0</v>
      </c>
      <c r="GT14" s="89">
        <f>COUNTIFS('Time Calc'!$J$8:$J$294,'Daily MP &amp; Time Status'!$B14,'Time Calc'!HG$8:HG$294,"&gt;0")</f>
        <v>0</v>
      </c>
      <c r="GU14" s="89">
        <f>COUNTIFS('Time Calc'!$J$8:$J$294,'Daily MP &amp; Time Status'!$B14,'Time Calc'!HH$8:HH$294,"&gt;0")</f>
        <v>0</v>
      </c>
      <c r="GV14" s="89">
        <f t="shared" si="93"/>
        <v>0</v>
      </c>
      <c r="GW14" s="89"/>
      <c r="GX14" s="90">
        <f>COUNTIFS('Time Calc'!$J$8:$J$294,'Daily MP &amp; Time Status'!$B14,'Time Calc'!HJ$8:HJ$294,"&gt;0")-GY14</f>
        <v>0</v>
      </c>
      <c r="GY14" s="90">
        <f>COUNTIFS('Time Calc'!$J$8:$J$294,'Daily MP &amp; Time Status'!$B14,'Time Calc'!$G$8:$G$294,GY$9,'Time Calc'!HJ$8:HJ$294,"&gt;0")</f>
        <v>0</v>
      </c>
      <c r="GZ14" s="90">
        <f t="shared" si="94"/>
        <v>0</v>
      </c>
      <c r="HA14" s="89">
        <f>COUNTIFS('Time Calc'!$J$8:$J$294,'Daily MP &amp; Time Status'!$B14,'Time Calc'!HN$8:HN$294,"&gt;0")</f>
        <v>0</v>
      </c>
      <c r="HB14" s="89">
        <f>COUNTIFS('Time Calc'!$J$8:$J$294,'Daily MP &amp; Time Status'!$B14,'Time Calc'!HO$8:HO$294,"&gt;0")</f>
        <v>0</v>
      </c>
      <c r="HC14" s="89">
        <f t="shared" si="95"/>
        <v>0</v>
      </c>
      <c r="HD14" s="89"/>
      <c r="HE14" s="90">
        <f>COUNTIFS('Time Calc'!$J$8:$J$294,'Daily MP &amp; Time Status'!$B14,'Time Calc'!HQ$8:HQ$294,"&gt;0")-HF14</f>
        <v>0</v>
      </c>
      <c r="HF14" s="90">
        <f>COUNTIFS('Time Calc'!$J$8:$J$294,'Daily MP &amp; Time Status'!$B14,'Time Calc'!$G$8:$G$294,HF$9,'Time Calc'!HQ$8:HQ$294,"&gt;0")</f>
        <v>0</v>
      </c>
      <c r="HG14" s="90">
        <f t="shared" si="96"/>
        <v>0</v>
      </c>
      <c r="HH14" s="89">
        <f>COUNTIFS('Time Calc'!$J$8:$J$294,'Daily MP &amp; Time Status'!$B14,'Time Calc'!HU$8:HU$294,"&gt;0")</f>
        <v>0</v>
      </c>
      <c r="HI14" s="89">
        <f>COUNTIFS('Time Calc'!$J$8:$J$294,'Daily MP &amp; Time Status'!$B14,'Time Calc'!HV$8:HV$294,"&gt;0")</f>
        <v>0</v>
      </c>
      <c r="HJ14" s="89">
        <f t="shared" si="97"/>
        <v>0</v>
      </c>
      <c r="HK14" s="89"/>
      <c r="HL14" s="90">
        <f>COUNTIFS('Time Calc'!$J$8:$J$294,'Daily MP &amp; Time Status'!$B14,'Time Calc'!HX$8:HX$294,"&gt;0")-HM14</f>
        <v>0</v>
      </c>
      <c r="HM14" s="90">
        <f>COUNTIFS('Time Calc'!$J$8:$J$294,'Daily MP &amp; Time Status'!$B14,'Time Calc'!$G$8:$G$294,HM$9,'Time Calc'!HX$8:HX$294,"&gt;0")</f>
        <v>0</v>
      </c>
      <c r="HN14" s="90">
        <f t="shared" si="98"/>
        <v>0</v>
      </c>
      <c r="HO14" s="89">
        <f>COUNTIFS('Time Calc'!$J$8:$J$294,'Daily MP &amp; Time Status'!$B14,'Time Calc'!IB$8:IB$294,"&gt;0")</f>
        <v>0</v>
      </c>
      <c r="HP14" s="89">
        <f>COUNTIFS('Time Calc'!$J$8:$J$294,'Daily MP &amp; Time Status'!$B14,'Time Calc'!IC$8:IC$294,"&gt;0")</f>
        <v>0</v>
      </c>
      <c r="HQ14" s="89">
        <f t="shared" si="99"/>
        <v>0</v>
      </c>
      <c r="HR14" s="89"/>
      <c r="HS14" s="90">
        <f>COUNTIFS('Time Calc'!$J$8:$J$294,'Daily MP &amp; Time Status'!$B14,'Time Calc'!IE$8:IE$294,"&gt;0")-HT14</f>
        <v>0</v>
      </c>
      <c r="HT14" s="90">
        <f>COUNTIFS('Time Calc'!$J$8:$J$294,'Daily MP &amp; Time Status'!$B14,'Time Calc'!$G$8:$G$294,HT$9,'Time Calc'!IE$8:IE$294,"&gt;0")</f>
        <v>0</v>
      </c>
      <c r="HU14" s="90">
        <f t="shared" si="100"/>
        <v>0</v>
      </c>
      <c r="HV14" s="89">
        <f>COUNTIFS('Time Calc'!$J$8:$J$294,'Daily MP &amp; Time Status'!$B14,'Time Calc'!II$8:II$294,"&gt;0")</f>
        <v>0</v>
      </c>
      <c r="HW14" s="89">
        <f>COUNTIFS('Time Calc'!$J$8:$J$294,'Daily MP &amp; Time Status'!$B14,'Time Calc'!IJ$8:IJ$294,"&gt;0")</f>
        <v>0</v>
      </c>
      <c r="HX14" s="89">
        <f t="shared" si="101"/>
        <v>0</v>
      </c>
      <c r="HY14" s="89"/>
      <c r="HZ14" s="90">
        <f>COUNTIFS('Time Calc'!$J$8:$J$294,'Daily MP &amp; Time Status'!$B14,'Time Calc'!IL$8:IL$294,"&gt;0")-IA14</f>
        <v>0</v>
      </c>
      <c r="IA14" s="90">
        <f>COUNTIFS('Time Calc'!$J$8:$J$294,'Daily MP &amp; Time Status'!$B14,'Time Calc'!$G$8:$G$294,IA$9,'Time Calc'!IL$8:IL$294,"&gt;0")</f>
        <v>0</v>
      </c>
      <c r="IB14" s="90">
        <f t="shared" si="102"/>
        <v>0</v>
      </c>
      <c r="IC14" s="89">
        <f>COUNTIFS('Time Calc'!$J$8:$J$294,'Daily MP &amp; Time Status'!$B14,'Time Calc'!IP$8:IP$294,"&gt;0")</f>
        <v>0</v>
      </c>
      <c r="ID14" s="89">
        <f>COUNTIFS('Time Calc'!$J$8:$J$294,'Daily MP &amp; Time Status'!$B14,'Time Calc'!IQ$8:IQ$294,"&gt;0")</f>
        <v>0</v>
      </c>
      <c r="IE14" s="89">
        <f t="shared" si="103"/>
        <v>0</v>
      </c>
      <c r="IF14" s="89"/>
      <c r="IG14" s="90">
        <f>COUNTIFS('Time Calc'!$J$8:$J$294,'Daily MP &amp; Time Status'!$B14,'Time Calc'!IS$8:IS$294,"&gt;0")-IH14</f>
        <v>0</v>
      </c>
      <c r="IH14" s="90">
        <f>COUNTIFS('Time Calc'!$J$8:$J$294,'Daily MP &amp; Time Status'!$B14,'Time Calc'!$G$8:$G$294,IH$9,'Time Calc'!IS$8:IS$294,"&gt;0")</f>
        <v>0</v>
      </c>
      <c r="II14" s="90">
        <f t="shared" si="104"/>
        <v>0</v>
      </c>
      <c r="IJ14" s="89">
        <f>COUNTIFS('Time Calc'!$J$8:$J$294,'Daily MP &amp; Time Status'!$B14,'Time Calc'!IW$8:IW$294,"&gt;0")</f>
        <v>0</v>
      </c>
      <c r="IK14" s="89">
        <f>COUNTIFS('Time Calc'!$J$8:$J$294,'Daily MP &amp; Time Status'!$B14,'Time Calc'!IX$8:IX$294,"&gt;0")</f>
        <v>0</v>
      </c>
      <c r="IL14" s="89">
        <f t="shared" si="105"/>
        <v>0</v>
      </c>
      <c r="IM14" s="89"/>
      <c r="IN14" s="90">
        <f>COUNTIFS('Time Calc'!$J$8:$J$294,'Daily MP &amp; Time Status'!$B14,'Time Calc'!IZ$8:IZ$294,"&gt;0")-IO14</f>
        <v>0</v>
      </c>
      <c r="IO14" s="90">
        <f>COUNTIFS('Time Calc'!$J$8:$J$294,'Daily MP &amp; Time Status'!$B14,'Time Calc'!$G$8:$G$294,IO$9,'Time Calc'!IZ$8:IZ$294,"&gt;0")</f>
        <v>0</v>
      </c>
      <c r="IP14" s="90">
        <f t="shared" si="106"/>
        <v>0</v>
      </c>
      <c r="IQ14" s="89">
        <f>COUNTIFS('Time Calc'!$J$8:$J$294,'Daily MP &amp; Time Status'!$B14,'Time Calc'!JD$8:JD$294,"&gt;0")</f>
        <v>0</v>
      </c>
      <c r="IR14" s="89">
        <f>COUNTIFS('Time Calc'!$J$8:$J$294,'Daily MP &amp; Time Status'!$B14,'Time Calc'!JE$8:JE$294,"&gt;0")</f>
        <v>0</v>
      </c>
      <c r="IS14" s="89">
        <f t="shared" si="107"/>
        <v>0</v>
      </c>
      <c r="IT14" s="89"/>
    </row>
    <row r="15" spans="1:254" ht="18" customHeight="1">
      <c r="A15" s="79"/>
      <c r="B15" s="58" t="s">
        <v>4</v>
      </c>
      <c r="C15" s="90">
        <f>COUNTIFS('Time Calc'!$J$8:$J$294,'Daily MP &amp; Time Status'!$B15,'Time Calc'!O$8:O$294,"&gt;0")-D15</f>
        <v>5</v>
      </c>
      <c r="D15" s="90">
        <f>COUNTIFS('Time Calc'!$J$8:$J$294,'Daily MP &amp; Time Status'!$B15,'Time Calc'!$G$8:$G$294,D$9,'Time Calc'!O$8:O$294,"&gt;0")</f>
        <v>0</v>
      </c>
      <c r="E15" s="90">
        <f t="shared" si="36"/>
        <v>5</v>
      </c>
      <c r="F15" s="89">
        <f>COUNTIFS('Time Calc'!$J$8:$J$294,'Daily MP &amp; Time Status'!$B15,'Time Calc'!S$8:S$294,"&gt;0")</f>
        <v>5</v>
      </c>
      <c r="G15" s="89">
        <f>COUNTIFS('Time Calc'!$J$8:$J$294,'Daily MP &amp; Time Status'!$B15,'Time Calc'!T$8:T$294,"&gt;0")</f>
        <v>0</v>
      </c>
      <c r="H15" s="89">
        <f t="shared" si="37"/>
        <v>5</v>
      </c>
      <c r="I15" s="89"/>
      <c r="J15" s="90">
        <f>COUNTIFS('Time Calc'!$J$8:$J$294,'Daily MP &amp; Time Status'!$B15,'Time Calc'!V$8:V$294,"&gt;0")-K15</f>
        <v>5</v>
      </c>
      <c r="K15" s="90">
        <f>COUNTIFS('Time Calc'!$J$8:$J$294,'Daily MP &amp; Time Status'!$B15,'Time Calc'!$G$8:$G$294,K$9,'Time Calc'!V$8:V$294,"&gt;0")</f>
        <v>0</v>
      </c>
      <c r="L15" s="90">
        <f t="shared" si="38"/>
        <v>5</v>
      </c>
      <c r="M15" s="89">
        <f>COUNTIFS('Time Calc'!$J$8:$J$294,'Daily MP &amp; Time Status'!$B15,'Time Calc'!Z$8:Z$294,"&gt;0")</f>
        <v>5</v>
      </c>
      <c r="N15" s="89">
        <f>COUNTIFS('Time Calc'!$J$8:$J$294,'Daily MP &amp; Time Status'!$B15,'Time Calc'!AA$8:AA$294,"&gt;0")</f>
        <v>0</v>
      </c>
      <c r="O15" s="89">
        <f t="shared" si="39"/>
        <v>5</v>
      </c>
      <c r="P15" s="89"/>
      <c r="Q15" s="90">
        <f>COUNTIFS('Time Calc'!$J$8:$J$294,'Daily MP &amp; Time Status'!$B15,'Time Calc'!AC$8:AC$294,"&gt;0")-R15</f>
        <v>5</v>
      </c>
      <c r="R15" s="90">
        <f>COUNTIFS('Time Calc'!$J$8:$J$294,'Daily MP &amp; Time Status'!$B15,'Time Calc'!$G$8:$G$294,R$9,'Time Calc'!AC$8:AC$294,"&gt;0")</f>
        <v>0</v>
      </c>
      <c r="S15" s="90">
        <f t="shared" si="40"/>
        <v>5</v>
      </c>
      <c r="T15" s="89">
        <f>COUNTIFS('Time Calc'!$J$8:$J$294,'Daily MP &amp; Time Status'!$B15,'Time Calc'!AG$8:AG$294,"&gt;0")</f>
        <v>5</v>
      </c>
      <c r="U15" s="89">
        <f>COUNTIFS('Time Calc'!$J$8:$J$294,'Daily MP &amp; Time Status'!$B15,'Time Calc'!AH$8:AH$294,"&gt;0")</f>
        <v>0</v>
      </c>
      <c r="V15" s="89">
        <f t="shared" si="41"/>
        <v>5</v>
      </c>
      <c r="W15" s="89"/>
      <c r="X15" s="90">
        <f>COUNTIFS('Time Calc'!$J$8:$J$294,'Daily MP &amp; Time Status'!$B15,'Time Calc'!AJ$8:AJ$294,"&gt;0")-Y15</f>
        <v>5</v>
      </c>
      <c r="Y15" s="90">
        <f>COUNTIFS('Time Calc'!$J$8:$J$294,'Daily MP &amp; Time Status'!$B15,'Time Calc'!$G$8:$G$294,Y$9,'Time Calc'!AJ$8:AJ$294,"&gt;0")</f>
        <v>0</v>
      </c>
      <c r="Z15" s="90">
        <f t="shared" si="42"/>
        <v>5</v>
      </c>
      <c r="AA15" s="89">
        <f>COUNTIFS('Time Calc'!$J$8:$J$294,'Daily MP &amp; Time Status'!$B15,'Time Calc'!AN$8:AN$294,"&gt;0")</f>
        <v>5</v>
      </c>
      <c r="AB15" s="89">
        <f>COUNTIFS('Time Calc'!$J$8:$J$294,'Daily MP &amp; Time Status'!$B15,'Time Calc'!AO$8:AO$294,"&gt;0")</f>
        <v>0</v>
      </c>
      <c r="AC15" s="89">
        <f t="shared" si="43"/>
        <v>5</v>
      </c>
      <c r="AD15" s="89"/>
      <c r="AE15" s="90">
        <f>COUNTIFS('Time Calc'!$J$8:$J$294,'Daily MP &amp; Time Status'!$B15,'Time Calc'!AQ$8:AQ$294,"&gt;0")-AF15</f>
        <v>5</v>
      </c>
      <c r="AF15" s="90">
        <f>COUNTIFS('Time Calc'!$J$8:$J$294,'Daily MP &amp; Time Status'!$B15,'Time Calc'!$G$8:$G$294,AF$9,'Time Calc'!AQ$8:AQ$294,"&gt;0")</f>
        <v>0</v>
      </c>
      <c r="AG15" s="90">
        <f t="shared" si="44"/>
        <v>5</v>
      </c>
      <c r="AH15" s="89">
        <f>COUNTIFS('Time Calc'!$J$8:$J$294,'Daily MP &amp; Time Status'!$B15,'Time Calc'!AU$8:AU$294,"&gt;0")</f>
        <v>5</v>
      </c>
      <c r="AI15" s="89">
        <f>COUNTIFS('Time Calc'!$J$8:$J$294,'Daily MP &amp; Time Status'!$B15,'Time Calc'!AV$8:AV$294,"&gt;0")</f>
        <v>5</v>
      </c>
      <c r="AJ15" s="89">
        <f t="shared" si="45"/>
        <v>10</v>
      </c>
      <c r="AK15" s="89"/>
      <c r="AL15" s="90">
        <f>COUNTIFS('Time Calc'!$J$8:$J$294,'Daily MP &amp; Time Status'!$B15,'Time Calc'!AX$8:AX$294,"&gt;0")-AM15</f>
        <v>5</v>
      </c>
      <c r="AM15" s="90">
        <f>COUNTIFS('Time Calc'!$J$8:$J$294,'Daily MP &amp; Time Status'!$B15,'Time Calc'!$G$8:$G$294,AM$9,'Time Calc'!AX$8:AX$294,"&gt;0")</f>
        <v>0</v>
      </c>
      <c r="AN15" s="90">
        <f t="shared" si="46"/>
        <v>5</v>
      </c>
      <c r="AO15" s="89">
        <f>COUNTIFS('Time Calc'!$J$8:$J$294,'Daily MP &amp; Time Status'!$B15,'Time Calc'!BB$8:BB$294,"&gt;0")</f>
        <v>0</v>
      </c>
      <c r="AP15" s="89">
        <f>COUNTIFS('Time Calc'!$J$8:$J$294,'Daily MP &amp; Time Status'!$B15,'Time Calc'!BC$8:BC$294,"&gt;0")</f>
        <v>5</v>
      </c>
      <c r="AQ15" s="89">
        <f t="shared" si="47"/>
        <v>5</v>
      </c>
      <c r="AR15" s="89"/>
      <c r="AS15" s="90">
        <f>COUNTIFS('Time Calc'!$J$8:$J$294,'Daily MP &amp; Time Status'!$B15,'Time Calc'!BE$8:BE$294,"&gt;0")-AT15</f>
        <v>5</v>
      </c>
      <c r="AT15" s="90">
        <f>COUNTIFS('Time Calc'!$J$8:$J$294,'Daily MP &amp; Time Status'!$B15,'Time Calc'!$G$8:$G$294,AT$9,'Time Calc'!BE$8:BE$294,"&gt;0")</f>
        <v>0</v>
      </c>
      <c r="AU15" s="90">
        <f t="shared" si="48"/>
        <v>5</v>
      </c>
      <c r="AV15" s="89">
        <f>COUNTIFS('Time Calc'!$J$8:$J$294,'Daily MP &amp; Time Status'!$B15,'Time Calc'!BI$8:BI$294,"&gt;0")</f>
        <v>5</v>
      </c>
      <c r="AW15" s="89">
        <f>COUNTIFS('Time Calc'!$J$8:$J$294,'Daily MP &amp; Time Status'!$B15,'Time Calc'!BJ$8:BJ$294,"&gt;0")</f>
        <v>0</v>
      </c>
      <c r="AX15" s="89">
        <f t="shared" si="49"/>
        <v>5</v>
      </c>
      <c r="AY15" s="89"/>
      <c r="AZ15" s="90">
        <f>COUNTIFS('Time Calc'!$J$8:$J$294,'Daily MP &amp; Time Status'!$B15,'Time Calc'!BL$8:BL$294,"&gt;0")-BA15</f>
        <v>5</v>
      </c>
      <c r="BA15" s="90">
        <f>COUNTIFS('Time Calc'!$J$8:$J$294,'Daily MP &amp; Time Status'!$B15,'Time Calc'!$G$8:$G$294,BA$9,'Time Calc'!BL$8:BL$294,"&gt;0")</f>
        <v>0</v>
      </c>
      <c r="BB15" s="90">
        <f t="shared" si="50"/>
        <v>5</v>
      </c>
      <c r="BC15" s="89">
        <f>COUNTIFS('Time Calc'!$J$8:$J$294,'Daily MP &amp; Time Status'!$B15,'Time Calc'!BP$8:BP$294,"&gt;0")</f>
        <v>5</v>
      </c>
      <c r="BD15" s="89">
        <f>COUNTIFS('Time Calc'!$J$8:$J$294,'Daily MP &amp; Time Status'!$B15,'Time Calc'!BQ$8:BQ$294,"&gt;0")</f>
        <v>0</v>
      </c>
      <c r="BE15" s="89">
        <f t="shared" si="51"/>
        <v>5</v>
      </c>
      <c r="BF15" s="89"/>
      <c r="BG15" s="90">
        <f>COUNTIFS('Time Calc'!$J$8:$J$294,'Daily MP &amp; Time Status'!$B15,'Time Calc'!BS$8:BS$294,"&gt;0")-BH15</f>
        <v>5</v>
      </c>
      <c r="BH15" s="90">
        <f>COUNTIFS('Time Calc'!$J$8:$J$294,'Daily MP &amp; Time Status'!$B15,'Time Calc'!$G$8:$G$294,BH$9,'Time Calc'!BS$8:BS$294,"&gt;0")</f>
        <v>0</v>
      </c>
      <c r="BI15" s="90">
        <f t="shared" si="52"/>
        <v>5</v>
      </c>
      <c r="BJ15" s="89">
        <f>COUNTIFS('Time Calc'!$J$8:$J$294,'Daily MP &amp; Time Status'!$B15,'Time Calc'!BW$8:BW$294,"&gt;0")</f>
        <v>5</v>
      </c>
      <c r="BK15" s="89">
        <f>COUNTIFS('Time Calc'!$J$8:$J$294,'Daily MP &amp; Time Status'!$B15,'Time Calc'!BX$8:BX$294,"&gt;0")</f>
        <v>0</v>
      </c>
      <c r="BL15" s="89">
        <f t="shared" si="53"/>
        <v>5</v>
      </c>
      <c r="BM15" s="89"/>
      <c r="BN15" s="90">
        <f>COUNTIFS('Time Calc'!$J$8:$J$294,'Daily MP &amp; Time Status'!$B15,'Time Calc'!BZ$8:BZ$294,"&gt;0")-BO15</f>
        <v>5</v>
      </c>
      <c r="BO15" s="90">
        <f>COUNTIFS('Time Calc'!$J$8:$J$294,'Daily MP &amp; Time Status'!$B15,'Time Calc'!$G$8:$G$294,BO$9,'Time Calc'!BZ$8:BZ$294,"&gt;0")</f>
        <v>0</v>
      </c>
      <c r="BP15" s="90">
        <f t="shared" si="54"/>
        <v>5</v>
      </c>
      <c r="BQ15" s="89">
        <f>COUNTIFS('Time Calc'!$J$8:$J$294,'Daily MP &amp; Time Status'!$B15,'Time Calc'!CD$8:CD$294,"&gt;0")</f>
        <v>5</v>
      </c>
      <c r="BR15" s="89">
        <f>COUNTIFS('Time Calc'!$J$8:$J$294,'Daily MP &amp; Time Status'!$B15,'Time Calc'!CE$8:CE$294,"&gt;0")</f>
        <v>0</v>
      </c>
      <c r="BS15" s="89">
        <f t="shared" si="55"/>
        <v>5</v>
      </c>
      <c r="BT15" s="89"/>
      <c r="BU15" s="90">
        <f>COUNTIFS('Time Calc'!$J$8:$J$294,'Daily MP &amp; Time Status'!$B15,'Time Calc'!CG$8:CG$294,"&gt;0")-BV15</f>
        <v>3</v>
      </c>
      <c r="BV15" s="90">
        <f>COUNTIFS('Time Calc'!$J$8:$J$294,'Daily MP &amp; Time Status'!$B15,'Time Calc'!$G$8:$G$294,BV$9,'Time Calc'!CG$8:CG$294,"&gt;0")</f>
        <v>0</v>
      </c>
      <c r="BW15" s="90">
        <f t="shared" si="56"/>
        <v>3</v>
      </c>
      <c r="BX15" s="89">
        <f>COUNTIFS('Time Calc'!$J$8:$J$294,'Daily MP &amp; Time Status'!$B15,'Time Calc'!CK$8:CK$294,"&gt;0")</f>
        <v>3</v>
      </c>
      <c r="BY15" s="89">
        <f>COUNTIFS('Time Calc'!$J$8:$J$294,'Daily MP &amp; Time Status'!$B15,'Time Calc'!CL$8:CL$294,"&gt;0")</f>
        <v>3</v>
      </c>
      <c r="BZ15" s="89">
        <f t="shared" si="57"/>
        <v>6</v>
      </c>
      <c r="CA15" s="89"/>
      <c r="CB15" s="90">
        <f>COUNTIFS('Time Calc'!$J$8:$J$294,'Daily MP &amp; Time Status'!$B15,'Time Calc'!CN$8:CN$294,"&gt;0")-CC15</f>
        <v>5</v>
      </c>
      <c r="CC15" s="90">
        <f>COUNTIFS('Time Calc'!$J$8:$J$294,'Daily MP &amp; Time Status'!$B15,'Time Calc'!$G$8:$G$294,CC$9,'Time Calc'!CN$8:CN$294,"&gt;0")</f>
        <v>0</v>
      </c>
      <c r="CD15" s="90">
        <f t="shared" si="58"/>
        <v>5</v>
      </c>
      <c r="CE15" s="89">
        <f>COUNTIFS('Time Calc'!$J$8:$J$294,'Daily MP &amp; Time Status'!$B15,'Time Calc'!CR$8:CR$294,"&gt;0")</f>
        <v>5</v>
      </c>
      <c r="CF15" s="89">
        <f>COUNTIFS('Time Calc'!$J$8:$J$294,'Daily MP &amp; Time Status'!$B15,'Time Calc'!CS$8:CS$294,"&gt;0")</f>
        <v>5</v>
      </c>
      <c r="CG15" s="89">
        <f t="shared" si="59"/>
        <v>10</v>
      </c>
      <c r="CH15" s="89"/>
      <c r="CI15" s="90">
        <f>COUNTIFS('Time Calc'!$J$8:$J$294,'Daily MP &amp; Time Status'!$B15,'Time Calc'!CU$8:CU$294,"&gt;0")-CJ15</f>
        <v>5</v>
      </c>
      <c r="CJ15" s="90">
        <f>COUNTIFS('Time Calc'!$J$8:$J$294,'Daily MP &amp; Time Status'!$B15,'Time Calc'!$G$8:$G$294,CJ$9,'Time Calc'!CU$8:CU$294,"&gt;0")</f>
        <v>0</v>
      </c>
      <c r="CK15" s="90">
        <f t="shared" si="60"/>
        <v>5</v>
      </c>
      <c r="CL15" s="89">
        <f>COUNTIFS('Time Calc'!$J$8:$J$294,'Daily MP &amp; Time Status'!$B15,'Time Calc'!CY$8:CY$294,"&gt;0")</f>
        <v>0</v>
      </c>
      <c r="CM15" s="89">
        <f>COUNTIFS('Time Calc'!$J$8:$J$294,'Daily MP &amp; Time Status'!$B15,'Time Calc'!CZ$8:CZ$294,"&gt;0")</f>
        <v>5</v>
      </c>
      <c r="CN15" s="89">
        <f t="shared" si="61"/>
        <v>5</v>
      </c>
      <c r="CO15" s="89"/>
      <c r="CP15" s="90">
        <f>COUNTIFS('Time Calc'!$J$8:$J$294,'Daily MP &amp; Time Status'!$B15,'Time Calc'!DB$8:DB$294,"&gt;0")-CQ15</f>
        <v>5</v>
      </c>
      <c r="CQ15" s="90">
        <f>COUNTIFS('Time Calc'!$J$8:$J$294,'Daily MP &amp; Time Status'!$B15,'Time Calc'!$G$8:$G$294,CQ$9,'Time Calc'!DB$8:DB$294,"&gt;0")</f>
        <v>0</v>
      </c>
      <c r="CR15" s="90">
        <f t="shared" si="62"/>
        <v>5</v>
      </c>
      <c r="CS15" s="89">
        <f>COUNTIFS('Time Calc'!$J$8:$J$294,'Daily MP &amp; Time Status'!$B15,'Time Calc'!DF$8:DF$294,"&gt;0")</f>
        <v>5</v>
      </c>
      <c r="CT15" s="89">
        <f>COUNTIFS('Time Calc'!$J$8:$J$294,'Daily MP &amp; Time Status'!$B15,'Time Calc'!DG$8:DG$294,"&gt;0")</f>
        <v>5</v>
      </c>
      <c r="CU15" s="89">
        <f t="shared" si="63"/>
        <v>10</v>
      </c>
      <c r="CV15" s="89"/>
      <c r="CW15" s="90">
        <f>COUNTIFS('Time Calc'!$J$8:$J$294,'Daily MP &amp; Time Status'!$B15,'Time Calc'!DI$8:DI$294,"&gt;0")-CX15</f>
        <v>5</v>
      </c>
      <c r="CX15" s="90">
        <f>COUNTIFS('Time Calc'!$J$8:$J$294,'Daily MP &amp; Time Status'!$B15,'Time Calc'!$G$8:$G$294,CX$9,'Time Calc'!DI$8:DI$294,"&gt;0")</f>
        <v>0</v>
      </c>
      <c r="CY15" s="90">
        <f t="shared" si="64"/>
        <v>5</v>
      </c>
      <c r="CZ15" s="89">
        <f>COUNTIFS('Time Calc'!$J$8:$J$294,'Daily MP &amp; Time Status'!$B15,'Time Calc'!DM$8:DM$294,"&gt;0")</f>
        <v>5</v>
      </c>
      <c r="DA15" s="89">
        <f>COUNTIFS('Time Calc'!$J$8:$J$294,'Daily MP &amp; Time Status'!$B15,'Time Calc'!DN$8:DN$294,"&gt;0")</f>
        <v>0</v>
      </c>
      <c r="DB15" s="89">
        <f t="shared" si="65"/>
        <v>5</v>
      </c>
      <c r="DC15" s="89"/>
      <c r="DD15" s="90">
        <f>COUNTIFS('Time Calc'!$J$8:$J$294,'Daily MP &amp; Time Status'!$B15,'Time Calc'!DP$8:DP$294,"&gt;0")-DE15</f>
        <v>5</v>
      </c>
      <c r="DE15" s="90">
        <f>COUNTIFS('Time Calc'!$J$8:$J$294,'Daily MP &amp; Time Status'!$B15,'Time Calc'!$G$8:$G$294,DE$9,'Time Calc'!DP$8:DP$294,"&gt;0")</f>
        <v>0</v>
      </c>
      <c r="DF15" s="90">
        <f t="shared" si="66"/>
        <v>5</v>
      </c>
      <c r="DG15" s="89">
        <f>COUNTIFS('Time Calc'!$J$8:$J$294,'Daily MP &amp; Time Status'!$B15,'Time Calc'!DT$8:DT$294,"&gt;0")</f>
        <v>5</v>
      </c>
      <c r="DH15" s="89">
        <f>COUNTIFS('Time Calc'!$J$8:$J$294,'Daily MP &amp; Time Status'!$B15,'Time Calc'!DU$8:DU$294,"&gt;0")</f>
        <v>0</v>
      </c>
      <c r="DI15" s="89">
        <f t="shared" si="67"/>
        <v>5</v>
      </c>
      <c r="DJ15" s="89"/>
      <c r="DK15" s="90">
        <f>COUNTIFS('Time Calc'!$J$8:$J$294,'Daily MP &amp; Time Status'!$B15,'Time Calc'!DW$8:DW$294,"&gt;0")-DL15</f>
        <v>5</v>
      </c>
      <c r="DL15" s="90">
        <f>COUNTIFS('Time Calc'!$J$8:$J$294,'Daily MP &amp; Time Status'!$B15,'Time Calc'!$G$8:$G$294,DL$9,'Time Calc'!DW$8:DW$294,"&gt;0")</f>
        <v>0</v>
      </c>
      <c r="DM15" s="90">
        <f t="shared" si="68"/>
        <v>5</v>
      </c>
      <c r="DN15" s="89">
        <f>COUNTIFS('Time Calc'!$J$8:$J$294,'Daily MP &amp; Time Status'!$B15,'Time Calc'!EA$8:EA$294,"&gt;0")</f>
        <v>5</v>
      </c>
      <c r="DO15" s="89">
        <f>COUNTIFS('Time Calc'!$J$8:$J$294,'Daily MP &amp; Time Status'!$B15,'Time Calc'!EB$8:EB$294,"&gt;0")</f>
        <v>0</v>
      </c>
      <c r="DP15" s="89">
        <f t="shared" si="69"/>
        <v>5</v>
      </c>
      <c r="DQ15" s="89"/>
      <c r="DR15" s="90">
        <f>COUNTIFS('Time Calc'!$J$8:$J$294,'Daily MP &amp; Time Status'!$B15,'Time Calc'!ED$8:ED$294,"&gt;0")-DS15</f>
        <v>5</v>
      </c>
      <c r="DS15" s="90">
        <f>COUNTIFS('Time Calc'!$J$8:$J$294,'Daily MP &amp; Time Status'!$B15,'Time Calc'!$G$8:$G$294,DS$9,'Time Calc'!ED$8:ED$294,"&gt;0")</f>
        <v>0</v>
      </c>
      <c r="DT15" s="90">
        <f t="shared" si="70"/>
        <v>5</v>
      </c>
      <c r="DU15" s="89">
        <f>COUNTIFS('Time Calc'!$J$8:$J$294,'Daily MP &amp; Time Status'!$B15,'Time Calc'!EH$8:EH$294,"&gt;0")</f>
        <v>5</v>
      </c>
      <c r="DV15" s="89">
        <f>COUNTIFS('Time Calc'!$J$8:$J$294,'Daily MP &amp; Time Status'!$B15,'Time Calc'!EI$8:EI$294,"&gt;0")</f>
        <v>5</v>
      </c>
      <c r="DW15" s="89">
        <f t="shared" si="71"/>
        <v>10</v>
      </c>
      <c r="DX15" s="89"/>
      <c r="DY15" s="90">
        <f>COUNTIFS('Time Calc'!$J$8:$J$294,'Daily MP &amp; Time Status'!$B15,'Time Calc'!EK$8:EK$294,"&gt;0")-DZ15</f>
        <v>5</v>
      </c>
      <c r="DZ15" s="90">
        <f>COUNTIFS('Time Calc'!$J$8:$J$294,'Daily MP &amp; Time Status'!$B15,'Time Calc'!$G$8:$G$294,DZ$9,'Time Calc'!EK$8:EK$294,"&gt;0")</f>
        <v>0</v>
      </c>
      <c r="EA15" s="90">
        <f t="shared" si="72"/>
        <v>5</v>
      </c>
      <c r="EB15" s="89">
        <f>COUNTIFS('Time Calc'!$J$8:$J$294,'Daily MP &amp; Time Status'!$B15,'Time Calc'!EO$8:EO$294,"&gt;0")</f>
        <v>5</v>
      </c>
      <c r="EC15" s="89">
        <f>COUNTIFS('Time Calc'!$J$8:$J$294,'Daily MP &amp; Time Status'!$B15,'Time Calc'!EP$8:EP$294,"&gt;0")</f>
        <v>5</v>
      </c>
      <c r="ED15" s="89">
        <f t="shared" si="73"/>
        <v>10</v>
      </c>
      <c r="EE15" s="89"/>
      <c r="EF15" s="90">
        <f>COUNTIFS('Time Calc'!$J$8:$J$294,'Daily MP &amp; Time Status'!$B15,'Time Calc'!ER$8:ER$294,"&gt;0")-EG15</f>
        <v>0</v>
      </c>
      <c r="EG15" s="90">
        <f>COUNTIFS('Time Calc'!$J$8:$J$294,'Daily MP &amp; Time Status'!$B15,'Time Calc'!$G$8:$G$294,EG$9,'Time Calc'!ER$8:ER$294,"&gt;0")</f>
        <v>0</v>
      </c>
      <c r="EH15" s="90">
        <f t="shared" si="74"/>
        <v>0</v>
      </c>
      <c r="EI15" s="89">
        <f>COUNTIFS('Time Calc'!$J$8:$J$294,'Daily MP &amp; Time Status'!$B15,'Time Calc'!EV$8:EV$294,"&gt;0")</f>
        <v>0</v>
      </c>
      <c r="EJ15" s="89">
        <f>COUNTIFS('Time Calc'!$J$8:$J$294,'Daily MP &amp; Time Status'!$B15,'Time Calc'!EW$8:EW$294,"&gt;0")</f>
        <v>0</v>
      </c>
      <c r="EK15" s="89">
        <f t="shared" si="75"/>
        <v>0</v>
      </c>
      <c r="EL15" s="89"/>
      <c r="EM15" s="90">
        <f>COUNTIFS('Time Calc'!$J$8:$J$294,'Daily MP &amp; Time Status'!$B15,'Time Calc'!EY$8:EY$294,"&gt;0")-EN15</f>
        <v>5</v>
      </c>
      <c r="EN15" s="90">
        <f>COUNTIFS('Time Calc'!$J$8:$J$294,'Daily MP &amp; Time Status'!$B15,'Time Calc'!$G$8:$G$294,EN$9,'Time Calc'!EY$8:EY$294,"&gt;0")</f>
        <v>0</v>
      </c>
      <c r="EO15" s="90">
        <f t="shared" si="76"/>
        <v>5</v>
      </c>
      <c r="EP15" s="89">
        <f>COUNTIFS('Time Calc'!$J$8:$J$294,'Daily MP &amp; Time Status'!$B15,'Time Calc'!FC$8:FC$294,"&gt;0")</f>
        <v>5</v>
      </c>
      <c r="EQ15" s="89">
        <f>COUNTIFS('Time Calc'!$J$8:$J$294,'Daily MP &amp; Time Status'!$B15,'Time Calc'!FD$8:FD$294,"&gt;0")</f>
        <v>5</v>
      </c>
      <c r="ER15" s="89">
        <f t="shared" si="77"/>
        <v>10</v>
      </c>
      <c r="ES15" s="89"/>
      <c r="ET15" s="90">
        <f>COUNTIFS('Time Calc'!$J$8:$J$294,'Daily MP &amp; Time Status'!$B15,'Time Calc'!FF$8:FF$294,"&gt;0")-EU15</f>
        <v>5</v>
      </c>
      <c r="EU15" s="90">
        <f>COUNTIFS('Time Calc'!$J$8:$J$294,'Daily MP &amp; Time Status'!$B15,'Time Calc'!$G$8:$G$294,EU$9,'Time Calc'!FF$8:FF$294,"&gt;0")</f>
        <v>0</v>
      </c>
      <c r="EV15" s="90">
        <f t="shared" si="78"/>
        <v>5</v>
      </c>
      <c r="EW15" s="89">
        <f>COUNTIFS('Time Calc'!$J$8:$J$294,'Daily MP &amp; Time Status'!$B15,'Time Calc'!FJ$8:FJ$294,"&gt;0")</f>
        <v>0</v>
      </c>
      <c r="EX15" s="89">
        <f>COUNTIFS('Time Calc'!$J$8:$J$294,'Daily MP &amp; Time Status'!$B15,'Time Calc'!FK$8:FK$294,"&gt;0")</f>
        <v>0</v>
      </c>
      <c r="EY15" s="89">
        <f t="shared" si="79"/>
        <v>0</v>
      </c>
      <c r="EZ15" s="89"/>
      <c r="FA15" s="90">
        <f>COUNTIFS('Time Calc'!$J$8:$J$294,'Daily MP &amp; Time Status'!$B15,'Time Calc'!FM$8:FM$294,"&gt;0")-FB15</f>
        <v>0</v>
      </c>
      <c r="FB15" s="90">
        <f>COUNTIFS('Time Calc'!$J$8:$J$294,'Daily MP &amp; Time Status'!$B15,'Time Calc'!$G$8:$G$294,FB$9,'Time Calc'!FM$8:FM$294,"&gt;0")</f>
        <v>0</v>
      </c>
      <c r="FC15" s="90">
        <f t="shared" si="80"/>
        <v>0</v>
      </c>
      <c r="FD15" s="89">
        <f>COUNTIFS('Time Calc'!$J$8:$J$294,'Daily MP &amp; Time Status'!$B15,'Time Calc'!FQ$8:FQ$294,"&gt;0")</f>
        <v>0</v>
      </c>
      <c r="FE15" s="89">
        <f>COUNTIFS('Time Calc'!$J$8:$J$294,'Daily MP &amp; Time Status'!$B15,'Time Calc'!FR$8:FR$294,"&gt;0")</f>
        <v>0</v>
      </c>
      <c r="FF15" s="89">
        <f t="shared" si="81"/>
        <v>0</v>
      </c>
      <c r="FG15" s="89"/>
      <c r="FH15" s="90">
        <f>COUNTIFS('Time Calc'!$J$8:$J$294,'Daily MP &amp; Time Status'!$B15,'Time Calc'!FT$8:FT$294,"&gt;0")-FI15</f>
        <v>0</v>
      </c>
      <c r="FI15" s="90">
        <f>COUNTIFS('Time Calc'!$J$8:$J$294,'Daily MP &amp; Time Status'!$B15,'Time Calc'!$G$8:$G$294,FI$9,'Time Calc'!FT$8:FT$294,"&gt;0")</f>
        <v>0</v>
      </c>
      <c r="FJ15" s="90">
        <f t="shared" si="82"/>
        <v>0</v>
      </c>
      <c r="FK15" s="89">
        <f>COUNTIFS('Time Calc'!$J$8:$J$294,'Daily MP &amp; Time Status'!$B15,'Time Calc'!FX$8:FX$294,"&gt;0")</f>
        <v>0</v>
      </c>
      <c r="FL15" s="89">
        <f>COUNTIFS('Time Calc'!$J$8:$J$294,'Daily MP &amp; Time Status'!$B15,'Time Calc'!FY$8:FY$294,"&gt;0")</f>
        <v>0</v>
      </c>
      <c r="FM15" s="89">
        <f t="shared" si="83"/>
        <v>0</v>
      </c>
      <c r="FN15" s="89"/>
      <c r="FO15" s="90">
        <f>COUNTIFS('Time Calc'!$J$8:$J$294,'Daily MP &amp; Time Status'!$B15,'Time Calc'!GA$8:GA$294,"&gt;0")-FP15</f>
        <v>0</v>
      </c>
      <c r="FP15" s="90">
        <f>COUNTIFS('Time Calc'!$J$8:$J$294,'Daily MP &amp; Time Status'!$B15,'Time Calc'!$G$8:$G$294,FP$9,'Time Calc'!GA$8:GA$294,"&gt;0")</f>
        <v>0</v>
      </c>
      <c r="FQ15" s="90">
        <f t="shared" si="84"/>
        <v>0</v>
      </c>
      <c r="FR15" s="89">
        <f>COUNTIFS('Time Calc'!$J$8:$J$294,'Daily MP &amp; Time Status'!$B15,'Time Calc'!GE$8:GE$294,"&gt;0")</f>
        <v>0</v>
      </c>
      <c r="FS15" s="89">
        <f>COUNTIFS('Time Calc'!$J$8:$J$294,'Daily MP &amp; Time Status'!$B15,'Time Calc'!GF$8:GF$294,"&gt;0")</f>
        <v>0</v>
      </c>
      <c r="FT15" s="89">
        <f t="shared" si="85"/>
        <v>0</v>
      </c>
      <c r="FU15" s="89"/>
      <c r="FV15" s="90">
        <f>COUNTIFS('Time Calc'!$J$8:$J$294,'Daily MP &amp; Time Status'!$B15,'Time Calc'!GH$8:GH$294,"&gt;0")-FW15</f>
        <v>0</v>
      </c>
      <c r="FW15" s="90">
        <f>COUNTIFS('Time Calc'!$J$8:$J$294,'Daily MP &amp; Time Status'!$B15,'Time Calc'!$G$8:$G$294,FW$9,'Time Calc'!GH$8:GH$294,"&gt;0")</f>
        <v>0</v>
      </c>
      <c r="FX15" s="90">
        <f t="shared" si="86"/>
        <v>0</v>
      </c>
      <c r="FY15" s="89">
        <f>COUNTIFS('Time Calc'!$J$8:$J$294,'Daily MP &amp; Time Status'!$B15,'Time Calc'!GL$8:GL$294,"&gt;0")</f>
        <v>0</v>
      </c>
      <c r="FZ15" s="89">
        <f>COUNTIFS('Time Calc'!$J$8:$J$294,'Daily MP &amp; Time Status'!$B15,'Time Calc'!GM$8:GM$294,"&gt;0")</f>
        <v>0</v>
      </c>
      <c r="GA15" s="89">
        <f t="shared" si="87"/>
        <v>0</v>
      </c>
      <c r="GB15" s="89"/>
      <c r="GC15" s="90">
        <f>COUNTIFS('Time Calc'!$J$8:$J$294,'Daily MP &amp; Time Status'!$B15,'Time Calc'!GO$8:GO$294,"&gt;0")-GD15</f>
        <v>0</v>
      </c>
      <c r="GD15" s="90">
        <f>COUNTIFS('Time Calc'!$J$8:$J$294,'Daily MP &amp; Time Status'!$B15,'Time Calc'!$G$8:$G$294,GD$9,'Time Calc'!GO$8:GO$294,"&gt;0")</f>
        <v>0</v>
      </c>
      <c r="GE15" s="90">
        <f t="shared" si="88"/>
        <v>0</v>
      </c>
      <c r="GF15" s="89">
        <f>COUNTIFS('Time Calc'!$J$8:$J$294,'Daily MP &amp; Time Status'!$B15,'Time Calc'!GS$8:GS$294,"&gt;0")</f>
        <v>0</v>
      </c>
      <c r="GG15" s="89">
        <f>COUNTIFS('Time Calc'!$J$8:$J$294,'Daily MP &amp; Time Status'!$B15,'Time Calc'!GT$8:GT$294,"&gt;0")</f>
        <v>0</v>
      </c>
      <c r="GH15" s="89">
        <f t="shared" si="89"/>
        <v>0</v>
      </c>
      <c r="GI15" s="89"/>
      <c r="GJ15" s="90">
        <f>COUNTIFS('Time Calc'!$J$8:$J$294,'Daily MP &amp; Time Status'!$B15,'Time Calc'!GV$8:GV$294,"&gt;0")-GK15</f>
        <v>0</v>
      </c>
      <c r="GK15" s="90">
        <f>COUNTIFS('Time Calc'!$J$8:$J$294,'Daily MP &amp; Time Status'!$B15,'Time Calc'!$G$8:$G$294,GK$9,'Time Calc'!GV$8:GV$294,"&gt;0")</f>
        <v>0</v>
      </c>
      <c r="GL15" s="90">
        <f t="shared" si="90"/>
        <v>0</v>
      </c>
      <c r="GM15" s="89">
        <f>COUNTIFS('Time Calc'!$J$8:$J$294,'Daily MP &amp; Time Status'!$B15,'Time Calc'!GZ$8:GZ$294,"&gt;0")</f>
        <v>0</v>
      </c>
      <c r="GN15" s="89">
        <f>COUNTIFS('Time Calc'!$J$8:$J$294,'Daily MP &amp; Time Status'!$B15,'Time Calc'!HA$8:HA$294,"&gt;0")</f>
        <v>0</v>
      </c>
      <c r="GO15" s="89">
        <f t="shared" si="91"/>
        <v>0</v>
      </c>
      <c r="GP15" s="89"/>
      <c r="GQ15" s="90">
        <f>COUNTIFS('Time Calc'!$J$8:$J$294,'Daily MP &amp; Time Status'!$B15,'Time Calc'!HC$8:HC$294,"&gt;0")-GR15</f>
        <v>0</v>
      </c>
      <c r="GR15" s="90">
        <f>COUNTIFS('Time Calc'!$J$8:$J$294,'Daily MP &amp; Time Status'!$B15,'Time Calc'!$G$8:$G$294,GR$9,'Time Calc'!HC$8:HC$294,"&gt;0")</f>
        <v>0</v>
      </c>
      <c r="GS15" s="90">
        <f t="shared" si="92"/>
        <v>0</v>
      </c>
      <c r="GT15" s="89">
        <f>COUNTIFS('Time Calc'!$J$8:$J$294,'Daily MP &amp; Time Status'!$B15,'Time Calc'!HG$8:HG$294,"&gt;0")</f>
        <v>0</v>
      </c>
      <c r="GU15" s="89">
        <f>COUNTIFS('Time Calc'!$J$8:$J$294,'Daily MP &amp; Time Status'!$B15,'Time Calc'!HH$8:HH$294,"&gt;0")</f>
        <v>0</v>
      </c>
      <c r="GV15" s="89">
        <f t="shared" si="93"/>
        <v>0</v>
      </c>
      <c r="GW15" s="89"/>
      <c r="GX15" s="90">
        <f>COUNTIFS('Time Calc'!$J$8:$J$294,'Daily MP &amp; Time Status'!$B15,'Time Calc'!HJ$8:HJ$294,"&gt;0")-GY15</f>
        <v>0</v>
      </c>
      <c r="GY15" s="90">
        <f>COUNTIFS('Time Calc'!$J$8:$J$294,'Daily MP &amp; Time Status'!$B15,'Time Calc'!$G$8:$G$294,GY$9,'Time Calc'!HJ$8:HJ$294,"&gt;0")</f>
        <v>0</v>
      </c>
      <c r="GZ15" s="90">
        <f t="shared" si="94"/>
        <v>0</v>
      </c>
      <c r="HA15" s="89">
        <f>COUNTIFS('Time Calc'!$J$8:$J$294,'Daily MP &amp; Time Status'!$B15,'Time Calc'!HN$8:HN$294,"&gt;0")</f>
        <v>0</v>
      </c>
      <c r="HB15" s="89">
        <f>COUNTIFS('Time Calc'!$J$8:$J$294,'Daily MP &amp; Time Status'!$B15,'Time Calc'!HO$8:HO$294,"&gt;0")</f>
        <v>0</v>
      </c>
      <c r="HC15" s="89">
        <f t="shared" si="95"/>
        <v>0</v>
      </c>
      <c r="HD15" s="89"/>
      <c r="HE15" s="90">
        <f>COUNTIFS('Time Calc'!$J$8:$J$294,'Daily MP &amp; Time Status'!$B15,'Time Calc'!HQ$8:HQ$294,"&gt;0")-HF15</f>
        <v>0</v>
      </c>
      <c r="HF15" s="90">
        <f>COUNTIFS('Time Calc'!$J$8:$J$294,'Daily MP &amp; Time Status'!$B15,'Time Calc'!$G$8:$G$294,HF$9,'Time Calc'!HQ$8:HQ$294,"&gt;0")</f>
        <v>0</v>
      </c>
      <c r="HG15" s="90">
        <f t="shared" si="96"/>
        <v>0</v>
      </c>
      <c r="HH15" s="89">
        <f>COUNTIFS('Time Calc'!$J$8:$J$294,'Daily MP &amp; Time Status'!$B15,'Time Calc'!HU$8:HU$294,"&gt;0")</f>
        <v>0</v>
      </c>
      <c r="HI15" s="89">
        <f>COUNTIFS('Time Calc'!$J$8:$J$294,'Daily MP &amp; Time Status'!$B15,'Time Calc'!HV$8:HV$294,"&gt;0")</f>
        <v>0</v>
      </c>
      <c r="HJ15" s="89">
        <f t="shared" si="97"/>
        <v>0</v>
      </c>
      <c r="HK15" s="89"/>
      <c r="HL15" s="90">
        <f>COUNTIFS('Time Calc'!$J$8:$J$294,'Daily MP &amp; Time Status'!$B15,'Time Calc'!HX$8:HX$294,"&gt;0")-HM15</f>
        <v>0</v>
      </c>
      <c r="HM15" s="90">
        <f>COUNTIFS('Time Calc'!$J$8:$J$294,'Daily MP &amp; Time Status'!$B15,'Time Calc'!$G$8:$G$294,HM$9,'Time Calc'!HX$8:HX$294,"&gt;0")</f>
        <v>0</v>
      </c>
      <c r="HN15" s="90">
        <f t="shared" si="98"/>
        <v>0</v>
      </c>
      <c r="HO15" s="89">
        <f>COUNTIFS('Time Calc'!$J$8:$J$294,'Daily MP &amp; Time Status'!$B15,'Time Calc'!IB$8:IB$294,"&gt;0")</f>
        <v>0</v>
      </c>
      <c r="HP15" s="89">
        <f>COUNTIFS('Time Calc'!$J$8:$J$294,'Daily MP &amp; Time Status'!$B15,'Time Calc'!IC$8:IC$294,"&gt;0")</f>
        <v>0</v>
      </c>
      <c r="HQ15" s="89">
        <f t="shared" si="99"/>
        <v>0</v>
      </c>
      <c r="HR15" s="89"/>
      <c r="HS15" s="90">
        <f>COUNTIFS('Time Calc'!$J$8:$J$294,'Daily MP &amp; Time Status'!$B15,'Time Calc'!IE$8:IE$294,"&gt;0")-HT15</f>
        <v>0</v>
      </c>
      <c r="HT15" s="90">
        <f>COUNTIFS('Time Calc'!$J$8:$J$294,'Daily MP &amp; Time Status'!$B15,'Time Calc'!$G$8:$G$294,HT$9,'Time Calc'!IE$8:IE$294,"&gt;0")</f>
        <v>0</v>
      </c>
      <c r="HU15" s="90">
        <f t="shared" si="100"/>
        <v>0</v>
      </c>
      <c r="HV15" s="89">
        <f>COUNTIFS('Time Calc'!$J$8:$J$294,'Daily MP &amp; Time Status'!$B15,'Time Calc'!II$8:II$294,"&gt;0")</f>
        <v>0</v>
      </c>
      <c r="HW15" s="89">
        <f>COUNTIFS('Time Calc'!$J$8:$J$294,'Daily MP &amp; Time Status'!$B15,'Time Calc'!IJ$8:IJ$294,"&gt;0")</f>
        <v>0</v>
      </c>
      <c r="HX15" s="89">
        <f t="shared" si="101"/>
        <v>0</v>
      </c>
      <c r="HY15" s="89"/>
      <c r="HZ15" s="90">
        <f>COUNTIFS('Time Calc'!$J$8:$J$294,'Daily MP &amp; Time Status'!$B15,'Time Calc'!IL$8:IL$294,"&gt;0")-IA15</f>
        <v>0</v>
      </c>
      <c r="IA15" s="90">
        <f>COUNTIFS('Time Calc'!$J$8:$J$294,'Daily MP &amp; Time Status'!$B15,'Time Calc'!$G$8:$G$294,IA$9,'Time Calc'!IL$8:IL$294,"&gt;0")</f>
        <v>0</v>
      </c>
      <c r="IB15" s="90">
        <f t="shared" si="102"/>
        <v>0</v>
      </c>
      <c r="IC15" s="89">
        <f>COUNTIFS('Time Calc'!$J$8:$J$294,'Daily MP &amp; Time Status'!$B15,'Time Calc'!IP$8:IP$294,"&gt;0")</f>
        <v>0</v>
      </c>
      <c r="ID15" s="89">
        <f>COUNTIFS('Time Calc'!$J$8:$J$294,'Daily MP &amp; Time Status'!$B15,'Time Calc'!IQ$8:IQ$294,"&gt;0")</f>
        <v>0</v>
      </c>
      <c r="IE15" s="89">
        <f t="shared" si="103"/>
        <v>0</v>
      </c>
      <c r="IF15" s="89"/>
      <c r="IG15" s="90">
        <f>COUNTIFS('Time Calc'!$J$8:$J$294,'Daily MP &amp; Time Status'!$B15,'Time Calc'!IS$8:IS$294,"&gt;0")-IH15</f>
        <v>0</v>
      </c>
      <c r="IH15" s="90">
        <f>COUNTIFS('Time Calc'!$J$8:$J$294,'Daily MP &amp; Time Status'!$B15,'Time Calc'!$G$8:$G$294,IH$9,'Time Calc'!IS$8:IS$294,"&gt;0")</f>
        <v>0</v>
      </c>
      <c r="II15" s="90">
        <f t="shared" si="104"/>
        <v>0</v>
      </c>
      <c r="IJ15" s="89">
        <f>COUNTIFS('Time Calc'!$J$8:$J$294,'Daily MP &amp; Time Status'!$B15,'Time Calc'!IW$8:IW$294,"&gt;0")</f>
        <v>0</v>
      </c>
      <c r="IK15" s="89">
        <f>COUNTIFS('Time Calc'!$J$8:$J$294,'Daily MP &amp; Time Status'!$B15,'Time Calc'!IX$8:IX$294,"&gt;0")</f>
        <v>0</v>
      </c>
      <c r="IL15" s="89">
        <f t="shared" si="105"/>
        <v>0</v>
      </c>
      <c r="IM15" s="89"/>
      <c r="IN15" s="90">
        <f>COUNTIFS('Time Calc'!$J$8:$J$294,'Daily MP &amp; Time Status'!$B15,'Time Calc'!IZ$8:IZ$294,"&gt;0")-IO15</f>
        <v>0</v>
      </c>
      <c r="IO15" s="90">
        <f>COUNTIFS('Time Calc'!$J$8:$J$294,'Daily MP &amp; Time Status'!$B15,'Time Calc'!$G$8:$G$294,IO$9,'Time Calc'!IZ$8:IZ$294,"&gt;0")</f>
        <v>0</v>
      </c>
      <c r="IP15" s="90">
        <f t="shared" si="106"/>
        <v>0</v>
      </c>
      <c r="IQ15" s="89">
        <f>COUNTIFS('Time Calc'!$J$8:$J$294,'Daily MP &amp; Time Status'!$B15,'Time Calc'!JD$8:JD$294,"&gt;0")</f>
        <v>0</v>
      </c>
      <c r="IR15" s="89">
        <f>COUNTIFS('Time Calc'!$J$8:$J$294,'Daily MP &amp; Time Status'!$B15,'Time Calc'!JE$8:JE$294,"&gt;0")</f>
        <v>0</v>
      </c>
      <c r="IS15" s="89">
        <f t="shared" si="107"/>
        <v>0</v>
      </c>
      <c r="IT15" s="89"/>
    </row>
    <row r="16" spans="1:254" ht="18" customHeight="1">
      <c r="A16" s="79"/>
      <c r="B16" s="58" t="s">
        <v>5</v>
      </c>
      <c r="C16" s="90">
        <f>COUNTIFS('Time Calc'!$J$8:$J$294,'Daily MP &amp; Time Status'!$B16,'Time Calc'!O$8:O$294,"&gt;0")-D16</f>
        <v>0</v>
      </c>
      <c r="D16" s="90">
        <f>COUNTIFS('Time Calc'!$J$8:$J$294,'Daily MP &amp; Time Status'!$B16,'Time Calc'!$G$8:$G$294,D$9,'Time Calc'!O$8:O$294,"&gt;0")</f>
        <v>0</v>
      </c>
      <c r="E16" s="90">
        <f t="shared" si="36"/>
        <v>0</v>
      </c>
      <c r="F16" s="89">
        <f>COUNTIFS('Time Calc'!$J$8:$J$294,'Daily MP &amp; Time Status'!$B16,'Time Calc'!S$8:S$294,"&gt;0")</f>
        <v>0</v>
      </c>
      <c r="G16" s="89">
        <f>COUNTIFS('Time Calc'!$J$8:$J$294,'Daily MP &amp; Time Status'!$B16,'Time Calc'!T$8:T$294,"&gt;0")</f>
        <v>0</v>
      </c>
      <c r="H16" s="89">
        <f t="shared" si="37"/>
        <v>0</v>
      </c>
      <c r="I16" s="89"/>
      <c r="J16" s="90">
        <f>COUNTIFS('Time Calc'!$J$8:$J$294,'Daily MP &amp; Time Status'!$B16,'Time Calc'!V$8:V$294,"&gt;0")-K16</f>
        <v>0</v>
      </c>
      <c r="K16" s="90">
        <f>COUNTIFS('Time Calc'!$J$8:$J$294,'Daily MP &amp; Time Status'!$B16,'Time Calc'!$G$8:$G$294,K$9,'Time Calc'!V$8:V$294,"&gt;0")</f>
        <v>0</v>
      </c>
      <c r="L16" s="90">
        <f t="shared" si="38"/>
        <v>0</v>
      </c>
      <c r="M16" s="89">
        <f>COUNTIFS('Time Calc'!$J$8:$J$294,'Daily MP &amp; Time Status'!$B16,'Time Calc'!Z$8:Z$294,"&gt;0")</f>
        <v>0</v>
      </c>
      <c r="N16" s="89">
        <f>COUNTIFS('Time Calc'!$J$8:$J$294,'Daily MP &amp; Time Status'!$B16,'Time Calc'!AA$8:AA$294,"&gt;0")</f>
        <v>0</v>
      </c>
      <c r="O16" s="89">
        <f t="shared" si="39"/>
        <v>0</v>
      </c>
      <c r="P16" s="89"/>
      <c r="Q16" s="90">
        <f>COUNTIFS('Time Calc'!$J$8:$J$294,'Daily MP &amp; Time Status'!$B16,'Time Calc'!AC$8:AC$294,"&gt;0")-R16</f>
        <v>0</v>
      </c>
      <c r="R16" s="90">
        <f>COUNTIFS('Time Calc'!$J$8:$J$294,'Daily MP &amp; Time Status'!$B16,'Time Calc'!$G$8:$G$294,R$9,'Time Calc'!AC$8:AC$294,"&gt;0")</f>
        <v>0</v>
      </c>
      <c r="S16" s="90">
        <f t="shared" si="40"/>
        <v>0</v>
      </c>
      <c r="T16" s="89">
        <f>COUNTIFS('Time Calc'!$J$8:$J$294,'Daily MP &amp; Time Status'!$B16,'Time Calc'!AG$8:AG$294,"&gt;0")</f>
        <v>0</v>
      </c>
      <c r="U16" s="89">
        <f>COUNTIFS('Time Calc'!$J$8:$J$294,'Daily MP &amp; Time Status'!$B16,'Time Calc'!AH$8:AH$294,"&gt;0")</f>
        <v>0</v>
      </c>
      <c r="V16" s="89">
        <f t="shared" si="41"/>
        <v>0</v>
      </c>
      <c r="W16" s="89"/>
      <c r="X16" s="90">
        <f>COUNTIFS('Time Calc'!$J$8:$J$294,'Daily MP &amp; Time Status'!$B16,'Time Calc'!AJ$8:AJ$294,"&gt;0")-Y16</f>
        <v>0</v>
      </c>
      <c r="Y16" s="90">
        <f>COUNTIFS('Time Calc'!$J$8:$J$294,'Daily MP &amp; Time Status'!$B16,'Time Calc'!$G$8:$G$294,Y$9,'Time Calc'!AJ$8:AJ$294,"&gt;0")</f>
        <v>0</v>
      </c>
      <c r="Z16" s="90">
        <f t="shared" si="42"/>
        <v>0</v>
      </c>
      <c r="AA16" s="89">
        <f>COUNTIFS('Time Calc'!$J$8:$J$294,'Daily MP &amp; Time Status'!$B16,'Time Calc'!AN$8:AN$294,"&gt;0")</f>
        <v>0</v>
      </c>
      <c r="AB16" s="89">
        <f>COUNTIFS('Time Calc'!$J$8:$J$294,'Daily MP &amp; Time Status'!$B16,'Time Calc'!AO$8:AO$294,"&gt;0")</f>
        <v>0</v>
      </c>
      <c r="AC16" s="89">
        <f t="shared" si="43"/>
        <v>0</v>
      </c>
      <c r="AD16" s="89"/>
      <c r="AE16" s="90">
        <f>COUNTIFS('Time Calc'!$J$8:$J$294,'Daily MP &amp; Time Status'!$B16,'Time Calc'!AQ$8:AQ$294,"&gt;0")-AF16</f>
        <v>0</v>
      </c>
      <c r="AF16" s="90">
        <f>COUNTIFS('Time Calc'!$J$8:$J$294,'Daily MP &amp; Time Status'!$B16,'Time Calc'!$G$8:$G$294,AF$9,'Time Calc'!AQ$8:AQ$294,"&gt;0")</f>
        <v>0</v>
      </c>
      <c r="AG16" s="90">
        <f t="shared" si="44"/>
        <v>0</v>
      </c>
      <c r="AH16" s="89">
        <f>COUNTIFS('Time Calc'!$J$8:$J$294,'Daily MP &amp; Time Status'!$B16,'Time Calc'!AU$8:AU$294,"&gt;0")</f>
        <v>0</v>
      </c>
      <c r="AI16" s="89">
        <f>COUNTIFS('Time Calc'!$J$8:$J$294,'Daily MP &amp; Time Status'!$B16,'Time Calc'!AV$8:AV$294,"&gt;0")</f>
        <v>0</v>
      </c>
      <c r="AJ16" s="89">
        <f t="shared" si="45"/>
        <v>0</v>
      </c>
      <c r="AK16" s="89"/>
      <c r="AL16" s="90">
        <f>COUNTIFS('Time Calc'!$J$8:$J$294,'Daily MP &amp; Time Status'!$B16,'Time Calc'!AX$8:AX$294,"&gt;0")-AM16</f>
        <v>0</v>
      </c>
      <c r="AM16" s="90">
        <f>COUNTIFS('Time Calc'!$J$8:$J$294,'Daily MP &amp; Time Status'!$B16,'Time Calc'!$G$8:$G$294,AM$9,'Time Calc'!AX$8:AX$294,"&gt;0")</f>
        <v>0</v>
      </c>
      <c r="AN16" s="90">
        <f t="shared" si="46"/>
        <v>0</v>
      </c>
      <c r="AO16" s="89">
        <f>COUNTIFS('Time Calc'!$J$8:$J$294,'Daily MP &amp; Time Status'!$B16,'Time Calc'!BB$8:BB$294,"&gt;0")</f>
        <v>0</v>
      </c>
      <c r="AP16" s="89">
        <f>COUNTIFS('Time Calc'!$J$8:$J$294,'Daily MP &amp; Time Status'!$B16,'Time Calc'!BC$8:BC$294,"&gt;0")</f>
        <v>0</v>
      </c>
      <c r="AQ16" s="89">
        <f t="shared" si="47"/>
        <v>0</v>
      </c>
      <c r="AR16" s="89"/>
      <c r="AS16" s="90">
        <f>COUNTIFS('Time Calc'!$J$8:$J$294,'Daily MP &amp; Time Status'!$B16,'Time Calc'!BE$8:BE$294,"&gt;0")-AT16</f>
        <v>0</v>
      </c>
      <c r="AT16" s="90">
        <f>COUNTIFS('Time Calc'!$J$8:$J$294,'Daily MP &amp; Time Status'!$B16,'Time Calc'!$G$8:$G$294,AT$9,'Time Calc'!BE$8:BE$294,"&gt;0")</f>
        <v>0</v>
      </c>
      <c r="AU16" s="90">
        <f t="shared" si="48"/>
        <v>0</v>
      </c>
      <c r="AV16" s="89">
        <f>COUNTIFS('Time Calc'!$J$8:$J$294,'Daily MP &amp; Time Status'!$B16,'Time Calc'!BI$8:BI$294,"&gt;0")</f>
        <v>0</v>
      </c>
      <c r="AW16" s="89">
        <f>COUNTIFS('Time Calc'!$J$8:$J$294,'Daily MP &amp; Time Status'!$B16,'Time Calc'!BJ$8:BJ$294,"&gt;0")</f>
        <v>0</v>
      </c>
      <c r="AX16" s="89">
        <f t="shared" si="49"/>
        <v>0</v>
      </c>
      <c r="AY16" s="89"/>
      <c r="AZ16" s="90">
        <f>COUNTIFS('Time Calc'!$J$8:$J$294,'Daily MP &amp; Time Status'!$B16,'Time Calc'!BL$8:BL$294,"&gt;0")-BA16</f>
        <v>0</v>
      </c>
      <c r="BA16" s="90">
        <f>COUNTIFS('Time Calc'!$J$8:$J$294,'Daily MP &amp; Time Status'!$B16,'Time Calc'!$G$8:$G$294,BA$9,'Time Calc'!BL$8:BL$294,"&gt;0")</f>
        <v>0</v>
      </c>
      <c r="BB16" s="90">
        <f t="shared" si="50"/>
        <v>0</v>
      </c>
      <c r="BC16" s="89">
        <f>COUNTIFS('Time Calc'!$J$8:$J$294,'Daily MP &amp; Time Status'!$B16,'Time Calc'!BP$8:BP$294,"&gt;0")</f>
        <v>0</v>
      </c>
      <c r="BD16" s="89">
        <f>COUNTIFS('Time Calc'!$J$8:$J$294,'Daily MP &amp; Time Status'!$B16,'Time Calc'!BQ$8:BQ$294,"&gt;0")</f>
        <v>0</v>
      </c>
      <c r="BE16" s="89">
        <f t="shared" si="51"/>
        <v>0</v>
      </c>
      <c r="BF16" s="89"/>
      <c r="BG16" s="90">
        <f>COUNTIFS('Time Calc'!$J$8:$J$294,'Daily MP &amp; Time Status'!$B16,'Time Calc'!BS$8:BS$294,"&gt;0")-BH16</f>
        <v>0</v>
      </c>
      <c r="BH16" s="90">
        <f>COUNTIFS('Time Calc'!$J$8:$J$294,'Daily MP &amp; Time Status'!$B16,'Time Calc'!$G$8:$G$294,BH$9,'Time Calc'!BS$8:BS$294,"&gt;0")</f>
        <v>0</v>
      </c>
      <c r="BI16" s="90">
        <f t="shared" si="52"/>
        <v>0</v>
      </c>
      <c r="BJ16" s="89">
        <f>COUNTIFS('Time Calc'!$J$8:$J$294,'Daily MP &amp; Time Status'!$B16,'Time Calc'!BW$8:BW$294,"&gt;0")</f>
        <v>0</v>
      </c>
      <c r="BK16" s="89">
        <f>COUNTIFS('Time Calc'!$J$8:$J$294,'Daily MP &amp; Time Status'!$B16,'Time Calc'!BX$8:BX$294,"&gt;0")</f>
        <v>0</v>
      </c>
      <c r="BL16" s="89">
        <f t="shared" si="53"/>
        <v>0</v>
      </c>
      <c r="BM16" s="89"/>
      <c r="BN16" s="90">
        <f>COUNTIFS('Time Calc'!$J$8:$J$294,'Daily MP &amp; Time Status'!$B16,'Time Calc'!BZ$8:BZ$294,"&gt;0")-BO16</f>
        <v>0</v>
      </c>
      <c r="BO16" s="90">
        <f>COUNTIFS('Time Calc'!$J$8:$J$294,'Daily MP &amp; Time Status'!$B16,'Time Calc'!$G$8:$G$294,BO$9,'Time Calc'!BZ$8:BZ$294,"&gt;0")</f>
        <v>0</v>
      </c>
      <c r="BP16" s="90">
        <f t="shared" si="54"/>
        <v>0</v>
      </c>
      <c r="BQ16" s="89">
        <f>COUNTIFS('Time Calc'!$J$8:$J$294,'Daily MP &amp; Time Status'!$B16,'Time Calc'!CD$8:CD$294,"&gt;0")</f>
        <v>0</v>
      </c>
      <c r="BR16" s="89">
        <f>COUNTIFS('Time Calc'!$J$8:$J$294,'Daily MP &amp; Time Status'!$B16,'Time Calc'!CE$8:CE$294,"&gt;0")</f>
        <v>0</v>
      </c>
      <c r="BS16" s="89">
        <f t="shared" si="55"/>
        <v>0</v>
      </c>
      <c r="BT16" s="89"/>
      <c r="BU16" s="90">
        <f>COUNTIFS('Time Calc'!$J$8:$J$294,'Daily MP &amp; Time Status'!$B16,'Time Calc'!CG$8:CG$294,"&gt;0")-BV16</f>
        <v>0</v>
      </c>
      <c r="BV16" s="90">
        <f>COUNTIFS('Time Calc'!$J$8:$J$294,'Daily MP &amp; Time Status'!$B16,'Time Calc'!$G$8:$G$294,BV$9,'Time Calc'!CG$8:CG$294,"&gt;0")</f>
        <v>0</v>
      </c>
      <c r="BW16" s="90">
        <f t="shared" si="56"/>
        <v>0</v>
      </c>
      <c r="BX16" s="89">
        <f>COUNTIFS('Time Calc'!$J$8:$J$294,'Daily MP &amp; Time Status'!$B16,'Time Calc'!CK$8:CK$294,"&gt;0")</f>
        <v>0</v>
      </c>
      <c r="BY16" s="89">
        <f>COUNTIFS('Time Calc'!$J$8:$J$294,'Daily MP &amp; Time Status'!$B16,'Time Calc'!CL$8:CL$294,"&gt;0")</f>
        <v>0</v>
      </c>
      <c r="BZ16" s="89">
        <f t="shared" si="57"/>
        <v>0</v>
      </c>
      <c r="CA16" s="89"/>
      <c r="CB16" s="90">
        <f>COUNTIFS('Time Calc'!$J$8:$J$294,'Daily MP &amp; Time Status'!$B16,'Time Calc'!CN$8:CN$294,"&gt;0")-CC16</f>
        <v>0</v>
      </c>
      <c r="CC16" s="90">
        <f>COUNTIFS('Time Calc'!$J$8:$J$294,'Daily MP &amp; Time Status'!$B16,'Time Calc'!$G$8:$G$294,CC$9,'Time Calc'!CN$8:CN$294,"&gt;0")</f>
        <v>0</v>
      </c>
      <c r="CD16" s="90">
        <f t="shared" si="58"/>
        <v>0</v>
      </c>
      <c r="CE16" s="89">
        <f>COUNTIFS('Time Calc'!$J$8:$J$294,'Daily MP &amp; Time Status'!$B16,'Time Calc'!CR$8:CR$294,"&gt;0")</f>
        <v>0</v>
      </c>
      <c r="CF16" s="89">
        <f>COUNTIFS('Time Calc'!$J$8:$J$294,'Daily MP &amp; Time Status'!$B16,'Time Calc'!CS$8:CS$294,"&gt;0")</f>
        <v>0</v>
      </c>
      <c r="CG16" s="89">
        <f t="shared" si="59"/>
        <v>0</v>
      </c>
      <c r="CH16" s="89"/>
      <c r="CI16" s="90">
        <f>COUNTIFS('Time Calc'!$J$8:$J$294,'Daily MP &amp; Time Status'!$B16,'Time Calc'!CU$8:CU$294,"&gt;0")-CJ16</f>
        <v>0</v>
      </c>
      <c r="CJ16" s="90">
        <f>COUNTIFS('Time Calc'!$J$8:$J$294,'Daily MP &amp; Time Status'!$B16,'Time Calc'!$G$8:$G$294,CJ$9,'Time Calc'!CU$8:CU$294,"&gt;0")</f>
        <v>0</v>
      </c>
      <c r="CK16" s="90">
        <f t="shared" si="60"/>
        <v>0</v>
      </c>
      <c r="CL16" s="89">
        <f>COUNTIFS('Time Calc'!$J$8:$J$294,'Daily MP &amp; Time Status'!$B16,'Time Calc'!CY$8:CY$294,"&gt;0")</f>
        <v>0</v>
      </c>
      <c r="CM16" s="89">
        <f>COUNTIFS('Time Calc'!$J$8:$J$294,'Daily MP &amp; Time Status'!$B16,'Time Calc'!CZ$8:CZ$294,"&gt;0")</f>
        <v>0</v>
      </c>
      <c r="CN16" s="89">
        <f t="shared" si="61"/>
        <v>0</v>
      </c>
      <c r="CO16" s="89"/>
      <c r="CP16" s="90">
        <f>COUNTIFS('Time Calc'!$J$8:$J$294,'Daily MP &amp; Time Status'!$B16,'Time Calc'!DB$8:DB$294,"&gt;0")-CQ16</f>
        <v>0</v>
      </c>
      <c r="CQ16" s="90">
        <f>COUNTIFS('Time Calc'!$J$8:$J$294,'Daily MP &amp; Time Status'!$B16,'Time Calc'!$G$8:$G$294,CQ$9,'Time Calc'!DB$8:DB$294,"&gt;0")</f>
        <v>0</v>
      </c>
      <c r="CR16" s="90">
        <f t="shared" si="62"/>
        <v>0</v>
      </c>
      <c r="CS16" s="89">
        <f>COUNTIFS('Time Calc'!$J$8:$J$294,'Daily MP &amp; Time Status'!$B16,'Time Calc'!DF$8:DF$294,"&gt;0")</f>
        <v>0</v>
      </c>
      <c r="CT16" s="89">
        <f>COUNTIFS('Time Calc'!$J$8:$J$294,'Daily MP &amp; Time Status'!$B16,'Time Calc'!DG$8:DG$294,"&gt;0")</f>
        <v>0</v>
      </c>
      <c r="CU16" s="89">
        <f t="shared" si="63"/>
        <v>0</v>
      </c>
      <c r="CV16" s="89"/>
      <c r="CW16" s="90">
        <f>COUNTIFS('Time Calc'!$J$8:$J$294,'Daily MP &amp; Time Status'!$B16,'Time Calc'!DI$8:DI$294,"&gt;0")-CX16</f>
        <v>0</v>
      </c>
      <c r="CX16" s="90">
        <f>COUNTIFS('Time Calc'!$J$8:$J$294,'Daily MP &amp; Time Status'!$B16,'Time Calc'!$G$8:$G$294,CX$9,'Time Calc'!DI$8:DI$294,"&gt;0")</f>
        <v>0</v>
      </c>
      <c r="CY16" s="90">
        <f t="shared" si="64"/>
        <v>0</v>
      </c>
      <c r="CZ16" s="89">
        <f>COUNTIFS('Time Calc'!$J$8:$J$294,'Daily MP &amp; Time Status'!$B16,'Time Calc'!DM$8:DM$294,"&gt;0")</f>
        <v>0</v>
      </c>
      <c r="DA16" s="89">
        <f>COUNTIFS('Time Calc'!$J$8:$J$294,'Daily MP &amp; Time Status'!$B16,'Time Calc'!DN$8:DN$294,"&gt;0")</f>
        <v>0</v>
      </c>
      <c r="DB16" s="89">
        <f t="shared" si="65"/>
        <v>0</v>
      </c>
      <c r="DC16" s="89"/>
      <c r="DD16" s="90">
        <f>COUNTIFS('Time Calc'!$J$8:$J$294,'Daily MP &amp; Time Status'!$B16,'Time Calc'!DP$8:DP$294,"&gt;0")-DE16</f>
        <v>0</v>
      </c>
      <c r="DE16" s="90">
        <f>COUNTIFS('Time Calc'!$J$8:$J$294,'Daily MP &amp; Time Status'!$B16,'Time Calc'!$G$8:$G$294,DE$9,'Time Calc'!DP$8:DP$294,"&gt;0")</f>
        <v>0</v>
      </c>
      <c r="DF16" s="90">
        <f t="shared" si="66"/>
        <v>0</v>
      </c>
      <c r="DG16" s="89">
        <f>COUNTIFS('Time Calc'!$J$8:$J$294,'Daily MP &amp; Time Status'!$B16,'Time Calc'!DT$8:DT$294,"&gt;0")</f>
        <v>0</v>
      </c>
      <c r="DH16" s="89">
        <f>COUNTIFS('Time Calc'!$J$8:$J$294,'Daily MP &amp; Time Status'!$B16,'Time Calc'!DU$8:DU$294,"&gt;0")</f>
        <v>0</v>
      </c>
      <c r="DI16" s="89">
        <f t="shared" si="67"/>
        <v>0</v>
      </c>
      <c r="DJ16" s="89"/>
      <c r="DK16" s="90">
        <f>COUNTIFS('Time Calc'!$J$8:$J$294,'Daily MP &amp; Time Status'!$B16,'Time Calc'!DW$8:DW$294,"&gt;0")-DL16</f>
        <v>0</v>
      </c>
      <c r="DL16" s="90">
        <f>COUNTIFS('Time Calc'!$J$8:$J$294,'Daily MP &amp; Time Status'!$B16,'Time Calc'!$G$8:$G$294,DL$9,'Time Calc'!DW$8:DW$294,"&gt;0")</f>
        <v>0</v>
      </c>
      <c r="DM16" s="90">
        <f t="shared" si="68"/>
        <v>0</v>
      </c>
      <c r="DN16" s="89">
        <f>COUNTIFS('Time Calc'!$J$8:$J$294,'Daily MP &amp; Time Status'!$B16,'Time Calc'!EA$8:EA$294,"&gt;0")</f>
        <v>0</v>
      </c>
      <c r="DO16" s="89">
        <f>COUNTIFS('Time Calc'!$J$8:$J$294,'Daily MP &amp; Time Status'!$B16,'Time Calc'!EB$8:EB$294,"&gt;0")</f>
        <v>0</v>
      </c>
      <c r="DP16" s="89">
        <f t="shared" si="69"/>
        <v>0</v>
      </c>
      <c r="DQ16" s="89"/>
      <c r="DR16" s="90">
        <f>COUNTIFS('Time Calc'!$J$8:$J$294,'Daily MP &amp; Time Status'!$B16,'Time Calc'!ED$8:ED$294,"&gt;0")-DS16</f>
        <v>0</v>
      </c>
      <c r="DS16" s="90">
        <f>COUNTIFS('Time Calc'!$J$8:$J$294,'Daily MP &amp; Time Status'!$B16,'Time Calc'!$G$8:$G$294,DS$9,'Time Calc'!ED$8:ED$294,"&gt;0")</f>
        <v>0</v>
      </c>
      <c r="DT16" s="90">
        <f t="shared" si="70"/>
        <v>0</v>
      </c>
      <c r="DU16" s="89">
        <f>COUNTIFS('Time Calc'!$J$8:$J$294,'Daily MP &amp; Time Status'!$B16,'Time Calc'!EH$8:EH$294,"&gt;0")</f>
        <v>0</v>
      </c>
      <c r="DV16" s="89">
        <f>COUNTIFS('Time Calc'!$J$8:$J$294,'Daily MP &amp; Time Status'!$B16,'Time Calc'!EI$8:EI$294,"&gt;0")</f>
        <v>0</v>
      </c>
      <c r="DW16" s="89">
        <f t="shared" si="71"/>
        <v>0</v>
      </c>
      <c r="DX16" s="89"/>
      <c r="DY16" s="90">
        <f>COUNTIFS('Time Calc'!$J$8:$J$294,'Daily MP &amp; Time Status'!$B16,'Time Calc'!EK$8:EK$294,"&gt;0")-DZ16</f>
        <v>0</v>
      </c>
      <c r="DZ16" s="90">
        <f>COUNTIFS('Time Calc'!$J$8:$J$294,'Daily MP &amp; Time Status'!$B16,'Time Calc'!$G$8:$G$294,DZ$9,'Time Calc'!EK$8:EK$294,"&gt;0")</f>
        <v>0</v>
      </c>
      <c r="EA16" s="90">
        <f t="shared" si="72"/>
        <v>0</v>
      </c>
      <c r="EB16" s="89">
        <f>COUNTIFS('Time Calc'!$J$8:$J$294,'Daily MP &amp; Time Status'!$B16,'Time Calc'!EO$8:EO$294,"&gt;0")</f>
        <v>0</v>
      </c>
      <c r="EC16" s="89">
        <f>COUNTIFS('Time Calc'!$J$8:$J$294,'Daily MP &amp; Time Status'!$B16,'Time Calc'!EP$8:EP$294,"&gt;0")</f>
        <v>0</v>
      </c>
      <c r="ED16" s="89">
        <f t="shared" si="73"/>
        <v>0</v>
      </c>
      <c r="EE16" s="89"/>
      <c r="EF16" s="90">
        <f>COUNTIFS('Time Calc'!$J$8:$J$294,'Daily MP &amp; Time Status'!$B16,'Time Calc'!ER$8:ER$294,"&gt;0")-EG16</f>
        <v>0</v>
      </c>
      <c r="EG16" s="90">
        <f>COUNTIFS('Time Calc'!$J$8:$J$294,'Daily MP &amp; Time Status'!$B16,'Time Calc'!$G$8:$G$294,EG$9,'Time Calc'!ER$8:ER$294,"&gt;0")</f>
        <v>0</v>
      </c>
      <c r="EH16" s="90">
        <f t="shared" si="74"/>
        <v>0</v>
      </c>
      <c r="EI16" s="89">
        <f>COUNTIFS('Time Calc'!$J$8:$J$294,'Daily MP &amp; Time Status'!$B16,'Time Calc'!EV$8:EV$294,"&gt;0")</f>
        <v>0</v>
      </c>
      <c r="EJ16" s="89">
        <f>COUNTIFS('Time Calc'!$J$8:$J$294,'Daily MP &amp; Time Status'!$B16,'Time Calc'!EW$8:EW$294,"&gt;0")</f>
        <v>0</v>
      </c>
      <c r="EK16" s="89">
        <f t="shared" si="75"/>
        <v>0</v>
      </c>
      <c r="EL16" s="89"/>
      <c r="EM16" s="90">
        <f>COUNTIFS('Time Calc'!$J$8:$J$294,'Daily MP &amp; Time Status'!$B16,'Time Calc'!EY$8:EY$294,"&gt;0")-EN16</f>
        <v>0</v>
      </c>
      <c r="EN16" s="90">
        <f>COUNTIFS('Time Calc'!$J$8:$J$294,'Daily MP &amp; Time Status'!$B16,'Time Calc'!$G$8:$G$294,EN$9,'Time Calc'!EY$8:EY$294,"&gt;0")</f>
        <v>0</v>
      </c>
      <c r="EO16" s="90">
        <f t="shared" si="76"/>
        <v>0</v>
      </c>
      <c r="EP16" s="89">
        <f>COUNTIFS('Time Calc'!$J$8:$J$294,'Daily MP &amp; Time Status'!$B16,'Time Calc'!FC$8:FC$294,"&gt;0")</f>
        <v>0</v>
      </c>
      <c r="EQ16" s="89">
        <f>COUNTIFS('Time Calc'!$J$8:$J$294,'Daily MP &amp; Time Status'!$B16,'Time Calc'!FD$8:FD$294,"&gt;0")</f>
        <v>0</v>
      </c>
      <c r="ER16" s="89">
        <f t="shared" si="77"/>
        <v>0</v>
      </c>
      <c r="ES16" s="89"/>
      <c r="ET16" s="90">
        <f>COUNTIFS('Time Calc'!$J$8:$J$294,'Daily MP &amp; Time Status'!$B16,'Time Calc'!FF$8:FF$294,"&gt;0")-EU16</f>
        <v>0</v>
      </c>
      <c r="EU16" s="90">
        <f>COUNTIFS('Time Calc'!$J$8:$J$294,'Daily MP &amp; Time Status'!$B16,'Time Calc'!$G$8:$G$294,EU$9,'Time Calc'!FF$8:FF$294,"&gt;0")</f>
        <v>0</v>
      </c>
      <c r="EV16" s="90">
        <f t="shared" si="78"/>
        <v>0</v>
      </c>
      <c r="EW16" s="89">
        <f>COUNTIFS('Time Calc'!$J$8:$J$294,'Daily MP &amp; Time Status'!$B16,'Time Calc'!FJ$8:FJ$294,"&gt;0")</f>
        <v>0</v>
      </c>
      <c r="EX16" s="89">
        <f>COUNTIFS('Time Calc'!$J$8:$J$294,'Daily MP &amp; Time Status'!$B16,'Time Calc'!FK$8:FK$294,"&gt;0")</f>
        <v>0</v>
      </c>
      <c r="EY16" s="89">
        <f t="shared" si="79"/>
        <v>0</v>
      </c>
      <c r="EZ16" s="89"/>
      <c r="FA16" s="90">
        <f>COUNTIFS('Time Calc'!$J$8:$J$294,'Daily MP &amp; Time Status'!$B16,'Time Calc'!FM$8:FM$294,"&gt;0")-FB16</f>
        <v>0</v>
      </c>
      <c r="FB16" s="90">
        <f>COUNTIFS('Time Calc'!$J$8:$J$294,'Daily MP &amp; Time Status'!$B16,'Time Calc'!$G$8:$G$294,FB$9,'Time Calc'!FM$8:FM$294,"&gt;0")</f>
        <v>0</v>
      </c>
      <c r="FC16" s="90">
        <f t="shared" si="80"/>
        <v>0</v>
      </c>
      <c r="FD16" s="89">
        <f>COUNTIFS('Time Calc'!$J$8:$J$294,'Daily MP &amp; Time Status'!$B16,'Time Calc'!FQ$8:FQ$294,"&gt;0")</f>
        <v>0</v>
      </c>
      <c r="FE16" s="89">
        <f>COUNTIFS('Time Calc'!$J$8:$J$294,'Daily MP &amp; Time Status'!$B16,'Time Calc'!FR$8:FR$294,"&gt;0")</f>
        <v>0</v>
      </c>
      <c r="FF16" s="89">
        <f t="shared" si="81"/>
        <v>0</v>
      </c>
      <c r="FG16" s="89"/>
      <c r="FH16" s="90">
        <f>COUNTIFS('Time Calc'!$J$8:$J$294,'Daily MP &amp; Time Status'!$B16,'Time Calc'!FT$8:FT$294,"&gt;0")-FI16</f>
        <v>0</v>
      </c>
      <c r="FI16" s="90">
        <f>COUNTIFS('Time Calc'!$J$8:$J$294,'Daily MP &amp; Time Status'!$B16,'Time Calc'!$G$8:$G$294,FI$9,'Time Calc'!FT$8:FT$294,"&gt;0")</f>
        <v>0</v>
      </c>
      <c r="FJ16" s="90">
        <f t="shared" si="82"/>
        <v>0</v>
      </c>
      <c r="FK16" s="89">
        <f>COUNTIFS('Time Calc'!$J$8:$J$294,'Daily MP &amp; Time Status'!$B16,'Time Calc'!FX$8:FX$294,"&gt;0")</f>
        <v>0</v>
      </c>
      <c r="FL16" s="89">
        <f>COUNTIFS('Time Calc'!$J$8:$J$294,'Daily MP &amp; Time Status'!$B16,'Time Calc'!FY$8:FY$294,"&gt;0")</f>
        <v>0</v>
      </c>
      <c r="FM16" s="89">
        <f t="shared" si="83"/>
        <v>0</v>
      </c>
      <c r="FN16" s="89"/>
      <c r="FO16" s="90">
        <f>COUNTIFS('Time Calc'!$J$8:$J$294,'Daily MP &amp; Time Status'!$B16,'Time Calc'!GA$8:GA$294,"&gt;0")-FP16</f>
        <v>0</v>
      </c>
      <c r="FP16" s="90">
        <f>COUNTIFS('Time Calc'!$J$8:$J$294,'Daily MP &amp; Time Status'!$B16,'Time Calc'!$G$8:$G$294,FP$9,'Time Calc'!GA$8:GA$294,"&gt;0")</f>
        <v>0</v>
      </c>
      <c r="FQ16" s="90">
        <f t="shared" si="84"/>
        <v>0</v>
      </c>
      <c r="FR16" s="89">
        <f>COUNTIFS('Time Calc'!$J$8:$J$294,'Daily MP &amp; Time Status'!$B16,'Time Calc'!GE$8:GE$294,"&gt;0")</f>
        <v>0</v>
      </c>
      <c r="FS16" s="89">
        <f>COUNTIFS('Time Calc'!$J$8:$J$294,'Daily MP &amp; Time Status'!$B16,'Time Calc'!GF$8:GF$294,"&gt;0")</f>
        <v>0</v>
      </c>
      <c r="FT16" s="89">
        <f t="shared" si="85"/>
        <v>0</v>
      </c>
      <c r="FU16" s="89"/>
      <c r="FV16" s="90">
        <f>COUNTIFS('Time Calc'!$J$8:$J$294,'Daily MP &amp; Time Status'!$B16,'Time Calc'!GH$8:GH$294,"&gt;0")-FW16</f>
        <v>0</v>
      </c>
      <c r="FW16" s="90">
        <f>COUNTIFS('Time Calc'!$J$8:$J$294,'Daily MP &amp; Time Status'!$B16,'Time Calc'!$G$8:$G$294,FW$9,'Time Calc'!GH$8:GH$294,"&gt;0")</f>
        <v>0</v>
      </c>
      <c r="FX16" s="90">
        <f t="shared" si="86"/>
        <v>0</v>
      </c>
      <c r="FY16" s="89">
        <f>COUNTIFS('Time Calc'!$J$8:$J$294,'Daily MP &amp; Time Status'!$B16,'Time Calc'!GL$8:GL$294,"&gt;0")</f>
        <v>0</v>
      </c>
      <c r="FZ16" s="89">
        <f>COUNTIFS('Time Calc'!$J$8:$J$294,'Daily MP &amp; Time Status'!$B16,'Time Calc'!GM$8:GM$294,"&gt;0")</f>
        <v>0</v>
      </c>
      <c r="GA16" s="89">
        <f t="shared" si="87"/>
        <v>0</v>
      </c>
      <c r="GB16" s="89"/>
      <c r="GC16" s="90">
        <f>COUNTIFS('Time Calc'!$J$8:$J$294,'Daily MP &amp; Time Status'!$B16,'Time Calc'!GO$8:GO$294,"&gt;0")-GD16</f>
        <v>0</v>
      </c>
      <c r="GD16" s="90">
        <f>COUNTIFS('Time Calc'!$J$8:$J$294,'Daily MP &amp; Time Status'!$B16,'Time Calc'!$G$8:$G$294,GD$9,'Time Calc'!GO$8:GO$294,"&gt;0")</f>
        <v>0</v>
      </c>
      <c r="GE16" s="90">
        <f t="shared" si="88"/>
        <v>0</v>
      </c>
      <c r="GF16" s="89">
        <f>COUNTIFS('Time Calc'!$J$8:$J$294,'Daily MP &amp; Time Status'!$B16,'Time Calc'!GS$8:GS$294,"&gt;0")</f>
        <v>0</v>
      </c>
      <c r="GG16" s="89">
        <f>COUNTIFS('Time Calc'!$J$8:$J$294,'Daily MP &amp; Time Status'!$B16,'Time Calc'!GT$8:GT$294,"&gt;0")</f>
        <v>0</v>
      </c>
      <c r="GH16" s="89">
        <f t="shared" si="89"/>
        <v>0</v>
      </c>
      <c r="GI16" s="89"/>
      <c r="GJ16" s="90">
        <f>COUNTIFS('Time Calc'!$J$8:$J$294,'Daily MP &amp; Time Status'!$B16,'Time Calc'!GV$8:GV$294,"&gt;0")-GK16</f>
        <v>0</v>
      </c>
      <c r="GK16" s="90">
        <f>COUNTIFS('Time Calc'!$J$8:$J$294,'Daily MP &amp; Time Status'!$B16,'Time Calc'!$G$8:$G$294,GK$9,'Time Calc'!GV$8:GV$294,"&gt;0")</f>
        <v>0</v>
      </c>
      <c r="GL16" s="90">
        <f t="shared" si="90"/>
        <v>0</v>
      </c>
      <c r="GM16" s="89">
        <f>COUNTIFS('Time Calc'!$J$8:$J$294,'Daily MP &amp; Time Status'!$B16,'Time Calc'!GZ$8:GZ$294,"&gt;0")</f>
        <v>0</v>
      </c>
      <c r="GN16" s="89">
        <f>COUNTIFS('Time Calc'!$J$8:$J$294,'Daily MP &amp; Time Status'!$B16,'Time Calc'!HA$8:HA$294,"&gt;0")</f>
        <v>0</v>
      </c>
      <c r="GO16" s="89">
        <f t="shared" si="91"/>
        <v>0</v>
      </c>
      <c r="GP16" s="89"/>
      <c r="GQ16" s="90">
        <f>COUNTIFS('Time Calc'!$J$8:$J$294,'Daily MP &amp; Time Status'!$B16,'Time Calc'!HC$8:HC$294,"&gt;0")-GR16</f>
        <v>0</v>
      </c>
      <c r="GR16" s="90">
        <f>COUNTIFS('Time Calc'!$J$8:$J$294,'Daily MP &amp; Time Status'!$B16,'Time Calc'!$G$8:$G$294,GR$9,'Time Calc'!HC$8:HC$294,"&gt;0")</f>
        <v>0</v>
      </c>
      <c r="GS16" s="90">
        <f t="shared" si="92"/>
        <v>0</v>
      </c>
      <c r="GT16" s="89">
        <f>COUNTIFS('Time Calc'!$J$8:$J$294,'Daily MP &amp; Time Status'!$B16,'Time Calc'!HG$8:HG$294,"&gt;0")</f>
        <v>0</v>
      </c>
      <c r="GU16" s="89">
        <f>COUNTIFS('Time Calc'!$J$8:$J$294,'Daily MP &amp; Time Status'!$B16,'Time Calc'!HH$8:HH$294,"&gt;0")</f>
        <v>0</v>
      </c>
      <c r="GV16" s="89">
        <f t="shared" si="93"/>
        <v>0</v>
      </c>
      <c r="GW16" s="89"/>
      <c r="GX16" s="90">
        <f>COUNTIFS('Time Calc'!$J$8:$J$294,'Daily MP &amp; Time Status'!$B16,'Time Calc'!HJ$8:HJ$294,"&gt;0")-GY16</f>
        <v>0</v>
      </c>
      <c r="GY16" s="90">
        <f>COUNTIFS('Time Calc'!$J$8:$J$294,'Daily MP &amp; Time Status'!$B16,'Time Calc'!$G$8:$G$294,GY$9,'Time Calc'!HJ$8:HJ$294,"&gt;0")</f>
        <v>0</v>
      </c>
      <c r="GZ16" s="90">
        <f t="shared" si="94"/>
        <v>0</v>
      </c>
      <c r="HA16" s="89">
        <f>COUNTIFS('Time Calc'!$J$8:$J$294,'Daily MP &amp; Time Status'!$B16,'Time Calc'!HN$8:HN$294,"&gt;0")</f>
        <v>0</v>
      </c>
      <c r="HB16" s="89">
        <f>COUNTIFS('Time Calc'!$J$8:$J$294,'Daily MP &amp; Time Status'!$B16,'Time Calc'!HO$8:HO$294,"&gt;0")</f>
        <v>0</v>
      </c>
      <c r="HC16" s="89">
        <f t="shared" si="95"/>
        <v>0</v>
      </c>
      <c r="HD16" s="89"/>
      <c r="HE16" s="90">
        <f>COUNTIFS('Time Calc'!$J$8:$J$294,'Daily MP &amp; Time Status'!$B16,'Time Calc'!HQ$8:HQ$294,"&gt;0")-HF16</f>
        <v>0</v>
      </c>
      <c r="HF16" s="90">
        <f>COUNTIFS('Time Calc'!$J$8:$J$294,'Daily MP &amp; Time Status'!$B16,'Time Calc'!$G$8:$G$294,HF$9,'Time Calc'!HQ$8:HQ$294,"&gt;0")</f>
        <v>0</v>
      </c>
      <c r="HG16" s="90">
        <f t="shared" si="96"/>
        <v>0</v>
      </c>
      <c r="HH16" s="89">
        <f>COUNTIFS('Time Calc'!$J$8:$J$294,'Daily MP &amp; Time Status'!$B16,'Time Calc'!HU$8:HU$294,"&gt;0")</f>
        <v>0</v>
      </c>
      <c r="HI16" s="89">
        <f>COUNTIFS('Time Calc'!$J$8:$J$294,'Daily MP &amp; Time Status'!$B16,'Time Calc'!HV$8:HV$294,"&gt;0")</f>
        <v>0</v>
      </c>
      <c r="HJ16" s="89">
        <f t="shared" si="97"/>
        <v>0</v>
      </c>
      <c r="HK16" s="89"/>
      <c r="HL16" s="90">
        <f>COUNTIFS('Time Calc'!$J$8:$J$294,'Daily MP &amp; Time Status'!$B16,'Time Calc'!HX$8:HX$294,"&gt;0")-HM16</f>
        <v>0</v>
      </c>
      <c r="HM16" s="90">
        <f>COUNTIFS('Time Calc'!$J$8:$J$294,'Daily MP &amp; Time Status'!$B16,'Time Calc'!$G$8:$G$294,HM$9,'Time Calc'!HX$8:HX$294,"&gt;0")</f>
        <v>0</v>
      </c>
      <c r="HN16" s="90">
        <f t="shared" si="98"/>
        <v>0</v>
      </c>
      <c r="HO16" s="89">
        <f>COUNTIFS('Time Calc'!$J$8:$J$294,'Daily MP &amp; Time Status'!$B16,'Time Calc'!IB$8:IB$294,"&gt;0")</f>
        <v>0</v>
      </c>
      <c r="HP16" s="89">
        <f>COUNTIFS('Time Calc'!$J$8:$J$294,'Daily MP &amp; Time Status'!$B16,'Time Calc'!IC$8:IC$294,"&gt;0")</f>
        <v>0</v>
      </c>
      <c r="HQ16" s="89">
        <f t="shared" si="99"/>
        <v>0</v>
      </c>
      <c r="HR16" s="89"/>
      <c r="HS16" s="90">
        <f>COUNTIFS('Time Calc'!$J$8:$J$294,'Daily MP &amp; Time Status'!$B16,'Time Calc'!IE$8:IE$294,"&gt;0")-HT16</f>
        <v>0</v>
      </c>
      <c r="HT16" s="90">
        <f>COUNTIFS('Time Calc'!$J$8:$J$294,'Daily MP &amp; Time Status'!$B16,'Time Calc'!$G$8:$G$294,HT$9,'Time Calc'!IE$8:IE$294,"&gt;0")</f>
        <v>0</v>
      </c>
      <c r="HU16" s="90">
        <f t="shared" si="100"/>
        <v>0</v>
      </c>
      <c r="HV16" s="89">
        <f>COUNTIFS('Time Calc'!$J$8:$J$294,'Daily MP &amp; Time Status'!$B16,'Time Calc'!II$8:II$294,"&gt;0")</f>
        <v>0</v>
      </c>
      <c r="HW16" s="89">
        <f>COUNTIFS('Time Calc'!$J$8:$J$294,'Daily MP &amp; Time Status'!$B16,'Time Calc'!IJ$8:IJ$294,"&gt;0")</f>
        <v>0</v>
      </c>
      <c r="HX16" s="89">
        <f t="shared" si="101"/>
        <v>0</v>
      </c>
      <c r="HY16" s="89"/>
      <c r="HZ16" s="90">
        <f>COUNTIFS('Time Calc'!$J$8:$J$294,'Daily MP &amp; Time Status'!$B16,'Time Calc'!IL$8:IL$294,"&gt;0")-IA16</f>
        <v>0</v>
      </c>
      <c r="IA16" s="90">
        <f>COUNTIFS('Time Calc'!$J$8:$J$294,'Daily MP &amp; Time Status'!$B16,'Time Calc'!$G$8:$G$294,IA$9,'Time Calc'!IL$8:IL$294,"&gt;0")</f>
        <v>0</v>
      </c>
      <c r="IB16" s="90">
        <f t="shared" si="102"/>
        <v>0</v>
      </c>
      <c r="IC16" s="89">
        <f>COUNTIFS('Time Calc'!$J$8:$J$294,'Daily MP &amp; Time Status'!$B16,'Time Calc'!IP$8:IP$294,"&gt;0")</f>
        <v>0</v>
      </c>
      <c r="ID16" s="89">
        <f>COUNTIFS('Time Calc'!$J$8:$J$294,'Daily MP &amp; Time Status'!$B16,'Time Calc'!IQ$8:IQ$294,"&gt;0")</f>
        <v>0</v>
      </c>
      <c r="IE16" s="89">
        <f t="shared" si="103"/>
        <v>0</v>
      </c>
      <c r="IF16" s="89"/>
      <c r="IG16" s="90">
        <f>COUNTIFS('Time Calc'!$J$8:$J$294,'Daily MP &amp; Time Status'!$B16,'Time Calc'!IS$8:IS$294,"&gt;0")-IH16</f>
        <v>0</v>
      </c>
      <c r="IH16" s="90">
        <f>COUNTIFS('Time Calc'!$J$8:$J$294,'Daily MP &amp; Time Status'!$B16,'Time Calc'!$G$8:$G$294,IH$9,'Time Calc'!IS$8:IS$294,"&gt;0")</f>
        <v>0</v>
      </c>
      <c r="II16" s="90">
        <f t="shared" si="104"/>
        <v>0</v>
      </c>
      <c r="IJ16" s="89">
        <f>COUNTIFS('Time Calc'!$J$8:$J$294,'Daily MP &amp; Time Status'!$B16,'Time Calc'!IW$8:IW$294,"&gt;0")</f>
        <v>0</v>
      </c>
      <c r="IK16" s="89">
        <f>COUNTIFS('Time Calc'!$J$8:$J$294,'Daily MP &amp; Time Status'!$B16,'Time Calc'!IX$8:IX$294,"&gt;0")</f>
        <v>0</v>
      </c>
      <c r="IL16" s="89">
        <f t="shared" si="105"/>
        <v>0</v>
      </c>
      <c r="IM16" s="89"/>
      <c r="IN16" s="90">
        <f>COUNTIFS('Time Calc'!$J$8:$J$294,'Daily MP &amp; Time Status'!$B16,'Time Calc'!IZ$8:IZ$294,"&gt;0")-IO16</f>
        <v>0</v>
      </c>
      <c r="IO16" s="90">
        <f>COUNTIFS('Time Calc'!$J$8:$J$294,'Daily MP &amp; Time Status'!$B16,'Time Calc'!$G$8:$G$294,IO$9,'Time Calc'!IZ$8:IZ$294,"&gt;0")</f>
        <v>0</v>
      </c>
      <c r="IP16" s="90">
        <f t="shared" si="106"/>
        <v>0</v>
      </c>
      <c r="IQ16" s="89">
        <f>COUNTIFS('Time Calc'!$J$8:$J$294,'Daily MP &amp; Time Status'!$B16,'Time Calc'!JD$8:JD$294,"&gt;0")</f>
        <v>0</v>
      </c>
      <c r="IR16" s="89">
        <f>COUNTIFS('Time Calc'!$J$8:$J$294,'Daily MP &amp; Time Status'!$B16,'Time Calc'!JE$8:JE$294,"&gt;0")</f>
        <v>0</v>
      </c>
      <c r="IS16" s="89">
        <f t="shared" si="107"/>
        <v>0</v>
      </c>
      <c r="IT16" s="89"/>
    </row>
    <row r="17" spans="1:254" ht="18" customHeight="1">
      <c r="A17" s="79"/>
      <c r="B17" s="58" t="s">
        <v>7</v>
      </c>
      <c r="C17" s="90">
        <f>COUNTIFS('Time Calc'!$J$8:$J$294,'Daily MP &amp; Time Status'!$B17,'Time Calc'!O$8:O$294,"&gt;0")-D17</f>
        <v>4</v>
      </c>
      <c r="D17" s="90">
        <f>COUNTIFS('Time Calc'!$J$8:$J$294,'Daily MP &amp; Time Status'!$B17,'Time Calc'!$G$8:$G$294,D$9,'Time Calc'!O$8:O$294,"&gt;0")</f>
        <v>0</v>
      </c>
      <c r="E17" s="90">
        <f t="shared" si="36"/>
        <v>4</v>
      </c>
      <c r="F17" s="89">
        <f>COUNTIFS('Time Calc'!$J$8:$J$294,'Daily MP &amp; Time Status'!$B17,'Time Calc'!S$8:S$294,"&gt;0")</f>
        <v>4</v>
      </c>
      <c r="G17" s="89">
        <f>COUNTIFS('Time Calc'!$J$8:$J$294,'Daily MP &amp; Time Status'!$B17,'Time Calc'!T$8:T$294,"&gt;0")</f>
        <v>0</v>
      </c>
      <c r="H17" s="89">
        <f t="shared" si="37"/>
        <v>4</v>
      </c>
      <c r="I17" s="89"/>
      <c r="J17" s="90">
        <f>COUNTIFS('Time Calc'!$J$8:$J$294,'Daily MP &amp; Time Status'!$B17,'Time Calc'!V$8:V$294,"&gt;0")-K17</f>
        <v>4</v>
      </c>
      <c r="K17" s="90">
        <f>COUNTIFS('Time Calc'!$J$8:$J$294,'Daily MP &amp; Time Status'!$B17,'Time Calc'!$G$8:$G$294,K$9,'Time Calc'!V$8:V$294,"&gt;0")</f>
        <v>0</v>
      </c>
      <c r="L17" s="90">
        <f t="shared" si="38"/>
        <v>4</v>
      </c>
      <c r="M17" s="89">
        <f>COUNTIFS('Time Calc'!$J$8:$J$294,'Daily MP &amp; Time Status'!$B17,'Time Calc'!Z$8:Z$294,"&gt;0")</f>
        <v>4</v>
      </c>
      <c r="N17" s="89">
        <f>COUNTIFS('Time Calc'!$J$8:$J$294,'Daily MP &amp; Time Status'!$B17,'Time Calc'!AA$8:AA$294,"&gt;0")</f>
        <v>0</v>
      </c>
      <c r="O17" s="89">
        <f t="shared" si="39"/>
        <v>4</v>
      </c>
      <c r="P17" s="89"/>
      <c r="Q17" s="90">
        <f>COUNTIFS('Time Calc'!$J$8:$J$294,'Daily MP &amp; Time Status'!$B17,'Time Calc'!AC$8:AC$294,"&gt;0")-R17</f>
        <v>4</v>
      </c>
      <c r="R17" s="90">
        <f>COUNTIFS('Time Calc'!$J$8:$J$294,'Daily MP &amp; Time Status'!$B17,'Time Calc'!$G$8:$G$294,R$9,'Time Calc'!AC$8:AC$294,"&gt;0")</f>
        <v>0</v>
      </c>
      <c r="S17" s="90">
        <f t="shared" si="40"/>
        <v>4</v>
      </c>
      <c r="T17" s="89">
        <f>COUNTIFS('Time Calc'!$J$8:$J$294,'Daily MP &amp; Time Status'!$B17,'Time Calc'!AG$8:AG$294,"&gt;0")</f>
        <v>4</v>
      </c>
      <c r="U17" s="89">
        <f>COUNTIFS('Time Calc'!$J$8:$J$294,'Daily MP &amp; Time Status'!$B17,'Time Calc'!AH$8:AH$294,"&gt;0")</f>
        <v>0</v>
      </c>
      <c r="V17" s="89">
        <f t="shared" si="41"/>
        <v>4</v>
      </c>
      <c r="W17" s="89"/>
      <c r="X17" s="90">
        <f>COUNTIFS('Time Calc'!$J$8:$J$294,'Daily MP &amp; Time Status'!$B17,'Time Calc'!AJ$8:AJ$294,"&gt;0")-Y17</f>
        <v>3</v>
      </c>
      <c r="Y17" s="90">
        <f>COUNTIFS('Time Calc'!$J$8:$J$294,'Daily MP &amp; Time Status'!$B17,'Time Calc'!$G$8:$G$294,Y$9,'Time Calc'!AJ$8:AJ$294,"&gt;0")</f>
        <v>0</v>
      </c>
      <c r="Z17" s="90">
        <f t="shared" si="42"/>
        <v>3</v>
      </c>
      <c r="AA17" s="89">
        <f>COUNTIFS('Time Calc'!$J$8:$J$294,'Daily MP &amp; Time Status'!$B17,'Time Calc'!AN$8:AN$294,"&gt;0")</f>
        <v>3</v>
      </c>
      <c r="AB17" s="89">
        <f>COUNTIFS('Time Calc'!$J$8:$J$294,'Daily MP &amp; Time Status'!$B17,'Time Calc'!AO$8:AO$294,"&gt;0")</f>
        <v>0</v>
      </c>
      <c r="AC17" s="89">
        <f t="shared" si="43"/>
        <v>3</v>
      </c>
      <c r="AD17" s="89"/>
      <c r="AE17" s="90">
        <f>COUNTIFS('Time Calc'!$J$8:$J$294,'Daily MP &amp; Time Status'!$B17,'Time Calc'!AQ$8:AQ$294,"&gt;0")-AF17</f>
        <v>4</v>
      </c>
      <c r="AF17" s="90">
        <f>COUNTIFS('Time Calc'!$J$8:$J$294,'Daily MP &amp; Time Status'!$B17,'Time Calc'!$G$8:$G$294,AF$9,'Time Calc'!AQ$8:AQ$294,"&gt;0")</f>
        <v>0</v>
      </c>
      <c r="AG17" s="90">
        <f t="shared" si="44"/>
        <v>4</v>
      </c>
      <c r="AH17" s="89">
        <f>COUNTIFS('Time Calc'!$J$8:$J$294,'Daily MP &amp; Time Status'!$B17,'Time Calc'!AU$8:AU$294,"&gt;0")</f>
        <v>4</v>
      </c>
      <c r="AI17" s="89">
        <f>COUNTIFS('Time Calc'!$J$8:$J$294,'Daily MP &amp; Time Status'!$B17,'Time Calc'!AV$8:AV$294,"&gt;0")</f>
        <v>4</v>
      </c>
      <c r="AJ17" s="89">
        <f t="shared" si="45"/>
        <v>8</v>
      </c>
      <c r="AK17" s="89"/>
      <c r="AL17" s="90">
        <f>COUNTIFS('Time Calc'!$J$8:$J$294,'Daily MP &amp; Time Status'!$B17,'Time Calc'!AX$8:AX$294,"&gt;0")-AM17</f>
        <v>4</v>
      </c>
      <c r="AM17" s="90">
        <f>COUNTIFS('Time Calc'!$J$8:$J$294,'Daily MP &amp; Time Status'!$B17,'Time Calc'!$G$8:$G$294,AM$9,'Time Calc'!AX$8:AX$294,"&gt;0")</f>
        <v>0</v>
      </c>
      <c r="AN17" s="90">
        <f t="shared" si="46"/>
        <v>4</v>
      </c>
      <c r="AO17" s="89">
        <f>COUNTIFS('Time Calc'!$J$8:$J$294,'Daily MP &amp; Time Status'!$B17,'Time Calc'!BB$8:BB$294,"&gt;0")</f>
        <v>0</v>
      </c>
      <c r="AP17" s="89">
        <f>COUNTIFS('Time Calc'!$J$8:$J$294,'Daily MP &amp; Time Status'!$B17,'Time Calc'!BC$8:BC$294,"&gt;0")</f>
        <v>4</v>
      </c>
      <c r="AQ17" s="89">
        <f t="shared" si="47"/>
        <v>4</v>
      </c>
      <c r="AR17" s="89"/>
      <c r="AS17" s="90">
        <f>COUNTIFS('Time Calc'!$J$8:$J$294,'Daily MP &amp; Time Status'!$B17,'Time Calc'!BE$8:BE$294,"&gt;0")-AT17</f>
        <v>4</v>
      </c>
      <c r="AT17" s="90">
        <f>COUNTIFS('Time Calc'!$J$8:$J$294,'Daily MP &amp; Time Status'!$B17,'Time Calc'!$G$8:$G$294,AT$9,'Time Calc'!BE$8:BE$294,"&gt;0")</f>
        <v>0</v>
      </c>
      <c r="AU17" s="90">
        <f t="shared" si="48"/>
        <v>4</v>
      </c>
      <c r="AV17" s="89">
        <f>COUNTIFS('Time Calc'!$J$8:$J$294,'Daily MP &amp; Time Status'!$B17,'Time Calc'!BI$8:BI$294,"&gt;0")</f>
        <v>4</v>
      </c>
      <c r="AW17" s="89">
        <f>COUNTIFS('Time Calc'!$J$8:$J$294,'Daily MP &amp; Time Status'!$B17,'Time Calc'!BJ$8:BJ$294,"&gt;0")</f>
        <v>0</v>
      </c>
      <c r="AX17" s="89">
        <f t="shared" si="49"/>
        <v>4</v>
      </c>
      <c r="AY17" s="89"/>
      <c r="AZ17" s="90">
        <f>COUNTIFS('Time Calc'!$J$8:$J$294,'Daily MP &amp; Time Status'!$B17,'Time Calc'!BL$8:BL$294,"&gt;0")-BA17</f>
        <v>4</v>
      </c>
      <c r="BA17" s="90">
        <f>COUNTIFS('Time Calc'!$J$8:$J$294,'Daily MP &amp; Time Status'!$B17,'Time Calc'!$G$8:$G$294,BA$9,'Time Calc'!BL$8:BL$294,"&gt;0")</f>
        <v>0</v>
      </c>
      <c r="BB17" s="90">
        <f t="shared" si="50"/>
        <v>4</v>
      </c>
      <c r="BC17" s="89">
        <f>COUNTIFS('Time Calc'!$J$8:$J$294,'Daily MP &amp; Time Status'!$B17,'Time Calc'!BP$8:BP$294,"&gt;0")</f>
        <v>4</v>
      </c>
      <c r="BD17" s="89">
        <f>COUNTIFS('Time Calc'!$J$8:$J$294,'Daily MP &amp; Time Status'!$B17,'Time Calc'!BQ$8:BQ$294,"&gt;0")</f>
        <v>0</v>
      </c>
      <c r="BE17" s="89">
        <f t="shared" si="51"/>
        <v>4</v>
      </c>
      <c r="BF17" s="89"/>
      <c r="BG17" s="90">
        <f>COUNTIFS('Time Calc'!$J$8:$J$294,'Daily MP &amp; Time Status'!$B17,'Time Calc'!BS$8:BS$294,"&gt;0")-BH17</f>
        <v>4</v>
      </c>
      <c r="BH17" s="90">
        <f>COUNTIFS('Time Calc'!$J$8:$J$294,'Daily MP &amp; Time Status'!$B17,'Time Calc'!$G$8:$G$294,BH$9,'Time Calc'!BS$8:BS$294,"&gt;0")</f>
        <v>0</v>
      </c>
      <c r="BI17" s="90">
        <f t="shared" si="52"/>
        <v>4</v>
      </c>
      <c r="BJ17" s="89">
        <f>COUNTIFS('Time Calc'!$J$8:$J$294,'Daily MP &amp; Time Status'!$B17,'Time Calc'!BW$8:BW$294,"&gt;0")</f>
        <v>4</v>
      </c>
      <c r="BK17" s="89">
        <f>COUNTIFS('Time Calc'!$J$8:$J$294,'Daily MP &amp; Time Status'!$B17,'Time Calc'!BX$8:BX$294,"&gt;0")</f>
        <v>0</v>
      </c>
      <c r="BL17" s="89">
        <f t="shared" si="53"/>
        <v>4</v>
      </c>
      <c r="BM17" s="89"/>
      <c r="BN17" s="90">
        <f>COUNTIFS('Time Calc'!$J$8:$J$294,'Daily MP &amp; Time Status'!$B17,'Time Calc'!BZ$8:BZ$294,"&gt;0")-BO17</f>
        <v>4</v>
      </c>
      <c r="BO17" s="90">
        <f>COUNTIFS('Time Calc'!$J$8:$J$294,'Daily MP &amp; Time Status'!$B17,'Time Calc'!$G$8:$G$294,BO$9,'Time Calc'!BZ$8:BZ$294,"&gt;0")</f>
        <v>0</v>
      </c>
      <c r="BP17" s="90">
        <f t="shared" si="54"/>
        <v>4</v>
      </c>
      <c r="BQ17" s="89">
        <f>COUNTIFS('Time Calc'!$J$8:$J$294,'Daily MP &amp; Time Status'!$B17,'Time Calc'!CD$8:CD$294,"&gt;0")</f>
        <v>4</v>
      </c>
      <c r="BR17" s="89">
        <f>COUNTIFS('Time Calc'!$J$8:$J$294,'Daily MP &amp; Time Status'!$B17,'Time Calc'!CE$8:CE$294,"&gt;0")</f>
        <v>0</v>
      </c>
      <c r="BS17" s="89">
        <f t="shared" si="55"/>
        <v>4</v>
      </c>
      <c r="BT17" s="89"/>
      <c r="BU17" s="90">
        <f>COUNTIFS('Time Calc'!$J$8:$J$294,'Daily MP &amp; Time Status'!$B17,'Time Calc'!CG$8:CG$294,"&gt;0")-BV17</f>
        <v>4</v>
      </c>
      <c r="BV17" s="90">
        <f>COUNTIFS('Time Calc'!$J$8:$J$294,'Daily MP &amp; Time Status'!$B17,'Time Calc'!$G$8:$G$294,BV$9,'Time Calc'!CG$8:CG$294,"&gt;0")</f>
        <v>0</v>
      </c>
      <c r="BW17" s="90">
        <f t="shared" si="56"/>
        <v>4</v>
      </c>
      <c r="BX17" s="89">
        <f>COUNTIFS('Time Calc'!$J$8:$J$294,'Daily MP &amp; Time Status'!$B17,'Time Calc'!CK$8:CK$294,"&gt;0")</f>
        <v>4</v>
      </c>
      <c r="BY17" s="89">
        <f>COUNTIFS('Time Calc'!$J$8:$J$294,'Daily MP &amp; Time Status'!$B17,'Time Calc'!CL$8:CL$294,"&gt;0")</f>
        <v>0</v>
      </c>
      <c r="BZ17" s="89">
        <f t="shared" si="57"/>
        <v>4</v>
      </c>
      <c r="CA17" s="89"/>
      <c r="CB17" s="90">
        <f>COUNTIFS('Time Calc'!$J$8:$J$294,'Daily MP &amp; Time Status'!$B17,'Time Calc'!CN$8:CN$294,"&gt;0")-CC17</f>
        <v>4</v>
      </c>
      <c r="CC17" s="90">
        <f>COUNTIFS('Time Calc'!$J$8:$J$294,'Daily MP &amp; Time Status'!$B17,'Time Calc'!$G$8:$G$294,CC$9,'Time Calc'!CN$8:CN$294,"&gt;0")</f>
        <v>0</v>
      </c>
      <c r="CD17" s="90">
        <f t="shared" si="58"/>
        <v>4</v>
      </c>
      <c r="CE17" s="89">
        <f>COUNTIFS('Time Calc'!$J$8:$J$294,'Daily MP &amp; Time Status'!$B17,'Time Calc'!CR$8:CR$294,"&gt;0")</f>
        <v>4</v>
      </c>
      <c r="CF17" s="89">
        <f>COUNTIFS('Time Calc'!$J$8:$J$294,'Daily MP &amp; Time Status'!$B17,'Time Calc'!CS$8:CS$294,"&gt;0")</f>
        <v>4</v>
      </c>
      <c r="CG17" s="89">
        <f t="shared" si="59"/>
        <v>8</v>
      </c>
      <c r="CH17" s="89"/>
      <c r="CI17" s="90">
        <f>COUNTIFS('Time Calc'!$J$8:$J$294,'Daily MP &amp; Time Status'!$B17,'Time Calc'!CU$8:CU$294,"&gt;0")-CJ17</f>
        <v>3</v>
      </c>
      <c r="CJ17" s="90">
        <f>COUNTIFS('Time Calc'!$J$8:$J$294,'Daily MP &amp; Time Status'!$B17,'Time Calc'!$G$8:$G$294,CJ$9,'Time Calc'!CU$8:CU$294,"&gt;0")</f>
        <v>0</v>
      </c>
      <c r="CK17" s="90">
        <f t="shared" si="60"/>
        <v>3</v>
      </c>
      <c r="CL17" s="89">
        <f>COUNTIFS('Time Calc'!$J$8:$J$294,'Daily MP &amp; Time Status'!$B17,'Time Calc'!CY$8:CY$294,"&gt;0")</f>
        <v>0</v>
      </c>
      <c r="CM17" s="89">
        <f>COUNTIFS('Time Calc'!$J$8:$J$294,'Daily MP &amp; Time Status'!$B17,'Time Calc'!CZ$8:CZ$294,"&gt;0")</f>
        <v>3</v>
      </c>
      <c r="CN17" s="89">
        <f t="shared" si="61"/>
        <v>3</v>
      </c>
      <c r="CO17" s="89"/>
      <c r="CP17" s="90">
        <f>COUNTIFS('Time Calc'!$J$8:$J$294,'Daily MP &amp; Time Status'!$B17,'Time Calc'!DB$8:DB$294,"&gt;0")-CQ17</f>
        <v>4</v>
      </c>
      <c r="CQ17" s="90">
        <f>COUNTIFS('Time Calc'!$J$8:$J$294,'Daily MP &amp; Time Status'!$B17,'Time Calc'!$G$8:$G$294,CQ$9,'Time Calc'!DB$8:DB$294,"&gt;0")</f>
        <v>0</v>
      </c>
      <c r="CR17" s="90">
        <f t="shared" si="62"/>
        <v>4</v>
      </c>
      <c r="CS17" s="89">
        <f>COUNTIFS('Time Calc'!$J$8:$J$294,'Daily MP &amp; Time Status'!$B17,'Time Calc'!DF$8:DF$294,"&gt;0")</f>
        <v>4</v>
      </c>
      <c r="CT17" s="89">
        <f>COUNTIFS('Time Calc'!$J$8:$J$294,'Daily MP &amp; Time Status'!$B17,'Time Calc'!DG$8:DG$294,"&gt;0")</f>
        <v>4</v>
      </c>
      <c r="CU17" s="89">
        <f t="shared" si="63"/>
        <v>8</v>
      </c>
      <c r="CV17" s="89"/>
      <c r="CW17" s="90">
        <f>COUNTIFS('Time Calc'!$J$8:$J$294,'Daily MP &amp; Time Status'!$B17,'Time Calc'!DI$8:DI$294,"&gt;0")-CX17</f>
        <v>4</v>
      </c>
      <c r="CX17" s="90">
        <f>COUNTIFS('Time Calc'!$J$8:$J$294,'Daily MP &amp; Time Status'!$B17,'Time Calc'!$G$8:$G$294,CX$9,'Time Calc'!DI$8:DI$294,"&gt;0")</f>
        <v>0</v>
      </c>
      <c r="CY17" s="90">
        <f t="shared" si="64"/>
        <v>4</v>
      </c>
      <c r="CZ17" s="89">
        <f>COUNTIFS('Time Calc'!$J$8:$J$294,'Daily MP &amp; Time Status'!$B17,'Time Calc'!DM$8:DM$294,"&gt;0")</f>
        <v>4</v>
      </c>
      <c r="DA17" s="89">
        <f>COUNTIFS('Time Calc'!$J$8:$J$294,'Daily MP &amp; Time Status'!$B17,'Time Calc'!DN$8:DN$294,"&gt;0")</f>
        <v>0</v>
      </c>
      <c r="DB17" s="89">
        <f t="shared" si="65"/>
        <v>4</v>
      </c>
      <c r="DC17" s="89"/>
      <c r="DD17" s="90">
        <f>COUNTIFS('Time Calc'!$J$8:$J$294,'Daily MP &amp; Time Status'!$B17,'Time Calc'!DP$8:DP$294,"&gt;0")-DE17</f>
        <v>4</v>
      </c>
      <c r="DE17" s="90">
        <f>COUNTIFS('Time Calc'!$J$8:$J$294,'Daily MP &amp; Time Status'!$B17,'Time Calc'!$G$8:$G$294,DE$9,'Time Calc'!DP$8:DP$294,"&gt;0")</f>
        <v>0</v>
      </c>
      <c r="DF17" s="90">
        <f t="shared" si="66"/>
        <v>4</v>
      </c>
      <c r="DG17" s="89">
        <f>COUNTIFS('Time Calc'!$J$8:$J$294,'Daily MP &amp; Time Status'!$B17,'Time Calc'!DT$8:DT$294,"&gt;0")</f>
        <v>4</v>
      </c>
      <c r="DH17" s="89">
        <f>COUNTIFS('Time Calc'!$J$8:$J$294,'Daily MP &amp; Time Status'!$B17,'Time Calc'!DU$8:DU$294,"&gt;0")</f>
        <v>0</v>
      </c>
      <c r="DI17" s="89">
        <f t="shared" si="67"/>
        <v>4</v>
      </c>
      <c r="DJ17" s="89"/>
      <c r="DK17" s="90">
        <f>COUNTIFS('Time Calc'!$J$8:$J$294,'Daily MP &amp; Time Status'!$B17,'Time Calc'!DW$8:DW$294,"&gt;0")-DL17</f>
        <v>4</v>
      </c>
      <c r="DL17" s="90">
        <f>COUNTIFS('Time Calc'!$J$8:$J$294,'Daily MP &amp; Time Status'!$B17,'Time Calc'!$G$8:$G$294,DL$9,'Time Calc'!DW$8:DW$294,"&gt;0")</f>
        <v>0</v>
      </c>
      <c r="DM17" s="90">
        <f t="shared" si="68"/>
        <v>4</v>
      </c>
      <c r="DN17" s="89">
        <f>COUNTIFS('Time Calc'!$J$8:$J$294,'Daily MP &amp; Time Status'!$B17,'Time Calc'!EA$8:EA$294,"&gt;0")</f>
        <v>4</v>
      </c>
      <c r="DO17" s="89">
        <f>COUNTIFS('Time Calc'!$J$8:$J$294,'Daily MP &amp; Time Status'!$B17,'Time Calc'!EB$8:EB$294,"&gt;0")</f>
        <v>0</v>
      </c>
      <c r="DP17" s="89">
        <f t="shared" si="69"/>
        <v>4</v>
      </c>
      <c r="DQ17" s="89"/>
      <c r="DR17" s="90">
        <f>COUNTIFS('Time Calc'!$J$8:$J$294,'Daily MP &amp; Time Status'!$B17,'Time Calc'!ED$8:ED$294,"&gt;0")-DS17</f>
        <v>7</v>
      </c>
      <c r="DS17" s="90">
        <f>COUNTIFS('Time Calc'!$J$8:$J$294,'Daily MP &amp; Time Status'!$B17,'Time Calc'!$G$8:$G$294,DS$9,'Time Calc'!ED$8:ED$294,"&gt;0")</f>
        <v>0</v>
      </c>
      <c r="DT17" s="90">
        <f t="shared" si="70"/>
        <v>7</v>
      </c>
      <c r="DU17" s="89">
        <f>COUNTIFS('Time Calc'!$J$8:$J$294,'Daily MP &amp; Time Status'!$B17,'Time Calc'!EH$8:EH$294,"&gt;0")</f>
        <v>7</v>
      </c>
      <c r="DV17" s="89">
        <f>COUNTIFS('Time Calc'!$J$8:$J$294,'Daily MP &amp; Time Status'!$B17,'Time Calc'!EI$8:EI$294,"&gt;0")</f>
        <v>7</v>
      </c>
      <c r="DW17" s="89">
        <f t="shared" si="71"/>
        <v>14</v>
      </c>
      <c r="DX17" s="89"/>
      <c r="DY17" s="90">
        <f>COUNTIFS('Time Calc'!$J$8:$J$294,'Daily MP &amp; Time Status'!$B17,'Time Calc'!EK$8:EK$294,"&gt;0")-DZ17</f>
        <v>7</v>
      </c>
      <c r="DZ17" s="90">
        <f>COUNTIFS('Time Calc'!$J$8:$J$294,'Daily MP &amp; Time Status'!$B17,'Time Calc'!$G$8:$G$294,DZ$9,'Time Calc'!EK$8:EK$294,"&gt;0")</f>
        <v>0</v>
      </c>
      <c r="EA17" s="90">
        <f t="shared" si="72"/>
        <v>7</v>
      </c>
      <c r="EB17" s="89">
        <f>COUNTIFS('Time Calc'!$J$8:$J$294,'Daily MP &amp; Time Status'!$B17,'Time Calc'!EO$8:EO$294,"&gt;0")</f>
        <v>7</v>
      </c>
      <c r="EC17" s="89">
        <f>COUNTIFS('Time Calc'!$J$8:$J$294,'Daily MP &amp; Time Status'!$B17,'Time Calc'!EP$8:EP$294,"&gt;0")</f>
        <v>7</v>
      </c>
      <c r="ED17" s="89">
        <f t="shared" si="73"/>
        <v>14</v>
      </c>
      <c r="EE17" s="89"/>
      <c r="EF17" s="90">
        <f>COUNTIFS('Time Calc'!$J$8:$J$294,'Daily MP &amp; Time Status'!$B17,'Time Calc'!ER$8:ER$294,"&gt;0")-EG17</f>
        <v>0</v>
      </c>
      <c r="EG17" s="90">
        <f>COUNTIFS('Time Calc'!$J$8:$J$294,'Daily MP &amp; Time Status'!$B17,'Time Calc'!$G$8:$G$294,EG$9,'Time Calc'!ER$8:ER$294,"&gt;0")</f>
        <v>0</v>
      </c>
      <c r="EH17" s="90">
        <f t="shared" si="74"/>
        <v>0</v>
      </c>
      <c r="EI17" s="89">
        <f>COUNTIFS('Time Calc'!$J$8:$J$294,'Daily MP &amp; Time Status'!$B17,'Time Calc'!EV$8:EV$294,"&gt;0")</f>
        <v>0</v>
      </c>
      <c r="EJ17" s="89">
        <f>COUNTIFS('Time Calc'!$J$8:$J$294,'Daily MP &amp; Time Status'!$B17,'Time Calc'!EW$8:EW$294,"&gt;0")</f>
        <v>0</v>
      </c>
      <c r="EK17" s="89">
        <f t="shared" si="75"/>
        <v>0</v>
      </c>
      <c r="EL17" s="89"/>
      <c r="EM17" s="90">
        <f>COUNTIFS('Time Calc'!$J$8:$J$294,'Daily MP &amp; Time Status'!$B17,'Time Calc'!EY$8:EY$294,"&gt;0")-EN17</f>
        <v>7</v>
      </c>
      <c r="EN17" s="90">
        <f>COUNTIFS('Time Calc'!$J$8:$J$294,'Daily MP &amp; Time Status'!$B17,'Time Calc'!$G$8:$G$294,EN$9,'Time Calc'!EY$8:EY$294,"&gt;0")</f>
        <v>0</v>
      </c>
      <c r="EO17" s="90">
        <f t="shared" si="76"/>
        <v>7</v>
      </c>
      <c r="EP17" s="89">
        <f>COUNTIFS('Time Calc'!$J$8:$J$294,'Daily MP &amp; Time Status'!$B17,'Time Calc'!FC$8:FC$294,"&gt;0")</f>
        <v>7</v>
      </c>
      <c r="EQ17" s="89">
        <f>COUNTIFS('Time Calc'!$J$8:$J$294,'Daily MP &amp; Time Status'!$B17,'Time Calc'!FD$8:FD$294,"&gt;0")</f>
        <v>7</v>
      </c>
      <c r="ER17" s="89">
        <f t="shared" si="77"/>
        <v>14</v>
      </c>
      <c r="ES17" s="89"/>
      <c r="ET17" s="90">
        <f>COUNTIFS('Time Calc'!$J$8:$J$294,'Daily MP &amp; Time Status'!$B17,'Time Calc'!FF$8:FF$294,"&gt;0")-EU17</f>
        <v>7</v>
      </c>
      <c r="EU17" s="90">
        <f>COUNTIFS('Time Calc'!$J$8:$J$294,'Daily MP &amp; Time Status'!$B17,'Time Calc'!$G$8:$G$294,EU$9,'Time Calc'!FF$8:FF$294,"&gt;0")</f>
        <v>0</v>
      </c>
      <c r="EV17" s="90">
        <f t="shared" si="78"/>
        <v>7</v>
      </c>
      <c r="EW17" s="89">
        <f>COUNTIFS('Time Calc'!$J$8:$J$294,'Daily MP &amp; Time Status'!$B17,'Time Calc'!FJ$8:FJ$294,"&gt;0")</f>
        <v>0</v>
      </c>
      <c r="EX17" s="89">
        <f>COUNTIFS('Time Calc'!$J$8:$J$294,'Daily MP &amp; Time Status'!$B17,'Time Calc'!FK$8:FK$294,"&gt;0")</f>
        <v>0</v>
      </c>
      <c r="EY17" s="89">
        <f t="shared" si="79"/>
        <v>0</v>
      </c>
      <c r="EZ17" s="89"/>
      <c r="FA17" s="90">
        <f>COUNTIFS('Time Calc'!$J$8:$J$294,'Daily MP &amp; Time Status'!$B17,'Time Calc'!FM$8:FM$294,"&gt;0")-FB17</f>
        <v>0</v>
      </c>
      <c r="FB17" s="90">
        <f>COUNTIFS('Time Calc'!$J$8:$J$294,'Daily MP &amp; Time Status'!$B17,'Time Calc'!$G$8:$G$294,FB$9,'Time Calc'!FM$8:FM$294,"&gt;0")</f>
        <v>0</v>
      </c>
      <c r="FC17" s="90">
        <f t="shared" si="80"/>
        <v>0</v>
      </c>
      <c r="FD17" s="89">
        <f>COUNTIFS('Time Calc'!$J$8:$J$294,'Daily MP &amp; Time Status'!$B17,'Time Calc'!FQ$8:FQ$294,"&gt;0")</f>
        <v>0</v>
      </c>
      <c r="FE17" s="89">
        <f>COUNTIFS('Time Calc'!$J$8:$J$294,'Daily MP &amp; Time Status'!$B17,'Time Calc'!FR$8:FR$294,"&gt;0")</f>
        <v>0</v>
      </c>
      <c r="FF17" s="89">
        <f t="shared" si="81"/>
        <v>0</v>
      </c>
      <c r="FG17" s="89"/>
      <c r="FH17" s="90">
        <f>COUNTIFS('Time Calc'!$J$8:$J$294,'Daily MP &amp; Time Status'!$B17,'Time Calc'!FT$8:FT$294,"&gt;0")-FI17</f>
        <v>0</v>
      </c>
      <c r="FI17" s="90">
        <f>COUNTIFS('Time Calc'!$J$8:$J$294,'Daily MP &amp; Time Status'!$B17,'Time Calc'!$G$8:$G$294,FI$9,'Time Calc'!FT$8:FT$294,"&gt;0")</f>
        <v>0</v>
      </c>
      <c r="FJ17" s="90">
        <f t="shared" si="82"/>
        <v>0</v>
      </c>
      <c r="FK17" s="89">
        <f>COUNTIFS('Time Calc'!$J$8:$J$294,'Daily MP &amp; Time Status'!$B17,'Time Calc'!FX$8:FX$294,"&gt;0")</f>
        <v>0</v>
      </c>
      <c r="FL17" s="89">
        <f>COUNTIFS('Time Calc'!$J$8:$J$294,'Daily MP &amp; Time Status'!$B17,'Time Calc'!FY$8:FY$294,"&gt;0")</f>
        <v>0</v>
      </c>
      <c r="FM17" s="89">
        <f t="shared" si="83"/>
        <v>0</v>
      </c>
      <c r="FN17" s="89"/>
      <c r="FO17" s="90">
        <f>COUNTIFS('Time Calc'!$J$8:$J$294,'Daily MP &amp; Time Status'!$B17,'Time Calc'!GA$8:GA$294,"&gt;0")-FP17</f>
        <v>0</v>
      </c>
      <c r="FP17" s="90">
        <f>COUNTIFS('Time Calc'!$J$8:$J$294,'Daily MP &amp; Time Status'!$B17,'Time Calc'!$G$8:$G$294,FP$9,'Time Calc'!GA$8:GA$294,"&gt;0")</f>
        <v>0</v>
      </c>
      <c r="FQ17" s="90">
        <f t="shared" si="84"/>
        <v>0</v>
      </c>
      <c r="FR17" s="89">
        <f>COUNTIFS('Time Calc'!$J$8:$J$294,'Daily MP &amp; Time Status'!$B17,'Time Calc'!GE$8:GE$294,"&gt;0")</f>
        <v>0</v>
      </c>
      <c r="FS17" s="89">
        <f>COUNTIFS('Time Calc'!$J$8:$J$294,'Daily MP &amp; Time Status'!$B17,'Time Calc'!GF$8:GF$294,"&gt;0")</f>
        <v>0</v>
      </c>
      <c r="FT17" s="89">
        <f t="shared" si="85"/>
        <v>0</v>
      </c>
      <c r="FU17" s="89"/>
      <c r="FV17" s="90">
        <f>COUNTIFS('Time Calc'!$J$8:$J$294,'Daily MP &amp; Time Status'!$B17,'Time Calc'!GH$8:GH$294,"&gt;0")-FW17</f>
        <v>0</v>
      </c>
      <c r="FW17" s="90">
        <f>COUNTIFS('Time Calc'!$J$8:$J$294,'Daily MP &amp; Time Status'!$B17,'Time Calc'!$G$8:$G$294,FW$9,'Time Calc'!GH$8:GH$294,"&gt;0")</f>
        <v>0</v>
      </c>
      <c r="FX17" s="90">
        <f t="shared" si="86"/>
        <v>0</v>
      </c>
      <c r="FY17" s="89">
        <f>COUNTIFS('Time Calc'!$J$8:$J$294,'Daily MP &amp; Time Status'!$B17,'Time Calc'!GL$8:GL$294,"&gt;0")</f>
        <v>0</v>
      </c>
      <c r="FZ17" s="89">
        <f>COUNTIFS('Time Calc'!$J$8:$J$294,'Daily MP &amp; Time Status'!$B17,'Time Calc'!GM$8:GM$294,"&gt;0")</f>
        <v>0</v>
      </c>
      <c r="GA17" s="89">
        <f t="shared" si="87"/>
        <v>0</v>
      </c>
      <c r="GB17" s="89"/>
      <c r="GC17" s="90">
        <f>COUNTIFS('Time Calc'!$J$8:$J$294,'Daily MP &amp; Time Status'!$B17,'Time Calc'!GO$8:GO$294,"&gt;0")-GD17</f>
        <v>0</v>
      </c>
      <c r="GD17" s="90">
        <f>COUNTIFS('Time Calc'!$J$8:$J$294,'Daily MP &amp; Time Status'!$B17,'Time Calc'!$G$8:$G$294,GD$9,'Time Calc'!GO$8:GO$294,"&gt;0")</f>
        <v>0</v>
      </c>
      <c r="GE17" s="90">
        <f t="shared" si="88"/>
        <v>0</v>
      </c>
      <c r="GF17" s="89">
        <f>COUNTIFS('Time Calc'!$J$8:$J$294,'Daily MP &amp; Time Status'!$B17,'Time Calc'!GS$8:GS$294,"&gt;0")</f>
        <v>0</v>
      </c>
      <c r="GG17" s="89">
        <f>COUNTIFS('Time Calc'!$J$8:$J$294,'Daily MP &amp; Time Status'!$B17,'Time Calc'!GT$8:GT$294,"&gt;0")</f>
        <v>0</v>
      </c>
      <c r="GH17" s="89">
        <f t="shared" si="89"/>
        <v>0</v>
      </c>
      <c r="GI17" s="89"/>
      <c r="GJ17" s="90">
        <f>COUNTIFS('Time Calc'!$J$8:$J$294,'Daily MP &amp; Time Status'!$B17,'Time Calc'!GV$8:GV$294,"&gt;0")-GK17</f>
        <v>0</v>
      </c>
      <c r="GK17" s="90">
        <f>COUNTIFS('Time Calc'!$J$8:$J$294,'Daily MP &amp; Time Status'!$B17,'Time Calc'!$G$8:$G$294,GK$9,'Time Calc'!GV$8:GV$294,"&gt;0")</f>
        <v>0</v>
      </c>
      <c r="GL17" s="90">
        <f t="shared" si="90"/>
        <v>0</v>
      </c>
      <c r="GM17" s="89">
        <f>COUNTIFS('Time Calc'!$J$8:$J$294,'Daily MP &amp; Time Status'!$B17,'Time Calc'!GZ$8:GZ$294,"&gt;0")</f>
        <v>0</v>
      </c>
      <c r="GN17" s="89">
        <f>COUNTIFS('Time Calc'!$J$8:$J$294,'Daily MP &amp; Time Status'!$B17,'Time Calc'!HA$8:HA$294,"&gt;0")</f>
        <v>0</v>
      </c>
      <c r="GO17" s="89">
        <f t="shared" si="91"/>
        <v>0</v>
      </c>
      <c r="GP17" s="89"/>
      <c r="GQ17" s="90">
        <f>COUNTIFS('Time Calc'!$J$8:$J$294,'Daily MP &amp; Time Status'!$B17,'Time Calc'!HC$8:HC$294,"&gt;0")-GR17</f>
        <v>0</v>
      </c>
      <c r="GR17" s="90">
        <f>COUNTIFS('Time Calc'!$J$8:$J$294,'Daily MP &amp; Time Status'!$B17,'Time Calc'!$G$8:$G$294,GR$9,'Time Calc'!HC$8:HC$294,"&gt;0")</f>
        <v>0</v>
      </c>
      <c r="GS17" s="90">
        <f t="shared" si="92"/>
        <v>0</v>
      </c>
      <c r="GT17" s="89">
        <f>COUNTIFS('Time Calc'!$J$8:$J$294,'Daily MP &amp; Time Status'!$B17,'Time Calc'!HG$8:HG$294,"&gt;0")</f>
        <v>0</v>
      </c>
      <c r="GU17" s="89">
        <f>COUNTIFS('Time Calc'!$J$8:$J$294,'Daily MP &amp; Time Status'!$B17,'Time Calc'!HH$8:HH$294,"&gt;0")</f>
        <v>0</v>
      </c>
      <c r="GV17" s="89">
        <f t="shared" si="93"/>
        <v>0</v>
      </c>
      <c r="GW17" s="89"/>
      <c r="GX17" s="90">
        <f>COUNTIFS('Time Calc'!$J$8:$J$294,'Daily MP &amp; Time Status'!$B17,'Time Calc'!HJ$8:HJ$294,"&gt;0")-GY17</f>
        <v>0</v>
      </c>
      <c r="GY17" s="90">
        <f>COUNTIFS('Time Calc'!$J$8:$J$294,'Daily MP &amp; Time Status'!$B17,'Time Calc'!$G$8:$G$294,GY$9,'Time Calc'!HJ$8:HJ$294,"&gt;0")</f>
        <v>0</v>
      </c>
      <c r="GZ17" s="90">
        <f t="shared" si="94"/>
        <v>0</v>
      </c>
      <c r="HA17" s="89">
        <f>COUNTIFS('Time Calc'!$J$8:$J$294,'Daily MP &amp; Time Status'!$B17,'Time Calc'!HN$8:HN$294,"&gt;0")</f>
        <v>0</v>
      </c>
      <c r="HB17" s="89">
        <f>COUNTIFS('Time Calc'!$J$8:$J$294,'Daily MP &amp; Time Status'!$B17,'Time Calc'!HO$8:HO$294,"&gt;0")</f>
        <v>0</v>
      </c>
      <c r="HC17" s="89">
        <f t="shared" si="95"/>
        <v>0</v>
      </c>
      <c r="HD17" s="89"/>
      <c r="HE17" s="90">
        <f>COUNTIFS('Time Calc'!$J$8:$J$294,'Daily MP &amp; Time Status'!$B17,'Time Calc'!HQ$8:HQ$294,"&gt;0")-HF17</f>
        <v>0</v>
      </c>
      <c r="HF17" s="90">
        <f>COUNTIFS('Time Calc'!$J$8:$J$294,'Daily MP &amp; Time Status'!$B17,'Time Calc'!$G$8:$G$294,HF$9,'Time Calc'!HQ$8:HQ$294,"&gt;0")</f>
        <v>0</v>
      </c>
      <c r="HG17" s="90">
        <f t="shared" si="96"/>
        <v>0</v>
      </c>
      <c r="HH17" s="89">
        <f>COUNTIFS('Time Calc'!$J$8:$J$294,'Daily MP &amp; Time Status'!$B17,'Time Calc'!HU$8:HU$294,"&gt;0")</f>
        <v>0</v>
      </c>
      <c r="HI17" s="89">
        <f>COUNTIFS('Time Calc'!$J$8:$J$294,'Daily MP &amp; Time Status'!$B17,'Time Calc'!HV$8:HV$294,"&gt;0")</f>
        <v>0</v>
      </c>
      <c r="HJ17" s="89">
        <f t="shared" si="97"/>
        <v>0</v>
      </c>
      <c r="HK17" s="89"/>
      <c r="HL17" s="90">
        <f>COUNTIFS('Time Calc'!$J$8:$J$294,'Daily MP &amp; Time Status'!$B17,'Time Calc'!HX$8:HX$294,"&gt;0")-HM17</f>
        <v>0</v>
      </c>
      <c r="HM17" s="90">
        <f>COUNTIFS('Time Calc'!$J$8:$J$294,'Daily MP &amp; Time Status'!$B17,'Time Calc'!$G$8:$G$294,HM$9,'Time Calc'!HX$8:HX$294,"&gt;0")</f>
        <v>0</v>
      </c>
      <c r="HN17" s="90">
        <f t="shared" si="98"/>
        <v>0</v>
      </c>
      <c r="HO17" s="89">
        <f>COUNTIFS('Time Calc'!$J$8:$J$294,'Daily MP &amp; Time Status'!$B17,'Time Calc'!IB$8:IB$294,"&gt;0")</f>
        <v>0</v>
      </c>
      <c r="HP17" s="89">
        <f>COUNTIFS('Time Calc'!$J$8:$J$294,'Daily MP &amp; Time Status'!$B17,'Time Calc'!IC$8:IC$294,"&gt;0")</f>
        <v>0</v>
      </c>
      <c r="HQ17" s="89">
        <f t="shared" si="99"/>
        <v>0</v>
      </c>
      <c r="HR17" s="89"/>
      <c r="HS17" s="90">
        <f>COUNTIFS('Time Calc'!$J$8:$J$294,'Daily MP &amp; Time Status'!$B17,'Time Calc'!IE$8:IE$294,"&gt;0")-HT17</f>
        <v>0</v>
      </c>
      <c r="HT17" s="90">
        <f>COUNTIFS('Time Calc'!$J$8:$J$294,'Daily MP &amp; Time Status'!$B17,'Time Calc'!$G$8:$G$294,HT$9,'Time Calc'!IE$8:IE$294,"&gt;0")</f>
        <v>0</v>
      </c>
      <c r="HU17" s="90">
        <f t="shared" si="100"/>
        <v>0</v>
      </c>
      <c r="HV17" s="89">
        <f>COUNTIFS('Time Calc'!$J$8:$J$294,'Daily MP &amp; Time Status'!$B17,'Time Calc'!II$8:II$294,"&gt;0")</f>
        <v>0</v>
      </c>
      <c r="HW17" s="89">
        <f>COUNTIFS('Time Calc'!$J$8:$J$294,'Daily MP &amp; Time Status'!$B17,'Time Calc'!IJ$8:IJ$294,"&gt;0")</f>
        <v>0</v>
      </c>
      <c r="HX17" s="89">
        <f t="shared" si="101"/>
        <v>0</v>
      </c>
      <c r="HY17" s="89"/>
      <c r="HZ17" s="90">
        <f>COUNTIFS('Time Calc'!$J$8:$J$294,'Daily MP &amp; Time Status'!$B17,'Time Calc'!IL$8:IL$294,"&gt;0")-IA17</f>
        <v>0</v>
      </c>
      <c r="IA17" s="90">
        <f>COUNTIFS('Time Calc'!$J$8:$J$294,'Daily MP &amp; Time Status'!$B17,'Time Calc'!$G$8:$G$294,IA$9,'Time Calc'!IL$8:IL$294,"&gt;0")</f>
        <v>0</v>
      </c>
      <c r="IB17" s="90">
        <f t="shared" si="102"/>
        <v>0</v>
      </c>
      <c r="IC17" s="89">
        <f>COUNTIFS('Time Calc'!$J$8:$J$294,'Daily MP &amp; Time Status'!$B17,'Time Calc'!IP$8:IP$294,"&gt;0")</f>
        <v>0</v>
      </c>
      <c r="ID17" s="89">
        <f>COUNTIFS('Time Calc'!$J$8:$J$294,'Daily MP &amp; Time Status'!$B17,'Time Calc'!IQ$8:IQ$294,"&gt;0")</f>
        <v>0</v>
      </c>
      <c r="IE17" s="89">
        <f t="shared" si="103"/>
        <v>0</v>
      </c>
      <c r="IF17" s="89"/>
      <c r="IG17" s="90">
        <f>COUNTIFS('Time Calc'!$J$8:$J$294,'Daily MP &amp; Time Status'!$B17,'Time Calc'!IS$8:IS$294,"&gt;0")-IH17</f>
        <v>0</v>
      </c>
      <c r="IH17" s="90">
        <f>COUNTIFS('Time Calc'!$J$8:$J$294,'Daily MP &amp; Time Status'!$B17,'Time Calc'!$G$8:$G$294,IH$9,'Time Calc'!IS$8:IS$294,"&gt;0")</f>
        <v>0</v>
      </c>
      <c r="II17" s="90">
        <f t="shared" si="104"/>
        <v>0</v>
      </c>
      <c r="IJ17" s="89">
        <f>COUNTIFS('Time Calc'!$J$8:$J$294,'Daily MP &amp; Time Status'!$B17,'Time Calc'!IW$8:IW$294,"&gt;0")</f>
        <v>0</v>
      </c>
      <c r="IK17" s="89">
        <f>COUNTIFS('Time Calc'!$J$8:$J$294,'Daily MP &amp; Time Status'!$B17,'Time Calc'!IX$8:IX$294,"&gt;0")</f>
        <v>0</v>
      </c>
      <c r="IL17" s="89">
        <f t="shared" si="105"/>
        <v>0</v>
      </c>
      <c r="IM17" s="89"/>
      <c r="IN17" s="90">
        <f>COUNTIFS('Time Calc'!$J$8:$J$294,'Daily MP &amp; Time Status'!$B17,'Time Calc'!IZ$8:IZ$294,"&gt;0")-IO17</f>
        <v>0</v>
      </c>
      <c r="IO17" s="90">
        <f>COUNTIFS('Time Calc'!$J$8:$J$294,'Daily MP &amp; Time Status'!$B17,'Time Calc'!$G$8:$G$294,IO$9,'Time Calc'!IZ$8:IZ$294,"&gt;0")</f>
        <v>0</v>
      </c>
      <c r="IP17" s="90">
        <f t="shared" si="106"/>
        <v>0</v>
      </c>
      <c r="IQ17" s="89">
        <f>COUNTIFS('Time Calc'!$J$8:$J$294,'Daily MP &amp; Time Status'!$B17,'Time Calc'!JD$8:JD$294,"&gt;0")</f>
        <v>0</v>
      </c>
      <c r="IR17" s="89">
        <f>COUNTIFS('Time Calc'!$J$8:$J$294,'Daily MP &amp; Time Status'!$B17,'Time Calc'!JE$8:JE$294,"&gt;0")</f>
        <v>0</v>
      </c>
      <c r="IS17" s="89">
        <f t="shared" si="107"/>
        <v>0</v>
      </c>
      <c r="IT17" s="89"/>
    </row>
    <row r="18" spans="1:254" ht="18" customHeight="1">
      <c r="A18" s="79"/>
      <c r="B18" s="58" t="s">
        <v>8</v>
      </c>
      <c r="C18" s="90">
        <f>COUNTIFS('Time Calc'!$J$8:$J$294,'Daily MP &amp; Time Status'!$B18,'Time Calc'!O$8:O$294,"&gt;0")-D18</f>
        <v>6</v>
      </c>
      <c r="D18" s="90">
        <f>COUNTIFS('Time Calc'!$J$8:$J$294,'Daily MP &amp; Time Status'!$B18,'Time Calc'!$G$8:$G$294,D$9,'Time Calc'!O$8:O$294,"&gt;0")</f>
        <v>0</v>
      </c>
      <c r="E18" s="90">
        <f t="shared" si="36"/>
        <v>6</v>
      </c>
      <c r="F18" s="89">
        <f>COUNTIFS('Time Calc'!$J$8:$J$294,'Daily MP &amp; Time Status'!$B18,'Time Calc'!S$8:S$294,"&gt;0")</f>
        <v>6</v>
      </c>
      <c r="G18" s="89">
        <f>COUNTIFS('Time Calc'!$J$8:$J$294,'Daily MP &amp; Time Status'!$B18,'Time Calc'!T$8:T$294,"&gt;0")</f>
        <v>0</v>
      </c>
      <c r="H18" s="89">
        <f t="shared" si="37"/>
        <v>6</v>
      </c>
      <c r="I18" s="89"/>
      <c r="J18" s="90">
        <f>COUNTIFS('Time Calc'!$J$8:$J$294,'Daily MP &amp; Time Status'!$B18,'Time Calc'!V$8:V$294,"&gt;0")-K18</f>
        <v>6</v>
      </c>
      <c r="K18" s="90">
        <f>COUNTIFS('Time Calc'!$J$8:$J$294,'Daily MP &amp; Time Status'!$B18,'Time Calc'!$G$8:$G$294,K$9,'Time Calc'!V$8:V$294,"&gt;0")</f>
        <v>0</v>
      </c>
      <c r="L18" s="90">
        <f t="shared" si="38"/>
        <v>6</v>
      </c>
      <c r="M18" s="89">
        <f>COUNTIFS('Time Calc'!$J$8:$J$294,'Daily MP &amp; Time Status'!$B18,'Time Calc'!Z$8:Z$294,"&gt;0")</f>
        <v>6</v>
      </c>
      <c r="N18" s="89">
        <f>COUNTIFS('Time Calc'!$J$8:$J$294,'Daily MP &amp; Time Status'!$B18,'Time Calc'!AA$8:AA$294,"&gt;0")</f>
        <v>0</v>
      </c>
      <c r="O18" s="89">
        <f t="shared" si="39"/>
        <v>6</v>
      </c>
      <c r="P18" s="89"/>
      <c r="Q18" s="90">
        <f>COUNTIFS('Time Calc'!$J$8:$J$294,'Daily MP &amp; Time Status'!$B18,'Time Calc'!AC$8:AC$294,"&gt;0")-R18</f>
        <v>6</v>
      </c>
      <c r="R18" s="90">
        <f>COUNTIFS('Time Calc'!$J$8:$J$294,'Daily MP &amp; Time Status'!$B18,'Time Calc'!$G$8:$G$294,R$9,'Time Calc'!AC$8:AC$294,"&gt;0")</f>
        <v>0</v>
      </c>
      <c r="S18" s="90">
        <f t="shared" si="40"/>
        <v>6</v>
      </c>
      <c r="T18" s="89">
        <f>COUNTIFS('Time Calc'!$J$8:$J$294,'Daily MP &amp; Time Status'!$B18,'Time Calc'!AG$8:AG$294,"&gt;0")</f>
        <v>6</v>
      </c>
      <c r="U18" s="89">
        <f>COUNTIFS('Time Calc'!$J$8:$J$294,'Daily MP &amp; Time Status'!$B18,'Time Calc'!AH$8:AH$294,"&gt;0")</f>
        <v>0</v>
      </c>
      <c r="V18" s="89">
        <f t="shared" si="41"/>
        <v>6</v>
      </c>
      <c r="W18" s="89"/>
      <c r="X18" s="90">
        <f>COUNTIFS('Time Calc'!$J$8:$J$294,'Daily MP &amp; Time Status'!$B18,'Time Calc'!AJ$8:AJ$294,"&gt;0")-Y18</f>
        <v>5</v>
      </c>
      <c r="Y18" s="90">
        <f>COUNTIFS('Time Calc'!$J$8:$J$294,'Daily MP &amp; Time Status'!$B18,'Time Calc'!$G$8:$G$294,Y$9,'Time Calc'!AJ$8:AJ$294,"&gt;0")</f>
        <v>0</v>
      </c>
      <c r="Z18" s="90">
        <f t="shared" si="42"/>
        <v>5</v>
      </c>
      <c r="AA18" s="89">
        <f>COUNTIFS('Time Calc'!$J$8:$J$294,'Daily MP &amp; Time Status'!$B18,'Time Calc'!AN$8:AN$294,"&gt;0")</f>
        <v>5</v>
      </c>
      <c r="AB18" s="89">
        <f>COUNTIFS('Time Calc'!$J$8:$J$294,'Daily MP &amp; Time Status'!$B18,'Time Calc'!AO$8:AO$294,"&gt;0")</f>
        <v>0</v>
      </c>
      <c r="AC18" s="89">
        <f t="shared" si="43"/>
        <v>5</v>
      </c>
      <c r="AD18" s="89"/>
      <c r="AE18" s="90">
        <f>COUNTIFS('Time Calc'!$J$8:$J$294,'Daily MP &amp; Time Status'!$B18,'Time Calc'!AQ$8:AQ$294,"&gt;0")-AF18</f>
        <v>6</v>
      </c>
      <c r="AF18" s="90">
        <f>COUNTIFS('Time Calc'!$J$8:$J$294,'Daily MP &amp; Time Status'!$B18,'Time Calc'!$G$8:$G$294,AF$9,'Time Calc'!AQ$8:AQ$294,"&gt;0")</f>
        <v>0</v>
      </c>
      <c r="AG18" s="90">
        <f t="shared" si="44"/>
        <v>6</v>
      </c>
      <c r="AH18" s="89">
        <f>COUNTIFS('Time Calc'!$J$8:$J$294,'Daily MP &amp; Time Status'!$B18,'Time Calc'!AU$8:AU$294,"&gt;0")</f>
        <v>6</v>
      </c>
      <c r="AI18" s="89">
        <f>COUNTIFS('Time Calc'!$J$8:$J$294,'Daily MP &amp; Time Status'!$B18,'Time Calc'!AV$8:AV$294,"&gt;0")</f>
        <v>6</v>
      </c>
      <c r="AJ18" s="89">
        <f t="shared" si="45"/>
        <v>12</v>
      </c>
      <c r="AK18" s="89"/>
      <c r="AL18" s="90">
        <f>COUNTIFS('Time Calc'!$J$8:$J$294,'Daily MP &amp; Time Status'!$B18,'Time Calc'!AX$8:AX$294,"&gt;0")-AM18</f>
        <v>5</v>
      </c>
      <c r="AM18" s="90">
        <f>COUNTIFS('Time Calc'!$J$8:$J$294,'Daily MP &amp; Time Status'!$B18,'Time Calc'!$G$8:$G$294,AM$9,'Time Calc'!AX$8:AX$294,"&gt;0")</f>
        <v>0</v>
      </c>
      <c r="AN18" s="90">
        <f t="shared" si="46"/>
        <v>5</v>
      </c>
      <c r="AO18" s="89">
        <f>COUNTIFS('Time Calc'!$J$8:$J$294,'Daily MP &amp; Time Status'!$B18,'Time Calc'!BB$8:BB$294,"&gt;0")</f>
        <v>0</v>
      </c>
      <c r="AP18" s="89">
        <f>COUNTIFS('Time Calc'!$J$8:$J$294,'Daily MP &amp; Time Status'!$B18,'Time Calc'!BC$8:BC$294,"&gt;0")</f>
        <v>5</v>
      </c>
      <c r="AQ18" s="89">
        <f t="shared" si="47"/>
        <v>5</v>
      </c>
      <c r="AR18" s="89"/>
      <c r="AS18" s="90">
        <f>COUNTIFS('Time Calc'!$J$8:$J$294,'Daily MP &amp; Time Status'!$B18,'Time Calc'!BE$8:BE$294,"&gt;0")-AT18</f>
        <v>6</v>
      </c>
      <c r="AT18" s="90">
        <f>COUNTIFS('Time Calc'!$J$8:$J$294,'Daily MP &amp; Time Status'!$B18,'Time Calc'!$G$8:$G$294,AT$9,'Time Calc'!BE$8:BE$294,"&gt;0")</f>
        <v>0</v>
      </c>
      <c r="AU18" s="90">
        <f t="shared" si="48"/>
        <v>6</v>
      </c>
      <c r="AV18" s="89">
        <f>COUNTIFS('Time Calc'!$J$8:$J$294,'Daily MP &amp; Time Status'!$B18,'Time Calc'!BI$8:BI$294,"&gt;0")</f>
        <v>6</v>
      </c>
      <c r="AW18" s="89">
        <f>COUNTIFS('Time Calc'!$J$8:$J$294,'Daily MP &amp; Time Status'!$B18,'Time Calc'!BJ$8:BJ$294,"&gt;0")</f>
        <v>0</v>
      </c>
      <c r="AX18" s="89">
        <f t="shared" si="49"/>
        <v>6</v>
      </c>
      <c r="AY18" s="89"/>
      <c r="AZ18" s="90">
        <f>COUNTIFS('Time Calc'!$J$8:$J$294,'Daily MP &amp; Time Status'!$B18,'Time Calc'!BL$8:BL$294,"&gt;0")-BA18</f>
        <v>6</v>
      </c>
      <c r="BA18" s="90">
        <f>COUNTIFS('Time Calc'!$J$8:$J$294,'Daily MP &amp; Time Status'!$B18,'Time Calc'!$G$8:$G$294,BA$9,'Time Calc'!BL$8:BL$294,"&gt;0")</f>
        <v>0</v>
      </c>
      <c r="BB18" s="90">
        <f t="shared" si="50"/>
        <v>6</v>
      </c>
      <c r="BC18" s="89">
        <f>COUNTIFS('Time Calc'!$J$8:$J$294,'Daily MP &amp; Time Status'!$B18,'Time Calc'!BP$8:BP$294,"&gt;0")</f>
        <v>6</v>
      </c>
      <c r="BD18" s="89">
        <f>COUNTIFS('Time Calc'!$J$8:$J$294,'Daily MP &amp; Time Status'!$B18,'Time Calc'!BQ$8:BQ$294,"&gt;0")</f>
        <v>0</v>
      </c>
      <c r="BE18" s="89">
        <f t="shared" si="51"/>
        <v>6</v>
      </c>
      <c r="BF18" s="89"/>
      <c r="BG18" s="90">
        <f>COUNTIFS('Time Calc'!$J$8:$J$294,'Daily MP &amp; Time Status'!$B18,'Time Calc'!BS$8:BS$294,"&gt;0")-BH18</f>
        <v>6</v>
      </c>
      <c r="BH18" s="90">
        <f>COUNTIFS('Time Calc'!$J$8:$J$294,'Daily MP &amp; Time Status'!$B18,'Time Calc'!$G$8:$G$294,BH$9,'Time Calc'!BS$8:BS$294,"&gt;0")</f>
        <v>0</v>
      </c>
      <c r="BI18" s="90">
        <f t="shared" si="52"/>
        <v>6</v>
      </c>
      <c r="BJ18" s="89">
        <f>COUNTIFS('Time Calc'!$J$8:$J$294,'Daily MP &amp; Time Status'!$B18,'Time Calc'!BW$8:BW$294,"&gt;0")</f>
        <v>6</v>
      </c>
      <c r="BK18" s="89">
        <f>COUNTIFS('Time Calc'!$J$8:$J$294,'Daily MP &amp; Time Status'!$B18,'Time Calc'!BX$8:BX$294,"&gt;0")</f>
        <v>0</v>
      </c>
      <c r="BL18" s="89">
        <f t="shared" si="53"/>
        <v>6</v>
      </c>
      <c r="BM18" s="89"/>
      <c r="BN18" s="90">
        <f>COUNTIFS('Time Calc'!$J$8:$J$294,'Daily MP &amp; Time Status'!$B18,'Time Calc'!BZ$8:BZ$294,"&gt;0")-BO18</f>
        <v>4</v>
      </c>
      <c r="BO18" s="90">
        <f>COUNTIFS('Time Calc'!$J$8:$J$294,'Daily MP &amp; Time Status'!$B18,'Time Calc'!$G$8:$G$294,BO$9,'Time Calc'!BZ$8:BZ$294,"&gt;0")</f>
        <v>0</v>
      </c>
      <c r="BP18" s="90">
        <f t="shared" si="54"/>
        <v>4</v>
      </c>
      <c r="BQ18" s="89">
        <f>COUNTIFS('Time Calc'!$J$8:$J$294,'Daily MP &amp; Time Status'!$B18,'Time Calc'!CD$8:CD$294,"&gt;0")</f>
        <v>4</v>
      </c>
      <c r="BR18" s="89">
        <f>COUNTIFS('Time Calc'!$J$8:$J$294,'Daily MP &amp; Time Status'!$B18,'Time Calc'!CE$8:CE$294,"&gt;0")</f>
        <v>0</v>
      </c>
      <c r="BS18" s="89">
        <f t="shared" si="55"/>
        <v>4</v>
      </c>
      <c r="BT18" s="89"/>
      <c r="BU18" s="90">
        <f>COUNTIFS('Time Calc'!$J$8:$J$294,'Daily MP &amp; Time Status'!$B18,'Time Calc'!CG$8:CG$294,"&gt;0")-BV18</f>
        <v>5</v>
      </c>
      <c r="BV18" s="90">
        <f>COUNTIFS('Time Calc'!$J$8:$J$294,'Daily MP &amp; Time Status'!$B18,'Time Calc'!$G$8:$G$294,BV$9,'Time Calc'!CG$8:CG$294,"&gt;0")</f>
        <v>0</v>
      </c>
      <c r="BW18" s="90">
        <f t="shared" si="56"/>
        <v>5</v>
      </c>
      <c r="BX18" s="89">
        <f>COUNTIFS('Time Calc'!$J$8:$J$294,'Daily MP &amp; Time Status'!$B18,'Time Calc'!CK$8:CK$294,"&gt;0")</f>
        <v>5</v>
      </c>
      <c r="BY18" s="89">
        <f>COUNTIFS('Time Calc'!$J$8:$J$294,'Daily MP &amp; Time Status'!$B18,'Time Calc'!CL$8:CL$294,"&gt;0")</f>
        <v>4</v>
      </c>
      <c r="BZ18" s="89">
        <f t="shared" si="57"/>
        <v>9</v>
      </c>
      <c r="CA18" s="89"/>
      <c r="CB18" s="90">
        <f>COUNTIFS('Time Calc'!$J$8:$J$294,'Daily MP &amp; Time Status'!$B18,'Time Calc'!CN$8:CN$294,"&gt;0")-CC18</f>
        <v>5</v>
      </c>
      <c r="CC18" s="90">
        <f>COUNTIFS('Time Calc'!$J$8:$J$294,'Daily MP &amp; Time Status'!$B18,'Time Calc'!$G$8:$G$294,CC$9,'Time Calc'!CN$8:CN$294,"&gt;0")</f>
        <v>0</v>
      </c>
      <c r="CD18" s="90">
        <f t="shared" si="58"/>
        <v>5</v>
      </c>
      <c r="CE18" s="89">
        <f>COUNTIFS('Time Calc'!$J$8:$J$294,'Daily MP &amp; Time Status'!$B18,'Time Calc'!CR$8:CR$294,"&gt;0")</f>
        <v>5</v>
      </c>
      <c r="CF18" s="89">
        <f>COUNTIFS('Time Calc'!$J$8:$J$294,'Daily MP &amp; Time Status'!$B18,'Time Calc'!CS$8:CS$294,"&gt;0")</f>
        <v>5</v>
      </c>
      <c r="CG18" s="89">
        <f t="shared" si="59"/>
        <v>10</v>
      </c>
      <c r="CH18" s="89"/>
      <c r="CI18" s="90">
        <f>COUNTIFS('Time Calc'!$J$8:$J$294,'Daily MP &amp; Time Status'!$B18,'Time Calc'!CU$8:CU$294,"&gt;0")-CJ18</f>
        <v>5</v>
      </c>
      <c r="CJ18" s="90">
        <f>COUNTIFS('Time Calc'!$J$8:$J$294,'Daily MP &amp; Time Status'!$B18,'Time Calc'!$G$8:$G$294,CJ$9,'Time Calc'!CU$8:CU$294,"&gt;0")</f>
        <v>0</v>
      </c>
      <c r="CK18" s="90">
        <f t="shared" si="60"/>
        <v>5</v>
      </c>
      <c r="CL18" s="89">
        <f>COUNTIFS('Time Calc'!$J$8:$J$294,'Daily MP &amp; Time Status'!$B18,'Time Calc'!CY$8:CY$294,"&gt;0")</f>
        <v>0</v>
      </c>
      <c r="CM18" s="89">
        <f>COUNTIFS('Time Calc'!$J$8:$J$294,'Daily MP &amp; Time Status'!$B18,'Time Calc'!CZ$8:CZ$294,"&gt;0")</f>
        <v>5</v>
      </c>
      <c r="CN18" s="89">
        <f t="shared" si="61"/>
        <v>5</v>
      </c>
      <c r="CO18" s="89"/>
      <c r="CP18" s="90">
        <f>COUNTIFS('Time Calc'!$J$8:$J$294,'Daily MP &amp; Time Status'!$B18,'Time Calc'!DB$8:DB$294,"&gt;0")-CQ18</f>
        <v>5</v>
      </c>
      <c r="CQ18" s="90">
        <f>COUNTIFS('Time Calc'!$J$8:$J$294,'Daily MP &amp; Time Status'!$B18,'Time Calc'!$G$8:$G$294,CQ$9,'Time Calc'!DB$8:DB$294,"&gt;0")</f>
        <v>0</v>
      </c>
      <c r="CR18" s="90">
        <f t="shared" si="62"/>
        <v>5</v>
      </c>
      <c r="CS18" s="89">
        <f>COUNTIFS('Time Calc'!$J$8:$J$294,'Daily MP &amp; Time Status'!$B18,'Time Calc'!DF$8:DF$294,"&gt;0")</f>
        <v>5</v>
      </c>
      <c r="CT18" s="89">
        <f>COUNTIFS('Time Calc'!$J$8:$J$294,'Daily MP &amp; Time Status'!$B18,'Time Calc'!DG$8:DG$294,"&gt;0")</f>
        <v>5</v>
      </c>
      <c r="CU18" s="89">
        <f t="shared" si="63"/>
        <v>10</v>
      </c>
      <c r="CV18" s="89"/>
      <c r="CW18" s="90">
        <f>COUNTIFS('Time Calc'!$J$8:$J$294,'Daily MP &amp; Time Status'!$B18,'Time Calc'!DI$8:DI$294,"&gt;0")-CX18</f>
        <v>4</v>
      </c>
      <c r="CX18" s="90">
        <f>COUNTIFS('Time Calc'!$J$8:$J$294,'Daily MP &amp; Time Status'!$B18,'Time Calc'!$G$8:$G$294,CX$9,'Time Calc'!DI$8:DI$294,"&gt;0")</f>
        <v>0</v>
      </c>
      <c r="CY18" s="90">
        <f t="shared" si="64"/>
        <v>4</v>
      </c>
      <c r="CZ18" s="89">
        <f>COUNTIFS('Time Calc'!$J$8:$J$294,'Daily MP &amp; Time Status'!$B18,'Time Calc'!DM$8:DM$294,"&gt;0")</f>
        <v>4</v>
      </c>
      <c r="DA18" s="89">
        <f>COUNTIFS('Time Calc'!$J$8:$J$294,'Daily MP &amp; Time Status'!$B18,'Time Calc'!DN$8:DN$294,"&gt;0")</f>
        <v>0</v>
      </c>
      <c r="DB18" s="89">
        <f t="shared" si="65"/>
        <v>4</v>
      </c>
      <c r="DC18" s="89"/>
      <c r="DD18" s="90">
        <f>COUNTIFS('Time Calc'!$J$8:$J$294,'Daily MP &amp; Time Status'!$B18,'Time Calc'!DP$8:DP$294,"&gt;0")-DE18</f>
        <v>5</v>
      </c>
      <c r="DE18" s="90">
        <f>COUNTIFS('Time Calc'!$J$8:$J$294,'Daily MP &amp; Time Status'!$B18,'Time Calc'!$G$8:$G$294,DE$9,'Time Calc'!DP$8:DP$294,"&gt;0")</f>
        <v>0</v>
      </c>
      <c r="DF18" s="90">
        <f t="shared" si="66"/>
        <v>5</v>
      </c>
      <c r="DG18" s="89">
        <f>COUNTIFS('Time Calc'!$J$8:$J$294,'Daily MP &amp; Time Status'!$B18,'Time Calc'!DT$8:DT$294,"&gt;0")</f>
        <v>5</v>
      </c>
      <c r="DH18" s="89">
        <f>COUNTIFS('Time Calc'!$J$8:$J$294,'Daily MP &amp; Time Status'!$B18,'Time Calc'!DU$8:DU$294,"&gt;0")</f>
        <v>0</v>
      </c>
      <c r="DI18" s="89">
        <f t="shared" si="67"/>
        <v>5</v>
      </c>
      <c r="DJ18" s="89"/>
      <c r="DK18" s="90">
        <f>COUNTIFS('Time Calc'!$J$8:$J$294,'Daily MP &amp; Time Status'!$B18,'Time Calc'!DW$8:DW$294,"&gt;0")-DL18</f>
        <v>5</v>
      </c>
      <c r="DL18" s="90">
        <f>COUNTIFS('Time Calc'!$J$8:$J$294,'Daily MP &amp; Time Status'!$B18,'Time Calc'!$G$8:$G$294,DL$9,'Time Calc'!DW$8:DW$294,"&gt;0")</f>
        <v>0</v>
      </c>
      <c r="DM18" s="90">
        <f t="shared" si="68"/>
        <v>5</v>
      </c>
      <c r="DN18" s="89">
        <f>COUNTIFS('Time Calc'!$J$8:$J$294,'Daily MP &amp; Time Status'!$B18,'Time Calc'!EA$8:EA$294,"&gt;0")</f>
        <v>5</v>
      </c>
      <c r="DO18" s="89">
        <f>COUNTIFS('Time Calc'!$J$8:$J$294,'Daily MP &amp; Time Status'!$B18,'Time Calc'!EB$8:EB$294,"&gt;0")</f>
        <v>0</v>
      </c>
      <c r="DP18" s="89">
        <f t="shared" si="69"/>
        <v>5</v>
      </c>
      <c r="DQ18" s="89"/>
      <c r="DR18" s="90">
        <f>COUNTIFS('Time Calc'!$J$8:$J$294,'Daily MP &amp; Time Status'!$B18,'Time Calc'!ED$8:ED$294,"&gt;0")-DS18</f>
        <v>14</v>
      </c>
      <c r="DS18" s="90">
        <f>COUNTIFS('Time Calc'!$J$8:$J$294,'Daily MP &amp; Time Status'!$B18,'Time Calc'!$G$8:$G$294,DS$9,'Time Calc'!ED$8:ED$294,"&gt;0")</f>
        <v>0</v>
      </c>
      <c r="DT18" s="90">
        <f t="shared" si="70"/>
        <v>14</v>
      </c>
      <c r="DU18" s="89">
        <f>COUNTIFS('Time Calc'!$J$8:$J$294,'Daily MP &amp; Time Status'!$B18,'Time Calc'!EH$8:EH$294,"&gt;0")</f>
        <v>14</v>
      </c>
      <c r="DV18" s="89">
        <f>COUNTIFS('Time Calc'!$J$8:$J$294,'Daily MP &amp; Time Status'!$B18,'Time Calc'!EI$8:EI$294,"&gt;0")</f>
        <v>14</v>
      </c>
      <c r="DW18" s="89">
        <f t="shared" si="71"/>
        <v>28</v>
      </c>
      <c r="DX18" s="89"/>
      <c r="DY18" s="90">
        <f>COUNTIFS('Time Calc'!$J$8:$J$294,'Daily MP &amp; Time Status'!$B18,'Time Calc'!EK$8:EK$294,"&gt;0")-DZ18</f>
        <v>14</v>
      </c>
      <c r="DZ18" s="90">
        <f>COUNTIFS('Time Calc'!$J$8:$J$294,'Daily MP &amp; Time Status'!$B18,'Time Calc'!$G$8:$G$294,DZ$9,'Time Calc'!EK$8:EK$294,"&gt;0")</f>
        <v>0</v>
      </c>
      <c r="EA18" s="90">
        <f t="shared" si="72"/>
        <v>14</v>
      </c>
      <c r="EB18" s="89">
        <f>COUNTIFS('Time Calc'!$J$8:$J$294,'Daily MP &amp; Time Status'!$B18,'Time Calc'!EO$8:EO$294,"&gt;0")</f>
        <v>14</v>
      </c>
      <c r="EC18" s="89">
        <f>COUNTIFS('Time Calc'!$J$8:$J$294,'Daily MP &amp; Time Status'!$B18,'Time Calc'!EP$8:EP$294,"&gt;0")</f>
        <v>14</v>
      </c>
      <c r="ED18" s="89">
        <f t="shared" si="73"/>
        <v>28</v>
      </c>
      <c r="EE18" s="89"/>
      <c r="EF18" s="90">
        <f>COUNTIFS('Time Calc'!$J$8:$J$294,'Daily MP &amp; Time Status'!$B18,'Time Calc'!ER$8:ER$294,"&gt;0")-EG18</f>
        <v>0</v>
      </c>
      <c r="EG18" s="90">
        <f>COUNTIFS('Time Calc'!$J$8:$J$294,'Daily MP &amp; Time Status'!$B18,'Time Calc'!$G$8:$G$294,EG$9,'Time Calc'!ER$8:ER$294,"&gt;0")</f>
        <v>0</v>
      </c>
      <c r="EH18" s="90">
        <f t="shared" si="74"/>
        <v>0</v>
      </c>
      <c r="EI18" s="89">
        <f>COUNTIFS('Time Calc'!$J$8:$J$294,'Daily MP &amp; Time Status'!$B18,'Time Calc'!EV$8:EV$294,"&gt;0")</f>
        <v>0</v>
      </c>
      <c r="EJ18" s="89">
        <f>COUNTIFS('Time Calc'!$J$8:$J$294,'Daily MP &amp; Time Status'!$B18,'Time Calc'!EW$8:EW$294,"&gt;0")</f>
        <v>0</v>
      </c>
      <c r="EK18" s="89">
        <f t="shared" si="75"/>
        <v>0</v>
      </c>
      <c r="EL18" s="89"/>
      <c r="EM18" s="90">
        <f>COUNTIFS('Time Calc'!$J$8:$J$294,'Daily MP &amp; Time Status'!$B18,'Time Calc'!EY$8:EY$294,"&gt;0")-EN18</f>
        <v>14</v>
      </c>
      <c r="EN18" s="90">
        <f>COUNTIFS('Time Calc'!$J$8:$J$294,'Daily MP &amp; Time Status'!$B18,'Time Calc'!$G$8:$G$294,EN$9,'Time Calc'!EY$8:EY$294,"&gt;0")</f>
        <v>0</v>
      </c>
      <c r="EO18" s="90">
        <f t="shared" si="76"/>
        <v>14</v>
      </c>
      <c r="EP18" s="89">
        <f>COUNTIFS('Time Calc'!$J$8:$J$294,'Daily MP &amp; Time Status'!$B18,'Time Calc'!FC$8:FC$294,"&gt;0")</f>
        <v>14</v>
      </c>
      <c r="EQ18" s="89">
        <f>COUNTIFS('Time Calc'!$J$8:$J$294,'Daily MP &amp; Time Status'!$B18,'Time Calc'!FD$8:FD$294,"&gt;0")</f>
        <v>14</v>
      </c>
      <c r="ER18" s="89">
        <f t="shared" si="77"/>
        <v>28</v>
      </c>
      <c r="ES18" s="89"/>
      <c r="ET18" s="90">
        <f>COUNTIFS('Time Calc'!$J$8:$J$294,'Daily MP &amp; Time Status'!$B18,'Time Calc'!FF$8:FF$294,"&gt;0")-EU18</f>
        <v>14</v>
      </c>
      <c r="EU18" s="90">
        <f>COUNTIFS('Time Calc'!$J$8:$J$294,'Daily MP &amp; Time Status'!$B18,'Time Calc'!$G$8:$G$294,EU$9,'Time Calc'!FF$8:FF$294,"&gt;0")</f>
        <v>0</v>
      </c>
      <c r="EV18" s="90">
        <f t="shared" si="78"/>
        <v>14</v>
      </c>
      <c r="EW18" s="89">
        <f>COUNTIFS('Time Calc'!$J$8:$J$294,'Daily MP &amp; Time Status'!$B18,'Time Calc'!FJ$8:FJ$294,"&gt;0")</f>
        <v>0</v>
      </c>
      <c r="EX18" s="89">
        <f>COUNTIFS('Time Calc'!$J$8:$J$294,'Daily MP &amp; Time Status'!$B18,'Time Calc'!FK$8:FK$294,"&gt;0")</f>
        <v>0</v>
      </c>
      <c r="EY18" s="89">
        <f t="shared" si="79"/>
        <v>0</v>
      </c>
      <c r="EZ18" s="89"/>
      <c r="FA18" s="90">
        <f>COUNTIFS('Time Calc'!$J$8:$J$294,'Daily MP &amp; Time Status'!$B18,'Time Calc'!FM$8:FM$294,"&gt;0")-FB18</f>
        <v>0</v>
      </c>
      <c r="FB18" s="90">
        <f>COUNTIFS('Time Calc'!$J$8:$J$294,'Daily MP &amp; Time Status'!$B18,'Time Calc'!$G$8:$G$294,FB$9,'Time Calc'!FM$8:FM$294,"&gt;0")</f>
        <v>0</v>
      </c>
      <c r="FC18" s="90">
        <f t="shared" si="80"/>
        <v>0</v>
      </c>
      <c r="FD18" s="89">
        <f>COUNTIFS('Time Calc'!$J$8:$J$294,'Daily MP &amp; Time Status'!$B18,'Time Calc'!FQ$8:FQ$294,"&gt;0")</f>
        <v>0</v>
      </c>
      <c r="FE18" s="89">
        <f>COUNTIFS('Time Calc'!$J$8:$J$294,'Daily MP &amp; Time Status'!$B18,'Time Calc'!FR$8:FR$294,"&gt;0")</f>
        <v>0</v>
      </c>
      <c r="FF18" s="89">
        <f t="shared" si="81"/>
        <v>0</v>
      </c>
      <c r="FG18" s="89"/>
      <c r="FH18" s="90">
        <f>COUNTIFS('Time Calc'!$J$8:$J$294,'Daily MP &amp; Time Status'!$B18,'Time Calc'!FT$8:FT$294,"&gt;0")-FI18</f>
        <v>0</v>
      </c>
      <c r="FI18" s="90">
        <f>COUNTIFS('Time Calc'!$J$8:$J$294,'Daily MP &amp; Time Status'!$B18,'Time Calc'!$G$8:$G$294,FI$9,'Time Calc'!FT$8:FT$294,"&gt;0")</f>
        <v>0</v>
      </c>
      <c r="FJ18" s="90">
        <f t="shared" si="82"/>
        <v>0</v>
      </c>
      <c r="FK18" s="89">
        <f>COUNTIFS('Time Calc'!$J$8:$J$294,'Daily MP &amp; Time Status'!$B18,'Time Calc'!FX$8:FX$294,"&gt;0")</f>
        <v>0</v>
      </c>
      <c r="FL18" s="89">
        <f>COUNTIFS('Time Calc'!$J$8:$J$294,'Daily MP &amp; Time Status'!$B18,'Time Calc'!FY$8:FY$294,"&gt;0")</f>
        <v>0</v>
      </c>
      <c r="FM18" s="89">
        <f t="shared" si="83"/>
        <v>0</v>
      </c>
      <c r="FN18" s="89"/>
      <c r="FO18" s="90">
        <f>COUNTIFS('Time Calc'!$J$8:$J$294,'Daily MP &amp; Time Status'!$B18,'Time Calc'!GA$8:GA$294,"&gt;0")-FP18</f>
        <v>0</v>
      </c>
      <c r="FP18" s="90">
        <f>COUNTIFS('Time Calc'!$J$8:$J$294,'Daily MP &amp; Time Status'!$B18,'Time Calc'!$G$8:$G$294,FP$9,'Time Calc'!GA$8:GA$294,"&gt;0")</f>
        <v>0</v>
      </c>
      <c r="FQ18" s="90">
        <f t="shared" si="84"/>
        <v>0</v>
      </c>
      <c r="FR18" s="89">
        <f>COUNTIFS('Time Calc'!$J$8:$J$294,'Daily MP &amp; Time Status'!$B18,'Time Calc'!GE$8:GE$294,"&gt;0")</f>
        <v>0</v>
      </c>
      <c r="FS18" s="89">
        <f>COUNTIFS('Time Calc'!$J$8:$J$294,'Daily MP &amp; Time Status'!$B18,'Time Calc'!GF$8:GF$294,"&gt;0")</f>
        <v>0</v>
      </c>
      <c r="FT18" s="89">
        <f t="shared" si="85"/>
        <v>0</v>
      </c>
      <c r="FU18" s="89"/>
      <c r="FV18" s="90">
        <f>COUNTIFS('Time Calc'!$J$8:$J$294,'Daily MP &amp; Time Status'!$B18,'Time Calc'!GH$8:GH$294,"&gt;0")-FW18</f>
        <v>0</v>
      </c>
      <c r="FW18" s="90">
        <f>COUNTIFS('Time Calc'!$J$8:$J$294,'Daily MP &amp; Time Status'!$B18,'Time Calc'!$G$8:$G$294,FW$9,'Time Calc'!GH$8:GH$294,"&gt;0")</f>
        <v>0</v>
      </c>
      <c r="FX18" s="90">
        <f t="shared" si="86"/>
        <v>0</v>
      </c>
      <c r="FY18" s="89">
        <f>COUNTIFS('Time Calc'!$J$8:$J$294,'Daily MP &amp; Time Status'!$B18,'Time Calc'!GL$8:GL$294,"&gt;0")</f>
        <v>0</v>
      </c>
      <c r="FZ18" s="89">
        <f>COUNTIFS('Time Calc'!$J$8:$J$294,'Daily MP &amp; Time Status'!$B18,'Time Calc'!GM$8:GM$294,"&gt;0")</f>
        <v>0</v>
      </c>
      <c r="GA18" s="89">
        <f t="shared" si="87"/>
        <v>0</v>
      </c>
      <c r="GB18" s="89"/>
      <c r="GC18" s="90">
        <f>COUNTIFS('Time Calc'!$J$8:$J$294,'Daily MP &amp; Time Status'!$B18,'Time Calc'!GO$8:GO$294,"&gt;0")-GD18</f>
        <v>0</v>
      </c>
      <c r="GD18" s="90">
        <f>COUNTIFS('Time Calc'!$J$8:$J$294,'Daily MP &amp; Time Status'!$B18,'Time Calc'!$G$8:$G$294,GD$9,'Time Calc'!GO$8:GO$294,"&gt;0")</f>
        <v>0</v>
      </c>
      <c r="GE18" s="90">
        <f t="shared" si="88"/>
        <v>0</v>
      </c>
      <c r="GF18" s="89">
        <f>COUNTIFS('Time Calc'!$J$8:$J$294,'Daily MP &amp; Time Status'!$B18,'Time Calc'!GS$8:GS$294,"&gt;0")</f>
        <v>0</v>
      </c>
      <c r="GG18" s="89">
        <f>COUNTIFS('Time Calc'!$J$8:$J$294,'Daily MP &amp; Time Status'!$B18,'Time Calc'!GT$8:GT$294,"&gt;0")</f>
        <v>0</v>
      </c>
      <c r="GH18" s="89">
        <f t="shared" si="89"/>
        <v>0</v>
      </c>
      <c r="GI18" s="89"/>
      <c r="GJ18" s="90">
        <f>COUNTIFS('Time Calc'!$J$8:$J$294,'Daily MP &amp; Time Status'!$B18,'Time Calc'!GV$8:GV$294,"&gt;0")-GK18</f>
        <v>0</v>
      </c>
      <c r="GK18" s="90">
        <f>COUNTIFS('Time Calc'!$J$8:$J$294,'Daily MP &amp; Time Status'!$B18,'Time Calc'!$G$8:$G$294,GK$9,'Time Calc'!GV$8:GV$294,"&gt;0")</f>
        <v>0</v>
      </c>
      <c r="GL18" s="90">
        <f t="shared" si="90"/>
        <v>0</v>
      </c>
      <c r="GM18" s="89">
        <f>COUNTIFS('Time Calc'!$J$8:$J$294,'Daily MP &amp; Time Status'!$B18,'Time Calc'!GZ$8:GZ$294,"&gt;0")</f>
        <v>0</v>
      </c>
      <c r="GN18" s="89">
        <f>COUNTIFS('Time Calc'!$J$8:$J$294,'Daily MP &amp; Time Status'!$B18,'Time Calc'!HA$8:HA$294,"&gt;0")</f>
        <v>0</v>
      </c>
      <c r="GO18" s="89">
        <f t="shared" si="91"/>
        <v>0</v>
      </c>
      <c r="GP18" s="89"/>
      <c r="GQ18" s="90">
        <f>COUNTIFS('Time Calc'!$J$8:$J$294,'Daily MP &amp; Time Status'!$B18,'Time Calc'!HC$8:HC$294,"&gt;0")-GR18</f>
        <v>0</v>
      </c>
      <c r="GR18" s="90">
        <f>COUNTIFS('Time Calc'!$J$8:$J$294,'Daily MP &amp; Time Status'!$B18,'Time Calc'!$G$8:$G$294,GR$9,'Time Calc'!HC$8:HC$294,"&gt;0")</f>
        <v>0</v>
      </c>
      <c r="GS18" s="90">
        <f t="shared" si="92"/>
        <v>0</v>
      </c>
      <c r="GT18" s="89">
        <f>COUNTIFS('Time Calc'!$J$8:$J$294,'Daily MP &amp; Time Status'!$B18,'Time Calc'!HG$8:HG$294,"&gt;0")</f>
        <v>0</v>
      </c>
      <c r="GU18" s="89">
        <f>COUNTIFS('Time Calc'!$J$8:$J$294,'Daily MP &amp; Time Status'!$B18,'Time Calc'!HH$8:HH$294,"&gt;0")</f>
        <v>0</v>
      </c>
      <c r="GV18" s="89">
        <f t="shared" si="93"/>
        <v>0</v>
      </c>
      <c r="GW18" s="89"/>
      <c r="GX18" s="90">
        <f>COUNTIFS('Time Calc'!$J$8:$J$294,'Daily MP &amp; Time Status'!$B18,'Time Calc'!HJ$8:HJ$294,"&gt;0")-GY18</f>
        <v>0</v>
      </c>
      <c r="GY18" s="90">
        <f>COUNTIFS('Time Calc'!$J$8:$J$294,'Daily MP &amp; Time Status'!$B18,'Time Calc'!$G$8:$G$294,GY$9,'Time Calc'!HJ$8:HJ$294,"&gt;0")</f>
        <v>0</v>
      </c>
      <c r="GZ18" s="90">
        <f t="shared" si="94"/>
        <v>0</v>
      </c>
      <c r="HA18" s="89">
        <f>COUNTIFS('Time Calc'!$J$8:$J$294,'Daily MP &amp; Time Status'!$B18,'Time Calc'!HN$8:HN$294,"&gt;0")</f>
        <v>0</v>
      </c>
      <c r="HB18" s="89">
        <f>COUNTIFS('Time Calc'!$J$8:$J$294,'Daily MP &amp; Time Status'!$B18,'Time Calc'!HO$8:HO$294,"&gt;0")</f>
        <v>0</v>
      </c>
      <c r="HC18" s="89">
        <f t="shared" si="95"/>
        <v>0</v>
      </c>
      <c r="HD18" s="89"/>
      <c r="HE18" s="90">
        <f>COUNTIFS('Time Calc'!$J$8:$J$294,'Daily MP &amp; Time Status'!$B18,'Time Calc'!HQ$8:HQ$294,"&gt;0")-HF18</f>
        <v>0</v>
      </c>
      <c r="HF18" s="90">
        <f>COUNTIFS('Time Calc'!$J$8:$J$294,'Daily MP &amp; Time Status'!$B18,'Time Calc'!$G$8:$G$294,HF$9,'Time Calc'!HQ$8:HQ$294,"&gt;0")</f>
        <v>0</v>
      </c>
      <c r="HG18" s="90">
        <f t="shared" si="96"/>
        <v>0</v>
      </c>
      <c r="HH18" s="89">
        <f>COUNTIFS('Time Calc'!$J$8:$J$294,'Daily MP &amp; Time Status'!$B18,'Time Calc'!HU$8:HU$294,"&gt;0")</f>
        <v>0</v>
      </c>
      <c r="HI18" s="89">
        <f>COUNTIFS('Time Calc'!$J$8:$J$294,'Daily MP &amp; Time Status'!$B18,'Time Calc'!HV$8:HV$294,"&gt;0")</f>
        <v>0</v>
      </c>
      <c r="HJ18" s="89">
        <f t="shared" si="97"/>
        <v>0</v>
      </c>
      <c r="HK18" s="89"/>
      <c r="HL18" s="90">
        <f>COUNTIFS('Time Calc'!$J$8:$J$294,'Daily MP &amp; Time Status'!$B18,'Time Calc'!HX$8:HX$294,"&gt;0")-HM18</f>
        <v>0</v>
      </c>
      <c r="HM18" s="90">
        <f>COUNTIFS('Time Calc'!$J$8:$J$294,'Daily MP &amp; Time Status'!$B18,'Time Calc'!$G$8:$G$294,HM$9,'Time Calc'!HX$8:HX$294,"&gt;0")</f>
        <v>0</v>
      </c>
      <c r="HN18" s="90">
        <f t="shared" si="98"/>
        <v>0</v>
      </c>
      <c r="HO18" s="89">
        <f>COUNTIFS('Time Calc'!$J$8:$J$294,'Daily MP &amp; Time Status'!$B18,'Time Calc'!IB$8:IB$294,"&gt;0")</f>
        <v>0</v>
      </c>
      <c r="HP18" s="89">
        <f>COUNTIFS('Time Calc'!$J$8:$J$294,'Daily MP &amp; Time Status'!$B18,'Time Calc'!IC$8:IC$294,"&gt;0")</f>
        <v>0</v>
      </c>
      <c r="HQ18" s="89">
        <f t="shared" si="99"/>
        <v>0</v>
      </c>
      <c r="HR18" s="89"/>
      <c r="HS18" s="90">
        <f>COUNTIFS('Time Calc'!$J$8:$J$294,'Daily MP &amp; Time Status'!$B18,'Time Calc'!IE$8:IE$294,"&gt;0")-HT18</f>
        <v>0</v>
      </c>
      <c r="HT18" s="90">
        <f>COUNTIFS('Time Calc'!$J$8:$J$294,'Daily MP &amp; Time Status'!$B18,'Time Calc'!$G$8:$G$294,HT$9,'Time Calc'!IE$8:IE$294,"&gt;0")</f>
        <v>0</v>
      </c>
      <c r="HU18" s="90">
        <f t="shared" si="100"/>
        <v>0</v>
      </c>
      <c r="HV18" s="89">
        <f>COUNTIFS('Time Calc'!$J$8:$J$294,'Daily MP &amp; Time Status'!$B18,'Time Calc'!II$8:II$294,"&gt;0")</f>
        <v>0</v>
      </c>
      <c r="HW18" s="89">
        <f>COUNTIFS('Time Calc'!$J$8:$J$294,'Daily MP &amp; Time Status'!$B18,'Time Calc'!IJ$8:IJ$294,"&gt;0")</f>
        <v>0</v>
      </c>
      <c r="HX18" s="89">
        <f t="shared" si="101"/>
        <v>0</v>
      </c>
      <c r="HY18" s="89"/>
      <c r="HZ18" s="90">
        <f>COUNTIFS('Time Calc'!$J$8:$J$294,'Daily MP &amp; Time Status'!$B18,'Time Calc'!IL$8:IL$294,"&gt;0")-IA18</f>
        <v>0</v>
      </c>
      <c r="IA18" s="90">
        <f>COUNTIFS('Time Calc'!$J$8:$J$294,'Daily MP &amp; Time Status'!$B18,'Time Calc'!$G$8:$G$294,IA$9,'Time Calc'!IL$8:IL$294,"&gt;0")</f>
        <v>0</v>
      </c>
      <c r="IB18" s="90">
        <f t="shared" si="102"/>
        <v>0</v>
      </c>
      <c r="IC18" s="89">
        <f>COUNTIFS('Time Calc'!$J$8:$J$294,'Daily MP &amp; Time Status'!$B18,'Time Calc'!IP$8:IP$294,"&gt;0")</f>
        <v>0</v>
      </c>
      <c r="ID18" s="89">
        <f>COUNTIFS('Time Calc'!$J$8:$J$294,'Daily MP &amp; Time Status'!$B18,'Time Calc'!IQ$8:IQ$294,"&gt;0")</f>
        <v>0</v>
      </c>
      <c r="IE18" s="89">
        <f t="shared" si="103"/>
        <v>0</v>
      </c>
      <c r="IF18" s="89"/>
      <c r="IG18" s="90">
        <f>COUNTIFS('Time Calc'!$J$8:$J$294,'Daily MP &amp; Time Status'!$B18,'Time Calc'!IS$8:IS$294,"&gt;0")-IH18</f>
        <v>0</v>
      </c>
      <c r="IH18" s="90">
        <f>COUNTIFS('Time Calc'!$J$8:$J$294,'Daily MP &amp; Time Status'!$B18,'Time Calc'!$G$8:$G$294,IH$9,'Time Calc'!IS$8:IS$294,"&gt;0")</f>
        <v>0</v>
      </c>
      <c r="II18" s="90">
        <f t="shared" si="104"/>
        <v>0</v>
      </c>
      <c r="IJ18" s="89">
        <f>COUNTIFS('Time Calc'!$J$8:$J$294,'Daily MP &amp; Time Status'!$B18,'Time Calc'!IW$8:IW$294,"&gt;0")</f>
        <v>0</v>
      </c>
      <c r="IK18" s="89">
        <f>COUNTIFS('Time Calc'!$J$8:$J$294,'Daily MP &amp; Time Status'!$B18,'Time Calc'!IX$8:IX$294,"&gt;0")</f>
        <v>0</v>
      </c>
      <c r="IL18" s="89">
        <f t="shared" si="105"/>
        <v>0</v>
      </c>
      <c r="IM18" s="89"/>
      <c r="IN18" s="90">
        <f>COUNTIFS('Time Calc'!$J$8:$J$294,'Daily MP &amp; Time Status'!$B18,'Time Calc'!IZ$8:IZ$294,"&gt;0")-IO18</f>
        <v>0</v>
      </c>
      <c r="IO18" s="90">
        <f>COUNTIFS('Time Calc'!$J$8:$J$294,'Daily MP &amp; Time Status'!$B18,'Time Calc'!$G$8:$G$294,IO$9,'Time Calc'!IZ$8:IZ$294,"&gt;0")</f>
        <v>0</v>
      </c>
      <c r="IP18" s="90">
        <f t="shared" si="106"/>
        <v>0</v>
      </c>
      <c r="IQ18" s="89">
        <f>COUNTIFS('Time Calc'!$J$8:$J$294,'Daily MP &amp; Time Status'!$B18,'Time Calc'!JD$8:JD$294,"&gt;0")</f>
        <v>0</v>
      </c>
      <c r="IR18" s="89">
        <f>COUNTIFS('Time Calc'!$J$8:$J$294,'Daily MP &amp; Time Status'!$B18,'Time Calc'!JE$8:JE$294,"&gt;0")</f>
        <v>0</v>
      </c>
      <c r="IS18" s="89">
        <f t="shared" si="107"/>
        <v>0</v>
      </c>
      <c r="IT18" s="89"/>
    </row>
    <row r="19" spans="1:254" ht="18" customHeight="1">
      <c r="A19" s="79"/>
      <c r="B19" s="58" t="s">
        <v>9</v>
      </c>
      <c r="C19" s="90">
        <f>COUNTIFS('Time Calc'!$J$8:$J$294,'Daily MP &amp; Time Status'!$B19,'Time Calc'!O$8:O$294,"&gt;0")-D19</f>
        <v>7</v>
      </c>
      <c r="D19" s="90">
        <f>COUNTIFS('Time Calc'!$J$8:$J$294,'Daily MP &amp; Time Status'!$B19,'Time Calc'!$G$8:$G$294,D$9,'Time Calc'!O$8:O$294,"&gt;0")</f>
        <v>0</v>
      </c>
      <c r="E19" s="90">
        <f t="shared" si="36"/>
        <v>7</v>
      </c>
      <c r="F19" s="89">
        <f>COUNTIFS('Time Calc'!$J$8:$J$294,'Daily MP &amp; Time Status'!$B19,'Time Calc'!S$8:S$294,"&gt;0")</f>
        <v>7</v>
      </c>
      <c r="G19" s="89">
        <f>COUNTIFS('Time Calc'!$J$8:$J$294,'Daily MP &amp; Time Status'!$B19,'Time Calc'!T$8:T$294,"&gt;0")</f>
        <v>0</v>
      </c>
      <c r="H19" s="89">
        <f t="shared" si="37"/>
        <v>7</v>
      </c>
      <c r="I19" s="89"/>
      <c r="J19" s="90">
        <f>COUNTIFS('Time Calc'!$J$8:$J$294,'Daily MP &amp; Time Status'!$B19,'Time Calc'!V$8:V$294,"&gt;0")-K19</f>
        <v>7</v>
      </c>
      <c r="K19" s="90">
        <f>COUNTIFS('Time Calc'!$J$8:$J$294,'Daily MP &amp; Time Status'!$B19,'Time Calc'!$G$8:$G$294,K$9,'Time Calc'!V$8:V$294,"&gt;0")</f>
        <v>0</v>
      </c>
      <c r="L19" s="90">
        <f t="shared" si="38"/>
        <v>7</v>
      </c>
      <c r="M19" s="89">
        <f>COUNTIFS('Time Calc'!$J$8:$J$294,'Daily MP &amp; Time Status'!$B19,'Time Calc'!Z$8:Z$294,"&gt;0")</f>
        <v>7</v>
      </c>
      <c r="N19" s="89">
        <f>COUNTIFS('Time Calc'!$J$8:$J$294,'Daily MP &amp; Time Status'!$B19,'Time Calc'!AA$8:AA$294,"&gt;0")</f>
        <v>0</v>
      </c>
      <c r="O19" s="89">
        <f t="shared" si="39"/>
        <v>7</v>
      </c>
      <c r="P19" s="89"/>
      <c r="Q19" s="90">
        <f>COUNTIFS('Time Calc'!$J$8:$J$294,'Daily MP &amp; Time Status'!$B19,'Time Calc'!AC$8:AC$294,"&gt;0")-R19</f>
        <v>6</v>
      </c>
      <c r="R19" s="90">
        <f>COUNTIFS('Time Calc'!$J$8:$J$294,'Daily MP &amp; Time Status'!$B19,'Time Calc'!$G$8:$G$294,R$9,'Time Calc'!AC$8:AC$294,"&gt;0")</f>
        <v>0</v>
      </c>
      <c r="S19" s="90">
        <f t="shared" si="40"/>
        <v>6</v>
      </c>
      <c r="T19" s="89">
        <f>COUNTIFS('Time Calc'!$J$8:$J$294,'Daily MP &amp; Time Status'!$B19,'Time Calc'!AG$8:AG$294,"&gt;0")</f>
        <v>6</v>
      </c>
      <c r="U19" s="89">
        <f>COUNTIFS('Time Calc'!$J$8:$J$294,'Daily MP &amp; Time Status'!$B19,'Time Calc'!AH$8:AH$294,"&gt;0")</f>
        <v>0</v>
      </c>
      <c r="V19" s="89">
        <f t="shared" si="41"/>
        <v>6</v>
      </c>
      <c r="W19" s="89"/>
      <c r="X19" s="90">
        <f>COUNTIFS('Time Calc'!$J$8:$J$294,'Daily MP &amp; Time Status'!$B19,'Time Calc'!AJ$8:AJ$294,"&gt;0")-Y19</f>
        <v>7</v>
      </c>
      <c r="Y19" s="90">
        <f>COUNTIFS('Time Calc'!$J$8:$J$294,'Daily MP &amp; Time Status'!$B19,'Time Calc'!$G$8:$G$294,Y$9,'Time Calc'!AJ$8:AJ$294,"&gt;0")</f>
        <v>0</v>
      </c>
      <c r="Z19" s="90">
        <f t="shared" si="42"/>
        <v>7</v>
      </c>
      <c r="AA19" s="89">
        <f>COUNTIFS('Time Calc'!$J$8:$J$294,'Daily MP &amp; Time Status'!$B19,'Time Calc'!AN$8:AN$294,"&gt;0")</f>
        <v>7</v>
      </c>
      <c r="AB19" s="89">
        <f>COUNTIFS('Time Calc'!$J$8:$J$294,'Daily MP &amp; Time Status'!$B19,'Time Calc'!AO$8:AO$294,"&gt;0")</f>
        <v>0</v>
      </c>
      <c r="AC19" s="89">
        <f t="shared" si="43"/>
        <v>7</v>
      </c>
      <c r="AD19" s="89"/>
      <c r="AE19" s="90">
        <f>COUNTIFS('Time Calc'!$J$8:$J$294,'Daily MP &amp; Time Status'!$B19,'Time Calc'!AQ$8:AQ$294,"&gt;0")-AF19</f>
        <v>7</v>
      </c>
      <c r="AF19" s="90">
        <f>COUNTIFS('Time Calc'!$J$8:$J$294,'Daily MP &amp; Time Status'!$B19,'Time Calc'!$G$8:$G$294,AF$9,'Time Calc'!AQ$8:AQ$294,"&gt;0")</f>
        <v>0</v>
      </c>
      <c r="AG19" s="90">
        <f t="shared" si="44"/>
        <v>7</v>
      </c>
      <c r="AH19" s="89">
        <f>COUNTIFS('Time Calc'!$J$8:$J$294,'Daily MP &amp; Time Status'!$B19,'Time Calc'!AU$8:AU$294,"&gt;0")</f>
        <v>7</v>
      </c>
      <c r="AI19" s="89">
        <f>COUNTIFS('Time Calc'!$J$8:$J$294,'Daily MP &amp; Time Status'!$B19,'Time Calc'!AV$8:AV$294,"&gt;0")</f>
        <v>7</v>
      </c>
      <c r="AJ19" s="89">
        <f t="shared" si="45"/>
        <v>14</v>
      </c>
      <c r="AK19" s="89"/>
      <c r="AL19" s="90">
        <f>COUNTIFS('Time Calc'!$J$8:$J$294,'Daily MP &amp; Time Status'!$B19,'Time Calc'!AX$8:AX$294,"&gt;0")-AM19</f>
        <v>7</v>
      </c>
      <c r="AM19" s="90">
        <f>COUNTIFS('Time Calc'!$J$8:$J$294,'Daily MP &amp; Time Status'!$B19,'Time Calc'!$G$8:$G$294,AM$9,'Time Calc'!AX$8:AX$294,"&gt;0")</f>
        <v>0</v>
      </c>
      <c r="AN19" s="90">
        <f t="shared" si="46"/>
        <v>7</v>
      </c>
      <c r="AO19" s="89">
        <f>COUNTIFS('Time Calc'!$J$8:$J$294,'Daily MP &amp; Time Status'!$B19,'Time Calc'!BB$8:BB$294,"&gt;0")</f>
        <v>0</v>
      </c>
      <c r="AP19" s="89">
        <f>COUNTIFS('Time Calc'!$J$8:$J$294,'Daily MP &amp; Time Status'!$B19,'Time Calc'!BC$8:BC$294,"&gt;0")</f>
        <v>7</v>
      </c>
      <c r="AQ19" s="89">
        <f t="shared" si="47"/>
        <v>7</v>
      </c>
      <c r="AR19" s="89"/>
      <c r="AS19" s="90">
        <f>COUNTIFS('Time Calc'!$J$8:$J$294,'Daily MP &amp; Time Status'!$B19,'Time Calc'!BE$8:BE$294,"&gt;0")-AT19</f>
        <v>7</v>
      </c>
      <c r="AT19" s="90">
        <f>COUNTIFS('Time Calc'!$J$8:$J$294,'Daily MP &amp; Time Status'!$B19,'Time Calc'!$G$8:$G$294,AT$9,'Time Calc'!BE$8:BE$294,"&gt;0")</f>
        <v>0</v>
      </c>
      <c r="AU19" s="90">
        <f t="shared" si="48"/>
        <v>7</v>
      </c>
      <c r="AV19" s="89">
        <f>COUNTIFS('Time Calc'!$J$8:$J$294,'Daily MP &amp; Time Status'!$B19,'Time Calc'!BI$8:BI$294,"&gt;0")</f>
        <v>7</v>
      </c>
      <c r="AW19" s="89">
        <f>COUNTIFS('Time Calc'!$J$8:$J$294,'Daily MP &amp; Time Status'!$B19,'Time Calc'!BJ$8:BJ$294,"&gt;0")</f>
        <v>0</v>
      </c>
      <c r="AX19" s="89">
        <f t="shared" si="49"/>
        <v>7</v>
      </c>
      <c r="AY19" s="89"/>
      <c r="AZ19" s="90">
        <f>COUNTIFS('Time Calc'!$J$8:$J$294,'Daily MP &amp; Time Status'!$B19,'Time Calc'!BL$8:BL$294,"&gt;0")-BA19</f>
        <v>7</v>
      </c>
      <c r="BA19" s="90">
        <f>COUNTIFS('Time Calc'!$J$8:$J$294,'Daily MP &amp; Time Status'!$B19,'Time Calc'!$G$8:$G$294,BA$9,'Time Calc'!BL$8:BL$294,"&gt;0")</f>
        <v>0</v>
      </c>
      <c r="BB19" s="90">
        <f t="shared" si="50"/>
        <v>7</v>
      </c>
      <c r="BC19" s="89">
        <f>COUNTIFS('Time Calc'!$J$8:$J$294,'Daily MP &amp; Time Status'!$B19,'Time Calc'!BP$8:BP$294,"&gt;0")</f>
        <v>7</v>
      </c>
      <c r="BD19" s="89">
        <f>COUNTIFS('Time Calc'!$J$8:$J$294,'Daily MP &amp; Time Status'!$B19,'Time Calc'!BQ$8:BQ$294,"&gt;0")</f>
        <v>0</v>
      </c>
      <c r="BE19" s="89">
        <f t="shared" si="51"/>
        <v>7</v>
      </c>
      <c r="BF19" s="89"/>
      <c r="BG19" s="90">
        <f>COUNTIFS('Time Calc'!$J$8:$J$294,'Daily MP &amp; Time Status'!$B19,'Time Calc'!BS$8:BS$294,"&gt;0")-BH19</f>
        <v>7</v>
      </c>
      <c r="BH19" s="90">
        <f>COUNTIFS('Time Calc'!$J$8:$J$294,'Daily MP &amp; Time Status'!$B19,'Time Calc'!$G$8:$G$294,BH$9,'Time Calc'!BS$8:BS$294,"&gt;0")</f>
        <v>0</v>
      </c>
      <c r="BI19" s="90">
        <f t="shared" si="52"/>
        <v>7</v>
      </c>
      <c r="BJ19" s="89">
        <f>COUNTIFS('Time Calc'!$J$8:$J$294,'Daily MP &amp; Time Status'!$B19,'Time Calc'!BW$8:BW$294,"&gt;0")</f>
        <v>7</v>
      </c>
      <c r="BK19" s="89">
        <f>COUNTIFS('Time Calc'!$J$8:$J$294,'Daily MP &amp; Time Status'!$B19,'Time Calc'!BX$8:BX$294,"&gt;0")</f>
        <v>0</v>
      </c>
      <c r="BL19" s="89">
        <f t="shared" si="53"/>
        <v>7</v>
      </c>
      <c r="BM19" s="89"/>
      <c r="BN19" s="90">
        <f>COUNTIFS('Time Calc'!$J$8:$J$294,'Daily MP &amp; Time Status'!$B19,'Time Calc'!BZ$8:BZ$294,"&gt;0")-BO19</f>
        <v>7</v>
      </c>
      <c r="BO19" s="90">
        <f>COUNTIFS('Time Calc'!$J$8:$J$294,'Daily MP &amp; Time Status'!$B19,'Time Calc'!$G$8:$G$294,BO$9,'Time Calc'!BZ$8:BZ$294,"&gt;0")</f>
        <v>0</v>
      </c>
      <c r="BP19" s="90">
        <f t="shared" si="54"/>
        <v>7</v>
      </c>
      <c r="BQ19" s="89">
        <f>COUNTIFS('Time Calc'!$J$8:$J$294,'Daily MP &amp; Time Status'!$B19,'Time Calc'!CD$8:CD$294,"&gt;0")</f>
        <v>7</v>
      </c>
      <c r="BR19" s="89">
        <f>COUNTIFS('Time Calc'!$J$8:$J$294,'Daily MP &amp; Time Status'!$B19,'Time Calc'!CE$8:CE$294,"&gt;0")</f>
        <v>0</v>
      </c>
      <c r="BS19" s="89">
        <f t="shared" si="55"/>
        <v>7</v>
      </c>
      <c r="BT19" s="89"/>
      <c r="BU19" s="90">
        <f>COUNTIFS('Time Calc'!$J$8:$J$294,'Daily MP &amp; Time Status'!$B19,'Time Calc'!CG$8:CG$294,"&gt;0")-BV19</f>
        <v>6</v>
      </c>
      <c r="BV19" s="90">
        <f>COUNTIFS('Time Calc'!$J$8:$J$294,'Daily MP &amp; Time Status'!$B19,'Time Calc'!$G$8:$G$294,BV$9,'Time Calc'!CG$8:CG$294,"&gt;0")</f>
        <v>0</v>
      </c>
      <c r="BW19" s="90">
        <f t="shared" si="56"/>
        <v>6</v>
      </c>
      <c r="BX19" s="89">
        <f>COUNTIFS('Time Calc'!$J$8:$J$294,'Daily MP &amp; Time Status'!$B19,'Time Calc'!CK$8:CK$294,"&gt;0")</f>
        <v>6</v>
      </c>
      <c r="BY19" s="89">
        <f>COUNTIFS('Time Calc'!$J$8:$J$294,'Daily MP &amp; Time Status'!$B19,'Time Calc'!CL$8:CL$294,"&gt;0")</f>
        <v>2</v>
      </c>
      <c r="BZ19" s="89">
        <f t="shared" si="57"/>
        <v>8</v>
      </c>
      <c r="CA19" s="89"/>
      <c r="CB19" s="90">
        <f>COUNTIFS('Time Calc'!$J$8:$J$294,'Daily MP &amp; Time Status'!$B19,'Time Calc'!CN$8:CN$294,"&gt;0")-CC19</f>
        <v>7</v>
      </c>
      <c r="CC19" s="90">
        <f>COUNTIFS('Time Calc'!$J$8:$J$294,'Daily MP &amp; Time Status'!$B19,'Time Calc'!$G$8:$G$294,CC$9,'Time Calc'!CN$8:CN$294,"&gt;0")</f>
        <v>0</v>
      </c>
      <c r="CD19" s="90">
        <f t="shared" si="58"/>
        <v>7</v>
      </c>
      <c r="CE19" s="89">
        <f>COUNTIFS('Time Calc'!$J$8:$J$294,'Daily MP &amp; Time Status'!$B19,'Time Calc'!CR$8:CR$294,"&gt;0")</f>
        <v>7</v>
      </c>
      <c r="CF19" s="89">
        <f>COUNTIFS('Time Calc'!$J$8:$J$294,'Daily MP &amp; Time Status'!$B19,'Time Calc'!CS$8:CS$294,"&gt;0")</f>
        <v>7</v>
      </c>
      <c r="CG19" s="89">
        <f t="shared" si="59"/>
        <v>14</v>
      </c>
      <c r="CH19" s="89"/>
      <c r="CI19" s="90">
        <f>COUNTIFS('Time Calc'!$J$8:$J$294,'Daily MP &amp; Time Status'!$B19,'Time Calc'!CU$8:CU$294,"&gt;0")-CJ19</f>
        <v>7</v>
      </c>
      <c r="CJ19" s="90">
        <f>COUNTIFS('Time Calc'!$J$8:$J$294,'Daily MP &amp; Time Status'!$B19,'Time Calc'!$G$8:$G$294,CJ$9,'Time Calc'!CU$8:CU$294,"&gt;0")</f>
        <v>0</v>
      </c>
      <c r="CK19" s="90">
        <f t="shared" si="60"/>
        <v>7</v>
      </c>
      <c r="CL19" s="89">
        <f>COUNTIFS('Time Calc'!$J$8:$J$294,'Daily MP &amp; Time Status'!$B19,'Time Calc'!CY$8:CY$294,"&gt;0")</f>
        <v>0</v>
      </c>
      <c r="CM19" s="89">
        <f>COUNTIFS('Time Calc'!$J$8:$J$294,'Daily MP &amp; Time Status'!$B19,'Time Calc'!CZ$8:CZ$294,"&gt;0")</f>
        <v>7</v>
      </c>
      <c r="CN19" s="89">
        <f t="shared" si="61"/>
        <v>7</v>
      </c>
      <c r="CO19" s="89"/>
      <c r="CP19" s="90">
        <f>COUNTIFS('Time Calc'!$J$8:$J$294,'Daily MP &amp; Time Status'!$B19,'Time Calc'!DB$8:DB$294,"&gt;0")-CQ19</f>
        <v>7</v>
      </c>
      <c r="CQ19" s="90">
        <f>COUNTIFS('Time Calc'!$J$8:$J$294,'Daily MP &amp; Time Status'!$B19,'Time Calc'!$G$8:$G$294,CQ$9,'Time Calc'!DB$8:DB$294,"&gt;0")</f>
        <v>0</v>
      </c>
      <c r="CR19" s="90">
        <f t="shared" si="62"/>
        <v>7</v>
      </c>
      <c r="CS19" s="89">
        <f>COUNTIFS('Time Calc'!$J$8:$J$294,'Daily MP &amp; Time Status'!$B19,'Time Calc'!DF$8:DF$294,"&gt;0")</f>
        <v>7</v>
      </c>
      <c r="CT19" s="89">
        <f>COUNTIFS('Time Calc'!$J$8:$J$294,'Daily MP &amp; Time Status'!$B19,'Time Calc'!DG$8:DG$294,"&gt;0")</f>
        <v>4</v>
      </c>
      <c r="CU19" s="89">
        <f t="shared" si="63"/>
        <v>11</v>
      </c>
      <c r="CV19" s="89"/>
      <c r="CW19" s="90">
        <f>COUNTIFS('Time Calc'!$J$8:$J$294,'Daily MP &amp; Time Status'!$B19,'Time Calc'!DI$8:DI$294,"&gt;0")-CX19</f>
        <v>7</v>
      </c>
      <c r="CX19" s="90">
        <f>COUNTIFS('Time Calc'!$J$8:$J$294,'Daily MP &amp; Time Status'!$B19,'Time Calc'!$G$8:$G$294,CX$9,'Time Calc'!DI$8:DI$294,"&gt;0")</f>
        <v>0</v>
      </c>
      <c r="CY19" s="90">
        <f t="shared" si="64"/>
        <v>7</v>
      </c>
      <c r="CZ19" s="89">
        <f>COUNTIFS('Time Calc'!$J$8:$J$294,'Daily MP &amp; Time Status'!$B19,'Time Calc'!DM$8:DM$294,"&gt;0")</f>
        <v>7</v>
      </c>
      <c r="DA19" s="89">
        <f>COUNTIFS('Time Calc'!$J$8:$J$294,'Daily MP &amp; Time Status'!$B19,'Time Calc'!DN$8:DN$294,"&gt;0")</f>
        <v>0</v>
      </c>
      <c r="DB19" s="89">
        <f t="shared" si="65"/>
        <v>7</v>
      </c>
      <c r="DC19" s="89"/>
      <c r="DD19" s="90">
        <f>COUNTIFS('Time Calc'!$J$8:$J$294,'Daily MP &amp; Time Status'!$B19,'Time Calc'!DP$8:DP$294,"&gt;0")-DE19</f>
        <v>7</v>
      </c>
      <c r="DE19" s="90">
        <f>COUNTIFS('Time Calc'!$J$8:$J$294,'Daily MP &amp; Time Status'!$B19,'Time Calc'!$G$8:$G$294,DE$9,'Time Calc'!DP$8:DP$294,"&gt;0")</f>
        <v>0</v>
      </c>
      <c r="DF19" s="90">
        <f t="shared" si="66"/>
        <v>7</v>
      </c>
      <c r="DG19" s="89">
        <f>COUNTIFS('Time Calc'!$J$8:$J$294,'Daily MP &amp; Time Status'!$B19,'Time Calc'!DT$8:DT$294,"&gt;0")</f>
        <v>7</v>
      </c>
      <c r="DH19" s="89">
        <f>COUNTIFS('Time Calc'!$J$8:$J$294,'Daily MP &amp; Time Status'!$B19,'Time Calc'!DU$8:DU$294,"&gt;0")</f>
        <v>0</v>
      </c>
      <c r="DI19" s="89">
        <f t="shared" si="67"/>
        <v>7</v>
      </c>
      <c r="DJ19" s="89"/>
      <c r="DK19" s="90">
        <f>COUNTIFS('Time Calc'!$J$8:$J$294,'Daily MP &amp; Time Status'!$B19,'Time Calc'!DW$8:DW$294,"&gt;0")-DL19</f>
        <v>6</v>
      </c>
      <c r="DL19" s="90">
        <f>COUNTIFS('Time Calc'!$J$8:$J$294,'Daily MP &amp; Time Status'!$B19,'Time Calc'!$G$8:$G$294,DL$9,'Time Calc'!DW$8:DW$294,"&gt;0")</f>
        <v>0</v>
      </c>
      <c r="DM19" s="90">
        <f t="shared" si="68"/>
        <v>6</v>
      </c>
      <c r="DN19" s="89">
        <f>COUNTIFS('Time Calc'!$J$8:$J$294,'Daily MP &amp; Time Status'!$B19,'Time Calc'!EA$8:EA$294,"&gt;0")</f>
        <v>6</v>
      </c>
      <c r="DO19" s="89">
        <f>COUNTIFS('Time Calc'!$J$8:$J$294,'Daily MP &amp; Time Status'!$B19,'Time Calc'!EB$8:EB$294,"&gt;0")</f>
        <v>0</v>
      </c>
      <c r="DP19" s="89">
        <f t="shared" si="69"/>
        <v>6</v>
      </c>
      <c r="DQ19" s="89"/>
      <c r="DR19" s="90">
        <f>COUNTIFS('Time Calc'!$J$8:$J$294,'Daily MP &amp; Time Status'!$B19,'Time Calc'!ED$8:ED$294,"&gt;0")-DS19</f>
        <v>7</v>
      </c>
      <c r="DS19" s="90">
        <f>COUNTIFS('Time Calc'!$J$8:$J$294,'Daily MP &amp; Time Status'!$B19,'Time Calc'!$G$8:$G$294,DS$9,'Time Calc'!ED$8:ED$294,"&gt;0")</f>
        <v>0</v>
      </c>
      <c r="DT19" s="90">
        <f t="shared" si="70"/>
        <v>7</v>
      </c>
      <c r="DU19" s="89">
        <f>COUNTIFS('Time Calc'!$J$8:$J$294,'Daily MP &amp; Time Status'!$B19,'Time Calc'!EH$8:EH$294,"&gt;0")</f>
        <v>7</v>
      </c>
      <c r="DV19" s="89">
        <f>COUNTIFS('Time Calc'!$J$8:$J$294,'Daily MP &amp; Time Status'!$B19,'Time Calc'!EI$8:EI$294,"&gt;0")</f>
        <v>7</v>
      </c>
      <c r="DW19" s="89">
        <f t="shared" si="71"/>
        <v>14</v>
      </c>
      <c r="DX19" s="89"/>
      <c r="DY19" s="90">
        <f>COUNTIFS('Time Calc'!$J$8:$J$294,'Daily MP &amp; Time Status'!$B19,'Time Calc'!EK$8:EK$294,"&gt;0")-DZ19</f>
        <v>7</v>
      </c>
      <c r="DZ19" s="90">
        <f>COUNTIFS('Time Calc'!$J$8:$J$294,'Daily MP &amp; Time Status'!$B19,'Time Calc'!$G$8:$G$294,DZ$9,'Time Calc'!EK$8:EK$294,"&gt;0")</f>
        <v>0</v>
      </c>
      <c r="EA19" s="90">
        <f t="shared" si="72"/>
        <v>7</v>
      </c>
      <c r="EB19" s="89">
        <f>COUNTIFS('Time Calc'!$J$8:$J$294,'Daily MP &amp; Time Status'!$B19,'Time Calc'!EO$8:EO$294,"&gt;0")</f>
        <v>7</v>
      </c>
      <c r="EC19" s="89">
        <f>COUNTIFS('Time Calc'!$J$8:$J$294,'Daily MP &amp; Time Status'!$B19,'Time Calc'!EP$8:EP$294,"&gt;0")</f>
        <v>7</v>
      </c>
      <c r="ED19" s="89">
        <f t="shared" si="73"/>
        <v>14</v>
      </c>
      <c r="EE19" s="89"/>
      <c r="EF19" s="90">
        <f>COUNTIFS('Time Calc'!$J$8:$J$294,'Daily MP &amp; Time Status'!$B19,'Time Calc'!ER$8:ER$294,"&gt;0")-EG19</f>
        <v>0</v>
      </c>
      <c r="EG19" s="90">
        <f>COUNTIFS('Time Calc'!$J$8:$J$294,'Daily MP &amp; Time Status'!$B19,'Time Calc'!$G$8:$G$294,EG$9,'Time Calc'!ER$8:ER$294,"&gt;0")</f>
        <v>0</v>
      </c>
      <c r="EH19" s="90">
        <f t="shared" si="74"/>
        <v>0</v>
      </c>
      <c r="EI19" s="89">
        <f>COUNTIFS('Time Calc'!$J$8:$J$294,'Daily MP &amp; Time Status'!$B19,'Time Calc'!EV$8:EV$294,"&gt;0")</f>
        <v>0</v>
      </c>
      <c r="EJ19" s="89">
        <f>COUNTIFS('Time Calc'!$J$8:$J$294,'Daily MP &amp; Time Status'!$B19,'Time Calc'!EW$8:EW$294,"&gt;0")</f>
        <v>0</v>
      </c>
      <c r="EK19" s="89">
        <f t="shared" si="75"/>
        <v>0</v>
      </c>
      <c r="EL19" s="89"/>
      <c r="EM19" s="90">
        <f>COUNTIFS('Time Calc'!$J$8:$J$294,'Daily MP &amp; Time Status'!$B19,'Time Calc'!EY$8:EY$294,"&gt;0")-EN19</f>
        <v>7</v>
      </c>
      <c r="EN19" s="90">
        <f>COUNTIFS('Time Calc'!$J$8:$J$294,'Daily MP &amp; Time Status'!$B19,'Time Calc'!$G$8:$G$294,EN$9,'Time Calc'!EY$8:EY$294,"&gt;0")</f>
        <v>0</v>
      </c>
      <c r="EO19" s="90">
        <f t="shared" si="76"/>
        <v>7</v>
      </c>
      <c r="EP19" s="89">
        <f>COUNTIFS('Time Calc'!$J$8:$J$294,'Daily MP &amp; Time Status'!$B19,'Time Calc'!FC$8:FC$294,"&gt;0")</f>
        <v>7</v>
      </c>
      <c r="EQ19" s="89">
        <f>COUNTIFS('Time Calc'!$J$8:$J$294,'Daily MP &amp; Time Status'!$B19,'Time Calc'!FD$8:FD$294,"&gt;0")</f>
        <v>7</v>
      </c>
      <c r="ER19" s="89">
        <f t="shared" si="77"/>
        <v>14</v>
      </c>
      <c r="ES19" s="89"/>
      <c r="ET19" s="90">
        <f>COUNTIFS('Time Calc'!$J$8:$J$294,'Daily MP &amp; Time Status'!$B19,'Time Calc'!FF$8:FF$294,"&gt;0")-EU19</f>
        <v>7</v>
      </c>
      <c r="EU19" s="90">
        <f>COUNTIFS('Time Calc'!$J$8:$J$294,'Daily MP &amp; Time Status'!$B19,'Time Calc'!$G$8:$G$294,EU$9,'Time Calc'!FF$8:FF$294,"&gt;0")</f>
        <v>0</v>
      </c>
      <c r="EV19" s="90">
        <f t="shared" si="78"/>
        <v>7</v>
      </c>
      <c r="EW19" s="89">
        <f>COUNTIFS('Time Calc'!$J$8:$J$294,'Daily MP &amp; Time Status'!$B19,'Time Calc'!FJ$8:FJ$294,"&gt;0")</f>
        <v>0</v>
      </c>
      <c r="EX19" s="89">
        <f>COUNTIFS('Time Calc'!$J$8:$J$294,'Daily MP &amp; Time Status'!$B19,'Time Calc'!FK$8:FK$294,"&gt;0")</f>
        <v>0</v>
      </c>
      <c r="EY19" s="89">
        <f t="shared" si="79"/>
        <v>0</v>
      </c>
      <c r="EZ19" s="89"/>
      <c r="FA19" s="90">
        <f>COUNTIFS('Time Calc'!$J$8:$J$294,'Daily MP &amp; Time Status'!$B19,'Time Calc'!FM$8:FM$294,"&gt;0")-FB19</f>
        <v>0</v>
      </c>
      <c r="FB19" s="90">
        <f>COUNTIFS('Time Calc'!$J$8:$J$294,'Daily MP &amp; Time Status'!$B19,'Time Calc'!$G$8:$G$294,FB$9,'Time Calc'!FM$8:FM$294,"&gt;0")</f>
        <v>0</v>
      </c>
      <c r="FC19" s="90">
        <f t="shared" si="80"/>
        <v>0</v>
      </c>
      <c r="FD19" s="89">
        <f>COUNTIFS('Time Calc'!$J$8:$J$294,'Daily MP &amp; Time Status'!$B19,'Time Calc'!FQ$8:FQ$294,"&gt;0")</f>
        <v>0</v>
      </c>
      <c r="FE19" s="89">
        <f>COUNTIFS('Time Calc'!$J$8:$J$294,'Daily MP &amp; Time Status'!$B19,'Time Calc'!FR$8:FR$294,"&gt;0")</f>
        <v>0</v>
      </c>
      <c r="FF19" s="89">
        <f t="shared" si="81"/>
        <v>0</v>
      </c>
      <c r="FG19" s="89"/>
      <c r="FH19" s="90">
        <f>COUNTIFS('Time Calc'!$J$8:$J$294,'Daily MP &amp; Time Status'!$B19,'Time Calc'!FT$8:FT$294,"&gt;0")-FI19</f>
        <v>0</v>
      </c>
      <c r="FI19" s="90">
        <f>COUNTIFS('Time Calc'!$J$8:$J$294,'Daily MP &amp; Time Status'!$B19,'Time Calc'!$G$8:$G$294,FI$9,'Time Calc'!FT$8:FT$294,"&gt;0")</f>
        <v>0</v>
      </c>
      <c r="FJ19" s="90">
        <f t="shared" si="82"/>
        <v>0</v>
      </c>
      <c r="FK19" s="89">
        <f>COUNTIFS('Time Calc'!$J$8:$J$294,'Daily MP &amp; Time Status'!$B19,'Time Calc'!FX$8:FX$294,"&gt;0")</f>
        <v>0</v>
      </c>
      <c r="FL19" s="89">
        <f>COUNTIFS('Time Calc'!$J$8:$J$294,'Daily MP &amp; Time Status'!$B19,'Time Calc'!FY$8:FY$294,"&gt;0")</f>
        <v>0</v>
      </c>
      <c r="FM19" s="89">
        <f t="shared" si="83"/>
        <v>0</v>
      </c>
      <c r="FN19" s="89"/>
      <c r="FO19" s="90">
        <f>COUNTIFS('Time Calc'!$J$8:$J$294,'Daily MP &amp; Time Status'!$B19,'Time Calc'!GA$8:GA$294,"&gt;0")-FP19</f>
        <v>0</v>
      </c>
      <c r="FP19" s="90">
        <f>COUNTIFS('Time Calc'!$J$8:$J$294,'Daily MP &amp; Time Status'!$B19,'Time Calc'!$G$8:$G$294,FP$9,'Time Calc'!GA$8:GA$294,"&gt;0")</f>
        <v>0</v>
      </c>
      <c r="FQ19" s="90">
        <f t="shared" si="84"/>
        <v>0</v>
      </c>
      <c r="FR19" s="89">
        <f>COUNTIFS('Time Calc'!$J$8:$J$294,'Daily MP &amp; Time Status'!$B19,'Time Calc'!GE$8:GE$294,"&gt;0")</f>
        <v>0</v>
      </c>
      <c r="FS19" s="89">
        <f>COUNTIFS('Time Calc'!$J$8:$J$294,'Daily MP &amp; Time Status'!$B19,'Time Calc'!GF$8:GF$294,"&gt;0")</f>
        <v>0</v>
      </c>
      <c r="FT19" s="89">
        <f t="shared" si="85"/>
        <v>0</v>
      </c>
      <c r="FU19" s="89"/>
      <c r="FV19" s="90">
        <f>COUNTIFS('Time Calc'!$J$8:$J$294,'Daily MP &amp; Time Status'!$B19,'Time Calc'!GH$8:GH$294,"&gt;0")-FW19</f>
        <v>0</v>
      </c>
      <c r="FW19" s="90">
        <f>COUNTIFS('Time Calc'!$J$8:$J$294,'Daily MP &amp; Time Status'!$B19,'Time Calc'!$G$8:$G$294,FW$9,'Time Calc'!GH$8:GH$294,"&gt;0")</f>
        <v>0</v>
      </c>
      <c r="FX19" s="90">
        <f t="shared" si="86"/>
        <v>0</v>
      </c>
      <c r="FY19" s="89">
        <f>COUNTIFS('Time Calc'!$J$8:$J$294,'Daily MP &amp; Time Status'!$B19,'Time Calc'!GL$8:GL$294,"&gt;0")</f>
        <v>0</v>
      </c>
      <c r="FZ19" s="89">
        <f>COUNTIFS('Time Calc'!$J$8:$J$294,'Daily MP &amp; Time Status'!$B19,'Time Calc'!GM$8:GM$294,"&gt;0")</f>
        <v>0</v>
      </c>
      <c r="GA19" s="89">
        <f t="shared" si="87"/>
        <v>0</v>
      </c>
      <c r="GB19" s="89"/>
      <c r="GC19" s="90">
        <f>COUNTIFS('Time Calc'!$J$8:$J$294,'Daily MP &amp; Time Status'!$B19,'Time Calc'!GO$8:GO$294,"&gt;0")-GD19</f>
        <v>0</v>
      </c>
      <c r="GD19" s="90">
        <f>COUNTIFS('Time Calc'!$J$8:$J$294,'Daily MP &amp; Time Status'!$B19,'Time Calc'!$G$8:$G$294,GD$9,'Time Calc'!GO$8:GO$294,"&gt;0")</f>
        <v>0</v>
      </c>
      <c r="GE19" s="90">
        <f t="shared" si="88"/>
        <v>0</v>
      </c>
      <c r="GF19" s="89">
        <f>COUNTIFS('Time Calc'!$J$8:$J$294,'Daily MP &amp; Time Status'!$B19,'Time Calc'!GS$8:GS$294,"&gt;0")</f>
        <v>0</v>
      </c>
      <c r="GG19" s="89">
        <f>COUNTIFS('Time Calc'!$J$8:$J$294,'Daily MP &amp; Time Status'!$B19,'Time Calc'!GT$8:GT$294,"&gt;0")</f>
        <v>0</v>
      </c>
      <c r="GH19" s="89">
        <f t="shared" si="89"/>
        <v>0</v>
      </c>
      <c r="GI19" s="89"/>
      <c r="GJ19" s="90">
        <f>COUNTIFS('Time Calc'!$J$8:$J$294,'Daily MP &amp; Time Status'!$B19,'Time Calc'!GV$8:GV$294,"&gt;0")-GK19</f>
        <v>0</v>
      </c>
      <c r="GK19" s="90">
        <f>COUNTIFS('Time Calc'!$J$8:$J$294,'Daily MP &amp; Time Status'!$B19,'Time Calc'!$G$8:$G$294,GK$9,'Time Calc'!GV$8:GV$294,"&gt;0")</f>
        <v>0</v>
      </c>
      <c r="GL19" s="90">
        <f t="shared" si="90"/>
        <v>0</v>
      </c>
      <c r="GM19" s="89">
        <f>COUNTIFS('Time Calc'!$J$8:$J$294,'Daily MP &amp; Time Status'!$B19,'Time Calc'!GZ$8:GZ$294,"&gt;0")</f>
        <v>0</v>
      </c>
      <c r="GN19" s="89">
        <f>COUNTIFS('Time Calc'!$J$8:$J$294,'Daily MP &amp; Time Status'!$B19,'Time Calc'!HA$8:HA$294,"&gt;0")</f>
        <v>0</v>
      </c>
      <c r="GO19" s="89">
        <f t="shared" si="91"/>
        <v>0</v>
      </c>
      <c r="GP19" s="89"/>
      <c r="GQ19" s="90">
        <f>COUNTIFS('Time Calc'!$J$8:$J$294,'Daily MP &amp; Time Status'!$B19,'Time Calc'!HC$8:HC$294,"&gt;0")-GR19</f>
        <v>0</v>
      </c>
      <c r="GR19" s="90">
        <f>COUNTIFS('Time Calc'!$J$8:$J$294,'Daily MP &amp; Time Status'!$B19,'Time Calc'!$G$8:$G$294,GR$9,'Time Calc'!HC$8:HC$294,"&gt;0")</f>
        <v>0</v>
      </c>
      <c r="GS19" s="90">
        <f t="shared" si="92"/>
        <v>0</v>
      </c>
      <c r="GT19" s="89">
        <f>COUNTIFS('Time Calc'!$J$8:$J$294,'Daily MP &amp; Time Status'!$B19,'Time Calc'!HG$8:HG$294,"&gt;0")</f>
        <v>0</v>
      </c>
      <c r="GU19" s="89">
        <f>COUNTIFS('Time Calc'!$J$8:$J$294,'Daily MP &amp; Time Status'!$B19,'Time Calc'!HH$8:HH$294,"&gt;0")</f>
        <v>0</v>
      </c>
      <c r="GV19" s="89">
        <f t="shared" si="93"/>
        <v>0</v>
      </c>
      <c r="GW19" s="89"/>
      <c r="GX19" s="90">
        <f>COUNTIFS('Time Calc'!$J$8:$J$294,'Daily MP &amp; Time Status'!$B19,'Time Calc'!HJ$8:HJ$294,"&gt;0")-GY19</f>
        <v>0</v>
      </c>
      <c r="GY19" s="90">
        <f>COUNTIFS('Time Calc'!$J$8:$J$294,'Daily MP &amp; Time Status'!$B19,'Time Calc'!$G$8:$G$294,GY$9,'Time Calc'!HJ$8:HJ$294,"&gt;0")</f>
        <v>0</v>
      </c>
      <c r="GZ19" s="90">
        <f t="shared" si="94"/>
        <v>0</v>
      </c>
      <c r="HA19" s="89">
        <f>COUNTIFS('Time Calc'!$J$8:$J$294,'Daily MP &amp; Time Status'!$B19,'Time Calc'!HN$8:HN$294,"&gt;0")</f>
        <v>0</v>
      </c>
      <c r="HB19" s="89">
        <f>COUNTIFS('Time Calc'!$J$8:$J$294,'Daily MP &amp; Time Status'!$B19,'Time Calc'!HO$8:HO$294,"&gt;0")</f>
        <v>0</v>
      </c>
      <c r="HC19" s="89">
        <f t="shared" si="95"/>
        <v>0</v>
      </c>
      <c r="HD19" s="89"/>
      <c r="HE19" s="90">
        <f>COUNTIFS('Time Calc'!$J$8:$J$294,'Daily MP &amp; Time Status'!$B19,'Time Calc'!HQ$8:HQ$294,"&gt;0")-HF19</f>
        <v>0</v>
      </c>
      <c r="HF19" s="90">
        <f>COUNTIFS('Time Calc'!$J$8:$J$294,'Daily MP &amp; Time Status'!$B19,'Time Calc'!$G$8:$G$294,HF$9,'Time Calc'!HQ$8:HQ$294,"&gt;0")</f>
        <v>0</v>
      </c>
      <c r="HG19" s="90">
        <f t="shared" si="96"/>
        <v>0</v>
      </c>
      <c r="HH19" s="89">
        <f>COUNTIFS('Time Calc'!$J$8:$J$294,'Daily MP &amp; Time Status'!$B19,'Time Calc'!HU$8:HU$294,"&gt;0")</f>
        <v>0</v>
      </c>
      <c r="HI19" s="89">
        <f>COUNTIFS('Time Calc'!$J$8:$J$294,'Daily MP &amp; Time Status'!$B19,'Time Calc'!HV$8:HV$294,"&gt;0")</f>
        <v>0</v>
      </c>
      <c r="HJ19" s="89">
        <f t="shared" si="97"/>
        <v>0</v>
      </c>
      <c r="HK19" s="89"/>
      <c r="HL19" s="90">
        <f>COUNTIFS('Time Calc'!$J$8:$J$294,'Daily MP &amp; Time Status'!$B19,'Time Calc'!HX$8:HX$294,"&gt;0")-HM19</f>
        <v>0</v>
      </c>
      <c r="HM19" s="90">
        <f>COUNTIFS('Time Calc'!$J$8:$J$294,'Daily MP &amp; Time Status'!$B19,'Time Calc'!$G$8:$G$294,HM$9,'Time Calc'!HX$8:HX$294,"&gt;0")</f>
        <v>0</v>
      </c>
      <c r="HN19" s="90">
        <f t="shared" si="98"/>
        <v>0</v>
      </c>
      <c r="HO19" s="89">
        <f>COUNTIFS('Time Calc'!$J$8:$J$294,'Daily MP &amp; Time Status'!$B19,'Time Calc'!IB$8:IB$294,"&gt;0")</f>
        <v>0</v>
      </c>
      <c r="HP19" s="89">
        <f>COUNTIFS('Time Calc'!$J$8:$J$294,'Daily MP &amp; Time Status'!$B19,'Time Calc'!IC$8:IC$294,"&gt;0")</f>
        <v>0</v>
      </c>
      <c r="HQ19" s="89">
        <f t="shared" si="99"/>
        <v>0</v>
      </c>
      <c r="HR19" s="89"/>
      <c r="HS19" s="90">
        <f>COUNTIFS('Time Calc'!$J$8:$J$294,'Daily MP &amp; Time Status'!$B19,'Time Calc'!IE$8:IE$294,"&gt;0")-HT19</f>
        <v>0</v>
      </c>
      <c r="HT19" s="90">
        <f>COUNTIFS('Time Calc'!$J$8:$J$294,'Daily MP &amp; Time Status'!$B19,'Time Calc'!$G$8:$G$294,HT$9,'Time Calc'!IE$8:IE$294,"&gt;0")</f>
        <v>0</v>
      </c>
      <c r="HU19" s="90">
        <f t="shared" si="100"/>
        <v>0</v>
      </c>
      <c r="HV19" s="89">
        <f>COUNTIFS('Time Calc'!$J$8:$J$294,'Daily MP &amp; Time Status'!$B19,'Time Calc'!II$8:II$294,"&gt;0")</f>
        <v>0</v>
      </c>
      <c r="HW19" s="89">
        <f>COUNTIFS('Time Calc'!$J$8:$J$294,'Daily MP &amp; Time Status'!$B19,'Time Calc'!IJ$8:IJ$294,"&gt;0")</f>
        <v>0</v>
      </c>
      <c r="HX19" s="89">
        <f t="shared" si="101"/>
        <v>0</v>
      </c>
      <c r="HY19" s="89"/>
      <c r="HZ19" s="90">
        <f>COUNTIFS('Time Calc'!$J$8:$J$294,'Daily MP &amp; Time Status'!$B19,'Time Calc'!IL$8:IL$294,"&gt;0")-IA19</f>
        <v>0</v>
      </c>
      <c r="IA19" s="90">
        <f>COUNTIFS('Time Calc'!$J$8:$J$294,'Daily MP &amp; Time Status'!$B19,'Time Calc'!$G$8:$G$294,IA$9,'Time Calc'!IL$8:IL$294,"&gt;0")</f>
        <v>0</v>
      </c>
      <c r="IB19" s="90">
        <f t="shared" si="102"/>
        <v>0</v>
      </c>
      <c r="IC19" s="89">
        <f>COUNTIFS('Time Calc'!$J$8:$J$294,'Daily MP &amp; Time Status'!$B19,'Time Calc'!IP$8:IP$294,"&gt;0")</f>
        <v>0</v>
      </c>
      <c r="ID19" s="89">
        <f>COUNTIFS('Time Calc'!$J$8:$J$294,'Daily MP &amp; Time Status'!$B19,'Time Calc'!IQ$8:IQ$294,"&gt;0")</f>
        <v>0</v>
      </c>
      <c r="IE19" s="89">
        <f t="shared" si="103"/>
        <v>0</v>
      </c>
      <c r="IF19" s="89"/>
      <c r="IG19" s="90">
        <f>COUNTIFS('Time Calc'!$J$8:$J$294,'Daily MP &amp; Time Status'!$B19,'Time Calc'!IS$8:IS$294,"&gt;0")-IH19</f>
        <v>0</v>
      </c>
      <c r="IH19" s="90">
        <f>COUNTIFS('Time Calc'!$J$8:$J$294,'Daily MP &amp; Time Status'!$B19,'Time Calc'!$G$8:$G$294,IH$9,'Time Calc'!IS$8:IS$294,"&gt;0")</f>
        <v>0</v>
      </c>
      <c r="II19" s="90">
        <f t="shared" si="104"/>
        <v>0</v>
      </c>
      <c r="IJ19" s="89">
        <f>COUNTIFS('Time Calc'!$J$8:$J$294,'Daily MP &amp; Time Status'!$B19,'Time Calc'!IW$8:IW$294,"&gt;0")</f>
        <v>0</v>
      </c>
      <c r="IK19" s="89">
        <f>COUNTIFS('Time Calc'!$J$8:$J$294,'Daily MP &amp; Time Status'!$B19,'Time Calc'!IX$8:IX$294,"&gt;0")</f>
        <v>0</v>
      </c>
      <c r="IL19" s="89">
        <f t="shared" si="105"/>
        <v>0</v>
      </c>
      <c r="IM19" s="89"/>
      <c r="IN19" s="90">
        <f>COUNTIFS('Time Calc'!$J$8:$J$294,'Daily MP &amp; Time Status'!$B19,'Time Calc'!IZ$8:IZ$294,"&gt;0")-IO19</f>
        <v>0</v>
      </c>
      <c r="IO19" s="90">
        <f>COUNTIFS('Time Calc'!$J$8:$J$294,'Daily MP &amp; Time Status'!$B19,'Time Calc'!$G$8:$G$294,IO$9,'Time Calc'!IZ$8:IZ$294,"&gt;0")</f>
        <v>0</v>
      </c>
      <c r="IP19" s="90">
        <f t="shared" si="106"/>
        <v>0</v>
      </c>
      <c r="IQ19" s="89">
        <f>COUNTIFS('Time Calc'!$J$8:$J$294,'Daily MP &amp; Time Status'!$B19,'Time Calc'!JD$8:JD$294,"&gt;0")</f>
        <v>0</v>
      </c>
      <c r="IR19" s="89">
        <f>COUNTIFS('Time Calc'!$J$8:$J$294,'Daily MP &amp; Time Status'!$B19,'Time Calc'!JE$8:JE$294,"&gt;0")</f>
        <v>0</v>
      </c>
      <c r="IS19" s="89">
        <f t="shared" si="107"/>
        <v>0</v>
      </c>
      <c r="IT19" s="89"/>
    </row>
    <row r="20" spans="1:254" ht="18" customHeight="1">
      <c r="A20" s="79"/>
      <c r="B20" s="58" t="s">
        <v>10</v>
      </c>
      <c r="C20" s="90">
        <f>COUNTIFS('Time Calc'!$J$8:$J$294,'Daily MP &amp; Time Status'!$B20,'Time Calc'!O$8:O$294,"&gt;0")-D20</f>
        <v>0</v>
      </c>
      <c r="D20" s="90">
        <f>COUNTIFS('Time Calc'!$J$8:$J$294,'Daily MP &amp; Time Status'!$B20,'Time Calc'!$G$8:$G$294,D$9,'Time Calc'!O$8:O$294,"&gt;0")</f>
        <v>0</v>
      </c>
      <c r="E20" s="90">
        <f t="shared" si="36"/>
        <v>0</v>
      </c>
      <c r="F20" s="89">
        <f>COUNTIFS('Time Calc'!$J$8:$J$294,'Daily MP &amp; Time Status'!$B20,'Time Calc'!S$8:S$294,"&gt;0")</f>
        <v>0</v>
      </c>
      <c r="G20" s="89">
        <f>COUNTIFS('Time Calc'!$J$8:$J$294,'Daily MP &amp; Time Status'!$B20,'Time Calc'!T$8:T$294,"&gt;0")</f>
        <v>0</v>
      </c>
      <c r="H20" s="89">
        <f t="shared" si="37"/>
        <v>0</v>
      </c>
      <c r="I20" s="89"/>
      <c r="J20" s="90">
        <f>COUNTIFS('Time Calc'!$J$8:$J$294,'Daily MP &amp; Time Status'!$B20,'Time Calc'!V$8:V$294,"&gt;0")-K20</f>
        <v>0</v>
      </c>
      <c r="K20" s="90">
        <f>COUNTIFS('Time Calc'!$J$8:$J$294,'Daily MP &amp; Time Status'!$B20,'Time Calc'!$G$8:$G$294,K$9,'Time Calc'!V$8:V$294,"&gt;0")</f>
        <v>0</v>
      </c>
      <c r="L20" s="90">
        <f t="shared" si="38"/>
        <v>0</v>
      </c>
      <c r="M20" s="89">
        <f>COUNTIFS('Time Calc'!$J$8:$J$294,'Daily MP &amp; Time Status'!$B20,'Time Calc'!Z$8:Z$294,"&gt;0")</f>
        <v>0</v>
      </c>
      <c r="N20" s="89">
        <f>COUNTIFS('Time Calc'!$J$8:$J$294,'Daily MP &amp; Time Status'!$B20,'Time Calc'!AA$8:AA$294,"&gt;0")</f>
        <v>0</v>
      </c>
      <c r="O20" s="89">
        <f t="shared" si="39"/>
        <v>0</v>
      </c>
      <c r="P20" s="89"/>
      <c r="Q20" s="90">
        <f>COUNTIFS('Time Calc'!$J$8:$J$294,'Daily MP &amp; Time Status'!$B20,'Time Calc'!AC$8:AC$294,"&gt;0")-R20</f>
        <v>0</v>
      </c>
      <c r="R20" s="90">
        <f>COUNTIFS('Time Calc'!$J$8:$J$294,'Daily MP &amp; Time Status'!$B20,'Time Calc'!$G$8:$G$294,R$9,'Time Calc'!AC$8:AC$294,"&gt;0")</f>
        <v>0</v>
      </c>
      <c r="S20" s="90">
        <f t="shared" si="40"/>
        <v>0</v>
      </c>
      <c r="T20" s="89">
        <f>COUNTIFS('Time Calc'!$J$8:$J$294,'Daily MP &amp; Time Status'!$B20,'Time Calc'!AG$8:AG$294,"&gt;0")</f>
        <v>0</v>
      </c>
      <c r="U20" s="89">
        <f>COUNTIFS('Time Calc'!$J$8:$J$294,'Daily MP &amp; Time Status'!$B20,'Time Calc'!AH$8:AH$294,"&gt;0")</f>
        <v>0</v>
      </c>
      <c r="V20" s="89">
        <f t="shared" si="41"/>
        <v>0</v>
      </c>
      <c r="W20" s="89"/>
      <c r="X20" s="90">
        <f>COUNTIFS('Time Calc'!$J$8:$J$294,'Daily MP &amp; Time Status'!$B20,'Time Calc'!AJ$8:AJ$294,"&gt;0")-Y20</f>
        <v>0</v>
      </c>
      <c r="Y20" s="90">
        <f>COUNTIFS('Time Calc'!$J$8:$J$294,'Daily MP &amp; Time Status'!$B20,'Time Calc'!$G$8:$G$294,Y$9,'Time Calc'!AJ$8:AJ$294,"&gt;0")</f>
        <v>0</v>
      </c>
      <c r="Z20" s="90">
        <f t="shared" si="42"/>
        <v>0</v>
      </c>
      <c r="AA20" s="89">
        <f>COUNTIFS('Time Calc'!$J$8:$J$294,'Daily MP &amp; Time Status'!$B20,'Time Calc'!AN$8:AN$294,"&gt;0")</f>
        <v>0</v>
      </c>
      <c r="AB20" s="89">
        <f>COUNTIFS('Time Calc'!$J$8:$J$294,'Daily MP &amp; Time Status'!$B20,'Time Calc'!AO$8:AO$294,"&gt;0")</f>
        <v>0</v>
      </c>
      <c r="AC20" s="89">
        <f t="shared" si="43"/>
        <v>0</v>
      </c>
      <c r="AD20" s="89"/>
      <c r="AE20" s="90">
        <f>COUNTIFS('Time Calc'!$J$8:$J$294,'Daily MP &amp; Time Status'!$B20,'Time Calc'!AQ$8:AQ$294,"&gt;0")-AF20</f>
        <v>0</v>
      </c>
      <c r="AF20" s="90">
        <f>COUNTIFS('Time Calc'!$J$8:$J$294,'Daily MP &amp; Time Status'!$B20,'Time Calc'!$G$8:$G$294,AF$9,'Time Calc'!AQ$8:AQ$294,"&gt;0")</f>
        <v>0</v>
      </c>
      <c r="AG20" s="90">
        <f t="shared" si="44"/>
        <v>0</v>
      </c>
      <c r="AH20" s="89">
        <f>COUNTIFS('Time Calc'!$J$8:$J$294,'Daily MP &amp; Time Status'!$B20,'Time Calc'!AU$8:AU$294,"&gt;0")</f>
        <v>0</v>
      </c>
      <c r="AI20" s="89">
        <f>COUNTIFS('Time Calc'!$J$8:$J$294,'Daily MP &amp; Time Status'!$B20,'Time Calc'!AV$8:AV$294,"&gt;0")</f>
        <v>0</v>
      </c>
      <c r="AJ20" s="89">
        <f t="shared" si="45"/>
        <v>0</v>
      </c>
      <c r="AK20" s="89"/>
      <c r="AL20" s="90">
        <f>COUNTIFS('Time Calc'!$J$8:$J$294,'Daily MP &amp; Time Status'!$B20,'Time Calc'!AX$8:AX$294,"&gt;0")-AM20</f>
        <v>0</v>
      </c>
      <c r="AM20" s="90">
        <f>COUNTIFS('Time Calc'!$J$8:$J$294,'Daily MP &amp; Time Status'!$B20,'Time Calc'!$G$8:$G$294,AM$9,'Time Calc'!AX$8:AX$294,"&gt;0")</f>
        <v>0</v>
      </c>
      <c r="AN20" s="90">
        <f t="shared" si="46"/>
        <v>0</v>
      </c>
      <c r="AO20" s="89">
        <f>COUNTIFS('Time Calc'!$J$8:$J$294,'Daily MP &amp; Time Status'!$B20,'Time Calc'!BB$8:BB$294,"&gt;0")</f>
        <v>0</v>
      </c>
      <c r="AP20" s="89">
        <f>COUNTIFS('Time Calc'!$J$8:$J$294,'Daily MP &amp; Time Status'!$B20,'Time Calc'!BC$8:BC$294,"&gt;0")</f>
        <v>0</v>
      </c>
      <c r="AQ20" s="89">
        <f t="shared" si="47"/>
        <v>0</v>
      </c>
      <c r="AR20" s="89"/>
      <c r="AS20" s="90">
        <f>COUNTIFS('Time Calc'!$J$8:$J$294,'Daily MP &amp; Time Status'!$B20,'Time Calc'!BE$8:BE$294,"&gt;0")-AT20</f>
        <v>0</v>
      </c>
      <c r="AT20" s="90">
        <f>COUNTIFS('Time Calc'!$J$8:$J$294,'Daily MP &amp; Time Status'!$B20,'Time Calc'!$G$8:$G$294,AT$9,'Time Calc'!BE$8:BE$294,"&gt;0")</f>
        <v>0</v>
      </c>
      <c r="AU20" s="90">
        <f t="shared" si="48"/>
        <v>0</v>
      </c>
      <c r="AV20" s="89">
        <f>COUNTIFS('Time Calc'!$J$8:$J$294,'Daily MP &amp; Time Status'!$B20,'Time Calc'!BI$8:BI$294,"&gt;0")</f>
        <v>0</v>
      </c>
      <c r="AW20" s="89">
        <f>COUNTIFS('Time Calc'!$J$8:$J$294,'Daily MP &amp; Time Status'!$B20,'Time Calc'!BJ$8:BJ$294,"&gt;0")</f>
        <v>0</v>
      </c>
      <c r="AX20" s="89">
        <f t="shared" si="49"/>
        <v>0</v>
      </c>
      <c r="AY20" s="89"/>
      <c r="AZ20" s="90">
        <f>COUNTIFS('Time Calc'!$J$8:$J$294,'Daily MP &amp; Time Status'!$B20,'Time Calc'!BL$8:BL$294,"&gt;0")-BA20</f>
        <v>0</v>
      </c>
      <c r="BA20" s="90">
        <f>COUNTIFS('Time Calc'!$J$8:$J$294,'Daily MP &amp; Time Status'!$B20,'Time Calc'!$G$8:$G$294,BA$9,'Time Calc'!BL$8:BL$294,"&gt;0")</f>
        <v>0</v>
      </c>
      <c r="BB20" s="90">
        <f t="shared" si="50"/>
        <v>0</v>
      </c>
      <c r="BC20" s="89">
        <f>COUNTIFS('Time Calc'!$J$8:$J$294,'Daily MP &amp; Time Status'!$B20,'Time Calc'!BP$8:BP$294,"&gt;0")</f>
        <v>0</v>
      </c>
      <c r="BD20" s="89">
        <f>COUNTIFS('Time Calc'!$J$8:$J$294,'Daily MP &amp; Time Status'!$B20,'Time Calc'!BQ$8:BQ$294,"&gt;0")</f>
        <v>0</v>
      </c>
      <c r="BE20" s="89">
        <f t="shared" si="51"/>
        <v>0</v>
      </c>
      <c r="BF20" s="89"/>
      <c r="BG20" s="90">
        <f>COUNTIFS('Time Calc'!$J$8:$J$294,'Daily MP &amp; Time Status'!$B20,'Time Calc'!BS$8:BS$294,"&gt;0")-BH20</f>
        <v>0</v>
      </c>
      <c r="BH20" s="90">
        <f>COUNTIFS('Time Calc'!$J$8:$J$294,'Daily MP &amp; Time Status'!$B20,'Time Calc'!$G$8:$G$294,BH$9,'Time Calc'!BS$8:BS$294,"&gt;0")</f>
        <v>0</v>
      </c>
      <c r="BI20" s="90">
        <f t="shared" si="52"/>
        <v>0</v>
      </c>
      <c r="BJ20" s="89">
        <f>COUNTIFS('Time Calc'!$J$8:$J$294,'Daily MP &amp; Time Status'!$B20,'Time Calc'!BW$8:BW$294,"&gt;0")</f>
        <v>0</v>
      </c>
      <c r="BK20" s="89">
        <f>COUNTIFS('Time Calc'!$J$8:$J$294,'Daily MP &amp; Time Status'!$B20,'Time Calc'!BX$8:BX$294,"&gt;0")</f>
        <v>0</v>
      </c>
      <c r="BL20" s="89">
        <f t="shared" si="53"/>
        <v>0</v>
      </c>
      <c r="BM20" s="89"/>
      <c r="BN20" s="90">
        <f>COUNTIFS('Time Calc'!$J$8:$J$294,'Daily MP &amp; Time Status'!$B20,'Time Calc'!BZ$8:BZ$294,"&gt;0")-BO20</f>
        <v>0</v>
      </c>
      <c r="BO20" s="90">
        <f>COUNTIFS('Time Calc'!$J$8:$J$294,'Daily MP &amp; Time Status'!$B20,'Time Calc'!$G$8:$G$294,BO$9,'Time Calc'!BZ$8:BZ$294,"&gt;0")</f>
        <v>0</v>
      </c>
      <c r="BP20" s="90">
        <f t="shared" si="54"/>
        <v>0</v>
      </c>
      <c r="BQ20" s="89">
        <f>COUNTIFS('Time Calc'!$J$8:$J$294,'Daily MP &amp; Time Status'!$B20,'Time Calc'!CD$8:CD$294,"&gt;0")</f>
        <v>0</v>
      </c>
      <c r="BR20" s="89">
        <f>COUNTIFS('Time Calc'!$J$8:$J$294,'Daily MP &amp; Time Status'!$B20,'Time Calc'!CE$8:CE$294,"&gt;0")</f>
        <v>0</v>
      </c>
      <c r="BS20" s="89">
        <f t="shared" si="55"/>
        <v>0</v>
      </c>
      <c r="BT20" s="89"/>
      <c r="BU20" s="90">
        <f>COUNTIFS('Time Calc'!$J$8:$J$294,'Daily MP &amp; Time Status'!$B20,'Time Calc'!CG$8:CG$294,"&gt;0")-BV20</f>
        <v>0</v>
      </c>
      <c r="BV20" s="90">
        <f>COUNTIFS('Time Calc'!$J$8:$J$294,'Daily MP &amp; Time Status'!$B20,'Time Calc'!$G$8:$G$294,BV$9,'Time Calc'!CG$8:CG$294,"&gt;0")</f>
        <v>0</v>
      </c>
      <c r="BW20" s="90">
        <f t="shared" si="56"/>
        <v>0</v>
      </c>
      <c r="BX20" s="89">
        <f>COUNTIFS('Time Calc'!$J$8:$J$294,'Daily MP &amp; Time Status'!$B20,'Time Calc'!CK$8:CK$294,"&gt;0")</f>
        <v>0</v>
      </c>
      <c r="BY20" s="89">
        <f>COUNTIFS('Time Calc'!$J$8:$J$294,'Daily MP &amp; Time Status'!$B20,'Time Calc'!CL$8:CL$294,"&gt;0")</f>
        <v>0</v>
      </c>
      <c r="BZ20" s="89">
        <f t="shared" si="57"/>
        <v>0</v>
      </c>
      <c r="CA20" s="89"/>
      <c r="CB20" s="90">
        <f>COUNTIFS('Time Calc'!$J$8:$J$294,'Daily MP &amp; Time Status'!$B20,'Time Calc'!CN$8:CN$294,"&gt;0")-CC20</f>
        <v>0</v>
      </c>
      <c r="CC20" s="90">
        <f>COUNTIFS('Time Calc'!$J$8:$J$294,'Daily MP &amp; Time Status'!$B20,'Time Calc'!$G$8:$G$294,CC$9,'Time Calc'!CN$8:CN$294,"&gt;0")</f>
        <v>0</v>
      </c>
      <c r="CD20" s="90">
        <f t="shared" si="58"/>
        <v>0</v>
      </c>
      <c r="CE20" s="89">
        <f>COUNTIFS('Time Calc'!$J$8:$J$294,'Daily MP &amp; Time Status'!$B20,'Time Calc'!CR$8:CR$294,"&gt;0")</f>
        <v>0</v>
      </c>
      <c r="CF20" s="89">
        <f>COUNTIFS('Time Calc'!$J$8:$J$294,'Daily MP &amp; Time Status'!$B20,'Time Calc'!CS$8:CS$294,"&gt;0")</f>
        <v>0</v>
      </c>
      <c r="CG20" s="89">
        <f t="shared" si="59"/>
        <v>0</v>
      </c>
      <c r="CH20" s="89"/>
      <c r="CI20" s="90">
        <f>COUNTIFS('Time Calc'!$J$8:$J$294,'Daily MP &amp; Time Status'!$B20,'Time Calc'!CU$8:CU$294,"&gt;0")-CJ20</f>
        <v>0</v>
      </c>
      <c r="CJ20" s="90">
        <f>COUNTIFS('Time Calc'!$J$8:$J$294,'Daily MP &amp; Time Status'!$B20,'Time Calc'!$G$8:$G$294,CJ$9,'Time Calc'!CU$8:CU$294,"&gt;0")</f>
        <v>0</v>
      </c>
      <c r="CK20" s="90">
        <f t="shared" si="60"/>
        <v>0</v>
      </c>
      <c r="CL20" s="89">
        <f>COUNTIFS('Time Calc'!$J$8:$J$294,'Daily MP &amp; Time Status'!$B20,'Time Calc'!CY$8:CY$294,"&gt;0")</f>
        <v>0</v>
      </c>
      <c r="CM20" s="89">
        <f>COUNTIFS('Time Calc'!$J$8:$J$294,'Daily MP &amp; Time Status'!$B20,'Time Calc'!CZ$8:CZ$294,"&gt;0")</f>
        <v>0</v>
      </c>
      <c r="CN20" s="89">
        <f t="shared" si="61"/>
        <v>0</v>
      </c>
      <c r="CO20" s="89"/>
      <c r="CP20" s="90">
        <f>COUNTIFS('Time Calc'!$J$8:$J$294,'Daily MP &amp; Time Status'!$B20,'Time Calc'!DB$8:DB$294,"&gt;0")-CQ20</f>
        <v>0</v>
      </c>
      <c r="CQ20" s="90">
        <f>COUNTIFS('Time Calc'!$J$8:$J$294,'Daily MP &amp; Time Status'!$B20,'Time Calc'!$G$8:$G$294,CQ$9,'Time Calc'!DB$8:DB$294,"&gt;0")</f>
        <v>0</v>
      </c>
      <c r="CR20" s="90">
        <f t="shared" si="62"/>
        <v>0</v>
      </c>
      <c r="CS20" s="89">
        <f>COUNTIFS('Time Calc'!$J$8:$J$294,'Daily MP &amp; Time Status'!$B20,'Time Calc'!DF$8:DF$294,"&gt;0")</f>
        <v>0</v>
      </c>
      <c r="CT20" s="89">
        <f>COUNTIFS('Time Calc'!$J$8:$J$294,'Daily MP &amp; Time Status'!$B20,'Time Calc'!DG$8:DG$294,"&gt;0")</f>
        <v>0</v>
      </c>
      <c r="CU20" s="89">
        <f t="shared" si="63"/>
        <v>0</v>
      </c>
      <c r="CV20" s="89"/>
      <c r="CW20" s="90">
        <f>COUNTIFS('Time Calc'!$J$8:$J$294,'Daily MP &amp; Time Status'!$B20,'Time Calc'!DI$8:DI$294,"&gt;0")-CX20</f>
        <v>0</v>
      </c>
      <c r="CX20" s="90">
        <f>COUNTIFS('Time Calc'!$J$8:$J$294,'Daily MP &amp; Time Status'!$B20,'Time Calc'!$G$8:$G$294,CX$9,'Time Calc'!DI$8:DI$294,"&gt;0")</f>
        <v>0</v>
      </c>
      <c r="CY20" s="90">
        <f t="shared" si="64"/>
        <v>0</v>
      </c>
      <c r="CZ20" s="89">
        <f>COUNTIFS('Time Calc'!$J$8:$J$294,'Daily MP &amp; Time Status'!$B20,'Time Calc'!DM$8:DM$294,"&gt;0")</f>
        <v>0</v>
      </c>
      <c r="DA20" s="89">
        <f>COUNTIFS('Time Calc'!$J$8:$J$294,'Daily MP &amp; Time Status'!$B20,'Time Calc'!DN$8:DN$294,"&gt;0")</f>
        <v>0</v>
      </c>
      <c r="DB20" s="89">
        <f t="shared" si="65"/>
        <v>0</v>
      </c>
      <c r="DC20" s="89"/>
      <c r="DD20" s="90">
        <f>COUNTIFS('Time Calc'!$J$8:$J$294,'Daily MP &amp; Time Status'!$B20,'Time Calc'!DP$8:DP$294,"&gt;0")-DE20</f>
        <v>0</v>
      </c>
      <c r="DE20" s="90">
        <f>COUNTIFS('Time Calc'!$J$8:$J$294,'Daily MP &amp; Time Status'!$B20,'Time Calc'!$G$8:$G$294,DE$9,'Time Calc'!DP$8:DP$294,"&gt;0")</f>
        <v>0</v>
      </c>
      <c r="DF20" s="90">
        <f t="shared" si="66"/>
        <v>0</v>
      </c>
      <c r="DG20" s="89">
        <f>COUNTIFS('Time Calc'!$J$8:$J$294,'Daily MP &amp; Time Status'!$B20,'Time Calc'!DT$8:DT$294,"&gt;0")</f>
        <v>0</v>
      </c>
      <c r="DH20" s="89">
        <f>COUNTIFS('Time Calc'!$J$8:$J$294,'Daily MP &amp; Time Status'!$B20,'Time Calc'!DU$8:DU$294,"&gt;0")</f>
        <v>0</v>
      </c>
      <c r="DI20" s="89">
        <f t="shared" si="67"/>
        <v>0</v>
      </c>
      <c r="DJ20" s="89"/>
      <c r="DK20" s="90">
        <f>COUNTIFS('Time Calc'!$J$8:$J$294,'Daily MP &amp; Time Status'!$B20,'Time Calc'!DW$8:DW$294,"&gt;0")-DL20</f>
        <v>0</v>
      </c>
      <c r="DL20" s="90">
        <f>COUNTIFS('Time Calc'!$J$8:$J$294,'Daily MP &amp; Time Status'!$B20,'Time Calc'!$G$8:$G$294,DL$9,'Time Calc'!DW$8:DW$294,"&gt;0")</f>
        <v>0</v>
      </c>
      <c r="DM20" s="90">
        <f t="shared" si="68"/>
        <v>0</v>
      </c>
      <c r="DN20" s="89">
        <f>COUNTIFS('Time Calc'!$J$8:$J$294,'Daily MP &amp; Time Status'!$B20,'Time Calc'!EA$8:EA$294,"&gt;0")</f>
        <v>0</v>
      </c>
      <c r="DO20" s="89">
        <f>COUNTIFS('Time Calc'!$J$8:$J$294,'Daily MP &amp; Time Status'!$B20,'Time Calc'!EB$8:EB$294,"&gt;0")</f>
        <v>0</v>
      </c>
      <c r="DP20" s="89">
        <f t="shared" si="69"/>
        <v>0</v>
      </c>
      <c r="DQ20" s="89"/>
      <c r="DR20" s="90">
        <f>COUNTIFS('Time Calc'!$J$8:$J$294,'Daily MP &amp; Time Status'!$B20,'Time Calc'!ED$8:ED$294,"&gt;0")-DS20</f>
        <v>0</v>
      </c>
      <c r="DS20" s="90">
        <f>COUNTIFS('Time Calc'!$J$8:$J$294,'Daily MP &amp; Time Status'!$B20,'Time Calc'!$G$8:$G$294,DS$9,'Time Calc'!ED$8:ED$294,"&gt;0")</f>
        <v>0</v>
      </c>
      <c r="DT20" s="90">
        <f t="shared" si="70"/>
        <v>0</v>
      </c>
      <c r="DU20" s="89">
        <f>COUNTIFS('Time Calc'!$J$8:$J$294,'Daily MP &amp; Time Status'!$B20,'Time Calc'!EH$8:EH$294,"&gt;0")</f>
        <v>0</v>
      </c>
      <c r="DV20" s="89">
        <f>COUNTIFS('Time Calc'!$J$8:$J$294,'Daily MP &amp; Time Status'!$B20,'Time Calc'!EI$8:EI$294,"&gt;0")</f>
        <v>0</v>
      </c>
      <c r="DW20" s="89">
        <f t="shared" si="71"/>
        <v>0</v>
      </c>
      <c r="DX20" s="89"/>
      <c r="DY20" s="90">
        <f>COUNTIFS('Time Calc'!$J$8:$J$294,'Daily MP &amp; Time Status'!$B20,'Time Calc'!EK$8:EK$294,"&gt;0")-DZ20</f>
        <v>0</v>
      </c>
      <c r="DZ20" s="90">
        <f>COUNTIFS('Time Calc'!$J$8:$J$294,'Daily MP &amp; Time Status'!$B20,'Time Calc'!$G$8:$G$294,DZ$9,'Time Calc'!EK$8:EK$294,"&gt;0")</f>
        <v>0</v>
      </c>
      <c r="EA20" s="90">
        <f t="shared" si="72"/>
        <v>0</v>
      </c>
      <c r="EB20" s="89">
        <f>COUNTIFS('Time Calc'!$J$8:$J$294,'Daily MP &amp; Time Status'!$B20,'Time Calc'!EO$8:EO$294,"&gt;0")</f>
        <v>0</v>
      </c>
      <c r="EC20" s="89">
        <f>COUNTIFS('Time Calc'!$J$8:$J$294,'Daily MP &amp; Time Status'!$B20,'Time Calc'!EP$8:EP$294,"&gt;0")</f>
        <v>0</v>
      </c>
      <c r="ED20" s="89">
        <f t="shared" si="73"/>
        <v>0</v>
      </c>
      <c r="EE20" s="89"/>
      <c r="EF20" s="90">
        <f>COUNTIFS('Time Calc'!$J$8:$J$294,'Daily MP &amp; Time Status'!$B20,'Time Calc'!ER$8:ER$294,"&gt;0")-EG20</f>
        <v>0</v>
      </c>
      <c r="EG20" s="90">
        <f>COUNTIFS('Time Calc'!$J$8:$J$294,'Daily MP &amp; Time Status'!$B20,'Time Calc'!$G$8:$G$294,EG$9,'Time Calc'!ER$8:ER$294,"&gt;0")</f>
        <v>0</v>
      </c>
      <c r="EH20" s="90">
        <f t="shared" si="74"/>
        <v>0</v>
      </c>
      <c r="EI20" s="89">
        <f>COUNTIFS('Time Calc'!$J$8:$J$294,'Daily MP &amp; Time Status'!$B20,'Time Calc'!EV$8:EV$294,"&gt;0")</f>
        <v>0</v>
      </c>
      <c r="EJ20" s="89">
        <f>COUNTIFS('Time Calc'!$J$8:$J$294,'Daily MP &amp; Time Status'!$B20,'Time Calc'!EW$8:EW$294,"&gt;0")</f>
        <v>0</v>
      </c>
      <c r="EK20" s="89">
        <f t="shared" si="75"/>
        <v>0</v>
      </c>
      <c r="EL20" s="89"/>
      <c r="EM20" s="90">
        <f>COUNTIFS('Time Calc'!$J$8:$J$294,'Daily MP &amp; Time Status'!$B20,'Time Calc'!EY$8:EY$294,"&gt;0")-EN20</f>
        <v>0</v>
      </c>
      <c r="EN20" s="90">
        <f>COUNTIFS('Time Calc'!$J$8:$J$294,'Daily MP &amp; Time Status'!$B20,'Time Calc'!$G$8:$G$294,EN$9,'Time Calc'!EY$8:EY$294,"&gt;0")</f>
        <v>0</v>
      </c>
      <c r="EO20" s="90">
        <f t="shared" si="76"/>
        <v>0</v>
      </c>
      <c r="EP20" s="89">
        <f>COUNTIFS('Time Calc'!$J$8:$J$294,'Daily MP &amp; Time Status'!$B20,'Time Calc'!FC$8:FC$294,"&gt;0")</f>
        <v>0</v>
      </c>
      <c r="EQ20" s="89">
        <f>COUNTIFS('Time Calc'!$J$8:$J$294,'Daily MP &amp; Time Status'!$B20,'Time Calc'!FD$8:FD$294,"&gt;0")</f>
        <v>0</v>
      </c>
      <c r="ER20" s="89">
        <f t="shared" si="77"/>
        <v>0</v>
      </c>
      <c r="ES20" s="89"/>
      <c r="ET20" s="90">
        <f>COUNTIFS('Time Calc'!$J$8:$J$294,'Daily MP &amp; Time Status'!$B20,'Time Calc'!FF$8:FF$294,"&gt;0")-EU20</f>
        <v>0</v>
      </c>
      <c r="EU20" s="90">
        <f>COUNTIFS('Time Calc'!$J$8:$J$294,'Daily MP &amp; Time Status'!$B20,'Time Calc'!$G$8:$G$294,EU$9,'Time Calc'!FF$8:FF$294,"&gt;0")</f>
        <v>0</v>
      </c>
      <c r="EV20" s="90">
        <f t="shared" si="78"/>
        <v>0</v>
      </c>
      <c r="EW20" s="89">
        <f>COUNTIFS('Time Calc'!$J$8:$J$294,'Daily MP &amp; Time Status'!$B20,'Time Calc'!FJ$8:FJ$294,"&gt;0")</f>
        <v>0</v>
      </c>
      <c r="EX20" s="89">
        <f>COUNTIFS('Time Calc'!$J$8:$J$294,'Daily MP &amp; Time Status'!$B20,'Time Calc'!FK$8:FK$294,"&gt;0")</f>
        <v>0</v>
      </c>
      <c r="EY20" s="89">
        <f t="shared" si="79"/>
        <v>0</v>
      </c>
      <c r="EZ20" s="89"/>
      <c r="FA20" s="90">
        <f>COUNTIFS('Time Calc'!$J$8:$J$294,'Daily MP &amp; Time Status'!$B20,'Time Calc'!FM$8:FM$294,"&gt;0")-FB20</f>
        <v>0</v>
      </c>
      <c r="FB20" s="90">
        <f>COUNTIFS('Time Calc'!$J$8:$J$294,'Daily MP &amp; Time Status'!$B20,'Time Calc'!$G$8:$G$294,FB$9,'Time Calc'!FM$8:FM$294,"&gt;0")</f>
        <v>0</v>
      </c>
      <c r="FC20" s="90">
        <f t="shared" si="80"/>
        <v>0</v>
      </c>
      <c r="FD20" s="89">
        <f>COUNTIFS('Time Calc'!$J$8:$J$294,'Daily MP &amp; Time Status'!$B20,'Time Calc'!FQ$8:FQ$294,"&gt;0")</f>
        <v>0</v>
      </c>
      <c r="FE20" s="89">
        <f>COUNTIFS('Time Calc'!$J$8:$J$294,'Daily MP &amp; Time Status'!$B20,'Time Calc'!FR$8:FR$294,"&gt;0")</f>
        <v>0</v>
      </c>
      <c r="FF20" s="89">
        <f t="shared" si="81"/>
        <v>0</v>
      </c>
      <c r="FG20" s="89"/>
      <c r="FH20" s="90">
        <f>COUNTIFS('Time Calc'!$J$8:$J$294,'Daily MP &amp; Time Status'!$B20,'Time Calc'!FT$8:FT$294,"&gt;0")-FI20</f>
        <v>0</v>
      </c>
      <c r="FI20" s="90">
        <f>COUNTIFS('Time Calc'!$J$8:$J$294,'Daily MP &amp; Time Status'!$B20,'Time Calc'!$G$8:$G$294,FI$9,'Time Calc'!FT$8:FT$294,"&gt;0")</f>
        <v>0</v>
      </c>
      <c r="FJ20" s="90">
        <f t="shared" si="82"/>
        <v>0</v>
      </c>
      <c r="FK20" s="89">
        <f>COUNTIFS('Time Calc'!$J$8:$J$294,'Daily MP &amp; Time Status'!$B20,'Time Calc'!FX$8:FX$294,"&gt;0")</f>
        <v>0</v>
      </c>
      <c r="FL20" s="89">
        <f>COUNTIFS('Time Calc'!$J$8:$J$294,'Daily MP &amp; Time Status'!$B20,'Time Calc'!FY$8:FY$294,"&gt;0")</f>
        <v>0</v>
      </c>
      <c r="FM20" s="89">
        <f t="shared" si="83"/>
        <v>0</v>
      </c>
      <c r="FN20" s="89"/>
      <c r="FO20" s="90">
        <f>COUNTIFS('Time Calc'!$J$8:$J$294,'Daily MP &amp; Time Status'!$B20,'Time Calc'!GA$8:GA$294,"&gt;0")-FP20</f>
        <v>0</v>
      </c>
      <c r="FP20" s="90">
        <f>COUNTIFS('Time Calc'!$J$8:$J$294,'Daily MP &amp; Time Status'!$B20,'Time Calc'!$G$8:$G$294,FP$9,'Time Calc'!GA$8:GA$294,"&gt;0")</f>
        <v>0</v>
      </c>
      <c r="FQ20" s="90">
        <f t="shared" si="84"/>
        <v>0</v>
      </c>
      <c r="FR20" s="89">
        <f>COUNTIFS('Time Calc'!$J$8:$J$294,'Daily MP &amp; Time Status'!$B20,'Time Calc'!GE$8:GE$294,"&gt;0")</f>
        <v>0</v>
      </c>
      <c r="FS20" s="89">
        <f>COUNTIFS('Time Calc'!$J$8:$J$294,'Daily MP &amp; Time Status'!$B20,'Time Calc'!GF$8:GF$294,"&gt;0")</f>
        <v>0</v>
      </c>
      <c r="FT20" s="89">
        <f t="shared" si="85"/>
        <v>0</v>
      </c>
      <c r="FU20" s="89"/>
      <c r="FV20" s="90">
        <f>COUNTIFS('Time Calc'!$J$8:$J$294,'Daily MP &amp; Time Status'!$B20,'Time Calc'!GH$8:GH$294,"&gt;0")-FW20</f>
        <v>0</v>
      </c>
      <c r="FW20" s="90">
        <f>COUNTIFS('Time Calc'!$J$8:$J$294,'Daily MP &amp; Time Status'!$B20,'Time Calc'!$G$8:$G$294,FW$9,'Time Calc'!GH$8:GH$294,"&gt;0")</f>
        <v>0</v>
      </c>
      <c r="FX20" s="90">
        <f t="shared" si="86"/>
        <v>0</v>
      </c>
      <c r="FY20" s="89">
        <f>COUNTIFS('Time Calc'!$J$8:$J$294,'Daily MP &amp; Time Status'!$B20,'Time Calc'!GL$8:GL$294,"&gt;0")</f>
        <v>0</v>
      </c>
      <c r="FZ20" s="89">
        <f>COUNTIFS('Time Calc'!$J$8:$J$294,'Daily MP &amp; Time Status'!$B20,'Time Calc'!GM$8:GM$294,"&gt;0")</f>
        <v>0</v>
      </c>
      <c r="GA20" s="89">
        <f t="shared" si="87"/>
        <v>0</v>
      </c>
      <c r="GB20" s="89"/>
      <c r="GC20" s="90">
        <f>COUNTIFS('Time Calc'!$J$8:$J$294,'Daily MP &amp; Time Status'!$B20,'Time Calc'!GO$8:GO$294,"&gt;0")-GD20</f>
        <v>0</v>
      </c>
      <c r="GD20" s="90">
        <f>COUNTIFS('Time Calc'!$J$8:$J$294,'Daily MP &amp; Time Status'!$B20,'Time Calc'!$G$8:$G$294,GD$9,'Time Calc'!GO$8:GO$294,"&gt;0")</f>
        <v>0</v>
      </c>
      <c r="GE20" s="90">
        <f t="shared" si="88"/>
        <v>0</v>
      </c>
      <c r="GF20" s="89">
        <f>COUNTIFS('Time Calc'!$J$8:$J$294,'Daily MP &amp; Time Status'!$B20,'Time Calc'!GS$8:GS$294,"&gt;0")</f>
        <v>0</v>
      </c>
      <c r="GG20" s="89">
        <f>COUNTIFS('Time Calc'!$J$8:$J$294,'Daily MP &amp; Time Status'!$B20,'Time Calc'!GT$8:GT$294,"&gt;0")</f>
        <v>0</v>
      </c>
      <c r="GH20" s="89">
        <f t="shared" si="89"/>
        <v>0</v>
      </c>
      <c r="GI20" s="89"/>
      <c r="GJ20" s="90">
        <f>COUNTIFS('Time Calc'!$J$8:$J$294,'Daily MP &amp; Time Status'!$B20,'Time Calc'!GV$8:GV$294,"&gt;0")-GK20</f>
        <v>0</v>
      </c>
      <c r="GK20" s="90">
        <f>COUNTIFS('Time Calc'!$J$8:$J$294,'Daily MP &amp; Time Status'!$B20,'Time Calc'!$G$8:$G$294,GK$9,'Time Calc'!GV$8:GV$294,"&gt;0")</f>
        <v>0</v>
      </c>
      <c r="GL20" s="90">
        <f t="shared" si="90"/>
        <v>0</v>
      </c>
      <c r="GM20" s="89">
        <f>COUNTIFS('Time Calc'!$J$8:$J$294,'Daily MP &amp; Time Status'!$B20,'Time Calc'!GZ$8:GZ$294,"&gt;0")</f>
        <v>0</v>
      </c>
      <c r="GN20" s="89">
        <f>COUNTIFS('Time Calc'!$J$8:$J$294,'Daily MP &amp; Time Status'!$B20,'Time Calc'!HA$8:HA$294,"&gt;0")</f>
        <v>0</v>
      </c>
      <c r="GO20" s="89">
        <f t="shared" si="91"/>
        <v>0</v>
      </c>
      <c r="GP20" s="89"/>
      <c r="GQ20" s="90">
        <f>COUNTIFS('Time Calc'!$J$8:$J$294,'Daily MP &amp; Time Status'!$B20,'Time Calc'!HC$8:HC$294,"&gt;0")-GR20</f>
        <v>0</v>
      </c>
      <c r="GR20" s="90">
        <f>COUNTIFS('Time Calc'!$J$8:$J$294,'Daily MP &amp; Time Status'!$B20,'Time Calc'!$G$8:$G$294,GR$9,'Time Calc'!HC$8:HC$294,"&gt;0")</f>
        <v>0</v>
      </c>
      <c r="GS20" s="90">
        <f t="shared" si="92"/>
        <v>0</v>
      </c>
      <c r="GT20" s="89">
        <f>COUNTIFS('Time Calc'!$J$8:$J$294,'Daily MP &amp; Time Status'!$B20,'Time Calc'!HG$8:HG$294,"&gt;0")</f>
        <v>0</v>
      </c>
      <c r="GU20" s="89">
        <f>COUNTIFS('Time Calc'!$J$8:$J$294,'Daily MP &amp; Time Status'!$B20,'Time Calc'!HH$8:HH$294,"&gt;0")</f>
        <v>0</v>
      </c>
      <c r="GV20" s="89">
        <f t="shared" si="93"/>
        <v>0</v>
      </c>
      <c r="GW20" s="89"/>
      <c r="GX20" s="90">
        <f>COUNTIFS('Time Calc'!$J$8:$J$294,'Daily MP &amp; Time Status'!$B20,'Time Calc'!HJ$8:HJ$294,"&gt;0")-GY20</f>
        <v>0</v>
      </c>
      <c r="GY20" s="90">
        <f>COUNTIFS('Time Calc'!$J$8:$J$294,'Daily MP &amp; Time Status'!$B20,'Time Calc'!$G$8:$G$294,GY$9,'Time Calc'!HJ$8:HJ$294,"&gt;0")</f>
        <v>0</v>
      </c>
      <c r="GZ20" s="90">
        <f t="shared" si="94"/>
        <v>0</v>
      </c>
      <c r="HA20" s="89">
        <f>COUNTIFS('Time Calc'!$J$8:$J$294,'Daily MP &amp; Time Status'!$B20,'Time Calc'!HN$8:HN$294,"&gt;0")</f>
        <v>0</v>
      </c>
      <c r="HB20" s="89">
        <f>COUNTIFS('Time Calc'!$J$8:$J$294,'Daily MP &amp; Time Status'!$B20,'Time Calc'!HO$8:HO$294,"&gt;0")</f>
        <v>0</v>
      </c>
      <c r="HC20" s="89">
        <f t="shared" si="95"/>
        <v>0</v>
      </c>
      <c r="HD20" s="89"/>
      <c r="HE20" s="90">
        <f>COUNTIFS('Time Calc'!$J$8:$J$294,'Daily MP &amp; Time Status'!$B20,'Time Calc'!HQ$8:HQ$294,"&gt;0")-HF20</f>
        <v>0</v>
      </c>
      <c r="HF20" s="90">
        <f>COUNTIFS('Time Calc'!$J$8:$J$294,'Daily MP &amp; Time Status'!$B20,'Time Calc'!$G$8:$G$294,HF$9,'Time Calc'!HQ$8:HQ$294,"&gt;0")</f>
        <v>0</v>
      </c>
      <c r="HG20" s="90">
        <f t="shared" si="96"/>
        <v>0</v>
      </c>
      <c r="HH20" s="89">
        <f>COUNTIFS('Time Calc'!$J$8:$J$294,'Daily MP &amp; Time Status'!$B20,'Time Calc'!HU$8:HU$294,"&gt;0")</f>
        <v>0</v>
      </c>
      <c r="HI20" s="89">
        <f>COUNTIFS('Time Calc'!$J$8:$J$294,'Daily MP &amp; Time Status'!$B20,'Time Calc'!HV$8:HV$294,"&gt;0")</f>
        <v>0</v>
      </c>
      <c r="HJ20" s="89">
        <f t="shared" si="97"/>
        <v>0</v>
      </c>
      <c r="HK20" s="89"/>
      <c r="HL20" s="90">
        <f>COUNTIFS('Time Calc'!$J$8:$J$294,'Daily MP &amp; Time Status'!$B20,'Time Calc'!HX$8:HX$294,"&gt;0")-HM20</f>
        <v>0</v>
      </c>
      <c r="HM20" s="90">
        <f>COUNTIFS('Time Calc'!$J$8:$J$294,'Daily MP &amp; Time Status'!$B20,'Time Calc'!$G$8:$G$294,HM$9,'Time Calc'!HX$8:HX$294,"&gt;0")</f>
        <v>0</v>
      </c>
      <c r="HN20" s="90">
        <f t="shared" si="98"/>
        <v>0</v>
      </c>
      <c r="HO20" s="89">
        <f>COUNTIFS('Time Calc'!$J$8:$J$294,'Daily MP &amp; Time Status'!$B20,'Time Calc'!IB$8:IB$294,"&gt;0")</f>
        <v>0</v>
      </c>
      <c r="HP20" s="89">
        <f>COUNTIFS('Time Calc'!$J$8:$J$294,'Daily MP &amp; Time Status'!$B20,'Time Calc'!IC$8:IC$294,"&gt;0")</f>
        <v>0</v>
      </c>
      <c r="HQ20" s="89">
        <f t="shared" si="99"/>
        <v>0</v>
      </c>
      <c r="HR20" s="89"/>
      <c r="HS20" s="90">
        <f>COUNTIFS('Time Calc'!$J$8:$J$294,'Daily MP &amp; Time Status'!$B20,'Time Calc'!IE$8:IE$294,"&gt;0")-HT20</f>
        <v>0</v>
      </c>
      <c r="HT20" s="90">
        <f>COUNTIFS('Time Calc'!$J$8:$J$294,'Daily MP &amp; Time Status'!$B20,'Time Calc'!$G$8:$G$294,HT$9,'Time Calc'!IE$8:IE$294,"&gt;0")</f>
        <v>0</v>
      </c>
      <c r="HU20" s="90">
        <f t="shared" si="100"/>
        <v>0</v>
      </c>
      <c r="HV20" s="89">
        <f>COUNTIFS('Time Calc'!$J$8:$J$294,'Daily MP &amp; Time Status'!$B20,'Time Calc'!II$8:II$294,"&gt;0")</f>
        <v>0</v>
      </c>
      <c r="HW20" s="89">
        <f>COUNTIFS('Time Calc'!$J$8:$J$294,'Daily MP &amp; Time Status'!$B20,'Time Calc'!IJ$8:IJ$294,"&gt;0")</f>
        <v>0</v>
      </c>
      <c r="HX20" s="89">
        <f t="shared" si="101"/>
        <v>0</v>
      </c>
      <c r="HY20" s="89"/>
      <c r="HZ20" s="90">
        <f>COUNTIFS('Time Calc'!$J$8:$J$294,'Daily MP &amp; Time Status'!$B20,'Time Calc'!IL$8:IL$294,"&gt;0")-IA20</f>
        <v>0</v>
      </c>
      <c r="IA20" s="90">
        <f>COUNTIFS('Time Calc'!$J$8:$J$294,'Daily MP &amp; Time Status'!$B20,'Time Calc'!$G$8:$G$294,IA$9,'Time Calc'!IL$8:IL$294,"&gt;0")</f>
        <v>0</v>
      </c>
      <c r="IB20" s="90">
        <f t="shared" si="102"/>
        <v>0</v>
      </c>
      <c r="IC20" s="89">
        <f>COUNTIFS('Time Calc'!$J$8:$J$294,'Daily MP &amp; Time Status'!$B20,'Time Calc'!IP$8:IP$294,"&gt;0")</f>
        <v>0</v>
      </c>
      <c r="ID20" s="89">
        <f>COUNTIFS('Time Calc'!$J$8:$J$294,'Daily MP &amp; Time Status'!$B20,'Time Calc'!IQ$8:IQ$294,"&gt;0")</f>
        <v>0</v>
      </c>
      <c r="IE20" s="89">
        <f t="shared" si="103"/>
        <v>0</v>
      </c>
      <c r="IF20" s="89"/>
      <c r="IG20" s="90">
        <f>COUNTIFS('Time Calc'!$J$8:$J$294,'Daily MP &amp; Time Status'!$B20,'Time Calc'!IS$8:IS$294,"&gt;0")-IH20</f>
        <v>0</v>
      </c>
      <c r="IH20" s="90">
        <f>COUNTIFS('Time Calc'!$J$8:$J$294,'Daily MP &amp; Time Status'!$B20,'Time Calc'!$G$8:$G$294,IH$9,'Time Calc'!IS$8:IS$294,"&gt;0")</f>
        <v>0</v>
      </c>
      <c r="II20" s="90">
        <f t="shared" si="104"/>
        <v>0</v>
      </c>
      <c r="IJ20" s="89">
        <f>COUNTIFS('Time Calc'!$J$8:$J$294,'Daily MP &amp; Time Status'!$B20,'Time Calc'!IW$8:IW$294,"&gt;0")</f>
        <v>0</v>
      </c>
      <c r="IK20" s="89">
        <f>COUNTIFS('Time Calc'!$J$8:$J$294,'Daily MP &amp; Time Status'!$B20,'Time Calc'!IX$8:IX$294,"&gt;0")</f>
        <v>0</v>
      </c>
      <c r="IL20" s="89">
        <f t="shared" si="105"/>
        <v>0</v>
      </c>
      <c r="IM20" s="89"/>
      <c r="IN20" s="90">
        <f>COUNTIFS('Time Calc'!$J$8:$J$294,'Daily MP &amp; Time Status'!$B20,'Time Calc'!IZ$8:IZ$294,"&gt;0")-IO20</f>
        <v>0</v>
      </c>
      <c r="IO20" s="90">
        <f>COUNTIFS('Time Calc'!$J$8:$J$294,'Daily MP &amp; Time Status'!$B20,'Time Calc'!$G$8:$G$294,IO$9,'Time Calc'!IZ$8:IZ$294,"&gt;0")</f>
        <v>0</v>
      </c>
      <c r="IP20" s="90">
        <f t="shared" si="106"/>
        <v>0</v>
      </c>
      <c r="IQ20" s="89">
        <f>COUNTIFS('Time Calc'!$J$8:$J$294,'Daily MP &amp; Time Status'!$B20,'Time Calc'!JD$8:JD$294,"&gt;0")</f>
        <v>0</v>
      </c>
      <c r="IR20" s="89">
        <f>COUNTIFS('Time Calc'!$J$8:$J$294,'Daily MP &amp; Time Status'!$B20,'Time Calc'!JE$8:JE$294,"&gt;0")</f>
        <v>0</v>
      </c>
      <c r="IS20" s="89">
        <f t="shared" si="107"/>
        <v>0</v>
      </c>
      <c r="IT20" s="89"/>
    </row>
    <row r="21" spans="1:254" ht="18" customHeight="1">
      <c r="A21" s="79"/>
      <c r="B21" s="58" t="s">
        <v>12</v>
      </c>
      <c r="C21" s="90">
        <f>COUNTIFS('Time Calc'!$J$8:$J$294,'Daily MP &amp; Time Status'!$B21,'Time Calc'!O$8:O$294,"&gt;0")-D21</f>
        <v>1</v>
      </c>
      <c r="D21" s="90">
        <f>COUNTIFS('Time Calc'!$J$8:$J$294,'Daily MP &amp; Time Status'!$B21,'Time Calc'!$G$8:$G$294,D$9,'Time Calc'!O$8:O$294,"&gt;0")</f>
        <v>0</v>
      </c>
      <c r="E21" s="90">
        <f t="shared" si="36"/>
        <v>1</v>
      </c>
      <c r="F21" s="89">
        <f>COUNTIFS('Time Calc'!$J$8:$J$294,'Daily MP &amp; Time Status'!$B21,'Time Calc'!S$8:S$294,"&gt;0")</f>
        <v>1</v>
      </c>
      <c r="G21" s="89">
        <f>COUNTIFS('Time Calc'!$J$8:$J$294,'Daily MP &amp; Time Status'!$B21,'Time Calc'!T$8:T$294,"&gt;0")</f>
        <v>0</v>
      </c>
      <c r="H21" s="89">
        <f t="shared" si="37"/>
        <v>1</v>
      </c>
      <c r="I21" s="89"/>
      <c r="J21" s="90">
        <f>COUNTIFS('Time Calc'!$J$8:$J$294,'Daily MP &amp; Time Status'!$B21,'Time Calc'!V$8:V$294,"&gt;0")-K21</f>
        <v>1</v>
      </c>
      <c r="K21" s="90">
        <f>COUNTIFS('Time Calc'!$J$8:$J$294,'Daily MP &amp; Time Status'!$B21,'Time Calc'!$G$8:$G$294,K$9,'Time Calc'!V$8:V$294,"&gt;0")</f>
        <v>0</v>
      </c>
      <c r="L21" s="90">
        <f t="shared" si="38"/>
        <v>1</v>
      </c>
      <c r="M21" s="89">
        <f>COUNTIFS('Time Calc'!$J$8:$J$294,'Daily MP &amp; Time Status'!$B21,'Time Calc'!Z$8:Z$294,"&gt;0")</f>
        <v>1</v>
      </c>
      <c r="N21" s="89">
        <f>COUNTIFS('Time Calc'!$J$8:$J$294,'Daily MP &amp; Time Status'!$B21,'Time Calc'!AA$8:AA$294,"&gt;0")</f>
        <v>0</v>
      </c>
      <c r="O21" s="89">
        <f t="shared" si="39"/>
        <v>1</v>
      </c>
      <c r="P21" s="89"/>
      <c r="Q21" s="90">
        <f>COUNTIFS('Time Calc'!$J$8:$J$294,'Daily MP &amp; Time Status'!$B21,'Time Calc'!AC$8:AC$294,"&gt;0")-R21</f>
        <v>1</v>
      </c>
      <c r="R21" s="90">
        <f>COUNTIFS('Time Calc'!$J$8:$J$294,'Daily MP &amp; Time Status'!$B21,'Time Calc'!$G$8:$G$294,R$9,'Time Calc'!AC$8:AC$294,"&gt;0")</f>
        <v>0</v>
      </c>
      <c r="S21" s="90">
        <f t="shared" si="40"/>
        <v>1</v>
      </c>
      <c r="T21" s="89">
        <f>COUNTIFS('Time Calc'!$J$8:$J$294,'Daily MP &amp; Time Status'!$B21,'Time Calc'!AG$8:AG$294,"&gt;0")</f>
        <v>1</v>
      </c>
      <c r="U21" s="89">
        <f>COUNTIFS('Time Calc'!$J$8:$J$294,'Daily MP &amp; Time Status'!$B21,'Time Calc'!AH$8:AH$294,"&gt;0")</f>
        <v>0</v>
      </c>
      <c r="V21" s="89">
        <f t="shared" si="41"/>
        <v>1</v>
      </c>
      <c r="W21" s="89"/>
      <c r="X21" s="90">
        <f>COUNTIFS('Time Calc'!$J$8:$J$294,'Daily MP &amp; Time Status'!$B21,'Time Calc'!AJ$8:AJ$294,"&gt;0")-Y21</f>
        <v>1</v>
      </c>
      <c r="Y21" s="90">
        <f>COUNTIFS('Time Calc'!$J$8:$J$294,'Daily MP &amp; Time Status'!$B21,'Time Calc'!$G$8:$G$294,Y$9,'Time Calc'!AJ$8:AJ$294,"&gt;0")</f>
        <v>0</v>
      </c>
      <c r="Z21" s="90">
        <f t="shared" si="42"/>
        <v>1</v>
      </c>
      <c r="AA21" s="89">
        <f>COUNTIFS('Time Calc'!$J$8:$J$294,'Daily MP &amp; Time Status'!$B21,'Time Calc'!AN$8:AN$294,"&gt;0")</f>
        <v>1</v>
      </c>
      <c r="AB21" s="89">
        <f>COUNTIFS('Time Calc'!$J$8:$J$294,'Daily MP &amp; Time Status'!$B21,'Time Calc'!AO$8:AO$294,"&gt;0")</f>
        <v>0</v>
      </c>
      <c r="AC21" s="89">
        <f t="shared" si="43"/>
        <v>1</v>
      </c>
      <c r="AD21" s="89"/>
      <c r="AE21" s="90">
        <f>COUNTIFS('Time Calc'!$J$8:$J$294,'Daily MP &amp; Time Status'!$B21,'Time Calc'!AQ$8:AQ$294,"&gt;0")-AF21</f>
        <v>1</v>
      </c>
      <c r="AF21" s="90">
        <f>COUNTIFS('Time Calc'!$J$8:$J$294,'Daily MP &amp; Time Status'!$B21,'Time Calc'!$G$8:$G$294,AF$9,'Time Calc'!AQ$8:AQ$294,"&gt;0")</f>
        <v>0</v>
      </c>
      <c r="AG21" s="90">
        <f t="shared" si="44"/>
        <v>1</v>
      </c>
      <c r="AH21" s="89">
        <f>COUNTIFS('Time Calc'!$J$8:$J$294,'Daily MP &amp; Time Status'!$B21,'Time Calc'!AU$8:AU$294,"&gt;0")</f>
        <v>1</v>
      </c>
      <c r="AI21" s="89">
        <f>COUNTIFS('Time Calc'!$J$8:$J$294,'Daily MP &amp; Time Status'!$B21,'Time Calc'!AV$8:AV$294,"&gt;0")</f>
        <v>1</v>
      </c>
      <c r="AJ21" s="89">
        <f t="shared" si="45"/>
        <v>2</v>
      </c>
      <c r="AK21" s="89"/>
      <c r="AL21" s="90">
        <f>COUNTIFS('Time Calc'!$J$8:$J$294,'Daily MP &amp; Time Status'!$B21,'Time Calc'!AX$8:AX$294,"&gt;0")-AM21</f>
        <v>1</v>
      </c>
      <c r="AM21" s="90">
        <f>COUNTIFS('Time Calc'!$J$8:$J$294,'Daily MP &amp; Time Status'!$B21,'Time Calc'!$G$8:$G$294,AM$9,'Time Calc'!AX$8:AX$294,"&gt;0")</f>
        <v>0</v>
      </c>
      <c r="AN21" s="90">
        <f t="shared" si="46"/>
        <v>1</v>
      </c>
      <c r="AO21" s="89">
        <f>COUNTIFS('Time Calc'!$J$8:$J$294,'Daily MP &amp; Time Status'!$B21,'Time Calc'!BB$8:BB$294,"&gt;0")</f>
        <v>0</v>
      </c>
      <c r="AP21" s="89">
        <f>COUNTIFS('Time Calc'!$J$8:$J$294,'Daily MP &amp; Time Status'!$B21,'Time Calc'!BC$8:BC$294,"&gt;0")</f>
        <v>1</v>
      </c>
      <c r="AQ21" s="89">
        <f t="shared" si="47"/>
        <v>1</v>
      </c>
      <c r="AR21" s="89"/>
      <c r="AS21" s="90">
        <f>COUNTIFS('Time Calc'!$J$8:$J$294,'Daily MP &amp; Time Status'!$B21,'Time Calc'!BE$8:BE$294,"&gt;0")-AT21</f>
        <v>1</v>
      </c>
      <c r="AT21" s="90">
        <f>COUNTIFS('Time Calc'!$J$8:$J$294,'Daily MP &amp; Time Status'!$B21,'Time Calc'!$G$8:$G$294,AT$9,'Time Calc'!BE$8:BE$294,"&gt;0")</f>
        <v>0</v>
      </c>
      <c r="AU21" s="90">
        <f t="shared" si="48"/>
        <v>1</v>
      </c>
      <c r="AV21" s="89">
        <f>COUNTIFS('Time Calc'!$J$8:$J$294,'Daily MP &amp; Time Status'!$B21,'Time Calc'!BI$8:BI$294,"&gt;0")</f>
        <v>1</v>
      </c>
      <c r="AW21" s="89">
        <f>COUNTIFS('Time Calc'!$J$8:$J$294,'Daily MP &amp; Time Status'!$B21,'Time Calc'!BJ$8:BJ$294,"&gt;0")</f>
        <v>0</v>
      </c>
      <c r="AX21" s="89">
        <f t="shared" si="49"/>
        <v>1</v>
      </c>
      <c r="AY21" s="89"/>
      <c r="AZ21" s="90">
        <f>COUNTIFS('Time Calc'!$J$8:$J$294,'Daily MP &amp; Time Status'!$B21,'Time Calc'!BL$8:BL$294,"&gt;0")-BA21</f>
        <v>1</v>
      </c>
      <c r="BA21" s="90">
        <f>COUNTIFS('Time Calc'!$J$8:$J$294,'Daily MP &amp; Time Status'!$B21,'Time Calc'!$G$8:$G$294,BA$9,'Time Calc'!BL$8:BL$294,"&gt;0")</f>
        <v>0</v>
      </c>
      <c r="BB21" s="90">
        <f t="shared" si="50"/>
        <v>1</v>
      </c>
      <c r="BC21" s="89">
        <f>COUNTIFS('Time Calc'!$J$8:$J$294,'Daily MP &amp; Time Status'!$B21,'Time Calc'!BP$8:BP$294,"&gt;0")</f>
        <v>1</v>
      </c>
      <c r="BD21" s="89">
        <f>COUNTIFS('Time Calc'!$J$8:$J$294,'Daily MP &amp; Time Status'!$B21,'Time Calc'!BQ$8:BQ$294,"&gt;0")</f>
        <v>0</v>
      </c>
      <c r="BE21" s="89">
        <f t="shared" si="51"/>
        <v>1</v>
      </c>
      <c r="BF21" s="89"/>
      <c r="BG21" s="90">
        <f>COUNTIFS('Time Calc'!$J$8:$J$294,'Daily MP &amp; Time Status'!$B21,'Time Calc'!BS$8:BS$294,"&gt;0")-BH21</f>
        <v>1</v>
      </c>
      <c r="BH21" s="90">
        <f>COUNTIFS('Time Calc'!$J$8:$J$294,'Daily MP &amp; Time Status'!$B21,'Time Calc'!$G$8:$G$294,BH$9,'Time Calc'!BS$8:BS$294,"&gt;0")</f>
        <v>0</v>
      </c>
      <c r="BI21" s="90">
        <f t="shared" si="52"/>
        <v>1</v>
      </c>
      <c r="BJ21" s="89">
        <f>COUNTIFS('Time Calc'!$J$8:$J$294,'Daily MP &amp; Time Status'!$B21,'Time Calc'!BW$8:BW$294,"&gt;0")</f>
        <v>1</v>
      </c>
      <c r="BK21" s="89">
        <f>COUNTIFS('Time Calc'!$J$8:$J$294,'Daily MP &amp; Time Status'!$B21,'Time Calc'!BX$8:BX$294,"&gt;0")</f>
        <v>0</v>
      </c>
      <c r="BL21" s="89">
        <f t="shared" si="53"/>
        <v>1</v>
      </c>
      <c r="BM21" s="89"/>
      <c r="BN21" s="90">
        <f>COUNTIFS('Time Calc'!$J$8:$J$294,'Daily MP &amp; Time Status'!$B21,'Time Calc'!BZ$8:BZ$294,"&gt;0")-BO21</f>
        <v>1</v>
      </c>
      <c r="BO21" s="90">
        <f>COUNTIFS('Time Calc'!$J$8:$J$294,'Daily MP &amp; Time Status'!$B21,'Time Calc'!$G$8:$G$294,BO$9,'Time Calc'!BZ$8:BZ$294,"&gt;0")</f>
        <v>0</v>
      </c>
      <c r="BP21" s="90">
        <f t="shared" si="54"/>
        <v>1</v>
      </c>
      <c r="BQ21" s="89">
        <f>COUNTIFS('Time Calc'!$J$8:$J$294,'Daily MP &amp; Time Status'!$B21,'Time Calc'!CD$8:CD$294,"&gt;0")</f>
        <v>1</v>
      </c>
      <c r="BR21" s="89">
        <f>COUNTIFS('Time Calc'!$J$8:$J$294,'Daily MP &amp; Time Status'!$B21,'Time Calc'!CE$8:CE$294,"&gt;0")</f>
        <v>0</v>
      </c>
      <c r="BS21" s="89">
        <f t="shared" si="55"/>
        <v>1</v>
      </c>
      <c r="BT21" s="89"/>
      <c r="BU21" s="90">
        <f>COUNTIFS('Time Calc'!$J$8:$J$294,'Daily MP &amp; Time Status'!$B21,'Time Calc'!CG$8:CG$294,"&gt;0")-BV21</f>
        <v>1</v>
      </c>
      <c r="BV21" s="90">
        <f>COUNTIFS('Time Calc'!$J$8:$J$294,'Daily MP &amp; Time Status'!$B21,'Time Calc'!$G$8:$G$294,BV$9,'Time Calc'!CG$8:CG$294,"&gt;0")</f>
        <v>0</v>
      </c>
      <c r="BW21" s="90">
        <f t="shared" si="56"/>
        <v>1</v>
      </c>
      <c r="BX21" s="89">
        <f>COUNTIFS('Time Calc'!$J$8:$J$294,'Daily MP &amp; Time Status'!$B21,'Time Calc'!CK$8:CK$294,"&gt;0")</f>
        <v>1</v>
      </c>
      <c r="BY21" s="89">
        <f>COUNTIFS('Time Calc'!$J$8:$J$294,'Daily MP &amp; Time Status'!$B21,'Time Calc'!CL$8:CL$294,"&gt;0")</f>
        <v>1</v>
      </c>
      <c r="BZ21" s="89">
        <f t="shared" si="57"/>
        <v>2</v>
      </c>
      <c r="CA21" s="89"/>
      <c r="CB21" s="90">
        <f>COUNTIFS('Time Calc'!$J$8:$J$294,'Daily MP &amp; Time Status'!$B21,'Time Calc'!CN$8:CN$294,"&gt;0")-CC21</f>
        <v>1</v>
      </c>
      <c r="CC21" s="90">
        <f>COUNTIFS('Time Calc'!$J$8:$J$294,'Daily MP &amp; Time Status'!$B21,'Time Calc'!$G$8:$G$294,CC$9,'Time Calc'!CN$8:CN$294,"&gt;0")</f>
        <v>0</v>
      </c>
      <c r="CD21" s="90">
        <f t="shared" si="58"/>
        <v>1</v>
      </c>
      <c r="CE21" s="89">
        <f>COUNTIFS('Time Calc'!$J$8:$J$294,'Daily MP &amp; Time Status'!$B21,'Time Calc'!CR$8:CR$294,"&gt;0")</f>
        <v>1</v>
      </c>
      <c r="CF21" s="89">
        <f>COUNTIFS('Time Calc'!$J$8:$J$294,'Daily MP &amp; Time Status'!$B21,'Time Calc'!CS$8:CS$294,"&gt;0")</f>
        <v>1</v>
      </c>
      <c r="CG21" s="89">
        <f t="shared" si="59"/>
        <v>2</v>
      </c>
      <c r="CH21" s="89"/>
      <c r="CI21" s="90">
        <f>COUNTIFS('Time Calc'!$J$8:$J$294,'Daily MP &amp; Time Status'!$B21,'Time Calc'!CU$8:CU$294,"&gt;0")-CJ21</f>
        <v>1</v>
      </c>
      <c r="CJ21" s="90">
        <f>COUNTIFS('Time Calc'!$J$8:$J$294,'Daily MP &amp; Time Status'!$B21,'Time Calc'!$G$8:$G$294,CJ$9,'Time Calc'!CU$8:CU$294,"&gt;0")</f>
        <v>0</v>
      </c>
      <c r="CK21" s="90">
        <f t="shared" si="60"/>
        <v>1</v>
      </c>
      <c r="CL21" s="89">
        <f>COUNTIFS('Time Calc'!$J$8:$J$294,'Daily MP &amp; Time Status'!$B21,'Time Calc'!CY$8:CY$294,"&gt;0")</f>
        <v>0</v>
      </c>
      <c r="CM21" s="89">
        <f>COUNTIFS('Time Calc'!$J$8:$J$294,'Daily MP &amp; Time Status'!$B21,'Time Calc'!CZ$8:CZ$294,"&gt;0")</f>
        <v>1</v>
      </c>
      <c r="CN21" s="89">
        <f t="shared" si="61"/>
        <v>1</v>
      </c>
      <c r="CO21" s="89"/>
      <c r="CP21" s="90">
        <f>COUNTIFS('Time Calc'!$J$8:$J$294,'Daily MP &amp; Time Status'!$B21,'Time Calc'!DB$8:DB$294,"&gt;0")-CQ21</f>
        <v>1</v>
      </c>
      <c r="CQ21" s="90">
        <f>COUNTIFS('Time Calc'!$J$8:$J$294,'Daily MP &amp; Time Status'!$B21,'Time Calc'!$G$8:$G$294,CQ$9,'Time Calc'!DB$8:DB$294,"&gt;0")</f>
        <v>0</v>
      </c>
      <c r="CR21" s="90">
        <f t="shared" si="62"/>
        <v>1</v>
      </c>
      <c r="CS21" s="89">
        <f>COUNTIFS('Time Calc'!$J$8:$J$294,'Daily MP &amp; Time Status'!$B21,'Time Calc'!DF$8:DF$294,"&gt;0")</f>
        <v>1</v>
      </c>
      <c r="CT21" s="89">
        <f>COUNTIFS('Time Calc'!$J$8:$J$294,'Daily MP &amp; Time Status'!$B21,'Time Calc'!DG$8:DG$294,"&gt;0")</f>
        <v>0</v>
      </c>
      <c r="CU21" s="89">
        <f t="shared" si="63"/>
        <v>1</v>
      </c>
      <c r="CV21" s="89"/>
      <c r="CW21" s="90">
        <f>COUNTIFS('Time Calc'!$J$8:$J$294,'Daily MP &amp; Time Status'!$B21,'Time Calc'!DI$8:DI$294,"&gt;0")-CX21</f>
        <v>1</v>
      </c>
      <c r="CX21" s="90">
        <f>COUNTIFS('Time Calc'!$J$8:$J$294,'Daily MP &amp; Time Status'!$B21,'Time Calc'!$G$8:$G$294,CX$9,'Time Calc'!DI$8:DI$294,"&gt;0")</f>
        <v>0</v>
      </c>
      <c r="CY21" s="90">
        <f t="shared" si="64"/>
        <v>1</v>
      </c>
      <c r="CZ21" s="89">
        <f>COUNTIFS('Time Calc'!$J$8:$J$294,'Daily MP &amp; Time Status'!$B21,'Time Calc'!DM$8:DM$294,"&gt;0")</f>
        <v>1</v>
      </c>
      <c r="DA21" s="89">
        <f>COUNTIFS('Time Calc'!$J$8:$J$294,'Daily MP &amp; Time Status'!$B21,'Time Calc'!DN$8:DN$294,"&gt;0")</f>
        <v>0</v>
      </c>
      <c r="DB21" s="89">
        <f t="shared" si="65"/>
        <v>1</v>
      </c>
      <c r="DC21" s="89"/>
      <c r="DD21" s="90">
        <f>COUNTIFS('Time Calc'!$J$8:$J$294,'Daily MP &amp; Time Status'!$B21,'Time Calc'!DP$8:DP$294,"&gt;0")-DE21</f>
        <v>2</v>
      </c>
      <c r="DE21" s="90">
        <f>COUNTIFS('Time Calc'!$J$8:$J$294,'Daily MP &amp; Time Status'!$B21,'Time Calc'!$G$8:$G$294,DE$9,'Time Calc'!DP$8:DP$294,"&gt;0")</f>
        <v>0</v>
      </c>
      <c r="DF21" s="90">
        <f t="shared" si="66"/>
        <v>2</v>
      </c>
      <c r="DG21" s="89">
        <f>COUNTIFS('Time Calc'!$J$8:$J$294,'Daily MP &amp; Time Status'!$B21,'Time Calc'!DT$8:DT$294,"&gt;0")</f>
        <v>2</v>
      </c>
      <c r="DH21" s="89">
        <f>COUNTIFS('Time Calc'!$J$8:$J$294,'Daily MP &amp; Time Status'!$B21,'Time Calc'!DU$8:DU$294,"&gt;0")</f>
        <v>0</v>
      </c>
      <c r="DI21" s="89">
        <f t="shared" si="67"/>
        <v>2</v>
      </c>
      <c r="DJ21" s="89"/>
      <c r="DK21" s="90">
        <f>COUNTIFS('Time Calc'!$J$8:$J$294,'Daily MP &amp; Time Status'!$B21,'Time Calc'!DW$8:DW$294,"&gt;0")-DL21</f>
        <v>2</v>
      </c>
      <c r="DL21" s="90">
        <f>COUNTIFS('Time Calc'!$J$8:$J$294,'Daily MP &amp; Time Status'!$B21,'Time Calc'!$G$8:$G$294,DL$9,'Time Calc'!DW$8:DW$294,"&gt;0")</f>
        <v>0</v>
      </c>
      <c r="DM21" s="90">
        <f t="shared" si="68"/>
        <v>2</v>
      </c>
      <c r="DN21" s="89">
        <f>COUNTIFS('Time Calc'!$J$8:$J$294,'Daily MP &amp; Time Status'!$B21,'Time Calc'!EA$8:EA$294,"&gt;0")</f>
        <v>2</v>
      </c>
      <c r="DO21" s="89">
        <f>COUNTIFS('Time Calc'!$J$8:$J$294,'Daily MP &amp; Time Status'!$B21,'Time Calc'!EB$8:EB$294,"&gt;0")</f>
        <v>0</v>
      </c>
      <c r="DP21" s="89">
        <f t="shared" si="69"/>
        <v>2</v>
      </c>
      <c r="DQ21" s="89"/>
      <c r="DR21" s="90">
        <f>COUNTIFS('Time Calc'!$J$8:$J$294,'Daily MP &amp; Time Status'!$B21,'Time Calc'!ED$8:ED$294,"&gt;0")-DS21</f>
        <v>2</v>
      </c>
      <c r="DS21" s="90">
        <f>COUNTIFS('Time Calc'!$J$8:$J$294,'Daily MP &amp; Time Status'!$B21,'Time Calc'!$G$8:$G$294,DS$9,'Time Calc'!ED$8:ED$294,"&gt;0")</f>
        <v>0</v>
      </c>
      <c r="DT21" s="90">
        <f t="shared" si="70"/>
        <v>2</v>
      </c>
      <c r="DU21" s="89">
        <f>COUNTIFS('Time Calc'!$J$8:$J$294,'Daily MP &amp; Time Status'!$B21,'Time Calc'!EH$8:EH$294,"&gt;0")</f>
        <v>2</v>
      </c>
      <c r="DV21" s="89">
        <f>COUNTIFS('Time Calc'!$J$8:$J$294,'Daily MP &amp; Time Status'!$B21,'Time Calc'!EI$8:EI$294,"&gt;0")</f>
        <v>2</v>
      </c>
      <c r="DW21" s="89">
        <f t="shared" si="71"/>
        <v>4</v>
      </c>
      <c r="DX21" s="89"/>
      <c r="DY21" s="90">
        <f>COUNTIFS('Time Calc'!$J$8:$J$294,'Daily MP &amp; Time Status'!$B21,'Time Calc'!EK$8:EK$294,"&gt;0")-DZ21</f>
        <v>2</v>
      </c>
      <c r="DZ21" s="90">
        <f>COUNTIFS('Time Calc'!$J$8:$J$294,'Daily MP &amp; Time Status'!$B21,'Time Calc'!$G$8:$G$294,DZ$9,'Time Calc'!EK$8:EK$294,"&gt;0")</f>
        <v>0</v>
      </c>
      <c r="EA21" s="90">
        <f t="shared" si="72"/>
        <v>2</v>
      </c>
      <c r="EB21" s="89">
        <f>COUNTIFS('Time Calc'!$J$8:$J$294,'Daily MP &amp; Time Status'!$B21,'Time Calc'!EO$8:EO$294,"&gt;0")</f>
        <v>2</v>
      </c>
      <c r="EC21" s="89">
        <f>COUNTIFS('Time Calc'!$J$8:$J$294,'Daily MP &amp; Time Status'!$B21,'Time Calc'!EP$8:EP$294,"&gt;0")</f>
        <v>2</v>
      </c>
      <c r="ED21" s="89">
        <f t="shared" si="73"/>
        <v>4</v>
      </c>
      <c r="EE21" s="89"/>
      <c r="EF21" s="90">
        <f>COUNTIFS('Time Calc'!$J$8:$J$294,'Daily MP &amp; Time Status'!$B21,'Time Calc'!ER$8:ER$294,"&gt;0")-EG21</f>
        <v>0</v>
      </c>
      <c r="EG21" s="90">
        <f>COUNTIFS('Time Calc'!$J$8:$J$294,'Daily MP &amp; Time Status'!$B21,'Time Calc'!$G$8:$G$294,EG$9,'Time Calc'!ER$8:ER$294,"&gt;0")</f>
        <v>0</v>
      </c>
      <c r="EH21" s="90">
        <f t="shared" si="74"/>
        <v>0</v>
      </c>
      <c r="EI21" s="89">
        <f>COUNTIFS('Time Calc'!$J$8:$J$294,'Daily MP &amp; Time Status'!$B21,'Time Calc'!EV$8:EV$294,"&gt;0")</f>
        <v>0</v>
      </c>
      <c r="EJ21" s="89">
        <f>COUNTIFS('Time Calc'!$J$8:$J$294,'Daily MP &amp; Time Status'!$B21,'Time Calc'!EW$8:EW$294,"&gt;0")</f>
        <v>0</v>
      </c>
      <c r="EK21" s="89">
        <f t="shared" si="75"/>
        <v>0</v>
      </c>
      <c r="EL21" s="89"/>
      <c r="EM21" s="90">
        <f>COUNTIFS('Time Calc'!$J$8:$J$294,'Daily MP &amp; Time Status'!$B21,'Time Calc'!EY$8:EY$294,"&gt;0")-EN21</f>
        <v>2</v>
      </c>
      <c r="EN21" s="90">
        <f>COUNTIFS('Time Calc'!$J$8:$J$294,'Daily MP &amp; Time Status'!$B21,'Time Calc'!$G$8:$G$294,EN$9,'Time Calc'!EY$8:EY$294,"&gt;0")</f>
        <v>0</v>
      </c>
      <c r="EO21" s="90">
        <f t="shared" si="76"/>
        <v>2</v>
      </c>
      <c r="EP21" s="89">
        <f>COUNTIFS('Time Calc'!$J$8:$J$294,'Daily MP &amp; Time Status'!$B21,'Time Calc'!FC$8:FC$294,"&gt;0")</f>
        <v>2</v>
      </c>
      <c r="EQ21" s="89">
        <f>COUNTIFS('Time Calc'!$J$8:$J$294,'Daily MP &amp; Time Status'!$B21,'Time Calc'!FD$8:FD$294,"&gt;0")</f>
        <v>2</v>
      </c>
      <c r="ER21" s="89">
        <f t="shared" si="77"/>
        <v>4</v>
      </c>
      <c r="ES21" s="89"/>
      <c r="ET21" s="90">
        <f>COUNTIFS('Time Calc'!$J$8:$J$294,'Daily MP &amp; Time Status'!$B21,'Time Calc'!FF$8:FF$294,"&gt;0")-EU21</f>
        <v>2</v>
      </c>
      <c r="EU21" s="90">
        <f>COUNTIFS('Time Calc'!$J$8:$J$294,'Daily MP &amp; Time Status'!$B21,'Time Calc'!$G$8:$G$294,EU$9,'Time Calc'!FF$8:FF$294,"&gt;0")</f>
        <v>0</v>
      </c>
      <c r="EV21" s="90">
        <f t="shared" si="78"/>
        <v>2</v>
      </c>
      <c r="EW21" s="89">
        <f>COUNTIFS('Time Calc'!$J$8:$J$294,'Daily MP &amp; Time Status'!$B21,'Time Calc'!FJ$8:FJ$294,"&gt;0")</f>
        <v>0</v>
      </c>
      <c r="EX21" s="89">
        <f>COUNTIFS('Time Calc'!$J$8:$J$294,'Daily MP &amp; Time Status'!$B21,'Time Calc'!FK$8:FK$294,"&gt;0")</f>
        <v>0</v>
      </c>
      <c r="EY21" s="89">
        <f t="shared" si="79"/>
        <v>0</v>
      </c>
      <c r="EZ21" s="89"/>
      <c r="FA21" s="90">
        <f>COUNTIFS('Time Calc'!$J$8:$J$294,'Daily MP &amp; Time Status'!$B21,'Time Calc'!FM$8:FM$294,"&gt;0")-FB21</f>
        <v>0</v>
      </c>
      <c r="FB21" s="90">
        <f>COUNTIFS('Time Calc'!$J$8:$J$294,'Daily MP &amp; Time Status'!$B21,'Time Calc'!$G$8:$G$294,FB$9,'Time Calc'!FM$8:FM$294,"&gt;0")</f>
        <v>0</v>
      </c>
      <c r="FC21" s="90">
        <f t="shared" si="80"/>
        <v>0</v>
      </c>
      <c r="FD21" s="89">
        <f>COUNTIFS('Time Calc'!$J$8:$J$294,'Daily MP &amp; Time Status'!$B21,'Time Calc'!FQ$8:FQ$294,"&gt;0")</f>
        <v>0</v>
      </c>
      <c r="FE21" s="89">
        <f>COUNTIFS('Time Calc'!$J$8:$J$294,'Daily MP &amp; Time Status'!$B21,'Time Calc'!FR$8:FR$294,"&gt;0")</f>
        <v>0</v>
      </c>
      <c r="FF21" s="89">
        <f t="shared" si="81"/>
        <v>0</v>
      </c>
      <c r="FG21" s="89"/>
      <c r="FH21" s="90">
        <f>COUNTIFS('Time Calc'!$J$8:$J$294,'Daily MP &amp; Time Status'!$B21,'Time Calc'!FT$8:FT$294,"&gt;0")-FI21</f>
        <v>0</v>
      </c>
      <c r="FI21" s="90">
        <f>COUNTIFS('Time Calc'!$J$8:$J$294,'Daily MP &amp; Time Status'!$B21,'Time Calc'!$G$8:$G$294,FI$9,'Time Calc'!FT$8:FT$294,"&gt;0")</f>
        <v>0</v>
      </c>
      <c r="FJ21" s="90">
        <f t="shared" si="82"/>
        <v>0</v>
      </c>
      <c r="FK21" s="89">
        <f>COUNTIFS('Time Calc'!$J$8:$J$294,'Daily MP &amp; Time Status'!$B21,'Time Calc'!FX$8:FX$294,"&gt;0")</f>
        <v>0</v>
      </c>
      <c r="FL21" s="89">
        <f>COUNTIFS('Time Calc'!$J$8:$J$294,'Daily MP &amp; Time Status'!$B21,'Time Calc'!FY$8:FY$294,"&gt;0")</f>
        <v>0</v>
      </c>
      <c r="FM21" s="89">
        <f t="shared" si="83"/>
        <v>0</v>
      </c>
      <c r="FN21" s="89"/>
      <c r="FO21" s="90">
        <f>COUNTIFS('Time Calc'!$J$8:$J$294,'Daily MP &amp; Time Status'!$B21,'Time Calc'!GA$8:GA$294,"&gt;0")-FP21</f>
        <v>0</v>
      </c>
      <c r="FP21" s="90">
        <f>COUNTIFS('Time Calc'!$J$8:$J$294,'Daily MP &amp; Time Status'!$B21,'Time Calc'!$G$8:$G$294,FP$9,'Time Calc'!GA$8:GA$294,"&gt;0")</f>
        <v>0</v>
      </c>
      <c r="FQ21" s="90">
        <f t="shared" si="84"/>
        <v>0</v>
      </c>
      <c r="FR21" s="89">
        <f>COUNTIFS('Time Calc'!$J$8:$J$294,'Daily MP &amp; Time Status'!$B21,'Time Calc'!GE$8:GE$294,"&gt;0")</f>
        <v>0</v>
      </c>
      <c r="FS21" s="89">
        <f>COUNTIFS('Time Calc'!$J$8:$J$294,'Daily MP &amp; Time Status'!$B21,'Time Calc'!GF$8:GF$294,"&gt;0")</f>
        <v>0</v>
      </c>
      <c r="FT21" s="89">
        <f t="shared" si="85"/>
        <v>0</v>
      </c>
      <c r="FU21" s="89"/>
      <c r="FV21" s="90">
        <f>COUNTIFS('Time Calc'!$J$8:$J$294,'Daily MP &amp; Time Status'!$B21,'Time Calc'!GH$8:GH$294,"&gt;0")-FW21</f>
        <v>0</v>
      </c>
      <c r="FW21" s="90">
        <f>COUNTIFS('Time Calc'!$J$8:$J$294,'Daily MP &amp; Time Status'!$B21,'Time Calc'!$G$8:$G$294,FW$9,'Time Calc'!GH$8:GH$294,"&gt;0")</f>
        <v>0</v>
      </c>
      <c r="FX21" s="90">
        <f t="shared" si="86"/>
        <v>0</v>
      </c>
      <c r="FY21" s="89">
        <f>COUNTIFS('Time Calc'!$J$8:$J$294,'Daily MP &amp; Time Status'!$B21,'Time Calc'!GL$8:GL$294,"&gt;0")</f>
        <v>0</v>
      </c>
      <c r="FZ21" s="89">
        <f>COUNTIFS('Time Calc'!$J$8:$J$294,'Daily MP &amp; Time Status'!$B21,'Time Calc'!GM$8:GM$294,"&gt;0")</f>
        <v>0</v>
      </c>
      <c r="GA21" s="89">
        <f t="shared" si="87"/>
        <v>0</v>
      </c>
      <c r="GB21" s="89"/>
      <c r="GC21" s="90">
        <f>COUNTIFS('Time Calc'!$J$8:$J$294,'Daily MP &amp; Time Status'!$B21,'Time Calc'!GO$8:GO$294,"&gt;0")-GD21</f>
        <v>0</v>
      </c>
      <c r="GD21" s="90">
        <f>COUNTIFS('Time Calc'!$J$8:$J$294,'Daily MP &amp; Time Status'!$B21,'Time Calc'!$G$8:$G$294,GD$9,'Time Calc'!GO$8:GO$294,"&gt;0")</f>
        <v>0</v>
      </c>
      <c r="GE21" s="90">
        <f t="shared" si="88"/>
        <v>0</v>
      </c>
      <c r="GF21" s="89">
        <f>COUNTIFS('Time Calc'!$J$8:$J$294,'Daily MP &amp; Time Status'!$B21,'Time Calc'!GS$8:GS$294,"&gt;0")</f>
        <v>0</v>
      </c>
      <c r="GG21" s="89">
        <f>COUNTIFS('Time Calc'!$J$8:$J$294,'Daily MP &amp; Time Status'!$B21,'Time Calc'!GT$8:GT$294,"&gt;0")</f>
        <v>0</v>
      </c>
      <c r="GH21" s="89">
        <f t="shared" si="89"/>
        <v>0</v>
      </c>
      <c r="GI21" s="89"/>
      <c r="GJ21" s="90">
        <f>COUNTIFS('Time Calc'!$J$8:$J$294,'Daily MP &amp; Time Status'!$B21,'Time Calc'!GV$8:GV$294,"&gt;0")-GK21</f>
        <v>0</v>
      </c>
      <c r="GK21" s="90">
        <f>COUNTIFS('Time Calc'!$J$8:$J$294,'Daily MP &amp; Time Status'!$B21,'Time Calc'!$G$8:$G$294,GK$9,'Time Calc'!GV$8:GV$294,"&gt;0")</f>
        <v>0</v>
      </c>
      <c r="GL21" s="90">
        <f t="shared" si="90"/>
        <v>0</v>
      </c>
      <c r="GM21" s="89">
        <f>COUNTIFS('Time Calc'!$J$8:$J$294,'Daily MP &amp; Time Status'!$B21,'Time Calc'!GZ$8:GZ$294,"&gt;0")</f>
        <v>0</v>
      </c>
      <c r="GN21" s="89">
        <f>COUNTIFS('Time Calc'!$J$8:$J$294,'Daily MP &amp; Time Status'!$B21,'Time Calc'!HA$8:HA$294,"&gt;0")</f>
        <v>0</v>
      </c>
      <c r="GO21" s="89">
        <f t="shared" si="91"/>
        <v>0</v>
      </c>
      <c r="GP21" s="89"/>
      <c r="GQ21" s="90">
        <f>COUNTIFS('Time Calc'!$J$8:$J$294,'Daily MP &amp; Time Status'!$B21,'Time Calc'!HC$8:HC$294,"&gt;0")-GR21</f>
        <v>0</v>
      </c>
      <c r="GR21" s="90">
        <f>COUNTIFS('Time Calc'!$J$8:$J$294,'Daily MP &amp; Time Status'!$B21,'Time Calc'!$G$8:$G$294,GR$9,'Time Calc'!HC$8:HC$294,"&gt;0")</f>
        <v>0</v>
      </c>
      <c r="GS21" s="90">
        <f t="shared" si="92"/>
        <v>0</v>
      </c>
      <c r="GT21" s="89">
        <f>COUNTIFS('Time Calc'!$J$8:$J$294,'Daily MP &amp; Time Status'!$B21,'Time Calc'!HG$8:HG$294,"&gt;0")</f>
        <v>0</v>
      </c>
      <c r="GU21" s="89">
        <f>COUNTIFS('Time Calc'!$J$8:$J$294,'Daily MP &amp; Time Status'!$B21,'Time Calc'!HH$8:HH$294,"&gt;0")</f>
        <v>0</v>
      </c>
      <c r="GV21" s="89">
        <f t="shared" si="93"/>
        <v>0</v>
      </c>
      <c r="GW21" s="89"/>
      <c r="GX21" s="90">
        <f>COUNTIFS('Time Calc'!$J$8:$J$294,'Daily MP &amp; Time Status'!$B21,'Time Calc'!HJ$8:HJ$294,"&gt;0")-GY21</f>
        <v>0</v>
      </c>
      <c r="GY21" s="90">
        <f>COUNTIFS('Time Calc'!$J$8:$J$294,'Daily MP &amp; Time Status'!$B21,'Time Calc'!$G$8:$G$294,GY$9,'Time Calc'!HJ$8:HJ$294,"&gt;0")</f>
        <v>0</v>
      </c>
      <c r="GZ21" s="90">
        <f t="shared" si="94"/>
        <v>0</v>
      </c>
      <c r="HA21" s="89">
        <f>COUNTIFS('Time Calc'!$J$8:$J$294,'Daily MP &amp; Time Status'!$B21,'Time Calc'!HN$8:HN$294,"&gt;0")</f>
        <v>0</v>
      </c>
      <c r="HB21" s="89">
        <f>COUNTIFS('Time Calc'!$J$8:$J$294,'Daily MP &amp; Time Status'!$B21,'Time Calc'!HO$8:HO$294,"&gt;0")</f>
        <v>0</v>
      </c>
      <c r="HC21" s="89">
        <f t="shared" si="95"/>
        <v>0</v>
      </c>
      <c r="HD21" s="89"/>
      <c r="HE21" s="90">
        <f>COUNTIFS('Time Calc'!$J$8:$J$294,'Daily MP &amp; Time Status'!$B21,'Time Calc'!HQ$8:HQ$294,"&gt;0")-HF21</f>
        <v>0</v>
      </c>
      <c r="HF21" s="90">
        <f>COUNTIFS('Time Calc'!$J$8:$J$294,'Daily MP &amp; Time Status'!$B21,'Time Calc'!$G$8:$G$294,HF$9,'Time Calc'!HQ$8:HQ$294,"&gt;0")</f>
        <v>0</v>
      </c>
      <c r="HG21" s="90">
        <f t="shared" si="96"/>
        <v>0</v>
      </c>
      <c r="HH21" s="89">
        <f>COUNTIFS('Time Calc'!$J$8:$J$294,'Daily MP &amp; Time Status'!$B21,'Time Calc'!HU$8:HU$294,"&gt;0")</f>
        <v>0</v>
      </c>
      <c r="HI21" s="89">
        <f>COUNTIFS('Time Calc'!$J$8:$J$294,'Daily MP &amp; Time Status'!$B21,'Time Calc'!HV$8:HV$294,"&gt;0")</f>
        <v>0</v>
      </c>
      <c r="HJ21" s="89">
        <f t="shared" si="97"/>
        <v>0</v>
      </c>
      <c r="HK21" s="89"/>
      <c r="HL21" s="90">
        <f>COUNTIFS('Time Calc'!$J$8:$J$294,'Daily MP &amp; Time Status'!$B21,'Time Calc'!HX$8:HX$294,"&gt;0")-HM21</f>
        <v>0</v>
      </c>
      <c r="HM21" s="90">
        <f>COUNTIFS('Time Calc'!$J$8:$J$294,'Daily MP &amp; Time Status'!$B21,'Time Calc'!$G$8:$G$294,HM$9,'Time Calc'!HX$8:HX$294,"&gt;0")</f>
        <v>0</v>
      </c>
      <c r="HN21" s="90">
        <f t="shared" si="98"/>
        <v>0</v>
      </c>
      <c r="HO21" s="89">
        <f>COUNTIFS('Time Calc'!$J$8:$J$294,'Daily MP &amp; Time Status'!$B21,'Time Calc'!IB$8:IB$294,"&gt;0")</f>
        <v>0</v>
      </c>
      <c r="HP21" s="89">
        <f>COUNTIFS('Time Calc'!$J$8:$J$294,'Daily MP &amp; Time Status'!$B21,'Time Calc'!IC$8:IC$294,"&gt;0")</f>
        <v>0</v>
      </c>
      <c r="HQ21" s="89">
        <f t="shared" si="99"/>
        <v>0</v>
      </c>
      <c r="HR21" s="89"/>
      <c r="HS21" s="90">
        <f>COUNTIFS('Time Calc'!$J$8:$J$294,'Daily MP &amp; Time Status'!$B21,'Time Calc'!IE$8:IE$294,"&gt;0")-HT21</f>
        <v>0</v>
      </c>
      <c r="HT21" s="90">
        <f>COUNTIFS('Time Calc'!$J$8:$J$294,'Daily MP &amp; Time Status'!$B21,'Time Calc'!$G$8:$G$294,HT$9,'Time Calc'!IE$8:IE$294,"&gt;0")</f>
        <v>0</v>
      </c>
      <c r="HU21" s="90">
        <f t="shared" si="100"/>
        <v>0</v>
      </c>
      <c r="HV21" s="89">
        <f>COUNTIFS('Time Calc'!$J$8:$J$294,'Daily MP &amp; Time Status'!$B21,'Time Calc'!II$8:II$294,"&gt;0")</f>
        <v>0</v>
      </c>
      <c r="HW21" s="89">
        <f>COUNTIFS('Time Calc'!$J$8:$J$294,'Daily MP &amp; Time Status'!$B21,'Time Calc'!IJ$8:IJ$294,"&gt;0")</f>
        <v>0</v>
      </c>
      <c r="HX21" s="89">
        <f t="shared" si="101"/>
        <v>0</v>
      </c>
      <c r="HY21" s="89"/>
      <c r="HZ21" s="90">
        <f>COUNTIFS('Time Calc'!$J$8:$J$294,'Daily MP &amp; Time Status'!$B21,'Time Calc'!IL$8:IL$294,"&gt;0")-IA21</f>
        <v>0</v>
      </c>
      <c r="IA21" s="90">
        <f>COUNTIFS('Time Calc'!$J$8:$J$294,'Daily MP &amp; Time Status'!$B21,'Time Calc'!$G$8:$G$294,IA$9,'Time Calc'!IL$8:IL$294,"&gt;0")</f>
        <v>0</v>
      </c>
      <c r="IB21" s="90">
        <f t="shared" si="102"/>
        <v>0</v>
      </c>
      <c r="IC21" s="89">
        <f>COUNTIFS('Time Calc'!$J$8:$J$294,'Daily MP &amp; Time Status'!$B21,'Time Calc'!IP$8:IP$294,"&gt;0")</f>
        <v>0</v>
      </c>
      <c r="ID21" s="89">
        <f>COUNTIFS('Time Calc'!$J$8:$J$294,'Daily MP &amp; Time Status'!$B21,'Time Calc'!IQ$8:IQ$294,"&gt;0")</f>
        <v>0</v>
      </c>
      <c r="IE21" s="89">
        <f t="shared" si="103"/>
        <v>0</v>
      </c>
      <c r="IF21" s="89"/>
      <c r="IG21" s="90">
        <f>COUNTIFS('Time Calc'!$J$8:$J$294,'Daily MP &amp; Time Status'!$B21,'Time Calc'!IS$8:IS$294,"&gt;0")-IH21</f>
        <v>0</v>
      </c>
      <c r="IH21" s="90">
        <f>COUNTIFS('Time Calc'!$J$8:$J$294,'Daily MP &amp; Time Status'!$B21,'Time Calc'!$G$8:$G$294,IH$9,'Time Calc'!IS$8:IS$294,"&gt;0")</f>
        <v>0</v>
      </c>
      <c r="II21" s="90">
        <f t="shared" si="104"/>
        <v>0</v>
      </c>
      <c r="IJ21" s="89">
        <f>COUNTIFS('Time Calc'!$J$8:$J$294,'Daily MP &amp; Time Status'!$B21,'Time Calc'!IW$8:IW$294,"&gt;0")</f>
        <v>0</v>
      </c>
      <c r="IK21" s="89">
        <f>COUNTIFS('Time Calc'!$J$8:$J$294,'Daily MP &amp; Time Status'!$B21,'Time Calc'!IX$8:IX$294,"&gt;0")</f>
        <v>0</v>
      </c>
      <c r="IL21" s="89">
        <f t="shared" si="105"/>
        <v>0</v>
      </c>
      <c r="IM21" s="89"/>
      <c r="IN21" s="90">
        <f>COUNTIFS('Time Calc'!$J$8:$J$294,'Daily MP &amp; Time Status'!$B21,'Time Calc'!IZ$8:IZ$294,"&gt;0")-IO21</f>
        <v>0</v>
      </c>
      <c r="IO21" s="90">
        <f>COUNTIFS('Time Calc'!$J$8:$J$294,'Daily MP &amp; Time Status'!$B21,'Time Calc'!$G$8:$G$294,IO$9,'Time Calc'!IZ$8:IZ$294,"&gt;0")</f>
        <v>0</v>
      </c>
      <c r="IP21" s="90">
        <f t="shared" si="106"/>
        <v>0</v>
      </c>
      <c r="IQ21" s="89">
        <f>COUNTIFS('Time Calc'!$J$8:$J$294,'Daily MP &amp; Time Status'!$B21,'Time Calc'!JD$8:JD$294,"&gt;0")</f>
        <v>0</v>
      </c>
      <c r="IR21" s="89">
        <f>COUNTIFS('Time Calc'!$J$8:$J$294,'Daily MP &amp; Time Status'!$B21,'Time Calc'!JE$8:JE$294,"&gt;0")</f>
        <v>0</v>
      </c>
      <c r="IS21" s="89">
        <f t="shared" si="107"/>
        <v>0</v>
      </c>
      <c r="IT21" s="89"/>
    </row>
    <row r="22" spans="1:254" ht="18" customHeight="1">
      <c r="A22" s="79"/>
      <c r="B22" s="58" t="s">
        <v>11</v>
      </c>
      <c r="C22" s="90">
        <f>COUNTIFS('Time Calc'!$J$8:$J$294,'Daily MP &amp; Time Status'!$B22,'Time Calc'!O$8:O$294,"&gt;0")-D22</f>
        <v>2</v>
      </c>
      <c r="D22" s="90">
        <f>COUNTIFS('Time Calc'!$J$8:$J$294,'Daily MP &amp; Time Status'!$B22,'Time Calc'!$G$8:$G$294,D$9,'Time Calc'!O$8:O$294,"&gt;0")</f>
        <v>0</v>
      </c>
      <c r="E22" s="90">
        <f t="shared" si="36"/>
        <v>2</v>
      </c>
      <c r="F22" s="89">
        <f>COUNTIFS('Time Calc'!$J$8:$J$294,'Daily MP &amp; Time Status'!$B22,'Time Calc'!S$8:S$294,"&gt;0")</f>
        <v>2</v>
      </c>
      <c r="G22" s="89">
        <f>COUNTIFS('Time Calc'!$J$8:$J$294,'Daily MP &amp; Time Status'!$B22,'Time Calc'!T$8:T$294,"&gt;0")</f>
        <v>0</v>
      </c>
      <c r="H22" s="89">
        <f t="shared" si="37"/>
        <v>2</v>
      </c>
      <c r="I22" s="89"/>
      <c r="J22" s="90">
        <f>COUNTIFS('Time Calc'!$J$8:$J$294,'Daily MP &amp; Time Status'!$B22,'Time Calc'!V$8:V$294,"&gt;0")-K22</f>
        <v>2</v>
      </c>
      <c r="K22" s="90">
        <f>COUNTIFS('Time Calc'!$J$8:$J$294,'Daily MP &amp; Time Status'!$B22,'Time Calc'!$G$8:$G$294,K$9,'Time Calc'!V$8:V$294,"&gt;0")</f>
        <v>0</v>
      </c>
      <c r="L22" s="90">
        <f t="shared" si="38"/>
        <v>2</v>
      </c>
      <c r="M22" s="89">
        <f>COUNTIFS('Time Calc'!$J$8:$J$294,'Daily MP &amp; Time Status'!$B22,'Time Calc'!Z$8:Z$294,"&gt;0")</f>
        <v>2</v>
      </c>
      <c r="N22" s="89">
        <f>COUNTIFS('Time Calc'!$J$8:$J$294,'Daily MP &amp; Time Status'!$B22,'Time Calc'!AA$8:AA$294,"&gt;0")</f>
        <v>0</v>
      </c>
      <c r="O22" s="89">
        <f t="shared" si="39"/>
        <v>2</v>
      </c>
      <c r="P22" s="89"/>
      <c r="Q22" s="90">
        <f>COUNTIFS('Time Calc'!$J$8:$J$294,'Daily MP &amp; Time Status'!$B22,'Time Calc'!AC$8:AC$294,"&gt;0")-R22</f>
        <v>2</v>
      </c>
      <c r="R22" s="90">
        <f>COUNTIFS('Time Calc'!$J$8:$J$294,'Daily MP &amp; Time Status'!$B22,'Time Calc'!$G$8:$G$294,R$9,'Time Calc'!AC$8:AC$294,"&gt;0")</f>
        <v>0</v>
      </c>
      <c r="S22" s="90">
        <f t="shared" si="40"/>
        <v>2</v>
      </c>
      <c r="T22" s="89">
        <f>COUNTIFS('Time Calc'!$J$8:$J$294,'Daily MP &amp; Time Status'!$B22,'Time Calc'!AG$8:AG$294,"&gt;0")</f>
        <v>2</v>
      </c>
      <c r="U22" s="89">
        <f>COUNTIFS('Time Calc'!$J$8:$J$294,'Daily MP &amp; Time Status'!$B22,'Time Calc'!AH$8:AH$294,"&gt;0")</f>
        <v>0</v>
      </c>
      <c r="V22" s="89">
        <f t="shared" si="41"/>
        <v>2</v>
      </c>
      <c r="W22" s="89"/>
      <c r="X22" s="90">
        <f>COUNTIFS('Time Calc'!$J$8:$J$294,'Daily MP &amp; Time Status'!$B22,'Time Calc'!AJ$8:AJ$294,"&gt;0")-Y22</f>
        <v>2</v>
      </c>
      <c r="Y22" s="90">
        <f>COUNTIFS('Time Calc'!$J$8:$J$294,'Daily MP &amp; Time Status'!$B22,'Time Calc'!$G$8:$G$294,Y$9,'Time Calc'!AJ$8:AJ$294,"&gt;0")</f>
        <v>0</v>
      </c>
      <c r="Z22" s="90">
        <f t="shared" si="42"/>
        <v>2</v>
      </c>
      <c r="AA22" s="89">
        <f>COUNTIFS('Time Calc'!$J$8:$J$294,'Daily MP &amp; Time Status'!$B22,'Time Calc'!AN$8:AN$294,"&gt;0")</f>
        <v>2</v>
      </c>
      <c r="AB22" s="89">
        <f>COUNTIFS('Time Calc'!$J$8:$J$294,'Daily MP &amp; Time Status'!$B22,'Time Calc'!AO$8:AO$294,"&gt;0")</f>
        <v>0</v>
      </c>
      <c r="AC22" s="89">
        <f t="shared" si="43"/>
        <v>2</v>
      </c>
      <c r="AD22" s="89"/>
      <c r="AE22" s="90">
        <f>COUNTIFS('Time Calc'!$J$8:$J$294,'Daily MP &amp; Time Status'!$B22,'Time Calc'!AQ$8:AQ$294,"&gt;0")-AF22</f>
        <v>2</v>
      </c>
      <c r="AF22" s="90">
        <f>COUNTIFS('Time Calc'!$J$8:$J$294,'Daily MP &amp; Time Status'!$B22,'Time Calc'!$G$8:$G$294,AF$9,'Time Calc'!AQ$8:AQ$294,"&gt;0")</f>
        <v>0</v>
      </c>
      <c r="AG22" s="90">
        <f t="shared" si="44"/>
        <v>2</v>
      </c>
      <c r="AH22" s="89">
        <f>COUNTIFS('Time Calc'!$J$8:$J$294,'Daily MP &amp; Time Status'!$B22,'Time Calc'!AU$8:AU$294,"&gt;0")</f>
        <v>2</v>
      </c>
      <c r="AI22" s="89">
        <f>COUNTIFS('Time Calc'!$J$8:$J$294,'Daily MP &amp; Time Status'!$B22,'Time Calc'!AV$8:AV$294,"&gt;0")</f>
        <v>2</v>
      </c>
      <c r="AJ22" s="89">
        <f t="shared" si="45"/>
        <v>4</v>
      </c>
      <c r="AK22" s="89"/>
      <c r="AL22" s="90">
        <f>COUNTIFS('Time Calc'!$J$8:$J$294,'Daily MP &amp; Time Status'!$B22,'Time Calc'!AX$8:AX$294,"&gt;0")-AM22</f>
        <v>2</v>
      </c>
      <c r="AM22" s="90">
        <f>COUNTIFS('Time Calc'!$J$8:$J$294,'Daily MP &amp; Time Status'!$B22,'Time Calc'!$G$8:$G$294,AM$9,'Time Calc'!AX$8:AX$294,"&gt;0")</f>
        <v>0</v>
      </c>
      <c r="AN22" s="90">
        <f t="shared" si="46"/>
        <v>2</v>
      </c>
      <c r="AO22" s="89">
        <f>COUNTIFS('Time Calc'!$J$8:$J$294,'Daily MP &amp; Time Status'!$B22,'Time Calc'!BB$8:BB$294,"&gt;0")</f>
        <v>0</v>
      </c>
      <c r="AP22" s="89">
        <f>COUNTIFS('Time Calc'!$J$8:$J$294,'Daily MP &amp; Time Status'!$B22,'Time Calc'!BC$8:BC$294,"&gt;0")</f>
        <v>2</v>
      </c>
      <c r="AQ22" s="89">
        <f t="shared" si="47"/>
        <v>2</v>
      </c>
      <c r="AR22" s="89"/>
      <c r="AS22" s="90">
        <f>COUNTIFS('Time Calc'!$J$8:$J$294,'Daily MP &amp; Time Status'!$B22,'Time Calc'!BE$8:BE$294,"&gt;0")-AT22</f>
        <v>2</v>
      </c>
      <c r="AT22" s="90">
        <f>COUNTIFS('Time Calc'!$J$8:$J$294,'Daily MP &amp; Time Status'!$B22,'Time Calc'!$G$8:$G$294,AT$9,'Time Calc'!BE$8:BE$294,"&gt;0")</f>
        <v>0</v>
      </c>
      <c r="AU22" s="90">
        <f t="shared" si="48"/>
        <v>2</v>
      </c>
      <c r="AV22" s="89">
        <f>COUNTIFS('Time Calc'!$J$8:$J$294,'Daily MP &amp; Time Status'!$B22,'Time Calc'!BI$8:BI$294,"&gt;0")</f>
        <v>2</v>
      </c>
      <c r="AW22" s="89">
        <f>COUNTIFS('Time Calc'!$J$8:$J$294,'Daily MP &amp; Time Status'!$B22,'Time Calc'!BJ$8:BJ$294,"&gt;0")</f>
        <v>0</v>
      </c>
      <c r="AX22" s="89">
        <f t="shared" si="49"/>
        <v>2</v>
      </c>
      <c r="AY22" s="89"/>
      <c r="AZ22" s="90">
        <f>COUNTIFS('Time Calc'!$J$8:$J$294,'Daily MP &amp; Time Status'!$B22,'Time Calc'!BL$8:BL$294,"&gt;0")-BA22</f>
        <v>2</v>
      </c>
      <c r="BA22" s="90">
        <f>COUNTIFS('Time Calc'!$J$8:$J$294,'Daily MP &amp; Time Status'!$B22,'Time Calc'!$G$8:$G$294,BA$9,'Time Calc'!BL$8:BL$294,"&gt;0")</f>
        <v>0</v>
      </c>
      <c r="BB22" s="90">
        <f t="shared" si="50"/>
        <v>2</v>
      </c>
      <c r="BC22" s="89">
        <f>COUNTIFS('Time Calc'!$J$8:$J$294,'Daily MP &amp; Time Status'!$B22,'Time Calc'!BP$8:BP$294,"&gt;0")</f>
        <v>2</v>
      </c>
      <c r="BD22" s="89">
        <f>COUNTIFS('Time Calc'!$J$8:$J$294,'Daily MP &amp; Time Status'!$B22,'Time Calc'!BQ$8:BQ$294,"&gt;0")</f>
        <v>0</v>
      </c>
      <c r="BE22" s="89">
        <f t="shared" si="51"/>
        <v>2</v>
      </c>
      <c r="BF22" s="89"/>
      <c r="BG22" s="90">
        <f>COUNTIFS('Time Calc'!$J$8:$J$294,'Daily MP &amp; Time Status'!$B22,'Time Calc'!BS$8:BS$294,"&gt;0")-BH22</f>
        <v>2</v>
      </c>
      <c r="BH22" s="90">
        <f>COUNTIFS('Time Calc'!$J$8:$J$294,'Daily MP &amp; Time Status'!$B22,'Time Calc'!$G$8:$G$294,BH$9,'Time Calc'!BS$8:BS$294,"&gt;0")</f>
        <v>0</v>
      </c>
      <c r="BI22" s="90">
        <f t="shared" si="52"/>
        <v>2</v>
      </c>
      <c r="BJ22" s="89">
        <f>COUNTIFS('Time Calc'!$J$8:$J$294,'Daily MP &amp; Time Status'!$B22,'Time Calc'!BW$8:BW$294,"&gt;0")</f>
        <v>2</v>
      </c>
      <c r="BK22" s="89">
        <f>COUNTIFS('Time Calc'!$J$8:$J$294,'Daily MP &amp; Time Status'!$B22,'Time Calc'!BX$8:BX$294,"&gt;0")</f>
        <v>0</v>
      </c>
      <c r="BL22" s="89">
        <f t="shared" si="53"/>
        <v>2</v>
      </c>
      <c r="BM22" s="89"/>
      <c r="BN22" s="90">
        <f>COUNTIFS('Time Calc'!$J$8:$J$294,'Daily MP &amp; Time Status'!$B22,'Time Calc'!BZ$8:BZ$294,"&gt;0")-BO22</f>
        <v>2</v>
      </c>
      <c r="BO22" s="90">
        <f>COUNTIFS('Time Calc'!$J$8:$J$294,'Daily MP &amp; Time Status'!$B22,'Time Calc'!$G$8:$G$294,BO$9,'Time Calc'!BZ$8:BZ$294,"&gt;0")</f>
        <v>0</v>
      </c>
      <c r="BP22" s="90">
        <f t="shared" si="54"/>
        <v>2</v>
      </c>
      <c r="BQ22" s="89">
        <f>COUNTIFS('Time Calc'!$J$8:$J$294,'Daily MP &amp; Time Status'!$B22,'Time Calc'!CD$8:CD$294,"&gt;0")</f>
        <v>2</v>
      </c>
      <c r="BR22" s="89">
        <f>COUNTIFS('Time Calc'!$J$8:$J$294,'Daily MP &amp; Time Status'!$B22,'Time Calc'!CE$8:CE$294,"&gt;0")</f>
        <v>0</v>
      </c>
      <c r="BS22" s="89">
        <f t="shared" si="55"/>
        <v>2</v>
      </c>
      <c r="BT22" s="89"/>
      <c r="BU22" s="90">
        <f>COUNTIFS('Time Calc'!$J$8:$J$294,'Daily MP &amp; Time Status'!$B22,'Time Calc'!CG$8:CG$294,"&gt;0")-BV22</f>
        <v>2</v>
      </c>
      <c r="BV22" s="90">
        <f>COUNTIFS('Time Calc'!$J$8:$J$294,'Daily MP &amp; Time Status'!$B22,'Time Calc'!$G$8:$G$294,BV$9,'Time Calc'!CG$8:CG$294,"&gt;0")</f>
        <v>0</v>
      </c>
      <c r="BW22" s="90">
        <f t="shared" si="56"/>
        <v>2</v>
      </c>
      <c r="BX22" s="89">
        <f>COUNTIFS('Time Calc'!$J$8:$J$294,'Daily MP &amp; Time Status'!$B22,'Time Calc'!CK$8:CK$294,"&gt;0")</f>
        <v>2</v>
      </c>
      <c r="BY22" s="89">
        <f>COUNTIFS('Time Calc'!$J$8:$J$294,'Daily MP &amp; Time Status'!$B22,'Time Calc'!CL$8:CL$294,"&gt;0")</f>
        <v>2</v>
      </c>
      <c r="BZ22" s="89">
        <f t="shared" si="57"/>
        <v>4</v>
      </c>
      <c r="CA22" s="89"/>
      <c r="CB22" s="90">
        <f>COUNTIFS('Time Calc'!$J$8:$J$294,'Daily MP &amp; Time Status'!$B22,'Time Calc'!CN$8:CN$294,"&gt;0")-CC22</f>
        <v>2</v>
      </c>
      <c r="CC22" s="90">
        <f>COUNTIFS('Time Calc'!$J$8:$J$294,'Daily MP &amp; Time Status'!$B22,'Time Calc'!$G$8:$G$294,CC$9,'Time Calc'!CN$8:CN$294,"&gt;0")</f>
        <v>0</v>
      </c>
      <c r="CD22" s="90">
        <f t="shared" si="58"/>
        <v>2</v>
      </c>
      <c r="CE22" s="89">
        <f>COUNTIFS('Time Calc'!$J$8:$J$294,'Daily MP &amp; Time Status'!$B22,'Time Calc'!CR$8:CR$294,"&gt;0")</f>
        <v>2</v>
      </c>
      <c r="CF22" s="89">
        <f>COUNTIFS('Time Calc'!$J$8:$J$294,'Daily MP &amp; Time Status'!$B22,'Time Calc'!CS$8:CS$294,"&gt;0")</f>
        <v>2</v>
      </c>
      <c r="CG22" s="89">
        <f t="shared" si="59"/>
        <v>4</v>
      </c>
      <c r="CH22" s="89"/>
      <c r="CI22" s="90">
        <f>COUNTIFS('Time Calc'!$J$8:$J$294,'Daily MP &amp; Time Status'!$B22,'Time Calc'!CU$8:CU$294,"&gt;0")-CJ22</f>
        <v>2</v>
      </c>
      <c r="CJ22" s="90">
        <f>COUNTIFS('Time Calc'!$J$8:$J$294,'Daily MP &amp; Time Status'!$B22,'Time Calc'!$G$8:$G$294,CJ$9,'Time Calc'!CU$8:CU$294,"&gt;0")</f>
        <v>0</v>
      </c>
      <c r="CK22" s="90">
        <f t="shared" si="60"/>
        <v>2</v>
      </c>
      <c r="CL22" s="89">
        <f>COUNTIFS('Time Calc'!$J$8:$J$294,'Daily MP &amp; Time Status'!$B22,'Time Calc'!CY$8:CY$294,"&gt;0")</f>
        <v>0</v>
      </c>
      <c r="CM22" s="89">
        <f>COUNTIFS('Time Calc'!$J$8:$J$294,'Daily MP &amp; Time Status'!$B22,'Time Calc'!CZ$8:CZ$294,"&gt;0")</f>
        <v>2</v>
      </c>
      <c r="CN22" s="89">
        <f t="shared" si="61"/>
        <v>2</v>
      </c>
      <c r="CO22" s="89"/>
      <c r="CP22" s="90">
        <f>COUNTIFS('Time Calc'!$J$8:$J$294,'Daily MP &amp; Time Status'!$B22,'Time Calc'!DB$8:DB$294,"&gt;0")-CQ22</f>
        <v>2</v>
      </c>
      <c r="CQ22" s="90">
        <f>COUNTIFS('Time Calc'!$J$8:$J$294,'Daily MP &amp; Time Status'!$B22,'Time Calc'!$G$8:$G$294,CQ$9,'Time Calc'!DB$8:DB$294,"&gt;0")</f>
        <v>0</v>
      </c>
      <c r="CR22" s="90">
        <f t="shared" si="62"/>
        <v>2</v>
      </c>
      <c r="CS22" s="89">
        <f>COUNTIFS('Time Calc'!$J$8:$J$294,'Daily MP &amp; Time Status'!$B22,'Time Calc'!DF$8:DF$294,"&gt;0")</f>
        <v>2</v>
      </c>
      <c r="CT22" s="89">
        <f>COUNTIFS('Time Calc'!$J$8:$J$294,'Daily MP &amp; Time Status'!$B22,'Time Calc'!DG$8:DG$294,"&gt;0")</f>
        <v>2</v>
      </c>
      <c r="CU22" s="89">
        <f t="shared" si="63"/>
        <v>4</v>
      </c>
      <c r="CV22" s="89"/>
      <c r="CW22" s="90">
        <f>COUNTIFS('Time Calc'!$J$8:$J$294,'Daily MP &amp; Time Status'!$B22,'Time Calc'!DI$8:DI$294,"&gt;0")-CX22</f>
        <v>2</v>
      </c>
      <c r="CX22" s="90">
        <f>COUNTIFS('Time Calc'!$J$8:$J$294,'Daily MP &amp; Time Status'!$B22,'Time Calc'!$G$8:$G$294,CX$9,'Time Calc'!DI$8:DI$294,"&gt;0")</f>
        <v>0</v>
      </c>
      <c r="CY22" s="90">
        <f t="shared" si="64"/>
        <v>2</v>
      </c>
      <c r="CZ22" s="89">
        <f>COUNTIFS('Time Calc'!$J$8:$J$294,'Daily MP &amp; Time Status'!$B22,'Time Calc'!DM$8:DM$294,"&gt;0")</f>
        <v>2</v>
      </c>
      <c r="DA22" s="89">
        <f>COUNTIFS('Time Calc'!$J$8:$J$294,'Daily MP &amp; Time Status'!$B22,'Time Calc'!DN$8:DN$294,"&gt;0")</f>
        <v>0</v>
      </c>
      <c r="DB22" s="89">
        <f t="shared" si="65"/>
        <v>2</v>
      </c>
      <c r="DC22" s="89"/>
      <c r="DD22" s="90">
        <f>COUNTIFS('Time Calc'!$J$8:$J$294,'Daily MP &amp; Time Status'!$B22,'Time Calc'!DP$8:DP$294,"&gt;0")-DE22</f>
        <v>2</v>
      </c>
      <c r="DE22" s="90">
        <f>COUNTIFS('Time Calc'!$J$8:$J$294,'Daily MP &amp; Time Status'!$B22,'Time Calc'!$G$8:$G$294,DE$9,'Time Calc'!DP$8:DP$294,"&gt;0")</f>
        <v>0</v>
      </c>
      <c r="DF22" s="90">
        <f t="shared" si="66"/>
        <v>2</v>
      </c>
      <c r="DG22" s="89">
        <f>COUNTIFS('Time Calc'!$J$8:$J$294,'Daily MP &amp; Time Status'!$B22,'Time Calc'!DT$8:DT$294,"&gt;0")</f>
        <v>2</v>
      </c>
      <c r="DH22" s="89">
        <f>COUNTIFS('Time Calc'!$J$8:$J$294,'Daily MP &amp; Time Status'!$B22,'Time Calc'!DU$8:DU$294,"&gt;0")</f>
        <v>0</v>
      </c>
      <c r="DI22" s="89">
        <f t="shared" si="67"/>
        <v>2</v>
      </c>
      <c r="DJ22" s="89"/>
      <c r="DK22" s="90">
        <f>COUNTIFS('Time Calc'!$J$8:$J$294,'Daily MP &amp; Time Status'!$B22,'Time Calc'!DW$8:DW$294,"&gt;0")-DL22</f>
        <v>2</v>
      </c>
      <c r="DL22" s="90">
        <f>COUNTIFS('Time Calc'!$J$8:$J$294,'Daily MP &amp; Time Status'!$B22,'Time Calc'!$G$8:$G$294,DL$9,'Time Calc'!DW$8:DW$294,"&gt;0")</f>
        <v>0</v>
      </c>
      <c r="DM22" s="90">
        <f t="shared" si="68"/>
        <v>2</v>
      </c>
      <c r="DN22" s="89">
        <f>COUNTIFS('Time Calc'!$J$8:$J$294,'Daily MP &amp; Time Status'!$B22,'Time Calc'!EA$8:EA$294,"&gt;0")</f>
        <v>2</v>
      </c>
      <c r="DO22" s="89">
        <f>COUNTIFS('Time Calc'!$J$8:$J$294,'Daily MP &amp; Time Status'!$B22,'Time Calc'!EB$8:EB$294,"&gt;0")</f>
        <v>0</v>
      </c>
      <c r="DP22" s="89">
        <f t="shared" si="69"/>
        <v>2</v>
      </c>
      <c r="DQ22" s="89"/>
      <c r="DR22" s="90">
        <f>COUNTIFS('Time Calc'!$J$8:$J$294,'Daily MP &amp; Time Status'!$B22,'Time Calc'!ED$8:ED$294,"&gt;0")-DS22</f>
        <v>2</v>
      </c>
      <c r="DS22" s="90">
        <f>COUNTIFS('Time Calc'!$J$8:$J$294,'Daily MP &amp; Time Status'!$B22,'Time Calc'!$G$8:$G$294,DS$9,'Time Calc'!ED$8:ED$294,"&gt;0")</f>
        <v>0</v>
      </c>
      <c r="DT22" s="90">
        <f t="shared" si="70"/>
        <v>2</v>
      </c>
      <c r="DU22" s="89">
        <f>COUNTIFS('Time Calc'!$J$8:$J$294,'Daily MP &amp; Time Status'!$B22,'Time Calc'!EH$8:EH$294,"&gt;0")</f>
        <v>2</v>
      </c>
      <c r="DV22" s="89">
        <f>COUNTIFS('Time Calc'!$J$8:$J$294,'Daily MP &amp; Time Status'!$B22,'Time Calc'!EI$8:EI$294,"&gt;0")</f>
        <v>2</v>
      </c>
      <c r="DW22" s="89">
        <f t="shared" si="71"/>
        <v>4</v>
      </c>
      <c r="DX22" s="89"/>
      <c r="DY22" s="90">
        <f>COUNTIFS('Time Calc'!$J$8:$J$294,'Daily MP &amp; Time Status'!$B22,'Time Calc'!EK$8:EK$294,"&gt;0")-DZ22</f>
        <v>2</v>
      </c>
      <c r="DZ22" s="90">
        <f>COUNTIFS('Time Calc'!$J$8:$J$294,'Daily MP &amp; Time Status'!$B22,'Time Calc'!$G$8:$G$294,DZ$9,'Time Calc'!EK$8:EK$294,"&gt;0")</f>
        <v>0</v>
      </c>
      <c r="EA22" s="90">
        <f t="shared" si="72"/>
        <v>2</v>
      </c>
      <c r="EB22" s="89">
        <f>COUNTIFS('Time Calc'!$J$8:$J$294,'Daily MP &amp; Time Status'!$B22,'Time Calc'!EO$8:EO$294,"&gt;0")</f>
        <v>2</v>
      </c>
      <c r="EC22" s="89">
        <f>COUNTIFS('Time Calc'!$J$8:$J$294,'Daily MP &amp; Time Status'!$B22,'Time Calc'!EP$8:EP$294,"&gt;0")</f>
        <v>2</v>
      </c>
      <c r="ED22" s="89">
        <f t="shared" si="73"/>
        <v>4</v>
      </c>
      <c r="EE22" s="89"/>
      <c r="EF22" s="90">
        <f>COUNTIFS('Time Calc'!$J$8:$J$294,'Daily MP &amp; Time Status'!$B22,'Time Calc'!ER$8:ER$294,"&gt;0")-EG22</f>
        <v>0</v>
      </c>
      <c r="EG22" s="90">
        <f>COUNTIFS('Time Calc'!$J$8:$J$294,'Daily MP &amp; Time Status'!$B22,'Time Calc'!$G$8:$G$294,EG$9,'Time Calc'!ER$8:ER$294,"&gt;0")</f>
        <v>0</v>
      </c>
      <c r="EH22" s="90">
        <f t="shared" si="74"/>
        <v>0</v>
      </c>
      <c r="EI22" s="89">
        <f>COUNTIFS('Time Calc'!$J$8:$J$294,'Daily MP &amp; Time Status'!$B22,'Time Calc'!EV$8:EV$294,"&gt;0")</f>
        <v>0</v>
      </c>
      <c r="EJ22" s="89">
        <f>COUNTIFS('Time Calc'!$J$8:$J$294,'Daily MP &amp; Time Status'!$B22,'Time Calc'!EW$8:EW$294,"&gt;0")</f>
        <v>0</v>
      </c>
      <c r="EK22" s="89">
        <f t="shared" si="75"/>
        <v>0</v>
      </c>
      <c r="EL22" s="89"/>
      <c r="EM22" s="90">
        <f>COUNTIFS('Time Calc'!$J$8:$J$294,'Daily MP &amp; Time Status'!$B22,'Time Calc'!EY$8:EY$294,"&gt;0")-EN22</f>
        <v>2</v>
      </c>
      <c r="EN22" s="90">
        <f>COUNTIFS('Time Calc'!$J$8:$J$294,'Daily MP &amp; Time Status'!$B22,'Time Calc'!$G$8:$G$294,EN$9,'Time Calc'!EY$8:EY$294,"&gt;0")</f>
        <v>0</v>
      </c>
      <c r="EO22" s="90">
        <f t="shared" si="76"/>
        <v>2</v>
      </c>
      <c r="EP22" s="89">
        <f>COUNTIFS('Time Calc'!$J$8:$J$294,'Daily MP &amp; Time Status'!$B22,'Time Calc'!FC$8:FC$294,"&gt;0")</f>
        <v>2</v>
      </c>
      <c r="EQ22" s="89">
        <f>COUNTIFS('Time Calc'!$J$8:$J$294,'Daily MP &amp; Time Status'!$B22,'Time Calc'!FD$8:FD$294,"&gt;0")</f>
        <v>2</v>
      </c>
      <c r="ER22" s="89">
        <f t="shared" si="77"/>
        <v>4</v>
      </c>
      <c r="ES22" s="89"/>
      <c r="ET22" s="90">
        <f>COUNTIFS('Time Calc'!$J$8:$J$294,'Daily MP &amp; Time Status'!$B22,'Time Calc'!FF$8:FF$294,"&gt;0")-EU22</f>
        <v>2</v>
      </c>
      <c r="EU22" s="90">
        <f>COUNTIFS('Time Calc'!$J$8:$J$294,'Daily MP &amp; Time Status'!$B22,'Time Calc'!$G$8:$G$294,EU$9,'Time Calc'!FF$8:FF$294,"&gt;0")</f>
        <v>0</v>
      </c>
      <c r="EV22" s="90">
        <f t="shared" si="78"/>
        <v>2</v>
      </c>
      <c r="EW22" s="89">
        <f>COUNTIFS('Time Calc'!$J$8:$J$294,'Daily MP &amp; Time Status'!$B22,'Time Calc'!FJ$8:FJ$294,"&gt;0")</f>
        <v>0</v>
      </c>
      <c r="EX22" s="89">
        <f>COUNTIFS('Time Calc'!$J$8:$J$294,'Daily MP &amp; Time Status'!$B22,'Time Calc'!FK$8:FK$294,"&gt;0")</f>
        <v>0</v>
      </c>
      <c r="EY22" s="89">
        <f t="shared" si="79"/>
        <v>0</v>
      </c>
      <c r="EZ22" s="89"/>
      <c r="FA22" s="90">
        <f>COUNTIFS('Time Calc'!$J$8:$J$294,'Daily MP &amp; Time Status'!$B22,'Time Calc'!FM$8:FM$294,"&gt;0")-FB22</f>
        <v>0</v>
      </c>
      <c r="FB22" s="90">
        <f>COUNTIFS('Time Calc'!$J$8:$J$294,'Daily MP &amp; Time Status'!$B22,'Time Calc'!$G$8:$G$294,FB$9,'Time Calc'!FM$8:FM$294,"&gt;0")</f>
        <v>0</v>
      </c>
      <c r="FC22" s="90">
        <f t="shared" si="80"/>
        <v>0</v>
      </c>
      <c r="FD22" s="89">
        <f>COUNTIFS('Time Calc'!$J$8:$J$294,'Daily MP &amp; Time Status'!$B22,'Time Calc'!FQ$8:FQ$294,"&gt;0")</f>
        <v>0</v>
      </c>
      <c r="FE22" s="89">
        <f>COUNTIFS('Time Calc'!$J$8:$J$294,'Daily MP &amp; Time Status'!$B22,'Time Calc'!FR$8:FR$294,"&gt;0")</f>
        <v>0</v>
      </c>
      <c r="FF22" s="89">
        <f t="shared" si="81"/>
        <v>0</v>
      </c>
      <c r="FG22" s="89"/>
      <c r="FH22" s="90">
        <f>COUNTIFS('Time Calc'!$J$8:$J$294,'Daily MP &amp; Time Status'!$B22,'Time Calc'!FT$8:FT$294,"&gt;0")-FI22</f>
        <v>0</v>
      </c>
      <c r="FI22" s="90">
        <f>COUNTIFS('Time Calc'!$J$8:$J$294,'Daily MP &amp; Time Status'!$B22,'Time Calc'!$G$8:$G$294,FI$9,'Time Calc'!FT$8:FT$294,"&gt;0")</f>
        <v>0</v>
      </c>
      <c r="FJ22" s="90">
        <f t="shared" si="82"/>
        <v>0</v>
      </c>
      <c r="FK22" s="89">
        <f>COUNTIFS('Time Calc'!$J$8:$J$294,'Daily MP &amp; Time Status'!$B22,'Time Calc'!FX$8:FX$294,"&gt;0")</f>
        <v>0</v>
      </c>
      <c r="FL22" s="89">
        <f>COUNTIFS('Time Calc'!$J$8:$J$294,'Daily MP &amp; Time Status'!$B22,'Time Calc'!FY$8:FY$294,"&gt;0")</f>
        <v>0</v>
      </c>
      <c r="FM22" s="89">
        <f t="shared" si="83"/>
        <v>0</v>
      </c>
      <c r="FN22" s="89"/>
      <c r="FO22" s="90">
        <f>COUNTIFS('Time Calc'!$J$8:$J$294,'Daily MP &amp; Time Status'!$B22,'Time Calc'!GA$8:GA$294,"&gt;0")-FP22</f>
        <v>0</v>
      </c>
      <c r="FP22" s="90">
        <f>COUNTIFS('Time Calc'!$J$8:$J$294,'Daily MP &amp; Time Status'!$B22,'Time Calc'!$G$8:$G$294,FP$9,'Time Calc'!GA$8:GA$294,"&gt;0")</f>
        <v>0</v>
      </c>
      <c r="FQ22" s="90">
        <f t="shared" si="84"/>
        <v>0</v>
      </c>
      <c r="FR22" s="89">
        <f>COUNTIFS('Time Calc'!$J$8:$J$294,'Daily MP &amp; Time Status'!$B22,'Time Calc'!GE$8:GE$294,"&gt;0")</f>
        <v>0</v>
      </c>
      <c r="FS22" s="89">
        <f>COUNTIFS('Time Calc'!$J$8:$J$294,'Daily MP &amp; Time Status'!$B22,'Time Calc'!GF$8:GF$294,"&gt;0")</f>
        <v>0</v>
      </c>
      <c r="FT22" s="89">
        <f t="shared" si="85"/>
        <v>0</v>
      </c>
      <c r="FU22" s="89"/>
      <c r="FV22" s="90">
        <f>COUNTIFS('Time Calc'!$J$8:$J$294,'Daily MP &amp; Time Status'!$B22,'Time Calc'!GH$8:GH$294,"&gt;0")-FW22</f>
        <v>0</v>
      </c>
      <c r="FW22" s="90">
        <f>COUNTIFS('Time Calc'!$J$8:$J$294,'Daily MP &amp; Time Status'!$B22,'Time Calc'!$G$8:$G$294,FW$9,'Time Calc'!GH$8:GH$294,"&gt;0")</f>
        <v>0</v>
      </c>
      <c r="FX22" s="90">
        <f t="shared" si="86"/>
        <v>0</v>
      </c>
      <c r="FY22" s="89">
        <f>COUNTIFS('Time Calc'!$J$8:$J$294,'Daily MP &amp; Time Status'!$B22,'Time Calc'!GL$8:GL$294,"&gt;0")</f>
        <v>0</v>
      </c>
      <c r="FZ22" s="89">
        <f>COUNTIFS('Time Calc'!$J$8:$J$294,'Daily MP &amp; Time Status'!$B22,'Time Calc'!GM$8:GM$294,"&gt;0")</f>
        <v>0</v>
      </c>
      <c r="GA22" s="89">
        <f t="shared" si="87"/>
        <v>0</v>
      </c>
      <c r="GB22" s="89"/>
      <c r="GC22" s="90">
        <f>COUNTIFS('Time Calc'!$J$8:$J$294,'Daily MP &amp; Time Status'!$B22,'Time Calc'!GO$8:GO$294,"&gt;0")-GD22</f>
        <v>0</v>
      </c>
      <c r="GD22" s="90">
        <f>COUNTIFS('Time Calc'!$J$8:$J$294,'Daily MP &amp; Time Status'!$B22,'Time Calc'!$G$8:$G$294,GD$9,'Time Calc'!GO$8:GO$294,"&gt;0")</f>
        <v>0</v>
      </c>
      <c r="GE22" s="90">
        <f t="shared" si="88"/>
        <v>0</v>
      </c>
      <c r="GF22" s="89">
        <f>COUNTIFS('Time Calc'!$J$8:$J$294,'Daily MP &amp; Time Status'!$B22,'Time Calc'!GS$8:GS$294,"&gt;0")</f>
        <v>0</v>
      </c>
      <c r="GG22" s="89">
        <f>COUNTIFS('Time Calc'!$J$8:$J$294,'Daily MP &amp; Time Status'!$B22,'Time Calc'!GT$8:GT$294,"&gt;0")</f>
        <v>0</v>
      </c>
      <c r="GH22" s="89">
        <f t="shared" si="89"/>
        <v>0</v>
      </c>
      <c r="GI22" s="89"/>
      <c r="GJ22" s="90">
        <f>COUNTIFS('Time Calc'!$J$8:$J$294,'Daily MP &amp; Time Status'!$B22,'Time Calc'!GV$8:GV$294,"&gt;0")-GK22</f>
        <v>0</v>
      </c>
      <c r="GK22" s="90">
        <f>COUNTIFS('Time Calc'!$J$8:$J$294,'Daily MP &amp; Time Status'!$B22,'Time Calc'!$G$8:$G$294,GK$9,'Time Calc'!GV$8:GV$294,"&gt;0")</f>
        <v>0</v>
      </c>
      <c r="GL22" s="90">
        <f t="shared" si="90"/>
        <v>0</v>
      </c>
      <c r="GM22" s="89">
        <f>COUNTIFS('Time Calc'!$J$8:$J$294,'Daily MP &amp; Time Status'!$B22,'Time Calc'!GZ$8:GZ$294,"&gt;0")</f>
        <v>0</v>
      </c>
      <c r="GN22" s="89">
        <f>COUNTIFS('Time Calc'!$J$8:$J$294,'Daily MP &amp; Time Status'!$B22,'Time Calc'!HA$8:HA$294,"&gt;0")</f>
        <v>0</v>
      </c>
      <c r="GO22" s="89">
        <f t="shared" si="91"/>
        <v>0</v>
      </c>
      <c r="GP22" s="89"/>
      <c r="GQ22" s="90">
        <f>COUNTIFS('Time Calc'!$J$8:$J$294,'Daily MP &amp; Time Status'!$B22,'Time Calc'!HC$8:HC$294,"&gt;0")-GR22</f>
        <v>0</v>
      </c>
      <c r="GR22" s="90">
        <f>COUNTIFS('Time Calc'!$J$8:$J$294,'Daily MP &amp; Time Status'!$B22,'Time Calc'!$G$8:$G$294,GR$9,'Time Calc'!HC$8:HC$294,"&gt;0")</f>
        <v>0</v>
      </c>
      <c r="GS22" s="90">
        <f t="shared" si="92"/>
        <v>0</v>
      </c>
      <c r="GT22" s="89">
        <f>COUNTIFS('Time Calc'!$J$8:$J$294,'Daily MP &amp; Time Status'!$B22,'Time Calc'!HG$8:HG$294,"&gt;0")</f>
        <v>0</v>
      </c>
      <c r="GU22" s="89">
        <f>COUNTIFS('Time Calc'!$J$8:$J$294,'Daily MP &amp; Time Status'!$B22,'Time Calc'!HH$8:HH$294,"&gt;0")</f>
        <v>0</v>
      </c>
      <c r="GV22" s="89">
        <f t="shared" si="93"/>
        <v>0</v>
      </c>
      <c r="GW22" s="89"/>
      <c r="GX22" s="90">
        <f>COUNTIFS('Time Calc'!$J$8:$J$294,'Daily MP &amp; Time Status'!$B22,'Time Calc'!HJ$8:HJ$294,"&gt;0")-GY22</f>
        <v>0</v>
      </c>
      <c r="GY22" s="90">
        <f>COUNTIFS('Time Calc'!$J$8:$J$294,'Daily MP &amp; Time Status'!$B22,'Time Calc'!$G$8:$G$294,GY$9,'Time Calc'!HJ$8:HJ$294,"&gt;0")</f>
        <v>0</v>
      </c>
      <c r="GZ22" s="90">
        <f t="shared" si="94"/>
        <v>0</v>
      </c>
      <c r="HA22" s="89">
        <f>COUNTIFS('Time Calc'!$J$8:$J$294,'Daily MP &amp; Time Status'!$B22,'Time Calc'!HN$8:HN$294,"&gt;0")</f>
        <v>0</v>
      </c>
      <c r="HB22" s="89">
        <f>COUNTIFS('Time Calc'!$J$8:$J$294,'Daily MP &amp; Time Status'!$B22,'Time Calc'!HO$8:HO$294,"&gt;0")</f>
        <v>0</v>
      </c>
      <c r="HC22" s="89">
        <f t="shared" si="95"/>
        <v>0</v>
      </c>
      <c r="HD22" s="89"/>
      <c r="HE22" s="90">
        <f>COUNTIFS('Time Calc'!$J$8:$J$294,'Daily MP &amp; Time Status'!$B22,'Time Calc'!HQ$8:HQ$294,"&gt;0")-HF22</f>
        <v>0</v>
      </c>
      <c r="HF22" s="90">
        <f>COUNTIFS('Time Calc'!$J$8:$J$294,'Daily MP &amp; Time Status'!$B22,'Time Calc'!$G$8:$G$294,HF$9,'Time Calc'!HQ$8:HQ$294,"&gt;0")</f>
        <v>0</v>
      </c>
      <c r="HG22" s="90">
        <f t="shared" si="96"/>
        <v>0</v>
      </c>
      <c r="HH22" s="89">
        <f>COUNTIFS('Time Calc'!$J$8:$J$294,'Daily MP &amp; Time Status'!$B22,'Time Calc'!HU$8:HU$294,"&gt;0")</f>
        <v>0</v>
      </c>
      <c r="HI22" s="89">
        <f>COUNTIFS('Time Calc'!$J$8:$J$294,'Daily MP &amp; Time Status'!$B22,'Time Calc'!HV$8:HV$294,"&gt;0")</f>
        <v>0</v>
      </c>
      <c r="HJ22" s="89">
        <f t="shared" si="97"/>
        <v>0</v>
      </c>
      <c r="HK22" s="89"/>
      <c r="HL22" s="90">
        <f>COUNTIFS('Time Calc'!$J$8:$J$294,'Daily MP &amp; Time Status'!$B22,'Time Calc'!HX$8:HX$294,"&gt;0")-HM22</f>
        <v>0</v>
      </c>
      <c r="HM22" s="90">
        <f>COUNTIFS('Time Calc'!$J$8:$J$294,'Daily MP &amp; Time Status'!$B22,'Time Calc'!$G$8:$G$294,HM$9,'Time Calc'!HX$8:HX$294,"&gt;0")</f>
        <v>0</v>
      </c>
      <c r="HN22" s="90">
        <f t="shared" si="98"/>
        <v>0</v>
      </c>
      <c r="HO22" s="89">
        <f>COUNTIFS('Time Calc'!$J$8:$J$294,'Daily MP &amp; Time Status'!$B22,'Time Calc'!IB$8:IB$294,"&gt;0")</f>
        <v>0</v>
      </c>
      <c r="HP22" s="89">
        <f>COUNTIFS('Time Calc'!$J$8:$J$294,'Daily MP &amp; Time Status'!$B22,'Time Calc'!IC$8:IC$294,"&gt;0")</f>
        <v>0</v>
      </c>
      <c r="HQ22" s="89">
        <f t="shared" si="99"/>
        <v>0</v>
      </c>
      <c r="HR22" s="89"/>
      <c r="HS22" s="90">
        <f>COUNTIFS('Time Calc'!$J$8:$J$294,'Daily MP &amp; Time Status'!$B22,'Time Calc'!IE$8:IE$294,"&gt;0")-HT22</f>
        <v>0</v>
      </c>
      <c r="HT22" s="90">
        <f>COUNTIFS('Time Calc'!$J$8:$J$294,'Daily MP &amp; Time Status'!$B22,'Time Calc'!$G$8:$G$294,HT$9,'Time Calc'!IE$8:IE$294,"&gt;0")</f>
        <v>0</v>
      </c>
      <c r="HU22" s="90">
        <f t="shared" si="100"/>
        <v>0</v>
      </c>
      <c r="HV22" s="89">
        <f>COUNTIFS('Time Calc'!$J$8:$J$294,'Daily MP &amp; Time Status'!$B22,'Time Calc'!II$8:II$294,"&gt;0")</f>
        <v>0</v>
      </c>
      <c r="HW22" s="89">
        <f>COUNTIFS('Time Calc'!$J$8:$J$294,'Daily MP &amp; Time Status'!$B22,'Time Calc'!IJ$8:IJ$294,"&gt;0")</f>
        <v>0</v>
      </c>
      <c r="HX22" s="89">
        <f t="shared" si="101"/>
        <v>0</v>
      </c>
      <c r="HY22" s="89"/>
      <c r="HZ22" s="90">
        <f>COUNTIFS('Time Calc'!$J$8:$J$294,'Daily MP &amp; Time Status'!$B22,'Time Calc'!IL$8:IL$294,"&gt;0")-IA22</f>
        <v>0</v>
      </c>
      <c r="IA22" s="90">
        <f>COUNTIFS('Time Calc'!$J$8:$J$294,'Daily MP &amp; Time Status'!$B22,'Time Calc'!$G$8:$G$294,IA$9,'Time Calc'!IL$8:IL$294,"&gt;0")</f>
        <v>0</v>
      </c>
      <c r="IB22" s="90">
        <f t="shared" si="102"/>
        <v>0</v>
      </c>
      <c r="IC22" s="89">
        <f>COUNTIFS('Time Calc'!$J$8:$J$294,'Daily MP &amp; Time Status'!$B22,'Time Calc'!IP$8:IP$294,"&gt;0")</f>
        <v>0</v>
      </c>
      <c r="ID22" s="89">
        <f>COUNTIFS('Time Calc'!$J$8:$J$294,'Daily MP &amp; Time Status'!$B22,'Time Calc'!IQ$8:IQ$294,"&gt;0")</f>
        <v>0</v>
      </c>
      <c r="IE22" s="89">
        <f t="shared" si="103"/>
        <v>0</v>
      </c>
      <c r="IF22" s="89"/>
      <c r="IG22" s="90">
        <f>COUNTIFS('Time Calc'!$J$8:$J$294,'Daily MP &amp; Time Status'!$B22,'Time Calc'!IS$8:IS$294,"&gt;0")-IH22</f>
        <v>0</v>
      </c>
      <c r="IH22" s="90">
        <f>COUNTIFS('Time Calc'!$J$8:$J$294,'Daily MP &amp; Time Status'!$B22,'Time Calc'!$G$8:$G$294,IH$9,'Time Calc'!IS$8:IS$294,"&gt;0")</f>
        <v>0</v>
      </c>
      <c r="II22" s="90">
        <f t="shared" si="104"/>
        <v>0</v>
      </c>
      <c r="IJ22" s="89">
        <f>COUNTIFS('Time Calc'!$J$8:$J$294,'Daily MP &amp; Time Status'!$B22,'Time Calc'!IW$8:IW$294,"&gt;0")</f>
        <v>0</v>
      </c>
      <c r="IK22" s="89">
        <f>COUNTIFS('Time Calc'!$J$8:$J$294,'Daily MP &amp; Time Status'!$B22,'Time Calc'!IX$8:IX$294,"&gt;0")</f>
        <v>0</v>
      </c>
      <c r="IL22" s="89">
        <f t="shared" si="105"/>
        <v>0</v>
      </c>
      <c r="IM22" s="89"/>
      <c r="IN22" s="90">
        <f>COUNTIFS('Time Calc'!$J$8:$J$294,'Daily MP &amp; Time Status'!$B22,'Time Calc'!IZ$8:IZ$294,"&gt;0")-IO22</f>
        <v>0</v>
      </c>
      <c r="IO22" s="90">
        <f>COUNTIFS('Time Calc'!$J$8:$J$294,'Daily MP &amp; Time Status'!$B22,'Time Calc'!$G$8:$G$294,IO$9,'Time Calc'!IZ$8:IZ$294,"&gt;0")</f>
        <v>0</v>
      </c>
      <c r="IP22" s="90">
        <f t="shared" si="106"/>
        <v>0</v>
      </c>
      <c r="IQ22" s="89">
        <f>COUNTIFS('Time Calc'!$J$8:$J$294,'Daily MP &amp; Time Status'!$B22,'Time Calc'!JD$8:JD$294,"&gt;0")</f>
        <v>0</v>
      </c>
      <c r="IR22" s="89">
        <f>COUNTIFS('Time Calc'!$J$8:$J$294,'Daily MP &amp; Time Status'!$B22,'Time Calc'!JE$8:JE$294,"&gt;0")</f>
        <v>0</v>
      </c>
      <c r="IS22" s="89">
        <f t="shared" si="107"/>
        <v>0</v>
      </c>
      <c r="IT22" s="89"/>
    </row>
    <row r="23" spans="1:254" ht="18" customHeight="1">
      <c r="A23" s="79"/>
      <c r="B23" s="58" t="s">
        <v>383</v>
      </c>
      <c r="C23" s="90">
        <f>COUNTIFS('Time Calc'!$J$8:$J$294,'Daily MP &amp; Time Status'!$B23,'Time Calc'!O$8:O$294,"&gt;0")-D23</f>
        <v>6</v>
      </c>
      <c r="D23" s="90">
        <f>COUNTIFS('Time Calc'!$J$8:$J$294,'Daily MP &amp; Time Status'!$B23,'Time Calc'!$G$8:$G$294,D$9,'Time Calc'!O$8:O$294,"&gt;0")</f>
        <v>9</v>
      </c>
      <c r="E23" s="90">
        <f t="shared" si="36"/>
        <v>15</v>
      </c>
      <c r="F23" s="89">
        <f>COUNTIFS('Time Calc'!$J$8:$J$294,'Daily MP &amp; Time Status'!$B23,'Time Calc'!S$8:S$294,"&gt;0")</f>
        <v>15</v>
      </c>
      <c r="G23" s="89">
        <f>COUNTIFS('Time Calc'!$J$8:$J$294,'Daily MP &amp; Time Status'!$B23,'Time Calc'!T$8:T$294,"&gt;0")</f>
        <v>0</v>
      </c>
      <c r="H23" s="89">
        <f t="shared" si="37"/>
        <v>15</v>
      </c>
      <c r="I23" s="89"/>
      <c r="J23" s="90">
        <f>COUNTIFS('Time Calc'!$J$8:$J$294,'Daily MP &amp; Time Status'!$B23,'Time Calc'!V$8:V$294,"&gt;0")-K23</f>
        <v>6</v>
      </c>
      <c r="K23" s="90">
        <f>COUNTIFS('Time Calc'!$J$8:$J$294,'Daily MP &amp; Time Status'!$B23,'Time Calc'!$G$8:$G$294,K$9,'Time Calc'!V$8:V$294,"&gt;0")</f>
        <v>9</v>
      </c>
      <c r="L23" s="90">
        <f t="shared" si="38"/>
        <v>15</v>
      </c>
      <c r="M23" s="89">
        <f>COUNTIFS('Time Calc'!$J$8:$J$294,'Daily MP &amp; Time Status'!$B23,'Time Calc'!Z$8:Z$294,"&gt;0")</f>
        <v>15</v>
      </c>
      <c r="N23" s="89">
        <f>COUNTIFS('Time Calc'!$J$8:$J$294,'Daily MP &amp; Time Status'!$B23,'Time Calc'!AA$8:AA$294,"&gt;0")</f>
        <v>0</v>
      </c>
      <c r="O23" s="89">
        <f t="shared" si="39"/>
        <v>15</v>
      </c>
      <c r="P23" s="89"/>
      <c r="Q23" s="90">
        <f>COUNTIFS('Time Calc'!$J$8:$J$294,'Daily MP &amp; Time Status'!$B23,'Time Calc'!AC$8:AC$294,"&gt;0")-R23</f>
        <v>6</v>
      </c>
      <c r="R23" s="90">
        <f>COUNTIFS('Time Calc'!$J$8:$J$294,'Daily MP &amp; Time Status'!$B23,'Time Calc'!$G$8:$G$294,R$9,'Time Calc'!AC$8:AC$294,"&gt;0")</f>
        <v>7</v>
      </c>
      <c r="S23" s="90">
        <f t="shared" si="40"/>
        <v>13</v>
      </c>
      <c r="T23" s="89">
        <f>COUNTIFS('Time Calc'!$J$8:$J$294,'Daily MP &amp; Time Status'!$B23,'Time Calc'!AG$8:AG$294,"&gt;0")</f>
        <v>13</v>
      </c>
      <c r="U23" s="89">
        <f>COUNTIFS('Time Calc'!$J$8:$J$294,'Daily MP &amp; Time Status'!$B23,'Time Calc'!AH$8:AH$294,"&gt;0")</f>
        <v>0</v>
      </c>
      <c r="V23" s="89">
        <f t="shared" si="41"/>
        <v>13</v>
      </c>
      <c r="W23" s="89"/>
      <c r="X23" s="90">
        <f>COUNTIFS('Time Calc'!$J$8:$J$294,'Daily MP &amp; Time Status'!$B23,'Time Calc'!AJ$8:AJ$294,"&gt;0")-Y23</f>
        <v>6</v>
      </c>
      <c r="Y23" s="90">
        <f>COUNTIFS('Time Calc'!$J$8:$J$294,'Daily MP &amp; Time Status'!$B23,'Time Calc'!$G$8:$G$294,Y$9,'Time Calc'!AJ$8:AJ$294,"&gt;0")</f>
        <v>9</v>
      </c>
      <c r="Z23" s="90">
        <f t="shared" si="42"/>
        <v>15</v>
      </c>
      <c r="AA23" s="89">
        <f>COUNTIFS('Time Calc'!$J$8:$J$294,'Daily MP &amp; Time Status'!$B23,'Time Calc'!AN$8:AN$294,"&gt;0")</f>
        <v>15</v>
      </c>
      <c r="AB23" s="89">
        <f>COUNTIFS('Time Calc'!$J$8:$J$294,'Daily MP &amp; Time Status'!$B23,'Time Calc'!AO$8:AO$294,"&gt;0")</f>
        <v>0</v>
      </c>
      <c r="AC23" s="89">
        <f t="shared" si="43"/>
        <v>15</v>
      </c>
      <c r="AD23" s="89"/>
      <c r="AE23" s="90">
        <f>COUNTIFS('Time Calc'!$J$8:$J$294,'Daily MP &amp; Time Status'!$B23,'Time Calc'!AQ$8:AQ$294,"&gt;0")-AF23</f>
        <v>6</v>
      </c>
      <c r="AF23" s="90">
        <f>COUNTIFS('Time Calc'!$J$8:$J$294,'Daily MP &amp; Time Status'!$B23,'Time Calc'!$G$8:$G$294,AF$9,'Time Calc'!AQ$8:AQ$294,"&gt;0")</f>
        <v>8</v>
      </c>
      <c r="AG23" s="90">
        <f t="shared" si="44"/>
        <v>14</v>
      </c>
      <c r="AH23" s="89">
        <f>COUNTIFS('Time Calc'!$J$8:$J$294,'Daily MP &amp; Time Status'!$B23,'Time Calc'!AU$8:AU$294,"&gt;0")</f>
        <v>14</v>
      </c>
      <c r="AI23" s="89">
        <f>COUNTIFS('Time Calc'!$J$8:$J$294,'Daily MP &amp; Time Status'!$B23,'Time Calc'!AV$8:AV$294,"&gt;0")</f>
        <v>14</v>
      </c>
      <c r="AJ23" s="89">
        <f t="shared" si="45"/>
        <v>28</v>
      </c>
      <c r="AK23" s="89"/>
      <c r="AL23" s="90">
        <f>COUNTIFS('Time Calc'!$J$8:$J$294,'Daily MP &amp; Time Status'!$B23,'Time Calc'!AX$8:AX$294,"&gt;0")-AM23</f>
        <v>6</v>
      </c>
      <c r="AM23" s="90">
        <f>COUNTIFS('Time Calc'!$J$8:$J$294,'Daily MP &amp; Time Status'!$B23,'Time Calc'!$G$8:$G$294,AM$9,'Time Calc'!AX$8:AX$294,"&gt;0")</f>
        <v>6</v>
      </c>
      <c r="AN23" s="90">
        <f t="shared" si="46"/>
        <v>12</v>
      </c>
      <c r="AO23" s="89">
        <f>COUNTIFS('Time Calc'!$J$8:$J$294,'Daily MP &amp; Time Status'!$B23,'Time Calc'!BB$8:BB$294,"&gt;0")</f>
        <v>0</v>
      </c>
      <c r="AP23" s="89">
        <f>COUNTIFS('Time Calc'!$J$8:$J$294,'Daily MP &amp; Time Status'!$B23,'Time Calc'!BC$8:BC$294,"&gt;0")</f>
        <v>12</v>
      </c>
      <c r="AQ23" s="89">
        <f t="shared" si="47"/>
        <v>12</v>
      </c>
      <c r="AR23" s="89"/>
      <c r="AS23" s="90">
        <f>COUNTIFS('Time Calc'!$J$8:$J$294,'Daily MP &amp; Time Status'!$B23,'Time Calc'!BE$8:BE$294,"&gt;0")-AT23</f>
        <v>6</v>
      </c>
      <c r="AT23" s="90">
        <f>COUNTIFS('Time Calc'!$J$8:$J$294,'Daily MP &amp; Time Status'!$B23,'Time Calc'!$G$8:$G$294,AT$9,'Time Calc'!BE$8:BE$294,"&gt;0")</f>
        <v>8</v>
      </c>
      <c r="AU23" s="90">
        <f t="shared" si="48"/>
        <v>14</v>
      </c>
      <c r="AV23" s="89">
        <f>COUNTIFS('Time Calc'!$J$8:$J$294,'Daily MP &amp; Time Status'!$B23,'Time Calc'!BI$8:BI$294,"&gt;0")</f>
        <v>14</v>
      </c>
      <c r="AW23" s="89">
        <f>COUNTIFS('Time Calc'!$J$8:$J$294,'Daily MP &amp; Time Status'!$B23,'Time Calc'!BJ$8:BJ$294,"&gt;0")</f>
        <v>0</v>
      </c>
      <c r="AX23" s="89">
        <f t="shared" si="49"/>
        <v>14</v>
      </c>
      <c r="AY23" s="89"/>
      <c r="AZ23" s="90">
        <f>COUNTIFS('Time Calc'!$J$8:$J$294,'Daily MP &amp; Time Status'!$B23,'Time Calc'!BL$8:BL$294,"&gt;0")-BA23</f>
        <v>6</v>
      </c>
      <c r="BA23" s="90">
        <f>COUNTIFS('Time Calc'!$J$8:$J$294,'Daily MP &amp; Time Status'!$B23,'Time Calc'!$G$8:$G$294,BA$9,'Time Calc'!BL$8:BL$294,"&gt;0")</f>
        <v>8</v>
      </c>
      <c r="BB23" s="90">
        <f t="shared" si="50"/>
        <v>14</v>
      </c>
      <c r="BC23" s="89">
        <f>COUNTIFS('Time Calc'!$J$8:$J$294,'Daily MP &amp; Time Status'!$B23,'Time Calc'!BP$8:BP$294,"&gt;0")</f>
        <v>14</v>
      </c>
      <c r="BD23" s="89">
        <f>COUNTIFS('Time Calc'!$J$8:$J$294,'Daily MP &amp; Time Status'!$B23,'Time Calc'!BQ$8:BQ$294,"&gt;0")</f>
        <v>0</v>
      </c>
      <c r="BE23" s="89">
        <f t="shared" si="51"/>
        <v>14</v>
      </c>
      <c r="BF23" s="89"/>
      <c r="BG23" s="90">
        <f>COUNTIFS('Time Calc'!$J$8:$J$294,'Daily MP &amp; Time Status'!$B23,'Time Calc'!BS$8:BS$294,"&gt;0")-BH23</f>
        <v>6</v>
      </c>
      <c r="BH23" s="90">
        <f>COUNTIFS('Time Calc'!$J$8:$J$294,'Daily MP &amp; Time Status'!$B23,'Time Calc'!$G$8:$G$294,BH$9,'Time Calc'!BS$8:BS$294,"&gt;0")</f>
        <v>9</v>
      </c>
      <c r="BI23" s="90">
        <f t="shared" si="52"/>
        <v>15</v>
      </c>
      <c r="BJ23" s="89">
        <f>COUNTIFS('Time Calc'!$J$8:$J$294,'Daily MP &amp; Time Status'!$B23,'Time Calc'!BW$8:BW$294,"&gt;0")</f>
        <v>15</v>
      </c>
      <c r="BK23" s="89">
        <f>COUNTIFS('Time Calc'!$J$8:$J$294,'Daily MP &amp; Time Status'!$B23,'Time Calc'!BX$8:BX$294,"&gt;0")</f>
        <v>0</v>
      </c>
      <c r="BL23" s="89">
        <f t="shared" si="53"/>
        <v>15</v>
      </c>
      <c r="BM23" s="89"/>
      <c r="BN23" s="90">
        <f>COUNTIFS('Time Calc'!$J$8:$J$294,'Daily MP &amp; Time Status'!$B23,'Time Calc'!BZ$8:BZ$294,"&gt;0")-BO23</f>
        <v>6</v>
      </c>
      <c r="BO23" s="90">
        <f>COUNTIFS('Time Calc'!$J$8:$J$294,'Daily MP &amp; Time Status'!$B23,'Time Calc'!$G$8:$G$294,BO$9,'Time Calc'!BZ$8:BZ$294,"&gt;0")</f>
        <v>9</v>
      </c>
      <c r="BP23" s="90">
        <f t="shared" si="54"/>
        <v>15</v>
      </c>
      <c r="BQ23" s="89">
        <f>COUNTIFS('Time Calc'!$J$8:$J$294,'Daily MP &amp; Time Status'!$B23,'Time Calc'!CD$8:CD$294,"&gt;0")</f>
        <v>15</v>
      </c>
      <c r="BR23" s="89">
        <f>COUNTIFS('Time Calc'!$J$8:$J$294,'Daily MP &amp; Time Status'!$B23,'Time Calc'!CE$8:CE$294,"&gt;0")</f>
        <v>0</v>
      </c>
      <c r="BS23" s="89">
        <f t="shared" si="55"/>
        <v>15</v>
      </c>
      <c r="BT23" s="89"/>
      <c r="BU23" s="90">
        <f>COUNTIFS('Time Calc'!$J$8:$J$294,'Daily MP &amp; Time Status'!$B23,'Time Calc'!CG$8:CG$294,"&gt;0")-BV23</f>
        <v>6</v>
      </c>
      <c r="BV23" s="90">
        <f>COUNTIFS('Time Calc'!$J$8:$J$294,'Daily MP &amp; Time Status'!$B23,'Time Calc'!$G$8:$G$294,BV$9,'Time Calc'!CG$8:CG$294,"&gt;0")</f>
        <v>8</v>
      </c>
      <c r="BW23" s="90">
        <f t="shared" si="56"/>
        <v>14</v>
      </c>
      <c r="BX23" s="89">
        <f>COUNTIFS('Time Calc'!$J$8:$J$294,'Daily MP &amp; Time Status'!$B23,'Time Calc'!CK$8:CK$294,"&gt;0")</f>
        <v>14</v>
      </c>
      <c r="BY23" s="89">
        <f>COUNTIFS('Time Calc'!$J$8:$J$294,'Daily MP &amp; Time Status'!$B23,'Time Calc'!CL$8:CL$294,"&gt;0")</f>
        <v>0</v>
      </c>
      <c r="BZ23" s="89">
        <f t="shared" si="57"/>
        <v>14</v>
      </c>
      <c r="CA23" s="89"/>
      <c r="CB23" s="90">
        <f>COUNTIFS('Time Calc'!$J$8:$J$294,'Daily MP &amp; Time Status'!$B23,'Time Calc'!CN$8:CN$294,"&gt;0")-CC23</f>
        <v>6</v>
      </c>
      <c r="CC23" s="90">
        <f>COUNTIFS('Time Calc'!$J$8:$J$294,'Daily MP &amp; Time Status'!$B23,'Time Calc'!$G$8:$G$294,CC$9,'Time Calc'!CN$8:CN$294,"&gt;0")</f>
        <v>9</v>
      </c>
      <c r="CD23" s="90">
        <f t="shared" si="58"/>
        <v>15</v>
      </c>
      <c r="CE23" s="89">
        <f>COUNTIFS('Time Calc'!$J$8:$J$294,'Daily MP &amp; Time Status'!$B23,'Time Calc'!CR$8:CR$294,"&gt;0")</f>
        <v>15</v>
      </c>
      <c r="CF23" s="89">
        <f>COUNTIFS('Time Calc'!$J$8:$J$294,'Daily MP &amp; Time Status'!$B23,'Time Calc'!CS$8:CS$294,"&gt;0")</f>
        <v>15</v>
      </c>
      <c r="CG23" s="89">
        <f t="shared" si="59"/>
        <v>30</v>
      </c>
      <c r="CH23" s="89"/>
      <c r="CI23" s="90">
        <f>COUNTIFS('Time Calc'!$J$8:$J$294,'Daily MP &amp; Time Status'!$B23,'Time Calc'!CU$8:CU$294,"&gt;0")-CJ23</f>
        <v>6</v>
      </c>
      <c r="CJ23" s="90">
        <f>COUNTIFS('Time Calc'!$J$8:$J$294,'Daily MP &amp; Time Status'!$B23,'Time Calc'!$G$8:$G$294,CJ$9,'Time Calc'!CU$8:CU$294,"&gt;0")</f>
        <v>7</v>
      </c>
      <c r="CK23" s="90">
        <f t="shared" si="60"/>
        <v>13</v>
      </c>
      <c r="CL23" s="89">
        <f>COUNTIFS('Time Calc'!$J$8:$J$294,'Daily MP &amp; Time Status'!$B23,'Time Calc'!CY$8:CY$294,"&gt;0")</f>
        <v>0</v>
      </c>
      <c r="CM23" s="89">
        <f>COUNTIFS('Time Calc'!$J$8:$J$294,'Daily MP &amp; Time Status'!$B23,'Time Calc'!CZ$8:CZ$294,"&gt;0")</f>
        <v>13</v>
      </c>
      <c r="CN23" s="89">
        <f t="shared" si="61"/>
        <v>13</v>
      </c>
      <c r="CO23" s="89"/>
      <c r="CP23" s="90">
        <f>COUNTIFS('Time Calc'!$J$8:$J$294,'Daily MP &amp; Time Status'!$B23,'Time Calc'!DB$8:DB$294,"&gt;0")-CQ23</f>
        <v>6</v>
      </c>
      <c r="CQ23" s="90">
        <f>COUNTIFS('Time Calc'!$J$8:$J$294,'Daily MP &amp; Time Status'!$B23,'Time Calc'!$G$8:$G$294,CQ$9,'Time Calc'!DB$8:DB$294,"&gt;0")</f>
        <v>9</v>
      </c>
      <c r="CR23" s="90">
        <f t="shared" si="62"/>
        <v>15</v>
      </c>
      <c r="CS23" s="89">
        <f>COUNTIFS('Time Calc'!$J$8:$J$294,'Daily MP &amp; Time Status'!$B23,'Time Calc'!DF$8:DF$294,"&gt;0")</f>
        <v>15</v>
      </c>
      <c r="CT23" s="89">
        <f>COUNTIFS('Time Calc'!$J$8:$J$294,'Daily MP &amp; Time Status'!$B23,'Time Calc'!DG$8:DG$294,"&gt;0")</f>
        <v>6</v>
      </c>
      <c r="CU23" s="89">
        <f t="shared" si="63"/>
        <v>21</v>
      </c>
      <c r="CV23" s="89"/>
      <c r="CW23" s="90">
        <f>COUNTIFS('Time Calc'!$J$8:$J$294,'Daily MP &amp; Time Status'!$B23,'Time Calc'!DI$8:DI$294,"&gt;0")-CX23</f>
        <v>6</v>
      </c>
      <c r="CX23" s="90">
        <f>COUNTIFS('Time Calc'!$J$8:$J$294,'Daily MP &amp; Time Status'!$B23,'Time Calc'!$G$8:$G$294,CX$9,'Time Calc'!DI$8:DI$294,"&gt;0")</f>
        <v>9</v>
      </c>
      <c r="CY23" s="90">
        <f t="shared" si="64"/>
        <v>15</v>
      </c>
      <c r="CZ23" s="89">
        <f>COUNTIFS('Time Calc'!$J$8:$J$294,'Daily MP &amp; Time Status'!$B23,'Time Calc'!DM$8:DM$294,"&gt;0")</f>
        <v>15</v>
      </c>
      <c r="DA23" s="89">
        <f>COUNTIFS('Time Calc'!$J$8:$J$294,'Daily MP &amp; Time Status'!$B23,'Time Calc'!DN$8:DN$294,"&gt;0")</f>
        <v>0</v>
      </c>
      <c r="DB23" s="89">
        <f t="shared" si="65"/>
        <v>15</v>
      </c>
      <c r="DC23" s="89"/>
      <c r="DD23" s="90">
        <f>COUNTIFS('Time Calc'!$J$8:$J$294,'Daily MP &amp; Time Status'!$B23,'Time Calc'!DP$8:DP$294,"&gt;0")-DE23</f>
        <v>6</v>
      </c>
      <c r="DE23" s="90">
        <f>COUNTIFS('Time Calc'!$J$8:$J$294,'Daily MP &amp; Time Status'!$B23,'Time Calc'!$G$8:$G$294,DE$9,'Time Calc'!DP$8:DP$294,"&gt;0")</f>
        <v>8</v>
      </c>
      <c r="DF23" s="90">
        <f t="shared" si="66"/>
        <v>14</v>
      </c>
      <c r="DG23" s="89">
        <f>COUNTIFS('Time Calc'!$J$8:$J$294,'Daily MP &amp; Time Status'!$B23,'Time Calc'!DT$8:DT$294,"&gt;0")</f>
        <v>14</v>
      </c>
      <c r="DH23" s="89">
        <f>COUNTIFS('Time Calc'!$J$8:$J$294,'Daily MP &amp; Time Status'!$B23,'Time Calc'!DU$8:DU$294,"&gt;0")</f>
        <v>0</v>
      </c>
      <c r="DI23" s="89">
        <f t="shared" si="67"/>
        <v>14</v>
      </c>
      <c r="DJ23" s="89"/>
      <c r="DK23" s="90">
        <f>COUNTIFS('Time Calc'!$J$8:$J$294,'Daily MP &amp; Time Status'!$B23,'Time Calc'!DW$8:DW$294,"&gt;0")-DL23</f>
        <v>6</v>
      </c>
      <c r="DL23" s="90">
        <f>COUNTIFS('Time Calc'!$J$8:$J$294,'Daily MP &amp; Time Status'!$B23,'Time Calc'!$G$8:$G$294,DL$9,'Time Calc'!DW$8:DW$294,"&gt;0")</f>
        <v>9</v>
      </c>
      <c r="DM23" s="90">
        <f t="shared" si="68"/>
        <v>15</v>
      </c>
      <c r="DN23" s="89">
        <f>COUNTIFS('Time Calc'!$J$8:$J$294,'Daily MP &amp; Time Status'!$B23,'Time Calc'!EA$8:EA$294,"&gt;0")</f>
        <v>15</v>
      </c>
      <c r="DO23" s="89">
        <f>COUNTIFS('Time Calc'!$J$8:$J$294,'Daily MP &amp; Time Status'!$B23,'Time Calc'!EB$8:EB$294,"&gt;0")</f>
        <v>0</v>
      </c>
      <c r="DP23" s="89">
        <f t="shared" si="69"/>
        <v>15</v>
      </c>
      <c r="DQ23" s="89"/>
      <c r="DR23" s="90">
        <f>COUNTIFS('Time Calc'!$J$8:$J$294,'Daily MP &amp; Time Status'!$B23,'Time Calc'!ED$8:ED$294,"&gt;0")-DS23</f>
        <v>6</v>
      </c>
      <c r="DS23" s="90">
        <f>COUNTIFS('Time Calc'!$J$8:$J$294,'Daily MP &amp; Time Status'!$B23,'Time Calc'!$G$8:$G$294,DS$9,'Time Calc'!ED$8:ED$294,"&gt;0")</f>
        <v>9</v>
      </c>
      <c r="DT23" s="90">
        <f t="shared" si="70"/>
        <v>15</v>
      </c>
      <c r="DU23" s="89">
        <f>COUNTIFS('Time Calc'!$J$8:$J$294,'Daily MP &amp; Time Status'!$B23,'Time Calc'!EH$8:EH$294,"&gt;0")</f>
        <v>15</v>
      </c>
      <c r="DV23" s="89">
        <f>COUNTIFS('Time Calc'!$J$8:$J$294,'Daily MP &amp; Time Status'!$B23,'Time Calc'!EI$8:EI$294,"&gt;0")</f>
        <v>11</v>
      </c>
      <c r="DW23" s="89">
        <f t="shared" si="71"/>
        <v>26</v>
      </c>
      <c r="DX23" s="89"/>
      <c r="DY23" s="90">
        <f>COUNTIFS('Time Calc'!$J$8:$J$294,'Daily MP &amp; Time Status'!$B23,'Time Calc'!EK$8:EK$294,"&gt;0")-DZ23</f>
        <v>6</v>
      </c>
      <c r="DZ23" s="90">
        <f>COUNTIFS('Time Calc'!$J$8:$J$294,'Daily MP &amp; Time Status'!$B23,'Time Calc'!$G$8:$G$294,DZ$9,'Time Calc'!EK$8:EK$294,"&gt;0")</f>
        <v>8</v>
      </c>
      <c r="EA23" s="90">
        <f t="shared" si="72"/>
        <v>14</v>
      </c>
      <c r="EB23" s="89">
        <f>COUNTIFS('Time Calc'!$J$8:$J$294,'Daily MP &amp; Time Status'!$B23,'Time Calc'!EO$8:EO$294,"&gt;0")</f>
        <v>14</v>
      </c>
      <c r="EC23" s="89">
        <f>COUNTIFS('Time Calc'!$J$8:$J$294,'Daily MP &amp; Time Status'!$B23,'Time Calc'!EP$8:EP$294,"&gt;0")</f>
        <v>14</v>
      </c>
      <c r="ED23" s="89">
        <f t="shared" si="73"/>
        <v>28</v>
      </c>
      <c r="EE23" s="89"/>
      <c r="EF23" s="90">
        <f>COUNTIFS('Time Calc'!$J$8:$J$294,'Daily MP &amp; Time Status'!$B23,'Time Calc'!ER$8:ER$294,"&gt;0")-EG23</f>
        <v>0</v>
      </c>
      <c r="EG23" s="90">
        <f>COUNTIFS('Time Calc'!$J$8:$J$294,'Daily MP &amp; Time Status'!$B23,'Time Calc'!$G$8:$G$294,EG$9,'Time Calc'!ER$8:ER$294,"&gt;0")</f>
        <v>0</v>
      </c>
      <c r="EH23" s="90">
        <f t="shared" si="74"/>
        <v>0</v>
      </c>
      <c r="EI23" s="89">
        <f>COUNTIFS('Time Calc'!$J$8:$J$294,'Daily MP &amp; Time Status'!$B23,'Time Calc'!EV$8:EV$294,"&gt;0")</f>
        <v>0</v>
      </c>
      <c r="EJ23" s="89">
        <f>COUNTIFS('Time Calc'!$J$8:$J$294,'Daily MP &amp; Time Status'!$B23,'Time Calc'!EW$8:EW$294,"&gt;0")</f>
        <v>0</v>
      </c>
      <c r="EK23" s="89">
        <f t="shared" si="75"/>
        <v>0</v>
      </c>
      <c r="EL23" s="89"/>
      <c r="EM23" s="90">
        <f>COUNTIFS('Time Calc'!$J$8:$J$294,'Daily MP &amp; Time Status'!$B23,'Time Calc'!EY$8:EY$294,"&gt;0")-EN23</f>
        <v>6</v>
      </c>
      <c r="EN23" s="90">
        <f>COUNTIFS('Time Calc'!$J$8:$J$294,'Daily MP &amp; Time Status'!$B23,'Time Calc'!$G$8:$G$294,EN$9,'Time Calc'!EY$8:EY$294,"&gt;0")</f>
        <v>9</v>
      </c>
      <c r="EO23" s="90">
        <f t="shared" si="76"/>
        <v>15</v>
      </c>
      <c r="EP23" s="89">
        <f>COUNTIFS('Time Calc'!$J$8:$J$294,'Daily MP &amp; Time Status'!$B23,'Time Calc'!FC$8:FC$294,"&gt;0")</f>
        <v>15</v>
      </c>
      <c r="EQ23" s="89">
        <f>COUNTIFS('Time Calc'!$J$8:$J$294,'Daily MP &amp; Time Status'!$B23,'Time Calc'!FD$8:FD$294,"&gt;0")</f>
        <v>6</v>
      </c>
      <c r="ER23" s="89">
        <f t="shared" si="77"/>
        <v>21</v>
      </c>
      <c r="ES23" s="89"/>
      <c r="ET23" s="90">
        <f>COUNTIFS('Time Calc'!$J$8:$J$294,'Daily MP &amp; Time Status'!$B23,'Time Calc'!FF$8:FF$294,"&gt;0")-EU23</f>
        <v>6</v>
      </c>
      <c r="EU23" s="90">
        <f>COUNTIFS('Time Calc'!$J$8:$J$294,'Daily MP &amp; Time Status'!$B23,'Time Calc'!$G$8:$G$294,EU$9,'Time Calc'!FF$8:FF$294,"&gt;0")</f>
        <v>9</v>
      </c>
      <c r="EV23" s="90">
        <f t="shared" si="78"/>
        <v>15</v>
      </c>
      <c r="EW23" s="89">
        <f>COUNTIFS('Time Calc'!$J$8:$J$294,'Daily MP &amp; Time Status'!$B23,'Time Calc'!FJ$8:FJ$294,"&gt;0")</f>
        <v>0</v>
      </c>
      <c r="EX23" s="89">
        <f>COUNTIFS('Time Calc'!$J$8:$J$294,'Daily MP &amp; Time Status'!$B23,'Time Calc'!FK$8:FK$294,"&gt;0")</f>
        <v>0</v>
      </c>
      <c r="EY23" s="89">
        <f t="shared" si="79"/>
        <v>0</v>
      </c>
      <c r="EZ23" s="89"/>
      <c r="FA23" s="90">
        <f>COUNTIFS('Time Calc'!$J$8:$J$294,'Daily MP &amp; Time Status'!$B23,'Time Calc'!FM$8:FM$294,"&gt;0")-FB23</f>
        <v>0</v>
      </c>
      <c r="FB23" s="90">
        <f>COUNTIFS('Time Calc'!$J$8:$J$294,'Daily MP &amp; Time Status'!$B23,'Time Calc'!$G$8:$G$294,FB$9,'Time Calc'!FM$8:FM$294,"&gt;0")</f>
        <v>0</v>
      </c>
      <c r="FC23" s="90">
        <f t="shared" si="80"/>
        <v>0</v>
      </c>
      <c r="FD23" s="89">
        <f>COUNTIFS('Time Calc'!$J$8:$J$294,'Daily MP &amp; Time Status'!$B23,'Time Calc'!FQ$8:FQ$294,"&gt;0")</f>
        <v>0</v>
      </c>
      <c r="FE23" s="89">
        <f>COUNTIFS('Time Calc'!$J$8:$J$294,'Daily MP &amp; Time Status'!$B23,'Time Calc'!FR$8:FR$294,"&gt;0")</f>
        <v>0</v>
      </c>
      <c r="FF23" s="89">
        <f t="shared" si="81"/>
        <v>0</v>
      </c>
      <c r="FG23" s="89"/>
      <c r="FH23" s="90">
        <f>COUNTIFS('Time Calc'!$J$8:$J$294,'Daily MP &amp; Time Status'!$B23,'Time Calc'!FT$8:FT$294,"&gt;0")-FI23</f>
        <v>0</v>
      </c>
      <c r="FI23" s="90">
        <f>COUNTIFS('Time Calc'!$J$8:$J$294,'Daily MP &amp; Time Status'!$B23,'Time Calc'!$G$8:$G$294,FI$9,'Time Calc'!FT$8:FT$294,"&gt;0")</f>
        <v>0</v>
      </c>
      <c r="FJ23" s="90">
        <f t="shared" si="82"/>
        <v>0</v>
      </c>
      <c r="FK23" s="89">
        <f>COUNTIFS('Time Calc'!$J$8:$J$294,'Daily MP &amp; Time Status'!$B23,'Time Calc'!FX$8:FX$294,"&gt;0")</f>
        <v>0</v>
      </c>
      <c r="FL23" s="89">
        <f>COUNTIFS('Time Calc'!$J$8:$J$294,'Daily MP &amp; Time Status'!$B23,'Time Calc'!FY$8:FY$294,"&gt;0")</f>
        <v>0</v>
      </c>
      <c r="FM23" s="89">
        <f t="shared" si="83"/>
        <v>0</v>
      </c>
      <c r="FN23" s="89"/>
      <c r="FO23" s="90">
        <f>COUNTIFS('Time Calc'!$J$8:$J$294,'Daily MP &amp; Time Status'!$B23,'Time Calc'!GA$8:GA$294,"&gt;0")-FP23</f>
        <v>0</v>
      </c>
      <c r="FP23" s="90">
        <f>COUNTIFS('Time Calc'!$J$8:$J$294,'Daily MP &amp; Time Status'!$B23,'Time Calc'!$G$8:$G$294,FP$9,'Time Calc'!GA$8:GA$294,"&gt;0")</f>
        <v>0</v>
      </c>
      <c r="FQ23" s="90">
        <f t="shared" si="84"/>
        <v>0</v>
      </c>
      <c r="FR23" s="89">
        <f>COUNTIFS('Time Calc'!$J$8:$J$294,'Daily MP &amp; Time Status'!$B23,'Time Calc'!GE$8:GE$294,"&gt;0")</f>
        <v>0</v>
      </c>
      <c r="FS23" s="89">
        <f>COUNTIFS('Time Calc'!$J$8:$J$294,'Daily MP &amp; Time Status'!$B23,'Time Calc'!GF$8:GF$294,"&gt;0")</f>
        <v>0</v>
      </c>
      <c r="FT23" s="89">
        <f t="shared" si="85"/>
        <v>0</v>
      </c>
      <c r="FU23" s="89"/>
      <c r="FV23" s="90">
        <f>COUNTIFS('Time Calc'!$J$8:$J$294,'Daily MP &amp; Time Status'!$B23,'Time Calc'!GH$8:GH$294,"&gt;0")-FW23</f>
        <v>0</v>
      </c>
      <c r="FW23" s="90">
        <f>COUNTIFS('Time Calc'!$J$8:$J$294,'Daily MP &amp; Time Status'!$B23,'Time Calc'!$G$8:$G$294,FW$9,'Time Calc'!GH$8:GH$294,"&gt;0")</f>
        <v>0</v>
      </c>
      <c r="FX23" s="90">
        <f t="shared" si="86"/>
        <v>0</v>
      </c>
      <c r="FY23" s="89">
        <f>COUNTIFS('Time Calc'!$J$8:$J$294,'Daily MP &amp; Time Status'!$B23,'Time Calc'!GL$8:GL$294,"&gt;0")</f>
        <v>0</v>
      </c>
      <c r="FZ23" s="89">
        <f>COUNTIFS('Time Calc'!$J$8:$J$294,'Daily MP &amp; Time Status'!$B23,'Time Calc'!GM$8:GM$294,"&gt;0")</f>
        <v>0</v>
      </c>
      <c r="GA23" s="89">
        <f t="shared" si="87"/>
        <v>0</v>
      </c>
      <c r="GB23" s="89"/>
      <c r="GC23" s="90">
        <f>COUNTIFS('Time Calc'!$J$8:$J$294,'Daily MP &amp; Time Status'!$B23,'Time Calc'!GO$8:GO$294,"&gt;0")-GD23</f>
        <v>0</v>
      </c>
      <c r="GD23" s="90">
        <f>COUNTIFS('Time Calc'!$J$8:$J$294,'Daily MP &amp; Time Status'!$B23,'Time Calc'!$G$8:$G$294,GD$9,'Time Calc'!GO$8:GO$294,"&gt;0")</f>
        <v>0</v>
      </c>
      <c r="GE23" s="90">
        <f t="shared" si="88"/>
        <v>0</v>
      </c>
      <c r="GF23" s="89">
        <f>COUNTIFS('Time Calc'!$J$8:$J$294,'Daily MP &amp; Time Status'!$B23,'Time Calc'!GS$8:GS$294,"&gt;0")</f>
        <v>0</v>
      </c>
      <c r="GG23" s="89">
        <f>COUNTIFS('Time Calc'!$J$8:$J$294,'Daily MP &amp; Time Status'!$B23,'Time Calc'!GT$8:GT$294,"&gt;0")</f>
        <v>0</v>
      </c>
      <c r="GH23" s="89">
        <f t="shared" si="89"/>
        <v>0</v>
      </c>
      <c r="GI23" s="89"/>
      <c r="GJ23" s="90">
        <f>COUNTIFS('Time Calc'!$J$8:$J$294,'Daily MP &amp; Time Status'!$B23,'Time Calc'!GV$8:GV$294,"&gt;0")-GK23</f>
        <v>0</v>
      </c>
      <c r="GK23" s="90">
        <f>COUNTIFS('Time Calc'!$J$8:$J$294,'Daily MP &amp; Time Status'!$B23,'Time Calc'!$G$8:$G$294,GK$9,'Time Calc'!GV$8:GV$294,"&gt;0")</f>
        <v>0</v>
      </c>
      <c r="GL23" s="90">
        <f t="shared" si="90"/>
        <v>0</v>
      </c>
      <c r="GM23" s="89">
        <f>COUNTIFS('Time Calc'!$J$8:$J$294,'Daily MP &amp; Time Status'!$B23,'Time Calc'!GZ$8:GZ$294,"&gt;0")</f>
        <v>0</v>
      </c>
      <c r="GN23" s="89">
        <f>COUNTIFS('Time Calc'!$J$8:$J$294,'Daily MP &amp; Time Status'!$B23,'Time Calc'!HA$8:HA$294,"&gt;0")</f>
        <v>0</v>
      </c>
      <c r="GO23" s="89">
        <f t="shared" si="91"/>
        <v>0</v>
      </c>
      <c r="GP23" s="89"/>
      <c r="GQ23" s="90">
        <f>COUNTIFS('Time Calc'!$J$8:$J$294,'Daily MP &amp; Time Status'!$B23,'Time Calc'!HC$8:HC$294,"&gt;0")-GR23</f>
        <v>0</v>
      </c>
      <c r="GR23" s="90">
        <f>COUNTIFS('Time Calc'!$J$8:$J$294,'Daily MP &amp; Time Status'!$B23,'Time Calc'!$G$8:$G$294,GR$9,'Time Calc'!HC$8:HC$294,"&gt;0")</f>
        <v>0</v>
      </c>
      <c r="GS23" s="90">
        <f t="shared" si="92"/>
        <v>0</v>
      </c>
      <c r="GT23" s="89">
        <f>COUNTIFS('Time Calc'!$J$8:$J$294,'Daily MP &amp; Time Status'!$B23,'Time Calc'!HG$8:HG$294,"&gt;0")</f>
        <v>0</v>
      </c>
      <c r="GU23" s="89">
        <f>COUNTIFS('Time Calc'!$J$8:$J$294,'Daily MP &amp; Time Status'!$B23,'Time Calc'!HH$8:HH$294,"&gt;0")</f>
        <v>0</v>
      </c>
      <c r="GV23" s="89">
        <f t="shared" si="93"/>
        <v>0</v>
      </c>
      <c r="GW23" s="89"/>
      <c r="GX23" s="90">
        <f>COUNTIFS('Time Calc'!$J$8:$J$294,'Daily MP &amp; Time Status'!$B23,'Time Calc'!HJ$8:HJ$294,"&gt;0")-GY23</f>
        <v>0</v>
      </c>
      <c r="GY23" s="90">
        <f>COUNTIFS('Time Calc'!$J$8:$J$294,'Daily MP &amp; Time Status'!$B23,'Time Calc'!$G$8:$G$294,GY$9,'Time Calc'!HJ$8:HJ$294,"&gt;0")</f>
        <v>0</v>
      </c>
      <c r="GZ23" s="90">
        <f t="shared" si="94"/>
        <v>0</v>
      </c>
      <c r="HA23" s="89">
        <f>COUNTIFS('Time Calc'!$J$8:$J$294,'Daily MP &amp; Time Status'!$B23,'Time Calc'!HN$8:HN$294,"&gt;0")</f>
        <v>0</v>
      </c>
      <c r="HB23" s="89">
        <f>COUNTIFS('Time Calc'!$J$8:$J$294,'Daily MP &amp; Time Status'!$B23,'Time Calc'!HO$8:HO$294,"&gt;0")</f>
        <v>0</v>
      </c>
      <c r="HC23" s="89">
        <f t="shared" si="95"/>
        <v>0</v>
      </c>
      <c r="HD23" s="89"/>
      <c r="HE23" s="90">
        <f>COUNTIFS('Time Calc'!$J$8:$J$294,'Daily MP &amp; Time Status'!$B23,'Time Calc'!HQ$8:HQ$294,"&gt;0")-HF23</f>
        <v>0</v>
      </c>
      <c r="HF23" s="90">
        <f>COUNTIFS('Time Calc'!$J$8:$J$294,'Daily MP &amp; Time Status'!$B23,'Time Calc'!$G$8:$G$294,HF$9,'Time Calc'!HQ$8:HQ$294,"&gt;0")</f>
        <v>0</v>
      </c>
      <c r="HG23" s="90">
        <f t="shared" si="96"/>
        <v>0</v>
      </c>
      <c r="HH23" s="89">
        <f>COUNTIFS('Time Calc'!$J$8:$J$294,'Daily MP &amp; Time Status'!$B23,'Time Calc'!HU$8:HU$294,"&gt;0")</f>
        <v>0</v>
      </c>
      <c r="HI23" s="89">
        <f>COUNTIFS('Time Calc'!$J$8:$J$294,'Daily MP &amp; Time Status'!$B23,'Time Calc'!HV$8:HV$294,"&gt;0")</f>
        <v>0</v>
      </c>
      <c r="HJ23" s="89">
        <f t="shared" si="97"/>
        <v>0</v>
      </c>
      <c r="HK23" s="89"/>
      <c r="HL23" s="90">
        <f>COUNTIFS('Time Calc'!$J$8:$J$294,'Daily MP &amp; Time Status'!$B23,'Time Calc'!HX$8:HX$294,"&gt;0")-HM23</f>
        <v>0</v>
      </c>
      <c r="HM23" s="90">
        <f>COUNTIFS('Time Calc'!$J$8:$J$294,'Daily MP &amp; Time Status'!$B23,'Time Calc'!$G$8:$G$294,HM$9,'Time Calc'!HX$8:HX$294,"&gt;0")</f>
        <v>0</v>
      </c>
      <c r="HN23" s="90">
        <f t="shared" si="98"/>
        <v>0</v>
      </c>
      <c r="HO23" s="89">
        <f>COUNTIFS('Time Calc'!$J$8:$J$294,'Daily MP &amp; Time Status'!$B23,'Time Calc'!IB$8:IB$294,"&gt;0")</f>
        <v>0</v>
      </c>
      <c r="HP23" s="89">
        <f>COUNTIFS('Time Calc'!$J$8:$J$294,'Daily MP &amp; Time Status'!$B23,'Time Calc'!IC$8:IC$294,"&gt;0")</f>
        <v>0</v>
      </c>
      <c r="HQ23" s="89">
        <f t="shared" si="99"/>
        <v>0</v>
      </c>
      <c r="HR23" s="89"/>
      <c r="HS23" s="90">
        <f>COUNTIFS('Time Calc'!$J$8:$J$294,'Daily MP &amp; Time Status'!$B23,'Time Calc'!IE$8:IE$294,"&gt;0")-HT23</f>
        <v>0</v>
      </c>
      <c r="HT23" s="90">
        <f>COUNTIFS('Time Calc'!$J$8:$J$294,'Daily MP &amp; Time Status'!$B23,'Time Calc'!$G$8:$G$294,HT$9,'Time Calc'!IE$8:IE$294,"&gt;0")</f>
        <v>0</v>
      </c>
      <c r="HU23" s="90">
        <f t="shared" si="100"/>
        <v>0</v>
      </c>
      <c r="HV23" s="89">
        <f>COUNTIFS('Time Calc'!$J$8:$J$294,'Daily MP &amp; Time Status'!$B23,'Time Calc'!II$8:II$294,"&gt;0")</f>
        <v>0</v>
      </c>
      <c r="HW23" s="89">
        <f>COUNTIFS('Time Calc'!$J$8:$J$294,'Daily MP &amp; Time Status'!$B23,'Time Calc'!IJ$8:IJ$294,"&gt;0")</f>
        <v>0</v>
      </c>
      <c r="HX23" s="89">
        <f t="shared" si="101"/>
        <v>0</v>
      </c>
      <c r="HY23" s="89"/>
      <c r="HZ23" s="90">
        <f>COUNTIFS('Time Calc'!$J$8:$J$294,'Daily MP &amp; Time Status'!$B23,'Time Calc'!IL$8:IL$294,"&gt;0")-IA23</f>
        <v>0</v>
      </c>
      <c r="IA23" s="90">
        <f>COUNTIFS('Time Calc'!$J$8:$J$294,'Daily MP &amp; Time Status'!$B23,'Time Calc'!$G$8:$G$294,IA$9,'Time Calc'!IL$8:IL$294,"&gt;0")</f>
        <v>0</v>
      </c>
      <c r="IB23" s="90">
        <f t="shared" si="102"/>
        <v>0</v>
      </c>
      <c r="IC23" s="89">
        <f>COUNTIFS('Time Calc'!$J$8:$J$294,'Daily MP &amp; Time Status'!$B23,'Time Calc'!IP$8:IP$294,"&gt;0")</f>
        <v>0</v>
      </c>
      <c r="ID23" s="89">
        <f>COUNTIFS('Time Calc'!$J$8:$J$294,'Daily MP &amp; Time Status'!$B23,'Time Calc'!IQ$8:IQ$294,"&gt;0")</f>
        <v>0</v>
      </c>
      <c r="IE23" s="89">
        <f t="shared" si="103"/>
        <v>0</v>
      </c>
      <c r="IF23" s="89"/>
      <c r="IG23" s="90">
        <f>COUNTIFS('Time Calc'!$J$8:$J$294,'Daily MP &amp; Time Status'!$B23,'Time Calc'!IS$8:IS$294,"&gt;0")-IH23</f>
        <v>0</v>
      </c>
      <c r="IH23" s="90">
        <f>COUNTIFS('Time Calc'!$J$8:$J$294,'Daily MP &amp; Time Status'!$B23,'Time Calc'!$G$8:$G$294,IH$9,'Time Calc'!IS$8:IS$294,"&gt;0")</f>
        <v>0</v>
      </c>
      <c r="II23" s="90">
        <f t="shared" si="104"/>
        <v>0</v>
      </c>
      <c r="IJ23" s="89">
        <f>COUNTIFS('Time Calc'!$J$8:$J$294,'Daily MP &amp; Time Status'!$B23,'Time Calc'!IW$8:IW$294,"&gt;0")</f>
        <v>0</v>
      </c>
      <c r="IK23" s="89">
        <f>COUNTIFS('Time Calc'!$J$8:$J$294,'Daily MP &amp; Time Status'!$B23,'Time Calc'!IX$8:IX$294,"&gt;0")</f>
        <v>0</v>
      </c>
      <c r="IL23" s="89">
        <f t="shared" si="105"/>
        <v>0</v>
      </c>
      <c r="IM23" s="89"/>
      <c r="IN23" s="90">
        <f>COUNTIFS('Time Calc'!$J$8:$J$294,'Daily MP &amp; Time Status'!$B23,'Time Calc'!IZ$8:IZ$294,"&gt;0")-IO23</f>
        <v>0</v>
      </c>
      <c r="IO23" s="90">
        <f>COUNTIFS('Time Calc'!$J$8:$J$294,'Daily MP &amp; Time Status'!$B23,'Time Calc'!$G$8:$G$294,IO$9,'Time Calc'!IZ$8:IZ$294,"&gt;0")</f>
        <v>0</v>
      </c>
      <c r="IP23" s="90">
        <f t="shared" si="106"/>
        <v>0</v>
      </c>
      <c r="IQ23" s="89">
        <f>COUNTIFS('Time Calc'!$J$8:$J$294,'Daily MP &amp; Time Status'!$B23,'Time Calc'!JD$8:JD$294,"&gt;0")</f>
        <v>0</v>
      </c>
      <c r="IR23" s="89">
        <f>COUNTIFS('Time Calc'!$J$8:$J$294,'Daily MP &amp; Time Status'!$B23,'Time Calc'!JE$8:JE$294,"&gt;0")</f>
        <v>0</v>
      </c>
      <c r="IS23" s="89">
        <f t="shared" si="107"/>
        <v>0</v>
      </c>
      <c r="IT23" s="89"/>
    </row>
    <row r="24" spans="1:254" ht="18" customHeight="1">
      <c r="A24" s="79"/>
      <c r="B24" s="58" t="s">
        <v>13</v>
      </c>
      <c r="C24" s="90">
        <f>COUNTIFS('Time Calc'!$J$8:$J$294,'Daily MP &amp; Time Status'!$B24,'Time Calc'!O$8:O$294,"&gt;0")-D24</f>
        <v>0</v>
      </c>
      <c r="D24" s="90">
        <f>COUNTIFS('Time Calc'!$J$8:$J$294,'Daily MP &amp; Time Status'!$B24,'Time Calc'!$G$8:$G$294,D$9,'Time Calc'!O$8:O$294,"&gt;0")</f>
        <v>45</v>
      </c>
      <c r="E24" s="90">
        <f t="shared" si="36"/>
        <v>45</v>
      </c>
      <c r="F24" s="89">
        <f>COUNTIFS('Time Calc'!$J$8:$J$294,'Daily MP &amp; Time Status'!$B24,'Time Calc'!S$8:S$294,"&gt;0")</f>
        <v>45</v>
      </c>
      <c r="G24" s="89">
        <f>COUNTIFS('Time Calc'!$J$8:$J$294,'Daily MP &amp; Time Status'!$B24,'Time Calc'!T$8:T$294,"&gt;0")</f>
        <v>0</v>
      </c>
      <c r="H24" s="89">
        <f t="shared" si="37"/>
        <v>45</v>
      </c>
      <c r="I24" s="89"/>
      <c r="J24" s="90">
        <f>COUNTIFS('Time Calc'!$J$8:$J$294,'Daily MP &amp; Time Status'!$B24,'Time Calc'!V$8:V$294,"&gt;0")-K24</f>
        <v>0</v>
      </c>
      <c r="K24" s="90">
        <f>COUNTIFS('Time Calc'!$J$8:$J$294,'Daily MP &amp; Time Status'!$B24,'Time Calc'!$G$8:$G$294,K$9,'Time Calc'!V$8:V$294,"&gt;0")</f>
        <v>46</v>
      </c>
      <c r="L24" s="90">
        <f t="shared" si="38"/>
        <v>46</v>
      </c>
      <c r="M24" s="89">
        <f>COUNTIFS('Time Calc'!$J$8:$J$294,'Daily MP &amp; Time Status'!$B24,'Time Calc'!Z$8:Z$294,"&gt;0")</f>
        <v>46</v>
      </c>
      <c r="N24" s="89">
        <f>COUNTIFS('Time Calc'!$J$8:$J$294,'Daily MP &amp; Time Status'!$B24,'Time Calc'!AA$8:AA$294,"&gt;0")</f>
        <v>0</v>
      </c>
      <c r="O24" s="89">
        <f t="shared" si="39"/>
        <v>46</v>
      </c>
      <c r="P24" s="89"/>
      <c r="Q24" s="90">
        <f>COUNTIFS('Time Calc'!$J$8:$J$294,'Daily MP &amp; Time Status'!$B24,'Time Calc'!AC$8:AC$294,"&gt;0")-R24</f>
        <v>0</v>
      </c>
      <c r="R24" s="90">
        <f>COUNTIFS('Time Calc'!$J$8:$J$294,'Daily MP &amp; Time Status'!$B24,'Time Calc'!$G$8:$G$294,R$9,'Time Calc'!AC$8:AC$294,"&gt;0")</f>
        <v>44</v>
      </c>
      <c r="S24" s="90">
        <f t="shared" si="40"/>
        <v>44</v>
      </c>
      <c r="T24" s="89">
        <f>COUNTIFS('Time Calc'!$J$8:$J$294,'Daily MP &amp; Time Status'!$B24,'Time Calc'!AG$8:AG$294,"&gt;0")</f>
        <v>44</v>
      </c>
      <c r="U24" s="89">
        <f>COUNTIFS('Time Calc'!$J$8:$J$294,'Daily MP &amp; Time Status'!$B24,'Time Calc'!AH$8:AH$294,"&gt;0")</f>
        <v>0</v>
      </c>
      <c r="V24" s="89">
        <f t="shared" si="41"/>
        <v>44</v>
      </c>
      <c r="W24" s="89"/>
      <c r="X24" s="90">
        <f>COUNTIFS('Time Calc'!$J$8:$J$294,'Daily MP &amp; Time Status'!$B24,'Time Calc'!AJ$8:AJ$294,"&gt;0")-Y24</f>
        <v>0</v>
      </c>
      <c r="Y24" s="90">
        <f>COUNTIFS('Time Calc'!$J$8:$J$294,'Daily MP &amp; Time Status'!$B24,'Time Calc'!$G$8:$G$294,Y$9,'Time Calc'!AJ$8:AJ$294,"&gt;0")</f>
        <v>47</v>
      </c>
      <c r="Z24" s="90">
        <f t="shared" si="42"/>
        <v>47</v>
      </c>
      <c r="AA24" s="89">
        <f>COUNTIFS('Time Calc'!$J$8:$J$294,'Daily MP &amp; Time Status'!$B24,'Time Calc'!AN$8:AN$294,"&gt;0")</f>
        <v>47</v>
      </c>
      <c r="AB24" s="89">
        <f>COUNTIFS('Time Calc'!$J$8:$J$294,'Daily MP &amp; Time Status'!$B24,'Time Calc'!AO$8:AO$294,"&gt;0")</f>
        <v>0</v>
      </c>
      <c r="AC24" s="89">
        <f t="shared" si="43"/>
        <v>47</v>
      </c>
      <c r="AD24" s="89"/>
      <c r="AE24" s="90">
        <f>COUNTIFS('Time Calc'!$J$8:$J$294,'Daily MP &amp; Time Status'!$B24,'Time Calc'!AQ$8:AQ$294,"&gt;0")-AF24</f>
        <v>0</v>
      </c>
      <c r="AF24" s="90">
        <f>COUNTIFS('Time Calc'!$J$8:$J$294,'Daily MP &amp; Time Status'!$B24,'Time Calc'!$G$8:$G$294,AF$9,'Time Calc'!AQ$8:AQ$294,"&gt;0")</f>
        <v>44</v>
      </c>
      <c r="AG24" s="90">
        <f t="shared" si="44"/>
        <v>44</v>
      </c>
      <c r="AH24" s="89">
        <f>COUNTIFS('Time Calc'!$J$8:$J$294,'Daily MP &amp; Time Status'!$B24,'Time Calc'!AU$8:AU$294,"&gt;0")</f>
        <v>44</v>
      </c>
      <c r="AI24" s="89">
        <f>COUNTIFS('Time Calc'!$J$8:$J$294,'Daily MP &amp; Time Status'!$B24,'Time Calc'!AV$8:AV$294,"&gt;0")</f>
        <v>44</v>
      </c>
      <c r="AJ24" s="89">
        <f t="shared" si="45"/>
        <v>88</v>
      </c>
      <c r="AK24" s="89"/>
      <c r="AL24" s="90">
        <f>COUNTIFS('Time Calc'!$J$8:$J$294,'Daily MP &amp; Time Status'!$B24,'Time Calc'!AX$8:AX$294,"&gt;0")-AM24</f>
        <v>0</v>
      </c>
      <c r="AM24" s="90">
        <f>COUNTIFS('Time Calc'!$J$8:$J$294,'Daily MP &amp; Time Status'!$B24,'Time Calc'!$G$8:$G$294,AM$9,'Time Calc'!AX$8:AX$294,"&gt;0")</f>
        <v>39</v>
      </c>
      <c r="AN24" s="90">
        <f t="shared" si="46"/>
        <v>39</v>
      </c>
      <c r="AO24" s="89">
        <f>COUNTIFS('Time Calc'!$J$8:$J$294,'Daily MP &amp; Time Status'!$B24,'Time Calc'!BB$8:BB$294,"&gt;0")</f>
        <v>0</v>
      </c>
      <c r="AP24" s="89">
        <f>COUNTIFS('Time Calc'!$J$8:$J$294,'Daily MP &amp; Time Status'!$B24,'Time Calc'!BC$8:BC$294,"&gt;0")</f>
        <v>39</v>
      </c>
      <c r="AQ24" s="89">
        <f t="shared" si="47"/>
        <v>39</v>
      </c>
      <c r="AR24" s="89"/>
      <c r="AS24" s="90">
        <f>COUNTIFS('Time Calc'!$J$8:$J$294,'Daily MP &amp; Time Status'!$B24,'Time Calc'!BE$8:BE$294,"&gt;0")-AT24</f>
        <v>0</v>
      </c>
      <c r="AT24" s="90">
        <f>COUNTIFS('Time Calc'!$J$8:$J$294,'Daily MP &amp; Time Status'!$B24,'Time Calc'!$G$8:$G$294,AT$9,'Time Calc'!BE$8:BE$294,"&gt;0")</f>
        <v>43</v>
      </c>
      <c r="AU24" s="90">
        <f t="shared" si="48"/>
        <v>43</v>
      </c>
      <c r="AV24" s="89">
        <f>COUNTIFS('Time Calc'!$J$8:$J$294,'Daily MP &amp; Time Status'!$B24,'Time Calc'!BI$8:BI$294,"&gt;0")</f>
        <v>43</v>
      </c>
      <c r="AW24" s="89">
        <f>COUNTIFS('Time Calc'!$J$8:$J$294,'Daily MP &amp; Time Status'!$B24,'Time Calc'!BJ$8:BJ$294,"&gt;0")</f>
        <v>0</v>
      </c>
      <c r="AX24" s="89">
        <f t="shared" si="49"/>
        <v>43</v>
      </c>
      <c r="AY24" s="89"/>
      <c r="AZ24" s="90">
        <f>COUNTIFS('Time Calc'!$J$8:$J$294,'Daily MP &amp; Time Status'!$B24,'Time Calc'!BL$8:BL$294,"&gt;0")-BA24</f>
        <v>0</v>
      </c>
      <c r="BA24" s="90">
        <f>COUNTIFS('Time Calc'!$J$8:$J$294,'Daily MP &amp; Time Status'!$B24,'Time Calc'!$G$8:$G$294,BA$9,'Time Calc'!BL$8:BL$294,"&gt;0")</f>
        <v>46</v>
      </c>
      <c r="BB24" s="90">
        <f t="shared" si="50"/>
        <v>46</v>
      </c>
      <c r="BC24" s="89">
        <f>COUNTIFS('Time Calc'!$J$8:$J$294,'Daily MP &amp; Time Status'!$B24,'Time Calc'!BP$8:BP$294,"&gt;0")</f>
        <v>46</v>
      </c>
      <c r="BD24" s="89">
        <f>COUNTIFS('Time Calc'!$J$8:$J$294,'Daily MP &amp; Time Status'!$B24,'Time Calc'!BQ$8:BQ$294,"&gt;0")</f>
        <v>0</v>
      </c>
      <c r="BE24" s="89">
        <f t="shared" si="51"/>
        <v>46</v>
      </c>
      <c r="BF24" s="89"/>
      <c r="BG24" s="90">
        <f>COUNTIFS('Time Calc'!$J$8:$J$294,'Daily MP &amp; Time Status'!$B24,'Time Calc'!BS$8:BS$294,"&gt;0")-BH24</f>
        <v>0</v>
      </c>
      <c r="BH24" s="90">
        <f>COUNTIFS('Time Calc'!$J$8:$J$294,'Daily MP &amp; Time Status'!$B24,'Time Calc'!$G$8:$G$294,BH$9,'Time Calc'!BS$8:BS$294,"&gt;0")</f>
        <v>48</v>
      </c>
      <c r="BI24" s="90">
        <f t="shared" si="52"/>
        <v>48</v>
      </c>
      <c r="BJ24" s="89">
        <f>COUNTIFS('Time Calc'!$J$8:$J$294,'Daily MP &amp; Time Status'!$B24,'Time Calc'!BW$8:BW$294,"&gt;0")</f>
        <v>48</v>
      </c>
      <c r="BK24" s="89">
        <f>COUNTIFS('Time Calc'!$J$8:$J$294,'Daily MP &amp; Time Status'!$B24,'Time Calc'!BX$8:BX$294,"&gt;0")</f>
        <v>0</v>
      </c>
      <c r="BL24" s="89">
        <f t="shared" si="53"/>
        <v>48</v>
      </c>
      <c r="BM24" s="89"/>
      <c r="BN24" s="90">
        <f>COUNTIFS('Time Calc'!$J$8:$J$294,'Daily MP &amp; Time Status'!$B24,'Time Calc'!BZ$8:BZ$294,"&gt;0")-BO24</f>
        <v>0</v>
      </c>
      <c r="BO24" s="90">
        <f>COUNTIFS('Time Calc'!$J$8:$J$294,'Daily MP &amp; Time Status'!$B24,'Time Calc'!$G$8:$G$294,BO$9,'Time Calc'!BZ$8:BZ$294,"&gt;0")</f>
        <v>48</v>
      </c>
      <c r="BP24" s="90">
        <f t="shared" si="54"/>
        <v>48</v>
      </c>
      <c r="BQ24" s="89">
        <f>COUNTIFS('Time Calc'!$J$8:$J$294,'Daily MP &amp; Time Status'!$B24,'Time Calc'!CD$8:CD$294,"&gt;0")</f>
        <v>48</v>
      </c>
      <c r="BR24" s="89">
        <f>COUNTIFS('Time Calc'!$J$8:$J$294,'Daily MP &amp; Time Status'!$B24,'Time Calc'!CE$8:CE$294,"&gt;0")</f>
        <v>0</v>
      </c>
      <c r="BS24" s="89">
        <f t="shared" si="55"/>
        <v>48</v>
      </c>
      <c r="BT24" s="89"/>
      <c r="BU24" s="90">
        <f>COUNTIFS('Time Calc'!$J$8:$J$294,'Daily MP &amp; Time Status'!$B24,'Time Calc'!CG$8:CG$294,"&gt;0")-BV24</f>
        <v>0</v>
      </c>
      <c r="BV24" s="90">
        <f>COUNTIFS('Time Calc'!$J$8:$J$294,'Daily MP &amp; Time Status'!$B24,'Time Calc'!$G$8:$G$294,BV$9,'Time Calc'!CG$8:CG$294,"&gt;0")</f>
        <v>43</v>
      </c>
      <c r="BW24" s="90">
        <f t="shared" si="56"/>
        <v>43</v>
      </c>
      <c r="BX24" s="89">
        <f>COUNTIFS('Time Calc'!$J$8:$J$294,'Daily MP &amp; Time Status'!$B24,'Time Calc'!CK$8:CK$294,"&gt;0")</f>
        <v>43</v>
      </c>
      <c r="BY24" s="89">
        <f>COUNTIFS('Time Calc'!$J$8:$J$294,'Daily MP &amp; Time Status'!$B24,'Time Calc'!CL$8:CL$294,"&gt;0")</f>
        <v>10</v>
      </c>
      <c r="BZ24" s="89">
        <f t="shared" si="57"/>
        <v>53</v>
      </c>
      <c r="CA24" s="89"/>
      <c r="CB24" s="90">
        <f>COUNTIFS('Time Calc'!$J$8:$J$294,'Daily MP &amp; Time Status'!$B24,'Time Calc'!CN$8:CN$294,"&gt;0")-CC24</f>
        <v>0</v>
      </c>
      <c r="CC24" s="90">
        <f>COUNTIFS('Time Calc'!$J$8:$J$294,'Daily MP &amp; Time Status'!$B24,'Time Calc'!$G$8:$G$294,CC$9,'Time Calc'!CN$8:CN$294,"&gt;0")</f>
        <v>47</v>
      </c>
      <c r="CD24" s="90">
        <f t="shared" si="58"/>
        <v>47</v>
      </c>
      <c r="CE24" s="89">
        <f>COUNTIFS('Time Calc'!$J$8:$J$294,'Daily MP &amp; Time Status'!$B24,'Time Calc'!CR$8:CR$294,"&gt;0")</f>
        <v>47</v>
      </c>
      <c r="CF24" s="89">
        <f>COUNTIFS('Time Calc'!$J$8:$J$294,'Daily MP &amp; Time Status'!$B24,'Time Calc'!CS$8:CS$294,"&gt;0")</f>
        <v>45</v>
      </c>
      <c r="CG24" s="89">
        <f t="shared" si="59"/>
        <v>92</v>
      </c>
      <c r="CH24" s="89"/>
      <c r="CI24" s="90">
        <f>COUNTIFS('Time Calc'!$J$8:$J$294,'Daily MP &amp; Time Status'!$B24,'Time Calc'!CU$8:CU$294,"&gt;0")-CJ24</f>
        <v>0</v>
      </c>
      <c r="CJ24" s="90">
        <f>COUNTIFS('Time Calc'!$J$8:$J$294,'Daily MP &amp; Time Status'!$B24,'Time Calc'!$G$8:$G$294,CJ$9,'Time Calc'!CU$8:CU$294,"&gt;0")</f>
        <v>37</v>
      </c>
      <c r="CK24" s="90">
        <f t="shared" si="60"/>
        <v>37</v>
      </c>
      <c r="CL24" s="89">
        <f>COUNTIFS('Time Calc'!$J$8:$J$294,'Daily MP &amp; Time Status'!$B24,'Time Calc'!CY$8:CY$294,"&gt;0")</f>
        <v>0</v>
      </c>
      <c r="CM24" s="89">
        <f>COUNTIFS('Time Calc'!$J$8:$J$294,'Daily MP &amp; Time Status'!$B24,'Time Calc'!CZ$8:CZ$294,"&gt;0")</f>
        <v>37</v>
      </c>
      <c r="CN24" s="89">
        <f t="shared" si="61"/>
        <v>37</v>
      </c>
      <c r="CO24" s="89"/>
      <c r="CP24" s="90">
        <f>COUNTIFS('Time Calc'!$J$8:$J$294,'Daily MP &amp; Time Status'!$B24,'Time Calc'!DB$8:DB$294,"&gt;0")-CQ24</f>
        <v>0</v>
      </c>
      <c r="CQ24" s="90">
        <f>COUNTIFS('Time Calc'!$J$8:$J$294,'Daily MP &amp; Time Status'!$B24,'Time Calc'!$G$8:$G$294,CQ$9,'Time Calc'!DB$8:DB$294,"&gt;0")</f>
        <v>45</v>
      </c>
      <c r="CR24" s="90">
        <f t="shared" si="62"/>
        <v>45</v>
      </c>
      <c r="CS24" s="89">
        <f>COUNTIFS('Time Calc'!$J$8:$J$294,'Daily MP &amp; Time Status'!$B24,'Time Calc'!DF$8:DF$294,"&gt;0")</f>
        <v>45</v>
      </c>
      <c r="CT24" s="89">
        <f>COUNTIFS('Time Calc'!$J$8:$J$294,'Daily MP &amp; Time Status'!$B24,'Time Calc'!DG$8:DG$294,"&gt;0")</f>
        <v>9</v>
      </c>
      <c r="CU24" s="89">
        <f t="shared" si="63"/>
        <v>54</v>
      </c>
      <c r="CV24" s="89"/>
      <c r="CW24" s="90">
        <f>COUNTIFS('Time Calc'!$J$8:$J$294,'Daily MP &amp; Time Status'!$B24,'Time Calc'!DI$8:DI$294,"&gt;0")-CX24</f>
        <v>0</v>
      </c>
      <c r="CX24" s="90">
        <f>COUNTIFS('Time Calc'!$J$8:$J$294,'Daily MP &amp; Time Status'!$B24,'Time Calc'!$G$8:$G$294,CX$9,'Time Calc'!DI$8:DI$294,"&gt;0")</f>
        <v>48</v>
      </c>
      <c r="CY24" s="90">
        <f t="shared" si="64"/>
        <v>48</v>
      </c>
      <c r="CZ24" s="89">
        <f>COUNTIFS('Time Calc'!$J$8:$J$294,'Daily MP &amp; Time Status'!$B24,'Time Calc'!DM$8:DM$294,"&gt;0")</f>
        <v>48</v>
      </c>
      <c r="DA24" s="89">
        <f>COUNTIFS('Time Calc'!$J$8:$J$294,'Daily MP &amp; Time Status'!$B24,'Time Calc'!DN$8:DN$294,"&gt;0")</f>
        <v>0</v>
      </c>
      <c r="DB24" s="89">
        <f t="shared" si="65"/>
        <v>48</v>
      </c>
      <c r="DC24" s="89"/>
      <c r="DD24" s="90">
        <f>COUNTIFS('Time Calc'!$J$8:$J$294,'Daily MP &amp; Time Status'!$B24,'Time Calc'!DP$8:DP$294,"&gt;0")-DE24</f>
        <v>0</v>
      </c>
      <c r="DE24" s="90">
        <f>COUNTIFS('Time Calc'!$J$8:$J$294,'Daily MP &amp; Time Status'!$B24,'Time Calc'!$G$8:$G$294,DE$9,'Time Calc'!DP$8:DP$294,"&gt;0")</f>
        <v>44</v>
      </c>
      <c r="DF24" s="90">
        <f t="shared" si="66"/>
        <v>44</v>
      </c>
      <c r="DG24" s="89">
        <f>COUNTIFS('Time Calc'!$J$8:$J$294,'Daily MP &amp; Time Status'!$B24,'Time Calc'!DT$8:DT$294,"&gt;0")</f>
        <v>44</v>
      </c>
      <c r="DH24" s="89">
        <f>COUNTIFS('Time Calc'!$J$8:$J$294,'Daily MP &amp; Time Status'!$B24,'Time Calc'!DU$8:DU$294,"&gt;0")</f>
        <v>0</v>
      </c>
      <c r="DI24" s="89">
        <f t="shared" si="67"/>
        <v>44</v>
      </c>
      <c r="DJ24" s="89"/>
      <c r="DK24" s="90">
        <f>COUNTIFS('Time Calc'!$J$8:$J$294,'Daily MP &amp; Time Status'!$B24,'Time Calc'!DW$8:DW$294,"&gt;0")-DL24</f>
        <v>0</v>
      </c>
      <c r="DL24" s="90">
        <f>COUNTIFS('Time Calc'!$J$8:$J$294,'Daily MP &amp; Time Status'!$B24,'Time Calc'!$G$8:$G$294,DL$9,'Time Calc'!DW$8:DW$294,"&gt;0")</f>
        <v>42</v>
      </c>
      <c r="DM24" s="90">
        <f t="shared" si="68"/>
        <v>42</v>
      </c>
      <c r="DN24" s="89">
        <f>COUNTIFS('Time Calc'!$J$8:$J$294,'Daily MP &amp; Time Status'!$B24,'Time Calc'!EA$8:EA$294,"&gt;0")</f>
        <v>42</v>
      </c>
      <c r="DO24" s="89">
        <f>COUNTIFS('Time Calc'!$J$8:$J$294,'Daily MP &amp; Time Status'!$B24,'Time Calc'!EB$8:EB$294,"&gt;0")</f>
        <v>0</v>
      </c>
      <c r="DP24" s="89">
        <f t="shared" si="69"/>
        <v>42</v>
      </c>
      <c r="DQ24" s="89"/>
      <c r="DR24" s="90">
        <f>COUNTIFS('Time Calc'!$J$8:$J$294,'Daily MP &amp; Time Status'!$B24,'Time Calc'!ED$8:ED$294,"&gt;0")-DS24</f>
        <v>0</v>
      </c>
      <c r="DS24" s="90">
        <f>COUNTIFS('Time Calc'!$J$8:$J$294,'Daily MP &amp; Time Status'!$B24,'Time Calc'!$G$8:$G$294,DS$9,'Time Calc'!ED$8:ED$294,"&gt;0")</f>
        <v>43</v>
      </c>
      <c r="DT24" s="90">
        <f t="shared" si="70"/>
        <v>43</v>
      </c>
      <c r="DU24" s="89">
        <f>COUNTIFS('Time Calc'!$J$8:$J$294,'Daily MP &amp; Time Status'!$B24,'Time Calc'!EH$8:EH$294,"&gt;0")</f>
        <v>43</v>
      </c>
      <c r="DV24" s="89">
        <f>COUNTIFS('Time Calc'!$J$8:$J$294,'Daily MP &amp; Time Status'!$B24,'Time Calc'!EI$8:EI$294,"&gt;0")</f>
        <v>6</v>
      </c>
      <c r="DW24" s="89">
        <f t="shared" si="71"/>
        <v>49</v>
      </c>
      <c r="DX24" s="89"/>
      <c r="DY24" s="90">
        <f>COUNTIFS('Time Calc'!$J$8:$J$294,'Daily MP &amp; Time Status'!$B24,'Time Calc'!EK$8:EK$294,"&gt;0")-DZ24</f>
        <v>0</v>
      </c>
      <c r="DZ24" s="90">
        <f>COUNTIFS('Time Calc'!$J$8:$J$294,'Daily MP &amp; Time Status'!$B24,'Time Calc'!$G$8:$G$294,DZ$9,'Time Calc'!EK$8:EK$294,"&gt;0")</f>
        <v>40</v>
      </c>
      <c r="EA24" s="90">
        <f t="shared" si="72"/>
        <v>40</v>
      </c>
      <c r="EB24" s="89">
        <f>COUNTIFS('Time Calc'!$J$8:$J$294,'Daily MP &amp; Time Status'!$B24,'Time Calc'!EO$8:EO$294,"&gt;0")</f>
        <v>40</v>
      </c>
      <c r="EC24" s="89">
        <f>COUNTIFS('Time Calc'!$J$8:$J$294,'Daily MP &amp; Time Status'!$B24,'Time Calc'!EP$8:EP$294,"&gt;0")</f>
        <v>38</v>
      </c>
      <c r="ED24" s="89">
        <f t="shared" si="73"/>
        <v>78</v>
      </c>
      <c r="EE24" s="89"/>
      <c r="EF24" s="90">
        <f>COUNTIFS('Time Calc'!$J$8:$J$294,'Daily MP &amp; Time Status'!$B24,'Time Calc'!ER$8:ER$294,"&gt;0")-EG24</f>
        <v>0</v>
      </c>
      <c r="EG24" s="90">
        <f>COUNTIFS('Time Calc'!$J$8:$J$294,'Daily MP &amp; Time Status'!$B24,'Time Calc'!$G$8:$G$294,EG$9,'Time Calc'!ER$8:ER$294,"&gt;0")</f>
        <v>0</v>
      </c>
      <c r="EH24" s="90">
        <f t="shared" si="74"/>
        <v>0</v>
      </c>
      <c r="EI24" s="89">
        <f>COUNTIFS('Time Calc'!$J$8:$J$294,'Daily MP &amp; Time Status'!$B24,'Time Calc'!EV$8:EV$294,"&gt;0")</f>
        <v>0</v>
      </c>
      <c r="EJ24" s="89">
        <f>COUNTIFS('Time Calc'!$J$8:$J$294,'Daily MP &amp; Time Status'!$B24,'Time Calc'!EW$8:EW$294,"&gt;0")</f>
        <v>0</v>
      </c>
      <c r="EK24" s="89">
        <f t="shared" si="75"/>
        <v>0</v>
      </c>
      <c r="EL24" s="89"/>
      <c r="EM24" s="90">
        <f>COUNTIFS('Time Calc'!$J$8:$J$294,'Daily MP &amp; Time Status'!$B24,'Time Calc'!EY$8:EY$294,"&gt;0")-EN24</f>
        <v>0</v>
      </c>
      <c r="EN24" s="90">
        <f>COUNTIFS('Time Calc'!$J$8:$J$294,'Daily MP &amp; Time Status'!$B24,'Time Calc'!$G$8:$G$294,EN$9,'Time Calc'!EY$8:EY$294,"&gt;0")</f>
        <v>52</v>
      </c>
      <c r="EO24" s="90">
        <f t="shared" si="76"/>
        <v>52</v>
      </c>
      <c r="EP24" s="89">
        <f>COUNTIFS('Time Calc'!$J$8:$J$294,'Daily MP &amp; Time Status'!$B24,'Time Calc'!FC$8:FC$294,"&gt;0")</f>
        <v>52</v>
      </c>
      <c r="EQ24" s="89">
        <f>COUNTIFS('Time Calc'!$J$8:$J$294,'Daily MP &amp; Time Status'!$B24,'Time Calc'!FD$8:FD$294,"&gt;0")</f>
        <v>7</v>
      </c>
      <c r="ER24" s="89">
        <f t="shared" si="77"/>
        <v>59</v>
      </c>
      <c r="ES24" s="89"/>
      <c r="ET24" s="90">
        <f>COUNTIFS('Time Calc'!$J$8:$J$294,'Daily MP &amp; Time Status'!$B24,'Time Calc'!FF$8:FF$294,"&gt;0")-EU24</f>
        <v>0</v>
      </c>
      <c r="EU24" s="90">
        <f>COUNTIFS('Time Calc'!$J$8:$J$294,'Daily MP &amp; Time Status'!$B24,'Time Calc'!$G$8:$G$294,EU$9,'Time Calc'!FF$8:FF$294,"&gt;0")</f>
        <v>58</v>
      </c>
      <c r="EV24" s="90">
        <f t="shared" si="78"/>
        <v>58</v>
      </c>
      <c r="EW24" s="89">
        <f>COUNTIFS('Time Calc'!$J$8:$J$294,'Daily MP &amp; Time Status'!$B24,'Time Calc'!FJ$8:FJ$294,"&gt;0")</f>
        <v>0</v>
      </c>
      <c r="EX24" s="89">
        <f>COUNTIFS('Time Calc'!$J$8:$J$294,'Daily MP &amp; Time Status'!$B24,'Time Calc'!FK$8:FK$294,"&gt;0")</f>
        <v>0</v>
      </c>
      <c r="EY24" s="89">
        <f t="shared" si="79"/>
        <v>0</v>
      </c>
      <c r="EZ24" s="89"/>
      <c r="FA24" s="90">
        <f>COUNTIFS('Time Calc'!$J$8:$J$294,'Daily MP &amp; Time Status'!$B24,'Time Calc'!FM$8:FM$294,"&gt;0")-FB24</f>
        <v>0</v>
      </c>
      <c r="FB24" s="90">
        <f>COUNTIFS('Time Calc'!$J$8:$J$294,'Daily MP &amp; Time Status'!$B24,'Time Calc'!$G$8:$G$294,FB$9,'Time Calc'!FM$8:FM$294,"&gt;0")</f>
        <v>0</v>
      </c>
      <c r="FC24" s="90">
        <f t="shared" si="80"/>
        <v>0</v>
      </c>
      <c r="FD24" s="89">
        <f>COUNTIFS('Time Calc'!$J$8:$J$294,'Daily MP &amp; Time Status'!$B24,'Time Calc'!FQ$8:FQ$294,"&gt;0")</f>
        <v>0</v>
      </c>
      <c r="FE24" s="89">
        <f>COUNTIFS('Time Calc'!$J$8:$J$294,'Daily MP &amp; Time Status'!$B24,'Time Calc'!FR$8:FR$294,"&gt;0")</f>
        <v>0</v>
      </c>
      <c r="FF24" s="89">
        <f t="shared" si="81"/>
        <v>0</v>
      </c>
      <c r="FG24" s="89"/>
      <c r="FH24" s="90">
        <f>COUNTIFS('Time Calc'!$J$8:$J$294,'Daily MP &amp; Time Status'!$B24,'Time Calc'!FT$8:FT$294,"&gt;0")-FI24</f>
        <v>0</v>
      </c>
      <c r="FI24" s="90">
        <f>COUNTIFS('Time Calc'!$J$8:$J$294,'Daily MP &amp; Time Status'!$B24,'Time Calc'!$G$8:$G$294,FI$9,'Time Calc'!FT$8:FT$294,"&gt;0")</f>
        <v>0</v>
      </c>
      <c r="FJ24" s="90">
        <f t="shared" si="82"/>
        <v>0</v>
      </c>
      <c r="FK24" s="89">
        <f>COUNTIFS('Time Calc'!$J$8:$J$294,'Daily MP &amp; Time Status'!$B24,'Time Calc'!FX$8:FX$294,"&gt;0")</f>
        <v>0</v>
      </c>
      <c r="FL24" s="89">
        <f>COUNTIFS('Time Calc'!$J$8:$J$294,'Daily MP &amp; Time Status'!$B24,'Time Calc'!FY$8:FY$294,"&gt;0")</f>
        <v>0</v>
      </c>
      <c r="FM24" s="89">
        <f t="shared" si="83"/>
        <v>0</v>
      </c>
      <c r="FN24" s="89"/>
      <c r="FO24" s="90">
        <f>COUNTIFS('Time Calc'!$J$8:$J$294,'Daily MP &amp; Time Status'!$B24,'Time Calc'!GA$8:GA$294,"&gt;0")-FP24</f>
        <v>0</v>
      </c>
      <c r="FP24" s="90">
        <f>COUNTIFS('Time Calc'!$J$8:$J$294,'Daily MP &amp; Time Status'!$B24,'Time Calc'!$G$8:$G$294,FP$9,'Time Calc'!GA$8:GA$294,"&gt;0")</f>
        <v>0</v>
      </c>
      <c r="FQ24" s="90">
        <f t="shared" si="84"/>
        <v>0</v>
      </c>
      <c r="FR24" s="89">
        <f>COUNTIFS('Time Calc'!$J$8:$J$294,'Daily MP &amp; Time Status'!$B24,'Time Calc'!GE$8:GE$294,"&gt;0")</f>
        <v>0</v>
      </c>
      <c r="FS24" s="89">
        <f>COUNTIFS('Time Calc'!$J$8:$J$294,'Daily MP &amp; Time Status'!$B24,'Time Calc'!GF$8:GF$294,"&gt;0")</f>
        <v>0</v>
      </c>
      <c r="FT24" s="89">
        <f t="shared" si="85"/>
        <v>0</v>
      </c>
      <c r="FU24" s="89"/>
      <c r="FV24" s="90">
        <f>COUNTIFS('Time Calc'!$J$8:$J$294,'Daily MP &amp; Time Status'!$B24,'Time Calc'!GH$8:GH$294,"&gt;0")-FW24</f>
        <v>0</v>
      </c>
      <c r="FW24" s="90">
        <f>COUNTIFS('Time Calc'!$J$8:$J$294,'Daily MP &amp; Time Status'!$B24,'Time Calc'!$G$8:$G$294,FW$9,'Time Calc'!GH$8:GH$294,"&gt;0")</f>
        <v>0</v>
      </c>
      <c r="FX24" s="90">
        <f t="shared" si="86"/>
        <v>0</v>
      </c>
      <c r="FY24" s="89">
        <f>COUNTIFS('Time Calc'!$J$8:$J$294,'Daily MP &amp; Time Status'!$B24,'Time Calc'!GL$8:GL$294,"&gt;0")</f>
        <v>0</v>
      </c>
      <c r="FZ24" s="89">
        <f>COUNTIFS('Time Calc'!$J$8:$J$294,'Daily MP &amp; Time Status'!$B24,'Time Calc'!GM$8:GM$294,"&gt;0")</f>
        <v>0</v>
      </c>
      <c r="GA24" s="89">
        <f t="shared" si="87"/>
        <v>0</v>
      </c>
      <c r="GB24" s="89"/>
      <c r="GC24" s="90">
        <f>COUNTIFS('Time Calc'!$J$8:$J$294,'Daily MP &amp; Time Status'!$B24,'Time Calc'!GO$8:GO$294,"&gt;0")-GD24</f>
        <v>0</v>
      </c>
      <c r="GD24" s="90">
        <f>COUNTIFS('Time Calc'!$J$8:$J$294,'Daily MP &amp; Time Status'!$B24,'Time Calc'!$G$8:$G$294,GD$9,'Time Calc'!GO$8:GO$294,"&gt;0")</f>
        <v>0</v>
      </c>
      <c r="GE24" s="90">
        <f t="shared" si="88"/>
        <v>0</v>
      </c>
      <c r="GF24" s="89">
        <f>COUNTIFS('Time Calc'!$J$8:$J$294,'Daily MP &amp; Time Status'!$B24,'Time Calc'!GS$8:GS$294,"&gt;0")</f>
        <v>0</v>
      </c>
      <c r="GG24" s="89">
        <f>COUNTIFS('Time Calc'!$J$8:$J$294,'Daily MP &amp; Time Status'!$B24,'Time Calc'!GT$8:GT$294,"&gt;0")</f>
        <v>0</v>
      </c>
      <c r="GH24" s="89">
        <f t="shared" si="89"/>
        <v>0</v>
      </c>
      <c r="GI24" s="89"/>
      <c r="GJ24" s="90">
        <f>COUNTIFS('Time Calc'!$J$8:$J$294,'Daily MP &amp; Time Status'!$B24,'Time Calc'!GV$8:GV$294,"&gt;0")-GK24</f>
        <v>0</v>
      </c>
      <c r="GK24" s="90">
        <f>COUNTIFS('Time Calc'!$J$8:$J$294,'Daily MP &amp; Time Status'!$B24,'Time Calc'!$G$8:$G$294,GK$9,'Time Calc'!GV$8:GV$294,"&gt;0")</f>
        <v>0</v>
      </c>
      <c r="GL24" s="90">
        <f t="shared" si="90"/>
        <v>0</v>
      </c>
      <c r="GM24" s="89">
        <f>COUNTIFS('Time Calc'!$J$8:$J$294,'Daily MP &amp; Time Status'!$B24,'Time Calc'!GZ$8:GZ$294,"&gt;0")</f>
        <v>0</v>
      </c>
      <c r="GN24" s="89">
        <f>COUNTIFS('Time Calc'!$J$8:$J$294,'Daily MP &amp; Time Status'!$B24,'Time Calc'!HA$8:HA$294,"&gt;0")</f>
        <v>0</v>
      </c>
      <c r="GO24" s="89">
        <f t="shared" si="91"/>
        <v>0</v>
      </c>
      <c r="GP24" s="89"/>
      <c r="GQ24" s="90">
        <f>COUNTIFS('Time Calc'!$J$8:$J$294,'Daily MP &amp; Time Status'!$B24,'Time Calc'!HC$8:HC$294,"&gt;0")-GR24</f>
        <v>0</v>
      </c>
      <c r="GR24" s="90">
        <f>COUNTIFS('Time Calc'!$J$8:$J$294,'Daily MP &amp; Time Status'!$B24,'Time Calc'!$G$8:$G$294,GR$9,'Time Calc'!HC$8:HC$294,"&gt;0")</f>
        <v>0</v>
      </c>
      <c r="GS24" s="90">
        <f t="shared" si="92"/>
        <v>0</v>
      </c>
      <c r="GT24" s="89">
        <f>COUNTIFS('Time Calc'!$J$8:$J$294,'Daily MP &amp; Time Status'!$B24,'Time Calc'!HG$8:HG$294,"&gt;0")</f>
        <v>0</v>
      </c>
      <c r="GU24" s="89">
        <f>COUNTIFS('Time Calc'!$J$8:$J$294,'Daily MP &amp; Time Status'!$B24,'Time Calc'!HH$8:HH$294,"&gt;0")</f>
        <v>0</v>
      </c>
      <c r="GV24" s="89">
        <f t="shared" si="93"/>
        <v>0</v>
      </c>
      <c r="GW24" s="89"/>
      <c r="GX24" s="90">
        <f>COUNTIFS('Time Calc'!$J$8:$J$294,'Daily MP &amp; Time Status'!$B24,'Time Calc'!HJ$8:HJ$294,"&gt;0")-GY24</f>
        <v>0</v>
      </c>
      <c r="GY24" s="90">
        <f>COUNTIFS('Time Calc'!$J$8:$J$294,'Daily MP &amp; Time Status'!$B24,'Time Calc'!$G$8:$G$294,GY$9,'Time Calc'!HJ$8:HJ$294,"&gt;0")</f>
        <v>0</v>
      </c>
      <c r="GZ24" s="90">
        <f t="shared" si="94"/>
        <v>0</v>
      </c>
      <c r="HA24" s="89">
        <f>COUNTIFS('Time Calc'!$J$8:$J$294,'Daily MP &amp; Time Status'!$B24,'Time Calc'!HN$8:HN$294,"&gt;0")</f>
        <v>0</v>
      </c>
      <c r="HB24" s="89">
        <f>COUNTIFS('Time Calc'!$J$8:$J$294,'Daily MP &amp; Time Status'!$B24,'Time Calc'!HO$8:HO$294,"&gt;0")</f>
        <v>0</v>
      </c>
      <c r="HC24" s="89">
        <f t="shared" si="95"/>
        <v>0</v>
      </c>
      <c r="HD24" s="89"/>
      <c r="HE24" s="90">
        <f>COUNTIFS('Time Calc'!$J$8:$J$294,'Daily MP &amp; Time Status'!$B24,'Time Calc'!HQ$8:HQ$294,"&gt;0")-HF24</f>
        <v>0</v>
      </c>
      <c r="HF24" s="90">
        <f>COUNTIFS('Time Calc'!$J$8:$J$294,'Daily MP &amp; Time Status'!$B24,'Time Calc'!$G$8:$G$294,HF$9,'Time Calc'!HQ$8:HQ$294,"&gt;0")</f>
        <v>0</v>
      </c>
      <c r="HG24" s="90">
        <f t="shared" si="96"/>
        <v>0</v>
      </c>
      <c r="HH24" s="89">
        <f>COUNTIFS('Time Calc'!$J$8:$J$294,'Daily MP &amp; Time Status'!$B24,'Time Calc'!HU$8:HU$294,"&gt;0")</f>
        <v>0</v>
      </c>
      <c r="HI24" s="89">
        <f>COUNTIFS('Time Calc'!$J$8:$J$294,'Daily MP &amp; Time Status'!$B24,'Time Calc'!HV$8:HV$294,"&gt;0")</f>
        <v>0</v>
      </c>
      <c r="HJ24" s="89">
        <f t="shared" si="97"/>
        <v>0</v>
      </c>
      <c r="HK24" s="89"/>
      <c r="HL24" s="90">
        <f>COUNTIFS('Time Calc'!$J$8:$J$294,'Daily MP &amp; Time Status'!$B24,'Time Calc'!HX$8:HX$294,"&gt;0")-HM24</f>
        <v>0</v>
      </c>
      <c r="HM24" s="90">
        <f>COUNTIFS('Time Calc'!$J$8:$J$294,'Daily MP &amp; Time Status'!$B24,'Time Calc'!$G$8:$G$294,HM$9,'Time Calc'!HX$8:HX$294,"&gt;0")</f>
        <v>0</v>
      </c>
      <c r="HN24" s="90">
        <f t="shared" si="98"/>
        <v>0</v>
      </c>
      <c r="HO24" s="89">
        <f>COUNTIFS('Time Calc'!$J$8:$J$294,'Daily MP &amp; Time Status'!$B24,'Time Calc'!IB$8:IB$294,"&gt;0")</f>
        <v>0</v>
      </c>
      <c r="HP24" s="89">
        <f>COUNTIFS('Time Calc'!$J$8:$J$294,'Daily MP &amp; Time Status'!$B24,'Time Calc'!IC$8:IC$294,"&gt;0")</f>
        <v>0</v>
      </c>
      <c r="HQ24" s="89">
        <f t="shared" si="99"/>
        <v>0</v>
      </c>
      <c r="HR24" s="89"/>
      <c r="HS24" s="90">
        <f>COUNTIFS('Time Calc'!$J$8:$J$294,'Daily MP &amp; Time Status'!$B24,'Time Calc'!IE$8:IE$294,"&gt;0")-HT24</f>
        <v>0</v>
      </c>
      <c r="HT24" s="90">
        <f>COUNTIFS('Time Calc'!$J$8:$J$294,'Daily MP &amp; Time Status'!$B24,'Time Calc'!$G$8:$G$294,HT$9,'Time Calc'!IE$8:IE$294,"&gt;0")</f>
        <v>0</v>
      </c>
      <c r="HU24" s="90">
        <f t="shared" si="100"/>
        <v>0</v>
      </c>
      <c r="HV24" s="89">
        <f>COUNTIFS('Time Calc'!$J$8:$J$294,'Daily MP &amp; Time Status'!$B24,'Time Calc'!II$8:II$294,"&gt;0")</f>
        <v>0</v>
      </c>
      <c r="HW24" s="89">
        <f>COUNTIFS('Time Calc'!$J$8:$J$294,'Daily MP &amp; Time Status'!$B24,'Time Calc'!IJ$8:IJ$294,"&gt;0")</f>
        <v>0</v>
      </c>
      <c r="HX24" s="89">
        <f t="shared" si="101"/>
        <v>0</v>
      </c>
      <c r="HY24" s="89"/>
      <c r="HZ24" s="90">
        <f>COUNTIFS('Time Calc'!$J$8:$J$294,'Daily MP &amp; Time Status'!$B24,'Time Calc'!IL$8:IL$294,"&gt;0")-IA24</f>
        <v>0</v>
      </c>
      <c r="IA24" s="90">
        <f>COUNTIFS('Time Calc'!$J$8:$J$294,'Daily MP &amp; Time Status'!$B24,'Time Calc'!$G$8:$G$294,IA$9,'Time Calc'!IL$8:IL$294,"&gt;0")</f>
        <v>0</v>
      </c>
      <c r="IB24" s="90">
        <f t="shared" si="102"/>
        <v>0</v>
      </c>
      <c r="IC24" s="89">
        <f>COUNTIFS('Time Calc'!$J$8:$J$294,'Daily MP &amp; Time Status'!$B24,'Time Calc'!IP$8:IP$294,"&gt;0")</f>
        <v>0</v>
      </c>
      <c r="ID24" s="89">
        <f>COUNTIFS('Time Calc'!$J$8:$J$294,'Daily MP &amp; Time Status'!$B24,'Time Calc'!IQ$8:IQ$294,"&gt;0")</f>
        <v>0</v>
      </c>
      <c r="IE24" s="89">
        <f t="shared" si="103"/>
        <v>0</v>
      </c>
      <c r="IF24" s="89"/>
      <c r="IG24" s="90">
        <f>COUNTIFS('Time Calc'!$J$8:$J$294,'Daily MP &amp; Time Status'!$B24,'Time Calc'!IS$8:IS$294,"&gt;0")-IH24</f>
        <v>0</v>
      </c>
      <c r="IH24" s="90">
        <f>COUNTIFS('Time Calc'!$J$8:$J$294,'Daily MP &amp; Time Status'!$B24,'Time Calc'!$G$8:$G$294,IH$9,'Time Calc'!IS$8:IS$294,"&gt;0")</f>
        <v>0</v>
      </c>
      <c r="II24" s="90">
        <f t="shared" si="104"/>
        <v>0</v>
      </c>
      <c r="IJ24" s="89">
        <f>COUNTIFS('Time Calc'!$J$8:$J$294,'Daily MP &amp; Time Status'!$B24,'Time Calc'!IW$8:IW$294,"&gt;0")</f>
        <v>0</v>
      </c>
      <c r="IK24" s="89">
        <f>COUNTIFS('Time Calc'!$J$8:$J$294,'Daily MP &amp; Time Status'!$B24,'Time Calc'!IX$8:IX$294,"&gt;0")</f>
        <v>0</v>
      </c>
      <c r="IL24" s="89">
        <f t="shared" si="105"/>
        <v>0</v>
      </c>
      <c r="IM24" s="89"/>
      <c r="IN24" s="90">
        <f>COUNTIFS('Time Calc'!$J$8:$J$294,'Daily MP &amp; Time Status'!$B24,'Time Calc'!IZ$8:IZ$294,"&gt;0")-IO24</f>
        <v>0</v>
      </c>
      <c r="IO24" s="90">
        <f>COUNTIFS('Time Calc'!$J$8:$J$294,'Daily MP &amp; Time Status'!$B24,'Time Calc'!$G$8:$G$294,IO$9,'Time Calc'!IZ$8:IZ$294,"&gt;0")</f>
        <v>0</v>
      </c>
      <c r="IP24" s="90">
        <f t="shared" si="106"/>
        <v>0</v>
      </c>
      <c r="IQ24" s="89">
        <f>COUNTIFS('Time Calc'!$J$8:$J$294,'Daily MP &amp; Time Status'!$B24,'Time Calc'!JD$8:JD$294,"&gt;0")</f>
        <v>0</v>
      </c>
      <c r="IR24" s="89">
        <f>COUNTIFS('Time Calc'!$J$8:$J$294,'Daily MP &amp; Time Status'!$B24,'Time Calc'!JE$8:JE$294,"&gt;0")</f>
        <v>0</v>
      </c>
      <c r="IS24" s="89">
        <f t="shared" si="107"/>
        <v>0</v>
      </c>
      <c r="IT24" s="89"/>
    </row>
    <row r="25" spans="1:254" ht="18" customHeight="1">
      <c r="A25" s="79"/>
      <c r="B25" s="58" t="s">
        <v>382</v>
      </c>
      <c r="C25" s="90">
        <f>COUNTIFS('Time Calc'!$J$8:$J$294,'Daily MP &amp; Time Status'!$B25,'Time Calc'!O$8:O$294,"&gt;0")-D25</f>
        <v>9</v>
      </c>
      <c r="D25" s="90">
        <f>COUNTIFS('Time Calc'!$J$8:$J$294,'Daily MP &amp; Time Status'!$B25,'Time Calc'!$G$8:$G$294,D$9,'Time Calc'!O$8:O$294,"&gt;0")</f>
        <v>1</v>
      </c>
      <c r="E25" s="90">
        <f t="shared" si="36"/>
        <v>10</v>
      </c>
      <c r="F25" s="89">
        <f>COUNTIFS('Time Calc'!$J$8:$J$294,'Daily MP &amp; Time Status'!$B25,'Time Calc'!S$8:S$294,"&gt;0")</f>
        <v>10</v>
      </c>
      <c r="G25" s="89">
        <f>COUNTIFS('Time Calc'!$J$8:$J$294,'Daily MP &amp; Time Status'!$B25,'Time Calc'!T$8:T$294,"&gt;0")</f>
        <v>0</v>
      </c>
      <c r="H25" s="89">
        <f t="shared" si="37"/>
        <v>10</v>
      </c>
      <c r="I25" s="89"/>
      <c r="J25" s="90">
        <f>COUNTIFS('Time Calc'!$J$8:$J$294,'Daily MP &amp; Time Status'!$B25,'Time Calc'!V$8:V$294,"&gt;0")-K25</f>
        <v>9</v>
      </c>
      <c r="K25" s="90">
        <f>COUNTIFS('Time Calc'!$J$8:$J$294,'Daily MP &amp; Time Status'!$B25,'Time Calc'!$G$8:$G$294,K$9,'Time Calc'!V$8:V$294,"&gt;0")</f>
        <v>1</v>
      </c>
      <c r="L25" s="90">
        <f t="shared" si="38"/>
        <v>10</v>
      </c>
      <c r="M25" s="89">
        <f>COUNTIFS('Time Calc'!$J$8:$J$294,'Daily MP &amp; Time Status'!$B25,'Time Calc'!Z$8:Z$294,"&gt;0")</f>
        <v>10</v>
      </c>
      <c r="N25" s="89">
        <f>COUNTIFS('Time Calc'!$J$8:$J$294,'Daily MP &amp; Time Status'!$B25,'Time Calc'!AA$8:AA$294,"&gt;0")</f>
        <v>0</v>
      </c>
      <c r="O25" s="89">
        <f t="shared" si="39"/>
        <v>10</v>
      </c>
      <c r="P25" s="89"/>
      <c r="Q25" s="90">
        <f>COUNTIFS('Time Calc'!$J$8:$J$294,'Daily MP &amp; Time Status'!$B25,'Time Calc'!AC$8:AC$294,"&gt;0")-R25</f>
        <v>9</v>
      </c>
      <c r="R25" s="90">
        <f>COUNTIFS('Time Calc'!$J$8:$J$294,'Daily MP &amp; Time Status'!$B25,'Time Calc'!$G$8:$G$294,R$9,'Time Calc'!AC$8:AC$294,"&gt;0")</f>
        <v>1</v>
      </c>
      <c r="S25" s="90">
        <f t="shared" si="40"/>
        <v>10</v>
      </c>
      <c r="T25" s="89">
        <f>COUNTIFS('Time Calc'!$J$8:$J$294,'Daily MP &amp; Time Status'!$B25,'Time Calc'!AG$8:AG$294,"&gt;0")</f>
        <v>10</v>
      </c>
      <c r="U25" s="89">
        <f>COUNTIFS('Time Calc'!$J$8:$J$294,'Daily MP &amp; Time Status'!$B25,'Time Calc'!AH$8:AH$294,"&gt;0")</f>
        <v>0</v>
      </c>
      <c r="V25" s="89">
        <f t="shared" si="41"/>
        <v>10</v>
      </c>
      <c r="W25" s="89"/>
      <c r="X25" s="90">
        <f>COUNTIFS('Time Calc'!$J$8:$J$294,'Daily MP &amp; Time Status'!$B25,'Time Calc'!AJ$8:AJ$294,"&gt;0")-Y25</f>
        <v>9</v>
      </c>
      <c r="Y25" s="90">
        <f>COUNTIFS('Time Calc'!$J$8:$J$294,'Daily MP &amp; Time Status'!$B25,'Time Calc'!$G$8:$G$294,Y$9,'Time Calc'!AJ$8:AJ$294,"&gt;0")</f>
        <v>0</v>
      </c>
      <c r="Z25" s="90">
        <f t="shared" si="42"/>
        <v>9</v>
      </c>
      <c r="AA25" s="89">
        <f>COUNTIFS('Time Calc'!$J$8:$J$294,'Daily MP &amp; Time Status'!$B25,'Time Calc'!AN$8:AN$294,"&gt;0")</f>
        <v>9</v>
      </c>
      <c r="AB25" s="89">
        <f>COUNTIFS('Time Calc'!$J$8:$J$294,'Daily MP &amp; Time Status'!$B25,'Time Calc'!AO$8:AO$294,"&gt;0")</f>
        <v>0</v>
      </c>
      <c r="AC25" s="89">
        <f t="shared" si="43"/>
        <v>9</v>
      </c>
      <c r="AD25" s="89"/>
      <c r="AE25" s="90">
        <f>COUNTIFS('Time Calc'!$J$8:$J$294,'Daily MP &amp; Time Status'!$B25,'Time Calc'!AQ$8:AQ$294,"&gt;0")-AF25</f>
        <v>9</v>
      </c>
      <c r="AF25" s="90">
        <f>COUNTIFS('Time Calc'!$J$8:$J$294,'Daily MP &amp; Time Status'!$B25,'Time Calc'!$G$8:$G$294,AF$9,'Time Calc'!AQ$8:AQ$294,"&gt;0")</f>
        <v>1</v>
      </c>
      <c r="AG25" s="90">
        <f t="shared" si="44"/>
        <v>10</v>
      </c>
      <c r="AH25" s="89">
        <f>COUNTIFS('Time Calc'!$J$8:$J$294,'Daily MP &amp; Time Status'!$B25,'Time Calc'!AU$8:AU$294,"&gt;0")</f>
        <v>10</v>
      </c>
      <c r="AI25" s="89">
        <f>COUNTIFS('Time Calc'!$J$8:$J$294,'Daily MP &amp; Time Status'!$B25,'Time Calc'!AV$8:AV$294,"&gt;0")</f>
        <v>1</v>
      </c>
      <c r="AJ25" s="89">
        <f t="shared" si="45"/>
        <v>11</v>
      </c>
      <c r="AK25" s="89"/>
      <c r="AL25" s="90">
        <f>COUNTIFS('Time Calc'!$J$8:$J$294,'Daily MP &amp; Time Status'!$B25,'Time Calc'!AX$8:AX$294,"&gt;0")-AM25</f>
        <v>6</v>
      </c>
      <c r="AM25" s="90">
        <f>COUNTIFS('Time Calc'!$J$8:$J$294,'Daily MP &amp; Time Status'!$B25,'Time Calc'!$G$8:$G$294,AM$9,'Time Calc'!AX$8:AX$294,"&gt;0")</f>
        <v>1</v>
      </c>
      <c r="AN25" s="90">
        <f t="shared" si="46"/>
        <v>7</v>
      </c>
      <c r="AO25" s="89">
        <f>COUNTIFS('Time Calc'!$J$8:$J$294,'Daily MP &amp; Time Status'!$B25,'Time Calc'!BB$8:BB$294,"&gt;0")</f>
        <v>0</v>
      </c>
      <c r="AP25" s="89">
        <f>COUNTIFS('Time Calc'!$J$8:$J$294,'Daily MP &amp; Time Status'!$B25,'Time Calc'!BC$8:BC$294,"&gt;0")</f>
        <v>7</v>
      </c>
      <c r="AQ25" s="89">
        <f t="shared" si="47"/>
        <v>7</v>
      </c>
      <c r="AR25" s="89"/>
      <c r="AS25" s="90">
        <f>COUNTIFS('Time Calc'!$J$8:$J$294,'Daily MP &amp; Time Status'!$B25,'Time Calc'!BE$8:BE$294,"&gt;0")-AT25</f>
        <v>9</v>
      </c>
      <c r="AT25" s="90">
        <f>COUNTIFS('Time Calc'!$J$8:$J$294,'Daily MP &amp; Time Status'!$B25,'Time Calc'!$G$8:$G$294,AT$9,'Time Calc'!BE$8:BE$294,"&gt;0")</f>
        <v>1</v>
      </c>
      <c r="AU25" s="90">
        <f t="shared" si="48"/>
        <v>10</v>
      </c>
      <c r="AV25" s="89">
        <f>COUNTIFS('Time Calc'!$J$8:$J$294,'Daily MP &amp; Time Status'!$B25,'Time Calc'!BI$8:BI$294,"&gt;0")</f>
        <v>10</v>
      </c>
      <c r="AW25" s="89">
        <f>COUNTIFS('Time Calc'!$J$8:$J$294,'Daily MP &amp; Time Status'!$B25,'Time Calc'!BJ$8:BJ$294,"&gt;0")</f>
        <v>0</v>
      </c>
      <c r="AX25" s="89">
        <f t="shared" si="49"/>
        <v>10</v>
      </c>
      <c r="AY25" s="89"/>
      <c r="AZ25" s="90">
        <f>COUNTIFS('Time Calc'!$J$8:$J$294,'Daily MP &amp; Time Status'!$B25,'Time Calc'!BL$8:BL$294,"&gt;0")-BA25</f>
        <v>9</v>
      </c>
      <c r="BA25" s="90">
        <f>COUNTIFS('Time Calc'!$J$8:$J$294,'Daily MP &amp; Time Status'!$B25,'Time Calc'!$G$8:$G$294,BA$9,'Time Calc'!BL$8:BL$294,"&gt;0")</f>
        <v>1</v>
      </c>
      <c r="BB25" s="90">
        <f t="shared" si="50"/>
        <v>10</v>
      </c>
      <c r="BC25" s="89">
        <f>COUNTIFS('Time Calc'!$J$8:$J$294,'Daily MP &amp; Time Status'!$B25,'Time Calc'!BP$8:BP$294,"&gt;0")</f>
        <v>10</v>
      </c>
      <c r="BD25" s="89">
        <f>COUNTIFS('Time Calc'!$J$8:$J$294,'Daily MP &amp; Time Status'!$B25,'Time Calc'!BQ$8:BQ$294,"&gt;0")</f>
        <v>0</v>
      </c>
      <c r="BE25" s="89">
        <f t="shared" si="51"/>
        <v>10</v>
      </c>
      <c r="BF25" s="89"/>
      <c r="BG25" s="90">
        <f>COUNTIFS('Time Calc'!$J$8:$J$294,'Daily MP &amp; Time Status'!$B25,'Time Calc'!BS$8:BS$294,"&gt;0")-BH25</f>
        <v>9</v>
      </c>
      <c r="BH25" s="90">
        <f>COUNTIFS('Time Calc'!$J$8:$J$294,'Daily MP &amp; Time Status'!$B25,'Time Calc'!$G$8:$G$294,BH$9,'Time Calc'!BS$8:BS$294,"&gt;0")</f>
        <v>1</v>
      </c>
      <c r="BI25" s="90">
        <f t="shared" si="52"/>
        <v>10</v>
      </c>
      <c r="BJ25" s="89">
        <f>COUNTIFS('Time Calc'!$J$8:$J$294,'Daily MP &amp; Time Status'!$B25,'Time Calc'!BW$8:BW$294,"&gt;0")</f>
        <v>10</v>
      </c>
      <c r="BK25" s="89">
        <f>COUNTIFS('Time Calc'!$J$8:$J$294,'Daily MP &amp; Time Status'!$B25,'Time Calc'!BX$8:BX$294,"&gt;0")</f>
        <v>0</v>
      </c>
      <c r="BL25" s="89">
        <f t="shared" si="53"/>
        <v>10</v>
      </c>
      <c r="BM25" s="89"/>
      <c r="BN25" s="90">
        <f>COUNTIFS('Time Calc'!$J$8:$J$294,'Daily MP &amp; Time Status'!$B25,'Time Calc'!BZ$8:BZ$294,"&gt;0")-BO25</f>
        <v>9</v>
      </c>
      <c r="BO25" s="90">
        <f>COUNTIFS('Time Calc'!$J$8:$J$294,'Daily MP &amp; Time Status'!$B25,'Time Calc'!$G$8:$G$294,BO$9,'Time Calc'!BZ$8:BZ$294,"&gt;0")</f>
        <v>1</v>
      </c>
      <c r="BP25" s="90">
        <f t="shared" si="54"/>
        <v>10</v>
      </c>
      <c r="BQ25" s="89">
        <f>COUNTIFS('Time Calc'!$J$8:$J$294,'Daily MP &amp; Time Status'!$B25,'Time Calc'!CD$8:CD$294,"&gt;0")</f>
        <v>10</v>
      </c>
      <c r="BR25" s="89">
        <f>COUNTIFS('Time Calc'!$J$8:$J$294,'Daily MP &amp; Time Status'!$B25,'Time Calc'!CE$8:CE$294,"&gt;0")</f>
        <v>0</v>
      </c>
      <c r="BS25" s="89">
        <f t="shared" si="55"/>
        <v>10</v>
      </c>
      <c r="BT25" s="89"/>
      <c r="BU25" s="90">
        <f>COUNTIFS('Time Calc'!$J$8:$J$294,'Daily MP &amp; Time Status'!$B25,'Time Calc'!CG$8:CG$294,"&gt;0")-BV25</f>
        <v>9</v>
      </c>
      <c r="BV25" s="90">
        <f>COUNTIFS('Time Calc'!$J$8:$J$294,'Daily MP &amp; Time Status'!$B25,'Time Calc'!$G$8:$G$294,BV$9,'Time Calc'!CG$8:CG$294,"&gt;0")</f>
        <v>1</v>
      </c>
      <c r="BW25" s="90">
        <f t="shared" si="56"/>
        <v>10</v>
      </c>
      <c r="BX25" s="89">
        <f>COUNTIFS('Time Calc'!$J$8:$J$294,'Daily MP &amp; Time Status'!$B25,'Time Calc'!CK$8:CK$294,"&gt;0")</f>
        <v>10</v>
      </c>
      <c r="BY25" s="89">
        <f>COUNTIFS('Time Calc'!$J$8:$J$294,'Daily MP &amp; Time Status'!$B25,'Time Calc'!CL$8:CL$294,"&gt;0")</f>
        <v>0</v>
      </c>
      <c r="BZ25" s="89">
        <f t="shared" si="57"/>
        <v>10</v>
      </c>
      <c r="CA25" s="89"/>
      <c r="CB25" s="90">
        <f>COUNTIFS('Time Calc'!$J$8:$J$294,'Daily MP &amp; Time Status'!$B25,'Time Calc'!CN$8:CN$294,"&gt;0")-CC25</f>
        <v>9</v>
      </c>
      <c r="CC25" s="90">
        <f>COUNTIFS('Time Calc'!$J$8:$J$294,'Daily MP &amp; Time Status'!$B25,'Time Calc'!$G$8:$G$294,CC$9,'Time Calc'!CN$8:CN$294,"&gt;0")</f>
        <v>1</v>
      </c>
      <c r="CD25" s="90">
        <f t="shared" si="58"/>
        <v>10</v>
      </c>
      <c r="CE25" s="89">
        <f>COUNTIFS('Time Calc'!$J$8:$J$294,'Daily MP &amp; Time Status'!$B25,'Time Calc'!CR$8:CR$294,"&gt;0")</f>
        <v>10</v>
      </c>
      <c r="CF25" s="89">
        <f>COUNTIFS('Time Calc'!$J$8:$J$294,'Daily MP &amp; Time Status'!$B25,'Time Calc'!CS$8:CS$294,"&gt;0")</f>
        <v>10</v>
      </c>
      <c r="CG25" s="89">
        <f t="shared" si="59"/>
        <v>20</v>
      </c>
      <c r="CH25" s="89"/>
      <c r="CI25" s="90">
        <f>COUNTIFS('Time Calc'!$J$8:$J$294,'Daily MP &amp; Time Status'!$B25,'Time Calc'!CU$8:CU$294,"&gt;0")-CJ25</f>
        <v>5</v>
      </c>
      <c r="CJ25" s="90">
        <f>COUNTIFS('Time Calc'!$J$8:$J$294,'Daily MP &amp; Time Status'!$B25,'Time Calc'!$G$8:$G$294,CJ$9,'Time Calc'!CU$8:CU$294,"&gt;0")</f>
        <v>0</v>
      </c>
      <c r="CK25" s="90">
        <f t="shared" si="60"/>
        <v>5</v>
      </c>
      <c r="CL25" s="89">
        <f>COUNTIFS('Time Calc'!$J$8:$J$294,'Daily MP &amp; Time Status'!$B25,'Time Calc'!CY$8:CY$294,"&gt;0")</f>
        <v>0</v>
      </c>
      <c r="CM25" s="89">
        <f>COUNTIFS('Time Calc'!$J$8:$J$294,'Daily MP &amp; Time Status'!$B25,'Time Calc'!CZ$8:CZ$294,"&gt;0")</f>
        <v>5</v>
      </c>
      <c r="CN25" s="89">
        <f t="shared" si="61"/>
        <v>5</v>
      </c>
      <c r="CO25" s="89"/>
      <c r="CP25" s="90">
        <f>COUNTIFS('Time Calc'!$J$8:$J$294,'Daily MP &amp; Time Status'!$B25,'Time Calc'!DB$8:DB$294,"&gt;0")-CQ25</f>
        <v>9</v>
      </c>
      <c r="CQ25" s="90">
        <f>COUNTIFS('Time Calc'!$J$8:$J$294,'Daily MP &amp; Time Status'!$B25,'Time Calc'!$G$8:$G$294,CQ$9,'Time Calc'!DB$8:DB$294,"&gt;0")</f>
        <v>1</v>
      </c>
      <c r="CR25" s="90">
        <f t="shared" si="62"/>
        <v>10</v>
      </c>
      <c r="CS25" s="89">
        <f>COUNTIFS('Time Calc'!$J$8:$J$294,'Daily MP &amp; Time Status'!$B25,'Time Calc'!DF$8:DF$294,"&gt;0")</f>
        <v>10</v>
      </c>
      <c r="CT25" s="89">
        <f>COUNTIFS('Time Calc'!$J$8:$J$294,'Daily MP &amp; Time Status'!$B25,'Time Calc'!DG$8:DG$294,"&gt;0")</f>
        <v>1</v>
      </c>
      <c r="CU25" s="89">
        <f t="shared" si="63"/>
        <v>11</v>
      </c>
      <c r="CV25" s="89"/>
      <c r="CW25" s="90">
        <f>COUNTIFS('Time Calc'!$J$8:$J$294,'Daily MP &amp; Time Status'!$B25,'Time Calc'!DI$8:DI$294,"&gt;0")-CX25</f>
        <v>9</v>
      </c>
      <c r="CX25" s="90">
        <f>COUNTIFS('Time Calc'!$J$8:$J$294,'Daily MP &amp; Time Status'!$B25,'Time Calc'!$G$8:$G$294,CX$9,'Time Calc'!DI$8:DI$294,"&gt;0")</f>
        <v>1</v>
      </c>
      <c r="CY25" s="90">
        <f t="shared" si="64"/>
        <v>10</v>
      </c>
      <c r="CZ25" s="89">
        <f>COUNTIFS('Time Calc'!$J$8:$J$294,'Daily MP &amp; Time Status'!$B25,'Time Calc'!DM$8:DM$294,"&gt;0")</f>
        <v>10</v>
      </c>
      <c r="DA25" s="89">
        <f>COUNTIFS('Time Calc'!$J$8:$J$294,'Daily MP &amp; Time Status'!$B25,'Time Calc'!DN$8:DN$294,"&gt;0")</f>
        <v>0</v>
      </c>
      <c r="DB25" s="89">
        <f t="shared" si="65"/>
        <v>10</v>
      </c>
      <c r="DC25" s="89"/>
      <c r="DD25" s="90">
        <f>COUNTIFS('Time Calc'!$J$8:$J$294,'Daily MP &amp; Time Status'!$B25,'Time Calc'!DP$8:DP$294,"&gt;0")-DE25</f>
        <v>9</v>
      </c>
      <c r="DE25" s="90">
        <f>COUNTIFS('Time Calc'!$J$8:$J$294,'Daily MP &amp; Time Status'!$B25,'Time Calc'!$G$8:$G$294,DE$9,'Time Calc'!DP$8:DP$294,"&gt;0")</f>
        <v>1</v>
      </c>
      <c r="DF25" s="90">
        <f t="shared" si="66"/>
        <v>10</v>
      </c>
      <c r="DG25" s="89">
        <f>COUNTIFS('Time Calc'!$J$8:$J$294,'Daily MP &amp; Time Status'!$B25,'Time Calc'!DT$8:DT$294,"&gt;0")</f>
        <v>10</v>
      </c>
      <c r="DH25" s="89">
        <f>COUNTIFS('Time Calc'!$J$8:$J$294,'Daily MP &amp; Time Status'!$B25,'Time Calc'!DU$8:DU$294,"&gt;0")</f>
        <v>0</v>
      </c>
      <c r="DI25" s="89">
        <f t="shared" si="67"/>
        <v>10</v>
      </c>
      <c r="DJ25" s="89"/>
      <c r="DK25" s="90">
        <f>COUNTIFS('Time Calc'!$J$8:$J$294,'Daily MP &amp; Time Status'!$B25,'Time Calc'!DW$8:DW$294,"&gt;0")-DL25</f>
        <v>9</v>
      </c>
      <c r="DL25" s="90">
        <f>COUNTIFS('Time Calc'!$J$8:$J$294,'Daily MP &amp; Time Status'!$B25,'Time Calc'!$G$8:$G$294,DL$9,'Time Calc'!DW$8:DW$294,"&gt;0")</f>
        <v>1</v>
      </c>
      <c r="DM25" s="90">
        <f t="shared" si="68"/>
        <v>10</v>
      </c>
      <c r="DN25" s="89">
        <f>COUNTIFS('Time Calc'!$J$8:$J$294,'Daily MP &amp; Time Status'!$B25,'Time Calc'!EA$8:EA$294,"&gt;0")</f>
        <v>10</v>
      </c>
      <c r="DO25" s="89">
        <f>COUNTIFS('Time Calc'!$J$8:$J$294,'Daily MP &amp; Time Status'!$B25,'Time Calc'!EB$8:EB$294,"&gt;0")</f>
        <v>0</v>
      </c>
      <c r="DP25" s="89">
        <f t="shared" si="69"/>
        <v>10</v>
      </c>
      <c r="DQ25" s="89"/>
      <c r="DR25" s="90">
        <f>COUNTIFS('Time Calc'!$J$8:$J$294,'Daily MP &amp; Time Status'!$B25,'Time Calc'!ED$8:ED$294,"&gt;0")-DS25</f>
        <v>9</v>
      </c>
      <c r="DS25" s="90">
        <f>COUNTIFS('Time Calc'!$J$8:$J$294,'Daily MP &amp; Time Status'!$B25,'Time Calc'!$G$8:$G$294,DS$9,'Time Calc'!ED$8:ED$294,"&gt;0")</f>
        <v>1</v>
      </c>
      <c r="DT25" s="90">
        <f t="shared" si="70"/>
        <v>10</v>
      </c>
      <c r="DU25" s="89">
        <f>COUNTIFS('Time Calc'!$J$8:$J$294,'Daily MP &amp; Time Status'!$B25,'Time Calc'!EH$8:EH$294,"&gt;0")</f>
        <v>10</v>
      </c>
      <c r="DV25" s="89">
        <f>COUNTIFS('Time Calc'!$J$8:$J$294,'Daily MP &amp; Time Status'!$B25,'Time Calc'!EI$8:EI$294,"&gt;0")</f>
        <v>0</v>
      </c>
      <c r="DW25" s="89">
        <f t="shared" si="71"/>
        <v>10</v>
      </c>
      <c r="DX25" s="89"/>
      <c r="DY25" s="90">
        <f>COUNTIFS('Time Calc'!$J$8:$J$294,'Daily MP &amp; Time Status'!$B25,'Time Calc'!EK$8:EK$294,"&gt;0")-DZ25</f>
        <v>9</v>
      </c>
      <c r="DZ25" s="90">
        <f>COUNTIFS('Time Calc'!$J$8:$J$294,'Daily MP &amp; Time Status'!$B25,'Time Calc'!$G$8:$G$294,DZ$9,'Time Calc'!EK$8:EK$294,"&gt;0")</f>
        <v>1</v>
      </c>
      <c r="EA25" s="90">
        <f t="shared" si="72"/>
        <v>10</v>
      </c>
      <c r="EB25" s="89">
        <f>COUNTIFS('Time Calc'!$J$8:$J$294,'Daily MP &amp; Time Status'!$B25,'Time Calc'!EO$8:EO$294,"&gt;0")</f>
        <v>10</v>
      </c>
      <c r="EC25" s="89">
        <f>COUNTIFS('Time Calc'!$J$8:$J$294,'Daily MP &amp; Time Status'!$B25,'Time Calc'!EP$8:EP$294,"&gt;0")</f>
        <v>10</v>
      </c>
      <c r="ED25" s="89">
        <f t="shared" si="73"/>
        <v>20</v>
      </c>
      <c r="EE25" s="89"/>
      <c r="EF25" s="90">
        <f>COUNTIFS('Time Calc'!$J$8:$J$294,'Daily MP &amp; Time Status'!$B25,'Time Calc'!ER$8:ER$294,"&gt;0")-EG25</f>
        <v>0</v>
      </c>
      <c r="EG25" s="90">
        <f>COUNTIFS('Time Calc'!$J$8:$J$294,'Daily MP &amp; Time Status'!$B25,'Time Calc'!$G$8:$G$294,EG$9,'Time Calc'!ER$8:ER$294,"&gt;0")</f>
        <v>0</v>
      </c>
      <c r="EH25" s="90">
        <f t="shared" si="74"/>
        <v>0</v>
      </c>
      <c r="EI25" s="89">
        <f>COUNTIFS('Time Calc'!$J$8:$J$294,'Daily MP &amp; Time Status'!$B25,'Time Calc'!EV$8:EV$294,"&gt;0")</f>
        <v>0</v>
      </c>
      <c r="EJ25" s="89">
        <f>COUNTIFS('Time Calc'!$J$8:$J$294,'Daily MP &amp; Time Status'!$B25,'Time Calc'!EW$8:EW$294,"&gt;0")</f>
        <v>0</v>
      </c>
      <c r="EK25" s="89">
        <f t="shared" si="75"/>
        <v>0</v>
      </c>
      <c r="EL25" s="89"/>
      <c r="EM25" s="90">
        <f>COUNTIFS('Time Calc'!$J$8:$J$294,'Daily MP &amp; Time Status'!$B25,'Time Calc'!EY$8:EY$294,"&gt;0")-EN25</f>
        <v>9</v>
      </c>
      <c r="EN25" s="90">
        <f>COUNTIFS('Time Calc'!$J$8:$J$294,'Daily MP &amp; Time Status'!$B25,'Time Calc'!$G$8:$G$294,EN$9,'Time Calc'!EY$8:EY$294,"&gt;0")</f>
        <v>1</v>
      </c>
      <c r="EO25" s="90">
        <f t="shared" si="76"/>
        <v>10</v>
      </c>
      <c r="EP25" s="89">
        <f>COUNTIFS('Time Calc'!$J$8:$J$294,'Daily MP &amp; Time Status'!$B25,'Time Calc'!FC$8:FC$294,"&gt;0")</f>
        <v>10</v>
      </c>
      <c r="EQ25" s="89">
        <f>COUNTIFS('Time Calc'!$J$8:$J$294,'Daily MP &amp; Time Status'!$B25,'Time Calc'!FD$8:FD$294,"&gt;0")</f>
        <v>0</v>
      </c>
      <c r="ER25" s="89">
        <f t="shared" si="77"/>
        <v>10</v>
      </c>
      <c r="ES25" s="89"/>
      <c r="ET25" s="90">
        <f>COUNTIFS('Time Calc'!$J$8:$J$294,'Daily MP &amp; Time Status'!$B25,'Time Calc'!FF$8:FF$294,"&gt;0")-EU25</f>
        <v>9</v>
      </c>
      <c r="EU25" s="90">
        <f>COUNTIFS('Time Calc'!$J$8:$J$294,'Daily MP &amp; Time Status'!$B25,'Time Calc'!$G$8:$G$294,EU$9,'Time Calc'!FF$8:FF$294,"&gt;0")</f>
        <v>1</v>
      </c>
      <c r="EV25" s="90">
        <f t="shared" si="78"/>
        <v>10</v>
      </c>
      <c r="EW25" s="89">
        <f>COUNTIFS('Time Calc'!$J$8:$J$294,'Daily MP &amp; Time Status'!$B25,'Time Calc'!FJ$8:FJ$294,"&gt;0")</f>
        <v>0</v>
      </c>
      <c r="EX25" s="89">
        <f>COUNTIFS('Time Calc'!$J$8:$J$294,'Daily MP &amp; Time Status'!$B25,'Time Calc'!FK$8:FK$294,"&gt;0")</f>
        <v>0</v>
      </c>
      <c r="EY25" s="89">
        <f t="shared" si="79"/>
        <v>0</v>
      </c>
      <c r="EZ25" s="89"/>
      <c r="FA25" s="90">
        <f>COUNTIFS('Time Calc'!$J$8:$J$294,'Daily MP &amp; Time Status'!$B25,'Time Calc'!FM$8:FM$294,"&gt;0")-FB25</f>
        <v>0</v>
      </c>
      <c r="FB25" s="90">
        <f>COUNTIFS('Time Calc'!$J$8:$J$294,'Daily MP &amp; Time Status'!$B25,'Time Calc'!$G$8:$G$294,FB$9,'Time Calc'!FM$8:FM$294,"&gt;0")</f>
        <v>0</v>
      </c>
      <c r="FC25" s="90">
        <f t="shared" si="80"/>
        <v>0</v>
      </c>
      <c r="FD25" s="89">
        <f>COUNTIFS('Time Calc'!$J$8:$J$294,'Daily MP &amp; Time Status'!$B25,'Time Calc'!FQ$8:FQ$294,"&gt;0")</f>
        <v>0</v>
      </c>
      <c r="FE25" s="89">
        <f>COUNTIFS('Time Calc'!$J$8:$J$294,'Daily MP &amp; Time Status'!$B25,'Time Calc'!FR$8:FR$294,"&gt;0")</f>
        <v>0</v>
      </c>
      <c r="FF25" s="89">
        <f t="shared" si="81"/>
        <v>0</v>
      </c>
      <c r="FG25" s="89"/>
      <c r="FH25" s="90">
        <f>COUNTIFS('Time Calc'!$J$8:$J$294,'Daily MP &amp; Time Status'!$B25,'Time Calc'!FT$8:FT$294,"&gt;0")-FI25</f>
        <v>0</v>
      </c>
      <c r="FI25" s="90">
        <f>COUNTIFS('Time Calc'!$J$8:$J$294,'Daily MP &amp; Time Status'!$B25,'Time Calc'!$G$8:$G$294,FI$9,'Time Calc'!FT$8:FT$294,"&gt;0")</f>
        <v>0</v>
      </c>
      <c r="FJ25" s="90">
        <f t="shared" si="82"/>
        <v>0</v>
      </c>
      <c r="FK25" s="89">
        <f>COUNTIFS('Time Calc'!$J$8:$J$294,'Daily MP &amp; Time Status'!$B25,'Time Calc'!FX$8:FX$294,"&gt;0")</f>
        <v>0</v>
      </c>
      <c r="FL25" s="89">
        <f>COUNTIFS('Time Calc'!$J$8:$J$294,'Daily MP &amp; Time Status'!$B25,'Time Calc'!FY$8:FY$294,"&gt;0")</f>
        <v>0</v>
      </c>
      <c r="FM25" s="89">
        <f t="shared" si="83"/>
        <v>0</v>
      </c>
      <c r="FN25" s="89"/>
      <c r="FO25" s="90">
        <f>COUNTIFS('Time Calc'!$J$8:$J$294,'Daily MP &amp; Time Status'!$B25,'Time Calc'!GA$8:GA$294,"&gt;0")-FP25</f>
        <v>0</v>
      </c>
      <c r="FP25" s="90">
        <f>COUNTIFS('Time Calc'!$J$8:$J$294,'Daily MP &amp; Time Status'!$B25,'Time Calc'!$G$8:$G$294,FP$9,'Time Calc'!GA$8:GA$294,"&gt;0")</f>
        <v>0</v>
      </c>
      <c r="FQ25" s="90">
        <f t="shared" si="84"/>
        <v>0</v>
      </c>
      <c r="FR25" s="89">
        <f>COUNTIFS('Time Calc'!$J$8:$J$294,'Daily MP &amp; Time Status'!$B25,'Time Calc'!GE$8:GE$294,"&gt;0")</f>
        <v>0</v>
      </c>
      <c r="FS25" s="89">
        <f>COUNTIFS('Time Calc'!$J$8:$J$294,'Daily MP &amp; Time Status'!$B25,'Time Calc'!GF$8:GF$294,"&gt;0")</f>
        <v>0</v>
      </c>
      <c r="FT25" s="89">
        <f t="shared" si="85"/>
        <v>0</v>
      </c>
      <c r="FU25" s="89"/>
      <c r="FV25" s="90">
        <f>COUNTIFS('Time Calc'!$J$8:$J$294,'Daily MP &amp; Time Status'!$B25,'Time Calc'!GH$8:GH$294,"&gt;0")-FW25</f>
        <v>0</v>
      </c>
      <c r="FW25" s="90">
        <f>COUNTIFS('Time Calc'!$J$8:$J$294,'Daily MP &amp; Time Status'!$B25,'Time Calc'!$G$8:$G$294,FW$9,'Time Calc'!GH$8:GH$294,"&gt;0")</f>
        <v>0</v>
      </c>
      <c r="FX25" s="90">
        <f t="shared" si="86"/>
        <v>0</v>
      </c>
      <c r="FY25" s="89">
        <f>COUNTIFS('Time Calc'!$J$8:$J$294,'Daily MP &amp; Time Status'!$B25,'Time Calc'!GL$8:GL$294,"&gt;0")</f>
        <v>0</v>
      </c>
      <c r="FZ25" s="89">
        <f>COUNTIFS('Time Calc'!$J$8:$J$294,'Daily MP &amp; Time Status'!$B25,'Time Calc'!GM$8:GM$294,"&gt;0")</f>
        <v>0</v>
      </c>
      <c r="GA25" s="89">
        <f t="shared" si="87"/>
        <v>0</v>
      </c>
      <c r="GB25" s="89"/>
      <c r="GC25" s="90">
        <f>COUNTIFS('Time Calc'!$J$8:$J$294,'Daily MP &amp; Time Status'!$B25,'Time Calc'!GO$8:GO$294,"&gt;0")-GD25</f>
        <v>0</v>
      </c>
      <c r="GD25" s="90">
        <f>COUNTIFS('Time Calc'!$J$8:$J$294,'Daily MP &amp; Time Status'!$B25,'Time Calc'!$G$8:$G$294,GD$9,'Time Calc'!GO$8:GO$294,"&gt;0")</f>
        <v>0</v>
      </c>
      <c r="GE25" s="90">
        <f t="shared" si="88"/>
        <v>0</v>
      </c>
      <c r="GF25" s="89">
        <f>COUNTIFS('Time Calc'!$J$8:$J$294,'Daily MP &amp; Time Status'!$B25,'Time Calc'!GS$8:GS$294,"&gt;0")</f>
        <v>0</v>
      </c>
      <c r="GG25" s="89">
        <f>COUNTIFS('Time Calc'!$J$8:$J$294,'Daily MP &amp; Time Status'!$B25,'Time Calc'!GT$8:GT$294,"&gt;0")</f>
        <v>0</v>
      </c>
      <c r="GH25" s="89">
        <f t="shared" si="89"/>
        <v>0</v>
      </c>
      <c r="GI25" s="89"/>
      <c r="GJ25" s="90">
        <f>COUNTIFS('Time Calc'!$J$8:$J$294,'Daily MP &amp; Time Status'!$B25,'Time Calc'!GV$8:GV$294,"&gt;0")-GK25</f>
        <v>0</v>
      </c>
      <c r="GK25" s="90">
        <f>COUNTIFS('Time Calc'!$J$8:$J$294,'Daily MP &amp; Time Status'!$B25,'Time Calc'!$G$8:$G$294,GK$9,'Time Calc'!GV$8:GV$294,"&gt;0")</f>
        <v>0</v>
      </c>
      <c r="GL25" s="90">
        <f t="shared" si="90"/>
        <v>0</v>
      </c>
      <c r="GM25" s="89">
        <f>COUNTIFS('Time Calc'!$J$8:$J$294,'Daily MP &amp; Time Status'!$B25,'Time Calc'!GZ$8:GZ$294,"&gt;0")</f>
        <v>0</v>
      </c>
      <c r="GN25" s="89">
        <f>COUNTIFS('Time Calc'!$J$8:$J$294,'Daily MP &amp; Time Status'!$B25,'Time Calc'!HA$8:HA$294,"&gt;0")</f>
        <v>0</v>
      </c>
      <c r="GO25" s="89">
        <f t="shared" si="91"/>
        <v>0</v>
      </c>
      <c r="GP25" s="89"/>
      <c r="GQ25" s="90">
        <f>COUNTIFS('Time Calc'!$J$8:$J$294,'Daily MP &amp; Time Status'!$B25,'Time Calc'!HC$8:HC$294,"&gt;0")-GR25</f>
        <v>0</v>
      </c>
      <c r="GR25" s="90">
        <f>COUNTIFS('Time Calc'!$J$8:$J$294,'Daily MP &amp; Time Status'!$B25,'Time Calc'!$G$8:$G$294,GR$9,'Time Calc'!HC$8:HC$294,"&gt;0")</f>
        <v>0</v>
      </c>
      <c r="GS25" s="90">
        <f t="shared" si="92"/>
        <v>0</v>
      </c>
      <c r="GT25" s="89">
        <f>COUNTIFS('Time Calc'!$J$8:$J$294,'Daily MP &amp; Time Status'!$B25,'Time Calc'!HG$8:HG$294,"&gt;0")</f>
        <v>0</v>
      </c>
      <c r="GU25" s="89">
        <f>COUNTIFS('Time Calc'!$J$8:$J$294,'Daily MP &amp; Time Status'!$B25,'Time Calc'!HH$8:HH$294,"&gt;0")</f>
        <v>0</v>
      </c>
      <c r="GV25" s="89">
        <f t="shared" si="93"/>
        <v>0</v>
      </c>
      <c r="GW25" s="89"/>
      <c r="GX25" s="90">
        <f>COUNTIFS('Time Calc'!$J$8:$J$294,'Daily MP &amp; Time Status'!$B25,'Time Calc'!HJ$8:HJ$294,"&gt;0")-GY25</f>
        <v>0</v>
      </c>
      <c r="GY25" s="90">
        <f>COUNTIFS('Time Calc'!$J$8:$J$294,'Daily MP &amp; Time Status'!$B25,'Time Calc'!$G$8:$G$294,GY$9,'Time Calc'!HJ$8:HJ$294,"&gt;0")</f>
        <v>0</v>
      </c>
      <c r="GZ25" s="90">
        <f t="shared" si="94"/>
        <v>0</v>
      </c>
      <c r="HA25" s="89">
        <f>COUNTIFS('Time Calc'!$J$8:$J$294,'Daily MP &amp; Time Status'!$B25,'Time Calc'!HN$8:HN$294,"&gt;0")</f>
        <v>0</v>
      </c>
      <c r="HB25" s="89">
        <f>COUNTIFS('Time Calc'!$J$8:$J$294,'Daily MP &amp; Time Status'!$B25,'Time Calc'!HO$8:HO$294,"&gt;0")</f>
        <v>0</v>
      </c>
      <c r="HC25" s="89">
        <f t="shared" si="95"/>
        <v>0</v>
      </c>
      <c r="HD25" s="89"/>
      <c r="HE25" s="90">
        <f>COUNTIFS('Time Calc'!$J$8:$J$294,'Daily MP &amp; Time Status'!$B25,'Time Calc'!HQ$8:HQ$294,"&gt;0")-HF25</f>
        <v>0</v>
      </c>
      <c r="HF25" s="90">
        <f>COUNTIFS('Time Calc'!$J$8:$J$294,'Daily MP &amp; Time Status'!$B25,'Time Calc'!$G$8:$G$294,HF$9,'Time Calc'!HQ$8:HQ$294,"&gt;0")</f>
        <v>0</v>
      </c>
      <c r="HG25" s="90">
        <f t="shared" si="96"/>
        <v>0</v>
      </c>
      <c r="HH25" s="89">
        <f>COUNTIFS('Time Calc'!$J$8:$J$294,'Daily MP &amp; Time Status'!$B25,'Time Calc'!HU$8:HU$294,"&gt;0")</f>
        <v>0</v>
      </c>
      <c r="HI25" s="89">
        <f>COUNTIFS('Time Calc'!$J$8:$J$294,'Daily MP &amp; Time Status'!$B25,'Time Calc'!HV$8:HV$294,"&gt;0")</f>
        <v>0</v>
      </c>
      <c r="HJ25" s="89">
        <f t="shared" si="97"/>
        <v>0</v>
      </c>
      <c r="HK25" s="89"/>
      <c r="HL25" s="90">
        <f>COUNTIFS('Time Calc'!$J$8:$J$294,'Daily MP &amp; Time Status'!$B25,'Time Calc'!HX$8:HX$294,"&gt;0")-HM25</f>
        <v>0</v>
      </c>
      <c r="HM25" s="90">
        <f>COUNTIFS('Time Calc'!$J$8:$J$294,'Daily MP &amp; Time Status'!$B25,'Time Calc'!$G$8:$G$294,HM$9,'Time Calc'!HX$8:HX$294,"&gt;0")</f>
        <v>0</v>
      </c>
      <c r="HN25" s="90">
        <f t="shared" si="98"/>
        <v>0</v>
      </c>
      <c r="HO25" s="89">
        <f>COUNTIFS('Time Calc'!$J$8:$J$294,'Daily MP &amp; Time Status'!$B25,'Time Calc'!IB$8:IB$294,"&gt;0")</f>
        <v>0</v>
      </c>
      <c r="HP25" s="89">
        <f>COUNTIFS('Time Calc'!$J$8:$J$294,'Daily MP &amp; Time Status'!$B25,'Time Calc'!IC$8:IC$294,"&gt;0")</f>
        <v>0</v>
      </c>
      <c r="HQ25" s="89">
        <f t="shared" si="99"/>
        <v>0</v>
      </c>
      <c r="HR25" s="89"/>
      <c r="HS25" s="90">
        <f>COUNTIFS('Time Calc'!$J$8:$J$294,'Daily MP &amp; Time Status'!$B25,'Time Calc'!IE$8:IE$294,"&gt;0")-HT25</f>
        <v>0</v>
      </c>
      <c r="HT25" s="90">
        <f>COUNTIFS('Time Calc'!$J$8:$J$294,'Daily MP &amp; Time Status'!$B25,'Time Calc'!$G$8:$G$294,HT$9,'Time Calc'!IE$8:IE$294,"&gt;0")</f>
        <v>0</v>
      </c>
      <c r="HU25" s="90">
        <f t="shared" si="100"/>
        <v>0</v>
      </c>
      <c r="HV25" s="89">
        <f>COUNTIFS('Time Calc'!$J$8:$J$294,'Daily MP &amp; Time Status'!$B25,'Time Calc'!II$8:II$294,"&gt;0")</f>
        <v>0</v>
      </c>
      <c r="HW25" s="89">
        <f>COUNTIFS('Time Calc'!$J$8:$J$294,'Daily MP &amp; Time Status'!$B25,'Time Calc'!IJ$8:IJ$294,"&gt;0")</f>
        <v>0</v>
      </c>
      <c r="HX25" s="89">
        <f t="shared" si="101"/>
        <v>0</v>
      </c>
      <c r="HY25" s="89"/>
      <c r="HZ25" s="90">
        <f>COUNTIFS('Time Calc'!$J$8:$J$294,'Daily MP &amp; Time Status'!$B25,'Time Calc'!IL$8:IL$294,"&gt;0")-IA25</f>
        <v>0</v>
      </c>
      <c r="IA25" s="90">
        <f>COUNTIFS('Time Calc'!$J$8:$J$294,'Daily MP &amp; Time Status'!$B25,'Time Calc'!$G$8:$G$294,IA$9,'Time Calc'!IL$8:IL$294,"&gt;0")</f>
        <v>0</v>
      </c>
      <c r="IB25" s="90">
        <f t="shared" si="102"/>
        <v>0</v>
      </c>
      <c r="IC25" s="89">
        <f>COUNTIFS('Time Calc'!$J$8:$J$294,'Daily MP &amp; Time Status'!$B25,'Time Calc'!IP$8:IP$294,"&gt;0")</f>
        <v>0</v>
      </c>
      <c r="ID25" s="89">
        <f>COUNTIFS('Time Calc'!$J$8:$J$294,'Daily MP &amp; Time Status'!$B25,'Time Calc'!IQ$8:IQ$294,"&gt;0")</f>
        <v>0</v>
      </c>
      <c r="IE25" s="89">
        <f t="shared" si="103"/>
        <v>0</v>
      </c>
      <c r="IF25" s="89"/>
      <c r="IG25" s="90">
        <f>COUNTIFS('Time Calc'!$J$8:$J$294,'Daily MP &amp; Time Status'!$B25,'Time Calc'!IS$8:IS$294,"&gt;0")-IH25</f>
        <v>0</v>
      </c>
      <c r="IH25" s="90">
        <f>COUNTIFS('Time Calc'!$J$8:$J$294,'Daily MP &amp; Time Status'!$B25,'Time Calc'!$G$8:$G$294,IH$9,'Time Calc'!IS$8:IS$294,"&gt;0")</f>
        <v>0</v>
      </c>
      <c r="II25" s="90">
        <f t="shared" si="104"/>
        <v>0</v>
      </c>
      <c r="IJ25" s="89">
        <f>COUNTIFS('Time Calc'!$J$8:$J$294,'Daily MP &amp; Time Status'!$B25,'Time Calc'!IW$8:IW$294,"&gt;0")</f>
        <v>0</v>
      </c>
      <c r="IK25" s="89">
        <f>COUNTIFS('Time Calc'!$J$8:$J$294,'Daily MP &amp; Time Status'!$B25,'Time Calc'!IX$8:IX$294,"&gt;0")</f>
        <v>0</v>
      </c>
      <c r="IL25" s="89">
        <f t="shared" si="105"/>
        <v>0</v>
      </c>
      <c r="IM25" s="89"/>
      <c r="IN25" s="90">
        <f>COUNTIFS('Time Calc'!$J$8:$J$294,'Daily MP &amp; Time Status'!$B25,'Time Calc'!IZ$8:IZ$294,"&gt;0")-IO25</f>
        <v>0</v>
      </c>
      <c r="IO25" s="90">
        <f>COUNTIFS('Time Calc'!$J$8:$J$294,'Daily MP &amp; Time Status'!$B25,'Time Calc'!$G$8:$G$294,IO$9,'Time Calc'!IZ$8:IZ$294,"&gt;0")</f>
        <v>0</v>
      </c>
      <c r="IP25" s="90">
        <f t="shared" si="106"/>
        <v>0</v>
      </c>
      <c r="IQ25" s="89">
        <f>COUNTIFS('Time Calc'!$J$8:$J$294,'Daily MP &amp; Time Status'!$B25,'Time Calc'!JD$8:JD$294,"&gt;0")</f>
        <v>0</v>
      </c>
      <c r="IR25" s="89">
        <f>COUNTIFS('Time Calc'!$J$8:$J$294,'Daily MP &amp; Time Status'!$B25,'Time Calc'!JE$8:JE$294,"&gt;0")</f>
        <v>0</v>
      </c>
      <c r="IS25" s="89">
        <f t="shared" si="107"/>
        <v>0</v>
      </c>
      <c r="IT25" s="89"/>
    </row>
    <row r="26" spans="1:254" s="55" customFormat="1" ht="18" customHeight="1">
      <c r="A26" s="88"/>
      <c r="B26" s="62" t="s">
        <v>430</v>
      </c>
      <c r="C26" s="86">
        <f>SUM(C10:C25)</f>
        <v>73</v>
      </c>
      <c r="D26" s="86">
        <f>SUM(D10:D25)</f>
        <v>58</v>
      </c>
      <c r="E26" s="86">
        <f t="shared" ref="E26" si="108">SUM(E10:E25)</f>
        <v>131</v>
      </c>
      <c r="F26" s="86">
        <f>SUM(F10:F25)</f>
        <v>131</v>
      </c>
      <c r="G26" s="86">
        <f>SUM(G10:G25)</f>
        <v>0</v>
      </c>
      <c r="H26" s="86">
        <f>SUM(H10:H25)</f>
        <v>131</v>
      </c>
      <c r="I26" s="86"/>
      <c r="J26" s="86">
        <f>SUM(J10:J25)</f>
        <v>70</v>
      </c>
      <c r="K26" s="86">
        <f>SUM(K10:K25)</f>
        <v>59</v>
      </c>
      <c r="L26" s="86">
        <f t="shared" ref="L26" si="109">SUM(L10:L25)</f>
        <v>129</v>
      </c>
      <c r="M26" s="86">
        <f>SUM(M10:M25)</f>
        <v>129</v>
      </c>
      <c r="N26" s="86">
        <f>SUM(N10:N25)</f>
        <v>0</v>
      </c>
      <c r="O26" s="86">
        <f>SUM(O10:O25)</f>
        <v>129</v>
      </c>
      <c r="P26" s="86"/>
      <c r="Q26" s="86">
        <f>SUM(Q10:Q25)</f>
        <v>73</v>
      </c>
      <c r="R26" s="86">
        <f>SUM(R10:R25)</f>
        <v>55</v>
      </c>
      <c r="S26" s="86">
        <f t="shared" ref="S26" si="110">SUM(S10:S25)</f>
        <v>128</v>
      </c>
      <c r="T26" s="86">
        <f>SUM(T10:T25)</f>
        <v>128</v>
      </c>
      <c r="U26" s="86">
        <f>SUM(U10:U25)</f>
        <v>0</v>
      </c>
      <c r="V26" s="86">
        <f>SUM(V10:V25)</f>
        <v>128</v>
      </c>
      <c r="W26" s="86"/>
      <c r="X26" s="86">
        <f>SUM(X10:X25)</f>
        <v>72</v>
      </c>
      <c r="Y26" s="86">
        <f>SUM(Y10:Y25)</f>
        <v>59</v>
      </c>
      <c r="Z26" s="86">
        <f t="shared" ref="Z26" si="111">SUM(Z10:Z25)</f>
        <v>131</v>
      </c>
      <c r="AA26" s="86">
        <f>SUM(AA10:AA25)</f>
        <v>131</v>
      </c>
      <c r="AB26" s="86">
        <f>SUM(AB10:AB25)</f>
        <v>0</v>
      </c>
      <c r="AC26" s="86">
        <f>SUM(AC10:AC25)</f>
        <v>131</v>
      </c>
      <c r="AD26" s="86"/>
      <c r="AE26" s="86">
        <f>SUM(AE10:AE25)</f>
        <v>75</v>
      </c>
      <c r="AF26" s="86">
        <f>SUM(AF10:AF25)</f>
        <v>55</v>
      </c>
      <c r="AG26" s="86">
        <f t="shared" ref="AG26" si="112">SUM(AG10:AG25)</f>
        <v>130</v>
      </c>
      <c r="AH26" s="86">
        <f>SUM(AH10:AH25)</f>
        <v>130</v>
      </c>
      <c r="AI26" s="86">
        <f>SUM(AI10:AI25)</f>
        <v>121</v>
      </c>
      <c r="AJ26" s="86">
        <f>SUM(AJ10:AJ25)</f>
        <v>251</v>
      </c>
      <c r="AK26" s="86"/>
      <c r="AL26" s="86">
        <f>SUM(AL10:AL25)</f>
        <v>68</v>
      </c>
      <c r="AM26" s="86">
        <f>SUM(AM10:AM25)</f>
        <v>48</v>
      </c>
      <c r="AN26" s="86">
        <f t="shared" ref="AN26" si="113">SUM(AN10:AN25)</f>
        <v>116</v>
      </c>
      <c r="AO26" s="86">
        <f>SUM(AO10:AO25)</f>
        <v>0</v>
      </c>
      <c r="AP26" s="86">
        <f>SUM(AP10:AP25)</f>
        <v>116</v>
      </c>
      <c r="AQ26" s="86">
        <f>SUM(AQ10:AQ25)</f>
        <v>116</v>
      </c>
      <c r="AR26" s="86"/>
      <c r="AS26" s="86">
        <f>SUM(AS10:AS25)</f>
        <v>75</v>
      </c>
      <c r="AT26" s="86">
        <f>SUM(AT10:AT25)</f>
        <v>55</v>
      </c>
      <c r="AU26" s="86">
        <f t="shared" ref="AU26" si="114">SUM(AU10:AU25)</f>
        <v>130</v>
      </c>
      <c r="AV26" s="86">
        <f>SUM(AV10:AV25)</f>
        <v>130</v>
      </c>
      <c r="AW26" s="86">
        <f>SUM(AW10:AW25)</f>
        <v>0</v>
      </c>
      <c r="AX26" s="86">
        <f>SUM(AX10:AX25)</f>
        <v>130</v>
      </c>
      <c r="AY26" s="86"/>
      <c r="AZ26" s="86">
        <f>SUM(AZ10:AZ25)</f>
        <v>74</v>
      </c>
      <c r="BA26" s="86">
        <f>SUM(BA10:BA25)</f>
        <v>58</v>
      </c>
      <c r="BB26" s="86">
        <f t="shared" ref="BB26" si="115">SUM(BB10:BB25)</f>
        <v>132</v>
      </c>
      <c r="BC26" s="86">
        <f>SUM(BC10:BC25)</f>
        <v>132</v>
      </c>
      <c r="BD26" s="86">
        <f>SUM(BD10:BD25)</f>
        <v>0</v>
      </c>
      <c r="BE26" s="86">
        <f>SUM(BE10:BE25)</f>
        <v>132</v>
      </c>
      <c r="BF26" s="86"/>
      <c r="BG26" s="86">
        <f>SUM(BG10:BG25)</f>
        <v>74</v>
      </c>
      <c r="BH26" s="86">
        <f>SUM(BH10:BH25)</f>
        <v>61</v>
      </c>
      <c r="BI26" s="86">
        <f t="shared" ref="BI26" si="116">SUM(BI10:BI25)</f>
        <v>135</v>
      </c>
      <c r="BJ26" s="86">
        <f>SUM(BJ10:BJ25)</f>
        <v>135</v>
      </c>
      <c r="BK26" s="86">
        <f>SUM(BK10:BK25)</f>
        <v>0</v>
      </c>
      <c r="BL26" s="86">
        <f>SUM(BL10:BL25)</f>
        <v>135</v>
      </c>
      <c r="BM26" s="86"/>
      <c r="BN26" s="86">
        <f t="shared" ref="BN26:BS26" si="117">SUM(BN10:BN25)</f>
        <v>71</v>
      </c>
      <c r="BO26" s="86">
        <f t="shared" si="117"/>
        <v>61</v>
      </c>
      <c r="BP26" s="86">
        <f t="shared" si="117"/>
        <v>132</v>
      </c>
      <c r="BQ26" s="86">
        <f t="shared" si="117"/>
        <v>132</v>
      </c>
      <c r="BR26" s="86">
        <f t="shared" si="117"/>
        <v>0</v>
      </c>
      <c r="BS26" s="86">
        <f t="shared" si="117"/>
        <v>132</v>
      </c>
      <c r="BT26" s="86"/>
      <c r="BU26" s="86">
        <f>SUM(BU10:BU25)</f>
        <v>65</v>
      </c>
      <c r="BV26" s="86">
        <f>SUM(BV10:BV25)</f>
        <v>55</v>
      </c>
      <c r="BW26" s="86">
        <f t="shared" ref="BW26" si="118">SUM(BW10:BW25)</f>
        <v>120</v>
      </c>
      <c r="BX26" s="86">
        <f>SUM(BX10:BX25)</f>
        <v>120</v>
      </c>
      <c r="BY26" s="86">
        <f>SUM(BY10:BY25)</f>
        <v>47</v>
      </c>
      <c r="BZ26" s="86">
        <f>SUM(BZ10:BZ25)</f>
        <v>167</v>
      </c>
      <c r="CA26" s="86"/>
      <c r="CB26" s="86">
        <f>SUM(CB10:CB25)</f>
        <v>71</v>
      </c>
      <c r="CC26" s="86">
        <f>SUM(CC10:CC25)</f>
        <v>60</v>
      </c>
      <c r="CD26" s="86">
        <f t="shared" ref="CD26" si="119">SUM(CD10:CD25)</f>
        <v>131</v>
      </c>
      <c r="CE26" s="86">
        <f>SUM(CE10:CE25)</f>
        <v>131</v>
      </c>
      <c r="CF26" s="86">
        <f>SUM(CF10:CF25)</f>
        <v>129</v>
      </c>
      <c r="CG26" s="86">
        <f>SUM(CG10:CG25)</f>
        <v>260</v>
      </c>
      <c r="CH26" s="86"/>
      <c r="CI26" s="86">
        <f>SUM(CI10:CI25)</f>
        <v>65</v>
      </c>
      <c r="CJ26" s="86">
        <f>SUM(CJ10:CJ25)</f>
        <v>46</v>
      </c>
      <c r="CK26" s="86">
        <f t="shared" ref="CK26" si="120">SUM(CK10:CK25)</f>
        <v>111</v>
      </c>
      <c r="CL26" s="86">
        <f>SUM(CL10:CL25)</f>
        <v>0</v>
      </c>
      <c r="CM26" s="86">
        <f>SUM(CM10:CM25)</f>
        <v>111</v>
      </c>
      <c r="CN26" s="86">
        <f>SUM(CN10:CN25)</f>
        <v>111</v>
      </c>
      <c r="CO26" s="86"/>
      <c r="CP26" s="86">
        <f>SUM(CP10:CP25)</f>
        <v>71</v>
      </c>
      <c r="CQ26" s="86">
        <f>SUM(CQ10:CQ25)</f>
        <v>58</v>
      </c>
      <c r="CR26" s="86">
        <f t="shared" ref="CR26" si="121">SUM(CR10:CR25)</f>
        <v>129</v>
      </c>
      <c r="CS26" s="86">
        <f>SUM(CS10:CS25)</f>
        <v>129</v>
      </c>
      <c r="CT26" s="86">
        <f>SUM(CT10:CT25)</f>
        <v>65</v>
      </c>
      <c r="CU26" s="86">
        <f>SUM(CU10:CU25)</f>
        <v>194</v>
      </c>
      <c r="CV26" s="86"/>
      <c r="CW26" s="86">
        <f>SUM(CW10:CW25)</f>
        <v>69</v>
      </c>
      <c r="CX26" s="86">
        <f>SUM(CX10:CX25)</f>
        <v>61</v>
      </c>
      <c r="CY26" s="86">
        <f t="shared" ref="CY26" si="122">SUM(CY10:CY25)</f>
        <v>130</v>
      </c>
      <c r="CZ26" s="86">
        <f>SUM(CZ10:CZ25)</f>
        <v>130</v>
      </c>
      <c r="DA26" s="86">
        <f>SUM(DA10:DA25)</f>
        <v>0</v>
      </c>
      <c r="DB26" s="86">
        <f>SUM(DB10:DB25)</f>
        <v>130</v>
      </c>
      <c r="DC26" s="86"/>
      <c r="DD26" s="86">
        <f>SUM(DD10:DD25)</f>
        <v>71</v>
      </c>
      <c r="DE26" s="86">
        <f>SUM(DE10:DE25)</f>
        <v>56</v>
      </c>
      <c r="DF26" s="86">
        <f t="shared" ref="DF26" si="123">SUM(DF10:DF25)</f>
        <v>127</v>
      </c>
      <c r="DG26" s="86">
        <f>SUM(DG10:DG25)</f>
        <v>127</v>
      </c>
      <c r="DH26" s="86">
        <f>SUM(DH10:DH25)</f>
        <v>0</v>
      </c>
      <c r="DI26" s="86">
        <f>SUM(DI10:DI25)</f>
        <v>127</v>
      </c>
      <c r="DJ26" s="86"/>
      <c r="DK26" s="86">
        <f>SUM(DK10:DK25)</f>
        <v>69</v>
      </c>
      <c r="DL26" s="86">
        <f>SUM(DL10:DL25)</f>
        <v>55</v>
      </c>
      <c r="DM26" s="86">
        <f t="shared" ref="DM26" si="124">SUM(DM10:DM25)</f>
        <v>124</v>
      </c>
      <c r="DN26" s="86">
        <f>SUM(DN10:DN25)</f>
        <v>124</v>
      </c>
      <c r="DO26" s="86">
        <f>SUM(DO10:DO25)</f>
        <v>0</v>
      </c>
      <c r="DP26" s="86">
        <f>SUM(DP10:DP25)</f>
        <v>124</v>
      </c>
      <c r="DQ26" s="86"/>
      <c r="DR26" s="86">
        <f>SUM(DR10:DR25)</f>
        <v>104</v>
      </c>
      <c r="DS26" s="86">
        <f>SUM(DS10:DS25)</f>
        <v>57</v>
      </c>
      <c r="DT26" s="86">
        <f t="shared" ref="DT26" si="125">SUM(DT10:DT25)</f>
        <v>161</v>
      </c>
      <c r="DU26" s="86">
        <f>SUM(DU10:DU25)</f>
        <v>161</v>
      </c>
      <c r="DV26" s="86">
        <f>SUM(DV10:DV25)</f>
        <v>106</v>
      </c>
      <c r="DW26" s="86">
        <f>SUM(DW10:DW25)</f>
        <v>267</v>
      </c>
      <c r="DX26" s="86"/>
      <c r="DY26" s="86">
        <f>SUM(DY10:DY25)</f>
        <v>120</v>
      </c>
      <c r="DZ26" s="86">
        <f>SUM(DZ10:DZ25)</f>
        <v>53</v>
      </c>
      <c r="EA26" s="86">
        <f t="shared" ref="EA26" si="126">SUM(EA10:EA25)</f>
        <v>173</v>
      </c>
      <c r="EB26" s="86">
        <f>SUM(EB10:EB25)</f>
        <v>173</v>
      </c>
      <c r="EC26" s="86">
        <f>SUM(EC10:EC25)</f>
        <v>171</v>
      </c>
      <c r="ED26" s="86">
        <f>SUM(ED10:ED25)</f>
        <v>344</v>
      </c>
      <c r="EE26" s="86"/>
      <c r="EF26" s="86">
        <f>SUM(EF10:EF25)</f>
        <v>0</v>
      </c>
      <c r="EG26" s="86">
        <f>SUM(EG10:EG25)</f>
        <v>0</v>
      </c>
      <c r="EH26" s="86">
        <f t="shared" ref="EH26" si="127">SUM(EH10:EH25)</f>
        <v>0</v>
      </c>
      <c r="EI26" s="86">
        <f>SUM(EI10:EI25)</f>
        <v>0</v>
      </c>
      <c r="EJ26" s="86">
        <f>SUM(EJ10:EJ25)</f>
        <v>0</v>
      </c>
      <c r="EK26" s="86">
        <f>SUM(EK10:EK25)</f>
        <v>0</v>
      </c>
      <c r="EL26" s="86"/>
      <c r="EM26" s="86">
        <f>SUM(EM10:EM25)</f>
        <v>121</v>
      </c>
      <c r="EN26" s="86">
        <f>SUM(EN10:EN25)</f>
        <v>66</v>
      </c>
      <c r="EO26" s="86">
        <f t="shared" ref="EO26" si="128">SUM(EO10:EO25)</f>
        <v>187</v>
      </c>
      <c r="EP26" s="86">
        <f>SUM(EP10:EP25)</f>
        <v>187</v>
      </c>
      <c r="EQ26" s="86">
        <f>SUM(EQ10:EQ25)</f>
        <v>119</v>
      </c>
      <c r="ER26" s="86">
        <f>SUM(ER10:ER25)</f>
        <v>306</v>
      </c>
      <c r="ES26" s="86"/>
      <c r="ET26" s="86">
        <f>SUM(ET10:ET25)</f>
        <v>117</v>
      </c>
      <c r="EU26" s="86">
        <f>SUM(EU10:EU25)</f>
        <v>72</v>
      </c>
      <c r="EV26" s="86">
        <f t="shared" ref="EV26" si="129">SUM(EV10:EV25)</f>
        <v>189</v>
      </c>
      <c r="EW26" s="86">
        <f>SUM(EW10:EW25)</f>
        <v>0</v>
      </c>
      <c r="EX26" s="86">
        <f>SUM(EX10:EX25)</f>
        <v>0</v>
      </c>
      <c r="EY26" s="86">
        <f>SUM(EY10:EY25)</f>
        <v>0</v>
      </c>
      <c r="EZ26" s="86"/>
      <c r="FA26" s="86">
        <f>SUM(FA10:FA25)</f>
        <v>0</v>
      </c>
      <c r="FB26" s="86">
        <f>SUM(FB10:FB25)</f>
        <v>0</v>
      </c>
      <c r="FC26" s="86">
        <f t="shared" ref="FC26" si="130">SUM(FC10:FC25)</f>
        <v>0</v>
      </c>
      <c r="FD26" s="86">
        <f>SUM(FD10:FD25)</f>
        <v>0</v>
      </c>
      <c r="FE26" s="86">
        <f>SUM(FE10:FE25)</f>
        <v>0</v>
      </c>
      <c r="FF26" s="86">
        <f>SUM(FF10:FF25)</f>
        <v>0</v>
      </c>
      <c r="FG26" s="86"/>
      <c r="FH26" s="86">
        <f>SUM(FH10:FH25)</f>
        <v>0</v>
      </c>
      <c r="FI26" s="86">
        <f>SUM(FI10:FI25)</f>
        <v>0</v>
      </c>
      <c r="FJ26" s="86">
        <f t="shared" ref="FJ26" si="131">SUM(FJ10:FJ25)</f>
        <v>0</v>
      </c>
      <c r="FK26" s="86">
        <f>SUM(FK10:FK25)</f>
        <v>0</v>
      </c>
      <c r="FL26" s="86">
        <f>SUM(FL10:FL25)</f>
        <v>0</v>
      </c>
      <c r="FM26" s="86">
        <f>SUM(FM10:FM25)</f>
        <v>0</v>
      </c>
      <c r="FN26" s="86"/>
      <c r="FO26" s="86">
        <f>SUM(FO10:FO25)</f>
        <v>0</v>
      </c>
      <c r="FP26" s="86">
        <f>SUM(FP10:FP25)</f>
        <v>0</v>
      </c>
      <c r="FQ26" s="86">
        <f t="shared" ref="FQ26" si="132">SUM(FQ10:FQ25)</f>
        <v>0</v>
      </c>
      <c r="FR26" s="86">
        <f>SUM(FR10:FR25)</f>
        <v>0</v>
      </c>
      <c r="FS26" s="86">
        <f>SUM(FS10:FS25)</f>
        <v>0</v>
      </c>
      <c r="FT26" s="86">
        <f>SUM(FT10:FT25)</f>
        <v>0</v>
      </c>
      <c r="FU26" s="86"/>
      <c r="FV26" s="86">
        <f>SUM(FV10:FV25)</f>
        <v>0</v>
      </c>
      <c r="FW26" s="86">
        <f>SUM(FW10:FW25)</f>
        <v>0</v>
      </c>
      <c r="FX26" s="86">
        <f t="shared" ref="FX26" si="133">SUM(FX10:FX25)</f>
        <v>0</v>
      </c>
      <c r="FY26" s="86">
        <f>SUM(FY10:FY25)</f>
        <v>0</v>
      </c>
      <c r="FZ26" s="86">
        <f>SUM(FZ10:FZ25)</f>
        <v>0</v>
      </c>
      <c r="GA26" s="86">
        <f>SUM(GA10:GA25)</f>
        <v>0</v>
      </c>
      <c r="GB26" s="86"/>
      <c r="GC26" s="86">
        <f>SUM(GC10:GC25)</f>
        <v>0</v>
      </c>
      <c r="GD26" s="86">
        <f>SUM(GD10:GD25)</f>
        <v>0</v>
      </c>
      <c r="GE26" s="86">
        <f t="shared" ref="GE26" si="134">SUM(GE10:GE25)</f>
        <v>0</v>
      </c>
      <c r="GF26" s="86">
        <f>SUM(GF10:GF25)</f>
        <v>0</v>
      </c>
      <c r="GG26" s="86">
        <f>SUM(GG10:GG25)</f>
        <v>0</v>
      </c>
      <c r="GH26" s="86">
        <f>SUM(GH10:GH25)</f>
        <v>0</v>
      </c>
      <c r="GI26" s="86"/>
      <c r="GJ26" s="86">
        <f>SUM(GJ10:GJ25)</f>
        <v>0</v>
      </c>
      <c r="GK26" s="86">
        <f>SUM(GK10:GK25)</f>
        <v>0</v>
      </c>
      <c r="GL26" s="86">
        <f t="shared" ref="GL26" si="135">SUM(GL10:GL25)</f>
        <v>0</v>
      </c>
      <c r="GM26" s="86">
        <f>SUM(GM10:GM25)</f>
        <v>0</v>
      </c>
      <c r="GN26" s="86">
        <f>SUM(GN10:GN25)</f>
        <v>0</v>
      </c>
      <c r="GO26" s="86">
        <f>SUM(GO10:GO25)</f>
        <v>0</v>
      </c>
      <c r="GP26" s="86"/>
      <c r="GQ26" s="86">
        <f>SUM(GQ10:GQ25)</f>
        <v>0</v>
      </c>
      <c r="GR26" s="86">
        <f>SUM(GR10:GR25)</f>
        <v>0</v>
      </c>
      <c r="GS26" s="86">
        <f t="shared" ref="GS26" si="136">SUM(GS10:GS25)</f>
        <v>0</v>
      </c>
      <c r="GT26" s="86">
        <f>SUM(GT10:GT25)</f>
        <v>0</v>
      </c>
      <c r="GU26" s="86">
        <f>SUM(GU10:GU25)</f>
        <v>0</v>
      </c>
      <c r="GV26" s="86">
        <f>SUM(GV10:GV25)</f>
        <v>0</v>
      </c>
      <c r="GW26" s="86"/>
      <c r="GX26" s="86">
        <f>SUM(GX10:GX25)</f>
        <v>0</v>
      </c>
      <c r="GY26" s="86">
        <f>SUM(GY10:GY25)</f>
        <v>0</v>
      </c>
      <c r="GZ26" s="86">
        <f t="shared" ref="GZ26" si="137">SUM(GZ10:GZ25)</f>
        <v>0</v>
      </c>
      <c r="HA26" s="86">
        <f>SUM(HA10:HA25)</f>
        <v>0</v>
      </c>
      <c r="HB26" s="86">
        <f>SUM(HB10:HB25)</f>
        <v>0</v>
      </c>
      <c r="HC26" s="86">
        <f>SUM(HC10:HC25)</f>
        <v>0</v>
      </c>
      <c r="HD26" s="86"/>
      <c r="HE26" s="86">
        <f>SUM(HE10:HE25)</f>
        <v>0</v>
      </c>
      <c r="HF26" s="86">
        <f>SUM(HF10:HF25)</f>
        <v>0</v>
      </c>
      <c r="HG26" s="86">
        <f t="shared" ref="HG26" si="138">SUM(HG10:HG25)</f>
        <v>0</v>
      </c>
      <c r="HH26" s="86">
        <f>SUM(HH10:HH25)</f>
        <v>0</v>
      </c>
      <c r="HI26" s="86">
        <f>SUM(HI10:HI25)</f>
        <v>0</v>
      </c>
      <c r="HJ26" s="86">
        <f>SUM(HJ10:HJ25)</f>
        <v>0</v>
      </c>
      <c r="HK26" s="86"/>
      <c r="HL26" s="86">
        <f>SUM(HL10:HL25)</f>
        <v>0</v>
      </c>
      <c r="HM26" s="86">
        <f>SUM(HM10:HM25)</f>
        <v>0</v>
      </c>
      <c r="HN26" s="86">
        <f t="shared" ref="HN26" si="139">SUM(HN10:HN25)</f>
        <v>0</v>
      </c>
      <c r="HO26" s="86">
        <f>SUM(HO10:HO25)</f>
        <v>0</v>
      </c>
      <c r="HP26" s="86">
        <f>SUM(HP10:HP25)</f>
        <v>0</v>
      </c>
      <c r="HQ26" s="86">
        <f>SUM(HQ10:HQ25)</f>
        <v>0</v>
      </c>
      <c r="HR26" s="86"/>
      <c r="HS26" s="86">
        <f>SUM(HS10:HS25)</f>
        <v>0</v>
      </c>
      <c r="HT26" s="86">
        <f>SUM(HT10:HT25)</f>
        <v>0</v>
      </c>
      <c r="HU26" s="86">
        <f t="shared" ref="HU26" si="140">SUM(HU10:HU25)</f>
        <v>0</v>
      </c>
      <c r="HV26" s="86">
        <f>SUM(HV10:HV25)</f>
        <v>0</v>
      </c>
      <c r="HW26" s="86">
        <f>SUM(HW10:HW25)</f>
        <v>0</v>
      </c>
      <c r="HX26" s="86">
        <f>SUM(HX10:HX25)</f>
        <v>0</v>
      </c>
      <c r="HY26" s="86"/>
      <c r="HZ26" s="86">
        <f>SUM(HZ10:HZ25)</f>
        <v>0</v>
      </c>
      <c r="IA26" s="86">
        <f>SUM(IA10:IA25)</f>
        <v>0</v>
      </c>
      <c r="IB26" s="86">
        <f t="shared" ref="IB26" si="141">SUM(IB10:IB25)</f>
        <v>0</v>
      </c>
      <c r="IC26" s="86">
        <f>SUM(IC10:IC25)</f>
        <v>0</v>
      </c>
      <c r="ID26" s="86">
        <f>SUM(ID10:ID25)</f>
        <v>0</v>
      </c>
      <c r="IE26" s="86">
        <f>SUM(IE10:IE25)</f>
        <v>0</v>
      </c>
      <c r="IF26" s="86"/>
      <c r="IG26" s="86">
        <f>SUM(IG10:IG25)</f>
        <v>0</v>
      </c>
      <c r="IH26" s="86">
        <f>SUM(IH10:IH25)</f>
        <v>0</v>
      </c>
      <c r="II26" s="86">
        <f t="shared" ref="II26" si="142">SUM(II10:II25)</f>
        <v>0</v>
      </c>
      <c r="IJ26" s="86">
        <f>SUM(IJ10:IJ25)</f>
        <v>0</v>
      </c>
      <c r="IK26" s="86">
        <f>SUM(IK10:IK25)</f>
        <v>0</v>
      </c>
      <c r="IL26" s="86">
        <f>SUM(IL10:IL25)</f>
        <v>0</v>
      </c>
      <c r="IM26" s="86"/>
      <c r="IN26" s="86">
        <f>SUM(IN10:IN25)</f>
        <v>0</v>
      </c>
      <c r="IO26" s="86">
        <f>SUM(IO10:IO25)</f>
        <v>0</v>
      </c>
      <c r="IP26" s="86">
        <f t="shared" ref="IP26" si="143">SUM(IP10:IP25)</f>
        <v>0</v>
      </c>
      <c r="IQ26" s="86">
        <f>SUM(IQ10:IQ25)</f>
        <v>0</v>
      </c>
      <c r="IR26" s="86">
        <f>SUM(IR10:IR25)</f>
        <v>0</v>
      </c>
      <c r="IS26" s="86">
        <f>SUM(IS10:IS25)</f>
        <v>0</v>
      </c>
      <c r="IT26" s="86"/>
    </row>
    <row r="27" spans="1:254" ht="18" customHeight="1">
      <c r="A27" s="92" t="s">
        <v>300</v>
      </c>
      <c r="B27" s="58" t="s">
        <v>23</v>
      </c>
      <c r="C27" s="90">
        <f>COUNTIFS('Time Calc'!$J$8:$J$294,'Daily MP &amp; Time Status'!$B27,'Time Calc'!O$8:O$294,"&gt;0")-D27</f>
        <v>2</v>
      </c>
      <c r="D27" s="90">
        <f>COUNTIFS('Time Calc'!$J$8:$J$294,'Daily MP &amp; Time Status'!$B27,'Time Calc'!$G$8:$G$294,D$9,'Time Calc'!O$8:O$294,"&gt;0")</f>
        <v>0</v>
      </c>
      <c r="E27" s="90">
        <f t="shared" ref="E27:E45" si="144">SUM(C27:D27)</f>
        <v>2</v>
      </c>
      <c r="F27" s="89">
        <f>COUNTIFS('Time Calc'!$J$8:$J$294,'Daily MP &amp; Time Status'!$B27,'Time Calc'!S$8:S$294,"&gt;0")</f>
        <v>2</v>
      </c>
      <c r="G27" s="89">
        <f>COUNTIFS('Time Calc'!$J$8:$J$294,'Daily MP &amp; Time Status'!$B27,'Time Calc'!T$8:T$294,"&gt;0")</f>
        <v>0</v>
      </c>
      <c r="H27" s="89">
        <f t="shared" ref="H27:H45" si="145">SUM(F27:G27)</f>
        <v>2</v>
      </c>
      <c r="I27" s="89"/>
      <c r="J27" s="90">
        <f>COUNTIFS('Time Calc'!$J$8:$J$294,'Daily MP &amp; Time Status'!$B27,'Time Calc'!V$8:V$294,"&gt;0")-K27</f>
        <v>2</v>
      </c>
      <c r="K27" s="90">
        <f>COUNTIFS('Time Calc'!$J$8:$J$294,'Daily MP &amp; Time Status'!$B27,'Time Calc'!$G$8:$G$294,K$9,'Time Calc'!V$8:V$294,"&gt;0")</f>
        <v>0</v>
      </c>
      <c r="L27" s="90">
        <f t="shared" ref="L27:L45" si="146">SUM(J27:K27)</f>
        <v>2</v>
      </c>
      <c r="M27" s="89">
        <f>COUNTIFS('Time Calc'!$J$8:$J$294,'Daily MP &amp; Time Status'!$B27,'Time Calc'!Z$8:Z$294,"&gt;0")</f>
        <v>2</v>
      </c>
      <c r="N27" s="89">
        <f>COUNTIFS('Time Calc'!$J$8:$J$294,'Daily MP &amp; Time Status'!$B27,'Time Calc'!AA$8:AA$294,"&gt;0")</f>
        <v>0</v>
      </c>
      <c r="O27" s="89">
        <f t="shared" ref="O27:O45" si="147">SUM(M27:N27)</f>
        <v>2</v>
      </c>
      <c r="P27" s="89"/>
      <c r="Q27" s="90">
        <f>COUNTIFS('Time Calc'!$J$8:$J$294,'Daily MP &amp; Time Status'!$B27,'Time Calc'!AC$8:AC$294,"&gt;0")-R27</f>
        <v>2</v>
      </c>
      <c r="R27" s="90">
        <f>COUNTIFS('Time Calc'!$J$8:$J$294,'Daily MP &amp; Time Status'!$B27,'Time Calc'!$G$8:$G$294,R$9,'Time Calc'!AC$8:AC$294,"&gt;0")</f>
        <v>0</v>
      </c>
      <c r="S27" s="90">
        <f t="shared" ref="S27:S45" si="148">SUM(Q27:R27)</f>
        <v>2</v>
      </c>
      <c r="T27" s="89">
        <f>COUNTIFS('Time Calc'!$J$8:$J$294,'Daily MP &amp; Time Status'!$B27,'Time Calc'!AG$8:AG$294,"&gt;0")</f>
        <v>2</v>
      </c>
      <c r="U27" s="89">
        <f>COUNTIFS('Time Calc'!$J$8:$J$294,'Daily MP &amp; Time Status'!$B27,'Time Calc'!AH$8:AH$294,"&gt;0")</f>
        <v>0</v>
      </c>
      <c r="V27" s="89">
        <f t="shared" ref="V27:V45" si="149">SUM(T27:U27)</f>
        <v>2</v>
      </c>
      <c r="W27" s="89"/>
      <c r="X27" s="90">
        <f>COUNTIFS('Time Calc'!$J$8:$J$294,'Daily MP &amp; Time Status'!$B27,'Time Calc'!AJ$8:AJ$294,"&gt;0")-Y27</f>
        <v>2</v>
      </c>
      <c r="Y27" s="90">
        <f>COUNTIFS('Time Calc'!$J$8:$J$294,'Daily MP &amp; Time Status'!$B27,'Time Calc'!$G$8:$G$294,Y$9,'Time Calc'!AJ$8:AJ$294,"&gt;0")</f>
        <v>0</v>
      </c>
      <c r="Z27" s="90">
        <f t="shared" ref="Z27:Z45" si="150">SUM(X27:Y27)</f>
        <v>2</v>
      </c>
      <c r="AA27" s="89">
        <f>COUNTIFS('Time Calc'!$J$8:$J$294,'Daily MP &amp; Time Status'!$B27,'Time Calc'!AN$8:AN$294,"&gt;0")</f>
        <v>2</v>
      </c>
      <c r="AB27" s="89">
        <f>COUNTIFS('Time Calc'!$J$8:$J$294,'Daily MP &amp; Time Status'!$B27,'Time Calc'!AO$8:AO$294,"&gt;0")</f>
        <v>0</v>
      </c>
      <c r="AC27" s="89">
        <f t="shared" ref="AC27:AC45" si="151">SUM(AA27:AB27)</f>
        <v>2</v>
      </c>
      <c r="AD27" s="89"/>
      <c r="AE27" s="90">
        <f>COUNTIFS('Time Calc'!$J$8:$J$294,'Daily MP &amp; Time Status'!$B27,'Time Calc'!AQ$8:AQ$294,"&gt;0")-AF27</f>
        <v>2</v>
      </c>
      <c r="AF27" s="90">
        <f>COUNTIFS('Time Calc'!$J$8:$J$294,'Daily MP &amp; Time Status'!$B27,'Time Calc'!$G$8:$G$294,AF$9,'Time Calc'!AQ$8:AQ$294,"&gt;0")</f>
        <v>0</v>
      </c>
      <c r="AG27" s="90">
        <f t="shared" ref="AG27:AG45" si="152">SUM(AE27:AF27)</f>
        <v>2</v>
      </c>
      <c r="AH27" s="89">
        <f>COUNTIFS('Time Calc'!$J$8:$J$294,'Daily MP &amp; Time Status'!$B27,'Time Calc'!AU$8:AU$294,"&gt;0")</f>
        <v>2</v>
      </c>
      <c r="AI27" s="89">
        <f>COUNTIFS('Time Calc'!$J$8:$J$294,'Daily MP &amp; Time Status'!$B27,'Time Calc'!AV$8:AV$294,"&gt;0")</f>
        <v>2</v>
      </c>
      <c r="AJ27" s="89">
        <f t="shared" ref="AJ27:AJ45" si="153">SUM(AH27:AI27)</f>
        <v>4</v>
      </c>
      <c r="AK27" s="89"/>
      <c r="AL27" s="90">
        <f>COUNTIFS('Time Calc'!$J$8:$J$294,'Daily MP &amp; Time Status'!$B27,'Time Calc'!AX$8:AX$294,"&gt;0")-AM27</f>
        <v>2</v>
      </c>
      <c r="AM27" s="90">
        <f>COUNTIFS('Time Calc'!$J$8:$J$294,'Daily MP &amp; Time Status'!$B27,'Time Calc'!$G$8:$G$294,AM$9,'Time Calc'!AX$8:AX$294,"&gt;0")</f>
        <v>0</v>
      </c>
      <c r="AN27" s="90">
        <f t="shared" ref="AN27:AN45" si="154">SUM(AL27:AM27)</f>
        <v>2</v>
      </c>
      <c r="AO27" s="89">
        <f>COUNTIFS('Time Calc'!$J$8:$J$294,'Daily MP &amp; Time Status'!$B27,'Time Calc'!BB$8:BB$294,"&gt;0")</f>
        <v>0</v>
      </c>
      <c r="AP27" s="89">
        <f>COUNTIFS('Time Calc'!$J$8:$J$294,'Daily MP &amp; Time Status'!$B27,'Time Calc'!BC$8:BC$294,"&gt;0")</f>
        <v>2</v>
      </c>
      <c r="AQ27" s="89">
        <f t="shared" ref="AQ27:AQ45" si="155">SUM(AO27:AP27)</f>
        <v>2</v>
      </c>
      <c r="AR27" s="89"/>
      <c r="AS27" s="90">
        <f>COUNTIFS('Time Calc'!$J$8:$J$294,'Daily MP &amp; Time Status'!$B27,'Time Calc'!BE$8:BE$294,"&gt;0")-AT27</f>
        <v>2</v>
      </c>
      <c r="AT27" s="90">
        <f>COUNTIFS('Time Calc'!$J$8:$J$294,'Daily MP &amp; Time Status'!$B27,'Time Calc'!$G$8:$G$294,AT$9,'Time Calc'!BE$8:BE$294,"&gt;0")</f>
        <v>0</v>
      </c>
      <c r="AU27" s="90">
        <f t="shared" ref="AU27:AU45" si="156">SUM(AS27:AT27)</f>
        <v>2</v>
      </c>
      <c r="AV27" s="89">
        <f>COUNTIFS('Time Calc'!$J$8:$J$294,'Daily MP &amp; Time Status'!$B27,'Time Calc'!BI$8:BI$294,"&gt;0")</f>
        <v>2</v>
      </c>
      <c r="AW27" s="89">
        <f>COUNTIFS('Time Calc'!$J$8:$J$294,'Daily MP &amp; Time Status'!$B27,'Time Calc'!BJ$8:BJ$294,"&gt;0")</f>
        <v>0</v>
      </c>
      <c r="AX27" s="89">
        <f t="shared" ref="AX27:AX45" si="157">SUM(AV27:AW27)</f>
        <v>2</v>
      </c>
      <c r="AY27" s="89"/>
      <c r="AZ27" s="90">
        <f>COUNTIFS('Time Calc'!$J$8:$J$294,'Daily MP &amp; Time Status'!$B27,'Time Calc'!BL$8:BL$294,"&gt;0")-BA27</f>
        <v>2</v>
      </c>
      <c r="BA27" s="90">
        <f>COUNTIFS('Time Calc'!$J$8:$J$294,'Daily MP &amp; Time Status'!$B27,'Time Calc'!$G$8:$G$294,BA$9,'Time Calc'!BL$8:BL$294,"&gt;0")</f>
        <v>0</v>
      </c>
      <c r="BB27" s="90">
        <f t="shared" ref="BB27:BB45" si="158">SUM(AZ27:BA27)</f>
        <v>2</v>
      </c>
      <c r="BC27" s="89">
        <f>COUNTIFS('Time Calc'!$J$8:$J$294,'Daily MP &amp; Time Status'!$B27,'Time Calc'!BP$8:BP$294,"&gt;0")</f>
        <v>2</v>
      </c>
      <c r="BD27" s="89">
        <f>COUNTIFS('Time Calc'!$J$8:$J$294,'Daily MP &amp; Time Status'!$B27,'Time Calc'!BQ$8:BQ$294,"&gt;0")</f>
        <v>0</v>
      </c>
      <c r="BE27" s="89">
        <f t="shared" ref="BE27:BE45" si="159">SUM(BC27:BD27)</f>
        <v>2</v>
      </c>
      <c r="BF27" s="89"/>
      <c r="BG27" s="90">
        <f>COUNTIFS('Time Calc'!$J$8:$J$294,'Daily MP &amp; Time Status'!$B27,'Time Calc'!BS$8:BS$294,"&gt;0")-BH27</f>
        <v>2</v>
      </c>
      <c r="BH27" s="90">
        <f>COUNTIFS('Time Calc'!$J$8:$J$294,'Daily MP &amp; Time Status'!$B27,'Time Calc'!$G$8:$G$294,BH$9,'Time Calc'!BS$8:BS$294,"&gt;0")</f>
        <v>0</v>
      </c>
      <c r="BI27" s="90">
        <f t="shared" ref="BI27:BI45" si="160">SUM(BG27:BH27)</f>
        <v>2</v>
      </c>
      <c r="BJ27" s="89">
        <f>COUNTIFS('Time Calc'!$J$8:$J$294,'Daily MP &amp; Time Status'!$B27,'Time Calc'!BW$8:BW$294,"&gt;0")</f>
        <v>2</v>
      </c>
      <c r="BK27" s="89">
        <f>COUNTIFS('Time Calc'!$J$8:$J$294,'Daily MP &amp; Time Status'!$B27,'Time Calc'!BX$8:BX$294,"&gt;0")</f>
        <v>0</v>
      </c>
      <c r="BL27" s="89">
        <f t="shared" ref="BL27:BL45" si="161">SUM(BJ27:BK27)</f>
        <v>2</v>
      </c>
      <c r="BM27" s="89"/>
      <c r="BN27" s="90">
        <f>COUNTIFS('Time Calc'!$J$8:$J$294,'Daily MP &amp; Time Status'!$B27,'Time Calc'!BZ$8:BZ$294,"&gt;0")-BO27</f>
        <v>2</v>
      </c>
      <c r="BO27" s="90">
        <f>COUNTIFS('Time Calc'!$J$8:$J$294,'Daily MP &amp; Time Status'!$B27,'Time Calc'!$G$8:$G$294,BO$9,'Time Calc'!BZ$8:BZ$294,"&gt;0")</f>
        <v>0</v>
      </c>
      <c r="BP27" s="90">
        <f t="shared" ref="BP27:BP45" si="162">SUM(BN27:BO27)</f>
        <v>2</v>
      </c>
      <c r="BQ27" s="89">
        <f>COUNTIFS('Time Calc'!$J$8:$J$294,'Daily MP &amp; Time Status'!$B27,'Time Calc'!CD$8:CD$294,"&gt;0")</f>
        <v>2</v>
      </c>
      <c r="BR27" s="89">
        <f>COUNTIFS('Time Calc'!$J$8:$J$294,'Daily MP &amp; Time Status'!$B27,'Time Calc'!CE$8:CE$294,"&gt;0")</f>
        <v>0</v>
      </c>
      <c r="BS27" s="89">
        <f t="shared" ref="BS27:BS45" si="163">SUM(BQ27:BR27)</f>
        <v>2</v>
      </c>
      <c r="BT27" s="89"/>
      <c r="BU27" s="90">
        <f>COUNTIFS('Time Calc'!$J$8:$J$294,'Daily MP &amp; Time Status'!$B27,'Time Calc'!CG$8:CG$294,"&gt;0")-BV27</f>
        <v>2</v>
      </c>
      <c r="BV27" s="90">
        <f>COUNTIFS('Time Calc'!$J$8:$J$294,'Daily MP &amp; Time Status'!$B27,'Time Calc'!$G$8:$G$294,BV$9,'Time Calc'!CG$8:CG$294,"&gt;0")</f>
        <v>0</v>
      </c>
      <c r="BW27" s="90">
        <f t="shared" ref="BW27:BW45" si="164">SUM(BU27:BV27)</f>
        <v>2</v>
      </c>
      <c r="BX27" s="89">
        <f>COUNTIFS('Time Calc'!$J$8:$J$294,'Daily MP &amp; Time Status'!$B27,'Time Calc'!CK$8:CK$294,"&gt;0")</f>
        <v>2</v>
      </c>
      <c r="BY27" s="89">
        <f>COUNTIFS('Time Calc'!$J$8:$J$294,'Daily MP &amp; Time Status'!$B27,'Time Calc'!CL$8:CL$294,"&gt;0")</f>
        <v>0</v>
      </c>
      <c r="BZ27" s="89">
        <f t="shared" ref="BZ27:BZ45" si="165">SUM(BX27:BY27)</f>
        <v>2</v>
      </c>
      <c r="CA27" s="89"/>
      <c r="CB27" s="90">
        <f>COUNTIFS('Time Calc'!$J$8:$J$294,'Daily MP &amp; Time Status'!$B27,'Time Calc'!CN$8:CN$294,"&gt;0")-CC27</f>
        <v>2</v>
      </c>
      <c r="CC27" s="90">
        <f>COUNTIFS('Time Calc'!$J$8:$J$294,'Daily MP &amp; Time Status'!$B27,'Time Calc'!$G$8:$G$294,CC$9,'Time Calc'!CN$8:CN$294,"&gt;0")</f>
        <v>0</v>
      </c>
      <c r="CD27" s="90">
        <f t="shared" ref="CD27:CD45" si="166">SUM(CB27:CC27)</f>
        <v>2</v>
      </c>
      <c r="CE27" s="89">
        <f>COUNTIFS('Time Calc'!$J$8:$J$294,'Daily MP &amp; Time Status'!$B27,'Time Calc'!CR$8:CR$294,"&gt;0")</f>
        <v>2</v>
      </c>
      <c r="CF27" s="89">
        <f>COUNTIFS('Time Calc'!$J$8:$J$294,'Daily MP &amp; Time Status'!$B27,'Time Calc'!CS$8:CS$294,"&gt;0")</f>
        <v>2</v>
      </c>
      <c r="CG27" s="89">
        <f t="shared" ref="CG27:CG45" si="167">SUM(CE27:CF27)</f>
        <v>4</v>
      </c>
      <c r="CH27" s="89"/>
      <c r="CI27" s="90">
        <f>COUNTIFS('Time Calc'!$J$8:$J$294,'Daily MP &amp; Time Status'!$B27,'Time Calc'!CU$8:CU$294,"&gt;0")-CJ27</f>
        <v>2</v>
      </c>
      <c r="CJ27" s="90">
        <f>COUNTIFS('Time Calc'!$J$8:$J$294,'Daily MP &amp; Time Status'!$B27,'Time Calc'!$G$8:$G$294,CJ$9,'Time Calc'!CU$8:CU$294,"&gt;0")</f>
        <v>0</v>
      </c>
      <c r="CK27" s="90">
        <f t="shared" ref="CK27:CK45" si="168">SUM(CI27:CJ27)</f>
        <v>2</v>
      </c>
      <c r="CL27" s="89">
        <f>COUNTIFS('Time Calc'!$J$8:$J$294,'Daily MP &amp; Time Status'!$B27,'Time Calc'!CY$8:CY$294,"&gt;0")</f>
        <v>0</v>
      </c>
      <c r="CM27" s="89">
        <f>COUNTIFS('Time Calc'!$J$8:$J$294,'Daily MP &amp; Time Status'!$B27,'Time Calc'!CZ$8:CZ$294,"&gt;0")</f>
        <v>2</v>
      </c>
      <c r="CN27" s="89">
        <f t="shared" ref="CN27:CN45" si="169">SUM(CL27:CM27)</f>
        <v>2</v>
      </c>
      <c r="CO27" s="89"/>
      <c r="CP27" s="90">
        <f>COUNTIFS('Time Calc'!$J$8:$J$294,'Daily MP &amp; Time Status'!$B27,'Time Calc'!DB$8:DB$294,"&gt;0")-CQ27</f>
        <v>2</v>
      </c>
      <c r="CQ27" s="90">
        <f>COUNTIFS('Time Calc'!$J$8:$J$294,'Daily MP &amp; Time Status'!$B27,'Time Calc'!$G$8:$G$294,CQ$9,'Time Calc'!DB$8:DB$294,"&gt;0")</f>
        <v>0</v>
      </c>
      <c r="CR27" s="90">
        <f t="shared" ref="CR27:CR45" si="170">SUM(CP27:CQ27)</f>
        <v>2</v>
      </c>
      <c r="CS27" s="89">
        <f>COUNTIFS('Time Calc'!$J$8:$J$294,'Daily MP &amp; Time Status'!$B27,'Time Calc'!DF$8:DF$294,"&gt;0")</f>
        <v>2</v>
      </c>
      <c r="CT27" s="89">
        <f>COUNTIFS('Time Calc'!$J$8:$J$294,'Daily MP &amp; Time Status'!$B27,'Time Calc'!DG$8:DG$294,"&gt;0")</f>
        <v>0</v>
      </c>
      <c r="CU27" s="89">
        <f t="shared" ref="CU27:CU45" si="171">SUM(CS27:CT27)</f>
        <v>2</v>
      </c>
      <c r="CV27" s="89"/>
      <c r="CW27" s="90">
        <f>COUNTIFS('Time Calc'!$J$8:$J$294,'Daily MP &amp; Time Status'!$B27,'Time Calc'!DI$8:DI$294,"&gt;0")-CX27</f>
        <v>2</v>
      </c>
      <c r="CX27" s="90">
        <f>COUNTIFS('Time Calc'!$J$8:$J$294,'Daily MP &amp; Time Status'!$B27,'Time Calc'!$G$8:$G$294,CX$9,'Time Calc'!DI$8:DI$294,"&gt;0")</f>
        <v>0</v>
      </c>
      <c r="CY27" s="90">
        <f t="shared" ref="CY27:CY45" si="172">SUM(CW27:CX27)</f>
        <v>2</v>
      </c>
      <c r="CZ27" s="89">
        <f>COUNTIFS('Time Calc'!$J$8:$J$294,'Daily MP &amp; Time Status'!$B27,'Time Calc'!DM$8:DM$294,"&gt;0")</f>
        <v>2</v>
      </c>
      <c r="DA27" s="89">
        <f>COUNTIFS('Time Calc'!$J$8:$J$294,'Daily MP &amp; Time Status'!$B27,'Time Calc'!DN$8:DN$294,"&gt;0")</f>
        <v>0</v>
      </c>
      <c r="DB27" s="89">
        <f t="shared" ref="DB27:DB45" si="173">SUM(CZ27:DA27)</f>
        <v>2</v>
      </c>
      <c r="DC27" s="89"/>
      <c r="DD27" s="90">
        <f>COUNTIFS('Time Calc'!$J$8:$J$294,'Daily MP &amp; Time Status'!$B27,'Time Calc'!DP$8:DP$294,"&gt;0")-DE27</f>
        <v>2</v>
      </c>
      <c r="DE27" s="90">
        <f>COUNTIFS('Time Calc'!$J$8:$J$294,'Daily MP &amp; Time Status'!$B27,'Time Calc'!$G$8:$G$294,DE$9,'Time Calc'!DP$8:DP$294,"&gt;0")</f>
        <v>0</v>
      </c>
      <c r="DF27" s="90">
        <f t="shared" ref="DF27:DF45" si="174">SUM(DD27:DE27)</f>
        <v>2</v>
      </c>
      <c r="DG27" s="89">
        <f>COUNTIFS('Time Calc'!$J$8:$J$294,'Daily MP &amp; Time Status'!$B27,'Time Calc'!DT$8:DT$294,"&gt;0")</f>
        <v>2</v>
      </c>
      <c r="DH27" s="89">
        <f>COUNTIFS('Time Calc'!$J$8:$J$294,'Daily MP &amp; Time Status'!$B27,'Time Calc'!DU$8:DU$294,"&gt;0")</f>
        <v>0</v>
      </c>
      <c r="DI27" s="89">
        <f t="shared" ref="DI27:DI45" si="175">SUM(DG27:DH27)</f>
        <v>2</v>
      </c>
      <c r="DJ27" s="89"/>
      <c r="DK27" s="90">
        <f>COUNTIFS('Time Calc'!$J$8:$J$294,'Daily MP &amp; Time Status'!$B27,'Time Calc'!DW$8:DW$294,"&gt;0")-DL27</f>
        <v>2</v>
      </c>
      <c r="DL27" s="90">
        <f>COUNTIFS('Time Calc'!$J$8:$J$294,'Daily MP &amp; Time Status'!$B27,'Time Calc'!$G$8:$G$294,DL$9,'Time Calc'!DW$8:DW$294,"&gt;0")</f>
        <v>0</v>
      </c>
      <c r="DM27" s="90">
        <f t="shared" ref="DM27:DM45" si="176">SUM(DK27:DL27)</f>
        <v>2</v>
      </c>
      <c r="DN27" s="89">
        <f>COUNTIFS('Time Calc'!$J$8:$J$294,'Daily MP &amp; Time Status'!$B27,'Time Calc'!EA$8:EA$294,"&gt;0")</f>
        <v>2</v>
      </c>
      <c r="DO27" s="89">
        <f>COUNTIFS('Time Calc'!$J$8:$J$294,'Daily MP &amp; Time Status'!$B27,'Time Calc'!EB$8:EB$294,"&gt;0")</f>
        <v>0</v>
      </c>
      <c r="DP27" s="89">
        <f t="shared" ref="DP27:DP45" si="177">SUM(DN27:DO27)</f>
        <v>2</v>
      </c>
      <c r="DQ27" s="89"/>
      <c r="DR27" s="90">
        <f>COUNTIFS('Time Calc'!$J$8:$J$294,'Daily MP &amp; Time Status'!$B27,'Time Calc'!ED$8:ED$294,"&gt;0")-DS27</f>
        <v>2</v>
      </c>
      <c r="DS27" s="90">
        <f>COUNTIFS('Time Calc'!$J$8:$J$294,'Daily MP &amp; Time Status'!$B27,'Time Calc'!$G$8:$G$294,DS$9,'Time Calc'!ED$8:ED$294,"&gt;0")</f>
        <v>0</v>
      </c>
      <c r="DT27" s="90">
        <f t="shared" ref="DT27:DT45" si="178">SUM(DR27:DS27)</f>
        <v>2</v>
      </c>
      <c r="DU27" s="89">
        <f>COUNTIFS('Time Calc'!$J$8:$J$294,'Daily MP &amp; Time Status'!$B27,'Time Calc'!EH$8:EH$294,"&gt;0")</f>
        <v>2</v>
      </c>
      <c r="DV27" s="89">
        <f>COUNTIFS('Time Calc'!$J$8:$J$294,'Daily MP &amp; Time Status'!$B27,'Time Calc'!EI$8:EI$294,"&gt;0")</f>
        <v>0</v>
      </c>
      <c r="DW27" s="89">
        <f t="shared" ref="DW27:DW45" si="179">SUM(DU27:DV27)</f>
        <v>2</v>
      </c>
      <c r="DX27" s="89"/>
      <c r="DY27" s="90">
        <f>COUNTIFS('Time Calc'!$J$8:$J$294,'Daily MP &amp; Time Status'!$B27,'Time Calc'!EK$8:EK$294,"&gt;0")-DZ27</f>
        <v>2</v>
      </c>
      <c r="DZ27" s="90">
        <f>COUNTIFS('Time Calc'!$J$8:$J$294,'Daily MP &amp; Time Status'!$B27,'Time Calc'!$G$8:$G$294,DZ$9,'Time Calc'!EK$8:EK$294,"&gt;0")</f>
        <v>0</v>
      </c>
      <c r="EA27" s="90">
        <f t="shared" ref="EA27:EA45" si="180">SUM(DY27:DZ27)</f>
        <v>2</v>
      </c>
      <c r="EB27" s="89">
        <f>COUNTIFS('Time Calc'!$J$8:$J$294,'Daily MP &amp; Time Status'!$B27,'Time Calc'!EO$8:EO$294,"&gt;0")</f>
        <v>3</v>
      </c>
      <c r="EC27" s="89">
        <f>COUNTIFS('Time Calc'!$J$8:$J$294,'Daily MP &amp; Time Status'!$B27,'Time Calc'!EP$8:EP$294,"&gt;0")</f>
        <v>3</v>
      </c>
      <c r="ED27" s="89">
        <f t="shared" ref="ED27:ED45" si="181">SUM(EB27:EC27)</f>
        <v>6</v>
      </c>
      <c r="EE27" s="89"/>
      <c r="EF27" s="90">
        <f>COUNTIFS('Time Calc'!$J$8:$J$294,'Daily MP &amp; Time Status'!$B27,'Time Calc'!ER$8:ER$294,"&gt;0")-EG27</f>
        <v>0</v>
      </c>
      <c r="EG27" s="90">
        <f>COUNTIFS('Time Calc'!$J$8:$J$294,'Daily MP &amp; Time Status'!$B27,'Time Calc'!$G$8:$G$294,EG$9,'Time Calc'!ER$8:ER$294,"&gt;0")</f>
        <v>0</v>
      </c>
      <c r="EH27" s="90">
        <f t="shared" ref="EH27:EH45" si="182">SUM(EF27:EG27)</f>
        <v>0</v>
      </c>
      <c r="EI27" s="89">
        <f>COUNTIFS('Time Calc'!$J$8:$J$294,'Daily MP &amp; Time Status'!$B27,'Time Calc'!EV$8:EV$294,"&gt;0")</f>
        <v>0</v>
      </c>
      <c r="EJ27" s="89">
        <f>COUNTIFS('Time Calc'!$J$8:$J$294,'Daily MP &amp; Time Status'!$B27,'Time Calc'!EW$8:EW$294,"&gt;0")</f>
        <v>0</v>
      </c>
      <c r="EK27" s="89">
        <f t="shared" ref="EK27:EK45" si="183">SUM(EI27:EJ27)</f>
        <v>0</v>
      </c>
      <c r="EL27" s="89"/>
      <c r="EM27" s="90">
        <f>COUNTIFS('Time Calc'!$J$8:$J$294,'Daily MP &amp; Time Status'!$B27,'Time Calc'!EY$8:EY$294,"&gt;0")-EN27</f>
        <v>2</v>
      </c>
      <c r="EN27" s="90">
        <f>COUNTIFS('Time Calc'!$J$8:$J$294,'Daily MP &amp; Time Status'!$B27,'Time Calc'!$G$8:$G$294,EN$9,'Time Calc'!EY$8:EY$294,"&gt;0")</f>
        <v>0</v>
      </c>
      <c r="EO27" s="90">
        <f t="shared" ref="EO27:EO45" si="184">SUM(EM27:EN27)</f>
        <v>2</v>
      </c>
      <c r="EP27" s="89">
        <f>COUNTIFS('Time Calc'!$J$8:$J$294,'Daily MP &amp; Time Status'!$B27,'Time Calc'!FC$8:FC$294,"&gt;0")</f>
        <v>2</v>
      </c>
      <c r="EQ27" s="89">
        <f>COUNTIFS('Time Calc'!$J$8:$J$294,'Daily MP &amp; Time Status'!$B27,'Time Calc'!FD$8:FD$294,"&gt;0")</f>
        <v>0</v>
      </c>
      <c r="ER27" s="89">
        <f t="shared" ref="ER27:ER45" si="185">SUM(EP27:EQ27)</f>
        <v>2</v>
      </c>
      <c r="ES27" s="89"/>
      <c r="ET27" s="90">
        <f>COUNTIFS('Time Calc'!$J$8:$J$294,'Daily MP &amp; Time Status'!$B27,'Time Calc'!FF$8:FF$294,"&gt;0")-EU27</f>
        <v>2</v>
      </c>
      <c r="EU27" s="90">
        <f>COUNTIFS('Time Calc'!$J$8:$J$294,'Daily MP &amp; Time Status'!$B27,'Time Calc'!$G$8:$G$294,EU$9,'Time Calc'!FF$8:FF$294,"&gt;0")</f>
        <v>0</v>
      </c>
      <c r="EV27" s="90">
        <f t="shared" ref="EV27:EV45" si="186">SUM(ET27:EU27)</f>
        <v>2</v>
      </c>
      <c r="EW27" s="89">
        <f>COUNTIFS('Time Calc'!$J$8:$J$294,'Daily MP &amp; Time Status'!$B27,'Time Calc'!FJ$8:FJ$294,"&gt;0")</f>
        <v>0</v>
      </c>
      <c r="EX27" s="89">
        <f>COUNTIFS('Time Calc'!$J$8:$J$294,'Daily MP &amp; Time Status'!$B27,'Time Calc'!FK$8:FK$294,"&gt;0")</f>
        <v>0</v>
      </c>
      <c r="EY27" s="89">
        <f t="shared" ref="EY27:EY45" si="187">SUM(EW27:EX27)</f>
        <v>0</v>
      </c>
      <c r="EZ27" s="89"/>
      <c r="FA27" s="90">
        <f>COUNTIFS('Time Calc'!$J$8:$J$294,'Daily MP &amp; Time Status'!$B27,'Time Calc'!FM$8:FM$294,"&gt;0")-FB27</f>
        <v>0</v>
      </c>
      <c r="FB27" s="90">
        <f>COUNTIFS('Time Calc'!$J$8:$J$294,'Daily MP &amp; Time Status'!$B27,'Time Calc'!$G$8:$G$294,FB$9,'Time Calc'!FM$8:FM$294,"&gt;0")</f>
        <v>0</v>
      </c>
      <c r="FC27" s="90">
        <f t="shared" ref="FC27:FC45" si="188">SUM(FA27:FB27)</f>
        <v>0</v>
      </c>
      <c r="FD27" s="89">
        <f>COUNTIFS('Time Calc'!$J$8:$J$294,'Daily MP &amp; Time Status'!$B27,'Time Calc'!FQ$8:FQ$294,"&gt;0")</f>
        <v>0</v>
      </c>
      <c r="FE27" s="89">
        <f>COUNTIFS('Time Calc'!$J$8:$J$294,'Daily MP &amp; Time Status'!$B27,'Time Calc'!FR$8:FR$294,"&gt;0")</f>
        <v>0</v>
      </c>
      <c r="FF27" s="89">
        <f t="shared" ref="FF27:FF45" si="189">SUM(FD27:FE27)</f>
        <v>0</v>
      </c>
      <c r="FG27" s="89"/>
      <c r="FH27" s="90">
        <f>COUNTIFS('Time Calc'!$J$8:$J$294,'Daily MP &amp; Time Status'!$B27,'Time Calc'!FT$8:FT$294,"&gt;0")-FI27</f>
        <v>0</v>
      </c>
      <c r="FI27" s="90">
        <f>COUNTIFS('Time Calc'!$J$8:$J$294,'Daily MP &amp; Time Status'!$B27,'Time Calc'!$G$8:$G$294,FI$9,'Time Calc'!FT$8:FT$294,"&gt;0")</f>
        <v>0</v>
      </c>
      <c r="FJ27" s="90">
        <f t="shared" ref="FJ27:FJ45" si="190">SUM(FH27:FI27)</f>
        <v>0</v>
      </c>
      <c r="FK27" s="89">
        <f>COUNTIFS('Time Calc'!$J$8:$J$294,'Daily MP &amp; Time Status'!$B27,'Time Calc'!FX$8:FX$294,"&gt;0")</f>
        <v>0</v>
      </c>
      <c r="FL27" s="89">
        <f>COUNTIFS('Time Calc'!$J$8:$J$294,'Daily MP &amp; Time Status'!$B27,'Time Calc'!FY$8:FY$294,"&gt;0")</f>
        <v>0</v>
      </c>
      <c r="FM27" s="89">
        <f t="shared" ref="FM27:FM45" si="191">SUM(FK27:FL27)</f>
        <v>0</v>
      </c>
      <c r="FN27" s="89"/>
      <c r="FO27" s="90">
        <f>COUNTIFS('Time Calc'!$J$8:$J$294,'Daily MP &amp; Time Status'!$B27,'Time Calc'!GA$8:GA$294,"&gt;0")-FP27</f>
        <v>0</v>
      </c>
      <c r="FP27" s="90">
        <f>COUNTIFS('Time Calc'!$J$8:$J$294,'Daily MP &amp; Time Status'!$B27,'Time Calc'!$G$8:$G$294,FP$9,'Time Calc'!GA$8:GA$294,"&gt;0")</f>
        <v>0</v>
      </c>
      <c r="FQ27" s="90">
        <f t="shared" ref="FQ27:FQ45" si="192">SUM(FO27:FP27)</f>
        <v>0</v>
      </c>
      <c r="FR27" s="89">
        <f>COUNTIFS('Time Calc'!$J$8:$J$294,'Daily MP &amp; Time Status'!$B27,'Time Calc'!GE$8:GE$294,"&gt;0")</f>
        <v>0</v>
      </c>
      <c r="FS27" s="89">
        <f>COUNTIFS('Time Calc'!$J$8:$J$294,'Daily MP &amp; Time Status'!$B27,'Time Calc'!GF$8:GF$294,"&gt;0")</f>
        <v>0</v>
      </c>
      <c r="FT27" s="89">
        <f t="shared" ref="FT27:FT45" si="193">SUM(FR27:FS27)</f>
        <v>0</v>
      </c>
      <c r="FU27" s="89"/>
      <c r="FV27" s="90">
        <f>COUNTIFS('Time Calc'!$J$8:$J$294,'Daily MP &amp; Time Status'!$B27,'Time Calc'!GH$8:GH$294,"&gt;0")-FW27</f>
        <v>0</v>
      </c>
      <c r="FW27" s="90">
        <f>COUNTIFS('Time Calc'!$J$8:$J$294,'Daily MP &amp; Time Status'!$B27,'Time Calc'!$G$8:$G$294,FW$9,'Time Calc'!GH$8:GH$294,"&gt;0")</f>
        <v>0</v>
      </c>
      <c r="FX27" s="90">
        <f t="shared" ref="FX27:FX45" si="194">SUM(FV27:FW27)</f>
        <v>0</v>
      </c>
      <c r="FY27" s="89">
        <f>COUNTIFS('Time Calc'!$J$8:$J$294,'Daily MP &amp; Time Status'!$B27,'Time Calc'!GL$8:GL$294,"&gt;0")</f>
        <v>0</v>
      </c>
      <c r="FZ27" s="89">
        <f>COUNTIFS('Time Calc'!$J$8:$J$294,'Daily MP &amp; Time Status'!$B27,'Time Calc'!GM$8:GM$294,"&gt;0")</f>
        <v>0</v>
      </c>
      <c r="GA27" s="89">
        <f t="shared" ref="GA27:GA45" si="195">SUM(FY27:FZ27)</f>
        <v>0</v>
      </c>
      <c r="GB27" s="89"/>
      <c r="GC27" s="90">
        <f>COUNTIFS('Time Calc'!$J$8:$J$294,'Daily MP &amp; Time Status'!$B27,'Time Calc'!GO$8:GO$294,"&gt;0")-GD27</f>
        <v>0</v>
      </c>
      <c r="GD27" s="90">
        <f>COUNTIFS('Time Calc'!$J$8:$J$294,'Daily MP &amp; Time Status'!$B27,'Time Calc'!$G$8:$G$294,GD$9,'Time Calc'!GO$8:GO$294,"&gt;0")</f>
        <v>0</v>
      </c>
      <c r="GE27" s="90">
        <f t="shared" ref="GE27:GE45" si="196">SUM(GC27:GD27)</f>
        <v>0</v>
      </c>
      <c r="GF27" s="89">
        <f>COUNTIFS('Time Calc'!$J$8:$J$294,'Daily MP &amp; Time Status'!$B27,'Time Calc'!GS$8:GS$294,"&gt;0")</f>
        <v>0</v>
      </c>
      <c r="GG27" s="89">
        <f>COUNTIFS('Time Calc'!$J$8:$J$294,'Daily MP &amp; Time Status'!$B27,'Time Calc'!GT$8:GT$294,"&gt;0")</f>
        <v>0</v>
      </c>
      <c r="GH27" s="89">
        <f t="shared" ref="GH27:GH45" si="197">SUM(GF27:GG27)</f>
        <v>0</v>
      </c>
      <c r="GI27" s="89"/>
      <c r="GJ27" s="90">
        <f>COUNTIFS('Time Calc'!$J$8:$J$294,'Daily MP &amp; Time Status'!$B27,'Time Calc'!GV$8:GV$294,"&gt;0")-GK27</f>
        <v>0</v>
      </c>
      <c r="GK27" s="90">
        <f>COUNTIFS('Time Calc'!$J$8:$J$294,'Daily MP &amp; Time Status'!$B27,'Time Calc'!$G$8:$G$294,GK$9,'Time Calc'!GV$8:GV$294,"&gt;0")</f>
        <v>0</v>
      </c>
      <c r="GL27" s="90">
        <f t="shared" ref="GL27:GL45" si="198">SUM(GJ27:GK27)</f>
        <v>0</v>
      </c>
      <c r="GM27" s="89">
        <f>COUNTIFS('Time Calc'!$J$8:$J$294,'Daily MP &amp; Time Status'!$B27,'Time Calc'!GZ$8:GZ$294,"&gt;0")</f>
        <v>0</v>
      </c>
      <c r="GN27" s="89">
        <f>COUNTIFS('Time Calc'!$J$8:$J$294,'Daily MP &amp; Time Status'!$B27,'Time Calc'!HA$8:HA$294,"&gt;0")</f>
        <v>0</v>
      </c>
      <c r="GO27" s="89">
        <f t="shared" ref="GO27:GO45" si="199">SUM(GM27:GN27)</f>
        <v>0</v>
      </c>
      <c r="GP27" s="89"/>
      <c r="GQ27" s="90">
        <f>COUNTIFS('Time Calc'!$J$8:$J$294,'Daily MP &amp; Time Status'!$B27,'Time Calc'!HC$8:HC$294,"&gt;0")-GR27</f>
        <v>0</v>
      </c>
      <c r="GR27" s="90">
        <f>COUNTIFS('Time Calc'!$J$8:$J$294,'Daily MP &amp; Time Status'!$B27,'Time Calc'!$G$8:$G$294,GR$9,'Time Calc'!HC$8:HC$294,"&gt;0")</f>
        <v>0</v>
      </c>
      <c r="GS27" s="90">
        <f t="shared" ref="GS27:GS45" si="200">SUM(GQ27:GR27)</f>
        <v>0</v>
      </c>
      <c r="GT27" s="89">
        <f>COUNTIFS('Time Calc'!$J$8:$J$294,'Daily MP &amp; Time Status'!$B27,'Time Calc'!HG$8:HG$294,"&gt;0")</f>
        <v>0</v>
      </c>
      <c r="GU27" s="89">
        <f>COUNTIFS('Time Calc'!$J$8:$J$294,'Daily MP &amp; Time Status'!$B27,'Time Calc'!HH$8:HH$294,"&gt;0")</f>
        <v>0</v>
      </c>
      <c r="GV27" s="89">
        <f t="shared" ref="GV27:GV45" si="201">SUM(GT27:GU27)</f>
        <v>0</v>
      </c>
      <c r="GW27" s="89"/>
      <c r="GX27" s="90">
        <f>COUNTIFS('Time Calc'!$J$8:$J$294,'Daily MP &amp; Time Status'!$B27,'Time Calc'!HJ$8:HJ$294,"&gt;0")-GY27</f>
        <v>0</v>
      </c>
      <c r="GY27" s="90">
        <f>COUNTIFS('Time Calc'!$J$8:$J$294,'Daily MP &amp; Time Status'!$B27,'Time Calc'!$G$8:$G$294,GY$9,'Time Calc'!HJ$8:HJ$294,"&gt;0")</f>
        <v>0</v>
      </c>
      <c r="GZ27" s="90">
        <f t="shared" ref="GZ27:GZ45" si="202">SUM(GX27:GY27)</f>
        <v>0</v>
      </c>
      <c r="HA27" s="89">
        <f>COUNTIFS('Time Calc'!$J$8:$J$294,'Daily MP &amp; Time Status'!$B27,'Time Calc'!HN$8:HN$294,"&gt;0")</f>
        <v>0</v>
      </c>
      <c r="HB27" s="89">
        <f>COUNTIFS('Time Calc'!$J$8:$J$294,'Daily MP &amp; Time Status'!$B27,'Time Calc'!HO$8:HO$294,"&gt;0")</f>
        <v>0</v>
      </c>
      <c r="HC27" s="89">
        <f t="shared" ref="HC27:HC45" si="203">SUM(HA27:HB27)</f>
        <v>0</v>
      </c>
      <c r="HD27" s="89"/>
      <c r="HE27" s="90">
        <f>COUNTIFS('Time Calc'!$J$8:$J$294,'Daily MP &amp; Time Status'!$B27,'Time Calc'!HQ$8:HQ$294,"&gt;0")-HF27</f>
        <v>0</v>
      </c>
      <c r="HF27" s="90">
        <f>COUNTIFS('Time Calc'!$J$8:$J$294,'Daily MP &amp; Time Status'!$B27,'Time Calc'!$G$8:$G$294,HF$9,'Time Calc'!HQ$8:HQ$294,"&gt;0")</f>
        <v>0</v>
      </c>
      <c r="HG27" s="90">
        <f t="shared" ref="HG27:HG45" si="204">SUM(HE27:HF27)</f>
        <v>0</v>
      </c>
      <c r="HH27" s="89">
        <f>COUNTIFS('Time Calc'!$J$8:$J$294,'Daily MP &amp; Time Status'!$B27,'Time Calc'!HU$8:HU$294,"&gt;0")</f>
        <v>0</v>
      </c>
      <c r="HI27" s="89">
        <f>COUNTIFS('Time Calc'!$J$8:$J$294,'Daily MP &amp; Time Status'!$B27,'Time Calc'!HV$8:HV$294,"&gt;0")</f>
        <v>0</v>
      </c>
      <c r="HJ27" s="89">
        <f t="shared" ref="HJ27:HJ45" si="205">SUM(HH27:HI27)</f>
        <v>0</v>
      </c>
      <c r="HK27" s="89"/>
      <c r="HL27" s="90">
        <f>COUNTIFS('Time Calc'!$J$8:$J$294,'Daily MP &amp; Time Status'!$B27,'Time Calc'!HX$8:HX$294,"&gt;0")-HM27</f>
        <v>0</v>
      </c>
      <c r="HM27" s="90">
        <f>COUNTIFS('Time Calc'!$J$8:$J$294,'Daily MP &amp; Time Status'!$B27,'Time Calc'!$G$8:$G$294,HM$9,'Time Calc'!HX$8:HX$294,"&gt;0")</f>
        <v>0</v>
      </c>
      <c r="HN27" s="90">
        <f t="shared" ref="HN27:HN45" si="206">SUM(HL27:HM27)</f>
        <v>0</v>
      </c>
      <c r="HO27" s="89">
        <f>COUNTIFS('Time Calc'!$J$8:$J$294,'Daily MP &amp; Time Status'!$B27,'Time Calc'!IB$8:IB$294,"&gt;0")</f>
        <v>0</v>
      </c>
      <c r="HP27" s="89">
        <f>COUNTIFS('Time Calc'!$J$8:$J$294,'Daily MP &amp; Time Status'!$B27,'Time Calc'!IC$8:IC$294,"&gt;0")</f>
        <v>0</v>
      </c>
      <c r="HQ27" s="89">
        <f t="shared" ref="HQ27:HQ45" si="207">SUM(HO27:HP27)</f>
        <v>0</v>
      </c>
      <c r="HR27" s="89"/>
      <c r="HS27" s="90">
        <f>COUNTIFS('Time Calc'!$J$8:$J$294,'Daily MP &amp; Time Status'!$B27,'Time Calc'!IE$8:IE$294,"&gt;0")-HT27</f>
        <v>0</v>
      </c>
      <c r="HT27" s="90">
        <f>COUNTIFS('Time Calc'!$J$8:$J$294,'Daily MP &amp; Time Status'!$B27,'Time Calc'!$G$8:$G$294,HT$9,'Time Calc'!IE$8:IE$294,"&gt;0")</f>
        <v>0</v>
      </c>
      <c r="HU27" s="90">
        <f t="shared" ref="HU27:HU45" si="208">SUM(HS27:HT27)</f>
        <v>0</v>
      </c>
      <c r="HV27" s="89">
        <f>COUNTIFS('Time Calc'!$J$8:$J$294,'Daily MP &amp; Time Status'!$B27,'Time Calc'!II$8:II$294,"&gt;0")</f>
        <v>0</v>
      </c>
      <c r="HW27" s="89">
        <f>COUNTIFS('Time Calc'!$J$8:$J$294,'Daily MP &amp; Time Status'!$B27,'Time Calc'!IJ$8:IJ$294,"&gt;0")</f>
        <v>0</v>
      </c>
      <c r="HX27" s="89">
        <f t="shared" ref="HX27:HX45" si="209">SUM(HV27:HW27)</f>
        <v>0</v>
      </c>
      <c r="HY27" s="89"/>
      <c r="HZ27" s="90">
        <f>COUNTIFS('Time Calc'!$J$8:$J$294,'Daily MP &amp; Time Status'!$B27,'Time Calc'!IL$8:IL$294,"&gt;0")-IA27</f>
        <v>0</v>
      </c>
      <c r="IA27" s="90">
        <f>COUNTIFS('Time Calc'!$J$8:$J$294,'Daily MP &amp; Time Status'!$B27,'Time Calc'!$G$8:$G$294,IA$9,'Time Calc'!IL$8:IL$294,"&gt;0")</f>
        <v>0</v>
      </c>
      <c r="IB27" s="90">
        <f t="shared" ref="IB27:IB45" si="210">SUM(HZ27:IA27)</f>
        <v>0</v>
      </c>
      <c r="IC27" s="89">
        <f>COUNTIFS('Time Calc'!$J$8:$J$294,'Daily MP &amp; Time Status'!$B27,'Time Calc'!IP$8:IP$294,"&gt;0")</f>
        <v>0</v>
      </c>
      <c r="ID27" s="89">
        <f>COUNTIFS('Time Calc'!$J$8:$J$294,'Daily MP &amp; Time Status'!$B27,'Time Calc'!IQ$8:IQ$294,"&gt;0")</f>
        <v>0</v>
      </c>
      <c r="IE27" s="89">
        <f t="shared" ref="IE27:IE45" si="211">SUM(IC27:ID27)</f>
        <v>0</v>
      </c>
      <c r="IF27" s="89"/>
      <c r="IG27" s="90">
        <f>COUNTIFS('Time Calc'!$J$8:$J$294,'Daily MP &amp; Time Status'!$B27,'Time Calc'!IS$8:IS$294,"&gt;0")-IH27</f>
        <v>0</v>
      </c>
      <c r="IH27" s="90">
        <f>COUNTIFS('Time Calc'!$J$8:$J$294,'Daily MP &amp; Time Status'!$B27,'Time Calc'!$G$8:$G$294,IH$9,'Time Calc'!IS$8:IS$294,"&gt;0")</f>
        <v>0</v>
      </c>
      <c r="II27" s="90">
        <f t="shared" ref="II27:II45" si="212">SUM(IG27:IH27)</f>
        <v>0</v>
      </c>
      <c r="IJ27" s="89">
        <f>COUNTIFS('Time Calc'!$J$8:$J$294,'Daily MP &amp; Time Status'!$B27,'Time Calc'!IW$8:IW$294,"&gt;0")</f>
        <v>0</v>
      </c>
      <c r="IK27" s="89">
        <f>COUNTIFS('Time Calc'!$J$8:$J$294,'Daily MP &amp; Time Status'!$B27,'Time Calc'!IX$8:IX$294,"&gt;0")</f>
        <v>0</v>
      </c>
      <c r="IL27" s="89">
        <f t="shared" ref="IL27:IL45" si="213">SUM(IJ27:IK27)</f>
        <v>0</v>
      </c>
      <c r="IM27" s="89"/>
      <c r="IN27" s="90">
        <f>COUNTIFS('Time Calc'!$J$8:$J$294,'Daily MP &amp; Time Status'!$B27,'Time Calc'!IZ$8:IZ$294,"&gt;0")-IO27</f>
        <v>0</v>
      </c>
      <c r="IO27" s="90">
        <f>COUNTIFS('Time Calc'!$J$8:$J$294,'Daily MP &amp; Time Status'!$B27,'Time Calc'!$G$8:$G$294,IO$9,'Time Calc'!IZ$8:IZ$294,"&gt;0")</f>
        <v>0</v>
      </c>
      <c r="IP27" s="90">
        <f t="shared" ref="IP27:IP45" si="214">SUM(IN27:IO27)</f>
        <v>0</v>
      </c>
      <c r="IQ27" s="89">
        <f>COUNTIFS('Time Calc'!$J$8:$J$294,'Daily MP &amp; Time Status'!$B27,'Time Calc'!JD$8:JD$294,"&gt;0")</f>
        <v>0</v>
      </c>
      <c r="IR27" s="89">
        <f>COUNTIFS('Time Calc'!$J$8:$J$294,'Daily MP &amp; Time Status'!$B27,'Time Calc'!JE$8:JE$294,"&gt;0")</f>
        <v>0</v>
      </c>
      <c r="IS27" s="89">
        <f t="shared" ref="IS27:IS45" si="215">SUM(IQ27:IR27)</f>
        <v>0</v>
      </c>
      <c r="IT27" s="89"/>
    </row>
    <row r="28" spans="1:254" ht="18" customHeight="1">
      <c r="A28" s="91"/>
      <c r="B28" s="58" t="s">
        <v>441</v>
      </c>
      <c r="C28" s="90">
        <f>COUNTIFS('Time Calc'!$J$8:$J$294,'Daily MP &amp; Time Status'!$B28,'Time Calc'!O$8:O$294,"&gt;0")-D28</f>
        <v>1</v>
      </c>
      <c r="D28" s="90">
        <f>COUNTIFS('Time Calc'!$J$8:$J$294,'Daily MP &amp; Time Status'!$B28,'Time Calc'!$G$8:$G$294,D$9,'Time Calc'!O$8:O$294,"&gt;0")</f>
        <v>0</v>
      </c>
      <c r="E28" s="90">
        <f t="shared" si="144"/>
        <v>1</v>
      </c>
      <c r="F28" s="89">
        <f>COUNTIFS('Time Calc'!$J$8:$J$294,'Daily MP &amp; Time Status'!$B28,'Time Calc'!S$8:S$294,"&gt;0")</f>
        <v>1</v>
      </c>
      <c r="G28" s="89">
        <f>COUNTIFS('Time Calc'!$J$8:$J$294,'Daily MP &amp; Time Status'!$B28,'Time Calc'!T$8:T$294,"&gt;0")</f>
        <v>0</v>
      </c>
      <c r="H28" s="89">
        <f t="shared" si="145"/>
        <v>1</v>
      </c>
      <c r="I28" s="89"/>
      <c r="J28" s="90">
        <f>COUNTIFS('Time Calc'!$J$8:$J$294,'Daily MP &amp; Time Status'!$B28,'Time Calc'!V$8:V$294,"&gt;0")-K28</f>
        <v>1</v>
      </c>
      <c r="K28" s="90">
        <f>COUNTIFS('Time Calc'!$J$8:$J$294,'Daily MP &amp; Time Status'!$B28,'Time Calc'!$G$8:$G$294,K$9,'Time Calc'!V$8:V$294,"&gt;0")</f>
        <v>0</v>
      </c>
      <c r="L28" s="90">
        <f t="shared" si="146"/>
        <v>1</v>
      </c>
      <c r="M28" s="89">
        <f>COUNTIFS('Time Calc'!$J$8:$J$294,'Daily MP &amp; Time Status'!$B28,'Time Calc'!Z$8:Z$294,"&gt;0")</f>
        <v>1</v>
      </c>
      <c r="N28" s="89">
        <f>COUNTIFS('Time Calc'!$J$8:$J$294,'Daily MP &amp; Time Status'!$B28,'Time Calc'!AA$8:AA$294,"&gt;0")</f>
        <v>0</v>
      </c>
      <c r="O28" s="89">
        <f t="shared" si="147"/>
        <v>1</v>
      </c>
      <c r="P28" s="89"/>
      <c r="Q28" s="90">
        <f>COUNTIFS('Time Calc'!$J$8:$J$294,'Daily MP &amp; Time Status'!$B28,'Time Calc'!AC$8:AC$294,"&gt;0")-R28</f>
        <v>1</v>
      </c>
      <c r="R28" s="90">
        <f>COUNTIFS('Time Calc'!$J$8:$J$294,'Daily MP &amp; Time Status'!$B28,'Time Calc'!$G$8:$G$294,R$9,'Time Calc'!AC$8:AC$294,"&gt;0")</f>
        <v>0</v>
      </c>
      <c r="S28" s="90">
        <f t="shared" si="148"/>
        <v>1</v>
      </c>
      <c r="T28" s="89">
        <f>COUNTIFS('Time Calc'!$J$8:$J$294,'Daily MP &amp; Time Status'!$B28,'Time Calc'!AG$8:AG$294,"&gt;0")</f>
        <v>1</v>
      </c>
      <c r="U28" s="89">
        <f>COUNTIFS('Time Calc'!$J$8:$J$294,'Daily MP &amp; Time Status'!$B28,'Time Calc'!AH$8:AH$294,"&gt;0")</f>
        <v>0</v>
      </c>
      <c r="V28" s="89">
        <f t="shared" si="149"/>
        <v>1</v>
      </c>
      <c r="W28" s="89"/>
      <c r="X28" s="90">
        <f>COUNTIFS('Time Calc'!$J$8:$J$294,'Daily MP &amp; Time Status'!$B28,'Time Calc'!AJ$8:AJ$294,"&gt;0")-Y28</f>
        <v>1</v>
      </c>
      <c r="Y28" s="90">
        <f>COUNTIFS('Time Calc'!$J$8:$J$294,'Daily MP &amp; Time Status'!$B28,'Time Calc'!$G$8:$G$294,Y$9,'Time Calc'!AJ$8:AJ$294,"&gt;0")</f>
        <v>0</v>
      </c>
      <c r="Z28" s="90">
        <f t="shared" si="150"/>
        <v>1</v>
      </c>
      <c r="AA28" s="89">
        <f>COUNTIFS('Time Calc'!$J$8:$J$294,'Daily MP &amp; Time Status'!$B28,'Time Calc'!AN$8:AN$294,"&gt;0")</f>
        <v>1</v>
      </c>
      <c r="AB28" s="89">
        <f>COUNTIFS('Time Calc'!$J$8:$J$294,'Daily MP &amp; Time Status'!$B28,'Time Calc'!AO$8:AO$294,"&gt;0")</f>
        <v>0</v>
      </c>
      <c r="AC28" s="89">
        <f t="shared" si="151"/>
        <v>1</v>
      </c>
      <c r="AD28" s="89"/>
      <c r="AE28" s="90">
        <f>COUNTIFS('Time Calc'!$J$8:$J$294,'Daily MP &amp; Time Status'!$B28,'Time Calc'!AQ$8:AQ$294,"&gt;0")-AF28</f>
        <v>1</v>
      </c>
      <c r="AF28" s="90">
        <f>COUNTIFS('Time Calc'!$J$8:$J$294,'Daily MP &amp; Time Status'!$B28,'Time Calc'!$G$8:$G$294,AF$9,'Time Calc'!AQ$8:AQ$294,"&gt;0")</f>
        <v>0</v>
      </c>
      <c r="AG28" s="90">
        <f t="shared" si="152"/>
        <v>1</v>
      </c>
      <c r="AH28" s="89">
        <f>COUNTIFS('Time Calc'!$J$8:$J$294,'Daily MP &amp; Time Status'!$B28,'Time Calc'!AU$8:AU$294,"&gt;0")</f>
        <v>1</v>
      </c>
      <c r="AI28" s="89">
        <f>COUNTIFS('Time Calc'!$J$8:$J$294,'Daily MP &amp; Time Status'!$B28,'Time Calc'!AV$8:AV$294,"&gt;0")</f>
        <v>1</v>
      </c>
      <c r="AJ28" s="89">
        <f t="shared" si="153"/>
        <v>2</v>
      </c>
      <c r="AK28" s="89"/>
      <c r="AL28" s="90">
        <f>COUNTIFS('Time Calc'!$J$8:$J$294,'Daily MP &amp; Time Status'!$B28,'Time Calc'!AX$8:AX$294,"&gt;0")-AM28</f>
        <v>1</v>
      </c>
      <c r="AM28" s="90">
        <f>COUNTIFS('Time Calc'!$J$8:$J$294,'Daily MP &amp; Time Status'!$B28,'Time Calc'!$G$8:$G$294,AM$9,'Time Calc'!AX$8:AX$294,"&gt;0")</f>
        <v>0</v>
      </c>
      <c r="AN28" s="90">
        <f t="shared" si="154"/>
        <v>1</v>
      </c>
      <c r="AO28" s="89">
        <f>COUNTIFS('Time Calc'!$J$8:$J$294,'Daily MP &amp; Time Status'!$B28,'Time Calc'!BB$8:BB$294,"&gt;0")</f>
        <v>0</v>
      </c>
      <c r="AP28" s="89">
        <f>COUNTIFS('Time Calc'!$J$8:$J$294,'Daily MP &amp; Time Status'!$B28,'Time Calc'!BC$8:BC$294,"&gt;0")</f>
        <v>1</v>
      </c>
      <c r="AQ28" s="89">
        <f t="shared" si="155"/>
        <v>1</v>
      </c>
      <c r="AR28" s="89"/>
      <c r="AS28" s="90">
        <f>COUNTIFS('Time Calc'!$J$8:$J$294,'Daily MP &amp; Time Status'!$B28,'Time Calc'!BE$8:BE$294,"&gt;0")-AT28</f>
        <v>1</v>
      </c>
      <c r="AT28" s="90">
        <f>COUNTIFS('Time Calc'!$J$8:$J$294,'Daily MP &amp; Time Status'!$B28,'Time Calc'!$G$8:$G$294,AT$9,'Time Calc'!BE$8:BE$294,"&gt;0")</f>
        <v>0</v>
      </c>
      <c r="AU28" s="90">
        <f t="shared" si="156"/>
        <v>1</v>
      </c>
      <c r="AV28" s="89">
        <f>COUNTIFS('Time Calc'!$J$8:$J$294,'Daily MP &amp; Time Status'!$B28,'Time Calc'!BI$8:BI$294,"&gt;0")</f>
        <v>1</v>
      </c>
      <c r="AW28" s="89">
        <f>COUNTIFS('Time Calc'!$J$8:$J$294,'Daily MP &amp; Time Status'!$B28,'Time Calc'!BJ$8:BJ$294,"&gt;0")</f>
        <v>0</v>
      </c>
      <c r="AX28" s="89">
        <f t="shared" si="157"/>
        <v>1</v>
      </c>
      <c r="AY28" s="89"/>
      <c r="AZ28" s="90">
        <f>COUNTIFS('Time Calc'!$J$8:$J$294,'Daily MP &amp; Time Status'!$B28,'Time Calc'!BL$8:BL$294,"&gt;0")-BA28</f>
        <v>1</v>
      </c>
      <c r="BA28" s="90">
        <f>COUNTIFS('Time Calc'!$J$8:$J$294,'Daily MP &amp; Time Status'!$B28,'Time Calc'!$G$8:$G$294,BA$9,'Time Calc'!BL$8:BL$294,"&gt;0")</f>
        <v>0</v>
      </c>
      <c r="BB28" s="90">
        <f t="shared" si="158"/>
        <v>1</v>
      </c>
      <c r="BC28" s="89">
        <f>COUNTIFS('Time Calc'!$J$8:$J$294,'Daily MP &amp; Time Status'!$B28,'Time Calc'!BP$8:BP$294,"&gt;0")</f>
        <v>1</v>
      </c>
      <c r="BD28" s="89">
        <f>COUNTIFS('Time Calc'!$J$8:$J$294,'Daily MP &amp; Time Status'!$B28,'Time Calc'!BQ$8:BQ$294,"&gt;0")</f>
        <v>0</v>
      </c>
      <c r="BE28" s="89">
        <f t="shared" si="159"/>
        <v>1</v>
      </c>
      <c r="BF28" s="89"/>
      <c r="BG28" s="90">
        <f>COUNTIFS('Time Calc'!$J$8:$J$294,'Daily MP &amp; Time Status'!$B28,'Time Calc'!BS$8:BS$294,"&gt;0")-BH28</f>
        <v>1</v>
      </c>
      <c r="BH28" s="90">
        <f>COUNTIFS('Time Calc'!$J$8:$J$294,'Daily MP &amp; Time Status'!$B28,'Time Calc'!$G$8:$G$294,BH$9,'Time Calc'!BS$8:BS$294,"&gt;0")</f>
        <v>0</v>
      </c>
      <c r="BI28" s="90">
        <f t="shared" si="160"/>
        <v>1</v>
      </c>
      <c r="BJ28" s="89">
        <f>COUNTIFS('Time Calc'!$J$8:$J$294,'Daily MP &amp; Time Status'!$B28,'Time Calc'!BW$8:BW$294,"&gt;0")</f>
        <v>1</v>
      </c>
      <c r="BK28" s="89">
        <f>COUNTIFS('Time Calc'!$J$8:$J$294,'Daily MP &amp; Time Status'!$B28,'Time Calc'!BX$8:BX$294,"&gt;0")</f>
        <v>0</v>
      </c>
      <c r="BL28" s="89">
        <f t="shared" si="161"/>
        <v>1</v>
      </c>
      <c r="BM28" s="89"/>
      <c r="BN28" s="90">
        <f>COUNTIFS('Time Calc'!$J$8:$J$294,'Daily MP &amp; Time Status'!$B28,'Time Calc'!BZ$8:BZ$294,"&gt;0")-BO28</f>
        <v>1</v>
      </c>
      <c r="BO28" s="90">
        <f>COUNTIFS('Time Calc'!$J$8:$J$294,'Daily MP &amp; Time Status'!$B28,'Time Calc'!$G$8:$G$294,BO$9,'Time Calc'!BZ$8:BZ$294,"&gt;0")</f>
        <v>0</v>
      </c>
      <c r="BP28" s="90">
        <f t="shared" si="162"/>
        <v>1</v>
      </c>
      <c r="BQ28" s="89">
        <f>COUNTIFS('Time Calc'!$J$8:$J$294,'Daily MP &amp; Time Status'!$B28,'Time Calc'!CD$8:CD$294,"&gt;0")</f>
        <v>1</v>
      </c>
      <c r="BR28" s="89">
        <f>COUNTIFS('Time Calc'!$J$8:$J$294,'Daily MP &amp; Time Status'!$B28,'Time Calc'!CE$8:CE$294,"&gt;0")</f>
        <v>0</v>
      </c>
      <c r="BS28" s="89">
        <f t="shared" si="163"/>
        <v>1</v>
      </c>
      <c r="BT28" s="89"/>
      <c r="BU28" s="90">
        <f>COUNTIFS('Time Calc'!$J$8:$J$294,'Daily MP &amp; Time Status'!$B28,'Time Calc'!CG$8:CG$294,"&gt;0")-BV28</f>
        <v>1</v>
      </c>
      <c r="BV28" s="90">
        <f>COUNTIFS('Time Calc'!$J$8:$J$294,'Daily MP &amp; Time Status'!$B28,'Time Calc'!$G$8:$G$294,BV$9,'Time Calc'!CG$8:CG$294,"&gt;0")</f>
        <v>0</v>
      </c>
      <c r="BW28" s="90">
        <f t="shared" si="164"/>
        <v>1</v>
      </c>
      <c r="BX28" s="89">
        <f>COUNTIFS('Time Calc'!$J$8:$J$294,'Daily MP &amp; Time Status'!$B28,'Time Calc'!CK$8:CK$294,"&gt;0")</f>
        <v>1</v>
      </c>
      <c r="BY28" s="89">
        <f>COUNTIFS('Time Calc'!$J$8:$J$294,'Daily MP &amp; Time Status'!$B28,'Time Calc'!CL$8:CL$294,"&gt;0")</f>
        <v>0</v>
      </c>
      <c r="BZ28" s="89">
        <f t="shared" si="165"/>
        <v>1</v>
      </c>
      <c r="CA28" s="89"/>
      <c r="CB28" s="90">
        <f>COUNTIFS('Time Calc'!$J$8:$J$294,'Daily MP &amp; Time Status'!$B28,'Time Calc'!CN$8:CN$294,"&gt;0")-CC28</f>
        <v>1</v>
      </c>
      <c r="CC28" s="90">
        <f>COUNTIFS('Time Calc'!$J$8:$J$294,'Daily MP &amp; Time Status'!$B28,'Time Calc'!$G$8:$G$294,CC$9,'Time Calc'!CN$8:CN$294,"&gt;0")</f>
        <v>0</v>
      </c>
      <c r="CD28" s="90">
        <f t="shared" si="166"/>
        <v>1</v>
      </c>
      <c r="CE28" s="89">
        <f>COUNTIFS('Time Calc'!$J$8:$J$294,'Daily MP &amp; Time Status'!$B28,'Time Calc'!CR$8:CR$294,"&gt;0")</f>
        <v>1</v>
      </c>
      <c r="CF28" s="89">
        <f>COUNTIFS('Time Calc'!$J$8:$J$294,'Daily MP &amp; Time Status'!$B28,'Time Calc'!CS$8:CS$294,"&gt;0")</f>
        <v>1</v>
      </c>
      <c r="CG28" s="89">
        <f t="shared" si="167"/>
        <v>2</v>
      </c>
      <c r="CH28" s="89"/>
      <c r="CI28" s="90">
        <f>COUNTIFS('Time Calc'!$J$8:$J$294,'Daily MP &amp; Time Status'!$B28,'Time Calc'!CU$8:CU$294,"&gt;0")-CJ28</f>
        <v>1</v>
      </c>
      <c r="CJ28" s="90">
        <f>COUNTIFS('Time Calc'!$J$8:$J$294,'Daily MP &amp; Time Status'!$B28,'Time Calc'!$G$8:$G$294,CJ$9,'Time Calc'!CU$8:CU$294,"&gt;0")</f>
        <v>0</v>
      </c>
      <c r="CK28" s="90">
        <f t="shared" si="168"/>
        <v>1</v>
      </c>
      <c r="CL28" s="89">
        <f>COUNTIFS('Time Calc'!$J$8:$J$294,'Daily MP &amp; Time Status'!$B28,'Time Calc'!CY$8:CY$294,"&gt;0")</f>
        <v>0</v>
      </c>
      <c r="CM28" s="89">
        <f>COUNTIFS('Time Calc'!$J$8:$J$294,'Daily MP &amp; Time Status'!$B28,'Time Calc'!CZ$8:CZ$294,"&gt;0")</f>
        <v>1</v>
      </c>
      <c r="CN28" s="89">
        <f t="shared" si="169"/>
        <v>1</v>
      </c>
      <c r="CO28" s="89"/>
      <c r="CP28" s="90">
        <f>COUNTIFS('Time Calc'!$J$8:$J$294,'Daily MP &amp; Time Status'!$B28,'Time Calc'!DB$8:DB$294,"&gt;0")-CQ28</f>
        <v>1</v>
      </c>
      <c r="CQ28" s="90">
        <f>COUNTIFS('Time Calc'!$J$8:$J$294,'Daily MP &amp; Time Status'!$B28,'Time Calc'!$G$8:$G$294,CQ$9,'Time Calc'!DB$8:DB$294,"&gt;0")</f>
        <v>0</v>
      </c>
      <c r="CR28" s="90">
        <f t="shared" si="170"/>
        <v>1</v>
      </c>
      <c r="CS28" s="89">
        <f>COUNTIFS('Time Calc'!$J$8:$J$294,'Daily MP &amp; Time Status'!$B28,'Time Calc'!DF$8:DF$294,"&gt;0")</f>
        <v>1</v>
      </c>
      <c r="CT28" s="89">
        <f>COUNTIFS('Time Calc'!$J$8:$J$294,'Daily MP &amp; Time Status'!$B28,'Time Calc'!DG$8:DG$294,"&gt;0")</f>
        <v>0</v>
      </c>
      <c r="CU28" s="89">
        <f t="shared" si="171"/>
        <v>1</v>
      </c>
      <c r="CV28" s="89"/>
      <c r="CW28" s="90">
        <f>COUNTIFS('Time Calc'!$J$8:$J$294,'Daily MP &amp; Time Status'!$B28,'Time Calc'!DI$8:DI$294,"&gt;0")-CX28</f>
        <v>1</v>
      </c>
      <c r="CX28" s="90">
        <f>COUNTIFS('Time Calc'!$J$8:$J$294,'Daily MP &amp; Time Status'!$B28,'Time Calc'!$G$8:$G$294,CX$9,'Time Calc'!DI$8:DI$294,"&gt;0")</f>
        <v>0</v>
      </c>
      <c r="CY28" s="90">
        <f t="shared" si="172"/>
        <v>1</v>
      </c>
      <c r="CZ28" s="89">
        <f>COUNTIFS('Time Calc'!$J$8:$J$294,'Daily MP &amp; Time Status'!$B28,'Time Calc'!DM$8:DM$294,"&gt;0")</f>
        <v>1</v>
      </c>
      <c r="DA28" s="89">
        <f>COUNTIFS('Time Calc'!$J$8:$J$294,'Daily MP &amp; Time Status'!$B28,'Time Calc'!DN$8:DN$294,"&gt;0")</f>
        <v>0</v>
      </c>
      <c r="DB28" s="89">
        <f t="shared" si="173"/>
        <v>1</v>
      </c>
      <c r="DC28" s="89"/>
      <c r="DD28" s="90">
        <f>COUNTIFS('Time Calc'!$J$8:$J$294,'Daily MP &amp; Time Status'!$B28,'Time Calc'!DP$8:DP$294,"&gt;0")-DE28</f>
        <v>1</v>
      </c>
      <c r="DE28" s="90">
        <f>COUNTIFS('Time Calc'!$J$8:$J$294,'Daily MP &amp; Time Status'!$B28,'Time Calc'!$G$8:$G$294,DE$9,'Time Calc'!DP$8:DP$294,"&gt;0")</f>
        <v>0</v>
      </c>
      <c r="DF28" s="90">
        <f t="shared" si="174"/>
        <v>1</v>
      </c>
      <c r="DG28" s="89">
        <f>COUNTIFS('Time Calc'!$J$8:$J$294,'Daily MP &amp; Time Status'!$B28,'Time Calc'!DT$8:DT$294,"&gt;0")</f>
        <v>1</v>
      </c>
      <c r="DH28" s="89">
        <f>COUNTIFS('Time Calc'!$J$8:$J$294,'Daily MP &amp; Time Status'!$B28,'Time Calc'!DU$8:DU$294,"&gt;0")</f>
        <v>0</v>
      </c>
      <c r="DI28" s="89">
        <f t="shared" si="175"/>
        <v>1</v>
      </c>
      <c r="DJ28" s="89"/>
      <c r="DK28" s="90">
        <f>COUNTIFS('Time Calc'!$J$8:$J$294,'Daily MP &amp; Time Status'!$B28,'Time Calc'!DW$8:DW$294,"&gt;0")-DL28</f>
        <v>1</v>
      </c>
      <c r="DL28" s="90">
        <f>COUNTIFS('Time Calc'!$J$8:$J$294,'Daily MP &amp; Time Status'!$B28,'Time Calc'!$G$8:$G$294,DL$9,'Time Calc'!DW$8:DW$294,"&gt;0")</f>
        <v>0</v>
      </c>
      <c r="DM28" s="90">
        <f t="shared" si="176"/>
        <v>1</v>
      </c>
      <c r="DN28" s="89">
        <f>COUNTIFS('Time Calc'!$J$8:$J$294,'Daily MP &amp; Time Status'!$B28,'Time Calc'!EA$8:EA$294,"&gt;0")</f>
        <v>1</v>
      </c>
      <c r="DO28" s="89">
        <f>COUNTIFS('Time Calc'!$J$8:$J$294,'Daily MP &amp; Time Status'!$B28,'Time Calc'!EB$8:EB$294,"&gt;0")</f>
        <v>0</v>
      </c>
      <c r="DP28" s="89">
        <f t="shared" si="177"/>
        <v>1</v>
      </c>
      <c r="DQ28" s="89"/>
      <c r="DR28" s="90">
        <f>COUNTIFS('Time Calc'!$J$8:$J$294,'Daily MP &amp; Time Status'!$B28,'Time Calc'!ED$8:ED$294,"&gt;0")-DS28</f>
        <v>1</v>
      </c>
      <c r="DS28" s="90">
        <f>COUNTIFS('Time Calc'!$J$8:$J$294,'Daily MP &amp; Time Status'!$B28,'Time Calc'!$G$8:$G$294,DS$9,'Time Calc'!ED$8:ED$294,"&gt;0")</f>
        <v>0</v>
      </c>
      <c r="DT28" s="90">
        <f t="shared" si="178"/>
        <v>1</v>
      </c>
      <c r="DU28" s="89">
        <f>COUNTIFS('Time Calc'!$J$8:$J$294,'Daily MP &amp; Time Status'!$B28,'Time Calc'!EH$8:EH$294,"&gt;0")</f>
        <v>1</v>
      </c>
      <c r="DV28" s="89">
        <f>COUNTIFS('Time Calc'!$J$8:$J$294,'Daily MP &amp; Time Status'!$B28,'Time Calc'!EI$8:EI$294,"&gt;0")</f>
        <v>0</v>
      </c>
      <c r="DW28" s="89">
        <f t="shared" si="179"/>
        <v>1</v>
      </c>
      <c r="DX28" s="89"/>
      <c r="DY28" s="90">
        <f>COUNTIFS('Time Calc'!$J$8:$J$294,'Daily MP &amp; Time Status'!$B28,'Time Calc'!EK$8:EK$294,"&gt;0")-DZ28</f>
        <v>1</v>
      </c>
      <c r="DZ28" s="90">
        <f>COUNTIFS('Time Calc'!$J$8:$J$294,'Daily MP &amp; Time Status'!$B28,'Time Calc'!$G$8:$G$294,DZ$9,'Time Calc'!EK$8:EK$294,"&gt;0")</f>
        <v>0</v>
      </c>
      <c r="EA28" s="90">
        <f t="shared" si="180"/>
        <v>1</v>
      </c>
      <c r="EB28" s="89">
        <f>COUNTIFS('Time Calc'!$J$8:$J$294,'Daily MP &amp; Time Status'!$B28,'Time Calc'!EO$8:EO$294,"&gt;0")</f>
        <v>1</v>
      </c>
      <c r="EC28" s="89">
        <f>COUNTIFS('Time Calc'!$J$8:$J$294,'Daily MP &amp; Time Status'!$B28,'Time Calc'!EP$8:EP$294,"&gt;0")</f>
        <v>1</v>
      </c>
      <c r="ED28" s="89">
        <f t="shared" si="181"/>
        <v>2</v>
      </c>
      <c r="EE28" s="89"/>
      <c r="EF28" s="90">
        <f>COUNTIFS('Time Calc'!$J$8:$J$294,'Daily MP &amp; Time Status'!$B28,'Time Calc'!ER$8:ER$294,"&gt;0")-EG28</f>
        <v>0</v>
      </c>
      <c r="EG28" s="90">
        <f>COUNTIFS('Time Calc'!$J$8:$J$294,'Daily MP &amp; Time Status'!$B28,'Time Calc'!$G$8:$G$294,EG$9,'Time Calc'!ER$8:ER$294,"&gt;0")</f>
        <v>0</v>
      </c>
      <c r="EH28" s="90">
        <f t="shared" si="182"/>
        <v>0</v>
      </c>
      <c r="EI28" s="89">
        <f>COUNTIFS('Time Calc'!$J$8:$J$294,'Daily MP &amp; Time Status'!$B28,'Time Calc'!EV$8:EV$294,"&gt;0")</f>
        <v>0</v>
      </c>
      <c r="EJ28" s="89">
        <f>COUNTIFS('Time Calc'!$J$8:$J$294,'Daily MP &amp; Time Status'!$B28,'Time Calc'!EW$8:EW$294,"&gt;0")</f>
        <v>0</v>
      </c>
      <c r="EK28" s="89">
        <f t="shared" si="183"/>
        <v>0</v>
      </c>
      <c r="EL28" s="89"/>
      <c r="EM28" s="90">
        <f>COUNTIFS('Time Calc'!$J$8:$J$294,'Daily MP &amp; Time Status'!$B28,'Time Calc'!EY$8:EY$294,"&gt;0")-EN28</f>
        <v>1</v>
      </c>
      <c r="EN28" s="90">
        <f>COUNTIFS('Time Calc'!$J$8:$J$294,'Daily MP &amp; Time Status'!$B28,'Time Calc'!$G$8:$G$294,EN$9,'Time Calc'!EY$8:EY$294,"&gt;0")</f>
        <v>0</v>
      </c>
      <c r="EO28" s="90">
        <f t="shared" si="184"/>
        <v>1</v>
      </c>
      <c r="EP28" s="89">
        <f>COUNTIFS('Time Calc'!$J$8:$J$294,'Daily MP &amp; Time Status'!$B28,'Time Calc'!FC$8:FC$294,"&gt;0")</f>
        <v>1</v>
      </c>
      <c r="EQ28" s="89">
        <f>COUNTIFS('Time Calc'!$J$8:$J$294,'Daily MP &amp; Time Status'!$B28,'Time Calc'!FD$8:FD$294,"&gt;0")</f>
        <v>0</v>
      </c>
      <c r="ER28" s="89">
        <f t="shared" si="185"/>
        <v>1</v>
      </c>
      <c r="ES28" s="89"/>
      <c r="ET28" s="90">
        <f>COUNTIFS('Time Calc'!$J$8:$J$294,'Daily MP &amp; Time Status'!$B28,'Time Calc'!FF$8:FF$294,"&gt;0")-EU28</f>
        <v>1</v>
      </c>
      <c r="EU28" s="90">
        <f>COUNTIFS('Time Calc'!$J$8:$J$294,'Daily MP &amp; Time Status'!$B28,'Time Calc'!$G$8:$G$294,EU$9,'Time Calc'!FF$8:FF$294,"&gt;0")</f>
        <v>0</v>
      </c>
      <c r="EV28" s="90">
        <f t="shared" si="186"/>
        <v>1</v>
      </c>
      <c r="EW28" s="89">
        <f>COUNTIFS('Time Calc'!$J$8:$J$294,'Daily MP &amp; Time Status'!$B28,'Time Calc'!FJ$8:FJ$294,"&gt;0")</f>
        <v>0</v>
      </c>
      <c r="EX28" s="89">
        <f>COUNTIFS('Time Calc'!$J$8:$J$294,'Daily MP &amp; Time Status'!$B28,'Time Calc'!FK$8:FK$294,"&gt;0")</f>
        <v>0</v>
      </c>
      <c r="EY28" s="89">
        <f t="shared" si="187"/>
        <v>0</v>
      </c>
      <c r="EZ28" s="89"/>
      <c r="FA28" s="90">
        <f>COUNTIFS('Time Calc'!$J$8:$J$294,'Daily MP &amp; Time Status'!$B28,'Time Calc'!FM$8:FM$294,"&gt;0")-FB28</f>
        <v>0</v>
      </c>
      <c r="FB28" s="90">
        <f>COUNTIFS('Time Calc'!$J$8:$J$294,'Daily MP &amp; Time Status'!$B28,'Time Calc'!$G$8:$G$294,FB$9,'Time Calc'!FM$8:FM$294,"&gt;0")</f>
        <v>0</v>
      </c>
      <c r="FC28" s="90">
        <f t="shared" si="188"/>
        <v>0</v>
      </c>
      <c r="FD28" s="89">
        <f>COUNTIFS('Time Calc'!$J$8:$J$294,'Daily MP &amp; Time Status'!$B28,'Time Calc'!FQ$8:FQ$294,"&gt;0")</f>
        <v>0</v>
      </c>
      <c r="FE28" s="89">
        <f>COUNTIFS('Time Calc'!$J$8:$J$294,'Daily MP &amp; Time Status'!$B28,'Time Calc'!FR$8:FR$294,"&gt;0")</f>
        <v>0</v>
      </c>
      <c r="FF28" s="89">
        <f t="shared" si="189"/>
        <v>0</v>
      </c>
      <c r="FG28" s="89"/>
      <c r="FH28" s="90">
        <f>COUNTIFS('Time Calc'!$J$8:$J$294,'Daily MP &amp; Time Status'!$B28,'Time Calc'!FT$8:FT$294,"&gt;0")-FI28</f>
        <v>0</v>
      </c>
      <c r="FI28" s="90">
        <f>COUNTIFS('Time Calc'!$J$8:$J$294,'Daily MP &amp; Time Status'!$B28,'Time Calc'!$G$8:$G$294,FI$9,'Time Calc'!FT$8:FT$294,"&gt;0")</f>
        <v>0</v>
      </c>
      <c r="FJ28" s="90">
        <f t="shared" si="190"/>
        <v>0</v>
      </c>
      <c r="FK28" s="89">
        <f>COUNTIFS('Time Calc'!$J$8:$J$294,'Daily MP &amp; Time Status'!$B28,'Time Calc'!FX$8:FX$294,"&gt;0")</f>
        <v>0</v>
      </c>
      <c r="FL28" s="89">
        <f>COUNTIFS('Time Calc'!$J$8:$J$294,'Daily MP &amp; Time Status'!$B28,'Time Calc'!FY$8:FY$294,"&gt;0")</f>
        <v>0</v>
      </c>
      <c r="FM28" s="89">
        <f t="shared" si="191"/>
        <v>0</v>
      </c>
      <c r="FN28" s="89"/>
      <c r="FO28" s="90">
        <f>COUNTIFS('Time Calc'!$J$8:$J$294,'Daily MP &amp; Time Status'!$B28,'Time Calc'!GA$8:GA$294,"&gt;0")-FP28</f>
        <v>0</v>
      </c>
      <c r="FP28" s="90">
        <f>COUNTIFS('Time Calc'!$J$8:$J$294,'Daily MP &amp; Time Status'!$B28,'Time Calc'!$G$8:$G$294,FP$9,'Time Calc'!GA$8:GA$294,"&gt;0")</f>
        <v>0</v>
      </c>
      <c r="FQ28" s="90">
        <f t="shared" si="192"/>
        <v>0</v>
      </c>
      <c r="FR28" s="89">
        <f>COUNTIFS('Time Calc'!$J$8:$J$294,'Daily MP &amp; Time Status'!$B28,'Time Calc'!GE$8:GE$294,"&gt;0")</f>
        <v>0</v>
      </c>
      <c r="FS28" s="89">
        <f>COUNTIFS('Time Calc'!$J$8:$J$294,'Daily MP &amp; Time Status'!$B28,'Time Calc'!GF$8:GF$294,"&gt;0")</f>
        <v>0</v>
      </c>
      <c r="FT28" s="89">
        <f t="shared" si="193"/>
        <v>0</v>
      </c>
      <c r="FU28" s="89"/>
      <c r="FV28" s="90">
        <f>COUNTIFS('Time Calc'!$J$8:$J$294,'Daily MP &amp; Time Status'!$B28,'Time Calc'!GH$8:GH$294,"&gt;0")-FW28</f>
        <v>0</v>
      </c>
      <c r="FW28" s="90">
        <f>COUNTIFS('Time Calc'!$J$8:$J$294,'Daily MP &amp; Time Status'!$B28,'Time Calc'!$G$8:$G$294,FW$9,'Time Calc'!GH$8:GH$294,"&gt;0")</f>
        <v>0</v>
      </c>
      <c r="FX28" s="90">
        <f t="shared" si="194"/>
        <v>0</v>
      </c>
      <c r="FY28" s="89">
        <f>COUNTIFS('Time Calc'!$J$8:$J$294,'Daily MP &amp; Time Status'!$B28,'Time Calc'!GL$8:GL$294,"&gt;0")</f>
        <v>0</v>
      </c>
      <c r="FZ28" s="89">
        <f>COUNTIFS('Time Calc'!$J$8:$J$294,'Daily MP &amp; Time Status'!$B28,'Time Calc'!GM$8:GM$294,"&gt;0")</f>
        <v>0</v>
      </c>
      <c r="GA28" s="89">
        <f t="shared" si="195"/>
        <v>0</v>
      </c>
      <c r="GB28" s="89"/>
      <c r="GC28" s="90">
        <f>COUNTIFS('Time Calc'!$J$8:$J$294,'Daily MP &amp; Time Status'!$B28,'Time Calc'!GO$8:GO$294,"&gt;0")-GD28</f>
        <v>0</v>
      </c>
      <c r="GD28" s="90">
        <f>COUNTIFS('Time Calc'!$J$8:$J$294,'Daily MP &amp; Time Status'!$B28,'Time Calc'!$G$8:$G$294,GD$9,'Time Calc'!GO$8:GO$294,"&gt;0")</f>
        <v>0</v>
      </c>
      <c r="GE28" s="90">
        <f t="shared" si="196"/>
        <v>0</v>
      </c>
      <c r="GF28" s="89">
        <f>COUNTIFS('Time Calc'!$J$8:$J$294,'Daily MP &amp; Time Status'!$B28,'Time Calc'!GS$8:GS$294,"&gt;0")</f>
        <v>0</v>
      </c>
      <c r="GG28" s="89">
        <f>COUNTIFS('Time Calc'!$J$8:$J$294,'Daily MP &amp; Time Status'!$B28,'Time Calc'!GT$8:GT$294,"&gt;0")</f>
        <v>0</v>
      </c>
      <c r="GH28" s="89">
        <f t="shared" si="197"/>
        <v>0</v>
      </c>
      <c r="GI28" s="89"/>
      <c r="GJ28" s="90">
        <f>COUNTIFS('Time Calc'!$J$8:$J$294,'Daily MP &amp; Time Status'!$B28,'Time Calc'!GV$8:GV$294,"&gt;0")-GK28</f>
        <v>0</v>
      </c>
      <c r="GK28" s="90">
        <f>COUNTIFS('Time Calc'!$J$8:$J$294,'Daily MP &amp; Time Status'!$B28,'Time Calc'!$G$8:$G$294,GK$9,'Time Calc'!GV$8:GV$294,"&gt;0")</f>
        <v>0</v>
      </c>
      <c r="GL28" s="90">
        <f t="shared" si="198"/>
        <v>0</v>
      </c>
      <c r="GM28" s="89">
        <f>COUNTIFS('Time Calc'!$J$8:$J$294,'Daily MP &amp; Time Status'!$B28,'Time Calc'!GZ$8:GZ$294,"&gt;0")</f>
        <v>0</v>
      </c>
      <c r="GN28" s="89">
        <f>COUNTIFS('Time Calc'!$J$8:$J$294,'Daily MP &amp; Time Status'!$B28,'Time Calc'!HA$8:HA$294,"&gt;0")</f>
        <v>0</v>
      </c>
      <c r="GO28" s="89">
        <f t="shared" si="199"/>
        <v>0</v>
      </c>
      <c r="GP28" s="89"/>
      <c r="GQ28" s="90">
        <f>COUNTIFS('Time Calc'!$J$8:$J$294,'Daily MP &amp; Time Status'!$B28,'Time Calc'!HC$8:HC$294,"&gt;0")-GR28</f>
        <v>0</v>
      </c>
      <c r="GR28" s="90">
        <f>COUNTIFS('Time Calc'!$J$8:$J$294,'Daily MP &amp; Time Status'!$B28,'Time Calc'!$G$8:$G$294,GR$9,'Time Calc'!HC$8:HC$294,"&gt;0")</f>
        <v>0</v>
      </c>
      <c r="GS28" s="90">
        <f t="shared" si="200"/>
        <v>0</v>
      </c>
      <c r="GT28" s="89">
        <f>COUNTIFS('Time Calc'!$J$8:$J$294,'Daily MP &amp; Time Status'!$B28,'Time Calc'!HG$8:HG$294,"&gt;0")</f>
        <v>0</v>
      </c>
      <c r="GU28" s="89">
        <f>COUNTIFS('Time Calc'!$J$8:$J$294,'Daily MP &amp; Time Status'!$B28,'Time Calc'!HH$8:HH$294,"&gt;0")</f>
        <v>0</v>
      </c>
      <c r="GV28" s="89">
        <f t="shared" si="201"/>
        <v>0</v>
      </c>
      <c r="GW28" s="89"/>
      <c r="GX28" s="90">
        <f>COUNTIFS('Time Calc'!$J$8:$J$294,'Daily MP &amp; Time Status'!$B28,'Time Calc'!HJ$8:HJ$294,"&gt;0")-GY28</f>
        <v>0</v>
      </c>
      <c r="GY28" s="90">
        <f>COUNTIFS('Time Calc'!$J$8:$J$294,'Daily MP &amp; Time Status'!$B28,'Time Calc'!$G$8:$G$294,GY$9,'Time Calc'!HJ$8:HJ$294,"&gt;0")</f>
        <v>0</v>
      </c>
      <c r="GZ28" s="90">
        <f t="shared" si="202"/>
        <v>0</v>
      </c>
      <c r="HA28" s="89">
        <f>COUNTIFS('Time Calc'!$J$8:$J$294,'Daily MP &amp; Time Status'!$B28,'Time Calc'!HN$8:HN$294,"&gt;0")</f>
        <v>0</v>
      </c>
      <c r="HB28" s="89">
        <f>COUNTIFS('Time Calc'!$J$8:$J$294,'Daily MP &amp; Time Status'!$B28,'Time Calc'!HO$8:HO$294,"&gt;0")</f>
        <v>0</v>
      </c>
      <c r="HC28" s="89">
        <f t="shared" si="203"/>
        <v>0</v>
      </c>
      <c r="HD28" s="89"/>
      <c r="HE28" s="90">
        <f>COUNTIFS('Time Calc'!$J$8:$J$294,'Daily MP &amp; Time Status'!$B28,'Time Calc'!HQ$8:HQ$294,"&gt;0")-HF28</f>
        <v>0</v>
      </c>
      <c r="HF28" s="90">
        <f>COUNTIFS('Time Calc'!$J$8:$J$294,'Daily MP &amp; Time Status'!$B28,'Time Calc'!$G$8:$G$294,HF$9,'Time Calc'!HQ$8:HQ$294,"&gt;0")</f>
        <v>0</v>
      </c>
      <c r="HG28" s="90">
        <f t="shared" si="204"/>
        <v>0</v>
      </c>
      <c r="HH28" s="89">
        <f>COUNTIFS('Time Calc'!$J$8:$J$294,'Daily MP &amp; Time Status'!$B28,'Time Calc'!HU$8:HU$294,"&gt;0")</f>
        <v>0</v>
      </c>
      <c r="HI28" s="89">
        <f>COUNTIFS('Time Calc'!$J$8:$J$294,'Daily MP &amp; Time Status'!$B28,'Time Calc'!HV$8:HV$294,"&gt;0")</f>
        <v>0</v>
      </c>
      <c r="HJ28" s="89">
        <f t="shared" si="205"/>
        <v>0</v>
      </c>
      <c r="HK28" s="89"/>
      <c r="HL28" s="90">
        <f>COUNTIFS('Time Calc'!$J$8:$J$294,'Daily MP &amp; Time Status'!$B28,'Time Calc'!HX$8:HX$294,"&gt;0")-HM28</f>
        <v>0</v>
      </c>
      <c r="HM28" s="90">
        <f>COUNTIFS('Time Calc'!$J$8:$J$294,'Daily MP &amp; Time Status'!$B28,'Time Calc'!$G$8:$G$294,HM$9,'Time Calc'!HX$8:HX$294,"&gt;0")</f>
        <v>0</v>
      </c>
      <c r="HN28" s="90">
        <f t="shared" si="206"/>
        <v>0</v>
      </c>
      <c r="HO28" s="89">
        <f>COUNTIFS('Time Calc'!$J$8:$J$294,'Daily MP &amp; Time Status'!$B28,'Time Calc'!IB$8:IB$294,"&gt;0")</f>
        <v>0</v>
      </c>
      <c r="HP28" s="89">
        <f>COUNTIFS('Time Calc'!$J$8:$J$294,'Daily MP &amp; Time Status'!$B28,'Time Calc'!IC$8:IC$294,"&gt;0")</f>
        <v>0</v>
      </c>
      <c r="HQ28" s="89">
        <f t="shared" si="207"/>
        <v>0</v>
      </c>
      <c r="HR28" s="89"/>
      <c r="HS28" s="90">
        <f>COUNTIFS('Time Calc'!$J$8:$J$294,'Daily MP &amp; Time Status'!$B28,'Time Calc'!IE$8:IE$294,"&gt;0")-HT28</f>
        <v>0</v>
      </c>
      <c r="HT28" s="90">
        <f>COUNTIFS('Time Calc'!$J$8:$J$294,'Daily MP &amp; Time Status'!$B28,'Time Calc'!$G$8:$G$294,HT$9,'Time Calc'!IE$8:IE$294,"&gt;0")</f>
        <v>0</v>
      </c>
      <c r="HU28" s="90">
        <f t="shared" si="208"/>
        <v>0</v>
      </c>
      <c r="HV28" s="89">
        <f>COUNTIFS('Time Calc'!$J$8:$J$294,'Daily MP &amp; Time Status'!$B28,'Time Calc'!II$8:II$294,"&gt;0")</f>
        <v>0</v>
      </c>
      <c r="HW28" s="89">
        <f>COUNTIFS('Time Calc'!$J$8:$J$294,'Daily MP &amp; Time Status'!$B28,'Time Calc'!IJ$8:IJ$294,"&gt;0")</f>
        <v>0</v>
      </c>
      <c r="HX28" s="89">
        <f t="shared" si="209"/>
        <v>0</v>
      </c>
      <c r="HY28" s="89"/>
      <c r="HZ28" s="90">
        <f>COUNTIFS('Time Calc'!$J$8:$J$294,'Daily MP &amp; Time Status'!$B28,'Time Calc'!IL$8:IL$294,"&gt;0")-IA28</f>
        <v>0</v>
      </c>
      <c r="IA28" s="90">
        <f>COUNTIFS('Time Calc'!$J$8:$J$294,'Daily MP &amp; Time Status'!$B28,'Time Calc'!$G$8:$G$294,IA$9,'Time Calc'!IL$8:IL$294,"&gt;0")</f>
        <v>0</v>
      </c>
      <c r="IB28" s="90">
        <f t="shared" si="210"/>
        <v>0</v>
      </c>
      <c r="IC28" s="89">
        <f>COUNTIFS('Time Calc'!$J$8:$J$294,'Daily MP &amp; Time Status'!$B28,'Time Calc'!IP$8:IP$294,"&gt;0")</f>
        <v>0</v>
      </c>
      <c r="ID28" s="89">
        <f>COUNTIFS('Time Calc'!$J$8:$J$294,'Daily MP &amp; Time Status'!$B28,'Time Calc'!IQ$8:IQ$294,"&gt;0")</f>
        <v>0</v>
      </c>
      <c r="IE28" s="89">
        <f t="shared" si="211"/>
        <v>0</v>
      </c>
      <c r="IF28" s="89"/>
      <c r="IG28" s="90">
        <f>COUNTIFS('Time Calc'!$J$8:$J$294,'Daily MP &amp; Time Status'!$B28,'Time Calc'!IS$8:IS$294,"&gt;0")-IH28</f>
        <v>0</v>
      </c>
      <c r="IH28" s="90">
        <f>COUNTIFS('Time Calc'!$J$8:$J$294,'Daily MP &amp; Time Status'!$B28,'Time Calc'!$G$8:$G$294,IH$9,'Time Calc'!IS$8:IS$294,"&gt;0")</f>
        <v>0</v>
      </c>
      <c r="II28" s="90">
        <f t="shared" si="212"/>
        <v>0</v>
      </c>
      <c r="IJ28" s="89">
        <f>COUNTIFS('Time Calc'!$J$8:$J$294,'Daily MP &amp; Time Status'!$B28,'Time Calc'!IW$8:IW$294,"&gt;0")</f>
        <v>0</v>
      </c>
      <c r="IK28" s="89">
        <f>COUNTIFS('Time Calc'!$J$8:$J$294,'Daily MP &amp; Time Status'!$B28,'Time Calc'!IX$8:IX$294,"&gt;0")</f>
        <v>0</v>
      </c>
      <c r="IL28" s="89">
        <f t="shared" si="213"/>
        <v>0</v>
      </c>
      <c r="IM28" s="89"/>
      <c r="IN28" s="90">
        <f>COUNTIFS('Time Calc'!$J$8:$J$294,'Daily MP &amp; Time Status'!$B28,'Time Calc'!IZ$8:IZ$294,"&gt;0")-IO28</f>
        <v>0</v>
      </c>
      <c r="IO28" s="90">
        <f>COUNTIFS('Time Calc'!$J$8:$J$294,'Daily MP &amp; Time Status'!$B28,'Time Calc'!$G$8:$G$294,IO$9,'Time Calc'!IZ$8:IZ$294,"&gt;0")</f>
        <v>0</v>
      </c>
      <c r="IP28" s="90">
        <f t="shared" si="214"/>
        <v>0</v>
      </c>
      <c r="IQ28" s="89">
        <f>COUNTIFS('Time Calc'!$J$8:$J$294,'Daily MP &amp; Time Status'!$B28,'Time Calc'!JD$8:JD$294,"&gt;0")</f>
        <v>0</v>
      </c>
      <c r="IR28" s="89">
        <f>COUNTIFS('Time Calc'!$J$8:$J$294,'Daily MP &amp; Time Status'!$B28,'Time Calc'!JE$8:JE$294,"&gt;0")</f>
        <v>0</v>
      </c>
      <c r="IS28" s="89">
        <f t="shared" si="215"/>
        <v>0</v>
      </c>
      <c r="IT28" s="89"/>
    </row>
    <row r="29" spans="1:254" ht="18" customHeight="1">
      <c r="A29" s="79"/>
      <c r="B29" s="58" t="s">
        <v>14</v>
      </c>
      <c r="C29" s="90">
        <f>COUNTIFS('Time Calc'!$J$8:$J$294,'Daily MP &amp; Time Status'!$B29,'Time Calc'!O$8:O$294,"&gt;0")-D29</f>
        <v>1</v>
      </c>
      <c r="D29" s="90">
        <f>COUNTIFS('Time Calc'!$J$8:$J$294,'Daily MP &amp; Time Status'!$B29,'Time Calc'!$G$8:$G$294,D$9,'Time Calc'!O$8:O$294,"&gt;0")</f>
        <v>0</v>
      </c>
      <c r="E29" s="90">
        <f t="shared" si="144"/>
        <v>1</v>
      </c>
      <c r="F29" s="89">
        <f>COUNTIFS('Time Calc'!$J$8:$J$294,'Daily MP &amp; Time Status'!$B29,'Time Calc'!S$8:S$294,"&gt;0")</f>
        <v>1</v>
      </c>
      <c r="G29" s="89">
        <f>COUNTIFS('Time Calc'!$J$8:$J$294,'Daily MP &amp; Time Status'!$B29,'Time Calc'!T$8:T$294,"&gt;0")</f>
        <v>0</v>
      </c>
      <c r="H29" s="89">
        <f t="shared" si="145"/>
        <v>1</v>
      </c>
      <c r="I29" s="89"/>
      <c r="J29" s="90">
        <f>COUNTIFS('Time Calc'!$J$8:$J$294,'Daily MP &amp; Time Status'!$B29,'Time Calc'!V$8:V$294,"&gt;0")-K29</f>
        <v>1</v>
      </c>
      <c r="K29" s="90">
        <f>COUNTIFS('Time Calc'!$J$8:$J$294,'Daily MP &amp; Time Status'!$B29,'Time Calc'!$G$8:$G$294,K$9,'Time Calc'!V$8:V$294,"&gt;0")</f>
        <v>0</v>
      </c>
      <c r="L29" s="90">
        <f t="shared" si="146"/>
        <v>1</v>
      </c>
      <c r="M29" s="89">
        <f>COUNTIFS('Time Calc'!$J$8:$J$294,'Daily MP &amp; Time Status'!$B29,'Time Calc'!Z$8:Z$294,"&gt;0")</f>
        <v>1</v>
      </c>
      <c r="N29" s="89">
        <f>COUNTIFS('Time Calc'!$J$8:$J$294,'Daily MP &amp; Time Status'!$B29,'Time Calc'!AA$8:AA$294,"&gt;0")</f>
        <v>0</v>
      </c>
      <c r="O29" s="89">
        <f t="shared" si="147"/>
        <v>1</v>
      </c>
      <c r="P29" s="89"/>
      <c r="Q29" s="90">
        <f>COUNTIFS('Time Calc'!$J$8:$J$294,'Daily MP &amp; Time Status'!$B29,'Time Calc'!AC$8:AC$294,"&gt;0")-R29</f>
        <v>1</v>
      </c>
      <c r="R29" s="90">
        <f>COUNTIFS('Time Calc'!$J$8:$J$294,'Daily MP &amp; Time Status'!$B29,'Time Calc'!$G$8:$G$294,R$9,'Time Calc'!AC$8:AC$294,"&gt;0")</f>
        <v>0</v>
      </c>
      <c r="S29" s="90">
        <f t="shared" si="148"/>
        <v>1</v>
      </c>
      <c r="T29" s="89">
        <f>COUNTIFS('Time Calc'!$J$8:$J$294,'Daily MP &amp; Time Status'!$B29,'Time Calc'!AG$8:AG$294,"&gt;0")</f>
        <v>1</v>
      </c>
      <c r="U29" s="89">
        <f>COUNTIFS('Time Calc'!$J$8:$J$294,'Daily MP &amp; Time Status'!$B29,'Time Calc'!AH$8:AH$294,"&gt;0")</f>
        <v>0</v>
      </c>
      <c r="V29" s="89">
        <f t="shared" si="149"/>
        <v>1</v>
      </c>
      <c r="W29" s="89"/>
      <c r="X29" s="90">
        <f>COUNTIFS('Time Calc'!$J$8:$J$294,'Daily MP &amp; Time Status'!$B29,'Time Calc'!AJ$8:AJ$294,"&gt;0")-Y29</f>
        <v>1</v>
      </c>
      <c r="Y29" s="90">
        <f>COUNTIFS('Time Calc'!$J$8:$J$294,'Daily MP &amp; Time Status'!$B29,'Time Calc'!$G$8:$G$294,Y$9,'Time Calc'!AJ$8:AJ$294,"&gt;0")</f>
        <v>0</v>
      </c>
      <c r="Z29" s="90">
        <f t="shared" si="150"/>
        <v>1</v>
      </c>
      <c r="AA29" s="89">
        <f>COUNTIFS('Time Calc'!$J$8:$J$294,'Daily MP &amp; Time Status'!$B29,'Time Calc'!AN$8:AN$294,"&gt;0")</f>
        <v>1</v>
      </c>
      <c r="AB29" s="89">
        <f>COUNTIFS('Time Calc'!$J$8:$J$294,'Daily MP &amp; Time Status'!$B29,'Time Calc'!AO$8:AO$294,"&gt;0")</f>
        <v>0</v>
      </c>
      <c r="AC29" s="89">
        <f t="shared" si="151"/>
        <v>1</v>
      </c>
      <c r="AD29" s="89"/>
      <c r="AE29" s="90">
        <f>COUNTIFS('Time Calc'!$J$8:$J$294,'Daily MP &amp; Time Status'!$B29,'Time Calc'!AQ$8:AQ$294,"&gt;0")-AF29</f>
        <v>1</v>
      </c>
      <c r="AF29" s="90">
        <f>COUNTIFS('Time Calc'!$J$8:$J$294,'Daily MP &amp; Time Status'!$B29,'Time Calc'!$G$8:$G$294,AF$9,'Time Calc'!AQ$8:AQ$294,"&gt;0")</f>
        <v>0</v>
      </c>
      <c r="AG29" s="90">
        <f t="shared" si="152"/>
        <v>1</v>
      </c>
      <c r="AH29" s="89">
        <f>COUNTIFS('Time Calc'!$J$8:$J$294,'Daily MP &amp; Time Status'!$B29,'Time Calc'!AU$8:AU$294,"&gt;0")</f>
        <v>1</v>
      </c>
      <c r="AI29" s="89">
        <f>COUNTIFS('Time Calc'!$J$8:$J$294,'Daily MP &amp; Time Status'!$B29,'Time Calc'!AV$8:AV$294,"&gt;0")</f>
        <v>1</v>
      </c>
      <c r="AJ29" s="89">
        <f t="shared" si="153"/>
        <v>2</v>
      </c>
      <c r="AK29" s="89"/>
      <c r="AL29" s="90">
        <f>COUNTIFS('Time Calc'!$J$8:$J$294,'Daily MP &amp; Time Status'!$B29,'Time Calc'!AX$8:AX$294,"&gt;0")-AM29</f>
        <v>1</v>
      </c>
      <c r="AM29" s="90">
        <f>COUNTIFS('Time Calc'!$J$8:$J$294,'Daily MP &amp; Time Status'!$B29,'Time Calc'!$G$8:$G$294,AM$9,'Time Calc'!AX$8:AX$294,"&gt;0")</f>
        <v>0</v>
      </c>
      <c r="AN29" s="90">
        <f t="shared" si="154"/>
        <v>1</v>
      </c>
      <c r="AO29" s="89">
        <f>COUNTIFS('Time Calc'!$J$8:$J$294,'Daily MP &amp; Time Status'!$B29,'Time Calc'!BB$8:BB$294,"&gt;0")</f>
        <v>0</v>
      </c>
      <c r="AP29" s="89">
        <f>COUNTIFS('Time Calc'!$J$8:$J$294,'Daily MP &amp; Time Status'!$B29,'Time Calc'!BC$8:BC$294,"&gt;0")</f>
        <v>1</v>
      </c>
      <c r="AQ29" s="89">
        <f t="shared" si="155"/>
        <v>1</v>
      </c>
      <c r="AR29" s="89"/>
      <c r="AS29" s="90">
        <f>COUNTIFS('Time Calc'!$J$8:$J$294,'Daily MP &amp; Time Status'!$B29,'Time Calc'!BE$8:BE$294,"&gt;0")-AT29</f>
        <v>1</v>
      </c>
      <c r="AT29" s="90">
        <f>COUNTIFS('Time Calc'!$J$8:$J$294,'Daily MP &amp; Time Status'!$B29,'Time Calc'!$G$8:$G$294,AT$9,'Time Calc'!BE$8:BE$294,"&gt;0")</f>
        <v>0</v>
      </c>
      <c r="AU29" s="90">
        <f t="shared" si="156"/>
        <v>1</v>
      </c>
      <c r="AV29" s="89">
        <f>COUNTIFS('Time Calc'!$J$8:$J$294,'Daily MP &amp; Time Status'!$B29,'Time Calc'!BI$8:BI$294,"&gt;0")</f>
        <v>1</v>
      </c>
      <c r="AW29" s="89">
        <f>COUNTIFS('Time Calc'!$J$8:$J$294,'Daily MP &amp; Time Status'!$B29,'Time Calc'!BJ$8:BJ$294,"&gt;0")</f>
        <v>0</v>
      </c>
      <c r="AX29" s="89">
        <f t="shared" si="157"/>
        <v>1</v>
      </c>
      <c r="AY29" s="89"/>
      <c r="AZ29" s="90">
        <f>COUNTIFS('Time Calc'!$J$8:$J$294,'Daily MP &amp; Time Status'!$B29,'Time Calc'!BL$8:BL$294,"&gt;0")-BA29</f>
        <v>1</v>
      </c>
      <c r="BA29" s="90">
        <f>COUNTIFS('Time Calc'!$J$8:$J$294,'Daily MP &amp; Time Status'!$B29,'Time Calc'!$G$8:$G$294,BA$9,'Time Calc'!BL$8:BL$294,"&gt;0")</f>
        <v>0</v>
      </c>
      <c r="BB29" s="90">
        <f t="shared" si="158"/>
        <v>1</v>
      </c>
      <c r="BC29" s="89">
        <f>COUNTIFS('Time Calc'!$J$8:$J$294,'Daily MP &amp; Time Status'!$B29,'Time Calc'!BP$8:BP$294,"&gt;0")</f>
        <v>1</v>
      </c>
      <c r="BD29" s="89">
        <f>COUNTIFS('Time Calc'!$J$8:$J$294,'Daily MP &amp; Time Status'!$B29,'Time Calc'!BQ$8:BQ$294,"&gt;0")</f>
        <v>0</v>
      </c>
      <c r="BE29" s="89">
        <f t="shared" si="159"/>
        <v>1</v>
      </c>
      <c r="BF29" s="89"/>
      <c r="BG29" s="90">
        <f>COUNTIFS('Time Calc'!$J$8:$J$294,'Daily MP &amp; Time Status'!$B29,'Time Calc'!BS$8:BS$294,"&gt;0")-BH29</f>
        <v>1</v>
      </c>
      <c r="BH29" s="90">
        <f>COUNTIFS('Time Calc'!$J$8:$J$294,'Daily MP &amp; Time Status'!$B29,'Time Calc'!$G$8:$G$294,BH$9,'Time Calc'!BS$8:BS$294,"&gt;0")</f>
        <v>0</v>
      </c>
      <c r="BI29" s="90">
        <f t="shared" si="160"/>
        <v>1</v>
      </c>
      <c r="BJ29" s="89">
        <f>COUNTIFS('Time Calc'!$J$8:$J$294,'Daily MP &amp; Time Status'!$B29,'Time Calc'!BW$8:BW$294,"&gt;0")</f>
        <v>1</v>
      </c>
      <c r="BK29" s="89">
        <f>COUNTIFS('Time Calc'!$J$8:$J$294,'Daily MP &amp; Time Status'!$B29,'Time Calc'!BX$8:BX$294,"&gt;0")</f>
        <v>0</v>
      </c>
      <c r="BL29" s="89">
        <f t="shared" si="161"/>
        <v>1</v>
      </c>
      <c r="BM29" s="89"/>
      <c r="BN29" s="90">
        <f>COUNTIFS('Time Calc'!$J$8:$J$294,'Daily MP &amp; Time Status'!$B29,'Time Calc'!BZ$8:BZ$294,"&gt;0")-BO29</f>
        <v>1</v>
      </c>
      <c r="BO29" s="90">
        <f>COUNTIFS('Time Calc'!$J$8:$J$294,'Daily MP &amp; Time Status'!$B29,'Time Calc'!$G$8:$G$294,BO$9,'Time Calc'!BZ$8:BZ$294,"&gt;0")</f>
        <v>0</v>
      </c>
      <c r="BP29" s="90">
        <f t="shared" si="162"/>
        <v>1</v>
      </c>
      <c r="BQ29" s="89">
        <f>COUNTIFS('Time Calc'!$J$8:$J$294,'Daily MP &amp; Time Status'!$B29,'Time Calc'!CD$8:CD$294,"&gt;0")</f>
        <v>1</v>
      </c>
      <c r="BR29" s="89">
        <f>COUNTIFS('Time Calc'!$J$8:$J$294,'Daily MP &amp; Time Status'!$B29,'Time Calc'!CE$8:CE$294,"&gt;0")</f>
        <v>0</v>
      </c>
      <c r="BS29" s="89">
        <f t="shared" si="163"/>
        <v>1</v>
      </c>
      <c r="BT29" s="89"/>
      <c r="BU29" s="90">
        <f>COUNTIFS('Time Calc'!$J$8:$J$294,'Daily MP &amp; Time Status'!$B29,'Time Calc'!CG$8:CG$294,"&gt;0")-BV29</f>
        <v>1</v>
      </c>
      <c r="BV29" s="90">
        <f>COUNTIFS('Time Calc'!$J$8:$J$294,'Daily MP &amp; Time Status'!$B29,'Time Calc'!$G$8:$G$294,BV$9,'Time Calc'!CG$8:CG$294,"&gt;0")</f>
        <v>0</v>
      </c>
      <c r="BW29" s="90">
        <f t="shared" si="164"/>
        <v>1</v>
      </c>
      <c r="BX29" s="89">
        <f>COUNTIFS('Time Calc'!$J$8:$J$294,'Daily MP &amp; Time Status'!$B29,'Time Calc'!CK$8:CK$294,"&gt;0")</f>
        <v>1</v>
      </c>
      <c r="BY29" s="89">
        <f>COUNTIFS('Time Calc'!$J$8:$J$294,'Daily MP &amp; Time Status'!$B29,'Time Calc'!CL$8:CL$294,"&gt;0")</f>
        <v>1</v>
      </c>
      <c r="BZ29" s="89">
        <f t="shared" si="165"/>
        <v>2</v>
      </c>
      <c r="CA29" s="89"/>
      <c r="CB29" s="90">
        <f>COUNTIFS('Time Calc'!$J$8:$J$294,'Daily MP &amp; Time Status'!$B29,'Time Calc'!CN$8:CN$294,"&gt;0")-CC29</f>
        <v>1</v>
      </c>
      <c r="CC29" s="90">
        <f>COUNTIFS('Time Calc'!$J$8:$J$294,'Daily MP &amp; Time Status'!$B29,'Time Calc'!$G$8:$G$294,CC$9,'Time Calc'!CN$8:CN$294,"&gt;0")</f>
        <v>0</v>
      </c>
      <c r="CD29" s="90">
        <f t="shared" si="166"/>
        <v>1</v>
      </c>
      <c r="CE29" s="89">
        <f>COUNTIFS('Time Calc'!$J$8:$J$294,'Daily MP &amp; Time Status'!$B29,'Time Calc'!CR$8:CR$294,"&gt;0")</f>
        <v>1</v>
      </c>
      <c r="CF29" s="89">
        <f>COUNTIFS('Time Calc'!$J$8:$J$294,'Daily MP &amp; Time Status'!$B29,'Time Calc'!CS$8:CS$294,"&gt;0")</f>
        <v>1</v>
      </c>
      <c r="CG29" s="89">
        <f t="shared" si="167"/>
        <v>2</v>
      </c>
      <c r="CH29" s="89"/>
      <c r="CI29" s="90">
        <f>COUNTIFS('Time Calc'!$J$8:$J$294,'Daily MP &amp; Time Status'!$B29,'Time Calc'!CU$8:CU$294,"&gt;0")-CJ29</f>
        <v>0</v>
      </c>
      <c r="CJ29" s="90">
        <f>COUNTIFS('Time Calc'!$J$8:$J$294,'Daily MP &amp; Time Status'!$B29,'Time Calc'!$G$8:$G$294,CJ$9,'Time Calc'!CU$8:CU$294,"&gt;0")</f>
        <v>0</v>
      </c>
      <c r="CK29" s="90">
        <f t="shared" si="168"/>
        <v>0</v>
      </c>
      <c r="CL29" s="89">
        <f>COUNTIFS('Time Calc'!$J$8:$J$294,'Daily MP &amp; Time Status'!$B29,'Time Calc'!CY$8:CY$294,"&gt;0")</f>
        <v>0</v>
      </c>
      <c r="CM29" s="89">
        <f>COUNTIFS('Time Calc'!$J$8:$J$294,'Daily MP &amp; Time Status'!$B29,'Time Calc'!CZ$8:CZ$294,"&gt;0")</f>
        <v>0</v>
      </c>
      <c r="CN29" s="89">
        <f t="shared" si="169"/>
        <v>0</v>
      </c>
      <c r="CO29" s="89"/>
      <c r="CP29" s="90">
        <f>COUNTIFS('Time Calc'!$J$8:$J$294,'Daily MP &amp; Time Status'!$B29,'Time Calc'!DB$8:DB$294,"&gt;0")-CQ29</f>
        <v>1</v>
      </c>
      <c r="CQ29" s="90">
        <f>COUNTIFS('Time Calc'!$J$8:$J$294,'Daily MP &amp; Time Status'!$B29,'Time Calc'!$G$8:$G$294,CQ$9,'Time Calc'!DB$8:DB$294,"&gt;0")</f>
        <v>0</v>
      </c>
      <c r="CR29" s="90">
        <f t="shared" si="170"/>
        <v>1</v>
      </c>
      <c r="CS29" s="89">
        <f>COUNTIFS('Time Calc'!$J$8:$J$294,'Daily MP &amp; Time Status'!$B29,'Time Calc'!DF$8:DF$294,"&gt;0")</f>
        <v>1</v>
      </c>
      <c r="CT29" s="89">
        <f>COUNTIFS('Time Calc'!$J$8:$J$294,'Daily MP &amp; Time Status'!$B29,'Time Calc'!DG$8:DG$294,"&gt;0")</f>
        <v>0</v>
      </c>
      <c r="CU29" s="89">
        <f t="shared" si="171"/>
        <v>1</v>
      </c>
      <c r="CV29" s="89"/>
      <c r="CW29" s="90">
        <f>COUNTIFS('Time Calc'!$J$8:$J$294,'Daily MP &amp; Time Status'!$B29,'Time Calc'!DI$8:DI$294,"&gt;0")-CX29</f>
        <v>1</v>
      </c>
      <c r="CX29" s="90">
        <f>COUNTIFS('Time Calc'!$J$8:$J$294,'Daily MP &amp; Time Status'!$B29,'Time Calc'!$G$8:$G$294,CX$9,'Time Calc'!DI$8:DI$294,"&gt;0")</f>
        <v>0</v>
      </c>
      <c r="CY29" s="90">
        <f t="shared" si="172"/>
        <v>1</v>
      </c>
      <c r="CZ29" s="89">
        <f>COUNTIFS('Time Calc'!$J$8:$J$294,'Daily MP &amp; Time Status'!$B29,'Time Calc'!DM$8:DM$294,"&gt;0")</f>
        <v>1</v>
      </c>
      <c r="DA29" s="89">
        <f>COUNTIFS('Time Calc'!$J$8:$J$294,'Daily MP &amp; Time Status'!$B29,'Time Calc'!DN$8:DN$294,"&gt;0")</f>
        <v>0</v>
      </c>
      <c r="DB29" s="89">
        <f t="shared" si="173"/>
        <v>1</v>
      </c>
      <c r="DC29" s="89"/>
      <c r="DD29" s="90">
        <f>COUNTIFS('Time Calc'!$J$8:$J$294,'Daily MP &amp; Time Status'!$B29,'Time Calc'!DP$8:DP$294,"&gt;0")-DE29</f>
        <v>1</v>
      </c>
      <c r="DE29" s="90">
        <f>COUNTIFS('Time Calc'!$J$8:$J$294,'Daily MP &amp; Time Status'!$B29,'Time Calc'!$G$8:$G$294,DE$9,'Time Calc'!DP$8:DP$294,"&gt;0")</f>
        <v>0</v>
      </c>
      <c r="DF29" s="90">
        <f t="shared" si="174"/>
        <v>1</v>
      </c>
      <c r="DG29" s="89">
        <f>COUNTIFS('Time Calc'!$J$8:$J$294,'Daily MP &amp; Time Status'!$B29,'Time Calc'!DT$8:DT$294,"&gt;0")</f>
        <v>1</v>
      </c>
      <c r="DH29" s="89">
        <f>COUNTIFS('Time Calc'!$J$8:$J$294,'Daily MP &amp; Time Status'!$B29,'Time Calc'!DU$8:DU$294,"&gt;0")</f>
        <v>0</v>
      </c>
      <c r="DI29" s="89">
        <f t="shared" si="175"/>
        <v>1</v>
      </c>
      <c r="DJ29" s="89"/>
      <c r="DK29" s="90">
        <f>COUNTIFS('Time Calc'!$J$8:$J$294,'Daily MP &amp; Time Status'!$B29,'Time Calc'!DW$8:DW$294,"&gt;0")-DL29</f>
        <v>1</v>
      </c>
      <c r="DL29" s="90">
        <f>COUNTIFS('Time Calc'!$J$8:$J$294,'Daily MP &amp; Time Status'!$B29,'Time Calc'!$G$8:$G$294,DL$9,'Time Calc'!DW$8:DW$294,"&gt;0")</f>
        <v>0</v>
      </c>
      <c r="DM29" s="90">
        <f t="shared" si="176"/>
        <v>1</v>
      </c>
      <c r="DN29" s="89">
        <f>COUNTIFS('Time Calc'!$J$8:$J$294,'Daily MP &amp; Time Status'!$B29,'Time Calc'!EA$8:EA$294,"&gt;0")</f>
        <v>1</v>
      </c>
      <c r="DO29" s="89">
        <f>COUNTIFS('Time Calc'!$J$8:$J$294,'Daily MP &amp; Time Status'!$B29,'Time Calc'!EB$8:EB$294,"&gt;0")</f>
        <v>0</v>
      </c>
      <c r="DP29" s="89">
        <f t="shared" si="177"/>
        <v>1</v>
      </c>
      <c r="DQ29" s="89"/>
      <c r="DR29" s="90">
        <f>COUNTIFS('Time Calc'!$J$8:$J$294,'Daily MP &amp; Time Status'!$B29,'Time Calc'!ED$8:ED$294,"&gt;0")-DS29</f>
        <v>1</v>
      </c>
      <c r="DS29" s="90">
        <f>COUNTIFS('Time Calc'!$J$8:$J$294,'Daily MP &amp; Time Status'!$B29,'Time Calc'!$G$8:$G$294,DS$9,'Time Calc'!ED$8:ED$294,"&gt;0")</f>
        <v>0</v>
      </c>
      <c r="DT29" s="90">
        <f t="shared" si="178"/>
        <v>1</v>
      </c>
      <c r="DU29" s="89">
        <f>COUNTIFS('Time Calc'!$J$8:$J$294,'Daily MP &amp; Time Status'!$B29,'Time Calc'!EH$8:EH$294,"&gt;0")</f>
        <v>1</v>
      </c>
      <c r="DV29" s="89">
        <f>COUNTIFS('Time Calc'!$J$8:$J$294,'Daily MP &amp; Time Status'!$B29,'Time Calc'!EI$8:EI$294,"&gt;0")</f>
        <v>1</v>
      </c>
      <c r="DW29" s="89">
        <f t="shared" si="179"/>
        <v>2</v>
      </c>
      <c r="DX29" s="89"/>
      <c r="DY29" s="90">
        <f>COUNTIFS('Time Calc'!$J$8:$J$294,'Daily MP &amp; Time Status'!$B29,'Time Calc'!EK$8:EK$294,"&gt;0")-DZ29</f>
        <v>1</v>
      </c>
      <c r="DZ29" s="90">
        <f>COUNTIFS('Time Calc'!$J$8:$J$294,'Daily MP &amp; Time Status'!$B29,'Time Calc'!$G$8:$G$294,DZ$9,'Time Calc'!EK$8:EK$294,"&gt;0")</f>
        <v>0</v>
      </c>
      <c r="EA29" s="90">
        <f t="shared" si="180"/>
        <v>1</v>
      </c>
      <c r="EB29" s="89">
        <f>COUNTIFS('Time Calc'!$J$8:$J$294,'Daily MP &amp; Time Status'!$B29,'Time Calc'!EO$8:EO$294,"&gt;0")</f>
        <v>1</v>
      </c>
      <c r="EC29" s="89">
        <f>COUNTIFS('Time Calc'!$J$8:$J$294,'Daily MP &amp; Time Status'!$B29,'Time Calc'!EP$8:EP$294,"&gt;0")</f>
        <v>1</v>
      </c>
      <c r="ED29" s="89">
        <f t="shared" si="181"/>
        <v>2</v>
      </c>
      <c r="EE29" s="89"/>
      <c r="EF29" s="90">
        <f>COUNTIFS('Time Calc'!$J$8:$J$294,'Daily MP &amp; Time Status'!$B29,'Time Calc'!ER$8:ER$294,"&gt;0")-EG29</f>
        <v>0</v>
      </c>
      <c r="EG29" s="90">
        <f>COUNTIFS('Time Calc'!$J$8:$J$294,'Daily MP &amp; Time Status'!$B29,'Time Calc'!$G$8:$G$294,EG$9,'Time Calc'!ER$8:ER$294,"&gt;0")</f>
        <v>0</v>
      </c>
      <c r="EH29" s="90">
        <f t="shared" si="182"/>
        <v>0</v>
      </c>
      <c r="EI29" s="89">
        <f>COUNTIFS('Time Calc'!$J$8:$J$294,'Daily MP &amp; Time Status'!$B29,'Time Calc'!EV$8:EV$294,"&gt;0")</f>
        <v>0</v>
      </c>
      <c r="EJ29" s="89">
        <f>COUNTIFS('Time Calc'!$J$8:$J$294,'Daily MP &amp; Time Status'!$B29,'Time Calc'!EW$8:EW$294,"&gt;0")</f>
        <v>0</v>
      </c>
      <c r="EK29" s="89">
        <f t="shared" si="183"/>
        <v>0</v>
      </c>
      <c r="EL29" s="89"/>
      <c r="EM29" s="90">
        <f>COUNTIFS('Time Calc'!$J$8:$J$294,'Daily MP &amp; Time Status'!$B29,'Time Calc'!EY$8:EY$294,"&gt;0")-EN29</f>
        <v>1</v>
      </c>
      <c r="EN29" s="90">
        <f>COUNTIFS('Time Calc'!$J$8:$J$294,'Daily MP &amp; Time Status'!$B29,'Time Calc'!$G$8:$G$294,EN$9,'Time Calc'!EY$8:EY$294,"&gt;0")</f>
        <v>0</v>
      </c>
      <c r="EO29" s="90">
        <f t="shared" si="184"/>
        <v>1</v>
      </c>
      <c r="EP29" s="89">
        <f>COUNTIFS('Time Calc'!$J$8:$J$294,'Daily MP &amp; Time Status'!$B29,'Time Calc'!FC$8:FC$294,"&gt;0")</f>
        <v>1</v>
      </c>
      <c r="EQ29" s="89">
        <f>COUNTIFS('Time Calc'!$J$8:$J$294,'Daily MP &amp; Time Status'!$B29,'Time Calc'!FD$8:FD$294,"&gt;0")</f>
        <v>0</v>
      </c>
      <c r="ER29" s="89">
        <f t="shared" si="185"/>
        <v>1</v>
      </c>
      <c r="ES29" s="89"/>
      <c r="ET29" s="90">
        <f>COUNTIFS('Time Calc'!$J$8:$J$294,'Daily MP &amp; Time Status'!$B29,'Time Calc'!FF$8:FF$294,"&gt;0")-EU29</f>
        <v>1</v>
      </c>
      <c r="EU29" s="90">
        <f>COUNTIFS('Time Calc'!$J$8:$J$294,'Daily MP &amp; Time Status'!$B29,'Time Calc'!$G$8:$G$294,EU$9,'Time Calc'!FF$8:FF$294,"&gt;0")</f>
        <v>0</v>
      </c>
      <c r="EV29" s="90">
        <f t="shared" si="186"/>
        <v>1</v>
      </c>
      <c r="EW29" s="89">
        <f>COUNTIFS('Time Calc'!$J$8:$J$294,'Daily MP &amp; Time Status'!$B29,'Time Calc'!FJ$8:FJ$294,"&gt;0")</f>
        <v>0</v>
      </c>
      <c r="EX29" s="89">
        <f>COUNTIFS('Time Calc'!$J$8:$J$294,'Daily MP &amp; Time Status'!$B29,'Time Calc'!FK$8:FK$294,"&gt;0")</f>
        <v>0</v>
      </c>
      <c r="EY29" s="89">
        <f t="shared" si="187"/>
        <v>0</v>
      </c>
      <c r="EZ29" s="89"/>
      <c r="FA29" s="90">
        <f>COUNTIFS('Time Calc'!$J$8:$J$294,'Daily MP &amp; Time Status'!$B29,'Time Calc'!FM$8:FM$294,"&gt;0")-FB29</f>
        <v>0</v>
      </c>
      <c r="FB29" s="90">
        <f>COUNTIFS('Time Calc'!$J$8:$J$294,'Daily MP &amp; Time Status'!$B29,'Time Calc'!$G$8:$G$294,FB$9,'Time Calc'!FM$8:FM$294,"&gt;0")</f>
        <v>0</v>
      </c>
      <c r="FC29" s="90">
        <f t="shared" si="188"/>
        <v>0</v>
      </c>
      <c r="FD29" s="89">
        <f>COUNTIFS('Time Calc'!$J$8:$J$294,'Daily MP &amp; Time Status'!$B29,'Time Calc'!FQ$8:FQ$294,"&gt;0")</f>
        <v>0</v>
      </c>
      <c r="FE29" s="89">
        <f>COUNTIFS('Time Calc'!$J$8:$J$294,'Daily MP &amp; Time Status'!$B29,'Time Calc'!FR$8:FR$294,"&gt;0")</f>
        <v>0</v>
      </c>
      <c r="FF29" s="89">
        <f t="shared" si="189"/>
        <v>0</v>
      </c>
      <c r="FG29" s="89"/>
      <c r="FH29" s="90">
        <f>COUNTIFS('Time Calc'!$J$8:$J$294,'Daily MP &amp; Time Status'!$B29,'Time Calc'!FT$8:FT$294,"&gt;0")-FI29</f>
        <v>0</v>
      </c>
      <c r="FI29" s="90">
        <f>COUNTIFS('Time Calc'!$J$8:$J$294,'Daily MP &amp; Time Status'!$B29,'Time Calc'!$G$8:$G$294,FI$9,'Time Calc'!FT$8:FT$294,"&gt;0")</f>
        <v>0</v>
      </c>
      <c r="FJ29" s="90">
        <f t="shared" si="190"/>
        <v>0</v>
      </c>
      <c r="FK29" s="89">
        <f>COUNTIFS('Time Calc'!$J$8:$J$294,'Daily MP &amp; Time Status'!$B29,'Time Calc'!FX$8:FX$294,"&gt;0")</f>
        <v>0</v>
      </c>
      <c r="FL29" s="89">
        <f>COUNTIFS('Time Calc'!$J$8:$J$294,'Daily MP &amp; Time Status'!$B29,'Time Calc'!FY$8:FY$294,"&gt;0")</f>
        <v>0</v>
      </c>
      <c r="FM29" s="89">
        <f t="shared" si="191"/>
        <v>0</v>
      </c>
      <c r="FN29" s="89"/>
      <c r="FO29" s="90">
        <f>COUNTIFS('Time Calc'!$J$8:$J$294,'Daily MP &amp; Time Status'!$B29,'Time Calc'!GA$8:GA$294,"&gt;0")-FP29</f>
        <v>0</v>
      </c>
      <c r="FP29" s="90">
        <f>COUNTIFS('Time Calc'!$J$8:$J$294,'Daily MP &amp; Time Status'!$B29,'Time Calc'!$G$8:$G$294,FP$9,'Time Calc'!GA$8:GA$294,"&gt;0")</f>
        <v>0</v>
      </c>
      <c r="FQ29" s="90">
        <f t="shared" si="192"/>
        <v>0</v>
      </c>
      <c r="FR29" s="89">
        <f>COUNTIFS('Time Calc'!$J$8:$J$294,'Daily MP &amp; Time Status'!$B29,'Time Calc'!GE$8:GE$294,"&gt;0")</f>
        <v>0</v>
      </c>
      <c r="FS29" s="89">
        <f>COUNTIFS('Time Calc'!$J$8:$J$294,'Daily MP &amp; Time Status'!$B29,'Time Calc'!GF$8:GF$294,"&gt;0")</f>
        <v>0</v>
      </c>
      <c r="FT29" s="89">
        <f t="shared" si="193"/>
        <v>0</v>
      </c>
      <c r="FU29" s="89"/>
      <c r="FV29" s="90">
        <f>COUNTIFS('Time Calc'!$J$8:$J$294,'Daily MP &amp; Time Status'!$B29,'Time Calc'!GH$8:GH$294,"&gt;0")-FW29</f>
        <v>0</v>
      </c>
      <c r="FW29" s="90">
        <f>COUNTIFS('Time Calc'!$J$8:$J$294,'Daily MP &amp; Time Status'!$B29,'Time Calc'!$G$8:$G$294,FW$9,'Time Calc'!GH$8:GH$294,"&gt;0")</f>
        <v>0</v>
      </c>
      <c r="FX29" s="90">
        <f t="shared" si="194"/>
        <v>0</v>
      </c>
      <c r="FY29" s="89">
        <f>COUNTIFS('Time Calc'!$J$8:$J$294,'Daily MP &amp; Time Status'!$B29,'Time Calc'!GL$8:GL$294,"&gt;0")</f>
        <v>0</v>
      </c>
      <c r="FZ29" s="89">
        <f>COUNTIFS('Time Calc'!$J$8:$J$294,'Daily MP &amp; Time Status'!$B29,'Time Calc'!GM$8:GM$294,"&gt;0")</f>
        <v>0</v>
      </c>
      <c r="GA29" s="89">
        <f t="shared" si="195"/>
        <v>0</v>
      </c>
      <c r="GB29" s="89"/>
      <c r="GC29" s="90">
        <f>COUNTIFS('Time Calc'!$J$8:$J$294,'Daily MP &amp; Time Status'!$B29,'Time Calc'!GO$8:GO$294,"&gt;0")-GD29</f>
        <v>0</v>
      </c>
      <c r="GD29" s="90">
        <f>COUNTIFS('Time Calc'!$J$8:$J$294,'Daily MP &amp; Time Status'!$B29,'Time Calc'!$G$8:$G$294,GD$9,'Time Calc'!GO$8:GO$294,"&gt;0")</f>
        <v>0</v>
      </c>
      <c r="GE29" s="90">
        <f t="shared" si="196"/>
        <v>0</v>
      </c>
      <c r="GF29" s="89">
        <f>COUNTIFS('Time Calc'!$J$8:$J$294,'Daily MP &amp; Time Status'!$B29,'Time Calc'!GS$8:GS$294,"&gt;0")</f>
        <v>0</v>
      </c>
      <c r="GG29" s="89">
        <f>COUNTIFS('Time Calc'!$J$8:$J$294,'Daily MP &amp; Time Status'!$B29,'Time Calc'!GT$8:GT$294,"&gt;0")</f>
        <v>0</v>
      </c>
      <c r="GH29" s="89">
        <f t="shared" si="197"/>
        <v>0</v>
      </c>
      <c r="GI29" s="89"/>
      <c r="GJ29" s="90">
        <f>COUNTIFS('Time Calc'!$J$8:$J$294,'Daily MP &amp; Time Status'!$B29,'Time Calc'!GV$8:GV$294,"&gt;0")-GK29</f>
        <v>0</v>
      </c>
      <c r="GK29" s="90">
        <f>COUNTIFS('Time Calc'!$J$8:$J$294,'Daily MP &amp; Time Status'!$B29,'Time Calc'!$G$8:$G$294,GK$9,'Time Calc'!GV$8:GV$294,"&gt;0")</f>
        <v>0</v>
      </c>
      <c r="GL29" s="90">
        <f t="shared" si="198"/>
        <v>0</v>
      </c>
      <c r="GM29" s="89">
        <f>COUNTIFS('Time Calc'!$J$8:$J$294,'Daily MP &amp; Time Status'!$B29,'Time Calc'!GZ$8:GZ$294,"&gt;0")</f>
        <v>0</v>
      </c>
      <c r="GN29" s="89">
        <f>COUNTIFS('Time Calc'!$J$8:$J$294,'Daily MP &amp; Time Status'!$B29,'Time Calc'!HA$8:HA$294,"&gt;0")</f>
        <v>0</v>
      </c>
      <c r="GO29" s="89">
        <f t="shared" si="199"/>
        <v>0</v>
      </c>
      <c r="GP29" s="89"/>
      <c r="GQ29" s="90">
        <f>COUNTIFS('Time Calc'!$J$8:$J$294,'Daily MP &amp; Time Status'!$B29,'Time Calc'!HC$8:HC$294,"&gt;0")-GR29</f>
        <v>0</v>
      </c>
      <c r="GR29" s="90">
        <f>COUNTIFS('Time Calc'!$J$8:$J$294,'Daily MP &amp; Time Status'!$B29,'Time Calc'!$G$8:$G$294,GR$9,'Time Calc'!HC$8:HC$294,"&gt;0")</f>
        <v>0</v>
      </c>
      <c r="GS29" s="90">
        <f t="shared" si="200"/>
        <v>0</v>
      </c>
      <c r="GT29" s="89">
        <f>COUNTIFS('Time Calc'!$J$8:$J$294,'Daily MP &amp; Time Status'!$B29,'Time Calc'!HG$8:HG$294,"&gt;0")</f>
        <v>0</v>
      </c>
      <c r="GU29" s="89">
        <f>COUNTIFS('Time Calc'!$J$8:$J$294,'Daily MP &amp; Time Status'!$B29,'Time Calc'!HH$8:HH$294,"&gt;0")</f>
        <v>0</v>
      </c>
      <c r="GV29" s="89">
        <f t="shared" si="201"/>
        <v>0</v>
      </c>
      <c r="GW29" s="89"/>
      <c r="GX29" s="90">
        <f>COUNTIFS('Time Calc'!$J$8:$J$294,'Daily MP &amp; Time Status'!$B29,'Time Calc'!HJ$8:HJ$294,"&gt;0")-GY29</f>
        <v>0</v>
      </c>
      <c r="GY29" s="90">
        <f>COUNTIFS('Time Calc'!$J$8:$J$294,'Daily MP &amp; Time Status'!$B29,'Time Calc'!$G$8:$G$294,GY$9,'Time Calc'!HJ$8:HJ$294,"&gt;0")</f>
        <v>0</v>
      </c>
      <c r="GZ29" s="90">
        <f t="shared" si="202"/>
        <v>0</v>
      </c>
      <c r="HA29" s="89">
        <f>COUNTIFS('Time Calc'!$J$8:$J$294,'Daily MP &amp; Time Status'!$B29,'Time Calc'!HN$8:HN$294,"&gt;0")</f>
        <v>0</v>
      </c>
      <c r="HB29" s="89">
        <f>COUNTIFS('Time Calc'!$J$8:$J$294,'Daily MP &amp; Time Status'!$B29,'Time Calc'!HO$8:HO$294,"&gt;0")</f>
        <v>0</v>
      </c>
      <c r="HC29" s="89">
        <f t="shared" si="203"/>
        <v>0</v>
      </c>
      <c r="HD29" s="89"/>
      <c r="HE29" s="90">
        <f>COUNTIFS('Time Calc'!$J$8:$J$294,'Daily MP &amp; Time Status'!$B29,'Time Calc'!HQ$8:HQ$294,"&gt;0")-HF29</f>
        <v>0</v>
      </c>
      <c r="HF29" s="90">
        <f>COUNTIFS('Time Calc'!$J$8:$J$294,'Daily MP &amp; Time Status'!$B29,'Time Calc'!$G$8:$G$294,HF$9,'Time Calc'!HQ$8:HQ$294,"&gt;0")</f>
        <v>0</v>
      </c>
      <c r="HG29" s="90">
        <f t="shared" si="204"/>
        <v>0</v>
      </c>
      <c r="HH29" s="89">
        <f>COUNTIFS('Time Calc'!$J$8:$J$294,'Daily MP &amp; Time Status'!$B29,'Time Calc'!HU$8:HU$294,"&gt;0")</f>
        <v>0</v>
      </c>
      <c r="HI29" s="89">
        <f>COUNTIFS('Time Calc'!$J$8:$J$294,'Daily MP &amp; Time Status'!$B29,'Time Calc'!HV$8:HV$294,"&gt;0")</f>
        <v>0</v>
      </c>
      <c r="HJ29" s="89">
        <f t="shared" si="205"/>
        <v>0</v>
      </c>
      <c r="HK29" s="89"/>
      <c r="HL29" s="90">
        <f>COUNTIFS('Time Calc'!$J$8:$J$294,'Daily MP &amp; Time Status'!$B29,'Time Calc'!HX$8:HX$294,"&gt;0")-HM29</f>
        <v>0</v>
      </c>
      <c r="HM29" s="90">
        <f>COUNTIFS('Time Calc'!$J$8:$J$294,'Daily MP &amp; Time Status'!$B29,'Time Calc'!$G$8:$G$294,HM$9,'Time Calc'!HX$8:HX$294,"&gt;0")</f>
        <v>0</v>
      </c>
      <c r="HN29" s="90">
        <f t="shared" si="206"/>
        <v>0</v>
      </c>
      <c r="HO29" s="89">
        <f>COUNTIFS('Time Calc'!$J$8:$J$294,'Daily MP &amp; Time Status'!$B29,'Time Calc'!IB$8:IB$294,"&gt;0")</f>
        <v>0</v>
      </c>
      <c r="HP29" s="89">
        <f>COUNTIFS('Time Calc'!$J$8:$J$294,'Daily MP &amp; Time Status'!$B29,'Time Calc'!IC$8:IC$294,"&gt;0")</f>
        <v>0</v>
      </c>
      <c r="HQ29" s="89">
        <f t="shared" si="207"/>
        <v>0</v>
      </c>
      <c r="HR29" s="89"/>
      <c r="HS29" s="90">
        <f>COUNTIFS('Time Calc'!$J$8:$J$294,'Daily MP &amp; Time Status'!$B29,'Time Calc'!IE$8:IE$294,"&gt;0")-HT29</f>
        <v>0</v>
      </c>
      <c r="HT29" s="90">
        <f>COUNTIFS('Time Calc'!$J$8:$J$294,'Daily MP &amp; Time Status'!$B29,'Time Calc'!$G$8:$G$294,HT$9,'Time Calc'!IE$8:IE$294,"&gt;0")</f>
        <v>0</v>
      </c>
      <c r="HU29" s="90">
        <f t="shared" si="208"/>
        <v>0</v>
      </c>
      <c r="HV29" s="89">
        <f>COUNTIFS('Time Calc'!$J$8:$J$294,'Daily MP &amp; Time Status'!$B29,'Time Calc'!II$8:II$294,"&gt;0")</f>
        <v>0</v>
      </c>
      <c r="HW29" s="89">
        <f>COUNTIFS('Time Calc'!$J$8:$J$294,'Daily MP &amp; Time Status'!$B29,'Time Calc'!IJ$8:IJ$294,"&gt;0")</f>
        <v>0</v>
      </c>
      <c r="HX29" s="89">
        <f t="shared" si="209"/>
        <v>0</v>
      </c>
      <c r="HY29" s="89"/>
      <c r="HZ29" s="90">
        <f>COUNTIFS('Time Calc'!$J$8:$J$294,'Daily MP &amp; Time Status'!$B29,'Time Calc'!IL$8:IL$294,"&gt;0")-IA29</f>
        <v>0</v>
      </c>
      <c r="IA29" s="90">
        <f>COUNTIFS('Time Calc'!$J$8:$J$294,'Daily MP &amp; Time Status'!$B29,'Time Calc'!$G$8:$G$294,IA$9,'Time Calc'!IL$8:IL$294,"&gt;0")</f>
        <v>0</v>
      </c>
      <c r="IB29" s="90">
        <f t="shared" si="210"/>
        <v>0</v>
      </c>
      <c r="IC29" s="89">
        <f>COUNTIFS('Time Calc'!$J$8:$J$294,'Daily MP &amp; Time Status'!$B29,'Time Calc'!IP$8:IP$294,"&gt;0")</f>
        <v>0</v>
      </c>
      <c r="ID29" s="89">
        <f>COUNTIFS('Time Calc'!$J$8:$J$294,'Daily MP &amp; Time Status'!$B29,'Time Calc'!IQ$8:IQ$294,"&gt;0")</f>
        <v>0</v>
      </c>
      <c r="IE29" s="89">
        <f t="shared" si="211"/>
        <v>0</v>
      </c>
      <c r="IF29" s="89"/>
      <c r="IG29" s="90">
        <f>COUNTIFS('Time Calc'!$J$8:$J$294,'Daily MP &amp; Time Status'!$B29,'Time Calc'!IS$8:IS$294,"&gt;0")-IH29</f>
        <v>0</v>
      </c>
      <c r="IH29" s="90">
        <f>COUNTIFS('Time Calc'!$J$8:$J$294,'Daily MP &amp; Time Status'!$B29,'Time Calc'!$G$8:$G$294,IH$9,'Time Calc'!IS$8:IS$294,"&gt;0")</f>
        <v>0</v>
      </c>
      <c r="II29" s="90">
        <f t="shared" si="212"/>
        <v>0</v>
      </c>
      <c r="IJ29" s="89">
        <f>COUNTIFS('Time Calc'!$J$8:$J$294,'Daily MP &amp; Time Status'!$B29,'Time Calc'!IW$8:IW$294,"&gt;0")</f>
        <v>0</v>
      </c>
      <c r="IK29" s="89">
        <f>COUNTIFS('Time Calc'!$J$8:$J$294,'Daily MP &amp; Time Status'!$B29,'Time Calc'!IX$8:IX$294,"&gt;0")</f>
        <v>0</v>
      </c>
      <c r="IL29" s="89">
        <f t="shared" si="213"/>
        <v>0</v>
      </c>
      <c r="IM29" s="89"/>
      <c r="IN29" s="90">
        <f>COUNTIFS('Time Calc'!$J$8:$J$294,'Daily MP &amp; Time Status'!$B29,'Time Calc'!IZ$8:IZ$294,"&gt;0")-IO29</f>
        <v>0</v>
      </c>
      <c r="IO29" s="90">
        <f>COUNTIFS('Time Calc'!$J$8:$J$294,'Daily MP &amp; Time Status'!$B29,'Time Calc'!$G$8:$G$294,IO$9,'Time Calc'!IZ$8:IZ$294,"&gt;0")</f>
        <v>0</v>
      </c>
      <c r="IP29" s="90">
        <f t="shared" si="214"/>
        <v>0</v>
      </c>
      <c r="IQ29" s="89">
        <f>COUNTIFS('Time Calc'!$J$8:$J$294,'Daily MP &amp; Time Status'!$B29,'Time Calc'!JD$8:JD$294,"&gt;0")</f>
        <v>0</v>
      </c>
      <c r="IR29" s="89">
        <f>COUNTIFS('Time Calc'!$J$8:$J$294,'Daily MP &amp; Time Status'!$B29,'Time Calc'!JE$8:JE$294,"&gt;0")</f>
        <v>0</v>
      </c>
      <c r="IS29" s="89">
        <f t="shared" si="215"/>
        <v>0</v>
      </c>
      <c r="IT29" s="89"/>
    </row>
    <row r="30" spans="1:254" ht="18" customHeight="1">
      <c r="A30" s="79"/>
      <c r="B30" s="58" t="s">
        <v>227</v>
      </c>
      <c r="C30" s="90">
        <f>COUNTIFS('Time Calc'!$J$8:$J$294,'Daily MP &amp; Time Status'!$B30,'Time Calc'!O$8:O$294,"&gt;0")-D30</f>
        <v>1</v>
      </c>
      <c r="D30" s="90">
        <f>COUNTIFS('Time Calc'!$J$8:$J$294,'Daily MP &amp; Time Status'!$B30,'Time Calc'!$G$8:$G$294,D$9,'Time Calc'!O$8:O$294,"&gt;0")</f>
        <v>2</v>
      </c>
      <c r="E30" s="90">
        <f t="shared" si="144"/>
        <v>3</v>
      </c>
      <c r="F30" s="89">
        <f>COUNTIFS('Time Calc'!$J$8:$J$294,'Daily MP &amp; Time Status'!$B30,'Time Calc'!S$8:S$294,"&gt;0")</f>
        <v>3</v>
      </c>
      <c r="G30" s="89">
        <f>COUNTIFS('Time Calc'!$J$8:$J$294,'Daily MP &amp; Time Status'!$B30,'Time Calc'!T$8:T$294,"&gt;0")</f>
        <v>0</v>
      </c>
      <c r="H30" s="89">
        <f t="shared" si="145"/>
        <v>3</v>
      </c>
      <c r="I30" s="89"/>
      <c r="J30" s="90">
        <f>COUNTIFS('Time Calc'!$J$8:$J$294,'Daily MP &amp; Time Status'!$B30,'Time Calc'!V$8:V$294,"&gt;0")-K30</f>
        <v>1</v>
      </c>
      <c r="K30" s="90">
        <f>COUNTIFS('Time Calc'!$J$8:$J$294,'Daily MP &amp; Time Status'!$B30,'Time Calc'!$G$8:$G$294,K$9,'Time Calc'!V$8:V$294,"&gt;0")</f>
        <v>2</v>
      </c>
      <c r="L30" s="90">
        <f t="shared" si="146"/>
        <v>3</v>
      </c>
      <c r="M30" s="89">
        <f>COUNTIFS('Time Calc'!$J$8:$J$294,'Daily MP &amp; Time Status'!$B30,'Time Calc'!Z$8:Z$294,"&gt;0")</f>
        <v>3</v>
      </c>
      <c r="N30" s="89">
        <f>COUNTIFS('Time Calc'!$J$8:$J$294,'Daily MP &amp; Time Status'!$B30,'Time Calc'!AA$8:AA$294,"&gt;0")</f>
        <v>0</v>
      </c>
      <c r="O30" s="89">
        <f t="shared" si="147"/>
        <v>3</v>
      </c>
      <c r="P30" s="89"/>
      <c r="Q30" s="90">
        <f>COUNTIFS('Time Calc'!$J$8:$J$294,'Daily MP &amp; Time Status'!$B30,'Time Calc'!AC$8:AC$294,"&gt;0")-R30</f>
        <v>1</v>
      </c>
      <c r="R30" s="90">
        <f>COUNTIFS('Time Calc'!$J$8:$J$294,'Daily MP &amp; Time Status'!$B30,'Time Calc'!$G$8:$G$294,R$9,'Time Calc'!AC$8:AC$294,"&gt;0")</f>
        <v>2</v>
      </c>
      <c r="S30" s="90">
        <f t="shared" si="148"/>
        <v>3</v>
      </c>
      <c r="T30" s="89">
        <f>COUNTIFS('Time Calc'!$J$8:$J$294,'Daily MP &amp; Time Status'!$B30,'Time Calc'!AG$8:AG$294,"&gt;0")</f>
        <v>3</v>
      </c>
      <c r="U30" s="89">
        <f>COUNTIFS('Time Calc'!$J$8:$J$294,'Daily MP &amp; Time Status'!$B30,'Time Calc'!AH$8:AH$294,"&gt;0")</f>
        <v>0</v>
      </c>
      <c r="V30" s="89">
        <f t="shared" si="149"/>
        <v>3</v>
      </c>
      <c r="W30" s="89"/>
      <c r="X30" s="90">
        <f>COUNTIFS('Time Calc'!$J$8:$J$294,'Daily MP &amp; Time Status'!$B30,'Time Calc'!AJ$8:AJ$294,"&gt;0")-Y30</f>
        <v>1</v>
      </c>
      <c r="Y30" s="90">
        <f>COUNTIFS('Time Calc'!$J$8:$J$294,'Daily MP &amp; Time Status'!$B30,'Time Calc'!$G$8:$G$294,Y$9,'Time Calc'!AJ$8:AJ$294,"&gt;0")</f>
        <v>2</v>
      </c>
      <c r="Z30" s="90">
        <f t="shared" si="150"/>
        <v>3</v>
      </c>
      <c r="AA30" s="89">
        <f>COUNTIFS('Time Calc'!$J$8:$J$294,'Daily MP &amp; Time Status'!$B30,'Time Calc'!AN$8:AN$294,"&gt;0")</f>
        <v>3</v>
      </c>
      <c r="AB30" s="89">
        <f>COUNTIFS('Time Calc'!$J$8:$J$294,'Daily MP &amp; Time Status'!$B30,'Time Calc'!AO$8:AO$294,"&gt;0")</f>
        <v>0</v>
      </c>
      <c r="AC30" s="89">
        <f t="shared" si="151"/>
        <v>3</v>
      </c>
      <c r="AD30" s="89"/>
      <c r="AE30" s="90">
        <f>COUNTIFS('Time Calc'!$J$8:$J$294,'Daily MP &amp; Time Status'!$B30,'Time Calc'!AQ$8:AQ$294,"&gt;0")-AF30</f>
        <v>0</v>
      </c>
      <c r="AF30" s="90">
        <f>COUNTIFS('Time Calc'!$J$8:$J$294,'Daily MP &amp; Time Status'!$B30,'Time Calc'!$G$8:$G$294,AF$9,'Time Calc'!AQ$8:AQ$294,"&gt;0")</f>
        <v>2</v>
      </c>
      <c r="AG30" s="90">
        <f t="shared" si="152"/>
        <v>2</v>
      </c>
      <c r="AH30" s="89">
        <f>COUNTIFS('Time Calc'!$J$8:$J$294,'Daily MP &amp; Time Status'!$B30,'Time Calc'!AU$8:AU$294,"&gt;0")</f>
        <v>2</v>
      </c>
      <c r="AI30" s="89">
        <f>COUNTIFS('Time Calc'!$J$8:$J$294,'Daily MP &amp; Time Status'!$B30,'Time Calc'!AV$8:AV$294,"&gt;0")</f>
        <v>2</v>
      </c>
      <c r="AJ30" s="89">
        <f t="shared" si="153"/>
        <v>4</v>
      </c>
      <c r="AK30" s="89"/>
      <c r="AL30" s="90">
        <f>COUNTIFS('Time Calc'!$J$8:$J$294,'Daily MP &amp; Time Status'!$B30,'Time Calc'!AX$8:AX$294,"&gt;0")-AM30</f>
        <v>0</v>
      </c>
      <c r="AM30" s="90">
        <f>COUNTIFS('Time Calc'!$J$8:$J$294,'Daily MP &amp; Time Status'!$B30,'Time Calc'!$G$8:$G$294,AM$9,'Time Calc'!AX$8:AX$294,"&gt;0")</f>
        <v>1</v>
      </c>
      <c r="AN30" s="90">
        <f t="shared" si="154"/>
        <v>1</v>
      </c>
      <c r="AO30" s="89">
        <f>COUNTIFS('Time Calc'!$J$8:$J$294,'Daily MP &amp; Time Status'!$B30,'Time Calc'!BB$8:BB$294,"&gt;0")</f>
        <v>0</v>
      </c>
      <c r="AP30" s="89">
        <f>COUNTIFS('Time Calc'!$J$8:$J$294,'Daily MP &amp; Time Status'!$B30,'Time Calc'!BC$8:BC$294,"&gt;0")</f>
        <v>1</v>
      </c>
      <c r="AQ30" s="89">
        <f t="shared" si="155"/>
        <v>1</v>
      </c>
      <c r="AR30" s="89"/>
      <c r="AS30" s="90">
        <f>COUNTIFS('Time Calc'!$J$8:$J$294,'Daily MP &amp; Time Status'!$B30,'Time Calc'!BE$8:BE$294,"&gt;0")-AT30</f>
        <v>1</v>
      </c>
      <c r="AT30" s="90">
        <f>COUNTIFS('Time Calc'!$J$8:$J$294,'Daily MP &amp; Time Status'!$B30,'Time Calc'!$G$8:$G$294,AT$9,'Time Calc'!BE$8:BE$294,"&gt;0")</f>
        <v>2</v>
      </c>
      <c r="AU30" s="90">
        <f t="shared" si="156"/>
        <v>3</v>
      </c>
      <c r="AV30" s="89">
        <f>COUNTIFS('Time Calc'!$J$8:$J$294,'Daily MP &amp; Time Status'!$B30,'Time Calc'!BI$8:BI$294,"&gt;0")</f>
        <v>3</v>
      </c>
      <c r="AW30" s="89">
        <f>COUNTIFS('Time Calc'!$J$8:$J$294,'Daily MP &amp; Time Status'!$B30,'Time Calc'!BJ$8:BJ$294,"&gt;0")</f>
        <v>0</v>
      </c>
      <c r="AX30" s="89">
        <f t="shared" si="157"/>
        <v>3</v>
      </c>
      <c r="AY30" s="89"/>
      <c r="AZ30" s="90">
        <f>COUNTIFS('Time Calc'!$J$8:$J$294,'Daily MP &amp; Time Status'!$B30,'Time Calc'!BL$8:BL$294,"&gt;0")-BA30</f>
        <v>1</v>
      </c>
      <c r="BA30" s="90">
        <f>COUNTIFS('Time Calc'!$J$8:$J$294,'Daily MP &amp; Time Status'!$B30,'Time Calc'!$G$8:$G$294,BA$9,'Time Calc'!BL$8:BL$294,"&gt;0")</f>
        <v>2</v>
      </c>
      <c r="BB30" s="90">
        <f t="shared" si="158"/>
        <v>3</v>
      </c>
      <c r="BC30" s="89">
        <f>COUNTIFS('Time Calc'!$J$8:$J$294,'Daily MP &amp; Time Status'!$B30,'Time Calc'!BP$8:BP$294,"&gt;0")</f>
        <v>3</v>
      </c>
      <c r="BD30" s="89">
        <f>COUNTIFS('Time Calc'!$J$8:$J$294,'Daily MP &amp; Time Status'!$B30,'Time Calc'!BQ$8:BQ$294,"&gt;0")</f>
        <v>0</v>
      </c>
      <c r="BE30" s="89">
        <f t="shared" si="159"/>
        <v>3</v>
      </c>
      <c r="BF30" s="89"/>
      <c r="BG30" s="90">
        <f>COUNTIFS('Time Calc'!$J$8:$J$294,'Daily MP &amp; Time Status'!$B30,'Time Calc'!BS$8:BS$294,"&gt;0")-BH30</f>
        <v>1</v>
      </c>
      <c r="BH30" s="90">
        <f>COUNTIFS('Time Calc'!$J$8:$J$294,'Daily MP &amp; Time Status'!$B30,'Time Calc'!$G$8:$G$294,BH$9,'Time Calc'!BS$8:BS$294,"&gt;0")</f>
        <v>2</v>
      </c>
      <c r="BI30" s="90">
        <f t="shared" si="160"/>
        <v>3</v>
      </c>
      <c r="BJ30" s="89">
        <f>COUNTIFS('Time Calc'!$J$8:$J$294,'Daily MP &amp; Time Status'!$B30,'Time Calc'!BW$8:BW$294,"&gt;0")</f>
        <v>3</v>
      </c>
      <c r="BK30" s="89">
        <f>COUNTIFS('Time Calc'!$J$8:$J$294,'Daily MP &amp; Time Status'!$B30,'Time Calc'!BX$8:BX$294,"&gt;0")</f>
        <v>0</v>
      </c>
      <c r="BL30" s="89">
        <f t="shared" si="161"/>
        <v>3</v>
      </c>
      <c r="BM30" s="89"/>
      <c r="BN30" s="90">
        <f>COUNTIFS('Time Calc'!$J$8:$J$294,'Daily MP &amp; Time Status'!$B30,'Time Calc'!BZ$8:BZ$294,"&gt;0")-BO30</f>
        <v>1</v>
      </c>
      <c r="BO30" s="90">
        <f>COUNTIFS('Time Calc'!$J$8:$J$294,'Daily MP &amp; Time Status'!$B30,'Time Calc'!$G$8:$G$294,BO$9,'Time Calc'!BZ$8:BZ$294,"&gt;0")</f>
        <v>1</v>
      </c>
      <c r="BP30" s="90">
        <f t="shared" si="162"/>
        <v>2</v>
      </c>
      <c r="BQ30" s="89">
        <f>COUNTIFS('Time Calc'!$J$8:$J$294,'Daily MP &amp; Time Status'!$B30,'Time Calc'!CD$8:CD$294,"&gt;0")</f>
        <v>2</v>
      </c>
      <c r="BR30" s="89">
        <f>COUNTIFS('Time Calc'!$J$8:$J$294,'Daily MP &amp; Time Status'!$B30,'Time Calc'!CE$8:CE$294,"&gt;0")</f>
        <v>0</v>
      </c>
      <c r="BS30" s="89">
        <f t="shared" si="163"/>
        <v>2</v>
      </c>
      <c r="BT30" s="89"/>
      <c r="BU30" s="90">
        <f>COUNTIFS('Time Calc'!$J$8:$J$294,'Daily MP &amp; Time Status'!$B30,'Time Calc'!CG$8:CG$294,"&gt;0")-BV30</f>
        <v>1</v>
      </c>
      <c r="BV30" s="90">
        <f>COUNTIFS('Time Calc'!$J$8:$J$294,'Daily MP &amp; Time Status'!$B30,'Time Calc'!$G$8:$G$294,BV$9,'Time Calc'!CG$8:CG$294,"&gt;0")</f>
        <v>1</v>
      </c>
      <c r="BW30" s="90">
        <f t="shared" si="164"/>
        <v>2</v>
      </c>
      <c r="BX30" s="89">
        <f>COUNTIFS('Time Calc'!$J$8:$J$294,'Daily MP &amp; Time Status'!$B30,'Time Calc'!CK$8:CK$294,"&gt;0")</f>
        <v>2</v>
      </c>
      <c r="BY30" s="89">
        <f>COUNTIFS('Time Calc'!$J$8:$J$294,'Daily MP &amp; Time Status'!$B30,'Time Calc'!CL$8:CL$294,"&gt;0")</f>
        <v>2</v>
      </c>
      <c r="BZ30" s="89">
        <f t="shared" si="165"/>
        <v>4</v>
      </c>
      <c r="CA30" s="89"/>
      <c r="CB30" s="90">
        <f>COUNTIFS('Time Calc'!$J$8:$J$294,'Daily MP &amp; Time Status'!$B30,'Time Calc'!CN$8:CN$294,"&gt;0")-CC30</f>
        <v>1</v>
      </c>
      <c r="CC30" s="90">
        <f>COUNTIFS('Time Calc'!$J$8:$J$294,'Daily MP &amp; Time Status'!$B30,'Time Calc'!$G$8:$G$294,CC$9,'Time Calc'!CN$8:CN$294,"&gt;0")</f>
        <v>1</v>
      </c>
      <c r="CD30" s="90">
        <f t="shared" si="166"/>
        <v>2</v>
      </c>
      <c r="CE30" s="89">
        <f>COUNTIFS('Time Calc'!$J$8:$J$294,'Daily MP &amp; Time Status'!$B30,'Time Calc'!CR$8:CR$294,"&gt;0")</f>
        <v>2</v>
      </c>
      <c r="CF30" s="89">
        <f>COUNTIFS('Time Calc'!$J$8:$J$294,'Daily MP &amp; Time Status'!$B30,'Time Calc'!CS$8:CS$294,"&gt;0")</f>
        <v>2</v>
      </c>
      <c r="CG30" s="89">
        <f t="shared" si="167"/>
        <v>4</v>
      </c>
      <c r="CH30" s="89"/>
      <c r="CI30" s="90">
        <f>COUNTIFS('Time Calc'!$J$8:$J$294,'Daily MP &amp; Time Status'!$B30,'Time Calc'!CU$8:CU$294,"&gt;0")-CJ30</f>
        <v>1</v>
      </c>
      <c r="CJ30" s="90">
        <f>COUNTIFS('Time Calc'!$J$8:$J$294,'Daily MP &amp; Time Status'!$B30,'Time Calc'!$G$8:$G$294,CJ$9,'Time Calc'!CU$8:CU$294,"&gt;0")</f>
        <v>1</v>
      </c>
      <c r="CK30" s="90">
        <f t="shared" si="168"/>
        <v>2</v>
      </c>
      <c r="CL30" s="89">
        <f>COUNTIFS('Time Calc'!$J$8:$J$294,'Daily MP &amp; Time Status'!$B30,'Time Calc'!CY$8:CY$294,"&gt;0")</f>
        <v>0</v>
      </c>
      <c r="CM30" s="89">
        <f>COUNTIFS('Time Calc'!$J$8:$J$294,'Daily MP &amp; Time Status'!$B30,'Time Calc'!CZ$8:CZ$294,"&gt;0")</f>
        <v>2</v>
      </c>
      <c r="CN30" s="89">
        <f t="shared" si="169"/>
        <v>2</v>
      </c>
      <c r="CO30" s="89"/>
      <c r="CP30" s="90">
        <f>COUNTIFS('Time Calc'!$J$8:$J$294,'Daily MP &amp; Time Status'!$B30,'Time Calc'!DB$8:DB$294,"&gt;0")-CQ30</f>
        <v>1</v>
      </c>
      <c r="CQ30" s="90">
        <f>COUNTIFS('Time Calc'!$J$8:$J$294,'Daily MP &amp; Time Status'!$B30,'Time Calc'!$G$8:$G$294,CQ$9,'Time Calc'!DB$8:DB$294,"&gt;0")</f>
        <v>2</v>
      </c>
      <c r="CR30" s="90">
        <f t="shared" si="170"/>
        <v>3</v>
      </c>
      <c r="CS30" s="89">
        <f>COUNTIFS('Time Calc'!$J$8:$J$294,'Daily MP &amp; Time Status'!$B30,'Time Calc'!DF$8:DF$294,"&gt;0")</f>
        <v>3</v>
      </c>
      <c r="CT30" s="89">
        <f>COUNTIFS('Time Calc'!$J$8:$J$294,'Daily MP &amp; Time Status'!$B30,'Time Calc'!DG$8:DG$294,"&gt;0")</f>
        <v>2</v>
      </c>
      <c r="CU30" s="89">
        <f t="shared" si="171"/>
        <v>5</v>
      </c>
      <c r="CV30" s="89"/>
      <c r="CW30" s="90">
        <f>COUNTIFS('Time Calc'!$J$8:$J$294,'Daily MP &amp; Time Status'!$B30,'Time Calc'!DI$8:DI$294,"&gt;0")-CX30</f>
        <v>0</v>
      </c>
      <c r="CX30" s="90">
        <f>COUNTIFS('Time Calc'!$J$8:$J$294,'Daily MP &amp; Time Status'!$B30,'Time Calc'!$G$8:$G$294,CX$9,'Time Calc'!DI$8:DI$294,"&gt;0")</f>
        <v>1</v>
      </c>
      <c r="CY30" s="90">
        <f t="shared" si="172"/>
        <v>1</v>
      </c>
      <c r="CZ30" s="89">
        <f>COUNTIFS('Time Calc'!$J$8:$J$294,'Daily MP &amp; Time Status'!$B30,'Time Calc'!DM$8:DM$294,"&gt;0")</f>
        <v>1</v>
      </c>
      <c r="DA30" s="89">
        <f>COUNTIFS('Time Calc'!$J$8:$J$294,'Daily MP &amp; Time Status'!$B30,'Time Calc'!DN$8:DN$294,"&gt;0")</f>
        <v>0</v>
      </c>
      <c r="DB30" s="89">
        <f t="shared" si="173"/>
        <v>1</v>
      </c>
      <c r="DC30" s="89"/>
      <c r="DD30" s="90">
        <f>COUNTIFS('Time Calc'!$J$8:$J$294,'Daily MP &amp; Time Status'!$B30,'Time Calc'!DP$8:DP$294,"&gt;0")-DE30</f>
        <v>1</v>
      </c>
      <c r="DE30" s="90">
        <f>COUNTIFS('Time Calc'!$J$8:$J$294,'Daily MP &amp; Time Status'!$B30,'Time Calc'!$G$8:$G$294,DE$9,'Time Calc'!DP$8:DP$294,"&gt;0")</f>
        <v>2</v>
      </c>
      <c r="DF30" s="90">
        <f t="shared" si="174"/>
        <v>3</v>
      </c>
      <c r="DG30" s="89">
        <f>COUNTIFS('Time Calc'!$J$8:$J$294,'Daily MP &amp; Time Status'!$B30,'Time Calc'!DT$8:DT$294,"&gt;0")</f>
        <v>3</v>
      </c>
      <c r="DH30" s="89">
        <f>COUNTIFS('Time Calc'!$J$8:$J$294,'Daily MP &amp; Time Status'!$B30,'Time Calc'!DU$8:DU$294,"&gt;0")</f>
        <v>1</v>
      </c>
      <c r="DI30" s="89">
        <f t="shared" si="175"/>
        <v>4</v>
      </c>
      <c r="DJ30" s="89"/>
      <c r="DK30" s="90">
        <f>COUNTIFS('Time Calc'!$J$8:$J$294,'Daily MP &amp; Time Status'!$B30,'Time Calc'!DW$8:DW$294,"&gt;0")-DL30</f>
        <v>1</v>
      </c>
      <c r="DL30" s="90">
        <f>COUNTIFS('Time Calc'!$J$8:$J$294,'Daily MP &amp; Time Status'!$B30,'Time Calc'!$G$8:$G$294,DL$9,'Time Calc'!DW$8:DW$294,"&gt;0")</f>
        <v>2</v>
      </c>
      <c r="DM30" s="90">
        <f t="shared" si="176"/>
        <v>3</v>
      </c>
      <c r="DN30" s="89">
        <f>COUNTIFS('Time Calc'!$J$8:$J$294,'Daily MP &amp; Time Status'!$B30,'Time Calc'!EA$8:EA$294,"&gt;0")</f>
        <v>3</v>
      </c>
      <c r="DO30" s="89">
        <f>COUNTIFS('Time Calc'!$J$8:$J$294,'Daily MP &amp; Time Status'!$B30,'Time Calc'!EB$8:EB$294,"&gt;0")</f>
        <v>0</v>
      </c>
      <c r="DP30" s="89">
        <f t="shared" si="177"/>
        <v>3</v>
      </c>
      <c r="DQ30" s="89"/>
      <c r="DR30" s="90">
        <f>COUNTIFS('Time Calc'!$J$8:$J$294,'Daily MP &amp; Time Status'!$B30,'Time Calc'!ED$8:ED$294,"&gt;0")-DS30</f>
        <v>1</v>
      </c>
      <c r="DS30" s="90">
        <f>COUNTIFS('Time Calc'!$J$8:$J$294,'Daily MP &amp; Time Status'!$B30,'Time Calc'!$G$8:$G$294,DS$9,'Time Calc'!ED$8:ED$294,"&gt;0")</f>
        <v>2</v>
      </c>
      <c r="DT30" s="90">
        <f t="shared" si="178"/>
        <v>3</v>
      </c>
      <c r="DU30" s="89">
        <f>COUNTIFS('Time Calc'!$J$8:$J$294,'Daily MP &amp; Time Status'!$B30,'Time Calc'!EH$8:EH$294,"&gt;0")</f>
        <v>3</v>
      </c>
      <c r="DV30" s="89">
        <f>COUNTIFS('Time Calc'!$J$8:$J$294,'Daily MP &amp; Time Status'!$B30,'Time Calc'!EI$8:EI$294,"&gt;0")</f>
        <v>1</v>
      </c>
      <c r="DW30" s="89">
        <f t="shared" si="179"/>
        <v>4</v>
      </c>
      <c r="DX30" s="89"/>
      <c r="DY30" s="90">
        <f>COUNTIFS('Time Calc'!$J$8:$J$294,'Daily MP &amp; Time Status'!$B30,'Time Calc'!EK$8:EK$294,"&gt;0")-DZ30</f>
        <v>1</v>
      </c>
      <c r="DZ30" s="90">
        <f>COUNTIFS('Time Calc'!$J$8:$J$294,'Daily MP &amp; Time Status'!$B30,'Time Calc'!$G$8:$G$294,DZ$9,'Time Calc'!EK$8:EK$294,"&gt;0")</f>
        <v>2</v>
      </c>
      <c r="EA30" s="90">
        <f t="shared" si="180"/>
        <v>3</v>
      </c>
      <c r="EB30" s="89">
        <f>COUNTIFS('Time Calc'!$J$8:$J$294,'Daily MP &amp; Time Status'!$B30,'Time Calc'!EO$8:EO$294,"&gt;0")</f>
        <v>3</v>
      </c>
      <c r="EC30" s="89">
        <f>COUNTIFS('Time Calc'!$J$8:$J$294,'Daily MP &amp; Time Status'!$B30,'Time Calc'!EP$8:EP$294,"&gt;0")</f>
        <v>3</v>
      </c>
      <c r="ED30" s="89">
        <f t="shared" si="181"/>
        <v>6</v>
      </c>
      <c r="EE30" s="89"/>
      <c r="EF30" s="90">
        <f>COUNTIFS('Time Calc'!$J$8:$J$294,'Daily MP &amp; Time Status'!$B30,'Time Calc'!ER$8:ER$294,"&gt;0")-EG30</f>
        <v>0</v>
      </c>
      <c r="EG30" s="90">
        <f>COUNTIFS('Time Calc'!$J$8:$J$294,'Daily MP &amp; Time Status'!$B30,'Time Calc'!$G$8:$G$294,EG$9,'Time Calc'!ER$8:ER$294,"&gt;0")</f>
        <v>0</v>
      </c>
      <c r="EH30" s="90">
        <f t="shared" si="182"/>
        <v>0</v>
      </c>
      <c r="EI30" s="89">
        <f>COUNTIFS('Time Calc'!$J$8:$J$294,'Daily MP &amp; Time Status'!$B30,'Time Calc'!EV$8:EV$294,"&gt;0")</f>
        <v>0</v>
      </c>
      <c r="EJ30" s="89">
        <f>COUNTIFS('Time Calc'!$J$8:$J$294,'Daily MP &amp; Time Status'!$B30,'Time Calc'!EW$8:EW$294,"&gt;0")</f>
        <v>0</v>
      </c>
      <c r="EK30" s="89">
        <f t="shared" si="183"/>
        <v>0</v>
      </c>
      <c r="EL30" s="89"/>
      <c r="EM30" s="90">
        <f>COUNTIFS('Time Calc'!$J$8:$J$294,'Daily MP &amp; Time Status'!$B30,'Time Calc'!EY$8:EY$294,"&gt;0")-EN30</f>
        <v>1</v>
      </c>
      <c r="EN30" s="90">
        <f>COUNTIFS('Time Calc'!$J$8:$J$294,'Daily MP &amp; Time Status'!$B30,'Time Calc'!$G$8:$G$294,EN$9,'Time Calc'!EY$8:EY$294,"&gt;0")</f>
        <v>2</v>
      </c>
      <c r="EO30" s="90">
        <f t="shared" si="184"/>
        <v>3</v>
      </c>
      <c r="EP30" s="89">
        <f>COUNTIFS('Time Calc'!$J$8:$J$294,'Daily MP &amp; Time Status'!$B30,'Time Calc'!FC$8:FC$294,"&gt;0")</f>
        <v>3</v>
      </c>
      <c r="EQ30" s="89">
        <f>COUNTIFS('Time Calc'!$J$8:$J$294,'Daily MP &amp; Time Status'!$B30,'Time Calc'!FD$8:FD$294,"&gt;0")</f>
        <v>2</v>
      </c>
      <c r="ER30" s="89">
        <f t="shared" si="185"/>
        <v>5</v>
      </c>
      <c r="ES30" s="89"/>
      <c r="ET30" s="90">
        <f>COUNTIFS('Time Calc'!$J$8:$J$294,'Daily MP &amp; Time Status'!$B30,'Time Calc'!FF$8:FF$294,"&gt;0")-EU30</f>
        <v>1</v>
      </c>
      <c r="EU30" s="90">
        <f>COUNTIFS('Time Calc'!$J$8:$J$294,'Daily MP &amp; Time Status'!$B30,'Time Calc'!$G$8:$G$294,EU$9,'Time Calc'!FF$8:FF$294,"&gt;0")</f>
        <v>2</v>
      </c>
      <c r="EV30" s="90">
        <f t="shared" si="186"/>
        <v>3</v>
      </c>
      <c r="EW30" s="89">
        <f>COUNTIFS('Time Calc'!$J$8:$J$294,'Daily MP &amp; Time Status'!$B30,'Time Calc'!FJ$8:FJ$294,"&gt;0")</f>
        <v>0</v>
      </c>
      <c r="EX30" s="89">
        <f>COUNTIFS('Time Calc'!$J$8:$J$294,'Daily MP &amp; Time Status'!$B30,'Time Calc'!FK$8:FK$294,"&gt;0")</f>
        <v>0</v>
      </c>
      <c r="EY30" s="89">
        <f t="shared" si="187"/>
        <v>0</v>
      </c>
      <c r="EZ30" s="89"/>
      <c r="FA30" s="90">
        <f>COUNTIFS('Time Calc'!$J$8:$J$294,'Daily MP &amp; Time Status'!$B30,'Time Calc'!FM$8:FM$294,"&gt;0")-FB30</f>
        <v>0</v>
      </c>
      <c r="FB30" s="90">
        <f>COUNTIFS('Time Calc'!$J$8:$J$294,'Daily MP &amp; Time Status'!$B30,'Time Calc'!$G$8:$G$294,FB$9,'Time Calc'!FM$8:FM$294,"&gt;0")</f>
        <v>0</v>
      </c>
      <c r="FC30" s="90">
        <f t="shared" si="188"/>
        <v>0</v>
      </c>
      <c r="FD30" s="89">
        <f>COUNTIFS('Time Calc'!$J$8:$J$294,'Daily MP &amp; Time Status'!$B30,'Time Calc'!FQ$8:FQ$294,"&gt;0")</f>
        <v>0</v>
      </c>
      <c r="FE30" s="89">
        <f>COUNTIFS('Time Calc'!$J$8:$J$294,'Daily MP &amp; Time Status'!$B30,'Time Calc'!FR$8:FR$294,"&gt;0")</f>
        <v>0</v>
      </c>
      <c r="FF30" s="89">
        <f t="shared" si="189"/>
        <v>0</v>
      </c>
      <c r="FG30" s="89"/>
      <c r="FH30" s="90">
        <f>COUNTIFS('Time Calc'!$J$8:$J$294,'Daily MP &amp; Time Status'!$B30,'Time Calc'!FT$8:FT$294,"&gt;0")-FI30</f>
        <v>0</v>
      </c>
      <c r="FI30" s="90">
        <f>COUNTIFS('Time Calc'!$J$8:$J$294,'Daily MP &amp; Time Status'!$B30,'Time Calc'!$G$8:$G$294,FI$9,'Time Calc'!FT$8:FT$294,"&gt;0")</f>
        <v>0</v>
      </c>
      <c r="FJ30" s="90">
        <f t="shared" si="190"/>
        <v>0</v>
      </c>
      <c r="FK30" s="89">
        <f>COUNTIFS('Time Calc'!$J$8:$J$294,'Daily MP &amp; Time Status'!$B30,'Time Calc'!FX$8:FX$294,"&gt;0")</f>
        <v>0</v>
      </c>
      <c r="FL30" s="89">
        <f>COUNTIFS('Time Calc'!$J$8:$J$294,'Daily MP &amp; Time Status'!$B30,'Time Calc'!FY$8:FY$294,"&gt;0")</f>
        <v>0</v>
      </c>
      <c r="FM30" s="89">
        <f t="shared" si="191"/>
        <v>0</v>
      </c>
      <c r="FN30" s="89"/>
      <c r="FO30" s="90">
        <f>COUNTIFS('Time Calc'!$J$8:$J$294,'Daily MP &amp; Time Status'!$B30,'Time Calc'!GA$8:GA$294,"&gt;0")-FP30</f>
        <v>0</v>
      </c>
      <c r="FP30" s="90">
        <f>COUNTIFS('Time Calc'!$J$8:$J$294,'Daily MP &amp; Time Status'!$B30,'Time Calc'!$G$8:$G$294,FP$9,'Time Calc'!GA$8:GA$294,"&gt;0")</f>
        <v>0</v>
      </c>
      <c r="FQ30" s="90">
        <f t="shared" si="192"/>
        <v>0</v>
      </c>
      <c r="FR30" s="89">
        <f>COUNTIFS('Time Calc'!$J$8:$J$294,'Daily MP &amp; Time Status'!$B30,'Time Calc'!GE$8:GE$294,"&gt;0")</f>
        <v>0</v>
      </c>
      <c r="FS30" s="89">
        <f>COUNTIFS('Time Calc'!$J$8:$J$294,'Daily MP &amp; Time Status'!$B30,'Time Calc'!GF$8:GF$294,"&gt;0")</f>
        <v>0</v>
      </c>
      <c r="FT30" s="89">
        <f t="shared" si="193"/>
        <v>0</v>
      </c>
      <c r="FU30" s="89"/>
      <c r="FV30" s="90">
        <f>COUNTIFS('Time Calc'!$J$8:$J$294,'Daily MP &amp; Time Status'!$B30,'Time Calc'!GH$8:GH$294,"&gt;0")-FW30</f>
        <v>0</v>
      </c>
      <c r="FW30" s="90">
        <f>COUNTIFS('Time Calc'!$J$8:$J$294,'Daily MP &amp; Time Status'!$B30,'Time Calc'!$G$8:$G$294,FW$9,'Time Calc'!GH$8:GH$294,"&gt;0")</f>
        <v>0</v>
      </c>
      <c r="FX30" s="90">
        <f t="shared" si="194"/>
        <v>0</v>
      </c>
      <c r="FY30" s="89">
        <f>COUNTIFS('Time Calc'!$J$8:$J$294,'Daily MP &amp; Time Status'!$B30,'Time Calc'!GL$8:GL$294,"&gt;0")</f>
        <v>0</v>
      </c>
      <c r="FZ30" s="89">
        <f>COUNTIFS('Time Calc'!$J$8:$J$294,'Daily MP &amp; Time Status'!$B30,'Time Calc'!GM$8:GM$294,"&gt;0")</f>
        <v>0</v>
      </c>
      <c r="GA30" s="89">
        <f t="shared" si="195"/>
        <v>0</v>
      </c>
      <c r="GB30" s="89"/>
      <c r="GC30" s="90">
        <f>COUNTIFS('Time Calc'!$J$8:$J$294,'Daily MP &amp; Time Status'!$B30,'Time Calc'!GO$8:GO$294,"&gt;0")-GD30</f>
        <v>0</v>
      </c>
      <c r="GD30" s="90">
        <f>COUNTIFS('Time Calc'!$J$8:$J$294,'Daily MP &amp; Time Status'!$B30,'Time Calc'!$G$8:$G$294,GD$9,'Time Calc'!GO$8:GO$294,"&gt;0")</f>
        <v>0</v>
      </c>
      <c r="GE30" s="90">
        <f t="shared" si="196"/>
        <v>0</v>
      </c>
      <c r="GF30" s="89">
        <f>COUNTIFS('Time Calc'!$J$8:$J$294,'Daily MP &amp; Time Status'!$B30,'Time Calc'!GS$8:GS$294,"&gt;0")</f>
        <v>0</v>
      </c>
      <c r="GG30" s="89">
        <f>COUNTIFS('Time Calc'!$J$8:$J$294,'Daily MP &amp; Time Status'!$B30,'Time Calc'!GT$8:GT$294,"&gt;0")</f>
        <v>0</v>
      </c>
      <c r="GH30" s="89">
        <f t="shared" si="197"/>
        <v>0</v>
      </c>
      <c r="GI30" s="89"/>
      <c r="GJ30" s="90">
        <f>COUNTIFS('Time Calc'!$J$8:$J$294,'Daily MP &amp; Time Status'!$B30,'Time Calc'!GV$8:GV$294,"&gt;0")-GK30</f>
        <v>0</v>
      </c>
      <c r="GK30" s="90">
        <f>COUNTIFS('Time Calc'!$J$8:$J$294,'Daily MP &amp; Time Status'!$B30,'Time Calc'!$G$8:$G$294,GK$9,'Time Calc'!GV$8:GV$294,"&gt;0")</f>
        <v>0</v>
      </c>
      <c r="GL30" s="90">
        <f t="shared" si="198"/>
        <v>0</v>
      </c>
      <c r="GM30" s="89">
        <f>COUNTIFS('Time Calc'!$J$8:$J$294,'Daily MP &amp; Time Status'!$B30,'Time Calc'!GZ$8:GZ$294,"&gt;0")</f>
        <v>0</v>
      </c>
      <c r="GN30" s="89">
        <f>COUNTIFS('Time Calc'!$J$8:$J$294,'Daily MP &amp; Time Status'!$B30,'Time Calc'!HA$8:HA$294,"&gt;0")</f>
        <v>0</v>
      </c>
      <c r="GO30" s="89">
        <f t="shared" si="199"/>
        <v>0</v>
      </c>
      <c r="GP30" s="89"/>
      <c r="GQ30" s="90">
        <f>COUNTIFS('Time Calc'!$J$8:$J$294,'Daily MP &amp; Time Status'!$B30,'Time Calc'!HC$8:HC$294,"&gt;0")-GR30</f>
        <v>0</v>
      </c>
      <c r="GR30" s="90">
        <f>COUNTIFS('Time Calc'!$J$8:$J$294,'Daily MP &amp; Time Status'!$B30,'Time Calc'!$G$8:$G$294,GR$9,'Time Calc'!HC$8:HC$294,"&gt;0")</f>
        <v>0</v>
      </c>
      <c r="GS30" s="90">
        <f t="shared" si="200"/>
        <v>0</v>
      </c>
      <c r="GT30" s="89">
        <f>COUNTIFS('Time Calc'!$J$8:$J$294,'Daily MP &amp; Time Status'!$B30,'Time Calc'!HG$8:HG$294,"&gt;0")</f>
        <v>0</v>
      </c>
      <c r="GU30" s="89">
        <f>COUNTIFS('Time Calc'!$J$8:$J$294,'Daily MP &amp; Time Status'!$B30,'Time Calc'!HH$8:HH$294,"&gt;0")</f>
        <v>0</v>
      </c>
      <c r="GV30" s="89">
        <f t="shared" si="201"/>
        <v>0</v>
      </c>
      <c r="GW30" s="89"/>
      <c r="GX30" s="90">
        <f>COUNTIFS('Time Calc'!$J$8:$J$294,'Daily MP &amp; Time Status'!$B30,'Time Calc'!HJ$8:HJ$294,"&gt;0")-GY30</f>
        <v>0</v>
      </c>
      <c r="GY30" s="90">
        <f>COUNTIFS('Time Calc'!$J$8:$J$294,'Daily MP &amp; Time Status'!$B30,'Time Calc'!$G$8:$G$294,GY$9,'Time Calc'!HJ$8:HJ$294,"&gt;0")</f>
        <v>0</v>
      </c>
      <c r="GZ30" s="90">
        <f t="shared" si="202"/>
        <v>0</v>
      </c>
      <c r="HA30" s="89">
        <f>COUNTIFS('Time Calc'!$J$8:$J$294,'Daily MP &amp; Time Status'!$B30,'Time Calc'!HN$8:HN$294,"&gt;0")</f>
        <v>0</v>
      </c>
      <c r="HB30" s="89">
        <f>COUNTIFS('Time Calc'!$J$8:$J$294,'Daily MP &amp; Time Status'!$B30,'Time Calc'!HO$8:HO$294,"&gt;0")</f>
        <v>0</v>
      </c>
      <c r="HC30" s="89">
        <f t="shared" si="203"/>
        <v>0</v>
      </c>
      <c r="HD30" s="89"/>
      <c r="HE30" s="90">
        <f>COUNTIFS('Time Calc'!$J$8:$J$294,'Daily MP &amp; Time Status'!$B30,'Time Calc'!HQ$8:HQ$294,"&gt;0")-HF30</f>
        <v>0</v>
      </c>
      <c r="HF30" s="90">
        <f>COUNTIFS('Time Calc'!$J$8:$J$294,'Daily MP &amp; Time Status'!$B30,'Time Calc'!$G$8:$G$294,HF$9,'Time Calc'!HQ$8:HQ$294,"&gt;0")</f>
        <v>0</v>
      </c>
      <c r="HG30" s="90">
        <f t="shared" si="204"/>
        <v>0</v>
      </c>
      <c r="HH30" s="89">
        <f>COUNTIFS('Time Calc'!$J$8:$J$294,'Daily MP &amp; Time Status'!$B30,'Time Calc'!HU$8:HU$294,"&gt;0")</f>
        <v>0</v>
      </c>
      <c r="HI30" s="89">
        <f>COUNTIFS('Time Calc'!$J$8:$J$294,'Daily MP &amp; Time Status'!$B30,'Time Calc'!HV$8:HV$294,"&gt;0")</f>
        <v>0</v>
      </c>
      <c r="HJ30" s="89">
        <f t="shared" si="205"/>
        <v>0</v>
      </c>
      <c r="HK30" s="89"/>
      <c r="HL30" s="90">
        <f>COUNTIFS('Time Calc'!$J$8:$J$294,'Daily MP &amp; Time Status'!$B30,'Time Calc'!HX$8:HX$294,"&gt;0")-HM30</f>
        <v>0</v>
      </c>
      <c r="HM30" s="90">
        <f>COUNTIFS('Time Calc'!$J$8:$J$294,'Daily MP &amp; Time Status'!$B30,'Time Calc'!$G$8:$G$294,HM$9,'Time Calc'!HX$8:HX$294,"&gt;0")</f>
        <v>0</v>
      </c>
      <c r="HN30" s="90">
        <f t="shared" si="206"/>
        <v>0</v>
      </c>
      <c r="HO30" s="89">
        <f>COUNTIFS('Time Calc'!$J$8:$J$294,'Daily MP &amp; Time Status'!$B30,'Time Calc'!IB$8:IB$294,"&gt;0")</f>
        <v>0</v>
      </c>
      <c r="HP30" s="89">
        <f>COUNTIFS('Time Calc'!$J$8:$J$294,'Daily MP &amp; Time Status'!$B30,'Time Calc'!IC$8:IC$294,"&gt;0")</f>
        <v>0</v>
      </c>
      <c r="HQ30" s="89">
        <f t="shared" si="207"/>
        <v>0</v>
      </c>
      <c r="HR30" s="89"/>
      <c r="HS30" s="90">
        <f>COUNTIFS('Time Calc'!$J$8:$J$294,'Daily MP &amp; Time Status'!$B30,'Time Calc'!IE$8:IE$294,"&gt;0")-HT30</f>
        <v>0</v>
      </c>
      <c r="HT30" s="90">
        <f>COUNTIFS('Time Calc'!$J$8:$J$294,'Daily MP &amp; Time Status'!$B30,'Time Calc'!$G$8:$G$294,HT$9,'Time Calc'!IE$8:IE$294,"&gt;0")</f>
        <v>0</v>
      </c>
      <c r="HU30" s="90">
        <f t="shared" si="208"/>
        <v>0</v>
      </c>
      <c r="HV30" s="89">
        <f>COUNTIFS('Time Calc'!$J$8:$J$294,'Daily MP &amp; Time Status'!$B30,'Time Calc'!II$8:II$294,"&gt;0")</f>
        <v>0</v>
      </c>
      <c r="HW30" s="89">
        <f>COUNTIFS('Time Calc'!$J$8:$J$294,'Daily MP &amp; Time Status'!$B30,'Time Calc'!IJ$8:IJ$294,"&gt;0")</f>
        <v>0</v>
      </c>
      <c r="HX30" s="89">
        <f t="shared" si="209"/>
        <v>0</v>
      </c>
      <c r="HY30" s="89"/>
      <c r="HZ30" s="90">
        <f>COUNTIFS('Time Calc'!$J$8:$J$294,'Daily MP &amp; Time Status'!$B30,'Time Calc'!IL$8:IL$294,"&gt;0")-IA30</f>
        <v>0</v>
      </c>
      <c r="IA30" s="90">
        <f>COUNTIFS('Time Calc'!$J$8:$J$294,'Daily MP &amp; Time Status'!$B30,'Time Calc'!$G$8:$G$294,IA$9,'Time Calc'!IL$8:IL$294,"&gt;0")</f>
        <v>0</v>
      </c>
      <c r="IB30" s="90">
        <f t="shared" si="210"/>
        <v>0</v>
      </c>
      <c r="IC30" s="89">
        <f>COUNTIFS('Time Calc'!$J$8:$J$294,'Daily MP &amp; Time Status'!$B30,'Time Calc'!IP$8:IP$294,"&gt;0")</f>
        <v>0</v>
      </c>
      <c r="ID30" s="89">
        <f>COUNTIFS('Time Calc'!$J$8:$J$294,'Daily MP &amp; Time Status'!$B30,'Time Calc'!IQ$8:IQ$294,"&gt;0")</f>
        <v>0</v>
      </c>
      <c r="IE30" s="89">
        <f t="shared" si="211"/>
        <v>0</v>
      </c>
      <c r="IF30" s="89"/>
      <c r="IG30" s="90">
        <f>COUNTIFS('Time Calc'!$J$8:$J$294,'Daily MP &amp; Time Status'!$B30,'Time Calc'!IS$8:IS$294,"&gt;0")-IH30</f>
        <v>0</v>
      </c>
      <c r="IH30" s="90">
        <f>COUNTIFS('Time Calc'!$J$8:$J$294,'Daily MP &amp; Time Status'!$B30,'Time Calc'!$G$8:$G$294,IH$9,'Time Calc'!IS$8:IS$294,"&gt;0")</f>
        <v>0</v>
      </c>
      <c r="II30" s="90">
        <f t="shared" si="212"/>
        <v>0</v>
      </c>
      <c r="IJ30" s="89">
        <f>COUNTIFS('Time Calc'!$J$8:$J$294,'Daily MP &amp; Time Status'!$B30,'Time Calc'!IW$8:IW$294,"&gt;0")</f>
        <v>0</v>
      </c>
      <c r="IK30" s="89">
        <f>COUNTIFS('Time Calc'!$J$8:$J$294,'Daily MP &amp; Time Status'!$B30,'Time Calc'!IX$8:IX$294,"&gt;0")</f>
        <v>0</v>
      </c>
      <c r="IL30" s="89">
        <f t="shared" si="213"/>
        <v>0</v>
      </c>
      <c r="IM30" s="89"/>
      <c r="IN30" s="90">
        <f>COUNTIFS('Time Calc'!$J$8:$J$294,'Daily MP &amp; Time Status'!$B30,'Time Calc'!IZ$8:IZ$294,"&gt;0")-IO30</f>
        <v>0</v>
      </c>
      <c r="IO30" s="90">
        <f>COUNTIFS('Time Calc'!$J$8:$J$294,'Daily MP &amp; Time Status'!$B30,'Time Calc'!$G$8:$G$294,IO$9,'Time Calc'!IZ$8:IZ$294,"&gt;0")</f>
        <v>0</v>
      </c>
      <c r="IP30" s="90">
        <f t="shared" si="214"/>
        <v>0</v>
      </c>
      <c r="IQ30" s="89">
        <f>COUNTIFS('Time Calc'!$J$8:$J$294,'Daily MP &amp; Time Status'!$B30,'Time Calc'!JD$8:JD$294,"&gt;0")</f>
        <v>0</v>
      </c>
      <c r="IR30" s="89">
        <f>COUNTIFS('Time Calc'!$J$8:$J$294,'Daily MP &amp; Time Status'!$B30,'Time Calc'!JE$8:JE$294,"&gt;0")</f>
        <v>0</v>
      </c>
      <c r="IS30" s="89">
        <f t="shared" si="215"/>
        <v>0</v>
      </c>
      <c r="IT30" s="89"/>
    </row>
    <row r="31" spans="1:254" ht="18" customHeight="1">
      <c r="A31" s="79"/>
      <c r="B31" s="58" t="s">
        <v>367</v>
      </c>
      <c r="C31" s="90">
        <f>COUNTIFS('Time Calc'!$J$8:$J$294,'Daily MP &amp; Time Status'!$B31,'Time Calc'!O$8:O$294,"&gt;0")-D31</f>
        <v>1</v>
      </c>
      <c r="D31" s="90">
        <f>COUNTIFS('Time Calc'!$J$8:$J$294,'Daily MP &amp; Time Status'!$B31,'Time Calc'!$G$8:$G$294,D$9,'Time Calc'!O$8:O$294,"&gt;0")</f>
        <v>0</v>
      </c>
      <c r="E31" s="90">
        <f t="shared" si="144"/>
        <v>1</v>
      </c>
      <c r="F31" s="89">
        <f>COUNTIFS('Time Calc'!$J$8:$J$294,'Daily MP &amp; Time Status'!$B31,'Time Calc'!S$8:S$294,"&gt;0")</f>
        <v>1</v>
      </c>
      <c r="G31" s="89">
        <f>COUNTIFS('Time Calc'!$J$8:$J$294,'Daily MP &amp; Time Status'!$B31,'Time Calc'!T$8:T$294,"&gt;0")</f>
        <v>0</v>
      </c>
      <c r="H31" s="89">
        <f t="shared" si="145"/>
        <v>1</v>
      </c>
      <c r="I31" s="89"/>
      <c r="J31" s="90">
        <f>COUNTIFS('Time Calc'!$J$8:$J$294,'Daily MP &amp; Time Status'!$B31,'Time Calc'!V$8:V$294,"&gt;0")-K31</f>
        <v>1</v>
      </c>
      <c r="K31" s="90">
        <f>COUNTIFS('Time Calc'!$J$8:$J$294,'Daily MP &amp; Time Status'!$B31,'Time Calc'!$G$8:$G$294,K$9,'Time Calc'!V$8:V$294,"&gt;0")</f>
        <v>0</v>
      </c>
      <c r="L31" s="90">
        <f t="shared" si="146"/>
        <v>1</v>
      </c>
      <c r="M31" s="89">
        <f>COUNTIFS('Time Calc'!$J$8:$J$294,'Daily MP &amp; Time Status'!$B31,'Time Calc'!Z$8:Z$294,"&gt;0")</f>
        <v>1</v>
      </c>
      <c r="N31" s="89">
        <f>COUNTIFS('Time Calc'!$J$8:$J$294,'Daily MP &amp; Time Status'!$B31,'Time Calc'!AA$8:AA$294,"&gt;0")</f>
        <v>0</v>
      </c>
      <c r="O31" s="89">
        <f t="shared" si="147"/>
        <v>1</v>
      </c>
      <c r="P31" s="89"/>
      <c r="Q31" s="90">
        <f>COUNTIFS('Time Calc'!$J$8:$J$294,'Daily MP &amp; Time Status'!$B31,'Time Calc'!AC$8:AC$294,"&gt;0")-R31</f>
        <v>1</v>
      </c>
      <c r="R31" s="90">
        <f>COUNTIFS('Time Calc'!$J$8:$J$294,'Daily MP &amp; Time Status'!$B31,'Time Calc'!$G$8:$G$294,R$9,'Time Calc'!AC$8:AC$294,"&gt;0")</f>
        <v>0</v>
      </c>
      <c r="S31" s="90">
        <f t="shared" si="148"/>
        <v>1</v>
      </c>
      <c r="T31" s="89">
        <f>COUNTIFS('Time Calc'!$J$8:$J$294,'Daily MP &amp; Time Status'!$B31,'Time Calc'!AG$8:AG$294,"&gt;0")</f>
        <v>1</v>
      </c>
      <c r="U31" s="89">
        <f>COUNTIFS('Time Calc'!$J$8:$J$294,'Daily MP &amp; Time Status'!$B31,'Time Calc'!AH$8:AH$294,"&gt;0")</f>
        <v>0</v>
      </c>
      <c r="V31" s="89">
        <f t="shared" si="149"/>
        <v>1</v>
      </c>
      <c r="W31" s="89"/>
      <c r="X31" s="90">
        <f>COUNTIFS('Time Calc'!$J$8:$J$294,'Daily MP &amp; Time Status'!$B31,'Time Calc'!AJ$8:AJ$294,"&gt;0")-Y31</f>
        <v>1</v>
      </c>
      <c r="Y31" s="90">
        <f>COUNTIFS('Time Calc'!$J$8:$J$294,'Daily MP &amp; Time Status'!$B31,'Time Calc'!$G$8:$G$294,Y$9,'Time Calc'!AJ$8:AJ$294,"&gt;0")</f>
        <v>0</v>
      </c>
      <c r="Z31" s="90">
        <f t="shared" si="150"/>
        <v>1</v>
      </c>
      <c r="AA31" s="89">
        <f>COUNTIFS('Time Calc'!$J$8:$J$294,'Daily MP &amp; Time Status'!$B31,'Time Calc'!AN$8:AN$294,"&gt;0")</f>
        <v>1</v>
      </c>
      <c r="AB31" s="89">
        <f>COUNTIFS('Time Calc'!$J$8:$J$294,'Daily MP &amp; Time Status'!$B31,'Time Calc'!AO$8:AO$294,"&gt;0")</f>
        <v>0</v>
      </c>
      <c r="AC31" s="89">
        <f t="shared" si="151"/>
        <v>1</v>
      </c>
      <c r="AD31" s="89"/>
      <c r="AE31" s="90">
        <f>COUNTIFS('Time Calc'!$J$8:$J$294,'Daily MP &amp; Time Status'!$B31,'Time Calc'!AQ$8:AQ$294,"&gt;0")-AF31</f>
        <v>1</v>
      </c>
      <c r="AF31" s="90">
        <f>COUNTIFS('Time Calc'!$J$8:$J$294,'Daily MP &amp; Time Status'!$B31,'Time Calc'!$G$8:$G$294,AF$9,'Time Calc'!AQ$8:AQ$294,"&gt;0")</f>
        <v>0</v>
      </c>
      <c r="AG31" s="90">
        <f t="shared" si="152"/>
        <v>1</v>
      </c>
      <c r="AH31" s="89">
        <f>COUNTIFS('Time Calc'!$J$8:$J$294,'Daily MP &amp; Time Status'!$B31,'Time Calc'!AU$8:AU$294,"&gt;0")</f>
        <v>1</v>
      </c>
      <c r="AI31" s="89">
        <f>COUNTIFS('Time Calc'!$J$8:$J$294,'Daily MP &amp; Time Status'!$B31,'Time Calc'!AV$8:AV$294,"&gt;0")</f>
        <v>1</v>
      </c>
      <c r="AJ31" s="89">
        <f t="shared" si="153"/>
        <v>2</v>
      </c>
      <c r="AK31" s="89"/>
      <c r="AL31" s="90">
        <f>COUNTIFS('Time Calc'!$J$8:$J$294,'Daily MP &amp; Time Status'!$B31,'Time Calc'!AX$8:AX$294,"&gt;0")-AM31</f>
        <v>1</v>
      </c>
      <c r="AM31" s="90">
        <f>COUNTIFS('Time Calc'!$J$8:$J$294,'Daily MP &amp; Time Status'!$B31,'Time Calc'!$G$8:$G$294,AM$9,'Time Calc'!AX$8:AX$294,"&gt;0")</f>
        <v>0</v>
      </c>
      <c r="AN31" s="90">
        <f t="shared" si="154"/>
        <v>1</v>
      </c>
      <c r="AO31" s="89">
        <f>COUNTIFS('Time Calc'!$J$8:$J$294,'Daily MP &amp; Time Status'!$B31,'Time Calc'!BB$8:BB$294,"&gt;0")</f>
        <v>0</v>
      </c>
      <c r="AP31" s="89">
        <f>COUNTIFS('Time Calc'!$J$8:$J$294,'Daily MP &amp; Time Status'!$B31,'Time Calc'!BC$8:BC$294,"&gt;0")</f>
        <v>1</v>
      </c>
      <c r="AQ31" s="89">
        <f t="shared" si="155"/>
        <v>1</v>
      </c>
      <c r="AR31" s="89"/>
      <c r="AS31" s="90">
        <f>COUNTIFS('Time Calc'!$J$8:$J$294,'Daily MP &amp; Time Status'!$B31,'Time Calc'!BE$8:BE$294,"&gt;0")-AT31</f>
        <v>1</v>
      </c>
      <c r="AT31" s="90">
        <f>COUNTIFS('Time Calc'!$J$8:$J$294,'Daily MP &amp; Time Status'!$B31,'Time Calc'!$G$8:$G$294,AT$9,'Time Calc'!BE$8:BE$294,"&gt;0")</f>
        <v>0</v>
      </c>
      <c r="AU31" s="90">
        <f t="shared" si="156"/>
        <v>1</v>
      </c>
      <c r="AV31" s="89">
        <f>COUNTIFS('Time Calc'!$J$8:$J$294,'Daily MP &amp; Time Status'!$B31,'Time Calc'!BI$8:BI$294,"&gt;0")</f>
        <v>1</v>
      </c>
      <c r="AW31" s="89">
        <f>COUNTIFS('Time Calc'!$J$8:$J$294,'Daily MP &amp; Time Status'!$B31,'Time Calc'!BJ$8:BJ$294,"&gt;0")</f>
        <v>0</v>
      </c>
      <c r="AX31" s="89">
        <f t="shared" si="157"/>
        <v>1</v>
      </c>
      <c r="AY31" s="89"/>
      <c r="AZ31" s="90">
        <f>COUNTIFS('Time Calc'!$J$8:$J$294,'Daily MP &amp; Time Status'!$B31,'Time Calc'!BL$8:BL$294,"&gt;0")-BA31</f>
        <v>1</v>
      </c>
      <c r="BA31" s="90">
        <f>COUNTIFS('Time Calc'!$J$8:$J$294,'Daily MP &amp; Time Status'!$B31,'Time Calc'!$G$8:$G$294,BA$9,'Time Calc'!BL$8:BL$294,"&gt;0")</f>
        <v>0</v>
      </c>
      <c r="BB31" s="90">
        <f t="shared" si="158"/>
        <v>1</v>
      </c>
      <c r="BC31" s="89">
        <f>COUNTIFS('Time Calc'!$J$8:$J$294,'Daily MP &amp; Time Status'!$B31,'Time Calc'!BP$8:BP$294,"&gt;0")</f>
        <v>1</v>
      </c>
      <c r="BD31" s="89">
        <f>COUNTIFS('Time Calc'!$J$8:$J$294,'Daily MP &amp; Time Status'!$B31,'Time Calc'!BQ$8:BQ$294,"&gt;0")</f>
        <v>0</v>
      </c>
      <c r="BE31" s="89">
        <f t="shared" si="159"/>
        <v>1</v>
      </c>
      <c r="BF31" s="89"/>
      <c r="BG31" s="90">
        <f>COUNTIFS('Time Calc'!$J$8:$J$294,'Daily MP &amp; Time Status'!$B31,'Time Calc'!BS$8:BS$294,"&gt;0")-BH31</f>
        <v>1</v>
      </c>
      <c r="BH31" s="90">
        <f>COUNTIFS('Time Calc'!$J$8:$J$294,'Daily MP &amp; Time Status'!$B31,'Time Calc'!$G$8:$G$294,BH$9,'Time Calc'!BS$8:BS$294,"&gt;0")</f>
        <v>0</v>
      </c>
      <c r="BI31" s="90">
        <f t="shared" si="160"/>
        <v>1</v>
      </c>
      <c r="BJ31" s="89">
        <f>COUNTIFS('Time Calc'!$J$8:$J$294,'Daily MP &amp; Time Status'!$B31,'Time Calc'!BW$8:BW$294,"&gt;0")</f>
        <v>1</v>
      </c>
      <c r="BK31" s="89">
        <f>COUNTIFS('Time Calc'!$J$8:$J$294,'Daily MP &amp; Time Status'!$B31,'Time Calc'!BX$8:BX$294,"&gt;0")</f>
        <v>0</v>
      </c>
      <c r="BL31" s="89">
        <f t="shared" si="161"/>
        <v>1</v>
      </c>
      <c r="BM31" s="89"/>
      <c r="BN31" s="90">
        <f>COUNTIFS('Time Calc'!$J$8:$J$294,'Daily MP &amp; Time Status'!$B31,'Time Calc'!BZ$8:BZ$294,"&gt;0")-BO31</f>
        <v>1</v>
      </c>
      <c r="BO31" s="90">
        <f>COUNTIFS('Time Calc'!$J$8:$J$294,'Daily MP &amp; Time Status'!$B31,'Time Calc'!$G$8:$G$294,BO$9,'Time Calc'!BZ$8:BZ$294,"&gt;0")</f>
        <v>0</v>
      </c>
      <c r="BP31" s="90">
        <f t="shared" si="162"/>
        <v>1</v>
      </c>
      <c r="BQ31" s="89">
        <f>COUNTIFS('Time Calc'!$J$8:$J$294,'Daily MP &amp; Time Status'!$B31,'Time Calc'!CD$8:CD$294,"&gt;0")</f>
        <v>1</v>
      </c>
      <c r="BR31" s="89">
        <f>COUNTIFS('Time Calc'!$J$8:$J$294,'Daily MP &amp; Time Status'!$B31,'Time Calc'!CE$8:CE$294,"&gt;0")</f>
        <v>0</v>
      </c>
      <c r="BS31" s="89">
        <f t="shared" si="163"/>
        <v>1</v>
      </c>
      <c r="BT31" s="89"/>
      <c r="BU31" s="90">
        <f>COUNTIFS('Time Calc'!$J$8:$J$294,'Daily MP &amp; Time Status'!$B31,'Time Calc'!CG$8:CG$294,"&gt;0")-BV31</f>
        <v>1</v>
      </c>
      <c r="BV31" s="90">
        <f>COUNTIFS('Time Calc'!$J$8:$J$294,'Daily MP &amp; Time Status'!$B31,'Time Calc'!$G$8:$G$294,BV$9,'Time Calc'!CG$8:CG$294,"&gt;0")</f>
        <v>0</v>
      </c>
      <c r="BW31" s="90">
        <f t="shared" si="164"/>
        <v>1</v>
      </c>
      <c r="BX31" s="89">
        <f>COUNTIFS('Time Calc'!$J$8:$J$294,'Daily MP &amp; Time Status'!$B31,'Time Calc'!CK$8:CK$294,"&gt;0")</f>
        <v>1</v>
      </c>
      <c r="BY31" s="89">
        <f>COUNTIFS('Time Calc'!$J$8:$J$294,'Daily MP &amp; Time Status'!$B31,'Time Calc'!CL$8:CL$294,"&gt;0")</f>
        <v>0</v>
      </c>
      <c r="BZ31" s="89">
        <f t="shared" si="165"/>
        <v>1</v>
      </c>
      <c r="CA31" s="89"/>
      <c r="CB31" s="90">
        <f>COUNTIFS('Time Calc'!$J$8:$J$294,'Daily MP &amp; Time Status'!$B31,'Time Calc'!CN$8:CN$294,"&gt;0")-CC31</f>
        <v>1</v>
      </c>
      <c r="CC31" s="90">
        <f>COUNTIFS('Time Calc'!$J$8:$J$294,'Daily MP &amp; Time Status'!$B31,'Time Calc'!$G$8:$G$294,CC$9,'Time Calc'!CN$8:CN$294,"&gt;0")</f>
        <v>0</v>
      </c>
      <c r="CD31" s="90">
        <f t="shared" si="166"/>
        <v>1</v>
      </c>
      <c r="CE31" s="89">
        <f>COUNTIFS('Time Calc'!$J$8:$J$294,'Daily MP &amp; Time Status'!$B31,'Time Calc'!CR$8:CR$294,"&gt;0")</f>
        <v>1</v>
      </c>
      <c r="CF31" s="89">
        <f>COUNTIFS('Time Calc'!$J$8:$J$294,'Daily MP &amp; Time Status'!$B31,'Time Calc'!CS$8:CS$294,"&gt;0")</f>
        <v>1</v>
      </c>
      <c r="CG31" s="89">
        <f t="shared" si="167"/>
        <v>2</v>
      </c>
      <c r="CH31" s="89"/>
      <c r="CI31" s="90">
        <f>COUNTIFS('Time Calc'!$J$8:$J$294,'Daily MP &amp; Time Status'!$B31,'Time Calc'!CU$8:CU$294,"&gt;0")-CJ31</f>
        <v>1</v>
      </c>
      <c r="CJ31" s="90">
        <f>COUNTIFS('Time Calc'!$J$8:$J$294,'Daily MP &amp; Time Status'!$B31,'Time Calc'!$G$8:$G$294,CJ$9,'Time Calc'!CU$8:CU$294,"&gt;0")</f>
        <v>0</v>
      </c>
      <c r="CK31" s="90">
        <f t="shared" si="168"/>
        <v>1</v>
      </c>
      <c r="CL31" s="89">
        <f>COUNTIFS('Time Calc'!$J$8:$J$294,'Daily MP &amp; Time Status'!$B31,'Time Calc'!CY$8:CY$294,"&gt;0")</f>
        <v>0</v>
      </c>
      <c r="CM31" s="89">
        <f>COUNTIFS('Time Calc'!$J$8:$J$294,'Daily MP &amp; Time Status'!$B31,'Time Calc'!CZ$8:CZ$294,"&gt;0")</f>
        <v>1</v>
      </c>
      <c r="CN31" s="89">
        <f t="shared" si="169"/>
        <v>1</v>
      </c>
      <c r="CO31" s="89"/>
      <c r="CP31" s="90">
        <f>COUNTIFS('Time Calc'!$J$8:$J$294,'Daily MP &amp; Time Status'!$B31,'Time Calc'!DB$8:DB$294,"&gt;0")-CQ31</f>
        <v>1</v>
      </c>
      <c r="CQ31" s="90">
        <f>COUNTIFS('Time Calc'!$J$8:$J$294,'Daily MP &amp; Time Status'!$B31,'Time Calc'!$G$8:$G$294,CQ$9,'Time Calc'!DB$8:DB$294,"&gt;0")</f>
        <v>0</v>
      </c>
      <c r="CR31" s="90">
        <f t="shared" si="170"/>
        <v>1</v>
      </c>
      <c r="CS31" s="89">
        <f>COUNTIFS('Time Calc'!$J$8:$J$294,'Daily MP &amp; Time Status'!$B31,'Time Calc'!DF$8:DF$294,"&gt;0")</f>
        <v>1</v>
      </c>
      <c r="CT31" s="89">
        <f>COUNTIFS('Time Calc'!$J$8:$J$294,'Daily MP &amp; Time Status'!$B31,'Time Calc'!DG$8:DG$294,"&gt;0")</f>
        <v>0</v>
      </c>
      <c r="CU31" s="89">
        <f t="shared" si="171"/>
        <v>1</v>
      </c>
      <c r="CV31" s="89"/>
      <c r="CW31" s="90">
        <f>COUNTIFS('Time Calc'!$J$8:$J$294,'Daily MP &amp; Time Status'!$B31,'Time Calc'!DI$8:DI$294,"&gt;0")-CX31</f>
        <v>1</v>
      </c>
      <c r="CX31" s="90">
        <f>COUNTIFS('Time Calc'!$J$8:$J$294,'Daily MP &amp; Time Status'!$B31,'Time Calc'!$G$8:$G$294,CX$9,'Time Calc'!DI$8:DI$294,"&gt;0")</f>
        <v>0</v>
      </c>
      <c r="CY31" s="90">
        <f t="shared" si="172"/>
        <v>1</v>
      </c>
      <c r="CZ31" s="89">
        <f>COUNTIFS('Time Calc'!$J$8:$J$294,'Daily MP &amp; Time Status'!$B31,'Time Calc'!DM$8:DM$294,"&gt;0")</f>
        <v>1</v>
      </c>
      <c r="DA31" s="89">
        <f>COUNTIFS('Time Calc'!$J$8:$J$294,'Daily MP &amp; Time Status'!$B31,'Time Calc'!DN$8:DN$294,"&gt;0")</f>
        <v>0</v>
      </c>
      <c r="DB31" s="89">
        <f t="shared" si="173"/>
        <v>1</v>
      </c>
      <c r="DC31" s="89"/>
      <c r="DD31" s="90">
        <f>COUNTIFS('Time Calc'!$J$8:$J$294,'Daily MP &amp; Time Status'!$B31,'Time Calc'!DP$8:DP$294,"&gt;0")-DE31</f>
        <v>1</v>
      </c>
      <c r="DE31" s="90">
        <f>COUNTIFS('Time Calc'!$J$8:$J$294,'Daily MP &amp; Time Status'!$B31,'Time Calc'!$G$8:$G$294,DE$9,'Time Calc'!DP$8:DP$294,"&gt;0")</f>
        <v>0</v>
      </c>
      <c r="DF31" s="90">
        <f t="shared" si="174"/>
        <v>1</v>
      </c>
      <c r="DG31" s="89">
        <f>COUNTIFS('Time Calc'!$J$8:$J$294,'Daily MP &amp; Time Status'!$B31,'Time Calc'!DT$8:DT$294,"&gt;0")</f>
        <v>1</v>
      </c>
      <c r="DH31" s="89">
        <f>COUNTIFS('Time Calc'!$J$8:$J$294,'Daily MP &amp; Time Status'!$B31,'Time Calc'!DU$8:DU$294,"&gt;0")</f>
        <v>0</v>
      </c>
      <c r="DI31" s="89">
        <f t="shared" si="175"/>
        <v>1</v>
      </c>
      <c r="DJ31" s="89"/>
      <c r="DK31" s="90">
        <f>COUNTIFS('Time Calc'!$J$8:$J$294,'Daily MP &amp; Time Status'!$B31,'Time Calc'!DW$8:DW$294,"&gt;0")-DL31</f>
        <v>1</v>
      </c>
      <c r="DL31" s="90">
        <f>COUNTIFS('Time Calc'!$J$8:$J$294,'Daily MP &amp; Time Status'!$B31,'Time Calc'!$G$8:$G$294,DL$9,'Time Calc'!DW$8:DW$294,"&gt;0")</f>
        <v>0</v>
      </c>
      <c r="DM31" s="90">
        <f t="shared" si="176"/>
        <v>1</v>
      </c>
      <c r="DN31" s="89">
        <f>COUNTIFS('Time Calc'!$J$8:$J$294,'Daily MP &amp; Time Status'!$B31,'Time Calc'!EA$8:EA$294,"&gt;0")</f>
        <v>1</v>
      </c>
      <c r="DO31" s="89">
        <f>COUNTIFS('Time Calc'!$J$8:$J$294,'Daily MP &amp; Time Status'!$B31,'Time Calc'!EB$8:EB$294,"&gt;0")</f>
        <v>0</v>
      </c>
      <c r="DP31" s="89">
        <f t="shared" si="177"/>
        <v>1</v>
      </c>
      <c r="DQ31" s="89"/>
      <c r="DR31" s="90">
        <f>COUNTIFS('Time Calc'!$J$8:$J$294,'Daily MP &amp; Time Status'!$B31,'Time Calc'!ED$8:ED$294,"&gt;0")-DS31</f>
        <v>1</v>
      </c>
      <c r="DS31" s="90">
        <f>COUNTIFS('Time Calc'!$J$8:$J$294,'Daily MP &amp; Time Status'!$B31,'Time Calc'!$G$8:$G$294,DS$9,'Time Calc'!ED$8:ED$294,"&gt;0")</f>
        <v>0</v>
      </c>
      <c r="DT31" s="90">
        <f t="shared" si="178"/>
        <v>1</v>
      </c>
      <c r="DU31" s="89">
        <f>COUNTIFS('Time Calc'!$J$8:$J$294,'Daily MP &amp; Time Status'!$B31,'Time Calc'!EH$8:EH$294,"&gt;0")</f>
        <v>1</v>
      </c>
      <c r="DV31" s="89">
        <f>COUNTIFS('Time Calc'!$J$8:$J$294,'Daily MP &amp; Time Status'!$B31,'Time Calc'!EI$8:EI$294,"&gt;0")</f>
        <v>0</v>
      </c>
      <c r="DW31" s="89">
        <f t="shared" si="179"/>
        <v>1</v>
      </c>
      <c r="DX31" s="89"/>
      <c r="DY31" s="90">
        <f>COUNTIFS('Time Calc'!$J$8:$J$294,'Daily MP &amp; Time Status'!$B31,'Time Calc'!EK$8:EK$294,"&gt;0")-DZ31</f>
        <v>1</v>
      </c>
      <c r="DZ31" s="90">
        <f>COUNTIFS('Time Calc'!$J$8:$J$294,'Daily MP &amp; Time Status'!$B31,'Time Calc'!$G$8:$G$294,DZ$9,'Time Calc'!EK$8:EK$294,"&gt;0")</f>
        <v>0</v>
      </c>
      <c r="EA31" s="90">
        <f t="shared" si="180"/>
        <v>1</v>
      </c>
      <c r="EB31" s="89">
        <f>COUNTIFS('Time Calc'!$J$8:$J$294,'Daily MP &amp; Time Status'!$B31,'Time Calc'!EO$8:EO$294,"&gt;0")</f>
        <v>1</v>
      </c>
      <c r="EC31" s="89">
        <f>COUNTIFS('Time Calc'!$J$8:$J$294,'Daily MP &amp; Time Status'!$B31,'Time Calc'!EP$8:EP$294,"&gt;0")</f>
        <v>1</v>
      </c>
      <c r="ED31" s="89">
        <f t="shared" si="181"/>
        <v>2</v>
      </c>
      <c r="EE31" s="89"/>
      <c r="EF31" s="90">
        <f>COUNTIFS('Time Calc'!$J$8:$J$294,'Daily MP &amp; Time Status'!$B31,'Time Calc'!ER$8:ER$294,"&gt;0")-EG31</f>
        <v>0</v>
      </c>
      <c r="EG31" s="90">
        <f>COUNTIFS('Time Calc'!$J$8:$J$294,'Daily MP &amp; Time Status'!$B31,'Time Calc'!$G$8:$G$294,EG$9,'Time Calc'!ER$8:ER$294,"&gt;0")</f>
        <v>0</v>
      </c>
      <c r="EH31" s="90">
        <f t="shared" si="182"/>
        <v>0</v>
      </c>
      <c r="EI31" s="89">
        <f>COUNTIFS('Time Calc'!$J$8:$J$294,'Daily MP &amp; Time Status'!$B31,'Time Calc'!EV$8:EV$294,"&gt;0")</f>
        <v>0</v>
      </c>
      <c r="EJ31" s="89">
        <f>COUNTIFS('Time Calc'!$J$8:$J$294,'Daily MP &amp; Time Status'!$B31,'Time Calc'!EW$8:EW$294,"&gt;0")</f>
        <v>0</v>
      </c>
      <c r="EK31" s="89">
        <f t="shared" si="183"/>
        <v>0</v>
      </c>
      <c r="EL31" s="89"/>
      <c r="EM31" s="90">
        <f>COUNTIFS('Time Calc'!$J$8:$J$294,'Daily MP &amp; Time Status'!$B31,'Time Calc'!EY$8:EY$294,"&gt;0")-EN31</f>
        <v>1</v>
      </c>
      <c r="EN31" s="90">
        <f>COUNTIFS('Time Calc'!$J$8:$J$294,'Daily MP &amp; Time Status'!$B31,'Time Calc'!$G$8:$G$294,EN$9,'Time Calc'!EY$8:EY$294,"&gt;0")</f>
        <v>0</v>
      </c>
      <c r="EO31" s="90">
        <f t="shared" si="184"/>
        <v>1</v>
      </c>
      <c r="EP31" s="89">
        <f>COUNTIFS('Time Calc'!$J$8:$J$294,'Daily MP &amp; Time Status'!$B31,'Time Calc'!FC$8:FC$294,"&gt;0")</f>
        <v>1</v>
      </c>
      <c r="EQ31" s="89">
        <f>COUNTIFS('Time Calc'!$J$8:$J$294,'Daily MP &amp; Time Status'!$B31,'Time Calc'!FD$8:FD$294,"&gt;0")</f>
        <v>0</v>
      </c>
      <c r="ER31" s="89">
        <f t="shared" si="185"/>
        <v>1</v>
      </c>
      <c r="ES31" s="89"/>
      <c r="ET31" s="90">
        <f>COUNTIFS('Time Calc'!$J$8:$J$294,'Daily MP &amp; Time Status'!$B31,'Time Calc'!FF$8:FF$294,"&gt;0")-EU31</f>
        <v>1</v>
      </c>
      <c r="EU31" s="90">
        <f>COUNTIFS('Time Calc'!$J$8:$J$294,'Daily MP &amp; Time Status'!$B31,'Time Calc'!$G$8:$G$294,EU$9,'Time Calc'!FF$8:FF$294,"&gt;0")</f>
        <v>0</v>
      </c>
      <c r="EV31" s="90">
        <f t="shared" si="186"/>
        <v>1</v>
      </c>
      <c r="EW31" s="89">
        <f>COUNTIFS('Time Calc'!$J$8:$J$294,'Daily MP &amp; Time Status'!$B31,'Time Calc'!FJ$8:FJ$294,"&gt;0")</f>
        <v>0</v>
      </c>
      <c r="EX31" s="89">
        <f>COUNTIFS('Time Calc'!$J$8:$J$294,'Daily MP &amp; Time Status'!$B31,'Time Calc'!FK$8:FK$294,"&gt;0")</f>
        <v>0</v>
      </c>
      <c r="EY31" s="89">
        <f t="shared" si="187"/>
        <v>0</v>
      </c>
      <c r="EZ31" s="89"/>
      <c r="FA31" s="90">
        <f>COUNTIFS('Time Calc'!$J$8:$J$294,'Daily MP &amp; Time Status'!$B31,'Time Calc'!FM$8:FM$294,"&gt;0")-FB31</f>
        <v>0</v>
      </c>
      <c r="FB31" s="90">
        <f>COUNTIFS('Time Calc'!$J$8:$J$294,'Daily MP &amp; Time Status'!$B31,'Time Calc'!$G$8:$G$294,FB$9,'Time Calc'!FM$8:FM$294,"&gt;0")</f>
        <v>0</v>
      </c>
      <c r="FC31" s="90">
        <f t="shared" si="188"/>
        <v>0</v>
      </c>
      <c r="FD31" s="89">
        <f>COUNTIFS('Time Calc'!$J$8:$J$294,'Daily MP &amp; Time Status'!$B31,'Time Calc'!FQ$8:FQ$294,"&gt;0")</f>
        <v>0</v>
      </c>
      <c r="FE31" s="89">
        <f>COUNTIFS('Time Calc'!$J$8:$J$294,'Daily MP &amp; Time Status'!$B31,'Time Calc'!FR$8:FR$294,"&gt;0")</f>
        <v>0</v>
      </c>
      <c r="FF31" s="89">
        <f t="shared" si="189"/>
        <v>0</v>
      </c>
      <c r="FG31" s="89"/>
      <c r="FH31" s="90">
        <f>COUNTIFS('Time Calc'!$J$8:$J$294,'Daily MP &amp; Time Status'!$B31,'Time Calc'!FT$8:FT$294,"&gt;0")-FI31</f>
        <v>0</v>
      </c>
      <c r="FI31" s="90">
        <f>COUNTIFS('Time Calc'!$J$8:$J$294,'Daily MP &amp; Time Status'!$B31,'Time Calc'!$G$8:$G$294,FI$9,'Time Calc'!FT$8:FT$294,"&gt;0")</f>
        <v>0</v>
      </c>
      <c r="FJ31" s="90">
        <f t="shared" si="190"/>
        <v>0</v>
      </c>
      <c r="FK31" s="89">
        <f>COUNTIFS('Time Calc'!$J$8:$J$294,'Daily MP &amp; Time Status'!$B31,'Time Calc'!FX$8:FX$294,"&gt;0")</f>
        <v>0</v>
      </c>
      <c r="FL31" s="89">
        <f>COUNTIFS('Time Calc'!$J$8:$J$294,'Daily MP &amp; Time Status'!$B31,'Time Calc'!FY$8:FY$294,"&gt;0")</f>
        <v>0</v>
      </c>
      <c r="FM31" s="89">
        <f t="shared" si="191"/>
        <v>0</v>
      </c>
      <c r="FN31" s="89"/>
      <c r="FO31" s="90">
        <f>COUNTIFS('Time Calc'!$J$8:$J$294,'Daily MP &amp; Time Status'!$B31,'Time Calc'!GA$8:GA$294,"&gt;0")-FP31</f>
        <v>0</v>
      </c>
      <c r="FP31" s="90">
        <f>COUNTIFS('Time Calc'!$J$8:$J$294,'Daily MP &amp; Time Status'!$B31,'Time Calc'!$G$8:$G$294,FP$9,'Time Calc'!GA$8:GA$294,"&gt;0")</f>
        <v>0</v>
      </c>
      <c r="FQ31" s="90">
        <f t="shared" si="192"/>
        <v>0</v>
      </c>
      <c r="FR31" s="89">
        <f>COUNTIFS('Time Calc'!$J$8:$J$294,'Daily MP &amp; Time Status'!$B31,'Time Calc'!GE$8:GE$294,"&gt;0")</f>
        <v>0</v>
      </c>
      <c r="FS31" s="89">
        <f>COUNTIFS('Time Calc'!$J$8:$J$294,'Daily MP &amp; Time Status'!$B31,'Time Calc'!GF$8:GF$294,"&gt;0")</f>
        <v>0</v>
      </c>
      <c r="FT31" s="89">
        <f t="shared" si="193"/>
        <v>0</v>
      </c>
      <c r="FU31" s="89"/>
      <c r="FV31" s="90">
        <f>COUNTIFS('Time Calc'!$J$8:$J$294,'Daily MP &amp; Time Status'!$B31,'Time Calc'!GH$8:GH$294,"&gt;0")-FW31</f>
        <v>0</v>
      </c>
      <c r="FW31" s="90">
        <f>COUNTIFS('Time Calc'!$J$8:$J$294,'Daily MP &amp; Time Status'!$B31,'Time Calc'!$G$8:$G$294,FW$9,'Time Calc'!GH$8:GH$294,"&gt;0")</f>
        <v>0</v>
      </c>
      <c r="FX31" s="90">
        <f t="shared" si="194"/>
        <v>0</v>
      </c>
      <c r="FY31" s="89">
        <f>COUNTIFS('Time Calc'!$J$8:$J$294,'Daily MP &amp; Time Status'!$B31,'Time Calc'!GL$8:GL$294,"&gt;0")</f>
        <v>0</v>
      </c>
      <c r="FZ31" s="89">
        <f>COUNTIFS('Time Calc'!$J$8:$J$294,'Daily MP &amp; Time Status'!$B31,'Time Calc'!GM$8:GM$294,"&gt;0")</f>
        <v>0</v>
      </c>
      <c r="GA31" s="89">
        <f t="shared" si="195"/>
        <v>0</v>
      </c>
      <c r="GB31" s="89"/>
      <c r="GC31" s="90">
        <f>COUNTIFS('Time Calc'!$J$8:$J$294,'Daily MP &amp; Time Status'!$B31,'Time Calc'!GO$8:GO$294,"&gt;0")-GD31</f>
        <v>0</v>
      </c>
      <c r="GD31" s="90">
        <f>COUNTIFS('Time Calc'!$J$8:$J$294,'Daily MP &amp; Time Status'!$B31,'Time Calc'!$G$8:$G$294,GD$9,'Time Calc'!GO$8:GO$294,"&gt;0")</f>
        <v>0</v>
      </c>
      <c r="GE31" s="90">
        <f t="shared" si="196"/>
        <v>0</v>
      </c>
      <c r="GF31" s="89">
        <f>COUNTIFS('Time Calc'!$J$8:$J$294,'Daily MP &amp; Time Status'!$B31,'Time Calc'!GS$8:GS$294,"&gt;0")</f>
        <v>0</v>
      </c>
      <c r="GG31" s="89">
        <f>COUNTIFS('Time Calc'!$J$8:$J$294,'Daily MP &amp; Time Status'!$B31,'Time Calc'!GT$8:GT$294,"&gt;0")</f>
        <v>0</v>
      </c>
      <c r="GH31" s="89">
        <f t="shared" si="197"/>
        <v>0</v>
      </c>
      <c r="GI31" s="89"/>
      <c r="GJ31" s="90">
        <f>COUNTIFS('Time Calc'!$J$8:$J$294,'Daily MP &amp; Time Status'!$B31,'Time Calc'!GV$8:GV$294,"&gt;0")-GK31</f>
        <v>0</v>
      </c>
      <c r="GK31" s="90">
        <f>COUNTIFS('Time Calc'!$J$8:$J$294,'Daily MP &amp; Time Status'!$B31,'Time Calc'!$G$8:$G$294,GK$9,'Time Calc'!GV$8:GV$294,"&gt;0")</f>
        <v>0</v>
      </c>
      <c r="GL31" s="90">
        <f t="shared" si="198"/>
        <v>0</v>
      </c>
      <c r="GM31" s="89">
        <f>COUNTIFS('Time Calc'!$J$8:$J$294,'Daily MP &amp; Time Status'!$B31,'Time Calc'!GZ$8:GZ$294,"&gt;0")</f>
        <v>0</v>
      </c>
      <c r="GN31" s="89">
        <f>COUNTIFS('Time Calc'!$J$8:$J$294,'Daily MP &amp; Time Status'!$B31,'Time Calc'!HA$8:HA$294,"&gt;0")</f>
        <v>0</v>
      </c>
      <c r="GO31" s="89">
        <f t="shared" si="199"/>
        <v>0</v>
      </c>
      <c r="GP31" s="89"/>
      <c r="GQ31" s="90">
        <f>COUNTIFS('Time Calc'!$J$8:$J$294,'Daily MP &amp; Time Status'!$B31,'Time Calc'!HC$8:HC$294,"&gt;0")-GR31</f>
        <v>0</v>
      </c>
      <c r="GR31" s="90">
        <f>COUNTIFS('Time Calc'!$J$8:$J$294,'Daily MP &amp; Time Status'!$B31,'Time Calc'!$G$8:$G$294,GR$9,'Time Calc'!HC$8:HC$294,"&gt;0")</f>
        <v>0</v>
      </c>
      <c r="GS31" s="90">
        <f t="shared" si="200"/>
        <v>0</v>
      </c>
      <c r="GT31" s="89">
        <f>COUNTIFS('Time Calc'!$J$8:$J$294,'Daily MP &amp; Time Status'!$B31,'Time Calc'!HG$8:HG$294,"&gt;0")</f>
        <v>0</v>
      </c>
      <c r="GU31" s="89">
        <f>COUNTIFS('Time Calc'!$J$8:$J$294,'Daily MP &amp; Time Status'!$B31,'Time Calc'!HH$8:HH$294,"&gt;0")</f>
        <v>0</v>
      </c>
      <c r="GV31" s="89">
        <f t="shared" si="201"/>
        <v>0</v>
      </c>
      <c r="GW31" s="89"/>
      <c r="GX31" s="90">
        <f>COUNTIFS('Time Calc'!$J$8:$J$294,'Daily MP &amp; Time Status'!$B31,'Time Calc'!HJ$8:HJ$294,"&gt;0")-GY31</f>
        <v>0</v>
      </c>
      <c r="GY31" s="90">
        <f>COUNTIFS('Time Calc'!$J$8:$J$294,'Daily MP &amp; Time Status'!$B31,'Time Calc'!$G$8:$G$294,GY$9,'Time Calc'!HJ$8:HJ$294,"&gt;0")</f>
        <v>0</v>
      </c>
      <c r="GZ31" s="90">
        <f t="shared" si="202"/>
        <v>0</v>
      </c>
      <c r="HA31" s="89">
        <f>COUNTIFS('Time Calc'!$J$8:$J$294,'Daily MP &amp; Time Status'!$B31,'Time Calc'!HN$8:HN$294,"&gt;0")</f>
        <v>0</v>
      </c>
      <c r="HB31" s="89">
        <f>COUNTIFS('Time Calc'!$J$8:$J$294,'Daily MP &amp; Time Status'!$B31,'Time Calc'!HO$8:HO$294,"&gt;0")</f>
        <v>0</v>
      </c>
      <c r="HC31" s="89">
        <f t="shared" si="203"/>
        <v>0</v>
      </c>
      <c r="HD31" s="89"/>
      <c r="HE31" s="90">
        <f>COUNTIFS('Time Calc'!$J$8:$J$294,'Daily MP &amp; Time Status'!$B31,'Time Calc'!HQ$8:HQ$294,"&gt;0")-HF31</f>
        <v>0</v>
      </c>
      <c r="HF31" s="90">
        <f>COUNTIFS('Time Calc'!$J$8:$J$294,'Daily MP &amp; Time Status'!$B31,'Time Calc'!$G$8:$G$294,HF$9,'Time Calc'!HQ$8:HQ$294,"&gt;0")</f>
        <v>0</v>
      </c>
      <c r="HG31" s="90">
        <f t="shared" si="204"/>
        <v>0</v>
      </c>
      <c r="HH31" s="89">
        <f>COUNTIFS('Time Calc'!$J$8:$J$294,'Daily MP &amp; Time Status'!$B31,'Time Calc'!HU$8:HU$294,"&gt;0")</f>
        <v>0</v>
      </c>
      <c r="HI31" s="89">
        <f>COUNTIFS('Time Calc'!$J$8:$J$294,'Daily MP &amp; Time Status'!$B31,'Time Calc'!HV$8:HV$294,"&gt;0")</f>
        <v>0</v>
      </c>
      <c r="HJ31" s="89">
        <f t="shared" si="205"/>
        <v>0</v>
      </c>
      <c r="HK31" s="89"/>
      <c r="HL31" s="90">
        <f>COUNTIFS('Time Calc'!$J$8:$J$294,'Daily MP &amp; Time Status'!$B31,'Time Calc'!HX$8:HX$294,"&gt;0")-HM31</f>
        <v>0</v>
      </c>
      <c r="HM31" s="90">
        <f>COUNTIFS('Time Calc'!$J$8:$J$294,'Daily MP &amp; Time Status'!$B31,'Time Calc'!$G$8:$G$294,HM$9,'Time Calc'!HX$8:HX$294,"&gt;0")</f>
        <v>0</v>
      </c>
      <c r="HN31" s="90">
        <f t="shared" si="206"/>
        <v>0</v>
      </c>
      <c r="HO31" s="89">
        <f>COUNTIFS('Time Calc'!$J$8:$J$294,'Daily MP &amp; Time Status'!$B31,'Time Calc'!IB$8:IB$294,"&gt;0")</f>
        <v>0</v>
      </c>
      <c r="HP31" s="89">
        <f>COUNTIFS('Time Calc'!$J$8:$J$294,'Daily MP &amp; Time Status'!$B31,'Time Calc'!IC$8:IC$294,"&gt;0")</f>
        <v>0</v>
      </c>
      <c r="HQ31" s="89">
        <f t="shared" si="207"/>
        <v>0</v>
      </c>
      <c r="HR31" s="89"/>
      <c r="HS31" s="90">
        <f>COUNTIFS('Time Calc'!$J$8:$J$294,'Daily MP &amp; Time Status'!$B31,'Time Calc'!IE$8:IE$294,"&gt;0")-HT31</f>
        <v>0</v>
      </c>
      <c r="HT31" s="90">
        <f>COUNTIFS('Time Calc'!$J$8:$J$294,'Daily MP &amp; Time Status'!$B31,'Time Calc'!$G$8:$G$294,HT$9,'Time Calc'!IE$8:IE$294,"&gt;0")</f>
        <v>0</v>
      </c>
      <c r="HU31" s="90">
        <f t="shared" si="208"/>
        <v>0</v>
      </c>
      <c r="HV31" s="89">
        <f>COUNTIFS('Time Calc'!$J$8:$J$294,'Daily MP &amp; Time Status'!$B31,'Time Calc'!II$8:II$294,"&gt;0")</f>
        <v>0</v>
      </c>
      <c r="HW31" s="89">
        <f>COUNTIFS('Time Calc'!$J$8:$J$294,'Daily MP &amp; Time Status'!$B31,'Time Calc'!IJ$8:IJ$294,"&gt;0")</f>
        <v>0</v>
      </c>
      <c r="HX31" s="89">
        <f t="shared" si="209"/>
        <v>0</v>
      </c>
      <c r="HY31" s="89"/>
      <c r="HZ31" s="90">
        <f>COUNTIFS('Time Calc'!$J$8:$J$294,'Daily MP &amp; Time Status'!$B31,'Time Calc'!IL$8:IL$294,"&gt;0")-IA31</f>
        <v>0</v>
      </c>
      <c r="IA31" s="90">
        <f>COUNTIFS('Time Calc'!$J$8:$J$294,'Daily MP &amp; Time Status'!$B31,'Time Calc'!$G$8:$G$294,IA$9,'Time Calc'!IL$8:IL$294,"&gt;0")</f>
        <v>0</v>
      </c>
      <c r="IB31" s="90">
        <f t="shared" si="210"/>
        <v>0</v>
      </c>
      <c r="IC31" s="89">
        <f>COUNTIFS('Time Calc'!$J$8:$J$294,'Daily MP &amp; Time Status'!$B31,'Time Calc'!IP$8:IP$294,"&gt;0")</f>
        <v>0</v>
      </c>
      <c r="ID31" s="89">
        <f>COUNTIFS('Time Calc'!$J$8:$J$294,'Daily MP &amp; Time Status'!$B31,'Time Calc'!IQ$8:IQ$294,"&gt;0")</f>
        <v>0</v>
      </c>
      <c r="IE31" s="89">
        <f t="shared" si="211"/>
        <v>0</v>
      </c>
      <c r="IF31" s="89"/>
      <c r="IG31" s="90">
        <f>COUNTIFS('Time Calc'!$J$8:$J$294,'Daily MP &amp; Time Status'!$B31,'Time Calc'!IS$8:IS$294,"&gt;0")-IH31</f>
        <v>0</v>
      </c>
      <c r="IH31" s="90">
        <f>COUNTIFS('Time Calc'!$J$8:$J$294,'Daily MP &amp; Time Status'!$B31,'Time Calc'!$G$8:$G$294,IH$9,'Time Calc'!IS$8:IS$294,"&gt;0")</f>
        <v>0</v>
      </c>
      <c r="II31" s="90">
        <f t="shared" si="212"/>
        <v>0</v>
      </c>
      <c r="IJ31" s="89">
        <f>COUNTIFS('Time Calc'!$J$8:$J$294,'Daily MP &amp; Time Status'!$B31,'Time Calc'!IW$8:IW$294,"&gt;0")</f>
        <v>0</v>
      </c>
      <c r="IK31" s="89">
        <f>COUNTIFS('Time Calc'!$J$8:$J$294,'Daily MP &amp; Time Status'!$B31,'Time Calc'!IX$8:IX$294,"&gt;0")</f>
        <v>0</v>
      </c>
      <c r="IL31" s="89">
        <f t="shared" si="213"/>
        <v>0</v>
      </c>
      <c r="IM31" s="89"/>
      <c r="IN31" s="90">
        <f>COUNTIFS('Time Calc'!$J$8:$J$294,'Daily MP &amp; Time Status'!$B31,'Time Calc'!IZ$8:IZ$294,"&gt;0")-IO31</f>
        <v>0</v>
      </c>
      <c r="IO31" s="90">
        <f>COUNTIFS('Time Calc'!$J$8:$J$294,'Daily MP &amp; Time Status'!$B31,'Time Calc'!$G$8:$G$294,IO$9,'Time Calc'!IZ$8:IZ$294,"&gt;0")</f>
        <v>0</v>
      </c>
      <c r="IP31" s="90">
        <f t="shared" si="214"/>
        <v>0</v>
      </c>
      <c r="IQ31" s="89">
        <f>COUNTIFS('Time Calc'!$J$8:$J$294,'Daily MP &amp; Time Status'!$B31,'Time Calc'!JD$8:JD$294,"&gt;0")</f>
        <v>0</v>
      </c>
      <c r="IR31" s="89">
        <f>COUNTIFS('Time Calc'!$J$8:$J$294,'Daily MP &amp; Time Status'!$B31,'Time Calc'!JE$8:JE$294,"&gt;0")</f>
        <v>0</v>
      </c>
      <c r="IS31" s="89">
        <f t="shared" si="215"/>
        <v>0</v>
      </c>
      <c r="IT31" s="89"/>
    </row>
    <row r="32" spans="1:254" ht="18" customHeight="1">
      <c r="A32" s="79"/>
      <c r="B32" s="58" t="s">
        <v>15</v>
      </c>
      <c r="C32" s="90">
        <f>COUNTIFS('Time Calc'!$J$8:$J$294,'Daily MP &amp; Time Status'!$B32,'Time Calc'!O$8:O$294,"&gt;0")-D32</f>
        <v>3</v>
      </c>
      <c r="D32" s="90">
        <f>COUNTIFS('Time Calc'!$J$8:$J$294,'Daily MP &amp; Time Status'!$B32,'Time Calc'!$G$8:$G$294,D$9,'Time Calc'!O$8:O$294,"&gt;0")</f>
        <v>0</v>
      </c>
      <c r="E32" s="90">
        <f t="shared" si="144"/>
        <v>3</v>
      </c>
      <c r="F32" s="89">
        <f>COUNTIFS('Time Calc'!$J$8:$J$294,'Daily MP &amp; Time Status'!$B32,'Time Calc'!S$8:S$294,"&gt;0")</f>
        <v>3</v>
      </c>
      <c r="G32" s="89">
        <f>COUNTIFS('Time Calc'!$J$8:$J$294,'Daily MP &amp; Time Status'!$B32,'Time Calc'!T$8:T$294,"&gt;0")</f>
        <v>1</v>
      </c>
      <c r="H32" s="89">
        <f t="shared" si="145"/>
        <v>4</v>
      </c>
      <c r="I32" s="89"/>
      <c r="J32" s="90">
        <f>COUNTIFS('Time Calc'!$J$8:$J$294,'Daily MP &amp; Time Status'!$B32,'Time Calc'!V$8:V$294,"&gt;0")-K32</f>
        <v>3</v>
      </c>
      <c r="K32" s="90">
        <f>COUNTIFS('Time Calc'!$J$8:$J$294,'Daily MP &amp; Time Status'!$B32,'Time Calc'!$G$8:$G$294,K$9,'Time Calc'!V$8:V$294,"&gt;0")</f>
        <v>0</v>
      </c>
      <c r="L32" s="90">
        <f t="shared" si="146"/>
        <v>3</v>
      </c>
      <c r="M32" s="89">
        <f>COUNTIFS('Time Calc'!$J$8:$J$294,'Daily MP &amp; Time Status'!$B32,'Time Calc'!Z$8:Z$294,"&gt;0")</f>
        <v>3</v>
      </c>
      <c r="N32" s="89">
        <f>COUNTIFS('Time Calc'!$J$8:$J$294,'Daily MP &amp; Time Status'!$B32,'Time Calc'!AA$8:AA$294,"&gt;0")</f>
        <v>1</v>
      </c>
      <c r="O32" s="89">
        <f t="shared" si="147"/>
        <v>4</v>
      </c>
      <c r="P32" s="89"/>
      <c r="Q32" s="90">
        <f>COUNTIFS('Time Calc'!$J$8:$J$294,'Daily MP &amp; Time Status'!$B32,'Time Calc'!AC$8:AC$294,"&gt;0")-R32</f>
        <v>3</v>
      </c>
      <c r="R32" s="90">
        <f>COUNTIFS('Time Calc'!$J$8:$J$294,'Daily MP &amp; Time Status'!$B32,'Time Calc'!$G$8:$G$294,R$9,'Time Calc'!AC$8:AC$294,"&gt;0")</f>
        <v>0</v>
      </c>
      <c r="S32" s="90">
        <f t="shared" si="148"/>
        <v>3</v>
      </c>
      <c r="T32" s="89">
        <f>COUNTIFS('Time Calc'!$J$8:$J$294,'Daily MP &amp; Time Status'!$B32,'Time Calc'!AG$8:AG$294,"&gt;0")</f>
        <v>3</v>
      </c>
      <c r="U32" s="89">
        <f>COUNTIFS('Time Calc'!$J$8:$J$294,'Daily MP &amp; Time Status'!$B32,'Time Calc'!AH$8:AH$294,"&gt;0")</f>
        <v>1</v>
      </c>
      <c r="V32" s="89">
        <f t="shared" si="149"/>
        <v>4</v>
      </c>
      <c r="W32" s="89"/>
      <c r="X32" s="90">
        <f>COUNTIFS('Time Calc'!$J$8:$J$294,'Daily MP &amp; Time Status'!$B32,'Time Calc'!AJ$8:AJ$294,"&gt;0")-Y32</f>
        <v>3</v>
      </c>
      <c r="Y32" s="90">
        <f>COUNTIFS('Time Calc'!$J$8:$J$294,'Daily MP &amp; Time Status'!$B32,'Time Calc'!$G$8:$G$294,Y$9,'Time Calc'!AJ$8:AJ$294,"&gt;0")</f>
        <v>0</v>
      </c>
      <c r="Z32" s="90">
        <f t="shared" si="150"/>
        <v>3</v>
      </c>
      <c r="AA32" s="89">
        <f>COUNTIFS('Time Calc'!$J$8:$J$294,'Daily MP &amp; Time Status'!$B32,'Time Calc'!AN$8:AN$294,"&gt;0")</f>
        <v>3</v>
      </c>
      <c r="AB32" s="89">
        <f>COUNTIFS('Time Calc'!$J$8:$J$294,'Daily MP &amp; Time Status'!$B32,'Time Calc'!AO$8:AO$294,"&gt;0")</f>
        <v>1</v>
      </c>
      <c r="AC32" s="89">
        <f t="shared" si="151"/>
        <v>4</v>
      </c>
      <c r="AD32" s="89"/>
      <c r="AE32" s="90">
        <f>COUNTIFS('Time Calc'!$J$8:$J$294,'Daily MP &amp; Time Status'!$B32,'Time Calc'!AQ$8:AQ$294,"&gt;0")-AF32</f>
        <v>3</v>
      </c>
      <c r="AF32" s="90">
        <f>COUNTIFS('Time Calc'!$J$8:$J$294,'Daily MP &amp; Time Status'!$B32,'Time Calc'!$G$8:$G$294,AF$9,'Time Calc'!AQ$8:AQ$294,"&gt;0")</f>
        <v>0</v>
      </c>
      <c r="AG32" s="90">
        <f t="shared" si="152"/>
        <v>3</v>
      </c>
      <c r="AH32" s="89">
        <f>COUNTIFS('Time Calc'!$J$8:$J$294,'Daily MP &amp; Time Status'!$B32,'Time Calc'!AU$8:AU$294,"&gt;0")</f>
        <v>3</v>
      </c>
      <c r="AI32" s="89">
        <f>COUNTIFS('Time Calc'!$J$8:$J$294,'Daily MP &amp; Time Status'!$B32,'Time Calc'!AV$8:AV$294,"&gt;0")</f>
        <v>3</v>
      </c>
      <c r="AJ32" s="89">
        <f t="shared" si="153"/>
        <v>6</v>
      </c>
      <c r="AK32" s="89"/>
      <c r="AL32" s="90">
        <f>COUNTIFS('Time Calc'!$J$8:$J$294,'Daily MP &amp; Time Status'!$B32,'Time Calc'!AX$8:AX$294,"&gt;0")-AM32</f>
        <v>3</v>
      </c>
      <c r="AM32" s="90">
        <f>COUNTIFS('Time Calc'!$J$8:$J$294,'Daily MP &amp; Time Status'!$B32,'Time Calc'!$G$8:$G$294,AM$9,'Time Calc'!AX$8:AX$294,"&gt;0")</f>
        <v>0</v>
      </c>
      <c r="AN32" s="90">
        <f t="shared" si="154"/>
        <v>3</v>
      </c>
      <c r="AO32" s="89">
        <f>COUNTIFS('Time Calc'!$J$8:$J$294,'Daily MP &amp; Time Status'!$B32,'Time Calc'!BB$8:BB$294,"&gt;0")</f>
        <v>0</v>
      </c>
      <c r="AP32" s="89">
        <f>COUNTIFS('Time Calc'!$J$8:$J$294,'Daily MP &amp; Time Status'!$B32,'Time Calc'!BC$8:BC$294,"&gt;0")</f>
        <v>3</v>
      </c>
      <c r="AQ32" s="89">
        <f t="shared" si="155"/>
        <v>3</v>
      </c>
      <c r="AR32" s="89"/>
      <c r="AS32" s="90">
        <f>COUNTIFS('Time Calc'!$J$8:$J$294,'Daily MP &amp; Time Status'!$B32,'Time Calc'!BE$8:BE$294,"&gt;0")-AT32</f>
        <v>1</v>
      </c>
      <c r="AT32" s="90">
        <f>COUNTIFS('Time Calc'!$J$8:$J$294,'Daily MP &amp; Time Status'!$B32,'Time Calc'!$G$8:$G$294,AT$9,'Time Calc'!BE$8:BE$294,"&gt;0")</f>
        <v>0</v>
      </c>
      <c r="AU32" s="90">
        <f t="shared" si="156"/>
        <v>1</v>
      </c>
      <c r="AV32" s="89">
        <f>COUNTIFS('Time Calc'!$J$8:$J$294,'Daily MP &amp; Time Status'!$B32,'Time Calc'!BI$8:BI$294,"&gt;0")</f>
        <v>1</v>
      </c>
      <c r="AW32" s="89">
        <f>COUNTIFS('Time Calc'!$J$8:$J$294,'Daily MP &amp; Time Status'!$B32,'Time Calc'!BJ$8:BJ$294,"&gt;0")</f>
        <v>1</v>
      </c>
      <c r="AX32" s="89">
        <f t="shared" si="157"/>
        <v>2</v>
      </c>
      <c r="AY32" s="89"/>
      <c r="AZ32" s="90">
        <f>COUNTIFS('Time Calc'!$J$8:$J$294,'Daily MP &amp; Time Status'!$B32,'Time Calc'!BL$8:BL$294,"&gt;0")-BA32</f>
        <v>2</v>
      </c>
      <c r="BA32" s="90">
        <f>COUNTIFS('Time Calc'!$J$8:$J$294,'Daily MP &amp; Time Status'!$B32,'Time Calc'!$G$8:$G$294,BA$9,'Time Calc'!BL$8:BL$294,"&gt;0")</f>
        <v>0</v>
      </c>
      <c r="BB32" s="90">
        <f t="shared" si="158"/>
        <v>2</v>
      </c>
      <c r="BC32" s="89">
        <f>COUNTIFS('Time Calc'!$J$8:$J$294,'Daily MP &amp; Time Status'!$B32,'Time Calc'!BP$8:BP$294,"&gt;0")</f>
        <v>2</v>
      </c>
      <c r="BD32" s="89">
        <f>COUNTIFS('Time Calc'!$J$8:$J$294,'Daily MP &amp; Time Status'!$B32,'Time Calc'!BQ$8:BQ$294,"&gt;0")</f>
        <v>1</v>
      </c>
      <c r="BE32" s="89">
        <f t="shared" si="159"/>
        <v>3</v>
      </c>
      <c r="BF32" s="89"/>
      <c r="BG32" s="90">
        <f>COUNTIFS('Time Calc'!$J$8:$J$294,'Daily MP &amp; Time Status'!$B32,'Time Calc'!BS$8:BS$294,"&gt;0")-BH32</f>
        <v>3</v>
      </c>
      <c r="BH32" s="90">
        <f>COUNTIFS('Time Calc'!$J$8:$J$294,'Daily MP &amp; Time Status'!$B32,'Time Calc'!$G$8:$G$294,BH$9,'Time Calc'!BS$8:BS$294,"&gt;0")</f>
        <v>0</v>
      </c>
      <c r="BI32" s="90">
        <f t="shared" si="160"/>
        <v>3</v>
      </c>
      <c r="BJ32" s="89">
        <f>COUNTIFS('Time Calc'!$J$8:$J$294,'Daily MP &amp; Time Status'!$B32,'Time Calc'!BW$8:BW$294,"&gt;0")</f>
        <v>3</v>
      </c>
      <c r="BK32" s="89">
        <f>COUNTIFS('Time Calc'!$J$8:$J$294,'Daily MP &amp; Time Status'!$B32,'Time Calc'!BX$8:BX$294,"&gt;0")</f>
        <v>0</v>
      </c>
      <c r="BL32" s="89">
        <f t="shared" si="161"/>
        <v>3</v>
      </c>
      <c r="BM32" s="89"/>
      <c r="BN32" s="90">
        <f>COUNTIFS('Time Calc'!$J$8:$J$294,'Daily MP &amp; Time Status'!$B32,'Time Calc'!BZ$8:BZ$294,"&gt;0")-BO32</f>
        <v>3</v>
      </c>
      <c r="BO32" s="90">
        <f>COUNTIFS('Time Calc'!$J$8:$J$294,'Daily MP &amp; Time Status'!$B32,'Time Calc'!$G$8:$G$294,BO$9,'Time Calc'!BZ$8:BZ$294,"&gt;0")</f>
        <v>0</v>
      </c>
      <c r="BP32" s="90">
        <f t="shared" si="162"/>
        <v>3</v>
      </c>
      <c r="BQ32" s="89">
        <f>COUNTIFS('Time Calc'!$J$8:$J$294,'Daily MP &amp; Time Status'!$B32,'Time Calc'!CD$8:CD$294,"&gt;0")</f>
        <v>3</v>
      </c>
      <c r="BR32" s="89">
        <f>COUNTIFS('Time Calc'!$J$8:$J$294,'Daily MP &amp; Time Status'!$B32,'Time Calc'!CE$8:CE$294,"&gt;0")</f>
        <v>1</v>
      </c>
      <c r="BS32" s="89">
        <f t="shared" si="163"/>
        <v>4</v>
      </c>
      <c r="BT32" s="89"/>
      <c r="BU32" s="90">
        <f>COUNTIFS('Time Calc'!$J$8:$J$294,'Daily MP &amp; Time Status'!$B32,'Time Calc'!CG$8:CG$294,"&gt;0")-BV32</f>
        <v>1</v>
      </c>
      <c r="BV32" s="90">
        <f>COUNTIFS('Time Calc'!$J$8:$J$294,'Daily MP &amp; Time Status'!$B32,'Time Calc'!$G$8:$G$294,BV$9,'Time Calc'!CG$8:CG$294,"&gt;0")</f>
        <v>0</v>
      </c>
      <c r="BW32" s="90">
        <f t="shared" si="164"/>
        <v>1</v>
      </c>
      <c r="BX32" s="89">
        <f>COUNTIFS('Time Calc'!$J$8:$J$294,'Daily MP &amp; Time Status'!$B32,'Time Calc'!CK$8:CK$294,"&gt;0")</f>
        <v>1</v>
      </c>
      <c r="BY32" s="89">
        <f>COUNTIFS('Time Calc'!$J$8:$J$294,'Daily MP &amp; Time Status'!$B32,'Time Calc'!CL$8:CL$294,"&gt;0")</f>
        <v>1</v>
      </c>
      <c r="BZ32" s="89">
        <f t="shared" si="165"/>
        <v>2</v>
      </c>
      <c r="CA32" s="89"/>
      <c r="CB32" s="90">
        <f>COUNTIFS('Time Calc'!$J$8:$J$294,'Daily MP &amp; Time Status'!$B32,'Time Calc'!CN$8:CN$294,"&gt;0")-CC32</f>
        <v>1</v>
      </c>
      <c r="CC32" s="90">
        <f>COUNTIFS('Time Calc'!$J$8:$J$294,'Daily MP &amp; Time Status'!$B32,'Time Calc'!$G$8:$G$294,CC$9,'Time Calc'!CN$8:CN$294,"&gt;0")</f>
        <v>0</v>
      </c>
      <c r="CD32" s="90">
        <f t="shared" si="166"/>
        <v>1</v>
      </c>
      <c r="CE32" s="89">
        <f>COUNTIFS('Time Calc'!$J$8:$J$294,'Daily MP &amp; Time Status'!$B32,'Time Calc'!CR$8:CR$294,"&gt;0")</f>
        <v>1</v>
      </c>
      <c r="CF32" s="89">
        <f>COUNTIFS('Time Calc'!$J$8:$J$294,'Daily MP &amp; Time Status'!$B32,'Time Calc'!CS$8:CS$294,"&gt;0")</f>
        <v>1</v>
      </c>
      <c r="CG32" s="89">
        <f t="shared" si="167"/>
        <v>2</v>
      </c>
      <c r="CH32" s="89"/>
      <c r="CI32" s="90">
        <f>COUNTIFS('Time Calc'!$J$8:$J$294,'Daily MP &amp; Time Status'!$B32,'Time Calc'!CU$8:CU$294,"&gt;0")-CJ32</f>
        <v>1</v>
      </c>
      <c r="CJ32" s="90">
        <f>COUNTIFS('Time Calc'!$J$8:$J$294,'Daily MP &amp; Time Status'!$B32,'Time Calc'!$G$8:$G$294,CJ$9,'Time Calc'!CU$8:CU$294,"&gt;0")</f>
        <v>0</v>
      </c>
      <c r="CK32" s="90">
        <f t="shared" si="168"/>
        <v>1</v>
      </c>
      <c r="CL32" s="89">
        <f>COUNTIFS('Time Calc'!$J$8:$J$294,'Daily MP &amp; Time Status'!$B32,'Time Calc'!CY$8:CY$294,"&gt;0")</f>
        <v>0</v>
      </c>
      <c r="CM32" s="89">
        <f>COUNTIFS('Time Calc'!$J$8:$J$294,'Daily MP &amp; Time Status'!$B32,'Time Calc'!CZ$8:CZ$294,"&gt;0")</f>
        <v>1</v>
      </c>
      <c r="CN32" s="89">
        <f t="shared" si="169"/>
        <v>1</v>
      </c>
      <c r="CO32" s="89"/>
      <c r="CP32" s="90">
        <f>COUNTIFS('Time Calc'!$J$8:$J$294,'Daily MP &amp; Time Status'!$B32,'Time Calc'!DB$8:DB$294,"&gt;0")-CQ32</f>
        <v>1</v>
      </c>
      <c r="CQ32" s="90">
        <f>COUNTIFS('Time Calc'!$J$8:$J$294,'Daily MP &amp; Time Status'!$B32,'Time Calc'!$G$8:$G$294,CQ$9,'Time Calc'!DB$8:DB$294,"&gt;0")</f>
        <v>0</v>
      </c>
      <c r="CR32" s="90">
        <f t="shared" si="170"/>
        <v>1</v>
      </c>
      <c r="CS32" s="89">
        <f>COUNTIFS('Time Calc'!$J$8:$J$294,'Daily MP &amp; Time Status'!$B32,'Time Calc'!DF$8:DF$294,"&gt;0")</f>
        <v>1</v>
      </c>
      <c r="CT32" s="89">
        <f>COUNTIFS('Time Calc'!$J$8:$J$294,'Daily MP &amp; Time Status'!$B32,'Time Calc'!DG$8:DG$294,"&gt;0")</f>
        <v>1</v>
      </c>
      <c r="CU32" s="89">
        <f t="shared" si="171"/>
        <v>2</v>
      </c>
      <c r="CV32" s="89"/>
      <c r="CW32" s="90">
        <f>COUNTIFS('Time Calc'!$J$8:$J$294,'Daily MP &amp; Time Status'!$B32,'Time Calc'!DI$8:DI$294,"&gt;0")-CX32</f>
        <v>1</v>
      </c>
      <c r="CX32" s="90">
        <f>COUNTIFS('Time Calc'!$J$8:$J$294,'Daily MP &amp; Time Status'!$B32,'Time Calc'!$G$8:$G$294,CX$9,'Time Calc'!DI$8:DI$294,"&gt;0")</f>
        <v>0</v>
      </c>
      <c r="CY32" s="90">
        <f t="shared" si="172"/>
        <v>1</v>
      </c>
      <c r="CZ32" s="89">
        <f>COUNTIFS('Time Calc'!$J$8:$J$294,'Daily MP &amp; Time Status'!$B32,'Time Calc'!DM$8:DM$294,"&gt;0")</f>
        <v>1</v>
      </c>
      <c r="DA32" s="89">
        <f>COUNTIFS('Time Calc'!$J$8:$J$294,'Daily MP &amp; Time Status'!$B32,'Time Calc'!DN$8:DN$294,"&gt;0")</f>
        <v>1</v>
      </c>
      <c r="DB32" s="89">
        <f t="shared" si="173"/>
        <v>2</v>
      </c>
      <c r="DC32" s="89"/>
      <c r="DD32" s="90">
        <f>COUNTIFS('Time Calc'!$J$8:$J$294,'Daily MP &amp; Time Status'!$B32,'Time Calc'!DP$8:DP$294,"&gt;0")-DE32</f>
        <v>1</v>
      </c>
      <c r="DE32" s="90">
        <f>COUNTIFS('Time Calc'!$J$8:$J$294,'Daily MP &amp; Time Status'!$B32,'Time Calc'!$G$8:$G$294,DE$9,'Time Calc'!DP$8:DP$294,"&gt;0")</f>
        <v>0</v>
      </c>
      <c r="DF32" s="90">
        <f t="shared" si="174"/>
        <v>1</v>
      </c>
      <c r="DG32" s="89">
        <f>COUNTIFS('Time Calc'!$J$8:$J$294,'Daily MP &amp; Time Status'!$B32,'Time Calc'!DT$8:DT$294,"&gt;0")</f>
        <v>1</v>
      </c>
      <c r="DH32" s="89">
        <f>COUNTIFS('Time Calc'!$J$8:$J$294,'Daily MP &amp; Time Status'!$B32,'Time Calc'!DU$8:DU$294,"&gt;0")</f>
        <v>1</v>
      </c>
      <c r="DI32" s="89">
        <f t="shared" si="175"/>
        <v>2</v>
      </c>
      <c r="DJ32" s="89"/>
      <c r="DK32" s="90">
        <f>COUNTIFS('Time Calc'!$J$8:$J$294,'Daily MP &amp; Time Status'!$B32,'Time Calc'!DW$8:DW$294,"&gt;0")-DL32</f>
        <v>1</v>
      </c>
      <c r="DL32" s="90">
        <f>COUNTIFS('Time Calc'!$J$8:$J$294,'Daily MP &amp; Time Status'!$B32,'Time Calc'!$G$8:$G$294,DL$9,'Time Calc'!DW$8:DW$294,"&gt;0")</f>
        <v>0</v>
      </c>
      <c r="DM32" s="90">
        <f t="shared" si="176"/>
        <v>1</v>
      </c>
      <c r="DN32" s="89">
        <f>COUNTIFS('Time Calc'!$J$8:$J$294,'Daily MP &amp; Time Status'!$B32,'Time Calc'!EA$8:EA$294,"&gt;0")</f>
        <v>1</v>
      </c>
      <c r="DO32" s="89">
        <f>COUNTIFS('Time Calc'!$J$8:$J$294,'Daily MP &amp; Time Status'!$B32,'Time Calc'!EB$8:EB$294,"&gt;0")</f>
        <v>1</v>
      </c>
      <c r="DP32" s="89">
        <f t="shared" si="177"/>
        <v>2</v>
      </c>
      <c r="DQ32" s="89"/>
      <c r="DR32" s="90">
        <f>COUNTIFS('Time Calc'!$J$8:$J$294,'Daily MP &amp; Time Status'!$B32,'Time Calc'!ED$8:ED$294,"&gt;0")-DS32</f>
        <v>1</v>
      </c>
      <c r="DS32" s="90">
        <f>COUNTIFS('Time Calc'!$J$8:$J$294,'Daily MP &amp; Time Status'!$B32,'Time Calc'!$G$8:$G$294,DS$9,'Time Calc'!ED$8:ED$294,"&gt;0")</f>
        <v>0</v>
      </c>
      <c r="DT32" s="90">
        <f t="shared" si="178"/>
        <v>1</v>
      </c>
      <c r="DU32" s="89">
        <f>COUNTIFS('Time Calc'!$J$8:$J$294,'Daily MP &amp; Time Status'!$B32,'Time Calc'!EH$8:EH$294,"&gt;0")</f>
        <v>1</v>
      </c>
      <c r="DV32" s="89">
        <f>COUNTIFS('Time Calc'!$J$8:$J$294,'Daily MP &amp; Time Status'!$B32,'Time Calc'!EI$8:EI$294,"&gt;0")</f>
        <v>1</v>
      </c>
      <c r="DW32" s="89">
        <f t="shared" si="179"/>
        <v>2</v>
      </c>
      <c r="DX32" s="89"/>
      <c r="DY32" s="90">
        <f>COUNTIFS('Time Calc'!$J$8:$J$294,'Daily MP &amp; Time Status'!$B32,'Time Calc'!EK$8:EK$294,"&gt;0")-DZ32</f>
        <v>1</v>
      </c>
      <c r="DZ32" s="90">
        <f>COUNTIFS('Time Calc'!$J$8:$J$294,'Daily MP &amp; Time Status'!$B32,'Time Calc'!$G$8:$G$294,DZ$9,'Time Calc'!EK$8:EK$294,"&gt;0")</f>
        <v>0</v>
      </c>
      <c r="EA32" s="90">
        <f t="shared" si="180"/>
        <v>1</v>
      </c>
      <c r="EB32" s="89">
        <f>COUNTIFS('Time Calc'!$J$8:$J$294,'Daily MP &amp; Time Status'!$B32,'Time Calc'!EO$8:EO$294,"&gt;0")</f>
        <v>1</v>
      </c>
      <c r="EC32" s="89">
        <f>COUNTIFS('Time Calc'!$J$8:$J$294,'Daily MP &amp; Time Status'!$B32,'Time Calc'!EP$8:EP$294,"&gt;0")</f>
        <v>1</v>
      </c>
      <c r="ED32" s="89">
        <f t="shared" si="181"/>
        <v>2</v>
      </c>
      <c r="EE32" s="89"/>
      <c r="EF32" s="90">
        <f>COUNTIFS('Time Calc'!$J$8:$J$294,'Daily MP &amp; Time Status'!$B32,'Time Calc'!ER$8:ER$294,"&gt;0")-EG32</f>
        <v>0</v>
      </c>
      <c r="EG32" s="90">
        <f>COUNTIFS('Time Calc'!$J$8:$J$294,'Daily MP &amp; Time Status'!$B32,'Time Calc'!$G$8:$G$294,EG$9,'Time Calc'!ER$8:ER$294,"&gt;0")</f>
        <v>0</v>
      </c>
      <c r="EH32" s="90">
        <f t="shared" si="182"/>
        <v>0</v>
      </c>
      <c r="EI32" s="89">
        <f>COUNTIFS('Time Calc'!$J$8:$J$294,'Daily MP &amp; Time Status'!$B32,'Time Calc'!EV$8:EV$294,"&gt;0")</f>
        <v>0</v>
      </c>
      <c r="EJ32" s="89">
        <f>COUNTIFS('Time Calc'!$J$8:$J$294,'Daily MP &amp; Time Status'!$B32,'Time Calc'!EW$8:EW$294,"&gt;0")</f>
        <v>0</v>
      </c>
      <c r="EK32" s="89">
        <f t="shared" si="183"/>
        <v>0</v>
      </c>
      <c r="EL32" s="89"/>
      <c r="EM32" s="90">
        <f>COUNTIFS('Time Calc'!$J$8:$J$294,'Daily MP &amp; Time Status'!$B32,'Time Calc'!EY$8:EY$294,"&gt;0")-EN32</f>
        <v>1</v>
      </c>
      <c r="EN32" s="90">
        <f>COUNTIFS('Time Calc'!$J$8:$J$294,'Daily MP &amp; Time Status'!$B32,'Time Calc'!$G$8:$G$294,EN$9,'Time Calc'!EY$8:EY$294,"&gt;0")</f>
        <v>0</v>
      </c>
      <c r="EO32" s="90">
        <f t="shared" si="184"/>
        <v>1</v>
      </c>
      <c r="EP32" s="89">
        <f>COUNTIFS('Time Calc'!$J$8:$J$294,'Daily MP &amp; Time Status'!$B32,'Time Calc'!FC$8:FC$294,"&gt;0")</f>
        <v>1</v>
      </c>
      <c r="EQ32" s="89">
        <f>COUNTIFS('Time Calc'!$J$8:$J$294,'Daily MP &amp; Time Status'!$B32,'Time Calc'!FD$8:FD$294,"&gt;0")</f>
        <v>1</v>
      </c>
      <c r="ER32" s="89">
        <f t="shared" si="185"/>
        <v>2</v>
      </c>
      <c r="ES32" s="89"/>
      <c r="ET32" s="90">
        <f>COUNTIFS('Time Calc'!$J$8:$J$294,'Daily MP &amp; Time Status'!$B32,'Time Calc'!FF$8:FF$294,"&gt;0")-EU32</f>
        <v>1</v>
      </c>
      <c r="EU32" s="90">
        <f>COUNTIFS('Time Calc'!$J$8:$J$294,'Daily MP &amp; Time Status'!$B32,'Time Calc'!$G$8:$G$294,EU$9,'Time Calc'!FF$8:FF$294,"&gt;0")</f>
        <v>0</v>
      </c>
      <c r="EV32" s="90">
        <f t="shared" si="186"/>
        <v>1</v>
      </c>
      <c r="EW32" s="89">
        <f>COUNTIFS('Time Calc'!$J$8:$J$294,'Daily MP &amp; Time Status'!$B32,'Time Calc'!FJ$8:FJ$294,"&gt;0")</f>
        <v>0</v>
      </c>
      <c r="EX32" s="89">
        <f>COUNTIFS('Time Calc'!$J$8:$J$294,'Daily MP &amp; Time Status'!$B32,'Time Calc'!FK$8:FK$294,"&gt;0")</f>
        <v>0</v>
      </c>
      <c r="EY32" s="89">
        <f t="shared" si="187"/>
        <v>0</v>
      </c>
      <c r="EZ32" s="89"/>
      <c r="FA32" s="90">
        <f>COUNTIFS('Time Calc'!$J$8:$J$294,'Daily MP &amp; Time Status'!$B32,'Time Calc'!FM$8:FM$294,"&gt;0")-FB32</f>
        <v>0</v>
      </c>
      <c r="FB32" s="90">
        <f>COUNTIFS('Time Calc'!$J$8:$J$294,'Daily MP &amp; Time Status'!$B32,'Time Calc'!$G$8:$G$294,FB$9,'Time Calc'!FM$8:FM$294,"&gt;0")</f>
        <v>0</v>
      </c>
      <c r="FC32" s="90">
        <f t="shared" si="188"/>
        <v>0</v>
      </c>
      <c r="FD32" s="89">
        <f>COUNTIFS('Time Calc'!$J$8:$J$294,'Daily MP &amp; Time Status'!$B32,'Time Calc'!FQ$8:FQ$294,"&gt;0")</f>
        <v>0</v>
      </c>
      <c r="FE32" s="89">
        <f>COUNTIFS('Time Calc'!$J$8:$J$294,'Daily MP &amp; Time Status'!$B32,'Time Calc'!FR$8:FR$294,"&gt;0")</f>
        <v>0</v>
      </c>
      <c r="FF32" s="89">
        <f t="shared" si="189"/>
        <v>0</v>
      </c>
      <c r="FG32" s="89"/>
      <c r="FH32" s="90">
        <f>COUNTIFS('Time Calc'!$J$8:$J$294,'Daily MP &amp; Time Status'!$B32,'Time Calc'!FT$8:FT$294,"&gt;0")-FI32</f>
        <v>0</v>
      </c>
      <c r="FI32" s="90">
        <f>COUNTIFS('Time Calc'!$J$8:$J$294,'Daily MP &amp; Time Status'!$B32,'Time Calc'!$G$8:$G$294,FI$9,'Time Calc'!FT$8:FT$294,"&gt;0")</f>
        <v>0</v>
      </c>
      <c r="FJ32" s="90">
        <f t="shared" si="190"/>
        <v>0</v>
      </c>
      <c r="FK32" s="89">
        <f>COUNTIFS('Time Calc'!$J$8:$J$294,'Daily MP &amp; Time Status'!$B32,'Time Calc'!FX$8:FX$294,"&gt;0")</f>
        <v>0</v>
      </c>
      <c r="FL32" s="89">
        <f>COUNTIFS('Time Calc'!$J$8:$J$294,'Daily MP &amp; Time Status'!$B32,'Time Calc'!FY$8:FY$294,"&gt;0")</f>
        <v>0</v>
      </c>
      <c r="FM32" s="89">
        <f t="shared" si="191"/>
        <v>0</v>
      </c>
      <c r="FN32" s="89"/>
      <c r="FO32" s="90">
        <f>COUNTIFS('Time Calc'!$J$8:$J$294,'Daily MP &amp; Time Status'!$B32,'Time Calc'!GA$8:GA$294,"&gt;0")-FP32</f>
        <v>0</v>
      </c>
      <c r="FP32" s="90">
        <f>COUNTIFS('Time Calc'!$J$8:$J$294,'Daily MP &amp; Time Status'!$B32,'Time Calc'!$G$8:$G$294,FP$9,'Time Calc'!GA$8:GA$294,"&gt;0")</f>
        <v>0</v>
      </c>
      <c r="FQ32" s="90">
        <f t="shared" si="192"/>
        <v>0</v>
      </c>
      <c r="FR32" s="89">
        <f>COUNTIFS('Time Calc'!$J$8:$J$294,'Daily MP &amp; Time Status'!$B32,'Time Calc'!GE$8:GE$294,"&gt;0")</f>
        <v>0</v>
      </c>
      <c r="FS32" s="89">
        <f>COUNTIFS('Time Calc'!$J$8:$J$294,'Daily MP &amp; Time Status'!$B32,'Time Calc'!GF$8:GF$294,"&gt;0")</f>
        <v>0</v>
      </c>
      <c r="FT32" s="89">
        <f t="shared" si="193"/>
        <v>0</v>
      </c>
      <c r="FU32" s="89"/>
      <c r="FV32" s="90">
        <f>COUNTIFS('Time Calc'!$J$8:$J$294,'Daily MP &amp; Time Status'!$B32,'Time Calc'!GH$8:GH$294,"&gt;0")-FW32</f>
        <v>0</v>
      </c>
      <c r="FW32" s="90">
        <f>COUNTIFS('Time Calc'!$J$8:$J$294,'Daily MP &amp; Time Status'!$B32,'Time Calc'!$G$8:$G$294,FW$9,'Time Calc'!GH$8:GH$294,"&gt;0")</f>
        <v>0</v>
      </c>
      <c r="FX32" s="90">
        <f t="shared" si="194"/>
        <v>0</v>
      </c>
      <c r="FY32" s="89">
        <f>COUNTIFS('Time Calc'!$J$8:$J$294,'Daily MP &amp; Time Status'!$B32,'Time Calc'!GL$8:GL$294,"&gt;0")</f>
        <v>0</v>
      </c>
      <c r="FZ32" s="89">
        <f>COUNTIFS('Time Calc'!$J$8:$J$294,'Daily MP &amp; Time Status'!$B32,'Time Calc'!GM$8:GM$294,"&gt;0")</f>
        <v>0</v>
      </c>
      <c r="GA32" s="89">
        <f t="shared" si="195"/>
        <v>0</v>
      </c>
      <c r="GB32" s="89"/>
      <c r="GC32" s="90">
        <f>COUNTIFS('Time Calc'!$J$8:$J$294,'Daily MP &amp; Time Status'!$B32,'Time Calc'!GO$8:GO$294,"&gt;0")-GD32</f>
        <v>0</v>
      </c>
      <c r="GD32" s="90">
        <f>COUNTIFS('Time Calc'!$J$8:$J$294,'Daily MP &amp; Time Status'!$B32,'Time Calc'!$G$8:$G$294,GD$9,'Time Calc'!GO$8:GO$294,"&gt;0")</f>
        <v>0</v>
      </c>
      <c r="GE32" s="90">
        <f t="shared" si="196"/>
        <v>0</v>
      </c>
      <c r="GF32" s="89">
        <f>COUNTIFS('Time Calc'!$J$8:$J$294,'Daily MP &amp; Time Status'!$B32,'Time Calc'!GS$8:GS$294,"&gt;0")</f>
        <v>0</v>
      </c>
      <c r="GG32" s="89">
        <f>COUNTIFS('Time Calc'!$J$8:$J$294,'Daily MP &amp; Time Status'!$B32,'Time Calc'!GT$8:GT$294,"&gt;0")</f>
        <v>0</v>
      </c>
      <c r="GH32" s="89">
        <f t="shared" si="197"/>
        <v>0</v>
      </c>
      <c r="GI32" s="89"/>
      <c r="GJ32" s="90">
        <f>COUNTIFS('Time Calc'!$J$8:$J$294,'Daily MP &amp; Time Status'!$B32,'Time Calc'!GV$8:GV$294,"&gt;0")-GK32</f>
        <v>0</v>
      </c>
      <c r="GK32" s="90">
        <f>COUNTIFS('Time Calc'!$J$8:$J$294,'Daily MP &amp; Time Status'!$B32,'Time Calc'!$G$8:$G$294,GK$9,'Time Calc'!GV$8:GV$294,"&gt;0")</f>
        <v>0</v>
      </c>
      <c r="GL32" s="90">
        <f t="shared" si="198"/>
        <v>0</v>
      </c>
      <c r="GM32" s="89">
        <f>COUNTIFS('Time Calc'!$J$8:$J$294,'Daily MP &amp; Time Status'!$B32,'Time Calc'!GZ$8:GZ$294,"&gt;0")</f>
        <v>0</v>
      </c>
      <c r="GN32" s="89">
        <f>COUNTIFS('Time Calc'!$J$8:$J$294,'Daily MP &amp; Time Status'!$B32,'Time Calc'!HA$8:HA$294,"&gt;0")</f>
        <v>0</v>
      </c>
      <c r="GO32" s="89">
        <f t="shared" si="199"/>
        <v>0</v>
      </c>
      <c r="GP32" s="89"/>
      <c r="GQ32" s="90">
        <f>COUNTIFS('Time Calc'!$J$8:$J$294,'Daily MP &amp; Time Status'!$B32,'Time Calc'!HC$8:HC$294,"&gt;0")-GR32</f>
        <v>0</v>
      </c>
      <c r="GR32" s="90">
        <f>COUNTIFS('Time Calc'!$J$8:$J$294,'Daily MP &amp; Time Status'!$B32,'Time Calc'!$G$8:$G$294,GR$9,'Time Calc'!HC$8:HC$294,"&gt;0")</f>
        <v>0</v>
      </c>
      <c r="GS32" s="90">
        <f t="shared" si="200"/>
        <v>0</v>
      </c>
      <c r="GT32" s="89">
        <f>COUNTIFS('Time Calc'!$J$8:$J$294,'Daily MP &amp; Time Status'!$B32,'Time Calc'!HG$8:HG$294,"&gt;0")</f>
        <v>0</v>
      </c>
      <c r="GU32" s="89">
        <f>COUNTIFS('Time Calc'!$J$8:$J$294,'Daily MP &amp; Time Status'!$B32,'Time Calc'!HH$8:HH$294,"&gt;0")</f>
        <v>0</v>
      </c>
      <c r="GV32" s="89">
        <f t="shared" si="201"/>
        <v>0</v>
      </c>
      <c r="GW32" s="89"/>
      <c r="GX32" s="90">
        <f>COUNTIFS('Time Calc'!$J$8:$J$294,'Daily MP &amp; Time Status'!$B32,'Time Calc'!HJ$8:HJ$294,"&gt;0")-GY32</f>
        <v>0</v>
      </c>
      <c r="GY32" s="90">
        <f>COUNTIFS('Time Calc'!$J$8:$J$294,'Daily MP &amp; Time Status'!$B32,'Time Calc'!$G$8:$G$294,GY$9,'Time Calc'!HJ$8:HJ$294,"&gt;0")</f>
        <v>0</v>
      </c>
      <c r="GZ32" s="90">
        <f t="shared" si="202"/>
        <v>0</v>
      </c>
      <c r="HA32" s="89">
        <f>COUNTIFS('Time Calc'!$J$8:$J$294,'Daily MP &amp; Time Status'!$B32,'Time Calc'!HN$8:HN$294,"&gt;0")</f>
        <v>0</v>
      </c>
      <c r="HB32" s="89">
        <f>COUNTIFS('Time Calc'!$J$8:$J$294,'Daily MP &amp; Time Status'!$B32,'Time Calc'!HO$8:HO$294,"&gt;0")</f>
        <v>0</v>
      </c>
      <c r="HC32" s="89">
        <f t="shared" si="203"/>
        <v>0</v>
      </c>
      <c r="HD32" s="89"/>
      <c r="HE32" s="90">
        <f>COUNTIFS('Time Calc'!$J$8:$J$294,'Daily MP &amp; Time Status'!$B32,'Time Calc'!HQ$8:HQ$294,"&gt;0")-HF32</f>
        <v>0</v>
      </c>
      <c r="HF32" s="90">
        <f>COUNTIFS('Time Calc'!$J$8:$J$294,'Daily MP &amp; Time Status'!$B32,'Time Calc'!$G$8:$G$294,HF$9,'Time Calc'!HQ$8:HQ$294,"&gt;0")</f>
        <v>0</v>
      </c>
      <c r="HG32" s="90">
        <f t="shared" si="204"/>
        <v>0</v>
      </c>
      <c r="HH32" s="89">
        <f>COUNTIFS('Time Calc'!$J$8:$J$294,'Daily MP &amp; Time Status'!$B32,'Time Calc'!HU$8:HU$294,"&gt;0")</f>
        <v>0</v>
      </c>
      <c r="HI32" s="89">
        <f>COUNTIFS('Time Calc'!$J$8:$J$294,'Daily MP &amp; Time Status'!$B32,'Time Calc'!HV$8:HV$294,"&gt;0")</f>
        <v>0</v>
      </c>
      <c r="HJ32" s="89">
        <f t="shared" si="205"/>
        <v>0</v>
      </c>
      <c r="HK32" s="89"/>
      <c r="HL32" s="90">
        <f>COUNTIFS('Time Calc'!$J$8:$J$294,'Daily MP &amp; Time Status'!$B32,'Time Calc'!HX$8:HX$294,"&gt;0")-HM32</f>
        <v>0</v>
      </c>
      <c r="HM32" s="90">
        <f>COUNTIFS('Time Calc'!$J$8:$J$294,'Daily MP &amp; Time Status'!$B32,'Time Calc'!$G$8:$G$294,HM$9,'Time Calc'!HX$8:HX$294,"&gt;0")</f>
        <v>0</v>
      </c>
      <c r="HN32" s="90">
        <f t="shared" si="206"/>
        <v>0</v>
      </c>
      <c r="HO32" s="89">
        <f>COUNTIFS('Time Calc'!$J$8:$J$294,'Daily MP &amp; Time Status'!$B32,'Time Calc'!IB$8:IB$294,"&gt;0")</f>
        <v>0</v>
      </c>
      <c r="HP32" s="89">
        <f>COUNTIFS('Time Calc'!$J$8:$J$294,'Daily MP &amp; Time Status'!$B32,'Time Calc'!IC$8:IC$294,"&gt;0")</f>
        <v>0</v>
      </c>
      <c r="HQ32" s="89">
        <f t="shared" si="207"/>
        <v>0</v>
      </c>
      <c r="HR32" s="89"/>
      <c r="HS32" s="90">
        <f>COUNTIFS('Time Calc'!$J$8:$J$294,'Daily MP &amp; Time Status'!$B32,'Time Calc'!IE$8:IE$294,"&gt;0")-HT32</f>
        <v>0</v>
      </c>
      <c r="HT32" s="90">
        <f>COUNTIFS('Time Calc'!$J$8:$J$294,'Daily MP &amp; Time Status'!$B32,'Time Calc'!$G$8:$G$294,HT$9,'Time Calc'!IE$8:IE$294,"&gt;0")</f>
        <v>0</v>
      </c>
      <c r="HU32" s="90">
        <f t="shared" si="208"/>
        <v>0</v>
      </c>
      <c r="HV32" s="89">
        <f>COUNTIFS('Time Calc'!$J$8:$J$294,'Daily MP &amp; Time Status'!$B32,'Time Calc'!II$8:II$294,"&gt;0")</f>
        <v>0</v>
      </c>
      <c r="HW32" s="89">
        <f>COUNTIFS('Time Calc'!$J$8:$J$294,'Daily MP &amp; Time Status'!$B32,'Time Calc'!IJ$8:IJ$294,"&gt;0")</f>
        <v>0</v>
      </c>
      <c r="HX32" s="89">
        <f t="shared" si="209"/>
        <v>0</v>
      </c>
      <c r="HY32" s="89"/>
      <c r="HZ32" s="90">
        <f>COUNTIFS('Time Calc'!$J$8:$J$294,'Daily MP &amp; Time Status'!$B32,'Time Calc'!IL$8:IL$294,"&gt;0")-IA32</f>
        <v>0</v>
      </c>
      <c r="IA32" s="90">
        <f>COUNTIFS('Time Calc'!$J$8:$J$294,'Daily MP &amp; Time Status'!$B32,'Time Calc'!$G$8:$G$294,IA$9,'Time Calc'!IL$8:IL$294,"&gt;0")</f>
        <v>0</v>
      </c>
      <c r="IB32" s="90">
        <f t="shared" si="210"/>
        <v>0</v>
      </c>
      <c r="IC32" s="89">
        <f>COUNTIFS('Time Calc'!$J$8:$J$294,'Daily MP &amp; Time Status'!$B32,'Time Calc'!IP$8:IP$294,"&gt;0")</f>
        <v>0</v>
      </c>
      <c r="ID32" s="89">
        <f>COUNTIFS('Time Calc'!$J$8:$J$294,'Daily MP &amp; Time Status'!$B32,'Time Calc'!IQ$8:IQ$294,"&gt;0")</f>
        <v>0</v>
      </c>
      <c r="IE32" s="89">
        <f t="shared" si="211"/>
        <v>0</v>
      </c>
      <c r="IF32" s="89"/>
      <c r="IG32" s="90">
        <f>COUNTIFS('Time Calc'!$J$8:$J$294,'Daily MP &amp; Time Status'!$B32,'Time Calc'!IS$8:IS$294,"&gt;0")-IH32</f>
        <v>0</v>
      </c>
      <c r="IH32" s="90">
        <f>COUNTIFS('Time Calc'!$J$8:$J$294,'Daily MP &amp; Time Status'!$B32,'Time Calc'!$G$8:$G$294,IH$9,'Time Calc'!IS$8:IS$294,"&gt;0")</f>
        <v>0</v>
      </c>
      <c r="II32" s="90">
        <f t="shared" si="212"/>
        <v>0</v>
      </c>
      <c r="IJ32" s="89">
        <f>COUNTIFS('Time Calc'!$J$8:$J$294,'Daily MP &amp; Time Status'!$B32,'Time Calc'!IW$8:IW$294,"&gt;0")</f>
        <v>0</v>
      </c>
      <c r="IK32" s="89">
        <f>COUNTIFS('Time Calc'!$J$8:$J$294,'Daily MP &amp; Time Status'!$B32,'Time Calc'!IX$8:IX$294,"&gt;0")</f>
        <v>0</v>
      </c>
      <c r="IL32" s="89">
        <f t="shared" si="213"/>
        <v>0</v>
      </c>
      <c r="IM32" s="89"/>
      <c r="IN32" s="90">
        <f>COUNTIFS('Time Calc'!$J$8:$J$294,'Daily MP &amp; Time Status'!$B32,'Time Calc'!IZ$8:IZ$294,"&gt;0")-IO32</f>
        <v>0</v>
      </c>
      <c r="IO32" s="90">
        <f>COUNTIFS('Time Calc'!$J$8:$J$294,'Daily MP &amp; Time Status'!$B32,'Time Calc'!$G$8:$G$294,IO$9,'Time Calc'!IZ$8:IZ$294,"&gt;0")</f>
        <v>0</v>
      </c>
      <c r="IP32" s="90">
        <f t="shared" si="214"/>
        <v>0</v>
      </c>
      <c r="IQ32" s="89">
        <f>COUNTIFS('Time Calc'!$J$8:$J$294,'Daily MP &amp; Time Status'!$B32,'Time Calc'!JD$8:JD$294,"&gt;0")</f>
        <v>0</v>
      </c>
      <c r="IR32" s="89">
        <f>COUNTIFS('Time Calc'!$J$8:$J$294,'Daily MP &amp; Time Status'!$B32,'Time Calc'!JE$8:JE$294,"&gt;0")</f>
        <v>0</v>
      </c>
      <c r="IS32" s="89">
        <f t="shared" si="215"/>
        <v>0</v>
      </c>
      <c r="IT32" s="89"/>
    </row>
    <row r="33" spans="1:254" ht="18" customHeight="1">
      <c r="A33" s="79"/>
      <c r="B33" s="58" t="s">
        <v>16</v>
      </c>
      <c r="C33" s="90">
        <f>COUNTIFS('Time Calc'!$J$8:$J$294,'Daily MP &amp; Time Status'!$B33,'Time Calc'!O$8:O$294,"&gt;0")-D33</f>
        <v>1</v>
      </c>
      <c r="D33" s="90">
        <f>COUNTIFS('Time Calc'!$J$8:$J$294,'Daily MP &amp; Time Status'!$B33,'Time Calc'!$G$8:$G$294,D$9,'Time Calc'!O$8:O$294,"&gt;0")</f>
        <v>0</v>
      </c>
      <c r="E33" s="90">
        <f t="shared" si="144"/>
        <v>1</v>
      </c>
      <c r="F33" s="89">
        <f>COUNTIFS('Time Calc'!$J$8:$J$294,'Daily MP &amp; Time Status'!$B33,'Time Calc'!S$8:S$294,"&gt;0")</f>
        <v>1</v>
      </c>
      <c r="G33" s="89">
        <f>COUNTIFS('Time Calc'!$J$8:$J$294,'Daily MP &amp; Time Status'!$B33,'Time Calc'!T$8:T$294,"&gt;0")</f>
        <v>0</v>
      </c>
      <c r="H33" s="89">
        <f t="shared" si="145"/>
        <v>1</v>
      </c>
      <c r="I33" s="89"/>
      <c r="J33" s="90">
        <f>COUNTIFS('Time Calc'!$J$8:$J$294,'Daily MP &amp; Time Status'!$B33,'Time Calc'!V$8:V$294,"&gt;0")-K33</f>
        <v>1</v>
      </c>
      <c r="K33" s="90">
        <f>COUNTIFS('Time Calc'!$J$8:$J$294,'Daily MP &amp; Time Status'!$B33,'Time Calc'!$G$8:$G$294,K$9,'Time Calc'!V$8:V$294,"&gt;0")</f>
        <v>0</v>
      </c>
      <c r="L33" s="90">
        <f t="shared" si="146"/>
        <v>1</v>
      </c>
      <c r="M33" s="89">
        <f>COUNTIFS('Time Calc'!$J$8:$J$294,'Daily MP &amp; Time Status'!$B33,'Time Calc'!Z$8:Z$294,"&gt;0")</f>
        <v>1</v>
      </c>
      <c r="N33" s="89">
        <f>COUNTIFS('Time Calc'!$J$8:$J$294,'Daily MP &amp; Time Status'!$B33,'Time Calc'!AA$8:AA$294,"&gt;0")</f>
        <v>0</v>
      </c>
      <c r="O33" s="89">
        <f t="shared" si="147"/>
        <v>1</v>
      </c>
      <c r="P33" s="89"/>
      <c r="Q33" s="90">
        <f>COUNTIFS('Time Calc'!$J$8:$J$294,'Daily MP &amp; Time Status'!$B33,'Time Calc'!AC$8:AC$294,"&gt;0")-R33</f>
        <v>1</v>
      </c>
      <c r="R33" s="90">
        <f>COUNTIFS('Time Calc'!$J$8:$J$294,'Daily MP &amp; Time Status'!$B33,'Time Calc'!$G$8:$G$294,R$9,'Time Calc'!AC$8:AC$294,"&gt;0")</f>
        <v>0</v>
      </c>
      <c r="S33" s="90">
        <f t="shared" si="148"/>
        <v>1</v>
      </c>
      <c r="T33" s="89">
        <f>COUNTIFS('Time Calc'!$J$8:$J$294,'Daily MP &amp; Time Status'!$B33,'Time Calc'!AG$8:AG$294,"&gt;0")</f>
        <v>1</v>
      </c>
      <c r="U33" s="89">
        <f>COUNTIFS('Time Calc'!$J$8:$J$294,'Daily MP &amp; Time Status'!$B33,'Time Calc'!AH$8:AH$294,"&gt;0")</f>
        <v>0</v>
      </c>
      <c r="V33" s="89">
        <f t="shared" si="149"/>
        <v>1</v>
      </c>
      <c r="W33" s="89"/>
      <c r="X33" s="90">
        <f>COUNTIFS('Time Calc'!$J$8:$J$294,'Daily MP &amp; Time Status'!$B33,'Time Calc'!AJ$8:AJ$294,"&gt;0")-Y33</f>
        <v>1</v>
      </c>
      <c r="Y33" s="90">
        <f>COUNTIFS('Time Calc'!$J$8:$J$294,'Daily MP &amp; Time Status'!$B33,'Time Calc'!$G$8:$G$294,Y$9,'Time Calc'!AJ$8:AJ$294,"&gt;0")</f>
        <v>0</v>
      </c>
      <c r="Z33" s="90">
        <f t="shared" si="150"/>
        <v>1</v>
      </c>
      <c r="AA33" s="89">
        <f>COUNTIFS('Time Calc'!$J$8:$J$294,'Daily MP &amp; Time Status'!$B33,'Time Calc'!AN$8:AN$294,"&gt;0")</f>
        <v>1</v>
      </c>
      <c r="AB33" s="89">
        <f>COUNTIFS('Time Calc'!$J$8:$J$294,'Daily MP &amp; Time Status'!$B33,'Time Calc'!AO$8:AO$294,"&gt;0")</f>
        <v>0</v>
      </c>
      <c r="AC33" s="89">
        <f t="shared" si="151"/>
        <v>1</v>
      </c>
      <c r="AD33" s="89"/>
      <c r="AE33" s="90">
        <f>COUNTIFS('Time Calc'!$J$8:$J$294,'Daily MP &amp; Time Status'!$B33,'Time Calc'!AQ$8:AQ$294,"&gt;0")-AF33</f>
        <v>1</v>
      </c>
      <c r="AF33" s="90">
        <f>COUNTIFS('Time Calc'!$J$8:$J$294,'Daily MP &amp; Time Status'!$B33,'Time Calc'!$G$8:$G$294,AF$9,'Time Calc'!AQ$8:AQ$294,"&gt;0")</f>
        <v>0</v>
      </c>
      <c r="AG33" s="90">
        <f t="shared" si="152"/>
        <v>1</v>
      </c>
      <c r="AH33" s="89">
        <f>COUNTIFS('Time Calc'!$J$8:$J$294,'Daily MP &amp; Time Status'!$B33,'Time Calc'!AU$8:AU$294,"&gt;0")</f>
        <v>1</v>
      </c>
      <c r="AI33" s="89">
        <f>COUNTIFS('Time Calc'!$J$8:$J$294,'Daily MP &amp; Time Status'!$B33,'Time Calc'!AV$8:AV$294,"&gt;0")</f>
        <v>1</v>
      </c>
      <c r="AJ33" s="89">
        <f t="shared" si="153"/>
        <v>2</v>
      </c>
      <c r="AK33" s="89"/>
      <c r="AL33" s="90">
        <f>COUNTIFS('Time Calc'!$J$8:$J$294,'Daily MP &amp; Time Status'!$B33,'Time Calc'!AX$8:AX$294,"&gt;0")-AM33</f>
        <v>1</v>
      </c>
      <c r="AM33" s="90">
        <f>COUNTIFS('Time Calc'!$J$8:$J$294,'Daily MP &amp; Time Status'!$B33,'Time Calc'!$G$8:$G$294,AM$9,'Time Calc'!AX$8:AX$294,"&gt;0")</f>
        <v>0</v>
      </c>
      <c r="AN33" s="90">
        <f t="shared" si="154"/>
        <v>1</v>
      </c>
      <c r="AO33" s="89">
        <f>COUNTIFS('Time Calc'!$J$8:$J$294,'Daily MP &amp; Time Status'!$B33,'Time Calc'!BB$8:BB$294,"&gt;0")</f>
        <v>0</v>
      </c>
      <c r="AP33" s="89">
        <f>COUNTIFS('Time Calc'!$J$8:$J$294,'Daily MP &amp; Time Status'!$B33,'Time Calc'!BC$8:BC$294,"&gt;0")</f>
        <v>1</v>
      </c>
      <c r="AQ33" s="89">
        <f t="shared" si="155"/>
        <v>1</v>
      </c>
      <c r="AR33" s="89"/>
      <c r="AS33" s="90">
        <f>COUNTIFS('Time Calc'!$J$8:$J$294,'Daily MP &amp; Time Status'!$B33,'Time Calc'!BE$8:BE$294,"&gt;0")-AT33</f>
        <v>1</v>
      </c>
      <c r="AT33" s="90">
        <f>COUNTIFS('Time Calc'!$J$8:$J$294,'Daily MP &amp; Time Status'!$B33,'Time Calc'!$G$8:$G$294,AT$9,'Time Calc'!BE$8:BE$294,"&gt;0")</f>
        <v>0</v>
      </c>
      <c r="AU33" s="90">
        <f t="shared" si="156"/>
        <v>1</v>
      </c>
      <c r="AV33" s="89">
        <f>COUNTIFS('Time Calc'!$J$8:$J$294,'Daily MP &amp; Time Status'!$B33,'Time Calc'!BI$8:BI$294,"&gt;0")</f>
        <v>1</v>
      </c>
      <c r="AW33" s="89">
        <f>COUNTIFS('Time Calc'!$J$8:$J$294,'Daily MP &amp; Time Status'!$B33,'Time Calc'!BJ$8:BJ$294,"&gt;0")</f>
        <v>0</v>
      </c>
      <c r="AX33" s="89">
        <f t="shared" si="157"/>
        <v>1</v>
      </c>
      <c r="AY33" s="89"/>
      <c r="AZ33" s="90">
        <f>COUNTIFS('Time Calc'!$J$8:$J$294,'Daily MP &amp; Time Status'!$B33,'Time Calc'!BL$8:BL$294,"&gt;0")-BA33</f>
        <v>1</v>
      </c>
      <c r="BA33" s="90">
        <f>COUNTIFS('Time Calc'!$J$8:$J$294,'Daily MP &amp; Time Status'!$B33,'Time Calc'!$G$8:$G$294,BA$9,'Time Calc'!BL$8:BL$294,"&gt;0")</f>
        <v>0</v>
      </c>
      <c r="BB33" s="90">
        <f t="shared" si="158"/>
        <v>1</v>
      </c>
      <c r="BC33" s="89">
        <f>COUNTIFS('Time Calc'!$J$8:$J$294,'Daily MP &amp; Time Status'!$B33,'Time Calc'!BP$8:BP$294,"&gt;0")</f>
        <v>1</v>
      </c>
      <c r="BD33" s="89">
        <f>COUNTIFS('Time Calc'!$J$8:$J$294,'Daily MP &amp; Time Status'!$B33,'Time Calc'!BQ$8:BQ$294,"&gt;0")</f>
        <v>0</v>
      </c>
      <c r="BE33" s="89">
        <f t="shared" si="159"/>
        <v>1</v>
      </c>
      <c r="BF33" s="89"/>
      <c r="BG33" s="90">
        <f>COUNTIFS('Time Calc'!$J$8:$J$294,'Daily MP &amp; Time Status'!$B33,'Time Calc'!BS$8:BS$294,"&gt;0")-BH33</f>
        <v>1</v>
      </c>
      <c r="BH33" s="90">
        <f>COUNTIFS('Time Calc'!$J$8:$J$294,'Daily MP &amp; Time Status'!$B33,'Time Calc'!$G$8:$G$294,BH$9,'Time Calc'!BS$8:BS$294,"&gt;0")</f>
        <v>0</v>
      </c>
      <c r="BI33" s="90">
        <f t="shared" si="160"/>
        <v>1</v>
      </c>
      <c r="BJ33" s="89">
        <f>COUNTIFS('Time Calc'!$J$8:$J$294,'Daily MP &amp; Time Status'!$B33,'Time Calc'!BW$8:BW$294,"&gt;0")</f>
        <v>1</v>
      </c>
      <c r="BK33" s="89">
        <f>COUNTIFS('Time Calc'!$J$8:$J$294,'Daily MP &amp; Time Status'!$B33,'Time Calc'!BX$8:BX$294,"&gt;0")</f>
        <v>0</v>
      </c>
      <c r="BL33" s="89">
        <f t="shared" si="161"/>
        <v>1</v>
      </c>
      <c r="BM33" s="89"/>
      <c r="BN33" s="90">
        <f>COUNTIFS('Time Calc'!$J$8:$J$294,'Daily MP &amp; Time Status'!$B33,'Time Calc'!BZ$8:BZ$294,"&gt;0")-BO33</f>
        <v>1</v>
      </c>
      <c r="BO33" s="90">
        <f>COUNTIFS('Time Calc'!$J$8:$J$294,'Daily MP &amp; Time Status'!$B33,'Time Calc'!$G$8:$G$294,BO$9,'Time Calc'!BZ$8:BZ$294,"&gt;0")</f>
        <v>0</v>
      </c>
      <c r="BP33" s="90">
        <f t="shared" si="162"/>
        <v>1</v>
      </c>
      <c r="BQ33" s="89">
        <f>COUNTIFS('Time Calc'!$J$8:$J$294,'Daily MP &amp; Time Status'!$B33,'Time Calc'!CD$8:CD$294,"&gt;0")</f>
        <v>1</v>
      </c>
      <c r="BR33" s="89">
        <f>COUNTIFS('Time Calc'!$J$8:$J$294,'Daily MP &amp; Time Status'!$B33,'Time Calc'!CE$8:CE$294,"&gt;0")</f>
        <v>0</v>
      </c>
      <c r="BS33" s="89">
        <f t="shared" si="163"/>
        <v>1</v>
      </c>
      <c r="BT33" s="89"/>
      <c r="BU33" s="90">
        <f>COUNTIFS('Time Calc'!$J$8:$J$294,'Daily MP &amp; Time Status'!$B33,'Time Calc'!CG$8:CG$294,"&gt;0")-BV33</f>
        <v>1</v>
      </c>
      <c r="BV33" s="90">
        <f>COUNTIFS('Time Calc'!$J$8:$J$294,'Daily MP &amp; Time Status'!$B33,'Time Calc'!$G$8:$G$294,BV$9,'Time Calc'!CG$8:CG$294,"&gt;0")</f>
        <v>0</v>
      </c>
      <c r="BW33" s="90">
        <f t="shared" si="164"/>
        <v>1</v>
      </c>
      <c r="BX33" s="89">
        <f>COUNTIFS('Time Calc'!$J$8:$J$294,'Daily MP &amp; Time Status'!$B33,'Time Calc'!CK$8:CK$294,"&gt;0")</f>
        <v>1</v>
      </c>
      <c r="BY33" s="89">
        <f>COUNTIFS('Time Calc'!$J$8:$J$294,'Daily MP &amp; Time Status'!$B33,'Time Calc'!CL$8:CL$294,"&gt;0")</f>
        <v>1</v>
      </c>
      <c r="BZ33" s="89">
        <f t="shared" si="165"/>
        <v>2</v>
      </c>
      <c r="CA33" s="89"/>
      <c r="CB33" s="90">
        <f>COUNTIFS('Time Calc'!$J$8:$J$294,'Daily MP &amp; Time Status'!$B33,'Time Calc'!CN$8:CN$294,"&gt;0")-CC33</f>
        <v>1</v>
      </c>
      <c r="CC33" s="90">
        <f>COUNTIFS('Time Calc'!$J$8:$J$294,'Daily MP &amp; Time Status'!$B33,'Time Calc'!$G$8:$G$294,CC$9,'Time Calc'!CN$8:CN$294,"&gt;0")</f>
        <v>0</v>
      </c>
      <c r="CD33" s="90">
        <f t="shared" si="166"/>
        <v>1</v>
      </c>
      <c r="CE33" s="89">
        <f>COUNTIFS('Time Calc'!$J$8:$J$294,'Daily MP &amp; Time Status'!$B33,'Time Calc'!CR$8:CR$294,"&gt;0")</f>
        <v>1</v>
      </c>
      <c r="CF33" s="89">
        <f>COUNTIFS('Time Calc'!$J$8:$J$294,'Daily MP &amp; Time Status'!$B33,'Time Calc'!CS$8:CS$294,"&gt;0")</f>
        <v>1</v>
      </c>
      <c r="CG33" s="89">
        <f t="shared" si="167"/>
        <v>2</v>
      </c>
      <c r="CH33" s="89"/>
      <c r="CI33" s="90">
        <f>COUNTIFS('Time Calc'!$J$8:$J$294,'Daily MP &amp; Time Status'!$B33,'Time Calc'!CU$8:CU$294,"&gt;0")-CJ33</f>
        <v>1</v>
      </c>
      <c r="CJ33" s="90">
        <f>COUNTIFS('Time Calc'!$J$8:$J$294,'Daily MP &amp; Time Status'!$B33,'Time Calc'!$G$8:$G$294,CJ$9,'Time Calc'!CU$8:CU$294,"&gt;0")</f>
        <v>0</v>
      </c>
      <c r="CK33" s="90">
        <f t="shared" si="168"/>
        <v>1</v>
      </c>
      <c r="CL33" s="89">
        <f>COUNTIFS('Time Calc'!$J$8:$J$294,'Daily MP &amp; Time Status'!$B33,'Time Calc'!CY$8:CY$294,"&gt;0")</f>
        <v>0</v>
      </c>
      <c r="CM33" s="89">
        <f>COUNTIFS('Time Calc'!$J$8:$J$294,'Daily MP &amp; Time Status'!$B33,'Time Calc'!CZ$8:CZ$294,"&gt;0")</f>
        <v>1</v>
      </c>
      <c r="CN33" s="89">
        <f t="shared" si="169"/>
        <v>1</v>
      </c>
      <c r="CO33" s="89"/>
      <c r="CP33" s="90">
        <f>COUNTIFS('Time Calc'!$J$8:$J$294,'Daily MP &amp; Time Status'!$B33,'Time Calc'!DB$8:DB$294,"&gt;0")-CQ33</f>
        <v>1</v>
      </c>
      <c r="CQ33" s="90">
        <f>COUNTIFS('Time Calc'!$J$8:$J$294,'Daily MP &amp; Time Status'!$B33,'Time Calc'!$G$8:$G$294,CQ$9,'Time Calc'!DB$8:DB$294,"&gt;0")</f>
        <v>0</v>
      </c>
      <c r="CR33" s="90">
        <f t="shared" si="170"/>
        <v>1</v>
      </c>
      <c r="CS33" s="89">
        <f>COUNTIFS('Time Calc'!$J$8:$J$294,'Daily MP &amp; Time Status'!$B33,'Time Calc'!DF$8:DF$294,"&gt;0")</f>
        <v>1</v>
      </c>
      <c r="CT33" s="89">
        <f>COUNTIFS('Time Calc'!$J$8:$J$294,'Daily MP &amp; Time Status'!$B33,'Time Calc'!DG$8:DG$294,"&gt;0")</f>
        <v>0</v>
      </c>
      <c r="CU33" s="89">
        <f t="shared" si="171"/>
        <v>1</v>
      </c>
      <c r="CV33" s="89"/>
      <c r="CW33" s="90">
        <f>COUNTIFS('Time Calc'!$J$8:$J$294,'Daily MP &amp; Time Status'!$B33,'Time Calc'!DI$8:DI$294,"&gt;0")-CX33</f>
        <v>1</v>
      </c>
      <c r="CX33" s="90">
        <f>COUNTIFS('Time Calc'!$J$8:$J$294,'Daily MP &amp; Time Status'!$B33,'Time Calc'!$G$8:$G$294,CX$9,'Time Calc'!DI$8:DI$294,"&gt;0")</f>
        <v>0</v>
      </c>
      <c r="CY33" s="90">
        <f t="shared" si="172"/>
        <v>1</v>
      </c>
      <c r="CZ33" s="89">
        <f>COUNTIFS('Time Calc'!$J$8:$J$294,'Daily MP &amp; Time Status'!$B33,'Time Calc'!DM$8:DM$294,"&gt;0")</f>
        <v>1</v>
      </c>
      <c r="DA33" s="89">
        <f>COUNTIFS('Time Calc'!$J$8:$J$294,'Daily MP &amp; Time Status'!$B33,'Time Calc'!DN$8:DN$294,"&gt;0")</f>
        <v>0</v>
      </c>
      <c r="DB33" s="89">
        <f t="shared" si="173"/>
        <v>1</v>
      </c>
      <c r="DC33" s="89"/>
      <c r="DD33" s="90">
        <f>COUNTIFS('Time Calc'!$J$8:$J$294,'Daily MP &amp; Time Status'!$B33,'Time Calc'!DP$8:DP$294,"&gt;0")-DE33</f>
        <v>1</v>
      </c>
      <c r="DE33" s="90">
        <f>COUNTIFS('Time Calc'!$J$8:$J$294,'Daily MP &amp; Time Status'!$B33,'Time Calc'!$G$8:$G$294,DE$9,'Time Calc'!DP$8:DP$294,"&gt;0")</f>
        <v>0</v>
      </c>
      <c r="DF33" s="90">
        <f t="shared" si="174"/>
        <v>1</v>
      </c>
      <c r="DG33" s="89">
        <f>COUNTIFS('Time Calc'!$J$8:$J$294,'Daily MP &amp; Time Status'!$B33,'Time Calc'!DT$8:DT$294,"&gt;0")</f>
        <v>1</v>
      </c>
      <c r="DH33" s="89">
        <f>COUNTIFS('Time Calc'!$J$8:$J$294,'Daily MP &amp; Time Status'!$B33,'Time Calc'!DU$8:DU$294,"&gt;0")</f>
        <v>0</v>
      </c>
      <c r="DI33" s="89">
        <f t="shared" si="175"/>
        <v>1</v>
      </c>
      <c r="DJ33" s="89"/>
      <c r="DK33" s="90">
        <f>COUNTIFS('Time Calc'!$J$8:$J$294,'Daily MP &amp; Time Status'!$B33,'Time Calc'!DW$8:DW$294,"&gt;0")-DL33</f>
        <v>1</v>
      </c>
      <c r="DL33" s="90">
        <f>COUNTIFS('Time Calc'!$J$8:$J$294,'Daily MP &amp; Time Status'!$B33,'Time Calc'!$G$8:$G$294,DL$9,'Time Calc'!DW$8:DW$294,"&gt;0")</f>
        <v>0</v>
      </c>
      <c r="DM33" s="90">
        <f t="shared" si="176"/>
        <v>1</v>
      </c>
      <c r="DN33" s="89">
        <f>COUNTIFS('Time Calc'!$J$8:$J$294,'Daily MP &amp; Time Status'!$B33,'Time Calc'!EA$8:EA$294,"&gt;0")</f>
        <v>1</v>
      </c>
      <c r="DO33" s="89">
        <f>COUNTIFS('Time Calc'!$J$8:$J$294,'Daily MP &amp; Time Status'!$B33,'Time Calc'!EB$8:EB$294,"&gt;0")</f>
        <v>0</v>
      </c>
      <c r="DP33" s="89">
        <f t="shared" si="177"/>
        <v>1</v>
      </c>
      <c r="DQ33" s="89"/>
      <c r="DR33" s="90">
        <f>COUNTIFS('Time Calc'!$J$8:$J$294,'Daily MP &amp; Time Status'!$B33,'Time Calc'!ED$8:ED$294,"&gt;0")-DS33</f>
        <v>3</v>
      </c>
      <c r="DS33" s="90">
        <f>COUNTIFS('Time Calc'!$J$8:$J$294,'Daily MP &amp; Time Status'!$B33,'Time Calc'!$G$8:$G$294,DS$9,'Time Calc'!ED$8:ED$294,"&gt;0")</f>
        <v>0</v>
      </c>
      <c r="DT33" s="90">
        <f t="shared" si="178"/>
        <v>3</v>
      </c>
      <c r="DU33" s="89">
        <f>COUNTIFS('Time Calc'!$J$8:$J$294,'Daily MP &amp; Time Status'!$B33,'Time Calc'!EH$8:EH$294,"&gt;0")</f>
        <v>3</v>
      </c>
      <c r="DV33" s="89">
        <f>COUNTIFS('Time Calc'!$J$8:$J$294,'Daily MP &amp; Time Status'!$B33,'Time Calc'!EI$8:EI$294,"&gt;0")</f>
        <v>0</v>
      </c>
      <c r="DW33" s="89">
        <f t="shared" si="179"/>
        <v>3</v>
      </c>
      <c r="DX33" s="89"/>
      <c r="DY33" s="90">
        <f>COUNTIFS('Time Calc'!$J$8:$J$294,'Daily MP &amp; Time Status'!$B33,'Time Calc'!EK$8:EK$294,"&gt;0")-DZ33</f>
        <v>3</v>
      </c>
      <c r="DZ33" s="90">
        <f>COUNTIFS('Time Calc'!$J$8:$J$294,'Daily MP &amp; Time Status'!$B33,'Time Calc'!$G$8:$G$294,DZ$9,'Time Calc'!EK$8:EK$294,"&gt;0")</f>
        <v>0</v>
      </c>
      <c r="EA33" s="90">
        <f t="shared" si="180"/>
        <v>3</v>
      </c>
      <c r="EB33" s="89">
        <f>COUNTIFS('Time Calc'!$J$8:$J$294,'Daily MP &amp; Time Status'!$B33,'Time Calc'!EO$8:EO$294,"&gt;0")</f>
        <v>3</v>
      </c>
      <c r="EC33" s="89">
        <f>COUNTIFS('Time Calc'!$J$8:$J$294,'Daily MP &amp; Time Status'!$B33,'Time Calc'!EP$8:EP$294,"&gt;0")</f>
        <v>3</v>
      </c>
      <c r="ED33" s="89">
        <f t="shared" si="181"/>
        <v>6</v>
      </c>
      <c r="EE33" s="89"/>
      <c r="EF33" s="90">
        <f>COUNTIFS('Time Calc'!$J$8:$J$294,'Daily MP &amp; Time Status'!$B33,'Time Calc'!ER$8:ER$294,"&gt;0")-EG33</f>
        <v>0</v>
      </c>
      <c r="EG33" s="90">
        <f>COUNTIFS('Time Calc'!$J$8:$J$294,'Daily MP &amp; Time Status'!$B33,'Time Calc'!$G$8:$G$294,EG$9,'Time Calc'!ER$8:ER$294,"&gt;0")</f>
        <v>0</v>
      </c>
      <c r="EH33" s="90">
        <f t="shared" si="182"/>
        <v>0</v>
      </c>
      <c r="EI33" s="89">
        <f>COUNTIFS('Time Calc'!$J$8:$J$294,'Daily MP &amp; Time Status'!$B33,'Time Calc'!EV$8:EV$294,"&gt;0")</f>
        <v>0</v>
      </c>
      <c r="EJ33" s="89">
        <f>COUNTIFS('Time Calc'!$J$8:$J$294,'Daily MP &amp; Time Status'!$B33,'Time Calc'!EW$8:EW$294,"&gt;0")</f>
        <v>0</v>
      </c>
      <c r="EK33" s="89">
        <f t="shared" si="183"/>
        <v>0</v>
      </c>
      <c r="EL33" s="89"/>
      <c r="EM33" s="90">
        <f>COUNTIFS('Time Calc'!$J$8:$J$294,'Daily MP &amp; Time Status'!$B33,'Time Calc'!EY$8:EY$294,"&gt;0")-EN33</f>
        <v>3</v>
      </c>
      <c r="EN33" s="90">
        <f>COUNTIFS('Time Calc'!$J$8:$J$294,'Daily MP &amp; Time Status'!$B33,'Time Calc'!$G$8:$G$294,EN$9,'Time Calc'!EY$8:EY$294,"&gt;0")</f>
        <v>0</v>
      </c>
      <c r="EO33" s="90">
        <f t="shared" si="184"/>
        <v>3</v>
      </c>
      <c r="EP33" s="89">
        <f>COUNTIFS('Time Calc'!$J$8:$J$294,'Daily MP &amp; Time Status'!$B33,'Time Calc'!FC$8:FC$294,"&gt;0")</f>
        <v>3</v>
      </c>
      <c r="EQ33" s="89">
        <f>COUNTIFS('Time Calc'!$J$8:$J$294,'Daily MP &amp; Time Status'!$B33,'Time Calc'!FD$8:FD$294,"&gt;0")</f>
        <v>0</v>
      </c>
      <c r="ER33" s="89">
        <f t="shared" si="185"/>
        <v>3</v>
      </c>
      <c r="ES33" s="89"/>
      <c r="ET33" s="90">
        <f>COUNTIFS('Time Calc'!$J$8:$J$294,'Daily MP &amp; Time Status'!$B33,'Time Calc'!FF$8:FF$294,"&gt;0")-EU33</f>
        <v>3</v>
      </c>
      <c r="EU33" s="90">
        <f>COUNTIFS('Time Calc'!$J$8:$J$294,'Daily MP &amp; Time Status'!$B33,'Time Calc'!$G$8:$G$294,EU$9,'Time Calc'!FF$8:FF$294,"&gt;0")</f>
        <v>0</v>
      </c>
      <c r="EV33" s="90">
        <f t="shared" si="186"/>
        <v>3</v>
      </c>
      <c r="EW33" s="89">
        <f>COUNTIFS('Time Calc'!$J$8:$J$294,'Daily MP &amp; Time Status'!$B33,'Time Calc'!FJ$8:FJ$294,"&gt;0")</f>
        <v>0</v>
      </c>
      <c r="EX33" s="89">
        <f>COUNTIFS('Time Calc'!$J$8:$J$294,'Daily MP &amp; Time Status'!$B33,'Time Calc'!FK$8:FK$294,"&gt;0")</f>
        <v>0</v>
      </c>
      <c r="EY33" s="89">
        <f t="shared" si="187"/>
        <v>0</v>
      </c>
      <c r="EZ33" s="89"/>
      <c r="FA33" s="90">
        <f>COUNTIFS('Time Calc'!$J$8:$J$294,'Daily MP &amp; Time Status'!$B33,'Time Calc'!FM$8:FM$294,"&gt;0")-FB33</f>
        <v>0</v>
      </c>
      <c r="FB33" s="90">
        <f>COUNTIFS('Time Calc'!$J$8:$J$294,'Daily MP &amp; Time Status'!$B33,'Time Calc'!$G$8:$G$294,FB$9,'Time Calc'!FM$8:FM$294,"&gt;0")</f>
        <v>0</v>
      </c>
      <c r="FC33" s="90">
        <f t="shared" si="188"/>
        <v>0</v>
      </c>
      <c r="FD33" s="89">
        <f>COUNTIFS('Time Calc'!$J$8:$J$294,'Daily MP &amp; Time Status'!$B33,'Time Calc'!FQ$8:FQ$294,"&gt;0")</f>
        <v>0</v>
      </c>
      <c r="FE33" s="89">
        <f>COUNTIFS('Time Calc'!$J$8:$J$294,'Daily MP &amp; Time Status'!$B33,'Time Calc'!FR$8:FR$294,"&gt;0")</f>
        <v>0</v>
      </c>
      <c r="FF33" s="89">
        <f t="shared" si="189"/>
        <v>0</v>
      </c>
      <c r="FG33" s="89"/>
      <c r="FH33" s="90">
        <f>COUNTIFS('Time Calc'!$J$8:$J$294,'Daily MP &amp; Time Status'!$B33,'Time Calc'!FT$8:FT$294,"&gt;0")-FI33</f>
        <v>0</v>
      </c>
      <c r="FI33" s="90">
        <f>COUNTIFS('Time Calc'!$J$8:$J$294,'Daily MP &amp; Time Status'!$B33,'Time Calc'!$G$8:$G$294,FI$9,'Time Calc'!FT$8:FT$294,"&gt;0")</f>
        <v>0</v>
      </c>
      <c r="FJ33" s="90">
        <f t="shared" si="190"/>
        <v>0</v>
      </c>
      <c r="FK33" s="89">
        <f>COUNTIFS('Time Calc'!$J$8:$J$294,'Daily MP &amp; Time Status'!$B33,'Time Calc'!FX$8:FX$294,"&gt;0")</f>
        <v>0</v>
      </c>
      <c r="FL33" s="89">
        <f>COUNTIFS('Time Calc'!$J$8:$J$294,'Daily MP &amp; Time Status'!$B33,'Time Calc'!FY$8:FY$294,"&gt;0")</f>
        <v>0</v>
      </c>
      <c r="FM33" s="89">
        <f t="shared" si="191"/>
        <v>0</v>
      </c>
      <c r="FN33" s="89"/>
      <c r="FO33" s="90">
        <f>COUNTIFS('Time Calc'!$J$8:$J$294,'Daily MP &amp; Time Status'!$B33,'Time Calc'!GA$8:GA$294,"&gt;0")-FP33</f>
        <v>0</v>
      </c>
      <c r="FP33" s="90">
        <f>COUNTIFS('Time Calc'!$J$8:$J$294,'Daily MP &amp; Time Status'!$B33,'Time Calc'!$G$8:$G$294,FP$9,'Time Calc'!GA$8:GA$294,"&gt;0")</f>
        <v>0</v>
      </c>
      <c r="FQ33" s="90">
        <f t="shared" si="192"/>
        <v>0</v>
      </c>
      <c r="FR33" s="89">
        <f>COUNTIFS('Time Calc'!$J$8:$J$294,'Daily MP &amp; Time Status'!$B33,'Time Calc'!GE$8:GE$294,"&gt;0")</f>
        <v>0</v>
      </c>
      <c r="FS33" s="89">
        <f>COUNTIFS('Time Calc'!$J$8:$J$294,'Daily MP &amp; Time Status'!$B33,'Time Calc'!GF$8:GF$294,"&gt;0")</f>
        <v>0</v>
      </c>
      <c r="FT33" s="89">
        <f t="shared" si="193"/>
        <v>0</v>
      </c>
      <c r="FU33" s="89"/>
      <c r="FV33" s="90">
        <f>COUNTIFS('Time Calc'!$J$8:$J$294,'Daily MP &amp; Time Status'!$B33,'Time Calc'!GH$8:GH$294,"&gt;0")-FW33</f>
        <v>0</v>
      </c>
      <c r="FW33" s="90">
        <f>COUNTIFS('Time Calc'!$J$8:$J$294,'Daily MP &amp; Time Status'!$B33,'Time Calc'!$G$8:$G$294,FW$9,'Time Calc'!GH$8:GH$294,"&gt;0")</f>
        <v>0</v>
      </c>
      <c r="FX33" s="90">
        <f t="shared" si="194"/>
        <v>0</v>
      </c>
      <c r="FY33" s="89">
        <f>COUNTIFS('Time Calc'!$J$8:$J$294,'Daily MP &amp; Time Status'!$B33,'Time Calc'!GL$8:GL$294,"&gt;0")</f>
        <v>0</v>
      </c>
      <c r="FZ33" s="89">
        <f>COUNTIFS('Time Calc'!$J$8:$J$294,'Daily MP &amp; Time Status'!$B33,'Time Calc'!GM$8:GM$294,"&gt;0")</f>
        <v>0</v>
      </c>
      <c r="GA33" s="89">
        <f t="shared" si="195"/>
        <v>0</v>
      </c>
      <c r="GB33" s="89"/>
      <c r="GC33" s="90">
        <f>COUNTIFS('Time Calc'!$J$8:$J$294,'Daily MP &amp; Time Status'!$B33,'Time Calc'!GO$8:GO$294,"&gt;0")-GD33</f>
        <v>0</v>
      </c>
      <c r="GD33" s="90">
        <f>COUNTIFS('Time Calc'!$J$8:$J$294,'Daily MP &amp; Time Status'!$B33,'Time Calc'!$G$8:$G$294,GD$9,'Time Calc'!GO$8:GO$294,"&gt;0")</f>
        <v>0</v>
      </c>
      <c r="GE33" s="90">
        <f t="shared" si="196"/>
        <v>0</v>
      </c>
      <c r="GF33" s="89">
        <f>COUNTIFS('Time Calc'!$J$8:$J$294,'Daily MP &amp; Time Status'!$B33,'Time Calc'!GS$8:GS$294,"&gt;0")</f>
        <v>0</v>
      </c>
      <c r="GG33" s="89">
        <f>COUNTIFS('Time Calc'!$J$8:$J$294,'Daily MP &amp; Time Status'!$B33,'Time Calc'!GT$8:GT$294,"&gt;0")</f>
        <v>0</v>
      </c>
      <c r="GH33" s="89">
        <f t="shared" si="197"/>
        <v>0</v>
      </c>
      <c r="GI33" s="89"/>
      <c r="GJ33" s="90">
        <f>COUNTIFS('Time Calc'!$J$8:$J$294,'Daily MP &amp; Time Status'!$B33,'Time Calc'!GV$8:GV$294,"&gt;0")-GK33</f>
        <v>0</v>
      </c>
      <c r="GK33" s="90">
        <f>COUNTIFS('Time Calc'!$J$8:$J$294,'Daily MP &amp; Time Status'!$B33,'Time Calc'!$G$8:$G$294,GK$9,'Time Calc'!GV$8:GV$294,"&gt;0")</f>
        <v>0</v>
      </c>
      <c r="GL33" s="90">
        <f t="shared" si="198"/>
        <v>0</v>
      </c>
      <c r="GM33" s="89">
        <f>COUNTIFS('Time Calc'!$J$8:$J$294,'Daily MP &amp; Time Status'!$B33,'Time Calc'!GZ$8:GZ$294,"&gt;0")</f>
        <v>0</v>
      </c>
      <c r="GN33" s="89">
        <f>COUNTIFS('Time Calc'!$J$8:$J$294,'Daily MP &amp; Time Status'!$B33,'Time Calc'!HA$8:HA$294,"&gt;0")</f>
        <v>0</v>
      </c>
      <c r="GO33" s="89">
        <f t="shared" si="199"/>
        <v>0</v>
      </c>
      <c r="GP33" s="89"/>
      <c r="GQ33" s="90">
        <f>COUNTIFS('Time Calc'!$J$8:$J$294,'Daily MP &amp; Time Status'!$B33,'Time Calc'!HC$8:HC$294,"&gt;0")-GR33</f>
        <v>0</v>
      </c>
      <c r="GR33" s="90">
        <f>COUNTIFS('Time Calc'!$J$8:$J$294,'Daily MP &amp; Time Status'!$B33,'Time Calc'!$G$8:$G$294,GR$9,'Time Calc'!HC$8:HC$294,"&gt;0")</f>
        <v>0</v>
      </c>
      <c r="GS33" s="90">
        <f t="shared" si="200"/>
        <v>0</v>
      </c>
      <c r="GT33" s="89">
        <f>COUNTIFS('Time Calc'!$J$8:$J$294,'Daily MP &amp; Time Status'!$B33,'Time Calc'!HG$8:HG$294,"&gt;0")</f>
        <v>0</v>
      </c>
      <c r="GU33" s="89">
        <f>COUNTIFS('Time Calc'!$J$8:$J$294,'Daily MP &amp; Time Status'!$B33,'Time Calc'!HH$8:HH$294,"&gt;0")</f>
        <v>0</v>
      </c>
      <c r="GV33" s="89">
        <f t="shared" si="201"/>
        <v>0</v>
      </c>
      <c r="GW33" s="89"/>
      <c r="GX33" s="90">
        <f>COUNTIFS('Time Calc'!$J$8:$J$294,'Daily MP &amp; Time Status'!$B33,'Time Calc'!HJ$8:HJ$294,"&gt;0")-GY33</f>
        <v>0</v>
      </c>
      <c r="GY33" s="90">
        <f>COUNTIFS('Time Calc'!$J$8:$J$294,'Daily MP &amp; Time Status'!$B33,'Time Calc'!$G$8:$G$294,GY$9,'Time Calc'!HJ$8:HJ$294,"&gt;0")</f>
        <v>0</v>
      </c>
      <c r="GZ33" s="90">
        <f t="shared" si="202"/>
        <v>0</v>
      </c>
      <c r="HA33" s="89">
        <f>COUNTIFS('Time Calc'!$J$8:$J$294,'Daily MP &amp; Time Status'!$B33,'Time Calc'!HN$8:HN$294,"&gt;0")</f>
        <v>0</v>
      </c>
      <c r="HB33" s="89">
        <f>COUNTIFS('Time Calc'!$J$8:$J$294,'Daily MP &amp; Time Status'!$B33,'Time Calc'!HO$8:HO$294,"&gt;0")</f>
        <v>0</v>
      </c>
      <c r="HC33" s="89">
        <f t="shared" si="203"/>
        <v>0</v>
      </c>
      <c r="HD33" s="89"/>
      <c r="HE33" s="90">
        <f>COUNTIFS('Time Calc'!$J$8:$J$294,'Daily MP &amp; Time Status'!$B33,'Time Calc'!HQ$8:HQ$294,"&gt;0")-HF33</f>
        <v>0</v>
      </c>
      <c r="HF33" s="90">
        <f>COUNTIFS('Time Calc'!$J$8:$J$294,'Daily MP &amp; Time Status'!$B33,'Time Calc'!$G$8:$G$294,HF$9,'Time Calc'!HQ$8:HQ$294,"&gt;0")</f>
        <v>0</v>
      </c>
      <c r="HG33" s="90">
        <f t="shared" si="204"/>
        <v>0</v>
      </c>
      <c r="HH33" s="89">
        <f>COUNTIFS('Time Calc'!$J$8:$J$294,'Daily MP &amp; Time Status'!$B33,'Time Calc'!HU$8:HU$294,"&gt;0")</f>
        <v>0</v>
      </c>
      <c r="HI33" s="89">
        <f>COUNTIFS('Time Calc'!$J$8:$J$294,'Daily MP &amp; Time Status'!$B33,'Time Calc'!HV$8:HV$294,"&gt;0")</f>
        <v>0</v>
      </c>
      <c r="HJ33" s="89">
        <f t="shared" si="205"/>
        <v>0</v>
      </c>
      <c r="HK33" s="89"/>
      <c r="HL33" s="90">
        <f>COUNTIFS('Time Calc'!$J$8:$J$294,'Daily MP &amp; Time Status'!$B33,'Time Calc'!HX$8:HX$294,"&gt;0")-HM33</f>
        <v>0</v>
      </c>
      <c r="HM33" s="90">
        <f>COUNTIFS('Time Calc'!$J$8:$J$294,'Daily MP &amp; Time Status'!$B33,'Time Calc'!$G$8:$G$294,HM$9,'Time Calc'!HX$8:HX$294,"&gt;0")</f>
        <v>0</v>
      </c>
      <c r="HN33" s="90">
        <f t="shared" si="206"/>
        <v>0</v>
      </c>
      <c r="HO33" s="89">
        <f>COUNTIFS('Time Calc'!$J$8:$J$294,'Daily MP &amp; Time Status'!$B33,'Time Calc'!IB$8:IB$294,"&gt;0")</f>
        <v>0</v>
      </c>
      <c r="HP33" s="89">
        <f>COUNTIFS('Time Calc'!$J$8:$J$294,'Daily MP &amp; Time Status'!$B33,'Time Calc'!IC$8:IC$294,"&gt;0")</f>
        <v>0</v>
      </c>
      <c r="HQ33" s="89">
        <f t="shared" si="207"/>
        <v>0</v>
      </c>
      <c r="HR33" s="89"/>
      <c r="HS33" s="90">
        <f>COUNTIFS('Time Calc'!$J$8:$J$294,'Daily MP &amp; Time Status'!$B33,'Time Calc'!IE$8:IE$294,"&gt;0")-HT33</f>
        <v>0</v>
      </c>
      <c r="HT33" s="90">
        <f>COUNTIFS('Time Calc'!$J$8:$J$294,'Daily MP &amp; Time Status'!$B33,'Time Calc'!$G$8:$G$294,HT$9,'Time Calc'!IE$8:IE$294,"&gt;0")</f>
        <v>0</v>
      </c>
      <c r="HU33" s="90">
        <f t="shared" si="208"/>
        <v>0</v>
      </c>
      <c r="HV33" s="89">
        <f>COUNTIFS('Time Calc'!$J$8:$J$294,'Daily MP &amp; Time Status'!$B33,'Time Calc'!II$8:II$294,"&gt;0")</f>
        <v>0</v>
      </c>
      <c r="HW33" s="89">
        <f>COUNTIFS('Time Calc'!$J$8:$J$294,'Daily MP &amp; Time Status'!$B33,'Time Calc'!IJ$8:IJ$294,"&gt;0")</f>
        <v>0</v>
      </c>
      <c r="HX33" s="89">
        <f t="shared" si="209"/>
        <v>0</v>
      </c>
      <c r="HY33" s="89"/>
      <c r="HZ33" s="90">
        <f>COUNTIFS('Time Calc'!$J$8:$J$294,'Daily MP &amp; Time Status'!$B33,'Time Calc'!IL$8:IL$294,"&gt;0")-IA33</f>
        <v>0</v>
      </c>
      <c r="IA33" s="90">
        <f>COUNTIFS('Time Calc'!$J$8:$J$294,'Daily MP &amp; Time Status'!$B33,'Time Calc'!$G$8:$G$294,IA$9,'Time Calc'!IL$8:IL$294,"&gt;0")</f>
        <v>0</v>
      </c>
      <c r="IB33" s="90">
        <f t="shared" si="210"/>
        <v>0</v>
      </c>
      <c r="IC33" s="89">
        <f>COUNTIFS('Time Calc'!$J$8:$J$294,'Daily MP &amp; Time Status'!$B33,'Time Calc'!IP$8:IP$294,"&gt;0")</f>
        <v>0</v>
      </c>
      <c r="ID33" s="89">
        <f>COUNTIFS('Time Calc'!$J$8:$J$294,'Daily MP &amp; Time Status'!$B33,'Time Calc'!IQ$8:IQ$294,"&gt;0")</f>
        <v>0</v>
      </c>
      <c r="IE33" s="89">
        <f t="shared" si="211"/>
        <v>0</v>
      </c>
      <c r="IF33" s="89"/>
      <c r="IG33" s="90">
        <f>COUNTIFS('Time Calc'!$J$8:$J$294,'Daily MP &amp; Time Status'!$B33,'Time Calc'!IS$8:IS$294,"&gt;0")-IH33</f>
        <v>0</v>
      </c>
      <c r="IH33" s="90">
        <f>COUNTIFS('Time Calc'!$J$8:$J$294,'Daily MP &amp; Time Status'!$B33,'Time Calc'!$G$8:$G$294,IH$9,'Time Calc'!IS$8:IS$294,"&gt;0")</f>
        <v>0</v>
      </c>
      <c r="II33" s="90">
        <f t="shared" si="212"/>
        <v>0</v>
      </c>
      <c r="IJ33" s="89">
        <f>COUNTIFS('Time Calc'!$J$8:$J$294,'Daily MP &amp; Time Status'!$B33,'Time Calc'!IW$8:IW$294,"&gt;0")</f>
        <v>0</v>
      </c>
      <c r="IK33" s="89">
        <f>COUNTIFS('Time Calc'!$J$8:$J$294,'Daily MP &amp; Time Status'!$B33,'Time Calc'!IX$8:IX$294,"&gt;0")</f>
        <v>0</v>
      </c>
      <c r="IL33" s="89">
        <f t="shared" si="213"/>
        <v>0</v>
      </c>
      <c r="IM33" s="89"/>
      <c r="IN33" s="90">
        <f>COUNTIFS('Time Calc'!$J$8:$J$294,'Daily MP &amp; Time Status'!$B33,'Time Calc'!IZ$8:IZ$294,"&gt;0")-IO33</f>
        <v>0</v>
      </c>
      <c r="IO33" s="90">
        <f>COUNTIFS('Time Calc'!$J$8:$J$294,'Daily MP &amp; Time Status'!$B33,'Time Calc'!$G$8:$G$294,IO$9,'Time Calc'!IZ$8:IZ$294,"&gt;0")</f>
        <v>0</v>
      </c>
      <c r="IP33" s="90">
        <f t="shared" si="214"/>
        <v>0</v>
      </c>
      <c r="IQ33" s="89">
        <f>COUNTIFS('Time Calc'!$J$8:$J$294,'Daily MP &amp; Time Status'!$B33,'Time Calc'!JD$8:JD$294,"&gt;0")</f>
        <v>0</v>
      </c>
      <c r="IR33" s="89">
        <f>COUNTIFS('Time Calc'!$J$8:$J$294,'Daily MP &amp; Time Status'!$B33,'Time Calc'!JE$8:JE$294,"&gt;0")</f>
        <v>0</v>
      </c>
      <c r="IS33" s="89">
        <f t="shared" si="215"/>
        <v>0</v>
      </c>
      <c r="IT33" s="89"/>
    </row>
    <row r="34" spans="1:254" ht="18" customHeight="1">
      <c r="A34" s="79"/>
      <c r="B34" s="58" t="s">
        <v>226</v>
      </c>
      <c r="C34" s="90">
        <f>COUNTIFS('Time Calc'!$J$8:$J$294,'Daily MP &amp; Time Status'!$B34,'Time Calc'!O$8:O$294,"&gt;0")-D34</f>
        <v>3</v>
      </c>
      <c r="D34" s="90">
        <f>COUNTIFS('Time Calc'!$J$8:$J$294,'Daily MP &amp; Time Status'!$B34,'Time Calc'!$G$8:$G$294,D$9,'Time Calc'!O$8:O$294,"&gt;0")</f>
        <v>0</v>
      </c>
      <c r="E34" s="90">
        <f t="shared" si="144"/>
        <v>3</v>
      </c>
      <c r="F34" s="89">
        <f>COUNTIFS('Time Calc'!$J$8:$J$294,'Daily MP &amp; Time Status'!$B34,'Time Calc'!S$8:S$294,"&gt;0")</f>
        <v>3</v>
      </c>
      <c r="G34" s="89">
        <f>COUNTIFS('Time Calc'!$J$8:$J$294,'Daily MP &amp; Time Status'!$B34,'Time Calc'!T$8:T$294,"&gt;0")</f>
        <v>2</v>
      </c>
      <c r="H34" s="89">
        <f t="shared" si="145"/>
        <v>5</v>
      </c>
      <c r="I34" s="89"/>
      <c r="J34" s="90">
        <f>COUNTIFS('Time Calc'!$J$8:$J$294,'Daily MP &amp; Time Status'!$B34,'Time Calc'!V$8:V$294,"&gt;0")-K34</f>
        <v>4</v>
      </c>
      <c r="K34" s="90">
        <f>COUNTIFS('Time Calc'!$J$8:$J$294,'Daily MP &amp; Time Status'!$B34,'Time Calc'!$G$8:$G$294,K$9,'Time Calc'!V$8:V$294,"&gt;0")</f>
        <v>0</v>
      </c>
      <c r="L34" s="90">
        <f t="shared" si="146"/>
        <v>4</v>
      </c>
      <c r="M34" s="89">
        <f>COUNTIFS('Time Calc'!$J$8:$J$294,'Daily MP &amp; Time Status'!$B34,'Time Calc'!Z$8:Z$294,"&gt;0")</f>
        <v>4</v>
      </c>
      <c r="N34" s="89">
        <f>COUNTIFS('Time Calc'!$J$8:$J$294,'Daily MP &amp; Time Status'!$B34,'Time Calc'!AA$8:AA$294,"&gt;0")</f>
        <v>3</v>
      </c>
      <c r="O34" s="89">
        <f t="shared" si="147"/>
        <v>7</v>
      </c>
      <c r="P34" s="89"/>
      <c r="Q34" s="90">
        <f>COUNTIFS('Time Calc'!$J$8:$J$294,'Daily MP &amp; Time Status'!$B34,'Time Calc'!AC$8:AC$294,"&gt;0")-R34</f>
        <v>4</v>
      </c>
      <c r="R34" s="90">
        <f>COUNTIFS('Time Calc'!$J$8:$J$294,'Daily MP &amp; Time Status'!$B34,'Time Calc'!$G$8:$G$294,R$9,'Time Calc'!AC$8:AC$294,"&gt;0")</f>
        <v>0</v>
      </c>
      <c r="S34" s="90">
        <f t="shared" si="148"/>
        <v>4</v>
      </c>
      <c r="T34" s="89">
        <f>COUNTIFS('Time Calc'!$J$8:$J$294,'Daily MP &amp; Time Status'!$B34,'Time Calc'!AG$8:AG$294,"&gt;0")</f>
        <v>4</v>
      </c>
      <c r="U34" s="89">
        <f>COUNTIFS('Time Calc'!$J$8:$J$294,'Daily MP &amp; Time Status'!$B34,'Time Calc'!AH$8:AH$294,"&gt;0")</f>
        <v>2</v>
      </c>
      <c r="V34" s="89">
        <f t="shared" si="149"/>
        <v>6</v>
      </c>
      <c r="W34" s="89"/>
      <c r="X34" s="90">
        <f>COUNTIFS('Time Calc'!$J$8:$J$294,'Daily MP &amp; Time Status'!$B34,'Time Calc'!AJ$8:AJ$294,"&gt;0")-Y34</f>
        <v>4</v>
      </c>
      <c r="Y34" s="90">
        <f>COUNTIFS('Time Calc'!$J$8:$J$294,'Daily MP &amp; Time Status'!$B34,'Time Calc'!$G$8:$G$294,Y$9,'Time Calc'!AJ$8:AJ$294,"&gt;0")</f>
        <v>0</v>
      </c>
      <c r="Z34" s="90">
        <f t="shared" si="150"/>
        <v>4</v>
      </c>
      <c r="AA34" s="89">
        <f>COUNTIFS('Time Calc'!$J$8:$J$294,'Daily MP &amp; Time Status'!$B34,'Time Calc'!AN$8:AN$294,"&gt;0")</f>
        <v>4</v>
      </c>
      <c r="AB34" s="89">
        <f>COUNTIFS('Time Calc'!$J$8:$J$294,'Daily MP &amp; Time Status'!$B34,'Time Calc'!AO$8:AO$294,"&gt;0")</f>
        <v>2</v>
      </c>
      <c r="AC34" s="89">
        <f t="shared" si="151"/>
        <v>6</v>
      </c>
      <c r="AD34" s="89"/>
      <c r="AE34" s="90">
        <f>COUNTIFS('Time Calc'!$J$8:$J$294,'Daily MP &amp; Time Status'!$B34,'Time Calc'!AQ$8:AQ$294,"&gt;0")-AF34</f>
        <v>4</v>
      </c>
      <c r="AF34" s="90">
        <f>COUNTIFS('Time Calc'!$J$8:$J$294,'Daily MP &amp; Time Status'!$B34,'Time Calc'!$G$8:$G$294,AF$9,'Time Calc'!AQ$8:AQ$294,"&gt;0")</f>
        <v>0</v>
      </c>
      <c r="AG34" s="90">
        <f t="shared" si="152"/>
        <v>4</v>
      </c>
      <c r="AH34" s="89">
        <f>COUNTIFS('Time Calc'!$J$8:$J$294,'Daily MP &amp; Time Status'!$B34,'Time Calc'!AU$8:AU$294,"&gt;0")</f>
        <v>4</v>
      </c>
      <c r="AI34" s="89">
        <f>COUNTIFS('Time Calc'!$J$8:$J$294,'Daily MP &amp; Time Status'!$B34,'Time Calc'!AV$8:AV$294,"&gt;0")</f>
        <v>3</v>
      </c>
      <c r="AJ34" s="89">
        <f t="shared" si="153"/>
        <v>7</v>
      </c>
      <c r="AK34" s="89"/>
      <c r="AL34" s="90">
        <f>COUNTIFS('Time Calc'!$J$8:$J$294,'Daily MP &amp; Time Status'!$B34,'Time Calc'!AX$8:AX$294,"&gt;0")-AM34</f>
        <v>3</v>
      </c>
      <c r="AM34" s="90">
        <f>COUNTIFS('Time Calc'!$J$8:$J$294,'Daily MP &amp; Time Status'!$B34,'Time Calc'!$G$8:$G$294,AM$9,'Time Calc'!AX$8:AX$294,"&gt;0")</f>
        <v>0</v>
      </c>
      <c r="AN34" s="90">
        <f t="shared" si="154"/>
        <v>3</v>
      </c>
      <c r="AO34" s="89">
        <f>COUNTIFS('Time Calc'!$J$8:$J$294,'Daily MP &amp; Time Status'!$B34,'Time Calc'!BB$8:BB$294,"&gt;0")</f>
        <v>0</v>
      </c>
      <c r="AP34" s="89">
        <f>COUNTIFS('Time Calc'!$J$8:$J$294,'Daily MP &amp; Time Status'!$B34,'Time Calc'!BC$8:BC$294,"&gt;0")</f>
        <v>3</v>
      </c>
      <c r="AQ34" s="89">
        <f t="shared" si="155"/>
        <v>3</v>
      </c>
      <c r="AR34" s="89"/>
      <c r="AS34" s="90">
        <f>COUNTIFS('Time Calc'!$J$8:$J$294,'Daily MP &amp; Time Status'!$B34,'Time Calc'!BE$8:BE$294,"&gt;0")-AT34</f>
        <v>4</v>
      </c>
      <c r="AT34" s="90">
        <f>COUNTIFS('Time Calc'!$J$8:$J$294,'Daily MP &amp; Time Status'!$B34,'Time Calc'!$G$8:$G$294,AT$9,'Time Calc'!BE$8:BE$294,"&gt;0")</f>
        <v>0</v>
      </c>
      <c r="AU34" s="90">
        <f t="shared" si="156"/>
        <v>4</v>
      </c>
      <c r="AV34" s="89">
        <f>COUNTIFS('Time Calc'!$J$8:$J$294,'Daily MP &amp; Time Status'!$B34,'Time Calc'!BI$8:BI$294,"&gt;0")</f>
        <v>4</v>
      </c>
      <c r="AW34" s="89">
        <f>COUNTIFS('Time Calc'!$J$8:$J$294,'Daily MP &amp; Time Status'!$B34,'Time Calc'!BJ$8:BJ$294,"&gt;0")</f>
        <v>3</v>
      </c>
      <c r="AX34" s="89">
        <f t="shared" si="157"/>
        <v>7</v>
      </c>
      <c r="AY34" s="89"/>
      <c r="AZ34" s="90">
        <f>COUNTIFS('Time Calc'!$J$8:$J$294,'Daily MP &amp; Time Status'!$B34,'Time Calc'!BL$8:BL$294,"&gt;0")-BA34</f>
        <v>4</v>
      </c>
      <c r="BA34" s="90">
        <f>COUNTIFS('Time Calc'!$J$8:$J$294,'Daily MP &amp; Time Status'!$B34,'Time Calc'!$G$8:$G$294,BA$9,'Time Calc'!BL$8:BL$294,"&gt;0")</f>
        <v>0</v>
      </c>
      <c r="BB34" s="90">
        <f t="shared" si="158"/>
        <v>4</v>
      </c>
      <c r="BC34" s="89">
        <f>COUNTIFS('Time Calc'!$J$8:$J$294,'Daily MP &amp; Time Status'!$B34,'Time Calc'!BP$8:BP$294,"&gt;0")</f>
        <v>4</v>
      </c>
      <c r="BD34" s="89">
        <f>COUNTIFS('Time Calc'!$J$8:$J$294,'Daily MP &amp; Time Status'!$B34,'Time Calc'!BQ$8:BQ$294,"&gt;0")</f>
        <v>4</v>
      </c>
      <c r="BE34" s="89">
        <f t="shared" si="159"/>
        <v>8</v>
      </c>
      <c r="BF34" s="89"/>
      <c r="BG34" s="90">
        <f>COUNTIFS('Time Calc'!$J$8:$J$294,'Daily MP &amp; Time Status'!$B34,'Time Calc'!BS$8:BS$294,"&gt;0")-BH34</f>
        <v>4</v>
      </c>
      <c r="BH34" s="90">
        <f>COUNTIFS('Time Calc'!$J$8:$J$294,'Daily MP &amp; Time Status'!$B34,'Time Calc'!$G$8:$G$294,BH$9,'Time Calc'!BS$8:BS$294,"&gt;0")</f>
        <v>0</v>
      </c>
      <c r="BI34" s="90">
        <f t="shared" si="160"/>
        <v>4</v>
      </c>
      <c r="BJ34" s="89">
        <f>COUNTIFS('Time Calc'!$J$8:$J$294,'Daily MP &amp; Time Status'!$B34,'Time Calc'!BW$8:BW$294,"&gt;0")</f>
        <v>4</v>
      </c>
      <c r="BK34" s="89">
        <f>COUNTIFS('Time Calc'!$J$8:$J$294,'Daily MP &amp; Time Status'!$B34,'Time Calc'!BX$8:BX$294,"&gt;0")</f>
        <v>1</v>
      </c>
      <c r="BL34" s="89">
        <f t="shared" si="161"/>
        <v>5</v>
      </c>
      <c r="BM34" s="89"/>
      <c r="BN34" s="90">
        <f>COUNTIFS('Time Calc'!$J$8:$J$294,'Daily MP &amp; Time Status'!$B34,'Time Calc'!BZ$8:BZ$294,"&gt;0")-BO34</f>
        <v>4</v>
      </c>
      <c r="BO34" s="90">
        <f>COUNTIFS('Time Calc'!$J$8:$J$294,'Daily MP &amp; Time Status'!$B34,'Time Calc'!$G$8:$G$294,BO$9,'Time Calc'!BZ$8:BZ$294,"&gt;0")</f>
        <v>0</v>
      </c>
      <c r="BP34" s="90">
        <f t="shared" si="162"/>
        <v>4</v>
      </c>
      <c r="BQ34" s="89">
        <f>COUNTIFS('Time Calc'!$J$8:$J$294,'Daily MP &amp; Time Status'!$B34,'Time Calc'!CD$8:CD$294,"&gt;0")</f>
        <v>4</v>
      </c>
      <c r="BR34" s="89">
        <f>COUNTIFS('Time Calc'!$J$8:$J$294,'Daily MP &amp; Time Status'!$B34,'Time Calc'!CE$8:CE$294,"&gt;0")</f>
        <v>3</v>
      </c>
      <c r="BS34" s="89">
        <f t="shared" si="163"/>
        <v>7</v>
      </c>
      <c r="BT34" s="89"/>
      <c r="BU34" s="90">
        <f>COUNTIFS('Time Calc'!$J$8:$J$294,'Daily MP &amp; Time Status'!$B34,'Time Calc'!CG$8:CG$294,"&gt;0")-BV34</f>
        <v>3</v>
      </c>
      <c r="BV34" s="90">
        <f>COUNTIFS('Time Calc'!$J$8:$J$294,'Daily MP &amp; Time Status'!$B34,'Time Calc'!$G$8:$G$294,BV$9,'Time Calc'!CG$8:CG$294,"&gt;0")</f>
        <v>0</v>
      </c>
      <c r="BW34" s="90">
        <f t="shared" si="164"/>
        <v>3</v>
      </c>
      <c r="BX34" s="89">
        <f>COUNTIFS('Time Calc'!$J$8:$J$294,'Daily MP &amp; Time Status'!$B34,'Time Calc'!CK$8:CK$294,"&gt;0")</f>
        <v>3</v>
      </c>
      <c r="BY34" s="89">
        <f>COUNTIFS('Time Calc'!$J$8:$J$294,'Daily MP &amp; Time Status'!$B34,'Time Calc'!CL$8:CL$294,"&gt;0")</f>
        <v>3</v>
      </c>
      <c r="BZ34" s="89">
        <f t="shared" si="165"/>
        <v>6</v>
      </c>
      <c r="CA34" s="89"/>
      <c r="CB34" s="90">
        <f>COUNTIFS('Time Calc'!$J$8:$J$294,'Daily MP &amp; Time Status'!$B34,'Time Calc'!CN$8:CN$294,"&gt;0")-CC34</f>
        <v>3</v>
      </c>
      <c r="CC34" s="90">
        <f>COUNTIFS('Time Calc'!$J$8:$J$294,'Daily MP &amp; Time Status'!$B34,'Time Calc'!$G$8:$G$294,CC$9,'Time Calc'!CN$8:CN$294,"&gt;0")</f>
        <v>0</v>
      </c>
      <c r="CD34" s="90">
        <f t="shared" si="166"/>
        <v>3</v>
      </c>
      <c r="CE34" s="89">
        <f>COUNTIFS('Time Calc'!$J$8:$J$294,'Daily MP &amp; Time Status'!$B34,'Time Calc'!CR$8:CR$294,"&gt;0")</f>
        <v>3</v>
      </c>
      <c r="CF34" s="89">
        <f>COUNTIFS('Time Calc'!$J$8:$J$294,'Daily MP &amp; Time Status'!$B34,'Time Calc'!CS$8:CS$294,"&gt;0")</f>
        <v>3</v>
      </c>
      <c r="CG34" s="89">
        <f t="shared" si="167"/>
        <v>6</v>
      </c>
      <c r="CH34" s="89"/>
      <c r="CI34" s="90">
        <f>COUNTIFS('Time Calc'!$J$8:$J$294,'Daily MP &amp; Time Status'!$B34,'Time Calc'!CU$8:CU$294,"&gt;0")-CJ34</f>
        <v>3</v>
      </c>
      <c r="CJ34" s="90">
        <f>COUNTIFS('Time Calc'!$J$8:$J$294,'Daily MP &amp; Time Status'!$B34,'Time Calc'!$G$8:$G$294,CJ$9,'Time Calc'!CU$8:CU$294,"&gt;0")</f>
        <v>0</v>
      </c>
      <c r="CK34" s="90">
        <f t="shared" si="168"/>
        <v>3</v>
      </c>
      <c r="CL34" s="89">
        <f>COUNTIFS('Time Calc'!$J$8:$J$294,'Daily MP &amp; Time Status'!$B34,'Time Calc'!CY$8:CY$294,"&gt;0")</f>
        <v>0</v>
      </c>
      <c r="CM34" s="89">
        <f>COUNTIFS('Time Calc'!$J$8:$J$294,'Daily MP &amp; Time Status'!$B34,'Time Calc'!CZ$8:CZ$294,"&gt;0")</f>
        <v>3</v>
      </c>
      <c r="CN34" s="89">
        <f t="shared" si="169"/>
        <v>3</v>
      </c>
      <c r="CO34" s="89"/>
      <c r="CP34" s="90">
        <f>COUNTIFS('Time Calc'!$J$8:$J$294,'Daily MP &amp; Time Status'!$B34,'Time Calc'!DB$8:DB$294,"&gt;0")-CQ34</f>
        <v>2</v>
      </c>
      <c r="CQ34" s="90">
        <f>COUNTIFS('Time Calc'!$J$8:$J$294,'Daily MP &amp; Time Status'!$B34,'Time Calc'!$G$8:$G$294,CQ$9,'Time Calc'!DB$8:DB$294,"&gt;0")</f>
        <v>0</v>
      </c>
      <c r="CR34" s="90">
        <f t="shared" si="170"/>
        <v>2</v>
      </c>
      <c r="CS34" s="89">
        <f>COUNTIFS('Time Calc'!$J$8:$J$294,'Daily MP &amp; Time Status'!$B34,'Time Calc'!DF$8:DF$294,"&gt;0")</f>
        <v>2</v>
      </c>
      <c r="CT34" s="89">
        <f>COUNTIFS('Time Calc'!$J$8:$J$294,'Daily MP &amp; Time Status'!$B34,'Time Calc'!DG$8:DG$294,"&gt;0")</f>
        <v>2</v>
      </c>
      <c r="CU34" s="89">
        <f t="shared" si="171"/>
        <v>4</v>
      </c>
      <c r="CV34" s="89"/>
      <c r="CW34" s="90">
        <f>COUNTIFS('Time Calc'!$J$8:$J$294,'Daily MP &amp; Time Status'!$B34,'Time Calc'!DI$8:DI$294,"&gt;0")-CX34</f>
        <v>2</v>
      </c>
      <c r="CX34" s="90">
        <f>COUNTIFS('Time Calc'!$J$8:$J$294,'Daily MP &amp; Time Status'!$B34,'Time Calc'!$G$8:$G$294,CX$9,'Time Calc'!DI$8:DI$294,"&gt;0")</f>
        <v>0</v>
      </c>
      <c r="CY34" s="90">
        <f t="shared" si="172"/>
        <v>2</v>
      </c>
      <c r="CZ34" s="89">
        <f>COUNTIFS('Time Calc'!$J$8:$J$294,'Daily MP &amp; Time Status'!$B34,'Time Calc'!DM$8:DM$294,"&gt;0")</f>
        <v>2</v>
      </c>
      <c r="DA34" s="89">
        <f>COUNTIFS('Time Calc'!$J$8:$J$294,'Daily MP &amp; Time Status'!$B34,'Time Calc'!DN$8:DN$294,"&gt;0")</f>
        <v>2</v>
      </c>
      <c r="DB34" s="89">
        <f t="shared" si="173"/>
        <v>4</v>
      </c>
      <c r="DC34" s="89"/>
      <c r="DD34" s="90">
        <f>COUNTIFS('Time Calc'!$J$8:$J$294,'Daily MP &amp; Time Status'!$B34,'Time Calc'!DP$8:DP$294,"&gt;0")-DE34</f>
        <v>3</v>
      </c>
      <c r="DE34" s="90">
        <f>COUNTIFS('Time Calc'!$J$8:$J$294,'Daily MP &amp; Time Status'!$B34,'Time Calc'!$G$8:$G$294,DE$9,'Time Calc'!DP$8:DP$294,"&gt;0")</f>
        <v>0</v>
      </c>
      <c r="DF34" s="90">
        <f t="shared" si="174"/>
        <v>3</v>
      </c>
      <c r="DG34" s="89">
        <f>COUNTIFS('Time Calc'!$J$8:$J$294,'Daily MP &amp; Time Status'!$B34,'Time Calc'!DT$8:DT$294,"&gt;0")</f>
        <v>3</v>
      </c>
      <c r="DH34" s="89">
        <f>COUNTIFS('Time Calc'!$J$8:$J$294,'Daily MP &amp; Time Status'!$B34,'Time Calc'!DU$8:DU$294,"&gt;0")</f>
        <v>1</v>
      </c>
      <c r="DI34" s="89">
        <f t="shared" si="175"/>
        <v>4</v>
      </c>
      <c r="DJ34" s="89"/>
      <c r="DK34" s="90">
        <f>COUNTIFS('Time Calc'!$J$8:$J$294,'Daily MP &amp; Time Status'!$B34,'Time Calc'!DW$8:DW$294,"&gt;0")-DL34</f>
        <v>3</v>
      </c>
      <c r="DL34" s="90">
        <f>COUNTIFS('Time Calc'!$J$8:$J$294,'Daily MP &amp; Time Status'!$B34,'Time Calc'!$G$8:$G$294,DL$9,'Time Calc'!DW$8:DW$294,"&gt;0")</f>
        <v>0</v>
      </c>
      <c r="DM34" s="90">
        <f t="shared" si="176"/>
        <v>3</v>
      </c>
      <c r="DN34" s="89">
        <f>COUNTIFS('Time Calc'!$J$8:$J$294,'Daily MP &amp; Time Status'!$B34,'Time Calc'!EA$8:EA$294,"&gt;0")</f>
        <v>3</v>
      </c>
      <c r="DO34" s="89">
        <f>COUNTIFS('Time Calc'!$J$8:$J$294,'Daily MP &amp; Time Status'!$B34,'Time Calc'!EB$8:EB$294,"&gt;0")</f>
        <v>1</v>
      </c>
      <c r="DP34" s="89">
        <f t="shared" si="177"/>
        <v>4</v>
      </c>
      <c r="DQ34" s="89"/>
      <c r="DR34" s="90">
        <f>COUNTIFS('Time Calc'!$J$8:$J$294,'Daily MP &amp; Time Status'!$B34,'Time Calc'!ED$8:ED$294,"&gt;0")-DS34</f>
        <v>3</v>
      </c>
      <c r="DS34" s="90">
        <f>COUNTIFS('Time Calc'!$J$8:$J$294,'Daily MP &amp; Time Status'!$B34,'Time Calc'!$G$8:$G$294,DS$9,'Time Calc'!ED$8:ED$294,"&gt;0")</f>
        <v>0</v>
      </c>
      <c r="DT34" s="90">
        <f t="shared" si="178"/>
        <v>3</v>
      </c>
      <c r="DU34" s="89">
        <f>COUNTIFS('Time Calc'!$J$8:$J$294,'Daily MP &amp; Time Status'!$B34,'Time Calc'!EH$8:EH$294,"&gt;0")</f>
        <v>3</v>
      </c>
      <c r="DV34" s="89">
        <f>COUNTIFS('Time Calc'!$J$8:$J$294,'Daily MP &amp; Time Status'!$B34,'Time Calc'!EI$8:EI$294,"&gt;0")</f>
        <v>1</v>
      </c>
      <c r="DW34" s="89">
        <f t="shared" si="179"/>
        <v>4</v>
      </c>
      <c r="DX34" s="89"/>
      <c r="DY34" s="90">
        <f>COUNTIFS('Time Calc'!$J$8:$J$294,'Daily MP &amp; Time Status'!$B34,'Time Calc'!EK$8:EK$294,"&gt;0")-DZ34</f>
        <v>3</v>
      </c>
      <c r="DZ34" s="90">
        <f>COUNTIFS('Time Calc'!$J$8:$J$294,'Daily MP &amp; Time Status'!$B34,'Time Calc'!$G$8:$G$294,DZ$9,'Time Calc'!EK$8:EK$294,"&gt;0")</f>
        <v>0</v>
      </c>
      <c r="EA34" s="90">
        <f t="shared" si="180"/>
        <v>3</v>
      </c>
      <c r="EB34" s="89">
        <f>COUNTIFS('Time Calc'!$J$8:$J$294,'Daily MP &amp; Time Status'!$B34,'Time Calc'!EO$8:EO$294,"&gt;0")</f>
        <v>3</v>
      </c>
      <c r="EC34" s="89">
        <f>COUNTIFS('Time Calc'!$J$8:$J$294,'Daily MP &amp; Time Status'!$B34,'Time Calc'!EP$8:EP$294,"&gt;0")</f>
        <v>3</v>
      </c>
      <c r="ED34" s="89">
        <f t="shared" si="181"/>
        <v>6</v>
      </c>
      <c r="EE34" s="89"/>
      <c r="EF34" s="90">
        <f>COUNTIFS('Time Calc'!$J$8:$J$294,'Daily MP &amp; Time Status'!$B34,'Time Calc'!ER$8:ER$294,"&gt;0")-EG34</f>
        <v>0</v>
      </c>
      <c r="EG34" s="90">
        <f>COUNTIFS('Time Calc'!$J$8:$J$294,'Daily MP &amp; Time Status'!$B34,'Time Calc'!$G$8:$G$294,EG$9,'Time Calc'!ER$8:ER$294,"&gt;0")</f>
        <v>0</v>
      </c>
      <c r="EH34" s="90">
        <f t="shared" si="182"/>
        <v>0</v>
      </c>
      <c r="EI34" s="89">
        <f>COUNTIFS('Time Calc'!$J$8:$J$294,'Daily MP &amp; Time Status'!$B34,'Time Calc'!EV$8:EV$294,"&gt;0")</f>
        <v>0</v>
      </c>
      <c r="EJ34" s="89">
        <f>COUNTIFS('Time Calc'!$J$8:$J$294,'Daily MP &amp; Time Status'!$B34,'Time Calc'!EW$8:EW$294,"&gt;0")</f>
        <v>0</v>
      </c>
      <c r="EK34" s="89">
        <f t="shared" si="183"/>
        <v>0</v>
      </c>
      <c r="EL34" s="89"/>
      <c r="EM34" s="90">
        <f>COUNTIFS('Time Calc'!$J$8:$J$294,'Daily MP &amp; Time Status'!$B34,'Time Calc'!EY$8:EY$294,"&gt;0")-EN34</f>
        <v>3</v>
      </c>
      <c r="EN34" s="90">
        <f>COUNTIFS('Time Calc'!$J$8:$J$294,'Daily MP &amp; Time Status'!$B34,'Time Calc'!$G$8:$G$294,EN$9,'Time Calc'!EY$8:EY$294,"&gt;0")</f>
        <v>0</v>
      </c>
      <c r="EO34" s="90">
        <f t="shared" si="184"/>
        <v>3</v>
      </c>
      <c r="EP34" s="89">
        <f>COUNTIFS('Time Calc'!$J$8:$J$294,'Daily MP &amp; Time Status'!$B34,'Time Calc'!FC$8:FC$294,"&gt;0")</f>
        <v>3</v>
      </c>
      <c r="EQ34" s="89">
        <f>COUNTIFS('Time Calc'!$J$8:$J$294,'Daily MP &amp; Time Status'!$B34,'Time Calc'!FD$8:FD$294,"&gt;0")</f>
        <v>3</v>
      </c>
      <c r="ER34" s="89">
        <f t="shared" si="185"/>
        <v>6</v>
      </c>
      <c r="ES34" s="89"/>
      <c r="ET34" s="90">
        <f>COUNTIFS('Time Calc'!$J$8:$J$294,'Daily MP &amp; Time Status'!$B34,'Time Calc'!FF$8:FF$294,"&gt;0")-EU34</f>
        <v>3</v>
      </c>
      <c r="EU34" s="90">
        <f>COUNTIFS('Time Calc'!$J$8:$J$294,'Daily MP &amp; Time Status'!$B34,'Time Calc'!$G$8:$G$294,EU$9,'Time Calc'!FF$8:FF$294,"&gt;0")</f>
        <v>0</v>
      </c>
      <c r="EV34" s="90">
        <f t="shared" si="186"/>
        <v>3</v>
      </c>
      <c r="EW34" s="89">
        <f>COUNTIFS('Time Calc'!$J$8:$J$294,'Daily MP &amp; Time Status'!$B34,'Time Calc'!FJ$8:FJ$294,"&gt;0")</f>
        <v>0</v>
      </c>
      <c r="EX34" s="89">
        <f>COUNTIFS('Time Calc'!$J$8:$J$294,'Daily MP &amp; Time Status'!$B34,'Time Calc'!FK$8:FK$294,"&gt;0")</f>
        <v>0</v>
      </c>
      <c r="EY34" s="89">
        <f t="shared" si="187"/>
        <v>0</v>
      </c>
      <c r="EZ34" s="89"/>
      <c r="FA34" s="90">
        <f>COUNTIFS('Time Calc'!$J$8:$J$294,'Daily MP &amp; Time Status'!$B34,'Time Calc'!FM$8:FM$294,"&gt;0")-FB34</f>
        <v>0</v>
      </c>
      <c r="FB34" s="90">
        <f>COUNTIFS('Time Calc'!$J$8:$J$294,'Daily MP &amp; Time Status'!$B34,'Time Calc'!$G$8:$G$294,FB$9,'Time Calc'!FM$8:FM$294,"&gt;0")</f>
        <v>0</v>
      </c>
      <c r="FC34" s="90">
        <f t="shared" si="188"/>
        <v>0</v>
      </c>
      <c r="FD34" s="89">
        <f>COUNTIFS('Time Calc'!$J$8:$J$294,'Daily MP &amp; Time Status'!$B34,'Time Calc'!FQ$8:FQ$294,"&gt;0")</f>
        <v>0</v>
      </c>
      <c r="FE34" s="89">
        <f>COUNTIFS('Time Calc'!$J$8:$J$294,'Daily MP &amp; Time Status'!$B34,'Time Calc'!FR$8:FR$294,"&gt;0")</f>
        <v>0</v>
      </c>
      <c r="FF34" s="89">
        <f t="shared" si="189"/>
        <v>0</v>
      </c>
      <c r="FG34" s="89"/>
      <c r="FH34" s="90">
        <f>COUNTIFS('Time Calc'!$J$8:$J$294,'Daily MP &amp; Time Status'!$B34,'Time Calc'!FT$8:FT$294,"&gt;0")-FI34</f>
        <v>0</v>
      </c>
      <c r="FI34" s="90">
        <f>COUNTIFS('Time Calc'!$J$8:$J$294,'Daily MP &amp; Time Status'!$B34,'Time Calc'!$G$8:$G$294,FI$9,'Time Calc'!FT$8:FT$294,"&gt;0")</f>
        <v>0</v>
      </c>
      <c r="FJ34" s="90">
        <f t="shared" si="190"/>
        <v>0</v>
      </c>
      <c r="FK34" s="89">
        <f>COUNTIFS('Time Calc'!$J$8:$J$294,'Daily MP &amp; Time Status'!$B34,'Time Calc'!FX$8:FX$294,"&gt;0")</f>
        <v>0</v>
      </c>
      <c r="FL34" s="89">
        <f>COUNTIFS('Time Calc'!$J$8:$J$294,'Daily MP &amp; Time Status'!$B34,'Time Calc'!FY$8:FY$294,"&gt;0")</f>
        <v>0</v>
      </c>
      <c r="FM34" s="89">
        <f t="shared" si="191"/>
        <v>0</v>
      </c>
      <c r="FN34" s="89"/>
      <c r="FO34" s="90">
        <f>COUNTIFS('Time Calc'!$J$8:$J$294,'Daily MP &amp; Time Status'!$B34,'Time Calc'!GA$8:GA$294,"&gt;0")-FP34</f>
        <v>0</v>
      </c>
      <c r="FP34" s="90">
        <f>COUNTIFS('Time Calc'!$J$8:$J$294,'Daily MP &amp; Time Status'!$B34,'Time Calc'!$G$8:$G$294,FP$9,'Time Calc'!GA$8:GA$294,"&gt;0")</f>
        <v>0</v>
      </c>
      <c r="FQ34" s="90">
        <f t="shared" si="192"/>
        <v>0</v>
      </c>
      <c r="FR34" s="89">
        <f>COUNTIFS('Time Calc'!$J$8:$J$294,'Daily MP &amp; Time Status'!$B34,'Time Calc'!GE$8:GE$294,"&gt;0")</f>
        <v>0</v>
      </c>
      <c r="FS34" s="89">
        <f>COUNTIFS('Time Calc'!$J$8:$J$294,'Daily MP &amp; Time Status'!$B34,'Time Calc'!GF$8:GF$294,"&gt;0")</f>
        <v>0</v>
      </c>
      <c r="FT34" s="89">
        <f t="shared" si="193"/>
        <v>0</v>
      </c>
      <c r="FU34" s="89"/>
      <c r="FV34" s="90">
        <f>COUNTIFS('Time Calc'!$J$8:$J$294,'Daily MP &amp; Time Status'!$B34,'Time Calc'!GH$8:GH$294,"&gt;0")-FW34</f>
        <v>0</v>
      </c>
      <c r="FW34" s="90">
        <f>COUNTIFS('Time Calc'!$J$8:$J$294,'Daily MP &amp; Time Status'!$B34,'Time Calc'!$G$8:$G$294,FW$9,'Time Calc'!GH$8:GH$294,"&gt;0")</f>
        <v>0</v>
      </c>
      <c r="FX34" s="90">
        <f t="shared" si="194"/>
        <v>0</v>
      </c>
      <c r="FY34" s="89">
        <f>COUNTIFS('Time Calc'!$J$8:$J$294,'Daily MP &amp; Time Status'!$B34,'Time Calc'!GL$8:GL$294,"&gt;0")</f>
        <v>0</v>
      </c>
      <c r="FZ34" s="89">
        <f>COUNTIFS('Time Calc'!$J$8:$J$294,'Daily MP &amp; Time Status'!$B34,'Time Calc'!GM$8:GM$294,"&gt;0")</f>
        <v>0</v>
      </c>
      <c r="GA34" s="89">
        <f t="shared" si="195"/>
        <v>0</v>
      </c>
      <c r="GB34" s="89"/>
      <c r="GC34" s="90">
        <f>COUNTIFS('Time Calc'!$J$8:$J$294,'Daily MP &amp; Time Status'!$B34,'Time Calc'!GO$8:GO$294,"&gt;0")-GD34</f>
        <v>0</v>
      </c>
      <c r="GD34" s="90">
        <f>COUNTIFS('Time Calc'!$J$8:$J$294,'Daily MP &amp; Time Status'!$B34,'Time Calc'!$G$8:$G$294,GD$9,'Time Calc'!GO$8:GO$294,"&gt;0")</f>
        <v>0</v>
      </c>
      <c r="GE34" s="90">
        <f t="shared" si="196"/>
        <v>0</v>
      </c>
      <c r="GF34" s="89">
        <f>COUNTIFS('Time Calc'!$J$8:$J$294,'Daily MP &amp; Time Status'!$B34,'Time Calc'!GS$8:GS$294,"&gt;0")</f>
        <v>0</v>
      </c>
      <c r="GG34" s="89">
        <f>COUNTIFS('Time Calc'!$J$8:$J$294,'Daily MP &amp; Time Status'!$B34,'Time Calc'!GT$8:GT$294,"&gt;0")</f>
        <v>0</v>
      </c>
      <c r="GH34" s="89">
        <f t="shared" si="197"/>
        <v>0</v>
      </c>
      <c r="GI34" s="89"/>
      <c r="GJ34" s="90">
        <f>COUNTIFS('Time Calc'!$J$8:$J$294,'Daily MP &amp; Time Status'!$B34,'Time Calc'!GV$8:GV$294,"&gt;0")-GK34</f>
        <v>0</v>
      </c>
      <c r="GK34" s="90">
        <f>COUNTIFS('Time Calc'!$J$8:$J$294,'Daily MP &amp; Time Status'!$B34,'Time Calc'!$G$8:$G$294,GK$9,'Time Calc'!GV$8:GV$294,"&gt;0")</f>
        <v>0</v>
      </c>
      <c r="GL34" s="90">
        <f t="shared" si="198"/>
        <v>0</v>
      </c>
      <c r="GM34" s="89">
        <f>COUNTIFS('Time Calc'!$J$8:$J$294,'Daily MP &amp; Time Status'!$B34,'Time Calc'!GZ$8:GZ$294,"&gt;0")</f>
        <v>0</v>
      </c>
      <c r="GN34" s="89">
        <f>COUNTIFS('Time Calc'!$J$8:$J$294,'Daily MP &amp; Time Status'!$B34,'Time Calc'!HA$8:HA$294,"&gt;0")</f>
        <v>0</v>
      </c>
      <c r="GO34" s="89">
        <f t="shared" si="199"/>
        <v>0</v>
      </c>
      <c r="GP34" s="89"/>
      <c r="GQ34" s="90">
        <f>COUNTIFS('Time Calc'!$J$8:$J$294,'Daily MP &amp; Time Status'!$B34,'Time Calc'!HC$8:HC$294,"&gt;0")-GR34</f>
        <v>0</v>
      </c>
      <c r="GR34" s="90">
        <f>COUNTIFS('Time Calc'!$J$8:$J$294,'Daily MP &amp; Time Status'!$B34,'Time Calc'!$G$8:$G$294,GR$9,'Time Calc'!HC$8:HC$294,"&gt;0")</f>
        <v>0</v>
      </c>
      <c r="GS34" s="90">
        <f t="shared" si="200"/>
        <v>0</v>
      </c>
      <c r="GT34" s="89">
        <f>COUNTIFS('Time Calc'!$J$8:$J$294,'Daily MP &amp; Time Status'!$B34,'Time Calc'!HG$8:HG$294,"&gt;0")</f>
        <v>0</v>
      </c>
      <c r="GU34" s="89">
        <f>COUNTIFS('Time Calc'!$J$8:$J$294,'Daily MP &amp; Time Status'!$B34,'Time Calc'!HH$8:HH$294,"&gt;0")</f>
        <v>0</v>
      </c>
      <c r="GV34" s="89">
        <f t="shared" si="201"/>
        <v>0</v>
      </c>
      <c r="GW34" s="89"/>
      <c r="GX34" s="90">
        <f>COUNTIFS('Time Calc'!$J$8:$J$294,'Daily MP &amp; Time Status'!$B34,'Time Calc'!HJ$8:HJ$294,"&gt;0")-GY34</f>
        <v>0</v>
      </c>
      <c r="GY34" s="90">
        <f>COUNTIFS('Time Calc'!$J$8:$J$294,'Daily MP &amp; Time Status'!$B34,'Time Calc'!$G$8:$G$294,GY$9,'Time Calc'!HJ$8:HJ$294,"&gt;0")</f>
        <v>0</v>
      </c>
      <c r="GZ34" s="90">
        <f t="shared" si="202"/>
        <v>0</v>
      </c>
      <c r="HA34" s="89">
        <f>COUNTIFS('Time Calc'!$J$8:$J$294,'Daily MP &amp; Time Status'!$B34,'Time Calc'!HN$8:HN$294,"&gt;0")</f>
        <v>0</v>
      </c>
      <c r="HB34" s="89">
        <f>COUNTIFS('Time Calc'!$J$8:$J$294,'Daily MP &amp; Time Status'!$B34,'Time Calc'!HO$8:HO$294,"&gt;0")</f>
        <v>0</v>
      </c>
      <c r="HC34" s="89">
        <f t="shared" si="203"/>
        <v>0</v>
      </c>
      <c r="HD34" s="89"/>
      <c r="HE34" s="90">
        <f>COUNTIFS('Time Calc'!$J$8:$J$294,'Daily MP &amp; Time Status'!$B34,'Time Calc'!HQ$8:HQ$294,"&gt;0")-HF34</f>
        <v>0</v>
      </c>
      <c r="HF34" s="90">
        <f>COUNTIFS('Time Calc'!$J$8:$J$294,'Daily MP &amp; Time Status'!$B34,'Time Calc'!$G$8:$G$294,HF$9,'Time Calc'!HQ$8:HQ$294,"&gt;0")</f>
        <v>0</v>
      </c>
      <c r="HG34" s="90">
        <f t="shared" si="204"/>
        <v>0</v>
      </c>
      <c r="HH34" s="89">
        <f>COUNTIFS('Time Calc'!$J$8:$J$294,'Daily MP &amp; Time Status'!$B34,'Time Calc'!HU$8:HU$294,"&gt;0")</f>
        <v>0</v>
      </c>
      <c r="HI34" s="89">
        <f>COUNTIFS('Time Calc'!$J$8:$J$294,'Daily MP &amp; Time Status'!$B34,'Time Calc'!HV$8:HV$294,"&gt;0")</f>
        <v>0</v>
      </c>
      <c r="HJ34" s="89">
        <f t="shared" si="205"/>
        <v>0</v>
      </c>
      <c r="HK34" s="89"/>
      <c r="HL34" s="90">
        <f>COUNTIFS('Time Calc'!$J$8:$J$294,'Daily MP &amp; Time Status'!$B34,'Time Calc'!HX$8:HX$294,"&gt;0")-HM34</f>
        <v>0</v>
      </c>
      <c r="HM34" s="90">
        <f>COUNTIFS('Time Calc'!$J$8:$J$294,'Daily MP &amp; Time Status'!$B34,'Time Calc'!$G$8:$G$294,HM$9,'Time Calc'!HX$8:HX$294,"&gt;0")</f>
        <v>0</v>
      </c>
      <c r="HN34" s="90">
        <f t="shared" si="206"/>
        <v>0</v>
      </c>
      <c r="HO34" s="89">
        <f>COUNTIFS('Time Calc'!$J$8:$J$294,'Daily MP &amp; Time Status'!$B34,'Time Calc'!IB$8:IB$294,"&gt;0")</f>
        <v>0</v>
      </c>
      <c r="HP34" s="89">
        <f>COUNTIFS('Time Calc'!$J$8:$J$294,'Daily MP &amp; Time Status'!$B34,'Time Calc'!IC$8:IC$294,"&gt;0")</f>
        <v>0</v>
      </c>
      <c r="HQ34" s="89">
        <f t="shared" si="207"/>
        <v>0</v>
      </c>
      <c r="HR34" s="89"/>
      <c r="HS34" s="90">
        <f>COUNTIFS('Time Calc'!$J$8:$J$294,'Daily MP &amp; Time Status'!$B34,'Time Calc'!IE$8:IE$294,"&gt;0")-HT34</f>
        <v>0</v>
      </c>
      <c r="HT34" s="90">
        <f>COUNTIFS('Time Calc'!$J$8:$J$294,'Daily MP &amp; Time Status'!$B34,'Time Calc'!$G$8:$G$294,HT$9,'Time Calc'!IE$8:IE$294,"&gt;0")</f>
        <v>0</v>
      </c>
      <c r="HU34" s="90">
        <f t="shared" si="208"/>
        <v>0</v>
      </c>
      <c r="HV34" s="89">
        <f>COUNTIFS('Time Calc'!$J$8:$J$294,'Daily MP &amp; Time Status'!$B34,'Time Calc'!II$8:II$294,"&gt;0")</f>
        <v>0</v>
      </c>
      <c r="HW34" s="89">
        <f>COUNTIFS('Time Calc'!$J$8:$J$294,'Daily MP &amp; Time Status'!$B34,'Time Calc'!IJ$8:IJ$294,"&gt;0")</f>
        <v>0</v>
      </c>
      <c r="HX34" s="89">
        <f t="shared" si="209"/>
        <v>0</v>
      </c>
      <c r="HY34" s="89"/>
      <c r="HZ34" s="90">
        <f>COUNTIFS('Time Calc'!$J$8:$J$294,'Daily MP &amp; Time Status'!$B34,'Time Calc'!IL$8:IL$294,"&gt;0")-IA34</f>
        <v>0</v>
      </c>
      <c r="IA34" s="90">
        <f>COUNTIFS('Time Calc'!$J$8:$J$294,'Daily MP &amp; Time Status'!$B34,'Time Calc'!$G$8:$G$294,IA$9,'Time Calc'!IL$8:IL$294,"&gt;0")</f>
        <v>0</v>
      </c>
      <c r="IB34" s="90">
        <f t="shared" si="210"/>
        <v>0</v>
      </c>
      <c r="IC34" s="89">
        <f>COUNTIFS('Time Calc'!$J$8:$J$294,'Daily MP &amp; Time Status'!$B34,'Time Calc'!IP$8:IP$294,"&gt;0")</f>
        <v>0</v>
      </c>
      <c r="ID34" s="89">
        <f>COUNTIFS('Time Calc'!$J$8:$J$294,'Daily MP &amp; Time Status'!$B34,'Time Calc'!IQ$8:IQ$294,"&gt;0")</f>
        <v>0</v>
      </c>
      <c r="IE34" s="89">
        <f t="shared" si="211"/>
        <v>0</v>
      </c>
      <c r="IF34" s="89"/>
      <c r="IG34" s="90">
        <f>COUNTIFS('Time Calc'!$J$8:$J$294,'Daily MP &amp; Time Status'!$B34,'Time Calc'!IS$8:IS$294,"&gt;0")-IH34</f>
        <v>0</v>
      </c>
      <c r="IH34" s="90">
        <f>COUNTIFS('Time Calc'!$J$8:$J$294,'Daily MP &amp; Time Status'!$B34,'Time Calc'!$G$8:$G$294,IH$9,'Time Calc'!IS$8:IS$294,"&gt;0")</f>
        <v>0</v>
      </c>
      <c r="II34" s="90">
        <f t="shared" si="212"/>
        <v>0</v>
      </c>
      <c r="IJ34" s="89">
        <f>COUNTIFS('Time Calc'!$J$8:$J$294,'Daily MP &amp; Time Status'!$B34,'Time Calc'!IW$8:IW$294,"&gt;0")</f>
        <v>0</v>
      </c>
      <c r="IK34" s="89">
        <f>COUNTIFS('Time Calc'!$J$8:$J$294,'Daily MP &amp; Time Status'!$B34,'Time Calc'!IX$8:IX$294,"&gt;0")</f>
        <v>0</v>
      </c>
      <c r="IL34" s="89">
        <f t="shared" si="213"/>
        <v>0</v>
      </c>
      <c r="IM34" s="89"/>
      <c r="IN34" s="90">
        <f>COUNTIFS('Time Calc'!$J$8:$J$294,'Daily MP &amp; Time Status'!$B34,'Time Calc'!IZ$8:IZ$294,"&gt;0")-IO34</f>
        <v>0</v>
      </c>
      <c r="IO34" s="90">
        <f>COUNTIFS('Time Calc'!$J$8:$J$294,'Daily MP &amp; Time Status'!$B34,'Time Calc'!$G$8:$G$294,IO$9,'Time Calc'!IZ$8:IZ$294,"&gt;0")</f>
        <v>0</v>
      </c>
      <c r="IP34" s="90">
        <f t="shared" si="214"/>
        <v>0</v>
      </c>
      <c r="IQ34" s="89">
        <f>COUNTIFS('Time Calc'!$J$8:$J$294,'Daily MP &amp; Time Status'!$B34,'Time Calc'!JD$8:JD$294,"&gt;0")</f>
        <v>0</v>
      </c>
      <c r="IR34" s="89">
        <f>COUNTIFS('Time Calc'!$J$8:$J$294,'Daily MP &amp; Time Status'!$B34,'Time Calc'!JE$8:JE$294,"&gt;0")</f>
        <v>0</v>
      </c>
      <c r="IS34" s="89">
        <f t="shared" si="215"/>
        <v>0</v>
      </c>
      <c r="IT34" s="89"/>
    </row>
    <row r="35" spans="1:254" ht="18" customHeight="1">
      <c r="A35" s="79"/>
      <c r="B35" s="58" t="s">
        <v>225</v>
      </c>
      <c r="C35" s="90">
        <f>COUNTIFS('Time Calc'!$J$8:$J$294,'Daily MP &amp; Time Status'!$B35,'Time Calc'!O$8:O$294,"&gt;0")-D35</f>
        <v>3</v>
      </c>
      <c r="D35" s="90">
        <f>COUNTIFS('Time Calc'!$J$8:$J$294,'Daily MP &amp; Time Status'!$B35,'Time Calc'!$G$8:$G$294,D$9,'Time Calc'!O$8:O$294,"&gt;0")</f>
        <v>0</v>
      </c>
      <c r="E35" s="90">
        <f t="shared" si="144"/>
        <v>3</v>
      </c>
      <c r="F35" s="89">
        <f>COUNTIFS('Time Calc'!$J$8:$J$294,'Daily MP &amp; Time Status'!$B35,'Time Calc'!S$8:S$294,"&gt;0")</f>
        <v>3</v>
      </c>
      <c r="G35" s="89">
        <f>COUNTIFS('Time Calc'!$J$8:$J$294,'Daily MP &amp; Time Status'!$B35,'Time Calc'!T$8:T$294,"&gt;0")</f>
        <v>0</v>
      </c>
      <c r="H35" s="89">
        <f t="shared" si="145"/>
        <v>3</v>
      </c>
      <c r="I35" s="89"/>
      <c r="J35" s="90">
        <f>COUNTIFS('Time Calc'!$J$8:$J$294,'Daily MP &amp; Time Status'!$B35,'Time Calc'!V$8:V$294,"&gt;0")-K35</f>
        <v>3</v>
      </c>
      <c r="K35" s="90">
        <f>COUNTIFS('Time Calc'!$J$8:$J$294,'Daily MP &amp; Time Status'!$B35,'Time Calc'!$G$8:$G$294,K$9,'Time Calc'!V$8:V$294,"&gt;0")</f>
        <v>0</v>
      </c>
      <c r="L35" s="90">
        <f t="shared" si="146"/>
        <v>3</v>
      </c>
      <c r="M35" s="89">
        <f>COUNTIFS('Time Calc'!$J$8:$J$294,'Daily MP &amp; Time Status'!$B35,'Time Calc'!Z$8:Z$294,"&gt;0")</f>
        <v>3</v>
      </c>
      <c r="N35" s="89">
        <f>COUNTIFS('Time Calc'!$J$8:$J$294,'Daily MP &amp; Time Status'!$B35,'Time Calc'!AA$8:AA$294,"&gt;0")</f>
        <v>1</v>
      </c>
      <c r="O35" s="89">
        <f t="shared" si="147"/>
        <v>4</v>
      </c>
      <c r="P35" s="89"/>
      <c r="Q35" s="90">
        <f>COUNTIFS('Time Calc'!$J$8:$J$294,'Daily MP &amp; Time Status'!$B35,'Time Calc'!AC$8:AC$294,"&gt;0")-R35</f>
        <v>3</v>
      </c>
      <c r="R35" s="90">
        <f>COUNTIFS('Time Calc'!$J$8:$J$294,'Daily MP &amp; Time Status'!$B35,'Time Calc'!$G$8:$G$294,R$9,'Time Calc'!AC$8:AC$294,"&gt;0")</f>
        <v>0</v>
      </c>
      <c r="S35" s="90">
        <f t="shared" si="148"/>
        <v>3</v>
      </c>
      <c r="T35" s="89">
        <f>COUNTIFS('Time Calc'!$J$8:$J$294,'Daily MP &amp; Time Status'!$B35,'Time Calc'!AG$8:AG$294,"&gt;0")</f>
        <v>3</v>
      </c>
      <c r="U35" s="89">
        <f>COUNTIFS('Time Calc'!$J$8:$J$294,'Daily MP &amp; Time Status'!$B35,'Time Calc'!AH$8:AH$294,"&gt;0")</f>
        <v>0</v>
      </c>
      <c r="V35" s="89">
        <f t="shared" si="149"/>
        <v>3</v>
      </c>
      <c r="W35" s="89"/>
      <c r="X35" s="90">
        <f>COUNTIFS('Time Calc'!$J$8:$J$294,'Daily MP &amp; Time Status'!$B35,'Time Calc'!AJ$8:AJ$294,"&gt;0")-Y35</f>
        <v>2</v>
      </c>
      <c r="Y35" s="90">
        <f>COUNTIFS('Time Calc'!$J$8:$J$294,'Daily MP &amp; Time Status'!$B35,'Time Calc'!$G$8:$G$294,Y$9,'Time Calc'!AJ$8:AJ$294,"&gt;0")</f>
        <v>0</v>
      </c>
      <c r="Z35" s="90">
        <f t="shared" si="150"/>
        <v>2</v>
      </c>
      <c r="AA35" s="89">
        <f>COUNTIFS('Time Calc'!$J$8:$J$294,'Daily MP &amp; Time Status'!$B35,'Time Calc'!AN$8:AN$294,"&gt;0")</f>
        <v>2</v>
      </c>
      <c r="AB35" s="89">
        <f>COUNTIFS('Time Calc'!$J$8:$J$294,'Daily MP &amp; Time Status'!$B35,'Time Calc'!AO$8:AO$294,"&gt;0")</f>
        <v>0</v>
      </c>
      <c r="AC35" s="89">
        <f t="shared" si="151"/>
        <v>2</v>
      </c>
      <c r="AD35" s="89"/>
      <c r="AE35" s="90">
        <f>COUNTIFS('Time Calc'!$J$8:$J$294,'Daily MP &amp; Time Status'!$B35,'Time Calc'!AQ$8:AQ$294,"&gt;0")-AF35</f>
        <v>2</v>
      </c>
      <c r="AF35" s="90">
        <f>COUNTIFS('Time Calc'!$J$8:$J$294,'Daily MP &amp; Time Status'!$B35,'Time Calc'!$G$8:$G$294,AF$9,'Time Calc'!AQ$8:AQ$294,"&gt;0")</f>
        <v>0</v>
      </c>
      <c r="AG35" s="90">
        <f t="shared" si="152"/>
        <v>2</v>
      </c>
      <c r="AH35" s="89">
        <f>COUNTIFS('Time Calc'!$J$8:$J$294,'Daily MP &amp; Time Status'!$B35,'Time Calc'!AU$8:AU$294,"&gt;0")</f>
        <v>2</v>
      </c>
      <c r="AI35" s="89">
        <f>COUNTIFS('Time Calc'!$J$8:$J$294,'Daily MP &amp; Time Status'!$B35,'Time Calc'!AV$8:AV$294,"&gt;0")</f>
        <v>2</v>
      </c>
      <c r="AJ35" s="89">
        <f t="shared" si="153"/>
        <v>4</v>
      </c>
      <c r="AK35" s="89"/>
      <c r="AL35" s="90">
        <f>COUNTIFS('Time Calc'!$J$8:$J$294,'Daily MP &amp; Time Status'!$B35,'Time Calc'!AX$8:AX$294,"&gt;0")-AM35</f>
        <v>2</v>
      </c>
      <c r="AM35" s="90">
        <f>COUNTIFS('Time Calc'!$J$8:$J$294,'Daily MP &amp; Time Status'!$B35,'Time Calc'!$G$8:$G$294,AM$9,'Time Calc'!AX$8:AX$294,"&gt;0")</f>
        <v>0</v>
      </c>
      <c r="AN35" s="90">
        <f t="shared" si="154"/>
        <v>2</v>
      </c>
      <c r="AO35" s="89">
        <f>COUNTIFS('Time Calc'!$J$8:$J$294,'Daily MP &amp; Time Status'!$B35,'Time Calc'!BB$8:BB$294,"&gt;0")</f>
        <v>0</v>
      </c>
      <c r="AP35" s="89">
        <f>COUNTIFS('Time Calc'!$J$8:$J$294,'Daily MP &amp; Time Status'!$B35,'Time Calc'!BC$8:BC$294,"&gt;0")</f>
        <v>2</v>
      </c>
      <c r="AQ35" s="89">
        <f t="shared" si="155"/>
        <v>2</v>
      </c>
      <c r="AR35" s="89"/>
      <c r="AS35" s="90">
        <f>COUNTIFS('Time Calc'!$J$8:$J$294,'Daily MP &amp; Time Status'!$B35,'Time Calc'!BE$8:BE$294,"&gt;0")-AT35</f>
        <v>2</v>
      </c>
      <c r="AT35" s="90">
        <f>COUNTIFS('Time Calc'!$J$8:$J$294,'Daily MP &amp; Time Status'!$B35,'Time Calc'!$G$8:$G$294,AT$9,'Time Calc'!BE$8:BE$294,"&gt;0")</f>
        <v>0</v>
      </c>
      <c r="AU35" s="90">
        <f t="shared" si="156"/>
        <v>2</v>
      </c>
      <c r="AV35" s="89">
        <f>COUNTIFS('Time Calc'!$J$8:$J$294,'Daily MP &amp; Time Status'!$B35,'Time Calc'!BI$8:BI$294,"&gt;0")</f>
        <v>2</v>
      </c>
      <c r="AW35" s="89">
        <f>COUNTIFS('Time Calc'!$J$8:$J$294,'Daily MP &amp; Time Status'!$B35,'Time Calc'!BJ$8:BJ$294,"&gt;0")</f>
        <v>0</v>
      </c>
      <c r="AX35" s="89">
        <f t="shared" si="157"/>
        <v>2</v>
      </c>
      <c r="AY35" s="89"/>
      <c r="AZ35" s="90">
        <f>COUNTIFS('Time Calc'!$J$8:$J$294,'Daily MP &amp; Time Status'!$B35,'Time Calc'!BL$8:BL$294,"&gt;0")-BA35</f>
        <v>2</v>
      </c>
      <c r="BA35" s="90">
        <f>COUNTIFS('Time Calc'!$J$8:$J$294,'Daily MP &amp; Time Status'!$B35,'Time Calc'!$G$8:$G$294,BA$9,'Time Calc'!BL$8:BL$294,"&gt;0")</f>
        <v>0</v>
      </c>
      <c r="BB35" s="90">
        <f t="shared" si="158"/>
        <v>2</v>
      </c>
      <c r="BC35" s="89">
        <f>COUNTIFS('Time Calc'!$J$8:$J$294,'Daily MP &amp; Time Status'!$B35,'Time Calc'!BP$8:BP$294,"&gt;0")</f>
        <v>2</v>
      </c>
      <c r="BD35" s="89">
        <f>COUNTIFS('Time Calc'!$J$8:$J$294,'Daily MP &amp; Time Status'!$B35,'Time Calc'!BQ$8:BQ$294,"&gt;0")</f>
        <v>0</v>
      </c>
      <c r="BE35" s="89">
        <f t="shared" si="159"/>
        <v>2</v>
      </c>
      <c r="BF35" s="89"/>
      <c r="BG35" s="90">
        <f>COUNTIFS('Time Calc'!$J$8:$J$294,'Daily MP &amp; Time Status'!$B35,'Time Calc'!BS$8:BS$294,"&gt;0")-BH35</f>
        <v>1</v>
      </c>
      <c r="BH35" s="90">
        <f>COUNTIFS('Time Calc'!$J$8:$J$294,'Daily MP &amp; Time Status'!$B35,'Time Calc'!$G$8:$G$294,BH$9,'Time Calc'!BS$8:BS$294,"&gt;0")</f>
        <v>0</v>
      </c>
      <c r="BI35" s="90">
        <f t="shared" si="160"/>
        <v>1</v>
      </c>
      <c r="BJ35" s="89">
        <f>COUNTIFS('Time Calc'!$J$8:$J$294,'Daily MP &amp; Time Status'!$B35,'Time Calc'!BW$8:BW$294,"&gt;0")</f>
        <v>1</v>
      </c>
      <c r="BK35" s="89">
        <f>COUNTIFS('Time Calc'!$J$8:$J$294,'Daily MP &amp; Time Status'!$B35,'Time Calc'!BX$8:BX$294,"&gt;0")</f>
        <v>0</v>
      </c>
      <c r="BL35" s="89">
        <f t="shared" si="161"/>
        <v>1</v>
      </c>
      <c r="BM35" s="89"/>
      <c r="BN35" s="90">
        <f>COUNTIFS('Time Calc'!$J$8:$J$294,'Daily MP &amp; Time Status'!$B35,'Time Calc'!BZ$8:BZ$294,"&gt;0")-BO35</f>
        <v>2</v>
      </c>
      <c r="BO35" s="90">
        <f>COUNTIFS('Time Calc'!$J$8:$J$294,'Daily MP &amp; Time Status'!$B35,'Time Calc'!$G$8:$G$294,BO$9,'Time Calc'!BZ$8:BZ$294,"&gt;0")</f>
        <v>0</v>
      </c>
      <c r="BP35" s="90">
        <f t="shared" si="162"/>
        <v>2</v>
      </c>
      <c r="BQ35" s="89">
        <f>COUNTIFS('Time Calc'!$J$8:$J$294,'Daily MP &amp; Time Status'!$B35,'Time Calc'!CD$8:CD$294,"&gt;0")</f>
        <v>2</v>
      </c>
      <c r="BR35" s="89">
        <f>COUNTIFS('Time Calc'!$J$8:$J$294,'Daily MP &amp; Time Status'!$B35,'Time Calc'!CE$8:CE$294,"&gt;0")</f>
        <v>0</v>
      </c>
      <c r="BS35" s="89">
        <f t="shared" si="163"/>
        <v>2</v>
      </c>
      <c r="BT35" s="89"/>
      <c r="BU35" s="90">
        <f>COUNTIFS('Time Calc'!$J$8:$J$294,'Daily MP &amp; Time Status'!$B35,'Time Calc'!CG$8:CG$294,"&gt;0")-BV35</f>
        <v>2</v>
      </c>
      <c r="BV35" s="90">
        <f>COUNTIFS('Time Calc'!$J$8:$J$294,'Daily MP &amp; Time Status'!$B35,'Time Calc'!$G$8:$G$294,BV$9,'Time Calc'!CG$8:CG$294,"&gt;0")</f>
        <v>0</v>
      </c>
      <c r="BW35" s="90">
        <f t="shared" si="164"/>
        <v>2</v>
      </c>
      <c r="BX35" s="89">
        <f>COUNTIFS('Time Calc'!$J$8:$J$294,'Daily MP &amp; Time Status'!$B35,'Time Calc'!CK$8:CK$294,"&gt;0")</f>
        <v>2</v>
      </c>
      <c r="BY35" s="89">
        <f>COUNTIFS('Time Calc'!$J$8:$J$294,'Daily MP &amp; Time Status'!$B35,'Time Calc'!CL$8:CL$294,"&gt;0")</f>
        <v>2</v>
      </c>
      <c r="BZ35" s="89">
        <f t="shared" si="165"/>
        <v>4</v>
      </c>
      <c r="CA35" s="89"/>
      <c r="CB35" s="90">
        <f>COUNTIFS('Time Calc'!$J$8:$J$294,'Daily MP &amp; Time Status'!$B35,'Time Calc'!CN$8:CN$294,"&gt;0")-CC35</f>
        <v>2</v>
      </c>
      <c r="CC35" s="90">
        <f>COUNTIFS('Time Calc'!$J$8:$J$294,'Daily MP &amp; Time Status'!$B35,'Time Calc'!$G$8:$G$294,CC$9,'Time Calc'!CN$8:CN$294,"&gt;0")</f>
        <v>0</v>
      </c>
      <c r="CD35" s="90">
        <f t="shared" si="166"/>
        <v>2</v>
      </c>
      <c r="CE35" s="89">
        <f>COUNTIFS('Time Calc'!$J$8:$J$294,'Daily MP &amp; Time Status'!$B35,'Time Calc'!CR$8:CR$294,"&gt;0")</f>
        <v>2</v>
      </c>
      <c r="CF35" s="89">
        <f>COUNTIFS('Time Calc'!$J$8:$J$294,'Daily MP &amp; Time Status'!$B35,'Time Calc'!CS$8:CS$294,"&gt;0")</f>
        <v>2</v>
      </c>
      <c r="CG35" s="89">
        <f t="shared" si="167"/>
        <v>4</v>
      </c>
      <c r="CH35" s="89"/>
      <c r="CI35" s="90">
        <f>COUNTIFS('Time Calc'!$J$8:$J$294,'Daily MP &amp; Time Status'!$B35,'Time Calc'!CU$8:CU$294,"&gt;0")-CJ35</f>
        <v>2</v>
      </c>
      <c r="CJ35" s="90">
        <f>COUNTIFS('Time Calc'!$J$8:$J$294,'Daily MP &amp; Time Status'!$B35,'Time Calc'!$G$8:$G$294,CJ$9,'Time Calc'!CU$8:CU$294,"&gt;0")</f>
        <v>0</v>
      </c>
      <c r="CK35" s="90">
        <f t="shared" si="168"/>
        <v>2</v>
      </c>
      <c r="CL35" s="89">
        <f>COUNTIFS('Time Calc'!$J$8:$J$294,'Daily MP &amp; Time Status'!$B35,'Time Calc'!CY$8:CY$294,"&gt;0")</f>
        <v>0</v>
      </c>
      <c r="CM35" s="89">
        <f>COUNTIFS('Time Calc'!$J$8:$J$294,'Daily MP &amp; Time Status'!$B35,'Time Calc'!CZ$8:CZ$294,"&gt;0")</f>
        <v>2</v>
      </c>
      <c r="CN35" s="89">
        <f t="shared" si="169"/>
        <v>2</v>
      </c>
      <c r="CO35" s="89"/>
      <c r="CP35" s="90">
        <f>COUNTIFS('Time Calc'!$J$8:$J$294,'Daily MP &amp; Time Status'!$B35,'Time Calc'!DB$8:DB$294,"&gt;0")-CQ35</f>
        <v>2</v>
      </c>
      <c r="CQ35" s="90">
        <f>COUNTIFS('Time Calc'!$J$8:$J$294,'Daily MP &amp; Time Status'!$B35,'Time Calc'!$G$8:$G$294,CQ$9,'Time Calc'!DB$8:DB$294,"&gt;0")</f>
        <v>0</v>
      </c>
      <c r="CR35" s="90">
        <f t="shared" si="170"/>
        <v>2</v>
      </c>
      <c r="CS35" s="89">
        <f>COUNTIFS('Time Calc'!$J$8:$J$294,'Daily MP &amp; Time Status'!$B35,'Time Calc'!DF$8:DF$294,"&gt;0")</f>
        <v>2</v>
      </c>
      <c r="CT35" s="89">
        <f>COUNTIFS('Time Calc'!$J$8:$J$294,'Daily MP &amp; Time Status'!$B35,'Time Calc'!DG$8:DG$294,"&gt;0")</f>
        <v>2</v>
      </c>
      <c r="CU35" s="89">
        <f t="shared" si="171"/>
        <v>4</v>
      </c>
      <c r="CV35" s="89"/>
      <c r="CW35" s="90">
        <f>COUNTIFS('Time Calc'!$J$8:$J$294,'Daily MP &amp; Time Status'!$B35,'Time Calc'!DI$8:DI$294,"&gt;0")-CX35</f>
        <v>2</v>
      </c>
      <c r="CX35" s="90">
        <f>COUNTIFS('Time Calc'!$J$8:$J$294,'Daily MP &amp; Time Status'!$B35,'Time Calc'!$G$8:$G$294,CX$9,'Time Calc'!DI$8:DI$294,"&gt;0")</f>
        <v>0</v>
      </c>
      <c r="CY35" s="90">
        <f t="shared" si="172"/>
        <v>2</v>
      </c>
      <c r="CZ35" s="89">
        <f>COUNTIFS('Time Calc'!$J$8:$J$294,'Daily MP &amp; Time Status'!$B35,'Time Calc'!DM$8:DM$294,"&gt;0")</f>
        <v>2</v>
      </c>
      <c r="DA35" s="89">
        <f>COUNTIFS('Time Calc'!$J$8:$J$294,'Daily MP &amp; Time Status'!$B35,'Time Calc'!DN$8:DN$294,"&gt;0")</f>
        <v>0</v>
      </c>
      <c r="DB35" s="89">
        <f t="shared" si="173"/>
        <v>2</v>
      </c>
      <c r="DC35" s="89"/>
      <c r="DD35" s="90">
        <f>COUNTIFS('Time Calc'!$J$8:$J$294,'Daily MP &amp; Time Status'!$B35,'Time Calc'!DP$8:DP$294,"&gt;0")-DE35</f>
        <v>2</v>
      </c>
      <c r="DE35" s="90">
        <f>COUNTIFS('Time Calc'!$J$8:$J$294,'Daily MP &amp; Time Status'!$B35,'Time Calc'!$G$8:$G$294,DE$9,'Time Calc'!DP$8:DP$294,"&gt;0")</f>
        <v>0</v>
      </c>
      <c r="DF35" s="90">
        <f t="shared" si="174"/>
        <v>2</v>
      </c>
      <c r="DG35" s="89">
        <f>COUNTIFS('Time Calc'!$J$8:$J$294,'Daily MP &amp; Time Status'!$B35,'Time Calc'!DT$8:DT$294,"&gt;0")</f>
        <v>2</v>
      </c>
      <c r="DH35" s="89">
        <f>COUNTIFS('Time Calc'!$J$8:$J$294,'Daily MP &amp; Time Status'!$B35,'Time Calc'!DU$8:DU$294,"&gt;0")</f>
        <v>0</v>
      </c>
      <c r="DI35" s="89">
        <f t="shared" si="175"/>
        <v>2</v>
      </c>
      <c r="DJ35" s="89"/>
      <c r="DK35" s="90">
        <f>COUNTIFS('Time Calc'!$J$8:$J$294,'Daily MP &amp; Time Status'!$B35,'Time Calc'!DW$8:DW$294,"&gt;0")-DL35</f>
        <v>2</v>
      </c>
      <c r="DL35" s="90">
        <f>COUNTIFS('Time Calc'!$J$8:$J$294,'Daily MP &amp; Time Status'!$B35,'Time Calc'!$G$8:$G$294,DL$9,'Time Calc'!DW$8:DW$294,"&gt;0")</f>
        <v>0</v>
      </c>
      <c r="DM35" s="90">
        <f t="shared" si="176"/>
        <v>2</v>
      </c>
      <c r="DN35" s="89">
        <f>COUNTIFS('Time Calc'!$J$8:$J$294,'Daily MP &amp; Time Status'!$B35,'Time Calc'!EA$8:EA$294,"&gt;0")</f>
        <v>2</v>
      </c>
      <c r="DO35" s="89">
        <f>COUNTIFS('Time Calc'!$J$8:$J$294,'Daily MP &amp; Time Status'!$B35,'Time Calc'!EB$8:EB$294,"&gt;0")</f>
        <v>0</v>
      </c>
      <c r="DP35" s="89">
        <f t="shared" si="177"/>
        <v>2</v>
      </c>
      <c r="DQ35" s="89"/>
      <c r="DR35" s="90">
        <f>COUNTIFS('Time Calc'!$J$8:$J$294,'Daily MP &amp; Time Status'!$B35,'Time Calc'!ED$8:ED$294,"&gt;0")-DS35</f>
        <v>2</v>
      </c>
      <c r="DS35" s="90">
        <f>COUNTIFS('Time Calc'!$J$8:$J$294,'Daily MP &amp; Time Status'!$B35,'Time Calc'!$G$8:$G$294,DS$9,'Time Calc'!ED$8:ED$294,"&gt;0")</f>
        <v>0</v>
      </c>
      <c r="DT35" s="90">
        <f t="shared" si="178"/>
        <v>2</v>
      </c>
      <c r="DU35" s="89">
        <f>COUNTIFS('Time Calc'!$J$8:$J$294,'Daily MP &amp; Time Status'!$B35,'Time Calc'!EH$8:EH$294,"&gt;0")</f>
        <v>2</v>
      </c>
      <c r="DV35" s="89">
        <f>COUNTIFS('Time Calc'!$J$8:$J$294,'Daily MP &amp; Time Status'!$B35,'Time Calc'!EI$8:EI$294,"&gt;0")</f>
        <v>2</v>
      </c>
      <c r="DW35" s="89">
        <f t="shared" si="179"/>
        <v>4</v>
      </c>
      <c r="DX35" s="89"/>
      <c r="DY35" s="90">
        <f>COUNTIFS('Time Calc'!$J$8:$J$294,'Daily MP &amp; Time Status'!$B35,'Time Calc'!EK$8:EK$294,"&gt;0")-DZ35</f>
        <v>2</v>
      </c>
      <c r="DZ35" s="90">
        <f>COUNTIFS('Time Calc'!$J$8:$J$294,'Daily MP &amp; Time Status'!$B35,'Time Calc'!$G$8:$G$294,DZ$9,'Time Calc'!EK$8:EK$294,"&gt;0")</f>
        <v>0</v>
      </c>
      <c r="EA35" s="90">
        <f t="shared" si="180"/>
        <v>2</v>
      </c>
      <c r="EB35" s="89">
        <f>COUNTIFS('Time Calc'!$J$8:$J$294,'Daily MP &amp; Time Status'!$B35,'Time Calc'!EO$8:EO$294,"&gt;0")</f>
        <v>2</v>
      </c>
      <c r="EC35" s="89">
        <f>COUNTIFS('Time Calc'!$J$8:$J$294,'Daily MP &amp; Time Status'!$B35,'Time Calc'!EP$8:EP$294,"&gt;0")</f>
        <v>2</v>
      </c>
      <c r="ED35" s="89">
        <f t="shared" si="181"/>
        <v>4</v>
      </c>
      <c r="EE35" s="89"/>
      <c r="EF35" s="90">
        <f>COUNTIFS('Time Calc'!$J$8:$J$294,'Daily MP &amp; Time Status'!$B35,'Time Calc'!ER$8:ER$294,"&gt;0")-EG35</f>
        <v>0</v>
      </c>
      <c r="EG35" s="90">
        <f>COUNTIFS('Time Calc'!$J$8:$J$294,'Daily MP &amp; Time Status'!$B35,'Time Calc'!$G$8:$G$294,EG$9,'Time Calc'!ER$8:ER$294,"&gt;0")</f>
        <v>0</v>
      </c>
      <c r="EH35" s="90">
        <f t="shared" si="182"/>
        <v>0</v>
      </c>
      <c r="EI35" s="89">
        <f>COUNTIFS('Time Calc'!$J$8:$J$294,'Daily MP &amp; Time Status'!$B35,'Time Calc'!EV$8:EV$294,"&gt;0")</f>
        <v>0</v>
      </c>
      <c r="EJ35" s="89">
        <f>COUNTIFS('Time Calc'!$J$8:$J$294,'Daily MP &amp; Time Status'!$B35,'Time Calc'!EW$8:EW$294,"&gt;0")</f>
        <v>0</v>
      </c>
      <c r="EK35" s="89">
        <f t="shared" si="183"/>
        <v>0</v>
      </c>
      <c r="EL35" s="89"/>
      <c r="EM35" s="90">
        <f>COUNTIFS('Time Calc'!$J$8:$J$294,'Daily MP &amp; Time Status'!$B35,'Time Calc'!EY$8:EY$294,"&gt;0")-EN35</f>
        <v>2</v>
      </c>
      <c r="EN35" s="90">
        <f>COUNTIFS('Time Calc'!$J$8:$J$294,'Daily MP &amp; Time Status'!$B35,'Time Calc'!$G$8:$G$294,EN$9,'Time Calc'!EY$8:EY$294,"&gt;0")</f>
        <v>0</v>
      </c>
      <c r="EO35" s="90">
        <f t="shared" si="184"/>
        <v>2</v>
      </c>
      <c r="EP35" s="89">
        <f>COUNTIFS('Time Calc'!$J$8:$J$294,'Daily MP &amp; Time Status'!$B35,'Time Calc'!FC$8:FC$294,"&gt;0")</f>
        <v>2</v>
      </c>
      <c r="EQ35" s="89">
        <f>COUNTIFS('Time Calc'!$J$8:$J$294,'Daily MP &amp; Time Status'!$B35,'Time Calc'!FD$8:FD$294,"&gt;0")</f>
        <v>1</v>
      </c>
      <c r="ER35" s="89">
        <f t="shared" si="185"/>
        <v>3</v>
      </c>
      <c r="ES35" s="89"/>
      <c r="ET35" s="90">
        <f>COUNTIFS('Time Calc'!$J$8:$J$294,'Daily MP &amp; Time Status'!$B35,'Time Calc'!FF$8:FF$294,"&gt;0")-EU35</f>
        <v>2</v>
      </c>
      <c r="EU35" s="90">
        <f>COUNTIFS('Time Calc'!$J$8:$J$294,'Daily MP &amp; Time Status'!$B35,'Time Calc'!$G$8:$G$294,EU$9,'Time Calc'!FF$8:FF$294,"&gt;0")</f>
        <v>0</v>
      </c>
      <c r="EV35" s="90">
        <f t="shared" si="186"/>
        <v>2</v>
      </c>
      <c r="EW35" s="89">
        <f>COUNTIFS('Time Calc'!$J$8:$J$294,'Daily MP &amp; Time Status'!$B35,'Time Calc'!FJ$8:FJ$294,"&gt;0")</f>
        <v>0</v>
      </c>
      <c r="EX35" s="89">
        <f>COUNTIFS('Time Calc'!$J$8:$J$294,'Daily MP &amp; Time Status'!$B35,'Time Calc'!FK$8:FK$294,"&gt;0")</f>
        <v>0</v>
      </c>
      <c r="EY35" s="89">
        <f t="shared" si="187"/>
        <v>0</v>
      </c>
      <c r="EZ35" s="89"/>
      <c r="FA35" s="90">
        <f>COUNTIFS('Time Calc'!$J$8:$J$294,'Daily MP &amp; Time Status'!$B35,'Time Calc'!FM$8:FM$294,"&gt;0")-FB35</f>
        <v>0</v>
      </c>
      <c r="FB35" s="90">
        <f>COUNTIFS('Time Calc'!$J$8:$J$294,'Daily MP &amp; Time Status'!$B35,'Time Calc'!$G$8:$G$294,FB$9,'Time Calc'!FM$8:FM$294,"&gt;0")</f>
        <v>0</v>
      </c>
      <c r="FC35" s="90">
        <f t="shared" si="188"/>
        <v>0</v>
      </c>
      <c r="FD35" s="89">
        <f>COUNTIFS('Time Calc'!$J$8:$J$294,'Daily MP &amp; Time Status'!$B35,'Time Calc'!FQ$8:FQ$294,"&gt;0")</f>
        <v>0</v>
      </c>
      <c r="FE35" s="89">
        <f>COUNTIFS('Time Calc'!$J$8:$J$294,'Daily MP &amp; Time Status'!$B35,'Time Calc'!FR$8:FR$294,"&gt;0")</f>
        <v>0</v>
      </c>
      <c r="FF35" s="89">
        <f t="shared" si="189"/>
        <v>0</v>
      </c>
      <c r="FG35" s="89"/>
      <c r="FH35" s="90">
        <f>COUNTIFS('Time Calc'!$J$8:$J$294,'Daily MP &amp; Time Status'!$B35,'Time Calc'!FT$8:FT$294,"&gt;0")-FI35</f>
        <v>0</v>
      </c>
      <c r="FI35" s="90">
        <f>COUNTIFS('Time Calc'!$J$8:$J$294,'Daily MP &amp; Time Status'!$B35,'Time Calc'!$G$8:$G$294,FI$9,'Time Calc'!FT$8:FT$294,"&gt;0")</f>
        <v>0</v>
      </c>
      <c r="FJ35" s="90">
        <f t="shared" si="190"/>
        <v>0</v>
      </c>
      <c r="FK35" s="89">
        <f>COUNTIFS('Time Calc'!$J$8:$J$294,'Daily MP &amp; Time Status'!$B35,'Time Calc'!FX$8:FX$294,"&gt;0")</f>
        <v>0</v>
      </c>
      <c r="FL35" s="89">
        <f>COUNTIFS('Time Calc'!$J$8:$J$294,'Daily MP &amp; Time Status'!$B35,'Time Calc'!FY$8:FY$294,"&gt;0")</f>
        <v>0</v>
      </c>
      <c r="FM35" s="89">
        <f t="shared" si="191"/>
        <v>0</v>
      </c>
      <c r="FN35" s="89"/>
      <c r="FO35" s="90">
        <f>COUNTIFS('Time Calc'!$J$8:$J$294,'Daily MP &amp; Time Status'!$B35,'Time Calc'!GA$8:GA$294,"&gt;0")-FP35</f>
        <v>0</v>
      </c>
      <c r="FP35" s="90">
        <f>COUNTIFS('Time Calc'!$J$8:$J$294,'Daily MP &amp; Time Status'!$B35,'Time Calc'!$G$8:$G$294,FP$9,'Time Calc'!GA$8:GA$294,"&gt;0")</f>
        <v>0</v>
      </c>
      <c r="FQ35" s="90">
        <f t="shared" si="192"/>
        <v>0</v>
      </c>
      <c r="FR35" s="89">
        <f>COUNTIFS('Time Calc'!$J$8:$J$294,'Daily MP &amp; Time Status'!$B35,'Time Calc'!GE$8:GE$294,"&gt;0")</f>
        <v>0</v>
      </c>
      <c r="FS35" s="89">
        <f>COUNTIFS('Time Calc'!$J$8:$J$294,'Daily MP &amp; Time Status'!$B35,'Time Calc'!GF$8:GF$294,"&gt;0")</f>
        <v>0</v>
      </c>
      <c r="FT35" s="89">
        <f t="shared" si="193"/>
        <v>0</v>
      </c>
      <c r="FU35" s="89"/>
      <c r="FV35" s="90">
        <f>COUNTIFS('Time Calc'!$J$8:$J$294,'Daily MP &amp; Time Status'!$B35,'Time Calc'!GH$8:GH$294,"&gt;0")-FW35</f>
        <v>0</v>
      </c>
      <c r="FW35" s="90">
        <f>COUNTIFS('Time Calc'!$J$8:$J$294,'Daily MP &amp; Time Status'!$B35,'Time Calc'!$G$8:$G$294,FW$9,'Time Calc'!GH$8:GH$294,"&gt;0")</f>
        <v>0</v>
      </c>
      <c r="FX35" s="90">
        <f t="shared" si="194"/>
        <v>0</v>
      </c>
      <c r="FY35" s="89">
        <f>COUNTIFS('Time Calc'!$J$8:$J$294,'Daily MP &amp; Time Status'!$B35,'Time Calc'!GL$8:GL$294,"&gt;0")</f>
        <v>0</v>
      </c>
      <c r="FZ35" s="89">
        <f>COUNTIFS('Time Calc'!$J$8:$J$294,'Daily MP &amp; Time Status'!$B35,'Time Calc'!GM$8:GM$294,"&gt;0")</f>
        <v>0</v>
      </c>
      <c r="GA35" s="89">
        <f t="shared" si="195"/>
        <v>0</v>
      </c>
      <c r="GB35" s="89"/>
      <c r="GC35" s="90">
        <f>COUNTIFS('Time Calc'!$J$8:$J$294,'Daily MP &amp; Time Status'!$B35,'Time Calc'!GO$8:GO$294,"&gt;0")-GD35</f>
        <v>0</v>
      </c>
      <c r="GD35" s="90">
        <f>COUNTIFS('Time Calc'!$J$8:$J$294,'Daily MP &amp; Time Status'!$B35,'Time Calc'!$G$8:$G$294,GD$9,'Time Calc'!GO$8:GO$294,"&gt;0")</f>
        <v>0</v>
      </c>
      <c r="GE35" s="90">
        <f t="shared" si="196"/>
        <v>0</v>
      </c>
      <c r="GF35" s="89">
        <f>COUNTIFS('Time Calc'!$J$8:$J$294,'Daily MP &amp; Time Status'!$B35,'Time Calc'!GS$8:GS$294,"&gt;0")</f>
        <v>0</v>
      </c>
      <c r="GG35" s="89">
        <f>COUNTIFS('Time Calc'!$J$8:$J$294,'Daily MP &amp; Time Status'!$B35,'Time Calc'!GT$8:GT$294,"&gt;0")</f>
        <v>0</v>
      </c>
      <c r="GH35" s="89">
        <f t="shared" si="197"/>
        <v>0</v>
      </c>
      <c r="GI35" s="89"/>
      <c r="GJ35" s="90">
        <f>COUNTIFS('Time Calc'!$J$8:$J$294,'Daily MP &amp; Time Status'!$B35,'Time Calc'!GV$8:GV$294,"&gt;0")-GK35</f>
        <v>0</v>
      </c>
      <c r="GK35" s="90">
        <f>COUNTIFS('Time Calc'!$J$8:$J$294,'Daily MP &amp; Time Status'!$B35,'Time Calc'!$G$8:$G$294,GK$9,'Time Calc'!GV$8:GV$294,"&gt;0")</f>
        <v>0</v>
      </c>
      <c r="GL35" s="90">
        <f t="shared" si="198"/>
        <v>0</v>
      </c>
      <c r="GM35" s="89">
        <f>COUNTIFS('Time Calc'!$J$8:$J$294,'Daily MP &amp; Time Status'!$B35,'Time Calc'!GZ$8:GZ$294,"&gt;0")</f>
        <v>0</v>
      </c>
      <c r="GN35" s="89">
        <f>COUNTIFS('Time Calc'!$J$8:$J$294,'Daily MP &amp; Time Status'!$B35,'Time Calc'!HA$8:HA$294,"&gt;0")</f>
        <v>0</v>
      </c>
      <c r="GO35" s="89">
        <f t="shared" si="199"/>
        <v>0</v>
      </c>
      <c r="GP35" s="89"/>
      <c r="GQ35" s="90">
        <f>COUNTIFS('Time Calc'!$J$8:$J$294,'Daily MP &amp; Time Status'!$B35,'Time Calc'!HC$8:HC$294,"&gt;0")-GR35</f>
        <v>0</v>
      </c>
      <c r="GR35" s="90">
        <f>COUNTIFS('Time Calc'!$J$8:$J$294,'Daily MP &amp; Time Status'!$B35,'Time Calc'!$G$8:$G$294,GR$9,'Time Calc'!HC$8:HC$294,"&gt;0")</f>
        <v>0</v>
      </c>
      <c r="GS35" s="90">
        <f t="shared" si="200"/>
        <v>0</v>
      </c>
      <c r="GT35" s="89">
        <f>COUNTIFS('Time Calc'!$J$8:$J$294,'Daily MP &amp; Time Status'!$B35,'Time Calc'!HG$8:HG$294,"&gt;0")</f>
        <v>0</v>
      </c>
      <c r="GU35" s="89">
        <f>COUNTIFS('Time Calc'!$J$8:$J$294,'Daily MP &amp; Time Status'!$B35,'Time Calc'!HH$8:HH$294,"&gt;0")</f>
        <v>0</v>
      </c>
      <c r="GV35" s="89">
        <f t="shared" si="201"/>
        <v>0</v>
      </c>
      <c r="GW35" s="89"/>
      <c r="GX35" s="90">
        <f>COUNTIFS('Time Calc'!$J$8:$J$294,'Daily MP &amp; Time Status'!$B35,'Time Calc'!HJ$8:HJ$294,"&gt;0")-GY35</f>
        <v>0</v>
      </c>
      <c r="GY35" s="90">
        <f>COUNTIFS('Time Calc'!$J$8:$J$294,'Daily MP &amp; Time Status'!$B35,'Time Calc'!$G$8:$G$294,GY$9,'Time Calc'!HJ$8:HJ$294,"&gt;0")</f>
        <v>0</v>
      </c>
      <c r="GZ35" s="90">
        <f t="shared" si="202"/>
        <v>0</v>
      </c>
      <c r="HA35" s="89">
        <f>COUNTIFS('Time Calc'!$J$8:$J$294,'Daily MP &amp; Time Status'!$B35,'Time Calc'!HN$8:HN$294,"&gt;0")</f>
        <v>0</v>
      </c>
      <c r="HB35" s="89">
        <f>COUNTIFS('Time Calc'!$J$8:$J$294,'Daily MP &amp; Time Status'!$B35,'Time Calc'!HO$8:HO$294,"&gt;0")</f>
        <v>0</v>
      </c>
      <c r="HC35" s="89">
        <f t="shared" si="203"/>
        <v>0</v>
      </c>
      <c r="HD35" s="89"/>
      <c r="HE35" s="90">
        <f>COUNTIFS('Time Calc'!$J$8:$J$294,'Daily MP &amp; Time Status'!$B35,'Time Calc'!HQ$8:HQ$294,"&gt;0")-HF35</f>
        <v>0</v>
      </c>
      <c r="HF35" s="90">
        <f>COUNTIFS('Time Calc'!$J$8:$J$294,'Daily MP &amp; Time Status'!$B35,'Time Calc'!$G$8:$G$294,HF$9,'Time Calc'!HQ$8:HQ$294,"&gt;0")</f>
        <v>0</v>
      </c>
      <c r="HG35" s="90">
        <f t="shared" si="204"/>
        <v>0</v>
      </c>
      <c r="HH35" s="89">
        <f>COUNTIFS('Time Calc'!$J$8:$J$294,'Daily MP &amp; Time Status'!$B35,'Time Calc'!HU$8:HU$294,"&gt;0")</f>
        <v>0</v>
      </c>
      <c r="HI35" s="89">
        <f>COUNTIFS('Time Calc'!$J$8:$J$294,'Daily MP &amp; Time Status'!$B35,'Time Calc'!HV$8:HV$294,"&gt;0")</f>
        <v>0</v>
      </c>
      <c r="HJ35" s="89">
        <f t="shared" si="205"/>
        <v>0</v>
      </c>
      <c r="HK35" s="89"/>
      <c r="HL35" s="90">
        <f>COUNTIFS('Time Calc'!$J$8:$J$294,'Daily MP &amp; Time Status'!$B35,'Time Calc'!HX$8:HX$294,"&gt;0")-HM35</f>
        <v>0</v>
      </c>
      <c r="HM35" s="90">
        <f>COUNTIFS('Time Calc'!$J$8:$J$294,'Daily MP &amp; Time Status'!$B35,'Time Calc'!$G$8:$G$294,HM$9,'Time Calc'!HX$8:HX$294,"&gt;0")</f>
        <v>0</v>
      </c>
      <c r="HN35" s="90">
        <f t="shared" si="206"/>
        <v>0</v>
      </c>
      <c r="HO35" s="89">
        <f>COUNTIFS('Time Calc'!$J$8:$J$294,'Daily MP &amp; Time Status'!$B35,'Time Calc'!IB$8:IB$294,"&gt;0")</f>
        <v>0</v>
      </c>
      <c r="HP35" s="89">
        <f>COUNTIFS('Time Calc'!$J$8:$J$294,'Daily MP &amp; Time Status'!$B35,'Time Calc'!IC$8:IC$294,"&gt;0")</f>
        <v>0</v>
      </c>
      <c r="HQ35" s="89">
        <f t="shared" si="207"/>
        <v>0</v>
      </c>
      <c r="HR35" s="89"/>
      <c r="HS35" s="90">
        <f>COUNTIFS('Time Calc'!$J$8:$J$294,'Daily MP &amp; Time Status'!$B35,'Time Calc'!IE$8:IE$294,"&gt;0")-HT35</f>
        <v>0</v>
      </c>
      <c r="HT35" s="90">
        <f>COUNTIFS('Time Calc'!$J$8:$J$294,'Daily MP &amp; Time Status'!$B35,'Time Calc'!$G$8:$G$294,HT$9,'Time Calc'!IE$8:IE$294,"&gt;0")</f>
        <v>0</v>
      </c>
      <c r="HU35" s="90">
        <f t="shared" si="208"/>
        <v>0</v>
      </c>
      <c r="HV35" s="89">
        <f>COUNTIFS('Time Calc'!$J$8:$J$294,'Daily MP &amp; Time Status'!$B35,'Time Calc'!II$8:II$294,"&gt;0")</f>
        <v>0</v>
      </c>
      <c r="HW35" s="89">
        <f>COUNTIFS('Time Calc'!$J$8:$J$294,'Daily MP &amp; Time Status'!$B35,'Time Calc'!IJ$8:IJ$294,"&gt;0")</f>
        <v>0</v>
      </c>
      <c r="HX35" s="89">
        <f t="shared" si="209"/>
        <v>0</v>
      </c>
      <c r="HY35" s="89"/>
      <c r="HZ35" s="90">
        <f>COUNTIFS('Time Calc'!$J$8:$J$294,'Daily MP &amp; Time Status'!$B35,'Time Calc'!IL$8:IL$294,"&gt;0")-IA35</f>
        <v>0</v>
      </c>
      <c r="IA35" s="90">
        <f>COUNTIFS('Time Calc'!$J$8:$J$294,'Daily MP &amp; Time Status'!$B35,'Time Calc'!$G$8:$G$294,IA$9,'Time Calc'!IL$8:IL$294,"&gt;0")</f>
        <v>0</v>
      </c>
      <c r="IB35" s="90">
        <f t="shared" si="210"/>
        <v>0</v>
      </c>
      <c r="IC35" s="89">
        <f>COUNTIFS('Time Calc'!$J$8:$J$294,'Daily MP &amp; Time Status'!$B35,'Time Calc'!IP$8:IP$294,"&gt;0")</f>
        <v>0</v>
      </c>
      <c r="ID35" s="89">
        <f>COUNTIFS('Time Calc'!$J$8:$J$294,'Daily MP &amp; Time Status'!$B35,'Time Calc'!IQ$8:IQ$294,"&gt;0")</f>
        <v>0</v>
      </c>
      <c r="IE35" s="89">
        <f t="shared" si="211"/>
        <v>0</v>
      </c>
      <c r="IF35" s="89"/>
      <c r="IG35" s="90">
        <f>COUNTIFS('Time Calc'!$J$8:$J$294,'Daily MP &amp; Time Status'!$B35,'Time Calc'!IS$8:IS$294,"&gt;0")-IH35</f>
        <v>0</v>
      </c>
      <c r="IH35" s="90">
        <f>COUNTIFS('Time Calc'!$J$8:$J$294,'Daily MP &amp; Time Status'!$B35,'Time Calc'!$G$8:$G$294,IH$9,'Time Calc'!IS$8:IS$294,"&gt;0")</f>
        <v>0</v>
      </c>
      <c r="II35" s="90">
        <f t="shared" si="212"/>
        <v>0</v>
      </c>
      <c r="IJ35" s="89">
        <f>COUNTIFS('Time Calc'!$J$8:$J$294,'Daily MP &amp; Time Status'!$B35,'Time Calc'!IW$8:IW$294,"&gt;0")</f>
        <v>0</v>
      </c>
      <c r="IK35" s="89">
        <f>COUNTIFS('Time Calc'!$J$8:$J$294,'Daily MP &amp; Time Status'!$B35,'Time Calc'!IX$8:IX$294,"&gt;0")</f>
        <v>0</v>
      </c>
      <c r="IL35" s="89">
        <f t="shared" si="213"/>
        <v>0</v>
      </c>
      <c r="IM35" s="89"/>
      <c r="IN35" s="90">
        <f>COUNTIFS('Time Calc'!$J$8:$J$294,'Daily MP &amp; Time Status'!$B35,'Time Calc'!IZ$8:IZ$294,"&gt;0")-IO35</f>
        <v>0</v>
      </c>
      <c r="IO35" s="90">
        <f>COUNTIFS('Time Calc'!$J$8:$J$294,'Daily MP &amp; Time Status'!$B35,'Time Calc'!$G$8:$G$294,IO$9,'Time Calc'!IZ$8:IZ$294,"&gt;0")</f>
        <v>0</v>
      </c>
      <c r="IP35" s="90">
        <f t="shared" si="214"/>
        <v>0</v>
      </c>
      <c r="IQ35" s="89">
        <f>COUNTIFS('Time Calc'!$J$8:$J$294,'Daily MP &amp; Time Status'!$B35,'Time Calc'!JD$8:JD$294,"&gt;0")</f>
        <v>0</v>
      </c>
      <c r="IR35" s="89">
        <f>COUNTIFS('Time Calc'!$J$8:$J$294,'Daily MP &amp; Time Status'!$B35,'Time Calc'!JE$8:JE$294,"&gt;0")</f>
        <v>0</v>
      </c>
      <c r="IS35" s="89">
        <f t="shared" si="215"/>
        <v>0</v>
      </c>
      <c r="IT35" s="89"/>
    </row>
    <row r="36" spans="1:254" ht="18" customHeight="1">
      <c r="A36" s="79"/>
      <c r="B36" s="58" t="s">
        <v>228</v>
      </c>
      <c r="C36" s="90">
        <f>COUNTIFS('Time Calc'!$J$8:$J$294,'Daily MP &amp; Time Status'!$B36,'Time Calc'!O$8:O$294,"&gt;0")-D36</f>
        <v>1</v>
      </c>
      <c r="D36" s="90">
        <f>COUNTIFS('Time Calc'!$J$8:$J$294,'Daily MP &amp; Time Status'!$B36,'Time Calc'!$G$8:$G$294,D$9,'Time Calc'!O$8:O$294,"&gt;0")</f>
        <v>0</v>
      </c>
      <c r="E36" s="90">
        <f t="shared" si="144"/>
        <v>1</v>
      </c>
      <c r="F36" s="89">
        <f>COUNTIFS('Time Calc'!$J$8:$J$294,'Daily MP &amp; Time Status'!$B36,'Time Calc'!S$8:S$294,"&gt;0")</f>
        <v>1</v>
      </c>
      <c r="G36" s="89">
        <f>COUNTIFS('Time Calc'!$J$8:$J$294,'Daily MP &amp; Time Status'!$B36,'Time Calc'!T$8:T$294,"&gt;0")</f>
        <v>0</v>
      </c>
      <c r="H36" s="89">
        <f t="shared" si="145"/>
        <v>1</v>
      </c>
      <c r="I36" s="89"/>
      <c r="J36" s="90">
        <f>COUNTIFS('Time Calc'!$J$8:$J$294,'Daily MP &amp; Time Status'!$B36,'Time Calc'!V$8:V$294,"&gt;0")-K36</f>
        <v>1</v>
      </c>
      <c r="K36" s="90">
        <f>COUNTIFS('Time Calc'!$J$8:$J$294,'Daily MP &amp; Time Status'!$B36,'Time Calc'!$G$8:$G$294,K$9,'Time Calc'!V$8:V$294,"&gt;0")</f>
        <v>0</v>
      </c>
      <c r="L36" s="90">
        <f t="shared" si="146"/>
        <v>1</v>
      </c>
      <c r="M36" s="89">
        <f>COUNTIFS('Time Calc'!$J$8:$J$294,'Daily MP &amp; Time Status'!$B36,'Time Calc'!Z$8:Z$294,"&gt;0")</f>
        <v>1</v>
      </c>
      <c r="N36" s="89">
        <f>COUNTIFS('Time Calc'!$J$8:$J$294,'Daily MP &amp; Time Status'!$B36,'Time Calc'!AA$8:AA$294,"&gt;0")</f>
        <v>0</v>
      </c>
      <c r="O36" s="89">
        <f t="shared" si="147"/>
        <v>1</v>
      </c>
      <c r="P36" s="89"/>
      <c r="Q36" s="90">
        <f>COUNTIFS('Time Calc'!$J$8:$J$294,'Daily MP &amp; Time Status'!$B36,'Time Calc'!AC$8:AC$294,"&gt;0")-R36</f>
        <v>1</v>
      </c>
      <c r="R36" s="90">
        <f>COUNTIFS('Time Calc'!$J$8:$J$294,'Daily MP &amp; Time Status'!$B36,'Time Calc'!$G$8:$G$294,R$9,'Time Calc'!AC$8:AC$294,"&gt;0")</f>
        <v>0</v>
      </c>
      <c r="S36" s="90">
        <f t="shared" si="148"/>
        <v>1</v>
      </c>
      <c r="T36" s="89">
        <f>COUNTIFS('Time Calc'!$J$8:$J$294,'Daily MP &amp; Time Status'!$B36,'Time Calc'!AG$8:AG$294,"&gt;0")</f>
        <v>1</v>
      </c>
      <c r="U36" s="89">
        <f>COUNTIFS('Time Calc'!$J$8:$J$294,'Daily MP &amp; Time Status'!$B36,'Time Calc'!AH$8:AH$294,"&gt;0")</f>
        <v>0</v>
      </c>
      <c r="V36" s="89">
        <f t="shared" si="149"/>
        <v>1</v>
      </c>
      <c r="W36" s="89"/>
      <c r="X36" s="90">
        <f>COUNTIFS('Time Calc'!$J$8:$J$294,'Daily MP &amp; Time Status'!$B36,'Time Calc'!AJ$8:AJ$294,"&gt;0")-Y36</f>
        <v>1</v>
      </c>
      <c r="Y36" s="90">
        <f>COUNTIFS('Time Calc'!$J$8:$J$294,'Daily MP &amp; Time Status'!$B36,'Time Calc'!$G$8:$G$294,Y$9,'Time Calc'!AJ$8:AJ$294,"&gt;0")</f>
        <v>0</v>
      </c>
      <c r="Z36" s="90">
        <f t="shared" si="150"/>
        <v>1</v>
      </c>
      <c r="AA36" s="89">
        <f>COUNTIFS('Time Calc'!$J$8:$J$294,'Daily MP &amp; Time Status'!$B36,'Time Calc'!AN$8:AN$294,"&gt;0")</f>
        <v>1</v>
      </c>
      <c r="AB36" s="89">
        <f>COUNTIFS('Time Calc'!$J$8:$J$294,'Daily MP &amp; Time Status'!$B36,'Time Calc'!AO$8:AO$294,"&gt;0")</f>
        <v>0</v>
      </c>
      <c r="AC36" s="89">
        <f t="shared" si="151"/>
        <v>1</v>
      </c>
      <c r="AD36" s="89"/>
      <c r="AE36" s="90">
        <f>COUNTIFS('Time Calc'!$J$8:$J$294,'Daily MP &amp; Time Status'!$B36,'Time Calc'!AQ$8:AQ$294,"&gt;0")-AF36</f>
        <v>1</v>
      </c>
      <c r="AF36" s="90">
        <f>COUNTIFS('Time Calc'!$J$8:$J$294,'Daily MP &amp; Time Status'!$B36,'Time Calc'!$G$8:$G$294,AF$9,'Time Calc'!AQ$8:AQ$294,"&gt;0")</f>
        <v>0</v>
      </c>
      <c r="AG36" s="90">
        <f t="shared" si="152"/>
        <v>1</v>
      </c>
      <c r="AH36" s="89">
        <f>COUNTIFS('Time Calc'!$J$8:$J$294,'Daily MP &amp; Time Status'!$B36,'Time Calc'!AU$8:AU$294,"&gt;0")</f>
        <v>1</v>
      </c>
      <c r="AI36" s="89">
        <f>COUNTIFS('Time Calc'!$J$8:$J$294,'Daily MP &amp; Time Status'!$B36,'Time Calc'!AV$8:AV$294,"&gt;0")</f>
        <v>1</v>
      </c>
      <c r="AJ36" s="89">
        <f t="shared" si="153"/>
        <v>2</v>
      </c>
      <c r="AK36" s="89"/>
      <c r="AL36" s="90">
        <f>COUNTIFS('Time Calc'!$J$8:$J$294,'Daily MP &amp; Time Status'!$B36,'Time Calc'!AX$8:AX$294,"&gt;0")-AM36</f>
        <v>1</v>
      </c>
      <c r="AM36" s="90">
        <f>COUNTIFS('Time Calc'!$J$8:$J$294,'Daily MP &amp; Time Status'!$B36,'Time Calc'!$G$8:$G$294,AM$9,'Time Calc'!AX$8:AX$294,"&gt;0")</f>
        <v>0</v>
      </c>
      <c r="AN36" s="90">
        <f t="shared" si="154"/>
        <v>1</v>
      </c>
      <c r="AO36" s="89">
        <f>COUNTIFS('Time Calc'!$J$8:$J$294,'Daily MP &amp; Time Status'!$B36,'Time Calc'!BB$8:BB$294,"&gt;0")</f>
        <v>0</v>
      </c>
      <c r="AP36" s="89">
        <f>COUNTIFS('Time Calc'!$J$8:$J$294,'Daily MP &amp; Time Status'!$B36,'Time Calc'!BC$8:BC$294,"&gt;0")</f>
        <v>1</v>
      </c>
      <c r="AQ36" s="89">
        <f t="shared" si="155"/>
        <v>1</v>
      </c>
      <c r="AR36" s="89"/>
      <c r="AS36" s="90">
        <f>COUNTIFS('Time Calc'!$J$8:$J$294,'Daily MP &amp; Time Status'!$B36,'Time Calc'!BE$8:BE$294,"&gt;0")-AT36</f>
        <v>1</v>
      </c>
      <c r="AT36" s="90">
        <f>COUNTIFS('Time Calc'!$J$8:$J$294,'Daily MP &amp; Time Status'!$B36,'Time Calc'!$G$8:$G$294,AT$9,'Time Calc'!BE$8:BE$294,"&gt;0")</f>
        <v>0</v>
      </c>
      <c r="AU36" s="90">
        <f t="shared" si="156"/>
        <v>1</v>
      </c>
      <c r="AV36" s="89">
        <f>COUNTIFS('Time Calc'!$J$8:$J$294,'Daily MP &amp; Time Status'!$B36,'Time Calc'!BI$8:BI$294,"&gt;0")</f>
        <v>1</v>
      </c>
      <c r="AW36" s="89">
        <f>COUNTIFS('Time Calc'!$J$8:$J$294,'Daily MP &amp; Time Status'!$B36,'Time Calc'!BJ$8:BJ$294,"&gt;0")</f>
        <v>0</v>
      </c>
      <c r="AX36" s="89">
        <f t="shared" si="157"/>
        <v>1</v>
      </c>
      <c r="AY36" s="89"/>
      <c r="AZ36" s="90">
        <f>COUNTIFS('Time Calc'!$J$8:$J$294,'Daily MP &amp; Time Status'!$B36,'Time Calc'!BL$8:BL$294,"&gt;0")-BA36</f>
        <v>1</v>
      </c>
      <c r="BA36" s="90">
        <f>COUNTIFS('Time Calc'!$J$8:$J$294,'Daily MP &amp; Time Status'!$B36,'Time Calc'!$G$8:$G$294,BA$9,'Time Calc'!BL$8:BL$294,"&gt;0")</f>
        <v>0</v>
      </c>
      <c r="BB36" s="90">
        <f t="shared" si="158"/>
        <v>1</v>
      </c>
      <c r="BC36" s="89">
        <f>COUNTIFS('Time Calc'!$J$8:$J$294,'Daily MP &amp; Time Status'!$B36,'Time Calc'!BP$8:BP$294,"&gt;0")</f>
        <v>1</v>
      </c>
      <c r="BD36" s="89">
        <f>COUNTIFS('Time Calc'!$J$8:$J$294,'Daily MP &amp; Time Status'!$B36,'Time Calc'!BQ$8:BQ$294,"&gt;0")</f>
        <v>0</v>
      </c>
      <c r="BE36" s="89">
        <f t="shared" si="159"/>
        <v>1</v>
      </c>
      <c r="BF36" s="89"/>
      <c r="BG36" s="90">
        <f>COUNTIFS('Time Calc'!$J$8:$J$294,'Daily MP &amp; Time Status'!$B36,'Time Calc'!BS$8:BS$294,"&gt;0")-BH36</f>
        <v>1</v>
      </c>
      <c r="BH36" s="90">
        <f>COUNTIFS('Time Calc'!$J$8:$J$294,'Daily MP &amp; Time Status'!$B36,'Time Calc'!$G$8:$G$294,BH$9,'Time Calc'!BS$8:BS$294,"&gt;0")</f>
        <v>0</v>
      </c>
      <c r="BI36" s="90">
        <f t="shared" si="160"/>
        <v>1</v>
      </c>
      <c r="BJ36" s="89">
        <f>COUNTIFS('Time Calc'!$J$8:$J$294,'Daily MP &amp; Time Status'!$B36,'Time Calc'!BW$8:BW$294,"&gt;0")</f>
        <v>1</v>
      </c>
      <c r="BK36" s="89">
        <f>COUNTIFS('Time Calc'!$J$8:$J$294,'Daily MP &amp; Time Status'!$B36,'Time Calc'!BX$8:BX$294,"&gt;0")</f>
        <v>0</v>
      </c>
      <c r="BL36" s="89">
        <f t="shared" si="161"/>
        <v>1</v>
      </c>
      <c r="BM36" s="89"/>
      <c r="BN36" s="90">
        <f>COUNTIFS('Time Calc'!$J$8:$J$294,'Daily MP &amp; Time Status'!$B36,'Time Calc'!BZ$8:BZ$294,"&gt;0")-BO36</f>
        <v>1</v>
      </c>
      <c r="BO36" s="90">
        <f>COUNTIFS('Time Calc'!$J$8:$J$294,'Daily MP &amp; Time Status'!$B36,'Time Calc'!$G$8:$G$294,BO$9,'Time Calc'!BZ$8:BZ$294,"&gt;0")</f>
        <v>0</v>
      </c>
      <c r="BP36" s="90">
        <f t="shared" si="162"/>
        <v>1</v>
      </c>
      <c r="BQ36" s="89">
        <f>COUNTIFS('Time Calc'!$J$8:$J$294,'Daily MP &amp; Time Status'!$B36,'Time Calc'!CD$8:CD$294,"&gt;0")</f>
        <v>1</v>
      </c>
      <c r="BR36" s="89">
        <f>COUNTIFS('Time Calc'!$J$8:$J$294,'Daily MP &amp; Time Status'!$B36,'Time Calc'!CE$8:CE$294,"&gt;0")</f>
        <v>0</v>
      </c>
      <c r="BS36" s="89">
        <f t="shared" si="163"/>
        <v>1</v>
      </c>
      <c r="BT36" s="89"/>
      <c r="BU36" s="90">
        <f>COUNTIFS('Time Calc'!$J$8:$J$294,'Daily MP &amp; Time Status'!$B36,'Time Calc'!CG$8:CG$294,"&gt;0")-BV36</f>
        <v>1</v>
      </c>
      <c r="BV36" s="90">
        <f>COUNTIFS('Time Calc'!$J$8:$J$294,'Daily MP &amp; Time Status'!$B36,'Time Calc'!$G$8:$G$294,BV$9,'Time Calc'!CG$8:CG$294,"&gt;0")</f>
        <v>0</v>
      </c>
      <c r="BW36" s="90">
        <f t="shared" si="164"/>
        <v>1</v>
      </c>
      <c r="BX36" s="89">
        <f>COUNTIFS('Time Calc'!$J$8:$J$294,'Daily MP &amp; Time Status'!$B36,'Time Calc'!CK$8:CK$294,"&gt;0")</f>
        <v>1</v>
      </c>
      <c r="BY36" s="89">
        <f>COUNTIFS('Time Calc'!$J$8:$J$294,'Daily MP &amp; Time Status'!$B36,'Time Calc'!CL$8:CL$294,"&gt;0")</f>
        <v>0</v>
      </c>
      <c r="BZ36" s="89">
        <f t="shared" si="165"/>
        <v>1</v>
      </c>
      <c r="CA36" s="89"/>
      <c r="CB36" s="90">
        <f>COUNTIFS('Time Calc'!$J$8:$J$294,'Daily MP &amp; Time Status'!$B36,'Time Calc'!CN$8:CN$294,"&gt;0")-CC36</f>
        <v>1</v>
      </c>
      <c r="CC36" s="90">
        <f>COUNTIFS('Time Calc'!$J$8:$J$294,'Daily MP &amp; Time Status'!$B36,'Time Calc'!$G$8:$G$294,CC$9,'Time Calc'!CN$8:CN$294,"&gt;0")</f>
        <v>0</v>
      </c>
      <c r="CD36" s="90">
        <f t="shared" si="166"/>
        <v>1</v>
      </c>
      <c r="CE36" s="89">
        <f>COUNTIFS('Time Calc'!$J$8:$J$294,'Daily MP &amp; Time Status'!$B36,'Time Calc'!CR$8:CR$294,"&gt;0")</f>
        <v>1</v>
      </c>
      <c r="CF36" s="89">
        <f>COUNTIFS('Time Calc'!$J$8:$J$294,'Daily MP &amp; Time Status'!$B36,'Time Calc'!CS$8:CS$294,"&gt;0")</f>
        <v>1</v>
      </c>
      <c r="CG36" s="89">
        <f t="shared" si="167"/>
        <v>2</v>
      </c>
      <c r="CH36" s="89"/>
      <c r="CI36" s="90">
        <f>COUNTIFS('Time Calc'!$J$8:$J$294,'Daily MP &amp; Time Status'!$B36,'Time Calc'!CU$8:CU$294,"&gt;0")-CJ36</f>
        <v>1</v>
      </c>
      <c r="CJ36" s="90">
        <f>COUNTIFS('Time Calc'!$J$8:$J$294,'Daily MP &amp; Time Status'!$B36,'Time Calc'!$G$8:$G$294,CJ$9,'Time Calc'!CU$8:CU$294,"&gt;0")</f>
        <v>0</v>
      </c>
      <c r="CK36" s="90">
        <f t="shared" si="168"/>
        <v>1</v>
      </c>
      <c r="CL36" s="89">
        <f>COUNTIFS('Time Calc'!$J$8:$J$294,'Daily MP &amp; Time Status'!$B36,'Time Calc'!CY$8:CY$294,"&gt;0")</f>
        <v>0</v>
      </c>
      <c r="CM36" s="89">
        <f>COUNTIFS('Time Calc'!$J$8:$J$294,'Daily MP &amp; Time Status'!$B36,'Time Calc'!CZ$8:CZ$294,"&gt;0")</f>
        <v>1</v>
      </c>
      <c r="CN36" s="89">
        <f t="shared" si="169"/>
        <v>1</v>
      </c>
      <c r="CO36" s="89"/>
      <c r="CP36" s="90">
        <f>COUNTIFS('Time Calc'!$J$8:$J$294,'Daily MP &amp; Time Status'!$B36,'Time Calc'!DB$8:DB$294,"&gt;0")-CQ36</f>
        <v>1</v>
      </c>
      <c r="CQ36" s="90">
        <f>COUNTIFS('Time Calc'!$J$8:$J$294,'Daily MP &amp; Time Status'!$B36,'Time Calc'!$G$8:$G$294,CQ$9,'Time Calc'!DB$8:DB$294,"&gt;0")</f>
        <v>0</v>
      </c>
      <c r="CR36" s="90">
        <f t="shared" si="170"/>
        <v>1</v>
      </c>
      <c r="CS36" s="89">
        <f>COUNTIFS('Time Calc'!$J$8:$J$294,'Daily MP &amp; Time Status'!$B36,'Time Calc'!DF$8:DF$294,"&gt;0")</f>
        <v>1</v>
      </c>
      <c r="CT36" s="89">
        <f>COUNTIFS('Time Calc'!$J$8:$J$294,'Daily MP &amp; Time Status'!$B36,'Time Calc'!DG$8:DG$294,"&gt;0")</f>
        <v>0</v>
      </c>
      <c r="CU36" s="89">
        <f t="shared" si="171"/>
        <v>1</v>
      </c>
      <c r="CV36" s="89"/>
      <c r="CW36" s="90">
        <f>COUNTIFS('Time Calc'!$J$8:$J$294,'Daily MP &amp; Time Status'!$B36,'Time Calc'!DI$8:DI$294,"&gt;0")-CX36</f>
        <v>1</v>
      </c>
      <c r="CX36" s="90">
        <f>COUNTIFS('Time Calc'!$J$8:$J$294,'Daily MP &amp; Time Status'!$B36,'Time Calc'!$G$8:$G$294,CX$9,'Time Calc'!DI$8:DI$294,"&gt;0")</f>
        <v>0</v>
      </c>
      <c r="CY36" s="90">
        <f t="shared" si="172"/>
        <v>1</v>
      </c>
      <c r="CZ36" s="89">
        <f>COUNTIFS('Time Calc'!$J$8:$J$294,'Daily MP &amp; Time Status'!$B36,'Time Calc'!DM$8:DM$294,"&gt;0")</f>
        <v>1</v>
      </c>
      <c r="DA36" s="89">
        <f>COUNTIFS('Time Calc'!$J$8:$J$294,'Daily MP &amp; Time Status'!$B36,'Time Calc'!DN$8:DN$294,"&gt;0")</f>
        <v>0</v>
      </c>
      <c r="DB36" s="89">
        <f t="shared" si="173"/>
        <v>1</v>
      </c>
      <c r="DC36" s="89"/>
      <c r="DD36" s="90">
        <f>COUNTIFS('Time Calc'!$J$8:$J$294,'Daily MP &amp; Time Status'!$B36,'Time Calc'!DP$8:DP$294,"&gt;0")-DE36</f>
        <v>1</v>
      </c>
      <c r="DE36" s="90">
        <f>COUNTIFS('Time Calc'!$J$8:$J$294,'Daily MP &amp; Time Status'!$B36,'Time Calc'!$G$8:$G$294,DE$9,'Time Calc'!DP$8:DP$294,"&gt;0")</f>
        <v>0</v>
      </c>
      <c r="DF36" s="90">
        <f t="shared" si="174"/>
        <v>1</v>
      </c>
      <c r="DG36" s="89">
        <f>COUNTIFS('Time Calc'!$J$8:$J$294,'Daily MP &amp; Time Status'!$B36,'Time Calc'!DT$8:DT$294,"&gt;0")</f>
        <v>1</v>
      </c>
      <c r="DH36" s="89">
        <f>COUNTIFS('Time Calc'!$J$8:$J$294,'Daily MP &amp; Time Status'!$B36,'Time Calc'!DU$8:DU$294,"&gt;0")</f>
        <v>0</v>
      </c>
      <c r="DI36" s="89">
        <f t="shared" si="175"/>
        <v>1</v>
      </c>
      <c r="DJ36" s="89"/>
      <c r="DK36" s="90">
        <f>COUNTIFS('Time Calc'!$J$8:$J$294,'Daily MP &amp; Time Status'!$B36,'Time Calc'!DW$8:DW$294,"&gt;0")-DL36</f>
        <v>1</v>
      </c>
      <c r="DL36" s="90">
        <f>COUNTIFS('Time Calc'!$J$8:$J$294,'Daily MP &amp; Time Status'!$B36,'Time Calc'!$G$8:$G$294,DL$9,'Time Calc'!DW$8:DW$294,"&gt;0")</f>
        <v>0</v>
      </c>
      <c r="DM36" s="90">
        <f t="shared" si="176"/>
        <v>1</v>
      </c>
      <c r="DN36" s="89">
        <f>COUNTIFS('Time Calc'!$J$8:$J$294,'Daily MP &amp; Time Status'!$B36,'Time Calc'!EA$8:EA$294,"&gt;0")</f>
        <v>1</v>
      </c>
      <c r="DO36" s="89">
        <f>COUNTIFS('Time Calc'!$J$8:$J$294,'Daily MP &amp; Time Status'!$B36,'Time Calc'!EB$8:EB$294,"&gt;0")</f>
        <v>0</v>
      </c>
      <c r="DP36" s="89">
        <f t="shared" si="177"/>
        <v>1</v>
      </c>
      <c r="DQ36" s="89"/>
      <c r="DR36" s="90">
        <f>COUNTIFS('Time Calc'!$J$8:$J$294,'Daily MP &amp; Time Status'!$B36,'Time Calc'!ED$8:ED$294,"&gt;0")-DS36</f>
        <v>1</v>
      </c>
      <c r="DS36" s="90">
        <f>COUNTIFS('Time Calc'!$J$8:$J$294,'Daily MP &amp; Time Status'!$B36,'Time Calc'!$G$8:$G$294,DS$9,'Time Calc'!ED$8:ED$294,"&gt;0")</f>
        <v>0</v>
      </c>
      <c r="DT36" s="90">
        <f t="shared" si="178"/>
        <v>1</v>
      </c>
      <c r="DU36" s="89">
        <f>COUNTIFS('Time Calc'!$J$8:$J$294,'Daily MP &amp; Time Status'!$B36,'Time Calc'!EH$8:EH$294,"&gt;0")</f>
        <v>1</v>
      </c>
      <c r="DV36" s="89">
        <f>COUNTIFS('Time Calc'!$J$8:$J$294,'Daily MP &amp; Time Status'!$B36,'Time Calc'!EI$8:EI$294,"&gt;0")</f>
        <v>0</v>
      </c>
      <c r="DW36" s="89">
        <f t="shared" si="179"/>
        <v>1</v>
      </c>
      <c r="DX36" s="89"/>
      <c r="DY36" s="90">
        <f>COUNTIFS('Time Calc'!$J$8:$J$294,'Daily MP &amp; Time Status'!$B36,'Time Calc'!EK$8:EK$294,"&gt;0")-DZ36</f>
        <v>1</v>
      </c>
      <c r="DZ36" s="90">
        <f>COUNTIFS('Time Calc'!$J$8:$J$294,'Daily MP &amp; Time Status'!$B36,'Time Calc'!$G$8:$G$294,DZ$9,'Time Calc'!EK$8:EK$294,"&gt;0")</f>
        <v>0</v>
      </c>
      <c r="EA36" s="90">
        <f t="shared" si="180"/>
        <v>1</v>
      </c>
      <c r="EB36" s="89">
        <f>COUNTIFS('Time Calc'!$J$8:$J$294,'Daily MP &amp; Time Status'!$B36,'Time Calc'!EO$8:EO$294,"&gt;0")</f>
        <v>1</v>
      </c>
      <c r="EC36" s="89">
        <f>COUNTIFS('Time Calc'!$J$8:$J$294,'Daily MP &amp; Time Status'!$B36,'Time Calc'!EP$8:EP$294,"&gt;0")</f>
        <v>1</v>
      </c>
      <c r="ED36" s="89">
        <f t="shared" si="181"/>
        <v>2</v>
      </c>
      <c r="EE36" s="89"/>
      <c r="EF36" s="90">
        <f>COUNTIFS('Time Calc'!$J$8:$J$294,'Daily MP &amp; Time Status'!$B36,'Time Calc'!ER$8:ER$294,"&gt;0")-EG36</f>
        <v>0</v>
      </c>
      <c r="EG36" s="90">
        <f>COUNTIFS('Time Calc'!$J$8:$J$294,'Daily MP &amp; Time Status'!$B36,'Time Calc'!$G$8:$G$294,EG$9,'Time Calc'!ER$8:ER$294,"&gt;0")</f>
        <v>0</v>
      </c>
      <c r="EH36" s="90">
        <f t="shared" si="182"/>
        <v>0</v>
      </c>
      <c r="EI36" s="89">
        <f>COUNTIFS('Time Calc'!$J$8:$J$294,'Daily MP &amp; Time Status'!$B36,'Time Calc'!EV$8:EV$294,"&gt;0")</f>
        <v>0</v>
      </c>
      <c r="EJ36" s="89">
        <f>COUNTIFS('Time Calc'!$J$8:$J$294,'Daily MP &amp; Time Status'!$B36,'Time Calc'!EW$8:EW$294,"&gt;0")</f>
        <v>0</v>
      </c>
      <c r="EK36" s="89">
        <f t="shared" si="183"/>
        <v>0</v>
      </c>
      <c r="EL36" s="89"/>
      <c r="EM36" s="90">
        <f>COUNTIFS('Time Calc'!$J$8:$J$294,'Daily MP &amp; Time Status'!$B36,'Time Calc'!EY$8:EY$294,"&gt;0")-EN36</f>
        <v>1</v>
      </c>
      <c r="EN36" s="90">
        <f>COUNTIFS('Time Calc'!$J$8:$J$294,'Daily MP &amp; Time Status'!$B36,'Time Calc'!$G$8:$G$294,EN$9,'Time Calc'!EY$8:EY$294,"&gt;0")</f>
        <v>0</v>
      </c>
      <c r="EO36" s="90">
        <f t="shared" si="184"/>
        <v>1</v>
      </c>
      <c r="EP36" s="89">
        <f>COUNTIFS('Time Calc'!$J$8:$J$294,'Daily MP &amp; Time Status'!$B36,'Time Calc'!FC$8:FC$294,"&gt;0")</f>
        <v>1</v>
      </c>
      <c r="EQ36" s="89">
        <f>COUNTIFS('Time Calc'!$J$8:$J$294,'Daily MP &amp; Time Status'!$B36,'Time Calc'!FD$8:FD$294,"&gt;0")</f>
        <v>0</v>
      </c>
      <c r="ER36" s="89">
        <f t="shared" si="185"/>
        <v>1</v>
      </c>
      <c r="ES36" s="89"/>
      <c r="ET36" s="90">
        <f>COUNTIFS('Time Calc'!$J$8:$J$294,'Daily MP &amp; Time Status'!$B36,'Time Calc'!FF$8:FF$294,"&gt;0")-EU36</f>
        <v>1</v>
      </c>
      <c r="EU36" s="90">
        <f>COUNTIFS('Time Calc'!$J$8:$J$294,'Daily MP &amp; Time Status'!$B36,'Time Calc'!$G$8:$G$294,EU$9,'Time Calc'!FF$8:FF$294,"&gt;0")</f>
        <v>0</v>
      </c>
      <c r="EV36" s="90">
        <f t="shared" si="186"/>
        <v>1</v>
      </c>
      <c r="EW36" s="89">
        <f>COUNTIFS('Time Calc'!$J$8:$J$294,'Daily MP &amp; Time Status'!$B36,'Time Calc'!FJ$8:FJ$294,"&gt;0")</f>
        <v>0</v>
      </c>
      <c r="EX36" s="89">
        <f>COUNTIFS('Time Calc'!$J$8:$J$294,'Daily MP &amp; Time Status'!$B36,'Time Calc'!FK$8:FK$294,"&gt;0")</f>
        <v>0</v>
      </c>
      <c r="EY36" s="89">
        <f t="shared" si="187"/>
        <v>0</v>
      </c>
      <c r="EZ36" s="89"/>
      <c r="FA36" s="90">
        <f>COUNTIFS('Time Calc'!$J$8:$J$294,'Daily MP &amp; Time Status'!$B36,'Time Calc'!FM$8:FM$294,"&gt;0")-FB36</f>
        <v>0</v>
      </c>
      <c r="FB36" s="90">
        <f>COUNTIFS('Time Calc'!$J$8:$J$294,'Daily MP &amp; Time Status'!$B36,'Time Calc'!$G$8:$G$294,FB$9,'Time Calc'!FM$8:FM$294,"&gt;0")</f>
        <v>0</v>
      </c>
      <c r="FC36" s="90">
        <f t="shared" si="188"/>
        <v>0</v>
      </c>
      <c r="FD36" s="89">
        <f>COUNTIFS('Time Calc'!$J$8:$J$294,'Daily MP &amp; Time Status'!$B36,'Time Calc'!FQ$8:FQ$294,"&gt;0")</f>
        <v>0</v>
      </c>
      <c r="FE36" s="89">
        <f>COUNTIFS('Time Calc'!$J$8:$J$294,'Daily MP &amp; Time Status'!$B36,'Time Calc'!FR$8:FR$294,"&gt;0")</f>
        <v>0</v>
      </c>
      <c r="FF36" s="89">
        <f t="shared" si="189"/>
        <v>0</v>
      </c>
      <c r="FG36" s="89"/>
      <c r="FH36" s="90">
        <f>COUNTIFS('Time Calc'!$J$8:$J$294,'Daily MP &amp; Time Status'!$B36,'Time Calc'!FT$8:FT$294,"&gt;0")-FI36</f>
        <v>0</v>
      </c>
      <c r="FI36" s="90">
        <f>COUNTIFS('Time Calc'!$J$8:$J$294,'Daily MP &amp; Time Status'!$B36,'Time Calc'!$G$8:$G$294,FI$9,'Time Calc'!FT$8:FT$294,"&gt;0")</f>
        <v>0</v>
      </c>
      <c r="FJ36" s="90">
        <f t="shared" si="190"/>
        <v>0</v>
      </c>
      <c r="FK36" s="89">
        <f>COUNTIFS('Time Calc'!$J$8:$J$294,'Daily MP &amp; Time Status'!$B36,'Time Calc'!FX$8:FX$294,"&gt;0")</f>
        <v>0</v>
      </c>
      <c r="FL36" s="89">
        <f>COUNTIFS('Time Calc'!$J$8:$J$294,'Daily MP &amp; Time Status'!$B36,'Time Calc'!FY$8:FY$294,"&gt;0")</f>
        <v>0</v>
      </c>
      <c r="FM36" s="89">
        <f t="shared" si="191"/>
        <v>0</v>
      </c>
      <c r="FN36" s="89"/>
      <c r="FO36" s="90">
        <f>COUNTIFS('Time Calc'!$J$8:$J$294,'Daily MP &amp; Time Status'!$B36,'Time Calc'!GA$8:GA$294,"&gt;0")-FP36</f>
        <v>0</v>
      </c>
      <c r="FP36" s="90">
        <f>COUNTIFS('Time Calc'!$J$8:$J$294,'Daily MP &amp; Time Status'!$B36,'Time Calc'!$G$8:$G$294,FP$9,'Time Calc'!GA$8:GA$294,"&gt;0")</f>
        <v>0</v>
      </c>
      <c r="FQ36" s="90">
        <f t="shared" si="192"/>
        <v>0</v>
      </c>
      <c r="FR36" s="89">
        <f>COUNTIFS('Time Calc'!$J$8:$J$294,'Daily MP &amp; Time Status'!$B36,'Time Calc'!GE$8:GE$294,"&gt;0")</f>
        <v>0</v>
      </c>
      <c r="FS36" s="89">
        <f>COUNTIFS('Time Calc'!$J$8:$J$294,'Daily MP &amp; Time Status'!$B36,'Time Calc'!GF$8:GF$294,"&gt;0")</f>
        <v>0</v>
      </c>
      <c r="FT36" s="89">
        <f t="shared" si="193"/>
        <v>0</v>
      </c>
      <c r="FU36" s="89"/>
      <c r="FV36" s="90">
        <f>COUNTIFS('Time Calc'!$J$8:$J$294,'Daily MP &amp; Time Status'!$B36,'Time Calc'!GH$8:GH$294,"&gt;0")-FW36</f>
        <v>0</v>
      </c>
      <c r="FW36" s="90">
        <f>COUNTIFS('Time Calc'!$J$8:$J$294,'Daily MP &amp; Time Status'!$B36,'Time Calc'!$G$8:$G$294,FW$9,'Time Calc'!GH$8:GH$294,"&gt;0")</f>
        <v>0</v>
      </c>
      <c r="FX36" s="90">
        <f t="shared" si="194"/>
        <v>0</v>
      </c>
      <c r="FY36" s="89">
        <f>COUNTIFS('Time Calc'!$J$8:$J$294,'Daily MP &amp; Time Status'!$B36,'Time Calc'!GL$8:GL$294,"&gt;0")</f>
        <v>0</v>
      </c>
      <c r="FZ36" s="89">
        <f>COUNTIFS('Time Calc'!$J$8:$J$294,'Daily MP &amp; Time Status'!$B36,'Time Calc'!GM$8:GM$294,"&gt;0")</f>
        <v>0</v>
      </c>
      <c r="GA36" s="89">
        <f t="shared" si="195"/>
        <v>0</v>
      </c>
      <c r="GB36" s="89"/>
      <c r="GC36" s="90">
        <f>COUNTIFS('Time Calc'!$J$8:$J$294,'Daily MP &amp; Time Status'!$B36,'Time Calc'!GO$8:GO$294,"&gt;0")-GD36</f>
        <v>0</v>
      </c>
      <c r="GD36" s="90">
        <f>COUNTIFS('Time Calc'!$J$8:$J$294,'Daily MP &amp; Time Status'!$B36,'Time Calc'!$G$8:$G$294,GD$9,'Time Calc'!GO$8:GO$294,"&gt;0")</f>
        <v>0</v>
      </c>
      <c r="GE36" s="90">
        <f t="shared" si="196"/>
        <v>0</v>
      </c>
      <c r="GF36" s="89">
        <f>COUNTIFS('Time Calc'!$J$8:$J$294,'Daily MP &amp; Time Status'!$B36,'Time Calc'!GS$8:GS$294,"&gt;0")</f>
        <v>0</v>
      </c>
      <c r="GG36" s="89">
        <f>COUNTIFS('Time Calc'!$J$8:$J$294,'Daily MP &amp; Time Status'!$B36,'Time Calc'!GT$8:GT$294,"&gt;0")</f>
        <v>0</v>
      </c>
      <c r="GH36" s="89">
        <f t="shared" si="197"/>
        <v>0</v>
      </c>
      <c r="GI36" s="89"/>
      <c r="GJ36" s="90">
        <f>COUNTIFS('Time Calc'!$J$8:$J$294,'Daily MP &amp; Time Status'!$B36,'Time Calc'!GV$8:GV$294,"&gt;0")-GK36</f>
        <v>0</v>
      </c>
      <c r="GK36" s="90">
        <f>COUNTIFS('Time Calc'!$J$8:$J$294,'Daily MP &amp; Time Status'!$B36,'Time Calc'!$G$8:$G$294,GK$9,'Time Calc'!GV$8:GV$294,"&gt;0")</f>
        <v>0</v>
      </c>
      <c r="GL36" s="90">
        <f t="shared" si="198"/>
        <v>0</v>
      </c>
      <c r="GM36" s="89">
        <f>COUNTIFS('Time Calc'!$J$8:$J$294,'Daily MP &amp; Time Status'!$B36,'Time Calc'!GZ$8:GZ$294,"&gt;0")</f>
        <v>0</v>
      </c>
      <c r="GN36" s="89">
        <f>COUNTIFS('Time Calc'!$J$8:$J$294,'Daily MP &amp; Time Status'!$B36,'Time Calc'!HA$8:HA$294,"&gt;0")</f>
        <v>0</v>
      </c>
      <c r="GO36" s="89">
        <f t="shared" si="199"/>
        <v>0</v>
      </c>
      <c r="GP36" s="89"/>
      <c r="GQ36" s="90">
        <f>COUNTIFS('Time Calc'!$J$8:$J$294,'Daily MP &amp; Time Status'!$B36,'Time Calc'!HC$8:HC$294,"&gt;0")-GR36</f>
        <v>0</v>
      </c>
      <c r="GR36" s="90">
        <f>COUNTIFS('Time Calc'!$J$8:$J$294,'Daily MP &amp; Time Status'!$B36,'Time Calc'!$G$8:$G$294,GR$9,'Time Calc'!HC$8:HC$294,"&gt;0")</f>
        <v>0</v>
      </c>
      <c r="GS36" s="90">
        <f t="shared" si="200"/>
        <v>0</v>
      </c>
      <c r="GT36" s="89">
        <f>COUNTIFS('Time Calc'!$J$8:$J$294,'Daily MP &amp; Time Status'!$B36,'Time Calc'!HG$8:HG$294,"&gt;0")</f>
        <v>0</v>
      </c>
      <c r="GU36" s="89">
        <f>COUNTIFS('Time Calc'!$J$8:$J$294,'Daily MP &amp; Time Status'!$B36,'Time Calc'!HH$8:HH$294,"&gt;0")</f>
        <v>0</v>
      </c>
      <c r="GV36" s="89">
        <f t="shared" si="201"/>
        <v>0</v>
      </c>
      <c r="GW36" s="89"/>
      <c r="GX36" s="90">
        <f>COUNTIFS('Time Calc'!$J$8:$J$294,'Daily MP &amp; Time Status'!$B36,'Time Calc'!HJ$8:HJ$294,"&gt;0")-GY36</f>
        <v>0</v>
      </c>
      <c r="GY36" s="90">
        <f>COUNTIFS('Time Calc'!$J$8:$J$294,'Daily MP &amp; Time Status'!$B36,'Time Calc'!$G$8:$G$294,GY$9,'Time Calc'!HJ$8:HJ$294,"&gt;0")</f>
        <v>0</v>
      </c>
      <c r="GZ36" s="90">
        <f t="shared" si="202"/>
        <v>0</v>
      </c>
      <c r="HA36" s="89">
        <f>COUNTIFS('Time Calc'!$J$8:$J$294,'Daily MP &amp; Time Status'!$B36,'Time Calc'!HN$8:HN$294,"&gt;0")</f>
        <v>0</v>
      </c>
      <c r="HB36" s="89">
        <f>COUNTIFS('Time Calc'!$J$8:$J$294,'Daily MP &amp; Time Status'!$B36,'Time Calc'!HO$8:HO$294,"&gt;0")</f>
        <v>0</v>
      </c>
      <c r="HC36" s="89">
        <f t="shared" si="203"/>
        <v>0</v>
      </c>
      <c r="HD36" s="89"/>
      <c r="HE36" s="90">
        <f>COUNTIFS('Time Calc'!$J$8:$J$294,'Daily MP &amp; Time Status'!$B36,'Time Calc'!HQ$8:HQ$294,"&gt;0")-HF36</f>
        <v>0</v>
      </c>
      <c r="HF36" s="90">
        <f>COUNTIFS('Time Calc'!$J$8:$J$294,'Daily MP &amp; Time Status'!$B36,'Time Calc'!$G$8:$G$294,HF$9,'Time Calc'!HQ$8:HQ$294,"&gt;0")</f>
        <v>0</v>
      </c>
      <c r="HG36" s="90">
        <f t="shared" si="204"/>
        <v>0</v>
      </c>
      <c r="HH36" s="89">
        <f>COUNTIFS('Time Calc'!$J$8:$J$294,'Daily MP &amp; Time Status'!$B36,'Time Calc'!HU$8:HU$294,"&gt;0")</f>
        <v>0</v>
      </c>
      <c r="HI36" s="89">
        <f>COUNTIFS('Time Calc'!$J$8:$J$294,'Daily MP &amp; Time Status'!$B36,'Time Calc'!HV$8:HV$294,"&gt;0")</f>
        <v>0</v>
      </c>
      <c r="HJ36" s="89">
        <f t="shared" si="205"/>
        <v>0</v>
      </c>
      <c r="HK36" s="89"/>
      <c r="HL36" s="90">
        <f>COUNTIFS('Time Calc'!$J$8:$J$294,'Daily MP &amp; Time Status'!$B36,'Time Calc'!HX$8:HX$294,"&gt;0")-HM36</f>
        <v>0</v>
      </c>
      <c r="HM36" s="90">
        <f>COUNTIFS('Time Calc'!$J$8:$J$294,'Daily MP &amp; Time Status'!$B36,'Time Calc'!$G$8:$G$294,HM$9,'Time Calc'!HX$8:HX$294,"&gt;0")</f>
        <v>0</v>
      </c>
      <c r="HN36" s="90">
        <f t="shared" si="206"/>
        <v>0</v>
      </c>
      <c r="HO36" s="89">
        <f>COUNTIFS('Time Calc'!$J$8:$J$294,'Daily MP &amp; Time Status'!$B36,'Time Calc'!IB$8:IB$294,"&gt;0")</f>
        <v>0</v>
      </c>
      <c r="HP36" s="89">
        <f>COUNTIFS('Time Calc'!$J$8:$J$294,'Daily MP &amp; Time Status'!$B36,'Time Calc'!IC$8:IC$294,"&gt;0")</f>
        <v>0</v>
      </c>
      <c r="HQ36" s="89">
        <f t="shared" si="207"/>
        <v>0</v>
      </c>
      <c r="HR36" s="89"/>
      <c r="HS36" s="90">
        <f>COUNTIFS('Time Calc'!$J$8:$J$294,'Daily MP &amp; Time Status'!$B36,'Time Calc'!IE$8:IE$294,"&gt;0")-HT36</f>
        <v>0</v>
      </c>
      <c r="HT36" s="90">
        <f>COUNTIFS('Time Calc'!$J$8:$J$294,'Daily MP &amp; Time Status'!$B36,'Time Calc'!$G$8:$G$294,HT$9,'Time Calc'!IE$8:IE$294,"&gt;0")</f>
        <v>0</v>
      </c>
      <c r="HU36" s="90">
        <f t="shared" si="208"/>
        <v>0</v>
      </c>
      <c r="HV36" s="89">
        <f>COUNTIFS('Time Calc'!$J$8:$J$294,'Daily MP &amp; Time Status'!$B36,'Time Calc'!II$8:II$294,"&gt;0")</f>
        <v>0</v>
      </c>
      <c r="HW36" s="89">
        <f>COUNTIFS('Time Calc'!$J$8:$J$294,'Daily MP &amp; Time Status'!$B36,'Time Calc'!IJ$8:IJ$294,"&gt;0")</f>
        <v>0</v>
      </c>
      <c r="HX36" s="89">
        <f t="shared" si="209"/>
        <v>0</v>
      </c>
      <c r="HY36" s="89"/>
      <c r="HZ36" s="90">
        <f>COUNTIFS('Time Calc'!$J$8:$J$294,'Daily MP &amp; Time Status'!$B36,'Time Calc'!IL$8:IL$294,"&gt;0")-IA36</f>
        <v>0</v>
      </c>
      <c r="IA36" s="90">
        <f>COUNTIFS('Time Calc'!$J$8:$J$294,'Daily MP &amp; Time Status'!$B36,'Time Calc'!$G$8:$G$294,IA$9,'Time Calc'!IL$8:IL$294,"&gt;0")</f>
        <v>0</v>
      </c>
      <c r="IB36" s="90">
        <f t="shared" si="210"/>
        <v>0</v>
      </c>
      <c r="IC36" s="89">
        <f>COUNTIFS('Time Calc'!$J$8:$J$294,'Daily MP &amp; Time Status'!$B36,'Time Calc'!IP$8:IP$294,"&gt;0")</f>
        <v>0</v>
      </c>
      <c r="ID36" s="89">
        <f>COUNTIFS('Time Calc'!$J$8:$J$294,'Daily MP &amp; Time Status'!$B36,'Time Calc'!IQ$8:IQ$294,"&gt;0")</f>
        <v>0</v>
      </c>
      <c r="IE36" s="89">
        <f t="shared" si="211"/>
        <v>0</v>
      </c>
      <c r="IF36" s="89"/>
      <c r="IG36" s="90">
        <f>COUNTIFS('Time Calc'!$J$8:$J$294,'Daily MP &amp; Time Status'!$B36,'Time Calc'!IS$8:IS$294,"&gt;0")-IH36</f>
        <v>0</v>
      </c>
      <c r="IH36" s="90">
        <f>COUNTIFS('Time Calc'!$J$8:$J$294,'Daily MP &amp; Time Status'!$B36,'Time Calc'!$G$8:$G$294,IH$9,'Time Calc'!IS$8:IS$294,"&gt;0")</f>
        <v>0</v>
      </c>
      <c r="II36" s="90">
        <f t="shared" si="212"/>
        <v>0</v>
      </c>
      <c r="IJ36" s="89">
        <f>COUNTIFS('Time Calc'!$J$8:$J$294,'Daily MP &amp; Time Status'!$B36,'Time Calc'!IW$8:IW$294,"&gt;0")</f>
        <v>0</v>
      </c>
      <c r="IK36" s="89">
        <f>COUNTIFS('Time Calc'!$J$8:$J$294,'Daily MP &amp; Time Status'!$B36,'Time Calc'!IX$8:IX$294,"&gt;0")</f>
        <v>0</v>
      </c>
      <c r="IL36" s="89">
        <f t="shared" si="213"/>
        <v>0</v>
      </c>
      <c r="IM36" s="89"/>
      <c r="IN36" s="90">
        <f>COUNTIFS('Time Calc'!$J$8:$J$294,'Daily MP &amp; Time Status'!$B36,'Time Calc'!IZ$8:IZ$294,"&gt;0")-IO36</f>
        <v>0</v>
      </c>
      <c r="IO36" s="90">
        <f>COUNTIFS('Time Calc'!$J$8:$J$294,'Daily MP &amp; Time Status'!$B36,'Time Calc'!$G$8:$G$294,IO$9,'Time Calc'!IZ$8:IZ$294,"&gt;0")</f>
        <v>0</v>
      </c>
      <c r="IP36" s="90">
        <f t="shared" si="214"/>
        <v>0</v>
      </c>
      <c r="IQ36" s="89">
        <f>COUNTIFS('Time Calc'!$J$8:$J$294,'Daily MP &amp; Time Status'!$B36,'Time Calc'!JD$8:JD$294,"&gt;0")</f>
        <v>0</v>
      </c>
      <c r="IR36" s="89">
        <f>COUNTIFS('Time Calc'!$J$8:$J$294,'Daily MP &amp; Time Status'!$B36,'Time Calc'!JE$8:JE$294,"&gt;0")</f>
        <v>0</v>
      </c>
      <c r="IS36" s="89">
        <f t="shared" si="215"/>
        <v>0</v>
      </c>
      <c r="IT36" s="89"/>
    </row>
    <row r="37" spans="1:254" ht="18" customHeight="1">
      <c r="A37" s="79"/>
      <c r="B37" s="58" t="s">
        <v>20</v>
      </c>
      <c r="C37" s="90">
        <f>COUNTIFS('Time Calc'!$J$8:$J$294,'Daily MP &amp; Time Status'!$B37,'Time Calc'!O$8:O$294,"&gt;0")-D37</f>
        <v>1</v>
      </c>
      <c r="D37" s="90">
        <f>COUNTIFS('Time Calc'!$J$8:$J$294,'Daily MP &amp; Time Status'!$B37,'Time Calc'!$G$8:$G$294,D$9,'Time Calc'!O$8:O$294,"&gt;0")</f>
        <v>0</v>
      </c>
      <c r="E37" s="90">
        <f t="shared" si="144"/>
        <v>1</v>
      </c>
      <c r="F37" s="89">
        <f>COUNTIFS('Time Calc'!$J$8:$J$294,'Daily MP &amp; Time Status'!$B37,'Time Calc'!S$8:S$294,"&gt;0")</f>
        <v>1</v>
      </c>
      <c r="G37" s="89">
        <f>COUNTIFS('Time Calc'!$J$8:$J$294,'Daily MP &amp; Time Status'!$B37,'Time Calc'!T$8:T$294,"&gt;0")</f>
        <v>0</v>
      </c>
      <c r="H37" s="89">
        <f t="shared" si="145"/>
        <v>1</v>
      </c>
      <c r="I37" s="89"/>
      <c r="J37" s="90">
        <f>COUNTIFS('Time Calc'!$J$8:$J$294,'Daily MP &amp; Time Status'!$B37,'Time Calc'!V$8:V$294,"&gt;0")-K37</f>
        <v>1</v>
      </c>
      <c r="K37" s="90">
        <f>COUNTIFS('Time Calc'!$J$8:$J$294,'Daily MP &amp; Time Status'!$B37,'Time Calc'!$G$8:$G$294,K$9,'Time Calc'!V$8:V$294,"&gt;0")</f>
        <v>0</v>
      </c>
      <c r="L37" s="90">
        <f t="shared" si="146"/>
        <v>1</v>
      </c>
      <c r="M37" s="89">
        <f>COUNTIFS('Time Calc'!$J$8:$J$294,'Daily MP &amp; Time Status'!$B37,'Time Calc'!Z$8:Z$294,"&gt;0")</f>
        <v>1</v>
      </c>
      <c r="N37" s="89">
        <f>COUNTIFS('Time Calc'!$J$8:$J$294,'Daily MP &amp; Time Status'!$B37,'Time Calc'!AA$8:AA$294,"&gt;0")</f>
        <v>0</v>
      </c>
      <c r="O37" s="89">
        <f t="shared" si="147"/>
        <v>1</v>
      </c>
      <c r="P37" s="89"/>
      <c r="Q37" s="90">
        <f>COUNTIFS('Time Calc'!$J$8:$J$294,'Daily MP &amp; Time Status'!$B37,'Time Calc'!AC$8:AC$294,"&gt;0")-R37</f>
        <v>1</v>
      </c>
      <c r="R37" s="90">
        <f>COUNTIFS('Time Calc'!$J$8:$J$294,'Daily MP &amp; Time Status'!$B37,'Time Calc'!$G$8:$G$294,R$9,'Time Calc'!AC$8:AC$294,"&gt;0")</f>
        <v>0</v>
      </c>
      <c r="S37" s="90">
        <f t="shared" si="148"/>
        <v>1</v>
      </c>
      <c r="T37" s="89">
        <f>COUNTIFS('Time Calc'!$J$8:$J$294,'Daily MP &amp; Time Status'!$B37,'Time Calc'!AG$8:AG$294,"&gt;0")</f>
        <v>1</v>
      </c>
      <c r="U37" s="89">
        <f>COUNTIFS('Time Calc'!$J$8:$J$294,'Daily MP &amp; Time Status'!$B37,'Time Calc'!AH$8:AH$294,"&gt;0")</f>
        <v>0</v>
      </c>
      <c r="V37" s="89">
        <f t="shared" si="149"/>
        <v>1</v>
      </c>
      <c r="W37" s="89"/>
      <c r="X37" s="90">
        <f>COUNTIFS('Time Calc'!$J$8:$J$294,'Daily MP &amp; Time Status'!$B37,'Time Calc'!AJ$8:AJ$294,"&gt;0")-Y37</f>
        <v>1</v>
      </c>
      <c r="Y37" s="90">
        <f>COUNTIFS('Time Calc'!$J$8:$J$294,'Daily MP &amp; Time Status'!$B37,'Time Calc'!$G$8:$G$294,Y$9,'Time Calc'!AJ$8:AJ$294,"&gt;0")</f>
        <v>0</v>
      </c>
      <c r="Z37" s="90">
        <f t="shared" si="150"/>
        <v>1</v>
      </c>
      <c r="AA37" s="89">
        <f>COUNTIFS('Time Calc'!$J$8:$J$294,'Daily MP &amp; Time Status'!$B37,'Time Calc'!AN$8:AN$294,"&gt;0")</f>
        <v>1</v>
      </c>
      <c r="AB37" s="89">
        <f>COUNTIFS('Time Calc'!$J$8:$J$294,'Daily MP &amp; Time Status'!$B37,'Time Calc'!AO$8:AO$294,"&gt;0")</f>
        <v>0</v>
      </c>
      <c r="AC37" s="89">
        <f t="shared" si="151"/>
        <v>1</v>
      </c>
      <c r="AD37" s="89"/>
      <c r="AE37" s="90">
        <f>COUNTIFS('Time Calc'!$J$8:$J$294,'Daily MP &amp; Time Status'!$B37,'Time Calc'!AQ$8:AQ$294,"&gt;0")-AF37</f>
        <v>1</v>
      </c>
      <c r="AF37" s="90">
        <f>COUNTIFS('Time Calc'!$J$8:$J$294,'Daily MP &amp; Time Status'!$B37,'Time Calc'!$G$8:$G$294,AF$9,'Time Calc'!AQ$8:AQ$294,"&gt;0")</f>
        <v>0</v>
      </c>
      <c r="AG37" s="90">
        <f t="shared" si="152"/>
        <v>1</v>
      </c>
      <c r="AH37" s="89">
        <f>COUNTIFS('Time Calc'!$J$8:$J$294,'Daily MP &amp; Time Status'!$B37,'Time Calc'!AU$8:AU$294,"&gt;0")</f>
        <v>1</v>
      </c>
      <c r="AI37" s="89">
        <f>COUNTIFS('Time Calc'!$J$8:$J$294,'Daily MP &amp; Time Status'!$B37,'Time Calc'!AV$8:AV$294,"&gt;0")</f>
        <v>1</v>
      </c>
      <c r="AJ37" s="89">
        <f t="shared" si="153"/>
        <v>2</v>
      </c>
      <c r="AK37" s="89"/>
      <c r="AL37" s="90">
        <f>COUNTIFS('Time Calc'!$J$8:$J$294,'Daily MP &amp; Time Status'!$B37,'Time Calc'!AX$8:AX$294,"&gt;0")-AM37</f>
        <v>1</v>
      </c>
      <c r="AM37" s="90">
        <f>COUNTIFS('Time Calc'!$J$8:$J$294,'Daily MP &amp; Time Status'!$B37,'Time Calc'!$G$8:$G$294,AM$9,'Time Calc'!AX$8:AX$294,"&gt;0")</f>
        <v>0</v>
      </c>
      <c r="AN37" s="90">
        <f t="shared" si="154"/>
        <v>1</v>
      </c>
      <c r="AO37" s="89">
        <f>COUNTIFS('Time Calc'!$J$8:$J$294,'Daily MP &amp; Time Status'!$B37,'Time Calc'!BB$8:BB$294,"&gt;0")</f>
        <v>0</v>
      </c>
      <c r="AP37" s="89">
        <f>COUNTIFS('Time Calc'!$J$8:$J$294,'Daily MP &amp; Time Status'!$B37,'Time Calc'!BC$8:BC$294,"&gt;0")</f>
        <v>1</v>
      </c>
      <c r="AQ37" s="89">
        <f t="shared" si="155"/>
        <v>1</v>
      </c>
      <c r="AR37" s="89"/>
      <c r="AS37" s="90">
        <f>COUNTIFS('Time Calc'!$J$8:$J$294,'Daily MP &amp; Time Status'!$B37,'Time Calc'!BE$8:BE$294,"&gt;0")-AT37</f>
        <v>1</v>
      </c>
      <c r="AT37" s="90">
        <f>COUNTIFS('Time Calc'!$J$8:$J$294,'Daily MP &amp; Time Status'!$B37,'Time Calc'!$G$8:$G$294,AT$9,'Time Calc'!BE$8:BE$294,"&gt;0")</f>
        <v>0</v>
      </c>
      <c r="AU37" s="90">
        <f t="shared" si="156"/>
        <v>1</v>
      </c>
      <c r="AV37" s="89">
        <f>COUNTIFS('Time Calc'!$J$8:$J$294,'Daily MP &amp; Time Status'!$B37,'Time Calc'!BI$8:BI$294,"&gt;0")</f>
        <v>1</v>
      </c>
      <c r="AW37" s="89">
        <f>COUNTIFS('Time Calc'!$J$8:$J$294,'Daily MP &amp; Time Status'!$B37,'Time Calc'!BJ$8:BJ$294,"&gt;0")</f>
        <v>0</v>
      </c>
      <c r="AX37" s="89">
        <f t="shared" si="157"/>
        <v>1</v>
      </c>
      <c r="AY37" s="89"/>
      <c r="AZ37" s="90">
        <f>COUNTIFS('Time Calc'!$J$8:$J$294,'Daily MP &amp; Time Status'!$B37,'Time Calc'!BL$8:BL$294,"&gt;0")-BA37</f>
        <v>1</v>
      </c>
      <c r="BA37" s="90">
        <f>COUNTIFS('Time Calc'!$J$8:$J$294,'Daily MP &amp; Time Status'!$B37,'Time Calc'!$G$8:$G$294,BA$9,'Time Calc'!BL$8:BL$294,"&gt;0")</f>
        <v>0</v>
      </c>
      <c r="BB37" s="90">
        <f t="shared" si="158"/>
        <v>1</v>
      </c>
      <c r="BC37" s="89">
        <f>COUNTIFS('Time Calc'!$J$8:$J$294,'Daily MP &amp; Time Status'!$B37,'Time Calc'!BP$8:BP$294,"&gt;0")</f>
        <v>1</v>
      </c>
      <c r="BD37" s="89">
        <f>COUNTIFS('Time Calc'!$J$8:$J$294,'Daily MP &amp; Time Status'!$B37,'Time Calc'!BQ$8:BQ$294,"&gt;0")</f>
        <v>0</v>
      </c>
      <c r="BE37" s="89">
        <f t="shared" si="159"/>
        <v>1</v>
      </c>
      <c r="BF37" s="89"/>
      <c r="BG37" s="90">
        <f>COUNTIFS('Time Calc'!$J$8:$J$294,'Daily MP &amp; Time Status'!$B37,'Time Calc'!BS$8:BS$294,"&gt;0")-BH37</f>
        <v>1</v>
      </c>
      <c r="BH37" s="90">
        <f>COUNTIFS('Time Calc'!$J$8:$J$294,'Daily MP &amp; Time Status'!$B37,'Time Calc'!$G$8:$G$294,BH$9,'Time Calc'!BS$8:BS$294,"&gt;0")</f>
        <v>0</v>
      </c>
      <c r="BI37" s="90">
        <f t="shared" si="160"/>
        <v>1</v>
      </c>
      <c r="BJ37" s="89">
        <f>COUNTIFS('Time Calc'!$J$8:$J$294,'Daily MP &amp; Time Status'!$B37,'Time Calc'!BW$8:BW$294,"&gt;0")</f>
        <v>1</v>
      </c>
      <c r="BK37" s="89">
        <f>COUNTIFS('Time Calc'!$J$8:$J$294,'Daily MP &amp; Time Status'!$B37,'Time Calc'!BX$8:BX$294,"&gt;0")</f>
        <v>1</v>
      </c>
      <c r="BL37" s="89">
        <f t="shared" si="161"/>
        <v>2</v>
      </c>
      <c r="BM37" s="89"/>
      <c r="BN37" s="90">
        <f>COUNTIFS('Time Calc'!$J$8:$J$294,'Daily MP &amp; Time Status'!$B37,'Time Calc'!BZ$8:BZ$294,"&gt;0")-BO37</f>
        <v>1</v>
      </c>
      <c r="BO37" s="90">
        <f>COUNTIFS('Time Calc'!$J$8:$J$294,'Daily MP &amp; Time Status'!$B37,'Time Calc'!$G$8:$G$294,BO$9,'Time Calc'!BZ$8:BZ$294,"&gt;0")</f>
        <v>0</v>
      </c>
      <c r="BP37" s="90">
        <f t="shared" si="162"/>
        <v>1</v>
      </c>
      <c r="BQ37" s="89">
        <f>COUNTIFS('Time Calc'!$J$8:$J$294,'Daily MP &amp; Time Status'!$B37,'Time Calc'!CD$8:CD$294,"&gt;0")</f>
        <v>1</v>
      </c>
      <c r="BR37" s="89">
        <f>COUNTIFS('Time Calc'!$J$8:$J$294,'Daily MP &amp; Time Status'!$B37,'Time Calc'!CE$8:CE$294,"&gt;0")</f>
        <v>0</v>
      </c>
      <c r="BS37" s="89">
        <f t="shared" si="163"/>
        <v>1</v>
      </c>
      <c r="BT37" s="89"/>
      <c r="BU37" s="90">
        <f>COUNTIFS('Time Calc'!$J$8:$J$294,'Daily MP &amp; Time Status'!$B37,'Time Calc'!CG$8:CG$294,"&gt;0")-BV37</f>
        <v>1</v>
      </c>
      <c r="BV37" s="90">
        <f>COUNTIFS('Time Calc'!$J$8:$J$294,'Daily MP &amp; Time Status'!$B37,'Time Calc'!$G$8:$G$294,BV$9,'Time Calc'!CG$8:CG$294,"&gt;0")</f>
        <v>0</v>
      </c>
      <c r="BW37" s="90">
        <f t="shared" si="164"/>
        <v>1</v>
      </c>
      <c r="BX37" s="89">
        <f>COUNTIFS('Time Calc'!$J$8:$J$294,'Daily MP &amp; Time Status'!$B37,'Time Calc'!CK$8:CK$294,"&gt;0")</f>
        <v>1</v>
      </c>
      <c r="BY37" s="89">
        <f>COUNTIFS('Time Calc'!$J$8:$J$294,'Daily MP &amp; Time Status'!$B37,'Time Calc'!CL$8:CL$294,"&gt;0")</f>
        <v>1</v>
      </c>
      <c r="BZ37" s="89">
        <f t="shared" si="165"/>
        <v>2</v>
      </c>
      <c r="CA37" s="89"/>
      <c r="CB37" s="90">
        <f>COUNTIFS('Time Calc'!$J$8:$J$294,'Daily MP &amp; Time Status'!$B37,'Time Calc'!CN$8:CN$294,"&gt;0")-CC37</f>
        <v>1</v>
      </c>
      <c r="CC37" s="90">
        <f>COUNTIFS('Time Calc'!$J$8:$J$294,'Daily MP &amp; Time Status'!$B37,'Time Calc'!$G$8:$G$294,CC$9,'Time Calc'!CN$8:CN$294,"&gt;0")</f>
        <v>0</v>
      </c>
      <c r="CD37" s="90">
        <f t="shared" si="166"/>
        <v>1</v>
      </c>
      <c r="CE37" s="89">
        <f>COUNTIFS('Time Calc'!$J$8:$J$294,'Daily MP &amp; Time Status'!$B37,'Time Calc'!CR$8:CR$294,"&gt;0")</f>
        <v>1</v>
      </c>
      <c r="CF37" s="89">
        <f>COUNTIFS('Time Calc'!$J$8:$J$294,'Daily MP &amp; Time Status'!$B37,'Time Calc'!CS$8:CS$294,"&gt;0")</f>
        <v>1</v>
      </c>
      <c r="CG37" s="89">
        <f t="shared" si="167"/>
        <v>2</v>
      </c>
      <c r="CH37" s="89"/>
      <c r="CI37" s="90">
        <f>COUNTIFS('Time Calc'!$J$8:$J$294,'Daily MP &amp; Time Status'!$B37,'Time Calc'!CU$8:CU$294,"&gt;0")-CJ37</f>
        <v>1</v>
      </c>
      <c r="CJ37" s="90">
        <f>COUNTIFS('Time Calc'!$J$8:$J$294,'Daily MP &amp; Time Status'!$B37,'Time Calc'!$G$8:$G$294,CJ$9,'Time Calc'!CU$8:CU$294,"&gt;0")</f>
        <v>0</v>
      </c>
      <c r="CK37" s="90">
        <f t="shared" si="168"/>
        <v>1</v>
      </c>
      <c r="CL37" s="89">
        <f>COUNTIFS('Time Calc'!$J$8:$J$294,'Daily MP &amp; Time Status'!$B37,'Time Calc'!CY$8:CY$294,"&gt;0")</f>
        <v>0</v>
      </c>
      <c r="CM37" s="89">
        <f>COUNTIFS('Time Calc'!$J$8:$J$294,'Daily MP &amp; Time Status'!$B37,'Time Calc'!CZ$8:CZ$294,"&gt;0")</f>
        <v>1</v>
      </c>
      <c r="CN37" s="89">
        <f t="shared" si="169"/>
        <v>1</v>
      </c>
      <c r="CO37" s="89"/>
      <c r="CP37" s="90">
        <f>COUNTIFS('Time Calc'!$J$8:$J$294,'Daily MP &amp; Time Status'!$B37,'Time Calc'!DB$8:DB$294,"&gt;0")-CQ37</f>
        <v>1</v>
      </c>
      <c r="CQ37" s="90">
        <f>COUNTIFS('Time Calc'!$J$8:$J$294,'Daily MP &amp; Time Status'!$B37,'Time Calc'!$G$8:$G$294,CQ$9,'Time Calc'!DB$8:DB$294,"&gt;0")</f>
        <v>0</v>
      </c>
      <c r="CR37" s="90">
        <f t="shared" si="170"/>
        <v>1</v>
      </c>
      <c r="CS37" s="89">
        <f>COUNTIFS('Time Calc'!$J$8:$J$294,'Daily MP &amp; Time Status'!$B37,'Time Calc'!DF$8:DF$294,"&gt;0")</f>
        <v>1</v>
      </c>
      <c r="CT37" s="89">
        <f>COUNTIFS('Time Calc'!$J$8:$J$294,'Daily MP &amp; Time Status'!$B37,'Time Calc'!DG$8:DG$294,"&gt;0")</f>
        <v>1</v>
      </c>
      <c r="CU37" s="89">
        <f t="shared" si="171"/>
        <v>2</v>
      </c>
      <c r="CV37" s="89"/>
      <c r="CW37" s="90">
        <f>COUNTIFS('Time Calc'!$J$8:$J$294,'Daily MP &amp; Time Status'!$B37,'Time Calc'!DI$8:DI$294,"&gt;0")-CX37</f>
        <v>1</v>
      </c>
      <c r="CX37" s="90">
        <f>COUNTIFS('Time Calc'!$J$8:$J$294,'Daily MP &amp; Time Status'!$B37,'Time Calc'!$G$8:$G$294,CX$9,'Time Calc'!DI$8:DI$294,"&gt;0")</f>
        <v>0</v>
      </c>
      <c r="CY37" s="90">
        <f t="shared" si="172"/>
        <v>1</v>
      </c>
      <c r="CZ37" s="89">
        <f>COUNTIFS('Time Calc'!$J$8:$J$294,'Daily MP &amp; Time Status'!$B37,'Time Calc'!DM$8:DM$294,"&gt;0")</f>
        <v>1</v>
      </c>
      <c r="DA37" s="89">
        <f>COUNTIFS('Time Calc'!$J$8:$J$294,'Daily MP &amp; Time Status'!$B37,'Time Calc'!DN$8:DN$294,"&gt;0")</f>
        <v>0</v>
      </c>
      <c r="DB37" s="89">
        <f t="shared" si="173"/>
        <v>1</v>
      </c>
      <c r="DC37" s="89"/>
      <c r="DD37" s="90">
        <f>COUNTIFS('Time Calc'!$J$8:$J$294,'Daily MP &amp; Time Status'!$B37,'Time Calc'!DP$8:DP$294,"&gt;0")-DE37</f>
        <v>1</v>
      </c>
      <c r="DE37" s="90">
        <f>COUNTIFS('Time Calc'!$J$8:$J$294,'Daily MP &amp; Time Status'!$B37,'Time Calc'!$G$8:$G$294,DE$9,'Time Calc'!DP$8:DP$294,"&gt;0")</f>
        <v>0</v>
      </c>
      <c r="DF37" s="90">
        <f t="shared" si="174"/>
        <v>1</v>
      </c>
      <c r="DG37" s="89">
        <f>COUNTIFS('Time Calc'!$J$8:$J$294,'Daily MP &amp; Time Status'!$B37,'Time Calc'!DT$8:DT$294,"&gt;0")</f>
        <v>1</v>
      </c>
      <c r="DH37" s="89">
        <f>COUNTIFS('Time Calc'!$J$8:$J$294,'Daily MP &amp; Time Status'!$B37,'Time Calc'!DU$8:DU$294,"&gt;0")</f>
        <v>0</v>
      </c>
      <c r="DI37" s="89">
        <f t="shared" si="175"/>
        <v>1</v>
      </c>
      <c r="DJ37" s="89"/>
      <c r="DK37" s="90">
        <f>COUNTIFS('Time Calc'!$J$8:$J$294,'Daily MP &amp; Time Status'!$B37,'Time Calc'!DW$8:DW$294,"&gt;0")-DL37</f>
        <v>1</v>
      </c>
      <c r="DL37" s="90">
        <f>COUNTIFS('Time Calc'!$J$8:$J$294,'Daily MP &amp; Time Status'!$B37,'Time Calc'!$G$8:$G$294,DL$9,'Time Calc'!DW$8:DW$294,"&gt;0")</f>
        <v>0</v>
      </c>
      <c r="DM37" s="90">
        <f t="shared" si="176"/>
        <v>1</v>
      </c>
      <c r="DN37" s="89">
        <f>COUNTIFS('Time Calc'!$J$8:$J$294,'Daily MP &amp; Time Status'!$B37,'Time Calc'!EA$8:EA$294,"&gt;0")</f>
        <v>1</v>
      </c>
      <c r="DO37" s="89">
        <f>COUNTIFS('Time Calc'!$J$8:$J$294,'Daily MP &amp; Time Status'!$B37,'Time Calc'!EB$8:EB$294,"&gt;0")</f>
        <v>0</v>
      </c>
      <c r="DP37" s="89">
        <f t="shared" si="177"/>
        <v>1</v>
      </c>
      <c r="DQ37" s="89"/>
      <c r="DR37" s="90">
        <f>COUNTIFS('Time Calc'!$J$8:$J$294,'Daily MP &amp; Time Status'!$B37,'Time Calc'!ED$8:ED$294,"&gt;0")-DS37</f>
        <v>1</v>
      </c>
      <c r="DS37" s="90">
        <f>COUNTIFS('Time Calc'!$J$8:$J$294,'Daily MP &amp; Time Status'!$B37,'Time Calc'!$G$8:$G$294,DS$9,'Time Calc'!ED$8:ED$294,"&gt;0")</f>
        <v>0</v>
      </c>
      <c r="DT37" s="90">
        <f t="shared" si="178"/>
        <v>1</v>
      </c>
      <c r="DU37" s="89">
        <f>COUNTIFS('Time Calc'!$J$8:$J$294,'Daily MP &amp; Time Status'!$B37,'Time Calc'!EH$8:EH$294,"&gt;0")</f>
        <v>1</v>
      </c>
      <c r="DV37" s="89">
        <f>COUNTIFS('Time Calc'!$J$8:$J$294,'Daily MP &amp; Time Status'!$B37,'Time Calc'!EI$8:EI$294,"&gt;0")</f>
        <v>1</v>
      </c>
      <c r="DW37" s="89">
        <f t="shared" si="179"/>
        <v>2</v>
      </c>
      <c r="DX37" s="89"/>
      <c r="DY37" s="90">
        <f>COUNTIFS('Time Calc'!$J$8:$J$294,'Daily MP &amp; Time Status'!$B37,'Time Calc'!EK$8:EK$294,"&gt;0")-DZ37</f>
        <v>1</v>
      </c>
      <c r="DZ37" s="90">
        <f>COUNTIFS('Time Calc'!$J$8:$J$294,'Daily MP &amp; Time Status'!$B37,'Time Calc'!$G$8:$G$294,DZ$9,'Time Calc'!EK$8:EK$294,"&gt;0")</f>
        <v>0</v>
      </c>
      <c r="EA37" s="90">
        <f t="shared" si="180"/>
        <v>1</v>
      </c>
      <c r="EB37" s="89">
        <f>COUNTIFS('Time Calc'!$J$8:$J$294,'Daily MP &amp; Time Status'!$B37,'Time Calc'!EO$8:EO$294,"&gt;0")</f>
        <v>1</v>
      </c>
      <c r="EC37" s="89">
        <f>COUNTIFS('Time Calc'!$J$8:$J$294,'Daily MP &amp; Time Status'!$B37,'Time Calc'!EP$8:EP$294,"&gt;0")</f>
        <v>1</v>
      </c>
      <c r="ED37" s="89">
        <f t="shared" si="181"/>
        <v>2</v>
      </c>
      <c r="EE37" s="89"/>
      <c r="EF37" s="90">
        <f>COUNTIFS('Time Calc'!$J$8:$J$294,'Daily MP &amp; Time Status'!$B37,'Time Calc'!ER$8:ER$294,"&gt;0")-EG37</f>
        <v>1</v>
      </c>
      <c r="EG37" s="90">
        <f>COUNTIFS('Time Calc'!$J$8:$J$294,'Daily MP &amp; Time Status'!$B37,'Time Calc'!$G$8:$G$294,EG$9,'Time Calc'!ER$8:ER$294,"&gt;0")</f>
        <v>0</v>
      </c>
      <c r="EH37" s="90">
        <f t="shared" si="182"/>
        <v>1</v>
      </c>
      <c r="EI37" s="89">
        <f>COUNTIFS('Time Calc'!$J$8:$J$294,'Daily MP &amp; Time Status'!$B37,'Time Calc'!EV$8:EV$294,"&gt;0")</f>
        <v>0</v>
      </c>
      <c r="EJ37" s="89">
        <f>COUNTIFS('Time Calc'!$J$8:$J$294,'Daily MP &amp; Time Status'!$B37,'Time Calc'!EW$8:EW$294,"&gt;0")</f>
        <v>1</v>
      </c>
      <c r="EK37" s="89">
        <f t="shared" si="183"/>
        <v>1</v>
      </c>
      <c r="EL37" s="89"/>
      <c r="EM37" s="90">
        <f>COUNTIFS('Time Calc'!$J$8:$J$294,'Daily MP &amp; Time Status'!$B37,'Time Calc'!EY$8:EY$294,"&gt;0")-EN37</f>
        <v>1</v>
      </c>
      <c r="EN37" s="90">
        <f>COUNTIFS('Time Calc'!$J$8:$J$294,'Daily MP &amp; Time Status'!$B37,'Time Calc'!$G$8:$G$294,EN$9,'Time Calc'!EY$8:EY$294,"&gt;0")</f>
        <v>0</v>
      </c>
      <c r="EO37" s="90">
        <f t="shared" si="184"/>
        <v>1</v>
      </c>
      <c r="EP37" s="89">
        <f>COUNTIFS('Time Calc'!$J$8:$J$294,'Daily MP &amp; Time Status'!$B37,'Time Calc'!FC$8:FC$294,"&gt;0")</f>
        <v>1</v>
      </c>
      <c r="EQ37" s="89">
        <f>COUNTIFS('Time Calc'!$J$8:$J$294,'Daily MP &amp; Time Status'!$B37,'Time Calc'!FD$8:FD$294,"&gt;0")</f>
        <v>1</v>
      </c>
      <c r="ER37" s="89">
        <f t="shared" si="185"/>
        <v>2</v>
      </c>
      <c r="ES37" s="89"/>
      <c r="ET37" s="90">
        <f>COUNTIFS('Time Calc'!$J$8:$J$294,'Daily MP &amp; Time Status'!$B37,'Time Calc'!FF$8:FF$294,"&gt;0")-EU37</f>
        <v>1</v>
      </c>
      <c r="EU37" s="90">
        <f>COUNTIFS('Time Calc'!$J$8:$J$294,'Daily MP &amp; Time Status'!$B37,'Time Calc'!$G$8:$G$294,EU$9,'Time Calc'!FF$8:FF$294,"&gt;0")</f>
        <v>0</v>
      </c>
      <c r="EV37" s="90">
        <f t="shared" si="186"/>
        <v>1</v>
      </c>
      <c r="EW37" s="89">
        <f>COUNTIFS('Time Calc'!$J$8:$J$294,'Daily MP &amp; Time Status'!$B37,'Time Calc'!FJ$8:FJ$294,"&gt;0")</f>
        <v>0</v>
      </c>
      <c r="EX37" s="89">
        <f>COUNTIFS('Time Calc'!$J$8:$J$294,'Daily MP &amp; Time Status'!$B37,'Time Calc'!FK$8:FK$294,"&gt;0")</f>
        <v>0</v>
      </c>
      <c r="EY37" s="89">
        <f t="shared" si="187"/>
        <v>0</v>
      </c>
      <c r="EZ37" s="89"/>
      <c r="FA37" s="90">
        <f>COUNTIFS('Time Calc'!$J$8:$J$294,'Daily MP &amp; Time Status'!$B37,'Time Calc'!FM$8:FM$294,"&gt;0")-FB37</f>
        <v>0</v>
      </c>
      <c r="FB37" s="90">
        <f>COUNTIFS('Time Calc'!$J$8:$J$294,'Daily MP &amp; Time Status'!$B37,'Time Calc'!$G$8:$G$294,FB$9,'Time Calc'!FM$8:FM$294,"&gt;0")</f>
        <v>0</v>
      </c>
      <c r="FC37" s="90">
        <f t="shared" si="188"/>
        <v>0</v>
      </c>
      <c r="FD37" s="89">
        <f>COUNTIFS('Time Calc'!$J$8:$J$294,'Daily MP &amp; Time Status'!$B37,'Time Calc'!FQ$8:FQ$294,"&gt;0")</f>
        <v>0</v>
      </c>
      <c r="FE37" s="89">
        <f>COUNTIFS('Time Calc'!$J$8:$J$294,'Daily MP &amp; Time Status'!$B37,'Time Calc'!FR$8:FR$294,"&gt;0")</f>
        <v>0</v>
      </c>
      <c r="FF37" s="89">
        <f t="shared" si="189"/>
        <v>0</v>
      </c>
      <c r="FG37" s="89"/>
      <c r="FH37" s="90">
        <f>COUNTIFS('Time Calc'!$J$8:$J$294,'Daily MP &amp; Time Status'!$B37,'Time Calc'!FT$8:FT$294,"&gt;0")-FI37</f>
        <v>0</v>
      </c>
      <c r="FI37" s="90">
        <f>COUNTIFS('Time Calc'!$J$8:$J$294,'Daily MP &amp; Time Status'!$B37,'Time Calc'!$G$8:$G$294,FI$9,'Time Calc'!FT$8:FT$294,"&gt;0")</f>
        <v>0</v>
      </c>
      <c r="FJ37" s="90">
        <f t="shared" si="190"/>
        <v>0</v>
      </c>
      <c r="FK37" s="89">
        <f>COUNTIFS('Time Calc'!$J$8:$J$294,'Daily MP &amp; Time Status'!$B37,'Time Calc'!FX$8:FX$294,"&gt;0")</f>
        <v>0</v>
      </c>
      <c r="FL37" s="89">
        <f>COUNTIFS('Time Calc'!$J$8:$J$294,'Daily MP &amp; Time Status'!$B37,'Time Calc'!FY$8:FY$294,"&gt;0")</f>
        <v>0</v>
      </c>
      <c r="FM37" s="89">
        <f t="shared" si="191"/>
        <v>0</v>
      </c>
      <c r="FN37" s="89"/>
      <c r="FO37" s="90">
        <f>COUNTIFS('Time Calc'!$J$8:$J$294,'Daily MP &amp; Time Status'!$B37,'Time Calc'!GA$8:GA$294,"&gt;0")-FP37</f>
        <v>0</v>
      </c>
      <c r="FP37" s="90">
        <f>COUNTIFS('Time Calc'!$J$8:$J$294,'Daily MP &amp; Time Status'!$B37,'Time Calc'!$G$8:$G$294,FP$9,'Time Calc'!GA$8:GA$294,"&gt;0")</f>
        <v>0</v>
      </c>
      <c r="FQ37" s="90">
        <f t="shared" si="192"/>
        <v>0</v>
      </c>
      <c r="FR37" s="89">
        <f>COUNTIFS('Time Calc'!$J$8:$J$294,'Daily MP &amp; Time Status'!$B37,'Time Calc'!GE$8:GE$294,"&gt;0")</f>
        <v>0</v>
      </c>
      <c r="FS37" s="89">
        <f>COUNTIFS('Time Calc'!$J$8:$J$294,'Daily MP &amp; Time Status'!$B37,'Time Calc'!GF$8:GF$294,"&gt;0")</f>
        <v>0</v>
      </c>
      <c r="FT37" s="89">
        <f t="shared" si="193"/>
        <v>0</v>
      </c>
      <c r="FU37" s="89"/>
      <c r="FV37" s="90">
        <f>COUNTIFS('Time Calc'!$J$8:$J$294,'Daily MP &amp; Time Status'!$B37,'Time Calc'!GH$8:GH$294,"&gt;0")-FW37</f>
        <v>0</v>
      </c>
      <c r="FW37" s="90">
        <f>COUNTIFS('Time Calc'!$J$8:$J$294,'Daily MP &amp; Time Status'!$B37,'Time Calc'!$G$8:$G$294,FW$9,'Time Calc'!GH$8:GH$294,"&gt;0")</f>
        <v>0</v>
      </c>
      <c r="FX37" s="90">
        <f t="shared" si="194"/>
        <v>0</v>
      </c>
      <c r="FY37" s="89">
        <f>COUNTIFS('Time Calc'!$J$8:$J$294,'Daily MP &amp; Time Status'!$B37,'Time Calc'!GL$8:GL$294,"&gt;0")</f>
        <v>0</v>
      </c>
      <c r="FZ37" s="89">
        <f>COUNTIFS('Time Calc'!$J$8:$J$294,'Daily MP &amp; Time Status'!$B37,'Time Calc'!GM$8:GM$294,"&gt;0")</f>
        <v>0</v>
      </c>
      <c r="GA37" s="89">
        <f t="shared" si="195"/>
        <v>0</v>
      </c>
      <c r="GB37" s="89"/>
      <c r="GC37" s="90">
        <f>COUNTIFS('Time Calc'!$J$8:$J$294,'Daily MP &amp; Time Status'!$B37,'Time Calc'!GO$8:GO$294,"&gt;0")-GD37</f>
        <v>0</v>
      </c>
      <c r="GD37" s="90">
        <f>COUNTIFS('Time Calc'!$J$8:$J$294,'Daily MP &amp; Time Status'!$B37,'Time Calc'!$G$8:$G$294,GD$9,'Time Calc'!GO$8:GO$294,"&gt;0")</f>
        <v>0</v>
      </c>
      <c r="GE37" s="90">
        <f t="shared" si="196"/>
        <v>0</v>
      </c>
      <c r="GF37" s="89">
        <f>COUNTIFS('Time Calc'!$J$8:$J$294,'Daily MP &amp; Time Status'!$B37,'Time Calc'!GS$8:GS$294,"&gt;0")</f>
        <v>0</v>
      </c>
      <c r="GG37" s="89">
        <f>COUNTIFS('Time Calc'!$J$8:$J$294,'Daily MP &amp; Time Status'!$B37,'Time Calc'!GT$8:GT$294,"&gt;0")</f>
        <v>0</v>
      </c>
      <c r="GH37" s="89">
        <f t="shared" si="197"/>
        <v>0</v>
      </c>
      <c r="GI37" s="89"/>
      <c r="GJ37" s="90">
        <f>COUNTIFS('Time Calc'!$J$8:$J$294,'Daily MP &amp; Time Status'!$B37,'Time Calc'!GV$8:GV$294,"&gt;0")-GK37</f>
        <v>0</v>
      </c>
      <c r="GK37" s="90">
        <f>COUNTIFS('Time Calc'!$J$8:$J$294,'Daily MP &amp; Time Status'!$B37,'Time Calc'!$G$8:$G$294,GK$9,'Time Calc'!GV$8:GV$294,"&gt;0")</f>
        <v>0</v>
      </c>
      <c r="GL37" s="90">
        <f t="shared" si="198"/>
        <v>0</v>
      </c>
      <c r="GM37" s="89">
        <f>COUNTIFS('Time Calc'!$J$8:$J$294,'Daily MP &amp; Time Status'!$B37,'Time Calc'!GZ$8:GZ$294,"&gt;0")</f>
        <v>0</v>
      </c>
      <c r="GN37" s="89">
        <f>COUNTIFS('Time Calc'!$J$8:$J$294,'Daily MP &amp; Time Status'!$B37,'Time Calc'!HA$8:HA$294,"&gt;0")</f>
        <v>0</v>
      </c>
      <c r="GO37" s="89">
        <f t="shared" si="199"/>
        <v>0</v>
      </c>
      <c r="GP37" s="89"/>
      <c r="GQ37" s="90">
        <f>COUNTIFS('Time Calc'!$J$8:$J$294,'Daily MP &amp; Time Status'!$B37,'Time Calc'!HC$8:HC$294,"&gt;0")-GR37</f>
        <v>0</v>
      </c>
      <c r="GR37" s="90">
        <f>COUNTIFS('Time Calc'!$J$8:$J$294,'Daily MP &amp; Time Status'!$B37,'Time Calc'!$G$8:$G$294,GR$9,'Time Calc'!HC$8:HC$294,"&gt;0")</f>
        <v>0</v>
      </c>
      <c r="GS37" s="90">
        <f t="shared" si="200"/>
        <v>0</v>
      </c>
      <c r="GT37" s="89">
        <f>COUNTIFS('Time Calc'!$J$8:$J$294,'Daily MP &amp; Time Status'!$B37,'Time Calc'!HG$8:HG$294,"&gt;0")</f>
        <v>0</v>
      </c>
      <c r="GU37" s="89">
        <f>COUNTIFS('Time Calc'!$J$8:$J$294,'Daily MP &amp; Time Status'!$B37,'Time Calc'!HH$8:HH$294,"&gt;0")</f>
        <v>0</v>
      </c>
      <c r="GV37" s="89">
        <f t="shared" si="201"/>
        <v>0</v>
      </c>
      <c r="GW37" s="89"/>
      <c r="GX37" s="90">
        <f>COUNTIFS('Time Calc'!$J$8:$J$294,'Daily MP &amp; Time Status'!$B37,'Time Calc'!HJ$8:HJ$294,"&gt;0")-GY37</f>
        <v>0</v>
      </c>
      <c r="GY37" s="90">
        <f>COUNTIFS('Time Calc'!$J$8:$J$294,'Daily MP &amp; Time Status'!$B37,'Time Calc'!$G$8:$G$294,GY$9,'Time Calc'!HJ$8:HJ$294,"&gt;0")</f>
        <v>0</v>
      </c>
      <c r="GZ37" s="90">
        <f t="shared" si="202"/>
        <v>0</v>
      </c>
      <c r="HA37" s="89">
        <f>COUNTIFS('Time Calc'!$J$8:$J$294,'Daily MP &amp; Time Status'!$B37,'Time Calc'!HN$8:HN$294,"&gt;0")</f>
        <v>0</v>
      </c>
      <c r="HB37" s="89">
        <f>COUNTIFS('Time Calc'!$J$8:$J$294,'Daily MP &amp; Time Status'!$B37,'Time Calc'!HO$8:HO$294,"&gt;0")</f>
        <v>0</v>
      </c>
      <c r="HC37" s="89">
        <f t="shared" si="203"/>
        <v>0</v>
      </c>
      <c r="HD37" s="89"/>
      <c r="HE37" s="90">
        <f>COUNTIFS('Time Calc'!$J$8:$J$294,'Daily MP &amp; Time Status'!$B37,'Time Calc'!HQ$8:HQ$294,"&gt;0")-HF37</f>
        <v>0</v>
      </c>
      <c r="HF37" s="90">
        <f>COUNTIFS('Time Calc'!$J$8:$J$294,'Daily MP &amp; Time Status'!$B37,'Time Calc'!$G$8:$G$294,HF$9,'Time Calc'!HQ$8:HQ$294,"&gt;0")</f>
        <v>0</v>
      </c>
      <c r="HG37" s="90">
        <f t="shared" si="204"/>
        <v>0</v>
      </c>
      <c r="HH37" s="89">
        <f>COUNTIFS('Time Calc'!$J$8:$J$294,'Daily MP &amp; Time Status'!$B37,'Time Calc'!HU$8:HU$294,"&gt;0")</f>
        <v>0</v>
      </c>
      <c r="HI37" s="89">
        <f>COUNTIFS('Time Calc'!$J$8:$J$294,'Daily MP &amp; Time Status'!$B37,'Time Calc'!HV$8:HV$294,"&gt;0")</f>
        <v>0</v>
      </c>
      <c r="HJ37" s="89">
        <f t="shared" si="205"/>
        <v>0</v>
      </c>
      <c r="HK37" s="89"/>
      <c r="HL37" s="90">
        <f>COUNTIFS('Time Calc'!$J$8:$J$294,'Daily MP &amp; Time Status'!$B37,'Time Calc'!HX$8:HX$294,"&gt;0")-HM37</f>
        <v>0</v>
      </c>
      <c r="HM37" s="90">
        <f>COUNTIFS('Time Calc'!$J$8:$J$294,'Daily MP &amp; Time Status'!$B37,'Time Calc'!$G$8:$G$294,HM$9,'Time Calc'!HX$8:HX$294,"&gt;0")</f>
        <v>0</v>
      </c>
      <c r="HN37" s="90">
        <f t="shared" si="206"/>
        <v>0</v>
      </c>
      <c r="HO37" s="89">
        <f>COUNTIFS('Time Calc'!$J$8:$J$294,'Daily MP &amp; Time Status'!$B37,'Time Calc'!IB$8:IB$294,"&gt;0")</f>
        <v>0</v>
      </c>
      <c r="HP37" s="89">
        <f>COUNTIFS('Time Calc'!$J$8:$J$294,'Daily MP &amp; Time Status'!$B37,'Time Calc'!IC$8:IC$294,"&gt;0")</f>
        <v>0</v>
      </c>
      <c r="HQ37" s="89">
        <f t="shared" si="207"/>
        <v>0</v>
      </c>
      <c r="HR37" s="89"/>
      <c r="HS37" s="90">
        <f>COUNTIFS('Time Calc'!$J$8:$J$294,'Daily MP &amp; Time Status'!$B37,'Time Calc'!IE$8:IE$294,"&gt;0")-HT37</f>
        <v>0</v>
      </c>
      <c r="HT37" s="90">
        <f>COUNTIFS('Time Calc'!$J$8:$J$294,'Daily MP &amp; Time Status'!$B37,'Time Calc'!$G$8:$G$294,HT$9,'Time Calc'!IE$8:IE$294,"&gt;0")</f>
        <v>0</v>
      </c>
      <c r="HU37" s="90">
        <f t="shared" si="208"/>
        <v>0</v>
      </c>
      <c r="HV37" s="89">
        <f>COUNTIFS('Time Calc'!$J$8:$J$294,'Daily MP &amp; Time Status'!$B37,'Time Calc'!II$8:II$294,"&gt;0")</f>
        <v>0</v>
      </c>
      <c r="HW37" s="89">
        <f>COUNTIFS('Time Calc'!$J$8:$J$294,'Daily MP &amp; Time Status'!$B37,'Time Calc'!IJ$8:IJ$294,"&gt;0")</f>
        <v>0</v>
      </c>
      <c r="HX37" s="89">
        <f t="shared" si="209"/>
        <v>0</v>
      </c>
      <c r="HY37" s="89"/>
      <c r="HZ37" s="90">
        <f>COUNTIFS('Time Calc'!$J$8:$J$294,'Daily MP &amp; Time Status'!$B37,'Time Calc'!IL$8:IL$294,"&gt;0")-IA37</f>
        <v>0</v>
      </c>
      <c r="IA37" s="90">
        <f>COUNTIFS('Time Calc'!$J$8:$J$294,'Daily MP &amp; Time Status'!$B37,'Time Calc'!$G$8:$G$294,IA$9,'Time Calc'!IL$8:IL$294,"&gt;0")</f>
        <v>0</v>
      </c>
      <c r="IB37" s="90">
        <f t="shared" si="210"/>
        <v>0</v>
      </c>
      <c r="IC37" s="89">
        <f>COUNTIFS('Time Calc'!$J$8:$J$294,'Daily MP &amp; Time Status'!$B37,'Time Calc'!IP$8:IP$294,"&gt;0")</f>
        <v>0</v>
      </c>
      <c r="ID37" s="89">
        <f>COUNTIFS('Time Calc'!$J$8:$J$294,'Daily MP &amp; Time Status'!$B37,'Time Calc'!IQ$8:IQ$294,"&gt;0")</f>
        <v>0</v>
      </c>
      <c r="IE37" s="89">
        <f t="shared" si="211"/>
        <v>0</v>
      </c>
      <c r="IF37" s="89"/>
      <c r="IG37" s="90">
        <f>COUNTIFS('Time Calc'!$J$8:$J$294,'Daily MP &amp; Time Status'!$B37,'Time Calc'!IS$8:IS$294,"&gt;0")-IH37</f>
        <v>0</v>
      </c>
      <c r="IH37" s="90">
        <f>COUNTIFS('Time Calc'!$J$8:$J$294,'Daily MP &amp; Time Status'!$B37,'Time Calc'!$G$8:$G$294,IH$9,'Time Calc'!IS$8:IS$294,"&gt;0")</f>
        <v>0</v>
      </c>
      <c r="II37" s="90">
        <f t="shared" si="212"/>
        <v>0</v>
      </c>
      <c r="IJ37" s="89">
        <f>COUNTIFS('Time Calc'!$J$8:$J$294,'Daily MP &amp; Time Status'!$B37,'Time Calc'!IW$8:IW$294,"&gt;0")</f>
        <v>0</v>
      </c>
      <c r="IK37" s="89">
        <f>COUNTIFS('Time Calc'!$J$8:$J$294,'Daily MP &amp; Time Status'!$B37,'Time Calc'!IX$8:IX$294,"&gt;0")</f>
        <v>0</v>
      </c>
      <c r="IL37" s="89">
        <f t="shared" si="213"/>
        <v>0</v>
      </c>
      <c r="IM37" s="89"/>
      <c r="IN37" s="90">
        <f>COUNTIFS('Time Calc'!$J$8:$J$294,'Daily MP &amp; Time Status'!$B37,'Time Calc'!IZ$8:IZ$294,"&gt;0")-IO37</f>
        <v>0</v>
      </c>
      <c r="IO37" s="90">
        <f>COUNTIFS('Time Calc'!$J$8:$J$294,'Daily MP &amp; Time Status'!$B37,'Time Calc'!$G$8:$G$294,IO$9,'Time Calc'!IZ$8:IZ$294,"&gt;0")</f>
        <v>0</v>
      </c>
      <c r="IP37" s="90">
        <f t="shared" si="214"/>
        <v>0</v>
      </c>
      <c r="IQ37" s="89">
        <f>COUNTIFS('Time Calc'!$J$8:$J$294,'Daily MP &amp; Time Status'!$B37,'Time Calc'!JD$8:JD$294,"&gt;0")</f>
        <v>0</v>
      </c>
      <c r="IR37" s="89">
        <f>COUNTIFS('Time Calc'!$J$8:$J$294,'Daily MP &amp; Time Status'!$B37,'Time Calc'!JE$8:JE$294,"&gt;0")</f>
        <v>0</v>
      </c>
      <c r="IS37" s="89">
        <f t="shared" si="215"/>
        <v>0</v>
      </c>
      <c r="IT37" s="89"/>
    </row>
    <row r="38" spans="1:254" ht="18" customHeight="1">
      <c r="A38" s="79"/>
      <c r="B38" s="58" t="s">
        <v>21</v>
      </c>
      <c r="C38" s="90">
        <f>COUNTIFS('Time Calc'!$J$8:$J$294,'Daily MP &amp; Time Status'!$B38,'Time Calc'!O$8:O$294,"&gt;0")-D38</f>
        <v>2</v>
      </c>
      <c r="D38" s="90">
        <f>COUNTIFS('Time Calc'!$J$8:$J$294,'Daily MP &amp; Time Status'!$B38,'Time Calc'!$G$8:$G$294,D$9,'Time Calc'!O$8:O$294,"&gt;0")</f>
        <v>0</v>
      </c>
      <c r="E38" s="90">
        <f t="shared" si="144"/>
        <v>2</v>
      </c>
      <c r="F38" s="89">
        <f>COUNTIFS('Time Calc'!$J$8:$J$294,'Daily MP &amp; Time Status'!$B38,'Time Calc'!S$8:S$294,"&gt;0")</f>
        <v>2</v>
      </c>
      <c r="G38" s="89">
        <f>COUNTIFS('Time Calc'!$J$8:$J$294,'Daily MP &amp; Time Status'!$B38,'Time Calc'!T$8:T$294,"&gt;0")</f>
        <v>0</v>
      </c>
      <c r="H38" s="89">
        <f t="shared" si="145"/>
        <v>2</v>
      </c>
      <c r="I38" s="89"/>
      <c r="J38" s="90">
        <f>COUNTIFS('Time Calc'!$J$8:$J$294,'Daily MP &amp; Time Status'!$B38,'Time Calc'!V$8:V$294,"&gt;0")-K38</f>
        <v>2</v>
      </c>
      <c r="K38" s="90">
        <f>COUNTIFS('Time Calc'!$J$8:$J$294,'Daily MP &amp; Time Status'!$B38,'Time Calc'!$G$8:$G$294,K$9,'Time Calc'!V$8:V$294,"&gt;0")</f>
        <v>0</v>
      </c>
      <c r="L38" s="90">
        <f t="shared" si="146"/>
        <v>2</v>
      </c>
      <c r="M38" s="89">
        <f>COUNTIFS('Time Calc'!$J$8:$J$294,'Daily MP &amp; Time Status'!$B38,'Time Calc'!Z$8:Z$294,"&gt;0")</f>
        <v>2</v>
      </c>
      <c r="N38" s="89">
        <f>COUNTIFS('Time Calc'!$J$8:$J$294,'Daily MP &amp; Time Status'!$B38,'Time Calc'!AA$8:AA$294,"&gt;0")</f>
        <v>0</v>
      </c>
      <c r="O38" s="89">
        <f t="shared" si="147"/>
        <v>2</v>
      </c>
      <c r="P38" s="89"/>
      <c r="Q38" s="90">
        <f>COUNTIFS('Time Calc'!$J$8:$J$294,'Daily MP &amp; Time Status'!$B38,'Time Calc'!AC$8:AC$294,"&gt;0")-R38</f>
        <v>2</v>
      </c>
      <c r="R38" s="90">
        <f>COUNTIFS('Time Calc'!$J$8:$J$294,'Daily MP &amp; Time Status'!$B38,'Time Calc'!$G$8:$G$294,R$9,'Time Calc'!AC$8:AC$294,"&gt;0")</f>
        <v>0</v>
      </c>
      <c r="S38" s="90">
        <f t="shared" si="148"/>
        <v>2</v>
      </c>
      <c r="T38" s="89">
        <f>COUNTIFS('Time Calc'!$J$8:$J$294,'Daily MP &amp; Time Status'!$B38,'Time Calc'!AG$8:AG$294,"&gt;0")</f>
        <v>2</v>
      </c>
      <c r="U38" s="89">
        <f>COUNTIFS('Time Calc'!$J$8:$J$294,'Daily MP &amp; Time Status'!$B38,'Time Calc'!AH$8:AH$294,"&gt;0")</f>
        <v>0</v>
      </c>
      <c r="V38" s="89">
        <f t="shared" si="149"/>
        <v>2</v>
      </c>
      <c r="W38" s="89"/>
      <c r="X38" s="90">
        <f>COUNTIFS('Time Calc'!$J$8:$J$294,'Daily MP &amp; Time Status'!$B38,'Time Calc'!AJ$8:AJ$294,"&gt;0")-Y38</f>
        <v>2</v>
      </c>
      <c r="Y38" s="90">
        <f>COUNTIFS('Time Calc'!$J$8:$J$294,'Daily MP &amp; Time Status'!$B38,'Time Calc'!$G$8:$G$294,Y$9,'Time Calc'!AJ$8:AJ$294,"&gt;0")</f>
        <v>0</v>
      </c>
      <c r="Z38" s="90">
        <f t="shared" si="150"/>
        <v>2</v>
      </c>
      <c r="AA38" s="89">
        <f>COUNTIFS('Time Calc'!$J$8:$J$294,'Daily MP &amp; Time Status'!$B38,'Time Calc'!AN$8:AN$294,"&gt;0")</f>
        <v>2</v>
      </c>
      <c r="AB38" s="89">
        <f>COUNTIFS('Time Calc'!$J$8:$J$294,'Daily MP &amp; Time Status'!$B38,'Time Calc'!AO$8:AO$294,"&gt;0")</f>
        <v>0</v>
      </c>
      <c r="AC38" s="89">
        <f t="shared" si="151"/>
        <v>2</v>
      </c>
      <c r="AD38" s="89"/>
      <c r="AE38" s="90">
        <f>COUNTIFS('Time Calc'!$J$8:$J$294,'Daily MP &amp; Time Status'!$B38,'Time Calc'!AQ$8:AQ$294,"&gt;0")-AF38</f>
        <v>2</v>
      </c>
      <c r="AF38" s="90">
        <f>COUNTIFS('Time Calc'!$J$8:$J$294,'Daily MP &amp; Time Status'!$B38,'Time Calc'!$G$8:$G$294,AF$9,'Time Calc'!AQ$8:AQ$294,"&gt;0")</f>
        <v>0</v>
      </c>
      <c r="AG38" s="90">
        <f t="shared" si="152"/>
        <v>2</v>
      </c>
      <c r="AH38" s="89">
        <f>COUNTIFS('Time Calc'!$J$8:$J$294,'Daily MP &amp; Time Status'!$B38,'Time Calc'!AU$8:AU$294,"&gt;0")</f>
        <v>2</v>
      </c>
      <c r="AI38" s="89">
        <f>COUNTIFS('Time Calc'!$J$8:$J$294,'Daily MP &amp; Time Status'!$B38,'Time Calc'!AV$8:AV$294,"&gt;0")</f>
        <v>2</v>
      </c>
      <c r="AJ38" s="89">
        <f t="shared" si="153"/>
        <v>4</v>
      </c>
      <c r="AK38" s="89"/>
      <c r="AL38" s="90">
        <f>COUNTIFS('Time Calc'!$J$8:$J$294,'Daily MP &amp; Time Status'!$B38,'Time Calc'!AX$8:AX$294,"&gt;0")-AM38</f>
        <v>2</v>
      </c>
      <c r="AM38" s="90">
        <f>COUNTIFS('Time Calc'!$J$8:$J$294,'Daily MP &amp; Time Status'!$B38,'Time Calc'!$G$8:$G$294,AM$9,'Time Calc'!AX$8:AX$294,"&gt;0")</f>
        <v>0</v>
      </c>
      <c r="AN38" s="90">
        <f t="shared" si="154"/>
        <v>2</v>
      </c>
      <c r="AO38" s="89">
        <f>COUNTIFS('Time Calc'!$J$8:$J$294,'Daily MP &amp; Time Status'!$B38,'Time Calc'!BB$8:BB$294,"&gt;0")</f>
        <v>0</v>
      </c>
      <c r="AP38" s="89">
        <f>COUNTIFS('Time Calc'!$J$8:$J$294,'Daily MP &amp; Time Status'!$B38,'Time Calc'!BC$8:BC$294,"&gt;0")</f>
        <v>2</v>
      </c>
      <c r="AQ38" s="89">
        <f t="shared" si="155"/>
        <v>2</v>
      </c>
      <c r="AR38" s="89"/>
      <c r="AS38" s="90">
        <f>COUNTIFS('Time Calc'!$J$8:$J$294,'Daily MP &amp; Time Status'!$B38,'Time Calc'!BE$8:BE$294,"&gt;0")-AT38</f>
        <v>2</v>
      </c>
      <c r="AT38" s="90">
        <f>COUNTIFS('Time Calc'!$J$8:$J$294,'Daily MP &amp; Time Status'!$B38,'Time Calc'!$G$8:$G$294,AT$9,'Time Calc'!BE$8:BE$294,"&gt;0")</f>
        <v>0</v>
      </c>
      <c r="AU38" s="90">
        <f t="shared" si="156"/>
        <v>2</v>
      </c>
      <c r="AV38" s="89">
        <f>COUNTIFS('Time Calc'!$J$8:$J$294,'Daily MP &amp; Time Status'!$B38,'Time Calc'!BI$8:BI$294,"&gt;0")</f>
        <v>2</v>
      </c>
      <c r="AW38" s="89">
        <f>COUNTIFS('Time Calc'!$J$8:$J$294,'Daily MP &amp; Time Status'!$B38,'Time Calc'!BJ$8:BJ$294,"&gt;0")</f>
        <v>0</v>
      </c>
      <c r="AX38" s="89">
        <f t="shared" si="157"/>
        <v>2</v>
      </c>
      <c r="AY38" s="89"/>
      <c r="AZ38" s="90">
        <f>COUNTIFS('Time Calc'!$J$8:$J$294,'Daily MP &amp; Time Status'!$B38,'Time Calc'!BL$8:BL$294,"&gt;0")-BA38</f>
        <v>1</v>
      </c>
      <c r="BA38" s="90">
        <f>COUNTIFS('Time Calc'!$J$8:$J$294,'Daily MP &amp; Time Status'!$B38,'Time Calc'!$G$8:$G$294,BA$9,'Time Calc'!BL$8:BL$294,"&gt;0")</f>
        <v>0</v>
      </c>
      <c r="BB38" s="90">
        <f t="shared" si="158"/>
        <v>1</v>
      </c>
      <c r="BC38" s="89">
        <f>COUNTIFS('Time Calc'!$J$8:$J$294,'Daily MP &amp; Time Status'!$B38,'Time Calc'!BP$8:BP$294,"&gt;0")</f>
        <v>1</v>
      </c>
      <c r="BD38" s="89">
        <f>COUNTIFS('Time Calc'!$J$8:$J$294,'Daily MP &amp; Time Status'!$B38,'Time Calc'!BQ$8:BQ$294,"&gt;0")</f>
        <v>0</v>
      </c>
      <c r="BE38" s="89">
        <f t="shared" si="159"/>
        <v>1</v>
      </c>
      <c r="BF38" s="89"/>
      <c r="BG38" s="90">
        <f>COUNTIFS('Time Calc'!$J$8:$J$294,'Daily MP &amp; Time Status'!$B38,'Time Calc'!BS$8:BS$294,"&gt;0")-BH38</f>
        <v>2</v>
      </c>
      <c r="BH38" s="90">
        <f>COUNTIFS('Time Calc'!$J$8:$J$294,'Daily MP &amp; Time Status'!$B38,'Time Calc'!$G$8:$G$294,BH$9,'Time Calc'!BS$8:BS$294,"&gt;0")</f>
        <v>0</v>
      </c>
      <c r="BI38" s="90">
        <f t="shared" si="160"/>
        <v>2</v>
      </c>
      <c r="BJ38" s="89">
        <f>COUNTIFS('Time Calc'!$J$8:$J$294,'Daily MP &amp; Time Status'!$B38,'Time Calc'!BW$8:BW$294,"&gt;0")</f>
        <v>2</v>
      </c>
      <c r="BK38" s="89">
        <f>COUNTIFS('Time Calc'!$J$8:$J$294,'Daily MP &amp; Time Status'!$B38,'Time Calc'!BX$8:BX$294,"&gt;0")</f>
        <v>0</v>
      </c>
      <c r="BL38" s="89">
        <f t="shared" si="161"/>
        <v>2</v>
      </c>
      <c r="BM38" s="89"/>
      <c r="BN38" s="90">
        <f>COUNTIFS('Time Calc'!$J$8:$J$294,'Daily MP &amp; Time Status'!$B38,'Time Calc'!BZ$8:BZ$294,"&gt;0")-BO38</f>
        <v>2</v>
      </c>
      <c r="BO38" s="90">
        <f>COUNTIFS('Time Calc'!$J$8:$J$294,'Daily MP &amp; Time Status'!$B38,'Time Calc'!$G$8:$G$294,BO$9,'Time Calc'!BZ$8:BZ$294,"&gt;0")</f>
        <v>0</v>
      </c>
      <c r="BP38" s="90">
        <f t="shared" si="162"/>
        <v>2</v>
      </c>
      <c r="BQ38" s="89">
        <f>COUNTIFS('Time Calc'!$J$8:$J$294,'Daily MP &amp; Time Status'!$B38,'Time Calc'!CD$8:CD$294,"&gt;0")</f>
        <v>2</v>
      </c>
      <c r="BR38" s="89">
        <f>COUNTIFS('Time Calc'!$J$8:$J$294,'Daily MP &amp; Time Status'!$B38,'Time Calc'!CE$8:CE$294,"&gt;0")</f>
        <v>0</v>
      </c>
      <c r="BS38" s="89">
        <f t="shared" si="163"/>
        <v>2</v>
      </c>
      <c r="BT38" s="89"/>
      <c r="BU38" s="90">
        <f>COUNTIFS('Time Calc'!$J$8:$J$294,'Daily MP &amp; Time Status'!$B38,'Time Calc'!CG$8:CG$294,"&gt;0")-BV38</f>
        <v>2</v>
      </c>
      <c r="BV38" s="90">
        <f>COUNTIFS('Time Calc'!$J$8:$J$294,'Daily MP &amp; Time Status'!$B38,'Time Calc'!$G$8:$G$294,BV$9,'Time Calc'!CG$8:CG$294,"&gt;0")</f>
        <v>0</v>
      </c>
      <c r="BW38" s="90">
        <f t="shared" si="164"/>
        <v>2</v>
      </c>
      <c r="BX38" s="89">
        <f>COUNTIFS('Time Calc'!$J$8:$J$294,'Daily MP &amp; Time Status'!$B38,'Time Calc'!CK$8:CK$294,"&gt;0")</f>
        <v>2</v>
      </c>
      <c r="BY38" s="89">
        <f>COUNTIFS('Time Calc'!$J$8:$J$294,'Daily MP &amp; Time Status'!$B38,'Time Calc'!CL$8:CL$294,"&gt;0")</f>
        <v>1</v>
      </c>
      <c r="BZ38" s="89">
        <f t="shared" si="165"/>
        <v>3</v>
      </c>
      <c r="CA38" s="89"/>
      <c r="CB38" s="90">
        <f>COUNTIFS('Time Calc'!$J$8:$J$294,'Daily MP &amp; Time Status'!$B38,'Time Calc'!CN$8:CN$294,"&gt;0")-CC38</f>
        <v>2</v>
      </c>
      <c r="CC38" s="90">
        <f>COUNTIFS('Time Calc'!$J$8:$J$294,'Daily MP &amp; Time Status'!$B38,'Time Calc'!$G$8:$G$294,CC$9,'Time Calc'!CN$8:CN$294,"&gt;0")</f>
        <v>0</v>
      </c>
      <c r="CD38" s="90">
        <f t="shared" si="166"/>
        <v>2</v>
      </c>
      <c r="CE38" s="89">
        <f>COUNTIFS('Time Calc'!$J$8:$J$294,'Daily MP &amp; Time Status'!$B38,'Time Calc'!CR$8:CR$294,"&gt;0")</f>
        <v>2</v>
      </c>
      <c r="CF38" s="89">
        <f>COUNTIFS('Time Calc'!$J$8:$J$294,'Daily MP &amp; Time Status'!$B38,'Time Calc'!CS$8:CS$294,"&gt;0")</f>
        <v>2</v>
      </c>
      <c r="CG38" s="89">
        <f t="shared" si="167"/>
        <v>4</v>
      </c>
      <c r="CH38" s="89"/>
      <c r="CI38" s="90">
        <f>COUNTIFS('Time Calc'!$J$8:$J$294,'Daily MP &amp; Time Status'!$B38,'Time Calc'!CU$8:CU$294,"&gt;0")-CJ38</f>
        <v>2</v>
      </c>
      <c r="CJ38" s="90">
        <f>COUNTIFS('Time Calc'!$J$8:$J$294,'Daily MP &amp; Time Status'!$B38,'Time Calc'!$G$8:$G$294,CJ$9,'Time Calc'!CU$8:CU$294,"&gt;0")</f>
        <v>0</v>
      </c>
      <c r="CK38" s="90">
        <f t="shared" si="168"/>
        <v>2</v>
      </c>
      <c r="CL38" s="89">
        <f>COUNTIFS('Time Calc'!$J$8:$J$294,'Daily MP &amp; Time Status'!$B38,'Time Calc'!CY$8:CY$294,"&gt;0")</f>
        <v>0</v>
      </c>
      <c r="CM38" s="89">
        <f>COUNTIFS('Time Calc'!$J$8:$J$294,'Daily MP &amp; Time Status'!$B38,'Time Calc'!CZ$8:CZ$294,"&gt;0")</f>
        <v>2</v>
      </c>
      <c r="CN38" s="89">
        <f t="shared" si="169"/>
        <v>2</v>
      </c>
      <c r="CO38" s="89"/>
      <c r="CP38" s="90">
        <f>COUNTIFS('Time Calc'!$J$8:$J$294,'Daily MP &amp; Time Status'!$B38,'Time Calc'!DB$8:DB$294,"&gt;0")-CQ38</f>
        <v>1</v>
      </c>
      <c r="CQ38" s="90">
        <f>COUNTIFS('Time Calc'!$J$8:$J$294,'Daily MP &amp; Time Status'!$B38,'Time Calc'!$G$8:$G$294,CQ$9,'Time Calc'!DB$8:DB$294,"&gt;0")</f>
        <v>0</v>
      </c>
      <c r="CR38" s="90">
        <f t="shared" si="170"/>
        <v>1</v>
      </c>
      <c r="CS38" s="89">
        <f>COUNTIFS('Time Calc'!$J$8:$J$294,'Daily MP &amp; Time Status'!$B38,'Time Calc'!DF$8:DF$294,"&gt;0")</f>
        <v>1</v>
      </c>
      <c r="CT38" s="89">
        <f>COUNTIFS('Time Calc'!$J$8:$J$294,'Daily MP &amp; Time Status'!$B38,'Time Calc'!DG$8:DG$294,"&gt;0")</f>
        <v>0</v>
      </c>
      <c r="CU38" s="89">
        <f t="shared" si="171"/>
        <v>1</v>
      </c>
      <c r="CV38" s="89"/>
      <c r="CW38" s="90">
        <f>COUNTIFS('Time Calc'!$J$8:$J$294,'Daily MP &amp; Time Status'!$B38,'Time Calc'!DI$8:DI$294,"&gt;0")-CX38</f>
        <v>2</v>
      </c>
      <c r="CX38" s="90">
        <f>COUNTIFS('Time Calc'!$J$8:$J$294,'Daily MP &amp; Time Status'!$B38,'Time Calc'!$G$8:$G$294,CX$9,'Time Calc'!DI$8:DI$294,"&gt;0")</f>
        <v>0</v>
      </c>
      <c r="CY38" s="90">
        <f t="shared" si="172"/>
        <v>2</v>
      </c>
      <c r="CZ38" s="89">
        <f>COUNTIFS('Time Calc'!$J$8:$J$294,'Daily MP &amp; Time Status'!$B38,'Time Calc'!DM$8:DM$294,"&gt;0")</f>
        <v>2</v>
      </c>
      <c r="DA38" s="89">
        <f>COUNTIFS('Time Calc'!$J$8:$J$294,'Daily MP &amp; Time Status'!$B38,'Time Calc'!DN$8:DN$294,"&gt;0")</f>
        <v>0</v>
      </c>
      <c r="DB38" s="89">
        <f t="shared" si="173"/>
        <v>2</v>
      </c>
      <c r="DC38" s="89"/>
      <c r="DD38" s="90">
        <f>COUNTIFS('Time Calc'!$J$8:$J$294,'Daily MP &amp; Time Status'!$B38,'Time Calc'!DP$8:DP$294,"&gt;0")-DE38</f>
        <v>1</v>
      </c>
      <c r="DE38" s="90">
        <f>COUNTIFS('Time Calc'!$J$8:$J$294,'Daily MP &amp; Time Status'!$B38,'Time Calc'!$G$8:$G$294,DE$9,'Time Calc'!DP$8:DP$294,"&gt;0")</f>
        <v>0</v>
      </c>
      <c r="DF38" s="90">
        <f t="shared" si="174"/>
        <v>1</v>
      </c>
      <c r="DG38" s="89">
        <f>COUNTIFS('Time Calc'!$J$8:$J$294,'Daily MP &amp; Time Status'!$B38,'Time Calc'!DT$8:DT$294,"&gt;0")</f>
        <v>1</v>
      </c>
      <c r="DH38" s="89">
        <f>COUNTIFS('Time Calc'!$J$8:$J$294,'Daily MP &amp; Time Status'!$B38,'Time Calc'!DU$8:DU$294,"&gt;0")</f>
        <v>0</v>
      </c>
      <c r="DI38" s="89">
        <f t="shared" si="175"/>
        <v>1</v>
      </c>
      <c r="DJ38" s="89"/>
      <c r="DK38" s="90">
        <f>COUNTIFS('Time Calc'!$J$8:$J$294,'Daily MP &amp; Time Status'!$B38,'Time Calc'!DW$8:DW$294,"&gt;0")-DL38</f>
        <v>2</v>
      </c>
      <c r="DL38" s="90">
        <f>COUNTIFS('Time Calc'!$J$8:$J$294,'Daily MP &amp; Time Status'!$B38,'Time Calc'!$G$8:$G$294,DL$9,'Time Calc'!DW$8:DW$294,"&gt;0")</f>
        <v>0</v>
      </c>
      <c r="DM38" s="90">
        <f t="shared" si="176"/>
        <v>2</v>
      </c>
      <c r="DN38" s="89">
        <f>COUNTIFS('Time Calc'!$J$8:$J$294,'Daily MP &amp; Time Status'!$B38,'Time Calc'!EA$8:EA$294,"&gt;0")</f>
        <v>2</v>
      </c>
      <c r="DO38" s="89">
        <f>COUNTIFS('Time Calc'!$J$8:$J$294,'Daily MP &amp; Time Status'!$B38,'Time Calc'!EB$8:EB$294,"&gt;0")</f>
        <v>0</v>
      </c>
      <c r="DP38" s="89">
        <f t="shared" si="177"/>
        <v>2</v>
      </c>
      <c r="DQ38" s="89"/>
      <c r="DR38" s="90">
        <f>COUNTIFS('Time Calc'!$J$8:$J$294,'Daily MP &amp; Time Status'!$B38,'Time Calc'!ED$8:ED$294,"&gt;0")-DS38</f>
        <v>3</v>
      </c>
      <c r="DS38" s="90">
        <f>COUNTIFS('Time Calc'!$J$8:$J$294,'Daily MP &amp; Time Status'!$B38,'Time Calc'!$G$8:$G$294,DS$9,'Time Calc'!ED$8:ED$294,"&gt;0")</f>
        <v>0</v>
      </c>
      <c r="DT38" s="90">
        <f t="shared" si="178"/>
        <v>3</v>
      </c>
      <c r="DU38" s="89">
        <f>COUNTIFS('Time Calc'!$J$8:$J$294,'Daily MP &amp; Time Status'!$B38,'Time Calc'!EH$8:EH$294,"&gt;0")</f>
        <v>3</v>
      </c>
      <c r="DV38" s="89">
        <f>COUNTIFS('Time Calc'!$J$8:$J$294,'Daily MP &amp; Time Status'!$B38,'Time Calc'!EI$8:EI$294,"&gt;0")</f>
        <v>2</v>
      </c>
      <c r="DW38" s="89">
        <f t="shared" si="179"/>
        <v>5</v>
      </c>
      <c r="DX38" s="89"/>
      <c r="DY38" s="90">
        <f>COUNTIFS('Time Calc'!$J$8:$J$294,'Daily MP &amp; Time Status'!$B38,'Time Calc'!EK$8:EK$294,"&gt;0")-DZ38</f>
        <v>3</v>
      </c>
      <c r="DZ38" s="90">
        <f>COUNTIFS('Time Calc'!$J$8:$J$294,'Daily MP &amp; Time Status'!$B38,'Time Calc'!$G$8:$G$294,DZ$9,'Time Calc'!EK$8:EK$294,"&gt;0")</f>
        <v>0</v>
      </c>
      <c r="EA38" s="90">
        <f t="shared" si="180"/>
        <v>3</v>
      </c>
      <c r="EB38" s="89">
        <f>COUNTIFS('Time Calc'!$J$8:$J$294,'Daily MP &amp; Time Status'!$B38,'Time Calc'!EO$8:EO$294,"&gt;0")</f>
        <v>3</v>
      </c>
      <c r="EC38" s="89">
        <f>COUNTIFS('Time Calc'!$J$8:$J$294,'Daily MP &amp; Time Status'!$B38,'Time Calc'!EP$8:EP$294,"&gt;0")</f>
        <v>3</v>
      </c>
      <c r="ED38" s="89">
        <f t="shared" si="181"/>
        <v>6</v>
      </c>
      <c r="EE38" s="89"/>
      <c r="EF38" s="90">
        <f>COUNTIFS('Time Calc'!$J$8:$J$294,'Daily MP &amp; Time Status'!$B38,'Time Calc'!ER$8:ER$294,"&gt;0")-EG38</f>
        <v>0</v>
      </c>
      <c r="EG38" s="90">
        <f>COUNTIFS('Time Calc'!$J$8:$J$294,'Daily MP &amp; Time Status'!$B38,'Time Calc'!$G$8:$G$294,EG$9,'Time Calc'!ER$8:ER$294,"&gt;0")</f>
        <v>0</v>
      </c>
      <c r="EH38" s="90">
        <f t="shared" si="182"/>
        <v>0</v>
      </c>
      <c r="EI38" s="89">
        <f>COUNTIFS('Time Calc'!$J$8:$J$294,'Daily MP &amp; Time Status'!$B38,'Time Calc'!EV$8:EV$294,"&gt;0")</f>
        <v>0</v>
      </c>
      <c r="EJ38" s="89">
        <f>COUNTIFS('Time Calc'!$J$8:$J$294,'Daily MP &amp; Time Status'!$B38,'Time Calc'!EW$8:EW$294,"&gt;0")</f>
        <v>0</v>
      </c>
      <c r="EK38" s="89">
        <f t="shared" si="183"/>
        <v>0</v>
      </c>
      <c r="EL38" s="89"/>
      <c r="EM38" s="90">
        <f>COUNTIFS('Time Calc'!$J$8:$J$294,'Daily MP &amp; Time Status'!$B38,'Time Calc'!EY$8:EY$294,"&gt;0")-EN38</f>
        <v>3</v>
      </c>
      <c r="EN38" s="90">
        <f>COUNTIFS('Time Calc'!$J$8:$J$294,'Daily MP &amp; Time Status'!$B38,'Time Calc'!$G$8:$G$294,EN$9,'Time Calc'!EY$8:EY$294,"&gt;0")</f>
        <v>0</v>
      </c>
      <c r="EO38" s="90">
        <f t="shared" si="184"/>
        <v>3</v>
      </c>
      <c r="EP38" s="89">
        <f>COUNTIFS('Time Calc'!$J$8:$J$294,'Daily MP &amp; Time Status'!$B38,'Time Calc'!FC$8:FC$294,"&gt;0")</f>
        <v>3</v>
      </c>
      <c r="EQ38" s="89">
        <f>COUNTIFS('Time Calc'!$J$8:$J$294,'Daily MP &amp; Time Status'!$B38,'Time Calc'!FD$8:FD$294,"&gt;0")</f>
        <v>2</v>
      </c>
      <c r="ER38" s="89">
        <f t="shared" si="185"/>
        <v>5</v>
      </c>
      <c r="ES38" s="89"/>
      <c r="ET38" s="90">
        <f>COUNTIFS('Time Calc'!$J$8:$J$294,'Daily MP &amp; Time Status'!$B38,'Time Calc'!FF$8:FF$294,"&gt;0")-EU38</f>
        <v>3</v>
      </c>
      <c r="EU38" s="90">
        <f>COUNTIFS('Time Calc'!$J$8:$J$294,'Daily MP &amp; Time Status'!$B38,'Time Calc'!$G$8:$G$294,EU$9,'Time Calc'!FF$8:FF$294,"&gt;0")</f>
        <v>0</v>
      </c>
      <c r="EV38" s="90">
        <f t="shared" si="186"/>
        <v>3</v>
      </c>
      <c r="EW38" s="89">
        <f>COUNTIFS('Time Calc'!$J$8:$J$294,'Daily MP &amp; Time Status'!$B38,'Time Calc'!FJ$8:FJ$294,"&gt;0")</f>
        <v>0</v>
      </c>
      <c r="EX38" s="89">
        <f>COUNTIFS('Time Calc'!$J$8:$J$294,'Daily MP &amp; Time Status'!$B38,'Time Calc'!FK$8:FK$294,"&gt;0")</f>
        <v>0</v>
      </c>
      <c r="EY38" s="89">
        <f t="shared" si="187"/>
        <v>0</v>
      </c>
      <c r="EZ38" s="89"/>
      <c r="FA38" s="90">
        <f>COUNTIFS('Time Calc'!$J$8:$J$294,'Daily MP &amp; Time Status'!$B38,'Time Calc'!FM$8:FM$294,"&gt;0")-FB38</f>
        <v>0</v>
      </c>
      <c r="FB38" s="90">
        <f>COUNTIFS('Time Calc'!$J$8:$J$294,'Daily MP &amp; Time Status'!$B38,'Time Calc'!$G$8:$G$294,FB$9,'Time Calc'!FM$8:FM$294,"&gt;0")</f>
        <v>0</v>
      </c>
      <c r="FC38" s="90">
        <f t="shared" si="188"/>
        <v>0</v>
      </c>
      <c r="FD38" s="89">
        <f>COUNTIFS('Time Calc'!$J$8:$J$294,'Daily MP &amp; Time Status'!$B38,'Time Calc'!FQ$8:FQ$294,"&gt;0")</f>
        <v>0</v>
      </c>
      <c r="FE38" s="89">
        <f>COUNTIFS('Time Calc'!$J$8:$J$294,'Daily MP &amp; Time Status'!$B38,'Time Calc'!FR$8:FR$294,"&gt;0")</f>
        <v>0</v>
      </c>
      <c r="FF38" s="89">
        <f t="shared" si="189"/>
        <v>0</v>
      </c>
      <c r="FG38" s="89"/>
      <c r="FH38" s="90">
        <f>COUNTIFS('Time Calc'!$J$8:$J$294,'Daily MP &amp; Time Status'!$B38,'Time Calc'!FT$8:FT$294,"&gt;0")-FI38</f>
        <v>0</v>
      </c>
      <c r="FI38" s="90">
        <f>COUNTIFS('Time Calc'!$J$8:$J$294,'Daily MP &amp; Time Status'!$B38,'Time Calc'!$G$8:$G$294,FI$9,'Time Calc'!FT$8:FT$294,"&gt;0")</f>
        <v>0</v>
      </c>
      <c r="FJ38" s="90">
        <f t="shared" si="190"/>
        <v>0</v>
      </c>
      <c r="FK38" s="89">
        <f>COUNTIFS('Time Calc'!$J$8:$J$294,'Daily MP &amp; Time Status'!$B38,'Time Calc'!FX$8:FX$294,"&gt;0")</f>
        <v>0</v>
      </c>
      <c r="FL38" s="89">
        <f>COUNTIFS('Time Calc'!$J$8:$J$294,'Daily MP &amp; Time Status'!$B38,'Time Calc'!FY$8:FY$294,"&gt;0")</f>
        <v>0</v>
      </c>
      <c r="FM38" s="89">
        <f t="shared" si="191"/>
        <v>0</v>
      </c>
      <c r="FN38" s="89"/>
      <c r="FO38" s="90">
        <f>COUNTIFS('Time Calc'!$J$8:$J$294,'Daily MP &amp; Time Status'!$B38,'Time Calc'!GA$8:GA$294,"&gt;0")-FP38</f>
        <v>0</v>
      </c>
      <c r="FP38" s="90">
        <f>COUNTIFS('Time Calc'!$J$8:$J$294,'Daily MP &amp; Time Status'!$B38,'Time Calc'!$G$8:$G$294,FP$9,'Time Calc'!GA$8:GA$294,"&gt;0")</f>
        <v>0</v>
      </c>
      <c r="FQ38" s="90">
        <f t="shared" si="192"/>
        <v>0</v>
      </c>
      <c r="FR38" s="89">
        <f>COUNTIFS('Time Calc'!$J$8:$J$294,'Daily MP &amp; Time Status'!$B38,'Time Calc'!GE$8:GE$294,"&gt;0")</f>
        <v>0</v>
      </c>
      <c r="FS38" s="89">
        <f>COUNTIFS('Time Calc'!$J$8:$J$294,'Daily MP &amp; Time Status'!$B38,'Time Calc'!GF$8:GF$294,"&gt;0")</f>
        <v>0</v>
      </c>
      <c r="FT38" s="89">
        <f t="shared" si="193"/>
        <v>0</v>
      </c>
      <c r="FU38" s="89"/>
      <c r="FV38" s="90">
        <f>COUNTIFS('Time Calc'!$J$8:$J$294,'Daily MP &amp; Time Status'!$B38,'Time Calc'!GH$8:GH$294,"&gt;0")-FW38</f>
        <v>0</v>
      </c>
      <c r="FW38" s="90">
        <f>COUNTIFS('Time Calc'!$J$8:$J$294,'Daily MP &amp; Time Status'!$B38,'Time Calc'!$G$8:$G$294,FW$9,'Time Calc'!GH$8:GH$294,"&gt;0")</f>
        <v>0</v>
      </c>
      <c r="FX38" s="90">
        <f t="shared" si="194"/>
        <v>0</v>
      </c>
      <c r="FY38" s="89">
        <f>COUNTIFS('Time Calc'!$J$8:$J$294,'Daily MP &amp; Time Status'!$B38,'Time Calc'!GL$8:GL$294,"&gt;0")</f>
        <v>0</v>
      </c>
      <c r="FZ38" s="89">
        <f>COUNTIFS('Time Calc'!$J$8:$J$294,'Daily MP &amp; Time Status'!$B38,'Time Calc'!GM$8:GM$294,"&gt;0")</f>
        <v>0</v>
      </c>
      <c r="GA38" s="89">
        <f t="shared" si="195"/>
        <v>0</v>
      </c>
      <c r="GB38" s="89"/>
      <c r="GC38" s="90">
        <f>COUNTIFS('Time Calc'!$J$8:$J$294,'Daily MP &amp; Time Status'!$B38,'Time Calc'!GO$8:GO$294,"&gt;0")-GD38</f>
        <v>0</v>
      </c>
      <c r="GD38" s="90">
        <f>COUNTIFS('Time Calc'!$J$8:$J$294,'Daily MP &amp; Time Status'!$B38,'Time Calc'!$G$8:$G$294,GD$9,'Time Calc'!GO$8:GO$294,"&gt;0")</f>
        <v>0</v>
      </c>
      <c r="GE38" s="90">
        <f t="shared" si="196"/>
        <v>0</v>
      </c>
      <c r="GF38" s="89">
        <f>COUNTIFS('Time Calc'!$J$8:$J$294,'Daily MP &amp; Time Status'!$B38,'Time Calc'!GS$8:GS$294,"&gt;0")</f>
        <v>0</v>
      </c>
      <c r="GG38" s="89">
        <f>COUNTIFS('Time Calc'!$J$8:$J$294,'Daily MP &amp; Time Status'!$B38,'Time Calc'!GT$8:GT$294,"&gt;0")</f>
        <v>0</v>
      </c>
      <c r="GH38" s="89">
        <f t="shared" si="197"/>
        <v>0</v>
      </c>
      <c r="GI38" s="89"/>
      <c r="GJ38" s="90">
        <f>COUNTIFS('Time Calc'!$J$8:$J$294,'Daily MP &amp; Time Status'!$B38,'Time Calc'!GV$8:GV$294,"&gt;0")-GK38</f>
        <v>0</v>
      </c>
      <c r="GK38" s="90">
        <f>COUNTIFS('Time Calc'!$J$8:$J$294,'Daily MP &amp; Time Status'!$B38,'Time Calc'!$G$8:$G$294,GK$9,'Time Calc'!GV$8:GV$294,"&gt;0")</f>
        <v>0</v>
      </c>
      <c r="GL38" s="90">
        <f t="shared" si="198"/>
        <v>0</v>
      </c>
      <c r="GM38" s="89">
        <f>COUNTIFS('Time Calc'!$J$8:$J$294,'Daily MP &amp; Time Status'!$B38,'Time Calc'!GZ$8:GZ$294,"&gt;0")</f>
        <v>0</v>
      </c>
      <c r="GN38" s="89">
        <f>COUNTIFS('Time Calc'!$J$8:$J$294,'Daily MP &amp; Time Status'!$B38,'Time Calc'!HA$8:HA$294,"&gt;0")</f>
        <v>0</v>
      </c>
      <c r="GO38" s="89">
        <f t="shared" si="199"/>
        <v>0</v>
      </c>
      <c r="GP38" s="89"/>
      <c r="GQ38" s="90">
        <f>COUNTIFS('Time Calc'!$J$8:$J$294,'Daily MP &amp; Time Status'!$B38,'Time Calc'!HC$8:HC$294,"&gt;0")-GR38</f>
        <v>0</v>
      </c>
      <c r="GR38" s="90">
        <f>COUNTIFS('Time Calc'!$J$8:$J$294,'Daily MP &amp; Time Status'!$B38,'Time Calc'!$G$8:$G$294,GR$9,'Time Calc'!HC$8:HC$294,"&gt;0")</f>
        <v>0</v>
      </c>
      <c r="GS38" s="90">
        <f t="shared" si="200"/>
        <v>0</v>
      </c>
      <c r="GT38" s="89">
        <f>COUNTIFS('Time Calc'!$J$8:$J$294,'Daily MP &amp; Time Status'!$B38,'Time Calc'!HG$8:HG$294,"&gt;0")</f>
        <v>0</v>
      </c>
      <c r="GU38" s="89">
        <f>COUNTIFS('Time Calc'!$J$8:$J$294,'Daily MP &amp; Time Status'!$B38,'Time Calc'!HH$8:HH$294,"&gt;0")</f>
        <v>0</v>
      </c>
      <c r="GV38" s="89">
        <f t="shared" si="201"/>
        <v>0</v>
      </c>
      <c r="GW38" s="89"/>
      <c r="GX38" s="90">
        <f>COUNTIFS('Time Calc'!$J$8:$J$294,'Daily MP &amp; Time Status'!$B38,'Time Calc'!HJ$8:HJ$294,"&gt;0")-GY38</f>
        <v>0</v>
      </c>
      <c r="GY38" s="90">
        <f>COUNTIFS('Time Calc'!$J$8:$J$294,'Daily MP &amp; Time Status'!$B38,'Time Calc'!$G$8:$G$294,GY$9,'Time Calc'!HJ$8:HJ$294,"&gt;0")</f>
        <v>0</v>
      </c>
      <c r="GZ38" s="90">
        <f t="shared" si="202"/>
        <v>0</v>
      </c>
      <c r="HA38" s="89">
        <f>COUNTIFS('Time Calc'!$J$8:$J$294,'Daily MP &amp; Time Status'!$B38,'Time Calc'!HN$8:HN$294,"&gt;0")</f>
        <v>0</v>
      </c>
      <c r="HB38" s="89">
        <f>COUNTIFS('Time Calc'!$J$8:$J$294,'Daily MP &amp; Time Status'!$B38,'Time Calc'!HO$8:HO$294,"&gt;0")</f>
        <v>0</v>
      </c>
      <c r="HC38" s="89">
        <f t="shared" si="203"/>
        <v>0</v>
      </c>
      <c r="HD38" s="89"/>
      <c r="HE38" s="90">
        <f>COUNTIFS('Time Calc'!$J$8:$J$294,'Daily MP &amp; Time Status'!$B38,'Time Calc'!HQ$8:HQ$294,"&gt;0")-HF38</f>
        <v>0</v>
      </c>
      <c r="HF38" s="90">
        <f>COUNTIFS('Time Calc'!$J$8:$J$294,'Daily MP &amp; Time Status'!$B38,'Time Calc'!$G$8:$G$294,HF$9,'Time Calc'!HQ$8:HQ$294,"&gt;0")</f>
        <v>0</v>
      </c>
      <c r="HG38" s="90">
        <f t="shared" si="204"/>
        <v>0</v>
      </c>
      <c r="HH38" s="89">
        <f>COUNTIFS('Time Calc'!$J$8:$J$294,'Daily MP &amp; Time Status'!$B38,'Time Calc'!HU$8:HU$294,"&gt;0")</f>
        <v>0</v>
      </c>
      <c r="HI38" s="89">
        <f>COUNTIFS('Time Calc'!$J$8:$J$294,'Daily MP &amp; Time Status'!$B38,'Time Calc'!HV$8:HV$294,"&gt;0")</f>
        <v>0</v>
      </c>
      <c r="HJ38" s="89">
        <f t="shared" si="205"/>
        <v>0</v>
      </c>
      <c r="HK38" s="89"/>
      <c r="HL38" s="90">
        <f>COUNTIFS('Time Calc'!$J$8:$J$294,'Daily MP &amp; Time Status'!$B38,'Time Calc'!HX$8:HX$294,"&gt;0")-HM38</f>
        <v>0</v>
      </c>
      <c r="HM38" s="90">
        <f>COUNTIFS('Time Calc'!$J$8:$J$294,'Daily MP &amp; Time Status'!$B38,'Time Calc'!$G$8:$G$294,HM$9,'Time Calc'!HX$8:HX$294,"&gt;0")</f>
        <v>0</v>
      </c>
      <c r="HN38" s="90">
        <f t="shared" si="206"/>
        <v>0</v>
      </c>
      <c r="HO38" s="89">
        <f>COUNTIFS('Time Calc'!$J$8:$J$294,'Daily MP &amp; Time Status'!$B38,'Time Calc'!IB$8:IB$294,"&gt;0")</f>
        <v>0</v>
      </c>
      <c r="HP38" s="89">
        <f>COUNTIFS('Time Calc'!$J$8:$J$294,'Daily MP &amp; Time Status'!$B38,'Time Calc'!IC$8:IC$294,"&gt;0")</f>
        <v>0</v>
      </c>
      <c r="HQ38" s="89">
        <f t="shared" si="207"/>
        <v>0</v>
      </c>
      <c r="HR38" s="89"/>
      <c r="HS38" s="90">
        <f>COUNTIFS('Time Calc'!$J$8:$J$294,'Daily MP &amp; Time Status'!$B38,'Time Calc'!IE$8:IE$294,"&gt;0")-HT38</f>
        <v>0</v>
      </c>
      <c r="HT38" s="90">
        <f>COUNTIFS('Time Calc'!$J$8:$J$294,'Daily MP &amp; Time Status'!$B38,'Time Calc'!$G$8:$G$294,HT$9,'Time Calc'!IE$8:IE$294,"&gt;0")</f>
        <v>0</v>
      </c>
      <c r="HU38" s="90">
        <f t="shared" si="208"/>
        <v>0</v>
      </c>
      <c r="HV38" s="89">
        <f>COUNTIFS('Time Calc'!$J$8:$J$294,'Daily MP &amp; Time Status'!$B38,'Time Calc'!II$8:II$294,"&gt;0")</f>
        <v>0</v>
      </c>
      <c r="HW38" s="89">
        <f>COUNTIFS('Time Calc'!$J$8:$J$294,'Daily MP &amp; Time Status'!$B38,'Time Calc'!IJ$8:IJ$294,"&gt;0")</f>
        <v>0</v>
      </c>
      <c r="HX38" s="89">
        <f t="shared" si="209"/>
        <v>0</v>
      </c>
      <c r="HY38" s="89"/>
      <c r="HZ38" s="90">
        <f>COUNTIFS('Time Calc'!$J$8:$J$294,'Daily MP &amp; Time Status'!$B38,'Time Calc'!IL$8:IL$294,"&gt;0")-IA38</f>
        <v>0</v>
      </c>
      <c r="IA38" s="90">
        <f>COUNTIFS('Time Calc'!$J$8:$J$294,'Daily MP &amp; Time Status'!$B38,'Time Calc'!$G$8:$G$294,IA$9,'Time Calc'!IL$8:IL$294,"&gt;0")</f>
        <v>0</v>
      </c>
      <c r="IB38" s="90">
        <f t="shared" si="210"/>
        <v>0</v>
      </c>
      <c r="IC38" s="89">
        <f>COUNTIFS('Time Calc'!$J$8:$J$294,'Daily MP &amp; Time Status'!$B38,'Time Calc'!IP$8:IP$294,"&gt;0")</f>
        <v>0</v>
      </c>
      <c r="ID38" s="89">
        <f>COUNTIFS('Time Calc'!$J$8:$J$294,'Daily MP &amp; Time Status'!$B38,'Time Calc'!IQ$8:IQ$294,"&gt;0")</f>
        <v>0</v>
      </c>
      <c r="IE38" s="89">
        <f t="shared" si="211"/>
        <v>0</v>
      </c>
      <c r="IF38" s="89"/>
      <c r="IG38" s="90">
        <f>COUNTIFS('Time Calc'!$J$8:$J$294,'Daily MP &amp; Time Status'!$B38,'Time Calc'!IS$8:IS$294,"&gt;0")-IH38</f>
        <v>0</v>
      </c>
      <c r="IH38" s="90">
        <f>COUNTIFS('Time Calc'!$J$8:$J$294,'Daily MP &amp; Time Status'!$B38,'Time Calc'!$G$8:$G$294,IH$9,'Time Calc'!IS$8:IS$294,"&gt;0")</f>
        <v>0</v>
      </c>
      <c r="II38" s="90">
        <f t="shared" si="212"/>
        <v>0</v>
      </c>
      <c r="IJ38" s="89">
        <f>COUNTIFS('Time Calc'!$J$8:$J$294,'Daily MP &amp; Time Status'!$B38,'Time Calc'!IW$8:IW$294,"&gt;0")</f>
        <v>0</v>
      </c>
      <c r="IK38" s="89">
        <f>COUNTIFS('Time Calc'!$J$8:$J$294,'Daily MP &amp; Time Status'!$B38,'Time Calc'!IX$8:IX$294,"&gt;0")</f>
        <v>0</v>
      </c>
      <c r="IL38" s="89">
        <f t="shared" si="213"/>
        <v>0</v>
      </c>
      <c r="IM38" s="89"/>
      <c r="IN38" s="90">
        <f>COUNTIFS('Time Calc'!$J$8:$J$294,'Daily MP &amp; Time Status'!$B38,'Time Calc'!IZ$8:IZ$294,"&gt;0")-IO38</f>
        <v>0</v>
      </c>
      <c r="IO38" s="90">
        <f>COUNTIFS('Time Calc'!$J$8:$J$294,'Daily MP &amp; Time Status'!$B38,'Time Calc'!$G$8:$G$294,IO$9,'Time Calc'!IZ$8:IZ$294,"&gt;0")</f>
        <v>0</v>
      </c>
      <c r="IP38" s="90">
        <f t="shared" si="214"/>
        <v>0</v>
      </c>
      <c r="IQ38" s="89">
        <f>COUNTIFS('Time Calc'!$J$8:$J$294,'Daily MP &amp; Time Status'!$B38,'Time Calc'!JD$8:JD$294,"&gt;0")</f>
        <v>0</v>
      </c>
      <c r="IR38" s="89">
        <f>COUNTIFS('Time Calc'!$J$8:$J$294,'Daily MP &amp; Time Status'!$B38,'Time Calc'!JE$8:JE$294,"&gt;0")</f>
        <v>0</v>
      </c>
      <c r="IS38" s="89">
        <f t="shared" si="215"/>
        <v>0</v>
      </c>
      <c r="IT38" s="89"/>
    </row>
    <row r="39" spans="1:254" ht="18" customHeight="1">
      <c r="A39" s="79"/>
      <c r="B39" s="58" t="s">
        <v>22</v>
      </c>
      <c r="C39" s="90">
        <f>COUNTIFS('Time Calc'!$J$8:$J$294,'Daily MP &amp; Time Status'!$B39,'Time Calc'!O$8:O$294,"&gt;0")-D39</f>
        <v>1</v>
      </c>
      <c r="D39" s="90">
        <f>COUNTIFS('Time Calc'!$J$8:$J$294,'Daily MP &amp; Time Status'!$B39,'Time Calc'!$G$8:$G$294,D$9,'Time Calc'!O$8:O$294,"&gt;0")</f>
        <v>0</v>
      </c>
      <c r="E39" s="90">
        <f t="shared" si="144"/>
        <v>1</v>
      </c>
      <c r="F39" s="89">
        <f>COUNTIFS('Time Calc'!$J$8:$J$294,'Daily MP &amp; Time Status'!$B39,'Time Calc'!S$8:S$294,"&gt;0")</f>
        <v>1</v>
      </c>
      <c r="G39" s="89">
        <f>COUNTIFS('Time Calc'!$J$8:$J$294,'Daily MP &amp; Time Status'!$B39,'Time Calc'!T$8:T$294,"&gt;0")</f>
        <v>0</v>
      </c>
      <c r="H39" s="89">
        <f t="shared" si="145"/>
        <v>1</v>
      </c>
      <c r="I39" s="89"/>
      <c r="J39" s="90">
        <f>COUNTIFS('Time Calc'!$J$8:$J$294,'Daily MP &amp; Time Status'!$B39,'Time Calc'!V$8:V$294,"&gt;0")-K39</f>
        <v>1</v>
      </c>
      <c r="K39" s="90">
        <f>COUNTIFS('Time Calc'!$J$8:$J$294,'Daily MP &amp; Time Status'!$B39,'Time Calc'!$G$8:$G$294,K$9,'Time Calc'!V$8:V$294,"&gt;0")</f>
        <v>0</v>
      </c>
      <c r="L39" s="90">
        <f t="shared" si="146"/>
        <v>1</v>
      </c>
      <c r="M39" s="89">
        <f>COUNTIFS('Time Calc'!$J$8:$J$294,'Daily MP &amp; Time Status'!$B39,'Time Calc'!Z$8:Z$294,"&gt;0")</f>
        <v>1</v>
      </c>
      <c r="N39" s="89">
        <f>COUNTIFS('Time Calc'!$J$8:$J$294,'Daily MP &amp; Time Status'!$B39,'Time Calc'!AA$8:AA$294,"&gt;0")</f>
        <v>0</v>
      </c>
      <c r="O39" s="89">
        <f t="shared" si="147"/>
        <v>1</v>
      </c>
      <c r="P39" s="89"/>
      <c r="Q39" s="90">
        <f>COUNTIFS('Time Calc'!$J$8:$J$294,'Daily MP &amp; Time Status'!$B39,'Time Calc'!AC$8:AC$294,"&gt;0")-R39</f>
        <v>1</v>
      </c>
      <c r="R39" s="90">
        <f>COUNTIFS('Time Calc'!$J$8:$J$294,'Daily MP &amp; Time Status'!$B39,'Time Calc'!$G$8:$G$294,R$9,'Time Calc'!AC$8:AC$294,"&gt;0")</f>
        <v>0</v>
      </c>
      <c r="S39" s="90">
        <f t="shared" si="148"/>
        <v>1</v>
      </c>
      <c r="T39" s="89">
        <f>COUNTIFS('Time Calc'!$J$8:$J$294,'Daily MP &amp; Time Status'!$B39,'Time Calc'!AG$8:AG$294,"&gt;0")</f>
        <v>1</v>
      </c>
      <c r="U39" s="89">
        <f>COUNTIFS('Time Calc'!$J$8:$J$294,'Daily MP &amp; Time Status'!$B39,'Time Calc'!AH$8:AH$294,"&gt;0")</f>
        <v>1</v>
      </c>
      <c r="V39" s="89">
        <f t="shared" si="149"/>
        <v>2</v>
      </c>
      <c r="W39" s="89"/>
      <c r="X39" s="90">
        <f>COUNTIFS('Time Calc'!$J$8:$J$294,'Daily MP &amp; Time Status'!$B39,'Time Calc'!AJ$8:AJ$294,"&gt;0")-Y39</f>
        <v>1</v>
      </c>
      <c r="Y39" s="90">
        <f>COUNTIFS('Time Calc'!$J$8:$J$294,'Daily MP &amp; Time Status'!$B39,'Time Calc'!$G$8:$G$294,Y$9,'Time Calc'!AJ$8:AJ$294,"&gt;0")</f>
        <v>0</v>
      </c>
      <c r="Z39" s="90">
        <f t="shared" si="150"/>
        <v>1</v>
      </c>
      <c r="AA39" s="89">
        <f>COUNTIFS('Time Calc'!$J$8:$J$294,'Daily MP &amp; Time Status'!$B39,'Time Calc'!AN$8:AN$294,"&gt;0")</f>
        <v>1</v>
      </c>
      <c r="AB39" s="89">
        <f>COUNTIFS('Time Calc'!$J$8:$J$294,'Daily MP &amp; Time Status'!$B39,'Time Calc'!AO$8:AO$294,"&gt;0")</f>
        <v>0</v>
      </c>
      <c r="AC39" s="89">
        <f t="shared" si="151"/>
        <v>1</v>
      </c>
      <c r="AD39" s="89"/>
      <c r="AE39" s="90">
        <f>COUNTIFS('Time Calc'!$J$8:$J$294,'Daily MP &amp; Time Status'!$B39,'Time Calc'!AQ$8:AQ$294,"&gt;0")-AF39</f>
        <v>1</v>
      </c>
      <c r="AF39" s="90">
        <f>COUNTIFS('Time Calc'!$J$8:$J$294,'Daily MP &amp; Time Status'!$B39,'Time Calc'!$G$8:$G$294,AF$9,'Time Calc'!AQ$8:AQ$294,"&gt;0")</f>
        <v>0</v>
      </c>
      <c r="AG39" s="90">
        <f t="shared" si="152"/>
        <v>1</v>
      </c>
      <c r="AH39" s="89">
        <f>COUNTIFS('Time Calc'!$J$8:$J$294,'Daily MP &amp; Time Status'!$B39,'Time Calc'!AU$8:AU$294,"&gt;0")</f>
        <v>1</v>
      </c>
      <c r="AI39" s="89">
        <f>COUNTIFS('Time Calc'!$J$8:$J$294,'Daily MP &amp; Time Status'!$B39,'Time Calc'!AV$8:AV$294,"&gt;0")</f>
        <v>1</v>
      </c>
      <c r="AJ39" s="89">
        <f t="shared" si="153"/>
        <v>2</v>
      </c>
      <c r="AK39" s="89"/>
      <c r="AL39" s="90">
        <f>COUNTIFS('Time Calc'!$J$8:$J$294,'Daily MP &amp; Time Status'!$B39,'Time Calc'!AX$8:AX$294,"&gt;0")-AM39</f>
        <v>1</v>
      </c>
      <c r="AM39" s="90">
        <f>COUNTIFS('Time Calc'!$J$8:$J$294,'Daily MP &amp; Time Status'!$B39,'Time Calc'!$G$8:$G$294,AM$9,'Time Calc'!AX$8:AX$294,"&gt;0")</f>
        <v>0</v>
      </c>
      <c r="AN39" s="90">
        <f t="shared" si="154"/>
        <v>1</v>
      </c>
      <c r="AO39" s="89">
        <f>COUNTIFS('Time Calc'!$J$8:$J$294,'Daily MP &amp; Time Status'!$B39,'Time Calc'!BB$8:BB$294,"&gt;0")</f>
        <v>0</v>
      </c>
      <c r="AP39" s="89">
        <f>COUNTIFS('Time Calc'!$J$8:$J$294,'Daily MP &amp; Time Status'!$B39,'Time Calc'!BC$8:BC$294,"&gt;0")</f>
        <v>1</v>
      </c>
      <c r="AQ39" s="89">
        <f t="shared" si="155"/>
        <v>1</v>
      </c>
      <c r="AR39" s="89"/>
      <c r="AS39" s="90">
        <f>COUNTIFS('Time Calc'!$J$8:$J$294,'Daily MP &amp; Time Status'!$B39,'Time Calc'!BE$8:BE$294,"&gt;0")-AT39</f>
        <v>1</v>
      </c>
      <c r="AT39" s="90">
        <f>COUNTIFS('Time Calc'!$J$8:$J$294,'Daily MP &amp; Time Status'!$B39,'Time Calc'!$G$8:$G$294,AT$9,'Time Calc'!BE$8:BE$294,"&gt;0")</f>
        <v>0</v>
      </c>
      <c r="AU39" s="90">
        <f t="shared" si="156"/>
        <v>1</v>
      </c>
      <c r="AV39" s="89">
        <f>COUNTIFS('Time Calc'!$J$8:$J$294,'Daily MP &amp; Time Status'!$B39,'Time Calc'!BI$8:BI$294,"&gt;0")</f>
        <v>1</v>
      </c>
      <c r="AW39" s="89">
        <f>COUNTIFS('Time Calc'!$J$8:$J$294,'Daily MP &amp; Time Status'!$B39,'Time Calc'!BJ$8:BJ$294,"&gt;0")</f>
        <v>0</v>
      </c>
      <c r="AX39" s="89">
        <f t="shared" si="157"/>
        <v>1</v>
      </c>
      <c r="AY39" s="89"/>
      <c r="AZ39" s="90">
        <f>COUNTIFS('Time Calc'!$J$8:$J$294,'Daily MP &amp; Time Status'!$B39,'Time Calc'!BL$8:BL$294,"&gt;0")-BA39</f>
        <v>1</v>
      </c>
      <c r="BA39" s="90">
        <f>COUNTIFS('Time Calc'!$J$8:$J$294,'Daily MP &amp; Time Status'!$B39,'Time Calc'!$G$8:$G$294,BA$9,'Time Calc'!BL$8:BL$294,"&gt;0")</f>
        <v>0</v>
      </c>
      <c r="BB39" s="90">
        <f t="shared" si="158"/>
        <v>1</v>
      </c>
      <c r="BC39" s="89">
        <f>COUNTIFS('Time Calc'!$J$8:$J$294,'Daily MP &amp; Time Status'!$B39,'Time Calc'!BP$8:BP$294,"&gt;0")</f>
        <v>1</v>
      </c>
      <c r="BD39" s="89">
        <f>COUNTIFS('Time Calc'!$J$8:$J$294,'Daily MP &amp; Time Status'!$B39,'Time Calc'!BQ$8:BQ$294,"&gt;0")</f>
        <v>0</v>
      </c>
      <c r="BE39" s="89">
        <f t="shared" si="159"/>
        <v>1</v>
      </c>
      <c r="BF39" s="89"/>
      <c r="BG39" s="90">
        <f>COUNTIFS('Time Calc'!$J$8:$J$294,'Daily MP &amp; Time Status'!$B39,'Time Calc'!BS$8:BS$294,"&gt;0")-BH39</f>
        <v>1</v>
      </c>
      <c r="BH39" s="90">
        <f>COUNTIFS('Time Calc'!$J$8:$J$294,'Daily MP &amp; Time Status'!$B39,'Time Calc'!$G$8:$G$294,BH$9,'Time Calc'!BS$8:BS$294,"&gt;0")</f>
        <v>0</v>
      </c>
      <c r="BI39" s="90">
        <f t="shared" si="160"/>
        <v>1</v>
      </c>
      <c r="BJ39" s="89">
        <f>COUNTIFS('Time Calc'!$J$8:$J$294,'Daily MP &amp; Time Status'!$B39,'Time Calc'!BW$8:BW$294,"&gt;0")</f>
        <v>1</v>
      </c>
      <c r="BK39" s="89">
        <f>COUNTIFS('Time Calc'!$J$8:$J$294,'Daily MP &amp; Time Status'!$B39,'Time Calc'!BX$8:BX$294,"&gt;0")</f>
        <v>0</v>
      </c>
      <c r="BL39" s="89">
        <f t="shared" si="161"/>
        <v>1</v>
      </c>
      <c r="BM39" s="89"/>
      <c r="BN39" s="90">
        <f>COUNTIFS('Time Calc'!$J$8:$J$294,'Daily MP &amp; Time Status'!$B39,'Time Calc'!BZ$8:BZ$294,"&gt;0")-BO39</f>
        <v>1</v>
      </c>
      <c r="BO39" s="90">
        <f>COUNTIFS('Time Calc'!$J$8:$J$294,'Daily MP &amp; Time Status'!$B39,'Time Calc'!$G$8:$G$294,BO$9,'Time Calc'!BZ$8:BZ$294,"&gt;0")</f>
        <v>0</v>
      </c>
      <c r="BP39" s="90">
        <f t="shared" si="162"/>
        <v>1</v>
      </c>
      <c r="BQ39" s="89">
        <f>COUNTIFS('Time Calc'!$J$8:$J$294,'Daily MP &amp; Time Status'!$B39,'Time Calc'!CD$8:CD$294,"&gt;0")</f>
        <v>1</v>
      </c>
      <c r="BR39" s="89">
        <f>COUNTIFS('Time Calc'!$J$8:$J$294,'Daily MP &amp; Time Status'!$B39,'Time Calc'!CE$8:CE$294,"&gt;0")</f>
        <v>0</v>
      </c>
      <c r="BS39" s="89">
        <f t="shared" si="163"/>
        <v>1</v>
      </c>
      <c r="BT39" s="89"/>
      <c r="BU39" s="90">
        <f>COUNTIFS('Time Calc'!$J$8:$J$294,'Daily MP &amp; Time Status'!$B39,'Time Calc'!CG$8:CG$294,"&gt;0")-BV39</f>
        <v>1</v>
      </c>
      <c r="BV39" s="90">
        <f>COUNTIFS('Time Calc'!$J$8:$J$294,'Daily MP &amp; Time Status'!$B39,'Time Calc'!$G$8:$G$294,BV$9,'Time Calc'!CG$8:CG$294,"&gt;0")</f>
        <v>0</v>
      </c>
      <c r="BW39" s="90">
        <f t="shared" si="164"/>
        <v>1</v>
      </c>
      <c r="BX39" s="89">
        <f>COUNTIFS('Time Calc'!$J$8:$J$294,'Daily MP &amp; Time Status'!$B39,'Time Calc'!CK$8:CK$294,"&gt;0")</f>
        <v>1</v>
      </c>
      <c r="BY39" s="89">
        <f>COUNTIFS('Time Calc'!$J$8:$J$294,'Daily MP &amp; Time Status'!$B39,'Time Calc'!CL$8:CL$294,"&gt;0")</f>
        <v>0</v>
      </c>
      <c r="BZ39" s="89">
        <f t="shared" si="165"/>
        <v>1</v>
      </c>
      <c r="CA39" s="89"/>
      <c r="CB39" s="90">
        <f>COUNTIFS('Time Calc'!$J$8:$J$294,'Daily MP &amp; Time Status'!$B39,'Time Calc'!CN$8:CN$294,"&gt;0")-CC39</f>
        <v>1</v>
      </c>
      <c r="CC39" s="90">
        <f>COUNTIFS('Time Calc'!$J$8:$J$294,'Daily MP &amp; Time Status'!$B39,'Time Calc'!$G$8:$G$294,CC$9,'Time Calc'!CN$8:CN$294,"&gt;0")</f>
        <v>0</v>
      </c>
      <c r="CD39" s="90">
        <f t="shared" si="166"/>
        <v>1</v>
      </c>
      <c r="CE39" s="89">
        <f>COUNTIFS('Time Calc'!$J$8:$J$294,'Daily MP &amp; Time Status'!$B39,'Time Calc'!CR$8:CR$294,"&gt;0")</f>
        <v>1</v>
      </c>
      <c r="CF39" s="89">
        <f>COUNTIFS('Time Calc'!$J$8:$J$294,'Daily MP &amp; Time Status'!$B39,'Time Calc'!CS$8:CS$294,"&gt;0")</f>
        <v>1</v>
      </c>
      <c r="CG39" s="89">
        <f t="shared" si="167"/>
        <v>2</v>
      </c>
      <c r="CH39" s="89"/>
      <c r="CI39" s="90">
        <f>COUNTIFS('Time Calc'!$J$8:$J$294,'Daily MP &amp; Time Status'!$B39,'Time Calc'!CU$8:CU$294,"&gt;0")-CJ39</f>
        <v>1</v>
      </c>
      <c r="CJ39" s="90">
        <f>COUNTIFS('Time Calc'!$J$8:$J$294,'Daily MP &amp; Time Status'!$B39,'Time Calc'!$G$8:$G$294,CJ$9,'Time Calc'!CU$8:CU$294,"&gt;0")</f>
        <v>0</v>
      </c>
      <c r="CK39" s="90">
        <f t="shared" si="168"/>
        <v>1</v>
      </c>
      <c r="CL39" s="89">
        <f>COUNTIFS('Time Calc'!$J$8:$J$294,'Daily MP &amp; Time Status'!$B39,'Time Calc'!CY$8:CY$294,"&gt;0")</f>
        <v>0</v>
      </c>
      <c r="CM39" s="89">
        <f>COUNTIFS('Time Calc'!$J$8:$J$294,'Daily MP &amp; Time Status'!$B39,'Time Calc'!CZ$8:CZ$294,"&gt;0")</f>
        <v>1</v>
      </c>
      <c r="CN39" s="89">
        <f t="shared" si="169"/>
        <v>1</v>
      </c>
      <c r="CO39" s="89"/>
      <c r="CP39" s="90">
        <f>COUNTIFS('Time Calc'!$J$8:$J$294,'Daily MP &amp; Time Status'!$B39,'Time Calc'!DB$8:DB$294,"&gt;0")-CQ39</f>
        <v>1</v>
      </c>
      <c r="CQ39" s="90">
        <f>COUNTIFS('Time Calc'!$J$8:$J$294,'Daily MP &amp; Time Status'!$B39,'Time Calc'!$G$8:$G$294,CQ$9,'Time Calc'!DB$8:DB$294,"&gt;0")</f>
        <v>0</v>
      </c>
      <c r="CR39" s="90">
        <f t="shared" si="170"/>
        <v>1</v>
      </c>
      <c r="CS39" s="89">
        <f>COUNTIFS('Time Calc'!$J$8:$J$294,'Daily MP &amp; Time Status'!$B39,'Time Calc'!DF$8:DF$294,"&gt;0")</f>
        <v>1</v>
      </c>
      <c r="CT39" s="89">
        <f>COUNTIFS('Time Calc'!$J$8:$J$294,'Daily MP &amp; Time Status'!$B39,'Time Calc'!DG$8:DG$294,"&gt;0")</f>
        <v>0</v>
      </c>
      <c r="CU39" s="89">
        <f t="shared" si="171"/>
        <v>1</v>
      </c>
      <c r="CV39" s="89"/>
      <c r="CW39" s="90">
        <f>COUNTIFS('Time Calc'!$J$8:$J$294,'Daily MP &amp; Time Status'!$B39,'Time Calc'!DI$8:DI$294,"&gt;0")-CX39</f>
        <v>1</v>
      </c>
      <c r="CX39" s="90">
        <f>COUNTIFS('Time Calc'!$J$8:$J$294,'Daily MP &amp; Time Status'!$B39,'Time Calc'!$G$8:$G$294,CX$9,'Time Calc'!DI$8:DI$294,"&gt;0")</f>
        <v>0</v>
      </c>
      <c r="CY39" s="90">
        <f t="shared" si="172"/>
        <v>1</v>
      </c>
      <c r="CZ39" s="89">
        <f>COUNTIFS('Time Calc'!$J$8:$J$294,'Daily MP &amp; Time Status'!$B39,'Time Calc'!DM$8:DM$294,"&gt;0")</f>
        <v>1</v>
      </c>
      <c r="DA39" s="89">
        <f>COUNTIFS('Time Calc'!$J$8:$J$294,'Daily MP &amp; Time Status'!$B39,'Time Calc'!DN$8:DN$294,"&gt;0")</f>
        <v>0</v>
      </c>
      <c r="DB39" s="89">
        <f t="shared" si="173"/>
        <v>1</v>
      </c>
      <c r="DC39" s="89"/>
      <c r="DD39" s="90">
        <f>COUNTIFS('Time Calc'!$J$8:$J$294,'Daily MP &amp; Time Status'!$B39,'Time Calc'!DP$8:DP$294,"&gt;0")-DE39</f>
        <v>1</v>
      </c>
      <c r="DE39" s="90">
        <f>COUNTIFS('Time Calc'!$J$8:$J$294,'Daily MP &amp; Time Status'!$B39,'Time Calc'!$G$8:$G$294,DE$9,'Time Calc'!DP$8:DP$294,"&gt;0")</f>
        <v>0</v>
      </c>
      <c r="DF39" s="90">
        <f t="shared" si="174"/>
        <v>1</v>
      </c>
      <c r="DG39" s="89">
        <f>COUNTIFS('Time Calc'!$J$8:$J$294,'Daily MP &amp; Time Status'!$B39,'Time Calc'!DT$8:DT$294,"&gt;0")</f>
        <v>1</v>
      </c>
      <c r="DH39" s="89">
        <f>COUNTIFS('Time Calc'!$J$8:$J$294,'Daily MP &amp; Time Status'!$B39,'Time Calc'!DU$8:DU$294,"&gt;0")</f>
        <v>0</v>
      </c>
      <c r="DI39" s="89">
        <f t="shared" si="175"/>
        <v>1</v>
      </c>
      <c r="DJ39" s="89"/>
      <c r="DK39" s="90">
        <f>COUNTIFS('Time Calc'!$J$8:$J$294,'Daily MP &amp; Time Status'!$B39,'Time Calc'!DW$8:DW$294,"&gt;0")-DL39</f>
        <v>1</v>
      </c>
      <c r="DL39" s="90">
        <f>COUNTIFS('Time Calc'!$J$8:$J$294,'Daily MP &amp; Time Status'!$B39,'Time Calc'!$G$8:$G$294,DL$9,'Time Calc'!DW$8:DW$294,"&gt;0")</f>
        <v>0</v>
      </c>
      <c r="DM39" s="90">
        <f t="shared" si="176"/>
        <v>1</v>
      </c>
      <c r="DN39" s="89">
        <f>COUNTIFS('Time Calc'!$J$8:$J$294,'Daily MP &amp; Time Status'!$B39,'Time Calc'!EA$8:EA$294,"&gt;0")</f>
        <v>1</v>
      </c>
      <c r="DO39" s="89">
        <f>COUNTIFS('Time Calc'!$J$8:$J$294,'Daily MP &amp; Time Status'!$B39,'Time Calc'!EB$8:EB$294,"&gt;0")</f>
        <v>0</v>
      </c>
      <c r="DP39" s="89">
        <f t="shared" si="177"/>
        <v>1</v>
      </c>
      <c r="DQ39" s="89"/>
      <c r="DR39" s="90">
        <f>COUNTIFS('Time Calc'!$J$8:$J$294,'Daily MP &amp; Time Status'!$B39,'Time Calc'!ED$8:ED$294,"&gt;0")-DS39</f>
        <v>1</v>
      </c>
      <c r="DS39" s="90">
        <f>COUNTIFS('Time Calc'!$J$8:$J$294,'Daily MP &amp; Time Status'!$B39,'Time Calc'!$G$8:$G$294,DS$9,'Time Calc'!ED$8:ED$294,"&gt;0")</f>
        <v>0</v>
      </c>
      <c r="DT39" s="90">
        <f t="shared" si="178"/>
        <v>1</v>
      </c>
      <c r="DU39" s="89">
        <f>COUNTIFS('Time Calc'!$J$8:$J$294,'Daily MP &amp; Time Status'!$B39,'Time Calc'!EH$8:EH$294,"&gt;0")</f>
        <v>1</v>
      </c>
      <c r="DV39" s="89">
        <f>COUNTIFS('Time Calc'!$J$8:$J$294,'Daily MP &amp; Time Status'!$B39,'Time Calc'!EI$8:EI$294,"&gt;0")</f>
        <v>0</v>
      </c>
      <c r="DW39" s="89">
        <f t="shared" si="179"/>
        <v>1</v>
      </c>
      <c r="DX39" s="89"/>
      <c r="DY39" s="90">
        <f>COUNTIFS('Time Calc'!$J$8:$J$294,'Daily MP &amp; Time Status'!$B39,'Time Calc'!EK$8:EK$294,"&gt;0")-DZ39</f>
        <v>1</v>
      </c>
      <c r="DZ39" s="90">
        <f>COUNTIFS('Time Calc'!$J$8:$J$294,'Daily MP &amp; Time Status'!$B39,'Time Calc'!$G$8:$G$294,DZ$9,'Time Calc'!EK$8:EK$294,"&gt;0")</f>
        <v>0</v>
      </c>
      <c r="EA39" s="90">
        <f t="shared" si="180"/>
        <v>1</v>
      </c>
      <c r="EB39" s="89">
        <f>COUNTIFS('Time Calc'!$J$8:$J$294,'Daily MP &amp; Time Status'!$B39,'Time Calc'!EO$8:EO$294,"&gt;0")</f>
        <v>1</v>
      </c>
      <c r="EC39" s="89">
        <f>COUNTIFS('Time Calc'!$J$8:$J$294,'Daily MP &amp; Time Status'!$B39,'Time Calc'!EP$8:EP$294,"&gt;0")</f>
        <v>1</v>
      </c>
      <c r="ED39" s="89">
        <f t="shared" si="181"/>
        <v>2</v>
      </c>
      <c r="EE39" s="89"/>
      <c r="EF39" s="90">
        <f>COUNTIFS('Time Calc'!$J$8:$J$294,'Daily MP &amp; Time Status'!$B39,'Time Calc'!ER$8:ER$294,"&gt;0")-EG39</f>
        <v>0</v>
      </c>
      <c r="EG39" s="90">
        <f>COUNTIFS('Time Calc'!$J$8:$J$294,'Daily MP &amp; Time Status'!$B39,'Time Calc'!$G$8:$G$294,EG$9,'Time Calc'!ER$8:ER$294,"&gt;0")</f>
        <v>0</v>
      </c>
      <c r="EH39" s="90">
        <f t="shared" si="182"/>
        <v>0</v>
      </c>
      <c r="EI39" s="89">
        <f>COUNTIFS('Time Calc'!$J$8:$J$294,'Daily MP &amp; Time Status'!$B39,'Time Calc'!EV$8:EV$294,"&gt;0")</f>
        <v>0</v>
      </c>
      <c r="EJ39" s="89">
        <f>COUNTIFS('Time Calc'!$J$8:$J$294,'Daily MP &amp; Time Status'!$B39,'Time Calc'!EW$8:EW$294,"&gt;0")</f>
        <v>0</v>
      </c>
      <c r="EK39" s="89">
        <f t="shared" si="183"/>
        <v>0</v>
      </c>
      <c r="EL39" s="89"/>
      <c r="EM39" s="90">
        <f>COUNTIFS('Time Calc'!$J$8:$J$294,'Daily MP &amp; Time Status'!$B39,'Time Calc'!EY$8:EY$294,"&gt;0")-EN39</f>
        <v>1</v>
      </c>
      <c r="EN39" s="90">
        <f>COUNTIFS('Time Calc'!$J$8:$J$294,'Daily MP &amp; Time Status'!$B39,'Time Calc'!$G$8:$G$294,EN$9,'Time Calc'!EY$8:EY$294,"&gt;0")</f>
        <v>0</v>
      </c>
      <c r="EO39" s="90">
        <f t="shared" si="184"/>
        <v>1</v>
      </c>
      <c r="EP39" s="89">
        <f>COUNTIFS('Time Calc'!$J$8:$J$294,'Daily MP &amp; Time Status'!$B39,'Time Calc'!FC$8:FC$294,"&gt;0")</f>
        <v>1</v>
      </c>
      <c r="EQ39" s="89">
        <f>COUNTIFS('Time Calc'!$J$8:$J$294,'Daily MP &amp; Time Status'!$B39,'Time Calc'!FD$8:FD$294,"&gt;0")</f>
        <v>0</v>
      </c>
      <c r="ER39" s="89">
        <f t="shared" si="185"/>
        <v>1</v>
      </c>
      <c r="ES39" s="89"/>
      <c r="ET39" s="90">
        <f>COUNTIFS('Time Calc'!$J$8:$J$294,'Daily MP &amp; Time Status'!$B39,'Time Calc'!FF$8:FF$294,"&gt;0")-EU39</f>
        <v>1</v>
      </c>
      <c r="EU39" s="90">
        <f>COUNTIFS('Time Calc'!$J$8:$J$294,'Daily MP &amp; Time Status'!$B39,'Time Calc'!$G$8:$G$294,EU$9,'Time Calc'!FF$8:FF$294,"&gt;0")</f>
        <v>0</v>
      </c>
      <c r="EV39" s="90">
        <f t="shared" si="186"/>
        <v>1</v>
      </c>
      <c r="EW39" s="89">
        <f>COUNTIFS('Time Calc'!$J$8:$J$294,'Daily MP &amp; Time Status'!$B39,'Time Calc'!FJ$8:FJ$294,"&gt;0")</f>
        <v>0</v>
      </c>
      <c r="EX39" s="89">
        <f>COUNTIFS('Time Calc'!$J$8:$J$294,'Daily MP &amp; Time Status'!$B39,'Time Calc'!FK$8:FK$294,"&gt;0")</f>
        <v>0</v>
      </c>
      <c r="EY39" s="89">
        <f t="shared" si="187"/>
        <v>0</v>
      </c>
      <c r="EZ39" s="89"/>
      <c r="FA39" s="90">
        <f>COUNTIFS('Time Calc'!$J$8:$J$294,'Daily MP &amp; Time Status'!$B39,'Time Calc'!FM$8:FM$294,"&gt;0")-FB39</f>
        <v>0</v>
      </c>
      <c r="FB39" s="90">
        <f>COUNTIFS('Time Calc'!$J$8:$J$294,'Daily MP &amp; Time Status'!$B39,'Time Calc'!$G$8:$G$294,FB$9,'Time Calc'!FM$8:FM$294,"&gt;0")</f>
        <v>0</v>
      </c>
      <c r="FC39" s="90">
        <f t="shared" si="188"/>
        <v>0</v>
      </c>
      <c r="FD39" s="89">
        <f>COUNTIFS('Time Calc'!$J$8:$J$294,'Daily MP &amp; Time Status'!$B39,'Time Calc'!FQ$8:FQ$294,"&gt;0")</f>
        <v>0</v>
      </c>
      <c r="FE39" s="89">
        <f>COUNTIFS('Time Calc'!$J$8:$J$294,'Daily MP &amp; Time Status'!$B39,'Time Calc'!FR$8:FR$294,"&gt;0")</f>
        <v>0</v>
      </c>
      <c r="FF39" s="89">
        <f t="shared" si="189"/>
        <v>0</v>
      </c>
      <c r="FG39" s="89"/>
      <c r="FH39" s="90">
        <f>COUNTIFS('Time Calc'!$J$8:$J$294,'Daily MP &amp; Time Status'!$B39,'Time Calc'!FT$8:FT$294,"&gt;0")-FI39</f>
        <v>0</v>
      </c>
      <c r="FI39" s="90">
        <f>COUNTIFS('Time Calc'!$J$8:$J$294,'Daily MP &amp; Time Status'!$B39,'Time Calc'!$G$8:$G$294,FI$9,'Time Calc'!FT$8:FT$294,"&gt;0")</f>
        <v>0</v>
      </c>
      <c r="FJ39" s="90">
        <f t="shared" si="190"/>
        <v>0</v>
      </c>
      <c r="FK39" s="89">
        <f>COUNTIFS('Time Calc'!$J$8:$J$294,'Daily MP &amp; Time Status'!$B39,'Time Calc'!FX$8:FX$294,"&gt;0")</f>
        <v>0</v>
      </c>
      <c r="FL39" s="89">
        <f>COUNTIFS('Time Calc'!$J$8:$J$294,'Daily MP &amp; Time Status'!$B39,'Time Calc'!FY$8:FY$294,"&gt;0")</f>
        <v>0</v>
      </c>
      <c r="FM39" s="89">
        <f t="shared" si="191"/>
        <v>0</v>
      </c>
      <c r="FN39" s="89"/>
      <c r="FO39" s="90">
        <f>COUNTIFS('Time Calc'!$J$8:$J$294,'Daily MP &amp; Time Status'!$B39,'Time Calc'!GA$8:GA$294,"&gt;0")-FP39</f>
        <v>0</v>
      </c>
      <c r="FP39" s="90">
        <f>COUNTIFS('Time Calc'!$J$8:$J$294,'Daily MP &amp; Time Status'!$B39,'Time Calc'!$G$8:$G$294,FP$9,'Time Calc'!GA$8:GA$294,"&gt;0")</f>
        <v>0</v>
      </c>
      <c r="FQ39" s="90">
        <f t="shared" si="192"/>
        <v>0</v>
      </c>
      <c r="FR39" s="89">
        <f>COUNTIFS('Time Calc'!$J$8:$J$294,'Daily MP &amp; Time Status'!$B39,'Time Calc'!GE$8:GE$294,"&gt;0")</f>
        <v>0</v>
      </c>
      <c r="FS39" s="89">
        <f>COUNTIFS('Time Calc'!$J$8:$J$294,'Daily MP &amp; Time Status'!$B39,'Time Calc'!GF$8:GF$294,"&gt;0")</f>
        <v>0</v>
      </c>
      <c r="FT39" s="89">
        <f t="shared" si="193"/>
        <v>0</v>
      </c>
      <c r="FU39" s="89"/>
      <c r="FV39" s="90">
        <f>COUNTIFS('Time Calc'!$J$8:$J$294,'Daily MP &amp; Time Status'!$B39,'Time Calc'!GH$8:GH$294,"&gt;0")-FW39</f>
        <v>0</v>
      </c>
      <c r="FW39" s="90">
        <f>COUNTIFS('Time Calc'!$J$8:$J$294,'Daily MP &amp; Time Status'!$B39,'Time Calc'!$G$8:$G$294,FW$9,'Time Calc'!GH$8:GH$294,"&gt;0")</f>
        <v>0</v>
      </c>
      <c r="FX39" s="90">
        <f t="shared" si="194"/>
        <v>0</v>
      </c>
      <c r="FY39" s="89">
        <f>COUNTIFS('Time Calc'!$J$8:$J$294,'Daily MP &amp; Time Status'!$B39,'Time Calc'!GL$8:GL$294,"&gt;0")</f>
        <v>0</v>
      </c>
      <c r="FZ39" s="89">
        <f>COUNTIFS('Time Calc'!$J$8:$J$294,'Daily MP &amp; Time Status'!$B39,'Time Calc'!GM$8:GM$294,"&gt;0")</f>
        <v>0</v>
      </c>
      <c r="GA39" s="89">
        <f t="shared" si="195"/>
        <v>0</v>
      </c>
      <c r="GB39" s="89"/>
      <c r="GC39" s="90">
        <f>COUNTIFS('Time Calc'!$J$8:$J$294,'Daily MP &amp; Time Status'!$B39,'Time Calc'!GO$8:GO$294,"&gt;0")-GD39</f>
        <v>0</v>
      </c>
      <c r="GD39" s="90">
        <f>COUNTIFS('Time Calc'!$J$8:$J$294,'Daily MP &amp; Time Status'!$B39,'Time Calc'!$G$8:$G$294,GD$9,'Time Calc'!GO$8:GO$294,"&gt;0")</f>
        <v>0</v>
      </c>
      <c r="GE39" s="90">
        <f t="shared" si="196"/>
        <v>0</v>
      </c>
      <c r="GF39" s="89">
        <f>COUNTIFS('Time Calc'!$J$8:$J$294,'Daily MP &amp; Time Status'!$B39,'Time Calc'!GS$8:GS$294,"&gt;0")</f>
        <v>0</v>
      </c>
      <c r="GG39" s="89">
        <f>COUNTIFS('Time Calc'!$J$8:$J$294,'Daily MP &amp; Time Status'!$B39,'Time Calc'!GT$8:GT$294,"&gt;0")</f>
        <v>0</v>
      </c>
      <c r="GH39" s="89">
        <f t="shared" si="197"/>
        <v>0</v>
      </c>
      <c r="GI39" s="89"/>
      <c r="GJ39" s="90">
        <f>COUNTIFS('Time Calc'!$J$8:$J$294,'Daily MP &amp; Time Status'!$B39,'Time Calc'!GV$8:GV$294,"&gt;0")-GK39</f>
        <v>0</v>
      </c>
      <c r="GK39" s="90">
        <f>COUNTIFS('Time Calc'!$J$8:$J$294,'Daily MP &amp; Time Status'!$B39,'Time Calc'!$G$8:$G$294,GK$9,'Time Calc'!GV$8:GV$294,"&gt;0")</f>
        <v>0</v>
      </c>
      <c r="GL39" s="90">
        <f t="shared" si="198"/>
        <v>0</v>
      </c>
      <c r="GM39" s="89">
        <f>COUNTIFS('Time Calc'!$J$8:$J$294,'Daily MP &amp; Time Status'!$B39,'Time Calc'!GZ$8:GZ$294,"&gt;0")</f>
        <v>0</v>
      </c>
      <c r="GN39" s="89">
        <f>COUNTIFS('Time Calc'!$J$8:$J$294,'Daily MP &amp; Time Status'!$B39,'Time Calc'!HA$8:HA$294,"&gt;0")</f>
        <v>0</v>
      </c>
      <c r="GO39" s="89">
        <f t="shared" si="199"/>
        <v>0</v>
      </c>
      <c r="GP39" s="89"/>
      <c r="GQ39" s="90">
        <f>COUNTIFS('Time Calc'!$J$8:$J$294,'Daily MP &amp; Time Status'!$B39,'Time Calc'!HC$8:HC$294,"&gt;0")-GR39</f>
        <v>0</v>
      </c>
      <c r="GR39" s="90">
        <f>COUNTIFS('Time Calc'!$J$8:$J$294,'Daily MP &amp; Time Status'!$B39,'Time Calc'!$G$8:$G$294,GR$9,'Time Calc'!HC$8:HC$294,"&gt;0")</f>
        <v>0</v>
      </c>
      <c r="GS39" s="90">
        <f t="shared" si="200"/>
        <v>0</v>
      </c>
      <c r="GT39" s="89">
        <f>COUNTIFS('Time Calc'!$J$8:$J$294,'Daily MP &amp; Time Status'!$B39,'Time Calc'!HG$8:HG$294,"&gt;0")</f>
        <v>0</v>
      </c>
      <c r="GU39" s="89">
        <f>COUNTIFS('Time Calc'!$J$8:$J$294,'Daily MP &amp; Time Status'!$B39,'Time Calc'!HH$8:HH$294,"&gt;0")</f>
        <v>0</v>
      </c>
      <c r="GV39" s="89">
        <f t="shared" si="201"/>
        <v>0</v>
      </c>
      <c r="GW39" s="89"/>
      <c r="GX39" s="90">
        <f>COUNTIFS('Time Calc'!$J$8:$J$294,'Daily MP &amp; Time Status'!$B39,'Time Calc'!HJ$8:HJ$294,"&gt;0")-GY39</f>
        <v>0</v>
      </c>
      <c r="GY39" s="90">
        <f>COUNTIFS('Time Calc'!$J$8:$J$294,'Daily MP &amp; Time Status'!$B39,'Time Calc'!$G$8:$G$294,GY$9,'Time Calc'!HJ$8:HJ$294,"&gt;0")</f>
        <v>0</v>
      </c>
      <c r="GZ39" s="90">
        <f t="shared" si="202"/>
        <v>0</v>
      </c>
      <c r="HA39" s="89">
        <f>COUNTIFS('Time Calc'!$J$8:$J$294,'Daily MP &amp; Time Status'!$B39,'Time Calc'!HN$8:HN$294,"&gt;0")</f>
        <v>0</v>
      </c>
      <c r="HB39" s="89">
        <f>COUNTIFS('Time Calc'!$J$8:$J$294,'Daily MP &amp; Time Status'!$B39,'Time Calc'!HO$8:HO$294,"&gt;0")</f>
        <v>0</v>
      </c>
      <c r="HC39" s="89">
        <f t="shared" si="203"/>
        <v>0</v>
      </c>
      <c r="HD39" s="89"/>
      <c r="HE39" s="90">
        <f>COUNTIFS('Time Calc'!$J$8:$J$294,'Daily MP &amp; Time Status'!$B39,'Time Calc'!HQ$8:HQ$294,"&gt;0")-HF39</f>
        <v>0</v>
      </c>
      <c r="HF39" s="90">
        <f>COUNTIFS('Time Calc'!$J$8:$J$294,'Daily MP &amp; Time Status'!$B39,'Time Calc'!$G$8:$G$294,HF$9,'Time Calc'!HQ$8:HQ$294,"&gt;0")</f>
        <v>0</v>
      </c>
      <c r="HG39" s="90">
        <f t="shared" si="204"/>
        <v>0</v>
      </c>
      <c r="HH39" s="89">
        <f>COUNTIFS('Time Calc'!$J$8:$J$294,'Daily MP &amp; Time Status'!$B39,'Time Calc'!HU$8:HU$294,"&gt;0")</f>
        <v>0</v>
      </c>
      <c r="HI39" s="89">
        <f>COUNTIFS('Time Calc'!$J$8:$J$294,'Daily MP &amp; Time Status'!$B39,'Time Calc'!HV$8:HV$294,"&gt;0")</f>
        <v>0</v>
      </c>
      <c r="HJ39" s="89">
        <f t="shared" si="205"/>
        <v>0</v>
      </c>
      <c r="HK39" s="89"/>
      <c r="HL39" s="90">
        <f>COUNTIFS('Time Calc'!$J$8:$J$294,'Daily MP &amp; Time Status'!$B39,'Time Calc'!HX$8:HX$294,"&gt;0")-HM39</f>
        <v>0</v>
      </c>
      <c r="HM39" s="90">
        <f>COUNTIFS('Time Calc'!$J$8:$J$294,'Daily MP &amp; Time Status'!$B39,'Time Calc'!$G$8:$G$294,HM$9,'Time Calc'!HX$8:HX$294,"&gt;0")</f>
        <v>0</v>
      </c>
      <c r="HN39" s="90">
        <f t="shared" si="206"/>
        <v>0</v>
      </c>
      <c r="HO39" s="89">
        <f>COUNTIFS('Time Calc'!$J$8:$J$294,'Daily MP &amp; Time Status'!$B39,'Time Calc'!IB$8:IB$294,"&gt;0")</f>
        <v>0</v>
      </c>
      <c r="HP39" s="89">
        <f>COUNTIFS('Time Calc'!$J$8:$J$294,'Daily MP &amp; Time Status'!$B39,'Time Calc'!IC$8:IC$294,"&gt;0")</f>
        <v>0</v>
      </c>
      <c r="HQ39" s="89">
        <f t="shared" si="207"/>
        <v>0</v>
      </c>
      <c r="HR39" s="89"/>
      <c r="HS39" s="90">
        <f>COUNTIFS('Time Calc'!$J$8:$J$294,'Daily MP &amp; Time Status'!$B39,'Time Calc'!IE$8:IE$294,"&gt;0")-HT39</f>
        <v>0</v>
      </c>
      <c r="HT39" s="90">
        <f>COUNTIFS('Time Calc'!$J$8:$J$294,'Daily MP &amp; Time Status'!$B39,'Time Calc'!$G$8:$G$294,HT$9,'Time Calc'!IE$8:IE$294,"&gt;0")</f>
        <v>0</v>
      </c>
      <c r="HU39" s="90">
        <f t="shared" si="208"/>
        <v>0</v>
      </c>
      <c r="HV39" s="89">
        <f>COUNTIFS('Time Calc'!$J$8:$J$294,'Daily MP &amp; Time Status'!$B39,'Time Calc'!II$8:II$294,"&gt;0")</f>
        <v>0</v>
      </c>
      <c r="HW39" s="89">
        <f>COUNTIFS('Time Calc'!$J$8:$J$294,'Daily MP &amp; Time Status'!$B39,'Time Calc'!IJ$8:IJ$294,"&gt;0")</f>
        <v>0</v>
      </c>
      <c r="HX39" s="89">
        <f t="shared" si="209"/>
        <v>0</v>
      </c>
      <c r="HY39" s="89"/>
      <c r="HZ39" s="90">
        <f>COUNTIFS('Time Calc'!$J$8:$J$294,'Daily MP &amp; Time Status'!$B39,'Time Calc'!IL$8:IL$294,"&gt;0")-IA39</f>
        <v>0</v>
      </c>
      <c r="IA39" s="90">
        <f>COUNTIFS('Time Calc'!$J$8:$J$294,'Daily MP &amp; Time Status'!$B39,'Time Calc'!$G$8:$G$294,IA$9,'Time Calc'!IL$8:IL$294,"&gt;0")</f>
        <v>0</v>
      </c>
      <c r="IB39" s="90">
        <f t="shared" si="210"/>
        <v>0</v>
      </c>
      <c r="IC39" s="89">
        <f>COUNTIFS('Time Calc'!$J$8:$J$294,'Daily MP &amp; Time Status'!$B39,'Time Calc'!IP$8:IP$294,"&gt;0")</f>
        <v>0</v>
      </c>
      <c r="ID39" s="89">
        <f>COUNTIFS('Time Calc'!$J$8:$J$294,'Daily MP &amp; Time Status'!$B39,'Time Calc'!IQ$8:IQ$294,"&gt;0")</f>
        <v>0</v>
      </c>
      <c r="IE39" s="89">
        <f t="shared" si="211"/>
        <v>0</v>
      </c>
      <c r="IF39" s="89"/>
      <c r="IG39" s="90">
        <f>COUNTIFS('Time Calc'!$J$8:$J$294,'Daily MP &amp; Time Status'!$B39,'Time Calc'!IS$8:IS$294,"&gt;0")-IH39</f>
        <v>0</v>
      </c>
      <c r="IH39" s="90">
        <f>COUNTIFS('Time Calc'!$J$8:$J$294,'Daily MP &amp; Time Status'!$B39,'Time Calc'!$G$8:$G$294,IH$9,'Time Calc'!IS$8:IS$294,"&gt;0")</f>
        <v>0</v>
      </c>
      <c r="II39" s="90">
        <f t="shared" si="212"/>
        <v>0</v>
      </c>
      <c r="IJ39" s="89">
        <f>COUNTIFS('Time Calc'!$J$8:$J$294,'Daily MP &amp; Time Status'!$B39,'Time Calc'!IW$8:IW$294,"&gt;0")</f>
        <v>0</v>
      </c>
      <c r="IK39" s="89">
        <f>COUNTIFS('Time Calc'!$J$8:$J$294,'Daily MP &amp; Time Status'!$B39,'Time Calc'!IX$8:IX$294,"&gt;0")</f>
        <v>0</v>
      </c>
      <c r="IL39" s="89">
        <f t="shared" si="213"/>
        <v>0</v>
      </c>
      <c r="IM39" s="89"/>
      <c r="IN39" s="90">
        <f>COUNTIFS('Time Calc'!$J$8:$J$294,'Daily MP &amp; Time Status'!$B39,'Time Calc'!IZ$8:IZ$294,"&gt;0")-IO39</f>
        <v>0</v>
      </c>
      <c r="IO39" s="90">
        <f>COUNTIFS('Time Calc'!$J$8:$J$294,'Daily MP &amp; Time Status'!$B39,'Time Calc'!$G$8:$G$294,IO$9,'Time Calc'!IZ$8:IZ$294,"&gt;0")</f>
        <v>0</v>
      </c>
      <c r="IP39" s="90">
        <f t="shared" si="214"/>
        <v>0</v>
      </c>
      <c r="IQ39" s="89">
        <f>COUNTIFS('Time Calc'!$J$8:$J$294,'Daily MP &amp; Time Status'!$B39,'Time Calc'!JD$8:JD$294,"&gt;0")</f>
        <v>0</v>
      </c>
      <c r="IR39" s="89">
        <f>COUNTIFS('Time Calc'!$J$8:$J$294,'Daily MP &amp; Time Status'!$B39,'Time Calc'!JE$8:JE$294,"&gt;0")</f>
        <v>0</v>
      </c>
      <c r="IS39" s="89">
        <f t="shared" si="215"/>
        <v>0</v>
      </c>
      <c r="IT39" s="89"/>
    </row>
    <row r="40" spans="1:254" ht="18" customHeight="1">
      <c r="A40" s="79"/>
      <c r="B40" s="58" t="s">
        <v>442</v>
      </c>
      <c r="C40" s="90">
        <f>COUNTIFS('Time Calc'!$J$8:$J$294,'Daily MP &amp; Time Status'!$B40,'Time Calc'!O$8:O$294,"&gt;0")-D40</f>
        <v>0</v>
      </c>
      <c r="D40" s="90">
        <f>COUNTIFS('Time Calc'!$J$8:$J$294,'Daily MP &amp; Time Status'!$B40,'Time Calc'!$G$8:$G$294,D$9,'Time Calc'!O$8:O$294,"&gt;0")</f>
        <v>0</v>
      </c>
      <c r="E40" s="90">
        <f t="shared" si="144"/>
        <v>0</v>
      </c>
      <c r="F40" s="89">
        <f>COUNTIFS('Time Calc'!$J$8:$J$294,'Daily MP &amp; Time Status'!$B40,'Time Calc'!S$8:S$294,"&gt;0")</f>
        <v>0</v>
      </c>
      <c r="G40" s="89">
        <f>COUNTIFS('Time Calc'!$J$8:$J$294,'Daily MP &amp; Time Status'!$B40,'Time Calc'!T$8:T$294,"&gt;0")</f>
        <v>0</v>
      </c>
      <c r="H40" s="89">
        <f t="shared" si="145"/>
        <v>0</v>
      </c>
      <c r="I40" s="89"/>
      <c r="J40" s="90">
        <f>COUNTIFS('Time Calc'!$J$8:$J$294,'Daily MP &amp; Time Status'!$B40,'Time Calc'!V$8:V$294,"&gt;0")-K40</f>
        <v>0</v>
      </c>
      <c r="K40" s="90">
        <f>COUNTIFS('Time Calc'!$J$8:$J$294,'Daily MP &amp; Time Status'!$B40,'Time Calc'!$G$8:$G$294,K$9,'Time Calc'!V$8:V$294,"&gt;0")</f>
        <v>0</v>
      </c>
      <c r="L40" s="90">
        <f t="shared" si="146"/>
        <v>0</v>
      </c>
      <c r="M40" s="89">
        <f>COUNTIFS('Time Calc'!$J$8:$J$294,'Daily MP &amp; Time Status'!$B40,'Time Calc'!Z$8:Z$294,"&gt;0")</f>
        <v>0</v>
      </c>
      <c r="N40" s="89">
        <f>COUNTIFS('Time Calc'!$J$8:$J$294,'Daily MP &amp; Time Status'!$B40,'Time Calc'!AA$8:AA$294,"&gt;0")</f>
        <v>0</v>
      </c>
      <c r="O40" s="89">
        <f t="shared" si="147"/>
        <v>0</v>
      </c>
      <c r="P40" s="89"/>
      <c r="Q40" s="90">
        <f>COUNTIFS('Time Calc'!$J$8:$J$294,'Daily MP &amp; Time Status'!$B40,'Time Calc'!AC$8:AC$294,"&gt;0")-R40</f>
        <v>0</v>
      </c>
      <c r="R40" s="90">
        <f>COUNTIFS('Time Calc'!$J$8:$J$294,'Daily MP &amp; Time Status'!$B40,'Time Calc'!$G$8:$G$294,R$9,'Time Calc'!AC$8:AC$294,"&gt;0")</f>
        <v>0</v>
      </c>
      <c r="S40" s="90">
        <f t="shared" si="148"/>
        <v>0</v>
      </c>
      <c r="T40" s="89">
        <f>COUNTIFS('Time Calc'!$J$8:$J$294,'Daily MP &amp; Time Status'!$B40,'Time Calc'!AG$8:AG$294,"&gt;0")</f>
        <v>0</v>
      </c>
      <c r="U40" s="89">
        <f>COUNTIFS('Time Calc'!$J$8:$J$294,'Daily MP &amp; Time Status'!$B40,'Time Calc'!AH$8:AH$294,"&gt;0")</f>
        <v>0</v>
      </c>
      <c r="V40" s="89">
        <f t="shared" si="149"/>
        <v>0</v>
      </c>
      <c r="W40" s="89"/>
      <c r="X40" s="90">
        <f>COUNTIFS('Time Calc'!$J$8:$J$294,'Daily MP &amp; Time Status'!$B40,'Time Calc'!AJ$8:AJ$294,"&gt;0")-Y40</f>
        <v>0</v>
      </c>
      <c r="Y40" s="90">
        <f>COUNTIFS('Time Calc'!$J$8:$J$294,'Daily MP &amp; Time Status'!$B40,'Time Calc'!$G$8:$G$294,Y$9,'Time Calc'!AJ$8:AJ$294,"&gt;0")</f>
        <v>0</v>
      </c>
      <c r="Z40" s="90">
        <f t="shared" si="150"/>
        <v>0</v>
      </c>
      <c r="AA40" s="89">
        <f>COUNTIFS('Time Calc'!$J$8:$J$294,'Daily MP &amp; Time Status'!$B40,'Time Calc'!AN$8:AN$294,"&gt;0")</f>
        <v>0</v>
      </c>
      <c r="AB40" s="89">
        <f>COUNTIFS('Time Calc'!$J$8:$J$294,'Daily MP &amp; Time Status'!$B40,'Time Calc'!AO$8:AO$294,"&gt;0")</f>
        <v>0</v>
      </c>
      <c r="AC40" s="89">
        <f t="shared" si="151"/>
        <v>0</v>
      </c>
      <c r="AD40" s="89"/>
      <c r="AE40" s="90">
        <f>COUNTIFS('Time Calc'!$J$8:$J$294,'Daily MP &amp; Time Status'!$B40,'Time Calc'!AQ$8:AQ$294,"&gt;0")-AF40</f>
        <v>0</v>
      </c>
      <c r="AF40" s="90">
        <f>COUNTIFS('Time Calc'!$J$8:$J$294,'Daily MP &amp; Time Status'!$B40,'Time Calc'!$G$8:$G$294,AF$9,'Time Calc'!AQ$8:AQ$294,"&gt;0")</f>
        <v>0</v>
      </c>
      <c r="AG40" s="90">
        <f t="shared" si="152"/>
        <v>0</v>
      </c>
      <c r="AH40" s="89">
        <f>COUNTIFS('Time Calc'!$J$8:$J$294,'Daily MP &amp; Time Status'!$B40,'Time Calc'!AU$8:AU$294,"&gt;0")</f>
        <v>0</v>
      </c>
      <c r="AI40" s="89">
        <f>COUNTIFS('Time Calc'!$J$8:$J$294,'Daily MP &amp; Time Status'!$B40,'Time Calc'!AV$8:AV$294,"&gt;0")</f>
        <v>0</v>
      </c>
      <c r="AJ40" s="89">
        <f t="shared" si="153"/>
        <v>0</v>
      </c>
      <c r="AK40" s="89"/>
      <c r="AL40" s="90">
        <f>COUNTIFS('Time Calc'!$J$8:$J$294,'Daily MP &amp; Time Status'!$B40,'Time Calc'!AX$8:AX$294,"&gt;0")-AM40</f>
        <v>0</v>
      </c>
      <c r="AM40" s="90">
        <f>COUNTIFS('Time Calc'!$J$8:$J$294,'Daily MP &amp; Time Status'!$B40,'Time Calc'!$G$8:$G$294,AM$9,'Time Calc'!AX$8:AX$294,"&gt;0")</f>
        <v>0</v>
      </c>
      <c r="AN40" s="90">
        <f t="shared" si="154"/>
        <v>0</v>
      </c>
      <c r="AO40" s="89">
        <f>COUNTIFS('Time Calc'!$J$8:$J$294,'Daily MP &amp; Time Status'!$B40,'Time Calc'!BB$8:BB$294,"&gt;0")</f>
        <v>0</v>
      </c>
      <c r="AP40" s="89">
        <f>COUNTIFS('Time Calc'!$J$8:$J$294,'Daily MP &amp; Time Status'!$B40,'Time Calc'!BC$8:BC$294,"&gt;0")</f>
        <v>0</v>
      </c>
      <c r="AQ40" s="89">
        <f t="shared" si="155"/>
        <v>0</v>
      </c>
      <c r="AR40" s="89"/>
      <c r="AS40" s="90">
        <f>COUNTIFS('Time Calc'!$J$8:$J$294,'Daily MP &amp; Time Status'!$B40,'Time Calc'!BE$8:BE$294,"&gt;0")-AT40</f>
        <v>0</v>
      </c>
      <c r="AT40" s="90">
        <f>COUNTIFS('Time Calc'!$J$8:$J$294,'Daily MP &amp; Time Status'!$B40,'Time Calc'!$G$8:$G$294,AT$9,'Time Calc'!BE$8:BE$294,"&gt;0")</f>
        <v>0</v>
      </c>
      <c r="AU40" s="90">
        <f t="shared" si="156"/>
        <v>0</v>
      </c>
      <c r="AV40" s="89">
        <f>COUNTIFS('Time Calc'!$J$8:$J$294,'Daily MP &amp; Time Status'!$B40,'Time Calc'!BI$8:BI$294,"&gt;0")</f>
        <v>0</v>
      </c>
      <c r="AW40" s="89">
        <f>COUNTIFS('Time Calc'!$J$8:$J$294,'Daily MP &amp; Time Status'!$B40,'Time Calc'!BJ$8:BJ$294,"&gt;0")</f>
        <v>0</v>
      </c>
      <c r="AX40" s="89">
        <f t="shared" si="157"/>
        <v>0</v>
      </c>
      <c r="AY40" s="89"/>
      <c r="AZ40" s="90">
        <f>COUNTIFS('Time Calc'!$J$8:$J$294,'Daily MP &amp; Time Status'!$B40,'Time Calc'!BL$8:BL$294,"&gt;0")-BA40</f>
        <v>0</v>
      </c>
      <c r="BA40" s="90">
        <f>COUNTIFS('Time Calc'!$J$8:$J$294,'Daily MP &amp; Time Status'!$B40,'Time Calc'!$G$8:$G$294,BA$9,'Time Calc'!BL$8:BL$294,"&gt;0")</f>
        <v>0</v>
      </c>
      <c r="BB40" s="90">
        <f t="shared" si="158"/>
        <v>0</v>
      </c>
      <c r="BC40" s="89">
        <f>COUNTIFS('Time Calc'!$J$8:$J$294,'Daily MP &amp; Time Status'!$B40,'Time Calc'!BP$8:BP$294,"&gt;0")</f>
        <v>0</v>
      </c>
      <c r="BD40" s="89">
        <f>COUNTIFS('Time Calc'!$J$8:$J$294,'Daily MP &amp; Time Status'!$B40,'Time Calc'!BQ$8:BQ$294,"&gt;0")</f>
        <v>0</v>
      </c>
      <c r="BE40" s="89">
        <f t="shared" si="159"/>
        <v>0</v>
      </c>
      <c r="BF40" s="89"/>
      <c r="BG40" s="90">
        <f>COUNTIFS('Time Calc'!$J$8:$J$294,'Daily MP &amp; Time Status'!$B40,'Time Calc'!BS$8:BS$294,"&gt;0")-BH40</f>
        <v>0</v>
      </c>
      <c r="BH40" s="90">
        <f>COUNTIFS('Time Calc'!$J$8:$J$294,'Daily MP &amp; Time Status'!$B40,'Time Calc'!$G$8:$G$294,BH$9,'Time Calc'!BS$8:BS$294,"&gt;0")</f>
        <v>0</v>
      </c>
      <c r="BI40" s="90">
        <f t="shared" si="160"/>
        <v>0</v>
      </c>
      <c r="BJ40" s="89">
        <f>COUNTIFS('Time Calc'!$J$8:$J$294,'Daily MP &amp; Time Status'!$B40,'Time Calc'!BW$8:BW$294,"&gt;0")</f>
        <v>0</v>
      </c>
      <c r="BK40" s="89">
        <f>COUNTIFS('Time Calc'!$J$8:$J$294,'Daily MP &amp; Time Status'!$B40,'Time Calc'!BX$8:BX$294,"&gt;0")</f>
        <v>0</v>
      </c>
      <c r="BL40" s="89">
        <f t="shared" si="161"/>
        <v>0</v>
      </c>
      <c r="BM40" s="89"/>
      <c r="BN40" s="90">
        <f>COUNTIFS('Time Calc'!$J$8:$J$294,'Daily MP &amp; Time Status'!$B40,'Time Calc'!BZ$8:BZ$294,"&gt;0")-BO40</f>
        <v>0</v>
      </c>
      <c r="BO40" s="90">
        <f>COUNTIFS('Time Calc'!$J$8:$J$294,'Daily MP &amp; Time Status'!$B40,'Time Calc'!$G$8:$G$294,BO$9,'Time Calc'!BZ$8:BZ$294,"&gt;0")</f>
        <v>0</v>
      </c>
      <c r="BP40" s="90">
        <f t="shared" si="162"/>
        <v>0</v>
      </c>
      <c r="BQ40" s="89">
        <f>COUNTIFS('Time Calc'!$J$8:$J$294,'Daily MP &amp; Time Status'!$B40,'Time Calc'!CD$8:CD$294,"&gt;0")</f>
        <v>0</v>
      </c>
      <c r="BR40" s="89">
        <f>COUNTIFS('Time Calc'!$J$8:$J$294,'Daily MP &amp; Time Status'!$B40,'Time Calc'!CE$8:CE$294,"&gt;0")</f>
        <v>0</v>
      </c>
      <c r="BS40" s="89">
        <f t="shared" si="163"/>
        <v>0</v>
      </c>
      <c r="BT40" s="89"/>
      <c r="BU40" s="90">
        <f>COUNTIFS('Time Calc'!$J$8:$J$294,'Daily MP &amp; Time Status'!$B40,'Time Calc'!CG$8:CG$294,"&gt;0")-BV40</f>
        <v>0</v>
      </c>
      <c r="BV40" s="90">
        <f>COUNTIFS('Time Calc'!$J$8:$J$294,'Daily MP &amp; Time Status'!$B40,'Time Calc'!$G$8:$G$294,BV$9,'Time Calc'!CG$8:CG$294,"&gt;0")</f>
        <v>0</v>
      </c>
      <c r="BW40" s="90">
        <f t="shared" si="164"/>
        <v>0</v>
      </c>
      <c r="BX40" s="89">
        <f>COUNTIFS('Time Calc'!$J$8:$J$294,'Daily MP &amp; Time Status'!$B40,'Time Calc'!CK$8:CK$294,"&gt;0")</f>
        <v>0</v>
      </c>
      <c r="BY40" s="89">
        <f>COUNTIFS('Time Calc'!$J$8:$J$294,'Daily MP &amp; Time Status'!$B40,'Time Calc'!CL$8:CL$294,"&gt;0")</f>
        <v>0</v>
      </c>
      <c r="BZ40" s="89">
        <f t="shared" si="165"/>
        <v>0</v>
      </c>
      <c r="CA40" s="89"/>
      <c r="CB40" s="90">
        <f>COUNTIFS('Time Calc'!$J$8:$J$294,'Daily MP &amp; Time Status'!$B40,'Time Calc'!CN$8:CN$294,"&gt;0")-CC40</f>
        <v>0</v>
      </c>
      <c r="CC40" s="90">
        <f>COUNTIFS('Time Calc'!$J$8:$J$294,'Daily MP &amp; Time Status'!$B40,'Time Calc'!$G$8:$G$294,CC$9,'Time Calc'!CN$8:CN$294,"&gt;0")</f>
        <v>0</v>
      </c>
      <c r="CD40" s="90">
        <f t="shared" si="166"/>
        <v>0</v>
      </c>
      <c r="CE40" s="89">
        <f>COUNTIFS('Time Calc'!$J$8:$J$294,'Daily MP &amp; Time Status'!$B40,'Time Calc'!CR$8:CR$294,"&gt;0")</f>
        <v>0</v>
      </c>
      <c r="CF40" s="89">
        <f>COUNTIFS('Time Calc'!$J$8:$J$294,'Daily MP &amp; Time Status'!$B40,'Time Calc'!CS$8:CS$294,"&gt;0")</f>
        <v>0</v>
      </c>
      <c r="CG40" s="89">
        <f t="shared" si="167"/>
        <v>0</v>
      </c>
      <c r="CH40" s="89"/>
      <c r="CI40" s="90">
        <f>COUNTIFS('Time Calc'!$J$8:$J$294,'Daily MP &amp; Time Status'!$B40,'Time Calc'!CU$8:CU$294,"&gt;0")-CJ40</f>
        <v>0</v>
      </c>
      <c r="CJ40" s="90">
        <f>COUNTIFS('Time Calc'!$J$8:$J$294,'Daily MP &amp; Time Status'!$B40,'Time Calc'!$G$8:$G$294,CJ$9,'Time Calc'!CU$8:CU$294,"&gt;0")</f>
        <v>0</v>
      </c>
      <c r="CK40" s="90">
        <f t="shared" si="168"/>
        <v>0</v>
      </c>
      <c r="CL40" s="89">
        <f>COUNTIFS('Time Calc'!$J$8:$J$294,'Daily MP &amp; Time Status'!$B40,'Time Calc'!CY$8:CY$294,"&gt;0")</f>
        <v>0</v>
      </c>
      <c r="CM40" s="89">
        <f>COUNTIFS('Time Calc'!$J$8:$J$294,'Daily MP &amp; Time Status'!$B40,'Time Calc'!CZ$8:CZ$294,"&gt;0")</f>
        <v>0</v>
      </c>
      <c r="CN40" s="89">
        <f t="shared" si="169"/>
        <v>0</v>
      </c>
      <c r="CO40" s="89"/>
      <c r="CP40" s="90">
        <f>COUNTIFS('Time Calc'!$J$8:$J$294,'Daily MP &amp; Time Status'!$B40,'Time Calc'!DB$8:DB$294,"&gt;0")-CQ40</f>
        <v>0</v>
      </c>
      <c r="CQ40" s="90">
        <f>COUNTIFS('Time Calc'!$J$8:$J$294,'Daily MP &amp; Time Status'!$B40,'Time Calc'!$G$8:$G$294,CQ$9,'Time Calc'!DB$8:DB$294,"&gt;0")</f>
        <v>0</v>
      </c>
      <c r="CR40" s="90">
        <f t="shared" si="170"/>
        <v>0</v>
      </c>
      <c r="CS40" s="89">
        <f>COUNTIFS('Time Calc'!$J$8:$J$294,'Daily MP &amp; Time Status'!$B40,'Time Calc'!DF$8:DF$294,"&gt;0")</f>
        <v>0</v>
      </c>
      <c r="CT40" s="89">
        <f>COUNTIFS('Time Calc'!$J$8:$J$294,'Daily MP &amp; Time Status'!$B40,'Time Calc'!DG$8:DG$294,"&gt;0")</f>
        <v>0</v>
      </c>
      <c r="CU40" s="89">
        <f t="shared" si="171"/>
        <v>0</v>
      </c>
      <c r="CV40" s="89"/>
      <c r="CW40" s="90">
        <f>COUNTIFS('Time Calc'!$J$8:$J$294,'Daily MP &amp; Time Status'!$B40,'Time Calc'!DI$8:DI$294,"&gt;0")-CX40</f>
        <v>0</v>
      </c>
      <c r="CX40" s="90">
        <f>COUNTIFS('Time Calc'!$J$8:$J$294,'Daily MP &amp; Time Status'!$B40,'Time Calc'!$G$8:$G$294,CX$9,'Time Calc'!DI$8:DI$294,"&gt;0")</f>
        <v>0</v>
      </c>
      <c r="CY40" s="90">
        <f t="shared" si="172"/>
        <v>0</v>
      </c>
      <c r="CZ40" s="89">
        <f>COUNTIFS('Time Calc'!$J$8:$J$294,'Daily MP &amp; Time Status'!$B40,'Time Calc'!DM$8:DM$294,"&gt;0")</f>
        <v>0</v>
      </c>
      <c r="DA40" s="89">
        <f>COUNTIFS('Time Calc'!$J$8:$J$294,'Daily MP &amp; Time Status'!$B40,'Time Calc'!DN$8:DN$294,"&gt;0")</f>
        <v>0</v>
      </c>
      <c r="DB40" s="89">
        <f t="shared" si="173"/>
        <v>0</v>
      </c>
      <c r="DC40" s="89"/>
      <c r="DD40" s="90">
        <f>COUNTIFS('Time Calc'!$J$8:$J$294,'Daily MP &amp; Time Status'!$B40,'Time Calc'!DP$8:DP$294,"&gt;0")-DE40</f>
        <v>0</v>
      </c>
      <c r="DE40" s="90">
        <f>COUNTIFS('Time Calc'!$J$8:$J$294,'Daily MP &amp; Time Status'!$B40,'Time Calc'!$G$8:$G$294,DE$9,'Time Calc'!DP$8:DP$294,"&gt;0")</f>
        <v>0</v>
      </c>
      <c r="DF40" s="90">
        <f t="shared" si="174"/>
        <v>0</v>
      </c>
      <c r="DG40" s="89">
        <f>COUNTIFS('Time Calc'!$J$8:$J$294,'Daily MP &amp; Time Status'!$B40,'Time Calc'!DT$8:DT$294,"&gt;0")</f>
        <v>0</v>
      </c>
      <c r="DH40" s="89">
        <f>COUNTIFS('Time Calc'!$J$8:$J$294,'Daily MP &amp; Time Status'!$B40,'Time Calc'!DU$8:DU$294,"&gt;0")</f>
        <v>0</v>
      </c>
      <c r="DI40" s="89">
        <f t="shared" si="175"/>
        <v>0</v>
      </c>
      <c r="DJ40" s="89"/>
      <c r="DK40" s="90">
        <f>COUNTIFS('Time Calc'!$J$8:$J$294,'Daily MP &amp; Time Status'!$B40,'Time Calc'!DW$8:DW$294,"&gt;0")-DL40</f>
        <v>0</v>
      </c>
      <c r="DL40" s="90">
        <f>COUNTIFS('Time Calc'!$J$8:$J$294,'Daily MP &amp; Time Status'!$B40,'Time Calc'!$G$8:$G$294,DL$9,'Time Calc'!DW$8:DW$294,"&gt;0")</f>
        <v>0</v>
      </c>
      <c r="DM40" s="90">
        <f t="shared" si="176"/>
        <v>0</v>
      </c>
      <c r="DN40" s="89">
        <f>COUNTIFS('Time Calc'!$J$8:$J$294,'Daily MP &amp; Time Status'!$B40,'Time Calc'!EA$8:EA$294,"&gt;0")</f>
        <v>0</v>
      </c>
      <c r="DO40" s="89">
        <f>COUNTIFS('Time Calc'!$J$8:$J$294,'Daily MP &amp; Time Status'!$B40,'Time Calc'!EB$8:EB$294,"&gt;0")</f>
        <v>0</v>
      </c>
      <c r="DP40" s="89">
        <f t="shared" si="177"/>
        <v>0</v>
      </c>
      <c r="DQ40" s="89"/>
      <c r="DR40" s="90">
        <f>COUNTIFS('Time Calc'!$J$8:$J$294,'Daily MP &amp; Time Status'!$B40,'Time Calc'!ED$8:ED$294,"&gt;0")-DS40</f>
        <v>0</v>
      </c>
      <c r="DS40" s="90">
        <f>COUNTIFS('Time Calc'!$J$8:$J$294,'Daily MP &amp; Time Status'!$B40,'Time Calc'!$G$8:$G$294,DS$9,'Time Calc'!ED$8:ED$294,"&gt;0")</f>
        <v>0</v>
      </c>
      <c r="DT40" s="90">
        <f t="shared" si="178"/>
        <v>0</v>
      </c>
      <c r="DU40" s="89">
        <f>COUNTIFS('Time Calc'!$J$8:$J$294,'Daily MP &amp; Time Status'!$B40,'Time Calc'!EH$8:EH$294,"&gt;0")</f>
        <v>0</v>
      </c>
      <c r="DV40" s="89">
        <f>COUNTIFS('Time Calc'!$J$8:$J$294,'Daily MP &amp; Time Status'!$B40,'Time Calc'!EI$8:EI$294,"&gt;0")</f>
        <v>0</v>
      </c>
      <c r="DW40" s="89">
        <f t="shared" si="179"/>
        <v>0</v>
      </c>
      <c r="DX40" s="89"/>
      <c r="DY40" s="90">
        <f>COUNTIFS('Time Calc'!$J$8:$J$294,'Daily MP &amp; Time Status'!$B40,'Time Calc'!EK$8:EK$294,"&gt;0")-DZ40</f>
        <v>0</v>
      </c>
      <c r="DZ40" s="90">
        <f>COUNTIFS('Time Calc'!$J$8:$J$294,'Daily MP &amp; Time Status'!$B40,'Time Calc'!$G$8:$G$294,DZ$9,'Time Calc'!EK$8:EK$294,"&gt;0")</f>
        <v>0</v>
      </c>
      <c r="EA40" s="90">
        <f t="shared" si="180"/>
        <v>0</v>
      </c>
      <c r="EB40" s="89">
        <f>COUNTIFS('Time Calc'!$J$8:$J$294,'Daily MP &amp; Time Status'!$B40,'Time Calc'!EO$8:EO$294,"&gt;0")</f>
        <v>0</v>
      </c>
      <c r="EC40" s="89">
        <f>COUNTIFS('Time Calc'!$J$8:$J$294,'Daily MP &amp; Time Status'!$B40,'Time Calc'!EP$8:EP$294,"&gt;0")</f>
        <v>0</v>
      </c>
      <c r="ED40" s="89">
        <f t="shared" si="181"/>
        <v>0</v>
      </c>
      <c r="EE40" s="89"/>
      <c r="EF40" s="90">
        <f>COUNTIFS('Time Calc'!$J$8:$J$294,'Daily MP &amp; Time Status'!$B40,'Time Calc'!ER$8:ER$294,"&gt;0")-EG40</f>
        <v>0</v>
      </c>
      <c r="EG40" s="90">
        <f>COUNTIFS('Time Calc'!$J$8:$J$294,'Daily MP &amp; Time Status'!$B40,'Time Calc'!$G$8:$G$294,EG$9,'Time Calc'!ER$8:ER$294,"&gt;0")</f>
        <v>0</v>
      </c>
      <c r="EH40" s="90">
        <f t="shared" si="182"/>
        <v>0</v>
      </c>
      <c r="EI40" s="89">
        <f>COUNTIFS('Time Calc'!$J$8:$J$294,'Daily MP &amp; Time Status'!$B40,'Time Calc'!EV$8:EV$294,"&gt;0")</f>
        <v>0</v>
      </c>
      <c r="EJ40" s="89">
        <f>COUNTIFS('Time Calc'!$J$8:$J$294,'Daily MP &amp; Time Status'!$B40,'Time Calc'!EW$8:EW$294,"&gt;0")</f>
        <v>0</v>
      </c>
      <c r="EK40" s="89">
        <f t="shared" si="183"/>
        <v>0</v>
      </c>
      <c r="EL40" s="89"/>
      <c r="EM40" s="90">
        <f>COUNTIFS('Time Calc'!$J$8:$J$294,'Daily MP &amp; Time Status'!$B40,'Time Calc'!EY$8:EY$294,"&gt;0")-EN40</f>
        <v>0</v>
      </c>
      <c r="EN40" s="90">
        <f>COUNTIFS('Time Calc'!$J$8:$J$294,'Daily MP &amp; Time Status'!$B40,'Time Calc'!$G$8:$G$294,EN$9,'Time Calc'!EY$8:EY$294,"&gt;0")</f>
        <v>0</v>
      </c>
      <c r="EO40" s="90">
        <f t="shared" si="184"/>
        <v>0</v>
      </c>
      <c r="EP40" s="89">
        <f>COUNTIFS('Time Calc'!$J$8:$J$294,'Daily MP &amp; Time Status'!$B40,'Time Calc'!FC$8:FC$294,"&gt;0")</f>
        <v>0</v>
      </c>
      <c r="EQ40" s="89">
        <f>COUNTIFS('Time Calc'!$J$8:$J$294,'Daily MP &amp; Time Status'!$B40,'Time Calc'!FD$8:FD$294,"&gt;0")</f>
        <v>0</v>
      </c>
      <c r="ER40" s="89">
        <f t="shared" si="185"/>
        <v>0</v>
      </c>
      <c r="ES40" s="89"/>
      <c r="ET40" s="90">
        <f>COUNTIFS('Time Calc'!$J$8:$J$294,'Daily MP &amp; Time Status'!$B40,'Time Calc'!FF$8:FF$294,"&gt;0")-EU40</f>
        <v>0</v>
      </c>
      <c r="EU40" s="90">
        <f>COUNTIFS('Time Calc'!$J$8:$J$294,'Daily MP &amp; Time Status'!$B40,'Time Calc'!$G$8:$G$294,EU$9,'Time Calc'!FF$8:FF$294,"&gt;0")</f>
        <v>0</v>
      </c>
      <c r="EV40" s="90">
        <f t="shared" si="186"/>
        <v>0</v>
      </c>
      <c r="EW40" s="89">
        <f>COUNTIFS('Time Calc'!$J$8:$J$294,'Daily MP &amp; Time Status'!$B40,'Time Calc'!FJ$8:FJ$294,"&gt;0")</f>
        <v>0</v>
      </c>
      <c r="EX40" s="89">
        <f>COUNTIFS('Time Calc'!$J$8:$J$294,'Daily MP &amp; Time Status'!$B40,'Time Calc'!FK$8:FK$294,"&gt;0")</f>
        <v>0</v>
      </c>
      <c r="EY40" s="89">
        <f t="shared" si="187"/>
        <v>0</v>
      </c>
      <c r="EZ40" s="89"/>
      <c r="FA40" s="90">
        <f>COUNTIFS('Time Calc'!$J$8:$J$294,'Daily MP &amp; Time Status'!$B40,'Time Calc'!FM$8:FM$294,"&gt;0")-FB40</f>
        <v>0</v>
      </c>
      <c r="FB40" s="90">
        <f>COUNTIFS('Time Calc'!$J$8:$J$294,'Daily MP &amp; Time Status'!$B40,'Time Calc'!$G$8:$G$294,FB$9,'Time Calc'!FM$8:FM$294,"&gt;0")</f>
        <v>0</v>
      </c>
      <c r="FC40" s="90">
        <f t="shared" si="188"/>
        <v>0</v>
      </c>
      <c r="FD40" s="89">
        <f>COUNTIFS('Time Calc'!$J$8:$J$294,'Daily MP &amp; Time Status'!$B40,'Time Calc'!FQ$8:FQ$294,"&gt;0")</f>
        <v>0</v>
      </c>
      <c r="FE40" s="89">
        <f>COUNTIFS('Time Calc'!$J$8:$J$294,'Daily MP &amp; Time Status'!$B40,'Time Calc'!FR$8:FR$294,"&gt;0")</f>
        <v>0</v>
      </c>
      <c r="FF40" s="89">
        <f t="shared" si="189"/>
        <v>0</v>
      </c>
      <c r="FG40" s="89"/>
      <c r="FH40" s="90">
        <f>COUNTIFS('Time Calc'!$J$8:$J$294,'Daily MP &amp; Time Status'!$B40,'Time Calc'!FT$8:FT$294,"&gt;0")-FI40</f>
        <v>0</v>
      </c>
      <c r="FI40" s="90">
        <f>COUNTIFS('Time Calc'!$J$8:$J$294,'Daily MP &amp; Time Status'!$B40,'Time Calc'!$G$8:$G$294,FI$9,'Time Calc'!FT$8:FT$294,"&gt;0")</f>
        <v>0</v>
      </c>
      <c r="FJ40" s="90">
        <f t="shared" si="190"/>
        <v>0</v>
      </c>
      <c r="FK40" s="89">
        <f>COUNTIFS('Time Calc'!$J$8:$J$294,'Daily MP &amp; Time Status'!$B40,'Time Calc'!FX$8:FX$294,"&gt;0")</f>
        <v>0</v>
      </c>
      <c r="FL40" s="89">
        <f>COUNTIFS('Time Calc'!$J$8:$J$294,'Daily MP &amp; Time Status'!$B40,'Time Calc'!FY$8:FY$294,"&gt;0")</f>
        <v>0</v>
      </c>
      <c r="FM40" s="89">
        <f t="shared" si="191"/>
        <v>0</v>
      </c>
      <c r="FN40" s="89"/>
      <c r="FO40" s="90">
        <f>COUNTIFS('Time Calc'!$J$8:$J$294,'Daily MP &amp; Time Status'!$B40,'Time Calc'!GA$8:GA$294,"&gt;0")-FP40</f>
        <v>0</v>
      </c>
      <c r="FP40" s="90">
        <f>COUNTIFS('Time Calc'!$J$8:$J$294,'Daily MP &amp; Time Status'!$B40,'Time Calc'!$G$8:$G$294,FP$9,'Time Calc'!GA$8:GA$294,"&gt;0")</f>
        <v>0</v>
      </c>
      <c r="FQ40" s="90">
        <f t="shared" si="192"/>
        <v>0</v>
      </c>
      <c r="FR40" s="89">
        <f>COUNTIFS('Time Calc'!$J$8:$J$294,'Daily MP &amp; Time Status'!$B40,'Time Calc'!GE$8:GE$294,"&gt;0")</f>
        <v>0</v>
      </c>
      <c r="FS40" s="89">
        <f>COUNTIFS('Time Calc'!$J$8:$J$294,'Daily MP &amp; Time Status'!$B40,'Time Calc'!GF$8:GF$294,"&gt;0")</f>
        <v>0</v>
      </c>
      <c r="FT40" s="89">
        <f t="shared" si="193"/>
        <v>0</v>
      </c>
      <c r="FU40" s="89"/>
      <c r="FV40" s="90">
        <f>COUNTIFS('Time Calc'!$J$8:$J$294,'Daily MP &amp; Time Status'!$B40,'Time Calc'!GH$8:GH$294,"&gt;0")-FW40</f>
        <v>0</v>
      </c>
      <c r="FW40" s="90">
        <f>COUNTIFS('Time Calc'!$J$8:$J$294,'Daily MP &amp; Time Status'!$B40,'Time Calc'!$G$8:$G$294,FW$9,'Time Calc'!GH$8:GH$294,"&gt;0")</f>
        <v>0</v>
      </c>
      <c r="FX40" s="90">
        <f t="shared" si="194"/>
        <v>0</v>
      </c>
      <c r="FY40" s="89">
        <f>COUNTIFS('Time Calc'!$J$8:$J$294,'Daily MP &amp; Time Status'!$B40,'Time Calc'!GL$8:GL$294,"&gt;0")</f>
        <v>0</v>
      </c>
      <c r="FZ40" s="89">
        <f>COUNTIFS('Time Calc'!$J$8:$J$294,'Daily MP &amp; Time Status'!$B40,'Time Calc'!GM$8:GM$294,"&gt;0")</f>
        <v>0</v>
      </c>
      <c r="GA40" s="89">
        <f t="shared" si="195"/>
        <v>0</v>
      </c>
      <c r="GB40" s="89"/>
      <c r="GC40" s="90">
        <f>COUNTIFS('Time Calc'!$J$8:$J$294,'Daily MP &amp; Time Status'!$B40,'Time Calc'!GO$8:GO$294,"&gt;0")-GD40</f>
        <v>0</v>
      </c>
      <c r="GD40" s="90">
        <f>COUNTIFS('Time Calc'!$J$8:$J$294,'Daily MP &amp; Time Status'!$B40,'Time Calc'!$G$8:$G$294,GD$9,'Time Calc'!GO$8:GO$294,"&gt;0")</f>
        <v>0</v>
      </c>
      <c r="GE40" s="90">
        <f t="shared" si="196"/>
        <v>0</v>
      </c>
      <c r="GF40" s="89">
        <f>COUNTIFS('Time Calc'!$J$8:$J$294,'Daily MP &amp; Time Status'!$B40,'Time Calc'!GS$8:GS$294,"&gt;0")</f>
        <v>0</v>
      </c>
      <c r="GG40" s="89">
        <f>COUNTIFS('Time Calc'!$J$8:$J$294,'Daily MP &amp; Time Status'!$B40,'Time Calc'!GT$8:GT$294,"&gt;0")</f>
        <v>0</v>
      </c>
      <c r="GH40" s="89">
        <f t="shared" si="197"/>
        <v>0</v>
      </c>
      <c r="GI40" s="89"/>
      <c r="GJ40" s="90">
        <f>COUNTIFS('Time Calc'!$J$8:$J$294,'Daily MP &amp; Time Status'!$B40,'Time Calc'!GV$8:GV$294,"&gt;0")-GK40</f>
        <v>0</v>
      </c>
      <c r="GK40" s="90">
        <f>COUNTIFS('Time Calc'!$J$8:$J$294,'Daily MP &amp; Time Status'!$B40,'Time Calc'!$G$8:$G$294,GK$9,'Time Calc'!GV$8:GV$294,"&gt;0")</f>
        <v>0</v>
      </c>
      <c r="GL40" s="90">
        <f t="shared" si="198"/>
        <v>0</v>
      </c>
      <c r="GM40" s="89">
        <f>COUNTIFS('Time Calc'!$J$8:$J$294,'Daily MP &amp; Time Status'!$B40,'Time Calc'!GZ$8:GZ$294,"&gt;0")</f>
        <v>0</v>
      </c>
      <c r="GN40" s="89">
        <f>COUNTIFS('Time Calc'!$J$8:$J$294,'Daily MP &amp; Time Status'!$B40,'Time Calc'!HA$8:HA$294,"&gt;0")</f>
        <v>0</v>
      </c>
      <c r="GO40" s="89">
        <f t="shared" si="199"/>
        <v>0</v>
      </c>
      <c r="GP40" s="89"/>
      <c r="GQ40" s="90">
        <f>COUNTIFS('Time Calc'!$J$8:$J$294,'Daily MP &amp; Time Status'!$B40,'Time Calc'!HC$8:HC$294,"&gt;0")-GR40</f>
        <v>0</v>
      </c>
      <c r="GR40" s="90">
        <f>COUNTIFS('Time Calc'!$J$8:$J$294,'Daily MP &amp; Time Status'!$B40,'Time Calc'!$G$8:$G$294,GR$9,'Time Calc'!HC$8:HC$294,"&gt;0")</f>
        <v>0</v>
      </c>
      <c r="GS40" s="90">
        <f t="shared" si="200"/>
        <v>0</v>
      </c>
      <c r="GT40" s="89">
        <f>COUNTIFS('Time Calc'!$J$8:$J$294,'Daily MP &amp; Time Status'!$B40,'Time Calc'!HG$8:HG$294,"&gt;0")</f>
        <v>0</v>
      </c>
      <c r="GU40" s="89">
        <f>COUNTIFS('Time Calc'!$J$8:$J$294,'Daily MP &amp; Time Status'!$B40,'Time Calc'!HH$8:HH$294,"&gt;0")</f>
        <v>0</v>
      </c>
      <c r="GV40" s="89">
        <f t="shared" si="201"/>
        <v>0</v>
      </c>
      <c r="GW40" s="89"/>
      <c r="GX40" s="90">
        <f>COUNTIFS('Time Calc'!$J$8:$J$294,'Daily MP &amp; Time Status'!$B40,'Time Calc'!HJ$8:HJ$294,"&gt;0")-GY40</f>
        <v>0</v>
      </c>
      <c r="GY40" s="90">
        <f>COUNTIFS('Time Calc'!$J$8:$J$294,'Daily MP &amp; Time Status'!$B40,'Time Calc'!$G$8:$G$294,GY$9,'Time Calc'!HJ$8:HJ$294,"&gt;0")</f>
        <v>0</v>
      </c>
      <c r="GZ40" s="90">
        <f t="shared" si="202"/>
        <v>0</v>
      </c>
      <c r="HA40" s="89">
        <f>COUNTIFS('Time Calc'!$J$8:$J$294,'Daily MP &amp; Time Status'!$B40,'Time Calc'!HN$8:HN$294,"&gt;0")</f>
        <v>0</v>
      </c>
      <c r="HB40" s="89">
        <f>COUNTIFS('Time Calc'!$J$8:$J$294,'Daily MP &amp; Time Status'!$B40,'Time Calc'!HO$8:HO$294,"&gt;0")</f>
        <v>0</v>
      </c>
      <c r="HC40" s="89">
        <f t="shared" si="203"/>
        <v>0</v>
      </c>
      <c r="HD40" s="89"/>
      <c r="HE40" s="90">
        <f>COUNTIFS('Time Calc'!$J$8:$J$294,'Daily MP &amp; Time Status'!$B40,'Time Calc'!HQ$8:HQ$294,"&gt;0")-HF40</f>
        <v>0</v>
      </c>
      <c r="HF40" s="90">
        <f>COUNTIFS('Time Calc'!$J$8:$J$294,'Daily MP &amp; Time Status'!$B40,'Time Calc'!$G$8:$G$294,HF$9,'Time Calc'!HQ$8:HQ$294,"&gt;0")</f>
        <v>0</v>
      </c>
      <c r="HG40" s="90">
        <f t="shared" si="204"/>
        <v>0</v>
      </c>
      <c r="HH40" s="89">
        <f>COUNTIFS('Time Calc'!$J$8:$J$294,'Daily MP &amp; Time Status'!$B40,'Time Calc'!HU$8:HU$294,"&gt;0")</f>
        <v>0</v>
      </c>
      <c r="HI40" s="89">
        <f>COUNTIFS('Time Calc'!$J$8:$J$294,'Daily MP &amp; Time Status'!$B40,'Time Calc'!HV$8:HV$294,"&gt;0")</f>
        <v>0</v>
      </c>
      <c r="HJ40" s="89">
        <f t="shared" si="205"/>
        <v>0</v>
      </c>
      <c r="HK40" s="89"/>
      <c r="HL40" s="90">
        <f>COUNTIFS('Time Calc'!$J$8:$J$294,'Daily MP &amp; Time Status'!$B40,'Time Calc'!HX$8:HX$294,"&gt;0")-HM40</f>
        <v>0</v>
      </c>
      <c r="HM40" s="90">
        <f>COUNTIFS('Time Calc'!$J$8:$J$294,'Daily MP &amp; Time Status'!$B40,'Time Calc'!$G$8:$G$294,HM$9,'Time Calc'!HX$8:HX$294,"&gt;0")</f>
        <v>0</v>
      </c>
      <c r="HN40" s="90">
        <f t="shared" si="206"/>
        <v>0</v>
      </c>
      <c r="HO40" s="89">
        <f>COUNTIFS('Time Calc'!$J$8:$J$294,'Daily MP &amp; Time Status'!$B40,'Time Calc'!IB$8:IB$294,"&gt;0")</f>
        <v>0</v>
      </c>
      <c r="HP40" s="89">
        <f>COUNTIFS('Time Calc'!$J$8:$J$294,'Daily MP &amp; Time Status'!$B40,'Time Calc'!IC$8:IC$294,"&gt;0")</f>
        <v>0</v>
      </c>
      <c r="HQ40" s="89">
        <f t="shared" si="207"/>
        <v>0</v>
      </c>
      <c r="HR40" s="89"/>
      <c r="HS40" s="90">
        <f>COUNTIFS('Time Calc'!$J$8:$J$294,'Daily MP &amp; Time Status'!$B40,'Time Calc'!IE$8:IE$294,"&gt;0")-HT40</f>
        <v>0</v>
      </c>
      <c r="HT40" s="90">
        <f>COUNTIFS('Time Calc'!$J$8:$J$294,'Daily MP &amp; Time Status'!$B40,'Time Calc'!$G$8:$G$294,HT$9,'Time Calc'!IE$8:IE$294,"&gt;0")</f>
        <v>0</v>
      </c>
      <c r="HU40" s="90">
        <f t="shared" si="208"/>
        <v>0</v>
      </c>
      <c r="HV40" s="89">
        <f>COUNTIFS('Time Calc'!$J$8:$J$294,'Daily MP &amp; Time Status'!$B40,'Time Calc'!II$8:II$294,"&gt;0")</f>
        <v>0</v>
      </c>
      <c r="HW40" s="89">
        <f>COUNTIFS('Time Calc'!$J$8:$J$294,'Daily MP &amp; Time Status'!$B40,'Time Calc'!IJ$8:IJ$294,"&gt;0")</f>
        <v>0</v>
      </c>
      <c r="HX40" s="89">
        <f t="shared" si="209"/>
        <v>0</v>
      </c>
      <c r="HY40" s="89"/>
      <c r="HZ40" s="90">
        <f>COUNTIFS('Time Calc'!$J$8:$J$294,'Daily MP &amp; Time Status'!$B40,'Time Calc'!IL$8:IL$294,"&gt;0")-IA40</f>
        <v>0</v>
      </c>
      <c r="IA40" s="90">
        <f>COUNTIFS('Time Calc'!$J$8:$J$294,'Daily MP &amp; Time Status'!$B40,'Time Calc'!$G$8:$G$294,IA$9,'Time Calc'!IL$8:IL$294,"&gt;0")</f>
        <v>0</v>
      </c>
      <c r="IB40" s="90">
        <f t="shared" si="210"/>
        <v>0</v>
      </c>
      <c r="IC40" s="89">
        <f>COUNTIFS('Time Calc'!$J$8:$J$294,'Daily MP &amp; Time Status'!$B40,'Time Calc'!IP$8:IP$294,"&gt;0")</f>
        <v>0</v>
      </c>
      <c r="ID40" s="89">
        <f>COUNTIFS('Time Calc'!$J$8:$J$294,'Daily MP &amp; Time Status'!$B40,'Time Calc'!IQ$8:IQ$294,"&gt;0")</f>
        <v>0</v>
      </c>
      <c r="IE40" s="89">
        <f t="shared" si="211"/>
        <v>0</v>
      </c>
      <c r="IF40" s="89"/>
      <c r="IG40" s="90">
        <f>COUNTIFS('Time Calc'!$J$8:$J$294,'Daily MP &amp; Time Status'!$B40,'Time Calc'!IS$8:IS$294,"&gt;0")-IH40</f>
        <v>0</v>
      </c>
      <c r="IH40" s="90">
        <f>COUNTIFS('Time Calc'!$J$8:$J$294,'Daily MP &amp; Time Status'!$B40,'Time Calc'!$G$8:$G$294,IH$9,'Time Calc'!IS$8:IS$294,"&gt;0")</f>
        <v>0</v>
      </c>
      <c r="II40" s="90">
        <f t="shared" si="212"/>
        <v>0</v>
      </c>
      <c r="IJ40" s="89">
        <f>COUNTIFS('Time Calc'!$J$8:$J$294,'Daily MP &amp; Time Status'!$B40,'Time Calc'!IW$8:IW$294,"&gt;0")</f>
        <v>0</v>
      </c>
      <c r="IK40" s="89">
        <f>COUNTIFS('Time Calc'!$J$8:$J$294,'Daily MP &amp; Time Status'!$B40,'Time Calc'!IX$8:IX$294,"&gt;0")</f>
        <v>0</v>
      </c>
      <c r="IL40" s="89">
        <f t="shared" si="213"/>
        <v>0</v>
      </c>
      <c r="IM40" s="89"/>
      <c r="IN40" s="90">
        <f>COUNTIFS('Time Calc'!$J$8:$J$294,'Daily MP &amp; Time Status'!$B40,'Time Calc'!IZ$8:IZ$294,"&gt;0")-IO40</f>
        <v>0</v>
      </c>
      <c r="IO40" s="90">
        <f>COUNTIFS('Time Calc'!$J$8:$J$294,'Daily MP &amp; Time Status'!$B40,'Time Calc'!$G$8:$G$294,IO$9,'Time Calc'!IZ$8:IZ$294,"&gt;0")</f>
        <v>0</v>
      </c>
      <c r="IP40" s="90">
        <f t="shared" si="214"/>
        <v>0</v>
      </c>
      <c r="IQ40" s="89">
        <f>COUNTIFS('Time Calc'!$J$8:$J$294,'Daily MP &amp; Time Status'!$B40,'Time Calc'!JD$8:JD$294,"&gt;0")</f>
        <v>0</v>
      </c>
      <c r="IR40" s="89">
        <f>COUNTIFS('Time Calc'!$J$8:$J$294,'Daily MP &amp; Time Status'!$B40,'Time Calc'!JE$8:JE$294,"&gt;0")</f>
        <v>0</v>
      </c>
      <c r="IS40" s="89">
        <f t="shared" si="215"/>
        <v>0</v>
      </c>
      <c r="IT40" s="89"/>
    </row>
    <row r="41" spans="1:254" ht="18" customHeight="1">
      <c r="A41" s="79"/>
      <c r="B41" s="58" t="s">
        <v>17</v>
      </c>
      <c r="C41" s="90">
        <f>COUNTIFS('Time Calc'!$J$8:$J$294,'Daily MP &amp; Time Status'!$B41,'Time Calc'!O$8:O$294,"&gt;0")-D41</f>
        <v>1</v>
      </c>
      <c r="D41" s="90">
        <f>COUNTIFS('Time Calc'!$J$8:$J$294,'Daily MP &amp; Time Status'!$B41,'Time Calc'!$G$8:$G$294,D$9,'Time Calc'!O$8:O$294,"&gt;0")</f>
        <v>2</v>
      </c>
      <c r="E41" s="90">
        <f t="shared" si="144"/>
        <v>3</v>
      </c>
      <c r="F41" s="89">
        <f>COUNTIFS('Time Calc'!$J$8:$J$294,'Daily MP &amp; Time Status'!$B41,'Time Calc'!S$8:S$294,"&gt;0")</f>
        <v>3</v>
      </c>
      <c r="G41" s="89">
        <f>COUNTIFS('Time Calc'!$J$8:$J$294,'Daily MP &amp; Time Status'!$B41,'Time Calc'!T$8:T$294,"&gt;0")</f>
        <v>3</v>
      </c>
      <c r="H41" s="89">
        <f t="shared" si="145"/>
        <v>6</v>
      </c>
      <c r="I41" s="89"/>
      <c r="J41" s="90">
        <f>COUNTIFS('Time Calc'!$J$8:$J$294,'Daily MP &amp; Time Status'!$B41,'Time Calc'!V$8:V$294,"&gt;0")-K41</f>
        <v>1</v>
      </c>
      <c r="K41" s="90">
        <f>COUNTIFS('Time Calc'!$J$8:$J$294,'Daily MP &amp; Time Status'!$B41,'Time Calc'!$G$8:$G$294,K$9,'Time Calc'!V$8:V$294,"&gt;0")</f>
        <v>2</v>
      </c>
      <c r="L41" s="90">
        <f t="shared" si="146"/>
        <v>3</v>
      </c>
      <c r="M41" s="89">
        <f>COUNTIFS('Time Calc'!$J$8:$J$294,'Daily MP &amp; Time Status'!$B41,'Time Calc'!Z$8:Z$294,"&gt;0")</f>
        <v>3</v>
      </c>
      <c r="N41" s="89">
        <f>COUNTIFS('Time Calc'!$J$8:$J$294,'Daily MP &amp; Time Status'!$B41,'Time Calc'!AA$8:AA$294,"&gt;0")</f>
        <v>3</v>
      </c>
      <c r="O41" s="89">
        <f t="shared" si="147"/>
        <v>6</v>
      </c>
      <c r="P41" s="89"/>
      <c r="Q41" s="90">
        <f>COUNTIFS('Time Calc'!$J$8:$J$294,'Daily MP &amp; Time Status'!$B41,'Time Calc'!AC$8:AC$294,"&gt;0")-R41</f>
        <v>1</v>
      </c>
      <c r="R41" s="90">
        <f>COUNTIFS('Time Calc'!$J$8:$J$294,'Daily MP &amp; Time Status'!$B41,'Time Calc'!$G$8:$G$294,R$9,'Time Calc'!AC$8:AC$294,"&gt;0")</f>
        <v>2</v>
      </c>
      <c r="S41" s="90">
        <f t="shared" si="148"/>
        <v>3</v>
      </c>
      <c r="T41" s="89">
        <f>COUNTIFS('Time Calc'!$J$8:$J$294,'Daily MP &amp; Time Status'!$B41,'Time Calc'!AG$8:AG$294,"&gt;0")</f>
        <v>3</v>
      </c>
      <c r="U41" s="89">
        <f>COUNTIFS('Time Calc'!$J$8:$J$294,'Daily MP &amp; Time Status'!$B41,'Time Calc'!AH$8:AH$294,"&gt;0")</f>
        <v>3</v>
      </c>
      <c r="V41" s="89">
        <f t="shared" si="149"/>
        <v>6</v>
      </c>
      <c r="W41" s="89"/>
      <c r="X41" s="90">
        <f>COUNTIFS('Time Calc'!$J$8:$J$294,'Daily MP &amp; Time Status'!$B41,'Time Calc'!AJ$8:AJ$294,"&gt;0")-Y41</f>
        <v>1</v>
      </c>
      <c r="Y41" s="90">
        <f>COUNTIFS('Time Calc'!$J$8:$J$294,'Daily MP &amp; Time Status'!$B41,'Time Calc'!$G$8:$G$294,Y$9,'Time Calc'!AJ$8:AJ$294,"&gt;0")</f>
        <v>2</v>
      </c>
      <c r="Z41" s="90">
        <f t="shared" si="150"/>
        <v>3</v>
      </c>
      <c r="AA41" s="89">
        <f>COUNTIFS('Time Calc'!$J$8:$J$294,'Daily MP &amp; Time Status'!$B41,'Time Calc'!AN$8:AN$294,"&gt;0")</f>
        <v>3</v>
      </c>
      <c r="AB41" s="89">
        <f>COUNTIFS('Time Calc'!$J$8:$J$294,'Daily MP &amp; Time Status'!$B41,'Time Calc'!AO$8:AO$294,"&gt;0")</f>
        <v>3</v>
      </c>
      <c r="AC41" s="89">
        <f t="shared" si="151"/>
        <v>6</v>
      </c>
      <c r="AD41" s="89"/>
      <c r="AE41" s="90">
        <f>COUNTIFS('Time Calc'!$J$8:$J$294,'Daily MP &amp; Time Status'!$B41,'Time Calc'!AQ$8:AQ$294,"&gt;0")-AF41</f>
        <v>1</v>
      </c>
      <c r="AF41" s="90">
        <f>COUNTIFS('Time Calc'!$J$8:$J$294,'Daily MP &amp; Time Status'!$B41,'Time Calc'!$G$8:$G$294,AF$9,'Time Calc'!AQ$8:AQ$294,"&gt;0")</f>
        <v>3</v>
      </c>
      <c r="AG41" s="90">
        <f t="shared" si="152"/>
        <v>4</v>
      </c>
      <c r="AH41" s="89">
        <f>COUNTIFS('Time Calc'!$J$8:$J$294,'Daily MP &amp; Time Status'!$B41,'Time Calc'!AU$8:AU$294,"&gt;0")</f>
        <v>4</v>
      </c>
      <c r="AI41" s="89">
        <f>COUNTIFS('Time Calc'!$J$8:$J$294,'Daily MP &amp; Time Status'!$B41,'Time Calc'!AV$8:AV$294,"&gt;0")</f>
        <v>4</v>
      </c>
      <c r="AJ41" s="89">
        <f t="shared" si="153"/>
        <v>8</v>
      </c>
      <c r="AK41" s="89"/>
      <c r="AL41" s="90">
        <f>COUNTIFS('Time Calc'!$J$8:$J$294,'Daily MP &amp; Time Status'!$B41,'Time Calc'!AX$8:AX$294,"&gt;0")-AM41</f>
        <v>1</v>
      </c>
      <c r="AM41" s="90">
        <f>COUNTIFS('Time Calc'!$J$8:$J$294,'Daily MP &amp; Time Status'!$B41,'Time Calc'!$G$8:$G$294,AM$9,'Time Calc'!AX$8:AX$294,"&gt;0")</f>
        <v>3</v>
      </c>
      <c r="AN41" s="90">
        <f t="shared" si="154"/>
        <v>4</v>
      </c>
      <c r="AO41" s="89">
        <f>COUNTIFS('Time Calc'!$J$8:$J$294,'Daily MP &amp; Time Status'!$B41,'Time Calc'!BB$8:BB$294,"&gt;0")</f>
        <v>0</v>
      </c>
      <c r="AP41" s="89">
        <f>COUNTIFS('Time Calc'!$J$8:$J$294,'Daily MP &amp; Time Status'!$B41,'Time Calc'!BC$8:BC$294,"&gt;0")</f>
        <v>4</v>
      </c>
      <c r="AQ41" s="89">
        <f t="shared" si="155"/>
        <v>4</v>
      </c>
      <c r="AR41" s="89"/>
      <c r="AS41" s="90">
        <f>COUNTIFS('Time Calc'!$J$8:$J$294,'Daily MP &amp; Time Status'!$B41,'Time Calc'!BE$8:BE$294,"&gt;0")-AT41</f>
        <v>0</v>
      </c>
      <c r="AT41" s="90">
        <f>COUNTIFS('Time Calc'!$J$8:$J$294,'Daily MP &amp; Time Status'!$B41,'Time Calc'!$G$8:$G$294,AT$9,'Time Calc'!BE$8:BE$294,"&gt;0")</f>
        <v>3</v>
      </c>
      <c r="AU41" s="90">
        <f t="shared" si="156"/>
        <v>3</v>
      </c>
      <c r="AV41" s="89">
        <f>COUNTIFS('Time Calc'!$J$8:$J$294,'Daily MP &amp; Time Status'!$B41,'Time Calc'!BI$8:BI$294,"&gt;0")</f>
        <v>3</v>
      </c>
      <c r="AW41" s="89">
        <f>COUNTIFS('Time Calc'!$J$8:$J$294,'Daily MP &amp; Time Status'!$B41,'Time Calc'!BJ$8:BJ$294,"&gt;0")</f>
        <v>3</v>
      </c>
      <c r="AX41" s="89">
        <f t="shared" si="157"/>
        <v>6</v>
      </c>
      <c r="AY41" s="89"/>
      <c r="AZ41" s="90">
        <f>COUNTIFS('Time Calc'!$J$8:$J$294,'Daily MP &amp; Time Status'!$B41,'Time Calc'!BL$8:BL$294,"&gt;0")-BA41</f>
        <v>1</v>
      </c>
      <c r="BA41" s="90">
        <f>COUNTIFS('Time Calc'!$J$8:$J$294,'Daily MP &amp; Time Status'!$B41,'Time Calc'!$G$8:$G$294,BA$9,'Time Calc'!BL$8:BL$294,"&gt;0")</f>
        <v>2</v>
      </c>
      <c r="BB41" s="90">
        <f t="shared" si="158"/>
        <v>3</v>
      </c>
      <c r="BC41" s="89">
        <f>COUNTIFS('Time Calc'!$J$8:$J$294,'Daily MP &amp; Time Status'!$B41,'Time Calc'!BP$8:BP$294,"&gt;0")</f>
        <v>3</v>
      </c>
      <c r="BD41" s="89">
        <f>COUNTIFS('Time Calc'!$J$8:$J$294,'Daily MP &amp; Time Status'!$B41,'Time Calc'!BQ$8:BQ$294,"&gt;0")</f>
        <v>3</v>
      </c>
      <c r="BE41" s="89">
        <f t="shared" si="159"/>
        <v>6</v>
      </c>
      <c r="BF41" s="89"/>
      <c r="BG41" s="90">
        <f>COUNTIFS('Time Calc'!$J$8:$J$294,'Daily MP &amp; Time Status'!$B41,'Time Calc'!BS$8:BS$294,"&gt;0")-BH41</f>
        <v>1</v>
      </c>
      <c r="BH41" s="90">
        <f>COUNTIFS('Time Calc'!$J$8:$J$294,'Daily MP &amp; Time Status'!$B41,'Time Calc'!$G$8:$G$294,BH$9,'Time Calc'!BS$8:BS$294,"&gt;0")</f>
        <v>3</v>
      </c>
      <c r="BI41" s="90">
        <f t="shared" si="160"/>
        <v>4</v>
      </c>
      <c r="BJ41" s="89">
        <f>COUNTIFS('Time Calc'!$J$8:$J$294,'Daily MP &amp; Time Status'!$B41,'Time Calc'!BW$8:BW$294,"&gt;0")</f>
        <v>4</v>
      </c>
      <c r="BK41" s="89">
        <f>COUNTIFS('Time Calc'!$J$8:$J$294,'Daily MP &amp; Time Status'!$B41,'Time Calc'!BX$8:BX$294,"&gt;0")</f>
        <v>4</v>
      </c>
      <c r="BL41" s="89">
        <f t="shared" si="161"/>
        <v>8</v>
      </c>
      <c r="BM41" s="89"/>
      <c r="BN41" s="90">
        <f>COUNTIFS('Time Calc'!$J$8:$J$294,'Daily MP &amp; Time Status'!$B41,'Time Calc'!BZ$8:BZ$294,"&gt;0")-BO41</f>
        <v>1</v>
      </c>
      <c r="BO41" s="90">
        <f>COUNTIFS('Time Calc'!$J$8:$J$294,'Daily MP &amp; Time Status'!$B41,'Time Calc'!$G$8:$G$294,BO$9,'Time Calc'!BZ$8:BZ$294,"&gt;0")</f>
        <v>3</v>
      </c>
      <c r="BP41" s="90">
        <f t="shared" si="162"/>
        <v>4</v>
      </c>
      <c r="BQ41" s="89">
        <f>COUNTIFS('Time Calc'!$J$8:$J$294,'Daily MP &amp; Time Status'!$B41,'Time Calc'!CD$8:CD$294,"&gt;0")</f>
        <v>4</v>
      </c>
      <c r="BR41" s="89">
        <f>COUNTIFS('Time Calc'!$J$8:$J$294,'Daily MP &amp; Time Status'!$B41,'Time Calc'!CE$8:CE$294,"&gt;0")</f>
        <v>3</v>
      </c>
      <c r="BS41" s="89">
        <f t="shared" si="163"/>
        <v>7</v>
      </c>
      <c r="BT41" s="89"/>
      <c r="BU41" s="90">
        <f>COUNTIFS('Time Calc'!$J$8:$J$294,'Daily MP &amp; Time Status'!$B41,'Time Calc'!CG$8:CG$294,"&gt;0")-BV41</f>
        <v>1</v>
      </c>
      <c r="BV41" s="90">
        <f>COUNTIFS('Time Calc'!$J$8:$J$294,'Daily MP &amp; Time Status'!$B41,'Time Calc'!$G$8:$G$294,BV$9,'Time Calc'!CG$8:CG$294,"&gt;0")</f>
        <v>3</v>
      </c>
      <c r="BW41" s="90">
        <f t="shared" si="164"/>
        <v>4</v>
      </c>
      <c r="BX41" s="89">
        <f>COUNTIFS('Time Calc'!$J$8:$J$294,'Daily MP &amp; Time Status'!$B41,'Time Calc'!CK$8:CK$294,"&gt;0")</f>
        <v>4</v>
      </c>
      <c r="BY41" s="89">
        <f>COUNTIFS('Time Calc'!$J$8:$J$294,'Daily MP &amp; Time Status'!$B41,'Time Calc'!CL$8:CL$294,"&gt;0")</f>
        <v>4</v>
      </c>
      <c r="BZ41" s="89">
        <f t="shared" si="165"/>
        <v>8</v>
      </c>
      <c r="CA41" s="89"/>
      <c r="CB41" s="90">
        <f>COUNTIFS('Time Calc'!$J$8:$J$294,'Daily MP &amp; Time Status'!$B41,'Time Calc'!CN$8:CN$294,"&gt;0")-CC41</f>
        <v>1</v>
      </c>
      <c r="CC41" s="90">
        <f>COUNTIFS('Time Calc'!$J$8:$J$294,'Daily MP &amp; Time Status'!$B41,'Time Calc'!$G$8:$G$294,CC$9,'Time Calc'!CN$8:CN$294,"&gt;0")</f>
        <v>3</v>
      </c>
      <c r="CD41" s="90">
        <f t="shared" si="166"/>
        <v>4</v>
      </c>
      <c r="CE41" s="89">
        <f>COUNTIFS('Time Calc'!$J$8:$J$294,'Daily MP &amp; Time Status'!$B41,'Time Calc'!CR$8:CR$294,"&gt;0")</f>
        <v>4</v>
      </c>
      <c r="CF41" s="89">
        <f>COUNTIFS('Time Calc'!$J$8:$J$294,'Daily MP &amp; Time Status'!$B41,'Time Calc'!CS$8:CS$294,"&gt;0")</f>
        <v>4</v>
      </c>
      <c r="CG41" s="89">
        <f t="shared" si="167"/>
        <v>8</v>
      </c>
      <c r="CH41" s="89"/>
      <c r="CI41" s="90">
        <f>COUNTIFS('Time Calc'!$J$8:$J$294,'Daily MP &amp; Time Status'!$B41,'Time Calc'!CU$8:CU$294,"&gt;0")-CJ41</f>
        <v>1</v>
      </c>
      <c r="CJ41" s="90">
        <f>COUNTIFS('Time Calc'!$J$8:$J$294,'Daily MP &amp; Time Status'!$B41,'Time Calc'!$G$8:$G$294,CJ$9,'Time Calc'!CU$8:CU$294,"&gt;0")</f>
        <v>3</v>
      </c>
      <c r="CK41" s="90">
        <f t="shared" si="168"/>
        <v>4</v>
      </c>
      <c r="CL41" s="89">
        <f>COUNTIFS('Time Calc'!$J$8:$J$294,'Daily MP &amp; Time Status'!$B41,'Time Calc'!CY$8:CY$294,"&gt;0")</f>
        <v>0</v>
      </c>
      <c r="CM41" s="89">
        <f>COUNTIFS('Time Calc'!$J$8:$J$294,'Daily MP &amp; Time Status'!$B41,'Time Calc'!CZ$8:CZ$294,"&gt;0")</f>
        <v>4</v>
      </c>
      <c r="CN41" s="89">
        <f t="shared" si="169"/>
        <v>4</v>
      </c>
      <c r="CO41" s="89"/>
      <c r="CP41" s="90">
        <f>COUNTIFS('Time Calc'!$J$8:$J$294,'Daily MP &amp; Time Status'!$B41,'Time Calc'!DB$8:DB$294,"&gt;0")-CQ41</f>
        <v>1</v>
      </c>
      <c r="CQ41" s="90">
        <f>COUNTIFS('Time Calc'!$J$8:$J$294,'Daily MP &amp; Time Status'!$B41,'Time Calc'!$G$8:$G$294,CQ$9,'Time Calc'!DB$8:DB$294,"&gt;0")</f>
        <v>3</v>
      </c>
      <c r="CR41" s="90">
        <f t="shared" si="170"/>
        <v>4</v>
      </c>
      <c r="CS41" s="89">
        <f>COUNTIFS('Time Calc'!$J$8:$J$294,'Daily MP &amp; Time Status'!$B41,'Time Calc'!DF$8:DF$294,"&gt;0")</f>
        <v>4</v>
      </c>
      <c r="CT41" s="89">
        <f>COUNTIFS('Time Calc'!$J$8:$J$294,'Daily MP &amp; Time Status'!$B41,'Time Calc'!DG$8:DG$294,"&gt;0")</f>
        <v>4</v>
      </c>
      <c r="CU41" s="89">
        <f t="shared" si="171"/>
        <v>8</v>
      </c>
      <c r="CV41" s="89"/>
      <c r="CW41" s="90">
        <f>COUNTIFS('Time Calc'!$J$8:$J$294,'Daily MP &amp; Time Status'!$B41,'Time Calc'!DI$8:DI$294,"&gt;0")-CX41</f>
        <v>1</v>
      </c>
      <c r="CX41" s="90">
        <f>COUNTIFS('Time Calc'!$J$8:$J$294,'Daily MP &amp; Time Status'!$B41,'Time Calc'!$G$8:$G$294,CX$9,'Time Calc'!DI$8:DI$294,"&gt;0")</f>
        <v>3</v>
      </c>
      <c r="CY41" s="90">
        <f t="shared" si="172"/>
        <v>4</v>
      </c>
      <c r="CZ41" s="89">
        <f>COUNTIFS('Time Calc'!$J$8:$J$294,'Daily MP &amp; Time Status'!$B41,'Time Calc'!DM$8:DM$294,"&gt;0")</f>
        <v>4</v>
      </c>
      <c r="DA41" s="89">
        <f>COUNTIFS('Time Calc'!$J$8:$J$294,'Daily MP &amp; Time Status'!$B41,'Time Calc'!DN$8:DN$294,"&gt;0")</f>
        <v>4</v>
      </c>
      <c r="DB41" s="89">
        <f t="shared" si="173"/>
        <v>8</v>
      </c>
      <c r="DC41" s="89"/>
      <c r="DD41" s="90">
        <f>COUNTIFS('Time Calc'!$J$8:$J$294,'Daily MP &amp; Time Status'!$B41,'Time Calc'!DP$8:DP$294,"&gt;0")-DE41</f>
        <v>1</v>
      </c>
      <c r="DE41" s="90">
        <f>COUNTIFS('Time Calc'!$J$8:$J$294,'Daily MP &amp; Time Status'!$B41,'Time Calc'!$G$8:$G$294,DE$9,'Time Calc'!DP$8:DP$294,"&gt;0")</f>
        <v>3</v>
      </c>
      <c r="DF41" s="90">
        <f t="shared" si="174"/>
        <v>4</v>
      </c>
      <c r="DG41" s="89">
        <f>COUNTIFS('Time Calc'!$J$8:$J$294,'Daily MP &amp; Time Status'!$B41,'Time Calc'!DT$8:DT$294,"&gt;0")</f>
        <v>4</v>
      </c>
      <c r="DH41" s="89">
        <f>COUNTIFS('Time Calc'!$J$8:$J$294,'Daily MP &amp; Time Status'!$B41,'Time Calc'!DU$8:DU$294,"&gt;0")</f>
        <v>4</v>
      </c>
      <c r="DI41" s="89">
        <f t="shared" si="175"/>
        <v>8</v>
      </c>
      <c r="DJ41" s="89"/>
      <c r="DK41" s="90">
        <f>COUNTIFS('Time Calc'!$J$8:$J$294,'Daily MP &amp; Time Status'!$B41,'Time Calc'!DW$8:DW$294,"&gt;0")-DL41</f>
        <v>1</v>
      </c>
      <c r="DL41" s="90">
        <f>COUNTIFS('Time Calc'!$J$8:$J$294,'Daily MP &amp; Time Status'!$B41,'Time Calc'!$G$8:$G$294,DL$9,'Time Calc'!DW$8:DW$294,"&gt;0")</f>
        <v>3</v>
      </c>
      <c r="DM41" s="90">
        <f t="shared" si="176"/>
        <v>4</v>
      </c>
      <c r="DN41" s="89">
        <f>COUNTIFS('Time Calc'!$J$8:$J$294,'Daily MP &amp; Time Status'!$B41,'Time Calc'!EA$8:EA$294,"&gt;0")</f>
        <v>4</v>
      </c>
      <c r="DO41" s="89">
        <f>COUNTIFS('Time Calc'!$J$8:$J$294,'Daily MP &amp; Time Status'!$B41,'Time Calc'!EB$8:EB$294,"&gt;0")</f>
        <v>4</v>
      </c>
      <c r="DP41" s="89">
        <f t="shared" si="177"/>
        <v>8</v>
      </c>
      <c r="DQ41" s="89"/>
      <c r="DR41" s="90">
        <f>COUNTIFS('Time Calc'!$J$8:$J$294,'Daily MP &amp; Time Status'!$B41,'Time Calc'!ED$8:ED$294,"&gt;0")-DS41</f>
        <v>1</v>
      </c>
      <c r="DS41" s="90">
        <f>COUNTIFS('Time Calc'!$J$8:$J$294,'Daily MP &amp; Time Status'!$B41,'Time Calc'!$G$8:$G$294,DS$9,'Time Calc'!ED$8:ED$294,"&gt;0")</f>
        <v>3</v>
      </c>
      <c r="DT41" s="90">
        <f t="shared" si="178"/>
        <v>4</v>
      </c>
      <c r="DU41" s="89">
        <f>COUNTIFS('Time Calc'!$J$8:$J$294,'Daily MP &amp; Time Status'!$B41,'Time Calc'!EH$8:EH$294,"&gt;0")</f>
        <v>4</v>
      </c>
      <c r="DV41" s="89">
        <f>COUNTIFS('Time Calc'!$J$8:$J$294,'Daily MP &amp; Time Status'!$B41,'Time Calc'!EI$8:EI$294,"&gt;0")</f>
        <v>4</v>
      </c>
      <c r="DW41" s="89">
        <f t="shared" si="179"/>
        <v>8</v>
      </c>
      <c r="DX41" s="89"/>
      <c r="DY41" s="90">
        <f>COUNTIFS('Time Calc'!$J$8:$J$294,'Daily MP &amp; Time Status'!$B41,'Time Calc'!EK$8:EK$294,"&gt;0")-DZ41</f>
        <v>1</v>
      </c>
      <c r="DZ41" s="90">
        <f>COUNTIFS('Time Calc'!$J$8:$J$294,'Daily MP &amp; Time Status'!$B41,'Time Calc'!$G$8:$G$294,DZ$9,'Time Calc'!EK$8:EK$294,"&gt;0")</f>
        <v>3</v>
      </c>
      <c r="EA41" s="90">
        <f t="shared" si="180"/>
        <v>4</v>
      </c>
      <c r="EB41" s="89">
        <f>COUNTIFS('Time Calc'!$J$8:$J$294,'Daily MP &amp; Time Status'!$B41,'Time Calc'!EO$8:EO$294,"&gt;0")</f>
        <v>3</v>
      </c>
      <c r="EC41" s="89">
        <f>COUNTIFS('Time Calc'!$J$8:$J$294,'Daily MP &amp; Time Status'!$B41,'Time Calc'!EP$8:EP$294,"&gt;0")</f>
        <v>3</v>
      </c>
      <c r="ED41" s="89">
        <f t="shared" si="181"/>
        <v>6</v>
      </c>
      <c r="EE41" s="89"/>
      <c r="EF41" s="90">
        <f>COUNTIFS('Time Calc'!$J$8:$J$294,'Daily MP &amp; Time Status'!$B41,'Time Calc'!ER$8:ER$294,"&gt;0")-EG41</f>
        <v>1</v>
      </c>
      <c r="EG41" s="90">
        <f>COUNTIFS('Time Calc'!$J$8:$J$294,'Daily MP &amp; Time Status'!$B41,'Time Calc'!$G$8:$G$294,EG$9,'Time Calc'!ER$8:ER$294,"&gt;0")</f>
        <v>0</v>
      </c>
      <c r="EH41" s="90">
        <f t="shared" si="182"/>
        <v>1</v>
      </c>
      <c r="EI41" s="89">
        <f>COUNTIFS('Time Calc'!$J$8:$J$294,'Daily MP &amp; Time Status'!$B41,'Time Calc'!EV$8:EV$294,"&gt;0")</f>
        <v>0</v>
      </c>
      <c r="EJ41" s="89">
        <f>COUNTIFS('Time Calc'!$J$8:$J$294,'Daily MP &amp; Time Status'!$B41,'Time Calc'!EW$8:EW$294,"&gt;0")</f>
        <v>1</v>
      </c>
      <c r="EK41" s="89">
        <f t="shared" si="183"/>
        <v>1</v>
      </c>
      <c r="EL41" s="89"/>
      <c r="EM41" s="90">
        <f>COUNTIFS('Time Calc'!$J$8:$J$294,'Daily MP &amp; Time Status'!$B41,'Time Calc'!EY$8:EY$294,"&gt;0")-EN41</f>
        <v>1</v>
      </c>
      <c r="EN41" s="90">
        <f>COUNTIFS('Time Calc'!$J$8:$J$294,'Daily MP &amp; Time Status'!$B41,'Time Calc'!$G$8:$G$294,EN$9,'Time Calc'!EY$8:EY$294,"&gt;0")</f>
        <v>2</v>
      </c>
      <c r="EO41" s="90">
        <f t="shared" si="184"/>
        <v>3</v>
      </c>
      <c r="EP41" s="89">
        <f>COUNTIFS('Time Calc'!$J$8:$J$294,'Daily MP &amp; Time Status'!$B41,'Time Calc'!FC$8:FC$294,"&gt;0")</f>
        <v>3</v>
      </c>
      <c r="EQ41" s="89">
        <f>COUNTIFS('Time Calc'!$J$8:$J$294,'Daily MP &amp; Time Status'!$B41,'Time Calc'!FD$8:FD$294,"&gt;0")</f>
        <v>3</v>
      </c>
      <c r="ER41" s="89">
        <f t="shared" si="185"/>
        <v>6</v>
      </c>
      <c r="ES41" s="89"/>
      <c r="ET41" s="90">
        <f>COUNTIFS('Time Calc'!$J$8:$J$294,'Daily MP &amp; Time Status'!$B41,'Time Calc'!FF$8:FF$294,"&gt;0")-EU41</f>
        <v>1</v>
      </c>
      <c r="EU41" s="90">
        <f>COUNTIFS('Time Calc'!$J$8:$J$294,'Daily MP &amp; Time Status'!$B41,'Time Calc'!$G$8:$G$294,EU$9,'Time Calc'!FF$8:FF$294,"&gt;0")</f>
        <v>3</v>
      </c>
      <c r="EV41" s="90">
        <f t="shared" si="186"/>
        <v>4</v>
      </c>
      <c r="EW41" s="89">
        <f>COUNTIFS('Time Calc'!$J$8:$J$294,'Daily MP &amp; Time Status'!$B41,'Time Calc'!FJ$8:FJ$294,"&gt;0")</f>
        <v>0</v>
      </c>
      <c r="EX41" s="89">
        <f>COUNTIFS('Time Calc'!$J$8:$J$294,'Daily MP &amp; Time Status'!$B41,'Time Calc'!FK$8:FK$294,"&gt;0")</f>
        <v>0</v>
      </c>
      <c r="EY41" s="89">
        <f t="shared" si="187"/>
        <v>0</v>
      </c>
      <c r="EZ41" s="89"/>
      <c r="FA41" s="90">
        <f>COUNTIFS('Time Calc'!$J$8:$J$294,'Daily MP &amp; Time Status'!$B41,'Time Calc'!FM$8:FM$294,"&gt;0")-FB41</f>
        <v>0</v>
      </c>
      <c r="FB41" s="90">
        <f>COUNTIFS('Time Calc'!$J$8:$J$294,'Daily MP &amp; Time Status'!$B41,'Time Calc'!$G$8:$G$294,FB$9,'Time Calc'!FM$8:FM$294,"&gt;0")</f>
        <v>0</v>
      </c>
      <c r="FC41" s="90">
        <f t="shared" si="188"/>
        <v>0</v>
      </c>
      <c r="FD41" s="89">
        <f>COUNTIFS('Time Calc'!$J$8:$J$294,'Daily MP &amp; Time Status'!$B41,'Time Calc'!FQ$8:FQ$294,"&gt;0")</f>
        <v>0</v>
      </c>
      <c r="FE41" s="89">
        <f>COUNTIFS('Time Calc'!$J$8:$J$294,'Daily MP &amp; Time Status'!$B41,'Time Calc'!FR$8:FR$294,"&gt;0")</f>
        <v>0</v>
      </c>
      <c r="FF41" s="89">
        <f t="shared" si="189"/>
        <v>0</v>
      </c>
      <c r="FG41" s="89"/>
      <c r="FH41" s="90">
        <f>COUNTIFS('Time Calc'!$J$8:$J$294,'Daily MP &amp; Time Status'!$B41,'Time Calc'!FT$8:FT$294,"&gt;0")-FI41</f>
        <v>0</v>
      </c>
      <c r="FI41" s="90">
        <f>COUNTIFS('Time Calc'!$J$8:$J$294,'Daily MP &amp; Time Status'!$B41,'Time Calc'!$G$8:$G$294,FI$9,'Time Calc'!FT$8:FT$294,"&gt;0")</f>
        <v>0</v>
      </c>
      <c r="FJ41" s="90">
        <f t="shared" si="190"/>
        <v>0</v>
      </c>
      <c r="FK41" s="89">
        <f>COUNTIFS('Time Calc'!$J$8:$J$294,'Daily MP &amp; Time Status'!$B41,'Time Calc'!FX$8:FX$294,"&gt;0")</f>
        <v>0</v>
      </c>
      <c r="FL41" s="89">
        <f>COUNTIFS('Time Calc'!$J$8:$J$294,'Daily MP &amp; Time Status'!$B41,'Time Calc'!FY$8:FY$294,"&gt;0")</f>
        <v>0</v>
      </c>
      <c r="FM41" s="89">
        <f t="shared" si="191"/>
        <v>0</v>
      </c>
      <c r="FN41" s="89"/>
      <c r="FO41" s="90">
        <f>COUNTIFS('Time Calc'!$J$8:$J$294,'Daily MP &amp; Time Status'!$B41,'Time Calc'!GA$8:GA$294,"&gt;0")-FP41</f>
        <v>0</v>
      </c>
      <c r="FP41" s="90">
        <f>COUNTIFS('Time Calc'!$J$8:$J$294,'Daily MP &amp; Time Status'!$B41,'Time Calc'!$G$8:$G$294,FP$9,'Time Calc'!GA$8:GA$294,"&gt;0")</f>
        <v>0</v>
      </c>
      <c r="FQ41" s="90">
        <f t="shared" si="192"/>
        <v>0</v>
      </c>
      <c r="FR41" s="89">
        <f>COUNTIFS('Time Calc'!$J$8:$J$294,'Daily MP &amp; Time Status'!$B41,'Time Calc'!GE$8:GE$294,"&gt;0")</f>
        <v>0</v>
      </c>
      <c r="FS41" s="89">
        <f>COUNTIFS('Time Calc'!$J$8:$J$294,'Daily MP &amp; Time Status'!$B41,'Time Calc'!GF$8:GF$294,"&gt;0")</f>
        <v>0</v>
      </c>
      <c r="FT41" s="89">
        <f t="shared" si="193"/>
        <v>0</v>
      </c>
      <c r="FU41" s="89"/>
      <c r="FV41" s="90">
        <f>COUNTIFS('Time Calc'!$J$8:$J$294,'Daily MP &amp; Time Status'!$B41,'Time Calc'!GH$8:GH$294,"&gt;0")-FW41</f>
        <v>0</v>
      </c>
      <c r="FW41" s="90">
        <f>COUNTIFS('Time Calc'!$J$8:$J$294,'Daily MP &amp; Time Status'!$B41,'Time Calc'!$G$8:$G$294,FW$9,'Time Calc'!GH$8:GH$294,"&gt;0")</f>
        <v>0</v>
      </c>
      <c r="FX41" s="90">
        <f t="shared" si="194"/>
        <v>0</v>
      </c>
      <c r="FY41" s="89">
        <f>COUNTIFS('Time Calc'!$J$8:$J$294,'Daily MP &amp; Time Status'!$B41,'Time Calc'!GL$8:GL$294,"&gt;0")</f>
        <v>0</v>
      </c>
      <c r="FZ41" s="89">
        <f>COUNTIFS('Time Calc'!$J$8:$J$294,'Daily MP &amp; Time Status'!$B41,'Time Calc'!GM$8:GM$294,"&gt;0")</f>
        <v>0</v>
      </c>
      <c r="GA41" s="89">
        <f t="shared" si="195"/>
        <v>0</v>
      </c>
      <c r="GB41" s="89"/>
      <c r="GC41" s="90">
        <f>COUNTIFS('Time Calc'!$J$8:$J$294,'Daily MP &amp; Time Status'!$B41,'Time Calc'!GO$8:GO$294,"&gt;0")-GD41</f>
        <v>0</v>
      </c>
      <c r="GD41" s="90">
        <f>COUNTIFS('Time Calc'!$J$8:$J$294,'Daily MP &amp; Time Status'!$B41,'Time Calc'!$G$8:$G$294,GD$9,'Time Calc'!GO$8:GO$294,"&gt;0")</f>
        <v>0</v>
      </c>
      <c r="GE41" s="90">
        <f t="shared" si="196"/>
        <v>0</v>
      </c>
      <c r="GF41" s="89">
        <f>COUNTIFS('Time Calc'!$J$8:$J$294,'Daily MP &amp; Time Status'!$B41,'Time Calc'!GS$8:GS$294,"&gt;0")</f>
        <v>0</v>
      </c>
      <c r="GG41" s="89">
        <f>COUNTIFS('Time Calc'!$J$8:$J$294,'Daily MP &amp; Time Status'!$B41,'Time Calc'!GT$8:GT$294,"&gt;0")</f>
        <v>0</v>
      </c>
      <c r="GH41" s="89">
        <f t="shared" si="197"/>
        <v>0</v>
      </c>
      <c r="GI41" s="89"/>
      <c r="GJ41" s="90">
        <f>COUNTIFS('Time Calc'!$J$8:$J$294,'Daily MP &amp; Time Status'!$B41,'Time Calc'!GV$8:GV$294,"&gt;0")-GK41</f>
        <v>0</v>
      </c>
      <c r="GK41" s="90">
        <f>COUNTIFS('Time Calc'!$J$8:$J$294,'Daily MP &amp; Time Status'!$B41,'Time Calc'!$G$8:$G$294,GK$9,'Time Calc'!GV$8:GV$294,"&gt;0")</f>
        <v>0</v>
      </c>
      <c r="GL41" s="90">
        <f t="shared" si="198"/>
        <v>0</v>
      </c>
      <c r="GM41" s="89">
        <f>COUNTIFS('Time Calc'!$J$8:$J$294,'Daily MP &amp; Time Status'!$B41,'Time Calc'!GZ$8:GZ$294,"&gt;0")</f>
        <v>0</v>
      </c>
      <c r="GN41" s="89">
        <f>COUNTIFS('Time Calc'!$J$8:$J$294,'Daily MP &amp; Time Status'!$B41,'Time Calc'!HA$8:HA$294,"&gt;0")</f>
        <v>0</v>
      </c>
      <c r="GO41" s="89">
        <f t="shared" si="199"/>
        <v>0</v>
      </c>
      <c r="GP41" s="89"/>
      <c r="GQ41" s="90">
        <f>COUNTIFS('Time Calc'!$J$8:$J$294,'Daily MP &amp; Time Status'!$B41,'Time Calc'!HC$8:HC$294,"&gt;0")-GR41</f>
        <v>0</v>
      </c>
      <c r="GR41" s="90">
        <f>COUNTIFS('Time Calc'!$J$8:$J$294,'Daily MP &amp; Time Status'!$B41,'Time Calc'!$G$8:$G$294,GR$9,'Time Calc'!HC$8:HC$294,"&gt;0")</f>
        <v>0</v>
      </c>
      <c r="GS41" s="90">
        <f t="shared" si="200"/>
        <v>0</v>
      </c>
      <c r="GT41" s="89">
        <f>COUNTIFS('Time Calc'!$J$8:$J$294,'Daily MP &amp; Time Status'!$B41,'Time Calc'!HG$8:HG$294,"&gt;0")</f>
        <v>0</v>
      </c>
      <c r="GU41" s="89">
        <f>COUNTIFS('Time Calc'!$J$8:$J$294,'Daily MP &amp; Time Status'!$B41,'Time Calc'!HH$8:HH$294,"&gt;0")</f>
        <v>0</v>
      </c>
      <c r="GV41" s="89">
        <f t="shared" si="201"/>
        <v>0</v>
      </c>
      <c r="GW41" s="89"/>
      <c r="GX41" s="90">
        <f>COUNTIFS('Time Calc'!$J$8:$J$294,'Daily MP &amp; Time Status'!$B41,'Time Calc'!HJ$8:HJ$294,"&gt;0")-GY41</f>
        <v>0</v>
      </c>
      <c r="GY41" s="90">
        <f>COUNTIFS('Time Calc'!$J$8:$J$294,'Daily MP &amp; Time Status'!$B41,'Time Calc'!$G$8:$G$294,GY$9,'Time Calc'!HJ$8:HJ$294,"&gt;0")</f>
        <v>0</v>
      </c>
      <c r="GZ41" s="90">
        <f t="shared" si="202"/>
        <v>0</v>
      </c>
      <c r="HA41" s="89">
        <f>COUNTIFS('Time Calc'!$J$8:$J$294,'Daily MP &amp; Time Status'!$B41,'Time Calc'!HN$8:HN$294,"&gt;0")</f>
        <v>0</v>
      </c>
      <c r="HB41" s="89">
        <f>COUNTIFS('Time Calc'!$J$8:$J$294,'Daily MP &amp; Time Status'!$B41,'Time Calc'!HO$8:HO$294,"&gt;0")</f>
        <v>0</v>
      </c>
      <c r="HC41" s="89">
        <f t="shared" si="203"/>
        <v>0</v>
      </c>
      <c r="HD41" s="89"/>
      <c r="HE41" s="90">
        <f>COUNTIFS('Time Calc'!$J$8:$J$294,'Daily MP &amp; Time Status'!$B41,'Time Calc'!HQ$8:HQ$294,"&gt;0")-HF41</f>
        <v>0</v>
      </c>
      <c r="HF41" s="90">
        <f>COUNTIFS('Time Calc'!$J$8:$J$294,'Daily MP &amp; Time Status'!$B41,'Time Calc'!$G$8:$G$294,HF$9,'Time Calc'!HQ$8:HQ$294,"&gt;0")</f>
        <v>0</v>
      </c>
      <c r="HG41" s="90">
        <f t="shared" si="204"/>
        <v>0</v>
      </c>
      <c r="HH41" s="89">
        <f>COUNTIFS('Time Calc'!$J$8:$J$294,'Daily MP &amp; Time Status'!$B41,'Time Calc'!HU$8:HU$294,"&gt;0")</f>
        <v>0</v>
      </c>
      <c r="HI41" s="89">
        <f>COUNTIFS('Time Calc'!$J$8:$J$294,'Daily MP &amp; Time Status'!$B41,'Time Calc'!HV$8:HV$294,"&gt;0")</f>
        <v>0</v>
      </c>
      <c r="HJ41" s="89">
        <f t="shared" si="205"/>
        <v>0</v>
      </c>
      <c r="HK41" s="89"/>
      <c r="HL41" s="90">
        <f>COUNTIFS('Time Calc'!$J$8:$J$294,'Daily MP &amp; Time Status'!$B41,'Time Calc'!HX$8:HX$294,"&gt;0")-HM41</f>
        <v>0</v>
      </c>
      <c r="HM41" s="90">
        <f>COUNTIFS('Time Calc'!$J$8:$J$294,'Daily MP &amp; Time Status'!$B41,'Time Calc'!$G$8:$G$294,HM$9,'Time Calc'!HX$8:HX$294,"&gt;0")</f>
        <v>0</v>
      </c>
      <c r="HN41" s="90">
        <f t="shared" si="206"/>
        <v>0</v>
      </c>
      <c r="HO41" s="89">
        <f>COUNTIFS('Time Calc'!$J$8:$J$294,'Daily MP &amp; Time Status'!$B41,'Time Calc'!IB$8:IB$294,"&gt;0")</f>
        <v>0</v>
      </c>
      <c r="HP41" s="89">
        <f>COUNTIFS('Time Calc'!$J$8:$J$294,'Daily MP &amp; Time Status'!$B41,'Time Calc'!IC$8:IC$294,"&gt;0")</f>
        <v>0</v>
      </c>
      <c r="HQ41" s="89">
        <f t="shared" si="207"/>
        <v>0</v>
      </c>
      <c r="HR41" s="89"/>
      <c r="HS41" s="90">
        <f>COUNTIFS('Time Calc'!$J$8:$J$294,'Daily MP &amp; Time Status'!$B41,'Time Calc'!IE$8:IE$294,"&gt;0")-HT41</f>
        <v>0</v>
      </c>
      <c r="HT41" s="90">
        <f>COUNTIFS('Time Calc'!$J$8:$J$294,'Daily MP &amp; Time Status'!$B41,'Time Calc'!$G$8:$G$294,HT$9,'Time Calc'!IE$8:IE$294,"&gt;0")</f>
        <v>0</v>
      </c>
      <c r="HU41" s="90">
        <f t="shared" si="208"/>
        <v>0</v>
      </c>
      <c r="HV41" s="89">
        <f>COUNTIFS('Time Calc'!$J$8:$J$294,'Daily MP &amp; Time Status'!$B41,'Time Calc'!II$8:II$294,"&gt;0")</f>
        <v>0</v>
      </c>
      <c r="HW41" s="89">
        <f>COUNTIFS('Time Calc'!$J$8:$J$294,'Daily MP &amp; Time Status'!$B41,'Time Calc'!IJ$8:IJ$294,"&gt;0")</f>
        <v>0</v>
      </c>
      <c r="HX41" s="89">
        <f t="shared" si="209"/>
        <v>0</v>
      </c>
      <c r="HY41" s="89"/>
      <c r="HZ41" s="90">
        <f>COUNTIFS('Time Calc'!$J$8:$J$294,'Daily MP &amp; Time Status'!$B41,'Time Calc'!IL$8:IL$294,"&gt;0")-IA41</f>
        <v>0</v>
      </c>
      <c r="IA41" s="90">
        <f>COUNTIFS('Time Calc'!$J$8:$J$294,'Daily MP &amp; Time Status'!$B41,'Time Calc'!$G$8:$G$294,IA$9,'Time Calc'!IL$8:IL$294,"&gt;0")</f>
        <v>0</v>
      </c>
      <c r="IB41" s="90">
        <f t="shared" si="210"/>
        <v>0</v>
      </c>
      <c r="IC41" s="89">
        <f>COUNTIFS('Time Calc'!$J$8:$J$294,'Daily MP &amp; Time Status'!$B41,'Time Calc'!IP$8:IP$294,"&gt;0")</f>
        <v>0</v>
      </c>
      <c r="ID41" s="89">
        <f>COUNTIFS('Time Calc'!$J$8:$J$294,'Daily MP &amp; Time Status'!$B41,'Time Calc'!IQ$8:IQ$294,"&gt;0")</f>
        <v>0</v>
      </c>
      <c r="IE41" s="89">
        <f t="shared" si="211"/>
        <v>0</v>
      </c>
      <c r="IF41" s="89"/>
      <c r="IG41" s="90">
        <f>COUNTIFS('Time Calc'!$J$8:$J$294,'Daily MP &amp; Time Status'!$B41,'Time Calc'!IS$8:IS$294,"&gt;0")-IH41</f>
        <v>0</v>
      </c>
      <c r="IH41" s="90">
        <f>COUNTIFS('Time Calc'!$J$8:$J$294,'Daily MP &amp; Time Status'!$B41,'Time Calc'!$G$8:$G$294,IH$9,'Time Calc'!IS$8:IS$294,"&gt;0")</f>
        <v>0</v>
      </c>
      <c r="II41" s="90">
        <f t="shared" si="212"/>
        <v>0</v>
      </c>
      <c r="IJ41" s="89">
        <f>COUNTIFS('Time Calc'!$J$8:$J$294,'Daily MP &amp; Time Status'!$B41,'Time Calc'!IW$8:IW$294,"&gt;0")</f>
        <v>0</v>
      </c>
      <c r="IK41" s="89">
        <f>COUNTIFS('Time Calc'!$J$8:$J$294,'Daily MP &amp; Time Status'!$B41,'Time Calc'!IX$8:IX$294,"&gt;0")</f>
        <v>0</v>
      </c>
      <c r="IL41" s="89">
        <f t="shared" si="213"/>
        <v>0</v>
      </c>
      <c r="IM41" s="89"/>
      <c r="IN41" s="90">
        <f>COUNTIFS('Time Calc'!$J$8:$J$294,'Daily MP &amp; Time Status'!$B41,'Time Calc'!IZ$8:IZ$294,"&gt;0")-IO41</f>
        <v>0</v>
      </c>
      <c r="IO41" s="90">
        <f>COUNTIFS('Time Calc'!$J$8:$J$294,'Daily MP &amp; Time Status'!$B41,'Time Calc'!$G$8:$G$294,IO$9,'Time Calc'!IZ$8:IZ$294,"&gt;0")</f>
        <v>0</v>
      </c>
      <c r="IP41" s="90">
        <f t="shared" si="214"/>
        <v>0</v>
      </c>
      <c r="IQ41" s="89">
        <f>COUNTIFS('Time Calc'!$J$8:$J$294,'Daily MP &amp; Time Status'!$B41,'Time Calc'!JD$8:JD$294,"&gt;0")</f>
        <v>0</v>
      </c>
      <c r="IR41" s="89">
        <f>COUNTIFS('Time Calc'!$J$8:$J$294,'Daily MP &amp; Time Status'!$B41,'Time Calc'!JE$8:JE$294,"&gt;0")</f>
        <v>0</v>
      </c>
      <c r="IS41" s="89">
        <f t="shared" si="215"/>
        <v>0</v>
      </c>
      <c r="IT41" s="89"/>
    </row>
    <row r="42" spans="1:254" ht="18" customHeight="1">
      <c r="A42" s="79"/>
      <c r="B42" s="58" t="s">
        <v>18</v>
      </c>
      <c r="C42" s="90">
        <f>COUNTIFS('Time Calc'!$J$8:$J$294,'Daily MP &amp; Time Status'!$B42,'Time Calc'!O$8:O$294,"&gt;0")-D42</f>
        <v>1</v>
      </c>
      <c r="D42" s="90">
        <f>COUNTIFS('Time Calc'!$J$8:$J$294,'Daily MP &amp; Time Status'!$B42,'Time Calc'!$G$8:$G$294,D$9,'Time Calc'!O$8:O$294,"&gt;0")</f>
        <v>0</v>
      </c>
      <c r="E42" s="90">
        <f t="shared" si="144"/>
        <v>1</v>
      </c>
      <c r="F42" s="89">
        <f>COUNTIFS('Time Calc'!$J$8:$J$294,'Daily MP &amp; Time Status'!$B42,'Time Calc'!S$8:S$294,"&gt;0")</f>
        <v>1</v>
      </c>
      <c r="G42" s="89">
        <f>COUNTIFS('Time Calc'!$J$8:$J$294,'Daily MP &amp; Time Status'!$B42,'Time Calc'!T$8:T$294,"&gt;0")</f>
        <v>0</v>
      </c>
      <c r="H42" s="89">
        <f t="shared" si="145"/>
        <v>1</v>
      </c>
      <c r="I42" s="89"/>
      <c r="J42" s="90">
        <f>COUNTIFS('Time Calc'!$J$8:$J$294,'Daily MP &amp; Time Status'!$B42,'Time Calc'!V$8:V$294,"&gt;0")-K42</f>
        <v>1</v>
      </c>
      <c r="K42" s="90">
        <f>COUNTIFS('Time Calc'!$J$8:$J$294,'Daily MP &amp; Time Status'!$B42,'Time Calc'!$G$8:$G$294,K$9,'Time Calc'!V$8:V$294,"&gt;0")</f>
        <v>0</v>
      </c>
      <c r="L42" s="90">
        <f t="shared" si="146"/>
        <v>1</v>
      </c>
      <c r="M42" s="89">
        <f>COUNTIFS('Time Calc'!$J$8:$J$294,'Daily MP &amp; Time Status'!$B42,'Time Calc'!Z$8:Z$294,"&gt;0")</f>
        <v>1</v>
      </c>
      <c r="N42" s="89">
        <f>COUNTIFS('Time Calc'!$J$8:$J$294,'Daily MP &amp; Time Status'!$B42,'Time Calc'!AA$8:AA$294,"&gt;0")</f>
        <v>0</v>
      </c>
      <c r="O42" s="89">
        <f t="shared" si="147"/>
        <v>1</v>
      </c>
      <c r="P42" s="89"/>
      <c r="Q42" s="90">
        <f>COUNTIFS('Time Calc'!$J$8:$J$294,'Daily MP &amp; Time Status'!$B42,'Time Calc'!AC$8:AC$294,"&gt;0")-R42</f>
        <v>1</v>
      </c>
      <c r="R42" s="90">
        <f>COUNTIFS('Time Calc'!$J$8:$J$294,'Daily MP &amp; Time Status'!$B42,'Time Calc'!$G$8:$G$294,R$9,'Time Calc'!AC$8:AC$294,"&gt;0")</f>
        <v>0</v>
      </c>
      <c r="S42" s="90">
        <f t="shared" si="148"/>
        <v>1</v>
      </c>
      <c r="T42" s="89">
        <f>COUNTIFS('Time Calc'!$J$8:$J$294,'Daily MP &amp; Time Status'!$B42,'Time Calc'!AG$8:AG$294,"&gt;0")</f>
        <v>1</v>
      </c>
      <c r="U42" s="89">
        <f>COUNTIFS('Time Calc'!$J$8:$J$294,'Daily MP &amp; Time Status'!$B42,'Time Calc'!AH$8:AH$294,"&gt;0")</f>
        <v>0</v>
      </c>
      <c r="V42" s="89">
        <f t="shared" si="149"/>
        <v>1</v>
      </c>
      <c r="W42" s="89"/>
      <c r="X42" s="90">
        <f>COUNTIFS('Time Calc'!$J$8:$J$294,'Daily MP &amp; Time Status'!$B42,'Time Calc'!AJ$8:AJ$294,"&gt;0")-Y42</f>
        <v>1</v>
      </c>
      <c r="Y42" s="90">
        <f>COUNTIFS('Time Calc'!$J$8:$J$294,'Daily MP &amp; Time Status'!$B42,'Time Calc'!$G$8:$G$294,Y$9,'Time Calc'!AJ$8:AJ$294,"&gt;0")</f>
        <v>0</v>
      </c>
      <c r="Z42" s="90">
        <f t="shared" si="150"/>
        <v>1</v>
      </c>
      <c r="AA42" s="89">
        <f>COUNTIFS('Time Calc'!$J$8:$J$294,'Daily MP &amp; Time Status'!$B42,'Time Calc'!AN$8:AN$294,"&gt;0")</f>
        <v>1</v>
      </c>
      <c r="AB42" s="89">
        <f>COUNTIFS('Time Calc'!$J$8:$J$294,'Daily MP &amp; Time Status'!$B42,'Time Calc'!AO$8:AO$294,"&gt;0")</f>
        <v>0</v>
      </c>
      <c r="AC42" s="89">
        <f t="shared" si="151"/>
        <v>1</v>
      </c>
      <c r="AD42" s="89"/>
      <c r="AE42" s="90">
        <f>COUNTIFS('Time Calc'!$J$8:$J$294,'Daily MP &amp; Time Status'!$B42,'Time Calc'!AQ$8:AQ$294,"&gt;0")-AF42</f>
        <v>1</v>
      </c>
      <c r="AF42" s="90">
        <f>COUNTIFS('Time Calc'!$J$8:$J$294,'Daily MP &amp; Time Status'!$B42,'Time Calc'!$G$8:$G$294,AF$9,'Time Calc'!AQ$8:AQ$294,"&gt;0")</f>
        <v>0</v>
      </c>
      <c r="AG42" s="90">
        <f t="shared" si="152"/>
        <v>1</v>
      </c>
      <c r="AH42" s="89">
        <f>COUNTIFS('Time Calc'!$J$8:$J$294,'Daily MP &amp; Time Status'!$B42,'Time Calc'!AU$8:AU$294,"&gt;0")</f>
        <v>1</v>
      </c>
      <c r="AI42" s="89">
        <f>COUNTIFS('Time Calc'!$J$8:$J$294,'Daily MP &amp; Time Status'!$B42,'Time Calc'!AV$8:AV$294,"&gt;0")</f>
        <v>1</v>
      </c>
      <c r="AJ42" s="89">
        <f t="shared" si="153"/>
        <v>2</v>
      </c>
      <c r="AK42" s="89"/>
      <c r="AL42" s="90">
        <f>COUNTIFS('Time Calc'!$J$8:$J$294,'Daily MP &amp; Time Status'!$B42,'Time Calc'!AX$8:AX$294,"&gt;0")-AM42</f>
        <v>1</v>
      </c>
      <c r="AM42" s="90">
        <f>COUNTIFS('Time Calc'!$J$8:$J$294,'Daily MP &amp; Time Status'!$B42,'Time Calc'!$G$8:$G$294,AM$9,'Time Calc'!AX$8:AX$294,"&gt;0")</f>
        <v>0</v>
      </c>
      <c r="AN42" s="90">
        <f t="shared" si="154"/>
        <v>1</v>
      </c>
      <c r="AO42" s="89">
        <f>COUNTIFS('Time Calc'!$J$8:$J$294,'Daily MP &amp; Time Status'!$B42,'Time Calc'!BB$8:BB$294,"&gt;0")</f>
        <v>0</v>
      </c>
      <c r="AP42" s="89">
        <f>COUNTIFS('Time Calc'!$J$8:$J$294,'Daily MP &amp; Time Status'!$B42,'Time Calc'!BC$8:BC$294,"&gt;0")</f>
        <v>1</v>
      </c>
      <c r="AQ42" s="89">
        <f t="shared" si="155"/>
        <v>1</v>
      </c>
      <c r="AR42" s="89"/>
      <c r="AS42" s="90">
        <f>COUNTIFS('Time Calc'!$J$8:$J$294,'Daily MP &amp; Time Status'!$B42,'Time Calc'!BE$8:BE$294,"&gt;0")-AT42</f>
        <v>1</v>
      </c>
      <c r="AT42" s="90">
        <f>COUNTIFS('Time Calc'!$J$8:$J$294,'Daily MP &amp; Time Status'!$B42,'Time Calc'!$G$8:$G$294,AT$9,'Time Calc'!BE$8:BE$294,"&gt;0")</f>
        <v>0</v>
      </c>
      <c r="AU42" s="90">
        <f t="shared" si="156"/>
        <v>1</v>
      </c>
      <c r="AV42" s="89">
        <f>COUNTIFS('Time Calc'!$J$8:$J$294,'Daily MP &amp; Time Status'!$B42,'Time Calc'!BI$8:BI$294,"&gt;0")</f>
        <v>1</v>
      </c>
      <c r="AW42" s="89">
        <f>COUNTIFS('Time Calc'!$J$8:$J$294,'Daily MP &amp; Time Status'!$B42,'Time Calc'!BJ$8:BJ$294,"&gt;0")</f>
        <v>0</v>
      </c>
      <c r="AX42" s="89">
        <f t="shared" si="157"/>
        <v>1</v>
      </c>
      <c r="AY42" s="89"/>
      <c r="AZ42" s="90">
        <f>COUNTIFS('Time Calc'!$J$8:$J$294,'Daily MP &amp; Time Status'!$B42,'Time Calc'!BL$8:BL$294,"&gt;0")-BA42</f>
        <v>1</v>
      </c>
      <c r="BA42" s="90">
        <f>COUNTIFS('Time Calc'!$J$8:$J$294,'Daily MP &amp; Time Status'!$B42,'Time Calc'!$G$8:$G$294,BA$9,'Time Calc'!BL$8:BL$294,"&gt;0")</f>
        <v>0</v>
      </c>
      <c r="BB42" s="90">
        <f t="shared" si="158"/>
        <v>1</v>
      </c>
      <c r="BC42" s="89">
        <f>COUNTIFS('Time Calc'!$J$8:$J$294,'Daily MP &amp; Time Status'!$B42,'Time Calc'!BP$8:BP$294,"&gt;0")</f>
        <v>1</v>
      </c>
      <c r="BD42" s="89">
        <f>COUNTIFS('Time Calc'!$J$8:$J$294,'Daily MP &amp; Time Status'!$B42,'Time Calc'!BQ$8:BQ$294,"&gt;0")</f>
        <v>0</v>
      </c>
      <c r="BE42" s="89">
        <f t="shared" si="159"/>
        <v>1</v>
      </c>
      <c r="BF42" s="89"/>
      <c r="BG42" s="90">
        <f>COUNTIFS('Time Calc'!$J$8:$J$294,'Daily MP &amp; Time Status'!$B42,'Time Calc'!BS$8:BS$294,"&gt;0")-BH42</f>
        <v>1</v>
      </c>
      <c r="BH42" s="90">
        <f>COUNTIFS('Time Calc'!$J$8:$J$294,'Daily MP &amp; Time Status'!$B42,'Time Calc'!$G$8:$G$294,BH$9,'Time Calc'!BS$8:BS$294,"&gt;0")</f>
        <v>0</v>
      </c>
      <c r="BI42" s="90">
        <f t="shared" si="160"/>
        <v>1</v>
      </c>
      <c r="BJ42" s="89">
        <f>COUNTIFS('Time Calc'!$J$8:$J$294,'Daily MP &amp; Time Status'!$B42,'Time Calc'!BW$8:BW$294,"&gt;0")</f>
        <v>1</v>
      </c>
      <c r="BK42" s="89">
        <f>COUNTIFS('Time Calc'!$J$8:$J$294,'Daily MP &amp; Time Status'!$B42,'Time Calc'!BX$8:BX$294,"&gt;0")</f>
        <v>0</v>
      </c>
      <c r="BL42" s="89">
        <f t="shared" si="161"/>
        <v>1</v>
      </c>
      <c r="BM42" s="89"/>
      <c r="BN42" s="90">
        <f>COUNTIFS('Time Calc'!$J$8:$J$294,'Daily MP &amp; Time Status'!$B42,'Time Calc'!BZ$8:BZ$294,"&gt;0")-BO42</f>
        <v>1</v>
      </c>
      <c r="BO42" s="90">
        <f>COUNTIFS('Time Calc'!$J$8:$J$294,'Daily MP &amp; Time Status'!$B42,'Time Calc'!$G$8:$G$294,BO$9,'Time Calc'!BZ$8:BZ$294,"&gt;0")</f>
        <v>0</v>
      </c>
      <c r="BP42" s="90">
        <f t="shared" si="162"/>
        <v>1</v>
      </c>
      <c r="BQ42" s="89">
        <f>COUNTIFS('Time Calc'!$J$8:$J$294,'Daily MP &amp; Time Status'!$B42,'Time Calc'!CD$8:CD$294,"&gt;0")</f>
        <v>1</v>
      </c>
      <c r="BR42" s="89">
        <f>COUNTIFS('Time Calc'!$J$8:$J$294,'Daily MP &amp; Time Status'!$B42,'Time Calc'!CE$8:CE$294,"&gt;0")</f>
        <v>0</v>
      </c>
      <c r="BS42" s="89">
        <f t="shared" si="163"/>
        <v>1</v>
      </c>
      <c r="BT42" s="89"/>
      <c r="BU42" s="90">
        <f>COUNTIFS('Time Calc'!$J$8:$J$294,'Daily MP &amp; Time Status'!$B42,'Time Calc'!CG$8:CG$294,"&gt;0")-BV42</f>
        <v>1</v>
      </c>
      <c r="BV42" s="90">
        <f>COUNTIFS('Time Calc'!$J$8:$J$294,'Daily MP &amp; Time Status'!$B42,'Time Calc'!$G$8:$G$294,BV$9,'Time Calc'!CG$8:CG$294,"&gt;0")</f>
        <v>0</v>
      </c>
      <c r="BW42" s="90">
        <f t="shared" si="164"/>
        <v>1</v>
      </c>
      <c r="BX42" s="89">
        <f>COUNTIFS('Time Calc'!$J$8:$J$294,'Daily MP &amp; Time Status'!$B42,'Time Calc'!CK$8:CK$294,"&gt;0")</f>
        <v>1</v>
      </c>
      <c r="BY42" s="89">
        <f>COUNTIFS('Time Calc'!$J$8:$J$294,'Daily MP &amp; Time Status'!$B42,'Time Calc'!CL$8:CL$294,"&gt;0")</f>
        <v>0</v>
      </c>
      <c r="BZ42" s="89">
        <f t="shared" si="165"/>
        <v>1</v>
      </c>
      <c r="CA42" s="89"/>
      <c r="CB42" s="90">
        <f>COUNTIFS('Time Calc'!$J$8:$J$294,'Daily MP &amp; Time Status'!$B42,'Time Calc'!CN$8:CN$294,"&gt;0")-CC42</f>
        <v>1</v>
      </c>
      <c r="CC42" s="90">
        <f>COUNTIFS('Time Calc'!$J$8:$J$294,'Daily MP &amp; Time Status'!$B42,'Time Calc'!$G$8:$G$294,CC$9,'Time Calc'!CN$8:CN$294,"&gt;0")</f>
        <v>0</v>
      </c>
      <c r="CD42" s="90">
        <f t="shared" si="166"/>
        <v>1</v>
      </c>
      <c r="CE42" s="89">
        <f>COUNTIFS('Time Calc'!$J$8:$J$294,'Daily MP &amp; Time Status'!$B42,'Time Calc'!CR$8:CR$294,"&gt;0")</f>
        <v>1</v>
      </c>
      <c r="CF42" s="89">
        <f>COUNTIFS('Time Calc'!$J$8:$J$294,'Daily MP &amp; Time Status'!$B42,'Time Calc'!CS$8:CS$294,"&gt;0")</f>
        <v>1</v>
      </c>
      <c r="CG42" s="89">
        <f t="shared" si="167"/>
        <v>2</v>
      </c>
      <c r="CH42" s="89"/>
      <c r="CI42" s="90">
        <f>COUNTIFS('Time Calc'!$J$8:$J$294,'Daily MP &amp; Time Status'!$B42,'Time Calc'!CU$8:CU$294,"&gt;0")-CJ42</f>
        <v>1</v>
      </c>
      <c r="CJ42" s="90">
        <f>COUNTIFS('Time Calc'!$J$8:$J$294,'Daily MP &amp; Time Status'!$B42,'Time Calc'!$G$8:$G$294,CJ$9,'Time Calc'!CU$8:CU$294,"&gt;0")</f>
        <v>0</v>
      </c>
      <c r="CK42" s="90">
        <f t="shared" si="168"/>
        <v>1</v>
      </c>
      <c r="CL42" s="89">
        <f>COUNTIFS('Time Calc'!$J$8:$J$294,'Daily MP &amp; Time Status'!$B42,'Time Calc'!CY$8:CY$294,"&gt;0")</f>
        <v>0</v>
      </c>
      <c r="CM42" s="89">
        <f>COUNTIFS('Time Calc'!$J$8:$J$294,'Daily MP &amp; Time Status'!$B42,'Time Calc'!CZ$8:CZ$294,"&gt;0")</f>
        <v>1</v>
      </c>
      <c r="CN42" s="89">
        <f t="shared" si="169"/>
        <v>1</v>
      </c>
      <c r="CO42" s="89"/>
      <c r="CP42" s="90">
        <f>COUNTIFS('Time Calc'!$J$8:$J$294,'Daily MP &amp; Time Status'!$B42,'Time Calc'!DB$8:DB$294,"&gt;0")-CQ42</f>
        <v>1</v>
      </c>
      <c r="CQ42" s="90">
        <f>COUNTIFS('Time Calc'!$J$8:$J$294,'Daily MP &amp; Time Status'!$B42,'Time Calc'!$G$8:$G$294,CQ$9,'Time Calc'!DB$8:DB$294,"&gt;0")</f>
        <v>0</v>
      </c>
      <c r="CR42" s="90">
        <f t="shared" si="170"/>
        <v>1</v>
      </c>
      <c r="CS42" s="89">
        <f>COUNTIFS('Time Calc'!$J$8:$J$294,'Daily MP &amp; Time Status'!$B42,'Time Calc'!DF$8:DF$294,"&gt;0")</f>
        <v>1</v>
      </c>
      <c r="CT42" s="89">
        <f>COUNTIFS('Time Calc'!$J$8:$J$294,'Daily MP &amp; Time Status'!$B42,'Time Calc'!DG$8:DG$294,"&gt;0")</f>
        <v>0</v>
      </c>
      <c r="CU42" s="89">
        <f t="shared" si="171"/>
        <v>1</v>
      </c>
      <c r="CV42" s="89"/>
      <c r="CW42" s="90">
        <f>COUNTIFS('Time Calc'!$J$8:$J$294,'Daily MP &amp; Time Status'!$B42,'Time Calc'!DI$8:DI$294,"&gt;0")-CX42</f>
        <v>1</v>
      </c>
      <c r="CX42" s="90">
        <f>COUNTIFS('Time Calc'!$J$8:$J$294,'Daily MP &amp; Time Status'!$B42,'Time Calc'!$G$8:$G$294,CX$9,'Time Calc'!DI$8:DI$294,"&gt;0")</f>
        <v>0</v>
      </c>
      <c r="CY42" s="90">
        <f t="shared" si="172"/>
        <v>1</v>
      </c>
      <c r="CZ42" s="89">
        <f>COUNTIFS('Time Calc'!$J$8:$J$294,'Daily MP &amp; Time Status'!$B42,'Time Calc'!DM$8:DM$294,"&gt;0")</f>
        <v>1</v>
      </c>
      <c r="DA42" s="89">
        <f>COUNTIFS('Time Calc'!$J$8:$J$294,'Daily MP &amp; Time Status'!$B42,'Time Calc'!DN$8:DN$294,"&gt;0")</f>
        <v>0</v>
      </c>
      <c r="DB42" s="89">
        <f t="shared" si="173"/>
        <v>1</v>
      </c>
      <c r="DC42" s="89"/>
      <c r="DD42" s="90">
        <f>COUNTIFS('Time Calc'!$J$8:$J$294,'Daily MP &amp; Time Status'!$B42,'Time Calc'!DP$8:DP$294,"&gt;0")-DE42</f>
        <v>1</v>
      </c>
      <c r="DE42" s="90">
        <f>COUNTIFS('Time Calc'!$J$8:$J$294,'Daily MP &amp; Time Status'!$B42,'Time Calc'!$G$8:$G$294,DE$9,'Time Calc'!DP$8:DP$294,"&gt;0")</f>
        <v>0</v>
      </c>
      <c r="DF42" s="90">
        <f t="shared" si="174"/>
        <v>1</v>
      </c>
      <c r="DG42" s="89">
        <f>COUNTIFS('Time Calc'!$J$8:$J$294,'Daily MP &amp; Time Status'!$B42,'Time Calc'!DT$8:DT$294,"&gt;0")</f>
        <v>1</v>
      </c>
      <c r="DH42" s="89">
        <f>COUNTIFS('Time Calc'!$J$8:$J$294,'Daily MP &amp; Time Status'!$B42,'Time Calc'!DU$8:DU$294,"&gt;0")</f>
        <v>0</v>
      </c>
      <c r="DI42" s="89">
        <f t="shared" si="175"/>
        <v>1</v>
      </c>
      <c r="DJ42" s="89"/>
      <c r="DK42" s="90">
        <f>COUNTIFS('Time Calc'!$J$8:$J$294,'Daily MP &amp; Time Status'!$B42,'Time Calc'!DW$8:DW$294,"&gt;0")-DL42</f>
        <v>1</v>
      </c>
      <c r="DL42" s="90">
        <f>COUNTIFS('Time Calc'!$J$8:$J$294,'Daily MP &amp; Time Status'!$B42,'Time Calc'!$G$8:$G$294,DL$9,'Time Calc'!DW$8:DW$294,"&gt;0")</f>
        <v>0</v>
      </c>
      <c r="DM42" s="90">
        <f t="shared" si="176"/>
        <v>1</v>
      </c>
      <c r="DN42" s="89">
        <f>COUNTIFS('Time Calc'!$J$8:$J$294,'Daily MP &amp; Time Status'!$B42,'Time Calc'!EA$8:EA$294,"&gt;0")</f>
        <v>1</v>
      </c>
      <c r="DO42" s="89">
        <f>COUNTIFS('Time Calc'!$J$8:$J$294,'Daily MP &amp; Time Status'!$B42,'Time Calc'!EB$8:EB$294,"&gt;0")</f>
        <v>0</v>
      </c>
      <c r="DP42" s="89">
        <f t="shared" si="177"/>
        <v>1</v>
      </c>
      <c r="DQ42" s="89"/>
      <c r="DR42" s="90">
        <f>COUNTIFS('Time Calc'!$J$8:$J$294,'Daily MP &amp; Time Status'!$B42,'Time Calc'!ED$8:ED$294,"&gt;0")-DS42</f>
        <v>1</v>
      </c>
      <c r="DS42" s="90">
        <f>COUNTIFS('Time Calc'!$J$8:$J$294,'Daily MP &amp; Time Status'!$B42,'Time Calc'!$G$8:$G$294,DS$9,'Time Calc'!ED$8:ED$294,"&gt;0")</f>
        <v>0</v>
      </c>
      <c r="DT42" s="90">
        <f t="shared" si="178"/>
        <v>1</v>
      </c>
      <c r="DU42" s="89">
        <f>COUNTIFS('Time Calc'!$J$8:$J$294,'Daily MP &amp; Time Status'!$B42,'Time Calc'!EH$8:EH$294,"&gt;0")</f>
        <v>1</v>
      </c>
      <c r="DV42" s="89">
        <f>COUNTIFS('Time Calc'!$J$8:$J$294,'Daily MP &amp; Time Status'!$B42,'Time Calc'!EI$8:EI$294,"&gt;0")</f>
        <v>0</v>
      </c>
      <c r="DW42" s="89">
        <f t="shared" si="179"/>
        <v>1</v>
      </c>
      <c r="DX42" s="89"/>
      <c r="DY42" s="90">
        <f>COUNTIFS('Time Calc'!$J$8:$J$294,'Daily MP &amp; Time Status'!$B42,'Time Calc'!EK$8:EK$294,"&gt;0")-DZ42</f>
        <v>1</v>
      </c>
      <c r="DZ42" s="90">
        <f>COUNTIFS('Time Calc'!$J$8:$J$294,'Daily MP &amp; Time Status'!$B42,'Time Calc'!$G$8:$G$294,DZ$9,'Time Calc'!EK$8:EK$294,"&gt;0")</f>
        <v>0</v>
      </c>
      <c r="EA42" s="90">
        <f t="shared" si="180"/>
        <v>1</v>
      </c>
      <c r="EB42" s="89">
        <f>COUNTIFS('Time Calc'!$J$8:$J$294,'Daily MP &amp; Time Status'!$B42,'Time Calc'!EO$8:EO$294,"&gt;0")</f>
        <v>1</v>
      </c>
      <c r="EC42" s="89">
        <f>COUNTIFS('Time Calc'!$J$8:$J$294,'Daily MP &amp; Time Status'!$B42,'Time Calc'!EP$8:EP$294,"&gt;0")</f>
        <v>1</v>
      </c>
      <c r="ED42" s="89">
        <f t="shared" si="181"/>
        <v>2</v>
      </c>
      <c r="EE42" s="89"/>
      <c r="EF42" s="90">
        <f>COUNTIFS('Time Calc'!$J$8:$J$294,'Daily MP &amp; Time Status'!$B42,'Time Calc'!ER$8:ER$294,"&gt;0")-EG42</f>
        <v>1</v>
      </c>
      <c r="EG42" s="90">
        <f>COUNTIFS('Time Calc'!$J$8:$J$294,'Daily MP &amp; Time Status'!$B42,'Time Calc'!$G$8:$G$294,EG$9,'Time Calc'!ER$8:ER$294,"&gt;0")</f>
        <v>0</v>
      </c>
      <c r="EH42" s="90">
        <f t="shared" si="182"/>
        <v>1</v>
      </c>
      <c r="EI42" s="89">
        <f>COUNTIFS('Time Calc'!$J$8:$J$294,'Daily MP &amp; Time Status'!$B42,'Time Calc'!EV$8:EV$294,"&gt;0")</f>
        <v>0</v>
      </c>
      <c r="EJ42" s="89">
        <f>COUNTIFS('Time Calc'!$J$8:$J$294,'Daily MP &amp; Time Status'!$B42,'Time Calc'!EW$8:EW$294,"&gt;0")</f>
        <v>1</v>
      </c>
      <c r="EK42" s="89">
        <f t="shared" si="183"/>
        <v>1</v>
      </c>
      <c r="EL42" s="89"/>
      <c r="EM42" s="90">
        <f>COUNTIFS('Time Calc'!$J$8:$J$294,'Daily MP &amp; Time Status'!$B42,'Time Calc'!EY$8:EY$294,"&gt;0")-EN42</f>
        <v>1</v>
      </c>
      <c r="EN42" s="90">
        <f>COUNTIFS('Time Calc'!$J$8:$J$294,'Daily MP &amp; Time Status'!$B42,'Time Calc'!$G$8:$G$294,EN$9,'Time Calc'!EY$8:EY$294,"&gt;0")</f>
        <v>0</v>
      </c>
      <c r="EO42" s="90">
        <f t="shared" si="184"/>
        <v>1</v>
      </c>
      <c r="EP42" s="89">
        <f>COUNTIFS('Time Calc'!$J$8:$J$294,'Daily MP &amp; Time Status'!$B42,'Time Calc'!FC$8:FC$294,"&gt;0")</f>
        <v>1</v>
      </c>
      <c r="EQ42" s="89">
        <f>COUNTIFS('Time Calc'!$J$8:$J$294,'Daily MP &amp; Time Status'!$B42,'Time Calc'!FD$8:FD$294,"&gt;0")</f>
        <v>0</v>
      </c>
      <c r="ER42" s="89">
        <f t="shared" si="185"/>
        <v>1</v>
      </c>
      <c r="ES42" s="89"/>
      <c r="ET42" s="90">
        <f>COUNTIFS('Time Calc'!$J$8:$J$294,'Daily MP &amp; Time Status'!$B42,'Time Calc'!FF$8:FF$294,"&gt;0")-EU42</f>
        <v>1</v>
      </c>
      <c r="EU42" s="90">
        <f>COUNTIFS('Time Calc'!$J$8:$J$294,'Daily MP &amp; Time Status'!$B42,'Time Calc'!$G$8:$G$294,EU$9,'Time Calc'!FF$8:FF$294,"&gt;0")</f>
        <v>0</v>
      </c>
      <c r="EV42" s="90">
        <f t="shared" si="186"/>
        <v>1</v>
      </c>
      <c r="EW42" s="89">
        <f>COUNTIFS('Time Calc'!$J$8:$J$294,'Daily MP &amp; Time Status'!$B42,'Time Calc'!FJ$8:FJ$294,"&gt;0")</f>
        <v>0</v>
      </c>
      <c r="EX42" s="89">
        <f>COUNTIFS('Time Calc'!$J$8:$J$294,'Daily MP &amp; Time Status'!$B42,'Time Calc'!FK$8:FK$294,"&gt;0")</f>
        <v>0</v>
      </c>
      <c r="EY42" s="89">
        <f t="shared" si="187"/>
        <v>0</v>
      </c>
      <c r="EZ42" s="89"/>
      <c r="FA42" s="90">
        <f>COUNTIFS('Time Calc'!$J$8:$J$294,'Daily MP &amp; Time Status'!$B42,'Time Calc'!FM$8:FM$294,"&gt;0")-FB42</f>
        <v>0</v>
      </c>
      <c r="FB42" s="90">
        <f>COUNTIFS('Time Calc'!$J$8:$J$294,'Daily MP &amp; Time Status'!$B42,'Time Calc'!$G$8:$G$294,FB$9,'Time Calc'!FM$8:FM$294,"&gt;0")</f>
        <v>0</v>
      </c>
      <c r="FC42" s="90">
        <f t="shared" si="188"/>
        <v>0</v>
      </c>
      <c r="FD42" s="89">
        <f>COUNTIFS('Time Calc'!$J$8:$J$294,'Daily MP &amp; Time Status'!$B42,'Time Calc'!FQ$8:FQ$294,"&gt;0")</f>
        <v>0</v>
      </c>
      <c r="FE42" s="89">
        <f>COUNTIFS('Time Calc'!$J$8:$J$294,'Daily MP &amp; Time Status'!$B42,'Time Calc'!FR$8:FR$294,"&gt;0")</f>
        <v>0</v>
      </c>
      <c r="FF42" s="89">
        <f t="shared" si="189"/>
        <v>0</v>
      </c>
      <c r="FG42" s="89"/>
      <c r="FH42" s="90">
        <f>COUNTIFS('Time Calc'!$J$8:$J$294,'Daily MP &amp; Time Status'!$B42,'Time Calc'!FT$8:FT$294,"&gt;0")-FI42</f>
        <v>0</v>
      </c>
      <c r="FI42" s="90">
        <f>COUNTIFS('Time Calc'!$J$8:$J$294,'Daily MP &amp; Time Status'!$B42,'Time Calc'!$G$8:$G$294,FI$9,'Time Calc'!FT$8:FT$294,"&gt;0")</f>
        <v>0</v>
      </c>
      <c r="FJ42" s="90">
        <f t="shared" si="190"/>
        <v>0</v>
      </c>
      <c r="FK42" s="89">
        <f>COUNTIFS('Time Calc'!$J$8:$J$294,'Daily MP &amp; Time Status'!$B42,'Time Calc'!FX$8:FX$294,"&gt;0")</f>
        <v>0</v>
      </c>
      <c r="FL42" s="89">
        <f>COUNTIFS('Time Calc'!$J$8:$J$294,'Daily MP &amp; Time Status'!$B42,'Time Calc'!FY$8:FY$294,"&gt;0")</f>
        <v>0</v>
      </c>
      <c r="FM42" s="89">
        <f t="shared" si="191"/>
        <v>0</v>
      </c>
      <c r="FN42" s="89"/>
      <c r="FO42" s="90">
        <f>COUNTIFS('Time Calc'!$J$8:$J$294,'Daily MP &amp; Time Status'!$B42,'Time Calc'!GA$8:GA$294,"&gt;0")-FP42</f>
        <v>0</v>
      </c>
      <c r="FP42" s="90">
        <f>COUNTIFS('Time Calc'!$J$8:$J$294,'Daily MP &amp; Time Status'!$B42,'Time Calc'!$G$8:$G$294,FP$9,'Time Calc'!GA$8:GA$294,"&gt;0")</f>
        <v>0</v>
      </c>
      <c r="FQ42" s="90">
        <f t="shared" si="192"/>
        <v>0</v>
      </c>
      <c r="FR42" s="89">
        <f>COUNTIFS('Time Calc'!$J$8:$J$294,'Daily MP &amp; Time Status'!$B42,'Time Calc'!GE$8:GE$294,"&gt;0")</f>
        <v>0</v>
      </c>
      <c r="FS42" s="89">
        <f>COUNTIFS('Time Calc'!$J$8:$J$294,'Daily MP &amp; Time Status'!$B42,'Time Calc'!GF$8:GF$294,"&gt;0")</f>
        <v>0</v>
      </c>
      <c r="FT42" s="89">
        <f t="shared" si="193"/>
        <v>0</v>
      </c>
      <c r="FU42" s="89"/>
      <c r="FV42" s="90">
        <f>COUNTIFS('Time Calc'!$J$8:$J$294,'Daily MP &amp; Time Status'!$B42,'Time Calc'!GH$8:GH$294,"&gt;0")-FW42</f>
        <v>0</v>
      </c>
      <c r="FW42" s="90">
        <f>COUNTIFS('Time Calc'!$J$8:$J$294,'Daily MP &amp; Time Status'!$B42,'Time Calc'!$G$8:$G$294,FW$9,'Time Calc'!GH$8:GH$294,"&gt;0")</f>
        <v>0</v>
      </c>
      <c r="FX42" s="90">
        <f t="shared" si="194"/>
        <v>0</v>
      </c>
      <c r="FY42" s="89">
        <f>COUNTIFS('Time Calc'!$J$8:$J$294,'Daily MP &amp; Time Status'!$B42,'Time Calc'!GL$8:GL$294,"&gt;0")</f>
        <v>0</v>
      </c>
      <c r="FZ42" s="89">
        <f>COUNTIFS('Time Calc'!$J$8:$J$294,'Daily MP &amp; Time Status'!$B42,'Time Calc'!GM$8:GM$294,"&gt;0")</f>
        <v>0</v>
      </c>
      <c r="GA42" s="89">
        <f t="shared" si="195"/>
        <v>0</v>
      </c>
      <c r="GB42" s="89"/>
      <c r="GC42" s="90">
        <f>COUNTIFS('Time Calc'!$J$8:$J$294,'Daily MP &amp; Time Status'!$B42,'Time Calc'!GO$8:GO$294,"&gt;0")-GD42</f>
        <v>0</v>
      </c>
      <c r="GD42" s="90">
        <f>COUNTIFS('Time Calc'!$J$8:$J$294,'Daily MP &amp; Time Status'!$B42,'Time Calc'!$G$8:$G$294,GD$9,'Time Calc'!GO$8:GO$294,"&gt;0")</f>
        <v>0</v>
      </c>
      <c r="GE42" s="90">
        <f t="shared" si="196"/>
        <v>0</v>
      </c>
      <c r="GF42" s="89">
        <f>COUNTIFS('Time Calc'!$J$8:$J$294,'Daily MP &amp; Time Status'!$B42,'Time Calc'!GS$8:GS$294,"&gt;0")</f>
        <v>0</v>
      </c>
      <c r="GG42" s="89">
        <f>COUNTIFS('Time Calc'!$J$8:$J$294,'Daily MP &amp; Time Status'!$B42,'Time Calc'!GT$8:GT$294,"&gt;0")</f>
        <v>0</v>
      </c>
      <c r="GH42" s="89">
        <f t="shared" si="197"/>
        <v>0</v>
      </c>
      <c r="GI42" s="89"/>
      <c r="GJ42" s="90">
        <f>COUNTIFS('Time Calc'!$J$8:$J$294,'Daily MP &amp; Time Status'!$B42,'Time Calc'!GV$8:GV$294,"&gt;0")-GK42</f>
        <v>0</v>
      </c>
      <c r="GK42" s="90">
        <f>COUNTIFS('Time Calc'!$J$8:$J$294,'Daily MP &amp; Time Status'!$B42,'Time Calc'!$G$8:$G$294,GK$9,'Time Calc'!GV$8:GV$294,"&gt;0")</f>
        <v>0</v>
      </c>
      <c r="GL42" s="90">
        <f t="shared" si="198"/>
        <v>0</v>
      </c>
      <c r="GM42" s="89">
        <f>COUNTIFS('Time Calc'!$J$8:$J$294,'Daily MP &amp; Time Status'!$B42,'Time Calc'!GZ$8:GZ$294,"&gt;0")</f>
        <v>0</v>
      </c>
      <c r="GN42" s="89">
        <f>COUNTIFS('Time Calc'!$J$8:$J$294,'Daily MP &amp; Time Status'!$B42,'Time Calc'!HA$8:HA$294,"&gt;0")</f>
        <v>0</v>
      </c>
      <c r="GO42" s="89">
        <f t="shared" si="199"/>
        <v>0</v>
      </c>
      <c r="GP42" s="89"/>
      <c r="GQ42" s="90">
        <f>COUNTIFS('Time Calc'!$J$8:$J$294,'Daily MP &amp; Time Status'!$B42,'Time Calc'!HC$8:HC$294,"&gt;0")-GR42</f>
        <v>0</v>
      </c>
      <c r="GR42" s="90">
        <f>COUNTIFS('Time Calc'!$J$8:$J$294,'Daily MP &amp; Time Status'!$B42,'Time Calc'!$G$8:$G$294,GR$9,'Time Calc'!HC$8:HC$294,"&gt;0")</f>
        <v>0</v>
      </c>
      <c r="GS42" s="90">
        <f t="shared" si="200"/>
        <v>0</v>
      </c>
      <c r="GT42" s="89">
        <f>COUNTIFS('Time Calc'!$J$8:$J$294,'Daily MP &amp; Time Status'!$B42,'Time Calc'!HG$8:HG$294,"&gt;0")</f>
        <v>0</v>
      </c>
      <c r="GU42" s="89">
        <f>COUNTIFS('Time Calc'!$J$8:$J$294,'Daily MP &amp; Time Status'!$B42,'Time Calc'!HH$8:HH$294,"&gt;0")</f>
        <v>0</v>
      </c>
      <c r="GV42" s="89">
        <f t="shared" si="201"/>
        <v>0</v>
      </c>
      <c r="GW42" s="89"/>
      <c r="GX42" s="90">
        <f>COUNTIFS('Time Calc'!$J$8:$J$294,'Daily MP &amp; Time Status'!$B42,'Time Calc'!HJ$8:HJ$294,"&gt;0")-GY42</f>
        <v>0</v>
      </c>
      <c r="GY42" s="90">
        <f>COUNTIFS('Time Calc'!$J$8:$J$294,'Daily MP &amp; Time Status'!$B42,'Time Calc'!$G$8:$G$294,GY$9,'Time Calc'!HJ$8:HJ$294,"&gt;0")</f>
        <v>0</v>
      </c>
      <c r="GZ42" s="90">
        <f t="shared" si="202"/>
        <v>0</v>
      </c>
      <c r="HA42" s="89">
        <f>COUNTIFS('Time Calc'!$J$8:$J$294,'Daily MP &amp; Time Status'!$B42,'Time Calc'!HN$8:HN$294,"&gt;0")</f>
        <v>0</v>
      </c>
      <c r="HB42" s="89">
        <f>COUNTIFS('Time Calc'!$J$8:$J$294,'Daily MP &amp; Time Status'!$B42,'Time Calc'!HO$8:HO$294,"&gt;0")</f>
        <v>0</v>
      </c>
      <c r="HC42" s="89">
        <f t="shared" si="203"/>
        <v>0</v>
      </c>
      <c r="HD42" s="89"/>
      <c r="HE42" s="90">
        <f>COUNTIFS('Time Calc'!$J$8:$J$294,'Daily MP &amp; Time Status'!$B42,'Time Calc'!HQ$8:HQ$294,"&gt;0")-HF42</f>
        <v>0</v>
      </c>
      <c r="HF42" s="90">
        <f>COUNTIFS('Time Calc'!$J$8:$J$294,'Daily MP &amp; Time Status'!$B42,'Time Calc'!$G$8:$G$294,HF$9,'Time Calc'!HQ$8:HQ$294,"&gt;0")</f>
        <v>0</v>
      </c>
      <c r="HG42" s="90">
        <f t="shared" si="204"/>
        <v>0</v>
      </c>
      <c r="HH42" s="89">
        <f>COUNTIFS('Time Calc'!$J$8:$J$294,'Daily MP &amp; Time Status'!$B42,'Time Calc'!HU$8:HU$294,"&gt;0")</f>
        <v>0</v>
      </c>
      <c r="HI42" s="89">
        <f>COUNTIFS('Time Calc'!$J$8:$J$294,'Daily MP &amp; Time Status'!$B42,'Time Calc'!HV$8:HV$294,"&gt;0")</f>
        <v>0</v>
      </c>
      <c r="HJ42" s="89">
        <f t="shared" si="205"/>
        <v>0</v>
      </c>
      <c r="HK42" s="89"/>
      <c r="HL42" s="90">
        <f>COUNTIFS('Time Calc'!$J$8:$J$294,'Daily MP &amp; Time Status'!$B42,'Time Calc'!HX$8:HX$294,"&gt;0")-HM42</f>
        <v>0</v>
      </c>
      <c r="HM42" s="90">
        <f>COUNTIFS('Time Calc'!$J$8:$J$294,'Daily MP &amp; Time Status'!$B42,'Time Calc'!$G$8:$G$294,HM$9,'Time Calc'!HX$8:HX$294,"&gt;0")</f>
        <v>0</v>
      </c>
      <c r="HN42" s="90">
        <f t="shared" si="206"/>
        <v>0</v>
      </c>
      <c r="HO42" s="89">
        <f>COUNTIFS('Time Calc'!$J$8:$J$294,'Daily MP &amp; Time Status'!$B42,'Time Calc'!IB$8:IB$294,"&gt;0")</f>
        <v>0</v>
      </c>
      <c r="HP42" s="89">
        <f>COUNTIFS('Time Calc'!$J$8:$J$294,'Daily MP &amp; Time Status'!$B42,'Time Calc'!IC$8:IC$294,"&gt;0")</f>
        <v>0</v>
      </c>
      <c r="HQ42" s="89">
        <f t="shared" si="207"/>
        <v>0</v>
      </c>
      <c r="HR42" s="89"/>
      <c r="HS42" s="90">
        <f>COUNTIFS('Time Calc'!$J$8:$J$294,'Daily MP &amp; Time Status'!$B42,'Time Calc'!IE$8:IE$294,"&gt;0")-HT42</f>
        <v>0</v>
      </c>
      <c r="HT42" s="90">
        <f>COUNTIFS('Time Calc'!$J$8:$J$294,'Daily MP &amp; Time Status'!$B42,'Time Calc'!$G$8:$G$294,HT$9,'Time Calc'!IE$8:IE$294,"&gt;0")</f>
        <v>0</v>
      </c>
      <c r="HU42" s="90">
        <f t="shared" si="208"/>
        <v>0</v>
      </c>
      <c r="HV42" s="89">
        <f>COUNTIFS('Time Calc'!$J$8:$J$294,'Daily MP &amp; Time Status'!$B42,'Time Calc'!II$8:II$294,"&gt;0")</f>
        <v>0</v>
      </c>
      <c r="HW42" s="89">
        <f>COUNTIFS('Time Calc'!$J$8:$J$294,'Daily MP &amp; Time Status'!$B42,'Time Calc'!IJ$8:IJ$294,"&gt;0")</f>
        <v>0</v>
      </c>
      <c r="HX42" s="89">
        <f t="shared" si="209"/>
        <v>0</v>
      </c>
      <c r="HY42" s="89"/>
      <c r="HZ42" s="90">
        <f>COUNTIFS('Time Calc'!$J$8:$J$294,'Daily MP &amp; Time Status'!$B42,'Time Calc'!IL$8:IL$294,"&gt;0")-IA42</f>
        <v>0</v>
      </c>
      <c r="IA42" s="90">
        <f>COUNTIFS('Time Calc'!$J$8:$J$294,'Daily MP &amp; Time Status'!$B42,'Time Calc'!$G$8:$G$294,IA$9,'Time Calc'!IL$8:IL$294,"&gt;0")</f>
        <v>0</v>
      </c>
      <c r="IB42" s="90">
        <f t="shared" si="210"/>
        <v>0</v>
      </c>
      <c r="IC42" s="89">
        <f>COUNTIFS('Time Calc'!$J$8:$J$294,'Daily MP &amp; Time Status'!$B42,'Time Calc'!IP$8:IP$294,"&gt;0")</f>
        <v>0</v>
      </c>
      <c r="ID42" s="89">
        <f>COUNTIFS('Time Calc'!$J$8:$J$294,'Daily MP &amp; Time Status'!$B42,'Time Calc'!IQ$8:IQ$294,"&gt;0")</f>
        <v>0</v>
      </c>
      <c r="IE42" s="89">
        <f t="shared" si="211"/>
        <v>0</v>
      </c>
      <c r="IF42" s="89"/>
      <c r="IG42" s="90">
        <f>COUNTIFS('Time Calc'!$J$8:$J$294,'Daily MP &amp; Time Status'!$B42,'Time Calc'!IS$8:IS$294,"&gt;0")-IH42</f>
        <v>0</v>
      </c>
      <c r="IH42" s="90">
        <f>COUNTIFS('Time Calc'!$J$8:$J$294,'Daily MP &amp; Time Status'!$B42,'Time Calc'!$G$8:$G$294,IH$9,'Time Calc'!IS$8:IS$294,"&gt;0")</f>
        <v>0</v>
      </c>
      <c r="II42" s="90">
        <f t="shared" si="212"/>
        <v>0</v>
      </c>
      <c r="IJ42" s="89">
        <f>COUNTIFS('Time Calc'!$J$8:$J$294,'Daily MP &amp; Time Status'!$B42,'Time Calc'!IW$8:IW$294,"&gt;0")</f>
        <v>0</v>
      </c>
      <c r="IK42" s="89">
        <f>COUNTIFS('Time Calc'!$J$8:$J$294,'Daily MP &amp; Time Status'!$B42,'Time Calc'!IX$8:IX$294,"&gt;0")</f>
        <v>0</v>
      </c>
      <c r="IL42" s="89">
        <f t="shared" si="213"/>
        <v>0</v>
      </c>
      <c r="IM42" s="89"/>
      <c r="IN42" s="90">
        <f>COUNTIFS('Time Calc'!$J$8:$J$294,'Daily MP &amp; Time Status'!$B42,'Time Calc'!IZ$8:IZ$294,"&gt;0")-IO42</f>
        <v>0</v>
      </c>
      <c r="IO42" s="90">
        <f>COUNTIFS('Time Calc'!$J$8:$J$294,'Daily MP &amp; Time Status'!$B42,'Time Calc'!$G$8:$G$294,IO$9,'Time Calc'!IZ$8:IZ$294,"&gt;0")</f>
        <v>0</v>
      </c>
      <c r="IP42" s="90">
        <f t="shared" si="214"/>
        <v>0</v>
      </c>
      <c r="IQ42" s="89">
        <f>COUNTIFS('Time Calc'!$J$8:$J$294,'Daily MP &amp; Time Status'!$B42,'Time Calc'!JD$8:JD$294,"&gt;0")</f>
        <v>0</v>
      </c>
      <c r="IR42" s="89">
        <f>COUNTIFS('Time Calc'!$J$8:$J$294,'Daily MP &amp; Time Status'!$B42,'Time Calc'!JE$8:JE$294,"&gt;0")</f>
        <v>0</v>
      </c>
      <c r="IS42" s="89">
        <f t="shared" si="215"/>
        <v>0</v>
      </c>
      <c r="IT42" s="89"/>
    </row>
    <row r="43" spans="1:254" ht="18" customHeight="1">
      <c r="A43" s="79"/>
      <c r="B43" s="58" t="s">
        <v>541</v>
      </c>
      <c r="C43" s="90">
        <f>COUNTIFS('Time Calc'!$J$8:$J$294,'Daily MP &amp; Time Status'!$B43,'Time Calc'!O$8:O$294,"&gt;0")-D43</f>
        <v>0</v>
      </c>
      <c r="D43" s="90">
        <f>COUNTIFS('Time Calc'!$J$8:$J$294,'Daily MP &amp; Time Status'!$B43,'Time Calc'!$G$8:$G$294,D$9,'Time Calc'!O$8:O$294,"&gt;0")</f>
        <v>2</v>
      </c>
      <c r="E43" s="90">
        <f t="shared" si="144"/>
        <v>2</v>
      </c>
      <c r="F43" s="89">
        <f>COUNTIFS('Time Calc'!$J$8:$J$294,'Daily MP &amp; Time Status'!$B43,'Time Calc'!S$8:S$294,"&gt;0")</f>
        <v>2</v>
      </c>
      <c r="G43" s="89">
        <f>COUNTIFS('Time Calc'!$J$8:$J$294,'Daily MP &amp; Time Status'!$B43,'Time Calc'!T$8:T$294,"&gt;0")</f>
        <v>0</v>
      </c>
      <c r="H43" s="89">
        <f t="shared" si="145"/>
        <v>2</v>
      </c>
      <c r="I43" s="89"/>
      <c r="J43" s="90">
        <f>COUNTIFS('Time Calc'!$J$8:$J$294,'Daily MP &amp; Time Status'!$B43,'Time Calc'!V$8:V$294,"&gt;0")-K43</f>
        <v>0</v>
      </c>
      <c r="K43" s="90">
        <f>COUNTIFS('Time Calc'!$J$8:$J$294,'Daily MP &amp; Time Status'!$B43,'Time Calc'!$G$8:$G$294,K$9,'Time Calc'!V$8:V$294,"&gt;0")</f>
        <v>2</v>
      </c>
      <c r="L43" s="90">
        <f t="shared" si="146"/>
        <v>2</v>
      </c>
      <c r="M43" s="89">
        <f>COUNTIFS('Time Calc'!$J$8:$J$294,'Daily MP &amp; Time Status'!$B43,'Time Calc'!Z$8:Z$294,"&gt;0")</f>
        <v>2</v>
      </c>
      <c r="N43" s="89">
        <f>COUNTIFS('Time Calc'!$J$8:$J$294,'Daily MP &amp; Time Status'!$B43,'Time Calc'!AA$8:AA$294,"&gt;0")</f>
        <v>0</v>
      </c>
      <c r="O43" s="89">
        <f t="shared" si="147"/>
        <v>2</v>
      </c>
      <c r="P43" s="89"/>
      <c r="Q43" s="90">
        <f>COUNTIFS('Time Calc'!$J$8:$J$294,'Daily MP &amp; Time Status'!$B43,'Time Calc'!AC$8:AC$294,"&gt;0")-R43</f>
        <v>0</v>
      </c>
      <c r="R43" s="90">
        <f>COUNTIFS('Time Calc'!$J$8:$J$294,'Daily MP &amp; Time Status'!$B43,'Time Calc'!$G$8:$G$294,R$9,'Time Calc'!AC$8:AC$294,"&gt;0")</f>
        <v>2</v>
      </c>
      <c r="S43" s="90">
        <f t="shared" si="148"/>
        <v>2</v>
      </c>
      <c r="T43" s="89">
        <f>COUNTIFS('Time Calc'!$J$8:$J$294,'Daily MP &amp; Time Status'!$B43,'Time Calc'!AG$8:AG$294,"&gt;0")</f>
        <v>2</v>
      </c>
      <c r="U43" s="89">
        <f>COUNTIFS('Time Calc'!$J$8:$J$294,'Daily MP &amp; Time Status'!$B43,'Time Calc'!AH$8:AH$294,"&gt;0")</f>
        <v>0</v>
      </c>
      <c r="V43" s="89">
        <f t="shared" si="149"/>
        <v>2</v>
      </c>
      <c r="W43" s="89"/>
      <c r="X43" s="90">
        <f>COUNTIFS('Time Calc'!$J$8:$J$294,'Daily MP &amp; Time Status'!$B43,'Time Calc'!AJ$8:AJ$294,"&gt;0")-Y43</f>
        <v>0</v>
      </c>
      <c r="Y43" s="90">
        <f>COUNTIFS('Time Calc'!$J$8:$J$294,'Daily MP &amp; Time Status'!$B43,'Time Calc'!$G$8:$G$294,Y$9,'Time Calc'!AJ$8:AJ$294,"&gt;0")</f>
        <v>2</v>
      </c>
      <c r="Z43" s="90">
        <f t="shared" si="150"/>
        <v>2</v>
      </c>
      <c r="AA43" s="89">
        <f>COUNTIFS('Time Calc'!$J$8:$J$294,'Daily MP &amp; Time Status'!$B43,'Time Calc'!AN$8:AN$294,"&gt;0")</f>
        <v>2</v>
      </c>
      <c r="AB43" s="89">
        <f>COUNTIFS('Time Calc'!$J$8:$J$294,'Daily MP &amp; Time Status'!$B43,'Time Calc'!AO$8:AO$294,"&gt;0")</f>
        <v>0</v>
      </c>
      <c r="AC43" s="89">
        <f t="shared" si="151"/>
        <v>2</v>
      </c>
      <c r="AD43" s="89"/>
      <c r="AE43" s="90">
        <f>COUNTIFS('Time Calc'!$J$8:$J$294,'Daily MP &amp; Time Status'!$B43,'Time Calc'!AQ$8:AQ$294,"&gt;0")-AF43</f>
        <v>0</v>
      </c>
      <c r="AF43" s="90">
        <f>COUNTIFS('Time Calc'!$J$8:$J$294,'Daily MP &amp; Time Status'!$B43,'Time Calc'!$G$8:$G$294,AF$9,'Time Calc'!AQ$8:AQ$294,"&gt;0")</f>
        <v>2</v>
      </c>
      <c r="AG43" s="90">
        <f t="shared" si="152"/>
        <v>2</v>
      </c>
      <c r="AH43" s="89">
        <f>COUNTIFS('Time Calc'!$J$8:$J$294,'Daily MP &amp; Time Status'!$B43,'Time Calc'!AU$8:AU$294,"&gt;0")</f>
        <v>2</v>
      </c>
      <c r="AI43" s="89">
        <f>COUNTIFS('Time Calc'!$J$8:$J$294,'Daily MP &amp; Time Status'!$B43,'Time Calc'!AV$8:AV$294,"&gt;0")</f>
        <v>2</v>
      </c>
      <c r="AJ43" s="89">
        <f t="shared" si="153"/>
        <v>4</v>
      </c>
      <c r="AK43" s="89"/>
      <c r="AL43" s="90">
        <f>COUNTIFS('Time Calc'!$J$8:$J$294,'Daily MP &amp; Time Status'!$B43,'Time Calc'!AX$8:AX$294,"&gt;0")-AM43</f>
        <v>0</v>
      </c>
      <c r="AM43" s="90">
        <f>COUNTIFS('Time Calc'!$J$8:$J$294,'Daily MP &amp; Time Status'!$B43,'Time Calc'!$G$8:$G$294,AM$9,'Time Calc'!AX$8:AX$294,"&gt;0")</f>
        <v>1</v>
      </c>
      <c r="AN43" s="90">
        <f t="shared" si="154"/>
        <v>1</v>
      </c>
      <c r="AO43" s="89">
        <f>COUNTIFS('Time Calc'!$J$8:$J$294,'Daily MP &amp; Time Status'!$B43,'Time Calc'!BB$8:BB$294,"&gt;0")</f>
        <v>0</v>
      </c>
      <c r="AP43" s="89">
        <f>COUNTIFS('Time Calc'!$J$8:$J$294,'Daily MP &amp; Time Status'!$B43,'Time Calc'!BC$8:BC$294,"&gt;0")</f>
        <v>1</v>
      </c>
      <c r="AQ43" s="89">
        <f t="shared" si="155"/>
        <v>1</v>
      </c>
      <c r="AR43" s="89"/>
      <c r="AS43" s="90">
        <f>COUNTIFS('Time Calc'!$J$8:$J$294,'Daily MP &amp; Time Status'!$B43,'Time Calc'!BE$8:BE$294,"&gt;0")-AT43</f>
        <v>0</v>
      </c>
      <c r="AT43" s="90">
        <f>COUNTIFS('Time Calc'!$J$8:$J$294,'Daily MP &amp; Time Status'!$B43,'Time Calc'!$G$8:$G$294,AT$9,'Time Calc'!BE$8:BE$294,"&gt;0")</f>
        <v>2</v>
      </c>
      <c r="AU43" s="90">
        <f t="shared" si="156"/>
        <v>2</v>
      </c>
      <c r="AV43" s="89">
        <f>COUNTIFS('Time Calc'!$J$8:$J$294,'Daily MP &amp; Time Status'!$B43,'Time Calc'!BI$8:BI$294,"&gt;0")</f>
        <v>2</v>
      </c>
      <c r="AW43" s="89">
        <f>COUNTIFS('Time Calc'!$J$8:$J$294,'Daily MP &amp; Time Status'!$B43,'Time Calc'!BJ$8:BJ$294,"&gt;0")</f>
        <v>0</v>
      </c>
      <c r="AX43" s="89">
        <f t="shared" si="157"/>
        <v>2</v>
      </c>
      <c r="AY43" s="89"/>
      <c r="AZ43" s="90">
        <f>COUNTIFS('Time Calc'!$J$8:$J$294,'Daily MP &amp; Time Status'!$B43,'Time Calc'!BL$8:BL$294,"&gt;0")-BA43</f>
        <v>0</v>
      </c>
      <c r="BA43" s="90">
        <f>COUNTIFS('Time Calc'!$J$8:$J$294,'Daily MP &amp; Time Status'!$B43,'Time Calc'!$G$8:$G$294,BA$9,'Time Calc'!BL$8:BL$294,"&gt;0")</f>
        <v>2</v>
      </c>
      <c r="BB43" s="90">
        <f t="shared" si="158"/>
        <v>2</v>
      </c>
      <c r="BC43" s="89">
        <f>COUNTIFS('Time Calc'!$J$8:$J$294,'Daily MP &amp; Time Status'!$B43,'Time Calc'!BP$8:BP$294,"&gt;0")</f>
        <v>2</v>
      </c>
      <c r="BD43" s="89">
        <f>COUNTIFS('Time Calc'!$J$8:$J$294,'Daily MP &amp; Time Status'!$B43,'Time Calc'!BQ$8:BQ$294,"&gt;0")</f>
        <v>0</v>
      </c>
      <c r="BE43" s="89">
        <f t="shared" si="159"/>
        <v>2</v>
      </c>
      <c r="BF43" s="89"/>
      <c r="BG43" s="90">
        <f>COUNTIFS('Time Calc'!$J$8:$J$294,'Daily MP &amp; Time Status'!$B43,'Time Calc'!BS$8:BS$294,"&gt;0")-BH43</f>
        <v>0</v>
      </c>
      <c r="BH43" s="90">
        <f>COUNTIFS('Time Calc'!$J$8:$J$294,'Daily MP &amp; Time Status'!$B43,'Time Calc'!$G$8:$G$294,BH$9,'Time Calc'!BS$8:BS$294,"&gt;0")</f>
        <v>2</v>
      </c>
      <c r="BI43" s="90">
        <f t="shared" si="160"/>
        <v>2</v>
      </c>
      <c r="BJ43" s="89">
        <f>COUNTIFS('Time Calc'!$J$8:$J$294,'Daily MP &amp; Time Status'!$B43,'Time Calc'!BW$8:BW$294,"&gt;0")</f>
        <v>2</v>
      </c>
      <c r="BK43" s="89">
        <f>COUNTIFS('Time Calc'!$J$8:$J$294,'Daily MP &amp; Time Status'!$B43,'Time Calc'!BX$8:BX$294,"&gt;0")</f>
        <v>0</v>
      </c>
      <c r="BL43" s="89">
        <f t="shared" si="161"/>
        <v>2</v>
      </c>
      <c r="BM43" s="89"/>
      <c r="BN43" s="90">
        <f>COUNTIFS('Time Calc'!$J$8:$J$294,'Daily MP &amp; Time Status'!$B43,'Time Calc'!BZ$8:BZ$294,"&gt;0")-BO43</f>
        <v>0</v>
      </c>
      <c r="BO43" s="90">
        <f>COUNTIFS('Time Calc'!$J$8:$J$294,'Daily MP &amp; Time Status'!$B43,'Time Calc'!$G$8:$G$294,BO$9,'Time Calc'!BZ$8:BZ$294,"&gt;0")</f>
        <v>1</v>
      </c>
      <c r="BP43" s="90">
        <f t="shared" si="162"/>
        <v>1</v>
      </c>
      <c r="BQ43" s="89">
        <f>COUNTIFS('Time Calc'!$J$8:$J$294,'Daily MP &amp; Time Status'!$B43,'Time Calc'!CD$8:CD$294,"&gt;0")</f>
        <v>1</v>
      </c>
      <c r="BR43" s="89">
        <f>COUNTIFS('Time Calc'!$J$8:$J$294,'Daily MP &amp; Time Status'!$B43,'Time Calc'!CE$8:CE$294,"&gt;0")</f>
        <v>0</v>
      </c>
      <c r="BS43" s="89">
        <f t="shared" si="163"/>
        <v>1</v>
      </c>
      <c r="BT43" s="89"/>
      <c r="BU43" s="90">
        <f>COUNTIFS('Time Calc'!$J$8:$J$294,'Daily MP &amp; Time Status'!$B43,'Time Calc'!CG$8:CG$294,"&gt;0")-BV43</f>
        <v>0</v>
      </c>
      <c r="BV43" s="90">
        <f>COUNTIFS('Time Calc'!$J$8:$J$294,'Daily MP &amp; Time Status'!$B43,'Time Calc'!$G$8:$G$294,BV$9,'Time Calc'!CG$8:CG$294,"&gt;0")</f>
        <v>2</v>
      </c>
      <c r="BW43" s="90">
        <f t="shared" si="164"/>
        <v>2</v>
      </c>
      <c r="BX43" s="89">
        <f>COUNTIFS('Time Calc'!$J$8:$J$294,'Daily MP &amp; Time Status'!$B43,'Time Calc'!CK$8:CK$294,"&gt;0")</f>
        <v>2</v>
      </c>
      <c r="BY43" s="89">
        <f>COUNTIFS('Time Calc'!$J$8:$J$294,'Daily MP &amp; Time Status'!$B43,'Time Calc'!CL$8:CL$294,"&gt;0")</f>
        <v>0</v>
      </c>
      <c r="BZ43" s="89">
        <f t="shared" si="165"/>
        <v>2</v>
      </c>
      <c r="CA43" s="89"/>
      <c r="CB43" s="90">
        <f>COUNTIFS('Time Calc'!$J$8:$J$294,'Daily MP &amp; Time Status'!$B43,'Time Calc'!CN$8:CN$294,"&gt;0")-CC43</f>
        <v>0</v>
      </c>
      <c r="CC43" s="90">
        <f>COUNTIFS('Time Calc'!$J$8:$J$294,'Daily MP &amp; Time Status'!$B43,'Time Calc'!$G$8:$G$294,CC$9,'Time Calc'!CN$8:CN$294,"&gt;0")</f>
        <v>2</v>
      </c>
      <c r="CD43" s="90">
        <f t="shared" si="166"/>
        <v>2</v>
      </c>
      <c r="CE43" s="89">
        <f>COUNTIFS('Time Calc'!$J$8:$J$294,'Daily MP &amp; Time Status'!$B43,'Time Calc'!CR$8:CR$294,"&gt;0")</f>
        <v>2</v>
      </c>
      <c r="CF43" s="89">
        <f>COUNTIFS('Time Calc'!$J$8:$J$294,'Daily MP &amp; Time Status'!$B43,'Time Calc'!CS$8:CS$294,"&gt;0")</f>
        <v>2</v>
      </c>
      <c r="CG43" s="89">
        <f t="shared" si="167"/>
        <v>4</v>
      </c>
      <c r="CH43" s="89"/>
      <c r="CI43" s="90">
        <f>COUNTIFS('Time Calc'!$J$8:$J$294,'Daily MP &amp; Time Status'!$B43,'Time Calc'!CU$8:CU$294,"&gt;0")-CJ43</f>
        <v>0</v>
      </c>
      <c r="CJ43" s="90">
        <f>COUNTIFS('Time Calc'!$J$8:$J$294,'Daily MP &amp; Time Status'!$B43,'Time Calc'!$G$8:$G$294,CJ$9,'Time Calc'!CU$8:CU$294,"&gt;0")</f>
        <v>1</v>
      </c>
      <c r="CK43" s="90">
        <f t="shared" si="168"/>
        <v>1</v>
      </c>
      <c r="CL43" s="89">
        <f>COUNTIFS('Time Calc'!$J$8:$J$294,'Daily MP &amp; Time Status'!$B43,'Time Calc'!CY$8:CY$294,"&gt;0")</f>
        <v>0</v>
      </c>
      <c r="CM43" s="89">
        <f>COUNTIFS('Time Calc'!$J$8:$J$294,'Daily MP &amp; Time Status'!$B43,'Time Calc'!CZ$8:CZ$294,"&gt;0")</f>
        <v>1</v>
      </c>
      <c r="CN43" s="89">
        <f t="shared" si="169"/>
        <v>1</v>
      </c>
      <c r="CO43" s="89"/>
      <c r="CP43" s="90">
        <f>COUNTIFS('Time Calc'!$J$8:$J$294,'Daily MP &amp; Time Status'!$B43,'Time Calc'!DB$8:DB$294,"&gt;0")-CQ43</f>
        <v>0</v>
      </c>
      <c r="CQ43" s="90">
        <f>COUNTIFS('Time Calc'!$J$8:$J$294,'Daily MP &amp; Time Status'!$B43,'Time Calc'!$G$8:$G$294,CQ$9,'Time Calc'!DB$8:DB$294,"&gt;0")</f>
        <v>2</v>
      </c>
      <c r="CR43" s="90">
        <f t="shared" si="170"/>
        <v>2</v>
      </c>
      <c r="CS43" s="89">
        <f>COUNTIFS('Time Calc'!$J$8:$J$294,'Daily MP &amp; Time Status'!$B43,'Time Calc'!DF$8:DF$294,"&gt;0")</f>
        <v>2</v>
      </c>
      <c r="CT43" s="89">
        <f>COUNTIFS('Time Calc'!$J$8:$J$294,'Daily MP &amp; Time Status'!$B43,'Time Calc'!DG$8:DG$294,"&gt;0")</f>
        <v>0</v>
      </c>
      <c r="CU43" s="89">
        <f t="shared" si="171"/>
        <v>2</v>
      </c>
      <c r="CV43" s="89"/>
      <c r="CW43" s="90">
        <f>COUNTIFS('Time Calc'!$J$8:$J$294,'Daily MP &amp; Time Status'!$B43,'Time Calc'!DI$8:DI$294,"&gt;0")-CX43</f>
        <v>0</v>
      </c>
      <c r="CX43" s="90">
        <f>COUNTIFS('Time Calc'!$J$8:$J$294,'Daily MP &amp; Time Status'!$B43,'Time Calc'!$G$8:$G$294,CX$9,'Time Calc'!DI$8:DI$294,"&gt;0")</f>
        <v>2</v>
      </c>
      <c r="CY43" s="90">
        <f t="shared" si="172"/>
        <v>2</v>
      </c>
      <c r="CZ43" s="89">
        <f>COUNTIFS('Time Calc'!$J$8:$J$294,'Daily MP &amp; Time Status'!$B43,'Time Calc'!DM$8:DM$294,"&gt;0")</f>
        <v>2</v>
      </c>
      <c r="DA43" s="89">
        <f>COUNTIFS('Time Calc'!$J$8:$J$294,'Daily MP &amp; Time Status'!$B43,'Time Calc'!DN$8:DN$294,"&gt;0")</f>
        <v>0</v>
      </c>
      <c r="DB43" s="89">
        <f t="shared" si="173"/>
        <v>2</v>
      </c>
      <c r="DC43" s="89"/>
      <c r="DD43" s="90">
        <f>COUNTIFS('Time Calc'!$J$8:$J$294,'Daily MP &amp; Time Status'!$B43,'Time Calc'!DP$8:DP$294,"&gt;0")-DE43</f>
        <v>0</v>
      </c>
      <c r="DE43" s="90">
        <f>COUNTIFS('Time Calc'!$J$8:$J$294,'Daily MP &amp; Time Status'!$B43,'Time Calc'!$G$8:$G$294,DE$9,'Time Calc'!DP$8:DP$294,"&gt;0")</f>
        <v>2</v>
      </c>
      <c r="DF43" s="90">
        <f t="shared" si="174"/>
        <v>2</v>
      </c>
      <c r="DG43" s="89">
        <f>COUNTIFS('Time Calc'!$J$8:$J$294,'Daily MP &amp; Time Status'!$B43,'Time Calc'!DT$8:DT$294,"&gt;0")</f>
        <v>2</v>
      </c>
      <c r="DH43" s="89">
        <f>COUNTIFS('Time Calc'!$J$8:$J$294,'Daily MP &amp; Time Status'!$B43,'Time Calc'!DU$8:DU$294,"&gt;0")</f>
        <v>0</v>
      </c>
      <c r="DI43" s="89">
        <f t="shared" si="175"/>
        <v>2</v>
      </c>
      <c r="DJ43" s="89"/>
      <c r="DK43" s="90">
        <f>COUNTIFS('Time Calc'!$J$8:$J$294,'Daily MP &amp; Time Status'!$B43,'Time Calc'!DW$8:DW$294,"&gt;0")-DL43</f>
        <v>0</v>
      </c>
      <c r="DL43" s="90">
        <f>COUNTIFS('Time Calc'!$J$8:$J$294,'Daily MP &amp; Time Status'!$B43,'Time Calc'!$G$8:$G$294,DL$9,'Time Calc'!DW$8:DW$294,"&gt;0")</f>
        <v>2</v>
      </c>
      <c r="DM43" s="90">
        <f t="shared" si="176"/>
        <v>2</v>
      </c>
      <c r="DN43" s="89">
        <f>COUNTIFS('Time Calc'!$J$8:$J$294,'Daily MP &amp; Time Status'!$B43,'Time Calc'!EA$8:EA$294,"&gt;0")</f>
        <v>2</v>
      </c>
      <c r="DO43" s="89">
        <f>COUNTIFS('Time Calc'!$J$8:$J$294,'Daily MP &amp; Time Status'!$B43,'Time Calc'!EB$8:EB$294,"&gt;0")</f>
        <v>0</v>
      </c>
      <c r="DP43" s="89">
        <f t="shared" si="177"/>
        <v>2</v>
      </c>
      <c r="DQ43" s="89"/>
      <c r="DR43" s="90">
        <f>COUNTIFS('Time Calc'!$J$8:$J$294,'Daily MP &amp; Time Status'!$B43,'Time Calc'!ED$8:ED$294,"&gt;0")-DS43</f>
        <v>0</v>
      </c>
      <c r="DS43" s="90">
        <f>COUNTIFS('Time Calc'!$J$8:$J$294,'Daily MP &amp; Time Status'!$B43,'Time Calc'!$G$8:$G$294,DS$9,'Time Calc'!ED$8:ED$294,"&gt;0")</f>
        <v>2</v>
      </c>
      <c r="DT43" s="90">
        <f t="shared" si="178"/>
        <v>2</v>
      </c>
      <c r="DU43" s="89">
        <f>COUNTIFS('Time Calc'!$J$8:$J$294,'Daily MP &amp; Time Status'!$B43,'Time Calc'!EH$8:EH$294,"&gt;0")</f>
        <v>2</v>
      </c>
      <c r="DV43" s="89">
        <f>COUNTIFS('Time Calc'!$J$8:$J$294,'Daily MP &amp; Time Status'!$B43,'Time Calc'!EI$8:EI$294,"&gt;0")</f>
        <v>0</v>
      </c>
      <c r="DW43" s="89">
        <f t="shared" si="179"/>
        <v>2</v>
      </c>
      <c r="DX43" s="89"/>
      <c r="DY43" s="90">
        <f>COUNTIFS('Time Calc'!$J$8:$J$294,'Daily MP &amp; Time Status'!$B43,'Time Calc'!EK$8:EK$294,"&gt;0")-DZ43</f>
        <v>0</v>
      </c>
      <c r="DZ43" s="90">
        <f>COUNTIFS('Time Calc'!$J$8:$J$294,'Daily MP &amp; Time Status'!$B43,'Time Calc'!$G$8:$G$294,DZ$9,'Time Calc'!EK$8:EK$294,"&gt;0")</f>
        <v>2</v>
      </c>
      <c r="EA43" s="90">
        <f t="shared" si="180"/>
        <v>2</v>
      </c>
      <c r="EB43" s="89">
        <f>COUNTIFS('Time Calc'!$J$8:$J$294,'Daily MP &amp; Time Status'!$B43,'Time Calc'!EO$8:EO$294,"&gt;0")</f>
        <v>2</v>
      </c>
      <c r="EC43" s="89">
        <f>COUNTIFS('Time Calc'!$J$8:$J$294,'Daily MP &amp; Time Status'!$B43,'Time Calc'!EP$8:EP$294,"&gt;0")</f>
        <v>2</v>
      </c>
      <c r="ED43" s="89">
        <f t="shared" si="181"/>
        <v>4</v>
      </c>
      <c r="EE43" s="89"/>
      <c r="EF43" s="90">
        <f>COUNTIFS('Time Calc'!$J$8:$J$294,'Daily MP &amp; Time Status'!$B43,'Time Calc'!ER$8:ER$294,"&gt;0")-EG43</f>
        <v>0</v>
      </c>
      <c r="EG43" s="90">
        <f>COUNTIFS('Time Calc'!$J$8:$J$294,'Daily MP &amp; Time Status'!$B43,'Time Calc'!$G$8:$G$294,EG$9,'Time Calc'!ER$8:ER$294,"&gt;0")</f>
        <v>0</v>
      </c>
      <c r="EH43" s="90">
        <f t="shared" si="182"/>
        <v>0</v>
      </c>
      <c r="EI43" s="89">
        <f>COUNTIFS('Time Calc'!$J$8:$J$294,'Daily MP &amp; Time Status'!$B43,'Time Calc'!EV$8:EV$294,"&gt;0")</f>
        <v>0</v>
      </c>
      <c r="EJ43" s="89">
        <f>COUNTIFS('Time Calc'!$J$8:$J$294,'Daily MP &amp; Time Status'!$B43,'Time Calc'!EW$8:EW$294,"&gt;0")</f>
        <v>0</v>
      </c>
      <c r="EK43" s="89">
        <f t="shared" si="183"/>
        <v>0</v>
      </c>
      <c r="EL43" s="89"/>
      <c r="EM43" s="90">
        <f>COUNTIFS('Time Calc'!$J$8:$J$294,'Daily MP &amp; Time Status'!$B43,'Time Calc'!EY$8:EY$294,"&gt;0")-EN43</f>
        <v>0</v>
      </c>
      <c r="EN43" s="90">
        <f>COUNTIFS('Time Calc'!$J$8:$J$294,'Daily MP &amp; Time Status'!$B43,'Time Calc'!$G$8:$G$294,EN$9,'Time Calc'!EY$8:EY$294,"&gt;0")</f>
        <v>2</v>
      </c>
      <c r="EO43" s="90">
        <f t="shared" si="184"/>
        <v>2</v>
      </c>
      <c r="EP43" s="89">
        <f>COUNTIFS('Time Calc'!$J$8:$J$294,'Daily MP &amp; Time Status'!$B43,'Time Calc'!FC$8:FC$294,"&gt;0")</f>
        <v>2</v>
      </c>
      <c r="EQ43" s="89">
        <f>COUNTIFS('Time Calc'!$J$8:$J$294,'Daily MP &amp; Time Status'!$B43,'Time Calc'!FD$8:FD$294,"&gt;0")</f>
        <v>0</v>
      </c>
      <c r="ER43" s="89">
        <f t="shared" si="185"/>
        <v>2</v>
      </c>
      <c r="ES43" s="89"/>
      <c r="ET43" s="90">
        <f>COUNTIFS('Time Calc'!$J$8:$J$294,'Daily MP &amp; Time Status'!$B43,'Time Calc'!FF$8:FF$294,"&gt;0")-EU43</f>
        <v>0</v>
      </c>
      <c r="EU43" s="90">
        <f>COUNTIFS('Time Calc'!$J$8:$J$294,'Daily MP &amp; Time Status'!$B43,'Time Calc'!$G$8:$G$294,EU$9,'Time Calc'!FF$8:FF$294,"&gt;0")</f>
        <v>2</v>
      </c>
      <c r="EV43" s="90">
        <f t="shared" si="186"/>
        <v>2</v>
      </c>
      <c r="EW43" s="89">
        <f>COUNTIFS('Time Calc'!$J$8:$J$294,'Daily MP &amp; Time Status'!$B43,'Time Calc'!FJ$8:FJ$294,"&gt;0")</f>
        <v>0</v>
      </c>
      <c r="EX43" s="89">
        <f>COUNTIFS('Time Calc'!$J$8:$J$294,'Daily MP &amp; Time Status'!$B43,'Time Calc'!FK$8:FK$294,"&gt;0")</f>
        <v>0</v>
      </c>
      <c r="EY43" s="89">
        <f t="shared" si="187"/>
        <v>0</v>
      </c>
      <c r="EZ43" s="89"/>
      <c r="FA43" s="90">
        <f>COUNTIFS('Time Calc'!$J$8:$J$294,'Daily MP &amp; Time Status'!$B43,'Time Calc'!FM$8:FM$294,"&gt;0")-FB43</f>
        <v>0</v>
      </c>
      <c r="FB43" s="90">
        <f>COUNTIFS('Time Calc'!$J$8:$J$294,'Daily MP &amp; Time Status'!$B43,'Time Calc'!$G$8:$G$294,FB$9,'Time Calc'!FM$8:FM$294,"&gt;0")</f>
        <v>0</v>
      </c>
      <c r="FC43" s="90">
        <f t="shared" si="188"/>
        <v>0</v>
      </c>
      <c r="FD43" s="89">
        <f>COUNTIFS('Time Calc'!$J$8:$J$294,'Daily MP &amp; Time Status'!$B43,'Time Calc'!FQ$8:FQ$294,"&gt;0")</f>
        <v>0</v>
      </c>
      <c r="FE43" s="89">
        <f>COUNTIFS('Time Calc'!$J$8:$J$294,'Daily MP &amp; Time Status'!$B43,'Time Calc'!FR$8:FR$294,"&gt;0")</f>
        <v>0</v>
      </c>
      <c r="FF43" s="89">
        <f t="shared" si="189"/>
        <v>0</v>
      </c>
      <c r="FG43" s="89"/>
      <c r="FH43" s="90">
        <f>COUNTIFS('Time Calc'!$J$8:$J$294,'Daily MP &amp; Time Status'!$B43,'Time Calc'!FT$8:FT$294,"&gt;0")-FI43</f>
        <v>0</v>
      </c>
      <c r="FI43" s="90">
        <f>COUNTIFS('Time Calc'!$J$8:$J$294,'Daily MP &amp; Time Status'!$B43,'Time Calc'!$G$8:$G$294,FI$9,'Time Calc'!FT$8:FT$294,"&gt;0")</f>
        <v>0</v>
      </c>
      <c r="FJ43" s="90">
        <f t="shared" si="190"/>
        <v>0</v>
      </c>
      <c r="FK43" s="89">
        <f>COUNTIFS('Time Calc'!$J$8:$J$294,'Daily MP &amp; Time Status'!$B43,'Time Calc'!FX$8:FX$294,"&gt;0")</f>
        <v>0</v>
      </c>
      <c r="FL43" s="89">
        <f>COUNTIFS('Time Calc'!$J$8:$J$294,'Daily MP &amp; Time Status'!$B43,'Time Calc'!FY$8:FY$294,"&gt;0")</f>
        <v>0</v>
      </c>
      <c r="FM43" s="89">
        <f t="shared" si="191"/>
        <v>0</v>
      </c>
      <c r="FN43" s="89"/>
      <c r="FO43" s="90">
        <f>COUNTIFS('Time Calc'!$J$8:$J$294,'Daily MP &amp; Time Status'!$B43,'Time Calc'!GA$8:GA$294,"&gt;0")-FP43</f>
        <v>0</v>
      </c>
      <c r="FP43" s="90">
        <f>COUNTIFS('Time Calc'!$J$8:$J$294,'Daily MP &amp; Time Status'!$B43,'Time Calc'!$G$8:$G$294,FP$9,'Time Calc'!GA$8:GA$294,"&gt;0")</f>
        <v>0</v>
      </c>
      <c r="FQ43" s="90">
        <f t="shared" si="192"/>
        <v>0</v>
      </c>
      <c r="FR43" s="89">
        <f>COUNTIFS('Time Calc'!$J$8:$J$294,'Daily MP &amp; Time Status'!$B43,'Time Calc'!GE$8:GE$294,"&gt;0")</f>
        <v>0</v>
      </c>
      <c r="FS43" s="89">
        <f>COUNTIFS('Time Calc'!$J$8:$J$294,'Daily MP &amp; Time Status'!$B43,'Time Calc'!GF$8:GF$294,"&gt;0")</f>
        <v>0</v>
      </c>
      <c r="FT43" s="89">
        <f t="shared" si="193"/>
        <v>0</v>
      </c>
      <c r="FU43" s="89"/>
      <c r="FV43" s="90">
        <f>COUNTIFS('Time Calc'!$J$8:$J$294,'Daily MP &amp; Time Status'!$B43,'Time Calc'!GH$8:GH$294,"&gt;0")-FW43</f>
        <v>0</v>
      </c>
      <c r="FW43" s="90">
        <f>COUNTIFS('Time Calc'!$J$8:$J$294,'Daily MP &amp; Time Status'!$B43,'Time Calc'!$G$8:$G$294,FW$9,'Time Calc'!GH$8:GH$294,"&gt;0")</f>
        <v>0</v>
      </c>
      <c r="FX43" s="90">
        <f t="shared" si="194"/>
        <v>0</v>
      </c>
      <c r="FY43" s="89">
        <f>COUNTIFS('Time Calc'!$J$8:$J$294,'Daily MP &amp; Time Status'!$B43,'Time Calc'!GL$8:GL$294,"&gt;0")</f>
        <v>0</v>
      </c>
      <c r="FZ43" s="89">
        <f>COUNTIFS('Time Calc'!$J$8:$J$294,'Daily MP &amp; Time Status'!$B43,'Time Calc'!GM$8:GM$294,"&gt;0")</f>
        <v>0</v>
      </c>
      <c r="GA43" s="89">
        <f t="shared" si="195"/>
        <v>0</v>
      </c>
      <c r="GB43" s="89"/>
      <c r="GC43" s="90">
        <f>COUNTIFS('Time Calc'!$J$8:$J$294,'Daily MP &amp; Time Status'!$B43,'Time Calc'!GO$8:GO$294,"&gt;0")-GD43</f>
        <v>0</v>
      </c>
      <c r="GD43" s="90">
        <f>COUNTIFS('Time Calc'!$J$8:$J$294,'Daily MP &amp; Time Status'!$B43,'Time Calc'!$G$8:$G$294,GD$9,'Time Calc'!GO$8:GO$294,"&gt;0")</f>
        <v>0</v>
      </c>
      <c r="GE43" s="90">
        <f t="shared" si="196"/>
        <v>0</v>
      </c>
      <c r="GF43" s="89">
        <f>COUNTIFS('Time Calc'!$J$8:$J$294,'Daily MP &amp; Time Status'!$B43,'Time Calc'!GS$8:GS$294,"&gt;0")</f>
        <v>0</v>
      </c>
      <c r="GG43" s="89">
        <f>COUNTIFS('Time Calc'!$J$8:$J$294,'Daily MP &amp; Time Status'!$B43,'Time Calc'!GT$8:GT$294,"&gt;0")</f>
        <v>0</v>
      </c>
      <c r="GH43" s="89">
        <f t="shared" si="197"/>
        <v>0</v>
      </c>
      <c r="GI43" s="89"/>
      <c r="GJ43" s="90">
        <f>COUNTIFS('Time Calc'!$J$8:$J$294,'Daily MP &amp; Time Status'!$B43,'Time Calc'!GV$8:GV$294,"&gt;0")-GK43</f>
        <v>0</v>
      </c>
      <c r="GK43" s="90">
        <f>COUNTIFS('Time Calc'!$J$8:$J$294,'Daily MP &amp; Time Status'!$B43,'Time Calc'!$G$8:$G$294,GK$9,'Time Calc'!GV$8:GV$294,"&gt;0")</f>
        <v>0</v>
      </c>
      <c r="GL43" s="90">
        <f t="shared" si="198"/>
        <v>0</v>
      </c>
      <c r="GM43" s="89">
        <f>COUNTIFS('Time Calc'!$J$8:$J$294,'Daily MP &amp; Time Status'!$B43,'Time Calc'!GZ$8:GZ$294,"&gt;0")</f>
        <v>0</v>
      </c>
      <c r="GN43" s="89">
        <f>COUNTIFS('Time Calc'!$J$8:$J$294,'Daily MP &amp; Time Status'!$B43,'Time Calc'!HA$8:HA$294,"&gt;0")</f>
        <v>0</v>
      </c>
      <c r="GO43" s="89">
        <f t="shared" si="199"/>
        <v>0</v>
      </c>
      <c r="GP43" s="89"/>
      <c r="GQ43" s="90">
        <f>COUNTIFS('Time Calc'!$J$8:$J$294,'Daily MP &amp; Time Status'!$B43,'Time Calc'!HC$8:HC$294,"&gt;0")-GR43</f>
        <v>0</v>
      </c>
      <c r="GR43" s="90">
        <f>COUNTIFS('Time Calc'!$J$8:$J$294,'Daily MP &amp; Time Status'!$B43,'Time Calc'!$G$8:$G$294,GR$9,'Time Calc'!HC$8:HC$294,"&gt;0")</f>
        <v>0</v>
      </c>
      <c r="GS43" s="90">
        <f t="shared" si="200"/>
        <v>0</v>
      </c>
      <c r="GT43" s="89">
        <f>COUNTIFS('Time Calc'!$J$8:$J$294,'Daily MP &amp; Time Status'!$B43,'Time Calc'!HG$8:HG$294,"&gt;0")</f>
        <v>0</v>
      </c>
      <c r="GU43" s="89">
        <f>COUNTIFS('Time Calc'!$J$8:$J$294,'Daily MP &amp; Time Status'!$B43,'Time Calc'!HH$8:HH$294,"&gt;0")</f>
        <v>0</v>
      </c>
      <c r="GV43" s="89">
        <f t="shared" si="201"/>
        <v>0</v>
      </c>
      <c r="GW43" s="89"/>
      <c r="GX43" s="90">
        <f>COUNTIFS('Time Calc'!$J$8:$J$294,'Daily MP &amp; Time Status'!$B43,'Time Calc'!HJ$8:HJ$294,"&gt;0")-GY43</f>
        <v>0</v>
      </c>
      <c r="GY43" s="90">
        <f>COUNTIFS('Time Calc'!$J$8:$J$294,'Daily MP &amp; Time Status'!$B43,'Time Calc'!$G$8:$G$294,GY$9,'Time Calc'!HJ$8:HJ$294,"&gt;0")</f>
        <v>0</v>
      </c>
      <c r="GZ43" s="90">
        <f t="shared" si="202"/>
        <v>0</v>
      </c>
      <c r="HA43" s="89">
        <f>COUNTIFS('Time Calc'!$J$8:$J$294,'Daily MP &amp; Time Status'!$B43,'Time Calc'!HN$8:HN$294,"&gt;0")</f>
        <v>0</v>
      </c>
      <c r="HB43" s="89">
        <f>COUNTIFS('Time Calc'!$J$8:$J$294,'Daily MP &amp; Time Status'!$B43,'Time Calc'!HO$8:HO$294,"&gt;0")</f>
        <v>0</v>
      </c>
      <c r="HC43" s="89">
        <f t="shared" si="203"/>
        <v>0</v>
      </c>
      <c r="HD43" s="89"/>
      <c r="HE43" s="90">
        <f>COUNTIFS('Time Calc'!$J$8:$J$294,'Daily MP &amp; Time Status'!$B43,'Time Calc'!HQ$8:HQ$294,"&gt;0")-HF43</f>
        <v>0</v>
      </c>
      <c r="HF43" s="90">
        <f>COUNTIFS('Time Calc'!$J$8:$J$294,'Daily MP &amp; Time Status'!$B43,'Time Calc'!$G$8:$G$294,HF$9,'Time Calc'!HQ$8:HQ$294,"&gt;0")</f>
        <v>0</v>
      </c>
      <c r="HG43" s="90">
        <f t="shared" si="204"/>
        <v>0</v>
      </c>
      <c r="HH43" s="89">
        <f>COUNTIFS('Time Calc'!$J$8:$J$294,'Daily MP &amp; Time Status'!$B43,'Time Calc'!HU$8:HU$294,"&gt;0")</f>
        <v>0</v>
      </c>
      <c r="HI43" s="89">
        <f>COUNTIFS('Time Calc'!$J$8:$J$294,'Daily MP &amp; Time Status'!$B43,'Time Calc'!HV$8:HV$294,"&gt;0")</f>
        <v>0</v>
      </c>
      <c r="HJ43" s="89">
        <f t="shared" si="205"/>
        <v>0</v>
      </c>
      <c r="HK43" s="89"/>
      <c r="HL43" s="90">
        <f>COUNTIFS('Time Calc'!$J$8:$J$294,'Daily MP &amp; Time Status'!$B43,'Time Calc'!HX$8:HX$294,"&gt;0")-HM43</f>
        <v>0</v>
      </c>
      <c r="HM43" s="90">
        <f>COUNTIFS('Time Calc'!$J$8:$J$294,'Daily MP &amp; Time Status'!$B43,'Time Calc'!$G$8:$G$294,HM$9,'Time Calc'!HX$8:HX$294,"&gt;0")</f>
        <v>0</v>
      </c>
      <c r="HN43" s="90">
        <f t="shared" si="206"/>
        <v>0</v>
      </c>
      <c r="HO43" s="89">
        <f>COUNTIFS('Time Calc'!$J$8:$J$294,'Daily MP &amp; Time Status'!$B43,'Time Calc'!IB$8:IB$294,"&gt;0")</f>
        <v>0</v>
      </c>
      <c r="HP43" s="89">
        <f>COUNTIFS('Time Calc'!$J$8:$J$294,'Daily MP &amp; Time Status'!$B43,'Time Calc'!IC$8:IC$294,"&gt;0")</f>
        <v>0</v>
      </c>
      <c r="HQ43" s="89">
        <f t="shared" si="207"/>
        <v>0</v>
      </c>
      <c r="HR43" s="89"/>
      <c r="HS43" s="90">
        <f>COUNTIFS('Time Calc'!$J$8:$J$294,'Daily MP &amp; Time Status'!$B43,'Time Calc'!IE$8:IE$294,"&gt;0")-HT43</f>
        <v>0</v>
      </c>
      <c r="HT43" s="90">
        <f>COUNTIFS('Time Calc'!$J$8:$J$294,'Daily MP &amp; Time Status'!$B43,'Time Calc'!$G$8:$G$294,HT$9,'Time Calc'!IE$8:IE$294,"&gt;0")</f>
        <v>0</v>
      </c>
      <c r="HU43" s="90">
        <f t="shared" si="208"/>
        <v>0</v>
      </c>
      <c r="HV43" s="89">
        <f>COUNTIFS('Time Calc'!$J$8:$J$294,'Daily MP &amp; Time Status'!$B43,'Time Calc'!II$8:II$294,"&gt;0")</f>
        <v>0</v>
      </c>
      <c r="HW43" s="89">
        <f>COUNTIFS('Time Calc'!$J$8:$J$294,'Daily MP &amp; Time Status'!$B43,'Time Calc'!IJ$8:IJ$294,"&gt;0")</f>
        <v>0</v>
      </c>
      <c r="HX43" s="89">
        <f t="shared" si="209"/>
        <v>0</v>
      </c>
      <c r="HY43" s="89"/>
      <c r="HZ43" s="90">
        <f>COUNTIFS('Time Calc'!$J$8:$J$294,'Daily MP &amp; Time Status'!$B43,'Time Calc'!IL$8:IL$294,"&gt;0")-IA43</f>
        <v>0</v>
      </c>
      <c r="IA43" s="90">
        <f>COUNTIFS('Time Calc'!$J$8:$J$294,'Daily MP &amp; Time Status'!$B43,'Time Calc'!$G$8:$G$294,IA$9,'Time Calc'!IL$8:IL$294,"&gt;0")</f>
        <v>0</v>
      </c>
      <c r="IB43" s="90">
        <f t="shared" si="210"/>
        <v>0</v>
      </c>
      <c r="IC43" s="89">
        <f>COUNTIFS('Time Calc'!$J$8:$J$294,'Daily MP &amp; Time Status'!$B43,'Time Calc'!IP$8:IP$294,"&gt;0")</f>
        <v>0</v>
      </c>
      <c r="ID43" s="89">
        <f>COUNTIFS('Time Calc'!$J$8:$J$294,'Daily MP &amp; Time Status'!$B43,'Time Calc'!IQ$8:IQ$294,"&gt;0")</f>
        <v>0</v>
      </c>
      <c r="IE43" s="89">
        <f t="shared" si="211"/>
        <v>0</v>
      </c>
      <c r="IF43" s="89"/>
      <c r="IG43" s="90">
        <f>COUNTIFS('Time Calc'!$J$8:$J$294,'Daily MP &amp; Time Status'!$B43,'Time Calc'!IS$8:IS$294,"&gt;0")-IH43</f>
        <v>0</v>
      </c>
      <c r="IH43" s="90">
        <f>COUNTIFS('Time Calc'!$J$8:$J$294,'Daily MP &amp; Time Status'!$B43,'Time Calc'!$G$8:$G$294,IH$9,'Time Calc'!IS$8:IS$294,"&gt;0")</f>
        <v>0</v>
      </c>
      <c r="II43" s="90">
        <f t="shared" si="212"/>
        <v>0</v>
      </c>
      <c r="IJ43" s="89">
        <f>COUNTIFS('Time Calc'!$J$8:$J$294,'Daily MP &amp; Time Status'!$B43,'Time Calc'!IW$8:IW$294,"&gt;0")</f>
        <v>0</v>
      </c>
      <c r="IK43" s="89">
        <f>COUNTIFS('Time Calc'!$J$8:$J$294,'Daily MP &amp; Time Status'!$B43,'Time Calc'!IX$8:IX$294,"&gt;0")</f>
        <v>0</v>
      </c>
      <c r="IL43" s="89">
        <f t="shared" si="213"/>
        <v>0</v>
      </c>
      <c r="IM43" s="89"/>
      <c r="IN43" s="90">
        <f>COUNTIFS('Time Calc'!$J$8:$J$294,'Daily MP &amp; Time Status'!$B43,'Time Calc'!IZ$8:IZ$294,"&gt;0")-IO43</f>
        <v>0</v>
      </c>
      <c r="IO43" s="90">
        <f>COUNTIFS('Time Calc'!$J$8:$J$294,'Daily MP &amp; Time Status'!$B43,'Time Calc'!$G$8:$G$294,IO$9,'Time Calc'!IZ$8:IZ$294,"&gt;0")</f>
        <v>0</v>
      </c>
      <c r="IP43" s="90">
        <f t="shared" si="214"/>
        <v>0</v>
      </c>
      <c r="IQ43" s="89">
        <f>COUNTIFS('Time Calc'!$J$8:$J$294,'Daily MP &amp; Time Status'!$B43,'Time Calc'!JD$8:JD$294,"&gt;0")</f>
        <v>0</v>
      </c>
      <c r="IR43" s="89">
        <f>COUNTIFS('Time Calc'!$J$8:$J$294,'Daily MP &amp; Time Status'!$B43,'Time Calc'!JE$8:JE$294,"&gt;0")</f>
        <v>0</v>
      </c>
      <c r="IS43" s="89">
        <f t="shared" si="215"/>
        <v>0</v>
      </c>
      <c r="IT43" s="89"/>
    </row>
    <row r="44" spans="1:254" ht="18" customHeight="1">
      <c r="A44" s="79"/>
      <c r="B44" s="58" t="s">
        <v>285</v>
      </c>
      <c r="C44" s="90">
        <f>COUNTIFS('Time Calc'!$J$8:$J$294,'Daily MP &amp; Time Status'!$B44,'Time Calc'!O$8:O$294,"&gt;0")-D44</f>
        <v>0</v>
      </c>
      <c r="D44" s="90">
        <f>COUNTIFS('Time Calc'!$J$8:$J$294,'Daily MP &amp; Time Status'!$B44,'Time Calc'!$G$8:$G$294,D$9,'Time Calc'!O$8:O$294,"&gt;0")</f>
        <v>4</v>
      </c>
      <c r="E44" s="90">
        <f t="shared" si="144"/>
        <v>4</v>
      </c>
      <c r="F44" s="89">
        <f>COUNTIFS('Time Calc'!$J$8:$J$294,'Daily MP &amp; Time Status'!$B44,'Time Calc'!S$8:S$294,"&gt;0")</f>
        <v>4</v>
      </c>
      <c r="G44" s="89">
        <f>COUNTIFS('Time Calc'!$J$8:$J$294,'Daily MP &amp; Time Status'!$B44,'Time Calc'!T$8:T$294,"&gt;0")</f>
        <v>0</v>
      </c>
      <c r="H44" s="89">
        <f t="shared" si="145"/>
        <v>4</v>
      </c>
      <c r="I44" s="89"/>
      <c r="J44" s="90">
        <f>COUNTIFS('Time Calc'!$J$8:$J$294,'Daily MP &amp; Time Status'!$B44,'Time Calc'!V$8:V$294,"&gt;0")-K44</f>
        <v>0</v>
      </c>
      <c r="K44" s="90">
        <f>COUNTIFS('Time Calc'!$J$8:$J$294,'Daily MP &amp; Time Status'!$B44,'Time Calc'!$G$8:$G$294,K$9,'Time Calc'!V$8:V$294,"&gt;0")</f>
        <v>4</v>
      </c>
      <c r="L44" s="90">
        <f t="shared" si="146"/>
        <v>4</v>
      </c>
      <c r="M44" s="89">
        <f>COUNTIFS('Time Calc'!$J$8:$J$294,'Daily MP &amp; Time Status'!$B44,'Time Calc'!Z$8:Z$294,"&gt;0")</f>
        <v>4</v>
      </c>
      <c r="N44" s="89">
        <f>COUNTIFS('Time Calc'!$J$8:$J$294,'Daily MP &amp; Time Status'!$B44,'Time Calc'!AA$8:AA$294,"&gt;0")</f>
        <v>0</v>
      </c>
      <c r="O44" s="89">
        <f t="shared" si="147"/>
        <v>4</v>
      </c>
      <c r="P44" s="89"/>
      <c r="Q44" s="90">
        <f>COUNTIFS('Time Calc'!$J$8:$J$294,'Daily MP &amp; Time Status'!$B44,'Time Calc'!AC$8:AC$294,"&gt;0")-R44</f>
        <v>0</v>
      </c>
      <c r="R44" s="90">
        <f>COUNTIFS('Time Calc'!$J$8:$J$294,'Daily MP &amp; Time Status'!$B44,'Time Calc'!$G$8:$G$294,R$9,'Time Calc'!AC$8:AC$294,"&gt;0")</f>
        <v>3</v>
      </c>
      <c r="S44" s="90">
        <f t="shared" si="148"/>
        <v>3</v>
      </c>
      <c r="T44" s="89">
        <f>COUNTIFS('Time Calc'!$J$8:$J$294,'Daily MP &amp; Time Status'!$B44,'Time Calc'!AG$8:AG$294,"&gt;0")</f>
        <v>3</v>
      </c>
      <c r="U44" s="89">
        <f>COUNTIFS('Time Calc'!$J$8:$J$294,'Daily MP &amp; Time Status'!$B44,'Time Calc'!AH$8:AH$294,"&gt;0")</f>
        <v>0</v>
      </c>
      <c r="V44" s="89">
        <f t="shared" si="149"/>
        <v>3</v>
      </c>
      <c r="W44" s="89"/>
      <c r="X44" s="90">
        <f>COUNTIFS('Time Calc'!$J$8:$J$294,'Daily MP &amp; Time Status'!$B44,'Time Calc'!AJ$8:AJ$294,"&gt;0")-Y44</f>
        <v>0</v>
      </c>
      <c r="Y44" s="90">
        <f>COUNTIFS('Time Calc'!$J$8:$J$294,'Daily MP &amp; Time Status'!$B44,'Time Calc'!$G$8:$G$294,Y$9,'Time Calc'!AJ$8:AJ$294,"&gt;0")</f>
        <v>4</v>
      </c>
      <c r="Z44" s="90">
        <f t="shared" si="150"/>
        <v>4</v>
      </c>
      <c r="AA44" s="89">
        <f>COUNTIFS('Time Calc'!$J$8:$J$294,'Daily MP &amp; Time Status'!$B44,'Time Calc'!AN$8:AN$294,"&gt;0")</f>
        <v>4</v>
      </c>
      <c r="AB44" s="89">
        <f>COUNTIFS('Time Calc'!$J$8:$J$294,'Daily MP &amp; Time Status'!$B44,'Time Calc'!AO$8:AO$294,"&gt;0")</f>
        <v>0</v>
      </c>
      <c r="AC44" s="89">
        <f t="shared" si="151"/>
        <v>4</v>
      </c>
      <c r="AD44" s="89"/>
      <c r="AE44" s="90">
        <f>COUNTIFS('Time Calc'!$J$8:$J$294,'Daily MP &amp; Time Status'!$B44,'Time Calc'!AQ$8:AQ$294,"&gt;0")-AF44</f>
        <v>0</v>
      </c>
      <c r="AF44" s="90">
        <f>COUNTIFS('Time Calc'!$J$8:$J$294,'Daily MP &amp; Time Status'!$B44,'Time Calc'!$G$8:$G$294,AF$9,'Time Calc'!AQ$8:AQ$294,"&gt;0")</f>
        <v>4</v>
      </c>
      <c r="AG44" s="90">
        <f t="shared" si="152"/>
        <v>4</v>
      </c>
      <c r="AH44" s="89">
        <f>COUNTIFS('Time Calc'!$J$8:$J$294,'Daily MP &amp; Time Status'!$B44,'Time Calc'!AU$8:AU$294,"&gt;0")</f>
        <v>4</v>
      </c>
      <c r="AI44" s="89">
        <f>COUNTIFS('Time Calc'!$J$8:$J$294,'Daily MP &amp; Time Status'!$B44,'Time Calc'!AV$8:AV$294,"&gt;0")</f>
        <v>4</v>
      </c>
      <c r="AJ44" s="89">
        <f t="shared" si="153"/>
        <v>8</v>
      </c>
      <c r="AK44" s="89"/>
      <c r="AL44" s="90">
        <f>COUNTIFS('Time Calc'!$J$8:$J$294,'Daily MP &amp; Time Status'!$B44,'Time Calc'!AX$8:AX$294,"&gt;0")-AM44</f>
        <v>0</v>
      </c>
      <c r="AM44" s="90">
        <f>COUNTIFS('Time Calc'!$J$8:$J$294,'Daily MP &amp; Time Status'!$B44,'Time Calc'!$G$8:$G$294,AM$9,'Time Calc'!AX$8:AX$294,"&gt;0")</f>
        <v>4</v>
      </c>
      <c r="AN44" s="90">
        <f t="shared" si="154"/>
        <v>4</v>
      </c>
      <c r="AO44" s="89">
        <f>COUNTIFS('Time Calc'!$J$8:$J$294,'Daily MP &amp; Time Status'!$B44,'Time Calc'!BB$8:BB$294,"&gt;0")</f>
        <v>0</v>
      </c>
      <c r="AP44" s="89">
        <f>COUNTIFS('Time Calc'!$J$8:$J$294,'Daily MP &amp; Time Status'!$B44,'Time Calc'!BC$8:BC$294,"&gt;0")</f>
        <v>4</v>
      </c>
      <c r="AQ44" s="89">
        <f t="shared" si="155"/>
        <v>4</v>
      </c>
      <c r="AR44" s="89"/>
      <c r="AS44" s="90">
        <f>COUNTIFS('Time Calc'!$J$8:$J$294,'Daily MP &amp; Time Status'!$B44,'Time Calc'!BE$8:BE$294,"&gt;0")-AT44</f>
        <v>0</v>
      </c>
      <c r="AT44" s="90">
        <f>COUNTIFS('Time Calc'!$J$8:$J$294,'Daily MP &amp; Time Status'!$B44,'Time Calc'!$G$8:$G$294,AT$9,'Time Calc'!BE$8:BE$294,"&gt;0")</f>
        <v>4</v>
      </c>
      <c r="AU44" s="90">
        <f t="shared" si="156"/>
        <v>4</v>
      </c>
      <c r="AV44" s="89">
        <f>COUNTIFS('Time Calc'!$J$8:$J$294,'Daily MP &amp; Time Status'!$B44,'Time Calc'!BI$8:BI$294,"&gt;0")</f>
        <v>4</v>
      </c>
      <c r="AW44" s="89">
        <f>COUNTIFS('Time Calc'!$J$8:$J$294,'Daily MP &amp; Time Status'!$B44,'Time Calc'!BJ$8:BJ$294,"&gt;0")</f>
        <v>0</v>
      </c>
      <c r="AX44" s="89">
        <f t="shared" si="157"/>
        <v>4</v>
      </c>
      <c r="AY44" s="89"/>
      <c r="AZ44" s="90">
        <f>COUNTIFS('Time Calc'!$J$8:$J$294,'Daily MP &amp; Time Status'!$B44,'Time Calc'!BL$8:BL$294,"&gt;0")-BA44</f>
        <v>0</v>
      </c>
      <c r="BA44" s="90">
        <f>COUNTIFS('Time Calc'!$J$8:$J$294,'Daily MP &amp; Time Status'!$B44,'Time Calc'!$G$8:$G$294,BA$9,'Time Calc'!BL$8:BL$294,"&gt;0")</f>
        <v>4</v>
      </c>
      <c r="BB44" s="90">
        <f t="shared" si="158"/>
        <v>4</v>
      </c>
      <c r="BC44" s="89">
        <f>COUNTIFS('Time Calc'!$J$8:$J$294,'Daily MP &amp; Time Status'!$B44,'Time Calc'!BP$8:BP$294,"&gt;0")</f>
        <v>4</v>
      </c>
      <c r="BD44" s="89">
        <f>COUNTIFS('Time Calc'!$J$8:$J$294,'Daily MP &amp; Time Status'!$B44,'Time Calc'!BQ$8:BQ$294,"&gt;0")</f>
        <v>0</v>
      </c>
      <c r="BE44" s="89">
        <f t="shared" si="159"/>
        <v>4</v>
      </c>
      <c r="BF44" s="89"/>
      <c r="BG44" s="90">
        <f>COUNTIFS('Time Calc'!$J$8:$J$294,'Daily MP &amp; Time Status'!$B44,'Time Calc'!BS$8:BS$294,"&gt;0")-BH44</f>
        <v>0</v>
      </c>
      <c r="BH44" s="90">
        <f>COUNTIFS('Time Calc'!$J$8:$J$294,'Daily MP &amp; Time Status'!$B44,'Time Calc'!$G$8:$G$294,BH$9,'Time Calc'!BS$8:BS$294,"&gt;0")</f>
        <v>4</v>
      </c>
      <c r="BI44" s="90">
        <f t="shared" si="160"/>
        <v>4</v>
      </c>
      <c r="BJ44" s="89">
        <f>COUNTIFS('Time Calc'!$J$8:$J$294,'Daily MP &amp; Time Status'!$B44,'Time Calc'!BW$8:BW$294,"&gt;0")</f>
        <v>4</v>
      </c>
      <c r="BK44" s="89">
        <f>COUNTIFS('Time Calc'!$J$8:$J$294,'Daily MP &amp; Time Status'!$B44,'Time Calc'!BX$8:BX$294,"&gt;0")</f>
        <v>0</v>
      </c>
      <c r="BL44" s="89">
        <f t="shared" si="161"/>
        <v>4</v>
      </c>
      <c r="BM44" s="89"/>
      <c r="BN44" s="90">
        <f>COUNTIFS('Time Calc'!$J$8:$J$294,'Daily MP &amp; Time Status'!$B44,'Time Calc'!BZ$8:BZ$294,"&gt;0")-BO44</f>
        <v>0</v>
      </c>
      <c r="BO44" s="90">
        <f>COUNTIFS('Time Calc'!$J$8:$J$294,'Daily MP &amp; Time Status'!$B44,'Time Calc'!$G$8:$G$294,BO$9,'Time Calc'!BZ$8:BZ$294,"&gt;0")</f>
        <v>4</v>
      </c>
      <c r="BP44" s="90">
        <f t="shared" si="162"/>
        <v>4</v>
      </c>
      <c r="BQ44" s="89">
        <f>COUNTIFS('Time Calc'!$J$8:$J$294,'Daily MP &amp; Time Status'!$B44,'Time Calc'!CD$8:CD$294,"&gt;0")</f>
        <v>4</v>
      </c>
      <c r="BR44" s="89">
        <f>COUNTIFS('Time Calc'!$J$8:$J$294,'Daily MP &amp; Time Status'!$B44,'Time Calc'!CE$8:CE$294,"&gt;0")</f>
        <v>0</v>
      </c>
      <c r="BS44" s="89">
        <f t="shared" si="163"/>
        <v>4</v>
      </c>
      <c r="BT44" s="89"/>
      <c r="BU44" s="90">
        <f>COUNTIFS('Time Calc'!$J$8:$J$294,'Daily MP &amp; Time Status'!$B44,'Time Calc'!CG$8:CG$294,"&gt;0")-BV44</f>
        <v>0</v>
      </c>
      <c r="BV44" s="90">
        <f>COUNTIFS('Time Calc'!$J$8:$J$294,'Daily MP &amp; Time Status'!$B44,'Time Calc'!$G$8:$G$294,BV$9,'Time Calc'!CG$8:CG$294,"&gt;0")</f>
        <v>4</v>
      </c>
      <c r="BW44" s="90">
        <f t="shared" si="164"/>
        <v>4</v>
      </c>
      <c r="BX44" s="89">
        <f>COUNTIFS('Time Calc'!$J$8:$J$294,'Daily MP &amp; Time Status'!$B44,'Time Calc'!CK$8:CK$294,"&gt;0")</f>
        <v>4</v>
      </c>
      <c r="BY44" s="89">
        <f>COUNTIFS('Time Calc'!$J$8:$J$294,'Daily MP &amp; Time Status'!$B44,'Time Calc'!CL$8:CL$294,"&gt;0")</f>
        <v>0</v>
      </c>
      <c r="BZ44" s="89">
        <f t="shared" si="165"/>
        <v>4</v>
      </c>
      <c r="CA44" s="89"/>
      <c r="CB44" s="90">
        <f>COUNTIFS('Time Calc'!$J$8:$J$294,'Daily MP &amp; Time Status'!$B44,'Time Calc'!CN$8:CN$294,"&gt;0")-CC44</f>
        <v>0</v>
      </c>
      <c r="CC44" s="90">
        <f>COUNTIFS('Time Calc'!$J$8:$J$294,'Daily MP &amp; Time Status'!$B44,'Time Calc'!$G$8:$G$294,CC$9,'Time Calc'!CN$8:CN$294,"&gt;0")</f>
        <v>4</v>
      </c>
      <c r="CD44" s="90">
        <f t="shared" si="166"/>
        <v>4</v>
      </c>
      <c r="CE44" s="89">
        <f>COUNTIFS('Time Calc'!$J$8:$J$294,'Daily MP &amp; Time Status'!$B44,'Time Calc'!CR$8:CR$294,"&gt;0")</f>
        <v>4</v>
      </c>
      <c r="CF44" s="89">
        <f>COUNTIFS('Time Calc'!$J$8:$J$294,'Daily MP &amp; Time Status'!$B44,'Time Calc'!CS$8:CS$294,"&gt;0")</f>
        <v>4</v>
      </c>
      <c r="CG44" s="89">
        <f t="shared" si="167"/>
        <v>8</v>
      </c>
      <c r="CH44" s="89"/>
      <c r="CI44" s="90">
        <f>COUNTIFS('Time Calc'!$J$8:$J$294,'Daily MP &amp; Time Status'!$B44,'Time Calc'!CU$8:CU$294,"&gt;0")-CJ44</f>
        <v>0</v>
      </c>
      <c r="CJ44" s="90">
        <f>COUNTIFS('Time Calc'!$J$8:$J$294,'Daily MP &amp; Time Status'!$B44,'Time Calc'!$G$8:$G$294,CJ$9,'Time Calc'!CU$8:CU$294,"&gt;0")</f>
        <v>4</v>
      </c>
      <c r="CK44" s="90">
        <f t="shared" si="168"/>
        <v>4</v>
      </c>
      <c r="CL44" s="89">
        <f>COUNTIFS('Time Calc'!$J$8:$J$294,'Daily MP &amp; Time Status'!$B44,'Time Calc'!CY$8:CY$294,"&gt;0")</f>
        <v>0</v>
      </c>
      <c r="CM44" s="89">
        <f>COUNTIFS('Time Calc'!$J$8:$J$294,'Daily MP &amp; Time Status'!$B44,'Time Calc'!CZ$8:CZ$294,"&gt;0")</f>
        <v>4</v>
      </c>
      <c r="CN44" s="89">
        <f t="shared" si="169"/>
        <v>4</v>
      </c>
      <c r="CO44" s="89"/>
      <c r="CP44" s="90">
        <f>COUNTIFS('Time Calc'!$J$8:$J$294,'Daily MP &amp; Time Status'!$B44,'Time Calc'!DB$8:DB$294,"&gt;0")-CQ44</f>
        <v>0</v>
      </c>
      <c r="CQ44" s="90">
        <f>COUNTIFS('Time Calc'!$J$8:$J$294,'Daily MP &amp; Time Status'!$B44,'Time Calc'!$G$8:$G$294,CQ$9,'Time Calc'!DB$8:DB$294,"&gt;0")</f>
        <v>3</v>
      </c>
      <c r="CR44" s="90">
        <f t="shared" si="170"/>
        <v>3</v>
      </c>
      <c r="CS44" s="89">
        <f>COUNTIFS('Time Calc'!$J$8:$J$294,'Daily MP &amp; Time Status'!$B44,'Time Calc'!DF$8:DF$294,"&gt;0")</f>
        <v>3</v>
      </c>
      <c r="CT44" s="89">
        <f>COUNTIFS('Time Calc'!$J$8:$J$294,'Daily MP &amp; Time Status'!$B44,'Time Calc'!DG$8:DG$294,"&gt;0")</f>
        <v>0</v>
      </c>
      <c r="CU44" s="89">
        <f t="shared" si="171"/>
        <v>3</v>
      </c>
      <c r="CV44" s="89"/>
      <c r="CW44" s="90">
        <f>COUNTIFS('Time Calc'!$J$8:$J$294,'Daily MP &amp; Time Status'!$B44,'Time Calc'!DI$8:DI$294,"&gt;0")-CX44</f>
        <v>0</v>
      </c>
      <c r="CX44" s="90">
        <f>COUNTIFS('Time Calc'!$J$8:$J$294,'Daily MP &amp; Time Status'!$B44,'Time Calc'!$G$8:$G$294,CX$9,'Time Calc'!DI$8:DI$294,"&gt;0")</f>
        <v>4</v>
      </c>
      <c r="CY44" s="90">
        <f t="shared" si="172"/>
        <v>4</v>
      </c>
      <c r="CZ44" s="89">
        <f>COUNTIFS('Time Calc'!$J$8:$J$294,'Daily MP &amp; Time Status'!$B44,'Time Calc'!DM$8:DM$294,"&gt;0")</f>
        <v>4</v>
      </c>
      <c r="DA44" s="89">
        <f>COUNTIFS('Time Calc'!$J$8:$J$294,'Daily MP &amp; Time Status'!$B44,'Time Calc'!DN$8:DN$294,"&gt;0")</f>
        <v>0</v>
      </c>
      <c r="DB44" s="89">
        <f t="shared" si="173"/>
        <v>4</v>
      </c>
      <c r="DC44" s="89"/>
      <c r="DD44" s="90">
        <f>COUNTIFS('Time Calc'!$J$8:$J$294,'Daily MP &amp; Time Status'!$B44,'Time Calc'!DP$8:DP$294,"&gt;0")-DE44</f>
        <v>0</v>
      </c>
      <c r="DE44" s="90">
        <f>COUNTIFS('Time Calc'!$J$8:$J$294,'Daily MP &amp; Time Status'!$B44,'Time Calc'!$G$8:$G$294,DE$9,'Time Calc'!DP$8:DP$294,"&gt;0")</f>
        <v>4</v>
      </c>
      <c r="DF44" s="90">
        <f t="shared" si="174"/>
        <v>4</v>
      </c>
      <c r="DG44" s="89">
        <f>COUNTIFS('Time Calc'!$J$8:$J$294,'Daily MP &amp; Time Status'!$B44,'Time Calc'!DT$8:DT$294,"&gt;0")</f>
        <v>4</v>
      </c>
      <c r="DH44" s="89">
        <f>COUNTIFS('Time Calc'!$J$8:$J$294,'Daily MP &amp; Time Status'!$B44,'Time Calc'!DU$8:DU$294,"&gt;0")</f>
        <v>0</v>
      </c>
      <c r="DI44" s="89">
        <f t="shared" si="175"/>
        <v>4</v>
      </c>
      <c r="DJ44" s="89"/>
      <c r="DK44" s="90">
        <f>COUNTIFS('Time Calc'!$J$8:$J$294,'Daily MP &amp; Time Status'!$B44,'Time Calc'!DW$8:DW$294,"&gt;0")-DL44</f>
        <v>0</v>
      </c>
      <c r="DL44" s="90">
        <f>COUNTIFS('Time Calc'!$J$8:$J$294,'Daily MP &amp; Time Status'!$B44,'Time Calc'!$G$8:$G$294,DL$9,'Time Calc'!DW$8:DW$294,"&gt;0")</f>
        <v>4</v>
      </c>
      <c r="DM44" s="90">
        <f t="shared" si="176"/>
        <v>4</v>
      </c>
      <c r="DN44" s="89">
        <f>COUNTIFS('Time Calc'!$J$8:$J$294,'Daily MP &amp; Time Status'!$B44,'Time Calc'!EA$8:EA$294,"&gt;0")</f>
        <v>4</v>
      </c>
      <c r="DO44" s="89">
        <f>COUNTIFS('Time Calc'!$J$8:$J$294,'Daily MP &amp; Time Status'!$B44,'Time Calc'!EB$8:EB$294,"&gt;0")</f>
        <v>0</v>
      </c>
      <c r="DP44" s="89">
        <f t="shared" si="177"/>
        <v>4</v>
      </c>
      <c r="DQ44" s="89"/>
      <c r="DR44" s="90">
        <f>COUNTIFS('Time Calc'!$J$8:$J$294,'Daily MP &amp; Time Status'!$B44,'Time Calc'!ED$8:ED$294,"&gt;0")-DS44</f>
        <v>0</v>
      </c>
      <c r="DS44" s="90">
        <f>COUNTIFS('Time Calc'!$J$8:$J$294,'Daily MP &amp; Time Status'!$B44,'Time Calc'!$G$8:$G$294,DS$9,'Time Calc'!ED$8:ED$294,"&gt;0")</f>
        <v>3</v>
      </c>
      <c r="DT44" s="90">
        <f t="shared" si="178"/>
        <v>3</v>
      </c>
      <c r="DU44" s="89">
        <f>COUNTIFS('Time Calc'!$J$8:$J$294,'Daily MP &amp; Time Status'!$B44,'Time Calc'!EH$8:EH$294,"&gt;0")</f>
        <v>3</v>
      </c>
      <c r="DV44" s="89">
        <f>COUNTIFS('Time Calc'!$J$8:$J$294,'Daily MP &amp; Time Status'!$B44,'Time Calc'!EI$8:EI$294,"&gt;0")</f>
        <v>0</v>
      </c>
      <c r="DW44" s="89">
        <f t="shared" si="179"/>
        <v>3</v>
      </c>
      <c r="DX44" s="89"/>
      <c r="DY44" s="90">
        <f>COUNTIFS('Time Calc'!$J$8:$J$294,'Daily MP &amp; Time Status'!$B44,'Time Calc'!EK$8:EK$294,"&gt;0")-DZ44</f>
        <v>0</v>
      </c>
      <c r="DZ44" s="90">
        <f>COUNTIFS('Time Calc'!$J$8:$J$294,'Daily MP &amp; Time Status'!$B44,'Time Calc'!$G$8:$G$294,DZ$9,'Time Calc'!EK$8:EK$294,"&gt;0")</f>
        <v>4</v>
      </c>
      <c r="EA44" s="90">
        <f t="shared" si="180"/>
        <v>4</v>
      </c>
      <c r="EB44" s="89">
        <f>COUNTIFS('Time Calc'!$J$8:$J$294,'Daily MP &amp; Time Status'!$B44,'Time Calc'!EO$8:EO$294,"&gt;0")</f>
        <v>4</v>
      </c>
      <c r="EC44" s="89">
        <f>COUNTIFS('Time Calc'!$J$8:$J$294,'Daily MP &amp; Time Status'!$B44,'Time Calc'!EP$8:EP$294,"&gt;0")</f>
        <v>4</v>
      </c>
      <c r="ED44" s="89">
        <f t="shared" si="181"/>
        <v>8</v>
      </c>
      <c r="EE44" s="89"/>
      <c r="EF44" s="90">
        <f>COUNTIFS('Time Calc'!$J$8:$J$294,'Daily MP &amp; Time Status'!$B44,'Time Calc'!ER$8:ER$294,"&gt;0")-EG44</f>
        <v>0</v>
      </c>
      <c r="EG44" s="90">
        <f>COUNTIFS('Time Calc'!$J$8:$J$294,'Daily MP &amp; Time Status'!$B44,'Time Calc'!$G$8:$G$294,EG$9,'Time Calc'!ER$8:ER$294,"&gt;0")</f>
        <v>0</v>
      </c>
      <c r="EH44" s="90">
        <f t="shared" si="182"/>
        <v>0</v>
      </c>
      <c r="EI44" s="89">
        <f>COUNTIFS('Time Calc'!$J$8:$J$294,'Daily MP &amp; Time Status'!$B44,'Time Calc'!EV$8:EV$294,"&gt;0")</f>
        <v>0</v>
      </c>
      <c r="EJ44" s="89">
        <f>COUNTIFS('Time Calc'!$J$8:$J$294,'Daily MP &amp; Time Status'!$B44,'Time Calc'!EW$8:EW$294,"&gt;0")</f>
        <v>0</v>
      </c>
      <c r="EK44" s="89">
        <f t="shared" si="183"/>
        <v>0</v>
      </c>
      <c r="EL44" s="89"/>
      <c r="EM44" s="90">
        <f>COUNTIFS('Time Calc'!$J$8:$J$294,'Daily MP &amp; Time Status'!$B44,'Time Calc'!EY$8:EY$294,"&gt;0")-EN44</f>
        <v>0</v>
      </c>
      <c r="EN44" s="90">
        <f>COUNTIFS('Time Calc'!$J$8:$J$294,'Daily MP &amp; Time Status'!$B44,'Time Calc'!$G$8:$G$294,EN$9,'Time Calc'!EY$8:EY$294,"&gt;0")</f>
        <v>4</v>
      </c>
      <c r="EO44" s="90">
        <f t="shared" si="184"/>
        <v>4</v>
      </c>
      <c r="EP44" s="89">
        <f>COUNTIFS('Time Calc'!$J$8:$J$294,'Daily MP &amp; Time Status'!$B44,'Time Calc'!FC$8:FC$294,"&gt;0")</f>
        <v>4</v>
      </c>
      <c r="EQ44" s="89">
        <f>COUNTIFS('Time Calc'!$J$8:$J$294,'Daily MP &amp; Time Status'!$B44,'Time Calc'!FD$8:FD$294,"&gt;0")</f>
        <v>0</v>
      </c>
      <c r="ER44" s="89">
        <f t="shared" si="185"/>
        <v>4</v>
      </c>
      <c r="ES44" s="89"/>
      <c r="ET44" s="90">
        <f>COUNTIFS('Time Calc'!$J$8:$J$294,'Daily MP &amp; Time Status'!$B44,'Time Calc'!FF$8:FF$294,"&gt;0")-EU44</f>
        <v>0</v>
      </c>
      <c r="EU44" s="90">
        <f>COUNTIFS('Time Calc'!$J$8:$J$294,'Daily MP &amp; Time Status'!$B44,'Time Calc'!$G$8:$G$294,EU$9,'Time Calc'!FF$8:FF$294,"&gt;0")</f>
        <v>4</v>
      </c>
      <c r="EV44" s="90">
        <f t="shared" si="186"/>
        <v>4</v>
      </c>
      <c r="EW44" s="89">
        <f>COUNTIFS('Time Calc'!$J$8:$J$294,'Daily MP &amp; Time Status'!$B44,'Time Calc'!FJ$8:FJ$294,"&gt;0")</f>
        <v>0</v>
      </c>
      <c r="EX44" s="89">
        <f>COUNTIFS('Time Calc'!$J$8:$J$294,'Daily MP &amp; Time Status'!$B44,'Time Calc'!FK$8:FK$294,"&gt;0")</f>
        <v>0</v>
      </c>
      <c r="EY44" s="89">
        <f t="shared" si="187"/>
        <v>0</v>
      </c>
      <c r="EZ44" s="89"/>
      <c r="FA44" s="90">
        <f>COUNTIFS('Time Calc'!$J$8:$J$294,'Daily MP &amp; Time Status'!$B44,'Time Calc'!FM$8:FM$294,"&gt;0")-FB44</f>
        <v>0</v>
      </c>
      <c r="FB44" s="90">
        <f>COUNTIFS('Time Calc'!$J$8:$J$294,'Daily MP &amp; Time Status'!$B44,'Time Calc'!$G$8:$G$294,FB$9,'Time Calc'!FM$8:FM$294,"&gt;0")</f>
        <v>0</v>
      </c>
      <c r="FC44" s="90">
        <f t="shared" si="188"/>
        <v>0</v>
      </c>
      <c r="FD44" s="89">
        <f>COUNTIFS('Time Calc'!$J$8:$J$294,'Daily MP &amp; Time Status'!$B44,'Time Calc'!FQ$8:FQ$294,"&gt;0")</f>
        <v>0</v>
      </c>
      <c r="FE44" s="89">
        <f>COUNTIFS('Time Calc'!$J$8:$J$294,'Daily MP &amp; Time Status'!$B44,'Time Calc'!FR$8:FR$294,"&gt;0")</f>
        <v>0</v>
      </c>
      <c r="FF44" s="89">
        <f t="shared" si="189"/>
        <v>0</v>
      </c>
      <c r="FG44" s="89"/>
      <c r="FH44" s="90">
        <f>COUNTIFS('Time Calc'!$J$8:$J$294,'Daily MP &amp; Time Status'!$B44,'Time Calc'!FT$8:FT$294,"&gt;0")-FI44</f>
        <v>0</v>
      </c>
      <c r="FI44" s="90">
        <f>COUNTIFS('Time Calc'!$J$8:$J$294,'Daily MP &amp; Time Status'!$B44,'Time Calc'!$G$8:$G$294,FI$9,'Time Calc'!FT$8:FT$294,"&gt;0")</f>
        <v>0</v>
      </c>
      <c r="FJ44" s="90">
        <f t="shared" si="190"/>
        <v>0</v>
      </c>
      <c r="FK44" s="89">
        <f>COUNTIFS('Time Calc'!$J$8:$J$294,'Daily MP &amp; Time Status'!$B44,'Time Calc'!FX$8:FX$294,"&gt;0")</f>
        <v>0</v>
      </c>
      <c r="FL44" s="89">
        <f>COUNTIFS('Time Calc'!$J$8:$J$294,'Daily MP &amp; Time Status'!$B44,'Time Calc'!FY$8:FY$294,"&gt;0")</f>
        <v>0</v>
      </c>
      <c r="FM44" s="89">
        <f t="shared" si="191"/>
        <v>0</v>
      </c>
      <c r="FN44" s="89"/>
      <c r="FO44" s="90">
        <f>COUNTIFS('Time Calc'!$J$8:$J$294,'Daily MP &amp; Time Status'!$B44,'Time Calc'!GA$8:GA$294,"&gt;0")-FP44</f>
        <v>0</v>
      </c>
      <c r="FP44" s="90">
        <f>COUNTIFS('Time Calc'!$J$8:$J$294,'Daily MP &amp; Time Status'!$B44,'Time Calc'!$G$8:$G$294,FP$9,'Time Calc'!GA$8:GA$294,"&gt;0")</f>
        <v>0</v>
      </c>
      <c r="FQ44" s="90">
        <f t="shared" si="192"/>
        <v>0</v>
      </c>
      <c r="FR44" s="89">
        <f>COUNTIFS('Time Calc'!$J$8:$J$294,'Daily MP &amp; Time Status'!$B44,'Time Calc'!GE$8:GE$294,"&gt;0")</f>
        <v>0</v>
      </c>
      <c r="FS44" s="89">
        <f>COUNTIFS('Time Calc'!$J$8:$J$294,'Daily MP &amp; Time Status'!$B44,'Time Calc'!GF$8:GF$294,"&gt;0")</f>
        <v>0</v>
      </c>
      <c r="FT44" s="89">
        <f t="shared" si="193"/>
        <v>0</v>
      </c>
      <c r="FU44" s="89"/>
      <c r="FV44" s="90">
        <f>COUNTIFS('Time Calc'!$J$8:$J$294,'Daily MP &amp; Time Status'!$B44,'Time Calc'!GH$8:GH$294,"&gt;0")-FW44</f>
        <v>0</v>
      </c>
      <c r="FW44" s="90">
        <f>COUNTIFS('Time Calc'!$J$8:$J$294,'Daily MP &amp; Time Status'!$B44,'Time Calc'!$G$8:$G$294,FW$9,'Time Calc'!GH$8:GH$294,"&gt;0")</f>
        <v>0</v>
      </c>
      <c r="FX44" s="90">
        <f t="shared" si="194"/>
        <v>0</v>
      </c>
      <c r="FY44" s="89">
        <f>COUNTIFS('Time Calc'!$J$8:$J$294,'Daily MP &amp; Time Status'!$B44,'Time Calc'!GL$8:GL$294,"&gt;0")</f>
        <v>0</v>
      </c>
      <c r="FZ44" s="89">
        <f>COUNTIFS('Time Calc'!$J$8:$J$294,'Daily MP &amp; Time Status'!$B44,'Time Calc'!GM$8:GM$294,"&gt;0")</f>
        <v>0</v>
      </c>
      <c r="GA44" s="89">
        <f t="shared" si="195"/>
        <v>0</v>
      </c>
      <c r="GB44" s="89"/>
      <c r="GC44" s="90">
        <f>COUNTIFS('Time Calc'!$J$8:$J$294,'Daily MP &amp; Time Status'!$B44,'Time Calc'!GO$8:GO$294,"&gt;0")-GD44</f>
        <v>0</v>
      </c>
      <c r="GD44" s="90">
        <f>COUNTIFS('Time Calc'!$J$8:$J$294,'Daily MP &amp; Time Status'!$B44,'Time Calc'!$G$8:$G$294,GD$9,'Time Calc'!GO$8:GO$294,"&gt;0")</f>
        <v>0</v>
      </c>
      <c r="GE44" s="90">
        <f t="shared" si="196"/>
        <v>0</v>
      </c>
      <c r="GF44" s="89">
        <f>COUNTIFS('Time Calc'!$J$8:$J$294,'Daily MP &amp; Time Status'!$B44,'Time Calc'!GS$8:GS$294,"&gt;0")</f>
        <v>0</v>
      </c>
      <c r="GG44" s="89">
        <f>COUNTIFS('Time Calc'!$J$8:$J$294,'Daily MP &amp; Time Status'!$B44,'Time Calc'!GT$8:GT$294,"&gt;0")</f>
        <v>0</v>
      </c>
      <c r="GH44" s="89">
        <f t="shared" si="197"/>
        <v>0</v>
      </c>
      <c r="GI44" s="89"/>
      <c r="GJ44" s="90">
        <f>COUNTIFS('Time Calc'!$J$8:$J$294,'Daily MP &amp; Time Status'!$B44,'Time Calc'!GV$8:GV$294,"&gt;0")-GK44</f>
        <v>0</v>
      </c>
      <c r="GK44" s="90">
        <f>COUNTIFS('Time Calc'!$J$8:$J$294,'Daily MP &amp; Time Status'!$B44,'Time Calc'!$G$8:$G$294,GK$9,'Time Calc'!GV$8:GV$294,"&gt;0")</f>
        <v>0</v>
      </c>
      <c r="GL44" s="90">
        <f t="shared" si="198"/>
        <v>0</v>
      </c>
      <c r="GM44" s="89">
        <f>COUNTIFS('Time Calc'!$J$8:$J$294,'Daily MP &amp; Time Status'!$B44,'Time Calc'!GZ$8:GZ$294,"&gt;0")</f>
        <v>0</v>
      </c>
      <c r="GN44" s="89">
        <f>COUNTIFS('Time Calc'!$J$8:$J$294,'Daily MP &amp; Time Status'!$B44,'Time Calc'!HA$8:HA$294,"&gt;0")</f>
        <v>0</v>
      </c>
      <c r="GO44" s="89">
        <f t="shared" si="199"/>
        <v>0</v>
      </c>
      <c r="GP44" s="89"/>
      <c r="GQ44" s="90">
        <f>COUNTIFS('Time Calc'!$J$8:$J$294,'Daily MP &amp; Time Status'!$B44,'Time Calc'!HC$8:HC$294,"&gt;0")-GR44</f>
        <v>0</v>
      </c>
      <c r="GR44" s="90">
        <f>COUNTIFS('Time Calc'!$J$8:$J$294,'Daily MP &amp; Time Status'!$B44,'Time Calc'!$G$8:$G$294,GR$9,'Time Calc'!HC$8:HC$294,"&gt;0")</f>
        <v>0</v>
      </c>
      <c r="GS44" s="90">
        <f t="shared" si="200"/>
        <v>0</v>
      </c>
      <c r="GT44" s="89">
        <f>COUNTIFS('Time Calc'!$J$8:$J$294,'Daily MP &amp; Time Status'!$B44,'Time Calc'!HG$8:HG$294,"&gt;0")</f>
        <v>0</v>
      </c>
      <c r="GU44" s="89">
        <f>COUNTIFS('Time Calc'!$J$8:$J$294,'Daily MP &amp; Time Status'!$B44,'Time Calc'!HH$8:HH$294,"&gt;0")</f>
        <v>0</v>
      </c>
      <c r="GV44" s="89">
        <f t="shared" si="201"/>
        <v>0</v>
      </c>
      <c r="GW44" s="89"/>
      <c r="GX44" s="90">
        <f>COUNTIFS('Time Calc'!$J$8:$J$294,'Daily MP &amp; Time Status'!$B44,'Time Calc'!HJ$8:HJ$294,"&gt;0")-GY44</f>
        <v>0</v>
      </c>
      <c r="GY44" s="90">
        <f>COUNTIFS('Time Calc'!$J$8:$J$294,'Daily MP &amp; Time Status'!$B44,'Time Calc'!$G$8:$G$294,GY$9,'Time Calc'!HJ$8:HJ$294,"&gt;0")</f>
        <v>0</v>
      </c>
      <c r="GZ44" s="90">
        <f t="shared" si="202"/>
        <v>0</v>
      </c>
      <c r="HA44" s="89">
        <f>COUNTIFS('Time Calc'!$J$8:$J$294,'Daily MP &amp; Time Status'!$B44,'Time Calc'!HN$8:HN$294,"&gt;0")</f>
        <v>0</v>
      </c>
      <c r="HB44" s="89">
        <f>COUNTIFS('Time Calc'!$J$8:$J$294,'Daily MP &amp; Time Status'!$B44,'Time Calc'!HO$8:HO$294,"&gt;0")</f>
        <v>0</v>
      </c>
      <c r="HC44" s="89">
        <f t="shared" si="203"/>
        <v>0</v>
      </c>
      <c r="HD44" s="89"/>
      <c r="HE44" s="90">
        <f>COUNTIFS('Time Calc'!$J$8:$J$294,'Daily MP &amp; Time Status'!$B44,'Time Calc'!HQ$8:HQ$294,"&gt;0")-HF44</f>
        <v>0</v>
      </c>
      <c r="HF44" s="90">
        <f>COUNTIFS('Time Calc'!$J$8:$J$294,'Daily MP &amp; Time Status'!$B44,'Time Calc'!$G$8:$G$294,HF$9,'Time Calc'!HQ$8:HQ$294,"&gt;0")</f>
        <v>0</v>
      </c>
      <c r="HG44" s="90">
        <f t="shared" si="204"/>
        <v>0</v>
      </c>
      <c r="HH44" s="89">
        <f>COUNTIFS('Time Calc'!$J$8:$J$294,'Daily MP &amp; Time Status'!$B44,'Time Calc'!HU$8:HU$294,"&gt;0")</f>
        <v>0</v>
      </c>
      <c r="HI44" s="89">
        <f>COUNTIFS('Time Calc'!$J$8:$J$294,'Daily MP &amp; Time Status'!$B44,'Time Calc'!HV$8:HV$294,"&gt;0")</f>
        <v>0</v>
      </c>
      <c r="HJ44" s="89">
        <f t="shared" si="205"/>
        <v>0</v>
      </c>
      <c r="HK44" s="89"/>
      <c r="HL44" s="90">
        <f>COUNTIFS('Time Calc'!$J$8:$J$294,'Daily MP &amp; Time Status'!$B44,'Time Calc'!HX$8:HX$294,"&gt;0")-HM44</f>
        <v>0</v>
      </c>
      <c r="HM44" s="90">
        <f>COUNTIFS('Time Calc'!$J$8:$J$294,'Daily MP &amp; Time Status'!$B44,'Time Calc'!$G$8:$G$294,HM$9,'Time Calc'!HX$8:HX$294,"&gt;0")</f>
        <v>0</v>
      </c>
      <c r="HN44" s="90">
        <f t="shared" si="206"/>
        <v>0</v>
      </c>
      <c r="HO44" s="89">
        <f>COUNTIFS('Time Calc'!$J$8:$J$294,'Daily MP &amp; Time Status'!$B44,'Time Calc'!IB$8:IB$294,"&gt;0")</f>
        <v>0</v>
      </c>
      <c r="HP44" s="89">
        <f>COUNTIFS('Time Calc'!$J$8:$J$294,'Daily MP &amp; Time Status'!$B44,'Time Calc'!IC$8:IC$294,"&gt;0")</f>
        <v>0</v>
      </c>
      <c r="HQ44" s="89">
        <f t="shared" si="207"/>
        <v>0</v>
      </c>
      <c r="HR44" s="89"/>
      <c r="HS44" s="90">
        <f>COUNTIFS('Time Calc'!$J$8:$J$294,'Daily MP &amp; Time Status'!$B44,'Time Calc'!IE$8:IE$294,"&gt;0")-HT44</f>
        <v>0</v>
      </c>
      <c r="HT44" s="90">
        <f>COUNTIFS('Time Calc'!$J$8:$J$294,'Daily MP &amp; Time Status'!$B44,'Time Calc'!$G$8:$G$294,HT$9,'Time Calc'!IE$8:IE$294,"&gt;0")</f>
        <v>0</v>
      </c>
      <c r="HU44" s="90">
        <f t="shared" si="208"/>
        <v>0</v>
      </c>
      <c r="HV44" s="89">
        <f>COUNTIFS('Time Calc'!$J$8:$J$294,'Daily MP &amp; Time Status'!$B44,'Time Calc'!II$8:II$294,"&gt;0")</f>
        <v>0</v>
      </c>
      <c r="HW44" s="89">
        <f>COUNTIFS('Time Calc'!$J$8:$J$294,'Daily MP &amp; Time Status'!$B44,'Time Calc'!IJ$8:IJ$294,"&gt;0")</f>
        <v>0</v>
      </c>
      <c r="HX44" s="89">
        <f t="shared" si="209"/>
        <v>0</v>
      </c>
      <c r="HY44" s="89"/>
      <c r="HZ44" s="90">
        <f>COUNTIFS('Time Calc'!$J$8:$J$294,'Daily MP &amp; Time Status'!$B44,'Time Calc'!IL$8:IL$294,"&gt;0")-IA44</f>
        <v>0</v>
      </c>
      <c r="IA44" s="90">
        <f>COUNTIFS('Time Calc'!$J$8:$J$294,'Daily MP &amp; Time Status'!$B44,'Time Calc'!$G$8:$G$294,IA$9,'Time Calc'!IL$8:IL$294,"&gt;0")</f>
        <v>0</v>
      </c>
      <c r="IB44" s="90">
        <f t="shared" si="210"/>
        <v>0</v>
      </c>
      <c r="IC44" s="89">
        <f>COUNTIFS('Time Calc'!$J$8:$J$294,'Daily MP &amp; Time Status'!$B44,'Time Calc'!IP$8:IP$294,"&gt;0")</f>
        <v>0</v>
      </c>
      <c r="ID44" s="89">
        <f>COUNTIFS('Time Calc'!$J$8:$J$294,'Daily MP &amp; Time Status'!$B44,'Time Calc'!IQ$8:IQ$294,"&gt;0")</f>
        <v>0</v>
      </c>
      <c r="IE44" s="89">
        <f t="shared" si="211"/>
        <v>0</v>
      </c>
      <c r="IF44" s="89"/>
      <c r="IG44" s="90">
        <f>COUNTIFS('Time Calc'!$J$8:$J$294,'Daily MP &amp; Time Status'!$B44,'Time Calc'!IS$8:IS$294,"&gt;0")-IH44</f>
        <v>0</v>
      </c>
      <c r="IH44" s="90">
        <f>COUNTIFS('Time Calc'!$J$8:$J$294,'Daily MP &amp; Time Status'!$B44,'Time Calc'!$G$8:$G$294,IH$9,'Time Calc'!IS$8:IS$294,"&gt;0")</f>
        <v>0</v>
      </c>
      <c r="II44" s="90">
        <f t="shared" si="212"/>
        <v>0</v>
      </c>
      <c r="IJ44" s="89">
        <f>COUNTIFS('Time Calc'!$J$8:$J$294,'Daily MP &amp; Time Status'!$B44,'Time Calc'!IW$8:IW$294,"&gt;0")</f>
        <v>0</v>
      </c>
      <c r="IK44" s="89">
        <f>COUNTIFS('Time Calc'!$J$8:$J$294,'Daily MP &amp; Time Status'!$B44,'Time Calc'!IX$8:IX$294,"&gt;0")</f>
        <v>0</v>
      </c>
      <c r="IL44" s="89">
        <f t="shared" si="213"/>
        <v>0</v>
      </c>
      <c r="IM44" s="89"/>
      <c r="IN44" s="90">
        <f>COUNTIFS('Time Calc'!$J$8:$J$294,'Daily MP &amp; Time Status'!$B44,'Time Calc'!IZ$8:IZ$294,"&gt;0")-IO44</f>
        <v>0</v>
      </c>
      <c r="IO44" s="90">
        <f>COUNTIFS('Time Calc'!$J$8:$J$294,'Daily MP &amp; Time Status'!$B44,'Time Calc'!$G$8:$G$294,IO$9,'Time Calc'!IZ$8:IZ$294,"&gt;0")</f>
        <v>0</v>
      </c>
      <c r="IP44" s="90">
        <f t="shared" si="214"/>
        <v>0</v>
      </c>
      <c r="IQ44" s="89">
        <f>COUNTIFS('Time Calc'!$J$8:$J$294,'Daily MP &amp; Time Status'!$B44,'Time Calc'!JD$8:JD$294,"&gt;0")</f>
        <v>0</v>
      </c>
      <c r="IR44" s="89">
        <f>COUNTIFS('Time Calc'!$J$8:$J$294,'Daily MP &amp; Time Status'!$B44,'Time Calc'!JE$8:JE$294,"&gt;0")</f>
        <v>0</v>
      </c>
      <c r="IS44" s="89">
        <f t="shared" si="215"/>
        <v>0</v>
      </c>
      <c r="IT44" s="89"/>
    </row>
    <row r="45" spans="1:254" ht="18" customHeight="1">
      <c r="A45" s="79"/>
      <c r="B45" s="58" t="s">
        <v>19</v>
      </c>
      <c r="C45" s="90">
        <f>COUNTIFS('Time Calc'!$J$8:$J$294,'Daily MP &amp; Time Status'!$B45,'Time Calc'!O$8:O$294,"&gt;0")-D45</f>
        <v>0</v>
      </c>
      <c r="D45" s="90">
        <f>COUNTIFS('Time Calc'!$J$8:$J$294,'Daily MP &amp; Time Status'!$B45,'Time Calc'!$G$8:$G$294,D$9,'Time Calc'!O$8:O$294,"&gt;0")</f>
        <v>0</v>
      </c>
      <c r="E45" s="90">
        <f t="shared" si="144"/>
        <v>0</v>
      </c>
      <c r="F45" s="89">
        <f>COUNTIFS('Time Calc'!$J$8:$J$294,'Daily MP &amp; Time Status'!$B45,'Time Calc'!S$8:S$294,"&gt;0")</f>
        <v>0</v>
      </c>
      <c r="G45" s="89">
        <f>COUNTIFS('Time Calc'!$J$8:$J$294,'Daily MP &amp; Time Status'!$B45,'Time Calc'!T$8:T$294,"&gt;0")</f>
        <v>0</v>
      </c>
      <c r="H45" s="89">
        <f t="shared" si="145"/>
        <v>0</v>
      </c>
      <c r="I45" s="89"/>
      <c r="J45" s="90">
        <f>COUNTIFS('Time Calc'!$J$8:$J$294,'Daily MP &amp; Time Status'!$B45,'Time Calc'!V$8:V$294,"&gt;0")-K45</f>
        <v>0</v>
      </c>
      <c r="K45" s="90">
        <f>COUNTIFS('Time Calc'!$J$8:$J$294,'Daily MP &amp; Time Status'!$B45,'Time Calc'!$G$8:$G$294,K$9,'Time Calc'!V$8:V$294,"&gt;0")</f>
        <v>0</v>
      </c>
      <c r="L45" s="90">
        <f t="shared" si="146"/>
        <v>0</v>
      </c>
      <c r="M45" s="89">
        <f>COUNTIFS('Time Calc'!$J$8:$J$294,'Daily MP &amp; Time Status'!$B45,'Time Calc'!Z$8:Z$294,"&gt;0")</f>
        <v>0</v>
      </c>
      <c r="N45" s="89">
        <f>COUNTIFS('Time Calc'!$J$8:$J$294,'Daily MP &amp; Time Status'!$B45,'Time Calc'!AA$8:AA$294,"&gt;0")</f>
        <v>0</v>
      </c>
      <c r="O45" s="89">
        <f t="shared" si="147"/>
        <v>0</v>
      </c>
      <c r="P45" s="89"/>
      <c r="Q45" s="90">
        <f>COUNTIFS('Time Calc'!$J$8:$J$294,'Daily MP &amp; Time Status'!$B45,'Time Calc'!AC$8:AC$294,"&gt;0")-R45</f>
        <v>0</v>
      </c>
      <c r="R45" s="90">
        <f>COUNTIFS('Time Calc'!$J$8:$J$294,'Daily MP &amp; Time Status'!$B45,'Time Calc'!$G$8:$G$294,R$9,'Time Calc'!AC$8:AC$294,"&gt;0")</f>
        <v>0</v>
      </c>
      <c r="S45" s="90">
        <f t="shared" si="148"/>
        <v>0</v>
      </c>
      <c r="T45" s="89">
        <f>COUNTIFS('Time Calc'!$J$8:$J$294,'Daily MP &amp; Time Status'!$B45,'Time Calc'!AG$8:AG$294,"&gt;0")</f>
        <v>0</v>
      </c>
      <c r="U45" s="89">
        <f>COUNTIFS('Time Calc'!$J$8:$J$294,'Daily MP &amp; Time Status'!$B45,'Time Calc'!AH$8:AH$294,"&gt;0")</f>
        <v>0</v>
      </c>
      <c r="V45" s="89">
        <f t="shared" si="149"/>
        <v>0</v>
      </c>
      <c r="W45" s="89"/>
      <c r="X45" s="90">
        <f>COUNTIFS('Time Calc'!$J$8:$J$294,'Daily MP &amp; Time Status'!$B45,'Time Calc'!AJ$8:AJ$294,"&gt;0")-Y45</f>
        <v>0</v>
      </c>
      <c r="Y45" s="90">
        <f>COUNTIFS('Time Calc'!$J$8:$J$294,'Daily MP &amp; Time Status'!$B45,'Time Calc'!$G$8:$G$294,Y$9,'Time Calc'!AJ$8:AJ$294,"&gt;0")</f>
        <v>0</v>
      </c>
      <c r="Z45" s="90">
        <f t="shared" si="150"/>
        <v>0</v>
      </c>
      <c r="AA45" s="89">
        <f>COUNTIFS('Time Calc'!$J$8:$J$294,'Daily MP &amp; Time Status'!$B45,'Time Calc'!AN$8:AN$294,"&gt;0")</f>
        <v>0</v>
      </c>
      <c r="AB45" s="89">
        <f>COUNTIFS('Time Calc'!$J$8:$J$294,'Daily MP &amp; Time Status'!$B45,'Time Calc'!AO$8:AO$294,"&gt;0")</f>
        <v>0</v>
      </c>
      <c r="AC45" s="89">
        <f t="shared" si="151"/>
        <v>0</v>
      </c>
      <c r="AD45" s="89"/>
      <c r="AE45" s="90">
        <f>COUNTIFS('Time Calc'!$J$8:$J$294,'Daily MP &amp; Time Status'!$B45,'Time Calc'!AQ$8:AQ$294,"&gt;0")-AF45</f>
        <v>0</v>
      </c>
      <c r="AF45" s="90">
        <f>COUNTIFS('Time Calc'!$J$8:$J$294,'Daily MP &amp; Time Status'!$B45,'Time Calc'!$G$8:$G$294,AF$9,'Time Calc'!AQ$8:AQ$294,"&gt;0")</f>
        <v>0</v>
      </c>
      <c r="AG45" s="90">
        <f t="shared" si="152"/>
        <v>0</v>
      </c>
      <c r="AH45" s="89">
        <f>COUNTIFS('Time Calc'!$J$8:$J$294,'Daily MP &amp; Time Status'!$B45,'Time Calc'!AU$8:AU$294,"&gt;0")</f>
        <v>0</v>
      </c>
      <c r="AI45" s="89">
        <f>COUNTIFS('Time Calc'!$J$8:$J$294,'Daily MP &amp; Time Status'!$B45,'Time Calc'!AV$8:AV$294,"&gt;0")</f>
        <v>0</v>
      </c>
      <c r="AJ45" s="89">
        <f t="shared" si="153"/>
        <v>0</v>
      </c>
      <c r="AK45" s="89"/>
      <c r="AL45" s="90">
        <f>COUNTIFS('Time Calc'!$J$8:$J$294,'Daily MP &amp; Time Status'!$B45,'Time Calc'!AX$8:AX$294,"&gt;0")-AM45</f>
        <v>0</v>
      </c>
      <c r="AM45" s="90">
        <f>COUNTIFS('Time Calc'!$J$8:$J$294,'Daily MP &amp; Time Status'!$B45,'Time Calc'!$G$8:$G$294,AM$9,'Time Calc'!AX$8:AX$294,"&gt;0")</f>
        <v>0</v>
      </c>
      <c r="AN45" s="90">
        <f t="shared" si="154"/>
        <v>0</v>
      </c>
      <c r="AO45" s="89">
        <f>COUNTIFS('Time Calc'!$J$8:$J$294,'Daily MP &amp; Time Status'!$B45,'Time Calc'!BB$8:BB$294,"&gt;0")</f>
        <v>0</v>
      </c>
      <c r="AP45" s="89">
        <f>COUNTIFS('Time Calc'!$J$8:$J$294,'Daily MP &amp; Time Status'!$B45,'Time Calc'!BC$8:BC$294,"&gt;0")</f>
        <v>0</v>
      </c>
      <c r="AQ45" s="89">
        <f t="shared" si="155"/>
        <v>0</v>
      </c>
      <c r="AR45" s="89"/>
      <c r="AS45" s="90">
        <f>COUNTIFS('Time Calc'!$J$8:$J$294,'Daily MP &amp; Time Status'!$B45,'Time Calc'!BE$8:BE$294,"&gt;0")-AT45</f>
        <v>0</v>
      </c>
      <c r="AT45" s="90">
        <f>COUNTIFS('Time Calc'!$J$8:$J$294,'Daily MP &amp; Time Status'!$B45,'Time Calc'!$G$8:$G$294,AT$9,'Time Calc'!BE$8:BE$294,"&gt;0")</f>
        <v>0</v>
      </c>
      <c r="AU45" s="90">
        <f t="shared" si="156"/>
        <v>0</v>
      </c>
      <c r="AV45" s="89">
        <f>COUNTIFS('Time Calc'!$J$8:$J$294,'Daily MP &amp; Time Status'!$B45,'Time Calc'!BI$8:BI$294,"&gt;0")</f>
        <v>0</v>
      </c>
      <c r="AW45" s="89">
        <f>COUNTIFS('Time Calc'!$J$8:$J$294,'Daily MP &amp; Time Status'!$B45,'Time Calc'!BJ$8:BJ$294,"&gt;0")</f>
        <v>0</v>
      </c>
      <c r="AX45" s="89">
        <f t="shared" si="157"/>
        <v>0</v>
      </c>
      <c r="AY45" s="89"/>
      <c r="AZ45" s="90">
        <f>COUNTIFS('Time Calc'!$J$8:$J$294,'Daily MP &amp; Time Status'!$B45,'Time Calc'!BL$8:BL$294,"&gt;0")-BA45</f>
        <v>0</v>
      </c>
      <c r="BA45" s="90">
        <f>COUNTIFS('Time Calc'!$J$8:$J$294,'Daily MP &amp; Time Status'!$B45,'Time Calc'!$G$8:$G$294,BA$9,'Time Calc'!BL$8:BL$294,"&gt;0")</f>
        <v>0</v>
      </c>
      <c r="BB45" s="90">
        <f t="shared" si="158"/>
        <v>0</v>
      </c>
      <c r="BC45" s="89">
        <f>COUNTIFS('Time Calc'!$J$8:$J$294,'Daily MP &amp; Time Status'!$B45,'Time Calc'!BP$8:BP$294,"&gt;0")</f>
        <v>0</v>
      </c>
      <c r="BD45" s="89">
        <f>COUNTIFS('Time Calc'!$J$8:$J$294,'Daily MP &amp; Time Status'!$B45,'Time Calc'!BQ$8:BQ$294,"&gt;0")</f>
        <v>0</v>
      </c>
      <c r="BE45" s="89">
        <f t="shared" si="159"/>
        <v>0</v>
      </c>
      <c r="BF45" s="89"/>
      <c r="BG45" s="90">
        <f>COUNTIFS('Time Calc'!$J$8:$J$294,'Daily MP &amp; Time Status'!$B45,'Time Calc'!BS$8:BS$294,"&gt;0")-BH45</f>
        <v>0</v>
      </c>
      <c r="BH45" s="90">
        <f>COUNTIFS('Time Calc'!$J$8:$J$294,'Daily MP &amp; Time Status'!$B45,'Time Calc'!$G$8:$G$294,BH$9,'Time Calc'!BS$8:BS$294,"&gt;0")</f>
        <v>0</v>
      </c>
      <c r="BI45" s="90">
        <f t="shared" si="160"/>
        <v>0</v>
      </c>
      <c r="BJ45" s="89">
        <f>COUNTIFS('Time Calc'!$J$8:$J$294,'Daily MP &amp; Time Status'!$B45,'Time Calc'!BW$8:BW$294,"&gt;0")</f>
        <v>0</v>
      </c>
      <c r="BK45" s="89">
        <f>COUNTIFS('Time Calc'!$J$8:$J$294,'Daily MP &amp; Time Status'!$B45,'Time Calc'!BX$8:BX$294,"&gt;0")</f>
        <v>0</v>
      </c>
      <c r="BL45" s="89">
        <f t="shared" si="161"/>
        <v>0</v>
      </c>
      <c r="BM45" s="89"/>
      <c r="BN45" s="90">
        <f>COUNTIFS('Time Calc'!$J$8:$J$294,'Daily MP &amp; Time Status'!$B45,'Time Calc'!BZ$8:BZ$294,"&gt;0")-BO45</f>
        <v>0</v>
      </c>
      <c r="BO45" s="90">
        <f>COUNTIFS('Time Calc'!$J$8:$J$294,'Daily MP &amp; Time Status'!$B45,'Time Calc'!$G$8:$G$294,BO$9,'Time Calc'!BZ$8:BZ$294,"&gt;0")</f>
        <v>0</v>
      </c>
      <c r="BP45" s="90">
        <f t="shared" si="162"/>
        <v>0</v>
      </c>
      <c r="BQ45" s="89">
        <f>COUNTIFS('Time Calc'!$J$8:$J$294,'Daily MP &amp; Time Status'!$B45,'Time Calc'!CD$8:CD$294,"&gt;0")</f>
        <v>0</v>
      </c>
      <c r="BR45" s="89">
        <f>COUNTIFS('Time Calc'!$J$8:$J$294,'Daily MP &amp; Time Status'!$B45,'Time Calc'!CE$8:CE$294,"&gt;0")</f>
        <v>0</v>
      </c>
      <c r="BS45" s="89">
        <f t="shared" si="163"/>
        <v>0</v>
      </c>
      <c r="BT45" s="89"/>
      <c r="BU45" s="90">
        <f>COUNTIFS('Time Calc'!$J$8:$J$294,'Daily MP &amp; Time Status'!$B45,'Time Calc'!CG$8:CG$294,"&gt;0")-BV45</f>
        <v>0</v>
      </c>
      <c r="BV45" s="90">
        <f>COUNTIFS('Time Calc'!$J$8:$J$294,'Daily MP &amp; Time Status'!$B45,'Time Calc'!$G$8:$G$294,BV$9,'Time Calc'!CG$8:CG$294,"&gt;0")</f>
        <v>0</v>
      </c>
      <c r="BW45" s="90">
        <f t="shared" si="164"/>
        <v>0</v>
      </c>
      <c r="BX45" s="89">
        <f>COUNTIFS('Time Calc'!$J$8:$J$294,'Daily MP &amp; Time Status'!$B45,'Time Calc'!CK$8:CK$294,"&gt;0")</f>
        <v>0</v>
      </c>
      <c r="BY45" s="89">
        <f>COUNTIFS('Time Calc'!$J$8:$J$294,'Daily MP &amp; Time Status'!$B45,'Time Calc'!CL$8:CL$294,"&gt;0")</f>
        <v>0</v>
      </c>
      <c r="BZ45" s="89">
        <f t="shared" si="165"/>
        <v>0</v>
      </c>
      <c r="CA45" s="89"/>
      <c r="CB45" s="90">
        <f>COUNTIFS('Time Calc'!$J$8:$J$294,'Daily MP &amp; Time Status'!$B45,'Time Calc'!CN$8:CN$294,"&gt;0")-CC45</f>
        <v>0</v>
      </c>
      <c r="CC45" s="90">
        <f>COUNTIFS('Time Calc'!$J$8:$J$294,'Daily MP &amp; Time Status'!$B45,'Time Calc'!$G$8:$G$294,CC$9,'Time Calc'!CN$8:CN$294,"&gt;0")</f>
        <v>0</v>
      </c>
      <c r="CD45" s="90">
        <f t="shared" si="166"/>
        <v>0</v>
      </c>
      <c r="CE45" s="89">
        <f>COUNTIFS('Time Calc'!$J$8:$J$294,'Daily MP &amp; Time Status'!$B45,'Time Calc'!CR$8:CR$294,"&gt;0")</f>
        <v>0</v>
      </c>
      <c r="CF45" s="89">
        <f>COUNTIFS('Time Calc'!$J$8:$J$294,'Daily MP &amp; Time Status'!$B45,'Time Calc'!CS$8:CS$294,"&gt;0")</f>
        <v>0</v>
      </c>
      <c r="CG45" s="89">
        <f t="shared" si="167"/>
        <v>0</v>
      </c>
      <c r="CH45" s="89"/>
      <c r="CI45" s="90">
        <f>COUNTIFS('Time Calc'!$J$8:$J$294,'Daily MP &amp; Time Status'!$B45,'Time Calc'!CU$8:CU$294,"&gt;0")-CJ45</f>
        <v>0</v>
      </c>
      <c r="CJ45" s="90">
        <f>COUNTIFS('Time Calc'!$J$8:$J$294,'Daily MP &amp; Time Status'!$B45,'Time Calc'!$G$8:$G$294,CJ$9,'Time Calc'!CU$8:CU$294,"&gt;0")</f>
        <v>0</v>
      </c>
      <c r="CK45" s="90">
        <f t="shared" si="168"/>
        <v>0</v>
      </c>
      <c r="CL45" s="89">
        <f>COUNTIFS('Time Calc'!$J$8:$J$294,'Daily MP &amp; Time Status'!$B45,'Time Calc'!CY$8:CY$294,"&gt;0")</f>
        <v>0</v>
      </c>
      <c r="CM45" s="89">
        <f>COUNTIFS('Time Calc'!$J$8:$J$294,'Daily MP &amp; Time Status'!$B45,'Time Calc'!CZ$8:CZ$294,"&gt;0")</f>
        <v>0</v>
      </c>
      <c r="CN45" s="89">
        <f t="shared" si="169"/>
        <v>0</v>
      </c>
      <c r="CO45" s="89"/>
      <c r="CP45" s="90">
        <f>COUNTIFS('Time Calc'!$J$8:$J$294,'Daily MP &amp; Time Status'!$B45,'Time Calc'!DB$8:DB$294,"&gt;0")-CQ45</f>
        <v>0</v>
      </c>
      <c r="CQ45" s="90">
        <f>COUNTIFS('Time Calc'!$J$8:$J$294,'Daily MP &amp; Time Status'!$B45,'Time Calc'!$G$8:$G$294,CQ$9,'Time Calc'!DB$8:DB$294,"&gt;0")</f>
        <v>0</v>
      </c>
      <c r="CR45" s="90">
        <f t="shared" si="170"/>
        <v>0</v>
      </c>
      <c r="CS45" s="89">
        <f>COUNTIFS('Time Calc'!$J$8:$J$294,'Daily MP &amp; Time Status'!$B45,'Time Calc'!DF$8:DF$294,"&gt;0")</f>
        <v>0</v>
      </c>
      <c r="CT45" s="89">
        <f>COUNTIFS('Time Calc'!$J$8:$J$294,'Daily MP &amp; Time Status'!$B45,'Time Calc'!DG$8:DG$294,"&gt;0")</f>
        <v>0</v>
      </c>
      <c r="CU45" s="89">
        <f t="shared" si="171"/>
        <v>0</v>
      </c>
      <c r="CV45" s="89"/>
      <c r="CW45" s="90">
        <f>COUNTIFS('Time Calc'!$J$8:$J$294,'Daily MP &amp; Time Status'!$B45,'Time Calc'!DI$8:DI$294,"&gt;0")-CX45</f>
        <v>0</v>
      </c>
      <c r="CX45" s="90">
        <f>COUNTIFS('Time Calc'!$J$8:$J$294,'Daily MP &amp; Time Status'!$B45,'Time Calc'!$G$8:$G$294,CX$9,'Time Calc'!DI$8:DI$294,"&gt;0")</f>
        <v>0</v>
      </c>
      <c r="CY45" s="90">
        <f t="shared" si="172"/>
        <v>0</v>
      </c>
      <c r="CZ45" s="89">
        <f>COUNTIFS('Time Calc'!$J$8:$J$294,'Daily MP &amp; Time Status'!$B45,'Time Calc'!DM$8:DM$294,"&gt;0")</f>
        <v>0</v>
      </c>
      <c r="DA45" s="89">
        <f>COUNTIFS('Time Calc'!$J$8:$J$294,'Daily MP &amp; Time Status'!$B45,'Time Calc'!DN$8:DN$294,"&gt;0")</f>
        <v>0</v>
      </c>
      <c r="DB45" s="89">
        <f t="shared" si="173"/>
        <v>0</v>
      </c>
      <c r="DC45" s="89"/>
      <c r="DD45" s="90">
        <f>COUNTIFS('Time Calc'!$J$8:$J$294,'Daily MP &amp; Time Status'!$B45,'Time Calc'!DP$8:DP$294,"&gt;0")-DE45</f>
        <v>0</v>
      </c>
      <c r="DE45" s="90">
        <f>COUNTIFS('Time Calc'!$J$8:$J$294,'Daily MP &amp; Time Status'!$B45,'Time Calc'!$G$8:$G$294,DE$9,'Time Calc'!DP$8:DP$294,"&gt;0")</f>
        <v>0</v>
      </c>
      <c r="DF45" s="90">
        <f t="shared" si="174"/>
        <v>0</v>
      </c>
      <c r="DG45" s="89">
        <f>COUNTIFS('Time Calc'!$J$8:$J$294,'Daily MP &amp; Time Status'!$B45,'Time Calc'!DT$8:DT$294,"&gt;0")</f>
        <v>0</v>
      </c>
      <c r="DH45" s="89">
        <f>COUNTIFS('Time Calc'!$J$8:$J$294,'Daily MP &amp; Time Status'!$B45,'Time Calc'!DU$8:DU$294,"&gt;0")</f>
        <v>0</v>
      </c>
      <c r="DI45" s="89">
        <f t="shared" si="175"/>
        <v>0</v>
      </c>
      <c r="DJ45" s="89"/>
      <c r="DK45" s="90">
        <f>COUNTIFS('Time Calc'!$J$8:$J$294,'Daily MP &amp; Time Status'!$B45,'Time Calc'!DW$8:DW$294,"&gt;0")-DL45</f>
        <v>0</v>
      </c>
      <c r="DL45" s="90">
        <f>COUNTIFS('Time Calc'!$J$8:$J$294,'Daily MP &amp; Time Status'!$B45,'Time Calc'!$G$8:$G$294,DL$9,'Time Calc'!DW$8:DW$294,"&gt;0")</f>
        <v>0</v>
      </c>
      <c r="DM45" s="90">
        <f t="shared" si="176"/>
        <v>0</v>
      </c>
      <c r="DN45" s="89">
        <f>COUNTIFS('Time Calc'!$J$8:$J$294,'Daily MP &amp; Time Status'!$B45,'Time Calc'!EA$8:EA$294,"&gt;0")</f>
        <v>0</v>
      </c>
      <c r="DO45" s="89">
        <f>COUNTIFS('Time Calc'!$J$8:$J$294,'Daily MP &amp; Time Status'!$B45,'Time Calc'!EB$8:EB$294,"&gt;0")</f>
        <v>0</v>
      </c>
      <c r="DP45" s="89">
        <f t="shared" si="177"/>
        <v>0</v>
      </c>
      <c r="DQ45" s="89"/>
      <c r="DR45" s="90">
        <f>COUNTIFS('Time Calc'!$J$8:$J$294,'Daily MP &amp; Time Status'!$B45,'Time Calc'!ED$8:ED$294,"&gt;0")-DS45</f>
        <v>0</v>
      </c>
      <c r="DS45" s="90">
        <f>COUNTIFS('Time Calc'!$J$8:$J$294,'Daily MP &amp; Time Status'!$B45,'Time Calc'!$G$8:$G$294,DS$9,'Time Calc'!ED$8:ED$294,"&gt;0")</f>
        <v>0</v>
      </c>
      <c r="DT45" s="90">
        <f t="shared" si="178"/>
        <v>0</v>
      </c>
      <c r="DU45" s="89">
        <f>COUNTIFS('Time Calc'!$J$8:$J$294,'Daily MP &amp; Time Status'!$B45,'Time Calc'!EH$8:EH$294,"&gt;0")</f>
        <v>0</v>
      </c>
      <c r="DV45" s="89">
        <f>COUNTIFS('Time Calc'!$J$8:$J$294,'Daily MP &amp; Time Status'!$B45,'Time Calc'!EI$8:EI$294,"&gt;0")</f>
        <v>0</v>
      </c>
      <c r="DW45" s="89">
        <f t="shared" si="179"/>
        <v>0</v>
      </c>
      <c r="DX45" s="89"/>
      <c r="DY45" s="90">
        <f>COUNTIFS('Time Calc'!$J$8:$J$294,'Daily MP &amp; Time Status'!$B45,'Time Calc'!EK$8:EK$294,"&gt;0")-DZ45</f>
        <v>0</v>
      </c>
      <c r="DZ45" s="90">
        <f>COUNTIFS('Time Calc'!$J$8:$J$294,'Daily MP &amp; Time Status'!$B45,'Time Calc'!$G$8:$G$294,DZ$9,'Time Calc'!EK$8:EK$294,"&gt;0")</f>
        <v>0</v>
      </c>
      <c r="EA45" s="90">
        <f t="shared" si="180"/>
        <v>0</v>
      </c>
      <c r="EB45" s="89">
        <f>COUNTIFS('Time Calc'!$J$8:$J$294,'Daily MP &amp; Time Status'!$B45,'Time Calc'!EO$8:EO$294,"&gt;0")</f>
        <v>0</v>
      </c>
      <c r="EC45" s="89">
        <f>COUNTIFS('Time Calc'!$J$8:$J$294,'Daily MP &amp; Time Status'!$B45,'Time Calc'!EP$8:EP$294,"&gt;0")</f>
        <v>0</v>
      </c>
      <c r="ED45" s="89">
        <f t="shared" si="181"/>
        <v>0</v>
      </c>
      <c r="EE45" s="89"/>
      <c r="EF45" s="90">
        <f>COUNTIFS('Time Calc'!$J$8:$J$294,'Daily MP &amp; Time Status'!$B45,'Time Calc'!ER$8:ER$294,"&gt;0")-EG45</f>
        <v>0</v>
      </c>
      <c r="EG45" s="90">
        <f>COUNTIFS('Time Calc'!$J$8:$J$294,'Daily MP &amp; Time Status'!$B45,'Time Calc'!$G$8:$G$294,EG$9,'Time Calc'!ER$8:ER$294,"&gt;0")</f>
        <v>0</v>
      </c>
      <c r="EH45" s="90">
        <f t="shared" si="182"/>
        <v>0</v>
      </c>
      <c r="EI45" s="89">
        <f>COUNTIFS('Time Calc'!$J$8:$J$294,'Daily MP &amp; Time Status'!$B45,'Time Calc'!EV$8:EV$294,"&gt;0")</f>
        <v>0</v>
      </c>
      <c r="EJ45" s="89">
        <f>COUNTIFS('Time Calc'!$J$8:$J$294,'Daily MP &amp; Time Status'!$B45,'Time Calc'!EW$8:EW$294,"&gt;0")</f>
        <v>0</v>
      </c>
      <c r="EK45" s="89">
        <f t="shared" si="183"/>
        <v>0</v>
      </c>
      <c r="EL45" s="89"/>
      <c r="EM45" s="90">
        <f>COUNTIFS('Time Calc'!$J$8:$J$294,'Daily MP &amp; Time Status'!$B45,'Time Calc'!EY$8:EY$294,"&gt;0")-EN45</f>
        <v>0</v>
      </c>
      <c r="EN45" s="90">
        <f>COUNTIFS('Time Calc'!$J$8:$J$294,'Daily MP &amp; Time Status'!$B45,'Time Calc'!$G$8:$G$294,EN$9,'Time Calc'!EY$8:EY$294,"&gt;0")</f>
        <v>0</v>
      </c>
      <c r="EO45" s="90">
        <f t="shared" si="184"/>
        <v>0</v>
      </c>
      <c r="EP45" s="89">
        <f>COUNTIFS('Time Calc'!$J$8:$J$294,'Daily MP &amp; Time Status'!$B45,'Time Calc'!FC$8:FC$294,"&gt;0")</f>
        <v>0</v>
      </c>
      <c r="EQ45" s="89">
        <f>COUNTIFS('Time Calc'!$J$8:$J$294,'Daily MP &amp; Time Status'!$B45,'Time Calc'!FD$8:FD$294,"&gt;0")</f>
        <v>0</v>
      </c>
      <c r="ER45" s="89">
        <f t="shared" si="185"/>
        <v>0</v>
      </c>
      <c r="ES45" s="89"/>
      <c r="ET45" s="90">
        <f>COUNTIFS('Time Calc'!$J$8:$J$294,'Daily MP &amp; Time Status'!$B45,'Time Calc'!FF$8:FF$294,"&gt;0")-EU45</f>
        <v>0</v>
      </c>
      <c r="EU45" s="90">
        <f>COUNTIFS('Time Calc'!$J$8:$J$294,'Daily MP &amp; Time Status'!$B45,'Time Calc'!$G$8:$G$294,EU$9,'Time Calc'!FF$8:FF$294,"&gt;0")</f>
        <v>0</v>
      </c>
      <c r="EV45" s="90">
        <f t="shared" si="186"/>
        <v>0</v>
      </c>
      <c r="EW45" s="89">
        <f>COUNTIFS('Time Calc'!$J$8:$J$294,'Daily MP &amp; Time Status'!$B45,'Time Calc'!FJ$8:FJ$294,"&gt;0")</f>
        <v>0</v>
      </c>
      <c r="EX45" s="89">
        <f>COUNTIFS('Time Calc'!$J$8:$J$294,'Daily MP &amp; Time Status'!$B45,'Time Calc'!FK$8:FK$294,"&gt;0")</f>
        <v>0</v>
      </c>
      <c r="EY45" s="89">
        <f t="shared" si="187"/>
        <v>0</v>
      </c>
      <c r="EZ45" s="89"/>
      <c r="FA45" s="90">
        <f>COUNTIFS('Time Calc'!$J$8:$J$294,'Daily MP &amp; Time Status'!$B45,'Time Calc'!FM$8:FM$294,"&gt;0")-FB45</f>
        <v>0</v>
      </c>
      <c r="FB45" s="90">
        <f>COUNTIFS('Time Calc'!$J$8:$J$294,'Daily MP &amp; Time Status'!$B45,'Time Calc'!$G$8:$G$294,FB$9,'Time Calc'!FM$8:FM$294,"&gt;0")</f>
        <v>0</v>
      </c>
      <c r="FC45" s="90">
        <f t="shared" si="188"/>
        <v>0</v>
      </c>
      <c r="FD45" s="89">
        <f>COUNTIFS('Time Calc'!$J$8:$J$294,'Daily MP &amp; Time Status'!$B45,'Time Calc'!FQ$8:FQ$294,"&gt;0")</f>
        <v>0</v>
      </c>
      <c r="FE45" s="89">
        <f>COUNTIFS('Time Calc'!$J$8:$J$294,'Daily MP &amp; Time Status'!$B45,'Time Calc'!FR$8:FR$294,"&gt;0")</f>
        <v>0</v>
      </c>
      <c r="FF45" s="89">
        <f t="shared" si="189"/>
        <v>0</v>
      </c>
      <c r="FG45" s="89"/>
      <c r="FH45" s="90">
        <f>COUNTIFS('Time Calc'!$J$8:$J$294,'Daily MP &amp; Time Status'!$B45,'Time Calc'!FT$8:FT$294,"&gt;0")-FI45</f>
        <v>0</v>
      </c>
      <c r="FI45" s="90">
        <f>COUNTIFS('Time Calc'!$J$8:$J$294,'Daily MP &amp; Time Status'!$B45,'Time Calc'!$G$8:$G$294,FI$9,'Time Calc'!FT$8:FT$294,"&gt;0")</f>
        <v>0</v>
      </c>
      <c r="FJ45" s="90">
        <f t="shared" si="190"/>
        <v>0</v>
      </c>
      <c r="FK45" s="89">
        <f>COUNTIFS('Time Calc'!$J$8:$J$294,'Daily MP &amp; Time Status'!$B45,'Time Calc'!FX$8:FX$294,"&gt;0")</f>
        <v>0</v>
      </c>
      <c r="FL45" s="89">
        <f>COUNTIFS('Time Calc'!$J$8:$J$294,'Daily MP &amp; Time Status'!$B45,'Time Calc'!FY$8:FY$294,"&gt;0")</f>
        <v>0</v>
      </c>
      <c r="FM45" s="89">
        <f t="shared" si="191"/>
        <v>0</v>
      </c>
      <c r="FN45" s="89"/>
      <c r="FO45" s="90">
        <f>COUNTIFS('Time Calc'!$J$8:$J$294,'Daily MP &amp; Time Status'!$B45,'Time Calc'!GA$8:GA$294,"&gt;0")-FP45</f>
        <v>0</v>
      </c>
      <c r="FP45" s="90">
        <f>COUNTIFS('Time Calc'!$J$8:$J$294,'Daily MP &amp; Time Status'!$B45,'Time Calc'!$G$8:$G$294,FP$9,'Time Calc'!GA$8:GA$294,"&gt;0")</f>
        <v>0</v>
      </c>
      <c r="FQ45" s="90">
        <f t="shared" si="192"/>
        <v>0</v>
      </c>
      <c r="FR45" s="89">
        <f>COUNTIFS('Time Calc'!$J$8:$J$294,'Daily MP &amp; Time Status'!$B45,'Time Calc'!GE$8:GE$294,"&gt;0")</f>
        <v>0</v>
      </c>
      <c r="FS45" s="89">
        <f>COUNTIFS('Time Calc'!$J$8:$J$294,'Daily MP &amp; Time Status'!$B45,'Time Calc'!GF$8:GF$294,"&gt;0")</f>
        <v>0</v>
      </c>
      <c r="FT45" s="89">
        <f t="shared" si="193"/>
        <v>0</v>
      </c>
      <c r="FU45" s="89"/>
      <c r="FV45" s="90">
        <f>COUNTIFS('Time Calc'!$J$8:$J$294,'Daily MP &amp; Time Status'!$B45,'Time Calc'!GH$8:GH$294,"&gt;0")-FW45</f>
        <v>0</v>
      </c>
      <c r="FW45" s="90">
        <f>COUNTIFS('Time Calc'!$J$8:$J$294,'Daily MP &amp; Time Status'!$B45,'Time Calc'!$G$8:$G$294,FW$9,'Time Calc'!GH$8:GH$294,"&gt;0")</f>
        <v>0</v>
      </c>
      <c r="FX45" s="90">
        <f t="shared" si="194"/>
        <v>0</v>
      </c>
      <c r="FY45" s="89">
        <f>COUNTIFS('Time Calc'!$J$8:$J$294,'Daily MP &amp; Time Status'!$B45,'Time Calc'!GL$8:GL$294,"&gt;0")</f>
        <v>0</v>
      </c>
      <c r="FZ45" s="89">
        <f>COUNTIFS('Time Calc'!$J$8:$J$294,'Daily MP &amp; Time Status'!$B45,'Time Calc'!GM$8:GM$294,"&gt;0")</f>
        <v>0</v>
      </c>
      <c r="GA45" s="89">
        <f t="shared" si="195"/>
        <v>0</v>
      </c>
      <c r="GB45" s="89"/>
      <c r="GC45" s="90">
        <f>COUNTIFS('Time Calc'!$J$8:$J$294,'Daily MP &amp; Time Status'!$B45,'Time Calc'!GO$8:GO$294,"&gt;0")-GD45</f>
        <v>0</v>
      </c>
      <c r="GD45" s="90">
        <f>COUNTIFS('Time Calc'!$J$8:$J$294,'Daily MP &amp; Time Status'!$B45,'Time Calc'!$G$8:$G$294,GD$9,'Time Calc'!GO$8:GO$294,"&gt;0")</f>
        <v>0</v>
      </c>
      <c r="GE45" s="90">
        <f t="shared" si="196"/>
        <v>0</v>
      </c>
      <c r="GF45" s="89">
        <f>COUNTIFS('Time Calc'!$J$8:$J$294,'Daily MP &amp; Time Status'!$B45,'Time Calc'!GS$8:GS$294,"&gt;0")</f>
        <v>0</v>
      </c>
      <c r="GG45" s="89">
        <f>COUNTIFS('Time Calc'!$J$8:$J$294,'Daily MP &amp; Time Status'!$B45,'Time Calc'!GT$8:GT$294,"&gt;0")</f>
        <v>0</v>
      </c>
      <c r="GH45" s="89">
        <f t="shared" si="197"/>
        <v>0</v>
      </c>
      <c r="GI45" s="89"/>
      <c r="GJ45" s="90">
        <f>COUNTIFS('Time Calc'!$J$8:$J$294,'Daily MP &amp; Time Status'!$B45,'Time Calc'!GV$8:GV$294,"&gt;0")-GK45</f>
        <v>0</v>
      </c>
      <c r="GK45" s="90">
        <f>COUNTIFS('Time Calc'!$J$8:$J$294,'Daily MP &amp; Time Status'!$B45,'Time Calc'!$G$8:$G$294,GK$9,'Time Calc'!GV$8:GV$294,"&gt;0")</f>
        <v>0</v>
      </c>
      <c r="GL45" s="90">
        <f t="shared" si="198"/>
        <v>0</v>
      </c>
      <c r="GM45" s="89">
        <f>COUNTIFS('Time Calc'!$J$8:$J$294,'Daily MP &amp; Time Status'!$B45,'Time Calc'!GZ$8:GZ$294,"&gt;0")</f>
        <v>0</v>
      </c>
      <c r="GN45" s="89">
        <f>COUNTIFS('Time Calc'!$J$8:$J$294,'Daily MP &amp; Time Status'!$B45,'Time Calc'!HA$8:HA$294,"&gt;0")</f>
        <v>0</v>
      </c>
      <c r="GO45" s="89">
        <f t="shared" si="199"/>
        <v>0</v>
      </c>
      <c r="GP45" s="89"/>
      <c r="GQ45" s="90">
        <f>COUNTIFS('Time Calc'!$J$8:$J$294,'Daily MP &amp; Time Status'!$B45,'Time Calc'!HC$8:HC$294,"&gt;0")-GR45</f>
        <v>0</v>
      </c>
      <c r="GR45" s="90">
        <f>COUNTIFS('Time Calc'!$J$8:$J$294,'Daily MP &amp; Time Status'!$B45,'Time Calc'!$G$8:$G$294,GR$9,'Time Calc'!HC$8:HC$294,"&gt;0")</f>
        <v>0</v>
      </c>
      <c r="GS45" s="90">
        <f t="shared" si="200"/>
        <v>0</v>
      </c>
      <c r="GT45" s="89">
        <f>COUNTIFS('Time Calc'!$J$8:$J$294,'Daily MP &amp; Time Status'!$B45,'Time Calc'!HG$8:HG$294,"&gt;0")</f>
        <v>0</v>
      </c>
      <c r="GU45" s="89">
        <f>COUNTIFS('Time Calc'!$J$8:$J$294,'Daily MP &amp; Time Status'!$B45,'Time Calc'!HH$8:HH$294,"&gt;0")</f>
        <v>0</v>
      </c>
      <c r="GV45" s="89">
        <f t="shared" si="201"/>
        <v>0</v>
      </c>
      <c r="GW45" s="89"/>
      <c r="GX45" s="90">
        <f>COUNTIFS('Time Calc'!$J$8:$J$294,'Daily MP &amp; Time Status'!$B45,'Time Calc'!HJ$8:HJ$294,"&gt;0")-GY45</f>
        <v>0</v>
      </c>
      <c r="GY45" s="90">
        <f>COUNTIFS('Time Calc'!$J$8:$J$294,'Daily MP &amp; Time Status'!$B45,'Time Calc'!$G$8:$G$294,GY$9,'Time Calc'!HJ$8:HJ$294,"&gt;0")</f>
        <v>0</v>
      </c>
      <c r="GZ45" s="90">
        <f t="shared" si="202"/>
        <v>0</v>
      </c>
      <c r="HA45" s="89">
        <f>COUNTIFS('Time Calc'!$J$8:$J$294,'Daily MP &amp; Time Status'!$B45,'Time Calc'!HN$8:HN$294,"&gt;0")</f>
        <v>0</v>
      </c>
      <c r="HB45" s="89">
        <f>COUNTIFS('Time Calc'!$J$8:$J$294,'Daily MP &amp; Time Status'!$B45,'Time Calc'!HO$8:HO$294,"&gt;0")</f>
        <v>0</v>
      </c>
      <c r="HC45" s="89">
        <f t="shared" si="203"/>
        <v>0</v>
      </c>
      <c r="HD45" s="89"/>
      <c r="HE45" s="90">
        <f>COUNTIFS('Time Calc'!$J$8:$J$294,'Daily MP &amp; Time Status'!$B45,'Time Calc'!HQ$8:HQ$294,"&gt;0")-HF45</f>
        <v>0</v>
      </c>
      <c r="HF45" s="90">
        <f>COUNTIFS('Time Calc'!$J$8:$J$294,'Daily MP &amp; Time Status'!$B45,'Time Calc'!$G$8:$G$294,HF$9,'Time Calc'!HQ$8:HQ$294,"&gt;0")</f>
        <v>0</v>
      </c>
      <c r="HG45" s="90">
        <f t="shared" si="204"/>
        <v>0</v>
      </c>
      <c r="HH45" s="89">
        <f>COUNTIFS('Time Calc'!$J$8:$J$294,'Daily MP &amp; Time Status'!$B45,'Time Calc'!HU$8:HU$294,"&gt;0")</f>
        <v>0</v>
      </c>
      <c r="HI45" s="89">
        <f>COUNTIFS('Time Calc'!$J$8:$J$294,'Daily MP &amp; Time Status'!$B45,'Time Calc'!HV$8:HV$294,"&gt;0")</f>
        <v>0</v>
      </c>
      <c r="HJ45" s="89">
        <f t="shared" si="205"/>
        <v>0</v>
      </c>
      <c r="HK45" s="89"/>
      <c r="HL45" s="90">
        <f>COUNTIFS('Time Calc'!$J$8:$J$294,'Daily MP &amp; Time Status'!$B45,'Time Calc'!HX$8:HX$294,"&gt;0")-HM45</f>
        <v>0</v>
      </c>
      <c r="HM45" s="90">
        <f>COUNTIFS('Time Calc'!$J$8:$J$294,'Daily MP &amp; Time Status'!$B45,'Time Calc'!$G$8:$G$294,HM$9,'Time Calc'!HX$8:HX$294,"&gt;0")</f>
        <v>0</v>
      </c>
      <c r="HN45" s="90">
        <f t="shared" si="206"/>
        <v>0</v>
      </c>
      <c r="HO45" s="89">
        <f>COUNTIFS('Time Calc'!$J$8:$J$294,'Daily MP &amp; Time Status'!$B45,'Time Calc'!IB$8:IB$294,"&gt;0")</f>
        <v>0</v>
      </c>
      <c r="HP45" s="89">
        <f>COUNTIFS('Time Calc'!$J$8:$J$294,'Daily MP &amp; Time Status'!$B45,'Time Calc'!IC$8:IC$294,"&gt;0")</f>
        <v>0</v>
      </c>
      <c r="HQ45" s="89">
        <f t="shared" si="207"/>
        <v>0</v>
      </c>
      <c r="HR45" s="89"/>
      <c r="HS45" s="90">
        <f>COUNTIFS('Time Calc'!$J$8:$J$294,'Daily MP &amp; Time Status'!$B45,'Time Calc'!IE$8:IE$294,"&gt;0")-HT45</f>
        <v>0</v>
      </c>
      <c r="HT45" s="90">
        <f>COUNTIFS('Time Calc'!$J$8:$J$294,'Daily MP &amp; Time Status'!$B45,'Time Calc'!$G$8:$G$294,HT$9,'Time Calc'!IE$8:IE$294,"&gt;0")</f>
        <v>0</v>
      </c>
      <c r="HU45" s="90">
        <f t="shared" si="208"/>
        <v>0</v>
      </c>
      <c r="HV45" s="89">
        <f>COUNTIFS('Time Calc'!$J$8:$J$294,'Daily MP &amp; Time Status'!$B45,'Time Calc'!II$8:II$294,"&gt;0")</f>
        <v>0</v>
      </c>
      <c r="HW45" s="89">
        <f>COUNTIFS('Time Calc'!$J$8:$J$294,'Daily MP &amp; Time Status'!$B45,'Time Calc'!IJ$8:IJ$294,"&gt;0")</f>
        <v>0</v>
      </c>
      <c r="HX45" s="89">
        <f t="shared" si="209"/>
        <v>0</v>
      </c>
      <c r="HY45" s="89"/>
      <c r="HZ45" s="90">
        <f>COUNTIFS('Time Calc'!$J$8:$J$294,'Daily MP &amp; Time Status'!$B45,'Time Calc'!IL$8:IL$294,"&gt;0")-IA45</f>
        <v>0</v>
      </c>
      <c r="IA45" s="90">
        <f>COUNTIFS('Time Calc'!$J$8:$J$294,'Daily MP &amp; Time Status'!$B45,'Time Calc'!$G$8:$G$294,IA$9,'Time Calc'!IL$8:IL$294,"&gt;0")</f>
        <v>0</v>
      </c>
      <c r="IB45" s="90">
        <f t="shared" si="210"/>
        <v>0</v>
      </c>
      <c r="IC45" s="89">
        <f>COUNTIFS('Time Calc'!$J$8:$J$294,'Daily MP &amp; Time Status'!$B45,'Time Calc'!IP$8:IP$294,"&gt;0")</f>
        <v>0</v>
      </c>
      <c r="ID45" s="89">
        <f>COUNTIFS('Time Calc'!$J$8:$J$294,'Daily MP &amp; Time Status'!$B45,'Time Calc'!IQ$8:IQ$294,"&gt;0")</f>
        <v>0</v>
      </c>
      <c r="IE45" s="89">
        <f t="shared" si="211"/>
        <v>0</v>
      </c>
      <c r="IF45" s="89"/>
      <c r="IG45" s="90">
        <f>COUNTIFS('Time Calc'!$J$8:$J$294,'Daily MP &amp; Time Status'!$B45,'Time Calc'!IS$8:IS$294,"&gt;0")-IH45</f>
        <v>0</v>
      </c>
      <c r="IH45" s="90">
        <f>COUNTIFS('Time Calc'!$J$8:$J$294,'Daily MP &amp; Time Status'!$B45,'Time Calc'!$G$8:$G$294,IH$9,'Time Calc'!IS$8:IS$294,"&gt;0")</f>
        <v>0</v>
      </c>
      <c r="II45" s="90">
        <f t="shared" si="212"/>
        <v>0</v>
      </c>
      <c r="IJ45" s="89">
        <f>COUNTIFS('Time Calc'!$J$8:$J$294,'Daily MP &amp; Time Status'!$B45,'Time Calc'!IW$8:IW$294,"&gt;0")</f>
        <v>0</v>
      </c>
      <c r="IK45" s="89">
        <f>COUNTIFS('Time Calc'!$J$8:$J$294,'Daily MP &amp; Time Status'!$B45,'Time Calc'!IX$8:IX$294,"&gt;0")</f>
        <v>0</v>
      </c>
      <c r="IL45" s="89">
        <f t="shared" si="213"/>
        <v>0</v>
      </c>
      <c r="IM45" s="89"/>
      <c r="IN45" s="90">
        <f>COUNTIFS('Time Calc'!$J$8:$J$294,'Daily MP &amp; Time Status'!$B45,'Time Calc'!IZ$8:IZ$294,"&gt;0")-IO45</f>
        <v>0</v>
      </c>
      <c r="IO45" s="90">
        <f>COUNTIFS('Time Calc'!$J$8:$J$294,'Daily MP &amp; Time Status'!$B45,'Time Calc'!$G$8:$G$294,IO$9,'Time Calc'!IZ$8:IZ$294,"&gt;0")</f>
        <v>0</v>
      </c>
      <c r="IP45" s="90">
        <f t="shared" si="214"/>
        <v>0</v>
      </c>
      <c r="IQ45" s="89">
        <f>COUNTIFS('Time Calc'!$J$8:$J$294,'Daily MP &amp; Time Status'!$B45,'Time Calc'!JD$8:JD$294,"&gt;0")</f>
        <v>0</v>
      </c>
      <c r="IR45" s="89">
        <f>COUNTIFS('Time Calc'!$J$8:$J$294,'Daily MP &amp; Time Status'!$B45,'Time Calc'!JE$8:JE$294,"&gt;0")</f>
        <v>0</v>
      </c>
      <c r="IS45" s="89">
        <f t="shared" si="215"/>
        <v>0</v>
      </c>
      <c r="IT45" s="89"/>
    </row>
    <row r="46" spans="1:254" s="55" customFormat="1" ht="18" customHeight="1">
      <c r="A46" s="88"/>
      <c r="B46" s="62" t="s">
        <v>430</v>
      </c>
      <c r="C46" s="86">
        <f>SUM(C27:C45)</f>
        <v>23</v>
      </c>
      <c r="D46" s="86">
        <f>SUM(D27:D45)</f>
        <v>10</v>
      </c>
      <c r="E46" s="86">
        <f t="shared" ref="E46:H46" si="216">SUM(E27:E45)</f>
        <v>33</v>
      </c>
      <c r="F46" s="86">
        <f t="shared" si="216"/>
        <v>33</v>
      </c>
      <c r="G46" s="86">
        <f t="shared" si="216"/>
        <v>6</v>
      </c>
      <c r="H46" s="86">
        <f t="shared" si="216"/>
        <v>39</v>
      </c>
      <c r="I46" s="86"/>
      <c r="J46" s="86">
        <f>SUM(J27:J45)</f>
        <v>24</v>
      </c>
      <c r="K46" s="86">
        <f>SUM(K27:K45)</f>
        <v>10</v>
      </c>
      <c r="L46" s="86">
        <f t="shared" ref="L46:O46" si="217">SUM(L27:L45)</f>
        <v>34</v>
      </c>
      <c r="M46" s="86">
        <f t="shared" si="217"/>
        <v>34</v>
      </c>
      <c r="N46" s="86">
        <f t="shared" si="217"/>
        <v>8</v>
      </c>
      <c r="O46" s="86">
        <f t="shared" si="217"/>
        <v>42</v>
      </c>
      <c r="P46" s="86"/>
      <c r="Q46" s="86">
        <f>SUM(Q27:Q45)</f>
        <v>24</v>
      </c>
      <c r="R46" s="86">
        <f>SUM(R27:R45)</f>
        <v>9</v>
      </c>
      <c r="S46" s="86">
        <f t="shared" ref="S46:V46" si="218">SUM(S27:S45)</f>
        <v>33</v>
      </c>
      <c r="T46" s="86">
        <f t="shared" si="218"/>
        <v>33</v>
      </c>
      <c r="U46" s="86">
        <f t="shared" si="218"/>
        <v>7</v>
      </c>
      <c r="V46" s="86">
        <f t="shared" si="218"/>
        <v>40</v>
      </c>
      <c r="W46" s="86"/>
      <c r="X46" s="86">
        <f>SUM(X27:X45)</f>
        <v>23</v>
      </c>
      <c r="Y46" s="86">
        <f>SUM(Y27:Y45)</f>
        <v>10</v>
      </c>
      <c r="Z46" s="86">
        <f t="shared" ref="Z46:AC46" si="219">SUM(Z27:Z45)</f>
        <v>33</v>
      </c>
      <c r="AA46" s="86">
        <f t="shared" si="219"/>
        <v>33</v>
      </c>
      <c r="AB46" s="86">
        <f t="shared" si="219"/>
        <v>6</v>
      </c>
      <c r="AC46" s="86">
        <f t="shared" si="219"/>
        <v>39</v>
      </c>
      <c r="AD46" s="86"/>
      <c r="AE46" s="86">
        <f>SUM(AE27:AE45)</f>
        <v>22</v>
      </c>
      <c r="AF46" s="86">
        <f>SUM(AF27:AF45)</f>
        <v>11</v>
      </c>
      <c r="AG46" s="86">
        <f t="shared" ref="AG46:AJ46" si="220">SUM(AG27:AG45)</f>
        <v>33</v>
      </c>
      <c r="AH46" s="86">
        <f t="shared" si="220"/>
        <v>33</v>
      </c>
      <c r="AI46" s="86">
        <f t="shared" si="220"/>
        <v>32</v>
      </c>
      <c r="AJ46" s="86">
        <f t="shared" si="220"/>
        <v>65</v>
      </c>
      <c r="AK46" s="86"/>
      <c r="AL46" s="86">
        <f>SUM(AL27:AL45)</f>
        <v>21</v>
      </c>
      <c r="AM46" s="86">
        <f>SUM(AM27:AM45)</f>
        <v>9</v>
      </c>
      <c r="AN46" s="86">
        <f t="shared" ref="AN46:AQ46" si="221">SUM(AN27:AN45)</f>
        <v>30</v>
      </c>
      <c r="AO46" s="86">
        <f t="shared" si="221"/>
        <v>0</v>
      </c>
      <c r="AP46" s="86">
        <f t="shared" si="221"/>
        <v>30</v>
      </c>
      <c r="AQ46" s="86">
        <f t="shared" si="221"/>
        <v>30</v>
      </c>
      <c r="AR46" s="86"/>
      <c r="AS46" s="86">
        <f>SUM(AS27:AS45)</f>
        <v>20</v>
      </c>
      <c r="AT46" s="86">
        <f>SUM(AT27:AT45)</f>
        <v>11</v>
      </c>
      <c r="AU46" s="86">
        <f t="shared" ref="AU46:AX46" si="222">SUM(AU27:AU45)</f>
        <v>31</v>
      </c>
      <c r="AV46" s="86">
        <f t="shared" si="222"/>
        <v>31</v>
      </c>
      <c r="AW46" s="86">
        <f t="shared" si="222"/>
        <v>7</v>
      </c>
      <c r="AX46" s="86">
        <f t="shared" si="222"/>
        <v>38</v>
      </c>
      <c r="AY46" s="86"/>
      <c r="AZ46" s="86">
        <f>SUM(AZ27:AZ45)</f>
        <v>21</v>
      </c>
      <c r="BA46" s="86">
        <f>SUM(BA27:BA45)</f>
        <v>10</v>
      </c>
      <c r="BB46" s="86">
        <f t="shared" ref="BB46:BE46" si="223">SUM(BB27:BB45)</f>
        <v>31</v>
      </c>
      <c r="BC46" s="86">
        <f t="shared" si="223"/>
        <v>31</v>
      </c>
      <c r="BD46" s="86">
        <f t="shared" si="223"/>
        <v>8</v>
      </c>
      <c r="BE46" s="86">
        <f t="shared" si="223"/>
        <v>39</v>
      </c>
      <c r="BF46" s="86"/>
      <c r="BG46" s="86">
        <f>SUM(BG27:BG45)</f>
        <v>22</v>
      </c>
      <c r="BH46" s="86">
        <f>SUM(BH27:BH45)</f>
        <v>11</v>
      </c>
      <c r="BI46" s="86">
        <f t="shared" ref="BI46:BL46" si="224">SUM(BI27:BI45)</f>
        <v>33</v>
      </c>
      <c r="BJ46" s="86">
        <f t="shared" si="224"/>
        <v>33</v>
      </c>
      <c r="BK46" s="86">
        <f t="shared" si="224"/>
        <v>6</v>
      </c>
      <c r="BL46" s="86">
        <f t="shared" si="224"/>
        <v>39</v>
      </c>
      <c r="BM46" s="86"/>
      <c r="BN46" s="86">
        <f>SUM(BN27:BN45)</f>
        <v>23</v>
      </c>
      <c r="BO46" s="86">
        <f>SUM(BO27:BO45)</f>
        <v>9</v>
      </c>
      <c r="BP46" s="86">
        <f t="shared" ref="BP46:BS46" si="225">SUM(BP27:BP45)</f>
        <v>32</v>
      </c>
      <c r="BQ46" s="86">
        <f t="shared" si="225"/>
        <v>32</v>
      </c>
      <c r="BR46" s="86">
        <f t="shared" si="225"/>
        <v>7</v>
      </c>
      <c r="BS46" s="86">
        <f t="shared" si="225"/>
        <v>39</v>
      </c>
      <c r="BT46" s="86"/>
      <c r="BU46" s="86">
        <f>SUM(BU27:BU45)</f>
        <v>20</v>
      </c>
      <c r="BV46" s="86">
        <f>SUM(BV27:BV45)</f>
        <v>10</v>
      </c>
      <c r="BW46" s="86">
        <f t="shared" ref="BW46:BZ46" si="226">SUM(BW27:BW45)</f>
        <v>30</v>
      </c>
      <c r="BX46" s="86">
        <f t="shared" si="226"/>
        <v>30</v>
      </c>
      <c r="BY46" s="86">
        <f t="shared" si="226"/>
        <v>16</v>
      </c>
      <c r="BZ46" s="86">
        <f t="shared" si="226"/>
        <v>46</v>
      </c>
      <c r="CA46" s="86"/>
      <c r="CB46" s="86">
        <f>SUM(CB27:CB45)</f>
        <v>20</v>
      </c>
      <c r="CC46" s="86">
        <f>SUM(CC27:CC45)</f>
        <v>10</v>
      </c>
      <c r="CD46" s="86">
        <f t="shared" ref="CD46:CG46" si="227">SUM(CD27:CD45)</f>
        <v>30</v>
      </c>
      <c r="CE46" s="86">
        <f t="shared" si="227"/>
        <v>30</v>
      </c>
      <c r="CF46" s="86">
        <f t="shared" si="227"/>
        <v>30</v>
      </c>
      <c r="CG46" s="86">
        <f t="shared" si="227"/>
        <v>60</v>
      </c>
      <c r="CH46" s="86"/>
      <c r="CI46" s="86">
        <f>SUM(CI27:CI45)</f>
        <v>19</v>
      </c>
      <c r="CJ46" s="86">
        <f>SUM(CJ27:CJ45)</f>
        <v>9</v>
      </c>
      <c r="CK46" s="86">
        <f t="shared" ref="CK46:CN46" si="228">SUM(CK27:CK45)</f>
        <v>28</v>
      </c>
      <c r="CL46" s="86">
        <f t="shared" si="228"/>
        <v>0</v>
      </c>
      <c r="CM46" s="86">
        <f t="shared" si="228"/>
        <v>28</v>
      </c>
      <c r="CN46" s="86">
        <f t="shared" si="228"/>
        <v>28</v>
      </c>
      <c r="CO46" s="86"/>
      <c r="CP46" s="86">
        <f>SUM(CP27:CP45)</f>
        <v>18</v>
      </c>
      <c r="CQ46" s="86">
        <f>SUM(CQ27:CQ45)</f>
        <v>10</v>
      </c>
      <c r="CR46" s="86">
        <f t="shared" ref="CR46:CU46" si="229">SUM(CR27:CR45)</f>
        <v>28</v>
      </c>
      <c r="CS46" s="86">
        <f t="shared" si="229"/>
        <v>28</v>
      </c>
      <c r="CT46" s="86">
        <f t="shared" si="229"/>
        <v>12</v>
      </c>
      <c r="CU46" s="86">
        <f t="shared" si="229"/>
        <v>40</v>
      </c>
      <c r="CV46" s="86"/>
      <c r="CW46" s="86">
        <f>SUM(CW27:CW45)</f>
        <v>18</v>
      </c>
      <c r="CX46" s="86">
        <f>SUM(CX27:CX45)</f>
        <v>10</v>
      </c>
      <c r="CY46" s="86">
        <f t="shared" ref="CY46:DB46" si="230">SUM(CY27:CY45)</f>
        <v>28</v>
      </c>
      <c r="CZ46" s="86">
        <f t="shared" si="230"/>
        <v>28</v>
      </c>
      <c r="DA46" s="86">
        <f t="shared" si="230"/>
        <v>7</v>
      </c>
      <c r="DB46" s="86">
        <f t="shared" si="230"/>
        <v>35</v>
      </c>
      <c r="DC46" s="86"/>
      <c r="DD46" s="86">
        <f>SUM(DD27:DD45)</f>
        <v>19</v>
      </c>
      <c r="DE46" s="86">
        <f>SUM(DE27:DE45)</f>
        <v>11</v>
      </c>
      <c r="DF46" s="86">
        <f t="shared" ref="DF46:DI46" si="231">SUM(DF27:DF45)</f>
        <v>30</v>
      </c>
      <c r="DG46" s="86">
        <f t="shared" si="231"/>
        <v>30</v>
      </c>
      <c r="DH46" s="86">
        <f t="shared" si="231"/>
        <v>7</v>
      </c>
      <c r="DI46" s="86">
        <f t="shared" si="231"/>
        <v>37</v>
      </c>
      <c r="DJ46" s="86"/>
      <c r="DK46" s="86">
        <f>SUM(DK27:DK45)</f>
        <v>20</v>
      </c>
      <c r="DL46" s="86">
        <f>SUM(DL27:DL45)</f>
        <v>11</v>
      </c>
      <c r="DM46" s="86">
        <f t="shared" ref="DM46:DP46" si="232">SUM(DM27:DM45)</f>
        <v>31</v>
      </c>
      <c r="DN46" s="86">
        <f t="shared" si="232"/>
        <v>31</v>
      </c>
      <c r="DO46" s="86">
        <f t="shared" si="232"/>
        <v>6</v>
      </c>
      <c r="DP46" s="86">
        <f t="shared" si="232"/>
        <v>37</v>
      </c>
      <c r="DQ46" s="86"/>
      <c r="DR46" s="86">
        <f>SUM(DR27:DR45)</f>
        <v>23</v>
      </c>
      <c r="DS46" s="86">
        <f>SUM(DS27:DS45)</f>
        <v>10</v>
      </c>
      <c r="DT46" s="86">
        <f t="shared" ref="DT46:DW46" si="233">SUM(DT27:DT45)</f>
        <v>33</v>
      </c>
      <c r="DU46" s="86">
        <f t="shared" si="233"/>
        <v>33</v>
      </c>
      <c r="DV46" s="86">
        <f t="shared" si="233"/>
        <v>13</v>
      </c>
      <c r="DW46" s="86">
        <f t="shared" si="233"/>
        <v>46</v>
      </c>
      <c r="DX46" s="86"/>
      <c r="DY46" s="86">
        <f>SUM(DY27:DY45)</f>
        <v>23</v>
      </c>
      <c r="DZ46" s="86">
        <f>SUM(DZ27:DZ45)</f>
        <v>11</v>
      </c>
      <c r="EA46" s="86">
        <f t="shared" ref="EA46:ED46" si="234">SUM(EA27:EA45)</f>
        <v>34</v>
      </c>
      <c r="EB46" s="86">
        <f t="shared" si="234"/>
        <v>34</v>
      </c>
      <c r="EC46" s="86">
        <f t="shared" si="234"/>
        <v>34</v>
      </c>
      <c r="ED46" s="86">
        <f t="shared" si="234"/>
        <v>68</v>
      </c>
      <c r="EE46" s="86"/>
      <c r="EF46" s="86">
        <f>SUM(EF27:EF45)</f>
        <v>3</v>
      </c>
      <c r="EG46" s="86">
        <f>SUM(EG27:EG45)</f>
        <v>0</v>
      </c>
      <c r="EH46" s="86">
        <f t="shared" ref="EH46:EK46" si="235">SUM(EH27:EH45)</f>
        <v>3</v>
      </c>
      <c r="EI46" s="86">
        <f t="shared" si="235"/>
        <v>0</v>
      </c>
      <c r="EJ46" s="86">
        <f t="shared" si="235"/>
        <v>3</v>
      </c>
      <c r="EK46" s="86">
        <f t="shared" si="235"/>
        <v>3</v>
      </c>
      <c r="EL46" s="86"/>
      <c r="EM46" s="86">
        <f>SUM(EM27:EM45)</f>
        <v>23</v>
      </c>
      <c r="EN46" s="86">
        <f>SUM(EN27:EN45)</f>
        <v>10</v>
      </c>
      <c r="EO46" s="86">
        <f t="shared" ref="EO46:ER46" si="236">SUM(EO27:EO45)</f>
        <v>33</v>
      </c>
      <c r="EP46" s="86">
        <f t="shared" si="236"/>
        <v>33</v>
      </c>
      <c r="EQ46" s="86">
        <f t="shared" si="236"/>
        <v>13</v>
      </c>
      <c r="ER46" s="86">
        <f t="shared" si="236"/>
        <v>46</v>
      </c>
      <c r="ES46" s="86"/>
      <c r="ET46" s="86">
        <f>SUM(ET27:ET45)</f>
        <v>23</v>
      </c>
      <c r="EU46" s="86">
        <f>SUM(EU27:EU45)</f>
        <v>11</v>
      </c>
      <c r="EV46" s="86">
        <f t="shared" ref="EV46:EY46" si="237">SUM(EV27:EV45)</f>
        <v>34</v>
      </c>
      <c r="EW46" s="86">
        <f t="shared" si="237"/>
        <v>0</v>
      </c>
      <c r="EX46" s="86">
        <f t="shared" si="237"/>
        <v>0</v>
      </c>
      <c r="EY46" s="86">
        <f t="shared" si="237"/>
        <v>0</v>
      </c>
      <c r="EZ46" s="86"/>
      <c r="FA46" s="86">
        <f>SUM(FA27:FA45)</f>
        <v>0</v>
      </c>
      <c r="FB46" s="86">
        <f>SUM(FB27:FB45)</f>
        <v>0</v>
      </c>
      <c r="FC46" s="86">
        <f t="shared" ref="FC46:FF46" si="238">SUM(FC27:FC45)</f>
        <v>0</v>
      </c>
      <c r="FD46" s="86">
        <f t="shared" si="238"/>
        <v>0</v>
      </c>
      <c r="FE46" s="86">
        <f t="shared" si="238"/>
        <v>0</v>
      </c>
      <c r="FF46" s="86">
        <f t="shared" si="238"/>
        <v>0</v>
      </c>
      <c r="FG46" s="86"/>
      <c r="FH46" s="86">
        <f>SUM(FH27:FH45)</f>
        <v>0</v>
      </c>
      <c r="FI46" s="86">
        <f>SUM(FI27:FI45)</f>
        <v>0</v>
      </c>
      <c r="FJ46" s="86">
        <f t="shared" ref="FJ46:FM46" si="239">SUM(FJ27:FJ45)</f>
        <v>0</v>
      </c>
      <c r="FK46" s="86">
        <f t="shared" si="239"/>
        <v>0</v>
      </c>
      <c r="FL46" s="86">
        <f t="shared" si="239"/>
        <v>0</v>
      </c>
      <c r="FM46" s="86">
        <f t="shared" si="239"/>
        <v>0</v>
      </c>
      <c r="FN46" s="86"/>
      <c r="FO46" s="86">
        <f>SUM(FO27:FO45)</f>
        <v>0</v>
      </c>
      <c r="FP46" s="86">
        <f>SUM(FP27:FP45)</f>
        <v>0</v>
      </c>
      <c r="FQ46" s="86">
        <f t="shared" ref="FQ46:FT46" si="240">SUM(FQ27:FQ45)</f>
        <v>0</v>
      </c>
      <c r="FR46" s="86">
        <f t="shared" si="240"/>
        <v>0</v>
      </c>
      <c r="FS46" s="86">
        <f t="shared" si="240"/>
        <v>0</v>
      </c>
      <c r="FT46" s="86">
        <f t="shared" si="240"/>
        <v>0</v>
      </c>
      <c r="FU46" s="86"/>
      <c r="FV46" s="86">
        <f>SUM(FV27:FV45)</f>
        <v>0</v>
      </c>
      <c r="FW46" s="86">
        <f>SUM(FW27:FW45)</f>
        <v>0</v>
      </c>
      <c r="FX46" s="86">
        <f t="shared" ref="FX46:GA46" si="241">SUM(FX27:FX45)</f>
        <v>0</v>
      </c>
      <c r="FY46" s="86">
        <f t="shared" si="241"/>
        <v>0</v>
      </c>
      <c r="FZ46" s="86">
        <f t="shared" si="241"/>
        <v>0</v>
      </c>
      <c r="GA46" s="86">
        <f t="shared" si="241"/>
        <v>0</v>
      </c>
      <c r="GB46" s="86"/>
      <c r="GC46" s="86">
        <f>SUM(GC27:GC45)</f>
        <v>0</v>
      </c>
      <c r="GD46" s="86">
        <f>SUM(GD27:GD45)</f>
        <v>0</v>
      </c>
      <c r="GE46" s="86">
        <f t="shared" ref="GE46:GH46" si="242">SUM(GE27:GE45)</f>
        <v>0</v>
      </c>
      <c r="GF46" s="86">
        <f t="shared" si="242"/>
        <v>0</v>
      </c>
      <c r="GG46" s="86">
        <f t="shared" si="242"/>
        <v>0</v>
      </c>
      <c r="GH46" s="86">
        <f t="shared" si="242"/>
        <v>0</v>
      </c>
      <c r="GI46" s="86"/>
      <c r="GJ46" s="86">
        <f>SUM(GJ27:GJ45)</f>
        <v>0</v>
      </c>
      <c r="GK46" s="86">
        <f>SUM(GK27:GK45)</f>
        <v>0</v>
      </c>
      <c r="GL46" s="86">
        <f t="shared" ref="GL46:GO46" si="243">SUM(GL27:GL45)</f>
        <v>0</v>
      </c>
      <c r="GM46" s="86">
        <f t="shared" si="243"/>
        <v>0</v>
      </c>
      <c r="GN46" s="86">
        <f t="shared" si="243"/>
        <v>0</v>
      </c>
      <c r="GO46" s="86">
        <f t="shared" si="243"/>
        <v>0</v>
      </c>
      <c r="GP46" s="86"/>
      <c r="GQ46" s="86">
        <f>SUM(GQ27:GQ45)</f>
        <v>0</v>
      </c>
      <c r="GR46" s="86">
        <f>SUM(GR27:GR45)</f>
        <v>0</v>
      </c>
      <c r="GS46" s="86">
        <f t="shared" ref="GS46:GV46" si="244">SUM(GS27:GS45)</f>
        <v>0</v>
      </c>
      <c r="GT46" s="86">
        <f t="shared" si="244"/>
        <v>0</v>
      </c>
      <c r="GU46" s="86">
        <f t="shared" si="244"/>
        <v>0</v>
      </c>
      <c r="GV46" s="86">
        <f t="shared" si="244"/>
        <v>0</v>
      </c>
      <c r="GW46" s="86"/>
      <c r="GX46" s="86">
        <f>SUM(GX27:GX45)</f>
        <v>0</v>
      </c>
      <c r="GY46" s="86">
        <f>SUM(GY27:GY45)</f>
        <v>0</v>
      </c>
      <c r="GZ46" s="86">
        <f t="shared" ref="GZ46:HC46" si="245">SUM(GZ27:GZ45)</f>
        <v>0</v>
      </c>
      <c r="HA46" s="86">
        <f t="shared" si="245"/>
        <v>0</v>
      </c>
      <c r="HB46" s="86">
        <f t="shared" si="245"/>
        <v>0</v>
      </c>
      <c r="HC46" s="86">
        <f t="shared" si="245"/>
        <v>0</v>
      </c>
      <c r="HD46" s="86"/>
      <c r="HE46" s="86">
        <f>SUM(HE27:HE45)</f>
        <v>0</v>
      </c>
      <c r="HF46" s="86">
        <f>SUM(HF27:HF45)</f>
        <v>0</v>
      </c>
      <c r="HG46" s="86">
        <f t="shared" ref="HG46:HJ46" si="246">SUM(HG27:HG45)</f>
        <v>0</v>
      </c>
      <c r="HH46" s="86">
        <f t="shared" si="246"/>
        <v>0</v>
      </c>
      <c r="HI46" s="86">
        <f t="shared" si="246"/>
        <v>0</v>
      </c>
      <c r="HJ46" s="86">
        <f t="shared" si="246"/>
        <v>0</v>
      </c>
      <c r="HK46" s="86"/>
      <c r="HL46" s="86">
        <f>SUM(HL27:HL45)</f>
        <v>0</v>
      </c>
      <c r="HM46" s="86">
        <f>SUM(HM27:HM45)</f>
        <v>0</v>
      </c>
      <c r="HN46" s="86">
        <f t="shared" ref="HN46:HQ46" si="247">SUM(HN27:HN45)</f>
        <v>0</v>
      </c>
      <c r="HO46" s="86">
        <f t="shared" si="247"/>
        <v>0</v>
      </c>
      <c r="HP46" s="86">
        <f t="shared" si="247"/>
        <v>0</v>
      </c>
      <c r="HQ46" s="86">
        <f t="shared" si="247"/>
        <v>0</v>
      </c>
      <c r="HR46" s="86"/>
      <c r="HS46" s="86">
        <f>SUM(HS27:HS45)</f>
        <v>0</v>
      </c>
      <c r="HT46" s="86">
        <f>SUM(HT27:HT45)</f>
        <v>0</v>
      </c>
      <c r="HU46" s="86">
        <f t="shared" ref="HU46:HX46" si="248">SUM(HU27:HU45)</f>
        <v>0</v>
      </c>
      <c r="HV46" s="86">
        <f t="shared" si="248"/>
        <v>0</v>
      </c>
      <c r="HW46" s="86">
        <f t="shared" si="248"/>
        <v>0</v>
      </c>
      <c r="HX46" s="86">
        <f t="shared" si="248"/>
        <v>0</v>
      </c>
      <c r="HY46" s="86"/>
      <c r="HZ46" s="86">
        <f>SUM(HZ27:HZ45)</f>
        <v>0</v>
      </c>
      <c r="IA46" s="86">
        <f>SUM(IA27:IA45)</f>
        <v>0</v>
      </c>
      <c r="IB46" s="86">
        <f t="shared" ref="IB46:IE46" si="249">SUM(IB27:IB45)</f>
        <v>0</v>
      </c>
      <c r="IC46" s="86">
        <f t="shared" si="249"/>
        <v>0</v>
      </c>
      <c r="ID46" s="86">
        <f t="shared" si="249"/>
        <v>0</v>
      </c>
      <c r="IE46" s="86">
        <f t="shared" si="249"/>
        <v>0</v>
      </c>
      <c r="IF46" s="86"/>
      <c r="IG46" s="86">
        <f>SUM(IG27:IG45)</f>
        <v>0</v>
      </c>
      <c r="IH46" s="86">
        <f>SUM(IH27:IH45)</f>
        <v>0</v>
      </c>
      <c r="II46" s="86">
        <f t="shared" ref="II46:IL46" si="250">SUM(II27:II45)</f>
        <v>0</v>
      </c>
      <c r="IJ46" s="86">
        <f t="shared" si="250"/>
        <v>0</v>
      </c>
      <c r="IK46" s="86">
        <f t="shared" si="250"/>
        <v>0</v>
      </c>
      <c r="IL46" s="86">
        <f t="shared" si="250"/>
        <v>0</v>
      </c>
      <c r="IM46" s="86"/>
      <c r="IN46" s="86">
        <f>SUM(IN27:IN45)</f>
        <v>0</v>
      </c>
      <c r="IO46" s="86">
        <f>SUM(IO27:IO45)</f>
        <v>0</v>
      </c>
      <c r="IP46" s="86">
        <f t="shared" ref="IP46:IS46" si="251">SUM(IP27:IP45)</f>
        <v>0</v>
      </c>
      <c r="IQ46" s="86">
        <f t="shared" si="251"/>
        <v>0</v>
      </c>
      <c r="IR46" s="86">
        <f t="shared" si="251"/>
        <v>0</v>
      </c>
      <c r="IS46" s="86">
        <f t="shared" si="251"/>
        <v>0</v>
      </c>
      <c r="IT46" s="86"/>
    </row>
    <row r="47" spans="1:254" s="55" customFormat="1" ht="18" customHeight="1">
      <c r="A47" s="87" t="s">
        <v>422</v>
      </c>
      <c r="B47" s="87"/>
      <c r="C47" s="86">
        <f>SUM(C46,C26)</f>
        <v>96</v>
      </c>
      <c r="D47" s="86">
        <f>SUM(D46,D26)</f>
        <v>68</v>
      </c>
      <c r="E47" s="86">
        <f t="shared" ref="E47:H47" si="252">SUM(E46,E26)</f>
        <v>164</v>
      </c>
      <c r="F47" s="86">
        <f t="shared" si="252"/>
        <v>164</v>
      </c>
      <c r="G47" s="86">
        <f t="shared" si="252"/>
        <v>6</v>
      </c>
      <c r="H47" s="86">
        <f t="shared" si="252"/>
        <v>170</v>
      </c>
      <c r="I47" s="86"/>
      <c r="J47" s="86">
        <f>SUM(J46,J26)</f>
        <v>94</v>
      </c>
      <c r="K47" s="86">
        <f>SUM(K46,K26)</f>
        <v>69</v>
      </c>
      <c r="L47" s="86">
        <f t="shared" ref="L47:O47" si="253">SUM(L46,L26)</f>
        <v>163</v>
      </c>
      <c r="M47" s="86">
        <f t="shared" si="253"/>
        <v>163</v>
      </c>
      <c r="N47" s="86">
        <f t="shared" si="253"/>
        <v>8</v>
      </c>
      <c r="O47" s="86">
        <f t="shared" si="253"/>
        <v>171</v>
      </c>
      <c r="P47" s="86"/>
      <c r="Q47" s="86">
        <f>SUM(Q46,Q26)</f>
        <v>97</v>
      </c>
      <c r="R47" s="86">
        <f>SUM(R46,R26)</f>
        <v>64</v>
      </c>
      <c r="S47" s="86">
        <f t="shared" ref="S47:V47" si="254">SUM(S46,S26)</f>
        <v>161</v>
      </c>
      <c r="T47" s="86">
        <f t="shared" si="254"/>
        <v>161</v>
      </c>
      <c r="U47" s="86">
        <f t="shared" si="254"/>
        <v>7</v>
      </c>
      <c r="V47" s="86">
        <f t="shared" si="254"/>
        <v>168</v>
      </c>
      <c r="W47" s="86"/>
      <c r="X47" s="86">
        <f>SUM(X46,X26)</f>
        <v>95</v>
      </c>
      <c r="Y47" s="86">
        <f>SUM(Y46,Y26)</f>
        <v>69</v>
      </c>
      <c r="Z47" s="86">
        <f t="shared" ref="Z47:AC47" si="255">SUM(Z46,Z26)</f>
        <v>164</v>
      </c>
      <c r="AA47" s="86">
        <f t="shared" si="255"/>
        <v>164</v>
      </c>
      <c r="AB47" s="86">
        <f t="shared" si="255"/>
        <v>6</v>
      </c>
      <c r="AC47" s="86">
        <f t="shared" si="255"/>
        <v>170</v>
      </c>
      <c r="AD47" s="86"/>
      <c r="AE47" s="86">
        <f>SUM(AE46,AE26)</f>
        <v>97</v>
      </c>
      <c r="AF47" s="86">
        <f>SUM(AF46,AF26)</f>
        <v>66</v>
      </c>
      <c r="AG47" s="86">
        <f t="shared" ref="AG47:AJ47" si="256">SUM(AG46,AG26)</f>
        <v>163</v>
      </c>
      <c r="AH47" s="86">
        <f t="shared" si="256"/>
        <v>163</v>
      </c>
      <c r="AI47" s="86">
        <f t="shared" si="256"/>
        <v>153</v>
      </c>
      <c r="AJ47" s="86">
        <f t="shared" si="256"/>
        <v>316</v>
      </c>
      <c r="AK47" s="86"/>
      <c r="AL47" s="86">
        <f>SUM(AL46,AL26)</f>
        <v>89</v>
      </c>
      <c r="AM47" s="86">
        <f>SUM(AM46,AM26)</f>
        <v>57</v>
      </c>
      <c r="AN47" s="86">
        <f t="shared" ref="AN47:AQ47" si="257">SUM(AN46,AN26)</f>
        <v>146</v>
      </c>
      <c r="AO47" s="86">
        <f t="shared" si="257"/>
        <v>0</v>
      </c>
      <c r="AP47" s="86">
        <f t="shared" si="257"/>
        <v>146</v>
      </c>
      <c r="AQ47" s="86">
        <f t="shared" si="257"/>
        <v>146</v>
      </c>
      <c r="AR47" s="86"/>
      <c r="AS47" s="86">
        <f>SUM(AS46,AS26)</f>
        <v>95</v>
      </c>
      <c r="AT47" s="86">
        <f>SUM(AT46,AT26)</f>
        <v>66</v>
      </c>
      <c r="AU47" s="86">
        <f t="shared" ref="AU47:AX47" si="258">SUM(AU46,AU26)</f>
        <v>161</v>
      </c>
      <c r="AV47" s="86">
        <f t="shared" si="258"/>
        <v>161</v>
      </c>
      <c r="AW47" s="86">
        <f t="shared" si="258"/>
        <v>7</v>
      </c>
      <c r="AX47" s="86">
        <f t="shared" si="258"/>
        <v>168</v>
      </c>
      <c r="AY47" s="86"/>
      <c r="AZ47" s="86">
        <f>SUM(AZ46,AZ26)</f>
        <v>95</v>
      </c>
      <c r="BA47" s="86">
        <f>SUM(BA46,BA26)</f>
        <v>68</v>
      </c>
      <c r="BB47" s="86">
        <f t="shared" ref="BB47:BE47" si="259">SUM(BB46,BB26)</f>
        <v>163</v>
      </c>
      <c r="BC47" s="86">
        <f t="shared" si="259"/>
        <v>163</v>
      </c>
      <c r="BD47" s="86">
        <f t="shared" si="259"/>
        <v>8</v>
      </c>
      <c r="BE47" s="86">
        <f t="shared" si="259"/>
        <v>171</v>
      </c>
      <c r="BF47" s="86"/>
      <c r="BG47" s="86">
        <f>SUM(BG46,BG26)</f>
        <v>96</v>
      </c>
      <c r="BH47" s="86">
        <f>SUM(BH46,BH26)</f>
        <v>72</v>
      </c>
      <c r="BI47" s="86">
        <f t="shared" ref="BI47:BL47" si="260">SUM(BI46,BI26)</f>
        <v>168</v>
      </c>
      <c r="BJ47" s="86">
        <f t="shared" si="260"/>
        <v>168</v>
      </c>
      <c r="BK47" s="86">
        <f t="shared" si="260"/>
        <v>6</v>
      </c>
      <c r="BL47" s="86">
        <f t="shared" si="260"/>
        <v>174</v>
      </c>
      <c r="BM47" s="86"/>
      <c r="BN47" s="86">
        <f>SUM(BN46,BN26)</f>
        <v>94</v>
      </c>
      <c r="BO47" s="86">
        <f>SUM(BO46,BO26)</f>
        <v>70</v>
      </c>
      <c r="BP47" s="86">
        <f t="shared" ref="BP47:BS47" si="261">SUM(BP46,BP26)</f>
        <v>164</v>
      </c>
      <c r="BQ47" s="86">
        <f t="shared" si="261"/>
        <v>164</v>
      </c>
      <c r="BR47" s="86">
        <f t="shared" si="261"/>
        <v>7</v>
      </c>
      <c r="BS47" s="86">
        <f t="shared" si="261"/>
        <v>171</v>
      </c>
      <c r="BT47" s="86"/>
      <c r="BU47" s="86">
        <f>SUM(BU46,BU26)</f>
        <v>85</v>
      </c>
      <c r="BV47" s="86">
        <f>SUM(BV46,BV26)</f>
        <v>65</v>
      </c>
      <c r="BW47" s="86">
        <f t="shared" ref="BW47:BZ47" si="262">SUM(BW46,BW26)</f>
        <v>150</v>
      </c>
      <c r="BX47" s="86">
        <f t="shared" si="262"/>
        <v>150</v>
      </c>
      <c r="BY47" s="86">
        <f t="shared" si="262"/>
        <v>63</v>
      </c>
      <c r="BZ47" s="86">
        <f t="shared" si="262"/>
        <v>213</v>
      </c>
      <c r="CA47" s="86"/>
      <c r="CB47" s="86">
        <f>SUM(CB46,CB26)</f>
        <v>91</v>
      </c>
      <c r="CC47" s="86">
        <f>SUM(CC46,CC26)</f>
        <v>70</v>
      </c>
      <c r="CD47" s="86">
        <f t="shared" ref="CD47:CG47" si="263">SUM(CD46,CD26)</f>
        <v>161</v>
      </c>
      <c r="CE47" s="86">
        <f t="shared" si="263"/>
        <v>161</v>
      </c>
      <c r="CF47" s="86">
        <f t="shared" si="263"/>
        <v>159</v>
      </c>
      <c r="CG47" s="86">
        <f t="shared" si="263"/>
        <v>320</v>
      </c>
      <c r="CH47" s="86"/>
      <c r="CI47" s="86">
        <f>SUM(CI46,CI26)</f>
        <v>84</v>
      </c>
      <c r="CJ47" s="86">
        <f>SUM(CJ46,CJ26)</f>
        <v>55</v>
      </c>
      <c r="CK47" s="86">
        <f t="shared" ref="CK47:CN47" si="264">SUM(CK46,CK26)</f>
        <v>139</v>
      </c>
      <c r="CL47" s="86">
        <f t="shared" si="264"/>
        <v>0</v>
      </c>
      <c r="CM47" s="86">
        <f t="shared" si="264"/>
        <v>139</v>
      </c>
      <c r="CN47" s="86">
        <f t="shared" si="264"/>
        <v>139</v>
      </c>
      <c r="CO47" s="86"/>
      <c r="CP47" s="86">
        <f>SUM(CP46,CP26)</f>
        <v>89</v>
      </c>
      <c r="CQ47" s="86">
        <f>SUM(CQ46,CQ26)</f>
        <v>68</v>
      </c>
      <c r="CR47" s="86">
        <f t="shared" ref="CR47:CU47" si="265">SUM(CR46,CR26)</f>
        <v>157</v>
      </c>
      <c r="CS47" s="86">
        <f t="shared" si="265"/>
        <v>157</v>
      </c>
      <c r="CT47" s="86">
        <f t="shared" si="265"/>
        <v>77</v>
      </c>
      <c r="CU47" s="86">
        <f t="shared" si="265"/>
        <v>234</v>
      </c>
      <c r="CV47" s="86"/>
      <c r="CW47" s="86">
        <f>SUM(CW46,CW26)</f>
        <v>87</v>
      </c>
      <c r="CX47" s="86">
        <f>SUM(CX46,CX26)</f>
        <v>71</v>
      </c>
      <c r="CY47" s="86">
        <f t="shared" ref="CY47:DB47" si="266">SUM(CY46,CY26)</f>
        <v>158</v>
      </c>
      <c r="CZ47" s="86">
        <f t="shared" si="266"/>
        <v>158</v>
      </c>
      <c r="DA47" s="86">
        <f t="shared" si="266"/>
        <v>7</v>
      </c>
      <c r="DB47" s="86">
        <f t="shared" si="266"/>
        <v>165</v>
      </c>
      <c r="DC47" s="86"/>
      <c r="DD47" s="86">
        <f>SUM(DD46,DD26)</f>
        <v>90</v>
      </c>
      <c r="DE47" s="86">
        <f>SUM(DE46,DE26)</f>
        <v>67</v>
      </c>
      <c r="DF47" s="86">
        <f t="shared" ref="DF47:DI47" si="267">SUM(DF46,DF26)</f>
        <v>157</v>
      </c>
      <c r="DG47" s="86">
        <f t="shared" si="267"/>
        <v>157</v>
      </c>
      <c r="DH47" s="86">
        <f t="shared" si="267"/>
        <v>7</v>
      </c>
      <c r="DI47" s="86">
        <f t="shared" si="267"/>
        <v>164</v>
      </c>
      <c r="DJ47" s="86"/>
      <c r="DK47" s="86">
        <f>SUM(DK46,DK26)</f>
        <v>89</v>
      </c>
      <c r="DL47" s="86">
        <f>SUM(DL46,DL26)</f>
        <v>66</v>
      </c>
      <c r="DM47" s="86">
        <f t="shared" ref="DM47:DP47" si="268">SUM(DM46,DM26)</f>
        <v>155</v>
      </c>
      <c r="DN47" s="86">
        <f t="shared" si="268"/>
        <v>155</v>
      </c>
      <c r="DO47" s="86">
        <f t="shared" si="268"/>
        <v>6</v>
      </c>
      <c r="DP47" s="86">
        <f t="shared" si="268"/>
        <v>161</v>
      </c>
      <c r="DQ47" s="86"/>
      <c r="DR47" s="86">
        <f>SUM(DR46,DR26)</f>
        <v>127</v>
      </c>
      <c r="DS47" s="86">
        <f>SUM(DS46,DS26)</f>
        <v>67</v>
      </c>
      <c r="DT47" s="86">
        <f t="shared" ref="DT47:DW47" si="269">SUM(DT46,DT26)</f>
        <v>194</v>
      </c>
      <c r="DU47" s="86">
        <f t="shared" si="269"/>
        <v>194</v>
      </c>
      <c r="DV47" s="86">
        <f t="shared" si="269"/>
        <v>119</v>
      </c>
      <c r="DW47" s="86">
        <f t="shared" si="269"/>
        <v>313</v>
      </c>
      <c r="DX47" s="86"/>
      <c r="DY47" s="86">
        <f>SUM(DY46,DY26)</f>
        <v>143</v>
      </c>
      <c r="DZ47" s="86">
        <f>SUM(DZ46,DZ26)</f>
        <v>64</v>
      </c>
      <c r="EA47" s="86">
        <f t="shared" ref="EA47:ED47" si="270">SUM(EA46,EA26)</f>
        <v>207</v>
      </c>
      <c r="EB47" s="86">
        <f t="shared" si="270"/>
        <v>207</v>
      </c>
      <c r="EC47" s="86">
        <f t="shared" si="270"/>
        <v>205</v>
      </c>
      <c r="ED47" s="86">
        <f t="shared" si="270"/>
        <v>412</v>
      </c>
      <c r="EE47" s="86"/>
      <c r="EF47" s="86">
        <f>SUM(EF46,EF26)</f>
        <v>3</v>
      </c>
      <c r="EG47" s="86">
        <f>SUM(EG46,EG26)</f>
        <v>0</v>
      </c>
      <c r="EH47" s="86">
        <f t="shared" ref="EH47:EK47" si="271">SUM(EH46,EH26)</f>
        <v>3</v>
      </c>
      <c r="EI47" s="86">
        <f t="shared" si="271"/>
        <v>0</v>
      </c>
      <c r="EJ47" s="86">
        <f t="shared" si="271"/>
        <v>3</v>
      </c>
      <c r="EK47" s="86">
        <f t="shared" si="271"/>
        <v>3</v>
      </c>
      <c r="EL47" s="86"/>
      <c r="EM47" s="86">
        <f>SUM(EM46,EM26)</f>
        <v>144</v>
      </c>
      <c r="EN47" s="86">
        <f>SUM(EN46,EN26)</f>
        <v>76</v>
      </c>
      <c r="EO47" s="86">
        <f t="shared" ref="EO47:ER47" si="272">SUM(EO46,EO26)</f>
        <v>220</v>
      </c>
      <c r="EP47" s="86">
        <f t="shared" si="272"/>
        <v>220</v>
      </c>
      <c r="EQ47" s="86">
        <f t="shared" si="272"/>
        <v>132</v>
      </c>
      <c r="ER47" s="86">
        <f t="shared" si="272"/>
        <v>352</v>
      </c>
      <c r="ES47" s="86"/>
      <c r="ET47" s="86">
        <f>SUM(ET46,ET26)</f>
        <v>140</v>
      </c>
      <c r="EU47" s="86">
        <f>SUM(EU46,EU26)</f>
        <v>83</v>
      </c>
      <c r="EV47" s="86">
        <f t="shared" ref="EV47:EY47" si="273">SUM(EV46,EV26)</f>
        <v>223</v>
      </c>
      <c r="EW47" s="86">
        <f t="shared" si="273"/>
        <v>0</v>
      </c>
      <c r="EX47" s="86">
        <f t="shared" si="273"/>
        <v>0</v>
      </c>
      <c r="EY47" s="86">
        <f t="shared" si="273"/>
        <v>0</v>
      </c>
      <c r="EZ47" s="86"/>
      <c r="FA47" s="86">
        <f>SUM(FA46,FA26)</f>
        <v>0</v>
      </c>
      <c r="FB47" s="86">
        <f>SUM(FB46,FB26)</f>
        <v>0</v>
      </c>
      <c r="FC47" s="86">
        <f t="shared" ref="FC47:FF47" si="274">SUM(FC46,FC26)</f>
        <v>0</v>
      </c>
      <c r="FD47" s="86">
        <f t="shared" si="274"/>
        <v>0</v>
      </c>
      <c r="FE47" s="86">
        <f t="shared" si="274"/>
        <v>0</v>
      </c>
      <c r="FF47" s="86">
        <f t="shared" si="274"/>
        <v>0</v>
      </c>
      <c r="FG47" s="86"/>
      <c r="FH47" s="86">
        <f>SUM(FH46,FH26)</f>
        <v>0</v>
      </c>
      <c r="FI47" s="86">
        <f>SUM(FI46,FI26)</f>
        <v>0</v>
      </c>
      <c r="FJ47" s="86">
        <f t="shared" ref="FJ47:FM47" si="275">SUM(FJ46,FJ26)</f>
        <v>0</v>
      </c>
      <c r="FK47" s="86">
        <f t="shared" si="275"/>
        <v>0</v>
      </c>
      <c r="FL47" s="86">
        <f t="shared" si="275"/>
        <v>0</v>
      </c>
      <c r="FM47" s="86">
        <f t="shared" si="275"/>
        <v>0</v>
      </c>
      <c r="FN47" s="86"/>
      <c r="FO47" s="86">
        <f>SUM(FO46,FO26)</f>
        <v>0</v>
      </c>
      <c r="FP47" s="86">
        <f>SUM(FP46,FP26)</f>
        <v>0</v>
      </c>
      <c r="FQ47" s="86">
        <f t="shared" ref="FQ47:FT47" si="276">SUM(FQ46,FQ26)</f>
        <v>0</v>
      </c>
      <c r="FR47" s="86">
        <f t="shared" si="276"/>
        <v>0</v>
      </c>
      <c r="FS47" s="86">
        <f t="shared" si="276"/>
        <v>0</v>
      </c>
      <c r="FT47" s="86">
        <f t="shared" si="276"/>
        <v>0</v>
      </c>
      <c r="FU47" s="86"/>
      <c r="FV47" s="86">
        <f>SUM(FV46,FV26)</f>
        <v>0</v>
      </c>
      <c r="FW47" s="86">
        <f>SUM(FW46,FW26)</f>
        <v>0</v>
      </c>
      <c r="FX47" s="86">
        <f t="shared" ref="FX47:GA47" si="277">SUM(FX46,FX26)</f>
        <v>0</v>
      </c>
      <c r="FY47" s="86">
        <f t="shared" si="277"/>
        <v>0</v>
      </c>
      <c r="FZ47" s="86">
        <f t="shared" si="277"/>
        <v>0</v>
      </c>
      <c r="GA47" s="86">
        <f t="shared" si="277"/>
        <v>0</v>
      </c>
      <c r="GB47" s="86"/>
      <c r="GC47" s="86">
        <f>SUM(GC46,GC26)</f>
        <v>0</v>
      </c>
      <c r="GD47" s="86">
        <f>SUM(GD46,GD26)</f>
        <v>0</v>
      </c>
      <c r="GE47" s="86">
        <f t="shared" ref="GE47:GH47" si="278">SUM(GE46,GE26)</f>
        <v>0</v>
      </c>
      <c r="GF47" s="86">
        <f t="shared" si="278"/>
        <v>0</v>
      </c>
      <c r="GG47" s="86">
        <f t="shared" si="278"/>
        <v>0</v>
      </c>
      <c r="GH47" s="86">
        <f t="shared" si="278"/>
        <v>0</v>
      </c>
      <c r="GI47" s="86"/>
      <c r="GJ47" s="86">
        <f>SUM(GJ46,GJ26)</f>
        <v>0</v>
      </c>
      <c r="GK47" s="86">
        <f>SUM(GK46,GK26)</f>
        <v>0</v>
      </c>
      <c r="GL47" s="86">
        <f t="shared" ref="GL47:GO47" si="279">SUM(GL46,GL26)</f>
        <v>0</v>
      </c>
      <c r="GM47" s="86">
        <f t="shared" si="279"/>
        <v>0</v>
      </c>
      <c r="GN47" s="86">
        <f t="shared" si="279"/>
        <v>0</v>
      </c>
      <c r="GO47" s="86">
        <f t="shared" si="279"/>
        <v>0</v>
      </c>
      <c r="GP47" s="86"/>
      <c r="GQ47" s="86">
        <f>SUM(GQ46,GQ26)</f>
        <v>0</v>
      </c>
      <c r="GR47" s="86">
        <f>SUM(GR46,GR26)</f>
        <v>0</v>
      </c>
      <c r="GS47" s="86">
        <f t="shared" ref="GS47:GV47" si="280">SUM(GS46,GS26)</f>
        <v>0</v>
      </c>
      <c r="GT47" s="86">
        <f t="shared" si="280"/>
        <v>0</v>
      </c>
      <c r="GU47" s="86">
        <f t="shared" si="280"/>
        <v>0</v>
      </c>
      <c r="GV47" s="86">
        <f t="shared" si="280"/>
        <v>0</v>
      </c>
      <c r="GW47" s="86"/>
      <c r="GX47" s="86">
        <f>SUM(GX46,GX26)</f>
        <v>0</v>
      </c>
      <c r="GY47" s="86">
        <f>SUM(GY46,GY26)</f>
        <v>0</v>
      </c>
      <c r="GZ47" s="86">
        <f t="shared" ref="GZ47:HC47" si="281">SUM(GZ46,GZ26)</f>
        <v>0</v>
      </c>
      <c r="HA47" s="86">
        <f t="shared" si="281"/>
        <v>0</v>
      </c>
      <c r="HB47" s="86">
        <f t="shared" si="281"/>
        <v>0</v>
      </c>
      <c r="HC47" s="86">
        <f t="shared" si="281"/>
        <v>0</v>
      </c>
      <c r="HD47" s="86"/>
      <c r="HE47" s="86">
        <f>SUM(HE46,HE26)</f>
        <v>0</v>
      </c>
      <c r="HF47" s="86">
        <f>SUM(HF46,HF26)</f>
        <v>0</v>
      </c>
      <c r="HG47" s="86">
        <f t="shared" ref="HG47:HJ47" si="282">SUM(HG46,HG26)</f>
        <v>0</v>
      </c>
      <c r="HH47" s="86">
        <f t="shared" si="282"/>
        <v>0</v>
      </c>
      <c r="HI47" s="86">
        <f t="shared" si="282"/>
        <v>0</v>
      </c>
      <c r="HJ47" s="86">
        <f t="shared" si="282"/>
        <v>0</v>
      </c>
      <c r="HK47" s="86"/>
      <c r="HL47" s="86">
        <f>SUM(HL46,HL26)</f>
        <v>0</v>
      </c>
      <c r="HM47" s="86">
        <f>SUM(HM46,HM26)</f>
        <v>0</v>
      </c>
      <c r="HN47" s="86">
        <f t="shared" ref="HN47:HQ47" si="283">SUM(HN46,HN26)</f>
        <v>0</v>
      </c>
      <c r="HO47" s="86">
        <f t="shared" si="283"/>
        <v>0</v>
      </c>
      <c r="HP47" s="86">
        <f t="shared" si="283"/>
        <v>0</v>
      </c>
      <c r="HQ47" s="86">
        <f t="shared" si="283"/>
        <v>0</v>
      </c>
      <c r="HR47" s="86"/>
      <c r="HS47" s="86">
        <f>SUM(HS46,HS26)</f>
        <v>0</v>
      </c>
      <c r="HT47" s="86">
        <f>SUM(HT46,HT26)</f>
        <v>0</v>
      </c>
      <c r="HU47" s="86">
        <f t="shared" ref="HU47:HX47" si="284">SUM(HU46,HU26)</f>
        <v>0</v>
      </c>
      <c r="HV47" s="86">
        <f t="shared" si="284"/>
        <v>0</v>
      </c>
      <c r="HW47" s="86">
        <f t="shared" si="284"/>
        <v>0</v>
      </c>
      <c r="HX47" s="86">
        <f t="shared" si="284"/>
        <v>0</v>
      </c>
      <c r="HY47" s="86"/>
      <c r="HZ47" s="86">
        <f>SUM(HZ46,HZ26)</f>
        <v>0</v>
      </c>
      <c r="IA47" s="86">
        <f>SUM(IA46,IA26)</f>
        <v>0</v>
      </c>
      <c r="IB47" s="86">
        <f t="shared" ref="IB47:IE47" si="285">SUM(IB46,IB26)</f>
        <v>0</v>
      </c>
      <c r="IC47" s="86">
        <f t="shared" si="285"/>
        <v>0</v>
      </c>
      <c r="ID47" s="86">
        <f t="shared" si="285"/>
        <v>0</v>
      </c>
      <c r="IE47" s="86">
        <f t="shared" si="285"/>
        <v>0</v>
      </c>
      <c r="IF47" s="86"/>
      <c r="IG47" s="86">
        <f>SUM(IG46,IG26)</f>
        <v>0</v>
      </c>
      <c r="IH47" s="86">
        <f>SUM(IH46,IH26)</f>
        <v>0</v>
      </c>
      <c r="II47" s="86">
        <f t="shared" ref="II47:IL47" si="286">SUM(II46,II26)</f>
        <v>0</v>
      </c>
      <c r="IJ47" s="86">
        <f t="shared" si="286"/>
        <v>0</v>
      </c>
      <c r="IK47" s="86">
        <f t="shared" si="286"/>
        <v>0</v>
      </c>
      <c r="IL47" s="86">
        <f t="shared" si="286"/>
        <v>0</v>
      </c>
      <c r="IM47" s="86"/>
      <c r="IN47" s="86">
        <f>SUM(IN46,IN26)</f>
        <v>0</v>
      </c>
      <c r="IO47" s="86">
        <f>SUM(IO46,IO26)</f>
        <v>0</v>
      </c>
      <c r="IP47" s="86">
        <f t="shared" ref="IP47:IS47" si="287">SUM(IP46,IP26)</f>
        <v>0</v>
      </c>
      <c r="IQ47" s="86">
        <f t="shared" si="287"/>
        <v>0</v>
      </c>
      <c r="IR47" s="86">
        <f t="shared" si="287"/>
        <v>0</v>
      </c>
      <c r="IS47" s="86">
        <f t="shared" si="287"/>
        <v>0</v>
      </c>
      <c r="IT47" s="86"/>
    </row>
  </sheetData>
  <mergeCells count="145">
    <mergeCell ref="A8:B9"/>
    <mergeCell ref="I8:I9"/>
    <mergeCell ref="P8:P9"/>
    <mergeCell ref="EL8:EL9"/>
    <mergeCell ref="CV8:CV9"/>
    <mergeCell ref="GB8:GB9"/>
    <mergeCell ref="FU8:FU9"/>
    <mergeCell ref="D2:E2"/>
    <mergeCell ref="F2:G2"/>
    <mergeCell ref="K2:L2"/>
    <mergeCell ref="M2:N2"/>
    <mergeCell ref="H2:I2"/>
    <mergeCell ref="R2:S2"/>
    <mergeCell ref="T2:U2"/>
    <mergeCell ref="V2:W2"/>
    <mergeCell ref="AM2:AN2"/>
    <mergeCell ref="O2:P2"/>
    <mergeCell ref="AA2:AB2"/>
    <mergeCell ref="AJ2:AK2"/>
    <mergeCell ref="AK8:AK9"/>
    <mergeCell ref="AO2:AP2"/>
    <mergeCell ref="AQ2:AR2"/>
    <mergeCell ref="AR8:AR9"/>
    <mergeCell ref="AT2:AU2"/>
    <mergeCell ref="W8:W9"/>
    <mergeCell ref="Y2:Z2"/>
    <mergeCell ref="AC2:AD2"/>
    <mergeCell ref="AD8:AD9"/>
    <mergeCell ref="AF2:AG2"/>
    <mergeCell ref="AH2:AI2"/>
    <mergeCell ref="BM8:BM9"/>
    <mergeCell ref="BO2:BP2"/>
    <mergeCell ref="BS2:BT2"/>
    <mergeCell ref="BT8:BT9"/>
    <mergeCell ref="BV2:BW2"/>
    <mergeCell ref="BX2:BY2"/>
    <mergeCell ref="AV2:AW2"/>
    <mergeCell ref="AX2:AY2"/>
    <mergeCell ref="AY8:AY9"/>
    <mergeCell ref="BA2:BB2"/>
    <mergeCell ref="BC2:BD2"/>
    <mergeCell ref="BH2:BI2"/>
    <mergeCell ref="BE2:BF2"/>
    <mergeCell ref="BQ2:BR2"/>
    <mergeCell ref="BJ2:BK2"/>
    <mergeCell ref="BL2:BM2"/>
    <mergeCell ref="BF8:BF9"/>
    <mergeCell ref="CL2:CM2"/>
    <mergeCell ref="CN2:CO2"/>
    <mergeCell ref="CO8:CO9"/>
    <mergeCell ref="CQ2:CR2"/>
    <mergeCell ref="CS2:CT2"/>
    <mergeCell ref="CX2:CY2"/>
    <mergeCell ref="BZ2:CA2"/>
    <mergeCell ref="CA8:CA9"/>
    <mergeCell ref="CE2:CF2"/>
    <mergeCell ref="CG2:CH2"/>
    <mergeCell ref="CH8:CH9"/>
    <mergeCell ref="CJ2:CK2"/>
    <mergeCell ref="CU2:CV2"/>
    <mergeCell ref="CC2:CD2"/>
    <mergeCell ref="DL2:DM2"/>
    <mergeCell ref="DN2:DO2"/>
    <mergeCell ref="DP2:DQ2"/>
    <mergeCell ref="DQ8:DQ9"/>
    <mergeCell ref="DU2:DV2"/>
    <mergeCell ref="DW2:DX2"/>
    <mergeCell ref="DX8:DX9"/>
    <mergeCell ref="CZ2:DA2"/>
    <mergeCell ref="DB2:DC2"/>
    <mergeCell ref="DC8:DC9"/>
    <mergeCell ref="DE2:DF2"/>
    <mergeCell ref="DI2:DJ2"/>
    <mergeCell ref="DJ8:DJ9"/>
    <mergeCell ref="DG2:DH2"/>
    <mergeCell ref="DS2:DT2"/>
    <mergeCell ref="EN2:EO2"/>
    <mergeCell ref="EP2:EQ2"/>
    <mergeCell ref="ER2:ES2"/>
    <mergeCell ref="ES8:ES9"/>
    <mergeCell ref="EU2:EV2"/>
    <mergeCell ref="EY2:EZ2"/>
    <mergeCell ref="EZ8:EZ9"/>
    <mergeCell ref="DZ2:EA2"/>
    <mergeCell ref="EB2:EC2"/>
    <mergeCell ref="ED2:EE2"/>
    <mergeCell ref="EE8:EE9"/>
    <mergeCell ref="EG2:EH2"/>
    <mergeCell ref="EI2:EJ2"/>
    <mergeCell ref="EK2:EL2"/>
    <mergeCell ref="EW2:EX2"/>
    <mergeCell ref="FW2:FX2"/>
    <mergeCell ref="FY2:FZ2"/>
    <mergeCell ref="GD2:GE2"/>
    <mergeCell ref="GF2:GG2"/>
    <mergeCell ref="GH2:GI2"/>
    <mergeCell ref="GI8:GI9"/>
    <mergeCell ref="FB2:FC2"/>
    <mergeCell ref="FD2:FE2"/>
    <mergeCell ref="FF2:FG2"/>
    <mergeCell ref="FG8:FG9"/>
    <mergeCell ref="FK2:FL2"/>
    <mergeCell ref="FM2:FN2"/>
    <mergeCell ref="FN8:FN9"/>
    <mergeCell ref="FI2:FJ2"/>
    <mergeCell ref="FP2:FQ2"/>
    <mergeCell ref="FR2:FS2"/>
    <mergeCell ref="FT2:FU2"/>
    <mergeCell ref="GA2:GB2"/>
    <mergeCell ref="GV2:GW2"/>
    <mergeCell ref="GW8:GW9"/>
    <mergeCell ref="GY2:GZ2"/>
    <mergeCell ref="HA2:HB2"/>
    <mergeCell ref="HC2:HD2"/>
    <mergeCell ref="HD8:HD9"/>
    <mergeCell ref="GK2:GL2"/>
    <mergeCell ref="GM2:GN2"/>
    <mergeCell ref="GO2:GP2"/>
    <mergeCell ref="GP8:GP9"/>
    <mergeCell ref="GR2:GS2"/>
    <mergeCell ref="GT2:GU2"/>
    <mergeCell ref="HQ2:HR2"/>
    <mergeCell ref="HR8:HR9"/>
    <mergeCell ref="HT2:HU2"/>
    <mergeCell ref="HV2:HW2"/>
    <mergeCell ref="HX2:HY2"/>
    <mergeCell ref="HY8:HY9"/>
    <mergeCell ref="HF2:HG2"/>
    <mergeCell ref="HH2:HI2"/>
    <mergeCell ref="HJ2:HK2"/>
    <mergeCell ref="HK8:HK9"/>
    <mergeCell ref="HM2:HN2"/>
    <mergeCell ref="HO2:HP2"/>
    <mergeCell ref="IL2:IM2"/>
    <mergeCell ref="IM8:IM9"/>
    <mergeCell ref="IO2:IP2"/>
    <mergeCell ref="IQ2:IR2"/>
    <mergeCell ref="IS2:IT2"/>
    <mergeCell ref="IT8:IT9"/>
    <mergeCell ref="IA2:IB2"/>
    <mergeCell ref="IC2:ID2"/>
    <mergeCell ref="IE2:IF2"/>
    <mergeCell ref="IF8:IF9"/>
    <mergeCell ref="IH2:II2"/>
    <mergeCell ref="IJ2:IK2"/>
  </mergeCells>
  <printOptions horizontalCentered="1"/>
  <pageMargins left="0.59055118110236227" right="0.59055118110236227" top="0.84" bottom="0.78740157480314965" header="0.59055118110236227" footer="0.59055118110236227"/>
  <pageSetup paperSize="9" scale="75" orientation="portrait" r:id="rId1"/>
  <headerFooter>
    <oddHeader>&amp;C&amp;"Arial Nova,Bold"&amp;28DAILY MANPOWER STATUS</oddHeader>
    <oddFooter>&amp;CProject : The Kertas Nusantara Pulp Mill Revamping Project
For Revamping Project - Construction, Erection Work and Procurement Supply of Chemical Plant</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36E63-8091-4AE5-8060-523B0E6124F7}">
  <sheetPr codeName="Sheet4"/>
  <dimension ref="A1:AF419"/>
  <sheetViews>
    <sheetView tabSelected="1" zoomScale="80" zoomScaleNormal="80" workbookViewId="0">
      <pane xSplit="8" ySplit="8" topLeftCell="I283" activePane="bottomRight" state="frozen"/>
      <selection pane="topRight" activeCell="G1" sqref="G1"/>
      <selection pane="bottomLeft" activeCell="A5" sqref="A5"/>
      <selection pane="bottomRight" activeCell="M293" sqref="M293"/>
    </sheetView>
  </sheetViews>
  <sheetFormatPr defaultColWidth="9.08984375" defaultRowHeight="10.5"/>
  <cols>
    <col min="1" max="1" width="5.36328125" style="1" bestFit="1" customWidth="1"/>
    <col min="2" max="2" width="9" style="1" bestFit="1" customWidth="1"/>
    <col min="3" max="3" width="9.6328125" style="6" bestFit="1" customWidth="1"/>
    <col min="4" max="4" width="8.81640625" style="1" customWidth="1"/>
    <col min="5" max="5" width="35.90625" style="1" bestFit="1" customWidth="1"/>
    <col min="6" max="6" width="18.08984375" style="1" customWidth="1"/>
    <col min="7" max="7" width="8.453125" style="1" bestFit="1" customWidth="1"/>
    <col min="8" max="8" width="8.81640625" style="1" bestFit="1" customWidth="1"/>
    <col min="9" max="9" width="13.08984375" style="1" customWidth="1"/>
    <col min="10" max="10" width="11.08984375" style="6" customWidth="1"/>
    <col min="11" max="12" width="10.54296875" style="7" customWidth="1"/>
    <col min="13" max="13" width="12.81640625" style="159" customWidth="1"/>
    <col min="14" max="14" width="21.81640625" style="7" bestFit="1" customWidth="1"/>
    <col min="15" max="15" width="16" style="149" bestFit="1" customWidth="1"/>
    <col min="16" max="17" width="12.54296875" style="7" customWidth="1"/>
    <col min="18" max="20" width="12.54296875" style="1" customWidth="1"/>
    <col min="21" max="24" width="12.54296875" style="14" customWidth="1"/>
    <col min="25" max="25" width="31" style="14" customWidth="1"/>
    <col min="26" max="26" width="12.54296875" style="14" customWidth="1"/>
    <col min="27" max="27" width="13.54296875" style="14" customWidth="1"/>
    <col min="28" max="28" width="14.81640625" style="14" customWidth="1"/>
    <col min="29" max="31" width="12.54296875" style="14" customWidth="1"/>
    <col min="32" max="16384" width="9.08984375" style="1"/>
  </cols>
  <sheetData>
    <row r="1" spans="1:32" ht="50" customHeight="1">
      <c r="A1" s="20" t="s">
        <v>380</v>
      </c>
      <c r="B1" s="20"/>
    </row>
    <row r="2" spans="1:32" ht="20" customHeight="1"/>
    <row r="3" spans="1:32" ht="20" customHeight="1"/>
    <row r="4" spans="1:32" ht="20" customHeight="1"/>
    <row r="5" spans="1:32" ht="20" customHeight="1"/>
    <row r="6" spans="1:32" s="2" customFormat="1" ht="20" customHeight="1">
      <c r="A6" s="190" t="s">
        <v>411</v>
      </c>
      <c r="B6" s="198" t="s">
        <v>375</v>
      </c>
      <c r="C6" s="202" t="s">
        <v>376</v>
      </c>
      <c r="D6" s="198" t="s">
        <v>671</v>
      </c>
      <c r="E6" s="196" t="s">
        <v>109</v>
      </c>
      <c r="F6" s="196" t="s">
        <v>288</v>
      </c>
      <c r="G6" s="196" t="s">
        <v>357</v>
      </c>
      <c r="H6" s="196" t="s">
        <v>377</v>
      </c>
      <c r="I6" s="200" t="s">
        <v>182</v>
      </c>
      <c r="J6" s="201"/>
      <c r="K6" s="195" t="s">
        <v>183</v>
      </c>
      <c r="L6" s="195"/>
      <c r="M6" s="195"/>
      <c r="N6" s="195"/>
      <c r="O6" s="191" t="s">
        <v>257</v>
      </c>
      <c r="P6" s="193" t="s">
        <v>229</v>
      </c>
      <c r="Q6" s="193" t="s">
        <v>230</v>
      </c>
      <c r="R6" s="21" t="s">
        <v>186</v>
      </c>
      <c r="S6" s="22"/>
      <c r="T6" s="22"/>
      <c r="U6" s="23"/>
      <c r="V6" s="23"/>
      <c r="W6" s="23"/>
      <c r="X6" s="23"/>
      <c r="Y6" s="23"/>
      <c r="Z6" s="23"/>
      <c r="AA6" s="23"/>
      <c r="AB6" s="23"/>
      <c r="AC6" s="23"/>
      <c r="AD6" s="23"/>
      <c r="AE6" s="24"/>
      <c r="AF6" s="190" t="s">
        <v>444</v>
      </c>
    </row>
    <row r="7" spans="1:32" s="2" customFormat="1" ht="21">
      <c r="A7" s="190"/>
      <c r="B7" s="199"/>
      <c r="C7" s="203"/>
      <c r="D7" s="197"/>
      <c r="E7" s="197"/>
      <c r="F7" s="197"/>
      <c r="G7" s="197"/>
      <c r="H7" s="197"/>
      <c r="I7" s="3" t="s">
        <v>378</v>
      </c>
      <c r="J7" s="3" t="s">
        <v>379</v>
      </c>
      <c r="K7" s="8" t="s">
        <v>374</v>
      </c>
      <c r="L7" s="8" t="s">
        <v>369</v>
      </c>
      <c r="M7" s="160" t="s">
        <v>443</v>
      </c>
      <c r="N7" s="8" t="s">
        <v>351</v>
      </c>
      <c r="O7" s="192"/>
      <c r="P7" s="194"/>
      <c r="Q7" s="194"/>
      <c r="R7" s="4" t="s">
        <v>188</v>
      </c>
      <c r="S7" s="4" t="s">
        <v>185</v>
      </c>
      <c r="T7" s="4" t="s">
        <v>187</v>
      </c>
      <c r="U7" s="4" t="s">
        <v>189</v>
      </c>
      <c r="V7" s="4" t="s">
        <v>190</v>
      </c>
      <c r="W7" s="4" t="s">
        <v>191</v>
      </c>
      <c r="X7" s="4" t="s">
        <v>192</v>
      </c>
      <c r="Y7" s="4" t="s">
        <v>193</v>
      </c>
      <c r="Z7" s="4" t="s">
        <v>194</v>
      </c>
      <c r="AA7" s="4" t="s">
        <v>195</v>
      </c>
      <c r="AB7" s="4" t="s">
        <v>196</v>
      </c>
      <c r="AC7" s="4" t="s">
        <v>199</v>
      </c>
      <c r="AD7" s="4" t="s">
        <v>197</v>
      </c>
      <c r="AE7" s="4" t="s">
        <v>198</v>
      </c>
      <c r="AF7" s="190"/>
    </row>
    <row r="8" spans="1:32" ht="20" customHeight="1">
      <c r="C8" s="155"/>
      <c r="D8" s="152"/>
    </row>
    <row r="9" spans="1:32" ht="20" customHeight="1">
      <c r="A9" s="54">
        <v>1</v>
      </c>
      <c r="B9" s="5" t="s">
        <v>300</v>
      </c>
      <c r="C9" s="25"/>
      <c r="D9" s="25">
        <v>190002</v>
      </c>
      <c r="E9" s="11" t="s">
        <v>239</v>
      </c>
      <c r="F9" s="11"/>
      <c r="G9" s="11" t="s">
        <v>358</v>
      </c>
      <c r="H9" s="11" t="s">
        <v>364</v>
      </c>
      <c r="I9" s="12" t="s">
        <v>241</v>
      </c>
      <c r="J9" s="12" t="s">
        <v>23</v>
      </c>
      <c r="K9" s="13">
        <v>44946</v>
      </c>
      <c r="L9" s="13">
        <v>45764</v>
      </c>
      <c r="M9" s="140"/>
      <c r="N9" s="13"/>
    </row>
    <row r="10" spans="1:32" ht="20" customHeight="1">
      <c r="A10" s="54">
        <f>A9+1</f>
        <v>2</v>
      </c>
      <c r="B10" s="5" t="s">
        <v>300</v>
      </c>
      <c r="C10" s="25"/>
      <c r="D10" s="25">
        <v>230010</v>
      </c>
      <c r="E10" s="11" t="s">
        <v>363</v>
      </c>
      <c r="F10" s="11"/>
      <c r="G10" s="11" t="s">
        <v>359</v>
      </c>
      <c r="H10" s="11" t="s">
        <v>364</v>
      </c>
      <c r="I10" s="12" t="s">
        <v>367</v>
      </c>
      <c r="J10" s="12" t="s">
        <v>367</v>
      </c>
      <c r="K10" s="13">
        <v>44945</v>
      </c>
      <c r="L10" s="13">
        <v>45779</v>
      </c>
      <c r="M10" s="140"/>
      <c r="N10" s="13"/>
    </row>
    <row r="11" spans="1:32" ht="20" customHeight="1">
      <c r="A11" s="54">
        <f>A10+1</f>
        <v>3</v>
      </c>
      <c r="B11" s="5" t="s">
        <v>300</v>
      </c>
      <c r="C11" s="25">
        <v>230011</v>
      </c>
      <c r="D11" s="25">
        <v>230011</v>
      </c>
      <c r="E11" s="11" t="s">
        <v>181</v>
      </c>
      <c r="F11" s="11"/>
      <c r="G11" s="11" t="s">
        <v>359</v>
      </c>
      <c r="H11" s="11" t="s">
        <v>364</v>
      </c>
      <c r="I11" s="12" t="s">
        <v>706</v>
      </c>
      <c r="J11" s="12" t="s">
        <v>226</v>
      </c>
      <c r="K11" s="13">
        <v>44946</v>
      </c>
      <c r="L11" s="13">
        <v>45034</v>
      </c>
      <c r="M11" s="140"/>
      <c r="N11" s="13"/>
    </row>
    <row r="12" spans="1:32" ht="20" customHeight="1">
      <c r="A12" s="54">
        <f>A11+1</f>
        <v>4</v>
      </c>
      <c r="B12" s="5" t="s">
        <v>300</v>
      </c>
      <c r="C12" s="25"/>
      <c r="D12" s="25">
        <v>240029</v>
      </c>
      <c r="E12" s="11" t="s">
        <v>240</v>
      </c>
      <c r="F12" s="11"/>
      <c r="G12" s="11" t="s">
        <v>358</v>
      </c>
      <c r="H12" s="11" t="s">
        <v>364</v>
      </c>
      <c r="I12" s="12" t="s">
        <v>246</v>
      </c>
      <c r="J12" s="12" t="s">
        <v>441</v>
      </c>
      <c r="K12" s="13">
        <v>45768</v>
      </c>
      <c r="L12" s="13">
        <v>45735</v>
      </c>
      <c r="M12" s="140"/>
      <c r="N12" s="13"/>
    </row>
    <row r="13" spans="1:32" ht="20" customHeight="1">
      <c r="A13" s="54">
        <f>A12+1</f>
        <v>5</v>
      </c>
      <c r="B13" s="5" t="s">
        <v>300</v>
      </c>
      <c r="C13" s="25" t="s">
        <v>105</v>
      </c>
      <c r="D13" s="147" t="s">
        <v>233</v>
      </c>
      <c r="E13" s="11" t="s">
        <v>278</v>
      </c>
      <c r="F13" s="11"/>
      <c r="G13" s="11" t="s">
        <v>360</v>
      </c>
      <c r="H13" s="11" t="s">
        <v>364</v>
      </c>
      <c r="I13" s="12" t="s">
        <v>225</v>
      </c>
      <c r="J13" s="12" t="s">
        <v>225</v>
      </c>
      <c r="K13" s="13">
        <v>45474</v>
      </c>
      <c r="L13" s="13">
        <v>45747</v>
      </c>
      <c r="M13" s="140"/>
      <c r="N13" s="13"/>
    </row>
    <row r="14" spans="1:32" ht="20" customHeight="1">
      <c r="A14" s="54">
        <f>A13+1</f>
        <v>6</v>
      </c>
      <c r="B14" s="5" t="s">
        <v>300</v>
      </c>
      <c r="C14" s="26"/>
      <c r="D14" s="26">
        <v>250044</v>
      </c>
      <c r="E14" s="5" t="s">
        <v>242</v>
      </c>
      <c r="F14" s="5"/>
      <c r="G14" s="11" t="s">
        <v>358</v>
      </c>
      <c r="H14" s="11" t="s">
        <v>364</v>
      </c>
      <c r="I14" s="12" t="s">
        <v>245</v>
      </c>
      <c r="J14" s="12" t="s">
        <v>23</v>
      </c>
      <c r="K14" s="13">
        <v>45658</v>
      </c>
      <c r="L14" s="13">
        <v>45697</v>
      </c>
      <c r="M14" s="140">
        <v>45795</v>
      </c>
      <c r="N14" s="13" t="s">
        <v>371</v>
      </c>
    </row>
    <row r="15" spans="1:32" ht="20" customHeight="1">
      <c r="A15" s="54">
        <f>A14+1</f>
        <v>7</v>
      </c>
      <c r="B15" s="5" t="s">
        <v>300</v>
      </c>
      <c r="C15" s="25" t="s">
        <v>106</v>
      </c>
      <c r="D15" s="25">
        <v>250045</v>
      </c>
      <c r="E15" s="11" t="s">
        <v>178</v>
      </c>
      <c r="F15" s="11"/>
      <c r="G15" s="11" t="s">
        <v>361</v>
      </c>
      <c r="H15" s="11" t="s">
        <v>364</v>
      </c>
      <c r="I15" s="12" t="s">
        <v>227</v>
      </c>
      <c r="J15" s="12" t="s">
        <v>227</v>
      </c>
      <c r="K15" s="13">
        <v>45667</v>
      </c>
      <c r="L15" s="13">
        <v>45667</v>
      </c>
      <c r="M15" s="140"/>
      <c r="N15" s="13"/>
    </row>
    <row r="16" spans="1:32" ht="20" customHeight="1">
      <c r="A16" s="54">
        <f>A15+1</f>
        <v>8</v>
      </c>
      <c r="B16" s="5" t="s">
        <v>300</v>
      </c>
      <c r="C16" s="25">
        <v>240046</v>
      </c>
      <c r="D16" s="25">
        <v>250046</v>
      </c>
      <c r="E16" s="11" t="s">
        <v>658</v>
      </c>
      <c r="F16" s="11"/>
      <c r="G16" s="11" t="s">
        <v>358</v>
      </c>
      <c r="H16" s="11" t="s">
        <v>364</v>
      </c>
      <c r="I16" s="12" t="s">
        <v>17</v>
      </c>
      <c r="J16" s="12" t="s">
        <v>17</v>
      </c>
      <c r="K16" s="13">
        <v>45679</v>
      </c>
      <c r="L16" s="13">
        <v>45721</v>
      </c>
      <c r="M16" s="140"/>
      <c r="N16" s="13"/>
    </row>
    <row r="17" spans="1:31" ht="20" customHeight="1">
      <c r="A17" s="54">
        <f>A16+1</f>
        <v>9</v>
      </c>
      <c r="B17" s="5" t="s">
        <v>300</v>
      </c>
      <c r="C17" s="27"/>
      <c r="D17" s="27">
        <v>250047</v>
      </c>
      <c r="E17" s="28" t="s">
        <v>243</v>
      </c>
      <c r="F17" s="28"/>
      <c r="G17" s="11" t="s">
        <v>358</v>
      </c>
      <c r="H17" s="11" t="s">
        <v>364</v>
      </c>
      <c r="I17" s="29" t="s">
        <v>244</v>
      </c>
      <c r="J17" s="12" t="s">
        <v>23</v>
      </c>
      <c r="K17" s="13">
        <v>45689</v>
      </c>
      <c r="L17" s="13">
        <v>45697</v>
      </c>
      <c r="M17" s="140">
        <v>45762</v>
      </c>
      <c r="N17" s="13" t="s">
        <v>371</v>
      </c>
      <c r="O17" s="150"/>
      <c r="P17" s="15"/>
      <c r="Q17" s="15"/>
      <c r="R17" s="16"/>
      <c r="S17" s="16"/>
      <c r="T17" s="16"/>
      <c r="U17" s="16"/>
      <c r="V17" s="16"/>
      <c r="W17" s="16"/>
      <c r="X17" s="16"/>
      <c r="Y17" s="16"/>
      <c r="Z17" s="16"/>
      <c r="AA17" s="16"/>
      <c r="AB17" s="16"/>
      <c r="AC17" s="16"/>
      <c r="AD17" s="16"/>
      <c r="AE17" s="16"/>
    </row>
    <row r="18" spans="1:31" ht="20" customHeight="1">
      <c r="A18" s="54">
        <f>A17+1</f>
        <v>10</v>
      </c>
      <c r="B18" s="5" t="s">
        <v>300</v>
      </c>
      <c r="C18" s="25" t="s">
        <v>30</v>
      </c>
      <c r="D18" s="30">
        <v>250052</v>
      </c>
      <c r="E18" s="11" t="s">
        <v>685</v>
      </c>
      <c r="F18" s="11"/>
      <c r="G18" s="11" t="s">
        <v>361</v>
      </c>
      <c r="H18" s="11" t="s">
        <v>364</v>
      </c>
      <c r="I18" s="12" t="s">
        <v>17</v>
      </c>
      <c r="J18" s="12" t="s">
        <v>17</v>
      </c>
      <c r="K18" s="13">
        <v>45725</v>
      </c>
      <c r="L18" s="13">
        <v>45725</v>
      </c>
      <c r="M18" s="140"/>
      <c r="N18" s="13"/>
    </row>
    <row r="19" spans="1:31" ht="20" customHeight="1">
      <c r="A19" s="54">
        <f>A18+1</f>
        <v>11</v>
      </c>
      <c r="B19" s="5" t="s">
        <v>300</v>
      </c>
      <c r="C19" s="27"/>
      <c r="D19" s="31">
        <v>250053</v>
      </c>
      <c r="E19" s="28" t="s">
        <v>200</v>
      </c>
      <c r="F19" s="28"/>
      <c r="G19" s="11" t="s">
        <v>358</v>
      </c>
      <c r="H19" s="11" t="s">
        <v>364</v>
      </c>
      <c r="I19" s="29" t="s">
        <v>18</v>
      </c>
      <c r="J19" s="29" t="s">
        <v>18</v>
      </c>
      <c r="K19" s="13">
        <v>45729</v>
      </c>
      <c r="L19" s="13">
        <v>45741</v>
      </c>
      <c r="M19" s="140"/>
      <c r="N19" s="13"/>
      <c r="O19" s="150"/>
      <c r="P19" s="15"/>
      <c r="Q19" s="15"/>
      <c r="R19" s="16"/>
      <c r="S19" s="16"/>
      <c r="T19" s="16"/>
      <c r="U19" s="16"/>
      <c r="V19" s="16"/>
      <c r="W19" s="16"/>
      <c r="X19" s="16"/>
      <c r="Y19" s="16"/>
      <c r="Z19" s="16"/>
      <c r="AA19" s="16"/>
      <c r="AB19" s="16"/>
      <c r="AC19" s="16"/>
      <c r="AD19" s="16"/>
      <c r="AE19" s="16"/>
    </row>
    <row r="20" spans="1:31" ht="20" customHeight="1">
      <c r="A20" s="54">
        <f>A19+1</f>
        <v>12</v>
      </c>
      <c r="B20" s="5" t="s">
        <v>300</v>
      </c>
      <c r="C20" s="25" t="s">
        <v>47</v>
      </c>
      <c r="D20" s="25" t="s">
        <v>47</v>
      </c>
      <c r="E20" s="11" t="s">
        <v>449</v>
      </c>
      <c r="F20" s="11"/>
      <c r="G20" s="11" t="s">
        <v>361</v>
      </c>
      <c r="H20" s="11" t="s">
        <v>364</v>
      </c>
      <c r="I20" s="12" t="s">
        <v>17</v>
      </c>
      <c r="J20" s="12" t="s">
        <v>17</v>
      </c>
      <c r="K20" s="13">
        <v>45738</v>
      </c>
      <c r="L20" s="13">
        <v>45738</v>
      </c>
      <c r="M20" s="140">
        <v>45757</v>
      </c>
      <c r="N20" s="13" t="s">
        <v>352</v>
      </c>
    </row>
    <row r="21" spans="1:31" ht="20" customHeight="1">
      <c r="A21" s="54">
        <f>A20+1</f>
        <v>13</v>
      </c>
      <c r="B21" s="5" t="s">
        <v>300</v>
      </c>
      <c r="C21" s="30">
        <v>250054</v>
      </c>
      <c r="D21" s="146" t="s">
        <v>659</v>
      </c>
      <c r="E21" s="11" t="s">
        <v>133</v>
      </c>
      <c r="F21" s="11"/>
      <c r="G21" s="11" t="s">
        <v>361</v>
      </c>
      <c r="H21" s="11" t="s">
        <v>364</v>
      </c>
      <c r="I21" s="12" t="s">
        <v>227</v>
      </c>
      <c r="J21" s="12" t="s">
        <v>227</v>
      </c>
      <c r="K21" s="13">
        <v>45754</v>
      </c>
      <c r="L21" s="13">
        <v>45754</v>
      </c>
      <c r="M21" s="140"/>
      <c r="N21" s="13"/>
    </row>
    <row r="22" spans="1:31" ht="20" customHeight="1">
      <c r="A22" s="54">
        <f>A21+1</f>
        <v>14</v>
      </c>
      <c r="B22" s="5" t="s">
        <v>301</v>
      </c>
      <c r="C22" s="30">
        <v>250055</v>
      </c>
      <c r="D22" s="146" t="s">
        <v>660</v>
      </c>
      <c r="E22" s="11" t="s">
        <v>235</v>
      </c>
      <c r="F22" s="11"/>
      <c r="G22" s="11" t="s">
        <v>361</v>
      </c>
      <c r="H22" s="11" t="s">
        <v>364</v>
      </c>
      <c r="I22" s="12" t="s">
        <v>451</v>
      </c>
      <c r="J22" s="12" t="s">
        <v>382</v>
      </c>
      <c r="K22" s="13">
        <v>45764</v>
      </c>
      <c r="L22" s="13">
        <v>45764</v>
      </c>
      <c r="M22" s="140"/>
      <c r="N22" s="13"/>
    </row>
    <row r="23" spans="1:31" ht="20" customHeight="1">
      <c r="A23" s="54">
        <f>A22+1</f>
        <v>15</v>
      </c>
      <c r="B23" s="5" t="s">
        <v>300</v>
      </c>
      <c r="C23" s="30">
        <v>250056</v>
      </c>
      <c r="D23" s="146" t="s">
        <v>661</v>
      </c>
      <c r="E23" s="11" t="s">
        <v>173</v>
      </c>
      <c r="F23" s="11"/>
      <c r="G23" s="11" t="s">
        <v>361</v>
      </c>
      <c r="H23" s="11" t="s">
        <v>364</v>
      </c>
      <c r="I23" s="12" t="s">
        <v>17</v>
      </c>
      <c r="J23" s="12" t="s">
        <v>17</v>
      </c>
      <c r="K23" s="13">
        <v>45772</v>
      </c>
      <c r="L23" s="13">
        <v>45772</v>
      </c>
      <c r="M23" s="140"/>
      <c r="N23" s="13"/>
    </row>
    <row r="24" spans="1:31" ht="20" customHeight="1">
      <c r="A24" s="54">
        <f>A23+1</f>
        <v>16</v>
      </c>
      <c r="B24" s="5" t="s">
        <v>300</v>
      </c>
      <c r="C24" s="30">
        <v>250057</v>
      </c>
      <c r="D24" s="146" t="s">
        <v>662</v>
      </c>
      <c r="E24" s="11" t="s">
        <v>177</v>
      </c>
      <c r="F24" s="11"/>
      <c r="G24" s="11" t="s">
        <v>358</v>
      </c>
      <c r="H24" s="11" t="s">
        <v>364</v>
      </c>
      <c r="I24" s="12" t="s">
        <v>20</v>
      </c>
      <c r="J24" s="12" t="s">
        <v>20</v>
      </c>
      <c r="K24" s="13">
        <v>45772</v>
      </c>
      <c r="L24" s="13">
        <v>45772</v>
      </c>
      <c r="M24" s="140"/>
      <c r="N24" s="13"/>
    </row>
    <row r="25" spans="1:31" ht="23" customHeight="1">
      <c r="A25" s="54">
        <f>A24+1</f>
        <v>17</v>
      </c>
      <c r="B25" s="5" t="s">
        <v>300</v>
      </c>
      <c r="C25" s="25" t="s">
        <v>663</v>
      </c>
      <c r="D25" s="146" t="s">
        <v>664</v>
      </c>
      <c r="E25" s="11" t="s">
        <v>250</v>
      </c>
      <c r="F25" s="11"/>
      <c r="G25" s="11" t="s">
        <v>358</v>
      </c>
      <c r="H25" s="11" t="s">
        <v>364</v>
      </c>
      <c r="I25" s="12" t="s">
        <v>21</v>
      </c>
      <c r="J25" s="12" t="s">
        <v>21</v>
      </c>
      <c r="K25" s="13">
        <v>45774</v>
      </c>
      <c r="L25" s="13">
        <v>45774</v>
      </c>
      <c r="M25" s="140">
        <v>45819</v>
      </c>
      <c r="N25" s="13" t="s">
        <v>371</v>
      </c>
      <c r="O25" s="151"/>
      <c r="Y25" s="14" t="s">
        <v>526</v>
      </c>
      <c r="AA25" s="117" t="s">
        <v>525</v>
      </c>
      <c r="AB25" s="14" t="s">
        <v>524</v>
      </c>
      <c r="AE25" s="14" t="s">
        <v>523</v>
      </c>
    </row>
    <row r="26" spans="1:31" ht="20" customHeight="1">
      <c r="A26" s="54">
        <f>A25+1</f>
        <v>18</v>
      </c>
      <c r="B26" s="5" t="s">
        <v>300</v>
      </c>
      <c r="C26" s="30">
        <v>250059</v>
      </c>
      <c r="D26" s="156">
        <v>250062</v>
      </c>
      <c r="E26" s="11" t="s">
        <v>657</v>
      </c>
      <c r="F26" s="11"/>
      <c r="G26" s="11" t="s">
        <v>358</v>
      </c>
      <c r="H26" s="11" t="s">
        <v>364</v>
      </c>
      <c r="I26" s="12" t="s">
        <v>202</v>
      </c>
      <c r="J26" s="12" t="s">
        <v>14</v>
      </c>
      <c r="K26" s="13">
        <v>45775</v>
      </c>
      <c r="L26" s="13">
        <v>45775</v>
      </c>
      <c r="M26" s="140"/>
      <c r="N26" s="13"/>
    </row>
    <row r="27" spans="1:31" ht="20" customHeight="1">
      <c r="A27" s="54">
        <f>A26+1</f>
        <v>19</v>
      </c>
      <c r="B27" s="5" t="s">
        <v>300</v>
      </c>
      <c r="C27" s="30">
        <v>250060</v>
      </c>
      <c r="D27" s="146" t="s">
        <v>665</v>
      </c>
      <c r="E27" s="11" t="s">
        <v>603</v>
      </c>
      <c r="F27" s="11"/>
      <c r="G27" s="11" t="s">
        <v>358</v>
      </c>
      <c r="H27" s="11" t="s">
        <v>364</v>
      </c>
      <c r="I27" s="12" t="s">
        <v>245</v>
      </c>
      <c r="J27" s="12" t="s">
        <v>23</v>
      </c>
      <c r="K27" s="13">
        <v>45778</v>
      </c>
      <c r="L27" s="13">
        <v>45789</v>
      </c>
      <c r="M27" s="140"/>
      <c r="N27" s="13"/>
    </row>
    <row r="28" spans="1:31" ht="20" customHeight="1">
      <c r="A28" s="54">
        <f>A27+1</f>
        <v>20</v>
      </c>
      <c r="B28" s="5" t="s">
        <v>300</v>
      </c>
      <c r="C28" s="30">
        <v>250061</v>
      </c>
      <c r="D28" s="146" t="s">
        <v>666</v>
      </c>
      <c r="E28" s="28" t="s">
        <v>231</v>
      </c>
      <c r="F28" s="28"/>
      <c r="G28" s="28" t="s">
        <v>359</v>
      </c>
      <c r="H28" s="11" t="s">
        <v>364</v>
      </c>
      <c r="I28" s="29" t="s">
        <v>228</v>
      </c>
      <c r="J28" s="29" t="s">
        <v>228</v>
      </c>
      <c r="K28" s="13">
        <v>45779</v>
      </c>
      <c r="L28" s="13">
        <v>45779</v>
      </c>
      <c r="M28" s="140"/>
      <c r="N28" s="13"/>
    </row>
    <row r="29" spans="1:31" ht="20" customHeight="1">
      <c r="A29" s="54">
        <f>A28+1</f>
        <v>21</v>
      </c>
      <c r="B29" s="5" t="s">
        <v>300</v>
      </c>
      <c r="C29" s="30">
        <v>250062</v>
      </c>
      <c r="D29" s="146" t="s">
        <v>667</v>
      </c>
      <c r="E29" s="28" t="s">
        <v>232</v>
      </c>
      <c r="F29" s="28"/>
      <c r="G29" s="28" t="s">
        <v>362</v>
      </c>
      <c r="H29" s="11" t="s">
        <v>364</v>
      </c>
      <c r="I29" s="29" t="s">
        <v>16</v>
      </c>
      <c r="J29" s="29" t="s">
        <v>16</v>
      </c>
      <c r="K29" s="13">
        <v>45779</v>
      </c>
      <c r="L29" s="13">
        <v>45779</v>
      </c>
      <c r="M29" s="140"/>
      <c r="N29" s="13"/>
      <c r="O29" s="150"/>
      <c r="P29" s="15"/>
      <c r="Q29" s="15"/>
      <c r="R29" s="16"/>
      <c r="S29" s="16"/>
      <c r="T29" s="16"/>
      <c r="U29" s="16"/>
      <c r="V29" s="16"/>
      <c r="W29" s="16"/>
      <c r="X29" s="16"/>
      <c r="Y29" s="16"/>
      <c r="Z29" s="16"/>
      <c r="AA29" s="16"/>
      <c r="AB29" s="16"/>
      <c r="AC29" s="16"/>
      <c r="AD29" s="16"/>
      <c r="AE29" s="16"/>
    </row>
    <row r="30" spans="1:31" ht="20" customHeight="1">
      <c r="A30" s="54">
        <f>A29+1</f>
        <v>22</v>
      </c>
      <c r="B30" s="5" t="s">
        <v>300</v>
      </c>
      <c r="C30" s="30">
        <v>250063</v>
      </c>
      <c r="D30" s="146" t="s">
        <v>668</v>
      </c>
      <c r="E30" s="28" t="s">
        <v>452</v>
      </c>
      <c r="F30" s="28"/>
      <c r="G30" s="28" t="s">
        <v>362</v>
      </c>
      <c r="H30" s="11" t="s">
        <v>364</v>
      </c>
      <c r="I30" s="29" t="s">
        <v>16</v>
      </c>
      <c r="J30" s="29" t="s">
        <v>16</v>
      </c>
      <c r="K30" s="13">
        <v>45779</v>
      </c>
      <c r="L30" s="13">
        <v>45779</v>
      </c>
      <c r="M30" s="140"/>
      <c r="N30" s="13"/>
      <c r="O30" s="150"/>
      <c r="P30" s="15"/>
      <c r="Q30" s="15"/>
      <c r="R30" s="16"/>
      <c r="S30" s="16"/>
      <c r="T30" s="16"/>
      <c r="U30" s="16"/>
      <c r="V30" s="16"/>
      <c r="W30" s="16"/>
      <c r="X30" s="16"/>
      <c r="Y30" s="16"/>
      <c r="Z30" s="16"/>
      <c r="AA30" s="16"/>
      <c r="AB30" s="16"/>
      <c r="AC30" s="16"/>
      <c r="AD30" s="16"/>
      <c r="AE30" s="16"/>
    </row>
    <row r="31" spans="1:31" ht="20" customHeight="1">
      <c r="A31" s="54">
        <f>A30+1</f>
        <v>23</v>
      </c>
      <c r="B31" s="5" t="s">
        <v>300</v>
      </c>
      <c r="C31" s="30">
        <v>250064</v>
      </c>
      <c r="D31" s="30" t="s">
        <v>672</v>
      </c>
      <c r="E31" s="5" t="s">
        <v>279</v>
      </c>
      <c r="F31" s="5"/>
      <c r="G31" s="5" t="s">
        <v>361</v>
      </c>
      <c r="H31" s="5" t="s">
        <v>365</v>
      </c>
      <c r="I31" s="12" t="s">
        <v>541</v>
      </c>
      <c r="J31" s="12" t="s">
        <v>541</v>
      </c>
      <c r="K31" s="13">
        <v>45741</v>
      </c>
      <c r="L31" s="13">
        <v>45741</v>
      </c>
      <c r="M31" s="140"/>
      <c r="N31" s="13"/>
    </row>
    <row r="32" spans="1:31" ht="20" customHeight="1">
      <c r="A32" s="54">
        <f>A31+1</f>
        <v>24</v>
      </c>
      <c r="B32" s="5" t="s">
        <v>300</v>
      </c>
      <c r="C32" s="30">
        <v>250065</v>
      </c>
      <c r="D32" s="30" t="s">
        <v>673</v>
      </c>
      <c r="E32" s="5" t="s">
        <v>280</v>
      </c>
      <c r="F32" s="5"/>
      <c r="G32" s="5" t="s">
        <v>361</v>
      </c>
      <c r="H32" s="5" t="s">
        <v>365</v>
      </c>
      <c r="I32" s="12" t="s">
        <v>541</v>
      </c>
      <c r="J32" s="12" t="s">
        <v>541</v>
      </c>
      <c r="K32" s="13">
        <v>45741</v>
      </c>
      <c r="L32" s="13">
        <v>45741</v>
      </c>
      <c r="M32" s="140"/>
      <c r="N32" s="13"/>
    </row>
    <row r="33" spans="1:14" ht="20" customHeight="1">
      <c r="A33" s="54">
        <f>A32+1</f>
        <v>25</v>
      </c>
      <c r="B33" s="5" t="s">
        <v>300</v>
      </c>
      <c r="C33" s="30">
        <v>250066</v>
      </c>
      <c r="D33" s="30" t="s">
        <v>674</v>
      </c>
      <c r="E33" s="5" t="s">
        <v>281</v>
      </c>
      <c r="F33" s="5"/>
      <c r="G33" s="5" t="s">
        <v>361</v>
      </c>
      <c r="H33" s="5" t="s">
        <v>365</v>
      </c>
      <c r="I33" s="12" t="s">
        <v>541</v>
      </c>
      <c r="J33" s="12" t="s">
        <v>541</v>
      </c>
      <c r="K33" s="13">
        <v>45741</v>
      </c>
      <c r="L33" s="13">
        <v>45741</v>
      </c>
      <c r="M33" s="140">
        <v>45816</v>
      </c>
      <c r="N33" s="13" t="s">
        <v>371</v>
      </c>
    </row>
    <row r="34" spans="1:14" ht="20" customHeight="1">
      <c r="A34" s="54">
        <f>A33+1</f>
        <v>26</v>
      </c>
      <c r="B34" s="5" t="s">
        <v>300</v>
      </c>
      <c r="C34" s="30">
        <v>250067</v>
      </c>
      <c r="D34" s="30" t="s">
        <v>675</v>
      </c>
      <c r="E34" s="5" t="s">
        <v>282</v>
      </c>
      <c r="F34" s="5"/>
      <c r="G34" s="5" t="s">
        <v>361</v>
      </c>
      <c r="H34" s="5" t="s">
        <v>365</v>
      </c>
      <c r="I34" s="12" t="s">
        <v>285</v>
      </c>
      <c r="J34" s="12" t="s">
        <v>285</v>
      </c>
      <c r="K34" s="13">
        <v>45754</v>
      </c>
      <c r="L34" s="13">
        <v>45754</v>
      </c>
      <c r="M34" s="140"/>
      <c r="N34" s="13"/>
    </row>
    <row r="35" spans="1:14" ht="20" customHeight="1">
      <c r="A35" s="54">
        <f>A34+1</f>
        <v>27</v>
      </c>
      <c r="B35" s="5" t="s">
        <v>300</v>
      </c>
      <c r="C35" s="30">
        <v>250068</v>
      </c>
      <c r="D35" s="30" t="s">
        <v>676</v>
      </c>
      <c r="E35" s="5" t="s">
        <v>283</v>
      </c>
      <c r="F35" s="5"/>
      <c r="G35" s="5" t="s">
        <v>361</v>
      </c>
      <c r="H35" s="5" t="s">
        <v>365</v>
      </c>
      <c r="I35" s="12" t="s">
        <v>285</v>
      </c>
      <c r="J35" s="12" t="s">
        <v>285</v>
      </c>
      <c r="K35" s="13">
        <v>45754</v>
      </c>
      <c r="L35" s="13">
        <v>45754</v>
      </c>
      <c r="M35" s="140"/>
      <c r="N35" s="13"/>
    </row>
    <row r="36" spans="1:14" ht="20" customHeight="1">
      <c r="A36" s="54">
        <f>A35+1</f>
        <v>28</v>
      </c>
      <c r="B36" s="5" t="s">
        <v>300</v>
      </c>
      <c r="C36" s="30">
        <v>250069</v>
      </c>
      <c r="D36" s="30" t="s">
        <v>677</v>
      </c>
      <c r="E36" s="5" t="s">
        <v>284</v>
      </c>
      <c r="F36" s="5"/>
      <c r="G36" s="5" t="s">
        <v>361</v>
      </c>
      <c r="H36" s="5" t="s">
        <v>365</v>
      </c>
      <c r="I36" s="12" t="s">
        <v>285</v>
      </c>
      <c r="J36" s="12" t="s">
        <v>285</v>
      </c>
      <c r="K36" s="13">
        <v>45754</v>
      </c>
      <c r="L36" s="13">
        <v>45754</v>
      </c>
      <c r="M36" s="140"/>
      <c r="N36" s="13"/>
    </row>
    <row r="37" spans="1:14" ht="20" customHeight="1">
      <c r="A37" s="54">
        <f>A36+1</f>
        <v>29</v>
      </c>
      <c r="B37" s="5" t="s">
        <v>300</v>
      </c>
      <c r="C37" s="30">
        <v>250070</v>
      </c>
      <c r="D37" s="146">
        <v>250068</v>
      </c>
      <c r="E37" s="5" t="s">
        <v>368</v>
      </c>
      <c r="F37" s="5"/>
      <c r="G37" s="5" t="s">
        <v>359</v>
      </c>
      <c r="H37" s="11" t="s">
        <v>364</v>
      </c>
      <c r="I37" s="12" t="s">
        <v>227</v>
      </c>
      <c r="J37" s="12" t="s">
        <v>227</v>
      </c>
      <c r="K37" s="13">
        <v>45780</v>
      </c>
      <c r="L37" s="13">
        <v>45780</v>
      </c>
      <c r="M37" s="140"/>
      <c r="N37" s="13"/>
    </row>
    <row r="38" spans="1:14" ht="20" customHeight="1">
      <c r="A38" s="54">
        <f>A37+1</f>
        <v>30</v>
      </c>
      <c r="B38" s="5" t="s">
        <v>301</v>
      </c>
      <c r="C38" s="17" t="s">
        <v>24</v>
      </c>
      <c r="D38" s="25" t="s">
        <v>24</v>
      </c>
      <c r="E38" s="11" t="s">
        <v>110</v>
      </c>
      <c r="F38" s="11"/>
      <c r="G38" s="11" t="s">
        <v>359</v>
      </c>
      <c r="H38" s="11" t="s">
        <v>366</v>
      </c>
      <c r="I38" s="12" t="s">
        <v>2</v>
      </c>
      <c r="J38" s="12" t="s">
        <v>15</v>
      </c>
      <c r="K38" s="13">
        <v>44921</v>
      </c>
      <c r="L38" s="13">
        <v>45721</v>
      </c>
      <c r="M38" s="140"/>
      <c r="N38" s="13"/>
    </row>
    <row r="39" spans="1:14" ht="20" customHeight="1">
      <c r="A39" s="54">
        <f>A38+1</f>
        <v>31</v>
      </c>
      <c r="B39" s="5" t="s">
        <v>301</v>
      </c>
      <c r="C39" s="17" t="s">
        <v>25</v>
      </c>
      <c r="D39" s="25" t="s">
        <v>25</v>
      </c>
      <c r="E39" s="11" t="s">
        <v>111</v>
      </c>
      <c r="F39" s="11"/>
      <c r="G39" s="11" t="s">
        <v>359</v>
      </c>
      <c r="H39" s="11" t="s">
        <v>366</v>
      </c>
      <c r="I39" s="12" t="s">
        <v>225</v>
      </c>
      <c r="J39" s="12" t="s">
        <v>225</v>
      </c>
      <c r="K39" s="13">
        <v>44929</v>
      </c>
      <c r="L39" s="13">
        <v>45697</v>
      </c>
      <c r="M39" s="140"/>
      <c r="N39" s="13"/>
    </row>
    <row r="40" spans="1:14" ht="20" customHeight="1">
      <c r="A40" s="54">
        <f>A39+1</f>
        <v>32</v>
      </c>
      <c r="B40" s="5" t="s">
        <v>301</v>
      </c>
      <c r="C40" s="17" t="s">
        <v>26</v>
      </c>
      <c r="D40" s="25" t="s">
        <v>26</v>
      </c>
      <c r="E40" s="11" t="s">
        <v>112</v>
      </c>
      <c r="F40" s="11"/>
      <c r="G40" s="11" t="s">
        <v>359</v>
      </c>
      <c r="H40" s="11" t="s">
        <v>366</v>
      </c>
      <c r="I40" s="12" t="s">
        <v>0</v>
      </c>
      <c r="J40" s="12" t="s">
        <v>0</v>
      </c>
      <c r="K40" s="13">
        <v>44963</v>
      </c>
      <c r="L40" s="13">
        <v>45697</v>
      </c>
      <c r="M40" s="140"/>
      <c r="N40" s="13"/>
    </row>
    <row r="41" spans="1:14" ht="20" customHeight="1">
      <c r="A41" s="54">
        <f>A40+1</f>
        <v>33</v>
      </c>
      <c r="B41" s="5" t="s">
        <v>301</v>
      </c>
      <c r="C41" s="17" t="s">
        <v>43</v>
      </c>
      <c r="D41" s="25" t="s">
        <v>43</v>
      </c>
      <c r="E41" s="11" t="s">
        <v>127</v>
      </c>
      <c r="F41" s="11"/>
      <c r="G41" s="11" t="s">
        <v>359</v>
      </c>
      <c r="H41" s="11" t="s">
        <v>366</v>
      </c>
      <c r="I41" s="12" t="s">
        <v>0</v>
      </c>
      <c r="J41" s="12" t="s">
        <v>0</v>
      </c>
      <c r="K41" s="13">
        <v>45057</v>
      </c>
      <c r="L41" s="13">
        <v>45019</v>
      </c>
      <c r="M41" s="140"/>
      <c r="N41" s="13"/>
    </row>
    <row r="42" spans="1:14" ht="20" customHeight="1">
      <c r="A42" s="54">
        <f>A41+1</f>
        <v>34</v>
      </c>
      <c r="B42" s="5" t="s">
        <v>301</v>
      </c>
      <c r="C42" s="17" t="s">
        <v>44</v>
      </c>
      <c r="D42" s="25" t="s">
        <v>44</v>
      </c>
      <c r="E42" s="11" t="s">
        <v>128</v>
      </c>
      <c r="F42" s="11"/>
      <c r="G42" s="11" t="s">
        <v>359</v>
      </c>
      <c r="H42" s="11" t="s">
        <v>366</v>
      </c>
      <c r="I42" s="12" t="s">
        <v>0</v>
      </c>
      <c r="J42" s="12" t="s">
        <v>7</v>
      </c>
      <c r="K42" s="13">
        <v>45057</v>
      </c>
      <c r="L42" s="13">
        <v>45019</v>
      </c>
      <c r="M42" s="140"/>
      <c r="N42" s="13"/>
    </row>
    <row r="43" spans="1:14" ht="20" customHeight="1">
      <c r="A43" s="54">
        <f>A42+1</f>
        <v>35</v>
      </c>
      <c r="B43" s="5" t="s">
        <v>301</v>
      </c>
      <c r="C43" s="17"/>
      <c r="D43" s="25" t="s">
        <v>255</v>
      </c>
      <c r="E43" s="9" t="s">
        <v>253</v>
      </c>
      <c r="F43" s="9"/>
      <c r="G43" s="11" t="s">
        <v>359</v>
      </c>
      <c r="H43" s="11" t="s">
        <v>366</v>
      </c>
      <c r="I43" s="12" t="s">
        <v>1</v>
      </c>
      <c r="J43" s="12" t="s">
        <v>15</v>
      </c>
      <c r="K43" s="13">
        <v>45066</v>
      </c>
      <c r="L43" s="13"/>
      <c r="M43" s="140"/>
      <c r="N43" s="13" t="s">
        <v>370</v>
      </c>
    </row>
    <row r="44" spans="1:14" ht="20" customHeight="1">
      <c r="A44" s="54">
        <f>A43+1</f>
        <v>36</v>
      </c>
      <c r="B44" s="5" t="s">
        <v>301</v>
      </c>
      <c r="C44" s="17" t="s">
        <v>48</v>
      </c>
      <c r="D44" s="25" t="s">
        <v>48</v>
      </c>
      <c r="E44" s="11" t="s">
        <v>445</v>
      </c>
      <c r="F44" s="11"/>
      <c r="G44" s="11" t="s">
        <v>359</v>
      </c>
      <c r="H44" s="11" t="s">
        <v>366</v>
      </c>
      <c r="I44" s="12" t="s">
        <v>3</v>
      </c>
      <c r="J44" s="12" t="s">
        <v>3</v>
      </c>
      <c r="K44" s="13">
        <v>45124</v>
      </c>
      <c r="L44" s="13">
        <v>45019</v>
      </c>
      <c r="M44" s="140"/>
      <c r="N44" s="13"/>
    </row>
    <row r="45" spans="1:14" ht="20" customHeight="1">
      <c r="A45" s="54">
        <f>A44+1</f>
        <v>37</v>
      </c>
      <c r="B45" s="5" t="s">
        <v>301</v>
      </c>
      <c r="C45" s="17" t="s">
        <v>49</v>
      </c>
      <c r="D45" s="25" t="s">
        <v>49</v>
      </c>
      <c r="E45" s="11" t="s">
        <v>131</v>
      </c>
      <c r="F45" s="11"/>
      <c r="G45" s="11" t="s">
        <v>359</v>
      </c>
      <c r="H45" s="11" t="s">
        <v>366</v>
      </c>
      <c r="I45" s="12" t="s">
        <v>3</v>
      </c>
      <c r="J45" s="12" t="s">
        <v>3</v>
      </c>
      <c r="K45" s="13">
        <v>45146</v>
      </c>
      <c r="L45" s="13">
        <v>45019</v>
      </c>
      <c r="M45" s="140"/>
      <c r="N45" s="13"/>
    </row>
    <row r="46" spans="1:14" ht="20" customHeight="1">
      <c r="A46" s="54">
        <f>A45+1</f>
        <v>38</v>
      </c>
      <c r="B46" s="5" t="s">
        <v>301</v>
      </c>
      <c r="C46" s="17" t="s">
        <v>27</v>
      </c>
      <c r="D46" s="25" t="s">
        <v>27</v>
      </c>
      <c r="E46" s="11" t="s">
        <v>113</v>
      </c>
      <c r="F46" s="11"/>
      <c r="G46" s="11" t="s">
        <v>359</v>
      </c>
      <c r="H46" s="11" t="s">
        <v>366</v>
      </c>
      <c r="I46" s="12" t="s">
        <v>0</v>
      </c>
      <c r="J46" s="12" t="s">
        <v>0</v>
      </c>
      <c r="K46" s="13">
        <v>45213</v>
      </c>
      <c r="L46" s="13">
        <v>45697</v>
      </c>
      <c r="M46" s="140"/>
      <c r="N46" s="13"/>
    </row>
    <row r="47" spans="1:14" ht="20" customHeight="1">
      <c r="A47" s="54">
        <f>A46+1</f>
        <v>39</v>
      </c>
      <c r="B47" s="5" t="s">
        <v>301</v>
      </c>
      <c r="C47" s="17"/>
      <c r="D47" s="25" t="s">
        <v>256</v>
      </c>
      <c r="E47" s="9" t="s">
        <v>254</v>
      </c>
      <c r="F47" s="9"/>
      <c r="G47" s="11" t="s">
        <v>359</v>
      </c>
      <c r="H47" s="11" t="s">
        <v>366</v>
      </c>
      <c r="I47" s="12" t="s">
        <v>13</v>
      </c>
      <c r="J47" s="12" t="s">
        <v>13</v>
      </c>
      <c r="K47" s="13">
        <v>45381</v>
      </c>
      <c r="L47" s="13">
        <v>45019</v>
      </c>
      <c r="M47" s="140">
        <v>45766</v>
      </c>
      <c r="N47" s="13" t="s">
        <v>371</v>
      </c>
    </row>
    <row r="48" spans="1:14" ht="20" customHeight="1">
      <c r="A48" s="54">
        <f>A47+1</f>
        <v>40</v>
      </c>
      <c r="B48" s="5" t="s">
        <v>301</v>
      </c>
      <c r="C48" s="17" t="s">
        <v>28</v>
      </c>
      <c r="D48" s="25" t="s">
        <v>28</v>
      </c>
      <c r="E48" s="11" t="s">
        <v>114</v>
      </c>
      <c r="F48" s="11"/>
      <c r="G48" s="11" t="s">
        <v>359</v>
      </c>
      <c r="H48" s="11" t="s">
        <v>366</v>
      </c>
      <c r="I48" s="12" t="s">
        <v>9</v>
      </c>
      <c r="J48" s="12" t="s">
        <v>9</v>
      </c>
      <c r="K48" s="13">
        <v>45389</v>
      </c>
      <c r="L48" s="13">
        <v>45721</v>
      </c>
      <c r="M48" s="140"/>
      <c r="N48" s="13"/>
    </row>
    <row r="49" spans="1:16" ht="20" customHeight="1">
      <c r="A49" s="54">
        <f>A48+1</f>
        <v>41</v>
      </c>
      <c r="B49" s="5" t="s">
        <v>301</v>
      </c>
      <c r="C49" s="17" t="s">
        <v>45</v>
      </c>
      <c r="D49" s="25" t="s">
        <v>45</v>
      </c>
      <c r="E49" s="11" t="s">
        <v>129</v>
      </c>
      <c r="F49" s="11"/>
      <c r="G49" s="11" t="s">
        <v>359</v>
      </c>
      <c r="H49" s="11" t="s">
        <v>366</v>
      </c>
      <c r="I49" s="12" t="s">
        <v>1</v>
      </c>
      <c r="J49" s="12" t="s">
        <v>1</v>
      </c>
      <c r="K49" s="13">
        <v>45377</v>
      </c>
      <c r="L49" s="13">
        <v>45019</v>
      </c>
      <c r="M49" s="140"/>
      <c r="N49" s="13"/>
    </row>
    <row r="50" spans="1:16" ht="20" customHeight="1">
      <c r="A50" s="54">
        <f>A49+1</f>
        <v>42</v>
      </c>
      <c r="B50" s="5" t="s">
        <v>301</v>
      </c>
      <c r="C50" s="17" t="s">
        <v>29</v>
      </c>
      <c r="D50" s="25" t="s">
        <v>29</v>
      </c>
      <c r="E50" s="11" t="s">
        <v>115</v>
      </c>
      <c r="F50" s="11"/>
      <c r="G50" s="11" t="s">
        <v>359</v>
      </c>
      <c r="H50" s="11" t="s">
        <v>366</v>
      </c>
      <c r="I50" s="12" t="s">
        <v>1</v>
      </c>
      <c r="J50" s="12" t="s">
        <v>1</v>
      </c>
      <c r="K50" s="13">
        <v>45412</v>
      </c>
      <c r="L50" s="13">
        <v>45721</v>
      </c>
      <c r="M50" s="140"/>
      <c r="N50" s="13"/>
    </row>
    <row r="51" spans="1:16" ht="20" customHeight="1">
      <c r="A51" s="54">
        <f>A50+1</f>
        <v>43</v>
      </c>
      <c r="B51" s="5" t="s">
        <v>301</v>
      </c>
      <c r="C51" s="17" t="s">
        <v>50</v>
      </c>
      <c r="D51" s="25" t="s">
        <v>50</v>
      </c>
      <c r="E51" s="11" t="s">
        <v>132</v>
      </c>
      <c r="F51" s="11"/>
      <c r="G51" s="11" t="s">
        <v>359</v>
      </c>
      <c r="H51" s="11" t="s">
        <v>366</v>
      </c>
      <c r="I51" s="12" t="s">
        <v>1</v>
      </c>
      <c r="J51" s="12" t="s">
        <v>1</v>
      </c>
      <c r="K51" s="13">
        <v>45325</v>
      </c>
      <c r="L51" s="13">
        <v>45019</v>
      </c>
      <c r="M51" s="140">
        <v>45789</v>
      </c>
      <c r="N51" s="13" t="s">
        <v>371</v>
      </c>
    </row>
    <row r="52" spans="1:16" ht="20" customHeight="1">
      <c r="A52" s="54">
        <f>A51+1</f>
        <v>44</v>
      </c>
      <c r="B52" s="5" t="s">
        <v>301</v>
      </c>
      <c r="C52" s="17" t="s">
        <v>46</v>
      </c>
      <c r="D52" s="25" t="s">
        <v>46</v>
      </c>
      <c r="E52" s="11" t="s">
        <v>130</v>
      </c>
      <c r="F52" s="11"/>
      <c r="G52" s="11" t="s">
        <v>359</v>
      </c>
      <c r="H52" s="11" t="s">
        <v>366</v>
      </c>
      <c r="I52" s="12" t="s">
        <v>2</v>
      </c>
      <c r="J52" s="12" t="s">
        <v>2</v>
      </c>
      <c r="K52" s="13">
        <v>45308</v>
      </c>
      <c r="L52" s="13">
        <v>45019</v>
      </c>
      <c r="M52" s="140">
        <v>45789</v>
      </c>
      <c r="N52" s="13" t="s">
        <v>371</v>
      </c>
    </row>
    <row r="53" spans="1:16" ht="20" customHeight="1">
      <c r="A53" s="54">
        <f>A52+1</f>
        <v>45</v>
      </c>
      <c r="B53" s="5" t="s">
        <v>301</v>
      </c>
      <c r="C53" s="17" t="s">
        <v>52</v>
      </c>
      <c r="D53" s="30" t="s">
        <v>203</v>
      </c>
      <c r="E53" s="11" t="s">
        <v>134</v>
      </c>
      <c r="F53" s="11"/>
      <c r="G53" s="11" t="s">
        <v>359</v>
      </c>
      <c r="H53" s="11" t="s">
        <v>366</v>
      </c>
      <c r="I53" s="12" t="s">
        <v>2</v>
      </c>
      <c r="J53" s="12" t="s">
        <v>2</v>
      </c>
      <c r="K53" s="13">
        <v>45768</v>
      </c>
      <c r="L53" s="13">
        <v>45768</v>
      </c>
      <c r="M53" s="140"/>
      <c r="N53" s="13"/>
    </row>
    <row r="54" spans="1:16" ht="20" customHeight="1">
      <c r="A54" s="54">
        <f>A53+1</f>
        <v>46</v>
      </c>
      <c r="B54" s="5" t="s">
        <v>301</v>
      </c>
      <c r="C54" s="17" t="s">
        <v>53</v>
      </c>
      <c r="D54" s="30" t="s">
        <v>204</v>
      </c>
      <c r="E54" s="11" t="s">
        <v>236</v>
      </c>
      <c r="F54" s="11"/>
      <c r="G54" s="11" t="s">
        <v>359</v>
      </c>
      <c r="H54" s="11" t="s">
        <v>366</v>
      </c>
      <c r="I54" s="12" t="s">
        <v>2</v>
      </c>
      <c r="J54" s="12" t="s">
        <v>2</v>
      </c>
      <c r="K54" s="13">
        <v>45768</v>
      </c>
      <c r="L54" s="13">
        <v>45768</v>
      </c>
      <c r="M54" s="140"/>
      <c r="N54" s="13"/>
      <c r="P54" s="1"/>
    </row>
    <row r="55" spans="1:16" ht="20" customHeight="1">
      <c r="A55" s="54">
        <f>A54+1</f>
        <v>47</v>
      </c>
      <c r="B55" s="5" t="s">
        <v>301</v>
      </c>
      <c r="C55" s="17" t="s">
        <v>54</v>
      </c>
      <c r="D55" s="30" t="s">
        <v>205</v>
      </c>
      <c r="E55" s="11" t="s">
        <v>237</v>
      </c>
      <c r="F55" s="11"/>
      <c r="G55" s="11" t="s">
        <v>359</v>
      </c>
      <c r="H55" s="11" t="s">
        <v>366</v>
      </c>
      <c r="I55" s="12" t="s">
        <v>2</v>
      </c>
      <c r="J55" s="12" t="s">
        <v>2</v>
      </c>
      <c r="K55" s="13">
        <v>45768</v>
      </c>
      <c r="L55" s="13">
        <v>45768</v>
      </c>
      <c r="M55" s="140"/>
      <c r="N55" s="13"/>
    </row>
    <row r="56" spans="1:16" ht="20" customHeight="1">
      <c r="A56" s="54">
        <f>A55+1</f>
        <v>48</v>
      </c>
      <c r="B56" s="5" t="s">
        <v>301</v>
      </c>
      <c r="C56" s="17" t="s">
        <v>55</v>
      </c>
      <c r="D56" s="30" t="s">
        <v>206</v>
      </c>
      <c r="E56" s="11" t="s">
        <v>135</v>
      </c>
      <c r="F56" s="11"/>
      <c r="G56" s="11" t="s">
        <v>359</v>
      </c>
      <c r="H56" s="11" t="s">
        <v>366</v>
      </c>
      <c r="I56" s="12" t="s">
        <v>2</v>
      </c>
      <c r="J56" s="12" t="s">
        <v>2</v>
      </c>
      <c r="K56" s="13">
        <v>45768</v>
      </c>
      <c r="L56" s="13">
        <v>45768</v>
      </c>
      <c r="M56" s="140"/>
      <c r="N56" s="13"/>
    </row>
    <row r="57" spans="1:16" ht="20" customHeight="1">
      <c r="A57" s="54">
        <f>A56+1</f>
        <v>49</v>
      </c>
      <c r="B57" s="5" t="s">
        <v>301</v>
      </c>
      <c r="C57" s="17" t="s">
        <v>67</v>
      </c>
      <c r="D57" s="30" t="s">
        <v>207</v>
      </c>
      <c r="E57" s="11" t="s">
        <v>144</v>
      </c>
      <c r="F57" s="11"/>
      <c r="G57" s="11" t="s">
        <v>359</v>
      </c>
      <c r="H57" s="11" t="s">
        <v>366</v>
      </c>
      <c r="I57" s="12" t="s">
        <v>8</v>
      </c>
      <c r="J57" s="12" t="s">
        <v>8</v>
      </c>
      <c r="K57" s="13">
        <v>45768</v>
      </c>
      <c r="L57" s="13">
        <v>45768</v>
      </c>
      <c r="M57" s="140"/>
      <c r="N57" s="13"/>
    </row>
    <row r="58" spans="1:16" ht="20" customHeight="1">
      <c r="A58" s="54">
        <f>A57+1</f>
        <v>50</v>
      </c>
      <c r="B58" s="5" t="s">
        <v>301</v>
      </c>
      <c r="C58" s="17" t="s">
        <v>56</v>
      </c>
      <c r="D58" s="30" t="s">
        <v>208</v>
      </c>
      <c r="E58" s="11" t="s">
        <v>247</v>
      </c>
      <c r="F58" s="11"/>
      <c r="G58" s="11" t="s">
        <v>359</v>
      </c>
      <c r="H58" s="11" t="s">
        <v>366</v>
      </c>
      <c r="I58" s="12" t="s">
        <v>2</v>
      </c>
      <c r="J58" s="12" t="s">
        <v>2</v>
      </c>
      <c r="K58" s="13">
        <v>45768</v>
      </c>
      <c r="L58" s="13">
        <v>45768</v>
      </c>
      <c r="M58" s="140">
        <v>45807</v>
      </c>
      <c r="N58" s="13" t="s">
        <v>371</v>
      </c>
    </row>
    <row r="59" spans="1:16" ht="20" customHeight="1">
      <c r="A59" s="54">
        <f>A58+1</f>
        <v>51</v>
      </c>
      <c r="B59" s="5" t="s">
        <v>301</v>
      </c>
      <c r="C59" s="17" t="s">
        <v>57</v>
      </c>
      <c r="D59" s="30" t="s">
        <v>209</v>
      </c>
      <c r="E59" s="11" t="s">
        <v>136</v>
      </c>
      <c r="F59" s="11"/>
      <c r="G59" s="11" t="s">
        <v>359</v>
      </c>
      <c r="H59" s="11" t="s">
        <v>366</v>
      </c>
      <c r="I59" s="12" t="s">
        <v>2</v>
      </c>
      <c r="J59" s="12" t="s">
        <v>2</v>
      </c>
      <c r="K59" s="13">
        <v>45768</v>
      </c>
      <c r="L59" s="13">
        <v>45768</v>
      </c>
      <c r="M59" s="140"/>
      <c r="N59" s="13"/>
    </row>
    <row r="60" spans="1:16" ht="20" customHeight="1">
      <c r="A60" s="54">
        <f>A59+1</f>
        <v>52</v>
      </c>
      <c r="B60" s="5" t="s">
        <v>301</v>
      </c>
      <c r="C60" s="17" t="s">
        <v>58</v>
      </c>
      <c r="D60" s="30" t="s">
        <v>210</v>
      </c>
      <c r="E60" s="11" t="s">
        <v>238</v>
      </c>
      <c r="F60" s="11"/>
      <c r="G60" s="11" t="s">
        <v>359</v>
      </c>
      <c r="H60" s="11" t="s">
        <v>366</v>
      </c>
      <c r="I60" s="12" t="s">
        <v>2</v>
      </c>
      <c r="J60" s="12" t="s">
        <v>2</v>
      </c>
      <c r="K60" s="13">
        <v>45768</v>
      </c>
      <c r="L60" s="13">
        <v>45768</v>
      </c>
      <c r="M60" s="140"/>
      <c r="N60" s="13"/>
    </row>
    <row r="61" spans="1:16" ht="20" customHeight="1">
      <c r="A61" s="54">
        <f>A60+1</f>
        <v>53</v>
      </c>
      <c r="B61" s="5" t="s">
        <v>301</v>
      </c>
      <c r="C61" s="17" t="s">
        <v>59</v>
      </c>
      <c r="D61" s="30" t="s">
        <v>211</v>
      </c>
      <c r="E61" s="11" t="s">
        <v>137</v>
      </c>
      <c r="F61" s="11"/>
      <c r="G61" s="11" t="s">
        <v>359</v>
      </c>
      <c r="H61" s="11" t="s">
        <v>366</v>
      </c>
      <c r="I61" s="12" t="s">
        <v>7</v>
      </c>
      <c r="J61" s="12" t="s">
        <v>7</v>
      </c>
      <c r="K61" s="13">
        <v>45768</v>
      </c>
      <c r="L61" s="13">
        <v>45768</v>
      </c>
      <c r="M61" s="140"/>
      <c r="N61" s="13"/>
    </row>
    <row r="62" spans="1:16" ht="20" customHeight="1">
      <c r="A62" s="54">
        <f>A61+1</f>
        <v>54</v>
      </c>
      <c r="B62" s="5" t="s">
        <v>301</v>
      </c>
      <c r="C62" s="17" t="s">
        <v>60</v>
      </c>
      <c r="D62" s="30" t="s">
        <v>212</v>
      </c>
      <c r="E62" s="11" t="s">
        <v>138</v>
      </c>
      <c r="F62" s="11"/>
      <c r="G62" s="11" t="s">
        <v>359</v>
      </c>
      <c r="H62" s="11" t="s">
        <v>366</v>
      </c>
      <c r="I62" s="12" t="s">
        <v>8</v>
      </c>
      <c r="J62" s="12" t="s">
        <v>8</v>
      </c>
      <c r="K62" s="13">
        <v>45768</v>
      </c>
      <c r="L62" s="13">
        <v>45768</v>
      </c>
      <c r="M62" s="140">
        <v>45849</v>
      </c>
      <c r="N62" s="13" t="s">
        <v>371</v>
      </c>
    </row>
    <row r="63" spans="1:16" ht="20" customHeight="1">
      <c r="A63" s="54">
        <f>A62+1</f>
        <v>55</v>
      </c>
      <c r="B63" s="5" t="s">
        <v>301</v>
      </c>
      <c r="C63" s="17" t="s">
        <v>61</v>
      </c>
      <c r="D63" s="30" t="s">
        <v>213</v>
      </c>
      <c r="E63" s="11" t="s">
        <v>139</v>
      </c>
      <c r="F63" s="11"/>
      <c r="G63" s="11" t="s">
        <v>359</v>
      </c>
      <c r="H63" s="11" t="s">
        <v>366</v>
      </c>
      <c r="I63" s="12" t="s">
        <v>7</v>
      </c>
      <c r="J63" s="12" t="s">
        <v>7</v>
      </c>
      <c r="K63" s="13">
        <v>45768</v>
      </c>
      <c r="L63" s="13">
        <v>45768</v>
      </c>
      <c r="M63" s="140">
        <v>45848</v>
      </c>
      <c r="N63" s="13" t="s">
        <v>371</v>
      </c>
    </row>
    <row r="64" spans="1:16" ht="20" customHeight="1">
      <c r="A64" s="54">
        <f>A63+1</f>
        <v>56</v>
      </c>
      <c r="B64" s="5" t="s">
        <v>301</v>
      </c>
      <c r="C64" s="17" t="s">
        <v>62</v>
      </c>
      <c r="D64" s="30" t="s">
        <v>214</v>
      </c>
      <c r="E64" s="11" t="s">
        <v>670</v>
      </c>
      <c r="F64" s="11"/>
      <c r="G64" s="11" t="s">
        <v>359</v>
      </c>
      <c r="H64" s="11" t="s">
        <v>366</v>
      </c>
      <c r="I64" s="12" t="s">
        <v>8</v>
      </c>
      <c r="J64" s="12" t="s">
        <v>8</v>
      </c>
      <c r="K64" s="13">
        <v>45768</v>
      </c>
      <c r="L64" s="13">
        <v>45768</v>
      </c>
      <c r="M64" s="140"/>
      <c r="N64" s="13"/>
    </row>
    <row r="65" spans="1:31" ht="20" customHeight="1">
      <c r="A65" s="54">
        <f>A64+1</f>
        <v>57</v>
      </c>
      <c r="B65" s="5" t="s">
        <v>301</v>
      </c>
      <c r="C65" s="17" t="s">
        <v>63</v>
      </c>
      <c r="D65" s="30" t="s">
        <v>215</v>
      </c>
      <c r="E65" s="11" t="s">
        <v>140</v>
      </c>
      <c r="F65" s="11"/>
      <c r="G65" s="11" t="s">
        <v>359</v>
      </c>
      <c r="H65" s="11" t="s">
        <v>366</v>
      </c>
      <c r="I65" s="12" t="s">
        <v>7</v>
      </c>
      <c r="J65" s="12" t="s">
        <v>7</v>
      </c>
      <c r="K65" s="13">
        <v>45768</v>
      </c>
      <c r="L65" s="13">
        <v>45768</v>
      </c>
      <c r="M65" s="140"/>
      <c r="N65" s="13"/>
    </row>
    <row r="66" spans="1:31" ht="20" customHeight="1">
      <c r="A66" s="54">
        <f>A65+1</f>
        <v>58</v>
      </c>
      <c r="B66" s="5" t="s">
        <v>301</v>
      </c>
      <c r="C66" s="17" t="s">
        <v>64</v>
      </c>
      <c r="D66" s="30" t="s">
        <v>216</v>
      </c>
      <c r="E66" s="11" t="s">
        <v>141</v>
      </c>
      <c r="F66" s="11"/>
      <c r="G66" s="11" t="s">
        <v>359</v>
      </c>
      <c r="H66" s="11" t="s">
        <v>366</v>
      </c>
      <c r="I66" s="12" t="s">
        <v>7</v>
      </c>
      <c r="J66" s="12" t="s">
        <v>7</v>
      </c>
      <c r="K66" s="13">
        <v>45768</v>
      </c>
      <c r="L66" s="13">
        <v>45768</v>
      </c>
      <c r="M66" s="140"/>
      <c r="N66" s="13"/>
    </row>
    <row r="67" spans="1:31" ht="20" customHeight="1">
      <c r="A67" s="54">
        <f>A66+1</f>
        <v>59</v>
      </c>
      <c r="B67" s="5" t="s">
        <v>301</v>
      </c>
      <c r="C67" s="17" t="s">
        <v>65</v>
      </c>
      <c r="D67" s="30" t="s">
        <v>217</v>
      </c>
      <c r="E67" s="11" t="s">
        <v>142</v>
      </c>
      <c r="F67" s="11"/>
      <c r="G67" s="11" t="s">
        <v>359</v>
      </c>
      <c r="H67" s="11" t="s">
        <v>366</v>
      </c>
      <c r="I67" s="12" t="s">
        <v>2</v>
      </c>
      <c r="J67" s="12" t="s">
        <v>2</v>
      </c>
      <c r="K67" s="13">
        <v>45768</v>
      </c>
      <c r="L67" s="13">
        <v>45768</v>
      </c>
      <c r="M67" s="140"/>
      <c r="N67" s="13"/>
    </row>
    <row r="68" spans="1:31" ht="20" customHeight="1">
      <c r="A68" s="54">
        <f>A67+1</f>
        <v>60</v>
      </c>
      <c r="B68" s="5" t="s">
        <v>301</v>
      </c>
      <c r="C68" s="17" t="s">
        <v>66</v>
      </c>
      <c r="D68" s="30" t="s">
        <v>218</v>
      </c>
      <c r="E68" s="11" t="s">
        <v>143</v>
      </c>
      <c r="F68" s="11"/>
      <c r="G68" s="11" t="s">
        <v>359</v>
      </c>
      <c r="H68" s="11" t="s">
        <v>366</v>
      </c>
      <c r="I68" s="12" t="s">
        <v>2</v>
      </c>
      <c r="J68" s="12" t="s">
        <v>2</v>
      </c>
      <c r="K68" s="13">
        <v>45768</v>
      </c>
      <c r="L68" s="13">
        <v>45768</v>
      </c>
      <c r="M68" s="140"/>
      <c r="N68" s="13"/>
    </row>
    <row r="69" spans="1:31" ht="20" customHeight="1">
      <c r="A69" s="54">
        <f>A68+1</f>
        <v>61</v>
      </c>
      <c r="B69" s="5" t="s">
        <v>301</v>
      </c>
      <c r="C69" s="17" t="s">
        <v>68</v>
      </c>
      <c r="D69" s="30" t="s">
        <v>219</v>
      </c>
      <c r="E69" s="11" t="s">
        <v>145</v>
      </c>
      <c r="F69" s="11"/>
      <c r="G69" s="11" t="s">
        <v>359</v>
      </c>
      <c r="H69" s="11" t="s">
        <v>366</v>
      </c>
      <c r="I69" s="12" t="s">
        <v>9</v>
      </c>
      <c r="J69" s="12" t="s">
        <v>9</v>
      </c>
      <c r="K69" s="13">
        <v>45769</v>
      </c>
      <c r="L69" s="13">
        <v>45769</v>
      </c>
      <c r="M69" s="140"/>
      <c r="N69" s="13"/>
    </row>
    <row r="70" spans="1:31" ht="20" customHeight="1">
      <c r="A70" s="54">
        <f>A69+1</f>
        <v>62</v>
      </c>
      <c r="B70" s="5" t="s">
        <v>301</v>
      </c>
      <c r="C70" s="17" t="s">
        <v>69</v>
      </c>
      <c r="D70" s="30" t="s">
        <v>220</v>
      </c>
      <c r="E70" s="11" t="s">
        <v>146</v>
      </c>
      <c r="F70" s="11"/>
      <c r="G70" s="11" t="s">
        <v>359</v>
      </c>
      <c r="H70" s="11" t="s">
        <v>366</v>
      </c>
      <c r="I70" s="12" t="s">
        <v>12</v>
      </c>
      <c r="J70" s="12" t="s">
        <v>12</v>
      </c>
      <c r="K70" s="13">
        <v>45769</v>
      </c>
      <c r="L70" s="13">
        <v>45769</v>
      </c>
      <c r="M70" s="140">
        <v>45807</v>
      </c>
      <c r="N70" s="13" t="s">
        <v>371</v>
      </c>
    </row>
    <row r="71" spans="1:31" ht="20" customHeight="1">
      <c r="A71" s="54">
        <f>A70+1</f>
        <v>63</v>
      </c>
      <c r="B71" s="5" t="s">
        <v>301</v>
      </c>
      <c r="C71" s="17" t="s">
        <v>70</v>
      </c>
      <c r="D71" s="30" t="s">
        <v>221</v>
      </c>
      <c r="E71" s="11" t="s">
        <v>258</v>
      </c>
      <c r="F71" s="11"/>
      <c r="G71" s="11" t="s">
        <v>359</v>
      </c>
      <c r="H71" s="11" t="s">
        <v>366</v>
      </c>
      <c r="I71" s="12" t="s">
        <v>8</v>
      </c>
      <c r="J71" s="12" t="s">
        <v>8</v>
      </c>
      <c r="K71" s="13">
        <v>45769</v>
      </c>
      <c r="L71" s="13">
        <v>45769</v>
      </c>
      <c r="M71" s="140"/>
      <c r="N71" s="13"/>
    </row>
    <row r="72" spans="1:31" ht="20" customHeight="1">
      <c r="A72" s="54">
        <f>A71+1</f>
        <v>64</v>
      </c>
      <c r="B72" s="5" t="s">
        <v>301</v>
      </c>
      <c r="C72" s="17" t="s">
        <v>71</v>
      </c>
      <c r="D72" s="30" t="s">
        <v>222</v>
      </c>
      <c r="E72" s="11" t="s">
        <v>248</v>
      </c>
      <c r="F72" s="11"/>
      <c r="G72" s="11" t="s">
        <v>359</v>
      </c>
      <c r="H72" s="11" t="s">
        <v>366</v>
      </c>
      <c r="I72" s="12" t="s">
        <v>11</v>
      </c>
      <c r="J72" s="12" t="s">
        <v>11</v>
      </c>
      <c r="K72" s="13">
        <v>45769</v>
      </c>
      <c r="L72" s="13">
        <v>45769</v>
      </c>
      <c r="M72" s="140"/>
      <c r="N72" s="13"/>
    </row>
    <row r="73" spans="1:31" ht="20" customHeight="1">
      <c r="A73" s="54">
        <f>A72+1</f>
        <v>65</v>
      </c>
      <c r="B73" s="5" t="s">
        <v>301</v>
      </c>
      <c r="C73" s="17" t="s">
        <v>72</v>
      </c>
      <c r="D73" s="30" t="s">
        <v>223</v>
      </c>
      <c r="E73" s="11" t="s">
        <v>249</v>
      </c>
      <c r="F73" s="11"/>
      <c r="G73" s="11" t="s">
        <v>359</v>
      </c>
      <c r="H73" s="11" t="s">
        <v>366</v>
      </c>
      <c r="I73" s="12" t="s">
        <v>8</v>
      </c>
      <c r="J73" s="12" t="s">
        <v>8</v>
      </c>
      <c r="K73" s="13">
        <v>45768</v>
      </c>
      <c r="L73" s="13">
        <v>45768</v>
      </c>
      <c r="M73" s="140"/>
      <c r="N73" s="13"/>
    </row>
    <row r="74" spans="1:31" ht="20" customHeight="1">
      <c r="A74" s="54">
        <f>A73+1</f>
        <v>66</v>
      </c>
      <c r="B74" s="5" t="s">
        <v>301</v>
      </c>
      <c r="C74" s="17" t="s">
        <v>73</v>
      </c>
      <c r="D74" s="30" t="s">
        <v>224</v>
      </c>
      <c r="E74" s="11" t="s">
        <v>147</v>
      </c>
      <c r="F74" s="11"/>
      <c r="G74" s="11" t="s">
        <v>359</v>
      </c>
      <c r="H74" s="11" t="s">
        <v>366</v>
      </c>
      <c r="I74" s="12" t="s">
        <v>8</v>
      </c>
      <c r="J74" s="12" t="s">
        <v>8</v>
      </c>
      <c r="K74" s="13">
        <v>45768</v>
      </c>
      <c r="L74" s="13">
        <v>45768</v>
      </c>
      <c r="M74" s="140"/>
      <c r="N74" s="13"/>
    </row>
    <row r="75" spans="1:31" ht="20" customHeight="1">
      <c r="A75" s="54">
        <f>A74+1</f>
        <v>67</v>
      </c>
      <c r="B75" s="5" t="s">
        <v>300</v>
      </c>
      <c r="C75" s="30" t="s">
        <v>233</v>
      </c>
      <c r="D75" s="146" t="s">
        <v>234</v>
      </c>
      <c r="E75" s="5" t="s">
        <v>251</v>
      </c>
      <c r="F75" s="5"/>
      <c r="G75" s="11" t="s">
        <v>359</v>
      </c>
      <c r="H75" s="11" t="s">
        <v>366</v>
      </c>
      <c r="I75" s="12" t="s">
        <v>2</v>
      </c>
      <c r="J75" s="12" t="s">
        <v>15</v>
      </c>
      <c r="K75" s="13">
        <v>45779</v>
      </c>
      <c r="L75" s="13">
        <v>45779</v>
      </c>
      <c r="M75" s="140">
        <v>45849</v>
      </c>
      <c r="N75" s="13" t="s">
        <v>371</v>
      </c>
    </row>
    <row r="76" spans="1:31" ht="20" customHeight="1">
      <c r="A76" s="54">
        <f>A75+1</f>
        <v>68</v>
      </c>
      <c r="B76" s="5" t="s">
        <v>300</v>
      </c>
      <c r="C76" s="30" t="s">
        <v>234</v>
      </c>
      <c r="D76" s="146" t="s">
        <v>267</v>
      </c>
      <c r="E76" s="5" t="s">
        <v>252</v>
      </c>
      <c r="F76" s="5"/>
      <c r="G76" s="11" t="s">
        <v>359</v>
      </c>
      <c r="H76" s="11" t="s">
        <v>366</v>
      </c>
      <c r="I76" s="12" t="s">
        <v>2</v>
      </c>
      <c r="J76" s="12" t="s">
        <v>15</v>
      </c>
      <c r="K76" s="13">
        <v>45779</v>
      </c>
      <c r="L76" s="13">
        <v>45779</v>
      </c>
      <c r="M76" s="140">
        <v>45849</v>
      </c>
      <c r="N76" s="13" t="s">
        <v>371</v>
      </c>
    </row>
    <row r="77" spans="1:31" ht="20" customHeight="1">
      <c r="A77" s="54">
        <f>A76+1</f>
        <v>69</v>
      </c>
      <c r="B77" s="5" t="s">
        <v>301</v>
      </c>
      <c r="C77" s="30" t="s">
        <v>267</v>
      </c>
      <c r="D77" s="146" t="s">
        <v>268</v>
      </c>
      <c r="E77" s="32" t="s">
        <v>259</v>
      </c>
      <c r="F77" s="32"/>
      <c r="G77" s="11" t="s">
        <v>359</v>
      </c>
      <c r="H77" s="11" t="s">
        <v>259</v>
      </c>
      <c r="I77" s="12" t="s">
        <v>0</v>
      </c>
      <c r="J77" s="12" t="s">
        <v>0</v>
      </c>
      <c r="K77" s="13">
        <v>45780</v>
      </c>
      <c r="L77" s="13">
        <v>45780</v>
      </c>
      <c r="M77" s="140"/>
      <c r="N77" s="13"/>
      <c r="P77" s="1"/>
    </row>
    <row r="78" spans="1:31" ht="20" customHeight="1">
      <c r="A78" s="54">
        <f>A77+1</f>
        <v>70</v>
      </c>
      <c r="B78" s="5" t="s">
        <v>301</v>
      </c>
      <c r="C78" s="30" t="s">
        <v>268</v>
      </c>
      <c r="D78" s="146" t="s">
        <v>269</v>
      </c>
      <c r="E78" s="32" t="s">
        <v>260</v>
      </c>
      <c r="F78" s="32"/>
      <c r="G78" s="11" t="s">
        <v>359</v>
      </c>
      <c r="H78" s="11" t="s">
        <v>259</v>
      </c>
      <c r="I78" s="12" t="s">
        <v>266</v>
      </c>
      <c r="J78" s="12" t="s">
        <v>1</v>
      </c>
      <c r="K78" s="13">
        <v>45780</v>
      </c>
      <c r="L78" s="13">
        <v>45780</v>
      </c>
      <c r="M78" s="140"/>
      <c r="N78" s="13"/>
      <c r="P78" s="1"/>
    </row>
    <row r="79" spans="1:31" ht="20" customHeight="1">
      <c r="A79" s="54">
        <f>A78+1</f>
        <v>71</v>
      </c>
      <c r="B79" s="5" t="s">
        <v>301</v>
      </c>
      <c r="C79" s="30" t="s">
        <v>269</v>
      </c>
      <c r="D79" s="146" t="s">
        <v>270</v>
      </c>
      <c r="E79" s="32" t="s">
        <v>261</v>
      </c>
      <c r="F79" s="32"/>
      <c r="G79" s="11" t="s">
        <v>359</v>
      </c>
      <c r="H79" s="11" t="s">
        <v>259</v>
      </c>
      <c r="I79" s="12" t="s">
        <v>266</v>
      </c>
      <c r="J79" s="12" t="s">
        <v>1</v>
      </c>
      <c r="K79" s="13">
        <v>45780</v>
      </c>
      <c r="L79" s="13">
        <v>45780</v>
      </c>
      <c r="M79" s="140">
        <v>45849</v>
      </c>
      <c r="N79" s="13" t="s">
        <v>371</v>
      </c>
      <c r="O79" s="150"/>
      <c r="P79" s="1"/>
      <c r="Q79" s="15"/>
      <c r="R79" s="16"/>
      <c r="S79" s="16"/>
      <c r="T79" s="16"/>
      <c r="U79" s="16"/>
      <c r="V79" s="16"/>
      <c r="W79" s="16"/>
      <c r="X79" s="16"/>
      <c r="Y79" s="16"/>
      <c r="Z79" s="16"/>
      <c r="AA79" s="16"/>
      <c r="AB79" s="16"/>
      <c r="AC79" s="16"/>
      <c r="AD79" s="16"/>
      <c r="AE79" s="16"/>
    </row>
    <row r="80" spans="1:31" ht="20" customHeight="1">
      <c r="A80" s="54">
        <f>A79+1</f>
        <v>72</v>
      </c>
      <c r="B80" s="5" t="s">
        <v>301</v>
      </c>
      <c r="C80" s="30" t="s">
        <v>270</v>
      </c>
      <c r="D80" s="146" t="s">
        <v>271</v>
      </c>
      <c r="E80" s="32" t="s">
        <v>262</v>
      </c>
      <c r="F80" s="32"/>
      <c r="G80" s="11" t="s">
        <v>359</v>
      </c>
      <c r="H80" s="11" t="s">
        <v>259</v>
      </c>
      <c r="I80" s="12" t="s">
        <v>266</v>
      </c>
      <c r="J80" s="12" t="s">
        <v>1</v>
      </c>
      <c r="K80" s="13">
        <v>45780</v>
      </c>
      <c r="L80" s="13">
        <v>45780</v>
      </c>
      <c r="M80" s="140"/>
      <c r="N80" s="13"/>
      <c r="O80" s="150"/>
      <c r="P80" s="1"/>
      <c r="Q80" s="15"/>
      <c r="R80" s="16"/>
      <c r="S80" s="16"/>
      <c r="T80" s="16"/>
      <c r="U80" s="16"/>
      <c r="V80" s="16"/>
      <c r="W80" s="16"/>
      <c r="X80" s="16"/>
      <c r="Y80" s="16"/>
      <c r="Z80" s="16"/>
      <c r="AA80" s="16"/>
      <c r="AB80" s="16"/>
      <c r="AC80" s="16"/>
      <c r="AD80" s="16"/>
      <c r="AE80" s="16"/>
    </row>
    <row r="81" spans="1:31" ht="20" customHeight="1">
      <c r="A81" s="54">
        <f>A80+1</f>
        <v>73</v>
      </c>
      <c r="B81" s="5" t="s">
        <v>301</v>
      </c>
      <c r="C81" s="30" t="s">
        <v>271</v>
      </c>
      <c r="D81" s="146" t="s">
        <v>272</v>
      </c>
      <c r="E81" s="32" t="s">
        <v>263</v>
      </c>
      <c r="F81" s="32"/>
      <c r="G81" s="11" t="s">
        <v>359</v>
      </c>
      <c r="H81" s="11" t="s">
        <v>259</v>
      </c>
      <c r="I81" s="12" t="s">
        <v>266</v>
      </c>
      <c r="J81" s="12" t="s">
        <v>1</v>
      </c>
      <c r="K81" s="13">
        <v>45780</v>
      </c>
      <c r="L81" s="13">
        <v>45780</v>
      </c>
      <c r="M81" s="140"/>
      <c r="N81" s="13"/>
      <c r="O81" s="150"/>
      <c r="P81" s="1"/>
      <c r="Q81" s="15"/>
      <c r="R81" s="16"/>
      <c r="S81" s="16"/>
      <c r="T81" s="16"/>
      <c r="U81" s="16"/>
      <c r="V81" s="16"/>
      <c r="W81" s="16"/>
      <c r="X81" s="16"/>
      <c r="Y81" s="16"/>
      <c r="Z81" s="16"/>
      <c r="AA81" s="16"/>
      <c r="AB81" s="16"/>
      <c r="AC81" s="16"/>
      <c r="AD81" s="16"/>
      <c r="AE81" s="16"/>
    </row>
    <row r="82" spans="1:31" ht="20" customHeight="1">
      <c r="A82" s="54">
        <f>A81+1</f>
        <v>74</v>
      </c>
      <c r="B82" s="5" t="s">
        <v>301</v>
      </c>
      <c r="C82" s="30" t="s">
        <v>272</v>
      </c>
      <c r="D82" s="146" t="s">
        <v>273</v>
      </c>
      <c r="E82" s="32" t="s">
        <v>264</v>
      </c>
      <c r="F82" s="32"/>
      <c r="G82" s="11" t="s">
        <v>359</v>
      </c>
      <c r="H82" s="11" t="s">
        <v>259</v>
      </c>
      <c r="I82" s="12" t="s">
        <v>266</v>
      </c>
      <c r="J82" s="12" t="s">
        <v>1</v>
      </c>
      <c r="K82" s="13">
        <v>45780</v>
      </c>
      <c r="L82" s="13">
        <v>45780</v>
      </c>
      <c r="M82" s="140"/>
      <c r="N82" s="13"/>
      <c r="O82" s="150"/>
      <c r="P82" s="1"/>
      <c r="Q82" s="15"/>
      <c r="R82" s="16"/>
      <c r="S82" s="16"/>
      <c r="T82" s="16"/>
      <c r="U82" s="16"/>
      <c r="V82" s="16"/>
      <c r="W82" s="16"/>
      <c r="X82" s="16"/>
      <c r="Y82" s="16"/>
      <c r="Z82" s="16"/>
      <c r="AA82" s="16"/>
      <c r="AB82" s="16"/>
      <c r="AC82" s="16"/>
      <c r="AD82" s="16"/>
      <c r="AE82" s="16"/>
    </row>
    <row r="83" spans="1:31" ht="20" customHeight="1">
      <c r="A83" s="54">
        <f>A82+1</f>
        <v>75</v>
      </c>
      <c r="B83" s="5" t="s">
        <v>301</v>
      </c>
      <c r="C83" s="30" t="s">
        <v>273</v>
      </c>
      <c r="D83" s="146" t="s">
        <v>274</v>
      </c>
      <c r="E83" s="32" t="s">
        <v>669</v>
      </c>
      <c r="F83" s="32"/>
      <c r="G83" s="11" t="s">
        <v>359</v>
      </c>
      <c r="H83" s="11" t="s">
        <v>259</v>
      </c>
      <c r="I83" s="12" t="s">
        <v>266</v>
      </c>
      <c r="J83" s="12" t="s">
        <v>1</v>
      </c>
      <c r="K83" s="13">
        <v>45780</v>
      </c>
      <c r="L83" s="13">
        <v>45780</v>
      </c>
      <c r="M83" s="140">
        <v>45849</v>
      </c>
      <c r="N83" s="13" t="s">
        <v>371</v>
      </c>
      <c r="O83" s="150"/>
      <c r="P83" s="1"/>
      <c r="Q83" s="15"/>
      <c r="R83" s="16"/>
      <c r="S83" s="16"/>
      <c r="T83" s="16"/>
      <c r="U83" s="16"/>
      <c r="V83" s="16"/>
      <c r="W83" s="16"/>
      <c r="X83" s="16"/>
      <c r="Y83" s="16"/>
      <c r="Z83" s="16"/>
      <c r="AA83" s="16"/>
      <c r="AB83" s="16"/>
      <c r="AC83" s="16"/>
      <c r="AD83" s="16"/>
      <c r="AE83" s="16"/>
    </row>
    <row r="84" spans="1:31" ht="20" customHeight="1">
      <c r="A84" s="54">
        <f>A83+1</f>
        <v>76</v>
      </c>
      <c r="B84" s="5" t="s">
        <v>301</v>
      </c>
      <c r="C84" s="30" t="s">
        <v>274</v>
      </c>
      <c r="D84" s="146" t="s">
        <v>275</v>
      </c>
      <c r="E84" s="32" t="s">
        <v>265</v>
      </c>
      <c r="F84" s="32"/>
      <c r="G84" s="11" t="s">
        <v>359</v>
      </c>
      <c r="H84" s="11" t="s">
        <v>259</v>
      </c>
      <c r="I84" s="12" t="s">
        <v>266</v>
      </c>
      <c r="J84" s="12" t="s">
        <v>1</v>
      </c>
      <c r="K84" s="13">
        <v>45780</v>
      </c>
      <c r="L84" s="13">
        <v>45780</v>
      </c>
      <c r="M84" s="140"/>
      <c r="N84" s="13"/>
      <c r="O84" s="150"/>
      <c r="P84" s="1"/>
      <c r="Q84" s="15"/>
      <c r="R84" s="16"/>
      <c r="S84" s="16"/>
      <c r="T84" s="16"/>
      <c r="U84" s="16"/>
      <c r="V84" s="16"/>
      <c r="W84" s="16"/>
      <c r="X84" s="16"/>
      <c r="Y84" s="16"/>
      <c r="Z84" s="16"/>
      <c r="AA84" s="16"/>
      <c r="AB84" s="16"/>
      <c r="AC84" s="16"/>
      <c r="AD84" s="16"/>
      <c r="AE84" s="16"/>
    </row>
    <row r="85" spans="1:31" ht="20" customHeight="1">
      <c r="A85" s="54">
        <f>A84+1</f>
        <v>77</v>
      </c>
      <c r="B85" s="5" t="s">
        <v>301</v>
      </c>
      <c r="C85" s="30" t="s">
        <v>276</v>
      </c>
      <c r="D85" s="30" t="s">
        <v>276</v>
      </c>
      <c r="E85" s="32" t="s">
        <v>447</v>
      </c>
      <c r="F85" s="32"/>
      <c r="G85" s="11" t="s">
        <v>359</v>
      </c>
      <c r="H85" s="11" t="s">
        <v>259</v>
      </c>
      <c r="I85" s="12" t="s">
        <v>266</v>
      </c>
      <c r="J85" s="12" t="s">
        <v>1</v>
      </c>
      <c r="K85" s="13">
        <v>45780</v>
      </c>
      <c r="L85" s="13">
        <v>45780</v>
      </c>
      <c r="M85" s="140">
        <v>45849</v>
      </c>
      <c r="N85" s="13" t="s">
        <v>371</v>
      </c>
      <c r="O85" s="150"/>
      <c r="P85" s="1"/>
      <c r="Q85" s="15"/>
      <c r="R85" s="16"/>
      <c r="S85" s="16"/>
      <c r="T85" s="16"/>
      <c r="U85" s="16"/>
      <c r="V85" s="16"/>
      <c r="W85" s="16"/>
      <c r="X85" s="16"/>
      <c r="Y85" s="16"/>
      <c r="Z85" s="16"/>
      <c r="AA85" s="16"/>
      <c r="AB85" s="16"/>
      <c r="AC85" s="16"/>
      <c r="AD85" s="16"/>
      <c r="AE85" s="16"/>
    </row>
    <row r="86" spans="1:31" ht="20" customHeight="1">
      <c r="A86" s="54">
        <f>A85+1</f>
        <v>78</v>
      </c>
      <c r="B86" s="5" t="s">
        <v>301</v>
      </c>
      <c r="C86" s="30" t="s">
        <v>277</v>
      </c>
      <c r="D86" s="30" t="s">
        <v>277</v>
      </c>
      <c r="E86" s="32" t="s">
        <v>448</v>
      </c>
      <c r="F86" s="32"/>
      <c r="G86" s="11" t="s">
        <v>359</v>
      </c>
      <c r="H86" s="11" t="s">
        <v>259</v>
      </c>
      <c r="I86" s="12" t="s">
        <v>266</v>
      </c>
      <c r="J86" s="12" t="s">
        <v>1</v>
      </c>
      <c r="K86" s="13">
        <v>45780</v>
      </c>
      <c r="L86" s="13">
        <v>45780</v>
      </c>
      <c r="M86" s="140"/>
      <c r="N86" s="13"/>
      <c r="O86" s="150"/>
      <c r="P86" s="1"/>
      <c r="Q86" s="15"/>
      <c r="R86" s="16"/>
      <c r="S86" s="16"/>
      <c r="T86" s="16"/>
      <c r="U86" s="16"/>
      <c r="V86" s="16"/>
      <c r="W86" s="16"/>
      <c r="X86" s="16"/>
      <c r="Y86" s="16"/>
      <c r="Z86" s="16"/>
      <c r="AA86" s="16"/>
      <c r="AB86" s="16"/>
      <c r="AC86" s="16"/>
      <c r="AD86" s="16"/>
      <c r="AE86" s="16"/>
    </row>
    <row r="87" spans="1:31" ht="20" customHeight="1">
      <c r="A87" s="54">
        <f>A86+1</f>
        <v>79</v>
      </c>
      <c r="B87" s="5" t="s">
        <v>301</v>
      </c>
      <c r="C87" s="17" t="s">
        <v>32</v>
      </c>
      <c r="D87" s="18" t="s">
        <v>305</v>
      </c>
      <c r="E87" s="11" t="s">
        <v>117</v>
      </c>
      <c r="F87" s="11"/>
      <c r="G87" s="11" t="s">
        <v>361</v>
      </c>
      <c r="H87" s="11" t="s">
        <v>372</v>
      </c>
      <c r="I87" s="12" t="s">
        <v>355</v>
      </c>
      <c r="J87" s="12" t="s">
        <v>383</v>
      </c>
      <c r="K87" s="13">
        <v>45707</v>
      </c>
      <c r="L87" s="13">
        <v>45707</v>
      </c>
      <c r="M87" s="140"/>
      <c r="N87" s="13"/>
    </row>
    <row r="88" spans="1:31" ht="20" customHeight="1">
      <c r="A88" s="54">
        <f>A87+1</f>
        <v>80</v>
      </c>
      <c r="B88" s="5" t="s">
        <v>301</v>
      </c>
      <c r="C88" s="17" t="s">
        <v>40</v>
      </c>
      <c r="D88" s="18" t="s">
        <v>306</v>
      </c>
      <c r="E88" s="11" t="s">
        <v>302</v>
      </c>
      <c r="F88" s="11" t="s">
        <v>124</v>
      </c>
      <c r="G88" s="11" t="s">
        <v>361</v>
      </c>
      <c r="H88" s="11" t="s">
        <v>372</v>
      </c>
      <c r="I88" s="12" t="s">
        <v>0</v>
      </c>
      <c r="J88" s="12" t="s">
        <v>0</v>
      </c>
      <c r="K88" s="13">
        <v>45707</v>
      </c>
      <c r="L88" s="13">
        <v>45707</v>
      </c>
      <c r="M88" s="140"/>
      <c r="N88" s="13"/>
    </row>
    <row r="89" spans="1:31" ht="20" customHeight="1">
      <c r="A89" s="54">
        <f>A88+1</f>
        <v>81</v>
      </c>
      <c r="B89" s="5" t="s">
        <v>301</v>
      </c>
      <c r="C89" s="17" t="s">
        <v>31</v>
      </c>
      <c r="D89" s="18" t="s">
        <v>307</v>
      </c>
      <c r="E89" s="11" t="s">
        <v>116</v>
      </c>
      <c r="F89" s="11"/>
      <c r="G89" s="11" t="s">
        <v>361</v>
      </c>
      <c r="H89" s="11" t="s">
        <v>373</v>
      </c>
      <c r="I89" s="12" t="s">
        <v>355</v>
      </c>
      <c r="J89" s="12" t="s">
        <v>383</v>
      </c>
      <c r="K89" s="13">
        <v>45707</v>
      </c>
      <c r="L89" s="13">
        <v>45707</v>
      </c>
      <c r="M89" s="140"/>
      <c r="N89" s="13"/>
    </row>
    <row r="90" spans="1:31" ht="20" customHeight="1">
      <c r="A90" s="54">
        <f>A89+1</f>
        <v>82</v>
      </c>
      <c r="B90" s="5" t="s">
        <v>301</v>
      </c>
      <c r="C90" s="17" t="s">
        <v>35</v>
      </c>
      <c r="D90" s="18" t="s">
        <v>308</v>
      </c>
      <c r="E90" s="11" t="s">
        <v>120</v>
      </c>
      <c r="F90" s="11"/>
      <c r="G90" s="11" t="s">
        <v>361</v>
      </c>
      <c r="H90" s="11" t="s">
        <v>373</v>
      </c>
      <c r="I90" s="12" t="s">
        <v>13</v>
      </c>
      <c r="J90" s="12" t="s">
        <v>13</v>
      </c>
      <c r="K90" s="13">
        <v>45708</v>
      </c>
      <c r="L90" s="13">
        <v>45708</v>
      </c>
      <c r="M90" s="140"/>
      <c r="N90" s="13"/>
    </row>
    <row r="91" spans="1:31" ht="20" customHeight="1">
      <c r="A91" s="54">
        <f>A90+1</f>
        <v>83</v>
      </c>
      <c r="B91" s="5" t="s">
        <v>301</v>
      </c>
      <c r="C91" s="17" t="s">
        <v>33</v>
      </c>
      <c r="D91" s="18" t="s">
        <v>309</v>
      </c>
      <c r="E91" s="11" t="s">
        <v>118</v>
      </c>
      <c r="F91" s="11"/>
      <c r="G91" s="11" t="s">
        <v>361</v>
      </c>
      <c r="H91" s="11" t="s">
        <v>372</v>
      </c>
      <c r="I91" s="12" t="s">
        <v>355</v>
      </c>
      <c r="J91" s="12" t="s">
        <v>383</v>
      </c>
      <c r="K91" s="13">
        <v>45709</v>
      </c>
      <c r="L91" s="13">
        <v>45709</v>
      </c>
      <c r="M91" s="140"/>
      <c r="N91" s="13"/>
    </row>
    <row r="92" spans="1:31" ht="20" customHeight="1">
      <c r="A92" s="54">
        <f>A91+1</f>
        <v>84</v>
      </c>
      <c r="B92" s="5" t="s">
        <v>301</v>
      </c>
      <c r="C92" s="17" t="s">
        <v>34</v>
      </c>
      <c r="D92" s="18" t="s">
        <v>310</v>
      </c>
      <c r="E92" s="11" t="s">
        <v>119</v>
      </c>
      <c r="F92" s="11"/>
      <c r="G92" s="11" t="s">
        <v>361</v>
      </c>
      <c r="H92" s="11" t="s">
        <v>373</v>
      </c>
      <c r="I92" s="12" t="s">
        <v>355</v>
      </c>
      <c r="J92" s="12" t="s">
        <v>383</v>
      </c>
      <c r="K92" s="13">
        <v>45709</v>
      </c>
      <c r="L92" s="13">
        <v>45709</v>
      </c>
      <c r="M92" s="140">
        <v>45812</v>
      </c>
      <c r="N92" s="13" t="s">
        <v>371</v>
      </c>
    </row>
    <row r="93" spans="1:31" ht="20" customHeight="1">
      <c r="A93" s="54">
        <f>A92+1</f>
        <v>85</v>
      </c>
      <c r="B93" s="5" t="s">
        <v>301</v>
      </c>
      <c r="C93" s="17" t="s">
        <v>42</v>
      </c>
      <c r="D93" s="18" t="s">
        <v>311</v>
      </c>
      <c r="E93" s="11" t="s">
        <v>126</v>
      </c>
      <c r="F93" s="11"/>
      <c r="G93" s="11" t="s">
        <v>361</v>
      </c>
      <c r="H93" s="11" t="s">
        <v>373</v>
      </c>
      <c r="I93" s="12" t="s">
        <v>0</v>
      </c>
      <c r="J93" s="12" t="s">
        <v>0</v>
      </c>
      <c r="K93" s="13">
        <v>45709</v>
      </c>
      <c r="L93" s="13">
        <v>45709</v>
      </c>
      <c r="M93" s="140"/>
      <c r="N93" s="13"/>
    </row>
    <row r="94" spans="1:31" ht="20" customHeight="1">
      <c r="A94" s="54">
        <f>A93+1</f>
        <v>86</v>
      </c>
      <c r="B94" s="5" t="s">
        <v>301</v>
      </c>
      <c r="C94" s="17" t="s">
        <v>36</v>
      </c>
      <c r="D94" s="18" t="s">
        <v>312</v>
      </c>
      <c r="E94" s="11" t="s">
        <v>121</v>
      </c>
      <c r="F94" s="11"/>
      <c r="G94" s="11" t="s">
        <v>361</v>
      </c>
      <c r="H94" s="11" t="s">
        <v>373</v>
      </c>
      <c r="I94" s="12" t="s">
        <v>13</v>
      </c>
      <c r="J94" s="12" t="s">
        <v>13</v>
      </c>
      <c r="K94" s="13">
        <v>45715</v>
      </c>
      <c r="L94" s="13">
        <v>45715</v>
      </c>
      <c r="M94" s="140"/>
      <c r="N94" s="13"/>
    </row>
    <row r="95" spans="1:31" ht="20" customHeight="1">
      <c r="A95" s="54">
        <f>A94+1</f>
        <v>87</v>
      </c>
      <c r="B95" s="5" t="s">
        <v>301</v>
      </c>
      <c r="C95" s="17" t="s">
        <v>41</v>
      </c>
      <c r="D95" s="18" t="s">
        <v>313</v>
      </c>
      <c r="E95" s="11" t="s">
        <v>125</v>
      </c>
      <c r="F95" s="11"/>
      <c r="G95" s="11" t="s">
        <v>361</v>
      </c>
      <c r="H95" s="11" t="s">
        <v>372</v>
      </c>
      <c r="I95" s="12" t="s">
        <v>13</v>
      </c>
      <c r="J95" s="12" t="s">
        <v>13</v>
      </c>
      <c r="K95" s="13">
        <v>45715</v>
      </c>
      <c r="L95" s="13">
        <v>45715</v>
      </c>
      <c r="M95" s="140"/>
      <c r="N95" s="13"/>
    </row>
    <row r="96" spans="1:31" ht="20" customHeight="1">
      <c r="A96" s="54">
        <f>A95+1</f>
        <v>88</v>
      </c>
      <c r="B96" s="5" t="s">
        <v>301</v>
      </c>
      <c r="C96" s="17" t="s">
        <v>37</v>
      </c>
      <c r="D96" s="18" t="s">
        <v>314</v>
      </c>
      <c r="E96" s="11" t="s">
        <v>122</v>
      </c>
      <c r="F96" s="11"/>
      <c r="G96" s="11" t="s">
        <v>361</v>
      </c>
      <c r="H96" s="11" t="s">
        <v>372</v>
      </c>
      <c r="I96" s="12" t="s">
        <v>13</v>
      </c>
      <c r="J96" s="12" t="s">
        <v>13</v>
      </c>
      <c r="K96" s="9">
        <v>45717</v>
      </c>
      <c r="L96" s="9">
        <v>45717</v>
      </c>
      <c r="M96" s="140"/>
      <c r="N96" s="13"/>
    </row>
    <row r="97" spans="1:31" ht="20" customHeight="1">
      <c r="A97" s="54">
        <f>A96+1</f>
        <v>89</v>
      </c>
      <c r="B97" s="5" t="s">
        <v>301</v>
      </c>
      <c r="C97" s="17" t="s">
        <v>38</v>
      </c>
      <c r="D97" s="18" t="s">
        <v>315</v>
      </c>
      <c r="E97" s="11" t="s">
        <v>303</v>
      </c>
      <c r="F97" s="11"/>
      <c r="G97" s="11" t="s">
        <v>361</v>
      </c>
      <c r="H97" s="11" t="s">
        <v>372</v>
      </c>
      <c r="I97" s="12" t="s">
        <v>13</v>
      </c>
      <c r="J97" s="12" t="s">
        <v>13</v>
      </c>
      <c r="K97" s="13">
        <v>45723</v>
      </c>
      <c r="L97" s="13">
        <v>45723</v>
      </c>
      <c r="M97" s="140"/>
      <c r="N97" s="13"/>
    </row>
    <row r="98" spans="1:31" ht="20" customHeight="1">
      <c r="A98" s="54">
        <f>A97+1</f>
        <v>90</v>
      </c>
      <c r="B98" s="5" t="s">
        <v>301</v>
      </c>
      <c r="C98" s="17" t="s">
        <v>39</v>
      </c>
      <c r="D98" s="18" t="s">
        <v>316</v>
      </c>
      <c r="E98" s="11" t="s">
        <v>123</v>
      </c>
      <c r="F98" s="11"/>
      <c r="G98" s="11" t="s">
        <v>361</v>
      </c>
      <c r="H98" s="11" t="s">
        <v>372</v>
      </c>
      <c r="I98" s="12" t="s">
        <v>13</v>
      </c>
      <c r="J98" s="12" t="s">
        <v>13</v>
      </c>
      <c r="K98" s="13">
        <v>45723</v>
      </c>
      <c r="L98" s="13">
        <v>45723</v>
      </c>
      <c r="M98" s="140"/>
      <c r="N98" s="13"/>
    </row>
    <row r="99" spans="1:31" ht="20" customHeight="1">
      <c r="A99" s="54">
        <f>A98+1</f>
        <v>91</v>
      </c>
      <c r="B99" s="5" t="s">
        <v>301</v>
      </c>
      <c r="C99" s="148" t="s">
        <v>51</v>
      </c>
      <c r="D99" s="18" t="s">
        <v>317</v>
      </c>
      <c r="E99" s="5" t="s">
        <v>304</v>
      </c>
      <c r="F99" s="5"/>
      <c r="G99" s="11" t="s">
        <v>361</v>
      </c>
      <c r="H99" s="11" t="s">
        <v>373</v>
      </c>
      <c r="I99" s="12" t="s">
        <v>13</v>
      </c>
      <c r="J99" s="12" t="s">
        <v>13</v>
      </c>
      <c r="K99" s="9">
        <v>45758</v>
      </c>
      <c r="L99" s="9">
        <v>45758</v>
      </c>
      <c r="M99" s="161"/>
      <c r="N99" s="9" t="s">
        <v>709</v>
      </c>
    </row>
    <row r="100" spans="1:31" ht="20" customHeight="1">
      <c r="A100" s="54">
        <f>A99+1</f>
        <v>92</v>
      </c>
      <c r="B100" s="5" t="s">
        <v>301</v>
      </c>
      <c r="C100" s="17" t="s">
        <v>47</v>
      </c>
      <c r="D100" s="18" t="s">
        <v>318</v>
      </c>
      <c r="E100" s="11" t="s">
        <v>201</v>
      </c>
      <c r="F100" s="11"/>
      <c r="G100" s="11" t="s">
        <v>361</v>
      </c>
      <c r="H100" s="11" t="s">
        <v>373</v>
      </c>
      <c r="I100" s="12" t="s">
        <v>13</v>
      </c>
      <c r="J100" s="12" t="s">
        <v>13</v>
      </c>
      <c r="K100" s="13">
        <v>45758</v>
      </c>
      <c r="L100" s="13">
        <v>45758</v>
      </c>
      <c r="M100" s="140"/>
      <c r="N100" s="13" t="s">
        <v>353</v>
      </c>
      <c r="O100" s="150"/>
      <c r="P100" s="1"/>
      <c r="Q100" s="15"/>
      <c r="R100" s="16"/>
      <c r="S100" s="16"/>
      <c r="T100" s="16"/>
      <c r="U100" s="16"/>
      <c r="V100" s="16"/>
      <c r="W100" s="16"/>
      <c r="X100" s="16"/>
      <c r="Y100" s="16"/>
      <c r="Z100" s="16"/>
      <c r="AA100" s="16"/>
      <c r="AB100" s="16"/>
      <c r="AC100" s="16"/>
      <c r="AD100" s="16"/>
      <c r="AE100" s="16"/>
    </row>
    <row r="101" spans="1:31" ht="20" customHeight="1">
      <c r="A101" s="54">
        <f>A100+1</f>
        <v>93</v>
      </c>
      <c r="B101" s="5" t="s">
        <v>301</v>
      </c>
      <c r="C101" s="17" t="s">
        <v>89</v>
      </c>
      <c r="D101" s="18" t="s">
        <v>319</v>
      </c>
      <c r="E101" s="11" t="s">
        <v>163</v>
      </c>
      <c r="F101" s="11"/>
      <c r="G101" s="11" t="s">
        <v>361</v>
      </c>
      <c r="H101" s="11" t="s">
        <v>373</v>
      </c>
      <c r="I101" s="12" t="s">
        <v>13</v>
      </c>
      <c r="J101" s="12" t="s">
        <v>13</v>
      </c>
      <c r="K101" s="13">
        <v>45769</v>
      </c>
      <c r="L101" s="13">
        <v>45769</v>
      </c>
      <c r="M101" s="140">
        <v>45813</v>
      </c>
      <c r="N101" s="13" t="s">
        <v>371</v>
      </c>
    </row>
    <row r="102" spans="1:31" ht="20" customHeight="1">
      <c r="A102" s="54">
        <f>A101+1</f>
        <v>94</v>
      </c>
      <c r="B102" s="5" t="s">
        <v>301</v>
      </c>
      <c r="C102" s="17" t="s">
        <v>100</v>
      </c>
      <c r="D102" s="18" t="s">
        <v>320</v>
      </c>
      <c r="E102" s="11" t="s">
        <v>298</v>
      </c>
      <c r="F102" s="11" t="s">
        <v>174</v>
      </c>
      <c r="G102" s="11" t="s">
        <v>361</v>
      </c>
      <c r="H102" s="11" t="s">
        <v>373</v>
      </c>
      <c r="I102" s="12" t="s">
        <v>13</v>
      </c>
      <c r="J102" s="12" t="s">
        <v>13</v>
      </c>
      <c r="K102" s="13">
        <v>45769</v>
      </c>
      <c r="L102" s="13">
        <v>45769</v>
      </c>
      <c r="M102" s="140">
        <v>45825</v>
      </c>
      <c r="N102" s="13" t="s">
        <v>371</v>
      </c>
    </row>
    <row r="103" spans="1:31" ht="20" customHeight="1">
      <c r="A103" s="54">
        <f>A102+1</f>
        <v>95</v>
      </c>
      <c r="B103" s="5" t="s">
        <v>301</v>
      </c>
      <c r="C103" s="17" t="s">
        <v>79</v>
      </c>
      <c r="D103" s="18" t="s">
        <v>321</v>
      </c>
      <c r="E103" s="11" t="s">
        <v>299</v>
      </c>
      <c r="F103" s="11" t="s">
        <v>153</v>
      </c>
      <c r="G103" s="11" t="s">
        <v>361</v>
      </c>
      <c r="H103" s="11" t="s">
        <v>372</v>
      </c>
      <c r="I103" s="12" t="s">
        <v>13</v>
      </c>
      <c r="J103" s="12" t="s">
        <v>13</v>
      </c>
      <c r="K103" s="13">
        <v>45769</v>
      </c>
      <c r="L103" s="13">
        <v>45769</v>
      </c>
      <c r="M103" s="140"/>
      <c r="N103" s="13"/>
    </row>
    <row r="104" spans="1:31" ht="20" customHeight="1">
      <c r="A104" s="54">
        <f>A103+1</f>
        <v>96</v>
      </c>
      <c r="B104" s="5" t="s">
        <v>301</v>
      </c>
      <c r="C104" s="17" t="s">
        <v>78</v>
      </c>
      <c r="D104" s="18" t="s">
        <v>322</v>
      </c>
      <c r="E104" s="11" t="s">
        <v>152</v>
      </c>
      <c r="F104" s="11"/>
      <c r="G104" s="11" t="s">
        <v>361</v>
      </c>
      <c r="H104" s="11" t="s">
        <v>372</v>
      </c>
      <c r="I104" s="12" t="s">
        <v>13</v>
      </c>
      <c r="J104" s="12" t="s">
        <v>13</v>
      </c>
      <c r="K104" s="13">
        <v>45769</v>
      </c>
      <c r="L104" s="13">
        <v>45769</v>
      </c>
      <c r="M104" s="140"/>
      <c r="N104" s="13"/>
    </row>
    <row r="105" spans="1:31" ht="20" customHeight="1">
      <c r="A105" s="54">
        <f>A104+1</f>
        <v>97</v>
      </c>
      <c r="B105" s="5" t="s">
        <v>301</v>
      </c>
      <c r="C105" s="17" t="s">
        <v>88</v>
      </c>
      <c r="D105" s="18" t="s">
        <v>323</v>
      </c>
      <c r="E105" s="11" t="s">
        <v>293</v>
      </c>
      <c r="F105" s="11" t="s">
        <v>162</v>
      </c>
      <c r="G105" s="11" t="s">
        <v>361</v>
      </c>
      <c r="H105" s="11" t="s">
        <v>373</v>
      </c>
      <c r="I105" s="12" t="s">
        <v>13</v>
      </c>
      <c r="J105" s="12" t="s">
        <v>13</v>
      </c>
      <c r="K105" s="13">
        <v>45769</v>
      </c>
      <c r="L105" s="13">
        <v>45769</v>
      </c>
      <c r="M105" s="140"/>
      <c r="N105" s="13"/>
    </row>
    <row r="106" spans="1:31" ht="20" customHeight="1">
      <c r="A106" s="54">
        <f>A105+1</f>
        <v>98</v>
      </c>
      <c r="B106" s="5" t="s">
        <v>301</v>
      </c>
      <c r="C106" s="17" t="s">
        <v>90</v>
      </c>
      <c r="D106" s="18" t="s">
        <v>324</v>
      </c>
      <c r="E106" s="11" t="s">
        <v>164</v>
      </c>
      <c r="F106" s="11"/>
      <c r="G106" s="11" t="s">
        <v>361</v>
      </c>
      <c r="H106" s="11" t="s">
        <v>373</v>
      </c>
      <c r="I106" s="12" t="s">
        <v>13</v>
      </c>
      <c r="J106" s="12" t="s">
        <v>13</v>
      </c>
      <c r="K106" s="13">
        <v>45769</v>
      </c>
      <c r="L106" s="13">
        <v>45769</v>
      </c>
      <c r="M106" s="140"/>
      <c r="N106" s="13"/>
    </row>
    <row r="107" spans="1:31" ht="20" customHeight="1">
      <c r="A107" s="54">
        <f>A106+1</f>
        <v>99</v>
      </c>
      <c r="B107" s="5" t="s">
        <v>301</v>
      </c>
      <c r="C107" s="17" t="s">
        <v>83</v>
      </c>
      <c r="D107" s="18" t="s">
        <v>325</v>
      </c>
      <c r="E107" s="11" t="s">
        <v>157</v>
      </c>
      <c r="F107" s="11"/>
      <c r="G107" s="11" t="s">
        <v>361</v>
      </c>
      <c r="H107" s="11" t="s">
        <v>373</v>
      </c>
      <c r="I107" s="12" t="s">
        <v>13</v>
      </c>
      <c r="J107" s="12" t="s">
        <v>13</v>
      </c>
      <c r="K107" s="13">
        <v>45769</v>
      </c>
      <c r="L107" s="13">
        <v>45769</v>
      </c>
      <c r="M107" s="140">
        <v>45812</v>
      </c>
      <c r="N107" s="13" t="s">
        <v>371</v>
      </c>
    </row>
    <row r="108" spans="1:31" ht="20" customHeight="1">
      <c r="A108" s="54">
        <f>A107+1</f>
        <v>100</v>
      </c>
      <c r="B108" s="5" t="s">
        <v>301</v>
      </c>
      <c r="C108" s="17" t="s">
        <v>74</v>
      </c>
      <c r="D108" s="18" t="s">
        <v>326</v>
      </c>
      <c r="E108" s="11" t="s">
        <v>290</v>
      </c>
      <c r="F108" s="11" t="s">
        <v>148</v>
      </c>
      <c r="G108" s="11" t="s">
        <v>361</v>
      </c>
      <c r="H108" s="11" t="s">
        <v>372</v>
      </c>
      <c r="I108" s="12" t="s">
        <v>13</v>
      </c>
      <c r="J108" s="12" t="s">
        <v>13</v>
      </c>
      <c r="K108" s="13">
        <v>45769</v>
      </c>
      <c r="L108" s="13">
        <v>45769</v>
      </c>
      <c r="M108" s="140">
        <v>45799</v>
      </c>
      <c r="N108" s="13" t="s">
        <v>371</v>
      </c>
    </row>
    <row r="109" spans="1:31" ht="20" customHeight="1">
      <c r="A109" s="54">
        <f>A108+1</f>
        <v>101</v>
      </c>
      <c r="B109" s="5" t="s">
        <v>301</v>
      </c>
      <c r="C109" s="17" t="s">
        <v>98</v>
      </c>
      <c r="D109" s="18" t="s">
        <v>327</v>
      </c>
      <c r="E109" s="11" t="s">
        <v>172</v>
      </c>
      <c r="F109" s="11"/>
      <c r="G109" s="11" t="s">
        <v>361</v>
      </c>
      <c r="H109" s="11" t="s">
        <v>372</v>
      </c>
      <c r="I109" s="12" t="s">
        <v>13</v>
      </c>
      <c r="J109" s="12" t="s">
        <v>13</v>
      </c>
      <c r="K109" s="13">
        <v>45769</v>
      </c>
      <c r="L109" s="13">
        <v>45769</v>
      </c>
      <c r="M109" s="140"/>
      <c r="N109" s="13"/>
    </row>
    <row r="110" spans="1:31" ht="20" customHeight="1">
      <c r="A110" s="54">
        <f>A109+1</f>
        <v>102</v>
      </c>
      <c r="B110" s="5" t="s">
        <v>301</v>
      </c>
      <c r="C110" s="17" t="s">
        <v>91</v>
      </c>
      <c r="D110" s="18" t="s">
        <v>328</v>
      </c>
      <c r="E110" s="11" t="s">
        <v>165</v>
      </c>
      <c r="F110" s="11"/>
      <c r="G110" s="11" t="s">
        <v>361</v>
      </c>
      <c r="H110" s="11" t="s">
        <v>373</v>
      </c>
      <c r="I110" s="12" t="s">
        <v>13</v>
      </c>
      <c r="J110" s="12" t="s">
        <v>13</v>
      </c>
      <c r="K110" s="13">
        <v>45769</v>
      </c>
      <c r="L110" s="13">
        <v>45769</v>
      </c>
      <c r="M110" s="140"/>
      <c r="N110" s="13"/>
    </row>
    <row r="111" spans="1:31" ht="20" customHeight="1">
      <c r="A111" s="54">
        <f>A110+1</f>
        <v>103</v>
      </c>
      <c r="B111" s="5" t="s">
        <v>301</v>
      </c>
      <c r="C111" s="17" t="s">
        <v>107</v>
      </c>
      <c r="D111" s="18" t="s">
        <v>329</v>
      </c>
      <c r="E111" s="11" t="s">
        <v>179</v>
      </c>
      <c r="F111" s="11"/>
      <c r="G111" s="11" t="s">
        <v>361</v>
      </c>
      <c r="H111" s="11" t="s">
        <v>372</v>
      </c>
      <c r="I111" s="12" t="s">
        <v>13</v>
      </c>
      <c r="J111" s="12" t="s">
        <v>13</v>
      </c>
      <c r="K111" s="13">
        <v>45769</v>
      </c>
      <c r="L111" s="13">
        <v>45769</v>
      </c>
      <c r="M111" s="140"/>
      <c r="N111" s="13"/>
    </row>
    <row r="112" spans="1:31" ht="20" customHeight="1">
      <c r="A112" s="54">
        <f>A111+1</f>
        <v>104</v>
      </c>
      <c r="B112" s="5" t="s">
        <v>301</v>
      </c>
      <c r="C112" s="17" t="s">
        <v>85</v>
      </c>
      <c r="D112" s="18" t="s">
        <v>330</v>
      </c>
      <c r="E112" s="11" t="s">
        <v>159</v>
      </c>
      <c r="F112" s="11"/>
      <c r="G112" s="11" t="s">
        <v>361</v>
      </c>
      <c r="H112" s="11" t="s">
        <v>373</v>
      </c>
      <c r="I112" s="12" t="s">
        <v>13</v>
      </c>
      <c r="J112" s="12" t="s">
        <v>13</v>
      </c>
      <c r="K112" s="13">
        <v>45769</v>
      </c>
      <c r="L112" s="13">
        <v>45769</v>
      </c>
      <c r="M112" s="140"/>
      <c r="N112" s="13"/>
    </row>
    <row r="113" spans="1:14" ht="20" customHeight="1">
      <c r="A113" s="54">
        <f>A112+1</f>
        <v>105</v>
      </c>
      <c r="B113" s="5" t="s">
        <v>301</v>
      </c>
      <c r="C113" s="17" t="s">
        <v>86</v>
      </c>
      <c r="D113" s="18" t="s">
        <v>331</v>
      </c>
      <c r="E113" s="11" t="s">
        <v>160</v>
      </c>
      <c r="F113" s="11"/>
      <c r="G113" s="11" t="s">
        <v>361</v>
      </c>
      <c r="H113" s="11" t="s">
        <v>373</v>
      </c>
      <c r="I113" s="12" t="s">
        <v>13</v>
      </c>
      <c r="J113" s="12" t="s">
        <v>13</v>
      </c>
      <c r="K113" s="13">
        <v>45769</v>
      </c>
      <c r="L113" s="13">
        <v>45769</v>
      </c>
      <c r="M113" s="140"/>
      <c r="N113" s="13"/>
    </row>
    <row r="114" spans="1:14" ht="20" customHeight="1">
      <c r="A114" s="54">
        <f>A113+1</f>
        <v>106</v>
      </c>
      <c r="B114" s="5" t="s">
        <v>301</v>
      </c>
      <c r="C114" s="17" t="s">
        <v>84</v>
      </c>
      <c r="D114" s="18" t="s">
        <v>332</v>
      </c>
      <c r="E114" s="11" t="s">
        <v>158</v>
      </c>
      <c r="F114" s="11"/>
      <c r="G114" s="11" t="s">
        <v>361</v>
      </c>
      <c r="H114" s="11" t="s">
        <v>373</v>
      </c>
      <c r="I114" s="12" t="s">
        <v>13</v>
      </c>
      <c r="J114" s="12" t="s">
        <v>13</v>
      </c>
      <c r="K114" s="13">
        <v>45769</v>
      </c>
      <c r="L114" s="13">
        <v>45769</v>
      </c>
      <c r="M114" s="140">
        <v>45826</v>
      </c>
      <c r="N114" s="13" t="s">
        <v>371</v>
      </c>
    </row>
    <row r="115" spans="1:14" ht="20" customHeight="1">
      <c r="A115" s="54">
        <f>A114+1</f>
        <v>107</v>
      </c>
      <c r="B115" s="5" t="s">
        <v>301</v>
      </c>
      <c r="C115" s="17" t="s">
        <v>93</v>
      </c>
      <c r="D115" s="18" t="s">
        <v>333</v>
      </c>
      <c r="E115" s="11" t="s">
        <v>296</v>
      </c>
      <c r="F115" s="11" t="s">
        <v>167</v>
      </c>
      <c r="G115" s="11" t="s">
        <v>361</v>
      </c>
      <c r="H115" s="11" t="s">
        <v>373</v>
      </c>
      <c r="I115" s="12" t="s">
        <v>13</v>
      </c>
      <c r="J115" s="12" t="s">
        <v>13</v>
      </c>
      <c r="K115" s="13">
        <v>45769</v>
      </c>
      <c r="L115" s="13">
        <v>45769</v>
      </c>
      <c r="M115" s="140"/>
      <c r="N115" s="13"/>
    </row>
    <row r="116" spans="1:14" ht="20" customHeight="1">
      <c r="A116" s="54">
        <f>A115+1</f>
        <v>108</v>
      </c>
      <c r="B116" s="5" t="s">
        <v>301</v>
      </c>
      <c r="C116" s="17" t="s">
        <v>81</v>
      </c>
      <c r="D116" s="18" t="s">
        <v>334</v>
      </c>
      <c r="E116" s="11" t="s">
        <v>155</v>
      </c>
      <c r="F116" s="11"/>
      <c r="G116" s="11" t="s">
        <v>361</v>
      </c>
      <c r="H116" s="11" t="s">
        <v>372</v>
      </c>
      <c r="I116" s="12" t="s">
        <v>13</v>
      </c>
      <c r="J116" s="12" t="s">
        <v>13</v>
      </c>
      <c r="K116" s="13">
        <v>45769</v>
      </c>
      <c r="L116" s="13">
        <v>45769</v>
      </c>
      <c r="M116" s="140"/>
      <c r="N116" s="13"/>
    </row>
    <row r="117" spans="1:14" ht="20" customHeight="1">
      <c r="A117" s="54">
        <f>A116+1</f>
        <v>109</v>
      </c>
      <c r="B117" s="5" t="s">
        <v>301</v>
      </c>
      <c r="C117" s="17" t="s">
        <v>101</v>
      </c>
      <c r="D117" s="18" t="s">
        <v>335</v>
      </c>
      <c r="E117" s="11" t="s">
        <v>291</v>
      </c>
      <c r="F117" s="11" t="s">
        <v>175</v>
      </c>
      <c r="G117" s="11" t="s">
        <v>361</v>
      </c>
      <c r="H117" s="11" t="s">
        <v>373</v>
      </c>
      <c r="I117" s="12" t="s">
        <v>13</v>
      </c>
      <c r="J117" s="12" t="s">
        <v>13</v>
      </c>
      <c r="K117" s="13">
        <v>45769</v>
      </c>
      <c r="L117" s="13">
        <v>45769</v>
      </c>
      <c r="M117" s="140"/>
      <c r="N117" s="13"/>
    </row>
    <row r="118" spans="1:14" ht="20" customHeight="1">
      <c r="A118" s="54">
        <f>A117+1</f>
        <v>110</v>
      </c>
      <c r="B118" s="5" t="s">
        <v>301</v>
      </c>
      <c r="C118" s="17" t="s">
        <v>87</v>
      </c>
      <c r="D118" s="18" t="s">
        <v>336</v>
      </c>
      <c r="E118" s="11" t="s">
        <v>161</v>
      </c>
      <c r="F118" s="11"/>
      <c r="G118" s="11" t="s">
        <v>361</v>
      </c>
      <c r="H118" s="11" t="s">
        <v>373</v>
      </c>
      <c r="I118" s="12" t="s">
        <v>13</v>
      </c>
      <c r="J118" s="12" t="s">
        <v>13</v>
      </c>
      <c r="K118" s="13">
        <v>45769</v>
      </c>
      <c r="L118" s="13">
        <v>45769</v>
      </c>
      <c r="M118" s="140"/>
      <c r="N118" s="13"/>
    </row>
    <row r="119" spans="1:14" ht="20" customHeight="1">
      <c r="A119" s="54">
        <f>A118+1</f>
        <v>111</v>
      </c>
      <c r="B119" s="5" t="s">
        <v>301</v>
      </c>
      <c r="C119" s="17" t="s">
        <v>82</v>
      </c>
      <c r="D119" s="18" t="s">
        <v>337</v>
      </c>
      <c r="E119" s="11" t="s">
        <v>156</v>
      </c>
      <c r="F119" s="11"/>
      <c r="G119" s="11" t="s">
        <v>361</v>
      </c>
      <c r="H119" s="11" t="s">
        <v>372</v>
      </c>
      <c r="I119" s="12" t="s">
        <v>13</v>
      </c>
      <c r="J119" s="12" t="s">
        <v>13</v>
      </c>
      <c r="K119" s="13">
        <v>45769</v>
      </c>
      <c r="L119" s="13">
        <v>45769</v>
      </c>
      <c r="M119" s="140"/>
      <c r="N119" s="13"/>
    </row>
    <row r="120" spans="1:14" ht="20" customHeight="1">
      <c r="A120" s="54">
        <f>A119+1</f>
        <v>112</v>
      </c>
      <c r="B120" s="5" t="s">
        <v>301</v>
      </c>
      <c r="C120" s="17" t="s">
        <v>76</v>
      </c>
      <c r="D120" s="18" t="s">
        <v>338</v>
      </c>
      <c r="E120" s="11" t="s">
        <v>286</v>
      </c>
      <c r="F120" s="11" t="s">
        <v>150</v>
      </c>
      <c r="G120" s="11" t="s">
        <v>361</v>
      </c>
      <c r="H120" s="11" t="s">
        <v>372</v>
      </c>
      <c r="I120" s="12" t="s">
        <v>13</v>
      </c>
      <c r="J120" s="12" t="s">
        <v>13</v>
      </c>
      <c r="K120" s="13">
        <v>45769</v>
      </c>
      <c r="L120" s="13">
        <v>45769</v>
      </c>
      <c r="M120" s="140">
        <v>45799</v>
      </c>
      <c r="N120" s="13" t="s">
        <v>371</v>
      </c>
    </row>
    <row r="121" spans="1:14" ht="20" customHeight="1">
      <c r="A121" s="54">
        <f>A120+1</f>
        <v>113</v>
      </c>
      <c r="B121" s="5" t="s">
        <v>301</v>
      </c>
      <c r="C121" s="17" t="s">
        <v>75</v>
      </c>
      <c r="D121" s="18" t="s">
        <v>339</v>
      </c>
      <c r="E121" s="11" t="s">
        <v>149</v>
      </c>
      <c r="F121" s="11"/>
      <c r="G121" s="11" t="s">
        <v>361</v>
      </c>
      <c r="H121" s="11" t="s">
        <v>372</v>
      </c>
      <c r="I121" s="12" t="s">
        <v>13</v>
      </c>
      <c r="J121" s="12" t="s">
        <v>13</v>
      </c>
      <c r="K121" s="13">
        <v>45769</v>
      </c>
      <c r="L121" s="13">
        <v>45769</v>
      </c>
      <c r="M121" s="140"/>
      <c r="N121" s="13"/>
    </row>
    <row r="122" spans="1:14" ht="20" customHeight="1">
      <c r="A122" s="54">
        <f>A121+1</f>
        <v>114</v>
      </c>
      <c r="B122" s="5" t="s">
        <v>301</v>
      </c>
      <c r="C122" s="17" t="s">
        <v>77</v>
      </c>
      <c r="D122" s="18" t="s">
        <v>340</v>
      </c>
      <c r="E122" s="11" t="s">
        <v>151</v>
      </c>
      <c r="F122" s="11"/>
      <c r="G122" s="11" t="s">
        <v>361</v>
      </c>
      <c r="H122" s="11" t="s">
        <v>372</v>
      </c>
      <c r="I122" s="12" t="s">
        <v>13</v>
      </c>
      <c r="J122" s="12" t="s">
        <v>13</v>
      </c>
      <c r="K122" s="13">
        <v>45769</v>
      </c>
      <c r="L122" s="13">
        <v>45769</v>
      </c>
      <c r="M122" s="140"/>
      <c r="N122" s="13"/>
    </row>
    <row r="123" spans="1:14" ht="20" customHeight="1">
      <c r="A123" s="54">
        <f>A122+1</f>
        <v>115</v>
      </c>
      <c r="B123" s="5" t="s">
        <v>301</v>
      </c>
      <c r="C123" s="17" t="s">
        <v>104</v>
      </c>
      <c r="D123" s="18" t="s">
        <v>341</v>
      </c>
      <c r="E123" s="11" t="s">
        <v>446</v>
      </c>
      <c r="F123" s="11"/>
      <c r="G123" s="11" t="s">
        <v>361</v>
      </c>
      <c r="H123" s="11" t="s">
        <v>372</v>
      </c>
      <c r="I123" s="12" t="s">
        <v>13</v>
      </c>
      <c r="J123" s="12" t="s">
        <v>13</v>
      </c>
      <c r="K123" s="13">
        <v>45769</v>
      </c>
      <c r="L123" s="13">
        <v>45769</v>
      </c>
      <c r="M123" s="140"/>
      <c r="N123" s="13"/>
    </row>
    <row r="124" spans="1:14" ht="20" customHeight="1">
      <c r="A124" s="54">
        <f>A123+1</f>
        <v>116</v>
      </c>
      <c r="B124" s="5" t="s">
        <v>301</v>
      </c>
      <c r="C124" s="17" t="s">
        <v>97</v>
      </c>
      <c r="D124" s="18" t="s">
        <v>342</v>
      </c>
      <c r="E124" s="11" t="s">
        <v>171</v>
      </c>
      <c r="F124" s="11"/>
      <c r="G124" s="11" t="s">
        <v>361</v>
      </c>
      <c r="H124" s="11" t="s">
        <v>372</v>
      </c>
      <c r="I124" s="12" t="s">
        <v>13</v>
      </c>
      <c r="J124" s="12" t="s">
        <v>13</v>
      </c>
      <c r="K124" s="13">
        <v>45769</v>
      </c>
      <c r="L124" s="13">
        <v>45769</v>
      </c>
      <c r="M124" s="140"/>
      <c r="N124" s="13"/>
    </row>
    <row r="125" spans="1:14" ht="20" customHeight="1">
      <c r="A125" s="54">
        <f>A124+1</f>
        <v>117</v>
      </c>
      <c r="B125" s="5" t="s">
        <v>301</v>
      </c>
      <c r="C125" s="17" t="s">
        <v>92</v>
      </c>
      <c r="D125" s="18" t="s">
        <v>343</v>
      </c>
      <c r="E125" s="11" t="s">
        <v>297</v>
      </c>
      <c r="F125" s="11" t="s">
        <v>166</v>
      </c>
      <c r="G125" s="11" t="s">
        <v>361</v>
      </c>
      <c r="H125" s="11" t="s">
        <v>373</v>
      </c>
      <c r="I125" s="12" t="s">
        <v>13</v>
      </c>
      <c r="J125" s="12" t="s">
        <v>13</v>
      </c>
      <c r="K125" s="13">
        <v>45769</v>
      </c>
      <c r="L125" s="13">
        <v>45769</v>
      </c>
      <c r="M125" s="140"/>
      <c r="N125" s="13"/>
    </row>
    <row r="126" spans="1:14" ht="20" customHeight="1">
      <c r="A126" s="54">
        <f>A125+1</f>
        <v>118</v>
      </c>
      <c r="B126" s="5" t="s">
        <v>301</v>
      </c>
      <c r="C126" s="17" t="s">
        <v>80</v>
      </c>
      <c r="D126" s="18" t="s">
        <v>344</v>
      </c>
      <c r="E126" s="11" t="s">
        <v>154</v>
      </c>
      <c r="F126" s="11"/>
      <c r="G126" s="11" t="s">
        <v>361</v>
      </c>
      <c r="H126" s="11" t="s">
        <v>372</v>
      </c>
      <c r="I126" s="12" t="s">
        <v>13</v>
      </c>
      <c r="J126" s="12" t="s">
        <v>13</v>
      </c>
      <c r="K126" s="13">
        <v>45769</v>
      </c>
      <c r="L126" s="13">
        <v>45769</v>
      </c>
      <c r="M126" s="140"/>
      <c r="N126" s="13"/>
    </row>
    <row r="127" spans="1:14" ht="20" customHeight="1">
      <c r="A127" s="54">
        <f>A126+1</f>
        <v>119</v>
      </c>
      <c r="B127" s="5" t="s">
        <v>301</v>
      </c>
      <c r="C127" s="17" t="s">
        <v>108</v>
      </c>
      <c r="D127" s="18" t="s">
        <v>345</v>
      </c>
      <c r="E127" s="11" t="s">
        <v>292</v>
      </c>
      <c r="F127" s="11" t="s">
        <v>180</v>
      </c>
      <c r="G127" s="11" t="s">
        <v>361</v>
      </c>
      <c r="H127" s="11" t="s">
        <v>373</v>
      </c>
      <c r="I127" s="12" t="s">
        <v>13</v>
      </c>
      <c r="J127" s="12" t="s">
        <v>13</v>
      </c>
      <c r="K127" s="13">
        <v>45769</v>
      </c>
      <c r="L127" s="13">
        <v>45769</v>
      </c>
      <c r="M127" s="140">
        <v>45777</v>
      </c>
      <c r="N127" s="13" t="s">
        <v>371</v>
      </c>
    </row>
    <row r="128" spans="1:14" ht="20" customHeight="1">
      <c r="A128" s="54">
        <f>A127+1</f>
        <v>120</v>
      </c>
      <c r="B128" s="5" t="s">
        <v>301</v>
      </c>
      <c r="C128" s="17" t="s">
        <v>96</v>
      </c>
      <c r="D128" s="18" t="s">
        <v>346</v>
      </c>
      <c r="E128" s="11" t="s">
        <v>289</v>
      </c>
      <c r="F128" s="11" t="s">
        <v>170</v>
      </c>
      <c r="G128" s="11" t="s">
        <v>361</v>
      </c>
      <c r="H128" s="11" t="s">
        <v>372</v>
      </c>
      <c r="I128" s="12" t="s">
        <v>13</v>
      </c>
      <c r="J128" s="12" t="s">
        <v>13</v>
      </c>
      <c r="K128" s="13">
        <v>45770</v>
      </c>
      <c r="L128" s="13">
        <v>45770</v>
      </c>
      <c r="M128" s="140"/>
      <c r="N128" s="13"/>
    </row>
    <row r="129" spans="1:14" ht="20" customHeight="1">
      <c r="A129" s="54">
        <f>A128+1</f>
        <v>121</v>
      </c>
      <c r="B129" s="5" t="s">
        <v>301</v>
      </c>
      <c r="C129" s="17" t="s">
        <v>95</v>
      </c>
      <c r="D129" s="18" t="s">
        <v>347</v>
      </c>
      <c r="E129" s="11" t="s">
        <v>287</v>
      </c>
      <c r="F129" s="11" t="s">
        <v>169</v>
      </c>
      <c r="G129" s="11" t="s">
        <v>361</v>
      </c>
      <c r="H129" s="11" t="s">
        <v>372</v>
      </c>
      <c r="I129" s="12" t="s">
        <v>13</v>
      </c>
      <c r="J129" s="12" t="s">
        <v>13</v>
      </c>
      <c r="K129" s="13">
        <v>45770</v>
      </c>
      <c r="L129" s="13">
        <v>45770</v>
      </c>
      <c r="M129" s="140"/>
      <c r="N129" s="13"/>
    </row>
    <row r="130" spans="1:14" ht="20" customHeight="1">
      <c r="A130" s="54">
        <f>A129+1</f>
        <v>122</v>
      </c>
      <c r="B130" s="5" t="s">
        <v>301</v>
      </c>
      <c r="C130" s="17" t="s">
        <v>94</v>
      </c>
      <c r="D130" s="18" t="s">
        <v>348</v>
      </c>
      <c r="E130" s="11" t="s">
        <v>294</v>
      </c>
      <c r="F130" s="11" t="s">
        <v>168</v>
      </c>
      <c r="G130" s="11" t="s">
        <v>361</v>
      </c>
      <c r="H130" s="11" t="s">
        <v>373</v>
      </c>
      <c r="I130" s="12" t="s">
        <v>13</v>
      </c>
      <c r="J130" s="12" t="s">
        <v>13</v>
      </c>
      <c r="K130" s="13">
        <v>45770</v>
      </c>
      <c r="L130" s="13">
        <v>45770</v>
      </c>
      <c r="M130" s="140"/>
      <c r="N130" s="13"/>
    </row>
    <row r="131" spans="1:14" ht="20" customHeight="1">
      <c r="A131" s="54">
        <f>A130+1</f>
        <v>123</v>
      </c>
      <c r="B131" s="5" t="s">
        <v>301</v>
      </c>
      <c r="C131" s="17" t="s">
        <v>102</v>
      </c>
      <c r="D131" s="18" t="s">
        <v>349</v>
      </c>
      <c r="E131" s="11" t="s">
        <v>295</v>
      </c>
      <c r="F131" s="11" t="s">
        <v>176</v>
      </c>
      <c r="G131" s="11" t="s">
        <v>361</v>
      </c>
      <c r="H131" s="11" t="s">
        <v>373</v>
      </c>
      <c r="I131" s="12" t="s">
        <v>13</v>
      </c>
      <c r="J131" s="12" t="s">
        <v>13</v>
      </c>
      <c r="K131" s="13">
        <v>45770</v>
      </c>
      <c r="L131" s="13">
        <v>45770</v>
      </c>
      <c r="M131" s="140">
        <v>45817</v>
      </c>
      <c r="N131" s="13" t="s">
        <v>371</v>
      </c>
    </row>
    <row r="132" spans="1:14" ht="20" customHeight="1">
      <c r="A132" s="54">
        <f>A131+1</f>
        <v>124</v>
      </c>
      <c r="B132" s="5" t="s">
        <v>301</v>
      </c>
      <c r="C132" s="17" t="s">
        <v>103</v>
      </c>
      <c r="D132" s="18" t="s">
        <v>350</v>
      </c>
      <c r="E132" s="11" t="s">
        <v>354</v>
      </c>
      <c r="F132" s="11"/>
      <c r="G132" s="11" t="s">
        <v>361</v>
      </c>
      <c r="H132" s="11" t="s">
        <v>373</v>
      </c>
      <c r="I132" s="12" t="s">
        <v>13</v>
      </c>
      <c r="J132" s="12" t="s">
        <v>13</v>
      </c>
      <c r="K132" s="13">
        <v>45770</v>
      </c>
      <c r="L132" s="13">
        <v>45770</v>
      </c>
      <c r="M132" s="140"/>
      <c r="N132" s="13"/>
    </row>
    <row r="133" spans="1:14" ht="20" customHeight="1">
      <c r="A133" s="54">
        <f>A132+1</f>
        <v>125</v>
      </c>
      <c r="B133" s="5" t="s">
        <v>301</v>
      </c>
      <c r="C133" s="17" t="s">
        <v>99</v>
      </c>
      <c r="D133" s="17" t="s">
        <v>99</v>
      </c>
      <c r="E133" s="11" t="s">
        <v>450</v>
      </c>
      <c r="F133" s="11"/>
      <c r="G133" s="11" t="s">
        <v>361</v>
      </c>
      <c r="H133" s="11"/>
      <c r="I133" s="12" t="s">
        <v>17</v>
      </c>
      <c r="J133" s="12" t="s">
        <v>17</v>
      </c>
      <c r="K133" s="13">
        <v>45769</v>
      </c>
      <c r="L133" s="13">
        <v>45769</v>
      </c>
      <c r="M133" s="140">
        <v>45406</v>
      </c>
      <c r="N133" s="13" t="s">
        <v>356</v>
      </c>
    </row>
    <row r="134" spans="1:14" ht="20.5" customHeight="1">
      <c r="A134" s="54">
        <f>A133+1</f>
        <v>126</v>
      </c>
      <c r="B134" s="5" t="s">
        <v>301</v>
      </c>
      <c r="C134" s="26"/>
      <c r="D134" s="153" t="s">
        <v>453</v>
      </c>
      <c r="E134" s="5" t="s">
        <v>454</v>
      </c>
      <c r="F134" s="11"/>
      <c r="G134" s="5" t="s">
        <v>359</v>
      </c>
      <c r="H134" s="5" t="s">
        <v>366</v>
      </c>
      <c r="I134" s="5" t="s">
        <v>1</v>
      </c>
      <c r="J134" s="12" t="s">
        <v>1</v>
      </c>
      <c r="K134" s="9">
        <v>45782</v>
      </c>
      <c r="L134" s="9">
        <v>45782</v>
      </c>
      <c r="M134" s="161"/>
      <c r="N134" s="9"/>
    </row>
    <row r="135" spans="1:14" ht="20.5" customHeight="1">
      <c r="A135" s="54">
        <f>A134+1</f>
        <v>127</v>
      </c>
      <c r="B135" s="5" t="s">
        <v>301</v>
      </c>
      <c r="C135" s="26"/>
      <c r="D135" s="153" t="s">
        <v>455</v>
      </c>
      <c r="E135" s="5" t="s">
        <v>456</v>
      </c>
      <c r="F135" s="11"/>
      <c r="G135" s="5" t="s">
        <v>362</v>
      </c>
      <c r="H135" s="5" t="s">
        <v>366</v>
      </c>
      <c r="I135" s="5" t="s">
        <v>1</v>
      </c>
      <c r="J135" s="12" t="s">
        <v>1</v>
      </c>
      <c r="K135" s="9">
        <v>45782</v>
      </c>
      <c r="L135" s="9">
        <v>45782</v>
      </c>
      <c r="M135" s="161"/>
      <c r="N135" s="9"/>
    </row>
    <row r="136" spans="1:14" ht="20.5" customHeight="1">
      <c r="A136" s="54">
        <f>A135+1</f>
        <v>128</v>
      </c>
      <c r="B136" s="5" t="s">
        <v>301</v>
      </c>
      <c r="C136" s="26"/>
      <c r="D136" s="153" t="s">
        <v>457</v>
      </c>
      <c r="E136" s="5" t="s">
        <v>458</v>
      </c>
      <c r="F136" s="5"/>
      <c r="G136" s="5" t="s">
        <v>359</v>
      </c>
      <c r="H136" s="5" t="s">
        <v>366</v>
      </c>
      <c r="I136" s="5" t="s">
        <v>11</v>
      </c>
      <c r="J136" s="12" t="s">
        <v>11</v>
      </c>
      <c r="K136" s="9">
        <v>45782</v>
      </c>
      <c r="L136" s="9">
        <v>45782</v>
      </c>
      <c r="M136" s="161"/>
      <c r="N136" s="9"/>
    </row>
    <row r="137" spans="1:14" ht="20.5" customHeight="1">
      <c r="A137" s="54">
        <f>A136+1</f>
        <v>129</v>
      </c>
      <c r="B137" s="5" t="s">
        <v>301</v>
      </c>
      <c r="C137" s="26"/>
      <c r="D137" s="153" t="s">
        <v>459</v>
      </c>
      <c r="E137" s="5" t="s">
        <v>460</v>
      </c>
      <c r="F137" s="11"/>
      <c r="G137" s="5" t="s">
        <v>463</v>
      </c>
      <c r="H137" s="5" t="s">
        <v>366</v>
      </c>
      <c r="I137" s="5" t="s">
        <v>1</v>
      </c>
      <c r="J137" s="12" t="s">
        <v>1</v>
      </c>
      <c r="K137" s="9">
        <v>45782</v>
      </c>
      <c r="L137" s="9">
        <v>45782</v>
      </c>
      <c r="M137" s="161"/>
      <c r="N137" s="9"/>
    </row>
    <row r="138" spans="1:14" ht="20.5" customHeight="1">
      <c r="A138" s="54">
        <f>A137+1</f>
        <v>130</v>
      </c>
      <c r="B138" s="5" t="s">
        <v>301</v>
      </c>
      <c r="C138" s="26"/>
      <c r="D138" s="153" t="s">
        <v>461</v>
      </c>
      <c r="E138" s="5" t="s">
        <v>462</v>
      </c>
      <c r="F138" s="11"/>
      <c r="G138" s="5" t="s">
        <v>464</v>
      </c>
      <c r="H138" s="5" t="s">
        <v>366</v>
      </c>
      <c r="I138" s="5" t="s">
        <v>1</v>
      </c>
      <c r="J138" s="12" t="s">
        <v>1</v>
      </c>
      <c r="K138" s="9">
        <v>45782</v>
      </c>
      <c r="L138" s="9">
        <v>45782</v>
      </c>
      <c r="M138" s="161"/>
      <c r="N138" s="9"/>
    </row>
    <row r="139" spans="1:14" ht="20.5" customHeight="1">
      <c r="A139" s="54">
        <f>A138+1</f>
        <v>131</v>
      </c>
      <c r="B139" s="5" t="s">
        <v>301</v>
      </c>
      <c r="C139" s="26"/>
      <c r="D139" s="153" t="s">
        <v>465</v>
      </c>
      <c r="E139" s="5" t="s">
        <v>466</v>
      </c>
      <c r="F139" s="11"/>
      <c r="G139" s="5" t="s">
        <v>463</v>
      </c>
      <c r="H139" s="5" t="s">
        <v>366</v>
      </c>
      <c r="I139" s="5" t="s">
        <v>1</v>
      </c>
      <c r="J139" s="12" t="s">
        <v>1</v>
      </c>
      <c r="K139" s="9">
        <v>45782</v>
      </c>
      <c r="L139" s="9">
        <v>45782</v>
      </c>
      <c r="M139" s="161"/>
      <c r="N139" s="9"/>
    </row>
    <row r="140" spans="1:14" ht="20.5" customHeight="1">
      <c r="A140" s="54">
        <f>A139+1</f>
        <v>132</v>
      </c>
      <c r="B140" s="5" t="s">
        <v>301</v>
      </c>
      <c r="C140" s="26"/>
      <c r="D140" s="153" t="s">
        <v>467</v>
      </c>
      <c r="E140" s="5" t="s">
        <v>468</v>
      </c>
      <c r="F140" s="11"/>
      <c r="G140" s="5" t="s">
        <v>362</v>
      </c>
      <c r="H140" s="5" t="s">
        <v>366</v>
      </c>
      <c r="I140" s="5" t="s">
        <v>1</v>
      </c>
      <c r="J140" s="12" t="s">
        <v>1</v>
      </c>
      <c r="K140" s="9">
        <v>45782</v>
      </c>
      <c r="L140" s="9">
        <v>45782</v>
      </c>
      <c r="M140" s="161"/>
      <c r="N140" s="9"/>
    </row>
    <row r="141" spans="1:14" ht="20.5" customHeight="1">
      <c r="A141" s="54">
        <f>A140+1</f>
        <v>133</v>
      </c>
      <c r="B141" s="5" t="s">
        <v>301</v>
      </c>
      <c r="C141" s="26"/>
      <c r="D141" s="153" t="s">
        <v>469</v>
      </c>
      <c r="E141" s="5" t="s">
        <v>470</v>
      </c>
      <c r="F141" s="5"/>
      <c r="G141" s="5" t="s">
        <v>463</v>
      </c>
      <c r="H141" s="5" t="s">
        <v>366</v>
      </c>
      <c r="I141" s="5" t="s">
        <v>1</v>
      </c>
      <c r="J141" s="12" t="s">
        <v>1</v>
      </c>
      <c r="K141" s="9">
        <v>45782</v>
      </c>
      <c r="L141" s="9">
        <v>45782</v>
      </c>
      <c r="M141" s="161">
        <v>45807</v>
      </c>
      <c r="N141" s="9" t="s">
        <v>371</v>
      </c>
    </row>
    <row r="142" spans="1:14" ht="20.5" customHeight="1">
      <c r="A142" s="54">
        <f>A141+1</f>
        <v>134</v>
      </c>
      <c r="B142" s="5" t="s">
        <v>301</v>
      </c>
      <c r="C142" s="26"/>
      <c r="D142" s="153" t="s">
        <v>471</v>
      </c>
      <c r="E142" s="5" t="s">
        <v>472</v>
      </c>
      <c r="F142" s="5"/>
      <c r="G142" s="5" t="s">
        <v>359</v>
      </c>
      <c r="H142" s="5" t="s">
        <v>366</v>
      </c>
      <c r="I142" s="5" t="s">
        <v>1</v>
      </c>
      <c r="J142" s="12" t="s">
        <v>1</v>
      </c>
      <c r="K142" s="9">
        <v>45782</v>
      </c>
      <c r="L142" s="9">
        <v>45782</v>
      </c>
      <c r="M142" s="161"/>
      <c r="N142" s="9"/>
    </row>
    <row r="143" spans="1:14" ht="20.5" customHeight="1">
      <c r="A143" s="54">
        <f>A142+1</f>
        <v>135</v>
      </c>
      <c r="B143" s="5" t="s">
        <v>301</v>
      </c>
      <c r="C143" s="26"/>
      <c r="D143" s="153" t="s">
        <v>473</v>
      </c>
      <c r="E143" s="131" t="s">
        <v>474</v>
      </c>
      <c r="F143" s="5"/>
      <c r="G143" s="5" t="s">
        <v>361</v>
      </c>
      <c r="H143" s="5" t="s">
        <v>474</v>
      </c>
      <c r="I143" s="5" t="s">
        <v>0</v>
      </c>
      <c r="J143" s="12" t="s">
        <v>0</v>
      </c>
      <c r="K143" s="9">
        <v>45782</v>
      </c>
      <c r="L143" s="9">
        <v>45782</v>
      </c>
      <c r="M143" s="161"/>
      <c r="N143" s="9"/>
    </row>
    <row r="144" spans="1:14" ht="20.5" customHeight="1">
      <c r="A144" s="54">
        <f>A143+1</f>
        <v>136</v>
      </c>
      <c r="B144" s="5" t="s">
        <v>301</v>
      </c>
      <c r="C144" s="26"/>
      <c r="D144" s="153" t="s">
        <v>475</v>
      </c>
      <c r="E144" s="131" t="s">
        <v>478</v>
      </c>
      <c r="F144" s="5"/>
      <c r="G144" s="5" t="s">
        <v>361</v>
      </c>
      <c r="H144" s="5" t="s">
        <v>474</v>
      </c>
      <c r="I144" s="5" t="s">
        <v>355</v>
      </c>
      <c r="J144" s="12" t="s">
        <v>383</v>
      </c>
      <c r="K144" s="9">
        <v>45782</v>
      </c>
      <c r="L144" s="9">
        <v>45782</v>
      </c>
      <c r="M144" s="161"/>
      <c r="N144" s="9"/>
    </row>
    <row r="145" spans="1:14" ht="20.5" customHeight="1">
      <c r="A145" s="54">
        <f>A144+1</f>
        <v>137</v>
      </c>
      <c r="B145" s="5" t="s">
        <v>301</v>
      </c>
      <c r="C145" s="26"/>
      <c r="D145" s="153" t="s">
        <v>476</v>
      </c>
      <c r="E145" s="131" t="s">
        <v>477</v>
      </c>
      <c r="F145" s="5"/>
      <c r="G145" s="5" t="s">
        <v>361</v>
      </c>
      <c r="H145" s="5" t="s">
        <v>474</v>
      </c>
      <c r="I145" s="5" t="s">
        <v>355</v>
      </c>
      <c r="J145" s="12" t="s">
        <v>383</v>
      </c>
      <c r="K145" s="9">
        <v>45782</v>
      </c>
      <c r="L145" s="9">
        <v>45782</v>
      </c>
      <c r="M145" s="161"/>
      <c r="N145" s="9"/>
    </row>
    <row r="146" spans="1:14" ht="20.5" customHeight="1">
      <c r="A146" s="54">
        <f>A145+1</f>
        <v>138</v>
      </c>
      <c r="B146" s="5" t="s">
        <v>301</v>
      </c>
      <c r="C146" s="26"/>
      <c r="D146" s="153" t="s">
        <v>479</v>
      </c>
      <c r="E146" s="131" t="s">
        <v>480</v>
      </c>
      <c r="F146" s="5"/>
      <c r="G146" s="5" t="s">
        <v>361</v>
      </c>
      <c r="H146" s="5" t="s">
        <v>474</v>
      </c>
      <c r="I146" s="5" t="s">
        <v>355</v>
      </c>
      <c r="J146" s="12" t="s">
        <v>383</v>
      </c>
      <c r="K146" s="9">
        <v>45782</v>
      </c>
      <c r="L146" s="9">
        <v>45782</v>
      </c>
      <c r="M146" s="161"/>
      <c r="N146" s="9"/>
    </row>
    <row r="147" spans="1:14" ht="20.5" customHeight="1">
      <c r="A147" s="54">
        <f>A146+1</f>
        <v>139</v>
      </c>
      <c r="B147" s="5" t="s">
        <v>301</v>
      </c>
      <c r="C147" s="26"/>
      <c r="D147" s="153" t="s">
        <v>482</v>
      </c>
      <c r="E147" s="131" t="s">
        <v>481</v>
      </c>
      <c r="F147" s="5"/>
      <c r="G147" s="5" t="s">
        <v>361</v>
      </c>
      <c r="H147" s="5" t="s">
        <v>474</v>
      </c>
      <c r="I147" s="5" t="s">
        <v>355</v>
      </c>
      <c r="J147" s="12" t="s">
        <v>383</v>
      </c>
      <c r="K147" s="9">
        <v>45782</v>
      </c>
      <c r="L147" s="9">
        <v>45782</v>
      </c>
      <c r="M147" s="161"/>
      <c r="N147" s="9"/>
    </row>
    <row r="148" spans="1:14" ht="20.5" customHeight="1">
      <c r="A148" s="54">
        <f>A147+1</f>
        <v>140</v>
      </c>
      <c r="B148" s="5" t="s">
        <v>301</v>
      </c>
      <c r="C148" s="26"/>
      <c r="D148" s="153" t="s">
        <v>483</v>
      </c>
      <c r="E148" s="131" t="s">
        <v>484</v>
      </c>
      <c r="F148" s="5"/>
      <c r="G148" s="5" t="s">
        <v>361</v>
      </c>
      <c r="H148" s="5" t="s">
        <v>474</v>
      </c>
      <c r="I148" s="5" t="s">
        <v>355</v>
      </c>
      <c r="J148" s="12" t="s">
        <v>383</v>
      </c>
      <c r="K148" s="9">
        <v>45782</v>
      </c>
      <c r="L148" s="9">
        <v>45782</v>
      </c>
      <c r="M148" s="161"/>
      <c r="N148" s="9"/>
    </row>
    <row r="149" spans="1:14" ht="20.5" customHeight="1">
      <c r="A149" s="54">
        <f>A148+1</f>
        <v>141</v>
      </c>
      <c r="B149" s="5" t="s">
        <v>301</v>
      </c>
      <c r="C149" s="26"/>
      <c r="D149" s="153" t="s">
        <v>485</v>
      </c>
      <c r="E149" s="131" t="s">
        <v>486</v>
      </c>
      <c r="F149" s="5"/>
      <c r="G149" s="5" t="s">
        <v>361</v>
      </c>
      <c r="H149" s="5" t="s">
        <v>474</v>
      </c>
      <c r="I149" s="5" t="s">
        <v>13</v>
      </c>
      <c r="J149" s="12" t="s">
        <v>13</v>
      </c>
      <c r="K149" s="9">
        <v>45782</v>
      </c>
      <c r="L149" s="9">
        <v>45782</v>
      </c>
      <c r="M149" s="161">
        <v>45795</v>
      </c>
      <c r="N149" s="9" t="s">
        <v>371</v>
      </c>
    </row>
    <row r="150" spans="1:14" ht="20.5" customHeight="1">
      <c r="A150" s="54">
        <f>A149+1</f>
        <v>142</v>
      </c>
      <c r="B150" s="5" t="s">
        <v>301</v>
      </c>
      <c r="C150" s="26"/>
      <c r="D150" s="153" t="s">
        <v>488</v>
      </c>
      <c r="E150" s="131" t="s">
        <v>487</v>
      </c>
      <c r="F150" s="5"/>
      <c r="G150" s="5" t="s">
        <v>361</v>
      </c>
      <c r="H150" s="5" t="s">
        <v>474</v>
      </c>
      <c r="I150" s="5" t="s">
        <v>13</v>
      </c>
      <c r="J150" s="12" t="s">
        <v>13</v>
      </c>
      <c r="K150" s="9">
        <v>45782</v>
      </c>
      <c r="L150" s="9">
        <v>45782</v>
      </c>
      <c r="M150" s="161">
        <v>45799</v>
      </c>
      <c r="N150" s="9" t="s">
        <v>371</v>
      </c>
    </row>
    <row r="151" spans="1:14" ht="20.5" customHeight="1">
      <c r="A151" s="54">
        <f>A150+1</f>
        <v>143</v>
      </c>
      <c r="B151" s="5" t="s">
        <v>301</v>
      </c>
      <c r="C151" s="26"/>
      <c r="D151" s="153" t="s">
        <v>489</v>
      </c>
      <c r="E151" s="131" t="s">
        <v>490</v>
      </c>
      <c r="F151" s="5"/>
      <c r="G151" s="5" t="s">
        <v>361</v>
      </c>
      <c r="H151" s="5" t="s">
        <v>474</v>
      </c>
      <c r="I151" s="5" t="s">
        <v>13</v>
      </c>
      <c r="J151" s="12" t="s">
        <v>13</v>
      </c>
      <c r="K151" s="9">
        <v>45782</v>
      </c>
      <c r="L151" s="9">
        <v>45782</v>
      </c>
      <c r="M151" s="161">
        <v>45799</v>
      </c>
      <c r="N151" s="9" t="s">
        <v>371</v>
      </c>
    </row>
    <row r="152" spans="1:14" ht="20.5" customHeight="1">
      <c r="A152" s="54">
        <f>A151+1</f>
        <v>144</v>
      </c>
      <c r="B152" s="5" t="s">
        <v>301</v>
      </c>
      <c r="C152" s="26"/>
      <c r="D152" s="153" t="s">
        <v>491</v>
      </c>
      <c r="E152" s="131" t="s">
        <v>492</v>
      </c>
      <c r="F152" s="5"/>
      <c r="G152" s="5" t="s">
        <v>361</v>
      </c>
      <c r="H152" s="5" t="s">
        <v>474</v>
      </c>
      <c r="I152" s="5" t="s">
        <v>13</v>
      </c>
      <c r="J152" s="12" t="s">
        <v>13</v>
      </c>
      <c r="K152" s="9">
        <v>45782</v>
      </c>
      <c r="L152" s="9">
        <v>45782</v>
      </c>
      <c r="M152" s="161"/>
      <c r="N152" s="9"/>
    </row>
    <row r="153" spans="1:14" ht="20.5" customHeight="1">
      <c r="A153" s="54">
        <f>A152+1</f>
        <v>145</v>
      </c>
      <c r="B153" s="5" t="s">
        <v>301</v>
      </c>
      <c r="C153" s="26"/>
      <c r="D153" s="153" t="s">
        <v>493</v>
      </c>
      <c r="E153" s="131" t="s">
        <v>494</v>
      </c>
      <c r="F153" s="5"/>
      <c r="G153" s="5" t="s">
        <v>361</v>
      </c>
      <c r="H153" s="5" t="s">
        <v>474</v>
      </c>
      <c r="I153" s="5" t="s">
        <v>13</v>
      </c>
      <c r="J153" s="12" t="s">
        <v>13</v>
      </c>
      <c r="K153" s="9">
        <v>45782</v>
      </c>
      <c r="L153" s="9">
        <v>45782</v>
      </c>
      <c r="M153" s="161"/>
      <c r="N153" s="9"/>
    </row>
    <row r="154" spans="1:14" ht="20.5" customHeight="1">
      <c r="A154" s="54">
        <f>A153+1</f>
        <v>146</v>
      </c>
      <c r="B154" s="5" t="s">
        <v>301</v>
      </c>
      <c r="C154" s="26"/>
      <c r="D154" s="153" t="s">
        <v>495</v>
      </c>
      <c r="E154" s="131" t="s">
        <v>496</v>
      </c>
      <c r="F154" s="5"/>
      <c r="G154" s="5" t="s">
        <v>361</v>
      </c>
      <c r="H154" s="5" t="s">
        <v>474</v>
      </c>
      <c r="I154" s="5" t="s">
        <v>13</v>
      </c>
      <c r="J154" s="12" t="s">
        <v>13</v>
      </c>
      <c r="K154" s="9">
        <v>45782</v>
      </c>
      <c r="L154" s="9">
        <v>45782</v>
      </c>
      <c r="M154" s="161">
        <v>45795</v>
      </c>
      <c r="N154" s="9" t="s">
        <v>371</v>
      </c>
    </row>
    <row r="155" spans="1:14" ht="20.5" customHeight="1">
      <c r="A155" s="54">
        <f>A154+1</f>
        <v>147</v>
      </c>
      <c r="B155" s="5" t="s">
        <v>301</v>
      </c>
      <c r="C155" s="26"/>
      <c r="D155" s="153" t="s">
        <v>497</v>
      </c>
      <c r="E155" s="131" t="s">
        <v>498</v>
      </c>
      <c r="F155" s="5"/>
      <c r="G155" s="5" t="s">
        <v>361</v>
      </c>
      <c r="H155" s="5" t="s">
        <v>474</v>
      </c>
      <c r="I155" s="5" t="s">
        <v>13</v>
      </c>
      <c r="J155" s="12" t="s">
        <v>13</v>
      </c>
      <c r="K155" s="9">
        <v>45782</v>
      </c>
      <c r="L155" s="9">
        <v>45782</v>
      </c>
      <c r="M155" s="161">
        <v>45795</v>
      </c>
      <c r="N155" s="9" t="s">
        <v>371</v>
      </c>
    </row>
    <row r="156" spans="1:14" ht="20.5" customHeight="1">
      <c r="A156" s="54">
        <f>A155+1</f>
        <v>148</v>
      </c>
      <c r="B156" s="5" t="s">
        <v>301</v>
      </c>
      <c r="C156" s="26"/>
      <c r="D156" s="153" t="s">
        <v>500</v>
      </c>
      <c r="E156" s="131" t="s">
        <v>499</v>
      </c>
      <c r="F156" s="5"/>
      <c r="G156" s="5" t="s">
        <v>361</v>
      </c>
      <c r="H156" s="5" t="s">
        <v>474</v>
      </c>
      <c r="I156" s="5" t="s">
        <v>13</v>
      </c>
      <c r="J156" s="12" t="s">
        <v>13</v>
      </c>
      <c r="K156" s="9">
        <v>45782</v>
      </c>
      <c r="L156" s="9">
        <v>45782</v>
      </c>
      <c r="M156" s="161">
        <v>45857</v>
      </c>
      <c r="N156" s="9" t="s">
        <v>371</v>
      </c>
    </row>
    <row r="157" spans="1:14" ht="20.5" customHeight="1">
      <c r="A157" s="54">
        <f>A156+1</f>
        <v>149</v>
      </c>
      <c r="B157" s="5" t="s">
        <v>301</v>
      </c>
      <c r="C157" s="26"/>
      <c r="D157" s="153" t="s">
        <v>501</v>
      </c>
      <c r="E157" s="131" t="s">
        <v>502</v>
      </c>
      <c r="F157" s="5"/>
      <c r="G157" s="5" t="s">
        <v>361</v>
      </c>
      <c r="H157" s="5" t="s">
        <v>474</v>
      </c>
      <c r="I157" s="5" t="s">
        <v>13</v>
      </c>
      <c r="J157" s="12" t="s">
        <v>13</v>
      </c>
      <c r="K157" s="9">
        <v>45782</v>
      </c>
      <c r="L157" s="9">
        <v>45782</v>
      </c>
      <c r="M157" s="161">
        <v>45851</v>
      </c>
      <c r="N157" s="9" t="s">
        <v>371</v>
      </c>
    </row>
    <row r="158" spans="1:14" ht="20.5" customHeight="1">
      <c r="A158" s="54">
        <f>A157+1</f>
        <v>150</v>
      </c>
      <c r="B158" s="5" t="s">
        <v>301</v>
      </c>
      <c r="C158" s="26"/>
      <c r="D158" s="153" t="s">
        <v>503</v>
      </c>
      <c r="E158" s="131" t="s">
        <v>504</v>
      </c>
      <c r="F158" s="5"/>
      <c r="G158" s="5" t="s">
        <v>361</v>
      </c>
      <c r="H158" s="5" t="s">
        <v>474</v>
      </c>
      <c r="I158" s="5" t="s">
        <v>13</v>
      </c>
      <c r="J158" s="12" t="s">
        <v>13</v>
      </c>
      <c r="K158" s="9">
        <v>45782</v>
      </c>
      <c r="L158" s="9">
        <v>45782</v>
      </c>
      <c r="M158" s="161">
        <v>45851</v>
      </c>
      <c r="N158" s="9" t="s">
        <v>371</v>
      </c>
    </row>
    <row r="159" spans="1:14" ht="20.5" customHeight="1">
      <c r="A159" s="54">
        <f>A158+1</f>
        <v>151</v>
      </c>
      <c r="B159" s="5" t="s">
        <v>301</v>
      </c>
      <c r="C159" s="26"/>
      <c r="D159" s="153" t="s">
        <v>505</v>
      </c>
      <c r="E159" s="131" t="s">
        <v>506</v>
      </c>
      <c r="F159" s="5"/>
      <c r="G159" s="5" t="s">
        <v>361</v>
      </c>
      <c r="H159" s="5" t="s">
        <v>474</v>
      </c>
      <c r="I159" s="5" t="s">
        <v>13</v>
      </c>
      <c r="J159" s="12" t="s">
        <v>13</v>
      </c>
      <c r="K159" s="9">
        <v>45782</v>
      </c>
      <c r="L159" s="9">
        <v>45782</v>
      </c>
      <c r="M159" s="161">
        <v>45812</v>
      </c>
      <c r="N159" s="9" t="s">
        <v>371</v>
      </c>
    </row>
    <row r="160" spans="1:14" ht="20.5" customHeight="1">
      <c r="A160" s="54">
        <f>A159+1</f>
        <v>152</v>
      </c>
      <c r="B160" s="5" t="s">
        <v>301</v>
      </c>
      <c r="C160" s="26"/>
      <c r="D160" s="153" t="s">
        <v>507</v>
      </c>
      <c r="E160" s="131" t="s">
        <v>508</v>
      </c>
      <c r="F160" s="5"/>
      <c r="G160" s="5" t="s">
        <v>361</v>
      </c>
      <c r="H160" s="5" t="s">
        <v>474</v>
      </c>
      <c r="I160" s="5" t="s">
        <v>13</v>
      </c>
      <c r="J160" s="12" t="s">
        <v>13</v>
      </c>
      <c r="K160" s="9">
        <v>45782</v>
      </c>
      <c r="L160" s="9">
        <v>45782</v>
      </c>
      <c r="M160" s="161"/>
      <c r="N160" s="9"/>
    </row>
    <row r="161" spans="1:14" ht="20.5" customHeight="1">
      <c r="A161" s="54">
        <f>A160+1</f>
        <v>153</v>
      </c>
      <c r="B161" s="5" t="s">
        <v>301</v>
      </c>
      <c r="C161" s="26"/>
      <c r="D161" s="153" t="s">
        <v>509</v>
      </c>
      <c r="E161" s="131" t="s">
        <v>510</v>
      </c>
      <c r="F161" s="5"/>
      <c r="G161" s="5" t="s">
        <v>361</v>
      </c>
      <c r="H161" s="5" t="s">
        <v>474</v>
      </c>
      <c r="I161" s="5" t="s">
        <v>13</v>
      </c>
      <c r="J161" s="12" t="s">
        <v>13</v>
      </c>
      <c r="K161" s="9">
        <v>45782</v>
      </c>
      <c r="L161" s="9">
        <v>45782</v>
      </c>
      <c r="M161" s="161">
        <v>45839</v>
      </c>
      <c r="N161" s="9" t="s">
        <v>371</v>
      </c>
    </row>
    <row r="162" spans="1:14" ht="20.5" customHeight="1">
      <c r="A162" s="54">
        <f>A161+1</f>
        <v>154</v>
      </c>
      <c r="B162" s="5" t="s">
        <v>301</v>
      </c>
      <c r="C162" s="26"/>
      <c r="D162" s="153" t="s">
        <v>511</v>
      </c>
      <c r="E162" s="131" t="s">
        <v>512</v>
      </c>
      <c r="F162" s="5"/>
      <c r="G162" s="5" t="s">
        <v>361</v>
      </c>
      <c r="H162" s="5" t="s">
        <v>474</v>
      </c>
      <c r="I162" s="5" t="s">
        <v>13</v>
      </c>
      <c r="J162" s="12" t="s">
        <v>13</v>
      </c>
      <c r="K162" s="9">
        <v>45782</v>
      </c>
      <c r="L162" s="9">
        <v>45782</v>
      </c>
      <c r="M162" s="161">
        <v>45812</v>
      </c>
      <c r="N162" s="9" t="s">
        <v>371</v>
      </c>
    </row>
    <row r="163" spans="1:14" ht="20" customHeight="1">
      <c r="A163" s="54">
        <f>A162+1</f>
        <v>155</v>
      </c>
      <c r="B163" s="5" t="s">
        <v>301</v>
      </c>
      <c r="C163" s="26" t="s">
        <v>513</v>
      </c>
      <c r="D163" s="153" t="s">
        <v>594</v>
      </c>
      <c r="E163" s="5" t="s">
        <v>514</v>
      </c>
      <c r="F163" s="5"/>
      <c r="G163" s="5" t="s">
        <v>515</v>
      </c>
      <c r="H163" s="5" t="s">
        <v>537</v>
      </c>
      <c r="I163" s="5" t="s">
        <v>516</v>
      </c>
      <c r="J163" s="12" t="s">
        <v>382</v>
      </c>
      <c r="K163" s="9">
        <v>45743</v>
      </c>
      <c r="L163" s="9">
        <v>45743</v>
      </c>
      <c r="M163" s="161"/>
      <c r="N163" s="9"/>
    </row>
    <row r="164" spans="1:14" ht="20" customHeight="1">
      <c r="A164" s="54">
        <f>A163+1</f>
        <v>156</v>
      </c>
      <c r="B164" s="5" t="s">
        <v>301</v>
      </c>
      <c r="C164" s="26" t="s">
        <v>517</v>
      </c>
      <c r="D164" s="153" t="s">
        <v>595</v>
      </c>
      <c r="E164" s="5" t="s">
        <v>518</v>
      </c>
      <c r="F164" s="5"/>
      <c r="G164" s="5" t="s">
        <v>519</v>
      </c>
      <c r="H164" s="5" t="s">
        <v>537</v>
      </c>
      <c r="I164" s="5" t="s">
        <v>516</v>
      </c>
      <c r="J164" s="12" t="s">
        <v>382</v>
      </c>
      <c r="K164" s="9">
        <v>45744</v>
      </c>
      <c r="L164" s="9">
        <v>45744</v>
      </c>
      <c r="M164" s="161"/>
      <c r="N164" s="9"/>
    </row>
    <row r="165" spans="1:14" ht="20" customHeight="1">
      <c r="A165" s="54">
        <f>A164+1</f>
        <v>157</v>
      </c>
      <c r="B165" s="5" t="s">
        <v>301</v>
      </c>
      <c r="C165" s="26" t="s">
        <v>520</v>
      </c>
      <c r="D165" s="153" t="s">
        <v>596</v>
      </c>
      <c r="E165" s="5" t="s">
        <v>521</v>
      </c>
      <c r="F165" s="5"/>
      <c r="G165" s="5" t="s">
        <v>522</v>
      </c>
      <c r="H165" s="5" t="s">
        <v>537</v>
      </c>
      <c r="I165" s="5" t="s">
        <v>540</v>
      </c>
      <c r="J165" s="12" t="s">
        <v>382</v>
      </c>
      <c r="K165" s="9">
        <v>45734</v>
      </c>
      <c r="L165" s="9">
        <v>45734</v>
      </c>
      <c r="M165" s="161"/>
      <c r="N165" s="9"/>
    </row>
    <row r="166" spans="1:14" ht="20" customHeight="1">
      <c r="A166" s="54">
        <f>A165+1</f>
        <v>158</v>
      </c>
      <c r="B166" s="5" t="s">
        <v>301</v>
      </c>
      <c r="C166" s="26" t="s">
        <v>597</v>
      </c>
      <c r="D166" s="153" t="s">
        <v>683</v>
      </c>
      <c r="E166" s="5" t="s">
        <v>817</v>
      </c>
      <c r="F166" s="5"/>
      <c r="G166" s="5" t="s">
        <v>361</v>
      </c>
      <c r="H166" s="5" t="s">
        <v>538</v>
      </c>
      <c r="I166" s="5" t="s">
        <v>536</v>
      </c>
      <c r="J166" s="12" t="s">
        <v>382</v>
      </c>
      <c r="K166" s="9">
        <v>45783</v>
      </c>
      <c r="L166" s="9">
        <v>45783</v>
      </c>
      <c r="M166" s="161">
        <v>45805</v>
      </c>
      <c r="N166" s="9" t="s">
        <v>371</v>
      </c>
    </row>
    <row r="167" spans="1:14" ht="20" customHeight="1">
      <c r="A167" s="54">
        <f>A166+1</f>
        <v>159</v>
      </c>
      <c r="B167" s="5" t="s">
        <v>301</v>
      </c>
      <c r="C167" s="26" t="s">
        <v>529</v>
      </c>
      <c r="D167" s="153" t="s">
        <v>678</v>
      </c>
      <c r="E167" s="5" t="s">
        <v>530</v>
      </c>
      <c r="F167" s="5"/>
      <c r="G167" s="5" t="s">
        <v>361</v>
      </c>
      <c r="H167" s="5" t="s">
        <v>538</v>
      </c>
      <c r="I167" s="5" t="s">
        <v>536</v>
      </c>
      <c r="J167" s="12" t="s">
        <v>382</v>
      </c>
      <c r="K167" s="9">
        <v>45783</v>
      </c>
      <c r="L167" s="9">
        <v>45783</v>
      </c>
      <c r="M167" s="161">
        <v>45802</v>
      </c>
      <c r="N167" s="9" t="s">
        <v>371</v>
      </c>
    </row>
    <row r="168" spans="1:14" ht="20" customHeight="1">
      <c r="A168" s="54">
        <f>A167+1</f>
        <v>160</v>
      </c>
      <c r="B168" s="5" t="s">
        <v>301</v>
      </c>
      <c r="C168" s="26" t="s">
        <v>531</v>
      </c>
      <c r="D168" s="153" t="s">
        <v>682</v>
      </c>
      <c r="E168" s="5" t="s">
        <v>532</v>
      </c>
      <c r="F168" s="5"/>
      <c r="G168" s="5" t="s">
        <v>361</v>
      </c>
      <c r="H168" s="5" t="s">
        <v>538</v>
      </c>
      <c r="I168" s="5" t="s">
        <v>536</v>
      </c>
      <c r="J168" s="12" t="s">
        <v>382</v>
      </c>
      <c r="K168" s="9">
        <v>45783</v>
      </c>
      <c r="L168" s="9">
        <v>45783</v>
      </c>
      <c r="M168" s="161">
        <v>45803</v>
      </c>
      <c r="N168" s="9" t="s">
        <v>371</v>
      </c>
    </row>
    <row r="169" spans="1:14" ht="20" customHeight="1">
      <c r="A169" s="54">
        <f>A168+1</f>
        <v>161</v>
      </c>
      <c r="B169" s="5" t="s">
        <v>301</v>
      </c>
      <c r="C169" s="26" t="s">
        <v>533</v>
      </c>
      <c r="D169" s="153" t="s">
        <v>681</v>
      </c>
      <c r="E169" s="5" t="s">
        <v>534</v>
      </c>
      <c r="F169" s="5"/>
      <c r="G169" s="5" t="s">
        <v>361</v>
      </c>
      <c r="H169" s="5" t="s">
        <v>538</v>
      </c>
      <c r="I169" s="5" t="s">
        <v>536</v>
      </c>
      <c r="J169" s="12" t="s">
        <v>382</v>
      </c>
      <c r="K169" s="9">
        <v>45783</v>
      </c>
      <c r="L169" s="9">
        <v>45783</v>
      </c>
      <c r="M169" s="161">
        <v>45813</v>
      </c>
      <c r="N169" s="9" t="s">
        <v>371</v>
      </c>
    </row>
    <row r="170" spans="1:14" ht="20" customHeight="1">
      <c r="A170" s="54">
        <f>A169+1</f>
        <v>162</v>
      </c>
      <c r="B170" s="5" t="s">
        <v>301</v>
      </c>
      <c r="C170" s="26" t="s">
        <v>550</v>
      </c>
      <c r="D170" s="153" t="s">
        <v>598</v>
      </c>
      <c r="E170" s="5" t="s">
        <v>539</v>
      </c>
      <c r="F170" s="5"/>
      <c r="G170" s="5" t="s">
        <v>546</v>
      </c>
      <c r="H170" s="5" t="s">
        <v>537</v>
      </c>
      <c r="I170" s="5" t="s">
        <v>540</v>
      </c>
      <c r="J170" s="12" t="s">
        <v>382</v>
      </c>
      <c r="K170" s="9">
        <v>45785</v>
      </c>
      <c r="L170" s="9">
        <v>45785</v>
      </c>
      <c r="M170" s="161"/>
      <c r="N170" s="9"/>
    </row>
    <row r="171" spans="1:14" ht="20" customHeight="1">
      <c r="A171" s="54">
        <f>A170+1</f>
        <v>163</v>
      </c>
      <c r="B171" s="5" t="s">
        <v>301</v>
      </c>
      <c r="C171" s="26" t="s">
        <v>589</v>
      </c>
      <c r="D171" s="157" t="s">
        <v>513</v>
      </c>
      <c r="E171" s="131" t="s">
        <v>552</v>
      </c>
      <c r="F171" s="5"/>
      <c r="G171" s="5" t="s">
        <v>553</v>
      </c>
      <c r="H171" s="5" t="s">
        <v>554</v>
      </c>
      <c r="I171" s="5" t="s">
        <v>3</v>
      </c>
      <c r="J171" s="12" t="s">
        <v>3</v>
      </c>
      <c r="K171" s="9">
        <v>45786</v>
      </c>
      <c r="L171" s="9">
        <v>45786</v>
      </c>
      <c r="M171" s="161"/>
      <c r="N171" s="9"/>
    </row>
    <row r="172" spans="1:14" ht="20" customHeight="1">
      <c r="A172" s="54">
        <f>A171+1</f>
        <v>164</v>
      </c>
      <c r="B172" s="5" t="s">
        <v>301</v>
      </c>
      <c r="C172" s="26" t="s">
        <v>590</v>
      </c>
      <c r="D172" s="157" t="s">
        <v>517</v>
      </c>
      <c r="E172" s="131" t="s">
        <v>556</v>
      </c>
      <c r="F172" s="5"/>
      <c r="G172" s="5" t="s">
        <v>553</v>
      </c>
      <c r="H172" s="5" t="s">
        <v>554</v>
      </c>
      <c r="I172" s="5" t="s">
        <v>3</v>
      </c>
      <c r="J172" s="12" t="s">
        <v>3</v>
      </c>
      <c r="K172" s="9">
        <v>45786</v>
      </c>
      <c r="L172" s="9">
        <v>45786</v>
      </c>
      <c r="M172" s="161">
        <v>45807</v>
      </c>
      <c r="N172" s="9" t="s">
        <v>371</v>
      </c>
    </row>
    <row r="173" spans="1:14" ht="20" customHeight="1">
      <c r="A173" s="54">
        <f>A172+1</f>
        <v>165</v>
      </c>
      <c r="B173" s="5" t="s">
        <v>301</v>
      </c>
      <c r="C173" s="26" t="s">
        <v>591</v>
      </c>
      <c r="D173" s="157" t="s">
        <v>520</v>
      </c>
      <c r="E173" s="131" t="s">
        <v>558</v>
      </c>
      <c r="F173" s="5"/>
      <c r="G173" s="5" t="s">
        <v>553</v>
      </c>
      <c r="H173" s="5" t="s">
        <v>554</v>
      </c>
      <c r="I173" s="5" t="s">
        <v>3</v>
      </c>
      <c r="J173" s="12" t="s">
        <v>3</v>
      </c>
      <c r="K173" s="9">
        <v>45786</v>
      </c>
      <c r="L173" s="9">
        <v>45786</v>
      </c>
      <c r="M173" s="161"/>
      <c r="N173" s="9"/>
    </row>
    <row r="174" spans="1:14" ht="20" customHeight="1">
      <c r="A174" s="54">
        <f>A173+1</f>
        <v>166</v>
      </c>
      <c r="B174" s="5" t="s">
        <v>301</v>
      </c>
      <c r="C174" s="26" t="s">
        <v>592</v>
      </c>
      <c r="D174" s="157" t="s">
        <v>550</v>
      </c>
      <c r="E174" s="131" t="s">
        <v>560</v>
      </c>
      <c r="F174" s="5"/>
      <c r="G174" s="5" t="s">
        <v>553</v>
      </c>
      <c r="H174" s="5" t="s">
        <v>554</v>
      </c>
      <c r="I174" s="5" t="s">
        <v>3</v>
      </c>
      <c r="J174" s="12" t="s">
        <v>3</v>
      </c>
      <c r="K174" s="9">
        <v>45786</v>
      </c>
      <c r="L174" s="9">
        <v>45786</v>
      </c>
      <c r="M174" s="161"/>
      <c r="N174" s="9"/>
    </row>
    <row r="175" spans="1:14" ht="20" customHeight="1">
      <c r="A175" s="54">
        <f>A174+1</f>
        <v>167</v>
      </c>
      <c r="B175" s="5" t="s">
        <v>301</v>
      </c>
      <c r="C175" s="26" t="s">
        <v>593</v>
      </c>
      <c r="D175" s="157" t="s">
        <v>589</v>
      </c>
      <c r="E175" s="131" t="s">
        <v>562</v>
      </c>
      <c r="F175" s="5"/>
      <c r="G175" s="5" t="s">
        <v>362</v>
      </c>
      <c r="H175" s="5" t="s">
        <v>554</v>
      </c>
      <c r="I175" s="5" t="s">
        <v>4</v>
      </c>
      <c r="J175" s="12" t="s">
        <v>4</v>
      </c>
      <c r="K175" s="9">
        <v>45786</v>
      </c>
      <c r="L175" s="9">
        <v>45786</v>
      </c>
      <c r="M175" s="161"/>
      <c r="N175" s="9"/>
    </row>
    <row r="176" spans="1:14" ht="20" customHeight="1">
      <c r="A176" s="54">
        <f>A175+1</f>
        <v>168</v>
      </c>
      <c r="B176" s="5" t="s">
        <v>301</v>
      </c>
      <c r="C176" s="26" t="s">
        <v>571</v>
      </c>
      <c r="D176" s="157" t="s">
        <v>590</v>
      </c>
      <c r="E176" s="131" t="s">
        <v>564</v>
      </c>
      <c r="F176" s="5"/>
      <c r="G176" s="5" t="s">
        <v>565</v>
      </c>
      <c r="H176" s="5" t="s">
        <v>554</v>
      </c>
      <c r="I176" s="5" t="s">
        <v>4</v>
      </c>
      <c r="J176" s="12" t="s">
        <v>4</v>
      </c>
      <c r="K176" s="9">
        <v>45786</v>
      </c>
      <c r="L176" s="9">
        <v>45786</v>
      </c>
      <c r="M176" s="161"/>
      <c r="N176" s="9"/>
    </row>
    <row r="177" spans="1:14" ht="20" customHeight="1">
      <c r="A177" s="54">
        <f>A176+1</f>
        <v>169</v>
      </c>
      <c r="B177" s="5" t="s">
        <v>301</v>
      </c>
      <c r="C177" s="26" t="s">
        <v>575</v>
      </c>
      <c r="D177" s="157" t="s">
        <v>591</v>
      </c>
      <c r="E177" s="131" t="s">
        <v>567</v>
      </c>
      <c r="F177" s="5"/>
      <c r="G177" s="5" t="s">
        <v>568</v>
      </c>
      <c r="H177" s="5" t="s">
        <v>554</v>
      </c>
      <c r="I177" s="5" t="s">
        <v>4</v>
      </c>
      <c r="J177" s="12" t="s">
        <v>4</v>
      </c>
      <c r="K177" s="9">
        <v>45786</v>
      </c>
      <c r="L177" s="9">
        <v>45786</v>
      </c>
      <c r="M177" s="161"/>
      <c r="N177" s="9"/>
    </row>
    <row r="178" spans="1:14" ht="20" customHeight="1">
      <c r="A178" s="54">
        <f>A177+1</f>
        <v>170</v>
      </c>
      <c r="B178" s="5" t="s">
        <v>301</v>
      </c>
      <c r="C178" s="26" t="s">
        <v>577</v>
      </c>
      <c r="D178" s="157" t="s">
        <v>592</v>
      </c>
      <c r="E178" s="131" t="s">
        <v>569</v>
      </c>
      <c r="F178" s="5"/>
      <c r="G178" s="5" t="s">
        <v>362</v>
      </c>
      <c r="H178" s="5" t="s">
        <v>554</v>
      </c>
      <c r="I178" s="5" t="s">
        <v>4</v>
      </c>
      <c r="J178" s="12" t="s">
        <v>4</v>
      </c>
      <c r="K178" s="9">
        <v>45786</v>
      </c>
      <c r="L178" s="9">
        <v>45786</v>
      </c>
      <c r="M178" s="161"/>
      <c r="N178" s="9"/>
    </row>
    <row r="179" spans="1:14" ht="20" customHeight="1">
      <c r="A179" s="54">
        <f>A178+1</f>
        <v>171</v>
      </c>
      <c r="B179" s="5" t="s">
        <v>301</v>
      </c>
      <c r="C179" s="26" t="s">
        <v>580</v>
      </c>
      <c r="D179" s="157" t="s">
        <v>593</v>
      </c>
      <c r="E179" s="131" t="s">
        <v>570</v>
      </c>
      <c r="F179" s="5"/>
      <c r="G179" s="5" t="s">
        <v>362</v>
      </c>
      <c r="H179" s="5" t="s">
        <v>554</v>
      </c>
      <c r="I179" s="5" t="s">
        <v>4</v>
      </c>
      <c r="J179" s="12" t="s">
        <v>4</v>
      </c>
      <c r="K179" s="9">
        <v>45786</v>
      </c>
      <c r="L179" s="9">
        <v>45786</v>
      </c>
      <c r="M179" s="161"/>
      <c r="N179" s="9"/>
    </row>
    <row r="180" spans="1:14" ht="20" customHeight="1">
      <c r="A180" s="54">
        <f>A179+1</f>
        <v>172</v>
      </c>
      <c r="B180" s="5" t="s">
        <v>301</v>
      </c>
      <c r="C180" s="26" t="s">
        <v>582</v>
      </c>
      <c r="D180" s="157" t="s">
        <v>571</v>
      </c>
      <c r="E180" s="131" t="s">
        <v>572</v>
      </c>
      <c r="F180" s="5"/>
      <c r="G180" s="5" t="s">
        <v>573</v>
      </c>
      <c r="H180" s="5" t="s">
        <v>574</v>
      </c>
      <c r="I180" s="5" t="s">
        <v>9</v>
      </c>
      <c r="J180" s="12" t="s">
        <v>9</v>
      </c>
      <c r="K180" s="9">
        <v>45787</v>
      </c>
      <c r="L180" s="9">
        <v>45787</v>
      </c>
      <c r="M180" s="161"/>
      <c r="N180" s="9"/>
    </row>
    <row r="181" spans="1:14" ht="20" customHeight="1">
      <c r="A181" s="54">
        <f>A180+1</f>
        <v>173</v>
      </c>
      <c r="B181" s="5" t="s">
        <v>301</v>
      </c>
      <c r="C181" s="26" t="s">
        <v>551</v>
      </c>
      <c r="D181" s="157" t="s">
        <v>575</v>
      </c>
      <c r="E181" s="131" t="s">
        <v>576</v>
      </c>
      <c r="F181" s="5"/>
      <c r="G181" s="5" t="s">
        <v>359</v>
      </c>
      <c r="H181" s="5" t="s">
        <v>574</v>
      </c>
      <c r="I181" s="5" t="s">
        <v>9</v>
      </c>
      <c r="J181" s="12" t="s">
        <v>9</v>
      </c>
      <c r="K181" s="9">
        <v>45787</v>
      </c>
      <c r="L181" s="9">
        <v>45787</v>
      </c>
      <c r="M181" s="161"/>
      <c r="N181" s="9"/>
    </row>
    <row r="182" spans="1:14" ht="20" customHeight="1">
      <c r="A182" s="54">
        <f>A181+1</f>
        <v>174</v>
      </c>
      <c r="B182" s="5" t="s">
        <v>301</v>
      </c>
      <c r="C182" s="26" t="s">
        <v>555</v>
      </c>
      <c r="D182" s="157" t="s">
        <v>577</v>
      </c>
      <c r="E182" s="131" t="s">
        <v>578</v>
      </c>
      <c r="F182" s="5"/>
      <c r="G182" s="5" t="s">
        <v>579</v>
      </c>
      <c r="H182" s="5" t="s">
        <v>574</v>
      </c>
      <c r="I182" s="5" t="s">
        <v>9</v>
      </c>
      <c r="J182" s="12" t="s">
        <v>9</v>
      </c>
      <c r="K182" s="9">
        <v>45787</v>
      </c>
      <c r="L182" s="9">
        <v>45787</v>
      </c>
      <c r="M182" s="161"/>
      <c r="N182" s="9"/>
    </row>
    <row r="183" spans="1:14" ht="20" customHeight="1">
      <c r="A183" s="54">
        <f>A182+1</f>
        <v>175</v>
      </c>
      <c r="B183" s="5" t="s">
        <v>301</v>
      </c>
      <c r="C183" s="26" t="s">
        <v>557</v>
      </c>
      <c r="D183" s="157" t="s">
        <v>580</v>
      </c>
      <c r="E183" s="131" t="s">
        <v>581</v>
      </c>
      <c r="F183" s="5"/>
      <c r="G183" s="5" t="s">
        <v>362</v>
      </c>
      <c r="H183" s="5" t="s">
        <v>574</v>
      </c>
      <c r="I183" s="5" t="s">
        <v>9</v>
      </c>
      <c r="J183" s="12" t="s">
        <v>9</v>
      </c>
      <c r="K183" s="9">
        <v>45787</v>
      </c>
      <c r="L183" s="9">
        <v>45787</v>
      </c>
      <c r="M183" s="161"/>
      <c r="N183" s="9"/>
    </row>
    <row r="184" spans="1:14" ht="20" customHeight="1">
      <c r="A184" s="54">
        <f>A183+1</f>
        <v>176</v>
      </c>
      <c r="B184" s="5" t="s">
        <v>301</v>
      </c>
      <c r="C184" s="26" t="s">
        <v>559</v>
      </c>
      <c r="D184" s="157" t="s">
        <v>582</v>
      </c>
      <c r="E184" s="131" t="s">
        <v>583</v>
      </c>
      <c r="F184" s="5"/>
      <c r="G184" s="5" t="s">
        <v>463</v>
      </c>
      <c r="H184" s="5" t="s">
        <v>574</v>
      </c>
      <c r="I184" s="5" t="s">
        <v>9</v>
      </c>
      <c r="J184" s="12" t="s">
        <v>9</v>
      </c>
      <c r="K184" s="9">
        <v>45787</v>
      </c>
      <c r="L184" s="9">
        <v>45787</v>
      </c>
      <c r="M184" s="161"/>
      <c r="N184" s="9"/>
    </row>
    <row r="185" spans="1:14" ht="20" customHeight="1">
      <c r="A185" s="54">
        <f>A184+1</f>
        <v>177</v>
      </c>
      <c r="B185" s="5" t="s">
        <v>301</v>
      </c>
      <c r="C185" s="26" t="s">
        <v>561</v>
      </c>
      <c r="D185" s="153" t="s">
        <v>599</v>
      </c>
      <c r="E185" s="131" t="s">
        <v>584</v>
      </c>
      <c r="F185" s="5"/>
      <c r="G185" s="5" t="s">
        <v>602</v>
      </c>
      <c r="H185" s="5" t="s">
        <v>537</v>
      </c>
      <c r="I185" s="5" t="s">
        <v>516</v>
      </c>
      <c r="J185" s="12" t="s">
        <v>382</v>
      </c>
      <c r="K185" s="9">
        <v>45789</v>
      </c>
      <c r="L185" s="9">
        <v>45789</v>
      </c>
      <c r="M185" s="161"/>
      <c r="N185" s="9"/>
    </row>
    <row r="186" spans="1:14" ht="20" customHeight="1">
      <c r="A186" s="54">
        <f>A185+1</f>
        <v>178</v>
      </c>
      <c r="B186" s="5" t="s">
        <v>301</v>
      </c>
      <c r="C186" s="26" t="s">
        <v>563</v>
      </c>
      <c r="D186" s="153" t="s">
        <v>600</v>
      </c>
      <c r="E186" s="131" t="s">
        <v>585</v>
      </c>
      <c r="F186" s="5"/>
      <c r="G186" s="5" t="s">
        <v>586</v>
      </c>
      <c r="H186" s="5" t="s">
        <v>537</v>
      </c>
      <c r="I186" s="5" t="s">
        <v>516</v>
      </c>
      <c r="J186" s="12" t="s">
        <v>382</v>
      </c>
      <c r="K186" s="9">
        <v>45789</v>
      </c>
      <c r="L186" s="9">
        <v>45789</v>
      </c>
      <c r="M186" s="161"/>
      <c r="N186" s="9"/>
    </row>
    <row r="187" spans="1:14" ht="20" customHeight="1">
      <c r="A187" s="54">
        <f>A186+1</f>
        <v>179</v>
      </c>
      <c r="B187" s="5" t="s">
        <v>301</v>
      </c>
      <c r="C187" s="26" t="s">
        <v>601</v>
      </c>
      <c r="D187" s="153" t="s">
        <v>601</v>
      </c>
      <c r="E187" s="131" t="s">
        <v>587</v>
      </c>
      <c r="F187" s="5"/>
      <c r="G187" s="5" t="s">
        <v>588</v>
      </c>
      <c r="H187" s="5" t="s">
        <v>537</v>
      </c>
      <c r="I187" s="5" t="s">
        <v>516</v>
      </c>
      <c r="J187" s="12" t="s">
        <v>382</v>
      </c>
      <c r="K187" s="9">
        <v>45789</v>
      </c>
      <c r="L187" s="9">
        <v>45789</v>
      </c>
      <c r="M187" s="161"/>
      <c r="N187" s="9"/>
    </row>
    <row r="188" spans="1:14" ht="20" customHeight="1">
      <c r="A188" s="54">
        <f>A187+1</f>
        <v>180</v>
      </c>
      <c r="B188" s="5" t="s">
        <v>301</v>
      </c>
      <c r="C188" s="26"/>
      <c r="D188" s="153" t="s">
        <v>604</v>
      </c>
      <c r="E188" s="131" t="s">
        <v>605</v>
      </c>
      <c r="F188" s="5"/>
      <c r="G188" s="5" t="s">
        <v>362</v>
      </c>
      <c r="H188" s="5" t="s">
        <v>537</v>
      </c>
      <c r="I188" s="5" t="s">
        <v>516</v>
      </c>
      <c r="J188" s="12" t="s">
        <v>382</v>
      </c>
      <c r="K188" s="9">
        <v>45791</v>
      </c>
      <c r="L188" s="9">
        <v>45791</v>
      </c>
      <c r="M188" s="161"/>
      <c r="N188" s="9"/>
    </row>
    <row r="189" spans="1:14" ht="20" customHeight="1">
      <c r="A189" s="54">
        <f>A188+1</f>
        <v>181</v>
      </c>
      <c r="B189" s="5" t="s">
        <v>301</v>
      </c>
      <c r="C189" s="26" t="s">
        <v>606</v>
      </c>
      <c r="D189" s="153" t="s">
        <v>606</v>
      </c>
      <c r="E189" s="131" t="s">
        <v>607</v>
      </c>
      <c r="F189" s="5"/>
      <c r="G189" s="5" t="s">
        <v>361</v>
      </c>
      <c r="H189" s="5" t="s">
        <v>373</v>
      </c>
      <c r="I189" s="5" t="s">
        <v>13</v>
      </c>
      <c r="J189" s="12" t="s">
        <v>13</v>
      </c>
      <c r="K189" s="9">
        <v>45793</v>
      </c>
      <c r="L189" s="9">
        <v>45793</v>
      </c>
      <c r="M189" s="161"/>
      <c r="N189" s="9"/>
    </row>
    <row r="190" spans="1:14" ht="20" customHeight="1">
      <c r="A190" s="54">
        <f>A189+1</f>
        <v>182</v>
      </c>
      <c r="B190" s="5" t="s">
        <v>300</v>
      </c>
      <c r="C190" s="26">
        <v>250071</v>
      </c>
      <c r="D190" s="158">
        <v>250070</v>
      </c>
      <c r="E190" s="131" t="s">
        <v>650</v>
      </c>
      <c r="F190" s="5"/>
      <c r="G190" s="5" t="s">
        <v>361</v>
      </c>
      <c r="H190" s="5" t="s">
        <v>364</v>
      </c>
      <c r="I190" s="5" t="s">
        <v>17</v>
      </c>
      <c r="J190" s="12" t="s">
        <v>17</v>
      </c>
      <c r="K190" s="9">
        <v>45793</v>
      </c>
      <c r="L190" s="9">
        <v>45793</v>
      </c>
      <c r="M190" s="161"/>
      <c r="N190" s="9"/>
    </row>
    <row r="191" spans="1:14" ht="20" customHeight="1">
      <c r="A191" s="54">
        <f>A190+1</f>
        <v>183</v>
      </c>
      <c r="B191" s="5" t="s">
        <v>300</v>
      </c>
      <c r="C191" s="26">
        <v>250072</v>
      </c>
      <c r="D191" s="158">
        <v>250071</v>
      </c>
      <c r="E191" s="131" t="s">
        <v>608</v>
      </c>
      <c r="F191" s="5"/>
      <c r="G191" s="5" t="s">
        <v>609</v>
      </c>
      <c r="H191" s="5" t="s">
        <v>364</v>
      </c>
      <c r="I191" s="5" t="s">
        <v>705</v>
      </c>
      <c r="J191" s="12" t="s">
        <v>226</v>
      </c>
      <c r="K191" s="9">
        <v>45793</v>
      </c>
      <c r="L191" s="9">
        <v>45793</v>
      </c>
      <c r="M191" s="161">
        <v>45849</v>
      </c>
      <c r="N191" s="9" t="s">
        <v>371</v>
      </c>
    </row>
    <row r="192" spans="1:14" ht="20" customHeight="1">
      <c r="A192" s="54">
        <f>A191+1</f>
        <v>184</v>
      </c>
      <c r="B192" s="5" t="s">
        <v>301</v>
      </c>
      <c r="C192" s="26" t="s">
        <v>610</v>
      </c>
      <c r="D192" s="153" t="s">
        <v>610</v>
      </c>
      <c r="E192" s="131" t="s">
        <v>613</v>
      </c>
      <c r="F192" s="5"/>
      <c r="G192" s="5" t="s">
        <v>361</v>
      </c>
      <c r="H192" s="5" t="s">
        <v>474</v>
      </c>
      <c r="I192" s="5" t="s">
        <v>355</v>
      </c>
      <c r="J192" s="12" t="s">
        <v>383</v>
      </c>
      <c r="K192" s="9">
        <v>45795</v>
      </c>
      <c r="L192" s="9">
        <v>45795</v>
      </c>
      <c r="M192" s="161"/>
      <c r="N192" s="9"/>
    </row>
    <row r="193" spans="1:14" ht="20" customHeight="1">
      <c r="A193" s="54">
        <f>A192+1</f>
        <v>185</v>
      </c>
      <c r="B193" s="5" t="s">
        <v>301</v>
      </c>
      <c r="C193" s="26" t="s">
        <v>611</v>
      </c>
      <c r="D193" s="153" t="s">
        <v>611</v>
      </c>
      <c r="E193" s="131" t="s">
        <v>614</v>
      </c>
      <c r="F193" s="5"/>
      <c r="G193" s="5" t="s">
        <v>361</v>
      </c>
      <c r="H193" s="5" t="s">
        <v>474</v>
      </c>
      <c r="I193" s="5" t="s">
        <v>13</v>
      </c>
      <c r="J193" s="12" t="s">
        <v>13</v>
      </c>
      <c r="K193" s="9">
        <v>45795</v>
      </c>
      <c r="L193" s="9">
        <v>45795</v>
      </c>
      <c r="M193" s="161">
        <v>45851</v>
      </c>
      <c r="N193" s="9" t="s">
        <v>371</v>
      </c>
    </row>
    <row r="194" spans="1:14" ht="20" customHeight="1">
      <c r="A194" s="54">
        <f>A193+1</f>
        <v>186</v>
      </c>
      <c r="B194" s="5" t="s">
        <v>301</v>
      </c>
      <c r="C194" s="26" t="s">
        <v>612</v>
      </c>
      <c r="D194" s="153" t="s">
        <v>612</v>
      </c>
      <c r="E194" s="131" t="s">
        <v>615</v>
      </c>
      <c r="F194" s="5"/>
      <c r="G194" s="5" t="s">
        <v>361</v>
      </c>
      <c r="H194" s="5" t="s">
        <v>474</v>
      </c>
      <c r="I194" s="5" t="s">
        <v>13</v>
      </c>
      <c r="J194" s="12" t="s">
        <v>13</v>
      </c>
      <c r="K194" s="9">
        <v>45795</v>
      </c>
      <c r="L194" s="9">
        <v>45795</v>
      </c>
      <c r="M194" s="161">
        <v>45851</v>
      </c>
      <c r="N194" s="9" t="s">
        <v>371</v>
      </c>
    </row>
    <row r="195" spans="1:14" ht="20" customHeight="1">
      <c r="A195" s="54">
        <f>A194+1</f>
        <v>187</v>
      </c>
      <c r="B195" s="5" t="s">
        <v>300</v>
      </c>
      <c r="C195" s="26">
        <v>250073</v>
      </c>
      <c r="D195" s="153">
        <v>250084</v>
      </c>
      <c r="E195" s="131" t="s">
        <v>617</v>
      </c>
      <c r="F195" s="5"/>
      <c r="G195" s="5" t="s">
        <v>361</v>
      </c>
      <c r="H195" s="5" t="s">
        <v>365</v>
      </c>
      <c r="I195" s="5" t="s">
        <v>285</v>
      </c>
      <c r="J195" s="12" t="s">
        <v>285</v>
      </c>
      <c r="K195" s="9">
        <v>45798</v>
      </c>
      <c r="L195" s="9">
        <v>45798</v>
      </c>
      <c r="M195" s="161"/>
      <c r="N195" s="9"/>
    </row>
    <row r="196" spans="1:14" ht="15.5" customHeight="1">
      <c r="A196" s="54">
        <f>A195+1</f>
        <v>188</v>
      </c>
      <c r="B196" s="5" t="s">
        <v>300</v>
      </c>
      <c r="C196" s="26">
        <v>250074</v>
      </c>
      <c r="D196" s="153">
        <v>250085</v>
      </c>
      <c r="E196" s="131" t="s">
        <v>618</v>
      </c>
      <c r="F196" s="5"/>
      <c r="G196" s="5" t="s">
        <v>361</v>
      </c>
      <c r="H196" s="5"/>
      <c r="I196" s="5" t="s">
        <v>18</v>
      </c>
      <c r="J196" s="12" t="s">
        <v>18</v>
      </c>
      <c r="K196" s="9">
        <v>45798</v>
      </c>
      <c r="L196" s="9">
        <v>45798</v>
      </c>
      <c r="M196" s="161">
        <v>45812</v>
      </c>
      <c r="N196" s="9" t="s">
        <v>371</v>
      </c>
    </row>
    <row r="197" spans="1:14" ht="20" customHeight="1">
      <c r="A197" s="54">
        <f>A196+1</f>
        <v>189</v>
      </c>
      <c r="B197" s="5" t="s">
        <v>300</v>
      </c>
      <c r="C197" s="26">
        <v>250075</v>
      </c>
      <c r="D197" s="158">
        <v>250072</v>
      </c>
      <c r="E197" s="131" t="s">
        <v>619</v>
      </c>
      <c r="F197" s="5"/>
      <c r="G197" s="5" t="s">
        <v>620</v>
      </c>
      <c r="H197" s="5" t="s">
        <v>364</v>
      </c>
      <c r="I197" s="5" t="s">
        <v>22</v>
      </c>
      <c r="J197" s="12" t="s">
        <v>22</v>
      </c>
      <c r="K197" s="9">
        <v>45799</v>
      </c>
      <c r="L197" s="9">
        <v>45799</v>
      </c>
      <c r="M197" s="161"/>
      <c r="N197" s="9"/>
    </row>
    <row r="198" spans="1:14" ht="20" customHeight="1">
      <c r="A198" s="54">
        <f>A197+1</f>
        <v>190</v>
      </c>
      <c r="B198" s="5" t="s">
        <v>301</v>
      </c>
      <c r="C198" s="26" t="s">
        <v>527</v>
      </c>
      <c r="D198" s="153" t="s">
        <v>527</v>
      </c>
      <c r="E198" s="131" t="s">
        <v>789</v>
      </c>
      <c r="F198" s="5"/>
      <c r="G198" s="5" t="s">
        <v>361</v>
      </c>
      <c r="H198" s="5" t="s">
        <v>372</v>
      </c>
      <c r="I198" s="5" t="s">
        <v>13</v>
      </c>
      <c r="J198" s="12" t="s">
        <v>13</v>
      </c>
      <c r="K198" s="9">
        <v>45800</v>
      </c>
      <c r="L198" s="9">
        <v>45800</v>
      </c>
      <c r="M198" s="161">
        <v>45856</v>
      </c>
      <c r="N198" s="9" t="s">
        <v>788</v>
      </c>
    </row>
    <row r="199" spans="1:14" ht="20" customHeight="1">
      <c r="A199" s="54">
        <f>A198+1</f>
        <v>191</v>
      </c>
      <c r="B199" s="5" t="s">
        <v>301</v>
      </c>
      <c r="C199" s="26" t="s">
        <v>529</v>
      </c>
      <c r="D199" s="153" t="s">
        <v>529</v>
      </c>
      <c r="E199" s="131" t="s">
        <v>621</v>
      </c>
      <c r="F199" s="5"/>
      <c r="G199" s="5" t="s">
        <v>361</v>
      </c>
      <c r="H199" s="5" t="s">
        <v>474</v>
      </c>
      <c r="I199" s="5" t="s">
        <v>13</v>
      </c>
      <c r="J199" s="12" t="s">
        <v>13</v>
      </c>
      <c r="K199" s="9">
        <v>45800</v>
      </c>
      <c r="L199" s="9">
        <v>45800</v>
      </c>
      <c r="M199" s="161">
        <v>45812</v>
      </c>
      <c r="N199" s="9" t="s">
        <v>371</v>
      </c>
    </row>
    <row r="200" spans="1:14" ht="20" customHeight="1">
      <c r="A200" s="54">
        <f>A199+1</f>
        <v>192</v>
      </c>
      <c r="B200" s="5" t="s">
        <v>301</v>
      </c>
      <c r="C200" s="26" t="s">
        <v>531</v>
      </c>
      <c r="D200" s="153" t="s">
        <v>531</v>
      </c>
      <c r="E200" s="131" t="s">
        <v>622</v>
      </c>
      <c r="F200" s="5"/>
      <c r="G200" s="5" t="s">
        <v>361</v>
      </c>
      <c r="H200" s="5" t="s">
        <v>474</v>
      </c>
      <c r="I200" s="5" t="s">
        <v>13</v>
      </c>
      <c r="J200" s="12" t="s">
        <v>13</v>
      </c>
      <c r="K200" s="9">
        <v>45800</v>
      </c>
      <c r="L200" s="9">
        <v>45800</v>
      </c>
      <c r="M200" s="161"/>
      <c r="N200" s="9"/>
    </row>
    <row r="201" spans="1:14" ht="20" customHeight="1">
      <c r="A201" s="54">
        <f>A200+1</f>
        <v>193</v>
      </c>
      <c r="B201" s="5" t="s">
        <v>301</v>
      </c>
      <c r="C201" s="26" t="s">
        <v>623</v>
      </c>
      <c r="D201" s="153" t="s">
        <v>623</v>
      </c>
      <c r="E201" s="131" t="s">
        <v>624</v>
      </c>
      <c r="F201" s="5"/>
      <c r="G201" s="5" t="s">
        <v>361</v>
      </c>
      <c r="H201" s="5" t="s">
        <v>372</v>
      </c>
      <c r="I201" s="5" t="s">
        <v>13</v>
      </c>
      <c r="J201" s="12" t="s">
        <v>13</v>
      </c>
      <c r="K201" s="9">
        <v>45800</v>
      </c>
      <c r="L201" s="9">
        <v>45800</v>
      </c>
      <c r="M201" s="161"/>
      <c r="N201" s="9"/>
    </row>
    <row r="202" spans="1:14" ht="20" customHeight="1">
      <c r="A202" s="54">
        <f>A201+1</f>
        <v>194</v>
      </c>
      <c r="B202" s="5" t="s">
        <v>301</v>
      </c>
      <c r="C202" s="26" t="s">
        <v>627</v>
      </c>
      <c r="D202" s="153" t="s">
        <v>680</v>
      </c>
      <c r="E202" s="131" t="s">
        <v>626</v>
      </c>
      <c r="F202" s="5"/>
      <c r="G202" s="5" t="s">
        <v>361</v>
      </c>
      <c r="H202" s="5" t="s">
        <v>538</v>
      </c>
      <c r="I202" s="5" t="s">
        <v>536</v>
      </c>
      <c r="J202" s="12" t="s">
        <v>382</v>
      </c>
      <c r="K202" s="9">
        <v>45800</v>
      </c>
      <c r="L202" s="9">
        <v>45800</v>
      </c>
      <c r="M202" s="161">
        <v>45813</v>
      </c>
      <c r="N202" s="9" t="s">
        <v>371</v>
      </c>
    </row>
    <row r="203" spans="1:14" ht="20" customHeight="1">
      <c r="A203" s="54">
        <f>A202+1</f>
        <v>195</v>
      </c>
      <c r="B203" s="5" t="s">
        <v>301</v>
      </c>
      <c r="C203" s="26" t="s">
        <v>628</v>
      </c>
      <c r="D203" s="153" t="s">
        <v>679</v>
      </c>
      <c r="E203" s="131" t="s">
        <v>629</v>
      </c>
      <c r="F203" s="5"/>
      <c r="G203" s="5" t="s">
        <v>361</v>
      </c>
      <c r="H203" s="5" t="s">
        <v>538</v>
      </c>
      <c r="I203" s="5" t="s">
        <v>536</v>
      </c>
      <c r="J203" s="12" t="s">
        <v>382</v>
      </c>
      <c r="K203" s="9">
        <v>45800</v>
      </c>
      <c r="L203" s="9">
        <v>45800</v>
      </c>
      <c r="M203" s="161">
        <v>45813</v>
      </c>
      <c r="N203" s="9" t="s">
        <v>371</v>
      </c>
    </row>
    <row r="204" spans="1:14" ht="20" customHeight="1">
      <c r="A204" s="54">
        <f>A203+1</f>
        <v>196</v>
      </c>
      <c r="B204" s="5" t="s">
        <v>301</v>
      </c>
      <c r="C204" s="26" t="s">
        <v>632</v>
      </c>
      <c r="D204" s="153" t="s">
        <v>632</v>
      </c>
      <c r="E204" s="131" t="s">
        <v>630</v>
      </c>
      <c r="F204" s="5"/>
      <c r="G204" s="5" t="s">
        <v>579</v>
      </c>
      <c r="H204" s="5" t="s">
        <v>537</v>
      </c>
      <c r="I204" s="5" t="s">
        <v>516</v>
      </c>
      <c r="J204" s="12" t="s">
        <v>382</v>
      </c>
      <c r="K204" s="9">
        <v>45803</v>
      </c>
      <c r="L204" s="9">
        <v>45803</v>
      </c>
      <c r="M204" s="161"/>
      <c r="N204" s="9"/>
    </row>
    <row r="205" spans="1:14" ht="20" customHeight="1">
      <c r="A205" s="54">
        <f>A204+1</f>
        <v>197</v>
      </c>
      <c r="B205" s="5" t="s">
        <v>300</v>
      </c>
      <c r="C205" s="26">
        <v>250076</v>
      </c>
      <c r="D205" s="158">
        <v>250073</v>
      </c>
      <c r="E205" s="131" t="s">
        <v>631</v>
      </c>
      <c r="F205" s="5"/>
      <c r="G205" s="5" t="s">
        <v>362</v>
      </c>
      <c r="H205" s="5" t="s">
        <v>364</v>
      </c>
      <c r="I205" s="5" t="s">
        <v>21</v>
      </c>
      <c r="J205" s="12" t="s">
        <v>21</v>
      </c>
      <c r="K205" s="9">
        <v>45800</v>
      </c>
      <c r="L205" s="9">
        <v>45800</v>
      </c>
      <c r="M205" s="161"/>
      <c r="N205" s="9"/>
    </row>
    <row r="206" spans="1:14" ht="20" customHeight="1">
      <c r="A206" s="54">
        <f>A205+1</f>
        <v>198</v>
      </c>
      <c r="B206" s="5" t="s">
        <v>301</v>
      </c>
      <c r="C206" s="26" t="s">
        <v>561</v>
      </c>
      <c r="D206" s="153" t="s">
        <v>561</v>
      </c>
      <c r="E206" s="131" t="s">
        <v>642</v>
      </c>
      <c r="F206" s="5"/>
      <c r="G206" s="5" t="s">
        <v>643</v>
      </c>
      <c r="H206" s="5" t="s">
        <v>651</v>
      </c>
      <c r="I206" s="5" t="s">
        <v>0</v>
      </c>
      <c r="J206" s="12" t="s">
        <v>383</v>
      </c>
      <c r="K206" s="9">
        <v>45804</v>
      </c>
      <c r="L206" s="9">
        <v>45804</v>
      </c>
      <c r="M206" s="161"/>
      <c r="N206" s="9"/>
    </row>
    <row r="207" spans="1:14" ht="20" customHeight="1">
      <c r="A207" s="54">
        <f>A206+1</f>
        <v>199</v>
      </c>
      <c r="B207" s="5" t="s">
        <v>301</v>
      </c>
      <c r="C207" s="26" t="s">
        <v>563</v>
      </c>
      <c r="D207" s="153" t="s">
        <v>563</v>
      </c>
      <c r="E207" s="131" t="s">
        <v>633</v>
      </c>
      <c r="F207" s="5"/>
      <c r="G207" s="5" t="s">
        <v>644</v>
      </c>
      <c r="H207" s="5" t="s">
        <v>651</v>
      </c>
      <c r="I207" s="5" t="s">
        <v>355</v>
      </c>
      <c r="J207" s="12" t="s">
        <v>383</v>
      </c>
      <c r="K207" s="9">
        <v>45804</v>
      </c>
      <c r="L207" s="9">
        <v>45804</v>
      </c>
      <c r="M207" s="161"/>
      <c r="N207" s="9"/>
    </row>
    <row r="208" spans="1:14" ht="20" customHeight="1">
      <c r="A208" s="54">
        <f>A207+1</f>
        <v>200</v>
      </c>
      <c r="B208" s="5" t="s">
        <v>301</v>
      </c>
      <c r="C208" s="26" t="s">
        <v>566</v>
      </c>
      <c r="D208" s="153" t="s">
        <v>566</v>
      </c>
      <c r="E208" s="131" t="s">
        <v>634</v>
      </c>
      <c r="F208" s="5"/>
      <c r="G208" s="5" t="s">
        <v>643</v>
      </c>
      <c r="H208" s="5" t="s">
        <v>651</v>
      </c>
      <c r="I208" s="5" t="s">
        <v>355</v>
      </c>
      <c r="J208" s="12" t="s">
        <v>383</v>
      </c>
      <c r="K208" s="9">
        <v>45804</v>
      </c>
      <c r="L208" s="9">
        <v>45804</v>
      </c>
      <c r="M208" s="161"/>
      <c r="N208" s="9"/>
    </row>
    <row r="209" spans="1:14" ht="20" customHeight="1">
      <c r="A209" s="54">
        <f>A208+1</f>
        <v>201</v>
      </c>
      <c r="B209" s="5" t="s">
        <v>301</v>
      </c>
      <c r="C209" s="26" t="s">
        <v>639</v>
      </c>
      <c r="D209" s="153" t="s">
        <v>639</v>
      </c>
      <c r="E209" s="131" t="s">
        <v>645</v>
      </c>
      <c r="F209" s="5"/>
      <c r="G209" s="5" t="s">
        <v>463</v>
      </c>
      <c r="H209" s="5" t="s">
        <v>651</v>
      </c>
      <c r="I209" s="5" t="s">
        <v>355</v>
      </c>
      <c r="J209" s="12" t="s">
        <v>383</v>
      </c>
      <c r="K209" s="9">
        <v>45804</v>
      </c>
      <c r="L209" s="9">
        <v>45804</v>
      </c>
      <c r="M209" s="161"/>
      <c r="N209" s="9"/>
    </row>
    <row r="210" spans="1:14" ht="20" customHeight="1">
      <c r="A210" s="54">
        <f>A209+1</f>
        <v>202</v>
      </c>
      <c r="B210" s="5" t="s">
        <v>301</v>
      </c>
      <c r="C210" s="26" t="s">
        <v>640</v>
      </c>
      <c r="D210" s="153" t="s">
        <v>640</v>
      </c>
      <c r="E210" s="131" t="s">
        <v>635</v>
      </c>
      <c r="F210" s="5"/>
      <c r="G210" s="5" t="s">
        <v>644</v>
      </c>
      <c r="H210" s="5" t="s">
        <v>651</v>
      </c>
      <c r="I210" s="5" t="s">
        <v>355</v>
      </c>
      <c r="J210" s="12" t="s">
        <v>383</v>
      </c>
      <c r="K210" s="9">
        <v>45804</v>
      </c>
      <c r="L210" s="9">
        <v>45804</v>
      </c>
      <c r="M210" s="161"/>
      <c r="N210" s="9"/>
    </row>
    <row r="211" spans="1:14" ht="20" customHeight="1">
      <c r="A211" s="54">
        <f>A210+1</f>
        <v>203</v>
      </c>
      <c r="B211" s="5" t="s">
        <v>301</v>
      </c>
      <c r="C211" s="26" t="s">
        <v>641</v>
      </c>
      <c r="D211" s="153" t="s">
        <v>641</v>
      </c>
      <c r="E211" s="131" t="s">
        <v>636</v>
      </c>
      <c r="F211" s="5"/>
      <c r="G211" s="5" t="s">
        <v>573</v>
      </c>
      <c r="H211" s="5" t="s">
        <v>651</v>
      </c>
      <c r="I211" s="5" t="s">
        <v>355</v>
      </c>
      <c r="J211" s="12" t="s">
        <v>383</v>
      </c>
      <c r="K211" s="9">
        <v>45804</v>
      </c>
      <c r="L211" s="9">
        <v>45804</v>
      </c>
      <c r="M211" s="161"/>
      <c r="N211" s="9"/>
    </row>
    <row r="212" spans="1:14" ht="20" customHeight="1">
      <c r="A212" s="54">
        <f>A211+1</f>
        <v>204</v>
      </c>
      <c r="B212" s="5" t="s">
        <v>300</v>
      </c>
      <c r="C212" s="26">
        <v>250077</v>
      </c>
      <c r="D212" s="158">
        <v>250074</v>
      </c>
      <c r="E212" s="131" t="s">
        <v>637</v>
      </c>
      <c r="F212" s="5"/>
      <c r="G212" s="5" t="s">
        <v>638</v>
      </c>
      <c r="H212" s="5" t="s">
        <v>364</v>
      </c>
      <c r="I212" s="5" t="s">
        <v>708</v>
      </c>
      <c r="J212" s="12" t="s">
        <v>226</v>
      </c>
      <c r="K212" s="9">
        <v>45804</v>
      </c>
      <c r="L212" s="9">
        <v>45804</v>
      </c>
      <c r="M212" s="161"/>
      <c r="N212" s="9"/>
    </row>
    <row r="213" spans="1:14" ht="20" customHeight="1">
      <c r="A213" s="54">
        <f>A212+1</f>
        <v>205</v>
      </c>
      <c r="B213" s="5" t="s">
        <v>301</v>
      </c>
      <c r="C213" s="26" t="s">
        <v>647</v>
      </c>
      <c r="D213" s="153" t="s">
        <v>647</v>
      </c>
      <c r="E213" s="131" t="s">
        <v>646</v>
      </c>
      <c r="F213" s="5"/>
      <c r="G213" s="5" t="s">
        <v>361</v>
      </c>
      <c r="H213" s="5" t="s">
        <v>538</v>
      </c>
      <c r="I213" s="5" t="s">
        <v>536</v>
      </c>
      <c r="J213" s="12" t="s">
        <v>382</v>
      </c>
      <c r="K213" s="9">
        <v>45805</v>
      </c>
      <c r="L213" s="9">
        <v>45805</v>
      </c>
      <c r="M213" s="161">
        <v>45813</v>
      </c>
      <c r="N213" s="9" t="s">
        <v>371</v>
      </c>
    </row>
    <row r="214" spans="1:14" ht="20" customHeight="1">
      <c r="A214" s="54">
        <f>A213+1</f>
        <v>206</v>
      </c>
      <c r="B214" s="5" t="s">
        <v>300</v>
      </c>
      <c r="C214" s="26">
        <v>250078</v>
      </c>
      <c r="D214" s="158">
        <v>250075</v>
      </c>
      <c r="E214" s="131" t="s">
        <v>648</v>
      </c>
      <c r="F214" s="5"/>
      <c r="G214" s="5" t="s">
        <v>588</v>
      </c>
      <c r="H214" s="5" t="s">
        <v>364</v>
      </c>
      <c r="I214" s="5" t="s">
        <v>649</v>
      </c>
      <c r="J214" s="12" t="s">
        <v>225</v>
      </c>
      <c r="K214" s="9">
        <v>45806</v>
      </c>
      <c r="L214" s="9">
        <v>45806</v>
      </c>
      <c r="M214" s="161">
        <v>45842</v>
      </c>
      <c r="N214" s="9" t="s">
        <v>371</v>
      </c>
    </row>
    <row r="215" spans="1:14" ht="20" customHeight="1">
      <c r="A215" s="54">
        <f>A214+1</f>
        <v>207</v>
      </c>
      <c r="B215" s="5" t="s">
        <v>301</v>
      </c>
      <c r="C215" s="26" t="s">
        <v>654</v>
      </c>
      <c r="D215" s="153" t="s">
        <v>654</v>
      </c>
      <c r="E215" s="131" t="s">
        <v>655</v>
      </c>
      <c r="F215" s="5"/>
      <c r="G215" s="5" t="s">
        <v>656</v>
      </c>
      <c r="H215" s="5" t="s">
        <v>366</v>
      </c>
      <c r="I215" s="5" t="s">
        <v>12</v>
      </c>
      <c r="J215" s="12" t="s">
        <v>12</v>
      </c>
      <c r="K215" s="9">
        <v>45817</v>
      </c>
      <c r="L215" s="9">
        <v>45817</v>
      </c>
      <c r="M215" s="161"/>
      <c r="N215" s="9"/>
    </row>
    <row r="216" spans="1:14" ht="20" customHeight="1">
      <c r="A216" s="54">
        <f>A215+1</f>
        <v>208</v>
      </c>
      <c r="B216" s="5" t="s">
        <v>300</v>
      </c>
      <c r="C216" s="26" t="s">
        <v>686</v>
      </c>
      <c r="D216" s="26" t="s">
        <v>686</v>
      </c>
      <c r="E216" s="131" t="s">
        <v>684</v>
      </c>
      <c r="F216" s="5"/>
      <c r="G216" s="5" t="s">
        <v>359</v>
      </c>
      <c r="H216" s="5" t="s">
        <v>364</v>
      </c>
      <c r="I216" s="5" t="s">
        <v>21</v>
      </c>
      <c r="J216" s="12" t="s">
        <v>21</v>
      </c>
      <c r="K216" s="9">
        <v>45822</v>
      </c>
      <c r="L216" s="9">
        <v>45824</v>
      </c>
      <c r="M216" s="161"/>
      <c r="N216" s="9"/>
    </row>
    <row r="217" spans="1:14" ht="20" customHeight="1">
      <c r="A217" s="54">
        <f>A216+1</f>
        <v>209</v>
      </c>
      <c r="B217" s="5" t="s">
        <v>301</v>
      </c>
      <c r="C217" s="26"/>
      <c r="D217" s="26" t="s">
        <v>694</v>
      </c>
      <c r="E217" s="131" t="s">
        <v>687</v>
      </c>
      <c r="F217" s="5"/>
      <c r="G217" s="5" t="s">
        <v>361</v>
      </c>
      <c r="H217" s="5" t="s">
        <v>372</v>
      </c>
      <c r="I217" s="5" t="s">
        <v>13</v>
      </c>
      <c r="J217" s="12" t="s">
        <v>13</v>
      </c>
      <c r="K217" s="9">
        <v>45831</v>
      </c>
      <c r="L217" s="9">
        <v>45831</v>
      </c>
      <c r="M217" s="161"/>
      <c r="N217" s="9"/>
    </row>
    <row r="218" spans="1:14" ht="20" customHeight="1">
      <c r="A218" s="54">
        <f>A217+1</f>
        <v>210</v>
      </c>
      <c r="B218" s="5" t="s">
        <v>301</v>
      </c>
      <c r="C218" s="26"/>
      <c r="D218" s="26" t="s">
        <v>695</v>
      </c>
      <c r="E218" s="131" t="s">
        <v>688</v>
      </c>
      <c r="F218" s="5"/>
      <c r="G218" s="5" t="s">
        <v>361</v>
      </c>
      <c r="H218" s="5" t="s">
        <v>372</v>
      </c>
      <c r="I218" s="5" t="s">
        <v>13</v>
      </c>
      <c r="J218" s="12" t="s">
        <v>13</v>
      </c>
      <c r="K218" s="9">
        <v>45831</v>
      </c>
      <c r="L218" s="9">
        <v>45831</v>
      </c>
      <c r="M218" s="161"/>
      <c r="N218" s="9"/>
    </row>
    <row r="219" spans="1:14" ht="20" customHeight="1">
      <c r="A219" s="54">
        <f>A218+1</f>
        <v>211</v>
      </c>
      <c r="B219" s="5" t="s">
        <v>301</v>
      </c>
      <c r="C219" s="26"/>
      <c r="D219" s="26" t="s">
        <v>696</v>
      </c>
      <c r="E219" s="131" t="s">
        <v>689</v>
      </c>
      <c r="F219" s="5"/>
      <c r="G219" s="5" t="s">
        <v>361</v>
      </c>
      <c r="H219" s="5" t="s">
        <v>373</v>
      </c>
      <c r="I219" s="5" t="s">
        <v>13</v>
      </c>
      <c r="J219" s="12" t="s">
        <v>13</v>
      </c>
      <c r="K219" s="9">
        <v>45831</v>
      </c>
      <c r="L219" s="9">
        <v>45831</v>
      </c>
      <c r="M219" s="161"/>
      <c r="N219" s="9"/>
    </row>
    <row r="220" spans="1:14" ht="20" customHeight="1">
      <c r="A220" s="54">
        <f>A219+1</f>
        <v>212</v>
      </c>
      <c r="B220" s="5" t="s">
        <v>301</v>
      </c>
      <c r="C220" s="26"/>
      <c r="D220" s="26" t="s">
        <v>697</v>
      </c>
      <c r="E220" s="131" t="s">
        <v>690</v>
      </c>
      <c r="F220" s="5"/>
      <c r="G220" s="5" t="s">
        <v>361</v>
      </c>
      <c r="H220" s="5" t="s">
        <v>373</v>
      </c>
      <c r="I220" s="5" t="s">
        <v>13</v>
      </c>
      <c r="J220" s="12" t="s">
        <v>13</v>
      </c>
      <c r="K220" s="9">
        <v>45831</v>
      </c>
      <c r="L220" s="9">
        <v>45831</v>
      </c>
      <c r="M220" s="161"/>
      <c r="N220" s="9"/>
    </row>
    <row r="221" spans="1:14" ht="20" customHeight="1">
      <c r="A221" s="54">
        <f>A220+1</f>
        <v>213</v>
      </c>
      <c r="B221" s="5" t="s">
        <v>301</v>
      </c>
      <c r="C221" s="26"/>
      <c r="D221" s="26" t="s">
        <v>698</v>
      </c>
      <c r="E221" s="131" t="s">
        <v>691</v>
      </c>
      <c r="F221" s="5"/>
      <c r="G221" s="5" t="s">
        <v>361</v>
      </c>
      <c r="H221" s="5" t="s">
        <v>373</v>
      </c>
      <c r="I221" s="5" t="s">
        <v>13</v>
      </c>
      <c r="J221" s="12" t="s">
        <v>13</v>
      </c>
      <c r="K221" s="9">
        <v>45831</v>
      </c>
      <c r="L221" s="9">
        <v>45831</v>
      </c>
      <c r="M221" s="161"/>
      <c r="N221" s="9"/>
    </row>
    <row r="222" spans="1:14" ht="20" customHeight="1">
      <c r="A222" s="54">
        <f>A221+1</f>
        <v>214</v>
      </c>
      <c r="B222" s="5" t="s">
        <v>301</v>
      </c>
      <c r="C222" s="26"/>
      <c r="D222" s="26" t="s">
        <v>699</v>
      </c>
      <c r="E222" s="131" t="s">
        <v>692</v>
      </c>
      <c r="F222" s="5"/>
      <c r="G222" s="5" t="s">
        <v>361</v>
      </c>
      <c r="H222" s="5" t="s">
        <v>373</v>
      </c>
      <c r="I222" s="5" t="s">
        <v>13</v>
      </c>
      <c r="J222" s="12" t="s">
        <v>13</v>
      </c>
      <c r="K222" s="9">
        <v>45831</v>
      </c>
      <c r="L222" s="9">
        <v>45831</v>
      </c>
      <c r="M222" s="161"/>
      <c r="N222" s="9"/>
    </row>
    <row r="223" spans="1:14" ht="20" customHeight="1">
      <c r="A223" s="54">
        <f>A222+1</f>
        <v>215</v>
      </c>
      <c r="B223" s="5" t="s">
        <v>301</v>
      </c>
      <c r="C223" s="26"/>
      <c r="D223" s="26" t="s">
        <v>700</v>
      </c>
      <c r="E223" s="131" t="s">
        <v>693</v>
      </c>
      <c r="F223" s="5"/>
      <c r="G223" s="5" t="s">
        <v>361</v>
      </c>
      <c r="H223" s="5" t="s">
        <v>373</v>
      </c>
      <c r="I223" s="5" t="s">
        <v>13</v>
      </c>
      <c r="J223" s="12" t="s">
        <v>13</v>
      </c>
      <c r="K223" s="9">
        <v>45831</v>
      </c>
      <c r="L223" s="9">
        <v>45831</v>
      </c>
      <c r="M223" s="161"/>
      <c r="N223" s="9"/>
    </row>
    <row r="224" spans="1:14" ht="20" customHeight="1">
      <c r="A224" s="54">
        <f>A223+1</f>
        <v>216</v>
      </c>
      <c r="B224" s="5" t="s">
        <v>301</v>
      </c>
      <c r="C224" s="26"/>
      <c r="D224" s="26" t="s">
        <v>701</v>
      </c>
      <c r="E224" s="131" t="s">
        <v>702</v>
      </c>
      <c r="F224" s="5"/>
      <c r="G224" s="5" t="s">
        <v>361</v>
      </c>
      <c r="H224" s="5" t="s">
        <v>373</v>
      </c>
      <c r="I224" s="5" t="s">
        <v>13</v>
      </c>
      <c r="J224" s="12" t="s">
        <v>13</v>
      </c>
      <c r="K224" s="9">
        <v>45832</v>
      </c>
      <c r="L224" s="9">
        <v>45832</v>
      </c>
      <c r="M224" s="161"/>
      <c r="N224" s="9"/>
    </row>
    <row r="225" spans="1:14" ht="20" customHeight="1">
      <c r="A225" s="54">
        <f>A224+1</f>
        <v>217</v>
      </c>
      <c r="B225" s="5" t="s">
        <v>300</v>
      </c>
      <c r="C225" s="26"/>
      <c r="D225" s="26" t="s">
        <v>710</v>
      </c>
      <c r="E225" s="131" t="s">
        <v>703</v>
      </c>
      <c r="F225" s="5"/>
      <c r="G225" s="5" t="s">
        <v>704</v>
      </c>
      <c r="H225" s="5" t="s">
        <v>364</v>
      </c>
      <c r="I225" s="5" t="s">
        <v>707</v>
      </c>
      <c r="J225" s="12" t="s">
        <v>226</v>
      </c>
      <c r="K225" s="9">
        <v>45840</v>
      </c>
      <c r="L225" s="9">
        <v>45840</v>
      </c>
      <c r="M225" s="161"/>
      <c r="N225" s="9"/>
    </row>
    <row r="226" spans="1:14" ht="20" customHeight="1">
      <c r="A226" s="54">
        <f>A225+1</f>
        <v>218</v>
      </c>
      <c r="B226" s="5" t="s">
        <v>301</v>
      </c>
      <c r="C226" s="26"/>
      <c r="D226" s="26" t="s">
        <v>714</v>
      </c>
      <c r="E226" s="131" t="s">
        <v>711</v>
      </c>
      <c r="F226" s="5"/>
      <c r="G226" s="5" t="s">
        <v>361</v>
      </c>
      <c r="H226" s="5" t="s">
        <v>373</v>
      </c>
      <c r="I226" s="5" t="s">
        <v>13</v>
      </c>
      <c r="J226" s="12" t="s">
        <v>13</v>
      </c>
      <c r="K226" s="9">
        <v>45847</v>
      </c>
      <c r="L226" s="9">
        <v>45847</v>
      </c>
      <c r="M226" s="161"/>
      <c r="N226" s="9"/>
    </row>
    <row r="227" spans="1:14" ht="20" customHeight="1">
      <c r="A227" s="54">
        <f>A226+1</f>
        <v>219</v>
      </c>
      <c r="B227" s="5" t="s">
        <v>301</v>
      </c>
      <c r="C227" s="26"/>
      <c r="D227" s="26" t="s">
        <v>715</v>
      </c>
      <c r="E227" s="131" t="s">
        <v>712</v>
      </c>
      <c r="F227" s="5"/>
      <c r="G227" s="5" t="s">
        <v>361</v>
      </c>
      <c r="H227" s="5" t="s">
        <v>474</v>
      </c>
      <c r="I227" s="5" t="s">
        <v>13</v>
      </c>
      <c r="J227" s="12" t="s">
        <v>13</v>
      </c>
      <c r="K227" s="9">
        <v>45847</v>
      </c>
      <c r="L227" s="9">
        <v>45847</v>
      </c>
      <c r="M227" s="161"/>
      <c r="N227" s="9"/>
    </row>
    <row r="228" spans="1:14" ht="20" customHeight="1">
      <c r="A228" s="54">
        <f>A227+1</f>
        <v>220</v>
      </c>
      <c r="B228" s="5" t="s">
        <v>301</v>
      </c>
      <c r="C228" s="26"/>
      <c r="D228" s="26" t="s">
        <v>716</v>
      </c>
      <c r="E228" s="131" t="s">
        <v>713</v>
      </c>
      <c r="F228" s="5"/>
      <c r="G228" s="5" t="s">
        <v>361</v>
      </c>
      <c r="H228" s="5" t="s">
        <v>474</v>
      </c>
      <c r="I228" s="5" t="s">
        <v>13</v>
      </c>
      <c r="J228" s="12" t="s">
        <v>13</v>
      </c>
      <c r="K228" s="9">
        <v>45847</v>
      </c>
      <c r="L228" s="9">
        <v>45847</v>
      </c>
      <c r="M228" s="161"/>
      <c r="N228" s="9"/>
    </row>
    <row r="229" spans="1:14" ht="20" customHeight="1">
      <c r="A229" s="54">
        <f>A228+1</f>
        <v>221</v>
      </c>
      <c r="B229" s="5" t="s">
        <v>301</v>
      </c>
      <c r="C229" s="26"/>
      <c r="D229" s="26" t="s">
        <v>719</v>
      </c>
      <c r="E229" s="131" t="s">
        <v>718</v>
      </c>
      <c r="F229" s="5"/>
      <c r="G229" s="5" t="s">
        <v>463</v>
      </c>
      <c r="H229" s="5" t="s">
        <v>366</v>
      </c>
      <c r="I229" s="5" t="s">
        <v>12</v>
      </c>
      <c r="J229" s="12" t="s">
        <v>12</v>
      </c>
      <c r="K229" s="9">
        <v>45854</v>
      </c>
      <c r="L229" s="9">
        <v>45854</v>
      </c>
      <c r="M229" s="161"/>
      <c r="N229" s="9"/>
    </row>
    <row r="230" spans="1:14" ht="20" customHeight="1">
      <c r="A230" s="54">
        <f>A229+1</f>
        <v>222</v>
      </c>
      <c r="B230" s="5" t="s">
        <v>301</v>
      </c>
      <c r="C230" s="26"/>
      <c r="D230" s="26" t="s">
        <v>720</v>
      </c>
      <c r="E230" s="208" t="s">
        <v>740</v>
      </c>
      <c r="F230" s="5"/>
      <c r="G230" s="5" t="s">
        <v>463</v>
      </c>
      <c r="H230" s="5" t="s">
        <v>366</v>
      </c>
      <c r="I230" s="5" t="s">
        <v>7</v>
      </c>
      <c r="J230" s="12" t="s">
        <v>7</v>
      </c>
      <c r="K230" s="9">
        <v>45856</v>
      </c>
      <c r="L230" s="9">
        <v>45856</v>
      </c>
      <c r="M230" s="161"/>
      <c r="N230" s="9"/>
    </row>
    <row r="231" spans="1:14" ht="20" customHeight="1">
      <c r="A231" s="54">
        <f>A230+1</f>
        <v>223</v>
      </c>
      <c r="B231" s="5" t="s">
        <v>301</v>
      </c>
      <c r="C231" s="26"/>
      <c r="D231" s="26" t="s">
        <v>721</v>
      </c>
      <c r="E231" s="208" t="s">
        <v>741</v>
      </c>
      <c r="F231" s="5"/>
      <c r="G231" s="5" t="s">
        <v>463</v>
      </c>
      <c r="H231" s="5" t="s">
        <v>366</v>
      </c>
      <c r="I231" s="5" t="s">
        <v>7</v>
      </c>
      <c r="J231" s="12" t="s">
        <v>7</v>
      </c>
      <c r="K231" s="9">
        <v>45856</v>
      </c>
      <c r="L231" s="9">
        <v>45856</v>
      </c>
      <c r="M231" s="161"/>
      <c r="N231" s="9"/>
    </row>
    <row r="232" spans="1:14" ht="20" customHeight="1">
      <c r="A232" s="54">
        <f>A231+1</f>
        <v>224</v>
      </c>
      <c r="B232" s="5" t="s">
        <v>301</v>
      </c>
      <c r="C232" s="26"/>
      <c r="D232" s="26" t="s">
        <v>722</v>
      </c>
      <c r="E232" s="208" t="s">
        <v>742</v>
      </c>
      <c r="F232" s="5"/>
      <c r="G232" s="5" t="s">
        <v>463</v>
      </c>
      <c r="H232" s="5" t="s">
        <v>366</v>
      </c>
      <c r="I232" s="5" t="s">
        <v>7</v>
      </c>
      <c r="J232" s="12" t="s">
        <v>7</v>
      </c>
      <c r="K232" s="9">
        <v>45856</v>
      </c>
      <c r="L232" s="9">
        <v>45856</v>
      </c>
      <c r="M232" s="161"/>
      <c r="N232" s="9"/>
    </row>
    <row r="233" spans="1:14" ht="20" customHeight="1">
      <c r="A233" s="54">
        <f>A232+1</f>
        <v>225</v>
      </c>
      <c r="B233" s="5" t="s">
        <v>301</v>
      </c>
      <c r="C233" s="26"/>
      <c r="D233" s="26" t="s">
        <v>723</v>
      </c>
      <c r="E233" s="208" t="s">
        <v>743</v>
      </c>
      <c r="F233" s="5"/>
      <c r="G233" s="5" t="s">
        <v>463</v>
      </c>
      <c r="H233" s="5" t="s">
        <v>366</v>
      </c>
      <c r="I233" s="5" t="s">
        <v>8</v>
      </c>
      <c r="J233" s="12" t="s">
        <v>8</v>
      </c>
      <c r="K233" s="9">
        <v>45856</v>
      </c>
      <c r="L233" s="9">
        <v>45856</v>
      </c>
      <c r="M233" s="161"/>
      <c r="N233" s="9"/>
    </row>
    <row r="234" spans="1:14" ht="20" customHeight="1">
      <c r="A234" s="54">
        <f>A233+1</f>
        <v>226</v>
      </c>
      <c r="B234" s="5" t="s">
        <v>301</v>
      </c>
      <c r="C234" s="26"/>
      <c r="D234" s="26" t="s">
        <v>724</v>
      </c>
      <c r="E234" s="208" t="s">
        <v>796</v>
      </c>
      <c r="F234" s="5"/>
      <c r="G234" s="5" t="s">
        <v>463</v>
      </c>
      <c r="H234" s="5" t="s">
        <v>366</v>
      </c>
      <c r="I234" s="5" t="s">
        <v>8</v>
      </c>
      <c r="J234" s="12" t="s">
        <v>8</v>
      </c>
      <c r="K234" s="9">
        <v>45856</v>
      </c>
      <c r="L234" s="9">
        <v>45856</v>
      </c>
      <c r="M234" s="161"/>
      <c r="N234" s="9"/>
    </row>
    <row r="235" spans="1:14" ht="20" customHeight="1">
      <c r="A235" s="54">
        <f>A234+1</f>
        <v>227</v>
      </c>
      <c r="B235" s="5" t="s">
        <v>301</v>
      </c>
      <c r="C235" s="26"/>
      <c r="D235" s="26" t="s">
        <v>725</v>
      </c>
      <c r="E235" s="208" t="s">
        <v>744</v>
      </c>
      <c r="F235" s="5"/>
      <c r="G235" s="5" t="s">
        <v>463</v>
      </c>
      <c r="H235" s="5" t="s">
        <v>366</v>
      </c>
      <c r="I235" s="5" t="s">
        <v>8</v>
      </c>
      <c r="J235" s="12" t="s">
        <v>8</v>
      </c>
      <c r="K235" s="9">
        <v>45856</v>
      </c>
      <c r="L235" s="9">
        <v>45856</v>
      </c>
      <c r="M235" s="161"/>
      <c r="N235" s="9"/>
    </row>
    <row r="236" spans="1:14" ht="20" customHeight="1">
      <c r="A236" s="54">
        <f>A235+1</f>
        <v>228</v>
      </c>
      <c r="B236" s="5" t="s">
        <v>301</v>
      </c>
      <c r="C236" s="26"/>
      <c r="D236" s="26" t="s">
        <v>726</v>
      </c>
      <c r="E236" s="208" t="s">
        <v>829</v>
      </c>
      <c r="F236" s="5"/>
      <c r="G236" s="5" t="s">
        <v>463</v>
      </c>
      <c r="H236" s="5" t="s">
        <v>366</v>
      </c>
      <c r="I236" s="5" t="s">
        <v>8</v>
      </c>
      <c r="J236" s="12" t="s">
        <v>8</v>
      </c>
      <c r="K236" s="9">
        <v>45856</v>
      </c>
      <c r="L236" s="9">
        <v>45856</v>
      </c>
      <c r="M236" s="161"/>
      <c r="N236" s="9"/>
    </row>
    <row r="237" spans="1:14" ht="20" customHeight="1">
      <c r="A237" s="54">
        <f>A236+1</f>
        <v>229</v>
      </c>
      <c r="B237" s="5" t="s">
        <v>301</v>
      </c>
      <c r="C237" s="26"/>
      <c r="D237" s="26" t="s">
        <v>727</v>
      </c>
      <c r="E237" s="208" t="s">
        <v>745</v>
      </c>
      <c r="F237" s="5"/>
      <c r="G237" s="5" t="s">
        <v>463</v>
      </c>
      <c r="H237" s="5" t="s">
        <v>366</v>
      </c>
      <c r="I237" s="5" t="s">
        <v>8</v>
      </c>
      <c r="J237" s="12" t="s">
        <v>8</v>
      </c>
      <c r="K237" s="9">
        <v>45856</v>
      </c>
      <c r="L237" s="9">
        <v>45856</v>
      </c>
      <c r="M237" s="161"/>
      <c r="N237" s="9"/>
    </row>
    <row r="238" spans="1:14" ht="20" customHeight="1">
      <c r="A238" s="54">
        <f>A237+1</f>
        <v>230</v>
      </c>
      <c r="B238" s="5" t="s">
        <v>301</v>
      </c>
      <c r="C238" s="26"/>
      <c r="D238" s="26" t="s">
        <v>728</v>
      </c>
      <c r="E238" s="131" t="s">
        <v>746</v>
      </c>
      <c r="F238" s="5"/>
      <c r="G238" s="5" t="s">
        <v>463</v>
      </c>
      <c r="H238" s="5" t="s">
        <v>366</v>
      </c>
      <c r="I238" s="5" t="s">
        <v>8</v>
      </c>
      <c r="J238" s="12" t="s">
        <v>8</v>
      </c>
      <c r="K238" s="9">
        <v>45856</v>
      </c>
      <c r="L238" s="9">
        <v>45856</v>
      </c>
      <c r="M238" s="161"/>
      <c r="N238" s="9"/>
    </row>
    <row r="239" spans="1:14" ht="20" customHeight="1">
      <c r="A239" s="54">
        <f>A238+1</f>
        <v>231</v>
      </c>
      <c r="B239" s="5" t="s">
        <v>301</v>
      </c>
      <c r="C239" s="26"/>
      <c r="D239" s="26" t="s">
        <v>729</v>
      </c>
      <c r="E239" s="131" t="s">
        <v>747</v>
      </c>
      <c r="F239" s="5"/>
      <c r="G239" s="5" t="s">
        <v>463</v>
      </c>
      <c r="H239" s="5" t="s">
        <v>366</v>
      </c>
      <c r="I239" s="5" t="s">
        <v>8</v>
      </c>
      <c r="J239" s="12" t="s">
        <v>8</v>
      </c>
      <c r="K239" s="9">
        <v>45856</v>
      </c>
      <c r="L239" s="9">
        <v>45856</v>
      </c>
      <c r="M239" s="161"/>
      <c r="N239" s="9"/>
    </row>
    <row r="240" spans="1:14" ht="20" customHeight="1">
      <c r="A240" s="54">
        <f>A239+1</f>
        <v>232</v>
      </c>
      <c r="B240" s="5" t="s">
        <v>301</v>
      </c>
      <c r="C240" s="26"/>
      <c r="D240" s="26" t="s">
        <v>730</v>
      </c>
      <c r="E240" s="131" t="s">
        <v>748</v>
      </c>
      <c r="F240" s="5"/>
      <c r="G240" s="5" t="s">
        <v>463</v>
      </c>
      <c r="H240" s="5" t="s">
        <v>366</v>
      </c>
      <c r="I240" s="5" t="s">
        <v>8</v>
      </c>
      <c r="J240" s="12" t="s">
        <v>8</v>
      </c>
      <c r="K240" s="9">
        <v>45856</v>
      </c>
      <c r="L240" s="9">
        <v>45856</v>
      </c>
      <c r="M240" s="161"/>
      <c r="N240" s="9"/>
    </row>
    <row r="241" spans="1:14" ht="20" customHeight="1">
      <c r="A241" s="54">
        <f>A240+1</f>
        <v>233</v>
      </c>
      <c r="B241" s="5" t="s">
        <v>301</v>
      </c>
      <c r="C241" s="26"/>
      <c r="D241" s="26" t="s">
        <v>731</v>
      </c>
      <c r="E241" s="131" t="s">
        <v>749</v>
      </c>
      <c r="F241" s="5"/>
      <c r="G241" s="5" t="s">
        <v>463</v>
      </c>
      <c r="H241" s="5" t="s">
        <v>366</v>
      </c>
      <c r="I241" s="5" t="s">
        <v>8</v>
      </c>
      <c r="J241" s="12" t="s">
        <v>8</v>
      </c>
      <c r="K241" s="9">
        <v>45856</v>
      </c>
      <c r="L241" s="9">
        <v>45856</v>
      </c>
      <c r="M241" s="161"/>
      <c r="N241" s="9"/>
    </row>
    <row r="242" spans="1:14" ht="20" customHeight="1">
      <c r="A242" s="54">
        <f>A241+1</f>
        <v>234</v>
      </c>
      <c r="B242" s="5" t="s">
        <v>301</v>
      </c>
      <c r="C242" s="26"/>
      <c r="D242" s="26" t="s">
        <v>732</v>
      </c>
      <c r="E242" s="131" t="s">
        <v>750</v>
      </c>
      <c r="F242" s="5"/>
      <c r="G242" s="5" t="s">
        <v>359</v>
      </c>
      <c r="H242" s="5" t="s">
        <v>366</v>
      </c>
      <c r="I242" s="5" t="s">
        <v>1</v>
      </c>
      <c r="J242" s="12" t="s">
        <v>1</v>
      </c>
      <c r="K242" s="9">
        <v>45856</v>
      </c>
      <c r="L242" s="9">
        <v>45856</v>
      </c>
      <c r="M242" s="161"/>
      <c r="N242" s="9"/>
    </row>
    <row r="243" spans="1:14" ht="20" customHeight="1">
      <c r="A243" s="54">
        <f>A242+1</f>
        <v>235</v>
      </c>
      <c r="B243" s="5" t="s">
        <v>301</v>
      </c>
      <c r="C243" s="26"/>
      <c r="D243" s="26" t="s">
        <v>733</v>
      </c>
      <c r="E243" s="131" t="s">
        <v>751</v>
      </c>
      <c r="F243" s="5"/>
      <c r="G243" s="5" t="s">
        <v>359</v>
      </c>
      <c r="H243" s="5" t="s">
        <v>366</v>
      </c>
      <c r="I243" s="5" t="s">
        <v>1</v>
      </c>
      <c r="J243" s="12" t="s">
        <v>1</v>
      </c>
      <c r="K243" s="9">
        <v>45856</v>
      </c>
      <c r="L243" s="9">
        <v>45856</v>
      </c>
      <c r="M243" s="161"/>
      <c r="N243" s="9"/>
    </row>
    <row r="244" spans="1:14" ht="20" customHeight="1">
      <c r="A244" s="54">
        <f>A243+1</f>
        <v>236</v>
      </c>
      <c r="B244" s="5" t="s">
        <v>301</v>
      </c>
      <c r="C244" s="26"/>
      <c r="D244" s="26" t="s">
        <v>734</v>
      </c>
      <c r="E244" s="131" t="s">
        <v>797</v>
      </c>
      <c r="F244" s="5"/>
      <c r="G244" s="5" t="s">
        <v>463</v>
      </c>
      <c r="H244" s="5" t="s">
        <v>366</v>
      </c>
      <c r="I244" s="5" t="s">
        <v>2</v>
      </c>
      <c r="J244" s="12" t="s">
        <v>2</v>
      </c>
      <c r="K244" s="9">
        <v>45856</v>
      </c>
      <c r="L244" s="9">
        <v>45856</v>
      </c>
      <c r="M244" s="161"/>
      <c r="N244" s="9"/>
    </row>
    <row r="245" spans="1:14" ht="20" customHeight="1">
      <c r="A245" s="54">
        <f>A244+1</f>
        <v>237</v>
      </c>
      <c r="B245" s="5" t="s">
        <v>301</v>
      </c>
      <c r="C245" s="26"/>
      <c r="D245" s="26" t="s">
        <v>735</v>
      </c>
      <c r="E245" s="131" t="s">
        <v>752</v>
      </c>
      <c r="F245" s="5"/>
      <c r="G245" s="5" t="s">
        <v>362</v>
      </c>
      <c r="H245" s="5" t="s">
        <v>366</v>
      </c>
      <c r="I245" s="5" t="s">
        <v>2</v>
      </c>
      <c r="J245" s="12" t="s">
        <v>2</v>
      </c>
      <c r="K245" s="9">
        <v>45856</v>
      </c>
      <c r="L245" s="9">
        <v>45856</v>
      </c>
      <c r="M245" s="161"/>
      <c r="N245" s="9"/>
    </row>
    <row r="246" spans="1:14" ht="20" customHeight="1">
      <c r="A246" s="54">
        <f>A245+1</f>
        <v>238</v>
      </c>
      <c r="B246" s="5" t="s">
        <v>301</v>
      </c>
      <c r="C246" s="26"/>
      <c r="D246" s="26" t="s">
        <v>736</v>
      </c>
      <c r="E246" s="131" t="s">
        <v>753</v>
      </c>
      <c r="F246" s="5"/>
      <c r="G246" s="5" t="s">
        <v>463</v>
      </c>
      <c r="H246" s="5" t="s">
        <v>366</v>
      </c>
      <c r="I246" s="5" t="s">
        <v>2</v>
      </c>
      <c r="J246" s="12" t="s">
        <v>2</v>
      </c>
      <c r="K246" s="9">
        <v>45856</v>
      </c>
      <c r="L246" s="9">
        <v>45856</v>
      </c>
      <c r="M246" s="161"/>
      <c r="N246" s="9"/>
    </row>
    <row r="247" spans="1:14" ht="20" customHeight="1">
      <c r="A247" s="54">
        <f>A246+1</f>
        <v>239</v>
      </c>
      <c r="B247" s="5" t="s">
        <v>301</v>
      </c>
      <c r="C247" s="26"/>
      <c r="D247" s="26" t="s">
        <v>737</v>
      </c>
      <c r="E247" s="131" t="s">
        <v>771</v>
      </c>
      <c r="F247" s="5"/>
      <c r="G247" s="5" t="s">
        <v>463</v>
      </c>
      <c r="H247" s="5" t="s">
        <v>259</v>
      </c>
      <c r="I247" s="5" t="s">
        <v>1</v>
      </c>
      <c r="J247" s="12" t="s">
        <v>1</v>
      </c>
      <c r="K247" s="9">
        <v>45856</v>
      </c>
      <c r="L247" s="9">
        <v>45856</v>
      </c>
      <c r="M247" s="161"/>
      <c r="N247" s="9"/>
    </row>
    <row r="248" spans="1:14" ht="20" customHeight="1">
      <c r="A248" s="54">
        <f>A247+1</f>
        <v>240</v>
      </c>
      <c r="B248" s="5" t="s">
        <v>301</v>
      </c>
      <c r="C248" s="26"/>
      <c r="D248" s="26" t="s">
        <v>738</v>
      </c>
      <c r="E248" s="131" t="s">
        <v>754</v>
      </c>
      <c r="F248" s="5"/>
      <c r="G248" s="5" t="s">
        <v>573</v>
      </c>
      <c r="H248" s="5" t="s">
        <v>259</v>
      </c>
      <c r="I248" s="5" t="s">
        <v>1</v>
      </c>
      <c r="J248" s="12" t="s">
        <v>1</v>
      </c>
      <c r="K248" s="9">
        <v>45856</v>
      </c>
      <c r="L248" s="9">
        <v>45856</v>
      </c>
      <c r="M248" s="161"/>
      <c r="N248" s="9"/>
    </row>
    <row r="249" spans="1:14" ht="20" customHeight="1">
      <c r="A249" s="54">
        <f>A248+1</f>
        <v>241</v>
      </c>
      <c r="B249" s="5" t="s">
        <v>301</v>
      </c>
      <c r="C249" s="26"/>
      <c r="D249" s="26" t="s">
        <v>739</v>
      </c>
      <c r="E249" s="131" t="s">
        <v>755</v>
      </c>
      <c r="F249" s="5"/>
      <c r="G249" s="5" t="s">
        <v>463</v>
      </c>
      <c r="H249" s="5" t="s">
        <v>259</v>
      </c>
      <c r="I249" s="5" t="s">
        <v>1</v>
      </c>
      <c r="J249" s="12" t="s">
        <v>1</v>
      </c>
      <c r="K249" s="9">
        <v>45856</v>
      </c>
      <c r="L249" s="9">
        <v>45856</v>
      </c>
      <c r="M249" s="161"/>
      <c r="N249" s="9"/>
    </row>
    <row r="250" spans="1:14" ht="20" customHeight="1">
      <c r="A250" s="54">
        <f>A249+1</f>
        <v>242</v>
      </c>
      <c r="B250" s="5" t="s">
        <v>301</v>
      </c>
      <c r="C250" s="26"/>
      <c r="D250" s="26" t="s">
        <v>756</v>
      </c>
      <c r="E250" s="131" t="s">
        <v>763</v>
      </c>
      <c r="F250" s="5"/>
      <c r="G250" s="5" t="s">
        <v>765</v>
      </c>
      <c r="H250" s="5" t="s">
        <v>366</v>
      </c>
      <c r="I250" s="5" t="s">
        <v>1</v>
      </c>
      <c r="J250" s="12" t="s">
        <v>1</v>
      </c>
      <c r="K250" s="9">
        <v>45856</v>
      </c>
      <c r="L250" s="9">
        <v>45856</v>
      </c>
      <c r="M250" s="161"/>
      <c r="N250" s="9"/>
    </row>
    <row r="251" spans="1:14" ht="20" customHeight="1">
      <c r="A251" s="54">
        <f>A250+1</f>
        <v>243</v>
      </c>
      <c r="B251" s="5" t="s">
        <v>301</v>
      </c>
      <c r="C251" s="26"/>
      <c r="D251" s="26" t="s">
        <v>757</v>
      </c>
      <c r="E251" s="131" t="s">
        <v>764</v>
      </c>
      <c r="F251" s="5"/>
      <c r="G251" s="5" t="s">
        <v>766</v>
      </c>
      <c r="H251" s="5" t="s">
        <v>366</v>
      </c>
      <c r="I251" s="5" t="s">
        <v>1</v>
      </c>
      <c r="J251" s="12" t="s">
        <v>1</v>
      </c>
      <c r="K251" s="9">
        <v>45856</v>
      </c>
      <c r="L251" s="9">
        <v>45856</v>
      </c>
      <c r="M251" s="161"/>
      <c r="N251" s="9"/>
    </row>
    <row r="252" spans="1:14" ht="20" customHeight="1">
      <c r="A252" s="54">
        <f>A251+1</f>
        <v>244</v>
      </c>
      <c r="B252" s="5" t="s">
        <v>301</v>
      </c>
      <c r="C252" s="26"/>
      <c r="D252" s="26" t="s">
        <v>758</v>
      </c>
      <c r="E252" s="131" t="s">
        <v>767</v>
      </c>
      <c r="F252" s="5"/>
      <c r="G252" s="5" t="s">
        <v>362</v>
      </c>
      <c r="H252" s="5" t="s">
        <v>366</v>
      </c>
      <c r="I252" s="5" t="s">
        <v>1</v>
      </c>
      <c r="J252" s="12" t="s">
        <v>1</v>
      </c>
      <c r="K252" s="9">
        <v>45856</v>
      </c>
      <c r="L252" s="9">
        <v>45856</v>
      </c>
      <c r="M252" s="161"/>
      <c r="N252" s="9"/>
    </row>
    <row r="253" spans="1:14" ht="20" customHeight="1">
      <c r="A253" s="54">
        <f>A252+1</f>
        <v>245</v>
      </c>
      <c r="B253" s="5" t="s">
        <v>301</v>
      </c>
      <c r="C253" s="26"/>
      <c r="D253" s="26" t="s">
        <v>759</v>
      </c>
      <c r="E253" s="131" t="s">
        <v>768</v>
      </c>
      <c r="F253" s="5"/>
      <c r="G253" s="5" t="s">
        <v>362</v>
      </c>
      <c r="H253" s="5" t="s">
        <v>366</v>
      </c>
      <c r="I253" s="5" t="s">
        <v>1</v>
      </c>
      <c r="J253" s="12" t="s">
        <v>1</v>
      </c>
      <c r="K253" s="9">
        <v>45856</v>
      </c>
      <c r="L253" s="9">
        <v>45856</v>
      </c>
      <c r="M253" s="161"/>
      <c r="N253" s="9"/>
    </row>
    <row r="254" spans="1:14" ht="20" customHeight="1">
      <c r="A254" s="54">
        <f>A253+1</f>
        <v>246</v>
      </c>
      <c r="B254" s="5" t="s">
        <v>301</v>
      </c>
      <c r="C254" s="26"/>
      <c r="D254" s="26" t="s">
        <v>760</v>
      </c>
      <c r="E254" s="131" t="s">
        <v>769</v>
      </c>
      <c r="F254" s="5"/>
      <c r="G254" s="5" t="s">
        <v>362</v>
      </c>
      <c r="H254" s="5" t="s">
        <v>366</v>
      </c>
      <c r="I254" s="5" t="s">
        <v>1</v>
      </c>
      <c r="J254" s="12" t="s">
        <v>1</v>
      </c>
      <c r="K254" s="9">
        <v>45856</v>
      </c>
      <c r="L254" s="9">
        <v>45856</v>
      </c>
      <c r="M254" s="161"/>
      <c r="N254" s="9"/>
    </row>
    <row r="255" spans="1:14" ht="20" customHeight="1">
      <c r="A255" s="54">
        <f>A254+1</f>
        <v>247</v>
      </c>
      <c r="B255" s="5" t="s">
        <v>301</v>
      </c>
      <c r="C255" s="26"/>
      <c r="D255" s="26" t="s">
        <v>761</v>
      </c>
      <c r="E255" s="131" t="s">
        <v>770</v>
      </c>
      <c r="F255" s="5"/>
      <c r="G255" s="5" t="s">
        <v>463</v>
      </c>
      <c r="H255" s="5" t="s">
        <v>366</v>
      </c>
      <c r="I255" s="5" t="s">
        <v>2</v>
      </c>
      <c r="J255" s="12" t="s">
        <v>2</v>
      </c>
      <c r="K255" s="9">
        <v>45856</v>
      </c>
      <c r="L255" s="9">
        <v>45856</v>
      </c>
      <c r="M255" s="161"/>
      <c r="N255" s="9"/>
    </row>
    <row r="256" spans="1:14" ht="19.5" customHeight="1">
      <c r="A256" s="54">
        <f>A255+1</f>
        <v>248</v>
      </c>
      <c r="B256" s="5" t="s">
        <v>301</v>
      </c>
      <c r="C256" s="26"/>
      <c r="D256" s="26" t="s">
        <v>762</v>
      </c>
      <c r="E256" s="131" t="s">
        <v>830</v>
      </c>
      <c r="F256" s="5"/>
      <c r="G256" s="5" t="s">
        <v>359</v>
      </c>
      <c r="H256" s="5" t="s">
        <v>366</v>
      </c>
      <c r="I256" s="5" t="s">
        <v>1</v>
      </c>
      <c r="J256" s="12" t="s">
        <v>1</v>
      </c>
      <c r="K256" s="9">
        <v>45856</v>
      </c>
      <c r="L256" s="9">
        <v>45856</v>
      </c>
      <c r="M256" s="161"/>
      <c r="N256" s="9"/>
    </row>
    <row r="257" spans="1:14" ht="19.5" customHeight="1">
      <c r="A257" s="54">
        <f>A256+1</f>
        <v>249</v>
      </c>
      <c r="B257" s="5" t="s">
        <v>301</v>
      </c>
      <c r="C257" s="26"/>
      <c r="D257" s="26" t="s">
        <v>772</v>
      </c>
      <c r="E257" s="131" t="s">
        <v>779</v>
      </c>
      <c r="F257" s="5"/>
      <c r="G257" s="5" t="s">
        <v>359</v>
      </c>
      <c r="H257" s="5" t="s">
        <v>366</v>
      </c>
      <c r="I257" s="5" t="s">
        <v>1</v>
      </c>
      <c r="J257" s="12" t="s">
        <v>1</v>
      </c>
      <c r="K257" s="9">
        <v>45856</v>
      </c>
      <c r="L257" s="9">
        <v>45856</v>
      </c>
      <c r="M257" s="161"/>
      <c r="N257" s="9"/>
    </row>
    <row r="258" spans="1:14" ht="19.5" customHeight="1">
      <c r="A258" s="54">
        <f>A257+1</f>
        <v>250</v>
      </c>
      <c r="B258" s="5" t="s">
        <v>301</v>
      </c>
      <c r="C258" s="26"/>
      <c r="D258" s="26" t="s">
        <v>773</v>
      </c>
      <c r="E258" s="131" t="s">
        <v>780</v>
      </c>
      <c r="F258" s="5"/>
      <c r="G258" s="5" t="s">
        <v>359</v>
      </c>
      <c r="H258" s="5" t="s">
        <v>366</v>
      </c>
      <c r="I258" s="5" t="s">
        <v>1</v>
      </c>
      <c r="J258" s="12" t="s">
        <v>1</v>
      </c>
      <c r="K258" s="9">
        <v>45856</v>
      </c>
      <c r="L258" s="9">
        <v>45856</v>
      </c>
      <c r="M258" s="161"/>
      <c r="N258" s="9"/>
    </row>
    <row r="259" spans="1:14" ht="19.5" customHeight="1">
      <c r="A259" s="54">
        <f>A258+1</f>
        <v>251</v>
      </c>
      <c r="B259" s="5" t="s">
        <v>301</v>
      </c>
      <c r="C259" s="26"/>
      <c r="D259" s="26" t="s">
        <v>774</v>
      </c>
      <c r="E259" s="131" t="s">
        <v>781</v>
      </c>
      <c r="F259" s="5"/>
      <c r="G259" s="5" t="s">
        <v>359</v>
      </c>
      <c r="H259" s="5" t="s">
        <v>366</v>
      </c>
      <c r="I259" s="5" t="s">
        <v>2</v>
      </c>
      <c r="J259" s="12" t="s">
        <v>2</v>
      </c>
      <c r="K259" s="9">
        <v>45856</v>
      </c>
      <c r="L259" s="9">
        <v>45856</v>
      </c>
      <c r="M259" s="161"/>
      <c r="N259" s="9"/>
    </row>
    <row r="260" spans="1:14" ht="19.5" customHeight="1">
      <c r="A260" s="54">
        <f>A259+1</f>
        <v>252</v>
      </c>
      <c r="B260" s="5" t="s">
        <v>301</v>
      </c>
      <c r="C260" s="26"/>
      <c r="D260" s="26" t="s">
        <v>775</v>
      </c>
      <c r="E260" s="131" t="s">
        <v>782</v>
      </c>
      <c r="F260" s="5"/>
      <c r="G260" s="5" t="s">
        <v>359</v>
      </c>
      <c r="H260" s="5" t="s">
        <v>366</v>
      </c>
      <c r="I260" s="5" t="s">
        <v>2</v>
      </c>
      <c r="J260" s="12" t="s">
        <v>2</v>
      </c>
      <c r="K260" s="9">
        <v>45856</v>
      </c>
      <c r="L260" s="9">
        <v>45856</v>
      </c>
      <c r="M260" s="161"/>
      <c r="N260" s="9"/>
    </row>
    <row r="261" spans="1:14" ht="19.5" customHeight="1">
      <c r="A261" s="54">
        <f>A260+1</f>
        <v>253</v>
      </c>
      <c r="B261" s="5" t="s">
        <v>301</v>
      </c>
      <c r="C261" s="26"/>
      <c r="D261" s="26" t="s">
        <v>776</v>
      </c>
      <c r="E261" s="131" t="s">
        <v>783</v>
      </c>
      <c r="F261" s="5"/>
      <c r="G261" s="5" t="s">
        <v>359</v>
      </c>
      <c r="H261" s="5" t="s">
        <v>366</v>
      </c>
      <c r="I261" s="5" t="s">
        <v>2</v>
      </c>
      <c r="J261" s="12" t="s">
        <v>2</v>
      </c>
      <c r="K261" s="9">
        <v>45856</v>
      </c>
      <c r="L261" s="9">
        <v>45856</v>
      </c>
      <c r="M261" s="161"/>
      <c r="N261" s="9"/>
    </row>
    <row r="262" spans="1:14" ht="19.5" customHeight="1">
      <c r="A262" s="54">
        <f>A261+1</f>
        <v>254</v>
      </c>
      <c r="B262" s="5" t="s">
        <v>301</v>
      </c>
      <c r="C262" s="26"/>
      <c r="D262" s="26" t="s">
        <v>777</v>
      </c>
      <c r="E262" s="131" t="s">
        <v>786</v>
      </c>
      <c r="F262" s="5"/>
      <c r="G262" s="5" t="s">
        <v>359</v>
      </c>
      <c r="H262" s="5" t="s">
        <v>366</v>
      </c>
      <c r="I262" s="5" t="s">
        <v>2</v>
      </c>
      <c r="J262" s="12" t="s">
        <v>2</v>
      </c>
      <c r="K262" s="9">
        <v>45856</v>
      </c>
      <c r="L262" s="9">
        <v>45856</v>
      </c>
      <c r="M262" s="161"/>
      <c r="N262" s="9"/>
    </row>
    <row r="263" spans="1:14" ht="19.5" customHeight="1">
      <c r="A263" s="54">
        <f>A262+1</f>
        <v>255</v>
      </c>
      <c r="B263" s="5" t="s">
        <v>301</v>
      </c>
      <c r="C263" s="26"/>
      <c r="D263" s="26" t="s">
        <v>778</v>
      </c>
      <c r="E263" s="131" t="s">
        <v>784</v>
      </c>
      <c r="F263" s="5"/>
      <c r="G263" s="5" t="s">
        <v>359</v>
      </c>
      <c r="H263" s="5" t="s">
        <v>366</v>
      </c>
      <c r="I263" s="5" t="s">
        <v>2</v>
      </c>
      <c r="J263" s="12" t="s">
        <v>2</v>
      </c>
      <c r="K263" s="9">
        <v>45856</v>
      </c>
      <c r="L263" s="9">
        <v>45856</v>
      </c>
      <c r="M263" s="161"/>
      <c r="N263" s="9"/>
    </row>
    <row r="264" spans="1:14" ht="19.5" customHeight="1">
      <c r="A264" s="54">
        <f>A263+1</f>
        <v>256</v>
      </c>
      <c r="B264" s="5" t="s">
        <v>301</v>
      </c>
      <c r="C264" s="153" t="s">
        <v>527</v>
      </c>
      <c r="D264" s="26" t="s">
        <v>785</v>
      </c>
      <c r="E264" s="131" t="s">
        <v>625</v>
      </c>
      <c r="F264" s="5"/>
      <c r="G264" s="5" t="s">
        <v>361</v>
      </c>
      <c r="H264" s="5" t="s">
        <v>366</v>
      </c>
      <c r="I264" s="5" t="s">
        <v>2</v>
      </c>
      <c r="J264" s="12" t="s">
        <v>2</v>
      </c>
      <c r="K264" s="9">
        <v>45856</v>
      </c>
      <c r="L264" s="9">
        <v>45856</v>
      </c>
      <c r="M264" s="161"/>
      <c r="N264" s="9"/>
    </row>
    <row r="265" spans="1:14" ht="19.5" customHeight="1">
      <c r="A265" s="54">
        <f>A264+1</f>
        <v>257</v>
      </c>
      <c r="B265" s="5" t="s">
        <v>300</v>
      </c>
      <c r="C265" s="26" t="s">
        <v>793</v>
      </c>
      <c r="D265" s="26" t="s">
        <v>799</v>
      </c>
      <c r="E265" s="131" t="s">
        <v>792</v>
      </c>
      <c r="F265" s="5"/>
      <c r="G265" s="5" t="s">
        <v>362</v>
      </c>
      <c r="H265" s="5" t="s">
        <v>364</v>
      </c>
      <c r="I265" s="5" t="s">
        <v>21</v>
      </c>
      <c r="J265" s="12" t="s">
        <v>21</v>
      </c>
      <c r="K265" s="9">
        <v>45856</v>
      </c>
      <c r="L265" s="9">
        <v>45856</v>
      </c>
      <c r="M265" s="161"/>
      <c r="N265" s="9"/>
    </row>
    <row r="266" spans="1:14" ht="19.5" customHeight="1">
      <c r="A266" s="54">
        <f>A265+1</f>
        <v>258</v>
      </c>
      <c r="B266" s="5" t="s">
        <v>300</v>
      </c>
      <c r="C266" s="153" t="s">
        <v>794</v>
      </c>
      <c r="D266" s="26" t="s">
        <v>800</v>
      </c>
      <c r="E266" s="131" t="s">
        <v>798</v>
      </c>
      <c r="F266" s="5"/>
      <c r="G266" s="5" t="s">
        <v>362</v>
      </c>
      <c r="H266" s="5" t="s">
        <v>364</v>
      </c>
      <c r="I266" s="5" t="s">
        <v>16</v>
      </c>
      <c r="J266" s="12" t="s">
        <v>16</v>
      </c>
      <c r="K266" s="9">
        <v>45856</v>
      </c>
      <c r="L266" s="9">
        <v>45856</v>
      </c>
      <c r="M266" s="161"/>
      <c r="N266" s="9"/>
    </row>
    <row r="267" spans="1:14" ht="19.5" customHeight="1">
      <c r="A267" s="54">
        <f>A266+1</f>
        <v>259</v>
      </c>
      <c r="B267" s="5" t="s">
        <v>301</v>
      </c>
      <c r="C267" s="153"/>
      <c r="D267" s="26" t="s">
        <v>787</v>
      </c>
      <c r="E267" s="131" t="s">
        <v>801</v>
      </c>
      <c r="F267" s="5"/>
      <c r="G267" s="5" t="s">
        <v>463</v>
      </c>
      <c r="H267" s="5" t="s">
        <v>366</v>
      </c>
      <c r="I267" s="5" t="s">
        <v>2</v>
      </c>
      <c r="J267" s="12" t="s">
        <v>2</v>
      </c>
      <c r="K267" s="9">
        <v>45857</v>
      </c>
      <c r="L267" s="9">
        <v>45857</v>
      </c>
      <c r="M267" s="161"/>
      <c r="N267" s="9"/>
    </row>
    <row r="268" spans="1:14" ht="19.5" customHeight="1">
      <c r="A268" s="54">
        <f>A267+1</f>
        <v>260</v>
      </c>
      <c r="B268" s="5" t="s">
        <v>301</v>
      </c>
      <c r="C268" s="153"/>
      <c r="D268" s="26" t="s">
        <v>790</v>
      </c>
      <c r="E268" s="131" t="s">
        <v>802</v>
      </c>
      <c r="F268" s="5"/>
      <c r="G268" s="5" t="s">
        <v>766</v>
      </c>
      <c r="H268" s="5" t="s">
        <v>366</v>
      </c>
      <c r="I268" s="5" t="s">
        <v>2</v>
      </c>
      <c r="J268" s="12" t="s">
        <v>2</v>
      </c>
      <c r="K268" s="9">
        <v>45857</v>
      </c>
      <c r="L268" s="9">
        <v>45857</v>
      </c>
      <c r="M268" s="161"/>
      <c r="N268" s="9"/>
    </row>
    <row r="269" spans="1:14" ht="19.5" customHeight="1">
      <c r="A269" s="54">
        <f>A268+1</f>
        <v>261</v>
      </c>
      <c r="B269" s="5" t="s">
        <v>301</v>
      </c>
      <c r="C269" s="153"/>
      <c r="D269" s="26" t="s">
        <v>791</v>
      </c>
      <c r="E269" s="131" t="s">
        <v>803</v>
      </c>
      <c r="F269" s="5"/>
      <c r="G269" s="5" t="s">
        <v>463</v>
      </c>
      <c r="H269" s="5" t="s">
        <v>366</v>
      </c>
      <c r="I269" s="5" t="s">
        <v>2</v>
      </c>
      <c r="J269" s="12" t="s">
        <v>2</v>
      </c>
      <c r="K269" s="9">
        <v>45857</v>
      </c>
      <c r="L269" s="9">
        <v>45857</v>
      </c>
      <c r="M269" s="161"/>
      <c r="N269" s="9"/>
    </row>
    <row r="270" spans="1:14" ht="19.5" customHeight="1">
      <c r="A270" s="54">
        <f>A269+1</f>
        <v>262</v>
      </c>
      <c r="B270" s="5" t="s">
        <v>301</v>
      </c>
      <c r="C270" s="153"/>
      <c r="D270" s="26" t="s">
        <v>804</v>
      </c>
      <c r="E270" s="131" t="s">
        <v>816</v>
      </c>
      <c r="F270" s="5"/>
      <c r="G270" s="5" t="s">
        <v>359</v>
      </c>
      <c r="H270" s="5" t="s">
        <v>366</v>
      </c>
      <c r="I270" s="5" t="s">
        <v>0</v>
      </c>
      <c r="J270" s="12" t="s">
        <v>0</v>
      </c>
      <c r="K270" s="9">
        <v>45857</v>
      </c>
      <c r="L270" s="9">
        <v>45857</v>
      </c>
      <c r="M270" s="161"/>
      <c r="N270" s="9"/>
    </row>
    <row r="271" spans="1:14" ht="19.5" customHeight="1">
      <c r="A271" s="54">
        <f>A270+1</f>
        <v>263</v>
      </c>
      <c r="B271" s="5" t="s">
        <v>301</v>
      </c>
      <c r="C271" s="153"/>
      <c r="D271" s="26" t="s">
        <v>805</v>
      </c>
      <c r="E271" s="131" t="s">
        <v>828</v>
      </c>
      <c r="F271" s="5"/>
      <c r="G271" s="5" t="s">
        <v>463</v>
      </c>
      <c r="H271" s="5" t="s">
        <v>366</v>
      </c>
      <c r="I271" s="5" t="s">
        <v>266</v>
      </c>
      <c r="J271" s="12" t="s">
        <v>1</v>
      </c>
      <c r="K271" s="9">
        <v>45857</v>
      </c>
      <c r="L271" s="9">
        <v>45857</v>
      </c>
      <c r="M271" s="161"/>
      <c r="N271" s="9"/>
    </row>
    <row r="272" spans="1:14" ht="19.5" customHeight="1">
      <c r="A272" s="54">
        <f>A271+1</f>
        <v>264</v>
      </c>
      <c r="B272" s="5" t="s">
        <v>301</v>
      </c>
      <c r="C272" s="153"/>
      <c r="D272" s="26" t="s">
        <v>806</v>
      </c>
      <c r="E272" s="131" t="s">
        <v>528</v>
      </c>
      <c r="F272" s="5"/>
      <c r="G272" s="5" t="s">
        <v>463</v>
      </c>
      <c r="H272" s="5" t="s">
        <v>366</v>
      </c>
      <c r="I272" s="5" t="s">
        <v>266</v>
      </c>
      <c r="J272" s="12" t="s">
        <v>1</v>
      </c>
      <c r="K272" s="9">
        <v>45857</v>
      </c>
      <c r="L272" s="9">
        <v>45857</v>
      </c>
      <c r="M272" s="161"/>
      <c r="N272" s="9"/>
    </row>
    <row r="273" spans="1:14" ht="19.5" customHeight="1">
      <c r="A273" s="54">
        <f>A272+1</f>
        <v>265</v>
      </c>
      <c r="B273" s="5" t="s">
        <v>301</v>
      </c>
      <c r="C273" s="153"/>
      <c r="D273" s="26" t="s">
        <v>807</v>
      </c>
      <c r="E273" s="131" t="s">
        <v>818</v>
      </c>
      <c r="F273" s="5"/>
      <c r="G273" s="5" t="s">
        <v>463</v>
      </c>
      <c r="H273" s="5" t="s">
        <v>366</v>
      </c>
      <c r="I273" s="5" t="s">
        <v>266</v>
      </c>
      <c r="J273" s="12" t="s">
        <v>1</v>
      </c>
      <c r="K273" s="9">
        <v>45857</v>
      </c>
      <c r="L273" s="9">
        <v>45857</v>
      </c>
      <c r="M273" s="161"/>
      <c r="N273" s="9"/>
    </row>
    <row r="274" spans="1:14" ht="19.5" customHeight="1">
      <c r="A274" s="54">
        <f>A273+1</f>
        <v>266</v>
      </c>
      <c r="B274" s="5" t="s">
        <v>301</v>
      </c>
      <c r="C274" s="153"/>
      <c r="D274" s="26" t="s">
        <v>808</v>
      </c>
      <c r="E274" s="131" t="s">
        <v>819</v>
      </c>
      <c r="F274" s="5"/>
      <c r="G274" s="5" t="s">
        <v>359</v>
      </c>
      <c r="H274" s="5" t="s">
        <v>366</v>
      </c>
      <c r="I274" s="5" t="s">
        <v>266</v>
      </c>
      <c r="J274" s="12" t="s">
        <v>1</v>
      </c>
      <c r="K274" s="9">
        <v>45857</v>
      </c>
      <c r="L274" s="9">
        <v>45857</v>
      </c>
      <c r="M274" s="161"/>
      <c r="N274" s="9"/>
    </row>
    <row r="275" spans="1:14" ht="19.5" customHeight="1">
      <c r="A275" s="54">
        <f>A274+1</f>
        <v>267</v>
      </c>
      <c r="B275" s="5" t="s">
        <v>301</v>
      </c>
      <c r="C275" s="153"/>
      <c r="D275" s="26" t="s">
        <v>809</v>
      </c>
      <c r="E275" s="131" t="s">
        <v>825</v>
      </c>
      <c r="F275" s="5"/>
      <c r="G275" s="5" t="s">
        <v>588</v>
      </c>
      <c r="H275" s="5" t="s">
        <v>366</v>
      </c>
      <c r="I275" s="5" t="s">
        <v>266</v>
      </c>
      <c r="J275" s="12" t="s">
        <v>1</v>
      </c>
      <c r="K275" s="9">
        <v>45857</v>
      </c>
      <c r="L275" s="9">
        <v>45857</v>
      </c>
      <c r="M275" s="161"/>
      <c r="N275" s="9"/>
    </row>
    <row r="276" spans="1:14" ht="19.5" customHeight="1">
      <c r="A276" s="54">
        <f>A275+1</f>
        <v>268</v>
      </c>
      <c r="B276" s="5" t="s">
        <v>301</v>
      </c>
      <c r="C276" s="153"/>
      <c r="D276" s="26" t="s">
        <v>810</v>
      </c>
      <c r="E276" s="131" t="s">
        <v>820</v>
      </c>
      <c r="F276" s="5"/>
      <c r="G276" s="5" t="s">
        <v>826</v>
      </c>
      <c r="H276" s="5" t="s">
        <v>366</v>
      </c>
      <c r="I276" s="5" t="s">
        <v>827</v>
      </c>
      <c r="J276" s="12" t="s">
        <v>1</v>
      </c>
      <c r="K276" s="9">
        <v>45857</v>
      </c>
      <c r="L276" s="9">
        <v>45857</v>
      </c>
      <c r="M276" s="161"/>
      <c r="N276" s="9"/>
    </row>
    <row r="277" spans="1:14" ht="19.5" customHeight="1">
      <c r="A277" s="54">
        <f>A276+1</f>
        <v>269</v>
      </c>
      <c r="B277" s="5" t="s">
        <v>301</v>
      </c>
      <c r="C277" s="153"/>
      <c r="D277" s="26" t="s">
        <v>811</v>
      </c>
      <c r="E277" s="131" t="s">
        <v>821</v>
      </c>
      <c r="F277" s="5"/>
      <c r="G277" s="5" t="s">
        <v>359</v>
      </c>
      <c r="H277" s="5" t="s">
        <v>366</v>
      </c>
      <c r="I277" s="5" t="s">
        <v>827</v>
      </c>
      <c r="J277" s="12" t="s">
        <v>1</v>
      </c>
      <c r="K277" s="9">
        <v>45857</v>
      </c>
      <c r="L277" s="9">
        <v>45857</v>
      </c>
      <c r="M277" s="161"/>
      <c r="N277" s="9"/>
    </row>
    <row r="278" spans="1:14" ht="19.5" customHeight="1">
      <c r="A278" s="54">
        <f>A277+1</f>
        <v>270</v>
      </c>
      <c r="B278" s="5" t="s">
        <v>301</v>
      </c>
      <c r="C278" s="153"/>
      <c r="D278" s="26" t="s">
        <v>812</v>
      </c>
      <c r="E278" s="131" t="s">
        <v>824</v>
      </c>
      <c r="F278" s="5"/>
      <c r="G278" s="5" t="s">
        <v>359</v>
      </c>
      <c r="H278" s="5" t="s">
        <v>366</v>
      </c>
      <c r="I278" s="5" t="s">
        <v>827</v>
      </c>
      <c r="J278" s="12" t="s">
        <v>1</v>
      </c>
      <c r="K278" s="9">
        <v>45857</v>
      </c>
      <c r="L278" s="9">
        <v>45857</v>
      </c>
      <c r="M278" s="161"/>
      <c r="N278" s="9"/>
    </row>
    <row r="279" spans="1:14" ht="19.5" customHeight="1">
      <c r="A279" s="54">
        <f>A278+1</f>
        <v>271</v>
      </c>
      <c r="B279" s="5" t="s">
        <v>301</v>
      </c>
      <c r="C279" s="153"/>
      <c r="D279" s="26" t="s">
        <v>813</v>
      </c>
      <c r="E279" s="131" t="s">
        <v>822</v>
      </c>
      <c r="F279" s="5"/>
      <c r="G279" s="5" t="s">
        <v>359</v>
      </c>
      <c r="H279" s="5" t="s">
        <v>366</v>
      </c>
      <c r="I279" s="5" t="s">
        <v>827</v>
      </c>
      <c r="J279" s="12" t="s">
        <v>1</v>
      </c>
      <c r="K279" s="9">
        <v>45857</v>
      </c>
      <c r="L279" s="9">
        <v>45857</v>
      </c>
      <c r="M279" s="161"/>
      <c r="N279" s="9"/>
    </row>
    <row r="280" spans="1:14" ht="19.5" customHeight="1">
      <c r="A280" s="54">
        <f>A279+1</f>
        <v>272</v>
      </c>
      <c r="B280" s="5" t="s">
        <v>301</v>
      </c>
      <c r="C280" s="153"/>
      <c r="D280" s="26" t="s">
        <v>814</v>
      </c>
      <c r="E280" s="131" t="s">
        <v>823</v>
      </c>
      <c r="F280" s="5"/>
      <c r="G280" s="5" t="s">
        <v>359</v>
      </c>
      <c r="H280" s="5" t="s">
        <v>366</v>
      </c>
      <c r="I280" s="5" t="s">
        <v>827</v>
      </c>
      <c r="J280" s="12" t="s">
        <v>1</v>
      </c>
      <c r="K280" s="9">
        <v>45857</v>
      </c>
      <c r="L280" s="9">
        <v>45857</v>
      </c>
      <c r="M280" s="161"/>
      <c r="N280" s="9"/>
    </row>
    <row r="281" spans="1:14" ht="19.5" customHeight="1">
      <c r="A281" s="54">
        <f>A280+1</f>
        <v>273</v>
      </c>
      <c r="B281" s="5" t="s">
        <v>301</v>
      </c>
      <c r="C281" s="153"/>
      <c r="D281" s="26" t="s">
        <v>815</v>
      </c>
      <c r="E281" s="131" t="s">
        <v>831</v>
      </c>
      <c r="F281" s="5"/>
      <c r="G281" s="5" t="s">
        <v>359</v>
      </c>
      <c r="H281" s="5" t="s">
        <v>366</v>
      </c>
      <c r="I281" s="5" t="s">
        <v>1</v>
      </c>
      <c r="J281" s="12" t="s">
        <v>1</v>
      </c>
      <c r="K281" s="9">
        <v>45859</v>
      </c>
      <c r="L281" s="9">
        <v>45859</v>
      </c>
      <c r="M281" s="161"/>
      <c r="N281" s="9"/>
    </row>
    <row r="282" spans="1:14" ht="19.5" customHeight="1">
      <c r="A282" s="54">
        <f>A281+1</f>
        <v>274</v>
      </c>
      <c r="B282" s="5" t="s">
        <v>301</v>
      </c>
      <c r="C282" s="153"/>
      <c r="D282" s="26" t="s">
        <v>832</v>
      </c>
      <c r="E282" s="131" t="s">
        <v>833</v>
      </c>
      <c r="F282" s="5"/>
      <c r="G282" s="5" t="s">
        <v>361</v>
      </c>
      <c r="H282" s="5" t="s">
        <v>372</v>
      </c>
      <c r="I282" s="5" t="s">
        <v>13</v>
      </c>
      <c r="J282" s="12" t="s">
        <v>13</v>
      </c>
      <c r="K282" s="9">
        <v>45859</v>
      </c>
      <c r="L282" s="9">
        <v>45859</v>
      </c>
      <c r="M282" s="161"/>
      <c r="N282" s="9"/>
    </row>
    <row r="283" spans="1:14" ht="19.5" customHeight="1">
      <c r="A283" s="54">
        <f>A282+1</f>
        <v>275</v>
      </c>
      <c r="B283" s="5" t="s">
        <v>301</v>
      </c>
      <c r="C283" s="153"/>
      <c r="D283" s="26" t="s">
        <v>834</v>
      </c>
      <c r="E283" s="131" t="s">
        <v>838</v>
      </c>
      <c r="F283" s="5"/>
      <c r="G283" s="5" t="s">
        <v>361</v>
      </c>
      <c r="H283" s="5" t="s">
        <v>372</v>
      </c>
      <c r="I283" s="5" t="s">
        <v>13</v>
      </c>
      <c r="J283" s="12" t="s">
        <v>13</v>
      </c>
      <c r="K283" s="9">
        <v>45859</v>
      </c>
      <c r="L283" s="9">
        <v>45859</v>
      </c>
      <c r="M283" s="161"/>
      <c r="N283" s="9"/>
    </row>
    <row r="284" spans="1:14" ht="19.5" customHeight="1">
      <c r="A284" s="54">
        <f>A283+1</f>
        <v>276</v>
      </c>
      <c r="B284" s="5" t="s">
        <v>301</v>
      </c>
      <c r="C284" s="153"/>
      <c r="D284" s="26" t="s">
        <v>835</v>
      </c>
      <c r="E284" s="131" t="s">
        <v>839</v>
      </c>
      <c r="F284" s="5"/>
      <c r="G284" s="5" t="s">
        <v>361</v>
      </c>
      <c r="H284" s="5" t="s">
        <v>372</v>
      </c>
      <c r="I284" s="5" t="s">
        <v>13</v>
      </c>
      <c r="J284" s="12" t="s">
        <v>13</v>
      </c>
      <c r="K284" s="9">
        <v>45859</v>
      </c>
      <c r="L284" s="9">
        <v>45859</v>
      </c>
      <c r="M284" s="161"/>
      <c r="N284" s="9"/>
    </row>
    <row r="285" spans="1:14" ht="19.5" customHeight="1">
      <c r="A285" s="54">
        <f>A284+1</f>
        <v>277</v>
      </c>
      <c r="B285" s="5" t="s">
        <v>301</v>
      </c>
      <c r="C285" s="153"/>
      <c r="D285" s="26" t="s">
        <v>836</v>
      </c>
      <c r="E285" s="131" t="s">
        <v>840</v>
      </c>
      <c r="F285" s="5"/>
      <c r="G285" s="5" t="s">
        <v>361</v>
      </c>
      <c r="H285" s="5" t="s">
        <v>372</v>
      </c>
      <c r="I285" s="5" t="s">
        <v>13</v>
      </c>
      <c r="J285" s="12" t="s">
        <v>13</v>
      </c>
      <c r="K285" s="9">
        <v>45859</v>
      </c>
      <c r="L285" s="9">
        <v>45859</v>
      </c>
      <c r="M285" s="161"/>
      <c r="N285" s="9"/>
    </row>
    <row r="286" spans="1:14" ht="19.5" customHeight="1">
      <c r="A286" s="54">
        <f>A285+1</f>
        <v>278</v>
      </c>
      <c r="B286" s="5" t="s">
        <v>301</v>
      </c>
      <c r="C286" s="153"/>
      <c r="D286" s="26" t="s">
        <v>837</v>
      </c>
      <c r="E286" s="131" t="s">
        <v>841</v>
      </c>
      <c r="F286" s="5"/>
      <c r="G286" s="5" t="s">
        <v>361</v>
      </c>
      <c r="H286" s="5" t="s">
        <v>372</v>
      </c>
      <c r="I286" s="5" t="s">
        <v>13</v>
      </c>
      <c r="J286" s="12" t="s">
        <v>13</v>
      </c>
      <c r="K286" s="9">
        <v>45859</v>
      </c>
      <c r="L286" s="9">
        <v>45859</v>
      </c>
      <c r="M286" s="161"/>
      <c r="N286" s="9"/>
    </row>
    <row r="287" spans="1:14" ht="19.5" customHeight="1">
      <c r="A287" s="54">
        <f>A286+1</f>
        <v>279</v>
      </c>
      <c r="B287" s="5" t="s">
        <v>301</v>
      </c>
      <c r="C287" s="153"/>
      <c r="D287" s="26" t="s">
        <v>842</v>
      </c>
      <c r="E287" s="131" t="s">
        <v>843</v>
      </c>
      <c r="F287" s="5"/>
      <c r="G287" s="5" t="s">
        <v>361</v>
      </c>
      <c r="H287" s="5" t="s">
        <v>373</v>
      </c>
      <c r="I287" s="5" t="s">
        <v>13</v>
      </c>
      <c r="J287" s="12" t="s">
        <v>13</v>
      </c>
      <c r="K287" s="9">
        <v>45859</v>
      </c>
      <c r="L287" s="9">
        <v>45859</v>
      </c>
      <c r="M287" s="161"/>
      <c r="N287" s="9"/>
    </row>
    <row r="288" spans="1:14" ht="19.5" customHeight="1">
      <c r="A288" s="54">
        <f>A287+1</f>
        <v>280</v>
      </c>
      <c r="B288" s="5" t="s">
        <v>301</v>
      </c>
      <c r="C288" s="153"/>
      <c r="D288" s="26" t="s">
        <v>844</v>
      </c>
      <c r="E288" s="131" t="s">
        <v>848</v>
      </c>
      <c r="F288" s="5"/>
      <c r="G288" s="5" t="s">
        <v>361</v>
      </c>
      <c r="H288" s="5" t="s">
        <v>373</v>
      </c>
      <c r="I288" s="5" t="s">
        <v>13</v>
      </c>
      <c r="J288" s="12" t="s">
        <v>13</v>
      </c>
      <c r="K288" s="9">
        <v>45859</v>
      </c>
      <c r="L288" s="9">
        <v>45859</v>
      </c>
      <c r="M288" s="161"/>
      <c r="N288" s="9"/>
    </row>
    <row r="289" spans="1:31" ht="19.5" customHeight="1">
      <c r="A289" s="54">
        <f>A288+1</f>
        <v>281</v>
      </c>
      <c r="B289" s="5" t="s">
        <v>301</v>
      </c>
      <c r="C289" s="153"/>
      <c r="D289" s="26" t="s">
        <v>845</v>
      </c>
      <c r="E289" s="131" t="s">
        <v>849</v>
      </c>
      <c r="F289" s="5"/>
      <c r="G289" s="5" t="s">
        <v>361</v>
      </c>
      <c r="H289" s="5" t="s">
        <v>373</v>
      </c>
      <c r="I289" s="5" t="s">
        <v>13</v>
      </c>
      <c r="J289" s="12" t="s">
        <v>13</v>
      </c>
      <c r="K289" s="9">
        <v>45859</v>
      </c>
      <c r="L289" s="9">
        <v>45859</v>
      </c>
      <c r="M289" s="161"/>
      <c r="N289" s="9"/>
    </row>
    <row r="290" spans="1:31" ht="19.5" customHeight="1">
      <c r="A290" s="54">
        <f>A289+1</f>
        <v>282</v>
      </c>
      <c r="B290" s="5" t="s">
        <v>301</v>
      </c>
      <c r="C290" s="153"/>
      <c r="D290" s="26" t="s">
        <v>846</v>
      </c>
      <c r="E290" s="131" t="s">
        <v>850</v>
      </c>
      <c r="F290" s="5"/>
      <c r="G290" s="5" t="s">
        <v>361</v>
      </c>
      <c r="H290" s="5" t="s">
        <v>373</v>
      </c>
      <c r="I290" s="5" t="s">
        <v>13</v>
      </c>
      <c r="J290" s="12" t="s">
        <v>13</v>
      </c>
      <c r="K290" s="9">
        <v>45859</v>
      </c>
      <c r="L290" s="9">
        <v>45859</v>
      </c>
      <c r="M290" s="161"/>
      <c r="N290" s="9"/>
    </row>
    <row r="291" spans="1:31" ht="19" customHeight="1">
      <c r="A291" s="54">
        <f>A290+1</f>
        <v>283</v>
      </c>
      <c r="B291" s="5" t="s">
        <v>301</v>
      </c>
      <c r="C291" s="153"/>
      <c r="D291" s="26" t="s">
        <v>847</v>
      </c>
      <c r="E291" s="131" t="s">
        <v>851</v>
      </c>
      <c r="F291" s="5"/>
      <c r="G291" s="5" t="s">
        <v>361</v>
      </c>
      <c r="H291" s="5" t="s">
        <v>373</v>
      </c>
      <c r="I291" s="5" t="s">
        <v>13</v>
      </c>
      <c r="J291" s="12" t="s">
        <v>13</v>
      </c>
      <c r="K291" s="9">
        <v>45859</v>
      </c>
      <c r="L291" s="9">
        <v>45859</v>
      </c>
      <c r="M291" s="161"/>
      <c r="N291" s="9"/>
    </row>
    <row r="292" spans="1:31" ht="19" customHeight="1">
      <c r="A292" s="54">
        <f>A291+1</f>
        <v>284</v>
      </c>
      <c r="B292" s="5" t="s">
        <v>301</v>
      </c>
      <c r="C292" s="153"/>
      <c r="D292" s="26" t="s">
        <v>856</v>
      </c>
      <c r="E292" s="131" t="s">
        <v>857</v>
      </c>
      <c r="F292" s="5"/>
      <c r="G292" s="5" t="s">
        <v>361</v>
      </c>
      <c r="H292" s="5" t="s">
        <v>373</v>
      </c>
      <c r="I292" s="5" t="s">
        <v>13</v>
      </c>
      <c r="J292" s="12" t="s">
        <v>13</v>
      </c>
      <c r="K292" s="9">
        <v>45860</v>
      </c>
      <c r="L292" s="9">
        <v>45860</v>
      </c>
      <c r="M292" s="161"/>
      <c r="N292" s="9"/>
    </row>
    <row r="293" spans="1:31" ht="19" customHeight="1">
      <c r="A293" s="54">
        <f>A292+1</f>
        <v>285</v>
      </c>
      <c r="B293" s="5" t="s">
        <v>301</v>
      </c>
      <c r="C293" s="153"/>
      <c r="D293" s="26" t="s">
        <v>858</v>
      </c>
      <c r="E293" s="131" t="s">
        <v>859</v>
      </c>
      <c r="F293" s="5"/>
      <c r="G293" s="5" t="s">
        <v>361</v>
      </c>
      <c r="H293" s="5" t="s">
        <v>372</v>
      </c>
      <c r="I293" s="5" t="s">
        <v>13</v>
      </c>
      <c r="J293" s="12" t="s">
        <v>13</v>
      </c>
      <c r="K293" s="9">
        <v>45860</v>
      </c>
      <c r="L293" s="9">
        <v>45860</v>
      </c>
      <c r="M293" s="161"/>
      <c r="N293" s="9"/>
    </row>
    <row r="294" spans="1:31">
      <c r="H294" s="6"/>
      <c r="I294" s="7"/>
      <c r="J294" s="7"/>
      <c r="K294" s="159"/>
      <c r="M294" s="149"/>
      <c r="O294" s="7"/>
      <c r="P294" s="1"/>
      <c r="Q294" s="1"/>
      <c r="S294" s="14"/>
      <c r="T294" s="14"/>
      <c r="AD294" s="1"/>
      <c r="AE294" s="1"/>
    </row>
    <row r="295" spans="1:31">
      <c r="H295" s="6"/>
      <c r="I295" s="7"/>
      <c r="J295" s="7"/>
      <c r="K295" s="159"/>
      <c r="M295" s="149"/>
      <c r="O295" s="7"/>
      <c r="P295" s="1"/>
      <c r="Q295" s="1"/>
      <c r="S295" s="14"/>
      <c r="T295" s="14"/>
      <c r="AD295" s="1"/>
      <c r="AE295" s="1"/>
    </row>
    <row r="296" spans="1:31">
      <c r="H296" s="6"/>
      <c r="I296" s="7"/>
      <c r="J296" s="7"/>
      <c r="K296" s="159"/>
      <c r="M296" s="149"/>
      <c r="O296" s="7"/>
      <c r="P296" s="1"/>
      <c r="Q296" s="1"/>
      <c r="S296" s="14"/>
      <c r="T296" s="14"/>
      <c r="AD296" s="1"/>
      <c r="AE296" s="1"/>
    </row>
    <row r="297" spans="1:31">
      <c r="H297" s="6"/>
      <c r="I297" s="7"/>
      <c r="J297" s="7"/>
      <c r="K297" s="159"/>
      <c r="M297" s="149"/>
      <c r="O297" s="7"/>
      <c r="P297" s="1"/>
      <c r="Q297" s="1"/>
      <c r="S297" s="14"/>
      <c r="T297" s="14"/>
      <c r="AD297" s="1"/>
      <c r="AE297" s="1"/>
    </row>
    <row r="298" spans="1:31">
      <c r="H298" s="6"/>
      <c r="I298" s="7"/>
      <c r="J298" s="7"/>
      <c r="K298" s="159"/>
      <c r="M298" s="149"/>
      <c r="O298" s="7"/>
      <c r="P298" s="1"/>
      <c r="Q298" s="1"/>
      <c r="S298" s="14"/>
      <c r="T298" s="14"/>
      <c r="AD298" s="1"/>
      <c r="AE298" s="1"/>
    </row>
    <row r="299" spans="1:31">
      <c r="H299" s="6"/>
      <c r="I299" s="7"/>
      <c r="J299" s="7"/>
      <c r="K299" s="159"/>
      <c r="M299" s="149"/>
      <c r="O299" s="7"/>
      <c r="P299" s="1"/>
      <c r="Q299" s="1"/>
      <c r="S299" s="14"/>
      <c r="T299" s="14"/>
      <c r="AD299" s="1"/>
      <c r="AE299" s="1"/>
    </row>
    <row r="300" spans="1:31">
      <c r="H300" s="6"/>
      <c r="I300" s="7"/>
      <c r="J300" s="7"/>
      <c r="K300" s="159"/>
      <c r="M300" s="149"/>
      <c r="O300" s="7"/>
      <c r="P300" s="1"/>
      <c r="Q300" s="1"/>
      <c r="S300" s="14"/>
      <c r="T300" s="14"/>
      <c r="AD300" s="1"/>
      <c r="AE300" s="1"/>
    </row>
    <row r="301" spans="1:31">
      <c r="H301" s="6"/>
      <c r="I301" s="7"/>
      <c r="J301" s="7"/>
      <c r="K301" s="159"/>
      <c r="M301" s="149"/>
      <c r="O301" s="7"/>
      <c r="P301" s="1"/>
      <c r="Q301" s="1"/>
      <c r="S301" s="14"/>
      <c r="T301" s="14"/>
      <c r="AD301" s="1"/>
      <c r="AE301" s="1"/>
    </row>
    <row r="302" spans="1:31">
      <c r="H302" s="6"/>
      <c r="I302" s="7"/>
      <c r="J302" s="7"/>
      <c r="K302" s="159"/>
      <c r="M302" s="149"/>
      <c r="O302" s="7"/>
      <c r="P302" s="1"/>
      <c r="Q302" s="1"/>
      <c r="S302" s="14"/>
      <c r="T302" s="14"/>
      <c r="AD302" s="1"/>
      <c r="AE302" s="1"/>
    </row>
    <row r="303" spans="1:31">
      <c r="H303" s="6"/>
      <c r="I303" s="7"/>
      <c r="J303" s="7"/>
      <c r="K303" s="159"/>
      <c r="M303" s="149"/>
      <c r="O303" s="7"/>
      <c r="P303" s="1"/>
      <c r="Q303" s="1"/>
      <c r="S303" s="14"/>
      <c r="T303" s="14"/>
      <c r="AD303" s="1"/>
      <c r="AE303" s="1"/>
    </row>
    <row r="304" spans="1:31">
      <c r="H304" s="6"/>
      <c r="I304" s="7"/>
      <c r="J304" s="7"/>
      <c r="K304" s="159"/>
      <c r="M304" s="149"/>
      <c r="O304" s="7"/>
      <c r="P304" s="1"/>
      <c r="Q304" s="1"/>
      <c r="S304" s="14"/>
      <c r="T304" s="14"/>
      <c r="AD304" s="1"/>
      <c r="AE304" s="1"/>
    </row>
    <row r="305" spans="8:31">
      <c r="H305" s="6"/>
      <c r="I305" s="7"/>
      <c r="J305" s="7"/>
      <c r="K305" s="159"/>
      <c r="M305" s="149"/>
      <c r="O305" s="7"/>
      <c r="P305" s="1"/>
      <c r="Q305" s="1"/>
      <c r="S305" s="14"/>
      <c r="T305" s="14"/>
      <c r="AD305" s="1"/>
      <c r="AE305" s="1"/>
    </row>
    <row r="306" spans="8:31">
      <c r="H306" s="6"/>
      <c r="I306" s="7"/>
      <c r="J306" s="7"/>
      <c r="K306" s="159"/>
      <c r="M306" s="149"/>
      <c r="O306" s="7"/>
      <c r="P306" s="1"/>
      <c r="Q306" s="1"/>
      <c r="S306" s="14"/>
      <c r="T306" s="14"/>
      <c r="AD306" s="1"/>
      <c r="AE306" s="1"/>
    </row>
    <row r="307" spans="8:31">
      <c r="H307" s="6"/>
      <c r="I307" s="7"/>
      <c r="J307" s="7"/>
      <c r="K307" s="159"/>
      <c r="M307" s="149"/>
      <c r="O307" s="7"/>
      <c r="P307" s="1"/>
      <c r="Q307" s="1"/>
      <c r="S307" s="14"/>
      <c r="T307" s="14"/>
      <c r="AD307" s="1"/>
      <c r="AE307" s="1"/>
    </row>
    <row r="308" spans="8:31">
      <c r="H308" s="6"/>
      <c r="I308" s="7"/>
      <c r="J308" s="7"/>
      <c r="K308" s="159"/>
      <c r="M308" s="149"/>
      <c r="O308" s="7"/>
      <c r="P308" s="1"/>
      <c r="Q308" s="1"/>
      <c r="S308" s="14"/>
      <c r="T308" s="14"/>
      <c r="AD308" s="1"/>
      <c r="AE308" s="1"/>
    </row>
    <row r="309" spans="8:31">
      <c r="H309" s="6"/>
      <c r="I309" s="7"/>
      <c r="J309" s="7"/>
      <c r="K309" s="159"/>
      <c r="M309" s="149"/>
      <c r="O309" s="7"/>
      <c r="P309" s="1"/>
      <c r="Q309" s="1"/>
      <c r="S309" s="14"/>
      <c r="T309" s="14"/>
      <c r="AD309" s="1"/>
      <c r="AE309" s="1"/>
    </row>
    <row r="310" spans="8:31">
      <c r="H310" s="6"/>
      <c r="I310" s="7"/>
      <c r="J310" s="7"/>
      <c r="K310" s="159"/>
      <c r="M310" s="149"/>
      <c r="O310" s="7"/>
      <c r="P310" s="1"/>
      <c r="Q310" s="1"/>
      <c r="S310" s="14"/>
      <c r="T310" s="14"/>
      <c r="AD310" s="1"/>
      <c r="AE310" s="1"/>
    </row>
    <row r="311" spans="8:31">
      <c r="H311" s="6"/>
      <c r="I311" s="7"/>
      <c r="J311" s="7"/>
      <c r="K311" s="159"/>
      <c r="M311" s="149"/>
      <c r="O311" s="7"/>
      <c r="P311" s="1"/>
      <c r="Q311" s="1"/>
      <c r="S311" s="14"/>
      <c r="T311" s="14"/>
      <c r="AD311" s="1"/>
      <c r="AE311" s="1"/>
    </row>
    <row r="312" spans="8:31">
      <c r="H312" s="6"/>
      <c r="I312" s="7"/>
      <c r="J312" s="7"/>
      <c r="K312" s="159"/>
      <c r="M312" s="149"/>
      <c r="O312" s="7"/>
      <c r="P312" s="1"/>
      <c r="Q312" s="1"/>
      <c r="S312" s="14"/>
      <c r="T312" s="14"/>
      <c r="AD312" s="1"/>
      <c r="AE312" s="1"/>
    </row>
    <row r="313" spans="8:31">
      <c r="H313" s="6"/>
      <c r="I313" s="7"/>
      <c r="J313" s="7"/>
      <c r="K313" s="159"/>
      <c r="M313" s="149"/>
      <c r="O313" s="7"/>
      <c r="P313" s="1"/>
      <c r="Q313" s="1"/>
      <c r="S313" s="14"/>
      <c r="T313" s="14"/>
      <c r="AD313" s="1"/>
      <c r="AE313" s="1"/>
    </row>
    <row r="314" spans="8:31">
      <c r="H314" s="6"/>
      <c r="I314" s="7"/>
      <c r="J314" s="7"/>
      <c r="K314" s="159"/>
      <c r="M314" s="149"/>
      <c r="O314" s="7"/>
      <c r="P314" s="1"/>
      <c r="Q314" s="1"/>
      <c r="S314" s="14"/>
      <c r="T314" s="14"/>
      <c r="AD314" s="1"/>
      <c r="AE314" s="1"/>
    </row>
    <row r="315" spans="8:31">
      <c r="H315" s="6"/>
      <c r="I315" s="7"/>
      <c r="J315" s="7"/>
      <c r="K315" s="159"/>
      <c r="M315" s="149"/>
      <c r="O315" s="7"/>
      <c r="P315" s="1"/>
      <c r="Q315" s="1"/>
      <c r="S315" s="14"/>
      <c r="T315" s="14"/>
      <c r="AD315" s="1"/>
      <c r="AE315" s="1"/>
    </row>
    <row r="316" spans="8:31">
      <c r="H316" s="6"/>
      <c r="I316" s="7"/>
      <c r="J316" s="7"/>
      <c r="K316" s="159"/>
      <c r="M316" s="149"/>
      <c r="O316" s="7"/>
      <c r="P316" s="1"/>
      <c r="Q316" s="1"/>
      <c r="S316" s="14"/>
      <c r="T316" s="14"/>
      <c r="AD316" s="1"/>
      <c r="AE316" s="1"/>
    </row>
    <row r="317" spans="8:31">
      <c r="H317" s="6"/>
      <c r="I317" s="7"/>
      <c r="J317" s="7"/>
      <c r="K317" s="159"/>
      <c r="M317" s="149"/>
      <c r="O317" s="7"/>
      <c r="P317" s="1"/>
      <c r="Q317" s="1"/>
      <c r="S317" s="14"/>
      <c r="T317" s="14"/>
      <c r="AD317" s="1"/>
      <c r="AE317" s="1"/>
    </row>
    <row r="318" spans="8:31">
      <c r="H318" s="6"/>
      <c r="I318" s="7"/>
      <c r="J318" s="7"/>
      <c r="K318" s="159"/>
      <c r="M318" s="149"/>
      <c r="O318" s="7"/>
      <c r="P318" s="1"/>
      <c r="Q318" s="1"/>
      <c r="S318" s="14"/>
      <c r="T318" s="14"/>
      <c r="AD318" s="1"/>
      <c r="AE318" s="1"/>
    </row>
    <row r="319" spans="8:31">
      <c r="H319" s="6"/>
      <c r="I319" s="7"/>
      <c r="J319" s="7"/>
      <c r="K319" s="159"/>
      <c r="M319" s="149"/>
      <c r="O319" s="7"/>
      <c r="P319" s="1"/>
      <c r="Q319" s="1"/>
      <c r="S319" s="14"/>
      <c r="T319" s="14"/>
      <c r="AD319" s="1"/>
      <c r="AE319" s="1"/>
    </row>
    <row r="320" spans="8:31">
      <c r="H320" s="6"/>
      <c r="I320" s="7"/>
      <c r="J320" s="7"/>
      <c r="K320" s="159"/>
      <c r="M320" s="149"/>
      <c r="O320" s="7"/>
      <c r="P320" s="1"/>
      <c r="Q320" s="1"/>
      <c r="S320" s="14"/>
      <c r="T320" s="14"/>
      <c r="AD320" s="1"/>
      <c r="AE320" s="1"/>
    </row>
    <row r="321" spans="8:31">
      <c r="H321" s="6"/>
      <c r="I321" s="7"/>
      <c r="J321" s="7"/>
      <c r="K321" s="159"/>
      <c r="M321" s="149"/>
      <c r="O321" s="7"/>
      <c r="P321" s="1"/>
      <c r="Q321" s="1"/>
      <c r="S321" s="14"/>
      <c r="T321" s="14"/>
      <c r="AD321" s="1"/>
      <c r="AE321" s="1"/>
    </row>
    <row r="322" spans="8:31">
      <c r="H322" s="6"/>
      <c r="I322" s="7"/>
      <c r="J322" s="7"/>
      <c r="K322" s="159"/>
      <c r="M322" s="149"/>
      <c r="O322" s="7"/>
      <c r="P322" s="1"/>
      <c r="Q322" s="1"/>
      <c r="S322" s="14"/>
      <c r="T322" s="14"/>
      <c r="AD322" s="1"/>
      <c r="AE322" s="1"/>
    </row>
    <row r="323" spans="8:31">
      <c r="H323" s="6"/>
      <c r="I323" s="7"/>
      <c r="J323" s="7"/>
      <c r="K323" s="159"/>
      <c r="M323" s="149"/>
      <c r="O323" s="7"/>
      <c r="P323" s="1"/>
      <c r="Q323" s="1"/>
      <c r="S323" s="14"/>
      <c r="T323" s="14"/>
      <c r="AD323" s="1"/>
      <c r="AE323" s="1"/>
    </row>
    <row r="324" spans="8:31">
      <c r="H324" s="6"/>
      <c r="I324" s="7"/>
      <c r="J324" s="7"/>
      <c r="K324" s="159"/>
      <c r="M324" s="149"/>
      <c r="O324" s="7"/>
      <c r="P324" s="1"/>
      <c r="Q324" s="1"/>
      <c r="S324" s="14"/>
      <c r="T324" s="14"/>
      <c r="AD324" s="1"/>
      <c r="AE324" s="1"/>
    </row>
    <row r="325" spans="8:31">
      <c r="H325" s="6"/>
      <c r="I325" s="7"/>
      <c r="J325" s="7"/>
      <c r="K325" s="159"/>
      <c r="M325" s="149"/>
      <c r="O325" s="7"/>
      <c r="P325" s="1"/>
      <c r="Q325" s="1"/>
      <c r="S325" s="14"/>
      <c r="T325" s="14"/>
      <c r="AD325" s="1"/>
      <c r="AE325" s="1"/>
    </row>
    <row r="326" spans="8:31">
      <c r="H326" s="6"/>
      <c r="I326" s="7"/>
      <c r="J326" s="7"/>
      <c r="K326" s="159"/>
      <c r="M326" s="149"/>
      <c r="O326" s="7"/>
      <c r="P326" s="1"/>
      <c r="Q326" s="1"/>
      <c r="S326" s="14"/>
      <c r="T326" s="14"/>
      <c r="AD326" s="1"/>
      <c r="AE326" s="1"/>
    </row>
    <row r="327" spans="8:31">
      <c r="H327" s="6"/>
      <c r="I327" s="7"/>
      <c r="J327" s="7"/>
      <c r="K327" s="159"/>
      <c r="M327" s="149"/>
      <c r="O327" s="7"/>
      <c r="P327" s="1"/>
      <c r="Q327" s="1"/>
      <c r="S327" s="14"/>
      <c r="T327" s="14"/>
      <c r="AD327" s="1"/>
      <c r="AE327" s="1"/>
    </row>
    <row r="328" spans="8:31">
      <c r="H328" s="6"/>
      <c r="I328" s="7"/>
      <c r="J328" s="7"/>
      <c r="K328" s="159"/>
      <c r="M328" s="149"/>
      <c r="O328" s="7"/>
      <c r="P328" s="1"/>
      <c r="Q328" s="1"/>
      <c r="S328" s="14"/>
      <c r="T328" s="14"/>
      <c r="AD328" s="1"/>
      <c r="AE328" s="1"/>
    </row>
    <row r="329" spans="8:31">
      <c r="H329" s="6"/>
      <c r="I329" s="7"/>
      <c r="J329" s="7"/>
      <c r="K329" s="159"/>
      <c r="M329" s="149"/>
      <c r="O329" s="7"/>
      <c r="P329" s="1"/>
      <c r="Q329" s="1"/>
      <c r="S329" s="14"/>
      <c r="T329" s="14"/>
      <c r="AD329" s="1"/>
      <c r="AE329" s="1"/>
    </row>
    <row r="330" spans="8:31">
      <c r="H330" s="6"/>
      <c r="I330" s="7"/>
      <c r="J330" s="7"/>
      <c r="K330" s="159"/>
      <c r="M330" s="149"/>
      <c r="O330" s="7"/>
      <c r="P330" s="1"/>
      <c r="Q330" s="1"/>
      <c r="S330" s="14"/>
      <c r="T330" s="14"/>
      <c r="AD330" s="1"/>
      <c r="AE330" s="1"/>
    </row>
    <row r="331" spans="8:31">
      <c r="H331" s="6"/>
      <c r="I331" s="7"/>
      <c r="J331" s="7"/>
      <c r="K331" s="159"/>
      <c r="M331" s="149"/>
      <c r="O331" s="7"/>
      <c r="P331" s="1"/>
      <c r="Q331" s="1"/>
      <c r="S331" s="14"/>
      <c r="T331" s="14"/>
      <c r="AD331" s="1"/>
      <c r="AE331" s="1"/>
    </row>
    <row r="332" spans="8:31">
      <c r="H332" s="6"/>
      <c r="I332" s="7"/>
      <c r="J332" s="7"/>
      <c r="K332" s="159"/>
      <c r="M332" s="149"/>
      <c r="O332" s="7"/>
      <c r="P332" s="1"/>
      <c r="Q332" s="1"/>
      <c r="S332" s="14"/>
      <c r="T332" s="14"/>
      <c r="AD332" s="1"/>
      <c r="AE332" s="1"/>
    </row>
    <row r="333" spans="8:31">
      <c r="H333" s="6"/>
      <c r="I333" s="7"/>
      <c r="J333" s="7"/>
      <c r="K333" s="159"/>
      <c r="M333" s="149"/>
      <c r="O333" s="7"/>
      <c r="P333" s="1"/>
      <c r="Q333" s="1"/>
      <c r="S333" s="14"/>
      <c r="T333" s="14"/>
      <c r="AD333" s="1"/>
      <c r="AE333" s="1"/>
    </row>
    <row r="334" spans="8:31">
      <c r="H334" s="6"/>
      <c r="I334" s="7"/>
      <c r="J334" s="7"/>
      <c r="K334" s="159"/>
      <c r="M334" s="149"/>
      <c r="O334" s="7"/>
      <c r="P334" s="1"/>
      <c r="Q334" s="1"/>
      <c r="S334" s="14"/>
      <c r="T334" s="14"/>
      <c r="AD334" s="1"/>
      <c r="AE334" s="1"/>
    </row>
    <row r="335" spans="8:31">
      <c r="H335" s="6"/>
      <c r="I335" s="7"/>
      <c r="J335" s="7"/>
      <c r="K335" s="159"/>
      <c r="M335" s="149"/>
      <c r="O335" s="7"/>
      <c r="P335" s="1"/>
      <c r="Q335" s="1"/>
      <c r="S335" s="14"/>
      <c r="T335" s="14"/>
      <c r="AD335" s="1"/>
      <c r="AE335" s="1"/>
    </row>
    <row r="336" spans="8:31">
      <c r="H336" s="6"/>
      <c r="I336" s="7"/>
      <c r="J336" s="7"/>
      <c r="K336" s="159"/>
      <c r="M336" s="149"/>
      <c r="O336" s="7"/>
      <c r="P336" s="1"/>
      <c r="Q336" s="1"/>
      <c r="S336" s="14"/>
      <c r="T336" s="14"/>
      <c r="AD336" s="1"/>
      <c r="AE336" s="1"/>
    </row>
    <row r="337" spans="8:31">
      <c r="H337" s="6"/>
      <c r="I337" s="7"/>
      <c r="J337" s="7"/>
      <c r="K337" s="159"/>
      <c r="M337" s="149"/>
      <c r="O337" s="7"/>
      <c r="P337" s="1"/>
      <c r="Q337" s="1"/>
      <c r="S337" s="14"/>
      <c r="T337" s="14"/>
      <c r="AD337" s="1"/>
      <c r="AE337" s="1"/>
    </row>
    <row r="338" spans="8:31">
      <c r="H338" s="6"/>
      <c r="I338" s="7"/>
      <c r="J338" s="7"/>
      <c r="K338" s="159"/>
      <c r="M338" s="149"/>
      <c r="O338" s="7"/>
      <c r="P338" s="1"/>
      <c r="Q338" s="1"/>
      <c r="S338" s="14"/>
      <c r="T338" s="14"/>
      <c r="AD338" s="1"/>
      <c r="AE338" s="1"/>
    </row>
    <row r="339" spans="8:31">
      <c r="H339" s="6"/>
      <c r="I339" s="7"/>
      <c r="J339" s="7"/>
      <c r="K339" s="159"/>
      <c r="M339" s="149"/>
      <c r="O339" s="7"/>
      <c r="P339" s="1"/>
      <c r="Q339" s="1"/>
      <c r="S339" s="14"/>
      <c r="T339" s="14"/>
      <c r="AD339" s="1"/>
      <c r="AE339" s="1"/>
    </row>
    <row r="340" spans="8:31">
      <c r="H340" s="6"/>
      <c r="I340" s="7"/>
      <c r="J340" s="7"/>
      <c r="K340" s="159"/>
      <c r="M340" s="149"/>
      <c r="O340" s="7"/>
      <c r="P340" s="1"/>
      <c r="Q340" s="1"/>
      <c r="S340" s="14"/>
      <c r="T340" s="14"/>
      <c r="AD340" s="1"/>
      <c r="AE340" s="1"/>
    </row>
    <row r="341" spans="8:31">
      <c r="H341" s="6"/>
      <c r="I341" s="7"/>
      <c r="J341" s="7"/>
      <c r="K341" s="159"/>
      <c r="M341" s="149"/>
      <c r="O341" s="7"/>
      <c r="P341" s="1"/>
      <c r="Q341" s="1"/>
      <c r="S341" s="14"/>
      <c r="T341" s="14"/>
      <c r="AD341" s="1"/>
      <c r="AE341" s="1"/>
    </row>
    <row r="342" spans="8:31">
      <c r="H342" s="6"/>
      <c r="I342" s="7"/>
      <c r="J342" s="7"/>
      <c r="K342" s="159"/>
      <c r="M342" s="149"/>
      <c r="O342" s="7"/>
      <c r="P342" s="1"/>
      <c r="Q342" s="1"/>
      <c r="S342" s="14"/>
      <c r="T342" s="14"/>
      <c r="AD342" s="1"/>
      <c r="AE342" s="1"/>
    </row>
    <row r="343" spans="8:31">
      <c r="H343" s="6"/>
      <c r="I343" s="7"/>
      <c r="J343" s="7"/>
      <c r="K343" s="159"/>
      <c r="M343" s="149"/>
      <c r="O343" s="7"/>
      <c r="P343" s="1"/>
      <c r="Q343" s="1"/>
      <c r="S343" s="14"/>
      <c r="T343" s="14"/>
      <c r="AD343" s="1"/>
      <c r="AE343" s="1"/>
    </row>
    <row r="344" spans="8:31">
      <c r="H344" s="6"/>
      <c r="I344" s="7"/>
      <c r="J344" s="7"/>
      <c r="K344" s="159"/>
      <c r="M344" s="149"/>
      <c r="O344" s="7"/>
      <c r="P344" s="1"/>
      <c r="Q344" s="1"/>
      <c r="S344" s="14"/>
      <c r="T344" s="14"/>
      <c r="AD344" s="1"/>
      <c r="AE344" s="1"/>
    </row>
    <row r="345" spans="8:31">
      <c r="H345" s="6"/>
      <c r="I345" s="7"/>
      <c r="J345" s="7"/>
      <c r="K345" s="159"/>
      <c r="M345" s="149"/>
      <c r="O345" s="7"/>
      <c r="P345" s="1"/>
      <c r="Q345" s="1"/>
      <c r="S345" s="14"/>
      <c r="T345" s="14"/>
      <c r="AD345" s="1"/>
      <c r="AE345" s="1"/>
    </row>
    <row r="346" spans="8:31">
      <c r="H346" s="6"/>
      <c r="I346" s="7"/>
      <c r="J346" s="7"/>
      <c r="K346" s="159"/>
      <c r="M346" s="149"/>
      <c r="O346" s="7"/>
      <c r="P346" s="1"/>
      <c r="Q346" s="1"/>
      <c r="S346" s="14"/>
      <c r="T346" s="14"/>
      <c r="AD346" s="1"/>
      <c r="AE346" s="1"/>
    </row>
    <row r="347" spans="8:31">
      <c r="H347" s="6"/>
      <c r="I347" s="7"/>
      <c r="J347" s="7"/>
      <c r="K347" s="159"/>
      <c r="M347" s="149"/>
      <c r="O347" s="7"/>
      <c r="P347" s="1"/>
      <c r="Q347" s="1"/>
      <c r="S347" s="14"/>
      <c r="T347" s="14"/>
      <c r="AD347" s="1"/>
      <c r="AE347" s="1"/>
    </row>
    <row r="348" spans="8:31">
      <c r="H348" s="6"/>
      <c r="I348" s="7"/>
      <c r="J348" s="7"/>
      <c r="K348" s="159"/>
      <c r="M348" s="149"/>
      <c r="O348" s="7"/>
      <c r="P348" s="1"/>
      <c r="Q348" s="1"/>
      <c r="S348" s="14"/>
      <c r="T348" s="14"/>
      <c r="AD348" s="1"/>
      <c r="AE348" s="1"/>
    </row>
    <row r="349" spans="8:31">
      <c r="H349" s="6"/>
      <c r="I349" s="7"/>
      <c r="J349" s="7"/>
      <c r="K349" s="159"/>
      <c r="M349" s="149"/>
      <c r="O349" s="7"/>
      <c r="P349" s="1"/>
      <c r="Q349" s="1"/>
      <c r="S349" s="14"/>
      <c r="T349" s="14"/>
      <c r="AD349" s="1"/>
      <c r="AE349" s="1"/>
    </row>
    <row r="350" spans="8:31">
      <c r="H350" s="6"/>
      <c r="I350" s="7"/>
      <c r="J350" s="7"/>
      <c r="K350" s="159"/>
      <c r="M350" s="149"/>
      <c r="O350" s="7"/>
      <c r="P350" s="1"/>
      <c r="Q350" s="1"/>
      <c r="S350" s="14"/>
      <c r="T350" s="14"/>
      <c r="AD350" s="1"/>
      <c r="AE350" s="1"/>
    </row>
    <row r="351" spans="8:31">
      <c r="H351" s="6"/>
      <c r="I351" s="7"/>
      <c r="J351" s="7"/>
      <c r="K351" s="159"/>
      <c r="M351" s="149"/>
      <c r="O351" s="7"/>
      <c r="P351" s="1"/>
      <c r="Q351" s="1"/>
      <c r="S351" s="14"/>
      <c r="T351" s="14"/>
      <c r="AD351" s="1"/>
      <c r="AE351" s="1"/>
    </row>
    <row r="352" spans="8:31">
      <c r="H352" s="6"/>
      <c r="I352" s="7"/>
      <c r="J352" s="7"/>
      <c r="K352" s="159"/>
      <c r="M352" s="149"/>
      <c r="O352" s="7"/>
      <c r="P352" s="1"/>
      <c r="Q352" s="1"/>
      <c r="S352" s="14"/>
      <c r="T352" s="14"/>
      <c r="AD352" s="1"/>
      <c r="AE352" s="1"/>
    </row>
    <row r="353" spans="8:31">
      <c r="H353" s="6"/>
      <c r="I353" s="7"/>
      <c r="J353" s="7"/>
      <c r="K353" s="159"/>
      <c r="M353" s="149"/>
      <c r="O353" s="7"/>
      <c r="P353" s="1"/>
      <c r="Q353" s="1"/>
      <c r="S353" s="14"/>
      <c r="T353" s="14"/>
      <c r="AD353" s="1"/>
      <c r="AE353" s="1"/>
    </row>
    <row r="354" spans="8:31">
      <c r="H354" s="6"/>
      <c r="I354" s="7"/>
      <c r="J354" s="7"/>
      <c r="K354" s="159"/>
      <c r="M354" s="149"/>
      <c r="O354" s="7"/>
      <c r="P354" s="1"/>
      <c r="Q354" s="1"/>
      <c r="S354" s="14"/>
      <c r="T354" s="14"/>
      <c r="AD354" s="1"/>
      <c r="AE354" s="1"/>
    </row>
    <row r="355" spans="8:31">
      <c r="H355" s="6"/>
      <c r="I355" s="7"/>
      <c r="J355" s="7"/>
      <c r="K355" s="159"/>
      <c r="M355" s="149"/>
      <c r="O355" s="7"/>
      <c r="P355" s="1"/>
      <c r="Q355" s="1"/>
      <c r="S355" s="14"/>
      <c r="T355" s="14"/>
      <c r="AD355" s="1"/>
      <c r="AE355" s="1"/>
    </row>
    <row r="356" spans="8:31">
      <c r="H356" s="6"/>
      <c r="I356" s="7"/>
      <c r="J356" s="7"/>
      <c r="K356" s="159"/>
      <c r="M356" s="149"/>
      <c r="O356" s="7"/>
      <c r="P356" s="1"/>
      <c r="Q356" s="1"/>
      <c r="S356" s="14"/>
      <c r="T356" s="14"/>
      <c r="AD356" s="1"/>
      <c r="AE356" s="1"/>
    </row>
    <row r="357" spans="8:31">
      <c r="H357" s="6"/>
      <c r="I357" s="7"/>
      <c r="J357" s="7"/>
      <c r="K357" s="159"/>
      <c r="M357" s="149"/>
      <c r="O357" s="7"/>
      <c r="P357" s="1"/>
      <c r="Q357" s="1"/>
      <c r="S357" s="14"/>
      <c r="T357" s="14"/>
      <c r="AD357" s="1"/>
      <c r="AE357" s="1"/>
    </row>
    <row r="358" spans="8:31">
      <c r="H358" s="6"/>
      <c r="I358" s="7"/>
      <c r="J358" s="7"/>
      <c r="K358" s="159"/>
      <c r="M358" s="149"/>
      <c r="O358" s="7"/>
      <c r="P358" s="1"/>
      <c r="Q358" s="1"/>
      <c r="S358" s="14"/>
      <c r="T358" s="14"/>
      <c r="AD358" s="1"/>
      <c r="AE358" s="1"/>
    </row>
    <row r="359" spans="8:31">
      <c r="H359" s="6"/>
      <c r="I359" s="7"/>
      <c r="J359" s="7"/>
      <c r="K359" s="159"/>
      <c r="M359" s="149"/>
      <c r="O359" s="7"/>
      <c r="P359" s="1"/>
      <c r="Q359" s="1"/>
      <c r="S359" s="14"/>
      <c r="T359" s="14"/>
      <c r="AD359" s="1"/>
      <c r="AE359" s="1"/>
    </row>
    <row r="360" spans="8:31">
      <c r="H360" s="6"/>
      <c r="I360" s="7"/>
      <c r="J360" s="7"/>
      <c r="K360" s="159"/>
      <c r="M360" s="149"/>
      <c r="O360" s="7"/>
      <c r="P360" s="1"/>
      <c r="Q360" s="1"/>
      <c r="S360" s="14"/>
      <c r="T360" s="14"/>
      <c r="AD360" s="1"/>
      <c r="AE360" s="1"/>
    </row>
    <row r="361" spans="8:31">
      <c r="H361" s="6"/>
      <c r="I361" s="7"/>
      <c r="J361" s="7"/>
      <c r="K361" s="159"/>
      <c r="M361" s="149"/>
      <c r="O361" s="7"/>
      <c r="P361" s="1"/>
      <c r="Q361" s="1"/>
      <c r="S361" s="14"/>
      <c r="T361" s="14"/>
      <c r="AD361" s="1"/>
      <c r="AE361" s="1"/>
    </row>
    <row r="362" spans="8:31">
      <c r="H362" s="6"/>
      <c r="I362" s="7"/>
      <c r="J362" s="7"/>
      <c r="K362" s="159"/>
      <c r="M362" s="149"/>
      <c r="O362" s="7"/>
      <c r="P362" s="1"/>
      <c r="Q362" s="1"/>
      <c r="S362" s="14"/>
      <c r="T362" s="14"/>
      <c r="AD362" s="1"/>
      <c r="AE362" s="1"/>
    </row>
    <row r="363" spans="8:31">
      <c r="H363" s="6"/>
      <c r="I363" s="7"/>
      <c r="J363" s="7"/>
      <c r="K363" s="159"/>
      <c r="M363" s="149"/>
      <c r="O363" s="7"/>
      <c r="P363" s="1"/>
      <c r="Q363" s="1"/>
      <c r="S363" s="14"/>
      <c r="T363" s="14"/>
      <c r="AD363" s="1"/>
      <c r="AE363" s="1"/>
    </row>
    <row r="364" spans="8:31">
      <c r="H364" s="6"/>
      <c r="I364" s="7"/>
      <c r="J364" s="7"/>
      <c r="K364" s="159"/>
      <c r="M364" s="149"/>
      <c r="O364" s="7"/>
      <c r="P364" s="1"/>
      <c r="Q364" s="1"/>
      <c r="S364" s="14"/>
      <c r="T364" s="14"/>
      <c r="AD364" s="1"/>
      <c r="AE364" s="1"/>
    </row>
    <row r="365" spans="8:31">
      <c r="H365" s="6"/>
      <c r="I365" s="7"/>
      <c r="J365" s="7"/>
      <c r="K365" s="159"/>
      <c r="M365" s="149"/>
      <c r="O365" s="7"/>
      <c r="P365" s="1"/>
      <c r="Q365" s="1"/>
      <c r="S365" s="14"/>
      <c r="T365" s="14"/>
      <c r="AD365" s="1"/>
      <c r="AE365" s="1"/>
    </row>
    <row r="366" spans="8:31">
      <c r="H366" s="6"/>
      <c r="I366" s="7"/>
      <c r="J366" s="7"/>
      <c r="K366" s="159"/>
      <c r="M366" s="149"/>
      <c r="O366" s="7"/>
      <c r="P366" s="1"/>
      <c r="Q366" s="1"/>
      <c r="S366" s="14"/>
      <c r="T366" s="14"/>
      <c r="AD366" s="1"/>
      <c r="AE366" s="1"/>
    </row>
    <row r="367" spans="8:31">
      <c r="H367" s="6"/>
      <c r="I367" s="7"/>
      <c r="J367" s="7"/>
      <c r="K367" s="159"/>
      <c r="M367" s="149"/>
      <c r="O367" s="7"/>
      <c r="P367" s="1"/>
      <c r="Q367" s="1"/>
      <c r="S367" s="14"/>
      <c r="T367" s="14"/>
      <c r="AD367" s="1"/>
      <c r="AE367" s="1"/>
    </row>
    <row r="368" spans="8:31">
      <c r="H368" s="6"/>
      <c r="I368" s="7"/>
      <c r="J368" s="7"/>
      <c r="K368" s="159"/>
      <c r="M368" s="149"/>
      <c r="O368" s="7"/>
      <c r="P368" s="1"/>
      <c r="Q368" s="1"/>
      <c r="S368" s="14"/>
      <c r="T368" s="14"/>
      <c r="AD368" s="1"/>
      <c r="AE368" s="1"/>
    </row>
    <row r="369" spans="8:31">
      <c r="H369" s="6"/>
      <c r="I369" s="7"/>
      <c r="J369" s="7"/>
      <c r="K369" s="159"/>
      <c r="M369" s="149"/>
      <c r="O369" s="7"/>
      <c r="P369" s="1"/>
      <c r="Q369" s="1"/>
      <c r="S369" s="14"/>
      <c r="T369" s="14"/>
      <c r="AD369" s="1"/>
      <c r="AE369" s="1"/>
    </row>
    <row r="370" spans="8:31">
      <c r="I370" s="6"/>
      <c r="J370" s="7"/>
      <c r="L370" s="159"/>
      <c r="M370" s="7"/>
      <c r="N370" s="149"/>
      <c r="O370" s="7"/>
      <c r="Q370" s="1"/>
      <c r="T370" s="14"/>
      <c r="AE370" s="1"/>
    </row>
    <row r="371" spans="8:31">
      <c r="I371" s="6"/>
      <c r="J371" s="7"/>
      <c r="L371" s="159"/>
      <c r="M371" s="7"/>
      <c r="N371" s="149"/>
      <c r="O371" s="7"/>
      <c r="Q371" s="1"/>
      <c r="T371" s="14"/>
      <c r="AE371" s="1"/>
    </row>
    <row r="372" spans="8:31">
      <c r="I372" s="6"/>
      <c r="J372" s="7"/>
      <c r="L372" s="159"/>
      <c r="M372" s="7"/>
      <c r="N372" s="149"/>
      <c r="O372" s="7"/>
      <c r="Q372" s="1"/>
      <c r="T372" s="14"/>
      <c r="AE372" s="1"/>
    </row>
    <row r="373" spans="8:31">
      <c r="I373" s="6"/>
      <c r="J373" s="7"/>
      <c r="L373" s="159"/>
      <c r="M373" s="7"/>
      <c r="N373" s="149"/>
      <c r="O373" s="7"/>
      <c r="Q373" s="1"/>
      <c r="T373" s="14"/>
      <c r="AE373" s="1"/>
    </row>
    <row r="374" spans="8:31">
      <c r="I374" s="6"/>
      <c r="J374" s="7"/>
      <c r="L374" s="159"/>
      <c r="M374" s="7"/>
      <c r="N374" s="149"/>
      <c r="O374" s="7"/>
      <c r="Q374" s="1"/>
      <c r="T374" s="14"/>
      <c r="AE374" s="1"/>
    </row>
    <row r="375" spans="8:31">
      <c r="I375" s="6"/>
      <c r="J375" s="7"/>
      <c r="L375" s="159"/>
      <c r="M375" s="7"/>
      <c r="N375" s="149"/>
      <c r="O375" s="7"/>
      <c r="Q375" s="1"/>
      <c r="T375" s="14"/>
      <c r="AE375" s="1"/>
    </row>
    <row r="376" spans="8:31">
      <c r="I376" s="6"/>
      <c r="J376" s="7"/>
      <c r="L376" s="159"/>
      <c r="M376" s="7"/>
      <c r="N376" s="149"/>
      <c r="O376" s="7"/>
      <c r="Q376" s="1"/>
      <c r="T376" s="14"/>
      <c r="AE376" s="1"/>
    </row>
    <row r="377" spans="8:31">
      <c r="I377" s="6"/>
      <c r="J377" s="7"/>
      <c r="L377" s="159"/>
      <c r="M377" s="7"/>
      <c r="N377" s="149"/>
      <c r="O377" s="7"/>
      <c r="Q377" s="1"/>
      <c r="T377" s="14"/>
      <c r="AE377" s="1"/>
    </row>
    <row r="378" spans="8:31">
      <c r="I378" s="6"/>
      <c r="J378" s="7"/>
      <c r="L378" s="159"/>
      <c r="M378" s="7"/>
      <c r="N378" s="149"/>
      <c r="O378" s="7"/>
      <c r="Q378" s="1"/>
      <c r="T378" s="14"/>
      <c r="AE378" s="1"/>
    </row>
    <row r="379" spans="8:31">
      <c r="I379" s="6"/>
      <c r="J379" s="7"/>
      <c r="L379" s="159"/>
      <c r="M379" s="7"/>
      <c r="N379" s="149"/>
      <c r="O379" s="7"/>
      <c r="Q379" s="1"/>
      <c r="T379" s="14"/>
      <c r="AE379" s="1"/>
    </row>
    <row r="380" spans="8:31">
      <c r="I380" s="6"/>
      <c r="J380" s="7"/>
      <c r="L380" s="159"/>
      <c r="M380" s="7"/>
      <c r="N380" s="149"/>
      <c r="O380" s="7"/>
      <c r="Q380" s="1"/>
      <c r="T380" s="14"/>
      <c r="AE380" s="1"/>
    </row>
    <row r="381" spans="8:31">
      <c r="I381" s="6"/>
      <c r="J381" s="7"/>
      <c r="L381" s="159"/>
      <c r="M381" s="7"/>
      <c r="N381" s="149"/>
      <c r="O381" s="7"/>
      <c r="Q381" s="1"/>
      <c r="T381" s="14"/>
      <c r="AE381" s="1"/>
    </row>
    <row r="382" spans="8:31">
      <c r="I382" s="6"/>
      <c r="J382" s="7"/>
      <c r="L382" s="159"/>
      <c r="M382" s="7"/>
      <c r="N382" s="149"/>
      <c r="O382" s="7"/>
      <c r="Q382" s="1"/>
      <c r="T382" s="14"/>
      <c r="AE382" s="1"/>
    </row>
    <row r="383" spans="8:31">
      <c r="I383" s="6"/>
      <c r="J383" s="7"/>
      <c r="L383" s="159"/>
      <c r="M383" s="7"/>
      <c r="N383" s="149"/>
      <c r="O383" s="7"/>
      <c r="Q383" s="1"/>
      <c r="T383" s="14"/>
      <c r="AE383" s="1"/>
    </row>
    <row r="384" spans="8:31">
      <c r="I384" s="6"/>
      <c r="J384" s="7"/>
      <c r="L384" s="159"/>
      <c r="M384" s="7"/>
      <c r="N384" s="149"/>
      <c r="O384" s="7"/>
      <c r="Q384" s="1"/>
      <c r="T384" s="14"/>
      <c r="AE384" s="1"/>
    </row>
    <row r="385" spans="9:31">
      <c r="I385" s="6"/>
      <c r="J385" s="7"/>
      <c r="L385" s="159"/>
      <c r="M385" s="7"/>
      <c r="N385" s="149"/>
      <c r="O385" s="7"/>
      <c r="Q385" s="1"/>
      <c r="T385" s="14"/>
      <c r="AE385" s="1"/>
    </row>
    <row r="386" spans="9:31">
      <c r="I386" s="6"/>
      <c r="J386" s="7"/>
      <c r="L386" s="159"/>
      <c r="M386" s="7"/>
      <c r="N386" s="149"/>
      <c r="O386" s="7"/>
      <c r="Q386" s="1"/>
      <c r="T386" s="14"/>
      <c r="AE386" s="1"/>
    </row>
    <row r="387" spans="9:31">
      <c r="I387" s="6"/>
      <c r="J387" s="7"/>
      <c r="L387" s="159"/>
      <c r="M387" s="7"/>
      <c r="N387" s="149"/>
      <c r="O387" s="7"/>
      <c r="Q387" s="1"/>
      <c r="T387" s="14"/>
      <c r="AE387" s="1"/>
    </row>
    <row r="388" spans="9:31">
      <c r="I388" s="6"/>
      <c r="J388" s="7"/>
      <c r="L388" s="159"/>
      <c r="M388" s="7"/>
      <c r="N388" s="149"/>
      <c r="O388" s="7"/>
      <c r="Q388" s="1"/>
      <c r="T388" s="14"/>
      <c r="AE388" s="1"/>
    </row>
    <row r="389" spans="9:31">
      <c r="I389" s="6"/>
      <c r="J389" s="7"/>
      <c r="L389" s="159"/>
      <c r="M389" s="7"/>
      <c r="N389" s="149"/>
      <c r="O389" s="7"/>
      <c r="Q389" s="1"/>
      <c r="T389" s="14"/>
      <c r="AE389" s="1"/>
    </row>
    <row r="390" spans="9:31">
      <c r="I390" s="6"/>
      <c r="J390" s="7"/>
      <c r="L390" s="159"/>
      <c r="M390" s="7"/>
      <c r="N390" s="149"/>
      <c r="O390" s="7"/>
      <c r="Q390" s="1"/>
      <c r="T390" s="14"/>
      <c r="AE390" s="1"/>
    </row>
    <row r="391" spans="9:31">
      <c r="I391" s="6"/>
      <c r="J391" s="7"/>
      <c r="L391" s="159"/>
      <c r="M391" s="7"/>
      <c r="N391" s="149"/>
      <c r="O391" s="7"/>
      <c r="Q391" s="1"/>
      <c r="T391" s="14"/>
      <c r="AE391" s="1"/>
    </row>
    <row r="392" spans="9:31">
      <c r="I392" s="6"/>
      <c r="J392" s="7"/>
      <c r="L392" s="159"/>
      <c r="M392" s="7"/>
      <c r="N392" s="149"/>
      <c r="O392" s="7"/>
      <c r="Q392" s="1"/>
      <c r="T392" s="14"/>
      <c r="AE392" s="1"/>
    </row>
    <row r="393" spans="9:31">
      <c r="I393" s="6"/>
      <c r="J393" s="7"/>
      <c r="L393" s="159"/>
      <c r="M393" s="7"/>
      <c r="N393" s="149"/>
      <c r="O393" s="7"/>
      <c r="Q393" s="1"/>
      <c r="T393" s="14"/>
      <c r="AE393" s="1"/>
    </row>
    <row r="394" spans="9:31">
      <c r="I394" s="6"/>
      <c r="J394" s="7"/>
      <c r="L394" s="159"/>
      <c r="M394" s="7"/>
      <c r="N394" s="149"/>
      <c r="O394" s="7"/>
      <c r="Q394" s="1"/>
      <c r="T394" s="14"/>
      <c r="AE394" s="1"/>
    </row>
    <row r="395" spans="9:31">
      <c r="I395" s="6"/>
      <c r="J395" s="7"/>
      <c r="L395" s="159"/>
      <c r="M395" s="7"/>
      <c r="N395" s="149"/>
      <c r="O395" s="7"/>
      <c r="Q395" s="1"/>
      <c r="T395" s="14"/>
      <c r="AE395" s="1"/>
    </row>
    <row r="396" spans="9:31">
      <c r="I396" s="6"/>
      <c r="J396" s="7"/>
      <c r="L396" s="159"/>
      <c r="M396" s="7"/>
      <c r="N396" s="149"/>
      <c r="O396" s="7"/>
      <c r="Q396" s="1"/>
      <c r="T396" s="14"/>
      <c r="AE396" s="1"/>
    </row>
    <row r="397" spans="9:31">
      <c r="I397" s="6"/>
      <c r="J397" s="7"/>
      <c r="L397" s="159"/>
      <c r="M397" s="7"/>
      <c r="N397" s="149"/>
      <c r="O397" s="7"/>
      <c r="Q397" s="1"/>
      <c r="T397" s="14"/>
      <c r="AE397" s="1"/>
    </row>
    <row r="398" spans="9:31">
      <c r="I398" s="6"/>
      <c r="J398" s="7"/>
      <c r="L398" s="159"/>
      <c r="M398" s="7"/>
      <c r="N398" s="149"/>
      <c r="O398" s="7"/>
      <c r="Q398" s="1"/>
      <c r="T398" s="14"/>
      <c r="AE398" s="1"/>
    </row>
    <row r="399" spans="9:31">
      <c r="I399" s="6"/>
      <c r="J399" s="7"/>
      <c r="L399" s="159"/>
      <c r="M399" s="7"/>
      <c r="N399" s="149"/>
      <c r="O399" s="7"/>
      <c r="Q399" s="1"/>
      <c r="T399" s="14"/>
      <c r="AE399" s="1"/>
    </row>
    <row r="400" spans="9:31">
      <c r="I400" s="6"/>
      <c r="J400" s="7"/>
      <c r="L400" s="159"/>
      <c r="M400" s="7"/>
      <c r="N400" s="149"/>
      <c r="O400" s="7"/>
      <c r="Q400" s="1"/>
      <c r="T400" s="14"/>
      <c r="AE400" s="1"/>
    </row>
    <row r="401" spans="9:31">
      <c r="I401" s="6"/>
      <c r="J401" s="7"/>
      <c r="L401" s="159"/>
      <c r="M401" s="7"/>
      <c r="N401" s="149"/>
      <c r="O401" s="7"/>
      <c r="Q401" s="1"/>
      <c r="T401" s="14"/>
      <c r="AE401" s="1"/>
    </row>
    <row r="402" spans="9:31">
      <c r="I402" s="6"/>
      <c r="J402" s="7"/>
      <c r="L402" s="159"/>
      <c r="M402" s="7"/>
      <c r="N402" s="149"/>
      <c r="O402" s="7"/>
      <c r="Q402" s="1"/>
      <c r="T402" s="14"/>
      <c r="AE402" s="1"/>
    </row>
    <row r="403" spans="9:31">
      <c r="I403" s="6"/>
      <c r="J403" s="7"/>
      <c r="L403" s="159"/>
      <c r="M403" s="7"/>
      <c r="N403" s="149"/>
      <c r="O403" s="7"/>
      <c r="Q403" s="1"/>
      <c r="T403" s="14"/>
      <c r="AE403" s="1"/>
    </row>
    <row r="404" spans="9:31">
      <c r="I404" s="6"/>
      <c r="J404" s="7"/>
      <c r="L404" s="159"/>
      <c r="M404" s="7"/>
      <c r="N404" s="149"/>
      <c r="O404" s="7"/>
      <c r="Q404" s="1"/>
      <c r="T404" s="14"/>
      <c r="AE404" s="1"/>
    </row>
    <row r="405" spans="9:31">
      <c r="I405" s="6"/>
      <c r="J405" s="7"/>
      <c r="L405" s="159"/>
      <c r="M405" s="7"/>
      <c r="N405" s="149"/>
      <c r="O405" s="7"/>
      <c r="Q405" s="1"/>
      <c r="T405" s="14"/>
      <c r="AE405" s="1"/>
    </row>
    <row r="406" spans="9:31">
      <c r="I406" s="6"/>
      <c r="J406" s="7"/>
      <c r="L406" s="159"/>
      <c r="M406" s="7"/>
      <c r="N406" s="149"/>
      <c r="O406" s="7"/>
      <c r="Q406" s="1"/>
      <c r="T406" s="14"/>
      <c r="AE406" s="1"/>
    </row>
    <row r="407" spans="9:31">
      <c r="I407" s="6"/>
      <c r="J407" s="7"/>
      <c r="L407" s="159"/>
      <c r="M407" s="7"/>
      <c r="N407" s="149"/>
      <c r="O407" s="7"/>
      <c r="Q407" s="1"/>
      <c r="T407" s="14"/>
      <c r="AE407" s="1"/>
    </row>
    <row r="408" spans="9:31">
      <c r="I408" s="6"/>
      <c r="J408" s="7"/>
      <c r="L408" s="159"/>
      <c r="M408" s="7"/>
      <c r="N408" s="149"/>
      <c r="O408" s="7"/>
      <c r="Q408" s="1"/>
      <c r="T408" s="14"/>
      <c r="AE408" s="1"/>
    </row>
    <row r="409" spans="9:31">
      <c r="I409" s="6"/>
      <c r="J409" s="7"/>
      <c r="L409" s="159"/>
      <c r="M409" s="7"/>
      <c r="N409" s="149"/>
      <c r="O409" s="7"/>
      <c r="Q409" s="1"/>
      <c r="T409" s="14"/>
      <c r="AE409" s="1"/>
    </row>
    <row r="410" spans="9:31">
      <c r="I410" s="6"/>
      <c r="J410" s="7"/>
      <c r="L410" s="159"/>
      <c r="M410" s="7"/>
      <c r="N410" s="149"/>
      <c r="O410" s="7"/>
      <c r="Q410" s="1"/>
      <c r="T410" s="14"/>
      <c r="AE410" s="1"/>
    </row>
    <row r="411" spans="9:31">
      <c r="I411" s="6"/>
      <c r="J411" s="7"/>
      <c r="L411" s="159"/>
      <c r="M411" s="7"/>
      <c r="N411" s="149"/>
      <c r="O411" s="7"/>
      <c r="Q411" s="1"/>
      <c r="T411" s="14"/>
      <c r="AE411" s="1"/>
    </row>
    <row r="412" spans="9:31">
      <c r="I412" s="6"/>
      <c r="J412" s="7"/>
      <c r="L412" s="159"/>
      <c r="M412" s="7"/>
      <c r="N412" s="149"/>
      <c r="O412" s="7"/>
      <c r="Q412" s="1"/>
      <c r="T412" s="14"/>
      <c r="AE412" s="1"/>
    </row>
    <row r="413" spans="9:31">
      <c r="I413" s="6"/>
      <c r="J413" s="7"/>
      <c r="L413" s="159"/>
      <c r="M413" s="7"/>
      <c r="N413" s="149"/>
      <c r="O413" s="7"/>
      <c r="Q413" s="1"/>
      <c r="T413" s="14"/>
      <c r="AE413" s="1"/>
    </row>
    <row r="414" spans="9:31">
      <c r="I414" s="6"/>
      <c r="J414" s="7"/>
      <c r="L414" s="159"/>
      <c r="M414" s="7"/>
      <c r="N414" s="149"/>
      <c r="O414" s="7"/>
      <c r="Q414" s="1"/>
      <c r="T414" s="14"/>
      <c r="AE414" s="1"/>
    </row>
    <row r="415" spans="9:31">
      <c r="I415" s="6"/>
      <c r="J415" s="7"/>
      <c r="L415" s="159"/>
      <c r="M415" s="7"/>
      <c r="N415" s="149"/>
      <c r="O415" s="7"/>
      <c r="Q415" s="1"/>
      <c r="T415" s="14"/>
      <c r="AE415" s="1"/>
    </row>
    <row r="416" spans="9:31">
      <c r="I416" s="6"/>
      <c r="J416" s="7"/>
      <c r="L416" s="159"/>
      <c r="M416" s="7"/>
      <c r="N416" s="149"/>
      <c r="O416" s="7"/>
      <c r="Q416" s="1"/>
      <c r="T416" s="14"/>
      <c r="AE416" s="1"/>
    </row>
    <row r="417" spans="9:31">
      <c r="I417" s="6"/>
      <c r="J417" s="7"/>
      <c r="L417" s="159"/>
      <c r="M417" s="7"/>
      <c r="N417" s="149"/>
      <c r="O417" s="7"/>
      <c r="Q417" s="1"/>
      <c r="T417" s="14"/>
      <c r="AE417" s="1"/>
    </row>
    <row r="418" spans="9:31">
      <c r="I418" s="6"/>
      <c r="J418" s="7"/>
      <c r="L418" s="159"/>
      <c r="M418" s="7"/>
      <c r="N418" s="149"/>
      <c r="O418" s="7"/>
      <c r="Q418" s="1"/>
      <c r="T418" s="14"/>
      <c r="AE418" s="1"/>
    </row>
    <row r="419" spans="9:31">
      <c r="I419" s="6"/>
      <c r="J419" s="7"/>
      <c r="L419" s="159"/>
      <c r="M419" s="7"/>
      <c r="N419" s="149"/>
      <c r="O419" s="7"/>
      <c r="Q419" s="1"/>
      <c r="T419" s="14"/>
      <c r="AE419" s="1"/>
    </row>
  </sheetData>
  <autoFilter ref="A8:N291" xr:uid="{D7736E63-8091-4AE5-8060-523B0E6124F7}"/>
  <sortState xmlns:xlrd2="http://schemas.microsoft.com/office/spreadsheetml/2017/richdata2" ref="B87:AE132">
    <sortCondition ref="K87:K132"/>
    <sortCondition ref="E87:E132"/>
  </sortState>
  <mergeCells count="14">
    <mergeCell ref="A6:A7"/>
    <mergeCell ref="AF6:AF7"/>
    <mergeCell ref="O6:O7"/>
    <mergeCell ref="P6:P7"/>
    <mergeCell ref="Q6:Q7"/>
    <mergeCell ref="K6:N6"/>
    <mergeCell ref="G6:G7"/>
    <mergeCell ref="B6:B7"/>
    <mergeCell ref="H6:H7"/>
    <mergeCell ref="F6:F7"/>
    <mergeCell ref="I6:J6"/>
    <mergeCell ref="C6:C7"/>
    <mergeCell ref="D6:D7"/>
    <mergeCell ref="E6:E7"/>
  </mergeCells>
  <phoneticPr fontId="25" type="noConversion"/>
  <conditionalFormatting sqref="D1:D1048576">
    <cfRule type="duplicateValues" dxfId="185" priority="17"/>
    <cfRule type="duplicateValues" dxfId="184" priority="50"/>
  </conditionalFormatting>
  <conditionalFormatting sqref="E27">
    <cfRule type="duplicateValues" dxfId="183" priority="94"/>
    <cfRule type="duplicateValues" dxfId="182" priority="95"/>
    <cfRule type="duplicateValues" dxfId="181" priority="96"/>
  </conditionalFormatting>
  <conditionalFormatting sqref="E135">
    <cfRule type="duplicateValues" dxfId="180" priority="203"/>
    <cfRule type="duplicateValues" dxfId="179" priority="204"/>
    <cfRule type="duplicateValues" dxfId="178" priority="205"/>
  </conditionalFormatting>
  <conditionalFormatting sqref="E136">
    <cfRule type="duplicateValues" dxfId="177" priority="200"/>
    <cfRule type="duplicateValues" dxfId="176" priority="201"/>
    <cfRule type="duplicateValues" dxfId="175" priority="202"/>
  </conditionalFormatting>
  <conditionalFormatting sqref="E137">
    <cfRule type="duplicateValues" dxfId="174" priority="197"/>
    <cfRule type="duplicateValues" dxfId="173" priority="198"/>
    <cfRule type="duplicateValues" dxfId="172" priority="199"/>
  </conditionalFormatting>
  <conditionalFormatting sqref="E138">
    <cfRule type="duplicateValues" dxfId="171" priority="194"/>
    <cfRule type="duplicateValues" dxfId="170" priority="195"/>
    <cfRule type="duplicateValues" dxfId="169" priority="196"/>
  </conditionalFormatting>
  <conditionalFormatting sqref="E139">
    <cfRule type="duplicateValues" dxfId="168" priority="191"/>
    <cfRule type="duplicateValues" dxfId="167" priority="192"/>
    <cfRule type="duplicateValues" dxfId="166" priority="193"/>
  </conditionalFormatting>
  <conditionalFormatting sqref="E140">
    <cfRule type="duplicateValues" dxfId="165" priority="188"/>
    <cfRule type="duplicateValues" dxfId="164" priority="189"/>
    <cfRule type="duplicateValues" dxfId="163" priority="190"/>
  </conditionalFormatting>
  <conditionalFormatting sqref="E141">
    <cfRule type="duplicateValues" dxfId="162" priority="185"/>
    <cfRule type="duplicateValues" dxfId="161" priority="186"/>
    <cfRule type="duplicateValues" dxfId="160" priority="187"/>
  </conditionalFormatting>
  <conditionalFormatting sqref="E142">
    <cfRule type="duplicateValues" dxfId="159" priority="182"/>
    <cfRule type="duplicateValues" dxfId="158" priority="183"/>
    <cfRule type="duplicateValues" dxfId="157" priority="184"/>
  </conditionalFormatting>
  <conditionalFormatting sqref="E145">
    <cfRule type="duplicateValues" dxfId="156" priority="179"/>
    <cfRule type="duplicateValues" dxfId="155" priority="180"/>
    <cfRule type="duplicateValues" dxfId="154" priority="181"/>
  </conditionalFormatting>
  <conditionalFormatting sqref="E146">
    <cfRule type="duplicateValues" dxfId="153" priority="176"/>
    <cfRule type="duplicateValues" dxfId="152" priority="177"/>
    <cfRule type="duplicateValues" dxfId="151" priority="178"/>
  </conditionalFormatting>
  <conditionalFormatting sqref="E147">
    <cfRule type="duplicateValues" dxfId="150" priority="173"/>
    <cfRule type="duplicateValues" dxfId="149" priority="174"/>
    <cfRule type="duplicateValues" dxfId="148" priority="175"/>
  </conditionalFormatting>
  <conditionalFormatting sqref="E148">
    <cfRule type="duplicateValues" dxfId="147" priority="170"/>
    <cfRule type="duplicateValues" dxfId="146" priority="171"/>
    <cfRule type="duplicateValues" dxfId="145" priority="172"/>
  </conditionalFormatting>
  <conditionalFormatting sqref="E149">
    <cfRule type="duplicateValues" dxfId="144" priority="167"/>
    <cfRule type="duplicateValues" dxfId="143" priority="168"/>
    <cfRule type="duplicateValues" dxfId="142" priority="169"/>
  </conditionalFormatting>
  <conditionalFormatting sqref="E150">
    <cfRule type="duplicateValues" dxfId="141" priority="164"/>
    <cfRule type="duplicateValues" dxfId="140" priority="165"/>
    <cfRule type="duplicateValues" dxfId="139" priority="166"/>
  </conditionalFormatting>
  <conditionalFormatting sqref="E151">
    <cfRule type="duplicateValues" dxfId="138" priority="161"/>
    <cfRule type="duplicateValues" dxfId="137" priority="162"/>
    <cfRule type="duplicateValues" dxfId="136" priority="163"/>
  </conditionalFormatting>
  <conditionalFormatting sqref="E152">
    <cfRule type="duplicateValues" dxfId="135" priority="158"/>
    <cfRule type="duplicateValues" dxfId="134" priority="159"/>
    <cfRule type="duplicateValues" dxfId="133" priority="160"/>
  </conditionalFormatting>
  <conditionalFormatting sqref="E153">
    <cfRule type="duplicateValues" dxfId="132" priority="155"/>
    <cfRule type="duplicateValues" dxfId="131" priority="156"/>
    <cfRule type="duplicateValues" dxfId="130" priority="157"/>
  </conditionalFormatting>
  <conditionalFormatting sqref="E154">
    <cfRule type="duplicateValues" dxfId="129" priority="152"/>
    <cfRule type="duplicateValues" dxfId="128" priority="153"/>
    <cfRule type="duplicateValues" dxfId="127" priority="154"/>
  </conditionalFormatting>
  <conditionalFormatting sqref="E155">
    <cfRule type="duplicateValues" dxfId="126" priority="149"/>
    <cfRule type="duplicateValues" dxfId="125" priority="150"/>
    <cfRule type="duplicateValues" dxfId="124" priority="151"/>
  </conditionalFormatting>
  <conditionalFormatting sqref="E156">
    <cfRule type="duplicateValues" dxfId="123" priority="146"/>
    <cfRule type="duplicateValues" dxfId="122" priority="147"/>
    <cfRule type="duplicateValues" dxfId="121" priority="148"/>
  </conditionalFormatting>
  <conditionalFormatting sqref="E157">
    <cfRule type="duplicateValues" dxfId="120" priority="143"/>
    <cfRule type="duplicateValues" dxfId="119" priority="144"/>
    <cfRule type="duplicateValues" dxfId="118" priority="145"/>
  </conditionalFormatting>
  <conditionalFormatting sqref="E158">
    <cfRule type="duplicateValues" dxfId="117" priority="140"/>
    <cfRule type="duplicateValues" dxfId="116" priority="141"/>
    <cfRule type="duplicateValues" dxfId="115" priority="142"/>
  </conditionalFormatting>
  <conditionalFormatting sqref="E159">
    <cfRule type="duplicateValues" dxfId="114" priority="137"/>
    <cfRule type="duplicateValues" dxfId="113" priority="138"/>
    <cfRule type="duplicateValues" dxfId="112" priority="139"/>
  </conditionalFormatting>
  <conditionalFormatting sqref="E160">
    <cfRule type="duplicateValues" dxfId="111" priority="134"/>
    <cfRule type="duplicateValues" dxfId="110" priority="135"/>
    <cfRule type="duplicateValues" dxfId="109" priority="136"/>
  </conditionalFormatting>
  <conditionalFormatting sqref="E161">
    <cfRule type="duplicateValues" dxfId="108" priority="131"/>
    <cfRule type="duplicateValues" dxfId="107" priority="132"/>
    <cfRule type="duplicateValues" dxfId="106" priority="133"/>
  </conditionalFormatting>
  <conditionalFormatting sqref="E162">
    <cfRule type="duplicateValues" dxfId="105" priority="128"/>
    <cfRule type="duplicateValues" dxfId="104" priority="129"/>
    <cfRule type="duplicateValues" dxfId="103" priority="130"/>
  </conditionalFormatting>
  <conditionalFormatting sqref="E163">
    <cfRule type="duplicateValues" dxfId="102" priority="125"/>
    <cfRule type="duplicateValues" dxfId="101" priority="126"/>
    <cfRule type="duplicateValues" dxfId="100" priority="127"/>
  </conditionalFormatting>
  <conditionalFormatting sqref="E164">
    <cfRule type="duplicateValues" dxfId="99" priority="122"/>
    <cfRule type="duplicateValues" dxfId="98" priority="123"/>
    <cfRule type="duplicateValues" dxfId="97" priority="124"/>
  </conditionalFormatting>
  <conditionalFormatting sqref="E165">
    <cfRule type="duplicateValues" dxfId="96" priority="119"/>
    <cfRule type="duplicateValues" dxfId="95" priority="120"/>
    <cfRule type="duplicateValues" dxfId="94" priority="121"/>
  </conditionalFormatting>
  <conditionalFormatting sqref="E166">
    <cfRule type="duplicateValues" dxfId="93" priority="116"/>
    <cfRule type="duplicateValues" dxfId="92" priority="117"/>
    <cfRule type="duplicateValues" dxfId="91" priority="118"/>
  </conditionalFormatting>
  <conditionalFormatting sqref="E167">
    <cfRule type="duplicateValues" dxfId="90" priority="113"/>
    <cfRule type="duplicateValues" dxfId="89" priority="114"/>
    <cfRule type="duplicateValues" dxfId="88" priority="115"/>
  </conditionalFormatting>
  <conditionalFormatting sqref="E168">
    <cfRule type="duplicateValues" dxfId="87" priority="110"/>
    <cfRule type="duplicateValues" dxfId="86" priority="111"/>
    <cfRule type="duplicateValues" dxfId="85" priority="112"/>
  </conditionalFormatting>
  <conditionalFormatting sqref="E169">
    <cfRule type="duplicateValues" dxfId="84" priority="107"/>
    <cfRule type="duplicateValues" dxfId="83" priority="108"/>
    <cfRule type="duplicateValues" dxfId="82" priority="109"/>
  </conditionalFormatting>
  <conditionalFormatting sqref="E170">
    <cfRule type="duplicateValues" dxfId="81" priority="104"/>
    <cfRule type="duplicateValues" dxfId="80" priority="105"/>
    <cfRule type="duplicateValues" dxfId="79" priority="106"/>
  </conditionalFormatting>
  <conditionalFormatting sqref="E171:E216">
    <cfRule type="duplicateValues" dxfId="78" priority="101"/>
    <cfRule type="duplicateValues" dxfId="77" priority="102"/>
    <cfRule type="duplicateValues" dxfId="76" priority="103"/>
  </conditionalFormatting>
  <conditionalFormatting sqref="E420:E1048576 E1:E293">
    <cfRule type="duplicateValues" dxfId="75" priority="19"/>
  </conditionalFormatting>
  <conditionalFormatting sqref="C264 C266:C293">
    <cfRule type="duplicateValues" dxfId="74" priority="18"/>
  </conditionalFormatting>
  <conditionalFormatting sqref="E217:E293">
    <cfRule type="duplicateValues" dxfId="73" priority="1521"/>
    <cfRule type="duplicateValues" dxfId="72" priority="1522"/>
    <cfRule type="duplicateValues" dxfId="71" priority="1523"/>
    <cfRule type="duplicateValues" dxfId="70" priority="1524"/>
    <cfRule type="duplicateValues" dxfId="69" priority="1525"/>
    <cfRule type="duplicateValues" dxfId="68" priority="1526"/>
  </conditionalFormatting>
  <conditionalFormatting sqref="E420:E1048576 E143:E144 E28:E134 E1:E26">
    <cfRule type="duplicateValues" dxfId="67" priority="1527"/>
    <cfRule type="duplicateValues" dxfId="66" priority="1528"/>
    <cfRule type="duplicateValues" dxfId="65" priority="1529"/>
  </conditionalFormatting>
  <conditionalFormatting sqref="E420:E1048576 E1:E216">
    <cfRule type="duplicateValues" dxfId="64" priority="1539"/>
    <cfRule type="duplicateValues" dxfId="63" priority="1540"/>
    <cfRule type="duplicateValues" dxfId="62" priority="1541"/>
  </conditionalFormatting>
  <conditionalFormatting sqref="E420:E1048576">
    <cfRule type="duplicateValues" dxfId="61" priority="1545"/>
  </conditionalFormatting>
  <conditionalFormatting sqref="E1:E1048576">
    <cfRule type="duplicateValues" dxfId="60" priority="16"/>
  </conditionalFormatting>
  <conditionalFormatting sqref="E1:E1048576">
    <cfRule type="duplicateValues" dxfId="59" priority="3"/>
  </conditionalFormatting>
  <conditionalFormatting sqref="C265">
    <cfRule type="duplicateValues" dxfId="1" priority="1"/>
    <cfRule type="duplicateValues" dxfId="0" priority="2"/>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11399-2802-42F3-ADD8-B8EE5C270293}">
  <sheetPr codeName="Sheet5">
    <tabColor rgb="FF92D050"/>
  </sheetPr>
  <dimension ref="A1"/>
  <sheetViews>
    <sheetView workbookViewId="0">
      <selection activeCell="G29" sqref="G29"/>
    </sheetView>
  </sheetViews>
  <sheetFormatPr defaultRowHeight="14.5"/>
  <sheetData/>
  <pageMargins left="0.7" right="0.7" top="0.75" bottom="0.75" header="0.3" footer="0.3"/>
  <pageSetup paperSize="0" orientation="portrait" horizontalDpi="0" verticalDpi="0" copies="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8CF92-3175-40BD-AE79-BBB06686ECCC}">
  <sheetPr codeName="Sheet7"/>
  <dimension ref="A1:AX294"/>
  <sheetViews>
    <sheetView topLeftCell="A7" zoomScale="70" zoomScaleNormal="70" workbookViewId="0">
      <pane xSplit="10" topLeftCell="AG1" activePane="topRight" state="frozen"/>
      <selection pane="topRight" activeCell="AJ6" sqref="AJ6"/>
    </sheetView>
  </sheetViews>
  <sheetFormatPr defaultColWidth="9.08984375" defaultRowHeight="10.5"/>
  <cols>
    <col min="1" max="1" width="6.1796875" style="1" bestFit="1" customWidth="1"/>
    <col min="2" max="2" width="9.08984375" style="1" customWidth="1"/>
    <col min="3" max="3" width="10.453125" style="1" bestFit="1" customWidth="1"/>
    <col min="4" max="4" width="10.54296875" style="1" customWidth="1"/>
    <col min="5" max="5" width="26.26953125" style="1" customWidth="1"/>
    <col min="6" max="6" width="5.6328125" style="1" hidden="1" customWidth="1"/>
    <col min="7" max="7" width="10.1796875" style="1" customWidth="1"/>
    <col min="8" max="8" width="9.1796875" style="1" bestFit="1" customWidth="1"/>
    <col min="9" max="9" width="12.81640625" style="1" customWidth="1"/>
    <col min="10" max="10" width="11.08984375" style="6" bestFit="1" customWidth="1"/>
    <col min="11" max="12" width="10.54296875" style="7" customWidth="1"/>
    <col min="13" max="13" width="12.81640625" style="7" customWidth="1"/>
    <col min="14" max="14" width="19.54296875" style="7" bestFit="1" customWidth="1"/>
    <col min="15" max="16" width="9.453125" style="1" customWidth="1"/>
    <col min="17" max="23" width="9.08984375" style="1" customWidth="1"/>
    <col min="24" max="36" width="10.54296875" style="1" customWidth="1"/>
    <col min="37" max="37" width="11.1796875" style="1" bestFit="1" customWidth="1"/>
    <col min="38" max="44" width="10.54296875" style="1" customWidth="1"/>
    <col min="45" max="45" width="9.54296875" style="1" bestFit="1" customWidth="1"/>
    <col min="46" max="16384" width="9.08984375" style="1"/>
  </cols>
  <sheetData>
    <row r="1" spans="1:50" ht="50" customHeight="1">
      <c r="A1" s="20" t="s">
        <v>381</v>
      </c>
    </row>
    <row r="2" spans="1:50" ht="20" customHeight="1">
      <c r="A2" s="99" t="s">
        <v>413</v>
      </c>
    </row>
    <row r="3" spans="1:50" ht="20" customHeight="1">
      <c r="A3" s="99" t="s">
        <v>415</v>
      </c>
    </row>
    <row r="4" spans="1:50" ht="20" customHeight="1"/>
    <row r="5" spans="1:50" ht="20" customHeight="1">
      <c r="O5" s="85">
        <f>SUM(O9:O224)</f>
        <v>164</v>
      </c>
      <c r="P5" s="85">
        <f t="shared" ref="P5:U5" si="0">SUM(P9:P225)</f>
        <v>163</v>
      </c>
      <c r="Q5" s="85">
        <f t="shared" si="0"/>
        <v>161</v>
      </c>
      <c r="R5" s="85">
        <f t="shared" si="0"/>
        <v>164</v>
      </c>
      <c r="S5" s="85">
        <f t="shared" si="0"/>
        <v>163</v>
      </c>
      <c r="T5" s="85">
        <f>SUM(T9:T225)</f>
        <v>146</v>
      </c>
      <c r="U5" s="85">
        <f t="shared" si="0"/>
        <v>161</v>
      </c>
      <c r="V5" s="85">
        <f>SUM(V9:V225)</f>
        <v>163</v>
      </c>
      <c r="W5" s="85">
        <f t="shared" ref="W5:AC5" si="1">SUM(W9:W228)</f>
        <v>168</v>
      </c>
      <c r="X5" s="85">
        <f t="shared" si="1"/>
        <v>164</v>
      </c>
      <c r="Y5" s="85">
        <f t="shared" si="1"/>
        <v>150</v>
      </c>
      <c r="Z5" s="85">
        <f t="shared" si="1"/>
        <v>161</v>
      </c>
      <c r="AA5" s="85">
        <f t="shared" si="1"/>
        <v>139</v>
      </c>
      <c r="AB5" s="85">
        <f t="shared" si="1"/>
        <v>157</v>
      </c>
      <c r="AC5" s="85">
        <f t="shared" si="1"/>
        <v>158</v>
      </c>
      <c r="AD5" s="85">
        <f>SUM(AD9:AD229)</f>
        <v>157</v>
      </c>
      <c r="AE5" s="85">
        <f>SUM(AE9:AE229)</f>
        <v>155</v>
      </c>
      <c r="AF5" s="85">
        <f>SUM(AF9:AF266)</f>
        <v>194</v>
      </c>
      <c r="AG5" s="85">
        <f>SUM(AG9:AG280)</f>
        <v>207</v>
      </c>
      <c r="AH5" s="85">
        <f t="shared" ref="AH5" si="2">SUM(AH9:AH216)</f>
        <v>3</v>
      </c>
      <c r="AI5" s="85">
        <f>SUM(AI9:AI291)</f>
        <v>220</v>
      </c>
      <c r="AJ5" s="85">
        <f>SUM(AJ9:AJ293)</f>
        <v>223</v>
      </c>
      <c r="AK5" s="85">
        <f t="shared" ref="AK5:AR5" si="3">SUM(AK9:AK224)</f>
        <v>0</v>
      </c>
      <c r="AL5" s="85">
        <f t="shared" si="3"/>
        <v>0</v>
      </c>
      <c r="AM5" s="85">
        <f t="shared" si="3"/>
        <v>0</v>
      </c>
      <c r="AN5" s="85">
        <f t="shared" si="3"/>
        <v>0</v>
      </c>
      <c r="AO5" s="85">
        <f t="shared" si="3"/>
        <v>0</v>
      </c>
      <c r="AP5" s="85">
        <f t="shared" si="3"/>
        <v>0</v>
      </c>
      <c r="AQ5" s="85">
        <f t="shared" si="3"/>
        <v>0</v>
      </c>
      <c r="AR5" s="85">
        <f t="shared" si="3"/>
        <v>0</v>
      </c>
      <c r="AS5" s="85">
        <f t="shared" ref="AS5:AX5" si="4">SUM(AS9:AS214)</f>
        <v>0</v>
      </c>
      <c r="AT5" s="85">
        <f t="shared" si="4"/>
        <v>0</v>
      </c>
      <c r="AU5" s="85">
        <f t="shared" si="4"/>
        <v>0</v>
      </c>
      <c r="AV5" s="85">
        <f t="shared" si="4"/>
        <v>0</v>
      </c>
      <c r="AW5" s="85">
        <f t="shared" si="4"/>
        <v>0</v>
      </c>
      <c r="AX5" s="85">
        <f t="shared" si="4"/>
        <v>0</v>
      </c>
    </row>
    <row r="6" spans="1:50" s="2" customFormat="1" ht="20" customHeight="1">
      <c r="A6" s="190" t="s">
        <v>411</v>
      </c>
      <c r="B6" s="206" t="s">
        <v>375</v>
      </c>
      <c r="C6" s="204" t="s">
        <v>376</v>
      </c>
      <c r="D6" s="206" t="s">
        <v>671</v>
      </c>
      <c r="E6" s="204" t="s">
        <v>109</v>
      </c>
      <c r="F6" s="204" t="s">
        <v>288</v>
      </c>
      <c r="G6" s="204" t="s">
        <v>357</v>
      </c>
      <c r="H6" s="204" t="s">
        <v>377</v>
      </c>
      <c r="I6" s="200" t="s">
        <v>182</v>
      </c>
      <c r="J6" s="201"/>
      <c r="K6" s="195" t="s">
        <v>183</v>
      </c>
      <c r="L6" s="195"/>
      <c r="M6" s="195"/>
      <c r="N6" s="195"/>
      <c r="O6" s="10">
        <v>45839</v>
      </c>
      <c r="P6" s="10">
        <f>O6+1</f>
        <v>45840</v>
      </c>
      <c r="Q6" s="10">
        <f t="shared" ref="Q6:AX6" si="5">P6+1</f>
        <v>45841</v>
      </c>
      <c r="R6" s="10">
        <f t="shared" si="5"/>
        <v>45842</v>
      </c>
      <c r="S6" s="10">
        <f t="shared" si="5"/>
        <v>45843</v>
      </c>
      <c r="T6" s="145">
        <f t="shared" si="5"/>
        <v>45844</v>
      </c>
      <c r="U6" s="10">
        <f t="shared" si="5"/>
        <v>45845</v>
      </c>
      <c r="V6" s="10">
        <f t="shared" si="5"/>
        <v>45846</v>
      </c>
      <c r="W6" s="10">
        <f t="shared" si="5"/>
        <v>45847</v>
      </c>
      <c r="X6" s="10">
        <f t="shared" si="5"/>
        <v>45848</v>
      </c>
      <c r="Y6" s="10">
        <f t="shared" si="5"/>
        <v>45849</v>
      </c>
      <c r="Z6" s="10">
        <f t="shared" si="5"/>
        <v>45850</v>
      </c>
      <c r="AA6" s="10">
        <f t="shared" si="5"/>
        <v>45851</v>
      </c>
      <c r="AB6" s="10">
        <f t="shared" si="5"/>
        <v>45852</v>
      </c>
      <c r="AC6" s="10">
        <f t="shared" si="5"/>
        <v>45853</v>
      </c>
      <c r="AD6" s="10">
        <f t="shared" si="5"/>
        <v>45854</v>
      </c>
      <c r="AE6" s="10">
        <f t="shared" si="5"/>
        <v>45855</v>
      </c>
      <c r="AF6" s="10">
        <f t="shared" si="5"/>
        <v>45856</v>
      </c>
      <c r="AG6" s="10">
        <f t="shared" si="5"/>
        <v>45857</v>
      </c>
      <c r="AH6" s="10">
        <f t="shared" si="5"/>
        <v>45858</v>
      </c>
      <c r="AI6" s="10">
        <f t="shared" si="5"/>
        <v>45859</v>
      </c>
      <c r="AJ6" s="10">
        <f t="shared" si="5"/>
        <v>45860</v>
      </c>
      <c r="AK6" s="10">
        <f t="shared" si="5"/>
        <v>45861</v>
      </c>
      <c r="AL6" s="10">
        <f t="shared" si="5"/>
        <v>45862</v>
      </c>
      <c r="AM6" s="10">
        <f t="shared" si="5"/>
        <v>45863</v>
      </c>
      <c r="AN6" s="10">
        <f t="shared" si="5"/>
        <v>45864</v>
      </c>
      <c r="AO6" s="10">
        <f t="shared" si="5"/>
        <v>45865</v>
      </c>
      <c r="AP6" s="10">
        <f t="shared" si="5"/>
        <v>45866</v>
      </c>
      <c r="AQ6" s="10">
        <f t="shared" si="5"/>
        <v>45867</v>
      </c>
      <c r="AR6" s="10">
        <f t="shared" si="5"/>
        <v>45868</v>
      </c>
      <c r="AS6" s="10">
        <f t="shared" si="5"/>
        <v>45869</v>
      </c>
      <c r="AT6" s="10">
        <f t="shared" si="5"/>
        <v>45870</v>
      </c>
      <c r="AU6" s="10">
        <f t="shared" si="5"/>
        <v>45871</v>
      </c>
      <c r="AV6" s="10">
        <f t="shared" si="5"/>
        <v>45872</v>
      </c>
      <c r="AW6" s="10">
        <f t="shared" si="5"/>
        <v>45873</v>
      </c>
      <c r="AX6" s="10">
        <f t="shared" si="5"/>
        <v>45874</v>
      </c>
    </row>
    <row r="7" spans="1:50" s="2" customFormat="1" ht="20" customHeight="1">
      <c r="A7" s="190"/>
      <c r="B7" s="207"/>
      <c r="C7" s="205"/>
      <c r="D7" s="205"/>
      <c r="E7" s="205"/>
      <c r="F7" s="205"/>
      <c r="G7" s="205"/>
      <c r="H7" s="205"/>
      <c r="I7" s="3" t="s">
        <v>378</v>
      </c>
      <c r="J7" s="3" t="s">
        <v>379</v>
      </c>
      <c r="K7" s="8" t="s">
        <v>374</v>
      </c>
      <c r="L7" s="8" t="s">
        <v>369</v>
      </c>
      <c r="M7" s="8" t="s">
        <v>184</v>
      </c>
      <c r="N7" s="8" t="s">
        <v>351</v>
      </c>
      <c r="O7" s="19" t="str">
        <f>INDEX('Monthly Location Working Day'!$E$5:$E$370,MATCH(O$6,'Monthly Location Working Day'!$A$5:$A$370,1))</f>
        <v>Sel</v>
      </c>
      <c r="P7" s="19" t="str">
        <f>INDEX('Monthly Location Working Day'!$E$5:$E$370,MATCH(P$6,'Monthly Location Working Day'!$A$5:$A$370,1))</f>
        <v>Rab</v>
      </c>
      <c r="Q7" s="19" t="str">
        <f>INDEX('Monthly Location Working Day'!$E$5:$E$370,MATCH(Q$6,'Monthly Location Working Day'!$A$5:$A$370,1))</f>
        <v>Kam</v>
      </c>
      <c r="R7" s="19" t="str">
        <f>INDEX('Monthly Location Working Day'!$E$5:$E$370,MATCH(R$6,'Monthly Location Working Day'!$A$5:$A$370,1))</f>
        <v>Jum</v>
      </c>
      <c r="S7" s="19" t="str">
        <f>INDEX('Monthly Location Working Day'!$E$5:$E$370,MATCH(S$6,'Monthly Location Working Day'!$A$5:$A$370,1))</f>
        <v>Sab</v>
      </c>
      <c r="T7" s="19" t="str">
        <f>INDEX('Monthly Location Working Day'!$E$5:$E$370,MATCH(T$6,'Monthly Location Working Day'!$A$5:$A$370,1))</f>
        <v>Mgg</v>
      </c>
      <c r="U7" s="19" t="str">
        <f>INDEX('Monthly Location Working Day'!$E$5:$E$370,MATCH(U$6,'Monthly Location Working Day'!$A$5:$A$370,1))</f>
        <v>Sen</v>
      </c>
      <c r="V7" s="19" t="str">
        <f>INDEX('Monthly Location Working Day'!$E$5:$E$370,MATCH(V$6,'Monthly Location Working Day'!$A$5:$A$370,1))</f>
        <v>Sel</v>
      </c>
      <c r="W7" s="19" t="str">
        <f>INDEX('Monthly Location Working Day'!$E$5:$E$370,MATCH(W$6,'Monthly Location Working Day'!$A$5:$A$370,1))</f>
        <v>Rab</v>
      </c>
      <c r="X7" s="19" t="str">
        <f>INDEX('Monthly Location Working Day'!$E$5:$E$370,MATCH(X$6,'Monthly Location Working Day'!$A$5:$A$370,1))</f>
        <v>Kam</v>
      </c>
      <c r="Y7" s="19" t="str">
        <f>INDEX('Monthly Location Working Day'!$E$5:$E$370,MATCH(Y$6,'Monthly Location Working Day'!$A$5:$A$370,1))</f>
        <v>Jum</v>
      </c>
      <c r="Z7" s="19" t="str">
        <f>INDEX('Monthly Location Working Day'!$E$5:$E$370,MATCH(Z$6,'Monthly Location Working Day'!$A$5:$A$370,1))</f>
        <v>Sab</v>
      </c>
      <c r="AA7" s="19" t="str">
        <f>INDEX('Monthly Location Working Day'!$E$5:$E$370,MATCH(AA$6,'Monthly Location Working Day'!$A$5:$A$370,1))</f>
        <v>Mgg</v>
      </c>
      <c r="AB7" s="19" t="str">
        <f>INDEX('Monthly Location Working Day'!$E$5:$E$370,MATCH(AB$6,'Monthly Location Working Day'!$A$5:$A$370,1))</f>
        <v>Sen</v>
      </c>
      <c r="AC7" s="19" t="str">
        <f>INDEX('Monthly Location Working Day'!$E$5:$E$370,MATCH(AC$6,'Monthly Location Working Day'!$A$5:$A$370,1))</f>
        <v>Sel</v>
      </c>
      <c r="AD7" s="19" t="str">
        <f>INDEX('Monthly Location Working Day'!$E$5:$E$370,MATCH(AD$6,'Monthly Location Working Day'!$A$5:$A$370,1))</f>
        <v>Rab</v>
      </c>
      <c r="AE7" s="19" t="str">
        <f>INDEX('Monthly Location Working Day'!$E$5:$E$370,MATCH(AE$6,'Monthly Location Working Day'!$A$5:$A$370,1))</f>
        <v>Kam</v>
      </c>
      <c r="AF7" s="19" t="str">
        <f>INDEX('Monthly Location Working Day'!$E$5:$E$370,MATCH(AF$6,'Monthly Location Working Day'!$A$5:$A$370,1))</f>
        <v>Jum</v>
      </c>
      <c r="AG7" s="19" t="str">
        <f>INDEX('Monthly Location Working Day'!$E$5:$E$370,MATCH(AG$6,'Monthly Location Working Day'!$A$5:$A$370,1))</f>
        <v>Sab</v>
      </c>
      <c r="AH7" s="19" t="str">
        <f>INDEX('Monthly Location Working Day'!$E$5:$E$370,MATCH(AH$6,'Monthly Location Working Day'!$A$5:$A$370,1))</f>
        <v>Mgg</v>
      </c>
      <c r="AI7" s="19" t="str">
        <f>INDEX('Monthly Location Working Day'!$E$5:$E$370,MATCH(AI$6,'Monthly Location Working Day'!$A$5:$A$370,1))</f>
        <v>Sen</v>
      </c>
      <c r="AJ7" s="19" t="str">
        <f>INDEX('Monthly Location Working Day'!$E$5:$E$370,MATCH(AJ$6,'Monthly Location Working Day'!$A$5:$A$370,1))</f>
        <v>Sel</v>
      </c>
      <c r="AK7" s="19" t="str">
        <f>INDEX('Monthly Location Working Day'!$E$5:$E$370,MATCH(AK$6,'Monthly Location Working Day'!$A$5:$A$370,1))</f>
        <v>Rab</v>
      </c>
      <c r="AL7" s="19" t="str">
        <f>INDEX('Monthly Location Working Day'!$E$5:$E$370,MATCH(AL$6,'Monthly Location Working Day'!$A$5:$A$370,1))</f>
        <v>Kam</v>
      </c>
      <c r="AM7" s="19" t="str">
        <f>INDEX('Monthly Location Working Day'!$E$5:$E$370,MATCH(AM$6,'Monthly Location Working Day'!$A$5:$A$370,1))</f>
        <v>Jum</v>
      </c>
      <c r="AN7" s="19" t="str">
        <f>INDEX('Monthly Location Working Day'!$E$5:$E$370,MATCH(AN$6,'Monthly Location Working Day'!$A$5:$A$370,1))</f>
        <v>Sab</v>
      </c>
      <c r="AO7" s="19" t="str">
        <f>INDEX('Monthly Location Working Day'!$E$5:$E$370,MATCH(AO$6,'Monthly Location Working Day'!$A$5:$A$370,1))</f>
        <v>Mgg</v>
      </c>
      <c r="AP7" s="19" t="str">
        <f>INDEX('Monthly Location Working Day'!$E$5:$E$370,MATCH(AP$6,'Monthly Location Working Day'!$A$5:$A$370,1))</f>
        <v>Sen</v>
      </c>
      <c r="AQ7" s="19" t="str">
        <f>INDEX('Monthly Location Working Day'!$E$5:$E$370,MATCH(AQ$6,'Monthly Location Working Day'!$A$5:$A$370,1))</f>
        <v>Sel</v>
      </c>
      <c r="AR7" s="19" t="str">
        <f>INDEX('Monthly Location Working Day'!$E$5:$E$370,MATCH(AR$6,'Monthly Location Working Day'!$A$5:$A$370,1))</f>
        <v>Rab</v>
      </c>
      <c r="AS7" s="19" t="str">
        <f>INDEX('Monthly Location Working Day'!$E$5:$E$370,MATCH(AS$6,'Monthly Location Working Day'!$A$5:$A$370,1))</f>
        <v>Kam</v>
      </c>
      <c r="AT7" s="19" t="str">
        <f>INDEX('Monthly Location Working Day'!$E$5:$E$370,MATCH(AT$6,'Monthly Location Working Day'!$A$5:$A$370,1))</f>
        <v>Jum</v>
      </c>
      <c r="AU7" s="19" t="str">
        <f>INDEX('Monthly Location Working Day'!$E$5:$E$370,MATCH(AU$6,'Monthly Location Working Day'!$A$5:$A$370,1))</f>
        <v>Sab</v>
      </c>
      <c r="AV7" s="19" t="str">
        <f>INDEX('Monthly Location Working Day'!$E$5:$E$370,MATCH(AV$6,'Monthly Location Working Day'!$A$5:$A$370,1))</f>
        <v>Mgg</v>
      </c>
      <c r="AW7" s="19" t="str">
        <f>INDEX('Monthly Location Working Day'!$E$5:$E$370,MATCH(AW$6,'Monthly Location Working Day'!$A$5:$A$370,1))</f>
        <v>Sen</v>
      </c>
      <c r="AX7" s="19" t="str">
        <f>INDEX('Monthly Location Working Day'!$E$5:$E$370,MATCH(AX$6,'Monthly Location Working Day'!$A$5:$A$370,1))</f>
        <v>Sel</v>
      </c>
    </row>
    <row r="8" spans="1:50" ht="20" customHeight="1">
      <c r="C8" s="152"/>
      <c r="D8" s="152"/>
    </row>
    <row r="9" spans="1:50" ht="20" customHeight="1">
      <c r="A9" s="54">
        <f>IF('Master MP Status'!A9&gt;0,'Master MP Status'!A9,"")</f>
        <v>1</v>
      </c>
      <c r="B9" s="5" t="str">
        <f>IF(ISTEXT('Master MP Status'!B9),'Master MP Status'!B9,"")</f>
        <v>INDIRECT</v>
      </c>
      <c r="C9" s="153" t="str">
        <f>IF(OR(ISTEXT('Master MP Status'!C9),'Master MP Status'!C9&gt;0),'Master MP Status'!C9,"")</f>
        <v/>
      </c>
      <c r="D9" s="154">
        <f>IF(OR(ISTEXT('Master MP Status'!D9),'Master MP Status'!D9&gt;0),'Master MP Status'!D9,"")</f>
        <v>190002</v>
      </c>
      <c r="E9" s="5" t="str">
        <f>IF(ISTEXT('Master MP Status'!E9),'Master MP Status'!E9,"")</f>
        <v>JONG KY AHN</v>
      </c>
      <c r="F9" s="5" t="str">
        <f>IF(ISTEXT('Master MP Status'!F9),'Master MP Status'!F9,"")</f>
        <v/>
      </c>
      <c r="G9" s="5" t="str">
        <f>IF(ISTEXT('Master MP Status'!G9),'Master MP Status'!G9,"")</f>
        <v>Jakarta</v>
      </c>
      <c r="H9" s="5" t="str">
        <f>IF(ISTEXT('Master MP Status'!H9),'Master MP Status'!H9,"")</f>
        <v>HO</v>
      </c>
      <c r="I9" s="5" t="str">
        <f>IF(ISTEXT('Master MP Status'!I9),'Master MP Status'!I9,"")</f>
        <v>MGT</v>
      </c>
      <c r="J9" s="5" t="str">
        <f>IF(ISTEXT('Master MP Status'!J9),'Master MP Status'!J9,"")</f>
        <v>MGT-KRN</v>
      </c>
      <c r="K9" s="9">
        <f>IF(OR('Master MP Status'!K9=0,'Master MP Status'!K9=""),"",'Master MP Status'!K9)</f>
        <v>44946</v>
      </c>
      <c r="L9" s="9">
        <f>IF(OR('Master MP Status'!L9=0,'Master MP Status'!L9=""),"",'Master MP Status'!L9)</f>
        <v>45764</v>
      </c>
      <c r="M9" s="9" t="str">
        <f>IF(OR('Master MP Status'!M9=0,'Master MP Status'!M9=""),"",'Master MP Status'!M9)</f>
        <v/>
      </c>
      <c r="N9" s="5" t="str">
        <f>IF(ISTEXT('Master MP Status'!N9),'Master MP Status'!N9,"")</f>
        <v/>
      </c>
      <c r="O9" s="5">
        <v>1</v>
      </c>
      <c r="P9" s="5">
        <v>1</v>
      </c>
      <c r="Q9" s="5">
        <v>1</v>
      </c>
      <c r="R9" s="5">
        <v>1</v>
      </c>
      <c r="S9" s="5">
        <v>1</v>
      </c>
      <c r="T9" s="5">
        <v>1</v>
      </c>
      <c r="U9" s="5">
        <v>1</v>
      </c>
      <c r="V9" s="5">
        <v>1</v>
      </c>
      <c r="W9" s="5">
        <v>1</v>
      </c>
      <c r="X9" s="5">
        <v>1</v>
      </c>
      <c r="Y9" s="5">
        <v>1</v>
      </c>
      <c r="Z9" s="5">
        <v>1</v>
      </c>
      <c r="AA9" s="5">
        <v>1</v>
      </c>
      <c r="AB9" s="5">
        <v>1</v>
      </c>
      <c r="AC9" s="5">
        <v>1</v>
      </c>
      <c r="AD9" s="5">
        <v>1</v>
      </c>
      <c r="AE9" s="5">
        <v>1</v>
      </c>
      <c r="AF9" s="5">
        <v>1</v>
      </c>
      <c r="AG9" s="5">
        <v>1</v>
      </c>
      <c r="AH9" s="5"/>
      <c r="AI9" s="5">
        <v>1</v>
      </c>
      <c r="AJ9" s="5">
        <v>1</v>
      </c>
      <c r="AK9" s="5"/>
      <c r="AL9" s="5"/>
      <c r="AM9" s="5"/>
      <c r="AN9" s="5"/>
      <c r="AO9" s="5"/>
      <c r="AP9" s="5"/>
      <c r="AQ9" s="5"/>
      <c r="AR9" s="5"/>
      <c r="AS9" s="5"/>
      <c r="AT9" s="5"/>
      <c r="AU9" s="5"/>
      <c r="AV9" s="5"/>
      <c r="AW9" s="5"/>
      <c r="AX9" s="5"/>
    </row>
    <row r="10" spans="1:50" ht="20" customHeight="1">
      <c r="A10" s="54">
        <f>IF('Master MP Status'!A10&gt;0,'Master MP Status'!A10,"")</f>
        <v>2</v>
      </c>
      <c r="B10" s="5" t="str">
        <f>IF(ISTEXT('Master MP Status'!B10),'Master MP Status'!B10,"")</f>
        <v>INDIRECT</v>
      </c>
      <c r="C10" s="153" t="str">
        <f>IF(OR(ISTEXT('Master MP Status'!C10),'Master MP Status'!C10&gt;0),'Master MP Status'!C10,"")</f>
        <v/>
      </c>
      <c r="D10" s="154">
        <f>IF(OR(ISTEXT('Master MP Status'!D10),'Master MP Status'!D10&gt;0),'Master MP Status'!D10,"")</f>
        <v>230010</v>
      </c>
      <c r="E10" s="5" t="str">
        <f>IF(ISTEXT('Master MP Status'!E10),'Master MP Status'!E10,"")</f>
        <v>LUTFI WIJAYA</v>
      </c>
      <c r="F10" s="5" t="str">
        <f>IF(ISTEXT('Master MP Status'!F10),'Master MP Status'!F10,"")</f>
        <v/>
      </c>
      <c r="G10" s="5" t="str">
        <f>IF(ISTEXT('Master MP Status'!G10),'Master MP Status'!G10,"")</f>
        <v>Cilegon</v>
      </c>
      <c r="H10" s="5" t="str">
        <f>IF(ISTEXT('Master MP Status'!H10),'Master MP Status'!H10,"")</f>
        <v>HO</v>
      </c>
      <c r="I10" s="5" t="str">
        <f>IF(ISTEXT('Master MP Status'!I10),'Master MP Status'!I10,"")</f>
        <v>IT</v>
      </c>
      <c r="J10" s="5" t="str">
        <f>IF(ISTEXT('Master MP Status'!J10),'Master MP Status'!J10,"")</f>
        <v>IT</v>
      </c>
      <c r="K10" s="9">
        <f>IF(OR('Master MP Status'!K10=0,'Master MP Status'!K10=""),"",'Master MP Status'!K10)</f>
        <v>44945</v>
      </c>
      <c r="L10" s="9">
        <f>IF(OR('Master MP Status'!L10=0,'Master MP Status'!L10=""),"",'Master MP Status'!L10)</f>
        <v>45779</v>
      </c>
      <c r="M10" s="9" t="str">
        <f>IF(OR('Master MP Status'!M10=0,'Master MP Status'!M10=""),"",'Master MP Status'!M10)</f>
        <v/>
      </c>
      <c r="N10" s="5" t="str">
        <f>IF(ISTEXT('Master MP Status'!N10),'Master MP Status'!N10,"")</f>
        <v/>
      </c>
      <c r="O10" s="5">
        <v>1</v>
      </c>
      <c r="P10" s="5">
        <v>1</v>
      </c>
      <c r="Q10" s="5">
        <v>1</v>
      </c>
      <c r="R10" s="5">
        <v>1</v>
      </c>
      <c r="S10" s="5">
        <v>1</v>
      </c>
      <c r="T10" s="5">
        <v>1</v>
      </c>
      <c r="U10" s="5">
        <v>1</v>
      </c>
      <c r="V10" s="5">
        <v>1</v>
      </c>
      <c r="W10" s="5">
        <v>1</v>
      </c>
      <c r="X10" s="5">
        <v>1</v>
      </c>
      <c r="Y10" s="5">
        <v>1</v>
      </c>
      <c r="Z10" s="5">
        <v>1</v>
      </c>
      <c r="AA10" s="5">
        <v>1</v>
      </c>
      <c r="AB10" s="5">
        <v>1</v>
      </c>
      <c r="AC10" s="5">
        <v>1</v>
      </c>
      <c r="AD10" s="5">
        <v>1</v>
      </c>
      <c r="AE10" s="5">
        <v>1</v>
      </c>
      <c r="AF10" s="5">
        <v>1</v>
      </c>
      <c r="AG10" s="5">
        <v>1</v>
      </c>
      <c r="AH10" s="5"/>
      <c r="AI10" s="1">
        <v>1</v>
      </c>
      <c r="AJ10" s="5">
        <v>1</v>
      </c>
      <c r="AK10" s="5"/>
      <c r="AL10" s="5"/>
      <c r="AM10" s="5"/>
      <c r="AN10" s="5"/>
      <c r="AO10" s="5"/>
      <c r="AP10" s="5"/>
      <c r="AQ10" s="5"/>
      <c r="AR10" s="5"/>
      <c r="AS10" s="5"/>
      <c r="AT10" s="5"/>
      <c r="AU10" s="5"/>
      <c r="AV10" s="5"/>
      <c r="AW10" s="5"/>
      <c r="AX10" s="5"/>
    </row>
    <row r="11" spans="1:50" ht="20" customHeight="1">
      <c r="A11" s="54">
        <f>IF('Master MP Status'!A11&gt;0,'Master MP Status'!A11,"")</f>
        <v>3</v>
      </c>
      <c r="B11" s="5" t="str">
        <f>IF(ISTEXT('Master MP Status'!B11),'Master MP Status'!B11,"")</f>
        <v>INDIRECT</v>
      </c>
      <c r="C11" s="153">
        <f>IF(OR(ISTEXT('Master MP Status'!C11),'Master MP Status'!C11&gt;0),'Master MP Status'!C11,"")</f>
        <v>230011</v>
      </c>
      <c r="D11" s="154">
        <f>IF(OR(ISTEXT('Master MP Status'!D11),'Master MP Status'!D11&gt;0),'Master MP Status'!D11,"")</f>
        <v>230011</v>
      </c>
      <c r="E11" s="5" t="str">
        <f>IF(ISTEXT('Master MP Status'!E11),'Master MP Status'!E11,"")</f>
        <v>ILHAM KELANA</v>
      </c>
      <c r="F11" s="5" t="str">
        <f>IF(ISTEXT('Master MP Status'!F11),'Master MP Status'!F11,"")</f>
        <v/>
      </c>
      <c r="G11" s="5" t="str">
        <f>IF(ISTEXT('Master MP Status'!G11),'Master MP Status'!G11,"")</f>
        <v>Cilegon</v>
      </c>
      <c r="H11" s="5" t="str">
        <f>IF(ISTEXT('Master MP Status'!H11),'Master MP Status'!H11,"")</f>
        <v>HO</v>
      </c>
      <c r="I11" s="5" t="str">
        <f>IF(ISTEXT('Master MP Status'!I11),'Master MP Status'!I11,"")</f>
        <v>Engineer Lead</v>
      </c>
      <c r="J11" s="5" t="str">
        <f>IF(ISTEXT('Master MP Status'!J11),'Master MP Status'!J11,"")</f>
        <v>Engineer</v>
      </c>
      <c r="K11" s="9">
        <f>IF(OR('Master MP Status'!K11=0,'Master MP Status'!K11=""),"",'Master MP Status'!K11)</f>
        <v>44946</v>
      </c>
      <c r="L11" s="9">
        <f>IF(OR('Master MP Status'!L11=0,'Master MP Status'!L11=""),"",'Master MP Status'!L11)</f>
        <v>45034</v>
      </c>
      <c r="M11" s="9" t="str">
        <f>IF(OR('Master MP Status'!M11=0,'Master MP Status'!M11=""),"",'Master MP Status'!M11)</f>
        <v/>
      </c>
      <c r="N11" s="5" t="str">
        <f>IF(ISTEXT('Master MP Status'!N11),'Master MP Status'!N11,"")</f>
        <v/>
      </c>
      <c r="O11" s="5">
        <v>1</v>
      </c>
      <c r="P11" s="5">
        <v>1</v>
      </c>
      <c r="Q11" s="5">
        <v>1</v>
      </c>
      <c r="R11" s="5">
        <v>1</v>
      </c>
      <c r="S11" s="5">
        <v>1</v>
      </c>
      <c r="T11" s="5">
        <v>1</v>
      </c>
      <c r="U11" s="5">
        <v>1</v>
      </c>
      <c r="V11" s="5">
        <v>1</v>
      </c>
      <c r="W11" s="5">
        <v>1</v>
      </c>
      <c r="X11" s="5">
        <v>1</v>
      </c>
      <c r="Y11" s="5">
        <v>1</v>
      </c>
      <c r="Z11" s="5">
        <v>1</v>
      </c>
      <c r="AA11" s="5">
        <v>1</v>
      </c>
      <c r="AB11" s="5">
        <v>1</v>
      </c>
      <c r="AC11" s="5">
        <v>1</v>
      </c>
      <c r="AD11" s="5">
        <v>1</v>
      </c>
      <c r="AE11" s="5">
        <v>1</v>
      </c>
      <c r="AF11" s="5">
        <v>1</v>
      </c>
      <c r="AG11" s="5">
        <v>1</v>
      </c>
      <c r="AH11" s="5"/>
      <c r="AI11" s="5">
        <v>1</v>
      </c>
      <c r="AJ11" s="5">
        <v>1</v>
      </c>
      <c r="AK11" s="5"/>
      <c r="AL11" s="5"/>
      <c r="AM11" s="5"/>
      <c r="AN11" s="5"/>
      <c r="AO11" s="5"/>
      <c r="AP11" s="5"/>
      <c r="AQ11" s="5"/>
      <c r="AR11" s="5"/>
      <c r="AS11" s="5"/>
      <c r="AT11" s="5"/>
      <c r="AU11" s="5"/>
      <c r="AV11" s="5"/>
      <c r="AW11" s="5"/>
      <c r="AX11" s="5"/>
    </row>
    <row r="12" spans="1:50" ht="20" customHeight="1">
      <c r="A12" s="54">
        <f>IF('Master MP Status'!A12&gt;0,'Master MP Status'!A12,"")</f>
        <v>4</v>
      </c>
      <c r="B12" s="5" t="str">
        <f>IF(ISTEXT('Master MP Status'!B12),'Master MP Status'!B12,"")</f>
        <v>INDIRECT</v>
      </c>
      <c r="C12" s="153" t="str">
        <f>IF(OR(ISTEXT('Master MP Status'!C12),'Master MP Status'!C12&gt;0),'Master MP Status'!C12,"")</f>
        <v/>
      </c>
      <c r="D12" s="154">
        <f>IF(OR(ISTEXT('Master MP Status'!D12),'Master MP Status'!D12&gt;0),'Master MP Status'!D12,"")</f>
        <v>240029</v>
      </c>
      <c r="E12" s="5" t="str">
        <f>IF(ISTEXT('Master MP Status'!E12),'Master MP Status'!E12,"")</f>
        <v>OH CHIN PHANG</v>
      </c>
      <c r="F12" s="5" t="str">
        <f>IF(ISTEXT('Master MP Status'!F12),'Master MP Status'!F12,"")</f>
        <v/>
      </c>
      <c r="G12" s="5" t="str">
        <f>IF(ISTEXT('Master MP Status'!G12),'Master MP Status'!G12,"")</f>
        <v>Jakarta</v>
      </c>
      <c r="H12" s="5" t="str">
        <f>IF(ISTEXT('Master MP Status'!H12),'Master MP Status'!H12,"")</f>
        <v>HO</v>
      </c>
      <c r="I12" s="5" t="str">
        <f>IF(ISTEXT('Master MP Status'!I12),'Master MP Status'!I12,"")</f>
        <v>Project Director</v>
      </c>
      <c r="J12" s="5" t="str">
        <f>IF(ISTEXT('Master MP Status'!J12),'Master MP Status'!J12,"")</f>
        <v>MGT-TCN</v>
      </c>
      <c r="K12" s="9">
        <f>IF(OR('Master MP Status'!K12=0,'Master MP Status'!K12=""),"",'Master MP Status'!K12)</f>
        <v>45768</v>
      </c>
      <c r="L12" s="9">
        <f>IF(OR('Master MP Status'!L12=0,'Master MP Status'!L12=""),"",'Master MP Status'!L12)</f>
        <v>45735</v>
      </c>
      <c r="M12" s="9" t="str">
        <f>IF(OR('Master MP Status'!M12=0,'Master MP Status'!M12=""),"",'Master MP Status'!M12)</f>
        <v/>
      </c>
      <c r="N12" s="5" t="str">
        <f>IF(ISTEXT('Master MP Status'!N12),'Master MP Status'!N12,"")</f>
        <v/>
      </c>
      <c r="O12" s="5">
        <v>1</v>
      </c>
      <c r="P12" s="5">
        <v>1</v>
      </c>
      <c r="Q12" s="5">
        <v>1</v>
      </c>
      <c r="R12" s="5">
        <v>1</v>
      </c>
      <c r="S12" s="5">
        <v>1</v>
      </c>
      <c r="T12" s="5">
        <v>1</v>
      </c>
      <c r="U12" s="5">
        <v>1</v>
      </c>
      <c r="V12" s="5">
        <v>1</v>
      </c>
      <c r="W12" s="5">
        <v>1</v>
      </c>
      <c r="X12" s="5">
        <v>1</v>
      </c>
      <c r="Y12" s="5">
        <v>1</v>
      </c>
      <c r="Z12" s="5">
        <v>1</v>
      </c>
      <c r="AA12" s="5">
        <v>1</v>
      </c>
      <c r="AB12" s="5">
        <v>1</v>
      </c>
      <c r="AC12" s="5">
        <v>1</v>
      </c>
      <c r="AD12" s="5">
        <v>1</v>
      </c>
      <c r="AE12" s="5">
        <v>1</v>
      </c>
      <c r="AF12" s="5">
        <v>1</v>
      </c>
      <c r="AG12" s="5">
        <v>1</v>
      </c>
      <c r="AH12" s="5"/>
      <c r="AI12" s="5">
        <v>1</v>
      </c>
      <c r="AJ12" s="5">
        <v>1</v>
      </c>
      <c r="AK12" s="5"/>
      <c r="AL12" s="5"/>
      <c r="AM12" s="5"/>
      <c r="AN12" s="5"/>
      <c r="AO12" s="5"/>
      <c r="AP12" s="5"/>
      <c r="AQ12" s="5"/>
      <c r="AR12" s="5"/>
      <c r="AS12" s="5"/>
      <c r="AT12" s="5"/>
      <c r="AU12" s="5"/>
      <c r="AV12" s="5"/>
      <c r="AW12" s="5"/>
      <c r="AX12" s="5"/>
    </row>
    <row r="13" spans="1:50" ht="20" customHeight="1">
      <c r="A13" s="54">
        <f>IF('Master MP Status'!A13&gt;0,'Master MP Status'!A13,"")</f>
        <v>5</v>
      </c>
      <c r="B13" s="5" t="str">
        <f>IF(ISTEXT('Master MP Status'!B13),'Master MP Status'!B13,"")</f>
        <v>INDIRECT</v>
      </c>
      <c r="C13" s="153" t="str">
        <f>IF(OR(ISTEXT('Master MP Status'!C13),'Master MP Status'!C13&gt;0),'Master MP Status'!C13,"")</f>
        <v>240040</v>
      </c>
      <c r="D13" s="154" t="str">
        <f>IF(OR(ISTEXT('Master MP Status'!D13),'Master MP Status'!D13&gt;0),'Master MP Status'!D13,"")</f>
        <v>B250096</v>
      </c>
      <c r="E13" s="5" t="str">
        <f>IF(ISTEXT('Master MP Status'!E13),'Master MP Status'!E13,"")</f>
        <v>RIFNO SUSILOWADI SALINGKAT</v>
      </c>
      <c r="F13" s="5" t="str">
        <f>IF(ISTEXT('Master MP Status'!F13),'Master MP Status'!F13,"")</f>
        <v/>
      </c>
      <c r="G13" s="5" t="str">
        <f>IF(ISTEXT('Master MP Status'!G13),'Master MP Status'!G13,"")</f>
        <v>Luwuk</v>
      </c>
      <c r="H13" s="5" t="str">
        <f>IF(ISTEXT('Master MP Status'!H13),'Master MP Status'!H13,"")</f>
        <v>HO</v>
      </c>
      <c r="I13" s="5" t="str">
        <f>IF(ISTEXT('Master MP Status'!I13),'Master MP Status'!I13,"")</f>
        <v>Supervisor</v>
      </c>
      <c r="J13" s="5" t="str">
        <f>IF(ISTEXT('Master MP Status'!J13),'Master MP Status'!J13,"")</f>
        <v>Supervisor</v>
      </c>
      <c r="K13" s="9">
        <f>IF(OR('Master MP Status'!K13=0,'Master MP Status'!K13=""),"",'Master MP Status'!K13)</f>
        <v>45474</v>
      </c>
      <c r="L13" s="9">
        <f>IF(OR('Master MP Status'!L13=0,'Master MP Status'!L13=""),"",'Master MP Status'!L13)</f>
        <v>45747</v>
      </c>
      <c r="M13" s="9" t="str">
        <f>IF(OR('Master MP Status'!M13=0,'Master MP Status'!M13=""),"",'Master MP Status'!M13)</f>
        <v/>
      </c>
      <c r="N13" s="5" t="str">
        <f>IF(ISTEXT('Master MP Status'!N13),'Master MP Status'!N13,"")</f>
        <v/>
      </c>
      <c r="O13" s="5">
        <v>1</v>
      </c>
      <c r="P13" s="5">
        <v>1</v>
      </c>
      <c r="Q13" s="5">
        <v>1</v>
      </c>
      <c r="R13" s="5">
        <v>1</v>
      </c>
      <c r="S13" s="5">
        <v>1</v>
      </c>
      <c r="T13" s="5">
        <v>1</v>
      </c>
      <c r="U13" s="5">
        <v>1</v>
      </c>
      <c r="V13" s="5">
        <v>1</v>
      </c>
      <c r="W13" s="5"/>
      <c r="X13" s="5">
        <v>1</v>
      </c>
      <c r="Y13" s="5">
        <v>1</v>
      </c>
      <c r="Z13" s="5">
        <v>1</v>
      </c>
      <c r="AA13" s="5">
        <v>1</v>
      </c>
      <c r="AB13" s="5">
        <v>1</v>
      </c>
      <c r="AC13" s="5">
        <v>1</v>
      </c>
      <c r="AD13" s="5">
        <v>1</v>
      </c>
      <c r="AE13" s="5">
        <v>1</v>
      </c>
      <c r="AF13" s="5">
        <v>1</v>
      </c>
      <c r="AG13" s="5">
        <v>1</v>
      </c>
      <c r="AH13" s="5"/>
      <c r="AI13" s="5">
        <v>1</v>
      </c>
      <c r="AJ13" s="5">
        <v>1</v>
      </c>
      <c r="AK13" s="5"/>
      <c r="AL13" s="5"/>
      <c r="AM13" s="5"/>
      <c r="AN13" s="5"/>
      <c r="AO13" s="5"/>
      <c r="AP13" s="5"/>
      <c r="AQ13" s="5"/>
      <c r="AR13" s="5"/>
      <c r="AS13" s="5"/>
      <c r="AT13" s="5"/>
      <c r="AU13" s="5"/>
      <c r="AV13" s="5"/>
      <c r="AW13" s="5"/>
      <c r="AX13" s="5"/>
    </row>
    <row r="14" spans="1:50" ht="20" customHeight="1">
      <c r="A14" s="54">
        <f>IF('Master MP Status'!A14&gt;0,'Master MP Status'!A14,"")</f>
        <v>6</v>
      </c>
      <c r="B14" s="5" t="str">
        <f>IF(ISTEXT('Master MP Status'!B14),'Master MP Status'!B14,"")</f>
        <v>INDIRECT</v>
      </c>
      <c r="C14" s="153" t="str">
        <f>IF(OR(ISTEXT('Master MP Status'!C14),'Master MP Status'!C14&gt;0),'Master MP Status'!C14,"")</f>
        <v/>
      </c>
      <c r="D14" s="154">
        <f>IF(OR(ISTEXT('Master MP Status'!D14),'Master MP Status'!D14&gt;0),'Master MP Status'!D14,"")</f>
        <v>250044</v>
      </c>
      <c r="E14" s="5" t="str">
        <f>IF(ISTEXT('Master MP Status'!E14),'Master MP Status'!E14,"")</f>
        <v>JUNG WONG KAP</v>
      </c>
      <c r="F14" s="5" t="str">
        <f>IF(ISTEXT('Master MP Status'!F14),'Master MP Status'!F14,"")</f>
        <v/>
      </c>
      <c r="G14" s="5" t="str">
        <f>IF(ISTEXT('Master MP Status'!G14),'Master MP Status'!G14,"")</f>
        <v>Jakarta</v>
      </c>
      <c r="H14" s="5" t="str">
        <f>IF(ISTEXT('Master MP Status'!H14),'Master MP Status'!H14,"")</f>
        <v>HO</v>
      </c>
      <c r="I14" s="5" t="str">
        <f>IF(ISTEXT('Master MP Status'!I14),'Master MP Status'!I14,"")</f>
        <v>Construction Director</v>
      </c>
      <c r="J14" s="5" t="str">
        <f>IF(ISTEXT('Master MP Status'!J14),'Master MP Status'!J14,"")</f>
        <v>MGT-KRN</v>
      </c>
      <c r="K14" s="9">
        <f>IF(OR('Master MP Status'!K14=0,'Master MP Status'!K14=""),"",'Master MP Status'!K14)</f>
        <v>45658</v>
      </c>
      <c r="L14" s="9">
        <f>IF(OR('Master MP Status'!L14=0,'Master MP Status'!L14=""),"",'Master MP Status'!L14)</f>
        <v>45697</v>
      </c>
      <c r="M14" s="9">
        <v>45795</v>
      </c>
      <c r="N14" s="5" t="str">
        <f>IF(ISTEXT('Master MP Status'!N14),'Master MP Status'!N14,"")</f>
        <v>Resign</v>
      </c>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row>
    <row r="15" spans="1:50" ht="20" customHeight="1">
      <c r="A15" s="54">
        <f>IF('Master MP Status'!A15&gt;0,'Master MP Status'!A15,"")</f>
        <v>7</v>
      </c>
      <c r="B15" s="5" t="str">
        <f>IF(ISTEXT('Master MP Status'!B15),'Master MP Status'!B15,"")</f>
        <v>INDIRECT</v>
      </c>
      <c r="C15" s="153" t="str">
        <f>IF(OR(ISTEXT('Master MP Status'!C15),'Master MP Status'!C15&gt;0),'Master MP Status'!C15,"")</f>
        <v>240045</v>
      </c>
      <c r="D15" s="154">
        <f>IF(OR(ISTEXT('Master MP Status'!D15),'Master MP Status'!D15&gt;0),'Master MP Status'!D15,"")</f>
        <v>250045</v>
      </c>
      <c r="E15" s="5" t="str">
        <f>IF(ISTEXT('Master MP Status'!E15),'Master MP Status'!E15,"")</f>
        <v>IRMA HANDAYANI</v>
      </c>
      <c r="F15" s="5" t="str">
        <f>IF(ISTEXT('Master MP Status'!F15),'Master MP Status'!F15,"")</f>
        <v/>
      </c>
      <c r="G15" s="5" t="str">
        <f>IF(ISTEXT('Master MP Status'!G15),'Master MP Status'!G15,"")</f>
        <v>Local</v>
      </c>
      <c r="H15" s="5" t="str">
        <f>IF(ISTEXT('Master MP Status'!H15),'Master MP Status'!H15,"")</f>
        <v>HO</v>
      </c>
      <c r="I15" s="5" t="str">
        <f>IF(ISTEXT('Master MP Status'!I15),'Master MP Status'!I15,"")</f>
        <v>HR &amp; Admin</v>
      </c>
      <c r="J15" s="5" t="str">
        <f>IF(ISTEXT('Master MP Status'!J15),'Master MP Status'!J15,"")</f>
        <v>HR &amp; Admin</v>
      </c>
      <c r="K15" s="9">
        <f>IF(OR('Master MP Status'!K15=0,'Master MP Status'!K15=""),"",'Master MP Status'!K15)</f>
        <v>45667</v>
      </c>
      <c r="L15" s="9">
        <f>IF(OR('Master MP Status'!L15=0,'Master MP Status'!L15=""),"",'Master MP Status'!L15)</f>
        <v>45667</v>
      </c>
      <c r="M15" s="9" t="str">
        <f>IF(OR('Master MP Status'!M15=0,'Master MP Status'!M15=""),"",'Master MP Status'!M15)</f>
        <v/>
      </c>
      <c r="N15" s="5" t="str">
        <f>IF(ISTEXT('Master MP Status'!N15),'Master MP Status'!N15,"")</f>
        <v/>
      </c>
      <c r="O15" s="5">
        <v>1</v>
      </c>
      <c r="P15" s="5">
        <v>1</v>
      </c>
      <c r="Q15" s="5">
        <v>1</v>
      </c>
      <c r="R15" s="5">
        <v>1</v>
      </c>
      <c r="S15" s="5">
        <v>1</v>
      </c>
      <c r="T15" s="5">
        <v>1</v>
      </c>
      <c r="U15" s="5">
        <v>1</v>
      </c>
      <c r="V15" s="5">
        <v>1</v>
      </c>
      <c r="W15" s="5">
        <v>1</v>
      </c>
      <c r="X15" s="5"/>
      <c r="Y15" s="5"/>
      <c r="Z15" s="5"/>
      <c r="AA15" s="5"/>
      <c r="AB15" s="5">
        <v>1</v>
      </c>
      <c r="AC15" s="5">
        <v>1</v>
      </c>
      <c r="AD15" s="5">
        <v>1</v>
      </c>
      <c r="AE15" s="5">
        <v>1</v>
      </c>
      <c r="AF15" s="5">
        <v>1</v>
      </c>
      <c r="AG15" s="5">
        <v>1</v>
      </c>
      <c r="AH15" s="5"/>
      <c r="AI15" s="5">
        <v>1</v>
      </c>
      <c r="AJ15" s="5">
        <v>1</v>
      </c>
      <c r="AK15" s="5"/>
      <c r="AL15" s="5"/>
      <c r="AM15" s="5"/>
      <c r="AN15" s="5"/>
      <c r="AO15" s="5"/>
      <c r="AP15" s="5"/>
      <c r="AQ15" s="5"/>
      <c r="AR15" s="5"/>
      <c r="AS15" s="5"/>
      <c r="AT15" s="5"/>
      <c r="AU15" s="5"/>
      <c r="AV15" s="5"/>
      <c r="AW15" s="5"/>
      <c r="AX15" s="5"/>
    </row>
    <row r="16" spans="1:50" ht="20" customHeight="1">
      <c r="A16" s="54">
        <f>IF('Master MP Status'!A16&gt;0,'Master MP Status'!A16,"")</f>
        <v>8</v>
      </c>
      <c r="B16" s="5" t="str">
        <f>IF(ISTEXT('Master MP Status'!B16),'Master MP Status'!B16,"")</f>
        <v>INDIRECT</v>
      </c>
      <c r="C16" s="153">
        <f>IF(OR(ISTEXT('Master MP Status'!C16),'Master MP Status'!C16&gt;0),'Master MP Status'!C16,"")</f>
        <v>240046</v>
      </c>
      <c r="D16" s="154">
        <f>IF(OR(ISTEXT('Master MP Status'!D16),'Master MP Status'!D16&gt;0),'Master MP Status'!D16,"")</f>
        <v>250046</v>
      </c>
      <c r="E16" s="5" t="str">
        <f>IF(ISTEXT('Master MP Status'!E16),'Master MP Status'!E16,"")</f>
        <v>BOBY ADITYA</v>
      </c>
      <c r="F16" s="5" t="str">
        <f>IF(ISTEXT('Master MP Status'!F16),'Master MP Status'!F16,"")</f>
        <v/>
      </c>
      <c r="G16" s="5" t="str">
        <f>IF(ISTEXT('Master MP Status'!G16),'Master MP Status'!G16,"")</f>
        <v>Jakarta</v>
      </c>
      <c r="H16" s="5" t="str">
        <f>IF(ISTEXT('Master MP Status'!H16),'Master MP Status'!H16,"")</f>
        <v>HO</v>
      </c>
      <c r="I16" s="5" t="str">
        <f>IF(ISTEXT('Master MP Status'!I16),'Master MP Status'!I16,"")</f>
        <v>Driver</v>
      </c>
      <c r="J16" s="5" t="str">
        <f>IF(ISTEXT('Master MP Status'!J16),'Master MP Status'!J16,"")</f>
        <v>Driver</v>
      </c>
      <c r="K16" s="9">
        <f>IF(OR('Master MP Status'!K16=0,'Master MP Status'!K16=""),"",'Master MP Status'!K16)</f>
        <v>45679</v>
      </c>
      <c r="L16" s="9">
        <f>IF(OR('Master MP Status'!L16=0,'Master MP Status'!L16=""),"",'Master MP Status'!L16)</f>
        <v>45721</v>
      </c>
      <c r="M16" s="9" t="str">
        <f>IF(OR('Master MP Status'!M16=0,'Master MP Status'!M16=""),"",'Master MP Status'!M16)</f>
        <v/>
      </c>
      <c r="N16" s="5" t="str">
        <f>IF(ISTEXT('Master MP Status'!N16),'Master MP Status'!N16,"")</f>
        <v/>
      </c>
      <c r="O16" s="5">
        <v>1</v>
      </c>
      <c r="P16" s="5">
        <v>1</v>
      </c>
      <c r="Q16" s="5">
        <v>1</v>
      </c>
      <c r="R16" s="5">
        <v>1</v>
      </c>
      <c r="S16" s="5">
        <v>1</v>
      </c>
      <c r="T16" s="5">
        <v>1</v>
      </c>
      <c r="U16" s="5"/>
      <c r="V16" s="5">
        <v>1</v>
      </c>
      <c r="W16" s="5">
        <v>1</v>
      </c>
      <c r="X16" s="5">
        <v>1</v>
      </c>
      <c r="Y16" s="5">
        <v>1</v>
      </c>
      <c r="Z16" s="5">
        <v>1</v>
      </c>
      <c r="AA16" s="5">
        <v>1</v>
      </c>
      <c r="AB16" s="5">
        <v>1</v>
      </c>
      <c r="AC16" s="5">
        <v>1</v>
      </c>
      <c r="AD16" s="5">
        <v>1</v>
      </c>
      <c r="AE16" s="5">
        <v>1</v>
      </c>
      <c r="AF16" s="5">
        <v>1</v>
      </c>
      <c r="AG16" s="5">
        <v>1</v>
      </c>
      <c r="AH16" s="5">
        <v>1</v>
      </c>
      <c r="AI16" s="5">
        <v>1</v>
      </c>
      <c r="AJ16" s="5">
        <v>1</v>
      </c>
      <c r="AK16" s="5"/>
      <c r="AL16" s="5"/>
      <c r="AM16" s="5"/>
      <c r="AN16" s="5"/>
      <c r="AO16" s="5"/>
      <c r="AP16" s="5"/>
      <c r="AQ16" s="5"/>
      <c r="AR16" s="5"/>
      <c r="AS16" s="5"/>
      <c r="AT16" s="5"/>
      <c r="AU16" s="5"/>
      <c r="AV16" s="5"/>
      <c r="AW16" s="5"/>
      <c r="AX16" s="5"/>
    </row>
    <row r="17" spans="1:50" ht="20" customHeight="1">
      <c r="A17" s="54">
        <f>IF('Master MP Status'!A17&gt;0,'Master MP Status'!A17,"")</f>
        <v>9</v>
      </c>
      <c r="B17" s="5" t="str">
        <f>IF(ISTEXT('Master MP Status'!B17),'Master MP Status'!B17,"")</f>
        <v>INDIRECT</v>
      </c>
      <c r="C17" s="153" t="str">
        <f>IF(OR(ISTEXT('Master MP Status'!C17),'Master MP Status'!C17&gt;0),'Master MP Status'!C17,"")</f>
        <v/>
      </c>
      <c r="D17" s="154">
        <f>IF(OR(ISTEXT('Master MP Status'!D17),'Master MP Status'!D17&gt;0),'Master MP Status'!D17,"")</f>
        <v>250047</v>
      </c>
      <c r="E17" s="5" t="str">
        <f>IF(ISTEXT('Master MP Status'!E17),'Master MP Status'!E17,"")</f>
        <v>PARK BONG SOO</v>
      </c>
      <c r="F17" s="5" t="str">
        <f>IF(ISTEXT('Master MP Status'!F17),'Master MP Status'!F17,"")</f>
        <v/>
      </c>
      <c r="G17" s="5" t="str">
        <f>IF(ISTEXT('Master MP Status'!G17),'Master MP Status'!G17,"")</f>
        <v>Jakarta</v>
      </c>
      <c r="H17" s="5" t="str">
        <f>IF(ISTEXT('Master MP Status'!H17),'Master MP Status'!H17,"")</f>
        <v>HO</v>
      </c>
      <c r="I17" s="5" t="str">
        <f>IF(ISTEXT('Master MP Status'!I17),'Master MP Status'!I17,"")</f>
        <v>Administration Director</v>
      </c>
      <c r="J17" s="5" t="str">
        <f>IF(ISTEXT('Master MP Status'!J17),'Master MP Status'!J17,"")</f>
        <v>MGT-KRN</v>
      </c>
      <c r="K17" s="9">
        <f>IF(OR('Master MP Status'!K17=0,'Master MP Status'!K17=""),"",'Master MP Status'!K17)</f>
        <v>45689</v>
      </c>
      <c r="L17" s="9">
        <f>IF(OR('Master MP Status'!L17=0,'Master MP Status'!L17=""),"",'Master MP Status'!L17)</f>
        <v>45697</v>
      </c>
      <c r="M17" s="9">
        <f>IF(OR('Master MP Status'!M17=0,'Master MP Status'!M17=""),"",'Master MP Status'!M17)</f>
        <v>45762</v>
      </c>
      <c r="N17" s="5" t="str">
        <f>IF(ISTEXT('Master MP Status'!N17),'Master MP Status'!N17,"")</f>
        <v>Resign</v>
      </c>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row>
    <row r="18" spans="1:50" ht="20" customHeight="1">
      <c r="A18" s="54">
        <f>IF('Master MP Status'!A18&gt;0,'Master MP Status'!A18,"")</f>
        <v>10</v>
      </c>
      <c r="B18" s="5" t="str">
        <f>IF(ISTEXT('Master MP Status'!B18),'Master MP Status'!B18,"")</f>
        <v>INDIRECT</v>
      </c>
      <c r="C18" s="153" t="str">
        <f>IF(OR(ISTEXT('Master MP Status'!C18),'Master MP Status'!C18&gt;0),'Master MP Status'!C18,"")</f>
        <v>KN2511002</v>
      </c>
      <c r="D18" s="154">
        <f>IF(OR(ISTEXT('Master MP Status'!D18),'Master MP Status'!D18&gt;0),'Master MP Status'!D18,"")</f>
        <v>250052</v>
      </c>
      <c r="E18" s="5" t="str">
        <f>IF(ISTEXT('Master MP Status'!E18),'Master MP Status'!E18,"")</f>
        <v>SYARIFIN ILHAM</v>
      </c>
      <c r="F18" s="5" t="str">
        <f>IF(ISTEXT('Master MP Status'!F18),'Master MP Status'!F18,"")</f>
        <v/>
      </c>
      <c r="G18" s="5" t="str">
        <f>IF(ISTEXT('Master MP Status'!G18),'Master MP Status'!G18,"")</f>
        <v>Local</v>
      </c>
      <c r="H18" s="5" t="str">
        <f>IF(ISTEXT('Master MP Status'!H18),'Master MP Status'!H18,"")</f>
        <v>HO</v>
      </c>
      <c r="I18" s="5" t="str">
        <f>IF(ISTEXT('Master MP Status'!I18),'Master MP Status'!I18,"")</f>
        <v>Driver</v>
      </c>
      <c r="J18" s="5" t="str">
        <f>IF(ISTEXT('Master MP Status'!J18),'Master MP Status'!J18,"")</f>
        <v>Driver</v>
      </c>
      <c r="K18" s="9">
        <f>IF(OR('Master MP Status'!K18=0,'Master MP Status'!K18=""),"",'Master MP Status'!K18)</f>
        <v>45725</v>
      </c>
      <c r="L18" s="9">
        <f>IF(OR('Master MP Status'!L18=0,'Master MP Status'!L18=""),"",'Master MP Status'!L18)</f>
        <v>45725</v>
      </c>
      <c r="M18" s="9" t="str">
        <f>IF(OR('Master MP Status'!M18=0,'Master MP Status'!M18=""),"",'Master MP Status'!M18)</f>
        <v/>
      </c>
      <c r="N18" s="5" t="str">
        <f>IF(ISTEXT('Master MP Status'!N18),'Master MP Status'!N18,"")</f>
        <v/>
      </c>
      <c r="O18" s="5">
        <v>1</v>
      </c>
      <c r="P18" s="5">
        <v>1</v>
      </c>
      <c r="Q18" s="5">
        <v>1</v>
      </c>
      <c r="R18" s="5">
        <v>1</v>
      </c>
      <c r="S18" s="5">
        <v>1</v>
      </c>
      <c r="T18" s="5">
        <v>1</v>
      </c>
      <c r="U18" s="5">
        <v>1</v>
      </c>
      <c r="V18" s="5">
        <v>1</v>
      </c>
      <c r="W18" s="5">
        <v>1</v>
      </c>
      <c r="X18" s="5">
        <v>1</v>
      </c>
      <c r="Y18" s="5">
        <v>1</v>
      </c>
      <c r="Z18" s="5">
        <v>1</v>
      </c>
      <c r="AA18" s="5">
        <v>1</v>
      </c>
      <c r="AB18" s="5">
        <v>1</v>
      </c>
      <c r="AC18" s="5">
        <v>1</v>
      </c>
      <c r="AD18" s="5">
        <v>1</v>
      </c>
      <c r="AE18" s="5">
        <v>1</v>
      </c>
      <c r="AF18" s="5">
        <v>1</v>
      </c>
      <c r="AG18" s="5">
        <v>1</v>
      </c>
      <c r="AH18" s="5"/>
      <c r="AI18" s="5">
        <v>1</v>
      </c>
      <c r="AJ18" s="5">
        <v>1</v>
      </c>
      <c r="AK18" s="5"/>
      <c r="AL18" s="5"/>
      <c r="AM18" s="5"/>
      <c r="AN18" s="5"/>
      <c r="AO18" s="5"/>
      <c r="AP18" s="5"/>
      <c r="AQ18" s="5"/>
      <c r="AR18" s="5"/>
      <c r="AS18" s="5"/>
      <c r="AT18" s="5"/>
      <c r="AU18" s="5"/>
      <c r="AV18" s="5"/>
      <c r="AW18" s="5"/>
      <c r="AX18" s="5"/>
    </row>
    <row r="19" spans="1:50" ht="20" customHeight="1">
      <c r="A19" s="54">
        <f>IF('Master MP Status'!A19&gt;0,'Master MP Status'!A19,"")</f>
        <v>11</v>
      </c>
      <c r="B19" s="5" t="str">
        <f>IF(ISTEXT('Master MP Status'!B19),'Master MP Status'!B19,"")</f>
        <v>INDIRECT</v>
      </c>
      <c r="C19" s="153" t="str">
        <f>IF(OR(ISTEXT('Master MP Status'!C19),'Master MP Status'!C19&gt;0),'Master MP Status'!C19,"")</f>
        <v/>
      </c>
      <c r="D19" s="154">
        <f>IF(OR(ISTEXT('Master MP Status'!D19),'Master MP Status'!D19&gt;0),'Master MP Status'!D19,"")</f>
        <v>250053</v>
      </c>
      <c r="E19" s="5" t="str">
        <f>IF(ISTEXT('Master MP Status'!E19),'Master MP Status'!E19,"")</f>
        <v>KADARWATI</v>
      </c>
      <c r="F19" s="5" t="str">
        <f>IF(ISTEXT('Master MP Status'!F19),'Master MP Status'!F19,"")</f>
        <v/>
      </c>
      <c r="G19" s="5" t="str">
        <f>IF(ISTEXT('Master MP Status'!G19),'Master MP Status'!G19,"")</f>
        <v>Jakarta</v>
      </c>
      <c r="H19" s="5" t="str">
        <f>IF(ISTEXT('Master MP Status'!H19),'Master MP Status'!H19,"")</f>
        <v>HO</v>
      </c>
      <c r="I19" s="5" t="str">
        <f>IF(ISTEXT('Master MP Status'!I19),'Master MP Status'!I19,"")</f>
        <v>Mess</v>
      </c>
      <c r="J19" s="5" t="str">
        <f>IF(ISTEXT('Master MP Status'!J19),'Master MP Status'!J19,"")</f>
        <v>Mess</v>
      </c>
      <c r="K19" s="9">
        <f>IF(OR('Master MP Status'!K19=0,'Master MP Status'!K19=""),"",'Master MP Status'!K19)</f>
        <v>45729</v>
      </c>
      <c r="L19" s="9">
        <f>IF(OR('Master MP Status'!L19=0,'Master MP Status'!L19=""),"",'Master MP Status'!L19)</f>
        <v>45741</v>
      </c>
      <c r="M19" s="9" t="str">
        <f>IF(OR('Master MP Status'!M19=0,'Master MP Status'!M19=""),"",'Master MP Status'!M19)</f>
        <v/>
      </c>
      <c r="N19" s="5" t="str">
        <f>IF(ISTEXT('Master MP Status'!N19),'Master MP Status'!N19,"")</f>
        <v/>
      </c>
      <c r="O19" s="5">
        <v>1</v>
      </c>
      <c r="P19" s="5">
        <v>1</v>
      </c>
      <c r="Q19" s="5">
        <v>1</v>
      </c>
      <c r="R19" s="5">
        <v>1</v>
      </c>
      <c r="S19" s="5">
        <v>1</v>
      </c>
      <c r="T19" s="5">
        <v>1</v>
      </c>
      <c r="U19" s="5">
        <v>1</v>
      </c>
      <c r="V19" s="5">
        <v>1</v>
      </c>
      <c r="W19" s="5">
        <v>1</v>
      </c>
      <c r="X19" s="5">
        <v>1</v>
      </c>
      <c r="Y19" s="5">
        <v>1</v>
      </c>
      <c r="Z19" s="5">
        <v>1</v>
      </c>
      <c r="AA19" s="5">
        <v>1</v>
      </c>
      <c r="AB19" s="5">
        <v>1</v>
      </c>
      <c r="AC19" s="5">
        <v>1</v>
      </c>
      <c r="AD19" s="5">
        <v>1</v>
      </c>
      <c r="AE19" s="5">
        <v>1</v>
      </c>
      <c r="AF19" s="5">
        <v>1</v>
      </c>
      <c r="AG19" s="5">
        <v>1</v>
      </c>
      <c r="AH19" s="5">
        <v>1</v>
      </c>
      <c r="AI19" s="5">
        <v>1</v>
      </c>
      <c r="AJ19" s="5">
        <v>1</v>
      </c>
      <c r="AK19" s="5"/>
      <c r="AL19" s="5"/>
      <c r="AM19" s="5"/>
      <c r="AN19" s="5"/>
      <c r="AO19" s="5"/>
      <c r="AP19" s="5"/>
      <c r="AQ19" s="5"/>
      <c r="AR19" s="5"/>
      <c r="AS19" s="5"/>
      <c r="AT19" s="5"/>
      <c r="AU19" s="5"/>
      <c r="AV19" s="5"/>
      <c r="AW19" s="5"/>
      <c r="AX19" s="5"/>
    </row>
    <row r="20" spans="1:50" ht="20" customHeight="1">
      <c r="A20" s="54">
        <f>IF('Master MP Status'!A20&gt;0,'Master MP Status'!A20,"")</f>
        <v>12</v>
      </c>
      <c r="B20" s="5" t="str">
        <f>IF(ISTEXT('Master MP Status'!B20),'Master MP Status'!B20,"")</f>
        <v>INDIRECT</v>
      </c>
      <c r="C20" s="153" t="str">
        <f>IF(OR(ISTEXT('Master MP Status'!C20),'Master MP Status'!C20&gt;0),'Master MP Status'!C20,"")</f>
        <v>KN2511003</v>
      </c>
      <c r="D20" s="154" t="str">
        <f>IF(OR(ISTEXT('Master MP Status'!D20),'Master MP Status'!D20&gt;0),'Master MP Status'!D20,"")</f>
        <v>KN2511003</v>
      </c>
      <c r="E20" s="5" t="str">
        <f>IF(ISTEXT('Master MP Status'!E20),'Master MP Status'!E20,"")</f>
        <v xml:space="preserve">IKHNUL QUSHAIRI </v>
      </c>
      <c r="F20" s="5" t="str">
        <f>IF(ISTEXT('Master MP Status'!F20),'Master MP Status'!F20,"")</f>
        <v/>
      </c>
      <c r="G20" s="5" t="str">
        <f>IF(ISTEXT('Master MP Status'!G20),'Master MP Status'!G20,"")</f>
        <v>Local</v>
      </c>
      <c r="H20" s="5" t="str">
        <f>IF(ISTEXT('Master MP Status'!H20),'Master MP Status'!H20,"")</f>
        <v>HO</v>
      </c>
      <c r="I20" s="5" t="str">
        <f>IF(ISTEXT('Master MP Status'!I20),'Master MP Status'!I20,"")</f>
        <v>Driver</v>
      </c>
      <c r="J20" s="5" t="str">
        <f>IF(ISTEXT('Master MP Status'!J20),'Master MP Status'!J20,"")</f>
        <v>Driver</v>
      </c>
      <c r="K20" s="9">
        <f>IF(OR('Master MP Status'!K20=0,'Master MP Status'!K20=""),"",'Master MP Status'!K20)</f>
        <v>45738</v>
      </c>
      <c r="L20" s="9">
        <f>IF(OR('Master MP Status'!L20=0,'Master MP Status'!L20=""),"",'Master MP Status'!L20)</f>
        <v>45738</v>
      </c>
      <c r="M20" s="9">
        <f>IF(OR('Master MP Status'!M20=0,'Master MP Status'!M20=""),"",'Master MP Status'!M20)</f>
        <v>45757</v>
      </c>
      <c r="N20" s="5" t="str">
        <f>IF(ISTEXT('Master MP Status'!N20),'Master MP Status'!N20,"")</f>
        <v>Helper : 7-Mar ~ 21-Mar-2025</v>
      </c>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row>
    <row r="21" spans="1:50" ht="20" customHeight="1">
      <c r="A21" s="54">
        <f>IF('Master MP Status'!A21&gt;0,'Master MP Status'!A21,"")</f>
        <v>13</v>
      </c>
      <c r="B21" s="5" t="str">
        <f>IF(ISTEXT('Master MP Status'!B21),'Master MP Status'!B21,"")</f>
        <v>INDIRECT</v>
      </c>
      <c r="C21" s="153">
        <f>IF(OR(ISTEXT('Master MP Status'!C21),'Master MP Status'!C21&gt;0),'Master MP Status'!C21,"")</f>
        <v>250054</v>
      </c>
      <c r="D21" s="154" t="str">
        <f>IF(OR(ISTEXT('Master MP Status'!D21),'Master MP Status'!D21&gt;0),'Master MP Status'!D21,"")</f>
        <v>250055</v>
      </c>
      <c r="E21" s="5" t="str">
        <f>IF(ISTEXT('Master MP Status'!E21),'Master MP Status'!E21,"")</f>
        <v>JUNIARTI</v>
      </c>
      <c r="F21" s="5" t="str">
        <f>IF(ISTEXT('Master MP Status'!F21),'Master MP Status'!F21,"")</f>
        <v/>
      </c>
      <c r="G21" s="5" t="str">
        <f>IF(ISTEXT('Master MP Status'!G21),'Master MP Status'!G21,"")</f>
        <v>Local</v>
      </c>
      <c r="H21" s="5" t="str">
        <f>IF(ISTEXT('Master MP Status'!H21),'Master MP Status'!H21,"")</f>
        <v>HO</v>
      </c>
      <c r="I21" s="5" t="str">
        <f>IF(ISTEXT('Master MP Status'!I21),'Master MP Status'!I21,"")</f>
        <v>HR &amp; Admin</v>
      </c>
      <c r="J21" s="5" t="str">
        <f>IF(ISTEXT('Master MP Status'!J21),'Master MP Status'!J21,"")</f>
        <v>HR &amp; Admin</v>
      </c>
      <c r="K21" s="9">
        <f>IF(OR('Master MP Status'!K21=0,'Master MP Status'!K21=""),"",'Master MP Status'!K21)</f>
        <v>45754</v>
      </c>
      <c r="L21" s="9">
        <f>IF(OR('Master MP Status'!L21=0,'Master MP Status'!L21=""),"",'Master MP Status'!L21)</f>
        <v>45754</v>
      </c>
      <c r="M21" s="9" t="str">
        <f>IF(OR('Master MP Status'!M21=0,'Master MP Status'!M21=""),"",'Master MP Status'!M21)</f>
        <v/>
      </c>
      <c r="N21" s="5" t="str">
        <f>IF(ISTEXT('Master MP Status'!N21),'Master MP Status'!N21,"")</f>
        <v/>
      </c>
      <c r="O21" s="5">
        <v>1</v>
      </c>
      <c r="P21" s="5">
        <v>1</v>
      </c>
      <c r="Q21" s="5">
        <v>1</v>
      </c>
      <c r="R21" s="5">
        <v>1</v>
      </c>
      <c r="S21" s="5">
        <v>1</v>
      </c>
      <c r="T21" s="5"/>
      <c r="U21" s="5">
        <v>1</v>
      </c>
      <c r="V21" s="5">
        <v>1</v>
      </c>
      <c r="W21" s="5">
        <v>1</v>
      </c>
      <c r="X21" s="5">
        <v>1</v>
      </c>
      <c r="Y21" s="5">
        <v>1</v>
      </c>
      <c r="Z21" s="5">
        <v>1</v>
      </c>
      <c r="AA21" s="5">
        <v>1</v>
      </c>
      <c r="AB21" s="5">
        <v>1</v>
      </c>
      <c r="AC21" s="5"/>
      <c r="AD21" s="5">
        <v>1</v>
      </c>
      <c r="AE21" s="5">
        <v>1</v>
      </c>
      <c r="AF21" s="5">
        <v>1</v>
      </c>
      <c r="AG21" s="5">
        <v>1</v>
      </c>
      <c r="AH21" s="5"/>
      <c r="AI21" s="5">
        <v>1</v>
      </c>
      <c r="AJ21" s="5">
        <v>1</v>
      </c>
      <c r="AK21" s="5"/>
      <c r="AL21" s="5"/>
      <c r="AM21" s="5"/>
      <c r="AN21" s="5"/>
      <c r="AO21" s="5"/>
      <c r="AP21" s="5"/>
      <c r="AQ21" s="5"/>
      <c r="AR21" s="5"/>
      <c r="AS21" s="5"/>
      <c r="AT21" s="5"/>
      <c r="AU21" s="5"/>
      <c r="AV21" s="5"/>
      <c r="AW21" s="5"/>
      <c r="AX21" s="5"/>
    </row>
    <row r="22" spans="1:50" ht="20" customHeight="1">
      <c r="A22" s="54">
        <f>IF('Master MP Status'!A22&gt;0,'Master MP Status'!A22,"")</f>
        <v>14</v>
      </c>
      <c r="B22" s="5" t="str">
        <f>IF(ISTEXT('Master MP Status'!B22),'Master MP Status'!B22,"")</f>
        <v>DIRECT</v>
      </c>
      <c r="C22" s="153">
        <f>IF(OR(ISTEXT('Master MP Status'!C22),'Master MP Status'!C22&gt;0),'Master MP Status'!C22,"")</f>
        <v>250055</v>
      </c>
      <c r="D22" s="154" t="str">
        <f>IF(OR(ISTEXT('Master MP Status'!D22),'Master MP Status'!D22&gt;0),'Master MP Status'!D22,"")</f>
        <v>250057</v>
      </c>
      <c r="E22" s="5" t="str">
        <f>IF(ISTEXT('Master MP Status'!E22),'Master MP Status'!E22,"")</f>
        <v>KORNELIS BAY</v>
      </c>
      <c r="F22" s="5" t="str">
        <f>IF(ISTEXT('Master MP Status'!F22),'Master MP Status'!F22,"")</f>
        <v/>
      </c>
      <c r="G22" s="5" t="str">
        <f>IF(ISTEXT('Master MP Status'!G22),'Master MP Status'!G22,"")</f>
        <v>Local</v>
      </c>
      <c r="H22" s="5" t="str">
        <f>IF(ISTEXT('Master MP Status'!H22),'Master MP Status'!H22,"")</f>
        <v>HO</v>
      </c>
      <c r="I22" s="5" t="str">
        <f>IF(ISTEXT('Master MP Status'!I22),'Master MP Status'!I22,"")</f>
        <v>Operator Folklift</v>
      </c>
      <c r="J22" s="5" t="str">
        <f>IF(ISTEXT('Master MP Status'!J22),'Master MP Status'!J22,"")</f>
        <v>Equip. Operator</v>
      </c>
      <c r="K22" s="9">
        <f>IF(OR('Master MP Status'!K22=0,'Master MP Status'!K22=""),"",'Master MP Status'!K22)</f>
        <v>45764</v>
      </c>
      <c r="L22" s="9">
        <f>IF(OR('Master MP Status'!L22=0,'Master MP Status'!L22=""),"",'Master MP Status'!L22)</f>
        <v>45764</v>
      </c>
      <c r="M22" s="9" t="str">
        <f>IF(OR('Master MP Status'!M22=0,'Master MP Status'!M22=""),"",'Master MP Status'!M22)</f>
        <v/>
      </c>
      <c r="N22" s="5" t="str">
        <f>IF(ISTEXT('Master MP Status'!N22),'Master MP Status'!N22,"")</f>
        <v/>
      </c>
      <c r="O22" s="5">
        <v>1</v>
      </c>
      <c r="P22" s="5">
        <v>1</v>
      </c>
      <c r="Q22" s="5">
        <v>1</v>
      </c>
      <c r="R22" s="5"/>
      <c r="S22" s="5">
        <v>1</v>
      </c>
      <c r="T22" s="5">
        <v>1</v>
      </c>
      <c r="U22" s="5">
        <v>1</v>
      </c>
      <c r="V22" s="5">
        <v>1</v>
      </c>
      <c r="W22" s="5">
        <v>1</v>
      </c>
      <c r="X22" s="5">
        <v>1</v>
      </c>
      <c r="Y22" s="5">
        <v>1</v>
      </c>
      <c r="Z22" s="5">
        <v>1</v>
      </c>
      <c r="AA22" s="5"/>
      <c r="AB22" s="5">
        <v>1</v>
      </c>
      <c r="AC22" s="5">
        <v>1</v>
      </c>
      <c r="AD22" s="5">
        <v>1</v>
      </c>
      <c r="AE22" s="5">
        <v>1</v>
      </c>
      <c r="AF22" s="5">
        <v>1</v>
      </c>
      <c r="AG22" s="5">
        <v>1</v>
      </c>
      <c r="AH22" s="5"/>
      <c r="AI22" s="5">
        <v>1</v>
      </c>
      <c r="AJ22" s="5">
        <v>1</v>
      </c>
      <c r="AK22" s="5"/>
      <c r="AL22" s="5"/>
      <c r="AM22" s="5"/>
      <c r="AN22" s="5"/>
      <c r="AO22" s="5"/>
      <c r="AP22" s="5"/>
      <c r="AQ22" s="5"/>
      <c r="AR22" s="5"/>
      <c r="AS22" s="5"/>
      <c r="AT22" s="5"/>
      <c r="AU22" s="5"/>
      <c r="AV22" s="5"/>
      <c r="AW22" s="5"/>
      <c r="AX22" s="5"/>
    </row>
    <row r="23" spans="1:50" ht="20" customHeight="1">
      <c r="A23" s="54">
        <f>IF('Master MP Status'!A23&gt;0,'Master MP Status'!A23,"")</f>
        <v>15</v>
      </c>
      <c r="B23" s="5" t="str">
        <f>IF(ISTEXT('Master MP Status'!B23),'Master MP Status'!B23,"")</f>
        <v>INDIRECT</v>
      </c>
      <c r="C23" s="153">
        <f>IF(OR(ISTEXT('Master MP Status'!C23),'Master MP Status'!C23&gt;0),'Master MP Status'!C23,"")</f>
        <v>250056</v>
      </c>
      <c r="D23" s="154" t="str">
        <f>IF(OR(ISTEXT('Master MP Status'!D23),'Master MP Status'!D23&gt;0),'Master MP Status'!D23,"")</f>
        <v>250059</v>
      </c>
      <c r="E23" s="5" t="str">
        <f>IF(ISTEXT('Master MP Status'!E23),'Master MP Status'!E23,"")</f>
        <v>SULTAN</v>
      </c>
      <c r="F23" s="5" t="str">
        <f>IF(ISTEXT('Master MP Status'!F23),'Master MP Status'!F23,"")</f>
        <v/>
      </c>
      <c r="G23" s="5" t="str">
        <f>IF(ISTEXT('Master MP Status'!G23),'Master MP Status'!G23,"")</f>
        <v>Local</v>
      </c>
      <c r="H23" s="5" t="str">
        <f>IF(ISTEXT('Master MP Status'!H23),'Master MP Status'!H23,"")</f>
        <v>HO</v>
      </c>
      <c r="I23" s="5" t="str">
        <f>IF(ISTEXT('Master MP Status'!I23),'Master MP Status'!I23,"")</f>
        <v>Driver</v>
      </c>
      <c r="J23" s="5" t="str">
        <f>IF(ISTEXT('Master MP Status'!J23),'Master MP Status'!J23,"")</f>
        <v>Driver</v>
      </c>
      <c r="K23" s="9">
        <f>IF(OR('Master MP Status'!K23=0,'Master MP Status'!K23=""),"",'Master MP Status'!K23)</f>
        <v>45772</v>
      </c>
      <c r="L23" s="9">
        <f>IF(OR('Master MP Status'!L23=0,'Master MP Status'!L23=""),"",'Master MP Status'!L23)</f>
        <v>45772</v>
      </c>
      <c r="M23" s="9" t="str">
        <f>IF(OR('Master MP Status'!M23=0,'Master MP Status'!M23=""),"",'Master MP Status'!M23)</f>
        <v/>
      </c>
      <c r="N23" s="5" t="str">
        <f>IF(ISTEXT('Master MP Status'!N23),'Master MP Status'!N23,"")</f>
        <v/>
      </c>
      <c r="O23" s="5">
        <v>1</v>
      </c>
      <c r="P23" s="5">
        <v>1</v>
      </c>
      <c r="Q23" s="5">
        <v>1</v>
      </c>
      <c r="R23" s="5">
        <v>1</v>
      </c>
      <c r="S23" s="5">
        <v>1</v>
      </c>
      <c r="T23" s="5">
        <v>1</v>
      </c>
      <c r="U23" s="5">
        <v>1</v>
      </c>
      <c r="V23" s="5">
        <v>1</v>
      </c>
      <c r="W23" s="5">
        <v>1</v>
      </c>
      <c r="X23" s="5">
        <v>1</v>
      </c>
      <c r="Y23" s="5">
        <v>1</v>
      </c>
      <c r="Z23" s="5">
        <v>1</v>
      </c>
      <c r="AA23" s="5">
        <v>1</v>
      </c>
      <c r="AB23" s="5">
        <v>1</v>
      </c>
      <c r="AC23" s="5">
        <v>1</v>
      </c>
      <c r="AD23" s="5">
        <v>1</v>
      </c>
      <c r="AE23" s="5">
        <v>1</v>
      </c>
      <c r="AF23" s="5">
        <v>1</v>
      </c>
      <c r="AG23" s="5">
        <v>1</v>
      </c>
      <c r="AH23" s="5"/>
      <c r="AI23" s="5">
        <v>1</v>
      </c>
      <c r="AJ23" s="5">
        <v>1</v>
      </c>
      <c r="AK23" s="5"/>
      <c r="AL23" s="5"/>
      <c r="AM23" s="5"/>
      <c r="AN23" s="5"/>
      <c r="AO23" s="5"/>
      <c r="AP23" s="5"/>
      <c r="AQ23" s="5"/>
      <c r="AR23" s="5"/>
      <c r="AS23" s="5"/>
      <c r="AT23" s="5"/>
      <c r="AU23" s="5"/>
      <c r="AV23" s="5"/>
      <c r="AW23" s="5"/>
      <c r="AX23" s="5"/>
    </row>
    <row r="24" spans="1:50" ht="20" customHeight="1">
      <c r="A24" s="54">
        <f>IF('Master MP Status'!A24&gt;0,'Master MP Status'!A24,"")</f>
        <v>16</v>
      </c>
      <c r="B24" s="5" t="str">
        <f>IF(ISTEXT('Master MP Status'!B24),'Master MP Status'!B24,"")</f>
        <v>INDIRECT</v>
      </c>
      <c r="C24" s="153">
        <f>IF(OR(ISTEXT('Master MP Status'!C24),'Master MP Status'!C24&gt;0),'Master MP Status'!C24,"")</f>
        <v>250057</v>
      </c>
      <c r="D24" s="154" t="str">
        <f>IF(OR(ISTEXT('Master MP Status'!D24),'Master MP Status'!D24&gt;0),'Master MP Status'!D24,"")</f>
        <v>250060</v>
      </c>
      <c r="E24" s="5" t="str">
        <f>IF(ISTEXT('Master MP Status'!E24),'Master MP Status'!E24,"")</f>
        <v>SUTARYO</v>
      </c>
      <c r="F24" s="5" t="str">
        <f>IF(ISTEXT('Master MP Status'!F24),'Master MP Status'!F24,"")</f>
        <v/>
      </c>
      <c r="G24" s="5" t="str">
        <f>IF(ISTEXT('Master MP Status'!G24),'Master MP Status'!G24,"")</f>
        <v>Jakarta</v>
      </c>
      <c r="H24" s="5" t="str">
        <f>IF(ISTEXT('Master MP Status'!H24),'Master MP Status'!H24,"")</f>
        <v>HO</v>
      </c>
      <c r="I24" s="5" t="str">
        <f>IF(ISTEXT('Master MP Status'!I24),'Master MP Status'!I24,"")</f>
        <v>Electrician</v>
      </c>
      <c r="J24" s="5" t="str">
        <f>IF(ISTEXT('Master MP Status'!J24),'Master MP Status'!J24,"")</f>
        <v>Electrician</v>
      </c>
      <c r="K24" s="9">
        <f>IF(OR('Master MP Status'!K24=0,'Master MP Status'!K24=""),"",'Master MP Status'!K24)</f>
        <v>45772</v>
      </c>
      <c r="L24" s="9">
        <f>IF(OR('Master MP Status'!L24=0,'Master MP Status'!L24=""),"",'Master MP Status'!L24)</f>
        <v>45772</v>
      </c>
      <c r="M24" s="9" t="str">
        <f>IF(OR('Master MP Status'!M24=0,'Master MP Status'!M24=""),"",'Master MP Status'!M24)</f>
        <v/>
      </c>
      <c r="N24" s="5" t="str">
        <f>IF(ISTEXT('Master MP Status'!N24),'Master MP Status'!N24,"")</f>
        <v/>
      </c>
      <c r="O24" s="5">
        <v>1</v>
      </c>
      <c r="P24" s="5">
        <v>1</v>
      </c>
      <c r="Q24" s="5">
        <v>1</v>
      </c>
      <c r="R24" s="5">
        <v>1</v>
      </c>
      <c r="S24" s="5">
        <v>1</v>
      </c>
      <c r="T24" s="5">
        <v>1</v>
      </c>
      <c r="U24" s="5">
        <v>1</v>
      </c>
      <c r="V24" s="5">
        <v>1</v>
      </c>
      <c r="W24" s="5">
        <v>1</v>
      </c>
      <c r="X24" s="5">
        <v>1</v>
      </c>
      <c r="Y24" s="5">
        <v>1</v>
      </c>
      <c r="Z24" s="5">
        <v>1</v>
      </c>
      <c r="AA24" s="5">
        <v>1</v>
      </c>
      <c r="AB24" s="5">
        <v>1</v>
      </c>
      <c r="AC24" s="5">
        <v>1</v>
      </c>
      <c r="AD24" s="5">
        <v>1</v>
      </c>
      <c r="AE24" s="5">
        <v>1</v>
      </c>
      <c r="AF24" s="5">
        <v>1</v>
      </c>
      <c r="AG24" s="5">
        <v>1</v>
      </c>
      <c r="AH24" s="5">
        <v>1</v>
      </c>
      <c r="AI24" s="5">
        <v>1</v>
      </c>
      <c r="AJ24" s="5">
        <v>1</v>
      </c>
      <c r="AK24" s="5"/>
      <c r="AL24" s="5"/>
      <c r="AM24" s="5"/>
      <c r="AN24" s="5"/>
      <c r="AO24" s="5"/>
      <c r="AP24" s="5"/>
      <c r="AQ24" s="5"/>
      <c r="AR24" s="5"/>
      <c r="AS24" s="5"/>
      <c r="AT24" s="5"/>
      <c r="AU24" s="5"/>
      <c r="AV24" s="5"/>
      <c r="AW24" s="5"/>
      <c r="AX24" s="5"/>
    </row>
    <row r="25" spans="1:50" ht="20" customHeight="1">
      <c r="A25" s="54">
        <f>IF('Master MP Status'!A25&gt;0,'Master MP Status'!A25,"")</f>
        <v>17</v>
      </c>
      <c r="B25" s="5" t="str">
        <f>IF(ISTEXT('Master MP Status'!B25),'Master MP Status'!B25,"")</f>
        <v>INDIRECT</v>
      </c>
      <c r="C25" s="153" t="str">
        <f>IF(OR(ISTEXT('Master MP Status'!C25),'Master MP Status'!C25&gt;0),'Master MP Status'!C25,"")</f>
        <v>250058</v>
      </c>
      <c r="D25" s="154" t="str">
        <f>IF(OR(ISTEXT('Master MP Status'!D25),'Master MP Status'!D25&gt;0),'Master MP Status'!D25,"")</f>
        <v>250061</v>
      </c>
      <c r="E25" s="5" t="str">
        <f>IF(ISTEXT('Master MP Status'!E25),'Master MP Status'!E25,"")</f>
        <v>KHANZA NUGRAHMAN</v>
      </c>
      <c r="F25" s="5" t="str">
        <f>IF(ISTEXT('Master MP Status'!F25),'Master MP Status'!F25,"")</f>
        <v/>
      </c>
      <c r="G25" s="5" t="str">
        <f>IF(ISTEXT('Master MP Status'!G25),'Master MP Status'!G25,"")</f>
        <v>Jakarta</v>
      </c>
      <c r="H25" s="5" t="str">
        <f>IF(ISTEXT('Master MP Status'!H25),'Master MP Status'!H25,"")</f>
        <v>HO</v>
      </c>
      <c r="I25" s="5" t="str">
        <f>IF(ISTEXT('Master MP Status'!I25),'Master MP Status'!I25,"")</f>
        <v>Safety</v>
      </c>
      <c r="J25" s="5" t="str">
        <f>IF(ISTEXT('Master MP Status'!J25),'Master MP Status'!J25,"")</f>
        <v>Safety</v>
      </c>
      <c r="K25" s="9">
        <f>IF(OR('Master MP Status'!K25=0,'Master MP Status'!K25=""),"",'Master MP Status'!K25)</f>
        <v>45774</v>
      </c>
      <c r="L25" s="9">
        <f>IF(OR('Master MP Status'!L25=0,'Master MP Status'!L25=""),"",'Master MP Status'!L25)</f>
        <v>45774</v>
      </c>
      <c r="M25" s="9">
        <f>IF(OR('Master MP Status'!M25=0,'Master MP Status'!M25=""),"",'Master MP Status'!M25)</f>
        <v>45819</v>
      </c>
      <c r="N25" s="5" t="str">
        <f>IF(ISTEXT('Master MP Status'!N25),'Master MP Status'!N25,"")</f>
        <v>Resign</v>
      </c>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row>
    <row r="26" spans="1:50" ht="20" customHeight="1">
      <c r="A26" s="54">
        <f>IF('Master MP Status'!A26&gt;0,'Master MP Status'!A26,"")</f>
        <v>18</v>
      </c>
      <c r="B26" s="5" t="str">
        <f>IF(ISTEXT('Master MP Status'!B26),'Master MP Status'!B26,"")</f>
        <v>INDIRECT</v>
      </c>
      <c r="C26" s="153">
        <f>IF(OR(ISTEXT('Master MP Status'!C26),'Master MP Status'!C26&gt;0),'Master MP Status'!C26,"")</f>
        <v>250059</v>
      </c>
      <c r="D26" s="154">
        <f>IF(OR(ISTEXT('Master MP Status'!D26),'Master MP Status'!D26&gt;0),'Master MP Status'!D26,"")</f>
        <v>250062</v>
      </c>
      <c r="E26" s="5" t="str">
        <f>IF(ISTEXT('Master MP Status'!E26),'Master MP Status'!E26,"")</f>
        <v>MUHAMMAD RIPKI ABDAU</v>
      </c>
      <c r="F26" s="5" t="str">
        <f>IF(ISTEXT('Master MP Status'!F26),'Master MP Status'!F26,"")</f>
        <v/>
      </c>
      <c r="G26" s="5" t="str">
        <f>IF(ISTEXT('Master MP Status'!G26),'Master MP Status'!G26,"")</f>
        <v>Jakarta</v>
      </c>
      <c r="H26" s="5" t="str">
        <f>IF(ISTEXT('Master MP Status'!H26),'Master MP Status'!H26,"")</f>
        <v>HO</v>
      </c>
      <c r="I26" s="5" t="str">
        <f>IF(ISTEXT('Master MP Status'!I26),'Master MP Status'!I26,"")</f>
        <v>Accountant</v>
      </c>
      <c r="J26" s="5" t="str">
        <f>IF(ISTEXT('Master MP Status'!J26),'Master MP Status'!J26,"")</f>
        <v>F &amp; A</v>
      </c>
      <c r="K26" s="9">
        <f>IF(OR('Master MP Status'!K26=0,'Master MP Status'!K26=""),"",'Master MP Status'!K26)</f>
        <v>45775</v>
      </c>
      <c r="L26" s="9">
        <f>IF(OR('Master MP Status'!L26=0,'Master MP Status'!L26=""),"",'Master MP Status'!L26)</f>
        <v>45775</v>
      </c>
      <c r="M26" s="9" t="str">
        <f>IF(OR('Master MP Status'!M26=0,'Master MP Status'!M26=""),"",'Master MP Status'!M26)</f>
        <v/>
      </c>
      <c r="N26" s="5" t="str">
        <f>IF(ISTEXT('Master MP Status'!N26),'Master MP Status'!N26,"")</f>
        <v/>
      </c>
      <c r="O26" s="5">
        <v>1</v>
      </c>
      <c r="P26" s="5">
        <v>1</v>
      </c>
      <c r="Q26" s="5">
        <v>1</v>
      </c>
      <c r="R26" s="5">
        <v>1</v>
      </c>
      <c r="S26" s="5">
        <v>1</v>
      </c>
      <c r="T26" s="5">
        <v>1</v>
      </c>
      <c r="U26" s="5">
        <v>1</v>
      </c>
      <c r="V26" s="5">
        <v>1</v>
      </c>
      <c r="W26" s="5">
        <v>1</v>
      </c>
      <c r="X26" s="5">
        <v>1</v>
      </c>
      <c r="Y26" s="5">
        <v>1</v>
      </c>
      <c r="Z26" s="5">
        <v>1</v>
      </c>
      <c r="AA26" s="5"/>
      <c r="AB26" s="5">
        <v>1</v>
      </c>
      <c r="AC26" s="5">
        <v>1</v>
      </c>
      <c r="AD26" s="5">
        <v>1</v>
      </c>
      <c r="AE26" s="5">
        <v>1</v>
      </c>
      <c r="AF26" s="5">
        <v>1</v>
      </c>
      <c r="AG26" s="5">
        <v>1</v>
      </c>
      <c r="AH26" s="5"/>
      <c r="AI26" s="5">
        <v>1</v>
      </c>
      <c r="AJ26" s="5">
        <v>1</v>
      </c>
      <c r="AK26" s="5"/>
      <c r="AL26" s="5"/>
      <c r="AM26" s="5"/>
      <c r="AN26" s="5"/>
      <c r="AO26" s="5"/>
      <c r="AP26" s="5"/>
      <c r="AQ26" s="5"/>
      <c r="AR26" s="5"/>
      <c r="AS26" s="5"/>
      <c r="AT26" s="5"/>
      <c r="AU26" s="5"/>
      <c r="AV26" s="5"/>
      <c r="AW26" s="5"/>
      <c r="AX26" s="5"/>
    </row>
    <row r="27" spans="1:50" ht="20" customHeight="1">
      <c r="A27" s="54">
        <f>IF('Master MP Status'!A27&gt;0,'Master MP Status'!A27,"")</f>
        <v>19</v>
      </c>
      <c r="B27" s="5" t="str">
        <f>IF(ISTEXT('Master MP Status'!B27),'Master MP Status'!B27,"")</f>
        <v>INDIRECT</v>
      </c>
      <c r="C27" s="153">
        <f>IF(OR(ISTEXT('Master MP Status'!C27),'Master MP Status'!C27&gt;0),'Master MP Status'!C27,"")</f>
        <v>250060</v>
      </c>
      <c r="D27" s="154" t="str">
        <f>IF(OR(ISTEXT('Master MP Status'!D27),'Master MP Status'!D27&gt;0),'Master MP Status'!D27,"")</f>
        <v>250064</v>
      </c>
      <c r="E27" s="5" t="str">
        <f>IF(ISTEXT('Master MP Status'!E27),'Master MP Status'!E27,"")</f>
        <v>HO YEOL CHOI</v>
      </c>
      <c r="F27" s="5" t="str">
        <f>IF(ISTEXT('Master MP Status'!F27),'Master MP Status'!F27,"")</f>
        <v/>
      </c>
      <c r="G27" s="5" t="str">
        <f>IF(ISTEXT('Master MP Status'!G27),'Master MP Status'!G27,"")</f>
        <v>Jakarta</v>
      </c>
      <c r="H27" s="5" t="str">
        <f>IF(ISTEXT('Master MP Status'!H27),'Master MP Status'!H27,"")</f>
        <v>HO</v>
      </c>
      <c r="I27" s="5" t="str">
        <f>IF(ISTEXT('Master MP Status'!I27),'Master MP Status'!I27,"")</f>
        <v>Construction Director</v>
      </c>
      <c r="J27" s="5" t="str">
        <f>IF(ISTEXT('Master MP Status'!J27),'Master MP Status'!J27,"")</f>
        <v>MGT-KRN</v>
      </c>
      <c r="K27" s="9">
        <f>IF(OR('Master MP Status'!K27=0,'Master MP Status'!K27=""),"",'Master MP Status'!K27)</f>
        <v>45778</v>
      </c>
      <c r="L27" s="9">
        <f>IF(OR('Master MP Status'!L27=0,'Master MP Status'!L27=""),"",'Master MP Status'!L27)</f>
        <v>45789</v>
      </c>
      <c r="M27" s="9" t="str">
        <f>IF(OR('Master MP Status'!M27=0,'Master MP Status'!M27=""),"",'Master MP Status'!M27)</f>
        <v/>
      </c>
      <c r="N27" s="5" t="str">
        <f>IF(ISTEXT('Master MP Status'!N27),'Master MP Status'!N27,"")</f>
        <v/>
      </c>
      <c r="O27" s="5">
        <v>1</v>
      </c>
      <c r="P27" s="5">
        <v>1</v>
      </c>
      <c r="Q27" s="5">
        <v>1</v>
      </c>
      <c r="R27" s="5">
        <v>1</v>
      </c>
      <c r="S27" s="5">
        <v>1</v>
      </c>
      <c r="T27" s="5">
        <v>1</v>
      </c>
      <c r="U27" s="5">
        <v>1</v>
      </c>
      <c r="V27" s="5">
        <v>1</v>
      </c>
      <c r="W27" s="5">
        <v>1</v>
      </c>
      <c r="X27" s="5">
        <v>1</v>
      </c>
      <c r="Y27" s="5">
        <v>1</v>
      </c>
      <c r="Z27" s="5">
        <v>1</v>
      </c>
      <c r="AA27" s="5">
        <v>1</v>
      </c>
      <c r="AB27" s="5">
        <v>1</v>
      </c>
      <c r="AC27" s="5">
        <v>1</v>
      </c>
      <c r="AD27" s="5">
        <v>1</v>
      </c>
      <c r="AE27" s="5">
        <v>1</v>
      </c>
      <c r="AF27" s="5">
        <v>1</v>
      </c>
      <c r="AG27" s="5">
        <v>1</v>
      </c>
      <c r="AH27" s="5"/>
      <c r="AI27" s="5">
        <v>1</v>
      </c>
      <c r="AJ27" s="5">
        <v>1</v>
      </c>
      <c r="AK27" s="5"/>
      <c r="AL27" s="5"/>
      <c r="AM27" s="5"/>
      <c r="AN27" s="5"/>
      <c r="AO27" s="5"/>
      <c r="AP27" s="5"/>
      <c r="AQ27" s="5"/>
      <c r="AR27" s="5"/>
      <c r="AS27" s="5"/>
      <c r="AT27" s="5"/>
      <c r="AU27" s="5"/>
      <c r="AV27" s="5"/>
      <c r="AW27" s="5"/>
      <c r="AX27" s="5"/>
    </row>
    <row r="28" spans="1:50" ht="20" customHeight="1">
      <c r="A28" s="54">
        <f>IF('Master MP Status'!A28&gt;0,'Master MP Status'!A28,"")</f>
        <v>20</v>
      </c>
      <c r="B28" s="5" t="str">
        <f>IF(ISTEXT('Master MP Status'!B28),'Master MP Status'!B28,"")</f>
        <v>INDIRECT</v>
      </c>
      <c r="C28" s="153">
        <f>IF(OR(ISTEXT('Master MP Status'!C28),'Master MP Status'!C28&gt;0),'Master MP Status'!C28,"")</f>
        <v>250061</v>
      </c>
      <c r="D28" s="154" t="str">
        <f>IF(OR(ISTEXT('Master MP Status'!D28),'Master MP Status'!D28&gt;0),'Master MP Status'!D28,"")</f>
        <v>250065</v>
      </c>
      <c r="E28" s="5" t="str">
        <f>IF(ISTEXT('Master MP Status'!E28),'Master MP Status'!E28,"")</f>
        <v>HABELI</v>
      </c>
      <c r="F28" s="5" t="str">
        <f>IF(ISTEXT('Master MP Status'!F28),'Master MP Status'!F28,"")</f>
        <v/>
      </c>
      <c r="G28" s="5" t="str">
        <f>IF(ISTEXT('Master MP Status'!G28),'Master MP Status'!G28,"")</f>
        <v>Cilegon</v>
      </c>
      <c r="H28" s="5" t="str">
        <f>IF(ISTEXT('Master MP Status'!H28),'Master MP Status'!H28,"")</f>
        <v>HO</v>
      </c>
      <c r="I28" s="5" t="str">
        <f>IF(ISTEXT('Master MP Status'!I28),'Master MP Status'!I28,"")</f>
        <v>Surveyor</v>
      </c>
      <c r="J28" s="5" t="str">
        <f>IF(ISTEXT('Master MP Status'!J28),'Master MP Status'!J28,"")</f>
        <v>Surveyor</v>
      </c>
      <c r="K28" s="9">
        <f>IF(OR('Master MP Status'!K28=0,'Master MP Status'!K28=""),"",'Master MP Status'!K28)</f>
        <v>45779</v>
      </c>
      <c r="L28" s="9">
        <f>IF(OR('Master MP Status'!L28=0,'Master MP Status'!L28=""),"",'Master MP Status'!L28)</f>
        <v>45779</v>
      </c>
      <c r="M28" s="9" t="str">
        <f>IF(OR('Master MP Status'!M28=0,'Master MP Status'!M28=""),"",'Master MP Status'!M28)</f>
        <v/>
      </c>
      <c r="N28" s="5" t="str">
        <f>IF(ISTEXT('Master MP Status'!N28),'Master MP Status'!N28,"")</f>
        <v/>
      </c>
      <c r="O28" s="5">
        <v>1</v>
      </c>
      <c r="P28" s="5">
        <v>1</v>
      </c>
      <c r="Q28" s="5">
        <v>1</v>
      </c>
      <c r="R28" s="5">
        <v>1</v>
      </c>
      <c r="S28" s="5">
        <v>1</v>
      </c>
      <c r="T28" s="5">
        <v>1</v>
      </c>
      <c r="U28" s="5">
        <v>1</v>
      </c>
      <c r="V28" s="5">
        <v>1</v>
      </c>
      <c r="W28" s="5">
        <v>1</v>
      </c>
      <c r="X28" s="5">
        <v>1</v>
      </c>
      <c r="Y28" s="5">
        <v>1</v>
      </c>
      <c r="Z28" s="5">
        <v>1</v>
      </c>
      <c r="AA28" s="5">
        <v>1</v>
      </c>
      <c r="AB28" s="5">
        <v>1</v>
      </c>
      <c r="AC28" s="5">
        <v>1</v>
      </c>
      <c r="AD28" s="5">
        <v>1</v>
      </c>
      <c r="AE28" s="5">
        <v>1</v>
      </c>
      <c r="AF28" s="5">
        <v>1</v>
      </c>
      <c r="AG28" s="5">
        <v>1</v>
      </c>
      <c r="AH28" s="5"/>
      <c r="AI28" s="5">
        <v>1</v>
      </c>
      <c r="AJ28" s="5">
        <v>1</v>
      </c>
      <c r="AK28" s="5"/>
      <c r="AL28" s="5"/>
      <c r="AM28" s="5"/>
      <c r="AN28" s="5"/>
      <c r="AO28" s="5"/>
      <c r="AP28" s="5"/>
      <c r="AQ28" s="5"/>
      <c r="AR28" s="5"/>
      <c r="AS28" s="5"/>
      <c r="AT28" s="5"/>
      <c r="AU28" s="5"/>
      <c r="AV28" s="5"/>
      <c r="AW28" s="5"/>
      <c r="AX28" s="5"/>
    </row>
    <row r="29" spans="1:50" ht="20" customHeight="1">
      <c r="A29" s="54">
        <f>IF('Master MP Status'!A29&gt;0,'Master MP Status'!A29,"")</f>
        <v>21</v>
      </c>
      <c r="B29" s="5" t="str">
        <f>IF(ISTEXT('Master MP Status'!B29),'Master MP Status'!B29,"")</f>
        <v>INDIRECT</v>
      </c>
      <c r="C29" s="153">
        <f>IF(OR(ISTEXT('Master MP Status'!C29),'Master MP Status'!C29&gt;0),'Master MP Status'!C29,"")</f>
        <v>250062</v>
      </c>
      <c r="D29" s="154" t="str">
        <f>IF(OR(ISTEXT('Master MP Status'!D29),'Master MP Status'!D29&gt;0),'Master MP Status'!D29,"")</f>
        <v>250066</v>
      </c>
      <c r="E29" s="5" t="str">
        <f>IF(ISTEXT('Master MP Status'!E29),'Master MP Status'!E29,"")</f>
        <v>BUANG</v>
      </c>
      <c r="F29" s="5" t="str">
        <f>IF(ISTEXT('Master MP Status'!F29),'Master MP Status'!F29,"")</f>
        <v/>
      </c>
      <c r="G29" s="5" t="str">
        <f>IF(ISTEXT('Master MP Status'!G29),'Master MP Status'!G29,"")</f>
        <v>Cilacap</v>
      </c>
      <c r="H29" s="5" t="str">
        <f>IF(ISTEXT('Master MP Status'!H29),'Master MP Status'!H29,"")</f>
        <v>HO</v>
      </c>
      <c r="I29" s="5" t="str">
        <f>IF(ISTEXT('Master MP Status'!I29),'Master MP Status'!I29,"")</f>
        <v>Material</v>
      </c>
      <c r="J29" s="5" t="str">
        <f>IF(ISTEXT('Master MP Status'!J29),'Master MP Status'!J29,"")</f>
        <v>Material</v>
      </c>
      <c r="K29" s="9">
        <f>IF(OR('Master MP Status'!K29=0,'Master MP Status'!K29=""),"",'Master MP Status'!K29)</f>
        <v>45779</v>
      </c>
      <c r="L29" s="9">
        <f>IF(OR('Master MP Status'!L29=0,'Master MP Status'!L29=""),"",'Master MP Status'!L29)</f>
        <v>45779</v>
      </c>
      <c r="M29" s="9" t="str">
        <f>IF(OR('Master MP Status'!M29=0,'Master MP Status'!M29=""),"",'Master MP Status'!M29)</f>
        <v/>
      </c>
      <c r="N29" s="5" t="str">
        <f>IF(ISTEXT('Master MP Status'!N29),'Master MP Status'!N29,"")</f>
        <v/>
      </c>
      <c r="O29" s="5">
        <v>1</v>
      </c>
      <c r="P29" s="5">
        <v>1</v>
      </c>
      <c r="Q29" s="5">
        <v>1</v>
      </c>
      <c r="R29" s="5">
        <v>1</v>
      </c>
      <c r="S29" s="5">
        <v>1</v>
      </c>
      <c r="T29" s="5">
        <v>1</v>
      </c>
      <c r="U29" s="5">
        <v>1</v>
      </c>
      <c r="V29" s="5">
        <v>1</v>
      </c>
      <c r="W29" s="5">
        <v>1</v>
      </c>
      <c r="X29" s="5">
        <v>1</v>
      </c>
      <c r="Y29" s="5">
        <v>1</v>
      </c>
      <c r="Z29" s="5">
        <v>1</v>
      </c>
      <c r="AA29" s="5">
        <v>1</v>
      </c>
      <c r="AB29" s="5">
        <v>1</v>
      </c>
      <c r="AC29" s="5">
        <v>1</v>
      </c>
      <c r="AD29" s="5">
        <v>1</v>
      </c>
      <c r="AE29" s="5">
        <v>1</v>
      </c>
      <c r="AF29" s="5">
        <v>1</v>
      </c>
      <c r="AG29" s="5">
        <v>1</v>
      </c>
      <c r="AH29" s="5"/>
      <c r="AI29" s="5">
        <v>1</v>
      </c>
      <c r="AJ29" s="5">
        <v>1</v>
      </c>
      <c r="AK29" s="5"/>
      <c r="AL29" s="5"/>
      <c r="AM29" s="5"/>
      <c r="AN29" s="5"/>
      <c r="AO29" s="5"/>
      <c r="AP29" s="5"/>
      <c r="AQ29" s="5"/>
      <c r="AR29" s="5"/>
      <c r="AS29" s="5"/>
      <c r="AT29" s="5"/>
      <c r="AU29" s="5"/>
      <c r="AV29" s="5"/>
      <c r="AW29" s="5"/>
      <c r="AX29" s="5"/>
    </row>
    <row r="30" spans="1:50" ht="20" customHeight="1">
      <c r="A30" s="54">
        <f>IF('Master MP Status'!A30&gt;0,'Master MP Status'!A30,"")</f>
        <v>22</v>
      </c>
      <c r="B30" s="5" t="str">
        <f>IF(ISTEXT('Master MP Status'!B30),'Master MP Status'!B30,"")</f>
        <v>INDIRECT</v>
      </c>
      <c r="C30" s="153">
        <f>IF(OR(ISTEXT('Master MP Status'!C30),'Master MP Status'!C30&gt;0),'Master MP Status'!C30,"")</f>
        <v>250063</v>
      </c>
      <c r="D30" s="154" t="str">
        <f>IF(OR(ISTEXT('Master MP Status'!D30),'Master MP Status'!D30&gt;0),'Master MP Status'!D30,"")</f>
        <v>250067</v>
      </c>
      <c r="E30" s="5" t="str">
        <f>IF(ISTEXT('Master MP Status'!E30),'Master MP Status'!E30,"")</f>
        <v>PUGUH RIYANTO</v>
      </c>
      <c r="F30" s="5" t="str">
        <f>IF(ISTEXT('Master MP Status'!F30),'Master MP Status'!F30,"")</f>
        <v/>
      </c>
      <c r="G30" s="5" t="str">
        <f>IF(ISTEXT('Master MP Status'!G30),'Master MP Status'!G30,"")</f>
        <v>Cilacap</v>
      </c>
      <c r="H30" s="5" t="str">
        <f>IF(ISTEXT('Master MP Status'!H30),'Master MP Status'!H30,"")</f>
        <v>HO</v>
      </c>
      <c r="I30" s="5" t="str">
        <f>IF(ISTEXT('Master MP Status'!I30),'Master MP Status'!I30,"")</f>
        <v>Material</v>
      </c>
      <c r="J30" s="5" t="str">
        <f>IF(ISTEXT('Master MP Status'!J30),'Master MP Status'!J30,"")</f>
        <v>Material</v>
      </c>
      <c r="K30" s="9">
        <f>IF(OR('Master MP Status'!K30=0,'Master MP Status'!K30=""),"",'Master MP Status'!K30)</f>
        <v>45779</v>
      </c>
      <c r="L30" s="9">
        <f>IF(OR('Master MP Status'!L30=0,'Master MP Status'!L30=""),"",'Master MP Status'!L30)</f>
        <v>45779</v>
      </c>
      <c r="M30" s="9" t="str">
        <f>IF(OR('Master MP Status'!M30=0,'Master MP Status'!M30=""),"",'Master MP Status'!M30)</f>
        <v/>
      </c>
      <c r="N30" s="5" t="str">
        <f>IF(ISTEXT('Master MP Status'!N30),'Master MP Status'!N30,"")</f>
        <v/>
      </c>
      <c r="O30" s="5"/>
      <c r="P30" s="5"/>
      <c r="Q30" s="5"/>
      <c r="R30" s="5"/>
      <c r="S30" s="5"/>
      <c r="T30" s="5"/>
      <c r="U30" s="5"/>
      <c r="V30" s="5"/>
      <c r="W30" s="5"/>
      <c r="X30" s="5"/>
      <c r="Y30" s="5"/>
      <c r="Z30" s="5"/>
      <c r="AA30" s="5"/>
      <c r="AB30" s="5"/>
      <c r="AC30" s="5"/>
      <c r="AD30" s="5"/>
      <c r="AE30" s="5"/>
      <c r="AF30" s="5">
        <v>1</v>
      </c>
      <c r="AG30" s="5">
        <v>1</v>
      </c>
      <c r="AH30" s="5"/>
      <c r="AI30" s="5">
        <v>1</v>
      </c>
      <c r="AJ30" s="5">
        <v>1</v>
      </c>
      <c r="AK30" s="5"/>
      <c r="AL30" s="5"/>
      <c r="AM30" s="5"/>
      <c r="AN30" s="5"/>
      <c r="AO30" s="5"/>
      <c r="AP30" s="5"/>
      <c r="AQ30" s="5"/>
      <c r="AR30" s="5"/>
      <c r="AS30" s="5"/>
      <c r="AT30" s="5"/>
      <c r="AU30" s="5"/>
      <c r="AV30" s="5"/>
      <c r="AW30" s="5"/>
      <c r="AX30" s="5"/>
    </row>
    <row r="31" spans="1:50" ht="20" customHeight="1">
      <c r="A31" s="54">
        <f>IF('Master MP Status'!A31&gt;0,'Master MP Status'!A31,"")</f>
        <v>23</v>
      </c>
      <c r="B31" s="5" t="str">
        <f>IF(ISTEXT('Master MP Status'!B31),'Master MP Status'!B31,"")</f>
        <v>INDIRECT</v>
      </c>
      <c r="C31" s="153">
        <f>IF(OR(ISTEXT('Master MP Status'!C31),'Master MP Status'!C31&gt;0),'Master MP Status'!C31,"")</f>
        <v>250064</v>
      </c>
      <c r="D31" s="154" t="str">
        <f>IF(OR(ISTEXT('Master MP Status'!D31),'Master MP Status'!D31&gt;0),'Master MP Status'!D31,"")</f>
        <v>250078</v>
      </c>
      <c r="E31" s="5" t="str">
        <f>IF(ISTEXT('Master MP Status'!E31),'Master MP Status'!E31,"")</f>
        <v>YESINTA LAPU</v>
      </c>
      <c r="F31" s="5" t="str">
        <f>IF(ISTEXT('Master MP Status'!F31),'Master MP Status'!F31,"")</f>
        <v/>
      </c>
      <c r="G31" s="5" t="str">
        <f>IF(ISTEXT('Master MP Status'!G31),'Master MP Status'!G31,"")</f>
        <v>Local</v>
      </c>
      <c r="H31" s="5" t="str">
        <f>IF(ISTEXT('Master MP Status'!H31),'Master MP Status'!H31,"")</f>
        <v>SITE</v>
      </c>
      <c r="I31" s="5" t="str">
        <f>IF(ISTEXT('Master MP Status'!I31),'Master MP Status'!I31,"")</f>
        <v>Laundry</v>
      </c>
      <c r="J31" s="5" t="str">
        <f>IF(ISTEXT('Master MP Status'!J31),'Master MP Status'!J31,"")</f>
        <v>Laundry</v>
      </c>
      <c r="K31" s="9">
        <f>IF(OR('Master MP Status'!K31=0,'Master MP Status'!K31=""),"",'Master MP Status'!K31)</f>
        <v>45741</v>
      </c>
      <c r="L31" s="9">
        <f>IF(OR('Master MP Status'!L31=0,'Master MP Status'!L31=""),"",'Master MP Status'!L31)</f>
        <v>45741</v>
      </c>
      <c r="M31" s="9" t="str">
        <f>IF(OR('Master MP Status'!M31=0,'Master MP Status'!M31=""),"",'Master MP Status'!M31)</f>
        <v/>
      </c>
      <c r="N31" s="5" t="str">
        <f>IF(ISTEXT('Master MP Status'!N31),'Master MP Status'!N31,"")</f>
        <v/>
      </c>
      <c r="O31" s="5">
        <v>1</v>
      </c>
      <c r="P31" s="5">
        <v>1</v>
      </c>
      <c r="Q31" s="5">
        <v>1</v>
      </c>
      <c r="R31" s="5">
        <v>1</v>
      </c>
      <c r="S31" s="5">
        <v>1</v>
      </c>
      <c r="T31" s="5"/>
      <c r="U31" s="5">
        <v>1</v>
      </c>
      <c r="V31" s="5">
        <v>1</v>
      </c>
      <c r="W31" s="5">
        <v>1</v>
      </c>
      <c r="X31" s="5">
        <v>1</v>
      </c>
      <c r="Y31" s="5">
        <v>1</v>
      </c>
      <c r="Z31" s="5">
        <v>1</v>
      </c>
      <c r="AA31" s="5"/>
      <c r="AB31" s="5">
        <v>1</v>
      </c>
      <c r="AC31" s="5">
        <v>1</v>
      </c>
      <c r="AD31" s="5">
        <v>1</v>
      </c>
      <c r="AE31" s="5">
        <v>1</v>
      </c>
      <c r="AF31" s="5">
        <v>1</v>
      </c>
      <c r="AG31" s="5">
        <v>1</v>
      </c>
      <c r="AH31" s="5"/>
      <c r="AI31" s="5">
        <v>1</v>
      </c>
      <c r="AJ31" s="5">
        <v>1</v>
      </c>
      <c r="AK31" s="5"/>
      <c r="AL31" s="5"/>
      <c r="AM31" s="5"/>
      <c r="AN31" s="5"/>
      <c r="AO31" s="5"/>
      <c r="AP31" s="5"/>
      <c r="AQ31" s="5"/>
      <c r="AR31" s="5"/>
      <c r="AS31" s="5"/>
      <c r="AT31" s="5"/>
      <c r="AU31" s="5"/>
      <c r="AV31" s="5"/>
      <c r="AW31" s="5"/>
      <c r="AX31" s="5"/>
    </row>
    <row r="32" spans="1:50" ht="20" customHeight="1">
      <c r="A32" s="54">
        <f>IF('Master MP Status'!A32&gt;0,'Master MP Status'!A32,"")</f>
        <v>24</v>
      </c>
      <c r="B32" s="5" t="str">
        <f>IF(ISTEXT('Master MP Status'!B32),'Master MP Status'!B32,"")</f>
        <v>INDIRECT</v>
      </c>
      <c r="C32" s="153">
        <f>IF(OR(ISTEXT('Master MP Status'!C32),'Master MP Status'!C32&gt;0),'Master MP Status'!C32,"")</f>
        <v>250065</v>
      </c>
      <c r="D32" s="154" t="str">
        <f>IF(OR(ISTEXT('Master MP Status'!D32),'Master MP Status'!D32&gt;0),'Master MP Status'!D32,"")</f>
        <v>250079</v>
      </c>
      <c r="E32" s="5" t="str">
        <f>IF(ISTEXT('Master MP Status'!E32),'Master MP Status'!E32,"")</f>
        <v>WILHELMINA</v>
      </c>
      <c r="F32" s="5" t="str">
        <f>IF(ISTEXT('Master MP Status'!F32),'Master MP Status'!F32,"")</f>
        <v/>
      </c>
      <c r="G32" s="5" t="str">
        <f>IF(ISTEXT('Master MP Status'!G32),'Master MP Status'!G32,"")</f>
        <v>Local</v>
      </c>
      <c r="H32" s="5" t="str">
        <f>IF(ISTEXT('Master MP Status'!H32),'Master MP Status'!H32,"")</f>
        <v>SITE</v>
      </c>
      <c r="I32" s="5" t="str">
        <f>IF(ISTEXT('Master MP Status'!I32),'Master MP Status'!I32,"")</f>
        <v>Laundry</v>
      </c>
      <c r="J32" s="5" t="str">
        <f>IF(ISTEXT('Master MP Status'!J32),'Master MP Status'!J32,"")</f>
        <v>Laundry</v>
      </c>
      <c r="K32" s="9">
        <f>IF(OR('Master MP Status'!K32=0,'Master MP Status'!K32=""),"",'Master MP Status'!K32)</f>
        <v>45741</v>
      </c>
      <c r="L32" s="9">
        <f>IF(OR('Master MP Status'!L32=0,'Master MP Status'!L32=""),"",'Master MP Status'!L32)</f>
        <v>45741</v>
      </c>
      <c r="M32" s="9" t="str">
        <f>IF(OR('Master MP Status'!M32=0,'Master MP Status'!M32=""),"",'Master MP Status'!M32)</f>
        <v/>
      </c>
      <c r="N32" s="5" t="str">
        <f>IF(ISTEXT('Master MP Status'!N32),'Master MP Status'!N32,"")</f>
        <v/>
      </c>
      <c r="O32" s="5">
        <v>1</v>
      </c>
      <c r="P32" s="5">
        <v>1</v>
      </c>
      <c r="Q32" s="5">
        <v>1</v>
      </c>
      <c r="R32" s="5">
        <v>1</v>
      </c>
      <c r="S32" s="5">
        <v>1</v>
      </c>
      <c r="T32" s="5">
        <v>1</v>
      </c>
      <c r="U32" s="5">
        <v>1</v>
      </c>
      <c r="V32" s="5">
        <v>1</v>
      </c>
      <c r="W32" s="5">
        <v>1</v>
      </c>
      <c r="X32" s="5"/>
      <c r="Y32" s="5">
        <v>1</v>
      </c>
      <c r="Z32" s="5">
        <v>1</v>
      </c>
      <c r="AA32" s="5">
        <v>1</v>
      </c>
      <c r="AB32" s="5">
        <v>1</v>
      </c>
      <c r="AC32" s="5">
        <v>1</v>
      </c>
      <c r="AD32" s="5">
        <v>1</v>
      </c>
      <c r="AE32" s="5">
        <v>1</v>
      </c>
      <c r="AF32" s="5">
        <v>1</v>
      </c>
      <c r="AG32" s="5">
        <v>1</v>
      </c>
      <c r="AH32" s="5"/>
      <c r="AI32" s="5">
        <v>1</v>
      </c>
      <c r="AJ32" s="5">
        <v>1</v>
      </c>
      <c r="AK32" s="5"/>
      <c r="AL32" s="5"/>
      <c r="AM32" s="5"/>
      <c r="AN32" s="5"/>
      <c r="AO32" s="5"/>
      <c r="AP32" s="5"/>
      <c r="AQ32" s="5"/>
      <c r="AR32" s="5"/>
      <c r="AS32" s="5"/>
      <c r="AT32" s="5"/>
      <c r="AU32" s="5"/>
      <c r="AV32" s="5"/>
      <c r="AW32" s="5"/>
      <c r="AX32" s="5"/>
    </row>
    <row r="33" spans="1:50" ht="20" customHeight="1">
      <c r="A33" s="54">
        <f>IF('Master MP Status'!A33&gt;0,'Master MP Status'!A33,"")</f>
        <v>25</v>
      </c>
      <c r="B33" s="5" t="str">
        <f>IF(ISTEXT('Master MP Status'!B33),'Master MP Status'!B33,"")</f>
        <v>INDIRECT</v>
      </c>
      <c r="C33" s="153">
        <f>IF(OR(ISTEXT('Master MP Status'!C33),'Master MP Status'!C33&gt;0),'Master MP Status'!C33,"")</f>
        <v>250066</v>
      </c>
      <c r="D33" s="154" t="str">
        <f>IF(OR(ISTEXT('Master MP Status'!D33),'Master MP Status'!D33&gt;0),'Master MP Status'!D33,"")</f>
        <v>250080</v>
      </c>
      <c r="E33" s="5" t="str">
        <f>IF(ISTEXT('Master MP Status'!E33),'Master MP Status'!E33,"")</f>
        <v>TIRA</v>
      </c>
      <c r="F33" s="5" t="str">
        <f>IF(ISTEXT('Master MP Status'!F33),'Master MP Status'!F33,"")</f>
        <v/>
      </c>
      <c r="G33" s="5" t="str">
        <f>IF(ISTEXT('Master MP Status'!G33),'Master MP Status'!G33,"")</f>
        <v>Local</v>
      </c>
      <c r="H33" s="5" t="str">
        <f>IF(ISTEXT('Master MP Status'!H33),'Master MP Status'!H33,"")</f>
        <v>SITE</v>
      </c>
      <c r="I33" s="5" t="str">
        <f>IF(ISTEXT('Master MP Status'!I33),'Master MP Status'!I33,"")</f>
        <v>Laundry</v>
      </c>
      <c r="J33" s="5" t="str">
        <f>IF(ISTEXT('Master MP Status'!J33),'Master MP Status'!J33,"")</f>
        <v>Laundry</v>
      </c>
      <c r="K33" s="9">
        <f>IF(OR('Master MP Status'!K33=0,'Master MP Status'!K33=""),"",'Master MP Status'!K33)</f>
        <v>45741</v>
      </c>
      <c r="L33" s="9">
        <f>IF(OR('Master MP Status'!L33=0,'Master MP Status'!L33=""),"",'Master MP Status'!L33)</f>
        <v>45741</v>
      </c>
      <c r="M33" s="9">
        <f>IF(OR('Master MP Status'!M33=0,'Master MP Status'!M33=""),"",'Master MP Status'!M33)</f>
        <v>45816</v>
      </c>
      <c r="N33" s="5" t="str">
        <f>IF(ISTEXT('Master MP Status'!N33),'Master MP Status'!N33,"")</f>
        <v>Resign</v>
      </c>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row>
    <row r="34" spans="1:50" ht="20" customHeight="1">
      <c r="A34" s="54">
        <f>IF('Master MP Status'!A34&gt;0,'Master MP Status'!A34,"")</f>
        <v>26</v>
      </c>
      <c r="B34" s="5" t="str">
        <f>IF(ISTEXT('Master MP Status'!B34),'Master MP Status'!B34,"")</f>
        <v>INDIRECT</v>
      </c>
      <c r="C34" s="153">
        <f>IF(OR(ISTEXT('Master MP Status'!C34),'Master MP Status'!C34&gt;0),'Master MP Status'!C34,"")</f>
        <v>250067</v>
      </c>
      <c r="D34" s="154" t="str">
        <f>IF(OR(ISTEXT('Master MP Status'!D34),'Master MP Status'!D34&gt;0),'Master MP Status'!D34,"")</f>
        <v>250081</v>
      </c>
      <c r="E34" s="5" t="str">
        <f>IF(ISTEXT('Master MP Status'!E34),'Master MP Status'!E34,"")</f>
        <v>SIFRIANUS</v>
      </c>
      <c r="F34" s="5" t="str">
        <f>IF(ISTEXT('Master MP Status'!F34),'Master MP Status'!F34,"")</f>
        <v/>
      </c>
      <c r="G34" s="5" t="str">
        <f>IF(ISTEXT('Master MP Status'!G34),'Master MP Status'!G34,"")</f>
        <v>Local</v>
      </c>
      <c r="H34" s="5" t="str">
        <f>IF(ISTEXT('Master MP Status'!H34),'Master MP Status'!H34,"")</f>
        <v>SITE</v>
      </c>
      <c r="I34" s="5" t="str">
        <f>IF(ISTEXT('Master MP Status'!I34),'Master MP Status'!I34,"")</f>
        <v>Cleaner</v>
      </c>
      <c r="J34" s="5" t="str">
        <f>IF(ISTEXT('Master MP Status'!J34),'Master MP Status'!J34,"")</f>
        <v>Cleaner</v>
      </c>
      <c r="K34" s="9">
        <f>IF(OR('Master MP Status'!K34=0,'Master MP Status'!K34=""),"",'Master MP Status'!K34)</f>
        <v>45754</v>
      </c>
      <c r="L34" s="9">
        <f>IF(OR('Master MP Status'!L34=0,'Master MP Status'!L34=""),"",'Master MP Status'!L34)</f>
        <v>45754</v>
      </c>
      <c r="M34" s="9" t="str">
        <f>IF(OR('Master MP Status'!M34=0,'Master MP Status'!M34=""),"",'Master MP Status'!M34)</f>
        <v/>
      </c>
      <c r="N34" s="5" t="str">
        <f>IF(ISTEXT('Master MP Status'!N34),'Master MP Status'!N34,"")</f>
        <v/>
      </c>
      <c r="O34" s="5">
        <v>1</v>
      </c>
      <c r="P34" s="5">
        <v>1</v>
      </c>
      <c r="Q34" s="5">
        <v>1</v>
      </c>
      <c r="R34" s="5">
        <v>1</v>
      </c>
      <c r="S34" s="5">
        <v>1</v>
      </c>
      <c r="T34" s="5">
        <v>1</v>
      </c>
      <c r="U34" s="5">
        <v>1</v>
      </c>
      <c r="V34" s="5">
        <v>1</v>
      </c>
      <c r="W34" s="5">
        <v>1</v>
      </c>
      <c r="X34" s="5">
        <v>1</v>
      </c>
      <c r="Y34" s="5">
        <v>1</v>
      </c>
      <c r="Z34" s="5">
        <v>1</v>
      </c>
      <c r="AA34" s="5">
        <v>1</v>
      </c>
      <c r="AB34" s="5">
        <v>1</v>
      </c>
      <c r="AC34" s="5">
        <v>1</v>
      </c>
      <c r="AD34" s="5">
        <v>1</v>
      </c>
      <c r="AE34" s="5">
        <v>1</v>
      </c>
      <c r="AF34" s="5">
        <v>1</v>
      </c>
      <c r="AG34" s="5">
        <v>1</v>
      </c>
      <c r="AH34" s="5"/>
      <c r="AI34" s="5">
        <v>1</v>
      </c>
      <c r="AJ34" s="5">
        <v>1</v>
      </c>
      <c r="AK34" s="5"/>
      <c r="AL34" s="5"/>
      <c r="AM34" s="5"/>
      <c r="AN34" s="5"/>
      <c r="AO34" s="5"/>
      <c r="AP34" s="5"/>
      <c r="AQ34" s="5"/>
      <c r="AR34" s="5"/>
      <c r="AS34" s="5"/>
      <c r="AT34" s="5"/>
      <c r="AU34" s="5"/>
      <c r="AV34" s="5"/>
      <c r="AW34" s="5"/>
      <c r="AX34" s="5"/>
    </row>
    <row r="35" spans="1:50" ht="20" customHeight="1">
      <c r="A35" s="54">
        <f>IF('Master MP Status'!A35&gt;0,'Master MP Status'!A35,"")</f>
        <v>27</v>
      </c>
      <c r="B35" s="5" t="str">
        <f>IF(ISTEXT('Master MP Status'!B35),'Master MP Status'!B35,"")</f>
        <v>INDIRECT</v>
      </c>
      <c r="C35" s="153">
        <f>IF(OR(ISTEXT('Master MP Status'!C35),'Master MP Status'!C35&gt;0),'Master MP Status'!C35,"")</f>
        <v>250068</v>
      </c>
      <c r="D35" s="154" t="str">
        <f>IF(OR(ISTEXT('Master MP Status'!D35),'Master MP Status'!D35&gt;0),'Master MP Status'!D35,"")</f>
        <v>250082</v>
      </c>
      <c r="E35" s="5" t="str">
        <f>IF(ISTEXT('Master MP Status'!E35),'Master MP Status'!E35,"")</f>
        <v>ANSAR</v>
      </c>
      <c r="F35" s="5" t="str">
        <f>IF(ISTEXT('Master MP Status'!F35),'Master MP Status'!F35,"")</f>
        <v/>
      </c>
      <c r="G35" s="5" t="str">
        <f>IF(ISTEXT('Master MP Status'!G35),'Master MP Status'!G35,"")</f>
        <v>Local</v>
      </c>
      <c r="H35" s="5" t="str">
        <f>IF(ISTEXT('Master MP Status'!H35),'Master MP Status'!H35,"")</f>
        <v>SITE</v>
      </c>
      <c r="I35" s="5" t="str">
        <f>IF(ISTEXT('Master MP Status'!I35),'Master MP Status'!I35,"")</f>
        <v>Cleaner</v>
      </c>
      <c r="J35" s="5" t="str">
        <f>IF(ISTEXT('Master MP Status'!J35),'Master MP Status'!J35,"")</f>
        <v>Cleaner</v>
      </c>
      <c r="K35" s="9">
        <f>IF(OR('Master MP Status'!K35=0,'Master MP Status'!K35=""),"",'Master MP Status'!K35)</f>
        <v>45754</v>
      </c>
      <c r="L35" s="9">
        <f>IF(OR('Master MP Status'!L35=0,'Master MP Status'!L35=""),"",'Master MP Status'!L35)</f>
        <v>45754</v>
      </c>
      <c r="M35" s="9" t="str">
        <f>IF(OR('Master MP Status'!M35=0,'Master MP Status'!M35=""),"",'Master MP Status'!M35)</f>
        <v/>
      </c>
      <c r="N35" s="5" t="str">
        <f>IF(ISTEXT('Master MP Status'!N35),'Master MP Status'!N35,"")</f>
        <v/>
      </c>
      <c r="O35" s="5">
        <v>1</v>
      </c>
      <c r="P35" s="5">
        <v>1</v>
      </c>
      <c r="Q35" s="5">
        <v>1</v>
      </c>
      <c r="R35" s="5">
        <v>1</v>
      </c>
      <c r="S35" s="5">
        <v>1</v>
      </c>
      <c r="T35" s="5">
        <v>1</v>
      </c>
      <c r="U35" s="5">
        <v>1</v>
      </c>
      <c r="V35" s="5">
        <v>1</v>
      </c>
      <c r="W35" s="5">
        <v>1</v>
      </c>
      <c r="X35" s="5">
        <v>1</v>
      </c>
      <c r="Y35" s="5">
        <v>1</v>
      </c>
      <c r="Z35" s="5">
        <v>1</v>
      </c>
      <c r="AA35" s="5">
        <v>1</v>
      </c>
      <c r="AB35" s="5">
        <v>1</v>
      </c>
      <c r="AC35" s="5">
        <v>1</v>
      </c>
      <c r="AD35" s="5">
        <v>1</v>
      </c>
      <c r="AE35" s="5">
        <v>1</v>
      </c>
      <c r="AF35" s="5">
        <v>1</v>
      </c>
      <c r="AG35" s="5">
        <v>1</v>
      </c>
      <c r="AH35" s="5"/>
      <c r="AI35" s="5">
        <v>1</v>
      </c>
      <c r="AJ35" s="5">
        <v>1</v>
      </c>
      <c r="AK35" s="5"/>
      <c r="AL35" s="5"/>
      <c r="AM35" s="5"/>
      <c r="AN35" s="5"/>
      <c r="AO35" s="5"/>
      <c r="AP35" s="5"/>
      <c r="AQ35" s="5"/>
      <c r="AR35" s="5"/>
      <c r="AS35" s="5"/>
      <c r="AT35" s="5"/>
      <c r="AU35" s="5"/>
      <c r="AV35" s="5"/>
      <c r="AW35" s="5"/>
      <c r="AX35" s="5"/>
    </row>
    <row r="36" spans="1:50" ht="20" customHeight="1">
      <c r="A36" s="54">
        <f>IF('Master MP Status'!A36&gt;0,'Master MP Status'!A36,"")</f>
        <v>28</v>
      </c>
      <c r="B36" s="5" t="str">
        <f>IF(ISTEXT('Master MP Status'!B36),'Master MP Status'!B36,"")</f>
        <v>INDIRECT</v>
      </c>
      <c r="C36" s="153">
        <f>IF(OR(ISTEXT('Master MP Status'!C36),'Master MP Status'!C36&gt;0),'Master MP Status'!C36,"")</f>
        <v>250069</v>
      </c>
      <c r="D36" s="154" t="str">
        <f>IF(OR(ISTEXT('Master MP Status'!D36),'Master MP Status'!D36&gt;0),'Master MP Status'!D36,"")</f>
        <v>250083</v>
      </c>
      <c r="E36" s="5" t="str">
        <f>IF(ISTEXT('Master MP Status'!E36),'Master MP Status'!E36,"")</f>
        <v>ROBERTOS</v>
      </c>
      <c r="F36" s="5" t="str">
        <f>IF(ISTEXT('Master MP Status'!F36),'Master MP Status'!F36,"")</f>
        <v/>
      </c>
      <c r="G36" s="5" t="str">
        <f>IF(ISTEXT('Master MP Status'!G36),'Master MP Status'!G36,"")</f>
        <v>Local</v>
      </c>
      <c r="H36" s="5" t="str">
        <f>IF(ISTEXT('Master MP Status'!H36),'Master MP Status'!H36,"")</f>
        <v>SITE</v>
      </c>
      <c r="I36" s="5" t="str">
        <f>IF(ISTEXT('Master MP Status'!I36),'Master MP Status'!I36,"")</f>
        <v>Cleaner</v>
      </c>
      <c r="J36" s="5" t="str">
        <f>IF(ISTEXT('Master MP Status'!J36),'Master MP Status'!J36,"")</f>
        <v>Cleaner</v>
      </c>
      <c r="K36" s="9">
        <f>IF(OR('Master MP Status'!K36=0,'Master MP Status'!K36=""),"",'Master MP Status'!K36)</f>
        <v>45754</v>
      </c>
      <c r="L36" s="9">
        <f>IF(OR('Master MP Status'!L36=0,'Master MP Status'!L36=""),"",'Master MP Status'!L36)</f>
        <v>45754</v>
      </c>
      <c r="M36" s="9" t="str">
        <f>IF(OR('Master MP Status'!M36=0,'Master MP Status'!M36=""),"",'Master MP Status'!M36)</f>
        <v/>
      </c>
      <c r="N36" s="5" t="str">
        <f>IF(ISTEXT('Master MP Status'!N36),'Master MP Status'!N36,"")</f>
        <v/>
      </c>
      <c r="O36" s="5">
        <v>1</v>
      </c>
      <c r="P36" s="5">
        <v>1</v>
      </c>
      <c r="Q36" s="5">
        <v>1</v>
      </c>
      <c r="R36" s="5">
        <v>1</v>
      </c>
      <c r="S36" s="5">
        <v>1</v>
      </c>
      <c r="T36" s="5">
        <v>1</v>
      </c>
      <c r="U36" s="5">
        <v>1</v>
      </c>
      <c r="V36" s="5">
        <v>1</v>
      </c>
      <c r="W36" s="5">
        <v>1</v>
      </c>
      <c r="X36" s="5">
        <v>1</v>
      </c>
      <c r="Y36" s="5">
        <v>1</v>
      </c>
      <c r="Z36" s="5">
        <v>1</v>
      </c>
      <c r="AA36" s="5">
        <v>1</v>
      </c>
      <c r="AB36" s="5">
        <v>1</v>
      </c>
      <c r="AC36" s="5">
        <v>1</v>
      </c>
      <c r="AD36" s="5">
        <v>1</v>
      </c>
      <c r="AE36" s="5">
        <v>1</v>
      </c>
      <c r="AF36" s="5">
        <v>1</v>
      </c>
      <c r="AG36" s="5">
        <v>1</v>
      </c>
      <c r="AH36" s="5"/>
      <c r="AI36" s="5">
        <v>1</v>
      </c>
      <c r="AJ36" s="5">
        <v>1</v>
      </c>
      <c r="AK36" s="5"/>
      <c r="AL36" s="5"/>
      <c r="AM36" s="5"/>
      <c r="AN36" s="5"/>
      <c r="AO36" s="5"/>
      <c r="AP36" s="5"/>
      <c r="AQ36" s="5"/>
      <c r="AR36" s="5"/>
      <c r="AS36" s="5"/>
      <c r="AT36" s="5"/>
      <c r="AU36" s="5"/>
      <c r="AV36" s="5"/>
      <c r="AW36" s="5"/>
      <c r="AX36" s="5"/>
    </row>
    <row r="37" spans="1:50" ht="20" customHeight="1">
      <c r="A37" s="54">
        <f>IF('Master MP Status'!A37&gt;0,'Master MP Status'!A37,"")</f>
        <v>29</v>
      </c>
      <c r="B37" s="5" t="str">
        <f>IF(ISTEXT('Master MP Status'!B37),'Master MP Status'!B37,"")</f>
        <v>INDIRECT</v>
      </c>
      <c r="C37" s="153">
        <f>IF(OR(ISTEXT('Master MP Status'!C37),'Master MP Status'!C37&gt;0),'Master MP Status'!C37,"")</f>
        <v>250070</v>
      </c>
      <c r="D37" s="154">
        <f>IF(OR(ISTEXT('Master MP Status'!D37),'Master MP Status'!D37&gt;0),'Master MP Status'!D37,"")</f>
        <v>250068</v>
      </c>
      <c r="E37" s="5" t="str">
        <f>IF(ISTEXT('Master MP Status'!E37),'Master MP Status'!E37,"")</f>
        <v>ARIF FARHAN</v>
      </c>
      <c r="F37" s="5" t="str">
        <f>IF(ISTEXT('Master MP Status'!F37),'Master MP Status'!F37,"")</f>
        <v/>
      </c>
      <c r="G37" s="5" t="str">
        <f>IF(ISTEXT('Master MP Status'!G37),'Master MP Status'!G37,"")</f>
        <v>Cilegon</v>
      </c>
      <c r="H37" s="5" t="str">
        <f>IF(ISTEXT('Master MP Status'!H37),'Master MP Status'!H37,"")</f>
        <v>HO</v>
      </c>
      <c r="I37" s="5" t="str">
        <f>IF(ISTEXT('Master MP Status'!I37),'Master MP Status'!I37,"")</f>
        <v>HR &amp; Admin</v>
      </c>
      <c r="J37" s="5" t="str">
        <f>IF(ISTEXT('Master MP Status'!J37),'Master MP Status'!J37,"")</f>
        <v>HR &amp; Admin</v>
      </c>
      <c r="K37" s="9">
        <f>IF(OR('Master MP Status'!K37=0,'Master MP Status'!K37=""),"",'Master MP Status'!K37)</f>
        <v>45780</v>
      </c>
      <c r="L37" s="9">
        <f>IF(OR('Master MP Status'!L37=0,'Master MP Status'!L37=""),"",'Master MP Status'!L37)</f>
        <v>45780</v>
      </c>
      <c r="M37" s="9" t="str">
        <f>IF(OR('Master MP Status'!M37=0,'Master MP Status'!M37=""),"",'Master MP Status'!M37)</f>
        <v/>
      </c>
      <c r="N37" s="5" t="str">
        <f>IF(ISTEXT('Master MP Status'!N37),'Master MP Status'!N37,"")</f>
        <v/>
      </c>
      <c r="O37" s="5">
        <v>1</v>
      </c>
      <c r="P37" s="5">
        <v>1</v>
      </c>
      <c r="Q37" s="5">
        <v>1</v>
      </c>
      <c r="R37" s="5">
        <v>1</v>
      </c>
      <c r="S37" s="5"/>
      <c r="T37" s="5"/>
      <c r="U37" s="5">
        <v>1</v>
      </c>
      <c r="V37" s="5">
        <v>1</v>
      </c>
      <c r="W37" s="5">
        <v>1</v>
      </c>
      <c r="X37" s="5">
        <v>1</v>
      </c>
      <c r="Y37" s="5">
        <v>1</v>
      </c>
      <c r="Z37" s="5">
        <v>1</v>
      </c>
      <c r="AA37" s="5">
        <v>1</v>
      </c>
      <c r="AB37" s="5">
        <v>1</v>
      </c>
      <c r="AC37" s="5"/>
      <c r="AD37" s="5">
        <v>1</v>
      </c>
      <c r="AE37" s="5">
        <v>1</v>
      </c>
      <c r="AF37" s="5">
        <v>1</v>
      </c>
      <c r="AG37" s="5">
        <v>1</v>
      </c>
      <c r="AH37" s="5"/>
      <c r="AI37" s="5">
        <v>1</v>
      </c>
      <c r="AJ37" s="5">
        <v>1</v>
      </c>
      <c r="AK37" s="5"/>
      <c r="AL37" s="5"/>
      <c r="AM37" s="5"/>
      <c r="AN37" s="5"/>
      <c r="AO37" s="5"/>
      <c r="AP37" s="5"/>
      <c r="AQ37" s="5"/>
      <c r="AR37" s="5"/>
      <c r="AS37" s="5"/>
      <c r="AT37" s="5"/>
      <c r="AU37" s="5"/>
      <c r="AV37" s="5"/>
      <c r="AW37" s="5"/>
      <c r="AX37" s="5"/>
    </row>
    <row r="38" spans="1:50" ht="20" customHeight="1">
      <c r="A38" s="54">
        <f>IF('Master MP Status'!A38&gt;0,'Master MP Status'!A38,"")</f>
        <v>30</v>
      </c>
      <c r="B38" s="5" t="str">
        <f>IF(ISTEXT('Master MP Status'!B38),'Master MP Status'!B38,"")</f>
        <v>DIRECT</v>
      </c>
      <c r="C38" s="153" t="str">
        <f>IF(OR(ISTEXT('Master MP Status'!C38),'Master MP Status'!C38&gt;0),'Master MP Status'!C38,"")</f>
        <v>B220007</v>
      </c>
      <c r="D38" s="154" t="str">
        <f>IF(OR(ISTEXT('Master MP Status'!D38),'Master MP Status'!D38&gt;0),'Master MP Status'!D38,"")</f>
        <v>B220007</v>
      </c>
      <c r="E38" s="5" t="str">
        <f>IF(ISTEXT('Master MP Status'!E38),'Master MP Status'!E38,"")</f>
        <v>AGUS KHAERUDIN</v>
      </c>
      <c r="F38" s="5" t="str">
        <f>IF(ISTEXT('Master MP Status'!F38),'Master MP Status'!F38,"")</f>
        <v/>
      </c>
      <c r="G38" s="5" t="str">
        <f>IF(ISTEXT('Master MP Status'!G38),'Master MP Status'!G38,"")</f>
        <v>Cilegon</v>
      </c>
      <c r="H38" s="5" t="str">
        <f>IF(ISTEXT('Master MP Status'!H38),'Master MP Status'!H38,"")</f>
        <v>MURSID</v>
      </c>
      <c r="I38" s="5" t="str">
        <f>IF(ISTEXT('Master MP Status'!I38),'Master MP Status'!I38,"")</f>
        <v>Fitter 2</v>
      </c>
      <c r="J38" s="5" t="str">
        <f>IF(ISTEXT('Master MP Status'!J38),'Master MP Status'!J38,"")</f>
        <v>Warehouse</v>
      </c>
      <c r="K38" s="9">
        <f>IF(OR('Master MP Status'!K38=0,'Master MP Status'!K38=""),"",'Master MP Status'!K38)</f>
        <v>44921</v>
      </c>
      <c r="L38" s="9">
        <f>IF(OR('Master MP Status'!L38=0,'Master MP Status'!L38=""),"",'Master MP Status'!L38)</f>
        <v>45721</v>
      </c>
      <c r="M38" s="9" t="str">
        <f>IF(OR('Master MP Status'!M38=0,'Master MP Status'!M38=""),"",'Master MP Status'!M38)</f>
        <v/>
      </c>
      <c r="N38" s="5" t="str">
        <f>IF(ISTEXT('Master MP Status'!N38),'Master MP Status'!N38,"")</f>
        <v/>
      </c>
      <c r="O38" s="5">
        <v>1</v>
      </c>
      <c r="P38" s="5">
        <v>1</v>
      </c>
      <c r="Q38" s="5">
        <v>1</v>
      </c>
      <c r="R38" s="5">
        <v>1</v>
      </c>
      <c r="S38" s="5">
        <v>1</v>
      </c>
      <c r="T38" s="5">
        <v>1</v>
      </c>
      <c r="U38" s="5">
        <v>1</v>
      </c>
      <c r="V38" s="5">
        <v>1</v>
      </c>
      <c r="W38" s="5">
        <v>1</v>
      </c>
      <c r="X38" s="5">
        <v>1</v>
      </c>
      <c r="Y38" s="5">
        <v>1</v>
      </c>
      <c r="Z38" s="5">
        <v>1</v>
      </c>
      <c r="AA38" s="5">
        <v>1</v>
      </c>
      <c r="AB38" s="5">
        <v>1</v>
      </c>
      <c r="AC38" s="5">
        <v>1</v>
      </c>
      <c r="AD38" s="5">
        <v>1</v>
      </c>
      <c r="AE38" s="5">
        <v>1</v>
      </c>
      <c r="AF38" s="5">
        <v>1</v>
      </c>
      <c r="AG38" s="5">
        <v>1</v>
      </c>
      <c r="AH38" s="5"/>
      <c r="AI38" s="5">
        <v>1</v>
      </c>
      <c r="AJ38" s="5">
        <v>1</v>
      </c>
      <c r="AK38" s="5"/>
      <c r="AL38" s="5"/>
      <c r="AM38" s="5"/>
      <c r="AN38" s="5"/>
      <c r="AO38" s="5"/>
      <c r="AP38" s="5"/>
      <c r="AQ38" s="5"/>
      <c r="AR38" s="5"/>
      <c r="AS38" s="5"/>
      <c r="AT38" s="5"/>
      <c r="AU38" s="5"/>
      <c r="AV38" s="5"/>
      <c r="AW38" s="5"/>
      <c r="AX38" s="5"/>
    </row>
    <row r="39" spans="1:50" ht="20" customHeight="1">
      <c r="A39" s="54">
        <f>IF('Master MP Status'!A39&gt;0,'Master MP Status'!A39,"")</f>
        <v>31</v>
      </c>
      <c r="B39" s="5" t="str">
        <f>IF(ISTEXT('Master MP Status'!B39),'Master MP Status'!B39,"")</f>
        <v>DIRECT</v>
      </c>
      <c r="C39" s="153" t="str">
        <f>IF(OR(ISTEXT('Master MP Status'!C39),'Master MP Status'!C39&gt;0),'Master MP Status'!C39,"")</f>
        <v>B230011</v>
      </c>
      <c r="D39" s="154" t="str">
        <f>IF(OR(ISTEXT('Master MP Status'!D39),'Master MP Status'!D39&gt;0),'Master MP Status'!D39,"")</f>
        <v>B230011</v>
      </c>
      <c r="E39" s="5" t="str">
        <f>IF(ISTEXT('Master MP Status'!E39),'Master MP Status'!E39,"")</f>
        <v>ABDUL MURSID</v>
      </c>
      <c r="F39" s="5" t="str">
        <f>IF(ISTEXT('Master MP Status'!F39),'Master MP Status'!F39,"")</f>
        <v/>
      </c>
      <c r="G39" s="5" t="str">
        <f>IF(ISTEXT('Master MP Status'!G39),'Master MP Status'!G39,"")</f>
        <v>Cilegon</v>
      </c>
      <c r="H39" s="5" t="str">
        <f>IF(ISTEXT('Master MP Status'!H39),'Master MP Status'!H39,"")</f>
        <v>MURSID</v>
      </c>
      <c r="I39" s="5" t="str">
        <f>IF(ISTEXT('Master MP Status'!I39),'Master MP Status'!I39,"")</f>
        <v>Supervisor</v>
      </c>
      <c r="J39" s="5" t="str">
        <f>IF(ISTEXT('Master MP Status'!J39),'Master MP Status'!J39,"")</f>
        <v>Supervisor</v>
      </c>
      <c r="K39" s="9">
        <f>IF(OR('Master MP Status'!K39=0,'Master MP Status'!K39=""),"",'Master MP Status'!K39)</f>
        <v>44929</v>
      </c>
      <c r="L39" s="9">
        <f>IF(OR('Master MP Status'!L39=0,'Master MP Status'!L39=""),"",'Master MP Status'!L39)</f>
        <v>45697</v>
      </c>
      <c r="M39" s="9" t="str">
        <f>IF(OR('Master MP Status'!M39=0,'Master MP Status'!M39=""),"",'Master MP Status'!M39)</f>
        <v/>
      </c>
      <c r="N39" s="5" t="str">
        <f>IF(ISTEXT('Master MP Status'!N39),'Master MP Status'!N39,"")</f>
        <v/>
      </c>
      <c r="O39" s="5">
        <v>1</v>
      </c>
      <c r="P39" s="5">
        <v>1</v>
      </c>
      <c r="Q39" s="5">
        <v>1</v>
      </c>
      <c r="R39" s="5">
        <v>1</v>
      </c>
      <c r="S39" s="5">
        <v>1</v>
      </c>
      <c r="T39" s="5">
        <v>1</v>
      </c>
      <c r="U39" s="5">
        <v>1</v>
      </c>
      <c r="V39" s="5">
        <v>1</v>
      </c>
      <c r="W39" s="5">
        <v>1</v>
      </c>
      <c r="X39" s="5">
        <v>1</v>
      </c>
      <c r="Y39" s="5">
        <v>1</v>
      </c>
      <c r="Z39" s="5">
        <v>1</v>
      </c>
      <c r="AA39" s="5">
        <v>1</v>
      </c>
      <c r="AB39" s="5">
        <v>1</v>
      </c>
      <c r="AC39" s="5">
        <v>1</v>
      </c>
      <c r="AD39" s="5">
        <v>1</v>
      </c>
      <c r="AE39" s="5">
        <v>1</v>
      </c>
      <c r="AF39" s="5">
        <v>1</v>
      </c>
      <c r="AG39" s="5">
        <v>1</v>
      </c>
      <c r="AH39" s="5"/>
      <c r="AI39" s="5">
        <v>1</v>
      </c>
      <c r="AJ39" s="5">
        <v>1</v>
      </c>
      <c r="AK39" s="5"/>
      <c r="AL39" s="5"/>
      <c r="AM39" s="5"/>
      <c r="AN39" s="5"/>
      <c r="AO39" s="5"/>
      <c r="AP39" s="5"/>
      <c r="AQ39" s="5"/>
      <c r="AR39" s="5"/>
      <c r="AS39" s="5"/>
      <c r="AT39" s="5"/>
      <c r="AU39" s="5"/>
      <c r="AV39" s="5"/>
      <c r="AW39" s="5"/>
      <c r="AX39" s="5"/>
    </row>
    <row r="40" spans="1:50" ht="20" customHeight="1">
      <c r="A40" s="54">
        <f>IF('Master MP Status'!A40&gt;0,'Master MP Status'!A40,"")</f>
        <v>32</v>
      </c>
      <c r="B40" s="5" t="str">
        <f>IF(ISTEXT('Master MP Status'!B40),'Master MP Status'!B40,"")</f>
        <v>DIRECT</v>
      </c>
      <c r="C40" s="153" t="str">
        <f>IF(OR(ISTEXT('Master MP Status'!C40),'Master MP Status'!C40&gt;0),'Master MP Status'!C40,"")</f>
        <v>B230013</v>
      </c>
      <c r="D40" s="154" t="str">
        <f>IF(OR(ISTEXT('Master MP Status'!D40),'Master MP Status'!D40&gt;0),'Master MP Status'!D40,"")</f>
        <v>B230013</v>
      </c>
      <c r="E40" s="5" t="str">
        <f>IF(ISTEXT('Master MP Status'!E40),'Master MP Status'!E40,"")</f>
        <v>KARTUSI</v>
      </c>
      <c r="F40" s="5" t="str">
        <f>IF(ISTEXT('Master MP Status'!F40),'Master MP Status'!F40,"")</f>
        <v/>
      </c>
      <c r="G40" s="5" t="str">
        <f>IF(ISTEXT('Master MP Status'!G40),'Master MP Status'!G40,"")</f>
        <v>Cilegon</v>
      </c>
      <c r="H40" s="5" t="str">
        <f>IF(ISTEXT('Master MP Status'!H40),'Master MP Status'!H40,"")</f>
        <v>MURSID</v>
      </c>
      <c r="I40" s="5" t="str">
        <f>IF(ISTEXT('Master MP Status'!I40),'Master MP Status'!I40,"")</f>
        <v>Foreman</v>
      </c>
      <c r="J40" s="5" t="str">
        <f>IF(ISTEXT('Master MP Status'!J40),'Master MP Status'!J40,"")</f>
        <v>Foreman</v>
      </c>
      <c r="K40" s="9">
        <f>IF(OR('Master MP Status'!K40=0,'Master MP Status'!K40=""),"",'Master MP Status'!K40)</f>
        <v>44963</v>
      </c>
      <c r="L40" s="9">
        <f>IF(OR('Master MP Status'!L40=0,'Master MP Status'!L40=""),"",'Master MP Status'!L40)</f>
        <v>45697</v>
      </c>
      <c r="M40" s="9" t="str">
        <f>IF(OR('Master MP Status'!M40=0,'Master MP Status'!M40=""),"",'Master MP Status'!M40)</f>
        <v/>
      </c>
      <c r="N40" s="5" t="str">
        <f>IF(ISTEXT('Master MP Status'!N40),'Master MP Status'!N40,"")</f>
        <v/>
      </c>
      <c r="O40" s="5">
        <v>1</v>
      </c>
      <c r="P40" s="5">
        <v>1</v>
      </c>
      <c r="Q40" s="5">
        <v>1</v>
      </c>
      <c r="R40" s="5">
        <v>1</v>
      </c>
      <c r="S40" s="5">
        <v>1</v>
      </c>
      <c r="T40" s="5">
        <v>1</v>
      </c>
      <c r="U40" s="5">
        <v>1</v>
      </c>
      <c r="V40" s="5">
        <v>1</v>
      </c>
      <c r="W40" s="5">
        <v>1</v>
      </c>
      <c r="X40" s="5">
        <v>1</v>
      </c>
      <c r="Y40" s="5">
        <v>1</v>
      </c>
      <c r="Z40" s="5">
        <v>1</v>
      </c>
      <c r="AA40" s="5">
        <v>1</v>
      </c>
      <c r="AB40" s="5">
        <v>1</v>
      </c>
      <c r="AC40" s="5">
        <v>1</v>
      </c>
      <c r="AD40" s="5">
        <v>1</v>
      </c>
      <c r="AE40" s="5">
        <v>1</v>
      </c>
      <c r="AF40" s="5">
        <v>1</v>
      </c>
      <c r="AG40" s="5">
        <v>1</v>
      </c>
      <c r="AH40" s="5"/>
      <c r="AI40" s="5">
        <v>1</v>
      </c>
      <c r="AJ40" s="5">
        <v>1</v>
      </c>
      <c r="AK40" s="5"/>
      <c r="AL40" s="5"/>
      <c r="AM40" s="5"/>
      <c r="AN40" s="5"/>
      <c r="AO40" s="5"/>
      <c r="AP40" s="5"/>
      <c r="AQ40" s="5"/>
      <c r="AR40" s="5"/>
      <c r="AS40" s="5"/>
      <c r="AT40" s="5"/>
      <c r="AU40" s="5"/>
      <c r="AV40" s="5"/>
      <c r="AW40" s="5"/>
      <c r="AX40" s="5"/>
    </row>
    <row r="41" spans="1:50" ht="20" customHeight="1">
      <c r="A41" s="54">
        <f>IF('Master MP Status'!A41&gt;0,'Master MP Status'!A41,"")</f>
        <v>33</v>
      </c>
      <c r="B41" s="5" t="str">
        <f>IF(ISTEXT('Master MP Status'!B41),'Master MP Status'!B41,"")</f>
        <v>DIRECT</v>
      </c>
      <c r="C41" s="153" t="str">
        <f>IF(OR(ISTEXT('Master MP Status'!C41),'Master MP Status'!C41&gt;0),'Master MP Status'!C41,"")</f>
        <v>B230015</v>
      </c>
      <c r="D41" s="154" t="str">
        <f>IF(OR(ISTEXT('Master MP Status'!D41),'Master MP Status'!D41&gt;0),'Master MP Status'!D41,"")</f>
        <v>B230015</v>
      </c>
      <c r="E41" s="5" t="str">
        <f>IF(ISTEXT('Master MP Status'!E41),'Master MP Status'!E41,"")</f>
        <v>SOPIAN</v>
      </c>
      <c r="F41" s="5" t="str">
        <f>IF(ISTEXT('Master MP Status'!F41),'Master MP Status'!F41,"")</f>
        <v/>
      </c>
      <c r="G41" s="5" t="str">
        <f>IF(ISTEXT('Master MP Status'!G41),'Master MP Status'!G41,"")</f>
        <v>Cilegon</v>
      </c>
      <c r="H41" s="5" t="str">
        <f>IF(ISTEXT('Master MP Status'!H41),'Master MP Status'!H41,"")</f>
        <v>MURSID</v>
      </c>
      <c r="I41" s="5" t="str">
        <f>IF(ISTEXT('Master MP Status'!I41),'Master MP Status'!I41,"")</f>
        <v>Foreman</v>
      </c>
      <c r="J41" s="5" t="str">
        <f>IF(ISTEXT('Master MP Status'!J41),'Master MP Status'!J41,"")</f>
        <v>Foreman</v>
      </c>
      <c r="K41" s="9">
        <f>IF(OR('Master MP Status'!K41=0,'Master MP Status'!K41=""),"",'Master MP Status'!K41)</f>
        <v>45057</v>
      </c>
      <c r="L41" s="9">
        <f>IF(OR('Master MP Status'!L41=0,'Master MP Status'!L41=""),"",'Master MP Status'!L41)</f>
        <v>45019</v>
      </c>
      <c r="M41" s="9" t="str">
        <f>IF(OR('Master MP Status'!M41=0,'Master MP Status'!M41=""),"",'Master MP Status'!M41)</f>
        <v/>
      </c>
      <c r="N41" s="5" t="str">
        <f>IF(ISTEXT('Master MP Status'!N41),'Master MP Status'!N41,"")</f>
        <v/>
      </c>
      <c r="O41" s="5">
        <v>1</v>
      </c>
      <c r="P41" s="5">
        <v>1</v>
      </c>
      <c r="Q41" s="5">
        <v>1</v>
      </c>
      <c r="R41" s="5">
        <v>1</v>
      </c>
      <c r="S41" s="5">
        <v>1</v>
      </c>
      <c r="T41" s="5">
        <v>1</v>
      </c>
      <c r="U41" s="5">
        <v>1</v>
      </c>
      <c r="V41" s="5">
        <v>1</v>
      </c>
      <c r="W41" s="5">
        <v>1</v>
      </c>
      <c r="X41" s="5">
        <v>1</v>
      </c>
      <c r="Y41" s="5">
        <v>1</v>
      </c>
      <c r="Z41" s="5">
        <v>1</v>
      </c>
      <c r="AA41" s="5">
        <v>1</v>
      </c>
      <c r="AB41" s="5">
        <v>1</v>
      </c>
      <c r="AC41" s="5">
        <v>1</v>
      </c>
      <c r="AD41" s="5">
        <v>1</v>
      </c>
      <c r="AE41" s="5">
        <v>1</v>
      </c>
      <c r="AF41" s="5">
        <v>1</v>
      </c>
      <c r="AG41" s="5">
        <v>1</v>
      </c>
      <c r="AH41" s="5"/>
      <c r="AI41" s="5">
        <v>1</v>
      </c>
      <c r="AJ41" s="5">
        <v>1</v>
      </c>
      <c r="AK41" s="5"/>
      <c r="AL41" s="5"/>
      <c r="AM41" s="5"/>
      <c r="AN41" s="5"/>
      <c r="AO41" s="5"/>
      <c r="AP41" s="5"/>
      <c r="AQ41" s="5"/>
      <c r="AR41" s="5"/>
      <c r="AS41" s="5"/>
      <c r="AT41" s="5"/>
      <c r="AU41" s="5"/>
      <c r="AV41" s="5"/>
      <c r="AW41" s="5"/>
      <c r="AX41" s="5"/>
    </row>
    <row r="42" spans="1:50" ht="20" customHeight="1">
      <c r="A42" s="54">
        <f>IF('Master MP Status'!A42&gt;0,'Master MP Status'!A42,"")</f>
        <v>34</v>
      </c>
      <c r="B42" s="5" t="str">
        <f>IF(ISTEXT('Master MP Status'!B42),'Master MP Status'!B42,"")</f>
        <v>DIRECT</v>
      </c>
      <c r="C42" s="153" t="str">
        <f>IF(OR(ISTEXT('Master MP Status'!C42),'Master MP Status'!C42&gt;0),'Master MP Status'!C42,"")</f>
        <v>B230016</v>
      </c>
      <c r="D42" s="154" t="str">
        <f>IF(OR(ISTEXT('Master MP Status'!D42),'Master MP Status'!D42&gt;0),'Master MP Status'!D42,"")</f>
        <v>B230016</v>
      </c>
      <c r="E42" s="5" t="str">
        <f>IF(ISTEXT('Master MP Status'!E42),'Master MP Status'!E42,"")</f>
        <v>SAPRUDIN</v>
      </c>
      <c r="F42" s="5" t="str">
        <f>IF(ISTEXT('Master MP Status'!F42),'Master MP Status'!F42,"")</f>
        <v/>
      </c>
      <c r="G42" s="5" t="str">
        <f>IF(ISTEXT('Master MP Status'!G42),'Master MP Status'!G42,"")</f>
        <v>Cilegon</v>
      </c>
      <c r="H42" s="5" t="str">
        <f>IF(ISTEXT('Master MP Status'!H42),'Master MP Status'!H42,"")</f>
        <v>MURSID</v>
      </c>
      <c r="I42" s="5" t="str">
        <f>IF(ISTEXT('Master MP Status'!I42),'Master MP Status'!I42,"")</f>
        <v>Foreman</v>
      </c>
      <c r="J42" s="5" t="str">
        <f>IF(ISTEXT('Master MP Status'!J42),'Master MP Status'!J42,"")</f>
        <v>Scaffolder 1</v>
      </c>
      <c r="K42" s="9">
        <f>IF(OR('Master MP Status'!K42=0,'Master MP Status'!K42=""),"",'Master MP Status'!K42)</f>
        <v>45057</v>
      </c>
      <c r="L42" s="9">
        <f>IF(OR('Master MP Status'!L42=0,'Master MP Status'!L42=""),"",'Master MP Status'!L42)</f>
        <v>45019</v>
      </c>
      <c r="M42" s="9" t="str">
        <f>IF(OR('Master MP Status'!M42=0,'Master MP Status'!M42=""),"",'Master MP Status'!M42)</f>
        <v/>
      </c>
      <c r="N42" s="5" t="str">
        <f>IF(ISTEXT('Master MP Status'!N42),'Master MP Status'!N42,"")</f>
        <v/>
      </c>
      <c r="O42" s="5">
        <v>1</v>
      </c>
      <c r="P42" s="5">
        <v>1</v>
      </c>
      <c r="Q42" s="5">
        <v>1</v>
      </c>
      <c r="R42" s="5">
        <v>1</v>
      </c>
      <c r="S42" s="5">
        <v>1</v>
      </c>
      <c r="T42" s="5">
        <v>1</v>
      </c>
      <c r="U42" s="5">
        <v>1</v>
      </c>
      <c r="V42" s="5">
        <v>1</v>
      </c>
      <c r="W42" s="5">
        <v>1</v>
      </c>
      <c r="X42" s="5">
        <v>1</v>
      </c>
      <c r="Y42" s="5">
        <v>1</v>
      </c>
      <c r="Z42" s="5">
        <v>1</v>
      </c>
      <c r="AA42" s="5">
        <v>1</v>
      </c>
      <c r="AB42" s="5">
        <v>1</v>
      </c>
      <c r="AC42" s="5">
        <v>1</v>
      </c>
      <c r="AD42" s="5">
        <v>1</v>
      </c>
      <c r="AE42" s="5">
        <v>1</v>
      </c>
      <c r="AF42" s="5">
        <v>1</v>
      </c>
      <c r="AG42" s="5">
        <v>1</v>
      </c>
      <c r="AH42" s="5"/>
      <c r="AI42" s="5">
        <v>1</v>
      </c>
      <c r="AJ42" s="5">
        <v>1</v>
      </c>
      <c r="AK42" s="5"/>
      <c r="AL42" s="5"/>
      <c r="AM42" s="5"/>
      <c r="AN42" s="5"/>
      <c r="AO42" s="5"/>
      <c r="AP42" s="5"/>
      <c r="AQ42" s="5"/>
      <c r="AR42" s="5"/>
      <c r="AS42" s="5"/>
      <c r="AT42" s="5"/>
      <c r="AU42" s="5"/>
      <c r="AV42" s="5"/>
      <c r="AW42" s="5"/>
      <c r="AX42" s="5"/>
    </row>
    <row r="43" spans="1:50" ht="20" customHeight="1">
      <c r="A43" s="54">
        <f>IF('Master MP Status'!A43&gt;0,'Master MP Status'!A43,"")</f>
        <v>35</v>
      </c>
      <c r="B43" s="5" t="str">
        <f>IF(ISTEXT('Master MP Status'!B43),'Master MP Status'!B43,"")</f>
        <v>DIRECT</v>
      </c>
      <c r="C43" s="153" t="str">
        <f>IF(OR(ISTEXT('Master MP Status'!C43),'Master MP Status'!C43&gt;0),'Master MP Status'!C43,"")</f>
        <v/>
      </c>
      <c r="D43" s="154" t="str">
        <f>IF(OR(ISTEXT('Master MP Status'!D43),'Master MP Status'!D43&gt;0),'Master MP Status'!D43,"")</f>
        <v>B230017</v>
      </c>
      <c r="E43" s="5" t="str">
        <f>IF(ISTEXT('Master MP Status'!E43),'Master MP Status'!E43,"")</f>
        <v xml:space="preserve">SHAURUL IMAN </v>
      </c>
      <c r="F43" s="5" t="str">
        <f>IF(ISTEXT('Master MP Status'!F43),'Master MP Status'!F43,"")</f>
        <v/>
      </c>
      <c r="G43" s="5" t="str">
        <f>IF(ISTEXT('Master MP Status'!G43),'Master MP Status'!G43,"")</f>
        <v>Cilegon</v>
      </c>
      <c r="H43" s="5" t="str">
        <f>IF(ISTEXT('Master MP Status'!H43),'Master MP Status'!H43,"")</f>
        <v>MURSID</v>
      </c>
      <c r="I43" s="5" t="str">
        <f>IF(ISTEXT('Master MP Status'!I43),'Master MP Status'!I43,"")</f>
        <v>Fitter 1</v>
      </c>
      <c r="J43" s="5" t="str">
        <f>IF(ISTEXT('Master MP Status'!J43),'Master MP Status'!J43,"")</f>
        <v>Warehouse</v>
      </c>
      <c r="K43" s="9">
        <f>IF(OR('Master MP Status'!K43=0,'Master MP Status'!K43=""),"",'Master MP Status'!K43)</f>
        <v>45066</v>
      </c>
      <c r="L43" s="9" t="str">
        <f>IF(OR('Master MP Status'!L43=0,'Master MP Status'!L43=""),"",'Master MP Status'!L43)</f>
        <v/>
      </c>
      <c r="M43" s="9" t="str">
        <f>IF(OR('Master MP Status'!M43=0,'Master MP Status'!M43=""),"",'Master MP Status'!M43)</f>
        <v/>
      </c>
      <c r="N43" s="5" t="str">
        <f>IF(ISTEXT('Master MP Status'!N43),'Master MP Status'!N43,"")</f>
        <v>Kerja di HO</v>
      </c>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row>
    <row r="44" spans="1:50" ht="20" customHeight="1">
      <c r="A44" s="54">
        <f>IF('Master MP Status'!A44&gt;0,'Master MP Status'!A44,"")</f>
        <v>36</v>
      </c>
      <c r="B44" s="5" t="str">
        <f>IF(ISTEXT('Master MP Status'!B44),'Master MP Status'!B44,"")</f>
        <v>DIRECT</v>
      </c>
      <c r="C44" s="153" t="str">
        <f>IF(OR(ISTEXT('Master MP Status'!C44),'Master MP Status'!C44&gt;0),'Master MP Status'!C44,"")</f>
        <v>B230021</v>
      </c>
      <c r="D44" s="154" t="str">
        <f>IF(OR(ISTEXT('Master MP Status'!D44),'Master MP Status'!D44&gt;0),'Master MP Status'!D44,"")</f>
        <v>B230021</v>
      </c>
      <c r="E44" s="5" t="str">
        <f>IF(ISTEXT('Master MP Status'!E44),'Master MP Status'!E44,"")</f>
        <v>ROHYADI</v>
      </c>
      <c r="F44" s="5" t="str">
        <f>IF(ISTEXT('Master MP Status'!F44),'Master MP Status'!F44,"")</f>
        <v/>
      </c>
      <c r="G44" s="5" t="str">
        <f>IF(ISTEXT('Master MP Status'!G44),'Master MP Status'!G44,"")</f>
        <v>Cilegon</v>
      </c>
      <c r="H44" s="5" t="str">
        <f>IF(ISTEXT('Master MP Status'!H44),'Master MP Status'!H44,"")</f>
        <v>MURSID</v>
      </c>
      <c r="I44" s="5" t="str">
        <f>IF(ISTEXT('Master MP Status'!I44),'Master MP Status'!I44,"")</f>
        <v>Welder CS</v>
      </c>
      <c r="J44" s="5" t="str">
        <f>IF(ISTEXT('Master MP Status'!J44),'Master MP Status'!J44,"")</f>
        <v>Welder CS</v>
      </c>
      <c r="K44" s="9">
        <f>IF(OR('Master MP Status'!K44=0,'Master MP Status'!K44=""),"",'Master MP Status'!K44)</f>
        <v>45124</v>
      </c>
      <c r="L44" s="9">
        <f>IF(OR('Master MP Status'!L44=0,'Master MP Status'!L44=""),"",'Master MP Status'!L44)</f>
        <v>45019</v>
      </c>
      <c r="M44" s="9" t="str">
        <f>IF(OR('Master MP Status'!M44=0,'Master MP Status'!M44=""),"",'Master MP Status'!M44)</f>
        <v/>
      </c>
      <c r="N44" s="5" t="str">
        <f>IF(ISTEXT('Master MP Status'!N44),'Master MP Status'!N44,"")</f>
        <v/>
      </c>
      <c r="O44" s="5">
        <v>1</v>
      </c>
      <c r="P44" s="5">
        <v>1</v>
      </c>
      <c r="Q44" s="5">
        <v>1</v>
      </c>
      <c r="R44" s="5">
        <v>1</v>
      </c>
      <c r="S44" s="5">
        <v>1</v>
      </c>
      <c r="T44" s="5">
        <v>1</v>
      </c>
      <c r="U44" s="5">
        <v>1</v>
      </c>
      <c r="V44" s="5">
        <v>1</v>
      </c>
      <c r="W44" s="5">
        <v>1</v>
      </c>
      <c r="X44" s="5">
        <v>1</v>
      </c>
      <c r="Y44" s="5">
        <v>1</v>
      </c>
      <c r="Z44" s="5">
        <v>1</v>
      </c>
      <c r="AA44" s="5">
        <v>1</v>
      </c>
      <c r="AB44" s="5">
        <v>1</v>
      </c>
      <c r="AC44" s="5">
        <v>1</v>
      </c>
      <c r="AD44" s="5">
        <v>1</v>
      </c>
      <c r="AE44" s="5">
        <v>1</v>
      </c>
      <c r="AF44" s="5">
        <v>1</v>
      </c>
      <c r="AG44" s="5">
        <v>1</v>
      </c>
      <c r="AH44" s="5"/>
      <c r="AI44" s="5">
        <v>1</v>
      </c>
      <c r="AJ44" s="5">
        <v>1</v>
      </c>
      <c r="AK44" s="5"/>
      <c r="AL44" s="5"/>
      <c r="AM44" s="5"/>
      <c r="AN44" s="5"/>
      <c r="AO44" s="5"/>
      <c r="AP44" s="5"/>
      <c r="AQ44" s="5"/>
      <c r="AR44" s="5"/>
      <c r="AS44" s="5"/>
      <c r="AT44" s="5"/>
      <c r="AU44" s="5"/>
      <c r="AV44" s="5"/>
      <c r="AW44" s="5"/>
      <c r="AX44" s="5"/>
    </row>
    <row r="45" spans="1:50" ht="20" customHeight="1">
      <c r="A45" s="54">
        <f>IF('Master MP Status'!A45&gt;0,'Master MP Status'!A45,"")</f>
        <v>37</v>
      </c>
      <c r="B45" s="5" t="str">
        <f>IF(ISTEXT('Master MP Status'!B45),'Master MP Status'!B45,"")</f>
        <v>DIRECT</v>
      </c>
      <c r="C45" s="153" t="str">
        <f>IF(OR(ISTEXT('Master MP Status'!C45),'Master MP Status'!C45&gt;0),'Master MP Status'!C45,"")</f>
        <v>B230025</v>
      </c>
      <c r="D45" s="154" t="str">
        <f>IF(OR(ISTEXT('Master MP Status'!D45),'Master MP Status'!D45&gt;0),'Master MP Status'!D45,"")</f>
        <v>B230025</v>
      </c>
      <c r="E45" s="5" t="str">
        <f>IF(ISTEXT('Master MP Status'!E45),'Master MP Status'!E45,"")</f>
        <v>NURUL ALAM</v>
      </c>
      <c r="F45" s="5" t="str">
        <f>IF(ISTEXT('Master MP Status'!F45),'Master MP Status'!F45,"")</f>
        <v/>
      </c>
      <c r="G45" s="5" t="str">
        <f>IF(ISTEXT('Master MP Status'!G45),'Master MP Status'!G45,"")</f>
        <v>Cilegon</v>
      </c>
      <c r="H45" s="5" t="str">
        <f>IF(ISTEXT('Master MP Status'!H45),'Master MP Status'!H45,"")</f>
        <v>MURSID</v>
      </c>
      <c r="I45" s="5" t="str">
        <f>IF(ISTEXT('Master MP Status'!I45),'Master MP Status'!I45,"")</f>
        <v>Welder CS</v>
      </c>
      <c r="J45" s="5" t="str">
        <f>IF(ISTEXT('Master MP Status'!J45),'Master MP Status'!J45,"")</f>
        <v>Welder CS</v>
      </c>
      <c r="K45" s="9">
        <f>IF(OR('Master MP Status'!K45=0,'Master MP Status'!K45=""),"",'Master MP Status'!K45)</f>
        <v>45146</v>
      </c>
      <c r="L45" s="9">
        <f>IF(OR('Master MP Status'!L45=0,'Master MP Status'!L45=""),"",'Master MP Status'!L45)</f>
        <v>45019</v>
      </c>
      <c r="M45" s="9" t="str">
        <f>IF(OR('Master MP Status'!M45=0,'Master MP Status'!M45=""),"",'Master MP Status'!M45)</f>
        <v/>
      </c>
      <c r="N45" s="5" t="str">
        <f>IF(ISTEXT('Master MP Status'!N45),'Master MP Status'!N45,"")</f>
        <v/>
      </c>
      <c r="O45" s="5">
        <v>1</v>
      </c>
      <c r="P45" s="5">
        <v>1</v>
      </c>
      <c r="Q45" s="5">
        <v>1</v>
      </c>
      <c r="R45" s="5">
        <v>1</v>
      </c>
      <c r="S45" s="5">
        <v>1</v>
      </c>
      <c r="T45" s="5">
        <v>1</v>
      </c>
      <c r="U45" s="5">
        <v>1</v>
      </c>
      <c r="V45" s="5">
        <v>1</v>
      </c>
      <c r="W45" s="5">
        <v>1</v>
      </c>
      <c r="X45" s="5">
        <v>1</v>
      </c>
      <c r="Y45" s="5">
        <v>1</v>
      </c>
      <c r="Z45" s="5">
        <v>1</v>
      </c>
      <c r="AA45" s="5">
        <v>1</v>
      </c>
      <c r="AB45" s="5">
        <v>1</v>
      </c>
      <c r="AC45" s="5">
        <v>1</v>
      </c>
      <c r="AD45" s="5">
        <v>1</v>
      </c>
      <c r="AE45" s="5">
        <v>1</v>
      </c>
      <c r="AF45" s="5">
        <v>1</v>
      </c>
      <c r="AG45" s="5">
        <v>1</v>
      </c>
      <c r="AH45" s="5"/>
      <c r="AI45" s="5">
        <v>1</v>
      </c>
      <c r="AJ45" s="5">
        <v>1</v>
      </c>
      <c r="AK45" s="5"/>
      <c r="AL45" s="5"/>
      <c r="AM45" s="5"/>
      <c r="AN45" s="5"/>
      <c r="AO45" s="5"/>
      <c r="AP45" s="5"/>
      <c r="AQ45" s="5"/>
      <c r="AR45" s="5"/>
      <c r="AS45" s="5"/>
      <c r="AT45" s="5"/>
      <c r="AU45" s="5"/>
      <c r="AV45" s="5"/>
      <c r="AW45" s="5"/>
      <c r="AX45" s="5"/>
    </row>
    <row r="46" spans="1:50" ht="20" customHeight="1">
      <c r="A46" s="54">
        <f>IF('Master MP Status'!A46&gt;0,'Master MP Status'!A46,"")</f>
        <v>38</v>
      </c>
      <c r="B46" s="5" t="str">
        <f>IF(ISTEXT('Master MP Status'!B46),'Master MP Status'!B46,"")</f>
        <v>DIRECT</v>
      </c>
      <c r="C46" s="153" t="str">
        <f>IF(OR(ISTEXT('Master MP Status'!C46),'Master MP Status'!C46&gt;0),'Master MP Status'!C46,"")</f>
        <v>B230067</v>
      </c>
      <c r="D46" s="154" t="str">
        <f>IF(OR(ISTEXT('Master MP Status'!D46),'Master MP Status'!D46&gt;0),'Master MP Status'!D46,"")</f>
        <v>B230067</v>
      </c>
      <c r="E46" s="5" t="str">
        <f>IF(ISTEXT('Master MP Status'!E46),'Master MP Status'!E46,"")</f>
        <v>AHMAD JOHARI</v>
      </c>
      <c r="F46" s="5" t="str">
        <f>IF(ISTEXT('Master MP Status'!F46),'Master MP Status'!F46,"")</f>
        <v/>
      </c>
      <c r="G46" s="5" t="str">
        <f>IF(ISTEXT('Master MP Status'!G46),'Master MP Status'!G46,"")</f>
        <v>Cilegon</v>
      </c>
      <c r="H46" s="5" t="str">
        <f>IF(ISTEXT('Master MP Status'!H46),'Master MP Status'!H46,"")</f>
        <v>MURSID</v>
      </c>
      <c r="I46" s="5" t="str">
        <f>IF(ISTEXT('Master MP Status'!I46),'Master MP Status'!I46,"")</f>
        <v>Foreman</v>
      </c>
      <c r="J46" s="5" t="str">
        <f>IF(ISTEXT('Master MP Status'!J46),'Master MP Status'!J46,"")</f>
        <v>Foreman</v>
      </c>
      <c r="K46" s="9">
        <f>IF(OR('Master MP Status'!K46=0,'Master MP Status'!K46=""),"",'Master MP Status'!K46)</f>
        <v>45213</v>
      </c>
      <c r="L46" s="9">
        <f>IF(OR('Master MP Status'!L46=0,'Master MP Status'!L46=""),"",'Master MP Status'!L46)</f>
        <v>45697</v>
      </c>
      <c r="M46" s="9" t="str">
        <f>IF(OR('Master MP Status'!M46=0,'Master MP Status'!M46=""),"",'Master MP Status'!M46)</f>
        <v/>
      </c>
      <c r="N46" s="5" t="str">
        <f>IF(ISTEXT('Master MP Status'!N46),'Master MP Status'!N46,"")</f>
        <v/>
      </c>
      <c r="O46" s="5">
        <v>1</v>
      </c>
      <c r="P46" s="5">
        <v>1</v>
      </c>
      <c r="Q46" s="5">
        <v>1</v>
      </c>
      <c r="R46" s="5">
        <v>1</v>
      </c>
      <c r="S46" s="5">
        <v>1</v>
      </c>
      <c r="T46" s="5">
        <v>1</v>
      </c>
      <c r="U46" s="5">
        <v>1</v>
      </c>
      <c r="V46" s="5">
        <v>1</v>
      </c>
      <c r="W46" s="5">
        <v>1</v>
      </c>
      <c r="X46" s="5">
        <v>1</v>
      </c>
      <c r="Y46" s="5">
        <v>1</v>
      </c>
      <c r="Z46" s="5">
        <v>1</v>
      </c>
      <c r="AA46" s="5">
        <v>1</v>
      </c>
      <c r="AB46" s="5">
        <v>1</v>
      </c>
      <c r="AC46" s="5">
        <v>1</v>
      </c>
      <c r="AD46" s="5">
        <v>1</v>
      </c>
      <c r="AE46" s="5">
        <v>1</v>
      </c>
      <c r="AF46" s="5">
        <v>1</v>
      </c>
      <c r="AG46" s="5">
        <v>1</v>
      </c>
      <c r="AH46" s="5"/>
      <c r="AI46" s="5">
        <v>1</v>
      </c>
      <c r="AJ46" s="5">
        <v>1</v>
      </c>
      <c r="AK46" s="5"/>
      <c r="AL46" s="5"/>
      <c r="AM46" s="5"/>
      <c r="AN46" s="5"/>
      <c r="AO46" s="5"/>
      <c r="AP46" s="5"/>
      <c r="AQ46" s="5"/>
      <c r="AR46" s="5"/>
      <c r="AS46" s="5"/>
      <c r="AT46" s="5"/>
      <c r="AU46" s="5"/>
      <c r="AV46" s="5"/>
      <c r="AW46" s="5"/>
      <c r="AX46" s="5"/>
    </row>
    <row r="47" spans="1:50" ht="20" customHeight="1">
      <c r="A47" s="54">
        <f>IF('Master MP Status'!A47&gt;0,'Master MP Status'!A47,"")</f>
        <v>39</v>
      </c>
      <c r="B47" s="5" t="str">
        <f>IF(ISTEXT('Master MP Status'!B47),'Master MP Status'!B47,"")</f>
        <v>DIRECT</v>
      </c>
      <c r="C47" s="153" t="str">
        <f>IF(OR(ISTEXT('Master MP Status'!C47),'Master MP Status'!C47&gt;0),'Master MP Status'!C47,"")</f>
        <v/>
      </c>
      <c r="D47" s="154" t="str">
        <f>IF(OR(ISTEXT('Master MP Status'!D47),'Master MP Status'!D47&gt;0),'Master MP Status'!D47,"")</f>
        <v>B240068</v>
      </c>
      <c r="E47" s="5" t="str">
        <f>IF(ISTEXT('Master MP Status'!E47),'Master MP Status'!E47,"")</f>
        <v>FATUROHMAN NAJWAR</v>
      </c>
      <c r="F47" s="5" t="str">
        <f>IF(ISTEXT('Master MP Status'!F47),'Master MP Status'!F47,"")</f>
        <v/>
      </c>
      <c r="G47" s="5" t="str">
        <f>IF(ISTEXT('Master MP Status'!G47),'Master MP Status'!G47,"")</f>
        <v>Cilegon</v>
      </c>
      <c r="H47" s="5" t="str">
        <f>IF(ISTEXT('Master MP Status'!H47),'Master MP Status'!H47,"")</f>
        <v>MURSID</v>
      </c>
      <c r="I47" s="5" t="str">
        <f>IF(ISTEXT('Master MP Status'!I47),'Master MP Status'!I47,"")</f>
        <v>Helper</v>
      </c>
      <c r="J47" s="5" t="str">
        <f>IF(ISTEXT('Master MP Status'!J47),'Master MP Status'!J47,"")</f>
        <v>Helper</v>
      </c>
      <c r="K47" s="9">
        <f>IF(OR('Master MP Status'!K47=0,'Master MP Status'!K47=""),"",'Master MP Status'!K47)</f>
        <v>45381</v>
      </c>
      <c r="L47" s="9">
        <f>IF(OR('Master MP Status'!L47=0,'Master MP Status'!L47=""),"",'Master MP Status'!L47)</f>
        <v>45019</v>
      </c>
      <c r="M47" s="9">
        <f>IF(OR('Master MP Status'!M47=0,'Master MP Status'!M47=""),"",'Master MP Status'!M47)</f>
        <v>45766</v>
      </c>
      <c r="N47" s="5" t="str">
        <f>IF(ISTEXT('Master MP Status'!N47),'Master MP Status'!N47,"")</f>
        <v>Resign</v>
      </c>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row>
    <row r="48" spans="1:50" ht="20" customHeight="1">
      <c r="A48" s="54">
        <f>IF('Master MP Status'!A48&gt;0,'Master MP Status'!A48,"")</f>
        <v>40</v>
      </c>
      <c r="B48" s="5" t="str">
        <f>IF(ISTEXT('Master MP Status'!B48),'Master MP Status'!B48,"")</f>
        <v>DIRECT</v>
      </c>
      <c r="C48" s="153" t="str">
        <f>IF(OR(ISTEXT('Master MP Status'!C48),'Master MP Status'!C48&gt;0),'Master MP Status'!C48,"")</f>
        <v>B240069</v>
      </c>
      <c r="D48" s="154" t="str">
        <f>IF(OR(ISTEXT('Master MP Status'!D48),'Master MP Status'!D48&gt;0),'Master MP Status'!D48,"")</f>
        <v>B240069</v>
      </c>
      <c r="E48" s="5" t="str">
        <f>IF(ISTEXT('Master MP Status'!E48),'Master MP Status'!E48,"")</f>
        <v>ISROTUL ARIF</v>
      </c>
      <c r="F48" s="5" t="str">
        <f>IF(ISTEXT('Master MP Status'!F48),'Master MP Status'!F48,"")</f>
        <v/>
      </c>
      <c r="G48" s="5" t="str">
        <f>IF(ISTEXT('Master MP Status'!G48),'Master MP Status'!G48,"")</f>
        <v>Cilegon</v>
      </c>
      <c r="H48" s="5" t="str">
        <f>IF(ISTEXT('Master MP Status'!H48),'Master MP Status'!H48,"")</f>
        <v>MURSID</v>
      </c>
      <c r="I48" s="5" t="str">
        <f>IF(ISTEXT('Master MP Status'!I48),'Master MP Status'!I48,"")</f>
        <v>Rigger 1</v>
      </c>
      <c r="J48" s="5" t="str">
        <f>IF(ISTEXT('Master MP Status'!J48),'Master MP Status'!J48,"")</f>
        <v>Rigger 1</v>
      </c>
      <c r="K48" s="9">
        <f>IF(OR('Master MP Status'!K48=0,'Master MP Status'!K48=""),"",'Master MP Status'!K48)</f>
        <v>45389</v>
      </c>
      <c r="L48" s="9">
        <f>IF(OR('Master MP Status'!L48=0,'Master MP Status'!L48=""),"",'Master MP Status'!L48)</f>
        <v>45721</v>
      </c>
      <c r="M48" s="9" t="str">
        <f>IF(OR('Master MP Status'!M48=0,'Master MP Status'!M48=""),"",'Master MP Status'!M48)</f>
        <v/>
      </c>
      <c r="N48" s="5" t="str">
        <f>IF(ISTEXT('Master MP Status'!N48),'Master MP Status'!N48,"")</f>
        <v/>
      </c>
      <c r="O48" s="5">
        <v>1</v>
      </c>
      <c r="P48" s="5">
        <v>1</v>
      </c>
      <c r="Q48" s="5">
        <v>1</v>
      </c>
      <c r="R48" s="5">
        <v>1</v>
      </c>
      <c r="S48" s="5">
        <v>1</v>
      </c>
      <c r="T48" s="5">
        <v>1</v>
      </c>
      <c r="U48" s="5">
        <v>1</v>
      </c>
      <c r="V48" s="5">
        <v>1</v>
      </c>
      <c r="W48" s="5">
        <v>1</v>
      </c>
      <c r="X48" s="5">
        <v>1</v>
      </c>
      <c r="Y48" s="5">
        <v>1</v>
      </c>
      <c r="Z48" s="5">
        <v>1</v>
      </c>
      <c r="AA48" s="5">
        <v>1</v>
      </c>
      <c r="AB48" s="5">
        <v>1</v>
      </c>
      <c r="AC48" s="5">
        <v>1</v>
      </c>
      <c r="AD48" s="5">
        <v>1</v>
      </c>
      <c r="AE48" s="5">
        <v>1</v>
      </c>
      <c r="AF48" s="5">
        <v>1</v>
      </c>
      <c r="AG48" s="5">
        <v>1</v>
      </c>
      <c r="AH48" s="5"/>
      <c r="AI48" s="5">
        <v>1</v>
      </c>
      <c r="AJ48" s="5">
        <v>1</v>
      </c>
      <c r="AK48" s="5"/>
      <c r="AL48" s="5"/>
      <c r="AM48" s="5"/>
      <c r="AN48" s="5"/>
      <c r="AO48" s="5"/>
      <c r="AP48" s="5"/>
      <c r="AQ48" s="5"/>
      <c r="AR48" s="5"/>
      <c r="AS48" s="5"/>
      <c r="AT48" s="5"/>
      <c r="AU48" s="5"/>
      <c r="AV48" s="5"/>
      <c r="AW48" s="5"/>
      <c r="AX48" s="5"/>
    </row>
    <row r="49" spans="1:50" ht="20" customHeight="1">
      <c r="A49" s="54">
        <f>IF('Master MP Status'!A49&gt;0,'Master MP Status'!A49,"")</f>
        <v>41</v>
      </c>
      <c r="B49" s="5" t="str">
        <f>IF(ISTEXT('Master MP Status'!B49),'Master MP Status'!B49,"")</f>
        <v>DIRECT</v>
      </c>
      <c r="C49" s="153" t="str">
        <f>IF(OR(ISTEXT('Master MP Status'!C49),'Master MP Status'!C49&gt;0),'Master MP Status'!C49,"")</f>
        <v>B240070</v>
      </c>
      <c r="D49" s="154" t="str">
        <f>IF(OR(ISTEXT('Master MP Status'!D49),'Master MP Status'!D49&gt;0),'Master MP Status'!D49,"")</f>
        <v>B240070</v>
      </c>
      <c r="E49" s="5" t="str">
        <f>IF(ISTEXT('Master MP Status'!E49),'Master MP Status'!E49,"")</f>
        <v>SARMUJI</v>
      </c>
      <c r="F49" s="5" t="str">
        <f>IF(ISTEXT('Master MP Status'!F49),'Master MP Status'!F49,"")</f>
        <v/>
      </c>
      <c r="G49" s="5" t="str">
        <f>IF(ISTEXT('Master MP Status'!G49),'Master MP Status'!G49,"")</f>
        <v>Cilegon</v>
      </c>
      <c r="H49" s="5" t="str">
        <f>IF(ISTEXT('Master MP Status'!H49),'Master MP Status'!H49,"")</f>
        <v>MURSID</v>
      </c>
      <c r="I49" s="5" t="str">
        <f>IF(ISTEXT('Master MP Status'!I49),'Master MP Status'!I49,"")</f>
        <v>Fitter 1</v>
      </c>
      <c r="J49" s="5" t="str">
        <f>IF(ISTEXT('Master MP Status'!J49),'Master MP Status'!J49,"")</f>
        <v>Fitter 1</v>
      </c>
      <c r="K49" s="9">
        <f>IF(OR('Master MP Status'!K49=0,'Master MP Status'!K49=""),"",'Master MP Status'!K49)</f>
        <v>45377</v>
      </c>
      <c r="L49" s="9">
        <f>IF(OR('Master MP Status'!L49=0,'Master MP Status'!L49=""),"",'Master MP Status'!L49)</f>
        <v>45019</v>
      </c>
      <c r="M49" s="9" t="str">
        <f>IF(OR('Master MP Status'!M49=0,'Master MP Status'!M49=""),"",'Master MP Status'!M49)</f>
        <v/>
      </c>
      <c r="N49" s="5" t="str">
        <f>IF(ISTEXT('Master MP Status'!N49),'Master MP Status'!N49,"")</f>
        <v/>
      </c>
      <c r="O49" s="5">
        <v>1</v>
      </c>
      <c r="P49" s="5">
        <v>1</v>
      </c>
      <c r="Q49" s="5">
        <v>1</v>
      </c>
      <c r="R49" s="5">
        <v>1</v>
      </c>
      <c r="S49" s="5">
        <v>1</v>
      </c>
      <c r="T49" s="5">
        <v>1</v>
      </c>
      <c r="U49" s="5">
        <v>1</v>
      </c>
      <c r="V49" s="5">
        <v>1</v>
      </c>
      <c r="W49" s="5">
        <v>1</v>
      </c>
      <c r="X49" s="5">
        <v>1</v>
      </c>
      <c r="Y49" s="5">
        <v>1</v>
      </c>
      <c r="Z49" s="5">
        <v>1</v>
      </c>
      <c r="AA49" s="5">
        <v>1</v>
      </c>
      <c r="AB49" s="5">
        <v>1</v>
      </c>
      <c r="AC49" s="5">
        <v>1</v>
      </c>
      <c r="AD49" s="5">
        <v>1</v>
      </c>
      <c r="AE49" s="5">
        <v>1</v>
      </c>
      <c r="AF49" s="5">
        <v>1</v>
      </c>
      <c r="AG49" s="5">
        <v>1</v>
      </c>
      <c r="AH49" s="5"/>
      <c r="AI49" s="5">
        <v>1</v>
      </c>
      <c r="AJ49" s="5">
        <v>1</v>
      </c>
      <c r="AK49" s="5"/>
      <c r="AL49" s="5"/>
      <c r="AM49" s="5"/>
      <c r="AN49" s="5"/>
      <c r="AO49" s="5"/>
      <c r="AP49" s="5"/>
      <c r="AQ49" s="5"/>
      <c r="AR49" s="5"/>
      <c r="AS49" s="5"/>
      <c r="AT49" s="5"/>
      <c r="AU49" s="5"/>
      <c r="AV49" s="5"/>
      <c r="AW49" s="5"/>
      <c r="AX49" s="5"/>
    </row>
    <row r="50" spans="1:50" ht="20" customHeight="1">
      <c r="A50" s="54">
        <f>IF('Master MP Status'!A50&gt;0,'Master MP Status'!A50,"")</f>
        <v>42</v>
      </c>
      <c r="B50" s="5" t="str">
        <f>IF(ISTEXT('Master MP Status'!B50),'Master MP Status'!B50,"")</f>
        <v>DIRECT</v>
      </c>
      <c r="C50" s="153" t="str">
        <f>IF(OR(ISTEXT('Master MP Status'!C50),'Master MP Status'!C50&gt;0),'Master MP Status'!C50,"")</f>
        <v>B240071</v>
      </c>
      <c r="D50" s="154" t="str">
        <f>IF(OR(ISTEXT('Master MP Status'!D50),'Master MP Status'!D50&gt;0),'Master MP Status'!D50,"")</f>
        <v>B240071</v>
      </c>
      <c r="E50" s="5" t="str">
        <f>IF(ISTEXT('Master MP Status'!E50),'Master MP Status'!E50,"")</f>
        <v>EKO PURWANTO</v>
      </c>
      <c r="F50" s="5" t="str">
        <f>IF(ISTEXT('Master MP Status'!F50),'Master MP Status'!F50,"")</f>
        <v/>
      </c>
      <c r="G50" s="5" t="str">
        <f>IF(ISTEXT('Master MP Status'!G50),'Master MP Status'!G50,"")</f>
        <v>Cilegon</v>
      </c>
      <c r="H50" s="5" t="str">
        <f>IF(ISTEXT('Master MP Status'!H50),'Master MP Status'!H50,"")</f>
        <v>MURSID</v>
      </c>
      <c r="I50" s="5" t="str">
        <f>IF(ISTEXT('Master MP Status'!I50),'Master MP Status'!I50,"")</f>
        <v>Fitter 1</v>
      </c>
      <c r="J50" s="5" t="str">
        <f>IF(ISTEXT('Master MP Status'!J50),'Master MP Status'!J50,"")</f>
        <v>Fitter 1</v>
      </c>
      <c r="K50" s="9">
        <f>IF(OR('Master MP Status'!K50=0,'Master MP Status'!K50=""),"",'Master MP Status'!K50)</f>
        <v>45412</v>
      </c>
      <c r="L50" s="9">
        <f>IF(OR('Master MP Status'!L50=0,'Master MP Status'!L50=""),"",'Master MP Status'!L50)</f>
        <v>45721</v>
      </c>
      <c r="M50" s="9" t="str">
        <f>IF(OR('Master MP Status'!M50=0,'Master MP Status'!M50=""),"",'Master MP Status'!M50)</f>
        <v/>
      </c>
      <c r="N50" s="5" t="str">
        <f>IF(ISTEXT('Master MP Status'!N50),'Master MP Status'!N50,"")</f>
        <v/>
      </c>
      <c r="O50" s="5">
        <v>1</v>
      </c>
      <c r="P50" s="5">
        <v>1</v>
      </c>
      <c r="Q50" s="5">
        <v>1</v>
      </c>
      <c r="R50" s="5">
        <v>1</v>
      </c>
      <c r="S50" s="5">
        <v>1</v>
      </c>
      <c r="T50" s="5">
        <v>1</v>
      </c>
      <c r="U50" s="5">
        <v>1</v>
      </c>
      <c r="V50" s="5">
        <v>1</v>
      </c>
      <c r="W50" s="5">
        <v>1</v>
      </c>
      <c r="X50" s="5">
        <v>1</v>
      </c>
      <c r="Y50" s="5">
        <v>1</v>
      </c>
      <c r="Z50" s="5">
        <v>1</v>
      </c>
      <c r="AA50" s="5">
        <v>1</v>
      </c>
      <c r="AB50" s="5">
        <v>1</v>
      </c>
      <c r="AC50" s="5">
        <v>1</v>
      </c>
      <c r="AD50" s="5">
        <v>1</v>
      </c>
      <c r="AE50" s="5">
        <v>1</v>
      </c>
      <c r="AF50" s="5">
        <v>1</v>
      </c>
      <c r="AG50" s="5">
        <v>1</v>
      </c>
      <c r="AH50" s="5"/>
      <c r="AI50" s="5">
        <v>1</v>
      </c>
      <c r="AJ50" s="5">
        <v>1</v>
      </c>
      <c r="AK50" s="5"/>
      <c r="AL50" s="5"/>
      <c r="AM50" s="5"/>
      <c r="AN50" s="5"/>
      <c r="AO50" s="5"/>
      <c r="AP50" s="5"/>
      <c r="AQ50" s="5"/>
      <c r="AR50" s="5"/>
      <c r="AS50" s="5"/>
      <c r="AT50" s="5"/>
      <c r="AU50" s="5"/>
      <c r="AV50" s="5"/>
      <c r="AW50" s="5"/>
      <c r="AX50" s="5"/>
    </row>
    <row r="51" spans="1:50" ht="20" customHeight="1">
      <c r="A51" s="54">
        <f>IF('Master MP Status'!A51&gt;0,'Master MP Status'!A51,"")</f>
        <v>43</v>
      </c>
      <c r="B51" s="5" t="str">
        <f>IF(ISTEXT('Master MP Status'!B51),'Master MP Status'!B51,"")</f>
        <v>DIRECT</v>
      </c>
      <c r="C51" s="153" t="str">
        <f>IF(OR(ISTEXT('Master MP Status'!C51),'Master MP Status'!C51&gt;0),'Master MP Status'!C51,"")</f>
        <v>B240072</v>
      </c>
      <c r="D51" s="154" t="str">
        <f>IF(OR(ISTEXT('Master MP Status'!D51),'Master MP Status'!D51&gt;0),'Master MP Status'!D51,"")</f>
        <v>B240072</v>
      </c>
      <c r="E51" s="5" t="str">
        <f>IF(ISTEXT('Master MP Status'!E51),'Master MP Status'!E51,"")</f>
        <v>EDI JUNAEDI</v>
      </c>
      <c r="F51" s="5" t="str">
        <f>IF(ISTEXT('Master MP Status'!F51),'Master MP Status'!F51,"")</f>
        <v/>
      </c>
      <c r="G51" s="5" t="str">
        <f>IF(ISTEXT('Master MP Status'!G51),'Master MP Status'!G51,"")</f>
        <v>Cilegon</v>
      </c>
      <c r="H51" s="5" t="str">
        <f>IF(ISTEXT('Master MP Status'!H51),'Master MP Status'!H51,"")</f>
        <v>MURSID</v>
      </c>
      <c r="I51" s="5" t="str">
        <f>IF(ISTEXT('Master MP Status'!I51),'Master MP Status'!I51,"")</f>
        <v>Fitter 1</v>
      </c>
      <c r="J51" s="5" t="str">
        <f>IF(ISTEXT('Master MP Status'!J51),'Master MP Status'!J51,"")</f>
        <v>Fitter 1</v>
      </c>
      <c r="K51" s="9">
        <f>IF(OR('Master MP Status'!K51=0,'Master MP Status'!K51=""),"",'Master MP Status'!K51)</f>
        <v>45325</v>
      </c>
      <c r="L51" s="9">
        <f>IF(OR('Master MP Status'!L51=0,'Master MP Status'!L51=""),"",'Master MP Status'!L51)</f>
        <v>45019</v>
      </c>
      <c r="M51" s="9">
        <f>IF(OR('Master MP Status'!M51=0,'Master MP Status'!M51=""),"",'Master MP Status'!M51)</f>
        <v>45789</v>
      </c>
      <c r="N51" s="5" t="str">
        <f>IF(ISTEXT('Master MP Status'!N51),'Master MP Status'!N51,"")</f>
        <v>Resign</v>
      </c>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spans="1:50" ht="20" customHeight="1">
      <c r="A52" s="54">
        <f>IF('Master MP Status'!A52&gt;0,'Master MP Status'!A52,"")</f>
        <v>44</v>
      </c>
      <c r="B52" s="5" t="str">
        <f>IF(ISTEXT('Master MP Status'!B52),'Master MP Status'!B52,"")</f>
        <v>DIRECT</v>
      </c>
      <c r="C52" s="153" t="str">
        <f>IF(OR(ISTEXT('Master MP Status'!C52),'Master MP Status'!C52&gt;0),'Master MP Status'!C52,"")</f>
        <v>B240073</v>
      </c>
      <c r="D52" s="154" t="str">
        <f>IF(OR(ISTEXT('Master MP Status'!D52),'Master MP Status'!D52&gt;0),'Master MP Status'!D52,"")</f>
        <v>B240073</v>
      </c>
      <c r="E52" s="5" t="str">
        <f>IF(ISTEXT('Master MP Status'!E52),'Master MP Status'!E52,"")</f>
        <v>DAHLAN</v>
      </c>
      <c r="F52" s="5" t="str">
        <f>IF(ISTEXT('Master MP Status'!F52),'Master MP Status'!F52,"")</f>
        <v/>
      </c>
      <c r="G52" s="5" t="str">
        <f>IF(ISTEXT('Master MP Status'!G52),'Master MP Status'!G52,"")</f>
        <v>Cilegon</v>
      </c>
      <c r="H52" s="5" t="str">
        <f>IF(ISTEXT('Master MP Status'!H52),'Master MP Status'!H52,"")</f>
        <v>MURSID</v>
      </c>
      <c r="I52" s="5" t="str">
        <f>IF(ISTEXT('Master MP Status'!I52),'Master MP Status'!I52,"")</f>
        <v>Fitter 2</v>
      </c>
      <c r="J52" s="5" t="str">
        <f>IF(ISTEXT('Master MP Status'!J52),'Master MP Status'!J52,"")</f>
        <v>Fitter 2</v>
      </c>
      <c r="K52" s="9">
        <f>IF(OR('Master MP Status'!K52=0,'Master MP Status'!K52=""),"",'Master MP Status'!K52)</f>
        <v>45308</v>
      </c>
      <c r="L52" s="9">
        <f>IF(OR('Master MP Status'!L52=0,'Master MP Status'!L52=""),"",'Master MP Status'!L52)</f>
        <v>45019</v>
      </c>
      <c r="M52" s="9">
        <f>IF(OR('Master MP Status'!M52=0,'Master MP Status'!M52=""),"",'Master MP Status'!M52)</f>
        <v>45789</v>
      </c>
      <c r="N52" s="5" t="str">
        <f>IF(ISTEXT('Master MP Status'!N52),'Master MP Status'!N52,"")</f>
        <v>Resign</v>
      </c>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spans="1:50" ht="20" customHeight="1">
      <c r="A53" s="54">
        <f>IF('Master MP Status'!A53&gt;0,'Master MP Status'!A53,"")</f>
        <v>45</v>
      </c>
      <c r="B53" s="5" t="str">
        <f>IF(ISTEXT('Master MP Status'!B53),'Master MP Status'!B53,"")</f>
        <v>DIRECT</v>
      </c>
      <c r="C53" s="153" t="str">
        <f>IF(OR(ISTEXT('Master MP Status'!C53),'Master MP Status'!C53&gt;0),'Master MP Status'!C53,"")</f>
        <v>B240074</v>
      </c>
      <c r="D53" s="154" t="str">
        <f>IF(OR(ISTEXT('Master MP Status'!D53),'Master MP Status'!D53&gt;0),'Master MP Status'!D53,"")</f>
        <v>B250074</v>
      </c>
      <c r="E53" s="5" t="str">
        <f>IF(ISTEXT('Master MP Status'!E53),'Master MP Status'!E53,"")</f>
        <v>ALFAD ROMADHON</v>
      </c>
      <c r="F53" s="5" t="str">
        <f>IF(ISTEXT('Master MP Status'!F53),'Master MP Status'!F53,"")</f>
        <v/>
      </c>
      <c r="G53" s="5" t="str">
        <f>IF(ISTEXT('Master MP Status'!G53),'Master MP Status'!G53,"")</f>
        <v>Cilegon</v>
      </c>
      <c r="H53" s="5" t="str">
        <f>IF(ISTEXT('Master MP Status'!H53),'Master MP Status'!H53,"")</f>
        <v>MURSID</v>
      </c>
      <c r="I53" s="5" t="str">
        <f>IF(ISTEXT('Master MP Status'!I53),'Master MP Status'!I53,"")</f>
        <v>Fitter 2</v>
      </c>
      <c r="J53" s="5" t="str">
        <f>IF(ISTEXT('Master MP Status'!J53),'Master MP Status'!J53,"")</f>
        <v>Fitter 2</v>
      </c>
      <c r="K53" s="9">
        <f>IF(OR('Master MP Status'!K53=0,'Master MP Status'!K53=""),"",'Master MP Status'!K53)</f>
        <v>45768</v>
      </c>
      <c r="L53" s="9">
        <f>IF(OR('Master MP Status'!L53=0,'Master MP Status'!L53=""),"",'Master MP Status'!L53)</f>
        <v>45768</v>
      </c>
      <c r="M53" s="9" t="str">
        <f>IF(OR('Master MP Status'!M53=0,'Master MP Status'!M53=""),"",'Master MP Status'!M53)</f>
        <v/>
      </c>
      <c r="N53" s="5" t="str">
        <f>IF(ISTEXT('Master MP Status'!N53),'Master MP Status'!N53,"")</f>
        <v/>
      </c>
      <c r="O53" s="5">
        <v>1</v>
      </c>
      <c r="P53" s="5">
        <v>1</v>
      </c>
      <c r="Q53" s="5">
        <v>1</v>
      </c>
      <c r="R53" s="5"/>
      <c r="S53" s="5">
        <v>1</v>
      </c>
      <c r="T53" s="5">
        <v>1</v>
      </c>
      <c r="U53" s="5">
        <v>1</v>
      </c>
      <c r="V53" s="5">
        <v>1</v>
      </c>
      <c r="W53" s="5">
        <v>1</v>
      </c>
      <c r="X53" s="5">
        <v>1</v>
      </c>
      <c r="Y53" s="5">
        <v>1</v>
      </c>
      <c r="Z53" s="5">
        <v>1</v>
      </c>
      <c r="AA53" s="5">
        <v>1</v>
      </c>
      <c r="AB53" s="5">
        <v>1</v>
      </c>
      <c r="AC53" s="5">
        <v>1</v>
      </c>
      <c r="AD53" s="5">
        <v>1</v>
      </c>
      <c r="AE53" s="5">
        <v>1</v>
      </c>
      <c r="AF53" s="5">
        <v>1</v>
      </c>
      <c r="AG53" s="5">
        <v>1</v>
      </c>
      <c r="AH53" s="5"/>
      <c r="AI53" s="5">
        <v>1</v>
      </c>
      <c r="AJ53" s="5">
        <v>1</v>
      </c>
      <c r="AK53" s="5"/>
      <c r="AL53" s="5"/>
      <c r="AM53" s="5"/>
      <c r="AN53" s="5"/>
      <c r="AO53" s="5"/>
      <c r="AP53" s="5"/>
      <c r="AQ53" s="5"/>
      <c r="AR53" s="5"/>
      <c r="AS53" s="5"/>
      <c r="AT53" s="5"/>
      <c r="AU53" s="5"/>
      <c r="AV53" s="5"/>
      <c r="AW53" s="5"/>
      <c r="AX53" s="5"/>
    </row>
    <row r="54" spans="1:50" ht="20" customHeight="1">
      <c r="A54" s="54">
        <f>IF('Master MP Status'!A54&gt;0,'Master MP Status'!A54,"")</f>
        <v>46</v>
      </c>
      <c r="B54" s="5" t="str">
        <f>IF(ISTEXT('Master MP Status'!B54),'Master MP Status'!B54,"")</f>
        <v>DIRECT</v>
      </c>
      <c r="C54" s="153" t="str">
        <f>IF(OR(ISTEXT('Master MP Status'!C54),'Master MP Status'!C54&gt;0),'Master MP Status'!C54,"")</f>
        <v>B240075</v>
      </c>
      <c r="D54" s="154" t="str">
        <f>IF(OR(ISTEXT('Master MP Status'!D54),'Master MP Status'!D54&gt;0),'Master MP Status'!D54,"")</f>
        <v>B250075</v>
      </c>
      <c r="E54" s="5" t="str">
        <f>IF(ISTEXT('Master MP Status'!E54),'Master MP Status'!E54,"")</f>
        <v>ACEP EKA NUGRAHA</v>
      </c>
      <c r="F54" s="5" t="str">
        <f>IF(ISTEXT('Master MP Status'!F54),'Master MP Status'!F54,"")</f>
        <v/>
      </c>
      <c r="G54" s="5" t="str">
        <f>IF(ISTEXT('Master MP Status'!G54),'Master MP Status'!G54,"")</f>
        <v>Cilegon</v>
      </c>
      <c r="H54" s="5" t="str">
        <f>IF(ISTEXT('Master MP Status'!H54),'Master MP Status'!H54,"")</f>
        <v>MURSID</v>
      </c>
      <c r="I54" s="5" t="str">
        <f>IF(ISTEXT('Master MP Status'!I54),'Master MP Status'!I54,"")</f>
        <v>Fitter 2</v>
      </c>
      <c r="J54" s="5" t="str">
        <f>IF(ISTEXT('Master MP Status'!J54),'Master MP Status'!J54,"")</f>
        <v>Fitter 2</v>
      </c>
      <c r="K54" s="9">
        <f>IF(OR('Master MP Status'!K54=0,'Master MP Status'!K54=""),"",'Master MP Status'!K54)</f>
        <v>45768</v>
      </c>
      <c r="L54" s="9">
        <f>IF(OR('Master MP Status'!L54=0,'Master MP Status'!L54=""),"",'Master MP Status'!L54)</f>
        <v>45768</v>
      </c>
      <c r="M54" s="9" t="str">
        <f>IF(OR('Master MP Status'!M54=0,'Master MP Status'!M54=""),"",'Master MP Status'!M54)</f>
        <v/>
      </c>
      <c r="N54" s="5" t="str">
        <f>IF(ISTEXT('Master MP Status'!N54),'Master MP Status'!N54,"")</f>
        <v/>
      </c>
      <c r="O54" s="5">
        <v>1</v>
      </c>
      <c r="P54" s="5">
        <v>1</v>
      </c>
      <c r="Q54" s="5">
        <v>1</v>
      </c>
      <c r="R54" s="5">
        <v>1</v>
      </c>
      <c r="S54" s="5">
        <v>1</v>
      </c>
      <c r="T54" s="5">
        <v>1</v>
      </c>
      <c r="U54" s="5">
        <v>1</v>
      </c>
      <c r="V54" s="5">
        <v>1</v>
      </c>
      <c r="W54" s="5">
        <v>1</v>
      </c>
      <c r="X54" s="5"/>
      <c r="Y54" s="5">
        <v>1</v>
      </c>
      <c r="Z54" s="5">
        <v>1</v>
      </c>
      <c r="AA54" s="5">
        <v>1</v>
      </c>
      <c r="AB54" s="5">
        <v>1</v>
      </c>
      <c r="AC54" s="5">
        <v>1</v>
      </c>
      <c r="AD54" s="5">
        <v>1</v>
      </c>
      <c r="AE54" s="5">
        <v>1</v>
      </c>
      <c r="AF54" s="5">
        <v>1</v>
      </c>
      <c r="AG54" s="5">
        <v>1</v>
      </c>
      <c r="AH54" s="5"/>
      <c r="AI54" s="5">
        <v>1</v>
      </c>
      <c r="AJ54" s="5">
        <v>1</v>
      </c>
      <c r="AK54" s="5"/>
      <c r="AL54" s="5"/>
      <c r="AM54" s="5"/>
      <c r="AN54" s="5"/>
      <c r="AO54" s="5"/>
      <c r="AP54" s="5"/>
      <c r="AQ54" s="5"/>
      <c r="AR54" s="5"/>
      <c r="AS54" s="5"/>
      <c r="AT54" s="5"/>
      <c r="AU54" s="5"/>
      <c r="AV54" s="5"/>
      <c r="AW54" s="5"/>
      <c r="AX54" s="5"/>
    </row>
    <row r="55" spans="1:50" ht="20" customHeight="1">
      <c r="A55" s="54">
        <f>IF('Master MP Status'!A55&gt;0,'Master MP Status'!A55,"")</f>
        <v>47</v>
      </c>
      <c r="B55" s="5" t="str">
        <f>IF(ISTEXT('Master MP Status'!B55),'Master MP Status'!B55,"")</f>
        <v>DIRECT</v>
      </c>
      <c r="C55" s="153" t="str">
        <f>IF(OR(ISTEXT('Master MP Status'!C55),'Master MP Status'!C55&gt;0),'Master MP Status'!C55,"")</f>
        <v>B240076</v>
      </c>
      <c r="D55" s="154" t="str">
        <f>IF(OR(ISTEXT('Master MP Status'!D55),'Master MP Status'!D55&gt;0),'Master MP Status'!D55,"")</f>
        <v>B250076</v>
      </c>
      <c r="E55" s="5" t="str">
        <f>IF(ISTEXT('Master MP Status'!E55),'Master MP Status'!E55,"")</f>
        <v>ARIF HIDAYATULLOH</v>
      </c>
      <c r="F55" s="5" t="str">
        <f>IF(ISTEXT('Master MP Status'!F55),'Master MP Status'!F55,"")</f>
        <v/>
      </c>
      <c r="G55" s="5" t="str">
        <f>IF(ISTEXT('Master MP Status'!G55),'Master MP Status'!G55,"")</f>
        <v>Cilegon</v>
      </c>
      <c r="H55" s="5" t="str">
        <f>IF(ISTEXT('Master MP Status'!H55),'Master MP Status'!H55,"")</f>
        <v>MURSID</v>
      </c>
      <c r="I55" s="5" t="str">
        <f>IF(ISTEXT('Master MP Status'!I55),'Master MP Status'!I55,"")</f>
        <v>Fitter 2</v>
      </c>
      <c r="J55" s="5" t="str">
        <f>IF(ISTEXT('Master MP Status'!J55),'Master MP Status'!J55,"")</f>
        <v>Fitter 2</v>
      </c>
      <c r="K55" s="9">
        <f>IF(OR('Master MP Status'!K55=0,'Master MP Status'!K55=""),"",'Master MP Status'!K55)</f>
        <v>45768</v>
      </c>
      <c r="L55" s="9">
        <f>IF(OR('Master MP Status'!L55=0,'Master MP Status'!L55=""),"",'Master MP Status'!L55)</f>
        <v>45768</v>
      </c>
      <c r="M55" s="9" t="str">
        <f>IF(OR('Master MP Status'!M55=0,'Master MP Status'!M55=""),"",'Master MP Status'!M55)</f>
        <v/>
      </c>
      <c r="N55" s="5" t="str">
        <f>IF(ISTEXT('Master MP Status'!N55),'Master MP Status'!N55,"")</f>
        <v/>
      </c>
      <c r="O55" s="5">
        <v>1</v>
      </c>
      <c r="P55" s="5">
        <v>1</v>
      </c>
      <c r="Q55" s="5">
        <v>1</v>
      </c>
      <c r="R55" s="5">
        <v>1</v>
      </c>
      <c r="S55" s="5">
        <v>1</v>
      </c>
      <c r="T55" s="5">
        <v>1</v>
      </c>
      <c r="U55" s="5">
        <v>1</v>
      </c>
      <c r="V55" s="5">
        <v>1</v>
      </c>
      <c r="W55" s="5">
        <v>1</v>
      </c>
      <c r="X55" s="5">
        <v>1</v>
      </c>
      <c r="Y55" s="5">
        <v>1</v>
      </c>
      <c r="Z55" s="5">
        <v>1</v>
      </c>
      <c r="AA55" s="5">
        <v>1</v>
      </c>
      <c r="AB55" s="5">
        <v>1</v>
      </c>
      <c r="AC55" s="5">
        <v>1</v>
      </c>
      <c r="AD55" s="5">
        <v>1</v>
      </c>
      <c r="AE55" s="5">
        <v>1</v>
      </c>
      <c r="AF55" s="5">
        <v>1</v>
      </c>
      <c r="AG55" s="5">
        <v>1</v>
      </c>
      <c r="AH55" s="5"/>
      <c r="AI55" s="5">
        <v>1</v>
      </c>
      <c r="AJ55" s="5">
        <v>1</v>
      </c>
      <c r="AK55" s="5"/>
      <c r="AL55" s="5"/>
      <c r="AM55" s="5"/>
      <c r="AN55" s="5"/>
      <c r="AO55" s="5"/>
      <c r="AP55" s="5"/>
      <c r="AQ55" s="5"/>
      <c r="AR55" s="5"/>
      <c r="AS55" s="5"/>
      <c r="AT55" s="5"/>
      <c r="AU55" s="5"/>
      <c r="AV55" s="5"/>
      <c r="AW55" s="5"/>
      <c r="AX55" s="5"/>
    </row>
    <row r="56" spans="1:50" ht="20" customHeight="1">
      <c r="A56" s="54">
        <f>IF('Master MP Status'!A56&gt;0,'Master MP Status'!A56,"")</f>
        <v>48</v>
      </c>
      <c r="B56" s="5" t="str">
        <f>IF(ISTEXT('Master MP Status'!B56),'Master MP Status'!B56,"")</f>
        <v>DIRECT</v>
      </c>
      <c r="C56" s="153" t="str">
        <f>IF(OR(ISTEXT('Master MP Status'!C56),'Master MP Status'!C56&gt;0),'Master MP Status'!C56,"")</f>
        <v>B240077</v>
      </c>
      <c r="D56" s="154" t="str">
        <f>IF(OR(ISTEXT('Master MP Status'!D56),'Master MP Status'!D56&gt;0),'Master MP Status'!D56,"")</f>
        <v>B250077</v>
      </c>
      <c r="E56" s="5" t="str">
        <f>IF(ISTEXT('Master MP Status'!E56),'Master MP Status'!E56,"")</f>
        <v>SABIHIS</v>
      </c>
      <c r="F56" s="5" t="str">
        <f>IF(ISTEXT('Master MP Status'!F56),'Master MP Status'!F56,"")</f>
        <v/>
      </c>
      <c r="G56" s="5" t="str">
        <f>IF(ISTEXT('Master MP Status'!G56),'Master MP Status'!G56,"")</f>
        <v>Cilegon</v>
      </c>
      <c r="H56" s="5" t="str">
        <f>IF(ISTEXT('Master MP Status'!H56),'Master MP Status'!H56,"")</f>
        <v>MURSID</v>
      </c>
      <c r="I56" s="5" t="str">
        <f>IF(ISTEXT('Master MP Status'!I56),'Master MP Status'!I56,"")</f>
        <v>Fitter 2</v>
      </c>
      <c r="J56" s="5" t="str">
        <f>IF(ISTEXT('Master MP Status'!J56),'Master MP Status'!J56,"")</f>
        <v>Fitter 2</v>
      </c>
      <c r="K56" s="9">
        <f>IF(OR('Master MP Status'!K56=0,'Master MP Status'!K56=""),"",'Master MP Status'!K56)</f>
        <v>45768</v>
      </c>
      <c r="L56" s="9">
        <f>IF(OR('Master MP Status'!L56=0,'Master MP Status'!L56=""),"",'Master MP Status'!L56)</f>
        <v>45768</v>
      </c>
      <c r="M56" s="9" t="str">
        <f>IF(OR('Master MP Status'!M56=0,'Master MP Status'!M56=""),"",'Master MP Status'!M56)</f>
        <v/>
      </c>
      <c r="N56" s="5" t="str">
        <f>IF(ISTEXT('Master MP Status'!N56),'Master MP Status'!N56,"")</f>
        <v/>
      </c>
      <c r="O56" s="5">
        <v>1</v>
      </c>
      <c r="P56" s="5"/>
      <c r="Q56" s="5">
        <v>1</v>
      </c>
      <c r="R56" s="5">
        <v>1</v>
      </c>
      <c r="S56" s="5">
        <v>1</v>
      </c>
      <c r="T56" s="5">
        <v>1</v>
      </c>
      <c r="U56" s="5">
        <v>1</v>
      </c>
      <c r="V56" s="5">
        <v>1</v>
      </c>
      <c r="W56" s="5"/>
      <c r="X56" s="5">
        <v>1</v>
      </c>
      <c r="Y56" s="5">
        <v>1</v>
      </c>
      <c r="Z56" s="5">
        <v>1</v>
      </c>
      <c r="AA56" s="5">
        <v>1</v>
      </c>
      <c r="AB56" s="5">
        <v>1</v>
      </c>
      <c r="AC56" s="5"/>
      <c r="AD56" s="5">
        <v>1</v>
      </c>
      <c r="AE56" s="5">
        <v>1</v>
      </c>
      <c r="AF56" s="5">
        <v>1</v>
      </c>
      <c r="AG56" s="5">
        <v>1</v>
      </c>
      <c r="AH56" s="5"/>
      <c r="AI56" s="5">
        <v>1</v>
      </c>
      <c r="AJ56" s="5">
        <v>1</v>
      </c>
      <c r="AK56" s="5"/>
      <c r="AL56" s="5"/>
      <c r="AM56" s="5"/>
      <c r="AN56" s="5"/>
      <c r="AO56" s="5"/>
      <c r="AP56" s="5"/>
      <c r="AQ56" s="5"/>
      <c r="AR56" s="5"/>
      <c r="AS56" s="5"/>
      <c r="AT56" s="5"/>
      <c r="AU56" s="5"/>
      <c r="AV56" s="5"/>
      <c r="AW56" s="5"/>
      <c r="AX56" s="5"/>
    </row>
    <row r="57" spans="1:50" ht="20" customHeight="1">
      <c r="A57" s="54">
        <f>IF('Master MP Status'!A57&gt;0,'Master MP Status'!A57,"")</f>
        <v>49</v>
      </c>
      <c r="B57" s="5" t="str">
        <f>IF(ISTEXT('Master MP Status'!B57),'Master MP Status'!B57,"")</f>
        <v>DIRECT</v>
      </c>
      <c r="C57" s="153" t="str">
        <f>IF(OR(ISTEXT('Master MP Status'!C57),'Master MP Status'!C57&gt;0),'Master MP Status'!C57,"")</f>
        <v>B240078</v>
      </c>
      <c r="D57" s="154" t="str">
        <f>IF(OR(ISTEXT('Master MP Status'!D57),'Master MP Status'!D57&gt;0),'Master MP Status'!D57,"")</f>
        <v>B250078</v>
      </c>
      <c r="E57" s="5" t="str">
        <f>IF(ISTEXT('Master MP Status'!E57),'Master MP Status'!E57,"")</f>
        <v>SAEFUDIN</v>
      </c>
      <c r="F57" s="5" t="str">
        <f>IF(ISTEXT('Master MP Status'!F57),'Master MP Status'!F57,"")</f>
        <v/>
      </c>
      <c r="G57" s="5" t="str">
        <f>IF(ISTEXT('Master MP Status'!G57),'Master MP Status'!G57,"")</f>
        <v>Cilegon</v>
      </c>
      <c r="H57" s="5" t="str">
        <f>IF(ISTEXT('Master MP Status'!H57),'Master MP Status'!H57,"")</f>
        <v>MURSID</v>
      </c>
      <c r="I57" s="5" t="str">
        <f>IF(ISTEXT('Master MP Status'!I57),'Master MP Status'!I57,"")</f>
        <v>Scaffolder 2</v>
      </c>
      <c r="J57" s="5" t="str">
        <f>IF(ISTEXT('Master MP Status'!J57),'Master MP Status'!J57,"")</f>
        <v>Scaffolder 2</v>
      </c>
      <c r="K57" s="9">
        <f>IF(OR('Master MP Status'!K57=0,'Master MP Status'!K57=""),"",'Master MP Status'!K57)</f>
        <v>45768</v>
      </c>
      <c r="L57" s="9">
        <f>IF(OR('Master MP Status'!L57=0,'Master MP Status'!L57=""),"",'Master MP Status'!L57)</f>
        <v>45768</v>
      </c>
      <c r="M57" s="9" t="str">
        <f>IF(OR('Master MP Status'!M57=0,'Master MP Status'!M57=""),"",'Master MP Status'!M57)</f>
        <v/>
      </c>
      <c r="N57" s="5" t="str">
        <f>IF(ISTEXT('Master MP Status'!N57),'Master MP Status'!N57,"")</f>
        <v/>
      </c>
      <c r="O57" s="5">
        <v>1</v>
      </c>
      <c r="P57" s="5">
        <v>1</v>
      </c>
      <c r="Q57" s="5">
        <v>1</v>
      </c>
      <c r="R57" s="5">
        <v>1</v>
      </c>
      <c r="S57" s="5">
        <v>1</v>
      </c>
      <c r="T57" s="5">
        <v>1</v>
      </c>
      <c r="U57" s="5">
        <v>1</v>
      </c>
      <c r="V57" s="5">
        <v>1</v>
      </c>
      <c r="W57" s="5">
        <v>1</v>
      </c>
      <c r="X57" s="5">
        <v>1</v>
      </c>
      <c r="Y57" s="5">
        <v>1</v>
      </c>
      <c r="Z57" s="5">
        <v>1</v>
      </c>
      <c r="AA57" s="5">
        <v>1</v>
      </c>
      <c r="AB57" s="5">
        <v>1</v>
      </c>
      <c r="AC57" s="5">
        <v>1</v>
      </c>
      <c r="AD57" s="5">
        <v>1</v>
      </c>
      <c r="AE57" s="5">
        <v>1</v>
      </c>
      <c r="AF57" s="5">
        <v>1</v>
      </c>
      <c r="AG57" s="5">
        <v>1</v>
      </c>
      <c r="AH57" s="5"/>
      <c r="AI57" s="5">
        <v>1</v>
      </c>
      <c r="AJ57" s="5">
        <v>1</v>
      </c>
      <c r="AK57" s="5"/>
      <c r="AL57" s="5"/>
      <c r="AM57" s="5"/>
      <c r="AN57" s="5"/>
      <c r="AO57" s="5"/>
      <c r="AP57" s="5"/>
      <c r="AQ57" s="5"/>
      <c r="AR57" s="5"/>
      <c r="AS57" s="5"/>
      <c r="AT57" s="5"/>
      <c r="AU57" s="5"/>
      <c r="AV57" s="5"/>
      <c r="AW57" s="5"/>
      <c r="AX57" s="5"/>
    </row>
    <row r="58" spans="1:50" ht="20" customHeight="1">
      <c r="A58" s="54">
        <f>IF('Master MP Status'!A58&gt;0,'Master MP Status'!A58,"")</f>
        <v>50</v>
      </c>
      <c r="B58" s="5" t="str">
        <f>IF(ISTEXT('Master MP Status'!B58),'Master MP Status'!B58,"")</f>
        <v>DIRECT</v>
      </c>
      <c r="C58" s="153" t="str">
        <f>IF(OR(ISTEXT('Master MP Status'!C58),'Master MP Status'!C58&gt;0),'Master MP Status'!C58,"")</f>
        <v>B240079</v>
      </c>
      <c r="D58" s="154" t="str">
        <f>IF(OR(ISTEXT('Master MP Status'!D58),'Master MP Status'!D58&gt;0),'Master MP Status'!D58,"")</f>
        <v>B250079</v>
      </c>
      <c r="E58" s="5" t="str">
        <f>IF(ISTEXT('Master MP Status'!E58),'Master MP Status'!E58,"")</f>
        <v>AHMAD MAULANA YUSUF</v>
      </c>
      <c r="F58" s="5" t="str">
        <f>IF(ISTEXT('Master MP Status'!F58),'Master MP Status'!F58,"")</f>
        <v/>
      </c>
      <c r="G58" s="5" t="str">
        <f>IF(ISTEXT('Master MP Status'!G58),'Master MP Status'!G58,"")</f>
        <v>Cilegon</v>
      </c>
      <c r="H58" s="5" t="str">
        <f>IF(ISTEXT('Master MP Status'!H58),'Master MP Status'!H58,"")</f>
        <v>MURSID</v>
      </c>
      <c r="I58" s="5" t="str">
        <f>IF(ISTEXT('Master MP Status'!I58),'Master MP Status'!I58,"")</f>
        <v>Fitter 2</v>
      </c>
      <c r="J58" s="5" t="str">
        <f>IF(ISTEXT('Master MP Status'!J58),'Master MP Status'!J58,"")</f>
        <v>Fitter 2</v>
      </c>
      <c r="K58" s="9">
        <f>IF(OR('Master MP Status'!K58=0,'Master MP Status'!K58=""),"",'Master MP Status'!K58)</f>
        <v>45768</v>
      </c>
      <c r="L58" s="9">
        <f>IF(OR('Master MP Status'!L58=0,'Master MP Status'!L58=""),"",'Master MP Status'!L58)</f>
        <v>45768</v>
      </c>
      <c r="M58" s="9">
        <f>IF(OR('Master MP Status'!M58=0,'Master MP Status'!M58=""),"",'Master MP Status'!M58)</f>
        <v>45807</v>
      </c>
      <c r="N58" s="5" t="str">
        <f>IF(ISTEXT('Master MP Status'!N58),'Master MP Status'!N58,"")</f>
        <v>Resign</v>
      </c>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row>
    <row r="59" spans="1:50" ht="20" customHeight="1">
      <c r="A59" s="54">
        <f>IF('Master MP Status'!A59&gt;0,'Master MP Status'!A59,"")</f>
        <v>51</v>
      </c>
      <c r="B59" s="5" t="str">
        <f>IF(ISTEXT('Master MP Status'!B59),'Master MP Status'!B59,"")</f>
        <v>DIRECT</v>
      </c>
      <c r="C59" s="153" t="str">
        <f>IF(OR(ISTEXT('Master MP Status'!C59),'Master MP Status'!C59&gt;0),'Master MP Status'!C59,"")</f>
        <v>B240080</v>
      </c>
      <c r="D59" s="154" t="str">
        <f>IF(OR(ISTEXT('Master MP Status'!D59),'Master MP Status'!D59&gt;0),'Master MP Status'!D59,"")</f>
        <v>B250080</v>
      </c>
      <c r="E59" s="5" t="str">
        <f>IF(ISTEXT('Master MP Status'!E59),'Master MP Status'!E59,"")</f>
        <v>BAHRUL ULUM</v>
      </c>
      <c r="F59" s="5" t="str">
        <f>IF(ISTEXT('Master MP Status'!F59),'Master MP Status'!F59,"")</f>
        <v/>
      </c>
      <c r="G59" s="5" t="str">
        <f>IF(ISTEXT('Master MP Status'!G59),'Master MP Status'!G59,"")</f>
        <v>Cilegon</v>
      </c>
      <c r="H59" s="5" t="str">
        <f>IF(ISTEXT('Master MP Status'!H59),'Master MP Status'!H59,"")</f>
        <v>MURSID</v>
      </c>
      <c r="I59" s="5" t="str">
        <f>IF(ISTEXT('Master MP Status'!I59),'Master MP Status'!I59,"")</f>
        <v>Fitter 2</v>
      </c>
      <c r="J59" s="5" t="str">
        <f>IF(ISTEXT('Master MP Status'!J59),'Master MP Status'!J59,"")</f>
        <v>Fitter 2</v>
      </c>
      <c r="K59" s="9">
        <f>IF(OR('Master MP Status'!K59=0,'Master MP Status'!K59=""),"",'Master MP Status'!K59)</f>
        <v>45768</v>
      </c>
      <c r="L59" s="9">
        <f>IF(OR('Master MP Status'!L59=0,'Master MP Status'!L59=""),"",'Master MP Status'!L59)</f>
        <v>45768</v>
      </c>
      <c r="M59" s="9" t="str">
        <f>IF(OR('Master MP Status'!M59=0,'Master MP Status'!M59=""),"",'Master MP Status'!M59)</f>
        <v/>
      </c>
      <c r="N59" s="5" t="str">
        <f>IF(ISTEXT('Master MP Status'!N59),'Master MP Status'!N59,"")</f>
        <v/>
      </c>
      <c r="O59" s="5">
        <v>1</v>
      </c>
      <c r="P59" s="5">
        <v>1</v>
      </c>
      <c r="Q59" s="5">
        <v>1</v>
      </c>
      <c r="R59" s="5">
        <v>1</v>
      </c>
      <c r="S59" s="5">
        <v>1</v>
      </c>
      <c r="T59" s="5">
        <v>1</v>
      </c>
      <c r="U59" s="5">
        <v>1</v>
      </c>
      <c r="V59" s="5">
        <v>1</v>
      </c>
      <c r="W59" s="5">
        <v>1</v>
      </c>
      <c r="X59" s="5">
        <v>1</v>
      </c>
      <c r="Y59" s="5"/>
      <c r="Z59" s="5">
        <v>1</v>
      </c>
      <c r="AA59" s="5">
        <v>1</v>
      </c>
      <c r="AB59" s="5">
        <v>1</v>
      </c>
      <c r="AC59" s="5">
        <v>1</v>
      </c>
      <c r="AD59" s="5">
        <v>1</v>
      </c>
      <c r="AE59" s="5">
        <v>1</v>
      </c>
      <c r="AF59" s="5">
        <v>1</v>
      </c>
      <c r="AG59" s="5">
        <v>1</v>
      </c>
      <c r="AH59" s="5"/>
      <c r="AI59" s="5">
        <v>1</v>
      </c>
      <c r="AJ59" s="5">
        <v>1</v>
      </c>
      <c r="AK59" s="5"/>
      <c r="AL59" s="5"/>
      <c r="AM59" s="5"/>
      <c r="AN59" s="5"/>
      <c r="AO59" s="5"/>
      <c r="AP59" s="5"/>
      <c r="AQ59" s="5"/>
      <c r="AR59" s="5"/>
      <c r="AS59" s="5"/>
      <c r="AT59" s="5"/>
      <c r="AU59" s="5"/>
      <c r="AV59" s="5"/>
      <c r="AW59" s="5"/>
      <c r="AX59" s="5"/>
    </row>
    <row r="60" spans="1:50" ht="20" customHeight="1">
      <c r="A60" s="54">
        <f>IF('Master MP Status'!A60&gt;0,'Master MP Status'!A60,"")</f>
        <v>52</v>
      </c>
      <c r="B60" s="5" t="str">
        <f>IF(ISTEXT('Master MP Status'!B60),'Master MP Status'!B60,"")</f>
        <v>DIRECT</v>
      </c>
      <c r="C60" s="153" t="str">
        <f>IF(OR(ISTEXT('Master MP Status'!C60),'Master MP Status'!C60&gt;0),'Master MP Status'!C60,"")</f>
        <v>B240081</v>
      </c>
      <c r="D60" s="154" t="str">
        <f>IF(OR(ISTEXT('Master MP Status'!D60),'Master MP Status'!D60&gt;0),'Master MP Status'!D60,"")</f>
        <v>B250081</v>
      </c>
      <c r="E60" s="5" t="str">
        <f>IF(ISTEXT('Master MP Status'!E60),'Master MP Status'!E60,"")</f>
        <v>SAEFUL HASANUDDIN</v>
      </c>
      <c r="F60" s="5" t="str">
        <f>IF(ISTEXT('Master MP Status'!F60),'Master MP Status'!F60,"")</f>
        <v/>
      </c>
      <c r="G60" s="5" t="str">
        <f>IF(ISTEXT('Master MP Status'!G60),'Master MP Status'!G60,"")</f>
        <v>Cilegon</v>
      </c>
      <c r="H60" s="5" t="str">
        <f>IF(ISTEXT('Master MP Status'!H60),'Master MP Status'!H60,"")</f>
        <v>MURSID</v>
      </c>
      <c r="I60" s="5" t="str">
        <f>IF(ISTEXT('Master MP Status'!I60),'Master MP Status'!I60,"")</f>
        <v>Fitter 2</v>
      </c>
      <c r="J60" s="5" t="str">
        <f>IF(ISTEXT('Master MP Status'!J60),'Master MP Status'!J60,"")</f>
        <v>Fitter 2</v>
      </c>
      <c r="K60" s="9">
        <f>IF(OR('Master MP Status'!K60=0,'Master MP Status'!K60=""),"",'Master MP Status'!K60)</f>
        <v>45768</v>
      </c>
      <c r="L60" s="9">
        <f>IF(OR('Master MP Status'!L60=0,'Master MP Status'!L60=""),"",'Master MP Status'!L60)</f>
        <v>45768</v>
      </c>
      <c r="M60" s="9" t="str">
        <f>IF(OR('Master MP Status'!M60=0,'Master MP Status'!M60=""),"",'Master MP Status'!M60)</f>
        <v/>
      </c>
      <c r="N60" s="5" t="str">
        <f>IF(ISTEXT('Master MP Status'!N60),'Master MP Status'!N60,"")</f>
        <v/>
      </c>
      <c r="O60" s="5">
        <v>1</v>
      </c>
      <c r="P60" s="5">
        <v>1</v>
      </c>
      <c r="Q60" s="5">
        <v>1</v>
      </c>
      <c r="R60" s="5">
        <v>1</v>
      </c>
      <c r="S60" s="5">
        <v>1</v>
      </c>
      <c r="T60" s="5">
        <v>1</v>
      </c>
      <c r="U60" s="5">
        <v>1</v>
      </c>
      <c r="V60" s="5">
        <v>1</v>
      </c>
      <c r="W60" s="5">
        <v>1</v>
      </c>
      <c r="X60" s="5">
        <v>1</v>
      </c>
      <c r="Y60" s="5">
        <v>1</v>
      </c>
      <c r="Z60" s="5">
        <v>1</v>
      </c>
      <c r="AA60" s="5">
        <v>1</v>
      </c>
      <c r="AB60" s="5">
        <v>1</v>
      </c>
      <c r="AC60" s="5">
        <v>1</v>
      </c>
      <c r="AD60" s="5">
        <v>1</v>
      </c>
      <c r="AE60" s="5"/>
      <c r="AF60" s="5">
        <v>1</v>
      </c>
      <c r="AG60" s="5">
        <v>1</v>
      </c>
      <c r="AH60" s="5"/>
      <c r="AI60" s="5">
        <v>1</v>
      </c>
      <c r="AJ60" s="5">
        <v>1</v>
      </c>
      <c r="AK60" s="5"/>
      <c r="AL60" s="5"/>
      <c r="AM60" s="5"/>
      <c r="AN60" s="5"/>
      <c r="AO60" s="5"/>
      <c r="AP60" s="5"/>
      <c r="AQ60" s="5"/>
      <c r="AR60" s="5"/>
      <c r="AS60" s="5"/>
      <c r="AT60" s="5"/>
      <c r="AU60" s="5"/>
      <c r="AV60" s="5"/>
      <c r="AW60" s="5"/>
      <c r="AX60" s="5"/>
    </row>
    <row r="61" spans="1:50" ht="20" customHeight="1">
      <c r="A61" s="54">
        <f>IF('Master MP Status'!A61&gt;0,'Master MP Status'!A61,"")</f>
        <v>53</v>
      </c>
      <c r="B61" s="5" t="str">
        <f>IF(ISTEXT('Master MP Status'!B61),'Master MP Status'!B61,"")</f>
        <v>DIRECT</v>
      </c>
      <c r="C61" s="153" t="str">
        <f>IF(OR(ISTEXT('Master MP Status'!C61),'Master MP Status'!C61&gt;0),'Master MP Status'!C61,"")</f>
        <v>B240082</v>
      </c>
      <c r="D61" s="154" t="str">
        <f>IF(OR(ISTEXT('Master MP Status'!D61),'Master MP Status'!D61&gt;0),'Master MP Status'!D61,"")</f>
        <v>B250082</v>
      </c>
      <c r="E61" s="5" t="str">
        <f>IF(ISTEXT('Master MP Status'!E61),'Master MP Status'!E61,"")</f>
        <v>RISMAN</v>
      </c>
      <c r="F61" s="5" t="str">
        <f>IF(ISTEXT('Master MP Status'!F61),'Master MP Status'!F61,"")</f>
        <v/>
      </c>
      <c r="G61" s="5" t="str">
        <f>IF(ISTEXT('Master MP Status'!G61),'Master MP Status'!G61,"")</f>
        <v>Cilegon</v>
      </c>
      <c r="H61" s="5" t="str">
        <f>IF(ISTEXT('Master MP Status'!H61),'Master MP Status'!H61,"")</f>
        <v>MURSID</v>
      </c>
      <c r="I61" s="5" t="str">
        <f>IF(ISTEXT('Master MP Status'!I61),'Master MP Status'!I61,"")</f>
        <v>Scaffolder 1</v>
      </c>
      <c r="J61" s="5" t="str">
        <f>IF(ISTEXT('Master MP Status'!J61),'Master MP Status'!J61,"")</f>
        <v>Scaffolder 1</v>
      </c>
      <c r="K61" s="9">
        <f>IF(OR('Master MP Status'!K61=0,'Master MP Status'!K61=""),"",'Master MP Status'!K61)</f>
        <v>45768</v>
      </c>
      <c r="L61" s="9">
        <f>IF(OR('Master MP Status'!L61=0,'Master MP Status'!L61=""),"",'Master MP Status'!L61)</f>
        <v>45768</v>
      </c>
      <c r="M61" s="9" t="str">
        <f>IF(OR('Master MP Status'!M61=0,'Master MP Status'!M61=""),"",'Master MP Status'!M61)</f>
        <v/>
      </c>
      <c r="N61" s="5" t="str">
        <f>IF(ISTEXT('Master MP Status'!N61),'Master MP Status'!N61,"")</f>
        <v/>
      </c>
      <c r="O61" s="5">
        <v>1</v>
      </c>
      <c r="P61" s="5">
        <v>1</v>
      </c>
      <c r="Q61" s="5">
        <v>1</v>
      </c>
      <c r="R61" s="5"/>
      <c r="S61" s="5">
        <v>1</v>
      </c>
      <c r="T61" s="5">
        <v>1</v>
      </c>
      <c r="U61" s="5">
        <v>1</v>
      </c>
      <c r="V61" s="5">
        <v>1</v>
      </c>
      <c r="W61" s="5">
        <v>1</v>
      </c>
      <c r="X61" s="5">
        <v>1</v>
      </c>
      <c r="Y61" s="5">
        <v>1</v>
      </c>
      <c r="Z61" s="5">
        <v>1</v>
      </c>
      <c r="AA61" s="5">
        <v>1</v>
      </c>
      <c r="AB61" s="5">
        <v>1</v>
      </c>
      <c r="AC61" s="5">
        <v>1</v>
      </c>
      <c r="AD61" s="5">
        <v>1</v>
      </c>
      <c r="AE61" s="5">
        <v>1</v>
      </c>
      <c r="AF61" s="5">
        <v>1</v>
      </c>
      <c r="AG61" s="5">
        <v>1</v>
      </c>
      <c r="AH61" s="5"/>
      <c r="AI61" s="5">
        <v>1</v>
      </c>
      <c r="AJ61" s="5">
        <v>1</v>
      </c>
      <c r="AK61" s="5"/>
      <c r="AL61" s="5"/>
      <c r="AM61" s="5"/>
      <c r="AN61" s="5"/>
      <c r="AO61" s="5"/>
      <c r="AP61" s="5"/>
      <c r="AQ61" s="5"/>
      <c r="AR61" s="5"/>
      <c r="AS61" s="5"/>
      <c r="AT61" s="5"/>
      <c r="AU61" s="5"/>
      <c r="AV61" s="5"/>
      <c r="AW61" s="5"/>
      <c r="AX61" s="5"/>
    </row>
    <row r="62" spans="1:50" ht="20" customHeight="1">
      <c r="A62" s="54">
        <f>IF('Master MP Status'!A62&gt;0,'Master MP Status'!A62,"")</f>
        <v>54</v>
      </c>
      <c r="B62" s="5" t="str">
        <f>IF(ISTEXT('Master MP Status'!B62),'Master MP Status'!B62,"")</f>
        <v>DIRECT</v>
      </c>
      <c r="C62" s="153" t="str">
        <f>IF(OR(ISTEXT('Master MP Status'!C62),'Master MP Status'!C62&gt;0),'Master MP Status'!C62,"")</f>
        <v>B240083</v>
      </c>
      <c r="D62" s="154" t="str">
        <f>IF(OR(ISTEXT('Master MP Status'!D62),'Master MP Status'!D62&gt;0),'Master MP Status'!D62,"")</f>
        <v>B250083</v>
      </c>
      <c r="E62" s="5" t="str">
        <f>IF(ISTEXT('Master MP Status'!E62),'Master MP Status'!E62,"")</f>
        <v>SYAHRUL MUDIN</v>
      </c>
      <c r="F62" s="5" t="str">
        <f>IF(ISTEXT('Master MP Status'!F62),'Master MP Status'!F62,"")</f>
        <v/>
      </c>
      <c r="G62" s="5" t="str">
        <f>IF(ISTEXT('Master MP Status'!G62),'Master MP Status'!G62,"")</f>
        <v>Cilegon</v>
      </c>
      <c r="H62" s="5" t="str">
        <f>IF(ISTEXT('Master MP Status'!H62),'Master MP Status'!H62,"")</f>
        <v>MURSID</v>
      </c>
      <c r="I62" s="5" t="str">
        <f>IF(ISTEXT('Master MP Status'!I62),'Master MP Status'!I62,"")</f>
        <v>Scaffolder 2</v>
      </c>
      <c r="J62" s="5" t="str">
        <f>IF(ISTEXT('Master MP Status'!J62),'Master MP Status'!J62,"")</f>
        <v>Scaffolder 2</v>
      </c>
      <c r="K62" s="9">
        <f>IF(OR('Master MP Status'!K62=0,'Master MP Status'!K62=""),"",'Master MP Status'!K62)</f>
        <v>45768</v>
      </c>
      <c r="L62" s="9">
        <f>IF(OR('Master MP Status'!L62=0,'Master MP Status'!L62=""),"",'Master MP Status'!L62)</f>
        <v>45768</v>
      </c>
      <c r="M62" s="9">
        <f>IF(OR('Master MP Status'!M62=0,'Master MP Status'!M62=""),"",'Master MP Status'!M62)</f>
        <v>45849</v>
      </c>
      <c r="N62" s="5" t="str">
        <f>IF(ISTEXT('Master MP Status'!N62),'Master MP Status'!N62,"")</f>
        <v>Resign</v>
      </c>
      <c r="O62" s="5">
        <v>1</v>
      </c>
      <c r="P62" s="5">
        <v>1</v>
      </c>
      <c r="Q62" s="5">
        <v>1</v>
      </c>
      <c r="R62" s="5"/>
      <c r="S62" s="5">
        <v>1</v>
      </c>
      <c r="T62" s="5"/>
      <c r="U62" s="5">
        <v>1</v>
      </c>
      <c r="V62" s="5">
        <v>1</v>
      </c>
      <c r="W62" s="5">
        <v>1</v>
      </c>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row>
    <row r="63" spans="1:50" ht="20" customHeight="1">
      <c r="A63" s="54">
        <f>IF('Master MP Status'!A63&gt;0,'Master MP Status'!A63,"")</f>
        <v>55</v>
      </c>
      <c r="B63" s="5" t="str">
        <f>IF(ISTEXT('Master MP Status'!B63),'Master MP Status'!B63,"")</f>
        <v>DIRECT</v>
      </c>
      <c r="C63" s="153" t="str">
        <f>IF(OR(ISTEXT('Master MP Status'!C63),'Master MP Status'!C63&gt;0),'Master MP Status'!C63,"")</f>
        <v>B240084</v>
      </c>
      <c r="D63" s="154" t="str">
        <f>IF(OR(ISTEXT('Master MP Status'!D63),'Master MP Status'!D63&gt;0),'Master MP Status'!D63,"")</f>
        <v>B250084</v>
      </c>
      <c r="E63" s="5" t="str">
        <f>IF(ISTEXT('Master MP Status'!E63),'Master MP Status'!E63,"")</f>
        <v>FATULLAH</v>
      </c>
      <c r="F63" s="5" t="str">
        <f>IF(ISTEXT('Master MP Status'!F63),'Master MP Status'!F63,"")</f>
        <v/>
      </c>
      <c r="G63" s="5" t="str">
        <f>IF(ISTEXT('Master MP Status'!G63),'Master MP Status'!G63,"")</f>
        <v>Cilegon</v>
      </c>
      <c r="H63" s="5" t="str">
        <f>IF(ISTEXT('Master MP Status'!H63),'Master MP Status'!H63,"")</f>
        <v>MURSID</v>
      </c>
      <c r="I63" s="5" t="str">
        <f>IF(ISTEXT('Master MP Status'!I63),'Master MP Status'!I63,"")</f>
        <v>Scaffolder 1</v>
      </c>
      <c r="J63" s="5" t="str">
        <f>IF(ISTEXT('Master MP Status'!J63),'Master MP Status'!J63,"")</f>
        <v>Scaffolder 1</v>
      </c>
      <c r="K63" s="9">
        <f>IF(OR('Master MP Status'!K63=0,'Master MP Status'!K63=""),"",'Master MP Status'!K63)</f>
        <v>45768</v>
      </c>
      <c r="L63" s="9">
        <f>IF(OR('Master MP Status'!L63=0,'Master MP Status'!L63=""),"",'Master MP Status'!L63)</f>
        <v>45768</v>
      </c>
      <c r="M63" s="9">
        <f>IF(OR('Master MP Status'!M63=0,'Master MP Status'!M63=""),"",'Master MP Status'!M63)</f>
        <v>45848</v>
      </c>
      <c r="N63" s="5" t="str">
        <f>IF(ISTEXT('Master MP Status'!N63),'Master MP Status'!N63,"")</f>
        <v>Resign</v>
      </c>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row>
    <row r="64" spans="1:50" ht="20" customHeight="1">
      <c r="A64" s="54">
        <f>IF('Master MP Status'!A64&gt;0,'Master MP Status'!A64,"")</f>
        <v>56</v>
      </c>
      <c r="B64" s="5" t="str">
        <f>IF(ISTEXT('Master MP Status'!B64),'Master MP Status'!B64,"")</f>
        <v>DIRECT</v>
      </c>
      <c r="C64" s="153" t="str">
        <f>IF(OR(ISTEXT('Master MP Status'!C64),'Master MP Status'!C64&gt;0),'Master MP Status'!C64,"")</f>
        <v>B240085</v>
      </c>
      <c r="D64" s="154" t="str">
        <f>IF(OR(ISTEXT('Master MP Status'!D64),'Master MP Status'!D64&gt;0),'Master MP Status'!D64,"")</f>
        <v>B250085</v>
      </c>
      <c r="E64" s="5" t="str">
        <f>IF(ISTEXT('Master MP Status'!E64),'Master MP Status'!E64,"")</f>
        <v>EDI JUNAED 2</v>
      </c>
      <c r="F64" s="5" t="str">
        <f>IF(ISTEXT('Master MP Status'!F64),'Master MP Status'!F64,"")</f>
        <v/>
      </c>
      <c r="G64" s="5" t="str">
        <f>IF(ISTEXT('Master MP Status'!G64),'Master MP Status'!G64,"")</f>
        <v>Cilegon</v>
      </c>
      <c r="H64" s="5" t="str">
        <f>IF(ISTEXT('Master MP Status'!H64),'Master MP Status'!H64,"")</f>
        <v>MURSID</v>
      </c>
      <c r="I64" s="5" t="str">
        <f>IF(ISTEXT('Master MP Status'!I64),'Master MP Status'!I64,"")</f>
        <v>Scaffolder 2</v>
      </c>
      <c r="J64" s="5" t="str">
        <f>IF(ISTEXT('Master MP Status'!J64),'Master MP Status'!J64,"")</f>
        <v>Scaffolder 2</v>
      </c>
      <c r="K64" s="9">
        <f>IF(OR('Master MP Status'!K64=0,'Master MP Status'!K64=""),"",'Master MP Status'!K64)</f>
        <v>45768</v>
      </c>
      <c r="L64" s="9">
        <f>IF(OR('Master MP Status'!L64=0,'Master MP Status'!L64=""),"",'Master MP Status'!L64)</f>
        <v>45768</v>
      </c>
      <c r="M64" s="9" t="str">
        <f>IF(OR('Master MP Status'!M64=0,'Master MP Status'!M64=""),"",'Master MP Status'!M64)</f>
        <v/>
      </c>
      <c r="N64" s="5" t="str">
        <f>IF(ISTEXT('Master MP Status'!N64),'Master MP Status'!N64,"")</f>
        <v/>
      </c>
      <c r="O64" s="5">
        <v>1</v>
      </c>
      <c r="P64" s="5">
        <v>1</v>
      </c>
      <c r="Q64" s="5">
        <v>1</v>
      </c>
      <c r="R64" s="5">
        <v>1</v>
      </c>
      <c r="S64" s="5">
        <v>1</v>
      </c>
      <c r="T64" s="5">
        <v>1</v>
      </c>
      <c r="U64" s="5">
        <v>1</v>
      </c>
      <c r="V64" s="5">
        <v>1</v>
      </c>
      <c r="W64" s="5">
        <v>1</v>
      </c>
      <c r="X64" s="5">
        <v>1</v>
      </c>
      <c r="Y64" s="5">
        <v>1</v>
      </c>
      <c r="Z64" s="5">
        <v>1</v>
      </c>
      <c r="AA64" s="5">
        <v>1</v>
      </c>
      <c r="AB64" s="5">
        <v>1</v>
      </c>
      <c r="AC64" s="5">
        <v>1</v>
      </c>
      <c r="AD64" s="5">
        <v>1</v>
      </c>
      <c r="AE64" s="5">
        <v>1</v>
      </c>
      <c r="AF64" s="5">
        <v>1</v>
      </c>
      <c r="AG64" s="5">
        <v>1</v>
      </c>
      <c r="AH64" s="5"/>
      <c r="AI64" s="5">
        <v>1</v>
      </c>
      <c r="AJ64" s="5">
        <v>1</v>
      </c>
      <c r="AK64" s="5"/>
      <c r="AL64" s="5"/>
      <c r="AM64" s="5"/>
      <c r="AN64" s="5"/>
      <c r="AO64" s="5"/>
      <c r="AP64" s="5"/>
      <c r="AQ64" s="5"/>
      <c r="AR64" s="5"/>
      <c r="AS64" s="5"/>
      <c r="AT64" s="5"/>
      <c r="AU64" s="5"/>
      <c r="AV64" s="5"/>
      <c r="AW64" s="5"/>
      <c r="AX64" s="5"/>
    </row>
    <row r="65" spans="1:50" ht="20" customHeight="1">
      <c r="A65" s="54">
        <f>IF('Master MP Status'!A65&gt;0,'Master MP Status'!A65,"")</f>
        <v>57</v>
      </c>
      <c r="B65" s="5" t="str">
        <f>IF(ISTEXT('Master MP Status'!B65),'Master MP Status'!B65,"")</f>
        <v>DIRECT</v>
      </c>
      <c r="C65" s="153" t="str">
        <f>IF(OR(ISTEXT('Master MP Status'!C65),'Master MP Status'!C65&gt;0),'Master MP Status'!C65,"")</f>
        <v>B240086</v>
      </c>
      <c r="D65" s="154" t="str">
        <f>IF(OR(ISTEXT('Master MP Status'!D65),'Master MP Status'!D65&gt;0),'Master MP Status'!D65,"")</f>
        <v>B250086</v>
      </c>
      <c r="E65" s="5" t="str">
        <f>IF(ISTEXT('Master MP Status'!E65),'Master MP Status'!E65,"")</f>
        <v>SATRA</v>
      </c>
      <c r="F65" s="5" t="str">
        <f>IF(ISTEXT('Master MP Status'!F65),'Master MP Status'!F65,"")</f>
        <v/>
      </c>
      <c r="G65" s="5" t="str">
        <f>IF(ISTEXT('Master MP Status'!G65),'Master MP Status'!G65,"")</f>
        <v>Cilegon</v>
      </c>
      <c r="H65" s="5" t="str">
        <f>IF(ISTEXT('Master MP Status'!H65),'Master MP Status'!H65,"")</f>
        <v>MURSID</v>
      </c>
      <c r="I65" s="5" t="str">
        <f>IF(ISTEXT('Master MP Status'!I65),'Master MP Status'!I65,"")</f>
        <v>Scaffolder 1</v>
      </c>
      <c r="J65" s="5" t="str">
        <f>IF(ISTEXT('Master MP Status'!J65),'Master MP Status'!J65,"")</f>
        <v>Scaffolder 1</v>
      </c>
      <c r="K65" s="9">
        <f>IF(OR('Master MP Status'!K65=0,'Master MP Status'!K65=""),"",'Master MP Status'!K65)</f>
        <v>45768</v>
      </c>
      <c r="L65" s="9">
        <f>IF(OR('Master MP Status'!L65=0,'Master MP Status'!L65=""),"",'Master MP Status'!L65)</f>
        <v>45768</v>
      </c>
      <c r="M65" s="9" t="str">
        <f>IF(OR('Master MP Status'!M65=0,'Master MP Status'!M65=""),"",'Master MP Status'!M65)</f>
        <v/>
      </c>
      <c r="N65" s="5" t="str">
        <f>IF(ISTEXT('Master MP Status'!N65),'Master MP Status'!N65,"")</f>
        <v/>
      </c>
      <c r="O65" s="5">
        <v>1</v>
      </c>
      <c r="P65" s="5">
        <v>1</v>
      </c>
      <c r="Q65" s="5">
        <v>1</v>
      </c>
      <c r="R65" s="5">
        <v>1</v>
      </c>
      <c r="S65" s="5">
        <v>1</v>
      </c>
      <c r="T65" s="5">
        <v>1</v>
      </c>
      <c r="U65" s="5">
        <v>1</v>
      </c>
      <c r="V65" s="5">
        <v>1</v>
      </c>
      <c r="W65" s="5">
        <v>1</v>
      </c>
      <c r="X65" s="5">
        <v>1</v>
      </c>
      <c r="Y65" s="5">
        <v>1</v>
      </c>
      <c r="Z65" s="5">
        <v>1</v>
      </c>
      <c r="AA65" s="5">
        <v>1</v>
      </c>
      <c r="AB65" s="5">
        <v>1</v>
      </c>
      <c r="AC65" s="5">
        <v>1</v>
      </c>
      <c r="AD65" s="5">
        <v>1</v>
      </c>
      <c r="AE65" s="5">
        <v>1</v>
      </c>
      <c r="AF65" s="5">
        <v>1</v>
      </c>
      <c r="AG65" s="5">
        <v>1</v>
      </c>
      <c r="AH65" s="5"/>
      <c r="AI65" s="5">
        <v>1</v>
      </c>
      <c r="AJ65" s="5">
        <v>1</v>
      </c>
      <c r="AK65" s="5"/>
      <c r="AL65" s="5"/>
      <c r="AM65" s="5"/>
      <c r="AN65" s="5"/>
      <c r="AO65" s="5"/>
      <c r="AP65" s="5"/>
      <c r="AQ65" s="5"/>
      <c r="AR65" s="5"/>
      <c r="AS65" s="5"/>
      <c r="AT65" s="5"/>
      <c r="AU65" s="5"/>
      <c r="AV65" s="5"/>
      <c r="AW65" s="5"/>
      <c r="AX65" s="5"/>
    </row>
    <row r="66" spans="1:50" ht="20" customHeight="1">
      <c r="A66" s="54">
        <f>IF('Master MP Status'!A66&gt;0,'Master MP Status'!A66,"")</f>
        <v>58</v>
      </c>
      <c r="B66" s="5" t="str">
        <f>IF(ISTEXT('Master MP Status'!B66),'Master MP Status'!B66,"")</f>
        <v>DIRECT</v>
      </c>
      <c r="C66" s="153" t="str">
        <f>IF(OR(ISTEXT('Master MP Status'!C66),'Master MP Status'!C66&gt;0),'Master MP Status'!C66,"")</f>
        <v>B240087</v>
      </c>
      <c r="D66" s="154" t="str">
        <f>IF(OR(ISTEXT('Master MP Status'!D66),'Master MP Status'!D66&gt;0),'Master MP Status'!D66,"")</f>
        <v>B250087</v>
      </c>
      <c r="E66" s="5" t="str">
        <f>IF(ISTEXT('Master MP Status'!E66),'Master MP Status'!E66,"")</f>
        <v>JAKA AGUNG</v>
      </c>
      <c r="F66" s="5" t="str">
        <f>IF(ISTEXT('Master MP Status'!F66),'Master MP Status'!F66,"")</f>
        <v/>
      </c>
      <c r="G66" s="5" t="str">
        <f>IF(ISTEXT('Master MP Status'!G66),'Master MP Status'!G66,"")</f>
        <v>Cilegon</v>
      </c>
      <c r="H66" s="5" t="str">
        <f>IF(ISTEXT('Master MP Status'!H66),'Master MP Status'!H66,"")</f>
        <v>MURSID</v>
      </c>
      <c r="I66" s="5" t="str">
        <f>IF(ISTEXT('Master MP Status'!I66),'Master MP Status'!I66,"")</f>
        <v>Scaffolder 1</v>
      </c>
      <c r="J66" s="5" t="str">
        <f>IF(ISTEXT('Master MP Status'!J66),'Master MP Status'!J66,"")</f>
        <v>Scaffolder 1</v>
      </c>
      <c r="K66" s="9">
        <f>IF(OR('Master MP Status'!K66=0,'Master MP Status'!K66=""),"",'Master MP Status'!K66)</f>
        <v>45768</v>
      </c>
      <c r="L66" s="9">
        <f>IF(OR('Master MP Status'!L66=0,'Master MP Status'!L66=""),"",'Master MP Status'!L66)</f>
        <v>45768</v>
      </c>
      <c r="M66" s="9" t="str">
        <f>IF(OR('Master MP Status'!M66=0,'Master MP Status'!M66=""),"",'Master MP Status'!M66)</f>
        <v/>
      </c>
      <c r="N66" s="5" t="str">
        <f>IF(ISTEXT('Master MP Status'!N66),'Master MP Status'!N66,"")</f>
        <v/>
      </c>
      <c r="O66" s="5">
        <v>1</v>
      </c>
      <c r="P66" s="5">
        <v>1</v>
      </c>
      <c r="Q66" s="5">
        <v>1</v>
      </c>
      <c r="R66" s="5">
        <v>1</v>
      </c>
      <c r="S66" s="5">
        <v>1</v>
      </c>
      <c r="T66" s="5">
        <v>1</v>
      </c>
      <c r="U66" s="5">
        <v>1</v>
      </c>
      <c r="V66" s="5">
        <v>1</v>
      </c>
      <c r="W66" s="5">
        <v>1</v>
      </c>
      <c r="X66" s="5">
        <v>1</v>
      </c>
      <c r="Y66" s="5">
        <v>1</v>
      </c>
      <c r="Z66" s="5">
        <v>1</v>
      </c>
      <c r="AA66" s="5"/>
      <c r="AB66" s="5">
        <v>1</v>
      </c>
      <c r="AC66" s="5">
        <v>1</v>
      </c>
      <c r="AD66" s="5">
        <v>1</v>
      </c>
      <c r="AE66" s="5">
        <v>1</v>
      </c>
      <c r="AF66" s="5">
        <v>1</v>
      </c>
      <c r="AG66" s="5">
        <v>1</v>
      </c>
      <c r="AH66" s="5"/>
      <c r="AI66" s="5">
        <v>1</v>
      </c>
      <c r="AJ66" s="5">
        <v>1</v>
      </c>
      <c r="AK66" s="5"/>
      <c r="AL66" s="5"/>
      <c r="AM66" s="5"/>
      <c r="AN66" s="5"/>
      <c r="AO66" s="5"/>
      <c r="AP66" s="5"/>
      <c r="AQ66" s="5"/>
      <c r="AR66" s="5"/>
      <c r="AS66" s="5"/>
      <c r="AT66" s="5"/>
      <c r="AU66" s="5"/>
      <c r="AV66" s="5"/>
      <c r="AW66" s="5"/>
      <c r="AX66" s="5"/>
    </row>
    <row r="67" spans="1:50" ht="20" customHeight="1">
      <c r="A67" s="54">
        <f>IF('Master MP Status'!A67&gt;0,'Master MP Status'!A67,"")</f>
        <v>59</v>
      </c>
      <c r="B67" s="5" t="str">
        <f>IF(ISTEXT('Master MP Status'!B67),'Master MP Status'!B67,"")</f>
        <v>DIRECT</v>
      </c>
      <c r="C67" s="153" t="str">
        <f>IF(OR(ISTEXT('Master MP Status'!C67),'Master MP Status'!C67&gt;0),'Master MP Status'!C67,"")</f>
        <v>B240088</v>
      </c>
      <c r="D67" s="154" t="str">
        <f>IF(OR(ISTEXT('Master MP Status'!D67),'Master MP Status'!D67&gt;0),'Master MP Status'!D67,"")</f>
        <v>B250088</v>
      </c>
      <c r="E67" s="5" t="str">
        <f>IF(ISTEXT('Master MP Status'!E67),'Master MP Status'!E67,"")</f>
        <v>HARUN NASIHIN</v>
      </c>
      <c r="F67" s="5" t="str">
        <f>IF(ISTEXT('Master MP Status'!F67),'Master MP Status'!F67,"")</f>
        <v/>
      </c>
      <c r="G67" s="5" t="str">
        <f>IF(ISTEXT('Master MP Status'!G67),'Master MP Status'!G67,"")</f>
        <v>Cilegon</v>
      </c>
      <c r="H67" s="5" t="str">
        <f>IF(ISTEXT('Master MP Status'!H67),'Master MP Status'!H67,"")</f>
        <v>MURSID</v>
      </c>
      <c r="I67" s="5" t="str">
        <f>IF(ISTEXT('Master MP Status'!I67),'Master MP Status'!I67,"")</f>
        <v>Fitter 2</v>
      </c>
      <c r="J67" s="5" t="str">
        <f>IF(ISTEXT('Master MP Status'!J67),'Master MP Status'!J67,"")</f>
        <v>Fitter 2</v>
      </c>
      <c r="K67" s="9">
        <f>IF(OR('Master MP Status'!K67=0,'Master MP Status'!K67=""),"",'Master MP Status'!K67)</f>
        <v>45768</v>
      </c>
      <c r="L67" s="9">
        <f>IF(OR('Master MP Status'!L67=0,'Master MP Status'!L67=""),"",'Master MP Status'!L67)</f>
        <v>45768</v>
      </c>
      <c r="M67" s="9" t="str">
        <f>IF(OR('Master MP Status'!M67=0,'Master MP Status'!M67=""),"",'Master MP Status'!M67)</f>
        <v/>
      </c>
      <c r="N67" s="5" t="str">
        <f>IF(ISTEXT('Master MP Status'!N67),'Master MP Status'!N67,"")</f>
        <v/>
      </c>
      <c r="O67" s="5">
        <v>1</v>
      </c>
      <c r="P67" s="5">
        <v>1</v>
      </c>
      <c r="Q67" s="5">
        <v>1</v>
      </c>
      <c r="R67" s="5">
        <v>1</v>
      </c>
      <c r="S67" s="5">
        <v>1</v>
      </c>
      <c r="T67" s="5">
        <v>1</v>
      </c>
      <c r="U67" s="5">
        <v>1</v>
      </c>
      <c r="V67" s="5">
        <v>1</v>
      </c>
      <c r="W67" s="5">
        <v>1</v>
      </c>
      <c r="X67" s="5">
        <v>1</v>
      </c>
      <c r="Y67" s="5"/>
      <c r="Z67" s="5">
        <v>1</v>
      </c>
      <c r="AA67" s="5">
        <v>1</v>
      </c>
      <c r="AB67" s="5">
        <v>1</v>
      </c>
      <c r="AC67" s="5">
        <v>1</v>
      </c>
      <c r="AD67" s="5">
        <v>1</v>
      </c>
      <c r="AE67" s="5">
        <v>1</v>
      </c>
      <c r="AF67" s="5">
        <v>1</v>
      </c>
      <c r="AG67" s="5">
        <v>1</v>
      </c>
      <c r="AH67" s="5"/>
      <c r="AI67" s="5">
        <v>1</v>
      </c>
      <c r="AJ67" s="5">
        <v>1</v>
      </c>
      <c r="AK67" s="5"/>
      <c r="AL67" s="5"/>
      <c r="AM67" s="5"/>
      <c r="AN67" s="5"/>
      <c r="AO67" s="5"/>
      <c r="AP67" s="5"/>
      <c r="AQ67" s="5"/>
      <c r="AR67" s="5"/>
      <c r="AS67" s="5"/>
      <c r="AT67" s="5"/>
      <c r="AU67" s="5"/>
      <c r="AV67" s="5"/>
      <c r="AW67" s="5"/>
      <c r="AX67" s="5"/>
    </row>
    <row r="68" spans="1:50" ht="20" customHeight="1">
      <c r="A68" s="54">
        <f>IF('Master MP Status'!A68&gt;0,'Master MP Status'!A68,"")</f>
        <v>60</v>
      </c>
      <c r="B68" s="5" t="str">
        <f>IF(ISTEXT('Master MP Status'!B68),'Master MP Status'!B68,"")</f>
        <v>DIRECT</v>
      </c>
      <c r="C68" s="153" t="str">
        <f>IF(OR(ISTEXT('Master MP Status'!C68),'Master MP Status'!C68&gt;0),'Master MP Status'!C68,"")</f>
        <v>B240089</v>
      </c>
      <c r="D68" s="154" t="str">
        <f>IF(OR(ISTEXT('Master MP Status'!D68),'Master MP Status'!D68&gt;0),'Master MP Status'!D68,"")</f>
        <v>B250089</v>
      </c>
      <c r="E68" s="5" t="str">
        <f>IF(ISTEXT('Master MP Status'!E68),'Master MP Status'!E68,"")</f>
        <v>NANDA SAPUTRA</v>
      </c>
      <c r="F68" s="5" t="str">
        <f>IF(ISTEXT('Master MP Status'!F68),'Master MP Status'!F68,"")</f>
        <v/>
      </c>
      <c r="G68" s="5" t="str">
        <f>IF(ISTEXT('Master MP Status'!G68),'Master MP Status'!G68,"")</f>
        <v>Cilegon</v>
      </c>
      <c r="H68" s="5" t="str">
        <f>IF(ISTEXT('Master MP Status'!H68),'Master MP Status'!H68,"")</f>
        <v>MURSID</v>
      </c>
      <c r="I68" s="5" t="str">
        <f>IF(ISTEXT('Master MP Status'!I68),'Master MP Status'!I68,"")</f>
        <v>Fitter 2</v>
      </c>
      <c r="J68" s="5" t="str">
        <f>IF(ISTEXT('Master MP Status'!J68),'Master MP Status'!J68,"")</f>
        <v>Fitter 2</v>
      </c>
      <c r="K68" s="9">
        <f>IF(OR('Master MP Status'!K68=0,'Master MP Status'!K68=""),"",'Master MP Status'!K68)</f>
        <v>45768</v>
      </c>
      <c r="L68" s="9">
        <f>IF(OR('Master MP Status'!L68=0,'Master MP Status'!L68=""),"",'Master MP Status'!L68)</f>
        <v>45768</v>
      </c>
      <c r="M68" s="9" t="str">
        <f>IF(OR('Master MP Status'!M68=0,'Master MP Status'!M68=""),"",'Master MP Status'!M68)</f>
        <v/>
      </c>
      <c r="N68" s="5" t="str">
        <f>IF(ISTEXT('Master MP Status'!N68),'Master MP Status'!N68,"")</f>
        <v/>
      </c>
      <c r="O68" s="5">
        <v>1</v>
      </c>
      <c r="P68" s="5">
        <v>1</v>
      </c>
      <c r="Q68" s="5">
        <v>1</v>
      </c>
      <c r="R68" s="5">
        <v>1</v>
      </c>
      <c r="S68" s="5">
        <v>1</v>
      </c>
      <c r="T68" s="5">
        <v>1</v>
      </c>
      <c r="U68" s="5">
        <v>1</v>
      </c>
      <c r="V68" s="5">
        <v>1</v>
      </c>
      <c r="W68" s="5">
        <v>1</v>
      </c>
      <c r="X68" s="5">
        <v>1</v>
      </c>
      <c r="Y68" s="5">
        <v>1</v>
      </c>
      <c r="Z68" s="5">
        <v>1</v>
      </c>
      <c r="AA68" s="5"/>
      <c r="AB68" s="5">
        <v>1</v>
      </c>
      <c r="AC68" s="5">
        <v>1</v>
      </c>
      <c r="AD68" s="5">
        <v>1</v>
      </c>
      <c r="AE68" s="5">
        <v>1</v>
      </c>
      <c r="AF68" s="5">
        <v>1</v>
      </c>
      <c r="AG68" s="5">
        <v>1</v>
      </c>
      <c r="AH68" s="5"/>
      <c r="AI68" s="5">
        <v>1</v>
      </c>
      <c r="AJ68" s="5">
        <v>1</v>
      </c>
      <c r="AK68" s="5"/>
      <c r="AL68" s="5"/>
      <c r="AM68" s="5"/>
      <c r="AN68" s="5"/>
      <c r="AO68" s="5"/>
      <c r="AP68" s="5"/>
      <c r="AQ68" s="5"/>
      <c r="AR68" s="5"/>
      <c r="AS68" s="5"/>
      <c r="AT68" s="5"/>
      <c r="AU68" s="5"/>
      <c r="AV68" s="5"/>
      <c r="AW68" s="5"/>
      <c r="AX68" s="5"/>
    </row>
    <row r="69" spans="1:50" ht="20" customHeight="1">
      <c r="A69" s="54">
        <f>IF('Master MP Status'!A69&gt;0,'Master MP Status'!A69,"")</f>
        <v>61</v>
      </c>
      <c r="B69" s="5" t="str">
        <f>IF(ISTEXT('Master MP Status'!B69),'Master MP Status'!B69,"")</f>
        <v>DIRECT</v>
      </c>
      <c r="C69" s="153" t="str">
        <f>IF(OR(ISTEXT('Master MP Status'!C69),'Master MP Status'!C69&gt;0),'Master MP Status'!C69,"")</f>
        <v>B240090</v>
      </c>
      <c r="D69" s="154" t="str">
        <f>IF(OR(ISTEXT('Master MP Status'!D69),'Master MP Status'!D69&gt;0),'Master MP Status'!D69,"")</f>
        <v>B250090</v>
      </c>
      <c r="E69" s="5" t="str">
        <f>IF(ISTEXT('Master MP Status'!E69),'Master MP Status'!E69,"")</f>
        <v>FEBRI MAULANA</v>
      </c>
      <c r="F69" s="5" t="str">
        <f>IF(ISTEXT('Master MP Status'!F69),'Master MP Status'!F69,"")</f>
        <v/>
      </c>
      <c r="G69" s="5" t="str">
        <f>IF(ISTEXT('Master MP Status'!G69),'Master MP Status'!G69,"")</f>
        <v>Cilegon</v>
      </c>
      <c r="H69" s="5" t="str">
        <f>IF(ISTEXT('Master MP Status'!H69),'Master MP Status'!H69,"")</f>
        <v>MURSID</v>
      </c>
      <c r="I69" s="5" t="str">
        <f>IF(ISTEXT('Master MP Status'!I69),'Master MP Status'!I69,"")</f>
        <v>Rigger 1</v>
      </c>
      <c r="J69" s="5" t="str">
        <f>IF(ISTEXT('Master MP Status'!J69),'Master MP Status'!J69,"")</f>
        <v>Rigger 1</v>
      </c>
      <c r="K69" s="9">
        <f>IF(OR('Master MP Status'!K69=0,'Master MP Status'!K69=""),"",'Master MP Status'!K69)</f>
        <v>45769</v>
      </c>
      <c r="L69" s="9">
        <f>IF(OR('Master MP Status'!L69=0,'Master MP Status'!L69=""),"",'Master MP Status'!L69)</f>
        <v>45769</v>
      </c>
      <c r="M69" s="9" t="str">
        <f>IF(OR('Master MP Status'!M69=0,'Master MP Status'!M69=""),"",'Master MP Status'!M69)</f>
        <v/>
      </c>
      <c r="N69" s="5" t="str">
        <f>IF(ISTEXT('Master MP Status'!N69),'Master MP Status'!N69,"")</f>
        <v/>
      </c>
      <c r="O69" s="5">
        <v>1</v>
      </c>
      <c r="P69" s="5">
        <v>1</v>
      </c>
      <c r="Q69" s="5">
        <v>1</v>
      </c>
      <c r="R69" s="5">
        <v>1</v>
      </c>
      <c r="S69" s="5">
        <v>1</v>
      </c>
      <c r="T69" s="5">
        <v>1</v>
      </c>
      <c r="U69" s="5">
        <v>1</v>
      </c>
      <c r="V69" s="5">
        <v>1</v>
      </c>
      <c r="W69" s="5">
        <v>1</v>
      </c>
      <c r="X69" s="5">
        <v>1</v>
      </c>
      <c r="Y69" s="5">
        <v>1</v>
      </c>
      <c r="Z69" s="5">
        <v>1</v>
      </c>
      <c r="AA69" s="5">
        <v>1</v>
      </c>
      <c r="AB69" s="5">
        <v>1</v>
      </c>
      <c r="AC69" s="5">
        <v>1</v>
      </c>
      <c r="AD69" s="5">
        <v>1</v>
      </c>
      <c r="AE69" s="5">
        <v>1</v>
      </c>
      <c r="AF69" s="5">
        <v>1</v>
      </c>
      <c r="AG69" s="5">
        <v>1</v>
      </c>
      <c r="AH69" s="5"/>
      <c r="AI69" s="5">
        <v>1</v>
      </c>
      <c r="AJ69" s="5">
        <v>1</v>
      </c>
      <c r="AK69" s="5"/>
      <c r="AL69" s="5"/>
      <c r="AM69" s="5"/>
      <c r="AN69" s="5"/>
      <c r="AO69" s="5"/>
      <c r="AP69" s="5"/>
      <c r="AQ69" s="5"/>
      <c r="AR69" s="5"/>
      <c r="AS69" s="5"/>
      <c r="AT69" s="5"/>
      <c r="AU69" s="5"/>
      <c r="AV69" s="5"/>
      <c r="AW69" s="5"/>
      <c r="AX69" s="5"/>
    </row>
    <row r="70" spans="1:50" ht="20" customHeight="1">
      <c r="A70" s="54">
        <f>IF('Master MP Status'!A70&gt;0,'Master MP Status'!A70,"")</f>
        <v>62</v>
      </c>
      <c r="B70" s="5" t="str">
        <f>IF(ISTEXT('Master MP Status'!B70),'Master MP Status'!B70,"")</f>
        <v>DIRECT</v>
      </c>
      <c r="C70" s="153" t="str">
        <f>IF(OR(ISTEXT('Master MP Status'!C70),'Master MP Status'!C70&gt;0),'Master MP Status'!C70,"")</f>
        <v>B240091</v>
      </c>
      <c r="D70" s="154" t="str">
        <f>IF(OR(ISTEXT('Master MP Status'!D70),'Master MP Status'!D70&gt;0),'Master MP Status'!D70,"")</f>
        <v>B250091</v>
      </c>
      <c r="E70" s="5" t="str">
        <f>IF(ISTEXT('Master MP Status'!E70),'Master MP Status'!E70,"")</f>
        <v>NIAN</v>
      </c>
      <c r="F70" s="5" t="str">
        <f>IF(ISTEXT('Master MP Status'!F70),'Master MP Status'!F70,"")</f>
        <v/>
      </c>
      <c r="G70" s="5" t="str">
        <f>IF(ISTEXT('Master MP Status'!G70),'Master MP Status'!G70,"")</f>
        <v>Cilegon</v>
      </c>
      <c r="H70" s="5" t="str">
        <f>IF(ISTEXT('Master MP Status'!H70),'Master MP Status'!H70,"")</f>
        <v>MURSID</v>
      </c>
      <c r="I70" s="5" t="str">
        <f>IF(ISTEXT('Master MP Status'!I70),'Master MP Status'!I70,"")</f>
        <v>Blaster</v>
      </c>
      <c r="J70" s="5" t="str">
        <f>IF(ISTEXT('Master MP Status'!J70),'Master MP Status'!J70,"")</f>
        <v>Blaster</v>
      </c>
      <c r="K70" s="9">
        <f>IF(OR('Master MP Status'!K70=0,'Master MP Status'!K70=""),"",'Master MP Status'!K70)</f>
        <v>45769</v>
      </c>
      <c r="L70" s="9">
        <f>IF(OR('Master MP Status'!L70=0,'Master MP Status'!L70=""),"",'Master MP Status'!L70)</f>
        <v>45769</v>
      </c>
      <c r="M70" s="9">
        <f>IF(OR('Master MP Status'!M70=0,'Master MP Status'!M70=""),"",'Master MP Status'!M70)</f>
        <v>45807</v>
      </c>
      <c r="N70" s="5" t="str">
        <f>IF(ISTEXT('Master MP Status'!N70),'Master MP Status'!N70,"")</f>
        <v>Resign</v>
      </c>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row>
    <row r="71" spans="1:50" ht="20" customHeight="1">
      <c r="A71" s="54">
        <f>IF('Master MP Status'!A71&gt;0,'Master MP Status'!A71,"")</f>
        <v>63</v>
      </c>
      <c r="B71" s="5" t="str">
        <f>IF(ISTEXT('Master MP Status'!B71),'Master MP Status'!B71,"")</f>
        <v>DIRECT</v>
      </c>
      <c r="C71" s="153" t="str">
        <f>IF(OR(ISTEXT('Master MP Status'!C71),'Master MP Status'!C71&gt;0),'Master MP Status'!C71,"")</f>
        <v>B240092</v>
      </c>
      <c r="D71" s="154" t="str">
        <f>IF(OR(ISTEXT('Master MP Status'!D71),'Master MP Status'!D71&gt;0),'Master MP Status'!D71,"")</f>
        <v>B250092</v>
      </c>
      <c r="E71" s="5" t="str">
        <f>IF(ISTEXT('Master MP Status'!E71),'Master MP Status'!E71,"")</f>
        <v>NANA SURYANA</v>
      </c>
      <c r="F71" s="5" t="str">
        <f>IF(ISTEXT('Master MP Status'!F71),'Master MP Status'!F71,"")</f>
        <v/>
      </c>
      <c r="G71" s="5" t="str">
        <f>IF(ISTEXT('Master MP Status'!G71),'Master MP Status'!G71,"")</f>
        <v>Cilegon</v>
      </c>
      <c r="H71" s="5" t="str">
        <f>IF(ISTEXT('Master MP Status'!H71),'Master MP Status'!H71,"")</f>
        <v>MURSID</v>
      </c>
      <c r="I71" s="5" t="str">
        <f>IF(ISTEXT('Master MP Status'!I71),'Master MP Status'!I71,"")</f>
        <v>Scaffolder 2</v>
      </c>
      <c r="J71" s="5" t="str">
        <f>IF(ISTEXT('Master MP Status'!J71),'Master MP Status'!J71,"")</f>
        <v>Scaffolder 2</v>
      </c>
      <c r="K71" s="9">
        <f>IF(OR('Master MP Status'!K71=0,'Master MP Status'!K71=""),"",'Master MP Status'!K71)</f>
        <v>45769</v>
      </c>
      <c r="L71" s="9">
        <f>IF(OR('Master MP Status'!L71=0,'Master MP Status'!L71=""),"",'Master MP Status'!L71)</f>
        <v>45769</v>
      </c>
      <c r="M71" s="9" t="str">
        <f>IF(OR('Master MP Status'!M71=0,'Master MP Status'!M71=""),"",'Master MP Status'!M71)</f>
        <v/>
      </c>
      <c r="N71" s="5" t="str">
        <f>IF(ISTEXT('Master MP Status'!N71),'Master MP Status'!N71,"")</f>
        <v/>
      </c>
      <c r="O71" s="5">
        <v>1</v>
      </c>
      <c r="P71" s="5">
        <v>1</v>
      </c>
      <c r="Q71" s="5">
        <v>1</v>
      </c>
      <c r="R71" s="5">
        <v>1</v>
      </c>
      <c r="S71" s="5">
        <v>1</v>
      </c>
      <c r="T71" s="5">
        <v>1</v>
      </c>
      <c r="U71" s="5">
        <v>1</v>
      </c>
      <c r="V71" s="5">
        <v>1</v>
      </c>
      <c r="W71" s="5">
        <v>1</v>
      </c>
      <c r="X71" s="5">
        <v>1</v>
      </c>
      <c r="Y71" s="5">
        <v>1</v>
      </c>
      <c r="Z71" s="5">
        <v>1</v>
      </c>
      <c r="AA71" s="5">
        <v>1</v>
      </c>
      <c r="AB71" s="5">
        <v>1</v>
      </c>
      <c r="AC71" s="5">
        <v>1</v>
      </c>
      <c r="AD71" s="5">
        <v>1</v>
      </c>
      <c r="AE71" s="5">
        <v>1</v>
      </c>
      <c r="AF71" s="5">
        <v>1</v>
      </c>
      <c r="AG71" s="5">
        <v>1</v>
      </c>
      <c r="AH71" s="5"/>
      <c r="AI71" s="5">
        <v>1</v>
      </c>
      <c r="AJ71" s="5">
        <v>1</v>
      </c>
      <c r="AK71" s="5"/>
      <c r="AL71" s="5"/>
      <c r="AM71" s="5"/>
      <c r="AN71" s="5"/>
      <c r="AO71" s="5"/>
      <c r="AP71" s="5"/>
      <c r="AQ71" s="5"/>
      <c r="AR71" s="5"/>
      <c r="AS71" s="5"/>
      <c r="AT71" s="5"/>
      <c r="AU71" s="5"/>
      <c r="AV71" s="5"/>
      <c r="AW71" s="5"/>
      <c r="AX71" s="5"/>
    </row>
    <row r="72" spans="1:50" ht="20" customHeight="1">
      <c r="A72" s="54">
        <f>IF('Master MP Status'!A72&gt;0,'Master MP Status'!A72,"")</f>
        <v>64</v>
      </c>
      <c r="B72" s="5" t="str">
        <f>IF(ISTEXT('Master MP Status'!B72),'Master MP Status'!B72,"")</f>
        <v>DIRECT</v>
      </c>
      <c r="C72" s="153" t="str">
        <f>IF(OR(ISTEXT('Master MP Status'!C72),'Master MP Status'!C72&gt;0),'Master MP Status'!C72,"")</f>
        <v>B240093</v>
      </c>
      <c r="D72" s="154" t="str">
        <f>IF(OR(ISTEXT('Master MP Status'!D72),'Master MP Status'!D72&gt;0),'Master MP Status'!D72,"")</f>
        <v>B250093</v>
      </c>
      <c r="E72" s="5" t="str">
        <f>IF(ISTEXT('Master MP Status'!E72),'Master MP Status'!E72,"")</f>
        <v>MUHAMMAD GUSTI SADEWO</v>
      </c>
      <c r="F72" s="5" t="str">
        <f>IF(ISTEXT('Master MP Status'!F72),'Master MP Status'!F72,"")</f>
        <v/>
      </c>
      <c r="G72" s="5" t="str">
        <f>IF(ISTEXT('Master MP Status'!G72),'Master MP Status'!G72,"")</f>
        <v>Cilegon</v>
      </c>
      <c r="H72" s="5" t="str">
        <f>IF(ISTEXT('Master MP Status'!H72),'Master MP Status'!H72,"")</f>
        <v>MURSID</v>
      </c>
      <c r="I72" s="5" t="str">
        <f>IF(ISTEXT('Master MP Status'!I72),'Master MP Status'!I72,"")</f>
        <v>Painter</v>
      </c>
      <c r="J72" s="5" t="str">
        <f>IF(ISTEXT('Master MP Status'!J72),'Master MP Status'!J72,"")</f>
        <v>Painter</v>
      </c>
      <c r="K72" s="9">
        <f>IF(OR('Master MP Status'!K72=0,'Master MP Status'!K72=""),"",'Master MP Status'!K72)</f>
        <v>45769</v>
      </c>
      <c r="L72" s="9">
        <f>IF(OR('Master MP Status'!L72=0,'Master MP Status'!L72=""),"",'Master MP Status'!L72)</f>
        <v>45769</v>
      </c>
      <c r="M72" s="9" t="str">
        <f>IF(OR('Master MP Status'!M72=0,'Master MP Status'!M72=""),"",'Master MP Status'!M72)</f>
        <v/>
      </c>
      <c r="N72" s="5" t="str">
        <f>IF(ISTEXT('Master MP Status'!N72),'Master MP Status'!N72,"")</f>
        <v/>
      </c>
      <c r="O72" s="5">
        <v>1</v>
      </c>
      <c r="P72" s="5">
        <v>1</v>
      </c>
      <c r="Q72" s="5">
        <v>1</v>
      </c>
      <c r="R72" s="5">
        <v>1</v>
      </c>
      <c r="S72" s="5">
        <v>1</v>
      </c>
      <c r="T72" s="5">
        <v>1</v>
      </c>
      <c r="U72" s="5">
        <v>1</v>
      </c>
      <c r="V72" s="5">
        <v>1</v>
      </c>
      <c r="W72" s="5">
        <v>1</v>
      </c>
      <c r="X72" s="5">
        <v>1</v>
      </c>
      <c r="Y72" s="5">
        <v>1</v>
      </c>
      <c r="Z72" s="5">
        <v>1</v>
      </c>
      <c r="AA72" s="5">
        <v>1</v>
      </c>
      <c r="AB72" s="5">
        <v>1</v>
      </c>
      <c r="AC72" s="5">
        <v>1</v>
      </c>
      <c r="AD72" s="5">
        <v>1</v>
      </c>
      <c r="AE72" s="5">
        <v>1</v>
      </c>
      <c r="AF72" s="5">
        <v>1</v>
      </c>
      <c r="AG72" s="5">
        <v>1</v>
      </c>
      <c r="AH72" s="5"/>
      <c r="AI72" s="5">
        <v>1</v>
      </c>
      <c r="AJ72" s="5">
        <v>1</v>
      </c>
      <c r="AK72" s="5"/>
      <c r="AL72" s="5"/>
      <c r="AM72" s="5"/>
      <c r="AN72" s="5"/>
      <c r="AO72" s="5"/>
      <c r="AP72" s="5"/>
      <c r="AQ72" s="5"/>
      <c r="AR72" s="5"/>
      <c r="AS72" s="5"/>
      <c r="AT72" s="5"/>
      <c r="AU72" s="5"/>
      <c r="AV72" s="5"/>
      <c r="AW72" s="5"/>
      <c r="AX72" s="5"/>
    </row>
    <row r="73" spans="1:50" ht="20" customHeight="1">
      <c r="A73" s="54">
        <f>IF('Master MP Status'!A73&gt;0,'Master MP Status'!A73,"")</f>
        <v>65</v>
      </c>
      <c r="B73" s="5" t="str">
        <f>IF(ISTEXT('Master MP Status'!B73),'Master MP Status'!B73,"")</f>
        <v>DIRECT</v>
      </c>
      <c r="C73" s="153" t="str">
        <f>IF(OR(ISTEXT('Master MP Status'!C73),'Master MP Status'!C73&gt;0),'Master MP Status'!C73,"")</f>
        <v>B240094</v>
      </c>
      <c r="D73" s="154" t="str">
        <f>IF(OR(ISTEXT('Master MP Status'!D73),'Master MP Status'!D73&gt;0),'Master MP Status'!D73,"")</f>
        <v>B250094</v>
      </c>
      <c r="E73" s="5" t="str">
        <f>IF(ISTEXT('Master MP Status'!E73),'Master MP Status'!E73,"")</f>
        <v>ALDY ABDILLAH SETIAWAN</v>
      </c>
      <c r="F73" s="5" t="str">
        <f>IF(ISTEXT('Master MP Status'!F73),'Master MP Status'!F73,"")</f>
        <v/>
      </c>
      <c r="G73" s="5" t="str">
        <f>IF(ISTEXT('Master MP Status'!G73),'Master MP Status'!G73,"")</f>
        <v>Cilegon</v>
      </c>
      <c r="H73" s="5" t="str">
        <f>IF(ISTEXT('Master MP Status'!H73),'Master MP Status'!H73,"")</f>
        <v>MURSID</v>
      </c>
      <c r="I73" s="5" t="str">
        <f>IF(ISTEXT('Master MP Status'!I73),'Master MP Status'!I73,"")</f>
        <v>Scaffolder 2</v>
      </c>
      <c r="J73" s="5" t="str">
        <f>IF(ISTEXT('Master MP Status'!J73),'Master MP Status'!J73,"")</f>
        <v>Scaffolder 2</v>
      </c>
      <c r="K73" s="9">
        <f>IF(OR('Master MP Status'!K73=0,'Master MP Status'!K73=""),"",'Master MP Status'!K73)</f>
        <v>45768</v>
      </c>
      <c r="L73" s="9">
        <f>IF(OR('Master MP Status'!L73=0,'Master MP Status'!L73=""),"",'Master MP Status'!L73)</f>
        <v>45768</v>
      </c>
      <c r="M73" s="9" t="str">
        <f>IF(OR('Master MP Status'!M73=0,'Master MP Status'!M73=""),"",'Master MP Status'!M73)</f>
        <v/>
      </c>
      <c r="N73" s="5" t="str">
        <f>IF(ISTEXT('Master MP Status'!N73),'Master MP Status'!N73,"")</f>
        <v/>
      </c>
      <c r="O73" s="5">
        <v>1</v>
      </c>
      <c r="P73" s="5">
        <v>1</v>
      </c>
      <c r="Q73" s="5">
        <v>1</v>
      </c>
      <c r="R73" s="5">
        <v>1</v>
      </c>
      <c r="S73" s="5">
        <v>1</v>
      </c>
      <c r="T73" s="5">
        <v>1</v>
      </c>
      <c r="U73" s="5">
        <v>1</v>
      </c>
      <c r="V73" s="5">
        <v>1</v>
      </c>
      <c r="W73" s="5">
        <v>1</v>
      </c>
      <c r="X73" s="5">
        <v>1</v>
      </c>
      <c r="Y73" s="5">
        <v>1</v>
      </c>
      <c r="Z73" s="5">
        <v>1</v>
      </c>
      <c r="AA73" s="5">
        <v>1</v>
      </c>
      <c r="AB73" s="5">
        <v>1</v>
      </c>
      <c r="AC73" s="5"/>
      <c r="AD73" s="5">
        <v>1</v>
      </c>
      <c r="AE73" s="5">
        <v>1</v>
      </c>
      <c r="AF73" s="5">
        <v>1</v>
      </c>
      <c r="AG73" s="5">
        <v>1</v>
      </c>
      <c r="AH73" s="5"/>
      <c r="AI73" s="5">
        <v>1</v>
      </c>
      <c r="AJ73" s="5">
        <v>1</v>
      </c>
      <c r="AK73" s="5"/>
      <c r="AL73" s="5"/>
      <c r="AM73" s="5"/>
      <c r="AN73" s="5"/>
      <c r="AO73" s="5"/>
      <c r="AP73" s="5"/>
      <c r="AQ73" s="5"/>
      <c r="AR73" s="5"/>
      <c r="AS73" s="5"/>
      <c r="AT73" s="5"/>
      <c r="AU73" s="5"/>
      <c r="AV73" s="5"/>
      <c r="AW73" s="5"/>
      <c r="AX73" s="5"/>
    </row>
    <row r="74" spans="1:50" ht="20" customHeight="1">
      <c r="A74" s="54">
        <f>IF('Master MP Status'!A74&gt;0,'Master MP Status'!A74,"")</f>
        <v>66</v>
      </c>
      <c r="B74" s="5" t="str">
        <f>IF(ISTEXT('Master MP Status'!B74),'Master MP Status'!B74,"")</f>
        <v>DIRECT</v>
      </c>
      <c r="C74" s="153" t="str">
        <f>IF(OR(ISTEXT('Master MP Status'!C74),'Master MP Status'!C74&gt;0),'Master MP Status'!C74,"")</f>
        <v>B240095</v>
      </c>
      <c r="D74" s="154" t="str">
        <f>IF(OR(ISTEXT('Master MP Status'!D74),'Master MP Status'!D74&gt;0),'Master MP Status'!D74,"")</f>
        <v>B250095</v>
      </c>
      <c r="E74" s="5" t="str">
        <f>IF(ISTEXT('Master MP Status'!E74),'Master MP Status'!E74,"")</f>
        <v>ADI SEPTIADI</v>
      </c>
      <c r="F74" s="5" t="str">
        <f>IF(ISTEXT('Master MP Status'!F74),'Master MP Status'!F74,"")</f>
        <v/>
      </c>
      <c r="G74" s="5" t="str">
        <f>IF(ISTEXT('Master MP Status'!G74),'Master MP Status'!G74,"")</f>
        <v>Cilegon</v>
      </c>
      <c r="H74" s="5" t="str">
        <f>IF(ISTEXT('Master MP Status'!H74),'Master MP Status'!H74,"")</f>
        <v>MURSID</v>
      </c>
      <c r="I74" s="5" t="str">
        <f>IF(ISTEXT('Master MP Status'!I74),'Master MP Status'!I74,"")</f>
        <v>Scaffolder 2</v>
      </c>
      <c r="J74" s="5" t="str">
        <f>IF(ISTEXT('Master MP Status'!J74),'Master MP Status'!J74,"")</f>
        <v>Scaffolder 2</v>
      </c>
      <c r="K74" s="9">
        <f>IF(OR('Master MP Status'!K74=0,'Master MP Status'!K74=""),"",'Master MP Status'!K74)</f>
        <v>45768</v>
      </c>
      <c r="L74" s="9">
        <f>IF(OR('Master MP Status'!L74=0,'Master MP Status'!L74=""),"",'Master MP Status'!L74)</f>
        <v>45768</v>
      </c>
      <c r="M74" s="9" t="str">
        <f>IF(OR('Master MP Status'!M74=0,'Master MP Status'!M74=""),"",'Master MP Status'!M74)</f>
        <v/>
      </c>
      <c r="N74" s="5" t="str">
        <f>IF(ISTEXT('Master MP Status'!N74),'Master MP Status'!N74,"")</f>
        <v/>
      </c>
      <c r="O74" s="5">
        <v>1</v>
      </c>
      <c r="P74" s="5">
        <v>1</v>
      </c>
      <c r="Q74" s="5">
        <v>1</v>
      </c>
      <c r="R74" s="5">
        <v>1</v>
      </c>
      <c r="S74" s="5">
        <v>1</v>
      </c>
      <c r="T74" s="5">
        <v>1</v>
      </c>
      <c r="U74" s="5">
        <v>1</v>
      </c>
      <c r="V74" s="5">
        <v>1</v>
      </c>
      <c r="W74" s="5">
        <v>1</v>
      </c>
      <c r="X74" s="5"/>
      <c r="Y74" s="5">
        <v>1</v>
      </c>
      <c r="Z74" s="5">
        <v>1</v>
      </c>
      <c r="AA74" s="5">
        <v>1</v>
      </c>
      <c r="AB74" s="5">
        <v>1</v>
      </c>
      <c r="AC74" s="5">
        <v>1</v>
      </c>
      <c r="AD74" s="5">
        <v>1</v>
      </c>
      <c r="AE74" s="5">
        <v>1</v>
      </c>
      <c r="AF74" s="5">
        <v>1</v>
      </c>
      <c r="AG74" s="5">
        <v>1</v>
      </c>
      <c r="AH74" s="5"/>
      <c r="AI74" s="5">
        <v>1</v>
      </c>
      <c r="AJ74" s="5">
        <v>1</v>
      </c>
      <c r="AK74" s="5"/>
      <c r="AL74" s="5"/>
      <c r="AM74" s="5"/>
      <c r="AN74" s="5"/>
      <c r="AO74" s="5"/>
      <c r="AP74" s="5"/>
      <c r="AQ74" s="5"/>
      <c r="AR74" s="5"/>
      <c r="AS74" s="5"/>
      <c r="AT74" s="5"/>
      <c r="AU74" s="5"/>
      <c r="AV74" s="5"/>
      <c r="AW74" s="5"/>
      <c r="AX74" s="5"/>
    </row>
    <row r="75" spans="1:50" ht="20" customHeight="1">
      <c r="A75" s="54">
        <f>IF('Master MP Status'!A75&gt;0,'Master MP Status'!A75,"")</f>
        <v>67</v>
      </c>
      <c r="B75" s="5" t="str">
        <f>IF(ISTEXT('Master MP Status'!B75),'Master MP Status'!B75,"")</f>
        <v>INDIRECT</v>
      </c>
      <c r="C75" s="153" t="str">
        <f>IF(OR(ISTEXT('Master MP Status'!C75),'Master MP Status'!C75&gt;0),'Master MP Status'!C75,"")</f>
        <v>B250096</v>
      </c>
      <c r="D75" s="154" t="str">
        <f>IF(OR(ISTEXT('Master MP Status'!D75),'Master MP Status'!D75&gt;0),'Master MP Status'!D75,"")</f>
        <v>B250097</v>
      </c>
      <c r="E75" s="5" t="str">
        <f>IF(ISTEXT('Master MP Status'!E75),'Master MP Status'!E75,"")</f>
        <v>FAHRUL UMAM</v>
      </c>
      <c r="F75" s="5" t="str">
        <f>IF(ISTEXT('Master MP Status'!F75),'Master MP Status'!F75,"")</f>
        <v/>
      </c>
      <c r="G75" s="5" t="str">
        <f>IF(ISTEXT('Master MP Status'!G75),'Master MP Status'!G75,"")</f>
        <v>Cilegon</v>
      </c>
      <c r="H75" s="5" t="str">
        <f>IF(ISTEXT('Master MP Status'!H75),'Master MP Status'!H75,"")</f>
        <v>MURSID</v>
      </c>
      <c r="I75" s="5" t="str">
        <f>IF(ISTEXT('Master MP Status'!I75),'Master MP Status'!I75,"")</f>
        <v>Fitter 2</v>
      </c>
      <c r="J75" s="5" t="str">
        <f>IF(ISTEXT('Master MP Status'!J75),'Master MP Status'!J75,"")</f>
        <v>Warehouse</v>
      </c>
      <c r="K75" s="9">
        <f>IF(OR('Master MP Status'!K75=0,'Master MP Status'!K75=""),"",'Master MP Status'!K75)</f>
        <v>45779</v>
      </c>
      <c r="L75" s="9">
        <f>IF(OR('Master MP Status'!L75=0,'Master MP Status'!L75=""),"",'Master MP Status'!L75)</f>
        <v>45779</v>
      </c>
      <c r="M75" s="9">
        <f>IF(OR('Master MP Status'!M75=0,'Master MP Status'!M75=""),"",'Master MP Status'!M75)</f>
        <v>45849</v>
      </c>
      <c r="N75" s="5" t="str">
        <f>IF(ISTEXT('Master MP Status'!N75),'Master MP Status'!N75,"")</f>
        <v>Resign</v>
      </c>
      <c r="O75" s="5">
        <v>1</v>
      </c>
      <c r="P75" s="5">
        <v>1</v>
      </c>
      <c r="Q75" s="5">
        <v>1</v>
      </c>
      <c r="R75" s="5">
        <v>1</v>
      </c>
      <c r="S75" s="5">
        <v>1</v>
      </c>
      <c r="T75" s="5">
        <v>1</v>
      </c>
      <c r="U75" s="5"/>
      <c r="V75" s="5">
        <v>1</v>
      </c>
      <c r="W75" s="5">
        <v>1</v>
      </c>
      <c r="X75" s="5">
        <v>1</v>
      </c>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row>
    <row r="76" spans="1:50" ht="20" customHeight="1">
      <c r="A76" s="54">
        <f>IF('Master MP Status'!A76&gt;0,'Master MP Status'!A76,"")</f>
        <v>68</v>
      </c>
      <c r="B76" s="5" t="str">
        <f>IF(ISTEXT('Master MP Status'!B76),'Master MP Status'!B76,"")</f>
        <v>INDIRECT</v>
      </c>
      <c r="C76" s="153" t="str">
        <f>IF(OR(ISTEXT('Master MP Status'!C76),'Master MP Status'!C76&gt;0),'Master MP Status'!C76,"")</f>
        <v>B250097</v>
      </c>
      <c r="D76" s="154" t="str">
        <f>IF(OR(ISTEXT('Master MP Status'!D76),'Master MP Status'!D76&gt;0),'Master MP Status'!D76,"")</f>
        <v>B250098</v>
      </c>
      <c r="E76" s="5" t="str">
        <f>IF(ISTEXT('Master MP Status'!E76),'Master MP Status'!E76,"")</f>
        <v>DIAN FAEDULLOH</v>
      </c>
      <c r="F76" s="5" t="str">
        <f>IF(ISTEXT('Master MP Status'!F76),'Master MP Status'!F76,"")</f>
        <v/>
      </c>
      <c r="G76" s="5" t="str">
        <f>IF(ISTEXT('Master MP Status'!G76),'Master MP Status'!G76,"")</f>
        <v>Cilegon</v>
      </c>
      <c r="H76" s="5" t="str">
        <f>IF(ISTEXT('Master MP Status'!H76),'Master MP Status'!H76,"")</f>
        <v>MURSID</v>
      </c>
      <c r="I76" s="5" t="str">
        <f>IF(ISTEXT('Master MP Status'!I76),'Master MP Status'!I76,"")</f>
        <v>Fitter 2</v>
      </c>
      <c r="J76" s="5" t="str">
        <f>IF(ISTEXT('Master MP Status'!J76),'Master MP Status'!J76,"")</f>
        <v>Warehouse</v>
      </c>
      <c r="K76" s="9">
        <f>IF(OR('Master MP Status'!K76=0,'Master MP Status'!K76=""),"",'Master MP Status'!K76)</f>
        <v>45779</v>
      </c>
      <c r="L76" s="9">
        <f>IF(OR('Master MP Status'!L76=0,'Master MP Status'!L76=""),"",'Master MP Status'!L76)</f>
        <v>45779</v>
      </c>
      <c r="M76" s="9">
        <f>IF(OR('Master MP Status'!M76=0,'Master MP Status'!M76=""),"",'Master MP Status'!M76)</f>
        <v>45849</v>
      </c>
      <c r="N76" s="5" t="str">
        <f>IF(ISTEXT('Master MP Status'!N76),'Master MP Status'!N76,"")</f>
        <v>Resign</v>
      </c>
      <c r="O76" s="5">
        <v>1</v>
      </c>
      <c r="P76" s="5">
        <v>1</v>
      </c>
      <c r="Q76" s="5">
        <v>1</v>
      </c>
      <c r="R76" s="5">
        <v>1</v>
      </c>
      <c r="S76" s="5">
        <v>1</v>
      </c>
      <c r="T76" s="5">
        <v>1</v>
      </c>
      <c r="U76" s="5"/>
      <c r="V76" s="5"/>
      <c r="W76" s="5">
        <v>1</v>
      </c>
      <c r="X76" s="5">
        <v>1</v>
      </c>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row>
    <row r="77" spans="1:50" ht="20" customHeight="1">
      <c r="A77" s="54">
        <f>IF('Master MP Status'!A77&gt;0,'Master MP Status'!A77,"")</f>
        <v>69</v>
      </c>
      <c r="B77" s="5" t="str">
        <f>IF(ISTEXT('Master MP Status'!B77),'Master MP Status'!B77,"")</f>
        <v>DIRECT</v>
      </c>
      <c r="C77" s="153" t="str">
        <f>IF(OR(ISTEXT('Master MP Status'!C77),'Master MP Status'!C77&gt;0),'Master MP Status'!C77,"")</f>
        <v>B250098</v>
      </c>
      <c r="D77" s="154" t="str">
        <f>IF(OR(ISTEXT('Master MP Status'!D77),'Master MP Status'!D77&gt;0),'Master MP Status'!D77,"")</f>
        <v>B250099</v>
      </c>
      <c r="E77" s="5" t="str">
        <f>IF(ISTEXT('Master MP Status'!E77),'Master MP Status'!E77,"")</f>
        <v>NURBAYU</v>
      </c>
      <c r="F77" s="5" t="str">
        <f>IF(ISTEXT('Master MP Status'!F77),'Master MP Status'!F77,"")</f>
        <v/>
      </c>
      <c r="G77" s="5" t="str">
        <f>IF(ISTEXT('Master MP Status'!G77),'Master MP Status'!G77,"")</f>
        <v>Cilegon</v>
      </c>
      <c r="H77" s="5" t="str">
        <f>IF(ISTEXT('Master MP Status'!H77),'Master MP Status'!H77,"")</f>
        <v>NURBAYU</v>
      </c>
      <c r="I77" s="5" t="str">
        <f>IF(ISTEXT('Master MP Status'!I77),'Master MP Status'!I77,"")</f>
        <v>Foreman</v>
      </c>
      <c r="J77" s="5" t="str">
        <f>IF(ISTEXT('Master MP Status'!J77),'Master MP Status'!J77,"")</f>
        <v>Foreman</v>
      </c>
      <c r="K77" s="9">
        <f>IF(OR('Master MP Status'!K77=0,'Master MP Status'!K77=""),"",'Master MP Status'!K77)</f>
        <v>45780</v>
      </c>
      <c r="L77" s="9">
        <f>IF(OR('Master MP Status'!L77=0,'Master MP Status'!L77=""),"",'Master MP Status'!L77)</f>
        <v>45780</v>
      </c>
      <c r="M77" s="9" t="str">
        <f>IF(OR('Master MP Status'!M77=0,'Master MP Status'!M77=""),"",'Master MP Status'!M77)</f>
        <v/>
      </c>
      <c r="N77" s="5" t="str">
        <f>IF(ISTEXT('Master MP Status'!N77),'Master MP Status'!N77,"")</f>
        <v/>
      </c>
      <c r="O77" s="5">
        <v>1</v>
      </c>
      <c r="P77" s="5">
        <v>1</v>
      </c>
      <c r="Q77" s="5">
        <v>1</v>
      </c>
      <c r="R77" s="5">
        <v>1</v>
      </c>
      <c r="S77" s="5">
        <v>1</v>
      </c>
      <c r="T77" s="5">
        <v>1</v>
      </c>
      <c r="U77" s="5">
        <v>1</v>
      </c>
      <c r="V77" s="5">
        <v>1</v>
      </c>
      <c r="W77" s="5">
        <v>1</v>
      </c>
      <c r="X77" s="5">
        <v>1</v>
      </c>
      <c r="Y77" s="5">
        <v>1</v>
      </c>
      <c r="Z77" s="5">
        <v>1</v>
      </c>
      <c r="AA77" s="5">
        <v>1</v>
      </c>
      <c r="AB77" s="5">
        <v>1</v>
      </c>
      <c r="AC77" s="5">
        <v>1</v>
      </c>
      <c r="AD77" s="5">
        <v>1</v>
      </c>
      <c r="AE77" s="5">
        <v>1</v>
      </c>
      <c r="AF77" s="5">
        <v>1</v>
      </c>
      <c r="AG77" s="5">
        <v>1</v>
      </c>
      <c r="AH77" s="5"/>
      <c r="AI77" s="5">
        <v>1</v>
      </c>
      <c r="AJ77" s="5">
        <v>1</v>
      </c>
      <c r="AK77" s="5"/>
      <c r="AL77" s="5"/>
      <c r="AM77" s="5"/>
      <c r="AN77" s="5"/>
      <c r="AO77" s="5"/>
      <c r="AP77" s="5"/>
      <c r="AQ77" s="5"/>
      <c r="AR77" s="5"/>
      <c r="AS77" s="5"/>
      <c r="AT77" s="5"/>
      <c r="AU77" s="5"/>
      <c r="AV77" s="5"/>
      <c r="AW77" s="5"/>
      <c r="AX77" s="5"/>
    </row>
    <row r="78" spans="1:50" ht="20" customHeight="1">
      <c r="A78" s="54">
        <f>IF('Master MP Status'!A78&gt;0,'Master MP Status'!A78,"")</f>
        <v>70</v>
      </c>
      <c r="B78" s="5" t="str">
        <f>IF(ISTEXT('Master MP Status'!B78),'Master MP Status'!B78,"")</f>
        <v>DIRECT</v>
      </c>
      <c r="C78" s="153" t="str">
        <f>IF(OR(ISTEXT('Master MP Status'!C78),'Master MP Status'!C78&gt;0),'Master MP Status'!C78,"")</f>
        <v>B250099</v>
      </c>
      <c r="D78" s="154" t="str">
        <f>IF(OR(ISTEXT('Master MP Status'!D78),'Master MP Status'!D78&gt;0),'Master MP Status'!D78,"")</f>
        <v>B250100</v>
      </c>
      <c r="E78" s="5" t="str">
        <f>IF(ISTEXT('Master MP Status'!E78),'Master MP Status'!E78,"")</f>
        <v>MULYA SALAM</v>
      </c>
      <c r="F78" s="5" t="str">
        <f>IF(ISTEXT('Master MP Status'!F78),'Master MP Status'!F78,"")</f>
        <v/>
      </c>
      <c r="G78" s="5" t="str">
        <f>IF(ISTEXT('Master MP Status'!G78),'Master MP Status'!G78,"")</f>
        <v>Cilegon</v>
      </c>
      <c r="H78" s="5" t="str">
        <f>IF(ISTEXT('Master MP Status'!H78),'Master MP Status'!H78,"")</f>
        <v>NURBAYU</v>
      </c>
      <c r="I78" s="5" t="str">
        <f>IF(ISTEXT('Master MP Status'!I78),'Master MP Status'!I78,"")</f>
        <v>Pipe Fitter1</v>
      </c>
      <c r="J78" s="5" t="str">
        <f>IF(ISTEXT('Master MP Status'!J78),'Master MP Status'!J78,"")</f>
        <v>Fitter 1</v>
      </c>
      <c r="K78" s="9">
        <f>IF(OR('Master MP Status'!K78=0,'Master MP Status'!K78=""),"",'Master MP Status'!K78)</f>
        <v>45780</v>
      </c>
      <c r="L78" s="9">
        <f>IF(OR('Master MP Status'!L78=0,'Master MP Status'!L78=""),"",'Master MP Status'!L78)</f>
        <v>45780</v>
      </c>
      <c r="M78" s="9" t="str">
        <f>IF(OR('Master MP Status'!M78=0,'Master MP Status'!M78=""),"",'Master MP Status'!M78)</f>
        <v/>
      </c>
      <c r="N78" s="5" t="str">
        <f>IF(ISTEXT('Master MP Status'!N78),'Master MP Status'!N78,"")</f>
        <v/>
      </c>
      <c r="O78" s="5">
        <v>1</v>
      </c>
      <c r="P78" s="5">
        <v>1</v>
      </c>
      <c r="Q78" s="5">
        <v>1</v>
      </c>
      <c r="R78" s="5">
        <v>1</v>
      </c>
      <c r="S78" s="5">
        <v>1</v>
      </c>
      <c r="T78" s="5">
        <v>1</v>
      </c>
      <c r="U78" s="5">
        <v>1</v>
      </c>
      <c r="V78" s="5">
        <v>1</v>
      </c>
      <c r="W78" s="5">
        <v>1</v>
      </c>
      <c r="X78" s="5">
        <v>1</v>
      </c>
      <c r="Y78" s="5">
        <v>1</v>
      </c>
      <c r="Z78" s="5">
        <v>1</v>
      </c>
      <c r="AA78" s="5">
        <v>1</v>
      </c>
      <c r="AB78" s="5">
        <v>1</v>
      </c>
      <c r="AC78" s="5">
        <v>1</v>
      </c>
      <c r="AD78" s="5">
        <v>1</v>
      </c>
      <c r="AE78" s="5">
        <v>1</v>
      </c>
      <c r="AF78" s="5">
        <v>1</v>
      </c>
      <c r="AG78" s="5">
        <v>1</v>
      </c>
      <c r="AH78" s="5"/>
      <c r="AI78" s="5">
        <v>1</v>
      </c>
      <c r="AJ78" s="5">
        <v>1</v>
      </c>
      <c r="AK78" s="5"/>
      <c r="AL78" s="5"/>
      <c r="AM78" s="5"/>
      <c r="AN78" s="5"/>
      <c r="AO78" s="5"/>
      <c r="AP78" s="5"/>
      <c r="AQ78" s="5"/>
      <c r="AR78" s="5"/>
      <c r="AS78" s="5"/>
      <c r="AT78" s="5"/>
      <c r="AU78" s="5"/>
      <c r="AV78" s="5"/>
      <c r="AW78" s="5"/>
      <c r="AX78" s="5"/>
    </row>
    <row r="79" spans="1:50" ht="20" customHeight="1">
      <c r="A79" s="54">
        <f>IF('Master MP Status'!A79&gt;0,'Master MP Status'!A79,"")</f>
        <v>71</v>
      </c>
      <c r="B79" s="5" t="str">
        <f>IF(ISTEXT('Master MP Status'!B79),'Master MP Status'!B79,"")</f>
        <v>DIRECT</v>
      </c>
      <c r="C79" s="153" t="str">
        <f>IF(OR(ISTEXT('Master MP Status'!C79),'Master MP Status'!C79&gt;0),'Master MP Status'!C79,"")</f>
        <v>B250100</v>
      </c>
      <c r="D79" s="154" t="str">
        <f>IF(OR(ISTEXT('Master MP Status'!D79),'Master MP Status'!D79&gt;0),'Master MP Status'!D79,"")</f>
        <v>B250101</v>
      </c>
      <c r="E79" s="5" t="str">
        <f>IF(ISTEXT('Master MP Status'!E79),'Master MP Status'!E79,"")</f>
        <v>SIGIT RICKY MARDIANTO</v>
      </c>
      <c r="F79" s="5" t="str">
        <f>IF(ISTEXT('Master MP Status'!F79),'Master MP Status'!F79,"")</f>
        <v/>
      </c>
      <c r="G79" s="5" t="str">
        <f>IF(ISTEXT('Master MP Status'!G79),'Master MP Status'!G79,"")</f>
        <v>Cilegon</v>
      </c>
      <c r="H79" s="5" t="str">
        <f>IF(ISTEXT('Master MP Status'!H79),'Master MP Status'!H79,"")</f>
        <v>NURBAYU</v>
      </c>
      <c r="I79" s="5" t="str">
        <f>IF(ISTEXT('Master MP Status'!I79),'Master MP Status'!I79,"")</f>
        <v>Pipe Fitter1</v>
      </c>
      <c r="J79" s="5" t="str">
        <f>IF(ISTEXT('Master MP Status'!J79),'Master MP Status'!J79,"")</f>
        <v>Fitter 1</v>
      </c>
      <c r="K79" s="9">
        <f>IF(OR('Master MP Status'!K79=0,'Master MP Status'!K79=""),"",'Master MP Status'!K79)</f>
        <v>45780</v>
      </c>
      <c r="L79" s="9">
        <f>IF(OR('Master MP Status'!L79=0,'Master MP Status'!L79=""),"",'Master MP Status'!L79)</f>
        <v>45780</v>
      </c>
      <c r="M79" s="9">
        <f>IF(OR('Master MP Status'!M79=0,'Master MP Status'!M79=""),"",'Master MP Status'!M79)</f>
        <v>45849</v>
      </c>
      <c r="N79" s="5" t="str">
        <f>IF(ISTEXT('Master MP Status'!N79),'Master MP Status'!N79,"")</f>
        <v>Resign</v>
      </c>
      <c r="O79" s="5">
        <v>1</v>
      </c>
      <c r="P79" s="5"/>
      <c r="Q79" s="5">
        <v>1</v>
      </c>
      <c r="R79" s="5">
        <v>1</v>
      </c>
      <c r="S79" s="5">
        <v>1</v>
      </c>
      <c r="T79" s="5"/>
      <c r="U79" s="5">
        <v>1</v>
      </c>
      <c r="V79" s="5">
        <v>1</v>
      </c>
      <c r="W79" s="5">
        <v>1</v>
      </c>
      <c r="X79" s="5">
        <v>1</v>
      </c>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row>
    <row r="80" spans="1:50" ht="20" customHeight="1">
      <c r="A80" s="54">
        <f>IF('Master MP Status'!A80&gt;0,'Master MP Status'!A80,"")</f>
        <v>72</v>
      </c>
      <c r="B80" s="5" t="str">
        <f>IF(ISTEXT('Master MP Status'!B80),'Master MP Status'!B80,"")</f>
        <v>DIRECT</v>
      </c>
      <c r="C80" s="153" t="str">
        <f>IF(OR(ISTEXT('Master MP Status'!C80),'Master MP Status'!C80&gt;0),'Master MP Status'!C80,"")</f>
        <v>B250101</v>
      </c>
      <c r="D80" s="154" t="str">
        <f>IF(OR(ISTEXT('Master MP Status'!D80),'Master MP Status'!D80&gt;0),'Master MP Status'!D80,"")</f>
        <v>B250102</v>
      </c>
      <c r="E80" s="5" t="str">
        <f>IF(ISTEXT('Master MP Status'!E80),'Master MP Status'!E80,"")</f>
        <v>NASIMAN</v>
      </c>
      <c r="F80" s="5" t="str">
        <f>IF(ISTEXT('Master MP Status'!F80),'Master MP Status'!F80,"")</f>
        <v/>
      </c>
      <c r="G80" s="5" t="str">
        <f>IF(ISTEXT('Master MP Status'!G80),'Master MP Status'!G80,"")</f>
        <v>Cilegon</v>
      </c>
      <c r="H80" s="5" t="str">
        <f>IF(ISTEXT('Master MP Status'!H80),'Master MP Status'!H80,"")</f>
        <v>NURBAYU</v>
      </c>
      <c r="I80" s="5" t="str">
        <f>IF(ISTEXT('Master MP Status'!I80),'Master MP Status'!I80,"")</f>
        <v>Pipe Fitter1</v>
      </c>
      <c r="J80" s="5" t="str">
        <f>IF(ISTEXT('Master MP Status'!J80),'Master MP Status'!J80,"")</f>
        <v>Fitter 1</v>
      </c>
      <c r="K80" s="9">
        <f>IF(OR('Master MP Status'!K80=0,'Master MP Status'!K80=""),"",'Master MP Status'!K80)</f>
        <v>45780</v>
      </c>
      <c r="L80" s="9">
        <f>IF(OR('Master MP Status'!L80=0,'Master MP Status'!L80=""),"",'Master MP Status'!L80)</f>
        <v>45780</v>
      </c>
      <c r="M80" s="9" t="str">
        <f>IF(OR('Master MP Status'!M80=0,'Master MP Status'!M80=""),"",'Master MP Status'!M80)</f>
        <v/>
      </c>
      <c r="N80" s="5" t="str">
        <f>IF(ISTEXT('Master MP Status'!N80),'Master MP Status'!N80,"")</f>
        <v/>
      </c>
      <c r="O80" s="5">
        <v>1</v>
      </c>
      <c r="P80" s="5"/>
      <c r="Q80" s="5">
        <v>1</v>
      </c>
      <c r="R80" s="5">
        <v>1</v>
      </c>
      <c r="S80" s="5">
        <v>1</v>
      </c>
      <c r="T80" s="5">
        <v>1</v>
      </c>
      <c r="U80" s="5">
        <v>1</v>
      </c>
      <c r="V80" s="5">
        <v>1</v>
      </c>
      <c r="W80" s="5">
        <v>1</v>
      </c>
      <c r="X80" s="5">
        <v>1</v>
      </c>
      <c r="Y80" s="5">
        <v>1</v>
      </c>
      <c r="Z80" s="5">
        <v>1</v>
      </c>
      <c r="AA80" s="5">
        <v>1</v>
      </c>
      <c r="AB80" s="5">
        <v>1</v>
      </c>
      <c r="AC80" s="5">
        <v>1</v>
      </c>
      <c r="AD80" s="5">
        <v>1</v>
      </c>
      <c r="AE80" s="5">
        <v>1</v>
      </c>
      <c r="AF80" s="5"/>
      <c r="AG80" s="5">
        <v>1</v>
      </c>
      <c r="AH80" s="5"/>
      <c r="AI80" s="5">
        <v>1</v>
      </c>
      <c r="AJ80" s="5">
        <v>1</v>
      </c>
      <c r="AK80" s="5"/>
      <c r="AL80" s="5"/>
      <c r="AM80" s="5"/>
      <c r="AN80" s="5"/>
      <c r="AO80" s="5"/>
      <c r="AP80" s="5"/>
      <c r="AQ80" s="5"/>
      <c r="AR80" s="5"/>
      <c r="AS80" s="5"/>
      <c r="AT80" s="5"/>
      <c r="AU80" s="5"/>
      <c r="AV80" s="5"/>
      <c r="AW80" s="5"/>
      <c r="AX80" s="5"/>
    </row>
    <row r="81" spans="1:50" ht="20" customHeight="1">
      <c r="A81" s="54">
        <f>IF('Master MP Status'!A81&gt;0,'Master MP Status'!A81,"")</f>
        <v>73</v>
      </c>
      <c r="B81" s="5" t="str">
        <f>IF(ISTEXT('Master MP Status'!B81),'Master MP Status'!B81,"")</f>
        <v>DIRECT</v>
      </c>
      <c r="C81" s="153" t="str">
        <f>IF(OR(ISTEXT('Master MP Status'!C81),'Master MP Status'!C81&gt;0),'Master MP Status'!C81,"")</f>
        <v>B250102</v>
      </c>
      <c r="D81" s="154" t="str">
        <f>IF(OR(ISTEXT('Master MP Status'!D81),'Master MP Status'!D81&gt;0),'Master MP Status'!D81,"")</f>
        <v>B250103</v>
      </c>
      <c r="E81" s="5" t="str">
        <f>IF(ISTEXT('Master MP Status'!E81),'Master MP Status'!E81,"")</f>
        <v>RUDI YUNIOR</v>
      </c>
      <c r="F81" s="5" t="str">
        <f>IF(ISTEXT('Master MP Status'!F81),'Master MP Status'!F81,"")</f>
        <v/>
      </c>
      <c r="G81" s="5" t="str">
        <f>IF(ISTEXT('Master MP Status'!G81),'Master MP Status'!G81,"")</f>
        <v>Cilegon</v>
      </c>
      <c r="H81" s="5" t="str">
        <f>IF(ISTEXT('Master MP Status'!H81),'Master MP Status'!H81,"")</f>
        <v>NURBAYU</v>
      </c>
      <c r="I81" s="5" t="str">
        <f>IF(ISTEXT('Master MP Status'!I81),'Master MP Status'!I81,"")</f>
        <v>Pipe Fitter1</v>
      </c>
      <c r="J81" s="5" t="str">
        <f>IF(ISTEXT('Master MP Status'!J81),'Master MP Status'!J81,"")</f>
        <v>Fitter 1</v>
      </c>
      <c r="K81" s="9">
        <f>IF(OR('Master MP Status'!K81=0,'Master MP Status'!K81=""),"",'Master MP Status'!K81)</f>
        <v>45780</v>
      </c>
      <c r="L81" s="9">
        <f>IF(OR('Master MP Status'!L81=0,'Master MP Status'!L81=""),"",'Master MP Status'!L81)</f>
        <v>45780</v>
      </c>
      <c r="M81" s="9" t="str">
        <f>IF(OR('Master MP Status'!M81=0,'Master MP Status'!M81=""),"",'Master MP Status'!M81)</f>
        <v/>
      </c>
      <c r="N81" s="5" t="str">
        <f>IF(ISTEXT('Master MP Status'!N81),'Master MP Status'!N81,"")</f>
        <v/>
      </c>
      <c r="O81" s="5">
        <v>1</v>
      </c>
      <c r="P81" s="5">
        <v>1</v>
      </c>
      <c r="Q81" s="5">
        <v>1</v>
      </c>
      <c r="R81" s="5">
        <v>1</v>
      </c>
      <c r="S81" s="5">
        <v>1</v>
      </c>
      <c r="T81" s="5">
        <v>1</v>
      </c>
      <c r="U81" s="5">
        <v>1</v>
      </c>
      <c r="V81" s="5">
        <v>1</v>
      </c>
      <c r="W81" s="5">
        <v>1</v>
      </c>
      <c r="X81" s="5">
        <v>1</v>
      </c>
      <c r="Y81" s="5">
        <v>1</v>
      </c>
      <c r="Z81" s="5">
        <v>1</v>
      </c>
      <c r="AA81" s="5">
        <v>1</v>
      </c>
      <c r="AB81" s="5">
        <v>1</v>
      </c>
      <c r="AC81" s="5">
        <v>1</v>
      </c>
      <c r="AD81" s="5">
        <v>1</v>
      </c>
      <c r="AE81" s="5">
        <v>1</v>
      </c>
      <c r="AF81" s="5">
        <v>1</v>
      </c>
      <c r="AG81" s="5">
        <v>1</v>
      </c>
      <c r="AH81" s="5"/>
      <c r="AI81" s="5">
        <v>1</v>
      </c>
      <c r="AJ81" s="5">
        <v>1</v>
      </c>
      <c r="AK81" s="5"/>
      <c r="AL81" s="5"/>
      <c r="AM81" s="5"/>
      <c r="AN81" s="5"/>
      <c r="AO81" s="5"/>
      <c r="AP81" s="5"/>
      <c r="AQ81" s="5"/>
      <c r="AR81" s="5"/>
      <c r="AS81" s="5"/>
      <c r="AT81" s="5"/>
      <c r="AU81" s="5"/>
      <c r="AV81" s="5"/>
      <c r="AW81" s="5"/>
      <c r="AX81" s="5"/>
    </row>
    <row r="82" spans="1:50" ht="20" customHeight="1">
      <c r="A82" s="54">
        <f>IF('Master MP Status'!A82&gt;0,'Master MP Status'!A82,"")</f>
        <v>74</v>
      </c>
      <c r="B82" s="5" t="str">
        <f>IF(ISTEXT('Master MP Status'!B82),'Master MP Status'!B82,"")</f>
        <v>DIRECT</v>
      </c>
      <c r="C82" s="153" t="str">
        <f>IF(OR(ISTEXT('Master MP Status'!C82),'Master MP Status'!C82&gt;0),'Master MP Status'!C82,"")</f>
        <v>B250103</v>
      </c>
      <c r="D82" s="154" t="str">
        <f>IF(OR(ISTEXT('Master MP Status'!D82),'Master MP Status'!D82&gt;0),'Master MP Status'!D82,"")</f>
        <v>B250104</v>
      </c>
      <c r="E82" s="5" t="str">
        <f>IF(ISTEXT('Master MP Status'!E82),'Master MP Status'!E82,"")</f>
        <v>HENDAR</v>
      </c>
      <c r="F82" s="5" t="str">
        <f>IF(ISTEXT('Master MP Status'!F82),'Master MP Status'!F82,"")</f>
        <v/>
      </c>
      <c r="G82" s="5" t="str">
        <f>IF(ISTEXT('Master MP Status'!G82),'Master MP Status'!G82,"")</f>
        <v>Cilegon</v>
      </c>
      <c r="H82" s="5" t="str">
        <f>IF(ISTEXT('Master MP Status'!H82),'Master MP Status'!H82,"")</f>
        <v>NURBAYU</v>
      </c>
      <c r="I82" s="5" t="str">
        <f>IF(ISTEXT('Master MP Status'!I82),'Master MP Status'!I82,"")</f>
        <v>Pipe Fitter1</v>
      </c>
      <c r="J82" s="5" t="str">
        <f>IF(ISTEXT('Master MP Status'!J82),'Master MP Status'!J82,"")</f>
        <v>Fitter 1</v>
      </c>
      <c r="K82" s="9">
        <f>IF(OR('Master MP Status'!K82=0,'Master MP Status'!K82=""),"",'Master MP Status'!K82)</f>
        <v>45780</v>
      </c>
      <c r="L82" s="9">
        <f>IF(OR('Master MP Status'!L82=0,'Master MP Status'!L82=""),"",'Master MP Status'!L82)</f>
        <v>45780</v>
      </c>
      <c r="M82" s="9" t="str">
        <f>IF(OR('Master MP Status'!M82=0,'Master MP Status'!M82=""),"",'Master MP Status'!M82)</f>
        <v/>
      </c>
      <c r="N82" s="5" t="str">
        <f>IF(ISTEXT('Master MP Status'!N82),'Master MP Status'!N82,"")</f>
        <v/>
      </c>
      <c r="O82" s="5"/>
      <c r="P82" s="5">
        <v>1</v>
      </c>
      <c r="Q82" s="5">
        <v>1</v>
      </c>
      <c r="R82" s="5">
        <v>1</v>
      </c>
      <c r="S82" s="5">
        <v>1</v>
      </c>
      <c r="T82" s="5">
        <v>1</v>
      </c>
      <c r="U82" s="5">
        <v>1</v>
      </c>
      <c r="V82" s="5">
        <v>1</v>
      </c>
      <c r="W82" s="5">
        <v>1</v>
      </c>
      <c r="X82" s="5">
        <v>1</v>
      </c>
      <c r="Y82" s="5">
        <v>1</v>
      </c>
      <c r="Z82" s="5">
        <v>1</v>
      </c>
      <c r="AA82" s="5">
        <v>1</v>
      </c>
      <c r="AB82" s="5">
        <v>1</v>
      </c>
      <c r="AC82" s="5">
        <v>1</v>
      </c>
      <c r="AD82" s="5">
        <v>1</v>
      </c>
      <c r="AE82" s="5"/>
      <c r="AF82" s="5">
        <v>1</v>
      </c>
      <c r="AG82" s="5">
        <v>1</v>
      </c>
      <c r="AH82" s="5"/>
      <c r="AI82" s="5">
        <v>1</v>
      </c>
      <c r="AJ82" s="5">
        <v>1</v>
      </c>
      <c r="AK82" s="5"/>
      <c r="AL82" s="5"/>
      <c r="AM82" s="5"/>
      <c r="AN82" s="5"/>
      <c r="AO82" s="5"/>
      <c r="AP82" s="5"/>
      <c r="AQ82" s="5"/>
      <c r="AR82" s="5"/>
      <c r="AS82" s="5"/>
      <c r="AT82" s="5"/>
      <c r="AU82" s="5"/>
      <c r="AV82" s="5"/>
      <c r="AW82" s="5"/>
      <c r="AX82" s="5"/>
    </row>
    <row r="83" spans="1:50" ht="20" customHeight="1">
      <c r="A83" s="54">
        <f>IF('Master MP Status'!A83&gt;0,'Master MP Status'!A83,"")</f>
        <v>75</v>
      </c>
      <c r="B83" s="5" t="str">
        <f>IF(ISTEXT('Master MP Status'!B83),'Master MP Status'!B83,"")</f>
        <v>DIRECT</v>
      </c>
      <c r="C83" s="153" t="str">
        <f>IF(OR(ISTEXT('Master MP Status'!C83),'Master MP Status'!C83&gt;0),'Master MP Status'!C83,"")</f>
        <v>B250104</v>
      </c>
      <c r="D83" s="154" t="str">
        <f>IF(OR(ISTEXT('Master MP Status'!D83),'Master MP Status'!D83&gt;0),'Master MP Status'!D83,"")</f>
        <v>B250105</v>
      </c>
      <c r="E83" s="5" t="str">
        <f>IF(ISTEXT('Master MP Status'!E83),'Master MP Status'!E83,"")</f>
        <v>MUH. KAHARUDIN</v>
      </c>
      <c r="F83" s="5" t="str">
        <f>IF(ISTEXT('Master MP Status'!F83),'Master MP Status'!F83,"")</f>
        <v/>
      </c>
      <c r="G83" s="5" t="str">
        <f>IF(ISTEXT('Master MP Status'!G83),'Master MP Status'!G83,"")</f>
        <v>Cilegon</v>
      </c>
      <c r="H83" s="5" t="str">
        <f>IF(ISTEXT('Master MP Status'!H83),'Master MP Status'!H83,"")</f>
        <v>NURBAYU</v>
      </c>
      <c r="I83" s="5" t="str">
        <f>IF(ISTEXT('Master MP Status'!I83),'Master MP Status'!I83,"")</f>
        <v>Pipe Fitter1</v>
      </c>
      <c r="J83" s="5" t="str">
        <f>IF(ISTEXT('Master MP Status'!J83),'Master MP Status'!J83,"")</f>
        <v>Fitter 1</v>
      </c>
      <c r="K83" s="9">
        <f>IF(OR('Master MP Status'!K83=0,'Master MP Status'!K83=""),"",'Master MP Status'!K83)</f>
        <v>45780</v>
      </c>
      <c r="L83" s="9">
        <f>IF(OR('Master MP Status'!L83=0,'Master MP Status'!L83=""),"",'Master MP Status'!L83)</f>
        <v>45780</v>
      </c>
      <c r="M83" s="9">
        <f>IF(OR('Master MP Status'!M83=0,'Master MP Status'!M83=""),"",'Master MP Status'!M83)</f>
        <v>45849</v>
      </c>
      <c r="N83" s="5" t="str">
        <f>IF(ISTEXT('Master MP Status'!N83),'Master MP Status'!N83,"")</f>
        <v>Resign</v>
      </c>
      <c r="O83" s="5">
        <v>1</v>
      </c>
      <c r="P83" s="5"/>
      <c r="Q83" s="5">
        <v>1</v>
      </c>
      <c r="R83" s="5">
        <v>1</v>
      </c>
      <c r="S83" s="5">
        <v>1</v>
      </c>
      <c r="T83" s="5"/>
      <c r="U83" s="5">
        <v>1</v>
      </c>
      <c r="V83" s="5">
        <v>1</v>
      </c>
      <c r="W83" s="5">
        <v>1</v>
      </c>
      <c r="X83" s="5">
        <v>1</v>
      </c>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row>
    <row r="84" spans="1:50" ht="20" customHeight="1">
      <c r="A84" s="54">
        <f>IF('Master MP Status'!A84&gt;0,'Master MP Status'!A84,"")</f>
        <v>76</v>
      </c>
      <c r="B84" s="5" t="str">
        <f>IF(ISTEXT('Master MP Status'!B84),'Master MP Status'!B84,"")</f>
        <v>DIRECT</v>
      </c>
      <c r="C84" s="153" t="str">
        <f>IF(OR(ISTEXT('Master MP Status'!C84),'Master MP Status'!C84&gt;0),'Master MP Status'!C84,"")</f>
        <v>B250105</v>
      </c>
      <c r="D84" s="154" t="str">
        <f>IF(OR(ISTEXT('Master MP Status'!D84),'Master MP Status'!D84&gt;0),'Master MP Status'!D84,"")</f>
        <v>B250106</v>
      </c>
      <c r="E84" s="5" t="str">
        <f>IF(ISTEXT('Master MP Status'!E84),'Master MP Status'!E84,"")</f>
        <v>ROBINTER</v>
      </c>
      <c r="F84" s="5" t="str">
        <f>IF(ISTEXT('Master MP Status'!F84),'Master MP Status'!F84,"")</f>
        <v/>
      </c>
      <c r="G84" s="5" t="str">
        <f>IF(ISTEXT('Master MP Status'!G84),'Master MP Status'!G84,"")</f>
        <v>Cilegon</v>
      </c>
      <c r="H84" s="5" t="str">
        <f>IF(ISTEXT('Master MP Status'!H84),'Master MP Status'!H84,"")</f>
        <v>NURBAYU</v>
      </c>
      <c r="I84" s="5" t="str">
        <f>IF(ISTEXT('Master MP Status'!I84),'Master MP Status'!I84,"")</f>
        <v>Pipe Fitter1</v>
      </c>
      <c r="J84" s="5" t="str">
        <f>IF(ISTEXT('Master MP Status'!J84),'Master MP Status'!J84,"")</f>
        <v>Fitter 1</v>
      </c>
      <c r="K84" s="9">
        <f>IF(OR('Master MP Status'!K84=0,'Master MP Status'!K84=""),"",'Master MP Status'!K84)</f>
        <v>45780</v>
      </c>
      <c r="L84" s="9">
        <f>IF(OR('Master MP Status'!L84=0,'Master MP Status'!L84=""),"",'Master MP Status'!L84)</f>
        <v>45780</v>
      </c>
      <c r="M84" s="9" t="str">
        <f>IF(OR('Master MP Status'!M84=0,'Master MP Status'!M84=""),"",'Master MP Status'!M84)</f>
        <v/>
      </c>
      <c r="N84" s="5" t="str">
        <f>IF(ISTEXT('Master MP Status'!N84),'Master MP Status'!N84,"")</f>
        <v/>
      </c>
      <c r="O84" s="5">
        <v>1</v>
      </c>
      <c r="P84" s="5">
        <v>1</v>
      </c>
      <c r="Q84" s="5">
        <v>1</v>
      </c>
      <c r="R84" s="5">
        <v>1</v>
      </c>
      <c r="S84" s="5">
        <v>1</v>
      </c>
      <c r="T84" s="5">
        <v>1</v>
      </c>
      <c r="U84" s="5">
        <v>1</v>
      </c>
      <c r="V84" s="5">
        <v>1</v>
      </c>
      <c r="W84" s="5">
        <v>1</v>
      </c>
      <c r="X84" s="5">
        <v>1</v>
      </c>
      <c r="Y84" s="5">
        <v>1</v>
      </c>
      <c r="Z84" s="5">
        <v>1</v>
      </c>
      <c r="AA84" s="5">
        <v>1</v>
      </c>
      <c r="AB84" s="5">
        <v>1</v>
      </c>
      <c r="AC84" s="5">
        <v>1</v>
      </c>
      <c r="AD84" s="5">
        <v>1</v>
      </c>
      <c r="AE84" s="5">
        <v>1</v>
      </c>
      <c r="AF84" s="5">
        <v>1</v>
      </c>
      <c r="AG84" s="5">
        <v>1</v>
      </c>
      <c r="AH84" s="5"/>
      <c r="AI84" s="5">
        <v>1</v>
      </c>
      <c r="AJ84" s="5">
        <v>1</v>
      </c>
      <c r="AK84" s="5"/>
      <c r="AL84" s="5"/>
      <c r="AM84" s="5"/>
      <c r="AN84" s="5"/>
      <c r="AO84" s="5"/>
      <c r="AP84" s="5"/>
      <c r="AQ84" s="5"/>
      <c r="AR84" s="5"/>
      <c r="AS84" s="5"/>
      <c r="AT84" s="5"/>
      <c r="AU84" s="5"/>
      <c r="AV84" s="5"/>
      <c r="AW84" s="5"/>
      <c r="AX84" s="5"/>
    </row>
    <row r="85" spans="1:50" ht="20" customHeight="1">
      <c r="A85" s="54">
        <f>IF('Master MP Status'!A85&gt;0,'Master MP Status'!A85,"")</f>
        <v>77</v>
      </c>
      <c r="B85" s="5" t="str">
        <f>IF(ISTEXT('Master MP Status'!B85),'Master MP Status'!B85,"")</f>
        <v>DIRECT</v>
      </c>
      <c r="C85" s="153" t="str">
        <f>IF(OR(ISTEXT('Master MP Status'!C85),'Master MP Status'!C85&gt;0),'Master MP Status'!C85,"")</f>
        <v>B250107</v>
      </c>
      <c r="D85" s="154" t="str">
        <f>IF(OR(ISTEXT('Master MP Status'!D85),'Master MP Status'!D85&gt;0),'Master MP Status'!D85,"")</f>
        <v>B250107</v>
      </c>
      <c r="E85" s="5" t="str">
        <f>IF(ISTEXT('Master MP Status'!E85),'Master MP Status'!E85,"")</f>
        <v>ANDRIANSYAH</v>
      </c>
      <c r="F85" s="5" t="str">
        <f>IF(ISTEXT('Master MP Status'!F85),'Master MP Status'!F85,"")</f>
        <v/>
      </c>
      <c r="G85" s="5" t="str">
        <f>IF(ISTEXT('Master MP Status'!G85),'Master MP Status'!G85,"")</f>
        <v>Cilegon</v>
      </c>
      <c r="H85" s="5" t="str">
        <f>IF(ISTEXT('Master MP Status'!H85),'Master MP Status'!H85,"")</f>
        <v>NURBAYU</v>
      </c>
      <c r="I85" s="5" t="str">
        <f>IF(ISTEXT('Master MP Status'!I85),'Master MP Status'!I85,"")</f>
        <v>Pipe Fitter1</v>
      </c>
      <c r="J85" s="5" t="str">
        <f>IF(ISTEXT('Master MP Status'!J85),'Master MP Status'!J85,"")</f>
        <v>Fitter 1</v>
      </c>
      <c r="K85" s="9">
        <f>IF(OR('Master MP Status'!K85=0,'Master MP Status'!K85=""),"",'Master MP Status'!K85)</f>
        <v>45780</v>
      </c>
      <c r="L85" s="9">
        <f>IF(OR('Master MP Status'!L85=0,'Master MP Status'!L85=""),"",'Master MP Status'!L85)</f>
        <v>45780</v>
      </c>
      <c r="M85" s="9">
        <f>IF(OR('Master MP Status'!M85=0,'Master MP Status'!M85=""),"",'Master MP Status'!M85)</f>
        <v>45849</v>
      </c>
      <c r="N85" s="5" t="str">
        <f>IF(ISTEXT('Master MP Status'!N85),'Master MP Status'!N85,"")</f>
        <v>Resign</v>
      </c>
      <c r="O85" s="5">
        <v>1</v>
      </c>
      <c r="P85" s="5"/>
      <c r="Q85" s="5">
        <v>1</v>
      </c>
      <c r="R85" s="5">
        <v>1</v>
      </c>
      <c r="S85" s="5">
        <v>1</v>
      </c>
      <c r="T85" s="5"/>
      <c r="U85" s="5">
        <v>1</v>
      </c>
      <c r="V85" s="5">
        <v>1</v>
      </c>
      <c r="W85" s="5">
        <v>1</v>
      </c>
      <c r="X85" s="5">
        <v>1</v>
      </c>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row>
    <row r="86" spans="1:50" ht="20" customHeight="1">
      <c r="A86" s="54">
        <f>IF('Master MP Status'!A86&gt;0,'Master MP Status'!A86,"")</f>
        <v>78</v>
      </c>
      <c r="B86" s="5" t="str">
        <f>IF(ISTEXT('Master MP Status'!B86),'Master MP Status'!B86,"")</f>
        <v>DIRECT</v>
      </c>
      <c r="C86" s="153" t="str">
        <f>IF(OR(ISTEXT('Master MP Status'!C86),'Master MP Status'!C86&gt;0),'Master MP Status'!C86,"")</f>
        <v>B250108</v>
      </c>
      <c r="D86" s="154" t="str">
        <f>IF(OR(ISTEXT('Master MP Status'!D86),'Master MP Status'!D86&gt;0),'Master MP Status'!D86,"")</f>
        <v>B250108</v>
      </c>
      <c r="E86" s="5" t="str">
        <f>IF(ISTEXT('Master MP Status'!E86),'Master MP Status'!E86,"")</f>
        <v>SOPIAN HADI</v>
      </c>
      <c r="F86" s="5" t="str">
        <f>IF(ISTEXT('Master MP Status'!F86),'Master MP Status'!F86,"")</f>
        <v/>
      </c>
      <c r="G86" s="5" t="str">
        <f>IF(ISTEXT('Master MP Status'!G86),'Master MP Status'!G86,"")</f>
        <v>Cilegon</v>
      </c>
      <c r="H86" s="5" t="str">
        <f>IF(ISTEXT('Master MP Status'!H86),'Master MP Status'!H86,"")</f>
        <v>NURBAYU</v>
      </c>
      <c r="I86" s="5" t="str">
        <f>IF(ISTEXT('Master MP Status'!I86),'Master MP Status'!I86,"")</f>
        <v>Pipe Fitter1</v>
      </c>
      <c r="J86" s="5" t="str">
        <f>IF(ISTEXT('Master MP Status'!J86),'Master MP Status'!J86,"")</f>
        <v>Fitter 1</v>
      </c>
      <c r="K86" s="9">
        <f>IF(OR('Master MP Status'!K86=0,'Master MP Status'!K86=""),"",'Master MP Status'!K86)</f>
        <v>45780</v>
      </c>
      <c r="L86" s="9">
        <f>IF(OR('Master MP Status'!L86=0,'Master MP Status'!L86=""),"",'Master MP Status'!L86)</f>
        <v>45780</v>
      </c>
      <c r="M86" s="9" t="str">
        <f>IF(OR('Master MP Status'!M86=0,'Master MP Status'!M86=""),"",'Master MP Status'!M86)</f>
        <v/>
      </c>
      <c r="N86" s="5" t="str">
        <f>IF(ISTEXT('Master MP Status'!N86),'Master MP Status'!N86,"")</f>
        <v/>
      </c>
      <c r="O86" s="5">
        <v>1</v>
      </c>
      <c r="P86" s="5">
        <v>1</v>
      </c>
      <c r="Q86" s="5">
        <v>1</v>
      </c>
      <c r="R86" s="5">
        <v>1</v>
      </c>
      <c r="S86" s="5">
        <v>1</v>
      </c>
      <c r="T86" s="5">
        <v>1</v>
      </c>
      <c r="U86" s="5">
        <v>1</v>
      </c>
      <c r="V86" s="5">
        <v>1</v>
      </c>
      <c r="W86" s="5">
        <v>1</v>
      </c>
      <c r="X86" s="5">
        <v>1</v>
      </c>
      <c r="Y86" s="5">
        <v>1</v>
      </c>
      <c r="Z86" s="5">
        <v>1</v>
      </c>
      <c r="AA86" s="5">
        <v>1</v>
      </c>
      <c r="AB86" s="5">
        <v>1</v>
      </c>
      <c r="AC86" s="5">
        <v>1</v>
      </c>
      <c r="AD86" s="5">
        <v>1</v>
      </c>
      <c r="AE86" s="5">
        <v>1</v>
      </c>
      <c r="AF86" s="5">
        <v>1</v>
      </c>
      <c r="AG86" s="5">
        <v>1</v>
      </c>
      <c r="AH86" s="5"/>
      <c r="AI86" s="5">
        <v>1</v>
      </c>
      <c r="AJ86" s="5">
        <v>1</v>
      </c>
      <c r="AK86" s="5"/>
      <c r="AL86" s="5"/>
      <c r="AM86" s="5"/>
      <c r="AN86" s="5"/>
      <c r="AO86" s="5"/>
      <c r="AP86" s="5"/>
      <c r="AQ86" s="5"/>
      <c r="AR86" s="5"/>
      <c r="AS86" s="5"/>
      <c r="AT86" s="5"/>
      <c r="AU86" s="5"/>
      <c r="AV86" s="5"/>
      <c r="AW86" s="5"/>
      <c r="AX86" s="5"/>
    </row>
    <row r="87" spans="1:50" ht="20" customHeight="1">
      <c r="A87" s="54">
        <f>IF('Master MP Status'!A87&gt;0,'Master MP Status'!A87,"")</f>
        <v>79</v>
      </c>
      <c r="B87" s="5" t="str">
        <f>IF(ISTEXT('Master MP Status'!B87),'Master MP Status'!B87,"")</f>
        <v>DIRECT</v>
      </c>
      <c r="C87" s="153" t="str">
        <f>IF(OR(ISTEXT('Master MP Status'!C87),'Master MP Status'!C87&gt;0),'Master MP Status'!C87,"")</f>
        <v>KN2531005</v>
      </c>
      <c r="D87" s="154" t="str">
        <f>IF(OR(ISTEXT('Master MP Status'!D87),'Master MP Status'!D87&gt;0),'Master MP Status'!D87,"")</f>
        <v>KN25301</v>
      </c>
      <c r="E87" s="5" t="str">
        <f>IF(ISTEXT('Master MP Status'!E87),'Master MP Status'!E87,"")</f>
        <v>SIMON GUNI</v>
      </c>
      <c r="F87" s="5" t="str">
        <f>IF(ISTEXT('Master MP Status'!F87),'Master MP Status'!F87,"")</f>
        <v/>
      </c>
      <c r="G87" s="5" t="str">
        <f>IF(ISTEXT('Master MP Status'!G87),'Master MP Status'!G87,"")</f>
        <v>Local</v>
      </c>
      <c r="H87" s="5" t="str">
        <f>IF(ISTEXT('Master MP Status'!H87),'Master MP Status'!H87,"")</f>
        <v>SIMON S. R</v>
      </c>
      <c r="I87" s="5" t="str">
        <f>IF(ISTEXT('Master MP Status'!I87),'Master MP Status'!I87,"")</f>
        <v>Skilled</v>
      </c>
      <c r="J87" s="5" t="str">
        <f>IF(ISTEXT('Master MP Status'!J87),'Master MP Status'!J87,"")</f>
        <v>Common Skilled</v>
      </c>
      <c r="K87" s="9">
        <f>IF(OR('Master MP Status'!K87=0,'Master MP Status'!K87=""),"",'Master MP Status'!K87)</f>
        <v>45707</v>
      </c>
      <c r="L87" s="9">
        <f>IF(OR('Master MP Status'!L87=0,'Master MP Status'!L87=""),"",'Master MP Status'!L87)</f>
        <v>45707</v>
      </c>
      <c r="M87" s="9" t="str">
        <f>IF(OR('Master MP Status'!M87=0,'Master MP Status'!M87=""),"",'Master MP Status'!M87)</f>
        <v/>
      </c>
      <c r="N87" s="5" t="str">
        <f>IF(ISTEXT('Master MP Status'!N87),'Master MP Status'!N87,"")</f>
        <v/>
      </c>
      <c r="O87" s="5">
        <v>1</v>
      </c>
      <c r="P87" s="5">
        <v>1</v>
      </c>
      <c r="Q87" s="5"/>
      <c r="R87" s="5">
        <v>1</v>
      </c>
      <c r="S87" s="5">
        <v>1</v>
      </c>
      <c r="T87" s="5">
        <v>1</v>
      </c>
      <c r="U87" s="5">
        <v>1</v>
      </c>
      <c r="V87" s="5">
        <v>1</v>
      </c>
      <c r="W87" s="5">
        <v>1</v>
      </c>
      <c r="X87" s="5">
        <v>1</v>
      </c>
      <c r="Y87" s="5">
        <v>1</v>
      </c>
      <c r="Z87" s="5">
        <v>1</v>
      </c>
      <c r="AA87" s="5">
        <v>1</v>
      </c>
      <c r="AB87" s="5">
        <v>1</v>
      </c>
      <c r="AC87" s="5">
        <v>1</v>
      </c>
      <c r="AD87" s="5">
        <v>1</v>
      </c>
      <c r="AE87" s="5">
        <v>1</v>
      </c>
      <c r="AF87" s="5">
        <v>1</v>
      </c>
      <c r="AG87" s="5">
        <v>1</v>
      </c>
      <c r="AH87" s="5"/>
      <c r="AI87" s="5">
        <v>1</v>
      </c>
      <c r="AJ87" s="5">
        <v>1</v>
      </c>
      <c r="AK87" s="5"/>
      <c r="AL87" s="5"/>
      <c r="AM87" s="5"/>
      <c r="AN87" s="5"/>
      <c r="AO87" s="5"/>
      <c r="AP87" s="5"/>
      <c r="AQ87" s="5"/>
      <c r="AR87" s="5"/>
      <c r="AS87" s="5"/>
      <c r="AT87" s="5"/>
      <c r="AU87" s="5"/>
      <c r="AV87" s="5"/>
      <c r="AW87" s="5"/>
      <c r="AX87" s="5"/>
    </row>
    <row r="88" spans="1:50" ht="20" customHeight="1">
      <c r="A88" s="54">
        <f>IF('Master MP Status'!A88&gt;0,'Master MP Status'!A88,"")</f>
        <v>80</v>
      </c>
      <c r="B88" s="5" t="str">
        <f>IF(ISTEXT('Master MP Status'!B88),'Master MP Status'!B88,"")</f>
        <v>DIRECT</v>
      </c>
      <c r="C88" s="153" t="str">
        <f>IF(OR(ISTEXT('Master MP Status'!C88),'Master MP Status'!C88&gt;0),'Master MP Status'!C88,"")</f>
        <v>KN2531001</v>
      </c>
      <c r="D88" s="154" t="str">
        <f>IF(OR(ISTEXT('Master MP Status'!D88),'Master MP Status'!D88&gt;0),'Master MP Status'!D88,"")</f>
        <v>KN25302</v>
      </c>
      <c r="E88" s="5" t="str">
        <f>IF(ISTEXT('Master MP Status'!E88),'Master MP Status'!E88,"")</f>
        <v>SIMON SAMPE RANDAN</v>
      </c>
      <c r="F88" s="5" t="str">
        <f>IF(ISTEXT('Master MP Status'!F88),'Master MP Status'!F88,"")</f>
        <v>SIMON SAMPE R</v>
      </c>
      <c r="G88" s="5" t="str">
        <f>IF(ISTEXT('Master MP Status'!G88),'Master MP Status'!G88,"")</f>
        <v>Local</v>
      </c>
      <c r="H88" s="5" t="str">
        <f>IF(ISTEXT('Master MP Status'!H88),'Master MP Status'!H88,"")</f>
        <v>SIMON S. R</v>
      </c>
      <c r="I88" s="5" t="str">
        <f>IF(ISTEXT('Master MP Status'!I88),'Master MP Status'!I88,"")</f>
        <v>Foreman</v>
      </c>
      <c r="J88" s="5" t="str">
        <f>IF(ISTEXT('Master MP Status'!J88),'Master MP Status'!J88,"")</f>
        <v>Foreman</v>
      </c>
      <c r="K88" s="9">
        <f>IF(OR('Master MP Status'!K88=0,'Master MP Status'!K88=""),"",'Master MP Status'!K88)</f>
        <v>45707</v>
      </c>
      <c r="L88" s="9">
        <f>IF(OR('Master MP Status'!L88=0,'Master MP Status'!L88=""),"",'Master MP Status'!L88)</f>
        <v>45707</v>
      </c>
      <c r="M88" s="9" t="str">
        <f>IF(OR('Master MP Status'!M88=0,'Master MP Status'!M88=""),"",'Master MP Status'!M88)</f>
        <v/>
      </c>
      <c r="N88" s="5" t="str">
        <f>IF(ISTEXT('Master MP Status'!N88),'Master MP Status'!N88,"")</f>
        <v/>
      </c>
      <c r="O88" s="5">
        <v>1</v>
      </c>
      <c r="P88" s="5">
        <v>1</v>
      </c>
      <c r="Q88" s="5">
        <v>1</v>
      </c>
      <c r="R88" s="5">
        <v>1</v>
      </c>
      <c r="S88" s="5">
        <v>1</v>
      </c>
      <c r="T88" s="5">
        <v>1</v>
      </c>
      <c r="U88" s="5">
        <v>1</v>
      </c>
      <c r="V88" s="5">
        <v>1</v>
      </c>
      <c r="W88" s="5">
        <v>1</v>
      </c>
      <c r="X88" s="5">
        <v>1</v>
      </c>
      <c r="Y88" s="5">
        <v>1</v>
      </c>
      <c r="Z88" s="5">
        <v>1</v>
      </c>
      <c r="AA88" s="5">
        <v>1</v>
      </c>
      <c r="AB88" s="5">
        <v>1</v>
      </c>
      <c r="AC88" s="5">
        <v>1</v>
      </c>
      <c r="AD88" s="5">
        <v>1</v>
      </c>
      <c r="AE88" s="5">
        <v>1</v>
      </c>
      <c r="AF88" s="5">
        <v>1</v>
      </c>
      <c r="AG88" s="5">
        <v>1</v>
      </c>
      <c r="AH88" s="5"/>
      <c r="AI88" s="5">
        <v>1</v>
      </c>
      <c r="AJ88" s="5">
        <v>1</v>
      </c>
      <c r="AK88" s="5"/>
      <c r="AL88" s="5"/>
      <c r="AM88" s="5"/>
      <c r="AN88" s="5"/>
      <c r="AO88" s="5"/>
      <c r="AP88" s="5"/>
      <c r="AQ88" s="5"/>
      <c r="AR88" s="5"/>
      <c r="AS88" s="5"/>
      <c r="AT88" s="5"/>
      <c r="AU88" s="5"/>
      <c r="AV88" s="5"/>
      <c r="AW88" s="5"/>
      <c r="AX88" s="5"/>
    </row>
    <row r="89" spans="1:50" ht="20" customHeight="1">
      <c r="A89" s="54">
        <f>IF('Master MP Status'!A89&gt;0,'Master MP Status'!A89,"")</f>
        <v>81</v>
      </c>
      <c r="B89" s="5" t="str">
        <f>IF(ISTEXT('Master MP Status'!B89),'Master MP Status'!B89,"")</f>
        <v>DIRECT</v>
      </c>
      <c r="C89" s="153" t="str">
        <f>IF(OR(ISTEXT('Master MP Status'!C89),'Master MP Status'!C89&gt;0),'Master MP Status'!C89,"")</f>
        <v>KN2531004</v>
      </c>
      <c r="D89" s="154" t="str">
        <f>IF(OR(ISTEXT('Master MP Status'!D89),'Master MP Status'!D89&gt;0),'Master MP Status'!D89,"")</f>
        <v>KN25303</v>
      </c>
      <c r="E89" s="5" t="str">
        <f>IF(ISTEXT('Master MP Status'!E89),'Master MP Status'!E89,"")</f>
        <v>TITUS LONDONG</v>
      </c>
      <c r="F89" s="5" t="str">
        <f>IF(ISTEXT('Master MP Status'!F89),'Master MP Status'!F89,"")</f>
        <v/>
      </c>
      <c r="G89" s="5" t="str">
        <f>IF(ISTEXT('Master MP Status'!G89),'Master MP Status'!G89,"")</f>
        <v>Local</v>
      </c>
      <c r="H89" s="5" t="str">
        <f>IF(ISTEXT('Master MP Status'!H89),'Master MP Status'!H89,"")</f>
        <v>YACOBE T</v>
      </c>
      <c r="I89" s="5" t="str">
        <f>IF(ISTEXT('Master MP Status'!I89),'Master MP Status'!I89,"")</f>
        <v>Skilled</v>
      </c>
      <c r="J89" s="5" t="str">
        <f>IF(ISTEXT('Master MP Status'!J89),'Master MP Status'!J89,"")</f>
        <v>Common Skilled</v>
      </c>
      <c r="K89" s="9">
        <f>IF(OR('Master MP Status'!K89=0,'Master MP Status'!K89=""),"",'Master MP Status'!K89)</f>
        <v>45707</v>
      </c>
      <c r="L89" s="9">
        <f>IF(OR('Master MP Status'!L89=0,'Master MP Status'!L89=""),"",'Master MP Status'!L89)</f>
        <v>45707</v>
      </c>
      <c r="M89" s="9" t="str">
        <f>IF(OR('Master MP Status'!M89=0,'Master MP Status'!M89=""),"",'Master MP Status'!M89)</f>
        <v/>
      </c>
      <c r="N89" s="5" t="str">
        <f>IF(ISTEXT('Master MP Status'!N89),'Master MP Status'!N89,"")</f>
        <v/>
      </c>
      <c r="O89" s="5">
        <v>1</v>
      </c>
      <c r="P89" s="5">
        <v>1</v>
      </c>
      <c r="Q89" s="5">
        <v>1</v>
      </c>
      <c r="R89" s="5">
        <v>1</v>
      </c>
      <c r="S89" s="5">
        <v>1</v>
      </c>
      <c r="T89" s="5">
        <v>1</v>
      </c>
      <c r="U89" s="5">
        <v>1</v>
      </c>
      <c r="V89" s="5">
        <v>1</v>
      </c>
      <c r="W89" s="5">
        <v>1</v>
      </c>
      <c r="X89" s="5">
        <v>1</v>
      </c>
      <c r="Y89" s="5">
        <v>1</v>
      </c>
      <c r="Z89" s="5">
        <v>1</v>
      </c>
      <c r="AA89" s="5">
        <v>1</v>
      </c>
      <c r="AB89" s="5">
        <v>1</v>
      </c>
      <c r="AC89" s="5">
        <v>1</v>
      </c>
      <c r="AD89" s="5">
        <v>1</v>
      </c>
      <c r="AE89" s="5">
        <v>1</v>
      </c>
      <c r="AF89" s="5">
        <v>1</v>
      </c>
      <c r="AG89" s="5">
        <v>1</v>
      </c>
      <c r="AH89" s="5"/>
      <c r="AI89" s="5">
        <v>1</v>
      </c>
      <c r="AJ89" s="5">
        <v>1</v>
      </c>
      <c r="AK89" s="5"/>
      <c r="AL89" s="5"/>
      <c r="AM89" s="5"/>
      <c r="AN89" s="5"/>
      <c r="AO89" s="5"/>
      <c r="AP89" s="5"/>
      <c r="AQ89" s="5"/>
      <c r="AR89" s="5"/>
      <c r="AS89" s="5"/>
      <c r="AT89" s="5"/>
      <c r="AU89" s="5"/>
      <c r="AV89" s="5"/>
      <c r="AW89" s="5"/>
      <c r="AX89" s="5"/>
    </row>
    <row r="90" spans="1:50" ht="20" customHeight="1">
      <c r="A90" s="54">
        <f>IF('Master MP Status'!A90&gt;0,'Master MP Status'!A90,"")</f>
        <v>82</v>
      </c>
      <c r="B90" s="5" t="str">
        <f>IF(ISTEXT('Master MP Status'!B90),'Master MP Status'!B90,"")</f>
        <v>DIRECT</v>
      </c>
      <c r="C90" s="153" t="str">
        <f>IF(OR(ISTEXT('Master MP Status'!C90),'Master MP Status'!C90&gt;0),'Master MP Status'!C90,"")</f>
        <v>KN2531012</v>
      </c>
      <c r="D90" s="154" t="str">
        <f>IF(OR(ISTEXT('Master MP Status'!D90),'Master MP Status'!D90&gt;0),'Master MP Status'!D90,"")</f>
        <v>KN25304</v>
      </c>
      <c r="E90" s="5" t="str">
        <f>IF(ISTEXT('Master MP Status'!E90),'Master MP Status'!E90,"")</f>
        <v>WELEM RANTE</v>
      </c>
      <c r="F90" s="5" t="str">
        <f>IF(ISTEXT('Master MP Status'!F90),'Master MP Status'!F90,"")</f>
        <v/>
      </c>
      <c r="G90" s="5" t="str">
        <f>IF(ISTEXT('Master MP Status'!G90),'Master MP Status'!G90,"")</f>
        <v>Local</v>
      </c>
      <c r="H90" s="5" t="str">
        <f>IF(ISTEXT('Master MP Status'!H90),'Master MP Status'!H90,"")</f>
        <v>YACOBE T</v>
      </c>
      <c r="I90" s="5" t="str">
        <f>IF(ISTEXT('Master MP Status'!I90),'Master MP Status'!I90,"")</f>
        <v>Helper</v>
      </c>
      <c r="J90" s="5" t="str">
        <f>IF(ISTEXT('Master MP Status'!J90),'Master MP Status'!J90,"")</f>
        <v>Helper</v>
      </c>
      <c r="K90" s="9">
        <f>IF(OR('Master MP Status'!K90=0,'Master MP Status'!K90=""),"",'Master MP Status'!K90)</f>
        <v>45708</v>
      </c>
      <c r="L90" s="9">
        <f>IF(OR('Master MP Status'!L90=0,'Master MP Status'!L90=""),"",'Master MP Status'!L90)</f>
        <v>45708</v>
      </c>
      <c r="M90" s="9" t="str">
        <f>IF(OR('Master MP Status'!M90=0,'Master MP Status'!M90=""),"",'Master MP Status'!M90)</f>
        <v/>
      </c>
      <c r="N90" s="5" t="str">
        <f>IF(ISTEXT('Master MP Status'!N90),'Master MP Status'!N90,"")</f>
        <v/>
      </c>
      <c r="O90" s="5">
        <v>1</v>
      </c>
      <c r="P90" s="5">
        <v>1</v>
      </c>
      <c r="Q90" s="5">
        <v>1</v>
      </c>
      <c r="R90" s="5">
        <v>1</v>
      </c>
      <c r="S90" s="5">
        <v>1</v>
      </c>
      <c r="T90" s="5">
        <v>1</v>
      </c>
      <c r="U90" s="5">
        <v>1</v>
      </c>
      <c r="V90" s="5">
        <v>1</v>
      </c>
      <c r="W90" s="5">
        <v>1</v>
      </c>
      <c r="X90" s="5">
        <v>1</v>
      </c>
      <c r="Y90" s="5">
        <v>1</v>
      </c>
      <c r="Z90" s="5">
        <v>1</v>
      </c>
      <c r="AA90" s="5">
        <v>1</v>
      </c>
      <c r="AB90" s="5"/>
      <c r="AC90" s="5">
        <v>1</v>
      </c>
      <c r="AD90" s="5">
        <v>1</v>
      </c>
      <c r="AE90" s="5">
        <v>1</v>
      </c>
      <c r="AF90" s="5">
        <v>1</v>
      </c>
      <c r="AG90" s="5">
        <v>1</v>
      </c>
      <c r="AH90" s="5"/>
      <c r="AI90" s="5">
        <v>1</v>
      </c>
      <c r="AJ90" s="5">
        <v>1</v>
      </c>
      <c r="AK90" s="5"/>
      <c r="AL90" s="5"/>
      <c r="AM90" s="5"/>
      <c r="AN90" s="5"/>
      <c r="AO90" s="5"/>
      <c r="AP90" s="5"/>
      <c r="AQ90" s="5"/>
      <c r="AR90" s="5"/>
      <c r="AS90" s="5"/>
      <c r="AT90" s="5"/>
      <c r="AU90" s="5"/>
      <c r="AV90" s="5"/>
      <c r="AW90" s="5"/>
      <c r="AX90" s="5"/>
    </row>
    <row r="91" spans="1:50" ht="20" customHeight="1">
      <c r="A91" s="54">
        <f>IF('Master MP Status'!A91&gt;0,'Master MP Status'!A91,"")</f>
        <v>83</v>
      </c>
      <c r="B91" s="5" t="str">
        <f>IF(ISTEXT('Master MP Status'!B91),'Master MP Status'!B91,"")</f>
        <v>DIRECT</v>
      </c>
      <c r="C91" s="153" t="str">
        <f>IF(OR(ISTEXT('Master MP Status'!C91),'Master MP Status'!C91&gt;0),'Master MP Status'!C91,"")</f>
        <v>KN2531009</v>
      </c>
      <c r="D91" s="154" t="str">
        <f>IF(OR(ISTEXT('Master MP Status'!D91),'Master MP Status'!D91&gt;0),'Master MP Status'!D91,"")</f>
        <v>KN25305</v>
      </c>
      <c r="E91" s="5" t="str">
        <f>IF(ISTEXT('Master MP Status'!E91),'Master MP Status'!E91,"")</f>
        <v>MANIKA ARUNG</v>
      </c>
      <c r="F91" s="5" t="str">
        <f>IF(ISTEXT('Master MP Status'!F91),'Master MP Status'!F91,"")</f>
        <v/>
      </c>
      <c r="G91" s="5" t="str">
        <f>IF(ISTEXT('Master MP Status'!G91),'Master MP Status'!G91,"")</f>
        <v>Local</v>
      </c>
      <c r="H91" s="5" t="str">
        <f>IF(ISTEXT('Master MP Status'!H91),'Master MP Status'!H91,"")</f>
        <v>SIMON S. R</v>
      </c>
      <c r="I91" s="5" t="str">
        <f>IF(ISTEXT('Master MP Status'!I91),'Master MP Status'!I91,"")</f>
        <v>Skilled</v>
      </c>
      <c r="J91" s="5" t="str">
        <f>IF(ISTEXT('Master MP Status'!J91),'Master MP Status'!J91,"")</f>
        <v>Common Skilled</v>
      </c>
      <c r="K91" s="9">
        <f>IF(OR('Master MP Status'!K91=0,'Master MP Status'!K91=""),"",'Master MP Status'!K91)</f>
        <v>45709</v>
      </c>
      <c r="L91" s="9">
        <f>IF(OR('Master MP Status'!L91=0,'Master MP Status'!L91=""),"",'Master MP Status'!L91)</f>
        <v>45709</v>
      </c>
      <c r="M91" s="9" t="str">
        <f>IF(OR('Master MP Status'!M91=0,'Master MP Status'!M91=""),"",'Master MP Status'!M91)</f>
        <v/>
      </c>
      <c r="N91" s="5" t="str">
        <f>IF(ISTEXT('Master MP Status'!N91),'Master MP Status'!N91,"")</f>
        <v/>
      </c>
      <c r="O91" s="5">
        <v>1</v>
      </c>
      <c r="P91" s="5">
        <v>1</v>
      </c>
      <c r="Q91" s="5">
        <v>1</v>
      </c>
      <c r="R91" s="5">
        <v>1</v>
      </c>
      <c r="S91" s="5"/>
      <c r="T91" s="5">
        <v>1</v>
      </c>
      <c r="U91" s="5">
        <v>1</v>
      </c>
      <c r="V91" s="5">
        <v>1</v>
      </c>
      <c r="W91" s="5">
        <v>1</v>
      </c>
      <c r="X91" s="5">
        <v>1</v>
      </c>
      <c r="Y91" s="5">
        <v>1</v>
      </c>
      <c r="Z91" s="5">
        <v>1</v>
      </c>
      <c r="AA91" s="5">
        <v>1</v>
      </c>
      <c r="AB91" s="5">
        <v>1</v>
      </c>
      <c r="AC91" s="5">
        <v>1</v>
      </c>
      <c r="AD91" s="5">
        <v>1</v>
      </c>
      <c r="AE91" s="5">
        <v>1</v>
      </c>
      <c r="AF91" s="5">
        <v>1</v>
      </c>
      <c r="AG91" s="5"/>
      <c r="AH91" s="5"/>
      <c r="AI91" s="5">
        <v>1</v>
      </c>
      <c r="AJ91" s="5">
        <v>1</v>
      </c>
      <c r="AK91" s="5"/>
      <c r="AL91" s="5"/>
      <c r="AM91" s="5"/>
      <c r="AN91" s="5"/>
      <c r="AO91" s="5"/>
      <c r="AP91" s="5"/>
      <c r="AQ91" s="5"/>
      <c r="AR91" s="5"/>
      <c r="AS91" s="5"/>
      <c r="AT91" s="5"/>
      <c r="AU91" s="5"/>
      <c r="AV91" s="5"/>
      <c r="AW91" s="5"/>
      <c r="AX91" s="5"/>
    </row>
    <row r="92" spans="1:50" ht="20" customHeight="1">
      <c r="A92" s="54">
        <f>IF('Master MP Status'!A92&gt;0,'Master MP Status'!A92,"")</f>
        <v>84</v>
      </c>
      <c r="B92" s="5" t="str">
        <f>IF(ISTEXT('Master MP Status'!B92),'Master MP Status'!B92,"")</f>
        <v>DIRECT</v>
      </c>
      <c r="C92" s="153" t="str">
        <f>IF(OR(ISTEXT('Master MP Status'!C92),'Master MP Status'!C92&gt;0),'Master MP Status'!C92,"")</f>
        <v>KN2531010</v>
      </c>
      <c r="D92" s="154" t="str">
        <f>IF(OR(ISTEXT('Master MP Status'!D92),'Master MP Status'!D92&gt;0),'Master MP Status'!D92,"")</f>
        <v>KN25306</v>
      </c>
      <c r="E92" s="5" t="str">
        <f>IF(ISTEXT('Master MP Status'!E92),'Master MP Status'!E92,"")</f>
        <v>PAUL LAITALO</v>
      </c>
      <c r="F92" s="5" t="str">
        <f>IF(ISTEXT('Master MP Status'!F92),'Master MP Status'!F92,"")</f>
        <v/>
      </c>
      <c r="G92" s="5" t="str">
        <f>IF(ISTEXT('Master MP Status'!G92),'Master MP Status'!G92,"")</f>
        <v>Local</v>
      </c>
      <c r="H92" s="5" t="str">
        <f>IF(ISTEXT('Master MP Status'!H92),'Master MP Status'!H92,"")</f>
        <v>YACOBE T</v>
      </c>
      <c r="I92" s="5" t="str">
        <f>IF(ISTEXT('Master MP Status'!I92),'Master MP Status'!I92,"")</f>
        <v>Skilled</v>
      </c>
      <c r="J92" s="5" t="str">
        <f>IF(ISTEXT('Master MP Status'!J92),'Master MP Status'!J92,"")</f>
        <v>Common Skilled</v>
      </c>
      <c r="K92" s="9">
        <f>IF(OR('Master MP Status'!K92=0,'Master MP Status'!K92=""),"",'Master MP Status'!K92)</f>
        <v>45709</v>
      </c>
      <c r="L92" s="9">
        <f>IF(OR('Master MP Status'!L92=0,'Master MP Status'!L92=""),"",'Master MP Status'!L92)</f>
        <v>45709</v>
      </c>
      <c r="M92" s="9">
        <f>IF(OR('Master MP Status'!M92=0,'Master MP Status'!M92=""),"",'Master MP Status'!M92)</f>
        <v>45812</v>
      </c>
      <c r="N92" s="5" t="str">
        <f>IF(ISTEXT('Master MP Status'!N92),'Master MP Status'!N92,"")</f>
        <v>Resign</v>
      </c>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row>
    <row r="93" spans="1:50" ht="20" customHeight="1">
      <c r="A93" s="54">
        <f>IF('Master MP Status'!A93&gt;0,'Master MP Status'!A93,"")</f>
        <v>85</v>
      </c>
      <c r="B93" s="5" t="str">
        <f>IF(ISTEXT('Master MP Status'!B93),'Master MP Status'!B93,"")</f>
        <v>DIRECT</v>
      </c>
      <c r="C93" s="153" t="str">
        <f>IF(OR(ISTEXT('Master MP Status'!C93),'Master MP Status'!C93&gt;0),'Master MP Status'!C93,"")</f>
        <v>KN2531002</v>
      </c>
      <c r="D93" s="154" t="str">
        <f>IF(OR(ISTEXT('Master MP Status'!D93),'Master MP Status'!D93&gt;0),'Master MP Status'!D93,"")</f>
        <v>KN25307</v>
      </c>
      <c r="E93" s="5" t="str">
        <f>IF(ISTEXT('Master MP Status'!E93),'Master MP Status'!E93,"")</f>
        <v>YACOBE TAMME</v>
      </c>
      <c r="F93" s="5" t="str">
        <f>IF(ISTEXT('Master MP Status'!F93),'Master MP Status'!F93,"")</f>
        <v/>
      </c>
      <c r="G93" s="5" t="str">
        <f>IF(ISTEXT('Master MP Status'!G93),'Master MP Status'!G93,"")</f>
        <v>Local</v>
      </c>
      <c r="H93" s="5" t="str">
        <f>IF(ISTEXT('Master MP Status'!H93),'Master MP Status'!H93,"")</f>
        <v>YACOBE T</v>
      </c>
      <c r="I93" s="5" t="str">
        <f>IF(ISTEXT('Master MP Status'!I93),'Master MP Status'!I93,"")</f>
        <v>Foreman</v>
      </c>
      <c r="J93" s="5" t="str">
        <f>IF(ISTEXT('Master MP Status'!J93),'Master MP Status'!J93,"")</f>
        <v>Foreman</v>
      </c>
      <c r="K93" s="9">
        <f>IF(OR('Master MP Status'!K93=0,'Master MP Status'!K93=""),"",'Master MP Status'!K93)</f>
        <v>45709</v>
      </c>
      <c r="L93" s="9">
        <f>IF(OR('Master MP Status'!L93=0,'Master MP Status'!L93=""),"",'Master MP Status'!L93)</f>
        <v>45709</v>
      </c>
      <c r="M93" s="9" t="str">
        <f>IF(OR('Master MP Status'!M93=0,'Master MP Status'!M93=""),"",'Master MP Status'!M93)</f>
        <v/>
      </c>
      <c r="N93" s="5" t="str">
        <f>IF(ISTEXT('Master MP Status'!N93),'Master MP Status'!N93,"")</f>
        <v/>
      </c>
      <c r="O93" s="5">
        <v>1</v>
      </c>
      <c r="P93" s="5">
        <v>1</v>
      </c>
      <c r="Q93" s="5">
        <v>1</v>
      </c>
      <c r="R93" s="5">
        <v>1</v>
      </c>
      <c r="S93" s="5"/>
      <c r="T93" s="5"/>
      <c r="U93" s="5">
        <v>1</v>
      </c>
      <c r="V93" s="5">
        <v>1</v>
      </c>
      <c r="W93" s="5">
        <v>1</v>
      </c>
      <c r="X93" s="5">
        <v>1</v>
      </c>
      <c r="Y93" s="5">
        <v>1</v>
      </c>
      <c r="Z93" s="5">
        <v>1</v>
      </c>
      <c r="AA93" s="5"/>
      <c r="AB93" s="5">
        <v>1</v>
      </c>
      <c r="AC93" s="5">
        <v>1</v>
      </c>
      <c r="AD93" s="5">
        <v>1</v>
      </c>
      <c r="AE93" s="5">
        <v>1</v>
      </c>
      <c r="AF93" s="5">
        <v>1</v>
      </c>
      <c r="AG93" s="5">
        <v>1</v>
      </c>
      <c r="AH93" s="5"/>
      <c r="AI93" s="5">
        <v>1</v>
      </c>
      <c r="AJ93" s="5">
        <v>1</v>
      </c>
      <c r="AK93" s="5"/>
      <c r="AL93" s="5"/>
      <c r="AM93" s="5"/>
      <c r="AN93" s="5"/>
      <c r="AO93" s="5"/>
      <c r="AP93" s="5"/>
      <c r="AQ93" s="5"/>
      <c r="AR93" s="5"/>
      <c r="AS93" s="5"/>
      <c r="AT93" s="5"/>
      <c r="AU93" s="5"/>
      <c r="AV93" s="5"/>
      <c r="AW93" s="5"/>
      <c r="AX93" s="5"/>
    </row>
    <row r="94" spans="1:50" ht="20" customHeight="1">
      <c r="A94" s="54">
        <f>IF('Master MP Status'!A94&gt;0,'Master MP Status'!A94,"")</f>
        <v>86</v>
      </c>
      <c r="B94" s="5" t="str">
        <f>IF(ISTEXT('Master MP Status'!B94),'Master MP Status'!B94,"")</f>
        <v>DIRECT</v>
      </c>
      <c r="C94" s="153" t="str">
        <f>IF(OR(ISTEXT('Master MP Status'!C94),'Master MP Status'!C94&gt;0),'Master MP Status'!C94,"")</f>
        <v>KN2531014</v>
      </c>
      <c r="D94" s="154" t="str">
        <f>IF(OR(ISTEXT('Master MP Status'!D94),'Master MP Status'!D94&gt;0),'Master MP Status'!D94,"")</f>
        <v>KN25308</v>
      </c>
      <c r="E94" s="5" t="str">
        <f>IF(ISTEXT('Master MP Status'!E94),'Master MP Status'!E94,"")</f>
        <v>DANIENL TAPPI</v>
      </c>
      <c r="F94" s="5" t="str">
        <f>IF(ISTEXT('Master MP Status'!F94),'Master MP Status'!F94,"")</f>
        <v/>
      </c>
      <c r="G94" s="5" t="str">
        <f>IF(ISTEXT('Master MP Status'!G94),'Master MP Status'!G94,"")</f>
        <v>Local</v>
      </c>
      <c r="H94" s="5" t="str">
        <f>IF(ISTEXT('Master MP Status'!H94),'Master MP Status'!H94,"")</f>
        <v>YACOBE T</v>
      </c>
      <c r="I94" s="5" t="str">
        <f>IF(ISTEXT('Master MP Status'!I94),'Master MP Status'!I94,"")</f>
        <v>Helper</v>
      </c>
      <c r="J94" s="5" t="str">
        <f>IF(ISTEXT('Master MP Status'!J94),'Master MP Status'!J94,"")</f>
        <v>Helper</v>
      </c>
      <c r="K94" s="9">
        <f>IF(OR('Master MP Status'!K94=0,'Master MP Status'!K94=""),"",'Master MP Status'!K94)</f>
        <v>45715</v>
      </c>
      <c r="L94" s="9">
        <f>IF(OR('Master MP Status'!L94=0,'Master MP Status'!L94=""),"",'Master MP Status'!L94)</f>
        <v>45715</v>
      </c>
      <c r="M94" s="9" t="str">
        <f>IF(OR('Master MP Status'!M94=0,'Master MP Status'!M94=""),"",'Master MP Status'!M94)</f>
        <v/>
      </c>
      <c r="N94" s="5" t="str">
        <f>IF(ISTEXT('Master MP Status'!N94),'Master MP Status'!N94,"")</f>
        <v/>
      </c>
      <c r="O94" s="5">
        <v>1</v>
      </c>
      <c r="P94" s="5">
        <v>1</v>
      </c>
      <c r="Q94" s="5">
        <v>1</v>
      </c>
      <c r="R94" s="5">
        <v>1</v>
      </c>
      <c r="S94" s="5">
        <v>1</v>
      </c>
      <c r="T94" s="5">
        <v>1</v>
      </c>
      <c r="U94" s="5">
        <v>1</v>
      </c>
      <c r="V94" s="5">
        <v>1</v>
      </c>
      <c r="W94" s="5">
        <v>1</v>
      </c>
      <c r="X94" s="5"/>
      <c r="Y94" s="5">
        <v>1</v>
      </c>
      <c r="Z94" s="5">
        <v>1</v>
      </c>
      <c r="AA94" s="5"/>
      <c r="AB94" s="5">
        <v>1</v>
      </c>
      <c r="AC94" s="5">
        <v>1</v>
      </c>
      <c r="AD94" s="5">
        <v>1</v>
      </c>
      <c r="AE94" s="5">
        <v>1</v>
      </c>
      <c r="AF94" s="5">
        <v>1</v>
      </c>
      <c r="AG94" s="5"/>
      <c r="AH94" s="5"/>
      <c r="AI94" s="5">
        <v>1</v>
      </c>
      <c r="AJ94" s="5">
        <v>1</v>
      </c>
      <c r="AK94" s="5"/>
      <c r="AL94" s="5"/>
      <c r="AM94" s="5"/>
      <c r="AN94" s="5"/>
      <c r="AO94" s="5"/>
      <c r="AP94" s="5"/>
      <c r="AQ94" s="5"/>
      <c r="AR94" s="5"/>
      <c r="AS94" s="5"/>
      <c r="AT94" s="5"/>
      <c r="AU94" s="5"/>
      <c r="AV94" s="5"/>
      <c r="AW94" s="5"/>
      <c r="AX94" s="5"/>
    </row>
    <row r="95" spans="1:50" ht="20" customHeight="1">
      <c r="A95" s="54">
        <f>IF('Master MP Status'!A95&gt;0,'Master MP Status'!A95,"")</f>
        <v>87</v>
      </c>
      <c r="B95" s="5" t="str">
        <f>IF(ISTEXT('Master MP Status'!B95),'Master MP Status'!B95,"")</f>
        <v>DIRECT</v>
      </c>
      <c r="C95" s="153" t="str">
        <f>IF(OR(ISTEXT('Master MP Status'!C95),'Master MP Status'!C95&gt;0),'Master MP Status'!C95,"")</f>
        <v>KN2531013</v>
      </c>
      <c r="D95" s="154" t="str">
        <f>IF(OR(ISTEXT('Master MP Status'!D95),'Master MP Status'!D95&gt;0),'Master MP Status'!D95,"")</f>
        <v>KN25309</v>
      </c>
      <c r="E95" s="5" t="str">
        <f>IF(ISTEXT('Master MP Status'!E95),'Master MP Status'!E95,"")</f>
        <v>REHZA SEDULU</v>
      </c>
      <c r="F95" s="5" t="str">
        <f>IF(ISTEXT('Master MP Status'!F95),'Master MP Status'!F95,"")</f>
        <v/>
      </c>
      <c r="G95" s="5" t="str">
        <f>IF(ISTEXT('Master MP Status'!G95),'Master MP Status'!G95,"")</f>
        <v>Local</v>
      </c>
      <c r="H95" s="5" t="str">
        <f>IF(ISTEXT('Master MP Status'!H95),'Master MP Status'!H95,"")</f>
        <v>SIMON S. R</v>
      </c>
      <c r="I95" s="5" t="str">
        <f>IF(ISTEXT('Master MP Status'!I95),'Master MP Status'!I95,"")</f>
        <v>Helper</v>
      </c>
      <c r="J95" s="5" t="str">
        <f>IF(ISTEXT('Master MP Status'!J95),'Master MP Status'!J95,"")</f>
        <v>Helper</v>
      </c>
      <c r="K95" s="9">
        <f>IF(OR('Master MP Status'!K95=0,'Master MP Status'!K95=""),"",'Master MP Status'!K95)</f>
        <v>45715</v>
      </c>
      <c r="L95" s="9">
        <f>IF(OR('Master MP Status'!L95=0,'Master MP Status'!L95=""),"",'Master MP Status'!L95)</f>
        <v>45715</v>
      </c>
      <c r="M95" s="9" t="str">
        <f>IF(OR('Master MP Status'!M95=0,'Master MP Status'!M95=""),"",'Master MP Status'!M95)</f>
        <v/>
      </c>
      <c r="N95" s="5" t="str">
        <f>IF(ISTEXT('Master MP Status'!N95),'Master MP Status'!N95,"")</f>
        <v/>
      </c>
      <c r="O95" s="5">
        <v>1</v>
      </c>
      <c r="P95" s="5">
        <v>1</v>
      </c>
      <c r="Q95" s="5">
        <v>1</v>
      </c>
      <c r="R95" s="5">
        <v>1</v>
      </c>
      <c r="S95" s="5">
        <v>1</v>
      </c>
      <c r="T95" s="5"/>
      <c r="U95" s="5">
        <v>1</v>
      </c>
      <c r="V95" s="5">
        <v>1</v>
      </c>
      <c r="W95" s="5">
        <v>1</v>
      </c>
      <c r="X95" s="5">
        <v>1</v>
      </c>
      <c r="Y95" s="5">
        <v>1</v>
      </c>
      <c r="Z95" s="5">
        <v>1</v>
      </c>
      <c r="AA95" s="5">
        <v>1</v>
      </c>
      <c r="AB95" s="5">
        <v>1</v>
      </c>
      <c r="AC95" s="5">
        <v>1</v>
      </c>
      <c r="AD95" s="5">
        <v>1</v>
      </c>
      <c r="AE95" s="5">
        <v>1</v>
      </c>
      <c r="AF95" s="5">
        <v>1</v>
      </c>
      <c r="AG95" s="5">
        <v>1</v>
      </c>
      <c r="AH95" s="5"/>
      <c r="AI95" s="5">
        <v>1</v>
      </c>
      <c r="AJ95" s="5">
        <v>1</v>
      </c>
      <c r="AK95" s="5"/>
      <c r="AL95" s="5"/>
      <c r="AM95" s="5"/>
      <c r="AN95" s="5"/>
      <c r="AO95" s="5"/>
      <c r="AP95" s="5"/>
      <c r="AQ95" s="5"/>
      <c r="AR95" s="5"/>
      <c r="AS95" s="5"/>
      <c r="AT95" s="5"/>
      <c r="AU95" s="5"/>
      <c r="AV95" s="5"/>
      <c r="AW95" s="5"/>
      <c r="AX95" s="5"/>
    </row>
    <row r="96" spans="1:50" ht="20" customHeight="1">
      <c r="A96" s="54">
        <f>IF('Master MP Status'!A96&gt;0,'Master MP Status'!A96,"")</f>
        <v>88</v>
      </c>
      <c r="B96" s="5" t="str">
        <f>IF(ISTEXT('Master MP Status'!B96),'Master MP Status'!B96,"")</f>
        <v>DIRECT</v>
      </c>
      <c r="C96" s="153" t="str">
        <f>IF(OR(ISTEXT('Master MP Status'!C96),'Master MP Status'!C96&gt;0),'Master MP Status'!C96,"")</f>
        <v>KN2531015</v>
      </c>
      <c r="D96" s="154" t="str">
        <f>IF(OR(ISTEXT('Master MP Status'!D96),'Master MP Status'!D96&gt;0),'Master MP Status'!D96,"")</f>
        <v>KN25310</v>
      </c>
      <c r="E96" s="5" t="str">
        <f>IF(ISTEXT('Master MP Status'!E96),'Master MP Status'!E96,"")</f>
        <v>SYARIF ALAMSYA</v>
      </c>
      <c r="F96" s="5" t="str">
        <f>IF(ISTEXT('Master MP Status'!F96),'Master MP Status'!F96,"")</f>
        <v/>
      </c>
      <c r="G96" s="5" t="str">
        <f>IF(ISTEXT('Master MP Status'!G96),'Master MP Status'!G96,"")</f>
        <v>Local</v>
      </c>
      <c r="H96" s="5" t="str">
        <f>IF(ISTEXT('Master MP Status'!H96),'Master MP Status'!H96,"")</f>
        <v>SIMON S. R</v>
      </c>
      <c r="I96" s="5" t="str">
        <f>IF(ISTEXT('Master MP Status'!I96),'Master MP Status'!I96,"")</f>
        <v>Helper</v>
      </c>
      <c r="J96" s="5" t="str">
        <f>IF(ISTEXT('Master MP Status'!J96),'Master MP Status'!J96,"")</f>
        <v>Helper</v>
      </c>
      <c r="K96" s="9">
        <f>IF(OR('Master MP Status'!K96=0,'Master MP Status'!K96=""),"",'Master MP Status'!K96)</f>
        <v>45717</v>
      </c>
      <c r="L96" s="9">
        <f>IF(OR('Master MP Status'!L96=0,'Master MP Status'!L96=""),"",'Master MP Status'!L96)</f>
        <v>45717</v>
      </c>
      <c r="M96" s="9" t="str">
        <f>IF(OR('Master MP Status'!M96=0,'Master MP Status'!M96=""),"",'Master MP Status'!M96)</f>
        <v/>
      </c>
      <c r="N96" s="5" t="str">
        <f>IF(ISTEXT('Master MP Status'!N96),'Master MP Status'!N96,"")</f>
        <v/>
      </c>
      <c r="O96" s="5">
        <v>1</v>
      </c>
      <c r="P96" s="5">
        <v>1</v>
      </c>
      <c r="Q96" s="5"/>
      <c r="R96" s="5">
        <v>1</v>
      </c>
      <c r="S96" s="5">
        <v>1</v>
      </c>
      <c r="T96" s="5">
        <v>1</v>
      </c>
      <c r="U96" s="5">
        <v>1</v>
      </c>
      <c r="V96" s="5">
        <v>1</v>
      </c>
      <c r="W96" s="5">
        <v>1</v>
      </c>
      <c r="X96" s="5">
        <v>1</v>
      </c>
      <c r="Y96" s="5">
        <v>1</v>
      </c>
      <c r="Z96" s="5">
        <v>1</v>
      </c>
      <c r="AA96" s="5"/>
      <c r="AB96" s="5">
        <v>1</v>
      </c>
      <c r="AC96" s="5">
        <v>1</v>
      </c>
      <c r="AD96" s="5">
        <v>1</v>
      </c>
      <c r="AE96" s="5"/>
      <c r="AF96" s="5"/>
      <c r="AG96" s="5"/>
      <c r="AH96" s="5"/>
      <c r="AI96" s="5">
        <v>1</v>
      </c>
      <c r="AJ96" s="5">
        <v>1</v>
      </c>
      <c r="AK96" s="5"/>
      <c r="AL96" s="5"/>
      <c r="AM96" s="5"/>
      <c r="AN96" s="5"/>
      <c r="AO96" s="5"/>
      <c r="AP96" s="5"/>
      <c r="AQ96" s="5"/>
      <c r="AR96" s="5"/>
      <c r="AS96" s="5"/>
      <c r="AT96" s="5"/>
      <c r="AU96" s="5"/>
      <c r="AV96" s="5"/>
      <c r="AW96" s="5"/>
      <c r="AX96" s="5"/>
    </row>
    <row r="97" spans="1:50" ht="20" customHeight="1">
      <c r="A97" s="54">
        <f>IF('Master MP Status'!A97&gt;0,'Master MP Status'!A97,"")</f>
        <v>89</v>
      </c>
      <c r="B97" s="5" t="str">
        <f>IF(ISTEXT('Master MP Status'!B97),'Master MP Status'!B97,"")</f>
        <v>DIRECT</v>
      </c>
      <c r="C97" s="153" t="str">
        <f>IF(OR(ISTEXT('Master MP Status'!C97),'Master MP Status'!C97&gt;0),'Master MP Status'!C97,"")</f>
        <v>KN2531017</v>
      </c>
      <c r="D97" s="154" t="str">
        <f>IF(OR(ISTEXT('Master MP Status'!D97),'Master MP Status'!D97&gt;0),'Master MP Status'!D97,"")</f>
        <v>KN25311</v>
      </c>
      <c r="E97" s="5" t="str">
        <f>IF(ISTEXT('Master MP Status'!E97),'Master MP Status'!E97,"")</f>
        <v>ARIS M</v>
      </c>
      <c r="F97" s="5" t="str">
        <f>IF(ISTEXT('Master MP Status'!F97),'Master MP Status'!F97,"")</f>
        <v/>
      </c>
      <c r="G97" s="5" t="str">
        <f>IF(ISTEXT('Master MP Status'!G97),'Master MP Status'!G97,"")</f>
        <v>Local</v>
      </c>
      <c r="H97" s="5" t="str">
        <f>IF(ISTEXT('Master MP Status'!H97),'Master MP Status'!H97,"")</f>
        <v>SIMON S. R</v>
      </c>
      <c r="I97" s="5" t="str">
        <f>IF(ISTEXT('Master MP Status'!I97),'Master MP Status'!I97,"")</f>
        <v>Helper</v>
      </c>
      <c r="J97" s="5" t="str">
        <f>IF(ISTEXT('Master MP Status'!J97),'Master MP Status'!J97,"")</f>
        <v>Helper</v>
      </c>
      <c r="K97" s="9">
        <f>IF(OR('Master MP Status'!K97=0,'Master MP Status'!K97=""),"",'Master MP Status'!K97)</f>
        <v>45723</v>
      </c>
      <c r="L97" s="9">
        <f>IF(OR('Master MP Status'!L97=0,'Master MP Status'!L97=""),"",'Master MP Status'!L97)</f>
        <v>45723</v>
      </c>
      <c r="M97" s="9" t="str">
        <f>IF(OR('Master MP Status'!M97=0,'Master MP Status'!M97=""),"",'Master MP Status'!M97)</f>
        <v/>
      </c>
      <c r="N97" s="5" t="str">
        <f>IF(ISTEXT('Master MP Status'!N97),'Master MP Status'!N97,"")</f>
        <v/>
      </c>
      <c r="O97" s="5">
        <v>1</v>
      </c>
      <c r="P97" s="5">
        <v>1</v>
      </c>
      <c r="Q97" s="5">
        <v>1</v>
      </c>
      <c r="R97" s="5">
        <v>1</v>
      </c>
      <c r="S97" s="5">
        <v>1</v>
      </c>
      <c r="T97" s="5"/>
      <c r="U97" s="5"/>
      <c r="V97" s="5">
        <v>1</v>
      </c>
      <c r="W97" s="5">
        <v>1</v>
      </c>
      <c r="X97" s="5">
        <v>1</v>
      </c>
      <c r="Y97" s="5">
        <v>1</v>
      </c>
      <c r="Z97" s="5">
        <v>1</v>
      </c>
      <c r="AA97" s="5">
        <v>1</v>
      </c>
      <c r="AB97" s="5">
        <v>1</v>
      </c>
      <c r="AC97" s="5">
        <v>1</v>
      </c>
      <c r="AD97" s="5">
        <v>1</v>
      </c>
      <c r="AE97" s="5">
        <v>1</v>
      </c>
      <c r="AF97" s="5">
        <v>1</v>
      </c>
      <c r="AG97" s="5"/>
      <c r="AH97" s="5"/>
      <c r="AI97" s="5">
        <v>1</v>
      </c>
      <c r="AJ97" s="5">
        <v>1</v>
      </c>
      <c r="AK97" s="5"/>
      <c r="AL97" s="5"/>
      <c r="AM97" s="5"/>
      <c r="AN97" s="5"/>
      <c r="AO97" s="5"/>
      <c r="AP97" s="5"/>
      <c r="AQ97" s="5"/>
      <c r="AR97" s="5"/>
      <c r="AS97" s="5"/>
      <c r="AT97" s="5"/>
      <c r="AU97" s="5"/>
      <c r="AV97" s="5"/>
      <c r="AW97" s="5"/>
      <c r="AX97" s="5"/>
    </row>
    <row r="98" spans="1:50" ht="20" customHeight="1">
      <c r="A98" s="54">
        <f>IF('Master MP Status'!A98&gt;0,'Master MP Status'!A98,"")</f>
        <v>90</v>
      </c>
      <c r="B98" s="5" t="str">
        <f>IF(ISTEXT('Master MP Status'!B98),'Master MP Status'!B98,"")</f>
        <v>DIRECT</v>
      </c>
      <c r="C98" s="153" t="str">
        <f>IF(OR(ISTEXT('Master MP Status'!C98),'Master MP Status'!C98&gt;0),'Master MP Status'!C98,"")</f>
        <v>KN2531018</v>
      </c>
      <c r="D98" s="154" t="str">
        <f>IF(OR(ISTEXT('Master MP Status'!D98),'Master MP Status'!D98&gt;0),'Master MP Status'!D98,"")</f>
        <v>KN25312</v>
      </c>
      <c r="E98" s="5" t="str">
        <f>IF(ISTEXT('Master MP Status'!E98),'Master MP Status'!E98,"")</f>
        <v>DANDY SUHENDY</v>
      </c>
      <c r="F98" s="5" t="str">
        <f>IF(ISTEXT('Master MP Status'!F98),'Master MP Status'!F98,"")</f>
        <v/>
      </c>
      <c r="G98" s="5" t="str">
        <f>IF(ISTEXT('Master MP Status'!G98),'Master MP Status'!G98,"")</f>
        <v>Local</v>
      </c>
      <c r="H98" s="5" t="str">
        <f>IF(ISTEXT('Master MP Status'!H98),'Master MP Status'!H98,"")</f>
        <v>SIMON S. R</v>
      </c>
      <c r="I98" s="5" t="str">
        <f>IF(ISTEXT('Master MP Status'!I98),'Master MP Status'!I98,"")</f>
        <v>Helper</v>
      </c>
      <c r="J98" s="5" t="str">
        <f>IF(ISTEXT('Master MP Status'!J98),'Master MP Status'!J98,"")</f>
        <v>Helper</v>
      </c>
      <c r="K98" s="9">
        <f>IF(OR('Master MP Status'!K98=0,'Master MP Status'!K98=""),"",'Master MP Status'!K98)</f>
        <v>45723</v>
      </c>
      <c r="L98" s="9">
        <f>IF(OR('Master MP Status'!L98=0,'Master MP Status'!L98=""),"",'Master MP Status'!L98)</f>
        <v>45723</v>
      </c>
      <c r="M98" s="9" t="str">
        <f>IF(OR('Master MP Status'!M98=0,'Master MP Status'!M98=""),"",'Master MP Status'!M98)</f>
        <v/>
      </c>
      <c r="N98" s="5" t="str">
        <f>IF(ISTEXT('Master MP Status'!N98),'Master MP Status'!N98,"")</f>
        <v/>
      </c>
      <c r="O98" s="5">
        <v>1</v>
      </c>
      <c r="P98" s="5">
        <v>1</v>
      </c>
      <c r="Q98" s="5">
        <v>1</v>
      </c>
      <c r="R98" s="5">
        <v>1</v>
      </c>
      <c r="S98" s="5">
        <v>1</v>
      </c>
      <c r="T98" s="5">
        <v>1</v>
      </c>
      <c r="U98" s="5">
        <v>1</v>
      </c>
      <c r="V98" s="5">
        <v>1</v>
      </c>
      <c r="W98" s="5">
        <v>1</v>
      </c>
      <c r="X98" s="5">
        <v>1</v>
      </c>
      <c r="Y98" s="5">
        <v>1</v>
      </c>
      <c r="Z98" s="5"/>
      <c r="AA98" s="5"/>
      <c r="AB98" s="5">
        <v>1</v>
      </c>
      <c r="AC98" s="5">
        <v>1</v>
      </c>
      <c r="AD98" s="5">
        <v>1</v>
      </c>
      <c r="AE98" s="5">
        <v>1</v>
      </c>
      <c r="AF98" s="5">
        <v>1</v>
      </c>
      <c r="AG98" s="5">
        <v>1</v>
      </c>
      <c r="AH98" s="5"/>
      <c r="AI98" s="5">
        <v>1</v>
      </c>
      <c r="AJ98" s="5">
        <v>1</v>
      </c>
      <c r="AK98" s="5"/>
      <c r="AL98" s="5"/>
      <c r="AM98" s="5"/>
      <c r="AN98" s="5"/>
      <c r="AO98" s="5"/>
      <c r="AP98" s="5"/>
      <c r="AQ98" s="5"/>
      <c r="AR98" s="5"/>
      <c r="AS98" s="5"/>
      <c r="AT98" s="5"/>
      <c r="AU98" s="5"/>
      <c r="AV98" s="5"/>
      <c r="AW98" s="5"/>
      <c r="AX98" s="5"/>
    </row>
    <row r="99" spans="1:50" ht="20" customHeight="1">
      <c r="A99" s="54">
        <f>IF('Master MP Status'!A99&gt;0,'Master MP Status'!A99,"")</f>
        <v>91</v>
      </c>
      <c r="B99" s="5" t="str">
        <f>IF(ISTEXT('Master MP Status'!B99),'Master MP Status'!B99,"")</f>
        <v>DIRECT</v>
      </c>
      <c r="C99" s="153" t="str">
        <f>IF(OR(ISTEXT('Master MP Status'!C99),'Master MP Status'!C99&gt;0),'Master MP Status'!C99,"")</f>
        <v>KN2531020</v>
      </c>
      <c r="D99" s="154" t="str">
        <f>IF(OR(ISTEXT('Master MP Status'!D99),'Master MP Status'!D99&gt;0),'Master MP Status'!D99,"")</f>
        <v>KN25313</v>
      </c>
      <c r="E99" s="5" t="str">
        <f>IF(ISTEXT('Master MP Status'!E99),'Master MP Status'!E99,"")</f>
        <v>AGUSTINUS DION EBA</v>
      </c>
      <c r="F99" s="5" t="str">
        <f>IF(ISTEXT('Master MP Status'!F99),'Master MP Status'!F99,"")</f>
        <v/>
      </c>
      <c r="G99" s="5" t="str">
        <f>IF(ISTEXT('Master MP Status'!G99),'Master MP Status'!G99,"")</f>
        <v>Local</v>
      </c>
      <c r="H99" s="5" t="str">
        <f>IF(ISTEXT('Master MP Status'!H99),'Master MP Status'!H99,"")</f>
        <v>YACOBE T</v>
      </c>
      <c r="I99" s="5" t="str">
        <f>IF(ISTEXT('Master MP Status'!I99),'Master MP Status'!I99,"")</f>
        <v>Helper</v>
      </c>
      <c r="J99" s="5" t="str">
        <f>IF(ISTEXT('Master MP Status'!J99),'Master MP Status'!J99,"")</f>
        <v>Helper</v>
      </c>
      <c r="K99" s="9">
        <f>IF(OR('Master MP Status'!K99=0,'Master MP Status'!K99=""),"",'Master MP Status'!K99)</f>
        <v>45758</v>
      </c>
      <c r="L99" s="9">
        <f>IF(OR('Master MP Status'!L99=0,'Master MP Status'!L99=""),"",'Master MP Status'!L99)</f>
        <v>45758</v>
      </c>
      <c r="M99" s="9" t="str">
        <f>IF(OR('Master MP Status'!M99=0,'Master MP Status'!M99=""),"",'Master MP Status'!M99)</f>
        <v/>
      </c>
      <c r="N99" s="5" t="str">
        <f>IF(ISTEXT('Master MP Status'!N99),'Master MP Status'!N99,"")</f>
        <v>Re-Entry</v>
      </c>
      <c r="O99" s="5"/>
      <c r="P99" s="5"/>
      <c r="Q99" s="5"/>
      <c r="R99" s="5"/>
      <c r="S99" s="5"/>
      <c r="T99" s="5"/>
      <c r="U99" s="5"/>
      <c r="V99" s="5">
        <v>1</v>
      </c>
      <c r="W99" s="5">
        <v>1</v>
      </c>
      <c r="X99" s="5">
        <v>1</v>
      </c>
      <c r="Y99" s="5"/>
      <c r="Z99" s="5">
        <v>1</v>
      </c>
      <c r="AA99" s="5"/>
      <c r="AB99" s="5">
        <v>1</v>
      </c>
      <c r="AC99" s="5">
        <v>1</v>
      </c>
      <c r="AD99" s="5">
        <v>1</v>
      </c>
      <c r="AE99" s="5">
        <v>1</v>
      </c>
      <c r="AF99" s="5"/>
      <c r="AG99" s="5">
        <v>1</v>
      </c>
      <c r="AH99" s="5"/>
      <c r="AI99" s="5">
        <v>1</v>
      </c>
      <c r="AJ99" s="5">
        <v>1</v>
      </c>
      <c r="AK99" s="5"/>
      <c r="AL99" s="5"/>
      <c r="AM99" s="5"/>
      <c r="AN99" s="5"/>
      <c r="AO99" s="5"/>
      <c r="AP99" s="5"/>
      <c r="AQ99" s="5"/>
      <c r="AR99" s="5"/>
      <c r="AS99" s="5"/>
      <c r="AT99" s="5"/>
      <c r="AU99" s="5"/>
      <c r="AV99" s="5"/>
      <c r="AW99" s="5"/>
      <c r="AX99" s="5"/>
    </row>
    <row r="100" spans="1:50" ht="20" customHeight="1">
      <c r="A100" s="54">
        <f>IF('Master MP Status'!A100&gt;0,'Master MP Status'!A100,"")</f>
        <v>92</v>
      </c>
      <c r="B100" s="5" t="str">
        <f>IF(ISTEXT('Master MP Status'!B100),'Master MP Status'!B100,"")</f>
        <v>DIRECT</v>
      </c>
      <c r="C100" s="153" t="str">
        <f>IF(OR(ISTEXT('Master MP Status'!C100),'Master MP Status'!C100&gt;0),'Master MP Status'!C100,"")</f>
        <v>KN2511003</v>
      </c>
      <c r="D100" s="154" t="str">
        <f>IF(OR(ISTEXT('Master MP Status'!D100),'Master MP Status'!D100&gt;0),'Master MP Status'!D100,"")</f>
        <v>KN25314</v>
      </c>
      <c r="E100" s="5" t="str">
        <f>IF(ISTEXT('Master MP Status'!E100),'Master MP Status'!E100,"")</f>
        <v>IKHNUL QUSHAIRI</v>
      </c>
      <c r="F100" s="5" t="str">
        <f>IF(ISTEXT('Master MP Status'!F100),'Master MP Status'!F100,"")</f>
        <v/>
      </c>
      <c r="G100" s="5" t="str">
        <f>IF(ISTEXT('Master MP Status'!G100),'Master MP Status'!G100,"")</f>
        <v>Local</v>
      </c>
      <c r="H100" s="5" t="str">
        <f>IF(ISTEXT('Master MP Status'!H100),'Master MP Status'!H100,"")</f>
        <v>YACOBE T</v>
      </c>
      <c r="I100" s="5" t="str">
        <f>IF(ISTEXT('Master MP Status'!I100),'Master MP Status'!I100,"")</f>
        <v>Helper</v>
      </c>
      <c r="J100" s="5" t="str">
        <f>IF(ISTEXT('Master MP Status'!J100),'Master MP Status'!J100,"")</f>
        <v>Helper</v>
      </c>
      <c r="K100" s="9">
        <f>IF(OR('Master MP Status'!K100=0,'Master MP Status'!K100=""),"",'Master MP Status'!K100)</f>
        <v>45758</v>
      </c>
      <c r="L100" s="9">
        <f>IF(OR('Master MP Status'!L100=0,'Master MP Status'!L100=""),"",'Master MP Status'!L100)</f>
        <v>45758</v>
      </c>
      <c r="M100" s="9" t="str">
        <f>IF(OR('Master MP Status'!M100=0,'Master MP Status'!M100=""),"",'Master MP Status'!M100)</f>
        <v/>
      </c>
      <c r="N100" s="5"/>
      <c r="O100" s="5">
        <v>1</v>
      </c>
      <c r="P100" s="5">
        <v>1</v>
      </c>
      <c r="Q100" s="5">
        <v>1</v>
      </c>
      <c r="R100" s="5">
        <v>1</v>
      </c>
      <c r="S100" s="5"/>
      <c r="T100" s="5"/>
      <c r="U100" s="5"/>
      <c r="V100" s="5"/>
      <c r="W100" s="5">
        <v>1</v>
      </c>
      <c r="X100" s="5">
        <v>1</v>
      </c>
      <c r="Y100" s="5">
        <v>1</v>
      </c>
      <c r="Z100" s="5">
        <v>1</v>
      </c>
      <c r="AA100" s="5">
        <v>1</v>
      </c>
      <c r="AB100" s="5">
        <v>1</v>
      </c>
      <c r="AC100" s="5">
        <v>1</v>
      </c>
      <c r="AD100" s="5">
        <v>1</v>
      </c>
      <c r="AE100" s="5">
        <v>1</v>
      </c>
      <c r="AF100" s="5">
        <v>1</v>
      </c>
      <c r="AG100" s="5">
        <v>1</v>
      </c>
      <c r="AH100" s="5"/>
      <c r="AI100" s="5">
        <v>1</v>
      </c>
      <c r="AJ100" s="5">
        <v>1</v>
      </c>
      <c r="AK100" s="5"/>
      <c r="AL100" s="5"/>
      <c r="AM100" s="5"/>
      <c r="AN100" s="5"/>
      <c r="AO100" s="5"/>
      <c r="AP100" s="5"/>
      <c r="AQ100" s="5"/>
      <c r="AR100" s="5"/>
      <c r="AS100" s="5"/>
      <c r="AT100" s="5"/>
      <c r="AU100" s="5"/>
      <c r="AV100" s="5"/>
      <c r="AW100" s="5"/>
      <c r="AX100" s="5"/>
    </row>
    <row r="101" spans="1:50" ht="20" customHeight="1">
      <c r="A101" s="54">
        <f>IF('Master MP Status'!A101&gt;0,'Master MP Status'!A101,"")</f>
        <v>93</v>
      </c>
      <c r="B101" s="5" t="str">
        <f>IF(ISTEXT('Master MP Status'!B101),'Master MP Status'!B101,"")</f>
        <v>DIRECT</v>
      </c>
      <c r="C101" s="153" t="str">
        <f>IF(OR(ISTEXT('Master MP Status'!C101),'Master MP Status'!C101&gt;0),'Master MP Status'!C101,"")</f>
        <v>KN2531048</v>
      </c>
      <c r="D101" s="154" t="str">
        <f>IF(OR(ISTEXT('Master MP Status'!D101),'Master MP Status'!D101&gt;0),'Master MP Status'!D101,"")</f>
        <v>KN25315</v>
      </c>
      <c r="E101" s="5" t="str">
        <f>IF(ISTEXT('Master MP Status'!E101),'Master MP Status'!E101,"")</f>
        <v>ABDI KURNIAWAN</v>
      </c>
      <c r="F101" s="5" t="str">
        <f>IF(ISTEXT('Master MP Status'!F101),'Master MP Status'!F101,"")</f>
        <v/>
      </c>
      <c r="G101" s="5" t="str">
        <f>IF(ISTEXT('Master MP Status'!G101),'Master MP Status'!G101,"")</f>
        <v>Local</v>
      </c>
      <c r="H101" s="5" t="str">
        <f>IF(ISTEXT('Master MP Status'!H101),'Master MP Status'!H101,"")</f>
        <v>YACOBE T</v>
      </c>
      <c r="I101" s="5" t="str">
        <f>IF(ISTEXT('Master MP Status'!I101),'Master MP Status'!I101,"")</f>
        <v>Helper</v>
      </c>
      <c r="J101" s="5" t="str">
        <f>IF(ISTEXT('Master MP Status'!J101),'Master MP Status'!J101,"")</f>
        <v>Helper</v>
      </c>
      <c r="K101" s="9">
        <f>IF(OR('Master MP Status'!K101=0,'Master MP Status'!K101=""),"",'Master MP Status'!K101)</f>
        <v>45769</v>
      </c>
      <c r="L101" s="9">
        <f>IF(OR('Master MP Status'!L101=0,'Master MP Status'!L101=""),"",'Master MP Status'!L101)</f>
        <v>45769</v>
      </c>
      <c r="M101" s="9">
        <f>IF(OR('Master MP Status'!M101=0,'Master MP Status'!M101=""),"",'Master MP Status'!M101)</f>
        <v>45813</v>
      </c>
      <c r="N101" s="5" t="str">
        <f>IF(ISTEXT('Master MP Status'!N101),'Master MP Status'!N101,"")</f>
        <v>Resign</v>
      </c>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row>
    <row r="102" spans="1:50" ht="20" customHeight="1">
      <c r="A102" s="54">
        <f>IF('Master MP Status'!A102&gt;0,'Master MP Status'!A102,"")</f>
        <v>94</v>
      </c>
      <c r="B102" s="5" t="str">
        <f>IF(ISTEXT('Master MP Status'!B102),'Master MP Status'!B102,"")</f>
        <v>DIRECT</v>
      </c>
      <c r="C102" s="153" t="str">
        <f>IF(OR(ISTEXT('Master MP Status'!C102),'Master MP Status'!C102&gt;0),'Master MP Status'!C102,"")</f>
        <v>KN2531037</v>
      </c>
      <c r="D102" s="154" t="str">
        <f>IF(OR(ISTEXT('Master MP Status'!D102),'Master MP Status'!D102&gt;0),'Master MP Status'!D102,"")</f>
        <v>KN25316</v>
      </c>
      <c r="E102" s="5" t="str">
        <f>IF(ISTEXT('Master MP Status'!E102),'Master MP Status'!E102,"")</f>
        <v>ADE ROYAN GESSA</v>
      </c>
      <c r="F102" s="5" t="str">
        <f>IF(ISTEXT('Master MP Status'!F102),'Master MP Status'!F102,"")</f>
        <v>ADE ROYAN G</v>
      </c>
      <c r="G102" s="5" t="str">
        <f>IF(ISTEXT('Master MP Status'!G102),'Master MP Status'!G102,"")</f>
        <v>Local</v>
      </c>
      <c r="H102" s="5" t="str">
        <f>IF(ISTEXT('Master MP Status'!H102),'Master MP Status'!H102,"")</f>
        <v>YACOBE T</v>
      </c>
      <c r="I102" s="5" t="str">
        <f>IF(ISTEXT('Master MP Status'!I102),'Master MP Status'!I102,"")</f>
        <v>Helper</v>
      </c>
      <c r="J102" s="5" t="str">
        <f>IF(ISTEXT('Master MP Status'!J102),'Master MP Status'!J102,"")</f>
        <v>Helper</v>
      </c>
      <c r="K102" s="9">
        <f>IF(OR('Master MP Status'!K102=0,'Master MP Status'!K102=""),"",'Master MP Status'!K102)</f>
        <v>45769</v>
      </c>
      <c r="L102" s="9">
        <f>IF(OR('Master MP Status'!L102=0,'Master MP Status'!L102=""),"",'Master MP Status'!L102)</f>
        <v>45769</v>
      </c>
      <c r="M102" s="9">
        <f>IF(OR('Master MP Status'!M102=0,'Master MP Status'!M102=""),"",'Master MP Status'!M102)</f>
        <v>45825</v>
      </c>
      <c r="N102" s="5" t="str">
        <f>IF(ISTEXT('Master MP Status'!N102),'Master MP Status'!N102,"")</f>
        <v>Resign</v>
      </c>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row>
    <row r="103" spans="1:50" ht="20" customHeight="1">
      <c r="A103" s="54">
        <f>IF('Master MP Status'!A103&gt;0,'Master MP Status'!A103,"")</f>
        <v>95</v>
      </c>
      <c r="B103" s="5" t="str">
        <f>IF(ISTEXT('Master MP Status'!B103),'Master MP Status'!B103,"")</f>
        <v>DIRECT</v>
      </c>
      <c r="C103" s="153" t="str">
        <f>IF(OR(ISTEXT('Master MP Status'!C103),'Master MP Status'!C103&gt;0),'Master MP Status'!C103,"")</f>
        <v>KN2531032</v>
      </c>
      <c r="D103" s="154" t="str">
        <f>IF(OR(ISTEXT('Master MP Status'!D103),'Master MP Status'!D103&gt;0),'Master MP Status'!D103,"")</f>
        <v>KN25317</v>
      </c>
      <c r="E103" s="5" t="str">
        <f>IF(ISTEXT('Master MP Status'!E103),'Master MP Status'!E103,"")</f>
        <v>AGUNG PRASETIYO</v>
      </c>
      <c r="F103" s="5" t="str">
        <f>IF(ISTEXT('Master MP Status'!F103),'Master MP Status'!F103,"")</f>
        <v>AGUNG P</v>
      </c>
      <c r="G103" s="5" t="str">
        <f>IF(ISTEXT('Master MP Status'!G103),'Master MP Status'!G103,"")</f>
        <v>Local</v>
      </c>
      <c r="H103" s="5" t="str">
        <f>IF(ISTEXT('Master MP Status'!H103),'Master MP Status'!H103,"")</f>
        <v>SIMON S. R</v>
      </c>
      <c r="I103" s="5" t="str">
        <f>IF(ISTEXT('Master MP Status'!I103),'Master MP Status'!I103,"")</f>
        <v>Helper</v>
      </c>
      <c r="J103" s="5" t="str">
        <f>IF(ISTEXT('Master MP Status'!J103),'Master MP Status'!J103,"")</f>
        <v>Helper</v>
      </c>
      <c r="K103" s="9">
        <f>IF(OR('Master MP Status'!K103=0,'Master MP Status'!K103=""),"",'Master MP Status'!K103)</f>
        <v>45769</v>
      </c>
      <c r="L103" s="9">
        <f>IF(OR('Master MP Status'!L103=0,'Master MP Status'!L103=""),"",'Master MP Status'!L103)</f>
        <v>45769</v>
      </c>
      <c r="M103" s="9" t="str">
        <f>IF(OR('Master MP Status'!M103=0,'Master MP Status'!M103=""),"",'Master MP Status'!M103)</f>
        <v/>
      </c>
      <c r="N103" s="5" t="str">
        <f>IF(ISTEXT('Master MP Status'!N103),'Master MP Status'!N103,"")</f>
        <v/>
      </c>
      <c r="O103" s="5"/>
      <c r="P103" s="5"/>
      <c r="Q103" s="5">
        <v>1</v>
      </c>
      <c r="R103" s="5">
        <v>1</v>
      </c>
      <c r="S103" s="5">
        <v>1</v>
      </c>
      <c r="T103" s="5">
        <v>1</v>
      </c>
      <c r="U103" s="5"/>
      <c r="V103" s="5">
        <v>1</v>
      </c>
      <c r="W103" s="5">
        <v>1</v>
      </c>
      <c r="X103" s="5">
        <v>1</v>
      </c>
      <c r="Y103" s="5">
        <v>1</v>
      </c>
      <c r="Z103" s="5">
        <v>1</v>
      </c>
      <c r="AA103" s="5">
        <v>1</v>
      </c>
      <c r="AB103" s="5">
        <v>1</v>
      </c>
      <c r="AC103" s="5">
        <v>1</v>
      </c>
      <c r="AD103" s="5">
        <v>1</v>
      </c>
      <c r="AE103" s="5">
        <v>1</v>
      </c>
      <c r="AF103" s="5">
        <v>1</v>
      </c>
      <c r="AG103" s="5">
        <v>1</v>
      </c>
      <c r="AH103" s="5"/>
      <c r="AI103" s="5">
        <v>1</v>
      </c>
      <c r="AJ103" s="5">
        <v>1</v>
      </c>
      <c r="AK103" s="5"/>
      <c r="AL103" s="5"/>
      <c r="AM103" s="5"/>
      <c r="AN103" s="5"/>
      <c r="AO103" s="5"/>
      <c r="AP103" s="5"/>
      <c r="AQ103" s="5"/>
      <c r="AR103" s="5"/>
      <c r="AS103" s="5"/>
      <c r="AT103" s="5"/>
      <c r="AU103" s="5"/>
      <c r="AV103" s="5"/>
      <c r="AW103" s="5"/>
      <c r="AX103" s="5"/>
    </row>
    <row r="104" spans="1:50" ht="20" customHeight="1">
      <c r="A104" s="54">
        <f>IF('Master MP Status'!A104&gt;0,'Master MP Status'!A104,"")</f>
        <v>96</v>
      </c>
      <c r="B104" s="5" t="str">
        <f>IF(ISTEXT('Master MP Status'!B104),'Master MP Status'!B104,"")</f>
        <v>DIRECT</v>
      </c>
      <c r="C104" s="153" t="str">
        <f>IF(OR(ISTEXT('Master MP Status'!C104),'Master MP Status'!C104&gt;0),'Master MP Status'!C104,"")</f>
        <v>KN2531030</v>
      </c>
      <c r="D104" s="154" t="str">
        <f>IF(OR(ISTEXT('Master MP Status'!D104),'Master MP Status'!D104&gt;0),'Master MP Status'!D104,"")</f>
        <v>KN25318</v>
      </c>
      <c r="E104" s="5" t="str">
        <f>IF(ISTEXT('Master MP Status'!E104),'Master MP Status'!E104,"")</f>
        <v>AHMAD KUSASI</v>
      </c>
      <c r="F104" s="5" t="str">
        <f>IF(ISTEXT('Master MP Status'!F104),'Master MP Status'!F104,"")</f>
        <v/>
      </c>
      <c r="G104" s="5" t="str">
        <f>IF(ISTEXT('Master MP Status'!G104),'Master MP Status'!G104,"")</f>
        <v>Local</v>
      </c>
      <c r="H104" s="5" t="str">
        <f>IF(ISTEXT('Master MP Status'!H104),'Master MP Status'!H104,"")</f>
        <v>SIMON S. R</v>
      </c>
      <c r="I104" s="5" t="str">
        <f>IF(ISTEXT('Master MP Status'!I104),'Master MP Status'!I104,"")</f>
        <v>Helper</v>
      </c>
      <c r="J104" s="5" t="str">
        <f>IF(ISTEXT('Master MP Status'!J104),'Master MP Status'!J104,"")</f>
        <v>Helper</v>
      </c>
      <c r="K104" s="9">
        <f>IF(OR('Master MP Status'!K104=0,'Master MP Status'!K104=""),"",'Master MP Status'!K104)</f>
        <v>45769</v>
      </c>
      <c r="L104" s="9">
        <f>IF(OR('Master MP Status'!L104=0,'Master MP Status'!L104=""),"",'Master MP Status'!L104)</f>
        <v>45769</v>
      </c>
      <c r="M104" s="9" t="str">
        <f>IF(OR('Master MP Status'!M104=0,'Master MP Status'!M104=""),"",'Master MP Status'!M104)</f>
        <v/>
      </c>
      <c r="N104" s="5" t="str">
        <f>IF(ISTEXT('Master MP Status'!N104),'Master MP Status'!N104,"")</f>
        <v/>
      </c>
      <c r="O104" s="5">
        <v>1</v>
      </c>
      <c r="P104" s="5">
        <v>1</v>
      </c>
      <c r="Q104" s="5"/>
      <c r="R104" s="5">
        <v>1</v>
      </c>
      <c r="S104" s="5">
        <v>1</v>
      </c>
      <c r="T104" s="5">
        <v>1</v>
      </c>
      <c r="U104" s="5">
        <v>1</v>
      </c>
      <c r="V104" s="5">
        <v>1</v>
      </c>
      <c r="W104" s="5"/>
      <c r="X104" s="5">
        <v>1</v>
      </c>
      <c r="Y104" s="5">
        <v>1</v>
      </c>
      <c r="Z104" s="5">
        <v>1</v>
      </c>
      <c r="AA104" s="5">
        <v>1</v>
      </c>
      <c r="AB104" s="5">
        <v>1</v>
      </c>
      <c r="AC104" s="5">
        <v>1</v>
      </c>
      <c r="AD104" s="5">
        <v>1</v>
      </c>
      <c r="AE104" s="5">
        <v>1</v>
      </c>
      <c r="AF104" s="5">
        <v>1</v>
      </c>
      <c r="AG104" s="5">
        <v>1</v>
      </c>
      <c r="AH104" s="5"/>
      <c r="AI104" s="5"/>
      <c r="AJ104" s="5"/>
      <c r="AK104" s="5"/>
      <c r="AL104" s="5"/>
      <c r="AM104" s="5"/>
      <c r="AN104" s="5"/>
      <c r="AO104" s="5"/>
      <c r="AP104" s="5"/>
      <c r="AQ104" s="5"/>
      <c r="AR104" s="5"/>
      <c r="AS104" s="5"/>
      <c r="AT104" s="5"/>
      <c r="AU104" s="5"/>
      <c r="AV104" s="5"/>
      <c r="AW104" s="5"/>
      <c r="AX104" s="5"/>
    </row>
    <row r="105" spans="1:50" ht="20" customHeight="1">
      <c r="A105" s="54">
        <f>IF('Master MP Status'!A105&gt;0,'Master MP Status'!A105,"")</f>
        <v>97</v>
      </c>
      <c r="B105" s="5" t="str">
        <f>IF(ISTEXT('Master MP Status'!B105),'Master MP Status'!B105,"")</f>
        <v>DIRECT</v>
      </c>
      <c r="C105" s="153" t="str">
        <f>IF(OR(ISTEXT('Master MP Status'!C105),'Master MP Status'!C105&gt;0),'Master MP Status'!C105,"")</f>
        <v>KN2531046</v>
      </c>
      <c r="D105" s="154" t="str">
        <f>IF(OR(ISTEXT('Master MP Status'!D105),'Master MP Status'!D105&gt;0),'Master MP Status'!D105,"")</f>
        <v>KN25319</v>
      </c>
      <c r="E105" s="5" t="str">
        <f>IF(ISTEXT('Master MP Status'!E105),'Master MP Status'!E105,"")</f>
        <v>ALFONSIUS ROBI</v>
      </c>
      <c r="F105" s="5" t="str">
        <f>IF(ISTEXT('Master MP Status'!F105),'Master MP Status'!F105,"")</f>
        <v>ALFONSIUS</v>
      </c>
      <c r="G105" s="5" t="str">
        <f>IF(ISTEXT('Master MP Status'!G105),'Master MP Status'!G105,"")</f>
        <v>Local</v>
      </c>
      <c r="H105" s="5" t="str">
        <f>IF(ISTEXT('Master MP Status'!H105),'Master MP Status'!H105,"")</f>
        <v>YACOBE T</v>
      </c>
      <c r="I105" s="5" t="str">
        <f>IF(ISTEXT('Master MP Status'!I105),'Master MP Status'!I105,"")</f>
        <v>Helper</v>
      </c>
      <c r="J105" s="5" t="str">
        <f>IF(ISTEXT('Master MP Status'!J105),'Master MP Status'!J105,"")</f>
        <v>Helper</v>
      </c>
      <c r="K105" s="9">
        <f>IF(OR('Master MP Status'!K105=0,'Master MP Status'!K105=""),"",'Master MP Status'!K105)</f>
        <v>45769</v>
      </c>
      <c r="L105" s="9">
        <f>IF(OR('Master MP Status'!L105=0,'Master MP Status'!L105=""),"",'Master MP Status'!L105)</f>
        <v>45769</v>
      </c>
      <c r="M105" s="9" t="str">
        <f>IF(OR('Master MP Status'!M105=0,'Master MP Status'!M105=""),"",'Master MP Status'!M105)</f>
        <v/>
      </c>
      <c r="N105" s="5" t="str">
        <f>IF(ISTEXT('Master MP Status'!N105),'Master MP Status'!N105,"")</f>
        <v/>
      </c>
      <c r="O105" s="5">
        <v>1</v>
      </c>
      <c r="P105" s="5">
        <v>1</v>
      </c>
      <c r="Q105" s="5">
        <v>1</v>
      </c>
      <c r="R105" s="5">
        <v>1</v>
      </c>
      <c r="S105" s="5">
        <v>1</v>
      </c>
      <c r="T105" s="5">
        <v>1</v>
      </c>
      <c r="U105" s="5">
        <v>1</v>
      </c>
      <c r="V105" s="5">
        <v>1</v>
      </c>
      <c r="W105" s="5">
        <v>1</v>
      </c>
      <c r="X105" s="5"/>
      <c r="Y105" s="5"/>
      <c r="Z105" s="5">
        <v>1</v>
      </c>
      <c r="AA105" s="5">
        <v>1</v>
      </c>
      <c r="AB105" s="5">
        <v>1</v>
      </c>
      <c r="AC105" s="5">
        <v>1</v>
      </c>
      <c r="AD105" s="5">
        <v>1</v>
      </c>
      <c r="AE105" s="5">
        <v>1</v>
      </c>
      <c r="AF105" s="5"/>
      <c r="AG105" s="5">
        <v>1</v>
      </c>
      <c r="AH105" s="5"/>
      <c r="AI105" s="5">
        <v>1</v>
      </c>
      <c r="AJ105" s="5">
        <v>1</v>
      </c>
      <c r="AK105" s="5"/>
      <c r="AL105" s="5"/>
      <c r="AM105" s="5"/>
      <c r="AN105" s="5"/>
      <c r="AO105" s="5"/>
      <c r="AP105" s="5"/>
      <c r="AQ105" s="5"/>
      <c r="AR105" s="5"/>
      <c r="AS105" s="5"/>
      <c r="AT105" s="5"/>
      <c r="AU105" s="5"/>
      <c r="AV105" s="5"/>
      <c r="AW105" s="5"/>
      <c r="AX105" s="5"/>
    </row>
    <row r="106" spans="1:50" ht="20" customHeight="1">
      <c r="A106" s="54">
        <f>IF('Master MP Status'!A106&gt;0,'Master MP Status'!A106,"")</f>
        <v>98</v>
      </c>
      <c r="B106" s="5" t="str">
        <f>IF(ISTEXT('Master MP Status'!B106),'Master MP Status'!B106,"")</f>
        <v>DIRECT</v>
      </c>
      <c r="C106" s="153" t="str">
        <f>IF(OR(ISTEXT('Master MP Status'!C106),'Master MP Status'!C106&gt;0),'Master MP Status'!C106,"")</f>
        <v>KN2531049</v>
      </c>
      <c r="D106" s="154" t="str">
        <f>IF(OR(ISTEXT('Master MP Status'!D106),'Master MP Status'!D106&gt;0),'Master MP Status'!D106,"")</f>
        <v>KN25320</v>
      </c>
      <c r="E106" s="5" t="str">
        <f>IF(ISTEXT('Master MP Status'!E106),'Master MP Status'!E106,"")</f>
        <v>ALFRIDUS JAMUL</v>
      </c>
      <c r="F106" s="5" t="str">
        <f>IF(ISTEXT('Master MP Status'!F106),'Master MP Status'!F106,"")</f>
        <v/>
      </c>
      <c r="G106" s="5" t="str">
        <f>IF(ISTEXT('Master MP Status'!G106),'Master MP Status'!G106,"")</f>
        <v>Local</v>
      </c>
      <c r="H106" s="5" t="str">
        <f>IF(ISTEXT('Master MP Status'!H106),'Master MP Status'!H106,"")</f>
        <v>YACOBE T</v>
      </c>
      <c r="I106" s="5" t="str">
        <f>IF(ISTEXT('Master MP Status'!I106),'Master MP Status'!I106,"")</f>
        <v>Helper</v>
      </c>
      <c r="J106" s="5" t="str">
        <f>IF(ISTEXT('Master MP Status'!J106),'Master MP Status'!J106,"")</f>
        <v>Helper</v>
      </c>
      <c r="K106" s="9">
        <f>IF(OR('Master MP Status'!K106=0,'Master MP Status'!K106=""),"",'Master MP Status'!K106)</f>
        <v>45769</v>
      </c>
      <c r="L106" s="9">
        <f>IF(OR('Master MP Status'!L106=0,'Master MP Status'!L106=""),"",'Master MP Status'!L106)</f>
        <v>45769</v>
      </c>
      <c r="M106" s="9" t="str">
        <f>IF(OR('Master MP Status'!M106=0,'Master MP Status'!M106=""),"",'Master MP Status'!M106)</f>
        <v/>
      </c>
      <c r="N106" s="5" t="str">
        <f>IF(ISTEXT('Master MP Status'!N106),'Master MP Status'!N106,"")</f>
        <v/>
      </c>
      <c r="O106" s="5">
        <v>1</v>
      </c>
      <c r="P106" s="5">
        <v>1</v>
      </c>
      <c r="Q106" s="5">
        <v>1</v>
      </c>
      <c r="R106" s="5">
        <v>1</v>
      </c>
      <c r="S106" s="5">
        <v>1</v>
      </c>
      <c r="T106" s="5">
        <v>1</v>
      </c>
      <c r="U106" s="5">
        <v>1</v>
      </c>
      <c r="V106" s="5">
        <v>1</v>
      </c>
      <c r="W106" s="5">
        <v>1</v>
      </c>
      <c r="X106" s="5">
        <v>1</v>
      </c>
      <c r="Y106" s="5">
        <v>1</v>
      </c>
      <c r="Z106" s="5">
        <v>1</v>
      </c>
      <c r="AA106" s="5">
        <v>1</v>
      </c>
      <c r="AB106" s="5">
        <v>1</v>
      </c>
      <c r="AC106" s="5">
        <v>1</v>
      </c>
      <c r="AD106" s="5">
        <v>1</v>
      </c>
      <c r="AE106" s="5">
        <v>1</v>
      </c>
      <c r="AF106" s="5">
        <v>1</v>
      </c>
      <c r="AG106" s="5">
        <v>1</v>
      </c>
      <c r="AH106" s="5"/>
      <c r="AI106" s="5">
        <v>1</v>
      </c>
      <c r="AJ106" s="5">
        <v>1</v>
      </c>
      <c r="AK106" s="5"/>
      <c r="AL106" s="5"/>
      <c r="AM106" s="5"/>
      <c r="AN106" s="5"/>
      <c r="AO106" s="5"/>
      <c r="AP106" s="5"/>
      <c r="AQ106" s="5"/>
      <c r="AR106" s="5"/>
      <c r="AS106" s="5"/>
      <c r="AT106" s="5"/>
      <c r="AU106" s="5"/>
      <c r="AV106" s="5"/>
      <c r="AW106" s="5"/>
      <c r="AX106" s="5"/>
    </row>
    <row r="107" spans="1:50" ht="20" customHeight="1">
      <c r="A107" s="54">
        <f>IF('Master MP Status'!A107&gt;0,'Master MP Status'!A107,"")</f>
        <v>99</v>
      </c>
      <c r="B107" s="5" t="str">
        <f>IF(ISTEXT('Master MP Status'!B107),'Master MP Status'!B107,"")</f>
        <v>DIRECT</v>
      </c>
      <c r="C107" s="153" t="str">
        <f>IF(OR(ISTEXT('Master MP Status'!C107),'Master MP Status'!C107&gt;0),'Master MP Status'!C107,"")</f>
        <v>KN2531038</v>
      </c>
      <c r="D107" s="154" t="str">
        <f>IF(OR(ISTEXT('Master MP Status'!D107),'Master MP Status'!D107&gt;0),'Master MP Status'!D107,"")</f>
        <v>KN25321</v>
      </c>
      <c r="E107" s="5" t="str">
        <f>IF(ISTEXT('Master MP Status'!E107),'Master MP Status'!E107,"")</f>
        <v>ANDRI SETIAWAN</v>
      </c>
      <c r="F107" s="5" t="str">
        <f>IF(ISTEXT('Master MP Status'!F107),'Master MP Status'!F107,"")</f>
        <v/>
      </c>
      <c r="G107" s="5" t="str">
        <f>IF(ISTEXT('Master MP Status'!G107),'Master MP Status'!G107,"")</f>
        <v>Local</v>
      </c>
      <c r="H107" s="5" t="str">
        <f>IF(ISTEXT('Master MP Status'!H107),'Master MP Status'!H107,"")</f>
        <v>YACOBE T</v>
      </c>
      <c r="I107" s="5" t="str">
        <f>IF(ISTEXT('Master MP Status'!I107),'Master MP Status'!I107,"")</f>
        <v>Helper</v>
      </c>
      <c r="J107" s="5" t="str">
        <f>IF(ISTEXT('Master MP Status'!J107),'Master MP Status'!J107,"")</f>
        <v>Helper</v>
      </c>
      <c r="K107" s="9">
        <f>IF(OR('Master MP Status'!K107=0,'Master MP Status'!K107=""),"",'Master MP Status'!K107)</f>
        <v>45769</v>
      </c>
      <c r="L107" s="9">
        <f>IF(OR('Master MP Status'!L107=0,'Master MP Status'!L107=""),"",'Master MP Status'!L107)</f>
        <v>45769</v>
      </c>
      <c r="M107" s="9">
        <f>IF(OR('Master MP Status'!M107=0,'Master MP Status'!M107=""),"",'Master MP Status'!M107)</f>
        <v>45812</v>
      </c>
      <c r="N107" s="5" t="str">
        <f>IF(ISTEXT('Master MP Status'!N107),'Master MP Status'!N107,"")</f>
        <v>Resign</v>
      </c>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spans="1:50" ht="20" customHeight="1">
      <c r="A108" s="54">
        <f>IF('Master MP Status'!A108&gt;0,'Master MP Status'!A108,"")</f>
        <v>100</v>
      </c>
      <c r="B108" s="5" t="str">
        <f>IF(ISTEXT('Master MP Status'!B108),'Master MP Status'!B108,"")</f>
        <v>DIRECT</v>
      </c>
      <c r="C108" s="153" t="str">
        <f>IF(OR(ISTEXT('Master MP Status'!C108),'Master MP Status'!C108&gt;0),'Master MP Status'!C108,"")</f>
        <v>KN2351026</v>
      </c>
      <c r="D108" s="154" t="str">
        <f>IF(OR(ISTEXT('Master MP Status'!D108),'Master MP Status'!D108&gt;0),'Master MP Status'!D108,"")</f>
        <v>KN25323</v>
      </c>
      <c r="E108" s="5" t="str">
        <f>IF(ISTEXT('Master MP Status'!E108),'Master MP Status'!E108,"")</f>
        <v>ARINALDO TANDIGAU</v>
      </c>
      <c r="F108" s="5" t="str">
        <f>IF(ISTEXT('Master MP Status'!F108),'Master MP Status'!F108,"")</f>
        <v>ARINALDO T</v>
      </c>
      <c r="G108" s="5" t="str">
        <f>IF(ISTEXT('Master MP Status'!G108),'Master MP Status'!G108,"")</f>
        <v>Local</v>
      </c>
      <c r="H108" s="5" t="str">
        <f>IF(ISTEXT('Master MP Status'!H108),'Master MP Status'!H108,"")</f>
        <v>SIMON S. R</v>
      </c>
      <c r="I108" s="5" t="str">
        <f>IF(ISTEXT('Master MP Status'!I108),'Master MP Status'!I108,"")</f>
        <v>Helper</v>
      </c>
      <c r="J108" s="5" t="str">
        <f>IF(ISTEXT('Master MP Status'!J108),'Master MP Status'!J108,"")</f>
        <v>Helper</v>
      </c>
      <c r="K108" s="9">
        <f>IF(OR('Master MP Status'!K108=0,'Master MP Status'!K108=""),"",'Master MP Status'!K108)</f>
        <v>45769</v>
      </c>
      <c r="L108" s="9">
        <f>IF(OR('Master MP Status'!L108=0,'Master MP Status'!L108=""),"",'Master MP Status'!L108)</f>
        <v>45769</v>
      </c>
      <c r="M108" s="9">
        <f>IF(OR('Master MP Status'!M108=0,'Master MP Status'!M108=""),"",'Master MP Status'!M108)</f>
        <v>45799</v>
      </c>
      <c r="N108" s="5" t="str">
        <f>IF(ISTEXT('Master MP Status'!N108),'Master MP Status'!N108,"")</f>
        <v>Resign</v>
      </c>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spans="1:50" ht="20" customHeight="1">
      <c r="A109" s="54">
        <f>IF('Master MP Status'!A109&gt;0,'Master MP Status'!A109,"")</f>
        <v>101</v>
      </c>
      <c r="B109" s="5" t="str">
        <f>IF(ISTEXT('Master MP Status'!B109),'Master MP Status'!B109,"")</f>
        <v>DIRECT</v>
      </c>
      <c r="C109" s="153" t="str">
        <f>IF(OR(ISTEXT('Master MP Status'!C109),'Master MP Status'!C109&gt;0),'Master MP Status'!C109,"")</f>
        <v>KN2531028</v>
      </c>
      <c r="D109" s="154" t="str">
        <f>IF(OR(ISTEXT('Master MP Status'!D109),'Master MP Status'!D109&gt;0),'Master MP Status'!D109,"")</f>
        <v>KN25324</v>
      </c>
      <c r="E109" s="5" t="str">
        <f>IF(ISTEXT('Master MP Status'!E109),'Master MP Status'!E109,"")</f>
        <v>BATASA NOVAN</v>
      </c>
      <c r="F109" s="5" t="str">
        <f>IF(ISTEXT('Master MP Status'!F109),'Master MP Status'!F109,"")</f>
        <v/>
      </c>
      <c r="G109" s="5" t="str">
        <f>IF(ISTEXT('Master MP Status'!G109),'Master MP Status'!G109,"")</f>
        <v>Local</v>
      </c>
      <c r="H109" s="5" t="str">
        <f>IF(ISTEXT('Master MP Status'!H109),'Master MP Status'!H109,"")</f>
        <v>SIMON S. R</v>
      </c>
      <c r="I109" s="5" t="str">
        <f>IF(ISTEXT('Master MP Status'!I109),'Master MP Status'!I109,"")</f>
        <v>Helper</v>
      </c>
      <c r="J109" s="5" t="str">
        <f>IF(ISTEXT('Master MP Status'!J109),'Master MP Status'!J109,"")</f>
        <v>Helper</v>
      </c>
      <c r="K109" s="9">
        <f>IF(OR('Master MP Status'!K109=0,'Master MP Status'!K109=""),"",'Master MP Status'!K109)</f>
        <v>45769</v>
      </c>
      <c r="L109" s="9">
        <f>IF(OR('Master MP Status'!L109=0,'Master MP Status'!L109=""),"",'Master MP Status'!L109)</f>
        <v>45769</v>
      </c>
      <c r="M109" s="9" t="str">
        <f>IF(OR('Master MP Status'!M109=0,'Master MP Status'!M109=""),"",'Master MP Status'!M109)</f>
        <v/>
      </c>
      <c r="N109" s="5" t="str">
        <f>IF(ISTEXT('Master MP Status'!N109),'Master MP Status'!N109,"")</f>
        <v/>
      </c>
      <c r="O109" s="5"/>
      <c r="P109" s="5">
        <v>1</v>
      </c>
      <c r="Q109" s="5"/>
      <c r="R109" s="5">
        <v>1</v>
      </c>
      <c r="S109" s="5">
        <v>1</v>
      </c>
      <c r="T109" s="5">
        <v>1</v>
      </c>
      <c r="U109" s="5">
        <v>1</v>
      </c>
      <c r="V109" s="5">
        <v>1</v>
      </c>
      <c r="W109" s="5">
        <v>1</v>
      </c>
      <c r="X109" s="5">
        <v>1</v>
      </c>
      <c r="Y109" s="5">
        <v>1</v>
      </c>
      <c r="Z109" s="5">
        <v>1</v>
      </c>
      <c r="AA109" s="5">
        <v>1</v>
      </c>
      <c r="AB109" s="5"/>
      <c r="AC109" s="5">
        <v>1</v>
      </c>
      <c r="AD109" s="5">
        <v>1</v>
      </c>
      <c r="AE109" s="5"/>
      <c r="AF109" s="5">
        <v>1</v>
      </c>
      <c r="AG109" s="5">
        <v>1</v>
      </c>
      <c r="AH109" s="5"/>
      <c r="AI109" s="5">
        <v>1</v>
      </c>
      <c r="AJ109" s="5">
        <v>1</v>
      </c>
      <c r="AK109" s="5"/>
      <c r="AL109" s="5"/>
      <c r="AM109" s="5"/>
      <c r="AN109" s="5"/>
      <c r="AO109" s="5"/>
      <c r="AP109" s="5"/>
      <c r="AQ109" s="5"/>
      <c r="AR109" s="5"/>
      <c r="AS109" s="5"/>
      <c r="AT109" s="5"/>
      <c r="AU109" s="5"/>
      <c r="AV109" s="5"/>
      <c r="AW109" s="5"/>
      <c r="AX109" s="5"/>
    </row>
    <row r="110" spans="1:50" ht="20" customHeight="1">
      <c r="A110" s="54">
        <f>IF('Master MP Status'!A110&gt;0,'Master MP Status'!A110,"")</f>
        <v>102</v>
      </c>
      <c r="B110" s="5" t="str">
        <f>IF(ISTEXT('Master MP Status'!B110),'Master MP Status'!B110,"")</f>
        <v>DIRECT</v>
      </c>
      <c r="C110" s="153" t="str">
        <f>IF(OR(ISTEXT('Master MP Status'!C110),'Master MP Status'!C110&gt;0),'Master MP Status'!C110,"")</f>
        <v>KN2531050</v>
      </c>
      <c r="D110" s="154" t="str">
        <f>IF(OR(ISTEXT('Master MP Status'!D110),'Master MP Status'!D110&gt;0),'Master MP Status'!D110,"")</f>
        <v>KN25325</v>
      </c>
      <c r="E110" s="5" t="str">
        <f>IF(ISTEXT('Master MP Status'!E110),'Master MP Status'!E110,"")</f>
        <v>DARMILIS</v>
      </c>
      <c r="F110" s="5" t="str">
        <f>IF(ISTEXT('Master MP Status'!F110),'Master MP Status'!F110,"")</f>
        <v/>
      </c>
      <c r="G110" s="5" t="str">
        <f>IF(ISTEXT('Master MP Status'!G110),'Master MP Status'!G110,"")</f>
        <v>Local</v>
      </c>
      <c r="H110" s="5" t="str">
        <f>IF(ISTEXT('Master MP Status'!H110),'Master MP Status'!H110,"")</f>
        <v>YACOBE T</v>
      </c>
      <c r="I110" s="5" t="str">
        <f>IF(ISTEXT('Master MP Status'!I110),'Master MP Status'!I110,"")</f>
        <v>Helper</v>
      </c>
      <c r="J110" s="5" t="str">
        <f>IF(ISTEXT('Master MP Status'!J110),'Master MP Status'!J110,"")</f>
        <v>Helper</v>
      </c>
      <c r="K110" s="9">
        <f>IF(OR('Master MP Status'!K110=0,'Master MP Status'!K110=""),"",'Master MP Status'!K110)</f>
        <v>45769</v>
      </c>
      <c r="L110" s="9">
        <f>IF(OR('Master MP Status'!L110=0,'Master MP Status'!L110=""),"",'Master MP Status'!L110)</f>
        <v>45769</v>
      </c>
      <c r="M110" s="9" t="str">
        <f>IF(OR('Master MP Status'!M110=0,'Master MP Status'!M110=""),"",'Master MP Status'!M110)</f>
        <v/>
      </c>
      <c r="N110" s="5" t="str">
        <f>IF(ISTEXT('Master MP Status'!N110),'Master MP Status'!N110,"")</f>
        <v/>
      </c>
      <c r="O110" s="5">
        <v>1</v>
      </c>
      <c r="P110" s="5">
        <v>1</v>
      </c>
      <c r="Q110" s="5">
        <v>1</v>
      </c>
      <c r="R110" s="5">
        <v>1</v>
      </c>
      <c r="S110" s="5">
        <v>1</v>
      </c>
      <c r="T110" s="5">
        <v>1</v>
      </c>
      <c r="U110" s="5">
        <v>1</v>
      </c>
      <c r="V110" s="5"/>
      <c r="W110" s="5">
        <v>1</v>
      </c>
      <c r="X110" s="5">
        <v>1</v>
      </c>
      <c r="Y110" s="5">
        <v>1</v>
      </c>
      <c r="Z110" s="5">
        <v>1</v>
      </c>
      <c r="AA110" s="5">
        <v>1</v>
      </c>
      <c r="AB110" s="5">
        <v>1</v>
      </c>
      <c r="AC110" s="5">
        <v>1</v>
      </c>
      <c r="AD110" s="5">
        <v>1</v>
      </c>
      <c r="AE110" s="5">
        <v>1</v>
      </c>
      <c r="AF110" s="5">
        <v>1</v>
      </c>
      <c r="AG110" s="5">
        <v>1</v>
      </c>
      <c r="AH110" s="5"/>
      <c r="AI110" s="5"/>
      <c r="AJ110" s="5">
        <v>1</v>
      </c>
      <c r="AK110" s="5"/>
      <c r="AL110" s="5"/>
      <c r="AM110" s="5"/>
      <c r="AN110" s="5"/>
      <c r="AO110" s="5"/>
      <c r="AP110" s="5"/>
      <c r="AQ110" s="5"/>
      <c r="AR110" s="5"/>
      <c r="AS110" s="5"/>
      <c r="AT110" s="5"/>
      <c r="AU110" s="5"/>
      <c r="AV110" s="5"/>
      <c r="AW110" s="5"/>
      <c r="AX110" s="5"/>
    </row>
    <row r="111" spans="1:50" ht="20" customHeight="1">
      <c r="A111" s="54">
        <f>IF('Master MP Status'!A111&gt;0,'Master MP Status'!A111,"")</f>
        <v>103</v>
      </c>
      <c r="B111" s="5" t="str">
        <f>IF(ISTEXT('Master MP Status'!B111),'Master MP Status'!B111,"")</f>
        <v>DIRECT</v>
      </c>
      <c r="C111" s="153" t="str">
        <f>IF(OR(ISTEXT('Master MP Status'!C111),'Master MP Status'!C111&gt;0),'Master MP Status'!C111,"")</f>
        <v>KN2531027</v>
      </c>
      <c r="D111" s="154" t="str">
        <f>IF(OR(ISTEXT('Master MP Status'!D111),'Master MP Status'!D111&gt;0),'Master MP Status'!D111,"")</f>
        <v>KN25326</v>
      </c>
      <c r="E111" s="5" t="str">
        <f>IF(ISTEXT('Master MP Status'!E111),'Master MP Status'!E111,"")</f>
        <v>DEDI SUSILO</v>
      </c>
      <c r="F111" s="5" t="str">
        <f>IF(ISTEXT('Master MP Status'!F111),'Master MP Status'!F111,"")</f>
        <v/>
      </c>
      <c r="G111" s="5" t="str">
        <f>IF(ISTEXT('Master MP Status'!G111),'Master MP Status'!G111,"")</f>
        <v>Local</v>
      </c>
      <c r="H111" s="5" t="str">
        <f>IF(ISTEXT('Master MP Status'!H111),'Master MP Status'!H111,"")</f>
        <v>SIMON S. R</v>
      </c>
      <c r="I111" s="5" t="str">
        <f>IF(ISTEXT('Master MP Status'!I111),'Master MP Status'!I111,"")</f>
        <v>Helper</v>
      </c>
      <c r="J111" s="5" t="str">
        <f>IF(ISTEXT('Master MP Status'!J111),'Master MP Status'!J111,"")</f>
        <v>Helper</v>
      </c>
      <c r="K111" s="9">
        <f>IF(OR('Master MP Status'!K111=0,'Master MP Status'!K111=""),"",'Master MP Status'!K111)</f>
        <v>45769</v>
      </c>
      <c r="L111" s="9">
        <f>IF(OR('Master MP Status'!L111=0,'Master MP Status'!L111=""),"",'Master MP Status'!L111)</f>
        <v>45769</v>
      </c>
      <c r="M111" s="9" t="str">
        <f>IF(OR('Master MP Status'!M111=0,'Master MP Status'!M111=""),"",'Master MP Status'!M111)</f>
        <v/>
      </c>
      <c r="N111" s="5" t="str">
        <f>IF(ISTEXT('Master MP Status'!N111),'Master MP Status'!N111,"")</f>
        <v/>
      </c>
      <c r="O111" s="5">
        <v>1</v>
      </c>
      <c r="P111" s="5">
        <v>1</v>
      </c>
      <c r="Q111" s="5">
        <v>1</v>
      </c>
      <c r="R111" s="5">
        <v>1</v>
      </c>
      <c r="S111" s="5">
        <v>1</v>
      </c>
      <c r="T111" s="5">
        <v>1</v>
      </c>
      <c r="U111" s="5">
        <v>1</v>
      </c>
      <c r="V111" s="5">
        <v>1</v>
      </c>
      <c r="W111" s="5">
        <v>1</v>
      </c>
      <c r="X111" s="5">
        <v>1</v>
      </c>
      <c r="Y111" s="5">
        <v>1</v>
      </c>
      <c r="Z111" s="5">
        <v>1</v>
      </c>
      <c r="AA111" s="5"/>
      <c r="AB111" s="5"/>
      <c r="AC111" s="5">
        <v>1</v>
      </c>
      <c r="AD111" s="5">
        <v>1</v>
      </c>
      <c r="AE111" s="5">
        <v>1</v>
      </c>
      <c r="AF111" s="5">
        <v>1</v>
      </c>
      <c r="AG111" s="5">
        <v>1</v>
      </c>
      <c r="AH111" s="5"/>
      <c r="AI111" s="5">
        <v>1</v>
      </c>
      <c r="AJ111" s="5">
        <v>1</v>
      </c>
      <c r="AK111" s="5"/>
      <c r="AL111" s="5"/>
      <c r="AM111" s="5"/>
      <c r="AN111" s="5"/>
      <c r="AO111" s="5"/>
      <c r="AP111" s="5"/>
      <c r="AQ111" s="5"/>
      <c r="AR111" s="5"/>
      <c r="AS111" s="5"/>
      <c r="AT111" s="5"/>
      <c r="AU111" s="5"/>
      <c r="AV111" s="5"/>
      <c r="AW111" s="5"/>
      <c r="AX111" s="5"/>
    </row>
    <row r="112" spans="1:50" ht="20" customHeight="1">
      <c r="A112" s="54">
        <f>IF('Master MP Status'!A112&gt;0,'Master MP Status'!A112,"")</f>
        <v>104</v>
      </c>
      <c r="B112" s="5" t="str">
        <f>IF(ISTEXT('Master MP Status'!B112),'Master MP Status'!B112,"")</f>
        <v>DIRECT</v>
      </c>
      <c r="C112" s="153" t="str">
        <f>IF(OR(ISTEXT('Master MP Status'!C112),'Master MP Status'!C112&gt;0),'Master MP Status'!C112,"")</f>
        <v>KN2531041</v>
      </c>
      <c r="D112" s="154" t="str">
        <f>IF(OR(ISTEXT('Master MP Status'!D112),'Master MP Status'!D112&gt;0),'Master MP Status'!D112,"")</f>
        <v>KN25327</v>
      </c>
      <c r="E112" s="5" t="str">
        <f>IF(ISTEXT('Master MP Status'!E112),'Master MP Status'!E112,"")</f>
        <v>DENDI YULIANTO</v>
      </c>
      <c r="F112" s="5" t="str">
        <f>IF(ISTEXT('Master MP Status'!F112),'Master MP Status'!F112,"")</f>
        <v/>
      </c>
      <c r="G112" s="5" t="str">
        <f>IF(ISTEXT('Master MP Status'!G112),'Master MP Status'!G112,"")</f>
        <v>Local</v>
      </c>
      <c r="H112" s="5" t="str">
        <f>IF(ISTEXT('Master MP Status'!H112),'Master MP Status'!H112,"")</f>
        <v>YACOBE T</v>
      </c>
      <c r="I112" s="5" t="str">
        <f>IF(ISTEXT('Master MP Status'!I112),'Master MP Status'!I112,"")</f>
        <v>Helper</v>
      </c>
      <c r="J112" s="5" t="str">
        <f>IF(ISTEXT('Master MP Status'!J112),'Master MP Status'!J112,"")</f>
        <v>Helper</v>
      </c>
      <c r="K112" s="9">
        <f>IF(OR('Master MP Status'!K112=0,'Master MP Status'!K112=""),"",'Master MP Status'!K112)</f>
        <v>45769</v>
      </c>
      <c r="L112" s="9">
        <f>IF(OR('Master MP Status'!L112=0,'Master MP Status'!L112=""),"",'Master MP Status'!L112)</f>
        <v>45769</v>
      </c>
      <c r="M112" s="9" t="str">
        <f>IF(OR('Master MP Status'!M112=0,'Master MP Status'!M112=""),"",'Master MP Status'!M112)</f>
        <v/>
      </c>
      <c r="N112" s="5" t="str">
        <f>IF(ISTEXT('Master MP Status'!N112),'Master MP Status'!N112,"")</f>
        <v/>
      </c>
      <c r="O112" s="5">
        <v>1</v>
      </c>
      <c r="P112" s="5">
        <v>1</v>
      </c>
      <c r="Q112" s="5"/>
      <c r="R112" s="5">
        <v>1</v>
      </c>
      <c r="S112" s="5">
        <v>1</v>
      </c>
      <c r="T112" s="5">
        <v>1</v>
      </c>
      <c r="U112" s="5"/>
      <c r="V112" s="5">
        <v>1</v>
      </c>
      <c r="W112" s="5">
        <v>1</v>
      </c>
      <c r="X112" s="5">
        <v>1</v>
      </c>
      <c r="Y112" s="5">
        <v>1</v>
      </c>
      <c r="Z112" s="5">
        <v>1</v>
      </c>
      <c r="AA112" s="5">
        <v>1</v>
      </c>
      <c r="AB112" s="5">
        <v>1</v>
      </c>
      <c r="AC112" s="5">
        <v>1</v>
      </c>
      <c r="AD112" s="5">
        <v>1</v>
      </c>
      <c r="AE112" s="5">
        <v>1</v>
      </c>
      <c r="AF112" s="5">
        <v>1</v>
      </c>
      <c r="AG112" s="5">
        <v>1</v>
      </c>
      <c r="AH112" s="5"/>
      <c r="AI112" s="5">
        <v>1</v>
      </c>
      <c r="AJ112" s="5">
        <v>1</v>
      </c>
      <c r="AK112" s="5"/>
      <c r="AL112" s="5"/>
      <c r="AM112" s="5"/>
      <c r="AN112" s="5"/>
      <c r="AO112" s="5"/>
      <c r="AP112" s="5"/>
      <c r="AQ112" s="5"/>
      <c r="AR112" s="5"/>
      <c r="AS112" s="5"/>
      <c r="AT112" s="5"/>
      <c r="AU112" s="5"/>
      <c r="AV112" s="5"/>
      <c r="AW112" s="5"/>
      <c r="AX112" s="5"/>
    </row>
    <row r="113" spans="1:50" ht="20" customHeight="1">
      <c r="A113" s="54">
        <f>IF('Master MP Status'!A113&gt;0,'Master MP Status'!A113,"")</f>
        <v>105</v>
      </c>
      <c r="B113" s="5" t="str">
        <f>IF(ISTEXT('Master MP Status'!B113),'Master MP Status'!B113,"")</f>
        <v>DIRECT</v>
      </c>
      <c r="C113" s="153" t="str">
        <f>IF(OR(ISTEXT('Master MP Status'!C113),'Master MP Status'!C113&gt;0),'Master MP Status'!C113,"")</f>
        <v>KN2531043</v>
      </c>
      <c r="D113" s="154" t="str">
        <f>IF(OR(ISTEXT('Master MP Status'!D113),'Master MP Status'!D113&gt;0),'Master MP Status'!D113,"")</f>
        <v>KN25328</v>
      </c>
      <c r="E113" s="5" t="str">
        <f>IF(ISTEXT('Master MP Status'!E113),'Master MP Status'!E113,"")</f>
        <v>DIMAS DANNARI</v>
      </c>
      <c r="F113" s="5" t="str">
        <f>IF(ISTEXT('Master MP Status'!F113),'Master MP Status'!F113,"")</f>
        <v/>
      </c>
      <c r="G113" s="5" t="str">
        <f>IF(ISTEXT('Master MP Status'!G113),'Master MP Status'!G113,"")</f>
        <v>Local</v>
      </c>
      <c r="H113" s="5" t="str">
        <f>IF(ISTEXT('Master MP Status'!H113),'Master MP Status'!H113,"")</f>
        <v>YACOBE T</v>
      </c>
      <c r="I113" s="5" t="str">
        <f>IF(ISTEXT('Master MP Status'!I113),'Master MP Status'!I113,"")</f>
        <v>Helper</v>
      </c>
      <c r="J113" s="5" t="str">
        <f>IF(ISTEXT('Master MP Status'!J113),'Master MP Status'!J113,"")</f>
        <v>Helper</v>
      </c>
      <c r="K113" s="9">
        <f>IF(OR('Master MP Status'!K113=0,'Master MP Status'!K113=""),"",'Master MP Status'!K113)</f>
        <v>45769</v>
      </c>
      <c r="L113" s="9">
        <f>IF(OR('Master MP Status'!L113=0,'Master MP Status'!L113=""),"",'Master MP Status'!L113)</f>
        <v>45769</v>
      </c>
      <c r="M113" s="9" t="str">
        <f>IF(OR('Master MP Status'!M113=0,'Master MP Status'!M113=""),"",'Master MP Status'!M113)</f>
        <v/>
      </c>
      <c r="N113" s="5" t="str">
        <f>IF(ISTEXT('Master MP Status'!N113),'Master MP Status'!N113,"")</f>
        <v/>
      </c>
      <c r="O113" s="5">
        <v>1</v>
      </c>
      <c r="P113" s="5">
        <v>1</v>
      </c>
      <c r="Q113" s="5">
        <v>1</v>
      </c>
      <c r="R113" s="5">
        <v>1</v>
      </c>
      <c r="S113" s="5">
        <v>1</v>
      </c>
      <c r="T113" s="5"/>
      <c r="U113" s="5">
        <v>1</v>
      </c>
      <c r="V113" s="5">
        <v>1</v>
      </c>
      <c r="W113" s="5">
        <v>1</v>
      </c>
      <c r="X113" s="5">
        <v>1</v>
      </c>
      <c r="Y113" s="5">
        <v>1</v>
      </c>
      <c r="Z113" s="5">
        <v>1</v>
      </c>
      <c r="AA113" s="5"/>
      <c r="AB113" s="5">
        <v>1</v>
      </c>
      <c r="AC113" s="5">
        <v>1</v>
      </c>
      <c r="AD113" s="5">
        <v>1</v>
      </c>
      <c r="AE113" s="5">
        <v>1</v>
      </c>
      <c r="AF113" s="5">
        <v>1</v>
      </c>
      <c r="AG113" s="5">
        <v>1</v>
      </c>
      <c r="AH113" s="5"/>
      <c r="AI113" s="5">
        <v>1</v>
      </c>
      <c r="AJ113" s="5">
        <v>1</v>
      </c>
      <c r="AK113" s="5"/>
      <c r="AL113" s="5"/>
      <c r="AM113" s="5"/>
      <c r="AN113" s="5"/>
      <c r="AO113" s="5"/>
      <c r="AP113" s="5"/>
      <c r="AQ113" s="5"/>
      <c r="AR113" s="5"/>
      <c r="AS113" s="5"/>
      <c r="AT113" s="5"/>
      <c r="AU113" s="5"/>
      <c r="AV113" s="5"/>
      <c r="AW113" s="5"/>
      <c r="AX113" s="5"/>
    </row>
    <row r="114" spans="1:50" ht="20" customHeight="1">
      <c r="A114" s="54">
        <f>IF('Master MP Status'!A114&gt;0,'Master MP Status'!A114,"")</f>
        <v>106</v>
      </c>
      <c r="B114" s="5" t="str">
        <f>IF(ISTEXT('Master MP Status'!B114),'Master MP Status'!B114,"")</f>
        <v>DIRECT</v>
      </c>
      <c r="C114" s="153" t="str">
        <f>IF(OR(ISTEXT('Master MP Status'!C114),'Master MP Status'!C114&gt;0),'Master MP Status'!C114,"")</f>
        <v>KN2531039</v>
      </c>
      <c r="D114" s="154" t="str">
        <f>IF(OR(ISTEXT('Master MP Status'!D114),'Master MP Status'!D114&gt;0),'Master MP Status'!D114,"")</f>
        <v>KN25329</v>
      </c>
      <c r="E114" s="5" t="str">
        <f>IF(ISTEXT('Master MP Status'!E114),'Master MP Status'!E114,"")</f>
        <v>FERI FERDIANTO</v>
      </c>
      <c r="F114" s="5" t="str">
        <f>IF(ISTEXT('Master MP Status'!F114),'Master MP Status'!F114,"")</f>
        <v/>
      </c>
      <c r="G114" s="5" t="str">
        <f>IF(ISTEXT('Master MP Status'!G114),'Master MP Status'!G114,"")</f>
        <v>Local</v>
      </c>
      <c r="H114" s="5" t="str">
        <f>IF(ISTEXT('Master MP Status'!H114),'Master MP Status'!H114,"")</f>
        <v>YACOBE T</v>
      </c>
      <c r="I114" s="5" t="str">
        <f>IF(ISTEXT('Master MP Status'!I114),'Master MP Status'!I114,"")</f>
        <v>Helper</v>
      </c>
      <c r="J114" s="5" t="str">
        <f>IF(ISTEXT('Master MP Status'!J114),'Master MP Status'!J114,"")</f>
        <v>Helper</v>
      </c>
      <c r="K114" s="9">
        <f>IF(OR('Master MP Status'!K114=0,'Master MP Status'!K114=""),"",'Master MP Status'!K114)</f>
        <v>45769</v>
      </c>
      <c r="L114" s="9">
        <f>IF(OR('Master MP Status'!L114=0,'Master MP Status'!L114=""),"",'Master MP Status'!L114)</f>
        <v>45769</v>
      </c>
      <c r="M114" s="9">
        <f>IF(OR('Master MP Status'!M114=0,'Master MP Status'!M114=""),"",'Master MP Status'!M114)</f>
        <v>45826</v>
      </c>
      <c r="N114" s="5" t="str">
        <f>IF(ISTEXT('Master MP Status'!N114),'Master MP Status'!N114,"")</f>
        <v>Resign</v>
      </c>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spans="1:50" ht="20" customHeight="1">
      <c r="A115" s="54">
        <f>IF('Master MP Status'!A115&gt;0,'Master MP Status'!A115,"")</f>
        <v>107</v>
      </c>
      <c r="B115" s="5" t="str">
        <f>IF(ISTEXT('Master MP Status'!B115),'Master MP Status'!B115,"")</f>
        <v>DIRECT</v>
      </c>
      <c r="C115" s="153" t="str">
        <f>IF(OR(ISTEXT('Master MP Status'!C115),'Master MP Status'!C115&gt;0),'Master MP Status'!C115,"")</f>
        <v>KN2531052</v>
      </c>
      <c r="D115" s="154" t="str">
        <f>IF(OR(ISTEXT('Master MP Status'!D115),'Master MP Status'!D115&gt;0),'Master MP Status'!D115,"")</f>
        <v>KN25330</v>
      </c>
      <c r="E115" s="5" t="str">
        <f>IF(ISTEXT('Master MP Status'!E115),'Master MP Status'!E115,"")</f>
        <v>FIGO OKTADIYANTO</v>
      </c>
      <c r="F115" s="5" t="str">
        <f>IF(ISTEXT('Master MP Status'!F115),'Master MP Status'!F115,"")</f>
        <v>FIGO</v>
      </c>
      <c r="G115" s="5" t="str">
        <f>IF(ISTEXT('Master MP Status'!G115),'Master MP Status'!G115,"")</f>
        <v>Local</v>
      </c>
      <c r="H115" s="5" t="str">
        <f>IF(ISTEXT('Master MP Status'!H115),'Master MP Status'!H115,"")</f>
        <v>YACOBE T</v>
      </c>
      <c r="I115" s="5" t="str">
        <f>IF(ISTEXT('Master MP Status'!I115),'Master MP Status'!I115,"")</f>
        <v>Helper</v>
      </c>
      <c r="J115" s="5" t="str">
        <f>IF(ISTEXT('Master MP Status'!J115),'Master MP Status'!J115,"")</f>
        <v>Helper</v>
      </c>
      <c r="K115" s="9">
        <f>IF(OR('Master MP Status'!K115=0,'Master MP Status'!K115=""),"",'Master MP Status'!K115)</f>
        <v>45769</v>
      </c>
      <c r="L115" s="9">
        <f>IF(OR('Master MP Status'!L115=0,'Master MP Status'!L115=""),"",'Master MP Status'!L115)</f>
        <v>45769</v>
      </c>
      <c r="M115" s="9" t="str">
        <f>IF(OR('Master MP Status'!M115=0,'Master MP Status'!M115=""),"",'Master MP Status'!M115)</f>
        <v/>
      </c>
      <c r="N115" s="5" t="str">
        <f>IF(ISTEXT('Master MP Status'!N115),'Master MP Status'!N115,"")</f>
        <v/>
      </c>
      <c r="O115" s="5">
        <v>1</v>
      </c>
      <c r="P115" s="5">
        <v>1</v>
      </c>
      <c r="Q115" s="5">
        <v>1</v>
      </c>
      <c r="R115" s="5"/>
      <c r="S115" s="5"/>
      <c r="T115" s="5">
        <v>1</v>
      </c>
      <c r="U115" s="5">
        <v>1</v>
      </c>
      <c r="V115" s="5">
        <v>1</v>
      </c>
      <c r="W115" s="5">
        <v>1</v>
      </c>
      <c r="X115" s="5">
        <v>1</v>
      </c>
      <c r="Y115" s="5">
        <v>1</v>
      </c>
      <c r="Z115" s="5">
        <v>1</v>
      </c>
      <c r="AA115" s="5">
        <v>1</v>
      </c>
      <c r="AB115" s="5">
        <v>1</v>
      </c>
      <c r="AC115" s="5"/>
      <c r="AD115" s="5">
        <v>1</v>
      </c>
      <c r="AE115" s="5">
        <v>1</v>
      </c>
      <c r="AF115" s="5">
        <v>1</v>
      </c>
      <c r="AG115" s="5">
        <v>1</v>
      </c>
      <c r="AH115" s="5"/>
      <c r="AI115" s="5">
        <v>1</v>
      </c>
      <c r="AJ115" s="5">
        <v>1</v>
      </c>
      <c r="AK115" s="5"/>
      <c r="AL115" s="5"/>
      <c r="AM115" s="5"/>
      <c r="AN115" s="5"/>
      <c r="AO115" s="5"/>
      <c r="AP115" s="5"/>
      <c r="AQ115" s="5"/>
      <c r="AR115" s="5"/>
      <c r="AS115" s="5"/>
      <c r="AT115" s="5"/>
      <c r="AU115" s="5"/>
      <c r="AV115" s="5"/>
      <c r="AW115" s="5"/>
      <c r="AX115" s="5"/>
    </row>
    <row r="116" spans="1:50" ht="22" customHeight="1">
      <c r="A116" s="54">
        <f>IF('Master MP Status'!A116&gt;0,'Master MP Status'!A116,"")</f>
        <v>108</v>
      </c>
      <c r="B116" s="5" t="str">
        <f>IF(ISTEXT('Master MP Status'!B116),'Master MP Status'!B116,"")</f>
        <v>DIRECT</v>
      </c>
      <c r="C116" s="153" t="str">
        <f>IF(OR(ISTEXT('Master MP Status'!C116),'Master MP Status'!C116&gt;0),'Master MP Status'!C116,"")</f>
        <v>KN2531034</v>
      </c>
      <c r="D116" s="154" t="str">
        <f>IF(OR(ISTEXT('Master MP Status'!D116),'Master MP Status'!D116&gt;0),'Master MP Status'!D116,"")</f>
        <v>KN25331</v>
      </c>
      <c r="E116" s="5" t="str">
        <f>IF(ISTEXT('Master MP Status'!E116),'Master MP Status'!E116,"")</f>
        <v>FIRDAUS</v>
      </c>
      <c r="F116" s="5" t="str">
        <f>IF(ISTEXT('Master MP Status'!F116),'Master MP Status'!F116,"")</f>
        <v/>
      </c>
      <c r="G116" s="5" t="str">
        <f>IF(ISTEXT('Master MP Status'!G116),'Master MP Status'!G116,"")</f>
        <v>Local</v>
      </c>
      <c r="H116" s="5" t="str">
        <f>IF(ISTEXT('Master MP Status'!H116),'Master MP Status'!H116,"")</f>
        <v>SIMON S. R</v>
      </c>
      <c r="I116" s="5" t="str">
        <f>IF(ISTEXT('Master MP Status'!I116),'Master MP Status'!I116,"")</f>
        <v>Helper</v>
      </c>
      <c r="J116" s="5" t="str">
        <f>IF(ISTEXT('Master MP Status'!J116),'Master MP Status'!J116,"")</f>
        <v>Helper</v>
      </c>
      <c r="K116" s="9">
        <f>IF(OR('Master MP Status'!K116=0,'Master MP Status'!K116=""),"",'Master MP Status'!K116)</f>
        <v>45769</v>
      </c>
      <c r="L116" s="9">
        <f>IF(OR('Master MP Status'!L116=0,'Master MP Status'!L116=""),"",'Master MP Status'!L116)</f>
        <v>45769</v>
      </c>
      <c r="M116" s="9" t="str">
        <f>IF(OR('Master MP Status'!M116=0,'Master MP Status'!M116=""),"",'Master MP Status'!M116)</f>
        <v/>
      </c>
      <c r="N116" s="5" t="str">
        <f>IF(ISTEXT('Master MP Status'!N116),'Master MP Status'!N116,"")</f>
        <v/>
      </c>
      <c r="O116" s="5">
        <v>1</v>
      </c>
      <c r="P116" s="5">
        <v>1</v>
      </c>
      <c r="Q116" s="5">
        <v>1</v>
      </c>
      <c r="R116" s="5">
        <v>1</v>
      </c>
      <c r="S116" s="5">
        <v>1</v>
      </c>
      <c r="T116" s="5">
        <v>1</v>
      </c>
      <c r="U116" s="5">
        <v>1</v>
      </c>
      <c r="V116" s="5">
        <v>1</v>
      </c>
      <c r="W116" s="5">
        <v>1</v>
      </c>
      <c r="X116" s="5">
        <v>1</v>
      </c>
      <c r="Y116" s="5">
        <v>1</v>
      </c>
      <c r="Z116" s="5">
        <v>1</v>
      </c>
      <c r="AA116" s="5">
        <v>1</v>
      </c>
      <c r="AB116" s="5"/>
      <c r="AC116" s="5">
        <v>1</v>
      </c>
      <c r="AD116" s="5">
        <v>1</v>
      </c>
      <c r="AE116" s="5">
        <v>1</v>
      </c>
      <c r="AF116" s="5">
        <v>1</v>
      </c>
      <c r="AG116" s="5">
        <v>1</v>
      </c>
      <c r="AH116" s="5"/>
      <c r="AI116" s="5">
        <v>1</v>
      </c>
      <c r="AJ116" s="5">
        <v>1</v>
      </c>
      <c r="AK116" s="5"/>
      <c r="AL116" s="5"/>
      <c r="AM116" s="5"/>
      <c r="AN116" s="5"/>
      <c r="AO116" s="5"/>
      <c r="AP116" s="5"/>
      <c r="AQ116" s="5"/>
      <c r="AR116" s="5"/>
      <c r="AS116" s="5"/>
      <c r="AT116" s="5"/>
      <c r="AU116" s="5"/>
      <c r="AV116" s="5"/>
      <c r="AW116" s="5"/>
      <c r="AX116" s="5"/>
    </row>
    <row r="117" spans="1:50" ht="20" customHeight="1">
      <c r="A117" s="54">
        <f>IF('Master MP Status'!A117&gt;0,'Master MP Status'!A117,"")</f>
        <v>109</v>
      </c>
      <c r="B117" s="5" t="str">
        <f>IF(ISTEXT('Master MP Status'!B117),'Master MP Status'!B117,"")</f>
        <v>DIRECT</v>
      </c>
      <c r="C117" s="153" t="str">
        <f>IF(OR(ISTEXT('Master MP Status'!C117),'Master MP Status'!C117&gt;0),'Master MP Status'!C117,"")</f>
        <v>KN2531040</v>
      </c>
      <c r="D117" s="154" t="str">
        <f>IF(OR(ISTEXT('Master MP Status'!D117),'Master MP Status'!D117&gt;0),'Master MP Status'!D117,"")</f>
        <v>KN25332</v>
      </c>
      <c r="E117" s="5" t="str">
        <f>IF(ISTEXT('Master MP Status'!E117),'Master MP Status'!E117,"")</f>
        <v>GREGORIUS GALO</v>
      </c>
      <c r="F117" s="5" t="str">
        <f>IF(ISTEXT('Master MP Status'!F117),'Master MP Status'!F117,"")</f>
        <v>GREGORIUS</v>
      </c>
      <c r="G117" s="5" t="str">
        <f>IF(ISTEXT('Master MP Status'!G117),'Master MP Status'!G117,"")</f>
        <v>Local</v>
      </c>
      <c r="H117" s="5" t="str">
        <f>IF(ISTEXT('Master MP Status'!H117),'Master MP Status'!H117,"")</f>
        <v>YACOBE T</v>
      </c>
      <c r="I117" s="5" t="str">
        <f>IF(ISTEXT('Master MP Status'!I117),'Master MP Status'!I117,"")</f>
        <v>Helper</v>
      </c>
      <c r="J117" s="5" t="str">
        <f>IF(ISTEXT('Master MP Status'!J117),'Master MP Status'!J117,"")</f>
        <v>Helper</v>
      </c>
      <c r="K117" s="9">
        <f>IF(OR('Master MP Status'!K117=0,'Master MP Status'!K117=""),"",'Master MP Status'!K117)</f>
        <v>45769</v>
      </c>
      <c r="L117" s="9">
        <f>IF(OR('Master MP Status'!L117=0,'Master MP Status'!L117=""),"",'Master MP Status'!L117)</f>
        <v>45769</v>
      </c>
      <c r="M117" s="9" t="str">
        <f>IF(OR('Master MP Status'!M117=0,'Master MP Status'!M117=""),"",'Master MP Status'!M117)</f>
        <v/>
      </c>
      <c r="N117" s="5" t="str">
        <f>IF(ISTEXT('Master MP Status'!N117),'Master MP Status'!N117,"")</f>
        <v/>
      </c>
      <c r="O117" s="5">
        <v>1</v>
      </c>
      <c r="P117" s="5">
        <v>1</v>
      </c>
      <c r="Q117" s="5">
        <v>1</v>
      </c>
      <c r="R117" s="5">
        <v>1</v>
      </c>
      <c r="S117" s="5">
        <v>1</v>
      </c>
      <c r="T117" s="5">
        <v>1</v>
      </c>
      <c r="U117" s="5">
        <v>1</v>
      </c>
      <c r="V117" s="5">
        <v>1</v>
      </c>
      <c r="W117" s="5">
        <v>1</v>
      </c>
      <c r="X117" s="5">
        <v>1</v>
      </c>
      <c r="Y117" s="5"/>
      <c r="Z117" s="5">
        <v>1</v>
      </c>
      <c r="AA117" s="5">
        <v>1</v>
      </c>
      <c r="AB117" s="5">
        <v>1</v>
      </c>
      <c r="AC117" s="5">
        <v>1</v>
      </c>
      <c r="AD117" s="5"/>
      <c r="AE117" s="5">
        <v>1</v>
      </c>
      <c r="AF117" s="5">
        <v>1</v>
      </c>
      <c r="AG117" s="5"/>
      <c r="AH117" s="5"/>
      <c r="AI117" s="5">
        <v>1</v>
      </c>
      <c r="AJ117" s="5"/>
      <c r="AK117" s="5"/>
      <c r="AL117" s="5"/>
      <c r="AM117" s="5"/>
      <c r="AN117" s="5"/>
      <c r="AO117" s="5"/>
      <c r="AP117" s="5"/>
      <c r="AQ117" s="5"/>
      <c r="AR117" s="5"/>
      <c r="AS117" s="5"/>
      <c r="AT117" s="5"/>
      <c r="AU117" s="5"/>
      <c r="AV117" s="5"/>
      <c r="AW117" s="5"/>
      <c r="AX117" s="5"/>
    </row>
    <row r="118" spans="1:50" ht="20" customHeight="1">
      <c r="A118" s="54">
        <f>IF('Master MP Status'!A118&gt;0,'Master MP Status'!A118,"")</f>
        <v>110</v>
      </c>
      <c r="B118" s="5" t="str">
        <f>IF(ISTEXT('Master MP Status'!B118),'Master MP Status'!B118,"")</f>
        <v>DIRECT</v>
      </c>
      <c r="C118" s="153" t="str">
        <f>IF(OR(ISTEXT('Master MP Status'!C118),'Master MP Status'!C118&gt;0),'Master MP Status'!C118,"")</f>
        <v>KN2531045</v>
      </c>
      <c r="D118" s="154" t="str">
        <f>IF(OR(ISTEXT('Master MP Status'!D118),'Master MP Status'!D118&gt;0),'Master MP Status'!D118,"")</f>
        <v>KN25333</v>
      </c>
      <c r="E118" s="5" t="str">
        <f>IF(ISTEXT('Master MP Status'!E118),'Master MP Status'!E118,"")</f>
        <v>HARDIYANSYAH</v>
      </c>
      <c r="F118" s="5" t="str">
        <f>IF(ISTEXT('Master MP Status'!F118),'Master MP Status'!F118,"")</f>
        <v/>
      </c>
      <c r="G118" s="5" t="str">
        <f>IF(ISTEXT('Master MP Status'!G118),'Master MP Status'!G118,"")</f>
        <v>Local</v>
      </c>
      <c r="H118" s="5" t="str">
        <f>IF(ISTEXT('Master MP Status'!H118),'Master MP Status'!H118,"")</f>
        <v>YACOBE T</v>
      </c>
      <c r="I118" s="5" t="str">
        <f>IF(ISTEXT('Master MP Status'!I118),'Master MP Status'!I118,"")</f>
        <v>Helper</v>
      </c>
      <c r="J118" s="5" t="str">
        <f>IF(ISTEXT('Master MP Status'!J118),'Master MP Status'!J118,"")</f>
        <v>Helper</v>
      </c>
      <c r="K118" s="9">
        <f>IF(OR('Master MP Status'!K118=0,'Master MP Status'!K118=""),"",'Master MP Status'!K118)</f>
        <v>45769</v>
      </c>
      <c r="L118" s="9">
        <f>IF(OR('Master MP Status'!L118=0,'Master MP Status'!L118=""),"",'Master MP Status'!L118)</f>
        <v>45769</v>
      </c>
      <c r="M118" s="9" t="str">
        <f>IF(OR('Master MP Status'!M118=0,'Master MP Status'!M118=""),"",'Master MP Status'!M118)</f>
        <v/>
      </c>
      <c r="N118" s="5" t="str">
        <f>IF(ISTEXT('Master MP Status'!N118),'Master MP Status'!N118,"")</f>
        <v/>
      </c>
      <c r="O118" s="5">
        <v>1</v>
      </c>
      <c r="P118" s="5">
        <v>1</v>
      </c>
      <c r="Q118" s="5">
        <v>1</v>
      </c>
      <c r="R118" s="5">
        <v>1</v>
      </c>
      <c r="S118" s="5"/>
      <c r="T118" s="5">
        <v>1</v>
      </c>
      <c r="U118" s="5">
        <v>1</v>
      </c>
      <c r="V118" s="5">
        <v>1</v>
      </c>
      <c r="W118" s="5">
        <v>1</v>
      </c>
      <c r="X118" s="5">
        <v>1</v>
      </c>
      <c r="Y118" s="5">
        <v>1</v>
      </c>
      <c r="Z118" s="5">
        <v>1</v>
      </c>
      <c r="AA118" s="5">
        <v>1</v>
      </c>
      <c r="AB118" s="5"/>
      <c r="AC118" s="5">
        <v>1</v>
      </c>
      <c r="AD118" s="5">
        <v>1</v>
      </c>
      <c r="AE118" s="5"/>
      <c r="AF118" s="5">
        <v>1</v>
      </c>
      <c r="AG118" s="5">
        <v>1</v>
      </c>
      <c r="AH118" s="5"/>
      <c r="AI118" s="5"/>
      <c r="AJ118" s="5">
        <v>1</v>
      </c>
      <c r="AK118" s="5"/>
      <c r="AL118" s="5"/>
      <c r="AM118" s="5"/>
      <c r="AN118" s="5"/>
      <c r="AO118" s="5"/>
      <c r="AP118" s="5"/>
      <c r="AQ118" s="5"/>
      <c r="AR118" s="5"/>
      <c r="AS118" s="5"/>
      <c r="AT118" s="5"/>
      <c r="AU118" s="5"/>
      <c r="AV118" s="5"/>
      <c r="AW118" s="5"/>
      <c r="AX118" s="5"/>
    </row>
    <row r="119" spans="1:50" ht="20" customHeight="1">
      <c r="A119" s="54">
        <f>IF('Master MP Status'!A119&gt;0,'Master MP Status'!A119,"")</f>
        <v>111</v>
      </c>
      <c r="B119" s="5" t="str">
        <f>IF(ISTEXT('Master MP Status'!B119),'Master MP Status'!B119,"")</f>
        <v>DIRECT</v>
      </c>
      <c r="C119" s="153" t="str">
        <f>IF(OR(ISTEXT('Master MP Status'!C119),'Master MP Status'!C119&gt;0),'Master MP Status'!C119,"")</f>
        <v>KN2531035</v>
      </c>
      <c r="D119" s="154" t="str">
        <f>IF(OR(ISTEXT('Master MP Status'!D119),'Master MP Status'!D119&gt;0),'Master MP Status'!D119,"")</f>
        <v>KN25334</v>
      </c>
      <c r="E119" s="5" t="str">
        <f>IF(ISTEXT('Master MP Status'!E119),'Master MP Status'!E119,"")</f>
        <v>MUH ALDY</v>
      </c>
      <c r="F119" s="5" t="str">
        <f>IF(ISTEXT('Master MP Status'!F119),'Master MP Status'!F119,"")</f>
        <v/>
      </c>
      <c r="G119" s="5" t="str">
        <f>IF(ISTEXT('Master MP Status'!G119),'Master MP Status'!G119,"")</f>
        <v>Local</v>
      </c>
      <c r="H119" s="5" t="str">
        <f>IF(ISTEXT('Master MP Status'!H119),'Master MP Status'!H119,"")</f>
        <v>SIMON S. R</v>
      </c>
      <c r="I119" s="5" t="str">
        <f>IF(ISTEXT('Master MP Status'!I119),'Master MP Status'!I119,"")</f>
        <v>Helper</v>
      </c>
      <c r="J119" s="5" t="str">
        <f>IF(ISTEXT('Master MP Status'!J119),'Master MP Status'!J119,"")</f>
        <v>Helper</v>
      </c>
      <c r="K119" s="9">
        <f>IF(OR('Master MP Status'!K119=0,'Master MP Status'!K119=""),"",'Master MP Status'!K119)</f>
        <v>45769</v>
      </c>
      <c r="L119" s="9">
        <f>IF(OR('Master MP Status'!L119=0,'Master MP Status'!L119=""),"",'Master MP Status'!L119)</f>
        <v>45769</v>
      </c>
      <c r="M119" s="9" t="str">
        <f>IF(OR('Master MP Status'!M119=0,'Master MP Status'!M119=""),"",'Master MP Status'!M119)</f>
        <v/>
      </c>
      <c r="N119" s="5" t="str">
        <f>IF(ISTEXT('Master MP Status'!N119),'Master MP Status'!N119,"")</f>
        <v/>
      </c>
      <c r="O119" s="5">
        <v>1</v>
      </c>
      <c r="P119" s="5">
        <v>1</v>
      </c>
      <c r="Q119" s="5">
        <v>1</v>
      </c>
      <c r="R119" s="5">
        <v>1</v>
      </c>
      <c r="S119" s="5">
        <v>1</v>
      </c>
      <c r="T119" s="5">
        <v>1</v>
      </c>
      <c r="U119" s="5">
        <v>1</v>
      </c>
      <c r="V119" s="5">
        <v>1</v>
      </c>
      <c r="W119" s="5">
        <v>1</v>
      </c>
      <c r="X119" s="5">
        <v>1</v>
      </c>
      <c r="Y119" s="5">
        <v>1</v>
      </c>
      <c r="Z119" s="5">
        <v>1</v>
      </c>
      <c r="AA119" s="5">
        <v>1</v>
      </c>
      <c r="AB119" s="5">
        <v>1</v>
      </c>
      <c r="AC119" s="5">
        <v>1</v>
      </c>
      <c r="AD119" s="5">
        <v>1</v>
      </c>
      <c r="AE119" s="5">
        <v>1</v>
      </c>
      <c r="AF119" s="5">
        <v>1</v>
      </c>
      <c r="AG119" s="5"/>
      <c r="AH119" s="5"/>
      <c r="AI119" s="5">
        <v>1</v>
      </c>
      <c r="AJ119" s="5">
        <v>1</v>
      </c>
      <c r="AK119" s="5"/>
      <c r="AL119" s="5"/>
      <c r="AM119" s="5"/>
      <c r="AN119" s="5"/>
      <c r="AO119" s="5"/>
      <c r="AP119" s="5"/>
      <c r="AQ119" s="5"/>
      <c r="AR119" s="5"/>
      <c r="AS119" s="5"/>
      <c r="AT119" s="5"/>
      <c r="AU119" s="5"/>
      <c r="AV119" s="5"/>
      <c r="AW119" s="5"/>
      <c r="AX119" s="5"/>
    </row>
    <row r="120" spans="1:50" ht="20" customHeight="1">
      <c r="A120" s="54">
        <f>IF('Master MP Status'!A120&gt;0,'Master MP Status'!A120,"")</f>
        <v>112</v>
      </c>
      <c r="B120" s="5" t="str">
        <f>IF(ISTEXT('Master MP Status'!B120),'Master MP Status'!B120,"")</f>
        <v>DIRECT</v>
      </c>
      <c r="C120" s="153" t="str">
        <f>IF(OR(ISTEXT('Master MP Status'!C120),'Master MP Status'!C120&gt;0),'Master MP Status'!C120,"")</f>
        <v>KN2531022</v>
      </c>
      <c r="D120" s="154" t="str">
        <f>IF(OR(ISTEXT('Master MP Status'!D120),'Master MP Status'!D120&gt;0),'Master MP Status'!D120,"")</f>
        <v>KN25335</v>
      </c>
      <c r="E120" s="5" t="str">
        <f>IF(ISTEXT('Master MP Status'!E120),'Master MP Status'!E120,"")</f>
        <v>OSKARIUS WARDU</v>
      </c>
      <c r="F120" s="5" t="str">
        <f>IF(ISTEXT('Master MP Status'!F120),'Master MP Status'!F120,"")</f>
        <v>OSKARIUS F</v>
      </c>
      <c r="G120" s="5" t="str">
        <f>IF(ISTEXT('Master MP Status'!G120),'Master MP Status'!G120,"")</f>
        <v>Local</v>
      </c>
      <c r="H120" s="5" t="str">
        <f>IF(ISTEXT('Master MP Status'!H120),'Master MP Status'!H120,"")</f>
        <v>SIMON S. R</v>
      </c>
      <c r="I120" s="5" t="str">
        <f>IF(ISTEXT('Master MP Status'!I120),'Master MP Status'!I120,"")</f>
        <v>Helper</v>
      </c>
      <c r="J120" s="5" t="str">
        <f>IF(ISTEXT('Master MP Status'!J120),'Master MP Status'!J120,"")</f>
        <v>Helper</v>
      </c>
      <c r="K120" s="9">
        <f>IF(OR('Master MP Status'!K120=0,'Master MP Status'!K120=""),"",'Master MP Status'!K120)</f>
        <v>45769</v>
      </c>
      <c r="L120" s="9">
        <f>IF(OR('Master MP Status'!L120=0,'Master MP Status'!L120=""),"",'Master MP Status'!L120)</f>
        <v>45769</v>
      </c>
      <c r="M120" s="9">
        <f>IF(OR('Master MP Status'!M120=0,'Master MP Status'!M120=""),"",'Master MP Status'!M120)</f>
        <v>45799</v>
      </c>
      <c r="N120" s="5" t="str">
        <f>IF(ISTEXT('Master MP Status'!N120),'Master MP Status'!N120,"")</f>
        <v>Resign</v>
      </c>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spans="1:50" ht="20" customHeight="1">
      <c r="A121" s="54">
        <f>IF('Master MP Status'!A121&gt;0,'Master MP Status'!A121,"")</f>
        <v>113</v>
      </c>
      <c r="B121" s="5" t="str">
        <f>IF(ISTEXT('Master MP Status'!B121),'Master MP Status'!B121,"")</f>
        <v>DIRECT</v>
      </c>
      <c r="C121" s="153" t="str">
        <f>IF(OR(ISTEXT('Master MP Status'!C121),'Master MP Status'!C121&gt;0),'Master MP Status'!C121,"")</f>
        <v>KN2531021</v>
      </c>
      <c r="D121" s="154" t="str">
        <f>IF(OR(ISTEXT('Master MP Status'!D121),'Master MP Status'!D121&gt;0),'Master MP Status'!D121,"")</f>
        <v>KN25336</v>
      </c>
      <c r="E121" s="5" t="str">
        <f>IF(ISTEXT('Master MP Status'!E121),'Master MP Status'!E121,"")</f>
        <v>RAHMAT</v>
      </c>
      <c r="F121" s="5" t="str">
        <f>IF(ISTEXT('Master MP Status'!F121),'Master MP Status'!F121,"")</f>
        <v/>
      </c>
      <c r="G121" s="5" t="str">
        <f>IF(ISTEXT('Master MP Status'!G121),'Master MP Status'!G121,"")</f>
        <v>Local</v>
      </c>
      <c r="H121" s="5" t="str">
        <f>IF(ISTEXT('Master MP Status'!H121),'Master MP Status'!H121,"")</f>
        <v>SIMON S. R</v>
      </c>
      <c r="I121" s="5" t="str">
        <f>IF(ISTEXT('Master MP Status'!I121),'Master MP Status'!I121,"")</f>
        <v>Helper</v>
      </c>
      <c r="J121" s="5" t="str">
        <f>IF(ISTEXT('Master MP Status'!J121),'Master MP Status'!J121,"")</f>
        <v>Helper</v>
      </c>
      <c r="K121" s="9">
        <f>IF(OR('Master MP Status'!K121=0,'Master MP Status'!K121=""),"",'Master MP Status'!K121)</f>
        <v>45769</v>
      </c>
      <c r="L121" s="9">
        <f>IF(OR('Master MP Status'!L121=0,'Master MP Status'!L121=""),"",'Master MP Status'!L121)</f>
        <v>45769</v>
      </c>
      <c r="M121" s="9" t="str">
        <f>IF(OR('Master MP Status'!M121=0,'Master MP Status'!M121=""),"",'Master MP Status'!M121)</f>
        <v/>
      </c>
      <c r="N121" s="5" t="str">
        <f>IF(ISTEXT('Master MP Status'!N121),'Master MP Status'!N121,"")</f>
        <v/>
      </c>
      <c r="O121" s="5">
        <v>1</v>
      </c>
      <c r="P121" s="5">
        <v>1</v>
      </c>
      <c r="Q121" s="5">
        <v>1</v>
      </c>
      <c r="R121" s="5"/>
      <c r="S121" s="5">
        <v>1</v>
      </c>
      <c r="T121" s="5">
        <v>1</v>
      </c>
      <c r="U121" s="5">
        <v>1</v>
      </c>
      <c r="V121" s="5">
        <v>1</v>
      </c>
      <c r="W121" s="5">
        <v>1</v>
      </c>
      <c r="X121" s="5">
        <v>1</v>
      </c>
      <c r="Y121" s="5">
        <v>1</v>
      </c>
      <c r="Z121" s="5">
        <v>1</v>
      </c>
      <c r="AA121" s="5">
        <v>1</v>
      </c>
      <c r="AB121" s="5">
        <v>1</v>
      </c>
      <c r="AC121" s="5">
        <v>1</v>
      </c>
      <c r="AD121" s="5">
        <v>1</v>
      </c>
      <c r="AE121" s="5">
        <v>1</v>
      </c>
      <c r="AF121" s="5"/>
      <c r="AG121" s="5">
        <v>1</v>
      </c>
      <c r="AH121" s="5"/>
      <c r="AI121" s="5">
        <v>1</v>
      </c>
      <c r="AJ121" s="5">
        <v>1</v>
      </c>
      <c r="AK121" s="5"/>
      <c r="AL121" s="5"/>
      <c r="AM121" s="5"/>
      <c r="AN121" s="5"/>
      <c r="AO121" s="5"/>
      <c r="AP121" s="5"/>
      <c r="AQ121" s="5"/>
      <c r="AR121" s="5"/>
      <c r="AS121" s="5"/>
      <c r="AT121" s="5"/>
      <c r="AU121" s="5"/>
      <c r="AV121" s="5"/>
      <c r="AW121" s="5"/>
      <c r="AX121" s="5"/>
    </row>
    <row r="122" spans="1:50" ht="20" customHeight="1">
      <c r="A122" s="54">
        <f>IF('Master MP Status'!A122&gt;0,'Master MP Status'!A122,"")</f>
        <v>114</v>
      </c>
      <c r="B122" s="5" t="str">
        <f>IF(ISTEXT('Master MP Status'!B122),'Master MP Status'!B122,"")</f>
        <v>DIRECT</v>
      </c>
      <c r="C122" s="153" t="str">
        <f>IF(OR(ISTEXT('Master MP Status'!C122),'Master MP Status'!C122&gt;0),'Master MP Status'!C122,"")</f>
        <v>KN2531029</v>
      </c>
      <c r="D122" s="154" t="str">
        <f>IF(OR(ISTEXT('Master MP Status'!D122),'Master MP Status'!D122&gt;0),'Master MP Status'!D122,"")</f>
        <v>KN25337</v>
      </c>
      <c r="E122" s="5" t="str">
        <f>IF(ISTEXT('Master MP Status'!E122),'Master MP Status'!E122,"")</f>
        <v>RAMLI</v>
      </c>
      <c r="F122" s="5" t="str">
        <f>IF(ISTEXT('Master MP Status'!F122),'Master MP Status'!F122,"")</f>
        <v/>
      </c>
      <c r="G122" s="5" t="str">
        <f>IF(ISTEXT('Master MP Status'!G122),'Master MP Status'!G122,"")</f>
        <v>Local</v>
      </c>
      <c r="H122" s="5" t="str">
        <f>IF(ISTEXT('Master MP Status'!H122),'Master MP Status'!H122,"")</f>
        <v>SIMON S. R</v>
      </c>
      <c r="I122" s="5" t="str">
        <f>IF(ISTEXT('Master MP Status'!I122),'Master MP Status'!I122,"")</f>
        <v>Helper</v>
      </c>
      <c r="J122" s="5" t="str">
        <f>IF(ISTEXT('Master MP Status'!J122),'Master MP Status'!J122,"")</f>
        <v>Helper</v>
      </c>
      <c r="K122" s="9">
        <f>IF(OR('Master MP Status'!K122=0,'Master MP Status'!K122=""),"",'Master MP Status'!K122)</f>
        <v>45769</v>
      </c>
      <c r="L122" s="9">
        <f>IF(OR('Master MP Status'!L122=0,'Master MP Status'!L122=""),"",'Master MP Status'!L122)</f>
        <v>45769</v>
      </c>
      <c r="M122" s="9" t="str">
        <f>IF(OR('Master MP Status'!M122=0,'Master MP Status'!M122=""),"",'Master MP Status'!M122)</f>
        <v/>
      </c>
      <c r="N122" s="5" t="str">
        <f>IF(ISTEXT('Master MP Status'!N122),'Master MP Status'!N122,"")</f>
        <v/>
      </c>
      <c r="O122" s="5"/>
      <c r="P122" s="5">
        <v>1</v>
      </c>
      <c r="Q122" s="5">
        <v>1</v>
      </c>
      <c r="R122" s="5">
        <v>1</v>
      </c>
      <c r="S122" s="5">
        <v>1</v>
      </c>
      <c r="T122" s="5">
        <v>1</v>
      </c>
      <c r="U122" s="5">
        <v>1</v>
      </c>
      <c r="V122" s="5">
        <v>1</v>
      </c>
      <c r="W122" s="5">
        <v>1</v>
      </c>
      <c r="X122" s="5">
        <v>1</v>
      </c>
      <c r="Y122" s="5">
        <v>1</v>
      </c>
      <c r="Z122" s="5">
        <v>1</v>
      </c>
      <c r="AA122" s="5">
        <v>1</v>
      </c>
      <c r="AB122" s="5">
        <v>1</v>
      </c>
      <c r="AC122" s="5">
        <v>1</v>
      </c>
      <c r="AD122" s="5"/>
      <c r="AE122" s="5">
        <v>1</v>
      </c>
      <c r="AF122" s="5">
        <v>1</v>
      </c>
      <c r="AG122" s="5">
        <v>1</v>
      </c>
      <c r="AH122" s="5"/>
      <c r="AI122" s="5">
        <v>1</v>
      </c>
      <c r="AJ122" s="5">
        <v>1</v>
      </c>
      <c r="AK122" s="5"/>
      <c r="AL122" s="5"/>
      <c r="AM122" s="5"/>
      <c r="AN122" s="5"/>
      <c r="AO122" s="5"/>
      <c r="AP122" s="5"/>
      <c r="AQ122" s="5"/>
      <c r="AR122" s="5"/>
      <c r="AS122" s="5"/>
      <c r="AT122" s="5"/>
      <c r="AU122" s="5"/>
      <c r="AV122" s="5"/>
      <c r="AW122" s="5"/>
      <c r="AX122" s="5"/>
    </row>
    <row r="123" spans="1:50" ht="20" customHeight="1">
      <c r="A123" s="54">
        <f>IF('Master MP Status'!A123&gt;0,'Master MP Status'!A123,"")</f>
        <v>115</v>
      </c>
      <c r="B123" s="5" t="str">
        <f>IF(ISTEXT('Master MP Status'!B123),'Master MP Status'!B123,"")</f>
        <v>DIRECT</v>
      </c>
      <c r="C123" s="153" t="str">
        <f>IF(OR(ISTEXT('Master MP Status'!C123),'Master MP Status'!C123&gt;0),'Master MP Status'!C123,"")</f>
        <v>KN2532036</v>
      </c>
      <c r="D123" s="154" t="str">
        <f>IF(OR(ISTEXT('Master MP Status'!D123),'Master MP Status'!D123&gt;0),'Master MP Status'!D123,"")</f>
        <v>KN25338</v>
      </c>
      <c r="E123" s="5" t="str">
        <f>IF(ISTEXT('Master MP Status'!E123),'Master MP Status'!E123,"")</f>
        <v>SAHRIL</v>
      </c>
      <c r="F123" s="5" t="str">
        <f>IF(ISTEXT('Master MP Status'!F123),'Master MP Status'!F123,"")</f>
        <v/>
      </c>
      <c r="G123" s="5" t="str">
        <f>IF(ISTEXT('Master MP Status'!G123),'Master MP Status'!G123,"")</f>
        <v>Local</v>
      </c>
      <c r="H123" s="5" t="str">
        <f>IF(ISTEXT('Master MP Status'!H123),'Master MP Status'!H123,"")</f>
        <v>SIMON S. R</v>
      </c>
      <c r="I123" s="5" t="str">
        <f>IF(ISTEXT('Master MP Status'!I123),'Master MP Status'!I123,"")</f>
        <v>Helper</v>
      </c>
      <c r="J123" s="5" t="str">
        <f>IF(ISTEXT('Master MP Status'!J123),'Master MP Status'!J123,"")</f>
        <v>Helper</v>
      </c>
      <c r="K123" s="9">
        <f>IF(OR('Master MP Status'!K123=0,'Master MP Status'!K123=""),"",'Master MP Status'!K123)</f>
        <v>45769</v>
      </c>
      <c r="L123" s="9">
        <f>IF(OR('Master MP Status'!L123=0,'Master MP Status'!L123=""),"",'Master MP Status'!L123)</f>
        <v>45769</v>
      </c>
      <c r="M123" s="9" t="str">
        <f>IF(OR('Master MP Status'!M123=0,'Master MP Status'!M123=""),"",'Master MP Status'!M123)</f>
        <v/>
      </c>
      <c r="N123" s="5" t="str">
        <f>IF(ISTEXT('Master MP Status'!N123),'Master MP Status'!N123,"")</f>
        <v/>
      </c>
      <c r="O123" s="5">
        <v>1</v>
      </c>
      <c r="P123" s="5">
        <v>1</v>
      </c>
      <c r="Q123" s="5">
        <v>1</v>
      </c>
      <c r="R123" s="5">
        <v>1</v>
      </c>
      <c r="S123" s="5"/>
      <c r="T123" s="5">
        <v>1</v>
      </c>
      <c r="U123" s="5">
        <v>1</v>
      </c>
      <c r="V123" s="5">
        <v>1</v>
      </c>
      <c r="W123" s="5">
        <v>1</v>
      </c>
      <c r="X123" s="5">
        <v>1</v>
      </c>
      <c r="Y123" s="5">
        <v>1</v>
      </c>
      <c r="Z123" s="5">
        <v>1</v>
      </c>
      <c r="AA123" s="5"/>
      <c r="AB123" s="5">
        <v>1</v>
      </c>
      <c r="AC123" s="5">
        <v>1</v>
      </c>
      <c r="AD123" s="5">
        <v>1</v>
      </c>
      <c r="AE123" s="5">
        <v>1</v>
      </c>
      <c r="AF123" s="5"/>
      <c r="AG123" s="5">
        <v>1</v>
      </c>
      <c r="AH123" s="5"/>
      <c r="AI123" s="5">
        <v>1</v>
      </c>
      <c r="AJ123" s="5">
        <v>1</v>
      </c>
      <c r="AK123" s="5"/>
      <c r="AL123" s="5"/>
      <c r="AM123" s="5"/>
      <c r="AN123" s="5"/>
      <c r="AO123" s="5"/>
      <c r="AP123" s="5"/>
      <c r="AQ123" s="5"/>
      <c r="AR123" s="5"/>
      <c r="AS123" s="5"/>
      <c r="AT123" s="5"/>
      <c r="AU123" s="5"/>
      <c r="AV123" s="5"/>
      <c r="AW123" s="5"/>
      <c r="AX123" s="5"/>
    </row>
    <row r="124" spans="1:50" ht="20" customHeight="1">
      <c r="A124" s="54">
        <f>IF('Master MP Status'!A124&gt;0,'Master MP Status'!A124,"")</f>
        <v>116</v>
      </c>
      <c r="B124" s="5" t="str">
        <f>IF(ISTEXT('Master MP Status'!B124),'Master MP Status'!B124,"")</f>
        <v>DIRECT</v>
      </c>
      <c r="C124" s="153" t="str">
        <f>IF(OR(ISTEXT('Master MP Status'!C124),'Master MP Status'!C124&gt;0),'Master MP Status'!C124,"")</f>
        <v>KN2531025</v>
      </c>
      <c r="D124" s="154" t="str">
        <f>IF(OR(ISTEXT('Master MP Status'!D124),'Master MP Status'!D124&gt;0),'Master MP Status'!D124,"")</f>
        <v>KN25339</v>
      </c>
      <c r="E124" s="5" t="str">
        <f>IF(ISTEXT('Master MP Status'!E124),'Master MP Status'!E124,"")</f>
        <v>SANDI HARIADI</v>
      </c>
      <c r="F124" s="5" t="str">
        <f>IF(ISTEXT('Master MP Status'!F124),'Master MP Status'!F124,"")</f>
        <v/>
      </c>
      <c r="G124" s="5" t="str">
        <f>IF(ISTEXT('Master MP Status'!G124),'Master MP Status'!G124,"")</f>
        <v>Local</v>
      </c>
      <c r="H124" s="5" t="str">
        <f>IF(ISTEXT('Master MP Status'!H124),'Master MP Status'!H124,"")</f>
        <v>SIMON S. R</v>
      </c>
      <c r="I124" s="5" t="str">
        <f>IF(ISTEXT('Master MP Status'!I124),'Master MP Status'!I124,"")</f>
        <v>Helper</v>
      </c>
      <c r="J124" s="5" t="str">
        <f>IF(ISTEXT('Master MP Status'!J124),'Master MP Status'!J124,"")</f>
        <v>Helper</v>
      </c>
      <c r="K124" s="9">
        <f>IF(OR('Master MP Status'!K124=0,'Master MP Status'!K124=""),"",'Master MP Status'!K124)</f>
        <v>45769</v>
      </c>
      <c r="L124" s="9">
        <f>IF(OR('Master MP Status'!L124=0,'Master MP Status'!L124=""),"",'Master MP Status'!L124)</f>
        <v>45769</v>
      </c>
      <c r="M124" s="9" t="str">
        <f>IF(OR('Master MP Status'!M124=0,'Master MP Status'!M124=""),"",'Master MP Status'!M124)</f>
        <v/>
      </c>
      <c r="N124" s="5" t="str">
        <f>IF(ISTEXT('Master MP Status'!N124),'Master MP Status'!N124,"")</f>
        <v/>
      </c>
      <c r="O124" s="5">
        <v>1</v>
      </c>
      <c r="P124" s="5">
        <v>1</v>
      </c>
      <c r="Q124" s="5">
        <v>1</v>
      </c>
      <c r="R124" s="5">
        <v>1</v>
      </c>
      <c r="S124" s="5">
        <v>1</v>
      </c>
      <c r="T124" s="5">
        <v>1</v>
      </c>
      <c r="U124" s="5"/>
      <c r="V124" s="5"/>
      <c r="W124" s="5">
        <v>1</v>
      </c>
      <c r="X124" s="5"/>
      <c r="Y124" s="5"/>
      <c r="Z124" s="5">
        <v>1</v>
      </c>
      <c r="AA124" s="5">
        <v>1</v>
      </c>
      <c r="AB124" s="5">
        <v>1</v>
      </c>
      <c r="AC124" s="5">
        <v>1</v>
      </c>
      <c r="AD124" s="5">
        <v>1</v>
      </c>
      <c r="AE124" s="5">
        <v>1</v>
      </c>
      <c r="AF124" s="5">
        <v>1</v>
      </c>
      <c r="AG124" s="5">
        <v>1</v>
      </c>
      <c r="AH124" s="5"/>
      <c r="AI124" s="5">
        <v>1</v>
      </c>
      <c r="AJ124" s="5">
        <v>1</v>
      </c>
      <c r="AK124" s="5"/>
      <c r="AL124" s="5"/>
      <c r="AM124" s="5"/>
      <c r="AN124" s="5"/>
      <c r="AO124" s="5"/>
      <c r="AP124" s="5"/>
      <c r="AQ124" s="5"/>
      <c r="AR124" s="5"/>
      <c r="AS124" s="5"/>
      <c r="AT124" s="5"/>
      <c r="AU124" s="5"/>
      <c r="AV124" s="5"/>
      <c r="AW124" s="5"/>
      <c r="AX124" s="5"/>
    </row>
    <row r="125" spans="1:50" ht="20" customHeight="1">
      <c r="A125" s="54">
        <f>IF('Master MP Status'!A125&gt;0,'Master MP Status'!A125,"")</f>
        <v>117</v>
      </c>
      <c r="B125" s="5" t="str">
        <f>IF(ISTEXT('Master MP Status'!B125),'Master MP Status'!B125,"")</f>
        <v>DIRECT</v>
      </c>
      <c r="C125" s="153" t="str">
        <f>IF(OR(ISTEXT('Master MP Status'!C125),'Master MP Status'!C125&gt;0),'Master MP Status'!C125,"")</f>
        <v>KN2531051</v>
      </c>
      <c r="D125" s="154" t="str">
        <f>IF(OR(ISTEXT('Master MP Status'!D125),'Master MP Status'!D125&gt;0),'Master MP Status'!D125,"")</f>
        <v>KN25340</v>
      </c>
      <c r="E125" s="5" t="str">
        <f>IF(ISTEXT('Master MP Status'!E125),'Master MP Status'!E125,"")</f>
        <v>WAWAN HIDAYAT</v>
      </c>
      <c r="F125" s="5" t="str">
        <f>IF(ISTEXT('Master MP Status'!F125),'Master MP Status'!F125,"")</f>
        <v>WAWAN</v>
      </c>
      <c r="G125" s="5" t="str">
        <f>IF(ISTEXT('Master MP Status'!G125),'Master MP Status'!G125,"")</f>
        <v>Local</v>
      </c>
      <c r="H125" s="5" t="str">
        <f>IF(ISTEXT('Master MP Status'!H125),'Master MP Status'!H125,"")</f>
        <v>YACOBE T</v>
      </c>
      <c r="I125" s="5" t="str">
        <f>IF(ISTEXT('Master MP Status'!I125),'Master MP Status'!I125,"")</f>
        <v>Helper</v>
      </c>
      <c r="J125" s="5" t="str">
        <f>IF(ISTEXT('Master MP Status'!J125),'Master MP Status'!J125,"")</f>
        <v>Helper</v>
      </c>
      <c r="K125" s="9">
        <f>IF(OR('Master MP Status'!K125=0,'Master MP Status'!K125=""),"",'Master MP Status'!K125)</f>
        <v>45769</v>
      </c>
      <c r="L125" s="9">
        <f>IF(OR('Master MP Status'!L125=0,'Master MP Status'!L125=""),"",'Master MP Status'!L125)</f>
        <v>45769</v>
      </c>
      <c r="M125" s="9" t="str">
        <f>IF(OR('Master MP Status'!M125=0,'Master MP Status'!M125=""),"",'Master MP Status'!M125)</f>
        <v/>
      </c>
      <c r="N125" s="5" t="str">
        <f>IF(ISTEXT('Master MP Status'!N125),'Master MP Status'!N125,"")</f>
        <v/>
      </c>
      <c r="O125" s="5">
        <v>1</v>
      </c>
      <c r="P125" s="5">
        <v>1</v>
      </c>
      <c r="Q125" s="5">
        <v>1</v>
      </c>
      <c r="R125" s="5">
        <v>1</v>
      </c>
      <c r="S125" s="5">
        <v>1</v>
      </c>
      <c r="T125" s="5"/>
      <c r="U125" s="5">
        <v>1</v>
      </c>
      <c r="V125" s="5">
        <v>1</v>
      </c>
      <c r="W125" s="5">
        <v>1</v>
      </c>
      <c r="X125" s="5">
        <v>1</v>
      </c>
      <c r="Y125" s="5">
        <v>1</v>
      </c>
      <c r="Z125" s="5">
        <v>1</v>
      </c>
      <c r="AA125" s="5"/>
      <c r="AB125" s="5">
        <v>1</v>
      </c>
      <c r="AC125" s="5">
        <v>1</v>
      </c>
      <c r="AD125" s="5">
        <v>1</v>
      </c>
      <c r="AE125" s="5">
        <v>1</v>
      </c>
      <c r="AF125" s="5">
        <v>1</v>
      </c>
      <c r="AG125" s="5">
        <v>1</v>
      </c>
      <c r="AH125" s="5"/>
      <c r="AI125" s="5">
        <v>1</v>
      </c>
      <c r="AJ125" s="5">
        <v>1</v>
      </c>
      <c r="AK125" s="5"/>
      <c r="AL125" s="5"/>
      <c r="AM125" s="5"/>
      <c r="AN125" s="5"/>
      <c r="AO125" s="5"/>
      <c r="AP125" s="5"/>
      <c r="AQ125" s="5"/>
      <c r="AR125" s="5"/>
      <c r="AS125" s="5"/>
      <c r="AT125" s="5"/>
      <c r="AU125" s="5"/>
      <c r="AV125" s="5"/>
      <c r="AW125" s="5"/>
      <c r="AX125" s="5"/>
    </row>
    <row r="126" spans="1:50" ht="20" customHeight="1">
      <c r="A126" s="54">
        <f>IF('Master MP Status'!A126&gt;0,'Master MP Status'!A126,"")</f>
        <v>118</v>
      </c>
      <c r="B126" s="5" t="str">
        <f>IF(ISTEXT('Master MP Status'!B126),'Master MP Status'!B126,"")</f>
        <v>DIRECT</v>
      </c>
      <c r="C126" s="153" t="str">
        <f>IF(OR(ISTEXT('Master MP Status'!C126),'Master MP Status'!C126&gt;0),'Master MP Status'!C126,"")</f>
        <v>KN2531033</v>
      </c>
      <c r="D126" s="154" t="str">
        <f>IF(OR(ISTEXT('Master MP Status'!D126),'Master MP Status'!D126&gt;0),'Master MP Status'!D126,"")</f>
        <v>KN25341</v>
      </c>
      <c r="E126" s="5" t="str">
        <f>IF(ISTEXT('Master MP Status'!E126),'Master MP Status'!E126,"")</f>
        <v>YAHDILLA</v>
      </c>
      <c r="F126" s="5" t="str">
        <f>IF(ISTEXT('Master MP Status'!F126),'Master MP Status'!F126,"")</f>
        <v/>
      </c>
      <c r="G126" s="5" t="str">
        <f>IF(ISTEXT('Master MP Status'!G126),'Master MP Status'!G126,"")</f>
        <v>Local</v>
      </c>
      <c r="H126" s="5" t="str">
        <f>IF(ISTEXT('Master MP Status'!H126),'Master MP Status'!H126,"")</f>
        <v>SIMON S. R</v>
      </c>
      <c r="I126" s="5" t="str">
        <f>IF(ISTEXT('Master MP Status'!I126),'Master MP Status'!I126,"")</f>
        <v>Helper</v>
      </c>
      <c r="J126" s="5" t="str">
        <f>IF(ISTEXT('Master MP Status'!J126),'Master MP Status'!J126,"")</f>
        <v>Helper</v>
      </c>
      <c r="K126" s="9">
        <f>IF(OR('Master MP Status'!K126=0,'Master MP Status'!K126=""),"",'Master MP Status'!K126)</f>
        <v>45769</v>
      </c>
      <c r="L126" s="9">
        <f>IF(OR('Master MP Status'!L126=0,'Master MP Status'!L126=""),"",'Master MP Status'!L126)</f>
        <v>45769</v>
      </c>
      <c r="M126" s="9" t="str">
        <f>IF(OR('Master MP Status'!M126=0,'Master MP Status'!M126=""),"",'Master MP Status'!M126)</f>
        <v/>
      </c>
      <c r="N126" s="5" t="str">
        <f>IF(ISTEXT('Master MP Status'!N126),'Master MP Status'!N126,"")</f>
        <v/>
      </c>
      <c r="O126" s="5">
        <v>1</v>
      </c>
      <c r="P126" s="5">
        <v>1</v>
      </c>
      <c r="Q126" s="5"/>
      <c r="R126" s="5">
        <v>1</v>
      </c>
      <c r="S126" s="5">
        <v>1</v>
      </c>
      <c r="T126" s="5">
        <v>1</v>
      </c>
      <c r="U126" s="5">
        <v>1</v>
      </c>
      <c r="V126" s="5">
        <v>1</v>
      </c>
      <c r="W126" s="5">
        <v>1</v>
      </c>
      <c r="X126" s="5">
        <v>1</v>
      </c>
      <c r="Y126" s="5">
        <v>1</v>
      </c>
      <c r="Z126" s="5">
        <v>1</v>
      </c>
      <c r="AA126" s="5">
        <v>1</v>
      </c>
      <c r="AB126" s="5">
        <v>1</v>
      </c>
      <c r="AC126" s="5">
        <v>1</v>
      </c>
      <c r="AD126" s="5">
        <v>1</v>
      </c>
      <c r="AE126" s="5"/>
      <c r="AF126" s="5">
        <v>1</v>
      </c>
      <c r="AG126" s="5">
        <v>1</v>
      </c>
      <c r="AH126" s="5"/>
      <c r="AI126" s="5">
        <v>1</v>
      </c>
      <c r="AJ126" s="5">
        <v>1</v>
      </c>
      <c r="AK126" s="5"/>
      <c r="AL126" s="5"/>
      <c r="AM126" s="5"/>
      <c r="AN126" s="5"/>
      <c r="AO126" s="5"/>
      <c r="AP126" s="5"/>
      <c r="AQ126" s="5"/>
      <c r="AR126" s="5"/>
      <c r="AS126" s="5"/>
      <c r="AT126" s="5"/>
      <c r="AU126" s="5"/>
      <c r="AV126" s="5"/>
      <c r="AW126" s="5"/>
      <c r="AX126" s="5"/>
    </row>
    <row r="127" spans="1:50" ht="20" customHeight="1">
      <c r="A127" s="54">
        <f>IF('Master MP Status'!A127&gt;0,'Master MP Status'!A127,"")</f>
        <v>119</v>
      </c>
      <c r="B127" s="5" t="str">
        <f>IF(ISTEXT('Master MP Status'!B127),'Master MP Status'!B127,"")</f>
        <v>DIRECT</v>
      </c>
      <c r="C127" s="153" t="str">
        <f>IF(OR(ISTEXT('Master MP Status'!C127),'Master MP Status'!C127&gt;0),'Master MP Status'!C127,"")</f>
        <v>KN2531047</v>
      </c>
      <c r="D127" s="154" t="str">
        <f>IF(OR(ISTEXT('Master MP Status'!D127),'Master MP Status'!D127&gt;0),'Master MP Status'!D127,"")</f>
        <v>KN25342</v>
      </c>
      <c r="E127" s="5" t="str">
        <f>IF(ISTEXT('Master MP Status'!E127),'Master MP Status'!E127,"")</f>
        <v>YOHANIS RUNGA ANDI LOLO</v>
      </c>
      <c r="F127" s="5" t="str">
        <f>IF(ISTEXT('Master MP Status'!F127),'Master MP Status'!F127,"")</f>
        <v>YOHANIS RUNGA ANDI</v>
      </c>
      <c r="G127" s="5" t="str">
        <f>IF(ISTEXT('Master MP Status'!G127),'Master MP Status'!G127,"")</f>
        <v>Local</v>
      </c>
      <c r="H127" s="5" t="str">
        <f>IF(ISTEXT('Master MP Status'!H127),'Master MP Status'!H127,"")</f>
        <v>YACOBE T</v>
      </c>
      <c r="I127" s="5" t="str">
        <f>IF(ISTEXT('Master MP Status'!I127),'Master MP Status'!I127,"")</f>
        <v>Helper</v>
      </c>
      <c r="J127" s="5" t="str">
        <f>IF(ISTEXT('Master MP Status'!J127),'Master MP Status'!J127,"")</f>
        <v>Helper</v>
      </c>
      <c r="K127" s="9">
        <f>IF(OR('Master MP Status'!K127=0,'Master MP Status'!K127=""),"",'Master MP Status'!K127)</f>
        <v>45769</v>
      </c>
      <c r="L127" s="9">
        <f>IF(OR('Master MP Status'!L127=0,'Master MP Status'!L127=""),"",'Master MP Status'!L127)</f>
        <v>45769</v>
      </c>
      <c r="M127" s="9">
        <f>IF(OR('Master MP Status'!M127=0,'Master MP Status'!M127=""),"",'Master MP Status'!M127)</f>
        <v>45777</v>
      </c>
      <c r="N127" s="5" t="str">
        <f>IF(ISTEXT('Master MP Status'!N127),'Master MP Status'!N127,"")</f>
        <v>Resign</v>
      </c>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spans="1:50" ht="20" customHeight="1">
      <c r="A128" s="54">
        <f>IF('Master MP Status'!A128&gt;0,'Master MP Status'!A128,"")</f>
        <v>120</v>
      </c>
      <c r="B128" s="5" t="str">
        <f>IF(ISTEXT('Master MP Status'!B128),'Master MP Status'!B128,"")</f>
        <v>DIRECT</v>
      </c>
      <c r="C128" s="153" t="str">
        <f>IF(OR(ISTEXT('Master MP Status'!C128),'Master MP Status'!C128&gt;0),'Master MP Status'!C128,"")</f>
        <v>KN2531024</v>
      </c>
      <c r="D128" s="154" t="str">
        <f>IF(OR(ISTEXT('Master MP Status'!D128),'Master MP Status'!D128&gt;0),'Master MP Status'!D128,"")</f>
        <v>KN25343</v>
      </c>
      <c r="E128" s="5" t="str">
        <f>IF(ISTEXT('Master MP Status'!E128),'Master MP Status'!E128,"")</f>
        <v>BENEDIKTUS JAGUT</v>
      </c>
      <c r="F128" s="5" t="str">
        <f>IF(ISTEXT('Master MP Status'!F128),'Master MP Status'!F128,"")</f>
        <v>BENEDIKTUS</v>
      </c>
      <c r="G128" s="5" t="str">
        <f>IF(ISTEXT('Master MP Status'!G128),'Master MP Status'!G128,"")</f>
        <v>Local</v>
      </c>
      <c r="H128" s="5" t="str">
        <f>IF(ISTEXT('Master MP Status'!H128),'Master MP Status'!H128,"")</f>
        <v>SIMON S. R</v>
      </c>
      <c r="I128" s="5" t="str">
        <f>IF(ISTEXT('Master MP Status'!I128),'Master MP Status'!I128,"")</f>
        <v>Helper</v>
      </c>
      <c r="J128" s="5" t="str">
        <f>IF(ISTEXT('Master MP Status'!J128),'Master MP Status'!J128,"")</f>
        <v>Helper</v>
      </c>
      <c r="K128" s="9">
        <f>IF(OR('Master MP Status'!K128=0,'Master MP Status'!K128=""),"",'Master MP Status'!K128)</f>
        <v>45770</v>
      </c>
      <c r="L128" s="9">
        <f>IF(OR('Master MP Status'!L128=0,'Master MP Status'!L128=""),"",'Master MP Status'!L128)</f>
        <v>45770</v>
      </c>
      <c r="M128" s="9" t="str">
        <f>IF(OR('Master MP Status'!M128=0,'Master MP Status'!M128=""),"",'Master MP Status'!M128)</f>
        <v/>
      </c>
      <c r="N128" s="5" t="str">
        <f>IF(ISTEXT('Master MP Status'!N128),'Master MP Status'!N128,"")</f>
        <v/>
      </c>
      <c r="O128" s="5">
        <v>1</v>
      </c>
      <c r="P128" s="5">
        <v>1</v>
      </c>
      <c r="Q128" s="5"/>
      <c r="R128" s="5">
        <v>1</v>
      </c>
      <c r="S128" s="5">
        <v>1</v>
      </c>
      <c r="T128" s="5"/>
      <c r="U128" s="5">
        <v>1</v>
      </c>
      <c r="V128" s="5">
        <v>1</v>
      </c>
      <c r="W128" s="5">
        <v>1</v>
      </c>
      <c r="X128" s="5">
        <v>1</v>
      </c>
      <c r="Y128" s="5">
        <v>1</v>
      </c>
      <c r="Z128" s="5">
        <v>1</v>
      </c>
      <c r="AA128" s="5">
        <v>1</v>
      </c>
      <c r="AB128" s="5">
        <v>1</v>
      </c>
      <c r="AC128" s="5">
        <v>1</v>
      </c>
      <c r="AD128" s="5"/>
      <c r="AE128" s="5">
        <v>1</v>
      </c>
      <c r="AF128" s="5">
        <v>1</v>
      </c>
      <c r="AG128" s="5">
        <v>1</v>
      </c>
      <c r="AH128" s="5"/>
      <c r="AI128" s="5"/>
      <c r="AJ128" s="5">
        <v>1</v>
      </c>
      <c r="AK128" s="5"/>
      <c r="AL128" s="5"/>
      <c r="AM128" s="5"/>
      <c r="AN128" s="5"/>
      <c r="AO128" s="5"/>
      <c r="AP128" s="5"/>
      <c r="AQ128" s="5"/>
      <c r="AR128" s="5"/>
      <c r="AS128" s="5"/>
      <c r="AT128" s="5"/>
      <c r="AU128" s="5"/>
      <c r="AV128" s="5"/>
      <c r="AW128" s="5"/>
      <c r="AX128" s="5"/>
    </row>
    <row r="129" spans="1:50" ht="20" customHeight="1">
      <c r="A129" s="54">
        <f>IF('Master MP Status'!A129&gt;0,'Master MP Status'!A129,"")</f>
        <v>121</v>
      </c>
      <c r="B129" s="5" t="str">
        <f>IF(ISTEXT('Master MP Status'!B129),'Master MP Status'!B129,"")</f>
        <v>DIRECT</v>
      </c>
      <c r="C129" s="153" t="str">
        <f>IF(OR(ISTEXT('Master MP Status'!C129),'Master MP Status'!C129&gt;0),'Master MP Status'!C129,"")</f>
        <v>KN2531023</v>
      </c>
      <c r="D129" s="154" t="str">
        <f>IF(OR(ISTEXT('Master MP Status'!D129),'Master MP Status'!D129&gt;0),'Master MP Status'!D129,"")</f>
        <v>KN25344</v>
      </c>
      <c r="E129" s="5" t="str">
        <f>IF(ISTEXT('Master MP Status'!E129),'Master MP Status'!E129,"")</f>
        <v>MUCHLIS</v>
      </c>
      <c r="F129" s="5" t="str">
        <f>IF(ISTEXT('Master MP Status'!F129),'Master MP Status'!F129,"")</f>
        <v>MUCHLIST</v>
      </c>
      <c r="G129" s="5" t="str">
        <f>IF(ISTEXT('Master MP Status'!G129),'Master MP Status'!G129,"")</f>
        <v>Local</v>
      </c>
      <c r="H129" s="5" t="str">
        <f>IF(ISTEXT('Master MP Status'!H129),'Master MP Status'!H129,"")</f>
        <v>SIMON S. R</v>
      </c>
      <c r="I129" s="5" t="str">
        <f>IF(ISTEXT('Master MP Status'!I129),'Master MP Status'!I129,"")</f>
        <v>Helper</v>
      </c>
      <c r="J129" s="5" t="str">
        <f>IF(ISTEXT('Master MP Status'!J129),'Master MP Status'!J129,"")</f>
        <v>Helper</v>
      </c>
      <c r="K129" s="9">
        <f>IF(OR('Master MP Status'!K129=0,'Master MP Status'!K129=""),"",'Master MP Status'!K129)</f>
        <v>45770</v>
      </c>
      <c r="L129" s="9">
        <f>IF(OR('Master MP Status'!L129=0,'Master MP Status'!L129=""),"",'Master MP Status'!L129)</f>
        <v>45770</v>
      </c>
      <c r="M129" s="9" t="str">
        <f>IF(OR('Master MP Status'!M129=0,'Master MP Status'!M129=""),"",'Master MP Status'!M129)</f>
        <v/>
      </c>
      <c r="N129" s="5" t="str">
        <f>IF(ISTEXT('Master MP Status'!N129),'Master MP Status'!N129,"")</f>
        <v/>
      </c>
      <c r="O129" s="5"/>
      <c r="P129" s="5">
        <v>1</v>
      </c>
      <c r="Q129" s="5">
        <v>1</v>
      </c>
      <c r="R129" s="5">
        <v>1</v>
      </c>
      <c r="S129" s="5">
        <v>1</v>
      </c>
      <c r="T129" s="5"/>
      <c r="U129" s="5">
        <v>1</v>
      </c>
      <c r="V129" s="5">
        <v>1</v>
      </c>
      <c r="W129" s="5">
        <v>1</v>
      </c>
      <c r="X129" s="5">
        <v>1</v>
      </c>
      <c r="Y129" s="5">
        <v>1</v>
      </c>
      <c r="Z129" s="5">
        <v>1</v>
      </c>
      <c r="AA129" s="5"/>
      <c r="AB129" s="5">
        <v>1</v>
      </c>
      <c r="AC129" s="5">
        <v>1</v>
      </c>
      <c r="AD129" s="5">
        <v>1</v>
      </c>
      <c r="AE129" s="5">
        <v>1</v>
      </c>
      <c r="AF129" s="5">
        <v>1</v>
      </c>
      <c r="AG129" s="5">
        <v>1</v>
      </c>
      <c r="AH129" s="5"/>
      <c r="AI129" s="5">
        <v>1</v>
      </c>
      <c r="AJ129" s="5">
        <v>1</v>
      </c>
      <c r="AK129" s="5"/>
      <c r="AL129" s="5"/>
      <c r="AM129" s="5"/>
      <c r="AN129" s="5"/>
      <c r="AO129" s="5"/>
      <c r="AP129" s="5"/>
      <c r="AQ129" s="5"/>
      <c r="AR129" s="5"/>
      <c r="AS129" s="5"/>
      <c r="AT129" s="5"/>
      <c r="AU129" s="5"/>
      <c r="AV129" s="5"/>
      <c r="AW129" s="5"/>
      <c r="AX129" s="5"/>
    </row>
    <row r="130" spans="1:50" ht="20" customHeight="1">
      <c r="A130" s="54">
        <f>IF('Master MP Status'!A130&gt;0,'Master MP Status'!A130,"")</f>
        <v>122</v>
      </c>
      <c r="B130" s="5" t="str">
        <f>IF(ISTEXT('Master MP Status'!B130),'Master MP Status'!B130,"")</f>
        <v>DIRECT</v>
      </c>
      <c r="C130" s="153" t="str">
        <f>IF(OR(ISTEXT('Master MP Status'!C130),'Master MP Status'!C130&gt;0),'Master MP Status'!C130,"")</f>
        <v>KN253144</v>
      </c>
      <c r="D130" s="154" t="str">
        <f>IF(OR(ISTEXT('Master MP Status'!D130),'Master MP Status'!D130&gt;0),'Master MP Status'!D130,"")</f>
        <v>KN25345</v>
      </c>
      <c r="E130" s="5" t="str">
        <f>IF(ISTEXT('Master MP Status'!E130),'Master MP Status'!E130,"")</f>
        <v>ROMANUS TUMTI</v>
      </c>
      <c r="F130" s="5" t="str">
        <f>IF(ISTEXT('Master MP Status'!F130),'Master MP Status'!F130,"")</f>
        <v>ROMANUS T</v>
      </c>
      <c r="G130" s="5" t="str">
        <f>IF(ISTEXT('Master MP Status'!G130),'Master MP Status'!G130,"")</f>
        <v>Local</v>
      </c>
      <c r="H130" s="5" t="str">
        <f>IF(ISTEXT('Master MP Status'!H130),'Master MP Status'!H130,"")</f>
        <v>YACOBE T</v>
      </c>
      <c r="I130" s="5" t="str">
        <f>IF(ISTEXT('Master MP Status'!I130),'Master MP Status'!I130,"")</f>
        <v>Helper</v>
      </c>
      <c r="J130" s="5" t="str">
        <f>IF(ISTEXT('Master MP Status'!J130),'Master MP Status'!J130,"")</f>
        <v>Helper</v>
      </c>
      <c r="K130" s="9">
        <f>IF(OR('Master MP Status'!K130=0,'Master MP Status'!K130=""),"",'Master MP Status'!K130)</f>
        <v>45770</v>
      </c>
      <c r="L130" s="9">
        <f>IF(OR('Master MP Status'!L130=0,'Master MP Status'!L130=""),"",'Master MP Status'!L130)</f>
        <v>45770</v>
      </c>
      <c r="M130" s="9" t="str">
        <f>IF(OR('Master MP Status'!M130=0,'Master MP Status'!M130=""),"",'Master MP Status'!M130)</f>
        <v/>
      </c>
      <c r="N130" s="5" t="str">
        <f>IF(ISTEXT('Master MP Status'!N130),'Master MP Status'!N130,"")</f>
        <v/>
      </c>
      <c r="O130" s="5">
        <v>1</v>
      </c>
      <c r="P130" s="5">
        <v>1</v>
      </c>
      <c r="Q130" s="5">
        <v>1</v>
      </c>
      <c r="R130" s="5">
        <v>1</v>
      </c>
      <c r="S130" s="5">
        <v>1</v>
      </c>
      <c r="T130" s="5"/>
      <c r="U130" s="5">
        <v>1</v>
      </c>
      <c r="V130" s="5">
        <v>1</v>
      </c>
      <c r="W130" s="5">
        <v>1</v>
      </c>
      <c r="X130" s="5">
        <v>1</v>
      </c>
      <c r="Y130" s="5">
        <v>1</v>
      </c>
      <c r="Z130" s="5">
        <v>1</v>
      </c>
      <c r="AA130" s="5">
        <v>1</v>
      </c>
      <c r="AB130" s="5">
        <v>1</v>
      </c>
      <c r="AC130" s="5">
        <v>1</v>
      </c>
      <c r="AD130" s="5">
        <v>1</v>
      </c>
      <c r="AE130" s="5">
        <v>1</v>
      </c>
      <c r="AF130" s="5">
        <v>1</v>
      </c>
      <c r="AG130" s="5"/>
      <c r="AH130" s="5"/>
      <c r="AI130" s="5">
        <v>1</v>
      </c>
      <c r="AJ130" s="5">
        <v>1</v>
      </c>
      <c r="AK130" s="5"/>
      <c r="AL130" s="5"/>
      <c r="AM130" s="5"/>
      <c r="AN130" s="5"/>
      <c r="AO130" s="5"/>
      <c r="AP130" s="5"/>
      <c r="AQ130" s="5"/>
      <c r="AR130" s="5"/>
      <c r="AS130" s="5"/>
      <c r="AT130" s="5"/>
      <c r="AU130" s="5"/>
      <c r="AV130" s="5"/>
      <c r="AW130" s="5"/>
      <c r="AX130" s="5"/>
    </row>
    <row r="131" spans="1:50" ht="20" customHeight="1">
      <c r="A131" s="54">
        <f>IF('Master MP Status'!A131&gt;0,'Master MP Status'!A131,"")</f>
        <v>123</v>
      </c>
      <c r="B131" s="5" t="str">
        <f>IF(ISTEXT('Master MP Status'!B131),'Master MP Status'!B131,"")</f>
        <v>DIRECT</v>
      </c>
      <c r="C131" s="153" t="str">
        <f>IF(OR(ISTEXT('Master MP Status'!C131),'Master MP Status'!C131&gt;0),'Master MP Status'!C131,"")</f>
        <v>KN2531042</v>
      </c>
      <c r="D131" s="154" t="str">
        <f>IF(OR(ISTEXT('Master MP Status'!D131),'Master MP Status'!D131&gt;0),'Master MP Status'!D131,"")</f>
        <v>KN25346</v>
      </c>
      <c r="E131" s="5" t="str">
        <f>IF(ISTEXT('Master MP Status'!E131),'Master MP Status'!E131,"")</f>
        <v>YUSTINUS RIVALDO TUNGGAL</v>
      </c>
      <c r="F131" s="5" t="str">
        <f>IF(ISTEXT('Master MP Status'!F131),'Master MP Status'!F131,"")</f>
        <v>YUSTINUS R</v>
      </c>
      <c r="G131" s="5" t="str">
        <f>IF(ISTEXT('Master MP Status'!G131),'Master MP Status'!G131,"")</f>
        <v>Local</v>
      </c>
      <c r="H131" s="5" t="str">
        <f>IF(ISTEXT('Master MP Status'!H131),'Master MP Status'!H131,"")</f>
        <v>YACOBE T</v>
      </c>
      <c r="I131" s="5" t="str">
        <f>IF(ISTEXT('Master MP Status'!I131),'Master MP Status'!I131,"")</f>
        <v>Helper</v>
      </c>
      <c r="J131" s="5" t="str">
        <f>IF(ISTEXT('Master MP Status'!J131),'Master MP Status'!J131,"")</f>
        <v>Helper</v>
      </c>
      <c r="K131" s="9">
        <f>IF(OR('Master MP Status'!K131=0,'Master MP Status'!K131=""),"",'Master MP Status'!K131)</f>
        <v>45770</v>
      </c>
      <c r="L131" s="9">
        <f>IF(OR('Master MP Status'!L131=0,'Master MP Status'!L131=""),"",'Master MP Status'!L131)</f>
        <v>45770</v>
      </c>
      <c r="M131" s="9">
        <f>IF(OR('Master MP Status'!M131=0,'Master MP Status'!M131=""),"",'Master MP Status'!M131)</f>
        <v>45817</v>
      </c>
      <c r="N131" s="5" t="str">
        <f>IF(ISTEXT('Master MP Status'!N131),'Master MP Status'!N131,"")</f>
        <v>Resign</v>
      </c>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spans="1:50" ht="20" customHeight="1">
      <c r="A132" s="54">
        <f>IF('Master MP Status'!A132&gt;0,'Master MP Status'!A132,"")</f>
        <v>124</v>
      </c>
      <c r="B132" s="5" t="str">
        <f>IF(ISTEXT('Master MP Status'!B132),'Master MP Status'!B132,"")</f>
        <v>DIRECT</v>
      </c>
      <c r="C132" s="153" t="str">
        <f>IF(OR(ISTEXT('Master MP Status'!C132),'Master MP Status'!C132&gt;0),'Master MP Status'!C132,"")</f>
        <v>KN2531053</v>
      </c>
      <c r="D132" s="154" t="str">
        <f>IF(OR(ISTEXT('Master MP Status'!D132),'Master MP Status'!D132&gt;0),'Master MP Status'!D132,"")</f>
        <v>KN25347</v>
      </c>
      <c r="E132" s="5" t="str">
        <f>IF(ISTEXT('Master MP Status'!E132),'Master MP Status'!E132,"")</f>
        <v>JEKSEN JOSKA GALLARAN</v>
      </c>
      <c r="F132" s="5" t="str">
        <f>IF(ISTEXT('Master MP Status'!F132),'Master MP Status'!F132,"")</f>
        <v/>
      </c>
      <c r="G132" s="5" t="str">
        <f>IF(ISTEXT('Master MP Status'!G132),'Master MP Status'!G132,"")</f>
        <v>Local</v>
      </c>
      <c r="H132" s="5" t="str">
        <f>IF(ISTEXT('Master MP Status'!H132),'Master MP Status'!H132,"")</f>
        <v>YACOBE T</v>
      </c>
      <c r="I132" s="5" t="str">
        <f>IF(ISTEXT('Master MP Status'!I132),'Master MP Status'!I132,"")</f>
        <v>Helper</v>
      </c>
      <c r="J132" s="5" t="str">
        <f>IF(ISTEXT('Master MP Status'!J132),'Master MP Status'!J132,"")</f>
        <v>Helper</v>
      </c>
      <c r="K132" s="9">
        <f>IF(OR('Master MP Status'!K132=0,'Master MP Status'!K132=""),"",'Master MP Status'!K132)</f>
        <v>45770</v>
      </c>
      <c r="L132" s="9">
        <f>IF(OR('Master MP Status'!L132=0,'Master MP Status'!L132=""),"",'Master MP Status'!L132)</f>
        <v>45770</v>
      </c>
      <c r="M132" s="9" t="str">
        <f>IF(OR('Master MP Status'!M132=0,'Master MP Status'!M132=""),"",'Master MP Status'!M132)</f>
        <v/>
      </c>
      <c r="N132" s="5" t="str">
        <f>IF(ISTEXT('Master MP Status'!N132),'Master MP Status'!N132,"")</f>
        <v/>
      </c>
      <c r="O132" s="5">
        <v>1</v>
      </c>
      <c r="P132" s="5">
        <v>1</v>
      </c>
      <c r="Q132" s="5">
        <v>1</v>
      </c>
      <c r="R132" s="5">
        <v>1</v>
      </c>
      <c r="S132" s="5">
        <v>1</v>
      </c>
      <c r="T132" s="5"/>
      <c r="U132" s="5">
        <v>1</v>
      </c>
      <c r="V132" s="5">
        <v>1</v>
      </c>
      <c r="W132" s="5">
        <v>1</v>
      </c>
      <c r="X132" s="5">
        <v>1</v>
      </c>
      <c r="Y132" s="5">
        <v>1</v>
      </c>
      <c r="Z132" s="5">
        <v>1</v>
      </c>
      <c r="AA132" s="5"/>
      <c r="AB132" s="5">
        <v>1</v>
      </c>
      <c r="AC132" s="5">
        <v>1</v>
      </c>
      <c r="AD132" s="5">
        <v>1</v>
      </c>
      <c r="AE132" s="5"/>
      <c r="AF132" s="5">
        <v>1</v>
      </c>
      <c r="AG132" s="5">
        <v>1</v>
      </c>
      <c r="AH132" s="5"/>
      <c r="AI132" s="5">
        <v>1</v>
      </c>
      <c r="AJ132" s="5">
        <v>1</v>
      </c>
      <c r="AK132" s="5"/>
      <c r="AL132" s="5"/>
      <c r="AM132" s="5"/>
      <c r="AN132" s="5"/>
      <c r="AO132" s="5"/>
      <c r="AP132" s="5"/>
      <c r="AQ132" s="5"/>
      <c r="AR132" s="5"/>
      <c r="AS132" s="5"/>
      <c r="AT132" s="5"/>
      <c r="AU132" s="5"/>
      <c r="AV132" s="5"/>
      <c r="AW132" s="5"/>
      <c r="AX132" s="5"/>
    </row>
    <row r="133" spans="1:50" ht="20" customHeight="1">
      <c r="A133" s="54">
        <f>IF('Master MP Status'!A133&gt;0,'Master MP Status'!A133,"")</f>
        <v>125</v>
      </c>
      <c r="B133" s="5" t="str">
        <f>IF(ISTEXT('Master MP Status'!B133),'Master MP Status'!B133,"")</f>
        <v>DIRECT</v>
      </c>
      <c r="C133" s="153" t="str">
        <f>IF(OR(ISTEXT('Master MP Status'!C133),'Master MP Status'!C133&gt;0),'Master MP Status'!C133,"")</f>
        <v>KN2531031</v>
      </c>
      <c r="D133" s="154" t="str">
        <f>IF(OR(ISTEXT('Master MP Status'!D133),'Master MP Status'!D133&gt;0),'Master MP Status'!D133,"")</f>
        <v>KN2531031</v>
      </c>
      <c r="E133" s="5" t="str">
        <f>IF(ISTEXT('Master MP Status'!E133),'Master MP Status'!E133,"")</f>
        <v xml:space="preserve">SULTAN </v>
      </c>
      <c r="F133" s="5" t="str">
        <f>IF(ISTEXT('Master MP Status'!F133),'Master MP Status'!F133,"")</f>
        <v/>
      </c>
      <c r="G133" s="5" t="str">
        <f>IF(ISTEXT('Master MP Status'!G133),'Master MP Status'!G133,"")</f>
        <v>Local</v>
      </c>
      <c r="H133" s="5" t="str">
        <f>IF(ISTEXT('Master MP Status'!H133),'Master MP Status'!H133,"")</f>
        <v/>
      </c>
      <c r="I133" s="5" t="str">
        <f>IF(ISTEXT('Master MP Status'!I133),'Master MP Status'!I133,"")</f>
        <v>Driver</v>
      </c>
      <c r="J133" s="5" t="str">
        <f>IF(ISTEXT('Master MP Status'!J133),'Master MP Status'!J133,"")</f>
        <v>Driver</v>
      </c>
      <c r="K133" s="9">
        <f>IF(OR('Master MP Status'!K133=0,'Master MP Status'!K133=""),"",'Master MP Status'!K133)</f>
        <v>45769</v>
      </c>
      <c r="L133" s="9">
        <f>IF(OR('Master MP Status'!L133=0,'Master MP Status'!L133=""),"",'Master MP Status'!L133)</f>
        <v>45769</v>
      </c>
      <c r="M133" s="9">
        <f>IF(OR('Master MP Status'!M133=0,'Master MP Status'!M133=""),"",'Master MP Status'!M133)</f>
        <v>45406</v>
      </c>
      <c r="N133" s="5" t="str">
        <f>IF(ISTEXT('Master MP Status'!N133),'Master MP Status'!N133,"")</f>
        <v>Dari 25-Apr pindah ke Driver</v>
      </c>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spans="1:50" ht="20" customHeight="1">
      <c r="A134" s="54">
        <f>IF('Master MP Status'!A134&gt;0,'Master MP Status'!A134,"")</f>
        <v>126</v>
      </c>
      <c r="B134" s="5" t="str">
        <f>IF(ISTEXT('Master MP Status'!B134),'Master MP Status'!B134,"")</f>
        <v>DIRECT</v>
      </c>
      <c r="C134" s="153" t="str">
        <f>IF(OR(ISTEXT('Master MP Status'!C134),'Master MP Status'!C134&gt;0),'Master MP Status'!C134,"")</f>
        <v/>
      </c>
      <c r="D134" s="154" t="str">
        <f>IF(OR(ISTEXT('Master MP Status'!D134),'Master MP Status'!D134&gt;0),'Master MP Status'!D134,"")</f>
        <v>B250109</v>
      </c>
      <c r="E134" s="5" t="str">
        <f>IF(ISTEXT('Master MP Status'!E134),'Master MP Status'!E134,"")</f>
        <v>ROSIHAN</v>
      </c>
      <c r="F134" s="5" t="str">
        <f>IF(ISTEXT('Master MP Status'!F134),'Master MP Status'!F134,"")</f>
        <v/>
      </c>
      <c r="G134" s="5" t="str">
        <f>IF(ISTEXT('Master MP Status'!G134),'Master MP Status'!G134,"")</f>
        <v>Cilegon</v>
      </c>
      <c r="H134" s="5" t="str">
        <f>IF(ISTEXT('Master MP Status'!H134),'Master MP Status'!H134,"")</f>
        <v>MURSID</v>
      </c>
      <c r="I134" s="5" t="str">
        <f>IF(ISTEXT('Master MP Status'!I134),'Master MP Status'!I134,"")</f>
        <v>Fitter 1</v>
      </c>
      <c r="J134" s="5" t="str">
        <f>IF(ISTEXT('Master MP Status'!J134),'Master MP Status'!J134,"")</f>
        <v>Fitter 1</v>
      </c>
      <c r="K134" s="9">
        <f>IF(OR('Master MP Status'!K134=0,'Master MP Status'!K134=""),"",'Master MP Status'!K134)</f>
        <v>45782</v>
      </c>
      <c r="L134" s="9">
        <f>IF(OR('Master MP Status'!L134=0,'Master MP Status'!L134=""),"",'Master MP Status'!L134)</f>
        <v>45782</v>
      </c>
      <c r="M134" s="9" t="str">
        <f>IF(OR('Master MP Status'!M134=0,'Master MP Status'!M134=""),"",'Master MP Status'!M134)</f>
        <v/>
      </c>
      <c r="N134" s="5" t="str">
        <f>IF(ISTEXT('Master MP Status'!N134),'Master MP Status'!N134,"")</f>
        <v/>
      </c>
      <c r="O134" s="5">
        <v>1</v>
      </c>
      <c r="P134" s="5">
        <v>1</v>
      </c>
      <c r="Q134" s="5">
        <v>1</v>
      </c>
      <c r="R134" s="5">
        <v>1</v>
      </c>
      <c r="S134" s="5">
        <v>1</v>
      </c>
      <c r="T134" s="5">
        <v>1</v>
      </c>
      <c r="U134" s="5">
        <v>1</v>
      </c>
      <c r="V134" s="5"/>
      <c r="W134" s="5">
        <v>1</v>
      </c>
      <c r="X134" s="5">
        <v>1</v>
      </c>
      <c r="Y134" s="5">
        <v>1</v>
      </c>
      <c r="Z134" s="5">
        <v>1</v>
      </c>
      <c r="AA134" s="5">
        <v>1</v>
      </c>
      <c r="AB134" s="5">
        <v>1</v>
      </c>
      <c r="AC134" s="5">
        <v>1</v>
      </c>
      <c r="AD134" s="5">
        <v>1</v>
      </c>
      <c r="AE134" s="5">
        <v>1</v>
      </c>
      <c r="AF134" s="5">
        <v>1</v>
      </c>
      <c r="AG134" s="5">
        <v>1</v>
      </c>
      <c r="AH134" s="5"/>
      <c r="AI134" s="5">
        <v>1</v>
      </c>
      <c r="AJ134" s="5">
        <v>1</v>
      </c>
      <c r="AK134" s="5"/>
      <c r="AL134" s="5"/>
      <c r="AM134" s="5"/>
      <c r="AN134" s="5"/>
      <c r="AO134" s="5"/>
      <c r="AP134" s="5"/>
      <c r="AQ134" s="5"/>
      <c r="AR134" s="5"/>
      <c r="AS134" s="5"/>
      <c r="AT134" s="5"/>
      <c r="AU134" s="5"/>
      <c r="AV134" s="5"/>
      <c r="AW134" s="5"/>
      <c r="AX134" s="5"/>
    </row>
    <row r="135" spans="1:50" ht="20" customHeight="1">
      <c r="A135" s="54">
        <f>IF('Master MP Status'!A135&gt;0,'Master MP Status'!A135,"")</f>
        <v>127</v>
      </c>
      <c r="B135" s="5" t="str">
        <f>IF(ISTEXT('Master MP Status'!B135),'Master MP Status'!B135,"")</f>
        <v>DIRECT</v>
      </c>
      <c r="C135" s="153" t="str">
        <f>IF(OR(ISTEXT('Master MP Status'!C135),'Master MP Status'!C135&gt;0),'Master MP Status'!C135,"")</f>
        <v/>
      </c>
      <c r="D135" s="154" t="str">
        <f>IF(OR(ISTEXT('Master MP Status'!D135),'Master MP Status'!D135&gt;0),'Master MP Status'!D135,"")</f>
        <v>B250110</v>
      </c>
      <c r="E135" s="5" t="str">
        <f>IF(ISTEXT('Master MP Status'!E135),'Master MP Status'!E135,"")</f>
        <v>ANDI MISWANTO</v>
      </c>
      <c r="F135" s="5" t="str">
        <f>IF(ISTEXT('Master MP Status'!F135),'Master MP Status'!F135,"")</f>
        <v/>
      </c>
      <c r="G135" s="5" t="str">
        <f>IF(ISTEXT('Master MP Status'!G135),'Master MP Status'!G135,"")</f>
        <v>Cilacap</v>
      </c>
      <c r="H135" s="5" t="str">
        <f>IF(ISTEXT('Master MP Status'!H135),'Master MP Status'!H135,"")</f>
        <v>MURSID</v>
      </c>
      <c r="I135" s="5" t="str">
        <f>IF(ISTEXT('Master MP Status'!I135),'Master MP Status'!I135,"")</f>
        <v>Fitter 1</v>
      </c>
      <c r="J135" s="5" t="str">
        <f>IF(ISTEXT('Master MP Status'!J135),'Master MP Status'!J135,"")</f>
        <v>Fitter 1</v>
      </c>
      <c r="K135" s="9">
        <f>IF(OR('Master MP Status'!K135=0,'Master MP Status'!K135=""),"",'Master MP Status'!K135)</f>
        <v>45782</v>
      </c>
      <c r="L135" s="9">
        <f>IF(OR('Master MP Status'!L135=0,'Master MP Status'!L135=""),"",'Master MP Status'!L135)</f>
        <v>45782</v>
      </c>
      <c r="M135" s="9" t="str">
        <f>IF(OR('Master MP Status'!M135=0,'Master MP Status'!M135=""),"",'Master MP Status'!M135)</f>
        <v/>
      </c>
      <c r="N135" s="5" t="str">
        <f>IF(ISTEXT('Master MP Status'!N135),'Master MP Status'!N135,"")</f>
        <v/>
      </c>
      <c r="O135" s="5">
        <v>1</v>
      </c>
      <c r="P135" s="5">
        <v>1</v>
      </c>
      <c r="Q135" s="5"/>
      <c r="R135" s="5">
        <v>1</v>
      </c>
      <c r="S135" s="5">
        <v>1</v>
      </c>
      <c r="T135" s="5">
        <v>1</v>
      </c>
      <c r="U135" s="5">
        <v>1</v>
      </c>
      <c r="V135" s="5">
        <v>1</v>
      </c>
      <c r="W135" s="5">
        <v>1</v>
      </c>
      <c r="X135" s="5">
        <v>1</v>
      </c>
      <c r="Y135" s="5">
        <v>1</v>
      </c>
      <c r="Z135" s="5">
        <v>1</v>
      </c>
      <c r="AA135" s="5">
        <v>1</v>
      </c>
      <c r="AB135" s="5">
        <v>1</v>
      </c>
      <c r="AC135" s="5">
        <v>1</v>
      </c>
      <c r="AD135" s="5">
        <v>1</v>
      </c>
      <c r="AE135" s="5">
        <v>1</v>
      </c>
      <c r="AF135" s="5">
        <v>1</v>
      </c>
      <c r="AG135" s="5">
        <v>1</v>
      </c>
      <c r="AH135" s="5"/>
      <c r="AI135" s="5">
        <v>1</v>
      </c>
      <c r="AJ135" s="5">
        <v>1</v>
      </c>
      <c r="AK135" s="5"/>
      <c r="AL135" s="5"/>
      <c r="AM135" s="5"/>
      <c r="AN135" s="5"/>
      <c r="AO135" s="5"/>
      <c r="AP135" s="5"/>
      <c r="AQ135" s="5"/>
      <c r="AR135" s="5"/>
      <c r="AS135" s="5"/>
      <c r="AT135" s="5"/>
      <c r="AU135" s="5"/>
      <c r="AV135" s="5"/>
      <c r="AW135" s="5"/>
      <c r="AX135" s="5"/>
    </row>
    <row r="136" spans="1:50" ht="20" customHeight="1">
      <c r="A136" s="54">
        <f>IF('Master MP Status'!A136&gt;0,'Master MP Status'!A136,"")</f>
        <v>128</v>
      </c>
      <c r="B136" s="5" t="str">
        <f>IF(ISTEXT('Master MP Status'!B136),'Master MP Status'!B136,"")</f>
        <v>DIRECT</v>
      </c>
      <c r="C136" s="153" t="str">
        <f>IF(OR(ISTEXT('Master MP Status'!C136),'Master MP Status'!C136&gt;0),'Master MP Status'!C136,"")</f>
        <v/>
      </c>
      <c r="D136" s="154" t="str">
        <f>IF(OR(ISTEXT('Master MP Status'!D136),'Master MP Status'!D136&gt;0),'Master MP Status'!D136,"")</f>
        <v>B250111</v>
      </c>
      <c r="E136" s="5" t="str">
        <f>IF(ISTEXT('Master MP Status'!E136),'Master MP Status'!E136,"")</f>
        <v>YUSUF SYAIHU PRATAMA</v>
      </c>
      <c r="F136" s="5" t="str">
        <f>IF(ISTEXT('Master MP Status'!F136),'Master MP Status'!F136,"")</f>
        <v/>
      </c>
      <c r="G136" s="5" t="str">
        <f>IF(ISTEXT('Master MP Status'!G136),'Master MP Status'!G136,"")</f>
        <v>Cilegon</v>
      </c>
      <c r="H136" s="5" t="str">
        <f>IF(ISTEXT('Master MP Status'!H136),'Master MP Status'!H136,"")</f>
        <v>MURSID</v>
      </c>
      <c r="I136" s="5" t="str">
        <f>IF(ISTEXT('Master MP Status'!I136),'Master MP Status'!I136,"")</f>
        <v>Painter</v>
      </c>
      <c r="J136" s="5" t="str">
        <f>IF(ISTEXT('Master MP Status'!J136),'Master MP Status'!J136,"")</f>
        <v>Painter</v>
      </c>
      <c r="K136" s="9">
        <f>IF(OR('Master MP Status'!K136=0,'Master MP Status'!K136=""),"",'Master MP Status'!K136)</f>
        <v>45782</v>
      </c>
      <c r="L136" s="9">
        <f>IF(OR('Master MP Status'!L136=0,'Master MP Status'!L136=""),"",'Master MP Status'!L136)</f>
        <v>45782</v>
      </c>
      <c r="M136" s="9" t="str">
        <f>IF(OR('Master MP Status'!M136=0,'Master MP Status'!M136=""),"",'Master MP Status'!M136)</f>
        <v/>
      </c>
      <c r="N136" s="5" t="str">
        <f>IF(ISTEXT('Master MP Status'!N136),'Master MP Status'!N136,"")</f>
        <v/>
      </c>
      <c r="O136" s="5">
        <v>1</v>
      </c>
      <c r="P136" s="5">
        <v>1</v>
      </c>
      <c r="Q136" s="5">
        <v>1</v>
      </c>
      <c r="R136" s="5">
        <v>1</v>
      </c>
      <c r="S136" s="5">
        <v>1</v>
      </c>
      <c r="T136" s="5">
        <v>1</v>
      </c>
      <c r="U136" s="5">
        <v>1</v>
      </c>
      <c r="V136" s="5">
        <v>1</v>
      </c>
      <c r="W136" s="5">
        <v>1</v>
      </c>
      <c r="X136" s="5">
        <v>1</v>
      </c>
      <c r="Y136" s="5">
        <v>1</v>
      </c>
      <c r="Z136" s="5">
        <v>1</v>
      </c>
      <c r="AA136" s="5">
        <v>1</v>
      </c>
      <c r="AB136" s="5">
        <v>1</v>
      </c>
      <c r="AC136" s="5">
        <v>1</v>
      </c>
      <c r="AD136" s="5">
        <v>1</v>
      </c>
      <c r="AE136" s="5">
        <v>1</v>
      </c>
      <c r="AF136" s="5">
        <v>1</v>
      </c>
      <c r="AG136" s="5">
        <v>1</v>
      </c>
      <c r="AH136" s="5"/>
      <c r="AI136" s="5">
        <v>1</v>
      </c>
      <c r="AJ136" s="5">
        <v>1</v>
      </c>
      <c r="AK136" s="5"/>
      <c r="AL136" s="5"/>
      <c r="AM136" s="5"/>
      <c r="AN136" s="5"/>
      <c r="AO136" s="5"/>
      <c r="AP136" s="5"/>
      <c r="AQ136" s="5"/>
      <c r="AR136" s="5"/>
      <c r="AS136" s="5"/>
      <c r="AT136" s="5"/>
      <c r="AU136" s="5"/>
      <c r="AV136" s="5"/>
      <c r="AW136" s="5"/>
      <c r="AX136" s="5"/>
    </row>
    <row r="137" spans="1:50" ht="20" customHeight="1">
      <c r="A137" s="54">
        <f>IF('Master MP Status'!A137&gt;0,'Master MP Status'!A137,"")</f>
        <v>129</v>
      </c>
      <c r="B137" s="5" t="str">
        <f>IF(ISTEXT('Master MP Status'!B137),'Master MP Status'!B137,"")</f>
        <v>DIRECT</v>
      </c>
      <c r="C137" s="153" t="str">
        <f>IF(OR(ISTEXT('Master MP Status'!C137),'Master MP Status'!C137&gt;0),'Master MP Status'!C137,"")</f>
        <v/>
      </c>
      <c r="D137" s="154" t="str">
        <f>IF(OR(ISTEXT('Master MP Status'!D137),'Master MP Status'!D137&gt;0),'Master MP Status'!D137,"")</f>
        <v>B250112</v>
      </c>
      <c r="E137" s="5" t="str">
        <f>IF(ISTEXT('Master MP Status'!E137),'Master MP Status'!E137,"")</f>
        <v>IHWAN MUALIM</v>
      </c>
      <c r="F137" s="5" t="str">
        <f>IF(ISTEXT('Master MP Status'!F137),'Master MP Status'!F137,"")</f>
        <v/>
      </c>
      <c r="G137" s="5" t="str">
        <f>IF(ISTEXT('Master MP Status'!G137),'Master MP Status'!G137,"")</f>
        <v>Serang</v>
      </c>
      <c r="H137" s="5" t="str">
        <f>IF(ISTEXT('Master MP Status'!H137),'Master MP Status'!H137,"")</f>
        <v>MURSID</v>
      </c>
      <c r="I137" s="5" t="str">
        <f>IF(ISTEXT('Master MP Status'!I137),'Master MP Status'!I137,"")</f>
        <v>Fitter 1</v>
      </c>
      <c r="J137" s="5" t="str">
        <f>IF(ISTEXT('Master MP Status'!J137),'Master MP Status'!J137,"")</f>
        <v>Fitter 1</v>
      </c>
      <c r="K137" s="9">
        <f>IF(OR('Master MP Status'!K137=0,'Master MP Status'!K137=""),"",'Master MP Status'!K137)</f>
        <v>45782</v>
      </c>
      <c r="L137" s="9">
        <f>IF(OR('Master MP Status'!L137=0,'Master MP Status'!L137=""),"",'Master MP Status'!L137)</f>
        <v>45782</v>
      </c>
      <c r="M137" s="9" t="str">
        <f>IF(OR('Master MP Status'!M137=0,'Master MP Status'!M137=""),"",'Master MP Status'!M137)</f>
        <v/>
      </c>
      <c r="N137" s="5" t="str">
        <f>IF(ISTEXT('Master MP Status'!N137),'Master MP Status'!N137,"")</f>
        <v/>
      </c>
      <c r="O137" s="5">
        <v>1</v>
      </c>
      <c r="P137" s="5">
        <v>1</v>
      </c>
      <c r="Q137" s="5">
        <v>1</v>
      </c>
      <c r="R137" s="5">
        <v>1</v>
      </c>
      <c r="S137" s="5">
        <v>1</v>
      </c>
      <c r="T137" s="5">
        <v>1</v>
      </c>
      <c r="U137" s="5">
        <v>1</v>
      </c>
      <c r="V137" s="5">
        <v>1</v>
      </c>
      <c r="W137" s="5">
        <v>1</v>
      </c>
      <c r="X137" s="5">
        <v>1</v>
      </c>
      <c r="Y137" s="5"/>
      <c r="Z137" s="5">
        <v>1</v>
      </c>
      <c r="AA137" s="5">
        <v>1</v>
      </c>
      <c r="AB137" s="5">
        <v>1</v>
      </c>
      <c r="AC137" s="5">
        <v>1</v>
      </c>
      <c r="AD137" s="5">
        <v>1</v>
      </c>
      <c r="AE137" s="5">
        <v>1</v>
      </c>
      <c r="AF137" s="5">
        <v>1</v>
      </c>
      <c r="AG137" s="5">
        <v>1</v>
      </c>
      <c r="AH137" s="5"/>
      <c r="AI137" s="5">
        <v>1</v>
      </c>
      <c r="AJ137" s="5">
        <v>1</v>
      </c>
      <c r="AK137" s="5"/>
      <c r="AL137" s="5"/>
      <c r="AM137" s="5"/>
      <c r="AN137" s="5"/>
      <c r="AO137" s="5"/>
      <c r="AP137" s="5"/>
      <c r="AQ137" s="5"/>
      <c r="AR137" s="5"/>
      <c r="AS137" s="5"/>
      <c r="AT137" s="5"/>
      <c r="AU137" s="5"/>
      <c r="AV137" s="5"/>
      <c r="AW137" s="5"/>
      <c r="AX137" s="5"/>
    </row>
    <row r="138" spans="1:50" ht="20" customHeight="1">
      <c r="A138" s="54">
        <f>IF('Master MP Status'!A138&gt;0,'Master MP Status'!A138,"")</f>
        <v>130</v>
      </c>
      <c r="B138" s="5" t="str">
        <f>IF(ISTEXT('Master MP Status'!B138),'Master MP Status'!B138,"")</f>
        <v>DIRECT</v>
      </c>
      <c r="C138" s="153" t="str">
        <f>IF(OR(ISTEXT('Master MP Status'!C138),'Master MP Status'!C138&gt;0),'Master MP Status'!C138,"")</f>
        <v/>
      </c>
      <c r="D138" s="154" t="str">
        <f>IF(OR(ISTEXT('Master MP Status'!D138),'Master MP Status'!D138&gt;0),'Master MP Status'!D138,"")</f>
        <v>B250113</v>
      </c>
      <c r="E138" s="5" t="str">
        <f>IF(ISTEXT('Master MP Status'!E138),'Master MP Status'!E138,"")</f>
        <v>EDI KURNIAWAN</v>
      </c>
      <c r="F138" s="5" t="str">
        <f>IF(ISTEXT('Master MP Status'!F138),'Master MP Status'!F138,"")</f>
        <v/>
      </c>
      <c r="G138" s="5" t="str">
        <f>IF(ISTEXT('Master MP Status'!G138),'Master MP Status'!G138,"")</f>
        <v>Subang</v>
      </c>
      <c r="H138" s="5" t="str">
        <f>IF(ISTEXT('Master MP Status'!H138),'Master MP Status'!H138,"")</f>
        <v>MURSID</v>
      </c>
      <c r="I138" s="5" t="str">
        <f>IF(ISTEXT('Master MP Status'!I138),'Master MP Status'!I138,"")</f>
        <v>Fitter 1</v>
      </c>
      <c r="J138" s="5" t="str">
        <f>IF(ISTEXT('Master MP Status'!J138),'Master MP Status'!J138,"")</f>
        <v>Fitter 1</v>
      </c>
      <c r="K138" s="9">
        <f>IF(OR('Master MP Status'!K138=0,'Master MP Status'!K138=""),"",'Master MP Status'!K138)</f>
        <v>45782</v>
      </c>
      <c r="L138" s="9">
        <f>IF(OR('Master MP Status'!L138=0,'Master MP Status'!L138=""),"",'Master MP Status'!L138)</f>
        <v>45782</v>
      </c>
      <c r="M138" s="9" t="str">
        <f>IF(OR('Master MP Status'!M138=0,'Master MP Status'!M138=""),"",'Master MP Status'!M138)</f>
        <v/>
      </c>
      <c r="N138" s="5" t="str">
        <f>IF(ISTEXT('Master MP Status'!N138),'Master MP Status'!N138,"")</f>
        <v/>
      </c>
      <c r="O138" s="5">
        <v>1</v>
      </c>
      <c r="P138" s="5">
        <v>1</v>
      </c>
      <c r="Q138" s="5">
        <v>1</v>
      </c>
      <c r="R138" s="5">
        <v>1</v>
      </c>
      <c r="S138" s="5">
        <v>1</v>
      </c>
      <c r="T138" s="5">
        <v>1</v>
      </c>
      <c r="U138" s="5">
        <v>1</v>
      </c>
      <c r="V138" s="5">
        <v>1</v>
      </c>
      <c r="W138" s="5">
        <v>1</v>
      </c>
      <c r="X138" s="5">
        <v>1</v>
      </c>
      <c r="Y138" s="5">
        <v>1</v>
      </c>
      <c r="Z138" s="5">
        <v>1</v>
      </c>
      <c r="AA138" s="5">
        <v>1</v>
      </c>
      <c r="AB138" s="5">
        <v>1</v>
      </c>
      <c r="AC138" s="5">
        <v>1</v>
      </c>
      <c r="AD138" s="5">
        <v>1</v>
      </c>
      <c r="AE138" s="5">
        <v>1</v>
      </c>
      <c r="AF138" s="5"/>
      <c r="AG138" s="5">
        <v>1</v>
      </c>
      <c r="AH138" s="5"/>
      <c r="AI138" s="5">
        <v>1</v>
      </c>
      <c r="AJ138" s="5">
        <v>1</v>
      </c>
      <c r="AK138" s="5"/>
      <c r="AL138" s="5"/>
      <c r="AM138" s="5"/>
      <c r="AN138" s="5"/>
      <c r="AO138" s="5"/>
      <c r="AP138" s="5"/>
      <c r="AQ138" s="5"/>
      <c r="AR138" s="5"/>
      <c r="AS138" s="5"/>
      <c r="AT138" s="5"/>
      <c r="AU138" s="5"/>
      <c r="AV138" s="5"/>
      <c r="AW138" s="5"/>
      <c r="AX138" s="5"/>
    </row>
    <row r="139" spans="1:50" ht="20" customHeight="1">
      <c r="A139" s="54">
        <f>IF('Master MP Status'!A139&gt;0,'Master MP Status'!A139,"")</f>
        <v>131</v>
      </c>
      <c r="B139" s="5" t="str">
        <f>IF(ISTEXT('Master MP Status'!B139),'Master MP Status'!B139,"")</f>
        <v>DIRECT</v>
      </c>
      <c r="C139" s="153" t="str">
        <f>IF(OR(ISTEXT('Master MP Status'!C139),'Master MP Status'!C139&gt;0),'Master MP Status'!C139,"")</f>
        <v/>
      </c>
      <c r="D139" s="154" t="str">
        <f>IF(OR(ISTEXT('Master MP Status'!D139),'Master MP Status'!D139&gt;0),'Master MP Status'!D139,"")</f>
        <v>B250114</v>
      </c>
      <c r="E139" s="5" t="str">
        <f>IF(ISTEXT('Master MP Status'!E139),'Master MP Status'!E139,"")</f>
        <v>HUSEN</v>
      </c>
      <c r="F139" s="5" t="str">
        <f>IF(ISTEXT('Master MP Status'!F139),'Master MP Status'!F139,"")</f>
        <v/>
      </c>
      <c r="G139" s="5" t="str">
        <f>IF(ISTEXT('Master MP Status'!G139),'Master MP Status'!G139,"")</f>
        <v>Serang</v>
      </c>
      <c r="H139" s="5" t="str">
        <f>IF(ISTEXT('Master MP Status'!H139),'Master MP Status'!H139,"")</f>
        <v>MURSID</v>
      </c>
      <c r="I139" s="5" t="str">
        <f>IF(ISTEXT('Master MP Status'!I139),'Master MP Status'!I139,"")</f>
        <v>Fitter 1</v>
      </c>
      <c r="J139" s="5" t="str">
        <f>IF(ISTEXT('Master MP Status'!J139),'Master MP Status'!J139,"")</f>
        <v>Fitter 1</v>
      </c>
      <c r="K139" s="9">
        <f>IF(OR('Master MP Status'!K139=0,'Master MP Status'!K139=""),"",'Master MP Status'!K139)</f>
        <v>45782</v>
      </c>
      <c r="L139" s="9">
        <f>IF(OR('Master MP Status'!L139=0,'Master MP Status'!L139=""),"",'Master MP Status'!L139)</f>
        <v>45782</v>
      </c>
      <c r="M139" s="9" t="str">
        <f>IF(OR('Master MP Status'!M139=0,'Master MP Status'!M139=""),"",'Master MP Status'!M139)</f>
        <v/>
      </c>
      <c r="N139" s="5" t="str">
        <f>IF(ISTEXT('Master MP Status'!N139),'Master MP Status'!N139,"")</f>
        <v/>
      </c>
      <c r="O139" s="5">
        <v>1</v>
      </c>
      <c r="P139" s="5">
        <v>1</v>
      </c>
      <c r="Q139" s="5">
        <v>1</v>
      </c>
      <c r="R139" s="5">
        <v>1</v>
      </c>
      <c r="S139" s="5">
        <v>1</v>
      </c>
      <c r="T139" s="5">
        <v>1</v>
      </c>
      <c r="U139" s="5">
        <v>1</v>
      </c>
      <c r="V139" s="5">
        <v>1</v>
      </c>
      <c r="W139" s="5">
        <v>1</v>
      </c>
      <c r="X139" s="5">
        <v>1</v>
      </c>
      <c r="Y139" s="5">
        <v>1</v>
      </c>
      <c r="Z139" s="5">
        <v>1</v>
      </c>
      <c r="AA139" s="5">
        <v>1</v>
      </c>
      <c r="AB139" s="5">
        <v>1</v>
      </c>
      <c r="AC139" s="5">
        <v>1</v>
      </c>
      <c r="AD139" s="5">
        <v>1</v>
      </c>
      <c r="AE139" s="5">
        <v>1</v>
      </c>
      <c r="AF139" s="5">
        <v>1</v>
      </c>
      <c r="AG139" s="5">
        <v>1</v>
      </c>
      <c r="AH139" s="5"/>
      <c r="AI139" s="5">
        <v>1</v>
      </c>
      <c r="AJ139" s="5">
        <v>1</v>
      </c>
      <c r="AK139" s="5"/>
      <c r="AL139" s="5"/>
      <c r="AM139" s="5"/>
      <c r="AN139" s="5"/>
      <c r="AO139" s="5"/>
      <c r="AP139" s="5"/>
      <c r="AQ139" s="5"/>
      <c r="AR139" s="5"/>
      <c r="AS139" s="5"/>
      <c r="AT139" s="5"/>
      <c r="AU139" s="5"/>
      <c r="AV139" s="5"/>
      <c r="AW139" s="5"/>
      <c r="AX139" s="5"/>
    </row>
    <row r="140" spans="1:50" ht="20" customHeight="1">
      <c r="A140" s="54">
        <f>IF('Master MP Status'!A140&gt;0,'Master MP Status'!A140,"")</f>
        <v>132</v>
      </c>
      <c r="B140" s="5" t="str">
        <f>IF(ISTEXT('Master MP Status'!B140),'Master MP Status'!B140,"")</f>
        <v>DIRECT</v>
      </c>
      <c r="C140" s="153" t="str">
        <f>IF(OR(ISTEXT('Master MP Status'!C140),'Master MP Status'!C140&gt;0),'Master MP Status'!C140,"")</f>
        <v/>
      </c>
      <c r="D140" s="154" t="str">
        <f>IF(OR(ISTEXT('Master MP Status'!D140),'Master MP Status'!D140&gt;0),'Master MP Status'!D140,"")</f>
        <v>B250115</v>
      </c>
      <c r="E140" s="5" t="str">
        <f>IF(ISTEXT('Master MP Status'!E140),'Master MP Status'!E140,"")</f>
        <v>AGUS SUSANTO</v>
      </c>
      <c r="F140" s="5" t="str">
        <f>IF(ISTEXT('Master MP Status'!F140),'Master MP Status'!F140,"")</f>
        <v/>
      </c>
      <c r="G140" s="5" t="str">
        <f>IF(ISTEXT('Master MP Status'!G140),'Master MP Status'!G140,"")</f>
        <v>Cilacap</v>
      </c>
      <c r="H140" s="5" t="str">
        <f>IF(ISTEXT('Master MP Status'!H140),'Master MP Status'!H140,"")</f>
        <v>MURSID</v>
      </c>
      <c r="I140" s="5" t="str">
        <f>IF(ISTEXT('Master MP Status'!I140),'Master MP Status'!I140,"")</f>
        <v>Fitter 1</v>
      </c>
      <c r="J140" s="5" t="str">
        <f>IF(ISTEXT('Master MP Status'!J140),'Master MP Status'!J140,"")</f>
        <v>Fitter 1</v>
      </c>
      <c r="K140" s="9">
        <f>IF(OR('Master MP Status'!K140=0,'Master MP Status'!K140=""),"",'Master MP Status'!K140)</f>
        <v>45782</v>
      </c>
      <c r="L140" s="9">
        <f>IF(OR('Master MP Status'!L140=0,'Master MP Status'!L140=""),"",'Master MP Status'!L140)</f>
        <v>45782</v>
      </c>
      <c r="M140" s="9" t="str">
        <f>IF(OR('Master MP Status'!M140=0,'Master MP Status'!M140=""),"",'Master MP Status'!M140)</f>
        <v/>
      </c>
      <c r="N140" s="5" t="str">
        <f>IF(ISTEXT('Master MP Status'!N140),'Master MP Status'!N140,"")</f>
        <v/>
      </c>
      <c r="O140" s="5"/>
      <c r="P140" s="5">
        <v>1</v>
      </c>
      <c r="Q140" s="5">
        <v>1</v>
      </c>
      <c r="R140" s="5">
        <v>1</v>
      </c>
      <c r="S140" s="5">
        <v>1</v>
      </c>
      <c r="T140" s="5">
        <v>1</v>
      </c>
      <c r="U140" s="5">
        <v>1</v>
      </c>
      <c r="V140" s="5">
        <v>1</v>
      </c>
      <c r="W140" s="5">
        <v>1</v>
      </c>
      <c r="X140" s="5">
        <v>1</v>
      </c>
      <c r="Y140" s="5">
        <v>1</v>
      </c>
      <c r="Z140" s="5">
        <v>1</v>
      </c>
      <c r="AA140" s="5">
        <v>1</v>
      </c>
      <c r="AB140" s="5">
        <v>1</v>
      </c>
      <c r="AC140" s="5">
        <v>1</v>
      </c>
      <c r="AD140" s="5">
        <v>1</v>
      </c>
      <c r="AE140" s="5">
        <v>1</v>
      </c>
      <c r="AF140" s="5">
        <v>1</v>
      </c>
      <c r="AG140" s="5">
        <v>1</v>
      </c>
      <c r="AH140" s="5"/>
      <c r="AI140" s="5">
        <v>1</v>
      </c>
      <c r="AJ140" s="5">
        <v>1</v>
      </c>
      <c r="AK140" s="5"/>
      <c r="AL140" s="5"/>
      <c r="AM140" s="5"/>
      <c r="AN140" s="5"/>
      <c r="AO140" s="5"/>
      <c r="AP140" s="5"/>
      <c r="AQ140" s="5"/>
      <c r="AR140" s="5"/>
      <c r="AS140" s="5"/>
      <c r="AT140" s="5"/>
      <c r="AU140" s="5"/>
      <c r="AV140" s="5"/>
      <c r="AW140" s="5"/>
      <c r="AX140" s="5"/>
    </row>
    <row r="141" spans="1:50" ht="20" customHeight="1">
      <c r="A141" s="54">
        <f>IF('Master MP Status'!A141&gt;0,'Master MP Status'!A141,"")</f>
        <v>133</v>
      </c>
      <c r="B141" s="5" t="str">
        <f>IF(ISTEXT('Master MP Status'!B141),'Master MP Status'!B141,"")</f>
        <v>DIRECT</v>
      </c>
      <c r="C141" s="153" t="str">
        <f>IF(OR(ISTEXT('Master MP Status'!C141),'Master MP Status'!C141&gt;0),'Master MP Status'!C141,"")</f>
        <v/>
      </c>
      <c r="D141" s="154" t="str">
        <f>IF(OR(ISTEXT('Master MP Status'!D141),'Master MP Status'!D141&gt;0),'Master MP Status'!D141,"")</f>
        <v>B250116</v>
      </c>
      <c r="E141" s="5" t="str">
        <f>IF(ISTEXT('Master MP Status'!E141),'Master MP Status'!E141,"")</f>
        <v>CHANDRA KIRANA</v>
      </c>
      <c r="F141" s="5" t="str">
        <f>IF(ISTEXT('Master MP Status'!F141),'Master MP Status'!F141,"")</f>
        <v/>
      </c>
      <c r="G141" s="5" t="str">
        <f>IF(ISTEXT('Master MP Status'!G141),'Master MP Status'!G141,"")</f>
        <v>Serang</v>
      </c>
      <c r="H141" s="5" t="str">
        <f>IF(ISTEXT('Master MP Status'!H141),'Master MP Status'!H141,"")</f>
        <v>MURSID</v>
      </c>
      <c r="I141" s="5" t="str">
        <f>IF(ISTEXT('Master MP Status'!I141),'Master MP Status'!I141,"")</f>
        <v>Fitter 1</v>
      </c>
      <c r="J141" s="5" t="str">
        <f>IF(ISTEXT('Master MP Status'!J141),'Master MP Status'!J141,"")</f>
        <v>Fitter 1</v>
      </c>
      <c r="K141" s="9">
        <f>IF(OR('Master MP Status'!K141=0,'Master MP Status'!K141=""),"",'Master MP Status'!K141)</f>
        <v>45782</v>
      </c>
      <c r="L141" s="9">
        <f>IF(OR('Master MP Status'!L141=0,'Master MP Status'!L141=""),"",'Master MP Status'!L141)</f>
        <v>45782</v>
      </c>
      <c r="M141" s="9">
        <f>IF(OR('Master MP Status'!M141=0,'Master MP Status'!M141=""),"",'Master MP Status'!M141)</f>
        <v>45807</v>
      </c>
      <c r="N141" s="5" t="str">
        <f>IF(ISTEXT('Master MP Status'!N141),'Master MP Status'!N141,"")</f>
        <v>Resign</v>
      </c>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spans="1:50" ht="20" customHeight="1">
      <c r="A142" s="54">
        <f>IF('Master MP Status'!A142&gt;0,'Master MP Status'!A142,"")</f>
        <v>134</v>
      </c>
      <c r="B142" s="5" t="str">
        <f>IF(ISTEXT('Master MP Status'!B142),'Master MP Status'!B142,"")</f>
        <v>DIRECT</v>
      </c>
      <c r="C142" s="153" t="str">
        <f>IF(OR(ISTEXT('Master MP Status'!C142),'Master MP Status'!C142&gt;0),'Master MP Status'!C142,"")</f>
        <v/>
      </c>
      <c r="D142" s="154" t="str">
        <f>IF(OR(ISTEXT('Master MP Status'!D142),'Master MP Status'!D142&gt;0),'Master MP Status'!D142,"")</f>
        <v>B250117</v>
      </c>
      <c r="E142" s="5" t="str">
        <f>IF(ISTEXT('Master MP Status'!E142),'Master MP Status'!E142,"")</f>
        <v>SOFIAN LASER WINANDA</v>
      </c>
      <c r="F142" s="5" t="str">
        <f>IF(ISTEXT('Master MP Status'!F142),'Master MP Status'!F142,"")</f>
        <v/>
      </c>
      <c r="G142" s="5" t="str">
        <f>IF(ISTEXT('Master MP Status'!G142),'Master MP Status'!G142,"")</f>
        <v>Cilegon</v>
      </c>
      <c r="H142" s="5" t="str">
        <f>IF(ISTEXT('Master MP Status'!H142),'Master MP Status'!H142,"")</f>
        <v>MURSID</v>
      </c>
      <c r="I142" s="5" t="str">
        <f>IF(ISTEXT('Master MP Status'!I142),'Master MP Status'!I142,"")</f>
        <v>Fitter 1</v>
      </c>
      <c r="J142" s="5" t="str">
        <f>IF(ISTEXT('Master MP Status'!J142),'Master MP Status'!J142,"")</f>
        <v>Fitter 1</v>
      </c>
      <c r="K142" s="9">
        <f>IF(OR('Master MP Status'!K142=0,'Master MP Status'!K142=""),"",'Master MP Status'!K142)</f>
        <v>45782</v>
      </c>
      <c r="L142" s="9">
        <f>IF(OR('Master MP Status'!L142=0,'Master MP Status'!L142=""),"",'Master MP Status'!L142)</f>
        <v>45782</v>
      </c>
      <c r="M142" s="9" t="str">
        <f>IF(OR('Master MP Status'!M142=0,'Master MP Status'!M142=""),"",'Master MP Status'!M142)</f>
        <v/>
      </c>
      <c r="N142" s="5" t="str">
        <f>IF(ISTEXT('Master MP Status'!N142),'Master MP Status'!N142,"")</f>
        <v/>
      </c>
      <c r="O142" s="5">
        <v>1</v>
      </c>
      <c r="P142" s="5">
        <v>1</v>
      </c>
      <c r="Q142" s="5">
        <v>1</v>
      </c>
      <c r="R142" s="5">
        <v>1</v>
      </c>
      <c r="S142" s="5">
        <v>1</v>
      </c>
      <c r="T142" s="5">
        <v>1</v>
      </c>
      <c r="U142" s="5">
        <v>1</v>
      </c>
      <c r="V142" s="5">
        <v>1</v>
      </c>
      <c r="W142" s="5">
        <v>1</v>
      </c>
      <c r="X142" s="5">
        <v>1</v>
      </c>
      <c r="Y142" s="5">
        <v>1</v>
      </c>
      <c r="Z142" s="5">
        <v>1</v>
      </c>
      <c r="AA142" s="5">
        <v>1</v>
      </c>
      <c r="AB142" s="5">
        <v>1</v>
      </c>
      <c r="AC142" s="5">
        <v>1</v>
      </c>
      <c r="AD142" s="5"/>
      <c r="AE142" s="5">
        <v>1</v>
      </c>
      <c r="AF142" s="5">
        <v>1</v>
      </c>
      <c r="AG142" s="5">
        <v>1</v>
      </c>
      <c r="AH142" s="5"/>
      <c r="AI142" s="5">
        <v>1</v>
      </c>
      <c r="AJ142" s="5">
        <v>1</v>
      </c>
      <c r="AK142" s="5"/>
      <c r="AL142" s="5"/>
      <c r="AM142" s="5"/>
      <c r="AN142" s="5"/>
      <c r="AO142" s="5"/>
      <c r="AP142" s="5"/>
      <c r="AQ142" s="5"/>
      <c r="AR142" s="5"/>
      <c r="AS142" s="5"/>
      <c r="AT142" s="5"/>
      <c r="AU142" s="5"/>
      <c r="AV142" s="5"/>
      <c r="AW142" s="5"/>
      <c r="AX142" s="5"/>
    </row>
    <row r="143" spans="1:50" ht="20" customHeight="1">
      <c r="A143" s="54">
        <f>IF('Master MP Status'!A143&gt;0,'Master MP Status'!A143,"")</f>
        <v>135</v>
      </c>
      <c r="B143" s="5" t="str">
        <f>IF(ISTEXT('Master MP Status'!B143),'Master MP Status'!B143,"")</f>
        <v>DIRECT</v>
      </c>
      <c r="C143" s="153" t="str">
        <f>IF(OR(ISTEXT('Master MP Status'!C143),'Master MP Status'!C143&gt;0),'Master MP Status'!C143,"")</f>
        <v/>
      </c>
      <c r="D143" s="154" t="str">
        <f>IF(OR(ISTEXT('Master MP Status'!D143),'Master MP Status'!D143&gt;0),'Master MP Status'!D143,"")</f>
        <v>KN25348</v>
      </c>
      <c r="E143" s="5" t="str">
        <f>IF(ISTEXT('Master MP Status'!E143),'Master MP Status'!E143,"")</f>
        <v>DARMAN</v>
      </c>
      <c r="F143" s="5" t="str">
        <f>IF(ISTEXT('Master MP Status'!F143),'Master MP Status'!F143,"")</f>
        <v/>
      </c>
      <c r="G143" s="5" t="str">
        <f>IF(ISTEXT('Master MP Status'!G143),'Master MP Status'!G143,"")</f>
        <v>Local</v>
      </c>
      <c r="H143" s="5" t="str">
        <f>IF(ISTEXT('Master MP Status'!H143),'Master MP Status'!H143,"")</f>
        <v>DARMAN</v>
      </c>
      <c r="I143" s="5" t="str">
        <f>IF(ISTEXT('Master MP Status'!I143),'Master MP Status'!I143,"")</f>
        <v>Foreman</v>
      </c>
      <c r="J143" s="5" t="str">
        <f>IF(ISTEXT('Master MP Status'!J143),'Master MP Status'!J143,"")</f>
        <v>Foreman</v>
      </c>
      <c r="K143" s="9">
        <f>IF(OR('Master MP Status'!K143=0,'Master MP Status'!K143=""),"",'Master MP Status'!K143)</f>
        <v>45782</v>
      </c>
      <c r="L143" s="9">
        <f>IF(OR('Master MP Status'!L143=0,'Master MP Status'!L143=""),"",'Master MP Status'!L143)</f>
        <v>45782</v>
      </c>
      <c r="M143" s="9" t="str">
        <f>IF(OR('Master MP Status'!M143=0,'Master MP Status'!M143=""),"",'Master MP Status'!M143)</f>
        <v/>
      </c>
      <c r="N143" s="5" t="str">
        <f>IF(ISTEXT('Master MP Status'!N143),'Master MP Status'!N143,"")</f>
        <v/>
      </c>
      <c r="O143" s="5">
        <v>1</v>
      </c>
      <c r="P143" s="5">
        <v>1</v>
      </c>
      <c r="Q143" s="5">
        <v>1</v>
      </c>
      <c r="R143" s="5">
        <v>1</v>
      </c>
      <c r="S143" s="5">
        <v>1</v>
      </c>
      <c r="T143" s="5">
        <v>1</v>
      </c>
      <c r="U143" s="5">
        <v>1</v>
      </c>
      <c r="V143" s="5">
        <v>1</v>
      </c>
      <c r="W143" s="5">
        <v>1</v>
      </c>
      <c r="X143" s="5">
        <v>1</v>
      </c>
      <c r="Y143" s="5">
        <v>1</v>
      </c>
      <c r="Z143" s="5">
        <v>1</v>
      </c>
      <c r="AA143" s="5">
        <v>1</v>
      </c>
      <c r="AB143" s="5">
        <v>1</v>
      </c>
      <c r="AC143" s="5">
        <v>1</v>
      </c>
      <c r="AD143" s="5">
        <v>1</v>
      </c>
      <c r="AE143" s="5">
        <v>1</v>
      </c>
      <c r="AF143" s="5">
        <v>1</v>
      </c>
      <c r="AG143" s="5">
        <v>1</v>
      </c>
      <c r="AH143" s="5"/>
      <c r="AI143" s="5">
        <v>1</v>
      </c>
      <c r="AJ143" s="5">
        <v>1</v>
      </c>
      <c r="AK143" s="5"/>
      <c r="AL143" s="5"/>
      <c r="AM143" s="5"/>
      <c r="AN143" s="5"/>
      <c r="AO143" s="5"/>
      <c r="AP143" s="5"/>
      <c r="AQ143" s="5"/>
      <c r="AR143" s="5"/>
      <c r="AS143" s="5"/>
      <c r="AT143" s="5"/>
      <c r="AU143" s="5"/>
      <c r="AV143" s="5"/>
      <c r="AW143" s="5"/>
      <c r="AX143" s="5"/>
    </row>
    <row r="144" spans="1:50" ht="20" customHeight="1">
      <c r="A144" s="54">
        <f>IF('Master MP Status'!A144&gt;0,'Master MP Status'!A144,"")</f>
        <v>136</v>
      </c>
      <c r="B144" s="5" t="str">
        <f>IF(ISTEXT('Master MP Status'!B144),'Master MP Status'!B144,"")</f>
        <v>DIRECT</v>
      </c>
      <c r="C144" s="153" t="str">
        <f>IF(OR(ISTEXT('Master MP Status'!C144),'Master MP Status'!C144&gt;0),'Master MP Status'!C144,"")</f>
        <v/>
      </c>
      <c r="D144" s="154" t="str">
        <f>IF(OR(ISTEXT('Master MP Status'!D144),'Master MP Status'!D144&gt;0),'Master MP Status'!D144,"")</f>
        <v>KN25349</v>
      </c>
      <c r="E144" s="5" t="str">
        <f>IF(ISTEXT('Master MP Status'!E144),'Master MP Status'!E144,"")</f>
        <v>JONI</v>
      </c>
      <c r="F144" s="5" t="str">
        <f>IF(ISTEXT('Master MP Status'!F144),'Master MP Status'!F144,"")</f>
        <v/>
      </c>
      <c r="G144" s="5" t="str">
        <f>IF(ISTEXT('Master MP Status'!G144),'Master MP Status'!G144,"")</f>
        <v>Local</v>
      </c>
      <c r="H144" s="5" t="str">
        <f>IF(ISTEXT('Master MP Status'!H144),'Master MP Status'!H144,"")</f>
        <v>DARMAN</v>
      </c>
      <c r="I144" s="5" t="str">
        <f>IF(ISTEXT('Master MP Status'!I144),'Master MP Status'!I144,"")</f>
        <v>Skilled</v>
      </c>
      <c r="J144" s="5" t="str">
        <f>IF(ISTEXT('Master MP Status'!J144),'Master MP Status'!J144,"")</f>
        <v>Common Skilled</v>
      </c>
      <c r="K144" s="9">
        <f>IF(OR('Master MP Status'!K144=0,'Master MP Status'!K144=""),"",'Master MP Status'!K144)</f>
        <v>45782</v>
      </c>
      <c r="L144" s="9">
        <f>IF(OR('Master MP Status'!L144=0,'Master MP Status'!L144=""),"",'Master MP Status'!L144)</f>
        <v>45782</v>
      </c>
      <c r="M144" s="9" t="str">
        <f>IF(OR('Master MP Status'!M144=0,'Master MP Status'!M144=""),"",'Master MP Status'!M144)</f>
        <v/>
      </c>
      <c r="N144" s="5" t="str">
        <f>IF(ISTEXT('Master MP Status'!N144),'Master MP Status'!N144,"")</f>
        <v/>
      </c>
      <c r="O144" s="5">
        <v>1</v>
      </c>
      <c r="P144" s="5">
        <v>1</v>
      </c>
      <c r="Q144" s="5">
        <v>1</v>
      </c>
      <c r="R144" s="5">
        <v>1</v>
      </c>
      <c r="S144" s="5">
        <v>1</v>
      </c>
      <c r="T144" s="5"/>
      <c r="U144" s="5">
        <v>1</v>
      </c>
      <c r="V144" s="5"/>
      <c r="W144" s="5">
        <v>1</v>
      </c>
      <c r="X144" s="5">
        <v>1</v>
      </c>
      <c r="Y144" s="5"/>
      <c r="Z144" s="5">
        <v>1</v>
      </c>
      <c r="AA144" s="5"/>
      <c r="AB144" s="5">
        <v>1</v>
      </c>
      <c r="AC144" s="5">
        <v>1</v>
      </c>
      <c r="AD144" s="5">
        <v>1</v>
      </c>
      <c r="AE144" s="5">
        <v>1</v>
      </c>
      <c r="AF144" s="5">
        <v>1</v>
      </c>
      <c r="AG144" s="5">
        <v>1</v>
      </c>
      <c r="AH144" s="5"/>
      <c r="AI144" s="5">
        <v>1</v>
      </c>
      <c r="AJ144" s="5">
        <v>1</v>
      </c>
      <c r="AK144" s="5"/>
      <c r="AL144" s="5"/>
      <c r="AM144" s="5"/>
      <c r="AN144" s="5"/>
      <c r="AO144" s="5"/>
      <c r="AP144" s="5"/>
      <c r="AQ144" s="5"/>
      <c r="AR144" s="5"/>
      <c r="AS144" s="5"/>
      <c r="AT144" s="5"/>
      <c r="AU144" s="5"/>
      <c r="AV144" s="5"/>
      <c r="AW144" s="5"/>
      <c r="AX144" s="5"/>
    </row>
    <row r="145" spans="1:50" ht="20" customHeight="1">
      <c r="A145" s="54">
        <f>IF('Master MP Status'!A145&gt;0,'Master MP Status'!A145,"")</f>
        <v>137</v>
      </c>
      <c r="B145" s="5" t="str">
        <f>IF(ISTEXT('Master MP Status'!B145),'Master MP Status'!B145,"")</f>
        <v>DIRECT</v>
      </c>
      <c r="C145" s="153" t="str">
        <f>IF(OR(ISTEXT('Master MP Status'!C145),'Master MP Status'!C145&gt;0),'Master MP Status'!C145,"")</f>
        <v/>
      </c>
      <c r="D145" s="154" t="str">
        <f>IF(OR(ISTEXT('Master MP Status'!D145),'Master MP Status'!D145&gt;0),'Master MP Status'!D145,"")</f>
        <v>KN25350</v>
      </c>
      <c r="E145" s="5" t="str">
        <f>IF(ISTEXT('Master MP Status'!E145),'Master MP Status'!E145,"")</f>
        <v>ANDARIAS KARANGAN</v>
      </c>
      <c r="F145" s="5" t="str">
        <f>IF(ISTEXT('Master MP Status'!F145),'Master MP Status'!F145,"")</f>
        <v/>
      </c>
      <c r="G145" s="5" t="str">
        <f>IF(ISTEXT('Master MP Status'!G145),'Master MP Status'!G145,"")</f>
        <v>Local</v>
      </c>
      <c r="H145" s="5" t="str">
        <f>IF(ISTEXT('Master MP Status'!H145),'Master MP Status'!H145,"")</f>
        <v>DARMAN</v>
      </c>
      <c r="I145" s="5" t="str">
        <f>IF(ISTEXT('Master MP Status'!I145),'Master MP Status'!I145,"")</f>
        <v>Skilled</v>
      </c>
      <c r="J145" s="5" t="str">
        <f>IF(ISTEXT('Master MP Status'!J145),'Master MP Status'!J145,"")</f>
        <v>Common Skilled</v>
      </c>
      <c r="K145" s="9">
        <f>IF(OR('Master MP Status'!K145=0,'Master MP Status'!K145=""),"",'Master MP Status'!K145)</f>
        <v>45782</v>
      </c>
      <c r="L145" s="9">
        <f>IF(OR('Master MP Status'!L145=0,'Master MP Status'!L145=""),"",'Master MP Status'!L145)</f>
        <v>45782</v>
      </c>
      <c r="M145" s="9" t="str">
        <f>IF(OR('Master MP Status'!M145=0,'Master MP Status'!M145=""),"",'Master MP Status'!M145)</f>
        <v/>
      </c>
      <c r="N145" s="5" t="str">
        <f>IF(ISTEXT('Master MP Status'!N145),'Master MP Status'!N145,"")</f>
        <v/>
      </c>
      <c r="O145" s="5">
        <v>1</v>
      </c>
      <c r="P145" s="5">
        <v>1</v>
      </c>
      <c r="Q145" s="5">
        <v>1</v>
      </c>
      <c r="R145" s="5">
        <v>1</v>
      </c>
      <c r="S145" s="5">
        <v>1</v>
      </c>
      <c r="T145" s="5">
        <v>1</v>
      </c>
      <c r="U145" s="5">
        <v>1</v>
      </c>
      <c r="V145" s="5">
        <v>1</v>
      </c>
      <c r="W145" s="5">
        <v>1</v>
      </c>
      <c r="X145" s="5">
        <v>1</v>
      </c>
      <c r="Y145" s="5">
        <v>1</v>
      </c>
      <c r="Z145" s="5">
        <v>1</v>
      </c>
      <c r="AA145" s="5">
        <v>1</v>
      </c>
      <c r="AB145" s="5">
        <v>1</v>
      </c>
      <c r="AC145" s="5">
        <v>1</v>
      </c>
      <c r="AD145" s="5">
        <v>1</v>
      </c>
      <c r="AE145" s="5">
        <v>1</v>
      </c>
      <c r="AF145" s="5">
        <v>1</v>
      </c>
      <c r="AG145" s="5">
        <v>1</v>
      </c>
      <c r="AH145" s="5"/>
      <c r="AI145" s="5">
        <v>1</v>
      </c>
      <c r="AJ145" s="5">
        <v>1</v>
      </c>
      <c r="AK145" s="5"/>
      <c r="AL145" s="5"/>
      <c r="AM145" s="5"/>
      <c r="AN145" s="5"/>
      <c r="AO145" s="5"/>
      <c r="AP145" s="5"/>
      <c r="AQ145" s="5"/>
      <c r="AR145" s="5"/>
      <c r="AS145" s="5"/>
      <c r="AT145" s="5"/>
      <c r="AU145" s="5"/>
      <c r="AV145" s="5"/>
      <c r="AW145" s="5"/>
      <c r="AX145" s="5"/>
    </row>
    <row r="146" spans="1:50" ht="20" customHeight="1">
      <c r="A146" s="54">
        <f>IF('Master MP Status'!A146&gt;0,'Master MP Status'!A146,"")</f>
        <v>138</v>
      </c>
      <c r="B146" s="5" t="str">
        <f>IF(ISTEXT('Master MP Status'!B146),'Master MP Status'!B146,"")</f>
        <v>DIRECT</v>
      </c>
      <c r="C146" s="153" t="str">
        <f>IF(OR(ISTEXT('Master MP Status'!C146),'Master MP Status'!C146&gt;0),'Master MP Status'!C146,"")</f>
        <v/>
      </c>
      <c r="D146" s="154" t="str">
        <f>IF(OR(ISTEXT('Master MP Status'!D146),'Master MP Status'!D146&gt;0),'Master MP Status'!D146,"")</f>
        <v>KN25351</v>
      </c>
      <c r="E146" s="5" t="str">
        <f>IF(ISTEXT('Master MP Status'!E146),'Master MP Status'!E146,"")</f>
        <v>SAMSUDIN</v>
      </c>
      <c r="F146" s="5" t="str">
        <f>IF(ISTEXT('Master MP Status'!F146),'Master MP Status'!F146,"")</f>
        <v/>
      </c>
      <c r="G146" s="5" t="str">
        <f>IF(ISTEXT('Master MP Status'!G146),'Master MP Status'!G146,"")</f>
        <v>Local</v>
      </c>
      <c r="H146" s="5" t="str">
        <f>IF(ISTEXT('Master MP Status'!H146),'Master MP Status'!H146,"")</f>
        <v>DARMAN</v>
      </c>
      <c r="I146" s="5" t="str">
        <f>IF(ISTEXT('Master MP Status'!I146),'Master MP Status'!I146,"")</f>
        <v>Skilled</v>
      </c>
      <c r="J146" s="5" t="str">
        <f>IF(ISTEXT('Master MP Status'!J146),'Master MP Status'!J146,"")</f>
        <v>Common Skilled</v>
      </c>
      <c r="K146" s="9">
        <f>IF(OR('Master MP Status'!K146=0,'Master MP Status'!K146=""),"",'Master MP Status'!K146)</f>
        <v>45782</v>
      </c>
      <c r="L146" s="9">
        <f>IF(OR('Master MP Status'!L146=0,'Master MP Status'!L146=""),"",'Master MP Status'!L146)</f>
        <v>45782</v>
      </c>
      <c r="M146" s="9" t="str">
        <f>IF(OR('Master MP Status'!M146=0,'Master MP Status'!M146=""),"",'Master MP Status'!M146)</f>
        <v/>
      </c>
      <c r="N146" s="5" t="str">
        <f>IF(ISTEXT('Master MP Status'!N146),'Master MP Status'!N146,"")</f>
        <v/>
      </c>
      <c r="O146" s="5">
        <v>1</v>
      </c>
      <c r="P146" s="5">
        <v>1</v>
      </c>
      <c r="Q146" s="5">
        <v>1</v>
      </c>
      <c r="R146" s="5">
        <v>1</v>
      </c>
      <c r="S146" s="5">
        <v>1</v>
      </c>
      <c r="T146" s="5"/>
      <c r="U146" s="5"/>
      <c r="V146" s="5">
        <v>1</v>
      </c>
      <c r="W146" s="5">
        <v>1</v>
      </c>
      <c r="X146" s="5">
        <v>1</v>
      </c>
      <c r="Y146" s="5">
        <v>1</v>
      </c>
      <c r="Z146" s="5">
        <v>1</v>
      </c>
      <c r="AA146" s="5"/>
      <c r="AB146" s="5">
        <v>1</v>
      </c>
      <c r="AC146" s="5">
        <v>1</v>
      </c>
      <c r="AD146" s="5"/>
      <c r="AE146" s="5">
        <v>1</v>
      </c>
      <c r="AF146" s="5">
        <v>1</v>
      </c>
      <c r="AG146" s="5">
        <v>1</v>
      </c>
      <c r="AH146" s="5"/>
      <c r="AI146" s="5">
        <v>1</v>
      </c>
      <c r="AJ146" s="5">
        <v>1</v>
      </c>
      <c r="AK146" s="5"/>
      <c r="AL146" s="5"/>
      <c r="AM146" s="5"/>
      <c r="AN146" s="5"/>
      <c r="AO146" s="5"/>
      <c r="AP146" s="5"/>
      <c r="AQ146" s="5"/>
      <c r="AR146" s="5"/>
      <c r="AS146" s="5"/>
      <c r="AT146" s="5"/>
      <c r="AU146" s="5"/>
      <c r="AV146" s="5"/>
      <c r="AW146" s="5"/>
      <c r="AX146" s="5"/>
    </row>
    <row r="147" spans="1:50" ht="20" customHeight="1">
      <c r="A147" s="54">
        <f>IF('Master MP Status'!A147&gt;0,'Master MP Status'!A147,"")</f>
        <v>139</v>
      </c>
      <c r="B147" s="5" t="str">
        <f>IF(ISTEXT('Master MP Status'!B147),'Master MP Status'!B147,"")</f>
        <v>DIRECT</v>
      </c>
      <c r="C147" s="153" t="str">
        <f>IF(OR(ISTEXT('Master MP Status'!C147),'Master MP Status'!C147&gt;0),'Master MP Status'!C147,"")</f>
        <v/>
      </c>
      <c r="D147" s="154" t="str">
        <f>IF(OR(ISTEXT('Master MP Status'!D147),'Master MP Status'!D147&gt;0),'Master MP Status'!D147,"")</f>
        <v>KN25352</v>
      </c>
      <c r="E147" s="5" t="str">
        <f>IF(ISTEXT('Master MP Status'!E147),'Master MP Status'!E147,"")</f>
        <v>SAMARUDIN</v>
      </c>
      <c r="F147" s="5" t="str">
        <f>IF(ISTEXT('Master MP Status'!F147),'Master MP Status'!F147,"")</f>
        <v/>
      </c>
      <c r="G147" s="5" t="str">
        <f>IF(ISTEXT('Master MP Status'!G147),'Master MP Status'!G147,"")</f>
        <v>Local</v>
      </c>
      <c r="H147" s="5" t="str">
        <f>IF(ISTEXT('Master MP Status'!H147),'Master MP Status'!H147,"")</f>
        <v>DARMAN</v>
      </c>
      <c r="I147" s="5" t="str">
        <f>IF(ISTEXT('Master MP Status'!I147),'Master MP Status'!I147,"")</f>
        <v>Skilled</v>
      </c>
      <c r="J147" s="5" t="str">
        <f>IF(ISTEXT('Master MP Status'!J147),'Master MP Status'!J147,"")</f>
        <v>Common Skilled</v>
      </c>
      <c r="K147" s="9">
        <f>IF(OR('Master MP Status'!K147=0,'Master MP Status'!K147=""),"",'Master MP Status'!K147)</f>
        <v>45782</v>
      </c>
      <c r="L147" s="9">
        <f>IF(OR('Master MP Status'!L147=0,'Master MP Status'!L147=""),"",'Master MP Status'!L147)</f>
        <v>45782</v>
      </c>
      <c r="M147" s="9" t="str">
        <f>IF(OR('Master MP Status'!M147=0,'Master MP Status'!M147=""),"",'Master MP Status'!M147)</f>
        <v/>
      </c>
      <c r="N147" s="5" t="str">
        <f>IF(ISTEXT('Master MP Status'!N147),'Master MP Status'!N147,"")</f>
        <v/>
      </c>
      <c r="O147" s="5">
        <v>1</v>
      </c>
      <c r="P147" s="5">
        <v>1</v>
      </c>
      <c r="Q147" s="5"/>
      <c r="R147" s="5">
        <v>1</v>
      </c>
      <c r="S147" s="5">
        <v>1</v>
      </c>
      <c r="T147" s="5">
        <v>1</v>
      </c>
      <c r="U147" s="5">
        <v>1</v>
      </c>
      <c r="V147" s="5">
        <v>1</v>
      </c>
      <c r="W147" s="5">
        <v>1</v>
      </c>
      <c r="X147" s="5">
        <v>1</v>
      </c>
      <c r="Y147" s="5">
        <v>1</v>
      </c>
      <c r="Z147" s="5">
        <v>1</v>
      </c>
      <c r="AA147" s="5">
        <v>1</v>
      </c>
      <c r="AB147" s="5">
        <v>1</v>
      </c>
      <c r="AC147" s="5">
        <v>1</v>
      </c>
      <c r="AD147" s="5">
        <v>1</v>
      </c>
      <c r="AE147" s="5">
        <v>1</v>
      </c>
      <c r="AF147" s="5">
        <v>1</v>
      </c>
      <c r="AG147" s="5">
        <v>1</v>
      </c>
      <c r="AH147" s="5"/>
      <c r="AI147" s="5">
        <v>1</v>
      </c>
      <c r="AJ147" s="5">
        <v>1</v>
      </c>
      <c r="AK147" s="5"/>
      <c r="AL147" s="5"/>
      <c r="AM147" s="5"/>
      <c r="AN147" s="5"/>
      <c r="AO147" s="5"/>
      <c r="AP147" s="5"/>
      <c r="AQ147" s="5"/>
      <c r="AR147" s="5"/>
      <c r="AS147" s="5"/>
      <c r="AT147" s="5"/>
      <c r="AU147" s="5"/>
      <c r="AV147" s="5"/>
      <c r="AW147" s="5"/>
      <c r="AX147" s="5"/>
    </row>
    <row r="148" spans="1:50" ht="20" customHeight="1">
      <c r="A148" s="54">
        <f>IF('Master MP Status'!A148&gt;0,'Master MP Status'!A148,"")</f>
        <v>140</v>
      </c>
      <c r="B148" s="5" t="str">
        <f>IF(ISTEXT('Master MP Status'!B148),'Master MP Status'!B148,"")</f>
        <v>DIRECT</v>
      </c>
      <c r="C148" s="153" t="str">
        <f>IF(OR(ISTEXT('Master MP Status'!C148),'Master MP Status'!C148&gt;0),'Master MP Status'!C148,"")</f>
        <v/>
      </c>
      <c r="D148" s="154" t="str">
        <f>IF(OR(ISTEXT('Master MP Status'!D148),'Master MP Status'!D148&gt;0),'Master MP Status'!D148,"")</f>
        <v>KN25353</v>
      </c>
      <c r="E148" s="5" t="str">
        <f>IF(ISTEXT('Master MP Status'!E148),'Master MP Status'!E148,"")</f>
        <v>HERMAN</v>
      </c>
      <c r="F148" s="5" t="str">
        <f>IF(ISTEXT('Master MP Status'!F148),'Master MP Status'!F148,"")</f>
        <v/>
      </c>
      <c r="G148" s="5" t="str">
        <f>IF(ISTEXT('Master MP Status'!G148),'Master MP Status'!G148,"")</f>
        <v>Local</v>
      </c>
      <c r="H148" s="5" t="str">
        <f>IF(ISTEXT('Master MP Status'!H148),'Master MP Status'!H148,"")</f>
        <v>DARMAN</v>
      </c>
      <c r="I148" s="5" t="str">
        <f>IF(ISTEXT('Master MP Status'!I148),'Master MP Status'!I148,"")</f>
        <v>Skilled</v>
      </c>
      <c r="J148" s="5" t="str">
        <f>IF(ISTEXT('Master MP Status'!J148),'Master MP Status'!J148,"")</f>
        <v>Common Skilled</v>
      </c>
      <c r="K148" s="9">
        <f>IF(OR('Master MP Status'!K148=0,'Master MP Status'!K148=""),"",'Master MP Status'!K148)</f>
        <v>45782</v>
      </c>
      <c r="L148" s="9">
        <f>IF(OR('Master MP Status'!L148=0,'Master MP Status'!L148=""),"",'Master MP Status'!L148)</f>
        <v>45782</v>
      </c>
      <c r="M148" s="9" t="str">
        <f>IF(OR('Master MP Status'!M148=0,'Master MP Status'!M148=""),"",'Master MP Status'!M148)</f>
        <v/>
      </c>
      <c r="N148" s="5" t="str">
        <f>IF(ISTEXT('Master MP Status'!N148),'Master MP Status'!N148,"")</f>
        <v/>
      </c>
      <c r="O148" s="5">
        <v>1</v>
      </c>
      <c r="P148" s="5">
        <v>1</v>
      </c>
      <c r="Q148" s="5">
        <v>1</v>
      </c>
      <c r="R148" s="5">
        <v>1</v>
      </c>
      <c r="S148" s="5">
        <v>1</v>
      </c>
      <c r="T148" s="5">
        <v>1</v>
      </c>
      <c r="U148" s="5">
        <v>1</v>
      </c>
      <c r="V148" s="5">
        <v>1</v>
      </c>
      <c r="W148" s="5">
        <v>1</v>
      </c>
      <c r="X148" s="5">
        <v>1</v>
      </c>
      <c r="Y148" s="5">
        <v>1</v>
      </c>
      <c r="Z148" s="5">
        <v>1</v>
      </c>
      <c r="AA148" s="5">
        <v>1</v>
      </c>
      <c r="AB148" s="5">
        <v>1</v>
      </c>
      <c r="AC148" s="5">
        <v>1</v>
      </c>
      <c r="AD148" s="5">
        <v>1</v>
      </c>
      <c r="AE148" s="5">
        <v>1</v>
      </c>
      <c r="AF148" s="5">
        <v>1</v>
      </c>
      <c r="AG148" s="5">
        <v>1</v>
      </c>
      <c r="AH148" s="5"/>
      <c r="AI148" s="5">
        <v>1</v>
      </c>
      <c r="AJ148" s="5">
        <v>1</v>
      </c>
      <c r="AK148" s="5"/>
      <c r="AL148" s="5"/>
      <c r="AM148" s="5"/>
      <c r="AN148" s="5"/>
      <c r="AO148" s="5"/>
      <c r="AP148" s="5"/>
      <c r="AQ148" s="5"/>
      <c r="AR148" s="5"/>
      <c r="AS148" s="5"/>
      <c r="AT148" s="5"/>
      <c r="AU148" s="5"/>
      <c r="AV148" s="5"/>
      <c r="AW148" s="5"/>
      <c r="AX148" s="5"/>
    </row>
    <row r="149" spans="1:50" ht="20" customHeight="1">
      <c r="A149" s="54">
        <f>IF('Master MP Status'!A149&gt;0,'Master MP Status'!A149,"")</f>
        <v>141</v>
      </c>
      <c r="B149" s="5" t="str">
        <f>IF(ISTEXT('Master MP Status'!B149),'Master MP Status'!B149,"")</f>
        <v>DIRECT</v>
      </c>
      <c r="C149" s="153" t="str">
        <f>IF(OR(ISTEXT('Master MP Status'!C149),'Master MP Status'!C149&gt;0),'Master MP Status'!C149,"")</f>
        <v/>
      </c>
      <c r="D149" s="154" t="str">
        <f>IF(OR(ISTEXT('Master MP Status'!D149),'Master MP Status'!D149&gt;0),'Master MP Status'!D149,"")</f>
        <v>KN25355</v>
      </c>
      <c r="E149" s="5" t="str">
        <f>IF(ISTEXT('Master MP Status'!E149),'Master MP Status'!E149,"")</f>
        <v>RUSLI</v>
      </c>
      <c r="F149" s="5" t="str">
        <f>IF(ISTEXT('Master MP Status'!F149),'Master MP Status'!F149,"")</f>
        <v/>
      </c>
      <c r="G149" s="5" t="str">
        <f>IF(ISTEXT('Master MP Status'!G149),'Master MP Status'!G149,"")</f>
        <v>Local</v>
      </c>
      <c r="H149" s="5" t="str">
        <f>IF(ISTEXT('Master MP Status'!H149),'Master MP Status'!H149,"")</f>
        <v>DARMAN</v>
      </c>
      <c r="I149" s="5" t="str">
        <f>IF(ISTEXT('Master MP Status'!I149),'Master MP Status'!I149,"")</f>
        <v>Helper</v>
      </c>
      <c r="J149" s="5" t="str">
        <f>IF(ISTEXT('Master MP Status'!J149),'Master MP Status'!J149,"")</f>
        <v>Helper</v>
      </c>
      <c r="K149" s="9">
        <f>IF(OR('Master MP Status'!K149=0,'Master MP Status'!K149=""),"",'Master MP Status'!K149)</f>
        <v>45782</v>
      </c>
      <c r="L149" s="9">
        <f>IF(OR('Master MP Status'!L149=0,'Master MP Status'!L149=""),"",'Master MP Status'!L149)</f>
        <v>45782</v>
      </c>
      <c r="M149" s="9">
        <f>IF(OR('Master MP Status'!M149=0,'Master MP Status'!M149=""),"",'Master MP Status'!M149)</f>
        <v>45795</v>
      </c>
      <c r="N149" s="5" t="str">
        <f>IF(ISTEXT('Master MP Status'!N149),'Master MP Status'!N149,"")</f>
        <v>Resign</v>
      </c>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spans="1:50" ht="20" customHeight="1">
      <c r="A150" s="54">
        <f>IF('Master MP Status'!A150&gt;0,'Master MP Status'!A150,"")</f>
        <v>142</v>
      </c>
      <c r="B150" s="5" t="str">
        <f>IF(ISTEXT('Master MP Status'!B150),'Master MP Status'!B150,"")</f>
        <v>DIRECT</v>
      </c>
      <c r="C150" s="153" t="str">
        <f>IF(OR(ISTEXT('Master MP Status'!C150),'Master MP Status'!C150&gt;0),'Master MP Status'!C150,"")</f>
        <v/>
      </c>
      <c r="D150" s="154" t="str">
        <f>IF(OR(ISTEXT('Master MP Status'!D150),'Master MP Status'!D150&gt;0),'Master MP Status'!D150,"")</f>
        <v>KN25356</v>
      </c>
      <c r="E150" s="5" t="str">
        <f>IF(ISTEXT('Master MP Status'!E150),'Master MP Status'!E150,"")</f>
        <v>FAISAL ARIAH</v>
      </c>
      <c r="F150" s="5" t="str">
        <f>IF(ISTEXT('Master MP Status'!F150),'Master MP Status'!F150,"")</f>
        <v/>
      </c>
      <c r="G150" s="5" t="str">
        <f>IF(ISTEXT('Master MP Status'!G150),'Master MP Status'!G150,"")</f>
        <v>Local</v>
      </c>
      <c r="H150" s="5" t="str">
        <f>IF(ISTEXT('Master MP Status'!H150),'Master MP Status'!H150,"")</f>
        <v>DARMAN</v>
      </c>
      <c r="I150" s="5" t="str">
        <f>IF(ISTEXT('Master MP Status'!I150),'Master MP Status'!I150,"")</f>
        <v>Helper</v>
      </c>
      <c r="J150" s="5" t="str">
        <f>IF(ISTEXT('Master MP Status'!J150),'Master MP Status'!J150,"")</f>
        <v>Helper</v>
      </c>
      <c r="K150" s="9">
        <f>IF(OR('Master MP Status'!K150=0,'Master MP Status'!K150=""),"",'Master MP Status'!K150)</f>
        <v>45782</v>
      </c>
      <c r="L150" s="9">
        <f>IF(OR('Master MP Status'!L150=0,'Master MP Status'!L150=""),"",'Master MP Status'!L150)</f>
        <v>45782</v>
      </c>
      <c r="M150" s="9">
        <f>IF(OR('Master MP Status'!M150=0,'Master MP Status'!M150=""),"",'Master MP Status'!M150)</f>
        <v>45799</v>
      </c>
      <c r="N150" s="5" t="str">
        <f>IF(ISTEXT('Master MP Status'!N150),'Master MP Status'!N150,"")</f>
        <v>Resign</v>
      </c>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spans="1:50" ht="20" customHeight="1">
      <c r="A151" s="54">
        <f>IF('Master MP Status'!A151&gt;0,'Master MP Status'!A151,"")</f>
        <v>143</v>
      </c>
      <c r="B151" s="5" t="str">
        <f>IF(ISTEXT('Master MP Status'!B151),'Master MP Status'!B151,"")</f>
        <v>DIRECT</v>
      </c>
      <c r="C151" s="153" t="str">
        <f>IF(OR(ISTEXT('Master MP Status'!C151),'Master MP Status'!C151&gt;0),'Master MP Status'!C151,"")</f>
        <v/>
      </c>
      <c r="D151" s="154" t="str">
        <f>IF(OR(ISTEXT('Master MP Status'!D151),'Master MP Status'!D151&gt;0),'Master MP Status'!D151,"")</f>
        <v>KN25357</v>
      </c>
      <c r="E151" s="5" t="str">
        <f>IF(ISTEXT('Master MP Status'!E151),'Master MP Status'!E151,"")</f>
        <v>NUR RAHMAN</v>
      </c>
      <c r="F151" s="5" t="str">
        <f>IF(ISTEXT('Master MP Status'!F151),'Master MP Status'!F151,"")</f>
        <v/>
      </c>
      <c r="G151" s="5" t="str">
        <f>IF(ISTEXT('Master MP Status'!G151),'Master MP Status'!G151,"")</f>
        <v>Local</v>
      </c>
      <c r="H151" s="5" t="str">
        <f>IF(ISTEXT('Master MP Status'!H151),'Master MP Status'!H151,"")</f>
        <v>DARMAN</v>
      </c>
      <c r="I151" s="5" t="str">
        <f>IF(ISTEXT('Master MP Status'!I151),'Master MP Status'!I151,"")</f>
        <v>Helper</v>
      </c>
      <c r="J151" s="5" t="str">
        <f>IF(ISTEXT('Master MP Status'!J151),'Master MP Status'!J151,"")</f>
        <v>Helper</v>
      </c>
      <c r="K151" s="9">
        <f>IF(OR('Master MP Status'!K151=0,'Master MP Status'!K151=""),"",'Master MP Status'!K151)</f>
        <v>45782</v>
      </c>
      <c r="L151" s="9">
        <f>IF(OR('Master MP Status'!L151=0,'Master MP Status'!L151=""),"",'Master MP Status'!L151)</f>
        <v>45782</v>
      </c>
      <c r="M151" s="9">
        <f>IF(OR('Master MP Status'!M151=0,'Master MP Status'!M151=""),"",'Master MP Status'!M151)</f>
        <v>45799</v>
      </c>
      <c r="N151" s="5" t="str">
        <f>IF(ISTEXT('Master MP Status'!N151),'Master MP Status'!N151,"")</f>
        <v>Resign</v>
      </c>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spans="1:50" ht="20" customHeight="1">
      <c r="A152" s="54">
        <f>IF('Master MP Status'!A152&gt;0,'Master MP Status'!A152,"")</f>
        <v>144</v>
      </c>
      <c r="B152" s="5" t="str">
        <f>IF(ISTEXT('Master MP Status'!B152),'Master MP Status'!B152,"")</f>
        <v>DIRECT</v>
      </c>
      <c r="C152" s="153" t="str">
        <f>IF(OR(ISTEXT('Master MP Status'!C152),'Master MP Status'!C152&gt;0),'Master MP Status'!C152,"")</f>
        <v/>
      </c>
      <c r="D152" s="154" t="str">
        <f>IF(OR(ISTEXT('Master MP Status'!D152),'Master MP Status'!D152&gt;0),'Master MP Status'!D152,"")</f>
        <v>KN25358</v>
      </c>
      <c r="E152" s="5" t="str">
        <f>IF(ISTEXT('Master MP Status'!E152),'Master MP Status'!E152,"")</f>
        <v>HERIANTO</v>
      </c>
      <c r="F152" s="5" t="str">
        <f>IF(ISTEXT('Master MP Status'!F152),'Master MP Status'!F152,"")</f>
        <v/>
      </c>
      <c r="G152" s="5" t="str">
        <f>IF(ISTEXT('Master MP Status'!G152),'Master MP Status'!G152,"")</f>
        <v>Local</v>
      </c>
      <c r="H152" s="5" t="str">
        <f>IF(ISTEXT('Master MP Status'!H152),'Master MP Status'!H152,"")</f>
        <v>DARMAN</v>
      </c>
      <c r="I152" s="5" t="str">
        <f>IF(ISTEXT('Master MP Status'!I152),'Master MP Status'!I152,"")</f>
        <v>Helper</v>
      </c>
      <c r="J152" s="5" t="str">
        <f>IF(ISTEXT('Master MP Status'!J152),'Master MP Status'!J152,"")</f>
        <v>Helper</v>
      </c>
      <c r="K152" s="9">
        <f>IF(OR('Master MP Status'!K152=0,'Master MP Status'!K152=""),"",'Master MP Status'!K152)</f>
        <v>45782</v>
      </c>
      <c r="L152" s="9">
        <f>IF(OR('Master MP Status'!L152=0,'Master MP Status'!L152=""),"",'Master MP Status'!L152)</f>
        <v>45782</v>
      </c>
      <c r="M152" s="9" t="str">
        <f>IF(OR('Master MP Status'!M152=0,'Master MP Status'!M152=""),"",'Master MP Status'!M152)</f>
        <v/>
      </c>
      <c r="N152" s="5" t="str">
        <f>IF(ISTEXT('Master MP Status'!N152),'Master MP Status'!N152,"")</f>
        <v/>
      </c>
      <c r="O152" s="5"/>
      <c r="P152" s="5">
        <v>1</v>
      </c>
      <c r="Q152" s="5"/>
      <c r="R152" s="5">
        <v>1</v>
      </c>
      <c r="S152" s="5">
        <v>1</v>
      </c>
      <c r="T152" s="5">
        <v>1</v>
      </c>
      <c r="U152" s="5">
        <v>1</v>
      </c>
      <c r="V152" s="5">
        <v>1</v>
      </c>
      <c r="W152" s="5"/>
      <c r="X152" s="5">
        <v>1</v>
      </c>
      <c r="Y152" s="5">
        <v>1</v>
      </c>
      <c r="Z152" s="5">
        <v>1</v>
      </c>
      <c r="AA152" s="5">
        <v>1</v>
      </c>
      <c r="AB152" s="5">
        <v>1</v>
      </c>
      <c r="AC152" s="5">
        <v>1</v>
      </c>
      <c r="AD152" s="5">
        <v>1</v>
      </c>
      <c r="AE152" s="5"/>
      <c r="AF152" s="5">
        <v>1</v>
      </c>
      <c r="AG152" s="5">
        <v>1</v>
      </c>
      <c r="AH152" s="5"/>
      <c r="AI152" s="5">
        <v>1</v>
      </c>
      <c r="AJ152" s="5"/>
      <c r="AK152" s="5"/>
      <c r="AL152" s="5"/>
      <c r="AM152" s="5"/>
      <c r="AN152" s="5"/>
      <c r="AO152" s="5"/>
      <c r="AP152" s="5"/>
      <c r="AQ152" s="5"/>
      <c r="AR152" s="5"/>
      <c r="AS152" s="5"/>
      <c r="AT152" s="5"/>
      <c r="AU152" s="5"/>
      <c r="AV152" s="5"/>
      <c r="AW152" s="5"/>
      <c r="AX152" s="5"/>
    </row>
    <row r="153" spans="1:50" ht="20" customHeight="1">
      <c r="A153" s="54">
        <f>IF('Master MP Status'!A153&gt;0,'Master MP Status'!A153,"")</f>
        <v>145</v>
      </c>
      <c r="B153" s="5" t="str">
        <f>IF(ISTEXT('Master MP Status'!B153),'Master MP Status'!B153,"")</f>
        <v>DIRECT</v>
      </c>
      <c r="C153" s="153" t="str">
        <f>IF(OR(ISTEXT('Master MP Status'!C153),'Master MP Status'!C153&gt;0),'Master MP Status'!C153,"")</f>
        <v/>
      </c>
      <c r="D153" s="154" t="str">
        <f>IF(OR(ISTEXT('Master MP Status'!D153),'Master MP Status'!D153&gt;0),'Master MP Status'!D153,"")</f>
        <v>KN25359</v>
      </c>
      <c r="E153" s="5" t="str">
        <f>IF(ISTEXT('Master MP Status'!E153),'Master MP Status'!E153,"")</f>
        <v>MUH ASWIN</v>
      </c>
      <c r="F153" s="5" t="str">
        <f>IF(ISTEXT('Master MP Status'!F153),'Master MP Status'!F153,"")</f>
        <v/>
      </c>
      <c r="G153" s="5" t="str">
        <f>IF(ISTEXT('Master MP Status'!G153),'Master MP Status'!G153,"")</f>
        <v>Local</v>
      </c>
      <c r="H153" s="5" t="str">
        <f>IF(ISTEXT('Master MP Status'!H153),'Master MP Status'!H153,"")</f>
        <v>DARMAN</v>
      </c>
      <c r="I153" s="5" t="str">
        <f>IF(ISTEXT('Master MP Status'!I153),'Master MP Status'!I153,"")</f>
        <v>Helper</v>
      </c>
      <c r="J153" s="5" t="str">
        <f>IF(ISTEXT('Master MP Status'!J153),'Master MP Status'!J153,"")</f>
        <v>Helper</v>
      </c>
      <c r="K153" s="9">
        <f>IF(OR('Master MP Status'!K153=0,'Master MP Status'!K153=""),"",'Master MP Status'!K153)</f>
        <v>45782</v>
      </c>
      <c r="L153" s="9">
        <f>IF(OR('Master MP Status'!L153=0,'Master MP Status'!L153=""),"",'Master MP Status'!L153)</f>
        <v>45782</v>
      </c>
      <c r="M153" s="9" t="str">
        <f>IF(OR('Master MP Status'!M153=0,'Master MP Status'!M153=""),"",'Master MP Status'!M153)</f>
        <v/>
      </c>
      <c r="N153" s="5" t="str">
        <f>IF(ISTEXT('Master MP Status'!N153),'Master MP Status'!N153,"")</f>
        <v/>
      </c>
      <c r="O153" s="5">
        <v>1</v>
      </c>
      <c r="P153" s="5">
        <v>1</v>
      </c>
      <c r="Q153" s="5">
        <v>1</v>
      </c>
      <c r="R153" s="5">
        <v>1</v>
      </c>
      <c r="S153" s="5"/>
      <c r="T153" s="5">
        <v>1</v>
      </c>
      <c r="U153" s="5">
        <v>1</v>
      </c>
      <c r="V153" s="5"/>
      <c r="W153" s="5">
        <v>1</v>
      </c>
      <c r="X153" s="5">
        <v>1</v>
      </c>
      <c r="Y153" s="5">
        <v>1</v>
      </c>
      <c r="Z153" s="5">
        <v>1</v>
      </c>
      <c r="AA153" s="5">
        <v>1</v>
      </c>
      <c r="AB153" s="5">
        <v>1</v>
      </c>
      <c r="AC153" s="5">
        <v>1</v>
      </c>
      <c r="AD153" s="5">
        <v>1</v>
      </c>
      <c r="AE153" s="5">
        <v>1</v>
      </c>
      <c r="AF153" s="5">
        <v>1</v>
      </c>
      <c r="AG153" s="5">
        <v>1</v>
      </c>
      <c r="AH153" s="5"/>
      <c r="AI153" s="5">
        <v>1</v>
      </c>
      <c r="AJ153" s="5">
        <v>1</v>
      </c>
      <c r="AK153" s="5"/>
      <c r="AL153" s="5"/>
      <c r="AM153" s="5"/>
      <c r="AN153" s="5"/>
      <c r="AO153" s="5"/>
      <c r="AP153" s="5"/>
      <c r="AQ153" s="5"/>
      <c r="AR153" s="5"/>
      <c r="AS153" s="5"/>
      <c r="AT153" s="5"/>
      <c r="AU153" s="5"/>
      <c r="AV153" s="5"/>
      <c r="AW153" s="5"/>
      <c r="AX153" s="5"/>
    </row>
    <row r="154" spans="1:50" ht="20" customHeight="1">
      <c r="A154" s="54">
        <f>IF('Master MP Status'!A154&gt;0,'Master MP Status'!A154,"")</f>
        <v>146</v>
      </c>
      <c r="B154" s="5" t="str">
        <f>IF(ISTEXT('Master MP Status'!B154),'Master MP Status'!B154,"")</f>
        <v>DIRECT</v>
      </c>
      <c r="C154" s="153" t="str">
        <f>IF(OR(ISTEXT('Master MP Status'!C154),'Master MP Status'!C154&gt;0),'Master MP Status'!C154,"")</f>
        <v/>
      </c>
      <c r="D154" s="154" t="str">
        <f>IF(OR(ISTEXT('Master MP Status'!D154),'Master MP Status'!D154&gt;0),'Master MP Status'!D154,"")</f>
        <v>KN25360</v>
      </c>
      <c r="E154" s="5" t="str">
        <f>IF(ISTEXT('Master MP Status'!E154),'Master MP Status'!E154,"")</f>
        <v>ADRYAN FEBRI AGUS TRIAWAN</v>
      </c>
      <c r="F154" s="5" t="str">
        <f>IF(ISTEXT('Master MP Status'!F154),'Master MP Status'!F154,"")</f>
        <v/>
      </c>
      <c r="G154" s="5" t="str">
        <f>IF(ISTEXT('Master MP Status'!G154),'Master MP Status'!G154,"")</f>
        <v>Local</v>
      </c>
      <c r="H154" s="5" t="str">
        <f>IF(ISTEXT('Master MP Status'!H154),'Master MP Status'!H154,"")</f>
        <v>DARMAN</v>
      </c>
      <c r="I154" s="5" t="str">
        <f>IF(ISTEXT('Master MP Status'!I154),'Master MP Status'!I154,"")</f>
        <v>Helper</v>
      </c>
      <c r="J154" s="5" t="str">
        <f>IF(ISTEXT('Master MP Status'!J154),'Master MP Status'!J154,"")</f>
        <v>Helper</v>
      </c>
      <c r="K154" s="9">
        <f>IF(OR('Master MP Status'!K154=0,'Master MP Status'!K154=""),"",'Master MP Status'!K154)</f>
        <v>45782</v>
      </c>
      <c r="L154" s="9">
        <f>IF(OR('Master MP Status'!L154=0,'Master MP Status'!L154=""),"",'Master MP Status'!L154)</f>
        <v>45782</v>
      </c>
      <c r="M154" s="9">
        <f>IF(OR('Master MP Status'!M154=0,'Master MP Status'!M154=""),"",'Master MP Status'!M154)</f>
        <v>45795</v>
      </c>
      <c r="N154" s="5" t="str">
        <f>IF(ISTEXT('Master MP Status'!N154),'Master MP Status'!N154,"")</f>
        <v>Resign</v>
      </c>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spans="1:50" ht="20" customHeight="1">
      <c r="A155" s="54">
        <f>IF('Master MP Status'!A155&gt;0,'Master MP Status'!A155,"")</f>
        <v>147</v>
      </c>
      <c r="B155" s="5" t="str">
        <f>IF(ISTEXT('Master MP Status'!B155),'Master MP Status'!B155,"")</f>
        <v>DIRECT</v>
      </c>
      <c r="C155" s="153" t="str">
        <f>IF(OR(ISTEXT('Master MP Status'!C155),'Master MP Status'!C155&gt;0),'Master MP Status'!C155,"")</f>
        <v/>
      </c>
      <c r="D155" s="154" t="str">
        <f>IF(OR(ISTEXT('Master MP Status'!D155),'Master MP Status'!D155&gt;0),'Master MP Status'!D155,"")</f>
        <v>KN25361</v>
      </c>
      <c r="E155" s="5" t="str">
        <f>IF(ISTEXT('Master MP Status'!E155),'Master MP Status'!E155,"")</f>
        <v>AIDIL AKBAR</v>
      </c>
      <c r="F155" s="5" t="str">
        <f>IF(ISTEXT('Master MP Status'!F155),'Master MP Status'!F155,"")</f>
        <v/>
      </c>
      <c r="G155" s="5" t="str">
        <f>IF(ISTEXT('Master MP Status'!G155),'Master MP Status'!G155,"")</f>
        <v>Local</v>
      </c>
      <c r="H155" s="5" t="str">
        <f>IF(ISTEXT('Master MP Status'!H155),'Master MP Status'!H155,"")</f>
        <v>DARMAN</v>
      </c>
      <c r="I155" s="5" t="str">
        <f>IF(ISTEXT('Master MP Status'!I155),'Master MP Status'!I155,"")</f>
        <v>Helper</v>
      </c>
      <c r="J155" s="5" t="str">
        <f>IF(ISTEXT('Master MP Status'!J155),'Master MP Status'!J155,"")</f>
        <v>Helper</v>
      </c>
      <c r="K155" s="9">
        <f>IF(OR('Master MP Status'!K155=0,'Master MP Status'!K155=""),"",'Master MP Status'!K155)</f>
        <v>45782</v>
      </c>
      <c r="L155" s="9">
        <f>IF(OR('Master MP Status'!L155=0,'Master MP Status'!L155=""),"",'Master MP Status'!L155)</f>
        <v>45782</v>
      </c>
      <c r="M155" s="9">
        <f>IF(OR('Master MP Status'!M155=0,'Master MP Status'!M155=""),"",'Master MP Status'!M155)</f>
        <v>45795</v>
      </c>
      <c r="N155" s="5" t="str">
        <f>IF(ISTEXT('Master MP Status'!N155),'Master MP Status'!N155,"")</f>
        <v>Resign</v>
      </c>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spans="1:50" ht="20" customHeight="1">
      <c r="A156" s="54">
        <f>IF('Master MP Status'!A156&gt;0,'Master MP Status'!A156,"")</f>
        <v>148</v>
      </c>
      <c r="B156" s="5" t="str">
        <f>IF(ISTEXT('Master MP Status'!B156),'Master MP Status'!B156,"")</f>
        <v>DIRECT</v>
      </c>
      <c r="C156" s="153" t="str">
        <f>IF(OR(ISTEXT('Master MP Status'!C156),'Master MP Status'!C156&gt;0),'Master MP Status'!C156,"")</f>
        <v/>
      </c>
      <c r="D156" s="154" t="str">
        <f>IF(OR(ISTEXT('Master MP Status'!D156),'Master MP Status'!D156&gt;0),'Master MP Status'!D156,"")</f>
        <v>KN25362</v>
      </c>
      <c r="E156" s="5" t="str">
        <f>IF(ISTEXT('Master MP Status'!E156),'Master MP Status'!E156,"")</f>
        <v>MUHAMMAD GUNTUR</v>
      </c>
      <c r="F156" s="5" t="str">
        <f>IF(ISTEXT('Master MP Status'!F156),'Master MP Status'!F156,"")</f>
        <v/>
      </c>
      <c r="G156" s="5" t="str">
        <f>IF(ISTEXT('Master MP Status'!G156),'Master MP Status'!G156,"")</f>
        <v>Local</v>
      </c>
      <c r="H156" s="5" t="str">
        <f>IF(ISTEXT('Master MP Status'!H156),'Master MP Status'!H156,"")</f>
        <v>DARMAN</v>
      </c>
      <c r="I156" s="5" t="str">
        <f>IF(ISTEXT('Master MP Status'!I156),'Master MP Status'!I156,"")</f>
        <v>Helper</v>
      </c>
      <c r="J156" s="5" t="str">
        <f>IF(ISTEXT('Master MP Status'!J156),'Master MP Status'!J156,"")</f>
        <v>Helper</v>
      </c>
      <c r="K156" s="9">
        <f>IF(OR('Master MP Status'!K156=0,'Master MP Status'!K156=""),"",'Master MP Status'!K156)</f>
        <v>45782</v>
      </c>
      <c r="L156" s="9">
        <f>IF(OR('Master MP Status'!L156=0,'Master MP Status'!L156=""),"",'Master MP Status'!L156)</f>
        <v>45782</v>
      </c>
      <c r="M156" s="9">
        <f>IF(OR('Master MP Status'!M156=0,'Master MP Status'!M156=""),"",'Master MP Status'!M156)</f>
        <v>45857</v>
      </c>
      <c r="N156" s="5" t="str">
        <f>IF(ISTEXT('Master MP Status'!N156),'Master MP Status'!N156,"")</f>
        <v>Resign</v>
      </c>
      <c r="O156" s="5">
        <v>1</v>
      </c>
      <c r="P156" s="5">
        <v>1</v>
      </c>
      <c r="Q156" s="5">
        <v>1</v>
      </c>
      <c r="R156" s="5">
        <v>1</v>
      </c>
      <c r="S156" s="5">
        <v>1</v>
      </c>
      <c r="T156" s="5"/>
      <c r="U156" s="5"/>
      <c r="V156" s="5">
        <v>1</v>
      </c>
      <c r="W156" s="5">
        <v>1</v>
      </c>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spans="1:50" ht="20" customHeight="1">
      <c r="A157" s="54">
        <f>IF('Master MP Status'!A157&gt;0,'Master MP Status'!A157,"")</f>
        <v>149</v>
      </c>
      <c r="B157" s="5" t="str">
        <f>IF(ISTEXT('Master MP Status'!B157),'Master MP Status'!B157,"")</f>
        <v>DIRECT</v>
      </c>
      <c r="C157" s="153" t="str">
        <f>IF(OR(ISTEXT('Master MP Status'!C157),'Master MP Status'!C157&gt;0),'Master MP Status'!C157,"")</f>
        <v/>
      </c>
      <c r="D157" s="154" t="str">
        <f>IF(OR(ISTEXT('Master MP Status'!D157),'Master MP Status'!D157&gt;0),'Master MP Status'!D157,"")</f>
        <v>KN25363</v>
      </c>
      <c r="E157" s="5" t="str">
        <f>IF(ISTEXT('Master MP Status'!E157),'Master MP Status'!E157,"")</f>
        <v>EDI</v>
      </c>
      <c r="F157" s="5" t="str">
        <f>IF(ISTEXT('Master MP Status'!F157),'Master MP Status'!F157,"")</f>
        <v/>
      </c>
      <c r="G157" s="5" t="str">
        <f>IF(ISTEXT('Master MP Status'!G157),'Master MP Status'!G157,"")</f>
        <v>Local</v>
      </c>
      <c r="H157" s="5" t="str">
        <f>IF(ISTEXT('Master MP Status'!H157),'Master MP Status'!H157,"")</f>
        <v>DARMAN</v>
      </c>
      <c r="I157" s="5" t="str">
        <f>IF(ISTEXT('Master MP Status'!I157),'Master MP Status'!I157,"")</f>
        <v>Helper</v>
      </c>
      <c r="J157" s="5" t="str">
        <f>IF(ISTEXT('Master MP Status'!J157),'Master MP Status'!J157,"")</f>
        <v>Helper</v>
      </c>
      <c r="K157" s="9">
        <f>IF(OR('Master MP Status'!K157=0,'Master MP Status'!K157=""),"",'Master MP Status'!K157)</f>
        <v>45782</v>
      </c>
      <c r="L157" s="9">
        <f>IF(OR('Master MP Status'!L157=0,'Master MP Status'!L157=""),"",'Master MP Status'!L157)</f>
        <v>45782</v>
      </c>
      <c r="M157" s="9">
        <f>IF(OR('Master MP Status'!M157=0,'Master MP Status'!M157=""),"",'Master MP Status'!M157)</f>
        <v>45851</v>
      </c>
      <c r="N157" s="5" t="s">
        <v>371</v>
      </c>
      <c r="O157" s="5">
        <v>1</v>
      </c>
      <c r="P157" s="5">
        <v>1</v>
      </c>
      <c r="Q157" s="5">
        <v>1</v>
      </c>
      <c r="R157" s="5">
        <v>1</v>
      </c>
      <c r="S157" s="5"/>
      <c r="T157" s="5">
        <v>1</v>
      </c>
      <c r="U157" s="5">
        <v>1</v>
      </c>
      <c r="V157" s="5">
        <v>1</v>
      </c>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spans="1:50" ht="20" customHeight="1">
      <c r="A158" s="54">
        <f>IF('Master MP Status'!A158&gt;0,'Master MP Status'!A158,"")</f>
        <v>150</v>
      </c>
      <c r="B158" s="5" t="str">
        <f>IF(ISTEXT('Master MP Status'!B158),'Master MP Status'!B158,"")</f>
        <v>DIRECT</v>
      </c>
      <c r="C158" s="153" t="str">
        <f>IF(OR(ISTEXT('Master MP Status'!C158),'Master MP Status'!C158&gt;0),'Master MP Status'!C158,"")</f>
        <v/>
      </c>
      <c r="D158" s="154" t="str">
        <f>IF(OR(ISTEXT('Master MP Status'!D158),'Master MP Status'!D158&gt;0),'Master MP Status'!D158,"")</f>
        <v>KN25364</v>
      </c>
      <c r="E158" s="5" t="str">
        <f>IF(ISTEXT('Master MP Status'!E158),'Master MP Status'!E158,"")</f>
        <v>AKBAR</v>
      </c>
      <c r="F158" s="5" t="str">
        <f>IF(ISTEXT('Master MP Status'!F158),'Master MP Status'!F158,"")</f>
        <v/>
      </c>
      <c r="G158" s="5" t="str">
        <f>IF(ISTEXT('Master MP Status'!G158),'Master MP Status'!G158,"")</f>
        <v>Local</v>
      </c>
      <c r="H158" s="5" t="str">
        <f>IF(ISTEXT('Master MP Status'!H158),'Master MP Status'!H158,"")</f>
        <v>DARMAN</v>
      </c>
      <c r="I158" s="5" t="str">
        <f>IF(ISTEXT('Master MP Status'!I158),'Master MP Status'!I158,"")</f>
        <v>Helper</v>
      </c>
      <c r="J158" s="5" t="str">
        <f>IF(ISTEXT('Master MP Status'!J158),'Master MP Status'!J158,"")</f>
        <v>Helper</v>
      </c>
      <c r="K158" s="9">
        <f>IF(OR('Master MP Status'!K158=0,'Master MP Status'!K158=""),"",'Master MP Status'!K158)</f>
        <v>45782</v>
      </c>
      <c r="L158" s="9">
        <f>IF(OR('Master MP Status'!L158=0,'Master MP Status'!L158=""),"",'Master MP Status'!L158)</f>
        <v>45782</v>
      </c>
      <c r="M158" s="9">
        <f>IF(OR('Master MP Status'!M158=0,'Master MP Status'!M158=""),"",'Master MP Status'!M158)</f>
        <v>45851</v>
      </c>
      <c r="N158" s="5" t="str">
        <f>IF(ISTEXT('Master MP Status'!N158),'Master MP Status'!N158,"")</f>
        <v>Resign</v>
      </c>
      <c r="O158" s="5">
        <v>1</v>
      </c>
      <c r="P158" s="5">
        <v>1</v>
      </c>
      <c r="Q158" s="5">
        <v>1</v>
      </c>
      <c r="R158" s="5">
        <v>1</v>
      </c>
      <c r="S158" s="5"/>
      <c r="T158" s="5">
        <v>1</v>
      </c>
      <c r="U158" s="5">
        <v>1</v>
      </c>
      <c r="V158" s="5">
        <v>1</v>
      </c>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spans="1:50" ht="20" customHeight="1">
      <c r="A159" s="54">
        <f>IF('Master MP Status'!A159&gt;0,'Master MP Status'!A159,"")</f>
        <v>151</v>
      </c>
      <c r="B159" s="5" t="str">
        <f>IF(ISTEXT('Master MP Status'!B159),'Master MP Status'!B159,"")</f>
        <v>DIRECT</v>
      </c>
      <c r="C159" s="153" t="str">
        <f>IF(OR(ISTEXT('Master MP Status'!C159),'Master MP Status'!C159&gt;0),'Master MP Status'!C159,"")</f>
        <v/>
      </c>
      <c r="D159" s="154" t="str">
        <f>IF(OR(ISTEXT('Master MP Status'!D159),'Master MP Status'!D159&gt;0),'Master MP Status'!D159,"")</f>
        <v>KN25365</v>
      </c>
      <c r="E159" s="5" t="str">
        <f>IF(ISTEXT('Master MP Status'!E159),'Master MP Status'!E159,"")</f>
        <v>SISWANDI</v>
      </c>
      <c r="F159" s="5" t="str">
        <f>IF(ISTEXT('Master MP Status'!F159),'Master MP Status'!F159,"")</f>
        <v/>
      </c>
      <c r="G159" s="5" t="str">
        <f>IF(ISTEXT('Master MP Status'!G159),'Master MP Status'!G159,"")</f>
        <v>Local</v>
      </c>
      <c r="H159" s="5" t="str">
        <f>IF(ISTEXT('Master MP Status'!H159),'Master MP Status'!H159,"")</f>
        <v>DARMAN</v>
      </c>
      <c r="I159" s="5" t="str">
        <f>IF(ISTEXT('Master MP Status'!I159),'Master MP Status'!I159,"")</f>
        <v>Helper</v>
      </c>
      <c r="J159" s="5" t="str">
        <f>IF(ISTEXT('Master MP Status'!J159),'Master MP Status'!J159,"")</f>
        <v>Helper</v>
      </c>
      <c r="K159" s="9">
        <f>IF(OR('Master MP Status'!K159=0,'Master MP Status'!K159=""),"",'Master MP Status'!K159)</f>
        <v>45782</v>
      </c>
      <c r="L159" s="9">
        <f>IF(OR('Master MP Status'!L159=0,'Master MP Status'!L159=""),"",'Master MP Status'!L159)</f>
        <v>45782</v>
      </c>
      <c r="M159" s="9">
        <f>IF(OR('Master MP Status'!M159=0,'Master MP Status'!M159=""),"",'Master MP Status'!M159)</f>
        <v>45812</v>
      </c>
      <c r="N159" s="5" t="str">
        <f>IF(ISTEXT('Master MP Status'!N159),'Master MP Status'!N159,"")</f>
        <v>Resign</v>
      </c>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spans="1:50" ht="20" customHeight="1">
      <c r="A160" s="54">
        <f>IF('Master MP Status'!A160&gt;0,'Master MP Status'!A160,"")</f>
        <v>152</v>
      </c>
      <c r="B160" s="5" t="str">
        <f>IF(ISTEXT('Master MP Status'!B160),'Master MP Status'!B160,"")</f>
        <v>DIRECT</v>
      </c>
      <c r="C160" s="153" t="str">
        <f>IF(OR(ISTEXT('Master MP Status'!C160),'Master MP Status'!C160&gt;0),'Master MP Status'!C160,"")</f>
        <v/>
      </c>
      <c r="D160" s="154" t="str">
        <f>IF(OR(ISTEXT('Master MP Status'!D160),'Master MP Status'!D160&gt;0),'Master MP Status'!D160,"")</f>
        <v>KN25366</v>
      </c>
      <c r="E160" s="5" t="str">
        <f>IF(ISTEXT('Master MP Status'!E160),'Master MP Status'!E160,"")</f>
        <v>ANSARULLAH</v>
      </c>
      <c r="F160" s="5" t="str">
        <f>IF(ISTEXT('Master MP Status'!F160),'Master MP Status'!F160,"")</f>
        <v/>
      </c>
      <c r="G160" s="5" t="str">
        <f>IF(ISTEXT('Master MP Status'!G160),'Master MP Status'!G160,"")</f>
        <v>Local</v>
      </c>
      <c r="H160" s="5" t="str">
        <f>IF(ISTEXT('Master MP Status'!H160),'Master MP Status'!H160,"")</f>
        <v>DARMAN</v>
      </c>
      <c r="I160" s="5" t="str">
        <f>IF(ISTEXT('Master MP Status'!I160),'Master MP Status'!I160,"")</f>
        <v>Helper</v>
      </c>
      <c r="J160" s="5" t="str">
        <f>IF(ISTEXT('Master MP Status'!J160),'Master MP Status'!J160,"")</f>
        <v>Helper</v>
      </c>
      <c r="K160" s="9">
        <f>IF(OR('Master MP Status'!K160=0,'Master MP Status'!K160=""),"",'Master MP Status'!K160)</f>
        <v>45782</v>
      </c>
      <c r="L160" s="9">
        <f>IF(OR('Master MP Status'!L160=0,'Master MP Status'!L160=""),"",'Master MP Status'!L160)</f>
        <v>45782</v>
      </c>
      <c r="M160" s="9" t="str">
        <f>IF(OR('Master MP Status'!M160=0,'Master MP Status'!M160=""),"",'Master MP Status'!M160)</f>
        <v/>
      </c>
      <c r="N160" s="5" t="str">
        <f>IF(ISTEXT('Master MP Status'!N160),'Master MP Status'!N160,"")</f>
        <v/>
      </c>
      <c r="O160" s="5">
        <v>1</v>
      </c>
      <c r="P160" s="5">
        <v>1</v>
      </c>
      <c r="Q160" s="5">
        <v>1</v>
      </c>
      <c r="R160" s="5">
        <v>1</v>
      </c>
      <c r="S160" s="5">
        <v>1</v>
      </c>
      <c r="T160" s="5">
        <v>1</v>
      </c>
      <c r="U160" s="5">
        <v>1</v>
      </c>
      <c r="V160" s="5">
        <v>1</v>
      </c>
      <c r="W160" s="5">
        <v>1</v>
      </c>
      <c r="X160" s="5">
        <v>1</v>
      </c>
      <c r="Y160" s="5">
        <v>1</v>
      </c>
      <c r="Z160" s="5"/>
      <c r="AA160" s="5">
        <v>1</v>
      </c>
      <c r="AB160" s="5">
        <v>1</v>
      </c>
      <c r="AC160" s="5">
        <v>1</v>
      </c>
      <c r="AD160" s="5">
        <v>1</v>
      </c>
      <c r="AE160" s="5">
        <v>1</v>
      </c>
      <c r="AF160" s="5">
        <v>1</v>
      </c>
      <c r="AG160" s="5">
        <v>1</v>
      </c>
      <c r="AH160" s="5"/>
      <c r="AI160" s="5">
        <v>1</v>
      </c>
      <c r="AJ160" s="5">
        <v>1</v>
      </c>
      <c r="AK160" s="5"/>
      <c r="AL160" s="5"/>
      <c r="AM160" s="5"/>
      <c r="AN160" s="5"/>
      <c r="AO160" s="5"/>
      <c r="AP160" s="5"/>
      <c r="AQ160" s="5"/>
      <c r="AR160" s="5"/>
      <c r="AS160" s="5"/>
      <c r="AT160" s="5"/>
      <c r="AU160" s="5"/>
      <c r="AV160" s="5"/>
      <c r="AW160" s="5"/>
      <c r="AX160" s="5"/>
    </row>
    <row r="161" spans="1:50" ht="20" customHeight="1">
      <c r="A161" s="54">
        <f>IF('Master MP Status'!A161&gt;0,'Master MP Status'!A161,"")</f>
        <v>153</v>
      </c>
      <c r="B161" s="5" t="str">
        <f>IF(ISTEXT('Master MP Status'!B161),'Master MP Status'!B161,"")</f>
        <v>DIRECT</v>
      </c>
      <c r="C161" s="153" t="str">
        <f>IF(OR(ISTEXT('Master MP Status'!C161),'Master MP Status'!C161&gt;0),'Master MP Status'!C161,"")</f>
        <v/>
      </c>
      <c r="D161" s="154" t="str">
        <f>IF(OR(ISTEXT('Master MP Status'!D161),'Master MP Status'!D161&gt;0),'Master MP Status'!D161,"")</f>
        <v>KN25367</v>
      </c>
      <c r="E161" s="5" t="str">
        <f>IF(ISTEXT('Master MP Status'!E161),'Master MP Status'!E161,"")</f>
        <v>CRISTOPHER LIVESPAN</v>
      </c>
      <c r="F161" s="5" t="str">
        <f>IF(ISTEXT('Master MP Status'!F161),'Master MP Status'!F161,"")</f>
        <v/>
      </c>
      <c r="G161" s="5" t="str">
        <f>IF(ISTEXT('Master MP Status'!G161),'Master MP Status'!G161,"")</f>
        <v>Local</v>
      </c>
      <c r="H161" s="5" t="str">
        <f>IF(ISTEXT('Master MP Status'!H161),'Master MP Status'!H161,"")</f>
        <v>DARMAN</v>
      </c>
      <c r="I161" s="5" t="str">
        <f>IF(ISTEXT('Master MP Status'!I161),'Master MP Status'!I161,"")</f>
        <v>Helper</v>
      </c>
      <c r="J161" s="5" t="str">
        <f>IF(ISTEXT('Master MP Status'!J161),'Master MP Status'!J161,"")</f>
        <v>Helper</v>
      </c>
      <c r="K161" s="9">
        <f>IF(OR('Master MP Status'!K161=0,'Master MP Status'!K161=""),"",'Master MP Status'!K161)</f>
        <v>45782</v>
      </c>
      <c r="L161" s="9">
        <f>IF(OR('Master MP Status'!L161=0,'Master MP Status'!L161=""),"",'Master MP Status'!L161)</f>
        <v>45782</v>
      </c>
      <c r="M161" s="9">
        <f>IF(OR('Master MP Status'!M161=0,'Master MP Status'!M161=""),"",'Master MP Status'!M161)</f>
        <v>45839</v>
      </c>
      <c r="N161" s="5" t="str">
        <f>IF(ISTEXT('Master MP Status'!N161),'Master MP Status'!N161,"")</f>
        <v>Resign</v>
      </c>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spans="1:50" ht="20" customHeight="1">
      <c r="A162" s="54">
        <f>IF('Master MP Status'!A162&gt;0,'Master MP Status'!A162,"")</f>
        <v>154</v>
      </c>
      <c r="B162" s="5" t="str">
        <f>IF(ISTEXT('Master MP Status'!B162),'Master MP Status'!B162,"")</f>
        <v>DIRECT</v>
      </c>
      <c r="C162" s="153" t="str">
        <f>IF(OR(ISTEXT('Master MP Status'!C162),'Master MP Status'!C162&gt;0),'Master MP Status'!C162,"")</f>
        <v/>
      </c>
      <c r="D162" s="154" t="str">
        <f>IF(OR(ISTEXT('Master MP Status'!D162),'Master MP Status'!D162&gt;0),'Master MP Status'!D162,"")</f>
        <v>KN25368</v>
      </c>
      <c r="E162" s="5" t="str">
        <f>IF(ISTEXT('Master MP Status'!E162),'Master MP Status'!E162,"")</f>
        <v>AZWAR SUGANDI</v>
      </c>
      <c r="F162" s="5" t="str">
        <f>IF(ISTEXT('Master MP Status'!F162),'Master MP Status'!F162,"")</f>
        <v/>
      </c>
      <c r="G162" s="5" t="str">
        <f>IF(ISTEXT('Master MP Status'!G162),'Master MP Status'!G162,"")</f>
        <v>Local</v>
      </c>
      <c r="H162" s="5" t="str">
        <f>IF(ISTEXT('Master MP Status'!H162),'Master MP Status'!H162,"")</f>
        <v>DARMAN</v>
      </c>
      <c r="I162" s="5" t="str">
        <f>IF(ISTEXT('Master MP Status'!I162),'Master MP Status'!I162,"")</f>
        <v>Helper</v>
      </c>
      <c r="J162" s="5" t="str">
        <f>IF(ISTEXT('Master MP Status'!J162),'Master MP Status'!J162,"")</f>
        <v>Helper</v>
      </c>
      <c r="K162" s="9">
        <f>IF(OR('Master MP Status'!K162=0,'Master MP Status'!K162=""),"",'Master MP Status'!K162)</f>
        <v>45782</v>
      </c>
      <c r="L162" s="9">
        <f>IF(OR('Master MP Status'!L162=0,'Master MP Status'!L162=""),"",'Master MP Status'!L162)</f>
        <v>45782</v>
      </c>
      <c r="M162" s="9">
        <f>IF(OR('Master MP Status'!M162=0,'Master MP Status'!M162=""),"",'Master MP Status'!M162)</f>
        <v>45812</v>
      </c>
      <c r="N162" s="5" t="str">
        <f>IF(ISTEXT('Master MP Status'!N162),'Master MP Status'!N162,"")</f>
        <v>Resign</v>
      </c>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spans="1:50" ht="20" customHeight="1">
      <c r="A163" s="54">
        <f>IF('Master MP Status'!A163&gt;0,'Master MP Status'!A163,"")</f>
        <v>155</v>
      </c>
      <c r="B163" s="5" t="str">
        <f>IF(ISTEXT('Master MP Status'!B163),'Master MP Status'!B163,"")</f>
        <v>DIRECT</v>
      </c>
      <c r="C163" s="153" t="str">
        <f>IF(OR(ISTEXT('Master MP Status'!C163),'Master MP Status'!C163&gt;0),'Master MP Status'!C163,"")</f>
        <v>B250118</v>
      </c>
      <c r="D163" s="154" t="str">
        <f>IF(OR(ISTEXT('Master MP Status'!D163),'Master MP Status'!D163&gt;0),'Master MP Status'!D163,"")</f>
        <v>S250118</v>
      </c>
      <c r="E163" s="5" t="str">
        <f>IF(ISTEXT('Master MP Status'!E163),'Master MP Status'!E163,"")</f>
        <v>SETYO WAHYU NUGROHO</v>
      </c>
      <c r="F163" s="5" t="str">
        <f>IF(ISTEXT('Master MP Status'!F163),'Master MP Status'!F163,"")</f>
        <v/>
      </c>
      <c r="G163" s="5" t="str">
        <f>IF(ISTEXT('Master MP Status'!G163),'Master MP Status'!G163,"")</f>
        <v>Yogya</v>
      </c>
      <c r="H163" s="5" t="str">
        <f>IF(ISTEXT('Master MP Status'!H163),'Master MP Status'!H163,"")</f>
        <v>BAP</v>
      </c>
      <c r="I163" s="5" t="str">
        <f>IF(ISTEXT('Master MP Status'!I163),'Master MP Status'!I163,"")</f>
        <v>Operator Crane</v>
      </c>
      <c r="J163" s="5" t="str">
        <f>IF(ISTEXT('Master MP Status'!J163),'Master MP Status'!J163,"")</f>
        <v>Equip. Operator</v>
      </c>
      <c r="K163" s="9">
        <f>IF(OR('Master MP Status'!K163=0,'Master MP Status'!K163=""),"",'Master MP Status'!K163)</f>
        <v>45743</v>
      </c>
      <c r="L163" s="9">
        <f>IF(OR('Master MP Status'!L163=0,'Master MP Status'!L163=""),"",'Master MP Status'!L163)</f>
        <v>45743</v>
      </c>
      <c r="M163" s="9" t="str">
        <f>IF(OR('Master MP Status'!M163=0,'Master MP Status'!M163=""),"",'Master MP Status'!M163)</f>
        <v/>
      </c>
      <c r="N163" s="5" t="str">
        <f>IF(ISTEXT('Master MP Status'!N163),'Master MP Status'!N163,"")</f>
        <v/>
      </c>
      <c r="O163" s="5">
        <v>1</v>
      </c>
      <c r="P163" s="5">
        <v>1</v>
      </c>
      <c r="Q163" s="5">
        <v>1</v>
      </c>
      <c r="R163" s="5">
        <v>1</v>
      </c>
      <c r="S163" s="5">
        <v>1</v>
      </c>
      <c r="T163" s="5">
        <v>1</v>
      </c>
      <c r="U163" s="5">
        <v>1</v>
      </c>
      <c r="V163" s="5">
        <v>1</v>
      </c>
      <c r="W163" s="5">
        <v>1</v>
      </c>
      <c r="X163" s="5">
        <v>1</v>
      </c>
      <c r="Y163" s="5">
        <v>1</v>
      </c>
      <c r="Z163" s="5">
        <v>1</v>
      </c>
      <c r="AA163" s="5">
        <v>1</v>
      </c>
      <c r="AB163" s="5">
        <v>1</v>
      </c>
      <c r="AC163" s="5">
        <v>1</v>
      </c>
      <c r="AD163" s="5">
        <v>1</v>
      </c>
      <c r="AE163" s="5">
        <v>1</v>
      </c>
      <c r="AF163" s="5">
        <v>1</v>
      </c>
      <c r="AG163" s="5">
        <v>1</v>
      </c>
      <c r="AH163" s="5"/>
      <c r="AI163" s="5">
        <v>1</v>
      </c>
      <c r="AJ163" s="5">
        <v>1</v>
      </c>
      <c r="AK163" s="5"/>
      <c r="AL163" s="5"/>
      <c r="AM163" s="5"/>
      <c r="AN163" s="5"/>
      <c r="AO163" s="5"/>
      <c r="AP163" s="5"/>
      <c r="AQ163" s="5"/>
      <c r="AR163" s="5"/>
      <c r="AS163" s="5"/>
      <c r="AT163" s="5"/>
      <c r="AU163" s="5"/>
      <c r="AV163" s="5"/>
      <c r="AW163" s="5"/>
      <c r="AX163" s="5"/>
    </row>
    <row r="164" spans="1:50" ht="20" customHeight="1">
      <c r="A164" s="54">
        <f>IF('Master MP Status'!A164&gt;0,'Master MP Status'!A164,"")</f>
        <v>156</v>
      </c>
      <c r="B164" s="5" t="str">
        <f>IF(ISTEXT('Master MP Status'!B164),'Master MP Status'!B164,"")</f>
        <v>DIRECT</v>
      </c>
      <c r="C164" s="153" t="str">
        <f>IF(OR(ISTEXT('Master MP Status'!C164),'Master MP Status'!C164&gt;0),'Master MP Status'!C164,"")</f>
        <v>B250119</v>
      </c>
      <c r="D164" s="154" t="str">
        <f>IF(OR(ISTEXT('Master MP Status'!D164),'Master MP Status'!D164&gt;0),'Master MP Status'!D164,"")</f>
        <v>S250119</v>
      </c>
      <c r="E164" s="5" t="str">
        <f>IF(ISTEXT('Master MP Status'!E164),'Master MP Status'!E164,"")</f>
        <v>MUHAMAD ALI MURTADLO</v>
      </c>
      <c r="F164" s="5" t="str">
        <f>IF(ISTEXT('Master MP Status'!F164),'Master MP Status'!F164,"")</f>
        <v/>
      </c>
      <c r="G164" s="5" t="str">
        <f>IF(ISTEXT('Master MP Status'!G164),'Master MP Status'!G164,"")</f>
        <v>Lamongan</v>
      </c>
      <c r="H164" s="5" t="str">
        <f>IF(ISTEXT('Master MP Status'!H164),'Master MP Status'!H164,"")</f>
        <v>BAP</v>
      </c>
      <c r="I164" s="5" t="str">
        <f>IF(ISTEXT('Master MP Status'!I164),'Master MP Status'!I164,"")</f>
        <v>Operator Crane</v>
      </c>
      <c r="J164" s="5" t="str">
        <f>IF(ISTEXT('Master MP Status'!J164),'Master MP Status'!J164,"")</f>
        <v>Equip. Operator</v>
      </c>
      <c r="K164" s="9">
        <f>IF(OR('Master MP Status'!K164=0,'Master MP Status'!K164=""),"",'Master MP Status'!K164)</f>
        <v>45744</v>
      </c>
      <c r="L164" s="9">
        <f>IF(OR('Master MP Status'!L164=0,'Master MP Status'!L164=""),"",'Master MP Status'!L164)</f>
        <v>45744</v>
      </c>
      <c r="M164" s="9" t="str">
        <f>IF(OR('Master MP Status'!M164=0,'Master MP Status'!M164=""),"",'Master MP Status'!M164)</f>
        <v/>
      </c>
      <c r="N164" s="5" t="str">
        <f>IF(ISTEXT('Master MP Status'!N164),'Master MP Status'!N164,"")</f>
        <v/>
      </c>
      <c r="O164" s="5">
        <v>1</v>
      </c>
      <c r="P164" s="5">
        <v>1</v>
      </c>
      <c r="Q164" s="5">
        <v>1</v>
      </c>
      <c r="R164" s="5">
        <v>1</v>
      </c>
      <c r="S164" s="5">
        <v>1</v>
      </c>
      <c r="T164" s="5"/>
      <c r="U164" s="5">
        <v>1</v>
      </c>
      <c r="V164" s="5">
        <v>1</v>
      </c>
      <c r="W164" s="5">
        <v>1</v>
      </c>
      <c r="X164" s="5">
        <v>1</v>
      </c>
      <c r="Y164" s="5">
        <v>1</v>
      </c>
      <c r="Z164" s="5">
        <v>1</v>
      </c>
      <c r="AA164" s="5"/>
      <c r="AB164" s="5">
        <v>1</v>
      </c>
      <c r="AC164" s="5">
        <v>1</v>
      </c>
      <c r="AD164" s="5">
        <v>1</v>
      </c>
      <c r="AE164" s="5">
        <v>1</v>
      </c>
      <c r="AF164" s="5">
        <v>1</v>
      </c>
      <c r="AG164" s="5">
        <v>1</v>
      </c>
      <c r="AH164" s="5"/>
      <c r="AI164" s="5">
        <v>1</v>
      </c>
      <c r="AJ164" s="5">
        <v>1</v>
      </c>
      <c r="AK164" s="5"/>
      <c r="AL164" s="5"/>
      <c r="AM164" s="5"/>
      <c r="AN164" s="5"/>
      <c r="AO164" s="5"/>
      <c r="AP164" s="5"/>
      <c r="AQ164" s="5"/>
      <c r="AR164" s="5"/>
      <c r="AS164" s="5"/>
      <c r="AT164" s="5"/>
      <c r="AU164" s="5"/>
      <c r="AV164" s="5"/>
      <c r="AW164" s="5"/>
      <c r="AX164" s="5"/>
    </row>
    <row r="165" spans="1:50" ht="20" customHeight="1">
      <c r="A165" s="54">
        <f>IF('Master MP Status'!A165&gt;0,'Master MP Status'!A165,"")</f>
        <v>157</v>
      </c>
      <c r="B165" s="5" t="str">
        <f>IF(ISTEXT('Master MP Status'!B165),'Master MP Status'!B165,"")</f>
        <v>DIRECT</v>
      </c>
      <c r="C165" s="153" t="str">
        <f>IF(OR(ISTEXT('Master MP Status'!C165),'Master MP Status'!C165&gt;0),'Master MP Status'!C165,"")</f>
        <v>B250120</v>
      </c>
      <c r="D165" s="154" t="str">
        <f>IF(OR(ISTEXT('Master MP Status'!D165),'Master MP Status'!D165&gt;0),'Master MP Status'!D165,"")</f>
        <v>S250120</v>
      </c>
      <c r="E165" s="5" t="str">
        <f>IF(ISTEXT('Master MP Status'!E165),'Master MP Status'!E165,"")</f>
        <v>JOJON RIBOWO</v>
      </c>
      <c r="F165" s="5" t="str">
        <f>IF(ISTEXT('Master MP Status'!F165),'Master MP Status'!F165,"")</f>
        <v/>
      </c>
      <c r="G165" s="5" t="str">
        <f>IF(ISTEXT('Master MP Status'!G165),'Master MP Status'!G165,"")</f>
        <v>Jepara</v>
      </c>
      <c r="H165" s="5" t="str">
        <f>IF(ISTEXT('Master MP Status'!H165),'Master MP Status'!H165,"")</f>
        <v>BAP</v>
      </c>
      <c r="I165" s="5" t="str">
        <f>IF(ISTEXT('Master MP Status'!I165),'Master MP Status'!I165,"")</f>
        <v>TMC</v>
      </c>
      <c r="J165" s="5" t="str">
        <f>IF(ISTEXT('Master MP Status'!J165),'Master MP Status'!J165,"")</f>
        <v>Equip. Operator</v>
      </c>
      <c r="K165" s="9">
        <f>IF(OR('Master MP Status'!K165=0,'Master MP Status'!K165=""),"",'Master MP Status'!K165)</f>
        <v>45734</v>
      </c>
      <c r="L165" s="9">
        <f>IF(OR('Master MP Status'!L165=0,'Master MP Status'!L165=""),"",'Master MP Status'!L165)</f>
        <v>45734</v>
      </c>
      <c r="M165" s="9" t="str">
        <f>IF(OR('Master MP Status'!M165=0,'Master MP Status'!M165=""),"",'Master MP Status'!M165)</f>
        <v/>
      </c>
      <c r="N165" s="5"/>
      <c r="O165" s="5">
        <v>1</v>
      </c>
      <c r="P165" s="5">
        <v>1</v>
      </c>
      <c r="Q165" s="5">
        <v>1</v>
      </c>
      <c r="R165" s="5">
        <v>1</v>
      </c>
      <c r="S165" s="5">
        <v>1</v>
      </c>
      <c r="T165" s="5">
        <v>1</v>
      </c>
      <c r="U165" s="5">
        <v>1</v>
      </c>
      <c r="V165" s="5">
        <v>1</v>
      </c>
      <c r="W165" s="5">
        <v>1</v>
      </c>
      <c r="X165" s="5">
        <v>1</v>
      </c>
      <c r="Y165" s="5">
        <v>1</v>
      </c>
      <c r="Z165" s="5">
        <v>1</v>
      </c>
      <c r="AA165" s="5">
        <v>1</v>
      </c>
      <c r="AB165" s="5">
        <v>1</v>
      </c>
      <c r="AC165" s="5">
        <v>1</v>
      </c>
      <c r="AD165" s="5">
        <v>1</v>
      </c>
      <c r="AE165" s="5">
        <v>1</v>
      </c>
      <c r="AF165" s="5">
        <v>1</v>
      </c>
      <c r="AG165" s="5">
        <v>1</v>
      </c>
      <c r="AH165" s="5"/>
      <c r="AI165" s="5">
        <v>1</v>
      </c>
      <c r="AJ165" s="5">
        <v>1</v>
      </c>
      <c r="AK165" s="5"/>
      <c r="AL165" s="5"/>
      <c r="AM165" s="5"/>
      <c r="AN165" s="5"/>
      <c r="AO165" s="5"/>
      <c r="AP165" s="5"/>
      <c r="AQ165" s="5"/>
      <c r="AR165" s="5"/>
      <c r="AS165" s="5"/>
      <c r="AT165" s="5"/>
      <c r="AU165" s="5"/>
      <c r="AV165" s="5"/>
      <c r="AW165" s="5"/>
      <c r="AX165" s="5"/>
    </row>
    <row r="166" spans="1:50" ht="20" customHeight="1">
      <c r="A166" s="54">
        <f>IF('Master MP Status'!A166&gt;0,'Master MP Status'!A166,"")</f>
        <v>158</v>
      </c>
      <c r="B166" s="5" t="str">
        <f>IF(ISTEXT('Master MP Status'!B166),'Master MP Status'!B166,"")</f>
        <v>DIRECT</v>
      </c>
      <c r="C166" s="153" t="str">
        <f>IF(OR(ISTEXT('Master MP Status'!C166),'Master MP Status'!C166&gt;0),'Master MP Status'!C166,"")</f>
        <v>S25369</v>
      </c>
      <c r="D166" s="154" t="str">
        <f>IF(OR(ISTEXT('Master MP Status'!D166),'Master MP Status'!D166&gt;0),'Master MP Status'!D166,"")</f>
        <v>S250369</v>
      </c>
      <c r="E166" s="5" t="str">
        <f>IF(ISTEXT('Master MP Status'!E166),'Master MP Status'!E166,"")</f>
        <v xml:space="preserve">SUPRIADI  </v>
      </c>
      <c r="F166" s="5" t="str">
        <f>IF(ISTEXT('Master MP Status'!F166),'Master MP Status'!F166,"")</f>
        <v/>
      </c>
      <c r="G166" s="5" t="str">
        <f>IF(ISTEXT('Master MP Status'!G166),'Master MP Status'!G166,"")</f>
        <v>Local</v>
      </c>
      <c r="H166" s="5" t="str">
        <f>IF(ISTEXT('Master MP Status'!H166),'Master MP Status'!H166,"")</f>
        <v>RENTAL</v>
      </c>
      <c r="I166" s="5" t="str">
        <f>IF(ISTEXT('Master MP Status'!I166),'Master MP Status'!I166,"")</f>
        <v>Dumptruck</v>
      </c>
      <c r="J166" s="5" t="str">
        <f>IF(ISTEXT('Master MP Status'!J166),'Master MP Status'!J166,"")</f>
        <v>Equip. Operator</v>
      </c>
      <c r="K166" s="9">
        <f>IF(OR('Master MP Status'!K166=0,'Master MP Status'!K166=""),"",'Master MP Status'!K166)</f>
        <v>45783</v>
      </c>
      <c r="L166" s="9">
        <f>IF(OR('Master MP Status'!L166=0,'Master MP Status'!L166=""),"",'Master MP Status'!L166)</f>
        <v>45783</v>
      </c>
      <c r="M166" s="9">
        <f>IF(OR('Master MP Status'!M166=0,'Master MP Status'!M166=""),"",'Master MP Status'!M166)</f>
        <v>45805</v>
      </c>
      <c r="N166" s="5" t="str">
        <f>IF(ISTEXT('Master MP Status'!N166),'Master MP Status'!N166,"")</f>
        <v>Resign</v>
      </c>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spans="1:50" ht="20" customHeight="1">
      <c r="A167" s="54">
        <f>IF('Master MP Status'!A167&gt;0,'Master MP Status'!A167,"")</f>
        <v>159</v>
      </c>
      <c r="B167" s="5" t="str">
        <f>IF(ISTEXT('Master MP Status'!B167),'Master MP Status'!B167,"")</f>
        <v>DIRECT</v>
      </c>
      <c r="C167" s="153" t="str">
        <f>IF(OR(ISTEXT('Master MP Status'!C167),'Master MP Status'!C167&gt;0),'Master MP Status'!C167,"")</f>
        <v>KN25370</v>
      </c>
      <c r="D167" s="154" t="str">
        <f>IF(OR(ISTEXT('Master MP Status'!D167),'Master MP Status'!D167&gt;0),'Master MP Status'!D167,"")</f>
        <v>S250370</v>
      </c>
      <c r="E167" s="5" t="str">
        <f>IF(ISTEXT('Master MP Status'!E167),'Master MP Status'!E167,"")</f>
        <v>DARMANSYAH</v>
      </c>
      <c r="F167" s="5" t="str">
        <f>IF(ISTEXT('Master MP Status'!F167),'Master MP Status'!F167,"")</f>
        <v/>
      </c>
      <c r="G167" s="5" t="str">
        <f>IF(ISTEXT('Master MP Status'!G167),'Master MP Status'!G167,"")</f>
        <v>Local</v>
      </c>
      <c r="H167" s="5" t="str">
        <f>IF(ISTEXT('Master MP Status'!H167),'Master MP Status'!H167,"")</f>
        <v>RENTAL</v>
      </c>
      <c r="I167" s="5" t="str">
        <f>IF(ISTEXT('Master MP Status'!I167),'Master MP Status'!I167,"")</f>
        <v>Dumptruck</v>
      </c>
      <c r="J167" s="5" t="str">
        <f>IF(ISTEXT('Master MP Status'!J167),'Master MP Status'!J167,"")</f>
        <v>Equip. Operator</v>
      </c>
      <c r="K167" s="9">
        <f>IF(OR('Master MP Status'!K167=0,'Master MP Status'!K167=""),"",'Master MP Status'!K167)</f>
        <v>45783</v>
      </c>
      <c r="L167" s="9">
        <f>IF(OR('Master MP Status'!L167=0,'Master MP Status'!L167=""),"",'Master MP Status'!L167)</f>
        <v>45783</v>
      </c>
      <c r="M167" s="9">
        <f>IF(OR('Master MP Status'!M167=0,'Master MP Status'!M167=""),"",'Master MP Status'!M167)</f>
        <v>45802</v>
      </c>
      <c r="N167" s="5" t="str">
        <f>IF(ISTEXT('Master MP Status'!N167),'Master MP Status'!N167,"")</f>
        <v>Resign</v>
      </c>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spans="1:50" ht="20" customHeight="1">
      <c r="A168" s="54">
        <f>IF('Master MP Status'!A168&gt;0,'Master MP Status'!A168,"")</f>
        <v>160</v>
      </c>
      <c r="B168" s="5" t="str">
        <f>IF(ISTEXT('Master MP Status'!B168),'Master MP Status'!B168,"")</f>
        <v>DIRECT</v>
      </c>
      <c r="C168" s="153" t="str">
        <f>IF(OR(ISTEXT('Master MP Status'!C168),'Master MP Status'!C168&gt;0),'Master MP Status'!C168,"")</f>
        <v>KN25371</v>
      </c>
      <c r="D168" s="154" t="str">
        <f>IF(OR(ISTEXT('Master MP Status'!D168),'Master MP Status'!D168&gt;0),'Master MP Status'!D168,"")</f>
        <v>S250371</v>
      </c>
      <c r="E168" s="5" t="str">
        <f>IF(ISTEXT('Master MP Status'!E168),'Master MP Status'!E168,"")</f>
        <v>FAJAR AZZAHRY</v>
      </c>
      <c r="F168" s="5" t="str">
        <f>IF(ISTEXT('Master MP Status'!F168),'Master MP Status'!F168,"")</f>
        <v/>
      </c>
      <c r="G168" s="5" t="str">
        <f>IF(ISTEXT('Master MP Status'!G168),'Master MP Status'!G168,"")</f>
        <v>Local</v>
      </c>
      <c r="H168" s="5" t="str">
        <f>IF(ISTEXT('Master MP Status'!H168),'Master MP Status'!H168,"")</f>
        <v>RENTAL</v>
      </c>
      <c r="I168" s="5" t="str">
        <f>IF(ISTEXT('Master MP Status'!I168),'Master MP Status'!I168,"")</f>
        <v>Dumptruck</v>
      </c>
      <c r="J168" s="5" t="str">
        <f>IF(ISTEXT('Master MP Status'!J168),'Master MP Status'!J168,"")</f>
        <v>Equip. Operator</v>
      </c>
      <c r="K168" s="9">
        <f>IF(OR('Master MP Status'!K168=0,'Master MP Status'!K168=""),"",'Master MP Status'!K168)</f>
        <v>45783</v>
      </c>
      <c r="L168" s="9">
        <f>IF(OR('Master MP Status'!L168=0,'Master MP Status'!L168=""),"",'Master MP Status'!L168)</f>
        <v>45783</v>
      </c>
      <c r="M168" s="9">
        <f>IF(OR('Master MP Status'!M168=0,'Master MP Status'!M168=""),"",'Master MP Status'!M168)</f>
        <v>45803</v>
      </c>
      <c r="N168" s="5" t="str">
        <f>IF(ISTEXT('Master MP Status'!N168),'Master MP Status'!N168,"")</f>
        <v>Resign</v>
      </c>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spans="1:50" ht="20" customHeight="1">
      <c r="A169" s="54">
        <f>IF('Master MP Status'!A169&gt;0,'Master MP Status'!A169,"")</f>
        <v>161</v>
      </c>
      <c r="B169" s="5" t="str">
        <f>IF(ISTEXT('Master MP Status'!B169),'Master MP Status'!B169,"")</f>
        <v>DIRECT</v>
      </c>
      <c r="C169" s="153" t="str">
        <f>IF(OR(ISTEXT('Master MP Status'!C169),'Master MP Status'!C169&gt;0),'Master MP Status'!C169,"")</f>
        <v>KN25372</v>
      </c>
      <c r="D169" s="154" t="str">
        <f>IF(OR(ISTEXT('Master MP Status'!D169),'Master MP Status'!D169&gt;0),'Master MP Status'!D169,"")</f>
        <v>S250372</v>
      </c>
      <c r="E169" s="5" t="str">
        <f>IF(ISTEXT('Master MP Status'!E169),'Master MP Status'!E169,"")</f>
        <v>M. SYAMSUL</v>
      </c>
      <c r="F169" s="5" t="str">
        <f>IF(ISTEXT('Master MP Status'!F169),'Master MP Status'!F169,"")</f>
        <v/>
      </c>
      <c r="G169" s="5" t="str">
        <f>IF(ISTEXT('Master MP Status'!G169),'Master MP Status'!G169,"")</f>
        <v>Local</v>
      </c>
      <c r="H169" s="5" t="str">
        <f>IF(ISTEXT('Master MP Status'!H169),'Master MP Status'!H169,"")</f>
        <v>RENTAL</v>
      </c>
      <c r="I169" s="5" t="str">
        <f>IF(ISTEXT('Master MP Status'!I169),'Master MP Status'!I169,"")</f>
        <v>Dumptruck</v>
      </c>
      <c r="J169" s="5" t="str">
        <f>IF(ISTEXT('Master MP Status'!J169),'Master MP Status'!J169,"")</f>
        <v>Equip. Operator</v>
      </c>
      <c r="K169" s="9">
        <f>IF(OR('Master MP Status'!K169=0,'Master MP Status'!K169=""),"",'Master MP Status'!K169)</f>
        <v>45783</v>
      </c>
      <c r="L169" s="9">
        <f>IF(OR('Master MP Status'!L169=0,'Master MP Status'!L169=""),"",'Master MP Status'!L169)</f>
        <v>45783</v>
      </c>
      <c r="M169" s="9">
        <f>IF(OR('Master MP Status'!M169=0,'Master MP Status'!M169=""),"",'Master MP Status'!M169)</f>
        <v>45813</v>
      </c>
      <c r="N169" s="5" t="str">
        <f>IF(ISTEXT('Master MP Status'!N169),'Master MP Status'!N169,"")</f>
        <v>Resign</v>
      </c>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spans="1:50" ht="20" customHeight="1">
      <c r="A170" s="54">
        <f>IF('Master MP Status'!A170&gt;0,'Master MP Status'!A170,"")</f>
        <v>162</v>
      </c>
      <c r="B170" s="5" t="str">
        <f>IF(ISTEXT('Master MP Status'!B170),'Master MP Status'!B170,"")</f>
        <v>DIRECT</v>
      </c>
      <c r="C170" s="153" t="str">
        <f>IF(OR(ISTEXT('Master MP Status'!C170),'Master MP Status'!C170&gt;0),'Master MP Status'!C170,"")</f>
        <v>B250121</v>
      </c>
      <c r="D170" s="154" t="str">
        <f>IF(OR(ISTEXT('Master MP Status'!D170),'Master MP Status'!D170&gt;0),'Master MP Status'!D170,"")</f>
        <v>S250121</v>
      </c>
      <c r="E170" s="5" t="str">
        <f>IF(ISTEXT('Master MP Status'!E170),'Master MP Status'!E170,"")</f>
        <v>THEOPILUS RIKKY RICARDO</v>
      </c>
      <c r="F170" s="5" t="str">
        <f>IF(ISTEXT('Master MP Status'!F170),'Master MP Status'!F170,"")</f>
        <v/>
      </c>
      <c r="G170" s="5" t="str">
        <f>IF(ISTEXT('Master MP Status'!G170),'Master MP Status'!G170,"")</f>
        <v>Balikpapan</v>
      </c>
      <c r="H170" s="5" t="str">
        <f>IF(ISTEXT('Master MP Status'!H170),'Master MP Status'!H170,"")</f>
        <v>BAP</v>
      </c>
      <c r="I170" s="5" t="str">
        <f>IF(ISTEXT('Master MP Status'!I170),'Master MP Status'!I170,"")</f>
        <v>TMC</v>
      </c>
      <c r="J170" s="5" t="str">
        <f>IF(ISTEXT('Master MP Status'!J170),'Master MP Status'!J170,"")</f>
        <v>Equip. Operator</v>
      </c>
      <c r="K170" s="9">
        <f>IF(OR('Master MP Status'!K170=0,'Master MP Status'!K170=""),"",'Master MP Status'!K170)</f>
        <v>45785</v>
      </c>
      <c r="L170" s="9">
        <f>IF(OR('Master MP Status'!L170=0,'Master MP Status'!L170=""),"",'Master MP Status'!L170)</f>
        <v>45785</v>
      </c>
      <c r="M170" s="9" t="str">
        <f>IF(OR('Master MP Status'!M170=0,'Master MP Status'!M170=""),"",'Master MP Status'!M170)</f>
        <v/>
      </c>
      <c r="N170" s="5" t="str">
        <f>IF(ISTEXT('Master MP Status'!N170),'Master MP Status'!N170,"")</f>
        <v/>
      </c>
      <c r="O170" s="5">
        <v>1</v>
      </c>
      <c r="P170" s="5">
        <v>1</v>
      </c>
      <c r="Q170" s="5">
        <v>1</v>
      </c>
      <c r="R170" s="5">
        <v>1</v>
      </c>
      <c r="S170" s="5">
        <v>1</v>
      </c>
      <c r="T170" s="5">
        <v>1</v>
      </c>
      <c r="U170" s="5">
        <v>1</v>
      </c>
      <c r="V170" s="5">
        <v>1</v>
      </c>
      <c r="W170" s="5">
        <v>1</v>
      </c>
      <c r="X170" s="5">
        <v>1</v>
      </c>
      <c r="Y170" s="5">
        <v>1</v>
      </c>
      <c r="Z170" s="5">
        <v>1</v>
      </c>
      <c r="AA170" s="5">
        <v>1</v>
      </c>
      <c r="AB170" s="5">
        <v>1</v>
      </c>
      <c r="AC170" s="5">
        <v>1</v>
      </c>
      <c r="AD170" s="5">
        <v>1</v>
      </c>
      <c r="AE170" s="5">
        <v>1</v>
      </c>
      <c r="AF170" s="5">
        <v>1</v>
      </c>
      <c r="AG170" s="5">
        <v>1</v>
      </c>
      <c r="AH170" s="5"/>
      <c r="AI170" s="5">
        <v>1</v>
      </c>
      <c r="AJ170" s="5">
        <v>1</v>
      </c>
      <c r="AK170" s="5"/>
      <c r="AL170" s="5"/>
      <c r="AM170" s="5"/>
      <c r="AN170" s="5"/>
      <c r="AO170" s="5"/>
      <c r="AP170" s="5"/>
      <c r="AQ170" s="5"/>
      <c r="AR170" s="5"/>
      <c r="AS170" s="5"/>
      <c r="AT170" s="5"/>
      <c r="AU170" s="5"/>
      <c r="AV170" s="5"/>
      <c r="AW170" s="5"/>
      <c r="AX170" s="5"/>
    </row>
    <row r="171" spans="1:50" ht="20" customHeight="1">
      <c r="A171" s="54">
        <f>IF('Master MP Status'!A171&gt;0,'Master MP Status'!A171,"")</f>
        <v>163</v>
      </c>
      <c r="B171" s="5" t="str">
        <f>IF(ISTEXT('Master MP Status'!B171),'Master MP Status'!B171,"")</f>
        <v>DIRECT</v>
      </c>
      <c r="C171" s="153" t="str">
        <f>IF(OR(ISTEXT('Master MP Status'!C171),'Master MP Status'!C171&gt;0),'Master MP Status'!C171,"")</f>
        <v>B250122</v>
      </c>
      <c r="D171" s="154" t="str">
        <f>IF(OR(ISTEXT('Master MP Status'!D171),'Master MP Status'!D171&gt;0),'Master MP Status'!D171,"")</f>
        <v>B250118</v>
      </c>
      <c r="E171" s="5" t="str">
        <f>IF(ISTEXT('Master MP Status'!E171),'Master MP Status'!E171,"")</f>
        <v>ALWI SELINGKAT</v>
      </c>
      <c r="F171" s="5" t="str">
        <f>IF(ISTEXT('Master MP Status'!F171),'Master MP Status'!F171,"")</f>
        <v/>
      </c>
      <c r="G171" s="5" t="str">
        <f>IF(ISTEXT('Master MP Status'!G171),'Master MP Status'!G171,"")</f>
        <v>Banggai</v>
      </c>
      <c r="H171" s="5" t="str">
        <f>IF(ISTEXT('Master MP Status'!H171),'Master MP Status'!H171,"")</f>
        <v>RIFNO</v>
      </c>
      <c r="I171" s="5" t="str">
        <f>IF(ISTEXT('Master MP Status'!I171),'Master MP Status'!I171,"")</f>
        <v>Welder CS</v>
      </c>
      <c r="J171" s="5" t="str">
        <f>IF(ISTEXT('Master MP Status'!J171),'Master MP Status'!J171,"")</f>
        <v>Welder CS</v>
      </c>
      <c r="K171" s="9">
        <f>IF(OR('Master MP Status'!K171=0,'Master MP Status'!K171=""),"",'Master MP Status'!K171)</f>
        <v>45786</v>
      </c>
      <c r="L171" s="9">
        <f>IF(OR('Master MP Status'!L171=0,'Master MP Status'!L171=""),"",'Master MP Status'!L171)</f>
        <v>45786</v>
      </c>
      <c r="M171" s="9" t="str">
        <f>IF(OR('Master MP Status'!M171=0,'Master MP Status'!M171=""),"",'Master MP Status'!M171)</f>
        <v/>
      </c>
      <c r="N171" s="5" t="str">
        <f>IF(ISTEXT('Master MP Status'!N171),'Master MP Status'!N171,"")</f>
        <v/>
      </c>
      <c r="O171" s="5">
        <v>1</v>
      </c>
      <c r="P171" s="5">
        <v>1</v>
      </c>
      <c r="Q171" s="5">
        <v>1</v>
      </c>
      <c r="R171" s="5">
        <v>1</v>
      </c>
      <c r="S171" s="5">
        <v>1</v>
      </c>
      <c r="T171" s="5">
        <v>1</v>
      </c>
      <c r="U171" s="5">
        <v>1</v>
      </c>
      <c r="V171" s="5">
        <v>1</v>
      </c>
      <c r="W171" s="5">
        <v>1</v>
      </c>
      <c r="X171" s="5">
        <v>1</v>
      </c>
      <c r="Y171" s="5">
        <v>1</v>
      </c>
      <c r="Z171" s="5">
        <v>1</v>
      </c>
      <c r="AA171" s="5">
        <v>1</v>
      </c>
      <c r="AB171" s="5">
        <v>1</v>
      </c>
      <c r="AC171" s="5">
        <v>1</v>
      </c>
      <c r="AD171" s="5">
        <v>1</v>
      </c>
      <c r="AE171" s="5">
        <v>1</v>
      </c>
      <c r="AF171" s="5">
        <v>1</v>
      </c>
      <c r="AG171" s="5">
        <v>1</v>
      </c>
      <c r="AH171" s="5"/>
      <c r="AI171" s="5">
        <v>1</v>
      </c>
      <c r="AJ171" s="5">
        <v>1</v>
      </c>
      <c r="AK171" s="5"/>
      <c r="AL171" s="5"/>
      <c r="AM171" s="5"/>
      <c r="AN171" s="5"/>
      <c r="AO171" s="5"/>
      <c r="AP171" s="5"/>
      <c r="AQ171" s="5"/>
      <c r="AR171" s="5"/>
      <c r="AS171" s="5"/>
      <c r="AT171" s="5"/>
      <c r="AU171" s="5"/>
      <c r="AV171" s="5"/>
      <c r="AW171" s="5"/>
      <c r="AX171" s="5"/>
    </row>
    <row r="172" spans="1:50" ht="20" customHeight="1">
      <c r="A172" s="54">
        <f>IF('Master MP Status'!A172&gt;0,'Master MP Status'!A172,"")</f>
        <v>164</v>
      </c>
      <c r="B172" s="5" t="str">
        <f>IF(ISTEXT('Master MP Status'!B172),'Master MP Status'!B172,"")</f>
        <v>DIRECT</v>
      </c>
      <c r="C172" s="153" t="str">
        <f>IF(OR(ISTEXT('Master MP Status'!C172),'Master MP Status'!C172&gt;0),'Master MP Status'!C172,"")</f>
        <v>B250123</v>
      </c>
      <c r="D172" s="154" t="str">
        <f>IF(OR(ISTEXT('Master MP Status'!D172),'Master MP Status'!D172&gt;0),'Master MP Status'!D172,"")</f>
        <v>B250119</v>
      </c>
      <c r="E172" s="5" t="str">
        <f>IF(ISTEXT('Master MP Status'!E172),'Master MP Status'!E172,"")</f>
        <v>JEI ARIANTO</v>
      </c>
      <c r="F172" s="5" t="str">
        <f>IF(ISTEXT('Master MP Status'!F172),'Master MP Status'!F172,"")</f>
        <v/>
      </c>
      <c r="G172" s="5" t="str">
        <f>IF(ISTEXT('Master MP Status'!G172),'Master MP Status'!G172,"")</f>
        <v>Banggai</v>
      </c>
      <c r="H172" s="5" t="str">
        <f>IF(ISTEXT('Master MP Status'!H172),'Master MP Status'!H172,"")</f>
        <v>RIFNO</v>
      </c>
      <c r="I172" s="5" t="str">
        <f>IF(ISTEXT('Master MP Status'!I172),'Master MP Status'!I172,"")</f>
        <v>Welder CS</v>
      </c>
      <c r="J172" s="5" t="str">
        <f>IF(ISTEXT('Master MP Status'!J172),'Master MP Status'!J172,"")</f>
        <v>Welder CS</v>
      </c>
      <c r="K172" s="9">
        <f>IF(OR('Master MP Status'!K172=0,'Master MP Status'!K172=""),"",'Master MP Status'!K172)</f>
        <v>45786</v>
      </c>
      <c r="L172" s="9">
        <f>IF(OR('Master MP Status'!L172=0,'Master MP Status'!L172=""),"",'Master MP Status'!L172)</f>
        <v>45786</v>
      </c>
      <c r="M172" s="9">
        <f>IF(OR('Master MP Status'!M172=0,'Master MP Status'!M172=""),"",'Master MP Status'!M172)</f>
        <v>45807</v>
      </c>
      <c r="N172" s="5" t="str">
        <f>IF(ISTEXT('Master MP Status'!N172),'Master MP Status'!N172,"")</f>
        <v>Resign</v>
      </c>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spans="1:50" ht="20" customHeight="1">
      <c r="A173" s="54">
        <f>IF('Master MP Status'!A173&gt;0,'Master MP Status'!A173,"")</f>
        <v>165</v>
      </c>
      <c r="B173" s="5" t="str">
        <f>IF(ISTEXT('Master MP Status'!B173),'Master MP Status'!B173,"")</f>
        <v>DIRECT</v>
      </c>
      <c r="C173" s="153" t="str">
        <f>IF(OR(ISTEXT('Master MP Status'!C173),'Master MP Status'!C173&gt;0),'Master MP Status'!C173,"")</f>
        <v>B250124</v>
      </c>
      <c r="D173" s="154" t="str">
        <f>IF(OR(ISTEXT('Master MP Status'!D173),'Master MP Status'!D173&gt;0),'Master MP Status'!D173,"")</f>
        <v>B250120</v>
      </c>
      <c r="E173" s="5" t="str">
        <f>IF(ISTEXT('Master MP Status'!E173),'Master MP Status'!E173,"")</f>
        <v>MUSLAENI LADJAB</v>
      </c>
      <c r="F173" s="5" t="str">
        <f>IF(ISTEXT('Master MP Status'!F173),'Master MP Status'!F173,"")</f>
        <v/>
      </c>
      <c r="G173" s="5" t="str">
        <f>IF(ISTEXT('Master MP Status'!G173),'Master MP Status'!G173,"")</f>
        <v>Banggai</v>
      </c>
      <c r="H173" s="5" t="str">
        <f>IF(ISTEXT('Master MP Status'!H173),'Master MP Status'!H173,"")</f>
        <v>RIFNO</v>
      </c>
      <c r="I173" s="5" t="str">
        <f>IF(ISTEXT('Master MP Status'!I173),'Master MP Status'!I173,"")</f>
        <v>Welder CS</v>
      </c>
      <c r="J173" s="5" t="str">
        <f>IF(ISTEXT('Master MP Status'!J173),'Master MP Status'!J173,"")</f>
        <v>Welder CS</v>
      </c>
      <c r="K173" s="9">
        <f>IF(OR('Master MP Status'!K173=0,'Master MP Status'!K173=""),"",'Master MP Status'!K173)</f>
        <v>45786</v>
      </c>
      <c r="L173" s="9">
        <f>IF(OR('Master MP Status'!L173=0,'Master MP Status'!L173=""),"",'Master MP Status'!L173)</f>
        <v>45786</v>
      </c>
      <c r="M173" s="9" t="str">
        <f>IF(OR('Master MP Status'!M173=0,'Master MP Status'!M173=""),"",'Master MP Status'!M173)</f>
        <v/>
      </c>
      <c r="N173" s="5" t="str">
        <f>IF(ISTEXT('Master MP Status'!N173),'Master MP Status'!N173,"")</f>
        <v/>
      </c>
      <c r="O173" s="5">
        <v>1</v>
      </c>
      <c r="P173" s="5">
        <v>1</v>
      </c>
      <c r="Q173" s="5">
        <v>1</v>
      </c>
      <c r="R173" s="5">
        <v>1</v>
      </c>
      <c r="S173" s="5">
        <v>1</v>
      </c>
      <c r="T173" s="5">
        <v>1</v>
      </c>
      <c r="U173" s="5">
        <v>1</v>
      </c>
      <c r="V173" s="5">
        <v>1</v>
      </c>
      <c r="W173" s="5">
        <v>1</v>
      </c>
      <c r="X173" s="5"/>
      <c r="Y173" s="5">
        <v>1</v>
      </c>
      <c r="Z173" s="5">
        <v>1</v>
      </c>
      <c r="AA173" s="5">
        <v>1</v>
      </c>
      <c r="AB173" s="5">
        <v>1</v>
      </c>
      <c r="AC173" s="5">
        <v>1</v>
      </c>
      <c r="AD173" s="5">
        <v>1</v>
      </c>
      <c r="AE173" s="5">
        <v>1</v>
      </c>
      <c r="AF173" s="5">
        <v>1</v>
      </c>
      <c r="AG173" s="5">
        <v>1</v>
      </c>
      <c r="AH173" s="5"/>
      <c r="AI173" s="5">
        <v>1</v>
      </c>
      <c r="AJ173" s="5">
        <v>1</v>
      </c>
      <c r="AK173" s="5"/>
      <c r="AL173" s="5"/>
      <c r="AM173" s="5"/>
      <c r="AN173" s="5"/>
      <c r="AO173" s="5"/>
      <c r="AP173" s="5"/>
      <c r="AQ173" s="5"/>
      <c r="AR173" s="5"/>
      <c r="AS173" s="5"/>
      <c r="AT173" s="5"/>
      <c r="AU173" s="5"/>
      <c r="AV173" s="5"/>
      <c r="AW173" s="5"/>
      <c r="AX173" s="5"/>
    </row>
    <row r="174" spans="1:50" ht="20" customHeight="1">
      <c r="A174" s="54">
        <f>IF('Master MP Status'!A174&gt;0,'Master MP Status'!A174,"")</f>
        <v>166</v>
      </c>
      <c r="B174" s="5" t="str">
        <f>IF(ISTEXT('Master MP Status'!B174),'Master MP Status'!B174,"")</f>
        <v>DIRECT</v>
      </c>
      <c r="C174" s="153" t="str">
        <f>IF(OR(ISTEXT('Master MP Status'!C174),'Master MP Status'!C174&gt;0),'Master MP Status'!C174,"")</f>
        <v>B250125</v>
      </c>
      <c r="D174" s="154" t="str">
        <f>IF(OR(ISTEXT('Master MP Status'!D174),'Master MP Status'!D174&gt;0),'Master MP Status'!D174,"")</f>
        <v>B250121</v>
      </c>
      <c r="E174" s="5" t="str">
        <f>IF(ISTEXT('Master MP Status'!E174),'Master MP Status'!E174,"")</f>
        <v>TANDI PRAMUDIA S MALEWA</v>
      </c>
      <c r="F174" s="5" t="str">
        <f>IF(ISTEXT('Master MP Status'!F174),'Master MP Status'!F174,"")</f>
        <v/>
      </c>
      <c r="G174" s="5" t="str">
        <f>IF(ISTEXT('Master MP Status'!G174),'Master MP Status'!G174,"")</f>
        <v>Banggai</v>
      </c>
      <c r="H174" s="5" t="str">
        <f>IF(ISTEXT('Master MP Status'!H174),'Master MP Status'!H174,"")</f>
        <v>RIFNO</v>
      </c>
      <c r="I174" s="5" t="str">
        <f>IF(ISTEXT('Master MP Status'!I174),'Master MP Status'!I174,"")</f>
        <v>Welder CS</v>
      </c>
      <c r="J174" s="5" t="str">
        <f>IF(ISTEXT('Master MP Status'!J174),'Master MP Status'!J174,"")</f>
        <v>Welder CS</v>
      </c>
      <c r="K174" s="9">
        <f>IF(OR('Master MP Status'!K174=0,'Master MP Status'!K174=""),"",'Master MP Status'!K174)</f>
        <v>45786</v>
      </c>
      <c r="L174" s="9">
        <f>IF(OR('Master MP Status'!L174=0,'Master MP Status'!L174=""),"",'Master MP Status'!L174)</f>
        <v>45786</v>
      </c>
      <c r="M174" s="9" t="str">
        <f>IF(OR('Master MP Status'!M174=0,'Master MP Status'!M174=""),"",'Master MP Status'!M174)</f>
        <v/>
      </c>
      <c r="N174" s="5" t="str">
        <f>IF(ISTEXT('Master MP Status'!N174),'Master MP Status'!N174,"")</f>
        <v/>
      </c>
      <c r="O174" s="5">
        <v>1</v>
      </c>
      <c r="P174" s="5">
        <v>1</v>
      </c>
      <c r="Q174" s="5">
        <v>1</v>
      </c>
      <c r="R174" s="5">
        <v>1</v>
      </c>
      <c r="S174" s="5">
        <v>1</v>
      </c>
      <c r="T174" s="5">
        <v>1</v>
      </c>
      <c r="U174" s="5">
        <v>1</v>
      </c>
      <c r="V174" s="5">
        <v>1</v>
      </c>
      <c r="W174" s="5">
        <v>1</v>
      </c>
      <c r="X174" s="5">
        <v>1</v>
      </c>
      <c r="Y174" s="5">
        <v>1</v>
      </c>
      <c r="Z174" s="5">
        <v>1</v>
      </c>
      <c r="AA174" s="5">
        <v>1</v>
      </c>
      <c r="AB174" s="5">
        <v>1</v>
      </c>
      <c r="AC174" s="5">
        <v>1</v>
      </c>
      <c r="AD174" s="5">
        <v>1</v>
      </c>
      <c r="AE174" s="5">
        <v>1</v>
      </c>
      <c r="AF174" s="5">
        <v>1</v>
      </c>
      <c r="AG174" s="5">
        <v>1</v>
      </c>
      <c r="AH174" s="5"/>
      <c r="AI174" s="5">
        <v>1</v>
      </c>
      <c r="AJ174" s="5">
        <v>1</v>
      </c>
      <c r="AK174" s="5"/>
      <c r="AL174" s="5"/>
      <c r="AM174" s="5"/>
      <c r="AN174" s="5"/>
      <c r="AO174" s="5"/>
      <c r="AP174" s="5"/>
      <c r="AQ174" s="5"/>
      <c r="AR174" s="5"/>
      <c r="AS174" s="5"/>
      <c r="AT174" s="5"/>
      <c r="AU174" s="5"/>
      <c r="AV174" s="5"/>
      <c r="AW174" s="5"/>
      <c r="AX174" s="5"/>
    </row>
    <row r="175" spans="1:50" ht="20" customHeight="1">
      <c r="A175" s="54">
        <f>IF('Master MP Status'!A175&gt;0,'Master MP Status'!A175,"")</f>
        <v>167</v>
      </c>
      <c r="B175" s="5" t="str">
        <f>IF(ISTEXT('Master MP Status'!B175),'Master MP Status'!B175,"")</f>
        <v>DIRECT</v>
      </c>
      <c r="C175" s="153" t="str">
        <f>IF(OR(ISTEXT('Master MP Status'!C175),'Master MP Status'!C175&gt;0),'Master MP Status'!C175,"")</f>
        <v>B250126</v>
      </c>
      <c r="D175" s="154" t="str">
        <f>IF(OR(ISTEXT('Master MP Status'!D175),'Master MP Status'!D175&gt;0),'Master MP Status'!D175,"")</f>
        <v>B250122</v>
      </c>
      <c r="E175" s="5" t="str">
        <f>IF(ISTEXT('Master MP Status'!E175),'Master MP Status'!E175,"")</f>
        <v>DESIANTO SULSISTYO MARSI</v>
      </c>
      <c r="F175" s="5" t="str">
        <f>IF(ISTEXT('Master MP Status'!F175),'Master MP Status'!F175,"")</f>
        <v/>
      </c>
      <c r="G175" s="5" t="str">
        <f>IF(ISTEXT('Master MP Status'!G175),'Master MP Status'!G175,"")</f>
        <v>Cilacap</v>
      </c>
      <c r="H175" s="5" t="str">
        <f>IF(ISTEXT('Master MP Status'!H175),'Master MP Status'!H175,"")</f>
        <v>RIFNO</v>
      </c>
      <c r="I175" s="5" t="str">
        <f>IF(ISTEXT('Master MP Status'!I175),'Master MP Status'!I175,"")</f>
        <v>Welder SS</v>
      </c>
      <c r="J175" s="5" t="str">
        <f>IF(ISTEXT('Master MP Status'!J175),'Master MP Status'!J175,"")</f>
        <v>Welder SS</v>
      </c>
      <c r="K175" s="9">
        <f>IF(OR('Master MP Status'!K175=0,'Master MP Status'!K175=""),"",'Master MP Status'!K175)</f>
        <v>45786</v>
      </c>
      <c r="L175" s="9">
        <f>IF(OR('Master MP Status'!L175=0,'Master MP Status'!L175=""),"",'Master MP Status'!L175)</f>
        <v>45786</v>
      </c>
      <c r="M175" s="9" t="str">
        <f>IF(OR('Master MP Status'!M175=0,'Master MP Status'!M175=""),"",'Master MP Status'!M175)</f>
        <v/>
      </c>
      <c r="N175" s="5" t="str">
        <f>IF(ISTEXT('Master MP Status'!N175),'Master MP Status'!N175,"")</f>
        <v/>
      </c>
      <c r="O175" s="5">
        <v>1</v>
      </c>
      <c r="P175" s="5">
        <v>1</v>
      </c>
      <c r="Q175" s="5">
        <v>1</v>
      </c>
      <c r="R175" s="5">
        <v>1</v>
      </c>
      <c r="S175" s="5">
        <v>1</v>
      </c>
      <c r="T175" s="5">
        <v>1</v>
      </c>
      <c r="U175" s="5">
        <v>1</v>
      </c>
      <c r="V175" s="5">
        <v>1</v>
      </c>
      <c r="W175" s="5">
        <v>1</v>
      </c>
      <c r="X175" s="5">
        <v>1</v>
      </c>
      <c r="Y175" s="5">
        <v>1</v>
      </c>
      <c r="Z175" s="5">
        <v>1</v>
      </c>
      <c r="AA175" s="5">
        <v>1</v>
      </c>
      <c r="AB175" s="5">
        <v>1</v>
      </c>
      <c r="AC175" s="5">
        <v>1</v>
      </c>
      <c r="AD175" s="5">
        <v>1</v>
      </c>
      <c r="AE175" s="5">
        <v>1</v>
      </c>
      <c r="AF175" s="5">
        <v>1</v>
      </c>
      <c r="AG175" s="5">
        <v>1</v>
      </c>
      <c r="AH175" s="5"/>
      <c r="AI175" s="5">
        <v>1</v>
      </c>
      <c r="AJ175" s="5">
        <v>1</v>
      </c>
      <c r="AK175" s="5"/>
      <c r="AL175" s="5"/>
      <c r="AM175" s="5"/>
      <c r="AN175" s="5"/>
      <c r="AO175" s="5"/>
      <c r="AP175" s="5"/>
      <c r="AQ175" s="5"/>
      <c r="AR175" s="5"/>
      <c r="AS175" s="5"/>
      <c r="AT175" s="5"/>
      <c r="AU175" s="5"/>
      <c r="AV175" s="5"/>
      <c r="AW175" s="5"/>
      <c r="AX175" s="5"/>
    </row>
    <row r="176" spans="1:50" ht="20" customHeight="1">
      <c r="A176" s="54">
        <f>IF('Master MP Status'!A176&gt;0,'Master MP Status'!A176,"")</f>
        <v>168</v>
      </c>
      <c r="B176" s="5" t="str">
        <f>IF(ISTEXT('Master MP Status'!B176),'Master MP Status'!B176,"")</f>
        <v>DIRECT</v>
      </c>
      <c r="C176" s="153" t="str">
        <f>IF(OR(ISTEXT('Master MP Status'!C176),'Master MP Status'!C176&gt;0),'Master MP Status'!C176,"")</f>
        <v>B250127</v>
      </c>
      <c r="D176" s="154" t="str">
        <f>IF(OR(ISTEXT('Master MP Status'!D176),'Master MP Status'!D176&gt;0),'Master MP Status'!D176,"")</f>
        <v>B250123</v>
      </c>
      <c r="E176" s="5" t="str">
        <f>IF(ISTEXT('Master MP Status'!E176),'Master MP Status'!E176,"")</f>
        <v>HARIYANTO</v>
      </c>
      <c r="F176" s="5" t="str">
        <f>IF(ISTEXT('Master MP Status'!F176),'Master MP Status'!F176,"")</f>
        <v/>
      </c>
      <c r="G176" s="5" t="str">
        <f>IF(ISTEXT('Master MP Status'!G176),'Master MP Status'!G176,"")</f>
        <v>Ngawi</v>
      </c>
      <c r="H176" s="5" t="str">
        <f>IF(ISTEXT('Master MP Status'!H176),'Master MP Status'!H176,"")</f>
        <v>RIFNO</v>
      </c>
      <c r="I176" s="5" t="str">
        <f>IF(ISTEXT('Master MP Status'!I176),'Master MP Status'!I176,"")</f>
        <v>Welder SS</v>
      </c>
      <c r="J176" s="5" t="str">
        <f>IF(ISTEXT('Master MP Status'!J176),'Master MP Status'!J176,"")</f>
        <v>Welder SS</v>
      </c>
      <c r="K176" s="9">
        <f>IF(OR('Master MP Status'!K176=0,'Master MP Status'!K176=""),"",'Master MP Status'!K176)</f>
        <v>45786</v>
      </c>
      <c r="L176" s="9">
        <f>IF(OR('Master MP Status'!L176=0,'Master MP Status'!L176=""),"",'Master MP Status'!L176)</f>
        <v>45786</v>
      </c>
      <c r="M176" s="9" t="str">
        <f>IF(OR('Master MP Status'!M176=0,'Master MP Status'!M176=""),"",'Master MP Status'!M176)</f>
        <v/>
      </c>
      <c r="N176" s="5" t="str">
        <f>IF(ISTEXT('Master MP Status'!N176),'Master MP Status'!N176,"")</f>
        <v/>
      </c>
      <c r="O176" s="5">
        <v>1</v>
      </c>
      <c r="P176" s="5">
        <v>1</v>
      </c>
      <c r="Q176" s="5">
        <v>1</v>
      </c>
      <c r="R176" s="5">
        <v>1</v>
      </c>
      <c r="S176" s="5">
        <v>1</v>
      </c>
      <c r="T176" s="5">
        <v>1</v>
      </c>
      <c r="U176" s="5">
        <v>1</v>
      </c>
      <c r="V176" s="5">
        <v>1</v>
      </c>
      <c r="W176" s="5">
        <v>1</v>
      </c>
      <c r="X176" s="5">
        <v>1</v>
      </c>
      <c r="Y176" s="5">
        <v>1</v>
      </c>
      <c r="Z176" s="5">
        <v>1</v>
      </c>
      <c r="AA176" s="5">
        <v>1</v>
      </c>
      <c r="AB176" s="5">
        <v>1</v>
      </c>
      <c r="AC176" s="5">
        <v>1</v>
      </c>
      <c r="AD176" s="5">
        <v>1</v>
      </c>
      <c r="AE176" s="5">
        <v>1</v>
      </c>
      <c r="AF176" s="5">
        <v>1</v>
      </c>
      <c r="AG176" s="5">
        <v>1</v>
      </c>
      <c r="AH176" s="5"/>
      <c r="AI176" s="5">
        <v>1</v>
      </c>
      <c r="AJ176" s="5">
        <v>1</v>
      </c>
      <c r="AK176" s="5"/>
      <c r="AL176" s="5"/>
      <c r="AM176" s="5"/>
      <c r="AN176" s="5"/>
      <c r="AO176" s="5"/>
      <c r="AP176" s="5"/>
      <c r="AQ176" s="5"/>
      <c r="AR176" s="5"/>
      <c r="AS176" s="5"/>
      <c r="AT176" s="5"/>
      <c r="AU176" s="5"/>
      <c r="AV176" s="5"/>
      <c r="AW176" s="5"/>
      <c r="AX176" s="5"/>
    </row>
    <row r="177" spans="1:50" ht="20" customHeight="1">
      <c r="A177" s="54">
        <f>IF('Master MP Status'!A177&gt;0,'Master MP Status'!A177,"")</f>
        <v>169</v>
      </c>
      <c r="B177" s="5" t="str">
        <f>IF(ISTEXT('Master MP Status'!B177),'Master MP Status'!B177,"")</f>
        <v>DIRECT</v>
      </c>
      <c r="C177" s="153" t="str">
        <f>IF(OR(ISTEXT('Master MP Status'!C177),'Master MP Status'!C177&gt;0),'Master MP Status'!C177,"")</f>
        <v>B250128</v>
      </c>
      <c r="D177" s="154" t="str">
        <f>IF(OR(ISTEXT('Master MP Status'!D177),'Master MP Status'!D177&gt;0),'Master MP Status'!D177,"")</f>
        <v>B250124</v>
      </c>
      <c r="E177" s="5" t="str">
        <f>IF(ISTEXT('Master MP Status'!E177),'Master MP Status'!E177,"")</f>
        <v>KOZIM</v>
      </c>
      <c r="F177" s="5" t="str">
        <f>IF(ISTEXT('Master MP Status'!F177),'Master MP Status'!F177,"")</f>
        <v/>
      </c>
      <c r="G177" s="5" t="str">
        <f>IF(ISTEXT('Master MP Status'!G177),'Master MP Status'!G177,"")</f>
        <v>Tuban</v>
      </c>
      <c r="H177" s="5" t="str">
        <f>IF(ISTEXT('Master MP Status'!H177),'Master MP Status'!H177,"")</f>
        <v>RIFNO</v>
      </c>
      <c r="I177" s="5" t="str">
        <f>IF(ISTEXT('Master MP Status'!I177),'Master MP Status'!I177,"")</f>
        <v>Welder SS</v>
      </c>
      <c r="J177" s="5" t="str">
        <f>IF(ISTEXT('Master MP Status'!J177),'Master MP Status'!J177,"")</f>
        <v>Welder SS</v>
      </c>
      <c r="K177" s="9">
        <f>IF(OR('Master MP Status'!K177=0,'Master MP Status'!K177=""),"",'Master MP Status'!K177)</f>
        <v>45786</v>
      </c>
      <c r="L177" s="9">
        <f>IF(OR('Master MP Status'!L177=0,'Master MP Status'!L177=""),"",'Master MP Status'!L177)</f>
        <v>45786</v>
      </c>
      <c r="M177" s="9" t="str">
        <f>IF(OR('Master MP Status'!M177=0,'Master MP Status'!M177=""),"",'Master MP Status'!M177)</f>
        <v/>
      </c>
      <c r="N177" s="5" t="str">
        <f>IF(ISTEXT('Master MP Status'!N177),'Master MP Status'!N177,"")</f>
        <v/>
      </c>
      <c r="O177" s="5">
        <v>1</v>
      </c>
      <c r="P177" s="5">
        <v>1</v>
      </c>
      <c r="Q177" s="5">
        <v>1</v>
      </c>
      <c r="R177" s="5">
        <v>1</v>
      </c>
      <c r="S177" s="5">
        <v>1</v>
      </c>
      <c r="T177" s="5">
        <v>1</v>
      </c>
      <c r="U177" s="5">
        <v>1</v>
      </c>
      <c r="V177" s="5">
        <v>1</v>
      </c>
      <c r="W177" s="5">
        <v>1</v>
      </c>
      <c r="X177" s="5">
        <v>1</v>
      </c>
      <c r="Y177" s="5"/>
      <c r="Z177" s="5">
        <v>1</v>
      </c>
      <c r="AA177" s="5">
        <v>1</v>
      </c>
      <c r="AB177" s="5">
        <v>1</v>
      </c>
      <c r="AC177" s="5">
        <v>1</v>
      </c>
      <c r="AD177" s="5">
        <v>1</v>
      </c>
      <c r="AE177" s="5">
        <v>1</v>
      </c>
      <c r="AF177" s="5">
        <v>1</v>
      </c>
      <c r="AG177" s="5">
        <v>1</v>
      </c>
      <c r="AH177" s="5"/>
      <c r="AI177" s="5">
        <v>1</v>
      </c>
      <c r="AJ177" s="5">
        <v>1</v>
      </c>
      <c r="AK177" s="5"/>
      <c r="AL177" s="5"/>
      <c r="AM177" s="5"/>
      <c r="AN177" s="5"/>
      <c r="AO177" s="5"/>
      <c r="AP177" s="5"/>
      <c r="AQ177" s="5"/>
      <c r="AR177" s="5"/>
      <c r="AS177" s="5"/>
      <c r="AT177" s="5"/>
      <c r="AU177" s="5"/>
      <c r="AV177" s="5"/>
      <c r="AW177" s="5"/>
      <c r="AX177" s="5"/>
    </row>
    <row r="178" spans="1:50" ht="20" customHeight="1">
      <c r="A178" s="54">
        <f>IF('Master MP Status'!A178&gt;0,'Master MP Status'!A178,"")</f>
        <v>170</v>
      </c>
      <c r="B178" s="5" t="str">
        <f>IF(ISTEXT('Master MP Status'!B178),'Master MP Status'!B178,"")</f>
        <v>DIRECT</v>
      </c>
      <c r="C178" s="153" t="str">
        <f>IF(OR(ISTEXT('Master MP Status'!C178),'Master MP Status'!C178&gt;0),'Master MP Status'!C178,"")</f>
        <v>B250129</v>
      </c>
      <c r="D178" s="154" t="str">
        <f>IF(OR(ISTEXT('Master MP Status'!D178),'Master MP Status'!D178&gt;0),'Master MP Status'!D178,"")</f>
        <v>B250125</v>
      </c>
      <c r="E178" s="5" t="str">
        <f>IF(ISTEXT('Master MP Status'!E178),'Master MP Status'!E178,"")</f>
        <v>SUBUH PRIYONO</v>
      </c>
      <c r="F178" s="5" t="str">
        <f>IF(ISTEXT('Master MP Status'!F178),'Master MP Status'!F178,"")</f>
        <v/>
      </c>
      <c r="G178" s="5" t="str">
        <f>IF(ISTEXT('Master MP Status'!G178),'Master MP Status'!G178,"")</f>
        <v>Cilacap</v>
      </c>
      <c r="H178" s="5" t="str">
        <f>IF(ISTEXT('Master MP Status'!H178),'Master MP Status'!H178,"")</f>
        <v>RIFNO</v>
      </c>
      <c r="I178" s="5" t="str">
        <f>IF(ISTEXT('Master MP Status'!I178),'Master MP Status'!I178,"")</f>
        <v>Welder SS</v>
      </c>
      <c r="J178" s="5" t="str">
        <f>IF(ISTEXT('Master MP Status'!J178),'Master MP Status'!J178,"")</f>
        <v>Welder SS</v>
      </c>
      <c r="K178" s="9">
        <f>IF(OR('Master MP Status'!K178=0,'Master MP Status'!K178=""),"",'Master MP Status'!K178)</f>
        <v>45786</v>
      </c>
      <c r="L178" s="9">
        <f>IF(OR('Master MP Status'!L178=0,'Master MP Status'!L178=""),"",'Master MP Status'!L178)</f>
        <v>45786</v>
      </c>
      <c r="M178" s="9" t="str">
        <f>IF(OR('Master MP Status'!M178=0,'Master MP Status'!M178=""),"",'Master MP Status'!M178)</f>
        <v/>
      </c>
      <c r="N178" s="5" t="str">
        <f>IF(ISTEXT('Master MP Status'!N178),'Master MP Status'!N178,"")</f>
        <v/>
      </c>
      <c r="O178" s="5">
        <v>1</v>
      </c>
      <c r="P178" s="5">
        <v>1</v>
      </c>
      <c r="Q178" s="5">
        <v>1</v>
      </c>
      <c r="R178" s="5">
        <v>1</v>
      </c>
      <c r="S178" s="5">
        <v>1</v>
      </c>
      <c r="T178" s="5">
        <v>1</v>
      </c>
      <c r="U178" s="5">
        <v>1</v>
      </c>
      <c r="V178" s="5">
        <v>1</v>
      </c>
      <c r="W178" s="5">
        <v>1</v>
      </c>
      <c r="X178" s="5">
        <v>1</v>
      </c>
      <c r="Y178" s="5">
        <v>1</v>
      </c>
      <c r="Z178" s="5">
        <v>1</v>
      </c>
      <c r="AA178" s="5">
        <v>1</v>
      </c>
      <c r="AB178" s="5">
        <v>1</v>
      </c>
      <c r="AC178" s="5">
        <v>1</v>
      </c>
      <c r="AD178" s="5">
        <v>1</v>
      </c>
      <c r="AE178" s="5">
        <v>1</v>
      </c>
      <c r="AF178" s="5">
        <v>1</v>
      </c>
      <c r="AG178" s="5">
        <v>1</v>
      </c>
      <c r="AH178" s="5"/>
      <c r="AI178" s="5">
        <v>1</v>
      </c>
      <c r="AJ178" s="5">
        <v>1</v>
      </c>
      <c r="AK178" s="5"/>
      <c r="AL178" s="5"/>
      <c r="AM178" s="5"/>
      <c r="AN178" s="5"/>
      <c r="AO178" s="5"/>
      <c r="AP178" s="5"/>
      <c r="AQ178" s="5"/>
      <c r="AR178" s="5"/>
      <c r="AS178" s="5"/>
      <c r="AT178" s="5"/>
      <c r="AU178" s="5"/>
      <c r="AV178" s="5"/>
      <c r="AW178" s="5"/>
      <c r="AX178" s="5"/>
    </row>
    <row r="179" spans="1:50" ht="20" customHeight="1">
      <c r="A179" s="54">
        <f>IF('Master MP Status'!A179&gt;0,'Master MP Status'!A179,"")</f>
        <v>171</v>
      </c>
      <c r="B179" s="5" t="str">
        <f>IF(ISTEXT('Master MP Status'!B179),'Master MP Status'!B179,"")</f>
        <v>DIRECT</v>
      </c>
      <c r="C179" s="153" t="str">
        <f>IF(OR(ISTEXT('Master MP Status'!C179),'Master MP Status'!C179&gt;0),'Master MP Status'!C179,"")</f>
        <v>B250130</v>
      </c>
      <c r="D179" s="154" t="str">
        <f>IF(OR(ISTEXT('Master MP Status'!D179),'Master MP Status'!D179&gt;0),'Master MP Status'!D179,"")</f>
        <v>B250126</v>
      </c>
      <c r="E179" s="5" t="str">
        <f>IF(ISTEXT('Master MP Status'!E179),'Master MP Status'!E179,"")</f>
        <v>DIMAS EKO SAPUTRO</v>
      </c>
      <c r="F179" s="5" t="str">
        <f>IF(ISTEXT('Master MP Status'!F179),'Master MP Status'!F179,"")</f>
        <v/>
      </c>
      <c r="G179" s="5" t="str">
        <f>IF(ISTEXT('Master MP Status'!G179),'Master MP Status'!G179,"")</f>
        <v>Cilacap</v>
      </c>
      <c r="H179" s="5" t="str">
        <f>IF(ISTEXT('Master MP Status'!H179),'Master MP Status'!H179,"")</f>
        <v>RIFNO</v>
      </c>
      <c r="I179" s="5" t="str">
        <f>IF(ISTEXT('Master MP Status'!I179),'Master MP Status'!I179,"")</f>
        <v>Welder SS</v>
      </c>
      <c r="J179" s="5" t="str">
        <f>IF(ISTEXT('Master MP Status'!J179),'Master MP Status'!J179,"")</f>
        <v>Welder SS</v>
      </c>
      <c r="K179" s="9">
        <f>IF(OR('Master MP Status'!K179=0,'Master MP Status'!K179=""),"",'Master MP Status'!K179)</f>
        <v>45786</v>
      </c>
      <c r="L179" s="9">
        <f>IF(OR('Master MP Status'!L179=0,'Master MP Status'!L179=""),"",'Master MP Status'!L179)</f>
        <v>45786</v>
      </c>
      <c r="M179" s="9" t="str">
        <f>IF(OR('Master MP Status'!M179=0,'Master MP Status'!M179=""),"",'Master MP Status'!M179)</f>
        <v/>
      </c>
      <c r="N179" s="5" t="str">
        <f>IF(ISTEXT('Master MP Status'!N179),'Master MP Status'!N179,"")</f>
        <v/>
      </c>
      <c r="O179" s="5">
        <v>1</v>
      </c>
      <c r="P179" s="5">
        <v>1</v>
      </c>
      <c r="Q179" s="5">
        <v>1</v>
      </c>
      <c r="R179" s="5">
        <v>1</v>
      </c>
      <c r="S179" s="5">
        <v>1</v>
      </c>
      <c r="T179" s="5">
        <v>1</v>
      </c>
      <c r="U179" s="5">
        <v>1</v>
      </c>
      <c r="V179" s="5">
        <v>1</v>
      </c>
      <c r="W179" s="5">
        <v>1</v>
      </c>
      <c r="X179" s="5">
        <v>1</v>
      </c>
      <c r="Y179" s="5"/>
      <c r="Z179" s="5">
        <v>1</v>
      </c>
      <c r="AA179" s="5">
        <v>1</v>
      </c>
      <c r="AB179" s="5">
        <v>1</v>
      </c>
      <c r="AC179" s="5">
        <v>1</v>
      </c>
      <c r="AD179" s="5">
        <v>1</v>
      </c>
      <c r="AE179" s="5">
        <v>1</v>
      </c>
      <c r="AF179" s="5">
        <v>1</v>
      </c>
      <c r="AG179" s="5">
        <v>1</v>
      </c>
      <c r="AH179" s="5"/>
      <c r="AI179" s="5">
        <v>1</v>
      </c>
      <c r="AJ179" s="5">
        <v>1</v>
      </c>
      <c r="AK179" s="5"/>
      <c r="AL179" s="5"/>
      <c r="AM179" s="5"/>
      <c r="AN179" s="5"/>
      <c r="AO179" s="5"/>
      <c r="AP179" s="5"/>
      <c r="AQ179" s="5"/>
      <c r="AR179" s="5"/>
      <c r="AS179" s="5"/>
      <c r="AT179" s="5"/>
      <c r="AU179" s="5"/>
      <c r="AV179" s="5"/>
      <c r="AW179" s="5"/>
      <c r="AX179" s="5"/>
    </row>
    <row r="180" spans="1:50" ht="20" customHeight="1">
      <c r="A180" s="54">
        <f>IF('Master MP Status'!A180&gt;0,'Master MP Status'!A180,"")</f>
        <v>172</v>
      </c>
      <c r="B180" s="5" t="str">
        <f>IF(ISTEXT('Master MP Status'!B180),'Master MP Status'!B180,"")</f>
        <v>DIRECT</v>
      </c>
      <c r="C180" s="153" t="str">
        <f>IF(OR(ISTEXT('Master MP Status'!C180),'Master MP Status'!C180&gt;0),'Master MP Status'!C180,"")</f>
        <v>B250131</v>
      </c>
      <c r="D180" s="154" t="str">
        <f>IF(OR(ISTEXT('Master MP Status'!D180),'Master MP Status'!D180&gt;0),'Master MP Status'!D180,"")</f>
        <v>B250127</v>
      </c>
      <c r="E180" s="5" t="str">
        <f>IF(ISTEXT('Master MP Status'!E180),'Master MP Status'!E180,"")</f>
        <v>SIDIK ARDIANSYAH</v>
      </c>
      <c r="F180" s="5" t="str">
        <f>IF(ISTEXT('Master MP Status'!F180),'Master MP Status'!F180,"")</f>
        <v/>
      </c>
      <c r="G180" s="5" t="str">
        <f>IF(ISTEXT('Master MP Status'!G180),'Master MP Status'!G180,"")</f>
        <v>Pandeglang</v>
      </c>
      <c r="H180" s="5" t="str">
        <f>IF(ISTEXT('Master MP Status'!H180),'Master MP Status'!H180,"")</f>
        <v>Isrotul</v>
      </c>
      <c r="I180" s="5" t="str">
        <f>IF(ISTEXT('Master MP Status'!I180),'Master MP Status'!I180,"")</f>
        <v>Rigger 1</v>
      </c>
      <c r="J180" s="5" t="str">
        <f>IF(ISTEXT('Master MP Status'!J180),'Master MP Status'!J180,"")</f>
        <v>Rigger 1</v>
      </c>
      <c r="K180" s="9">
        <f>IF(OR('Master MP Status'!K180=0,'Master MP Status'!K180=""),"",'Master MP Status'!K180)</f>
        <v>45787</v>
      </c>
      <c r="L180" s="9">
        <f>IF(OR('Master MP Status'!L180=0,'Master MP Status'!L180=""),"",'Master MP Status'!L180)</f>
        <v>45787</v>
      </c>
      <c r="M180" s="9" t="str">
        <f>IF(OR('Master MP Status'!M180=0,'Master MP Status'!M180=""),"",'Master MP Status'!M180)</f>
        <v/>
      </c>
      <c r="N180" s="5" t="str">
        <f>IF(ISTEXT('Master MP Status'!N180),'Master MP Status'!N180,"")</f>
        <v/>
      </c>
      <c r="O180" s="5">
        <v>1</v>
      </c>
      <c r="P180" s="5">
        <v>1</v>
      </c>
      <c r="Q180" s="5">
        <v>1</v>
      </c>
      <c r="R180" s="5">
        <v>1</v>
      </c>
      <c r="S180" s="5">
        <v>1</v>
      </c>
      <c r="T180" s="5">
        <v>1</v>
      </c>
      <c r="U180" s="5">
        <v>1</v>
      </c>
      <c r="V180" s="5">
        <v>1</v>
      </c>
      <c r="W180" s="5">
        <v>1</v>
      </c>
      <c r="X180" s="5">
        <v>1</v>
      </c>
      <c r="Y180" s="5">
        <v>1</v>
      </c>
      <c r="Z180" s="5">
        <v>1</v>
      </c>
      <c r="AA180" s="5">
        <v>1</v>
      </c>
      <c r="AB180" s="5">
        <v>1</v>
      </c>
      <c r="AC180" s="5">
        <v>1</v>
      </c>
      <c r="AD180" s="5">
        <v>1</v>
      </c>
      <c r="AE180" s="5">
        <v>1</v>
      </c>
      <c r="AF180" s="5">
        <v>1</v>
      </c>
      <c r="AG180" s="5">
        <v>1</v>
      </c>
      <c r="AH180" s="5"/>
      <c r="AI180" s="5">
        <v>1</v>
      </c>
      <c r="AJ180" s="5">
        <v>1</v>
      </c>
      <c r="AK180" s="5"/>
      <c r="AL180" s="5"/>
      <c r="AM180" s="5"/>
      <c r="AN180" s="5"/>
      <c r="AO180" s="5"/>
      <c r="AP180" s="5"/>
      <c r="AQ180" s="5"/>
      <c r="AR180" s="5"/>
      <c r="AS180" s="5"/>
      <c r="AT180" s="5"/>
      <c r="AU180" s="5"/>
      <c r="AV180" s="5"/>
      <c r="AW180" s="5"/>
      <c r="AX180" s="5"/>
    </row>
    <row r="181" spans="1:50" ht="20" customHeight="1">
      <c r="A181" s="54">
        <f>IF('Master MP Status'!A181&gt;0,'Master MP Status'!A181,"")</f>
        <v>173</v>
      </c>
      <c r="B181" s="5" t="str">
        <f>IF(ISTEXT('Master MP Status'!B181),'Master MP Status'!B181,"")</f>
        <v>DIRECT</v>
      </c>
      <c r="C181" s="153" t="str">
        <f>IF(OR(ISTEXT('Master MP Status'!C181),'Master MP Status'!C181&gt;0),'Master MP Status'!C181,"")</f>
        <v>B250132</v>
      </c>
      <c r="D181" s="154" t="str">
        <f>IF(OR(ISTEXT('Master MP Status'!D181),'Master MP Status'!D181&gt;0),'Master MP Status'!D181,"")</f>
        <v>B250128</v>
      </c>
      <c r="E181" s="5" t="str">
        <f>IF(ISTEXT('Master MP Status'!E181),'Master MP Status'!E181,"")</f>
        <v>ONI SAPRONI</v>
      </c>
      <c r="F181" s="5" t="str">
        <f>IF(ISTEXT('Master MP Status'!F181),'Master MP Status'!F181,"")</f>
        <v/>
      </c>
      <c r="G181" s="5" t="str">
        <f>IF(ISTEXT('Master MP Status'!G181),'Master MP Status'!G181,"")</f>
        <v>Cilegon</v>
      </c>
      <c r="H181" s="5" t="str">
        <f>IF(ISTEXT('Master MP Status'!H181),'Master MP Status'!H181,"")</f>
        <v>Isrotul</v>
      </c>
      <c r="I181" s="5" t="str">
        <f>IF(ISTEXT('Master MP Status'!I181),'Master MP Status'!I181,"")</f>
        <v>Rigger 1</v>
      </c>
      <c r="J181" s="5" t="str">
        <f>IF(ISTEXT('Master MP Status'!J181),'Master MP Status'!J181,"")</f>
        <v>Rigger 1</v>
      </c>
      <c r="K181" s="9">
        <f>IF(OR('Master MP Status'!K181=0,'Master MP Status'!K181=""),"",'Master MP Status'!K181)</f>
        <v>45787</v>
      </c>
      <c r="L181" s="9">
        <f>IF(OR('Master MP Status'!L181=0,'Master MP Status'!L181=""),"",'Master MP Status'!L181)</f>
        <v>45787</v>
      </c>
      <c r="M181" s="9" t="str">
        <f>IF(OR('Master MP Status'!M181=0,'Master MP Status'!M181=""),"",'Master MP Status'!M181)</f>
        <v/>
      </c>
      <c r="N181" s="5" t="str">
        <f>IF(ISTEXT('Master MP Status'!N181),'Master MP Status'!N181,"")</f>
        <v/>
      </c>
      <c r="O181" s="5">
        <v>1</v>
      </c>
      <c r="P181" s="5">
        <v>1</v>
      </c>
      <c r="Q181" s="5">
        <v>1</v>
      </c>
      <c r="R181" s="5">
        <v>1</v>
      </c>
      <c r="S181" s="5">
        <v>1</v>
      </c>
      <c r="T181" s="5">
        <v>1</v>
      </c>
      <c r="U181" s="5">
        <v>1</v>
      </c>
      <c r="V181" s="5">
        <v>1</v>
      </c>
      <c r="W181" s="5">
        <v>1</v>
      </c>
      <c r="X181" s="5">
        <v>1</v>
      </c>
      <c r="Y181" s="5">
        <v>1</v>
      </c>
      <c r="Z181" s="5">
        <v>1</v>
      </c>
      <c r="AA181" s="5">
        <v>1</v>
      </c>
      <c r="AB181" s="5">
        <v>1</v>
      </c>
      <c r="AC181" s="5">
        <v>1</v>
      </c>
      <c r="AD181" s="5">
        <v>1</v>
      </c>
      <c r="AE181" s="5">
        <v>1</v>
      </c>
      <c r="AF181" s="5">
        <v>1</v>
      </c>
      <c r="AG181" s="5">
        <v>1</v>
      </c>
      <c r="AH181" s="5"/>
      <c r="AI181" s="5">
        <v>1</v>
      </c>
      <c r="AJ181" s="5">
        <v>1</v>
      </c>
      <c r="AK181" s="5"/>
      <c r="AL181" s="5"/>
      <c r="AM181" s="5"/>
      <c r="AN181" s="5"/>
      <c r="AO181" s="5"/>
      <c r="AP181" s="5"/>
      <c r="AQ181" s="5"/>
      <c r="AR181" s="5"/>
      <c r="AS181" s="5"/>
      <c r="AT181" s="5"/>
      <c r="AU181" s="5"/>
      <c r="AV181" s="5"/>
      <c r="AW181" s="5"/>
      <c r="AX181" s="5"/>
    </row>
    <row r="182" spans="1:50" ht="20" customHeight="1">
      <c r="A182" s="54">
        <f>IF('Master MP Status'!A182&gt;0,'Master MP Status'!A182,"")</f>
        <v>174</v>
      </c>
      <c r="B182" s="5" t="str">
        <f>IF(ISTEXT('Master MP Status'!B182),'Master MP Status'!B182,"")</f>
        <v>DIRECT</v>
      </c>
      <c r="C182" s="153" t="str">
        <f>IF(OR(ISTEXT('Master MP Status'!C182),'Master MP Status'!C182&gt;0),'Master MP Status'!C182,"")</f>
        <v>B250133</v>
      </c>
      <c r="D182" s="154" t="str">
        <f>IF(OR(ISTEXT('Master MP Status'!D182),'Master MP Status'!D182&gt;0),'Master MP Status'!D182,"")</f>
        <v>B250129</v>
      </c>
      <c r="E182" s="5" t="str">
        <f>IF(ISTEXT('Master MP Status'!E182),'Master MP Status'!E182,"")</f>
        <v>YUDI TRI ANGGORO</v>
      </c>
      <c r="F182" s="5" t="str">
        <f>IF(ISTEXT('Master MP Status'!F182),'Master MP Status'!F182,"")</f>
        <v/>
      </c>
      <c r="G182" s="5" t="str">
        <f>IF(ISTEXT('Master MP Status'!G182),'Master MP Status'!G182,"")</f>
        <v>Wonosobo</v>
      </c>
      <c r="H182" s="5" t="str">
        <f>IF(ISTEXT('Master MP Status'!H182),'Master MP Status'!H182,"")</f>
        <v>Isrotul</v>
      </c>
      <c r="I182" s="5" t="str">
        <f>IF(ISTEXT('Master MP Status'!I182),'Master MP Status'!I182,"")</f>
        <v>Rigger 1</v>
      </c>
      <c r="J182" s="5" t="str">
        <f>IF(ISTEXT('Master MP Status'!J182),'Master MP Status'!J182,"")</f>
        <v>Rigger 1</v>
      </c>
      <c r="K182" s="9">
        <f>IF(OR('Master MP Status'!K182=0,'Master MP Status'!K182=""),"",'Master MP Status'!K182)</f>
        <v>45787</v>
      </c>
      <c r="L182" s="9">
        <f>IF(OR('Master MP Status'!L182=0,'Master MP Status'!L182=""),"",'Master MP Status'!L182)</f>
        <v>45787</v>
      </c>
      <c r="M182" s="9" t="str">
        <f>IF(OR('Master MP Status'!M182=0,'Master MP Status'!M182=""),"",'Master MP Status'!M182)</f>
        <v/>
      </c>
      <c r="N182" s="5" t="str">
        <f>IF(ISTEXT('Master MP Status'!N182),'Master MP Status'!N182,"")</f>
        <v/>
      </c>
      <c r="O182" s="5">
        <v>1</v>
      </c>
      <c r="P182" s="5">
        <v>1</v>
      </c>
      <c r="Q182" s="5"/>
      <c r="R182" s="5">
        <v>1</v>
      </c>
      <c r="S182" s="5">
        <v>1</v>
      </c>
      <c r="T182" s="5">
        <v>1</v>
      </c>
      <c r="U182" s="5">
        <v>1</v>
      </c>
      <c r="V182" s="5">
        <v>1</v>
      </c>
      <c r="W182" s="5">
        <v>1</v>
      </c>
      <c r="X182" s="5">
        <v>1</v>
      </c>
      <c r="Y182" s="5"/>
      <c r="Z182" s="5">
        <v>1</v>
      </c>
      <c r="AA182" s="5">
        <v>1</v>
      </c>
      <c r="AB182" s="5">
        <v>1</v>
      </c>
      <c r="AC182" s="5">
        <v>1</v>
      </c>
      <c r="AD182" s="5">
        <v>1</v>
      </c>
      <c r="AE182" s="5"/>
      <c r="AF182" s="5">
        <v>1</v>
      </c>
      <c r="AG182" s="5">
        <v>1</v>
      </c>
      <c r="AH182" s="5"/>
      <c r="AI182" s="5">
        <v>1</v>
      </c>
      <c r="AJ182" s="5">
        <v>1</v>
      </c>
      <c r="AK182" s="5"/>
      <c r="AL182" s="5"/>
      <c r="AM182" s="5"/>
      <c r="AN182" s="5"/>
      <c r="AO182" s="5"/>
      <c r="AP182" s="5"/>
      <c r="AQ182" s="5"/>
      <c r="AR182" s="5"/>
      <c r="AS182" s="5"/>
      <c r="AT182" s="5"/>
      <c r="AU182" s="5"/>
      <c r="AV182" s="5"/>
      <c r="AW182" s="5"/>
      <c r="AX182" s="5"/>
    </row>
    <row r="183" spans="1:50" ht="20" customHeight="1">
      <c r="A183" s="54">
        <f>IF('Master MP Status'!A183&gt;0,'Master MP Status'!A183,"")</f>
        <v>175</v>
      </c>
      <c r="B183" s="5" t="str">
        <f>IF(ISTEXT('Master MP Status'!B183),'Master MP Status'!B183,"")</f>
        <v>DIRECT</v>
      </c>
      <c r="C183" s="153" t="str">
        <f>IF(OR(ISTEXT('Master MP Status'!C183),'Master MP Status'!C183&gt;0),'Master MP Status'!C183,"")</f>
        <v>B250134</v>
      </c>
      <c r="D183" s="154" t="str">
        <f>IF(OR(ISTEXT('Master MP Status'!D183),'Master MP Status'!D183&gt;0),'Master MP Status'!D183,"")</f>
        <v>B250130</v>
      </c>
      <c r="E183" s="5" t="str">
        <f>IF(ISTEXT('Master MP Status'!E183),'Master MP Status'!E183,"")</f>
        <v>ABDELA FEBI WIJAYA</v>
      </c>
      <c r="F183" s="5" t="str">
        <f>IF(ISTEXT('Master MP Status'!F183),'Master MP Status'!F183,"")</f>
        <v/>
      </c>
      <c r="G183" s="5" t="str">
        <f>IF(ISTEXT('Master MP Status'!G183),'Master MP Status'!G183,"")</f>
        <v>Cilacap</v>
      </c>
      <c r="H183" s="5" t="str">
        <f>IF(ISTEXT('Master MP Status'!H183),'Master MP Status'!H183,"")</f>
        <v>Isrotul</v>
      </c>
      <c r="I183" s="5" t="str">
        <f>IF(ISTEXT('Master MP Status'!I183),'Master MP Status'!I183,"")</f>
        <v>Rigger 1</v>
      </c>
      <c r="J183" s="5" t="str">
        <f>IF(ISTEXT('Master MP Status'!J183),'Master MP Status'!J183,"")</f>
        <v>Rigger 1</v>
      </c>
      <c r="K183" s="9">
        <f>IF(OR('Master MP Status'!K183=0,'Master MP Status'!K183=""),"",'Master MP Status'!K183)</f>
        <v>45787</v>
      </c>
      <c r="L183" s="9">
        <f>IF(OR('Master MP Status'!L183=0,'Master MP Status'!L183=""),"",'Master MP Status'!L183)</f>
        <v>45787</v>
      </c>
      <c r="M183" s="9" t="str">
        <f>IF(OR('Master MP Status'!M183=0,'Master MP Status'!M183=""),"",'Master MP Status'!M183)</f>
        <v/>
      </c>
      <c r="N183" s="5" t="str">
        <f>IF(ISTEXT('Master MP Status'!N183),'Master MP Status'!N183,"")</f>
        <v/>
      </c>
      <c r="O183" s="5">
        <v>1</v>
      </c>
      <c r="P183" s="5">
        <v>1</v>
      </c>
      <c r="Q183" s="5">
        <v>1</v>
      </c>
      <c r="R183" s="5">
        <v>1</v>
      </c>
      <c r="S183" s="5">
        <v>1</v>
      </c>
      <c r="T183" s="5">
        <v>1</v>
      </c>
      <c r="U183" s="5">
        <v>1</v>
      </c>
      <c r="V183" s="5">
        <v>1</v>
      </c>
      <c r="W183" s="5">
        <v>1</v>
      </c>
      <c r="X183" s="5">
        <v>1</v>
      </c>
      <c r="Y183" s="5">
        <v>1</v>
      </c>
      <c r="Z183" s="5">
        <v>1</v>
      </c>
      <c r="AA183" s="5">
        <v>1</v>
      </c>
      <c r="AB183" s="5">
        <v>1</v>
      </c>
      <c r="AC183" s="5">
        <v>1</v>
      </c>
      <c r="AD183" s="5">
        <v>1</v>
      </c>
      <c r="AE183" s="5">
        <v>1</v>
      </c>
      <c r="AF183" s="5">
        <v>1</v>
      </c>
      <c r="AG183" s="5">
        <v>1</v>
      </c>
      <c r="AH183" s="5"/>
      <c r="AI183" s="5">
        <v>1</v>
      </c>
      <c r="AJ183" s="5">
        <v>1</v>
      </c>
      <c r="AK183" s="5"/>
      <c r="AL183" s="5"/>
      <c r="AM183" s="5"/>
      <c r="AN183" s="5"/>
      <c r="AO183" s="5"/>
      <c r="AP183" s="5"/>
      <c r="AQ183" s="5"/>
      <c r="AR183" s="5"/>
      <c r="AS183" s="5"/>
      <c r="AT183" s="5"/>
      <c r="AU183" s="5"/>
      <c r="AV183" s="5"/>
      <c r="AW183" s="5"/>
      <c r="AX183" s="5"/>
    </row>
    <row r="184" spans="1:50" ht="20" customHeight="1">
      <c r="A184" s="54">
        <f>IF('Master MP Status'!A184&gt;0,'Master MP Status'!A184,"")</f>
        <v>176</v>
      </c>
      <c r="B184" s="5" t="str">
        <f>IF(ISTEXT('Master MP Status'!B184),'Master MP Status'!B184,"")</f>
        <v>DIRECT</v>
      </c>
      <c r="C184" s="153" t="str">
        <f>IF(OR(ISTEXT('Master MP Status'!C184),'Master MP Status'!C184&gt;0),'Master MP Status'!C184,"")</f>
        <v>B250135</v>
      </c>
      <c r="D184" s="154" t="str">
        <f>IF(OR(ISTEXT('Master MP Status'!D184),'Master MP Status'!D184&gt;0),'Master MP Status'!D184,"")</f>
        <v>B250131</v>
      </c>
      <c r="E184" s="5" t="str">
        <f>IF(ISTEXT('Master MP Status'!E184),'Master MP Status'!E184,"")</f>
        <v>ALMUKAROBIN</v>
      </c>
      <c r="F184" s="5" t="str">
        <f>IF(ISTEXT('Master MP Status'!F184),'Master MP Status'!F184,"")</f>
        <v/>
      </c>
      <c r="G184" s="5" t="str">
        <f>IF(ISTEXT('Master MP Status'!G184),'Master MP Status'!G184,"")</f>
        <v>Serang</v>
      </c>
      <c r="H184" s="5" t="str">
        <f>IF(ISTEXT('Master MP Status'!H184),'Master MP Status'!H184,"")</f>
        <v>Isrotul</v>
      </c>
      <c r="I184" s="5" t="str">
        <f>IF(ISTEXT('Master MP Status'!I184),'Master MP Status'!I184,"")</f>
        <v>Rigger 1</v>
      </c>
      <c r="J184" s="5" t="str">
        <f>IF(ISTEXT('Master MP Status'!J184),'Master MP Status'!J184,"")</f>
        <v>Rigger 1</v>
      </c>
      <c r="K184" s="9">
        <f>IF(OR('Master MP Status'!K184=0,'Master MP Status'!K184=""),"",'Master MP Status'!K184)</f>
        <v>45787</v>
      </c>
      <c r="L184" s="9">
        <f>IF(OR('Master MP Status'!L184=0,'Master MP Status'!L184=""),"",'Master MP Status'!L184)</f>
        <v>45787</v>
      </c>
      <c r="M184" s="9" t="str">
        <f>IF(OR('Master MP Status'!M184=0,'Master MP Status'!M184=""),"",'Master MP Status'!M184)</f>
        <v/>
      </c>
      <c r="N184" s="5" t="str">
        <f>IF(ISTEXT('Master MP Status'!N184),'Master MP Status'!N184,"")</f>
        <v/>
      </c>
      <c r="O184" s="5">
        <v>1</v>
      </c>
      <c r="P184" s="5">
        <v>1</v>
      </c>
      <c r="Q184" s="5">
        <v>1</v>
      </c>
      <c r="R184" s="5">
        <v>1</v>
      </c>
      <c r="S184" s="5">
        <v>1</v>
      </c>
      <c r="T184" s="5">
        <v>1</v>
      </c>
      <c r="U184" s="5">
        <v>1</v>
      </c>
      <c r="V184" s="5">
        <v>1</v>
      </c>
      <c r="W184" s="5">
        <v>1</v>
      </c>
      <c r="X184" s="5">
        <v>1</v>
      </c>
      <c r="Y184" s="5">
        <v>1</v>
      </c>
      <c r="Z184" s="5">
        <v>1</v>
      </c>
      <c r="AA184" s="5">
        <v>1</v>
      </c>
      <c r="AB184" s="5">
        <v>1</v>
      </c>
      <c r="AC184" s="5">
        <v>1</v>
      </c>
      <c r="AD184" s="5">
        <v>1</v>
      </c>
      <c r="AE184" s="5">
        <v>1</v>
      </c>
      <c r="AF184" s="5">
        <v>1</v>
      </c>
      <c r="AG184" s="5">
        <v>1</v>
      </c>
      <c r="AH184" s="5"/>
      <c r="AI184" s="5">
        <v>1</v>
      </c>
      <c r="AJ184" s="5">
        <v>1</v>
      </c>
      <c r="AK184" s="5"/>
      <c r="AL184" s="5"/>
      <c r="AM184" s="5"/>
      <c r="AN184" s="5"/>
      <c r="AO184" s="5"/>
      <c r="AP184" s="5"/>
      <c r="AQ184" s="5"/>
      <c r="AR184" s="5"/>
      <c r="AS184" s="5"/>
      <c r="AT184" s="5"/>
      <c r="AU184" s="5"/>
      <c r="AV184" s="5"/>
      <c r="AW184" s="5"/>
      <c r="AX184" s="5"/>
    </row>
    <row r="185" spans="1:50" ht="20" customHeight="1">
      <c r="A185" s="54">
        <f>IF('Master MP Status'!A185&gt;0,'Master MP Status'!A185,"")</f>
        <v>177</v>
      </c>
      <c r="B185" s="5" t="str">
        <f>IF(ISTEXT('Master MP Status'!B185),'Master MP Status'!B185,"")</f>
        <v>DIRECT</v>
      </c>
      <c r="C185" s="153" t="str">
        <f>IF(OR(ISTEXT('Master MP Status'!C185),'Master MP Status'!C185&gt;0),'Master MP Status'!C185,"")</f>
        <v>B250136</v>
      </c>
      <c r="D185" s="154" t="str">
        <f>IF(OR(ISTEXT('Master MP Status'!D185),'Master MP Status'!D185&gt;0),'Master MP Status'!D185,"")</f>
        <v>S250136</v>
      </c>
      <c r="E185" s="5" t="str">
        <f>IF(ISTEXT('Master MP Status'!E185),'Master MP Status'!E185,"")</f>
        <v>MUSTAKIM</v>
      </c>
      <c r="F185" s="5" t="str">
        <f>IF(ISTEXT('Master MP Status'!F185),'Master MP Status'!F185,"")</f>
        <v/>
      </c>
      <c r="G185" s="5" t="str">
        <f>IF(ISTEXT('Master MP Status'!G185),'Master MP Status'!G185,"")</f>
        <v>Cirebon</v>
      </c>
      <c r="H185" s="5" t="str">
        <f>IF(ISTEXT('Master MP Status'!H185),'Master MP Status'!H185,"")</f>
        <v>BAP</v>
      </c>
      <c r="I185" s="5" t="str">
        <f>IF(ISTEXT('Master MP Status'!I185),'Master MP Status'!I185,"")</f>
        <v>Operator Crane</v>
      </c>
      <c r="J185" s="5" t="str">
        <f>IF(ISTEXT('Master MP Status'!J185),'Master MP Status'!J185,"")</f>
        <v>Equip. Operator</v>
      </c>
      <c r="K185" s="9">
        <f>IF(OR('Master MP Status'!K185=0,'Master MP Status'!K185=""),"",'Master MP Status'!K185)</f>
        <v>45789</v>
      </c>
      <c r="L185" s="9">
        <f>IF(OR('Master MP Status'!L185=0,'Master MP Status'!L185=""),"",'Master MP Status'!L185)</f>
        <v>45789</v>
      </c>
      <c r="M185" s="9" t="str">
        <f>IF(OR('Master MP Status'!M185=0,'Master MP Status'!M185=""),"",'Master MP Status'!M185)</f>
        <v/>
      </c>
      <c r="N185" s="5" t="str">
        <f>IF(ISTEXT('Master MP Status'!N185),'Master MP Status'!N185,"")</f>
        <v/>
      </c>
      <c r="O185" s="5">
        <v>1</v>
      </c>
      <c r="P185" s="5">
        <v>1</v>
      </c>
      <c r="Q185" s="5">
        <v>1</v>
      </c>
      <c r="R185" s="5">
        <v>1</v>
      </c>
      <c r="S185" s="5">
        <v>1</v>
      </c>
      <c r="T185" s="5">
        <v>1</v>
      </c>
      <c r="U185" s="5">
        <v>1</v>
      </c>
      <c r="V185" s="5">
        <v>1</v>
      </c>
      <c r="W185" s="5">
        <v>1</v>
      </c>
      <c r="X185" s="5">
        <v>1</v>
      </c>
      <c r="Y185" s="5">
        <v>1</v>
      </c>
      <c r="Z185" s="5">
        <v>1</v>
      </c>
      <c r="AA185" s="5">
        <v>1</v>
      </c>
      <c r="AB185" s="5">
        <v>1</v>
      </c>
      <c r="AC185" s="5">
        <v>1</v>
      </c>
      <c r="AD185" s="5">
        <v>1</v>
      </c>
      <c r="AE185" s="5">
        <v>1</v>
      </c>
      <c r="AF185" s="5">
        <v>1</v>
      </c>
      <c r="AG185" s="5">
        <v>1</v>
      </c>
      <c r="AH185" s="5"/>
      <c r="AI185" s="5">
        <v>1</v>
      </c>
      <c r="AJ185" s="5">
        <v>1</v>
      </c>
      <c r="AK185" s="5"/>
      <c r="AL185" s="5"/>
      <c r="AM185" s="5"/>
      <c r="AN185" s="5"/>
      <c r="AO185" s="5"/>
      <c r="AP185" s="5"/>
      <c r="AQ185" s="5"/>
      <c r="AR185" s="5"/>
      <c r="AS185" s="5"/>
      <c r="AT185" s="5"/>
      <c r="AU185" s="5"/>
      <c r="AV185" s="5"/>
      <c r="AW185" s="5"/>
      <c r="AX185" s="5"/>
    </row>
    <row r="186" spans="1:50" ht="20" customHeight="1">
      <c r="A186" s="54">
        <f>IF('Master MP Status'!A186&gt;0,'Master MP Status'!A186,"")</f>
        <v>178</v>
      </c>
      <c r="B186" s="5" t="str">
        <f>IF(ISTEXT('Master MP Status'!B186),'Master MP Status'!B186,"")</f>
        <v>DIRECT</v>
      </c>
      <c r="C186" s="153" t="str">
        <f>IF(OR(ISTEXT('Master MP Status'!C186),'Master MP Status'!C186&gt;0),'Master MP Status'!C186,"")</f>
        <v>B250137</v>
      </c>
      <c r="D186" s="154" t="str">
        <f>IF(OR(ISTEXT('Master MP Status'!D186),'Master MP Status'!D186&gt;0),'Master MP Status'!D186,"")</f>
        <v>S250137</v>
      </c>
      <c r="E186" s="5" t="str">
        <f>IF(ISTEXT('Master MP Status'!E186),'Master MP Status'!E186,"")</f>
        <v>RILO PAMBUDI</v>
      </c>
      <c r="F186" s="5" t="str">
        <f>IF(ISTEXT('Master MP Status'!F186),'Master MP Status'!F186,"")</f>
        <v/>
      </c>
      <c r="G186" s="5" t="str">
        <f>IF(ISTEXT('Master MP Status'!G186),'Master MP Status'!G186,"")</f>
        <v>Pemalang</v>
      </c>
      <c r="H186" s="5" t="str">
        <f>IF(ISTEXT('Master MP Status'!H186),'Master MP Status'!H186,"")</f>
        <v>BAP</v>
      </c>
      <c r="I186" s="5" t="str">
        <f>IF(ISTEXT('Master MP Status'!I186),'Master MP Status'!I186,"")</f>
        <v>Operator Crane</v>
      </c>
      <c r="J186" s="5" t="str">
        <f>IF(ISTEXT('Master MP Status'!J186),'Master MP Status'!J186,"")</f>
        <v>Equip. Operator</v>
      </c>
      <c r="K186" s="9">
        <f>IF(OR('Master MP Status'!K186=0,'Master MP Status'!K186=""),"",'Master MP Status'!K186)</f>
        <v>45789</v>
      </c>
      <c r="L186" s="9">
        <f>IF(OR('Master MP Status'!L186=0,'Master MP Status'!L186=""),"",'Master MP Status'!L186)</f>
        <v>45789</v>
      </c>
      <c r="M186" s="9" t="str">
        <f>IF(OR('Master MP Status'!M186=0,'Master MP Status'!M186=""),"",'Master MP Status'!M186)</f>
        <v/>
      </c>
      <c r="N186" s="5" t="str">
        <f>IF(ISTEXT('Master MP Status'!N186),'Master MP Status'!N186,"")</f>
        <v/>
      </c>
      <c r="O186" s="5">
        <v>1</v>
      </c>
      <c r="P186" s="5">
        <v>1</v>
      </c>
      <c r="Q186" s="5">
        <v>1</v>
      </c>
      <c r="R186" s="5">
        <v>1</v>
      </c>
      <c r="S186" s="5">
        <v>1</v>
      </c>
      <c r="T186" s="5"/>
      <c r="U186" s="5">
        <v>1</v>
      </c>
      <c r="V186" s="5">
        <v>1</v>
      </c>
      <c r="W186" s="5">
        <v>1</v>
      </c>
      <c r="X186" s="5">
        <v>1</v>
      </c>
      <c r="Y186" s="5">
        <v>1</v>
      </c>
      <c r="Z186" s="5">
        <v>1</v>
      </c>
      <c r="AA186" s="5"/>
      <c r="AB186" s="5">
        <v>1</v>
      </c>
      <c r="AC186" s="5">
        <v>1</v>
      </c>
      <c r="AD186" s="5">
        <v>1</v>
      </c>
      <c r="AE186" s="5">
        <v>1</v>
      </c>
      <c r="AF186" s="5">
        <v>1</v>
      </c>
      <c r="AG186" s="5">
        <v>1</v>
      </c>
      <c r="AH186" s="5"/>
      <c r="AI186" s="5">
        <v>1</v>
      </c>
      <c r="AJ186" s="5">
        <v>1</v>
      </c>
      <c r="AK186" s="5"/>
      <c r="AL186" s="5"/>
      <c r="AM186" s="5"/>
      <c r="AN186" s="5"/>
      <c r="AO186" s="5"/>
      <c r="AP186" s="5"/>
      <c r="AQ186" s="5"/>
      <c r="AR186" s="5"/>
      <c r="AS186" s="5"/>
      <c r="AT186" s="5"/>
      <c r="AU186" s="5"/>
      <c r="AV186" s="5"/>
      <c r="AW186" s="5"/>
      <c r="AX186" s="5"/>
    </row>
    <row r="187" spans="1:50" ht="22.5" customHeight="1">
      <c r="A187" s="54">
        <f>IF('Master MP Status'!A187&gt;0,'Master MP Status'!A187,"")</f>
        <v>179</v>
      </c>
      <c r="B187" s="5" t="str">
        <f>IF(ISTEXT('Master MP Status'!B187),'Master MP Status'!B187,"")</f>
        <v>DIRECT</v>
      </c>
      <c r="C187" s="153" t="str">
        <f>IF(OR(ISTEXT('Master MP Status'!C187),'Master MP Status'!C187&gt;0),'Master MP Status'!C187,"")</f>
        <v>S250138</v>
      </c>
      <c r="D187" s="154" t="str">
        <f>IF(OR(ISTEXT('Master MP Status'!D187),'Master MP Status'!D187&gt;0),'Master MP Status'!D187,"")</f>
        <v>S250138</v>
      </c>
      <c r="E187" s="5" t="str">
        <f>IF(ISTEXT('Master MP Status'!E187),'Master MP Status'!E187,"")</f>
        <v>STEPHEN SIHITE</v>
      </c>
      <c r="F187" s="5" t="str">
        <f>IF(ISTEXT('Master MP Status'!F187),'Master MP Status'!F187,"")</f>
        <v/>
      </c>
      <c r="G187" s="5" t="str">
        <f>IF(ISTEXT('Master MP Status'!G187),'Master MP Status'!G187,"")</f>
        <v>Tangerang</v>
      </c>
      <c r="H187" s="5" t="str">
        <f>IF(ISTEXT('Master MP Status'!H187),'Master MP Status'!H187,"")</f>
        <v>BAP</v>
      </c>
      <c r="I187" s="5" t="str">
        <f>IF(ISTEXT('Master MP Status'!I187),'Master MP Status'!I187,"")</f>
        <v>Operator Crane</v>
      </c>
      <c r="J187" s="5" t="str">
        <f>IF(ISTEXT('Master MP Status'!J187),'Master MP Status'!J187,"")</f>
        <v>Equip. Operator</v>
      </c>
      <c r="K187" s="9">
        <f>IF(OR('Master MP Status'!K187=0,'Master MP Status'!K187=""),"",'Master MP Status'!K187)</f>
        <v>45789</v>
      </c>
      <c r="L187" s="9">
        <f>IF(OR('Master MP Status'!L187=0,'Master MP Status'!L187=""),"",'Master MP Status'!L187)</f>
        <v>45789</v>
      </c>
      <c r="M187" s="9" t="str">
        <f>IF(OR('Master MP Status'!M187=0,'Master MP Status'!M187=""),"",'Master MP Status'!M187)</f>
        <v/>
      </c>
      <c r="N187" s="5" t="str">
        <f>IF(ISTEXT('Master MP Status'!N187),'Master MP Status'!N187,"")</f>
        <v/>
      </c>
      <c r="O187" s="5">
        <v>1</v>
      </c>
      <c r="P187" s="5">
        <v>1</v>
      </c>
      <c r="Q187" s="5">
        <v>1</v>
      </c>
      <c r="R187" s="5">
        <v>1</v>
      </c>
      <c r="S187" s="5">
        <v>1</v>
      </c>
      <c r="T187" s="5"/>
      <c r="U187" s="5">
        <v>1</v>
      </c>
      <c r="V187" s="5">
        <v>1</v>
      </c>
      <c r="W187" s="5">
        <v>1</v>
      </c>
      <c r="X187" s="5">
        <v>1</v>
      </c>
      <c r="Y187" s="5">
        <v>1</v>
      </c>
      <c r="Z187" s="5">
        <v>1</v>
      </c>
      <c r="AA187" s="5"/>
      <c r="AB187" s="5">
        <v>1</v>
      </c>
      <c r="AC187" s="5">
        <v>1</v>
      </c>
      <c r="AD187" s="5">
        <v>1</v>
      </c>
      <c r="AE187" s="5">
        <v>1</v>
      </c>
      <c r="AF187" s="5">
        <v>1</v>
      </c>
      <c r="AG187" s="5">
        <v>1</v>
      </c>
      <c r="AH187" s="5"/>
      <c r="AI187" s="5">
        <v>1</v>
      </c>
      <c r="AJ187" s="5">
        <v>1</v>
      </c>
      <c r="AK187" s="5"/>
      <c r="AL187" s="5"/>
      <c r="AM187" s="5"/>
      <c r="AN187" s="5"/>
      <c r="AO187" s="5"/>
      <c r="AP187" s="5"/>
      <c r="AQ187" s="5"/>
      <c r="AR187" s="5"/>
      <c r="AS187" s="5"/>
      <c r="AT187" s="5"/>
      <c r="AU187" s="5"/>
      <c r="AV187" s="5"/>
      <c r="AW187" s="5"/>
      <c r="AX187" s="5"/>
    </row>
    <row r="188" spans="1:50" ht="22.5" customHeight="1">
      <c r="A188" s="54">
        <f>IF('Master MP Status'!A188&gt;0,'Master MP Status'!A188,"")</f>
        <v>180</v>
      </c>
      <c r="B188" s="5" t="str">
        <f>IF(ISTEXT('Master MP Status'!B188),'Master MP Status'!B188,"")</f>
        <v>DIRECT</v>
      </c>
      <c r="C188" s="153" t="str">
        <f>IF(OR(ISTEXT('Master MP Status'!C188),'Master MP Status'!C188&gt;0),'Master MP Status'!C188,"")</f>
        <v/>
      </c>
      <c r="D188" s="154" t="str">
        <f>IF(OR(ISTEXT('Master MP Status'!D188),'Master MP Status'!D188&gt;0),'Master MP Status'!D188,"")</f>
        <v>S250139</v>
      </c>
      <c r="E188" s="5" t="str">
        <f>IF(ISTEXT('Master MP Status'!E188),'Master MP Status'!E188,"")</f>
        <v>SUDIMAN</v>
      </c>
      <c r="F188" s="5" t="str">
        <f>IF(ISTEXT('Master MP Status'!F188),'Master MP Status'!F188,"")</f>
        <v/>
      </c>
      <c r="G188" s="5" t="str">
        <f>IF(ISTEXT('Master MP Status'!G188),'Master MP Status'!G188,"")</f>
        <v>Cilacap</v>
      </c>
      <c r="H188" s="5" t="str">
        <f>IF(ISTEXT('Master MP Status'!H188),'Master MP Status'!H188,"")</f>
        <v>BAP</v>
      </c>
      <c r="I188" s="5" t="str">
        <f>IF(ISTEXT('Master MP Status'!I188),'Master MP Status'!I188,"")</f>
        <v>Operator Crane</v>
      </c>
      <c r="J188" s="5" t="str">
        <f>IF(ISTEXT('Master MP Status'!J188),'Master MP Status'!J188,"")</f>
        <v>Equip. Operator</v>
      </c>
      <c r="K188" s="9">
        <f>IF(OR('Master MP Status'!K188=0,'Master MP Status'!K188=""),"",'Master MP Status'!K188)</f>
        <v>45791</v>
      </c>
      <c r="L188" s="9">
        <f>IF(OR('Master MP Status'!L188=0,'Master MP Status'!L188=""),"",'Master MP Status'!L188)</f>
        <v>45791</v>
      </c>
      <c r="M188" s="9" t="str">
        <f>IF(OR('Master MP Status'!M188=0,'Master MP Status'!M188=""),"",'Master MP Status'!M188)</f>
        <v/>
      </c>
      <c r="N188" s="5" t="str">
        <f>IF(ISTEXT('Master MP Status'!N188),'Master MP Status'!N188,"")</f>
        <v/>
      </c>
      <c r="O188" s="5">
        <v>1</v>
      </c>
      <c r="P188" s="5">
        <v>1</v>
      </c>
      <c r="Q188" s="5">
        <v>1</v>
      </c>
      <c r="R188" s="5">
        <v>1</v>
      </c>
      <c r="S188" s="5">
        <v>1</v>
      </c>
      <c r="T188" s="5">
        <v>1</v>
      </c>
      <c r="U188" s="5">
        <v>1</v>
      </c>
      <c r="V188" s="5">
        <v>1</v>
      </c>
      <c r="W188" s="5">
        <v>1</v>
      </c>
      <c r="X188" s="5">
        <v>1</v>
      </c>
      <c r="Y188" s="5">
        <v>1</v>
      </c>
      <c r="Z188" s="5">
        <v>1</v>
      </c>
      <c r="AA188" s="5">
        <v>1</v>
      </c>
      <c r="AB188" s="5">
        <v>1</v>
      </c>
      <c r="AC188" s="5">
        <v>1</v>
      </c>
      <c r="AD188" s="5">
        <v>1</v>
      </c>
      <c r="AE188" s="5">
        <v>1</v>
      </c>
      <c r="AF188" s="5">
        <v>1</v>
      </c>
      <c r="AG188" s="5">
        <v>1</v>
      </c>
      <c r="AH188" s="5"/>
      <c r="AI188" s="5">
        <v>1</v>
      </c>
      <c r="AJ188" s="5">
        <v>1</v>
      </c>
      <c r="AK188" s="5"/>
      <c r="AL188" s="5"/>
      <c r="AM188" s="5"/>
      <c r="AN188" s="5"/>
      <c r="AO188" s="5"/>
      <c r="AP188" s="5"/>
      <c r="AQ188" s="5"/>
      <c r="AR188" s="5"/>
      <c r="AS188" s="5"/>
      <c r="AT188" s="5"/>
      <c r="AU188" s="5"/>
      <c r="AV188" s="5"/>
      <c r="AW188" s="5"/>
      <c r="AX188" s="5"/>
    </row>
    <row r="189" spans="1:50" ht="22.5" customHeight="1">
      <c r="A189" s="54">
        <v>189</v>
      </c>
      <c r="B189" s="5" t="str">
        <f>IF(ISTEXT('Master MP Status'!B189),'Master MP Status'!B189,"")</f>
        <v>DIRECT</v>
      </c>
      <c r="C189" s="153" t="str">
        <f>IF(OR(ISTEXT('Master MP Status'!C189),'Master MP Status'!C189&gt;0),'Master MP Status'!C189,"")</f>
        <v>KN25380</v>
      </c>
      <c r="D189" s="154" t="str">
        <f>IF(OR(ISTEXT('Master MP Status'!D189),'Master MP Status'!D189&gt;0),'Master MP Status'!D189,"")</f>
        <v>KN25380</v>
      </c>
      <c r="E189" s="5" t="str">
        <f>IF(ISTEXT('Master MP Status'!E189),'Master MP Status'!E189,"")</f>
        <v>MELKIADES BENI WATULESI</v>
      </c>
      <c r="F189" s="5" t="str">
        <f>IF(ISTEXT('Master MP Status'!F189),'Master MP Status'!F189,"")</f>
        <v/>
      </c>
      <c r="G189" s="5" t="str">
        <f>IF(ISTEXT('Master MP Status'!G189),'Master MP Status'!G189,"")</f>
        <v>Local</v>
      </c>
      <c r="H189" s="5" t="str">
        <f>IF(ISTEXT('Master MP Status'!H189),'Master MP Status'!H189,"")</f>
        <v>YACOBE T</v>
      </c>
      <c r="I189" s="5" t="str">
        <f>IF(ISTEXT('Master MP Status'!I189),'Master MP Status'!I189,"")</f>
        <v>Helper</v>
      </c>
      <c r="J189" s="5" t="str">
        <f>IF(ISTEXT('Master MP Status'!J189),'Master MP Status'!J189,"")</f>
        <v>Helper</v>
      </c>
      <c r="K189" s="9">
        <f>IF(OR('Master MP Status'!K189=0,'Master MP Status'!K189=""),"",'Master MP Status'!K189)</f>
        <v>45793</v>
      </c>
      <c r="L189" s="9">
        <f>IF(OR('Master MP Status'!L189=0,'Master MP Status'!L189=""),"",'Master MP Status'!L189)</f>
        <v>45793</v>
      </c>
      <c r="M189" s="9" t="str">
        <f>IF(OR('Master MP Status'!M189=0,'Master MP Status'!M189=""),"",'Master MP Status'!M189)</f>
        <v/>
      </c>
      <c r="N189" s="5" t="str">
        <f>IF(ISTEXT('Master MP Status'!N189),'Master MP Status'!N189,"")</f>
        <v/>
      </c>
      <c r="O189" s="5">
        <v>1</v>
      </c>
      <c r="P189" s="5">
        <v>1</v>
      </c>
      <c r="Q189" s="5">
        <v>1</v>
      </c>
      <c r="R189" s="5">
        <v>1</v>
      </c>
      <c r="S189" s="5">
        <v>1</v>
      </c>
      <c r="T189" s="5">
        <v>1</v>
      </c>
      <c r="U189" s="5"/>
      <c r="V189" s="5">
        <v>1</v>
      </c>
      <c r="W189" s="5">
        <v>1</v>
      </c>
      <c r="X189" s="5">
        <v>1</v>
      </c>
      <c r="Y189" s="5">
        <v>1</v>
      </c>
      <c r="Z189" s="5">
        <v>1</v>
      </c>
      <c r="AA189" s="5">
        <v>1</v>
      </c>
      <c r="AB189" s="5">
        <v>1</v>
      </c>
      <c r="AC189" s="5">
        <v>1</v>
      </c>
      <c r="AD189" s="5">
        <v>1</v>
      </c>
      <c r="AE189" s="5">
        <v>1</v>
      </c>
      <c r="AF189" s="5">
        <v>1</v>
      </c>
      <c r="AG189" s="5">
        <v>1</v>
      </c>
      <c r="AH189" s="5"/>
      <c r="AI189" s="5">
        <v>1</v>
      </c>
      <c r="AJ189" s="5">
        <v>1</v>
      </c>
      <c r="AK189" s="5"/>
      <c r="AL189" s="5"/>
      <c r="AM189" s="5"/>
      <c r="AN189" s="5"/>
      <c r="AO189" s="5"/>
      <c r="AP189" s="5"/>
      <c r="AQ189" s="5"/>
      <c r="AR189" s="5"/>
      <c r="AS189" s="5"/>
      <c r="AT189" s="5"/>
      <c r="AU189" s="5"/>
      <c r="AV189" s="5"/>
      <c r="AW189" s="5"/>
      <c r="AX189" s="5"/>
    </row>
    <row r="190" spans="1:50" ht="22.5" customHeight="1">
      <c r="A190" s="54">
        <v>190</v>
      </c>
      <c r="B190" s="5" t="str">
        <f>IF(ISTEXT('Master MP Status'!B190),'Master MP Status'!B190,"")</f>
        <v>INDIRECT</v>
      </c>
      <c r="C190" s="153">
        <f>IF(OR(ISTEXT('Master MP Status'!C190),'Master MP Status'!C190&gt;0),'Master MP Status'!C190,"")</f>
        <v>250071</v>
      </c>
      <c r="D190" s="154">
        <f>IF(OR(ISTEXT('Master MP Status'!D190),'Master MP Status'!D190&gt;0),'Master MP Status'!D190,"")</f>
        <v>250070</v>
      </c>
      <c r="E190" s="5" t="str">
        <f>IF(ISTEXT('Master MP Status'!E190),'Master MP Status'!E190,"")</f>
        <v>HARIYANTO.</v>
      </c>
      <c r="F190" s="5" t="str">
        <f>IF(ISTEXT('Master MP Status'!F190),'Master MP Status'!F190,"")</f>
        <v/>
      </c>
      <c r="G190" s="5" t="str">
        <f>IF(ISTEXT('Master MP Status'!G190),'Master MP Status'!G190,"")</f>
        <v>Local</v>
      </c>
      <c r="H190" s="5" t="str">
        <f>IF(ISTEXT('Master MP Status'!H190),'Master MP Status'!H190,"")</f>
        <v>HO</v>
      </c>
      <c r="I190" s="5" t="str">
        <f>IF(ISTEXT('Master MP Status'!I190),'Master MP Status'!I190,"")</f>
        <v>Driver</v>
      </c>
      <c r="J190" s="5" t="str">
        <f>IF(ISTEXT('Master MP Status'!J190),'Master MP Status'!J190,"")</f>
        <v>Driver</v>
      </c>
      <c r="K190" s="9">
        <f>IF(OR('Master MP Status'!K190=0,'Master MP Status'!K190=""),"",'Master MP Status'!K190)</f>
        <v>45793</v>
      </c>
      <c r="L190" s="9">
        <f>IF(OR('Master MP Status'!L190=0,'Master MP Status'!L190=""),"",'Master MP Status'!L190)</f>
        <v>45793</v>
      </c>
      <c r="M190" s="9" t="str">
        <f>IF(OR('Master MP Status'!M190=0,'Master MP Status'!M190=""),"",'Master MP Status'!M190)</f>
        <v/>
      </c>
      <c r="N190" s="5" t="str">
        <f>IF(ISTEXT('Master MP Status'!N190),'Master MP Status'!N190,"")</f>
        <v/>
      </c>
      <c r="O190" s="5"/>
      <c r="P190" s="5"/>
      <c r="Q190" s="5"/>
      <c r="R190" s="5"/>
      <c r="S190" s="5">
        <v>1</v>
      </c>
      <c r="T190" s="5">
        <v>1</v>
      </c>
      <c r="U190" s="5">
        <v>1</v>
      </c>
      <c r="V190" s="5"/>
      <c r="W190" s="5">
        <v>1</v>
      </c>
      <c r="X190" s="5">
        <v>1</v>
      </c>
      <c r="Y190" s="5">
        <v>1</v>
      </c>
      <c r="Z190" s="5">
        <v>1</v>
      </c>
      <c r="AA190" s="5">
        <v>1</v>
      </c>
      <c r="AB190" s="5">
        <v>1</v>
      </c>
      <c r="AC190" s="5">
        <v>1</v>
      </c>
      <c r="AD190" s="5">
        <v>1</v>
      </c>
      <c r="AE190" s="5">
        <v>1</v>
      </c>
      <c r="AF190" s="5">
        <v>1</v>
      </c>
      <c r="AG190" s="5">
        <v>1</v>
      </c>
      <c r="AH190" s="5"/>
      <c r="AI190" s="5"/>
      <c r="AJ190" s="5">
        <v>1</v>
      </c>
      <c r="AK190" s="5"/>
      <c r="AL190" s="5"/>
      <c r="AM190" s="5"/>
      <c r="AN190" s="5"/>
      <c r="AO190" s="5"/>
      <c r="AP190" s="5"/>
      <c r="AQ190" s="5"/>
      <c r="AR190" s="5"/>
      <c r="AS190" s="5"/>
      <c r="AT190" s="5"/>
      <c r="AU190" s="5"/>
      <c r="AV190" s="5"/>
      <c r="AW190" s="5"/>
      <c r="AX190" s="5"/>
    </row>
    <row r="191" spans="1:50" ht="22.5" customHeight="1">
      <c r="A191" s="54">
        <v>191</v>
      </c>
      <c r="B191" s="5" t="str">
        <f>IF(ISTEXT('Master MP Status'!B191),'Master MP Status'!B191,"")</f>
        <v>INDIRECT</v>
      </c>
      <c r="C191" s="153">
        <f>IF(OR(ISTEXT('Master MP Status'!C191),'Master MP Status'!C191&gt;0),'Master MP Status'!C191,"")</f>
        <v>250072</v>
      </c>
      <c r="D191" s="154">
        <f>IF(OR(ISTEXT('Master MP Status'!D191),'Master MP Status'!D191&gt;0),'Master MP Status'!D191,"")</f>
        <v>250071</v>
      </c>
      <c r="E191" s="5" t="str">
        <f>IF(ISTEXT('Master MP Status'!E191),'Master MP Status'!E191,"")</f>
        <v>SUGANDI</v>
      </c>
      <c r="F191" s="5" t="str">
        <f>IF(ISTEXT('Master MP Status'!F191),'Master MP Status'!F191,"")</f>
        <v/>
      </c>
      <c r="G191" s="5" t="str">
        <f>IF(ISTEXT('Master MP Status'!G191),'Master MP Status'!G191,"")</f>
        <v>SUMEDANG</v>
      </c>
      <c r="H191" s="5" t="str">
        <f>IF(ISTEXT('Master MP Status'!H191),'Master MP Status'!H191,"")</f>
        <v>HO</v>
      </c>
      <c r="I191" s="5" t="s">
        <v>226</v>
      </c>
      <c r="J191" s="5" t="str">
        <f>IF(ISTEXT('Master MP Status'!J191),'Master MP Status'!J191,"")</f>
        <v>Engineer</v>
      </c>
      <c r="K191" s="9">
        <f>IF(OR('Master MP Status'!K191=0,'Master MP Status'!K191=""),"",'Master MP Status'!K191)</f>
        <v>45793</v>
      </c>
      <c r="L191" s="9">
        <f>IF(OR('Master MP Status'!L191=0,'Master MP Status'!L191=""),"",'Master MP Status'!L191)</f>
        <v>45793</v>
      </c>
      <c r="M191" s="9">
        <f>IF(OR('Master MP Status'!M191=0,'Master MP Status'!M191=""),"",'Master MP Status'!M191)</f>
        <v>45849</v>
      </c>
      <c r="N191" s="5" t="str">
        <f>IF(ISTEXT('Master MP Status'!N191),'Master MP Status'!N191,"")</f>
        <v>Resign</v>
      </c>
      <c r="O191" s="5">
        <v>1</v>
      </c>
      <c r="P191" s="5">
        <v>1</v>
      </c>
      <c r="Q191" s="5">
        <v>1</v>
      </c>
      <c r="R191" s="5">
        <v>1</v>
      </c>
      <c r="S191" s="5">
        <v>1</v>
      </c>
      <c r="T191" s="5"/>
      <c r="U191" s="5">
        <v>1</v>
      </c>
      <c r="V191" s="5">
        <v>1</v>
      </c>
      <c r="W191" s="5">
        <v>1</v>
      </c>
      <c r="X191" s="5">
        <v>1</v>
      </c>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spans="1:50" ht="22.5" customHeight="1">
      <c r="A192" s="54">
        <v>192</v>
      </c>
      <c r="B192" s="5" t="str">
        <f>IF(ISTEXT('Master MP Status'!B192),'Master MP Status'!B192,"")</f>
        <v>DIRECT</v>
      </c>
      <c r="C192" s="153" t="str">
        <f>IF(OR(ISTEXT('Master MP Status'!C192),'Master MP Status'!C192&gt;0),'Master MP Status'!C192,"")</f>
        <v>KN25381</v>
      </c>
      <c r="D192" s="154" t="str">
        <f>IF(OR(ISTEXT('Master MP Status'!D192),'Master MP Status'!D192&gt;0),'Master MP Status'!D192,"")</f>
        <v>KN25381</v>
      </c>
      <c r="E192" s="5" t="str">
        <f>IF(ISTEXT('Master MP Status'!E192),'Master MP Status'!E192,"")</f>
        <v>MARTHEN</v>
      </c>
      <c r="F192" s="5" t="str">
        <f>IF(ISTEXT('Master MP Status'!F192),'Master MP Status'!F192,"")</f>
        <v/>
      </c>
      <c r="G192" s="5" t="str">
        <f>IF(ISTEXT('Master MP Status'!G192),'Master MP Status'!G192,"")</f>
        <v>Local</v>
      </c>
      <c r="H192" s="5" t="str">
        <f>IF(ISTEXT('Master MP Status'!H192),'Master MP Status'!H192,"")</f>
        <v>DARMAN</v>
      </c>
      <c r="I192" s="5" t="str">
        <f>IF(ISTEXT('Master MP Status'!I192),'Master MP Status'!I192,"")</f>
        <v>Skilled</v>
      </c>
      <c r="J192" s="5" t="str">
        <f>IF(ISTEXT('Master MP Status'!J192),'Master MP Status'!J192,"")</f>
        <v>Common Skilled</v>
      </c>
      <c r="K192" s="9">
        <f>IF(OR('Master MP Status'!K192=0,'Master MP Status'!K192=""),"",'Master MP Status'!K192)</f>
        <v>45795</v>
      </c>
      <c r="L192" s="9">
        <f>IF(OR('Master MP Status'!L192=0,'Master MP Status'!L192=""),"",'Master MP Status'!L192)</f>
        <v>45795</v>
      </c>
      <c r="M192" s="9" t="str">
        <f>IF(OR('Master MP Status'!M192=0,'Master MP Status'!M192=""),"",'Master MP Status'!M192)</f>
        <v/>
      </c>
      <c r="N192" s="5" t="str">
        <f>IF(ISTEXT('Master MP Status'!N192),'Master MP Status'!N192,"")</f>
        <v/>
      </c>
      <c r="O192" s="5">
        <v>1</v>
      </c>
      <c r="P192" s="5">
        <v>1</v>
      </c>
      <c r="Q192" s="5">
        <v>1</v>
      </c>
      <c r="R192" s="5">
        <v>1</v>
      </c>
      <c r="S192" s="5">
        <v>1</v>
      </c>
      <c r="T192" s="5"/>
      <c r="U192" s="5">
        <v>1</v>
      </c>
      <c r="V192" s="5">
        <v>1</v>
      </c>
      <c r="W192" s="5">
        <v>1</v>
      </c>
      <c r="X192" s="5">
        <v>1</v>
      </c>
      <c r="Y192" s="5">
        <v>1</v>
      </c>
      <c r="Z192" s="5">
        <v>1</v>
      </c>
      <c r="AA192" s="5">
        <v>1</v>
      </c>
      <c r="AB192" s="5">
        <v>1</v>
      </c>
      <c r="AC192" s="5">
        <v>1</v>
      </c>
      <c r="AD192" s="5">
        <v>1</v>
      </c>
      <c r="AE192" s="5">
        <v>1</v>
      </c>
      <c r="AF192" s="5">
        <v>1</v>
      </c>
      <c r="AG192" s="5">
        <v>1</v>
      </c>
      <c r="AH192" s="5"/>
      <c r="AI192" s="5">
        <v>1</v>
      </c>
      <c r="AJ192" s="5">
        <v>1</v>
      </c>
      <c r="AK192" s="5"/>
      <c r="AL192" s="5"/>
      <c r="AM192" s="5"/>
      <c r="AN192" s="5"/>
      <c r="AO192" s="5"/>
      <c r="AP192" s="5"/>
      <c r="AQ192" s="5"/>
      <c r="AR192" s="5"/>
      <c r="AS192" s="5"/>
      <c r="AT192" s="5"/>
      <c r="AU192" s="5"/>
      <c r="AV192" s="5"/>
      <c r="AW192" s="5"/>
      <c r="AX192" s="5"/>
    </row>
    <row r="193" spans="1:50" ht="22.5" customHeight="1">
      <c r="A193" s="54">
        <v>193</v>
      </c>
      <c r="B193" s="5" t="str">
        <f>IF(ISTEXT('Master MP Status'!B193),'Master MP Status'!B193,"")</f>
        <v>DIRECT</v>
      </c>
      <c r="C193" s="153" t="str">
        <f>IF(OR(ISTEXT('Master MP Status'!C193),'Master MP Status'!C193&gt;0),'Master MP Status'!C193,"")</f>
        <v>KN25382</v>
      </c>
      <c r="D193" s="154" t="str">
        <f>IF(OR(ISTEXT('Master MP Status'!D193),'Master MP Status'!D193&gt;0),'Master MP Status'!D193,"")</f>
        <v>KN25382</v>
      </c>
      <c r="E193" s="5" t="str">
        <f>IF(ISTEXT('Master MP Status'!E193),'Master MP Status'!E193,"")</f>
        <v>IRWAN</v>
      </c>
      <c r="F193" s="5" t="str">
        <f>IF(ISTEXT('Master MP Status'!F193),'Master MP Status'!F193,"")</f>
        <v/>
      </c>
      <c r="G193" s="5" t="str">
        <f>IF(ISTEXT('Master MP Status'!G193),'Master MP Status'!G193,"")</f>
        <v>Local</v>
      </c>
      <c r="H193" s="5" t="str">
        <f>IF(ISTEXT('Master MP Status'!H193),'Master MP Status'!H193,"")</f>
        <v>DARMAN</v>
      </c>
      <c r="I193" s="5" t="s">
        <v>13</v>
      </c>
      <c r="J193" s="5" t="str">
        <f>IF(ISTEXT('Master MP Status'!J193),'Master MP Status'!J193,"")</f>
        <v>Helper</v>
      </c>
      <c r="K193" s="9">
        <f>IF(OR('Master MP Status'!K193=0,'Master MP Status'!K193=""),"",'Master MP Status'!K193)</f>
        <v>45795</v>
      </c>
      <c r="L193" s="9">
        <f>IF(OR('Master MP Status'!L193=0,'Master MP Status'!L193=""),"",'Master MP Status'!L193)</f>
        <v>45795</v>
      </c>
      <c r="M193" s="9">
        <f>IF(OR('Master MP Status'!M193=0,'Master MP Status'!M193=""),"",'Master MP Status'!M193)</f>
        <v>45851</v>
      </c>
      <c r="N193" s="5" t="str">
        <f>IF(ISTEXT('Master MP Status'!N193),'Master MP Status'!N193,"")</f>
        <v>Resign</v>
      </c>
      <c r="O193" s="5">
        <v>1</v>
      </c>
      <c r="P193" s="5"/>
      <c r="Q193" s="5">
        <v>1</v>
      </c>
      <c r="R193" s="5"/>
      <c r="S193" s="5">
        <v>1</v>
      </c>
      <c r="T193" s="5"/>
      <c r="U193" s="5"/>
      <c r="V193" s="5"/>
      <c r="W193" s="5"/>
      <c r="X193" s="5">
        <v>1</v>
      </c>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spans="1:50" ht="22.5" customHeight="1">
      <c r="A194" s="54">
        <v>194</v>
      </c>
      <c r="B194" s="5" t="str">
        <f>IF(ISTEXT('Master MP Status'!B194),'Master MP Status'!B194,"")</f>
        <v>DIRECT</v>
      </c>
      <c r="C194" s="153" t="str">
        <f>IF(OR(ISTEXT('Master MP Status'!C194),'Master MP Status'!C194&gt;0),'Master MP Status'!C194,"")</f>
        <v>KN25383</v>
      </c>
      <c r="D194" s="154" t="str">
        <f>IF(OR(ISTEXT('Master MP Status'!D194),'Master MP Status'!D194&gt;0),'Master MP Status'!D194,"")</f>
        <v>KN25383</v>
      </c>
      <c r="E194" s="5" t="str">
        <f>IF(ISTEXT('Master MP Status'!E194),'Master MP Status'!E194,"")</f>
        <v>RASMAL</v>
      </c>
      <c r="F194" s="5" t="str">
        <f>IF(ISTEXT('Master MP Status'!F194),'Master MP Status'!F194,"")</f>
        <v/>
      </c>
      <c r="G194" s="5" t="str">
        <f>IF(ISTEXT('Master MP Status'!G194),'Master MP Status'!G194,"")</f>
        <v>Local</v>
      </c>
      <c r="H194" s="5" t="str">
        <f>IF(ISTEXT('Master MP Status'!H194),'Master MP Status'!H194,"")</f>
        <v>DARMAN</v>
      </c>
      <c r="I194" s="5" t="s">
        <v>13</v>
      </c>
      <c r="J194" s="5" t="str">
        <f>IF(ISTEXT('Master MP Status'!J194),'Master MP Status'!J194,"")</f>
        <v>Helper</v>
      </c>
      <c r="K194" s="9">
        <f>IF(OR('Master MP Status'!K194=0,'Master MP Status'!K194=""),"",'Master MP Status'!K194)</f>
        <v>45795</v>
      </c>
      <c r="L194" s="9">
        <f>IF(OR('Master MP Status'!L194=0,'Master MP Status'!L194=""),"",'Master MP Status'!L194)</f>
        <v>45795</v>
      </c>
      <c r="M194" s="9">
        <f>IF(OR('Master MP Status'!M194=0,'Master MP Status'!M194=""),"",'Master MP Status'!M194)</f>
        <v>45851</v>
      </c>
      <c r="N194" s="5" t="str">
        <f>IF(ISTEXT('Master MP Status'!N194),'Master MP Status'!N194,"")</f>
        <v>Resign</v>
      </c>
      <c r="O194" s="5">
        <v>1</v>
      </c>
      <c r="P194" s="5"/>
      <c r="Q194" s="5">
        <v>1</v>
      </c>
      <c r="R194" s="5">
        <v>1</v>
      </c>
      <c r="S194" s="5">
        <v>1</v>
      </c>
      <c r="T194" s="5">
        <v>1</v>
      </c>
      <c r="U194" s="5">
        <v>1</v>
      </c>
      <c r="V194" s="5">
        <v>1</v>
      </c>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spans="1:50" ht="22.5" customHeight="1">
      <c r="A195" s="54">
        <v>195</v>
      </c>
      <c r="B195" s="5" t="str">
        <f>IF(ISTEXT('Master MP Status'!B195),'Master MP Status'!B195,"")</f>
        <v>INDIRECT</v>
      </c>
      <c r="C195" s="153">
        <f>IF(OR(ISTEXT('Master MP Status'!C195),'Master MP Status'!C195&gt;0),'Master MP Status'!C195,"")</f>
        <v>250073</v>
      </c>
      <c r="D195" s="154">
        <f>IF(OR(ISTEXT('Master MP Status'!D195),'Master MP Status'!D195&gt;0),'Master MP Status'!D195,"")</f>
        <v>250084</v>
      </c>
      <c r="E195" s="5" t="str">
        <f>IF(ISTEXT('Master MP Status'!E195),'Master MP Status'!E195,"")</f>
        <v>PASKALIS PAU</v>
      </c>
      <c r="F195" s="5" t="str">
        <f>IF(ISTEXT('Master MP Status'!F195),'Master MP Status'!F195,"")</f>
        <v/>
      </c>
      <c r="G195" s="5" t="str">
        <f>IF(ISTEXT('Master MP Status'!G195),'Master MP Status'!G195,"")</f>
        <v>Local</v>
      </c>
      <c r="H195" s="5" t="str">
        <f>IF(ISTEXT('Master MP Status'!H195),'Master MP Status'!H195,"")</f>
        <v>SITE</v>
      </c>
      <c r="I195" s="5" t="s">
        <v>285</v>
      </c>
      <c r="J195" s="5" t="str">
        <f>IF(ISTEXT('Master MP Status'!J195),'Master MP Status'!J195,"")</f>
        <v>Cleaner</v>
      </c>
      <c r="K195" s="9">
        <f>IF(OR('Master MP Status'!K195=0,'Master MP Status'!K195=""),"",'Master MP Status'!K195)</f>
        <v>45798</v>
      </c>
      <c r="L195" s="9">
        <f>IF(OR('Master MP Status'!L195=0,'Master MP Status'!L195=""),"",'Master MP Status'!L195)</f>
        <v>45798</v>
      </c>
      <c r="M195" s="9" t="str">
        <f>IF(OR('Master MP Status'!M195=0,'Master MP Status'!M195=""),"",'Master MP Status'!M195)</f>
        <v/>
      </c>
      <c r="N195" s="5" t="str">
        <f>IF(ISTEXT('Master MP Status'!N195),'Master MP Status'!N195,"")</f>
        <v/>
      </c>
      <c r="O195" s="5">
        <v>1</v>
      </c>
      <c r="P195" s="5">
        <v>1</v>
      </c>
      <c r="Q195" s="5"/>
      <c r="R195" s="5">
        <v>1</v>
      </c>
      <c r="S195" s="5">
        <v>1</v>
      </c>
      <c r="T195" s="5">
        <v>1</v>
      </c>
      <c r="U195" s="5">
        <v>1</v>
      </c>
      <c r="V195" s="5">
        <v>1</v>
      </c>
      <c r="W195" s="5">
        <v>1</v>
      </c>
      <c r="X195" s="5">
        <v>1</v>
      </c>
      <c r="Y195" s="5">
        <v>1</v>
      </c>
      <c r="Z195" s="5">
        <v>1</v>
      </c>
      <c r="AA195" s="5">
        <v>1</v>
      </c>
      <c r="AB195" s="5"/>
      <c r="AC195" s="5">
        <v>1</v>
      </c>
      <c r="AD195" s="5">
        <v>1</v>
      </c>
      <c r="AE195" s="5">
        <v>1</v>
      </c>
      <c r="AF195" s="5"/>
      <c r="AG195" s="5">
        <v>1</v>
      </c>
      <c r="AH195" s="5"/>
      <c r="AI195" s="5">
        <v>1</v>
      </c>
      <c r="AJ195" s="5">
        <v>1</v>
      </c>
      <c r="AK195" s="5"/>
      <c r="AL195" s="5"/>
      <c r="AM195" s="5"/>
      <c r="AN195" s="5"/>
      <c r="AO195" s="5"/>
      <c r="AP195" s="5"/>
      <c r="AQ195" s="5"/>
      <c r="AR195" s="5"/>
      <c r="AS195" s="5"/>
      <c r="AT195" s="5"/>
      <c r="AU195" s="5"/>
      <c r="AV195" s="5"/>
      <c r="AW195" s="5"/>
      <c r="AX195" s="5"/>
    </row>
    <row r="196" spans="1:50" ht="22.5" customHeight="1">
      <c r="A196" s="54">
        <v>196</v>
      </c>
      <c r="B196" s="5" t="str">
        <f>IF(ISTEXT('Master MP Status'!B196),'Master MP Status'!B196,"")</f>
        <v>INDIRECT</v>
      </c>
      <c r="C196" s="153">
        <f>IF(OR(ISTEXT('Master MP Status'!C196),'Master MP Status'!C196&gt;0),'Master MP Status'!C196,"")</f>
        <v>250074</v>
      </c>
      <c r="D196" s="154">
        <f>IF(OR(ISTEXT('Master MP Status'!D196),'Master MP Status'!D196&gt;0),'Master MP Status'!D196,"")</f>
        <v>250085</v>
      </c>
      <c r="E196" s="5" t="str">
        <f>IF(ISTEXT('Master MP Status'!E196),'Master MP Status'!E196,"")</f>
        <v>LUDIA BARI</v>
      </c>
      <c r="F196" s="5" t="str">
        <f>IF(ISTEXT('Master MP Status'!F196),'Master MP Status'!F196,"")</f>
        <v/>
      </c>
      <c r="G196" s="5" t="str">
        <f>IF(ISTEXT('Master MP Status'!G196),'Master MP Status'!G196,"")</f>
        <v>Local</v>
      </c>
      <c r="H196" s="5" t="str">
        <f>IF(ISTEXT('Master MP Status'!H196),'Master MP Status'!H196,"")</f>
        <v/>
      </c>
      <c r="I196" s="5" t="s">
        <v>18</v>
      </c>
      <c r="J196" s="5" t="str">
        <f>IF(ISTEXT('Master MP Status'!J196),'Master MP Status'!J196,"")</f>
        <v>Mess</v>
      </c>
      <c r="K196" s="9">
        <f>IF(OR('Master MP Status'!K196=0,'Master MP Status'!K196=""),"",'Master MP Status'!K196)</f>
        <v>45798</v>
      </c>
      <c r="L196" s="9">
        <f>IF(OR('Master MP Status'!L196=0,'Master MP Status'!L196=""),"",'Master MP Status'!L196)</f>
        <v>45798</v>
      </c>
      <c r="M196" s="9">
        <f>IF(OR('Master MP Status'!M196=0,'Master MP Status'!M196=""),"",'Master MP Status'!M196)</f>
        <v>45812</v>
      </c>
      <c r="N196" s="5" t="str">
        <f>IF(ISTEXT('Master MP Status'!N196),'Master MP Status'!N196,"")</f>
        <v>Resign</v>
      </c>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spans="1:50" ht="22.5" customHeight="1">
      <c r="A197" s="54">
        <v>197</v>
      </c>
      <c r="B197" s="5" t="str">
        <f>IF(ISTEXT('Master MP Status'!B197),'Master MP Status'!B197,"")</f>
        <v>INDIRECT</v>
      </c>
      <c r="C197" s="153">
        <f>IF(OR(ISTEXT('Master MP Status'!C197),'Master MP Status'!C197&gt;0),'Master MP Status'!C197,"")</f>
        <v>250075</v>
      </c>
      <c r="D197" s="154">
        <f>IF(OR(ISTEXT('Master MP Status'!D197),'Master MP Status'!D197&gt;0),'Master MP Status'!D197,"")</f>
        <v>250072</v>
      </c>
      <c r="E197" s="5" t="str">
        <f>IF(ISTEXT('Master MP Status'!E197),'Master MP Status'!E197,"")</f>
        <v>M. SHOLEH HUDDIN RACHMAN</v>
      </c>
      <c r="F197" s="5" t="str">
        <f>IF(ISTEXT('Master MP Status'!F197),'Master MP Status'!F197,"")</f>
        <v/>
      </c>
      <c r="G197" s="5" t="str">
        <f>IF(ISTEXT('Master MP Status'!G197),'Master MP Status'!G197,"")</f>
        <v>Surabaya</v>
      </c>
      <c r="H197" s="5" t="str">
        <f>IF(ISTEXT('Master MP Status'!H197),'Master MP Status'!H197,"")</f>
        <v>HO</v>
      </c>
      <c r="I197" s="5" t="str">
        <f>IF(ISTEXT('Master MP Status'!I197),'Master MP Status'!I197,"")</f>
        <v>Quality</v>
      </c>
      <c r="J197" s="5" t="str">
        <f>IF(ISTEXT('Master MP Status'!J197),'Master MP Status'!J197,"")</f>
        <v>Quality</v>
      </c>
      <c r="K197" s="9">
        <f>IF(OR('Master MP Status'!K197=0,'Master MP Status'!K197=""),"",'Master MP Status'!K197)</f>
        <v>45799</v>
      </c>
      <c r="L197" s="9">
        <f>IF(OR('Master MP Status'!L197=0,'Master MP Status'!L197=""),"",'Master MP Status'!L197)</f>
        <v>45799</v>
      </c>
      <c r="M197" s="9" t="str">
        <f>IF(OR('Master MP Status'!M197=0,'Master MP Status'!M197=""),"",'Master MP Status'!M197)</f>
        <v/>
      </c>
      <c r="N197" s="5" t="str">
        <f>IF(ISTEXT('Master MP Status'!N197),'Master MP Status'!N197,"")</f>
        <v/>
      </c>
      <c r="O197" s="5">
        <v>1</v>
      </c>
      <c r="P197" s="5">
        <v>1</v>
      </c>
      <c r="Q197" s="5">
        <v>1</v>
      </c>
      <c r="R197" s="5">
        <v>1</v>
      </c>
      <c r="S197" s="5">
        <v>1</v>
      </c>
      <c r="T197" s="5">
        <v>1</v>
      </c>
      <c r="U197" s="5">
        <v>1</v>
      </c>
      <c r="V197" s="5">
        <v>1</v>
      </c>
      <c r="W197" s="5">
        <v>1</v>
      </c>
      <c r="X197" s="5">
        <v>1</v>
      </c>
      <c r="Y197" s="5">
        <v>1</v>
      </c>
      <c r="Z197" s="5">
        <v>1</v>
      </c>
      <c r="AA197" s="5">
        <v>1</v>
      </c>
      <c r="AB197" s="5">
        <v>1</v>
      </c>
      <c r="AC197" s="5">
        <v>1</v>
      </c>
      <c r="AD197" s="5">
        <v>1</v>
      </c>
      <c r="AE197" s="5">
        <v>1</v>
      </c>
      <c r="AF197" s="5">
        <v>1</v>
      </c>
      <c r="AG197" s="5">
        <v>1</v>
      </c>
      <c r="AH197" s="5"/>
      <c r="AI197" s="5">
        <v>1</v>
      </c>
      <c r="AJ197" s="5">
        <v>1</v>
      </c>
      <c r="AK197" s="5"/>
      <c r="AL197" s="5"/>
      <c r="AM197" s="5"/>
      <c r="AN197" s="5"/>
      <c r="AO197" s="5"/>
      <c r="AP197" s="5"/>
      <c r="AQ197" s="5"/>
      <c r="AR197" s="5"/>
      <c r="AS197" s="5"/>
      <c r="AT197" s="5"/>
      <c r="AU197" s="5"/>
      <c r="AV197" s="5"/>
      <c r="AW197" s="5"/>
      <c r="AX197" s="5"/>
    </row>
    <row r="198" spans="1:50" ht="22.5" customHeight="1">
      <c r="A198" s="54">
        <v>198</v>
      </c>
      <c r="B198" s="5" t="str">
        <f>IF(ISTEXT('Master MP Status'!B198),'Master MP Status'!B198,"")</f>
        <v>DIRECT</v>
      </c>
      <c r="C198" s="153" t="str">
        <f>IF(OR(ISTEXT('Master MP Status'!C198),'Master MP Status'!C198&gt;0),'Master MP Status'!C198,"")</f>
        <v>KN25369</v>
      </c>
      <c r="D198" s="154" t="str">
        <f>IF(OR(ISTEXT('Master MP Status'!D198),'Master MP Status'!D198&gt;0),'Master MP Status'!D198,"")</f>
        <v>KN25369</v>
      </c>
      <c r="E198" s="5" t="str">
        <f>IF(ISTEXT('Master MP Status'!E198),'Master MP Status'!E198,"")</f>
        <v xml:space="preserve">ALI SOFYAN </v>
      </c>
      <c r="F198" s="5" t="str">
        <f>IF(ISTEXT('Master MP Status'!F198),'Master MP Status'!F198,"")</f>
        <v/>
      </c>
      <c r="G198" s="5" t="str">
        <f>IF(ISTEXT('Master MP Status'!G198),'Master MP Status'!G198,"")</f>
        <v>Local</v>
      </c>
      <c r="H198" s="5" t="s">
        <v>372</v>
      </c>
      <c r="I198" s="5" t="str">
        <f>IF(ISTEXT('Master MP Status'!I198),'Master MP Status'!I198,"")</f>
        <v>Helper</v>
      </c>
      <c r="J198" s="5" t="str">
        <f>IF(ISTEXT('Master MP Status'!J198),'Master MP Status'!J198,"")</f>
        <v>Helper</v>
      </c>
      <c r="K198" s="9">
        <f>IF(OR('Master MP Status'!K198=0,'Master MP Status'!K198=""),"",'Master MP Status'!K198)</f>
        <v>45800</v>
      </c>
      <c r="L198" s="9">
        <f>IF(OR('Master MP Status'!L198=0,'Master MP Status'!L198=""),"",'Master MP Status'!L198)</f>
        <v>45800</v>
      </c>
      <c r="M198" s="9">
        <f>IF(OR('Master MP Status'!M198=0,'Master MP Status'!M198=""),"",'Master MP Status'!M198)</f>
        <v>45856</v>
      </c>
      <c r="N198" s="5" t="str">
        <f>IF(ISTEXT('Master MP Status'!N198),'Master MP Status'!N198,"")</f>
        <v>Dari 18-July Pindah ke Fitter#2</v>
      </c>
      <c r="O198" s="5"/>
      <c r="P198" s="5"/>
      <c r="Q198" s="5">
        <v>1</v>
      </c>
      <c r="R198" s="5">
        <v>1</v>
      </c>
      <c r="S198" s="5">
        <v>1</v>
      </c>
      <c r="T198" s="5">
        <v>1</v>
      </c>
      <c r="U198" s="5">
        <v>1</v>
      </c>
      <c r="V198" s="5">
        <v>1</v>
      </c>
      <c r="W198" s="5">
        <v>1</v>
      </c>
      <c r="X198" s="5">
        <v>1</v>
      </c>
      <c r="Y198" s="5">
        <v>1</v>
      </c>
      <c r="Z198" s="5">
        <v>1</v>
      </c>
      <c r="AA198" s="5">
        <v>1</v>
      </c>
      <c r="AB198" s="5">
        <v>1</v>
      </c>
      <c r="AC198" s="5">
        <v>1</v>
      </c>
      <c r="AD198" s="5">
        <v>1</v>
      </c>
      <c r="AE198" s="5">
        <v>1</v>
      </c>
      <c r="AF198" s="5"/>
      <c r="AG198" s="5"/>
      <c r="AH198" s="5"/>
      <c r="AI198" s="5"/>
      <c r="AJ198" s="5"/>
      <c r="AK198" s="5"/>
      <c r="AL198" s="5"/>
      <c r="AM198" s="5"/>
      <c r="AN198" s="5"/>
      <c r="AO198" s="5"/>
      <c r="AP198" s="5"/>
      <c r="AQ198" s="5"/>
      <c r="AR198" s="5"/>
      <c r="AS198" s="5"/>
      <c r="AT198" s="5"/>
      <c r="AU198" s="5"/>
      <c r="AV198" s="5"/>
      <c r="AW198" s="5"/>
      <c r="AX198" s="5"/>
    </row>
    <row r="199" spans="1:50" ht="24" customHeight="1">
      <c r="A199" s="54">
        <v>199</v>
      </c>
      <c r="B199" s="5" t="str">
        <f>IF(ISTEXT('Master MP Status'!B199),'Master MP Status'!B199,"")</f>
        <v>DIRECT</v>
      </c>
      <c r="C199" s="153" t="str">
        <f>IF(OR(ISTEXT('Master MP Status'!C199),'Master MP Status'!C199&gt;0),'Master MP Status'!C199,"")</f>
        <v>KN25370</v>
      </c>
      <c r="D199" s="154" t="str">
        <f>IF(OR(ISTEXT('Master MP Status'!D199),'Master MP Status'!D199&gt;0),'Master MP Status'!D199,"")</f>
        <v>KN25370</v>
      </c>
      <c r="E199" s="5" t="str">
        <f>IF(ISTEXT('Master MP Status'!E199),'Master MP Status'!E199,"")</f>
        <v>ASWAN</v>
      </c>
      <c r="F199" s="5" t="str">
        <f>IF(ISTEXT('Master MP Status'!F199),'Master MP Status'!F199,"")</f>
        <v/>
      </c>
      <c r="G199" s="5" t="str">
        <f>IF(ISTEXT('Master MP Status'!G199),'Master MP Status'!G199,"")</f>
        <v>Local</v>
      </c>
      <c r="H199" s="5" t="str">
        <f>IF(ISTEXT('Master MP Status'!H199),'Master MP Status'!H199,"")</f>
        <v>DARMAN</v>
      </c>
      <c r="I199" s="5" t="str">
        <f>IF(ISTEXT('Master MP Status'!I199),'Master MP Status'!I199,"")</f>
        <v>Helper</v>
      </c>
      <c r="J199" s="5" t="str">
        <f>IF(ISTEXT('Master MP Status'!J199),'Master MP Status'!J199,"")</f>
        <v>Helper</v>
      </c>
      <c r="K199" s="9">
        <f>IF(OR('Master MP Status'!K199=0,'Master MP Status'!K199=""),"",'Master MP Status'!K199)</f>
        <v>45800</v>
      </c>
      <c r="L199" s="9">
        <f>IF(OR('Master MP Status'!L199=0,'Master MP Status'!L199=""),"",'Master MP Status'!L199)</f>
        <v>45800</v>
      </c>
      <c r="M199" s="9">
        <f>IF(OR('Master MP Status'!M199=0,'Master MP Status'!M199=""),"",'Master MP Status'!M199)</f>
        <v>45812</v>
      </c>
      <c r="N199" s="5" t="str">
        <f>IF(ISTEXT('Master MP Status'!N199),'Master MP Status'!N199,"")</f>
        <v>Resign</v>
      </c>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spans="1:50" ht="22.5" customHeight="1">
      <c r="A200" s="54">
        <v>200</v>
      </c>
      <c r="B200" s="5" t="str">
        <f>IF(ISTEXT('Master MP Status'!B200),'Master MP Status'!B200,"")</f>
        <v>DIRECT</v>
      </c>
      <c r="C200" s="153" t="str">
        <f>IF(OR(ISTEXT('Master MP Status'!C200),'Master MP Status'!C200&gt;0),'Master MP Status'!C200,"")</f>
        <v>KN25371</v>
      </c>
      <c r="D200" s="154" t="str">
        <f>IF(OR(ISTEXT('Master MP Status'!D200),'Master MP Status'!D200&gt;0),'Master MP Status'!D200,"")</f>
        <v>KN25371</v>
      </c>
      <c r="E200" s="5" t="str">
        <f>IF(ISTEXT('Master MP Status'!E200),'Master MP Status'!E200,"")</f>
        <v>ANDI MATALATA</v>
      </c>
      <c r="F200" s="5" t="str">
        <f>IF(ISTEXT('Master MP Status'!F200),'Master MP Status'!F200,"")</f>
        <v/>
      </c>
      <c r="G200" s="5" t="str">
        <f>IF(ISTEXT('Master MP Status'!G200),'Master MP Status'!G200,"")</f>
        <v>Local</v>
      </c>
      <c r="H200" s="5" t="str">
        <f>IF(ISTEXT('Master MP Status'!H200),'Master MP Status'!H200,"")</f>
        <v>DARMAN</v>
      </c>
      <c r="I200" s="5" t="str">
        <f>IF(ISTEXT('Master MP Status'!I200),'Master MP Status'!I200,"")</f>
        <v>Helper</v>
      </c>
      <c r="J200" s="5" t="str">
        <f>IF(ISTEXT('Master MP Status'!J200),'Master MP Status'!J200,"")</f>
        <v>Helper</v>
      </c>
      <c r="K200" s="9">
        <f>IF(OR('Master MP Status'!K200=0,'Master MP Status'!K200=""),"",'Master MP Status'!K200)</f>
        <v>45800</v>
      </c>
      <c r="L200" s="9">
        <f>IF(OR('Master MP Status'!L200=0,'Master MP Status'!L200=""),"",'Master MP Status'!L200)</f>
        <v>45800</v>
      </c>
      <c r="M200" s="9" t="str">
        <f>IF(OR('Master MP Status'!M200=0,'Master MP Status'!M200=""),"",'Master MP Status'!M200)</f>
        <v/>
      </c>
      <c r="N200" s="5" t="str">
        <f>IF(ISTEXT('Master MP Status'!N200),'Master MP Status'!N200,"")</f>
        <v/>
      </c>
      <c r="O200" s="5">
        <v>1</v>
      </c>
      <c r="P200" s="5">
        <v>1</v>
      </c>
      <c r="Q200" s="5">
        <v>1</v>
      </c>
      <c r="R200" s="5">
        <v>1</v>
      </c>
      <c r="S200" s="5">
        <v>1</v>
      </c>
      <c r="T200" s="5">
        <v>1</v>
      </c>
      <c r="U200" s="5">
        <v>1</v>
      </c>
      <c r="V200" s="5">
        <v>1</v>
      </c>
      <c r="W200" s="5"/>
      <c r="X200" s="5">
        <v>1</v>
      </c>
      <c r="Y200" s="5">
        <v>1</v>
      </c>
      <c r="Z200" s="5">
        <v>1</v>
      </c>
      <c r="AA200" s="5">
        <v>1</v>
      </c>
      <c r="AB200" s="5">
        <v>1</v>
      </c>
      <c r="AC200" s="5">
        <v>1</v>
      </c>
      <c r="AD200" s="5">
        <v>1</v>
      </c>
      <c r="AE200" s="5">
        <v>1</v>
      </c>
      <c r="AF200" s="5">
        <v>1</v>
      </c>
      <c r="AG200" s="5"/>
      <c r="AH200" s="5"/>
      <c r="AI200" s="5">
        <v>1</v>
      </c>
      <c r="AJ200" s="5">
        <v>1</v>
      </c>
      <c r="AK200" s="5"/>
      <c r="AL200" s="5"/>
      <c r="AM200" s="5"/>
      <c r="AN200" s="5"/>
      <c r="AO200" s="5"/>
      <c r="AP200" s="5"/>
      <c r="AQ200" s="5"/>
      <c r="AR200" s="5"/>
      <c r="AS200" s="5"/>
      <c r="AT200" s="5"/>
      <c r="AU200" s="5"/>
      <c r="AV200" s="5"/>
      <c r="AW200" s="5"/>
      <c r="AX200" s="5"/>
    </row>
    <row r="201" spans="1:50" ht="22.5" customHeight="1">
      <c r="A201" s="54">
        <v>201</v>
      </c>
      <c r="B201" s="5" t="str">
        <f>IF(ISTEXT('Master MP Status'!B201),'Master MP Status'!B201,"")</f>
        <v>DIRECT</v>
      </c>
      <c r="C201" s="153" t="str">
        <f>IF(OR(ISTEXT('Master MP Status'!C201),'Master MP Status'!C201&gt;0),'Master MP Status'!C201,"")</f>
        <v>KN25375</v>
      </c>
      <c r="D201" s="154" t="str">
        <f>IF(OR(ISTEXT('Master MP Status'!D201),'Master MP Status'!D201&gt;0),'Master MP Status'!D201,"")</f>
        <v>KN25375</v>
      </c>
      <c r="E201" s="5" t="str">
        <f>IF(ISTEXT('Master MP Status'!E201),'Master MP Status'!E201,"")</f>
        <v>MARCEL BONS LEONARD</v>
      </c>
      <c r="F201" s="5" t="str">
        <f>IF(ISTEXT('Master MP Status'!F201),'Master MP Status'!F201,"")</f>
        <v/>
      </c>
      <c r="G201" s="5" t="str">
        <f>IF(ISTEXT('Master MP Status'!G201),'Master MP Status'!G201,"")</f>
        <v>Local</v>
      </c>
      <c r="H201" s="5" t="str">
        <f>IF(ISTEXT('Master MP Status'!H201),'Master MP Status'!H201,"")</f>
        <v>SIMON S. R</v>
      </c>
      <c r="I201" s="5" t="str">
        <f>IF(ISTEXT('Master MP Status'!I201),'Master MP Status'!I201,"")</f>
        <v>Helper</v>
      </c>
      <c r="J201" s="5" t="str">
        <f>IF(ISTEXT('Master MP Status'!J201),'Master MP Status'!J201,"")</f>
        <v>Helper</v>
      </c>
      <c r="K201" s="9">
        <f>IF(OR('Master MP Status'!K201=0,'Master MP Status'!K201=""),"",'Master MP Status'!K201)</f>
        <v>45800</v>
      </c>
      <c r="L201" s="9">
        <f>IF(OR('Master MP Status'!L201=0,'Master MP Status'!L201=""),"",'Master MP Status'!L201)</f>
        <v>45800</v>
      </c>
      <c r="M201" s="9" t="str">
        <f>IF(OR('Master MP Status'!M201=0,'Master MP Status'!M201=""),"",'Master MP Status'!M201)</f>
        <v/>
      </c>
      <c r="N201" s="5" t="str">
        <f>IF(ISTEXT('Master MP Status'!N201),'Master MP Status'!N201,"")</f>
        <v/>
      </c>
      <c r="O201" s="5">
        <v>1</v>
      </c>
      <c r="P201" s="5">
        <v>1</v>
      </c>
      <c r="Q201" s="5">
        <v>1</v>
      </c>
      <c r="R201" s="5">
        <v>1</v>
      </c>
      <c r="S201" s="5">
        <v>1</v>
      </c>
      <c r="T201" s="5">
        <v>1</v>
      </c>
      <c r="U201" s="5">
        <v>1</v>
      </c>
      <c r="V201" s="5"/>
      <c r="W201" s="5">
        <v>1</v>
      </c>
      <c r="X201" s="5">
        <v>1</v>
      </c>
      <c r="Y201" s="5">
        <v>1</v>
      </c>
      <c r="Z201" s="5">
        <v>1</v>
      </c>
      <c r="AA201" s="5">
        <v>1</v>
      </c>
      <c r="AB201" s="5">
        <v>1</v>
      </c>
      <c r="AC201" s="5">
        <v>1</v>
      </c>
      <c r="AD201" s="5">
        <v>1</v>
      </c>
      <c r="AE201" s="5"/>
      <c r="AF201" s="5"/>
      <c r="AG201" s="5">
        <v>1</v>
      </c>
      <c r="AH201" s="5"/>
      <c r="AI201" s="5"/>
      <c r="AJ201" s="5">
        <v>1</v>
      </c>
      <c r="AK201" s="5"/>
      <c r="AL201" s="5"/>
      <c r="AM201" s="5"/>
      <c r="AN201" s="5"/>
      <c r="AO201" s="5"/>
      <c r="AP201" s="5"/>
      <c r="AQ201" s="5"/>
      <c r="AR201" s="5"/>
      <c r="AS201" s="5"/>
      <c r="AT201" s="5"/>
      <c r="AU201" s="5"/>
      <c r="AV201" s="5"/>
      <c r="AW201" s="5"/>
      <c r="AX201" s="5"/>
    </row>
    <row r="202" spans="1:50" ht="22.5" customHeight="1">
      <c r="A202" s="54">
        <v>202</v>
      </c>
      <c r="B202" s="5" t="str">
        <f>IF(ISTEXT('Master MP Status'!B202),'Master MP Status'!B202,"")</f>
        <v>DIRECT</v>
      </c>
      <c r="C202" s="153" t="str">
        <f>IF(OR(ISTEXT('Master MP Status'!C202),'Master MP Status'!C202&gt;0),'Master MP Status'!C202,"")</f>
        <v>S25373</v>
      </c>
      <c r="D202" s="154" t="str">
        <f>IF(OR(ISTEXT('Master MP Status'!D202),'Master MP Status'!D202&gt;0),'Master MP Status'!D202,"")</f>
        <v>S250373</v>
      </c>
      <c r="E202" s="5" t="str">
        <f>IF(ISTEXT('Master MP Status'!E202),'Master MP Status'!E202,"")</f>
        <v>JOHANSAH</v>
      </c>
      <c r="F202" s="5" t="str">
        <f>IF(ISTEXT('Master MP Status'!F202),'Master MP Status'!F202,"")</f>
        <v/>
      </c>
      <c r="G202" s="5" t="str">
        <f>IF(ISTEXT('Master MP Status'!G202),'Master MP Status'!G202,"")</f>
        <v>Local</v>
      </c>
      <c r="H202" s="5" t="s">
        <v>538</v>
      </c>
      <c r="I202" s="5" t="str">
        <f>IF(ISTEXT('Master MP Status'!I202),'Master MP Status'!I202,"")</f>
        <v>Dumptruck</v>
      </c>
      <c r="J202" s="5" t="str">
        <f>IF(ISTEXT('Master MP Status'!J202),'Master MP Status'!J202,"")</f>
        <v>Equip. Operator</v>
      </c>
      <c r="K202" s="9">
        <f>IF(OR('Master MP Status'!K202=0,'Master MP Status'!K202=""),"",'Master MP Status'!K202)</f>
        <v>45800</v>
      </c>
      <c r="L202" s="9">
        <f>IF(OR('Master MP Status'!L202=0,'Master MP Status'!L202=""),"",'Master MP Status'!L202)</f>
        <v>45800</v>
      </c>
      <c r="M202" s="9">
        <f>IF(OR('Master MP Status'!M202=0,'Master MP Status'!M202=""),"",'Master MP Status'!M202)</f>
        <v>45813</v>
      </c>
      <c r="N202" s="5" t="str">
        <f>IF(ISTEXT('Master MP Status'!N202),'Master MP Status'!N202,"")</f>
        <v>Resign</v>
      </c>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spans="1:50" ht="22.5" customHeight="1">
      <c r="A203" s="54">
        <v>203</v>
      </c>
      <c r="B203" s="5" t="str">
        <f>IF(ISTEXT('Master MP Status'!B203),'Master MP Status'!B203,"")</f>
        <v>DIRECT</v>
      </c>
      <c r="C203" s="153" t="str">
        <f>IF(OR(ISTEXT('Master MP Status'!C203),'Master MP Status'!C203&gt;0),'Master MP Status'!C203,"")</f>
        <v>S25374</v>
      </c>
      <c r="D203" s="154" t="str">
        <f>IF(OR(ISTEXT('Master MP Status'!D203),'Master MP Status'!D203&gt;0),'Master MP Status'!D203,"")</f>
        <v>S250374</v>
      </c>
      <c r="E203" s="5" t="str">
        <f>IF(ISTEXT('Master MP Status'!E203),'Master MP Status'!E203,"")</f>
        <v>SAIFUL JAMIL</v>
      </c>
      <c r="F203" s="5" t="str">
        <f>IF(ISTEXT('Master MP Status'!F203),'Master MP Status'!F203,"")</f>
        <v/>
      </c>
      <c r="G203" s="5" t="str">
        <f>IF(ISTEXT('Master MP Status'!G203),'Master MP Status'!G203,"")</f>
        <v>Local</v>
      </c>
      <c r="H203" s="5" t="s">
        <v>538</v>
      </c>
      <c r="I203" s="5" t="str">
        <f>IF(ISTEXT('Master MP Status'!I203),'Master MP Status'!I203,"")</f>
        <v>Dumptruck</v>
      </c>
      <c r="J203" s="5" t="str">
        <f>IF(ISTEXT('Master MP Status'!J203),'Master MP Status'!J203,"")</f>
        <v>Equip. Operator</v>
      </c>
      <c r="K203" s="9">
        <f>IF(OR('Master MP Status'!K203=0,'Master MP Status'!K203=""),"",'Master MP Status'!K203)</f>
        <v>45800</v>
      </c>
      <c r="L203" s="9">
        <f>IF(OR('Master MP Status'!L203=0,'Master MP Status'!L203=""),"",'Master MP Status'!L203)</f>
        <v>45800</v>
      </c>
      <c r="M203" s="9">
        <f>IF(OR('Master MP Status'!M203=0,'Master MP Status'!M203=""),"",'Master MP Status'!M203)</f>
        <v>45813</v>
      </c>
      <c r="N203" s="5" t="str">
        <f>IF(ISTEXT('Master MP Status'!N203),'Master MP Status'!N203,"")</f>
        <v>Resign</v>
      </c>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spans="1:50" ht="22.5" customHeight="1">
      <c r="A204" s="54">
        <v>204</v>
      </c>
      <c r="B204" s="5" t="str">
        <f>IF(ISTEXT('Master MP Status'!B204),'Master MP Status'!B204,"")</f>
        <v>DIRECT</v>
      </c>
      <c r="C204" s="153" t="str">
        <f>IF(OR(ISTEXT('Master MP Status'!C204),'Master MP Status'!C204&gt;0),'Master MP Status'!C204,"")</f>
        <v>S250140</v>
      </c>
      <c r="D204" s="154" t="str">
        <f>IF(OR(ISTEXT('Master MP Status'!D204),'Master MP Status'!D204&gt;0),'Master MP Status'!D204,"")</f>
        <v>S250140</v>
      </c>
      <c r="E204" s="5" t="str">
        <f>IF(ISTEXT('Master MP Status'!E204),'Master MP Status'!E204,"")</f>
        <v>KRIS ADI SAPUTRA</v>
      </c>
      <c r="F204" s="5" t="str">
        <f>IF(ISTEXT('Master MP Status'!F204),'Master MP Status'!F204,"")</f>
        <v/>
      </c>
      <c r="G204" s="5" t="str">
        <f>IF(ISTEXT('Master MP Status'!G204),'Master MP Status'!G204,"")</f>
        <v>Wonosobo</v>
      </c>
      <c r="H204" s="5" t="str">
        <f>IF(ISTEXT('Master MP Status'!H204),'Master MP Status'!H204,"")</f>
        <v>BAP</v>
      </c>
      <c r="I204" s="5" t="str">
        <f>IF(ISTEXT('Master MP Status'!I204),'Master MP Status'!I204,"")</f>
        <v>Operator Crane</v>
      </c>
      <c r="J204" s="5" t="str">
        <f>IF(ISTEXT('Master MP Status'!J204),'Master MP Status'!J204,"")</f>
        <v>Equip. Operator</v>
      </c>
      <c r="K204" s="9">
        <f>IF(OR('Master MP Status'!K204=0,'Master MP Status'!K204=""),"",'Master MP Status'!K204)</f>
        <v>45803</v>
      </c>
      <c r="L204" s="9">
        <f>IF(OR('Master MP Status'!L204=0,'Master MP Status'!L204=""),"",'Master MP Status'!L204)</f>
        <v>45803</v>
      </c>
      <c r="M204" s="9" t="str">
        <f>IF(OR('Master MP Status'!M204=0,'Master MP Status'!M204=""),"",'Master MP Status'!M204)</f>
        <v/>
      </c>
      <c r="N204" s="5" t="str">
        <f>IF(ISTEXT('Master MP Status'!N204),'Master MP Status'!N204,"")</f>
        <v/>
      </c>
      <c r="O204" s="5">
        <v>1</v>
      </c>
      <c r="P204" s="5">
        <v>1</v>
      </c>
      <c r="Q204" s="5">
        <v>1</v>
      </c>
      <c r="R204" s="5">
        <v>1</v>
      </c>
      <c r="S204" s="5">
        <v>1</v>
      </c>
      <c r="T204" s="5">
        <v>1</v>
      </c>
      <c r="U204" s="5">
        <v>1</v>
      </c>
      <c r="V204" s="5">
        <v>1</v>
      </c>
      <c r="W204" s="5">
        <v>1</v>
      </c>
      <c r="X204" s="5">
        <v>1</v>
      </c>
      <c r="Y204" s="5">
        <v>1</v>
      </c>
      <c r="Z204" s="5">
        <v>1</v>
      </c>
      <c r="AA204" s="5"/>
      <c r="AB204" s="5">
        <v>1</v>
      </c>
      <c r="AC204" s="5">
        <v>1</v>
      </c>
      <c r="AD204" s="5">
        <v>1</v>
      </c>
      <c r="AE204" s="5">
        <v>1</v>
      </c>
      <c r="AF204" s="5">
        <v>1</v>
      </c>
      <c r="AG204" s="5">
        <v>1</v>
      </c>
      <c r="AH204" s="5"/>
      <c r="AI204" s="5">
        <v>1</v>
      </c>
      <c r="AJ204" s="5">
        <v>1</v>
      </c>
      <c r="AK204" s="5"/>
      <c r="AL204" s="5"/>
      <c r="AM204" s="5"/>
      <c r="AN204" s="5"/>
      <c r="AO204" s="5"/>
      <c r="AP204" s="5"/>
      <c r="AQ204" s="5"/>
      <c r="AR204" s="5"/>
      <c r="AS204" s="5"/>
      <c r="AT204" s="5"/>
      <c r="AU204" s="5"/>
      <c r="AV204" s="5"/>
      <c r="AW204" s="5"/>
      <c r="AX204" s="5"/>
    </row>
    <row r="205" spans="1:50" ht="22.5" customHeight="1">
      <c r="A205" s="54">
        <v>205</v>
      </c>
      <c r="B205" s="5" t="str">
        <f>IF(ISTEXT('Master MP Status'!B205),'Master MP Status'!B205,"")</f>
        <v>INDIRECT</v>
      </c>
      <c r="C205" s="153">
        <f>IF(OR(ISTEXT('Master MP Status'!C205),'Master MP Status'!C205&gt;0),'Master MP Status'!C205,"")</f>
        <v>250076</v>
      </c>
      <c r="D205" s="154">
        <f>IF(OR(ISTEXT('Master MP Status'!D205),'Master MP Status'!D205&gt;0),'Master MP Status'!D205,"")</f>
        <v>250073</v>
      </c>
      <c r="E205" s="5" t="str">
        <f>IF(ISTEXT('Master MP Status'!E205),'Master MP Status'!E205,"")</f>
        <v>BAGAS TANGGUH KAHANANTO</v>
      </c>
      <c r="F205" s="5" t="str">
        <f>IF(ISTEXT('Master MP Status'!F205),'Master MP Status'!F205,"")</f>
        <v/>
      </c>
      <c r="G205" s="5" t="str">
        <f>IF(ISTEXT('Master MP Status'!G205),'Master MP Status'!G205,"")</f>
        <v>Cilacap</v>
      </c>
      <c r="H205" s="5" t="str">
        <f>IF(ISTEXT('Master MP Status'!H205),'Master MP Status'!H205,"")</f>
        <v>HO</v>
      </c>
      <c r="I205" s="5" t="str">
        <f>IF(ISTEXT('Master MP Status'!I205),'Master MP Status'!I205,"")</f>
        <v>Safety</v>
      </c>
      <c r="J205" s="5" t="str">
        <f>IF(ISTEXT('Master MP Status'!J205),'Master MP Status'!J205,"")</f>
        <v>Safety</v>
      </c>
      <c r="K205" s="9">
        <f>IF(OR('Master MP Status'!K205=0,'Master MP Status'!K205=""),"",'Master MP Status'!K205)</f>
        <v>45800</v>
      </c>
      <c r="L205" s="9">
        <f>IF(OR('Master MP Status'!L205=0,'Master MP Status'!L205=""),"",'Master MP Status'!L205)</f>
        <v>45800</v>
      </c>
      <c r="M205" s="9" t="str">
        <f>IF(OR('Master MP Status'!M205=0,'Master MP Status'!M205=""),"",'Master MP Status'!M205)</f>
        <v/>
      </c>
      <c r="N205" s="5" t="str">
        <f>IF(ISTEXT('Master MP Status'!N205),'Master MP Status'!N205,"")</f>
        <v/>
      </c>
      <c r="O205" s="5">
        <v>1</v>
      </c>
      <c r="P205" s="5">
        <v>1</v>
      </c>
      <c r="Q205" s="5">
        <v>1</v>
      </c>
      <c r="R205" s="5">
        <v>1</v>
      </c>
      <c r="S205" s="5">
        <v>1</v>
      </c>
      <c r="T205" s="5">
        <v>1</v>
      </c>
      <c r="U205" s="5">
        <v>1</v>
      </c>
      <c r="V205" s="5"/>
      <c r="W205" s="5">
        <v>1</v>
      </c>
      <c r="X205" s="5">
        <v>1</v>
      </c>
      <c r="Y205" s="5">
        <v>1</v>
      </c>
      <c r="Z205" s="5">
        <v>1</v>
      </c>
      <c r="AA205" s="5">
        <v>1</v>
      </c>
      <c r="AB205" s="5">
        <v>1</v>
      </c>
      <c r="AC205" s="5">
        <v>1</v>
      </c>
      <c r="AD205" s="5"/>
      <c r="AE205" s="5">
        <v>1</v>
      </c>
      <c r="AF205" s="5">
        <v>1</v>
      </c>
      <c r="AG205" s="5">
        <v>1</v>
      </c>
      <c r="AH205" s="5"/>
      <c r="AI205" s="5">
        <v>1</v>
      </c>
      <c r="AJ205" s="5">
        <v>1</v>
      </c>
      <c r="AK205" s="5"/>
      <c r="AL205" s="5"/>
      <c r="AM205" s="5"/>
      <c r="AN205" s="5"/>
      <c r="AO205" s="5"/>
      <c r="AP205" s="5"/>
      <c r="AQ205" s="5"/>
      <c r="AR205" s="5"/>
      <c r="AS205" s="5"/>
      <c r="AT205" s="5"/>
      <c r="AU205" s="5"/>
      <c r="AV205" s="5"/>
      <c r="AW205" s="5"/>
      <c r="AX205" s="5"/>
    </row>
    <row r="206" spans="1:50" ht="22.5" customHeight="1">
      <c r="A206" s="54">
        <v>206</v>
      </c>
      <c r="B206" s="5" t="str">
        <f>IF(ISTEXT('Master MP Status'!B206),'Master MP Status'!B206,"")</f>
        <v>DIRECT</v>
      </c>
      <c r="C206" s="153" t="str">
        <f>IF(OR(ISTEXT('Master MP Status'!C206),'Master MP Status'!C206&gt;0),'Master MP Status'!C206,"")</f>
        <v>B250136</v>
      </c>
      <c r="D206" s="154" t="str">
        <f>IF(OR(ISTEXT('Master MP Status'!D206),'Master MP Status'!D206&gt;0),'Master MP Status'!D206,"")</f>
        <v>B250136</v>
      </c>
      <c r="E206" s="5" t="str">
        <f>IF(ISTEXT('Master MP Status'!E206),'Master MP Status'!E206,"")</f>
        <v>WAYAN DIANA</v>
      </c>
      <c r="F206" s="5" t="str">
        <f>IF(ISTEXT('Master MP Status'!F206),'Master MP Status'!F206,"")</f>
        <v/>
      </c>
      <c r="G206" s="5" t="str">
        <f>IF(ISTEXT('Master MP Status'!G206),'Master MP Status'!G206,"")</f>
        <v>Karawang</v>
      </c>
      <c r="H206" s="5" t="str">
        <f>IF(ISTEXT('Master MP Status'!H206),'Master MP Status'!H206,"")</f>
        <v>Wayan</v>
      </c>
      <c r="I206" s="5" t="str">
        <f>IF(ISTEXT('Master MP Status'!I206),'Master MP Status'!I206,"")</f>
        <v>Foreman</v>
      </c>
      <c r="J206" s="5" t="str">
        <f>IF(ISTEXT('Master MP Status'!J206),'Master MP Status'!J206,"")</f>
        <v>Common Skilled</v>
      </c>
      <c r="K206" s="9">
        <f>IF(OR('Master MP Status'!K206=0,'Master MP Status'!K206=""),"",'Master MP Status'!K206)</f>
        <v>45804</v>
      </c>
      <c r="L206" s="9">
        <f>IF(OR('Master MP Status'!L206=0,'Master MP Status'!L206=""),"",'Master MP Status'!L206)</f>
        <v>45804</v>
      </c>
      <c r="M206" s="9" t="str">
        <f>IF(OR('Master MP Status'!M206=0,'Master MP Status'!M206=""),"",'Master MP Status'!M206)</f>
        <v/>
      </c>
      <c r="N206" s="5" t="str">
        <f>IF(ISTEXT('Master MP Status'!N206),'Master MP Status'!N206,"")</f>
        <v/>
      </c>
      <c r="O206" s="5">
        <v>1</v>
      </c>
      <c r="P206" s="5">
        <v>1</v>
      </c>
      <c r="Q206" s="5">
        <v>1</v>
      </c>
      <c r="R206" s="5">
        <v>1</v>
      </c>
      <c r="S206" s="5">
        <v>1</v>
      </c>
      <c r="T206" s="5">
        <v>1</v>
      </c>
      <c r="U206" s="5">
        <v>1</v>
      </c>
      <c r="V206" s="5">
        <v>1</v>
      </c>
      <c r="W206" s="5">
        <v>1</v>
      </c>
      <c r="X206" s="5">
        <v>1</v>
      </c>
      <c r="Y206" s="5">
        <v>1</v>
      </c>
      <c r="Z206" s="5">
        <v>1</v>
      </c>
      <c r="AA206" s="5">
        <v>1</v>
      </c>
      <c r="AB206" s="5">
        <v>1</v>
      </c>
      <c r="AC206" s="5">
        <v>1</v>
      </c>
      <c r="AD206" s="5">
        <v>1</v>
      </c>
      <c r="AE206" s="5">
        <v>1</v>
      </c>
      <c r="AF206" s="5">
        <v>1</v>
      </c>
      <c r="AG206" s="5">
        <v>1</v>
      </c>
      <c r="AH206" s="5"/>
      <c r="AI206" s="5">
        <v>1</v>
      </c>
      <c r="AJ206" s="5">
        <v>1</v>
      </c>
      <c r="AK206" s="5"/>
      <c r="AL206" s="5"/>
      <c r="AM206" s="5"/>
      <c r="AN206" s="5"/>
      <c r="AO206" s="5"/>
      <c r="AP206" s="5"/>
      <c r="AQ206" s="5"/>
      <c r="AR206" s="5"/>
      <c r="AS206" s="5"/>
      <c r="AT206" s="5"/>
      <c r="AU206" s="5"/>
      <c r="AV206" s="5"/>
      <c r="AW206" s="5"/>
      <c r="AX206" s="5"/>
    </row>
    <row r="207" spans="1:50" ht="22.5" customHeight="1">
      <c r="A207" s="54">
        <v>207</v>
      </c>
      <c r="B207" s="5" t="str">
        <f>IF(ISTEXT('Master MP Status'!B207),'Master MP Status'!B207,"")</f>
        <v>DIRECT</v>
      </c>
      <c r="C207" s="153" t="str">
        <f>IF(OR(ISTEXT('Master MP Status'!C207),'Master MP Status'!C207&gt;0),'Master MP Status'!C207,"")</f>
        <v>B250137</v>
      </c>
      <c r="D207" s="154" t="str">
        <f>IF(OR(ISTEXT('Master MP Status'!D207),'Master MP Status'!D207&gt;0),'Master MP Status'!D207,"")</f>
        <v>B250137</v>
      </c>
      <c r="E207" s="5" t="str">
        <f>IF(ISTEXT('Master MP Status'!E207),'Master MP Status'!E207,"")</f>
        <v>SOLIHIN</v>
      </c>
      <c r="F207" s="5" t="str">
        <f>IF(ISTEXT('Master MP Status'!F207),'Master MP Status'!F207,"")</f>
        <v/>
      </c>
      <c r="G207" s="5" t="str">
        <f>IF(ISTEXT('Master MP Status'!G207),'Master MP Status'!G207,"")</f>
        <v>Kuningan</v>
      </c>
      <c r="H207" s="5" t="str">
        <f>IF(ISTEXT('Master MP Status'!H207),'Master MP Status'!H207,"")</f>
        <v>Wayan</v>
      </c>
      <c r="I207" s="5" t="str">
        <f>IF(ISTEXT('Master MP Status'!I207),'Master MP Status'!I207,"")</f>
        <v>Skilled</v>
      </c>
      <c r="J207" s="5" t="str">
        <f>IF(ISTEXT('Master MP Status'!J207),'Master MP Status'!J207,"")</f>
        <v>Common Skilled</v>
      </c>
      <c r="K207" s="9">
        <f>IF(OR('Master MP Status'!K207=0,'Master MP Status'!K207=""),"",'Master MP Status'!K207)</f>
        <v>45804</v>
      </c>
      <c r="L207" s="9">
        <f>IF(OR('Master MP Status'!L207=0,'Master MP Status'!L207=""),"",'Master MP Status'!L207)</f>
        <v>45804</v>
      </c>
      <c r="M207" s="9" t="str">
        <f>IF(OR('Master MP Status'!M207=0,'Master MP Status'!M207=""),"",'Master MP Status'!M207)</f>
        <v/>
      </c>
      <c r="N207" s="5" t="str">
        <f>IF(ISTEXT('Master MP Status'!N207),'Master MP Status'!N207,"")</f>
        <v/>
      </c>
      <c r="O207" s="5">
        <v>1</v>
      </c>
      <c r="P207" s="5">
        <v>1</v>
      </c>
      <c r="Q207" s="5">
        <v>1</v>
      </c>
      <c r="R207" s="5">
        <v>1</v>
      </c>
      <c r="S207" s="5">
        <v>1</v>
      </c>
      <c r="T207" s="5">
        <v>1</v>
      </c>
      <c r="U207" s="5">
        <v>1</v>
      </c>
      <c r="V207" s="5">
        <v>1</v>
      </c>
      <c r="W207" s="5">
        <v>1</v>
      </c>
      <c r="X207" s="5">
        <v>1</v>
      </c>
      <c r="Y207" s="5">
        <v>1</v>
      </c>
      <c r="Z207" s="5">
        <v>1</v>
      </c>
      <c r="AA207" s="5">
        <v>1</v>
      </c>
      <c r="AB207" s="5">
        <v>1</v>
      </c>
      <c r="AC207" s="5">
        <v>1</v>
      </c>
      <c r="AD207" s="5">
        <v>1</v>
      </c>
      <c r="AE207" s="5">
        <v>1</v>
      </c>
      <c r="AF207" s="5">
        <v>1</v>
      </c>
      <c r="AG207" s="5">
        <v>1</v>
      </c>
      <c r="AH207" s="5"/>
      <c r="AI207" s="5">
        <v>1</v>
      </c>
      <c r="AJ207" s="5">
        <v>1</v>
      </c>
      <c r="AK207" s="5"/>
      <c r="AL207" s="5"/>
      <c r="AM207" s="5"/>
      <c r="AN207" s="5"/>
      <c r="AO207" s="5"/>
      <c r="AP207" s="5"/>
      <c r="AQ207" s="5"/>
      <c r="AR207" s="5"/>
      <c r="AS207" s="5"/>
      <c r="AT207" s="5"/>
      <c r="AU207" s="5"/>
      <c r="AV207" s="5"/>
      <c r="AW207" s="5"/>
      <c r="AX207" s="5"/>
    </row>
    <row r="208" spans="1:50" ht="22.5" customHeight="1">
      <c r="A208" s="54">
        <v>208</v>
      </c>
      <c r="B208" s="5" t="str">
        <f>IF(ISTEXT('Master MP Status'!B208),'Master MP Status'!B208,"")</f>
        <v>DIRECT</v>
      </c>
      <c r="C208" s="153" t="str">
        <f>IF(OR(ISTEXT('Master MP Status'!C208),'Master MP Status'!C208&gt;0),'Master MP Status'!C208,"")</f>
        <v>B250138</v>
      </c>
      <c r="D208" s="154" t="str">
        <f>IF(OR(ISTEXT('Master MP Status'!D208),'Master MP Status'!D208&gt;0),'Master MP Status'!D208,"")</f>
        <v>B250138</v>
      </c>
      <c r="E208" s="5" t="str">
        <f>IF(ISTEXT('Master MP Status'!E208),'Master MP Status'!E208,"")</f>
        <v>ASEP SAEPUDIN</v>
      </c>
      <c r="F208" s="5" t="str">
        <f>IF(ISTEXT('Master MP Status'!F208),'Master MP Status'!F208,"")</f>
        <v/>
      </c>
      <c r="G208" s="5" t="str">
        <f>IF(ISTEXT('Master MP Status'!G208),'Master MP Status'!G208,"")</f>
        <v>Karawang</v>
      </c>
      <c r="H208" s="5" t="str">
        <f>IF(ISTEXT('Master MP Status'!H208),'Master MP Status'!H208,"")</f>
        <v>Wayan</v>
      </c>
      <c r="I208" s="5" t="str">
        <f>IF(ISTEXT('Master MP Status'!I208),'Master MP Status'!I208,"")</f>
        <v>Skilled</v>
      </c>
      <c r="J208" s="5" t="str">
        <f>IF(ISTEXT('Master MP Status'!J208),'Master MP Status'!J208,"")</f>
        <v>Common Skilled</v>
      </c>
      <c r="K208" s="9">
        <f>IF(OR('Master MP Status'!K208=0,'Master MP Status'!K208=""),"",'Master MP Status'!K208)</f>
        <v>45804</v>
      </c>
      <c r="L208" s="9">
        <f>IF(OR('Master MP Status'!L208=0,'Master MP Status'!L208=""),"",'Master MP Status'!L208)</f>
        <v>45804</v>
      </c>
      <c r="M208" s="9" t="str">
        <f>IF(OR('Master MP Status'!M208=0,'Master MP Status'!M208=""),"",'Master MP Status'!M208)</f>
        <v/>
      </c>
      <c r="N208" s="5" t="str">
        <f>IF(ISTEXT('Master MP Status'!N208),'Master MP Status'!N208,"")</f>
        <v/>
      </c>
      <c r="O208" s="5">
        <v>1</v>
      </c>
      <c r="P208" s="5">
        <v>1</v>
      </c>
      <c r="Q208" s="5">
        <v>1</v>
      </c>
      <c r="R208" s="5">
        <v>1</v>
      </c>
      <c r="S208" s="5">
        <v>1</v>
      </c>
      <c r="T208" s="5">
        <v>1</v>
      </c>
      <c r="U208" s="5">
        <v>1</v>
      </c>
      <c r="V208" s="5">
        <v>1</v>
      </c>
      <c r="W208" s="5">
        <v>1</v>
      </c>
      <c r="X208" s="5">
        <v>1</v>
      </c>
      <c r="Y208" s="5">
        <v>1</v>
      </c>
      <c r="Z208" s="5">
        <v>1</v>
      </c>
      <c r="AA208" s="5">
        <v>1</v>
      </c>
      <c r="AB208" s="5">
        <v>1</v>
      </c>
      <c r="AC208" s="5">
        <v>1</v>
      </c>
      <c r="AD208" s="5">
        <v>1</v>
      </c>
      <c r="AE208" s="5">
        <v>1</v>
      </c>
      <c r="AF208" s="5">
        <v>1</v>
      </c>
      <c r="AG208" s="5">
        <v>1</v>
      </c>
      <c r="AH208" s="5"/>
      <c r="AI208" s="5">
        <v>1</v>
      </c>
      <c r="AJ208" s="5">
        <v>1</v>
      </c>
      <c r="AK208" s="5"/>
      <c r="AL208" s="5"/>
      <c r="AM208" s="5"/>
      <c r="AN208" s="5"/>
      <c r="AO208" s="5"/>
      <c r="AP208" s="5"/>
      <c r="AQ208" s="5"/>
      <c r="AR208" s="5"/>
      <c r="AS208" s="5"/>
      <c r="AT208" s="5"/>
      <c r="AU208" s="5"/>
      <c r="AV208" s="5"/>
      <c r="AW208" s="5"/>
      <c r="AX208" s="5"/>
    </row>
    <row r="209" spans="1:50" ht="22.5" customHeight="1">
      <c r="A209" s="54">
        <v>209</v>
      </c>
      <c r="B209" s="5" t="str">
        <f>IF(ISTEXT('Master MP Status'!B209),'Master MP Status'!B209,"")</f>
        <v>DIRECT</v>
      </c>
      <c r="C209" s="153" t="str">
        <f>IF(OR(ISTEXT('Master MP Status'!C209),'Master MP Status'!C209&gt;0),'Master MP Status'!C209,"")</f>
        <v>B250139</v>
      </c>
      <c r="D209" s="154" t="str">
        <f>IF(OR(ISTEXT('Master MP Status'!D209),'Master MP Status'!D209&gt;0),'Master MP Status'!D209,"")</f>
        <v>B250139</v>
      </c>
      <c r="E209" s="5" t="str">
        <f>IF(ISTEXT('Master MP Status'!E209),'Master MP Status'!E209,"")</f>
        <v>DEDI</v>
      </c>
      <c r="F209" s="5" t="str">
        <f>IF(ISTEXT('Master MP Status'!F209),'Master MP Status'!F209,"")</f>
        <v/>
      </c>
      <c r="G209" s="5" t="str">
        <f>IF(ISTEXT('Master MP Status'!G209),'Master MP Status'!G209,"")</f>
        <v>Serang</v>
      </c>
      <c r="H209" s="5" t="str">
        <f>IF(ISTEXT('Master MP Status'!H209),'Master MP Status'!H209,"")</f>
        <v>Wayan</v>
      </c>
      <c r="I209" s="5" t="str">
        <f>IF(ISTEXT('Master MP Status'!I209),'Master MP Status'!I209,"")</f>
        <v>Skilled</v>
      </c>
      <c r="J209" s="5" t="str">
        <f>IF(ISTEXT('Master MP Status'!J209),'Master MP Status'!J209,"")</f>
        <v>Common Skilled</v>
      </c>
      <c r="K209" s="9">
        <f>IF(OR('Master MP Status'!K209=0,'Master MP Status'!K209=""),"",'Master MP Status'!K209)</f>
        <v>45804</v>
      </c>
      <c r="L209" s="9">
        <f>IF(OR('Master MP Status'!L209=0,'Master MP Status'!L209=""),"",'Master MP Status'!L209)</f>
        <v>45804</v>
      </c>
      <c r="M209" s="9" t="str">
        <f>IF(OR('Master MP Status'!M209=0,'Master MP Status'!M209=""),"",'Master MP Status'!M209)</f>
        <v/>
      </c>
      <c r="N209" s="5" t="str">
        <f>IF(ISTEXT('Master MP Status'!N209),'Master MP Status'!N209,"")</f>
        <v/>
      </c>
      <c r="O209" s="5">
        <v>1</v>
      </c>
      <c r="P209" s="5">
        <v>1</v>
      </c>
      <c r="Q209" s="5">
        <v>1</v>
      </c>
      <c r="R209" s="5">
        <v>1</v>
      </c>
      <c r="S209" s="5">
        <v>1</v>
      </c>
      <c r="T209" s="5">
        <v>1</v>
      </c>
      <c r="U209" s="5">
        <v>1</v>
      </c>
      <c r="V209" s="5">
        <v>1</v>
      </c>
      <c r="W209" s="5">
        <v>1</v>
      </c>
      <c r="X209" s="5">
        <v>1</v>
      </c>
      <c r="Y209" s="5">
        <v>1</v>
      </c>
      <c r="Z209" s="5">
        <v>1</v>
      </c>
      <c r="AA209" s="5">
        <v>1</v>
      </c>
      <c r="AB209" s="5">
        <v>1</v>
      </c>
      <c r="AC209" s="5">
        <v>1</v>
      </c>
      <c r="AD209" s="5">
        <v>1</v>
      </c>
      <c r="AE209" s="5">
        <v>1</v>
      </c>
      <c r="AF209" s="5">
        <v>1</v>
      </c>
      <c r="AG209" s="5">
        <v>1</v>
      </c>
      <c r="AH209" s="5"/>
      <c r="AI209" s="5">
        <v>1</v>
      </c>
      <c r="AJ209" s="5">
        <v>1</v>
      </c>
      <c r="AK209" s="5"/>
      <c r="AL209" s="5"/>
      <c r="AM209" s="5"/>
      <c r="AN209" s="5"/>
      <c r="AO209" s="5"/>
      <c r="AP209" s="5"/>
      <c r="AQ209" s="5"/>
      <c r="AR209" s="5"/>
      <c r="AS209" s="5"/>
      <c r="AT209" s="5"/>
      <c r="AU209" s="5"/>
      <c r="AV209" s="5"/>
      <c r="AW209" s="5"/>
      <c r="AX209" s="5"/>
    </row>
    <row r="210" spans="1:50" ht="22.5" customHeight="1">
      <c r="A210" s="54">
        <v>210</v>
      </c>
      <c r="B210" s="5" t="str">
        <f>IF(ISTEXT('Master MP Status'!B210),'Master MP Status'!B210,"")</f>
        <v>DIRECT</v>
      </c>
      <c r="C210" s="153" t="str">
        <f>IF(OR(ISTEXT('Master MP Status'!C210),'Master MP Status'!C210&gt;0),'Master MP Status'!C210,"")</f>
        <v>B250140</v>
      </c>
      <c r="D210" s="154" t="str">
        <f>IF(OR(ISTEXT('Master MP Status'!D210),'Master MP Status'!D210&gt;0),'Master MP Status'!D210,"")</f>
        <v>B250140</v>
      </c>
      <c r="E210" s="5" t="str">
        <f>IF(ISTEXT('Master MP Status'!E210),'Master MP Status'!E210,"")</f>
        <v>NANA JUANDI</v>
      </c>
      <c r="F210" s="5" t="str">
        <f>IF(ISTEXT('Master MP Status'!F210),'Master MP Status'!F210,"")</f>
        <v/>
      </c>
      <c r="G210" s="5" t="str">
        <f>IF(ISTEXT('Master MP Status'!G210),'Master MP Status'!G210,"")</f>
        <v>Kuningan</v>
      </c>
      <c r="H210" s="5" t="str">
        <f>IF(ISTEXT('Master MP Status'!H210),'Master MP Status'!H210,"")</f>
        <v>Wayan</v>
      </c>
      <c r="I210" s="5" t="str">
        <f>IF(ISTEXT('Master MP Status'!I210),'Master MP Status'!I210,"")</f>
        <v>Skilled</v>
      </c>
      <c r="J210" s="5" t="str">
        <f>IF(ISTEXT('Master MP Status'!J210),'Master MP Status'!J210,"")</f>
        <v>Common Skilled</v>
      </c>
      <c r="K210" s="9">
        <f>IF(OR('Master MP Status'!K210=0,'Master MP Status'!K210=""),"",'Master MP Status'!K210)</f>
        <v>45804</v>
      </c>
      <c r="L210" s="9">
        <f>IF(OR('Master MP Status'!L210=0,'Master MP Status'!L210=""),"",'Master MP Status'!L210)</f>
        <v>45804</v>
      </c>
      <c r="M210" s="9" t="str">
        <f>IF(OR('Master MP Status'!M210=0,'Master MP Status'!M210=""),"",'Master MP Status'!M210)</f>
        <v/>
      </c>
      <c r="N210" s="5" t="str">
        <f>IF(ISTEXT('Master MP Status'!N210),'Master MP Status'!N210,"")</f>
        <v/>
      </c>
      <c r="O210" s="5">
        <v>1</v>
      </c>
      <c r="P210" s="5">
        <v>1</v>
      </c>
      <c r="Q210" s="5">
        <v>1</v>
      </c>
      <c r="R210" s="5">
        <v>1</v>
      </c>
      <c r="S210" s="5">
        <v>1</v>
      </c>
      <c r="T210" s="5">
        <v>1</v>
      </c>
      <c r="U210" s="5">
        <v>1</v>
      </c>
      <c r="V210" s="5">
        <v>1</v>
      </c>
      <c r="W210" s="5">
        <v>1</v>
      </c>
      <c r="X210" s="5">
        <v>1</v>
      </c>
      <c r="Y210" s="5">
        <v>1</v>
      </c>
      <c r="Z210" s="5">
        <v>1</v>
      </c>
      <c r="AA210" s="5">
        <v>1</v>
      </c>
      <c r="AB210" s="5">
        <v>1</v>
      </c>
      <c r="AC210" s="5">
        <v>1</v>
      </c>
      <c r="AD210" s="5">
        <v>1</v>
      </c>
      <c r="AE210" s="5">
        <v>1</v>
      </c>
      <c r="AF210" s="5">
        <v>1</v>
      </c>
      <c r="AG210" s="5">
        <v>1</v>
      </c>
      <c r="AH210" s="5"/>
      <c r="AI210" s="5">
        <v>1</v>
      </c>
      <c r="AJ210" s="5">
        <v>1</v>
      </c>
      <c r="AK210" s="5"/>
      <c r="AL210" s="5"/>
      <c r="AM210" s="5"/>
      <c r="AN210" s="5"/>
      <c r="AO210" s="5"/>
      <c r="AP210" s="5"/>
      <c r="AQ210" s="5"/>
      <c r="AR210" s="5"/>
      <c r="AS210" s="5"/>
      <c r="AT210" s="5"/>
      <c r="AU210" s="5"/>
      <c r="AV210" s="5"/>
      <c r="AW210" s="5"/>
      <c r="AX210" s="5"/>
    </row>
    <row r="211" spans="1:50" ht="22.5" customHeight="1">
      <c r="A211" s="54">
        <v>211</v>
      </c>
      <c r="B211" s="5" t="str">
        <f>IF(ISTEXT('Master MP Status'!B211),'Master MP Status'!B211,"")</f>
        <v>DIRECT</v>
      </c>
      <c r="C211" s="153" t="str">
        <f>IF(OR(ISTEXT('Master MP Status'!C211),'Master MP Status'!C211&gt;0),'Master MP Status'!C211,"")</f>
        <v>B250141</v>
      </c>
      <c r="D211" s="154" t="str">
        <f>IF(OR(ISTEXT('Master MP Status'!D211),'Master MP Status'!D211&gt;0),'Master MP Status'!D211,"")</f>
        <v>B250141</v>
      </c>
      <c r="E211" s="5" t="str">
        <f>IF(ISTEXT('Master MP Status'!E211),'Master MP Status'!E211,"")</f>
        <v>M. AMAN SULAEMAN</v>
      </c>
      <c r="F211" s="5" t="str">
        <f>IF(ISTEXT('Master MP Status'!F211),'Master MP Status'!F211,"")</f>
        <v/>
      </c>
      <c r="G211" s="5" t="str">
        <f>IF(ISTEXT('Master MP Status'!G211),'Master MP Status'!G211,"")</f>
        <v>Pandeglang</v>
      </c>
      <c r="H211" s="5" t="str">
        <f>IF(ISTEXT('Master MP Status'!H211),'Master MP Status'!H211,"")</f>
        <v>Wayan</v>
      </c>
      <c r="I211" s="5" t="str">
        <f>IF(ISTEXT('Master MP Status'!I211),'Master MP Status'!I211,"")</f>
        <v>Skilled</v>
      </c>
      <c r="J211" s="5" t="str">
        <f>IF(ISTEXT('Master MP Status'!J211),'Master MP Status'!J211,"")</f>
        <v>Common Skilled</v>
      </c>
      <c r="K211" s="9">
        <f>IF(OR('Master MP Status'!K211=0,'Master MP Status'!K211=""),"",'Master MP Status'!K211)</f>
        <v>45804</v>
      </c>
      <c r="L211" s="9">
        <f>IF(OR('Master MP Status'!L211=0,'Master MP Status'!L211=""),"",'Master MP Status'!L211)</f>
        <v>45804</v>
      </c>
      <c r="M211" s="9" t="str">
        <f>IF(OR('Master MP Status'!M211=0,'Master MP Status'!M211=""),"",'Master MP Status'!M211)</f>
        <v/>
      </c>
      <c r="N211" s="5" t="str">
        <f>IF(ISTEXT('Master MP Status'!N211),'Master MP Status'!N211,"")</f>
        <v/>
      </c>
      <c r="O211" s="5">
        <v>1</v>
      </c>
      <c r="P211" s="5">
        <v>1</v>
      </c>
      <c r="Q211" s="5">
        <v>1</v>
      </c>
      <c r="R211" s="5">
        <v>1</v>
      </c>
      <c r="S211" s="5">
        <v>1</v>
      </c>
      <c r="T211" s="5">
        <v>1</v>
      </c>
      <c r="U211" s="5">
        <v>1</v>
      </c>
      <c r="V211" s="5">
        <v>1</v>
      </c>
      <c r="W211" s="5">
        <v>1</v>
      </c>
      <c r="X211" s="5">
        <v>1</v>
      </c>
      <c r="Y211" s="5">
        <v>1</v>
      </c>
      <c r="Z211" s="5">
        <v>1</v>
      </c>
      <c r="AA211" s="5">
        <v>1</v>
      </c>
      <c r="AB211" s="5">
        <v>1</v>
      </c>
      <c r="AC211" s="5">
        <v>1</v>
      </c>
      <c r="AD211" s="5">
        <v>1</v>
      </c>
      <c r="AE211" s="5">
        <v>1</v>
      </c>
      <c r="AF211" s="5">
        <v>1</v>
      </c>
      <c r="AG211" s="5">
        <v>1</v>
      </c>
      <c r="AH211" s="5"/>
      <c r="AI211" s="5">
        <v>1</v>
      </c>
      <c r="AJ211" s="5">
        <v>1</v>
      </c>
      <c r="AK211" s="5"/>
      <c r="AL211" s="5"/>
      <c r="AM211" s="5"/>
      <c r="AN211" s="5"/>
      <c r="AO211" s="5"/>
      <c r="AP211" s="5"/>
      <c r="AQ211" s="5"/>
      <c r="AR211" s="5"/>
      <c r="AS211" s="5"/>
      <c r="AT211" s="5"/>
      <c r="AU211" s="5"/>
      <c r="AV211" s="5"/>
      <c r="AW211" s="5"/>
      <c r="AX211" s="5"/>
    </row>
    <row r="212" spans="1:50" ht="22.5" customHeight="1">
      <c r="A212" s="54">
        <v>212</v>
      </c>
      <c r="B212" s="5" t="str">
        <f>IF(ISTEXT('Master MP Status'!B212),'Master MP Status'!B212,"")</f>
        <v>INDIRECT</v>
      </c>
      <c r="C212" s="153">
        <f>IF(OR(ISTEXT('Master MP Status'!C212),'Master MP Status'!C212&gt;0),'Master MP Status'!C212,"")</f>
        <v>250077</v>
      </c>
      <c r="D212" s="154">
        <f>IF(OR(ISTEXT('Master MP Status'!D212),'Master MP Status'!D212&gt;0),'Master MP Status'!D212,"")</f>
        <v>250074</v>
      </c>
      <c r="E212" s="5" t="str">
        <f>IF(ISTEXT('Master MP Status'!E212),'Master MP Status'!E212,"")</f>
        <v>ARWAN AMIR</v>
      </c>
      <c r="F212" s="5" t="str">
        <f>IF(ISTEXT('Master MP Status'!F212),'Master MP Status'!F212,"")</f>
        <v/>
      </c>
      <c r="G212" s="5" t="str">
        <f>IF(ISTEXT('Master MP Status'!G212),'Master MP Status'!G212,"")</f>
        <v>Wajo</v>
      </c>
      <c r="H212" s="5" t="str">
        <f>IF(ISTEXT('Master MP Status'!H212),'Master MP Status'!H212,"")</f>
        <v>HO</v>
      </c>
      <c r="I212" s="5" t="str">
        <f>IF(ISTEXT('Master MP Status'!I212),'Master MP Status'!I212,"")</f>
        <v>Drafter  Piping</v>
      </c>
      <c r="J212" s="5" t="str">
        <f>IF(ISTEXT('Master MP Status'!J212),'Master MP Status'!J212,"")</f>
        <v>Engineer</v>
      </c>
      <c r="K212" s="9">
        <f>IF(OR('Master MP Status'!K212=0,'Master MP Status'!K212=""),"",'Master MP Status'!K212)</f>
        <v>45804</v>
      </c>
      <c r="L212" s="9">
        <f>IF(OR('Master MP Status'!L212=0,'Master MP Status'!L212=""),"",'Master MP Status'!L212)</f>
        <v>45804</v>
      </c>
      <c r="M212" s="9" t="str">
        <f>IF(OR('Master MP Status'!M212=0,'Master MP Status'!M212=""),"",'Master MP Status'!M212)</f>
        <v/>
      </c>
      <c r="N212" s="5" t="str">
        <f>IF(ISTEXT('Master MP Status'!N212),'Master MP Status'!N212,"")</f>
        <v/>
      </c>
      <c r="O212" s="5">
        <v>1</v>
      </c>
      <c r="P212" s="5">
        <v>1</v>
      </c>
      <c r="Q212" s="5">
        <v>1</v>
      </c>
      <c r="R212" s="5">
        <v>1</v>
      </c>
      <c r="S212" s="5">
        <v>1</v>
      </c>
      <c r="T212" s="5">
        <v>1</v>
      </c>
      <c r="U212" s="5">
        <v>1</v>
      </c>
      <c r="V212" s="5">
        <v>1</v>
      </c>
      <c r="W212" s="5">
        <v>1</v>
      </c>
      <c r="X212" s="5">
        <v>1</v>
      </c>
      <c r="Y212" s="5">
        <v>1</v>
      </c>
      <c r="Z212" s="5">
        <v>1</v>
      </c>
      <c r="AA212" s="5">
        <v>1</v>
      </c>
      <c r="AB212" s="5"/>
      <c r="AC212" s="5"/>
      <c r="AD212" s="5">
        <v>1</v>
      </c>
      <c r="AE212" s="5">
        <v>1</v>
      </c>
      <c r="AF212" s="5">
        <v>1</v>
      </c>
      <c r="AG212" s="5">
        <v>1</v>
      </c>
      <c r="AH212" s="5"/>
      <c r="AI212" s="5">
        <v>1</v>
      </c>
      <c r="AJ212" s="5">
        <v>1</v>
      </c>
      <c r="AK212" s="5"/>
      <c r="AL212" s="5"/>
      <c r="AM212" s="5"/>
      <c r="AN212" s="5"/>
      <c r="AO212" s="5"/>
      <c r="AP212" s="5"/>
      <c r="AQ212" s="5"/>
      <c r="AR212" s="5"/>
      <c r="AS212" s="5"/>
      <c r="AT212" s="5"/>
      <c r="AU212" s="5"/>
      <c r="AV212" s="5"/>
      <c r="AW212" s="5"/>
      <c r="AX212" s="5"/>
    </row>
    <row r="213" spans="1:50" ht="22.5" customHeight="1">
      <c r="A213" s="54">
        <v>213</v>
      </c>
      <c r="B213" s="5" t="str">
        <f>IF(ISTEXT('Master MP Status'!B213),'Master MP Status'!B213,"")</f>
        <v>DIRECT</v>
      </c>
      <c r="C213" s="153" t="str">
        <f>IF(OR(ISTEXT('Master MP Status'!C213),'Master MP Status'!C213&gt;0),'Master MP Status'!C213,"")</f>
        <v>S250141</v>
      </c>
      <c r="D213" s="154" t="str">
        <f>IF(OR(ISTEXT('Master MP Status'!D213),'Master MP Status'!D213&gt;0),'Master MP Status'!D213,"")</f>
        <v>S250141</v>
      </c>
      <c r="E213" s="5" t="str">
        <f>IF(ISTEXT('Master MP Status'!E213),'Master MP Status'!E213,"")</f>
        <v>ANDI ISWAN</v>
      </c>
      <c r="F213" s="5" t="str">
        <f>IF(ISTEXT('Master MP Status'!F213),'Master MP Status'!F213,"")</f>
        <v/>
      </c>
      <c r="G213" s="5" t="str">
        <f>IF(ISTEXT('Master MP Status'!G213),'Master MP Status'!G213,"")</f>
        <v>Local</v>
      </c>
      <c r="H213" s="5" t="str">
        <f>IF(ISTEXT('Master MP Status'!H213),'Master MP Status'!H213,"")</f>
        <v>RENTAL</v>
      </c>
      <c r="I213" s="5" t="str">
        <f>IF(ISTEXT('Master MP Status'!I213),'Master MP Status'!I213,"")</f>
        <v>Dumptruck</v>
      </c>
      <c r="J213" s="5" t="str">
        <f>IF(ISTEXT('Master MP Status'!J213),'Master MP Status'!J213,"")</f>
        <v>Equip. Operator</v>
      </c>
      <c r="K213" s="9">
        <f>IF(OR('Master MP Status'!K213=0,'Master MP Status'!K213=""),"",'Master MP Status'!K213)</f>
        <v>45805</v>
      </c>
      <c r="L213" s="9">
        <f>IF(OR('Master MP Status'!L213=0,'Master MP Status'!L213=""),"",'Master MP Status'!L213)</f>
        <v>45805</v>
      </c>
      <c r="M213" s="9">
        <f>IF(OR('Master MP Status'!M213=0,'Master MP Status'!M213=""),"",'Master MP Status'!M213)</f>
        <v>45813</v>
      </c>
      <c r="N213" s="5" t="str">
        <f>IF(ISTEXT('Master MP Status'!N213),'Master MP Status'!N213,"")</f>
        <v>Resign</v>
      </c>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spans="1:50" ht="24" customHeight="1">
      <c r="A214" s="54">
        <v>214</v>
      </c>
      <c r="B214" s="5" t="str">
        <f>IF(ISTEXT('Master MP Status'!B214),'Master MP Status'!B214,"")</f>
        <v>INDIRECT</v>
      </c>
      <c r="C214" s="153">
        <f>IF(OR(ISTEXT('Master MP Status'!C214),'Master MP Status'!C214&gt;0),'Master MP Status'!C214,"")</f>
        <v>250078</v>
      </c>
      <c r="D214" s="154">
        <f>IF(OR(ISTEXT('Master MP Status'!D214),'Master MP Status'!D214&gt;0),'Master MP Status'!D214,"")</f>
        <v>250075</v>
      </c>
      <c r="E214" s="5" t="str">
        <f>IF(ISTEXT('Master MP Status'!E214),'Master MP Status'!E214,"")</f>
        <v>IBNU SEPTIAN</v>
      </c>
      <c r="F214" s="5" t="str">
        <f>IF(ISTEXT('Master MP Status'!F214),'Master MP Status'!F214,"")</f>
        <v/>
      </c>
      <c r="G214" s="5" t="str">
        <f>IF(ISTEXT('Master MP Status'!G214),'Master MP Status'!G214,"")</f>
        <v>Tangerang</v>
      </c>
      <c r="H214" s="5" t="str">
        <f>IF(ISTEXT('Master MP Status'!H214),'Master MP Status'!H214,"")</f>
        <v>HO</v>
      </c>
      <c r="I214" s="5" t="str">
        <f>IF(ISTEXT('Master MP Status'!I214),'Master MP Status'!I214,"")</f>
        <v>Supervisor Civil</v>
      </c>
      <c r="J214" s="5" t="str">
        <f>IF(ISTEXT('Master MP Status'!J214),'Master MP Status'!J214,"")</f>
        <v>Supervisor</v>
      </c>
      <c r="K214" s="9">
        <f>IF(OR('Master MP Status'!K214=0,'Master MP Status'!K214=""),"",'Master MP Status'!K214)</f>
        <v>45806</v>
      </c>
      <c r="L214" s="9">
        <f>IF(OR('Master MP Status'!L214=0,'Master MP Status'!L214=""),"",'Master MP Status'!L214)</f>
        <v>45806</v>
      </c>
      <c r="M214" s="9">
        <f>IF(OR('Master MP Status'!M214=0,'Master MP Status'!M214=""),"",'Master MP Status'!M214)</f>
        <v>45842</v>
      </c>
      <c r="N214" s="5" t="str">
        <f>IF(ISTEXT('Master MP Status'!N214),'Master MP Status'!N214,"")</f>
        <v>Resign</v>
      </c>
      <c r="O214" s="5">
        <v>1</v>
      </c>
      <c r="P214" s="5">
        <v>1</v>
      </c>
      <c r="Q214" s="5">
        <v>1</v>
      </c>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spans="1:50" ht="24" customHeight="1">
      <c r="A215" s="54">
        <v>215</v>
      </c>
      <c r="B215" s="5" t="str">
        <f>IF(ISTEXT('Master MP Status'!B215),'Master MP Status'!B215,"")</f>
        <v>DIRECT</v>
      </c>
      <c r="C215" s="153" t="str">
        <f>IF(OR(ISTEXT('Master MP Status'!C215),'Master MP Status'!C215&gt;0),'Master MP Status'!C215,"")</f>
        <v>B250142</v>
      </c>
      <c r="D215" s="154" t="str">
        <f>IF(OR(ISTEXT('Master MP Status'!D215),'Master MP Status'!D215&gt;0),'Master MP Status'!D215,"")</f>
        <v>B250142</v>
      </c>
      <c r="E215" s="5" t="str">
        <f>IF(ISTEXT('Master MP Status'!E215),'Master MP Status'!E215,"")</f>
        <v>ISMAIL TARIHORAN</v>
      </c>
      <c r="F215" s="5" t="str">
        <f>IF(ISTEXT('Master MP Status'!F215),'Master MP Status'!F215,"")</f>
        <v/>
      </c>
      <c r="G215" s="5" t="str">
        <f>IF(ISTEXT('Master MP Status'!G215),'Master MP Status'!G215,"")</f>
        <v>TAPANULI TENGAH</v>
      </c>
      <c r="H215" s="5" t="str">
        <f>IF(ISTEXT('Master MP Status'!H215),'Master MP Status'!H215,"")</f>
        <v>MURSID</v>
      </c>
      <c r="I215" s="5" t="str">
        <f>IF(ISTEXT('Master MP Status'!I215),'Master MP Status'!I215,"")</f>
        <v>Blaster</v>
      </c>
      <c r="J215" s="5" t="str">
        <f>IF(ISTEXT('Master MP Status'!J215),'Master MP Status'!J215,"")</f>
        <v>Blaster</v>
      </c>
      <c r="K215" s="9">
        <f>IF(OR('Master MP Status'!K215=0,'Master MP Status'!K215=""),"",'Master MP Status'!K215)</f>
        <v>45817</v>
      </c>
      <c r="L215" s="9">
        <f>IF(OR('Master MP Status'!L215=0,'Master MP Status'!L215=""),"",'Master MP Status'!L215)</f>
        <v>45817</v>
      </c>
      <c r="M215" s="9" t="str">
        <f>IF(OR('Master MP Status'!M215=0,'Master MP Status'!M215=""),"",'Master MP Status'!M215)</f>
        <v/>
      </c>
      <c r="N215" s="5" t="str">
        <f>IF(ISTEXT('Master MP Status'!N215),'Master MP Status'!N215,"")</f>
        <v/>
      </c>
      <c r="O215" s="5">
        <v>1</v>
      </c>
      <c r="P215" s="5">
        <v>1</v>
      </c>
      <c r="Q215" s="5">
        <v>1</v>
      </c>
      <c r="R215" s="5">
        <v>1</v>
      </c>
      <c r="S215" s="5">
        <v>1</v>
      </c>
      <c r="T215" s="5">
        <v>1</v>
      </c>
      <c r="U215" s="5">
        <v>1</v>
      </c>
      <c r="V215" s="5">
        <v>1</v>
      </c>
      <c r="W215" s="5">
        <v>1</v>
      </c>
      <c r="X215" s="5">
        <v>1</v>
      </c>
      <c r="Y215" s="5">
        <v>1</v>
      </c>
      <c r="Z215" s="5">
        <v>1</v>
      </c>
      <c r="AA215" s="5">
        <v>1</v>
      </c>
      <c r="AB215" s="5">
        <v>1</v>
      </c>
      <c r="AC215" s="5">
        <v>1</v>
      </c>
      <c r="AD215" s="5">
        <v>1</v>
      </c>
      <c r="AE215" s="5">
        <v>1</v>
      </c>
      <c r="AF215" s="5">
        <v>1</v>
      </c>
      <c r="AG215" s="5">
        <v>1</v>
      </c>
      <c r="AH215" s="5"/>
      <c r="AI215" s="5">
        <v>1</v>
      </c>
      <c r="AJ215" s="5">
        <v>1</v>
      </c>
      <c r="AK215" s="5"/>
      <c r="AL215" s="5"/>
      <c r="AM215" s="5"/>
      <c r="AN215" s="5"/>
      <c r="AO215" s="5"/>
      <c r="AP215" s="5"/>
      <c r="AQ215" s="5"/>
      <c r="AR215" s="5"/>
      <c r="AS215" s="5"/>
      <c r="AT215" s="5"/>
      <c r="AU215" s="5"/>
      <c r="AV215" s="5"/>
      <c r="AW215" s="5"/>
      <c r="AX215" s="5"/>
    </row>
    <row r="216" spans="1:50" ht="24" customHeight="1">
      <c r="A216" s="54">
        <v>216</v>
      </c>
      <c r="B216" s="5" t="str">
        <f>IF(ISTEXT('Master MP Status'!B216),'Master MP Status'!B216,"")</f>
        <v>INDIRECT</v>
      </c>
      <c r="C216" s="153" t="str">
        <f>IF(OR(ISTEXT('Master MP Status'!C216),'Master MP Status'!C216&gt;0),'Master MP Status'!C216,"")</f>
        <v>250086</v>
      </c>
      <c r="D216" s="154" t="str">
        <f>IF(OR(ISTEXT('Master MP Status'!D216),'Master MP Status'!D216&gt;0),'Master MP Status'!D216,"")</f>
        <v>250086</v>
      </c>
      <c r="E216" s="5" t="str">
        <f>IF(ISTEXT('Master MP Status'!E216),'Master MP Status'!E216,"")</f>
        <v>VIARIS CHANIAGO</v>
      </c>
      <c r="F216" s="5" t="str">
        <f>IF(ISTEXT('Master MP Status'!F216),'Master MP Status'!F216,"")</f>
        <v/>
      </c>
      <c r="G216" s="5" t="str">
        <f>IF(ISTEXT('Master MP Status'!G216),'Master MP Status'!G216,"")</f>
        <v>Cilegon</v>
      </c>
      <c r="H216" s="5" t="str">
        <f>IF(ISTEXT('Master MP Status'!H216),'Master MP Status'!H216,"")</f>
        <v>HO</v>
      </c>
      <c r="I216" s="5" t="str">
        <f>IF(ISTEXT('Master MP Status'!I216),'Master MP Status'!I216,"")</f>
        <v>Safety</v>
      </c>
      <c r="J216" s="5" t="str">
        <f>IF(ISTEXT('Master MP Status'!J216),'Master MP Status'!J216,"")</f>
        <v>Safety</v>
      </c>
      <c r="K216" s="9">
        <f>IF(OR('Master MP Status'!K216=0,'Master MP Status'!K216=""),"",'Master MP Status'!K216)</f>
        <v>45822</v>
      </c>
      <c r="L216" s="9">
        <f>IF(OR('Master MP Status'!L216=0,'Master MP Status'!L216=""),"",'Master MP Status'!L216)</f>
        <v>45824</v>
      </c>
      <c r="M216" s="9" t="str">
        <f>IF(OR('Master MP Status'!M216=0,'Master MP Status'!M216=""),"",'Master MP Status'!M216)</f>
        <v/>
      </c>
      <c r="N216" s="5" t="str">
        <f>IF(ISTEXT('Master MP Status'!N216),'Master MP Status'!N216,"")</f>
        <v/>
      </c>
      <c r="O216" s="5">
        <v>1</v>
      </c>
      <c r="P216" s="5">
        <v>1</v>
      </c>
      <c r="Q216" s="5">
        <v>1</v>
      </c>
      <c r="R216" s="5">
        <v>1</v>
      </c>
      <c r="S216" s="5">
        <v>1</v>
      </c>
      <c r="T216" s="5">
        <v>1</v>
      </c>
      <c r="U216" s="5">
        <v>1</v>
      </c>
      <c r="V216" s="5">
        <v>1</v>
      </c>
      <c r="W216" s="5">
        <v>1</v>
      </c>
      <c r="X216" s="5">
        <v>1</v>
      </c>
      <c r="Y216" s="5">
        <v>1</v>
      </c>
      <c r="Z216" s="5">
        <v>1</v>
      </c>
      <c r="AA216" s="5">
        <v>1</v>
      </c>
      <c r="AB216" s="5"/>
      <c r="AC216" s="5">
        <v>1</v>
      </c>
      <c r="AD216" s="5">
        <v>1</v>
      </c>
      <c r="AE216" s="5">
        <v>1</v>
      </c>
      <c r="AF216" s="5">
        <v>1</v>
      </c>
      <c r="AG216" s="5">
        <v>1</v>
      </c>
      <c r="AH216" s="5"/>
      <c r="AI216" s="5">
        <v>1</v>
      </c>
      <c r="AJ216" s="5">
        <v>1</v>
      </c>
      <c r="AK216" s="5"/>
      <c r="AL216" s="5"/>
      <c r="AM216" s="5"/>
      <c r="AN216" s="5"/>
      <c r="AO216" s="5"/>
      <c r="AP216" s="5"/>
      <c r="AQ216" s="5"/>
      <c r="AR216" s="5"/>
      <c r="AS216" s="5"/>
      <c r="AT216" s="5"/>
      <c r="AU216" s="5"/>
      <c r="AV216" s="5"/>
      <c r="AW216" s="5"/>
      <c r="AX216" s="5"/>
    </row>
    <row r="217" spans="1:50" ht="24" customHeight="1">
      <c r="A217" s="54">
        <v>217</v>
      </c>
      <c r="B217" s="5" t="str">
        <f>IF(ISTEXT('Master MP Status'!B217),'Master MP Status'!B217,"")</f>
        <v>DIRECT</v>
      </c>
      <c r="C217" s="153" t="str">
        <f>IF(OR(ISTEXT('Master MP Status'!C217),'Master MP Status'!C217&gt;0),'Master MP Status'!C217,"")</f>
        <v/>
      </c>
      <c r="D217" s="154" t="str">
        <f>IF(OR(ISTEXT('Master MP Status'!D217),'Master MP Status'!D217&gt;0),'Master MP Status'!D217,"")</f>
        <v>KN25384</v>
      </c>
      <c r="E217" s="5" t="str">
        <f>IF(ISTEXT('Master MP Status'!E217),'Master MP Status'!E217,"")</f>
        <v>AGUNG RAMA SAPUTRA</v>
      </c>
      <c r="F217" s="5" t="str">
        <f>IF(ISTEXT('Master MP Status'!F217),'Master MP Status'!F217,"")</f>
        <v/>
      </c>
      <c r="G217" s="5" t="str">
        <f>IF(ISTEXT('Master MP Status'!G217),'Master MP Status'!G217,"")</f>
        <v>Local</v>
      </c>
      <c r="H217" s="5" t="str">
        <f>IF(ISTEXT('Master MP Status'!H217),'Master MP Status'!H217,"")</f>
        <v>SIMON S. R</v>
      </c>
      <c r="I217" s="5" t="str">
        <f>IF(ISTEXT('Master MP Status'!I217),'Master MP Status'!I217,"")</f>
        <v>Helper</v>
      </c>
      <c r="J217" s="5" t="str">
        <f>IF(ISTEXT('Master MP Status'!J217),'Master MP Status'!J217,"")</f>
        <v>Helper</v>
      </c>
      <c r="K217" s="9">
        <f>IF(OR('Master MP Status'!K217=0,'Master MP Status'!K217=""),"",'Master MP Status'!K217)</f>
        <v>45831</v>
      </c>
      <c r="L217" s="9">
        <f>IF(OR('Master MP Status'!L217=0,'Master MP Status'!L217=""),"",'Master MP Status'!L217)</f>
        <v>45831</v>
      </c>
      <c r="M217" s="9" t="str">
        <f>IF(OR('Master MP Status'!M217=0,'Master MP Status'!M217=""),"",'Master MP Status'!M217)</f>
        <v/>
      </c>
      <c r="N217" s="5" t="str">
        <f>IF(ISTEXT('Master MP Status'!N217),'Master MP Status'!N217,"")</f>
        <v/>
      </c>
      <c r="O217" s="5">
        <v>1</v>
      </c>
      <c r="P217" s="5">
        <v>1</v>
      </c>
      <c r="Q217" s="5">
        <v>1</v>
      </c>
      <c r="R217" s="5">
        <v>1</v>
      </c>
      <c r="S217" s="5">
        <v>1</v>
      </c>
      <c r="T217" s="5">
        <v>1</v>
      </c>
      <c r="U217" s="5">
        <v>1</v>
      </c>
      <c r="V217" s="5">
        <v>1</v>
      </c>
      <c r="W217" s="5">
        <v>1</v>
      </c>
      <c r="X217" s="5">
        <v>1</v>
      </c>
      <c r="Y217" s="5">
        <v>1</v>
      </c>
      <c r="Z217" s="5">
        <v>1</v>
      </c>
      <c r="AA217" s="5">
        <v>1</v>
      </c>
      <c r="AB217" s="5">
        <v>1</v>
      </c>
      <c r="AC217" s="5">
        <v>1</v>
      </c>
      <c r="AD217" s="5">
        <v>1</v>
      </c>
      <c r="AE217" s="5">
        <v>1</v>
      </c>
      <c r="AF217" s="5">
        <v>1</v>
      </c>
      <c r="AG217" s="5">
        <v>1</v>
      </c>
      <c r="AH217" s="5"/>
      <c r="AI217" s="5">
        <v>1</v>
      </c>
      <c r="AJ217" s="5">
        <v>1</v>
      </c>
      <c r="AK217" s="5"/>
      <c r="AL217" s="5"/>
      <c r="AM217" s="5"/>
      <c r="AN217" s="5"/>
      <c r="AO217" s="5"/>
      <c r="AP217" s="5"/>
      <c r="AQ217" s="5"/>
      <c r="AR217" s="5"/>
      <c r="AS217" s="5"/>
      <c r="AT217" s="5"/>
      <c r="AU217" s="5"/>
      <c r="AV217" s="5"/>
      <c r="AW217" s="5"/>
      <c r="AX217" s="5"/>
    </row>
    <row r="218" spans="1:50" ht="24" customHeight="1">
      <c r="A218" s="54">
        <v>218</v>
      </c>
      <c r="B218" s="5" t="str">
        <f>IF(ISTEXT('Master MP Status'!B218),'Master MP Status'!B218,"")</f>
        <v>DIRECT</v>
      </c>
      <c r="C218" s="153" t="str">
        <f>IF(OR(ISTEXT('Master MP Status'!C218),'Master MP Status'!C218&gt;0),'Master MP Status'!C218,"")</f>
        <v/>
      </c>
      <c r="D218" s="154" t="str">
        <f>IF(OR(ISTEXT('Master MP Status'!D218),'Master MP Status'!D218&gt;0),'Master MP Status'!D218,"")</f>
        <v>KN25385</v>
      </c>
      <c r="E218" s="5" t="str">
        <f>IF(ISTEXT('Master MP Status'!E218),'Master MP Status'!E218,"")</f>
        <v>MUHAMMAD FAREL REVA ALFAREZA</v>
      </c>
      <c r="F218" s="5" t="str">
        <f>IF(ISTEXT('Master MP Status'!F218),'Master MP Status'!F218,"")</f>
        <v/>
      </c>
      <c r="G218" s="5" t="str">
        <f>IF(ISTEXT('Master MP Status'!G218),'Master MP Status'!G218,"")</f>
        <v>Local</v>
      </c>
      <c r="H218" s="5" t="str">
        <f>IF(ISTEXT('Master MP Status'!H218),'Master MP Status'!H218,"")</f>
        <v>SIMON S. R</v>
      </c>
      <c r="I218" s="5" t="str">
        <f>IF(ISTEXT('Master MP Status'!I218),'Master MP Status'!I218,"")</f>
        <v>Helper</v>
      </c>
      <c r="J218" s="5" t="str">
        <f>IF(ISTEXT('Master MP Status'!J218),'Master MP Status'!J218,"")</f>
        <v>Helper</v>
      </c>
      <c r="K218" s="9">
        <f>IF(OR('Master MP Status'!K218=0,'Master MP Status'!K218=""),"",'Master MP Status'!K218)</f>
        <v>45831</v>
      </c>
      <c r="L218" s="9">
        <f>IF(OR('Master MP Status'!L218=0,'Master MP Status'!L218=""),"",'Master MP Status'!L218)</f>
        <v>45831</v>
      </c>
      <c r="M218" s="9" t="str">
        <f>IF(OR('Master MP Status'!M218=0,'Master MP Status'!M218=""),"",'Master MP Status'!M218)</f>
        <v/>
      </c>
      <c r="N218" s="5" t="str">
        <f>IF(ISTEXT('Master MP Status'!N218),'Master MP Status'!N218,"")</f>
        <v/>
      </c>
      <c r="O218" s="5">
        <v>1</v>
      </c>
      <c r="P218" s="5">
        <v>1</v>
      </c>
      <c r="Q218" s="5">
        <v>1</v>
      </c>
      <c r="R218" s="5">
        <v>1</v>
      </c>
      <c r="S218" s="5">
        <v>1</v>
      </c>
      <c r="T218" s="5">
        <v>1</v>
      </c>
      <c r="U218" s="5">
        <v>1</v>
      </c>
      <c r="V218" s="5">
        <v>1</v>
      </c>
      <c r="W218" s="5">
        <v>1</v>
      </c>
      <c r="X218" s="5">
        <v>1</v>
      </c>
      <c r="Y218" s="5">
        <v>1</v>
      </c>
      <c r="Z218" s="5"/>
      <c r="AA218" s="5"/>
      <c r="AB218" s="5">
        <v>1</v>
      </c>
      <c r="AC218" s="5">
        <v>1</v>
      </c>
      <c r="AD218" s="5">
        <v>1</v>
      </c>
      <c r="AE218" s="5">
        <v>1</v>
      </c>
      <c r="AF218" s="5">
        <v>1</v>
      </c>
      <c r="AG218" s="5">
        <v>1</v>
      </c>
      <c r="AH218" s="5"/>
      <c r="AI218" s="5">
        <v>1</v>
      </c>
      <c r="AJ218" s="5">
        <v>1</v>
      </c>
      <c r="AK218" s="5"/>
      <c r="AL218" s="5"/>
      <c r="AM218" s="5"/>
      <c r="AN218" s="5"/>
      <c r="AO218" s="5"/>
      <c r="AP218" s="5"/>
      <c r="AQ218" s="5"/>
      <c r="AR218" s="5"/>
      <c r="AS218" s="5"/>
      <c r="AT218" s="5"/>
      <c r="AU218" s="5"/>
      <c r="AV218" s="5"/>
      <c r="AW218" s="5"/>
      <c r="AX218" s="5"/>
    </row>
    <row r="219" spans="1:50" ht="24" customHeight="1">
      <c r="A219" s="54">
        <v>219</v>
      </c>
      <c r="B219" s="5" t="str">
        <f>IF(ISTEXT('Master MP Status'!B219),'Master MP Status'!B219,"")</f>
        <v>DIRECT</v>
      </c>
      <c r="C219" s="153" t="str">
        <f>IF(OR(ISTEXT('Master MP Status'!C219),'Master MP Status'!C219&gt;0),'Master MP Status'!C219,"")</f>
        <v/>
      </c>
      <c r="D219" s="154" t="str">
        <f>IF(OR(ISTEXT('Master MP Status'!D219),'Master MP Status'!D219&gt;0),'Master MP Status'!D219,"")</f>
        <v>KN25386</v>
      </c>
      <c r="E219" s="5" t="str">
        <f>IF(ISTEXT('Master MP Status'!E219),'Master MP Status'!E219,"")</f>
        <v>EZA RYAN AZ ZUHRI</v>
      </c>
      <c r="F219" s="5" t="str">
        <f>IF(ISTEXT('Master MP Status'!F219),'Master MP Status'!F219,"")</f>
        <v/>
      </c>
      <c r="G219" s="5" t="str">
        <f>IF(ISTEXT('Master MP Status'!G219),'Master MP Status'!G219,"")</f>
        <v>Local</v>
      </c>
      <c r="H219" s="5" t="str">
        <f>IF(ISTEXT('Master MP Status'!H219),'Master MP Status'!H219,"")</f>
        <v>YACOBE T</v>
      </c>
      <c r="I219" s="5" t="str">
        <f>IF(ISTEXT('Master MP Status'!I219),'Master MP Status'!I219,"")</f>
        <v>Helper</v>
      </c>
      <c r="J219" s="5" t="str">
        <f>IF(ISTEXT('Master MP Status'!J219),'Master MP Status'!J219,"")</f>
        <v>Helper</v>
      </c>
      <c r="K219" s="9">
        <f>IF(OR('Master MP Status'!K219=0,'Master MP Status'!K219=""),"",'Master MP Status'!K219)</f>
        <v>45831</v>
      </c>
      <c r="L219" s="9">
        <f>IF(OR('Master MP Status'!L219=0,'Master MP Status'!L219=""),"",'Master MP Status'!L219)</f>
        <v>45831</v>
      </c>
      <c r="M219" s="9" t="str">
        <f>IF(OR('Master MP Status'!M219=0,'Master MP Status'!M219=""),"",'Master MP Status'!M219)</f>
        <v/>
      </c>
      <c r="N219" s="5" t="str">
        <f>IF(ISTEXT('Master MP Status'!N219),'Master MP Status'!N219,"")</f>
        <v/>
      </c>
      <c r="O219" s="5">
        <v>1</v>
      </c>
      <c r="P219" s="5"/>
      <c r="Q219" s="5">
        <v>1</v>
      </c>
      <c r="R219" s="5">
        <v>1</v>
      </c>
      <c r="S219" s="5">
        <v>1</v>
      </c>
      <c r="T219" s="5">
        <v>1</v>
      </c>
      <c r="U219" s="5">
        <v>1</v>
      </c>
      <c r="V219" s="5">
        <v>1</v>
      </c>
      <c r="W219" s="5">
        <v>1</v>
      </c>
      <c r="X219" s="5">
        <v>1</v>
      </c>
      <c r="Y219" s="5">
        <v>1</v>
      </c>
      <c r="Z219" s="5">
        <v>1</v>
      </c>
      <c r="AA219" s="5"/>
      <c r="AB219" s="5">
        <v>1</v>
      </c>
      <c r="AC219" s="5">
        <v>1</v>
      </c>
      <c r="AD219" s="5">
        <v>1</v>
      </c>
      <c r="AE219" s="5">
        <v>1</v>
      </c>
      <c r="AF219" s="5">
        <v>1</v>
      </c>
      <c r="AG219" s="5"/>
      <c r="AH219" s="5"/>
      <c r="AI219" s="5">
        <v>1</v>
      </c>
      <c r="AJ219" s="5">
        <v>1</v>
      </c>
      <c r="AK219" s="5"/>
      <c r="AL219" s="5"/>
      <c r="AM219" s="5"/>
      <c r="AN219" s="5"/>
      <c r="AO219" s="5"/>
      <c r="AP219" s="5"/>
      <c r="AQ219" s="5"/>
      <c r="AR219" s="5"/>
      <c r="AS219" s="5"/>
      <c r="AT219" s="5"/>
      <c r="AU219" s="5"/>
      <c r="AV219" s="5"/>
      <c r="AW219" s="5"/>
      <c r="AX219" s="5"/>
    </row>
    <row r="220" spans="1:50" ht="24" customHeight="1">
      <c r="A220" s="54">
        <v>220</v>
      </c>
      <c r="B220" s="5" t="str">
        <f>IF(ISTEXT('Master MP Status'!B220),'Master MP Status'!B220,"")</f>
        <v>DIRECT</v>
      </c>
      <c r="C220" s="153" t="str">
        <f>IF(OR(ISTEXT('Master MP Status'!C220),'Master MP Status'!C220&gt;0),'Master MP Status'!C220,"")</f>
        <v/>
      </c>
      <c r="D220" s="154" t="str">
        <f>IF(OR(ISTEXT('Master MP Status'!D220),'Master MP Status'!D220&gt;0),'Master MP Status'!D220,"")</f>
        <v>KN25387</v>
      </c>
      <c r="E220" s="5" t="str">
        <f>IF(ISTEXT('Master MP Status'!E220),'Master MP Status'!E220,"")</f>
        <v>HAIRUL FAJRI AKBAR</v>
      </c>
      <c r="F220" s="5" t="str">
        <f>IF(ISTEXT('Master MP Status'!F220),'Master MP Status'!F220,"")</f>
        <v/>
      </c>
      <c r="G220" s="5" t="str">
        <f>IF(ISTEXT('Master MP Status'!G220),'Master MP Status'!G220,"")</f>
        <v>Local</v>
      </c>
      <c r="H220" s="5" t="str">
        <f>IF(ISTEXT('Master MP Status'!H220),'Master MP Status'!H220,"")</f>
        <v>YACOBE T</v>
      </c>
      <c r="I220" s="5" t="str">
        <f>IF(ISTEXT('Master MP Status'!I220),'Master MP Status'!I220,"")</f>
        <v>Helper</v>
      </c>
      <c r="J220" s="5" t="str">
        <f>IF(ISTEXT('Master MP Status'!J220),'Master MP Status'!J220,"")</f>
        <v>Helper</v>
      </c>
      <c r="K220" s="9">
        <f>IF(OR('Master MP Status'!K220=0,'Master MP Status'!K220=""),"",'Master MP Status'!K220)</f>
        <v>45831</v>
      </c>
      <c r="L220" s="9">
        <f>IF(OR('Master MP Status'!L220=0,'Master MP Status'!L220=""),"",'Master MP Status'!L220)</f>
        <v>45831</v>
      </c>
      <c r="M220" s="9" t="str">
        <f>IF(OR('Master MP Status'!M220=0,'Master MP Status'!M220=""),"",'Master MP Status'!M220)</f>
        <v/>
      </c>
      <c r="N220" s="5" t="str">
        <f>IF(ISTEXT('Master MP Status'!N220),'Master MP Status'!N220,"")</f>
        <v/>
      </c>
      <c r="O220" s="5">
        <v>1</v>
      </c>
      <c r="P220" s="5">
        <v>1</v>
      </c>
      <c r="Q220" s="5">
        <v>1</v>
      </c>
      <c r="R220" s="5">
        <v>1</v>
      </c>
      <c r="S220" s="5">
        <v>1</v>
      </c>
      <c r="T220" s="5">
        <v>1</v>
      </c>
      <c r="U220" s="5">
        <v>1</v>
      </c>
      <c r="V220" s="5">
        <v>1</v>
      </c>
      <c r="W220" s="5">
        <v>1</v>
      </c>
      <c r="X220" s="5">
        <v>1</v>
      </c>
      <c r="Y220" s="5"/>
      <c r="Z220" s="5">
        <v>1</v>
      </c>
      <c r="AA220" s="5">
        <v>1</v>
      </c>
      <c r="AB220" s="5">
        <v>1</v>
      </c>
      <c r="AC220" s="5">
        <v>1</v>
      </c>
      <c r="AD220" s="5"/>
      <c r="AE220" s="5">
        <v>1</v>
      </c>
      <c r="AF220" s="5">
        <v>1</v>
      </c>
      <c r="AG220" s="5">
        <v>1</v>
      </c>
      <c r="AH220" s="5"/>
      <c r="AI220" s="5">
        <v>1</v>
      </c>
      <c r="AJ220" s="5">
        <v>1</v>
      </c>
      <c r="AK220" s="5"/>
      <c r="AL220" s="5"/>
      <c r="AM220" s="5"/>
      <c r="AN220" s="5"/>
      <c r="AO220" s="5"/>
      <c r="AP220" s="5"/>
      <c r="AQ220" s="5"/>
      <c r="AR220" s="5"/>
      <c r="AS220" s="5"/>
      <c r="AT220" s="5"/>
      <c r="AU220" s="5"/>
      <c r="AV220" s="5"/>
      <c r="AW220" s="5"/>
      <c r="AX220" s="5"/>
    </row>
    <row r="221" spans="1:50" ht="24" customHeight="1">
      <c r="A221" s="54">
        <v>221</v>
      </c>
      <c r="B221" s="5" t="str">
        <f>IF(ISTEXT('Master MP Status'!B221),'Master MP Status'!B221,"")</f>
        <v>DIRECT</v>
      </c>
      <c r="C221" s="153" t="str">
        <f>IF(OR(ISTEXT('Master MP Status'!C221),'Master MP Status'!C221&gt;0),'Master MP Status'!C221,"")</f>
        <v/>
      </c>
      <c r="D221" s="154" t="str">
        <f>IF(OR(ISTEXT('Master MP Status'!D221),'Master MP Status'!D221&gt;0),'Master MP Status'!D221,"")</f>
        <v>KN25388</v>
      </c>
      <c r="E221" s="5" t="str">
        <f>IF(ISTEXT('Master MP Status'!E221),'Master MP Status'!E221,"")</f>
        <v>YULIO ERWINODUS SARI BAI</v>
      </c>
      <c r="F221" s="5" t="str">
        <f>IF(ISTEXT('Master MP Status'!F221),'Master MP Status'!F221,"")</f>
        <v/>
      </c>
      <c r="G221" s="5" t="str">
        <f>IF(ISTEXT('Master MP Status'!G221),'Master MP Status'!G221,"")</f>
        <v>Local</v>
      </c>
      <c r="H221" s="5" t="str">
        <f>IF(ISTEXT('Master MP Status'!H221),'Master MP Status'!H221,"")</f>
        <v>YACOBE T</v>
      </c>
      <c r="I221" s="5" t="str">
        <f>IF(ISTEXT('Master MP Status'!I221),'Master MP Status'!I221,"")</f>
        <v>Helper</v>
      </c>
      <c r="J221" s="5" t="str">
        <f>IF(ISTEXT('Master MP Status'!J221),'Master MP Status'!J221,"")</f>
        <v>Helper</v>
      </c>
      <c r="K221" s="9">
        <f>IF(OR('Master MP Status'!K221=0,'Master MP Status'!K221=""),"",'Master MP Status'!K221)</f>
        <v>45831</v>
      </c>
      <c r="L221" s="9">
        <f>IF(OR('Master MP Status'!L221=0,'Master MP Status'!L221=""),"",'Master MP Status'!L221)</f>
        <v>45831</v>
      </c>
      <c r="M221" s="9" t="str">
        <f>IF(OR('Master MP Status'!M221=0,'Master MP Status'!M221=""),"",'Master MP Status'!M221)</f>
        <v/>
      </c>
      <c r="N221" s="5" t="str">
        <f>IF(ISTEXT('Master MP Status'!N221),'Master MP Status'!N221,"")</f>
        <v/>
      </c>
      <c r="O221" s="5">
        <v>1</v>
      </c>
      <c r="P221" s="5">
        <v>1</v>
      </c>
      <c r="Q221" s="5">
        <v>1</v>
      </c>
      <c r="R221" s="5">
        <v>1</v>
      </c>
      <c r="S221" s="5">
        <v>1</v>
      </c>
      <c r="T221" s="5">
        <v>1</v>
      </c>
      <c r="U221" s="5">
        <v>1</v>
      </c>
      <c r="V221" s="5">
        <v>1</v>
      </c>
      <c r="W221" s="5">
        <v>1</v>
      </c>
      <c r="X221" s="5">
        <v>1</v>
      </c>
      <c r="Y221" s="5">
        <v>1</v>
      </c>
      <c r="Z221" s="5">
        <v>1</v>
      </c>
      <c r="AA221" s="5">
        <v>1</v>
      </c>
      <c r="AB221" s="5">
        <v>1</v>
      </c>
      <c r="AC221" s="5"/>
      <c r="AD221" s="5">
        <v>1</v>
      </c>
      <c r="AE221" s="5">
        <v>1</v>
      </c>
      <c r="AF221" s="5">
        <v>1</v>
      </c>
      <c r="AG221" s="5">
        <v>1</v>
      </c>
      <c r="AH221" s="5"/>
      <c r="AI221" s="5">
        <v>1</v>
      </c>
      <c r="AJ221" s="5">
        <v>1</v>
      </c>
      <c r="AK221" s="5"/>
      <c r="AL221" s="5"/>
      <c r="AM221" s="5"/>
      <c r="AN221" s="5"/>
      <c r="AO221" s="5"/>
      <c r="AP221" s="5"/>
      <c r="AQ221" s="5"/>
      <c r="AR221" s="5"/>
      <c r="AS221" s="5"/>
      <c r="AT221" s="5"/>
      <c r="AU221" s="5"/>
      <c r="AV221" s="5"/>
      <c r="AW221" s="5"/>
      <c r="AX221" s="5"/>
    </row>
    <row r="222" spans="1:50" ht="24" customHeight="1">
      <c r="A222" s="54">
        <v>222</v>
      </c>
      <c r="B222" s="5" t="str">
        <f>IF(ISTEXT('Master MP Status'!B222),'Master MP Status'!B222,"")</f>
        <v>DIRECT</v>
      </c>
      <c r="C222" s="153" t="str">
        <f>IF(OR(ISTEXT('Master MP Status'!C222),'Master MP Status'!C222&gt;0),'Master MP Status'!C222,"")</f>
        <v/>
      </c>
      <c r="D222" s="154" t="str">
        <f>IF(OR(ISTEXT('Master MP Status'!D222),'Master MP Status'!D222&gt;0),'Master MP Status'!D222,"")</f>
        <v>KN25389</v>
      </c>
      <c r="E222" s="5" t="str">
        <f>IF(ISTEXT('Master MP Status'!E222),'Master MP Status'!E222,"")</f>
        <v>CHARTANDIUS RIZKI LAMA</v>
      </c>
      <c r="F222" s="5" t="str">
        <f>IF(ISTEXT('Master MP Status'!F222),'Master MP Status'!F222,"")</f>
        <v/>
      </c>
      <c r="G222" s="5" t="str">
        <f>IF(ISTEXT('Master MP Status'!G222),'Master MP Status'!G222,"")</f>
        <v>Local</v>
      </c>
      <c r="H222" s="5" t="str">
        <f>IF(ISTEXT('Master MP Status'!H222),'Master MP Status'!H222,"")</f>
        <v>YACOBE T</v>
      </c>
      <c r="I222" s="5" t="str">
        <f>IF(ISTEXT('Master MP Status'!I222),'Master MP Status'!I222,"")</f>
        <v>Helper</v>
      </c>
      <c r="J222" s="5" t="str">
        <f>IF(ISTEXT('Master MP Status'!J222),'Master MP Status'!J222,"")</f>
        <v>Helper</v>
      </c>
      <c r="K222" s="9">
        <f>IF(OR('Master MP Status'!K222=0,'Master MP Status'!K222=""),"",'Master MP Status'!K222)</f>
        <v>45831</v>
      </c>
      <c r="L222" s="9">
        <f>IF(OR('Master MP Status'!L222=0,'Master MP Status'!L222=""),"",'Master MP Status'!L222)</f>
        <v>45831</v>
      </c>
      <c r="M222" s="9" t="str">
        <f>IF(OR('Master MP Status'!M222=0,'Master MP Status'!M222=""),"",'Master MP Status'!M222)</f>
        <v/>
      </c>
      <c r="N222" s="5" t="str">
        <f>IF(ISTEXT('Master MP Status'!N222),'Master MP Status'!N222,"")</f>
        <v/>
      </c>
      <c r="O222" s="5">
        <v>1</v>
      </c>
      <c r="P222" s="5">
        <v>1</v>
      </c>
      <c r="Q222" s="5">
        <v>1</v>
      </c>
      <c r="R222" s="5"/>
      <c r="S222" s="5">
        <v>1</v>
      </c>
      <c r="T222" s="5"/>
      <c r="U222" s="5">
        <v>1</v>
      </c>
      <c r="V222" s="5">
        <v>1</v>
      </c>
      <c r="W222" s="5">
        <v>1</v>
      </c>
      <c r="X222" s="5">
        <v>1</v>
      </c>
      <c r="Y222" s="5"/>
      <c r="Z222" s="5">
        <v>1</v>
      </c>
      <c r="AA222" s="5">
        <v>1</v>
      </c>
      <c r="AB222" s="5">
        <v>1</v>
      </c>
      <c r="AC222" s="5">
        <v>1</v>
      </c>
      <c r="AD222" s="5"/>
      <c r="AE222" s="5">
        <v>1</v>
      </c>
      <c r="AF222" s="5">
        <v>1</v>
      </c>
      <c r="AG222" s="5"/>
      <c r="AH222" s="5"/>
      <c r="AI222" s="5"/>
      <c r="AJ222" s="5">
        <v>1</v>
      </c>
      <c r="AK222" s="5"/>
      <c r="AL222" s="5"/>
      <c r="AM222" s="5"/>
      <c r="AN222" s="5"/>
      <c r="AO222" s="5"/>
      <c r="AP222" s="5"/>
      <c r="AQ222" s="5"/>
      <c r="AR222" s="5"/>
      <c r="AS222" s="5"/>
      <c r="AT222" s="5"/>
      <c r="AU222" s="5"/>
      <c r="AV222" s="5"/>
      <c r="AW222" s="5"/>
      <c r="AX222" s="5"/>
    </row>
    <row r="223" spans="1:50" ht="24" customHeight="1">
      <c r="A223" s="54">
        <v>223</v>
      </c>
      <c r="B223" s="5" t="str">
        <f>IF(ISTEXT('Master MP Status'!B223),'Master MP Status'!B223,"")</f>
        <v>DIRECT</v>
      </c>
      <c r="C223" s="153" t="str">
        <f>IF(OR(ISTEXT('Master MP Status'!C223),'Master MP Status'!C223&gt;0),'Master MP Status'!C223,"")</f>
        <v/>
      </c>
      <c r="D223" s="154" t="str">
        <f>IF(OR(ISTEXT('Master MP Status'!D223),'Master MP Status'!D223&gt;0),'Master MP Status'!D223,"")</f>
        <v>KN25390</v>
      </c>
      <c r="E223" s="5" t="str">
        <f>IF(ISTEXT('Master MP Status'!E223),'Master MP Status'!E223,"")</f>
        <v>DEDI SAPUTRA</v>
      </c>
      <c r="F223" s="5" t="str">
        <f>IF(ISTEXT('Master MP Status'!F223),'Master MP Status'!F223,"")</f>
        <v/>
      </c>
      <c r="G223" s="5" t="str">
        <f>IF(ISTEXT('Master MP Status'!G223),'Master MP Status'!G223,"")</f>
        <v>Local</v>
      </c>
      <c r="H223" s="5" t="str">
        <f>IF(ISTEXT('Master MP Status'!H223),'Master MP Status'!H223,"")</f>
        <v>YACOBE T</v>
      </c>
      <c r="I223" s="5" t="str">
        <f>IF(ISTEXT('Master MP Status'!I223),'Master MP Status'!I223,"")</f>
        <v>Helper</v>
      </c>
      <c r="J223" s="5" t="str">
        <f>IF(ISTEXT('Master MP Status'!J223),'Master MP Status'!J223,"")</f>
        <v>Helper</v>
      </c>
      <c r="K223" s="9">
        <f>IF(OR('Master MP Status'!K223=0,'Master MP Status'!K223=""),"",'Master MP Status'!K223)</f>
        <v>45831</v>
      </c>
      <c r="L223" s="9">
        <f>IF(OR('Master MP Status'!L223=0,'Master MP Status'!L223=""),"",'Master MP Status'!L223)</f>
        <v>45831</v>
      </c>
      <c r="M223" s="9" t="str">
        <f>IF(OR('Master MP Status'!M223=0,'Master MP Status'!M223=""),"",'Master MP Status'!M223)</f>
        <v/>
      </c>
      <c r="N223" s="5" t="str">
        <f>IF(ISTEXT('Master MP Status'!N223),'Master MP Status'!N223,"")</f>
        <v/>
      </c>
      <c r="O223" s="5">
        <v>1</v>
      </c>
      <c r="P223" s="5">
        <v>1</v>
      </c>
      <c r="Q223" s="5">
        <v>1</v>
      </c>
      <c r="R223" s="5">
        <v>1</v>
      </c>
      <c r="S223" s="5">
        <v>1</v>
      </c>
      <c r="T223" s="5">
        <v>1</v>
      </c>
      <c r="U223" s="5">
        <v>1</v>
      </c>
      <c r="V223" s="5">
        <v>1</v>
      </c>
      <c r="W223" s="5">
        <v>1</v>
      </c>
      <c r="X223" s="5">
        <v>1</v>
      </c>
      <c r="Y223" s="5">
        <v>1</v>
      </c>
      <c r="Z223" s="5">
        <v>1</v>
      </c>
      <c r="AA223" s="5"/>
      <c r="AB223" s="5">
        <v>1</v>
      </c>
      <c r="AC223" s="5">
        <v>1</v>
      </c>
      <c r="AD223" s="5">
        <v>1</v>
      </c>
      <c r="AE223" s="5">
        <v>1</v>
      </c>
      <c r="AF223" s="5">
        <v>1</v>
      </c>
      <c r="AG223" s="5">
        <v>1</v>
      </c>
      <c r="AH223" s="5"/>
      <c r="AI223" s="5">
        <v>1</v>
      </c>
      <c r="AJ223" s="5">
        <v>1</v>
      </c>
      <c r="AK223" s="5"/>
      <c r="AL223" s="5"/>
      <c r="AM223" s="5"/>
      <c r="AN223" s="5"/>
      <c r="AO223" s="5"/>
      <c r="AP223" s="5"/>
      <c r="AQ223" s="5"/>
      <c r="AR223" s="5"/>
      <c r="AS223" s="5"/>
      <c r="AT223" s="5"/>
      <c r="AU223" s="5"/>
      <c r="AV223" s="5"/>
      <c r="AW223" s="5"/>
      <c r="AX223" s="5"/>
    </row>
    <row r="224" spans="1:50" ht="24" customHeight="1">
      <c r="A224" s="54">
        <v>224</v>
      </c>
      <c r="B224" s="5" t="str">
        <f>IF(ISTEXT('Master MP Status'!B224),'Master MP Status'!B224,"")</f>
        <v>DIRECT</v>
      </c>
      <c r="C224" s="153" t="str">
        <f>IF(OR(ISTEXT('Master MP Status'!C224),'Master MP Status'!C224&gt;0),'Master MP Status'!C224,"")</f>
        <v/>
      </c>
      <c r="D224" s="154" t="str">
        <f>IF(OR(ISTEXT('Master MP Status'!D224),'Master MP Status'!D224&gt;0),'Master MP Status'!D224,"")</f>
        <v>KN25391</v>
      </c>
      <c r="E224" s="5" t="str">
        <f>IF(ISTEXT('Master MP Status'!E224),'Master MP Status'!E224,"")</f>
        <v>HENDRA</v>
      </c>
      <c r="F224" s="5" t="str">
        <f>IF(ISTEXT('Master MP Status'!F224),'Master MP Status'!F224,"")</f>
        <v/>
      </c>
      <c r="G224" s="5" t="str">
        <f>IF(ISTEXT('Master MP Status'!G224),'Master MP Status'!G224,"")</f>
        <v>Local</v>
      </c>
      <c r="H224" s="5" t="str">
        <f>IF(ISTEXT('Master MP Status'!H224),'Master MP Status'!H224,"")</f>
        <v>YACOBE T</v>
      </c>
      <c r="I224" s="5" t="str">
        <f>IF(ISTEXT('Master MP Status'!I224),'Master MP Status'!I224,"")</f>
        <v>Helper</v>
      </c>
      <c r="J224" s="5" t="str">
        <f>IF(ISTEXT('Master MP Status'!J224),'Master MP Status'!J224,"")</f>
        <v>Helper</v>
      </c>
      <c r="K224" s="9">
        <f>IF(OR('Master MP Status'!K224=0,'Master MP Status'!K224=""),"",'Master MP Status'!K224)</f>
        <v>45832</v>
      </c>
      <c r="L224" s="9">
        <f>IF(OR('Master MP Status'!L224=0,'Master MP Status'!L224=""),"",'Master MP Status'!L224)</f>
        <v>45832</v>
      </c>
      <c r="M224" s="9" t="str">
        <f>IF(OR('Master MP Status'!M224=0,'Master MP Status'!M224=""),"",'Master MP Status'!M224)</f>
        <v/>
      </c>
      <c r="N224" s="5" t="str">
        <f>IF(ISTEXT('Master MP Status'!N224),'Master MP Status'!N224,"")</f>
        <v/>
      </c>
      <c r="O224" s="5">
        <v>1</v>
      </c>
      <c r="P224" s="5">
        <v>1</v>
      </c>
      <c r="Q224" s="5">
        <v>1</v>
      </c>
      <c r="R224" s="5">
        <v>1</v>
      </c>
      <c r="S224" s="5">
        <v>1</v>
      </c>
      <c r="T224" s="5">
        <v>1</v>
      </c>
      <c r="U224" s="5">
        <v>1</v>
      </c>
      <c r="V224" s="5">
        <v>1</v>
      </c>
      <c r="W224" s="5">
        <v>1</v>
      </c>
      <c r="X224" s="5">
        <v>1</v>
      </c>
      <c r="Y224" s="5"/>
      <c r="Z224" s="5">
        <v>1</v>
      </c>
      <c r="AA224" s="5">
        <v>1</v>
      </c>
      <c r="AB224" s="5">
        <v>1</v>
      </c>
      <c r="AC224" s="5">
        <v>1</v>
      </c>
      <c r="AD224" s="5"/>
      <c r="AE224" s="5"/>
      <c r="AF224" s="5">
        <v>1</v>
      </c>
      <c r="AG224" s="5">
        <v>1</v>
      </c>
      <c r="AH224" s="5"/>
      <c r="AI224" s="5">
        <v>1</v>
      </c>
      <c r="AJ224" s="5">
        <v>1</v>
      </c>
      <c r="AK224" s="5"/>
      <c r="AL224" s="5"/>
      <c r="AM224" s="5"/>
      <c r="AN224" s="5"/>
      <c r="AO224" s="5"/>
      <c r="AP224" s="5"/>
      <c r="AQ224" s="5"/>
      <c r="AR224" s="5"/>
      <c r="AS224" s="5"/>
      <c r="AT224" s="5"/>
      <c r="AU224" s="5"/>
      <c r="AV224" s="5"/>
      <c r="AW224" s="5"/>
      <c r="AX224" s="5"/>
    </row>
    <row r="225" spans="1:50" ht="24" customHeight="1">
      <c r="A225" s="54">
        <v>225</v>
      </c>
      <c r="B225" s="5" t="str">
        <f>IF(ISTEXT('Master MP Status'!B225),'Master MP Status'!B225,"")</f>
        <v>INDIRECT</v>
      </c>
      <c r="C225" s="153" t="str">
        <f>IF(OR(ISTEXT('Master MP Status'!C225),'Master MP Status'!C225&gt;0),'Master MP Status'!C225,"")</f>
        <v/>
      </c>
      <c r="D225" s="154" t="str">
        <f>IF(OR(ISTEXT('Master MP Status'!D225),'Master MP Status'!D225&gt;0),'Master MP Status'!D225,"")</f>
        <v>250087</v>
      </c>
      <c r="E225" s="5" t="str">
        <f>IF(ISTEXT('Master MP Status'!E225),'Master MP Status'!E225,"")</f>
        <v>AMAR MARUF</v>
      </c>
      <c r="F225" s="5" t="str">
        <f>IF(ISTEXT('Master MP Status'!F225),'Master MP Status'!F225,"")</f>
        <v/>
      </c>
      <c r="G225" s="5" t="str">
        <f>IF(ISTEXT('Master MP Status'!G225),'Master MP Status'!G225,"")</f>
        <v>Bone</v>
      </c>
      <c r="H225" s="5" t="str">
        <f>IF(ISTEXT('Master MP Status'!H225),'Master MP Status'!H225,"")</f>
        <v>HO</v>
      </c>
      <c r="I225" s="5" t="str">
        <f>IF(ISTEXT('Master MP Status'!I225),'Master MP Status'!I225,"")</f>
        <v>Engineer Piping</v>
      </c>
      <c r="J225" s="5" t="str">
        <f>IF(ISTEXT('Master MP Status'!J225),'Master MP Status'!J225,"")</f>
        <v>Engineer</v>
      </c>
      <c r="K225" s="9">
        <f>IF(OR('Master MP Status'!K225=0,'Master MP Status'!K225=""),"",'Master MP Status'!K225)</f>
        <v>45840</v>
      </c>
      <c r="L225" s="9">
        <f>IF(OR('Master MP Status'!L225=0,'Master MP Status'!L225=""),"",'Master MP Status'!L225)</f>
        <v>45840</v>
      </c>
      <c r="M225" s="9" t="str">
        <f>IF(OR('Master MP Status'!M225=0,'Master MP Status'!M225=""),"",'Master MP Status'!M225)</f>
        <v/>
      </c>
      <c r="N225" s="5" t="str">
        <f>IF(ISTEXT('Master MP Status'!N225),'Master MP Status'!N225,"")</f>
        <v/>
      </c>
      <c r="O225" s="5"/>
      <c r="P225" s="5">
        <v>1</v>
      </c>
      <c r="Q225" s="5">
        <v>1</v>
      </c>
      <c r="R225" s="5">
        <v>1</v>
      </c>
      <c r="S225" s="5">
        <v>1</v>
      </c>
      <c r="T225" s="5">
        <v>1</v>
      </c>
      <c r="U225" s="5">
        <v>1</v>
      </c>
      <c r="V225" s="5">
        <v>1</v>
      </c>
      <c r="W225" s="5">
        <v>1</v>
      </c>
      <c r="X225" s="5">
        <v>1</v>
      </c>
      <c r="Y225" s="5">
        <v>1</v>
      </c>
      <c r="Z225" s="5">
        <v>1</v>
      </c>
      <c r="AA225" s="5">
        <v>1</v>
      </c>
      <c r="AB225" s="5">
        <v>1</v>
      </c>
      <c r="AC225" s="5">
        <v>1</v>
      </c>
      <c r="AD225" s="5">
        <v>1</v>
      </c>
      <c r="AE225" s="5">
        <v>1</v>
      </c>
      <c r="AF225" s="5">
        <v>1</v>
      </c>
      <c r="AG225" s="5">
        <v>1</v>
      </c>
      <c r="AH225" s="5"/>
      <c r="AI225" s="5">
        <v>1</v>
      </c>
      <c r="AJ225" s="5">
        <v>1</v>
      </c>
      <c r="AK225" s="5"/>
      <c r="AL225" s="5"/>
      <c r="AM225" s="5"/>
      <c r="AN225" s="5"/>
      <c r="AO225" s="5"/>
      <c r="AP225" s="5"/>
      <c r="AQ225" s="5"/>
      <c r="AR225" s="5"/>
      <c r="AS225" s="5"/>
      <c r="AT225" s="5"/>
      <c r="AU225" s="5"/>
      <c r="AV225" s="5"/>
      <c r="AW225" s="5"/>
      <c r="AX225" s="5"/>
    </row>
    <row r="226" spans="1:50" ht="24" customHeight="1">
      <c r="A226" s="54">
        <v>226</v>
      </c>
      <c r="B226" s="5" t="str">
        <f>IF(ISTEXT('Master MP Status'!B226),'Master MP Status'!B226,"")</f>
        <v>DIRECT</v>
      </c>
      <c r="C226" s="153" t="str">
        <f>IF(OR(ISTEXT('Master MP Status'!C226),'Master MP Status'!C226&gt;0),'Master MP Status'!C226,"")</f>
        <v/>
      </c>
      <c r="D226" s="154" t="str">
        <f>IF(OR(ISTEXT('Master MP Status'!D226),'Master MP Status'!D226&gt;0),'Master MP Status'!D226,"")</f>
        <v>KN25392</v>
      </c>
      <c r="E226" s="5" t="str">
        <f>IF(ISTEXT('Master MP Status'!E226),'Master MP Status'!E226,"")</f>
        <v>RENALDI PRATAMA</v>
      </c>
      <c r="F226" s="5" t="str">
        <f>IF(ISTEXT('Master MP Status'!F226),'Master MP Status'!F226,"")</f>
        <v/>
      </c>
      <c r="G226" s="5" t="str">
        <f>IF(ISTEXT('Master MP Status'!G226),'Master MP Status'!G226,"")</f>
        <v>Local</v>
      </c>
      <c r="H226" s="5" t="str">
        <f>IF(ISTEXT('Master MP Status'!H226),'Master MP Status'!H226,"")</f>
        <v>YACOBE T</v>
      </c>
      <c r="I226" s="5" t="str">
        <f>IF(ISTEXT('Master MP Status'!I226),'Master MP Status'!I226,"")</f>
        <v>Helper</v>
      </c>
      <c r="J226" s="5" t="str">
        <f>IF(ISTEXT('Master MP Status'!J226),'Master MP Status'!J226,"")</f>
        <v>Helper</v>
      </c>
      <c r="K226" s="9">
        <f>IF(OR('Master MP Status'!K226=0,'Master MP Status'!K226=""),"",'Master MP Status'!K226)</f>
        <v>45847</v>
      </c>
      <c r="L226" s="9">
        <f>IF(OR('Master MP Status'!L226=0,'Master MP Status'!L226=""),"",'Master MP Status'!L226)</f>
        <v>45847</v>
      </c>
      <c r="M226" s="9" t="str">
        <f>IF(OR('Master MP Status'!M226=0,'Master MP Status'!M226=""),"",'Master MP Status'!M226)</f>
        <v/>
      </c>
      <c r="N226" s="5" t="str">
        <f>IF(ISTEXT('Master MP Status'!N226),'Master MP Status'!N226,"")</f>
        <v/>
      </c>
      <c r="O226" s="5"/>
      <c r="P226" s="5"/>
      <c r="Q226" s="5"/>
      <c r="R226" s="5"/>
      <c r="S226" s="5"/>
      <c r="T226" s="5"/>
      <c r="U226" s="5"/>
      <c r="V226" s="5"/>
      <c r="W226" s="5">
        <v>1</v>
      </c>
      <c r="X226" s="5">
        <v>1</v>
      </c>
      <c r="Y226" s="5">
        <v>1</v>
      </c>
      <c r="Z226" s="5">
        <v>1</v>
      </c>
      <c r="AA226" s="5">
        <v>1</v>
      </c>
      <c r="AB226" s="5">
        <v>1</v>
      </c>
      <c r="AC226" s="5">
        <v>1</v>
      </c>
      <c r="AD226" s="5">
        <v>1</v>
      </c>
      <c r="AE226" s="5">
        <v>1</v>
      </c>
      <c r="AF226" s="5">
        <v>1</v>
      </c>
      <c r="AG226" s="5">
        <v>1</v>
      </c>
      <c r="AH226" s="5"/>
      <c r="AI226" s="5">
        <v>1</v>
      </c>
      <c r="AJ226" s="5">
        <v>1</v>
      </c>
      <c r="AK226" s="5"/>
      <c r="AL226" s="5"/>
      <c r="AM226" s="5"/>
      <c r="AN226" s="5"/>
      <c r="AO226" s="5"/>
      <c r="AP226" s="5"/>
      <c r="AQ226" s="5"/>
      <c r="AR226" s="5"/>
      <c r="AS226" s="5"/>
      <c r="AT226" s="5"/>
      <c r="AU226" s="5"/>
      <c r="AV226" s="5"/>
      <c r="AW226" s="5"/>
      <c r="AX226" s="5"/>
    </row>
    <row r="227" spans="1:50" ht="24" customHeight="1">
      <c r="A227" s="54">
        <v>227</v>
      </c>
      <c r="B227" s="5" t="str">
        <f>IF(ISTEXT('Master MP Status'!B227),'Master MP Status'!B227,"")</f>
        <v>DIRECT</v>
      </c>
      <c r="C227" s="153" t="str">
        <f>IF(OR(ISTEXT('Master MP Status'!C227),'Master MP Status'!C227&gt;0),'Master MP Status'!C227,"")</f>
        <v/>
      </c>
      <c r="D227" s="154" t="str">
        <f>IF(OR(ISTEXT('Master MP Status'!D227),'Master MP Status'!D227&gt;0),'Master MP Status'!D227,"")</f>
        <v>KN25393</v>
      </c>
      <c r="E227" s="5" t="str">
        <f>IF(ISTEXT('Master MP Status'!E227),'Master MP Status'!E227,"")</f>
        <v>KAMARUDDIN</v>
      </c>
      <c r="F227" s="5" t="str">
        <f>IF(ISTEXT('Master MP Status'!F227),'Master MP Status'!F227,"")</f>
        <v/>
      </c>
      <c r="G227" s="5" t="str">
        <f>IF(ISTEXT('Master MP Status'!G227),'Master MP Status'!G227,"")</f>
        <v>Local</v>
      </c>
      <c r="H227" s="5" t="str">
        <f>IF(ISTEXT('Master MP Status'!H227),'Master MP Status'!H227,"")</f>
        <v>DARMAN</v>
      </c>
      <c r="I227" s="5" t="str">
        <f>IF(ISTEXT('Master MP Status'!I227),'Master MP Status'!I227,"")</f>
        <v>Helper</v>
      </c>
      <c r="J227" s="5" t="str">
        <f>IF(ISTEXT('Master MP Status'!J227),'Master MP Status'!J227,"")</f>
        <v>Helper</v>
      </c>
      <c r="K227" s="9">
        <f>IF(OR('Master MP Status'!K227=0,'Master MP Status'!K227=""),"",'Master MP Status'!K227)</f>
        <v>45847</v>
      </c>
      <c r="L227" s="9">
        <f>IF(OR('Master MP Status'!L227=0,'Master MP Status'!L227=""),"",'Master MP Status'!L227)</f>
        <v>45847</v>
      </c>
      <c r="M227" s="9" t="str">
        <f>IF(OR('Master MP Status'!M227=0,'Master MP Status'!M227=""),"",'Master MP Status'!M227)</f>
        <v/>
      </c>
      <c r="N227" s="5" t="str">
        <f>IF(ISTEXT('Master MP Status'!N227),'Master MP Status'!N227,"")</f>
        <v/>
      </c>
      <c r="O227" s="5"/>
      <c r="P227" s="5"/>
      <c r="Q227" s="5"/>
      <c r="R227" s="5"/>
      <c r="S227" s="5"/>
      <c r="T227" s="5"/>
      <c r="U227" s="5"/>
      <c r="V227" s="5"/>
      <c r="W227" s="5">
        <v>1</v>
      </c>
      <c r="X227" s="5">
        <v>1</v>
      </c>
      <c r="Y227" s="5">
        <v>1</v>
      </c>
      <c r="Z227" s="5">
        <v>1</v>
      </c>
      <c r="AA227" s="5">
        <v>1</v>
      </c>
      <c r="AB227" s="5">
        <v>1</v>
      </c>
      <c r="AC227" s="5">
        <v>1</v>
      </c>
      <c r="AD227" s="5">
        <v>1</v>
      </c>
      <c r="AE227" s="5">
        <v>1</v>
      </c>
      <c r="AF227" s="5">
        <v>1</v>
      </c>
      <c r="AG227" s="5">
        <v>1</v>
      </c>
      <c r="AH227" s="5"/>
      <c r="AI227" s="5"/>
      <c r="AJ227" s="5">
        <v>1</v>
      </c>
      <c r="AK227" s="5"/>
      <c r="AL227" s="5"/>
      <c r="AM227" s="5"/>
      <c r="AN227" s="5"/>
      <c r="AO227" s="5"/>
      <c r="AP227" s="5"/>
      <c r="AQ227" s="5"/>
      <c r="AR227" s="5"/>
      <c r="AS227" s="5"/>
      <c r="AT227" s="5"/>
      <c r="AU227" s="5"/>
      <c r="AV227" s="5"/>
      <c r="AW227" s="5"/>
      <c r="AX227" s="5"/>
    </row>
    <row r="228" spans="1:50" ht="24" customHeight="1">
      <c r="A228" s="54">
        <v>228</v>
      </c>
      <c r="B228" s="5" t="str">
        <f>IF(ISTEXT('Master MP Status'!B228),'Master MP Status'!B228,"")</f>
        <v>DIRECT</v>
      </c>
      <c r="C228" s="153" t="str">
        <f>IF(OR(ISTEXT('Master MP Status'!C228),'Master MP Status'!C228&gt;0),'Master MP Status'!C228,"")</f>
        <v/>
      </c>
      <c r="D228" s="154" t="str">
        <f>IF(OR(ISTEXT('Master MP Status'!D228),'Master MP Status'!D228&gt;0),'Master MP Status'!D228,"")</f>
        <v>KN25394</v>
      </c>
      <c r="E228" s="5" t="str">
        <f>IF(ISTEXT('Master MP Status'!E228),'Master MP Status'!E228,"")</f>
        <v>YUSRIANTO</v>
      </c>
      <c r="F228" s="5" t="str">
        <f>IF(ISTEXT('Master MP Status'!F228),'Master MP Status'!F228,"")</f>
        <v/>
      </c>
      <c r="G228" s="5" t="str">
        <f>IF(ISTEXT('Master MP Status'!G228),'Master MP Status'!G228,"")</f>
        <v>Local</v>
      </c>
      <c r="H228" s="5" t="str">
        <f>IF(ISTEXT('Master MP Status'!H228),'Master MP Status'!H228,"")</f>
        <v>DARMAN</v>
      </c>
      <c r="I228" s="5" t="str">
        <f>IF(ISTEXT('Master MP Status'!I228),'Master MP Status'!I228,"")</f>
        <v>Helper</v>
      </c>
      <c r="J228" s="5" t="str">
        <f>IF(ISTEXT('Master MP Status'!J228),'Master MP Status'!J228,"")</f>
        <v>Helper</v>
      </c>
      <c r="K228" s="9">
        <f>IF(OR('Master MP Status'!K228=0,'Master MP Status'!K228=""),"",'Master MP Status'!K228)</f>
        <v>45847</v>
      </c>
      <c r="L228" s="9">
        <f>IF(OR('Master MP Status'!L228=0,'Master MP Status'!L228=""),"",'Master MP Status'!L228)</f>
        <v>45847</v>
      </c>
      <c r="M228" s="9" t="str">
        <f>IF(OR('Master MP Status'!M228=0,'Master MP Status'!M228=""),"",'Master MP Status'!M228)</f>
        <v/>
      </c>
      <c r="N228" s="5" t="str">
        <f>IF(ISTEXT('Master MP Status'!N228),'Master MP Status'!N228,"")</f>
        <v/>
      </c>
      <c r="O228" s="5"/>
      <c r="P228" s="5"/>
      <c r="Q228" s="5"/>
      <c r="R228" s="5"/>
      <c r="S228" s="5"/>
      <c r="T228" s="5"/>
      <c r="U228" s="5"/>
      <c r="V228" s="5"/>
      <c r="W228" s="5">
        <v>1</v>
      </c>
      <c r="X228" s="5">
        <v>1</v>
      </c>
      <c r="Y228" s="5">
        <v>1</v>
      </c>
      <c r="Z228" s="5">
        <v>1</v>
      </c>
      <c r="AA228" s="5">
        <v>1</v>
      </c>
      <c r="AB228" s="5">
        <v>1</v>
      </c>
      <c r="AC228" s="5">
        <v>1</v>
      </c>
      <c r="AD228" s="5">
        <v>1</v>
      </c>
      <c r="AE228" s="5">
        <v>1</v>
      </c>
      <c r="AF228" s="5">
        <v>1</v>
      </c>
      <c r="AG228" s="5">
        <v>1</v>
      </c>
      <c r="AH228" s="5"/>
      <c r="AI228" s="5">
        <v>1</v>
      </c>
      <c r="AJ228" s="5">
        <v>1</v>
      </c>
      <c r="AK228" s="5"/>
      <c r="AL228" s="5"/>
      <c r="AM228" s="5"/>
      <c r="AN228" s="5"/>
      <c r="AO228" s="5"/>
      <c r="AP228" s="5"/>
      <c r="AQ228" s="5"/>
      <c r="AR228" s="5"/>
      <c r="AS228" s="5"/>
      <c r="AT228" s="5"/>
      <c r="AU228" s="5"/>
      <c r="AV228" s="5"/>
      <c r="AW228" s="5"/>
      <c r="AX228" s="5"/>
    </row>
    <row r="229" spans="1:50" ht="24" customHeight="1">
      <c r="A229" s="54">
        <v>229</v>
      </c>
      <c r="B229" s="5" t="str">
        <f>IF(ISTEXT('Master MP Status'!B229),'Master MP Status'!B229,"")</f>
        <v>DIRECT</v>
      </c>
      <c r="C229" s="153" t="str">
        <f>IF(OR(ISTEXT('Master MP Status'!C229),'Master MP Status'!C229&gt;0),'Master MP Status'!C229,"")</f>
        <v/>
      </c>
      <c r="D229" s="154" t="str">
        <f>IF(OR(ISTEXT('Master MP Status'!D229),'Master MP Status'!D229&gt;0),'Master MP Status'!D229,"")</f>
        <v>B250143</v>
      </c>
      <c r="E229" s="5" t="str">
        <f>IF(ISTEXT('Master MP Status'!E229),'Master MP Status'!E229,"")</f>
        <v>HASBUNALLAH CHASYRETHNO PANGGABEAN</v>
      </c>
      <c r="F229" s="5" t="str">
        <f>IF(ISTEXT('Master MP Status'!F229),'Master MP Status'!F229,"")</f>
        <v/>
      </c>
      <c r="G229" s="5" t="str">
        <f>IF(ISTEXT('Master MP Status'!G229),'Master MP Status'!G229,"")</f>
        <v>Serang</v>
      </c>
      <c r="H229" s="5" t="str">
        <f>IF(ISTEXT('Master MP Status'!H229),'Master MP Status'!H229,"")</f>
        <v>MURSID</v>
      </c>
      <c r="I229" s="5" t="str">
        <f>IF(ISTEXT('Master MP Status'!I229),'Master MP Status'!I229,"")</f>
        <v>Blaster</v>
      </c>
      <c r="J229" s="5" t="str">
        <f>IF(ISTEXT('Master MP Status'!J229),'Master MP Status'!J229,"")</f>
        <v>Blaster</v>
      </c>
      <c r="K229" s="9">
        <f>IF(OR('Master MP Status'!K229=0,'Master MP Status'!K229=""),"",'Master MP Status'!K229)</f>
        <v>45854</v>
      </c>
      <c r="L229" s="9">
        <f>IF(OR('Master MP Status'!L229=0,'Master MP Status'!L229=""),"",'Master MP Status'!L229)</f>
        <v>45854</v>
      </c>
      <c r="M229" s="9" t="str">
        <f>IF(OR('Master MP Status'!M229=0,'Master MP Status'!M229=""),"",'Master MP Status'!M229)</f>
        <v/>
      </c>
      <c r="N229" s="5" t="str">
        <f>IF(ISTEXT('Master MP Status'!N229),'Master MP Status'!N229,"")</f>
        <v/>
      </c>
      <c r="O229" s="5"/>
      <c r="P229" s="5"/>
      <c r="Q229" s="5"/>
      <c r="R229" s="5"/>
      <c r="S229" s="5"/>
      <c r="T229" s="5"/>
      <c r="U229" s="5"/>
      <c r="V229" s="5"/>
      <c r="W229" s="5"/>
      <c r="X229" s="5"/>
      <c r="Y229" s="5"/>
      <c r="Z229" s="5"/>
      <c r="AA229" s="5"/>
      <c r="AB229" s="5"/>
      <c r="AC229" s="5"/>
      <c r="AD229" s="5">
        <v>1</v>
      </c>
      <c r="AE229" s="5">
        <v>1</v>
      </c>
      <c r="AF229" s="5">
        <v>1</v>
      </c>
      <c r="AG229" s="5">
        <v>1</v>
      </c>
      <c r="AH229" s="5"/>
      <c r="AI229" s="5">
        <v>1</v>
      </c>
      <c r="AJ229" s="5">
        <v>1</v>
      </c>
      <c r="AK229" s="5"/>
      <c r="AL229" s="5"/>
      <c r="AM229" s="5"/>
      <c r="AN229" s="5"/>
      <c r="AO229" s="5"/>
      <c r="AP229" s="5"/>
      <c r="AQ229" s="5"/>
      <c r="AR229" s="5"/>
      <c r="AS229" s="5"/>
      <c r="AT229" s="5"/>
      <c r="AU229" s="5"/>
      <c r="AV229" s="5"/>
      <c r="AW229" s="5"/>
      <c r="AX229" s="5"/>
    </row>
    <row r="230" spans="1:50" ht="24" customHeight="1">
      <c r="A230" s="54">
        <v>230</v>
      </c>
      <c r="B230" s="5" t="str">
        <f>IF(ISTEXT('Master MP Status'!B230),'Master MP Status'!B230,"")</f>
        <v>DIRECT</v>
      </c>
      <c r="C230" s="153" t="str">
        <f>IF(OR(ISTEXT('Master MP Status'!C230),'Master MP Status'!C230&gt;0),'Master MP Status'!C230,"")</f>
        <v/>
      </c>
      <c r="D230" s="154" t="str">
        <f>IF(OR(ISTEXT('Master MP Status'!D230),'Master MP Status'!D230&gt;0),'Master MP Status'!D230,"")</f>
        <v>B250144</v>
      </c>
      <c r="E230" s="5" t="str">
        <f>IF(ISTEXT('Master MP Status'!E230),'Master MP Status'!E230,"")</f>
        <v>MANSUR</v>
      </c>
      <c r="F230" s="5" t="str">
        <f>IF(ISTEXT('Master MP Status'!F230),'Master MP Status'!F230,"")</f>
        <v/>
      </c>
      <c r="G230" s="5" t="str">
        <f>IF(ISTEXT('Master MP Status'!G230),'Master MP Status'!G230,"")</f>
        <v>Serang</v>
      </c>
      <c r="H230" s="5" t="str">
        <f>IF(ISTEXT('Master MP Status'!H230),'Master MP Status'!H230,"")</f>
        <v>MURSID</v>
      </c>
      <c r="I230" s="5" t="str">
        <f>IF(ISTEXT('Master MP Status'!I230),'Master MP Status'!I230,"")</f>
        <v>Scaffolder 1</v>
      </c>
      <c r="J230" s="5" t="str">
        <f>IF(ISTEXT('Master MP Status'!J230),'Master MP Status'!J230,"")</f>
        <v>Scaffolder 1</v>
      </c>
      <c r="K230" s="9">
        <f>IF(OR('Master MP Status'!K230=0,'Master MP Status'!K230=""),"",'Master MP Status'!K230)</f>
        <v>45856</v>
      </c>
      <c r="L230" s="9">
        <f>IF(OR('Master MP Status'!L230=0,'Master MP Status'!L230=""),"",'Master MP Status'!L230)</f>
        <v>45856</v>
      </c>
      <c r="M230" s="9" t="str">
        <f>IF(OR('Master MP Status'!M230=0,'Master MP Status'!M230=""),"",'Master MP Status'!M230)</f>
        <v/>
      </c>
      <c r="N230" s="5" t="str">
        <f>IF(ISTEXT('Master MP Status'!N230),'Master MP Status'!N230,"")</f>
        <v/>
      </c>
      <c r="O230" s="5"/>
      <c r="P230" s="5"/>
      <c r="Q230" s="5"/>
      <c r="R230" s="5"/>
      <c r="S230" s="5"/>
      <c r="T230" s="5"/>
      <c r="U230" s="5"/>
      <c r="V230" s="5"/>
      <c r="W230" s="5"/>
      <c r="X230" s="5"/>
      <c r="Y230" s="5"/>
      <c r="Z230" s="5"/>
      <c r="AA230" s="5"/>
      <c r="AB230" s="5"/>
      <c r="AC230" s="5"/>
      <c r="AD230" s="5"/>
      <c r="AE230" s="5"/>
      <c r="AF230" s="5">
        <v>1</v>
      </c>
      <c r="AG230" s="5">
        <v>1</v>
      </c>
      <c r="AH230" s="5"/>
      <c r="AI230" s="5">
        <v>1</v>
      </c>
      <c r="AJ230" s="5">
        <v>1</v>
      </c>
      <c r="AK230" s="5"/>
      <c r="AL230" s="5"/>
      <c r="AM230" s="5"/>
      <c r="AN230" s="5"/>
      <c r="AO230" s="5"/>
      <c r="AP230" s="5"/>
      <c r="AQ230" s="5"/>
      <c r="AR230" s="5"/>
      <c r="AS230" s="5"/>
      <c r="AT230" s="5"/>
      <c r="AU230" s="5"/>
      <c r="AV230" s="5"/>
      <c r="AW230" s="5"/>
      <c r="AX230" s="5"/>
    </row>
    <row r="231" spans="1:50" ht="24" customHeight="1">
      <c r="A231" s="54">
        <v>231</v>
      </c>
      <c r="B231" s="5" t="str">
        <f>IF(ISTEXT('Master MP Status'!B231),'Master MP Status'!B231,"")</f>
        <v>DIRECT</v>
      </c>
      <c r="C231" s="153" t="str">
        <f>IF(OR(ISTEXT('Master MP Status'!C231),'Master MP Status'!C231&gt;0),'Master MP Status'!C231,"")</f>
        <v/>
      </c>
      <c r="D231" s="154" t="str">
        <f>IF(OR(ISTEXT('Master MP Status'!D231),'Master MP Status'!D231&gt;0),'Master MP Status'!D231,"")</f>
        <v>B250145</v>
      </c>
      <c r="E231" s="5" t="str">
        <f>IF(ISTEXT('Master MP Status'!E231),'Master MP Status'!E231,"")</f>
        <v>DEDE SULAIMAN</v>
      </c>
      <c r="F231" s="5" t="str">
        <f>IF(ISTEXT('Master MP Status'!F231),'Master MP Status'!F231,"")</f>
        <v/>
      </c>
      <c r="G231" s="5" t="str">
        <f>IF(ISTEXT('Master MP Status'!G231),'Master MP Status'!G231,"")</f>
        <v>Serang</v>
      </c>
      <c r="H231" s="5" t="str">
        <f>IF(ISTEXT('Master MP Status'!H231),'Master MP Status'!H231,"")</f>
        <v>MURSID</v>
      </c>
      <c r="I231" s="5" t="str">
        <f>IF(ISTEXT('Master MP Status'!I231),'Master MP Status'!I231,"")</f>
        <v>Scaffolder 1</v>
      </c>
      <c r="J231" s="5" t="str">
        <f>IF(ISTEXT('Master MP Status'!J231),'Master MP Status'!J231,"")</f>
        <v>Scaffolder 1</v>
      </c>
      <c r="K231" s="9">
        <f>IF(OR('Master MP Status'!K231=0,'Master MP Status'!K231=""),"",'Master MP Status'!K231)</f>
        <v>45856</v>
      </c>
      <c r="L231" s="9">
        <f>IF(OR('Master MP Status'!L231=0,'Master MP Status'!L231=""),"",'Master MP Status'!L231)</f>
        <v>45856</v>
      </c>
      <c r="M231" s="9" t="str">
        <f>IF(OR('Master MP Status'!M231=0,'Master MP Status'!M231=""),"",'Master MP Status'!M231)</f>
        <v/>
      </c>
      <c r="N231" s="5" t="str">
        <f>IF(ISTEXT('Master MP Status'!N231),'Master MP Status'!N231,"")</f>
        <v/>
      </c>
      <c r="O231" s="5"/>
      <c r="P231" s="5"/>
      <c r="Q231" s="5"/>
      <c r="R231" s="5"/>
      <c r="S231" s="5"/>
      <c r="T231" s="5"/>
      <c r="U231" s="5"/>
      <c r="V231" s="5"/>
      <c r="W231" s="5"/>
      <c r="X231" s="5"/>
      <c r="Y231" s="5"/>
      <c r="Z231" s="5"/>
      <c r="AA231" s="5"/>
      <c r="AB231" s="5"/>
      <c r="AC231" s="5"/>
      <c r="AD231" s="5"/>
      <c r="AE231" s="5"/>
      <c r="AF231" s="5">
        <v>1</v>
      </c>
      <c r="AG231" s="5">
        <v>1</v>
      </c>
      <c r="AH231" s="5"/>
      <c r="AI231" s="5">
        <v>1</v>
      </c>
      <c r="AJ231" s="5">
        <v>1</v>
      </c>
      <c r="AK231" s="5"/>
      <c r="AL231" s="5"/>
      <c r="AM231" s="5"/>
      <c r="AN231" s="5"/>
      <c r="AO231" s="5"/>
      <c r="AP231" s="5"/>
      <c r="AQ231" s="5"/>
      <c r="AR231" s="5"/>
      <c r="AS231" s="5"/>
      <c r="AT231" s="5"/>
      <c r="AU231" s="5"/>
      <c r="AV231" s="5"/>
      <c r="AW231" s="5"/>
      <c r="AX231" s="5"/>
    </row>
    <row r="232" spans="1:50" ht="24" customHeight="1">
      <c r="A232" s="54">
        <v>232</v>
      </c>
      <c r="B232" s="5" t="str">
        <f>IF(ISTEXT('Master MP Status'!B232),'Master MP Status'!B232,"")</f>
        <v>DIRECT</v>
      </c>
      <c r="C232" s="153" t="str">
        <f>IF(OR(ISTEXT('Master MP Status'!C232),'Master MP Status'!C232&gt;0),'Master MP Status'!C232,"")</f>
        <v/>
      </c>
      <c r="D232" s="154" t="str">
        <f>IF(OR(ISTEXT('Master MP Status'!D232),'Master MP Status'!D232&gt;0),'Master MP Status'!D232,"")</f>
        <v>B250146</v>
      </c>
      <c r="E232" s="5" t="str">
        <f>IF(ISTEXT('Master MP Status'!E232),'Master MP Status'!E232,"")</f>
        <v>JULIYANTO</v>
      </c>
      <c r="F232" s="5" t="str">
        <f>IF(ISTEXT('Master MP Status'!F232),'Master MP Status'!F232,"")</f>
        <v/>
      </c>
      <c r="G232" s="5" t="str">
        <f>IF(ISTEXT('Master MP Status'!G232),'Master MP Status'!G232,"")</f>
        <v>Serang</v>
      </c>
      <c r="H232" s="5" t="str">
        <f>IF(ISTEXT('Master MP Status'!H232),'Master MP Status'!H232,"")</f>
        <v>MURSID</v>
      </c>
      <c r="I232" s="5" t="str">
        <f>IF(ISTEXT('Master MP Status'!I232),'Master MP Status'!I232,"")</f>
        <v>Scaffolder 1</v>
      </c>
      <c r="J232" s="5" t="str">
        <f>IF(ISTEXT('Master MP Status'!J232),'Master MP Status'!J232,"")</f>
        <v>Scaffolder 1</v>
      </c>
      <c r="K232" s="9">
        <f>IF(OR('Master MP Status'!K232=0,'Master MP Status'!K232=""),"",'Master MP Status'!K232)</f>
        <v>45856</v>
      </c>
      <c r="L232" s="9">
        <f>IF(OR('Master MP Status'!L232=0,'Master MP Status'!L232=""),"",'Master MP Status'!L232)</f>
        <v>45856</v>
      </c>
      <c r="M232" s="9" t="str">
        <f>IF(OR('Master MP Status'!M232=0,'Master MP Status'!M232=""),"",'Master MP Status'!M232)</f>
        <v/>
      </c>
      <c r="N232" s="5" t="str">
        <f>IF(ISTEXT('Master MP Status'!N232),'Master MP Status'!N232,"")</f>
        <v/>
      </c>
      <c r="O232" s="5"/>
      <c r="P232" s="5"/>
      <c r="Q232" s="5"/>
      <c r="R232" s="5"/>
      <c r="S232" s="5"/>
      <c r="T232" s="5"/>
      <c r="U232" s="5"/>
      <c r="V232" s="5"/>
      <c r="W232" s="5"/>
      <c r="X232" s="5"/>
      <c r="Y232" s="5"/>
      <c r="Z232" s="5"/>
      <c r="AA232" s="5"/>
      <c r="AB232" s="5"/>
      <c r="AC232" s="5"/>
      <c r="AD232" s="5"/>
      <c r="AE232" s="5"/>
      <c r="AF232" s="5">
        <v>1</v>
      </c>
      <c r="AG232" s="5">
        <v>1</v>
      </c>
      <c r="AH232" s="5"/>
      <c r="AI232" s="5">
        <v>1</v>
      </c>
      <c r="AJ232" s="5">
        <v>1</v>
      </c>
      <c r="AK232" s="5"/>
      <c r="AL232" s="5"/>
      <c r="AM232" s="5"/>
      <c r="AN232" s="5"/>
      <c r="AO232" s="5"/>
      <c r="AP232" s="5"/>
      <c r="AQ232" s="5"/>
      <c r="AR232" s="5"/>
      <c r="AS232" s="5"/>
      <c r="AT232" s="5"/>
      <c r="AU232" s="5"/>
      <c r="AV232" s="5"/>
      <c r="AW232" s="5"/>
      <c r="AX232" s="5"/>
    </row>
    <row r="233" spans="1:50" ht="24" customHeight="1">
      <c r="A233" s="54">
        <v>233</v>
      </c>
      <c r="B233" s="5" t="str">
        <f>IF(ISTEXT('Master MP Status'!B233),'Master MP Status'!B233,"")</f>
        <v>DIRECT</v>
      </c>
      <c r="C233" s="153" t="str">
        <f>IF(OR(ISTEXT('Master MP Status'!C233),'Master MP Status'!C233&gt;0),'Master MP Status'!C233,"")</f>
        <v/>
      </c>
      <c r="D233" s="154" t="str">
        <f>IF(OR(ISTEXT('Master MP Status'!D233),'Master MP Status'!D233&gt;0),'Master MP Status'!D233,"")</f>
        <v>B250147</v>
      </c>
      <c r="E233" s="5" t="str">
        <f>IF(ISTEXT('Master MP Status'!E233),'Master MP Status'!E233,"")</f>
        <v>HANAFIAH</v>
      </c>
      <c r="F233" s="5" t="str">
        <f>IF(ISTEXT('Master MP Status'!F233),'Master MP Status'!F233,"")</f>
        <v/>
      </c>
      <c r="G233" s="5" t="str">
        <f>IF(ISTEXT('Master MP Status'!G233),'Master MP Status'!G233,"")</f>
        <v>Serang</v>
      </c>
      <c r="H233" s="5" t="str">
        <f>IF(ISTEXT('Master MP Status'!H233),'Master MP Status'!H233,"")</f>
        <v>MURSID</v>
      </c>
      <c r="I233" s="5" t="str">
        <f>IF(ISTEXT('Master MP Status'!I233),'Master MP Status'!I233,"")</f>
        <v>Scaffolder 2</v>
      </c>
      <c r="J233" s="5" t="str">
        <f>IF(ISTEXT('Master MP Status'!J233),'Master MP Status'!J233,"")</f>
        <v>Scaffolder 2</v>
      </c>
      <c r="K233" s="9">
        <f>IF(OR('Master MP Status'!K233=0,'Master MP Status'!K233=""),"",'Master MP Status'!K233)</f>
        <v>45856</v>
      </c>
      <c r="L233" s="9">
        <f>IF(OR('Master MP Status'!L233=0,'Master MP Status'!L233=""),"",'Master MP Status'!L233)</f>
        <v>45856</v>
      </c>
      <c r="M233" s="9" t="str">
        <f>IF(OR('Master MP Status'!M233=0,'Master MP Status'!M233=""),"",'Master MP Status'!M233)</f>
        <v/>
      </c>
      <c r="N233" s="5" t="str">
        <f>IF(ISTEXT('Master MP Status'!N233),'Master MP Status'!N233,"")</f>
        <v/>
      </c>
      <c r="O233" s="5"/>
      <c r="P233" s="5"/>
      <c r="Q233" s="5"/>
      <c r="R233" s="5"/>
      <c r="S233" s="5"/>
      <c r="T233" s="5"/>
      <c r="U233" s="5"/>
      <c r="V233" s="5"/>
      <c r="W233" s="5"/>
      <c r="X233" s="5"/>
      <c r="Y233" s="5"/>
      <c r="Z233" s="5"/>
      <c r="AA233" s="5"/>
      <c r="AB233" s="5"/>
      <c r="AC233" s="5"/>
      <c r="AD233" s="5"/>
      <c r="AE233" s="5"/>
      <c r="AF233" s="5">
        <v>1</v>
      </c>
      <c r="AG233" s="5">
        <v>1</v>
      </c>
      <c r="AH233" s="5"/>
      <c r="AI233" s="5">
        <v>1</v>
      </c>
      <c r="AJ233" s="5">
        <v>1</v>
      </c>
      <c r="AK233" s="5"/>
      <c r="AL233" s="5"/>
      <c r="AM233" s="5"/>
      <c r="AN233" s="5"/>
      <c r="AO233" s="5"/>
      <c r="AP233" s="5"/>
      <c r="AQ233" s="5"/>
      <c r="AR233" s="5"/>
      <c r="AS233" s="5"/>
      <c r="AT233" s="5"/>
      <c r="AU233" s="5"/>
      <c r="AV233" s="5"/>
      <c r="AW233" s="5"/>
      <c r="AX233" s="5"/>
    </row>
    <row r="234" spans="1:50" ht="24" customHeight="1">
      <c r="A234" s="54">
        <v>234</v>
      </c>
      <c r="B234" s="5" t="str">
        <f>IF(ISTEXT('Master MP Status'!B234),'Master MP Status'!B234,"")</f>
        <v>DIRECT</v>
      </c>
      <c r="C234" s="153" t="str">
        <f>IF(OR(ISTEXT('Master MP Status'!C234),'Master MP Status'!C234&gt;0),'Master MP Status'!C234,"")</f>
        <v/>
      </c>
      <c r="D234" s="154" t="str">
        <f>IF(OR(ISTEXT('Master MP Status'!D234),'Master MP Status'!D234&gt;0),'Master MP Status'!D234,"")</f>
        <v>B250148</v>
      </c>
      <c r="E234" s="5" t="str">
        <f>IF(ISTEXT('Master MP Status'!E234),'Master MP Status'!E234,"")</f>
        <v>ABDUL HALIM</v>
      </c>
      <c r="F234" s="5" t="str">
        <f>IF(ISTEXT('Master MP Status'!F234),'Master MP Status'!F234,"")</f>
        <v/>
      </c>
      <c r="G234" s="5" t="str">
        <f>IF(ISTEXT('Master MP Status'!G234),'Master MP Status'!G234,"")</f>
        <v>Serang</v>
      </c>
      <c r="H234" s="5" t="str">
        <f>IF(ISTEXT('Master MP Status'!H234),'Master MP Status'!H234,"")</f>
        <v>MURSID</v>
      </c>
      <c r="I234" s="5" t="str">
        <f>IF(ISTEXT('Master MP Status'!I234),'Master MP Status'!I234,"")</f>
        <v>Scaffolder 2</v>
      </c>
      <c r="J234" s="5" t="str">
        <f>IF(ISTEXT('Master MP Status'!J234),'Master MP Status'!J234,"")</f>
        <v>Scaffolder 2</v>
      </c>
      <c r="K234" s="9">
        <f>IF(OR('Master MP Status'!K234=0,'Master MP Status'!K234=""),"",'Master MP Status'!K234)</f>
        <v>45856</v>
      </c>
      <c r="L234" s="9">
        <f>IF(OR('Master MP Status'!L234=0,'Master MP Status'!L234=""),"",'Master MP Status'!L234)</f>
        <v>45856</v>
      </c>
      <c r="M234" s="9" t="str">
        <f>IF(OR('Master MP Status'!M234=0,'Master MP Status'!M234=""),"",'Master MP Status'!M234)</f>
        <v/>
      </c>
      <c r="N234" s="5" t="str">
        <f>IF(ISTEXT('Master MP Status'!N234),'Master MP Status'!N234,"")</f>
        <v/>
      </c>
      <c r="O234" s="5"/>
      <c r="P234" s="5"/>
      <c r="Q234" s="5"/>
      <c r="R234" s="5"/>
      <c r="S234" s="5"/>
      <c r="T234" s="5"/>
      <c r="U234" s="5"/>
      <c r="V234" s="5"/>
      <c r="W234" s="5"/>
      <c r="X234" s="5"/>
      <c r="Y234" s="5"/>
      <c r="Z234" s="5"/>
      <c r="AA234" s="5"/>
      <c r="AB234" s="5"/>
      <c r="AC234" s="5"/>
      <c r="AD234" s="5"/>
      <c r="AE234" s="5"/>
      <c r="AF234" s="5">
        <v>1</v>
      </c>
      <c r="AG234" s="5">
        <v>1</v>
      </c>
      <c r="AH234" s="5"/>
      <c r="AI234" s="5">
        <v>1</v>
      </c>
      <c r="AJ234" s="5">
        <v>1</v>
      </c>
      <c r="AK234" s="5"/>
      <c r="AL234" s="5"/>
      <c r="AM234" s="5"/>
      <c r="AN234" s="5"/>
      <c r="AO234" s="5"/>
      <c r="AP234" s="5"/>
      <c r="AQ234" s="5"/>
      <c r="AR234" s="5"/>
      <c r="AS234" s="5"/>
      <c r="AT234" s="5"/>
      <c r="AU234" s="5"/>
      <c r="AV234" s="5"/>
      <c r="AW234" s="5"/>
      <c r="AX234" s="5"/>
    </row>
    <row r="235" spans="1:50" ht="24" customHeight="1">
      <c r="A235" s="54">
        <v>235</v>
      </c>
      <c r="B235" s="5" t="str">
        <f>IF(ISTEXT('Master MP Status'!B235),'Master MP Status'!B235,"")</f>
        <v>DIRECT</v>
      </c>
      <c r="C235" s="153" t="str">
        <f>IF(OR(ISTEXT('Master MP Status'!C235),'Master MP Status'!C235&gt;0),'Master MP Status'!C235,"")</f>
        <v/>
      </c>
      <c r="D235" s="154" t="str">
        <f>IF(OR(ISTEXT('Master MP Status'!D235),'Master MP Status'!D235&gt;0),'Master MP Status'!D235,"")</f>
        <v>B250149</v>
      </c>
      <c r="E235" s="5" t="str">
        <f>IF(ISTEXT('Master MP Status'!E235),'Master MP Status'!E235,"")</f>
        <v>SAMSURI</v>
      </c>
      <c r="F235" s="5" t="str">
        <f>IF(ISTEXT('Master MP Status'!F235),'Master MP Status'!F235,"")</f>
        <v/>
      </c>
      <c r="G235" s="5" t="str">
        <f>IF(ISTEXT('Master MP Status'!G235),'Master MP Status'!G235,"")</f>
        <v>Serang</v>
      </c>
      <c r="H235" s="5" t="str">
        <f>IF(ISTEXT('Master MP Status'!H235),'Master MP Status'!H235,"")</f>
        <v>MURSID</v>
      </c>
      <c r="I235" s="5" t="str">
        <f>IF(ISTEXT('Master MP Status'!I235),'Master MP Status'!I235,"")</f>
        <v>Scaffolder 2</v>
      </c>
      <c r="J235" s="5" t="str">
        <f>IF(ISTEXT('Master MP Status'!J235),'Master MP Status'!J235,"")</f>
        <v>Scaffolder 2</v>
      </c>
      <c r="K235" s="9">
        <f>IF(OR('Master MP Status'!K235=0,'Master MP Status'!K235=""),"",'Master MP Status'!K235)</f>
        <v>45856</v>
      </c>
      <c r="L235" s="9">
        <f>IF(OR('Master MP Status'!L235=0,'Master MP Status'!L235=""),"",'Master MP Status'!L235)</f>
        <v>45856</v>
      </c>
      <c r="M235" s="9" t="str">
        <f>IF(OR('Master MP Status'!M235=0,'Master MP Status'!M235=""),"",'Master MP Status'!M235)</f>
        <v/>
      </c>
      <c r="N235" s="5" t="str">
        <f>IF(ISTEXT('Master MP Status'!N235),'Master MP Status'!N235,"")</f>
        <v/>
      </c>
      <c r="O235" s="5"/>
      <c r="P235" s="5"/>
      <c r="Q235" s="5"/>
      <c r="R235" s="5"/>
      <c r="S235" s="5"/>
      <c r="T235" s="5"/>
      <c r="U235" s="5"/>
      <c r="V235" s="5"/>
      <c r="W235" s="5"/>
      <c r="X235" s="5"/>
      <c r="Y235" s="5"/>
      <c r="Z235" s="5"/>
      <c r="AA235" s="5"/>
      <c r="AB235" s="5"/>
      <c r="AC235" s="5"/>
      <c r="AD235" s="5"/>
      <c r="AE235" s="5"/>
      <c r="AF235" s="5">
        <v>1</v>
      </c>
      <c r="AG235" s="5">
        <v>1</v>
      </c>
      <c r="AH235" s="5"/>
      <c r="AI235" s="5">
        <v>1</v>
      </c>
      <c r="AJ235" s="5">
        <v>1</v>
      </c>
      <c r="AK235" s="5"/>
      <c r="AL235" s="5"/>
      <c r="AM235" s="5"/>
      <c r="AN235" s="5"/>
      <c r="AO235" s="5"/>
      <c r="AP235" s="5"/>
      <c r="AQ235" s="5"/>
      <c r="AR235" s="5"/>
      <c r="AS235" s="5"/>
      <c r="AT235" s="5"/>
      <c r="AU235" s="5"/>
      <c r="AV235" s="5"/>
      <c r="AW235" s="5"/>
      <c r="AX235" s="5"/>
    </row>
    <row r="236" spans="1:50" ht="24" customHeight="1">
      <c r="A236" s="54">
        <v>236</v>
      </c>
      <c r="B236" s="5" t="str">
        <f>IF(ISTEXT('Master MP Status'!B236),'Master MP Status'!B236,"")</f>
        <v>DIRECT</v>
      </c>
      <c r="C236" s="153" t="str">
        <f>IF(OR(ISTEXT('Master MP Status'!C236),'Master MP Status'!C236&gt;0),'Master MP Status'!C236,"")</f>
        <v/>
      </c>
      <c r="D236" s="154" t="str">
        <f>IF(OR(ISTEXT('Master MP Status'!D236),'Master MP Status'!D236&gt;0),'Master MP Status'!D236,"")</f>
        <v>B250150</v>
      </c>
      <c r="E236" s="5" t="str">
        <f>IF(ISTEXT('Master MP Status'!E236),'Master MP Status'!E236,"")</f>
        <v>ASEP SOPANDI</v>
      </c>
      <c r="F236" s="5" t="str">
        <f>IF(ISTEXT('Master MP Status'!F236),'Master MP Status'!F236,"")</f>
        <v/>
      </c>
      <c r="G236" s="5" t="str">
        <f>IF(ISTEXT('Master MP Status'!G236),'Master MP Status'!G236,"")</f>
        <v>Serang</v>
      </c>
      <c r="H236" s="5" t="str">
        <f>IF(ISTEXT('Master MP Status'!H236),'Master MP Status'!H236,"")</f>
        <v>MURSID</v>
      </c>
      <c r="I236" s="5" t="str">
        <f>IF(ISTEXT('Master MP Status'!I236),'Master MP Status'!I236,"")</f>
        <v>Scaffolder 2</v>
      </c>
      <c r="J236" s="5" t="str">
        <f>IF(ISTEXT('Master MP Status'!J236),'Master MP Status'!J236,"")</f>
        <v>Scaffolder 2</v>
      </c>
      <c r="K236" s="9">
        <f>IF(OR('Master MP Status'!K236=0,'Master MP Status'!K236=""),"",'Master MP Status'!K236)</f>
        <v>45856</v>
      </c>
      <c r="L236" s="9">
        <f>IF(OR('Master MP Status'!L236=0,'Master MP Status'!L236=""),"",'Master MP Status'!L236)</f>
        <v>45856</v>
      </c>
      <c r="M236" s="9" t="str">
        <f>IF(OR('Master MP Status'!M236=0,'Master MP Status'!M236=""),"",'Master MP Status'!M236)</f>
        <v/>
      </c>
      <c r="N236" s="5" t="str">
        <f>IF(ISTEXT('Master MP Status'!N236),'Master MP Status'!N236,"")</f>
        <v/>
      </c>
      <c r="O236" s="5"/>
      <c r="P236" s="5"/>
      <c r="Q236" s="5"/>
      <c r="R236" s="5"/>
      <c r="S236" s="5"/>
      <c r="T236" s="5"/>
      <c r="U236" s="5"/>
      <c r="V236" s="5"/>
      <c r="W236" s="5"/>
      <c r="X236" s="5"/>
      <c r="Y236" s="5"/>
      <c r="Z236" s="5"/>
      <c r="AA236" s="5"/>
      <c r="AB236" s="5"/>
      <c r="AC236" s="5"/>
      <c r="AD236" s="5"/>
      <c r="AE236" s="5"/>
      <c r="AF236" s="5">
        <v>1</v>
      </c>
      <c r="AG236" s="5">
        <v>1</v>
      </c>
      <c r="AH236" s="5"/>
      <c r="AI236" s="5">
        <v>1</v>
      </c>
      <c r="AJ236" s="5">
        <v>1</v>
      </c>
      <c r="AK236" s="5"/>
      <c r="AL236" s="5"/>
      <c r="AM236" s="5"/>
      <c r="AN236" s="5"/>
      <c r="AO236" s="5"/>
      <c r="AP236" s="5"/>
      <c r="AQ236" s="5"/>
      <c r="AR236" s="5"/>
      <c r="AS236" s="5"/>
      <c r="AT236" s="5"/>
      <c r="AU236" s="5"/>
      <c r="AV236" s="5"/>
      <c r="AW236" s="5"/>
      <c r="AX236" s="5"/>
    </row>
    <row r="237" spans="1:50" ht="24" customHeight="1">
      <c r="A237" s="54">
        <v>237</v>
      </c>
      <c r="B237" s="5" t="str">
        <f>IF(ISTEXT('Master MP Status'!B237),'Master MP Status'!B237,"")</f>
        <v>DIRECT</v>
      </c>
      <c r="C237" s="153" t="str">
        <f>IF(OR(ISTEXT('Master MP Status'!C237),'Master MP Status'!C237&gt;0),'Master MP Status'!C237,"")</f>
        <v/>
      </c>
      <c r="D237" s="154" t="str">
        <f>IF(OR(ISTEXT('Master MP Status'!D237),'Master MP Status'!D237&gt;0),'Master MP Status'!D237,"")</f>
        <v>B250151</v>
      </c>
      <c r="E237" s="5" t="str">
        <f>IF(ISTEXT('Master MP Status'!E237),'Master MP Status'!E237,"")</f>
        <v>MUS'AD</v>
      </c>
      <c r="F237" s="5" t="str">
        <f>IF(ISTEXT('Master MP Status'!F237),'Master MP Status'!F237,"")</f>
        <v/>
      </c>
      <c r="G237" s="5" t="str">
        <f>IF(ISTEXT('Master MP Status'!G237),'Master MP Status'!G237,"")</f>
        <v>Serang</v>
      </c>
      <c r="H237" s="5" t="str">
        <f>IF(ISTEXT('Master MP Status'!H237),'Master MP Status'!H237,"")</f>
        <v>MURSID</v>
      </c>
      <c r="I237" s="5" t="str">
        <f>IF(ISTEXT('Master MP Status'!I237),'Master MP Status'!I237,"")</f>
        <v>Scaffolder 2</v>
      </c>
      <c r="J237" s="5" t="str">
        <f>IF(ISTEXT('Master MP Status'!J237),'Master MP Status'!J237,"")</f>
        <v>Scaffolder 2</v>
      </c>
      <c r="K237" s="9">
        <f>IF(OR('Master MP Status'!K237=0,'Master MP Status'!K237=""),"",'Master MP Status'!K237)</f>
        <v>45856</v>
      </c>
      <c r="L237" s="9">
        <f>IF(OR('Master MP Status'!L237=0,'Master MP Status'!L237=""),"",'Master MP Status'!L237)</f>
        <v>45856</v>
      </c>
      <c r="M237" s="9" t="str">
        <f>IF(OR('Master MP Status'!M237=0,'Master MP Status'!M237=""),"",'Master MP Status'!M237)</f>
        <v/>
      </c>
      <c r="N237" s="5" t="str">
        <f>IF(ISTEXT('Master MP Status'!N237),'Master MP Status'!N237,"")</f>
        <v/>
      </c>
      <c r="O237" s="5"/>
      <c r="P237" s="5"/>
      <c r="Q237" s="5"/>
      <c r="R237" s="5"/>
      <c r="S237" s="5"/>
      <c r="T237" s="5"/>
      <c r="U237" s="5"/>
      <c r="V237" s="5"/>
      <c r="W237" s="5"/>
      <c r="X237" s="5"/>
      <c r="Y237" s="5"/>
      <c r="Z237" s="5"/>
      <c r="AA237" s="5"/>
      <c r="AB237" s="5"/>
      <c r="AC237" s="5"/>
      <c r="AD237" s="5"/>
      <c r="AE237" s="5"/>
      <c r="AF237" s="5">
        <v>1</v>
      </c>
      <c r="AG237" s="5">
        <v>1</v>
      </c>
      <c r="AH237" s="5"/>
      <c r="AI237" s="5">
        <v>1</v>
      </c>
      <c r="AJ237" s="5">
        <v>1</v>
      </c>
      <c r="AK237" s="5"/>
      <c r="AL237" s="5"/>
      <c r="AM237" s="5"/>
      <c r="AN237" s="5"/>
      <c r="AO237" s="5"/>
      <c r="AP237" s="5"/>
      <c r="AQ237" s="5"/>
      <c r="AR237" s="5"/>
      <c r="AS237" s="5"/>
      <c r="AT237" s="5"/>
      <c r="AU237" s="5"/>
      <c r="AV237" s="5"/>
      <c r="AW237" s="5"/>
      <c r="AX237" s="5"/>
    </row>
    <row r="238" spans="1:50" ht="24" customHeight="1">
      <c r="A238" s="54">
        <v>238</v>
      </c>
      <c r="B238" s="5" t="str">
        <f>IF(ISTEXT('Master MP Status'!B238),'Master MP Status'!B238,"")</f>
        <v>DIRECT</v>
      </c>
      <c r="C238" s="153" t="str">
        <f>IF(OR(ISTEXT('Master MP Status'!C238),'Master MP Status'!C238&gt;0),'Master MP Status'!C238,"")</f>
        <v/>
      </c>
      <c r="D238" s="154" t="str">
        <f>IF(OR(ISTEXT('Master MP Status'!D238),'Master MP Status'!D238&gt;0),'Master MP Status'!D238,"")</f>
        <v>B250152</v>
      </c>
      <c r="E238" s="5" t="str">
        <f>IF(ISTEXT('Master MP Status'!E238),'Master MP Status'!E238,"")</f>
        <v>MU'ARIZAL</v>
      </c>
      <c r="F238" s="5" t="str">
        <f>IF(ISTEXT('Master MP Status'!F238),'Master MP Status'!F238,"")</f>
        <v/>
      </c>
      <c r="G238" s="5" t="str">
        <f>IF(ISTEXT('Master MP Status'!G238),'Master MP Status'!G238,"")</f>
        <v>Serang</v>
      </c>
      <c r="H238" s="5" t="str">
        <f>IF(ISTEXT('Master MP Status'!H238),'Master MP Status'!H238,"")</f>
        <v>MURSID</v>
      </c>
      <c r="I238" s="5" t="str">
        <f>IF(ISTEXT('Master MP Status'!I238),'Master MP Status'!I238,"")</f>
        <v>Scaffolder 2</v>
      </c>
      <c r="J238" s="5" t="str">
        <f>IF(ISTEXT('Master MP Status'!J238),'Master MP Status'!J238,"")</f>
        <v>Scaffolder 2</v>
      </c>
      <c r="K238" s="9">
        <f>IF(OR('Master MP Status'!K238=0,'Master MP Status'!K238=""),"",'Master MP Status'!K238)</f>
        <v>45856</v>
      </c>
      <c r="L238" s="9">
        <f>IF(OR('Master MP Status'!L238=0,'Master MP Status'!L238=""),"",'Master MP Status'!L238)</f>
        <v>45856</v>
      </c>
      <c r="M238" s="9" t="str">
        <f>IF(OR('Master MP Status'!M238=0,'Master MP Status'!M238=""),"",'Master MP Status'!M238)</f>
        <v/>
      </c>
      <c r="N238" s="5" t="str">
        <f>IF(ISTEXT('Master MP Status'!N238),'Master MP Status'!N238,"")</f>
        <v/>
      </c>
      <c r="O238" s="5"/>
      <c r="P238" s="5"/>
      <c r="Q238" s="5"/>
      <c r="R238" s="5"/>
      <c r="S238" s="5"/>
      <c r="T238" s="5"/>
      <c r="U238" s="5"/>
      <c r="V238" s="5"/>
      <c r="W238" s="5"/>
      <c r="X238" s="5"/>
      <c r="Y238" s="5"/>
      <c r="Z238" s="5"/>
      <c r="AA238" s="5"/>
      <c r="AB238" s="5"/>
      <c r="AC238" s="5"/>
      <c r="AD238" s="5"/>
      <c r="AE238" s="5"/>
      <c r="AF238" s="5">
        <v>1</v>
      </c>
      <c r="AG238" s="5">
        <v>1</v>
      </c>
      <c r="AH238" s="5"/>
      <c r="AI238" s="5">
        <v>1</v>
      </c>
      <c r="AJ238" s="5">
        <v>1</v>
      </c>
      <c r="AK238" s="5"/>
      <c r="AL238" s="5"/>
      <c r="AM238" s="5"/>
      <c r="AN238" s="5"/>
      <c r="AO238" s="5"/>
      <c r="AP238" s="5"/>
      <c r="AQ238" s="5"/>
      <c r="AR238" s="5"/>
      <c r="AS238" s="5"/>
      <c r="AT238" s="5"/>
      <c r="AU238" s="5"/>
      <c r="AV238" s="5"/>
      <c r="AW238" s="5"/>
      <c r="AX238" s="5"/>
    </row>
    <row r="239" spans="1:50" ht="24" customHeight="1">
      <c r="A239" s="54">
        <v>239</v>
      </c>
      <c r="B239" s="5" t="str">
        <f>IF(ISTEXT('Master MP Status'!B239),'Master MP Status'!B239,"")</f>
        <v>DIRECT</v>
      </c>
      <c r="C239" s="153" t="str">
        <f>IF(OR(ISTEXT('Master MP Status'!C239),'Master MP Status'!C239&gt;0),'Master MP Status'!C239,"")</f>
        <v/>
      </c>
      <c r="D239" s="154" t="str">
        <f>IF(OR(ISTEXT('Master MP Status'!D239),'Master MP Status'!D239&gt;0),'Master MP Status'!D239,"")</f>
        <v>B250153</v>
      </c>
      <c r="E239" s="5" t="str">
        <f>IF(ISTEXT('Master MP Status'!E239),'Master MP Status'!E239,"")</f>
        <v>AFIF RISWANTO</v>
      </c>
      <c r="F239" s="5" t="str">
        <f>IF(ISTEXT('Master MP Status'!F239),'Master MP Status'!F239,"")</f>
        <v/>
      </c>
      <c r="G239" s="5" t="str">
        <f>IF(ISTEXT('Master MP Status'!G239),'Master MP Status'!G239,"")</f>
        <v>Serang</v>
      </c>
      <c r="H239" s="5" t="str">
        <f>IF(ISTEXT('Master MP Status'!H239),'Master MP Status'!H239,"")</f>
        <v>MURSID</v>
      </c>
      <c r="I239" s="5" t="str">
        <f>IF(ISTEXT('Master MP Status'!I239),'Master MP Status'!I239,"")</f>
        <v>Scaffolder 2</v>
      </c>
      <c r="J239" s="5" t="str">
        <f>IF(ISTEXT('Master MP Status'!J239),'Master MP Status'!J239,"")</f>
        <v>Scaffolder 2</v>
      </c>
      <c r="K239" s="9">
        <f>IF(OR('Master MP Status'!K239=0,'Master MP Status'!K239=""),"",'Master MP Status'!K239)</f>
        <v>45856</v>
      </c>
      <c r="L239" s="9">
        <f>IF(OR('Master MP Status'!L239=0,'Master MP Status'!L239=""),"",'Master MP Status'!L239)</f>
        <v>45856</v>
      </c>
      <c r="M239" s="9" t="str">
        <f>IF(OR('Master MP Status'!M239=0,'Master MP Status'!M239=""),"",'Master MP Status'!M239)</f>
        <v/>
      </c>
      <c r="N239" s="5" t="str">
        <f>IF(ISTEXT('Master MP Status'!N239),'Master MP Status'!N239,"")</f>
        <v/>
      </c>
      <c r="O239" s="5"/>
      <c r="P239" s="5"/>
      <c r="Q239" s="5"/>
      <c r="R239" s="5"/>
      <c r="S239" s="5"/>
      <c r="T239" s="5"/>
      <c r="U239" s="5"/>
      <c r="V239" s="5"/>
      <c r="W239" s="5"/>
      <c r="X239" s="5"/>
      <c r="Y239" s="5"/>
      <c r="Z239" s="5"/>
      <c r="AA239" s="5"/>
      <c r="AB239" s="5"/>
      <c r="AC239" s="5"/>
      <c r="AD239" s="5"/>
      <c r="AE239" s="5"/>
      <c r="AF239" s="5">
        <v>1</v>
      </c>
      <c r="AG239" s="5">
        <v>1</v>
      </c>
      <c r="AH239" s="5"/>
      <c r="AI239" s="5">
        <v>1</v>
      </c>
      <c r="AJ239" s="5">
        <v>1</v>
      </c>
      <c r="AK239" s="5"/>
      <c r="AL239" s="5"/>
      <c r="AM239" s="5"/>
      <c r="AN239" s="5"/>
      <c r="AO239" s="5"/>
      <c r="AP239" s="5"/>
      <c r="AQ239" s="5"/>
      <c r="AR239" s="5"/>
      <c r="AS239" s="5"/>
      <c r="AT239" s="5"/>
      <c r="AU239" s="5"/>
      <c r="AV239" s="5"/>
      <c r="AW239" s="5"/>
      <c r="AX239" s="5"/>
    </row>
    <row r="240" spans="1:50" ht="24" customHeight="1">
      <c r="A240" s="54">
        <v>240</v>
      </c>
      <c r="B240" s="5" t="str">
        <f>IF(ISTEXT('Master MP Status'!B240),'Master MP Status'!B240,"")</f>
        <v>DIRECT</v>
      </c>
      <c r="C240" s="153" t="str">
        <f>IF(OR(ISTEXT('Master MP Status'!C240),'Master MP Status'!C240&gt;0),'Master MP Status'!C240,"")</f>
        <v/>
      </c>
      <c r="D240" s="154" t="str">
        <f>IF(OR(ISTEXT('Master MP Status'!D240),'Master MP Status'!D240&gt;0),'Master MP Status'!D240,"")</f>
        <v>B250154</v>
      </c>
      <c r="E240" s="5" t="str">
        <f>IF(ISTEXT('Master MP Status'!E240),'Master MP Status'!E240,"")</f>
        <v>BAYU TRIBUANA</v>
      </c>
      <c r="F240" s="5" t="str">
        <f>IF(ISTEXT('Master MP Status'!F240),'Master MP Status'!F240,"")</f>
        <v/>
      </c>
      <c r="G240" s="5" t="str">
        <f>IF(ISTEXT('Master MP Status'!G240),'Master MP Status'!G240,"")</f>
        <v>Serang</v>
      </c>
      <c r="H240" s="5" t="str">
        <f>IF(ISTEXT('Master MP Status'!H240),'Master MP Status'!H240,"")</f>
        <v>MURSID</v>
      </c>
      <c r="I240" s="5" t="str">
        <f>IF(ISTEXT('Master MP Status'!I240),'Master MP Status'!I240,"")</f>
        <v>Scaffolder 2</v>
      </c>
      <c r="J240" s="5" t="str">
        <f>IF(ISTEXT('Master MP Status'!J240),'Master MP Status'!J240,"")</f>
        <v>Scaffolder 2</v>
      </c>
      <c r="K240" s="9">
        <f>IF(OR('Master MP Status'!K240=0,'Master MP Status'!K240=""),"",'Master MP Status'!K240)</f>
        <v>45856</v>
      </c>
      <c r="L240" s="9">
        <f>IF(OR('Master MP Status'!L240=0,'Master MP Status'!L240=""),"",'Master MP Status'!L240)</f>
        <v>45856</v>
      </c>
      <c r="M240" s="9" t="str">
        <f>IF(OR('Master MP Status'!M240=0,'Master MP Status'!M240=""),"",'Master MP Status'!M240)</f>
        <v/>
      </c>
      <c r="N240" s="5" t="str">
        <f>IF(ISTEXT('Master MP Status'!N240),'Master MP Status'!N240,"")</f>
        <v/>
      </c>
      <c r="O240" s="5"/>
      <c r="P240" s="5"/>
      <c r="Q240" s="5"/>
      <c r="R240" s="5"/>
      <c r="S240" s="5"/>
      <c r="T240" s="5"/>
      <c r="U240" s="5"/>
      <c r="V240" s="5"/>
      <c r="W240" s="5"/>
      <c r="X240" s="5"/>
      <c r="Y240" s="5"/>
      <c r="Z240" s="5"/>
      <c r="AA240" s="5"/>
      <c r="AB240" s="5"/>
      <c r="AC240" s="5"/>
      <c r="AD240" s="5"/>
      <c r="AE240" s="5"/>
      <c r="AF240" s="5">
        <v>1</v>
      </c>
      <c r="AG240" s="5">
        <v>1</v>
      </c>
      <c r="AH240" s="5"/>
      <c r="AI240" s="5">
        <v>1</v>
      </c>
      <c r="AJ240" s="5">
        <v>1</v>
      </c>
      <c r="AK240" s="5"/>
      <c r="AL240" s="5"/>
      <c r="AM240" s="5"/>
      <c r="AN240" s="5"/>
      <c r="AO240" s="5"/>
      <c r="AP240" s="5"/>
      <c r="AQ240" s="5"/>
      <c r="AR240" s="5"/>
      <c r="AS240" s="5"/>
      <c r="AT240" s="5"/>
      <c r="AU240" s="5"/>
      <c r="AV240" s="5"/>
      <c r="AW240" s="5"/>
      <c r="AX240" s="5"/>
    </row>
    <row r="241" spans="1:50" ht="24" customHeight="1">
      <c r="A241" s="54">
        <v>241</v>
      </c>
      <c r="B241" s="5" t="str">
        <f>IF(ISTEXT('Master MP Status'!B241),'Master MP Status'!B241,"")</f>
        <v>DIRECT</v>
      </c>
      <c r="C241" s="153" t="str">
        <f>IF(OR(ISTEXT('Master MP Status'!C241),'Master MP Status'!C241&gt;0),'Master MP Status'!C241,"")</f>
        <v/>
      </c>
      <c r="D241" s="154" t="str">
        <f>IF(OR(ISTEXT('Master MP Status'!D241),'Master MP Status'!D241&gt;0),'Master MP Status'!D241,"")</f>
        <v>B250155</v>
      </c>
      <c r="E241" s="5" t="str">
        <f>IF(ISTEXT('Master MP Status'!E241),'Master MP Status'!E241,"")</f>
        <v>JANTAN PADANGBOLAK HARAHAP</v>
      </c>
      <c r="F241" s="5" t="str">
        <f>IF(ISTEXT('Master MP Status'!F241),'Master MP Status'!F241,"")</f>
        <v/>
      </c>
      <c r="G241" s="5" t="str">
        <f>IF(ISTEXT('Master MP Status'!G241),'Master MP Status'!G241,"")</f>
        <v>Serang</v>
      </c>
      <c r="H241" s="5" t="str">
        <f>IF(ISTEXT('Master MP Status'!H241),'Master MP Status'!H241,"")</f>
        <v>MURSID</v>
      </c>
      <c r="I241" s="5" t="str">
        <f>IF(ISTEXT('Master MP Status'!I241),'Master MP Status'!I241,"")</f>
        <v>Scaffolder 2</v>
      </c>
      <c r="J241" s="5" t="str">
        <f>IF(ISTEXT('Master MP Status'!J241),'Master MP Status'!J241,"")</f>
        <v>Scaffolder 2</v>
      </c>
      <c r="K241" s="9">
        <f>IF(OR('Master MP Status'!K241=0,'Master MP Status'!K241=""),"",'Master MP Status'!K241)</f>
        <v>45856</v>
      </c>
      <c r="L241" s="9">
        <f>IF(OR('Master MP Status'!L241=0,'Master MP Status'!L241=""),"",'Master MP Status'!L241)</f>
        <v>45856</v>
      </c>
      <c r="M241" s="9" t="str">
        <f>IF(OR('Master MP Status'!M241=0,'Master MP Status'!M241=""),"",'Master MP Status'!M241)</f>
        <v/>
      </c>
      <c r="N241" s="5" t="str">
        <f>IF(ISTEXT('Master MP Status'!N241),'Master MP Status'!N241,"")</f>
        <v/>
      </c>
      <c r="O241" s="5"/>
      <c r="P241" s="5"/>
      <c r="Q241" s="5"/>
      <c r="R241" s="5"/>
      <c r="S241" s="5"/>
      <c r="T241" s="5"/>
      <c r="U241" s="5"/>
      <c r="V241" s="5"/>
      <c r="W241" s="5"/>
      <c r="X241" s="5"/>
      <c r="Y241" s="5"/>
      <c r="Z241" s="5"/>
      <c r="AA241" s="5"/>
      <c r="AB241" s="5"/>
      <c r="AC241" s="5"/>
      <c r="AD241" s="5"/>
      <c r="AE241" s="5"/>
      <c r="AF241" s="5">
        <v>1</v>
      </c>
      <c r="AG241" s="5">
        <v>1</v>
      </c>
      <c r="AH241" s="5"/>
      <c r="AI241" s="5">
        <v>1</v>
      </c>
      <c r="AJ241" s="5">
        <v>1</v>
      </c>
      <c r="AK241" s="5"/>
      <c r="AL241" s="5"/>
      <c r="AM241" s="5"/>
      <c r="AN241" s="5"/>
      <c r="AO241" s="5"/>
      <c r="AP241" s="5"/>
      <c r="AQ241" s="5"/>
      <c r="AR241" s="5"/>
      <c r="AS241" s="5"/>
      <c r="AT241" s="5"/>
      <c r="AU241" s="5"/>
      <c r="AV241" s="5"/>
      <c r="AW241" s="5"/>
      <c r="AX241" s="5"/>
    </row>
    <row r="242" spans="1:50" ht="24" customHeight="1">
      <c r="A242" s="54">
        <v>242</v>
      </c>
      <c r="B242" s="5" t="str">
        <f>IF(ISTEXT('Master MP Status'!B242),'Master MP Status'!B242,"")</f>
        <v>DIRECT</v>
      </c>
      <c r="C242" s="153" t="str">
        <f>IF(OR(ISTEXT('Master MP Status'!C242),'Master MP Status'!C242&gt;0),'Master MP Status'!C242,"")</f>
        <v/>
      </c>
      <c r="D242" s="154" t="str">
        <f>IF(OR(ISTEXT('Master MP Status'!D242),'Master MP Status'!D242&gt;0),'Master MP Status'!D242,"")</f>
        <v>B250156</v>
      </c>
      <c r="E242" s="5" t="str">
        <f>IF(ISTEXT('Master MP Status'!E242),'Master MP Status'!E242,"")</f>
        <v>IRWAN.</v>
      </c>
      <c r="F242" s="5" t="str">
        <f>IF(ISTEXT('Master MP Status'!F242),'Master MP Status'!F242,"")</f>
        <v/>
      </c>
      <c r="G242" s="5" t="str">
        <f>IF(ISTEXT('Master MP Status'!G242),'Master MP Status'!G242,"")</f>
        <v>Cilegon</v>
      </c>
      <c r="H242" s="5" t="str">
        <f>IF(ISTEXT('Master MP Status'!H242),'Master MP Status'!H242,"")</f>
        <v>MURSID</v>
      </c>
      <c r="I242" s="5" t="str">
        <f>IF(ISTEXT('Master MP Status'!I242),'Master MP Status'!I242,"")</f>
        <v>Fitter 1</v>
      </c>
      <c r="J242" s="5" t="str">
        <f>IF(ISTEXT('Master MP Status'!J242),'Master MP Status'!J242,"")</f>
        <v>Fitter 1</v>
      </c>
      <c r="K242" s="9">
        <f>IF(OR('Master MP Status'!K242=0,'Master MP Status'!K242=""),"",'Master MP Status'!K242)</f>
        <v>45856</v>
      </c>
      <c r="L242" s="9">
        <f>IF(OR('Master MP Status'!L242=0,'Master MP Status'!L242=""),"",'Master MP Status'!L242)</f>
        <v>45856</v>
      </c>
      <c r="M242" s="9" t="str">
        <f>IF(OR('Master MP Status'!M242=0,'Master MP Status'!M242=""),"",'Master MP Status'!M242)</f>
        <v/>
      </c>
      <c r="N242" s="5" t="str">
        <f>IF(ISTEXT('Master MP Status'!N242),'Master MP Status'!N242,"")</f>
        <v/>
      </c>
      <c r="O242" s="5"/>
      <c r="P242" s="5"/>
      <c r="Q242" s="5"/>
      <c r="R242" s="5"/>
      <c r="S242" s="5"/>
      <c r="T242" s="5"/>
      <c r="U242" s="5"/>
      <c r="V242" s="5"/>
      <c r="W242" s="5"/>
      <c r="X242" s="5"/>
      <c r="Y242" s="5"/>
      <c r="Z242" s="5"/>
      <c r="AA242" s="5"/>
      <c r="AB242" s="5"/>
      <c r="AC242" s="5"/>
      <c r="AD242" s="5"/>
      <c r="AE242" s="5"/>
      <c r="AF242" s="5">
        <v>1</v>
      </c>
      <c r="AG242" s="5">
        <v>1</v>
      </c>
      <c r="AH242" s="5"/>
      <c r="AI242" s="5">
        <v>1</v>
      </c>
      <c r="AJ242" s="5"/>
      <c r="AK242" s="5"/>
      <c r="AL242" s="5"/>
      <c r="AM242" s="5"/>
      <c r="AN242" s="5"/>
      <c r="AO242" s="5"/>
      <c r="AP242" s="5"/>
      <c r="AQ242" s="5"/>
      <c r="AR242" s="5"/>
      <c r="AS242" s="5"/>
      <c r="AT242" s="5"/>
      <c r="AU242" s="5"/>
      <c r="AV242" s="5"/>
      <c r="AW242" s="5"/>
      <c r="AX242" s="5"/>
    </row>
    <row r="243" spans="1:50" ht="24" customHeight="1">
      <c r="A243" s="54">
        <v>243</v>
      </c>
      <c r="B243" s="5" t="str">
        <f>IF(ISTEXT('Master MP Status'!B243),'Master MP Status'!B243,"")</f>
        <v>DIRECT</v>
      </c>
      <c r="C243" s="153" t="str">
        <f>IF(OR(ISTEXT('Master MP Status'!C243),'Master MP Status'!C243&gt;0),'Master MP Status'!C243,"")</f>
        <v/>
      </c>
      <c r="D243" s="154" t="str">
        <f>IF(OR(ISTEXT('Master MP Status'!D243),'Master MP Status'!D243&gt;0),'Master MP Status'!D243,"")</f>
        <v>B250157</v>
      </c>
      <c r="E243" s="5" t="str">
        <f>IF(ISTEXT('Master MP Status'!E243),'Master MP Status'!E243,"")</f>
        <v>RAMAZAN HERMAN</v>
      </c>
      <c r="F243" s="5" t="str">
        <f>IF(ISTEXT('Master MP Status'!F243),'Master MP Status'!F243,"")</f>
        <v/>
      </c>
      <c r="G243" s="5" t="str">
        <f>IF(ISTEXT('Master MP Status'!G243),'Master MP Status'!G243,"")</f>
        <v>Cilegon</v>
      </c>
      <c r="H243" s="5" t="str">
        <f>IF(ISTEXT('Master MP Status'!H243),'Master MP Status'!H243,"")</f>
        <v>MURSID</v>
      </c>
      <c r="I243" s="5" t="str">
        <f>IF(ISTEXT('Master MP Status'!I243),'Master MP Status'!I243,"")</f>
        <v>Fitter 1</v>
      </c>
      <c r="J243" s="5" t="str">
        <f>IF(ISTEXT('Master MP Status'!J243),'Master MP Status'!J243,"")</f>
        <v>Fitter 1</v>
      </c>
      <c r="K243" s="9">
        <f>IF(OR('Master MP Status'!K243=0,'Master MP Status'!K243=""),"",'Master MP Status'!K243)</f>
        <v>45856</v>
      </c>
      <c r="L243" s="9">
        <f>IF(OR('Master MP Status'!L243=0,'Master MP Status'!L243=""),"",'Master MP Status'!L243)</f>
        <v>45856</v>
      </c>
      <c r="M243" s="9" t="str">
        <f>IF(OR('Master MP Status'!M243=0,'Master MP Status'!M243=""),"",'Master MP Status'!M243)</f>
        <v/>
      </c>
      <c r="N243" s="5" t="str">
        <f>IF(ISTEXT('Master MP Status'!N243),'Master MP Status'!N243,"")</f>
        <v/>
      </c>
      <c r="O243" s="5"/>
      <c r="P243" s="5"/>
      <c r="Q243" s="5"/>
      <c r="R243" s="5"/>
      <c r="S243" s="5"/>
      <c r="T243" s="5"/>
      <c r="U243" s="5"/>
      <c r="V243" s="5"/>
      <c r="W243" s="5"/>
      <c r="X243" s="5"/>
      <c r="Y243" s="5"/>
      <c r="Z243" s="5"/>
      <c r="AA243" s="5"/>
      <c r="AB243" s="5"/>
      <c r="AC243" s="5"/>
      <c r="AD243" s="5"/>
      <c r="AE243" s="5"/>
      <c r="AF243" s="5">
        <v>1</v>
      </c>
      <c r="AG243" s="5">
        <v>1</v>
      </c>
      <c r="AH243" s="5"/>
      <c r="AI243" s="5">
        <v>1</v>
      </c>
      <c r="AJ243" s="5">
        <v>1</v>
      </c>
      <c r="AK243" s="5"/>
      <c r="AL243" s="5"/>
      <c r="AM243" s="5"/>
      <c r="AN243" s="5"/>
      <c r="AO243" s="5"/>
      <c r="AP243" s="5"/>
      <c r="AQ243" s="5"/>
      <c r="AR243" s="5"/>
      <c r="AS243" s="5"/>
      <c r="AT243" s="5"/>
      <c r="AU243" s="5"/>
      <c r="AV243" s="5"/>
      <c r="AW243" s="5"/>
      <c r="AX243" s="5"/>
    </row>
    <row r="244" spans="1:50" ht="24" customHeight="1">
      <c r="A244" s="54">
        <v>244</v>
      </c>
      <c r="B244" s="5" t="str">
        <f>IF(ISTEXT('Master MP Status'!B244),'Master MP Status'!B244,"")</f>
        <v>DIRECT</v>
      </c>
      <c r="C244" s="153" t="str">
        <f>IF(OR(ISTEXT('Master MP Status'!C244),'Master MP Status'!C244&gt;0),'Master MP Status'!C244,"")</f>
        <v/>
      </c>
      <c r="D244" s="154" t="str">
        <f>IF(OR(ISTEXT('Master MP Status'!D244),'Master MP Status'!D244&gt;0),'Master MP Status'!D244,"")</f>
        <v>B250158</v>
      </c>
      <c r="E244" s="5" t="str">
        <f>IF(ISTEXT('Master MP Status'!E244),'Master MP Status'!E244,"")</f>
        <v>ARIS TABARISTA</v>
      </c>
      <c r="F244" s="5" t="str">
        <f>IF(ISTEXT('Master MP Status'!F244),'Master MP Status'!F244,"")</f>
        <v/>
      </c>
      <c r="G244" s="5" t="str">
        <f>IF(ISTEXT('Master MP Status'!G244),'Master MP Status'!G244,"")</f>
        <v>Serang</v>
      </c>
      <c r="H244" s="5" t="str">
        <f>IF(ISTEXT('Master MP Status'!H244),'Master MP Status'!H244,"")</f>
        <v>MURSID</v>
      </c>
      <c r="I244" s="5" t="str">
        <f>IF(ISTEXT('Master MP Status'!I244),'Master MP Status'!I244,"")</f>
        <v>Fitter 2</v>
      </c>
      <c r="J244" s="5" t="str">
        <f>IF(ISTEXT('Master MP Status'!J244),'Master MP Status'!J244,"")</f>
        <v>Fitter 2</v>
      </c>
      <c r="K244" s="9">
        <f>IF(OR('Master MP Status'!K244=0,'Master MP Status'!K244=""),"",'Master MP Status'!K244)</f>
        <v>45856</v>
      </c>
      <c r="L244" s="9">
        <f>IF(OR('Master MP Status'!L244=0,'Master MP Status'!L244=""),"",'Master MP Status'!L244)</f>
        <v>45856</v>
      </c>
      <c r="M244" s="9" t="str">
        <f>IF(OR('Master MP Status'!M244=0,'Master MP Status'!M244=""),"",'Master MP Status'!M244)</f>
        <v/>
      </c>
      <c r="N244" s="5" t="str">
        <f>IF(ISTEXT('Master MP Status'!N244),'Master MP Status'!N244,"")</f>
        <v/>
      </c>
      <c r="O244" s="5"/>
      <c r="P244" s="5"/>
      <c r="Q244" s="5"/>
      <c r="R244" s="5"/>
      <c r="S244" s="5"/>
      <c r="T244" s="5"/>
      <c r="U244" s="5"/>
      <c r="V244" s="5"/>
      <c r="W244" s="5"/>
      <c r="X244" s="5"/>
      <c r="Y244" s="5"/>
      <c r="Z244" s="5"/>
      <c r="AA244" s="5"/>
      <c r="AB244" s="5"/>
      <c r="AC244" s="5"/>
      <c r="AD244" s="5"/>
      <c r="AE244" s="5"/>
      <c r="AF244" s="5">
        <v>1</v>
      </c>
      <c r="AG244" s="5">
        <v>1</v>
      </c>
      <c r="AH244" s="5"/>
      <c r="AI244" s="5">
        <v>1</v>
      </c>
      <c r="AJ244" s="5">
        <v>1</v>
      </c>
      <c r="AK244" s="5"/>
      <c r="AL244" s="5"/>
      <c r="AM244" s="5"/>
      <c r="AN244" s="5"/>
      <c r="AO244" s="5"/>
      <c r="AP244" s="5"/>
      <c r="AQ244" s="5"/>
      <c r="AR244" s="5"/>
      <c r="AS244" s="5"/>
      <c r="AT244" s="5"/>
      <c r="AU244" s="5"/>
      <c r="AV244" s="5"/>
      <c r="AW244" s="5"/>
      <c r="AX244" s="5"/>
    </row>
    <row r="245" spans="1:50" ht="24" customHeight="1">
      <c r="A245" s="54">
        <v>245</v>
      </c>
      <c r="B245" s="5" t="str">
        <f>IF(ISTEXT('Master MP Status'!B245),'Master MP Status'!B245,"")</f>
        <v>DIRECT</v>
      </c>
      <c r="C245" s="153" t="str">
        <f>IF(OR(ISTEXT('Master MP Status'!C245),'Master MP Status'!C245&gt;0),'Master MP Status'!C245,"")</f>
        <v/>
      </c>
      <c r="D245" s="154" t="str">
        <f>IF(OR(ISTEXT('Master MP Status'!D245),'Master MP Status'!D245&gt;0),'Master MP Status'!D245,"")</f>
        <v>B250159</v>
      </c>
      <c r="E245" s="5" t="str">
        <f>IF(ISTEXT('Master MP Status'!E245),'Master MP Status'!E245,"")</f>
        <v>AFFANDHI PRASETYO</v>
      </c>
      <c r="F245" s="5" t="str">
        <f>IF(ISTEXT('Master MP Status'!F245),'Master MP Status'!F245,"")</f>
        <v/>
      </c>
      <c r="G245" s="5" t="str">
        <f>IF(ISTEXT('Master MP Status'!G245),'Master MP Status'!G245,"")</f>
        <v>Cilacap</v>
      </c>
      <c r="H245" s="5" t="str">
        <f>IF(ISTEXT('Master MP Status'!H245),'Master MP Status'!H245,"")</f>
        <v>MURSID</v>
      </c>
      <c r="I245" s="5" t="str">
        <f>IF(ISTEXT('Master MP Status'!I245),'Master MP Status'!I245,"")</f>
        <v>Fitter 2</v>
      </c>
      <c r="J245" s="5" t="str">
        <f>IF(ISTEXT('Master MP Status'!J245),'Master MP Status'!J245,"")</f>
        <v>Fitter 2</v>
      </c>
      <c r="K245" s="9">
        <f>IF(OR('Master MP Status'!K245=0,'Master MP Status'!K245=""),"",'Master MP Status'!K245)</f>
        <v>45856</v>
      </c>
      <c r="L245" s="9">
        <f>IF(OR('Master MP Status'!L245=0,'Master MP Status'!L245=""),"",'Master MP Status'!L245)</f>
        <v>45856</v>
      </c>
      <c r="M245" s="9" t="str">
        <f>IF(OR('Master MP Status'!M245=0,'Master MP Status'!M245=""),"",'Master MP Status'!M245)</f>
        <v/>
      </c>
      <c r="N245" s="5" t="str">
        <f>IF(ISTEXT('Master MP Status'!N245),'Master MP Status'!N245,"")</f>
        <v/>
      </c>
      <c r="O245" s="5"/>
      <c r="P245" s="5"/>
      <c r="Q245" s="5"/>
      <c r="R245" s="5"/>
      <c r="S245" s="5"/>
      <c r="T245" s="5"/>
      <c r="U245" s="5"/>
      <c r="V245" s="5"/>
      <c r="W245" s="5"/>
      <c r="X245" s="5"/>
      <c r="Y245" s="5"/>
      <c r="Z245" s="5"/>
      <c r="AA245" s="5"/>
      <c r="AB245" s="5"/>
      <c r="AC245" s="5"/>
      <c r="AD245" s="5"/>
      <c r="AE245" s="5"/>
      <c r="AF245" s="5">
        <v>1</v>
      </c>
      <c r="AG245" s="5">
        <v>1</v>
      </c>
      <c r="AH245" s="5"/>
      <c r="AI245" s="5">
        <v>1</v>
      </c>
      <c r="AJ245" s="5">
        <v>1</v>
      </c>
      <c r="AK245" s="5"/>
      <c r="AL245" s="5"/>
      <c r="AM245" s="5"/>
      <c r="AN245" s="5"/>
      <c r="AO245" s="5"/>
      <c r="AP245" s="5"/>
      <c r="AQ245" s="5"/>
      <c r="AR245" s="5"/>
      <c r="AS245" s="5"/>
      <c r="AT245" s="5"/>
      <c r="AU245" s="5"/>
      <c r="AV245" s="5"/>
      <c r="AW245" s="5"/>
      <c r="AX245" s="5"/>
    </row>
    <row r="246" spans="1:50" ht="24" customHeight="1">
      <c r="A246" s="54">
        <v>246</v>
      </c>
      <c r="B246" s="5" t="str">
        <f>IF(ISTEXT('Master MP Status'!B246),'Master MP Status'!B246,"")</f>
        <v>DIRECT</v>
      </c>
      <c r="C246" s="153" t="str">
        <f>IF(OR(ISTEXT('Master MP Status'!C246),'Master MP Status'!C246&gt;0),'Master MP Status'!C246,"")</f>
        <v/>
      </c>
      <c r="D246" s="154" t="str">
        <f>IF(OR(ISTEXT('Master MP Status'!D246),'Master MP Status'!D246&gt;0),'Master MP Status'!D246,"")</f>
        <v>B250160</v>
      </c>
      <c r="E246" s="5" t="str">
        <f>IF(ISTEXT('Master MP Status'!E246),'Master MP Status'!E246,"")</f>
        <v>SABBANURRIJAL</v>
      </c>
      <c r="F246" s="5" t="str">
        <f>IF(ISTEXT('Master MP Status'!F246),'Master MP Status'!F246,"")</f>
        <v/>
      </c>
      <c r="G246" s="5" t="str">
        <f>IF(ISTEXT('Master MP Status'!G246),'Master MP Status'!G246,"")</f>
        <v>Serang</v>
      </c>
      <c r="H246" s="5" t="str">
        <f>IF(ISTEXT('Master MP Status'!H246),'Master MP Status'!H246,"")</f>
        <v>MURSID</v>
      </c>
      <c r="I246" s="5" t="str">
        <f>IF(ISTEXT('Master MP Status'!I246),'Master MP Status'!I246,"")</f>
        <v>Fitter 2</v>
      </c>
      <c r="J246" s="5" t="str">
        <f>IF(ISTEXT('Master MP Status'!J246),'Master MP Status'!J246,"")</f>
        <v>Fitter 2</v>
      </c>
      <c r="K246" s="9">
        <f>IF(OR('Master MP Status'!K246=0,'Master MP Status'!K246=""),"",'Master MP Status'!K246)</f>
        <v>45856</v>
      </c>
      <c r="L246" s="9">
        <f>IF(OR('Master MP Status'!L246=0,'Master MP Status'!L246=""),"",'Master MP Status'!L246)</f>
        <v>45856</v>
      </c>
      <c r="M246" s="9" t="str">
        <f>IF(OR('Master MP Status'!M246=0,'Master MP Status'!M246=""),"",'Master MP Status'!M246)</f>
        <v/>
      </c>
      <c r="N246" s="5" t="str">
        <f>IF(ISTEXT('Master MP Status'!N246),'Master MP Status'!N246,"")</f>
        <v/>
      </c>
      <c r="O246" s="5"/>
      <c r="P246" s="5"/>
      <c r="Q246" s="5"/>
      <c r="R246" s="5"/>
      <c r="S246" s="5"/>
      <c r="T246" s="5"/>
      <c r="U246" s="5"/>
      <c r="V246" s="5"/>
      <c r="W246" s="5"/>
      <c r="X246" s="5"/>
      <c r="Y246" s="5"/>
      <c r="Z246" s="5"/>
      <c r="AA246" s="5"/>
      <c r="AB246" s="5"/>
      <c r="AC246" s="5"/>
      <c r="AD246" s="5"/>
      <c r="AE246" s="5"/>
      <c r="AF246" s="5">
        <v>1</v>
      </c>
      <c r="AG246" s="5">
        <v>1</v>
      </c>
      <c r="AH246" s="5"/>
      <c r="AI246" s="5">
        <v>1</v>
      </c>
      <c r="AJ246" s="5">
        <v>1</v>
      </c>
      <c r="AK246" s="5"/>
      <c r="AL246" s="5"/>
      <c r="AM246" s="5"/>
      <c r="AN246" s="5"/>
      <c r="AO246" s="5"/>
      <c r="AP246" s="5"/>
      <c r="AQ246" s="5"/>
      <c r="AR246" s="5"/>
      <c r="AS246" s="5"/>
      <c r="AT246" s="5"/>
      <c r="AU246" s="5"/>
      <c r="AV246" s="5"/>
      <c r="AW246" s="5"/>
      <c r="AX246" s="5"/>
    </row>
    <row r="247" spans="1:50" ht="24" customHeight="1">
      <c r="A247" s="54">
        <v>247</v>
      </c>
      <c r="B247" s="5" t="str">
        <f>IF(ISTEXT('Master MP Status'!B247),'Master MP Status'!B247,"")</f>
        <v>DIRECT</v>
      </c>
      <c r="C247" s="153" t="str">
        <f>IF(OR(ISTEXT('Master MP Status'!C247),'Master MP Status'!C247&gt;0),'Master MP Status'!C247,"")</f>
        <v/>
      </c>
      <c r="D247" s="154" t="str">
        <f>IF(OR(ISTEXT('Master MP Status'!D247),'Master MP Status'!D247&gt;0),'Master MP Status'!D247,"")</f>
        <v>B250161</v>
      </c>
      <c r="E247" s="5" t="str">
        <f>IF(ISTEXT('Master MP Status'!E247),'Master MP Status'!E247,"")</f>
        <v>ADE SUTRISNO</v>
      </c>
      <c r="F247" s="5" t="str">
        <f>IF(ISTEXT('Master MP Status'!F247),'Master MP Status'!F247,"")</f>
        <v/>
      </c>
      <c r="G247" s="5" t="str">
        <f>IF(ISTEXT('Master MP Status'!G247),'Master MP Status'!G247,"")</f>
        <v>Serang</v>
      </c>
      <c r="H247" s="5" t="str">
        <f>IF(ISTEXT('Master MP Status'!H247),'Master MP Status'!H247,"")</f>
        <v>NURBAYU</v>
      </c>
      <c r="I247" s="5" t="str">
        <f>IF(ISTEXT('Master MP Status'!I247),'Master MP Status'!I247,"")</f>
        <v>Fitter 1</v>
      </c>
      <c r="J247" s="5" t="str">
        <f>IF(ISTEXT('Master MP Status'!J247),'Master MP Status'!J247,"")</f>
        <v>Fitter 1</v>
      </c>
      <c r="K247" s="9">
        <f>IF(OR('Master MP Status'!K247=0,'Master MP Status'!K247=""),"",'Master MP Status'!K247)</f>
        <v>45856</v>
      </c>
      <c r="L247" s="9">
        <f>IF(OR('Master MP Status'!L247=0,'Master MP Status'!L247=""),"",'Master MP Status'!L247)</f>
        <v>45856</v>
      </c>
      <c r="M247" s="9" t="str">
        <f>IF(OR('Master MP Status'!M247=0,'Master MP Status'!M247=""),"",'Master MP Status'!M247)</f>
        <v/>
      </c>
      <c r="N247" s="5" t="str">
        <f>IF(ISTEXT('Master MP Status'!N247),'Master MP Status'!N247,"")</f>
        <v/>
      </c>
      <c r="O247" s="5"/>
      <c r="P247" s="5"/>
      <c r="Q247" s="5"/>
      <c r="R247" s="5"/>
      <c r="S247" s="5"/>
      <c r="T247" s="5"/>
      <c r="U247" s="5"/>
      <c r="V247" s="5"/>
      <c r="W247" s="5"/>
      <c r="X247" s="5"/>
      <c r="Y247" s="5"/>
      <c r="Z247" s="5"/>
      <c r="AA247" s="5"/>
      <c r="AB247" s="5"/>
      <c r="AC247" s="5"/>
      <c r="AD247" s="5"/>
      <c r="AE247" s="5"/>
      <c r="AF247" s="5">
        <v>1</v>
      </c>
      <c r="AG247" s="5">
        <v>1</v>
      </c>
      <c r="AH247" s="5"/>
      <c r="AI247" s="5">
        <v>1</v>
      </c>
      <c r="AJ247" s="5"/>
      <c r="AK247" s="5"/>
      <c r="AL247" s="5"/>
      <c r="AM247" s="5"/>
      <c r="AN247" s="5"/>
      <c r="AO247" s="5"/>
      <c r="AP247" s="5"/>
      <c r="AQ247" s="5"/>
      <c r="AR247" s="5"/>
      <c r="AS247" s="5"/>
      <c r="AT247" s="5"/>
      <c r="AU247" s="5"/>
      <c r="AV247" s="5"/>
      <c r="AW247" s="5"/>
      <c r="AX247" s="5"/>
    </row>
    <row r="248" spans="1:50" ht="24" customHeight="1">
      <c r="A248" s="54">
        <v>248</v>
      </c>
      <c r="B248" s="5" t="str">
        <f>IF(ISTEXT('Master MP Status'!B248),'Master MP Status'!B248,"")</f>
        <v>DIRECT</v>
      </c>
      <c r="C248" s="153" t="str">
        <f>IF(OR(ISTEXT('Master MP Status'!C248),'Master MP Status'!C248&gt;0),'Master MP Status'!C248,"")</f>
        <v/>
      </c>
      <c r="D248" s="154" t="str">
        <f>IF(OR(ISTEXT('Master MP Status'!D248),'Master MP Status'!D248&gt;0),'Master MP Status'!D248,"")</f>
        <v>B250162</v>
      </c>
      <c r="E248" s="5" t="str">
        <f>IF(ISTEXT('Master MP Status'!E248),'Master MP Status'!E248,"")</f>
        <v>MARYUN</v>
      </c>
      <c r="F248" s="5" t="str">
        <f>IF(ISTEXT('Master MP Status'!F248),'Master MP Status'!F248,"")</f>
        <v/>
      </c>
      <c r="G248" s="5" t="str">
        <f>IF(ISTEXT('Master MP Status'!G248),'Master MP Status'!G248,"")</f>
        <v>Pandeglang</v>
      </c>
      <c r="H248" s="5" t="str">
        <f>IF(ISTEXT('Master MP Status'!H248),'Master MP Status'!H248,"")</f>
        <v>NURBAYU</v>
      </c>
      <c r="I248" s="5" t="str">
        <f>IF(ISTEXT('Master MP Status'!I248),'Master MP Status'!I248,"")</f>
        <v>Fitter 1</v>
      </c>
      <c r="J248" s="5" t="str">
        <f>IF(ISTEXT('Master MP Status'!J248),'Master MP Status'!J248,"")</f>
        <v>Fitter 1</v>
      </c>
      <c r="K248" s="9">
        <f>IF(OR('Master MP Status'!K248=0,'Master MP Status'!K248=""),"",'Master MP Status'!K248)</f>
        <v>45856</v>
      </c>
      <c r="L248" s="9">
        <f>IF(OR('Master MP Status'!L248=0,'Master MP Status'!L248=""),"",'Master MP Status'!L248)</f>
        <v>45856</v>
      </c>
      <c r="M248" s="9" t="str">
        <f>IF(OR('Master MP Status'!M248=0,'Master MP Status'!M248=""),"",'Master MP Status'!M248)</f>
        <v/>
      </c>
      <c r="N248" s="5" t="str">
        <f>IF(ISTEXT('Master MP Status'!N248),'Master MP Status'!N248,"")</f>
        <v/>
      </c>
      <c r="O248" s="5"/>
      <c r="P248" s="5"/>
      <c r="Q248" s="5"/>
      <c r="R248" s="5"/>
      <c r="S248" s="5"/>
      <c r="T248" s="5"/>
      <c r="U248" s="5"/>
      <c r="V248" s="5"/>
      <c r="W248" s="5"/>
      <c r="X248" s="5"/>
      <c r="Y248" s="5"/>
      <c r="Z248" s="5"/>
      <c r="AA248" s="5"/>
      <c r="AB248" s="5"/>
      <c r="AC248" s="5"/>
      <c r="AD248" s="5"/>
      <c r="AE248" s="5"/>
      <c r="AF248" s="5">
        <v>1</v>
      </c>
      <c r="AG248" s="5">
        <v>1</v>
      </c>
      <c r="AH248" s="5"/>
      <c r="AI248" s="5">
        <v>1</v>
      </c>
      <c r="AJ248" s="5">
        <v>1</v>
      </c>
      <c r="AK248" s="5"/>
      <c r="AL248" s="5"/>
      <c r="AM248" s="5"/>
      <c r="AN248" s="5"/>
      <c r="AO248" s="5"/>
      <c r="AP248" s="5"/>
      <c r="AQ248" s="5"/>
      <c r="AR248" s="5"/>
      <c r="AS248" s="5"/>
      <c r="AT248" s="5"/>
      <c r="AU248" s="5"/>
      <c r="AV248" s="5"/>
      <c r="AW248" s="5"/>
      <c r="AX248" s="5"/>
    </row>
    <row r="249" spans="1:50" ht="24" customHeight="1">
      <c r="A249" s="54">
        <v>249</v>
      </c>
      <c r="B249" s="5" t="str">
        <f>IF(ISTEXT('Master MP Status'!B249),'Master MP Status'!B249,"")</f>
        <v>DIRECT</v>
      </c>
      <c r="C249" s="153" t="str">
        <f>IF(OR(ISTEXT('Master MP Status'!C249),'Master MP Status'!C249&gt;0),'Master MP Status'!C249,"")</f>
        <v/>
      </c>
      <c r="D249" s="154" t="str">
        <f>IF(OR(ISTEXT('Master MP Status'!D249),'Master MP Status'!D249&gt;0),'Master MP Status'!D249,"")</f>
        <v>B250163</v>
      </c>
      <c r="E249" s="5" t="str">
        <f>IF(ISTEXT('Master MP Status'!E249),'Master MP Status'!E249,"")</f>
        <v>RIDWANUDIN</v>
      </c>
      <c r="F249" s="5" t="str">
        <f>IF(ISTEXT('Master MP Status'!F249),'Master MP Status'!F249,"")</f>
        <v/>
      </c>
      <c r="G249" s="5" t="str">
        <f>IF(ISTEXT('Master MP Status'!G249),'Master MP Status'!G249,"")</f>
        <v>Serang</v>
      </c>
      <c r="H249" s="5" t="str">
        <f>IF(ISTEXT('Master MP Status'!H249),'Master MP Status'!H249,"")</f>
        <v>NURBAYU</v>
      </c>
      <c r="I249" s="5" t="str">
        <f>IF(ISTEXT('Master MP Status'!I249),'Master MP Status'!I249,"")</f>
        <v>Fitter 1</v>
      </c>
      <c r="J249" s="5" t="str">
        <f>IF(ISTEXT('Master MP Status'!J249),'Master MP Status'!J249,"")</f>
        <v>Fitter 1</v>
      </c>
      <c r="K249" s="9">
        <f>IF(OR('Master MP Status'!K249=0,'Master MP Status'!K249=""),"",'Master MP Status'!K249)</f>
        <v>45856</v>
      </c>
      <c r="L249" s="9">
        <f>IF(OR('Master MP Status'!L249=0,'Master MP Status'!L249=""),"",'Master MP Status'!L249)</f>
        <v>45856</v>
      </c>
      <c r="M249" s="9" t="str">
        <f>IF(OR('Master MP Status'!M249=0,'Master MP Status'!M249=""),"",'Master MP Status'!M249)</f>
        <v/>
      </c>
      <c r="N249" s="5" t="str">
        <f>IF(ISTEXT('Master MP Status'!N249),'Master MP Status'!N249,"")</f>
        <v/>
      </c>
      <c r="O249" s="5"/>
      <c r="P249" s="5"/>
      <c r="Q249" s="5"/>
      <c r="R249" s="5"/>
      <c r="S249" s="5"/>
      <c r="T249" s="5"/>
      <c r="U249" s="5"/>
      <c r="V249" s="5"/>
      <c r="W249" s="5"/>
      <c r="X249" s="5"/>
      <c r="Y249" s="5"/>
      <c r="Z249" s="5"/>
      <c r="AA249" s="5"/>
      <c r="AB249" s="5"/>
      <c r="AC249" s="5"/>
      <c r="AD249" s="5"/>
      <c r="AE249" s="5"/>
      <c r="AF249" s="5">
        <v>1</v>
      </c>
      <c r="AG249" s="5">
        <v>1</v>
      </c>
      <c r="AH249" s="5"/>
      <c r="AI249" s="5">
        <v>1</v>
      </c>
      <c r="AJ249" s="5">
        <v>1</v>
      </c>
      <c r="AK249" s="5"/>
      <c r="AL249" s="5"/>
      <c r="AM249" s="5"/>
      <c r="AN249" s="5"/>
      <c r="AO249" s="5"/>
      <c r="AP249" s="5"/>
      <c r="AQ249" s="5"/>
      <c r="AR249" s="5"/>
      <c r="AS249" s="5"/>
      <c r="AT249" s="5"/>
      <c r="AU249" s="5"/>
      <c r="AV249" s="5"/>
      <c r="AW249" s="5"/>
      <c r="AX249" s="5"/>
    </row>
    <row r="250" spans="1:50" ht="24" customHeight="1">
      <c r="A250" s="54">
        <v>250</v>
      </c>
      <c r="B250" s="5" t="str">
        <f>IF(ISTEXT('Master MP Status'!B250),'Master MP Status'!B250,"")</f>
        <v>DIRECT</v>
      </c>
      <c r="C250" s="153" t="str">
        <f>IF(OR(ISTEXT('Master MP Status'!C250),'Master MP Status'!C250&gt;0),'Master MP Status'!C250,"")</f>
        <v/>
      </c>
      <c r="D250" s="154" t="str">
        <f>IF(OR(ISTEXT('Master MP Status'!D250),'Master MP Status'!D250&gt;0),'Master MP Status'!D250,"")</f>
        <v>B250164</v>
      </c>
      <c r="E250" s="5" t="str">
        <f>IF(ISTEXT('Master MP Status'!E250),'Master MP Status'!E250,"")</f>
        <v>AGY AFRIANYAH</v>
      </c>
      <c r="F250" s="5" t="str">
        <f>IF(ISTEXT('Master MP Status'!F250),'Master MP Status'!F250,"")</f>
        <v/>
      </c>
      <c r="G250" s="5" t="str">
        <f>IF(ISTEXT('Master MP Status'!G250),'Master MP Status'!G250,"")</f>
        <v>Ogan</v>
      </c>
      <c r="H250" s="5" t="str">
        <f>IF(ISTEXT('Master MP Status'!H250),'Master MP Status'!H250,"")</f>
        <v>MURSID</v>
      </c>
      <c r="I250" s="5" t="str">
        <f>IF(ISTEXT('Master MP Status'!I250),'Master MP Status'!I250,"")</f>
        <v>Fitter 1</v>
      </c>
      <c r="J250" s="5" t="str">
        <f>IF(ISTEXT('Master MP Status'!J250),'Master MP Status'!J250,"")</f>
        <v>Fitter 1</v>
      </c>
      <c r="K250" s="9">
        <f>IF(OR('Master MP Status'!K250=0,'Master MP Status'!K250=""),"",'Master MP Status'!K250)</f>
        <v>45856</v>
      </c>
      <c r="L250" s="9">
        <f>IF(OR('Master MP Status'!L250=0,'Master MP Status'!L250=""),"",'Master MP Status'!L250)</f>
        <v>45856</v>
      </c>
      <c r="M250" s="9" t="str">
        <f>IF(OR('Master MP Status'!M250=0,'Master MP Status'!M250=""),"",'Master MP Status'!M250)</f>
        <v/>
      </c>
      <c r="N250" s="5" t="str">
        <f>IF(ISTEXT('Master MP Status'!N250),'Master MP Status'!N250,"")</f>
        <v/>
      </c>
      <c r="O250" s="5"/>
      <c r="P250" s="5"/>
      <c r="Q250" s="5"/>
      <c r="R250" s="5"/>
      <c r="S250" s="5"/>
      <c r="T250" s="5"/>
      <c r="U250" s="5"/>
      <c r="V250" s="5"/>
      <c r="W250" s="5"/>
      <c r="X250" s="5"/>
      <c r="Y250" s="5"/>
      <c r="Z250" s="5"/>
      <c r="AA250" s="5"/>
      <c r="AB250" s="5"/>
      <c r="AC250" s="5"/>
      <c r="AD250" s="5"/>
      <c r="AE250" s="5"/>
      <c r="AF250" s="5">
        <v>1</v>
      </c>
      <c r="AG250" s="5">
        <v>1</v>
      </c>
      <c r="AH250" s="5"/>
      <c r="AI250" s="5">
        <v>1</v>
      </c>
      <c r="AJ250" s="5"/>
      <c r="AK250" s="5"/>
      <c r="AL250" s="5"/>
      <c r="AM250" s="5"/>
      <c r="AN250" s="5"/>
      <c r="AO250" s="5"/>
      <c r="AP250" s="5"/>
      <c r="AQ250" s="5"/>
      <c r="AR250" s="5"/>
      <c r="AS250" s="5"/>
      <c r="AT250" s="5"/>
      <c r="AU250" s="5"/>
      <c r="AV250" s="5"/>
      <c r="AW250" s="5"/>
      <c r="AX250" s="5"/>
    </row>
    <row r="251" spans="1:50" ht="24" customHeight="1">
      <c r="A251" s="54">
        <v>251</v>
      </c>
      <c r="B251" s="5" t="str">
        <f>IF(ISTEXT('Master MP Status'!B251),'Master MP Status'!B251,"")</f>
        <v>DIRECT</v>
      </c>
      <c r="C251" s="153" t="str">
        <f>IF(OR(ISTEXT('Master MP Status'!C251),'Master MP Status'!C251&gt;0),'Master MP Status'!C251,"")</f>
        <v/>
      </c>
      <c r="D251" s="154" t="str">
        <f>IF(OR(ISTEXT('Master MP Status'!D251),'Master MP Status'!D251&gt;0),'Master MP Status'!D251,"")</f>
        <v>B250165</v>
      </c>
      <c r="E251" s="5" t="str">
        <f>IF(ISTEXT('Master MP Status'!E251),'Master MP Status'!E251,"")</f>
        <v>ARIYANTO</v>
      </c>
      <c r="F251" s="5" t="str">
        <f>IF(ISTEXT('Master MP Status'!F251),'Master MP Status'!F251,"")</f>
        <v/>
      </c>
      <c r="G251" s="5" t="str">
        <f>IF(ISTEXT('Master MP Status'!G251),'Master MP Status'!G251,"")</f>
        <v>Lampung</v>
      </c>
      <c r="H251" s="5" t="str">
        <f>IF(ISTEXT('Master MP Status'!H251),'Master MP Status'!H251,"")</f>
        <v>MURSID</v>
      </c>
      <c r="I251" s="5" t="str">
        <f>IF(ISTEXT('Master MP Status'!I251),'Master MP Status'!I251,"")</f>
        <v>Fitter 1</v>
      </c>
      <c r="J251" s="5" t="str">
        <f>IF(ISTEXT('Master MP Status'!J251),'Master MP Status'!J251,"")</f>
        <v>Fitter 1</v>
      </c>
      <c r="K251" s="9">
        <f>IF(OR('Master MP Status'!K251=0,'Master MP Status'!K251=""),"",'Master MP Status'!K251)</f>
        <v>45856</v>
      </c>
      <c r="L251" s="9">
        <f>IF(OR('Master MP Status'!L251=0,'Master MP Status'!L251=""),"",'Master MP Status'!L251)</f>
        <v>45856</v>
      </c>
      <c r="M251" s="9" t="str">
        <f>IF(OR('Master MP Status'!M251=0,'Master MP Status'!M251=""),"",'Master MP Status'!M251)</f>
        <v/>
      </c>
      <c r="N251" s="5" t="str">
        <f>IF(ISTEXT('Master MP Status'!N251),'Master MP Status'!N251,"")</f>
        <v/>
      </c>
      <c r="O251" s="5"/>
      <c r="P251" s="5"/>
      <c r="Q251" s="5"/>
      <c r="R251" s="5"/>
      <c r="S251" s="5"/>
      <c r="T251" s="5"/>
      <c r="U251" s="5"/>
      <c r="V251" s="5"/>
      <c r="W251" s="5"/>
      <c r="X251" s="5"/>
      <c r="Y251" s="5"/>
      <c r="Z251" s="5"/>
      <c r="AA251" s="5"/>
      <c r="AB251" s="5"/>
      <c r="AC251" s="5"/>
      <c r="AD251" s="5"/>
      <c r="AE251" s="5"/>
      <c r="AF251" s="5">
        <v>1</v>
      </c>
      <c r="AG251" s="5">
        <v>1</v>
      </c>
      <c r="AH251" s="5"/>
      <c r="AI251" s="5">
        <v>1</v>
      </c>
      <c r="AJ251" s="5"/>
      <c r="AK251" s="5"/>
      <c r="AL251" s="5"/>
      <c r="AM251" s="5"/>
      <c r="AN251" s="5"/>
      <c r="AO251" s="5"/>
      <c r="AP251" s="5"/>
      <c r="AQ251" s="5"/>
      <c r="AR251" s="5"/>
      <c r="AS251" s="5"/>
      <c r="AT251" s="5"/>
      <c r="AU251" s="5"/>
      <c r="AV251" s="5"/>
      <c r="AW251" s="5"/>
      <c r="AX251" s="5"/>
    </row>
    <row r="252" spans="1:50" ht="24" customHeight="1">
      <c r="A252" s="54">
        <v>252</v>
      </c>
      <c r="B252" s="5" t="str">
        <f>IF(ISTEXT('Master MP Status'!B252),'Master MP Status'!B252,"")</f>
        <v>DIRECT</v>
      </c>
      <c r="C252" s="153" t="str">
        <f>IF(OR(ISTEXT('Master MP Status'!C252),'Master MP Status'!C252&gt;0),'Master MP Status'!C252,"")</f>
        <v/>
      </c>
      <c r="D252" s="154" t="str">
        <f>IF(OR(ISTEXT('Master MP Status'!D252),'Master MP Status'!D252&gt;0),'Master MP Status'!D252,"")</f>
        <v>B250166</v>
      </c>
      <c r="E252" s="5" t="str">
        <f>IF(ISTEXT('Master MP Status'!E252),'Master MP Status'!E252,"")</f>
        <v>DEWA HARDI P</v>
      </c>
      <c r="F252" s="5" t="str">
        <f>IF(ISTEXT('Master MP Status'!F252),'Master MP Status'!F252,"")</f>
        <v/>
      </c>
      <c r="G252" s="5" t="str">
        <f>IF(ISTEXT('Master MP Status'!G252),'Master MP Status'!G252,"")</f>
        <v>Cilacap</v>
      </c>
      <c r="H252" s="5" t="str">
        <f>IF(ISTEXT('Master MP Status'!H252),'Master MP Status'!H252,"")</f>
        <v>MURSID</v>
      </c>
      <c r="I252" s="5" t="str">
        <f>IF(ISTEXT('Master MP Status'!I252),'Master MP Status'!I252,"")</f>
        <v>Fitter 1</v>
      </c>
      <c r="J252" s="5" t="str">
        <f>IF(ISTEXT('Master MP Status'!J252),'Master MP Status'!J252,"")</f>
        <v>Fitter 1</v>
      </c>
      <c r="K252" s="9">
        <f>IF(OR('Master MP Status'!K252=0,'Master MP Status'!K252=""),"",'Master MP Status'!K252)</f>
        <v>45856</v>
      </c>
      <c r="L252" s="9">
        <f>IF(OR('Master MP Status'!L252=0,'Master MP Status'!L252=""),"",'Master MP Status'!L252)</f>
        <v>45856</v>
      </c>
      <c r="M252" s="9" t="str">
        <f>IF(OR('Master MP Status'!M252=0,'Master MP Status'!M252=""),"",'Master MP Status'!M252)</f>
        <v/>
      </c>
      <c r="N252" s="5" t="str">
        <f>IF(ISTEXT('Master MP Status'!N252),'Master MP Status'!N252,"")</f>
        <v/>
      </c>
      <c r="O252" s="5"/>
      <c r="P252" s="5"/>
      <c r="Q252" s="5"/>
      <c r="R252" s="5"/>
      <c r="S252" s="5"/>
      <c r="T252" s="5"/>
      <c r="U252" s="5"/>
      <c r="V252" s="5"/>
      <c r="W252" s="5"/>
      <c r="X252" s="5"/>
      <c r="Y252" s="5"/>
      <c r="Z252" s="5"/>
      <c r="AA252" s="5"/>
      <c r="AB252" s="5"/>
      <c r="AC252" s="5"/>
      <c r="AD252" s="5"/>
      <c r="AE252" s="5"/>
      <c r="AF252" s="5">
        <v>1</v>
      </c>
      <c r="AG252" s="5">
        <v>1</v>
      </c>
      <c r="AH252" s="5"/>
      <c r="AI252" s="5">
        <v>1</v>
      </c>
      <c r="AJ252" s="5">
        <v>1</v>
      </c>
      <c r="AK252" s="5"/>
      <c r="AL252" s="5"/>
      <c r="AM252" s="5"/>
      <c r="AN252" s="5"/>
      <c r="AO252" s="5"/>
      <c r="AP252" s="5"/>
      <c r="AQ252" s="5"/>
      <c r="AR252" s="5"/>
      <c r="AS252" s="5"/>
      <c r="AT252" s="5"/>
      <c r="AU252" s="5"/>
      <c r="AV252" s="5"/>
      <c r="AW252" s="5"/>
      <c r="AX252" s="5"/>
    </row>
    <row r="253" spans="1:50" ht="24" customHeight="1">
      <c r="A253" s="54">
        <v>253</v>
      </c>
      <c r="B253" s="5" t="str">
        <f>IF(ISTEXT('Master MP Status'!B253),'Master MP Status'!B253,"")</f>
        <v>DIRECT</v>
      </c>
      <c r="C253" s="153" t="str">
        <f>IF(OR(ISTEXT('Master MP Status'!C253),'Master MP Status'!C253&gt;0),'Master MP Status'!C253,"")</f>
        <v/>
      </c>
      <c r="D253" s="154" t="str">
        <f>IF(OR(ISTEXT('Master MP Status'!D253),'Master MP Status'!D253&gt;0),'Master MP Status'!D253,"")</f>
        <v>B250167</v>
      </c>
      <c r="E253" s="5" t="str">
        <f>IF(ISTEXT('Master MP Status'!E253),'Master MP Status'!E253,"")</f>
        <v>MARGONO</v>
      </c>
      <c r="F253" s="5" t="str">
        <f>IF(ISTEXT('Master MP Status'!F253),'Master MP Status'!F253,"")</f>
        <v/>
      </c>
      <c r="G253" s="5" t="str">
        <f>IF(ISTEXT('Master MP Status'!G253),'Master MP Status'!G253,"")</f>
        <v>Cilacap</v>
      </c>
      <c r="H253" s="5" t="str">
        <f>IF(ISTEXT('Master MP Status'!H253),'Master MP Status'!H253,"")</f>
        <v>MURSID</v>
      </c>
      <c r="I253" s="5" t="str">
        <f>IF(ISTEXT('Master MP Status'!I253),'Master MP Status'!I253,"")</f>
        <v>Fitter 1</v>
      </c>
      <c r="J253" s="5" t="str">
        <f>IF(ISTEXT('Master MP Status'!J253),'Master MP Status'!J253,"")</f>
        <v>Fitter 1</v>
      </c>
      <c r="K253" s="9">
        <f>IF(OR('Master MP Status'!K253=0,'Master MP Status'!K253=""),"",'Master MP Status'!K253)</f>
        <v>45856</v>
      </c>
      <c r="L253" s="9">
        <f>IF(OR('Master MP Status'!L253=0,'Master MP Status'!L253=""),"",'Master MP Status'!L253)</f>
        <v>45856</v>
      </c>
      <c r="M253" s="9" t="str">
        <f>IF(OR('Master MP Status'!M253=0,'Master MP Status'!M253=""),"",'Master MP Status'!M253)</f>
        <v/>
      </c>
      <c r="N253" s="5" t="str">
        <f>IF(ISTEXT('Master MP Status'!N253),'Master MP Status'!N253,"")</f>
        <v/>
      </c>
      <c r="O253" s="5"/>
      <c r="P253" s="5"/>
      <c r="Q253" s="5"/>
      <c r="R253" s="5"/>
      <c r="S253" s="5"/>
      <c r="T253" s="5"/>
      <c r="U253" s="5"/>
      <c r="V253" s="5"/>
      <c r="W253" s="5"/>
      <c r="X253" s="5"/>
      <c r="Y253" s="5"/>
      <c r="Z253" s="5"/>
      <c r="AA253" s="5"/>
      <c r="AB253" s="5"/>
      <c r="AC253" s="5"/>
      <c r="AD253" s="5"/>
      <c r="AE253" s="5"/>
      <c r="AF253" s="5">
        <v>1</v>
      </c>
      <c r="AG253" s="5">
        <v>1</v>
      </c>
      <c r="AH253" s="5"/>
      <c r="AI253" s="5">
        <v>1</v>
      </c>
      <c r="AJ253" s="5">
        <v>1</v>
      </c>
      <c r="AK253" s="5"/>
      <c r="AL253" s="5"/>
      <c r="AM253" s="5"/>
      <c r="AN253" s="5"/>
      <c r="AO253" s="5"/>
      <c r="AP253" s="5"/>
      <c r="AQ253" s="5"/>
      <c r="AR253" s="5"/>
      <c r="AS253" s="5"/>
      <c r="AT253" s="5"/>
      <c r="AU253" s="5"/>
      <c r="AV253" s="5"/>
      <c r="AW253" s="5"/>
      <c r="AX253" s="5"/>
    </row>
    <row r="254" spans="1:50" ht="24" customHeight="1">
      <c r="A254" s="54">
        <v>254</v>
      </c>
      <c r="B254" s="5" t="str">
        <f>IF(ISTEXT('Master MP Status'!B254),'Master MP Status'!B254,"")</f>
        <v>DIRECT</v>
      </c>
      <c r="C254" s="153" t="str">
        <f>IF(OR(ISTEXT('Master MP Status'!C254),'Master MP Status'!C254&gt;0),'Master MP Status'!C254,"")</f>
        <v/>
      </c>
      <c r="D254" s="154" t="str">
        <f>IF(OR(ISTEXT('Master MP Status'!D254),'Master MP Status'!D254&gt;0),'Master MP Status'!D254,"")</f>
        <v>B250168</v>
      </c>
      <c r="E254" s="5" t="str">
        <f>IF(ISTEXT('Master MP Status'!E254),'Master MP Status'!E254,"")</f>
        <v>MISWANTO</v>
      </c>
      <c r="F254" s="5" t="str">
        <f>IF(ISTEXT('Master MP Status'!F254),'Master MP Status'!F254,"")</f>
        <v/>
      </c>
      <c r="G254" s="5" t="str">
        <f>IF(ISTEXT('Master MP Status'!G254),'Master MP Status'!G254,"")</f>
        <v>Cilacap</v>
      </c>
      <c r="H254" s="5" t="str">
        <f>IF(ISTEXT('Master MP Status'!H254),'Master MP Status'!H254,"")</f>
        <v>MURSID</v>
      </c>
      <c r="I254" s="5" t="str">
        <f>IF(ISTEXT('Master MP Status'!I254),'Master MP Status'!I254,"")</f>
        <v>Fitter 1</v>
      </c>
      <c r="J254" s="5" t="str">
        <f>IF(ISTEXT('Master MP Status'!J254),'Master MP Status'!J254,"")</f>
        <v>Fitter 1</v>
      </c>
      <c r="K254" s="9">
        <f>IF(OR('Master MP Status'!K254=0,'Master MP Status'!K254=""),"",'Master MP Status'!K254)</f>
        <v>45856</v>
      </c>
      <c r="L254" s="9">
        <f>IF(OR('Master MP Status'!L254=0,'Master MP Status'!L254=""),"",'Master MP Status'!L254)</f>
        <v>45856</v>
      </c>
      <c r="M254" s="9" t="str">
        <f>IF(OR('Master MP Status'!M254=0,'Master MP Status'!M254=""),"",'Master MP Status'!M254)</f>
        <v/>
      </c>
      <c r="N254" s="5" t="str">
        <f>IF(ISTEXT('Master MP Status'!N254),'Master MP Status'!N254,"")</f>
        <v/>
      </c>
      <c r="O254" s="5"/>
      <c r="P254" s="5"/>
      <c r="Q254" s="5"/>
      <c r="R254" s="5"/>
      <c r="S254" s="5"/>
      <c r="T254" s="5"/>
      <c r="U254" s="5"/>
      <c r="V254" s="5"/>
      <c r="W254" s="5"/>
      <c r="X254" s="5"/>
      <c r="Y254" s="5"/>
      <c r="Z254" s="5"/>
      <c r="AA254" s="5"/>
      <c r="AB254" s="5"/>
      <c r="AC254" s="5"/>
      <c r="AD254" s="5"/>
      <c r="AE254" s="5"/>
      <c r="AF254" s="5">
        <v>1</v>
      </c>
      <c r="AG254" s="5">
        <v>1</v>
      </c>
      <c r="AH254" s="5"/>
      <c r="AI254" s="5">
        <v>1</v>
      </c>
      <c r="AJ254" s="5">
        <v>1</v>
      </c>
      <c r="AK254" s="5"/>
      <c r="AL254" s="5"/>
      <c r="AM254" s="5"/>
      <c r="AN254" s="5"/>
      <c r="AO254" s="5"/>
      <c r="AP254" s="5"/>
      <c r="AQ254" s="5"/>
      <c r="AR254" s="5"/>
      <c r="AS254" s="5"/>
      <c r="AT254" s="5"/>
      <c r="AU254" s="5"/>
      <c r="AV254" s="5"/>
      <c r="AW254" s="5"/>
      <c r="AX254" s="5"/>
    </row>
    <row r="255" spans="1:50" ht="24" customHeight="1">
      <c r="A255" s="54">
        <v>255</v>
      </c>
      <c r="B255" s="5" t="str">
        <f>IF(ISTEXT('Master MP Status'!B255),'Master MP Status'!B255,"")</f>
        <v>DIRECT</v>
      </c>
      <c r="C255" s="153" t="str">
        <f>IF(OR(ISTEXT('Master MP Status'!C255),'Master MP Status'!C255&gt;0),'Master MP Status'!C255,"")</f>
        <v/>
      </c>
      <c r="D255" s="154" t="str">
        <f>IF(OR(ISTEXT('Master MP Status'!D255),'Master MP Status'!D255&gt;0),'Master MP Status'!D255,"")</f>
        <v>B250169</v>
      </c>
      <c r="E255" s="5" t="str">
        <f>IF(ISTEXT('Master MP Status'!E255),'Master MP Status'!E255,"")</f>
        <v>SAIFUL BIHAR</v>
      </c>
      <c r="F255" s="5" t="str">
        <f>IF(ISTEXT('Master MP Status'!F255),'Master MP Status'!F255,"")</f>
        <v/>
      </c>
      <c r="G255" s="5" t="str">
        <f>IF(ISTEXT('Master MP Status'!G255),'Master MP Status'!G255,"")</f>
        <v>Serang</v>
      </c>
      <c r="H255" s="5" t="str">
        <f>IF(ISTEXT('Master MP Status'!H255),'Master MP Status'!H255,"")</f>
        <v>MURSID</v>
      </c>
      <c r="I255" s="5" t="str">
        <f>IF(ISTEXT('Master MP Status'!I255),'Master MP Status'!I255,"")</f>
        <v>Fitter 2</v>
      </c>
      <c r="J255" s="5" t="str">
        <f>IF(ISTEXT('Master MP Status'!J255),'Master MP Status'!J255,"")</f>
        <v>Fitter 2</v>
      </c>
      <c r="K255" s="9">
        <f>IF(OR('Master MP Status'!K255=0,'Master MP Status'!K255=""),"",'Master MP Status'!K255)</f>
        <v>45856</v>
      </c>
      <c r="L255" s="9">
        <f>IF(OR('Master MP Status'!L255=0,'Master MP Status'!L255=""),"",'Master MP Status'!L255)</f>
        <v>45856</v>
      </c>
      <c r="M255" s="9" t="str">
        <f>IF(OR('Master MP Status'!M255=0,'Master MP Status'!M255=""),"",'Master MP Status'!M255)</f>
        <v/>
      </c>
      <c r="N255" s="5" t="str">
        <f>IF(ISTEXT('Master MP Status'!N255),'Master MP Status'!N255,"")</f>
        <v/>
      </c>
      <c r="O255" s="5"/>
      <c r="P255" s="5"/>
      <c r="Q255" s="5"/>
      <c r="R255" s="5"/>
      <c r="S255" s="5"/>
      <c r="T255" s="5"/>
      <c r="U255" s="5"/>
      <c r="V255" s="5"/>
      <c r="W255" s="5"/>
      <c r="X255" s="5"/>
      <c r="Y255" s="5"/>
      <c r="Z255" s="5"/>
      <c r="AA255" s="5"/>
      <c r="AB255" s="5"/>
      <c r="AC255" s="5"/>
      <c r="AD255" s="5"/>
      <c r="AE255" s="5"/>
      <c r="AF255" s="5">
        <v>1</v>
      </c>
      <c r="AG255" s="5">
        <v>1</v>
      </c>
      <c r="AH255" s="5"/>
      <c r="AI255" s="5">
        <v>1</v>
      </c>
      <c r="AJ255" s="5">
        <v>1</v>
      </c>
      <c r="AK255" s="5"/>
      <c r="AL255" s="5"/>
      <c r="AM255" s="5"/>
      <c r="AN255" s="5"/>
      <c r="AO255" s="5"/>
      <c r="AP255" s="5"/>
      <c r="AQ255" s="5"/>
      <c r="AR255" s="5"/>
      <c r="AS255" s="5"/>
      <c r="AT255" s="5"/>
      <c r="AU255" s="5"/>
      <c r="AV255" s="5"/>
      <c r="AW255" s="5"/>
      <c r="AX255" s="5"/>
    </row>
    <row r="256" spans="1:50" ht="24" customHeight="1">
      <c r="A256" s="54">
        <v>256</v>
      </c>
      <c r="B256" s="5" t="str">
        <f>IF(ISTEXT('Master MP Status'!B256),'Master MP Status'!B256,"")</f>
        <v>DIRECT</v>
      </c>
      <c r="C256" s="153" t="str">
        <f>IF(OR(ISTEXT('Master MP Status'!C256),'Master MP Status'!C256&gt;0),'Master MP Status'!C256,"")</f>
        <v/>
      </c>
      <c r="D256" s="154" t="str">
        <f>IF(OR(ISTEXT('Master MP Status'!D256),'Master MP Status'!D256&gt;0),'Master MP Status'!D256,"")</f>
        <v>B250170</v>
      </c>
      <c r="E256" s="5" t="str">
        <f>IF(ISTEXT('Master MP Status'!E256),'Master MP Status'!E256,"")</f>
        <v>ADITYA ANDRE IRAWAN</v>
      </c>
      <c r="F256" s="5" t="str">
        <f>IF(ISTEXT('Master MP Status'!F256),'Master MP Status'!F256,"")</f>
        <v/>
      </c>
      <c r="G256" s="5" t="str">
        <f>IF(ISTEXT('Master MP Status'!G256),'Master MP Status'!G256,"")</f>
        <v>Cilegon</v>
      </c>
      <c r="H256" s="5" t="str">
        <f>IF(ISTEXT('Master MP Status'!H256),'Master MP Status'!H256,"")</f>
        <v>MURSID</v>
      </c>
      <c r="I256" s="5" t="str">
        <f>IF(ISTEXT('Master MP Status'!I256),'Master MP Status'!I256,"")</f>
        <v>Fitter 1</v>
      </c>
      <c r="J256" s="5" t="str">
        <f>IF(ISTEXT('Master MP Status'!J256),'Master MP Status'!J256,"")</f>
        <v>Fitter 1</v>
      </c>
      <c r="K256" s="9">
        <f>IF(OR('Master MP Status'!K256=0,'Master MP Status'!K256=""),"",'Master MP Status'!K256)</f>
        <v>45856</v>
      </c>
      <c r="L256" s="9">
        <f>IF(OR('Master MP Status'!L256=0,'Master MP Status'!L256=""),"",'Master MP Status'!L256)</f>
        <v>45856</v>
      </c>
      <c r="M256" s="9" t="str">
        <f>IF(OR('Master MP Status'!M256=0,'Master MP Status'!M256=""),"",'Master MP Status'!M256)</f>
        <v/>
      </c>
      <c r="N256" s="5" t="str">
        <f>IF(ISTEXT('Master MP Status'!N256),'Master MP Status'!N256,"")</f>
        <v/>
      </c>
      <c r="O256" s="5"/>
      <c r="P256" s="5"/>
      <c r="Q256" s="5"/>
      <c r="R256" s="5"/>
      <c r="S256" s="5"/>
      <c r="T256" s="5"/>
      <c r="U256" s="5"/>
      <c r="V256" s="5"/>
      <c r="W256" s="5"/>
      <c r="X256" s="5"/>
      <c r="Y256" s="5"/>
      <c r="Z256" s="5"/>
      <c r="AA256" s="5"/>
      <c r="AB256" s="5"/>
      <c r="AC256" s="5"/>
      <c r="AD256" s="5"/>
      <c r="AE256" s="5"/>
      <c r="AF256" s="5">
        <v>1</v>
      </c>
      <c r="AG256" s="5">
        <v>1</v>
      </c>
      <c r="AH256" s="5"/>
      <c r="AI256" s="5">
        <v>1</v>
      </c>
      <c r="AJ256" s="5">
        <v>1</v>
      </c>
      <c r="AK256" s="5"/>
      <c r="AL256" s="5"/>
      <c r="AM256" s="5"/>
      <c r="AN256" s="5"/>
      <c r="AO256" s="5"/>
      <c r="AP256" s="5"/>
      <c r="AQ256" s="5"/>
      <c r="AR256" s="5"/>
      <c r="AS256" s="5"/>
      <c r="AT256" s="5"/>
      <c r="AU256" s="5"/>
      <c r="AV256" s="5"/>
      <c r="AW256" s="5"/>
      <c r="AX256" s="5"/>
    </row>
    <row r="257" spans="1:50" ht="24" customHeight="1">
      <c r="A257" s="54">
        <v>257</v>
      </c>
      <c r="B257" s="5" t="str">
        <f>IF(ISTEXT('Master MP Status'!B257),'Master MP Status'!B257,"")</f>
        <v>DIRECT</v>
      </c>
      <c r="C257" s="153" t="str">
        <f>IF(OR(ISTEXT('Master MP Status'!C257),'Master MP Status'!C257&gt;0),'Master MP Status'!C257,"")</f>
        <v/>
      </c>
      <c r="D257" s="154" t="str">
        <f>IF(OR(ISTEXT('Master MP Status'!D257),'Master MP Status'!D257&gt;0),'Master MP Status'!D257,"")</f>
        <v>B250171</v>
      </c>
      <c r="E257" s="5" t="str">
        <f>IF(ISTEXT('Master MP Status'!E257),'Master MP Status'!E257,"")</f>
        <v>AHMAD FADLUN MUBAROK</v>
      </c>
      <c r="F257" s="5" t="str">
        <f>IF(ISTEXT('Master MP Status'!F257),'Master MP Status'!F257,"")</f>
        <v/>
      </c>
      <c r="G257" s="5" t="str">
        <f>IF(ISTEXT('Master MP Status'!G257),'Master MP Status'!G257,"")</f>
        <v>Cilegon</v>
      </c>
      <c r="H257" s="5" t="str">
        <f>IF(ISTEXT('Master MP Status'!H257),'Master MP Status'!H257,"")</f>
        <v>MURSID</v>
      </c>
      <c r="I257" s="5" t="str">
        <f>IF(ISTEXT('Master MP Status'!I257),'Master MP Status'!I257,"")</f>
        <v>Fitter 1</v>
      </c>
      <c r="J257" s="5" t="str">
        <f>IF(ISTEXT('Master MP Status'!J257),'Master MP Status'!J257,"")</f>
        <v>Fitter 1</v>
      </c>
      <c r="K257" s="9">
        <f>IF(OR('Master MP Status'!K257=0,'Master MP Status'!K257=""),"",'Master MP Status'!K257)</f>
        <v>45856</v>
      </c>
      <c r="L257" s="9">
        <f>IF(OR('Master MP Status'!L257=0,'Master MP Status'!L257=""),"",'Master MP Status'!L257)</f>
        <v>45856</v>
      </c>
      <c r="M257" s="9" t="str">
        <f>IF(OR('Master MP Status'!M257=0,'Master MP Status'!M257=""),"",'Master MP Status'!M257)</f>
        <v/>
      </c>
      <c r="N257" s="5" t="str">
        <f>IF(ISTEXT('Master MP Status'!N257),'Master MP Status'!N257,"")</f>
        <v/>
      </c>
      <c r="O257" s="5"/>
      <c r="P257" s="5"/>
      <c r="Q257" s="5"/>
      <c r="R257" s="5"/>
      <c r="S257" s="5"/>
      <c r="T257" s="5"/>
      <c r="U257" s="5"/>
      <c r="V257" s="5"/>
      <c r="W257" s="5"/>
      <c r="X257" s="5"/>
      <c r="Y257" s="5"/>
      <c r="Z257" s="5"/>
      <c r="AA257" s="5"/>
      <c r="AB257" s="5"/>
      <c r="AC257" s="5"/>
      <c r="AD257" s="5"/>
      <c r="AE257" s="5"/>
      <c r="AF257" s="5">
        <v>1</v>
      </c>
      <c r="AG257" s="5">
        <v>1</v>
      </c>
      <c r="AH257" s="5"/>
      <c r="AI257" s="5">
        <v>1</v>
      </c>
      <c r="AJ257" s="5">
        <v>1</v>
      </c>
      <c r="AK257" s="5"/>
      <c r="AL257" s="5"/>
      <c r="AM257" s="5"/>
      <c r="AN257" s="5"/>
      <c r="AO257" s="5"/>
      <c r="AP257" s="5"/>
      <c r="AQ257" s="5"/>
      <c r="AR257" s="5"/>
      <c r="AS257" s="5"/>
      <c r="AT257" s="5"/>
      <c r="AU257" s="5"/>
      <c r="AV257" s="5"/>
      <c r="AW257" s="5"/>
      <c r="AX257" s="5"/>
    </row>
    <row r="258" spans="1:50" ht="24" customHeight="1">
      <c r="A258" s="54">
        <v>258</v>
      </c>
      <c r="B258" s="5" t="str">
        <f>IF(ISTEXT('Master MP Status'!B258),'Master MP Status'!B258,"")</f>
        <v>DIRECT</v>
      </c>
      <c r="C258" s="153" t="str">
        <f>IF(OR(ISTEXT('Master MP Status'!C258),'Master MP Status'!C258&gt;0),'Master MP Status'!C258,"")</f>
        <v/>
      </c>
      <c r="D258" s="154" t="str">
        <f>IF(OR(ISTEXT('Master MP Status'!D258),'Master MP Status'!D258&gt;0),'Master MP Status'!D258,"")</f>
        <v>B250172</v>
      </c>
      <c r="E258" s="5" t="str">
        <f>IF(ISTEXT('Master MP Status'!E258),'Master MP Status'!E258,"")</f>
        <v>EDI SETIAWAN</v>
      </c>
      <c r="F258" s="5" t="str">
        <f>IF(ISTEXT('Master MP Status'!F258),'Master MP Status'!F258,"")</f>
        <v/>
      </c>
      <c r="G258" s="5" t="str">
        <f>IF(ISTEXT('Master MP Status'!G258),'Master MP Status'!G258,"")</f>
        <v>Cilegon</v>
      </c>
      <c r="H258" s="5" t="str">
        <f>IF(ISTEXT('Master MP Status'!H258),'Master MP Status'!H258,"")</f>
        <v>MURSID</v>
      </c>
      <c r="I258" s="5" t="str">
        <f>IF(ISTEXT('Master MP Status'!I258),'Master MP Status'!I258,"")</f>
        <v>Fitter 1</v>
      </c>
      <c r="J258" s="5" t="str">
        <f>IF(ISTEXT('Master MP Status'!J258),'Master MP Status'!J258,"")</f>
        <v>Fitter 1</v>
      </c>
      <c r="K258" s="9">
        <f>IF(OR('Master MP Status'!K258=0,'Master MP Status'!K258=""),"",'Master MP Status'!K258)</f>
        <v>45856</v>
      </c>
      <c r="L258" s="9">
        <f>IF(OR('Master MP Status'!L258=0,'Master MP Status'!L258=""),"",'Master MP Status'!L258)</f>
        <v>45856</v>
      </c>
      <c r="M258" s="9" t="str">
        <f>IF(OR('Master MP Status'!M258=0,'Master MP Status'!M258=""),"",'Master MP Status'!M258)</f>
        <v/>
      </c>
      <c r="N258" s="5" t="str">
        <f>IF(ISTEXT('Master MP Status'!N258),'Master MP Status'!N258,"")</f>
        <v/>
      </c>
      <c r="O258" s="5"/>
      <c r="P258" s="5"/>
      <c r="Q258" s="5"/>
      <c r="R258" s="5"/>
      <c r="S258" s="5"/>
      <c r="T258" s="5"/>
      <c r="U258" s="5"/>
      <c r="V258" s="5"/>
      <c r="W258" s="5"/>
      <c r="X258" s="5"/>
      <c r="Y258" s="5"/>
      <c r="Z258" s="5"/>
      <c r="AA258" s="5"/>
      <c r="AB258" s="5"/>
      <c r="AC258" s="5"/>
      <c r="AD258" s="5"/>
      <c r="AE258" s="5"/>
      <c r="AF258" s="5">
        <v>1</v>
      </c>
      <c r="AG258" s="5">
        <v>1</v>
      </c>
      <c r="AH258" s="5"/>
      <c r="AI258" s="5">
        <v>1</v>
      </c>
      <c r="AJ258" s="5">
        <v>1</v>
      </c>
      <c r="AK258" s="5"/>
      <c r="AL258" s="5"/>
      <c r="AM258" s="5"/>
      <c r="AN258" s="5"/>
      <c r="AO258" s="5"/>
      <c r="AP258" s="5"/>
      <c r="AQ258" s="5"/>
      <c r="AR258" s="5"/>
      <c r="AS258" s="5"/>
      <c r="AT258" s="5"/>
      <c r="AU258" s="5"/>
      <c r="AV258" s="5"/>
      <c r="AW258" s="5"/>
      <c r="AX258" s="5"/>
    </row>
    <row r="259" spans="1:50" ht="24" customHeight="1">
      <c r="A259" s="54">
        <v>259</v>
      </c>
      <c r="B259" s="5" t="str">
        <f>IF(ISTEXT('Master MP Status'!B259),'Master MP Status'!B259,"")</f>
        <v>DIRECT</v>
      </c>
      <c r="C259" s="153" t="str">
        <f>IF(OR(ISTEXT('Master MP Status'!C259),'Master MP Status'!C259&gt;0),'Master MP Status'!C259,"")</f>
        <v/>
      </c>
      <c r="D259" s="154" t="str">
        <f>IF(OR(ISTEXT('Master MP Status'!D259),'Master MP Status'!D259&gt;0),'Master MP Status'!D259,"")</f>
        <v>B250173</v>
      </c>
      <c r="E259" s="5" t="str">
        <f>IF(ISTEXT('Master MP Status'!E259),'Master MP Status'!E259,"")</f>
        <v>AGUS PRIYONO</v>
      </c>
      <c r="F259" s="5" t="str">
        <f>IF(ISTEXT('Master MP Status'!F259),'Master MP Status'!F259,"")</f>
        <v/>
      </c>
      <c r="G259" s="5" t="str">
        <f>IF(ISTEXT('Master MP Status'!G259),'Master MP Status'!G259,"")</f>
        <v>Cilegon</v>
      </c>
      <c r="H259" s="5" t="str">
        <f>IF(ISTEXT('Master MP Status'!H259),'Master MP Status'!H259,"")</f>
        <v>MURSID</v>
      </c>
      <c r="I259" s="5" t="str">
        <f>IF(ISTEXT('Master MP Status'!I259),'Master MP Status'!I259,"")</f>
        <v>Fitter 2</v>
      </c>
      <c r="J259" s="5" t="str">
        <f>IF(ISTEXT('Master MP Status'!J259),'Master MP Status'!J259,"")</f>
        <v>Fitter 2</v>
      </c>
      <c r="K259" s="9">
        <f>IF(OR('Master MP Status'!K259=0,'Master MP Status'!K259=""),"",'Master MP Status'!K259)</f>
        <v>45856</v>
      </c>
      <c r="L259" s="9">
        <f>IF(OR('Master MP Status'!L259=0,'Master MP Status'!L259=""),"",'Master MP Status'!L259)</f>
        <v>45856</v>
      </c>
      <c r="M259" s="9" t="str">
        <f>IF(OR('Master MP Status'!M259=0,'Master MP Status'!M259=""),"",'Master MP Status'!M259)</f>
        <v/>
      </c>
      <c r="N259" s="5" t="str">
        <f>IF(ISTEXT('Master MP Status'!N259),'Master MP Status'!N259,"")</f>
        <v/>
      </c>
      <c r="O259" s="5"/>
      <c r="P259" s="5"/>
      <c r="Q259" s="5"/>
      <c r="R259" s="5"/>
      <c r="S259" s="5"/>
      <c r="T259" s="5"/>
      <c r="U259" s="5"/>
      <c r="V259" s="5"/>
      <c r="W259" s="5"/>
      <c r="X259" s="5"/>
      <c r="Y259" s="5"/>
      <c r="Z259" s="5"/>
      <c r="AA259" s="5"/>
      <c r="AB259" s="5"/>
      <c r="AC259" s="5"/>
      <c r="AD259" s="5"/>
      <c r="AE259" s="5"/>
      <c r="AF259" s="5">
        <v>1</v>
      </c>
      <c r="AG259" s="5">
        <v>1</v>
      </c>
      <c r="AH259" s="5"/>
      <c r="AI259" s="5">
        <v>1</v>
      </c>
      <c r="AJ259" s="5">
        <v>1</v>
      </c>
      <c r="AK259" s="5"/>
      <c r="AL259" s="5"/>
      <c r="AM259" s="5"/>
      <c r="AN259" s="5"/>
      <c r="AO259" s="5"/>
      <c r="AP259" s="5"/>
      <c r="AQ259" s="5"/>
      <c r="AR259" s="5"/>
      <c r="AS259" s="5"/>
      <c r="AT259" s="5"/>
      <c r="AU259" s="5"/>
      <c r="AV259" s="5"/>
      <c r="AW259" s="5"/>
      <c r="AX259" s="5"/>
    </row>
    <row r="260" spans="1:50" ht="24" customHeight="1">
      <c r="A260" s="54">
        <v>260</v>
      </c>
      <c r="B260" s="5" t="str">
        <f>IF(ISTEXT('Master MP Status'!B260),'Master MP Status'!B260,"")</f>
        <v>DIRECT</v>
      </c>
      <c r="C260" s="153" t="str">
        <f>IF(OR(ISTEXT('Master MP Status'!C260),'Master MP Status'!C260&gt;0),'Master MP Status'!C260,"")</f>
        <v/>
      </c>
      <c r="D260" s="154" t="str">
        <f>IF(OR(ISTEXT('Master MP Status'!D260),'Master MP Status'!D260&gt;0),'Master MP Status'!D260,"")</f>
        <v>B250174</v>
      </c>
      <c r="E260" s="5" t="str">
        <f>IF(ISTEXT('Master MP Status'!E260),'Master MP Status'!E260,"")</f>
        <v>ARIS MUSTOFA</v>
      </c>
      <c r="F260" s="5" t="str">
        <f>IF(ISTEXT('Master MP Status'!F260),'Master MP Status'!F260,"")</f>
        <v/>
      </c>
      <c r="G260" s="5" t="str">
        <f>IF(ISTEXT('Master MP Status'!G260),'Master MP Status'!G260,"")</f>
        <v>Cilegon</v>
      </c>
      <c r="H260" s="5" t="str">
        <f>IF(ISTEXT('Master MP Status'!H260),'Master MP Status'!H260,"")</f>
        <v>MURSID</v>
      </c>
      <c r="I260" s="5" t="str">
        <f>IF(ISTEXT('Master MP Status'!I260),'Master MP Status'!I260,"")</f>
        <v>Fitter 2</v>
      </c>
      <c r="J260" s="5" t="str">
        <f>IF(ISTEXT('Master MP Status'!J260),'Master MP Status'!J260,"")</f>
        <v>Fitter 2</v>
      </c>
      <c r="K260" s="9">
        <f>IF(OR('Master MP Status'!K260=0,'Master MP Status'!K260=""),"",'Master MP Status'!K260)</f>
        <v>45856</v>
      </c>
      <c r="L260" s="9">
        <f>IF(OR('Master MP Status'!L260=0,'Master MP Status'!L260=""),"",'Master MP Status'!L260)</f>
        <v>45856</v>
      </c>
      <c r="M260" s="9" t="str">
        <f>IF(OR('Master MP Status'!M260=0,'Master MP Status'!M260=""),"",'Master MP Status'!M260)</f>
        <v/>
      </c>
      <c r="N260" s="5" t="str">
        <f>IF(ISTEXT('Master MP Status'!N260),'Master MP Status'!N260,"")</f>
        <v/>
      </c>
      <c r="O260" s="5"/>
      <c r="P260" s="5"/>
      <c r="Q260" s="5"/>
      <c r="R260" s="5"/>
      <c r="S260" s="5"/>
      <c r="T260" s="5"/>
      <c r="U260" s="5"/>
      <c r="V260" s="5"/>
      <c r="W260" s="5"/>
      <c r="X260" s="5"/>
      <c r="Y260" s="5"/>
      <c r="Z260" s="5"/>
      <c r="AA260" s="5"/>
      <c r="AB260" s="5"/>
      <c r="AC260" s="5"/>
      <c r="AD260" s="5"/>
      <c r="AE260" s="5"/>
      <c r="AF260" s="5">
        <v>1</v>
      </c>
      <c r="AG260" s="5">
        <v>1</v>
      </c>
      <c r="AH260" s="5"/>
      <c r="AI260" s="5">
        <v>1</v>
      </c>
      <c r="AJ260" s="5">
        <v>1</v>
      </c>
      <c r="AK260" s="5"/>
      <c r="AL260" s="5"/>
      <c r="AM260" s="5"/>
      <c r="AN260" s="5"/>
      <c r="AO260" s="5"/>
      <c r="AP260" s="5"/>
      <c r="AQ260" s="5"/>
      <c r="AR260" s="5"/>
      <c r="AS260" s="5"/>
      <c r="AT260" s="5"/>
      <c r="AU260" s="5"/>
      <c r="AV260" s="5"/>
      <c r="AW260" s="5"/>
      <c r="AX260" s="5"/>
    </row>
    <row r="261" spans="1:50" ht="24" customHeight="1">
      <c r="A261" s="54">
        <v>261</v>
      </c>
      <c r="B261" s="5" t="str">
        <f>IF(ISTEXT('Master MP Status'!B261),'Master MP Status'!B261,"")</f>
        <v>DIRECT</v>
      </c>
      <c r="C261" s="153" t="str">
        <f>IF(OR(ISTEXT('Master MP Status'!C261),'Master MP Status'!C261&gt;0),'Master MP Status'!C261,"")</f>
        <v/>
      </c>
      <c r="D261" s="154" t="str">
        <f>IF(OR(ISTEXT('Master MP Status'!D261),'Master MP Status'!D261&gt;0),'Master MP Status'!D261,"")</f>
        <v>B250175</v>
      </c>
      <c r="E261" s="5" t="str">
        <f>IF(ISTEXT('Master MP Status'!E261),'Master MP Status'!E261,"")</f>
        <v>DHANANG FAUZI</v>
      </c>
      <c r="F261" s="5" t="str">
        <f>IF(ISTEXT('Master MP Status'!F261),'Master MP Status'!F261,"")</f>
        <v/>
      </c>
      <c r="G261" s="5" t="str">
        <f>IF(ISTEXT('Master MP Status'!G261),'Master MP Status'!G261,"")</f>
        <v>Cilegon</v>
      </c>
      <c r="H261" s="5" t="str">
        <f>IF(ISTEXT('Master MP Status'!H261),'Master MP Status'!H261,"")</f>
        <v>MURSID</v>
      </c>
      <c r="I261" s="5" t="str">
        <f>IF(ISTEXT('Master MP Status'!I261),'Master MP Status'!I261,"")</f>
        <v>Fitter 2</v>
      </c>
      <c r="J261" s="5" t="str">
        <f>IF(ISTEXT('Master MP Status'!J261),'Master MP Status'!J261,"")</f>
        <v>Fitter 2</v>
      </c>
      <c r="K261" s="9">
        <f>IF(OR('Master MP Status'!K261=0,'Master MP Status'!K261=""),"",'Master MP Status'!K261)</f>
        <v>45856</v>
      </c>
      <c r="L261" s="9">
        <f>IF(OR('Master MP Status'!L261=0,'Master MP Status'!L261=""),"",'Master MP Status'!L261)</f>
        <v>45856</v>
      </c>
      <c r="M261" s="9" t="str">
        <f>IF(OR('Master MP Status'!M261=0,'Master MP Status'!M261=""),"",'Master MP Status'!M261)</f>
        <v/>
      </c>
      <c r="N261" s="5" t="str">
        <f>IF(ISTEXT('Master MP Status'!N261),'Master MP Status'!N261,"")</f>
        <v/>
      </c>
      <c r="O261" s="5"/>
      <c r="P261" s="5"/>
      <c r="Q261" s="5"/>
      <c r="R261" s="5"/>
      <c r="S261" s="5"/>
      <c r="T261" s="5"/>
      <c r="U261" s="5"/>
      <c r="V261" s="5"/>
      <c r="W261" s="5"/>
      <c r="X261" s="5"/>
      <c r="Y261" s="5"/>
      <c r="Z261" s="5"/>
      <c r="AA261" s="5"/>
      <c r="AB261" s="5"/>
      <c r="AC261" s="5"/>
      <c r="AD261" s="5"/>
      <c r="AE261" s="5"/>
      <c r="AF261" s="5">
        <v>1</v>
      </c>
      <c r="AG261" s="5">
        <v>1</v>
      </c>
      <c r="AH261" s="5"/>
      <c r="AI261" s="5">
        <v>1</v>
      </c>
      <c r="AJ261" s="5">
        <v>1</v>
      </c>
      <c r="AK261" s="5"/>
      <c r="AL261" s="5"/>
      <c r="AM261" s="5"/>
      <c r="AN261" s="5"/>
      <c r="AO261" s="5"/>
      <c r="AP261" s="5"/>
      <c r="AQ261" s="5"/>
      <c r="AR261" s="5"/>
      <c r="AS261" s="5"/>
      <c r="AT261" s="5"/>
      <c r="AU261" s="5"/>
      <c r="AV261" s="5"/>
      <c r="AW261" s="5"/>
      <c r="AX261" s="5"/>
    </row>
    <row r="262" spans="1:50" ht="24" customHeight="1">
      <c r="A262" s="54">
        <v>262</v>
      </c>
      <c r="B262" s="5" t="str">
        <f>IF(ISTEXT('Master MP Status'!B262),'Master MP Status'!B262,"")</f>
        <v>DIRECT</v>
      </c>
      <c r="C262" s="153" t="str">
        <f>IF(OR(ISTEXT('Master MP Status'!C262),'Master MP Status'!C262&gt;0),'Master MP Status'!C262,"")</f>
        <v/>
      </c>
      <c r="D262" s="154" t="str">
        <f>IF(OR(ISTEXT('Master MP Status'!D262),'Master MP Status'!D262&gt;0),'Master MP Status'!D262,"")</f>
        <v>B250176</v>
      </c>
      <c r="E262" s="5" t="str">
        <f>IF(ISTEXT('Master MP Status'!E262),'Master MP Status'!E262,"")</f>
        <v>YUDIYANSA</v>
      </c>
      <c r="F262" s="5" t="str">
        <f>IF(ISTEXT('Master MP Status'!F262),'Master MP Status'!F262,"")</f>
        <v/>
      </c>
      <c r="G262" s="5" t="str">
        <f>IF(ISTEXT('Master MP Status'!G262),'Master MP Status'!G262,"")</f>
        <v>Cilegon</v>
      </c>
      <c r="H262" s="5" t="str">
        <f>IF(ISTEXT('Master MP Status'!H262),'Master MP Status'!H262,"")</f>
        <v>MURSID</v>
      </c>
      <c r="I262" s="5" t="str">
        <f>IF(ISTEXT('Master MP Status'!I262),'Master MP Status'!I262,"")</f>
        <v>Fitter 2</v>
      </c>
      <c r="J262" s="5" t="str">
        <f>IF(ISTEXT('Master MP Status'!J262),'Master MP Status'!J262,"")</f>
        <v>Fitter 2</v>
      </c>
      <c r="K262" s="9">
        <f>IF(OR('Master MP Status'!K262=0,'Master MP Status'!K262=""),"",'Master MP Status'!K262)</f>
        <v>45856</v>
      </c>
      <c r="L262" s="9">
        <f>IF(OR('Master MP Status'!L262=0,'Master MP Status'!L262=""),"",'Master MP Status'!L262)</f>
        <v>45856</v>
      </c>
      <c r="M262" s="9" t="str">
        <f>IF(OR('Master MP Status'!M262=0,'Master MP Status'!M262=""),"",'Master MP Status'!M262)</f>
        <v/>
      </c>
      <c r="N262" s="5" t="str">
        <f>IF(ISTEXT('Master MP Status'!N262),'Master MP Status'!N262,"")</f>
        <v/>
      </c>
      <c r="O262" s="5"/>
      <c r="P262" s="5"/>
      <c r="Q262" s="5"/>
      <c r="R262" s="5"/>
      <c r="S262" s="5"/>
      <c r="T262" s="5"/>
      <c r="U262" s="5"/>
      <c r="V262" s="5"/>
      <c r="W262" s="5"/>
      <c r="X262" s="5"/>
      <c r="Y262" s="5"/>
      <c r="Z262" s="5"/>
      <c r="AA262" s="5"/>
      <c r="AB262" s="5"/>
      <c r="AC262" s="5"/>
      <c r="AD262" s="5"/>
      <c r="AE262" s="5"/>
      <c r="AF262" s="5">
        <v>1</v>
      </c>
      <c r="AG262" s="5">
        <v>1</v>
      </c>
      <c r="AH262" s="5"/>
      <c r="AI262" s="5">
        <v>1</v>
      </c>
      <c r="AJ262" s="5">
        <v>1</v>
      </c>
      <c r="AK262" s="5"/>
      <c r="AL262" s="5"/>
      <c r="AM262" s="5"/>
      <c r="AN262" s="5"/>
      <c r="AO262" s="5"/>
      <c r="AP262" s="5"/>
      <c r="AQ262" s="5"/>
      <c r="AR262" s="5"/>
      <c r="AS262" s="5"/>
      <c r="AT262" s="5"/>
      <c r="AU262" s="5"/>
      <c r="AV262" s="5"/>
      <c r="AW262" s="5"/>
      <c r="AX262" s="5"/>
    </row>
    <row r="263" spans="1:50" ht="24" customHeight="1">
      <c r="A263" s="54">
        <v>263</v>
      </c>
      <c r="B263" s="5" t="str">
        <f>IF(ISTEXT('Master MP Status'!B263),'Master MP Status'!B263,"")</f>
        <v>DIRECT</v>
      </c>
      <c r="C263" s="153" t="str">
        <f>IF(OR(ISTEXT('Master MP Status'!C263),'Master MP Status'!C263&gt;0),'Master MP Status'!C263,"")</f>
        <v/>
      </c>
      <c r="D263" s="154" t="str">
        <f>IF(OR(ISTEXT('Master MP Status'!D263),'Master MP Status'!D263&gt;0),'Master MP Status'!D263,"")</f>
        <v>B250177</v>
      </c>
      <c r="E263" s="5" t="str">
        <f>IF(ISTEXT('Master MP Status'!E263),'Master MP Status'!E263,"")</f>
        <v>PUTRO WIYONO</v>
      </c>
      <c r="F263" s="5" t="str">
        <f>IF(ISTEXT('Master MP Status'!F263),'Master MP Status'!F263,"")</f>
        <v/>
      </c>
      <c r="G263" s="5" t="str">
        <f>IF(ISTEXT('Master MP Status'!G263),'Master MP Status'!G263,"")</f>
        <v>Cilegon</v>
      </c>
      <c r="H263" s="5" t="str">
        <f>IF(ISTEXT('Master MP Status'!H263),'Master MP Status'!H263,"")</f>
        <v>MURSID</v>
      </c>
      <c r="I263" s="5" t="str">
        <f>IF(ISTEXT('Master MP Status'!I263),'Master MP Status'!I263,"")</f>
        <v>Fitter 2</v>
      </c>
      <c r="J263" s="5" t="str">
        <f>IF(ISTEXT('Master MP Status'!J263),'Master MP Status'!J263,"")</f>
        <v>Fitter 2</v>
      </c>
      <c r="K263" s="9">
        <f>IF(OR('Master MP Status'!K263=0,'Master MP Status'!K263=""),"",'Master MP Status'!K263)</f>
        <v>45856</v>
      </c>
      <c r="L263" s="9">
        <f>IF(OR('Master MP Status'!L263=0,'Master MP Status'!L263=""),"",'Master MP Status'!L263)</f>
        <v>45856</v>
      </c>
      <c r="M263" s="9" t="str">
        <f>IF(OR('Master MP Status'!M263=0,'Master MP Status'!M263=""),"",'Master MP Status'!M263)</f>
        <v/>
      </c>
      <c r="N263" s="5" t="str">
        <f>IF(ISTEXT('Master MP Status'!N263),'Master MP Status'!N263,"")</f>
        <v/>
      </c>
      <c r="O263" s="5"/>
      <c r="P263" s="5"/>
      <c r="Q263" s="5"/>
      <c r="R263" s="5"/>
      <c r="S263" s="5"/>
      <c r="T263" s="5"/>
      <c r="U263" s="5"/>
      <c r="V263" s="5"/>
      <c r="W263" s="5"/>
      <c r="X263" s="5"/>
      <c r="Y263" s="5"/>
      <c r="Z263" s="5"/>
      <c r="AA263" s="5"/>
      <c r="AB263" s="5"/>
      <c r="AC263" s="5"/>
      <c r="AD263" s="5"/>
      <c r="AE263" s="5"/>
      <c r="AF263" s="5">
        <v>1</v>
      </c>
      <c r="AG263" s="5">
        <v>1</v>
      </c>
      <c r="AH263" s="5"/>
      <c r="AI263" s="5">
        <v>1</v>
      </c>
      <c r="AJ263" s="5">
        <v>1</v>
      </c>
      <c r="AK263" s="5"/>
      <c r="AL263" s="5"/>
      <c r="AM263" s="5"/>
      <c r="AN263" s="5"/>
      <c r="AO263" s="5"/>
      <c r="AP263" s="5"/>
      <c r="AQ263" s="5"/>
      <c r="AR263" s="5"/>
      <c r="AS263" s="5"/>
      <c r="AT263" s="5"/>
      <c r="AU263" s="5"/>
      <c r="AV263" s="5"/>
      <c r="AW263" s="5"/>
      <c r="AX263" s="5"/>
    </row>
    <row r="264" spans="1:50" ht="24" customHeight="1">
      <c r="A264" s="54">
        <v>265</v>
      </c>
      <c r="B264" s="5" t="str">
        <f>IF(ISTEXT('Master MP Status'!B264),'Master MP Status'!B264,"")</f>
        <v>DIRECT</v>
      </c>
      <c r="C264" s="153" t="str">
        <f>IF(OR(ISTEXT('Master MP Status'!C264),'Master MP Status'!C264&gt;0),'Master MP Status'!C264,"")</f>
        <v>KN25369</v>
      </c>
      <c r="D264" s="154" t="str">
        <f>IF(OR(ISTEXT('Master MP Status'!D264),'Master MP Status'!D264&gt;0),'Master MP Status'!D264,"")</f>
        <v>B250178</v>
      </c>
      <c r="E264" s="5" t="str">
        <f>IF(ISTEXT('Master MP Status'!E264),'Master MP Status'!E264,"")</f>
        <v>ALI SOFYAN</v>
      </c>
      <c r="F264" s="5" t="str">
        <f>IF(ISTEXT('Master MP Status'!F264),'Master MP Status'!F264,"")</f>
        <v/>
      </c>
      <c r="G264" s="5" t="str">
        <f>IF(ISTEXT('Master MP Status'!G264),'Master MP Status'!G264,"")</f>
        <v>Local</v>
      </c>
      <c r="H264" s="5" t="str">
        <f>IF(ISTEXT('Master MP Status'!H264),'Master MP Status'!H264,"")</f>
        <v>MURSID</v>
      </c>
      <c r="I264" s="5" t="str">
        <f>IF(ISTEXT('Master MP Status'!I264),'Master MP Status'!I264,"")</f>
        <v>Fitter 2</v>
      </c>
      <c r="J264" s="5" t="str">
        <f>IF(ISTEXT('Master MP Status'!J264),'Master MP Status'!J264,"")</f>
        <v>Fitter 2</v>
      </c>
      <c r="K264" s="9">
        <f>IF(OR('Master MP Status'!K264=0,'Master MP Status'!K264=""),"",'Master MP Status'!K264)</f>
        <v>45856</v>
      </c>
      <c r="L264" s="9">
        <f>IF(OR('Master MP Status'!L264=0,'Master MP Status'!L264=""),"",'Master MP Status'!L264)</f>
        <v>45856</v>
      </c>
      <c r="M264" s="9" t="str">
        <f>IF(OR('Master MP Status'!M264=0,'Master MP Status'!M264=""),"",'Master MP Status'!M264)</f>
        <v/>
      </c>
      <c r="N264" s="5" t="str">
        <f>IF(ISTEXT('Master MP Status'!N264),'Master MP Status'!N264,"")</f>
        <v/>
      </c>
      <c r="O264" s="5"/>
      <c r="P264" s="5"/>
      <c r="Q264" s="5"/>
      <c r="R264" s="5"/>
      <c r="S264" s="5"/>
      <c r="T264" s="5"/>
      <c r="U264" s="5"/>
      <c r="V264" s="5"/>
      <c r="W264" s="5"/>
      <c r="X264" s="5"/>
      <c r="Y264" s="5"/>
      <c r="Z264" s="5"/>
      <c r="AA264" s="5"/>
      <c r="AB264" s="5"/>
      <c r="AC264" s="5"/>
      <c r="AD264" s="5"/>
      <c r="AE264" s="5"/>
      <c r="AF264" s="5">
        <v>1</v>
      </c>
      <c r="AG264" s="5">
        <v>1</v>
      </c>
      <c r="AH264" s="5"/>
      <c r="AI264" s="5">
        <v>1</v>
      </c>
      <c r="AJ264" s="5">
        <v>1</v>
      </c>
      <c r="AK264" s="5"/>
      <c r="AL264" s="5"/>
      <c r="AM264" s="5"/>
      <c r="AN264" s="5"/>
      <c r="AO264" s="5"/>
      <c r="AP264" s="5"/>
      <c r="AQ264" s="5"/>
      <c r="AR264" s="5"/>
      <c r="AS264" s="5"/>
      <c r="AT264" s="5"/>
      <c r="AU264" s="5"/>
      <c r="AV264" s="5"/>
      <c r="AW264" s="5"/>
      <c r="AX264" s="5"/>
    </row>
    <row r="265" spans="1:50" ht="24" customHeight="1">
      <c r="A265" s="54">
        <v>266</v>
      </c>
      <c r="B265" s="5" t="str">
        <f>IF(ISTEXT('Master MP Status'!B265),'Master MP Status'!B265,"")</f>
        <v>INDIRECT</v>
      </c>
      <c r="C265" s="153" t="str">
        <f>IF(OR(ISTEXT('Master MP Status'!C265),'Master MP Status'!C265&gt;0),'Master MP Status'!C265,"")</f>
        <v>250088</v>
      </c>
      <c r="D265" s="154" t="str">
        <f>IF(OR(ISTEXT('Master MP Status'!D265),'Master MP Status'!D265&gt;0),'Master MP Status'!D265,"")</f>
        <v>250091</v>
      </c>
      <c r="E265" s="5" t="str">
        <f>IF(ISTEXT('Master MP Status'!E265),'Master MP Status'!E265,"")</f>
        <v>EKO NUR RAHMAN AMARULLOH</v>
      </c>
      <c r="F265" s="5" t="str">
        <f>IF(ISTEXT('Master MP Status'!F265),'Master MP Status'!F265,"")</f>
        <v/>
      </c>
      <c r="G265" s="5" t="str">
        <f>IF(ISTEXT('Master MP Status'!G265),'Master MP Status'!G265,"")</f>
        <v>Cilacap</v>
      </c>
      <c r="H265" s="5" t="str">
        <f>IF(ISTEXT('Master MP Status'!H265),'Master MP Status'!H265,"")</f>
        <v>HO</v>
      </c>
      <c r="I265" s="5" t="str">
        <f>IF(ISTEXT('Master MP Status'!I265),'Master MP Status'!I265,"")</f>
        <v>Safety</v>
      </c>
      <c r="J265" s="5" t="str">
        <f>IF(ISTEXT('Master MP Status'!J265),'Master MP Status'!J265,"")</f>
        <v>Safety</v>
      </c>
      <c r="K265" s="9">
        <f>IF(OR('Master MP Status'!K265=0,'Master MP Status'!K265=""),"",'Master MP Status'!K265)</f>
        <v>45856</v>
      </c>
      <c r="L265" s="9">
        <f>IF(OR('Master MP Status'!L265=0,'Master MP Status'!L265=""),"",'Master MP Status'!L265)</f>
        <v>45856</v>
      </c>
      <c r="M265" s="9" t="str">
        <f>IF(OR('Master MP Status'!M265=0,'Master MP Status'!M265=""),"",'Master MP Status'!M265)</f>
        <v/>
      </c>
      <c r="N265" s="5" t="str">
        <f>IF(ISTEXT('Master MP Status'!N265),'Master MP Status'!N265,"")</f>
        <v/>
      </c>
      <c r="O265" s="5"/>
      <c r="P265" s="5"/>
      <c r="Q265" s="5"/>
      <c r="R265" s="5"/>
      <c r="S265" s="5"/>
      <c r="T265" s="5"/>
      <c r="U265" s="5"/>
      <c r="V265" s="5"/>
      <c r="W265" s="5"/>
      <c r="X265" s="5"/>
      <c r="Y265" s="5"/>
      <c r="Z265" s="5"/>
      <c r="AA265" s="5"/>
      <c r="AB265" s="5"/>
      <c r="AC265" s="5"/>
      <c r="AD265" s="5"/>
      <c r="AE265" s="5"/>
      <c r="AF265" s="5">
        <v>1</v>
      </c>
      <c r="AG265" s="5">
        <v>1</v>
      </c>
      <c r="AH265" s="5"/>
      <c r="AI265" s="5">
        <v>1</v>
      </c>
      <c r="AJ265" s="5">
        <v>1</v>
      </c>
      <c r="AK265" s="5"/>
      <c r="AL265" s="5"/>
      <c r="AM265" s="5"/>
      <c r="AN265" s="5"/>
      <c r="AO265" s="5"/>
      <c r="AP265" s="5"/>
      <c r="AQ265" s="5"/>
      <c r="AR265" s="5"/>
      <c r="AS265" s="5"/>
      <c r="AT265" s="5"/>
      <c r="AU265" s="5"/>
      <c r="AV265" s="5"/>
      <c r="AW265" s="5"/>
      <c r="AX265" s="5"/>
    </row>
    <row r="266" spans="1:50" ht="24" customHeight="1">
      <c r="A266" s="54">
        <v>267</v>
      </c>
      <c r="B266" s="5" t="str">
        <f>IF(ISTEXT('Master MP Status'!B266),'Master MP Status'!B266,"")</f>
        <v>INDIRECT</v>
      </c>
      <c r="C266" s="153" t="str">
        <f>IF(OR(ISTEXT('Master MP Status'!C266),'Master MP Status'!C266&gt;0),'Master MP Status'!C266,"")</f>
        <v>250089</v>
      </c>
      <c r="D266" s="154" t="str">
        <f>IF(OR(ISTEXT('Master MP Status'!D266),'Master MP Status'!D266&gt;0),'Master MP Status'!D266,"")</f>
        <v>250092</v>
      </c>
      <c r="E266" s="5" t="str">
        <f>IF(ISTEXT('Master MP Status'!E266),'Master MP Status'!E266,"")</f>
        <v>AGUNG BLABUR RIYADI</v>
      </c>
      <c r="F266" s="5" t="str">
        <f>IF(ISTEXT('Master MP Status'!F266),'Master MP Status'!F266,"")</f>
        <v/>
      </c>
      <c r="G266" s="5" t="str">
        <f>IF(ISTEXT('Master MP Status'!G266),'Master MP Status'!G266,"")</f>
        <v>Cilacap</v>
      </c>
      <c r="H266" s="5" t="str">
        <f>IF(ISTEXT('Master MP Status'!H266),'Master MP Status'!H266,"")</f>
        <v>HO</v>
      </c>
      <c r="I266" s="5" t="str">
        <f>IF(ISTEXT('Master MP Status'!I266),'Master MP Status'!I266,"")</f>
        <v>Material</v>
      </c>
      <c r="J266" s="5" t="str">
        <f>IF(ISTEXT('Master MP Status'!J266),'Master MP Status'!J266,"")</f>
        <v>Material</v>
      </c>
      <c r="K266" s="9">
        <f>IF(OR('Master MP Status'!K266=0,'Master MP Status'!K266=""),"",'Master MP Status'!K266)</f>
        <v>45856</v>
      </c>
      <c r="L266" s="9">
        <f>IF(OR('Master MP Status'!L266=0,'Master MP Status'!L266=""),"",'Master MP Status'!L266)</f>
        <v>45856</v>
      </c>
      <c r="M266" s="9" t="str">
        <f>IF(OR('Master MP Status'!M266=0,'Master MP Status'!M266=""),"",'Master MP Status'!M266)</f>
        <v/>
      </c>
      <c r="N266" s="5" t="str">
        <f>IF(ISTEXT('Master MP Status'!N266),'Master MP Status'!N266,"")</f>
        <v/>
      </c>
      <c r="O266" s="5"/>
      <c r="P266" s="5"/>
      <c r="Q266" s="5"/>
      <c r="R266" s="5"/>
      <c r="S266" s="5"/>
      <c r="T266" s="5"/>
      <c r="U266" s="5"/>
      <c r="V266" s="5"/>
      <c r="W266" s="5"/>
      <c r="X266" s="5"/>
      <c r="Y266" s="5"/>
      <c r="Z266" s="5"/>
      <c r="AA266" s="5"/>
      <c r="AB266" s="5"/>
      <c r="AC266" s="5"/>
      <c r="AD266" s="5"/>
      <c r="AE266" s="5"/>
      <c r="AF266" s="5">
        <v>1</v>
      </c>
      <c r="AG266" s="5">
        <v>1</v>
      </c>
      <c r="AH266" s="5"/>
      <c r="AI266" s="5">
        <v>1</v>
      </c>
      <c r="AJ266" s="5">
        <v>1</v>
      </c>
      <c r="AK266" s="5"/>
      <c r="AL266" s="5"/>
      <c r="AM266" s="5"/>
      <c r="AN266" s="5"/>
      <c r="AO266" s="5"/>
      <c r="AP266" s="5"/>
      <c r="AQ266" s="5"/>
      <c r="AR266" s="5"/>
      <c r="AS266" s="5"/>
      <c r="AT266" s="5"/>
      <c r="AU266" s="5"/>
      <c r="AV266" s="5"/>
      <c r="AW266" s="5"/>
      <c r="AX266" s="5"/>
    </row>
    <row r="267" spans="1:50" ht="24" customHeight="1">
      <c r="A267" s="54">
        <v>268</v>
      </c>
      <c r="B267" s="5" t="str">
        <f>IF(ISTEXT('Master MP Status'!B267),'Master MP Status'!B267,"")</f>
        <v>DIRECT</v>
      </c>
      <c r="C267" s="153" t="str">
        <f>IF(OR(ISTEXT('Master MP Status'!C267),'Master MP Status'!C267&gt;0),'Master MP Status'!C267,"")</f>
        <v/>
      </c>
      <c r="D267" s="154" t="str">
        <f>IF(OR(ISTEXT('Master MP Status'!D267),'Master MP Status'!D267&gt;0),'Master MP Status'!D267,"")</f>
        <v>B250179</v>
      </c>
      <c r="E267" s="5" t="str">
        <f>IF(ISTEXT('Master MP Status'!E267),'Master MP Status'!E267,"")</f>
        <v>JAKA RAHAYU</v>
      </c>
      <c r="F267" s="5" t="str">
        <f>IF(ISTEXT('Master MP Status'!F267),'Master MP Status'!F267,"")</f>
        <v/>
      </c>
      <c r="G267" s="5" t="str">
        <f>IF(ISTEXT('Master MP Status'!G267),'Master MP Status'!G267,"")</f>
        <v>Serang</v>
      </c>
      <c r="H267" s="5" t="str">
        <f>IF(ISTEXT('Master MP Status'!H267),'Master MP Status'!H267,"")</f>
        <v>MURSID</v>
      </c>
      <c r="I267" s="5" t="str">
        <f>IF(ISTEXT('Master MP Status'!I267),'Master MP Status'!I267,"")</f>
        <v>Fitter 2</v>
      </c>
      <c r="J267" s="5" t="str">
        <f>IF(ISTEXT('Master MP Status'!J267),'Master MP Status'!J267,"")</f>
        <v>Fitter 2</v>
      </c>
      <c r="K267" s="9">
        <f>IF(OR('Master MP Status'!K267=0,'Master MP Status'!K267=""),"",'Master MP Status'!K267)</f>
        <v>45857</v>
      </c>
      <c r="L267" s="9">
        <f>IF(OR('Master MP Status'!L267=0,'Master MP Status'!L267=""),"",'Master MP Status'!L267)</f>
        <v>45857</v>
      </c>
      <c r="M267" s="9" t="str">
        <f>IF(OR('Master MP Status'!M267=0,'Master MP Status'!M267=""),"",'Master MP Status'!M267)</f>
        <v/>
      </c>
      <c r="N267" s="5" t="str">
        <f>IF(ISTEXT('Master MP Status'!N267),'Master MP Status'!N267,"")</f>
        <v/>
      </c>
      <c r="O267" s="5"/>
      <c r="P267" s="5"/>
      <c r="Q267" s="5"/>
      <c r="R267" s="5"/>
      <c r="S267" s="5"/>
      <c r="T267" s="5"/>
      <c r="U267" s="5"/>
      <c r="V267" s="5"/>
      <c r="W267" s="5"/>
      <c r="X267" s="5"/>
      <c r="Y267" s="5"/>
      <c r="Z267" s="5"/>
      <c r="AA267" s="5"/>
      <c r="AB267" s="5"/>
      <c r="AC267" s="5"/>
      <c r="AD267" s="5"/>
      <c r="AE267" s="5"/>
      <c r="AF267" s="5"/>
      <c r="AG267" s="5">
        <v>1</v>
      </c>
      <c r="AH267" s="5"/>
      <c r="AI267" s="5">
        <v>1</v>
      </c>
      <c r="AJ267" s="5">
        <v>1</v>
      </c>
      <c r="AK267" s="5"/>
      <c r="AL267" s="5"/>
      <c r="AM267" s="5"/>
      <c r="AN267" s="5"/>
      <c r="AO267" s="5"/>
      <c r="AP267" s="5"/>
      <c r="AQ267" s="5"/>
      <c r="AR267" s="5"/>
      <c r="AS267" s="5"/>
      <c r="AT267" s="5"/>
      <c r="AU267" s="5"/>
      <c r="AV267" s="5"/>
      <c r="AW267" s="5"/>
      <c r="AX267" s="5"/>
    </row>
    <row r="268" spans="1:50" ht="24" customHeight="1">
      <c r="A268" s="54">
        <v>269</v>
      </c>
      <c r="B268" s="5" t="str">
        <f>IF(ISTEXT('Master MP Status'!B268),'Master MP Status'!B268,"")</f>
        <v>DIRECT</v>
      </c>
      <c r="C268" s="153" t="str">
        <f>IF(OR(ISTEXT('Master MP Status'!C268),'Master MP Status'!C268&gt;0),'Master MP Status'!C268,"")</f>
        <v/>
      </c>
      <c r="D268" s="154" t="str">
        <f>IF(OR(ISTEXT('Master MP Status'!D268),'Master MP Status'!D268&gt;0),'Master MP Status'!D268,"")</f>
        <v>B250180</v>
      </c>
      <c r="E268" s="5" t="str">
        <f>IF(ISTEXT('Master MP Status'!E268),'Master MP Status'!E268,"")</f>
        <v>SUMANTA</v>
      </c>
      <c r="F268" s="5" t="str">
        <f>IF(ISTEXT('Master MP Status'!F268),'Master MP Status'!F268,"")</f>
        <v/>
      </c>
      <c r="G268" s="5" t="str">
        <f>IF(ISTEXT('Master MP Status'!G268),'Master MP Status'!G268,"")</f>
        <v>Lampung</v>
      </c>
      <c r="H268" s="5" t="str">
        <f>IF(ISTEXT('Master MP Status'!H268),'Master MP Status'!H268,"")</f>
        <v>MURSID</v>
      </c>
      <c r="I268" s="5" t="str">
        <f>IF(ISTEXT('Master MP Status'!I268),'Master MP Status'!I268,"")</f>
        <v>Fitter 2</v>
      </c>
      <c r="J268" s="5" t="str">
        <f>IF(ISTEXT('Master MP Status'!J268),'Master MP Status'!J268,"")</f>
        <v>Fitter 2</v>
      </c>
      <c r="K268" s="9">
        <f>IF(OR('Master MP Status'!K268=0,'Master MP Status'!K268=""),"",'Master MP Status'!K268)</f>
        <v>45857</v>
      </c>
      <c r="L268" s="9">
        <f>IF(OR('Master MP Status'!L268=0,'Master MP Status'!L268=""),"",'Master MP Status'!L268)</f>
        <v>45857</v>
      </c>
      <c r="M268" s="9" t="str">
        <f>IF(OR('Master MP Status'!M268=0,'Master MP Status'!M268=""),"",'Master MP Status'!M268)</f>
        <v/>
      </c>
      <c r="N268" s="5" t="str">
        <f>IF(ISTEXT('Master MP Status'!N268),'Master MP Status'!N268,"")</f>
        <v/>
      </c>
      <c r="O268" s="5"/>
      <c r="P268" s="5"/>
      <c r="Q268" s="5"/>
      <c r="R268" s="5"/>
      <c r="S268" s="5"/>
      <c r="T268" s="5"/>
      <c r="U268" s="5"/>
      <c r="V268" s="5"/>
      <c r="W268" s="5"/>
      <c r="X268" s="5"/>
      <c r="Y268" s="5"/>
      <c r="Z268" s="5"/>
      <c r="AA268" s="5"/>
      <c r="AB268" s="5"/>
      <c r="AC268" s="5"/>
      <c r="AD268" s="5"/>
      <c r="AE268" s="5"/>
      <c r="AF268" s="5"/>
      <c r="AG268" s="5">
        <v>1</v>
      </c>
      <c r="AH268" s="5"/>
      <c r="AI268" s="5">
        <v>1</v>
      </c>
      <c r="AJ268" s="5">
        <v>1</v>
      </c>
      <c r="AK268" s="5"/>
      <c r="AL268" s="5"/>
      <c r="AM268" s="5"/>
      <c r="AN268" s="5"/>
      <c r="AO268" s="5"/>
      <c r="AP268" s="5"/>
      <c r="AQ268" s="5"/>
      <c r="AR268" s="5"/>
      <c r="AS268" s="5"/>
      <c r="AT268" s="5"/>
      <c r="AU268" s="5"/>
      <c r="AV268" s="5"/>
      <c r="AW268" s="5"/>
      <c r="AX268" s="5"/>
    </row>
    <row r="269" spans="1:50" ht="24" customHeight="1">
      <c r="A269" s="54">
        <v>270</v>
      </c>
      <c r="B269" s="5" t="str">
        <f>IF(ISTEXT('Master MP Status'!B269),'Master MP Status'!B269,"")</f>
        <v>DIRECT</v>
      </c>
      <c r="C269" s="153" t="str">
        <f>IF(OR(ISTEXT('Master MP Status'!C269),'Master MP Status'!C269&gt;0),'Master MP Status'!C269,"")</f>
        <v/>
      </c>
      <c r="D269" s="154" t="str">
        <f>IF(OR(ISTEXT('Master MP Status'!D269),'Master MP Status'!D269&gt;0),'Master MP Status'!D269,"")</f>
        <v>B250181</v>
      </c>
      <c r="E269" s="5" t="str">
        <f>IF(ISTEXT('Master MP Status'!E269),'Master MP Status'!E269,"")</f>
        <v>MUKTI</v>
      </c>
      <c r="F269" s="5" t="str">
        <f>IF(ISTEXT('Master MP Status'!F269),'Master MP Status'!F269,"")</f>
        <v/>
      </c>
      <c r="G269" s="5" t="str">
        <f>IF(ISTEXT('Master MP Status'!G269),'Master MP Status'!G269,"")</f>
        <v>Serang</v>
      </c>
      <c r="H269" s="5" t="str">
        <f>IF(ISTEXT('Master MP Status'!H269),'Master MP Status'!H269,"")</f>
        <v>MURSID</v>
      </c>
      <c r="I269" s="5" t="str">
        <f>IF(ISTEXT('Master MP Status'!I269),'Master MP Status'!I269,"")</f>
        <v>Fitter 2</v>
      </c>
      <c r="J269" s="5" t="str">
        <f>IF(ISTEXT('Master MP Status'!J269),'Master MP Status'!J269,"")</f>
        <v>Fitter 2</v>
      </c>
      <c r="K269" s="9">
        <f>IF(OR('Master MP Status'!K269=0,'Master MP Status'!K269=""),"",'Master MP Status'!K269)</f>
        <v>45857</v>
      </c>
      <c r="L269" s="9">
        <f>IF(OR('Master MP Status'!L269=0,'Master MP Status'!L269=""),"",'Master MP Status'!L269)</f>
        <v>45857</v>
      </c>
      <c r="M269" s="9" t="str">
        <f>IF(OR('Master MP Status'!M269=0,'Master MP Status'!M269=""),"",'Master MP Status'!M269)</f>
        <v/>
      </c>
      <c r="N269" s="5" t="str">
        <f>IF(ISTEXT('Master MP Status'!N269),'Master MP Status'!N269,"")</f>
        <v/>
      </c>
      <c r="O269" s="5"/>
      <c r="P269" s="5"/>
      <c r="Q269" s="5"/>
      <c r="R269" s="5"/>
      <c r="S269" s="5"/>
      <c r="T269" s="5"/>
      <c r="U269" s="5"/>
      <c r="V269" s="5"/>
      <c r="W269" s="5"/>
      <c r="X269" s="5"/>
      <c r="Y269" s="5"/>
      <c r="Z269" s="5"/>
      <c r="AA269" s="5"/>
      <c r="AB269" s="5"/>
      <c r="AC269" s="5"/>
      <c r="AD269" s="5"/>
      <c r="AE269" s="5"/>
      <c r="AF269" s="5"/>
      <c r="AG269" s="5">
        <v>1</v>
      </c>
      <c r="AH269" s="5"/>
      <c r="AI269" s="5">
        <v>1</v>
      </c>
      <c r="AJ269" s="5">
        <v>1</v>
      </c>
      <c r="AK269" s="5"/>
      <c r="AL269" s="5"/>
      <c r="AM269" s="5"/>
      <c r="AN269" s="5"/>
      <c r="AO269" s="5"/>
      <c r="AP269" s="5"/>
      <c r="AQ269" s="5"/>
      <c r="AR269" s="5"/>
      <c r="AS269" s="5"/>
      <c r="AT269" s="5"/>
      <c r="AU269" s="5"/>
      <c r="AV269" s="5"/>
      <c r="AW269" s="5"/>
      <c r="AX269" s="5"/>
    </row>
    <row r="270" spans="1:50" ht="24" customHeight="1">
      <c r="A270" s="54">
        <v>271</v>
      </c>
      <c r="B270" s="5" t="str">
        <f>IF(ISTEXT('Master MP Status'!B270),'Master MP Status'!B270,"")</f>
        <v>DIRECT</v>
      </c>
      <c r="C270" s="153" t="str">
        <f>IF(OR(ISTEXT('Master MP Status'!C270),'Master MP Status'!C270&gt;0),'Master MP Status'!C270,"")</f>
        <v/>
      </c>
      <c r="D270" s="154" t="str">
        <f>IF(OR(ISTEXT('Master MP Status'!D270),'Master MP Status'!D270&gt;0),'Master MP Status'!D270,"")</f>
        <v>B250182</v>
      </c>
      <c r="E270" s="5" t="str">
        <f>IF(ISTEXT('Master MP Status'!E270),'Master MP Status'!E270,"")</f>
        <v>IRSAN KARNADI</v>
      </c>
      <c r="F270" s="5" t="str">
        <f>IF(ISTEXT('Master MP Status'!F270),'Master MP Status'!F270,"")</f>
        <v/>
      </c>
      <c r="G270" s="5" t="str">
        <f>IF(ISTEXT('Master MP Status'!G270),'Master MP Status'!G270,"")</f>
        <v>Cilegon</v>
      </c>
      <c r="H270" s="5" t="str">
        <f>IF(ISTEXT('Master MP Status'!H270),'Master MP Status'!H270,"")</f>
        <v>MURSID</v>
      </c>
      <c r="I270" s="5" t="str">
        <f>IF(ISTEXT('Master MP Status'!I270),'Master MP Status'!I270,"")</f>
        <v>Foreman</v>
      </c>
      <c r="J270" s="5" t="str">
        <f>IF(ISTEXT('Master MP Status'!J270),'Master MP Status'!J270,"")</f>
        <v>Foreman</v>
      </c>
      <c r="K270" s="9">
        <f>IF(OR('Master MP Status'!K270=0,'Master MP Status'!K270=""),"",'Master MP Status'!K270)</f>
        <v>45857</v>
      </c>
      <c r="L270" s="9">
        <f>IF(OR('Master MP Status'!L270=0,'Master MP Status'!L270=""),"",'Master MP Status'!L270)</f>
        <v>45857</v>
      </c>
      <c r="M270" s="9" t="str">
        <f>IF(OR('Master MP Status'!M270=0,'Master MP Status'!M270=""),"",'Master MP Status'!M270)</f>
        <v/>
      </c>
      <c r="N270" s="5" t="str">
        <f>IF(ISTEXT('Master MP Status'!N270),'Master MP Status'!N270,"")</f>
        <v/>
      </c>
      <c r="O270" s="5"/>
      <c r="P270" s="5"/>
      <c r="Q270" s="5"/>
      <c r="R270" s="5"/>
      <c r="S270" s="5"/>
      <c r="T270" s="5"/>
      <c r="U270" s="5"/>
      <c r="V270" s="5"/>
      <c r="W270" s="5"/>
      <c r="X270" s="5"/>
      <c r="Y270" s="5"/>
      <c r="Z270" s="5"/>
      <c r="AA270" s="5"/>
      <c r="AB270" s="5"/>
      <c r="AC270" s="5"/>
      <c r="AD270" s="5"/>
      <c r="AE270" s="5"/>
      <c r="AF270" s="5"/>
      <c r="AG270" s="5">
        <v>1</v>
      </c>
      <c r="AH270" s="5"/>
      <c r="AI270" s="5">
        <v>1</v>
      </c>
      <c r="AJ270" s="5">
        <v>1</v>
      </c>
      <c r="AK270" s="5"/>
      <c r="AL270" s="5"/>
      <c r="AM270" s="5"/>
      <c r="AN270" s="5"/>
      <c r="AO270" s="5"/>
      <c r="AP270" s="5"/>
      <c r="AQ270" s="5"/>
      <c r="AR270" s="5"/>
      <c r="AS270" s="5"/>
      <c r="AT270" s="5"/>
      <c r="AU270" s="5"/>
      <c r="AV270" s="5"/>
      <c r="AW270" s="5"/>
      <c r="AX270" s="5"/>
    </row>
    <row r="271" spans="1:50" ht="24" customHeight="1">
      <c r="A271" s="54">
        <v>272</v>
      </c>
      <c r="B271" s="5" t="str">
        <f>IF(ISTEXT('Master MP Status'!B271),'Master MP Status'!B271,"")</f>
        <v>DIRECT</v>
      </c>
      <c r="C271" s="153" t="str">
        <f>IF(OR(ISTEXT('Master MP Status'!C271),'Master MP Status'!C271&gt;0),'Master MP Status'!C271,"")</f>
        <v/>
      </c>
      <c r="D271" s="154" t="str">
        <f>IF(OR(ISTEXT('Master MP Status'!D271),'Master MP Status'!D271&gt;0),'Master MP Status'!D271,"")</f>
        <v>B250183</v>
      </c>
      <c r="E271" s="5" t="str">
        <f>IF(ISTEXT('Master MP Status'!E271),'Master MP Status'!E271,"")</f>
        <v>RENDY HASANUDDIN</v>
      </c>
      <c r="F271" s="5" t="str">
        <f>IF(ISTEXT('Master MP Status'!F271),'Master MP Status'!F271,"")</f>
        <v/>
      </c>
      <c r="G271" s="5" t="str">
        <f>IF(ISTEXT('Master MP Status'!G271),'Master MP Status'!G271,"")</f>
        <v>Serang</v>
      </c>
      <c r="H271" s="5" t="str">
        <f>IF(ISTEXT('Master MP Status'!H271),'Master MP Status'!H271,"")</f>
        <v>MURSID</v>
      </c>
      <c r="I271" s="5" t="str">
        <f>IF(ISTEXT('Master MP Status'!I271),'Master MP Status'!I271,"")</f>
        <v>Pipe Fitter1</v>
      </c>
      <c r="J271" s="5" t="str">
        <f>IF(ISTEXT('Master MP Status'!J271),'Master MP Status'!J271,"")</f>
        <v>Fitter 1</v>
      </c>
      <c r="K271" s="9">
        <f>IF(OR('Master MP Status'!K271=0,'Master MP Status'!K271=""),"",'Master MP Status'!K271)</f>
        <v>45857</v>
      </c>
      <c r="L271" s="9">
        <f>IF(OR('Master MP Status'!L271=0,'Master MP Status'!L271=""),"",'Master MP Status'!L271)</f>
        <v>45857</v>
      </c>
      <c r="M271" s="9" t="str">
        <f>IF(OR('Master MP Status'!M271=0,'Master MP Status'!M271=""),"",'Master MP Status'!M271)</f>
        <v/>
      </c>
      <c r="N271" s="5" t="str">
        <f>IF(ISTEXT('Master MP Status'!N271),'Master MP Status'!N271,"")</f>
        <v/>
      </c>
      <c r="O271" s="5"/>
      <c r="P271" s="5"/>
      <c r="Q271" s="5"/>
      <c r="R271" s="5"/>
      <c r="S271" s="5"/>
      <c r="T271" s="5"/>
      <c r="U271" s="5"/>
      <c r="V271" s="5"/>
      <c r="W271" s="5"/>
      <c r="X271" s="5"/>
      <c r="Y271" s="5"/>
      <c r="Z271" s="5"/>
      <c r="AA271" s="5"/>
      <c r="AB271" s="5"/>
      <c r="AC271" s="5"/>
      <c r="AD271" s="5"/>
      <c r="AE271" s="5"/>
      <c r="AF271" s="5"/>
      <c r="AG271" s="5">
        <v>1</v>
      </c>
      <c r="AH271" s="5"/>
      <c r="AI271" s="5">
        <v>1</v>
      </c>
      <c r="AJ271" s="5">
        <v>1</v>
      </c>
      <c r="AK271" s="5"/>
      <c r="AL271" s="5"/>
      <c r="AM271" s="5"/>
      <c r="AN271" s="5"/>
      <c r="AO271" s="5"/>
      <c r="AP271" s="5"/>
      <c r="AQ271" s="5"/>
      <c r="AR271" s="5"/>
      <c r="AS271" s="5"/>
      <c r="AT271" s="5"/>
      <c r="AU271" s="5"/>
      <c r="AV271" s="5"/>
      <c r="AW271" s="5"/>
      <c r="AX271" s="5"/>
    </row>
    <row r="272" spans="1:50" ht="24" customHeight="1">
      <c r="A272" s="54">
        <v>273</v>
      </c>
      <c r="B272" s="5" t="str">
        <f>IF(ISTEXT('Master MP Status'!B272),'Master MP Status'!B272,"")</f>
        <v>DIRECT</v>
      </c>
      <c r="C272" s="153" t="str">
        <f>IF(OR(ISTEXT('Master MP Status'!C272),'Master MP Status'!C272&gt;0),'Master MP Status'!C272,"")</f>
        <v/>
      </c>
      <c r="D272" s="154" t="str">
        <f>IF(OR(ISTEXT('Master MP Status'!D272),'Master MP Status'!D272&gt;0),'Master MP Status'!D272,"")</f>
        <v>B250184</v>
      </c>
      <c r="E272" s="5" t="str">
        <f>IF(ISTEXT('Master MP Status'!E272),'Master MP Status'!E272,"")</f>
        <v>SUPRIADI</v>
      </c>
      <c r="F272" s="5" t="str">
        <f>IF(ISTEXT('Master MP Status'!F272),'Master MP Status'!F272,"")</f>
        <v/>
      </c>
      <c r="G272" s="5" t="str">
        <f>IF(ISTEXT('Master MP Status'!G272),'Master MP Status'!G272,"")</f>
        <v>Serang</v>
      </c>
      <c r="H272" s="5" t="str">
        <f>IF(ISTEXT('Master MP Status'!H272),'Master MP Status'!H272,"")</f>
        <v>MURSID</v>
      </c>
      <c r="I272" s="5" t="str">
        <f>IF(ISTEXT('Master MP Status'!I272),'Master MP Status'!I272,"")</f>
        <v>Pipe Fitter1</v>
      </c>
      <c r="J272" s="5" t="str">
        <f>IF(ISTEXT('Master MP Status'!J272),'Master MP Status'!J272,"")</f>
        <v>Fitter 1</v>
      </c>
      <c r="K272" s="9">
        <f>IF(OR('Master MP Status'!K272=0,'Master MP Status'!K272=""),"",'Master MP Status'!K272)</f>
        <v>45857</v>
      </c>
      <c r="L272" s="9">
        <f>IF(OR('Master MP Status'!L272=0,'Master MP Status'!L272=""),"",'Master MP Status'!L272)</f>
        <v>45857</v>
      </c>
      <c r="M272" s="9" t="str">
        <f>IF(OR('Master MP Status'!M272=0,'Master MP Status'!M272=""),"",'Master MP Status'!M272)</f>
        <v/>
      </c>
      <c r="N272" s="5" t="str">
        <f>IF(ISTEXT('Master MP Status'!N272),'Master MP Status'!N272,"")</f>
        <v/>
      </c>
      <c r="O272" s="5"/>
      <c r="P272" s="5"/>
      <c r="Q272" s="5"/>
      <c r="R272" s="5"/>
      <c r="S272" s="5"/>
      <c r="T272" s="5"/>
      <c r="U272" s="5"/>
      <c r="V272" s="5"/>
      <c r="W272" s="5"/>
      <c r="X272" s="5"/>
      <c r="Y272" s="5"/>
      <c r="Z272" s="5"/>
      <c r="AA272" s="5"/>
      <c r="AB272" s="5"/>
      <c r="AC272" s="5"/>
      <c r="AD272" s="5"/>
      <c r="AE272" s="5"/>
      <c r="AF272" s="5"/>
      <c r="AG272" s="5">
        <v>1</v>
      </c>
      <c r="AH272" s="5"/>
      <c r="AI272" s="5">
        <v>1</v>
      </c>
      <c r="AJ272" s="5">
        <v>1</v>
      </c>
      <c r="AK272" s="5"/>
      <c r="AL272" s="5"/>
      <c r="AM272" s="5"/>
      <c r="AN272" s="5"/>
      <c r="AO272" s="5"/>
      <c r="AP272" s="5"/>
      <c r="AQ272" s="5"/>
      <c r="AR272" s="5"/>
      <c r="AS272" s="5"/>
      <c r="AT272" s="5"/>
      <c r="AU272" s="5"/>
      <c r="AV272" s="5"/>
      <c r="AW272" s="5"/>
      <c r="AX272" s="5"/>
    </row>
    <row r="273" spans="1:50" ht="24" customHeight="1">
      <c r="A273" s="54">
        <v>274</v>
      </c>
      <c r="B273" s="5" t="str">
        <f>IF(ISTEXT('Master MP Status'!B273),'Master MP Status'!B273,"")</f>
        <v>DIRECT</v>
      </c>
      <c r="C273" s="153" t="str">
        <f>IF(OR(ISTEXT('Master MP Status'!C273),'Master MP Status'!C273&gt;0),'Master MP Status'!C273,"")</f>
        <v/>
      </c>
      <c r="D273" s="154" t="str">
        <f>IF(OR(ISTEXT('Master MP Status'!D273),'Master MP Status'!D273&gt;0),'Master MP Status'!D273,"")</f>
        <v>B250185</v>
      </c>
      <c r="E273" s="5" t="str">
        <f>IF(ISTEXT('Master MP Status'!E273),'Master MP Status'!E273,"")</f>
        <v>SURYA AGUNG PUTRA</v>
      </c>
      <c r="F273" s="5" t="str">
        <f>IF(ISTEXT('Master MP Status'!F273),'Master MP Status'!F273,"")</f>
        <v/>
      </c>
      <c r="G273" s="5" t="str">
        <f>IF(ISTEXT('Master MP Status'!G273),'Master MP Status'!G273,"")</f>
        <v>Serang</v>
      </c>
      <c r="H273" s="5" t="str">
        <f>IF(ISTEXT('Master MP Status'!H273),'Master MP Status'!H273,"")</f>
        <v>MURSID</v>
      </c>
      <c r="I273" s="5" t="str">
        <f>IF(ISTEXT('Master MP Status'!I273),'Master MP Status'!I273,"")</f>
        <v>Pipe Fitter1</v>
      </c>
      <c r="J273" s="5" t="str">
        <f>IF(ISTEXT('Master MP Status'!J273),'Master MP Status'!J273,"")</f>
        <v>Fitter 1</v>
      </c>
      <c r="K273" s="9">
        <f>IF(OR('Master MP Status'!K273=0,'Master MP Status'!K273=""),"",'Master MP Status'!K273)</f>
        <v>45857</v>
      </c>
      <c r="L273" s="9">
        <f>IF(OR('Master MP Status'!L273=0,'Master MP Status'!L273=""),"",'Master MP Status'!L273)</f>
        <v>45857</v>
      </c>
      <c r="M273" s="9" t="str">
        <f>IF(OR('Master MP Status'!M273=0,'Master MP Status'!M273=""),"",'Master MP Status'!M273)</f>
        <v/>
      </c>
      <c r="N273" s="5" t="str">
        <f>IF(ISTEXT('Master MP Status'!N273),'Master MP Status'!N273,"")</f>
        <v/>
      </c>
      <c r="O273" s="5"/>
      <c r="P273" s="5"/>
      <c r="Q273" s="5"/>
      <c r="R273" s="5"/>
      <c r="S273" s="5"/>
      <c r="T273" s="5"/>
      <c r="U273" s="5"/>
      <c r="V273" s="5"/>
      <c r="W273" s="5"/>
      <c r="X273" s="5"/>
      <c r="Y273" s="5"/>
      <c r="Z273" s="5"/>
      <c r="AA273" s="5"/>
      <c r="AB273" s="5"/>
      <c r="AC273" s="5"/>
      <c r="AD273" s="5"/>
      <c r="AE273" s="5"/>
      <c r="AF273" s="5"/>
      <c r="AG273" s="5">
        <v>1</v>
      </c>
      <c r="AH273" s="5"/>
      <c r="AI273" s="5">
        <v>1</v>
      </c>
      <c r="AJ273" s="5">
        <v>1</v>
      </c>
      <c r="AK273" s="5"/>
      <c r="AL273" s="5"/>
      <c r="AM273" s="5"/>
      <c r="AN273" s="5"/>
      <c r="AO273" s="5"/>
      <c r="AP273" s="5"/>
      <c r="AQ273" s="5"/>
      <c r="AR273" s="5"/>
      <c r="AS273" s="5"/>
      <c r="AT273" s="5"/>
      <c r="AU273" s="5"/>
      <c r="AV273" s="5"/>
      <c r="AW273" s="5"/>
      <c r="AX273" s="5"/>
    </row>
    <row r="274" spans="1:50" ht="24" customHeight="1">
      <c r="A274" s="54">
        <v>275</v>
      </c>
      <c r="B274" s="5" t="str">
        <f>IF(ISTEXT('Master MP Status'!B274),'Master MP Status'!B274,"")</f>
        <v>DIRECT</v>
      </c>
      <c r="C274" s="153" t="str">
        <f>IF(OR(ISTEXT('Master MP Status'!C274),'Master MP Status'!C274&gt;0),'Master MP Status'!C274,"")</f>
        <v/>
      </c>
      <c r="D274" s="154" t="str">
        <f>IF(OR(ISTEXT('Master MP Status'!D274),'Master MP Status'!D274&gt;0),'Master MP Status'!D274,"")</f>
        <v>B250186</v>
      </c>
      <c r="E274" s="5" t="str">
        <f>IF(ISTEXT('Master MP Status'!E274),'Master MP Status'!E274,"")</f>
        <v>MAULANA</v>
      </c>
      <c r="F274" s="5" t="str">
        <f>IF(ISTEXT('Master MP Status'!F274),'Master MP Status'!F274,"")</f>
        <v/>
      </c>
      <c r="G274" s="5" t="str">
        <f>IF(ISTEXT('Master MP Status'!G274),'Master MP Status'!G274,"")</f>
        <v>Cilegon</v>
      </c>
      <c r="H274" s="5" t="str">
        <f>IF(ISTEXT('Master MP Status'!H274),'Master MP Status'!H274,"")</f>
        <v>MURSID</v>
      </c>
      <c r="I274" s="5" t="str">
        <f>IF(ISTEXT('Master MP Status'!I274),'Master MP Status'!I274,"")</f>
        <v>Pipe Fitter1</v>
      </c>
      <c r="J274" s="5" t="str">
        <f>IF(ISTEXT('Master MP Status'!J274),'Master MP Status'!J274,"")</f>
        <v>Fitter 1</v>
      </c>
      <c r="K274" s="9">
        <f>IF(OR('Master MP Status'!K274=0,'Master MP Status'!K274=""),"",'Master MP Status'!K274)</f>
        <v>45857</v>
      </c>
      <c r="L274" s="9">
        <f>IF(OR('Master MP Status'!L274=0,'Master MP Status'!L274=""),"",'Master MP Status'!L274)</f>
        <v>45857</v>
      </c>
      <c r="M274" s="9" t="str">
        <f>IF(OR('Master MP Status'!M274=0,'Master MP Status'!M274=""),"",'Master MP Status'!M274)</f>
        <v/>
      </c>
      <c r="N274" s="5" t="str">
        <f>IF(ISTEXT('Master MP Status'!N274),'Master MP Status'!N274,"")</f>
        <v/>
      </c>
      <c r="O274" s="5"/>
      <c r="P274" s="5"/>
      <c r="Q274" s="5"/>
      <c r="R274" s="5"/>
      <c r="S274" s="5"/>
      <c r="T274" s="5"/>
      <c r="U274" s="5"/>
      <c r="V274" s="5"/>
      <c r="W274" s="5"/>
      <c r="X274" s="5"/>
      <c r="Y274" s="5"/>
      <c r="Z274" s="5"/>
      <c r="AA274" s="5"/>
      <c r="AB274" s="5"/>
      <c r="AC274" s="5"/>
      <c r="AD274" s="5"/>
      <c r="AE274" s="5"/>
      <c r="AF274" s="5"/>
      <c r="AG274" s="5">
        <v>1</v>
      </c>
      <c r="AH274" s="5"/>
      <c r="AI274" s="5">
        <v>1</v>
      </c>
      <c r="AJ274" s="5">
        <v>1</v>
      </c>
      <c r="AK274" s="5"/>
      <c r="AL274" s="5"/>
      <c r="AM274" s="5"/>
      <c r="AN274" s="5"/>
      <c r="AO274" s="5"/>
      <c r="AP274" s="5"/>
      <c r="AQ274" s="5"/>
      <c r="AR274" s="5"/>
      <c r="AS274" s="5"/>
      <c r="AT274" s="5"/>
      <c r="AU274" s="5"/>
      <c r="AV274" s="5"/>
      <c r="AW274" s="5"/>
      <c r="AX274" s="5"/>
    </row>
    <row r="275" spans="1:50" ht="24" customHeight="1">
      <c r="A275" s="54">
        <v>276</v>
      </c>
      <c r="B275" s="5" t="str">
        <f>IF(ISTEXT('Master MP Status'!B275),'Master MP Status'!B275,"")</f>
        <v>DIRECT</v>
      </c>
      <c r="C275" s="153" t="str">
        <f>IF(OR(ISTEXT('Master MP Status'!C275),'Master MP Status'!C275&gt;0),'Master MP Status'!C275,"")</f>
        <v/>
      </c>
      <c r="D275" s="154" t="str">
        <f>IF(OR(ISTEXT('Master MP Status'!D275),'Master MP Status'!D275&gt;0),'Master MP Status'!D275,"")</f>
        <v>B250187</v>
      </c>
      <c r="E275" s="5" t="str">
        <f>IF(ISTEXT('Master MP Status'!E275),'Master MP Status'!E275,"")</f>
        <v>YULIUS ADITIA HARMADI</v>
      </c>
      <c r="F275" s="5" t="str">
        <f>IF(ISTEXT('Master MP Status'!F275),'Master MP Status'!F275,"")</f>
        <v/>
      </c>
      <c r="G275" s="5" t="str">
        <f>IF(ISTEXT('Master MP Status'!G275),'Master MP Status'!G275,"")</f>
        <v>Tangerang</v>
      </c>
      <c r="H275" s="5" t="str">
        <f>IF(ISTEXT('Master MP Status'!H275),'Master MP Status'!H275,"")</f>
        <v>MURSID</v>
      </c>
      <c r="I275" s="5" t="str">
        <f>IF(ISTEXT('Master MP Status'!I275),'Master MP Status'!I275,"")</f>
        <v>Pipe Fitter1</v>
      </c>
      <c r="J275" s="5" t="str">
        <f>IF(ISTEXT('Master MP Status'!J275),'Master MP Status'!J275,"")</f>
        <v>Fitter 1</v>
      </c>
      <c r="K275" s="9">
        <f>IF(OR('Master MP Status'!K275=0,'Master MP Status'!K275=""),"",'Master MP Status'!K275)</f>
        <v>45857</v>
      </c>
      <c r="L275" s="9">
        <f>IF(OR('Master MP Status'!L275=0,'Master MP Status'!L275=""),"",'Master MP Status'!L275)</f>
        <v>45857</v>
      </c>
      <c r="M275" s="9" t="str">
        <f>IF(OR('Master MP Status'!M275=0,'Master MP Status'!M275=""),"",'Master MP Status'!M275)</f>
        <v/>
      </c>
      <c r="N275" s="5" t="str">
        <f>IF(ISTEXT('Master MP Status'!N275),'Master MP Status'!N275,"")</f>
        <v/>
      </c>
      <c r="O275" s="5"/>
      <c r="P275" s="5"/>
      <c r="Q275" s="5"/>
      <c r="R275" s="5"/>
      <c r="S275" s="5"/>
      <c r="T275" s="5"/>
      <c r="U275" s="5"/>
      <c r="V275" s="5"/>
      <c r="W275" s="5"/>
      <c r="X275" s="5"/>
      <c r="Y275" s="5"/>
      <c r="Z275" s="5"/>
      <c r="AA275" s="5"/>
      <c r="AB275" s="5"/>
      <c r="AC275" s="5"/>
      <c r="AD275" s="5"/>
      <c r="AE275" s="5"/>
      <c r="AF275" s="5"/>
      <c r="AG275" s="5">
        <v>1</v>
      </c>
      <c r="AH275" s="5"/>
      <c r="AI275" s="5">
        <v>1</v>
      </c>
      <c r="AJ275" s="5">
        <v>1</v>
      </c>
      <c r="AK275" s="5"/>
      <c r="AL275" s="5"/>
      <c r="AM275" s="5"/>
      <c r="AN275" s="5"/>
      <c r="AO275" s="5"/>
      <c r="AP275" s="5"/>
      <c r="AQ275" s="5"/>
      <c r="AR275" s="5"/>
      <c r="AS275" s="5"/>
      <c r="AT275" s="5"/>
      <c r="AU275" s="5"/>
      <c r="AV275" s="5"/>
      <c r="AW275" s="5"/>
      <c r="AX275" s="5"/>
    </row>
    <row r="276" spans="1:50" ht="24" customHeight="1">
      <c r="A276" s="54">
        <v>277</v>
      </c>
      <c r="B276" s="5" t="str">
        <f>IF(ISTEXT('Master MP Status'!B276),'Master MP Status'!B276,"")</f>
        <v>DIRECT</v>
      </c>
      <c r="C276" s="153" t="str">
        <f>IF(OR(ISTEXT('Master MP Status'!C276),'Master MP Status'!C276&gt;0),'Master MP Status'!C276,"")</f>
        <v/>
      </c>
      <c r="D276" s="154" t="str">
        <f>IF(OR(ISTEXT('Master MP Status'!D276),'Master MP Status'!D276&gt;0),'Master MP Status'!D276,"")</f>
        <v>B250188</v>
      </c>
      <c r="E276" s="5" t="str">
        <f>IF(ISTEXT('Master MP Status'!E276),'Master MP Status'!E276,"")</f>
        <v>ZULIAN</v>
      </c>
      <c r="F276" s="5" t="str">
        <f>IF(ISTEXT('Master MP Status'!F276),'Master MP Status'!F276,"")</f>
        <v/>
      </c>
      <c r="G276" s="5" t="str">
        <f>IF(ISTEXT('Master MP Status'!G276),'Master MP Status'!G276,"")</f>
        <v>Palembang</v>
      </c>
      <c r="H276" s="5" t="str">
        <f>IF(ISTEXT('Master MP Status'!H276),'Master MP Status'!H276,"")</f>
        <v>MURSID</v>
      </c>
      <c r="I276" s="5" t="str">
        <f>IF(ISTEXT('Master MP Status'!I276),'Master MP Status'!I276,"")</f>
        <v>Pipe Fitter2</v>
      </c>
      <c r="J276" s="5" t="str">
        <f>IF(ISTEXT('Master MP Status'!J276),'Master MP Status'!J276,"")</f>
        <v>Fitter 1</v>
      </c>
      <c r="K276" s="9">
        <f>IF(OR('Master MP Status'!K276=0,'Master MP Status'!K276=""),"",'Master MP Status'!K276)</f>
        <v>45857</v>
      </c>
      <c r="L276" s="9">
        <f>IF(OR('Master MP Status'!L276=0,'Master MP Status'!L276=""),"",'Master MP Status'!L276)</f>
        <v>45857</v>
      </c>
      <c r="M276" s="9" t="str">
        <f>IF(OR('Master MP Status'!M276=0,'Master MP Status'!M276=""),"",'Master MP Status'!M276)</f>
        <v/>
      </c>
      <c r="N276" s="5" t="str">
        <f>IF(ISTEXT('Master MP Status'!N276),'Master MP Status'!N276,"")</f>
        <v/>
      </c>
      <c r="O276" s="5"/>
      <c r="P276" s="5"/>
      <c r="Q276" s="5"/>
      <c r="R276" s="5"/>
      <c r="S276" s="5"/>
      <c r="T276" s="5"/>
      <c r="U276" s="5"/>
      <c r="V276" s="5"/>
      <c r="W276" s="5"/>
      <c r="X276" s="5"/>
      <c r="Y276" s="5"/>
      <c r="Z276" s="5"/>
      <c r="AA276" s="5"/>
      <c r="AB276" s="5"/>
      <c r="AC276" s="5"/>
      <c r="AD276" s="5"/>
      <c r="AE276" s="5"/>
      <c r="AF276" s="5"/>
      <c r="AG276" s="5">
        <v>1</v>
      </c>
      <c r="AH276" s="5"/>
      <c r="AI276" s="5">
        <v>1</v>
      </c>
      <c r="AJ276" s="5">
        <v>1</v>
      </c>
      <c r="AK276" s="5"/>
      <c r="AL276" s="5"/>
      <c r="AM276" s="5"/>
      <c r="AN276" s="5"/>
      <c r="AO276" s="5"/>
      <c r="AP276" s="5"/>
      <c r="AQ276" s="5"/>
      <c r="AR276" s="5"/>
      <c r="AS276" s="5"/>
      <c r="AT276" s="5"/>
      <c r="AU276" s="5"/>
      <c r="AV276" s="5"/>
      <c r="AW276" s="5"/>
      <c r="AX276" s="5"/>
    </row>
    <row r="277" spans="1:50" ht="24" customHeight="1">
      <c r="A277" s="54">
        <v>278</v>
      </c>
      <c r="B277" s="5" t="str">
        <f>IF(ISTEXT('Master MP Status'!B277),'Master MP Status'!B277,"")</f>
        <v>DIRECT</v>
      </c>
      <c r="C277" s="153" t="str">
        <f>IF(OR(ISTEXT('Master MP Status'!C277),'Master MP Status'!C277&gt;0),'Master MP Status'!C277,"")</f>
        <v/>
      </c>
      <c r="D277" s="154" t="str">
        <f>IF(OR(ISTEXT('Master MP Status'!D277),'Master MP Status'!D277&gt;0),'Master MP Status'!D277,"")</f>
        <v>B250189</v>
      </c>
      <c r="E277" s="5" t="str">
        <f>IF(ISTEXT('Master MP Status'!E277),'Master MP Status'!E277,"")</f>
        <v>BERLIAN ADAM</v>
      </c>
      <c r="F277" s="5" t="str">
        <f>IF(ISTEXT('Master MP Status'!F277),'Master MP Status'!F277,"")</f>
        <v/>
      </c>
      <c r="G277" s="5" t="str">
        <f>IF(ISTEXT('Master MP Status'!G277),'Master MP Status'!G277,"")</f>
        <v>Cilegon</v>
      </c>
      <c r="H277" s="5" t="str">
        <f>IF(ISTEXT('Master MP Status'!H277),'Master MP Status'!H277,"")</f>
        <v>MURSID</v>
      </c>
      <c r="I277" s="5" t="str">
        <f>IF(ISTEXT('Master MP Status'!I277),'Master MP Status'!I277,"")</f>
        <v>Pipe Fitter2</v>
      </c>
      <c r="J277" s="5" t="str">
        <f>IF(ISTEXT('Master MP Status'!J277),'Master MP Status'!J277,"")</f>
        <v>Fitter 1</v>
      </c>
      <c r="K277" s="9">
        <f>IF(OR('Master MP Status'!K277=0,'Master MP Status'!K277=""),"",'Master MP Status'!K277)</f>
        <v>45857</v>
      </c>
      <c r="L277" s="9">
        <f>IF(OR('Master MP Status'!L277=0,'Master MP Status'!L277=""),"",'Master MP Status'!L277)</f>
        <v>45857</v>
      </c>
      <c r="M277" s="9" t="str">
        <f>IF(OR('Master MP Status'!M277=0,'Master MP Status'!M277=""),"",'Master MP Status'!M277)</f>
        <v/>
      </c>
      <c r="N277" s="5" t="str">
        <f>IF(ISTEXT('Master MP Status'!N277),'Master MP Status'!N277,"")</f>
        <v/>
      </c>
      <c r="O277" s="5"/>
      <c r="P277" s="5"/>
      <c r="Q277" s="5"/>
      <c r="R277" s="5"/>
      <c r="S277" s="5"/>
      <c r="T277" s="5"/>
      <c r="U277" s="5"/>
      <c r="V277" s="5"/>
      <c r="W277" s="5"/>
      <c r="X277" s="5"/>
      <c r="Y277" s="5"/>
      <c r="Z277" s="5"/>
      <c r="AA277" s="5"/>
      <c r="AB277" s="5"/>
      <c r="AC277" s="5"/>
      <c r="AD277" s="5"/>
      <c r="AE277" s="5"/>
      <c r="AF277" s="5"/>
      <c r="AG277" s="5">
        <v>1</v>
      </c>
      <c r="AH277" s="5"/>
      <c r="AI277" s="5">
        <v>1</v>
      </c>
      <c r="AJ277" s="5">
        <v>1</v>
      </c>
      <c r="AK277" s="5"/>
      <c r="AL277" s="5"/>
      <c r="AM277" s="5"/>
      <c r="AN277" s="5"/>
      <c r="AO277" s="5"/>
      <c r="AP277" s="5"/>
      <c r="AQ277" s="5"/>
      <c r="AR277" s="5"/>
      <c r="AS277" s="5"/>
      <c r="AT277" s="5"/>
      <c r="AU277" s="5"/>
      <c r="AV277" s="5"/>
      <c r="AW277" s="5"/>
      <c r="AX277" s="5"/>
    </row>
    <row r="278" spans="1:50" ht="24" customHeight="1">
      <c r="A278" s="54">
        <v>279</v>
      </c>
      <c r="B278" s="5" t="str">
        <f>IF(ISTEXT('Master MP Status'!B278),'Master MP Status'!B278,"")</f>
        <v>DIRECT</v>
      </c>
      <c r="C278" s="153" t="str">
        <f>IF(OR(ISTEXT('Master MP Status'!C278),'Master MP Status'!C278&gt;0),'Master MP Status'!C278,"")</f>
        <v/>
      </c>
      <c r="D278" s="154" t="str">
        <f>IF(OR(ISTEXT('Master MP Status'!D278),'Master MP Status'!D278&gt;0),'Master MP Status'!D278,"")</f>
        <v>B250190</v>
      </c>
      <c r="E278" s="5" t="str">
        <f>IF(ISTEXT('Master MP Status'!E278),'Master MP Status'!E278,"")</f>
        <v>MEZA DWI ADRIAN PUTRA</v>
      </c>
      <c r="F278" s="5" t="str">
        <f>IF(ISTEXT('Master MP Status'!F278),'Master MP Status'!F278,"")</f>
        <v/>
      </c>
      <c r="G278" s="5" t="str">
        <f>IF(ISTEXT('Master MP Status'!G278),'Master MP Status'!G278,"")</f>
        <v>Cilegon</v>
      </c>
      <c r="H278" s="5" t="str">
        <f>IF(ISTEXT('Master MP Status'!H278),'Master MP Status'!H278,"")</f>
        <v>MURSID</v>
      </c>
      <c r="I278" s="5" t="str">
        <f>IF(ISTEXT('Master MP Status'!I278),'Master MP Status'!I278,"")</f>
        <v>Pipe Fitter2</v>
      </c>
      <c r="J278" s="5" t="str">
        <f>IF(ISTEXT('Master MP Status'!J278),'Master MP Status'!J278,"")</f>
        <v>Fitter 1</v>
      </c>
      <c r="K278" s="9">
        <f>IF(OR('Master MP Status'!K278=0,'Master MP Status'!K278=""),"",'Master MP Status'!K278)</f>
        <v>45857</v>
      </c>
      <c r="L278" s="9">
        <f>IF(OR('Master MP Status'!L278=0,'Master MP Status'!L278=""),"",'Master MP Status'!L278)</f>
        <v>45857</v>
      </c>
      <c r="M278" s="9" t="str">
        <f>IF(OR('Master MP Status'!M278=0,'Master MP Status'!M278=""),"",'Master MP Status'!M278)</f>
        <v/>
      </c>
      <c r="N278" s="5" t="str">
        <f>IF(ISTEXT('Master MP Status'!N278),'Master MP Status'!N278,"")</f>
        <v/>
      </c>
      <c r="O278" s="5"/>
      <c r="P278" s="5"/>
      <c r="Q278" s="5"/>
      <c r="R278" s="5"/>
      <c r="S278" s="5"/>
      <c r="T278" s="5"/>
      <c r="U278" s="5"/>
      <c r="V278" s="5"/>
      <c r="W278" s="5"/>
      <c r="X278" s="5"/>
      <c r="Y278" s="5"/>
      <c r="Z278" s="5"/>
      <c r="AA278" s="5"/>
      <c r="AB278" s="5"/>
      <c r="AC278" s="5"/>
      <c r="AD278" s="5"/>
      <c r="AE278" s="5"/>
      <c r="AF278" s="5"/>
      <c r="AG278" s="5">
        <v>1</v>
      </c>
      <c r="AH278" s="5"/>
      <c r="AI278" s="5">
        <v>1</v>
      </c>
      <c r="AJ278" s="5">
        <v>1</v>
      </c>
      <c r="AK278" s="5"/>
      <c r="AL278" s="5"/>
      <c r="AM278" s="5"/>
      <c r="AN278" s="5"/>
      <c r="AO278" s="5"/>
      <c r="AP278" s="5"/>
      <c r="AQ278" s="5"/>
      <c r="AR278" s="5"/>
      <c r="AS278" s="5"/>
      <c r="AT278" s="5"/>
      <c r="AU278" s="5"/>
      <c r="AV278" s="5"/>
      <c r="AW278" s="5"/>
      <c r="AX278" s="5"/>
    </row>
    <row r="279" spans="1:50" ht="24" customHeight="1">
      <c r="A279" s="54">
        <v>280</v>
      </c>
      <c r="B279" s="5" t="str">
        <f>IF(ISTEXT('Master MP Status'!B279),'Master MP Status'!B279,"")</f>
        <v>DIRECT</v>
      </c>
      <c r="C279" s="153" t="str">
        <f>IF(OR(ISTEXT('Master MP Status'!C279),'Master MP Status'!C279&gt;0),'Master MP Status'!C279,"")</f>
        <v/>
      </c>
      <c r="D279" s="154" t="str">
        <f>IF(OR(ISTEXT('Master MP Status'!D279),'Master MP Status'!D279&gt;0),'Master MP Status'!D279,"")</f>
        <v>B250191</v>
      </c>
      <c r="E279" s="5" t="str">
        <f>IF(ISTEXT('Master MP Status'!E279),'Master MP Status'!E279,"")</f>
        <v>TOMY ZAKI NOER CAHYO</v>
      </c>
      <c r="F279" s="5" t="str">
        <f>IF(ISTEXT('Master MP Status'!F279),'Master MP Status'!F279,"")</f>
        <v/>
      </c>
      <c r="G279" s="5" t="str">
        <f>IF(ISTEXT('Master MP Status'!G279),'Master MP Status'!G279,"")</f>
        <v>Cilegon</v>
      </c>
      <c r="H279" s="5" t="str">
        <f>IF(ISTEXT('Master MP Status'!H279),'Master MP Status'!H279,"")</f>
        <v>MURSID</v>
      </c>
      <c r="I279" s="5" t="str">
        <f>IF(ISTEXT('Master MP Status'!I279),'Master MP Status'!I279,"")</f>
        <v>Pipe Fitter2</v>
      </c>
      <c r="J279" s="5" t="str">
        <f>IF(ISTEXT('Master MP Status'!J279),'Master MP Status'!J279,"")</f>
        <v>Fitter 1</v>
      </c>
      <c r="K279" s="9">
        <f>IF(OR('Master MP Status'!K279=0,'Master MP Status'!K279=""),"",'Master MP Status'!K279)</f>
        <v>45857</v>
      </c>
      <c r="L279" s="9">
        <f>IF(OR('Master MP Status'!L279=0,'Master MP Status'!L279=""),"",'Master MP Status'!L279)</f>
        <v>45857</v>
      </c>
      <c r="M279" s="9" t="str">
        <f>IF(OR('Master MP Status'!M279=0,'Master MP Status'!M279=""),"",'Master MP Status'!M279)</f>
        <v/>
      </c>
      <c r="N279" s="5" t="str">
        <f>IF(ISTEXT('Master MP Status'!N279),'Master MP Status'!N279,"")</f>
        <v/>
      </c>
      <c r="O279" s="5"/>
      <c r="P279" s="5"/>
      <c r="Q279" s="5"/>
      <c r="R279" s="5"/>
      <c r="S279" s="5"/>
      <c r="T279" s="5"/>
      <c r="U279" s="5"/>
      <c r="V279" s="5"/>
      <c r="W279" s="5"/>
      <c r="X279" s="5"/>
      <c r="Y279" s="5"/>
      <c r="Z279" s="5"/>
      <c r="AA279" s="5"/>
      <c r="AB279" s="5"/>
      <c r="AC279" s="5"/>
      <c r="AD279" s="5"/>
      <c r="AE279" s="5"/>
      <c r="AF279" s="5"/>
      <c r="AG279" s="5">
        <v>1</v>
      </c>
      <c r="AH279" s="5"/>
      <c r="AI279" s="5">
        <v>1</v>
      </c>
      <c r="AJ279" s="5">
        <v>1</v>
      </c>
      <c r="AK279" s="5"/>
      <c r="AL279" s="5"/>
      <c r="AM279" s="5"/>
      <c r="AN279" s="5"/>
      <c r="AO279" s="5"/>
      <c r="AP279" s="5"/>
      <c r="AQ279" s="5"/>
      <c r="AR279" s="5"/>
      <c r="AS279" s="5"/>
      <c r="AT279" s="5"/>
      <c r="AU279" s="5"/>
      <c r="AV279" s="5"/>
      <c r="AW279" s="5"/>
      <c r="AX279" s="5"/>
    </row>
    <row r="280" spans="1:50" ht="24" customHeight="1">
      <c r="A280" s="54">
        <v>281</v>
      </c>
      <c r="B280" s="5" t="str">
        <f>IF(ISTEXT('Master MP Status'!B280),'Master MP Status'!B280,"")</f>
        <v>DIRECT</v>
      </c>
      <c r="C280" s="153" t="str">
        <f>IF(OR(ISTEXT('Master MP Status'!C280),'Master MP Status'!C280&gt;0),'Master MP Status'!C280,"")</f>
        <v/>
      </c>
      <c r="D280" s="154" t="str">
        <f>IF(OR(ISTEXT('Master MP Status'!D280),'Master MP Status'!D280&gt;0),'Master MP Status'!D280,"")</f>
        <v>B250192</v>
      </c>
      <c r="E280" s="5" t="str">
        <f>IF(ISTEXT('Master MP Status'!E280),'Master MP Status'!E280,"")</f>
        <v>ZULKAR HADI</v>
      </c>
      <c r="F280" s="5" t="str">
        <f>IF(ISTEXT('Master MP Status'!F280),'Master MP Status'!F280,"")</f>
        <v/>
      </c>
      <c r="G280" s="5" t="str">
        <f>IF(ISTEXT('Master MP Status'!G280),'Master MP Status'!G280,"")</f>
        <v>Cilegon</v>
      </c>
      <c r="H280" s="5" t="str">
        <f>IF(ISTEXT('Master MP Status'!H280),'Master MP Status'!H280,"")</f>
        <v>MURSID</v>
      </c>
      <c r="I280" s="5" t="str">
        <f>IF(ISTEXT('Master MP Status'!I280),'Master MP Status'!I280,"")</f>
        <v>Pipe Fitter2</v>
      </c>
      <c r="J280" s="5" t="str">
        <f>IF(ISTEXT('Master MP Status'!J280),'Master MP Status'!J280,"")</f>
        <v>Fitter 1</v>
      </c>
      <c r="K280" s="9">
        <f>IF(OR('Master MP Status'!K280=0,'Master MP Status'!K280=""),"",'Master MP Status'!K280)</f>
        <v>45857</v>
      </c>
      <c r="L280" s="9">
        <f>IF(OR('Master MP Status'!L280=0,'Master MP Status'!L280=""),"",'Master MP Status'!L280)</f>
        <v>45857</v>
      </c>
      <c r="M280" s="9" t="str">
        <f>IF(OR('Master MP Status'!M280=0,'Master MP Status'!M280=""),"",'Master MP Status'!M280)</f>
        <v/>
      </c>
      <c r="N280" s="5" t="str">
        <f>IF(ISTEXT('Master MP Status'!N280),'Master MP Status'!N280,"")</f>
        <v/>
      </c>
      <c r="O280" s="5"/>
      <c r="P280" s="5"/>
      <c r="Q280" s="5"/>
      <c r="R280" s="5"/>
      <c r="S280" s="5"/>
      <c r="T280" s="5"/>
      <c r="U280" s="5"/>
      <c r="V280" s="5"/>
      <c r="W280" s="5"/>
      <c r="X280" s="5"/>
      <c r="Y280" s="5"/>
      <c r="Z280" s="5"/>
      <c r="AA280" s="5"/>
      <c r="AB280" s="5"/>
      <c r="AC280" s="5"/>
      <c r="AD280" s="5"/>
      <c r="AE280" s="5"/>
      <c r="AF280" s="5"/>
      <c r="AG280" s="5">
        <v>1</v>
      </c>
      <c r="AH280" s="5"/>
      <c r="AI280" s="5">
        <v>1</v>
      </c>
      <c r="AJ280" s="5">
        <v>1</v>
      </c>
      <c r="AK280" s="5"/>
      <c r="AL280" s="5"/>
      <c r="AM280" s="5"/>
      <c r="AN280" s="5"/>
      <c r="AO280" s="5"/>
      <c r="AP280" s="5"/>
      <c r="AQ280" s="5"/>
      <c r="AR280" s="5"/>
      <c r="AS280" s="5"/>
      <c r="AT280" s="5"/>
      <c r="AU280" s="5"/>
      <c r="AV280" s="5"/>
      <c r="AW280" s="5"/>
      <c r="AX280" s="5"/>
    </row>
    <row r="281" spans="1:50" ht="24" customHeight="1">
      <c r="A281" s="54">
        <v>282</v>
      </c>
      <c r="B281" s="5" t="str">
        <f>IF(ISTEXT('Master MP Status'!B281),'Master MP Status'!B281,"")</f>
        <v>DIRECT</v>
      </c>
      <c r="C281" s="153" t="str">
        <f>IF(OR(ISTEXT('Master MP Status'!C281),'Master MP Status'!C281&gt;0),'Master MP Status'!C281,"")</f>
        <v/>
      </c>
      <c r="D281" s="154" t="str">
        <f>IF(OR(ISTEXT('Master MP Status'!D281),'Master MP Status'!D281&gt;0),'Master MP Status'!D281,"")</f>
        <v>B250193</v>
      </c>
      <c r="E281" s="5" t="str">
        <f>IF(ISTEXT('Master MP Status'!E281),'Master MP Status'!E281,"")</f>
        <v>MEGA IRAWAN</v>
      </c>
      <c r="F281" s="5" t="str">
        <f>IF(ISTEXT('Master MP Status'!F281),'Master MP Status'!F281,"")</f>
        <v/>
      </c>
      <c r="G281" s="5" t="str">
        <f>IF(ISTEXT('Master MP Status'!G281),'Master MP Status'!G281,"")</f>
        <v>Cilegon</v>
      </c>
      <c r="H281" s="5" t="str">
        <f>IF(ISTEXT('Master MP Status'!H281),'Master MP Status'!H281,"")</f>
        <v>MURSID</v>
      </c>
      <c r="I281" s="5" t="str">
        <f>IF(ISTEXT('Master MP Status'!I281),'Master MP Status'!I281,"")</f>
        <v>Fitter 1</v>
      </c>
      <c r="J281" s="5" t="str">
        <f>IF(ISTEXT('Master MP Status'!J281),'Master MP Status'!J281,"")</f>
        <v>Fitter 1</v>
      </c>
      <c r="K281" s="9">
        <f>IF(OR('Master MP Status'!K281=0,'Master MP Status'!K281=""),"",'Master MP Status'!K281)</f>
        <v>45859</v>
      </c>
      <c r="L281" s="9">
        <f>IF(OR('Master MP Status'!L281=0,'Master MP Status'!L281=""),"",'Master MP Status'!L281)</f>
        <v>45859</v>
      </c>
      <c r="M281" s="9" t="str">
        <f>IF(OR('Master MP Status'!M281=0,'Master MP Status'!M281=""),"",'Master MP Status'!M281)</f>
        <v/>
      </c>
      <c r="N281" s="5" t="str">
        <f>IF(ISTEXT('Master MP Status'!N281),'Master MP Status'!N281,"")</f>
        <v/>
      </c>
      <c r="O281" s="5"/>
      <c r="P281" s="5"/>
      <c r="Q281" s="5"/>
      <c r="R281" s="5"/>
      <c r="S281" s="5"/>
      <c r="T281" s="5"/>
      <c r="U281" s="5"/>
      <c r="V281" s="5"/>
      <c r="W281" s="5"/>
      <c r="X281" s="5"/>
      <c r="Y281" s="5"/>
      <c r="Z281" s="5"/>
      <c r="AA281" s="5"/>
      <c r="AB281" s="5"/>
      <c r="AC281" s="5"/>
      <c r="AD281" s="5"/>
      <c r="AE281" s="5"/>
      <c r="AF281" s="5"/>
      <c r="AG281" s="5"/>
      <c r="AH281" s="5"/>
      <c r="AI281" s="5">
        <v>1</v>
      </c>
      <c r="AJ281" s="5">
        <v>1</v>
      </c>
      <c r="AK281" s="5"/>
      <c r="AL281" s="5"/>
      <c r="AM281" s="5"/>
      <c r="AN281" s="5"/>
      <c r="AO281" s="5"/>
      <c r="AP281" s="5"/>
      <c r="AQ281" s="5"/>
      <c r="AR281" s="5"/>
      <c r="AS281" s="5"/>
      <c r="AT281" s="5"/>
      <c r="AU281" s="5"/>
      <c r="AV281" s="5"/>
      <c r="AW281" s="5"/>
      <c r="AX281" s="5"/>
    </row>
    <row r="282" spans="1:50" ht="24" customHeight="1">
      <c r="A282" s="54">
        <v>283</v>
      </c>
      <c r="B282" s="5" t="str">
        <f>IF(ISTEXT('Master MP Status'!B282),'Master MP Status'!B282,"")</f>
        <v>DIRECT</v>
      </c>
      <c r="C282" s="153" t="str">
        <f>IF(OR(ISTEXT('Master MP Status'!C282),'Master MP Status'!C282&gt;0),'Master MP Status'!C282,"")</f>
        <v/>
      </c>
      <c r="D282" s="154" t="str">
        <f>IF(OR(ISTEXT('Master MP Status'!D282),'Master MP Status'!D282&gt;0),'Master MP Status'!D282,"")</f>
        <v>KN25395</v>
      </c>
      <c r="E282" s="5" t="str">
        <f>IF(ISTEXT('Master MP Status'!E282),'Master MP Status'!E282,"")</f>
        <v>ARFANDI</v>
      </c>
      <c r="F282" s="5" t="str">
        <f>IF(ISTEXT('Master MP Status'!F282),'Master MP Status'!F282,"")</f>
        <v/>
      </c>
      <c r="G282" s="5" t="str">
        <f>IF(ISTEXT('Master MP Status'!G282),'Master MP Status'!G282,"")</f>
        <v>Local</v>
      </c>
      <c r="H282" s="5" t="str">
        <f>IF(ISTEXT('Master MP Status'!H282),'Master MP Status'!H282,"")</f>
        <v>SIMON S. R</v>
      </c>
      <c r="I282" s="5" t="str">
        <f>IF(ISTEXT('Master MP Status'!I282),'Master MP Status'!I282,"")</f>
        <v>Helper</v>
      </c>
      <c r="J282" s="5" t="str">
        <f>IF(ISTEXT('Master MP Status'!J282),'Master MP Status'!J282,"")</f>
        <v>Helper</v>
      </c>
      <c r="K282" s="9">
        <f>IF(OR('Master MP Status'!K282=0,'Master MP Status'!K282=""),"",'Master MP Status'!K282)</f>
        <v>45859</v>
      </c>
      <c r="L282" s="9">
        <f>IF(OR('Master MP Status'!L282=0,'Master MP Status'!L282=""),"",'Master MP Status'!L282)</f>
        <v>45859</v>
      </c>
      <c r="M282" s="9" t="str">
        <f>IF(OR('Master MP Status'!M282=0,'Master MP Status'!M282=""),"",'Master MP Status'!M282)</f>
        <v/>
      </c>
      <c r="N282" s="5" t="str">
        <f>IF(ISTEXT('Master MP Status'!N282),'Master MP Status'!N282,"")</f>
        <v/>
      </c>
      <c r="O282" s="5"/>
      <c r="P282" s="5"/>
      <c r="Q282" s="5"/>
      <c r="R282" s="5"/>
      <c r="S282" s="5"/>
      <c r="T282" s="5"/>
      <c r="U282" s="5"/>
      <c r="V282" s="5"/>
      <c r="W282" s="5"/>
      <c r="X282" s="5"/>
      <c r="Y282" s="5"/>
      <c r="Z282" s="5"/>
      <c r="AA282" s="5"/>
      <c r="AB282" s="5"/>
      <c r="AC282" s="5"/>
      <c r="AD282" s="5"/>
      <c r="AE282" s="5"/>
      <c r="AF282" s="5"/>
      <c r="AG282" s="5"/>
      <c r="AH282" s="5"/>
      <c r="AI282" s="5">
        <v>1</v>
      </c>
      <c r="AJ282" s="5">
        <v>1</v>
      </c>
      <c r="AK282" s="5"/>
      <c r="AL282" s="5"/>
      <c r="AM282" s="5"/>
      <c r="AN282" s="5"/>
      <c r="AO282" s="5"/>
      <c r="AP282" s="5"/>
      <c r="AQ282" s="5"/>
      <c r="AR282" s="5"/>
      <c r="AS282" s="5"/>
      <c r="AT282" s="5"/>
      <c r="AU282" s="5"/>
      <c r="AV282" s="5"/>
      <c r="AW282" s="5"/>
      <c r="AX282" s="5"/>
    </row>
    <row r="283" spans="1:50" ht="24" customHeight="1">
      <c r="A283" s="54">
        <v>284</v>
      </c>
      <c r="B283" s="5" t="str">
        <f>IF(ISTEXT('Master MP Status'!B283),'Master MP Status'!B283,"")</f>
        <v>DIRECT</v>
      </c>
      <c r="C283" s="153" t="str">
        <f>IF(OR(ISTEXT('Master MP Status'!C283),'Master MP Status'!C283&gt;0),'Master MP Status'!C283,"")</f>
        <v/>
      </c>
      <c r="D283" s="154" t="str">
        <f>IF(OR(ISTEXT('Master MP Status'!D283),'Master MP Status'!D283&gt;0),'Master MP Status'!D283,"")</f>
        <v>KN25396</v>
      </c>
      <c r="E283" s="5" t="str">
        <f>IF(ISTEXT('Master MP Status'!E283),'Master MP Status'!E283,"")</f>
        <v>IRSAN</v>
      </c>
      <c r="F283" s="5" t="str">
        <f>IF(ISTEXT('Master MP Status'!F283),'Master MP Status'!F283,"")</f>
        <v/>
      </c>
      <c r="G283" s="5" t="str">
        <f>IF(ISTEXT('Master MP Status'!G283),'Master MP Status'!G283,"")</f>
        <v>Local</v>
      </c>
      <c r="H283" s="5" t="str">
        <f>IF(ISTEXT('Master MP Status'!H283),'Master MP Status'!H283,"")</f>
        <v>SIMON S. R</v>
      </c>
      <c r="I283" s="5" t="str">
        <f>IF(ISTEXT('Master MP Status'!I283),'Master MP Status'!I283,"")</f>
        <v>Helper</v>
      </c>
      <c r="J283" s="5" t="str">
        <f>IF(ISTEXT('Master MP Status'!J283),'Master MP Status'!J283,"")</f>
        <v>Helper</v>
      </c>
      <c r="K283" s="9">
        <f>IF(OR('Master MP Status'!K283=0,'Master MP Status'!K283=""),"",'Master MP Status'!K283)</f>
        <v>45859</v>
      </c>
      <c r="L283" s="9">
        <f>IF(OR('Master MP Status'!L283=0,'Master MP Status'!L283=""),"",'Master MP Status'!L283)</f>
        <v>45859</v>
      </c>
      <c r="M283" s="9" t="str">
        <f>IF(OR('Master MP Status'!M283=0,'Master MP Status'!M283=""),"",'Master MP Status'!M283)</f>
        <v/>
      </c>
      <c r="N283" s="5" t="str">
        <f>IF(ISTEXT('Master MP Status'!N283),'Master MP Status'!N283,"")</f>
        <v/>
      </c>
      <c r="O283" s="5"/>
      <c r="P283" s="5"/>
      <c r="Q283" s="5"/>
      <c r="R283" s="5"/>
      <c r="S283" s="5"/>
      <c r="T283" s="5"/>
      <c r="U283" s="5"/>
      <c r="V283" s="5"/>
      <c r="W283" s="5"/>
      <c r="X283" s="5"/>
      <c r="Y283" s="5"/>
      <c r="Z283" s="5"/>
      <c r="AA283" s="5"/>
      <c r="AB283" s="5"/>
      <c r="AC283" s="5"/>
      <c r="AD283" s="5"/>
      <c r="AE283" s="5"/>
      <c r="AF283" s="5"/>
      <c r="AG283" s="5"/>
      <c r="AH283" s="5"/>
      <c r="AI283" s="5">
        <v>1</v>
      </c>
      <c r="AJ283" s="5">
        <v>1</v>
      </c>
      <c r="AK283" s="5"/>
      <c r="AL283" s="5"/>
      <c r="AM283" s="5"/>
      <c r="AN283" s="5"/>
      <c r="AO283" s="5"/>
      <c r="AP283" s="5"/>
      <c r="AQ283" s="5"/>
      <c r="AR283" s="5"/>
      <c r="AS283" s="5"/>
      <c r="AT283" s="5"/>
      <c r="AU283" s="5"/>
      <c r="AV283" s="5"/>
      <c r="AW283" s="5"/>
      <c r="AX283" s="5"/>
    </row>
    <row r="284" spans="1:50" ht="24" customHeight="1">
      <c r="A284" s="54">
        <v>285</v>
      </c>
      <c r="B284" s="5" t="str">
        <f>IF(ISTEXT('Master MP Status'!B284),'Master MP Status'!B284,"")</f>
        <v>DIRECT</v>
      </c>
      <c r="C284" s="153" t="str">
        <f>IF(OR(ISTEXT('Master MP Status'!C284),'Master MP Status'!C284&gt;0),'Master MP Status'!C284,"")</f>
        <v/>
      </c>
      <c r="D284" s="154" t="str">
        <f>IF(OR(ISTEXT('Master MP Status'!D284),'Master MP Status'!D284&gt;0),'Master MP Status'!D284,"")</f>
        <v>KN25397</v>
      </c>
      <c r="E284" s="5" t="str">
        <f>IF(ISTEXT('Master MP Status'!E284),'Master MP Status'!E284,"")</f>
        <v>YAHYA ANDIKA</v>
      </c>
      <c r="F284" s="5" t="str">
        <f>IF(ISTEXT('Master MP Status'!F284),'Master MP Status'!F284,"")</f>
        <v/>
      </c>
      <c r="G284" s="5" t="str">
        <f>IF(ISTEXT('Master MP Status'!G284),'Master MP Status'!G284,"")</f>
        <v>Local</v>
      </c>
      <c r="H284" s="5" t="str">
        <f>IF(ISTEXT('Master MP Status'!H284),'Master MP Status'!H284,"")</f>
        <v>SIMON S. R</v>
      </c>
      <c r="I284" s="5" t="str">
        <f>IF(ISTEXT('Master MP Status'!I284),'Master MP Status'!I284,"")</f>
        <v>Helper</v>
      </c>
      <c r="J284" s="5" t="str">
        <f>IF(ISTEXT('Master MP Status'!J284),'Master MP Status'!J284,"")</f>
        <v>Helper</v>
      </c>
      <c r="K284" s="9">
        <f>IF(OR('Master MP Status'!K284=0,'Master MP Status'!K284=""),"",'Master MP Status'!K284)</f>
        <v>45859</v>
      </c>
      <c r="L284" s="9">
        <f>IF(OR('Master MP Status'!L284=0,'Master MP Status'!L284=""),"",'Master MP Status'!L284)</f>
        <v>45859</v>
      </c>
      <c r="M284" s="9" t="str">
        <f>IF(OR('Master MP Status'!M284=0,'Master MP Status'!M284=""),"",'Master MP Status'!M284)</f>
        <v/>
      </c>
      <c r="N284" s="5" t="str">
        <f>IF(ISTEXT('Master MP Status'!N284),'Master MP Status'!N284,"")</f>
        <v/>
      </c>
      <c r="O284" s="5"/>
      <c r="P284" s="5"/>
      <c r="Q284" s="5"/>
      <c r="R284" s="5"/>
      <c r="S284" s="5"/>
      <c r="T284" s="5"/>
      <c r="U284" s="5"/>
      <c r="V284" s="5"/>
      <c r="W284" s="5"/>
      <c r="X284" s="5"/>
      <c r="Y284" s="5"/>
      <c r="Z284" s="5"/>
      <c r="AA284" s="5"/>
      <c r="AB284" s="5"/>
      <c r="AC284" s="5"/>
      <c r="AD284" s="5"/>
      <c r="AE284" s="5"/>
      <c r="AF284" s="5"/>
      <c r="AG284" s="5"/>
      <c r="AH284" s="5"/>
      <c r="AI284" s="5">
        <v>1</v>
      </c>
      <c r="AJ284" s="5">
        <v>1</v>
      </c>
      <c r="AK284" s="5"/>
      <c r="AL284" s="5"/>
      <c r="AM284" s="5"/>
      <c r="AN284" s="5"/>
      <c r="AO284" s="5"/>
      <c r="AP284" s="5"/>
      <c r="AQ284" s="5"/>
      <c r="AR284" s="5"/>
      <c r="AS284" s="5"/>
      <c r="AT284" s="5"/>
      <c r="AU284" s="5"/>
      <c r="AV284" s="5"/>
      <c r="AW284" s="5"/>
      <c r="AX284" s="5"/>
    </row>
    <row r="285" spans="1:50" ht="24" customHeight="1">
      <c r="A285" s="54">
        <v>286</v>
      </c>
      <c r="B285" s="5" t="str">
        <f>IF(ISTEXT('Master MP Status'!B285),'Master MP Status'!B285,"")</f>
        <v>DIRECT</v>
      </c>
      <c r="C285" s="153" t="str">
        <f>IF(OR(ISTEXT('Master MP Status'!C285),'Master MP Status'!C285&gt;0),'Master MP Status'!C285,"")</f>
        <v/>
      </c>
      <c r="D285" s="154" t="str">
        <f>IF(OR(ISTEXT('Master MP Status'!D285),'Master MP Status'!D285&gt;0),'Master MP Status'!D285,"")</f>
        <v>KN25398</v>
      </c>
      <c r="E285" s="5" t="str">
        <f>IF(ISTEXT('Master MP Status'!E285),'Master MP Status'!E285,"")</f>
        <v>RISKI RAMADHAN</v>
      </c>
      <c r="F285" s="5" t="str">
        <f>IF(ISTEXT('Master MP Status'!F285),'Master MP Status'!F285,"")</f>
        <v/>
      </c>
      <c r="G285" s="5" t="str">
        <f>IF(ISTEXT('Master MP Status'!G285),'Master MP Status'!G285,"")</f>
        <v>Local</v>
      </c>
      <c r="H285" s="5" t="str">
        <f>IF(ISTEXT('Master MP Status'!H285),'Master MP Status'!H285,"")</f>
        <v>SIMON S. R</v>
      </c>
      <c r="I285" s="5" t="str">
        <f>IF(ISTEXT('Master MP Status'!I285),'Master MP Status'!I285,"")</f>
        <v>Helper</v>
      </c>
      <c r="J285" s="5" t="str">
        <f>IF(ISTEXT('Master MP Status'!J285),'Master MP Status'!J285,"")</f>
        <v>Helper</v>
      </c>
      <c r="K285" s="9">
        <f>IF(OR('Master MP Status'!K285=0,'Master MP Status'!K285=""),"",'Master MP Status'!K285)</f>
        <v>45859</v>
      </c>
      <c r="L285" s="9">
        <f>IF(OR('Master MP Status'!L285=0,'Master MP Status'!L285=""),"",'Master MP Status'!L285)</f>
        <v>45859</v>
      </c>
      <c r="M285" s="9" t="str">
        <f>IF(OR('Master MP Status'!M285=0,'Master MP Status'!M285=""),"",'Master MP Status'!M285)</f>
        <v/>
      </c>
      <c r="N285" s="5" t="str">
        <f>IF(ISTEXT('Master MP Status'!N285),'Master MP Status'!N285,"")</f>
        <v/>
      </c>
      <c r="O285" s="5"/>
      <c r="P285" s="5"/>
      <c r="Q285" s="5"/>
      <c r="R285" s="5"/>
      <c r="S285" s="5"/>
      <c r="T285" s="5"/>
      <c r="U285" s="5"/>
      <c r="V285" s="5"/>
      <c r="W285" s="5"/>
      <c r="X285" s="5"/>
      <c r="Y285" s="5"/>
      <c r="Z285" s="5"/>
      <c r="AA285" s="5"/>
      <c r="AB285" s="5"/>
      <c r="AC285" s="5"/>
      <c r="AD285" s="5"/>
      <c r="AE285" s="5"/>
      <c r="AF285" s="5"/>
      <c r="AG285" s="5"/>
      <c r="AH285" s="5"/>
      <c r="AI285" s="5">
        <v>1</v>
      </c>
      <c r="AJ285" s="5">
        <v>1</v>
      </c>
      <c r="AK285" s="5"/>
      <c r="AL285" s="5"/>
      <c r="AM285" s="5"/>
      <c r="AN285" s="5"/>
      <c r="AO285" s="5"/>
      <c r="AP285" s="5"/>
      <c r="AQ285" s="5"/>
      <c r="AR285" s="5"/>
      <c r="AS285" s="5"/>
      <c r="AT285" s="5"/>
      <c r="AU285" s="5"/>
      <c r="AV285" s="5"/>
      <c r="AW285" s="5"/>
      <c r="AX285" s="5"/>
    </row>
    <row r="286" spans="1:50" ht="24" customHeight="1">
      <c r="A286" s="54">
        <v>287</v>
      </c>
      <c r="B286" s="5" t="str">
        <f>IF(ISTEXT('Master MP Status'!B286),'Master MP Status'!B286,"")</f>
        <v>DIRECT</v>
      </c>
      <c r="C286" s="153" t="str">
        <f>IF(OR(ISTEXT('Master MP Status'!C286),'Master MP Status'!C286&gt;0),'Master MP Status'!C286,"")</f>
        <v/>
      </c>
      <c r="D286" s="154" t="str">
        <f>IF(OR(ISTEXT('Master MP Status'!D286),'Master MP Status'!D286&gt;0),'Master MP Status'!D286,"")</f>
        <v>KN25399</v>
      </c>
      <c r="E286" s="5" t="str">
        <f>IF(ISTEXT('Master MP Status'!E286),'Master MP Status'!E286,"")</f>
        <v>SANDI</v>
      </c>
      <c r="F286" s="5" t="str">
        <f>IF(ISTEXT('Master MP Status'!F286),'Master MP Status'!F286,"")</f>
        <v/>
      </c>
      <c r="G286" s="5" t="str">
        <f>IF(ISTEXT('Master MP Status'!G286),'Master MP Status'!G286,"")</f>
        <v>Local</v>
      </c>
      <c r="H286" s="5" t="str">
        <f>IF(ISTEXT('Master MP Status'!H286),'Master MP Status'!H286,"")</f>
        <v>SIMON S. R</v>
      </c>
      <c r="I286" s="5" t="str">
        <f>IF(ISTEXT('Master MP Status'!I286),'Master MP Status'!I286,"")</f>
        <v>Helper</v>
      </c>
      <c r="J286" s="5" t="str">
        <f>IF(ISTEXT('Master MP Status'!J286),'Master MP Status'!J286,"")</f>
        <v>Helper</v>
      </c>
      <c r="K286" s="9">
        <f>IF(OR('Master MP Status'!K286=0,'Master MP Status'!K286=""),"",'Master MP Status'!K286)</f>
        <v>45859</v>
      </c>
      <c r="L286" s="9">
        <f>IF(OR('Master MP Status'!L286=0,'Master MP Status'!L286=""),"",'Master MP Status'!L286)</f>
        <v>45859</v>
      </c>
      <c r="M286" s="9" t="str">
        <f>IF(OR('Master MP Status'!M286=0,'Master MP Status'!M286=""),"",'Master MP Status'!M286)</f>
        <v/>
      </c>
      <c r="N286" s="5" t="str">
        <f>IF(ISTEXT('Master MP Status'!N286),'Master MP Status'!N286,"")</f>
        <v/>
      </c>
      <c r="O286" s="5"/>
      <c r="P286" s="5"/>
      <c r="Q286" s="5"/>
      <c r="R286" s="5"/>
      <c r="S286" s="5"/>
      <c r="T286" s="5"/>
      <c r="U286" s="5"/>
      <c r="V286" s="5"/>
      <c r="W286" s="5"/>
      <c r="X286" s="5"/>
      <c r="Y286" s="5"/>
      <c r="Z286" s="5"/>
      <c r="AA286" s="5"/>
      <c r="AB286" s="5"/>
      <c r="AC286" s="5"/>
      <c r="AD286" s="5"/>
      <c r="AE286" s="5"/>
      <c r="AF286" s="5"/>
      <c r="AG286" s="5"/>
      <c r="AH286" s="5"/>
      <c r="AI286" s="5">
        <v>1</v>
      </c>
      <c r="AJ286" s="5">
        <v>1</v>
      </c>
      <c r="AK286" s="5"/>
      <c r="AL286" s="5"/>
      <c r="AM286" s="5"/>
      <c r="AN286" s="5"/>
      <c r="AO286" s="5"/>
      <c r="AP286" s="5"/>
      <c r="AQ286" s="5"/>
      <c r="AR286" s="5"/>
      <c r="AS286" s="5"/>
      <c r="AT286" s="5"/>
      <c r="AU286" s="5"/>
      <c r="AV286" s="5"/>
      <c r="AW286" s="5"/>
      <c r="AX286" s="5"/>
    </row>
    <row r="287" spans="1:50" ht="24" customHeight="1">
      <c r="A287" s="54">
        <v>288</v>
      </c>
      <c r="B287" s="5" t="str">
        <f>IF(ISTEXT('Master MP Status'!B287),'Master MP Status'!B287,"")</f>
        <v>DIRECT</v>
      </c>
      <c r="C287" s="153" t="str">
        <f>IF(OR(ISTEXT('Master MP Status'!C287),'Master MP Status'!C287&gt;0),'Master MP Status'!C287,"")</f>
        <v/>
      </c>
      <c r="D287" s="154" t="str">
        <f>IF(OR(ISTEXT('Master MP Status'!D287),'Master MP Status'!D287&gt;0),'Master MP Status'!D287,"")</f>
        <v>KN25400</v>
      </c>
      <c r="E287" s="5" t="str">
        <f>IF(ISTEXT('Master MP Status'!E287),'Master MP Status'!E287,"")</f>
        <v>MUHAMMAD FAJRI</v>
      </c>
      <c r="F287" s="5" t="str">
        <f>IF(ISTEXT('Master MP Status'!F287),'Master MP Status'!F287,"")</f>
        <v/>
      </c>
      <c r="G287" s="5" t="str">
        <f>IF(ISTEXT('Master MP Status'!G287),'Master MP Status'!G287,"")</f>
        <v>Local</v>
      </c>
      <c r="H287" s="5" t="str">
        <f>IF(ISTEXT('Master MP Status'!H287),'Master MP Status'!H287,"")</f>
        <v>YACOBE T</v>
      </c>
      <c r="I287" s="5" t="str">
        <f>IF(ISTEXT('Master MP Status'!I287),'Master MP Status'!I287,"")</f>
        <v>Helper</v>
      </c>
      <c r="J287" s="5" t="str">
        <f>IF(ISTEXT('Master MP Status'!J287),'Master MP Status'!J287,"")</f>
        <v>Helper</v>
      </c>
      <c r="K287" s="9">
        <f>IF(OR('Master MP Status'!K287=0,'Master MP Status'!K287=""),"",'Master MP Status'!K287)</f>
        <v>45859</v>
      </c>
      <c r="L287" s="9">
        <f>IF(OR('Master MP Status'!L287=0,'Master MP Status'!L287=""),"",'Master MP Status'!L287)</f>
        <v>45859</v>
      </c>
      <c r="M287" s="9" t="str">
        <f>IF(OR('Master MP Status'!M287=0,'Master MP Status'!M287=""),"",'Master MP Status'!M287)</f>
        <v/>
      </c>
      <c r="N287" s="5" t="str">
        <f>IF(ISTEXT('Master MP Status'!N287),'Master MP Status'!N287,"")</f>
        <v/>
      </c>
      <c r="O287" s="5"/>
      <c r="P287" s="5"/>
      <c r="Q287" s="5"/>
      <c r="R287" s="5"/>
      <c r="S287" s="5"/>
      <c r="T287" s="5"/>
      <c r="U287" s="5"/>
      <c r="V287" s="5"/>
      <c r="W287" s="5"/>
      <c r="X287" s="5"/>
      <c r="Y287" s="5"/>
      <c r="Z287" s="5"/>
      <c r="AA287" s="5"/>
      <c r="AB287" s="5"/>
      <c r="AC287" s="5"/>
      <c r="AD287" s="5"/>
      <c r="AE287" s="5"/>
      <c r="AF287" s="5"/>
      <c r="AG287" s="5"/>
      <c r="AH287" s="5"/>
      <c r="AI287" s="5">
        <v>1</v>
      </c>
      <c r="AJ287" s="5">
        <v>1</v>
      </c>
      <c r="AK287" s="5"/>
      <c r="AL287" s="5"/>
      <c r="AM287" s="5"/>
      <c r="AN287" s="5"/>
      <c r="AO287" s="5"/>
      <c r="AP287" s="5"/>
      <c r="AQ287" s="5"/>
      <c r="AR287" s="5"/>
      <c r="AS287" s="5"/>
      <c r="AT287" s="5"/>
      <c r="AU287" s="5"/>
      <c r="AV287" s="5"/>
      <c r="AW287" s="5"/>
      <c r="AX287" s="5"/>
    </row>
    <row r="288" spans="1:50" ht="24" customHeight="1">
      <c r="A288" s="54">
        <v>289</v>
      </c>
      <c r="B288" s="5" t="str">
        <f>IF(ISTEXT('Master MP Status'!B288),'Master MP Status'!B288,"")</f>
        <v>DIRECT</v>
      </c>
      <c r="C288" s="153" t="str">
        <f>IF(OR(ISTEXT('Master MP Status'!C288),'Master MP Status'!C288&gt;0),'Master MP Status'!C288,"")</f>
        <v/>
      </c>
      <c r="D288" s="154" t="str">
        <f>IF(OR(ISTEXT('Master MP Status'!D288),'Master MP Status'!D288&gt;0),'Master MP Status'!D288,"")</f>
        <v>KN25401</v>
      </c>
      <c r="E288" s="5" t="str">
        <f>IF(ISTEXT('Master MP Status'!E288),'Master MP Status'!E288,"")</f>
        <v>RESA SAPUTRA</v>
      </c>
      <c r="F288" s="5" t="str">
        <f>IF(ISTEXT('Master MP Status'!F288),'Master MP Status'!F288,"")</f>
        <v/>
      </c>
      <c r="G288" s="5" t="str">
        <f>IF(ISTEXT('Master MP Status'!G288),'Master MP Status'!G288,"")</f>
        <v>Local</v>
      </c>
      <c r="H288" s="5" t="str">
        <f>IF(ISTEXT('Master MP Status'!H288),'Master MP Status'!H288,"")</f>
        <v>YACOBE T</v>
      </c>
      <c r="I288" s="5" t="str">
        <f>IF(ISTEXT('Master MP Status'!I288),'Master MP Status'!I288,"")</f>
        <v>Helper</v>
      </c>
      <c r="J288" s="5" t="str">
        <f>IF(ISTEXT('Master MP Status'!J288),'Master MP Status'!J288,"")</f>
        <v>Helper</v>
      </c>
      <c r="K288" s="9">
        <f>IF(OR('Master MP Status'!K288=0,'Master MP Status'!K288=""),"",'Master MP Status'!K288)</f>
        <v>45859</v>
      </c>
      <c r="L288" s="9">
        <f>IF(OR('Master MP Status'!L288=0,'Master MP Status'!L288=""),"",'Master MP Status'!L288)</f>
        <v>45859</v>
      </c>
      <c r="M288" s="9" t="str">
        <f>IF(OR('Master MP Status'!M288=0,'Master MP Status'!M288=""),"",'Master MP Status'!M288)</f>
        <v/>
      </c>
      <c r="N288" s="5" t="str">
        <f>IF(ISTEXT('Master MP Status'!N288),'Master MP Status'!N288,"")</f>
        <v/>
      </c>
      <c r="O288" s="5"/>
      <c r="P288" s="5"/>
      <c r="Q288" s="5"/>
      <c r="R288" s="5"/>
      <c r="S288" s="5"/>
      <c r="T288" s="5"/>
      <c r="U288" s="5"/>
      <c r="V288" s="5"/>
      <c r="W288" s="5"/>
      <c r="X288" s="5"/>
      <c r="Y288" s="5"/>
      <c r="Z288" s="5"/>
      <c r="AA288" s="5"/>
      <c r="AB288" s="5"/>
      <c r="AC288" s="5"/>
      <c r="AD288" s="5"/>
      <c r="AE288" s="5"/>
      <c r="AF288" s="5"/>
      <c r="AG288" s="5"/>
      <c r="AH288" s="5"/>
      <c r="AI288" s="5">
        <v>1</v>
      </c>
      <c r="AJ288" s="5">
        <v>1</v>
      </c>
      <c r="AK288" s="5"/>
      <c r="AL288" s="5"/>
      <c r="AM288" s="5"/>
      <c r="AN288" s="5"/>
      <c r="AO288" s="5"/>
      <c r="AP288" s="5"/>
      <c r="AQ288" s="5"/>
      <c r="AR288" s="5"/>
      <c r="AS288" s="5"/>
      <c r="AT288" s="5"/>
      <c r="AU288" s="5"/>
      <c r="AV288" s="5"/>
      <c r="AW288" s="5"/>
      <c r="AX288" s="5"/>
    </row>
    <row r="289" spans="1:50" ht="24" customHeight="1">
      <c r="A289" s="54">
        <v>290</v>
      </c>
      <c r="B289" s="5" t="str">
        <f>IF(ISTEXT('Master MP Status'!B289),'Master MP Status'!B289,"")</f>
        <v>DIRECT</v>
      </c>
      <c r="C289" s="153" t="str">
        <f>IF(OR(ISTEXT('Master MP Status'!C289),'Master MP Status'!C289&gt;0),'Master MP Status'!C289,"")</f>
        <v/>
      </c>
      <c r="D289" s="154" t="str">
        <f>IF(OR(ISTEXT('Master MP Status'!D289),'Master MP Status'!D289&gt;0),'Master MP Status'!D289,"")</f>
        <v>KN25402</v>
      </c>
      <c r="E289" s="5" t="str">
        <f>IF(ISTEXT('Master MP Status'!E289),'Master MP Status'!E289,"")</f>
        <v>RANDI</v>
      </c>
      <c r="F289" s="5" t="str">
        <f>IF(ISTEXT('Master MP Status'!F289),'Master MP Status'!F289,"")</f>
        <v/>
      </c>
      <c r="G289" s="5" t="str">
        <f>IF(ISTEXT('Master MP Status'!G289),'Master MP Status'!G289,"")</f>
        <v>Local</v>
      </c>
      <c r="H289" s="5" t="str">
        <f>IF(ISTEXT('Master MP Status'!H289),'Master MP Status'!H289,"")</f>
        <v>YACOBE T</v>
      </c>
      <c r="I289" s="5" t="str">
        <f>IF(ISTEXT('Master MP Status'!I289),'Master MP Status'!I289,"")</f>
        <v>Helper</v>
      </c>
      <c r="J289" s="5" t="str">
        <f>IF(ISTEXT('Master MP Status'!J289),'Master MP Status'!J289,"")</f>
        <v>Helper</v>
      </c>
      <c r="K289" s="9">
        <f>IF(OR('Master MP Status'!K289=0,'Master MP Status'!K289=""),"",'Master MP Status'!K289)</f>
        <v>45859</v>
      </c>
      <c r="L289" s="9">
        <f>IF(OR('Master MP Status'!L289=0,'Master MP Status'!L289=""),"",'Master MP Status'!L289)</f>
        <v>45859</v>
      </c>
      <c r="M289" s="9" t="str">
        <f>IF(OR('Master MP Status'!M289=0,'Master MP Status'!M289=""),"",'Master MP Status'!M289)</f>
        <v/>
      </c>
      <c r="N289" s="5" t="str">
        <f>IF(ISTEXT('Master MP Status'!N289),'Master MP Status'!N289,"")</f>
        <v/>
      </c>
      <c r="O289" s="5"/>
      <c r="P289" s="5"/>
      <c r="Q289" s="5"/>
      <c r="R289" s="5"/>
      <c r="S289" s="5"/>
      <c r="T289" s="5"/>
      <c r="U289" s="5"/>
      <c r="V289" s="5"/>
      <c r="W289" s="5"/>
      <c r="X289" s="5"/>
      <c r="Y289" s="5"/>
      <c r="Z289" s="5"/>
      <c r="AA289" s="5"/>
      <c r="AB289" s="5"/>
      <c r="AC289" s="5"/>
      <c r="AD289" s="5"/>
      <c r="AE289" s="5"/>
      <c r="AF289" s="5"/>
      <c r="AG289" s="5"/>
      <c r="AH289" s="5"/>
      <c r="AI289" s="5">
        <v>1</v>
      </c>
      <c r="AJ289" s="5">
        <v>1</v>
      </c>
      <c r="AK289" s="5"/>
      <c r="AL289" s="5"/>
      <c r="AM289" s="5"/>
      <c r="AN289" s="5"/>
      <c r="AO289" s="5"/>
      <c r="AP289" s="5"/>
      <c r="AQ289" s="5"/>
      <c r="AR289" s="5"/>
      <c r="AS289" s="5"/>
      <c r="AT289" s="5"/>
      <c r="AU289" s="5"/>
      <c r="AV289" s="5"/>
      <c r="AW289" s="5"/>
      <c r="AX289" s="5"/>
    </row>
    <row r="290" spans="1:50" ht="24" customHeight="1">
      <c r="A290" s="54">
        <v>291</v>
      </c>
      <c r="B290" s="5" t="str">
        <f>IF(ISTEXT('Master MP Status'!B290),'Master MP Status'!B290,"")</f>
        <v>DIRECT</v>
      </c>
      <c r="C290" s="153" t="str">
        <f>IF(OR(ISTEXT('Master MP Status'!C290),'Master MP Status'!C290&gt;0),'Master MP Status'!C290,"")</f>
        <v/>
      </c>
      <c r="D290" s="154" t="str">
        <f>IF(OR(ISTEXT('Master MP Status'!D290),'Master MP Status'!D290&gt;0),'Master MP Status'!D290,"")</f>
        <v>KN25403</v>
      </c>
      <c r="E290" s="5" t="str">
        <f>IF(ISTEXT('Master MP Status'!E290),'Master MP Status'!E290,"")</f>
        <v>MUHAMMAD REZHA PRAYUDHA</v>
      </c>
      <c r="F290" s="5" t="str">
        <f>IF(ISTEXT('Master MP Status'!F290),'Master MP Status'!F290,"")</f>
        <v/>
      </c>
      <c r="G290" s="5" t="str">
        <f>IF(ISTEXT('Master MP Status'!G290),'Master MP Status'!G290,"")</f>
        <v>Local</v>
      </c>
      <c r="H290" s="5" t="str">
        <f>IF(ISTEXT('Master MP Status'!H290),'Master MP Status'!H290,"")</f>
        <v>YACOBE T</v>
      </c>
      <c r="I290" s="5" t="str">
        <f>IF(ISTEXT('Master MP Status'!I290),'Master MP Status'!I290,"")</f>
        <v>Helper</v>
      </c>
      <c r="J290" s="5" t="str">
        <f>IF(ISTEXT('Master MP Status'!J290),'Master MP Status'!J290,"")</f>
        <v>Helper</v>
      </c>
      <c r="K290" s="9">
        <f>IF(OR('Master MP Status'!K290=0,'Master MP Status'!K290=""),"",'Master MP Status'!K290)</f>
        <v>45859</v>
      </c>
      <c r="L290" s="9">
        <f>IF(OR('Master MP Status'!L290=0,'Master MP Status'!L290=""),"",'Master MP Status'!L290)</f>
        <v>45859</v>
      </c>
      <c r="M290" s="9" t="str">
        <f>IF(OR('Master MP Status'!M290=0,'Master MP Status'!M290=""),"",'Master MP Status'!M290)</f>
        <v/>
      </c>
      <c r="N290" s="5" t="str">
        <f>IF(ISTEXT('Master MP Status'!N290),'Master MP Status'!N290,"")</f>
        <v/>
      </c>
      <c r="O290" s="5"/>
      <c r="P290" s="5"/>
      <c r="Q290" s="5"/>
      <c r="R290" s="5"/>
      <c r="S290" s="5"/>
      <c r="T290" s="5"/>
      <c r="U290" s="5"/>
      <c r="V290" s="5"/>
      <c r="W290" s="5"/>
      <c r="X290" s="5"/>
      <c r="Y290" s="5"/>
      <c r="Z290" s="5"/>
      <c r="AA290" s="5"/>
      <c r="AB290" s="5"/>
      <c r="AC290" s="5"/>
      <c r="AD290" s="5"/>
      <c r="AE290" s="5"/>
      <c r="AF290" s="5"/>
      <c r="AG290" s="5"/>
      <c r="AH290" s="5"/>
      <c r="AI290" s="5">
        <v>1</v>
      </c>
      <c r="AJ290" s="5">
        <v>1</v>
      </c>
      <c r="AK290" s="5"/>
      <c r="AL290" s="5"/>
      <c r="AM290" s="5"/>
      <c r="AN290" s="5"/>
      <c r="AO290" s="5"/>
      <c r="AP290" s="5"/>
      <c r="AQ290" s="5"/>
      <c r="AR290" s="5"/>
      <c r="AS290" s="5"/>
      <c r="AT290" s="5"/>
      <c r="AU290" s="5"/>
      <c r="AV290" s="5"/>
      <c r="AW290" s="5"/>
      <c r="AX290" s="5"/>
    </row>
    <row r="291" spans="1:50" ht="24" customHeight="1">
      <c r="A291" s="54">
        <v>292</v>
      </c>
      <c r="B291" s="5" t="str">
        <f>IF(ISTEXT('Master MP Status'!B291),'Master MP Status'!B291,"")</f>
        <v>DIRECT</v>
      </c>
      <c r="C291" s="153" t="str">
        <f>IF(OR(ISTEXT('Master MP Status'!C291),'Master MP Status'!C291&gt;0),'Master MP Status'!C291,"")</f>
        <v/>
      </c>
      <c r="D291" s="154" t="str">
        <f>IF(OR(ISTEXT('Master MP Status'!D291),'Master MP Status'!D291&gt;0),'Master MP Status'!D291,"")</f>
        <v>KN25404</v>
      </c>
      <c r="E291" s="5" t="str">
        <f>IF(ISTEXT('Master MP Status'!E291),'Master MP Status'!E291,"")</f>
        <v>BAMBANG SUPRIANTO</v>
      </c>
      <c r="F291" s="5" t="str">
        <f>IF(ISTEXT('Master MP Status'!F291),'Master MP Status'!F291,"")</f>
        <v/>
      </c>
      <c r="G291" s="5" t="str">
        <f>IF(ISTEXT('Master MP Status'!G291),'Master MP Status'!G291,"")</f>
        <v>Local</v>
      </c>
      <c r="H291" s="5" t="str">
        <f>IF(ISTEXT('Master MP Status'!H291),'Master MP Status'!H291,"")</f>
        <v>YACOBE T</v>
      </c>
      <c r="I291" s="5" t="str">
        <f>IF(ISTEXT('Master MP Status'!I291),'Master MP Status'!I291,"")</f>
        <v>Helper</v>
      </c>
      <c r="J291" s="5" t="str">
        <f>IF(ISTEXT('Master MP Status'!J291),'Master MP Status'!J291,"")</f>
        <v>Helper</v>
      </c>
      <c r="K291" s="9">
        <f>IF(OR('Master MP Status'!K291=0,'Master MP Status'!K291=""),"",'Master MP Status'!K291)</f>
        <v>45859</v>
      </c>
      <c r="L291" s="9">
        <f>IF(OR('Master MP Status'!L291=0,'Master MP Status'!L291=""),"",'Master MP Status'!L291)</f>
        <v>45859</v>
      </c>
      <c r="M291" s="9" t="str">
        <f>IF(OR('Master MP Status'!M291=0,'Master MP Status'!M291=""),"",'Master MP Status'!M291)</f>
        <v/>
      </c>
      <c r="N291" s="5" t="str">
        <f>IF(ISTEXT('Master MP Status'!N291),'Master MP Status'!N291,"")</f>
        <v/>
      </c>
      <c r="O291" s="5"/>
      <c r="P291" s="5"/>
      <c r="Q291" s="5"/>
      <c r="R291" s="5"/>
      <c r="S291" s="5"/>
      <c r="T291" s="5"/>
      <c r="U291" s="5"/>
      <c r="V291" s="5"/>
      <c r="W291" s="5"/>
      <c r="X291" s="5"/>
      <c r="Y291" s="5"/>
      <c r="Z291" s="5"/>
      <c r="AA291" s="5"/>
      <c r="AB291" s="5"/>
      <c r="AC291" s="5"/>
      <c r="AD291" s="5"/>
      <c r="AE291" s="5"/>
      <c r="AF291" s="5"/>
      <c r="AG291" s="5"/>
      <c r="AH291" s="5"/>
      <c r="AI291" s="5">
        <v>1</v>
      </c>
      <c r="AJ291" s="5">
        <v>1</v>
      </c>
      <c r="AK291" s="5"/>
      <c r="AL291" s="5"/>
      <c r="AM291" s="5"/>
      <c r="AN291" s="5"/>
      <c r="AO291" s="5"/>
      <c r="AP291" s="5"/>
      <c r="AQ291" s="5"/>
      <c r="AR291" s="5"/>
      <c r="AS291" s="5"/>
      <c r="AT291" s="5"/>
      <c r="AU291" s="5"/>
      <c r="AV291" s="5"/>
      <c r="AW291" s="5"/>
      <c r="AX291" s="5"/>
    </row>
    <row r="292" spans="1:50" ht="24" customHeight="1">
      <c r="A292" s="54">
        <v>293</v>
      </c>
      <c r="B292" s="5" t="str">
        <f>IF(ISTEXT('Master MP Status'!B292),'Master MP Status'!B292,"")</f>
        <v>DIRECT</v>
      </c>
      <c r="C292" s="153" t="str">
        <f>IF(OR(ISTEXT('Master MP Status'!C292),'Master MP Status'!C292&gt;0),'Master MP Status'!C292,"")</f>
        <v/>
      </c>
      <c r="D292" s="154" t="str">
        <f>IF(OR(ISTEXT('Master MP Status'!D292),'Master MP Status'!D292&gt;0),'Master MP Status'!D292,"")</f>
        <v>KN25405</v>
      </c>
      <c r="E292" s="5" t="str">
        <f>IF(ISTEXT('Master MP Status'!E292),'Master MP Status'!E292,"")</f>
        <v>SAHWAL</v>
      </c>
      <c r="F292" s="5" t="str">
        <f>IF(ISTEXT('Master MP Status'!F292),'Master MP Status'!F292,"")</f>
        <v/>
      </c>
      <c r="G292" s="5" t="str">
        <f>IF(ISTEXT('Master MP Status'!G292),'Master MP Status'!G292,"")</f>
        <v>Local</v>
      </c>
      <c r="H292" s="5" t="str">
        <f>IF(ISTEXT('Master MP Status'!H292),'Master MP Status'!H292,"")</f>
        <v>YACOBE T</v>
      </c>
      <c r="I292" s="5" t="str">
        <f>IF(ISTEXT('Master MP Status'!I292),'Master MP Status'!I292,"")</f>
        <v>Helper</v>
      </c>
      <c r="J292" s="5" t="str">
        <f>IF(ISTEXT('Master MP Status'!J292),'Master MP Status'!J292,"")</f>
        <v>Helper</v>
      </c>
      <c r="K292" s="9">
        <f>IF(OR('Master MP Status'!K292=0,'Master MP Status'!K292=""),"",'Master MP Status'!K292)</f>
        <v>45860</v>
      </c>
      <c r="L292" s="9">
        <f>IF(OR('Master MP Status'!L292=0,'Master MP Status'!L292=""),"",'Master MP Status'!L292)</f>
        <v>45860</v>
      </c>
      <c r="M292" s="9" t="str">
        <f>IF(OR('Master MP Status'!M292=0,'Master MP Status'!M292=""),"",'Master MP Status'!M292)</f>
        <v/>
      </c>
      <c r="N292" s="5" t="str">
        <f>IF(ISTEXT('Master MP Status'!N292),'Master MP Status'!N292,"")</f>
        <v/>
      </c>
      <c r="O292" s="5"/>
      <c r="P292" s="5"/>
      <c r="Q292" s="5"/>
      <c r="R292" s="5"/>
      <c r="S292" s="5"/>
      <c r="T292" s="5"/>
      <c r="U292" s="5"/>
      <c r="V292" s="5"/>
      <c r="W292" s="5"/>
      <c r="X292" s="5"/>
      <c r="Y292" s="5"/>
      <c r="Z292" s="5"/>
      <c r="AA292" s="5"/>
      <c r="AB292" s="5"/>
      <c r="AC292" s="5"/>
      <c r="AD292" s="5"/>
      <c r="AE292" s="5"/>
      <c r="AF292" s="5"/>
      <c r="AG292" s="5"/>
      <c r="AH292" s="5"/>
      <c r="AI292" s="5"/>
      <c r="AJ292" s="5">
        <v>1</v>
      </c>
      <c r="AK292" s="5"/>
      <c r="AL292" s="5"/>
      <c r="AM292" s="5"/>
      <c r="AN292" s="5"/>
      <c r="AO292" s="5"/>
      <c r="AP292" s="5"/>
      <c r="AQ292" s="5"/>
      <c r="AR292" s="5"/>
      <c r="AS292" s="5"/>
      <c r="AT292" s="5"/>
      <c r="AU292" s="5"/>
      <c r="AV292" s="5"/>
      <c r="AW292" s="5"/>
      <c r="AX292" s="5"/>
    </row>
    <row r="293" spans="1:50" ht="24" customHeight="1">
      <c r="A293" s="54">
        <v>294</v>
      </c>
      <c r="B293" s="5" t="str">
        <f>IF(ISTEXT('Master MP Status'!B293),'Master MP Status'!B293,"")</f>
        <v>DIRECT</v>
      </c>
      <c r="C293" s="153" t="str">
        <f>IF(OR(ISTEXT('Master MP Status'!C293),'Master MP Status'!C293&gt;0),'Master MP Status'!C293,"")</f>
        <v/>
      </c>
      <c r="D293" s="154" t="str">
        <f>IF(OR(ISTEXT('Master MP Status'!D293),'Master MP Status'!D293&gt;0),'Master MP Status'!D293,"")</f>
        <v>KN25406</v>
      </c>
      <c r="E293" s="5" t="str">
        <f>IF(ISTEXT('Master MP Status'!E293),'Master MP Status'!E293,"")</f>
        <v>RESKI</v>
      </c>
      <c r="F293" s="5" t="str">
        <f>IF(ISTEXT('Master MP Status'!F293),'Master MP Status'!F293,"")</f>
        <v/>
      </c>
      <c r="G293" s="5" t="str">
        <f>IF(ISTEXT('Master MP Status'!G293),'Master MP Status'!G293,"")</f>
        <v>Local</v>
      </c>
      <c r="H293" s="5" t="str">
        <f>IF(ISTEXT('Master MP Status'!H293),'Master MP Status'!H293,"")</f>
        <v>SIMON S. R</v>
      </c>
      <c r="I293" s="5" t="str">
        <f>IF(ISTEXT('Master MP Status'!I293),'Master MP Status'!I293,"")</f>
        <v>Helper</v>
      </c>
      <c r="J293" s="5" t="str">
        <f>IF(ISTEXT('Master MP Status'!J293),'Master MP Status'!J293,"")</f>
        <v>Helper</v>
      </c>
      <c r="K293" s="9">
        <f>IF(OR('Master MP Status'!K293=0,'Master MP Status'!K293=""),"",'Master MP Status'!K293)</f>
        <v>45860</v>
      </c>
      <c r="L293" s="9">
        <f>IF(OR('Master MP Status'!L293=0,'Master MP Status'!L293=""),"",'Master MP Status'!L293)</f>
        <v>45860</v>
      </c>
      <c r="M293" s="9" t="str">
        <f>IF(OR('Master MP Status'!M293=0,'Master MP Status'!M293=""),"",'Master MP Status'!M293)</f>
        <v/>
      </c>
      <c r="N293" s="5" t="str">
        <f>IF(ISTEXT('Master MP Status'!N293),'Master MP Status'!N293,"")</f>
        <v/>
      </c>
      <c r="O293" s="5"/>
      <c r="P293" s="5"/>
      <c r="Q293" s="5"/>
      <c r="R293" s="5"/>
      <c r="S293" s="5"/>
      <c r="T293" s="5"/>
      <c r="U293" s="5"/>
      <c r="V293" s="5"/>
      <c r="W293" s="5"/>
      <c r="X293" s="5"/>
      <c r="Y293" s="5"/>
      <c r="Z293" s="5"/>
      <c r="AA293" s="5"/>
      <c r="AB293" s="5"/>
      <c r="AC293" s="5"/>
      <c r="AD293" s="5"/>
      <c r="AE293" s="5"/>
      <c r="AF293" s="5"/>
      <c r="AG293" s="5"/>
      <c r="AH293" s="5"/>
      <c r="AI293" s="5"/>
      <c r="AJ293" s="5">
        <v>1</v>
      </c>
      <c r="AK293" s="5"/>
      <c r="AL293" s="5"/>
      <c r="AM293" s="5"/>
      <c r="AN293" s="5"/>
      <c r="AO293" s="5"/>
      <c r="AP293" s="5"/>
      <c r="AQ293" s="5"/>
      <c r="AR293" s="5"/>
      <c r="AS293" s="5"/>
      <c r="AT293" s="5"/>
      <c r="AU293" s="5"/>
      <c r="AV293" s="5"/>
      <c r="AW293" s="5"/>
      <c r="AX293" s="5"/>
    </row>
    <row r="294" spans="1:50">
      <c r="H294" s="6"/>
      <c r="I294" s="7"/>
      <c r="J294" s="7"/>
      <c r="M294" s="1"/>
      <c r="N294" s="1"/>
    </row>
  </sheetData>
  <autoFilter ref="A8:AX291" xr:uid="{ADB8CF92-3175-40BD-AE79-BBB06686ECCC}"/>
  <mergeCells count="10">
    <mergeCell ref="A6:A7"/>
    <mergeCell ref="H6:H7"/>
    <mergeCell ref="K6:N6"/>
    <mergeCell ref="I6:J6"/>
    <mergeCell ref="B6:B7"/>
    <mergeCell ref="C6:C7"/>
    <mergeCell ref="D6:D7"/>
    <mergeCell ref="E6:E7"/>
    <mergeCell ref="F6:F7"/>
    <mergeCell ref="G6:G7"/>
  </mergeCells>
  <conditionalFormatting sqref="E1:E1048576">
    <cfRule type="duplicateValues" dxfId="58" priority="1"/>
  </conditionalFormatting>
  <conditionalFormatting sqref="E295:E1048576 E1:E293">
    <cfRule type="duplicateValues" dxfId="57" priority="1630"/>
  </conditionalFormatting>
  <conditionalFormatting sqref="E295:E1048576">
    <cfRule type="duplicateValues" dxfId="56" priority="1633"/>
  </conditionalFormatting>
  <conditionalFormatting sqref="E295:E1048576 E1:E293">
    <cfRule type="duplicateValues" dxfId="55" priority="1635"/>
    <cfRule type="duplicateValues" dxfId="54" priority="1636"/>
    <cfRule type="duplicateValues" dxfId="53" priority="1637"/>
    <cfRule type="duplicateValues" dxfId="52" priority="1638"/>
    <cfRule type="duplicateValues" dxfId="51" priority="1639"/>
    <cfRule type="duplicateValues" dxfId="50" priority="1640"/>
    <cfRule type="duplicateValues" dxfId="49" priority="1641"/>
    <cfRule type="duplicateValues" dxfId="48" priority="1642"/>
    <cfRule type="duplicateValues" dxfId="47" priority="1643"/>
    <cfRule type="duplicateValues" dxfId="46" priority="1644"/>
    <cfRule type="duplicateValues" dxfId="45" priority="1645"/>
    <cfRule type="duplicateValues" dxfId="44" priority="1646"/>
    <cfRule type="duplicateValues" dxfId="43" priority="1647"/>
    <cfRule type="duplicateValues" dxfId="42" priority="1648"/>
    <cfRule type="duplicateValues" dxfId="41" priority="1649"/>
    <cfRule type="duplicateValues" dxfId="40" priority="1650"/>
    <cfRule type="duplicateValues" dxfId="39" priority="1651"/>
    <cfRule type="duplicateValues" dxfId="38" priority="1652"/>
    <cfRule type="duplicateValues" dxfId="37" priority="1653"/>
    <cfRule type="duplicateValues" dxfId="36" priority="1654"/>
    <cfRule type="duplicateValues" dxfId="35" priority="1655"/>
    <cfRule type="duplicateValues" dxfId="34" priority="1656"/>
    <cfRule type="duplicateValues" dxfId="33" priority="1657"/>
    <cfRule type="duplicateValues" dxfId="32" priority="1658"/>
    <cfRule type="duplicateValues" dxfId="31" priority="1659"/>
    <cfRule type="duplicateValues" dxfId="30" priority="1660"/>
    <cfRule type="duplicateValues" dxfId="29" priority="1661"/>
    <cfRule type="duplicateValues" dxfId="28" priority="1662"/>
    <cfRule type="duplicateValues" dxfId="27" priority="1663"/>
    <cfRule type="duplicateValues" dxfId="26" priority="1664"/>
    <cfRule type="duplicateValues" dxfId="25" priority="1665"/>
    <cfRule type="duplicateValues" dxfId="24" priority="1666"/>
    <cfRule type="duplicateValues" dxfId="23" priority="1667"/>
    <cfRule type="duplicateValues" dxfId="22" priority="1668"/>
  </conditionalFormatting>
  <conditionalFormatting sqref="E295:E1048576">
    <cfRule type="duplicateValues" dxfId="21" priority="1737"/>
    <cfRule type="duplicateValues" dxfId="20" priority="1738"/>
  </conditionalFormatting>
  <pageMargins left="0.7" right="0.7" top="0.75" bottom="0.75" header="0.3" footer="0.3"/>
  <pageSetup paperSize="0" orientation="portrait" horizontalDpi="0" verticalDpi="0" copies="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A57E7-1A85-4404-9F37-165467936A44}">
  <sheetPr codeName="Sheet6">
    <pageSetUpPr fitToPage="1"/>
  </sheetPr>
  <dimension ref="A1:JF477"/>
  <sheetViews>
    <sheetView zoomScale="70" zoomScaleNormal="70" workbookViewId="0">
      <pane xSplit="10" topLeftCell="K1" activePane="topRight" state="frozen"/>
      <selection pane="topRight" activeCell="FH305" sqref="FH305"/>
    </sheetView>
  </sheetViews>
  <sheetFormatPr defaultColWidth="9.08984375" defaultRowHeight="10.5"/>
  <cols>
    <col min="1" max="1" width="6.6328125" style="1" customWidth="1"/>
    <col min="2" max="2" width="7.6328125" style="1" bestFit="1" customWidth="1"/>
    <col min="3" max="3" width="8.7265625" style="1" bestFit="1" customWidth="1"/>
    <col min="4" max="4" width="14.6328125" style="1" bestFit="1" customWidth="1"/>
    <col min="5" max="5" width="35.90625" style="1" bestFit="1" customWidth="1"/>
    <col min="6" max="6" width="16.1796875" style="1" customWidth="1"/>
    <col min="7" max="7" width="9" style="1" customWidth="1"/>
    <col min="8" max="8" width="10" style="1" customWidth="1"/>
    <col min="9" max="9" width="9.1796875" style="1" customWidth="1"/>
    <col min="10" max="10" width="11.453125" style="6" customWidth="1"/>
    <col min="11" max="12" width="10.54296875" style="7" customWidth="1"/>
    <col min="13" max="13" width="12.81640625" style="7" customWidth="1"/>
    <col min="14" max="14" width="19.54296875" style="7" bestFit="1" customWidth="1"/>
    <col min="15" max="141" width="5.54296875" style="1" customWidth="1"/>
    <col min="142" max="145" width="6.36328125" style="1" customWidth="1"/>
    <col min="146" max="266" width="5.54296875" style="1" customWidth="1"/>
    <col min="267" max="16384" width="9.08984375" style="1"/>
  </cols>
  <sheetData>
    <row r="1" spans="1:266" ht="50" customHeight="1">
      <c r="A1" s="20" t="s">
        <v>381</v>
      </c>
    </row>
    <row r="2" spans="1:266" ht="20" customHeight="1">
      <c r="A2" s="99" t="s">
        <v>413</v>
      </c>
    </row>
    <row r="3" spans="1:266" ht="20" customHeight="1">
      <c r="A3" s="99" t="s">
        <v>415</v>
      </c>
    </row>
    <row r="4" spans="1:266" ht="20" customHeight="1"/>
    <row r="5" spans="1:266" ht="20" customHeight="1">
      <c r="O5" s="85"/>
      <c r="P5" s="85"/>
      <c r="Q5" s="85"/>
      <c r="R5" s="85"/>
      <c r="S5" s="85"/>
      <c r="T5" s="85"/>
      <c r="U5" s="85"/>
      <c r="V5" s="85"/>
      <c r="W5" s="85"/>
      <c r="X5" s="85"/>
      <c r="Y5" s="85"/>
      <c r="Z5" s="85"/>
      <c r="AA5" s="85"/>
      <c r="AB5" s="85"/>
      <c r="AC5" s="85"/>
      <c r="AD5" s="85"/>
      <c r="AE5" s="85"/>
      <c r="AF5" s="85"/>
      <c r="AG5" s="85"/>
      <c r="AH5" s="85"/>
      <c r="AI5" s="85"/>
      <c r="AJ5" s="85"/>
      <c r="AK5" s="85"/>
      <c r="AL5" s="85"/>
      <c r="AM5" s="85"/>
      <c r="AN5" s="85"/>
      <c r="AO5" s="85"/>
      <c r="AP5" s="85"/>
      <c r="AQ5" s="85"/>
      <c r="AR5" s="85"/>
      <c r="AS5" s="85"/>
      <c r="AT5" s="85"/>
      <c r="AU5" s="85"/>
      <c r="AV5" s="85"/>
      <c r="AW5" s="85"/>
      <c r="AX5" s="85"/>
      <c r="AY5" s="85"/>
      <c r="AZ5" s="85"/>
      <c r="BA5" s="85"/>
      <c r="BB5" s="85"/>
      <c r="BC5" s="85"/>
      <c r="BD5" s="85"/>
      <c r="BE5" s="85"/>
      <c r="BF5" s="85"/>
      <c r="BG5" s="85"/>
      <c r="BH5" s="85"/>
      <c r="BI5" s="85"/>
      <c r="BJ5" s="85"/>
      <c r="BK5" s="85"/>
      <c r="BL5" s="85"/>
      <c r="BM5" s="85"/>
      <c r="BN5" s="85"/>
      <c r="BO5" s="85"/>
      <c r="BP5" s="85"/>
      <c r="BQ5" s="85"/>
      <c r="BR5" s="85"/>
      <c r="BS5" s="85"/>
      <c r="BT5" s="85"/>
      <c r="BU5" s="85"/>
      <c r="BV5" s="85"/>
      <c r="BW5" s="85"/>
      <c r="BX5" s="85"/>
      <c r="BY5" s="85"/>
      <c r="BZ5" s="85"/>
      <c r="CA5" s="85"/>
      <c r="CB5" s="85"/>
      <c r="CC5" s="85"/>
      <c r="CD5" s="85"/>
      <c r="CE5" s="85"/>
      <c r="CF5" s="85"/>
      <c r="CG5" s="85"/>
      <c r="CH5" s="85"/>
      <c r="CI5" s="85"/>
      <c r="CJ5" s="85"/>
      <c r="CK5" s="85"/>
      <c r="CL5" s="85"/>
      <c r="CM5" s="85"/>
      <c r="CN5" s="85"/>
      <c r="CO5" s="85"/>
      <c r="CP5" s="85"/>
      <c r="CQ5" s="85"/>
      <c r="CR5" s="85"/>
      <c r="CS5" s="85"/>
      <c r="CT5" s="85"/>
      <c r="CU5" s="85"/>
      <c r="CV5" s="85"/>
      <c r="CW5" s="85"/>
      <c r="CX5" s="85"/>
      <c r="CY5" s="85"/>
      <c r="CZ5" s="85"/>
      <c r="DA5" s="85"/>
      <c r="DB5" s="85"/>
      <c r="DC5" s="85"/>
      <c r="DD5" s="85"/>
      <c r="DE5" s="85"/>
      <c r="DF5" s="85"/>
      <c r="DG5" s="85"/>
      <c r="DH5" s="85"/>
      <c r="DI5" s="85"/>
      <c r="DJ5" s="85"/>
      <c r="DK5" s="85"/>
      <c r="DL5" s="85"/>
      <c r="DM5" s="85"/>
      <c r="DN5" s="85"/>
      <c r="DO5" s="85"/>
      <c r="DP5" s="85"/>
      <c r="DQ5" s="85"/>
      <c r="DR5" s="85"/>
      <c r="DS5" s="85"/>
      <c r="DT5" s="85"/>
      <c r="DU5" s="85"/>
      <c r="DV5" s="85"/>
      <c r="DW5" s="85"/>
      <c r="DX5" s="85"/>
      <c r="DY5" s="85"/>
      <c r="DZ5" s="85"/>
      <c r="EA5" s="85"/>
      <c r="EB5" s="85"/>
      <c r="EC5" s="85"/>
      <c r="ED5" s="85"/>
      <c r="EE5" s="85"/>
      <c r="EF5" s="85"/>
      <c r="EG5" s="85"/>
      <c r="EH5" s="85"/>
      <c r="EI5" s="85"/>
      <c r="EJ5" s="85"/>
      <c r="EK5" s="85"/>
      <c r="EL5" s="85"/>
      <c r="EM5" s="85"/>
      <c r="EN5" s="85"/>
      <c r="EO5" s="85"/>
      <c r="EP5" s="85"/>
      <c r="EQ5" s="85"/>
      <c r="ER5" s="85"/>
      <c r="ES5" s="85"/>
      <c r="ET5" s="85"/>
      <c r="EU5" s="85"/>
      <c r="EV5" s="85"/>
      <c r="EW5" s="85"/>
      <c r="EX5" s="85"/>
      <c r="EY5" s="85"/>
      <c r="EZ5" s="85"/>
      <c r="FA5" s="85"/>
      <c r="FB5" s="85"/>
      <c r="FC5" s="85"/>
      <c r="FD5" s="85"/>
      <c r="FE5" s="85"/>
      <c r="FF5" s="85"/>
      <c r="FG5" s="85"/>
      <c r="FH5" s="85"/>
      <c r="FI5" s="85"/>
      <c r="FJ5" s="85"/>
      <c r="FK5" s="85"/>
      <c r="FL5" s="85"/>
      <c r="FM5" s="85"/>
      <c r="FN5" s="85"/>
      <c r="FO5" s="85"/>
      <c r="FP5" s="85"/>
      <c r="FQ5" s="85"/>
      <c r="FR5" s="85"/>
      <c r="FS5" s="85"/>
      <c r="FT5" s="85"/>
      <c r="FU5" s="85"/>
      <c r="FV5" s="85"/>
      <c r="FW5" s="85"/>
      <c r="FX5" s="85"/>
      <c r="FY5" s="85"/>
      <c r="FZ5" s="85"/>
      <c r="GA5" s="85"/>
      <c r="GB5" s="85"/>
      <c r="GC5" s="85"/>
      <c r="GD5" s="85"/>
      <c r="GE5" s="85"/>
      <c r="GF5" s="85"/>
      <c r="GG5" s="85"/>
      <c r="GH5" s="85"/>
      <c r="GI5" s="85"/>
      <c r="GJ5" s="85"/>
      <c r="GK5" s="85"/>
      <c r="GL5" s="85"/>
      <c r="GM5" s="85"/>
      <c r="GN5" s="85"/>
      <c r="GO5" s="85"/>
      <c r="GP5" s="85"/>
      <c r="GQ5" s="85"/>
      <c r="GR5" s="85"/>
      <c r="GS5" s="85"/>
      <c r="GT5" s="85"/>
      <c r="GU5" s="85"/>
      <c r="GV5" s="85"/>
      <c r="GW5" s="85"/>
      <c r="GX5" s="85"/>
      <c r="GY5" s="85"/>
      <c r="GZ5" s="85"/>
      <c r="HA5" s="85"/>
      <c r="HB5" s="85"/>
      <c r="HC5" s="85"/>
      <c r="HD5" s="85"/>
      <c r="HE5" s="85"/>
      <c r="HF5" s="85"/>
      <c r="HG5" s="85"/>
      <c r="HH5" s="85"/>
      <c r="HI5" s="85"/>
      <c r="HJ5" s="85"/>
      <c r="HK5" s="85"/>
      <c r="HL5" s="85"/>
      <c r="HM5" s="85"/>
      <c r="HN5" s="85"/>
      <c r="HO5" s="85"/>
      <c r="HP5" s="85"/>
      <c r="HQ5" s="85"/>
      <c r="HR5" s="85"/>
      <c r="HS5" s="85"/>
      <c r="HT5" s="85"/>
      <c r="HU5" s="85"/>
      <c r="HV5" s="85"/>
      <c r="HW5" s="85"/>
      <c r="HX5" s="85"/>
      <c r="HY5" s="85"/>
      <c r="HZ5" s="85"/>
      <c r="IA5" s="85"/>
      <c r="IB5" s="85"/>
      <c r="IC5" s="85"/>
      <c r="ID5" s="85"/>
      <c r="IE5" s="85"/>
      <c r="IF5" s="85"/>
      <c r="IG5" s="85"/>
      <c r="IH5" s="85"/>
      <c r="II5" s="85"/>
      <c r="IJ5" s="85"/>
      <c r="IK5" s="85"/>
      <c r="IL5" s="85"/>
      <c r="IM5" s="85"/>
      <c r="IN5" s="85"/>
      <c r="IO5" s="85"/>
      <c r="IP5" s="85"/>
      <c r="IQ5" s="85"/>
      <c r="IR5" s="85"/>
      <c r="IS5" s="85"/>
      <c r="IT5" s="85"/>
      <c r="IU5" s="85"/>
      <c r="IV5" s="85"/>
      <c r="IW5" s="85"/>
      <c r="IX5" s="85"/>
      <c r="IY5" s="85"/>
      <c r="IZ5" s="85"/>
      <c r="JA5" s="85"/>
      <c r="JB5" s="85"/>
      <c r="JC5" s="85"/>
      <c r="JD5" s="85"/>
      <c r="JE5" s="85"/>
      <c r="JF5" s="85"/>
    </row>
    <row r="6" spans="1:266" s="2" customFormat="1" ht="20" customHeight="1">
      <c r="A6" s="190" t="s">
        <v>411</v>
      </c>
      <c r="B6" s="206" t="s">
        <v>375</v>
      </c>
      <c r="C6" s="204" t="s">
        <v>376</v>
      </c>
      <c r="D6" s="206" t="s">
        <v>671</v>
      </c>
      <c r="E6" s="204" t="s">
        <v>109</v>
      </c>
      <c r="F6" s="204" t="s">
        <v>288</v>
      </c>
      <c r="G6" s="204" t="s">
        <v>357</v>
      </c>
      <c r="H6" s="204" t="s">
        <v>377</v>
      </c>
      <c r="I6" s="200" t="s">
        <v>182</v>
      </c>
      <c r="J6" s="201"/>
      <c r="K6" s="195" t="s">
        <v>183</v>
      </c>
      <c r="L6" s="195"/>
      <c r="M6" s="195"/>
      <c r="N6" s="195"/>
      <c r="O6" s="162">
        <v>45839</v>
      </c>
      <c r="P6" s="163"/>
      <c r="Q6" s="163"/>
      <c r="R6" s="163"/>
      <c r="S6" s="163"/>
      <c r="T6" s="163"/>
      <c r="U6" s="164" t="str">
        <f>LOOKUP(O$6,'Daily Absent'!$O$6:$AX$6,'Daily Absent'!$O7:$AX7)</f>
        <v>Sel</v>
      </c>
      <c r="V6" s="101">
        <f>O6+1</f>
        <v>45840</v>
      </c>
      <c r="W6" s="102"/>
      <c r="X6" s="102"/>
      <c r="Y6" s="102"/>
      <c r="Z6" s="102"/>
      <c r="AA6" s="102"/>
      <c r="AB6" s="103" t="str">
        <f>LOOKUP(V$6,'Daily Absent'!$O$6:$AX$6,'Daily Absent'!$O7:$AX7)</f>
        <v>Rab</v>
      </c>
      <c r="AC6" s="101">
        <f t="shared" ref="AC6" si="0">V6+1</f>
        <v>45841</v>
      </c>
      <c r="AD6" s="102"/>
      <c r="AE6" s="102"/>
      <c r="AF6" s="102"/>
      <c r="AG6" s="102"/>
      <c r="AH6" s="102"/>
      <c r="AI6" s="103" t="str">
        <f>LOOKUP(AC$6,'Daily Absent'!$O$6:$AX$6,'Daily Absent'!$O7:$AX7)</f>
        <v>Kam</v>
      </c>
      <c r="AJ6" s="101">
        <f t="shared" ref="AJ6" si="1">AC6+1</f>
        <v>45842</v>
      </c>
      <c r="AK6" s="102"/>
      <c r="AL6" s="102"/>
      <c r="AM6" s="102"/>
      <c r="AN6" s="102"/>
      <c r="AO6" s="102"/>
      <c r="AP6" s="103" t="str">
        <f>LOOKUP(AJ$6,'Daily Absent'!$O$6:$AX$6,'Daily Absent'!$O7:$AX7)</f>
        <v>Jum</v>
      </c>
      <c r="AQ6" s="101">
        <f t="shared" ref="AQ6" si="2">AJ6+1</f>
        <v>45843</v>
      </c>
      <c r="AR6" s="102"/>
      <c r="AS6" s="102"/>
      <c r="AT6" s="102"/>
      <c r="AU6" s="102"/>
      <c r="AV6" s="102"/>
      <c r="AW6" s="103" t="str">
        <f>LOOKUP(AQ$6,'Daily Absent'!$O$6:$AX$6,'Daily Absent'!$O7:$AX7)</f>
        <v>Sab</v>
      </c>
      <c r="AX6" s="142">
        <f t="shared" ref="AX6" si="3">AQ6+1</f>
        <v>45844</v>
      </c>
      <c r="AY6" s="143"/>
      <c r="AZ6" s="143"/>
      <c r="BA6" s="143"/>
      <c r="BB6" s="143"/>
      <c r="BC6" s="143"/>
      <c r="BD6" s="144" t="str">
        <f>LOOKUP(AX$6,'Daily Absent'!$O$6:$AX$6,'Daily Absent'!$O7:$AX7)</f>
        <v>Mgg</v>
      </c>
      <c r="BE6" s="101">
        <f t="shared" ref="BE6" si="4">AX6+1</f>
        <v>45845</v>
      </c>
      <c r="BF6" s="102"/>
      <c r="BG6" s="102"/>
      <c r="BH6" s="102"/>
      <c r="BI6" s="102"/>
      <c r="BJ6" s="102"/>
      <c r="BK6" s="103" t="str">
        <f>LOOKUP(BE$6,'Daily Absent'!$O$6:$AX$6,'Daily Absent'!$O7:$AX7)</f>
        <v>Sen</v>
      </c>
      <c r="BL6" s="101">
        <f t="shared" ref="BL6" si="5">BE6+1</f>
        <v>45846</v>
      </c>
      <c r="BM6" s="102"/>
      <c r="BN6" s="102"/>
      <c r="BO6" s="102"/>
      <c r="BP6" s="102"/>
      <c r="BQ6" s="102"/>
      <c r="BR6" s="103" t="str">
        <f>LOOKUP(BL$6,'Daily Absent'!$O$6:$AX$6,'Daily Absent'!$O7:$AX7)</f>
        <v>Sel</v>
      </c>
      <c r="BS6" s="101">
        <f t="shared" ref="BS6" si="6">BL6+1</f>
        <v>45847</v>
      </c>
      <c r="BT6" s="102"/>
      <c r="BU6" s="102"/>
      <c r="BV6" s="102"/>
      <c r="BW6" s="102"/>
      <c r="BX6" s="102"/>
      <c r="BY6" s="103" t="str">
        <f>LOOKUP(BS$6,'Daily Absent'!$O$6:$AX$6,'Daily Absent'!$O7:$AX7)</f>
        <v>Rab</v>
      </c>
      <c r="BZ6" s="101">
        <f t="shared" ref="BZ6" si="7">BS6+1</f>
        <v>45848</v>
      </c>
      <c r="CA6" s="102"/>
      <c r="CB6" s="102"/>
      <c r="CC6" s="102"/>
      <c r="CD6" s="102"/>
      <c r="CE6" s="102"/>
      <c r="CF6" s="103" t="str">
        <f>LOOKUP(BZ$6,'Daily Absent'!$O$6:$AX$6,'Daily Absent'!$O7:$AX7)</f>
        <v>Kam</v>
      </c>
      <c r="CG6" s="101">
        <f t="shared" ref="CG6" si="8">BZ6+1</f>
        <v>45849</v>
      </c>
      <c r="CH6" s="102"/>
      <c r="CI6" s="102"/>
      <c r="CJ6" s="102"/>
      <c r="CK6" s="102"/>
      <c r="CL6" s="102"/>
      <c r="CM6" s="103" t="str">
        <f>LOOKUP(CG$6,'Daily Absent'!$O$6:$AX$6,'Daily Absent'!$O7:$AX7)</f>
        <v>Jum</v>
      </c>
      <c r="CN6" s="101">
        <f t="shared" ref="CN6" si="9">CG6+1</f>
        <v>45850</v>
      </c>
      <c r="CO6" s="102"/>
      <c r="CP6" s="102"/>
      <c r="CQ6" s="102"/>
      <c r="CR6" s="102"/>
      <c r="CS6" s="102"/>
      <c r="CT6" s="103" t="str">
        <f>LOOKUP(CN$6,'Daily Absent'!$O$6:$AX$6,'Daily Absent'!$O7:$AX7)</f>
        <v>Sab</v>
      </c>
      <c r="CU6" s="165">
        <f t="shared" ref="CU6" si="10">CN6+1</f>
        <v>45851</v>
      </c>
      <c r="CV6" s="166"/>
      <c r="CW6" s="166"/>
      <c r="CX6" s="166"/>
      <c r="CY6" s="166"/>
      <c r="CZ6" s="166"/>
      <c r="DA6" s="167" t="str">
        <f>LOOKUP(CU$6,'Daily Absent'!$O$6:$AX$6,'Daily Absent'!$O7:$AX7)</f>
        <v>Mgg</v>
      </c>
      <c r="DB6" s="101">
        <f t="shared" ref="DB6" si="11">CU6+1</f>
        <v>45852</v>
      </c>
      <c r="DC6" s="102"/>
      <c r="DD6" s="102"/>
      <c r="DE6" s="102"/>
      <c r="DF6" s="102"/>
      <c r="DG6" s="102"/>
      <c r="DH6" s="103" t="str">
        <f>LOOKUP(DB$6,'Daily Absent'!$O$6:$AX$6,'Daily Absent'!$O7:$AX7)</f>
        <v>Sen</v>
      </c>
      <c r="DI6" s="171">
        <f t="shared" ref="DI6" si="12">DB6+1</f>
        <v>45853</v>
      </c>
      <c r="DJ6" s="172"/>
      <c r="DK6" s="172"/>
      <c r="DL6" s="172"/>
      <c r="DM6" s="172"/>
      <c r="DN6" s="172"/>
      <c r="DO6" s="173" t="str">
        <f>LOOKUP(DI$6,'Daily Absent'!$O$6:$AX$6,'Daily Absent'!$O7:$AX7)</f>
        <v>Sel</v>
      </c>
      <c r="DP6" s="101">
        <f t="shared" ref="DP6" si="13">DI6+1</f>
        <v>45854</v>
      </c>
      <c r="DQ6" s="102"/>
      <c r="DR6" s="102"/>
      <c r="DS6" s="102"/>
      <c r="DT6" s="102"/>
      <c r="DU6" s="102"/>
      <c r="DV6" s="103" t="str">
        <f>LOOKUP(DP$6,'Daily Absent'!$O$6:$AX$6,'Daily Absent'!$O7:$AX7)</f>
        <v>Rab</v>
      </c>
      <c r="DW6" s="101">
        <f t="shared" ref="DW6" si="14">DP6+1</f>
        <v>45855</v>
      </c>
      <c r="DX6" s="102"/>
      <c r="DY6" s="102"/>
      <c r="DZ6" s="102"/>
      <c r="EA6" s="102"/>
      <c r="EB6" s="102"/>
      <c r="EC6" s="103" t="str">
        <f>LOOKUP(DW$6,'Daily Absent'!$O$6:$AX$6,'Daily Absent'!$O7:$AX7)</f>
        <v>Kam</v>
      </c>
      <c r="ED6" s="101">
        <f t="shared" ref="ED6" si="15">DW6+1</f>
        <v>45856</v>
      </c>
      <c r="EE6" s="102"/>
      <c r="EF6" s="102"/>
      <c r="EG6" s="102"/>
      <c r="EH6" s="102"/>
      <c r="EI6" s="102"/>
      <c r="EJ6" s="103" t="str">
        <f>LOOKUP(ED$6,'Daily Absent'!$O$6:$AX$6,'Daily Absent'!$O7:$AX7)</f>
        <v>Jum</v>
      </c>
      <c r="EK6" s="101">
        <f t="shared" ref="EK6" si="16">ED6+1</f>
        <v>45857</v>
      </c>
      <c r="EL6" s="102"/>
      <c r="EM6" s="102"/>
      <c r="EN6" s="102"/>
      <c r="EO6" s="102"/>
      <c r="EP6" s="102"/>
      <c r="EQ6" s="103" t="str">
        <f>LOOKUP(EK$6,'Daily Absent'!$O$6:$AX$6,'Daily Absent'!$O7:$AX7)</f>
        <v>Sab</v>
      </c>
      <c r="ER6" s="101">
        <f t="shared" ref="ER6" si="17">EK6+1</f>
        <v>45858</v>
      </c>
      <c r="ES6" s="102"/>
      <c r="ET6" s="102"/>
      <c r="EU6" s="102"/>
      <c r="EV6" s="102"/>
      <c r="EW6" s="102"/>
      <c r="EX6" s="103" t="str">
        <f>LOOKUP(ER$6,'Daily Absent'!$O$6:$AX$6,'Daily Absent'!$O7:$AX7)</f>
        <v>Mgg</v>
      </c>
      <c r="EY6" s="101">
        <f t="shared" ref="EY6" si="18">ER6+1</f>
        <v>45859</v>
      </c>
      <c r="EZ6" s="102"/>
      <c r="FA6" s="102"/>
      <c r="FB6" s="102"/>
      <c r="FC6" s="102"/>
      <c r="FD6" s="102"/>
      <c r="FE6" s="103" t="str">
        <f>LOOKUP(EY$6,'Daily Absent'!$O$6:$AX$6,'Daily Absent'!$O7:$AX7)</f>
        <v>Sen</v>
      </c>
      <c r="FF6" s="168">
        <f t="shared" ref="FF6" si="19">EY6+1</f>
        <v>45860</v>
      </c>
      <c r="FG6" s="169"/>
      <c r="FH6" s="169"/>
      <c r="FI6" s="169"/>
      <c r="FJ6" s="169"/>
      <c r="FK6" s="169"/>
      <c r="FL6" s="170" t="str">
        <f>LOOKUP(FF$6,'Daily Absent'!$O$6:$AX$6,'Daily Absent'!$O7:$AX7)</f>
        <v>Sel</v>
      </c>
      <c r="FM6" s="101">
        <f t="shared" ref="FM6" si="20">FF6+1</f>
        <v>45861</v>
      </c>
      <c r="FN6" s="102"/>
      <c r="FO6" s="102"/>
      <c r="FP6" s="102"/>
      <c r="FQ6" s="102"/>
      <c r="FR6" s="102"/>
      <c r="FS6" s="103" t="str">
        <f>LOOKUP(FM$6,'Daily Absent'!$O$6:$AX$6,'Daily Absent'!$O7:$AX7)</f>
        <v>Rab</v>
      </c>
      <c r="FT6" s="101">
        <f t="shared" ref="FT6" si="21">FM6+1</f>
        <v>45862</v>
      </c>
      <c r="FU6" s="102"/>
      <c r="FV6" s="102"/>
      <c r="FW6" s="102"/>
      <c r="FX6" s="102"/>
      <c r="FY6" s="102"/>
      <c r="FZ6" s="103" t="str">
        <f>LOOKUP(FT$6,'Daily Absent'!$O$6:$AX$6,'Daily Absent'!$O7:$AX7)</f>
        <v>Kam</v>
      </c>
      <c r="GA6" s="101">
        <f t="shared" ref="GA6" si="22">FT6+1</f>
        <v>45863</v>
      </c>
      <c r="GB6" s="102"/>
      <c r="GC6" s="102"/>
      <c r="GD6" s="102"/>
      <c r="GE6" s="102"/>
      <c r="GF6" s="102"/>
      <c r="GG6" s="103" t="str">
        <f>LOOKUP(GA$6,'Daily Absent'!$O$6:$AX$6,'Daily Absent'!$O7:$AX7)</f>
        <v>Jum</v>
      </c>
      <c r="GH6" s="101">
        <f t="shared" ref="GH6" si="23">GA6+1</f>
        <v>45864</v>
      </c>
      <c r="GI6" s="102"/>
      <c r="GJ6" s="102"/>
      <c r="GK6" s="102"/>
      <c r="GL6" s="102"/>
      <c r="GM6" s="102"/>
      <c r="GN6" s="103" t="str">
        <f>LOOKUP(GH$6,'Daily Absent'!$O$6:$AX$6,'Daily Absent'!$O7:$AX7)</f>
        <v>Sab</v>
      </c>
      <c r="GO6" s="101">
        <f t="shared" ref="GO6" si="24">GH6+1</f>
        <v>45865</v>
      </c>
      <c r="GP6" s="102"/>
      <c r="GQ6" s="102"/>
      <c r="GR6" s="102"/>
      <c r="GS6" s="102"/>
      <c r="GT6" s="102"/>
      <c r="GU6" s="103" t="str">
        <f>LOOKUP(GO$6,'Daily Absent'!$O$6:$AX$6,'Daily Absent'!$O7:$AX7)</f>
        <v>Mgg</v>
      </c>
      <c r="GV6" s="101">
        <f t="shared" ref="GV6" si="25">GO6+1</f>
        <v>45866</v>
      </c>
      <c r="GW6" s="102"/>
      <c r="GX6" s="102"/>
      <c r="GY6" s="102"/>
      <c r="GZ6" s="102"/>
      <c r="HA6" s="102"/>
      <c r="HB6" s="103" t="str">
        <f>LOOKUP(GV$6,'Daily Absent'!$O$6:$AX$6,'Daily Absent'!$O7:$AX7)</f>
        <v>Sen</v>
      </c>
      <c r="HC6" s="101">
        <f t="shared" ref="HC6" si="26">GV6+1</f>
        <v>45867</v>
      </c>
      <c r="HD6" s="102"/>
      <c r="HE6" s="102"/>
      <c r="HF6" s="102"/>
      <c r="HG6" s="102"/>
      <c r="HH6" s="102"/>
      <c r="HI6" s="103" t="str">
        <f>LOOKUP(HC$6,'Daily Absent'!$O$6:$AX$6,'Daily Absent'!$O7:$AX7)</f>
        <v>Sel</v>
      </c>
      <c r="HJ6" s="101">
        <f t="shared" ref="HJ6" si="27">HC6+1</f>
        <v>45868</v>
      </c>
      <c r="HK6" s="102"/>
      <c r="HL6" s="102"/>
      <c r="HM6" s="102"/>
      <c r="HN6" s="102"/>
      <c r="HO6" s="102"/>
      <c r="HP6" s="103" t="str">
        <f>LOOKUP(HJ$6,'Daily Absent'!$O$6:$AX$6,'Daily Absent'!$O7:$AX7)</f>
        <v>Rab</v>
      </c>
      <c r="HQ6" s="101">
        <f t="shared" ref="HQ6" si="28">HJ6+1</f>
        <v>45869</v>
      </c>
      <c r="HR6" s="102"/>
      <c r="HS6" s="102"/>
      <c r="HT6" s="102"/>
      <c r="HU6" s="102"/>
      <c r="HV6" s="102"/>
      <c r="HW6" s="103" t="str">
        <f>LOOKUP(HQ$6,'Daily Absent'!$O$6:$AX$6,'Daily Absent'!$O7:$AX7)</f>
        <v>Kam</v>
      </c>
      <c r="HX6" s="101">
        <f t="shared" ref="HX6" si="29">HQ6+1</f>
        <v>45870</v>
      </c>
      <c r="HY6" s="102"/>
      <c r="HZ6" s="102"/>
      <c r="IA6" s="102"/>
      <c r="IB6" s="102"/>
      <c r="IC6" s="102"/>
      <c r="ID6" s="103" t="str">
        <f>LOOKUP(HX$6,'Daily Absent'!$O$6:$AX$6,'Daily Absent'!$O7:$AX7)</f>
        <v>Jum</v>
      </c>
      <c r="IE6" s="101">
        <f t="shared" ref="IE6" si="30">HX6+1</f>
        <v>45871</v>
      </c>
      <c r="IF6" s="102"/>
      <c r="IG6" s="102"/>
      <c r="IH6" s="102"/>
      <c r="II6" s="102"/>
      <c r="IJ6" s="102"/>
      <c r="IK6" s="103" t="str">
        <f>LOOKUP(IE$6,'Daily Absent'!$O$6:$AX$6,'Daily Absent'!$O7:$AX7)</f>
        <v>Sab</v>
      </c>
      <c r="IL6" s="101">
        <f t="shared" ref="IL6" si="31">IE6+1</f>
        <v>45872</v>
      </c>
      <c r="IM6" s="102"/>
      <c r="IN6" s="102"/>
      <c r="IO6" s="102"/>
      <c r="IP6" s="102"/>
      <c r="IQ6" s="102"/>
      <c r="IR6" s="103" t="str">
        <f>LOOKUP(IL$6,'Daily Absent'!$O$6:$AX$6,'Daily Absent'!$O7:$AX7)</f>
        <v>Mgg</v>
      </c>
      <c r="IS6" s="101">
        <f t="shared" ref="IS6" si="32">IL6+1</f>
        <v>45873</v>
      </c>
      <c r="IT6" s="102"/>
      <c r="IU6" s="102"/>
      <c r="IV6" s="102"/>
      <c r="IW6" s="102"/>
      <c r="IX6" s="102"/>
      <c r="IY6" s="103" t="str">
        <f>LOOKUP(IS$6,'Daily Absent'!$O$6:$AX$6,'Daily Absent'!$O7:$AX7)</f>
        <v>Sen</v>
      </c>
      <c r="IZ6" s="101">
        <f t="shared" ref="IZ6" si="33">IS6+1</f>
        <v>45874</v>
      </c>
      <c r="JA6" s="102"/>
      <c r="JB6" s="102"/>
      <c r="JC6" s="102"/>
      <c r="JD6" s="102"/>
      <c r="JE6" s="102"/>
      <c r="JF6" s="103" t="str">
        <f>LOOKUP(IZ$6,'Daily Absent'!$O$6:$AX$6,'Daily Absent'!$O7:$AX7)</f>
        <v>Sel</v>
      </c>
    </row>
    <row r="7" spans="1:266" s="2" customFormat="1" ht="20" customHeight="1">
      <c r="A7" s="190"/>
      <c r="B7" s="207"/>
      <c r="C7" s="205"/>
      <c r="D7" s="205"/>
      <c r="E7" s="205"/>
      <c r="F7" s="205"/>
      <c r="G7" s="205"/>
      <c r="H7" s="205"/>
      <c r="I7" s="3" t="s">
        <v>378</v>
      </c>
      <c r="J7" s="3" t="s">
        <v>379</v>
      </c>
      <c r="K7" s="8" t="s">
        <v>374</v>
      </c>
      <c r="L7" s="8" t="s">
        <v>369</v>
      </c>
      <c r="M7" s="8" t="s">
        <v>184</v>
      </c>
      <c r="N7" s="8" t="s">
        <v>351</v>
      </c>
      <c r="O7" s="19">
        <f>SUM(O8:O224)</f>
        <v>164</v>
      </c>
      <c r="P7" s="19" t="s">
        <v>429</v>
      </c>
      <c r="Q7" s="19" t="s">
        <v>428</v>
      </c>
      <c r="R7" s="19" t="s">
        <v>427</v>
      </c>
      <c r="S7" s="19" t="s">
        <v>426</v>
      </c>
      <c r="T7" s="19" t="s">
        <v>425</v>
      </c>
      <c r="U7" s="19" t="s">
        <v>424</v>
      </c>
      <c r="V7" s="19">
        <f>SUM(V8:V225)</f>
        <v>163</v>
      </c>
      <c r="W7" s="19" t="s">
        <v>429</v>
      </c>
      <c r="X7" s="19" t="s">
        <v>428</v>
      </c>
      <c r="Y7" s="19" t="s">
        <v>427</v>
      </c>
      <c r="Z7" s="19" t="s">
        <v>426</v>
      </c>
      <c r="AA7" s="19" t="s">
        <v>425</v>
      </c>
      <c r="AB7" s="19" t="s">
        <v>424</v>
      </c>
      <c r="AC7" s="19">
        <f>SUM(AC8:AC225)</f>
        <v>161</v>
      </c>
      <c r="AD7" s="19" t="s">
        <v>429</v>
      </c>
      <c r="AE7" s="19" t="s">
        <v>428</v>
      </c>
      <c r="AF7" s="19" t="s">
        <v>427</v>
      </c>
      <c r="AG7" s="19" t="s">
        <v>426</v>
      </c>
      <c r="AH7" s="19" t="s">
        <v>425</v>
      </c>
      <c r="AI7" s="19" t="s">
        <v>424</v>
      </c>
      <c r="AJ7" s="19">
        <f>SUM(AJ8:AJ225)</f>
        <v>164</v>
      </c>
      <c r="AK7" s="19" t="s">
        <v>429</v>
      </c>
      <c r="AL7" s="19" t="s">
        <v>428</v>
      </c>
      <c r="AM7" s="19" t="s">
        <v>427</v>
      </c>
      <c r="AN7" s="19" t="s">
        <v>426</v>
      </c>
      <c r="AO7" s="19" t="s">
        <v>425</v>
      </c>
      <c r="AP7" s="19" t="s">
        <v>424</v>
      </c>
      <c r="AQ7" s="19">
        <f>SUM(AQ8:AQ214)</f>
        <v>152</v>
      </c>
      <c r="AR7" s="19" t="s">
        <v>429</v>
      </c>
      <c r="AS7" s="19" t="s">
        <v>428</v>
      </c>
      <c r="AT7" s="19" t="s">
        <v>427</v>
      </c>
      <c r="AU7" s="19" t="s">
        <v>426</v>
      </c>
      <c r="AV7" s="19" t="s">
        <v>425</v>
      </c>
      <c r="AW7" s="19" t="s">
        <v>424</v>
      </c>
      <c r="AX7" s="19">
        <f>SUM(AX8:AX189)</f>
        <v>120</v>
      </c>
      <c r="AY7" s="19" t="s">
        <v>429</v>
      </c>
      <c r="AZ7" s="19" t="s">
        <v>428</v>
      </c>
      <c r="BA7" s="19" t="s">
        <v>427</v>
      </c>
      <c r="BB7" s="19" t="s">
        <v>426</v>
      </c>
      <c r="BC7" s="19" t="s">
        <v>425</v>
      </c>
      <c r="BD7" s="19" t="s">
        <v>424</v>
      </c>
      <c r="BE7" s="19">
        <f>SUM(BE8:BE214)</f>
        <v>150</v>
      </c>
      <c r="BF7" s="19" t="s">
        <v>429</v>
      </c>
      <c r="BG7" s="19" t="s">
        <v>428</v>
      </c>
      <c r="BH7" s="19" t="s">
        <v>427</v>
      </c>
      <c r="BI7" s="19" t="s">
        <v>426</v>
      </c>
      <c r="BJ7" s="19" t="s">
        <v>425</v>
      </c>
      <c r="BK7" s="19" t="s">
        <v>424</v>
      </c>
      <c r="BL7" s="19">
        <f>SUM(BL8:BL225)</f>
        <v>163</v>
      </c>
      <c r="BM7" s="19" t="s">
        <v>429</v>
      </c>
      <c r="BN7" s="19" t="s">
        <v>428</v>
      </c>
      <c r="BO7" s="19" t="s">
        <v>427</v>
      </c>
      <c r="BP7" s="19" t="s">
        <v>426</v>
      </c>
      <c r="BQ7" s="19" t="s">
        <v>425</v>
      </c>
      <c r="BR7" s="19" t="s">
        <v>424</v>
      </c>
      <c r="BS7" s="19">
        <f>SUM(BS8:BS228)</f>
        <v>168</v>
      </c>
      <c r="BT7" s="19" t="s">
        <v>429</v>
      </c>
      <c r="BU7" s="19" t="s">
        <v>428</v>
      </c>
      <c r="BV7" s="19" t="s">
        <v>427</v>
      </c>
      <c r="BW7" s="19" t="s">
        <v>426</v>
      </c>
      <c r="BX7" s="19" t="s">
        <v>425</v>
      </c>
      <c r="BY7" s="19" t="s">
        <v>424</v>
      </c>
      <c r="BZ7" s="19">
        <f>SUM(BZ8:BZ228)</f>
        <v>164</v>
      </c>
      <c r="CA7" s="19" t="s">
        <v>429</v>
      </c>
      <c r="CB7" s="19" t="s">
        <v>428</v>
      </c>
      <c r="CC7" s="19" t="s">
        <v>427</v>
      </c>
      <c r="CD7" s="19" t="s">
        <v>426</v>
      </c>
      <c r="CE7" s="19" t="s">
        <v>425</v>
      </c>
      <c r="CF7" s="19" t="s">
        <v>424</v>
      </c>
      <c r="CG7" s="19">
        <f>SUM(CG8:CG228)</f>
        <v>150</v>
      </c>
      <c r="CH7" s="19" t="s">
        <v>429</v>
      </c>
      <c r="CI7" s="19" t="s">
        <v>428</v>
      </c>
      <c r="CJ7" s="19" t="s">
        <v>427</v>
      </c>
      <c r="CK7" s="19" t="s">
        <v>426</v>
      </c>
      <c r="CL7" s="19" t="s">
        <v>425</v>
      </c>
      <c r="CM7" s="19" t="s">
        <v>424</v>
      </c>
      <c r="CN7" s="19">
        <f>SUM(CN8:CN228)</f>
        <v>161</v>
      </c>
      <c r="CO7" s="19" t="s">
        <v>429</v>
      </c>
      <c r="CP7" s="19" t="s">
        <v>428</v>
      </c>
      <c r="CQ7" s="19" t="s">
        <v>427</v>
      </c>
      <c r="CR7" s="19" t="s">
        <v>426</v>
      </c>
      <c r="CS7" s="19" t="s">
        <v>425</v>
      </c>
      <c r="CT7" s="19" t="s">
        <v>424</v>
      </c>
      <c r="CU7" s="19">
        <f>SUM(CU8:CU228)</f>
        <v>139</v>
      </c>
      <c r="CV7" s="19" t="s">
        <v>429</v>
      </c>
      <c r="CW7" s="19" t="s">
        <v>428</v>
      </c>
      <c r="CX7" s="19" t="s">
        <v>427</v>
      </c>
      <c r="CY7" s="19" t="s">
        <v>426</v>
      </c>
      <c r="CZ7" s="19" t="s">
        <v>425</v>
      </c>
      <c r="DA7" s="19" t="s">
        <v>424</v>
      </c>
      <c r="DB7" s="19">
        <f>SUM(DB9:DB228)</f>
        <v>157</v>
      </c>
      <c r="DC7" s="19" t="s">
        <v>429</v>
      </c>
      <c r="DD7" s="19" t="s">
        <v>428</v>
      </c>
      <c r="DE7" s="19" t="s">
        <v>427</v>
      </c>
      <c r="DF7" s="19" t="s">
        <v>426</v>
      </c>
      <c r="DG7" s="19" t="s">
        <v>425</v>
      </c>
      <c r="DH7" s="19" t="s">
        <v>424</v>
      </c>
      <c r="DI7" s="19">
        <f>SUM(DI8:DI229)</f>
        <v>158</v>
      </c>
      <c r="DJ7" s="19" t="s">
        <v>429</v>
      </c>
      <c r="DK7" s="19" t="s">
        <v>428</v>
      </c>
      <c r="DL7" s="19" t="s">
        <v>427</v>
      </c>
      <c r="DM7" s="19" t="s">
        <v>426</v>
      </c>
      <c r="DN7" s="19" t="s">
        <v>425</v>
      </c>
      <c r="DO7" s="19" t="s">
        <v>424</v>
      </c>
      <c r="DP7" s="19">
        <f>SUM(DP8:DP229)</f>
        <v>157</v>
      </c>
      <c r="DQ7" s="19" t="s">
        <v>429</v>
      </c>
      <c r="DR7" s="19" t="s">
        <v>428</v>
      </c>
      <c r="DS7" s="19" t="s">
        <v>427</v>
      </c>
      <c r="DT7" s="19" t="s">
        <v>426</v>
      </c>
      <c r="DU7" s="19" t="s">
        <v>425</v>
      </c>
      <c r="DV7" s="19" t="s">
        <v>424</v>
      </c>
      <c r="DW7" s="19">
        <f>SUM(DW8:DW229)</f>
        <v>155</v>
      </c>
      <c r="DX7" s="19" t="s">
        <v>429</v>
      </c>
      <c r="DY7" s="19" t="s">
        <v>428</v>
      </c>
      <c r="DZ7" s="19" t="s">
        <v>427</v>
      </c>
      <c r="EA7" s="19" t="s">
        <v>426</v>
      </c>
      <c r="EB7" s="19" t="s">
        <v>425</v>
      </c>
      <c r="EC7" s="19" t="s">
        <v>424</v>
      </c>
      <c r="ED7" s="19">
        <f>SUM(ED8:ED266)</f>
        <v>194</v>
      </c>
      <c r="EE7" s="19" t="s">
        <v>429</v>
      </c>
      <c r="EF7" s="19" t="s">
        <v>428</v>
      </c>
      <c r="EG7" s="19" t="s">
        <v>427</v>
      </c>
      <c r="EH7" s="19" t="s">
        <v>426</v>
      </c>
      <c r="EI7" s="19" t="s">
        <v>425</v>
      </c>
      <c r="EJ7" s="19" t="s">
        <v>424</v>
      </c>
      <c r="EK7" s="19">
        <f>SUM(EK8:EK280)</f>
        <v>207</v>
      </c>
      <c r="EL7" s="19" t="s">
        <v>429</v>
      </c>
      <c r="EM7" s="19" t="s">
        <v>428</v>
      </c>
      <c r="EN7" s="19" t="s">
        <v>427</v>
      </c>
      <c r="EO7" s="19" t="s">
        <v>426</v>
      </c>
      <c r="EP7" s="19" t="s">
        <v>425</v>
      </c>
      <c r="EQ7" s="19" t="s">
        <v>424</v>
      </c>
      <c r="ER7" s="19">
        <f>SUM(ER8:ER216)</f>
        <v>3</v>
      </c>
      <c r="ES7" s="19" t="s">
        <v>429</v>
      </c>
      <c r="ET7" s="19" t="s">
        <v>428</v>
      </c>
      <c r="EU7" s="19" t="s">
        <v>427</v>
      </c>
      <c r="EV7" s="19" t="s">
        <v>426</v>
      </c>
      <c r="EW7" s="19" t="s">
        <v>425</v>
      </c>
      <c r="EX7" s="19" t="s">
        <v>424</v>
      </c>
      <c r="EY7" s="19">
        <f>SUM(EY9:EY291)</f>
        <v>220</v>
      </c>
      <c r="EZ7" s="19" t="s">
        <v>429</v>
      </c>
      <c r="FA7" s="19" t="s">
        <v>428</v>
      </c>
      <c r="FB7" s="19" t="s">
        <v>427</v>
      </c>
      <c r="FC7" s="19" t="s">
        <v>426</v>
      </c>
      <c r="FD7" s="19" t="s">
        <v>425</v>
      </c>
      <c r="FE7" s="19" t="s">
        <v>424</v>
      </c>
      <c r="FF7" s="19">
        <f>SUM(FF8:FF291)</f>
        <v>221</v>
      </c>
      <c r="FG7" s="19" t="s">
        <v>429</v>
      </c>
      <c r="FH7" s="19" t="s">
        <v>428</v>
      </c>
      <c r="FI7" s="19" t="s">
        <v>427</v>
      </c>
      <c r="FJ7" s="19" t="s">
        <v>426</v>
      </c>
      <c r="FK7" s="19" t="s">
        <v>425</v>
      </c>
      <c r="FL7" s="19" t="s">
        <v>424</v>
      </c>
      <c r="FM7" s="19">
        <f>SUM(FM8:FM223)</f>
        <v>0</v>
      </c>
      <c r="FN7" s="19" t="s">
        <v>429</v>
      </c>
      <c r="FO7" s="19" t="s">
        <v>428</v>
      </c>
      <c r="FP7" s="19" t="s">
        <v>427</v>
      </c>
      <c r="FQ7" s="19" t="s">
        <v>426</v>
      </c>
      <c r="FR7" s="19" t="s">
        <v>425</v>
      </c>
      <c r="FS7" s="19" t="s">
        <v>424</v>
      </c>
      <c r="FT7" s="19">
        <f>SUM(FT8:FT213)</f>
        <v>0</v>
      </c>
      <c r="FU7" s="19" t="s">
        <v>429</v>
      </c>
      <c r="FV7" s="19" t="s">
        <v>428</v>
      </c>
      <c r="FW7" s="19" t="s">
        <v>427</v>
      </c>
      <c r="FX7" s="19" t="s">
        <v>426</v>
      </c>
      <c r="FY7" s="19" t="s">
        <v>425</v>
      </c>
      <c r="FZ7" s="19" t="s">
        <v>424</v>
      </c>
      <c r="GA7" s="19">
        <f>SUM(GA8:GA224)</f>
        <v>0</v>
      </c>
      <c r="GB7" s="19" t="s">
        <v>429</v>
      </c>
      <c r="GC7" s="19" t="s">
        <v>428</v>
      </c>
      <c r="GD7" s="19" t="s">
        <v>427</v>
      </c>
      <c r="GE7" s="19" t="s">
        <v>426</v>
      </c>
      <c r="GF7" s="19" t="s">
        <v>425</v>
      </c>
      <c r="GG7" s="19" t="s">
        <v>424</v>
      </c>
      <c r="GH7" s="19">
        <f>SUM(GH8:GH224)</f>
        <v>0</v>
      </c>
      <c r="GI7" s="19" t="s">
        <v>429</v>
      </c>
      <c r="GJ7" s="19" t="s">
        <v>428</v>
      </c>
      <c r="GK7" s="19" t="s">
        <v>427</v>
      </c>
      <c r="GL7" s="19" t="s">
        <v>426</v>
      </c>
      <c r="GM7" s="19" t="s">
        <v>425</v>
      </c>
      <c r="GN7" s="19" t="s">
        <v>424</v>
      </c>
      <c r="GO7" s="19">
        <f>SUM(GO8:$GO$224)</f>
        <v>0</v>
      </c>
      <c r="GP7" s="19" t="s">
        <v>429</v>
      </c>
      <c r="GQ7" s="19" t="s">
        <v>428</v>
      </c>
      <c r="GR7" s="19" t="s">
        <v>427</v>
      </c>
      <c r="GS7" s="19" t="s">
        <v>426</v>
      </c>
      <c r="GT7" s="19" t="s">
        <v>425</v>
      </c>
      <c r="GU7" s="19" t="s">
        <v>424</v>
      </c>
      <c r="GV7" s="19">
        <f>SUM(GV8:GV224)</f>
        <v>0</v>
      </c>
      <c r="GW7" s="19" t="s">
        <v>429</v>
      </c>
      <c r="GX7" s="19" t="s">
        <v>428</v>
      </c>
      <c r="GY7" s="19" t="s">
        <v>427</v>
      </c>
      <c r="GZ7" s="19" t="s">
        <v>426</v>
      </c>
      <c r="HA7" s="19" t="s">
        <v>425</v>
      </c>
      <c r="HB7" s="19" t="s">
        <v>424</v>
      </c>
      <c r="HC7" s="19">
        <f>SUM(HC8:HC189)</f>
        <v>0</v>
      </c>
      <c r="HD7" s="19" t="s">
        <v>429</v>
      </c>
      <c r="HE7" s="19" t="s">
        <v>428</v>
      </c>
      <c r="HF7" s="19" t="s">
        <v>427</v>
      </c>
      <c r="HG7" s="19" t="s">
        <v>426</v>
      </c>
      <c r="HH7" s="19" t="s">
        <v>425</v>
      </c>
      <c r="HI7" s="19" t="s">
        <v>424</v>
      </c>
      <c r="HJ7" s="19">
        <f>SUM(HJ8:HJ224)</f>
        <v>0</v>
      </c>
      <c r="HK7" s="19" t="s">
        <v>429</v>
      </c>
      <c r="HL7" s="19" t="s">
        <v>428</v>
      </c>
      <c r="HM7" s="19" t="s">
        <v>427</v>
      </c>
      <c r="HN7" s="19" t="s">
        <v>426</v>
      </c>
      <c r="HO7" s="19" t="s">
        <v>425</v>
      </c>
      <c r="HP7" s="19" t="s">
        <v>424</v>
      </c>
      <c r="HQ7" s="19">
        <f>SUM(HQ8:HQ189)</f>
        <v>0</v>
      </c>
      <c r="HR7" s="19" t="s">
        <v>429</v>
      </c>
      <c r="HS7" s="19" t="s">
        <v>428</v>
      </c>
      <c r="HT7" s="19" t="s">
        <v>427</v>
      </c>
      <c r="HU7" s="19" t="s">
        <v>426</v>
      </c>
      <c r="HV7" s="19" t="s">
        <v>425</v>
      </c>
      <c r="HW7" s="19" t="s">
        <v>424</v>
      </c>
      <c r="HX7" s="19">
        <f>SUM(HX8:HX189)</f>
        <v>0</v>
      </c>
      <c r="HY7" s="19" t="s">
        <v>429</v>
      </c>
      <c r="HZ7" s="19" t="s">
        <v>428</v>
      </c>
      <c r="IA7" s="19" t="s">
        <v>427</v>
      </c>
      <c r="IB7" s="19" t="s">
        <v>426</v>
      </c>
      <c r="IC7" s="19" t="s">
        <v>425</v>
      </c>
      <c r="ID7" s="19" t="s">
        <v>424</v>
      </c>
      <c r="IE7" s="19">
        <f>SUM(IE8:IE189)</f>
        <v>0</v>
      </c>
      <c r="IF7" s="19" t="s">
        <v>429</v>
      </c>
      <c r="IG7" s="19" t="s">
        <v>428</v>
      </c>
      <c r="IH7" s="19" t="s">
        <v>427</v>
      </c>
      <c r="II7" s="19" t="s">
        <v>426</v>
      </c>
      <c r="IJ7" s="19" t="s">
        <v>425</v>
      </c>
      <c r="IK7" s="19" t="s">
        <v>424</v>
      </c>
      <c r="IL7" s="19">
        <f>SUM(IL8:IL189)</f>
        <v>0</v>
      </c>
      <c r="IM7" s="19" t="s">
        <v>429</v>
      </c>
      <c r="IN7" s="19" t="s">
        <v>428</v>
      </c>
      <c r="IO7" s="19" t="s">
        <v>427</v>
      </c>
      <c r="IP7" s="19" t="s">
        <v>426</v>
      </c>
      <c r="IQ7" s="19" t="s">
        <v>425</v>
      </c>
      <c r="IR7" s="19" t="s">
        <v>424</v>
      </c>
      <c r="IS7" s="19">
        <f>SUM(IS8:IS189)</f>
        <v>0</v>
      </c>
      <c r="IT7" s="19" t="s">
        <v>429</v>
      </c>
      <c r="IU7" s="19" t="s">
        <v>428</v>
      </c>
      <c r="IV7" s="19" t="s">
        <v>427</v>
      </c>
      <c r="IW7" s="19" t="s">
        <v>426</v>
      </c>
      <c r="IX7" s="19" t="s">
        <v>425</v>
      </c>
      <c r="IY7" s="19" t="s">
        <v>424</v>
      </c>
      <c r="IZ7" s="19">
        <f>SUM(IZ8:IZ189)</f>
        <v>0</v>
      </c>
      <c r="JA7" s="19" t="s">
        <v>429</v>
      </c>
      <c r="JB7" s="19" t="s">
        <v>428</v>
      </c>
      <c r="JC7" s="19" t="s">
        <v>427</v>
      </c>
      <c r="JD7" s="19" t="s">
        <v>426</v>
      </c>
      <c r="JE7" s="19" t="s">
        <v>425</v>
      </c>
      <c r="JF7" s="19" t="s">
        <v>424</v>
      </c>
    </row>
    <row r="8" spans="1:266" ht="20" customHeight="1">
      <c r="C8" s="152"/>
      <c r="D8" s="152"/>
      <c r="DB8" s="19"/>
    </row>
    <row r="9" spans="1:266" ht="20" customHeight="1">
      <c r="A9" s="54">
        <f>IF('Master MP Status'!A9&gt;0,'Master MP Status'!A9,"")</f>
        <v>1</v>
      </c>
      <c r="B9" s="5" t="str">
        <f>IF(ISTEXT('Master MP Status'!B9),'Master MP Status'!B9,"")</f>
        <v>INDIRECT</v>
      </c>
      <c r="C9" s="153" t="str">
        <f>IF(OR(ISTEXT('Master MP Status'!C9),'Master MP Status'!C9&gt;0),'Master MP Status'!C9,"")</f>
        <v/>
      </c>
      <c r="D9" s="154">
        <f>IF(OR(ISTEXT('Master MP Status'!D9),'Master MP Status'!D9&gt;0),'Master MP Status'!D9,"")</f>
        <v>190002</v>
      </c>
      <c r="E9" s="5" t="str">
        <f>IF(ISTEXT('Master MP Status'!E9),'Master MP Status'!E9,"")</f>
        <v>JONG KY AHN</v>
      </c>
      <c r="F9" s="5" t="str">
        <f>IF(ISTEXT('Master MP Status'!F9),'Master MP Status'!F9,"")</f>
        <v/>
      </c>
      <c r="G9" s="5" t="str">
        <f>IF(ISTEXT('Master MP Status'!G9),'Master MP Status'!G9,"")</f>
        <v>Jakarta</v>
      </c>
      <c r="H9" s="5" t="str">
        <f>IF(ISTEXT('Master MP Status'!H9),'Master MP Status'!H9,"")</f>
        <v>HO</v>
      </c>
      <c r="I9" s="5" t="str">
        <f>IF(ISTEXT('Master MP Status'!I9),'Master MP Status'!I9,"")</f>
        <v>MGT</v>
      </c>
      <c r="J9" s="5" t="str">
        <f>IF(ISTEXT('Master MP Status'!J9),'Master MP Status'!J9,"")</f>
        <v>MGT-KRN</v>
      </c>
      <c r="K9" s="9">
        <f>IF(OR('Master MP Status'!K9=0,'Master MP Status'!K9=""),"",'Master MP Status'!K9)</f>
        <v>44946</v>
      </c>
      <c r="L9" s="9">
        <f>IF(OR('Master MP Status'!L9=0,'Master MP Status'!L9=""),"",'Master MP Status'!L9)</f>
        <v>45764</v>
      </c>
      <c r="M9" s="9" t="str">
        <f>IF(OR('Master MP Status'!M9=0,'Master MP Status'!M9=""),"",'Master MP Status'!M9)</f>
        <v/>
      </c>
      <c r="N9" s="5" t="str">
        <f>IF(ISTEXT('Master MP Status'!N9),'Master MP Status'!N9,"")</f>
        <v/>
      </c>
      <c r="O9" s="5">
        <f>LOOKUP(O$6,'Daily Absent'!$O$6:$AX$6,'Daily Absent'!$O9:$AX9)</f>
        <v>1</v>
      </c>
      <c r="P9" s="100">
        <v>0.29166666666666669</v>
      </c>
      <c r="Q9" s="100">
        <v>0.5</v>
      </c>
      <c r="R9" s="100">
        <v>0.54166666666666663</v>
      </c>
      <c r="S9" s="100">
        <v>0.75</v>
      </c>
      <c r="T9" s="100"/>
      <c r="U9" s="100"/>
      <c r="V9" s="5">
        <f>LOOKUP(V$6,'Daily Absent'!$O$6:$AX$6,'Daily Absent'!$O9:$AX9)</f>
        <v>1</v>
      </c>
      <c r="W9" s="100">
        <v>0.29166666666666669</v>
      </c>
      <c r="X9" s="100">
        <v>0.5</v>
      </c>
      <c r="Y9" s="100">
        <v>0.54166666666666663</v>
      </c>
      <c r="Z9" s="100">
        <v>0.75</v>
      </c>
      <c r="AA9" s="5"/>
      <c r="AB9" s="5"/>
      <c r="AC9" s="5">
        <f>LOOKUP(AC$6,'Daily Absent'!$O$6:$AX$6,'Daily Absent'!$O9:$AX9)</f>
        <v>1</v>
      </c>
      <c r="AD9" s="100">
        <v>0.29166666666666669</v>
      </c>
      <c r="AE9" s="100">
        <v>0.5</v>
      </c>
      <c r="AF9" s="100">
        <v>0.54166666666666663</v>
      </c>
      <c r="AG9" s="100">
        <v>0.75</v>
      </c>
      <c r="AH9" s="100"/>
      <c r="AI9" s="100"/>
      <c r="AJ9" s="5">
        <f>LOOKUP(AJ$6,'Daily Absent'!$O$6:$AX$6,'Daily Absent'!$O9:$AX9)</f>
        <v>1</v>
      </c>
      <c r="AK9" s="100">
        <v>0.29166666666666669</v>
      </c>
      <c r="AL9" s="100">
        <v>0.5</v>
      </c>
      <c r="AM9" s="100">
        <v>0.54166666666666663</v>
      </c>
      <c r="AN9" s="100">
        <v>0.75</v>
      </c>
      <c r="AO9" s="5"/>
      <c r="AP9" s="5"/>
      <c r="AQ9" s="5">
        <f>LOOKUP(AQ$6,'Daily Absent'!$O$6:$AX$6,'Daily Absent'!$O9:$AX9)</f>
        <v>1</v>
      </c>
      <c r="AR9" s="100">
        <v>0.29166666666666669</v>
      </c>
      <c r="AS9" s="100">
        <v>0.5</v>
      </c>
      <c r="AT9" s="100">
        <v>0.54166666666666663</v>
      </c>
      <c r="AU9" s="100">
        <v>0.70833333333333337</v>
      </c>
      <c r="AV9" s="100"/>
      <c r="AW9" s="100"/>
      <c r="AX9" s="5">
        <f>LOOKUP(AX$6,'Daily Absent'!$O$6:$AX$6,'Daily Absent'!$O9:$AX9)</f>
        <v>1</v>
      </c>
      <c r="AY9" s="100">
        <v>0.33333333333333331</v>
      </c>
      <c r="AZ9" s="100">
        <v>0.5</v>
      </c>
      <c r="BA9" s="100">
        <v>0.54166666666666663</v>
      </c>
      <c r="BB9" s="100">
        <v>0.66666666666666663</v>
      </c>
      <c r="BC9" s="5"/>
      <c r="BD9" s="5"/>
      <c r="BE9" s="5">
        <f>LOOKUP(BE$6,'Daily Absent'!$O$6:$AX$6,'Daily Absent'!$O9:$AX9)</f>
        <v>1</v>
      </c>
      <c r="BF9" s="100">
        <v>0.29166666666666669</v>
      </c>
      <c r="BG9" s="100">
        <v>0.5</v>
      </c>
      <c r="BH9" s="100">
        <v>0.54166666666666663</v>
      </c>
      <c r="BI9" s="100">
        <v>0.75</v>
      </c>
      <c r="BJ9" s="5"/>
      <c r="BK9" s="5"/>
      <c r="BL9" s="5">
        <f>LOOKUP(BL$6,'Daily Absent'!$O$6:$AX$6,'Daily Absent'!$O9:$AX9)</f>
        <v>1</v>
      </c>
      <c r="BM9" s="100">
        <v>0.29166666666666669</v>
      </c>
      <c r="BN9" s="100">
        <v>0.5</v>
      </c>
      <c r="BO9" s="100">
        <v>0.54166666666666663</v>
      </c>
      <c r="BP9" s="100">
        <v>0.75</v>
      </c>
      <c r="BQ9" s="5"/>
      <c r="BR9" s="5"/>
      <c r="BS9" s="5">
        <f>LOOKUP(BS$6,'Daily Absent'!$O$6:$AX$6,'Daily Absent'!$O9:$AX9)</f>
        <v>1</v>
      </c>
      <c r="BT9" s="100">
        <v>0.29166666666666669</v>
      </c>
      <c r="BU9" s="100">
        <v>0.5</v>
      </c>
      <c r="BV9" s="100">
        <v>0.54166666666666663</v>
      </c>
      <c r="BW9" s="100">
        <v>0.75</v>
      </c>
      <c r="BX9" s="5"/>
      <c r="BY9" s="5"/>
      <c r="BZ9" s="5">
        <f>LOOKUP(BZ$6,'Daily Absent'!$O$6:$AX$6,'Daily Absent'!$O9:$AX9)</f>
        <v>1</v>
      </c>
      <c r="CA9" s="100">
        <v>0.29166666666666669</v>
      </c>
      <c r="CB9" s="100">
        <v>0.5</v>
      </c>
      <c r="CC9" s="100">
        <v>0.54166666666666663</v>
      </c>
      <c r="CD9" s="100">
        <v>0.75</v>
      </c>
      <c r="CE9" s="5"/>
      <c r="CF9" s="5"/>
      <c r="CG9" s="5">
        <f>LOOKUP(CG$6,'Daily Absent'!$O$6:$AX$6,'Daily Absent'!$O9:$AX9)</f>
        <v>1</v>
      </c>
      <c r="CH9" s="100">
        <v>0.29166666666666669</v>
      </c>
      <c r="CI9" s="100">
        <v>0.5</v>
      </c>
      <c r="CJ9" s="100">
        <v>0.54166666666666663</v>
      </c>
      <c r="CK9" s="100">
        <v>0.75</v>
      </c>
      <c r="CL9" s="5"/>
      <c r="CM9" s="5"/>
      <c r="CN9" s="5">
        <f>LOOKUP(CN$6,'Daily Absent'!$O$6:$AX$6,'Daily Absent'!$O9:$AX9)</f>
        <v>1</v>
      </c>
      <c r="CO9" s="100">
        <v>0.29166666666666669</v>
      </c>
      <c r="CP9" s="100">
        <v>0.5</v>
      </c>
      <c r="CQ9" s="100">
        <v>0.54166666666666663</v>
      </c>
      <c r="CR9" s="100">
        <v>0.70833333333333337</v>
      </c>
      <c r="CS9" s="5"/>
      <c r="CT9" s="5"/>
      <c r="CU9" s="5">
        <f>LOOKUP(CU$6,'Daily Absent'!$O$6:$AX$6,'Daily Absent'!$O9:$AX9)</f>
        <v>1</v>
      </c>
      <c r="CV9" s="100">
        <v>0.33333333333333331</v>
      </c>
      <c r="CW9" s="100">
        <v>0.5</v>
      </c>
      <c r="CX9" s="100">
        <v>0.54166666666666663</v>
      </c>
      <c r="CY9" s="100">
        <v>0.66666666666666663</v>
      </c>
      <c r="CZ9" s="5"/>
      <c r="DA9" s="5"/>
      <c r="DB9" s="5">
        <f>LOOKUP(DB$6,'Daily Absent'!$O$6:$AX$6,'Daily Absent'!$O9:$AX9)</f>
        <v>1</v>
      </c>
      <c r="DC9" s="100">
        <v>0.29166666666666669</v>
      </c>
      <c r="DD9" s="100">
        <v>0.5</v>
      </c>
      <c r="DE9" s="100">
        <v>0.54166666666666663</v>
      </c>
      <c r="DF9" s="100">
        <v>0.75</v>
      </c>
      <c r="DG9" s="100"/>
      <c r="DH9" s="5"/>
      <c r="DI9" s="5">
        <f>LOOKUP(DI$6,'Daily Absent'!$O$6:$AX$6,'Daily Absent'!$O9:$AX9)</f>
        <v>1</v>
      </c>
      <c r="DJ9" s="100">
        <v>0.29166666666666669</v>
      </c>
      <c r="DK9" s="100">
        <v>0.5</v>
      </c>
      <c r="DL9" s="100">
        <v>0.54166666666666663</v>
      </c>
      <c r="DM9" s="100">
        <v>0.75</v>
      </c>
      <c r="DN9" s="5"/>
      <c r="DO9" s="5"/>
      <c r="DP9" s="5">
        <f>LOOKUP(DP$6,'Daily Absent'!$O$6:$AX$6,'Daily Absent'!$O9:$AX9)</f>
        <v>1</v>
      </c>
      <c r="DQ9" s="100">
        <v>0.29166666666666669</v>
      </c>
      <c r="DR9" s="100">
        <v>0.5</v>
      </c>
      <c r="DS9" s="100">
        <v>0.54166666666666663</v>
      </c>
      <c r="DT9" s="100">
        <v>0.75</v>
      </c>
      <c r="DU9" s="5"/>
      <c r="DV9" s="5"/>
      <c r="DW9" s="5">
        <f>LOOKUP(DW$6,'Daily Absent'!$O$6:$AX$6,'Daily Absent'!$O9:$AX9)</f>
        <v>1</v>
      </c>
      <c r="DX9" s="100">
        <v>0.29166666666666669</v>
      </c>
      <c r="DY9" s="100">
        <v>0.5</v>
      </c>
      <c r="DZ9" s="100">
        <v>0.54166666666666663</v>
      </c>
      <c r="EA9" s="100">
        <v>0.75</v>
      </c>
      <c r="EB9" s="100"/>
      <c r="EC9" s="100"/>
      <c r="ED9" s="5">
        <f>LOOKUP(ED$6,'Daily Absent'!$O$6:$AX$6,'Daily Absent'!$O9:$AX9)</f>
        <v>1</v>
      </c>
      <c r="EE9" s="100">
        <v>0.29166666666666669</v>
      </c>
      <c r="EF9" s="100">
        <v>0.5</v>
      </c>
      <c r="EG9" s="100">
        <v>0.54166666666666663</v>
      </c>
      <c r="EH9" s="100">
        <v>0.75</v>
      </c>
      <c r="EI9" s="100"/>
      <c r="EJ9" s="100"/>
      <c r="EK9" s="5">
        <f>LOOKUP(EK$6,'Daily Absent'!$O$6:$AX$6,'Daily Absent'!$O9:$AX9)</f>
        <v>1</v>
      </c>
      <c r="EL9" s="100">
        <v>0.29166666666666669</v>
      </c>
      <c r="EM9" s="100">
        <v>0.5</v>
      </c>
      <c r="EN9" s="100">
        <v>0.54166666666666663</v>
      </c>
      <c r="EO9" s="100">
        <v>0.75</v>
      </c>
      <c r="EP9" s="100"/>
      <c r="EQ9" s="100"/>
      <c r="ER9" s="5">
        <f>LOOKUP(ER$6,'Daily Absent'!$O$6:$AX$6,'Daily Absent'!$O9:$AX9)</f>
        <v>0</v>
      </c>
      <c r="ES9" s="100"/>
      <c r="ET9" s="100"/>
      <c r="EU9" s="100"/>
      <c r="EV9" s="100"/>
      <c r="EW9" s="5"/>
      <c r="EX9" s="100"/>
      <c r="EY9" s="5">
        <f>LOOKUP(EY$6,'Daily Absent'!$O$6:$AX$6,'Daily Absent'!$O9:$AX9)</f>
        <v>1</v>
      </c>
      <c r="EZ9" s="100">
        <v>0.29166666666666669</v>
      </c>
      <c r="FA9" s="100">
        <v>0.5</v>
      </c>
      <c r="FB9" s="100">
        <v>0.54166666666666663</v>
      </c>
      <c r="FC9" s="100">
        <v>0.75</v>
      </c>
      <c r="FD9" s="100"/>
      <c r="FE9" s="100"/>
      <c r="FF9" s="5">
        <f>LOOKUP(FF$6,'Daily Absent'!$O$6:$AX$6,'Daily Absent'!$O9:$AX9)</f>
        <v>1</v>
      </c>
      <c r="FG9" s="100"/>
      <c r="FH9" s="100"/>
      <c r="FI9" s="100"/>
      <c r="FJ9" s="100"/>
      <c r="FK9" s="100"/>
      <c r="FL9" s="100"/>
      <c r="FM9" s="5">
        <f>LOOKUP(FM$6,'Daily Absent'!$O$6:$AX$6,'Daily Absent'!$O9:$AX9)</f>
        <v>0</v>
      </c>
      <c r="FN9" s="100"/>
      <c r="FO9" s="100"/>
      <c r="FP9" s="100"/>
      <c r="FQ9" s="100"/>
      <c r="FR9" s="100"/>
      <c r="FS9" s="100"/>
      <c r="FT9" s="5">
        <f>LOOKUP(FT$6,'Daily Absent'!$O$6:$AX$6,'Daily Absent'!$O9:$AX9)</f>
        <v>0</v>
      </c>
      <c r="FU9" s="100"/>
      <c r="FV9" s="100"/>
      <c r="FW9" s="100"/>
      <c r="FX9" s="100"/>
      <c r="FY9" s="100"/>
      <c r="FZ9" s="100"/>
      <c r="GA9" s="5">
        <f>LOOKUP(GA$6,'Daily Absent'!$O$6:$AX$6,'Daily Absent'!$O9:$AX9)</f>
        <v>0</v>
      </c>
      <c r="GB9" s="100"/>
      <c r="GC9" s="100"/>
      <c r="GD9" s="100"/>
      <c r="GE9" s="100"/>
      <c r="GF9" s="100"/>
      <c r="GG9" s="100"/>
      <c r="GH9" s="5">
        <f>LOOKUP(GH$6,'Daily Absent'!$O$6:$AX$6,'Daily Absent'!$O9:$AX9)</f>
        <v>0</v>
      </c>
      <c r="GI9" s="100"/>
      <c r="GJ9" s="100"/>
      <c r="GK9" s="100"/>
      <c r="GL9" s="100"/>
      <c r="GM9" s="100"/>
      <c r="GN9" s="100"/>
      <c r="GO9" s="5">
        <f>LOOKUP(GO$6,'Daily Absent'!$O$6:$AX$6,'Daily Absent'!$O9:$AX9)</f>
        <v>0</v>
      </c>
      <c r="GP9" s="100"/>
      <c r="GQ9" s="100"/>
      <c r="GR9" s="100"/>
      <c r="GS9" s="100"/>
      <c r="GT9" s="5"/>
      <c r="GU9" s="100"/>
      <c r="GV9" s="5">
        <f>LOOKUP(GV$6,'Daily Absent'!$O$6:$AX$6,'Daily Absent'!$O9:$AX9)</f>
        <v>0</v>
      </c>
      <c r="GW9" s="100"/>
      <c r="GX9" s="100"/>
      <c r="GY9" s="100"/>
      <c r="GZ9" s="100"/>
      <c r="HA9" s="100"/>
      <c r="HB9" s="100"/>
      <c r="HC9" s="5">
        <f>LOOKUP(HC$6,'Daily Absent'!$O$6:$AX$6,'Daily Absent'!$O9:$AX9)</f>
        <v>0</v>
      </c>
      <c r="HD9" s="100"/>
      <c r="HE9" s="100"/>
      <c r="HF9" s="100"/>
      <c r="HG9" s="100"/>
      <c r="HH9" s="5"/>
      <c r="HI9" s="5"/>
      <c r="HJ9" s="5">
        <f>LOOKUP(HJ$6,'Daily Absent'!$O$6:$AX$6,'Daily Absent'!$O9:$AX9)</f>
        <v>0</v>
      </c>
      <c r="HK9" s="100"/>
      <c r="HL9" s="100"/>
      <c r="HM9" s="100"/>
      <c r="HN9" s="100"/>
      <c r="HO9" s="5"/>
      <c r="HP9" s="5"/>
      <c r="HQ9" s="5"/>
      <c r="HR9" s="100"/>
      <c r="HS9" s="100"/>
      <c r="HT9" s="100"/>
      <c r="HU9" s="100"/>
      <c r="HV9" s="5"/>
      <c r="HW9" s="5"/>
      <c r="HX9" s="5">
        <f>LOOKUP(HX$6,'Daily Absent'!$O$6:$AX$6,'Daily Absent'!$O9:$AX9)</f>
        <v>0</v>
      </c>
      <c r="HY9" s="5"/>
      <c r="HZ9" s="100"/>
      <c r="IA9" s="5"/>
      <c r="IB9" s="5"/>
      <c r="IC9" s="5"/>
      <c r="ID9" s="5"/>
      <c r="IE9" s="5">
        <f>LOOKUP(IE$6,'Daily Absent'!$O$6:$AX$6,'Daily Absent'!$O9:$AX9)</f>
        <v>0</v>
      </c>
      <c r="IF9" s="5"/>
      <c r="IG9" s="100"/>
      <c r="IH9" s="5"/>
      <c r="II9" s="5"/>
      <c r="IJ9" s="5"/>
      <c r="IK9" s="5"/>
      <c r="IL9" s="5">
        <f>LOOKUP(IL$6,'Daily Absent'!$O$6:$AX$6,'Daily Absent'!$O9:$AX9)</f>
        <v>0</v>
      </c>
      <c r="IM9" s="5"/>
      <c r="IN9" s="100"/>
      <c r="IO9" s="5"/>
      <c r="IP9" s="5"/>
      <c r="IQ9" s="5"/>
      <c r="IR9" s="5"/>
      <c r="IS9" s="5">
        <f>LOOKUP(IS$6,'Daily Absent'!$O$6:$AX$6,'Daily Absent'!$O9:$AX9)</f>
        <v>0</v>
      </c>
      <c r="IT9" s="5"/>
      <c r="IU9" s="100"/>
      <c r="IV9" s="5"/>
      <c r="IW9" s="5"/>
      <c r="IX9" s="5"/>
      <c r="IY9" s="5"/>
      <c r="IZ9" s="5">
        <f>LOOKUP(IZ$6,'Daily Absent'!$O$6:$AX$6,'Daily Absent'!$O9:$AX9)</f>
        <v>0</v>
      </c>
      <c r="JA9" s="5"/>
      <c r="JB9" s="100"/>
      <c r="JC9" s="5"/>
      <c r="JD9" s="5"/>
      <c r="JE9" s="5"/>
      <c r="JF9" s="5"/>
    </row>
    <row r="10" spans="1:266" ht="20" customHeight="1">
      <c r="A10" s="54">
        <f>IF('Master MP Status'!A10&gt;0,'Master MP Status'!A10,"")</f>
        <v>2</v>
      </c>
      <c r="B10" s="5" t="str">
        <f>IF(ISTEXT('Master MP Status'!B10),'Master MP Status'!B10,"")</f>
        <v>INDIRECT</v>
      </c>
      <c r="C10" s="153" t="str">
        <f>IF(OR(ISTEXT('Master MP Status'!C10),'Master MP Status'!C10&gt;0),'Master MP Status'!C10,"")</f>
        <v/>
      </c>
      <c r="D10" s="154">
        <f>IF(OR(ISTEXT('Master MP Status'!D10),'Master MP Status'!D10&gt;0),'Master MP Status'!D10,"")</f>
        <v>230010</v>
      </c>
      <c r="E10" s="5" t="str">
        <f>IF(ISTEXT('Master MP Status'!E10),'Master MP Status'!E10,"")</f>
        <v>LUTFI WIJAYA</v>
      </c>
      <c r="F10" s="5" t="str">
        <f>IF(ISTEXT('Master MP Status'!F10),'Master MP Status'!F10,"")</f>
        <v/>
      </c>
      <c r="G10" s="5" t="str">
        <f>IF(ISTEXT('Master MP Status'!G10),'Master MP Status'!G10,"")</f>
        <v>Cilegon</v>
      </c>
      <c r="H10" s="5" t="str">
        <f>IF(ISTEXT('Master MP Status'!H10),'Master MP Status'!H10,"")</f>
        <v>HO</v>
      </c>
      <c r="I10" s="5" t="str">
        <f>IF(ISTEXT('Master MP Status'!I10),'Master MP Status'!I10,"")</f>
        <v>IT</v>
      </c>
      <c r="J10" s="5" t="str">
        <f>IF(ISTEXT('Master MP Status'!J10),'Master MP Status'!J10,"")</f>
        <v>IT</v>
      </c>
      <c r="K10" s="9">
        <f>IF(OR('Master MP Status'!K10=0,'Master MP Status'!K10=""),"",'Master MP Status'!K10)</f>
        <v>44945</v>
      </c>
      <c r="L10" s="9">
        <f>IF(OR('Master MP Status'!L10=0,'Master MP Status'!L10=""),"",'Master MP Status'!L10)</f>
        <v>45779</v>
      </c>
      <c r="M10" s="9" t="str">
        <f>IF(OR('Master MP Status'!M10=0,'Master MP Status'!M10=""),"",'Master MP Status'!M10)</f>
        <v/>
      </c>
      <c r="N10" s="5" t="str">
        <f>IF(ISTEXT('Master MP Status'!N10),'Master MP Status'!N10,"")</f>
        <v/>
      </c>
      <c r="O10" s="5">
        <f>LOOKUP(O$6,'Daily Absent'!$O$6:$AX$6,'Daily Absent'!$O10:$AX10)</f>
        <v>1</v>
      </c>
      <c r="P10" s="100">
        <v>0.29166666666666669</v>
      </c>
      <c r="Q10" s="100">
        <v>0.5</v>
      </c>
      <c r="R10" s="100">
        <v>0.54166666666666663</v>
      </c>
      <c r="S10" s="100">
        <v>0.75</v>
      </c>
      <c r="T10" s="5"/>
      <c r="U10" s="5"/>
      <c r="V10" s="5">
        <f>LOOKUP(V$6,'Daily Absent'!$O$6:$AX$6,'Daily Absent'!$O10:$AX10)</f>
        <v>1</v>
      </c>
      <c r="W10" s="100">
        <v>0.29166666666666669</v>
      </c>
      <c r="X10" s="100">
        <v>0.5</v>
      </c>
      <c r="Y10" s="100">
        <v>0.54166666666666663</v>
      </c>
      <c r="Z10" s="100">
        <v>0.75</v>
      </c>
      <c r="AA10" s="5"/>
      <c r="AB10" s="5"/>
      <c r="AC10" s="5">
        <f>LOOKUP(AC$6,'Daily Absent'!$O$6:$AX$6,'Daily Absent'!$O10:$AX10)</f>
        <v>1</v>
      </c>
      <c r="AD10" s="100">
        <v>0.29166666666666669</v>
      </c>
      <c r="AE10" s="100">
        <v>0.5</v>
      </c>
      <c r="AF10" s="100">
        <v>0.54166666666666663</v>
      </c>
      <c r="AG10" s="100">
        <v>0.75</v>
      </c>
      <c r="AH10" s="5"/>
      <c r="AI10" s="5"/>
      <c r="AJ10" s="5">
        <f>LOOKUP(AJ$6,'Daily Absent'!$O$6:$AX$6,'Daily Absent'!$O10:$AX10)</f>
        <v>1</v>
      </c>
      <c r="AK10" s="100">
        <v>0.29166666666666669</v>
      </c>
      <c r="AL10" s="100">
        <v>0.5</v>
      </c>
      <c r="AM10" s="100">
        <v>0.54166666666666663</v>
      </c>
      <c r="AN10" s="100">
        <v>0.75</v>
      </c>
      <c r="AO10" s="5"/>
      <c r="AP10" s="5"/>
      <c r="AQ10" s="5">
        <f>LOOKUP(AQ$6,'Daily Absent'!$O$6:$AX$6,'Daily Absent'!$O10:$AX10)</f>
        <v>1</v>
      </c>
      <c r="AR10" s="100">
        <v>0.29166666666666669</v>
      </c>
      <c r="AS10" s="100">
        <v>0.5</v>
      </c>
      <c r="AT10" s="100">
        <v>0.54166666666666663</v>
      </c>
      <c r="AU10" s="100">
        <v>0.70833333333333337</v>
      </c>
      <c r="AV10" s="5"/>
      <c r="AW10" s="5"/>
      <c r="AX10" s="5">
        <f>LOOKUP(AX$6,'Daily Absent'!$O$6:$AX$6,'Daily Absent'!$O10:$AX10)</f>
        <v>1</v>
      </c>
      <c r="AY10" s="100">
        <v>0.33333333333333331</v>
      </c>
      <c r="AZ10" s="100">
        <v>0.5</v>
      </c>
      <c r="BA10" s="100">
        <v>0.54166666666666663</v>
      </c>
      <c r="BB10" s="100">
        <v>0.66666666666666663</v>
      </c>
      <c r="BC10" s="5"/>
      <c r="BD10" s="5"/>
      <c r="BE10" s="5">
        <f>LOOKUP(BE$6,'Daily Absent'!$O$6:$AX$6,'Daily Absent'!$O10:$AX10)</f>
        <v>1</v>
      </c>
      <c r="BF10" s="100">
        <v>0.29166666666666669</v>
      </c>
      <c r="BG10" s="100">
        <v>0.5</v>
      </c>
      <c r="BH10" s="100">
        <v>0.54166666666666663</v>
      </c>
      <c r="BI10" s="100">
        <v>0.75</v>
      </c>
      <c r="BJ10" s="5"/>
      <c r="BK10" s="5"/>
      <c r="BL10" s="5">
        <f>LOOKUP(BL$6,'Daily Absent'!$O$6:$AX$6,'Daily Absent'!$O10:$AX10)</f>
        <v>1</v>
      </c>
      <c r="BM10" s="100">
        <v>0.29166666666666669</v>
      </c>
      <c r="BN10" s="100">
        <v>0.5</v>
      </c>
      <c r="BO10" s="100">
        <v>0.54166666666666663</v>
      </c>
      <c r="BP10" s="100">
        <v>0.75</v>
      </c>
      <c r="BQ10" s="5"/>
      <c r="BR10" s="5"/>
      <c r="BS10" s="5">
        <f>LOOKUP(BS$6,'Daily Absent'!$O$6:$AX$6,'Daily Absent'!$O10:$AX10)</f>
        <v>1</v>
      </c>
      <c r="BT10" s="100">
        <v>0.29166666666666669</v>
      </c>
      <c r="BU10" s="100">
        <v>0.5</v>
      </c>
      <c r="BV10" s="100">
        <v>0.54166666666666663</v>
      </c>
      <c r="BW10" s="100">
        <v>0.75</v>
      </c>
      <c r="BX10" s="5"/>
      <c r="BY10" s="5"/>
      <c r="BZ10" s="5">
        <f>LOOKUP(BZ$6,'Daily Absent'!$O$6:$AX$6,'Daily Absent'!$O10:$AX10)</f>
        <v>1</v>
      </c>
      <c r="CA10" s="100">
        <v>0.29166666666666669</v>
      </c>
      <c r="CB10" s="100">
        <v>0.5</v>
      </c>
      <c r="CC10" s="100">
        <v>0.54166666666666663</v>
      </c>
      <c r="CD10" s="100">
        <v>0.75</v>
      </c>
      <c r="CE10" s="5"/>
      <c r="CF10" s="5"/>
      <c r="CG10" s="5">
        <f>LOOKUP(CG$6,'Daily Absent'!$O$6:$AX$6,'Daily Absent'!$O10:$AX10)</f>
        <v>1</v>
      </c>
      <c r="CH10" s="100">
        <v>0.29166666666666669</v>
      </c>
      <c r="CI10" s="100">
        <v>0.5</v>
      </c>
      <c r="CJ10" s="100">
        <v>0.54166666666666663</v>
      </c>
      <c r="CK10" s="100">
        <v>0.75</v>
      </c>
      <c r="CL10" s="5"/>
      <c r="CM10" s="5"/>
      <c r="CN10" s="5">
        <f>LOOKUP(CN$6,'Daily Absent'!$O$6:$AX$6,'Daily Absent'!$O10:$AX10)</f>
        <v>1</v>
      </c>
      <c r="CO10" s="100">
        <v>0.29166666666666669</v>
      </c>
      <c r="CP10" s="100">
        <v>0.5</v>
      </c>
      <c r="CQ10" s="100">
        <v>0.54166666666666663</v>
      </c>
      <c r="CR10" s="100">
        <v>0.70833333333333337</v>
      </c>
      <c r="CS10" s="5"/>
      <c r="CT10" s="5"/>
      <c r="CU10" s="5">
        <f>LOOKUP(CU$6,'Daily Absent'!$O$6:$AX$6,'Daily Absent'!$O10:$AX10)</f>
        <v>1</v>
      </c>
      <c r="CV10" s="100">
        <v>0.33333333333333331</v>
      </c>
      <c r="CW10" s="100">
        <v>0.5</v>
      </c>
      <c r="CX10" s="100">
        <v>0.54166666666666663</v>
      </c>
      <c r="CY10" s="100">
        <v>0.66666666666666663</v>
      </c>
      <c r="CZ10" s="5"/>
      <c r="DA10" s="5"/>
      <c r="DB10" s="5">
        <f>LOOKUP(DB$6,'Daily Absent'!$O$6:$AX$6,'Daily Absent'!$O10:$AX10)</f>
        <v>1</v>
      </c>
      <c r="DC10" s="100">
        <v>0.29166666666666669</v>
      </c>
      <c r="DD10" s="100">
        <v>0.5</v>
      </c>
      <c r="DE10" s="100">
        <v>0.54166666666666663</v>
      </c>
      <c r="DF10" s="100">
        <v>0.75</v>
      </c>
      <c r="DG10" s="5"/>
      <c r="DH10" s="5"/>
      <c r="DI10" s="5">
        <f>LOOKUP(DI$6,'Daily Absent'!$O$6:$AX$6,'Daily Absent'!$O10:$AX10)</f>
        <v>1</v>
      </c>
      <c r="DJ10" s="100">
        <v>0.29166666666666669</v>
      </c>
      <c r="DK10" s="100">
        <v>0.5</v>
      </c>
      <c r="DL10" s="100">
        <v>0.54166666666666663</v>
      </c>
      <c r="DM10" s="100">
        <v>0.75</v>
      </c>
      <c r="DN10" s="5"/>
      <c r="DO10" s="5"/>
      <c r="DP10" s="5">
        <f>LOOKUP(DP$6,'Daily Absent'!$O$6:$AX$6,'Daily Absent'!$O10:$AX10)</f>
        <v>1</v>
      </c>
      <c r="DQ10" s="100">
        <v>0.29166666666666669</v>
      </c>
      <c r="DR10" s="100">
        <v>0.5</v>
      </c>
      <c r="DS10" s="100">
        <v>0.54166666666666663</v>
      </c>
      <c r="DT10" s="100">
        <v>0.75</v>
      </c>
      <c r="DU10" s="5"/>
      <c r="DV10" s="5"/>
      <c r="DW10" s="5">
        <f>LOOKUP(DW$6,'Daily Absent'!$O$6:$AX$6,'Daily Absent'!$O10:$AX10)</f>
        <v>1</v>
      </c>
      <c r="DX10" s="100">
        <v>0.29166666666666669</v>
      </c>
      <c r="DY10" s="100">
        <v>0.5</v>
      </c>
      <c r="DZ10" s="100">
        <v>0.54166666666666663</v>
      </c>
      <c r="EA10" s="100">
        <v>0.75</v>
      </c>
      <c r="EB10" s="5"/>
      <c r="EC10" s="5"/>
      <c r="ED10" s="5">
        <f>LOOKUP(ED$6,'Daily Absent'!$O$6:$AX$6,'Daily Absent'!$O10:$AX10)</f>
        <v>1</v>
      </c>
      <c r="EE10" s="100">
        <v>0.29166666666666669</v>
      </c>
      <c r="EF10" s="100">
        <v>0.5</v>
      </c>
      <c r="EG10" s="100">
        <v>0.54166666666666663</v>
      </c>
      <c r="EH10" s="100">
        <v>0.75</v>
      </c>
      <c r="EI10" s="100"/>
      <c r="EJ10" s="100"/>
      <c r="EK10" s="5">
        <f>LOOKUP(EK$6,'Daily Absent'!$O$6:$AX$6,'Daily Absent'!$O10:$AX10)</f>
        <v>1</v>
      </c>
      <c r="EL10" s="100">
        <v>0.29166666666666669</v>
      </c>
      <c r="EM10" s="100">
        <v>0.5</v>
      </c>
      <c r="EN10" s="100">
        <v>0.54166666666666663</v>
      </c>
      <c r="EO10" s="100">
        <v>0.75</v>
      </c>
      <c r="EP10" s="100"/>
      <c r="EQ10" s="100"/>
      <c r="ER10" s="5">
        <f>LOOKUP(ER$6,'Daily Absent'!$O$6:$AX$6,'Daily Absent'!$O10:$AX10)</f>
        <v>0</v>
      </c>
      <c r="ES10" s="100"/>
      <c r="ET10" s="100"/>
      <c r="EU10" s="100"/>
      <c r="EV10" s="100"/>
      <c r="EW10" s="5"/>
      <c r="EX10" s="100"/>
      <c r="EY10" s="5">
        <f>LOOKUP(EY$6,'Daily Absent'!$O$6:$AX$6,'Daily Absent'!$O10:$AX10)</f>
        <v>1</v>
      </c>
      <c r="EZ10" s="100">
        <v>0.29166666666666669</v>
      </c>
      <c r="FA10" s="100">
        <v>0.5</v>
      </c>
      <c r="FB10" s="100">
        <v>0.54166666666666663</v>
      </c>
      <c r="FC10" s="100">
        <v>0.75</v>
      </c>
      <c r="FD10" s="100"/>
      <c r="FE10" s="100"/>
      <c r="FF10" s="5">
        <f>LOOKUP(FF$6,'Daily Absent'!$O$6:$AX$6,'Daily Absent'!$O10:$AX10)</f>
        <v>1</v>
      </c>
      <c r="FG10" s="100"/>
      <c r="FH10" s="100"/>
      <c r="FI10" s="100"/>
      <c r="FJ10" s="100"/>
      <c r="FK10" s="100"/>
      <c r="FL10" s="100"/>
      <c r="FM10" s="5">
        <f>LOOKUP(FM$6,'Daily Absent'!$O$6:$AX$6,'Daily Absent'!$O10:$AX10)</f>
        <v>0</v>
      </c>
      <c r="FN10" s="100"/>
      <c r="FO10" s="100"/>
      <c r="FP10" s="100"/>
      <c r="FQ10" s="100"/>
      <c r="FR10" s="100"/>
      <c r="FS10" s="100"/>
      <c r="FT10" s="5">
        <f>LOOKUP(FT$6,'Daily Absent'!$O$6:$AX$6,'Daily Absent'!$O10:$AX10)</f>
        <v>0</v>
      </c>
      <c r="FU10" s="100"/>
      <c r="FV10" s="100"/>
      <c r="FW10" s="100"/>
      <c r="FX10" s="100"/>
      <c r="FY10" s="100"/>
      <c r="FZ10" s="100"/>
      <c r="GA10" s="5">
        <f>LOOKUP(GA$6,'Daily Absent'!$O$6:$AX$6,'Daily Absent'!$O10:$AX10)</f>
        <v>0</v>
      </c>
      <c r="GB10" s="100"/>
      <c r="GC10" s="100"/>
      <c r="GD10" s="100"/>
      <c r="GE10" s="100"/>
      <c r="GF10" s="100"/>
      <c r="GG10" s="100"/>
      <c r="GH10" s="5">
        <f>LOOKUP(GH$6,'Daily Absent'!$O$6:$AX$6,'Daily Absent'!$O10:$AX10)</f>
        <v>0</v>
      </c>
      <c r="GI10" s="100"/>
      <c r="GJ10" s="100"/>
      <c r="GK10" s="100"/>
      <c r="GL10" s="100"/>
      <c r="GM10" s="100"/>
      <c r="GN10" s="100"/>
      <c r="GO10" s="5">
        <f>LOOKUP(GO$6,'Daily Absent'!$O$6:$AX$6,'Daily Absent'!$O10:$AX10)</f>
        <v>0</v>
      </c>
      <c r="GP10" s="100"/>
      <c r="GQ10" s="100"/>
      <c r="GR10" s="100"/>
      <c r="GS10" s="100"/>
      <c r="GT10" s="5"/>
      <c r="GU10" s="100"/>
      <c r="GV10" s="5">
        <f>LOOKUP(GV$6,'Daily Absent'!$O$6:$AX$6,'Daily Absent'!$O10:$AX10)</f>
        <v>0</v>
      </c>
      <c r="GW10" s="100"/>
      <c r="GX10" s="100"/>
      <c r="GY10" s="100"/>
      <c r="GZ10" s="100"/>
      <c r="HA10" s="100"/>
      <c r="HB10" s="100"/>
      <c r="HC10" s="5">
        <f>LOOKUP(HC$6,'Daily Absent'!$O$6:$AX$6,'Daily Absent'!$O10:$AX10)</f>
        <v>0</v>
      </c>
      <c r="HD10" s="100"/>
      <c r="HE10" s="100"/>
      <c r="HF10" s="100"/>
      <c r="HG10" s="100"/>
      <c r="HH10" s="5"/>
      <c r="HI10" s="5"/>
      <c r="HJ10" s="5">
        <f>LOOKUP(HJ$6,'Daily Absent'!$O$6:$AX$6,'Daily Absent'!$O10:$AX10)</f>
        <v>0</v>
      </c>
      <c r="HK10" s="100"/>
      <c r="HL10" s="100"/>
      <c r="HM10" s="100"/>
      <c r="HN10" s="100"/>
      <c r="HO10" s="5"/>
      <c r="HP10" s="5"/>
      <c r="HQ10" s="5"/>
      <c r="HR10" s="100"/>
      <c r="HS10" s="100"/>
      <c r="HT10" s="100"/>
      <c r="HU10" s="100"/>
      <c r="HV10" s="5"/>
      <c r="HW10" s="5"/>
      <c r="HX10" s="5">
        <f>LOOKUP(HX$6,'Daily Absent'!$O$6:$AX$6,'Daily Absent'!$O10:$AX10)</f>
        <v>0</v>
      </c>
      <c r="HY10" s="5"/>
      <c r="HZ10" s="100"/>
      <c r="IA10" s="5"/>
      <c r="IB10" s="5"/>
      <c r="IC10" s="5"/>
      <c r="ID10" s="5"/>
      <c r="IE10" s="5">
        <f>LOOKUP(IE$6,'Daily Absent'!$O$6:$AX$6,'Daily Absent'!$O10:$AX10)</f>
        <v>0</v>
      </c>
      <c r="IF10" s="5"/>
      <c r="IG10" s="100"/>
      <c r="IH10" s="5"/>
      <c r="II10" s="5"/>
      <c r="IJ10" s="5"/>
      <c r="IK10" s="5"/>
      <c r="IL10" s="5">
        <f>LOOKUP(IL$6,'Daily Absent'!$O$6:$AX$6,'Daily Absent'!$O10:$AX10)</f>
        <v>0</v>
      </c>
      <c r="IM10" s="5"/>
      <c r="IN10" s="100"/>
      <c r="IO10" s="5"/>
      <c r="IP10" s="5"/>
      <c r="IQ10" s="5"/>
      <c r="IR10" s="5"/>
      <c r="IS10" s="5">
        <f>LOOKUP(IS$6,'Daily Absent'!$O$6:$AX$6,'Daily Absent'!$O10:$AX10)</f>
        <v>0</v>
      </c>
      <c r="IT10" s="5"/>
      <c r="IU10" s="100"/>
      <c r="IV10" s="5"/>
      <c r="IW10" s="5"/>
      <c r="IX10" s="5"/>
      <c r="IY10" s="5"/>
      <c r="IZ10" s="5">
        <f>LOOKUP(IZ$6,'Daily Absent'!$O$6:$AX$6,'Daily Absent'!$O10:$AX10)</f>
        <v>0</v>
      </c>
      <c r="JA10" s="5"/>
      <c r="JB10" s="100"/>
      <c r="JC10" s="5"/>
      <c r="JD10" s="5"/>
      <c r="JE10" s="5"/>
      <c r="JF10" s="5"/>
    </row>
    <row r="11" spans="1:266" ht="20" customHeight="1">
      <c r="A11" s="54">
        <f>IF('Master MP Status'!A11&gt;0,'Master MP Status'!A11,"")</f>
        <v>3</v>
      </c>
      <c r="B11" s="5" t="str">
        <f>IF(ISTEXT('Master MP Status'!B11),'Master MP Status'!B11,"")</f>
        <v>INDIRECT</v>
      </c>
      <c r="C11" s="153">
        <f>IF(OR(ISTEXT('Master MP Status'!C11),'Master MP Status'!C11&gt;0),'Master MP Status'!C11,"")</f>
        <v>230011</v>
      </c>
      <c r="D11" s="154">
        <f>IF(OR(ISTEXT('Master MP Status'!D11),'Master MP Status'!D11&gt;0),'Master MP Status'!D11,"")</f>
        <v>230011</v>
      </c>
      <c r="E11" s="5" t="str">
        <f>IF(ISTEXT('Master MP Status'!E11),'Master MP Status'!E11,"")</f>
        <v>ILHAM KELANA</v>
      </c>
      <c r="F11" s="5" t="str">
        <f>IF(ISTEXT('Master MP Status'!F11),'Master MP Status'!F11,"")</f>
        <v/>
      </c>
      <c r="G11" s="5" t="str">
        <f>IF(ISTEXT('Master MP Status'!G11),'Master MP Status'!G11,"")</f>
        <v>Cilegon</v>
      </c>
      <c r="H11" s="5" t="str">
        <f>IF(ISTEXT('Master MP Status'!H11),'Master MP Status'!H11,"")</f>
        <v>HO</v>
      </c>
      <c r="I11" s="5" t="str">
        <f>IF(ISTEXT('Master MP Status'!I11),'Master MP Status'!I11,"")</f>
        <v>Engineer Lead</v>
      </c>
      <c r="J11" s="5" t="str">
        <f>IF(ISTEXT('Master MP Status'!J11),'Master MP Status'!J11,"")</f>
        <v>Engineer</v>
      </c>
      <c r="K11" s="9">
        <f>IF(OR('Master MP Status'!K11=0,'Master MP Status'!K11=""),"",'Master MP Status'!K11)</f>
        <v>44946</v>
      </c>
      <c r="L11" s="9">
        <f>IF(OR('Master MP Status'!L11=0,'Master MP Status'!L11=""),"",'Master MP Status'!L11)</f>
        <v>45034</v>
      </c>
      <c r="M11" s="9" t="str">
        <f>IF(OR('Master MP Status'!M11=0,'Master MP Status'!M11=""),"",'Master MP Status'!M11)</f>
        <v/>
      </c>
      <c r="N11" s="5" t="str">
        <f>IF(ISTEXT('Master MP Status'!N11),'Master MP Status'!N11,"")</f>
        <v/>
      </c>
      <c r="O11" s="5">
        <f>LOOKUP(O$6,'Daily Absent'!$O$6:$AX$6,'Daily Absent'!$O11:$AX11)</f>
        <v>1</v>
      </c>
      <c r="P11" s="100">
        <v>0.29166666666666669</v>
      </c>
      <c r="Q11" s="100">
        <v>0.5</v>
      </c>
      <c r="R11" s="100">
        <v>0.54166666666666663</v>
      </c>
      <c r="S11" s="100">
        <v>0.75</v>
      </c>
      <c r="T11" s="100">
        <v>0.79166666666666663</v>
      </c>
      <c r="U11" s="100">
        <v>0.875</v>
      </c>
      <c r="V11" s="5">
        <f>LOOKUP(V$6,'Daily Absent'!$O$6:$AX$6,'Daily Absent'!$O11:$AX11)</f>
        <v>1</v>
      </c>
      <c r="W11" s="100">
        <v>0.29166666666666669</v>
      </c>
      <c r="X11" s="100">
        <v>0.5</v>
      </c>
      <c r="Y11" s="100">
        <v>0.54166666666666663</v>
      </c>
      <c r="Z11" s="100">
        <v>0.75</v>
      </c>
      <c r="AA11" s="100">
        <v>0.79166666666666663</v>
      </c>
      <c r="AB11" s="100">
        <v>0.875</v>
      </c>
      <c r="AC11" s="5">
        <f>LOOKUP(AC$6,'Daily Absent'!$O$6:$AX$6,'Daily Absent'!$O11:$AX11)</f>
        <v>1</v>
      </c>
      <c r="AD11" s="100">
        <v>0.29166666666666669</v>
      </c>
      <c r="AE11" s="100">
        <v>0.5</v>
      </c>
      <c r="AF11" s="100">
        <v>0.54166666666666663</v>
      </c>
      <c r="AG11" s="100">
        <v>0.75</v>
      </c>
      <c r="AH11" s="100">
        <v>0.79166666666666663</v>
      </c>
      <c r="AI11" s="100">
        <v>0.89583333333333337</v>
      </c>
      <c r="AJ11" s="5">
        <f>LOOKUP(AJ$6,'Daily Absent'!$O$6:$AX$6,'Daily Absent'!$O11:$AX11)</f>
        <v>1</v>
      </c>
      <c r="AK11" s="100">
        <v>0.29166666666666669</v>
      </c>
      <c r="AL11" s="100">
        <v>0.5</v>
      </c>
      <c r="AM11" s="100">
        <v>0.54166666666666663</v>
      </c>
      <c r="AN11" s="100">
        <v>0.75</v>
      </c>
      <c r="AO11" s="100">
        <v>0.79166666666666663</v>
      </c>
      <c r="AP11" s="100">
        <v>0.875</v>
      </c>
      <c r="AQ11" s="5">
        <f>LOOKUP(AQ$6,'Daily Absent'!$O$6:$AX$6,'Daily Absent'!$O11:$AX11)</f>
        <v>1</v>
      </c>
      <c r="AR11" s="100">
        <v>0.29166666666666669</v>
      </c>
      <c r="AS11" s="100">
        <v>0.5</v>
      </c>
      <c r="AT11" s="100">
        <v>0.54166666666666663</v>
      </c>
      <c r="AU11" s="100">
        <v>0.79166666666666663</v>
      </c>
      <c r="AV11" s="5"/>
      <c r="AW11" s="5"/>
      <c r="AX11" s="5">
        <f>LOOKUP(AX$6,'Daily Absent'!$O$6:$AX$6,'Daily Absent'!$O11:$AX11)</f>
        <v>1</v>
      </c>
      <c r="AY11" s="100">
        <v>0.33333333333333331</v>
      </c>
      <c r="AZ11" s="100">
        <v>0.5</v>
      </c>
      <c r="BA11" s="100">
        <v>0.54166666666666663</v>
      </c>
      <c r="BB11" s="100">
        <v>0.75</v>
      </c>
      <c r="BC11" s="100">
        <v>0.79166666666666663</v>
      </c>
      <c r="BD11" s="100">
        <v>0.83333333333333337</v>
      </c>
      <c r="BE11" s="5">
        <f>LOOKUP(BE$6,'Daily Absent'!$O$6:$AX$6,'Daily Absent'!$O11:$AX11)</f>
        <v>1</v>
      </c>
      <c r="BF11" s="100">
        <v>0.29166666666666669</v>
      </c>
      <c r="BG11" s="100">
        <v>0.5</v>
      </c>
      <c r="BH11" s="100">
        <v>0.54166666666666663</v>
      </c>
      <c r="BI11" s="100">
        <v>0.75</v>
      </c>
      <c r="BJ11" s="100">
        <v>0.79166666666666663</v>
      </c>
      <c r="BK11" s="100">
        <v>0.875</v>
      </c>
      <c r="BL11" s="5">
        <f>LOOKUP(BL$6,'Daily Absent'!$O$6:$AX$6,'Daily Absent'!$O11:$AX11)</f>
        <v>1</v>
      </c>
      <c r="BM11" s="100">
        <v>0.29166666666666669</v>
      </c>
      <c r="BN11" s="100">
        <v>0.5</v>
      </c>
      <c r="BO11" s="100">
        <v>0.54166666666666663</v>
      </c>
      <c r="BP11" s="100">
        <v>0.75</v>
      </c>
      <c r="BQ11" s="100">
        <v>0.79166666666666663</v>
      </c>
      <c r="BR11" s="100">
        <v>0.875</v>
      </c>
      <c r="BS11" s="5">
        <f>LOOKUP(BS$6,'Daily Absent'!$O$6:$AX$6,'Daily Absent'!$O11:$AX11)</f>
        <v>1</v>
      </c>
      <c r="BT11" s="100">
        <v>0.29166666666666669</v>
      </c>
      <c r="BU11" s="100">
        <v>0.5</v>
      </c>
      <c r="BV11" s="100">
        <v>0.54166666666666663</v>
      </c>
      <c r="BW11" s="100">
        <v>0.75</v>
      </c>
      <c r="BX11" s="100">
        <v>0.79166666666666663</v>
      </c>
      <c r="BY11" s="100">
        <v>0.89583333333333337</v>
      </c>
      <c r="BZ11" s="5">
        <f>LOOKUP(BZ$6,'Daily Absent'!$O$6:$AX$6,'Daily Absent'!$O11:$AX11)</f>
        <v>1</v>
      </c>
      <c r="CA11" s="100">
        <v>0.29166666666666669</v>
      </c>
      <c r="CB11" s="100">
        <v>0.5</v>
      </c>
      <c r="CC11" s="100">
        <v>0.54166666666666663</v>
      </c>
      <c r="CD11" s="100">
        <v>0.75</v>
      </c>
      <c r="CE11" s="100">
        <v>0.79166666666666663</v>
      </c>
      <c r="CF11" s="100">
        <v>0.875</v>
      </c>
      <c r="CG11" s="5">
        <f>LOOKUP(CG$6,'Daily Absent'!$O$6:$AX$6,'Daily Absent'!$O11:$AX11)</f>
        <v>1</v>
      </c>
      <c r="CH11" s="100">
        <v>0.29166666666666669</v>
      </c>
      <c r="CI11" s="100">
        <v>0.5</v>
      </c>
      <c r="CJ11" s="100">
        <v>0.54166666666666663</v>
      </c>
      <c r="CK11" s="100">
        <v>0.75</v>
      </c>
      <c r="CL11" s="100">
        <v>0.79166666666666663</v>
      </c>
      <c r="CM11" s="100">
        <v>0.91666666666666663</v>
      </c>
      <c r="CN11" s="5">
        <f>LOOKUP(CN$6,'Daily Absent'!$O$6:$AX$6,'Daily Absent'!$O11:$AX11)</f>
        <v>1</v>
      </c>
      <c r="CO11" s="100">
        <v>0.29166666666666669</v>
      </c>
      <c r="CP11" s="100">
        <v>0.5</v>
      </c>
      <c r="CQ11" s="100">
        <v>0.54166666666666663</v>
      </c>
      <c r="CR11" s="100">
        <v>0.75</v>
      </c>
      <c r="CS11" s="5"/>
      <c r="CT11" s="5"/>
      <c r="CU11" s="5">
        <f>LOOKUP(CU$6,'Daily Absent'!$O$6:$AX$6,'Daily Absent'!$O11:$AX11)</f>
        <v>1</v>
      </c>
      <c r="CV11" s="100">
        <v>0.33333333333333331</v>
      </c>
      <c r="CW11" s="100">
        <v>0.5</v>
      </c>
      <c r="CX11" s="100">
        <v>0.54166666666666663</v>
      </c>
      <c r="CY11" s="100">
        <v>0.70833333333333337</v>
      </c>
      <c r="CZ11" s="5"/>
      <c r="DA11" s="5"/>
      <c r="DB11" s="5">
        <f>LOOKUP(DB$6,'Daily Absent'!$O$6:$AX$6,'Daily Absent'!$O11:$AX11)</f>
        <v>1</v>
      </c>
      <c r="DC11" s="100">
        <v>0.29166666666666669</v>
      </c>
      <c r="DD11" s="100">
        <v>0.5</v>
      </c>
      <c r="DE11" s="100">
        <v>0.54166666666666663</v>
      </c>
      <c r="DF11" s="100">
        <v>0.75</v>
      </c>
      <c r="DG11" s="100">
        <v>0.79166666666666663</v>
      </c>
      <c r="DH11" s="100">
        <v>0.91666666666666663</v>
      </c>
      <c r="DI11" s="5">
        <f>LOOKUP(DI$6,'Daily Absent'!$O$6:$AX$6,'Daily Absent'!$O11:$AX11)</f>
        <v>1</v>
      </c>
      <c r="DJ11" s="100">
        <v>0.29166666666666669</v>
      </c>
      <c r="DK11" s="100">
        <v>0.5</v>
      </c>
      <c r="DL11" s="100">
        <v>0.54166666666666663</v>
      </c>
      <c r="DM11" s="100">
        <v>0.75</v>
      </c>
      <c r="DN11" s="100">
        <v>0.79166666666666663</v>
      </c>
      <c r="DO11" s="100">
        <v>0.875</v>
      </c>
      <c r="DP11" s="5">
        <f>LOOKUP(DP$6,'Daily Absent'!$O$6:$AX$6,'Daily Absent'!$O11:$AX11)</f>
        <v>1</v>
      </c>
      <c r="DQ11" s="100">
        <v>0.29166666666666669</v>
      </c>
      <c r="DR11" s="100">
        <v>0.5</v>
      </c>
      <c r="DS11" s="100">
        <v>0.54166666666666663</v>
      </c>
      <c r="DT11" s="100">
        <v>0.75</v>
      </c>
      <c r="DU11" s="100">
        <v>0.79166666666666663</v>
      </c>
      <c r="DV11" s="100">
        <v>0.875</v>
      </c>
      <c r="DW11" s="5">
        <f>LOOKUP(DW$6,'Daily Absent'!$O$6:$AX$6,'Daily Absent'!$O11:$AX11)</f>
        <v>1</v>
      </c>
      <c r="DX11" s="100">
        <v>0.29166666666666669</v>
      </c>
      <c r="DY11" s="100">
        <v>0.5</v>
      </c>
      <c r="DZ11" s="100">
        <v>0.54166666666666663</v>
      </c>
      <c r="EA11" s="100">
        <v>0.75</v>
      </c>
      <c r="EB11" s="100">
        <v>0.79166666666666663</v>
      </c>
      <c r="EC11" s="100">
        <v>0.89583333333333337</v>
      </c>
      <c r="ED11" s="5">
        <f>LOOKUP(ED$6,'Daily Absent'!$O$6:$AX$6,'Daily Absent'!$O11:$AX11)</f>
        <v>1</v>
      </c>
      <c r="EE11" s="100">
        <v>0.29166666666666669</v>
      </c>
      <c r="EF11" s="100">
        <v>0.5</v>
      </c>
      <c r="EG11" s="100">
        <v>0.54166666666666663</v>
      </c>
      <c r="EH11" s="100">
        <v>0.75</v>
      </c>
      <c r="EI11" s="100">
        <v>0.79166666666666663</v>
      </c>
      <c r="EJ11" s="100">
        <v>0.91666666666666663</v>
      </c>
      <c r="EK11" s="5">
        <f>LOOKUP(EK$6,'Daily Absent'!$O$6:$AX$6,'Daily Absent'!$O11:$AX11)</f>
        <v>1</v>
      </c>
      <c r="EL11" s="100">
        <v>0.29166666666666669</v>
      </c>
      <c r="EM11" s="100">
        <v>0.5</v>
      </c>
      <c r="EN11" s="100">
        <v>0.54166666666666663</v>
      </c>
      <c r="EO11" s="100">
        <v>0.75</v>
      </c>
      <c r="EP11" s="100"/>
      <c r="EQ11" s="100"/>
      <c r="ER11" s="5">
        <f>LOOKUP(ER$6,'Daily Absent'!$O$6:$AX$6,'Daily Absent'!$O11:$AX11)</f>
        <v>0</v>
      </c>
      <c r="ES11" s="100"/>
      <c r="ET11" s="100"/>
      <c r="EU11" s="100"/>
      <c r="EV11" s="100"/>
      <c r="EW11" s="100"/>
      <c r="EX11" s="100"/>
      <c r="EY11" s="5">
        <f>LOOKUP(EY$6,'Daily Absent'!$O$6:$AX$6,'Daily Absent'!$O11:$AX11)</f>
        <v>1</v>
      </c>
      <c r="EZ11" s="100">
        <v>0.29166666666666669</v>
      </c>
      <c r="FA11" s="100">
        <v>0.5</v>
      </c>
      <c r="FB11" s="100">
        <v>0.54166666666666663</v>
      </c>
      <c r="FC11" s="100">
        <v>0.75</v>
      </c>
      <c r="FD11" s="100">
        <v>0.79166666666666663</v>
      </c>
      <c r="FE11" s="100">
        <v>0.91666666666666663</v>
      </c>
      <c r="FF11" s="5">
        <f>LOOKUP(FF$6,'Daily Absent'!$O$6:$AX$6,'Daily Absent'!$O11:$AX11)</f>
        <v>1</v>
      </c>
      <c r="FG11" s="100"/>
      <c r="FH11" s="100"/>
      <c r="FI11" s="100"/>
      <c r="FJ11" s="100"/>
      <c r="FK11" s="100"/>
      <c r="FL11" s="100"/>
      <c r="FM11" s="5">
        <f>LOOKUP(FM$6,'Daily Absent'!$O$6:$AX$6,'Daily Absent'!$O11:$AX11)</f>
        <v>0</v>
      </c>
      <c r="FN11" s="100"/>
      <c r="FO11" s="100"/>
      <c r="FP11" s="100"/>
      <c r="FQ11" s="100"/>
      <c r="FR11" s="100"/>
      <c r="FS11" s="100"/>
      <c r="FT11" s="5">
        <f>LOOKUP(FT$6,'Daily Absent'!$O$6:$AX$6,'Daily Absent'!$O11:$AX11)</f>
        <v>0</v>
      </c>
      <c r="FU11" s="100"/>
      <c r="FV11" s="100"/>
      <c r="FW11" s="100"/>
      <c r="FX11" s="100"/>
      <c r="FY11" s="100"/>
      <c r="FZ11" s="100"/>
      <c r="GA11" s="5">
        <f>LOOKUP(GA$6,'Daily Absent'!$O$6:$AX$6,'Daily Absent'!$O11:$AX11)</f>
        <v>0</v>
      </c>
      <c r="GB11" s="100"/>
      <c r="GC11" s="100"/>
      <c r="GD11" s="100"/>
      <c r="GE11" s="100"/>
      <c r="GF11" s="100"/>
      <c r="GG11" s="100"/>
      <c r="GH11" s="5">
        <f>LOOKUP(GH$6,'Daily Absent'!$O$6:$AX$6,'Daily Absent'!$O11:$AX11)</f>
        <v>0</v>
      </c>
      <c r="GI11" s="100"/>
      <c r="GJ11" s="100"/>
      <c r="GK11" s="100"/>
      <c r="GL11" s="100"/>
      <c r="GM11" s="100"/>
      <c r="GN11" s="100"/>
      <c r="GO11" s="5">
        <f>LOOKUP(GO$6,'Daily Absent'!$O$6:$AX$6,'Daily Absent'!$O11:$AX11)</f>
        <v>0</v>
      </c>
      <c r="GP11" s="100"/>
      <c r="GQ11" s="100"/>
      <c r="GR11" s="100"/>
      <c r="GS11" s="100"/>
      <c r="GT11" s="5"/>
      <c r="GU11" s="100"/>
      <c r="GV11" s="5">
        <f>LOOKUP(GV$6,'Daily Absent'!$O$6:$AX$6,'Daily Absent'!$O11:$AX11)</f>
        <v>0</v>
      </c>
      <c r="GW11" s="100"/>
      <c r="GX11" s="100"/>
      <c r="GY11" s="100"/>
      <c r="GZ11" s="100"/>
      <c r="HA11" s="100"/>
      <c r="HB11" s="100"/>
      <c r="HC11" s="5">
        <f>LOOKUP(HC$6,'Daily Absent'!$O$6:$AX$6,'Daily Absent'!$O11:$AX11)</f>
        <v>0</v>
      </c>
      <c r="HD11" s="100"/>
      <c r="HE11" s="100"/>
      <c r="HF11" s="100"/>
      <c r="HG11" s="100"/>
      <c r="HH11" s="5"/>
      <c r="HI11" s="5"/>
      <c r="HJ11" s="5">
        <f>LOOKUP(HJ$6,'Daily Absent'!$O$6:$AX$6,'Daily Absent'!$O11:$AX11)</f>
        <v>0</v>
      </c>
      <c r="HK11" s="100"/>
      <c r="HL11" s="100"/>
      <c r="HM11" s="100"/>
      <c r="HN11" s="100"/>
      <c r="HO11" s="5"/>
      <c r="HP11" s="5"/>
      <c r="HQ11" s="5"/>
      <c r="HR11" s="100"/>
      <c r="HS11" s="100"/>
      <c r="HT11" s="100"/>
      <c r="HU11" s="100"/>
      <c r="HV11" s="5"/>
      <c r="HW11" s="5"/>
      <c r="HX11" s="5">
        <f>LOOKUP(HX$6,'Daily Absent'!$O$6:$AX$6,'Daily Absent'!$O11:$AX11)</f>
        <v>0</v>
      </c>
      <c r="HY11" s="5"/>
      <c r="HZ11" s="100"/>
      <c r="IA11" s="5"/>
      <c r="IB11" s="5"/>
      <c r="IC11" s="5"/>
      <c r="ID11" s="5"/>
      <c r="IE11" s="5">
        <f>LOOKUP(IE$6,'Daily Absent'!$O$6:$AX$6,'Daily Absent'!$O11:$AX11)</f>
        <v>0</v>
      </c>
      <c r="IF11" s="5"/>
      <c r="IG11" s="100"/>
      <c r="IH11" s="5"/>
      <c r="II11" s="5"/>
      <c r="IJ11" s="5"/>
      <c r="IK11" s="5"/>
      <c r="IL11" s="5">
        <f>LOOKUP(IL$6,'Daily Absent'!$O$6:$AX$6,'Daily Absent'!$O11:$AX11)</f>
        <v>0</v>
      </c>
      <c r="IM11" s="5"/>
      <c r="IN11" s="100"/>
      <c r="IO11" s="5"/>
      <c r="IP11" s="5"/>
      <c r="IQ11" s="5"/>
      <c r="IR11" s="5"/>
      <c r="IS11" s="5">
        <f>LOOKUP(IS$6,'Daily Absent'!$O$6:$AX$6,'Daily Absent'!$O11:$AX11)</f>
        <v>0</v>
      </c>
      <c r="IT11" s="5"/>
      <c r="IU11" s="100"/>
      <c r="IV11" s="5"/>
      <c r="IW11" s="5"/>
      <c r="IX11" s="5"/>
      <c r="IY11" s="5"/>
      <c r="IZ11" s="5">
        <f>LOOKUP(IZ$6,'Daily Absent'!$O$6:$AX$6,'Daily Absent'!$O11:$AX11)</f>
        <v>0</v>
      </c>
      <c r="JA11" s="5"/>
      <c r="JB11" s="100"/>
      <c r="JC11" s="5"/>
      <c r="JD11" s="5"/>
      <c r="JE11" s="5"/>
      <c r="JF11" s="5"/>
    </row>
    <row r="12" spans="1:266" ht="20" customHeight="1">
      <c r="A12" s="54">
        <f>IF('Master MP Status'!A12&gt;0,'Master MP Status'!A12,"")</f>
        <v>4</v>
      </c>
      <c r="B12" s="5" t="str">
        <f>IF(ISTEXT('Master MP Status'!B12),'Master MP Status'!B12,"")</f>
        <v>INDIRECT</v>
      </c>
      <c r="C12" s="153" t="str">
        <f>IF(OR(ISTEXT('Master MP Status'!C12),'Master MP Status'!C12&gt;0),'Master MP Status'!C12,"")</f>
        <v/>
      </c>
      <c r="D12" s="154">
        <f>IF(OR(ISTEXT('Master MP Status'!D12),'Master MP Status'!D12&gt;0),'Master MP Status'!D12,"")</f>
        <v>240029</v>
      </c>
      <c r="E12" s="5" t="str">
        <f>IF(ISTEXT('Master MP Status'!E12),'Master MP Status'!E12,"")</f>
        <v>OH CHIN PHANG</v>
      </c>
      <c r="F12" s="5" t="str">
        <f>IF(ISTEXT('Master MP Status'!F12),'Master MP Status'!F12,"")</f>
        <v/>
      </c>
      <c r="G12" s="5" t="str">
        <f>IF(ISTEXT('Master MP Status'!G12),'Master MP Status'!G12,"")</f>
        <v>Jakarta</v>
      </c>
      <c r="H12" s="5" t="str">
        <f>IF(ISTEXT('Master MP Status'!H12),'Master MP Status'!H12,"")</f>
        <v>HO</v>
      </c>
      <c r="I12" s="5" t="str">
        <f>IF(ISTEXT('Master MP Status'!I12),'Master MP Status'!I12,"")</f>
        <v>Project Director</v>
      </c>
      <c r="J12" s="5" t="str">
        <f>IF(ISTEXT('Master MP Status'!J12),'Master MP Status'!J12,"")</f>
        <v>MGT-TCN</v>
      </c>
      <c r="K12" s="9">
        <f>IF(OR('Master MP Status'!K12=0,'Master MP Status'!K12=""),"",'Master MP Status'!K12)</f>
        <v>45768</v>
      </c>
      <c r="L12" s="9">
        <f>IF(OR('Master MP Status'!L12=0,'Master MP Status'!L12=""),"",'Master MP Status'!L12)</f>
        <v>45735</v>
      </c>
      <c r="M12" s="9" t="str">
        <f>IF(OR('Master MP Status'!M12=0,'Master MP Status'!M12=""),"",'Master MP Status'!M12)</f>
        <v/>
      </c>
      <c r="N12" s="5" t="str">
        <f>IF(ISTEXT('Master MP Status'!N12),'Master MP Status'!N12,"")</f>
        <v/>
      </c>
      <c r="O12" s="5">
        <f>LOOKUP(O$6,'Daily Absent'!$O$6:$AX$6,'Daily Absent'!$O12:$AX12)</f>
        <v>1</v>
      </c>
      <c r="P12" s="100">
        <v>0.29166666666666669</v>
      </c>
      <c r="Q12" s="100">
        <v>0.5</v>
      </c>
      <c r="R12" s="100">
        <v>0.54166666666666663</v>
      </c>
      <c r="S12" s="100">
        <v>0.75</v>
      </c>
      <c r="T12" s="5"/>
      <c r="U12" s="5"/>
      <c r="V12" s="5">
        <f>LOOKUP(V$6,'Daily Absent'!$O$6:$AX$6,'Daily Absent'!$O12:$AX12)</f>
        <v>1</v>
      </c>
      <c r="W12" s="100">
        <v>0.29166666666666669</v>
      </c>
      <c r="X12" s="100">
        <v>0.5</v>
      </c>
      <c r="Y12" s="100">
        <v>0.54166666666666663</v>
      </c>
      <c r="Z12" s="100">
        <v>0.75</v>
      </c>
      <c r="AA12" s="5"/>
      <c r="AB12" s="5"/>
      <c r="AC12" s="5">
        <f>LOOKUP(AC$6,'Daily Absent'!$O$6:$AX$6,'Daily Absent'!$O12:$AX12)</f>
        <v>1</v>
      </c>
      <c r="AD12" s="100">
        <v>0.29166666666666669</v>
      </c>
      <c r="AE12" s="100">
        <v>0.5</v>
      </c>
      <c r="AF12" s="100">
        <v>0.54166666666666663</v>
      </c>
      <c r="AG12" s="100">
        <v>0.75</v>
      </c>
      <c r="AH12" s="5"/>
      <c r="AI12" s="5"/>
      <c r="AJ12" s="5">
        <f>LOOKUP(AJ$6,'Daily Absent'!$O$6:$AX$6,'Daily Absent'!$O12:$AX12)</f>
        <v>1</v>
      </c>
      <c r="AK12" s="100">
        <v>0.29166666666666669</v>
      </c>
      <c r="AL12" s="100">
        <v>0.5</v>
      </c>
      <c r="AM12" s="100">
        <v>0.54166666666666663</v>
      </c>
      <c r="AN12" s="100">
        <v>0.75</v>
      </c>
      <c r="AO12" s="5"/>
      <c r="AP12" s="5"/>
      <c r="AQ12" s="5">
        <f>LOOKUP(AQ$6,'Daily Absent'!$O$6:$AX$6,'Daily Absent'!$O12:$AX12)</f>
        <v>1</v>
      </c>
      <c r="AR12" s="100">
        <v>0.29166666666666669</v>
      </c>
      <c r="AS12" s="100">
        <v>0.5</v>
      </c>
      <c r="AT12" s="100">
        <v>0.54166666666666663</v>
      </c>
      <c r="AU12" s="100">
        <v>0.70833333333333337</v>
      </c>
      <c r="AV12" s="100"/>
      <c r="AW12" s="100"/>
      <c r="AX12" s="5">
        <f>LOOKUP(AX$6,'Daily Absent'!$O$6:$AX$6,'Daily Absent'!$O12:$AX12)</f>
        <v>1</v>
      </c>
      <c r="AY12" s="100">
        <v>0.33333333333333331</v>
      </c>
      <c r="AZ12" s="100">
        <v>0.5</v>
      </c>
      <c r="BA12" s="100">
        <v>0.54166666666666663</v>
      </c>
      <c r="BB12" s="100">
        <v>0.66666666666666663</v>
      </c>
      <c r="BC12" s="5"/>
      <c r="BD12" s="5"/>
      <c r="BE12" s="5">
        <f>LOOKUP(BE$6,'Daily Absent'!$O$6:$AX$6,'Daily Absent'!$O12:$AX12)</f>
        <v>1</v>
      </c>
      <c r="BF12" s="100">
        <v>0.29166666666666669</v>
      </c>
      <c r="BG12" s="100">
        <v>0.5</v>
      </c>
      <c r="BH12" s="100">
        <v>0.54166666666666663</v>
      </c>
      <c r="BI12" s="100">
        <v>0.75</v>
      </c>
      <c r="BJ12" s="5"/>
      <c r="BK12" s="5"/>
      <c r="BL12" s="5">
        <f>LOOKUP(BL$6,'Daily Absent'!$O$6:$AX$6,'Daily Absent'!$O12:$AX12)</f>
        <v>1</v>
      </c>
      <c r="BM12" s="100">
        <v>0.29166666666666669</v>
      </c>
      <c r="BN12" s="100">
        <v>0.5</v>
      </c>
      <c r="BO12" s="100">
        <v>0.54166666666666663</v>
      </c>
      <c r="BP12" s="100">
        <v>0.75</v>
      </c>
      <c r="BQ12" s="100"/>
      <c r="BR12" s="100"/>
      <c r="BS12" s="5">
        <f>LOOKUP(BS$6,'Daily Absent'!$O$6:$AX$6,'Daily Absent'!$O12:$AX12)</f>
        <v>1</v>
      </c>
      <c r="BT12" s="100">
        <v>0.29166666666666669</v>
      </c>
      <c r="BU12" s="100">
        <v>0.5</v>
      </c>
      <c r="BV12" s="100">
        <v>0.54166666666666663</v>
      </c>
      <c r="BW12" s="100">
        <v>0.75</v>
      </c>
      <c r="BX12" s="5"/>
      <c r="BY12" s="5"/>
      <c r="BZ12" s="5">
        <f>LOOKUP(BZ$6,'Daily Absent'!$O$6:$AX$6,'Daily Absent'!$O12:$AX12)</f>
        <v>1</v>
      </c>
      <c r="CA12" s="100">
        <v>0.29166666666666669</v>
      </c>
      <c r="CB12" s="100">
        <v>0.5</v>
      </c>
      <c r="CC12" s="100">
        <v>0.54166666666666663</v>
      </c>
      <c r="CD12" s="100">
        <v>0.75</v>
      </c>
      <c r="CE12" s="5"/>
      <c r="CF12" s="5"/>
      <c r="CG12" s="5">
        <f>LOOKUP(CG$6,'Daily Absent'!$O$6:$AX$6,'Daily Absent'!$O12:$AX12)</f>
        <v>1</v>
      </c>
      <c r="CH12" s="100">
        <v>0.29166666666666669</v>
      </c>
      <c r="CI12" s="100">
        <v>0.5</v>
      </c>
      <c r="CJ12" s="100">
        <v>0.54166666666666663</v>
      </c>
      <c r="CK12" s="100">
        <v>0.75</v>
      </c>
      <c r="CL12" s="5"/>
      <c r="CM12" s="5"/>
      <c r="CN12" s="5">
        <f>LOOKUP(CN$6,'Daily Absent'!$O$6:$AX$6,'Daily Absent'!$O12:$AX12)</f>
        <v>1</v>
      </c>
      <c r="CO12" s="100">
        <v>0.29166666666666669</v>
      </c>
      <c r="CP12" s="100">
        <v>0.5</v>
      </c>
      <c r="CQ12" s="100">
        <v>0.54166666666666663</v>
      </c>
      <c r="CR12" s="100">
        <v>0.70833333333333337</v>
      </c>
      <c r="CS12" s="5"/>
      <c r="CT12" s="5"/>
      <c r="CU12" s="5">
        <f>LOOKUP(CU$6,'Daily Absent'!$O$6:$AX$6,'Daily Absent'!$O12:$AX12)</f>
        <v>1</v>
      </c>
      <c r="CV12" s="100">
        <v>0.33333333333333331</v>
      </c>
      <c r="CW12" s="100">
        <v>0.5</v>
      </c>
      <c r="CX12" s="100">
        <v>0.54166666666666663</v>
      </c>
      <c r="CY12" s="100">
        <v>0.66666666666666663</v>
      </c>
      <c r="CZ12" s="5"/>
      <c r="DA12" s="5"/>
      <c r="DB12" s="5">
        <f>LOOKUP(DB$6,'Daily Absent'!$O$6:$AX$6,'Daily Absent'!$O12:$AX12)</f>
        <v>1</v>
      </c>
      <c r="DC12" s="100">
        <v>0.29166666666666669</v>
      </c>
      <c r="DD12" s="100">
        <v>0.5</v>
      </c>
      <c r="DE12" s="100">
        <v>0.54166666666666663</v>
      </c>
      <c r="DF12" s="100">
        <v>0.75</v>
      </c>
      <c r="DG12" s="5"/>
      <c r="DH12" s="5"/>
      <c r="DI12" s="5">
        <f>LOOKUP(DI$6,'Daily Absent'!$O$6:$AX$6,'Daily Absent'!$O12:$AX12)</f>
        <v>1</v>
      </c>
      <c r="DJ12" s="100">
        <v>0.29166666666666669</v>
      </c>
      <c r="DK12" s="100">
        <v>0.5</v>
      </c>
      <c r="DL12" s="100">
        <v>0.54166666666666663</v>
      </c>
      <c r="DM12" s="100">
        <v>0.75</v>
      </c>
      <c r="DN12" s="5"/>
      <c r="DO12" s="5"/>
      <c r="DP12" s="5">
        <f>LOOKUP(DP$6,'Daily Absent'!$O$6:$AX$6,'Daily Absent'!$O12:$AX12)</f>
        <v>1</v>
      </c>
      <c r="DQ12" s="100">
        <v>0.29166666666666669</v>
      </c>
      <c r="DR12" s="100">
        <v>0.5</v>
      </c>
      <c r="DS12" s="100">
        <v>0.54166666666666663</v>
      </c>
      <c r="DT12" s="100">
        <v>0.75</v>
      </c>
      <c r="DU12" s="5"/>
      <c r="DV12" s="5"/>
      <c r="DW12" s="5">
        <f>LOOKUP(DW$6,'Daily Absent'!$O$6:$AX$6,'Daily Absent'!$O12:$AX12)</f>
        <v>1</v>
      </c>
      <c r="DX12" s="100">
        <v>0.29166666666666669</v>
      </c>
      <c r="DY12" s="100">
        <v>0.5</v>
      </c>
      <c r="DZ12" s="100">
        <v>0.54166666666666663</v>
      </c>
      <c r="EA12" s="100">
        <v>0.75</v>
      </c>
      <c r="EB12" s="100"/>
      <c r="EC12" s="100"/>
      <c r="ED12" s="5">
        <f>LOOKUP(ED$6,'Daily Absent'!$O$6:$AX$6,'Daily Absent'!$O12:$AX12)</f>
        <v>1</v>
      </c>
      <c r="EE12" s="100">
        <v>0.29166666666666669</v>
      </c>
      <c r="EF12" s="100">
        <v>0.5</v>
      </c>
      <c r="EG12" s="100">
        <v>0.54166666666666663</v>
      </c>
      <c r="EH12" s="100">
        <v>0.75</v>
      </c>
      <c r="EI12" s="100"/>
      <c r="EJ12" s="100"/>
      <c r="EK12" s="5">
        <f>LOOKUP(EK$6,'Daily Absent'!$O$6:$AX$6,'Daily Absent'!$O12:$AX12)</f>
        <v>1</v>
      </c>
      <c r="EL12" s="100">
        <v>0.29166666666666669</v>
      </c>
      <c r="EM12" s="100">
        <v>0.5</v>
      </c>
      <c r="EN12" s="100">
        <v>0.54166666666666663</v>
      </c>
      <c r="EO12" s="100">
        <v>0.75</v>
      </c>
      <c r="EP12" s="100"/>
      <c r="EQ12" s="100"/>
      <c r="ER12" s="5">
        <f>LOOKUP(ER$6,'Daily Absent'!$O$6:$AX$6,'Daily Absent'!$O12:$AX12)</f>
        <v>0</v>
      </c>
      <c r="ES12" s="100"/>
      <c r="ET12" s="100"/>
      <c r="EU12" s="100"/>
      <c r="EV12" s="100"/>
      <c r="EW12" s="5"/>
      <c r="EX12" s="100"/>
      <c r="EY12" s="5">
        <f>LOOKUP(EY$6,'Daily Absent'!$O$6:$AX$6,'Daily Absent'!$O12:$AX12)</f>
        <v>1</v>
      </c>
      <c r="EZ12" s="100">
        <v>0.29166666666666669</v>
      </c>
      <c r="FA12" s="100">
        <v>0.5</v>
      </c>
      <c r="FB12" s="100">
        <v>0.54166666666666663</v>
      </c>
      <c r="FC12" s="100">
        <v>0.75</v>
      </c>
      <c r="FD12" s="100"/>
      <c r="FE12" s="100"/>
      <c r="FF12" s="5">
        <f>LOOKUP(FF$6,'Daily Absent'!$O$6:$AX$6,'Daily Absent'!$O12:$AX12)</f>
        <v>1</v>
      </c>
      <c r="FG12" s="100"/>
      <c r="FH12" s="100"/>
      <c r="FI12" s="100"/>
      <c r="FJ12" s="100"/>
      <c r="FK12" s="100"/>
      <c r="FL12" s="100"/>
      <c r="FM12" s="5">
        <f>LOOKUP(FM$6,'Daily Absent'!$O$6:$AX$6,'Daily Absent'!$O12:$AX12)</f>
        <v>0</v>
      </c>
      <c r="FN12" s="100"/>
      <c r="FO12" s="100"/>
      <c r="FP12" s="100"/>
      <c r="FQ12" s="100"/>
      <c r="FR12" s="100"/>
      <c r="FS12" s="100"/>
      <c r="FT12" s="5">
        <f>LOOKUP(FT$6,'Daily Absent'!$O$6:$AX$6,'Daily Absent'!$O12:$AX12)</f>
        <v>0</v>
      </c>
      <c r="FU12" s="100"/>
      <c r="FV12" s="100"/>
      <c r="FW12" s="100"/>
      <c r="FX12" s="100"/>
      <c r="FY12" s="100"/>
      <c r="FZ12" s="100"/>
      <c r="GA12" s="5">
        <f>LOOKUP(GA$6,'Daily Absent'!$O$6:$AX$6,'Daily Absent'!$O12:$AX12)</f>
        <v>0</v>
      </c>
      <c r="GB12" s="100"/>
      <c r="GC12" s="100"/>
      <c r="GD12" s="100"/>
      <c r="GE12" s="100"/>
      <c r="GF12" s="100"/>
      <c r="GG12" s="100"/>
      <c r="GH12" s="5">
        <f>LOOKUP(GH$6,'Daily Absent'!$O$6:$AX$6,'Daily Absent'!$O12:$AX12)</f>
        <v>0</v>
      </c>
      <c r="GI12" s="100"/>
      <c r="GJ12" s="100"/>
      <c r="GK12" s="100"/>
      <c r="GL12" s="100"/>
      <c r="GM12" s="100"/>
      <c r="GN12" s="100"/>
      <c r="GO12" s="5">
        <f>LOOKUP(GO$6,'Daily Absent'!$O$6:$AX$6,'Daily Absent'!$O12:$AX12)</f>
        <v>0</v>
      </c>
      <c r="GP12" s="100"/>
      <c r="GQ12" s="100"/>
      <c r="GR12" s="100"/>
      <c r="GS12" s="100"/>
      <c r="GT12" s="5"/>
      <c r="GU12" s="100"/>
      <c r="GV12" s="5">
        <f>LOOKUP(GV$6,'Daily Absent'!$O$6:$AX$6,'Daily Absent'!$O12:$AX12)</f>
        <v>0</v>
      </c>
      <c r="GW12" s="100"/>
      <c r="GX12" s="100"/>
      <c r="GY12" s="100"/>
      <c r="GZ12" s="100"/>
      <c r="HA12" s="100"/>
      <c r="HB12" s="100"/>
      <c r="HC12" s="5">
        <f>LOOKUP(HC$6,'Daily Absent'!$O$6:$AX$6,'Daily Absent'!$O12:$AX12)</f>
        <v>0</v>
      </c>
      <c r="HD12" s="100"/>
      <c r="HE12" s="100"/>
      <c r="HF12" s="100"/>
      <c r="HG12" s="100"/>
      <c r="HH12" s="5"/>
      <c r="HI12" s="5"/>
      <c r="HJ12" s="5">
        <f>LOOKUP(HJ$6,'Daily Absent'!$O$6:$AX$6,'Daily Absent'!$O12:$AX12)</f>
        <v>0</v>
      </c>
      <c r="HK12" s="100"/>
      <c r="HL12" s="100"/>
      <c r="HM12" s="100"/>
      <c r="HN12" s="100"/>
      <c r="HO12" s="5"/>
      <c r="HP12" s="5"/>
      <c r="HQ12" s="5"/>
      <c r="HR12" s="100"/>
      <c r="HS12" s="100"/>
      <c r="HT12" s="100"/>
      <c r="HU12" s="100"/>
      <c r="HV12" s="5"/>
      <c r="HW12" s="5"/>
      <c r="HX12" s="5">
        <f>LOOKUP(HX$6,'Daily Absent'!$O$6:$AX$6,'Daily Absent'!$O12:$AX12)</f>
        <v>0</v>
      </c>
      <c r="HY12" s="5"/>
      <c r="HZ12" s="100"/>
      <c r="IA12" s="5"/>
      <c r="IB12" s="5"/>
      <c r="IC12" s="5"/>
      <c r="ID12" s="5"/>
      <c r="IE12" s="5">
        <f>LOOKUP(IE$6,'Daily Absent'!$O$6:$AX$6,'Daily Absent'!$O12:$AX12)</f>
        <v>0</v>
      </c>
      <c r="IF12" s="5"/>
      <c r="IG12" s="100"/>
      <c r="IH12" s="5"/>
      <c r="II12" s="5"/>
      <c r="IJ12" s="5"/>
      <c r="IK12" s="5"/>
      <c r="IL12" s="5">
        <f>LOOKUP(IL$6,'Daily Absent'!$O$6:$AX$6,'Daily Absent'!$O12:$AX12)</f>
        <v>0</v>
      </c>
      <c r="IM12" s="5"/>
      <c r="IN12" s="100"/>
      <c r="IO12" s="5"/>
      <c r="IP12" s="5"/>
      <c r="IQ12" s="5"/>
      <c r="IR12" s="5"/>
      <c r="IS12" s="5">
        <f>LOOKUP(IS$6,'Daily Absent'!$O$6:$AX$6,'Daily Absent'!$O12:$AX12)</f>
        <v>0</v>
      </c>
      <c r="IT12" s="5"/>
      <c r="IU12" s="100"/>
      <c r="IV12" s="5"/>
      <c r="IW12" s="5"/>
      <c r="IX12" s="5"/>
      <c r="IY12" s="5"/>
      <c r="IZ12" s="5">
        <f>LOOKUP(IZ$6,'Daily Absent'!$O$6:$AX$6,'Daily Absent'!$O12:$AX12)</f>
        <v>0</v>
      </c>
      <c r="JA12" s="5"/>
      <c r="JB12" s="100"/>
      <c r="JC12" s="5"/>
      <c r="JD12" s="5"/>
      <c r="JE12" s="5"/>
      <c r="JF12" s="5"/>
    </row>
    <row r="13" spans="1:266" ht="20" customHeight="1">
      <c r="A13" s="54">
        <f>IF('Master MP Status'!A13&gt;0,'Master MP Status'!A13,"")</f>
        <v>5</v>
      </c>
      <c r="B13" s="5" t="str">
        <f>IF(ISTEXT('Master MP Status'!B13),'Master MP Status'!B13,"")</f>
        <v>INDIRECT</v>
      </c>
      <c r="C13" s="153" t="str">
        <f>IF(OR(ISTEXT('Master MP Status'!C13),'Master MP Status'!C13&gt;0),'Master MP Status'!C13,"")</f>
        <v>240040</v>
      </c>
      <c r="D13" s="154" t="str">
        <f>IF(OR(ISTEXT('Master MP Status'!D13),'Master MP Status'!D13&gt;0),'Master MP Status'!D13,"")</f>
        <v>B250096</v>
      </c>
      <c r="E13" s="5" t="str">
        <f>IF(ISTEXT('Master MP Status'!E13),'Master MP Status'!E13,"")</f>
        <v>RIFNO SUSILOWADI SALINGKAT</v>
      </c>
      <c r="F13" s="5" t="str">
        <f>IF(ISTEXT('Master MP Status'!F13),'Master MP Status'!F13,"")</f>
        <v/>
      </c>
      <c r="G13" s="5" t="str">
        <f>IF(ISTEXT('Master MP Status'!G13),'Master MP Status'!G13,"")</f>
        <v>Luwuk</v>
      </c>
      <c r="H13" s="5" t="str">
        <f>IF(ISTEXT('Master MP Status'!H13),'Master MP Status'!H13,"")</f>
        <v>HO</v>
      </c>
      <c r="I13" s="5" t="str">
        <f>IF(ISTEXT('Master MP Status'!I13),'Master MP Status'!I13,"")</f>
        <v>Supervisor</v>
      </c>
      <c r="J13" s="5" t="str">
        <f>IF(ISTEXT('Master MP Status'!J13),'Master MP Status'!J13,"")</f>
        <v>Supervisor</v>
      </c>
      <c r="K13" s="9">
        <f>IF(OR('Master MP Status'!K13=0,'Master MP Status'!K13=""),"",'Master MP Status'!K13)</f>
        <v>45474</v>
      </c>
      <c r="L13" s="9">
        <f>IF(OR('Master MP Status'!L13=0,'Master MP Status'!L13=""),"",'Master MP Status'!L13)</f>
        <v>45747</v>
      </c>
      <c r="M13" s="9" t="str">
        <f>IF(OR('Master MP Status'!M13=0,'Master MP Status'!M13=""),"",'Master MP Status'!M13)</f>
        <v/>
      </c>
      <c r="N13" s="5" t="str">
        <f>IF(ISTEXT('Master MP Status'!N13),'Master MP Status'!N13,"")</f>
        <v/>
      </c>
      <c r="O13" s="5">
        <f>LOOKUP(O$6,'Daily Absent'!$O$6:$AX$6,'Daily Absent'!$O13:$AX13)</f>
        <v>1</v>
      </c>
      <c r="P13" s="100">
        <v>0.29166666666666669</v>
      </c>
      <c r="Q13" s="100">
        <v>0.5</v>
      </c>
      <c r="R13" s="100">
        <v>0.54166666666666663</v>
      </c>
      <c r="S13" s="100">
        <v>0.75</v>
      </c>
      <c r="T13" s="5"/>
      <c r="U13" s="5"/>
      <c r="V13" s="5">
        <f>LOOKUP(V$6,'Daily Absent'!$O$6:$AX$6,'Daily Absent'!$O13:$AX13)</f>
        <v>1</v>
      </c>
      <c r="W13" s="100">
        <v>0.29166666666666669</v>
      </c>
      <c r="X13" s="100">
        <v>0.5</v>
      </c>
      <c r="Y13" s="100">
        <v>0.54166666666666663</v>
      </c>
      <c r="Z13" s="100">
        <v>0.75</v>
      </c>
      <c r="AA13" s="5"/>
      <c r="AB13" s="5"/>
      <c r="AC13" s="5">
        <f>LOOKUP(AC$6,'Daily Absent'!$O$6:$AX$6,'Daily Absent'!$O13:$AX13)</f>
        <v>1</v>
      </c>
      <c r="AD13" s="100">
        <v>0.29166666666666669</v>
      </c>
      <c r="AE13" s="100">
        <v>0.5</v>
      </c>
      <c r="AF13" s="100">
        <v>0.54166666666666663</v>
      </c>
      <c r="AG13" s="100">
        <v>0.75</v>
      </c>
      <c r="AH13" s="5"/>
      <c r="AI13" s="5"/>
      <c r="AJ13" s="5">
        <f>LOOKUP(AJ$6,'Daily Absent'!$O$6:$AX$6,'Daily Absent'!$O13:$AX13)</f>
        <v>1</v>
      </c>
      <c r="AK13" s="100">
        <v>0.29166666666666669</v>
      </c>
      <c r="AL13" s="100">
        <v>0.5</v>
      </c>
      <c r="AM13" s="100">
        <v>0.54166666666666663</v>
      </c>
      <c r="AN13" s="100">
        <v>0.75</v>
      </c>
      <c r="AO13" s="5"/>
      <c r="AP13" s="5"/>
      <c r="AQ13" s="5">
        <f>LOOKUP(AQ$6,'Daily Absent'!$O$6:$AX$6,'Daily Absent'!$O13:$AX13)</f>
        <v>1</v>
      </c>
      <c r="AR13" s="100">
        <v>0.29166666666666669</v>
      </c>
      <c r="AS13" s="100">
        <v>0.5</v>
      </c>
      <c r="AT13" s="100">
        <v>0.54166666666666663</v>
      </c>
      <c r="AU13" s="100">
        <v>0.70833333333333337</v>
      </c>
      <c r="AV13" s="5"/>
      <c r="AW13" s="5"/>
      <c r="AX13" s="5">
        <f>LOOKUP(AX$6,'Daily Absent'!$O$6:$AX$6,'Daily Absent'!$O13:$AX13)</f>
        <v>1</v>
      </c>
      <c r="AY13" s="100">
        <v>0.33333333333333331</v>
      </c>
      <c r="AZ13" s="100">
        <v>0.5</v>
      </c>
      <c r="BA13" s="100">
        <v>0.54166666666666663</v>
      </c>
      <c r="BB13" s="100">
        <v>0.66666666666666663</v>
      </c>
      <c r="BC13" s="5"/>
      <c r="BD13" s="5"/>
      <c r="BE13" s="5">
        <f>LOOKUP(BE$6,'Daily Absent'!$O$6:$AX$6,'Daily Absent'!$O13:$AX13)</f>
        <v>1</v>
      </c>
      <c r="BF13" s="100">
        <v>0.29166666666666669</v>
      </c>
      <c r="BG13" s="100">
        <v>0.5</v>
      </c>
      <c r="BH13" s="100">
        <v>0.54166666666666663</v>
      </c>
      <c r="BI13" s="100">
        <v>0.75</v>
      </c>
      <c r="BJ13" s="5"/>
      <c r="BK13" s="5"/>
      <c r="BL13" s="5">
        <f>LOOKUP(BL$6,'Daily Absent'!$O$6:$AX$6,'Daily Absent'!$O13:$AX13)</f>
        <v>1</v>
      </c>
      <c r="BM13" s="100">
        <v>0.29166666666666669</v>
      </c>
      <c r="BN13" s="100">
        <v>0.5</v>
      </c>
      <c r="BO13" s="100">
        <v>0.54166666666666663</v>
      </c>
      <c r="BP13" s="100">
        <v>0.75</v>
      </c>
      <c r="BQ13" s="5"/>
      <c r="BR13" s="5"/>
      <c r="BS13" s="5">
        <f>LOOKUP(BS$6,'Daily Absent'!$O$6:$AX$6,'Daily Absent'!$O13:$AX13)</f>
        <v>0</v>
      </c>
      <c r="BT13" s="100"/>
      <c r="BU13" s="100"/>
      <c r="BV13" s="100"/>
      <c r="BW13" s="100"/>
      <c r="BX13" s="5"/>
      <c r="BY13" s="5"/>
      <c r="BZ13" s="5">
        <f>LOOKUP(BZ$6,'Daily Absent'!$O$6:$AX$6,'Daily Absent'!$O13:$AX13)</f>
        <v>1</v>
      </c>
      <c r="CA13" s="100">
        <v>0.29166666666666669</v>
      </c>
      <c r="CB13" s="100">
        <v>0.5</v>
      </c>
      <c r="CC13" s="100">
        <v>0.54166666666666663</v>
      </c>
      <c r="CD13" s="100">
        <v>0.75</v>
      </c>
      <c r="CE13" s="5"/>
      <c r="CF13" s="5"/>
      <c r="CG13" s="5">
        <f>LOOKUP(CG$6,'Daily Absent'!$O$6:$AX$6,'Daily Absent'!$O13:$AX13)</f>
        <v>1</v>
      </c>
      <c r="CH13" s="100"/>
      <c r="CI13" s="100">
        <v>0.5</v>
      </c>
      <c r="CJ13" s="100">
        <v>0.54166666666666663</v>
      </c>
      <c r="CK13" s="100">
        <v>0.75</v>
      </c>
      <c r="CL13" s="100">
        <v>0.79166666666666663</v>
      </c>
      <c r="CM13" s="100">
        <v>0.91666666666666663</v>
      </c>
      <c r="CN13" s="5">
        <f>LOOKUP(CN$6,'Daily Absent'!$O$6:$AX$6,'Daily Absent'!$O13:$AX13)</f>
        <v>1</v>
      </c>
      <c r="CO13" s="100">
        <v>0.29166666666666669</v>
      </c>
      <c r="CP13" s="100">
        <v>0.5</v>
      </c>
      <c r="CQ13" s="100">
        <v>0.54166666666666663</v>
      </c>
      <c r="CR13" s="100">
        <v>0.70833333333333337</v>
      </c>
      <c r="CS13" s="5"/>
      <c r="CT13" s="5"/>
      <c r="CU13" s="5">
        <f>LOOKUP(CU$6,'Daily Absent'!$O$6:$AX$6,'Daily Absent'!$O13:$AX13)</f>
        <v>1</v>
      </c>
      <c r="CV13" s="100">
        <v>0.33333333333333331</v>
      </c>
      <c r="CW13" s="100">
        <v>0.5</v>
      </c>
      <c r="CX13" s="100">
        <v>0.54166666666666663</v>
      </c>
      <c r="CY13" s="100">
        <v>0.66666666666666663</v>
      </c>
      <c r="CZ13" s="5"/>
      <c r="DA13" s="5"/>
      <c r="DB13" s="5">
        <f>LOOKUP(DB$6,'Daily Absent'!$O$6:$AX$6,'Daily Absent'!$O13:$AX13)</f>
        <v>1</v>
      </c>
      <c r="DC13" s="100">
        <v>0.29166666666666669</v>
      </c>
      <c r="DD13" s="100">
        <v>0.5</v>
      </c>
      <c r="DE13" s="100">
        <v>0.54166666666666663</v>
      </c>
      <c r="DF13" s="100">
        <v>0.75</v>
      </c>
      <c r="DG13" s="100">
        <v>0.79166666666666663</v>
      </c>
      <c r="DH13" s="100">
        <v>0.91666666666666663</v>
      </c>
      <c r="DI13" s="5">
        <f>LOOKUP(DI$6,'Daily Absent'!$O$6:$AX$6,'Daily Absent'!$O13:$AX13)</f>
        <v>1</v>
      </c>
      <c r="DJ13" s="100">
        <v>0.29166666666666669</v>
      </c>
      <c r="DK13" s="100">
        <v>0.5</v>
      </c>
      <c r="DL13" s="100">
        <v>0.54166666666666663</v>
      </c>
      <c r="DM13" s="100">
        <v>0.75</v>
      </c>
      <c r="DN13" s="5"/>
      <c r="DO13" s="5"/>
      <c r="DP13" s="5">
        <f>LOOKUP(DP$6,'Daily Absent'!$O$6:$AX$6,'Daily Absent'!$O13:$AX13)</f>
        <v>1</v>
      </c>
      <c r="DQ13" s="100">
        <v>0.29166666666666669</v>
      </c>
      <c r="DR13" s="100">
        <v>0.5</v>
      </c>
      <c r="DS13" s="100">
        <v>0.54166666666666663</v>
      </c>
      <c r="DT13" s="100">
        <v>0.75</v>
      </c>
      <c r="DU13" s="5"/>
      <c r="DV13" s="5"/>
      <c r="DW13" s="5">
        <f>LOOKUP(DW$6,'Daily Absent'!$O$6:$AX$6,'Daily Absent'!$O13:$AX13)</f>
        <v>1</v>
      </c>
      <c r="DX13" s="100">
        <v>0.29166666666666669</v>
      </c>
      <c r="DY13" s="100">
        <v>0.5</v>
      </c>
      <c r="DZ13" s="100">
        <v>0.54166666666666663</v>
      </c>
      <c r="EA13" s="100">
        <v>0.75</v>
      </c>
      <c r="EB13" s="100"/>
      <c r="EC13" s="100"/>
      <c r="ED13" s="5">
        <f>LOOKUP(ED$6,'Daily Absent'!$O$6:$AX$6,'Daily Absent'!$O13:$AX13)</f>
        <v>1</v>
      </c>
      <c r="EE13" s="100">
        <v>0.29166666666666669</v>
      </c>
      <c r="EF13" s="100">
        <v>0.5</v>
      </c>
      <c r="EG13" s="100">
        <v>0.54166666666666663</v>
      </c>
      <c r="EH13" s="100">
        <v>0.75</v>
      </c>
      <c r="EI13" s="100">
        <v>0.79166666666666663</v>
      </c>
      <c r="EJ13" s="100">
        <v>0.91666666666666663</v>
      </c>
      <c r="EK13" s="5">
        <f>LOOKUP(EK$6,'Daily Absent'!$O$6:$AX$6,'Daily Absent'!$O13:$AX13)</f>
        <v>1</v>
      </c>
      <c r="EL13" s="100">
        <v>0.29166666666666669</v>
      </c>
      <c r="EM13" s="100">
        <v>0.5</v>
      </c>
      <c r="EN13" s="100">
        <v>0.54166666666666663</v>
      </c>
      <c r="EO13" s="100">
        <v>0.75</v>
      </c>
      <c r="EP13" s="100"/>
      <c r="EQ13" s="100"/>
      <c r="ER13" s="5">
        <f>LOOKUP(ER$6,'Daily Absent'!$O$6:$AX$6,'Daily Absent'!$O13:$AX13)</f>
        <v>0</v>
      </c>
      <c r="ES13" s="100"/>
      <c r="ET13" s="100"/>
      <c r="EU13" s="100"/>
      <c r="EV13" s="100"/>
      <c r="EW13" s="5"/>
      <c r="EX13" s="100"/>
      <c r="EY13" s="5">
        <f>LOOKUP(EY$6,'Daily Absent'!$O$6:$AX$6,'Daily Absent'!$O13:$AX13)</f>
        <v>1</v>
      </c>
      <c r="EZ13" s="100">
        <v>0.29166666666666669</v>
      </c>
      <c r="FA13" s="100">
        <v>0.5</v>
      </c>
      <c r="FB13" s="100">
        <v>0.54166666666666663</v>
      </c>
      <c r="FC13" s="100">
        <v>0.75</v>
      </c>
      <c r="FD13" s="100">
        <v>0.79166666666666663</v>
      </c>
      <c r="FE13" s="100">
        <v>0.91666666666666663</v>
      </c>
      <c r="FF13" s="5">
        <f>LOOKUP(FF$6,'Daily Absent'!$O$6:$AX$6,'Daily Absent'!$O13:$AX13)</f>
        <v>1</v>
      </c>
      <c r="FG13" s="100"/>
      <c r="FH13" s="100"/>
      <c r="FI13" s="100"/>
      <c r="FJ13" s="100"/>
      <c r="FK13" s="100"/>
      <c r="FL13" s="100"/>
      <c r="FM13" s="5">
        <f>LOOKUP(FM$6,'Daily Absent'!$O$6:$AX$6,'Daily Absent'!$O13:$AX13)</f>
        <v>0</v>
      </c>
      <c r="FN13" s="100"/>
      <c r="FO13" s="100"/>
      <c r="FP13" s="100"/>
      <c r="FQ13" s="100"/>
      <c r="FR13" s="100"/>
      <c r="FS13" s="100"/>
      <c r="FT13" s="5">
        <f>LOOKUP(FT$6,'Daily Absent'!$O$6:$AX$6,'Daily Absent'!$O13:$AX13)</f>
        <v>0</v>
      </c>
      <c r="FU13" s="100"/>
      <c r="FV13" s="100"/>
      <c r="FW13" s="100"/>
      <c r="FX13" s="100"/>
      <c r="FY13" s="100"/>
      <c r="FZ13" s="100"/>
      <c r="GA13" s="5">
        <f>LOOKUP(GA$6,'Daily Absent'!$O$6:$AX$6,'Daily Absent'!$O13:$AX13)</f>
        <v>0</v>
      </c>
      <c r="GB13" s="100"/>
      <c r="GC13" s="100"/>
      <c r="GD13" s="100"/>
      <c r="GE13" s="100"/>
      <c r="GF13" s="100"/>
      <c r="GG13" s="100"/>
      <c r="GH13" s="5">
        <f>LOOKUP(GH$6,'Daily Absent'!$O$6:$AX$6,'Daily Absent'!$O13:$AX13)</f>
        <v>0</v>
      </c>
      <c r="GI13" s="100"/>
      <c r="GJ13" s="100"/>
      <c r="GK13" s="100"/>
      <c r="GL13" s="100"/>
      <c r="GM13" s="100"/>
      <c r="GN13" s="100"/>
      <c r="GO13" s="5">
        <f>LOOKUP(GO$6,'Daily Absent'!$O$6:$AX$6,'Daily Absent'!$O13:$AX13)</f>
        <v>0</v>
      </c>
      <c r="GP13" s="100"/>
      <c r="GQ13" s="100"/>
      <c r="GR13" s="100"/>
      <c r="GS13" s="100"/>
      <c r="GT13" s="5"/>
      <c r="GU13" s="100"/>
      <c r="GV13" s="5">
        <f>LOOKUP(GV$6,'Daily Absent'!$O$6:$AX$6,'Daily Absent'!$O13:$AX13)</f>
        <v>0</v>
      </c>
      <c r="GW13" s="100"/>
      <c r="GX13" s="100"/>
      <c r="GY13" s="100"/>
      <c r="GZ13" s="100"/>
      <c r="HA13" s="100"/>
      <c r="HB13" s="100"/>
      <c r="HC13" s="5">
        <f>LOOKUP(HC$6,'Daily Absent'!$O$6:$AX$6,'Daily Absent'!$O13:$AX13)</f>
        <v>0</v>
      </c>
      <c r="HD13" s="100"/>
      <c r="HE13" s="100"/>
      <c r="HF13" s="100"/>
      <c r="HG13" s="100"/>
      <c r="HH13" s="5"/>
      <c r="HI13" s="5"/>
      <c r="HJ13" s="5">
        <f>LOOKUP(HJ$6,'Daily Absent'!$O$6:$AX$6,'Daily Absent'!$O13:$AX13)</f>
        <v>0</v>
      </c>
      <c r="HK13" s="100"/>
      <c r="HL13" s="100"/>
      <c r="HM13" s="100"/>
      <c r="HN13" s="100"/>
      <c r="HO13" s="5"/>
      <c r="HP13" s="5"/>
      <c r="HQ13" s="5"/>
      <c r="HR13" s="100"/>
      <c r="HS13" s="100"/>
      <c r="HT13" s="100"/>
      <c r="HU13" s="100"/>
      <c r="HV13" s="5"/>
      <c r="HW13" s="5"/>
      <c r="HX13" s="5">
        <f>LOOKUP(HX$6,'Daily Absent'!$O$6:$AX$6,'Daily Absent'!$O13:$AX13)</f>
        <v>0</v>
      </c>
      <c r="HY13" s="5"/>
      <c r="HZ13" s="100"/>
      <c r="IA13" s="5"/>
      <c r="IB13" s="5"/>
      <c r="IC13" s="5"/>
      <c r="ID13" s="5"/>
      <c r="IE13" s="5">
        <f>LOOKUP(IE$6,'Daily Absent'!$O$6:$AX$6,'Daily Absent'!$O13:$AX13)</f>
        <v>0</v>
      </c>
      <c r="IF13" s="5"/>
      <c r="IG13" s="100"/>
      <c r="IH13" s="5"/>
      <c r="II13" s="5"/>
      <c r="IJ13" s="5"/>
      <c r="IK13" s="5"/>
      <c r="IL13" s="5">
        <f>LOOKUP(IL$6,'Daily Absent'!$O$6:$AX$6,'Daily Absent'!$O13:$AX13)</f>
        <v>0</v>
      </c>
      <c r="IM13" s="5"/>
      <c r="IN13" s="100"/>
      <c r="IO13" s="5"/>
      <c r="IP13" s="5"/>
      <c r="IQ13" s="5"/>
      <c r="IR13" s="5"/>
      <c r="IS13" s="5">
        <f>LOOKUP(IS$6,'Daily Absent'!$O$6:$AX$6,'Daily Absent'!$O13:$AX13)</f>
        <v>0</v>
      </c>
      <c r="IT13" s="5"/>
      <c r="IU13" s="100"/>
      <c r="IV13" s="5"/>
      <c r="IW13" s="5"/>
      <c r="IX13" s="5"/>
      <c r="IY13" s="5"/>
      <c r="IZ13" s="5">
        <f>LOOKUP(IZ$6,'Daily Absent'!$O$6:$AX$6,'Daily Absent'!$O13:$AX13)</f>
        <v>0</v>
      </c>
      <c r="JA13" s="5"/>
      <c r="JB13" s="100"/>
      <c r="JC13" s="5"/>
      <c r="JD13" s="5"/>
      <c r="JE13" s="5"/>
      <c r="JF13" s="5"/>
    </row>
    <row r="14" spans="1:266" ht="20" customHeight="1">
      <c r="A14" s="54">
        <f>IF('Master MP Status'!A14&gt;0,'Master MP Status'!A14,"")</f>
        <v>6</v>
      </c>
      <c r="B14" s="5" t="str">
        <f>IF(ISTEXT('Master MP Status'!B14),'Master MP Status'!B14,"")</f>
        <v>INDIRECT</v>
      </c>
      <c r="C14" s="153" t="str">
        <f>IF(OR(ISTEXT('Master MP Status'!C14),'Master MP Status'!C14&gt;0),'Master MP Status'!C14,"")</f>
        <v/>
      </c>
      <c r="D14" s="154">
        <f>IF(OR(ISTEXT('Master MP Status'!D14),'Master MP Status'!D14&gt;0),'Master MP Status'!D14,"")</f>
        <v>250044</v>
      </c>
      <c r="E14" s="5" t="str">
        <f>IF(ISTEXT('Master MP Status'!E14),'Master MP Status'!E14,"")</f>
        <v>JUNG WONG KAP</v>
      </c>
      <c r="F14" s="5" t="str">
        <f>IF(ISTEXT('Master MP Status'!F14),'Master MP Status'!F14,"")</f>
        <v/>
      </c>
      <c r="G14" s="5" t="str">
        <f>IF(ISTEXT('Master MP Status'!G14),'Master MP Status'!G14,"")</f>
        <v>Jakarta</v>
      </c>
      <c r="H14" s="5" t="str">
        <f>IF(ISTEXT('Master MP Status'!H14),'Master MP Status'!H14,"")</f>
        <v>HO</v>
      </c>
      <c r="I14" s="5" t="str">
        <f>IF(ISTEXT('Master MP Status'!I14),'Master MP Status'!I14,"")</f>
        <v>Construction Director</v>
      </c>
      <c r="J14" s="5" t="str">
        <f>IF(ISTEXT('Master MP Status'!J14),'Master MP Status'!J14,"")</f>
        <v>MGT-KRN</v>
      </c>
      <c r="K14" s="9">
        <f>IF(OR('Master MP Status'!K14=0,'Master MP Status'!K14=""),"",'Master MP Status'!K14)</f>
        <v>45658</v>
      </c>
      <c r="L14" s="9">
        <f>IF(OR('Master MP Status'!L14=0,'Master MP Status'!L14=""),"",'Master MP Status'!L14)</f>
        <v>45697</v>
      </c>
      <c r="M14" s="9">
        <f>IF(OR('Master MP Status'!M14=0,'Master MP Status'!M14=""),"",'Master MP Status'!M14)</f>
        <v>45795</v>
      </c>
      <c r="N14" s="5" t="str">
        <f>IF(ISTEXT('Master MP Status'!N14),'Master MP Status'!N14,"")</f>
        <v>Resign</v>
      </c>
      <c r="O14" s="5">
        <f>LOOKUP(O$6,'Daily Absent'!$O$6:$AX$6,'Daily Absent'!$O14:$AX14)</f>
        <v>0</v>
      </c>
      <c r="P14" s="5"/>
      <c r="Q14" s="5"/>
      <c r="R14" s="5"/>
      <c r="S14" s="5"/>
      <c r="T14" s="5"/>
      <c r="U14" s="5"/>
      <c r="V14" s="5">
        <f>LOOKUP(V$6,'Daily Absent'!$O$6:$AX$6,'Daily Absent'!$O14:$AX14)</f>
        <v>0</v>
      </c>
      <c r="W14" s="100"/>
      <c r="X14" s="100"/>
      <c r="Y14" s="100"/>
      <c r="Z14" s="100"/>
      <c r="AA14" s="5"/>
      <c r="AB14" s="5"/>
      <c r="AC14" s="5">
        <f>LOOKUP(AC$6,'Daily Absent'!$O$6:$AX$6,'Daily Absent'!$O14:$AX14)</f>
        <v>0</v>
      </c>
      <c r="AD14" s="100"/>
      <c r="AE14" s="100"/>
      <c r="AF14" s="100"/>
      <c r="AG14" s="100"/>
      <c r="AH14" s="5"/>
      <c r="AI14" s="5"/>
      <c r="AJ14" s="5">
        <f>LOOKUP(AJ$6,'Daily Absent'!$O$6:$AX$6,'Daily Absent'!$O14:$AX14)</f>
        <v>0</v>
      </c>
      <c r="AK14" s="5"/>
      <c r="AL14" s="100"/>
      <c r="AM14" s="5"/>
      <c r="AN14" s="5"/>
      <c r="AO14" s="5"/>
      <c r="AP14" s="5"/>
      <c r="AQ14" s="5">
        <f>LOOKUP(AQ$6,'Daily Absent'!$O$6:$AX$6,'Daily Absent'!$O14:$AX14)</f>
        <v>0</v>
      </c>
      <c r="AR14" s="100"/>
      <c r="AS14" s="100"/>
      <c r="AT14" s="100"/>
      <c r="AU14" s="100"/>
      <c r="AV14" s="100"/>
      <c r="AW14" s="100"/>
      <c r="AX14" s="5">
        <f>LOOKUP(AX$6,'Daily Absent'!$O$6:$AX$6,'Daily Absent'!$O14:$AX14)</f>
        <v>0</v>
      </c>
      <c r="AY14" s="100"/>
      <c r="AZ14" s="100"/>
      <c r="BA14" s="100"/>
      <c r="BB14" s="100"/>
      <c r="BC14" s="5"/>
      <c r="BD14" s="5"/>
      <c r="BE14" s="5">
        <f>LOOKUP(BE$6,'Daily Absent'!$O$6:$AX$6,'Daily Absent'!$O14:$AX14)</f>
        <v>0</v>
      </c>
      <c r="BF14" s="100"/>
      <c r="BG14" s="100"/>
      <c r="BH14" s="100"/>
      <c r="BI14" s="100"/>
      <c r="BJ14" s="5"/>
      <c r="BK14" s="5"/>
      <c r="BL14" s="5">
        <f>LOOKUP(BL$6,'Daily Absent'!$O$6:$AX$6,'Daily Absent'!$O14:$AX14)</f>
        <v>0</v>
      </c>
      <c r="BM14" s="100"/>
      <c r="BN14" s="100"/>
      <c r="BO14" s="100"/>
      <c r="BP14" s="100"/>
      <c r="BQ14" s="100"/>
      <c r="BR14" s="100"/>
      <c r="BS14" s="5">
        <f>LOOKUP(BS$6,'Daily Absent'!$O$6:$AX$6,'Daily Absent'!$O14:$AX14)</f>
        <v>0</v>
      </c>
      <c r="BT14" s="100"/>
      <c r="BU14" s="100"/>
      <c r="BV14" s="100"/>
      <c r="BW14" s="100"/>
      <c r="BX14" s="5"/>
      <c r="BY14" s="5"/>
      <c r="BZ14" s="5">
        <f>LOOKUP(BZ$6,'Daily Absent'!$O$6:$AX$6,'Daily Absent'!$O14:$AX14)</f>
        <v>0</v>
      </c>
      <c r="CA14" s="100"/>
      <c r="CB14" s="100"/>
      <c r="CC14" s="100"/>
      <c r="CD14" s="100"/>
      <c r="CE14" s="5"/>
      <c r="CF14" s="5"/>
      <c r="CG14" s="5">
        <f>LOOKUP(CG$6,'Daily Absent'!$O$6:$AX$6,'Daily Absent'!$O14:$AX14)</f>
        <v>0</v>
      </c>
      <c r="CH14" s="5"/>
      <c r="CI14" s="100"/>
      <c r="CJ14" s="5"/>
      <c r="CK14" s="5"/>
      <c r="CL14" s="5"/>
      <c r="CM14" s="5"/>
      <c r="CN14" s="5">
        <f>LOOKUP(CN$6,'Daily Absent'!$O$6:$AX$6,'Daily Absent'!$O14:$AX14)</f>
        <v>0</v>
      </c>
      <c r="CO14" s="100"/>
      <c r="CP14" s="100"/>
      <c r="CQ14" s="100"/>
      <c r="CR14" s="100"/>
      <c r="CS14" s="5"/>
      <c r="CT14" s="5"/>
      <c r="CU14" s="5">
        <f>LOOKUP(CU$6,'Daily Absent'!$O$6:$AX$6,'Daily Absent'!$O14:$AX14)</f>
        <v>0</v>
      </c>
      <c r="CV14" s="100"/>
      <c r="CW14" s="100"/>
      <c r="CX14" s="100"/>
      <c r="CY14" s="100"/>
      <c r="CZ14" s="5"/>
      <c r="DA14" s="5"/>
      <c r="DB14" s="5">
        <f>LOOKUP(DB$6,'Daily Absent'!$O$6:$AX$6,'Daily Absent'!$O14:$AX14)</f>
        <v>0</v>
      </c>
      <c r="DC14" s="100"/>
      <c r="DD14" s="100"/>
      <c r="DE14" s="100"/>
      <c r="DF14" s="100"/>
      <c r="DG14" s="5"/>
      <c r="DH14" s="5"/>
      <c r="DI14" s="5">
        <f>LOOKUP(DI$6,'Daily Absent'!$O$6:$AX$6,'Daily Absent'!$O14:$AX14)</f>
        <v>0</v>
      </c>
      <c r="DJ14" s="100"/>
      <c r="DK14" s="100"/>
      <c r="DL14" s="100"/>
      <c r="DM14" s="100"/>
      <c r="DN14" s="5"/>
      <c r="DO14" s="5"/>
      <c r="DP14" s="5">
        <f>LOOKUP(DP$6,'Daily Absent'!$O$6:$AX$6,'Daily Absent'!$O14:$AX14)</f>
        <v>0</v>
      </c>
      <c r="DQ14" s="100"/>
      <c r="DR14" s="100"/>
      <c r="DS14" s="100"/>
      <c r="DT14" s="100"/>
      <c r="DU14" s="5"/>
      <c r="DV14" s="5"/>
      <c r="DW14" s="5">
        <f>LOOKUP(DW$6,'Daily Absent'!$O$6:$AX$6,'Daily Absent'!$O14:$AX14)</f>
        <v>0</v>
      </c>
      <c r="DX14" s="100"/>
      <c r="DY14" s="100"/>
      <c r="DZ14" s="100"/>
      <c r="EA14" s="100"/>
      <c r="EB14" s="5"/>
      <c r="EC14" s="5"/>
      <c r="ED14" s="5">
        <f>LOOKUP(ED$6,'Daily Absent'!$O$6:$AX$6,'Daily Absent'!$O14:$AX14)</f>
        <v>0</v>
      </c>
      <c r="EE14" s="5"/>
      <c r="EF14" s="5"/>
      <c r="EG14" s="5"/>
      <c r="EH14" s="5"/>
      <c r="EI14" s="100"/>
      <c r="EJ14" s="100"/>
      <c r="EK14" s="5">
        <f>LOOKUP(EK$6,'Daily Absent'!$O$6:$AX$6,'Daily Absent'!$O14:$AX14)</f>
        <v>0</v>
      </c>
      <c r="EL14" s="100"/>
      <c r="EM14" s="5"/>
      <c r="EN14" s="5"/>
      <c r="EO14" s="5"/>
      <c r="EP14" s="100"/>
      <c r="EQ14" s="100"/>
      <c r="ER14" s="5">
        <f>LOOKUP(ER$6,'Daily Absent'!$O$6:$AX$6,'Daily Absent'!$O14:$AX14)</f>
        <v>0</v>
      </c>
      <c r="ES14" s="100"/>
      <c r="ET14" s="100"/>
      <c r="EU14" s="100"/>
      <c r="EV14" s="5"/>
      <c r="EW14" s="5"/>
      <c r="EX14" s="100"/>
      <c r="EY14" s="5">
        <f>LOOKUP(EY$6,'Daily Absent'!$O$6:$AX$6,'Daily Absent'!$O14:$AX14)</f>
        <v>0</v>
      </c>
      <c r="EZ14" s="5"/>
      <c r="FA14" s="5"/>
      <c r="FB14" s="5"/>
      <c r="FC14" s="5"/>
      <c r="FD14" s="100"/>
      <c r="FE14" s="100"/>
      <c r="FF14" s="5">
        <f>LOOKUP(FF$6,'Daily Absent'!$O$6:$AX$6,'Daily Absent'!$O14:$AX14)</f>
        <v>0</v>
      </c>
      <c r="FG14" s="100"/>
      <c r="FH14" s="100"/>
      <c r="FI14" s="100"/>
      <c r="FJ14" s="5"/>
      <c r="FK14" s="100"/>
      <c r="FL14" s="100"/>
      <c r="FM14" s="5">
        <f>LOOKUP(FM$6,'Daily Absent'!$O$6:$AX$6,'Daily Absent'!$O14:$AX14)</f>
        <v>0</v>
      </c>
      <c r="FN14" s="100"/>
      <c r="FO14" s="5"/>
      <c r="FP14" s="5"/>
      <c r="FQ14" s="5"/>
      <c r="FR14" s="100"/>
      <c r="FS14" s="100"/>
      <c r="FT14" s="5">
        <f>LOOKUP(FT$6,'Daily Absent'!$O$6:$AX$6,'Daily Absent'!$O14:$AX14)</f>
        <v>0</v>
      </c>
      <c r="FU14" s="100"/>
      <c r="FV14" s="5"/>
      <c r="FW14" s="5"/>
      <c r="FX14" s="5"/>
      <c r="FY14" s="100"/>
      <c r="FZ14" s="100"/>
      <c r="GA14" s="5">
        <f>LOOKUP(GA$6,'Daily Absent'!$O$6:$AX$6,'Daily Absent'!$O14:$AX14)</f>
        <v>0</v>
      </c>
      <c r="GB14" s="100"/>
      <c r="GC14" s="100"/>
      <c r="GD14" s="100"/>
      <c r="GE14" s="5"/>
      <c r="GF14" s="100"/>
      <c r="GG14" s="100"/>
      <c r="GH14" s="5">
        <f>LOOKUP(GH$6,'Daily Absent'!$O$6:$AX$6,'Daily Absent'!$O14:$AX14)</f>
        <v>0</v>
      </c>
      <c r="GI14" s="100"/>
      <c r="GJ14" s="5"/>
      <c r="GK14" s="5"/>
      <c r="GL14" s="5"/>
      <c r="GM14" s="100"/>
      <c r="GN14" s="100"/>
      <c r="GO14" s="5">
        <f>LOOKUP(GO$6,'Daily Absent'!$O$6:$AX$6,'Daily Absent'!$O14:$AX14)</f>
        <v>0</v>
      </c>
      <c r="GP14" s="100"/>
      <c r="GQ14" s="5"/>
      <c r="GR14" s="5"/>
      <c r="GS14" s="5"/>
      <c r="GT14" s="5"/>
      <c r="GU14" s="100"/>
      <c r="GV14" s="5">
        <f>LOOKUP(GV$6,'Daily Absent'!$O$6:$AX$6,'Daily Absent'!$O14:$AX14)</f>
        <v>0</v>
      </c>
      <c r="GW14" s="5"/>
      <c r="GX14" s="5"/>
      <c r="GY14" s="5"/>
      <c r="GZ14" s="5"/>
      <c r="HA14" s="100"/>
      <c r="HB14" s="100"/>
      <c r="HC14" s="5">
        <f>LOOKUP(HC$6,'Daily Absent'!$O$6:$AX$6,'Daily Absent'!$O14:$AX14)</f>
        <v>0</v>
      </c>
      <c r="HD14" s="100"/>
      <c r="HE14" s="100"/>
      <c r="HF14" s="5"/>
      <c r="HG14" s="5"/>
      <c r="HH14" s="5"/>
      <c r="HI14" s="5"/>
      <c r="HJ14" s="5">
        <f>LOOKUP(HJ$6,'Daily Absent'!$O$6:$AX$6,'Daily Absent'!$O14:$AX14)</f>
        <v>0</v>
      </c>
      <c r="HK14" s="5"/>
      <c r="HL14" s="100"/>
      <c r="HM14" s="5"/>
      <c r="HN14" s="5"/>
      <c r="HO14" s="5"/>
      <c r="HP14" s="5"/>
      <c r="HQ14" s="5"/>
      <c r="HR14" s="5"/>
      <c r="HS14" s="100"/>
      <c r="HT14" s="5"/>
      <c r="HU14" s="5"/>
      <c r="HV14" s="5"/>
      <c r="HW14" s="5"/>
      <c r="HX14" s="5">
        <f>LOOKUP(HX$6,'Daily Absent'!$O$6:$AX$6,'Daily Absent'!$O14:$AX14)</f>
        <v>0</v>
      </c>
      <c r="HY14" s="5"/>
      <c r="HZ14" s="100"/>
      <c r="IA14" s="5"/>
      <c r="IB14" s="5"/>
      <c r="IC14" s="5"/>
      <c r="ID14" s="5"/>
      <c r="IE14" s="5">
        <f>LOOKUP(IE$6,'Daily Absent'!$O$6:$AX$6,'Daily Absent'!$O14:$AX14)</f>
        <v>0</v>
      </c>
      <c r="IF14" s="5"/>
      <c r="IG14" s="100"/>
      <c r="IH14" s="5"/>
      <c r="II14" s="5"/>
      <c r="IJ14" s="5"/>
      <c r="IK14" s="5"/>
      <c r="IL14" s="5">
        <f>LOOKUP(IL$6,'Daily Absent'!$O$6:$AX$6,'Daily Absent'!$O14:$AX14)</f>
        <v>0</v>
      </c>
      <c r="IM14" s="5"/>
      <c r="IN14" s="100"/>
      <c r="IO14" s="5"/>
      <c r="IP14" s="5"/>
      <c r="IQ14" s="5"/>
      <c r="IR14" s="5"/>
      <c r="IS14" s="5">
        <f>LOOKUP(IS$6,'Daily Absent'!$O$6:$AX$6,'Daily Absent'!$O14:$AX14)</f>
        <v>0</v>
      </c>
      <c r="IT14" s="5"/>
      <c r="IU14" s="100"/>
      <c r="IV14" s="5"/>
      <c r="IW14" s="5"/>
      <c r="IX14" s="5"/>
      <c r="IY14" s="5"/>
      <c r="IZ14" s="5">
        <f>LOOKUP(IZ$6,'Daily Absent'!$O$6:$AX$6,'Daily Absent'!$O14:$AX14)</f>
        <v>0</v>
      </c>
      <c r="JA14" s="5"/>
      <c r="JB14" s="100"/>
      <c r="JC14" s="5"/>
      <c r="JD14" s="5"/>
      <c r="JE14" s="5"/>
      <c r="JF14" s="5"/>
    </row>
    <row r="15" spans="1:266" ht="20" customHeight="1">
      <c r="A15" s="54">
        <f>IF('Master MP Status'!A15&gt;0,'Master MP Status'!A15,"")</f>
        <v>7</v>
      </c>
      <c r="B15" s="5" t="str">
        <f>IF(ISTEXT('Master MP Status'!B15),'Master MP Status'!B15,"")</f>
        <v>INDIRECT</v>
      </c>
      <c r="C15" s="153" t="str">
        <f>IF(OR(ISTEXT('Master MP Status'!C15),'Master MP Status'!C15&gt;0),'Master MP Status'!C15,"")</f>
        <v>240045</v>
      </c>
      <c r="D15" s="154">
        <f>IF(OR(ISTEXT('Master MP Status'!D15),'Master MP Status'!D15&gt;0),'Master MP Status'!D15,"")</f>
        <v>250045</v>
      </c>
      <c r="E15" s="5" t="str">
        <f>IF(ISTEXT('Master MP Status'!E15),'Master MP Status'!E15,"")</f>
        <v>IRMA HANDAYANI</v>
      </c>
      <c r="F15" s="5" t="str">
        <f>IF(ISTEXT('Master MP Status'!F15),'Master MP Status'!F15,"")</f>
        <v/>
      </c>
      <c r="G15" s="5" t="str">
        <f>IF(ISTEXT('Master MP Status'!G15),'Master MP Status'!G15,"")</f>
        <v>Local</v>
      </c>
      <c r="H15" s="5" t="str">
        <f>IF(ISTEXT('Master MP Status'!H15),'Master MP Status'!H15,"")</f>
        <v>HO</v>
      </c>
      <c r="I15" s="5" t="str">
        <f>IF(ISTEXT('Master MP Status'!I15),'Master MP Status'!I15,"")</f>
        <v>HR &amp; Admin</v>
      </c>
      <c r="J15" s="5" t="str">
        <f>IF(ISTEXT('Master MP Status'!J15),'Master MP Status'!J15,"")</f>
        <v>HR &amp; Admin</v>
      </c>
      <c r="K15" s="9">
        <f>IF(OR('Master MP Status'!K15=0,'Master MP Status'!K15=""),"",'Master MP Status'!K15)</f>
        <v>45667</v>
      </c>
      <c r="L15" s="9">
        <f>IF(OR('Master MP Status'!L15=0,'Master MP Status'!L15=""),"",'Master MP Status'!L15)</f>
        <v>45667</v>
      </c>
      <c r="M15" s="9" t="str">
        <f>IF(OR('Master MP Status'!M15=0,'Master MP Status'!M15=""),"",'Master MP Status'!M15)</f>
        <v/>
      </c>
      <c r="N15" s="5" t="str">
        <f>IF(ISTEXT('Master MP Status'!N15),'Master MP Status'!N15,"")</f>
        <v/>
      </c>
      <c r="O15" s="5">
        <f>LOOKUP(O$6,'Daily Absent'!$O$6:$AX$6,'Daily Absent'!$O15:$AX15)</f>
        <v>1</v>
      </c>
      <c r="P15" s="100">
        <v>0.29166666666666669</v>
      </c>
      <c r="Q15" s="100">
        <v>0.5</v>
      </c>
      <c r="R15" s="100">
        <v>0.54166666666666663</v>
      </c>
      <c r="S15" s="100">
        <v>0.75</v>
      </c>
      <c r="T15" s="5"/>
      <c r="U15" s="5"/>
      <c r="V15" s="5">
        <f>LOOKUP(V$6,'Daily Absent'!$O$6:$AX$6,'Daily Absent'!$O15:$AX15)</f>
        <v>1</v>
      </c>
      <c r="W15" s="100">
        <v>0.29166666666666669</v>
      </c>
      <c r="X15" s="100">
        <v>0.5</v>
      </c>
      <c r="Y15" s="100">
        <v>0.54166666666666663</v>
      </c>
      <c r="Z15" s="100">
        <v>0.75</v>
      </c>
      <c r="AA15" s="5"/>
      <c r="AB15" s="5"/>
      <c r="AC15" s="5">
        <f>LOOKUP(AC$6,'Daily Absent'!$O$6:$AX$6,'Daily Absent'!$O15:$AX15)</f>
        <v>1</v>
      </c>
      <c r="AD15" s="100">
        <v>0.29166666666666669</v>
      </c>
      <c r="AE15" s="100">
        <v>0.5</v>
      </c>
      <c r="AF15" s="100">
        <v>0.54166666666666663</v>
      </c>
      <c r="AG15" s="100">
        <v>0.75</v>
      </c>
      <c r="AH15" s="5"/>
      <c r="AI15" s="5"/>
      <c r="AJ15" s="5">
        <f>LOOKUP(AJ$6,'Daily Absent'!$O$6:$AX$6,'Daily Absent'!$O15:$AX15)</f>
        <v>1</v>
      </c>
      <c r="AK15" s="100">
        <v>0.29166666666666669</v>
      </c>
      <c r="AL15" s="100">
        <v>0.5</v>
      </c>
      <c r="AM15" s="100">
        <v>0.54166666666666663</v>
      </c>
      <c r="AN15" s="100">
        <v>0.75</v>
      </c>
      <c r="AO15" s="5"/>
      <c r="AP15" s="5"/>
      <c r="AQ15" s="5">
        <f>LOOKUP(AQ$6,'Daily Absent'!$O$6:$AX$6,'Daily Absent'!$O15:$AX15)</f>
        <v>1</v>
      </c>
      <c r="AR15" s="100">
        <v>0.29166666666666669</v>
      </c>
      <c r="AS15" s="100">
        <v>0.5</v>
      </c>
      <c r="AT15" s="100">
        <v>0.54166666666666663</v>
      </c>
      <c r="AU15" s="100">
        <v>0.70833333333333337</v>
      </c>
      <c r="AV15" s="100"/>
      <c r="AW15" s="100"/>
      <c r="AX15" s="5">
        <f>LOOKUP(AX$6,'Daily Absent'!$O$6:$AX$6,'Daily Absent'!$O15:$AX15)</f>
        <v>1</v>
      </c>
      <c r="AY15" s="100">
        <v>0.33333333333333331</v>
      </c>
      <c r="AZ15" s="100">
        <v>0.5</v>
      </c>
      <c r="BA15" s="100">
        <v>0.54166666666666663</v>
      </c>
      <c r="BB15" s="100">
        <v>0.66666666666666663</v>
      </c>
      <c r="BC15" s="5"/>
      <c r="BD15" s="5"/>
      <c r="BE15" s="5">
        <f>LOOKUP(BE$6,'Daily Absent'!$O$6:$AX$6,'Daily Absent'!$O15:$AX15)</f>
        <v>1</v>
      </c>
      <c r="BF15" s="100">
        <v>0.29166666666666669</v>
      </c>
      <c r="BG15" s="100">
        <v>0.5</v>
      </c>
      <c r="BH15" s="100">
        <v>0.54166666666666663</v>
      </c>
      <c r="BI15" s="100">
        <v>0.75</v>
      </c>
      <c r="BJ15" s="5"/>
      <c r="BK15" s="5"/>
      <c r="BL15" s="5">
        <f>LOOKUP(BL$6,'Daily Absent'!$O$6:$AX$6,'Daily Absent'!$O15:$AX15)</f>
        <v>1</v>
      </c>
      <c r="BM15" s="100">
        <v>0.29166666666666669</v>
      </c>
      <c r="BN15" s="100">
        <v>0.5</v>
      </c>
      <c r="BO15" s="100">
        <v>0.54166666666666663</v>
      </c>
      <c r="BP15" s="100">
        <v>0.75</v>
      </c>
      <c r="BQ15" s="5"/>
      <c r="BR15" s="5"/>
      <c r="BS15" s="5">
        <f>LOOKUP(BS$6,'Daily Absent'!$O$6:$AX$6,'Daily Absent'!$O15:$AX15)</f>
        <v>1</v>
      </c>
      <c r="BT15" s="100">
        <v>0.29166666666666669</v>
      </c>
      <c r="BU15" s="100">
        <v>0.5</v>
      </c>
      <c r="BV15" s="100">
        <v>0.54166666666666663</v>
      </c>
      <c r="BW15" s="100">
        <v>0.75</v>
      </c>
      <c r="BX15" s="5"/>
      <c r="BY15" s="5"/>
      <c r="BZ15" s="5">
        <f>LOOKUP(BZ$6,'Daily Absent'!$O$6:$AX$6,'Daily Absent'!$O15:$AX15)</f>
        <v>0</v>
      </c>
      <c r="CA15" s="100"/>
      <c r="CB15" s="100"/>
      <c r="CC15" s="100"/>
      <c r="CD15" s="100"/>
      <c r="CE15" s="5"/>
      <c r="CF15" s="5"/>
      <c r="CG15" s="5">
        <f>LOOKUP(CG$6,'Daily Absent'!$O$6:$AX$6,'Daily Absent'!$O15:$AX15)</f>
        <v>0</v>
      </c>
      <c r="CH15" s="100"/>
      <c r="CI15" s="100"/>
      <c r="CJ15" s="100"/>
      <c r="CK15" s="100"/>
      <c r="CL15" s="5"/>
      <c r="CM15" s="5"/>
      <c r="CN15" s="5">
        <f>LOOKUP(CN$6,'Daily Absent'!$O$6:$AX$6,'Daily Absent'!$O15:$AX15)</f>
        <v>0</v>
      </c>
      <c r="CO15" s="100"/>
      <c r="CP15" s="100"/>
      <c r="CQ15" s="100"/>
      <c r="CR15" s="100"/>
      <c r="CS15" s="5"/>
      <c r="CT15" s="5"/>
      <c r="CU15" s="5">
        <f>LOOKUP(CU$6,'Daily Absent'!$O$6:$AX$6,'Daily Absent'!$O15:$AX15)</f>
        <v>0</v>
      </c>
      <c r="CV15" s="100"/>
      <c r="CW15" s="100"/>
      <c r="CX15" s="100"/>
      <c r="CY15" s="100"/>
      <c r="CZ15" s="5"/>
      <c r="DA15" s="5"/>
      <c r="DB15" s="5">
        <f>LOOKUP(DB$6,'Daily Absent'!$O$6:$AX$6,'Daily Absent'!$O15:$AX15)</f>
        <v>1</v>
      </c>
      <c r="DC15" s="100">
        <v>0.29166666666666669</v>
      </c>
      <c r="DD15" s="100">
        <v>0.5</v>
      </c>
      <c r="DE15" s="100">
        <v>0.54166666666666663</v>
      </c>
      <c r="DF15" s="100">
        <v>0.75</v>
      </c>
      <c r="DG15" s="100">
        <v>0.79166666666666663</v>
      </c>
      <c r="DH15" s="100">
        <v>0.91666666666666663</v>
      </c>
      <c r="DI15" s="5">
        <f>LOOKUP(DI$6,'Daily Absent'!$O$6:$AX$6,'Daily Absent'!$O15:$AX15)</f>
        <v>1</v>
      </c>
      <c r="DJ15" s="100">
        <v>0.29166666666666669</v>
      </c>
      <c r="DK15" s="100">
        <v>0.5</v>
      </c>
      <c r="DL15" s="100">
        <v>0.54166666666666663</v>
      </c>
      <c r="DM15" s="100">
        <v>0.75</v>
      </c>
      <c r="DN15" s="5"/>
      <c r="DO15" s="5"/>
      <c r="DP15" s="5">
        <f>LOOKUP(DP$6,'Daily Absent'!$O$6:$AX$6,'Daily Absent'!$O15:$AX15)</f>
        <v>1</v>
      </c>
      <c r="DQ15" s="100">
        <v>0.29166666666666669</v>
      </c>
      <c r="DR15" s="100">
        <v>0.5</v>
      </c>
      <c r="DS15" s="100">
        <v>0.54166666666666663</v>
      </c>
      <c r="DT15" s="100">
        <v>0.75</v>
      </c>
      <c r="DU15" s="5"/>
      <c r="DV15" s="5"/>
      <c r="DW15" s="5">
        <f>LOOKUP(DW$6,'Daily Absent'!$O$6:$AX$6,'Daily Absent'!$O15:$AX15)</f>
        <v>1</v>
      </c>
      <c r="DX15" s="100">
        <v>0.29166666666666669</v>
      </c>
      <c r="DY15" s="100">
        <v>0.5</v>
      </c>
      <c r="DZ15" s="100">
        <v>0.54166666666666663</v>
      </c>
      <c r="EA15" s="100">
        <v>0.75</v>
      </c>
      <c r="EB15" s="100"/>
      <c r="EC15" s="100"/>
      <c r="ED15" s="5">
        <f>LOOKUP(ED$6,'Daily Absent'!$O$6:$AX$6,'Daily Absent'!$O15:$AX15)</f>
        <v>1</v>
      </c>
      <c r="EE15" s="100">
        <v>0.29166666666666669</v>
      </c>
      <c r="EF15" s="100">
        <v>0.5</v>
      </c>
      <c r="EG15" s="100">
        <v>0.54166666666666663</v>
      </c>
      <c r="EH15" s="100">
        <v>0.75</v>
      </c>
      <c r="EI15" s="100"/>
      <c r="EJ15" s="100"/>
      <c r="EK15" s="5">
        <f>LOOKUP(EK$6,'Daily Absent'!$O$6:$AX$6,'Daily Absent'!$O15:$AX15)</f>
        <v>1</v>
      </c>
      <c r="EL15" s="100">
        <v>0.29166666666666669</v>
      </c>
      <c r="EM15" s="100">
        <v>0.5</v>
      </c>
      <c r="EN15" s="100">
        <v>0.54166666666666663</v>
      </c>
      <c r="EO15" s="100">
        <v>0.75</v>
      </c>
      <c r="EP15" s="100"/>
      <c r="EQ15" s="100"/>
      <c r="ER15" s="5">
        <f>LOOKUP(ER$6,'Daily Absent'!$O$6:$AX$6,'Daily Absent'!$O15:$AX15)</f>
        <v>0</v>
      </c>
      <c r="ES15" s="100"/>
      <c r="ET15" s="100"/>
      <c r="EU15" s="100"/>
      <c r="EV15" s="100"/>
      <c r="EW15" s="5"/>
      <c r="EX15" s="100"/>
      <c r="EY15" s="5">
        <f>LOOKUP(EY$6,'Daily Absent'!$O$6:$AX$6,'Daily Absent'!$O15:$AX15)</f>
        <v>1</v>
      </c>
      <c r="EZ15" s="100">
        <v>0.29166666666666669</v>
      </c>
      <c r="FA15" s="100">
        <v>0.5</v>
      </c>
      <c r="FB15" s="100">
        <v>0.54166666666666663</v>
      </c>
      <c r="FC15" s="100">
        <v>0.75</v>
      </c>
      <c r="FD15" s="100">
        <v>0.79166666666666663</v>
      </c>
      <c r="FE15" s="100">
        <v>0.875</v>
      </c>
      <c r="FF15" s="5">
        <f>LOOKUP(FF$6,'Daily Absent'!$O$6:$AX$6,'Daily Absent'!$O15:$AX15)</f>
        <v>1</v>
      </c>
      <c r="FG15" s="100"/>
      <c r="FH15" s="100"/>
      <c r="FI15" s="100"/>
      <c r="FJ15" s="5"/>
      <c r="FK15" s="100"/>
      <c r="FL15" s="100"/>
      <c r="FM15" s="5">
        <f>LOOKUP(FM$6,'Daily Absent'!$O$6:$AX$6,'Daily Absent'!$O15:$AX15)</f>
        <v>0</v>
      </c>
      <c r="FN15" s="100"/>
      <c r="FO15" s="100"/>
      <c r="FP15" s="100"/>
      <c r="FQ15" s="100"/>
      <c r="FR15" s="100"/>
      <c r="FS15" s="100"/>
      <c r="FT15" s="5">
        <f>LOOKUP(FT$6,'Daily Absent'!$O$6:$AX$6,'Daily Absent'!$O15:$AX15)</f>
        <v>0</v>
      </c>
      <c r="FU15" s="100"/>
      <c r="FV15" s="100"/>
      <c r="FW15" s="100"/>
      <c r="FX15" s="100"/>
      <c r="FY15" s="100"/>
      <c r="FZ15" s="100"/>
      <c r="GA15" s="5">
        <f>LOOKUP(GA$6,'Daily Absent'!$O$6:$AX$6,'Daily Absent'!$O15:$AX15)</f>
        <v>0</v>
      </c>
      <c r="GB15" s="100"/>
      <c r="GC15" s="100"/>
      <c r="GD15" s="100"/>
      <c r="GE15" s="100"/>
      <c r="GF15" s="100"/>
      <c r="GG15" s="100"/>
      <c r="GH15" s="5">
        <f>LOOKUP(GH$6,'Daily Absent'!$O$6:$AX$6,'Daily Absent'!$O15:$AX15)</f>
        <v>0</v>
      </c>
      <c r="GI15" s="100"/>
      <c r="GJ15" s="100"/>
      <c r="GK15" s="100"/>
      <c r="GL15" s="100"/>
      <c r="GM15" s="100"/>
      <c r="GN15" s="100"/>
      <c r="GO15" s="5">
        <f>LOOKUP(GO$6,'Daily Absent'!$O$6:$AX$6,'Daily Absent'!$O15:$AX15)</f>
        <v>0</v>
      </c>
      <c r="GP15" s="100"/>
      <c r="GQ15" s="100"/>
      <c r="GR15" s="100"/>
      <c r="GS15" s="100"/>
      <c r="GT15" s="5"/>
      <c r="GU15" s="100"/>
      <c r="GV15" s="5">
        <f>LOOKUP(GV$6,'Daily Absent'!$O$6:$AX$6,'Daily Absent'!$O15:$AX15)</f>
        <v>0</v>
      </c>
      <c r="GW15" s="100"/>
      <c r="GX15" s="100"/>
      <c r="GY15" s="100"/>
      <c r="GZ15" s="100"/>
      <c r="HA15" s="100"/>
      <c r="HB15" s="100"/>
      <c r="HC15" s="5">
        <f>LOOKUP(HC$6,'Daily Absent'!$O$6:$AX$6,'Daily Absent'!$O15:$AX15)</f>
        <v>0</v>
      </c>
      <c r="HD15" s="100"/>
      <c r="HE15" s="100"/>
      <c r="HF15" s="100"/>
      <c r="HG15" s="100"/>
      <c r="HH15" s="5"/>
      <c r="HI15" s="5"/>
      <c r="HJ15" s="5">
        <f>LOOKUP(HJ$6,'Daily Absent'!$O$6:$AX$6,'Daily Absent'!$O15:$AX15)</f>
        <v>0</v>
      </c>
      <c r="HK15" s="100"/>
      <c r="HL15" s="100"/>
      <c r="HM15" s="100"/>
      <c r="HN15" s="100"/>
      <c r="HO15" s="5"/>
      <c r="HP15" s="5"/>
      <c r="HQ15" s="5"/>
      <c r="HR15" s="100"/>
      <c r="HS15" s="100"/>
      <c r="HT15" s="100"/>
      <c r="HU15" s="100"/>
      <c r="HV15" s="5"/>
      <c r="HW15" s="5"/>
      <c r="HX15" s="5">
        <f>LOOKUP(HX$6,'Daily Absent'!$O$6:$AX$6,'Daily Absent'!$O15:$AX15)</f>
        <v>0</v>
      </c>
      <c r="HY15" s="5"/>
      <c r="HZ15" s="100"/>
      <c r="IA15" s="5"/>
      <c r="IB15" s="5"/>
      <c r="IC15" s="5"/>
      <c r="ID15" s="5"/>
      <c r="IE15" s="5">
        <f>LOOKUP(IE$6,'Daily Absent'!$O$6:$AX$6,'Daily Absent'!$O15:$AX15)</f>
        <v>0</v>
      </c>
      <c r="IF15" s="5"/>
      <c r="IG15" s="100"/>
      <c r="IH15" s="5"/>
      <c r="II15" s="5"/>
      <c r="IJ15" s="5"/>
      <c r="IK15" s="5"/>
      <c r="IL15" s="5">
        <f>LOOKUP(IL$6,'Daily Absent'!$O$6:$AX$6,'Daily Absent'!$O15:$AX15)</f>
        <v>0</v>
      </c>
      <c r="IM15" s="5"/>
      <c r="IN15" s="100"/>
      <c r="IO15" s="5"/>
      <c r="IP15" s="5"/>
      <c r="IQ15" s="5"/>
      <c r="IR15" s="5"/>
      <c r="IS15" s="5">
        <f>LOOKUP(IS$6,'Daily Absent'!$O$6:$AX$6,'Daily Absent'!$O15:$AX15)</f>
        <v>0</v>
      </c>
      <c r="IT15" s="5"/>
      <c r="IU15" s="100"/>
      <c r="IV15" s="5"/>
      <c r="IW15" s="5"/>
      <c r="IX15" s="5"/>
      <c r="IY15" s="5"/>
      <c r="IZ15" s="5">
        <f>LOOKUP(IZ$6,'Daily Absent'!$O$6:$AX$6,'Daily Absent'!$O15:$AX15)</f>
        <v>0</v>
      </c>
      <c r="JA15" s="5"/>
      <c r="JB15" s="100"/>
      <c r="JC15" s="5"/>
      <c r="JD15" s="5"/>
      <c r="JE15" s="5"/>
      <c r="JF15" s="5"/>
    </row>
    <row r="16" spans="1:266" ht="20" customHeight="1">
      <c r="A16" s="54">
        <f>IF('Master MP Status'!A16&gt;0,'Master MP Status'!A16,"")</f>
        <v>8</v>
      </c>
      <c r="B16" s="5" t="str">
        <f>IF(ISTEXT('Master MP Status'!B16),'Master MP Status'!B16,"")</f>
        <v>INDIRECT</v>
      </c>
      <c r="C16" s="153">
        <f>IF(OR(ISTEXT('Master MP Status'!C16),'Master MP Status'!C16&gt;0),'Master MP Status'!C16,"")</f>
        <v>240046</v>
      </c>
      <c r="D16" s="154">
        <f>IF(OR(ISTEXT('Master MP Status'!D16),'Master MP Status'!D16&gt;0),'Master MP Status'!D16,"")</f>
        <v>250046</v>
      </c>
      <c r="E16" s="5" t="str">
        <f>IF(ISTEXT('Master MP Status'!E16),'Master MP Status'!E16,"")</f>
        <v>BOBY ADITYA</v>
      </c>
      <c r="F16" s="5" t="str">
        <f>IF(ISTEXT('Master MP Status'!F16),'Master MP Status'!F16,"")</f>
        <v/>
      </c>
      <c r="G16" s="5" t="str">
        <f>IF(ISTEXT('Master MP Status'!G16),'Master MP Status'!G16,"")</f>
        <v>Jakarta</v>
      </c>
      <c r="H16" s="5" t="str">
        <f>IF(ISTEXT('Master MP Status'!H16),'Master MP Status'!H16,"")</f>
        <v>HO</v>
      </c>
      <c r="I16" s="5" t="str">
        <f>IF(ISTEXT('Master MP Status'!I16),'Master MP Status'!I16,"")</f>
        <v>Driver</v>
      </c>
      <c r="J16" s="5" t="str">
        <f>IF(ISTEXT('Master MP Status'!J16),'Master MP Status'!J16,"")</f>
        <v>Driver</v>
      </c>
      <c r="K16" s="9">
        <f>IF(OR('Master MP Status'!K16=0,'Master MP Status'!K16=""),"",'Master MP Status'!K16)</f>
        <v>45679</v>
      </c>
      <c r="L16" s="9">
        <f>IF(OR('Master MP Status'!L16=0,'Master MP Status'!L16=""),"",'Master MP Status'!L16)</f>
        <v>45721</v>
      </c>
      <c r="M16" s="9" t="str">
        <f>IF(OR('Master MP Status'!M16=0,'Master MP Status'!M16=""),"",'Master MP Status'!M16)</f>
        <v/>
      </c>
      <c r="N16" s="5" t="str">
        <f>IF(ISTEXT('Master MP Status'!N16),'Master MP Status'!N16,"")</f>
        <v/>
      </c>
      <c r="O16" s="5">
        <f>LOOKUP(O$6,'Daily Absent'!$O$6:$AX$6,'Daily Absent'!$O16:$AX16)</f>
        <v>1</v>
      </c>
      <c r="P16" s="100">
        <v>0.25</v>
      </c>
      <c r="Q16" s="100">
        <v>0.5</v>
      </c>
      <c r="R16" s="100">
        <v>0.54166666666666663</v>
      </c>
      <c r="S16" s="100">
        <v>0.75</v>
      </c>
      <c r="T16" s="5"/>
      <c r="U16" s="5"/>
      <c r="V16" s="5">
        <f>LOOKUP(V$6,'Daily Absent'!$O$6:$AX$6,'Daily Absent'!$O16:$AX16)</f>
        <v>1</v>
      </c>
      <c r="W16" s="100">
        <v>0.25</v>
      </c>
      <c r="X16" s="100">
        <v>0.5</v>
      </c>
      <c r="Y16" s="100">
        <v>0.54166666666666663</v>
      </c>
      <c r="Z16" s="100">
        <v>0.75</v>
      </c>
      <c r="AA16" s="5"/>
      <c r="AB16" s="5"/>
      <c r="AC16" s="5">
        <f>LOOKUP(AC$6,'Daily Absent'!$O$6:$AX$6,'Daily Absent'!$O16:$AX16)</f>
        <v>1</v>
      </c>
      <c r="AD16" s="100">
        <v>0.25</v>
      </c>
      <c r="AE16" s="100">
        <v>0.5</v>
      </c>
      <c r="AF16" s="100">
        <v>0.54166666666666663</v>
      </c>
      <c r="AG16" s="100">
        <v>0.75</v>
      </c>
      <c r="AH16" s="5"/>
      <c r="AI16" s="5"/>
      <c r="AJ16" s="5">
        <f>LOOKUP(AJ$6,'Daily Absent'!$O$6:$AX$6,'Daily Absent'!$O16:$AX16)</f>
        <v>1</v>
      </c>
      <c r="AK16" s="100">
        <v>0.25</v>
      </c>
      <c r="AL16" s="100">
        <v>0.5</v>
      </c>
      <c r="AM16" s="100">
        <v>0.54166666666666663</v>
      </c>
      <c r="AN16" s="100">
        <v>0.75</v>
      </c>
      <c r="AO16" s="5"/>
      <c r="AP16" s="5"/>
      <c r="AQ16" s="5">
        <f>LOOKUP(AQ$6,'Daily Absent'!$O$6:$AX$6,'Daily Absent'!$O16:$AX16)</f>
        <v>1</v>
      </c>
      <c r="AR16" s="100">
        <v>0.25</v>
      </c>
      <c r="AS16" s="100">
        <v>0.5</v>
      </c>
      <c r="AT16" s="100">
        <v>0.54166666666666663</v>
      </c>
      <c r="AU16" s="100">
        <v>0.70833333333333337</v>
      </c>
      <c r="AV16" s="100"/>
      <c r="AW16" s="100"/>
      <c r="AX16" s="5">
        <f>LOOKUP(AX$6,'Daily Absent'!$O$6:$AX$6,'Daily Absent'!$O16:$AX16)</f>
        <v>1</v>
      </c>
      <c r="AY16" s="100">
        <v>0.29166666666666669</v>
      </c>
      <c r="AZ16" s="100">
        <v>0.5</v>
      </c>
      <c r="BA16" s="100">
        <v>0.54166666666666663</v>
      </c>
      <c r="BB16" s="100">
        <v>0.66666666666666663</v>
      </c>
      <c r="BC16" s="5"/>
      <c r="BD16" s="5"/>
      <c r="BE16" s="5">
        <f>LOOKUP(BE$6,'Daily Absent'!$O$6:$AX$6,'Daily Absent'!$O16:$AX16)</f>
        <v>0</v>
      </c>
      <c r="BF16" s="100"/>
      <c r="BG16" s="100"/>
      <c r="BH16" s="100"/>
      <c r="BI16" s="100"/>
      <c r="BJ16" s="100"/>
      <c r="BK16" s="100"/>
      <c r="BL16" s="5">
        <f>LOOKUP(BL$6,'Daily Absent'!$O$6:$AX$6,'Daily Absent'!$O16:$AX16)</f>
        <v>1</v>
      </c>
      <c r="BM16" s="100">
        <v>0.25</v>
      </c>
      <c r="BN16" s="100">
        <v>0.5</v>
      </c>
      <c r="BO16" s="100">
        <v>0.54166666666666663</v>
      </c>
      <c r="BP16" s="100">
        <v>0.75</v>
      </c>
      <c r="BQ16" s="5"/>
      <c r="BR16" s="5"/>
      <c r="BS16" s="5">
        <f>LOOKUP(BS$6,'Daily Absent'!$O$6:$AX$6,'Daily Absent'!$O16:$AX16)</f>
        <v>1</v>
      </c>
      <c r="BT16" s="100">
        <v>0.25</v>
      </c>
      <c r="BU16" s="100">
        <v>0.5</v>
      </c>
      <c r="BV16" s="100">
        <v>0.54166666666666663</v>
      </c>
      <c r="BW16" s="100">
        <v>0.75</v>
      </c>
      <c r="BX16" s="5"/>
      <c r="BY16" s="5"/>
      <c r="BZ16" s="5">
        <f>LOOKUP(BZ$6,'Daily Absent'!$O$6:$AX$6,'Daily Absent'!$O16:$AX16)</f>
        <v>1</v>
      </c>
      <c r="CA16" s="100">
        <v>0.25</v>
      </c>
      <c r="CB16" s="100">
        <v>0.5</v>
      </c>
      <c r="CC16" s="100">
        <v>0.54166666666666663</v>
      </c>
      <c r="CD16" s="100">
        <v>0.75</v>
      </c>
      <c r="CE16" s="5"/>
      <c r="CF16" s="5"/>
      <c r="CG16" s="5">
        <f>LOOKUP(CG$6,'Daily Absent'!$O$6:$AX$6,'Daily Absent'!$O16:$AX16)</f>
        <v>1</v>
      </c>
      <c r="CH16" s="100">
        <v>0.25</v>
      </c>
      <c r="CI16" s="100">
        <v>0.5</v>
      </c>
      <c r="CJ16" s="100">
        <v>0.54166666666666663</v>
      </c>
      <c r="CK16" s="100">
        <v>0.75</v>
      </c>
      <c r="CL16" s="100">
        <v>0.79166666666666663</v>
      </c>
      <c r="CM16" s="100">
        <v>0.91666666666666663</v>
      </c>
      <c r="CN16" s="5">
        <f>LOOKUP(CN$6,'Daily Absent'!$O$6:$AX$6,'Daily Absent'!$O16:$AX16)</f>
        <v>1</v>
      </c>
      <c r="CO16" s="100">
        <v>0.25</v>
      </c>
      <c r="CP16" s="100">
        <v>0.5</v>
      </c>
      <c r="CQ16" s="100">
        <v>0.54166666666666663</v>
      </c>
      <c r="CR16" s="100">
        <v>0.75</v>
      </c>
      <c r="CS16" s="5"/>
      <c r="CT16" s="5"/>
      <c r="CU16" s="5">
        <f>LOOKUP(CU$6,'Daily Absent'!$O$6:$AX$6,'Daily Absent'!$O16:$AX16)</f>
        <v>1</v>
      </c>
      <c r="CV16" s="100">
        <v>0.29166666666666669</v>
      </c>
      <c r="CW16" s="100">
        <v>0.5</v>
      </c>
      <c r="CX16" s="100">
        <v>0.54166666666666663</v>
      </c>
      <c r="CY16" s="100">
        <v>0.70833333333333337</v>
      </c>
      <c r="CZ16" s="5"/>
      <c r="DA16" s="5"/>
      <c r="DB16" s="5">
        <f>LOOKUP(DB$6,'Daily Absent'!$O$6:$AX$6,'Daily Absent'!$O16:$AX16)</f>
        <v>1</v>
      </c>
      <c r="DC16" s="100">
        <v>0.25</v>
      </c>
      <c r="DD16" s="100">
        <v>0.5</v>
      </c>
      <c r="DE16" s="100">
        <v>0.54166666666666663</v>
      </c>
      <c r="DF16" s="100">
        <v>0.75</v>
      </c>
      <c r="DG16" s="100">
        <v>0.79166666666666663</v>
      </c>
      <c r="DH16" s="100">
        <v>0.91666666666666663</v>
      </c>
      <c r="DI16" s="5">
        <f>LOOKUP(DI$6,'Daily Absent'!$O$6:$AX$6,'Daily Absent'!$O16:$AX16)</f>
        <v>1</v>
      </c>
      <c r="DJ16" s="100">
        <v>0.25</v>
      </c>
      <c r="DK16" s="100">
        <v>0.5</v>
      </c>
      <c r="DL16" s="100">
        <v>0.54166666666666663</v>
      </c>
      <c r="DM16" s="100">
        <v>0.75</v>
      </c>
      <c r="DN16" s="5"/>
      <c r="DO16" s="5"/>
      <c r="DP16" s="5">
        <f>LOOKUP(DP$6,'Daily Absent'!$O$6:$AX$6,'Daily Absent'!$O16:$AX16)</f>
        <v>1</v>
      </c>
      <c r="DQ16" s="100">
        <v>0.25</v>
      </c>
      <c r="DR16" s="100">
        <v>0.5</v>
      </c>
      <c r="DS16" s="100">
        <v>0.54166666666666663</v>
      </c>
      <c r="DT16" s="100">
        <v>0.79166666666666663</v>
      </c>
      <c r="DU16" s="5"/>
      <c r="DV16" s="5"/>
      <c r="DW16" s="5">
        <f>LOOKUP(DW$6,'Daily Absent'!$O$6:$AX$6,'Daily Absent'!$O16:$AX16)</f>
        <v>1</v>
      </c>
      <c r="DX16" s="100">
        <v>0.25</v>
      </c>
      <c r="DY16" s="100">
        <v>0.5</v>
      </c>
      <c r="DZ16" s="100">
        <v>0.54166666666666663</v>
      </c>
      <c r="EA16" s="100">
        <v>0.77083333333333337</v>
      </c>
      <c r="EB16" s="100"/>
      <c r="EC16" s="100"/>
      <c r="ED16" s="5">
        <f>LOOKUP(ED$6,'Daily Absent'!$O$6:$AX$6,'Daily Absent'!$O16:$AX16)</f>
        <v>1</v>
      </c>
      <c r="EE16" s="100">
        <v>0.25</v>
      </c>
      <c r="EF16" s="100">
        <v>0.5</v>
      </c>
      <c r="EG16" s="100">
        <v>0.54166666666666663</v>
      </c>
      <c r="EH16" s="100">
        <v>0.75</v>
      </c>
      <c r="EI16" s="100"/>
      <c r="EJ16" s="100"/>
      <c r="EK16" s="5">
        <f>LOOKUP(EK$6,'Daily Absent'!$O$6:$AX$6,'Daily Absent'!$O16:$AX16)</f>
        <v>1</v>
      </c>
      <c r="EL16" s="100">
        <v>0.25</v>
      </c>
      <c r="EM16" s="100">
        <v>0.5</v>
      </c>
      <c r="EN16" s="100">
        <v>0.54166666666666663</v>
      </c>
      <c r="EO16" s="100">
        <v>0.75</v>
      </c>
      <c r="EP16" s="100"/>
      <c r="EQ16" s="100"/>
      <c r="ER16" s="5">
        <f>LOOKUP(ER$6,'Daily Absent'!$O$6:$AX$6,'Daily Absent'!$O16:$AX16)</f>
        <v>1</v>
      </c>
      <c r="ES16" s="100">
        <v>0.375</v>
      </c>
      <c r="ET16" s="100">
        <v>0.5</v>
      </c>
      <c r="EU16" s="100">
        <v>0.54166666666666663</v>
      </c>
      <c r="EV16" s="100">
        <v>0.66666666666666663</v>
      </c>
      <c r="EW16" s="5"/>
      <c r="EX16" s="100"/>
      <c r="EY16" s="5">
        <f>LOOKUP(EY$6,'Daily Absent'!$O$6:$AX$6,'Daily Absent'!$O16:$AX16)</f>
        <v>1</v>
      </c>
      <c r="EZ16" s="100">
        <v>0.25</v>
      </c>
      <c r="FA16" s="100">
        <v>0.5</v>
      </c>
      <c r="FB16" s="100">
        <v>0.54166666666666663</v>
      </c>
      <c r="FC16" s="100">
        <v>0.75</v>
      </c>
      <c r="FD16" s="100"/>
      <c r="FE16" s="100"/>
      <c r="FF16" s="5">
        <f>LOOKUP(FF$6,'Daily Absent'!$O$6:$AX$6,'Daily Absent'!$O16:$AX16)</f>
        <v>1</v>
      </c>
      <c r="FG16" s="100"/>
      <c r="FH16" s="100"/>
      <c r="FI16" s="100"/>
      <c r="FJ16" s="100"/>
      <c r="FK16" s="100"/>
      <c r="FL16" s="100"/>
      <c r="FM16" s="5">
        <f>LOOKUP(FM$6,'Daily Absent'!$O$6:$AX$6,'Daily Absent'!$O16:$AX16)</f>
        <v>0</v>
      </c>
      <c r="FN16" s="100"/>
      <c r="FO16" s="100"/>
      <c r="FP16" s="100"/>
      <c r="FQ16" s="100"/>
      <c r="FR16" s="100"/>
      <c r="FS16" s="100"/>
      <c r="FT16" s="5">
        <f>LOOKUP(FT$6,'Daily Absent'!$O$6:$AX$6,'Daily Absent'!$O16:$AX16)</f>
        <v>0</v>
      </c>
      <c r="FU16" s="100"/>
      <c r="FV16" s="100"/>
      <c r="FW16" s="100"/>
      <c r="FX16" s="100"/>
      <c r="FY16" s="100"/>
      <c r="FZ16" s="100"/>
      <c r="GA16" s="5">
        <f>LOOKUP(GA$6,'Daily Absent'!$O$6:$AX$6,'Daily Absent'!$O16:$AX16)</f>
        <v>0</v>
      </c>
      <c r="GB16" s="100"/>
      <c r="GC16" s="100"/>
      <c r="GD16" s="100"/>
      <c r="GE16" s="100"/>
      <c r="GF16" s="100"/>
      <c r="GG16" s="100"/>
      <c r="GH16" s="5">
        <f>LOOKUP(GH$6,'Daily Absent'!$O$6:$AX$6,'Daily Absent'!$O16:$AX16)</f>
        <v>0</v>
      </c>
      <c r="GI16" s="100"/>
      <c r="GJ16" s="100"/>
      <c r="GK16" s="100"/>
      <c r="GL16" s="100"/>
      <c r="GM16" s="100"/>
      <c r="GN16" s="100"/>
      <c r="GO16" s="5">
        <f>LOOKUP(GO$6,'Daily Absent'!$O$6:$AX$6,'Daily Absent'!$O16:$AX16)</f>
        <v>0</v>
      </c>
      <c r="GP16" s="100"/>
      <c r="GQ16" s="100"/>
      <c r="GR16" s="100"/>
      <c r="GS16" s="100"/>
      <c r="GT16" s="5"/>
      <c r="GU16" s="100"/>
      <c r="GV16" s="5">
        <f>LOOKUP(GV$6,'Daily Absent'!$O$6:$AX$6,'Daily Absent'!$O16:$AX16)</f>
        <v>0</v>
      </c>
      <c r="GW16" s="100"/>
      <c r="GX16" s="100"/>
      <c r="GY16" s="100"/>
      <c r="GZ16" s="100"/>
      <c r="HA16" s="100"/>
      <c r="HB16" s="100"/>
      <c r="HC16" s="5">
        <f>LOOKUP(HC$6,'Daily Absent'!$O$6:$AX$6,'Daily Absent'!$O16:$AX16)</f>
        <v>0</v>
      </c>
      <c r="HD16" s="100"/>
      <c r="HE16" s="100"/>
      <c r="HF16" s="100"/>
      <c r="HG16" s="100"/>
      <c r="HH16" s="5"/>
      <c r="HI16" s="5"/>
      <c r="HJ16" s="5">
        <f>LOOKUP(HJ$6,'Daily Absent'!$O$6:$AX$6,'Daily Absent'!$O16:$AX16)</f>
        <v>0</v>
      </c>
      <c r="HK16" s="100"/>
      <c r="HL16" s="100"/>
      <c r="HM16" s="100"/>
      <c r="HN16" s="100"/>
      <c r="HO16" s="5"/>
      <c r="HP16" s="5"/>
      <c r="HQ16" s="5"/>
      <c r="HR16" s="100"/>
      <c r="HS16" s="100"/>
      <c r="HT16" s="100"/>
      <c r="HU16" s="100"/>
      <c r="HV16" s="5"/>
      <c r="HW16" s="5"/>
      <c r="HX16" s="5">
        <f>LOOKUP(HX$6,'Daily Absent'!$O$6:$AX$6,'Daily Absent'!$O16:$AX16)</f>
        <v>0</v>
      </c>
      <c r="HY16" s="5"/>
      <c r="HZ16" s="100"/>
      <c r="IA16" s="5"/>
      <c r="IB16" s="5"/>
      <c r="IC16" s="5"/>
      <c r="ID16" s="5"/>
      <c r="IE16" s="5">
        <f>LOOKUP(IE$6,'Daily Absent'!$O$6:$AX$6,'Daily Absent'!$O16:$AX16)</f>
        <v>0</v>
      </c>
      <c r="IF16" s="5"/>
      <c r="IG16" s="100"/>
      <c r="IH16" s="5"/>
      <c r="II16" s="5"/>
      <c r="IJ16" s="5"/>
      <c r="IK16" s="5"/>
      <c r="IL16" s="5">
        <f>LOOKUP(IL$6,'Daily Absent'!$O$6:$AX$6,'Daily Absent'!$O16:$AX16)</f>
        <v>0</v>
      </c>
      <c r="IM16" s="5"/>
      <c r="IN16" s="100"/>
      <c r="IO16" s="5"/>
      <c r="IP16" s="5"/>
      <c r="IQ16" s="5"/>
      <c r="IR16" s="5"/>
      <c r="IS16" s="5">
        <f>LOOKUP(IS$6,'Daily Absent'!$O$6:$AX$6,'Daily Absent'!$O16:$AX16)</f>
        <v>0</v>
      </c>
      <c r="IT16" s="5"/>
      <c r="IU16" s="100"/>
      <c r="IV16" s="5"/>
      <c r="IW16" s="5"/>
      <c r="IX16" s="5"/>
      <c r="IY16" s="5"/>
      <c r="IZ16" s="5">
        <f>LOOKUP(IZ$6,'Daily Absent'!$O$6:$AX$6,'Daily Absent'!$O16:$AX16)</f>
        <v>0</v>
      </c>
      <c r="JA16" s="5"/>
      <c r="JB16" s="100"/>
      <c r="JC16" s="5"/>
      <c r="JD16" s="5"/>
      <c r="JE16" s="5"/>
      <c r="JF16" s="5"/>
    </row>
    <row r="17" spans="1:266" ht="20" customHeight="1">
      <c r="A17" s="54">
        <f>IF('Master MP Status'!A17&gt;0,'Master MP Status'!A17,"")</f>
        <v>9</v>
      </c>
      <c r="B17" s="5" t="str">
        <f>IF(ISTEXT('Master MP Status'!B17),'Master MP Status'!B17,"")</f>
        <v>INDIRECT</v>
      </c>
      <c r="C17" s="153" t="str">
        <f>IF(OR(ISTEXT('Master MP Status'!C17),'Master MP Status'!C17&gt;0),'Master MP Status'!C17,"")</f>
        <v/>
      </c>
      <c r="D17" s="154">
        <f>IF(OR(ISTEXT('Master MP Status'!D17),'Master MP Status'!D17&gt;0),'Master MP Status'!D17,"")</f>
        <v>250047</v>
      </c>
      <c r="E17" s="5" t="str">
        <f>IF(ISTEXT('Master MP Status'!E17),'Master MP Status'!E17,"")</f>
        <v>PARK BONG SOO</v>
      </c>
      <c r="F17" s="5" t="str">
        <f>IF(ISTEXT('Master MP Status'!F17),'Master MP Status'!F17,"")</f>
        <v/>
      </c>
      <c r="G17" s="5" t="str">
        <f>IF(ISTEXT('Master MP Status'!G17),'Master MP Status'!G17,"")</f>
        <v>Jakarta</v>
      </c>
      <c r="H17" s="5" t="str">
        <f>IF(ISTEXT('Master MP Status'!H17),'Master MP Status'!H17,"")</f>
        <v>HO</v>
      </c>
      <c r="I17" s="5" t="str">
        <f>IF(ISTEXT('Master MP Status'!I17),'Master MP Status'!I17,"")</f>
        <v>Administration Director</v>
      </c>
      <c r="J17" s="5" t="str">
        <f>IF(ISTEXT('Master MP Status'!J17),'Master MP Status'!J17,"")</f>
        <v>MGT-KRN</v>
      </c>
      <c r="K17" s="9">
        <f>IF(OR('Master MP Status'!K17=0,'Master MP Status'!K17=""),"",'Master MP Status'!K17)</f>
        <v>45689</v>
      </c>
      <c r="L17" s="9">
        <f>IF(OR('Master MP Status'!L17=0,'Master MP Status'!L17=""),"",'Master MP Status'!L17)</f>
        <v>45697</v>
      </c>
      <c r="M17" s="9">
        <f>IF(OR('Master MP Status'!M17=0,'Master MP Status'!M17=""),"",'Master MP Status'!M17)</f>
        <v>45762</v>
      </c>
      <c r="N17" s="5" t="str">
        <f>IF(ISTEXT('Master MP Status'!N17),'Master MP Status'!N17,"")</f>
        <v>Resign</v>
      </c>
      <c r="O17" s="5">
        <f>LOOKUP(O$6,'Daily Absent'!$O$6:$AX$6,'Daily Absent'!$O17:$AX17)</f>
        <v>0</v>
      </c>
      <c r="P17" s="5"/>
      <c r="Q17" s="5"/>
      <c r="R17" s="5"/>
      <c r="S17" s="5"/>
      <c r="T17" s="5"/>
      <c r="U17" s="5"/>
      <c r="V17" s="5">
        <f>LOOKUP(V$6,'Daily Absent'!$O$6:$AX$6,'Daily Absent'!$O17:$AX17)</f>
        <v>0</v>
      </c>
      <c r="W17" s="5"/>
      <c r="X17" s="100"/>
      <c r="Y17" s="5"/>
      <c r="Z17" s="5"/>
      <c r="AA17" s="5"/>
      <c r="AB17" s="5"/>
      <c r="AC17" s="5">
        <f>LOOKUP(AC$6,'Daily Absent'!$O$6:$AX$6,'Daily Absent'!$O17:$AX17)</f>
        <v>0</v>
      </c>
      <c r="AD17" s="5"/>
      <c r="AE17" s="100"/>
      <c r="AF17" s="5"/>
      <c r="AG17" s="5"/>
      <c r="AH17" s="5"/>
      <c r="AI17" s="5"/>
      <c r="AJ17" s="5">
        <f>LOOKUP(AJ$6,'Daily Absent'!$O$6:$AX$6,'Daily Absent'!$O17:$AX17)</f>
        <v>0</v>
      </c>
      <c r="AK17" s="5"/>
      <c r="AL17" s="100"/>
      <c r="AM17" s="5"/>
      <c r="AN17" s="5"/>
      <c r="AO17" s="5"/>
      <c r="AP17" s="5"/>
      <c r="AQ17" s="5">
        <f>LOOKUP(AQ$6,'Daily Absent'!$O$6:$AX$6,'Daily Absent'!$O17:$AX17)</f>
        <v>0</v>
      </c>
      <c r="AR17" s="5"/>
      <c r="AS17" s="100"/>
      <c r="AT17" s="5"/>
      <c r="AU17" s="5"/>
      <c r="AV17" s="5"/>
      <c r="AW17" s="5"/>
      <c r="AX17" s="5">
        <f>LOOKUP(AX$6,'Daily Absent'!$O$6:$AX$6,'Daily Absent'!$O17:$AX17)</f>
        <v>0</v>
      </c>
      <c r="AY17" s="5"/>
      <c r="AZ17" s="100"/>
      <c r="BA17" s="5"/>
      <c r="BB17" s="5"/>
      <c r="BC17" s="5"/>
      <c r="BD17" s="5"/>
      <c r="BE17" s="5">
        <f>LOOKUP(BE$6,'Daily Absent'!$O$6:$AX$6,'Daily Absent'!$O17:$AX17)</f>
        <v>0</v>
      </c>
      <c r="BF17" s="5"/>
      <c r="BG17" s="100"/>
      <c r="BH17" s="5"/>
      <c r="BI17" s="5"/>
      <c r="BJ17" s="5"/>
      <c r="BK17" s="5"/>
      <c r="BL17" s="5">
        <f>LOOKUP(BL$6,'Daily Absent'!$O$6:$AX$6,'Daily Absent'!$O17:$AX17)</f>
        <v>0</v>
      </c>
      <c r="BM17" s="5"/>
      <c r="BN17" s="100"/>
      <c r="BO17" s="5"/>
      <c r="BP17" s="5"/>
      <c r="BQ17" s="5"/>
      <c r="BR17" s="5"/>
      <c r="BS17" s="5">
        <f>LOOKUP(BS$6,'Daily Absent'!$O$6:$AX$6,'Daily Absent'!$O17:$AX17)</f>
        <v>0</v>
      </c>
      <c r="BT17" s="5"/>
      <c r="BU17" s="100"/>
      <c r="BV17" s="5"/>
      <c r="BW17" s="5"/>
      <c r="BX17" s="5"/>
      <c r="BY17" s="5"/>
      <c r="BZ17" s="5">
        <f>LOOKUP(BZ$6,'Daily Absent'!$O$6:$AX$6,'Daily Absent'!$O17:$AX17)</f>
        <v>0</v>
      </c>
      <c r="CA17" s="5"/>
      <c r="CB17" s="100"/>
      <c r="CC17" s="5"/>
      <c r="CD17" s="5"/>
      <c r="CE17" s="5"/>
      <c r="CF17" s="5"/>
      <c r="CG17" s="5">
        <f>LOOKUP(CG$6,'Daily Absent'!$O$6:$AX$6,'Daily Absent'!$O17:$AX17)</f>
        <v>0</v>
      </c>
      <c r="CH17" s="5"/>
      <c r="CI17" s="100"/>
      <c r="CJ17" s="5"/>
      <c r="CK17" s="5"/>
      <c r="CL17" s="5"/>
      <c r="CM17" s="5"/>
      <c r="CN17" s="5">
        <f>LOOKUP(CN$6,'Daily Absent'!$O$6:$AX$6,'Daily Absent'!$O17:$AX17)</f>
        <v>0</v>
      </c>
      <c r="CO17" s="5"/>
      <c r="CP17" s="100"/>
      <c r="CQ17" s="5"/>
      <c r="CR17" s="5"/>
      <c r="CS17" s="5"/>
      <c r="CT17" s="5"/>
      <c r="CU17" s="5">
        <f>LOOKUP(CU$6,'Daily Absent'!$O$6:$AX$6,'Daily Absent'!$O17:$AX17)</f>
        <v>0</v>
      </c>
      <c r="CV17" s="5"/>
      <c r="CW17" s="100"/>
      <c r="CX17" s="5"/>
      <c r="CY17" s="5"/>
      <c r="CZ17" s="5"/>
      <c r="DA17" s="5"/>
      <c r="DB17" s="5">
        <f>LOOKUP(DB$6,'Daily Absent'!$O$6:$AX$6,'Daily Absent'!$O17:$AX17)</f>
        <v>0</v>
      </c>
      <c r="DC17" s="5"/>
      <c r="DD17" s="100"/>
      <c r="DE17" s="5"/>
      <c r="DF17" s="5"/>
      <c r="DG17" s="5"/>
      <c r="DH17" s="5"/>
      <c r="DI17" s="5">
        <f>LOOKUP(DI$6,'Daily Absent'!$O$6:$AX$6,'Daily Absent'!$O17:$AX17)</f>
        <v>0</v>
      </c>
      <c r="DJ17" s="5"/>
      <c r="DK17" s="100"/>
      <c r="DL17" s="5"/>
      <c r="DM17" s="5"/>
      <c r="DN17" s="5"/>
      <c r="DO17" s="5"/>
      <c r="DP17" s="5">
        <f>LOOKUP(DP$6,'Daily Absent'!$O$6:$AX$6,'Daily Absent'!$O17:$AX17)</f>
        <v>0</v>
      </c>
      <c r="DQ17" s="5"/>
      <c r="DR17" s="100"/>
      <c r="DS17" s="5"/>
      <c r="DT17" s="5"/>
      <c r="DU17" s="5"/>
      <c r="DV17" s="5"/>
      <c r="DW17" s="5">
        <f>LOOKUP(DW$6,'Daily Absent'!$O$6:$AX$6,'Daily Absent'!$O17:$AX17)</f>
        <v>0</v>
      </c>
      <c r="DX17" s="5"/>
      <c r="DY17" s="100"/>
      <c r="DZ17" s="5"/>
      <c r="EA17" s="5"/>
      <c r="EB17" s="5"/>
      <c r="EC17" s="5"/>
      <c r="ED17" s="5">
        <f>LOOKUP(ED$6,'Daily Absent'!$O$6:$AX$6,'Daily Absent'!$O17:$AX17)</f>
        <v>0</v>
      </c>
      <c r="EE17" s="5"/>
      <c r="EF17" s="5"/>
      <c r="EG17" s="5"/>
      <c r="EH17" s="5"/>
      <c r="EI17" s="5"/>
      <c r="EJ17" s="100"/>
      <c r="EK17" s="5">
        <f>LOOKUP(EK$6,'Daily Absent'!$O$6:$AX$6,'Daily Absent'!$O17:$AX17)</f>
        <v>0</v>
      </c>
      <c r="EL17" s="5"/>
      <c r="EM17" s="5"/>
      <c r="EN17" s="5"/>
      <c r="EO17" s="5"/>
      <c r="EP17" s="5"/>
      <c r="EQ17" s="100"/>
      <c r="ER17" s="5">
        <f>LOOKUP(ER$6,'Daily Absent'!$O$6:$AX$6,'Daily Absent'!$O17:$AX17)</f>
        <v>0</v>
      </c>
      <c r="ES17" s="100"/>
      <c r="ET17" s="100"/>
      <c r="EU17" s="100"/>
      <c r="EV17" s="5"/>
      <c r="EW17" s="5"/>
      <c r="EX17" s="100"/>
      <c r="EY17" s="5">
        <f>LOOKUP(EY$6,'Daily Absent'!$O$6:$AX$6,'Daily Absent'!$O17:$AX17)</f>
        <v>0</v>
      </c>
      <c r="EZ17" s="5"/>
      <c r="FA17" s="5"/>
      <c r="FB17" s="5"/>
      <c r="FC17" s="5"/>
      <c r="FD17" s="5"/>
      <c r="FE17" s="100"/>
      <c r="FF17" s="5">
        <f>LOOKUP(FF$6,'Daily Absent'!$O$6:$AX$6,'Daily Absent'!$O17:$AX17)</f>
        <v>0</v>
      </c>
      <c r="FG17" s="5"/>
      <c r="FH17" s="5"/>
      <c r="FI17" s="5"/>
      <c r="FJ17" s="5"/>
      <c r="FK17" s="5"/>
      <c r="FL17" s="100"/>
      <c r="FM17" s="5">
        <f>LOOKUP(FM$6,'Daily Absent'!$O$6:$AX$6,'Daily Absent'!$O17:$AX17)</f>
        <v>0</v>
      </c>
      <c r="FN17" s="5"/>
      <c r="FO17" s="5"/>
      <c r="FP17" s="5"/>
      <c r="FQ17" s="5"/>
      <c r="FR17" s="5"/>
      <c r="FS17" s="100"/>
      <c r="FT17" s="5">
        <f>LOOKUP(FT$6,'Daily Absent'!$O$6:$AX$6,'Daily Absent'!$O17:$AX17)</f>
        <v>0</v>
      </c>
      <c r="FU17" s="5"/>
      <c r="FV17" s="5"/>
      <c r="FW17" s="5"/>
      <c r="FX17" s="5"/>
      <c r="FY17" s="5"/>
      <c r="FZ17" s="100"/>
      <c r="GA17" s="5">
        <f>LOOKUP(GA$6,'Daily Absent'!$O$6:$AX$6,'Daily Absent'!$O17:$AX17)</f>
        <v>0</v>
      </c>
      <c r="GB17" s="5"/>
      <c r="GC17" s="5"/>
      <c r="GD17" s="5"/>
      <c r="GE17" s="5"/>
      <c r="GF17" s="5"/>
      <c r="GG17" s="100"/>
      <c r="GH17" s="5">
        <f>LOOKUP(GH$6,'Daily Absent'!$O$6:$AX$6,'Daily Absent'!$O17:$AX17)</f>
        <v>0</v>
      </c>
      <c r="GI17" s="5"/>
      <c r="GJ17" s="5"/>
      <c r="GK17" s="5"/>
      <c r="GL17" s="5"/>
      <c r="GM17" s="5"/>
      <c r="GN17" s="100"/>
      <c r="GO17" s="5">
        <f>LOOKUP(GO$6,'Daily Absent'!$O$6:$AX$6,'Daily Absent'!$O17:$AX17)</f>
        <v>0</v>
      </c>
      <c r="GP17" s="5"/>
      <c r="GQ17" s="5"/>
      <c r="GR17" s="5"/>
      <c r="GS17" s="5"/>
      <c r="GT17" s="5"/>
      <c r="GU17" s="100"/>
      <c r="GV17" s="5">
        <f>LOOKUP(GV$6,'Daily Absent'!$O$6:$AX$6,'Daily Absent'!$O17:$AX17)</f>
        <v>0</v>
      </c>
      <c r="GW17" s="5"/>
      <c r="GX17" s="5"/>
      <c r="GY17" s="5"/>
      <c r="GZ17" s="5"/>
      <c r="HA17" s="5"/>
      <c r="HB17" s="100"/>
      <c r="HC17" s="5">
        <f>LOOKUP(HC$6,'Daily Absent'!$O$6:$AX$6,'Daily Absent'!$O17:$AX17)</f>
        <v>0</v>
      </c>
      <c r="HD17" s="5"/>
      <c r="HE17" s="100"/>
      <c r="HF17" s="5"/>
      <c r="HG17" s="5"/>
      <c r="HH17" s="5"/>
      <c r="HI17" s="5"/>
      <c r="HJ17" s="5">
        <f>LOOKUP(HJ$6,'Daily Absent'!$O$6:$AX$6,'Daily Absent'!$O17:$AX17)</f>
        <v>0</v>
      </c>
      <c r="HK17" s="5"/>
      <c r="HL17" s="100"/>
      <c r="HM17" s="5"/>
      <c r="HN17" s="5"/>
      <c r="HO17" s="5"/>
      <c r="HP17" s="5"/>
      <c r="HQ17" s="5"/>
      <c r="HR17" s="5"/>
      <c r="HS17" s="100"/>
      <c r="HT17" s="5"/>
      <c r="HU17" s="5"/>
      <c r="HV17" s="5"/>
      <c r="HW17" s="5"/>
      <c r="HX17" s="5">
        <f>LOOKUP(HX$6,'Daily Absent'!$O$6:$AX$6,'Daily Absent'!$O17:$AX17)</f>
        <v>0</v>
      </c>
      <c r="HY17" s="5"/>
      <c r="HZ17" s="100"/>
      <c r="IA17" s="5"/>
      <c r="IB17" s="5"/>
      <c r="IC17" s="5"/>
      <c r="ID17" s="5"/>
      <c r="IE17" s="5">
        <f>LOOKUP(IE$6,'Daily Absent'!$O$6:$AX$6,'Daily Absent'!$O17:$AX17)</f>
        <v>0</v>
      </c>
      <c r="IF17" s="5"/>
      <c r="IG17" s="100"/>
      <c r="IH17" s="5"/>
      <c r="II17" s="5"/>
      <c r="IJ17" s="5"/>
      <c r="IK17" s="5"/>
      <c r="IL17" s="5">
        <f>LOOKUP(IL$6,'Daily Absent'!$O$6:$AX$6,'Daily Absent'!$O17:$AX17)</f>
        <v>0</v>
      </c>
      <c r="IM17" s="5"/>
      <c r="IN17" s="100"/>
      <c r="IO17" s="5"/>
      <c r="IP17" s="5"/>
      <c r="IQ17" s="5"/>
      <c r="IR17" s="5"/>
      <c r="IS17" s="5">
        <f>LOOKUP(IS$6,'Daily Absent'!$O$6:$AX$6,'Daily Absent'!$O17:$AX17)</f>
        <v>0</v>
      </c>
      <c r="IT17" s="5"/>
      <c r="IU17" s="100"/>
      <c r="IV17" s="5"/>
      <c r="IW17" s="5"/>
      <c r="IX17" s="5"/>
      <c r="IY17" s="5"/>
      <c r="IZ17" s="5">
        <f>LOOKUP(IZ$6,'Daily Absent'!$O$6:$AX$6,'Daily Absent'!$O17:$AX17)</f>
        <v>0</v>
      </c>
      <c r="JA17" s="5"/>
      <c r="JB17" s="100"/>
      <c r="JC17" s="5"/>
      <c r="JD17" s="5"/>
      <c r="JE17" s="5"/>
      <c r="JF17" s="5"/>
    </row>
    <row r="18" spans="1:266" ht="20" customHeight="1">
      <c r="A18" s="54">
        <f>IF('Master MP Status'!A18&gt;0,'Master MP Status'!A18,"")</f>
        <v>10</v>
      </c>
      <c r="B18" s="5" t="str">
        <f>IF(ISTEXT('Master MP Status'!B18),'Master MP Status'!B18,"")</f>
        <v>INDIRECT</v>
      </c>
      <c r="C18" s="153" t="str">
        <f>IF(OR(ISTEXT('Master MP Status'!C18),'Master MP Status'!C18&gt;0),'Master MP Status'!C18,"")</f>
        <v>KN2511002</v>
      </c>
      <c r="D18" s="154">
        <f>IF(OR(ISTEXT('Master MP Status'!D18),'Master MP Status'!D18&gt;0),'Master MP Status'!D18,"")</f>
        <v>250052</v>
      </c>
      <c r="E18" s="5" t="str">
        <f>IF(ISTEXT('Master MP Status'!E18),'Master MP Status'!E18,"")</f>
        <v>SYARIFIN ILHAM</v>
      </c>
      <c r="F18" s="5" t="str">
        <f>IF(ISTEXT('Master MP Status'!F18),'Master MP Status'!F18,"")</f>
        <v/>
      </c>
      <c r="G18" s="5" t="str">
        <f>IF(ISTEXT('Master MP Status'!G18),'Master MP Status'!G18,"")</f>
        <v>Local</v>
      </c>
      <c r="H18" s="5" t="str">
        <f>IF(ISTEXT('Master MP Status'!H18),'Master MP Status'!H18,"")</f>
        <v>HO</v>
      </c>
      <c r="I18" s="5" t="str">
        <f>IF(ISTEXT('Master MP Status'!I18),'Master MP Status'!I18,"")</f>
        <v>Driver</v>
      </c>
      <c r="J18" s="5" t="str">
        <f>IF(ISTEXT('Master MP Status'!J18),'Master MP Status'!J18,"")</f>
        <v>Driver</v>
      </c>
      <c r="K18" s="9">
        <f>IF(OR('Master MP Status'!K18=0,'Master MP Status'!K18=""),"",'Master MP Status'!K18)</f>
        <v>45725</v>
      </c>
      <c r="L18" s="9">
        <f>IF(OR('Master MP Status'!L18=0,'Master MP Status'!L18=""),"",'Master MP Status'!L18)</f>
        <v>45725</v>
      </c>
      <c r="M18" s="9" t="str">
        <f>IF(OR('Master MP Status'!M18=0,'Master MP Status'!M18=""),"",'Master MP Status'!M18)</f>
        <v/>
      </c>
      <c r="N18" s="5" t="str">
        <f>IF(ISTEXT('Master MP Status'!N18),'Master MP Status'!N18,"")</f>
        <v/>
      </c>
      <c r="O18" s="5">
        <f>LOOKUP(O$6,'Daily Absent'!$O$6:$AX$6,'Daily Absent'!$O18:$AX18)</f>
        <v>1</v>
      </c>
      <c r="P18" s="100">
        <v>0.25</v>
      </c>
      <c r="Q18" s="100">
        <v>0.5</v>
      </c>
      <c r="R18" s="100">
        <v>0.54166666666666663</v>
      </c>
      <c r="S18" s="100">
        <v>0.75</v>
      </c>
      <c r="T18" s="5"/>
      <c r="U18" s="5"/>
      <c r="V18" s="5">
        <f>LOOKUP(V$6,'Daily Absent'!$O$6:$AX$6,'Daily Absent'!$O18:$AX18)</f>
        <v>1</v>
      </c>
      <c r="W18" s="100">
        <v>0.25</v>
      </c>
      <c r="X18" s="100">
        <v>0.5</v>
      </c>
      <c r="Y18" s="100">
        <v>0.54166666666666663</v>
      </c>
      <c r="Z18" s="100">
        <v>0.75</v>
      </c>
      <c r="AA18" s="5"/>
      <c r="AB18" s="5"/>
      <c r="AC18" s="5">
        <f>LOOKUP(AC$6,'Daily Absent'!$O$6:$AX$6,'Daily Absent'!$O18:$AX18)</f>
        <v>1</v>
      </c>
      <c r="AD18" s="100">
        <v>0.25</v>
      </c>
      <c r="AE18" s="100">
        <v>0.5</v>
      </c>
      <c r="AF18" s="100">
        <v>0.54166666666666663</v>
      </c>
      <c r="AG18" s="100">
        <v>0.75</v>
      </c>
      <c r="AH18" s="5"/>
      <c r="AI18" s="5"/>
      <c r="AJ18" s="5">
        <f>LOOKUP(AJ$6,'Daily Absent'!$O$6:$AX$6,'Daily Absent'!$O18:$AX18)</f>
        <v>1</v>
      </c>
      <c r="AK18" s="100">
        <v>0.25</v>
      </c>
      <c r="AL18" s="100">
        <v>0.5</v>
      </c>
      <c r="AM18" s="100">
        <v>0.54166666666666663</v>
      </c>
      <c r="AN18" s="100">
        <v>0.75</v>
      </c>
      <c r="AO18" s="5"/>
      <c r="AP18" s="5"/>
      <c r="AQ18" s="5">
        <f>LOOKUP(AQ$6,'Daily Absent'!$O$6:$AX$6,'Daily Absent'!$O18:$AX18)</f>
        <v>1</v>
      </c>
      <c r="AR18" s="100">
        <v>0.25</v>
      </c>
      <c r="AS18" s="100">
        <v>0.5</v>
      </c>
      <c r="AT18" s="100">
        <v>0.54166666666666663</v>
      </c>
      <c r="AU18" s="100">
        <v>0.70833333333333337</v>
      </c>
      <c r="AV18" s="5"/>
      <c r="AW18" s="5"/>
      <c r="AX18" s="5">
        <f>LOOKUP(AX$6,'Daily Absent'!$O$6:$AX$6,'Daily Absent'!$O18:$AX18)</f>
        <v>1</v>
      </c>
      <c r="AY18" s="100">
        <v>0.29166666666666669</v>
      </c>
      <c r="AZ18" s="100">
        <v>0.5</v>
      </c>
      <c r="BA18" s="100">
        <v>0.54166666666666663</v>
      </c>
      <c r="BB18" s="100">
        <v>0.66666666666666663</v>
      </c>
      <c r="BC18" s="5"/>
      <c r="BD18" s="5"/>
      <c r="BE18" s="5">
        <f>LOOKUP(BE$6,'Daily Absent'!$O$6:$AX$6,'Daily Absent'!$O18:$AX18)</f>
        <v>1</v>
      </c>
      <c r="BF18" s="100">
        <v>0.25</v>
      </c>
      <c r="BG18" s="100">
        <v>0.5</v>
      </c>
      <c r="BH18" s="100">
        <v>0.54166666666666663</v>
      </c>
      <c r="BI18" s="100">
        <v>0.75</v>
      </c>
      <c r="BJ18" s="5"/>
      <c r="BK18" s="5"/>
      <c r="BL18" s="5">
        <f>LOOKUP(BL$6,'Daily Absent'!$O$6:$AX$6,'Daily Absent'!$O18:$AX18)</f>
        <v>1</v>
      </c>
      <c r="BM18" s="100">
        <v>0.25</v>
      </c>
      <c r="BN18" s="100">
        <v>0.5</v>
      </c>
      <c r="BO18" s="100">
        <v>0.54166666666666663</v>
      </c>
      <c r="BP18" s="100">
        <v>0.75</v>
      </c>
      <c r="BQ18" s="100"/>
      <c r="BR18" s="100"/>
      <c r="BS18" s="5">
        <f>LOOKUP(BS$6,'Daily Absent'!$O$6:$AX$6,'Daily Absent'!$O18:$AX18)</f>
        <v>1</v>
      </c>
      <c r="BT18" s="100">
        <v>0.25</v>
      </c>
      <c r="BU18" s="100">
        <v>0.5</v>
      </c>
      <c r="BV18" s="100">
        <v>0.54166666666666663</v>
      </c>
      <c r="BW18" s="100">
        <v>0.75</v>
      </c>
      <c r="BX18" s="5"/>
      <c r="BY18" s="5"/>
      <c r="BZ18" s="5">
        <f>LOOKUP(BZ$6,'Daily Absent'!$O$6:$AX$6,'Daily Absent'!$O18:$AX18)</f>
        <v>1</v>
      </c>
      <c r="CA18" s="100">
        <v>0.25</v>
      </c>
      <c r="CB18" s="100">
        <v>0.5</v>
      </c>
      <c r="CC18" s="100"/>
      <c r="CD18" s="100"/>
      <c r="CE18" s="5"/>
      <c r="CF18" s="5"/>
      <c r="CG18" s="5">
        <f>LOOKUP(CG$6,'Daily Absent'!$O$6:$AX$6,'Daily Absent'!$O18:$AX18)</f>
        <v>1</v>
      </c>
      <c r="CH18" s="100">
        <v>0.25</v>
      </c>
      <c r="CI18" s="100">
        <v>0.5</v>
      </c>
      <c r="CJ18" s="100">
        <v>0.54166666666666663</v>
      </c>
      <c r="CK18" s="100">
        <v>0.75</v>
      </c>
      <c r="CL18" s="100">
        <v>0.79166666666666663</v>
      </c>
      <c r="CM18" s="100">
        <v>0.91666666666666663</v>
      </c>
      <c r="CN18" s="5">
        <f>LOOKUP(CN$6,'Daily Absent'!$O$6:$AX$6,'Daily Absent'!$O18:$AX18)</f>
        <v>1</v>
      </c>
      <c r="CO18" s="100">
        <v>0.25</v>
      </c>
      <c r="CP18" s="100">
        <v>0.5</v>
      </c>
      <c r="CQ18" s="100">
        <v>0.54166666666666663</v>
      </c>
      <c r="CR18" s="100">
        <v>0.70833333333333337</v>
      </c>
      <c r="CS18" s="5"/>
      <c r="CT18" s="5"/>
      <c r="CU18" s="5">
        <f>LOOKUP(CU$6,'Daily Absent'!$O$6:$AX$6,'Daily Absent'!$O18:$AX18)</f>
        <v>1</v>
      </c>
      <c r="CV18" s="100">
        <v>0.29166666666666669</v>
      </c>
      <c r="CW18" s="100">
        <v>0.5</v>
      </c>
      <c r="CX18" s="100">
        <v>0.54166666666666663</v>
      </c>
      <c r="CY18" s="100">
        <v>0.70833333333333337</v>
      </c>
      <c r="CZ18" s="5"/>
      <c r="DA18" s="5"/>
      <c r="DB18" s="5">
        <f>LOOKUP(DB$6,'Daily Absent'!$O$6:$AX$6,'Daily Absent'!$O18:$AX18)</f>
        <v>1</v>
      </c>
      <c r="DC18" s="100">
        <v>0.25</v>
      </c>
      <c r="DD18" s="100">
        <v>0.5</v>
      </c>
      <c r="DE18" s="100">
        <v>0.54166666666666663</v>
      </c>
      <c r="DF18" s="100">
        <v>0.75</v>
      </c>
      <c r="DG18" s="100">
        <v>0.79166666666666663</v>
      </c>
      <c r="DH18" s="100">
        <v>0.91666666666666663</v>
      </c>
      <c r="DI18" s="5">
        <f>LOOKUP(DI$6,'Daily Absent'!$O$6:$AX$6,'Daily Absent'!$O18:$AX18)</f>
        <v>1</v>
      </c>
      <c r="DJ18" s="100">
        <v>0.25</v>
      </c>
      <c r="DK18" s="100">
        <v>0.5</v>
      </c>
      <c r="DL18" s="100">
        <v>0.54166666666666663</v>
      </c>
      <c r="DM18" s="100">
        <v>0.75</v>
      </c>
      <c r="DN18" s="5"/>
      <c r="DO18" s="5"/>
      <c r="DP18" s="5">
        <f>LOOKUP(DP$6,'Daily Absent'!$O$6:$AX$6,'Daily Absent'!$O18:$AX18)</f>
        <v>1</v>
      </c>
      <c r="DQ18" s="100">
        <v>0.25</v>
      </c>
      <c r="DR18" s="100">
        <v>0.5</v>
      </c>
      <c r="DS18" s="100">
        <v>0.54166666666666663</v>
      </c>
      <c r="DT18" s="100">
        <v>0.79166666666666663</v>
      </c>
      <c r="DU18" s="5"/>
      <c r="DV18" s="5"/>
      <c r="DW18" s="5">
        <f>LOOKUP(DW$6,'Daily Absent'!$O$6:$AX$6,'Daily Absent'!$O18:$AX18)</f>
        <v>1</v>
      </c>
      <c r="DX18" s="100">
        <v>0.25</v>
      </c>
      <c r="DY18" s="100">
        <v>0.5</v>
      </c>
      <c r="DZ18" s="100">
        <v>0.54166666666666663</v>
      </c>
      <c r="EA18" s="100">
        <v>0.77083333333333337</v>
      </c>
      <c r="EB18" s="100"/>
      <c r="EC18" s="100"/>
      <c r="ED18" s="5">
        <f>LOOKUP(ED$6,'Daily Absent'!$O$6:$AX$6,'Daily Absent'!$O18:$AX18)</f>
        <v>1</v>
      </c>
      <c r="EE18" s="100">
        <v>0.25</v>
      </c>
      <c r="EF18" s="100">
        <v>0.5</v>
      </c>
      <c r="EG18" s="100">
        <v>0.54166666666666663</v>
      </c>
      <c r="EH18" s="100">
        <v>0.75</v>
      </c>
      <c r="EI18" s="100">
        <v>0.79166666666666663</v>
      </c>
      <c r="EJ18" s="100">
        <v>0.91666666666666663</v>
      </c>
      <c r="EK18" s="5">
        <f>LOOKUP(EK$6,'Daily Absent'!$O$6:$AX$6,'Daily Absent'!$O18:$AX18)</f>
        <v>1</v>
      </c>
      <c r="EL18" s="100">
        <v>0.25</v>
      </c>
      <c r="EM18" s="100">
        <v>0.5</v>
      </c>
      <c r="EN18" s="100">
        <v>0.54166666666666663</v>
      </c>
      <c r="EO18" s="100">
        <v>0.75</v>
      </c>
      <c r="EP18" s="100"/>
      <c r="EQ18" s="100"/>
      <c r="ER18" s="5">
        <f>LOOKUP(ER$6,'Daily Absent'!$O$6:$AX$6,'Daily Absent'!$O18:$AX18)</f>
        <v>0</v>
      </c>
      <c r="ES18" s="100"/>
      <c r="ET18" s="100"/>
      <c r="EU18" s="100"/>
      <c r="EV18" s="100"/>
      <c r="EW18" s="5"/>
      <c r="EX18" s="100"/>
      <c r="EY18" s="5">
        <f>LOOKUP(EY$6,'Daily Absent'!$O$6:$AX$6,'Daily Absent'!$O18:$AX18)</f>
        <v>1</v>
      </c>
      <c r="EZ18" s="100">
        <v>0.25</v>
      </c>
      <c r="FA18" s="100">
        <v>0.5</v>
      </c>
      <c r="FB18" s="100">
        <v>0.54166666666666663</v>
      </c>
      <c r="FC18" s="100">
        <v>0.75</v>
      </c>
      <c r="FD18" s="100">
        <v>0.79166666666666663</v>
      </c>
      <c r="FE18" s="100">
        <v>0.91666666666666663</v>
      </c>
      <c r="FF18" s="5">
        <f>LOOKUP(FF$6,'Daily Absent'!$O$6:$AX$6,'Daily Absent'!$O18:$AX18)</f>
        <v>1</v>
      </c>
      <c r="FG18" s="100"/>
      <c r="FH18" s="100"/>
      <c r="FI18" s="100"/>
      <c r="FJ18" s="100"/>
      <c r="FK18" s="100"/>
      <c r="FL18" s="100"/>
      <c r="FM18" s="5">
        <f>LOOKUP(FM$6,'Daily Absent'!$O$6:$AX$6,'Daily Absent'!$O18:$AX18)</f>
        <v>0</v>
      </c>
      <c r="FN18" s="100"/>
      <c r="FO18" s="100"/>
      <c r="FP18" s="100"/>
      <c r="FQ18" s="100"/>
      <c r="FR18" s="100"/>
      <c r="FS18" s="100"/>
      <c r="FT18" s="5">
        <f>LOOKUP(FT$6,'Daily Absent'!$O$6:$AX$6,'Daily Absent'!$O18:$AX18)</f>
        <v>0</v>
      </c>
      <c r="FU18" s="100"/>
      <c r="FV18" s="100"/>
      <c r="FW18" s="100"/>
      <c r="FX18" s="100"/>
      <c r="FY18" s="100"/>
      <c r="FZ18" s="100"/>
      <c r="GA18" s="5">
        <f>LOOKUP(GA$6,'Daily Absent'!$O$6:$AX$6,'Daily Absent'!$O18:$AX18)</f>
        <v>0</v>
      </c>
      <c r="GB18" s="100"/>
      <c r="GC18" s="100"/>
      <c r="GD18" s="100"/>
      <c r="GE18" s="100"/>
      <c r="GF18" s="100"/>
      <c r="GG18" s="100"/>
      <c r="GH18" s="5">
        <f>LOOKUP(GH$6,'Daily Absent'!$O$6:$AX$6,'Daily Absent'!$O18:$AX18)</f>
        <v>0</v>
      </c>
      <c r="GI18" s="100"/>
      <c r="GJ18" s="100"/>
      <c r="GK18" s="100"/>
      <c r="GL18" s="100"/>
      <c r="GM18" s="100"/>
      <c r="GN18" s="100"/>
      <c r="GO18" s="5">
        <f>LOOKUP(GO$6,'Daily Absent'!$O$6:$AX$6,'Daily Absent'!$O18:$AX18)</f>
        <v>0</v>
      </c>
      <c r="GP18" s="100"/>
      <c r="GQ18" s="100"/>
      <c r="GR18" s="100"/>
      <c r="GS18" s="100"/>
      <c r="GT18" s="5"/>
      <c r="GU18" s="100"/>
      <c r="GV18" s="5">
        <f>LOOKUP(GV$6,'Daily Absent'!$O$6:$AX$6,'Daily Absent'!$O18:$AX18)</f>
        <v>0</v>
      </c>
      <c r="GW18" s="100"/>
      <c r="GX18" s="100"/>
      <c r="GY18" s="100"/>
      <c r="GZ18" s="100"/>
      <c r="HA18" s="100"/>
      <c r="HB18" s="100"/>
      <c r="HC18" s="5">
        <f>LOOKUP(HC$6,'Daily Absent'!$O$6:$AX$6,'Daily Absent'!$O18:$AX18)</f>
        <v>0</v>
      </c>
      <c r="HD18" s="100"/>
      <c r="HE18" s="100"/>
      <c r="HF18" s="100"/>
      <c r="HG18" s="100"/>
      <c r="HH18" s="5"/>
      <c r="HI18" s="5"/>
      <c r="HJ18" s="5">
        <f>LOOKUP(HJ$6,'Daily Absent'!$O$6:$AX$6,'Daily Absent'!$O18:$AX18)</f>
        <v>0</v>
      </c>
      <c r="HK18" s="100"/>
      <c r="HL18" s="100"/>
      <c r="HM18" s="100"/>
      <c r="HN18" s="100"/>
      <c r="HO18" s="5"/>
      <c r="HP18" s="5"/>
      <c r="HQ18" s="5"/>
      <c r="HR18" s="100"/>
      <c r="HS18" s="100"/>
      <c r="HT18" s="100"/>
      <c r="HU18" s="100"/>
      <c r="HV18" s="5"/>
      <c r="HW18" s="5"/>
      <c r="HX18" s="5">
        <f>LOOKUP(HX$6,'Daily Absent'!$O$6:$AX$6,'Daily Absent'!$O18:$AX18)</f>
        <v>0</v>
      </c>
      <c r="HY18" s="5"/>
      <c r="HZ18" s="100"/>
      <c r="IA18" s="5"/>
      <c r="IB18" s="5"/>
      <c r="IC18" s="5"/>
      <c r="ID18" s="5"/>
      <c r="IE18" s="5">
        <f>LOOKUP(IE$6,'Daily Absent'!$O$6:$AX$6,'Daily Absent'!$O18:$AX18)</f>
        <v>0</v>
      </c>
      <c r="IF18" s="5"/>
      <c r="IG18" s="100"/>
      <c r="IH18" s="5"/>
      <c r="II18" s="5"/>
      <c r="IJ18" s="5"/>
      <c r="IK18" s="5"/>
      <c r="IL18" s="5">
        <f>LOOKUP(IL$6,'Daily Absent'!$O$6:$AX$6,'Daily Absent'!$O18:$AX18)</f>
        <v>0</v>
      </c>
      <c r="IM18" s="5"/>
      <c r="IN18" s="100"/>
      <c r="IO18" s="5"/>
      <c r="IP18" s="5"/>
      <c r="IQ18" s="5"/>
      <c r="IR18" s="5"/>
      <c r="IS18" s="5">
        <f>LOOKUP(IS$6,'Daily Absent'!$O$6:$AX$6,'Daily Absent'!$O18:$AX18)</f>
        <v>0</v>
      </c>
      <c r="IT18" s="5"/>
      <c r="IU18" s="100"/>
      <c r="IV18" s="5"/>
      <c r="IW18" s="5"/>
      <c r="IX18" s="5"/>
      <c r="IY18" s="5"/>
      <c r="IZ18" s="5">
        <f>LOOKUP(IZ$6,'Daily Absent'!$O$6:$AX$6,'Daily Absent'!$O18:$AX18)</f>
        <v>0</v>
      </c>
      <c r="JA18" s="5"/>
      <c r="JB18" s="100"/>
      <c r="JC18" s="5"/>
      <c r="JD18" s="5"/>
      <c r="JE18" s="5"/>
      <c r="JF18" s="5"/>
    </row>
    <row r="19" spans="1:266" ht="20" customHeight="1">
      <c r="A19" s="54">
        <f>IF('Master MP Status'!A19&gt;0,'Master MP Status'!A19,"")</f>
        <v>11</v>
      </c>
      <c r="B19" s="5" t="str">
        <f>IF(ISTEXT('Master MP Status'!B19),'Master MP Status'!B19,"")</f>
        <v>INDIRECT</v>
      </c>
      <c r="C19" s="153" t="str">
        <f>IF(OR(ISTEXT('Master MP Status'!C19),'Master MP Status'!C19&gt;0),'Master MP Status'!C19,"")</f>
        <v/>
      </c>
      <c r="D19" s="154">
        <f>IF(OR(ISTEXT('Master MP Status'!D19),'Master MP Status'!D19&gt;0),'Master MP Status'!D19,"")</f>
        <v>250053</v>
      </c>
      <c r="E19" s="5" t="str">
        <f>IF(ISTEXT('Master MP Status'!E19),'Master MP Status'!E19,"")</f>
        <v>KADARWATI</v>
      </c>
      <c r="F19" s="5" t="str">
        <f>IF(ISTEXT('Master MP Status'!F19),'Master MP Status'!F19,"")</f>
        <v/>
      </c>
      <c r="G19" s="5" t="str">
        <f>IF(ISTEXT('Master MP Status'!G19),'Master MP Status'!G19,"")</f>
        <v>Jakarta</v>
      </c>
      <c r="H19" s="5" t="str">
        <f>IF(ISTEXT('Master MP Status'!H19),'Master MP Status'!H19,"")</f>
        <v>HO</v>
      </c>
      <c r="I19" s="5" t="str">
        <f>IF(ISTEXT('Master MP Status'!I19),'Master MP Status'!I19,"")</f>
        <v>Mess</v>
      </c>
      <c r="J19" s="5" t="str">
        <f>IF(ISTEXT('Master MP Status'!J19),'Master MP Status'!J19,"")</f>
        <v>Mess</v>
      </c>
      <c r="K19" s="9">
        <f>IF(OR('Master MP Status'!K19=0,'Master MP Status'!K19=""),"",'Master MP Status'!K19)</f>
        <v>45729</v>
      </c>
      <c r="L19" s="9">
        <f>IF(OR('Master MP Status'!L19=0,'Master MP Status'!L19=""),"",'Master MP Status'!L19)</f>
        <v>45741</v>
      </c>
      <c r="M19" s="9" t="str">
        <f>IF(OR('Master MP Status'!M19=0,'Master MP Status'!M19=""),"",'Master MP Status'!M19)</f>
        <v/>
      </c>
      <c r="N19" s="5" t="str">
        <f>IF(ISTEXT('Master MP Status'!N19),'Master MP Status'!N19,"")</f>
        <v/>
      </c>
      <c r="O19" s="5">
        <f>LOOKUP(O$6,'Daily Absent'!$O$6:$AX$6,'Daily Absent'!$O19:$AX19)</f>
        <v>1</v>
      </c>
      <c r="P19" s="100">
        <v>0.29166666666666669</v>
      </c>
      <c r="Q19" s="100">
        <v>0.5</v>
      </c>
      <c r="R19" s="100">
        <v>0.54166666666666663</v>
      </c>
      <c r="S19" s="100">
        <v>0.75</v>
      </c>
      <c r="T19" s="5"/>
      <c r="U19" s="5"/>
      <c r="V19" s="5">
        <f>LOOKUP(V$6,'Daily Absent'!$O$6:$AX$6,'Daily Absent'!$O19:$AX19)</f>
        <v>1</v>
      </c>
      <c r="W19" s="100">
        <v>0.29166666666666669</v>
      </c>
      <c r="X19" s="100">
        <v>0.5</v>
      </c>
      <c r="Y19" s="100">
        <v>0.54166666666666663</v>
      </c>
      <c r="Z19" s="100">
        <v>0.75</v>
      </c>
      <c r="AA19" s="5"/>
      <c r="AB19" s="5"/>
      <c r="AC19" s="5">
        <f>LOOKUP(AC$6,'Daily Absent'!$O$6:$AX$6,'Daily Absent'!$O19:$AX19)</f>
        <v>1</v>
      </c>
      <c r="AD19" s="100">
        <v>0.29166666666666669</v>
      </c>
      <c r="AE19" s="100">
        <v>0.5</v>
      </c>
      <c r="AF19" s="100">
        <v>0.54166666666666663</v>
      </c>
      <c r="AG19" s="100">
        <v>0.75</v>
      </c>
      <c r="AH19" s="5"/>
      <c r="AI19" s="5"/>
      <c r="AJ19" s="5">
        <f>LOOKUP(AJ$6,'Daily Absent'!$O$6:$AX$6,'Daily Absent'!$O19:$AX19)</f>
        <v>1</v>
      </c>
      <c r="AK19" s="100">
        <v>0.29166666666666669</v>
      </c>
      <c r="AL19" s="100">
        <v>0.5</v>
      </c>
      <c r="AM19" s="100">
        <v>0.54166666666666663</v>
      </c>
      <c r="AN19" s="100">
        <v>0.75</v>
      </c>
      <c r="AO19" s="5"/>
      <c r="AP19" s="5"/>
      <c r="AQ19" s="5">
        <f>LOOKUP(AQ$6,'Daily Absent'!$O$6:$AX$6,'Daily Absent'!$O19:$AX19)</f>
        <v>1</v>
      </c>
      <c r="AR19" s="100">
        <v>0.29166666666666669</v>
      </c>
      <c r="AS19" s="100">
        <v>0.5</v>
      </c>
      <c r="AT19" s="100">
        <v>0.54166666666666663</v>
      </c>
      <c r="AU19" s="100">
        <v>0.70833333333333337</v>
      </c>
      <c r="AV19" s="100"/>
      <c r="AW19" s="100"/>
      <c r="AX19" s="5">
        <f>LOOKUP(AX$6,'Daily Absent'!$O$6:$AX$6,'Daily Absent'!$O19:$AX19)</f>
        <v>1</v>
      </c>
      <c r="AY19" s="100">
        <v>0.33333333333333331</v>
      </c>
      <c r="AZ19" s="100">
        <v>0.5</v>
      </c>
      <c r="BA19" s="100">
        <v>0.54166666666666663</v>
      </c>
      <c r="BB19" s="100">
        <v>0.66666666666666663</v>
      </c>
      <c r="BC19" s="5"/>
      <c r="BD19" s="5"/>
      <c r="BE19" s="5">
        <f>LOOKUP(BE$6,'Daily Absent'!$O$6:$AX$6,'Daily Absent'!$O19:$AX19)</f>
        <v>1</v>
      </c>
      <c r="BF19" s="100">
        <v>0.29166666666666669</v>
      </c>
      <c r="BG19" s="100">
        <v>0.5</v>
      </c>
      <c r="BH19" s="100">
        <v>0.54166666666666663</v>
      </c>
      <c r="BI19" s="100">
        <v>0.75</v>
      </c>
      <c r="BJ19" s="5"/>
      <c r="BK19" s="5"/>
      <c r="BL19" s="5">
        <f>LOOKUP(BL$6,'Daily Absent'!$O$6:$AX$6,'Daily Absent'!$O19:$AX19)</f>
        <v>1</v>
      </c>
      <c r="BM19" s="100">
        <v>0.29166666666666669</v>
      </c>
      <c r="BN19" s="100">
        <v>0.5</v>
      </c>
      <c r="BO19" s="100">
        <v>0.54166666666666663</v>
      </c>
      <c r="BP19" s="100">
        <v>0.75</v>
      </c>
      <c r="BQ19" s="5"/>
      <c r="BR19" s="5"/>
      <c r="BS19" s="5">
        <f>LOOKUP(BS$6,'Daily Absent'!$O$6:$AX$6,'Daily Absent'!$O19:$AX19)</f>
        <v>1</v>
      </c>
      <c r="BT19" s="100">
        <v>0.29166666666666669</v>
      </c>
      <c r="BU19" s="100">
        <v>0.5</v>
      </c>
      <c r="BV19" s="100">
        <v>0.54166666666666663</v>
      </c>
      <c r="BW19" s="100">
        <v>0.75</v>
      </c>
      <c r="BX19" s="5"/>
      <c r="BY19" s="5"/>
      <c r="BZ19" s="5">
        <f>LOOKUP(BZ$6,'Daily Absent'!$O$6:$AX$6,'Daily Absent'!$O19:$AX19)</f>
        <v>1</v>
      </c>
      <c r="CA19" s="100">
        <v>0.29166666666666669</v>
      </c>
      <c r="CB19" s="100">
        <v>0.5</v>
      </c>
      <c r="CC19" s="100">
        <v>0.54166666666666663</v>
      </c>
      <c r="CD19" s="100">
        <v>0.75</v>
      </c>
      <c r="CE19" s="5"/>
      <c r="CF19" s="5"/>
      <c r="CG19" s="5">
        <f>LOOKUP(CG$6,'Daily Absent'!$O$6:$AX$6,'Daily Absent'!$O19:$AX19)</f>
        <v>1</v>
      </c>
      <c r="CH19" s="100">
        <v>0.29166666666666669</v>
      </c>
      <c r="CI19" s="100">
        <v>0.5</v>
      </c>
      <c r="CJ19" s="100">
        <v>0.54166666666666663</v>
      </c>
      <c r="CK19" s="100">
        <v>0.75</v>
      </c>
      <c r="CL19" s="5"/>
      <c r="CM19" s="5"/>
      <c r="CN19" s="5">
        <f>LOOKUP(CN$6,'Daily Absent'!$O$6:$AX$6,'Daily Absent'!$O19:$AX19)</f>
        <v>1</v>
      </c>
      <c r="CO19" s="100">
        <v>0.29166666666666669</v>
      </c>
      <c r="CP19" s="100">
        <v>0.5</v>
      </c>
      <c r="CQ19" s="100">
        <v>0.54166666666666663</v>
      </c>
      <c r="CR19" s="100">
        <v>0.70833333333333337</v>
      </c>
      <c r="CS19" s="5"/>
      <c r="CT19" s="5"/>
      <c r="CU19" s="5">
        <f>LOOKUP(CU$6,'Daily Absent'!$O$6:$AX$6,'Daily Absent'!$O19:$AX19)</f>
        <v>1</v>
      </c>
      <c r="CV19" s="100">
        <v>0.33333333333333331</v>
      </c>
      <c r="CW19" s="100">
        <v>0.5</v>
      </c>
      <c r="CX19" s="100">
        <v>0.54166666666666663</v>
      </c>
      <c r="CY19" s="100">
        <v>0.66666666666666663</v>
      </c>
      <c r="CZ19" s="5"/>
      <c r="DA19" s="5"/>
      <c r="DB19" s="5">
        <f>LOOKUP(DB$6,'Daily Absent'!$O$6:$AX$6,'Daily Absent'!$O19:$AX19)</f>
        <v>1</v>
      </c>
      <c r="DC19" s="100">
        <v>0.29166666666666669</v>
      </c>
      <c r="DD19" s="100">
        <v>0.5</v>
      </c>
      <c r="DE19" s="100">
        <v>0.54166666666666663</v>
      </c>
      <c r="DF19" s="100">
        <v>0.75</v>
      </c>
      <c r="DG19" s="5"/>
      <c r="DH19" s="5"/>
      <c r="DI19" s="5">
        <f>LOOKUP(DI$6,'Daily Absent'!$O$6:$AX$6,'Daily Absent'!$O19:$AX19)</f>
        <v>1</v>
      </c>
      <c r="DJ19" s="100">
        <v>0.29166666666666669</v>
      </c>
      <c r="DK19" s="100">
        <v>0.5</v>
      </c>
      <c r="DL19" s="100">
        <v>0.54166666666666663</v>
      </c>
      <c r="DM19" s="100">
        <v>0.75</v>
      </c>
      <c r="DN19" s="5"/>
      <c r="DO19" s="5"/>
      <c r="DP19" s="5">
        <f>LOOKUP(DP$6,'Daily Absent'!$O$6:$AX$6,'Daily Absent'!$O19:$AX19)</f>
        <v>1</v>
      </c>
      <c r="DQ19" s="100">
        <v>0.29166666666666669</v>
      </c>
      <c r="DR19" s="100">
        <v>0.5</v>
      </c>
      <c r="DS19" s="100">
        <v>0.54166666666666663</v>
      </c>
      <c r="DT19" s="100">
        <v>0.75</v>
      </c>
      <c r="DU19" s="5"/>
      <c r="DV19" s="5"/>
      <c r="DW19" s="5">
        <f>LOOKUP(DW$6,'Daily Absent'!$O$6:$AX$6,'Daily Absent'!$O19:$AX19)</f>
        <v>1</v>
      </c>
      <c r="DX19" s="100">
        <v>0.29166666666666669</v>
      </c>
      <c r="DY19" s="100">
        <v>0.5</v>
      </c>
      <c r="DZ19" s="100">
        <v>0.54166666666666663</v>
      </c>
      <c r="EA19" s="100">
        <v>0.75</v>
      </c>
      <c r="EB19" s="5"/>
      <c r="EC19" s="5"/>
      <c r="ED19" s="5">
        <f>LOOKUP(ED$6,'Daily Absent'!$O$6:$AX$6,'Daily Absent'!$O19:$AX19)</f>
        <v>1</v>
      </c>
      <c r="EE19" s="100">
        <v>0.29166666666666669</v>
      </c>
      <c r="EF19" s="100">
        <v>0.5</v>
      </c>
      <c r="EG19" s="100">
        <v>0.54166666666666663</v>
      </c>
      <c r="EH19" s="100">
        <v>0.75</v>
      </c>
      <c r="EI19" s="5"/>
      <c r="EJ19" s="5"/>
      <c r="EK19" s="5">
        <f>LOOKUP(EK$6,'Daily Absent'!$O$6:$AX$6,'Daily Absent'!$O19:$AX19)</f>
        <v>1</v>
      </c>
      <c r="EL19" s="100">
        <v>0.29166666666666669</v>
      </c>
      <c r="EM19" s="100">
        <v>0.5</v>
      </c>
      <c r="EN19" s="100">
        <v>0.54166666666666663</v>
      </c>
      <c r="EO19" s="100">
        <v>0.75</v>
      </c>
      <c r="EP19" s="5"/>
      <c r="EQ19" s="5"/>
      <c r="ER19" s="5">
        <f>LOOKUP(ER$6,'Daily Absent'!$O$6:$AX$6,'Daily Absent'!$O19:$AX19)</f>
        <v>1</v>
      </c>
      <c r="ES19" s="100">
        <v>0.29166666666666669</v>
      </c>
      <c r="ET19" s="100">
        <v>0.5</v>
      </c>
      <c r="EU19" s="100">
        <v>0.54166666666666663</v>
      </c>
      <c r="EV19" s="100">
        <v>0.75</v>
      </c>
      <c r="EW19" s="5"/>
      <c r="EX19" s="5"/>
      <c r="EY19" s="5">
        <f>LOOKUP(EY$6,'Daily Absent'!$O$6:$AX$6,'Daily Absent'!$O19:$AX19)</f>
        <v>1</v>
      </c>
      <c r="EZ19" s="100">
        <v>0.29166666666666669</v>
      </c>
      <c r="FA19" s="100">
        <v>0.5</v>
      </c>
      <c r="FB19" s="100">
        <v>0.54166666666666663</v>
      </c>
      <c r="FC19" s="100">
        <v>0.75</v>
      </c>
      <c r="FD19" s="5"/>
      <c r="FE19" s="5"/>
      <c r="FF19" s="5">
        <f>LOOKUP(FF$6,'Daily Absent'!$O$6:$AX$6,'Daily Absent'!$O19:$AX19)</f>
        <v>1</v>
      </c>
      <c r="FG19" s="100"/>
      <c r="FH19" s="100"/>
      <c r="FI19" s="100"/>
      <c r="FJ19" s="100"/>
      <c r="FK19" s="5"/>
      <c r="FL19" s="5"/>
      <c r="FM19" s="5">
        <f>LOOKUP(FM$6,'Daily Absent'!$O$6:$AX$6,'Daily Absent'!$O19:$AX19)</f>
        <v>0</v>
      </c>
      <c r="FN19" s="100"/>
      <c r="FO19" s="100"/>
      <c r="FP19" s="100"/>
      <c r="FQ19" s="100"/>
      <c r="FR19" s="5"/>
      <c r="FS19" s="5"/>
      <c r="FT19" s="5">
        <f>LOOKUP(FT$6,'Daily Absent'!$O$6:$AX$6,'Daily Absent'!$O19:$AX19)</f>
        <v>0</v>
      </c>
      <c r="FU19" s="100"/>
      <c r="FV19" s="100"/>
      <c r="FW19" s="100"/>
      <c r="FX19" s="100"/>
      <c r="FY19" s="5"/>
      <c r="FZ19" s="5"/>
      <c r="GA19" s="5">
        <f>LOOKUP(GA$6,'Daily Absent'!$O$6:$AX$6,'Daily Absent'!$O19:$AX19)</f>
        <v>0</v>
      </c>
      <c r="GB19" s="5"/>
      <c r="GC19" s="100"/>
      <c r="GD19" s="5"/>
      <c r="GE19" s="5"/>
      <c r="GF19" s="5"/>
      <c r="GG19" s="5"/>
      <c r="GH19" s="5">
        <f>LOOKUP(GH$6,'Daily Absent'!$O$6:$AX$6,'Daily Absent'!$O19:$AX19)</f>
        <v>0</v>
      </c>
      <c r="GI19" s="100"/>
      <c r="GJ19" s="100"/>
      <c r="GK19" s="100"/>
      <c r="GL19" s="100"/>
      <c r="GM19" s="5"/>
      <c r="GN19" s="5"/>
      <c r="GO19" s="5">
        <f>LOOKUP(GO$6,'Daily Absent'!$O$6:$AX$6,'Daily Absent'!$O19:$AX19)</f>
        <v>0</v>
      </c>
      <c r="GP19" s="100"/>
      <c r="GQ19" s="100"/>
      <c r="GR19" s="100"/>
      <c r="GS19" s="100"/>
      <c r="GT19" s="5"/>
      <c r="GU19" s="5"/>
      <c r="GV19" s="5">
        <f>LOOKUP(GV$6,'Daily Absent'!$O$6:$AX$6,'Daily Absent'!$O19:$AX19)</f>
        <v>0</v>
      </c>
      <c r="GW19" s="100"/>
      <c r="GX19" s="100"/>
      <c r="GY19" s="100"/>
      <c r="GZ19" s="100"/>
      <c r="HA19" s="5"/>
      <c r="HB19" s="5"/>
      <c r="HC19" s="5">
        <f>LOOKUP(HC$6,'Daily Absent'!$O$6:$AX$6,'Daily Absent'!$O19:$AX19)</f>
        <v>0</v>
      </c>
      <c r="HD19" s="100"/>
      <c r="HE19" s="100"/>
      <c r="HF19" s="100"/>
      <c r="HG19" s="100"/>
      <c r="HH19" s="5"/>
      <c r="HI19" s="5"/>
      <c r="HJ19" s="5">
        <f>LOOKUP(HJ$6,'Daily Absent'!$O$6:$AX$6,'Daily Absent'!$O19:$AX19)</f>
        <v>0</v>
      </c>
      <c r="HK19" s="100"/>
      <c r="HL19" s="100"/>
      <c r="HM19" s="100"/>
      <c r="HN19" s="100"/>
      <c r="HO19" s="5"/>
      <c r="HP19" s="5"/>
      <c r="HQ19" s="5"/>
      <c r="HR19" s="100"/>
      <c r="HS19" s="100"/>
      <c r="HT19" s="100"/>
      <c r="HU19" s="100"/>
      <c r="HV19" s="5"/>
      <c r="HW19" s="5"/>
      <c r="HX19" s="5">
        <f>LOOKUP(HX$6,'Daily Absent'!$O$6:$AX$6,'Daily Absent'!$O19:$AX19)</f>
        <v>0</v>
      </c>
      <c r="HY19" s="5"/>
      <c r="HZ19" s="100"/>
      <c r="IA19" s="5"/>
      <c r="IB19" s="5"/>
      <c r="IC19" s="5"/>
      <c r="ID19" s="5"/>
      <c r="IE19" s="5">
        <f>LOOKUP(IE$6,'Daily Absent'!$O$6:$AX$6,'Daily Absent'!$O19:$AX19)</f>
        <v>0</v>
      </c>
      <c r="IF19" s="5"/>
      <c r="IG19" s="100"/>
      <c r="IH19" s="5"/>
      <c r="II19" s="5"/>
      <c r="IJ19" s="5"/>
      <c r="IK19" s="5"/>
      <c r="IL19" s="5">
        <f>LOOKUP(IL$6,'Daily Absent'!$O$6:$AX$6,'Daily Absent'!$O19:$AX19)</f>
        <v>0</v>
      </c>
      <c r="IM19" s="5"/>
      <c r="IN19" s="100"/>
      <c r="IO19" s="5"/>
      <c r="IP19" s="5"/>
      <c r="IQ19" s="5"/>
      <c r="IR19" s="5"/>
      <c r="IS19" s="5">
        <f>LOOKUP(IS$6,'Daily Absent'!$O$6:$AX$6,'Daily Absent'!$O19:$AX19)</f>
        <v>0</v>
      </c>
      <c r="IT19" s="5"/>
      <c r="IU19" s="100"/>
      <c r="IV19" s="5"/>
      <c r="IW19" s="5"/>
      <c r="IX19" s="5"/>
      <c r="IY19" s="5"/>
      <c r="IZ19" s="5">
        <f>LOOKUP(IZ$6,'Daily Absent'!$O$6:$AX$6,'Daily Absent'!$O19:$AX19)</f>
        <v>0</v>
      </c>
      <c r="JA19" s="5"/>
      <c r="JB19" s="100"/>
      <c r="JC19" s="5"/>
      <c r="JD19" s="5"/>
      <c r="JE19" s="5"/>
      <c r="JF19" s="5"/>
    </row>
    <row r="20" spans="1:266" ht="20" customHeight="1">
      <c r="A20" s="54">
        <f>IF('Master MP Status'!A20&gt;0,'Master MP Status'!A20,"")</f>
        <v>12</v>
      </c>
      <c r="B20" s="5" t="str">
        <f>IF(ISTEXT('Master MP Status'!B20),'Master MP Status'!B20,"")</f>
        <v>INDIRECT</v>
      </c>
      <c r="C20" s="153" t="str">
        <f>IF(OR(ISTEXT('Master MP Status'!C20),'Master MP Status'!C20&gt;0),'Master MP Status'!C20,"")</f>
        <v>KN2511003</v>
      </c>
      <c r="D20" s="154" t="str">
        <f>IF(OR(ISTEXT('Master MP Status'!D20),'Master MP Status'!D20&gt;0),'Master MP Status'!D20,"")</f>
        <v>KN2511003</v>
      </c>
      <c r="E20" s="5" t="str">
        <f>IF(ISTEXT('Master MP Status'!E20),'Master MP Status'!E20,"")</f>
        <v xml:space="preserve">IKHNUL QUSHAIRI </v>
      </c>
      <c r="F20" s="5" t="str">
        <f>IF(ISTEXT('Master MP Status'!F20),'Master MP Status'!F20,"")</f>
        <v/>
      </c>
      <c r="G20" s="5" t="str">
        <f>IF(ISTEXT('Master MP Status'!G20),'Master MP Status'!G20,"")</f>
        <v>Local</v>
      </c>
      <c r="H20" s="5" t="str">
        <f>IF(ISTEXT('Master MP Status'!H20),'Master MP Status'!H20,"")</f>
        <v>HO</v>
      </c>
      <c r="I20" s="5" t="str">
        <f>IF(ISTEXT('Master MP Status'!I20),'Master MP Status'!I20,"")</f>
        <v>Driver</v>
      </c>
      <c r="J20" s="5" t="str">
        <f>IF(ISTEXT('Master MP Status'!J20),'Master MP Status'!J20,"")</f>
        <v>Driver</v>
      </c>
      <c r="K20" s="9">
        <f>IF(OR('Master MP Status'!K20=0,'Master MP Status'!K20=""),"",'Master MP Status'!K20)</f>
        <v>45738</v>
      </c>
      <c r="L20" s="9">
        <f>IF(OR('Master MP Status'!L20=0,'Master MP Status'!L20=""),"",'Master MP Status'!L20)</f>
        <v>45738</v>
      </c>
      <c r="M20" s="9">
        <f>IF(OR('Master MP Status'!M20=0,'Master MP Status'!M20=""),"",'Master MP Status'!M20)</f>
        <v>45757</v>
      </c>
      <c r="N20" s="5" t="str">
        <f>IF(ISTEXT('Master MP Status'!N20),'Master MP Status'!N20,"")</f>
        <v>Helper : 7-Mar ~ 21-Mar-2025</v>
      </c>
      <c r="O20" s="5">
        <f>LOOKUP(O$6,'Daily Absent'!$O$6:$AX$6,'Daily Absent'!$O20:$AX20)</f>
        <v>0</v>
      </c>
      <c r="P20" s="5"/>
      <c r="Q20" s="5"/>
      <c r="R20" s="5"/>
      <c r="S20" s="5"/>
      <c r="T20" s="5"/>
      <c r="U20" s="5"/>
      <c r="V20" s="5">
        <f>LOOKUP(V$6,'Daily Absent'!$O$6:$AX$6,'Daily Absent'!$O20:$AX20)</f>
        <v>0</v>
      </c>
      <c r="W20" s="5"/>
      <c r="X20" s="100"/>
      <c r="Y20" s="5"/>
      <c r="Z20" s="5"/>
      <c r="AA20" s="5"/>
      <c r="AB20" s="5"/>
      <c r="AC20" s="5">
        <f>LOOKUP(AC$6,'Daily Absent'!$O$6:$AX$6,'Daily Absent'!$O20:$AX20)</f>
        <v>0</v>
      </c>
      <c r="AD20" s="5"/>
      <c r="AE20" s="100"/>
      <c r="AF20" s="5"/>
      <c r="AG20" s="5"/>
      <c r="AH20" s="5"/>
      <c r="AI20" s="5"/>
      <c r="AJ20" s="5">
        <f>LOOKUP(AJ$6,'Daily Absent'!$O$6:$AX$6,'Daily Absent'!$O20:$AX20)</f>
        <v>0</v>
      </c>
      <c r="AK20" s="5"/>
      <c r="AL20" s="100"/>
      <c r="AM20" s="5"/>
      <c r="AN20" s="5"/>
      <c r="AO20" s="5"/>
      <c r="AP20" s="5"/>
      <c r="AQ20" s="5">
        <f>LOOKUP(AQ$6,'Daily Absent'!$O$6:$AX$6,'Daily Absent'!$O20:$AX20)</f>
        <v>0</v>
      </c>
      <c r="AR20" s="5"/>
      <c r="AS20" s="100"/>
      <c r="AT20" s="5"/>
      <c r="AU20" s="5"/>
      <c r="AV20" s="5"/>
      <c r="AW20" s="5"/>
      <c r="AX20" s="5">
        <f>LOOKUP(AX$6,'Daily Absent'!$O$6:$AX$6,'Daily Absent'!$O20:$AX20)</f>
        <v>0</v>
      </c>
      <c r="AY20" s="5"/>
      <c r="AZ20" s="100"/>
      <c r="BA20" s="5"/>
      <c r="BB20" s="5"/>
      <c r="BC20" s="5"/>
      <c r="BD20" s="5"/>
      <c r="BE20" s="5">
        <f>LOOKUP(BE$6,'Daily Absent'!$O$6:$AX$6,'Daily Absent'!$O20:$AX20)</f>
        <v>0</v>
      </c>
      <c r="BF20" s="5"/>
      <c r="BG20" s="100"/>
      <c r="BH20" s="5"/>
      <c r="BI20" s="5"/>
      <c r="BJ20" s="5"/>
      <c r="BK20" s="5"/>
      <c r="BL20" s="5">
        <f>LOOKUP(BL$6,'Daily Absent'!$O$6:$AX$6,'Daily Absent'!$O20:$AX20)</f>
        <v>0</v>
      </c>
      <c r="BM20" s="5"/>
      <c r="BN20" s="100"/>
      <c r="BO20" s="5"/>
      <c r="BP20" s="5"/>
      <c r="BQ20" s="5"/>
      <c r="BR20" s="5"/>
      <c r="BS20" s="5">
        <f>LOOKUP(BS$6,'Daily Absent'!$O$6:$AX$6,'Daily Absent'!$O20:$AX20)</f>
        <v>0</v>
      </c>
      <c r="BT20" s="100"/>
      <c r="BU20" s="100"/>
      <c r="BV20" s="5"/>
      <c r="BW20" s="5"/>
      <c r="BX20" s="5"/>
      <c r="BY20" s="5"/>
      <c r="BZ20" s="5">
        <f>LOOKUP(BZ$6,'Daily Absent'!$O$6:$AX$6,'Daily Absent'!$O20:$AX20)</f>
        <v>0</v>
      </c>
      <c r="CA20" s="100"/>
      <c r="CB20" s="100"/>
      <c r="CC20" s="5"/>
      <c r="CD20" s="5"/>
      <c r="CE20" s="5"/>
      <c r="CF20" s="5"/>
      <c r="CG20" s="5">
        <f>LOOKUP(CG$6,'Daily Absent'!$O$6:$AX$6,'Daily Absent'!$O20:$AX20)</f>
        <v>0</v>
      </c>
      <c r="CH20" s="5"/>
      <c r="CI20" s="100"/>
      <c r="CJ20" s="5"/>
      <c r="CK20" s="5"/>
      <c r="CL20" s="5"/>
      <c r="CM20" s="5"/>
      <c r="CN20" s="5">
        <f>LOOKUP(CN$6,'Daily Absent'!$O$6:$AX$6,'Daily Absent'!$O20:$AX20)</f>
        <v>0</v>
      </c>
      <c r="CO20" s="5"/>
      <c r="CP20" s="100"/>
      <c r="CQ20" s="5"/>
      <c r="CR20" s="5"/>
      <c r="CS20" s="5"/>
      <c r="CT20" s="5"/>
      <c r="CU20" s="5">
        <f>LOOKUP(CU$6,'Daily Absent'!$O$6:$AX$6,'Daily Absent'!$O20:$AX20)</f>
        <v>0</v>
      </c>
      <c r="CV20" s="5"/>
      <c r="CW20" s="100"/>
      <c r="CX20" s="5"/>
      <c r="CY20" s="5"/>
      <c r="CZ20" s="5"/>
      <c r="DA20" s="5"/>
      <c r="DB20" s="5">
        <f>LOOKUP(DB$6,'Daily Absent'!$O$6:$AX$6,'Daily Absent'!$O20:$AX20)</f>
        <v>0</v>
      </c>
      <c r="DC20" s="5"/>
      <c r="DD20" s="100"/>
      <c r="DE20" s="5"/>
      <c r="DF20" s="5"/>
      <c r="DG20" s="5"/>
      <c r="DH20" s="5"/>
      <c r="DI20" s="5">
        <f>LOOKUP(DI$6,'Daily Absent'!$O$6:$AX$6,'Daily Absent'!$O20:$AX20)</f>
        <v>0</v>
      </c>
      <c r="DJ20" s="5"/>
      <c r="DK20" s="100"/>
      <c r="DL20" s="5"/>
      <c r="DM20" s="5"/>
      <c r="DN20" s="5"/>
      <c r="DO20" s="5"/>
      <c r="DP20" s="5">
        <f>LOOKUP(DP$6,'Daily Absent'!$O$6:$AX$6,'Daily Absent'!$O20:$AX20)</f>
        <v>0</v>
      </c>
      <c r="DQ20" s="5"/>
      <c r="DR20" s="100"/>
      <c r="DS20" s="5"/>
      <c r="DT20" s="5"/>
      <c r="DU20" s="5"/>
      <c r="DV20" s="5"/>
      <c r="DW20" s="5">
        <f>LOOKUP(DW$6,'Daily Absent'!$O$6:$AX$6,'Daily Absent'!$O20:$AX20)</f>
        <v>0</v>
      </c>
      <c r="DX20" s="5"/>
      <c r="DY20" s="100"/>
      <c r="DZ20" s="5"/>
      <c r="EA20" s="5"/>
      <c r="EB20" s="5"/>
      <c r="EC20" s="5"/>
      <c r="ED20" s="5">
        <f>LOOKUP(ED$6,'Daily Absent'!$O$6:$AX$6,'Daily Absent'!$O20:$AX20)</f>
        <v>0</v>
      </c>
      <c r="EE20" s="5"/>
      <c r="EF20" s="100"/>
      <c r="EG20" s="5"/>
      <c r="EH20" s="5"/>
      <c r="EI20" s="5"/>
      <c r="EJ20" s="5"/>
      <c r="EK20" s="5">
        <f>LOOKUP(EK$6,'Daily Absent'!$O$6:$AX$6,'Daily Absent'!$O20:$AX20)</f>
        <v>0</v>
      </c>
      <c r="EL20" s="5"/>
      <c r="EM20" s="100"/>
      <c r="EN20" s="5"/>
      <c r="EO20" s="5"/>
      <c r="EP20" s="5"/>
      <c r="EQ20" s="5"/>
      <c r="ER20" s="5">
        <f>LOOKUP(ER$6,'Daily Absent'!$O$6:$AX$6,'Daily Absent'!$O20:$AX20)</f>
        <v>0</v>
      </c>
      <c r="ES20" s="100"/>
      <c r="ET20" s="100"/>
      <c r="EU20" s="100"/>
      <c r="EV20" s="5"/>
      <c r="EW20" s="5"/>
      <c r="EX20" s="5"/>
      <c r="EY20" s="5">
        <f>LOOKUP(EY$6,'Daily Absent'!$O$6:$AX$6,'Daily Absent'!$O20:$AX20)</f>
        <v>0</v>
      </c>
      <c r="EZ20" s="5"/>
      <c r="FA20" s="100"/>
      <c r="FB20" s="5"/>
      <c r="FC20" s="5"/>
      <c r="FD20" s="5"/>
      <c r="FE20" s="5"/>
      <c r="FF20" s="5">
        <f>LOOKUP(FF$6,'Daily Absent'!$O$6:$AX$6,'Daily Absent'!$O20:$AX20)</f>
        <v>0</v>
      </c>
      <c r="FG20" s="5"/>
      <c r="FH20" s="100"/>
      <c r="FI20" s="5"/>
      <c r="FJ20" s="5"/>
      <c r="FK20" s="5"/>
      <c r="FL20" s="5"/>
      <c r="FM20" s="5">
        <f>LOOKUP(FM$6,'Daily Absent'!$O$6:$AX$6,'Daily Absent'!$O20:$AX20)</f>
        <v>0</v>
      </c>
      <c r="FN20" s="5"/>
      <c r="FO20" s="100"/>
      <c r="FP20" s="5"/>
      <c r="FQ20" s="5"/>
      <c r="FR20" s="5"/>
      <c r="FS20" s="5"/>
      <c r="FT20" s="5">
        <f>LOOKUP(FT$6,'Daily Absent'!$O$6:$AX$6,'Daily Absent'!$O20:$AX20)</f>
        <v>0</v>
      </c>
      <c r="FU20" s="5"/>
      <c r="FV20" s="100"/>
      <c r="FW20" s="5"/>
      <c r="FX20" s="5"/>
      <c r="FY20" s="5"/>
      <c r="FZ20" s="5"/>
      <c r="GA20" s="5">
        <f>LOOKUP(GA$6,'Daily Absent'!$O$6:$AX$6,'Daily Absent'!$O20:$AX20)</f>
        <v>0</v>
      </c>
      <c r="GB20" s="5"/>
      <c r="GC20" s="100"/>
      <c r="GD20" s="5"/>
      <c r="GE20" s="5"/>
      <c r="GF20" s="5"/>
      <c r="GG20" s="5"/>
      <c r="GH20" s="5">
        <f>LOOKUP(GH$6,'Daily Absent'!$O$6:$AX$6,'Daily Absent'!$O20:$AX20)</f>
        <v>0</v>
      </c>
      <c r="GI20" s="5"/>
      <c r="GJ20" s="100"/>
      <c r="GK20" s="5"/>
      <c r="GL20" s="5"/>
      <c r="GM20" s="5"/>
      <c r="GN20" s="5"/>
      <c r="GO20" s="5">
        <f>LOOKUP(GO$6,'Daily Absent'!$O$6:$AX$6,'Daily Absent'!$O20:$AX20)</f>
        <v>0</v>
      </c>
      <c r="GP20" s="100"/>
      <c r="GQ20" s="100"/>
      <c r="GR20" s="5"/>
      <c r="GS20" s="5"/>
      <c r="GT20" s="5"/>
      <c r="GU20" s="5"/>
      <c r="GV20" s="5">
        <f>LOOKUP(GV$6,'Daily Absent'!$O$6:$AX$6,'Daily Absent'!$O20:$AX20)</f>
        <v>0</v>
      </c>
      <c r="GW20" s="5"/>
      <c r="GX20" s="100"/>
      <c r="GY20" s="5"/>
      <c r="GZ20" s="5"/>
      <c r="HA20" s="5"/>
      <c r="HB20" s="5"/>
      <c r="HC20" s="5">
        <f>LOOKUP(HC$6,'Daily Absent'!$O$6:$AX$6,'Daily Absent'!$O20:$AX20)</f>
        <v>0</v>
      </c>
      <c r="HD20" s="100"/>
      <c r="HE20" s="100"/>
      <c r="HF20" s="5"/>
      <c r="HG20" s="5"/>
      <c r="HH20" s="5"/>
      <c r="HI20" s="5"/>
      <c r="HJ20" s="5">
        <f>LOOKUP(HJ$6,'Daily Absent'!$O$6:$AX$6,'Daily Absent'!$O20:$AX20)</f>
        <v>0</v>
      </c>
      <c r="HK20" s="5"/>
      <c r="HL20" s="100"/>
      <c r="HM20" s="5"/>
      <c r="HN20" s="5"/>
      <c r="HO20" s="5"/>
      <c r="HP20" s="5"/>
      <c r="HQ20" s="5"/>
      <c r="HR20" s="5"/>
      <c r="HS20" s="100"/>
      <c r="HT20" s="5"/>
      <c r="HU20" s="5"/>
      <c r="HV20" s="5"/>
      <c r="HW20" s="5"/>
      <c r="HX20" s="5">
        <f>LOOKUP(HX$6,'Daily Absent'!$O$6:$AX$6,'Daily Absent'!$O20:$AX20)</f>
        <v>0</v>
      </c>
      <c r="HY20" s="5"/>
      <c r="HZ20" s="100"/>
      <c r="IA20" s="5"/>
      <c r="IB20" s="5"/>
      <c r="IC20" s="5"/>
      <c r="ID20" s="5"/>
      <c r="IE20" s="5">
        <f>LOOKUP(IE$6,'Daily Absent'!$O$6:$AX$6,'Daily Absent'!$O20:$AX20)</f>
        <v>0</v>
      </c>
      <c r="IF20" s="5"/>
      <c r="IG20" s="100"/>
      <c r="IH20" s="5"/>
      <c r="II20" s="5"/>
      <c r="IJ20" s="5"/>
      <c r="IK20" s="5"/>
      <c r="IL20" s="5">
        <f>LOOKUP(IL$6,'Daily Absent'!$O$6:$AX$6,'Daily Absent'!$O20:$AX20)</f>
        <v>0</v>
      </c>
      <c r="IM20" s="5"/>
      <c r="IN20" s="100"/>
      <c r="IO20" s="5"/>
      <c r="IP20" s="5"/>
      <c r="IQ20" s="5"/>
      <c r="IR20" s="5"/>
      <c r="IS20" s="5">
        <f>LOOKUP(IS$6,'Daily Absent'!$O$6:$AX$6,'Daily Absent'!$O20:$AX20)</f>
        <v>0</v>
      </c>
      <c r="IT20" s="5"/>
      <c r="IU20" s="100"/>
      <c r="IV20" s="5"/>
      <c r="IW20" s="5"/>
      <c r="IX20" s="5"/>
      <c r="IY20" s="5"/>
      <c r="IZ20" s="5">
        <f>LOOKUP(IZ$6,'Daily Absent'!$O$6:$AX$6,'Daily Absent'!$O20:$AX20)</f>
        <v>0</v>
      </c>
      <c r="JA20" s="5"/>
      <c r="JB20" s="100"/>
      <c r="JC20" s="5"/>
      <c r="JD20" s="5"/>
      <c r="JE20" s="5"/>
      <c r="JF20" s="5"/>
    </row>
    <row r="21" spans="1:266" ht="20" customHeight="1">
      <c r="A21" s="54">
        <f>IF('Master MP Status'!A21&gt;0,'Master MP Status'!A21,"")</f>
        <v>13</v>
      </c>
      <c r="B21" s="5" t="str">
        <f>IF(ISTEXT('Master MP Status'!B21),'Master MP Status'!B21,"")</f>
        <v>INDIRECT</v>
      </c>
      <c r="C21" s="153">
        <f>IF(OR(ISTEXT('Master MP Status'!C21),'Master MP Status'!C21&gt;0),'Master MP Status'!C21,"")</f>
        <v>250054</v>
      </c>
      <c r="D21" s="154" t="str">
        <f>IF(OR(ISTEXT('Master MP Status'!D21),'Master MP Status'!D21&gt;0),'Master MP Status'!D21,"")</f>
        <v>250055</v>
      </c>
      <c r="E21" s="5" t="str">
        <f>IF(ISTEXT('Master MP Status'!E21),'Master MP Status'!E21,"")</f>
        <v>JUNIARTI</v>
      </c>
      <c r="F21" s="5" t="str">
        <f>IF(ISTEXT('Master MP Status'!F21),'Master MP Status'!F21,"")</f>
        <v/>
      </c>
      <c r="G21" s="5" t="str">
        <f>IF(ISTEXT('Master MP Status'!G21),'Master MP Status'!G21,"")</f>
        <v>Local</v>
      </c>
      <c r="H21" s="5" t="str">
        <f>IF(ISTEXT('Master MP Status'!H21),'Master MP Status'!H21,"")</f>
        <v>HO</v>
      </c>
      <c r="I21" s="5" t="str">
        <f>IF(ISTEXT('Master MP Status'!I21),'Master MP Status'!I21,"")</f>
        <v>HR &amp; Admin</v>
      </c>
      <c r="J21" s="5" t="str">
        <f>IF(ISTEXT('Master MP Status'!J21),'Master MP Status'!J21,"")</f>
        <v>HR &amp; Admin</v>
      </c>
      <c r="K21" s="9">
        <f>IF(OR('Master MP Status'!K21=0,'Master MP Status'!K21=""),"",'Master MP Status'!K21)</f>
        <v>45754</v>
      </c>
      <c r="L21" s="9">
        <f>IF(OR('Master MP Status'!L21=0,'Master MP Status'!L21=""),"",'Master MP Status'!L21)</f>
        <v>45754</v>
      </c>
      <c r="M21" s="9" t="str">
        <f>IF(OR('Master MP Status'!M21=0,'Master MP Status'!M21=""),"",'Master MP Status'!M21)</f>
        <v/>
      </c>
      <c r="N21" s="5" t="str">
        <f>IF(ISTEXT('Master MP Status'!N21),'Master MP Status'!N21,"")</f>
        <v/>
      </c>
      <c r="O21" s="5">
        <f>LOOKUP(O$6,'Daily Absent'!$O$6:$AX$6,'Daily Absent'!$O21:$AX21)</f>
        <v>1</v>
      </c>
      <c r="P21" s="100">
        <v>0.29166666666666669</v>
      </c>
      <c r="Q21" s="100">
        <v>0.5</v>
      </c>
      <c r="R21" s="100">
        <v>0.54166666666666663</v>
      </c>
      <c r="S21" s="100">
        <v>0.75</v>
      </c>
      <c r="T21" s="5"/>
      <c r="U21" s="5"/>
      <c r="V21" s="5">
        <f>LOOKUP(V$6,'Daily Absent'!$O$6:$AX$6,'Daily Absent'!$O21:$AX21)</f>
        <v>1</v>
      </c>
      <c r="W21" s="100">
        <v>0.29166666666666669</v>
      </c>
      <c r="X21" s="100">
        <v>0.5</v>
      </c>
      <c r="Y21" s="100">
        <v>0.54166666666666663</v>
      </c>
      <c r="Z21" s="100">
        <v>0.75</v>
      </c>
      <c r="AA21" s="5"/>
      <c r="AB21" s="5"/>
      <c r="AC21" s="5">
        <f>LOOKUP(AC$6,'Daily Absent'!$O$6:$AX$6,'Daily Absent'!$O21:$AX21)</f>
        <v>1</v>
      </c>
      <c r="AD21" s="100">
        <v>0.29166666666666669</v>
      </c>
      <c r="AE21" s="100">
        <v>0.5</v>
      </c>
      <c r="AF21" s="100">
        <v>0.54166666666666663</v>
      </c>
      <c r="AG21" s="100">
        <v>0.75</v>
      </c>
      <c r="AH21" s="5"/>
      <c r="AI21" s="5"/>
      <c r="AJ21" s="5">
        <f>LOOKUP(AJ$6,'Daily Absent'!$O$6:$AX$6,'Daily Absent'!$O21:$AX21)</f>
        <v>1</v>
      </c>
      <c r="AK21" s="100">
        <v>0.29166666666666669</v>
      </c>
      <c r="AL21" s="100">
        <v>0.5</v>
      </c>
      <c r="AM21" s="100">
        <v>0.54166666666666663</v>
      </c>
      <c r="AN21" s="100">
        <v>0.75</v>
      </c>
      <c r="AO21" s="5"/>
      <c r="AP21" s="5"/>
      <c r="AQ21" s="5">
        <f>LOOKUP(AQ$6,'Daily Absent'!$O$6:$AX$6,'Daily Absent'!$O21:$AX21)</f>
        <v>1</v>
      </c>
      <c r="AR21" s="100">
        <v>0.29166666666666669</v>
      </c>
      <c r="AS21" s="100">
        <v>0.5</v>
      </c>
      <c r="AT21" s="100">
        <v>0.54166666666666663</v>
      </c>
      <c r="AU21" s="100">
        <v>0.70833333333333337</v>
      </c>
      <c r="AV21" s="5"/>
      <c r="AW21" s="5"/>
      <c r="AX21" s="5">
        <f>LOOKUP(AX$6,'Daily Absent'!$O$6:$AX$6,'Daily Absent'!$O21:$AX21)</f>
        <v>0</v>
      </c>
      <c r="AY21" s="100"/>
      <c r="AZ21" s="100"/>
      <c r="BA21" s="100"/>
      <c r="BB21" s="100"/>
      <c r="BC21" s="5"/>
      <c r="BD21" s="5"/>
      <c r="BE21" s="5">
        <f>LOOKUP(BE$6,'Daily Absent'!$O$6:$AX$6,'Daily Absent'!$O21:$AX21)</f>
        <v>1</v>
      </c>
      <c r="BF21" s="100">
        <v>0.29166666666666669</v>
      </c>
      <c r="BG21" s="100">
        <v>0.5</v>
      </c>
      <c r="BH21" s="100">
        <v>0.54166666666666663</v>
      </c>
      <c r="BI21" s="100">
        <v>0.75</v>
      </c>
      <c r="BJ21" s="5"/>
      <c r="BK21" s="5"/>
      <c r="BL21" s="5">
        <f>LOOKUP(BL$6,'Daily Absent'!$O$6:$AX$6,'Daily Absent'!$O21:$AX21)</f>
        <v>1</v>
      </c>
      <c r="BM21" s="100">
        <v>0.29166666666666669</v>
      </c>
      <c r="BN21" s="100">
        <v>0.5</v>
      </c>
      <c r="BO21" s="100">
        <v>0.54166666666666663</v>
      </c>
      <c r="BP21" s="100">
        <v>0.75</v>
      </c>
      <c r="BQ21" s="5"/>
      <c r="BR21" s="5"/>
      <c r="BS21" s="5">
        <f>LOOKUP(BS$6,'Daily Absent'!$O$6:$AX$6,'Daily Absent'!$O21:$AX21)</f>
        <v>1</v>
      </c>
      <c r="BT21" s="100">
        <v>0.29166666666666669</v>
      </c>
      <c r="BU21" s="100">
        <v>0.5</v>
      </c>
      <c r="BV21" s="100">
        <v>0.54166666666666663</v>
      </c>
      <c r="BW21" s="100">
        <v>0.75</v>
      </c>
      <c r="BX21" s="5"/>
      <c r="BY21" s="5"/>
      <c r="BZ21" s="5">
        <f>LOOKUP(BZ$6,'Daily Absent'!$O$6:$AX$6,'Daily Absent'!$O21:$AX21)</f>
        <v>1</v>
      </c>
      <c r="CA21" s="100">
        <v>0.29166666666666669</v>
      </c>
      <c r="CB21" s="100">
        <v>0.5</v>
      </c>
      <c r="CC21" s="100">
        <v>0.54166666666666663</v>
      </c>
      <c r="CD21" s="100">
        <v>0.75</v>
      </c>
      <c r="CE21" s="5"/>
      <c r="CF21" s="5"/>
      <c r="CG21" s="5">
        <f>LOOKUP(CG$6,'Daily Absent'!$O$6:$AX$6,'Daily Absent'!$O21:$AX21)</f>
        <v>1</v>
      </c>
      <c r="CH21" s="100">
        <v>0.29166666666666669</v>
      </c>
      <c r="CI21" s="100">
        <v>0.5</v>
      </c>
      <c r="CJ21" s="100">
        <v>0.54166666666666663</v>
      </c>
      <c r="CK21" s="100">
        <v>0.75</v>
      </c>
      <c r="CL21" s="100">
        <v>0.79166666666666663</v>
      </c>
      <c r="CM21" s="100">
        <v>0.91666666666666663</v>
      </c>
      <c r="CN21" s="5">
        <f>LOOKUP(CN$6,'Daily Absent'!$O$6:$AX$6,'Daily Absent'!$O21:$AX21)</f>
        <v>1</v>
      </c>
      <c r="CO21" s="100">
        <v>0.29166666666666669</v>
      </c>
      <c r="CP21" s="100">
        <v>0.5</v>
      </c>
      <c r="CQ21" s="100">
        <v>0.54166666666666663</v>
      </c>
      <c r="CR21" s="100">
        <v>0.75</v>
      </c>
      <c r="CS21" s="5"/>
      <c r="CT21" s="5"/>
      <c r="CU21" s="5">
        <f>LOOKUP(CU$6,'Daily Absent'!$O$6:$AX$6,'Daily Absent'!$O21:$AX21)</f>
        <v>1</v>
      </c>
      <c r="CV21" s="100">
        <v>0.33333333333333331</v>
      </c>
      <c r="CW21" s="100">
        <v>0.5</v>
      </c>
      <c r="CX21" s="100">
        <v>0.54166666666666663</v>
      </c>
      <c r="CY21" s="100">
        <v>0.66666666666666663</v>
      </c>
      <c r="CZ21" s="5"/>
      <c r="DA21" s="5"/>
      <c r="DB21" s="5">
        <f>LOOKUP(DB$6,'Daily Absent'!$O$6:$AX$6,'Daily Absent'!$O21:$AX21)</f>
        <v>1</v>
      </c>
      <c r="DC21" s="100">
        <v>0.29166666666666669</v>
      </c>
      <c r="DD21" s="100">
        <v>0.5</v>
      </c>
      <c r="DE21" s="100">
        <v>0.54166666666666663</v>
      </c>
      <c r="DF21" s="100">
        <v>0.75</v>
      </c>
      <c r="DG21" s="5"/>
      <c r="DH21" s="5"/>
      <c r="DI21" s="5">
        <f>LOOKUP(DI$6,'Daily Absent'!$O$6:$AX$6,'Daily Absent'!$O21:$AX21)</f>
        <v>0</v>
      </c>
      <c r="DJ21" s="100"/>
      <c r="DK21" s="100"/>
      <c r="DL21" s="100"/>
      <c r="DM21" s="100"/>
      <c r="DN21" s="5"/>
      <c r="DO21" s="5"/>
      <c r="DP21" s="5">
        <f>LOOKUP(DP$6,'Daily Absent'!$O$6:$AX$6,'Daily Absent'!$O21:$AX21)</f>
        <v>1</v>
      </c>
      <c r="DQ21" s="100">
        <v>0.29166666666666669</v>
      </c>
      <c r="DR21" s="100">
        <v>0.5</v>
      </c>
      <c r="DS21" s="100">
        <v>0.54166666666666663</v>
      </c>
      <c r="DT21" s="100">
        <v>0.75</v>
      </c>
      <c r="DU21" s="100">
        <v>0.79166666666666663</v>
      </c>
      <c r="DV21" s="100">
        <v>0.875</v>
      </c>
      <c r="DW21" s="5">
        <f>LOOKUP(DW$6,'Daily Absent'!$O$6:$AX$6,'Daily Absent'!$O21:$AX21)</f>
        <v>1</v>
      </c>
      <c r="DX21" s="100">
        <v>0.29166666666666669</v>
      </c>
      <c r="DY21" s="100">
        <v>0.5</v>
      </c>
      <c r="DZ21" s="100">
        <v>0.54166666666666663</v>
      </c>
      <c r="EA21" s="100">
        <v>0.75</v>
      </c>
      <c r="EB21" s="5"/>
      <c r="EC21" s="5"/>
      <c r="ED21" s="5">
        <f>LOOKUP(ED$6,'Daily Absent'!$O$6:$AX$6,'Daily Absent'!$O21:$AX21)</f>
        <v>1</v>
      </c>
      <c r="EE21" s="100">
        <v>0.29166666666666669</v>
      </c>
      <c r="EF21" s="100">
        <v>0.5</v>
      </c>
      <c r="EG21" s="100">
        <v>0.54166666666666663</v>
      </c>
      <c r="EH21" s="100">
        <v>0.75</v>
      </c>
      <c r="EI21" s="100">
        <v>0.79166666666666663</v>
      </c>
      <c r="EJ21" s="100">
        <v>0.91666666666666663</v>
      </c>
      <c r="EK21" s="5">
        <f>LOOKUP(EK$6,'Daily Absent'!$O$6:$AX$6,'Daily Absent'!$O21:$AX21)</f>
        <v>1</v>
      </c>
      <c r="EL21" s="100">
        <v>0.29166666666666669</v>
      </c>
      <c r="EM21" s="100">
        <v>0.5</v>
      </c>
      <c r="EN21" s="100">
        <v>0.54166666666666663</v>
      </c>
      <c r="EO21" s="100">
        <v>0.75</v>
      </c>
      <c r="EP21" s="5"/>
      <c r="EQ21" s="5"/>
      <c r="ER21" s="5">
        <f>LOOKUP(ER$6,'Daily Absent'!$O$6:$AX$6,'Daily Absent'!$O21:$AX21)</f>
        <v>0</v>
      </c>
      <c r="ES21" s="100"/>
      <c r="ET21" s="100"/>
      <c r="EU21" s="100"/>
      <c r="EV21" s="100"/>
      <c r="EW21" s="5"/>
      <c r="EX21" s="5"/>
      <c r="EY21" s="5">
        <f>LOOKUP(EY$6,'Daily Absent'!$O$6:$AX$6,'Daily Absent'!$O21:$AX21)</f>
        <v>1</v>
      </c>
      <c r="EZ21" s="100">
        <v>0.29166666666666669</v>
      </c>
      <c r="FA21" s="100">
        <v>0.5</v>
      </c>
      <c r="FB21" s="100">
        <v>0.54166666666666663</v>
      </c>
      <c r="FC21" s="100">
        <v>0.75</v>
      </c>
      <c r="FD21" s="5"/>
      <c r="FE21" s="5"/>
      <c r="FF21" s="5">
        <f>LOOKUP(FF$6,'Daily Absent'!$O$6:$AX$6,'Daily Absent'!$O21:$AX21)</f>
        <v>1</v>
      </c>
      <c r="FG21" s="100"/>
      <c r="FH21" s="100"/>
      <c r="FI21" s="100"/>
      <c r="FJ21" s="100"/>
      <c r="FK21" s="5"/>
      <c r="FL21" s="5"/>
      <c r="FM21" s="5">
        <f>LOOKUP(FM$6,'Daily Absent'!$O$6:$AX$6,'Daily Absent'!$O21:$AX21)</f>
        <v>0</v>
      </c>
      <c r="FN21" s="100"/>
      <c r="FO21" s="100"/>
      <c r="FP21" s="100"/>
      <c r="FQ21" s="100"/>
      <c r="FR21" s="5"/>
      <c r="FS21" s="5"/>
      <c r="FT21" s="5">
        <f>LOOKUP(FT$6,'Daily Absent'!$O$6:$AX$6,'Daily Absent'!$O21:$AX21)</f>
        <v>0</v>
      </c>
      <c r="FU21" s="100"/>
      <c r="FV21" s="100"/>
      <c r="FW21" s="100"/>
      <c r="FX21" s="100"/>
      <c r="FY21" s="5"/>
      <c r="FZ21" s="5"/>
      <c r="GA21" s="5">
        <f>LOOKUP(GA$6,'Daily Absent'!$O$6:$AX$6,'Daily Absent'!$O21:$AX21)</f>
        <v>0</v>
      </c>
      <c r="GB21" s="100"/>
      <c r="GC21" s="100"/>
      <c r="GD21" s="100"/>
      <c r="GE21" s="100"/>
      <c r="GF21" s="5"/>
      <c r="GG21" s="5"/>
      <c r="GH21" s="5">
        <f>LOOKUP(GH$6,'Daily Absent'!$O$6:$AX$6,'Daily Absent'!$O21:$AX21)</f>
        <v>0</v>
      </c>
      <c r="GI21" s="100"/>
      <c r="GJ21" s="100"/>
      <c r="GK21" s="100"/>
      <c r="GL21" s="100"/>
      <c r="GM21" s="5"/>
      <c r="GN21" s="5"/>
      <c r="GO21" s="5">
        <f>LOOKUP(GO$6,'Daily Absent'!$O$6:$AX$6,'Daily Absent'!$O21:$AX21)</f>
        <v>0</v>
      </c>
      <c r="GP21" s="100"/>
      <c r="GQ21" s="100"/>
      <c r="GR21" s="100"/>
      <c r="GS21" s="100"/>
      <c r="GT21" s="5"/>
      <c r="GU21" s="5"/>
      <c r="GV21" s="5">
        <f>LOOKUP(GV$6,'Daily Absent'!$O$6:$AX$6,'Daily Absent'!$O21:$AX21)</f>
        <v>0</v>
      </c>
      <c r="GW21" s="100"/>
      <c r="GX21" s="100"/>
      <c r="GY21" s="100"/>
      <c r="GZ21" s="100"/>
      <c r="HA21" s="5"/>
      <c r="HB21" s="5"/>
      <c r="HC21" s="5">
        <f>LOOKUP(HC$6,'Daily Absent'!$O$6:$AX$6,'Daily Absent'!$O21:$AX21)</f>
        <v>0</v>
      </c>
      <c r="HD21" s="100"/>
      <c r="HE21" s="100"/>
      <c r="HF21" s="100"/>
      <c r="HG21" s="100"/>
      <c r="HH21" s="5"/>
      <c r="HI21" s="5"/>
      <c r="HJ21" s="5">
        <f>LOOKUP(HJ$6,'Daily Absent'!$O$6:$AX$6,'Daily Absent'!$O21:$AX21)</f>
        <v>0</v>
      </c>
      <c r="HK21" s="100"/>
      <c r="HL21" s="100"/>
      <c r="HM21" s="100"/>
      <c r="HN21" s="100"/>
      <c r="HO21" s="5"/>
      <c r="HP21" s="5"/>
      <c r="HQ21" s="5"/>
      <c r="HR21" s="100"/>
      <c r="HS21" s="100"/>
      <c r="HT21" s="100"/>
      <c r="HU21" s="100"/>
      <c r="HV21" s="5"/>
      <c r="HW21" s="5"/>
      <c r="HX21" s="5">
        <f>LOOKUP(HX$6,'Daily Absent'!$O$6:$AX$6,'Daily Absent'!$O21:$AX21)</f>
        <v>0</v>
      </c>
      <c r="HY21" s="5"/>
      <c r="HZ21" s="100"/>
      <c r="IA21" s="5"/>
      <c r="IB21" s="5"/>
      <c r="IC21" s="5"/>
      <c r="ID21" s="5"/>
      <c r="IE21" s="5">
        <f>LOOKUP(IE$6,'Daily Absent'!$O$6:$AX$6,'Daily Absent'!$O21:$AX21)</f>
        <v>0</v>
      </c>
      <c r="IF21" s="5"/>
      <c r="IG21" s="100"/>
      <c r="IH21" s="5"/>
      <c r="II21" s="5"/>
      <c r="IJ21" s="5"/>
      <c r="IK21" s="5"/>
      <c r="IL21" s="5">
        <f>LOOKUP(IL$6,'Daily Absent'!$O$6:$AX$6,'Daily Absent'!$O21:$AX21)</f>
        <v>0</v>
      </c>
      <c r="IM21" s="5"/>
      <c r="IN21" s="100"/>
      <c r="IO21" s="5"/>
      <c r="IP21" s="5"/>
      <c r="IQ21" s="5"/>
      <c r="IR21" s="5"/>
      <c r="IS21" s="5">
        <f>LOOKUP(IS$6,'Daily Absent'!$O$6:$AX$6,'Daily Absent'!$O21:$AX21)</f>
        <v>0</v>
      </c>
      <c r="IT21" s="5"/>
      <c r="IU21" s="100"/>
      <c r="IV21" s="5"/>
      <c r="IW21" s="5"/>
      <c r="IX21" s="5"/>
      <c r="IY21" s="5"/>
      <c r="IZ21" s="5">
        <f>LOOKUP(IZ$6,'Daily Absent'!$O$6:$AX$6,'Daily Absent'!$O21:$AX21)</f>
        <v>0</v>
      </c>
      <c r="JA21" s="5"/>
      <c r="JB21" s="100"/>
      <c r="JC21" s="5"/>
      <c r="JD21" s="5"/>
      <c r="JE21" s="5"/>
      <c r="JF21" s="5"/>
    </row>
    <row r="22" spans="1:266" ht="20" customHeight="1">
      <c r="A22" s="54">
        <f>IF('Master MP Status'!A22&gt;0,'Master MP Status'!A22,"")</f>
        <v>14</v>
      </c>
      <c r="B22" s="5" t="str">
        <f>IF(ISTEXT('Master MP Status'!B22),'Master MP Status'!B22,"")</f>
        <v>DIRECT</v>
      </c>
      <c r="C22" s="153">
        <f>IF(OR(ISTEXT('Master MP Status'!C22),'Master MP Status'!C22&gt;0),'Master MP Status'!C22,"")</f>
        <v>250055</v>
      </c>
      <c r="D22" s="154" t="str">
        <f>IF(OR(ISTEXT('Master MP Status'!D22),'Master MP Status'!D22&gt;0),'Master MP Status'!D22,"")</f>
        <v>250057</v>
      </c>
      <c r="E22" s="5" t="str">
        <f>IF(ISTEXT('Master MP Status'!E22),'Master MP Status'!E22,"")</f>
        <v>KORNELIS BAY</v>
      </c>
      <c r="F22" s="5" t="str">
        <f>IF(ISTEXT('Master MP Status'!F22),'Master MP Status'!F22,"")</f>
        <v/>
      </c>
      <c r="G22" s="5" t="str">
        <f>IF(ISTEXT('Master MP Status'!G22),'Master MP Status'!G22,"")</f>
        <v>Local</v>
      </c>
      <c r="H22" s="5" t="str">
        <f>IF(ISTEXT('Master MP Status'!H22),'Master MP Status'!H22,"")</f>
        <v>HO</v>
      </c>
      <c r="I22" s="5" t="str">
        <f>IF(ISTEXT('Master MP Status'!I22),'Master MP Status'!I22,"")</f>
        <v>Operator Folklift</v>
      </c>
      <c r="J22" s="5" t="str">
        <f>IF(ISTEXT('Master MP Status'!J22),'Master MP Status'!J22,"")</f>
        <v>Equip. Operator</v>
      </c>
      <c r="K22" s="9">
        <f>IF(OR('Master MP Status'!K22=0,'Master MP Status'!K22=""),"",'Master MP Status'!K22)</f>
        <v>45764</v>
      </c>
      <c r="L22" s="9">
        <f>IF(OR('Master MP Status'!L22=0,'Master MP Status'!L22=""),"",'Master MP Status'!L22)</f>
        <v>45764</v>
      </c>
      <c r="M22" s="9" t="str">
        <f>IF(OR('Master MP Status'!M22=0,'Master MP Status'!M22=""),"",'Master MP Status'!M22)</f>
        <v/>
      </c>
      <c r="N22" s="5" t="str">
        <f>IF(ISTEXT('Master MP Status'!N22),'Master MP Status'!N22,"")</f>
        <v/>
      </c>
      <c r="O22" s="5">
        <f>LOOKUP(O$6,'Daily Absent'!$O$6:$AX$6,'Daily Absent'!$O22:$AX22)</f>
        <v>1</v>
      </c>
      <c r="P22" s="100">
        <v>0.29166666666666669</v>
      </c>
      <c r="Q22" s="100">
        <v>0.5</v>
      </c>
      <c r="R22" s="100">
        <v>0.54166666666666663</v>
      </c>
      <c r="S22" s="100">
        <v>0.75</v>
      </c>
      <c r="T22" s="5"/>
      <c r="U22" s="5"/>
      <c r="V22" s="5">
        <f>LOOKUP(V$6,'Daily Absent'!$O$6:$AX$6,'Daily Absent'!$O22:$AX22)</f>
        <v>1</v>
      </c>
      <c r="W22" s="100">
        <v>0.29166666666666669</v>
      </c>
      <c r="X22" s="100">
        <v>0.5</v>
      </c>
      <c r="Y22" s="100">
        <v>0.54166666666666663</v>
      </c>
      <c r="Z22" s="100">
        <v>0.75</v>
      </c>
      <c r="AA22" s="5"/>
      <c r="AB22" s="5"/>
      <c r="AC22" s="5">
        <f>LOOKUP(AC$6,'Daily Absent'!$O$6:$AX$6,'Daily Absent'!$O22:$AX22)</f>
        <v>1</v>
      </c>
      <c r="AD22" s="100">
        <v>0.29166666666666669</v>
      </c>
      <c r="AE22" s="100">
        <v>0.5</v>
      </c>
      <c r="AF22" s="100">
        <v>0.54166666666666663</v>
      </c>
      <c r="AG22" s="100">
        <v>0.75</v>
      </c>
      <c r="AH22" s="100"/>
      <c r="AI22" s="100"/>
      <c r="AJ22" s="5">
        <f>LOOKUP(AJ$6,'Daily Absent'!$O$6:$AX$6,'Daily Absent'!$O22:$AX22)</f>
        <v>0</v>
      </c>
      <c r="AK22" s="100"/>
      <c r="AL22" s="100"/>
      <c r="AM22" s="100"/>
      <c r="AN22" s="100"/>
      <c r="AO22" s="5"/>
      <c r="AP22" s="5"/>
      <c r="AQ22" s="5">
        <f>LOOKUP(AQ$6,'Daily Absent'!$O$6:$AX$6,'Daily Absent'!$O22:$AX22)</f>
        <v>1</v>
      </c>
      <c r="AR22" s="100">
        <v>0.29166666666666669</v>
      </c>
      <c r="AS22" s="100">
        <v>0.5</v>
      </c>
      <c r="AT22" s="100">
        <v>0.54166666666666663</v>
      </c>
      <c r="AU22" s="100">
        <v>0.70833333333333337</v>
      </c>
      <c r="AV22" s="5"/>
      <c r="AW22" s="5"/>
      <c r="AX22" s="5">
        <f>LOOKUP(AX$6,'Daily Absent'!$O$6:$AX$6,'Daily Absent'!$O22:$AX22)</f>
        <v>1</v>
      </c>
      <c r="AY22" s="100">
        <v>0.33333333333333331</v>
      </c>
      <c r="AZ22" s="100">
        <v>0.5</v>
      </c>
      <c r="BA22" s="100">
        <v>0.54166666666666663</v>
      </c>
      <c r="BB22" s="100">
        <v>0.66666666666666663</v>
      </c>
      <c r="BC22" s="5"/>
      <c r="BD22" s="5"/>
      <c r="BE22" s="5">
        <f>LOOKUP(BE$6,'Daily Absent'!$O$6:$AX$6,'Daily Absent'!$O22:$AX22)</f>
        <v>1</v>
      </c>
      <c r="BF22" s="100">
        <v>0.29166666666666669</v>
      </c>
      <c r="BG22" s="100">
        <v>0.5</v>
      </c>
      <c r="BH22" s="100">
        <v>0.54166666666666663</v>
      </c>
      <c r="BI22" s="100">
        <v>0.75</v>
      </c>
      <c r="BJ22" s="5"/>
      <c r="BK22" s="5"/>
      <c r="BL22" s="5">
        <f>LOOKUP(BL$6,'Daily Absent'!$O$6:$AX$6,'Daily Absent'!$O22:$AX22)</f>
        <v>1</v>
      </c>
      <c r="BM22" s="100">
        <v>0.29166666666666669</v>
      </c>
      <c r="BN22" s="100">
        <v>0.5</v>
      </c>
      <c r="BO22" s="100">
        <v>0.54166666666666663</v>
      </c>
      <c r="BP22" s="100">
        <v>0.75</v>
      </c>
      <c r="BQ22" s="5"/>
      <c r="BR22" s="5"/>
      <c r="BS22" s="5">
        <f>LOOKUP(BS$6,'Daily Absent'!$O$6:$AX$6,'Daily Absent'!$O22:$AX22)</f>
        <v>1</v>
      </c>
      <c r="BT22" s="100">
        <v>0.29166666666666669</v>
      </c>
      <c r="BU22" s="100">
        <v>0.5</v>
      </c>
      <c r="BV22" s="100">
        <v>0.54166666666666663</v>
      </c>
      <c r="BW22" s="100">
        <v>0.75</v>
      </c>
      <c r="BX22" s="5"/>
      <c r="BY22" s="5"/>
      <c r="BZ22" s="5">
        <f>LOOKUP(BZ$6,'Daily Absent'!$O$6:$AX$6,'Daily Absent'!$O22:$AX22)</f>
        <v>1</v>
      </c>
      <c r="CA22" s="100">
        <v>0.29166666666666669</v>
      </c>
      <c r="CB22" s="100">
        <v>0.5</v>
      </c>
      <c r="CC22" s="100">
        <v>0.54166666666666663</v>
      </c>
      <c r="CD22" s="100">
        <v>0.75</v>
      </c>
      <c r="CE22" s="5"/>
      <c r="CF22" s="5"/>
      <c r="CG22" s="5">
        <f>LOOKUP(CG$6,'Daily Absent'!$O$6:$AX$6,'Daily Absent'!$O22:$AX22)</f>
        <v>1</v>
      </c>
      <c r="CH22" s="100">
        <v>0.29166666666666669</v>
      </c>
      <c r="CI22" s="100">
        <v>0.5</v>
      </c>
      <c r="CJ22" s="100">
        <v>0.54166666666666663</v>
      </c>
      <c r="CK22" s="100">
        <v>0.75</v>
      </c>
      <c r="CL22" s="5"/>
      <c r="CM22" s="5"/>
      <c r="CN22" s="5">
        <f>LOOKUP(CN$6,'Daily Absent'!$O$6:$AX$6,'Daily Absent'!$O22:$AX22)</f>
        <v>1</v>
      </c>
      <c r="CO22" s="100">
        <v>0.29166666666666669</v>
      </c>
      <c r="CP22" s="100">
        <v>0.5</v>
      </c>
      <c r="CQ22" s="100">
        <v>0.54166666666666663</v>
      </c>
      <c r="CR22" s="100">
        <v>0.70833333333333337</v>
      </c>
      <c r="CS22" s="5"/>
      <c r="CT22" s="5"/>
      <c r="CU22" s="5">
        <f>LOOKUP(CU$6,'Daily Absent'!$O$6:$AX$6,'Daily Absent'!$O22:$AX22)</f>
        <v>0</v>
      </c>
      <c r="CV22" s="100">
        <v>0.33333333333333331</v>
      </c>
      <c r="CW22" s="100"/>
      <c r="CX22" s="100"/>
      <c r="CY22" s="100"/>
      <c r="CZ22" s="5"/>
      <c r="DA22" s="5"/>
      <c r="DB22" s="5">
        <f>LOOKUP(DB$6,'Daily Absent'!$O$6:$AX$6,'Daily Absent'!$O22:$AX22)</f>
        <v>1</v>
      </c>
      <c r="DC22" s="100">
        <v>0.29166666666666669</v>
      </c>
      <c r="DD22" s="100">
        <v>0.5</v>
      </c>
      <c r="DE22" s="100">
        <v>0.54166666666666663</v>
      </c>
      <c r="DF22" s="100">
        <v>0.77083333333333337</v>
      </c>
      <c r="DG22" s="5"/>
      <c r="DH22" s="5"/>
      <c r="DI22" s="5">
        <f>LOOKUP(DI$6,'Daily Absent'!$O$6:$AX$6,'Daily Absent'!$O22:$AX22)</f>
        <v>1</v>
      </c>
      <c r="DJ22" s="100">
        <v>0.29166666666666669</v>
      </c>
      <c r="DK22" s="100">
        <v>0.5</v>
      </c>
      <c r="DL22" s="100">
        <v>0.54166666666666663</v>
      </c>
      <c r="DM22" s="100">
        <v>0.75</v>
      </c>
      <c r="DN22" s="5"/>
      <c r="DO22" s="5"/>
      <c r="DP22" s="5">
        <f>LOOKUP(DP$6,'Daily Absent'!$O$6:$AX$6,'Daily Absent'!$O22:$AX22)</f>
        <v>1</v>
      </c>
      <c r="DQ22" s="100">
        <v>0.29166666666666669</v>
      </c>
      <c r="DR22" s="100">
        <v>0.5</v>
      </c>
      <c r="DS22" s="100">
        <v>0.54166666666666663</v>
      </c>
      <c r="DT22" s="100">
        <v>0.75</v>
      </c>
      <c r="DU22" s="5"/>
      <c r="DV22" s="5"/>
      <c r="DW22" s="5">
        <f>LOOKUP(DW$6,'Daily Absent'!$O$6:$AX$6,'Daily Absent'!$O22:$AX22)</f>
        <v>1</v>
      </c>
      <c r="DX22" s="100">
        <v>0.29166666666666669</v>
      </c>
      <c r="DY22" s="100">
        <v>0.5</v>
      </c>
      <c r="DZ22" s="100">
        <v>0.54166666666666663</v>
      </c>
      <c r="EA22" s="100">
        <v>0.75</v>
      </c>
      <c r="EB22" s="5"/>
      <c r="EC22" s="5"/>
      <c r="ED22" s="5">
        <f>LOOKUP(ED$6,'Daily Absent'!$O$6:$AX$6,'Daily Absent'!$O22:$AX22)</f>
        <v>1</v>
      </c>
      <c r="EE22" s="100">
        <v>0.29166666666666669</v>
      </c>
      <c r="EF22" s="100">
        <v>0.5</v>
      </c>
      <c r="EG22" s="100">
        <v>0.54166666666666663</v>
      </c>
      <c r="EH22" s="100">
        <v>0.75</v>
      </c>
      <c r="EI22" s="5"/>
      <c r="EJ22" s="5"/>
      <c r="EK22" s="5">
        <f>LOOKUP(EK$6,'Daily Absent'!$O$6:$AX$6,'Daily Absent'!$O22:$AX22)</f>
        <v>1</v>
      </c>
      <c r="EL22" s="100">
        <v>0.29166666666666669</v>
      </c>
      <c r="EM22" s="100">
        <v>0.5</v>
      </c>
      <c r="EN22" s="100">
        <v>0.54166666666666663</v>
      </c>
      <c r="EO22" s="100">
        <v>0.75</v>
      </c>
      <c r="EP22" s="5"/>
      <c r="EQ22" s="5"/>
      <c r="ER22" s="5">
        <f>LOOKUP(ER$6,'Daily Absent'!$O$6:$AX$6,'Daily Absent'!$O22:$AX22)</f>
        <v>0</v>
      </c>
      <c r="ES22" s="100"/>
      <c r="ET22" s="100"/>
      <c r="EU22" s="100"/>
      <c r="EV22" s="100"/>
      <c r="EW22" s="5"/>
      <c r="EX22" s="5"/>
      <c r="EY22" s="5">
        <f>LOOKUP(EY$6,'Daily Absent'!$O$6:$AX$6,'Daily Absent'!$O22:$AX22)</f>
        <v>1</v>
      </c>
      <c r="EZ22" s="100">
        <v>0.29166666666666669</v>
      </c>
      <c r="FA22" s="100">
        <v>0.5</v>
      </c>
      <c r="FB22" s="100">
        <v>0.54166666666666663</v>
      </c>
      <c r="FC22" s="100">
        <v>0.75</v>
      </c>
      <c r="FD22" s="5"/>
      <c r="FE22" s="5"/>
      <c r="FF22" s="5">
        <f>LOOKUP(FF$6,'Daily Absent'!$O$6:$AX$6,'Daily Absent'!$O22:$AX22)</f>
        <v>1</v>
      </c>
      <c r="FG22" s="100"/>
      <c r="FH22" s="100"/>
      <c r="FI22" s="100"/>
      <c r="FJ22" s="100"/>
      <c r="FK22" s="5"/>
      <c r="FL22" s="5"/>
      <c r="FM22" s="5">
        <f>LOOKUP(FM$6,'Daily Absent'!$O$6:$AX$6,'Daily Absent'!$O22:$AX22)</f>
        <v>0</v>
      </c>
      <c r="FN22" s="100"/>
      <c r="FO22" s="100"/>
      <c r="FP22" s="100"/>
      <c r="FQ22" s="100"/>
      <c r="FR22" s="5"/>
      <c r="FS22" s="5"/>
      <c r="FT22" s="5">
        <f>LOOKUP(FT$6,'Daily Absent'!$O$6:$AX$6,'Daily Absent'!$O22:$AX22)</f>
        <v>0</v>
      </c>
      <c r="FU22" s="100"/>
      <c r="FV22" s="100"/>
      <c r="FW22" s="100"/>
      <c r="FX22" s="100"/>
      <c r="FY22" s="5"/>
      <c r="FZ22" s="5"/>
      <c r="GA22" s="5">
        <f>LOOKUP(GA$6,'Daily Absent'!$O$6:$AX$6,'Daily Absent'!$O22:$AX22)</f>
        <v>0</v>
      </c>
      <c r="GB22" s="100"/>
      <c r="GC22" s="100"/>
      <c r="GD22" s="100"/>
      <c r="GE22" s="100"/>
      <c r="GF22" s="5"/>
      <c r="GG22" s="5"/>
      <c r="GH22" s="5">
        <f>LOOKUP(GH$6,'Daily Absent'!$O$6:$AX$6,'Daily Absent'!$O22:$AX22)</f>
        <v>0</v>
      </c>
      <c r="GI22" s="100"/>
      <c r="GJ22" s="100"/>
      <c r="GK22" s="100"/>
      <c r="GL22" s="100"/>
      <c r="GM22" s="5"/>
      <c r="GN22" s="5"/>
      <c r="GO22" s="5">
        <f>LOOKUP(GO$6,'Daily Absent'!$O$6:$AX$6,'Daily Absent'!$O22:$AX22)</f>
        <v>0</v>
      </c>
      <c r="GP22" s="100"/>
      <c r="GQ22" s="100"/>
      <c r="GR22" s="100"/>
      <c r="GS22" s="100"/>
      <c r="GT22" s="5"/>
      <c r="GU22" s="5"/>
      <c r="GV22" s="5">
        <f>LOOKUP(GV$6,'Daily Absent'!$O$6:$AX$6,'Daily Absent'!$O22:$AX22)</f>
        <v>0</v>
      </c>
      <c r="GW22" s="100"/>
      <c r="GX22" s="100"/>
      <c r="GY22" s="100"/>
      <c r="GZ22" s="100"/>
      <c r="HA22" s="5"/>
      <c r="HB22" s="5"/>
      <c r="HC22" s="5">
        <f>LOOKUP(HC$6,'Daily Absent'!$O$6:$AX$6,'Daily Absent'!$O22:$AX22)</f>
        <v>0</v>
      </c>
      <c r="HD22" s="100"/>
      <c r="HE22" s="100"/>
      <c r="HF22" s="100"/>
      <c r="HG22" s="100"/>
      <c r="HH22" s="5"/>
      <c r="HI22" s="5"/>
      <c r="HJ22" s="5">
        <f>LOOKUP(HJ$6,'Daily Absent'!$O$6:$AX$6,'Daily Absent'!$O22:$AX22)</f>
        <v>0</v>
      </c>
      <c r="HK22" s="100"/>
      <c r="HL22" s="100"/>
      <c r="HM22" s="100"/>
      <c r="HN22" s="100"/>
      <c r="HO22" s="5"/>
      <c r="HP22" s="5"/>
      <c r="HQ22" s="5"/>
      <c r="HR22" s="100"/>
      <c r="HS22" s="100"/>
      <c r="HT22" s="100"/>
      <c r="HU22" s="100"/>
      <c r="HV22" s="5"/>
      <c r="HW22" s="5"/>
      <c r="HX22" s="5">
        <f>LOOKUP(HX$6,'Daily Absent'!$O$6:$AX$6,'Daily Absent'!$O22:$AX22)</f>
        <v>0</v>
      </c>
      <c r="HY22" s="5"/>
      <c r="HZ22" s="100"/>
      <c r="IA22" s="5"/>
      <c r="IB22" s="5"/>
      <c r="IC22" s="5"/>
      <c r="ID22" s="5"/>
      <c r="IE22" s="5">
        <f>LOOKUP(IE$6,'Daily Absent'!$O$6:$AX$6,'Daily Absent'!$O22:$AX22)</f>
        <v>0</v>
      </c>
      <c r="IF22" s="5"/>
      <c r="IG22" s="100"/>
      <c r="IH22" s="5"/>
      <c r="II22" s="5"/>
      <c r="IJ22" s="5"/>
      <c r="IK22" s="5"/>
      <c r="IL22" s="5">
        <f>LOOKUP(IL$6,'Daily Absent'!$O$6:$AX$6,'Daily Absent'!$O22:$AX22)</f>
        <v>0</v>
      </c>
      <c r="IM22" s="5"/>
      <c r="IN22" s="100"/>
      <c r="IO22" s="5"/>
      <c r="IP22" s="5"/>
      <c r="IQ22" s="5"/>
      <c r="IR22" s="5"/>
      <c r="IS22" s="5">
        <f>LOOKUP(IS$6,'Daily Absent'!$O$6:$AX$6,'Daily Absent'!$O22:$AX22)</f>
        <v>0</v>
      </c>
      <c r="IT22" s="5"/>
      <c r="IU22" s="100"/>
      <c r="IV22" s="5"/>
      <c r="IW22" s="5"/>
      <c r="IX22" s="5"/>
      <c r="IY22" s="5"/>
      <c r="IZ22" s="5">
        <f>LOOKUP(IZ$6,'Daily Absent'!$O$6:$AX$6,'Daily Absent'!$O22:$AX22)</f>
        <v>0</v>
      </c>
      <c r="JA22" s="5"/>
      <c r="JB22" s="100"/>
      <c r="JC22" s="5"/>
      <c r="JD22" s="5"/>
      <c r="JE22" s="5"/>
      <c r="JF22" s="5"/>
    </row>
    <row r="23" spans="1:266" ht="20" customHeight="1">
      <c r="A23" s="54">
        <f>IF('Master MP Status'!A23&gt;0,'Master MP Status'!A23,"")</f>
        <v>15</v>
      </c>
      <c r="B23" s="5" t="str">
        <f>IF(ISTEXT('Master MP Status'!B23),'Master MP Status'!B23,"")</f>
        <v>INDIRECT</v>
      </c>
      <c r="C23" s="153">
        <f>IF(OR(ISTEXT('Master MP Status'!C23),'Master MP Status'!C23&gt;0),'Master MP Status'!C23,"")</f>
        <v>250056</v>
      </c>
      <c r="D23" s="154" t="str">
        <f>IF(OR(ISTEXT('Master MP Status'!D23),'Master MP Status'!D23&gt;0),'Master MP Status'!D23,"")</f>
        <v>250059</v>
      </c>
      <c r="E23" s="5" t="str">
        <f>IF(ISTEXT('Master MP Status'!E23),'Master MP Status'!E23,"")</f>
        <v>SULTAN</v>
      </c>
      <c r="F23" s="5" t="str">
        <f>IF(ISTEXT('Master MP Status'!F23),'Master MP Status'!F23,"")</f>
        <v/>
      </c>
      <c r="G23" s="5" t="str">
        <f>IF(ISTEXT('Master MP Status'!G23),'Master MP Status'!G23,"")</f>
        <v>Local</v>
      </c>
      <c r="H23" s="5" t="str">
        <f>IF(ISTEXT('Master MP Status'!H23),'Master MP Status'!H23,"")</f>
        <v>HO</v>
      </c>
      <c r="I23" s="5" t="str">
        <f>IF(ISTEXT('Master MP Status'!I23),'Master MP Status'!I23,"")</f>
        <v>Driver</v>
      </c>
      <c r="J23" s="5" t="str">
        <f>IF(ISTEXT('Master MP Status'!J23),'Master MP Status'!J23,"")</f>
        <v>Driver</v>
      </c>
      <c r="K23" s="9">
        <f>IF(OR('Master MP Status'!K23=0,'Master MP Status'!K23=""),"",'Master MP Status'!K23)</f>
        <v>45772</v>
      </c>
      <c r="L23" s="9">
        <f>IF(OR('Master MP Status'!L23=0,'Master MP Status'!L23=""),"",'Master MP Status'!L23)</f>
        <v>45772</v>
      </c>
      <c r="M23" s="9" t="str">
        <f>IF(OR('Master MP Status'!M23=0,'Master MP Status'!M23=""),"",'Master MP Status'!M23)</f>
        <v/>
      </c>
      <c r="N23" s="5" t="str">
        <f>IF(ISTEXT('Master MP Status'!N23),'Master MP Status'!N23,"")</f>
        <v/>
      </c>
      <c r="O23" s="5">
        <f>LOOKUP(O$6,'Daily Absent'!$O$6:$AX$6,'Daily Absent'!$O23:$AX23)</f>
        <v>1</v>
      </c>
      <c r="P23" s="100">
        <v>0.25</v>
      </c>
      <c r="Q23" s="100">
        <v>0.5</v>
      </c>
      <c r="R23" s="100">
        <v>0.54166666666666663</v>
      </c>
      <c r="S23" s="100">
        <v>0.75</v>
      </c>
      <c r="T23" s="5"/>
      <c r="U23" s="5"/>
      <c r="V23" s="5">
        <f>LOOKUP(V$6,'Daily Absent'!$O$6:$AX$6,'Daily Absent'!$O23:$AX23)</f>
        <v>1</v>
      </c>
      <c r="W23" s="100">
        <v>0.25</v>
      </c>
      <c r="X23" s="100">
        <v>0.5</v>
      </c>
      <c r="Y23" s="100">
        <v>0.54166666666666663</v>
      </c>
      <c r="Z23" s="100">
        <v>0.75</v>
      </c>
      <c r="AA23" s="5"/>
      <c r="AB23" s="5"/>
      <c r="AC23" s="5">
        <f>LOOKUP(AC$6,'Daily Absent'!$O$6:$AX$6,'Daily Absent'!$O23:$AX23)</f>
        <v>1</v>
      </c>
      <c r="AD23" s="100">
        <v>0.25</v>
      </c>
      <c r="AE23" s="100">
        <v>0.5</v>
      </c>
      <c r="AF23" s="100">
        <v>0.54166666666666663</v>
      </c>
      <c r="AG23" s="100">
        <v>0.75</v>
      </c>
      <c r="AH23" s="5"/>
      <c r="AI23" s="5"/>
      <c r="AJ23" s="5">
        <f>LOOKUP(AJ$6,'Daily Absent'!$O$6:$AX$6,'Daily Absent'!$O23:$AX23)</f>
        <v>1</v>
      </c>
      <c r="AK23" s="100">
        <v>0.25</v>
      </c>
      <c r="AL23" s="100">
        <v>0.5</v>
      </c>
      <c r="AM23" s="100">
        <v>0.54166666666666663</v>
      </c>
      <c r="AN23" s="100">
        <v>0.75</v>
      </c>
      <c r="AO23" s="5"/>
      <c r="AP23" s="5"/>
      <c r="AQ23" s="5">
        <f>LOOKUP(AQ$6,'Daily Absent'!$O$6:$AX$6,'Daily Absent'!$O23:$AX23)</f>
        <v>1</v>
      </c>
      <c r="AR23" s="100">
        <v>0.25</v>
      </c>
      <c r="AS23" s="100">
        <v>0.5</v>
      </c>
      <c r="AT23" s="100">
        <v>0.54166666666666663</v>
      </c>
      <c r="AU23" s="100">
        <v>0.70833333333333337</v>
      </c>
      <c r="AV23" s="5"/>
      <c r="AW23" s="5"/>
      <c r="AX23" s="5">
        <f>LOOKUP(AX$6,'Daily Absent'!$O$6:$AX$6,'Daily Absent'!$O23:$AX23)</f>
        <v>1</v>
      </c>
      <c r="AY23" s="100">
        <v>0.29166666666666669</v>
      </c>
      <c r="AZ23" s="100">
        <v>0.5</v>
      </c>
      <c r="BA23" s="100">
        <v>0.54166666666666663</v>
      </c>
      <c r="BB23" s="100">
        <v>0.66666666666666663</v>
      </c>
      <c r="BC23" s="5"/>
      <c r="BD23" s="5"/>
      <c r="BE23" s="5">
        <f>LOOKUP(BE$6,'Daily Absent'!$O$6:$AX$6,'Daily Absent'!$O23:$AX23)</f>
        <v>1</v>
      </c>
      <c r="BF23" s="100">
        <v>0.25</v>
      </c>
      <c r="BG23" s="100">
        <v>0.5</v>
      </c>
      <c r="BH23" s="100">
        <v>0.54166666666666663</v>
      </c>
      <c r="BI23" s="100">
        <v>0.75</v>
      </c>
      <c r="BJ23" s="5"/>
      <c r="BK23" s="5"/>
      <c r="BL23" s="5">
        <f>LOOKUP(BL$6,'Daily Absent'!$O$6:$AX$6,'Daily Absent'!$O23:$AX23)</f>
        <v>1</v>
      </c>
      <c r="BM23" s="100">
        <v>0.25</v>
      </c>
      <c r="BN23" s="100">
        <v>0.5</v>
      </c>
      <c r="BO23" s="100">
        <v>0.54166666666666663</v>
      </c>
      <c r="BP23" s="100">
        <v>0.75</v>
      </c>
      <c r="BQ23" s="5"/>
      <c r="BR23" s="5"/>
      <c r="BS23" s="5">
        <f>LOOKUP(BS$6,'Daily Absent'!$O$6:$AX$6,'Daily Absent'!$O23:$AX23)</f>
        <v>1</v>
      </c>
      <c r="BT23" s="100">
        <v>0.25</v>
      </c>
      <c r="BU23" s="100">
        <v>0.5</v>
      </c>
      <c r="BV23" s="100">
        <v>0.54166666666666663</v>
      </c>
      <c r="BW23" s="100">
        <v>0.75</v>
      </c>
      <c r="BX23" s="5"/>
      <c r="BY23" s="5"/>
      <c r="BZ23" s="5">
        <f>LOOKUP(BZ$6,'Daily Absent'!$O$6:$AX$6,'Daily Absent'!$O23:$AX23)</f>
        <v>1</v>
      </c>
      <c r="CA23" s="100">
        <v>0.25</v>
      </c>
      <c r="CB23" s="100">
        <v>0.5</v>
      </c>
      <c r="CC23" s="100">
        <v>0.54166666666666663</v>
      </c>
      <c r="CD23" s="100">
        <v>0.75</v>
      </c>
      <c r="CE23" s="5"/>
      <c r="CF23" s="5"/>
      <c r="CG23" s="5">
        <f>LOOKUP(CG$6,'Daily Absent'!$O$6:$AX$6,'Daily Absent'!$O23:$AX23)</f>
        <v>1</v>
      </c>
      <c r="CH23" s="100">
        <v>0.25</v>
      </c>
      <c r="CI23" s="100">
        <v>0.5</v>
      </c>
      <c r="CJ23" s="100">
        <v>0.54166666666666663</v>
      </c>
      <c r="CK23" s="100">
        <v>0.75</v>
      </c>
      <c r="CL23" s="100">
        <v>0.79166666666666663</v>
      </c>
      <c r="CM23" s="100">
        <v>0.91666666666666663</v>
      </c>
      <c r="CN23" s="5">
        <f>LOOKUP(CN$6,'Daily Absent'!$O$6:$AX$6,'Daily Absent'!$O23:$AX23)</f>
        <v>1</v>
      </c>
      <c r="CO23" s="100">
        <v>0.25</v>
      </c>
      <c r="CP23" s="100">
        <v>0.5</v>
      </c>
      <c r="CQ23" s="100">
        <v>0.54166666666666663</v>
      </c>
      <c r="CR23" s="100">
        <v>0.70833333333333337</v>
      </c>
      <c r="CS23" s="5"/>
      <c r="CT23" s="5"/>
      <c r="CU23" s="5">
        <f>LOOKUP(CU$6,'Daily Absent'!$O$6:$AX$6,'Daily Absent'!$O23:$AX23)</f>
        <v>1</v>
      </c>
      <c r="CV23" s="100">
        <v>0.29166666666666669</v>
      </c>
      <c r="CW23" s="100">
        <v>0.5</v>
      </c>
      <c r="CX23" s="100">
        <v>0.54166666666666663</v>
      </c>
      <c r="CY23" s="100">
        <v>0.70833333333333337</v>
      </c>
      <c r="CZ23" s="5"/>
      <c r="DA23" s="5"/>
      <c r="DB23" s="5">
        <f>LOOKUP(DB$6,'Daily Absent'!$O$6:$AX$6,'Daily Absent'!$O23:$AX23)</f>
        <v>1</v>
      </c>
      <c r="DC23" s="100">
        <v>0.25</v>
      </c>
      <c r="DD23" s="100">
        <v>0.5</v>
      </c>
      <c r="DE23" s="100">
        <v>0.54166666666666663</v>
      </c>
      <c r="DF23" s="100">
        <v>0.75</v>
      </c>
      <c r="DG23" s="100">
        <v>0.79166666666666663</v>
      </c>
      <c r="DH23" s="100">
        <v>0.91666666666666663</v>
      </c>
      <c r="DI23" s="5">
        <f>LOOKUP(DI$6,'Daily Absent'!$O$6:$AX$6,'Daily Absent'!$O23:$AX23)</f>
        <v>1</v>
      </c>
      <c r="DJ23" s="100">
        <v>0.25</v>
      </c>
      <c r="DK23" s="100">
        <v>0.5</v>
      </c>
      <c r="DL23" s="100">
        <v>0.54166666666666663</v>
      </c>
      <c r="DM23" s="100">
        <v>0.75</v>
      </c>
      <c r="DN23" s="5"/>
      <c r="DO23" s="5"/>
      <c r="DP23" s="5">
        <f>LOOKUP(DP$6,'Daily Absent'!$O$6:$AX$6,'Daily Absent'!$O23:$AX23)</f>
        <v>1</v>
      </c>
      <c r="DQ23" s="100">
        <v>0.25</v>
      </c>
      <c r="DR23" s="100">
        <v>0.5</v>
      </c>
      <c r="DS23" s="100">
        <v>0.54166666666666663</v>
      </c>
      <c r="DT23" s="100">
        <v>0.79166666666666663</v>
      </c>
      <c r="DU23" s="5"/>
      <c r="DV23" s="5"/>
      <c r="DW23" s="5">
        <f>LOOKUP(DW$6,'Daily Absent'!$O$6:$AX$6,'Daily Absent'!$O23:$AX23)</f>
        <v>1</v>
      </c>
      <c r="DX23" s="100">
        <v>0.25</v>
      </c>
      <c r="DY23" s="100">
        <v>0.5</v>
      </c>
      <c r="DZ23" s="100">
        <v>0.54166666666666663</v>
      </c>
      <c r="EA23" s="100">
        <v>0.77083333333333337</v>
      </c>
      <c r="EB23" s="5"/>
      <c r="EC23" s="5"/>
      <c r="ED23" s="5">
        <f>LOOKUP(ED$6,'Daily Absent'!$O$6:$AX$6,'Daily Absent'!$O23:$AX23)</f>
        <v>1</v>
      </c>
      <c r="EE23" s="100">
        <v>0.25</v>
      </c>
      <c r="EF23" s="100">
        <v>0.5</v>
      </c>
      <c r="EG23" s="100">
        <v>0.54166666666666663</v>
      </c>
      <c r="EH23" s="100">
        <v>0.75</v>
      </c>
      <c r="EI23" s="5"/>
      <c r="EJ23" s="5"/>
      <c r="EK23" s="5">
        <f>LOOKUP(EK$6,'Daily Absent'!$O$6:$AX$6,'Daily Absent'!$O23:$AX23)</f>
        <v>1</v>
      </c>
      <c r="EL23" s="100">
        <v>0.25</v>
      </c>
      <c r="EM23" s="100">
        <v>0.5</v>
      </c>
      <c r="EN23" s="100">
        <v>0.54166666666666663</v>
      </c>
      <c r="EO23" s="100">
        <v>0.75</v>
      </c>
      <c r="EP23" s="5"/>
      <c r="EQ23" s="5"/>
      <c r="ER23" s="5">
        <f>LOOKUP(ER$6,'Daily Absent'!$O$6:$AX$6,'Daily Absent'!$O23:$AX23)</f>
        <v>0</v>
      </c>
      <c r="ES23" s="100"/>
      <c r="ET23" s="100"/>
      <c r="EU23" s="100"/>
      <c r="EV23" s="100"/>
      <c r="EW23" s="5"/>
      <c r="EX23" s="5"/>
      <c r="EY23" s="5">
        <f>LOOKUP(EY$6,'Daily Absent'!$O$6:$AX$6,'Daily Absent'!$O23:$AX23)</f>
        <v>1</v>
      </c>
      <c r="EZ23" s="100">
        <v>0.25</v>
      </c>
      <c r="FA23" s="100">
        <v>0.5</v>
      </c>
      <c r="FB23" s="100">
        <v>0.54166666666666663</v>
      </c>
      <c r="FC23" s="100">
        <v>0.75</v>
      </c>
      <c r="FD23" s="100">
        <v>0.79166666666666663</v>
      </c>
      <c r="FE23" s="100">
        <v>0.91666666666666663</v>
      </c>
      <c r="FF23" s="5">
        <f>LOOKUP(FF$6,'Daily Absent'!$O$6:$AX$6,'Daily Absent'!$O23:$AX23)</f>
        <v>1</v>
      </c>
      <c r="FG23" s="100"/>
      <c r="FH23" s="100"/>
      <c r="FI23" s="100"/>
      <c r="FJ23" s="100"/>
      <c r="FK23" s="5"/>
      <c r="FL23" s="5"/>
      <c r="FM23" s="5">
        <f>LOOKUP(FM$6,'Daily Absent'!$O$6:$AX$6,'Daily Absent'!$O23:$AX23)</f>
        <v>0</v>
      </c>
      <c r="FN23" s="100"/>
      <c r="FO23" s="100"/>
      <c r="FP23" s="100"/>
      <c r="FQ23" s="100"/>
      <c r="FR23" s="5"/>
      <c r="FS23" s="5"/>
      <c r="FT23" s="5">
        <f>LOOKUP(FT$6,'Daily Absent'!$O$6:$AX$6,'Daily Absent'!$O23:$AX23)</f>
        <v>0</v>
      </c>
      <c r="FU23" s="100"/>
      <c r="FV23" s="100"/>
      <c r="FW23" s="100"/>
      <c r="FX23" s="100"/>
      <c r="FY23" s="5"/>
      <c r="FZ23" s="5"/>
      <c r="GA23" s="5">
        <f>LOOKUP(GA$6,'Daily Absent'!$O$6:$AX$6,'Daily Absent'!$O23:$AX23)</f>
        <v>0</v>
      </c>
      <c r="GB23" s="100"/>
      <c r="GC23" s="100"/>
      <c r="GD23" s="100"/>
      <c r="GE23" s="100"/>
      <c r="GF23" s="5"/>
      <c r="GG23" s="5"/>
      <c r="GH23" s="5">
        <f>LOOKUP(GH$6,'Daily Absent'!$O$6:$AX$6,'Daily Absent'!$O23:$AX23)</f>
        <v>0</v>
      </c>
      <c r="GI23" s="100"/>
      <c r="GJ23" s="100"/>
      <c r="GK23" s="100"/>
      <c r="GL23" s="100"/>
      <c r="GM23" s="5"/>
      <c r="GN23" s="5"/>
      <c r="GO23" s="5">
        <f>LOOKUP(GO$6,'Daily Absent'!$O$6:$AX$6,'Daily Absent'!$O23:$AX23)</f>
        <v>0</v>
      </c>
      <c r="GP23" s="100"/>
      <c r="GQ23" s="100"/>
      <c r="GR23" s="100"/>
      <c r="GS23" s="100"/>
      <c r="GT23" s="5"/>
      <c r="GU23" s="5"/>
      <c r="GV23" s="5">
        <f>LOOKUP(GV$6,'Daily Absent'!$O$6:$AX$6,'Daily Absent'!$O23:$AX23)</f>
        <v>0</v>
      </c>
      <c r="GW23" s="100"/>
      <c r="GX23" s="100"/>
      <c r="GY23" s="100"/>
      <c r="GZ23" s="100"/>
      <c r="HA23" s="5"/>
      <c r="HB23" s="5"/>
      <c r="HC23" s="5">
        <f>LOOKUP(HC$6,'Daily Absent'!$O$6:$AX$6,'Daily Absent'!$O23:$AX23)</f>
        <v>0</v>
      </c>
      <c r="HD23" s="100"/>
      <c r="HE23" s="100"/>
      <c r="HF23" s="100"/>
      <c r="HG23" s="100"/>
      <c r="HH23" s="5"/>
      <c r="HI23" s="5"/>
      <c r="HJ23" s="5">
        <f>LOOKUP(HJ$6,'Daily Absent'!$O$6:$AX$6,'Daily Absent'!$O23:$AX23)</f>
        <v>0</v>
      </c>
      <c r="HK23" s="100"/>
      <c r="HL23" s="100"/>
      <c r="HM23" s="100"/>
      <c r="HN23" s="100"/>
      <c r="HO23" s="5"/>
      <c r="HP23" s="5"/>
      <c r="HQ23" s="5"/>
      <c r="HR23" s="100"/>
      <c r="HS23" s="100"/>
      <c r="HT23" s="100"/>
      <c r="HU23" s="100"/>
      <c r="HV23" s="5"/>
      <c r="HW23" s="5"/>
      <c r="HX23" s="5">
        <f>LOOKUP(HX$6,'Daily Absent'!$O$6:$AX$6,'Daily Absent'!$O23:$AX23)</f>
        <v>0</v>
      </c>
      <c r="HY23" s="5"/>
      <c r="HZ23" s="100"/>
      <c r="IA23" s="5"/>
      <c r="IB23" s="5"/>
      <c r="IC23" s="5"/>
      <c r="ID23" s="5"/>
      <c r="IE23" s="5">
        <f>LOOKUP(IE$6,'Daily Absent'!$O$6:$AX$6,'Daily Absent'!$O23:$AX23)</f>
        <v>0</v>
      </c>
      <c r="IF23" s="5"/>
      <c r="IG23" s="100"/>
      <c r="IH23" s="5"/>
      <c r="II23" s="5"/>
      <c r="IJ23" s="5"/>
      <c r="IK23" s="5"/>
      <c r="IL23" s="5">
        <f>LOOKUP(IL$6,'Daily Absent'!$O$6:$AX$6,'Daily Absent'!$O23:$AX23)</f>
        <v>0</v>
      </c>
      <c r="IM23" s="5"/>
      <c r="IN23" s="100"/>
      <c r="IO23" s="5"/>
      <c r="IP23" s="5"/>
      <c r="IQ23" s="5"/>
      <c r="IR23" s="5"/>
      <c r="IS23" s="5">
        <f>LOOKUP(IS$6,'Daily Absent'!$O$6:$AX$6,'Daily Absent'!$O23:$AX23)</f>
        <v>0</v>
      </c>
      <c r="IT23" s="5"/>
      <c r="IU23" s="100"/>
      <c r="IV23" s="5"/>
      <c r="IW23" s="5"/>
      <c r="IX23" s="5"/>
      <c r="IY23" s="5"/>
      <c r="IZ23" s="5">
        <f>LOOKUP(IZ$6,'Daily Absent'!$O$6:$AX$6,'Daily Absent'!$O23:$AX23)</f>
        <v>0</v>
      </c>
      <c r="JA23" s="5"/>
      <c r="JB23" s="100"/>
      <c r="JC23" s="5"/>
      <c r="JD23" s="5"/>
      <c r="JE23" s="5"/>
      <c r="JF23" s="5"/>
    </row>
    <row r="24" spans="1:266" ht="20" customHeight="1">
      <c r="A24" s="54">
        <f>IF('Master MP Status'!A24&gt;0,'Master MP Status'!A24,"")</f>
        <v>16</v>
      </c>
      <c r="B24" s="5" t="str">
        <f>IF(ISTEXT('Master MP Status'!B24),'Master MP Status'!B24,"")</f>
        <v>INDIRECT</v>
      </c>
      <c r="C24" s="153">
        <f>IF(OR(ISTEXT('Master MP Status'!C24),'Master MP Status'!C24&gt;0),'Master MP Status'!C24,"")</f>
        <v>250057</v>
      </c>
      <c r="D24" s="154" t="str">
        <f>IF(OR(ISTEXT('Master MP Status'!D24),'Master MP Status'!D24&gt;0),'Master MP Status'!D24,"")</f>
        <v>250060</v>
      </c>
      <c r="E24" s="5" t="str">
        <f>IF(ISTEXT('Master MP Status'!E24),'Master MP Status'!E24,"")</f>
        <v>SUTARYO</v>
      </c>
      <c r="F24" s="5" t="str">
        <f>IF(ISTEXT('Master MP Status'!F24),'Master MP Status'!F24,"")</f>
        <v/>
      </c>
      <c r="G24" s="5" t="str">
        <f>IF(ISTEXT('Master MP Status'!G24),'Master MP Status'!G24,"")</f>
        <v>Jakarta</v>
      </c>
      <c r="H24" s="5" t="str">
        <f>IF(ISTEXT('Master MP Status'!H24),'Master MP Status'!H24,"")</f>
        <v>HO</v>
      </c>
      <c r="I24" s="5" t="str">
        <f>IF(ISTEXT('Master MP Status'!I24),'Master MP Status'!I24,"")</f>
        <v>Electrician</v>
      </c>
      <c r="J24" s="5" t="str">
        <f>IF(ISTEXT('Master MP Status'!J24),'Master MP Status'!J24,"")</f>
        <v>Electrician</v>
      </c>
      <c r="K24" s="9">
        <f>IF(OR('Master MP Status'!K24=0,'Master MP Status'!K24=""),"",'Master MP Status'!K24)</f>
        <v>45772</v>
      </c>
      <c r="L24" s="9">
        <f>IF(OR('Master MP Status'!L24=0,'Master MP Status'!L24=""),"",'Master MP Status'!L24)</f>
        <v>45772</v>
      </c>
      <c r="M24" s="9" t="str">
        <f>IF(OR('Master MP Status'!M24=0,'Master MP Status'!M24=""),"",'Master MP Status'!M24)</f>
        <v/>
      </c>
      <c r="N24" s="5" t="str">
        <f>IF(ISTEXT('Master MP Status'!N24),'Master MP Status'!N24,"")</f>
        <v/>
      </c>
      <c r="O24" s="5">
        <f>LOOKUP(O$6,'Daily Absent'!$O$6:$AX$6,'Daily Absent'!$O24:$AX24)</f>
        <v>1</v>
      </c>
      <c r="P24" s="100">
        <v>0.29166666666666669</v>
      </c>
      <c r="Q24" s="100">
        <v>0.5</v>
      </c>
      <c r="R24" s="100">
        <v>0.54166666666666663</v>
      </c>
      <c r="S24" s="100">
        <v>0.75</v>
      </c>
      <c r="T24" s="5"/>
      <c r="U24" s="5"/>
      <c r="V24" s="5">
        <f>LOOKUP(V$6,'Daily Absent'!$O$6:$AX$6,'Daily Absent'!$O24:$AX24)</f>
        <v>1</v>
      </c>
      <c r="W24" s="100">
        <v>0.29166666666666669</v>
      </c>
      <c r="X24" s="100">
        <v>0.5</v>
      </c>
      <c r="Y24" s="100">
        <v>0.54166666666666663</v>
      </c>
      <c r="Z24" s="100">
        <v>0.75</v>
      </c>
      <c r="AA24" s="5"/>
      <c r="AB24" s="5"/>
      <c r="AC24" s="5">
        <f>LOOKUP(AC$6,'Daily Absent'!$O$6:$AX$6,'Daily Absent'!$O24:$AX24)</f>
        <v>1</v>
      </c>
      <c r="AD24" s="100">
        <v>0.29166666666666669</v>
      </c>
      <c r="AE24" s="100">
        <v>0.5</v>
      </c>
      <c r="AF24" s="100">
        <v>0.54166666666666663</v>
      </c>
      <c r="AG24" s="100">
        <v>0.75</v>
      </c>
      <c r="AH24" s="5"/>
      <c r="AI24" s="5"/>
      <c r="AJ24" s="5">
        <f>LOOKUP(AJ$6,'Daily Absent'!$O$6:$AX$6,'Daily Absent'!$O24:$AX24)</f>
        <v>1</v>
      </c>
      <c r="AK24" s="100">
        <v>0.29166666666666669</v>
      </c>
      <c r="AL24" s="100">
        <v>0.5</v>
      </c>
      <c r="AM24" s="100">
        <v>0.54166666666666663</v>
      </c>
      <c r="AN24" s="100">
        <v>0.75</v>
      </c>
      <c r="AO24" s="5"/>
      <c r="AP24" s="5"/>
      <c r="AQ24" s="5">
        <f>LOOKUP(AQ$6,'Daily Absent'!$O$6:$AX$6,'Daily Absent'!$O24:$AX24)</f>
        <v>1</v>
      </c>
      <c r="AR24" s="100">
        <v>0.29166666666666669</v>
      </c>
      <c r="AS24" s="100">
        <v>0.5</v>
      </c>
      <c r="AT24" s="100">
        <v>0.54166666666666663</v>
      </c>
      <c r="AU24" s="100">
        <v>0.70833333333333337</v>
      </c>
      <c r="AV24" s="5"/>
      <c r="AW24" s="5"/>
      <c r="AX24" s="5">
        <f>LOOKUP(AX$6,'Daily Absent'!$O$6:$AX$6,'Daily Absent'!$O24:$AX24)</f>
        <v>1</v>
      </c>
      <c r="AY24" s="100">
        <v>0.33333333333333331</v>
      </c>
      <c r="AZ24" s="100">
        <v>0.5</v>
      </c>
      <c r="BA24" s="100">
        <v>0.54166666666666663</v>
      </c>
      <c r="BB24" s="100">
        <v>0.66666666666666663</v>
      </c>
      <c r="BC24" s="5"/>
      <c r="BD24" s="5"/>
      <c r="BE24" s="5">
        <f>LOOKUP(BE$6,'Daily Absent'!$O$6:$AX$6,'Daily Absent'!$O24:$AX24)</f>
        <v>1</v>
      </c>
      <c r="BF24" s="100">
        <v>0.29166666666666669</v>
      </c>
      <c r="BG24" s="100">
        <v>0.5</v>
      </c>
      <c r="BH24" s="100">
        <v>0.54166666666666663</v>
      </c>
      <c r="BI24" s="100">
        <v>0.75</v>
      </c>
      <c r="BJ24" s="5"/>
      <c r="BK24" s="5"/>
      <c r="BL24" s="5">
        <f>LOOKUP(BL$6,'Daily Absent'!$O$6:$AX$6,'Daily Absent'!$O24:$AX24)</f>
        <v>1</v>
      </c>
      <c r="BM24" s="100">
        <v>0.29166666666666669</v>
      </c>
      <c r="BN24" s="100">
        <v>0.5</v>
      </c>
      <c r="BO24" s="100">
        <v>0.54166666666666663</v>
      </c>
      <c r="BP24" s="100">
        <v>0.75</v>
      </c>
      <c r="BQ24" s="5"/>
      <c r="BR24" s="5"/>
      <c r="BS24" s="5">
        <f>LOOKUP(BS$6,'Daily Absent'!$O$6:$AX$6,'Daily Absent'!$O24:$AX24)</f>
        <v>1</v>
      </c>
      <c r="BT24" s="100">
        <v>0.29166666666666669</v>
      </c>
      <c r="BU24" s="100">
        <v>0.5</v>
      </c>
      <c r="BV24" s="100">
        <v>0.54166666666666663</v>
      </c>
      <c r="BW24" s="100">
        <v>0.75</v>
      </c>
      <c r="BX24" s="100">
        <v>0.79166666666666663</v>
      </c>
      <c r="BY24" s="100">
        <v>0.89583333333333337</v>
      </c>
      <c r="BZ24" s="5">
        <f>LOOKUP(BZ$6,'Daily Absent'!$O$6:$AX$6,'Daily Absent'!$O24:$AX24)</f>
        <v>1</v>
      </c>
      <c r="CA24" s="100">
        <v>0.29166666666666669</v>
      </c>
      <c r="CB24" s="100">
        <v>0.5</v>
      </c>
      <c r="CC24" s="100">
        <v>0.54166666666666663</v>
      </c>
      <c r="CD24" s="100">
        <v>0.75</v>
      </c>
      <c r="CE24" s="5"/>
      <c r="CF24" s="5"/>
      <c r="CG24" s="5">
        <f>LOOKUP(CG$6,'Daily Absent'!$O$6:$AX$6,'Daily Absent'!$O24:$AX24)</f>
        <v>1</v>
      </c>
      <c r="CH24" s="100">
        <v>0.29166666666666669</v>
      </c>
      <c r="CI24" s="100">
        <v>0.5</v>
      </c>
      <c r="CJ24" s="100">
        <v>0.54166666666666663</v>
      </c>
      <c r="CK24" s="100">
        <v>0.75</v>
      </c>
      <c r="CL24" s="100">
        <v>0.79166666666666663</v>
      </c>
      <c r="CM24" s="100">
        <v>0.91666666666666663</v>
      </c>
      <c r="CN24" s="5">
        <f>LOOKUP(CN$6,'Daily Absent'!$O$6:$AX$6,'Daily Absent'!$O24:$AX24)</f>
        <v>1</v>
      </c>
      <c r="CO24" s="100">
        <v>0.29166666666666669</v>
      </c>
      <c r="CP24" s="100">
        <v>0.5</v>
      </c>
      <c r="CQ24" s="100">
        <v>0.54166666666666663</v>
      </c>
      <c r="CR24" s="100">
        <v>0.70833333333333337</v>
      </c>
      <c r="CS24" s="5"/>
      <c r="CT24" s="5"/>
      <c r="CU24" s="5">
        <f>LOOKUP(CU$6,'Daily Absent'!$O$6:$AX$6,'Daily Absent'!$O24:$AX24)</f>
        <v>1</v>
      </c>
      <c r="CV24" s="100">
        <v>0.33333333333333331</v>
      </c>
      <c r="CW24" s="100">
        <v>0.5</v>
      </c>
      <c r="CX24" s="100">
        <v>0.54166666666666663</v>
      </c>
      <c r="CY24" s="100">
        <v>0.70833333333333337</v>
      </c>
      <c r="CZ24" s="5"/>
      <c r="DA24" s="5"/>
      <c r="DB24" s="5">
        <f>LOOKUP(DB$6,'Daily Absent'!$O$6:$AX$6,'Daily Absent'!$O24:$AX24)</f>
        <v>1</v>
      </c>
      <c r="DC24" s="100">
        <v>0.29166666666666669</v>
      </c>
      <c r="DD24" s="100">
        <v>0.5</v>
      </c>
      <c r="DE24" s="100">
        <v>0.54166666666666663</v>
      </c>
      <c r="DF24" s="100">
        <v>0.75</v>
      </c>
      <c r="DG24" s="100">
        <v>0.79166666666666663</v>
      </c>
      <c r="DH24" s="100">
        <v>0.91666666666666663</v>
      </c>
      <c r="DI24" s="5">
        <f>LOOKUP(DI$6,'Daily Absent'!$O$6:$AX$6,'Daily Absent'!$O24:$AX24)</f>
        <v>1</v>
      </c>
      <c r="DJ24" s="100">
        <v>0.29166666666666669</v>
      </c>
      <c r="DK24" s="100">
        <v>0.5</v>
      </c>
      <c r="DL24" s="100">
        <v>0.54166666666666663</v>
      </c>
      <c r="DM24" s="100">
        <v>0.75</v>
      </c>
      <c r="DN24" s="5"/>
      <c r="DO24" s="5"/>
      <c r="DP24" s="5">
        <f>LOOKUP(DP$6,'Daily Absent'!$O$6:$AX$6,'Daily Absent'!$O24:$AX24)</f>
        <v>1</v>
      </c>
      <c r="DQ24" s="100">
        <v>0.29166666666666669</v>
      </c>
      <c r="DR24" s="100">
        <v>0.5</v>
      </c>
      <c r="DS24" s="100">
        <v>0.54166666666666663</v>
      </c>
      <c r="DT24" s="100">
        <v>0.75</v>
      </c>
      <c r="DU24" s="5"/>
      <c r="DV24" s="5"/>
      <c r="DW24" s="5">
        <f>LOOKUP(DW$6,'Daily Absent'!$O$6:$AX$6,'Daily Absent'!$O24:$AX24)</f>
        <v>1</v>
      </c>
      <c r="DX24" s="100">
        <v>0.29166666666666669</v>
      </c>
      <c r="DY24" s="100">
        <v>0.5</v>
      </c>
      <c r="DZ24" s="100">
        <v>0.54166666666666663</v>
      </c>
      <c r="EA24" s="100">
        <v>0.75</v>
      </c>
      <c r="EB24" s="5"/>
      <c r="EC24" s="5"/>
      <c r="ED24" s="5">
        <f>LOOKUP(ED$6,'Daily Absent'!$O$6:$AX$6,'Daily Absent'!$O24:$AX24)</f>
        <v>1</v>
      </c>
      <c r="EE24" s="100">
        <v>0.29166666666666669</v>
      </c>
      <c r="EF24" s="100">
        <v>0.5</v>
      </c>
      <c r="EG24" s="100">
        <v>0.54166666666666663</v>
      </c>
      <c r="EH24" s="100">
        <v>0.75</v>
      </c>
      <c r="EI24" s="100">
        <v>0.79166666666666663</v>
      </c>
      <c r="EJ24" s="100">
        <v>0.91666666666666663</v>
      </c>
      <c r="EK24" s="5">
        <f>LOOKUP(EK$6,'Daily Absent'!$O$6:$AX$6,'Daily Absent'!$O24:$AX24)</f>
        <v>1</v>
      </c>
      <c r="EL24" s="100">
        <v>0.29166666666666669</v>
      </c>
      <c r="EM24" s="100">
        <v>0.5</v>
      </c>
      <c r="EN24" s="100">
        <v>0.54166666666666663</v>
      </c>
      <c r="EO24" s="100">
        <v>0.75</v>
      </c>
      <c r="EP24" s="100"/>
      <c r="EQ24" s="100"/>
      <c r="ER24" s="5">
        <f>LOOKUP(ER$6,'Daily Absent'!$O$6:$AX$6,'Daily Absent'!$O24:$AX24)</f>
        <v>1</v>
      </c>
      <c r="ES24" s="100">
        <v>0.33333333333333331</v>
      </c>
      <c r="ET24" s="100">
        <v>0.5</v>
      </c>
      <c r="EU24" s="100"/>
      <c r="EV24" s="100"/>
      <c r="EW24" s="100"/>
      <c r="EX24" s="100"/>
      <c r="EY24" s="5">
        <f>LOOKUP(EY$6,'Daily Absent'!$O$6:$AX$6,'Daily Absent'!$O24:$AX24)</f>
        <v>1</v>
      </c>
      <c r="EZ24" s="100">
        <v>0.29166666666666669</v>
      </c>
      <c r="FA24" s="100">
        <v>0.5</v>
      </c>
      <c r="FB24" s="100">
        <v>0.54166666666666663</v>
      </c>
      <c r="FC24" s="100">
        <v>0.75</v>
      </c>
      <c r="FD24" s="100">
        <v>0.79166666666666663</v>
      </c>
      <c r="FE24" s="100">
        <v>0.91666666666666663</v>
      </c>
      <c r="FF24" s="5">
        <f>LOOKUP(FF$6,'Daily Absent'!$O$6:$AX$6,'Daily Absent'!$O24:$AX24)</f>
        <v>1</v>
      </c>
      <c r="FG24" s="100"/>
      <c r="FH24" s="100"/>
      <c r="FI24" s="100"/>
      <c r="FJ24" s="100"/>
      <c r="FK24" s="5"/>
      <c r="FL24" s="5"/>
      <c r="FM24" s="5">
        <f>LOOKUP(FM$6,'Daily Absent'!$O$6:$AX$6,'Daily Absent'!$O24:$AX24)</f>
        <v>0</v>
      </c>
      <c r="FN24" s="100"/>
      <c r="FO24" s="100"/>
      <c r="FP24" s="100"/>
      <c r="FQ24" s="100"/>
      <c r="FR24" s="100"/>
      <c r="FS24" s="100"/>
      <c r="FT24" s="5">
        <f>LOOKUP(FT$6,'Daily Absent'!$O$6:$AX$6,'Daily Absent'!$O24:$AX24)</f>
        <v>0</v>
      </c>
      <c r="FU24" s="100"/>
      <c r="FV24" s="100"/>
      <c r="FW24" s="100"/>
      <c r="FX24" s="100"/>
      <c r="FY24" s="5"/>
      <c r="FZ24" s="5"/>
      <c r="GA24" s="5">
        <f>LOOKUP(GA$6,'Daily Absent'!$O$6:$AX$6,'Daily Absent'!$O24:$AX24)</f>
        <v>0</v>
      </c>
      <c r="GB24" s="100"/>
      <c r="GC24" s="100"/>
      <c r="GD24" s="100"/>
      <c r="GE24" s="100"/>
      <c r="GF24" s="5"/>
      <c r="GG24" s="5"/>
      <c r="GH24" s="5">
        <f>LOOKUP(GH$6,'Daily Absent'!$O$6:$AX$6,'Daily Absent'!$O24:$AX24)</f>
        <v>0</v>
      </c>
      <c r="GI24" s="100"/>
      <c r="GJ24" s="100"/>
      <c r="GK24" s="100"/>
      <c r="GL24" s="100"/>
      <c r="GM24" s="5"/>
      <c r="GN24" s="5"/>
      <c r="GO24" s="5">
        <f>LOOKUP(GO$6,'Daily Absent'!$O$6:$AX$6,'Daily Absent'!$O24:$AX24)</f>
        <v>0</v>
      </c>
      <c r="GP24" s="100"/>
      <c r="GQ24" s="100"/>
      <c r="GR24" s="100"/>
      <c r="GS24" s="100"/>
      <c r="GT24" s="100"/>
      <c r="GU24" s="100"/>
      <c r="GV24" s="5">
        <f>LOOKUP(GV$6,'Daily Absent'!$O$6:$AX$6,'Daily Absent'!$O24:$AX24)</f>
        <v>0</v>
      </c>
      <c r="GW24" s="100"/>
      <c r="GX24" s="100"/>
      <c r="GY24" s="100"/>
      <c r="GZ24" s="100"/>
      <c r="HA24" s="5"/>
      <c r="HB24" s="5"/>
      <c r="HC24" s="5">
        <f>LOOKUP(HC$6,'Daily Absent'!$O$6:$AX$6,'Daily Absent'!$O24:$AX24)</f>
        <v>0</v>
      </c>
      <c r="HD24" s="100"/>
      <c r="HE24" s="100"/>
      <c r="HF24" s="100"/>
      <c r="HG24" s="100"/>
      <c r="HH24" s="5"/>
      <c r="HI24" s="5"/>
      <c r="HJ24" s="5">
        <f>LOOKUP(HJ$6,'Daily Absent'!$O$6:$AX$6,'Daily Absent'!$O24:$AX24)</f>
        <v>0</v>
      </c>
      <c r="HK24" s="100"/>
      <c r="HL24" s="100"/>
      <c r="HM24" s="100"/>
      <c r="HN24" s="100"/>
      <c r="HO24" s="5"/>
      <c r="HP24" s="5"/>
      <c r="HQ24" s="5"/>
      <c r="HR24" s="100"/>
      <c r="HS24" s="100"/>
      <c r="HT24" s="100"/>
      <c r="HU24" s="100"/>
      <c r="HV24" s="5"/>
      <c r="HW24" s="5"/>
      <c r="HX24" s="5">
        <f>LOOKUP(HX$6,'Daily Absent'!$O$6:$AX$6,'Daily Absent'!$O24:$AX24)</f>
        <v>0</v>
      </c>
      <c r="HY24" s="5"/>
      <c r="HZ24" s="100"/>
      <c r="IA24" s="5"/>
      <c r="IB24" s="5"/>
      <c r="IC24" s="5"/>
      <c r="ID24" s="5"/>
      <c r="IE24" s="5">
        <f>LOOKUP(IE$6,'Daily Absent'!$O$6:$AX$6,'Daily Absent'!$O24:$AX24)</f>
        <v>0</v>
      </c>
      <c r="IF24" s="5"/>
      <c r="IG24" s="100"/>
      <c r="IH24" s="5"/>
      <c r="II24" s="5"/>
      <c r="IJ24" s="5"/>
      <c r="IK24" s="5"/>
      <c r="IL24" s="5">
        <f>LOOKUP(IL$6,'Daily Absent'!$O$6:$AX$6,'Daily Absent'!$O24:$AX24)</f>
        <v>0</v>
      </c>
      <c r="IM24" s="5"/>
      <c r="IN24" s="100"/>
      <c r="IO24" s="5"/>
      <c r="IP24" s="5"/>
      <c r="IQ24" s="5"/>
      <c r="IR24" s="5"/>
      <c r="IS24" s="5">
        <f>LOOKUP(IS$6,'Daily Absent'!$O$6:$AX$6,'Daily Absent'!$O24:$AX24)</f>
        <v>0</v>
      </c>
      <c r="IT24" s="5"/>
      <c r="IU24" s="100"/>
      <c r="IV24" s="5"/>
      <c r="IW24" s="5"/>
      <c r="IX24" s="5"/>
      <c r="IY24" s="5"/>
      <c r="IZ24" s="5">
        <f>LOOKUP(IZ$6,'Daily Absent'!$O$6:$AX$6,'Daily Absent'!$O24:$AX24)</f>
        <v>0</v>
      </c>
      <c r="JA24" s="5"/>
      <c r="JB24" s="100"/>
      <c r="JC24" s="5"/>
      <c r="JD24" s="5"/>
      <c r="JE24" s="5"/>
      <c r="JF24" s="5"/>
    </row>
    <row r="25" spans="1:266" ht="20" customHeight="1">
      <c r="A25" s="54">
        <f>IF('Master MP Status'!A25&gt;0,'Master MP Status'!A25,"")</f>
        <v>17</v>
      </c>
      <c r="B25" s="5" t="str">
        <f>IF(ISTEXT('Master MP Status'!B25),'Master MP Status'!B25,"")</f>
        <v>INDIRECT</v>
      </c>
      <c r="C25" s="153" t="str">
        <f>IF(OR(ISTEXT('Master MP Status'!C25),'Master MP Status'!C25&gt;0),'Master MP Status'!C25,"")</f>
        <v>250058</v>
      </c>
      <c r="D25" s="154" t="str">
        <f>IF(OR(ISTEXT('Master MP Status'!D25),'Master MP Status'!D25&gt;0),'Master MP Status'!D25,"")</f>
        <v>250061</v>
      </c>
      <c r="E25" s="5" t="str">
        <f>IF(ISTEXT('Master MP Status'!E25),'Master MP Status'!E25,"")</f>
        <v>KHANZA NUGRAHMAN</v>
      </c>
      <c r="F25" s="5" t="str">
        <f>IF(ISTEXT('Master MP Status'!F25),'Master MP Status'!F25,"")</f>
        <v/>
      </c>
      <c r="G25" s="5" t="str">
        <f>IF(ISTEXT('Master MP Status'!G25),'Master MP Status'!G25,"")</f>
        <v>Jakarta</v>
      </c>
      <c r="H25" s="5" t="str">
        <f>IF(ISTEXT('Master MP Status'!H25),'Master MP Status'!H25,"")</f>
        <v>HO</v>
      </c>
      <c r="I25" s="5" t="str">
        <f>IF(ISTEXT('Master MP Status'!I25),'Master MP Status'!I25,"")</f>
        <v>Safety</v>
      </c>
      <c r="J25" s="5" t="str">
        <f>IF(ISTEXT('Master MP Status'!J25),'Master MP Status'!J25,"")</f>
        <v>Safety</v>
      </c>
      <c r="K25" s="9">
        <f>IF(OR('Master MP Status'!K25=0,'Master MP Status'!K25=""),"",'Master MP Status'!K25)</f>
        <v>45774</v>
      </c>
      <c r="L25" s="9">
        <f>IF(OR('Master MP Status'!L25=0,'Master MP Status'!L25=""),"",'Master MP Status'!L25)</f>
        <v>45774</v>
      </c>
      <c r="M25" s="9">
        <f>IF(OR('Master MP Status'!M25=0,'Master MP Status'!M25=""),"",'Master MP Status'!M25)</f>
        <v>45819</v>
      </c>
      <c r="N25" s="5" t="str">
        <f>IF(ISTEXT('Master MP Status'!N25),'Master MP Status'!N25,"")</f>
        <v>Resign</v>
      </c>
      <c r="O25" s="5">
        <f>LOOKUP(O$6,'Daily Absent'!$O$6:$AX$6,'Daily Absent'!$O25:$AX25)</f>
        <v>0</v>
      </c>
      <c r="P25" s="100"/>
      <c r="Q25" s="100"/>
      <c r="R25" s="100"/>
      <c r="S25" s="100"/>
      <c r="T25" s="5"/>
      <c r="U25" s="5"/>
      <c r="V25" s="5">
        <f>LOOKUP(V$6,'Daily Absent'!$O$6:$AX$6,'Daily Absent'!$O25:$AX25)</f>
        <v>0</v>
      </c>
      <c r="W25" s="100"/>
      <c r="X25" s="100"/>
      <c r="Y25" s="100"/>
      <c r="Z25" s="100"/>
      <c r="AA25" s="5"/>
      <c r="AB25" s="5"/>
      <c r="AC25" s="5">
        <f>LOOKUP(AC$6,'Daily Absent'!$O$6:$AX$6,'Daily Absent'!$O25:$AX25)</f>
        <v>0</v>
      </c>
      <c r="AD25" s="100"/>
      <c r="AE25" s="100"/>
      <c r="AF25" s="100"/>
      <c r="AG25" s="100"/>
      <c r="AH25" s="100"/>
      <c r="AI25" s="100"/>
      <c r="AJ25" s="5">
        <f>LOOKUP(AJ$6,'Daily Absent'!$O$6:$AX$6,'Daily Absent'!$O25:$AX25)</f>
        <v>0</v>
      </c>
      <c r="AK25" s="100"/>
      <c r="AL25" s="100"/>
      <c r="AM25" s="100"/>
      <c r="AN25" s="100"/>
      <c r="AO25" s="5"/>
      <c r="AP25" s="5"/>
      <c r="AQ25" s="5">
        <f>LOOKUP(AQ$6,'Daily Absent'!$O$6:$AX$6,'Daily Absent'!$O25:$AX25)</f>
        <v>0</v>
      </c>
      <c r="AR25" s="100"/>
      <c r="AS25" s="100"/>
      <c r="AT25" s="100"/>
      <c r="AU25" s="100"/>
      <c r="AV25" s="100"/>
      <c r="AW25" s="100"/>
      <c r="AX25" s="5">
        <f>LOOKUP(AX$6,'Daily Absent'!$O$6:$AX$6,'Daily Absent'!$O25:$AX25)</f>
        <v>0</v>
      </c>
      <c r="AY25" s="100"/>
      <c r="AZ25" s="100"/>
      <c r="BA25" s="100"/>
      <c r="BB25" s="100"/>
      <c r="BC25" s="5"/>
      <c r="BD25" s="5"/>
      <c r="BE25" s="5">
        <f>LOOKUP(BE$6,'Daily Absent'!$O$6:$AX$6,'Daily Absent'!$O25:$AX25)</f>
        <v>0</v>
      </c>
      <c r="BF25" s="100"/>
      <c r="BG25" s="100"/>
      <c r="BH25" s="100"/>
      <c r="BI25" s="100"/>
      <c r="BJ25" s="5"/>
      <c r="BK25" s="5"/>
      <c r="BL25" s="5">
        <f>LOOKUP(BL$6,'Daily Absent'!$O$6:$AX$6,'Daily Absent'!$O25:$AX25)</f>
        <v>0</v>
      </c>
      <c r="BM25" s="100"/>
      <c r="BN25" s="100"/>
      <c r="BO25" s="100"/>
      <c r="BP25" s="100"/>
      <c r="BQ25" s="100"/>
      <c r="BR25" s="100"/>
      <c r="BS25" s="5">
        <f>LOOKUP(BS$6,'Daily Absent'!$O$6:$AX$6,'Daily Absent'!$O25:$AX25)</f>
        <v>0</v>
      </c>
      <c r="BT25" s="100"/>
      <c r="BU25" s="100"/>
      <c r="BV25" s="100"/>
      <c r="BW25" s="100"/>
      <c r="BX25" s="5"/>
      <c r="BY25" s="5"/>
      <c r="BZ25" s="5">
        <f>LOOKUP(BZ$6,'Daily Absent'!$O$6:$AX$6,'Daily Absent'!$O25:$AX25)</f>
        <v>0</v>
      </c>
      <c r="CA25" s="100"/>
      <c r="CB25" s="100"/>
      <c r="CC25" s="100"/>
      <c r="CD25" s="100"/>
      <c r="CE25" s="5"/>
      <c r="CF25" s="5"/>
      <c r="CG25" s="5">
        <f>LOOKUP(CG$6,'Daily Absent'!$O$6:$AX$6,'Daily Absent'!$O25:$AX25)</f>
        <v>0</v>
      </c>
      <c r="CH25" s="5"/>
      <c r="CI25" s="100"/>
      <c r="CJ25" s="5"/>
      <c r="CK25" s="5"/>
      <c r="CL25" s="5"/>
      <c r="CM25" s="5"/>
      <c r="CN25" s="5">
        <f>LOOKUP(CN$6,'Daily Absent'!$O$6:$AX$6,'Daily Absent'!$O25:$AX25)</f>
        <v>0</v>
      </c>
      <c r="CO25" s="100"/>
      <c r="CP25" s="100"/>
      <c r="CQ25" s="100"/>
      <c r="CR25" s="100"/>
      <c r="CS25" s="5"/>
      <c r="CT25" s="5"/>
      <c r="CU25" s="5">
        <f>LOOKUP(CU$6,'Daily Absent'!$O$6:$AX$6,'Daily Absent'!$O25:$AX25)</f>
        <v>0</v>
      </c>
      <c r="CV25" s="100"/>
      <c r="CW25" s="100"/>
      <c r="CX25" s="100"/>
      <c r="CY25" s="100"/>
      <c r="CZ25" s="5"/>
      <c r="DA25" s="5"/>
      <c r="DB25" s="5">
        <f>LOOKUP(DB$6,'Daily Absent'!$O$6:$AX$6,'Daily Absent'!$O25:$AX25)</f>
        <v>0</v>
      </c>
      <c r="DC25" s="100"/>
      <c r="DD25" s="100"/>
      <c r="DE25" s="100"/>
      <c r="DF25" s="100"/>
      <c r="DG25" s="5"/>
      <c r="DH25" s="5"/>
      <c r="DI25" s="5">
        <f>LOOKUP(DI$6,'Daily Absent'!$O$6:$AX$6,'Daily Absent'!$O25:$AX25)</f>
        <v>0</v>
      </c>
      <c r="DJ25" s="100"/>
      <c r="DK25" s="100"/>
      <c r="DL25" s="100"/>
      <c r="DM25" s="100"/>
      <c r="DN25" s="5"/>
      <c r="DO25" s="5"/>
      <c r="DP25" s="5">
        <f>LOOKUP(DP$6,'Daily Absent'!$O$6:$AX$6,'Daily Absent'!$O25:$AX25)</f>
        <v>0</v>
      </c>
      <c r="DQ25" s="100"/>
      <c r="DR25" s="100"/>
      <c r="DS25" s="100"/>
      <c r="DT25" s="100"/>
      <c r="DU25" s="5"/>
      <c r="DV25" s="5"/>
      <c r="DW25" s="5">
        <f>LOOKUP(DW$6,'Daily Absent'!$O$6:$AX$6,'Daily Absent'!$O25:$AX25)</f>
        <v>0</v>
      </c>
      <c r="DX25" s="100"/>
      <c r="DY25" s="100"/>
      <c r="DZ25" s="100"/>
      <c r="EA25" s="100"/>
      <c r="EB25" s="5"/>
      <c r="EC25" s="5"/>
      <c r="ED25" s="5">
        <f>LOOKUP(ED$6,'Daily Absent'!$O$6:$AX$6,'Daily Absent'!$O25:$AX25)</f>
        <v>0</v>
      </c>
      <c r="EE25" s="100"/>
      <c r="EF25" s="100"/>
      <c r="EG25" s="100"/>
      <c r="EH25" s="100"/>
      <c r="EI25" s="5"/>
      <c r="EJ25" s="5"/>
      <c r="EK25" s="5">
        <f>LOOKUP(EK$6,'Daily Absent'!$O$6:$AX$6,'Daily Absent'!$O25:$AX25)</f>
        <v>0</v>
      </c>
      <c r="EL25" s="100"/>
      <c r="EM25" s="100"/>
      <c r="EN25" s="100"/>
      <c r="EO25" s="100"/>
      <c r="EP25" s="5"/>
      <c r="EQ25" s="5"/>
      <c r="ER25" s="5">
        <f>LOOKUP(ER$6,'Daily Absent'!$O$6:$AX$6,'Daily Absent'!$O25:$AX25)</f>
        <v>0</v>
      </c>
      <c r="ES25" s="100"/>
      <c r="ET25" s="100"/>
      <c r="EU25" s="100"/>
      <c r="EV25" s="100"/>
      <c r="EW25" s="5"/>
      <c r="EX25" s="5"/>
      <c r="EY25" s="5">
        <f>LOOKUP(EY$6,'Daily Absent'!$O$6:$AX$6,'Daily Absent'!$O25:$AX25)</f>
        <v>0</v>
      </c>
      <c r="EZ25" s="100"/>
      <c r="FA25" s="100"/>
      <c r="FB25" s="100"/>
      <c r="FC25" s="100"/>
      <c r="FD25" s="5"/>
      <c r="FE25" s="5"/>
      <c r="FF25" s="5">
        <f>LOOKUP(FF$6,'Daily Absent'!$O$6:$AX$6,'Daily Absent'!$O25:$AX25)</f>
        <v>0</v>
      </c>
      <c r="FG25" s="100"/>
      <c r="FH25" s="100"/>
      <c r="FI25" s="100"/>
      <c r="FJ25" s="100"/>
      <c r="FK25" s="5"/>
      <c r="FL25" s="5"/>
      <c r="FM25" s="5">
        <f>LOOKUP(FM$6,'Daily Absent'!$O$6:$AX$6,'Daily Absent'!$O25:$AX25)</f>
        <v>0</v>
      </c>
      <c r="FN25" s="100"/>
      <c r="FO25" s="100"/>
      <c r="FP25" s="100"/>
      <c r="FQ25" s="100"/>
      <c r="FR25" s="5"/>
      <c r="FS25" s="5"/>
      <c r="FT25" s="5">
        <f>LOOKUP(FT$6,'Daily Absent'!$O$6:$AX$6,'Daily Absent'!$O25:$AX25)</f>
        <v>0</v>
      </c>
      <c r="FU25" s="100"/>
      <c r="FV25" s="100"/>
      <c r="FW25" s="100"/>
      <c r="FX25" s="100"/>
      <c r="FY25" s="5"/>
      <c r="FZ25" s="5"/>
      <c r="GA25" s="5">
        <f>LOOKUP(GA$6,'Daily Absent'!$O$6:$AX$6,'Daily Absent'!$O25:$AX25)</f>
        <v>0</v>
      </c>
      <c r="GB25" s="5"/>
      <c r="GC25" s="100"/>
      <c r="GD25" s="5"/>
      <c r="GE25" s="5"/>
      <c r="GF25" s="5"/>
      <c r="GG25" s="5"/>
      <c r="GH25" s="5">
        <f>LOOKUP(GH$6,'Daily Absent'!$O$6:$AX$6,'Daily Absent'!$O25:$AX25)</f>
        <v>0</v>
      </c>
      <c r="GI25" s="100"/>
      <c r="GJ25" s="100"/>
      <c r="GK25" s="100"/>
      <c r="GL25" s="100"/>
      <c r="GM25" s="5"/>
      <c r="GN25" s="5"/>
      <c r="GO25" s="5">
        <f>LOOKUP(GO$6,'Daily Absent'!$O$6:$AX$6,'Daily Absent'!$O25:$AX25)</f>
        <v>0</v>
      </c>
      <c r="GP25" s="100"/>
      <c r="GQ25" s="100"/>
      <c r="GR25" s="100"/>
      <c r="GS25" s="100"/>
      <c r="GT25" s="100"/>
      <c r="GU25" s="100"/>
      <c r="GV25" s="5">
        <f>LOOKUP(GV$6,'Daily Absent'!$O$6:$AX$6,'Daily Absent'!$O25:$AX25)</f>
        <v>0</v>
      </c>
      <c r="GW25" s="100"/>
      <c r="GX25" s="100"/>
      <c r="GY25" s="100"/>
      <c r="GZ25" s="100"/>
      <c r="HA25" s="5"/>
      <c r="HB25" s="5"/>
      <c r="HC25" s="5">
        <f>LOOKUP(HC$6,'Daily Absent'!$O$6:$AX$6,'Daily Absent'!$O25:$AX25)</f>
        <v>0</v>
      </c>
      <c r="HD25" s="100"/>
      <c r="HE25" s="100"/>
      <c r="HF25" s="100"/>
      <c r="HG25" s="100"/>
      <c r="HH25" s="5"/>
      <c r="HI25" s="5"/>
      <c r="HJ25" s="5">
        <f>LOOKUP(HJ$6,'Daily Absent'!$O$6:$AX$6,'Daily Absent'!$O25:$AX25)</f>
        <v>0</v>
      </c>
      <c r="HK25" s="100"/>
      <c r="HL25" s="100"/>
      <c r="HM25" s="100"/>
      <c r="HN25" s="100"/>
      <c r="HO25" s="5"/>
      <c r="HP25" s="5"/>
      <c r="HQ25" s="5"/>
      <c r="HR25" s="100"/>
      <c r="HS25" s="100"/>
      <c r="HT25" s="100"/>
      <c r="HU25" s="100"/>
      <c r="HV25" s="5"/>
      <c r="HW25" s="5"/>
      <c r="HX25" s="5">
        <f>LOOKUP(HX$6,'Daily Absent'!$O$6:$AX$6,'Daily Absent'!$O25:$AX25)</f>
        <v>0</v>
      </c>
      <c r="HY25" s="5"/>
      <c r="HZ25" s="100"/>
      <c r="IA25" s="5"/>
      <c r="IB25" s="5"/>
      <c r="IC25" s="5"/>
      <c r="ID25" s="5"/>
      <c r="IE25" s="5">
        <f>LOOKUP(IE$6,'Daily Absent'!$O$6:$AX$6,'Daily Absent'!$O25:$AX25)</f>
        <v>0</v>
      </c>
      <c r="IF25" s="5"/>
      <c r="IG25" s="100"/>
      <c r="IH25" s="5"/>
      <c r="II25" s="5"/>
      <c r="IJ25" s="5"/>
      <c r="IK25" s="5"/>
      <c r="IL25" s="5">
        <f>LOOKUP(IL$6,'Daily Absent'!$O$6:$AX$6,'Daily Absent'!$O25:$AX25)</f>
        <v>0</v>
      </c>
      <c r="IM25" s="5"/>
      <c r="IN25" s="100"/>
      <c r="IO25" s="5"/>
      <c r="IP25" s="5"/>
      <c r="IQ25" s="5"/>
      <c r="IR25" s="5"/>
      <c r="IS25" s="5">
        <f>LOOKUP(IS$6,'Daily Absent'!$O$6:$AX$6,'Daily Absent'!$O25:$AX25)</f>
        <v>0</v>
      </c>
      <c r="IT25" s="5"/>
      <c r="IU25" s="100"/>
      <c r="IV25" s="5"/>
      <c r="IW25" s="5"/>
      <c r="IX25" s="5"/>
      <c r="IY25" s="5"/>
      <c r="IZ25" s="5">
        <f>LOOKUP(IZ$6,'Daily Absent'!$O$6:$AX$6,'Daily Absent'!$O25:$AX25)</f>
        <v>0</v>
      </c>
      <c r="JA25" s="5"/>
      <c r="JB25" s="100"/>
      <c r="JC25" s="5"/>
      <c r="JD25" s="5"/>
      <c r="JE25" s="5"/>
      <c r="JF25" s="5"/>
    </row>
    <row r="26" spans="1:266" ht="20" customHeight="1">
      <c r="A26" s="54">
        <f>IF('Master MP Status'!A26&gt;0,'Master MP Status'!A26,"")</f>
        <v>18</v>
      </c>
      <c r="B26" s="5" t="str">
        <f>IF(ISTEXT('Master MP Status'!B26),'Master MP Status'!B26,"")</f>
        <v>INDIRECT</v>
      </c>
      <c r="C26" s="153">
        <f>IF(OR(ISTEXT('Master MP Status'!C26),'Master MP Status'!C26&gt;0),'Master MP Status'!C26,"")</f>
        <v>250059</v>
      </c>
      <c r="D26" s="154">
        <f>IF(OR(ISTEXT('Master MP Status'!D26),'Master MP Status'!D26&gt;0),'Master MP Status'!D26,"")</f>
        <v>250062</v>
      </c>
      <c r="E26" s="5" t="str">
        <f>IF(ISTEXT('Master MP Status'!E26),'Master MP Status'!E26,"")</f>
        <v>MUHAMMAD RIPKI ABDAU</v>
      </c>
      <c r="F26" s="5" t="str">
        <f>IF(ISTEXT('Master MP Status'!F26),'Master MP Status'!F26,"")</f>
        <v/>
      </c>
      <c r="G26" s="5" t="str">
        <f>IF(ISTEXT('Master MP Status'!G26),'Master MP Status'!G26,"")</f>
        <v>Jakarta</v>
      </c>
      <c r="H26" s="5" t="str">
        <f>IF(ISTEXT('Master MP Status'!H26),'Master MP Status'!H26,"")</f>
        <v>HO</v>
      </c>
      <c r="I26" s="5" t="str">
        <f>IF(ISTEXT('Master MP Status'!I26),'Master MP Status'!I26,"")</f>
        <v>Accountant</v>
      </c>
      <c r="J26" s="5" t="str">
        <f>IF(ISTEXT('Master MP Status'!J26),'Master MP Status'!J26,"")</f>
        <v>F &amp; A</v>
      </c>
      <c r="K26" s="9">
        <f>IF(OR('Master MP Status'!K26=0,'Master MP Status'!K26=""),"",'Master MP Status'!K26)</f>
        <v>45775</v>
      </c>
      <c r="L26" s="9">
        <f>IF(OR('Master MP Status'!L26=0,'Master MP Status'!L26=""),"",'Master MP Status'!L26)</f>
        <v>45775</v>
      </c>
      <c r="M26" s="9" t="str">
        <f>IF(OR('Master MP Status'!M26=0,'Master MP Status'!M26=""),"",'Master MP Status'!M26)</f>
        <v/>
      </c>
      <c r="N26" s="5" t="str">
        <f>IF(ISTEXT('Master MP Status'!N26),'Master MP Status'!N26,"")</f>
        <v/>
      </c>
      <c r="O26" s="5">
        <f>LOOKUP(O$6,'Daily Absent'!$O$6:$AX$6,'Daily Absent'!$O26:$AX26)</f>
        <v>1</v>
      </c>
      <c r="P26" s="100">
        <v>0.29166666666666669</v>
      </c>
      <c r="Q26" s="100">
        <v>0.5</v>
      </c>
      <c r="R26" s="100">
        <v>0.54166666666666663</v>
      </c>
      <c r="S26" s="100">
        <v>0.75</v>
      </c>
      <c r="T26" s="5"/>
      <c r="U26" s="5"/>
      <c r="V26" s="5">
        <f>LOOKUP(V$6,'Daily Absent'!$O$6:$AX$6,'Daily Absent'!$O26:$AX26)</f>
        <v>1</v>
      </c>
      <c r="W26" s="100">
        <v>0.29166666666666669</v>
      </c>
      <c r="X26" s="100">
        <v>0.5</v>
      </c>
      <c r="Y26" s="100">
        <v>0.54166666666666663</v>
      </c>
      <c r="Z26" s="100">
        <v>0.75</v>
      </c>
      <c r="AA26" s="5"/>
      <c r="AB26" s="5"/>
      <c r="AC26" s="5">
        <f>LOOKUP(AC$6,'Daily Absent'!$O$6:$AX$6,'Daily Absent'!$O26:$AX26)</f>
        <v>1</v>
      </c>
      <c r="AD26" s="100">
        <v>0.29166666666666669</v>
      </c>
      <c r="AE26" s="100">
        <v>0.5</v>
      </c>
      <c r="AF26" s="100">
        <v>0.54166666666666663</v>
      </c>
      <c r="AG26" s="100">
        <v>0.75</v>
      </c>
      <c r="AH26" s="5"/>
      <c r="AI26" s="5"/>
      <c r="AJ26" s="5">
        <f>LOOKUP(AJ$6,'Daily Absent'!$O$6:$AX$6,'Daily Absent'!$O26:$AX26)</f>
        <v>1</v>
      </c>
      <c r="AK26" s="100">
        <v>0.29166666666666669</v>
      </c>
      <c r="AL26" s="100">
        <v>0.5</v>
      </c>
      <c r="AM26" s="100">
        <v>0.54166666666666663</v>
      </c>
      <c r="AN26" s="100">
        <v>0.75</v>
      </c>
      <c r="AO26" s="5"/>
      <c r="AP26" s="5"/>
      <c r="AQ26" s="5">
        <f>LOOKUP(AQ$6,'Daily Absent'!$O$6:$AX$6,'Daily Absent'!$O26:$AX26)</f>
        <v>1</v>
      </c>
      <c r="AR26" s="100">
        <v>0.29166666666666669</v>
      </c>
      <c r="AS26" s="100">
        <v>0.5</v>
      </c>
      <c r="AT26" s="100">
        <v>0.54166666666666663</v>
      </c>
      <c r="AU26" s="100">
        <v>0.70833333333333337</v>
      </c>
      <c r="AV26" s="5"/>
      <c r="AW26" s="5"/>
      <c r="AX26" s="5">
        <f>LOOKUP(AX$6,'Daily Absent'!$O$6:$AX$6,'Daily Absent'!$O26:$AX26)</f>
        <v>1</v>
      </c>
      <c r="AY26" s="100">
        <v>0.33333333333333331</v>
      </c>
      <c r="AZ26" s="100">
        <v>0.5</v>
      </c>
      <c r="BA26" s="100">
        <v>0.54166666666666663</v>
      </c>
      <c r="BB26" s="100">
        <v>0.66666666666666663</v>
      </c>
      <c r="BC26" s="5"/>
      <c r="BD26" s="5"/>
      <c r="BE26" s="5">
        <f>LOOKUP(BE$6,'Daily Absent'!$O$6:$AX$6,'Daily Absent'!$O26:$AX26)</f>
        <v>1</v>
      </c>
      <c r="BF26" s="100">
        <v>0.29166666666666669</v>
      </c>
      <c r="BG26" s="100">
        <v>0.5</v>
      </c>
      <c r="BH26" s="100">
        <v>0.54166666666666663</v>
      </c>
      <c r="BI26" s="100">
        <v>0.75</v>
      </c>
      <c r="BJ26" s="5"/>
      <c r="BK26" s="5"/>
      <c r="BL26" s="5">
        <f>LOOKUP(BL$6,'Daily Absent'!$O$6:$AX$6,'Daily Absent'!$O26:$AX26)</f>
        <v>1</v>
      </c>
      <c r="BM26" s="100">
        <v>0.29166666666666669</v>
      </c>
      <c r="BN26" s="100">
        <v>0.5</v>
      </c>
      <c r="BO26" s="100">
        <v>0.54166666666666663</v>
      </c>
      <c r="BP26" s="100">
        <v>0.75</v>
      </c>
      <c r="BQ26" s="5"/>
      <c r="BR26" s="5"/>
      <c r="BS26" s="5">
        <f>LOOKUP(BS$6,'Daily Absent'!$O$6:$AX$6,'Daily Absent'!$O26:$AX26)</f>
        <v>1</v>
      </c>
      <c r="BT26" s="100">
        <v>0.29166666666666669</v>
      </c>
      <c r="BU26" s="100">
        <v>0.5</v>
      </c>
      <c r="BV26" s="100">
        <v>0.54166666666666663</v>
      </c>
      <c r="BW26" s="100">
        <v>0.75</v>
      </c>
      <c r="BX26" s="5"/>
      <c r="BY26" s="5"/>
      <c r="BZ26" s="5">
        <f>LOOKUP(BZ$6,'Daily Absent'!$O$6:$AX$6,'Daily Absent'!$O26:$AX26)</f>
        <v>1</v>
      </c>
      <c r="CA26" s="100">
        <v>0.29166666666666669</v>
      </c>
      <c r="CB26" s="100">
        <v>0.5</v>
      </c>
      <c r="CC26" s="100">
        <v>0.54166666666666663</v>
      </c>
      <c r="CD26" s="100">
        <v>0.75</v>
      </c>
      <c r="CE26" s="5"/>
      <c r="CF26" s="5"/>
      <c r="CG26" s="5">
        <f>LOOKUP(CG$6,'Daily Absent'!$O$6:$AX$6,'Daily Absent'!$O26:$AX26)</f>
        <v>1</v>
      </c>
      <c r="CH26" s="100">
        <v>0.29166666666666669</v>
      </c>
      <c r="CI26" s="100">
        <v>0.5</v>
      </c>
      <c r="CJ26" s="100">
        <v>0.54166666666666663</v>
      </c>
      <c r="CK26" s="100">
        <v>0.75</v>
      </c>
      <c r="CL26" s="100">
        <v>0.79166666666666663</v>
      </c>
      <c r="CM26" s="100">
        <v>0.91666666666666663</v>
      </c>
      <c r="CN26" s="5">
        <f>LOOKUP(CN$6,'Daily Absent'!$O$6:$AX$6,'Daily Absent'!$O26:$AX26)</f>
        <v>1</v>
      </c>
      <c r="CO26" s="100">
        <v>0.29166666666666669</v>
      </c>
      <c r="CP26" s="100">
        <v>0.5</v>
      </c>
      <c r="CQ26" s="100">
        <v>0.54166666666666663</v>
      </c>
      <c r="CR26" s="100">
        <v>0.70833333333333337</v>
      </c>
      <c r="CS26" s="5"/>
      <c r="CT26" s="5"/>
      <c r="CU26" s="5">
        <f>LOOKUP(CU$6,'Daily Absent'!$O$6:$AX$6,'Daily Absent'!$O26:$AX26)</f>
        <v>0</v>
      </c>
      <c r="CV26" s="100"/>
      <c r="CW26" s="100"/>
      <c r="CX26" s="100"/>
      <c r="CY26" s="100"/>
      <c r="CZ26" s="5"/>
      <c r="DA26" s="5"/>
      <c r="DB26" s="5">
        <f>LOOKUP(DB$6,'Daily Absent'!$O$6:$AX$6,'Daily Absent'!$O26:$AX26)</f>
        <v>1</v>
      </c>
      <c r="DC26" s="100">
        <v>0.29166666666666669</v>
      </c>
      <c r="DD26" s="100">
        <v>0.5</v>
      </c>
      <c r="DE26" s="100">
        <v>0.54166666666666663</v>
      </c>
      <c r="DF26" s="100">
        <v>0.75</v>
      </c>
      <c r="DG26" s="5"/>
      <c r="DH26" s="5"/>
      <c r="DI26" s="5">
        <f>LOOKUP(DI$6,'Daily Absent'!$O$6:$AX$6,'Daily Absent'!$O26:$AX26)</f>
        <v>1</v>
      </c>
      <c r="DJ26" s="100">
        <v>0.29166666666666669</v>
      </c>
      <c r="DK26" s="100">
        <v>0.5</v>
      </c>
      <c r="DL26" s="100">
        <v>0.54166666666666663</v>
      </c>
      <c r="DM26" s="100">
        <v>0.75</v>
      </c>
      <c r="DN26" s="5"/>
      <c r="DO26" s="5"/>
      <c r="DP26" s="5">
        <f>LOOKUP(DP$6,'Daily Absent'!$O$6:$AX$6,'Daily Absent'!$O26:$AX26)</f>
        <v>1</v>
      </c>
      <c r="DQ26" s="100">
        <v>0.29166666666666669</v>
      </c>
      <c r="DR26" s="100">
        <v>0.5</v>
      </c>
      <c r="DS26" s="100">
        <v>0.54166666666666663</v>
      </c>
      <c r="DT26" s="100">
        <v>0.75</v>
      </c>
      <c r="DU26" s="5"/>
      <c r="DV26" s="5"/>
      <c r="DW26" s="5">
        <f>LOOKUP(DW$6,'Daily Absent'!$O$6:$AX$6,'Daily Absent'!$O26:$AX26)</f>
        <v>1</v>
      </c>
      <c r="DX26" s="100">
        <v>0.29166666666666669</v>
      </c>
      <c r="DY26" s="100">
        <v>0.5</v>
      </c>
      <c r="DZ26" s="100">
        <v>0.54166666666666663</v>
      </c>
      <c r="EA26" s="100">
        <v>0.75</v>
      </c>
      <c r="EB26" s="5"/>
      <c r="EC26" s="5"/>
      <c r="ED26" s="5">
        <f>LOOKUP(ED$6,'Daily Absent'!$O$6:$AX$6,'Daily Absent'!$O26:$AX26)</f>
        <v>1</v>
      </c>
      <c r="EE26" s="100">
        <v>0.29166666666666669</v>
      </c>
      <c r="EF26" s="100">
        <v>0.5</v>
      </c>
      <c r="EG26" s="100">
        <v>0.54166666666666663</v>
      </c>
      <c r="EH26" s="100">
        <v>0.75</v>
      </c>
      <c r="EI26" s="100">
        <v>0.79166666666666663</v>
      </c>
      <c r="EJ26" s="100">
        <v>0.91666666666666663</v>
      </c>
      <c r="EK26" s="5">
        <f>LOOKUP(EK$6,'Daily Absent'!$O$6:$AX$6,'Daily Absent'!$O26:$AX26)</f>
        <v>1</v>
      </c>
      <c r="EL26" s="100">
        <v>0.29166666666666669</v>
      </c>
      <c r="EM26" s="100">
        <v>0.5</v>
      </c>
      <c r="EN26" s="100">
        <v>0.54166666666666663</v>
      </c>
      <c r="EO26" s="100">
        <v>0.75</v>
      </c>
      <c r="EP26" s="5"/>
      <c r="EQ26" s="5"/>
      <c r="ER26" s="5">
        <f>LOOKUP(ER$6,'Daily Absent'!$O$6:$AX$6,'Daily Absent'!$O26:$AX26)</f>
        <v>0</v>
      </c>
      <c r="ES26" s="100"/>
      <c r="ET26" s="100"/>
      <c r="EU26" s="100"/>
      <c r="EV26" s="100"/>
      <c r="EW26" s="5"/>
      <c r="EX26" s="5"/>
      <c r="EY26" s="5">
        <f>LOOKUP(EY$6,'Daily Absent'!$O$6:$AX$6,'Daily Absent'!$O26:$AX26)</f>
        <v>1</v>
      </c>
      <c r="EZ26" s="100">
        <v>0.29166666666666669</v>
      </c>
      <c r="FA26" s="100">
        <v>0.5</v>
      </c>
      <c r="FB26" s="100">
        <v>0.54166666666666663</v>
      </c>
      <c r="FC26" s="100">
        <v>0.75</v>
      </c>
      <c r="FD26" s="5"/>
      <c r="FE26" s="5"/>
      <c r="FF26" s="5">
        <f>LOOKUP(FF$6,'Daily Absent'!$O$6:$AX$6,'Daily Absent'!$O26:$AX26)</f>
        <v>1</v>
      </c>
      <c r="FG26" s="100"/>
      <c r="FH26" s="100"/>
      <c r="FI26" s="100"/>
      <c r="FJ26" s="100"/>
      <c r="FK26" s="5"/>
      <c r="FL26" s="5"/>
      <c r="FM26" s="5">
        <f>LOOKUP(FM$6,'Daily Absent'!$O$6:$AX$6,'Daily Absent'!$O26:$AX26)</f>
        <v>0</v>
      </c>
      <c r="FN26" s="100"/>
      <c r="FO26" s="100"/>
      <c r="FP26" s="100"/>
      <c r="FQ26" s="100"/>
      <c r="FR26" s="100"/>
      <c r="FS26" s="100"/>
      <c r="FT26" s="5">
        <f>LOOKUP(FT$6,'Daily Absent'!$O$6:$AX$6,'Daily Absent'!$O26:$AX26)</f>
        <v>0</v>
      </c>
      <c r="FU26" s="100"/>
      <c r="FV26" s="100"/>
      <c r="FW26" s="100"/>
      <c r="FX26" s="100"/>
      <c r="FY26" s="5"/>
      <c r="FZ26" s="5"/>
      <c r="GA26" s="5">
        <f>LOOKUP(GA$6,'Daily Absent'!$O$6:$AX$6,'Daily Absent'!$O26:$AX26)</f>
        <v>0</v>
      </c>
      <c r="GB26" s="100"/>
      <c r="GC26" s="100"/>
      <c r="GD26" s="100"/>
      <c r="GE26" s="100"/>
      <c r="GF26" s="5"/>
      <c r="GG26" s="5"/>
      <c r="GH26" s="5">
        <f>LOOKUP(GH$6,'Daily Absent'!$O$6:$AX$6,'Daily Absent'!$O26:$AX26)</f>
        <v>0</v>
      </c>
      <c r="GI26" s="100"/>
      <c r="GJ26" s="100"/>
      <c r="GK26" s="100"/>
      <c r="GL26" s="100"/>
      <c r="GM26" s="5"/>
      <c r="GN26" s="5"/>
      <c r="GO26" s="5">
        <f>LOOKUP(GO$6,'Daily Absent'!$O$6:$AX$6,'Daily Absent'!$O26:$AX26)</f>
        <v>0</v>
      </c>
      <c r="GP26" s="100"/>
      <c r="GQ26" s="100"/>
      <c r="GR26" s="100"/>
      <c r="GS26" s="100"/>
      <c r="GT26" s="5"/>
      <c r="GU26" s="5"/>
      <c r="GV26" s="5">
        <f>LOOKUP(GV$6,'Daily Absent'!$O$6:$AX$6,'Daily Absent'!$O26:$AX26)</f>
        <v>0</v>
      </c>
      <c r="GW26" s="100"/>
      <c r="GX26" s="100"/>
      <c r="GY26" s="100"/>
      <c r="GZ26" s="100"/>
      <c r="HA26" s="100"/>
      <c r="HB26" s="100"/>
      <c r="HC26" s="5">
        <f>LOOKUP(HC$6,'Daily Absent'!$O$6:$AX$6,'Daily Absent'!$O26:$AX26)</f>
        <v>0</v>
      </c>
      <c r="HD26" s="100"/>
      <c r="HE26" s="100"/>
      <c r="HF26" s="100"/>
      <c r="HG26" s="100"/>
      <c r="HH26" s="5"/>
      <c r="HI26" s="5"/>
      <c r="HJ26" s="5">
        <f>LOOKUP(HJ$6,'Daily Absent'!$O$6:$AX$6,'Daily Absent'!$O26:$AX26)</f>
        <v>0</v>
      </c>
      <c r="HK26" s="100"/>
      <c r="HL26" s="100"/>
      <c r="HM26" s="100"/>
      <c r="HN26" s="100"/>
      <c r="HO26" s="5"/>
      <c r="HP26" s="5"/>
      <c r="HQ26" s="5"/>
      <c r="HR26" s="100"/>
      <c r="HS26" s="100"/>
      <c r="HT26" s="100"/>
      <c r="HU26" s="100"/>
      <c r="HV26" s="5"/>
      <c r="HW26" s="5"/>
      <c r="HX26" s="5">
        <f>LOOKUP(HX$6,'Daily Absent'!$O$6:$AX$6,'Daily Absent'!$O26:$AX26)</f>
        <v>0</v>
      </c>
      <c r="HY26" s="5"/>
      <c r="HZ26" s="100"/>
      <c r="IA26" s="5"/>
      <c r="IB26" s="5"/>
      <c r="IC26" s="5"/>
      <c r="ID26" s="5"/>
      <c r="IE26" s="5">
        <f>LOOKUP(IE$6,'Daily Absent'!$O$6:$AX$6,'Daily Absent'!$O26:$AX26)</f>
        <v>0</v>
      </c>
      <c r="IF26" s="5"/>
      <c r="IG26" s="100"/>
      <c r="IH26" s="5"/>
      <c r="II26" s="5"/>
      <c r="IJ26" s="5"/>
      <c r="IK26" s="5"/>
      <c r="IL26" s="5">
        <f>LOOKUP(IL$6,'Daily Absent'!$O$6:$AX$6,'Daily Absent'!$O26:$AX26)</f>
        <v>0</v>
      </c>
      <c r="IM26" s="5"/>
      <c r="IN26" s="100"/>
      <c r="IO26" s="5"/>
      <c r="IP26" s="5"/>
      <c r="IQ26" s="5"/>
      <c r="IR26" s="5"/>
      <c r="IS26" s="5">
        <f>LOOKUP(IS$6,'Daily Absent'!$O$6:$AX$6,'Daily Absent'!$O26:$AX26)</f>
        <v>0</v>
      </c>
      <c r="IT26" s="5"/>
      <c r="IU26" s="100"/>
      <c r="IV26" s="5"/>
      <c r="IW26" s="5"/>
      <c r="IX26" s="5"/>
      <c r="IY26" s="5"/>
      <c r="IZ26" s="5">
        <f>LOOKUP(IZ$6,'Daily Absent'!$O$6:$AX$6,'Daily Absent'!$O26:$AX26)</f>
        <v>0</v>
      </c>
      <c r="JA26" s="5"/>
      <c r="JB26" s="100"/>
      <c r="JC26" s="5"/>
      <c r="JD26" s="5"/>
      <c r="JE26" s="5"/>
      <c r="JF26" s="5"/>
    </row>
    <row r="27" spans="1:266" ht="20" customHeight="1">
      <c r="A27" s="54">
        <f>IF('Master MP Status'!A27&gt;0,'Master MP Status'!A27,"")</f>
        <v>19</v>
      </c>
      <c r="B27" s="5" t="str">
        <f>IF(ISTEXT('Master MP Status'!B27),'Master MP Status'!B27,"")</f>
        <v>INDIRECT</v>
      </c>
      <c r="C27" s="153">
        <f>IF(OR(ISTEXT('Master MP Status'!C27),'Master MP Status'!C27&gt;0),'Master MP Status'!C27,"")</f>
        <v>250060</v>
      </c>
      <c r="D27" s="154" t="str">
        <f>IF(OR(ISTEXT('Master MP Status'!D27),'Master MP Status'!D27&gt;0),'Master MP Status'!D27,"")</f>
        <v>250064</v>
      </c>
      <c r="E27" s="5" t="str">
        <f>IF(ISTEXT('Master MP Status'!E27),'Master MP Status'!E27,"")</f>
        <v>HO YEOL CHOI</v>
      </c>
      <c r="F27" s="5" t="str">
        <f>IF(ISTEXT('Master MP Status'!F27),'Master MP Status'!F27,"")</f>
        <v/>
      </c>
      <c r="G27" s="5" t="str">
        <f>IF(ISTEXT('Master MP Status'!G27),'Master MP Status'!G27,"")</f>
        <v>Jakarta</v>
      </c>
      <c r="H27" s="5" t="str">
        <f>IF(ISTEXT('Master MP Status'!H27),'Master MP Status'!H27,"")</f>
        <v>HO</v>
      </c>
      <c r="I27" s="5" t="str">
        <f>IF(ISTEXT('Master MP Status'!I27),'Master MP Status'!I27,"")</f>
        <v>Construction Director</v>
      </c>
      <c r="J27" s="5" t="str">
        <f>IF(ISTEXT('Master MP Status'!J27),'Master MP Status'!J27,"")</f>
        <v>MGT-KRN</v>
      </c>
      <c r="K27" s="9">
        <f>IF(OR('Master MP Status'!K27=0,'Master MP Status'!K27=""),"",'Master MP Status'!K27)</f>
        <v>45778</v>
      </c>
      <c r="L27" s="9">
        <f>IF(OR('Master MP Status'!L27=0,'Master MP Status'!L27=""),"",'Master MP Status'!L27)</f>
        <v>45789</v>
      </c>
      <c r="M27" s="9" t="str">
        <f>IF(OR('Master MP Status'!M27=0,'Master MP Status'!M27=""),"",'Master MP Status'!M27)</f>
        <v/>
      </c>
      <c r="N27" s="5" t="str">
        <f>IF(ISTEXT('Master MP Status'!N27),'Master MP Status'!N27,"")</f>
        <v/>
      </c>
      <c r="O27" s="5">
        <f>LOOKUP(O$6,'Daily Absent'!$O$6:$AX$6,'Daily Absent'!$O27:$AX27)</f>
        <v>1</v>
      </c>
      <c r="P27" s="100">
        <v>0.29166666666666669</v>
      </c>
      <c r="Q27" s="100">
        <v>0.5</v>
      </c>
      <c r="R27" s="100">
        <v>0.54166666666666663</v>
      </c>
      <c r="S27" s="100">
        <v>0.75</v>
      </c>
      <c r="T27" s="5"/>
      <c r="U27" s="5"/>
      <c r="V27" s="5">
        <f>LOOKUP(V$6,'Daily Absent'!$O$6:$AX$6,'Daily Absent'!$O27:$AX27)</f>
        <v>1</v>
      </c>
      <c r="W27" s="100">
        <v>0.29166666666666669</v>
      </c>
      <c r="X27" s="100">
        <v>0.5</v>
      </c>
      <c r="Y27" s="100">
        <v>0.54166666666666663</v>
      </c>
      <c r="Z27" s="100">
        <v>0.75</v>
      </c>
      <c r="AA27" s="5"/>
      <c r="AB27" s="5"/>
      <c r="AC27" s="5">
        <f>LOOKUP(AC$6,'Daily Absent'!$O$6:$AX$6,'Daily Absent'!$O27:$AX27)</f>
        <v>1</v>
      </c>
      <c r="AD27" s="100">
        <v>0.29166666666666669</v>
      </c>
      <c r="AE27" s="100">
        <v>0.5</v>
      </c>
      <c r="AF27" s="100">
        <v>0.54166666666666663</v>
      </c>
      <c r="AG27" s="100">
        <v>0.75</v>
      </c>
      <c r="AH27" s="5"/>
      <c r="AI27" s="5"/>
      <c r="AJ27" s="5">
        <f>LOOKUP(AJ$6,'Daily Absent'!$O$6:$AX$6,'Daily Absent'!$O27:$AX27)</f>
        <v>1</v>
      </c>
      <c r="AK27" s="100">
        <v>0.29166666666666669</v>
      </c>
      <c r="AL27" s="100">
        <v>0.5</v>
      </c>
      <c r="AM27" s="100">
        <v>0.54166666666666663</v>
      </c>
      <c r="AN27" s="100">
        <v>0.75</v>
      </c>
      <c r="AO27" s="5"/>
      <c r="AP27" s="5"/>
      <c r="AQ27" s="5">
        <f>LOOKUP(AQ$6,'Daily Absent'!$O$6:$AX$6,'Daily Absent'!$O27:$AX27)</f>
        <v>1</v>
      </c>
      <c r="AR27" s="100">
        <v>0.29166666666666669</v>
      </c>
      <c r="AS27" s="100">
        <v>0.5</v>
      </c>
      <c r="AT27" s="100">
        <v>0.54166666666666663</v>
      </c>
      <c r="AU27" s="100">
        <v>0.70833333333333337</v>
      </c>
      <c r="AV27" s="5"/>
      <c r="AW27" s="5"/>
      <c r="AX27" s="5">
        <f>LOOKUP(AX$6,'Daily Absent'!$O$6:$AX$6,'Daily Absent'!$O27:$AX27)</f>
        <v>1</v>
      </c>
      <c r="AY27" s="100">
        <v>0.33333333333333331</v>
      </c>
      <c r="AZ27" s="100">
        <v>0.5</v>
      </c>
      <c r="BA27" s="100">
        <v>0.54166666666666663</v>
      </c>
      <c r="BB27" s="100">
        <v>0.66666666666666663</v>
      </c>
      <c r="BC27" s="5"/>
      <c r="BD27" s="5"/>
      <c r="BE27" s="5">
        <f>LOOKUP(BE$6,'Daily Absent'!$O$6:$AX$6,'Daily Absent'!$O27:$AX27)</f>
        <v>1</v>
      </c>
      <c r="BF27" s="100">
        <v>0.29166666666666669</v>
      </c>
      <c r="BG27" s="100">
        <v>0.5</v>
      </c>
      <c r="BH27" s="100">
        <v>0.54166666666666663</v>
      </c>
      <c r="BI27" s="100">
        <v>0.75</v>
      </c>
      <c r="BJ27" s="5"/>
      <c r="BK27" s="5"/>
      <c r="BL27" s="5">
        <f>LOOKUP(BL$6,'Daily Absent'!$O$6:$AX$6,'Daily Absent'!$O27:$AX27)</f>
        <v>1</v>
      </c>
      <c r="BM27" s="100">
        <v>0.29166666666666669</v>
      </c>
      <c r="BN27" s="100">
        <v>0.5</v>
      </c>
      <c r="BO27" s="100">
        <v>0.54166666666666663</v>
      </c>
      <c r="BP27" s="100">
        <v>0.75</v>
      </c>
      <c r="BQ27" s="5"/>
      <c r="BR27" s="5"/>
      <c r="BS27" s="5">
        <f>LOOKUP(BS$6,'Daily Absent'!$O$6:$AX$6,'Daily Absent'!$O27:$AX27)</f>
        <v>1</v>
      </c>
      <c r="BT27" s="100">
        <v>0.29166666666666669</v>
      </c>
      <c r="BU27" s="100">
        <v>0.5</v>
      </c>
      <c r="BV27" s="100">
        <v>0.54166666666666663</v>
      </c>
      <c r="BW27" s="100">
        <v>0.75</v>
      </c>
      <c r="BX27" s="5"/>
      <c r="BY27" s="5"/>
      <c r="BZ27" s="5">
        <f>LOOKUP(BZ$6,'Daily Absent'!$O$6:$AX$6,'Daily Absent'!$O27:$AX27)</f>
        <v>1</v>
      </c>
      <c r="CA27" s="100">
        <v>0.29166666666666669</v>
      </c>
      <c r="CB27" s="100">
        <v>0.5</v>
      </c>
      <c r="CC27" s="100">
        <v>0.54166666666666663</v>
      </c>
      <c r="CD27" s="100">
        <v>0.75</v>
      </c>
      <c r="CE27" s="5"/>
      <c r="CF27" s="5"/>
      <c r="CG27" s="5">
        <f>LOOKUP(CG$6,'Daily Absent'!$O$6:$AX$6,'Daily Absent'!$O27:$AX27)</f>
        <v>1</v>
      </c>
      <c r="CH27" s="100">
        <v>0.29166666666666669</v>
      </c>
      <c r="CI27" s="100">
        <v>0.5</v>
      </c>
      <c r="CJ27" s="100">
        <v>0.54166666666666663</v>
      </c>
      <c r="CK27" s="100">
        <v>0.75</v>
      </c>
      <c r="CL27" s="5"/>
      <c r="CM27" s="5"/>
      <c r="CN27" s="5">
        <f>LOOKUP(CN$6,'Daily Absent'!$O$6:$AX$6,'Daily Absent'!$O27:$AX27)</f>
        <v>1</v>
      </c>
      <c r="CO27" s="100">
        <v>0.29166666666666669</v>
      </c>
      <c r="CP27" s="100">
        <v>0.5</v>
      </c>
      <c r="CQ27" s="100">
        <v>0.54166666666666663</v>
      </c>
      <c r="CR27" s="100">
        <v>0.70833333333333337</v>
      </c>
      <c r="CS27" s="5"/>
      <c r="CT27" s="5"/>
      <c r="CU27" s="5">
        <f>LOOKUP(CU$6,'Daily Absent'!$O$6:$AX$6,'Daily Absent'!$O27:$AX27)</f>
        <v>1</v>
      </c>
      <c r="CV27" s="100">
        <v>0.33333333333333331</v>
      </c>
      <c r="CW27" s="100">
        <v>0.5</v>
      </c>
      <c r="CX27" s="100">
        <v>0.54166666666666663</v>
      </c>
      <c r="CY27" s="100">
        <v>0.66666666666666663</v>
      </c>
      <c r="CZ27" s="5"/>
      <c r="DA27" s="5"/>
      <c r="DB27" s="5">
        <f>LOOKUP(DB$6,'Daily Absent'!$O$6:$AX$6,'Daily Absent'!$O27:$AX27)</f>
        <v>1</v>
      </c>
      <c r="DC27" s="100">
        <v>0.29166666666666669</v>
      </c>
      <c r="DD27" s="100">
        <v>0.5</v>
      </c>
      <c r="DE27" s="100">
        <v>0.54166666666666663</v>
      </c>
      <c r="DF27" s="100">
        <v>0.75</v>
      </c>
      <c r="DG27" s="5"/>
      <c r="DH27" s="5"/>
      <c r="DI27" s="5">
        <f>LOOKUP(DI$6,'Daily Absent'!$O$6:$AX$6,'Daily Absent'!$O27:$AX27)</f>
        <v>1</v>
      </c>
      <c r="DJ27" s="100">
        <v>0.29166666666666669</v>
      </c>
      <c r="DK27" s="100">
        <v>0.5</v>
      </c>
      <c r="DL27" s="100">
        <v>0.54166666666666663</v>
      </c>
      <c r="DM27" s="100">
        <v>0.75</v>
      </c>
      <c r="DN27" s="5"/>
      <c r="DO27" s="5"/>
      <c r="DP27" s="5">
        <f>LOOKUP(DP$6,'Daily Absent'!$O$6:$AX$6,'Daily Absent'!$O27:$AX27)</f>
        <v>1</v>
      </c>
      <c r="DQ27" s="100">
        <v>0.29166666666666669</v>
      </c>
      <c r="DR27" s="100">
        <v>0.5</v>
      </c>
      <c r="DS27" s="100">
        <v>0.54166666666666663</v>
      </c>
      <c r="DT27" s="100">
        <v>0.75</v>
      </c>
      <c r="DU27" s="5"/>
      <c r="DV27" s="5"/>
      <c r="DW27" s="5">
        <f>LOOKUP(DW$6,'Daily Absent'!$O$6:$AX$6,'Daily Absent'!$O27:$AX27)</f>
        <v>1</v>
      </c>
      <c r="DX27" s="100">
        <v>0.29166666666666669</v>
      </c>
      <c r="DY27" s="100">
        <v>0.5</v>
      </c>
      <c r="DZ27" s="100">
        <v>0.54166666666666663</v>
      </c>
      <c r="EA27" s="100">
        <v>0.75</v>
      </c>
      <c r="EB27" s="5"/>
      <c r="EC27" s="5"/>
      <c r="ED27" s="5">
        <f>LOOKUP(ED$6,'Daily Absent'!$O$6:$AX$6,'Daily Absent'!$O27:$AX27)</f>
        <v>1</v>
      </c>
      <c r="EE27" s="100">
        <v>0.29166666666666669</v>
      </c>
      <c r="EF27" s="100">
        <v>0.5</v>
      </c>
      <c r="EG27" s="100">
        <v>0.54166666666666663</v>
      </c>
      <c r="EH27" s="100">
        <v>0.75</v>
      </c>
      <c r="EI27" s="5"/>
      <c r="EJ27" s="5"/>
      <c r="EK27" s="5">
        <f>LOOKUP(EK$6,'Daily Absent'!$O$6:$AX$6,'Daily Absent'!$O27:$AX27)</f>
        <v>1</v>
      </c>
      <c r="EL27" s="100">
        <v>0.29166666666666669</v>
      </c>
      <c r="EM27" s="100">
        <v>0.5</v>
      </c>
      <c r="EN27" s="100">
        <v>0.54166666666666663</v>
      </c>
      <c r="EO27" s="100">
        <v>0.75</v>
      </c>
      <c r="EP27" s="5"/>
      <c r="EQ27" s="5"/>
      <c r="ER27" s="5">
        <f>LOOKUP(ER$6,'Daily Absent'!$O$6:$AX$6,'Daily Absent'!$O27:$AX27)</f>
        <v>0</v>
      </c>
      <c r="ES27" s="100"/>
      <c r="ET27" s="100"/>
      <c r="EU27" s="100"/>
      <c r="EV27" s="100"/>
      <c r="EW27" s="5"/>
      <c r="EX27" s="5"/>
      <c r="EY27" s="5">
        <f>LOOKUP(EY$6,'Daily Absent'!$O$6:$AX$6,'Daily Absent'!$O27:$AX27)</f>
        <v>1</v>
      </c>
      <c r="EZ27" s="100">
        <v>0.29166666666666669</v>
      </c>
      <c r="FA27" s="100">
        <v>0.5</v>
      </c>
      <c r="FB27" s="100">
        <v>0.54166666666666663</v>
      </c>
      <c r="FC27" s="100">
        <v>0.75</v>
      </c>
      <c r="FD27" s="5"/>
      <c r="FE27" s="5"/>
      <c r="FF27" s="5">
        <f>LOOKUP(FF$6,'Daily Absent'!$O$6:$AX$6,'Daily Absent'!$O27:$AX27)</f>
        <v>1</v>
      </c>
      <c r="FG27" s="100"/>
      <c r="FH27" s="100"/>
      <c r="FI27" s="100"/>
      <c r="FJ27" s="100"/>
      <c r="FK27" s="5"/>
      <c r="FL27" s="5"/>
      <c r="FM27" s="5">
        <f>LOOKUP(FM$6,'Daily Absent'!$O$6:$AX$6,'Daily Absent'!$O27:$AX27)</f>
        <v>0</v>
      </c>
      <c r="FN27" s="100"/>
      <c r="FO27" s="100"/>
      <c r="FP27" s="100"/>
      <c r="FQ27" s="100"/>
      <c r="FR27" s="5"/>
      <c r="FS27" s="5"/>
      <c r="FT27" s="5">
        <f>LOOKUP(FT$6,'Daily Absent'!$O$6:$AX$6,'Daily Absent'!$O27:$AX27)</f>
        <v>0</v>
      </c>
      <c r="FU27" s="100"/>
      <c r="FV27" s="100"/>
      <c r="FW27" s="100"/>
      <c r="FX27" s="100"/>
      <c r="FY27" s="5"/>
      <c r="FZ27" s="5"/>
      <c r="GA27" s="5">
        <f>LOOKUP(GA$6,'Daily Absent'!$O$6:$AX$6,'Daily Absent'!$O27:$AX27)</f>
        <v>0</v>
      </c>
      <c r="GB27" s="100"/>
      <c r="GC27" s="100"/>
      <c r="GD27" s="100"/>
      <c r="GE27" s="100"/>
      <c r="GF27" s="5"/>
      <c r="GG27" s="5"/>
      <c r="GH27" s="5">
        <f>LOOKUP(GH$6,'Daily Absent'!$O$6:$AX$6,'Daily Absent'!$O27:$AX27)</f>
        <v>0</v>
      </c>
      <c r="GI27" s="100"/>
      <c r="GJ27" s="100"/>
      <c r="GK27" s="100"/>
      <c r="GL27" s="100"/>
      <c r="GM27" s="5"/>
      <c r="GN27" s="5"/>
      <c r="GO27" s="5">
        <f>LOOKUP(GO$6,'Daily Absent'!$O$6:$AX$6,'Daily Absent'!$O27:$AX27)</f>
        <v>0</v>
      </c>
      <c r="GP27" s="100"/>
      <c r="GQ27" s="100"/>
      <c r="GR27" s="100"/>
      <c r="GS27" s="100"/>
      <c r="GT27" s="5"/>
      <c r="GU27" s="5"/>
      <c r="GV27" s="5">
        <f>LOOKUP(GV$6,'Daily Absent'!$O$6:$AX$6,'Daily Absent'!$O27:$AX27)</f>
        <v>0</v>
      </c>
      <c r="GW27" s="100"/>
      <c r="GX27" s="100"/>
      <c r="GY27" s="100"/>
      <c r="GZ27" s="100"/>
      <c r="HA27" s="5"/>
      <c r="HB27" s="5"/>
      <c r="HC27" s="5">
        <f>LOOKUP(HC$6,'Daily Absent'!$O$6:$AX$6,'Daily Absent'!$O27:$AX27)</f>
        <v>0</v>
      </c>
      <c r="HD27" s="100"/>
      <c r="HE27" s="100"/>
      <c r="HF27" s="100"/>
      <c r="HG27" s="100"/>
      <c r="HH27" s="5"/>
      <c r="HI27" s="5"/>
      <c r="HJ27" s="5">
        <f>LOOKUP(HJ$6,'Daily Absent'!$O$6:$AX$6,'Daily Absent'!$O27:$AX27)</f>
        <v>0</v>
      </c>
      <c r="HK27" s="100"/>
      <c r="HL27" s="100"/>
      <c r="HM27" s="100"/>
      <c r="HN27" s="100"/>
      <c r="HO27" s="5"/>
      <c r="HP27" s="5"/>
      <c r="HQ27" s="5"/>
      <c r="HR27" s="100"/>
      <c r="HS27" s="100"/>
      <c r="HT27" s="100"/>
      <c r="HU27" s="100"/>
      <c r="HV27" s="5"/>
      <c r="HW27" s="5"/>
      <c r="HX27" s="5">
        <f>LOOKUP(HX$6,'Daily Absent'!$O$6:$AX$6,'Daily Absent'!$O27:$AX27)</f>
        <v>0</v>
      </c>
      <c r="HY27" s="5"/>
      <c r="HZ27" s="100"/>
      <c r="IA27" s="5"/>
      <c r="IB27" s="5"/>
      <c r="IC27" s="5"/>
      <c r="ID27" s="5"/>
      <c r="IE27" s="5">
        <f>LOOKUP(IE$6,'Daily Absent'!$O$6:$AX$6,'Daily Absent'!$O27:$AX27)</f>
        <v>0</v>
      </c>
      <c r="IF27" s="5"/>
      <c r="IG27" s="100"/>
      <c r="IH27" s="5"/>
      <c r="II27" s="5"/>
      <c r="IJ27" s="5"/>
      <c r="IK27" s="5"/>
      <c r="IL27" s="5">
        <f>LOOKUP(IL$6,'Daily Absent'!$O$6:$AX$6,'Daily Absent'!$O27:$AX27)</f>
        <v>0</v>
      </c>
      <c r="IM27" s="5"/>
      <c r="IN27" s="100"/>
      <c r="IO27" s="5"/>
      <c r="IP27" s="5"/>
      <c r="IQ27" s="5"/>
      <c r="IR27" s="5"/>
      <c r="IS27" s="5">
        <f>LOOKUP(IS$6,'Daily Absent'!$O$6:$AX$6,'Daily Absent'!$O27:$AX27)</f>
        <v>0</v>
      </c>
      <c r="IT27" s="5"/>
      <c r="IU27" s="100"/>
      <c r="IV27" s="5"/>
      <c r="IW27" s="5"/>
      <c r="IX27" s="5"/>
      <c r="IY27" s="5"/>
      <c r="IZ27" s="5">
        <f>LOOKUP(IZ$6,'Daily Absent'!$O$6:$AX$6,'Daily Absent'!$O27:$AX27)</f>
        <v>0</v>
      </c>
      <c r="JA27" s="5"/>
      <c r="JB27" s="100"/>
      <c r="JC27" s="5"/>
      <c r="JD27" s="5"/>
      <c r="JE27" s="5"/>
      <c r="JF27" s="5"/>
    </row>
    <row r="28" spans="1:266" ht="20" customHeight="1">
      <c r="A28" s="54">
        <f>IF('Master MP Status'!A28&gt;0,'Master MP Status'!A28,"")</f>
        <v>20</v>
      </c>
      <c r="B28" s="5" t="str">
        <f>IF(ISTEXT('Master MP Status'!B28),'Master MP Status'!B28,"")</f>
        <v>INDIRECT</v>
      </c>
      <c r="C28" s="153">
        <f>IF(OR(ISTEXT('Master MP Status'!C28),'Master MP Status'!C28&gt;0),'Master MP Status'!C28,"")</f>
        <v>250061</v>
      </c>
      <c r="D28" s="154" t="str">
        <f>IF(OR(ISTEXT('Master MP Status'!D28),'Master MP Status'!D28&gt;0),'Master MP Status'!D28,"")</f>
        <v>250065</v>
      </c>
      <c r="E28" s="5" t="str">
        <f>IF(ISTEXT('Master MP Status'!E28),'Master MP Status'!E28,"")</f>
        <v>HABELI</v>
      </c>
      <c r="F28" s="5" t="str">
        <f>IF(ISTEXT('Master MP Status'!F28),'Master MP Status'!F28,"")</f>
        <v/>
      </c>
      <c r="G28" s="5" t="str">
        <f>IF(ISTEXT('Master MP Status'!G28),'Master MP Status'!G28,"")</f>
        <v>Cilegon</v>
      </c>
      <c r="H28" s="5" t="str">
        <f>IF(ISTEXT('Master MP Status'!H28),'Master MP Status'!H28,"")</f>
        <v>HO</v>
      </c>
      <c r="I28" s="5" t="str">
        <f>IF(ISTEXT('Master MP Status'!I28),'Master MP Status'!I28,"")</f>
        <v>Surveyor</v>
      </c>
      <c r="J28" s="5" t="str">
        <f>IF(ISTEXT('Master MP Status'!J28),'Master MP Status'!J28,"")</f>
        <v>Surveyor</v>
      </c>
      <c r="K28" s="9">
        <f>IF(OR('Master MP Status'!K28=0,'Master MP Status'!K28=""),"",'Master MP Status'!K28)</f>
        <v>45779</v>
      </c>
      <c r="L28" s="9">
        <f>IF(OR('Master MP Status'!L28=0,'Master MP Status'!L28=""),"",'Master MP Status'!L28)</f>
        <v>45779</v>
      </c>
      <c r="M28" s="9" t="str">
        <f>IF(OR('Master MP Status'!M28=0,'Master MP Status'!M28=""),"",'Master MP Status'!M28)</f>
        <v/>
      </c>
      <c r="N28" s="5" t="str">
        <f>IF(ISTEXT('Master MP Status'!N28),'Master MP Status'!N28,"")</f>
        <v/>
      </c>
      <c r="O28" s="5">
        <f>LOOKUP(O$6,'Daily Absent'!$O$6:$AX$6,'Daily Absent'!$O28:$AX28)</f>
        <v>1</v>
      </c>
      <c r="P28" s="100">
        <v>0.29166666666666669</v>
      </c>
      <c r="Q28" s="100">
        <v>0.5</v>
      </c>
      <c r="R28" s="100">
        <v>0.54166666666666663</v>
      </c>
      <c r="S28" s="100">
        <v>0.75</v>
      </c>
      <c r="T28" s="5"/>
      <c r="U28" s="5"/>
      <c r="V28" s="5">
        <f>LOOKUP(V$6,'Daily Absent'!$O$6:$AX$6,'Daily Absent'!$O28:$AX28)</f>
        <v>1</v>
      </c>
      <c r="W28" s="100">
        <v>0.29166666666666669</v>
      </c>
      <c r="X28" s="100">
        <v>0.5</v>
      </c>
      <c r="Y28" s="100">
        <v>0.54166666666666663</v>
      </c>
      <c r="Z28" s="100">
        <v>0.75</v>
      </c>
      <c r="AA28" s="5"/>
      <c r="AB28" s="5"/>
      <c r="AC28" s="5">
        <f>LOOKUP(AC$6,'Daily Absent'!$O$6:$AX$6,'Daily Absent'!$O28:$AX28)</f>
        <v>1</v>
      </c>
      <c r="AD28" s="100">
        <v>0.29166666666666669</v>
      </c>
      <c r="AE28" s="100">
        <v>0.5</v>
      </c>
      <c r="AF28" s="100">
        <v>0.54166666666666663</v>
      </c>
      <c r="AG28" s="100">
        <v>0.75</v>
      </c>
      <c r="AH28" s="5"/>
      <c r="AI28" s="5"/>
      <c r="AJ28" s="5">
        <f>LOOKUP(AJ$6,'Daily Absent'!$O$6:$AX$6,'Daily Absent'!$O28:$AX28)</f>
        <v>1</v>
      </c>
      <c r="AK28" s="100">
        <v>0.29166666666666669</v>
      </c>
      <c r="AL28" s="100">
        <v>0.5</v>
      </c>
      <c r="AM28" s="100">
        <v>0.54166666666666663</v>
      </c>
      <c r="AN28" s="100">
        <v>0.75</v>
      </c>
      <c r="AO28" s="5"/>
      <c r="AP28" s="5"/>
      <c r="AQ28" s="5">
        <f>LOOKUP(AQ$6,'Daily Absent'!$O$6:$AX$6,'Daily Absent'!$O28:$AX28)</f>
        <v>1</v>
      </c>
      <c r="AR28" s="100">
        <v>0.29166666666666669</v>
      </c>
      <c r="AS28" s="100">
        <v>0.5</v>
      </c>
      <c r="AT28" s="100">
        <v>0.54166666666666663</v>
      </c>
      <c r="AU28" s="100">
        <v>0.70833333333333337</v>
      </c>
      <c r="AV28" s="5"/>
      <c r="AW28" s="5"/>
      <c r="AX28" s="5">
        <f>LOOKUP(AX$6,'Daily Absent'!$O$6:$AX$6,'Daily Absent'!$O28:$AX28)</f>
        <v>1</v>
      </c>
      <c r="AY28" s="100">
        <v>0.33333333333333331</v>
      </c>
      <c r="AZ28" s="100">
        <v>0.5</v>
      </c>
      <c r="BA28" s="100">
        <v>0.54166666666666663</v>
      </c>
      <c r="BB28" s="100">
        <v>0.66666666666666663</v>
      </c>
      <c r="BC28" s="5"/>
      <c r="BD28" s="5"/>
      <c r="BE28" s="5">
        <f>LOOKUP(BE$6,'Daily Absent'!$O$6:$AX$6,'Daily Absent'!$O28:$AX28)</f>
        <v>1</v>
      </c>
      <c r="BF28" s="100">
        <v>0.29166666666666669</v>
      </c>
      <c r="BG28" s="100">
        <v>0.5</v>
      </c>
      <c r="BH28" s="100">
        <v>0.54166666666666663</v>
      </c>
      <c r="BI28" s="100">
        <v>0.75</v>
      </c>
      <c r="BJ28" s="5"/>
      <c r="BK28" s="5"/>
      <c r="BL28" s="5">
        <f>LOOKUP(BL$6,'Daily Absent'!$O$6:$AX$6,'Daily Absent'!$O28:$AX28)</f>
        <v>1</v>
      </c>
      <c r="BM28" s="100">
        <v>0.29166666666666669</v>
      </c>
      <c r="BN28" s="100">
        <v>0.5</v>
      </c>
      <c r="BO28" s="100">
        <v>0.54166666666666663</v>
      </c>
      <c r="BP28" s="100">
        <v>0.75</v>
      </c>
      <c r="BQ28" s="5"/>
      <c r="BR28" s="5"/>
      <c r="BS28" s="5">
        <f>LOOKUP(BS$6,'Daily Absent'!$O$6:$AX$6,'Daily Absent'!$O28:$AX28)</f>
        <v>1</v>
      </c>
      <c r="BT28" s="100">
        <v>0.29166666666666669</v>
      </c>
      <c r="BU28" s="100">
        <v>0.5</v>
      </c>
      <c r="BV28" s="100">
        <v>0.54166666666666663</v>
      </c>
      <c r="BW28" s="100">
        <v>0.75</v>
      </c>
      <c r="BX28" s="5"/>
      <c r="BY28" s="5"/>
      <c r="BZ28" s="5">
        <f>LOOKUP(BZ$6,'Daily Absent'!$O$6:$AX$6,'Daily Absent'!$O28:$AX28)</f>
        <v>1</v>
      </c>
      <c r="CA28" s="100">
        <v>0.29166666666666669</v>
      </c>
      <c r="CB28" s="100">
        <v>0.5</v>
      </c>
      <c r="CC28" s="100">
        <v>0.54166666666666663</v>
      </c>
      <c r="CD28" s="100">
        <v>0.75</v>
      </c>
      <c r="CE28" s="5"/>
      <c r="CF28" s="5"/>
      <c r="CG28" s="5">
        <f>LOOKUP(CG$6,'Daily Absent'!$O$6:$AX$6,'Daily Absent'!$O28:$AX28)</f>
        <v>1</v>
      </c>
      <c r="CH28" s="100">
        <v>0.29166666666666669</v>
      </c>
      <c r="CI28" s="100">
        <v>0.5</v>
      </c>
      <c r="CJ28" s="100">
        <v>0.54166666666666663</v>
      </c>
      <c r="CK28" s="100">
        <v>0.75</v>
      </c>
      <c r="CL28" s="5"/>
      <c r="CM28" s="5"/>
      <c r="CN28" s="5">
        <f>LOOKUP(CN$6,'Daily Absent'!$O$6:$AX$6,'Daily Absent'!$O28:$AX28)</f>
        <v>1</v>
      </c>
      <c r="CO28" s="100">
        <v>0.29166666666666669</v>
      </c>
      <c r="CP28" s="100">
        <v>0.5</v>
      </c>
      <c r="CQ28" s="100">
        <v>0.54166666666666663</v>
      </c>
      <c r="CR28" s="100">
        <v>0.70833333333333337</v>
      </c>
      <c r="CS28" s="5"/>
      <c r="CT28" s="5"/>
      <c r="CU28" s="5">
        <f>LOOKUP(CU$6,'Daily Absent'!$O$6:$AX$6,'Daily Absent'!$O28:$AX28)</f>
        <v>1</v>
      </c>
      <c r="CV28" s="100">
        <v>0.33333333333333331</v>
      </c>
      <c r="CW28" s="100">
        <v>0.5</v>
      </c>
      <c r="CX28" s="100">
        <v>0.54166666666666663</v>
      </c>
      <c r="CY28" s="100">
        <v>0.66666666666666663</v>
      </c>
      <c r="CZ28" s="5"/>
      <c r="DA28" s="5"/>
      <c r="DB28" s="5">
        <f>LOOKUP(DB$6,'Daily Absent'!$O$6:$AX$6,'Daily Absent'!$O28:$AX28)</f>
        <v>1</v>
      </c>
      <c r="DC28" s="100">
        <v>0.29166666666666669</v>
      </c>
      <c r="DD28" s="100">
        <v>0.5</v>
      </c>
      <c r="DE28" s="100">
        <v>0.54166666666666663</v>
      </c>
      <c r="DF28" s="100">
        <v>0.75</v>
      </c>
      <c r="DG28" s="5"/>
      <c r="DH28" s="5"/>
      <c r="DI28" s="5">
        <f>LOOKUP(DI$6,'Daily Absent'!$O$6:$AX$6,'Daily Absent'!$O28:$AX28)</f>
        <v>1</v>
      </c>
      <c r="DJ28" s="100">
        <v>0.29166666666666669</v>
      </c>
      <c r="DK28" s="100">
        <v>0.5</v>
      </c>
      <c r="DL28" s="100">
        <v>0.54166666666666663</v>
      </c>
      <c r="DM28" s="100">
        <v>0.75</v>
      </c>
      <c r="DN28" s="5"/>
      <c r="DO28" s="5"/>
      <c r="DP28" s="5">
        <f>LOOKUP(DP$6,'Daily Absent'!$O$6:$AX$6,'Daily Absent'!$O28:$AX28)</f>
        <v>1</v>
      </c>
      <c r="DQ28" s="100">
        <v>0.29166666666666669</v>
      </c>
      <c r="DR28" s="100">
        <v>0.5</v>
      </c>
      <c r="DS28" s="100">
        <v>0.54166666666666663</v>
      </c>
      <c r="DT28" s="100">
        <v>0.75</v>
      </c>
      <c r="DU28" s="5"/>
      <c r="DV28" s="5"/>
      <c r="DW28" s="5">
        <f>LOOKUP(DW$6,'Daily Absent'!$O$6:$AX$6,'Daily Absent'!$O28:$AX28)</f>
        <v>1</v>
      </c>
      <c r="DX28" s="100">
        <v>0.29166666666666669</v>
      </c>
      <c r="DY28" s="100">
        <v>0.5</v>
      </c>
      <c r="DZ28" s="100">
        <v>0.54166666666666663</v>
      </c>
      <c r="EA28" s="100">
        <v>0.75</v>
      </c>
      <c r="EB28" s="5"/>
      <c r="EC28" s="5"/>
      <c r="ED28" s="5">
        <f>LOOKUP(ED$6,'Daily Absent'!$O$6:$AX$6,'Daily Absent'!$O28:$AX28)</f>
        <v>1</v>
      </c>
      <c r="EE28" s="100">
        <v>0.29166666666666669</v>
      </c>
      <c r="EF28" s="100">
        <v>0.5</v>
      </c>
      <c r="EG28" s="100">
        <v>0.54166666666666663</v>
      </c>
      <c r="EH28" s="100">
        <v>0.75</v>
      </c>
      <c r="EI28" s="5"/>
      <c r="EJ28" s="5"/>
      <c r="EK28" s="5">
        <f>LOOKUP(EK$6,'Daily Absent'!$O$6:$AX$6,'Daily Absent'!$O28:$AX28)</f>
        <v>1</v>
      </c>
      <c r="EL28" s="100">
        <v>0.29166666666666669</v>
      </c>
      <c r="EM28" s="100">
        <v>0.5</v>
      </c>
      <c r="EN28" s="100">
        <v>0.54166666666666663</v>
      </c>
      <c r="EO28" s="100">
        <v>0.75</v>
      </c>
      <c r="EP28" s="5"/>
      <c r="EQ28" s="5"/>
      <c r="ER28" s="5">
        <f>LOOKUP(ER$6,'Daily Absent'!$O$6:$AX$6,'Daily Absent'!$O28:$AX28)</f>
        <v>0</v>
      </c>
      <c r="ES28" s="100"/>
      <c r="ET28" s="100"/>
      <c r="EU28" s="100"/>
      <c r="EV28" s="100"/>
      <c r="EW28" s="5"/>
      <c r="EX28" s="5"/>
      <c r="EY28" s="5">
        <f>LOOKUP(EY$6,'Daily Absent'!$O$6:$AX$6,'Daily Absent'!$O28:$AX28)</f>
        <v>1</v>
      </c>
      <c r="EZ28" s="100">
        <v>0.29166666666666669</v>
      </c>
      <c r="FA28" s="100">
        <v>0.5</v>
      </c>
      <c r="FB28" s="100">
        <v>0.54166666666666663</v>
      </c>
      <c r="FC28" s="100">
        <v>0.75</v>
      </c>
      <c r="FD28" s="5"/>
      <c r="FE28" s="5"/>
      <c r="FF28" s="5">
        <f>LOOKUP(FF$6,'Daily Absent'!$O$6:$AX$6,'Daily Absent'!$O28:$AX28)</f>
        <v>1</v>
      </c>
      <c r="FG28" s="100"/>
      <c r="FH28" s="100"/>
      <c r="FI28" s="100"/>
      <c r="FJ28" s="100"/>
      <c r="FK28" s="5"/>
      <c r="FL28" s="5"/>
      <c r="FM28" s="5">
        <f>LOOKUP(FM$6,'Daily Absent'!$O$6:$AX$6,'Daily Absent'!$O28:$AX28)</f>
        <v>0</v>
      </c>
      <c r="FN28" s="100"/>
      <c r="FO28" s="100"/>
      <c r="FP28" s="100"/>
      <c r="FQ28" s="100"/>
      <c r="FR28" s="5"/>
      <c r="FS28" s="5"/>
      <c r="FT28" s="5">
        <f>LOOKUP(FT$6,'Daily Absent'!$O$6:$AX$6,'Daily Absent'!$O28:$AX28)</f>
        <v>0</v>
      </c>
      <c r="FU28" s="100"/>
      <c r="FV28" s="100"/>
      <c r="FW28" s="100"/>
      <c r="FX28" s="100"/>
      <c r="FY28" s="5"/>
      <c r="FZ28" s="5"/>
      <c r="GA28" s="5">
        <f>LOOKUP(GA$6,'Daily Absent'!$O$6:$AX$6,'Daily Absent'!$O28:$AX28)</f>
        <v>0</v>
      </c>
      <c r="GB28" s="100"/>
      <c r="GC28" s="100"/>
      <c r="GD28" s="100"/>
      <c r="GE28" s="100"/>
      <c r="GF28" s="5"/>
      <c r="GG28" s="5"/>
      <c r="GH28" s="5">
        <f>LOOKUP(GH$6,'Daily Absent'!$O$6:$AX$6,'Daily Absent'!$O28:$AX28)</f>
        <v>0</v>
      </c>
      <c r="GI28" s="100"/>
      <c r="GJ28" s="100"/>
      <c r="GK28" s="100"/>
      <c r="GL28" s="100"/>
      <c r="GM28" s="5"/>
      <c r="GN28" s="5"/>
      <c r="GO28" s="5">
        <f>LOOKUP(GO$6,'Daily Absent'!$O$6:$AX$6,'Daily Absent'!$O28:$AX28)</f>
        <v>0</v>
      </c>
      <c r="GP28" s="100"/>
      <c r="GQ28" s="100"/>
      <c r="GR28" s="100"/>
      <c r="GS28" s="100"/>
      <c r="GT28" s="5"/>
      <c r="GU28" s="5"/>
      <c r="GV28" s="5">
        <f>LOOKUP(GV$6,'Daily Absent'!$O$6:$AX$6,'Daily Absent'!$O28:$AX28)</f>
        <v>0</v>
      </c>
      <c r="GW28" s="100"/>
      <c r="GX28" s="100"/>
      <c r="GY28" s="100"/>
      <c r="GZ28" s="100"/>
      <c r="HA28" s="5"/>
      <c r="HB28" s="5"/>
      <c r="HC28" s="5">
        <f>LOOKUP(HC$6,'Daily Absent'!$O$6:$AX$6,'Daily Absent'!$O28:$AX28)</f>
        <v>0</v>
      </c>
      <c r="HD28" s="100"/>
      <c r="HE28" s="100"/>
      <c r="HF28" s="100"/>
      <c r="HG28" s="100"/>
      <c r="HH28" s="5"/>
      <c r="HI28" s="5"/>
      <c r="HJ28" s="5">
        <f>LOOKUP(HJ$6,'Daily Absent'!$O$6:$AX$6,'Daily Absent'!$O28:$AX28)</f>
        <v>0</v>
      </c>
      <c r="HK28" s="100"/>
      <c r="HL28" s="100"/>
      <c r="HM28" s="100"/>
      <c r="HN28" s="100"/>
      <c r="HO28" s="5"/>
      <c r="HP28" s="5"/>
      <c r="HQ28" s="5"/>
      <c r="HR28" s="100"/>
      <c r="HS28" s="100"/>
      <c r="HT28" s="100"/>
      <c r="HU28" s="100"/>
      <c r="HV28" s="5"/>
      <c r="HW28" s="5"/>
      <c r="HX28" s="5">
        <f>LOOKUP(HX$6,'Daily Absent'!$O$6:$AX$6,'Daily Absent'!$O28:$AX28)</f>
        <v>0</v>
      </c>
      <c r="HY28" s="5"/>
      <c r="HZ28" s="100"/>
      <c r="IA28" s="5"/>
      <c r="IB28" s="5"/>
      <c r="IC28" s="5"/>
      <c r="ID28" s="5"/>
      <c r="IE28" s="5">
        <f>LOOKUP(IE$6,'Daily Absent'!$O$6:$AX$6,'Daily Absent'!$O28:$AX28)</f>
        <v>0</v>
      </c>
      <c r="IF28" s="5"/>
      <c r="IG28" s="100"/>
      <c r="IH28" s="5"/>
      <c r="II28" s="5"/>
      <c r="IJ28" s="5"/>
      <c r="IK28" s="5"/>
      <c r="IL28" s="5">
        <f>LOOKUP(IL$6,'Daily Absent'!$O$6:$AX$6,'Daily Absent'!$O28:$AX28)</f>
        <v>0</v>
      </c>
      <c r="IM28" s="5"/>
      <c r="IN28" s="100"/>
      <c r="IO28" s="5"/>
      <c r="IP28" s="5"/>
      <c r="IQ28" s="5"/>
      <c r="IR28" s="5"/>
      <c r="IS28" s="5">
        <f>LOOKUP(IS$6,'Daily Absent'!$O$6:$AX$6,'Daily Absent'!$O28:$AX28)</f>
        <v>0</v>
      </c>
      <c r="IT28" s="5"/>
      <c r="IU28" s="100"/>
      <c r="IV28" s="5"/>
      <c r="IW28" s="5"/>
      <c r="IX28" s="5"/>
      <c r="IY28" s="5"/>
      <c r="IZ28" s="5">
        <f>LOOKUP(IZ$6,'Daily Absent'!$O$6:$AX$6,'Daily Absent'!$O28:$AX28)</f>
        <v>0</v>
      </c>
      <c r="JA28" s="5"/>
      <c r="JB28" s="100"/>
      <c r="JC28" s="5"/>
      <c r="JD28" s="5"/>
      <c r="JE28" s="5"/>
      <c r="JF28" s="5"/>
    </row>
    <row r="29" spans="1:266" ht="20" customHeight="1">
      <c r="A29" s="54">
        <f>IF('Master MP Status'!A29&gt;0,'Master MP Status'!A29,"")</f>
        <v>21</v>
      </c>
      <c r="B29" s="5" t="str">
        <f>IF(ISTEXT('Master MP Status'!B29),'Master MP Status'!B29,"")</f>
        <v>INDIRECT</v>
      </c>
      <c r="C29" s="153">
        <f>IF(OR(ISTEXT('Master MP Status'!C29),'Master MP Status'!C29&gt;0),'Master MP Status'!C29,"")</f>
        <v>250062</v>
      </c>
      <c r="D29" s="154" t="str">
        <f>IF(OR(ISTEXT('Master MP Status'!D29),'Master MP Status'!D29&gt;0),'Master MP Status'!D29,"")</f>
        <v>250066</v>
      </c>
      <c r="E29" s="5" t="str">
        <f>IF(ISTEXT('Master MP Status'!E29),'Master MP Status'!E29,"")</f>
        <v>BUANG</v>
      </c>
      <c r="F29" s="5" t="str">
        <f>IF(ISTEXT('Master MP Status'!F29),'Master MP Status'!F29,"")</f>
        <v/>
      </c>
      <c r="G29" s="5" t="str">
        <f>IF(ISTEXT('Master MP Status'!G29),'Master MP Status'!G29,"")</f>
        <v>Cilacap</v>
      </c>
      <c r="H29" s="5" t="str">
        <f>IF(ISTEXT('Master MP Status'!H29),'Master MP Status'!H29,"")</f>
        <v>HO</v>
      </c>
      <c r="I29" s="5" t="str">
        <f>IF(ISTEXT('Master MP Status'!I29),'Master MP Status'!I29,"")</f>
        <v>Material</v>
      </c>
      <c r="J29" s="5" t="str">
        <f>IF(ISTEXT('Master MP Status'!J29),'Master MP Status'!J29,"")</f>
        <v>Material</v>
      </c>
      <c r="K29" s="9">
        <f>IF(OR('Master MP Status'!K29=0,'Master MP Status'!K29=""),"",'Master MP Status'!K29)</f>
        <v>45779</v>
      </c>
      <c r="L29" s="9">
        <f>IF(OR('Master MP Status'!L29=0,'Master MP Status'!L29=""),"",'Master MP Status'!L29)</f>
        <v>45779</v>
      </c>
      <c r="M29" s="9" t="str">
        <f>IF(OR('Master MP Status'!M29=0,'Master MP Status'!M29=""),"",'Master MP Status'!M29)</f>
        <v/>
      </c>
      <c r="N29" s="5" t="str">
        <f>IF(ISTEXT('Master MP Status'!N29),'Master MP Status'!N29,"")</f>
        <v/>
      </c>
      <c r="O29" s="5">
        <f>LOOKUP(O$6,'Daily Absent'!$O$6:$AX$6,'Daily Absent'!$O29:$AX29)</f>
        <v>1</v>
      </c>
      <c r="P29" s="100">
        <v>0.29166666666666669</v>
      </c>
      <c r="Q29" s="100">
        <v>0.5</v>
      </c>
      <c r="R29" s="100">
        <v>0.54166666666666663</v>
      </c>
      <c r="S29" s="100">
        <v>0.75</v>
      </c>
      <c r="T29" s="5"/>
      <c r="U29" s="5"/>
      <c r="V29" s="5">
        <f>LOOKUP(V$6,'Daily Absent'!$O$6:$AX$6,'Daily Absent'!$O29:$AX29)</f>
        <v>1</v>
      </c>
      <c r="W29" s="100">
        <v>0.29166666666666669</v>
      </c>
      <c r="X29" s="100">
        <v>0.5</v>
      </c>
      <c r="Y29" s="100">
        <v>0.54166666666666663</v>
      </c>
      <c r="Z29" s="100">
        <v>0.75</v>
      </c>
      <c r="AA29" s="5"/>
      <c r="AB29" s="5"/>
      <c r="AC29" s="5">
        <f>LOOKUP(AC$6,'Daily Absent'!$O$6:$AX$6,'Daily Absent'!$O29:$AX29)</f>
        <v>1</v>
      </c>
      <c r="AD29" s="100">
        <v>0.29166666666666669</v>
      </c>
      <c r="AE29" s="100">
        <v>0.5</v>
      </c>
      <c r="AF29" s="100">
        <v>0.54166666666666663</v>
      </c>
      <c r="AG29" s="100">
        <v>0.75</v>
      </c>
      <c r="AH29" s="5"/>
      <c r="AI29" s="5"/>
      <c r="AJ29" s="5">
        <f>LOOKUP(AJ$6,'Daily Absent'!$O$6:$AX$6,'Daily Absent'!$O29:$AX29)</f>
        <v>1</v>
      </c>
      <c r="AK29" s="100">
        <v>0.29166666666666669</v>
      </c>
      <c r="AL29" s="100">
        <v>0.5</v>
      </c>
      <c r="AM29" s="100">
        <v>0.54166666666666663</v>
      </c>
      <c r="AN29" s="100">
        <v>0.75</v>
      </c>
      <c r="AO29" s="5"/>
      <c r="AP29" s="5"/>
      <c r="AQ29" s="5">
        <f>LOOKUP(AQ$6,'Daily Absent'!$O$6:$AX$6,'Daily Absent'!$O29:$AX29)</f>
        <v>1</v>
      </c>
      <c r="AR29" s="100">
        <v>0.29166666666666669</v>
      </c>
      <c r="AS29" s="100">
        <v>0.5</v>
      </c>
      <c r="AT29" s="100">
        <v>0.54166666666666663</v>
      </c>
      <c r="AU29" s="100">
        <v>0.70833333333333337</v>
      </c>
      <c r="AV29" s="5"/>
      <c r="AW29" s="5"/>
      <c r="AX29" s="5">
        <f>LOOKUP(AX$6,'Daily Absent'!$O$6:$AX$6,'Daily Absent'!$O29:$AX29)</f>
        <v>1</v>
      </c>
      <c r="AY29" s="100">
        <v>0.33333333333333331</v>
      </c>
      <c r="AZ29" s="100">
        <v>0.5</v>
      </c>
      <c r="BA29" s="100">
        <v>0.54166666666666663</v>
      </c>
      <c r="BB29" s="100">
        <v>0.66666666666666663</v>
      </c>
      <c r="BC29" s="5"/>
      <c r="BD29" s="5"/>
      <c r="BE29" s="5">
        <f>LOOKUP(BE$6,'Daily Absent'!$O$6:$AX$6,'Daily Absent'!$O29:$AX29)</f>
        <v>1</v>
      </c>
      <c r="BF29" s="100">
        <v>0.29166666666666669</v>
      </c>
      <c r="BG29" s="100">
        <v>0.5</v>
      </c>
      <c r="BH29" s="100">
        <v>0.54166666666666663</v>
      </c>
      <c r="BI29" s="100">
        <v>0.75</v>
      </c>
      <c r="BJ29" s="5"/>
      <c r="BK29" s="5"/>
      <c r="BL29" s="5">
        <f>LOOKUP(BL$6,'Daily Absent'!$O$6:$AX$6,'Daily Absent'!$O29:$AX29)</f>
        <v>1</v>
      </c>
      <c r="BM29" s="100">
        <v>0.29166666666666669</v>
      </c>
      <c r="BN29" s="100">
        <v>0.5</v>
      </c>
      <c r="BO29" s="100">
        <v>0.54166666666666663</v>
      </c>
      <c r="BP29" s="100">
        <v>0.75</v>
      </c>
      <c r="BQ29" s="5"/>
      <c r="BR29" s="5"/>
      <c r="BS29" s="5">
        <f>LOOKUP(BS$6,'Daily Absent'!$O$6:$AX$6,'Daily Absent'!$O29:$AX29)</f>
        <v>1</v>
      </c>
      <c r="BT29" s="100">
        <v>0.29166666666666669</v>
      </c>
      <c r="BU29" s="100">
        <v>0.5</v>
      </c>
      <c r="BV29" s="100">
        <v>0.54166666666666663</v>
      </c>
      <c r="BW29" s="100">
        <v>0.75</v>
      </c>
      <c r="BX29" s="5"/>
      <c r="BY29" s="5"/>
      <c r="BZ29" s="5">
        <f>LOOKUP(BZ$6,'Daily Absent'!$O$6:$AX$6,'Daily Absent'!$O29:$AX29)</f>
        <v>1</v>
      </c>
      <c r="CA29" s="100">
        <v>0.29166666666666669</v>
      </c>
      <c r="CB29" s="100">
        <v>0.5</v>
      </c>
      <c r="CC29" s="100">
        <v>0.54166666666666663</v>
      </c>
      <c r="CD29" s="100">
        <v>0.75</v>
      </c>
      <c r="CE29" s="5"/>
      <c r="CF29" s="5"/>
      <c r="CG29" s="5">
        <f>LOOKUP(CG$6,'Daily Absent'!$O$6:$AX$6,'Daily Absent'!$O29:$AX29)</f>
        <v>1</v>
      </c>
      <c r="CH29" s="100">
        <v>0.29166666666666669</v>
      </c>
      <c r="CI29" s="100">
        <v>0.5</v>
      </c>
      <c r="CJ29" s="100">
        <v>0.54166666666666663</v>
      </c>
      <c r="CK29" s="100">
        <v>0.75</v>
      </c>
      <c r="CL29" s="100">
        <v>0.79166666666666663</v>
      </c>
      <c r="CM29" s="100">
        <v>0.91666666666666663</v>
      </c>
      <c r="CN29" s="5">
        <f>LOOKUP(CN$6,'Daily Absent'!$O$6:$AX$6,'Daily Absent'!$O29:$AX29)</f>
        <v>1</v>
      </c>
      <c r="CO29" s="100">
        <v>0.29166666666666669</v>
      </c>
      <c r="CP29" s="100">
        <v>0.5</v>
      </c>
      <c r="CQ29" s="100">
        <v>0.54166666666666663</v>
      </c>
      <c r="CR29" s="100">
        <v>0.70833333333333337</v>
      </c>
      <c r="CS29" s="5"/>
      <c r="CT29" s="5"/>
      <c r="CU29" s="5">
        <f>LOOKUP(CU$6,'Daily Absent'!$O$6:$AX$6,'Daily Absent'!$O29:$AX29)</f>
        <v>1</v>
      </c>
      <c r="CV29" s="100">
        <v>0.33333333333333331</v>
      </c>
      <c r="CW29" s="100">
        <v>0.5</v>
      </c>
      <c r="CX29" s="100">
        <v>0.54166666666666663</v>
      </c>
      <c r="CY29" s="100">
        <v>0.66666666666666663</v>
      </c>
      <c r="CZ29" s="5"/>
      <c r="DA29" s="5"/>
      <c r="DB29" s="5">
        <f>LOOKUP(DB$6,'Daily Absent'!$O$6:$AX$6,'Daily Absent'!$O29:$AX29)</f>
        <v>1</v>
      </c>
      <c r="DC29" s="100">
        <v>0.29166666666666669</v>
      </c>
      <c r="DD29" s="100">
        <v>0.5</v>
      </c>
      <c r="DE29" s="100">
        <v>0.54166666666666663</v>
      </c>
      <c r="DF29" s="100">
        <v>0.75</v>
      </c>
      <c r="DG29" s="5"/>
      <c r="DH29" s="5"/>
      <c r="DI29" s="5">
        <f>LOOKUP(DI$6,'Daily Absent'!$O$6:$AX$6,'Daily Absent'!$O29:$AX29)</f>
        <v>1</v>
      </c>
      <c r="DJ29" s="100">
        <v>0.29166666666666669</v>
      </c>
      <c r="DK29" s="100">
        <v>0.5</v>
      </c>
      <c r="DL29" s="100">
        <v>0.54166666666666663</v>
      </c>
      <c r="DM29" s="100">
        <v>0.75</v>
      </c>
      <c r="DN29" s="5"/>
      <c r="DO29" s="5"/>
      <c r="DP29" s="5">
        <f>LOOKUP(DP$6,'Daily Absent'!$O$6:$AX$6,'Daily Absent'!$O29:$AX29)</f>
        <v>1</v>
      </c>
      <c r="DQ29" s="100">
        <v>0.29166666666666669</v>
      </c>
      <c r="DR29" s="100">
        <v>0.5</v>
      </c>
      <c r="DS29" s="100">
        <v>0.54166666666666663</v>
      </c>
      <c r="DT29" s="100">
        <v>0.75</v>
      </c>
      <c r="DU29" s="5"/>
      <c r="DV29" s="5"/>
      <c r="DW29" s="5">
        <f>LOOKUP(DW$6,'Daily Absent'!$O$6:$AX$6,'Daily Absent'!$O29:$AX29)</f>
        <v>1</v>
      </c>
      <c r="DX29" s="100">
        <v>0.29166666666666669</v>
      </c>
      <c r="DY29" s="100">
        <v>0.5</v>
      </c>
      <c r="DZ29" s="100">
        <v>0.54166666666666663</v>
      </c>
      <c r="EA29" s="100">
        <v>0.75</v>
      </c>
      <c r="EB29" s="5"/>
      <c r="EC29" s="5"/>
      <c r="ED29" s="5">
        <f>LOOKUP(ED$6,'Daily Absent'!$O$6:$AX$6,'Daily Absent'!$O29:$AX29)</f>
        <v>1</v>
      </c>
      <c r="EE29" s="100">
        <v>0.29166666666666669</v>
      </c>
      <c r="EF29" s="100">
        <v>0.5</v>
      </c>
      <c r="EG29" s="100">
        <v>0.54166666666666663</v>
      </c>
      <c r="EH29" s="100">
        <v>0.75</v>
      </c>
      <c r="EI29" s="5"/>
      <c r="EJ29" s="5"/>
      <c r="EK29" s="5">
        <f>LOOKUP(EK$6,'Daily Absent'!$O$6:$AX$6,'Daily Absent'!$O29:$AX29)</f>
        <v>1</v>
      </c>
      <c r="EL29" s="100">
        <v>0.29166666666666669</v>
      </c>
      <c r="EM29" s="100">
        <v>0.5</v>
      </c>
      <c r="EN29" s="100">
        <v>0.54166666666666663</v>
      </c>
      <c r="EO29" s="100">
        <v>0.75</v>
      </c>
      <c r="EP29" s="5"/>
      <c r="EQ29" s="5"/>
      <c r="ER29" s="5">
        <f>LOOKUP(ER$6,'Daily Absent'!$O$6:$AX$6,'Daily Absent'!$O29:$AX29)</f>
        <v>0</v>
      </c>
      <c r="ES29" s="100"/>
      <c r="ET29" s="100"/>
      <c r="EU29" s="100"/>
      <c r="EV29" s="100"/>
      <c r="EW29" s="5"/>
      <c r="EX29" s="5"/>
      <c r="EY29" s="5">
        <f>LOOKUP(EY$6,'Daily Absent'!$O$6:$AX$6,'Daily Absent'!$O29:$AX29)</f>
        <v>1</v>
      </c>
      <c r="EZ29" s="100">
        <v>0.29166666666666669</v>
      </c>
      <c r="FA29" s="100">
        <v>0.5</v>
      </c>
      <c r="FB29" s="100">
        <v>0.54166666666666663</v>
      </c>
      <c r="FC29" s="100">
        <v>0.75</v>
      </c>
      <c r="FD29" s="5"/>
      <c r="FE29" s="5"/>
      <c r="FF29" s="5">
        <f>LOOKUP(FF$6,'Daily Absent'!$O$6:$AX$6,'Daily Absent'!$O29:$AX29)</f>
        <v>1</v>
      </c>
      <c r="FG29" s="100"/>
      <c r="FH29" s="100"/>
      <c r="FI29" s="100"/>
      <c r="FJ29" s="100"/>
      <c r="FK29" s="5"/>
      <c r="FL29" s="5"/>
      <c r="FM29" s="5">
        <f>LOOKUP(FM$6,'Daily Absent'!$O$6:$AX$6,'Daily Absent'!$O29:$AX29)</f>
        <v>0</v>
      </c>
      <c r="FN29" s="100"/>
      <c r="FO29" s="100"/>
      <c r="FP29" s="100"/>
      <c r="FQ29" s="100"/>
      <c r="FR29" s="5"/>
      <c r="FS29" s="5"/>
      <c r="FT29" s="5">
        <f>LOOKUP(FT$6,'Daily Absent'!$O$6:$AX$6,'Daily Absent'!$O29:$AX29)</f>
        <v>0</v>
      </c>
      <c r="FU29" s="100"/>
      <c r="FV29" s="100"/>
      <c r="FW29" s="100"/>
      <c r="FX29" s="100"/>
      <c r="FY29" s="5"/>
      <c r="FZ29" s="5"/>
      <c r="GA29" s="5">
        <f>LOOKUP(GA$6,'Daily Absent'!$O$6:$AX$6,'Daily Absent'!$O29:$AX29)</f>
        <v>0</v>
      </c>
      <c r="GB29" s="100"/>
      <c r="GC29" s="100"/>
      <c r="GD29" s="100"/>
      <c r="GE29" s="100"/>
      <c r="GF29" s="5"/>
      <c r="GG29" s="5"/>
      <c r="GH29" s="5">
        <f>LOOKUP(GH$6,'Daily Absent'!$O$6:$AX$6,'Daily Absent'!$O29:$AX29)</f>
        <v>0</v>
      </c>
      <c r="GI29" s="100"/>
      <c r="GJ29" s="100"/>
      <c r="GK29" s="100"/>
      <c r="GL29" s="100"/>
      <c r="GM29" s="5"/>
      <c r="GN29" s="5"/>
      <c r="GO29" s="5">
        <f>LOOKUP(GO$6,'Daily Absent'!$O$6:$AX$6,'Daily Absent'!$O29:$AX29)</f>
        <v>0</v>
      </c>
      <c r="GP29" s="100"/>
      <c r="GQ29" s="100"/>
      <c r="GR29" s="100"/>
      <c r="GS29" s="100"/>
      <c r="GT29" s="5"/>
      <c r="GU29" s="5"/>
      <c r="GV29" s="5">
        <f>LOOKUP(GV$6,'Daily Absent'!$O$6:$AX$6,'Daily Absent'!$O29:$AX29)</f>
        <v>0</v>
      </c>
      <c r="GW29" s="100"/>
      <c r="GX29" s="100"/>
      <c r="GY29" s="100"/>
      <c r="GZ29" s="100"/>
      <c r="HA29" s="5"/>
      <c r="HB29" s="5"/>
      <c r="HC29" s="5">
        <f>LOOKUP(HC$6,'Daily Absent'!$O$6:$AX$6,'Daily Absent'!$O29:$AX29)</f>
        <v>0</v>
      </c>
      <c r="HD29" s="100"/>
      <c r="HE29" s="100"/>
      <c r="HF29" s="100"/>
      <c r="HG29" s="100"/>
      <c r="HH29" s="5"/>
      <c r="HI29" s="5"/>
      <c r="HJ29" s="5">
        <f>LOOKUP(HJ$6,'Daily Absent'!$O$6:$AX$6,'Daily Absent'!$O29:$AX29)</f>
        <v>0</v>
      </c>
      <c r="HK29" s="100"/>
      <c r="HL29" s="100"/>
      <c r="HM29" s="100"/>
      <c r="HN29" s="100"/>
      <c r="HO29" s="5"/>
      <c r="HP29" s="5"/>
      <c r="HQ29" s="5"/>
      <c r="HR29" s="100"/>
      <c r="HS29" s="100"/>
      <c r="HT29" s="100"/>
      <c r="HU29" s="100"/>
      <c r="HV29" s="5"/>
      <c r="HW29" s="5"/>
      <c r="HX29" s="5">
        <f>LOOKUP(HX$6,'Daily Absent'!$O$6:$AX$6,'Daily Absent'!$O29:$AX29)</f>
        <v>0</v>
      </c>
      <c r="HY29" s="5"/>
      <c r="HZ29" s="100"/>
      <c r="IA29" s="5"/>
      <c r="IB29" s="5"/>
      <c r="IC29" s="5"/>
      <c r="ID29" s="5"/>
      <c r="IE29" s="5">
        <f>LOOKUP(IE$6,'Daily Absent'!$O$6:$AX$6,'Daily Absent'!$O29:$AX29)</f>
        <v>0</v>
      </c>
      <c r="IF29" s="5"/>
      <c r="IG29" s="100"/>
      <c r="IH29" s="5"/>
      <c r="II29" s="5"/>
      <c r="IJ29" s="5"/>
      <c r="IK29" s="5"/>
      <c r="IL29" s="5">
        <f>LOOKUP(IL$6,'Daily Absent'!$O$6:$AX$6,'Daily Absent'!$O29:$AX29)</f>
        <v>0</v>
      </c>
      <c r="IM29" s="5"/>
      <c r="IN29" s="100"/>
      <c r="IO29" s="5"/>
      <c r="IP29" s="5"/>
      <c r="IQ29" s="5"/>
      <c r="IR29" s="5"/>
      <c r="IS29" s="5">
        <f>LOOKUP(IS$6,'Daily Absent'!$O$6:$AX$6,'Daily Absent'!$O29:$AX29)</f>
        <v>0</v>
      </c>
      <c r="IT29" s="5"/>
      <c r="IU29" s="100"/>
      <c r="IV29" s="5"/>
      <c r="IW29" s="5"/>
      <c r="IX29" s="5"/>
      <c r="IY29" s="5"/>
      <c r="IZ29" s="5">
        <f>LOOKUP(IZ$6,'Daily Absent'!$O$6:$AX$6,'Daily Absent'!$O29:$AX29)</f>
        <v>0</v>
      </c>
      <c r="JA29" s="5"/>
      <c r="JB29" s="100"/>
      <c r="JC29" s="5"/>
      <c r="JD29" s="5"/>
      <c r="JE29" s="5"/>
      <c r="JF29" s="5"/>
    </row>
    <row r="30" spans="1:266" ht="20" customHeight="1">
      <c r="A30" s="54">
        <f>IF('Master MP Status'!A30&gt;0,'Master MP Status'!A30,"")</f>
        <v>22</v>
      </c>
      <c r="B30" s="5" t="str">
        <f>IF(ISTEXT('Master MP Status'!B30),'Master MP Status'!B30,"")</f>
        <v>INDIRECT</v>
      </c>
      <c r="C30" s="153">
        <f>IF(OR(ISTEXT('Master MP Status'!C30),'Master MP Status'!C30&gt;0),'Master MP Status'!C30,"")</f>
        <v>250063</v>
      </c>
      <c r="D30" s="154" t="str">
        <f>IF(OR(ISTEXT('Master MP Status'!D30),'Master MP Status'!D30&gt;0),'Master MP Status'!D30,"")</f>
        <v>250067</v>
      </c>
      <c r="E30" s="5" t="str">
        <f>IF(ISTEXT('Master MP Status'!E30),'Master MP Status'!E30,"")</f>
        <v>PUGUH RIYANTO</v>
      </c>
      <c r="F30" s="5" t="str">
        <f>IF(ISTEXT('Master MP Status'!F30),'Master MP Status'!F30,"")</f>
        <v/>
      </c>
      <c r="G30" s="5" t="str">
        <f>IF(ISTEXT('Master MP Status'!G30),'Master MP Status'!G30,"")</f>
        <v>Cilacap</v>
      </c>
      <c r="H30" s="5" t="str">
        <f>IF(ISTEXT('Master MP Status'!H30),'Master MP Status'!H30,"")</f>
        <v>HO</v>
      </c>
      <c r="I30" s="5" t="str">
        <f>IF(ISTEXT('Master MP Status'!I30),'Master MP Status'!I30,"")</f>
        <v>Material</v>
      </c>
      <c r="J30" s="5" t="str">
        <f>IF(ISTEXT('Master MP Status'!J30),'Master MP Status'!J30,"")</f>
        <v>Material</v>
      </c>
      <c r="K30" s="9">
        <f>IF(OR('Master MP Status'!K30=0,'Master MP Status'!K30=""),"",'Master MP Status'!K30)</f>
        <v>45779</v>
      </c>
      <c r="L30" s="9">
        <f>IF(OR('Master MP Status'!L30=0,'Master MP Status'!L30=""),"",'Master MP Status'!L30)</f>
        <v>45779</v>
      </c>
      <c r="M30" s="9" t="str">
        <f>IF(OR('Master MP Status'!M30=0,'Master MP Status'!M30=""),"",'Master MP Status'!M30)</f>
        <v/>
      </c>
      <c r="N30" s="5" t="str">
        <f>IF(ISTEXT('Master MP Status'!N30),'Master MP Status'!N30,"")</f>
        <v/>
      </c>
      <c r="O30" s="5">
        <f>LOOKUP(O$6,'Daily Absent'!$O$6:$AX$6,'Daily Absent'!$O30:$AX30)</f>
        <v>0</v>
      </c>
      <c r="P30" s="5"/>
      <c r="Q30" s="5"/>
      <c r="R30" s="5"/>
      <c r="S30" s="5"/>
      <c r="T30" s="5"/>
      <c r="U30" s="5"/>
      <c r="V30" s="5">
        <f>LOOKUP(V$6,'Daily Absent'!$O$6:$AX$6,'Daily Absent'!$O30:$AX30)</f>
        <v>0</v>
      </c>
      <c r="W30" s="100"/>
      <c r="X30" s="100"/>
      <c r="Y30" s="100"/>
      <c r="Z30" s="100"/>
      <c r="AA30" s="5"/>
      <c r="AB30" s="5"/>
      <c r="AC30" s="5">
        <f>LOOKUP(AC$6,'Daily Absent'!$O$6:$AX$6,'Daily Absent'!$O30:$AX30)</f>
        <v>0</v>
      </c>
      <c r="AD30" s="100"/>
      <c r="AE30" s="100"/>
      <c r="AF30" s="100"/>
      <c r="AG30" s="100"/>
      <c r="AH30" s="5"/>
      <c r="AI30" s="5"/>
      <c r="AJ30" s="5">
        <f>LOOKUP(AJ$6,'Daily Absent'!$O$6:$AX$6,'Daily Absent'!$O30:$AX30)</f>
        <v>0</v>
      </c>
      <c r="AK30" s="100"/>
      <c r="AL30" s="100"/>
      <c r="AM30" s="100"/>
      <c r="AN30" s="100"/>
      <c r="AO30" s="5"/>
      <c r="AP30" s="5"/>
      <c r="AQ30" s="5">
        <f>LOOKUP(AQ$6,'Daily Absent'!$O$6:$AX$6,'Daily Absent'!$O30:$AX30)</f>
        <v>0</v>
      </c>
      <c r="AR30" s="100"/>
      <c r="AS30" s="100"/>
      <c r="AT30" s="100"/>
      <c r="AU30" s="100"/>
      <c r="AV30" s="5"/>
      <c r="AW30" s="5"/>
      <c r="AX30" s="5">
        <f>LOOKUP(AX$6,'Daily Absent'!$O$6:$AX$6,'Daily Absent'!$O30:$AX30)</f>
        <v>0</v>
      </c>
      <c r="AY30" s="100"/>
      <c r="AZ30" s="100"/>
      <c r="BA30" s="100"/>
      <c r="BB30" s="100"/>
      <c r="BC30" s="5"/>
      <c r="BD30" s="5"/>
      <c r="BE30" s="5">
        <f>LOOKUP(BE$6,'Daily Absent'!$O$6:$AX$6,'Daily Absent'!$O30:$AX30)</f>
        <v>0</v>
      </c>
      <c r="BF30" s="100"/>
      <c r="BG30" s="100"/>
      <c r="BH30" s="100"/>
      <c r="BI30" s="100"/>
      <c r="BJ30" s="5"/>
      <c r="BK30" s="5"/>
      <c r="BL30" s="5">
        <f>LOOKUP(BL$6,'Daily Absent'!$O$6:$AX$6,'Daily Absent'!$O30:$AX30)</f>
        <v>0</v>
      </c>
      <c r="BM30" s="100"/>
      <c r="BN30" s="100"/>
      <c r="BO30" s="100"/>
      <c r="BP30" s="100"/>
      <c r="BQ30" s="5"/>
      <c r="BR30" s="5"/>
      <c r="BS30" s="5">
        <f>LOOKUP(BS$6,'Daily Absent'!$O$6:$AX$6,'Daily Absent'!$O30:$AX30)</f>
        <v>0</v>
      </c>
      <c r="BT30" s="100"/>
      <c r="BU30" s="100"/>
      <c r="BV30" s="100"/>
      <c r="BW30" s="100"/>
      <c r="BX30" s="5"/>
      <c r="BY30" s="5"/>
      <c r="BZ30" s="5">
        <f>LOOKUP(BZ$6,'Daily Absent'!$O$6:$AX$6,'Daily Absent'!$O30:$AX30)</f>
        <v>0</v>
      </c>
      <c r="CA30" s="100"/>
      <c r="CB30" s="100"/>
      <c r="CC30" s="100"/>
      <c r="CD30" s="100"/>
      <c r="CE30" s="5"/>
      <c r="CF30" s="5"/>
      <c r="CG30" s="5">
        <f>LOOKUP(CG$6,'Daily Absent'!$O$6:$AX$6,'Daily Absent'!$O30:$AX30)</f>
        <v>0</v>
      </c>
      <c r="CH30" s="100"/>
      <c r="CI30" s="100"/>
      <c r="CJ30" s="100"/>
      <c r="CK30" s="100"/>
      <c r="CL30" s="5"/>
      <c r="CM30" s="5"/>
      <c r="CN30" s="5">
        <f>LOOKUP(CN$6,'Daily Absent'!$O$6:$AX$6,'Daily Absent'!$O30:$AX30)</f>
        <v>0</v>
      </c>
      <c r="CO30" s="100"/>
      <c r="CP30" s="100"/>
      <c r="CQ30" s="100"/>
      <c r="CR30" s="100"/>
      <c r="CS30" s="5"/>
      <c r="CT30" s="5"/>
      <c r="CU30" s="5">
        <f>LOOKUP(CU$6,'Daily Absent'!$O$6:$AX$6,'Daily Absent'!$O30:$AX30)</f>
        <v>0</v>
      </c>
      <c r="CV30" s="100"/>
      <c r="CW30" s="100"/>
      <c r="CX30" s="100"/>
      <c r="CY30" s="100"/>
      <c r="CZ30" s="5"/>
      <c r="DA30" s="5"/>
      <c r="DB30" s="5">
        <f>LOOKUP(DB$6,'Daily Absent'!$O$6:$AX$6,'Daily Absent'!$O30:$AX30)</f>
        <v>0</v>
      </c>
      <c r="DC30" s="100"/>
      <c r="DD30" s="100"/>
      <c r="DE30" s="100"/>
      <c r="DF30" s="100"/>
      <c r="DG30" s="5"/>
      <c r="DH30" s="5"/>
      <c r="DI30" s="5">
        <f>LOOKUP(DI$6,'Daily Absent'!$O$6:$AX$6,'Daily Absent'!$O30:$AX30)</f>
        <v>0</v>
      </c>
      <c r="DJ30" s="100"/>
      <c r="DK30" s="100"/>
      <c r="DL30" s="100"/>
      <c r="DM30" s="100"/>
      <c r="DN30" s="5"/>
      <c r="DO30" s="5"/>
      <c r="DP30" s="5">
        <f>LOOKUP(DP$6,'Daily Absent'!$O$6:$AX$6,'Daily Absent'!$O30:$AX30)</f>
        <v>0</v>
      </c>
      <c r="DQ30" s="100"/>
      <c r="DR30" s="100"/>
      <c r="DS30" s="100"/>
      <c r="DT30" s="100"/>
      <c r="DU30" s="100"/>
      <c r="DV30" s="100"/>
      <c r="DW30" s="5">
        <f>LOOKUP(DW$6,'Daily Absent'!$O$6:$AX$6,'Daily Absent'!$O30:$AX30)</f>
        <v>0</v>
      </c>
      <c r="DX30" s="100"/>
      <c r="DY30" s="100"/>
      <c r="DZ30" s="100"/>
      <c r="EA30" s="100"/>
      <c r="EB30" s="5"/>
      <c r="EC30" s="5"/>
      <c r="ED30" s="5">
        <f>LOOKUP(ED$6,'Daily Absent'!$O$6:$AX$6,'Daily Absent'!$O30:$AX30)</f>
        <v>1</v>
      </c>
      <c r="EE30" s="100">
        <v>0.29166666666666669</v>
      </c>
      <c r="EF30" s="100">
        <v>0.5</v>
      </c>
      <c r="EG30" s="100">
        <v>0.54166666666666663</v>
      </c>
      <c r="EH30" s="100">
        <v>0.75</v>
      </c>
      <c r="EI30" s="5"/>
      <c r="EJ30" s="5"/>
      <c r="EK30" s="5">
        <f>LOOKUP(EK$6,'Daily Absent'!$O$6:$AX$6,'Daily Absent'!$O30:$AX30)</f>
        <v>1</v>
      </c>
      <c r="EL30" s="100">
        <v>0.29166666666666669</v>
      </c>
      <c r="EM30" s="100">
        <v>0.5</v>
      </c>
      <c r="EN30" s="100">
        <v>0.54166666666666663</v>
      </c>
      <c r="EO30" s="100">
        <v>0.75</v>
      </c>
      <c r="EP30" s="100"/>
      <c r="EQ30" s="100"/>
      <c r="ER30" s="5">
        <f>LOOKUP(ER$6,'Daily Absent'!$O$6:$AX$6,'Daily Absent'!$O30:$AX30)</f>
        <v>0</v>
      </c>
      <c r="ES30" s="100"/>
      <c r="ET30" s="100"/>
      <c r="EU30" s="100"/>
      <c r="EV30" s="100"/>
      <c r="EW30" s="5"/>
      <c r="EX30" s="5"/>
      <c r="EY30" s="5">
        <f>LOOKUP(EY$6,'Daily Absent'!$O$6:$AX$6,'Daily Absent'!$O30:$AX30)</f>
        <v>1</v>
      </c>
      <c r="EZ30" s="100">
        <v>0.29166666666666669</v>
      </c>
      <c r="FA30" s="100">
        <v>0.5</v>
      </c>
      <c r="FB30" s="100">
        <v>0.54166666666666663</v>
      </c>
      <c r="FC30" s="100">
        <v>0.75</v>
      </c>
      <c r="FD30" s="5"/>
      <c r="FE30" s="5"/>
      <c r="FF30" s="5">
        <f>LOOKUP(FF$6,'Daily Absent'!$O$6:$AX$6,'Daily Absent'!$O30:$AX30)</f>
        <v>1</v>
      </c>
      <c r="FG30" s="100"/>
      <c r="FH30" s="100"/>
      <c r="FI30" s="100"/>
      <c r="FJ30" s="100"/>
      <c r="FK30" s="5"/>
      <c r="FL30" s="5"/>
      <c r="FM30" s="5">
        <f>LOOKUP(FM$6,'Daily Absent'!$O$6:$AX$6,'Daily Absent'!$O30:$AX30)</f>
        <v>0</v>
      </c>
      <c r="FN30" s="100"/>
      <c r="FO30" s="100"/>
      <c r="FP30" s="100"/>
      <c r="FQ30" s="100"/>
      <c r="FR30" s="5"/>
      <c r="FS30" s="5"/>
      <c r="FT30" s="5">
        <f>LOOKUP(FT$6,'Daily Absent'!$O$6:$AX$6,'Daily Absent'!$O30:$AX30)</f>
        <v>0</v>
      </c>
      <c r="FU30" s="100"/>
      <c r="FV30" s="100"/>
      <c r="FW30" s="100"/>
      <c r="FX30" s="100"/>
      <c r="FY30" s="5"/>
      <c r="FZ30" s="5"/>
      <c r="GA30" s="5">
        <f>LOOKUP(GA$6,'Daily Absent'!$O$6:$AX$6,'Daily Absent'!$O30:$AX30)</f>
        <v>0</v>
      </c>
      <c r="GB30" s="100"/>
      <c r="GC30" s="100"/>
      <c r="GD30" s="100"/>
      <c r="GE30" s="100"/>
      <c r="GF30" s="5"/>
      <c r="GG30" s="5"/>
      <c r="GH30" s="5">
        <f>LOOKUP(GH$6,'Daily Absent'!$O$6:$AX$6,'Daily Absent'!$O30:$AX30)</f>
        <v>0</v>
      </c>
      <c r="GI30" s="100"/>
      <c r="GJ30" s="100"/>
      <c r="GK30" s="100"/>
      <c r="GL30" s="100"/>
      <c r="GM30" s="5"/>
      <c r="GN30" s="5"/>
      <c r="GO30" s="5">
        <f>LOOKUP(GO$6,'Daily Absent'!$O$6:$AX$6,'Daily Absent'!$O30:$AX30)</f>
        <v>0</v>
      </c>
      <c r="GP30" s="100"/>
      <c r="GQ30" s="100"/>
      <c r="GR30" s="100"/>
      <c r="GS30" s="100"/>
      <c r="GT30" s="5"/>
      <c r="GU30" s="5"/>
      <c r="GV30" s="5">
        <f>LOOKUP(GV$6,'Daily Absent'!$O$6:$AX$6,'Daily Absent'!$O30:$AX30)</f>
        <v>0</v>
      </c>
      <c r="GW30" s="100"/>
      <c r="GX30" s="100"/>
      <c r="GY30" s="100"/>
      <c r="GZ30" s="100"/>
      <c r="HA30" s="5"/>
      <c r="HB30" s="5"/>
      <c r="HC30" s="5">
        <f>LOOKUP(HC$6,'Daily Absent'!$O$6:$AX$6,'Daily Absent'!$O30:$AX30)</f>
        <v>0</v>
      </c>
      <c r="HD30" s="100"/>
      <c r="HE30" s="100"/>
      <c r="HF30" s="100"/>
      <c r="HG30" s="100"/>
      <c r="HH30" s="5"/>
      <c r="HI30" s="5"/>
      <c r="HJ30" s="5">
        <f>LOOKUP(HJ$6,'Daily Absent'!$O$6:$AX$6,'Daily Absent'!$O30:$AX30)</f>
        <v>0</v>
      </c>
      <c r="HK30" s="100"/>
      <c r="HL30" s="100"/>
      <c r="HM30" s="100"/>
      <c r="HN30" s="100"/>
      <c r="HO30" s="5"/>
      <c r="HP30" s="5"/>
      <c r="HQ30" s="5"/>
      <c r="HR30" s="100"/>
      <c r="HS30" s="100"/>
      <c r="HT30" s="100"/>
      <c r="HU30" s="100"/>
      <c r="HV30" s="5"/>
      <c r="HW30" s="5"/>
      <c r="HX30" s="5">
        <f>LOOKUP(HX$6,'Daily Absent'!$O$6:$AX$6,'Daily Absent'!$O30:$AX30)</f>
        <v>0</v>
      </c>
      <c r="HY30" s="5"/>
      <c r="HZ30" s="100"/>
      <c r="IA30" s="5"/>
      <c r="IB30" s="5"/>
      <c r="IC30" s="5"/>
      <c r="ID30" s="5"/>
      <c r="IE30" s="5">
        <f>LOOKUP(IE$6,'Daily Absent'!$O$6:$AX$6,'Daily Absent'!$O30:$AX30)</f>
        <v>0</v>
      </c>
      <c r="IF30" s="5"/>
      <c r="IG30" s="100"/>
      <c r="IH30" s="5"/>
      <c r="II30" s="5"/>
      <c r="IJ30" s="5"/>
      <c r="IK30" s="5"/>
      <c r="IL30" s="5">
        <f>LOOKUP(IL$6,'Daily Absent'!$O$6:$AX$6,'Daily Absent'!$O30:$AX30)</f>
        <v>0</v>
      </c>
      <c r="IM30" s="5"/>
      <c r="IN30" s="100"/>
      <c r="IO30" s="5"/>
      <c r="IP30" s="5"/>
      <c r="IQ30" s="5"/>
      <c r="IR30" s="5"/>
      <c r="IS30" s="5">
        <f>LOOKUP(IS$6,'Daily Absent'!$O$6:$AX$6,'Daily Absent'!$O30:$AX30)</f>
        <v>0</v>
      </c>
      <c r="IT30" s="5"/>
      <c r="IU30" s="100"/>
      <c r="IV30" s="5"/>
      <c r="IW30" s="5"/>
      <c r="IX30" s="5"/>
      <c r="IY30" s="5"/>
      <c r="IZ30" s="5">
        <f>LOOKUP(IZ$6,'Daily Absent'!$O$6:$AX$6,'Daily Absent'!$O30:$AX30)</f>
        <v>0</v>
      </c>
      <c r="JA30" s="5"/>
      <c r="JB30" s="100"/>
      <c r="JC30" s="5"/>
      <c r="JD30" s="5"/>
      <c r="JE30" s="5"/>
      <c r="JF30" s="5"/>
    </row>
    <row r="31" spans="1:266" ht="20" customHeight="1">
      <c r="A31" s="54">
        <f>IF('Master MP Status'!A31&gt;0,'Master MP Status'!A31,"")</f>
        <v>23</v>
      </c>
      <c r="B31" s="5" t="str">
        <f>IF(ISTEXT('Master MP Status'!B31),'Master MP Status'!B31,"")</f>
        <v>INDIRECT</v>
      </c>
      <c r="C31" s="153">
        <f>IF(OR(ISTEXT('Master MP Status'!C31),'Master MP Status'!C31&gt;0),'Master MP Status'!C31,"")</f>
        <v>250064</v>
      </c>
      <c r="D31" s="154">
        <v>250078</v>
      </c>
      <c r="E31" s="5" t="str">
        <f>IF(ISTEXT('Master MP Status'!E31),'Master MP Status'!E31,"")</f>
        <v>YESINTA LAPU</v>
      </c>
      <c r="F31" s="5" t="str">
        <f>IF(ISTEXT('Master MP Status'!F31),'Master MP Status'!F31,"")</f>
        <v/>
      </c>
      <c r="G31" s="5" t="str">
        <f>IF(ISTEXT('Master MP Status'!G31),'Master MP Status'!G31,"")</f>
        <v>Local</v>
      </c>
      <c r="H31" s="5" t="str">
        <f>IF(ISTEXT('Master MP Status'!H31),'Master MP Status'!H31,"")</f>
        <v>SITE</v>
      </c>
      <c r="I31" s="5" t="str">
        <f>IF(ISTEXT('Master MP Status'!I31),'Master MP Status'!I31,"")</f>
        <v>Laundry</v>
      </c>
      <c r="J31" s="5" t="str">
        <f>IF(ISTEXT('Master MP Status'!J31),'Master MP Status'!J31,"")</f>
        <v>Laundry</v>
      </c>
      <c r="K31" s="9">
        <f>IF(OR('Master MP Status'!K31=0,'Master MP Status'!K31=""),"",'Master MP Status'!K31)</f>
        <v>45741</v>
      </c>
      <c r="L31" s="9">
        <f>IF(OR('Master MP Status'!L31=0,'Master MP Status'!L31=""),"",'Master MP Status'!L31)</f>
        <v>45741</v>
      </c>
      <c r="M31" s="9" t="str">
        <f>IF(OR('Master MP Status'!M31=0,'Master MP Status'!M31=""),"",'Master MP Status'!M31)</f>
        <v/>
      </c>
      <c r="N31" s="5" t="str">
        <f>IF(ISTEXT('Master MP Status'!N31),'Master MP Status'!N31,"")</f>
        <v/>
      </c>
      <c r="O31" s="5">
        <f>LOOKUP(O$6,'Daily Absent'!$O$6:$AX$6,'Daily Absent'!$O31:$AX31)</f>
        <v>1</v>
      </c>
      <c r="P31" s="100">
        <v>0.29166666666666669</v>
      </c>
      <c r="Q31" s="100">
        <v>0.5</v>
      </c>
      <c r="R31" s="100">
        <v>0.54166666666666663</v>
      </c>
      <c r="S31" s="100">
        <v>0.75</v>
      </c>
      <c r="T31" s="5"/>
      <c r="U31" s="5"/>
      <c r="V31" s="5">
        <f>LOOKUP(V$6,'Daily Absent'!$O$6:$AX$6,'Daily Absent'!$O31:$AX31)</f>
        <v>1</v>
      </c>
      <c r="W31" s="100">
        <v>0.29166666666666669</v>
      </c>
      <c r="X31" s="100">
        <v>0.5</v>
      </c>
      <c r="Y31" s="100">
        <v>0.54166666666666663</v>
      </c>
      <c r="Z31" s="100">
        <v>0.75</v>
      </c>
      <c r="AA31" s="5"/>
      <c r="AB31" s="5"/>
      <c r="AC31" s="5">
        <f>LOOKUP(AC$6,'Daily Absent'!$O$6:$AX$6,'Daily Absent'!$O31:$AX31)</f>
        <v>1</v>
      </c>
      <c r="AD31" s="100">
        <v>0.29166666666666669</v>
      </c>
      <c r="AE31" s="100">
        <v>0.5</v>
      </c>
      <c r="AF31" s="100">
        <v>0.54166666666666663</v>
      </c>
      <c r="AG31" s="100">
        <v>0.75</v>
      </c>
      <c r="AH31" s="5"/>
      <c r="AI31" s="5"/>
      <c r="AJ31" s="5">
        <f>LOOKUP(AJ$6,'Daily Absent'!$O$6:$AX$6,'Daily Absent'!$O31:$AX31)</f>
        <v>1</v>
      </c>
      <c r="AK31" s="100">
        <v>0.29166666666666669</v>
      </c>
      <c r="AL31" s="100">
        <v>0.5</v>
      </c>
      <c r="AM31" s="100">
        <v>0.54166666666666663</v>
      </c>
      <c r="AN31" s="100">
        <v>0.75</v>
      </c>
      <c r="AO31" s="5"/>
      <c r="AP31" s="5"/>
      <c r="AQ31" s="5">
        <f>LOOKUP(AQ$6,'Daily Absent'!$O$6:$AX$6,'Daily Absent'!$O31:$AX31)</f>
        <v>1</v>
      </c>
      <c r="AR31" s="100">
        <v>0.29166666666666669</v>
      </c>
      <c r="AS31" s="100">
        <v>0.5</v>
      </c>
      <c r="AT31" s="100">
        <v>0.54166666666666663</v>
      </c>
      <c r="AU31" s="100">
        <v>0.70833333333333337</v>
      </c>
      <c r="AV31" s="5"/>
      <c r="AW31" s="5"/>
      <c r="AX31" s="5">
        <f>LOOKUP(AX$6,'Daily Absent'!$O$6:$AX$6,'Daily Absent'!$O31:$AX31)</f>
        <v>0</v>
      </c>
      <c r="AY31" s="100"/>
      <c r="AZ31" s="100"/>
      <c r="BA31" s="100"/>
      <c r="BB31" s="100"/>
      <c r="BC31" s="5"/>
      <c r="BD31" s="5"/>
      <c r="BE31" s="5">
        <f>LOOKUP(BE$6,'Daily Absent'!$O$6:$AX$6,'Daily Absent'!$O31:$AX31)</f>
        <v>1</v>
      </c>
      <c r="BF31" s="100">
        <v>0.29166666666666669</v>
      </c>
      <c r="BG31" s="100">
        <v>0.5</v>
      </c>
      <c r="BH31" s="100">
        <v>0.54166666666666663</v>
      </c>
      <c r="BI31" s="100">
        <v>0.75</v>
      </c>
      <c r="BJ31" s="5"/>
      <c r="BK31" s="5"/>
      <c r="BL31" s="5">
        <f>LOOKUP(BL$6,'Daily Absent'!$O$6:$AX$6,'Daily Absent'!$O31:$AX31)</f>
        <v>1</v>
      </c>
      <c r="BM31" s="100">
        <v>0.29166666666666669</v>
      </c>
      <c r="BN31" s="100">
        <v>0.5</v>
      </c>
      <c r="BO31" s="100">
        <v>0.54166666666666663</v>
      </c>
      <c r="BP31" s="100">
        <v>0.75</v>
      </c>
      <c r="BQ31" s="5"/>
      <c r="BR31" s="5"/>
      <c r="BS31" s="5">
        <f>LOOKUP(BS$6,'Daily Absent'!$O$6:$AX$6,'Daily Absent'!$O31:$AX31)</f>
        <v>1</v>
      </c>
      <c r="BT31" s="100">
        <v>0.29166666666666669</v>
      </c>
      <c r="BU31" s="100">
        <v>0.5</v>
      </c>
      <c r="BV31" s="100">
        <v>0.54166666666666663</v>
      </c>
      <c r="BW31" s="100">
        <v>0.75</v>
      </c>
      <c r="BX31" s="5"/>
      <c r="BY31" s="5"/>
      <c r="BZ31" s="5">
        <f>LOOKUP(BZ$6,'Daily Absent'!$O$6:$AX$6,'Daily Absent'!$O31:$AX31)</f>
        <v>1</v>
      </c>
      <c r="CA31" s="100">
        <v>0.29166666666666669</v>
      </c>
      <c r="CB31" s="100">
        <v>0.5</v>
      </c>
      <c r="CC31" s="100">
        <v>0.54166666666666663</v>
      </c>
      <c r="CD31" s="100">
        <v>0.75</v>
      </c>
      <c r="CE31" s="5"/>
      <c r="CF31" s="5"/>
      <c r="CG31" s="5">
        <f>LOOKUP(CG$6,'Daily Absent'!$O$6:$AX$6,'Daily Absent'!$O31:$AX31)</f>
        <v>1</v>
      </c>
      <c r="CH31" s="100">
        <v>0.29166666666666669</v>
      </c>
      <c r="CI31" s="100">
        <v>0.5</v>
      </c>
      <c r="CJ31" s="100">
        <v>0.54166666666666663</v>
      </c>
      <c r="CK31" s="100">
        <v>0.75</v>
      </c>
      <c r="CL31" s="5"/>
      <c r="CM31" s="5"/>
      <c r="CN31" s="5">
        <f>LOOKUP(CN$6,'Daily Absent'!$O$6:$AX$6,'Daily Absent'!$O31:$AX31)</f>
        <v>1</v>
      </c>
      <c r="CO31" s="100">
        <v>0.29166666666666669</v>
      </c>
      <c r="CP31" s="100">
        <v>0.5</v>
      </c>
      <c r="CQ31" s="100">
        <v>0.54166666666666663</v>
      </c>
      <c r="CR31" s="100">
        <v>0.70833333333333337</v>
      </c>
      <c r="CS31" s="5"/>
      <c r="CT31" s="5"/>
      <c r="CU31" s="5">
        <f>LOOKUP(CU$6,'Daily Absent'!$O$6:$AX$6,'Daily Absent'!$O31:$AX31)</f>
        <v>0</v>
      </c>
      <c r="CV31" s="100"/>
      <c r="CW31" s="100"/>
      <c r="CX31" s="100"/>
      <c r="CY31" s="100"/>
      <c r="CZ31" s="5"/>
      <c r="DA31" s="5"/>
      <c r="DB31" s="5">
        <f>LOOKUP(DB$6,'Daily Absent'!$O$6:$AX$6,'Daily Absent'!$O31:$AX31)</f>
        <v>1</v>
      </c>
      <c r="DC31" s="100">
        <v>0.29166666666666669</v>
      </c>
      <c r="DD31" s="100">
        <v>0.5</v>
      </c>
      <c r="DE31" s="100">
        <v>0.54166666666666663</v>
      </c>
      <c r="DF31" s="100">
        <v>0.75</v>
      </c>
      <c r="DG31" s="5"/>
      <c r="DH31" s="5"/>
      <c r="DI31" s="5">
        <f>LOOKUP(DI$6,'Daily Absent'!$O$6:$AX$6,'Daily Absent'!$O31:$AX31)</f>
        <v>1</v>
      </c>
      <c r="DJ31" s="100">
        <v>0.29166666666666669</v>
      </c>
      <c r="DK31" s="100">
        <v>0.5</v>
      </c>
      <c r="DL31" s="100">
        <v>0.54166666666666663</v>
      </c>
      <c r="DM31" s="100">
        <v>0.75</v>
      </c>
      <c r="DN31" s="5"/>
      <c r="DO31" s="5"/>
      <c r="DP31" s="5">
        <f>LOOKUP(DP$6,'Daily Absent'!$O$6:$AX$6,'Daily Absent'!$O31:$AX31)</f>
        <v>1</v>
      </c>
      <c r="DQ31" s="100">
        <v>0.29166666666666669</v>
      </c>
      <c r="DR31" s="100">
        <v>0.5</v>
      </c>
      <c r="DS31" s="100">
        <v>0.54166666666666663</v>
      </c>
      <c r="DT31" s="100">
        <v>0.75</v>
      </c>
      <c r="DU31" s="5"/>
      <c r="DV31" s="5"/>
      <c r="DW31" s="5">
        <f>LOOKUP(DW$6,'Daily Absent'!$O$6:$AX$6,'Daily Absent'!$O31:$AX31)</f>
        <v>1</v>
      </c>
      <c r="DX31" s="100">
        <v>0.29166666666666669</v>
      </c>
      <c r="DY31" s="100">
        <v>0.5</v>
      </c>
      <c r="DZ31" s="100">
        <v>0.54166666666666663</v>
      </c>
      <c r="EA31" s="100">
        <v>0.75</v>
      </c>
      <c r="EB31" s="5"/>
      <c r="EC31" s="5"/>
      <c r="ED31" s="5">
        <f>LOOKUP(ED$6,'Daily Absent'!$O$6:$AX$6,'Daily Absent'!$O31:$AX31)</f>
        <v>1</v>
      </c>
      <c r="EE31" s="100">
        <v>0.29166666666666669</v>
      </c>
      <c r="EF31" s="100">
        <v>0.5</v>
      </c>
      <c r="EG31" s="100">
        <v>0.54166666666666663</v>
      </c>
      <c r="EH31" s="100">
        <v>0.75</v>
      </c>
      <c r="EI31" s="5"/>
      <c r="EJ31" s="5"/>
      <c r="EK31" s="5">
        <f>LOOKUP(EK$6,'Daily Absent'!$O$6:$AX$6,'Daily Absent'!$O31:$AX31)</f>
        <v>1</v>
      </c>
      <c r="EL31" s="100">
        <v>0.29166666666666669</v>
      </c>
      <c r="EM31" s="100">
        <v>0.5</v>
      </c>
      <c r="EN31" s="100">
        <v>0.54166666666666663</v>
      </c>
      <c r="EO31" s="100">
        <v>0.75</v>
      </c>
      <c r="EP31" s="5"/>
      <c r="EQ31" s="5"/>
      <c r="ER31" s="5">
        <f>LOOKUP(ER$6,'Daily Absent'!$O$6:$AX$6,'Daily Absent'!$O31:$AX31)</f>
        <v>0</v>
      </c>
      <c r="ES31" s="100"/>
      <c r="ET31" s="100"/>
      <c r="EU31" s="100"/>
      <c r="EV31" s="100"/>
      <c r="EW31" s="5"/>
      <c r="EX31" s="5"/>
      <c r="EY31" s="5">
        <f>LOOKUP(EY$6,'Daily Absent'!$O$6:$AX$6,'Daily Absent'!$O31:$AX31)</f>
        <v>1</v>
      </c>
      <c r="EZ31" s="100">
        <v>0.29166666666666669</v>
      </c>
      <c r="FA31" s="100">
        <v>0.5</v>
      </c>
      <c r="FB31" s="100">
        <v>0.54166666666666663</v>
      </c>
      <c r="FC31" s="100">
        <v>0.75</v>
      </c>
      <c r="FD31" s="5"/>
      <c r="FE31" s="5"/>
      <c r="FF31" s="5">
        <f>LOOKUP(FF$6,'Daily Absent'!$O$6:$AX$6,'Daily Absent'!$O31:$AX31)</f>
        <v>1</v>
      </c>
      <c r="FG31" s="100"/>
      <c r="FH31" s="100"/>
      <c r="FI31" s="100"/>
      <c r="FJ31" s="100"/>
      <c r="FK31" s="5"/>
      <c r="FL31" s="5"/>
      <c r="FM31" s="5">
        <f>LOOKUP(FM$6,'Daily Absent'!$O$6:$AX$6,'Daily Absent'!$O31:$AX31)</f>
        <v>0</v>
      </c>
      <c r="FN31" s="100"/>
      <c r="FO31" s="100"/>
      <c r="FP31" s="100"/>
      <c r="FQ31" s="100"/>
      <c r="FR31" s="5"/>
      <c r="FS31" s="5"/>
      <c r="FT31" s="5">
        <f>LOOKUP(FT$6,'Daily Absent'!$O$6:$AX$6,'Daily Absent'!$O31:$AX31)</f>
        <v>0</v>
      </c>
      <c r="FU31" s="100"/>
      <c r="FV31" s="100"/>
      <c r="FW31" s="100"/>
      <c r="FX31" s="100"/>
      <c r="FY31" s="5"/>
      <c r="FZ31" s="5"/>
      <c r="GA31" s="5">
        <f>LOOKUP(GA$6,'Daily Absent'!$O$6:$AX$6,'Daily Absent'!$O31:$AX31)</f>
        <v>0</v>
      </c>
      <c r="GB31" s="100"/>
      <c r="GC31" s="100"/>
      <c r="GD31" s="100"/>
      <c r="GE31" s="100"/>
      <c r="GF31" s="5"/>
      <c r="GG31" s="5"/>
      <c r="GH31" s="5">
        <f>LOOKUP(GH$6,'Daily Absent'!$O$6:$AX$6,'Daily Absent'!$O31:$AX31)</f>
        <v>0</v>
      </c>
      <c r="GI31" s="100"/>
      <c r="GJ31" s="100"/>
      <c r="GK31" s="100"/>
      <c r="GL31" s="100"/>
      <c r="GM31" s="5"/>
      <c r="GN31" s="5"/>
      <c r="GO31" s="5">
        <f>LOOKUP(GO$6,'Daily Absent'!$O$6:$AX$6,'Daily Absent'!$O31:$AX31)</f>
        <v>0</v>
      </c>
      <c r="GP31" s="100"/>
      <c r="GQ31" s="100"/>
      <c r="GR31" s="100"/>
      <c r="GS31" s="100"/>
      <c r="GT31" s="5"/>
      <c r="GU31" s="5"/>
      <c r="GV31" s="5">
        <f>LOOKUP(GV$6,'Daily Absent'!$O$6:$AX$6,'Daily Absent'!$O31:$AX31)</f>
        <v>0</v>
      </c>
      <c r="GW31" s="100"/>
      <c r="GX31" s="100"/>
      <c r="GY31" s="100"/>
      <c r="GZ31" s="100"/>
      <c r="HA31" s="5"/>
      <c r="HB31" s="5"/>
      <c r="HC31" s="5">
        <f>LOOKUP(HC$6,'Daily Absent'!$O$6:$AX$6,'Daily Absent'!$O31:$AX31)</f>
        <v>0</v>
      </c>
      <c r="HD31" s="100"/>
      <c r="HE31" s="100"/>
      <c r="HF31" s="100"/>
      <c r="HG31" s="100"/>
      <c r="HH31" s="5"/>
      <c r="HI31" s="5"/>
      <c r="HJ31" s="5">
        <f>LOOKUP(HJ$6,'Daily Absent'!$O$6:$AX$6,'Daily Absent'!$O31:$AX31)</f>
        <v>0</v>
      </c>
      <c r="HK31" s="100"/>
      <c r="HL31" s="100"/>
      <c r="HM31" s="100"/>
      <c r="HN31" s="100"/>
      <c r="HO31" s="5"/>
      <c r="HP31" s="5"/>
      <c r="HQ31" s="5"/>
      <c r="HR31" s="100"/>
      <c r="HS31" s="100"/>
      <c r="HT31" s="100"/>
      <c r="HU31" s="100"/>
      <c r="HV31" s="5"/>
      <c r="HW31" s="5"/>
      <c r="HX31" s="5">
        <f>LOOKUP(HX$6,'Daily Absent'!$O$6:$AX$6,'Daily Absent'!$O31:$AX31)</f>
        <v>0</v>
      </c>
      <c r="HY31" s="5"/>
      <c r="HZ31" s="100"/>
      <c r="IA31" s="5"/>
      <c r="IB31" s="5"/>
      <c r="IC31" s="5"/>
      <c r="ID31" s="5"/>
      <c r="IE31" s="5">
        <f>LOOKUP(IE$6,'Daily Absent'!$O$6:$AX$6,'Daily Absent'!$O31:$AX31)</f>
        <v>0</v>
      </c>
      <c r="IF31" s="5"/>
      <c r="IG31" s="100"/>
      <c r="IH31" s="5"/>
      <c r="II31" s="5"/>
      <c r="IJ31" s="5"/>
      <c r="IK31" s="5"/>
      <c r="IL31" s="5">
        <f>LOOKUP(IL$6,'Daily Absent'!$O$6:$AX$6,'Daily Absent'!$O31:$AX31)</f>
        <v>0</v>
      </c>
      <c r="IM31" s="5"/>
      <c r="IN31" s="100"/>
      <c r="IO31" s="5"/>
      <c r="IP31" s="5"/>
      <c r="IQ31" s="5"/>
      <c r="IR31" s="5"/>
      <c r="IS31" s="5">
        <f>LOOKUP(IS$6,'Daily Absent'!$O$6:$AX$6,'Daily Absent'!$O31:$AX31)</f>
        <v>0</v>
      </c>
      <c r="IT31" s="5"/>
      <c r="IU31" s="100"/>
      <c r="IV31" s="5"/>
      <c r="IW31" s="5"/>
      <c r="IX31" s="5"/>
      <c r="IY31" s="5"/>
      <c r="IZ31" s="5">
        <f>LOOKUP(IZ$6,'Daily Absent'!$O$6:$AX$6,'Daily Absent'!$O31:$AX31)</f>
        <v>0</v>
      </c>
      <c r="JA31" s="5"/>
      <c r="JB31" s="100"/>
      <c r="JC31" s="5"/>
      <c r="JD31" s="5"/>
      <c r="JE31" s="5"/>
      <c r="JF31" s="5"/>
    </row>
    <row r="32" spans="1:266" ht="20" customHeight="1">
      <c r="A32" s="54">
        <f>IF('Master MP Status'!A32&gt;0,'Master MP Status'!A32,"")</f>
        <v>24</v>
      </c>
      <c r="B32" s="5" t="str">
        <f>IF(ISTEXT('Master MP Status'!B32),'Master MP Status'!B32,"")</f>
        <v>INDIRECT</v>
      </c>
      <c r="C32" s="153">
        <f>IF(OR(ISTEXT('Master MP Status'!C32),'Master MP Status'!C32&gt;0),'Master MP Status'!C32,"")</f>
        <v>250065</v>
      </c>
      <c r="D32" s="154">
        <v>250079</v>
      </c>
      <c r="E32" s="5" t="str">
        <f>IF(ISTEXT('Master MP Status'!E32),'Master MP Status'!E32,"")</f>
        <v>WILHELMINA</v>
      </c>
      <c r="F32" s="5" t="str">
        <f>IF(ISTEXT('Master MP Status'!F32),'Master MP Status'!F32,"")</f>
        <v/>
      </c>
      <c r="G32" s="5" t="str">
        <f>IF(ISTEXT('Master MP Status'!G32),'Master MP Status'!G32,"")</f>
        <v>Local</v>
      </c>
      <c r="H32" s="5" t="str">
        <f>IF(ISTEXT('Master MP Status'!H32),'Master MP Status'!H32,"")</f>
        <v>SITE</v>
      </c>
      <c r="I32" s="5" t="str">
        <f>IF(ISTEXT('Master MP Status'!I32),'Master MP Status'!I32,"")</f>
        <v>Laundry</v>
      </c>
      <c r="J32" s="5" t="str">
        <f>IF(ISTEXT('Master MP Status'!J32),'Master MP Status'!J32,"")</f>
        <v>Laundry</v>
      </c>
      <c r="K32" s="9">
        <f>IF(OR('Master MP Status'!K32=0,'Master MP Status'!K32=""),"",'Master MP Status'!K32)</f>
        <v>45741</v>
      </c>
      <c r="L32" s="9">
        <f>IF(OR('Master MP Status'!L32=0,'Master MP Status'!L32=""),"",'Master MP Status'!L32)</f>
        <v>45741</v>
      </c>
      <c r="M32" s="9" t="str">
        <f>IF(OR('Master MP Status'!M32=0,'Master MP Status'!M32=""),"",'Master MP Status'!M32)</f>
        <v/>
      </c>
      <c r="N32" s="5" t="str">
        <f>IF(ISTEXT('Master MP Status'!N32),'Master MP Status'!N32,"")</f>
        <v/>
      </c>
      <c r="O32" s="5">
        <f>LOOKUP(O$6,'Daily Absent'!$O$6:$AX$6,'Daily Absent'!$O32:$AX32)</f>
        <v>1</v>
      </c>
      <c r="P32" s="100">
        <v>0.29166666666666669</v>
      </c>
      <c r="Q32" s="100">
        <v>0.5</v>
      </c>
      <c r="R32" s="100">
        <v>0.54166666666666663</v>
      </c>
      <c r="S32" s="100">
        <v>0.75</v>
      </c>
      <c r="T32" s="5"/>
      <c r="U32" s="5"/>
      <c r="V32" s="5">
        <f>LOOKUP(V$6,'Daily Absent'!$O$6:$AX$6,'Daily Absent'!$O32:$AX32)</f>
        <v>1</v>
      </c>
      <c r="W32" s="100">
        <v>0.29166666666666669</v>
      </c>
      <c r="X32" s="100">
        <v>0.5</v>
      </c>
      <c r="Y32" s="100">
        <v>0.54166666666666663</v>
      </c>
      <c r="Z32" s="100">
        <v>0.75</v>
      </c>
      <c r="AA32" s="5"/>
      <c r="AB32" s="5"/>
      <c r="AC32" s="5">
        <f>LOOKUP(AC$6,'Daily Absent'!$O$6:$AX$6,'Daily Absent'!$O32:$AX32)</f>
        <v>1</v>
      </c>
      <c r="AD32" s="100">
        <v>0.29166666666666669</v>
      </c>
      <c r="AE32" s="100">
        <v>0.5</v>
      </c>
      <c r="AF32" s="100">
        <v>0.54166666666666663</v>
      </c>
      <c r="AG32" s="100">
        <v>0.75</v>
      </c>
      <c r="AH32" s="5"/>
      <c r="AI32" s="5"/>
      <c r="AJ32" s="5">
        <f>LOOKUP(AJ$6,'Daily Absent'!$O$6:$AX$6,'Daily Absent'!$O32:$AX32)</f>
        <v>1</v>
      </c>
      <c r="AK32" s="100">
        <v>0.29166666666666669</v>
      </c>
      <c r="AL32" s="100">
        <v>0.5</v>
      </c>
      <c r="AM32" s="100">
        <v>0.54166666666666663</v>
      </c>
      <c r="AN32" s="100">
        <v>0.75</v>
      </c>
      <c r="AO32" s="5"/>
      <c r="AP32" s="5"/>
      <c r="AQ32" s="5">
        <f>LOOKUP(AQ$6,'Daily Absent'!$O$6:$AX$6,'Daily Absent'!$O32:$AX32)</f>
        <v>1</v>
      </c>
      <c r="AR32" s="100">
        <v>0.29166666666666669</v>
      </c>
      <c r="AS32" s="100">
        <v>0.5</v>
      </c>
      <c r="AT32" s="100">
        <v>0.54166666666666663</v>
      </c>
      <c r="AU32" s="100">
        <v>0.70833333333333337</v>
      </c>
      <c r="AV32" s="5"/>
      <c r="AW32" s="5"/>
      <c r="AX32" s="5">
        <f>LOOKUP(AX$6,'Daily Absent'!$O$6:$AX$6,'Daily Absent'!$O32:$AX32)</f>
        <v>1</v>
      </c>
      <c r="AY32" s="100">
        <v>0.33333333333333331</v>
      </c>
      <c r="AZ32" s="100">
        <v>0.5</v>
      </c>
      <c r="BA32" s="100">
        <v>0.54166666666666663</v>
      </c>
      <c r="BB32" s="100">
        <v>0.66666666666666663</v>
      </c>
      <c r="BC32" s="5"/>
      <c r="BD32" s="5"/>
      <c r="BE32" s="5">
        <f>LOOKUP(BE$6,'Daily Absent'!$O$6:$AX$6,'Daily Absent'!$O32:$AX32)</f>
        <v>1</v>
      </c>
      <c r="BF32" s="100">
        <v>0.29166666666666669</v>
      </c>
      <c r="BG32" s="100">
        <v>0.5</v>
      </c>
      <c r="BH32" s="100">
        <v>0.54166666666666663</v>
      </c>
      <c r="BI32" s="100">
        <v>0.75</v>
      </c>
      <c r="BJ32" s="5"/>
      <c r="BK32" s="5"/>
      <c r="BL32" s="5">
        <f>LOOKUP(BL$6,'Daily Absent'!$O$6:$AX$6,'Daily Absent'!$O32:$AX32)</f>
        <v>1</v>
      </c>
      <c r="BM32" s="100">
        <v>0.29166666666666669</v>
      </c>
      <c r="BN32" s="100">
        <v>0.5</v>
      </c>
      <c r="BO32" s="100">
        <v>0.54166666666666663</v>
      </c>
      <c r="BP32" s="100">
        <v>0.75</v>
      </c>
      <c r="BQ32" s="5"/>
      <c r="BR32" s="5"/>
      <c r="BS32" s="5">
        <f>LOOKUP(BS$6,'Daily Absent'!$O$6:$AX$6,'Daily Absent'!$O32:$AX32)</f>
        <v>1</v>
      </c>
      <c r="BT32" s="100">
        <v>0.29166666666666669</v>
      </c>
      <c r="BU32" s="100">
        <v>0.5</v>
      </c>
      <c r="BV32" s="100">
        <v>0.54166666666666663</v>
      </c>
      <c r="BW32" s="100">
        <v>0.75</v>
      </c>
      <c r="BX32" s="5"/>
      <c r="BY32" s="5"/>
      <c r="BZ32" s="5">
        <f>LOOKUP(BZ$6,'Daily Absent'!$O$6:$AX$6,'Daily Absent'!$O32:$AX32)</f>
        <v>0</v>
      </c>
      <c r="CA32" s="100"/>
      <c r="CB32" s="100"/>
      <c r="CC32" s="100"/>
      <c r="CD32" s="100"/>
      <c r="CE32" s="5"/>
      <c r="CF32" s="5"/>
      <c r="CG32" s="5">
        <f>LOOKUP(CG$6,'Daily Absent'!$O$6:$AX$6,'Daily Absent'!$O32:$AX32)</f>
        <v>1</v>
      </c>
      <c r="CH32" s="100">
        <v>0.29166666666666669</v>
      </c>
      <c r="CI32" s="100">
        <v>0.5</v>
      </c>
      <c r="CJ32" s="100">
        <v>0.54166666666666663</v>
      </c>
      <c r="CK32" s="100">
        <v>0.75</v>
      </c>
      <c r="CL32" s="5"/>
      <c r="CM32" s="5"/>
      <c r="CN32" s="5">
        <f>LOOKUP(CN$6,'Daily Absent'!$O$6:$AX$6,'Daily Absent'!$O32:$AX32)</f>
        <v>1</v>
      </c>
      <c r="CO32" s="100">
        <v>0.29166666666666669</v>
      </c>
      <c r="CP32" s="100">
        <v>0.5</v>
      </c>
      <c r="CQ32" s="100">
        <v>0.54166666666666663</v>
      </c>
      <c r="CR32" s="100">
        <v>0.70833333333333337</v>
      </c>
      <c r="CS32" s="5"/>
      <c r="CT32" s="5"/>
      <c r="CU32" s="5">
        <f>LOOKUP(CU$6,'Daily Absent'!$O$6:$AX$6,'Daily Absent'!$O32:$AX32)</f>
        <v>1</v>
      </c>
      <c r="CV32" s="100">
        <v>0.33333333333333331</v>
      </c>
      <c r="CW32" s="100">
        <v>0.5</v>
      </c>
      <c r="CX32" s="100">
        <v>0.54166666666666663</v>
      </c>
      <c r="CY32" s="100">
        <v>0.66666666666666663</v>
      </c>
      <c r="CZ32" s="5"/>
      <c r="DA32" s="5"/>
      <c r="DB32" s="5">
        <f>LOOKUP(DB$6,'Daily Absent'!$O$6:$AX$6,'Daily Absent'!$O32:$AX32)</f>
        <v>1</v>
      </c>
      <c r="DC32" s="100">
        <v>0.29166666666666669</v>
      </c>
      <c r="DD32" s="100">
        <v>0.5</v>
      </c>
      <c r="DE32" s="100">
        <v>0.54166666666666663</v>
      </c>
      <c r="DF32" s="100">
        <v>0.75</v>
      </c>
      <c r="DG32" s="5"/>
      <c r="DH32" s="5"/>
      <c r="DI32" s="5">
        <f>LOOKUP(DI$6,'Daily Absent'!$O$6:$AX$6,'Daily Absent'!$O32:$AX32)</f>
        <v>1</v>
      </c>
      <c r="DJ32" s="100">
        <v>0.29166666666666669</v>
      </c>
      <c r="DK32" s="100">
        <v>0.5</v>
      </c>
      <c r="DL32" s="100">
        <v>0.54166666666666663</v>
      </c>
      <c r="DM32" s="100">
        <v>0.75</v>
      </c>
      <c r="DN32" s="5"/>
      <c r="DO32" s="5"/>
      <c r="DP32" s="5">
        <f>LOOKUP(DP$6,'Daily Absent'!$O$6:$AX$6,'Daily Absent'!$O32:$AX32)</f>
        <v>1</v>
      </c>
      <c r="DQ32" s="100">
        <v>0.29166666666666669</v>
      </c>
      <c r="DR32" s="100">
        <v>0.5</v>
      </c>
      <c r="DS32" s="100">
        <v>0.54166666666666663</v>
      </c>
      <c r="DT32" s="100">
        <v>0.75</v>
      </c>
      <c r="DU32" s="5"/>
      <c r="DV32" s="5"/>
      <c r="DW32" s="5">
        <f>LOOKUP(DW$6,'Daily Absent'!$O$6:$AX$6,'Daily Absent'!$O32:$AX32)</f>
        <v>1</v>
      </c>
      <c r="DX32" s="100">
        <v>0.29166666666666669</v>
      </c>
      <c r="DY32" s="100">
        <v>0.5</v>
      </c>
      <c r="DZ32" s="100">
        <v>0.54166666666666663</v>
      </c>
      <c r="EA32" s="100">
        <v>0.75</v>
      </c>
      <c r="EB32" s="5"/>
      <c r="EC32" s="5"/>
      <c r="ED32" s="5">
        <f>LOOKUP(ED$6,'Daily Absent'!$O$6:$AX$6,'Daily Absent'!$O32:$AX32)</f>
        <v>1</v>
      </c>
      <c r="EE32" s="100">
        <v>0.29166666666666669</v>
      </c>
      <c r="EF32" s="100">
        <v>0.5</v>
      </c>
      <c r="EG32" s="100">
        <v>0.54166666666666663</v>
      </c>
      <c r="EH32" s="100">
        <v>0.75</v>
      </c>
      <c r="EI32" s="5"/>
      <c r="EJ32" s="5"/>
      <c r="EK32" s="5">
        <f>LOOKUP(EK$6,'Daily Absent'!$O$6:$AX$6,'Daily Absent'!$O32:$AX32)</f>
        <v>1</v>
      </c>
      <c r="EL32" s="100">
        <v>0.29166666666666669</v>
      </c>
      <c r="EM32" s="100">
        <v>0.5</v>
      </c>
      <c r="EN32" s="100">
        <v>0.54166666666666663</v>
      </c>
      <c r="EO32" s="100">
        <v>0.75</v>
      </c>
      <c r="EP32" s="5"/>
      <c r="EQ32" s="5"/>
      <c r="ER32" s="5">
        <f>LOOKUP(ER$6,'Daily Absent'!$O$6:$AX$6,'Daily Absent'!$O32:$AX32)</f>
        <v>0</v>
      </c>
      <c r="ES32" s="100"/>
      <c r="ET32" s="100"/>
      <c r="EU32" s="100"/>
      <c r="EV32" s="100"/>
      <c r="EW32" s="5"/>
      <c r="EX32" s="5"/>
      <c r="EY32" s="5">
        <f>LOOKUP(EY$6,'Daily Absent'!$O$6:$AX$6,'Daily Absent'!$O32:$AX32)</f>
        <v>1</v>
      </c>
      <c r="EZ32" s="100">
        <v>0.29166666666666669</v>
      </c>
      <c r="FA32" s="100">
        <v>0.5</v>
      </c>
      <c r="FB32" s="100">
        <v>0.54166666666666663</v>
      </c>
      <c r="FC32" s="100">
        <v>0.75</v>
      </c>
      <c r="FD32" s="5"/>
      <c r="FE32" s="5"/>
      <c r="FF32" s="5">
        <f>LOOKUP(FF$6,'Daily Absent'!$O$6:$AX$6,'Daily Absent'!$O32:$AX32)</f>
        <v>1</v>
      </c>
      <c r="FG32" s="100"/>
      <c r="FH32" s="100"/>
      <c r="FI32" s="100"/>
      <c r="FJ32" s="100"/>
      <c r="FK32" s="5"/>
      <c r="FL32" s="5"/>
      <c r="FM32" s="5">
        <f>LOOKUP(FM$6,'Daily Absent'!$O$6:$AX$6,'Daily Absent'!$O32:$AX32)</f>
        <v>0</v>
      </c>
      <c r="FN32" s="100"/>
      <c r="FO32" s="100"/>
      <c r="FP32" s="100"/>
      <c r="FQ32" s="100"/>
      <c r="FR32" s="5"/>
      <c r="FS32" s="5"/>
      <c r="FT32" s="5">
        <f>LOOKUP(FT$6,'Daily Absent'!$O$6:$AX$6,'Daily Absent'!$O32:$AX32)</f>
        <v>0</v>
      </c>
      <c r="FU32" s="100"/>
      <c r="FV32" s="100"/>
      <c r="FW32" s="100"/>
      <c r="FX32" s="100"/>
      <c r="FY32" s="5"/>
      <c r="FZ32" s="5"/>
      <c r="GA32" s="5">
        <f>LOOKUP(GA$6,'Daily Absent'!$O$6:$AX$6,'Daily Absent'!$O32:$AX32)</f>
        <v>0</v>
      </c>
      <c r="GB32" s="100"/>
      <c r="GC32" s="100"/>
      <c r="GD32" s="100"/>
      <c r="GE32" s="100"/>
      <c r="GF32" s="5"/>
      <c r="GG32" s="5"/>
      <c r="GH32" s="5">
        <f>LOOKUP(GH$6,'Daily Absent'!$O$6:$AX$6,'Daily Absent'!$O32:$AX32)</f>
        <v>0</v>
      </c>
      <c r="GI32" s="100"/>
      <c r="GJ32" s="100"/>
      <c r="GK32" s="100"/>
      <c r="GL32" s="100"/>
      <c r="GM32" s="5"/>
      <c r="GN32" s="5"/>
      <c r="GO32" s="5">
        <f>LOOKUP(GO$6,'Daily Absent'!$O$6:$AX$6,'Daily Absent'!$O32:$AX32)</f>
        <v>0</v>
      </c>
      <c r="GP32" s="100"/>
      <c r="GQ32" s="100"/>
      <c r="GR32" s="100"/>
      <c r="GS32" s="100"/>
      <c r="GT32" s="5"/>
      <c r="GU32" s="5"/>
      <c r="GV32" s="5">
        <f>LOOKUP(GV$6,'Daily Absent'!$O$6:$AX$6,'Daily Absent'!$O32:$AX32)</f>
        <v>0</v>
      </c>
      <c r="GW32" s="100"/>
      <c r="GX32" s="100"/>
      <c r="GY32" s="100"/>
      <c r="GZ32" s="100"/>
      <c r="HA32" s="5"/>
      <c r="HB32" s="5"/>
      <c r="HC32" s="5">
        <f>LOOKUP(HC$6,'Daily Absent'!$O$6:$AX$6,'Daily Absent'!$O32:$AX32)</f>
        <v>0</v>
      </c>
      <c r="HD32" s="100"/>
      <c r="HE32" s="100"/>
      <c r="HF32" s="100"/>
      <c r="HG32" s="100"/>
      <c r="HH32" s="5"/>
      <c r="HI32" s="5"/>
      <c r="HJ32" s="5">
        <f>LOOKUP(HJ$6,'Daily Absent'!$O$6:$AX$6,'Daily Absent'!$O32:$AX32)</f>
        <v>0</v>
      </c>
      <c r="HK32" s="100"/>
      <c r="HL32" s="100"/>
      <c r="HM32" s="100"/>
      <c r="HN32" s="100"/>
      <c r="HO32" s="5"/>
      <c r="HP32" s="5"/>
      <c r="HQ32" s="5"/>
      <c r="HR32" s="100"/>
      <c r="HS32" s="100"/>
      <c r="HT32" s="100"/>
      <c r="HU32" s="100"/>
      <c r="HV32" s="5"/>
      <c r="HW32" s="5"/>
      <c r="HX32" s="5">
        <f>LOOKUP(HX$6,'Daily Absent'!$O$6:$AX$6,'Daily Absent'!$O32:$AX32)</f>
        <v>0</v>
      </c>
      <c r="HY32" s="5"/>
      <c r="HZ32" s="100"/>
      <c r="IA32" s="5"/>
      <c r="IB32" s="5"/>
      <c r="IC32" s="5"/>
      <c r="ID32" s="5"/>
      <c r="IE32" s="5">
        <f>LOOKUP(IE$6,'Daily Absent'!$O$6:$AX$6,'Daily Absent'!$O32:$AX32)</f>
        <v>0</v>
      </c>
      <c r="IF32" s="5"/>
      <c r="IG32" s="100"/>
      <c r="IH32" s="5"/>
      <c r="II32" s="5"/>
      <c r="IJ32" s="5"/>
      <c r="IK32" s="5"/>
      <c r="IL32" s="5">
        <f>LOOKUP(IL$6,'Daily Absent'!$O$6:$AX$6,'Daily Absent'!$O32:$AX32)</f>
        <v>0</v>
      </c>
      <c r="IM32" s="5"/>
      <c r="IN32" s="100"/>
      <c r="IO32" s="5"/>
      <c r="IP32" s="5"/>
      <c r="IQ32" s="5"/>
      <c r="IR32" s="5"/>
      <c r="IS32" s="5">
        <f>LOOKUP(IS$6,'Daily Absent'!$O$6:$AX$6,'Daily Absent'!$O32:$AX32)</f>
        <v>0</v>
      </c>
      <c r="IT32" s="5"/>
      <c r="IU32" s="100"/>
      <c r="IV32" s="5"/>
      <c r="IW32" s="5"/>
      <c r="IX32" s="5"/>
      <c r="IY32" s="5"/>
      <c r="IZ32" s="5">
        <f>LOOKUP(IZ$6,'Daily Absent'!$O$6:$AX$6,'Daily Absent'!$O32:$AX32)</f>
        <v>0</v>
      </c>
      <c r="JA32" s="5"/>
      <c r="JB32" s="100"/>
      <c r="JC32" s="5"/>
      <c r="JD32" s="5"/>
      <c r="JE32" s="5"/>
      <c r="JF32" s="5"/>
    </row>
    <row r="33" spans="1:266" ht="20" customHeight="1">
      <c r="A33" s="54">
        <f>IF('Master MP Status'!A33&gt;0,'Master MP Status'!A33,"")</f>
        <v>25</v>
      </c>
      <c r="B33" s="5" t="str">
        <f>IF(ISTEXT('Master MP Status'!B33),'Master MP Status'!B33,"")</f>
        <v>INDIRECT</v>
      </c>
      <c r="C33" s="153">
        <f>IF(OR(ISTEXT('Master MP Status'!C33),'Master MP Status'!C33&gt;0),'Master MP Status'!C33,"")</f>
        <v>250066</v>
      </c>
      <c r="D33" s="154">
        <v>250080</v>
      </c>
      <c r="E33" s="5" t="str">
        <f>IF(ISTEXT('Master MP Status'!E33),'Master MP Status'!E33,"")</f>
        <v>TIRA</v>
      </c>
      <c r="F33" s="5" t="str">
        <f>IF(ISTEXT('Master MP Status'!F33),'Master MP Status'!F33,"")</f>
        <v/>
      </c>
      <c r="G33" s="5" t="str">
        <f>IF(ISTEXT('Master MP Status'!G33),'Master MP Status'!G33,"")</f>
        <v>Local</v>
      </c>
      <c r="H33" s="5" t="str">
        <f>IF(ISTEXT('Master MP Status'!H33),'Master MP Status'!H33,"")</f>
        <v>SITE</v>
      </c>
      <c r="I33" s="5" t="str">
        <f>IF(ISTEXT('Master MP Status'!I33),'Master MP Status'!I33,"")</f>
        <v>Laundry</v>
      </c>
      <c r="J33" s="5" t="str">
        <f>IF(ISTEXT('Master MP Status'!J33),'Master MP Status'!J33,"")</f>
        <v>Laundry</v>
      </c>
      <c r="K33" s="9">
        <f>IF(OR('Master MP Status'!K33=0,'Master MP Status'!K33=""),"",'Master MP Status'!K33)</f>
        <v>45741</v>
      </c>
      <c r="L33" s="9">
        <f>IF(OR('Master MP Status'!L33=0,'Master MP Status'!L33=""),"",'Master MP Status'!L33)</f>
        <v>45741</v>
      </c>
      <c r="M33" s="9">
        <f>IF(OR('Master MP Status'!M33=0,'Master MP Status'!M33=""),"",'Master MP Status'!M33)</f>
        <v>45816</v>
      </c>
      <c r="N33" s="5" t="str">
        <f>IF(ISTEXT('Master MP Status'!N33),'Master MP Status'!N33,"")</f>
        <v>Resign</v>
      </c>
      <c r="O33" s="5">
        <f>LOOKUP(O$6,'Daily Absent'!$O$6:$AX$6,'Daily Absent'!$O33:$AX33)</f>
        <v>0</v>
      </c>
      <c r="P33" s="100"/>
      <c r="Q33" s="100"/>
      <c r="R33" s="100"/>
      <c r="S33" s="100"/>
      <c r="T33" s="5"/>
      <c r="U33" s="5"/>
      <c r="V33" s="5">
        <f>LOOKUP(V$6,'Daily Absent'!$O$6:$AX$6,'Daily Absent'!$O33:$AX33)</f>
        <v>0</v>
      </c>
      <c r="W33" s="100"/>
      <c r="X33" s="100"/>
      <c r="Y33" s="100"/>
      <c r="Z33" s="100"/>
      <c r="AA33" s="5"/>
      <c r="AB33" s="5"/>
      <c r="AC33" s="5">
        <f>LOOKUP(AC$6,'Daily Absent'!$O$6:$AX$6,'Daily Absent'!$O33:$AX33)</f>
        <v>0</v>
      </c>
      <c r="AD33" s="100"/>
      <c r="AE33" s="100"/>
      <c r="AF33" s="100"/>
      <c r="AG33" s="100"/>
      <c r="AH33" s="5"/>
      <c r="AI33" s="5"/>
      <c r="AJ33" s="5">
        <f>LOOKUP(AJ$6,'Daily Absent'!$O$6:$AX$6,'Daily Absent'!$O33:$AX33)</f>
        <v>0</v>
      </c>
      <c r="AK33" s="100"/>
      <c r="AL33" s="100"/>
      <c r="AM33" s="100"/>
      <c r="AN33" s="100"/>
      <c r="AO33" s="5"/>
      <c r="AP33" s="5"/>
      <c r="AQ33" s="5">
        <f>LOOKUP(AQ$6,'Daily Absent'!$O$6:$AX$6,'Daily Absent'!$O33:$AX33)</f>
        <v>0</v>
      </c>
      <c r="AR33" s="100"/>
      <c r="AS33" s="100"/>
      <c r="AT33" s="100"/>
      <c r="AU33" s="100"/>
      <c r="AV33" s="5"/>
      <c r="AW33" s="5"/>
      <c r="AX33" s="5">
        <f>LOOKUP(AX$6,'Daily Absent'!$O$6:$AX$6,'Daily Absent'!$O33:$AX33)</f>
        <v>0</v>
      </c>
      <c r="AY33" s="100"/>
      <c r="AZ33" s="100"/>
      <c r="BA33" s="100"/>
      <c r="BB33" s="100"/>
      <c r="BC33" s="5"/>
      <c r="BD33" s="5"/>
      <c r="BE33" s="5">
        <f>LOOKUP(BE$6,'Daily Absent'!$O$6:$AX$6,'Daily Absent'!$O33:$AX33)</f>
        <v>0</v>
      </c>
      <c r="BF33" s="100"/>
      <c r="BG33" s="100"/>
      <c r="BH33" s="100"/>
      <c r="BI33" s="100"/>
      <c r="BJ33" s="5"/>
      <c r="BK33" s="5"/>
      <c r="BL33" s="5">
        <f>LOOKUP(BL$6,'Daily Absent'!$O$6:$AX$6,'Daily Absent'!$O33:$AX33)</f>
        <v>0</v>
      </c>
      <c r="BM33" s="100"/>
      <c r="BN33" s="100"/>
      <c r="BO33" s="100"/>
      <c r="BP33" s="100"/>
      <c r="BQ33" s="5"/>
      <c r="BR33" s="5"/>
      <c r="BS33" s="5">
        <f>LOOKUP(BS$6,'Daily Absent'!$O$6:$AX$6,'Daily Absent'!$O33:$AX33)</f>
        <v>0</v>
      </c>
      <c r="BT33" s="100"/>
      <c r="BU33" s="100"/>
      <c r="BV33" s="100"/>
      <c r="BW33" s="100"/>
      <c r="BX33" s="5"/>
      <c r="BY33" s="5"/>
      <c r="BZ33" s="5">
        <f>LOOKUP(BZ$6,'Daily Absent'!$O$6:$AX$6,'Daily Absent'!$O33:$AX33)</f>
        <v>0</v>
      </c>
      <c r="CA33" s="100"/>
      <c r="CB33" s="100"/>
      <c r="CC33" s="100"/>
      <c r="CD33" s="100"/>
      <c r="CE33" s="5"/>
      <c r="CF33" s="5"/>
      <c r="CG33" s="5">
        <f>LOOKUP(CG$6,'Daily Absent'!$O$6:$AX$6,'Daily Absent'!$O33:$AX33)</f>
        <v>0</v>
      </c>
      <c r="CH33" s="5"/>
      <c r="CI33" s="100"/>
      <c r="CJ33" s="5"/>
      <c r="CK33" s="5"/>
      <c r="CL33" s="5"/>
      <c r="CM33" s="5"/>
      <c r="CN33" s="5">
        <f>LOOKUP(CN$6,'Daily Absent'!$O$6:$AX$6,'Daily Absent'!$O33:$AX33)</f>
        <v>0</v>
      </c>
      <c r="CO33" s="100"/>
      <c r="CP33" s="100"/>
      <c r="CQ33" s="100"/>
      <c r="CR33" s="100"/>
      <c r="CS33" s="5"/>
      <c r="CT33" s="5"/>
      <c r="CU33" s="5">
        <f>LOOKUP(CU$6,'Daily Absent'!$O$6:$AX$6,'Daily Absent'!$O33:$AX33)</f>
        <v>0</v>
      </c>
      <c r="CV33" s="100"/>
      <c r="CW33" s="100"/>
      <c r="CX33" s="100"/>
      <c r="CY33" s="100"/>
      <c r="CZ33" s="5"/>
      <c r="DA33" s="5"/>
      <c r="DB33" s="5">
        <f>LOOKUP(DB$6,'Daily Absent'!$O$6:$AX$6,'Daily Absent'!$O33:$AX33)</f>
        <v>0</v>
      </c>
      <c r="DC33" s="100"/>
      <c r="DD33" s="100"/>
      <c r="DE33" s="100"/>
      <c r="DF33" s="100"/>
      <c r="DG33" s="5"/>
      <c r="DH33" s="5"/>
      <c r="DI33" s="5">
        <f>LOOKUP(DI$6,'Daily Absent'!$O$6:$AX$6,'Daily Absent'!$O33:$AX33)</f>
        <v>0</v>
      </c>
      <c r="DJ33" s="100"/>
      <c r="DK33" s="100"/>
      <c r="DL33" s="100"/>
      <c r="DM33" s="100"/>
      <c r="DN33" s="5"/>
      <c r="DO33" s="5"/>
      <c r="DP33" s="5">
        <f>LOOKUP(DP$6,'Daily Absent'!$O$6:$AX$6,'Daily Absent'!$O33:$AX33)</f>
        <v>0</v>
      </c>
      <c r="DQ33" s="100"/>
      <c r="DR33" s="100"/>
      <c r="DS33" s="100"/>
      <c r="DT33" s="100"/>
      <c r="DU33" s="5"/>
      <c r="DV33" s="5"/>
      <c r="DW33" s="5">
        <f>LOOKUP(DW$6,'Daily Absent'!$O$6:$AX$6,'Daily Absent'!$O33:$AX33)</f>
        <v>0</v>
      </c>
      <c r="DX33" s="5"/>
      <c r="DY33" s="100"/>
      <c r="DZ33" s="5"/>
      <c r="EA33" s="5"/>
      <c r="EB33" s="5"/>
      <c r="EC33" s="5"/>
      <c r="ED33" s="5">
        <f>LOOKUP(ED$6,'Daily Absent'!$O$6:$AX$6,'Daily Absent'!$O33:$AX33)</f>
        <v>0</v>
      </c>
      <c r="EE33" s="100"/>
      <c r="EF33" s="100"/>
      <c r="EG33" s="100"/>
      <c r="EH33" s="100"/>
      <c r="EI33" s="5"/>
      <c r="EJ33" s="5"/>
      <c r="EK33" s="5">
        <f>LOOKUP(EK$6,'Daily Absent'!$O$6:$AX$6,'Daily Absent'!$O33:$AX33)</f>
        <v>0</v>
      </c>
      <c r="EL33" s="100"/>
      <c r="EM33" s="100"/>
      <c r="EN33" s="100"/>
      <c r="EO33" s="100"/>
      <c r="EP33" s="5"/>
      <c r="EQ33" s="5"/>
      <c r="ER33" s="5">
        <f>LOOKUP(ER$6,'Daily Absent'!$O$6:$AX$6,'Daily Absent'!$O33:$AX33)</f>
        <v>0</v>
      </c>
      <c r="ES33" s="100"/>
      <c r="ET33" s="100"/>
      <c r="EU33" s="100"/>
      <c r="EV33" s="100"/>
      <c r="EW33" s="5"/>
      <c r="EX33" s="5"/>
      <c r="EY33" s="5">
        <f>LOOKUP(EY$6,'Daily Absent'!$O$6:$AX$6,'Daily Absent'!$O33:$AX33)</f>
        <v>0</v>
      </c>
      <c r="EZ33" s="100"/>
      <c r="FA33" s="100"/>
      <c r="FB33" s="100"/>
      <c r="FC33" s="100"/>
      <c r="FD33" s="5"/>
      <c r="FE33" s="5"/>
      <c r="FF33" s="5">
        <f>LOOKUP(FF$6,'Daily Absent'!$O$6:$AX$6,'Daily Absent'!$O33:$AX33)</f>
        <v>0</v>
      </c>
      <c r="FG33" s="100"/>
      <c r="FH33" s="100"/>
      <c r="FI33" s="100"/>
      <c r="FJ33" s="100"/>
      <c r="FK33" s="5"/>
      <c r="FL33" s="5"/>
      <c r="FM33" s="5">
        <f>LOOKUP(FM$6,'Daily Absent'!$O$6:$AX$6,'Daily Absent'!$O33:$AX33)</f>
        <v>0</v>
      </c>
      <c r="FN33" s="100"/>
      <c r="FO33" s="100"/>
      <c r="FP33" s="100"/>
      <c r="FQ33" s="100"/>
      <c r="FR33" s="5"/>
      <c r="FS33" s="5"/>
      <c r="FT33" s="5">
        <f>LOOKUP(FT$6,'Daily Absent'!$O$6:$AX$6,'Daily Absent'!$O33:$AX33)</f>
        <v>0</v>
      </c>
      <c r="FU33" s="100"/>
      <c r="FV33" s="100"/>
      <c r="FW33" s="100"/>
      <c r="FX33" s="100"/>
      <c r="FY33" s="5"/>
      <c r="FZ33" s="5"/>
      <c r="GA33" s="5">
        <f>LOOKUP(GA$6,'Daily Absent'!$O$6:$AX$6,'Daily Absent'!$O33:$AX33)</f>
        <v>0</v>
      </c>
      <c r="GB33" s="5"/>
      <c r="GC33" s="100"/>
      <c r="GD33" s="5"/>
      <c r="GE33" s="5"/>
      <c r="GF33" s="5"/>
      <c r="GG33" s="5"/>
      <c r="GH33" s="5">
        <f>LOOKUP(GH$6,'Daily Absent'!$O$6:$AX$6,'Daily Absent'!$O33:$AX33)</f>
        <v>0</v>
      </c>
      <c r="GI33" s="100"/>
      <c r="GJ33" s="100"/>
      <c r="GK33" s="100"/>
      <c r="GL33" s="100"/>
      <c r="GM33" s="5"/>
      <c r="GN33" s="5"/>
      <c r="GO33" s="5">
        <f>LOOKUP(GO$6,'Daily Absent'!$O$6:$AX$6,'Daily Absent'!$O33:$AX33)</f>
        <v>0</v>
      </c>
      <c r="GP33" s="100"/>
      <c r="GQ33" s="100"/>
      <c r="GR33" s="100"/>
      <c r="GS33" s="100"/>
      <c r="GT33" s="5"/>
      <c r="GU33" s="5"/>
      <c r="GV33" s="5">
        <f>LOOKUP(GV$6,'Daily Absent'!$O$6:$AX$6,'Daily Absent'!$O33:$AX33)</f>
        <v>0</v>
      </c>
      <c r="GW33" s="5"/>
      <c r="GX33" s="100"/>
      <c r="GY33" s="5"/>
      <c r="GZ33" s="5"/>
      <c r="HA33" s="5"/>
      <c r="HB33" s="5"/>
      <c r="HC33" s="5">
        <f>LOOKUP(HC$6,'Daily Absent'!$O$6:$AX$6,'Daily Absent'!$O33:$AX33)</f>
        <v>0</v>
      </c>
      <c r="HD33" s="100"/>
      <c r="HE33" s="100"/>
      <c r="HF33" s="100"/>
      <c r="HG33" s="100"/>
      <c r="HH33" s="5"/>
      <c r="HI33" s="5"/>
      <c r="HJ33" s="5">
        <f>LOOKUP(HJ$6,'Daily Absent'!$O$6:$AX$6,'Daily Absent'!$O33:$AX33)</f>
        <v>0</v>
      </c>
      <c r="HK33" s="100"/>
      <c r="HL33" s="100"/>
      <c r="HM33" s="100"/>
      <c r="HN33" s="100"/>
      <c r="HO33" s="5"/>
      <c r="HP33" s="5"/>
      <c r="HQ33" s="5"/>
      <c r="HR33" s="100"/>
      <c r="HS33" s="100"/>
      <c r="HT33" s="100"/>
      <c r="HU33" s="100"/>
      <c r="HV33" s="5"/>
      <c r="HW33" s="5"/>
      <c r="HX33" s="5">
        <f>LOOKUP(HX$6,'Daily Absent'!$O$6:$AX$6,'Daily Absent'!$O33:$AX33)</f>
        <v>0</v>
      </c>
      <c r="HY33" s="5"/>
      <c r="HZ33" s="100"/>
      <c r="IA33" s="5"/>
      <c r="IB33" s="5"/>
      <c r="IC33" s="5"/>
      <c r="ID33" s="5"/>
      <c r="IE33" s="5">
        <f>LOOKUP(IE$6,'Daily Absent'!$O$6:$AX$6,'Daily Absent'!$O33:$AX33)</f>
        <v>0</v>
      </c>
      <c r="IF33" s="5"/>
      <c r="IG33" s="100"/>
      <c r="IH33" s="5"/>
      <c r="II33" s="5"/>
      <c r="IJ33" s="5"/>
      <c r="IK33" s="5"/>
      <c r="IL33" s="5">
        <f>LOOKUP(IL$6,'Daily Absent'!$O$6:$AX$6,'Daily Absent'!$O33:$AX33)</f>
        <v>0</v>
      </c>
      <c r="IM33" s="5"/>
      <c r="IN33" s="100"/>
      <c r="IO33" s="5"/>
      <c r="IP33" s="5"/>
      <c r="IQ33" s="5"/>
      <c r="IR33" s="5"/>
      <c r="IS33" s="5">
        <f>LOOKUP(IS$6,'Daily Absent'!$O$6:$AX$6,'Daily Absent'!$O33:$AX33)</f>
        <v>0</v>
      </c>
      <c r="IT33" s="5"/>
      <c r="IU33" s="100"/>
      <c r="IV33" s="5"/>
      <c r="IW33" s="5"/>
      <c r="IX33" s="5"/>
      <c r="IY33" s="5"/>
      <c r="IZ33" s="5">
        <f>LOOKUP(IZ$6,'Daily Absent'!$O$6:$AX$6,'Daily Absent'!$O33:$AX33)</f>
        <v>0</v>
      </c>
      <c r="JA33" s="5"/>
      <c r="JB33" s="100"/>
      <c r="JC33" s="5"/>
      <c r="JD33" s="5"/>
      <c r="JE33" s="5"/>
      <c r="JF33" s="5"/>
    </row>
    <row r="34" spans="1:266" ht="20" customHeight="1">
      <c r="A34" s="54">
        <f>IF('Master MP Status'!A34&gt;0,'Master MP Status'!A34,"")</f>
        <v>26</v>
      </c>
      <c r="B34" s="5" t="str">
        <f>IF(ISTEXT('Master MP Status'!B34),'Master MP Status'!B34,"")</f>
        <v>INDIRECT</v>
      </c>
      <c r="C34" s="153">
        <f>IF(OR(ISTEXT('Master MP Status'!C34),'Master MP Status'!C34&gt;0),'Master MP Status'!C34,"")</f>
        <v>250067</v>
      </c>
      <c r="D34" s="154">
        <v>250081</v>
      </c>
      <c r="E34" s="5" t="str">
        <f>IF(ISTEXT('Master MP Status'!E34),'Master MP Status'!E34,"")</f>
        <v>SIFRIANUS</v>
      </c>
      <c r="F34" s="5" t="str">
        <f>IF(ISTEXT('Master MP Status'!F34),'Master MP Status'!F34,"")</f>
        <v/>
      </c>
      <c r="G34" s="5" t="str">
        <f>IF(ISTEXT('Master MP Status'!G34),'Master MP Status'!G34,"")</f>
        <v>Local</v>
      </c>
      <c r="H34" s="5" t="str">
        <f>IF(ISTEXT('Master MP Status'!H34),'Master MP Status'!H34,"")</f>
        <v>SITE</v>
      </c>
      <c r="I34" s="5" t="str">
        <f>IF(ISTEXT('Master MP Status'!I34),'Master MP Status'!I34,"")</f>
        <v>Cleaner</v>
      </c>
      <c r="J34" s="5" t="str">
        <f>IF(ISTEXT('Master MP Status'!J34),'Master MP Status'!J34,"")</f>
        <v>Cleaner</v>
      </c>
      <c r="K34" s="9">
        <f>IF(OR('Master MP Status'!K34=0,'Master MP Status'!K34=""),"",'Master MP Status'!K34)</f>
        <v>45754</v>
      </c>
      <c r="L34" s="9">
        <f>IF(OR('Master MP Status'!L34=0,'Master MP Status'!L34=""),"",'Master MP Status'!L34)</f>
        <v>45754</v>
      </c>
      <c r="M34" s="9" t="str">
        <f>IF(OR('Master MP Status'!M34=0,'Master MP Status'!M34=""),"",'Master MP Status'!M34)</f>
        <v/>
      </c>
      <c r="N34" s="5" t="str">
        <f>IF(ISTEXT('Master MP Status'!N34),'Master MP Status'!N34,"")</f>
        <v/>
      </c>
      <c r="O34" s="5">
        <f>LOOKUP(O$6,'Daily Absent'!$O$6:$AX$6,'Daily Absent'!$O34:$AX34)</f>
        <v>1</v>
      </c>
      <c r="P34" s="100">
        <v>0.29166666666666669</v>
      </c>
      <c r="Q34" s="100">
        <v>0.5</v>
      </c>
      <c r="R34" s="100">
        <v>0.54166666666666663</v>
      </c>
      <c r="S34" s="100">
        <v>0.75</v>
      </c>
      <c r="T34" s="5"/>
      <c r="U34" s="5"/>
      <c r="V34" s="5">
        <f>LOOKUP(V$6,'Daily Absent'!$O$6:$AX$6,'Daily Absent'!$O34:$AX34)</f>
        <v>1</v>
      </c>
      <c r="W34" s="100">
        <v>0.29166666666666669</v>
      </c>
      <c r="X34" s="100">
        <v>0.5</v>
      </c>
      <c r="Y34" s="100">
        <v>0.54166666666666663</v>
      </c>
      <c r="Z34" s="100">
        <v>0.75</v>
      </c>
      <c r="AA34" s="5"/>
      <c r="AB34" s="5"/>
      <c r="AC34" s="5">
        <f>LOOKUP(AC$6,'Daily Absent'!$O$6:$AX$6,'Daily Absent'!$O34:$AX34)</f>
        <v>1</v>
      </c>
      <c r="AD34" s="100">
        <v>0.29166666666666669</v>
      </c>
      <c r="AE34" s="100">
        <v>0.5</v>
      </c>
      <c r="AF34" s="100">
        <v>0.54166666666666663</v>
      </c>
      <c r="AG34" s="100">
        <v>0.75</v>
      </c>
      <c r="AH34" s="5"/>
      <c r="AI34" s="5"/>
      <c r="AJ34" s="5">
        <f>LOOKUP(AJ$6,'Daily Absent'!$O$6:$AX$6,'Daily Absent'!$O34:$AX34)</f>
        <v>1</v>
      </c>
      <c r="AK34" s="100">
        <v>0.29166666666666669</v>
      </c>
      <c r="AL34" s="100">
        <v>0.5</v>
      </c>
      <c r="AM34" s="100">
        <v>0.54166666666666663</v>
      </c>
      <c r="AN34" s="100">
        <v>0.75</v>
      </c>
      <c r="AO34" s="5"/>
      <c r="AP34" s="5"/>
      <c r="AQ34" s="5">
        <f>LOOKUP(AQ$6,'Daily Absent'!$O$6:$AX$6,'Daily Absent'!$O34:$AX34)</f>
        <v>1</v>
      </c>
      <c r="AR34" s="100">
        <v>0.29166666666666669</v>
      </c>
      <c r="AS34" s="100">
        <v>0.5</v>
      </c>
      <c r="AT34" s="100">
        <v>0.54166666666666663</v>
      </c>
      <c r="AU34" s="100">
        <v>0.70833333333333337</v>
      </c>
      <c r="AV34" s="5"/>
      <c r="AW34" s="5"/>
      <c r="AX34" s="5">
        <f>LOOKUP(AX$6,'Daily Absent'!$O$6:$AX$6,'Daily Absent'!$O34:$AX34)</f>
        <v>1</v>
      </c>
      <c r="AY34" s="100">
        <v>0.33333333333333331</v>
      </c>
      <c r="AZ34" s="100">
        <v>0.5</v>
      </c>
      <c r="BA34" s="100">
        <v>0.54166666666666663</v>
      </c>
      <c r="BB34" s="100">
        <v>0.66666666666666663</v>
      </c>
      <c r="BC34" s="5"/>
      <c r="BD34" s="5"/>
      <c r="BE34" s="5">
        <f>LOOKUP(BE$6,'Daily Absent'!$O$6:$AX$6,'Daily Absent'!$O34:$AX34)</f>
        <v>1</v>
      </c>
      <c r="BF34" s="100">
        <v>0.29166666666666669</v>
      </c>
      <c r="BG34" s="100">
        <v>0.5</v>
      </c>
      <c r="BH34" s="100">
        <v>0.54166666666666663</v>
      </c>
      <c r="BI34" s="100">
        <v>0.75</v>
      </c>
      <c r="BJ34" s="5"/>
      <c r="BK34" s="5"/>
      <c r="BL34" s="5">
        <f>LOOKUP(BL$6,'Daily Absent'!$O$6:$AX$6,'Daily Absent'!$O34:$AX34)</f>
        <v>1</v>
      </c>
      <c r="BM34" s="100">
        <v>0.29166666666666669</v>
      </c>
      <c r="BN34" s="100">
        <v>0.5</v>
      </c>
      <c r="BO34" s="100">
        <v>0.54166666666666663</v>
      </c>
      <c r="BP34" s="100">
        <v>0.75</v>
      </c>
      <c r="BQ34" s="5"/>
      <c r="BR34" s="5"/>
      <c r="BS34" s="5">
        <f>LOOKUP(BS$6,'Daily Absent'!$O$6:$AX$6,'Daily Absent'!$O34:$AX34)</f>
        <v>1</v>
      </c>
      <c r="BT34" s="100">
        <v>0.29166666666666669</v>
      </c>
      <c r="BU34" s="100">
        <v>0.5</v>
      </c>
      <c r="BV34" s="100">
        <v>0.54166666666666663</v>
      </c>
      <c r="BW34" s="100">
        <v>0.75</v>
      </c>
      <c r="BX34" s="5"/>
      <c r="BY34" s="5"/>
      <c r="BZ34" s="5">
        <f>LOOKUP(BZ$6,'Daily Absent'!$O$6:$AX$6,'Daily Absent'!$O34:$AX34)</f>
        <v>1</v>
      </c>
      <c r="CA34" s="100">
        <v>0.29166666666666669</v>
      </c>
      <c r="CB34" s="100">
        <v>0.5</v>
      </c>
      <c r="CC34" s="100">
        <v>0.54166666666666663</v>
      </c>
      <c r="CD34" s="100">
        <v>0.75</v>
      </c>
      <c r="CE34" s="5"/>
      <c r="CF34" s="5"/>
      <c r="CG34" s="5">
        <f>LOOKUP(CG$6,'Daily Absent'!$O$6:$AX$6,'Daily Absent'!$O34:$AX34)</f>
        <v>1</v>
      </c>
      <c r="CH34" s="100">
        <v>0.29166666666666669</v>
      </c>
      <c r="CI34" s="100">
        <v>0.5</v>
      </c>
      <c r="CJ34" s="100">
        <v>0.54166666666666663</v>
      </c>
      <c r="CK34" s="100">
        <v>0.75</v>
      </c>
      <c r="CL34" s="5"/>
      <c r="CM34" s="5"/>
      <c r="CN34" s="5">
        <f>LOOKUP(CN$6,'Daily Absent'!$O$6:$AX$6,'Daily Absent'!$O34:$AX34)</f>
        <v>1</v>
      </c>
      <c r="CO34" s="100">
        <v>0.29166666666666669</v>
      </c>
      <c r="CP34" s="100">
        <v>0.5</v>
      </c>
      <c r="CQ34" s="100">
        <v>0.54166666666666663</v>
      </c>
      <c r="CR34" s="100">
        <v>0.70833333333333337</v>
      </c>
      <c r="CS34" s="5"/>
      <c r="CT34" s="5"/>
      <c r="CU34" s="5">
        <f>LOOKUP(CU$6,'Daily Absent'!$O$6:$AX$6,'Daily Absent'!$O34:$AX34)</f>
        <v>1</v>
      </c>
      <c r="CV34" s="100">
        <v>0.33333333333333331</v>
      </c>
      <c r="CW34" s="100">
        <v>0.5</v>
      </c>
      <c r="CX34" s="100">
        <v>0.54166666666666663</v>
      </c>
      <c r="CY34" s="100">
        <v>0.66666666666666663</v>
      </c>
      <c r="CZ34" s="5"/>
      <c r="DA34" s="5"/>
      <c r="DB34" s="5">
        <f>LOOKUP(DB$6,'Daily Absent'!$O$6:$AX$6,'Daily Absent'!$O34:$AX34)</f>
        <v>1</v>
      </c>
      <c r="DC34" s="100">
        <v>0.29166666666666669</v>
      </c>
      <c r="DD34" s="100">
        <v>0.5</v>
      </c>
      <c r="DE34" s="100">
        <v>0.54166666666666663</v>
      </c>
      <c r="DF34" s="100">
        <v>0.75</v>
      </c>
      <c r="DG34" s="5"/>
      <c r="DH34" s="5"/>
      <c r="DI34" s="5">
        <f>LOOKUP(DI$6,'Daily Absent'!$O$6:$AX$6,'Daily Absent'!$O34:$AX34)</f>
        <v>1</v>
      </c>
      <c r="DJ34" s="100">
        <v>0.29166666666666669</v>
      </c>
      <c r="DK34" s="100">
        <v>0.5</v>
      </c>
      <c r="DL34" s="100">
        <v>0.54166666666666663</v>
      </c>
      <c r="DM34" s="100">
        <v>0.75</v>
      </c>
      <c r="DN34" s="5"/>
      <c r="DO34" s="5"/>
      <c r="DP34" s="5">
        <f>LOOKUP(DP$6,'Daily Absent'!$O$6:$AX$6,'Daily Absent'!$O34:$AX34)</f>
        <v>1</v>
      </c>
      <c r="DQ34" s="100">
        <v>0.29166666666666669</v>
      </c>
      <c r="DR34" s="100">
        <v>0.5</v>
      </c>
      <c r="DS34" s="100">
        <v>0.54166666666666663</v>
      </c>
      <c r="DT34" s="100">
        <v>0.75</v>
      </c>
      <c r="DU34" s="5"/>
      <c r="DV34" s="5"/>
      <c r="DW34" s="5">
        <f>LOOKUP(DW$6,'Daily Absent'!$O$6:$AX$6,'Daily Absent'!$O34:$AX34)</f>
        <v>1</v>
      </c>
      <c r="DX34" s="100">
        <v>0.29166666666666669</v>
      </c>
      <c r="DY34" s="100">
        <v>0.5</v>
      </c>
      <c r="DZ34" s="100">
        <v>0.54166666666666663</v>
      </c>
      <c r="EA34" s="100">
        <v>0.75</v>
      </c>
      <c r="EB34" s="5"/>
      <c r="EC34" s="5"/>
      <c r="ED34" s="5">
        <f>LOOKUP(ED$6,'Daily Absent'!$O$6:$AX$6,'Daily Absent'!$O34:$AX34)</f>
        <v>1</v>
      </c>
      <c r="EE34" s="100">
        <v>0.29166666666666669</v>
      </c>
      <c r="EF34" s="100">
        <v>0.5</v>
      </c>
      <c r="EG34" s="100">
        <v>0.54166666666666663</v>
      </c>
      <c r="EH34" s="100">
        <v>0.75</v>
      </c>
      <c r="EI34" s="5"/>
      <c r="EJ34" s="5"/>
      <c r="EK34" s="5">
        <f>LOOKUP(EK$6,'Daily Absent'!$O$6:$AX$6,'Daily Absent'!$O34:$AX34)</f>
        <v>1</v>
      </c>
      <c r="EL34" s="100">
        <v>0.29166666666666669</v>
      </c>
      <c r="EM34" s="100">
        <v>0.5</v>
      </c>
      <c r="EN34" s="100">
        <v>0.54166666666666663</v>
      </c>
      <c r="EO34" s="100">
        <v>0.75</v>
      </c>
      <c r="EP34" s="5"/>
      <c r="EQ34" s="5"/>
      <c r="ER34" s="5">
        <f>LOOKUP(ER$6,'Daily Absent'!$O$6:$AX$6,'Daily Absent'!$O34:$AX34)</f>
        <v>0</v>
      </c>
      <c r="ES34" s="100"/>
      <c r="ET34" s="100"/>
      <c r="EU34" s="100"/>
      <c r="EV34" s="100"/>
      <c r="EW34" s="5"/>
      <c r="EX34" s="5"/>
      <c r="EY34" s="5">
        <f>LOOKUP(EY$6,'Daily Absent'!$O$6:$AX$6,'Daily Absent'!$O34:$AX34)</f>
        <v>1</v>
      </c>
      <c r="EZ34" s="100">
        <v>0.29166666666666669</v>
      </c>
      <c r="FA34" s="100">
        <v>0.5</v>
      </c>
      <c r="FB34" s="100">
        <v>0.54166666666666663</v>
      </c>
      <c r="FC34" s="100">
        <v>0.75</v>
      </c>
      <c r="FD34" s="5"/>
      <c r="FE34" s="5"/>
      <c r="FF34" s="5">
        <f>LOOKUP(FF$6,'Daily Absent'!$O$6:$AX$6,'Daily Absent'!$O34:$AX34)</f>
        <v>1</v>
      </c>
      <c r="FG34" s="100"/>
      <c r="FH34" s="100"/>
      <c r="FI34" s="100"/>
      <c r="FJ34" s="100"/>
      <c r="FK34" s="5"/>
      <c r="FL34" s="5"/>
      <c r="FM34" s="5">
        <f>LOOKUP(FM$6,'Daily Absent'!$O$6:$AX$6,'Daily Absent'!$O34:$AX34)</f>
        <v>0</v>
      </c>
      <c r="FN34" s="100"/>
      <c r="FO34" s="100"/>
      <c r="FP34" s="100"/>
      <c r="FQ34" s="100"/>
      <c r="FR34" s="5"/>
      <c r="FS34" s="5"/>
      <c r="FT34" s="5">
        <f>LOOKUP(FT$6,'Daily Absent'!$O$6:$AX$6,'Daily Absent'!$O34:$AX34)</f>
        <v>0</v>
      </c>
      <c r="FU34" s="100"/>
      <c r="FV34" s="100"/>
      <c r="FW34" s="100"/>
      <c r="FX34" s="100"/>
      <c r="FY34" s="5"/>
      <c r="FZ34" s="5"/>
      <c r="GA34" s="5">
        <f>LOOKUP(GA$6,'Daily Absent'!$O$6:$AX$6,'Daily Absent'!$O34:$AX34)</f>
        <v>0</v>
      </c>
      <c r="GB34" s="100"/>
      <c r="GC34" s="100"/>
      <c r="GD34" s="100"/>
      <c r="GE34" s="100"/>
      <c r="GF34" s="5"/>
      <c r="GG34" s="5"/>
      <c r="GH34" s="5">
        <f>LOOKUP(GH$6,'Daily Absent'!$O$6:$AX$6,'Daily Absent'!$O34:$AX34)</f>
        <v>0</v>
      </c>
      <c r="GI34" s="100"/>
      <c r="GJ34" s="100"/>
      <c r="GK34" s="100"/>
      <c r="GL34" s="100"/>
      <c r="GM34" s="5"/>
      <c r="GN34" s="5"/>
      <c r="GO34" s="5">
        <f>LOOKUP(GO$6,'Daily Absent'!$O$6:$AX$6,'Daily Absent'!$O34:$AX34)</f>
        <v>0</v>
      </c>
      <c r="GP34" s="100"/>
      <c r="GQ34" s="100"/>
      <c r="GR34" s="100"/>
      <c r="GS34" s="100"/>
      <c r="GT34" s="5"/>
      <c r="GU34" s="5"/>
      <c r="GV34" s="5">
        <f>LOOKUP(GV$6,'Daily Absent'!$O$6:$AX$6,'Daily Absent'!$O34:$AX34)</f>
        <v>0</v>
      </c>
      <c r="GW34" s="100"/>
      <c r="GX34" s="100"/>
      <c r="GY34" s="100"/>
      <c r="GZ34" s="100"/>
      <c r="HA34" s="5"/>
      <c r="HB34" s="5"/>
      <c r="HC34" s="5">
        <f>LOOKUP(HC$6,'Daily Absent'!$O$6:$AX$6,'Daily Absent'!$O34:$AX34)</f>
        <v>0</v>
      </c>
      <c r="HD34" s="100"/>
      <c r="HE34" s="100"/>
      <c r="HF34" s="100"/>
      <c r="HG34" s="100"/>
      <c r="HH34" s="5"/>
      <c r="HI34" s="5"/>
      <c r="HJ34" s="5">
        <f>LOOKUP(HJ$6,'Daily Absent'!$O$6:$AX$6,'Daily Absent'!$O34:$AX34)</f>
        <v>0</v>
      </c>
      <c r="HK34" s="100"/>
      <c r="HL34" s="100"/>
      <c r="HM34" s="100"/>
      <c r="HN34" s="100"/>
      <c r="HO34" s="5"/>
      <c r="HP34" s="5"/>
      <c r="HQ34" s="5"/>
      <c r="HR34" s="100"/>
      <c r="HS34" s="100"/>
      <c r="HT34" s="100"/>
      <c r="HU34" s="100"/>
      <c r="HV34" s="5"/>
      <c r="HW34" s="5"/>
      <c r="HX34" s="5">
        <f>LOOKUP(HX$6,'Daily Absent'!$O$6:$AX$6,'Daily Absent'!$O34:$AX34)</f>
        <v>0</v>
      </c>
      <c r="HY34" s="5"/>
      <c r="HZ34" s="100"/>
      <c r="IA34" s="5"/>
      <c r="IB34" s="5"/>
      <c r="IC34" s="5"/>
      <c r="ID34" s="5"/>
      <c r="IE34" s="5">
        <f>LOOKUP(IE$6,'Daily Absent'!$O$6:$AX$6,'Daily Absent'!$O34:$AX34)</f>
        <v>0</v>
      </c>
      <c r="IF34" s="5"/>
      <c r="IG34" s="100"/>
      <c r="IH34" s="5"/>
      <c r="II34" s="5"/>
      <c r="IJ34" s="5"/>
      <c r="IK34" s="5"/>
      <c r="IL34" s="5">
        <f>LOOKUP(IL$6,'Daily Absent'!$O$6:$AX$6,'Daily Absent'!$O34:$AX34)</f>
        <v>0</v>
      </c>
      <c r="IM34" s="5"/>
      <c r="IN34" s="100"/>
      <c r="IO34" s="5"/>
      <c r="IP34" s="5"/>
      <c r="IQ34" s="5"/>
      <c r="IR34" s="5"/>
      <c r="IS34" s="5">
        <f>LOOKUP(IS$6,'Daily Absent'!$O$6:$AX$6,'Daily Absent'!$O34:$AX34)</f>
        <v>0</v>
      </c>
      <c r="IT34" s="5"/>
      <c r="IU34" s="100"/>
      <c r="IV34" s="5"/>
      <c r="IW34" s="5"/>
      <c r="IX34" s="5"/>
      <c r="IY34" s="5"/>
      <c r="IZ34" s="5">
        <f>LOOKUP(IZ$6,'Daily Absent'!$O$6:$AX$6,'Daily Absent'!$O34:$AX34)</f>
        <v>0</v>
      </c>
      <c r="JA34" s="5"/>
      <c r="JB34" s="100"/>
      <c r="JC34" s="5"/>
      <c r="JD34" s="5"/>
      <c r="JE34" s="5"/>
      <c r="JF34" s="5"/>
    </row>
    <row r="35" spans="1:266" ht="20" customHeight="1">
      <c r="A35" s="54">
        <f>IF('Master MP Status'!A35&gt;0,'Master MP Status'!A35,"")</f>
        <v>27</v>
      </c>
      <c r="B35" s="5" t="str">
        <f>IF(ISTEXT('Master MP Status'!B35),'Master MP Status'!B35,"")</f>
        <v>INDIRECT</v>
      </c>
      <c r="C35" s="153">
        <f>IF(OR(ISTEXT('Master MP Status'!C35),'Master MP Status'!C35&gt;0),'Master MP Status'!C35,"")</f>
        <v>250068</v>
      </c>
      <c r="D35" s="154">
        <v>250082</v>
      </c>
      <c r="E35" s="5" t="str">
        <f>IF(ISTEXT('Master MP Status'!E35),'Master MP Status'!E35,"")</f>
        <v>ANSAR</v>
      </c>
      <c r="F35" s="5" t="str">
        <f>IF(ISTEXT('Master MP Status'!F35),'Master MP Status'!F35,"")</f>
        <v/>
      </c>
      <c r="G35" s="5" t="str">
        <f>IF(ISTEXT('Master MP Status'!G35),'Master MP Status'!G35,"")</f>
        <v>Local</v>
      </c>
      <c r="H35" s="5" t="str">
        <f>IF(ISTEXT('Master MP Status'!H35),'Master MP Status'!H35,"")</f>
        <v>SITE</v>
      </c>
      <c r="I35" s="5" t="str">
        <f>IF(ISTEXT('Master MP Status'!I35),'Master MP Status'!I35,"")</f>
        <v>Cleaner</v>
      </c>
      <c r="J35" s="5" t="str">
        <f>IF(ISTEXT('Master MP Status'!J35),'Master MP Status'!J35,"")</f>
        <v>Cleaner</v>
      </c>
      <c r="K35" s="9">
        <f>IF(OR('Master MP Status'!K35=0,'Master MP Status'!K35=""),"",'Master MP Status'!K35)</f>
        <v>45754</v>
      </c>
      <c r="L35" s="9">
        <f>IF(OR('Master MP Status'!L35=0,'Master MP Status'!L35=""),"",'Master MP Status'!L35)</f>
        <v>45754</v>
      </c>
      <c r="M35" s="9" t="str">
        <f>IF(OR('Master MP Status'!M35=0,'Master MP Status'!M35=""),"",'Master MP Status'!M35)</f>
        <v/>
      </c>
      <c r="N35" s="5" t="str">
        <f>IF(ISTEXT('Master MP Status'!N35),'Master MP Status'!N35,"")</f>
        <v/>
      </c>
      <c r="O35" s="5">
        <f>LOOKUP(O$6,'Daily Absent'!$O$6:$AX$6,'Daily Absent'!$O35:$AX35)</f>
        <v>1</v>
      </c>
      <c r="P35" s="100">
        <v>0.29166666666666669</v>
      </c>
      <c r="Q35" s="100">
        <v>0.5</v>
      </c>
      <c r="R35" s="100">
        <v>0.54166666666666663</v>
      </c>
      <c r="S35" s="100">
        <v>0.75</v>
      </c>
      <c r="T35" s="5"/>
      <c r="U35" s="5"/>
      <c r="V35" s="5">
        <f>LOOKUP(V$6,'Daily Absent'!$O$6:$AX$6,'Daily Absent'!$O35:$AX35)</f>
        <v>1</v>
      </c>
      <c r="W35" s="100">
        <v>0.29166666666666669</v>
      </c>
      <c r="X35" s="100">
        <v>0.5</v>
      </c>
      <c r="Y35" s="100">
        <v>0.54166666666666663</v>
      </c>
      <c r="Z35" s="100">
        <v>0.75</v>
      </c>
      <c r="AA35" s="5"/>
      <c r="AB35" s="5"/>
      <c r="AC35" s="5">
        <f>LOOKUP(AC$6,'Daily Absent'!$O$6:$AX$6,'Daily Absent'!$O35:$AX35)</f>
        <v>1</v>
      </c>
      <c r="AD35" s="100">
        <v>0.29166666666666669</v>
      </c>
      <c r="AE35" s="100">
        <v>0.5</v>
      </c>
      <c r="AF35" s="100">
        <v>0.54166666666666663</v>
      </c>
      <c r="AG35" s="100">
        <v>0.75</v>
      </c>
      <c r="AH35" s="5"/>
      <c r="AI35" s="5"/>
      <c r="AJ35" s="5">
        <f>LOOKUP(AJ$6,'Daily Absent'!$O$6:$AX$6,'Daily Absent'!$O35:$AX35)</f>
        <v>1</v>
      </c>
      <c r="AK35" s="100">
        <v>0.29166666666666669</v>
      </c>
      <c r="AL35" s="100">
        <v>0.5</v>
      </c>
      <c r="AM35" s="100">
        <v>0.54166666666666663</v>
      </c>
      <c r="AN35" s="100">
        <v>0.75</v>
      </c>
      <c r="AO35" s="5"/>
      <c r="AP35" s="5"/>
      <c r="AQ35" s="5">
        <f>LOOKUP(AQ$6,'Daily Absent'!$O$6:$AX$6,'Daily Absent'!$O35:$AX35)</f>
        <v>1</v>
      </c>
      <c r="AR35" s="100">
        <v>0.29166666666666669</v>
      </c>
      <c r="AS35" s="100">
        <v>0.5</v>
      </c>
      <c r="AT35" s="100">
        <v>0.54166666666666663</v>
      </c>
      <c r="AU35" s="100">
        <v>0.70833333333333337</v>
      </c>
      <c r="AV35" s="5"/>
      <c r="AW35" s="5"/>
      <c r="AX35" s="5">
        <f>LOOKUP(AX$6,'Daily Absent'!$O$6:$AX$6,'Daily Absent'!$O35:$AX35)</f>
        <v>1</v>
      </c>
      <c r="AY35" s="100">
        <v>0.33333333333333331</v>
      </c>
      <c r="AZ35" s="100">
        <v>0.5</v>
      </c>
      <c r="BA35" s="100">
        <v>0.54166666666666663</v>
      </c>
      <c r="BB35" s="100">
        <v>0.66666666666666663</v>
      </c>
      <c r="BC35" s="5"/>
      <c r="BD35" s="5"/>
      <c r="BE35" s="5">
        <f>LOOKUP(BE$6,'Daily Absent'!$O$6:$AX$6,'Daily Absent'!$O35:$AX35)</f>
        <v>1</v>
      </c>
      <c r="BF35" s="100">
        <v>0.29166666666666669</v>
      </c>
      <c r="BG35" s="100">
        <v>0.5</v>
      </c>
      <c r="BH35" s="100">
        <v>0.54166666666666663</v>
      </c>
      <c r="BI35" s="100">
        <v>0.75</v>
      </c>
      <c r="BJ35" s="5"/>
      <c r="BK35" s="5"/>
      <c r="BL35" s="5">
        <f>LOOKUP(BL$6,'Daily Absent'!$O$6:$AX$6,'Daily Absent'!$O35:$AX35)</f>
        <v>1</v>
      </c>
      <c r="BM35" s="100">
        <v>0.29166666666666669</v>
      </c>
      <c r="BN35" s="100">
        <v>0.5</v>
      </c>
      <c r="BO35" s="100">
        <v>0.54166666666666663</v>
      </c>
      <c r="BP35" s="100">
        <v>0.75</v>
      </c>
      <c r="BQ35" s="5"/>
      <c r="BR35" s="5"/>
      <c r="BS35" s="5">
        <f>LOOKUP(BS$6,'Daily Absent'!$O$6:$AX$6,'Daily Absent'!$O35:$AX35)</f>
        <v>1</v>
      </c>
      <c r="BT35" s="100">
        <v>0.29166666666666669</v>
      </c>
      <c r="BU35" s="100">
        <v>0.5</v>
      </c>
      <c r="BV35" s="100">
        <v>0.54166666666666663</v>
      </c>
      <c r="BW35" s="100">
        <v>0.75</v>
      </c>
      <c r="BX35" s="5"/>
      <c r="BY35" s="5"/>
      <c r="BZ35" s="5">
        <f>LOOKUP(BZ$6,'Daily Absent'!$O$6:$AX$6,'Daily Absent'!$O35:$AX35)</f>
        <v>1</v>
      </c>
      <c r="CA35" s="100">
        <v>0.29166666666666669</v>
      </c>
      <c r="CB35" s="100">
        <v>0.5</v>
      </c>
      <c r="CC35" s="100">
        <v>0.54166666666666663</v>
      </c>
      <c r="CD35" s="100">
        <v>0.75</v>
      </c>
      <c r="CE35" s="5"/>
      <c r="CF35" s="5"/>
      <c r="CG35" s="5">
        <f>LOOKUP(CG$6,'Daily Absent'!$O$6:$AX$6,'Daily Absent'!$O35:$AX35)</f>
        <v>1</v>
      </c>
      <c r="CH35" s="100">
        <v>0.29166666666666669</v>
      </c>
      <c r="CI35" s="100">
        <v>0.5</v>
      </c>
      <c r="CJ35" s="100">
        <v>0.54166666666666663</v>
      </c>
      <c r="CK35" s="100">
        <v>0.75</v>
      </c>
      <c r="CL35" s="5"/>
      <c r="CM35" s="5"/>
      <c r="CN35" s="5">
        <f>LOOKUP(CN$6,'Daily Absent'!$O$6:$AX$6,'Daily Absent'!$O35:$AX35)</f>
        <v>1</v>
      </c>
      <c r="CO35" s="100">
        <v>0.29166666666666669</v>
      </c>
      <c r="CP35" s="100">
        <v>0.5</v>
      </c>
      <c r="CQ35" s="100">
        <v>0.54166666666666663</v>
      </c>
      <c r="CR35" s="100">
        <v>0.70833333333333337</v>
      </c>
      <c r="CS35" s="5"/>
      <c r="CT35" s="5"/>
      <c r="CU35" s="5">
        <f>LOOKUP(CU$6,'Daily Absent'!$O$6:$AX$6,'Daily Absent'!$O35:$AX35)</f>
        <v>1</v>
      </c>
      <c r="CV35" s="100">
        <v>0.33333333333333331</v>
      </c>
      <c r="CW35" s="100">
        <v>0.5</v>
      </c>
      <c r="CX35" s="100">
        <v>0.54166666666666663</v>
      </c>
      <c r="CY35" s="100">
        <v>0.66666666666666663</v>
      </c>
      <c r="CZ35" s="5"/>
      <c r="DA35" s="5"/>
      <c r="DB35" s="5">
        <f>LOOKUP(DB$6,'Daily Absent'!$O$6:$AX$6,'Daily Absent'!$O35:$AX35)</f>
        <v>1</v>
      </c>
      <c r="DC35" s="100">
        <v>0.29166666666666669</v>
      </c>
      <c r="DD35" s="100">
        <v>0.5</v>
      </c>
      <c r="DE35" s="100">
        <v>0.54166666666666663</v>
      </c>
      <c r="DF35" s="100">
        <v>0.75</v>
      </c>
      <c r="DG35" s="5"/>
      <c r="DH35" s="5"/>
      <c r="DI35" s="5">
        <f>LOOKUP(DI$6,'Daily Absent'!$O$6:$AX$6,'Daily Absent'!$O35:$AX35)</f>
        <v>1</v>
      </c>
      <c r="DJ35" s="100">
        <v>0.29166666666666669</v>
      </c>
      <c r="DK35" s="100">
        <v>0.5</v>
      </c>
      <c r="DL35" s="100">
        <v>0.54166666666666663</v>
      </c>
      <c r="DM35" s="100">
        <v>0.75</v>
      </c>
      <c r="DN35" s="5"/>
      <c r="DO35" s="5"/>
      <c r="DP35" s="5">
        <f>LOOKUP(DP$6,'Daily Absent'!$O$6:$AX$6,'Daily Absent'!$O35:$AX35)</f>
        <v>1</v>
      </c>
      <c r="DQ35" s="100">
        <v>0.29166666666666669</v>
      </c>
      <c r="DR35" s="100">
        <v>0.5</v>
      </c>
      <c r="DS35" s="100">
        <v>0.54166666666666663</v>
      </c>
      <c r="DT35" s="100">
        <v>0.75</v>
      </c>
      <c r="DU35" s="5"/>
      <c r="DV35" s="5"/>
      <c r="DW35" s="5">
        <f>LOOKUP(DW$6,'Daily Absent'!$O$6:$AX$6,'Daily Absent'!$O35:$AX35)</f>
        <v>1</v>
      </c>
      <c r="DX35" s="100">
        <v>0.29166666666666669</v>
      </c>
      <c r="DY35" s="100">
        <v>0.5</v>
      </c>
      <c r="DZ35" s="100">
        <v>0.54166666666666663</v>
      </c>
      <c r="EA35" s="100">
        <v>0.75</v>
      </c>
      <c r="EB35" s="5"/>
      <c r="EC35" s="5"/>
      <c r="ED35" s="5">
        <f>LOOKUP(ED$6,'Daily Absent'!$O$6:$AX$6,'Daily Absent'!$O35:$AX35)</f>
        <v>1</v>
      </c>
      <c r="EE35" s="100">
        <v>0.29166666666666669</v>
      </c>
      <c r="EF35" s="100">
        <v>0.5</v>
      </c>
      <c r="EG35" s="100">
        <v>0.54166666666666663</v>
      </c>
      <c r="EH35" s="100">
        <v>0.75</v>
      </c>
      <c r="EI35" s="5"/>
      <c r="EJ35" s="5"/>
      <c r="EK35" s="5">
        <f>LOOKUP(EK$6,'Daily Absent'!$O$6:$AX$6,'Daily Absent'!$O35:$AX35)</f>
        <v>1</v>
      </c>
      <c r="EL35" s="100">
        <v>0.29166666666666669</v>
      </c>
      <c r="EM35" s="100">
        <v>0.5</v>
      </c>
      <c r="EN35" s="100">
        <v>0.54166666666666663</v>
      </c>
      <c r="EO35" s="100">
        <v>0.75</v>
      </c>
      <c r="EP35" s="5"/>
      <c r="EQ35" s="5"/>
      <c r="ER35" s="5">
        <f>LOOKUP(ER$6,'Daily Absent'!$O$6:$AX$6,'Daily Absent'!$O35:$AX35)</f>
        <v>0</v>
      </c>
      <c r="ES35" s="100"/>
      <c r="ET35" s="100"/>
      <c r="EU35" s="100"/>
      <c r="EV35" s="100"/>
      <c r="EW35" s="5"/>
      <c r="EX35" s="5"/>
      <c r="EY35" s="5">
        <f>LOOKUP(EY$6,'Daily Absent'!$O$6:$AX$6,'Daily Absent'!$O35:$AX35)</f>
        <v>1</v>
      </c>
      <c r="EZ35" s="100">
        <v>0.29166666666666669</v>
      </c>
      <c r="FA35" s="100">
        <v>0.5</v>
      </c>
      <c r="FB35" s="100">
        <v>0.54166666666666663</v>
      </c>
      <c r="FC35" s="100">
        <v>0.75</v>
      </c>
      <c r="FD35" s="5"/>
      <c r="FE35" s="5"/>
      <c r="FF35" s="5">
        <f>LOOKUP(FF$6,'Daily Absent'!$O$6:$AX$6,'Daily Absent'!$O35:$AX35)</f>
        <v>1</v>
      </c>
      <c r="FG35" s="100"/>
      <c r="FH35" s="100"/>
      <c r="FI35" s="100"/>
      <c r="FJ35" s="100"/>
      <c r="FK35" s="5"/>
      <c r="FL35" s="5"/>
      <c r="FM35" s="5">
        <f>LOOKUP(FM$6,'Daily Absent'!$O$6:$AX$6,'Daily Absent'!$O35:$AX35)</f>
        <v>0</v>
      </c>
      <c r="FN35" s="100"/>
      <c r="FO35" s="100"/>
      <c r="FP35" s="100"/>
      <c r="FQ35" s="100"/>
      <c r="FR35" s="5"/>
      <c r="FS35" s="5"/>
      <c r="FT35" s="5">
        <f>LOOKUP(FT$6,'Daily Absent'!$O$6:$AX$6,'Daily Absent'!$O35:$AX35)</f>
        <v>0</v>
      </c>
      <c r="FU35" s="100"/>
      <c r="FV35" s="100"/>
      <c r="FW35" s="100"/>
      <c r="FX35" s="100"/>
      <c r="FY35" s="5"/>
      <c r="FZ35" s="5"/>
      <c r="GA35" s="5">
        <f>LOOKUP(GA$6,'Daily Absent'!$O$6:$AX$6,'Daily Absent'!$O35:$AX35)</f>
        <v>0</v>
      </c>
      <c r="GB35" s="100"/>
      <c r="GC35" s="100"/>
      <c r="GD35" s="100"/>
      <c r="GE35" s="100"/>
      <c r="GF35" s="5"/>
      <c r="GG35" s="5"/>
      <c r="GH35" s="5">
        <f>LOOKUP(GH$6,'Daily Absent'!$O$6:$AX$6,'Daily Absent'!$O35:$AX35)</f>
        <v>0</v>
      </c>
      <c r="GI35" s="100"/>
      <c r="GJ35" s="100"/>
      <c r="GK35" s="100"/>
      <c r="GL35" s="100"/>
      <c r="GM35" s="5"/>
      <c r="GN35" s="5"/>
      <c r="GO35" s="5">
        <f>LOOKUP(GO$6,'Daily Absent'!$O$6:$AX$6,'Daily Absent'!$O35:$AX35)</f>
        <v>0</v>
      </c>
      <c r="GP35" s="100"/>
      <c r="GQ35" s="100"/>
      <c r="GR35" s="100"/>
      <c r="GS35" s="100"/>
      <c r="GT35" s="5"/>
      <c r="GU35" s="5"/>
      <c r="GV35" s="5">
        <f>LOOKUP(GV$6,'Daily Absent'!$O$6:$AX$6,'Daily Absent'!$O35:$AX35)</f>
        <v>0</v>
      </c>
      <c r="GW35" s="100"/>
      <c r="GX35" s="100"/>
      <c r="GY35" s="100"/>
      <c r="GZ35" s="100"/>
      <c r="HA35" s="5"/>
      <c r="HB35" s="5"/>
      <c r="HC35" s="5">
        <f>LOOKUP(HC$6,'Daily Absent'!$O$6:$AX$6,'Daily Absent'!$O35:$AX35)</f>
        <v>0</v>
      </c>
      <c r="HD35" s="100"/>
      <c r="HE35" s="100"/>
      <c r="HF35" s="100"/>
      <c r="HG35" s="100"/>
      <c r="HH35" s="5"/>
      <c r="HI35" s="5"/>
      <c r="HJ35" s="5">
        <f>LOOKUP(HJ$6,'Daily Absent'!$O$6:$AX$6,'Daily Absent'!$O35:$AX35)</f>
        <v>0</v>
      </c>
      <c r="HK35" s="100"/>
      <c r="HL35" s="100"/>
      <c r="HM35" s="100"/>
      <c r="HN35" s="100"/>
      <c r="HO35" s="5"/>
      <c r="HP35" s="5"/>
      <c r="HQ35" s="5"/>
      <c r="HR35" s="100"/>
      <c r="HS35" s="100"/>
      <c r="HT35" s="100"/>
      <c r="HU35" s="100"/>
      <c r="HV35" s="5"/>
      <c r="HW35" s="5"/>
      <c r="HX35" s="5">
        <f>LOOKUP(HX$6,'Daily Absent'!$O$6:$AX$6,'Daily Absent'!$O35:$AX35)</f>
        <v>0</v>
      </c>
      <c r="HY35" s="5"/>
      <c r="HZ35" s="100"/>
      <c r="IA35" s="5"/>
      <c r="IB35" s="5"/>
      <c r="IC35" s="5"/>
      <c r="ID35" s="5"/>
      <c r="IE35" s="5">
        <f>LOOKUP(IE$6,'Daily Absent'!$O$6:$AX$6,'Daily Absent'!$O35:$AX35)</f>
        <v>0</v>
      </c>
      <c r="IF35" s="5"/>
      <c r="IG35" s="100"/>
      <c r="IH35" s="5"/>
      <c r="II35" s="5"/>
      <c r="IJ35" s="5"/>
      <c r="IK35" s="5"/>
      <c r="IL35" s="5">
        <f>LOOKUP(IL$6,'Daily Absent'!$O$6:$AX$6,'Daily Absent'!$O35:$AX35)</f>
        <v>0</v>
      </c>
      <c r="IM35" s="5"/>
      <c r="IN35" s="100"/>
      <c r="IO35" s="5"/>
      <c r="IP35" s="5"/>
      <c r="IQ35" s="5"/>
      <c r="IR35" s="5"/>
      <c r="IS35" s="5">
        <f>LOOKUP(IS$6,'Daily Absent'!$O$6:$AX$6,'Daily Absent'!$O35:$AX35)</f>
        <v>0</v>
      </c>
      <c r="IT35" s="5"/>
      <c r="IU35" s="100"/>
      <c r="IV35" s="5"/>
      <c r="IW35" s="5"/>
      <c r="IX35" s="5"/>
      <c r="IY35" s="5"/>
      <c r="IZ35" s="5">
        <f>LOOKUP(IZ$6,'Daily Absent'!$O$6:$AX$6,'Daily Absent'!$O35:$AX35)</f>
        <v>0</v>
      </c>
      <c r="JA35" s="5"/>
      <c r="JB35" s="100"/>
      <c r="JC35" s="5"/>
      <c r="JD35" s="5"/>
      <c r="JE35" s="5"/>
      <c r="JF35" s="5"/>
    </row>
    <row r="36" spans="1:266" ht="20" customHeight="1">
      <c r="A36" s="54">
        <f>IF('Master MP Status'!A36&gt;0,'Master MP Status'!A36,"")</f>
        <v>28</v>
      </c>
      <c r="B36" s="5" t="str">
        <f>IF(ISTEXT('Master MP Status'!B36),'Master MP Status'!B36,"")</f>
        <v>INDIRECT</v>
      </c>
      <c r="C36" s="153">
        <f>IF(OR(ISTEXT('Master MP Status'!C36),'Master MP Status'!C36&gt;0),'Master MP Status'!C36,"")</f>
        <v>250069</v>
      </c>
      <c r="D36" s="154" t="str">
        <f>IF(OR(ISTEXT('Master MP Status'!D36),'Master MP Status'!D36&gt;0),'Master MP Status'!D36,"")</f>
        <v>250083</v>
      </c>
      <c r="E36" s="5" t="str">
        <f>IF(ISTEXT('Master MP Status'!E36),'Master MP Status'!E36,"")</f>
        <v>ROBERTOS</v>
      </c>
      <c r="F36" s="5" t="str">
        <f>IF(ISTEXT('Master MP Status'!F36),'Master MP Status'!F36,"")</f>
        <v/>
      </c>
      <c r="G36" s="5" t="str">
        <f>IF(ISTEXT('Master MP Status'!G36),'Master MP Status'!G36,"")</f>
        <v>Local</v>
      </c>
      <c r="H36" s="5" t="str">
        <f>IF(ISTEXT('Master MP Status'!H36),'Master MP Status'!H36,"")</f>
        <v>SITE</v>
      </c>
      <c r="I36" s="5" t="str">
        <f>IF(ISTEXT('Master MP Status'!I36),'Master MP Status'!I36,"")</f>
        <v>Cleaner</v>
      </c>
      <c r="J36" s="5" t="str">
        <f>IF(ISTEXT('Master MP Status'!J36),'Master MP Status'!J36,"")</f>
        <v>Cleaner</v>
      </c>
      <c r="K36" s="9">
        <f>IF(OR('Master MP Status'!K36=0,'Master MP Status'!K36=""),"",'Master MP Status'!K36)</f>
        <v>45754</v>
      </c>
      <c r="L36" s="9">
        <f>IF(OR('Master MP Status'!L36=0,'Master MP Status'!L36=""),"",'Master MP Status'!L36)</f>
        <v>45754</v>
      </c>
      <c r="M36" s="9" t="str">
        <f>IF(OR('Master MP Status'!M36=0,'Master MP Status'!M36=""),"",'Master MP Status'!M36)</f>
        <v/>
      </c>
      <c r="N36" s="5" t="str">
        <f>IF(ISTEXT('Master MP Status'!N36),'Master MP Status'!N36,"")</f>
        <v/>
      </c>
      <c r="O36" s="5">
        <f>LOOKUP(O$6,'Daily Absent'!$O$6:$AX$6,'Daily Absent'!$O36:$AX36)</f>
        <v>1</v>
      </c>
      <c r="P36" s="100">
        <v>0.29166666666666669</v>
      </c>
      <c r="Q36" s="100">
        <v>0.5</v>
      </c>
      <c r="R36" s="100">
        <v>0.54166666666666663</v>
      </c>
      <c r="S36" s="100">
        <v>0.75</v>
      </c>
      <c r="T36" s="5"/>
      <c r="U36" s="5"/>
      <c r="V36" s="5">
        <f>LOOKUP(V$6,'Daily Absent'!$O$6:$AX$6,'Daily Absent'!$O36:$AX36)</f>
        <v>1</v>
      </c>
      <c r="W36" s="100">
        <v>0.29166666666666669</v>
      </c>
      <c r="X36" s="100">
        <v>0.5</v>
      </c>
      <c r="Y36" s="100">
        <v>0.54166666666666663</v>
      </c>
      <c r="Z36" s="100">
        <v>0.75</v>
      </c>
      <c r="AA36" s="5"/>
      <c r="AB36" s="5"/>
      <c r="AC36" s="5">
        <f>LOOKUP(AC$6,'Daily Absent'!$O$6:$AX$6,'Daily Absent'!$O36:$AX36)</f>
        <v>1</v>
      </c>
      <c r="AD36" s="100">
        <v>0.29166666666666669</v>
      </c>
      <c r="AE36" s="100">
        <v>0.5</v>
      </c>
      <c r="AF36" s="100">
        <v>0.54166666666666663</v>
      </c>
      <c r="AG36" s="100">
        <v>0.75</v>
      </c>
      <c r="AH36" s="5"/>
      <c r="AI36" s="5"/>
      <c r="AJ36" s="5">
        <f>LOOKUP(AJ$6,'Daily Absent'!$O$6:$AX$6,'Daily Absent'!$O36:$AX36)</f>
        <v>1</v>
      </c>
      <c r="AK36" s="100">
        <v>0.29166666666666669</v>
      </c>
      <c r="AL36" s="100">
        <v>0.5</v>
      </c>
      <c r="AM36" s="100">
        <v>0.54166666666666663</v>
      </c>
      <c r="AN36" s="100">
        <v>0.75</v>
      </c>
      <c r="AO36" s="5"/>
      <c r="AP36" s="5"/>
      <c r="AQ36" s="5">
        <f>LOOKUP(AQ$6,'Daily Absent'!$O$6:$AX$6,'Daily Absent'!$O36:$AX36)</f>
        <v>1</v>
      </c>
      <c r="AR36" s="100">
        <v>0.29166666666666669</v>
      </c>
      <c r="AS36" s="100">
        <v>0.5</v>
      </c>
      <c r="AT36" s="100">
        <v>0.54166666666666663</v>
      </c>
      <c r="AU36" s="100">
        <v>0.70833333333333337</v>
      </c>
      <c r="AV36" s="5"/>
      <c r="AW36" s="5"/>
      <c r="AX36" s="5">
        <f>LOOKUP(AX$6,'Daily Absent'!$O$6:$AX$6,'Daily Absent'!$O36:$AX36)</f>
        <v>1</v>
      </c>
      <c r="AY36" s="100">
        <v>0.33333333333333331</v>
      </c>
      <c r="AZ36" s="100">
        <v>0.5</v>
      </c>
      <c r="BA36" s="100">
        <v>0.54166666666666663</v>
      </c>
      <c r="BB36" s="100">
        <v>0.66666666666666663</v>
      </c>
      <c r="BC36" s="5"/>
      <c r="BD36" s="5"/>
      <c r="BE36" s="5">
        <f>LOOKUP(BE$6,'Daily Absent'!$O$6:$AX$6,'Daily Absent'!$O36:$AX36)</f>
        <v>1</v>
      </c>
      <c r="BF36" s="100">
        <v>0.29166666666666669</v>
      </c>
      <c r="BG36" s="100">
        <v>0.5</v>
      </c>
      <c r="BH36" s="100">
        <v>0.54166666666666663</v>
      </c>
      <c r="BI36" s="100">
        <v>0.75</v>
      </c>
      <c r="BJ36" s="5"/>
      <c r="BK36" s="5"/>
      <c r="BL36" s="5">
        <f>LOOKUP(BL$6,'Daily Absent'!$O$6:$AX$6,'Daily Absent'!$O36:$AX36)</f>
        <v>1</v>
      </c>
      <c r="BM36" s="100">
        <v>0.29166666666666669</v>
      </c>
      <c r="BN36" s="100">
        <v>0.5</v>
      </c>
      <c r="BO36" s="100">
        <v>0.54166666666666663</v>
      </c>
      <c r="BP36" s="100">
        <v>0.75</v>
      </c>
      <c r="BQ36" s="5"/>
      <c r="BR36" s="5"/>
      <c r="BS36" s="5">
        <f>LOOKUP(BS$6,'Daily Absent'!$O$6:$AX$6,'Daily Absent'!$O36:$AX36)</f>
        <v>1</v>
      </c>
      <c r="BT36" s="100">
        <v>0.29166666666666669</v>
      </c>
      <c r="BU36" s="100">
        <v>0.5</v>
      </c>
      <c r="BV36" s="100">
        <v>0.54166666666666663</v>
      </c>
      <c r="BW36" s="100">
        <v>0.75</v>
      </c>
      <c r="BX36" s="5"/>
      <c r="BY36" s="5"/>
      <c r="BZ36" s="5">
        <f>LOOKUP(BZ$6,'Daily Absent'!$O$6:$AX$6,'Daily Absent'!$O36:$AX36)</f>
        <v>1</v>
      </c>
      <c r="CA36" s="100">
        <v>0.29166666666666669</v>
      </c>
      <c r="CB36" s="100">
        <v>0.5</v>
      </c>
      <c r="CC36" s="100">
        <v>0.54166666666666663</v>
      </c>
      <c r="CD36" s="100">
        <v>0.75</v>
      </c>
      <c r="CE36" s="5"/>
      <c r="CF36" s="5"/>
      <c r="CG36" s="5">
        <f>LOOKUP(CG$6,'Daily Absent'!$O$6:$AX$6,'Daily Absent'!$O36:$AX36)</f>
        <v>1</v>
      </c>
      <c r="CH36" s="100">
        <v>0.29166666666666669</v>
      </c>
      <c r="CI36" s="100">
        <v>0.5</v>
      </c>
      <c r="CJ36" s="100">
        <v>0.54166666666666663</v>
      </c>
      <c r="CK36" s="100">
        <v>0.75</v>
      </c>
      <c r="CL36" s="5"/>
      <c r="CM36" s="5"/>
      <c r="CN36" s="5">
        <f>LOOKUP(CN$6,'Daily Absent'!$O$6:$AX$6,'Daily Absent'!$O36:$AX36)</f>
        <v>1</v>
      </c>
      <c r="CO36" s="100">
        <v>0.29166666666666669</v>
      </c>
      <c r="CP36" s="100">
        <v>0.5</v>
      </c>
      <c r="CQ36" s="100">
        <v>0.54166666666666663</v>
      </c>
      <c r="CR36" s="100">
        <v>0.70833333333333337</v>
      </c>
      <c r="CS36" s="5"/>
      <c r="CT36" s="5"/>
      <c r="CU36" s="5">
        <f>LOOKUP(CU$6,'Daily Absent'!$O$6:$AX$6,'Daily Absent'!$O36:$AX36)</f>
        <v>1</v>
      </c>
      <c r="CV36" s="100">
        <v>0.33333333333333331</v>
      </c>
      <c r="CW36" s="100">
        <v>0.5</v>
      </c>
      <c r="CX36" s="100">
        <v>0.54166666666666663</v>
      </c>
      <c r="CY36" s="100">
        <v>0.66666666666666663</v>
      </c>
      <c r="CZ36" s="5"/>
      <c r="DA36" s="5"/>
      <c r="DB36" s="5">
        <f>LOOKUP(DB$6,'Daily Absent'!$O$6:$AX$6,'Daily Absent'!$O36:$AX36)</f>
        <v>1</v>
      </c>
      <c r="DC36" s="100">
        <v>0.29166666666666669</v>
      </c>
      <c r="DD36" s="100">
        <v>0.5</v>
      </c>
      <c r="DE36" s="100">
        <v>0.54166666666666663</v>
      </c>
      <c r="DF36" s="100">
        <v>0.75</v>
      </c>
      <c r="DG36" s="5"/>
      <c r="DH36" s="5"/>
      <c r="DI36" s="5">
        <f>LOOKUP(DI$6,'Daily Absent'!$O$6:$AX$6,'Daily Absent'!$O36:$AX36)</f>
        <v>1</v>
      </c>
      <c r="DJ36" s="100">
        <v>0.29166666666666669</v>
      </c>
      <c r="DK36" s="100">
        <v>0.5</v>
      </c>
      <c r="DL36" s="100">
        <v>0.54166666666666663</v>
      </c>
      <c r="DM36" s="100">
        <v>0.75</v>
      </c>
      <c r="DN36" s="5"/>
      <c r="DO36" s="5"/>
      <c r="DP36" s="5">
        <f>LOOKUP(DP$6,'Daily Absent'!$O$6:$AX$6,'Daily Absent'!$O36:$AX36)</f>
        <v>1</v>
      </c>
      <c r="DQ36" s="100">
        <v>0.29166666666666669</v>
      </c>
      <c r="DR36" s="100">
        <v>0.5</v>
      </c>
      <c r="DS36" s="100">
        <v>0.54166666666666663</v>
      </c>
      <c r="DT36" s="100">
        <v>0.75</v>
      </c>
      <c r="DU36" s="5"/>
      <c r="DV36" s="5"/>
      <c r="DW36" s="5">
        <f>LOOKUP(DW$6,'Daily Absent'!$O$6:$AX$6,'Daily Absent'!$O36:$AX36)</f>
        <v>1</v>
      </c>
      <c r="DX36" s="100">
        <v>0.29166666666666669</v>
      </c>
      <c r="DY36" s="100">
        <v>0.5</v>
      </c>
      <c r="DZ36" s="100">
        <v>0.54166666666666663</v>
      </c>
      <c r="EA36" s="100">
        <v>0.75</v>
      </c>
      <c r="EB36" s="5"/>
      <c r="EC36" s="5"/>
      <c r="ED36" s="5">
        <f>LOOKUP(ED$6,'Daily Absent'!$O$6:$AX$6,'Daily Absent'!$O36:$AX36)</f>
        <v>1</v>
      </c>
      <c r="EE36" s="100">
        <v>0.29166666666666669</v>
      </c>
      <c r="EF36" s="100">
        <v>0.5</v>
      </c>
      <c r="EG36" s="100">
        <v>0.54166666666666663</v>
      </c>
      <c r="EH36" s="100">
        <v>0.75</v>
      </c>
      <c r="EI36" s="5"/>
      <c r="EJ36" s="5"/>
      <c r="EK36" s="5">
        <f>LOOKUP(EK$6,'Daily Absent'!$O$6:$AX$6,'Daily Absent'!$O36:$AX36)</f>
        <v>1</v>
      </c>
      <c r="EL36" s="100">
        <v>0.29166666666666669</v>
      </c>
      <c r="EM36" s="100">
        <v>0.5</v>
      </c>
      <c r="EN36" s="100">
        <v>0.54166666666666663</v>
      </c>
      <c r="EO36" s="100">
        <v>0.75</v>
      </c>
      <c r="EP36" s="5"/>
      <c r="EQ36" s="5"/>
      <c r="ER36" s="5">
        <f>LOOKUP(ER$6,'Daily Absent'!$O$6:$AX$6,'Daily Absent'!$O36:$AX36)</f>
        <v>0</v>
      </c>
      <c r="ES36" s="100"/>
      <c r="ET36" s="100"/>
      <c r="EU36" s="100"/>
      <c r="EV36" s="100"/>
      <c r="EW36" s="5"/>
      <c r="EX36" s="5"/>
      <c r="EY36" s="5">
        <f>LOOKUP(EY$6,'Daily Absent'!$O$6:$AX$6,'Daily Absent'!$O36:$AX36)</f>
        <v>1</v>
      </c>
      <c r="EZ36" s="100">
        <v>0.29166666666666669</v>
      </c>
      <c r="FA36" s="100">
        <v>0.5</v>
      </c>
      <c r="FB36" s="100">
        <v>0.54166666666666663</v>
      </c>
      <c r="FC36" s="100">
        <v>0.75</v>
      </c>
      <c r="FD36" s="5"/>
      <c r="FE36" s="5"/>
      <c r="FF36" s="5">
        <f>LOOKUP(FF$6,'Daily Absent'!$O$6:$AX$6,'Daily Absent'!$O36:$AX36)</f>
        <v>1</v>
      </c>
      <c r="FG36" s="100"/>
      <c r="FH36" s="100"/>
      <c r="FI36" s="100"/>
      <c r="FJ36" s="100"/>
      <c r="FK36" s="5"/>
      <c r="FL36" s="5"/>
      <c r="FM36" s="5">
        <f>LOOKUP(FM$6,'Daily Absent'!$O$6:$AX$6,'Daily Absent'!$O36:$AX36)</f>
        <v>0</v>
      </c>
      <c r="FN36" s="100"/>
      <c r="FO36" s="100"/>
      <c r="FP36" s="100"/>
      <c r="FQ36" s="100"/>
      <c r="FR36" s="5"/>
      <c r="FS36" s="5"/>
      <c r="FT36" s="5">
        <f>LOOKUP(FT$6,'Daily Absent'!$O$6:$AX$6,'Daily Absent'!$O36:$AX36)</f>
        <v>0</v>
      </c>
      <c r="FU36" s="100"/>
      <c r="FV36" s="100"/>
      <c r="FW36" s="100"/>
      <c r="FX36" s="100"/>
      <c r="FY36" s="5"/>
      <c r="FZ36" s="5"/>
      <c r="GA36" s="5">
        <f>LOOKUP(GA$6,'Daily Absent'!$O$6:$AX$6,'Daily Absent'!$O36:$AX36)</f>
        <v>0</v>
      </c>
      <c r="GB36" s="100"/>
      <c r="GC36" s="100"/>
      <c r="GD36" s="100"/>
      <c r="GE36" s="100"/>
      <c r="GF36" s="5"/>
      <c r="GG36" s="5"/>
      <c r="GH36" s="5">
        <f>LOOKUP(GH$6,'Daily Absent'!$O$6:$AX$6,'Daily Absent'!$O36:$AX36)</f>
        <v>0</v>
      </c>
      <c r="GI36" s="100"/>
      <c r="GJ36" s="100"/>
      <c r="GK36" s="100"/>
      <c r="GL36" s="100"/>
      <c r="GM36" s="5"/>
      <c r="GN36" s="5"/>
      <c r="GO36" s="5">
        <f>LOOKUP(GO$6,'Daily Absent'!$O$6:$AX$6,'Daily Absent'!$O36:$AX36)</f>
        <v>0</v>
      </c>
      <c r="GP36" s="100"/>
      <c r="GQ36" s="100"/>
      <c r="GR36" s="100"/>
      <c r="GS36" s="100"/>
      <c r="GT36" s="5"/>
      <c r="GU36" s="5"/>
      <c r="GV36" s="5">
        <f>LOOKUP(GV$6,'Daily Absent'!$O$6:$AX$6,'Daily Absent'!$O36:$AX36)</f>
        <v>0</v>
      </c>
      <c r="GW36" s="100"/>
      <c r="GX36" s="100"/>
      <c r="GY36" s="100"/>
      <c r="GZ36" s="100"/>
      <c r="HA36" s="5"/>
      <c r="HB36" s="5"/>
      <c r="HC36" s="5">
        <f>LOOKUP(HC$6,'Daily Absent'!$O$6:$AX$6,'Daily Absent'!$O36:$AX36)</f>
        <v>0</v>
      </c>
      <c r="HD36" s="100"/>
      <c r="HE36" s="100"/>
      <c r="HF36" s="100"/>
      <c r="HG36" s="100"/>
      <c r="HH36" s="5"/>
      <c r="HI36" s="5"/>
      <c r="HJ36" s="5">
        <f>LOOKUP(HJ$6,'Daily Absent'!$O$6:$AX$6,'Daily Absent'!$O36:$AX36)</f>
        <v>0</v>
      </c>
      <c r="HK36" s="100"/>
      <c r="HL36" s="100"/>
      <c r="HM36" s="100"/>
      <c r="HN36" s="100"/>
      <c r="HO36" s="5"/>
      <c r="HP36" s="5"/>
      <c r="HQ36" s="5"/>
      <c r="HR36" s="100"/>
      <c r="HS36" s="100"/>
      <c r="HT36" s="100"/>
      <c r="HU36" s="100"/>
      <c r="HV36" s="5"/>
      <c r="HW36" s="5"/>
      <c r="HX36" s="5">
        <f>LOOKUP(HX$6,'Daily Absent'!$O$6:$AX$6,'Daily Absent'!$O36:$AX36)</f>
        <v>0</v>
      </c>
      <c r="HY36" s="5"/>
      <c r="HZ36" s="100"/>
      <c r="IA36" s="5"/>
      <c r="IB36" s="5"/>
      <c r="IC36" s="5"/>
      <c r="ID36" s="5"/>
      <c r="IE36" s="5">
        <f>LOOKUP(IE$6,'Daily Absent'!$O$6:$AX$6,'Daily Absent'!$O36:$AX36)</f>
        <v>0</v>
      </c>
      <c r="IF36" s="5"/>
      <c r="IG36" s="100"/>
      <c r="IH36" s="5"/>
      <c r="II36" s="5"/>
      <c r="IJ36" s="5"/>
      <c r="IK36" s="5"/>
      <c r="IL36" s="5">
        <f>LOOKUP(IL$6,'Daily Absent'!$O$6:$AX$6,'Daily Absent'!$O36:$AX36)</f>
        <v>0</v>
      </c>
      <c r="IM36" s="5"/>
      <c r="IN36" s="100"/>
      <c r="IO36" s="5"/>
      <c r="IP36" s="5"/>
      <c r="IQ36" s="5"/>
      <c r="IR36" s="5"/>
      <c r="IS36" s="5">
        <f>LOOKUP(IS$6,'Daily Absent'!$O$6:$AX$6,'Daily Absent'!$O36:$AX36)</f>
        <v>0</v>
      </c>
      <c r="IT36" s="5"/>
      <c r="IU36" s="100"/>
      <c r="IV36" s="5"/>
      <c r="IW36" s="5"/>
      <c r="IX36" s="5"/>
      <c r="IY36" s="5"/>
      <c r="IZ36" s="5">
        <f>LOOKUP(IZ$6,'Daily Absent'!$O$6:$AX$6,'Daily Absent'!$O36:$AX36)</f>
        <v>0</v>
      </c>
      <c r="JA36" s="5"/>
      <c r="JB36" s="100"/>
      <c r="JC36" s="5"/>
      <c r="JD36" s="5"/>
      <c r="JE36" s="5"/>
      <c r="JF36" s="5"/>
    </row>
    <row r="37" spans="1:266" ht="20" customHeight="1">
      <c r="A37" s="54">
        <f>IF('Master MP Status'!A37&gt;0,'Master MP Status'!A37,"")</f>
        <v>29</v>
      </c>
      <c r="B37" s="5" t="str">
        <f>IF(ISTEXT('Master MP Status'!B37),'Master MP Status'!B37,"")</f>
        <v>INDIRECT</v>
      </c>
      <c r="C37" s="153">
        <f>IF(OR(ISTEXT('Master MP Status'!C37),'Master MP Status'!C37&gt;0),'Master MP Status'!C37,"")</f>
        <v>250070</v>
      </c>
      <c r="D37" s="154">
        <f>IF(OR(ISTEXT('Master MP Status'!D37),'Master MP Status'!D37&gt;0),'Master MP Status'!D37,"")</f>
        <v>250068</v>
      </c>
      <c r="E37" s="5" t="str">
        <f>IF(ISTEXT('Master MP Status'!E37),'Master MP Status'!E37,"")</f>
        <v>ARIF FARHAN</v>
      </c>
      <c r="F37" s="5" t="str">
        <f>IF(ISTEXT('Master MP Status'!F37),'Master MP Status'!F37,"")</f>
        <v/>
      </c>
      <c r="G37" s="5" t="str">
        <f>IF(ISTEXT('Master MP Status'!G37),'Master MP Status'!G37,"")</f>
        <v>Cilegon</v>
      </c>
      <c r="H37" s="5" t="str">
        <f>IF(ISTEXT('Master MP Status'!H37),'Master MP Status'!H37,"")</f>
        <v>HO</v>
      </c>
      <c r="I37" s="5" t="str">
        <f>IF(ISTEXT('Master MP Status'!I37),'Master MP Status'!I37,"")</f>
        <v>HR &amp; Admin</v>
      </c>
      <c r="J37" s="5" t="str">
        <f>IF(ISTEXT('Master MP Status'!J37),'Master MP Status'!J37,"")</f>
        <v>HR &amp; Admin</v>
      </c>
      <c r="K37" s="9">
        <f>IF(OR('Master MP Status'!K37=0,'Master MP Status'!K37=""),"",'Master MP Status'!K37)</f>
        <v>45780</v>
      </c>
      <c r="L37" s="9">
        <f>IF(OR('Master MP Status'!L37=0,'Master MP Status'!L37=""),"",'Master MP Status'!L37)</f>
        <v>45780</v>
      </c>
      <c r="M37" s="9" t="str">
        <f>IF(OR('Master MP Status'!M37=0,'Master MP Status'!M37=""),"",'Master MP Status'!M37)</f>
        <v/>
      </c>
      <c r="N37" s="5" t="str">
        <f>IF(ISTEXT('Master MP Status'!N37),'Master MP Status'!N37,"")</f>
        <v/>
      </c>
      <c r="O37" s="5">
        <f>LOOKUP(O$6,'Daily Absent'!$O$6:$AX$6,'Daily Absent'!$O37:$AX37)</f>
        <v>1</v>
      </c>
      <c r="P37" s="100">
        <v>0.29166666666666669</v>
      </c>
      <c r="Q37" s="100">
        <v>0.5</v>
      </c>
      <c r="R37" s="100">
        <v>0.54166666666666663</v>
      </c>
      <c r="S37" s="100">
        <v>0.75</v>
      </c>
      <c r="T37" s="5"/>
      <c r="U37" s="5"/>
      <c r="V37" s="5">
        <f>LOOKUP(V$6,'Daily Absent'!$O$6:$AX$6,'Daily Absent'!$O37:$AX37)</f>
        <v>1</v>
      </c>
      <c r="W37" s="100">
        <v>0.29166666666666669</v>
      </c>
      <c r="X37" s="100">
        <v>0.5</v>
      </c>
      <c r="Y37" s="100">
        <v>0.54166666666666663</v>
      </c>
      <c r="Z37" s="100">
        <v>0.75</v>
      </c>
      <c r="AA37" s="5"/>
      <c r="AB37" s="5"/>
      <c r="AC37" s="5">
        <f>LOOKUP(AC$6,'Daily Absent'!$O$6:$AX$6,'Daily Absent'!$O37:$AX37)</f>
        <v>1</v>
      </c>
      <c r="AD37" s="100">
        <v>0.29166666666666669</v>
      </c>
      <c r="AE37" s="100">
        <v>0.5</v>
      </c>
      <c r="AF37" s="100">
        <v>0.54166666666666663</v>
      </c>
      <c r="AG37" s="100">
        <v>0.75</v>
      </c>
      <c r="AH37" s="5"/>
      <c r="AI37" s="5"/>
      <c r="AJ37" s="5">
        <f>LOOKUP(AJ$6,'Daily Absent'!$O$6:$AX$6,'Daily Absent'!$O37:$AX37)</f>
        <v>1</v>
      </c>
      <c r="AK37" s="100">
        <v>0.29166666666666669</v>
      </c>
      <c r="AL37" s="100">
        <v>0.5</v>
      </c>
      <c r="AM37" s="100">
        <v>0.54166666666666663</v>
      </c>
      <c r="AN37" s="100">
        <v>0.75</v>
      </c>
      <c r="AO37" s="5"/>
      <c r="AP37" s="5"/>
      <c r="AQ37" s="5">
        <f>LOOKUP(AQ$6,'Daily Absent'!$O$6:$AX$6,'Daily Absent'!$O37:$AX37)</f>
        <v>0</v>
      </c>
      <c r="AR37" s="100"/>
      <c r="AS37" s="100"/>
      <c r="AT37" s="100"/>
      <c r="AU37" s="100"/>
      <c r="AV37" s="5"/>
      <c r="AW37" s="5"/>
      <c r="AX37" s="5">
        <f>LOOKUP(AX$6,'Daily Absent'!$O$6:$AX$6,'Daily Absent'!$O37:$AX37)</f>
        <v>0</v>
      </c>
      <c r="AY37" s="100"/>
      <c r="AZ37" s="100"/>
      <c r="BA37" s="100"/>
      <c r="BB37" s="100"/>
      <c r="BC37" s="5"/>
      <c r="BD37" s="5"/>
      <c r="BE37" s="5">
        <f>LOOKUP(BE$6,'Daily Absent'!$O$6:$AX$6,'Daily Absent'!$O37:$AX37)</f>
        <v>1</v>
      </c>
      <c r="BF37" s="100">
        <v>0.29166666666666669</v>
      </c>
      <c r="BG37" s="100">
        <v>0.5</v>
      </c>
      <c r="BH37" s="100">
        <v>0.54166666666666663</v>
      </c>
      <c r="BI37" s="100">
        <v>0.75</v>
      </c>
      <c r="BJ37" s="5"/>
      <c r="BK37" s="5"/>
      <c r="BL37" s="5">
        <f>LOOKUP(BL$6,'Daily Absent'!$O$6:$AX$6,'Daily Absent'!$O37:$AX37)</f>
        <v>1</v>
      </c>
      <c r="BM37" s="100">
        <v>0.29166666666666669</v>
      </c>
      <c r="BN37" s="100">
        <v>0.5</v>
      </c>
      <c r="BO37" s="100">
        <v>0.54166666666666663</v>
      </c>
      <c r="BP37" s="100">
        <v>0.75</v>
      </c>
      <c r="BQ37" s="100"/>
      <c r="BR37" s="100"/>
      <c r="BS37" s="5">
        <f>LOOKUP(BS$6,'Daily Absent'!$O$6:$AX$6,'Daily Absent'!$O37:$AX37)</f>
        <v>1</v>
      </c>
      <c r="BT37" s="100">
        <v>0.29166666666666669</v>
      </c>
      <c r="BU37" s="100">
        <v>0.5</v>
      </c>
      <c r="BV37" s="100">
        <v>0.54166666666666663</v>
      </c>
      <c r="BW37" s="100">
        <v>0.75</v>
      </c>
      <c r="BX37" s="100"/>
      <c r="BY37" s="100"/>
      <c r="BZ37" s="5">
        <f>LOOKUP(BZ$6,'Daily Absent'!$O$6:$AX$6,'Daily Absent'!$O37:$AX37)</f>
        <v>1</v>
      </c>
      <c r="CA37" s="100">
        <v>0.29166666666666669</v>
      </c>
      <c r="CB37" s="100">
        <v>0.5</v>
      </c>
      <c r="CC37" s="100">
        <v>0.54166666666666663</v>
      </c>
      <c r="CD37" s="100">
        <v>0.75</v>
      </c>
      <c r="CE37" s="5"/>
      <c r="CF37" s="5"/>
      <c r="CG37" s="5">
        <f>LOOKUP(CG$6,'Daily Absent'!$O$6:$AX$6,'Daily Absent'!$O37:$AX37)</f>
        <v>1</v>
      </c>
      <c r="CH37" s="100">
        <v>0.29166666666666669</v>
      </c>
      <c r="CI37" s="100">
        <v>0.5</v>
      </c>
      <c r="CJ37" s="100">
        <v>0.54166666666666663</v>
      </c>
      <c r="CK37" s="100">
        <v>0.75</v>
      </c>
      <c r="CL37" s="100">
        <v>0.79166666666666663</v>
      </c>
      <c r="CM37" s="100">
        <v>0.91666666666666663</v>
      </c>
      <c r="CN37" s="5">
        <f>LOOKUP(CN$6,'Daily Absent'!$O$6:$AX$6,'Daily Absent'!$O37:$AX37)</f>
        <v>1</v>
      </c>
      <c r="CO37" s="100">
        <v>0.29166666666666669</v>
      </c>
      <c r="CP37" s="100">
        <v>0.5</v>
      </c>
      <c r="CQ37" s="100">
        <v>0.54166666666666663</v>
      </c>
      <c r="CR37" s="100">
        <v>0.70833333333333337</v>
      </c>
      <c r="CS37" s="5"/>
      <c r="CT37" s="5"/>
      <c r="CU37" s="5">
        <f>LOOKUP(CU$6,'Daily Absent'!$O$6:$AX$6,'Daily Absent'!$O37:$AX37)</f>
        <v>1</v>
      </c>
      <c r="CV37" s="100">
        <v>0.33333333333333331</v>
      </c>
      <c r="CW37" s="100">
        <v>0.5</v>
      </c>
      <c r="CX37" s="100">
        <v>0.54166666666666663</v>
      </c>
      <c r="CY37" s="100">
        <v>0.70833333333333337</v>
      </c>
      <c r="CZ37" s="5"/>
      <c r="DA37" s="5"/>
      <c r="DB37" s="5">
        <f>LOOKUP(DB$6,'Daily Absent'!$O$6:$AX$6,'Daily Absent'!$O37:$AX37)</f>
        <v>1</v>
      </c>
      <c r="DC37" s="100">
        <v>0.29166666666666669</v>
      </c>
      <c r="DD37" s="100">
        <v>0.5</v>
      </c>
      <c r="DE37" s="100">
        <v>0.54166666666666663</v>
      </c>
      <c r="DF37" s="100">
        <v>0.75</v>
      </c>
      <c r="DG37" s="100">
        <v>0.79166666666666663</v>
      </c>
      <c r="DH37" s="100">
        <v>0.91666666666666663</v>
      </c>
      <c r="DI37" s="5">
        <f>LOOKUP(DI$6,'Daily Absent'!$O$6:$AX$6,'Daily Absent'!$O37:$AX37)</f>
        <v>0</v>
      </c>
      <c r="DJ37" s="100"/>
      <c r="DK37" s="100"/>
      <c r="DL37" s="100"/>
      <c r="DM37" s="100"/>
      <c r="DN37" s="5"/>
      <c r="DO37" s="5"/>
      <c r="DP37" s="5">
        <f>LOOKUP(DP$6,'Daily Absent'!$O$6:$AX$6,'Daily Absent'!$O37:$AX37)</f>
        <v>1</v>
      </c>
      <c r="DQ37" s="100">
        <v>0.29166666666666669</v>
      </c>
      <c r="DR37" s="100">
        <v>0.5</v>
      </c>
      <c r="DS37" s="100">
        <v>0.54166666666666663</v>
      </c>
      <c r="DT37" s="100">
        <v>0.75</v>
      </c>
      <c r="DU37" s="5"/>
      <c r="DV37" s="5"/>
      <c r="DW37" s="5">
        <f>LOOKUP(DW$6,'Daily Absent'!$O$6:$AX$6,'Daily Absent'!$O37:$AX37)</f>
        <v>1</v>
      </c>
      <c r="DX37" s="100">
        <v>0.29166666666666669</v>
      </c>
      <c r="DY37" s="100">
        <v>0.5</v>
      </c>
      <c r="DZ37" s="100">
        <v>0.54166666666666663</v>
      </c>
      <c r="EA37" s="100">
        <v>0.75</v>
      </c>
      <c r="EB37" s="5"/>
      <c r="EC37" s="5"/>
      <c r="ED37" s="5">
        <f>LOOKUP(ED$6,'Daily Absent'!$O$6:$AX$6,'Daily Absent'!$O37:$AX37)</f>
        <v>1</v>
      </c>
      <c r="EE37" s="100">
        <v>0.29166666666666669</v>
      </c>
      <c r="EF37" s="100">
        <v>0.5</v>
      </c>
      <c r="EG37" s="100">
        <v>0.54166666666666663</v>
      </c>
      <c r="EH37" s="100">
        <v>0.75</v>
      </c>
      <c r="EI37" s="5"/>
      <c r="EJ37" s="5"/>
      <c r="EK37" s="5">
        <f>LOOKUP(EK$6,'Daily Absent'!$O$6:$AX$6,'Daily Absent'!$O37:$AX37)</f>
        <v>1</v>
      </c>
      <c r="EL37" s="100">
        <v>0.29166666666666669</v>
      </c>
      <c r="EM37" s="100">
        <v>0.5</v>
      </c>
      <c r="EN37" s="100">
        <v>0.54166666666666663</v>
      </c>
      <c r="EO37" s="100">
        <v>0.75</v>
      </c>
      <c r="EP37" s="100"/>
      <c r="EQ37" s="100"/>
      <c r="ER37" s="5">
        <f>LOOKUP(ER$6,'Daily Absent'!$O$6:$AX$6,'Daily Absent'!$O37:$AX37)</f>
        <v>0</v>
      </c>
      <c r="ES37" s="100"/>
      <c r="ET37" s="100"/>
      <c r="EU37" s="100"/>
      <c r="EV37" s="100"/>
      <c r="EW37" s="5"/>
      <c r="EX37" s="5"/>
      <c r="EY37" s="5">
        <f>LOOKUP(EY$6,'Daily Absent'!$O$6:$AX$6,'Daily Absent'!$O37:$AX37)</f>
        <v>1</v>
      </c>
      <c r="EZ37" s="100">
        <v>0.29166666666666669</v>
      </c>
      <c r="FA37" s="100">
        <v>0.5</v>
      </c>
      <c r="FB37" s="100">
        <v>0.54166666666666663</v>
      </c>
      <c r="FC37" s="100">
        <v>0.75</v>
      </c>
      <c r="FD37" s="100">
        <v>0.79166666666666663</v>
      </c>
      <c r="FE37" s="100">
        <v>0.91666666666666663</v>
      </c>
      <c r="FF37" s="5">
        <f>LOOKUP(FF$6,'Daily Absent'!$O$6:$AX$6,'Daily Absent'!$O37:$AX37)</f>
        <v>1</v>
      </c>
      <c r="FG37" s="100"/>
      <c r="FH37" s="100"/>
      <c r="FI37" s="100"/>
      <c r="FJ37" s="100"/>
      <c r="FK37" s="5"/>
      <c r="FL37" s="5"/>
      <c r="FM37" s="5">
        <f>LOOKUP(FM$6,'Daily Absent'!$O$6:$AX$6,'Daily Absent'!$O37:$AX37)</f>
        <v>0</v>
      </c>
      <c r="FN37" s="100"/>
      <c r="FO37" s="100"/>
      <c r="FP37" s="100"/>
      <c r="FQ37" s="100"/>
      <c r="FR37" s="100"/>
      <c r="FS37" s="100"/>
      <c r="FT37" s="5">
        <f>LOOKUP(FT$6,'Daily Absent'!$O$6:$AX$6,'Daily Absent'!$O37:$AX37)</f>
        <v>0</v>
      </c>
      <c r="FU37" s="100"/>
      <c r="FV37" s="100"/>
      <c r="FW37" s="100"/>
      <c r="FX37" s="100"/>
      <c r="FY37" s="5"/>
      <c r="FZ37" s="5"/>
      <c r="GA37" s="5">
        <f>LOOKUP(GA$6,'Daily Absent'!$O$6:$AX$6,'Daily Absent'!$O37:$AX37)</f>
        <v>0</v>
      </c>
      <c r="GB37" s="100"/>
      <c r="GC37" s="100"/>
      <c r="GD37" s="100"/>
      <c r="GE37" s="100"/>
      <c r="GF37" s="5"/>
      <c r="GG37" s="5"/>
      <c r="GH37" s="5">
        <f>LOOKUP(GH$6,'Daily Absent'!$O$6:$AX$6,'Daily Absent'!$O37:$AX37)</f>
        <v>0</v>
      </c>
      <c r="GI37" s="100"/>
      <c r="GJ37" s="100"/>
      <c r="GK37" s="100"/>
      <c r="GL37" s="100"/>
      <c r="GM37" s="5"/>
      <c r="GN37" s="5"/>
      <c r="GO37" s="5">
        <f>LOOKUP(GO$6,'Daily Absent'!$O$6:$AX$6,'Daily Absent'!$O37:$AX37)</f>
        <v>0</v>
      </c>
      <c r="GP37" s="100"/>
      <c r="GQ37" s="100"/>
      <c r="GR37" s="100"/>
      <c r="GS37" s="100"/>
      <c r="GT37" s="100"/>
      <c r="GU37" s="100"/>
      <c r="GV37" s="5">
        <f>LOOKUP(GV$6,'Daily Absent'!$O$6:$AX$6,'Daily Absent'!$O37:$AX37)</f>
        <v>0</v>
      </c>
      <c r="GW37" s="100"/>
      <c r="GX37" s="100"/>
      <c r="GY37" s="100"/>
      <c r="GZ37" s="100"/>
      <c r="HA37" s="100"/>
      <c r="HB37" s="100"/>
      <c r="HC37" s="5">
        <f>LOOKUP(HC$6,'Daily Absent'!$O$6:$AX$6,'Daily Absent'!$O37:$AX37)</f>
        <v>0</v>
      </c>
      <c r="HD37" s="100"/>
      <c r="HE37" s="100"/>
      <c r="HF37" s="100"/>
      <c r="HG37" s="100"/>
      <c r="HH37" s="5"/>
      <c r="HI37" s="5"/>
      <c r="HJ37" s="5">
        <f>LOOKUP(HJ$6,'Daily Absent'!$O$6:$AX$6,'Daily Absent'!$O37:$AX37)</f>
        <v>0</v>
      </c>
      <c r="HK37" s="100"/>
      <c r="HL37" s="100"/>
      <c r="HM37" s="100"/>
      <c r="HN37" s="100"/>
      <c r="HO37" s="5"/>
      <c r="HP37" s="5"/>
      <c r="HQ37" s="5"/>
      <c r="HR37" s="100"/>
      <c r="HS37" s="100"/>
      <c r="HT37" s="100"/>
      <c r="HU37" s="100"/>
      <c r="HV37" s="5"/>
      <c r="HW37" s="5"/>
      <c r="HX37" s="5">
        <f>LOOKUP(HX$6,'Daily Absent'!$O$6:$AX$6,'Daily Absent'!$O37:$AX37)</f>
        <v>0</v>
      </c>
      <c r="HY37" s="5"/>
      <c r="HZ37" s="100"/>
      <c r="IA37" s="5"/>
      <c r="IB37" s="5"/>
      <c r="IC37" s="5"/>
      <c r="ID37" s="5"/>
      <c r="IE37" s="5">
        <f>LOOKUP(IE$6,'Daily Absent'!$O$6:$AX$6,'Daily Absent'!$O37:$AX37)</f>
        <v>0</v>
      </c>
      <c r="IF37" s="5"/>
      <c r="IG37" s="100"/>
      <c r="IH37" s="5"/>
      <c r="II37" s="5"/>
      <c r="IJ37" s="5"/>
      <c r="IK37" s="5"/>
      <c r="IL37" s="5">
        <f>LOOKUP(IL$6,'Daily Absent'!$O$6:$AX$6,'Daily Absent'!$O37:$AX37)</f>
        <v>0</v>
      </c>
      <c r="IM37" s="5"/>
      <c r="IN37" s="100"/>
      <c r="IO37" s="5"/>
      <c r="IP37" s="5"/>
      <c r="IQ37" s="5"/>
      <c r="IR37" s="5"/>
      <c r="IS37" s="5">
        <f>LOOKUP(IS$6,'Daily Absent'!$O$6:$AX$6,'Daily Absent'!$O37:$AX37)</f>
        <v>0</v>
      </c>
      <c r="IT37" s="5"/>
      <c r="IU37" s="100"/>
      <c r="IV37" s="5"/>
      <c r="IW37" s="5"/>
      <c r="IX37" s="5"/>
      <c r="IY37" s="5"/>
      <c r="IZ37" s="5">
        <f>LOOKUP(IZ$6,'Daily Absent'!$O$6:$AX$6,'Daily Absent'!$O37:$AX37)</f>
        <v>0</v>
      </c>
      <c r="JA37" s="5"/>
      <c r="JB37" s="100"/>
      <c r="JC37" s="5"/>
      <c r="JD37" s="5"/>
      <c r="JE37" s="5"/>
      <c r="JF37" s="5"/>
    </row>
    <row r="38" spans="1:266" ht="20" customHeight="1">
      <c r="A38" s="54">
        <f>IF('Master MP Status'!A38&gt;0,'Master MP Status'!A38,"")</f>
        <v>30</v>
      </c>
      <c r="B38" s="5" t="str">
        <f>IF(ISTEXT('Master MP Status'!B38),'Master MP Status'!B38,"")</f>
        <v>DIRECT</v>
      </c>
      <c r="C38" s="153" t="str">
        <f>IF(OR(ISTEXT('Master MP Status'!C38),'Master MP Status'!C38&gt;0),'Master MP Status'!C38,"")</f>
        <v>B220007</v>
      </c>
      <c r="D38" s="154" t="str">
        <f>IF(OR(ISTEXT('Master MP Status'!D38),'Master MP Status'!D38&gt;0),'Master MP Status'!D38,"")</f>
        <v>B220007</v>
      </c>
      <c r="E38" s="5" t="str">
        <f>IF(ISTEXT('Master MP Status'!E38),'Master MP Status'!E38,"")</f>
        <v>AGUS KHAERUDIN</v>
      </c>
      <c r="F38" s="5" t="str">
        <f>IF(ISTEXT('Master MP Status'!F38),'Master MP Status'!F38,"")</f>
        <v/>
      </c>
      <c r="G38" s="5" t="str">
        <f>IF(ISTEXT('Master MP Status'!G38),'Master MP Status'!G38,"")</f>
        <v>Cilegon</v>
      </c>
      <c r="H38" s="5" t="str">
        <f>IF(ISTEXT('Master MP Status'!H38),'Master MP Status'!H38,"")</f>
        <v>MURSID</v>
      </c>
      <c r="I38" s="5" t="str">
        <f>IF(ISTEXT('Master MP Status'!I38),'Master MP Status'!I38,"")</f>
        <v>Fitter 2</v>
      </c>
      <c r="J38" s="5" t="str">
        <f>IF(ISTEXT('Master MP Status'!J38),'Master MP Status'!J38,"")</f>
        <v>Warehouse</v>
      </c>
      <c r="K38" s="9">
        <f>IF(OR('Master MP Status'!K38=0,'Master MP Status'!K38=""),"",'Master MP Status'!K38)</f>
        <v>44921</v>
      </c>
      <c r="L38" s="9">
        <f>IF(OR('Master MP Status'!L38=0,'Master MP Status'!L38=""),"",'Master MP Status'!L38)</f>
        <v>45721</v>
      </c>
      <c r="M38" s="9" t="str">
        <f>IF(OR('Master MP Status'!M38=0,'Master MP Status'!M38=""),"",'Master MP Status'!M38)</f>
        <v/>
      </c>
      <c r="N38" s="5" t="str">
        <f>IF(ISTEXT('Master MP Status'!N38),'Master MP Status'!N38,"")</f>
        <v/>
      </c>
      <c r="O38" s="5">
        <f>LOOKUP(O$6,'Daily Absent'!$O$6:$AX$6,'Daily Absent'!$O38:$AX38)</f>
        <v>1</v>
      </c>
      <c r="P38" s="100">
        <v>0.29166666666666669</v>
      </c>
      <c r="Q38" s="100">
        <v>0.5</v>
      </c>
      <c r="R38" s="100">
        <v>0.54166666666666663</v>
      </c>
      <c r="S38" s="100">
        <v>0.75</v>
      </c>
      <c r="T38" s="5"/>
      <c r="U38" s="5"/>
      <c r="V38" s="5">
        <f>LOOKUP(V$6,'Daily Absent'!$O$6:$AX$6,'Daily Absent'!$O38:$AX38)</f>
        <v>1</v>
      </c>
      <c r="W38" s="100">
        <v>0.29166666666666669</v>
      </c>
      <c r="X38" s="100">
        <v>0.5</v>
      </c>
      <c r="Y38" s="100">
        <v>0.54166666666666663</v>
      </c>
      <c r="Z38" s="100">
        <v>0.75</v>
      </c>
      <c r="AA38" s="100">
        <v>0.79166666666666663</v>
      </c>
      <c r="AB38" s="100">
        <v>0.875</v>
      </c>
      <c r="AC38" s="5">
        <f>LOOKUP(AC$6,'Daily Absent'!$O$6:$AX$6,'Daily Absent'!$O38:$AX38)</f>
        <v>1</v>
      </c>
      <c r="AD38" s="100">
        <v>0.29166666666666669</v>
      </c>
      <c r="AE38" s="100">
        <v>0.5</v>
      </c>
      <c r="AF38" s="100">
        <v>0.54166666666666663</v>
      </c>
      <c r="AG38" s="100">
        <v>0.75</v>
      </c>
      <c r="AH38" s="100"/>
      <c r="AI38" s="100"/>
      <c r="AJ38" s="5">
        <f>LOOKUP(AJ$6,'Daily Absent'!$O$6:$AX$6,'Daily Absent'!$O38:$AX38)</f>
        <v>1</v>
      </c>
      <c r="AK38" s="100">
        <v>0.29166666666666669</v>
      </c>
      <c r="AL38" s="100">
        <v>0.5</v>
      </c>
      <c r="AM38" s="100">
        <v>0.54166666666666663</v>
      </c>
      <c r="AN38" s="100">
        <v>0.75</v>
      </c>
      <c r="AO38" s="100">
        <v>0.79166666666666663</v>
      </c>
      <c r="AP38" s="100">
        <v>0.875</v>
      </c>
      <c r="AQ38" s="5">
        <f>LOOKUP(AQ$6,'Daily Absent'!$O$6:$AX$6,'Daily Absent'!$O38:$AX38)</f>
        <v>1</v>
      </c>
      <c r="AR38" s="100">
        <v>0.29166666666666669</v>
      </c>
      <c r="AS38" s="100">
        <v>0.5</v>
      </c>
      <c r="AT38" s="100">
        <v>0.54166666666666663</v>
      </c>
      <c r="AU38" s="100">
        <v>0.70833333333333337</v>
      </c>
      <c r="AV38" s="100"/>
      <c r="AW38" s="100"/>
      <c r="AX38" s="5">
        <f>LOOKUP(AX$6,'Daily Absent'!$O$6:$AX$6,'Daily Absent'!$O38:$AX38)</f>
        <v>1</v>
      </c>
      <c r="AY38" s="100">
        <v>0.33333333333333331</v>
      </c>
      <c r="AZ38" s="100">
        <v>0.5</v>
      </c>
      <c r="BA38" s="100">
        <v>0.54166666666666663</v>
      </c>
      <c r="BB38" s="100">
        <v>0.66666666666666663</v>
      </c>
      <c r="BC38" s="5"/>
      <c r="BD38" s="5"/>
      <c r="BE38" s="5">
        <f>LOOKUP(BE$6,'Daily Absent'!$O$6:$AX$6,'Daily Absent'!$O38:$AX38)</f>
        <v>1</v>
      </c>
      <c r="BF38" s="100">
        <v>0.29166666666666669</v>
      </c>
      <c r="BG38" s="100">
        <v>0.5</v>
      </c>
      <c r="BH38" s="100">
        <v>0.54166666666666663</v>
      </c>
      <c r="BI38" s="100">
        <v>0.75</v>
      </c>
      <c r="BJ38" s="100">
        <v>0.79166666666666663</v>
      </c>
      <c r="BK38" s="100">
        <v>0.875</v>
      </c>
      <c r="BL38" s="5">
        <f>LOOKUP(BL$6,'Daily Absent'!$O$6:$AX$6,'Daily Absent'!$O38:$AX38)</f>
        <v>1</v>
      </c>
      <c r="BM38" s="100">
        <v>0.29166666666666669</v>
      </c>
      <c r="BN38" s="100">
        <v>0.5</v>
      </c>
      <c r="BO38" s="100">
        <v>0.54166666666666663</v>
      </c>
      <c r="BP38" s="100">
        <v>0.75</v>
      </c>
      <c r="BQ38" s="100"/>
      <c r="BR38" s="100"/>
      <c r="BS38" s="5">
        <f>LOOKUP(BS$6,'Daily Absent'!$O$6:$AX$6,'Daily Absent'!$O38:$AX38)</f>
        <v>1</v>
      </c>
      <c r="BT38" s="100">
        <v>0.29166666666666669</v>
      </c>
      <c r="BU38" s="100">
        <v>0.5</v>
      </c>
      <c r="BV38" s="100">
        <v>0.54166666666666663</v>
      </c>
      <c r="BW38" s="100">
        <v>0.75</v>
      </c>
      <c r="BX38" s="5"/>
      <c r="BY38" s="5"/>
      <c r="BZ38" s="5">
        <f>LOOKUP(BZ$6,'Daily Absent'!$O$6:$AX$6,'Daily Absent'!$O38:$AX38)</f>
        <v>1</v>
      </c>
      <c r="CA38" s="100">
        <v>0.29166666666666669</v>
      </c>
      <c r="CB38" s="100">
        <v>0.5</v>
      </c>
      <c r="CC38" s="100">
        <v>0.54166666666666663</v>
      </c>
      <c r="CD38" s="100">
        <v>0.75</v>
      </c>
      <c r="CE38" s="100">
        <v>0.79166666666666663</v>
      </c>
      <c r="CF38" s="100">
        <v>0.875</v>
      </c>
      <c r="CG38" s="5">
        <f>LOOKUP(CG$6,'Daily Absent'!$O$6:$AX$6,'Daily Absent'!$O38:$AX38)</f>
        <v>1</v>
      </c>
      <c r="CH38" s="100">
        <v>0.29166666666666669</v>
      </c>
      <c r="CI38" s="100">
        <v>0.5</v>
      </c>
      <c r="CJ38" s="100">
        <v>0.54166666666666663</v>
      </c>
      <c r="CK38" s="100">
        <v>0.75</v>
      </c>
      <c r="CL38" s="100">
        <v>0.79166666666666663</v>
      </c>
      <c r="CM38" s="100">
        <v>0.91666666666666663</v>
      </c>
      <c r="CN38" s="5">
        <f>LOOKUP(CN$6,'Daily Absent'!$O$6:$AX$6,'Daily Absent'!$O38:$AX38)</f>
        <v>1</v>
      </c>
      <c r="CO38" s="100">
        <v>0.29166666666666669</v>
      </c>
      <c r="CP38" s="100">
        <v>0.5</v>
      </c>
      <c r="CQ38" s="100">
        <v>0.54166666666666663</v>
      </c>
      <c r="CR38" s="100">
        <v>0.70833333333333337</v>
      </c>
      <c r="CS38" s="5"/>
      <c r="CT38" s="5"/>
      <c r="CU38" s="5">
        <f>LOOKUP(CU$6,'Daily Absent'!$O$6:$AX$6,'Daily Absent'!$O38:$AX38)</f>
        <v>1</v>
      </c>
      <c r="CV38" s="100">
        <v>0.33333333333333331</v>
      </c>
      <c r="CW38" s="100">
        <v>0.5</v>
      </c>
      <c r="CX38" s="100">
        <v>0.54166666666666663</v>
      </c>
      <c r="CY38" s="100">
        <v>0.66666666666666663</v>
      </c>
      <c r="CZ38" s="5"/>
      <c r="DA38" s="5"/>
      <c r="DB38" s="5">
        <f>LOOKUP(DB$6,'Daily Absent'!$O$6:$AX$6,'Daily Absent'!$O38:$AX38)</f>
        <v>1</v>
      </c>
      <c r="DC38" s="100">
        <v>0.29166666666666669</v>
      </c>
      <c r="DD38" s="100">
        <v>0.5</v>
      </c>
      <c r="DE38" s="100">
        <v>0.54166666666666663</v>
      </c>
      <c r="DF38" s="100">
        <v>0.75</v>
      </c>
      <c r="DG38" s="100">
        <v>0.79166666666666663</v>
      </c>
      <c r="DH38" s="100">
        <v>0.91666666666666663</v>
      </c>
      <c r="DI38" s="5">
        <f>LOOKUP(DI$6,'Daily Absent'!$O$6:$AX$6,'Daily Absent'!$O38:$AX38)</f>
        <v>1</v>
      </c>
      <c r="DJ38" s="100">
        <v>0.29166666666666669</v>
      </c>
      <c r="DK38" s="100">
        <v>0.5</v>
      </c>
      <c r="DL38" s="100">
        <v>0.54166666666666663</v>
      </c>
      <c r="DM38" s="100">
        <v>0.75</v>
      </c>
      <c r="DN38" s="100">
        <v>0.79166666666666663</v>
      </c>
      <c r="DO38" s="100">
        <v>0.875</v>
      </c>
      <c r="DP38" s="5">
        <f>LOOKUP(DP$6,'Daily Absent'!$O$6:$AX$6,'Daily Absent'!$O38:$AX38)</f>
        <v>1</v>
      </c>
      <c r="DQ38" s="100">
        <v>0.29166666666666669</v>
      </c>
      <c r="DR38" s="100">
        <v>0.5</v>
      </c>
      <c r="DS38" s="100">
        <v>0.54166666666666663</v>
      </c>
      <c r="DT38" s="100">
        <v>0.75</v>
      </c>
      <c r="DU38" s="100">
        <v>0.79166666666666663</v>
      </c>
      <c r="DV38" s="100">
        <v>0.875</v>
      </c>
      <c r="DW38" s="5">
        <f>LOOKUP(DW$6,'Daily Absent'!$O$6:$AX$6,'Daily Absent'!$O38:$AX38)</f>
        <v>1</v>
      </c>
      <c r="DX38" s="100">
        <v>0.29166666666666669</v>
      </c>
      <c r="DY38" s="100">
        <v>0.5</v>
      </c>
      <c r="DZ38" s="100">
        <v>0.54166666666666663</v>
      </c>
      <c r="EA38" s="100">
        <v>0.75</v>
      </c>
      <c r="EB38" s="100">
        <v>0.79166666666666663</v>
      </c>
      <c r="EC38" s="100">
        <v>0.89583333333333337</v>
      </c>
      <c r="ED38" s="5">
        <f>LOOKUP(ED$6,'Daily Absent'!$O$6:$AX$6,'Daily Absent'!$O38:$AX38)</f>
        <v>1</v>
      </c>
      <c r="EE38" s="100">
        <v>0.29166666666666669</v>
      </c>
      <c r="EF38" s="100">
        <v>0.5</v>
      </c>
      <c r="EG38" s="100">
        <v>0.54166666666666663</v>
      </c>
      <c r="EH38" s="100">
        <v>0.75</v>
      </c>
      <c r="EI38" s="100">
        <v>0.79166666666666663</v>
      </c>
      <c r="EJ38" s="100">
        <v>0.91666666666666663</v>
      </c>
      <c r="EK38" s="5">
        <f>LOOKUP(EK$6,'Daily Absent'!$O$6:$AX$6,'Daily Absent'!$O38:$AX38)</f>
        <v>1</v>
      </c>
      <c r="EL38" s="100">
        <v>0.29166666666666669</v>
      </c>
      <c r="EM38" s="100">
        <v>0.5</v>
      </c>
      <c r="EN38" s="100">
        <v>0.54166666666666663</v>
      </c>
      <c r="EO38" s="100">
        <v>0.75</v>
      </c>
      <c r="EP38" s="100"/>
      <c r="EQ38" s="100"/>
      <c r="ER38" s="5">
        <f>LOOKUP(ER$6,'Daily Absent'!$O$6:$AX$6,'Daily Absent'!$O38:$AX38)</f>
        <v>0</v>
      </c>
      <c r="ES38" s="100"/>
      <c r="ET38" s="100"/>
      <c r="EU38" s="100"/>
      <c r="EV38" s="100"/>
      <c r="EW38" s="100"/>
      <c r="EX38" s="100"/>
      <c r="EY38" s="5">
        <f>LOOKUP(EY$6,'Daily Absent'!$O$6:$AX$6,'Daily Absent'!$O38:$AX38)</f>
        <v>1</v>
      </c>
      <c r="EZ38" s="100">
        <v>0.29166666666666669</v>
      </c>
      <c r="FA38" s="100">
        <v>0.5</v>
      </c>
      <c r="FB38" s="100">
        <v>0.54166666666666663</v>
      </c>
      <c r="FC38" s="100">
        <v>0.75</v>
      </c>
      <c r="FD38" s="100">
        <v>0.79166666666666663</v>
      </c>
      <c r="FE38" s="100">
        <v>0.91666666666666663</v>
      </c>
      <c r="FF38" s="5">
        <f>LOOKUP(FF$6,'Daily Absent'!$O$6:$AX$6,'Daily Absent'!$O38:$AX38)</f>
        <v>1</v>
      </c>
      <c r="FG38" s="100"/>
      <c r="FH38" s="100"/>
      <c r="FI38" s="100"/>
      <c r="FJ38" s="100"/>
      <c r="FK38" s="5"/>
      <c r="FL38" s="5"/>
      <c r="FM38" s="5">
        <f>LOOKUP(FM$6,'Daily Absent'!$O$6:$AX$6,'Daily Absent'!$O38:$AX38)</f>
        <v>0</v>
      </c>
      <c r="FN38" s="100"/>
      <c r="FO38" s="100"/>
      <c r="FP38" s="100"/>
      <c r="FQ38" s="100"/>
      <c r="FR38" s="100"/>
      <c r="FS38" s="100"/>
      <c r="FT38" s="5">
        <f>LOOKUP(FT$6,'Daily Absent'!$O$6:$AX$6,'Daily Absent'!$O38:$AX38)</f>
        <v>0</v>
      </c>
      <c r="FU38" s="100"/>
      <c r="FV38" s="100"/>
      <c r="FW38" s="100"/>
      <c r="FX38" s="100"/>
      <c r="FY38" s="100"/>
      <c r="FZ38" s="100"/>
      <c r="GA38" s="5">
        <f>LOOKUP(GA$6,'Daily Absent'!$O$6:$AX$6,'Daily Absent'!$O38:$AX38)</f>
        <v>0</v>
      </c>
      <c r="GB38" s="100"/>
      <c r="GC38" s="100"/>
      <c r="GD38" s="100"/>
      <c r="GE38" s="100"/>
      <c r="GF38" s="100"/>
      <c r="GG38" s="100"/>
      <c r="GH38" s="5">
        <f>LOOKUP(GH$6,'Daily Absent'!$O$6:$AX$6,'Daily Absent'!$O38:$AX38)</f>
        <v>0</v>
      </c>
      <c r="GI38" s="100"/>
      <c r="GJ38" s="100"/>
      <c r="GK38" s="100"/>
      <c r="GL38" s="100"/>
      <c r="GM38" s="100"/>
      <c r="GN38" s="100"/>
      <c r="GO38" s="5">
        <f>LOOKUP(GO$6,'Daily Absent'!$O$6:$AX$6,'Daily Absent'!$O38:$AX38)</f>
        <v>0</v>
      </c>
      <c r="GP38" s="100"/>
      <c r="GQ38" s="100"/>
      <c r="GR38" s="100"/>
      <c r="GS38" s="100"/>
      <c r="GT38" s="5"/>
      <c r="GU38" s="5"/>
      <c r="GV38" s="5">
        <f>LOOKUP(GV$6,'Daily Absent'!$O$6:$AX$6,'Daily Absent'!$O38:$AX38)</f>
        <v>0</v>
      </c>
      <c r="GW38" s="100"/>
      <c r="GX38" s="100"/>
      <c r="GY38" s="100"/>
      <c r="GZ38" s="100"/>
      <c r="HA38" s="100"/>
      <c r="HB38" s="100"/>
      <c r="HC38" s="5">
        <f>LOOKUP(HC$6,'Daily Absent'!$O$6:$AX$6,'Daily Absent'!$O38:$AX38)</f>
        <v>0</v>
      </c>
      <c r="HD38" s="100"/>
      <c r="HE38" s="100"/>
      <c r="HF38" s="100"/>
      <c r="HG38" s="100"/>
      <c r="HH38" s="5"/>
      <c r="HI38" s="5"/>
      <c r="HJ38" s="5">
        <f>LOOKUP(HJ$6,'Daily Absent'!$O$6:$AX$6,'Daily Absent'!$O38:$AX38)</f>
        <v>0</v>
      </c>
      <c r="HK38" s="100"/>
      <c r="HL38" s="100"/>
      <c r="HM38" s="100"/>
      <c r="HN38" s="100"/>
      <c r="HO38" s="100"/>
      <c r="HP38" s="100"/>
      <c r="HQ38" s="5"/>
      <c r="HR38" s="100"/>
      <c r="HS38" s="100"/>
      <c r="HT38" s="100"/>
      <c r="HU38" s="100"/>
      <c r="HV38" s="5"/>
      <c r="HW38" s="5"/>
      <c r="HX38" s="5">
        <f>LOOKUP(HX$6,'Daily Absent'!$O$6:$AX$6,'Daily Absent'!$O38:$AX38)</f>
        <v>0</v>
      </c>
      <c r="HY38" s="5"/>
      <c r="HZ38" s="100"/>
      <c r="IA38" s="5"/>
      <c r="IB38" s="5"/>
      <c r="IC38" s="5"/>
      <c r="ID38" s="5"/>
      <c r="IE38" s="5">
        <f>LOOKUP(IE$6,'Daily Absent'!$O$6:$AX$6,'Daily Absent'!$O38:$AX38)</f>
        <v>0</v>
      </c>
      <c r="IF38" s="5"/>
      <c r="IG38" s="100"/>
      <c r="IH38" s="5"/>
      <c r="II38" s="5"/>
      <c r="IJ38" s="5"/>
      <c r="IK38" s="5"/>
      <c r="IL38" s="5">
        <f>LOOKUP(IL$6,'Daily Absent'!$O$6:$AX$6,'Daily Absent'!$O38:$AX38)</f>
        <v>0</v>
      </c>
      <c r="IM38" s="5"/>
      <c r="IN38" s="100"/>
      <c r="IO38" s="5"/>
      <c r="IP38" s="5"/>
      <c r="IQ38" s="5"/>
      <c r="IR38" s="5"/>
      <c r="IS38" s="5">
        <f>LOOKUP(IS$6,'Daily Absent'!$O$6:$AX$6,'Daily Absent'!$O38:$AX38)</f>
        <v>0</v>
      </c>
      <c r="IT38" s="5"/>
      <c r="IU38" s="100"/>
      <c r="IV38" s="5"/>
      <c r="IW38" s="5"/>
      <c r="IX38" s="5"/>
      <c r="IY38" s="5"/>
      <c r="IZ38" s="5">
        <f>LOOKUP(IZ$6,'Daily Absent'!$O$6:$AX$6,'Daily Absent'!$O38:$AX38)</f>
        <v>0</v>
      </c>
      <c r="JA38" s="5"/>
      <c r="JB38" s="100"/>
      <c r="JC38" s="5"/>
      <c r="JD38" s="5"/>
      <c r="JE38" s="5"/>
      <c r="JF38" s="5"/>
    </row>
    <row r="39" spans="1:266" ht="20" customHeight="1">
      <c r="A39" s="54">
        <f>IF('Master MP Status'!A39&gt;0,'Master MP Status'!A39,"")</f>
        <v>31</v>
      </c>
      <c r="B39" s="5" t="str">
        <f>IF(ISTEXT('Master MP Status'!B39),'Master MP Status'!B39,"")</f>
        <v>DIRECT</v>
      </c>
      <c r="C39" s="153" t="str">
        <f>IF(OR(ISTEXT('Master MP Status'!C39),'Master MP Status'!C39&gt;0),'Master MP Status'!C39,"")</f>
        <v>B230011</v>
      </c>
      <c r="D39" s="154" t="str">
        <f>IF(OR(ISTEXT('Master MP Status'!D39),'Master MP Status'!D39&gt;0),'Master MP Status'!D39,"")</f>
        <v>B230011</v>
      </c>
      <c r="E39" s="5" t="str">
        <f>IF(ISTEXT('Master MP Status'!E39),'Master MP Status'!E39,"")</f>
        <v>ABDUL MURSID</v>
      </c>
      <c r="F39" s="5" t="str">
        <f>IF(ISTEXT('Master MP Status'!F39),'Master MP Status'!F39,"")</f>
        <v/>
      </c>
      <c r="G39" s="5" t="str">
        <f>IF(ISTEXT('Master MP Status'!G39),'Master MP Status'!G39,"")</f>
        <v>Cilegon</v>
      </c>
      <c r="H39" s="5" t="str">
        <f>IF(ISTEXT('Master MP Status'!H39),'Master MP Status'!H39,"")</f>
        <v>MURSID</v>
      </c>
      <c r="I39" s="5" t="str">
        <f>IF(ISTEXT('Master MP Status'!I39),'Master MP Status'!I39,"")</f>
        <v>Supervisor</v>
      </c>
      <c r="J39" s="5" t="str">
        <f>IF(ISTEXT('Master MP Status'!J39),'Master MP Status'!J39,"")</f>
        <v>Supervisor</v>
      </c>
      <c r="K39" s="9">
        <f>IF(OR('Master MP Status'!K39=0,'Master MP Status'!K39=""),"",'Master MP Status'!K39)</f>
        <v>44929</v>
      </c>
      <c r="L39" s="9">
        <f>IF(OR('Master MP Status'!L39=0,'Master MP Status'!L39=""),"",'Master MP Status'!L39)</f>
        <v>45697</v>
      </c>
      <c r="M39" s="9" t="str">
        <f>IF(OR('Master MP Status'!M39=0,'Master MP Status'!M39=""),"",'Master MP Status'!M39)</f>
        <v/>
      </c>
      <c r="N39" s="5" t="str">
        <f>IF(ISTEXT('Master MP Status'!N39),'Master MP Status'!N39,"")</f>
        <v/>
      </c>
      <c r="O39" s="5">
        <f>LOOKUP(O$6,'Daily Absent'!$O$6:$AX$6,'Daily Absent'!$O39:$AX39)</f>
        <v>1</v>
      </c>
      <c r="P39" s="100">
        <v>0.29166666666666669</v>
      </c>
      <c r="Q39" s="100">
        <v>0.5</v>
      </c>
      <c r="R39" s="100">
        <v>0.54166666666666663</v>
      </c>
      <c r="S39" s="100">
        <v>0.75</v>
      </c>
      <c r="T39" s="5"/>
      <c r="U39" s="5"/>
      <c r="V39" s="5">
        <f>LOOKUP(V$6,'Daily Absent'!$O$6:$AX$6,'Daily Absent'!$O39:$AX39)</f>
        <v>1</v>
      </c>
      <c r="W39" s="100">
        <v>0.29166666666666669</v>
      </c>
      <c r="X39" s="100">
        <v>0.5</v>
      </c>
      <c r="Y39" s="100">
        <v>0.54166666666666663</v>
      </c>
      <c r="Z39" s="100">
        <v>0.75</v>
      </c>
      <c r="AA39" s="5"/>
      <c r="AB39" s="5"/>
      <c r="AC39" s="5">
        <f>LOOKUP(AC$6,'Daily Absent'!$O$6:$AX$6,'Daily Absent'!$O39:$AX39)</f>
        <v>1</v>
      </c>
      <c r="AD39" s="100">
        <v>0.29166666666666669</v>
      </c>
      <c r="AE39" s="100">
        <v>0.5</v>
      </c>
      <c r="AF39" s="100">
        <v>0.54166666666666663</v>
      </c>
      <c r="AG39" s="100">
        <v>0.75</v>
      </c>
      <c r="AH39" s="5"/>
      <c r="AI39" s="5"/>
      <c r="AJ39" s="5">
        <f>LOOKUP(AJ$6,'Daily Absent'!$O$6:$AX$6,'Daily Absent'!$O39:$AX39)</f>
        <v>1</v>
      </c>
      <c r="AK39" s="100">
        <v>0.29166666666666669</v>
      </c>
      <c r="AL39" s="100">
        <v>0.5</v>
      </c>
      <c r="AM39" s="100">
        <v>0.54166666666666663</v>
      </c>
      <c r="AN39" s="100">
        <v>0.75</v>
      </c>
      <c r="AO39" s="5"/>
      <c r="AP39" s="5"/>
      <c r="AQ39" s="5">
        <f>LOOKUP(AQ$6,'Daily Absent'!$O$6:$AX$6,'Daily Absent'!$O39:$AX39)</f>
        <v>1</v>
      </c>
      <c r="AR39" s="100">
        <v>0.29166666666666669</v>
      </c>
      <c r="AS39" s="100">
        <v>0.5</v>
      </c>
      <c r="AT39" s="100">
        <v>0.54166666666666663</v>
      </c>
      <c r="AU39" s="100">
        <v>0.70833333333333337</v>
      </c>
      <c r="AV39" s="5"/>
      <c r="AW39" s="5"/>
      <c r="AX39" s="5">
        <f>LOOKUP(AX$6,'Daily Absent'!$O$6:$AX$6,'Daily Absent'!$O39:$AX39)</f>
        <v>1</v>
      </c>
      <c r="AY39" s="100">
        <v>0.33333333333333331</v>
      </c>
      <c r="AZ39" s="100">
        <v>0.5</v>
      </c>
      <c r="BA39" s="100">
        <v>0.54166666666666663</v>
      </c>
      <c r="BB39" s="100">
        <v>0.66666666666666663</v>
      </c>
      <c r="BC39" s="5"/>
      <c r="BD39" s="5"/>
      <c r="BE39" s="5">
        <f>LOOKUP(BE$6,'Daily Absent'!$O$6:$AX$6,'Daily Absent'!$O39:$AX39)</f>
        <v>1</v>
      </c>
      <c r="BF39" s="100">
        <v>0.29166666666666669</v>
      </c>
      <c r="BG39" s="100">
        <v>0.5</v>
      </c>
      <c r="BH39" s="100">
        <v>0.54166666666666663</v>
      </c>
      <c r="BI39" s="100">
        <v>0.75</v>
      </c>
      <c r="BJ39" s="5"/>
      <c r="BK39" s="5"/>
      <c r="BL39" s="5">
        <f>LOOKUP(BL$6,'Daily Absent'!$O$6:$AX$6,'Daily Absent'!$O39:$AX39)</f>
        <v>1</v>
      </c>
      <c r="BM39" s="100">
        <v>0.29166666666666669</v>
      </c>
      <c r="BN39" s="100">
        <v>0.5</v>
      </c>
      <c r="BO39" s="100">
        <v>0.54166666666666663</v>
      </c>
      <c r="BP39" s="100">
        <v>0.75</v>
      </c>
      <c r="BQ39" s="100"/>
      <c r="BR39" s="100"/>
      <c r="BS39" s="5">
        <f>LOOKUP(BS$6,'Daily Absent'!$O$6:$AX$6,'Daily Absent'!$O39:$AX39)</f>
        <v>1</v>
      </c>
      <c r="BT39" s="100">
        <v>0.29166666666666669</v>
      </c>
      <c r="BU39" s="100">
        <v>0.5</v>
      </c>
      <c r="BV39" s="100">
        <v>0.54166666666666663</v>
      </c>
      <c r="BW39" s="100">
        <v>0.75</v>
      </c>
      <c r="BX39" s="5"/>
      <c r="BY39" s="5"/>
      <c r="BZ39" s="5">
        <f>LOOKUP(BZ$6,'Daily Absent'!$O$6:$AX$6,'Daily Absent'!$O39:$AX39)</f>
        <v>1</v>
      </c>
      <c r="CA39" s="100">
        <v>0.29166666666666669</v>
      </c>
      <c r="CB39" s="100">
        <v>0.5</v>
      </c>
      <c r="CC39" s="100">
        <v>0.54166666666666663</v>
      </c>
      <c r="CD39" s="100">
        <v>0.75</v>
      </c>
      <c r="CE39" s="5"/>
      <c r="CF39" s="5"/>
      <c r="CG39" s="5">
        <f>LOOKUP(CG$6,'Daily Absent'!$O$6:$AX$6,'Daily Absent'!$O39:$AX39)</f>
        <v>1</v>
      </c>
      <c r="CH39" s="100">
        <v>0.29166666666666669</v>
      </c>
      <c r="CI39" s="100">
        <v>0.5</v>
      </c>
      <c r="CJ39" s="100">
        <v>0.54166666666666663</v>
      </c>
      <c r="CK39" s="100">
        <v>0.75</v>
      </c>
      <c r="CL39" s="100">
        <v>0.79166666666666663</v>
      </c>
      <c r="CM39" s="100">
        <v>0.91666666666666663</v>
      </c>
      <c r="CN39" s="5">
        <f>LOOKUP(CN$6,'Daily Absent'!$O$6:$AX$6,'Daily Absent'!$O39:$AX39)</f>
        <v>1</v>
      </c>
      <c r="CO39" s="100">
        <v>0.29166666666666669</v>
      </c>
      <c r="CP39" s="100">
        <v>0.5</v>
      </c>
      <c r="CQ39" s="100">
        <v>0.54166666666666663</v>
      </c>
      <c r="CR39" s="100">
        <v>0.70833333333333337</v>
      </c>
      <c r="CS39" s="5"/>
      <c r="CT39" s="5"/>
      <c r="CU39" s="5">
        <f>LOOKUP(CU$6,'Daily Absent'!$O$6:$AX$6,'Daily Absent'!$O39:$AX39)</f>
        <v>1</v>
      </c>
      <c r="CV39" s="100">
        <v>0.33333333333333331</v>
      </c>
      <c r="CW39" s="100">
        <v>0.5</v>
      </c>
      <c r="CX39" s="100">
        <v>0.54166666666666663</v>
      </c>
      <c r="CY39" s="100">
        <v>0.66666666666666663</v>
      </c>
      <c r="CZ39" s="5"/>
      <c r="DA39" s="5"/>
      <c r="DB39" s="5">
        <f>LOOKUP(DB$6,'Daily Absent'!$O$6:$AX$6,'Daily Absent'!$O39:$AX39)</f>
        <v>1</v>
      </c>
      <c r="DC39" s="100">
        <v>0.29166666666666669</v>
      </c>
      <c r="DD39" s="100">
        <v>0.5</v>
      </c>
      <c r="DE39" s="100">
        <v>0.54166666666666663</v>
      </c>
      <c r="DF39" s="100">
        <v>0.75</v>
      </c>
      <c r="DG39" s="100">
        <v>0.79166666666666663</v>
      </c>
      <c r="DH39" s="100">
        <v>0.875</v>
      </c>
      <c r="DI39" s="5">
        <f>LOOKUP(DI$6,'Daily Absent'!$O$6:$AX$6,'Daily Absent'!$O39:$AX39)</f>
        <v>1</v>
      </c>
      <c r="DJ39" s="100">
        <v>0.29166666666666669</v>
      </c>
      <c r="DK39" s="100">
        <v>0.5</v>
      </c>
      <c r="DL39" s="100">
        <v>0.54166666666666663</v>
      </c>
      <c r="DM39" s="100">
        <v>0.75</v>
      </c>
      <c r="DN39" s="5"/>
      <c r="DO39" s="5"/>
      <c r="DP39" s="5">
        <f>LOOKUP(DP$6,'Daily Absent'!$O$6:$AX$6,'Daily Absent'!$O39:$AX39)</f>
        <v>1</v>
      </c>
      <c r="DQ39" s="100">
        <v>0.29166666666666669</v>
      </c>
      <c r="DR39" s="100">
        <v>0.5</v>
      </c>
      <c r="DS39" s="100">
        <v>0.54166666666666663</v>
      </c>
      <c r="DT39" s="100">
        <v>0.75</v>
      </c>
      <c r="DU39" s="5"/>
      <c r="DV39" s="5"/>
      <c r="DW39" s="5">
        <f>LOOKUP(DW$6,'Daily Absent'!$O$6:$AX$6,'Daily Absent'!$O39:$AX39)</f>
        <v>1</v>
      </c>
      <c r="DX39" s="100">
        <v>0.29166666666666669</v>
      </c>
      <c r="DY39" s="100">
        <v>0.5</v>
      </c>
      <c r="DZ39" s="100">
        <v>0.54166666666666663</v>
      </c>
      <c r="EA39" s="100">
        <v>0.75</v>
      </c>
      <c r="EB39" s="5"/>
      <c r="EC39" s="5"/>
      <c r="ED39" s="5">
        <f>LOOKUP(ED$6,'Daily Absent'!$O$6:$AX$6,'Daily Absent'!$O39:$AX39)</f>
        <v>1</v>
      </c>
      <c r="EE39" s="100">
        <v>0.29166666666666669</v>
      </c>
      <c r="EF39" s="100">
        <v>0.5</v>
      </c>
      <c r="EG39" s="100">
        <v>0.54166666666666663</v>
      </c>
      <c r="EH39" s="100">
        <v>0.75</v>
      </c>
      <c r="EI39" s="100">
        <v>0.79166666666666663</v>
      </c>
      <c r="EJ39" s="100">
        <v>0.875</v>
      </c>
      <c r="EK39" s="5">
        <f>LOOKUP(EK$6,'Daily Absent'!$O$6:$AX$6,'Daily Absent'!$O39:$AX39)</f>
        <v>1</v>
      </c>
      <c r="EL39" s="100">
        <v>0.29166666666666669</v>
      </c>
      <c r="EM39" s="100">
        <v>0.5</v>
      </c>
      <c r="EN39" s="100">
        <v>0.54166666666666663</v>
      </c>
      <c r="EO39" s="100">
        <v>0.75</v>
      </c>
      <c r="EP39" s="5"/>
      <c r="EQ39" s="5"/>
      <c r="ER39" s="5">
        <f>LOOKUP(ER$6,'Daily Absent'!$O$6:$AX$6,'Daily Absent'!$O39:$AX39)</f>
        <v>0</v>
      </c>
      <c r="ES39" s="100"/>
      <c r="ET39" s="100"/>
      <c r="EU39" s="100"/>
      <c r="EV39" s="100"/>
      <c r="EW39" s="5"/>
      <c r="EX39" s="5"/>
      <c r="EY39" s="5">
        <f>LOOKUP(EY$6,'Daily Absent'!$O$6:$AX$6,'Daily Absent'!$O39:$AX39)</f>
        <v>1</v>
      </c>
      <c r="EZ39" s="100">
        <v>0.29166666666666669</v>
      </c>
      <c r="FA39" s="100">
        <v>0.5</v>
      </c>
      <c r="FB39" s="100">
        <v>0.54166666666666663</v>
      </c>
      <c r="FC39" s="100">
        <v>0.75</v>
      </c>
      <c r="FD39" s="5"/>
      <c r="FE39" s="5"/>
      <c r="FF39" s="5">
        <f>LOOKUP(FF$6,'Daily Absent'!$O$6:$AX$6,'Daily Absent'!$O39:$AX39)</f>
        <v>1</v>
      </c>
      <c r="FG39" s="100"/>
      <c r="FH39" s="100"/>
      <c r="FI39" s="100"/>
      <c r="FJ39" s="100"/>
      <c r="FK39" s="5"/>
      <c r="FL39" s="5"/>
      <c r="FM39" s="5">
        <f>LOOKUP(FM$6,'Daily Absent'!$O$6:$AX$6,'Daily Absent'!$O39:$AX39)</f>
        <v>0</v>
      </c>
      <c r="FN39" s="100"/>
      <c r="FO39" s="100"/>
      <c r="FP39" s="100"/>
      <c r="FQ39" s="100"/>
      <c r="FR39" s="5"/>
      <c r="FS39" s="5"/>
      <c r="FT39" s="5">
        <f>LOOKUP(FT$6,'Daily Absent'!$O$6:$AX$6,'Daily Absent'!$O39:$AX39)</f>
        <v>0</v>
      </c>
      <c r="FU39" s="100"/>
      <c r="FV39" s="100"/>
      <c r="FW39" s="100"/>
      <c r="FX39" s="100"/>
      <c r="FY39" s="5"/>
      <c r="FZ39" s="5"/>
      <c r="GA39" s="5">
        <f>LOOKUP(GA$6,'Daily Absent'!$O$6:$AX$6,'Daily Absent'!$O39:$AX39)</f>
        <v>0</v>
      </c>
      <c r="GB39" s="100"/>
      <c r="GC39" s="100"/>
      <c r="GD39" s="100"/>
      <c r="GE39" s="100"/>
      <c r="GF39" s="5"/>
      <c r="GG39" s="5"/>
      <c r="GH39" s="5">
        <f>LOOKUP(GH$6,'Daily Absent'!$O$6:$AX$6,'Daily Absent'!$O39:$AX39)</f>
        <v>0</v>
      </c>
      <c r="GI39" s="100"/>
      <c r="GJ39" s="100"/>
      <c r="GK39" s="100"/>
      <c r="GL39" s="100"/>
      <c r="GM39" s="5"/>
      <c r="GN39" s="5"/>
      <c r="GO39" s="5">
        <f>LOOKUP(GO$6,'Daily Absent'!$O$6:$AX$6,'Daily Absent'!$O39:$AX39)</f>
        <v>0</v>
      </c>
      <c r="GP39" s="100"/>
      <c r="GQ39" s="100"/>
      <c r="GR39" s="100"/>
      <c r="GS39" s="100"/>
      <c r="GT39" s="5"/>
      <c r="GU39" s="5"/>
      <c r="GV39" s="5">
        <f>LOOKUP(GV$6,'Daily Absent'!$O$6:$AX$6,'Daily Absent'!$O39:$AX39)</f>
        <v>0</v>
      </c>
      <c r="GW39" s="100"/>
      <c r="GX39" s="100"/>
      <c r="GY39" s="100"/>
      <c r="GZ39" s="100"/>
      <c r="HA39" s="5"/>
      <c r="HB39" s="5"/>
      <c r="HC39" s="5">
        <f>LOOKUP(HC$6,'Daily Absent'!$O$6:$AX$6,'Daily Absent'!$O39:$AX39)</f>
        <v>0</v>
      </c>
      <c r="HD39" s="100"/>
      <c r="HE39" s="100"/>
      <c r="HF39" s="100"/>
      <c r="HG39" s="100"/>
      <c r="HH39" s="5"/>
      <c r="HI39" s="5"/>
      <c r="HJ39" s="5">
        <f>LOOKUP(HJ$6,'Daily Absent'!$O$6:$AX$6,'Daily Absent'!$O39:$AX39)</f>
        <v>0</v>
      </c>
      <c r="HK39" s="100"/>
      <c r="HL39" s="100"/>
      <c r="HM39" s="100"/>
      <c r="HN39" s="100"/>
      <c r="HO39" s="5"/>
      <c r="HP39" s="5"/>
      <c r="HQ39" s="5"/>
      <c r="HR39" s="100"/>
      <c r="HS39" s="100"/>
      <c r="HT39" s="100"/>
      <c r="HU39" s="100"/>
      <c r="HV39" s="5"/>
      <c r="HW39" s="5"/>
      <c r="HX39" s="5">
        <f>LOOKUP(HX$6,'Daily Absent'!$O$6:$AX$6,'Daily Absent'!$O39:$AX39)</f>
        <v>0</v>
      </c>
      <c r="HY39" s="5"/>
      <c r="HZ39" s="100"/>
      <c r="IA39" s="5"/>
      <c r="IB39" s="5"/>
      <c r="IC39" s="5"/>
      <c r="ID39" s="5"/>
      <c r="IE39" s="5">
        <f>LOOKUP(IE$6,'Daily Absent'!$O$6:$AX$6,'Daily Absent'!$O39:$AX39)</f>
        <v>0</v>
      </c>
      <c r="IF39" s="5"/>
      <c r="IG39" s="100"/>
      <c r="IH39" s="5"/>
      <c r="II39" s="5"/>
      <c r="IJ39" s="5"/>
      <c r="IK39" s="5"/>
      <c r="IL39" s="5">
        <f>LOOKUP(IL$6,'Daily Absent'!$O$6:$AX$6,'Daily Absent'!$O39:$AX39)</f>
        <v>0</v>
      </c>
      <c r="IM39" s="5"/>
      <c r="IN39" s="100"/>
      <c r="IO39" s="5"/>
      <c r="IP39" s="5"/>
      <c r="IQ39" s="5"/>
      <c r="IR39" s="5"/>
      <c r="IS39" s="5">
        <f>LOOKUP(IS$6,'Daily Absent'!$O$6:$AX$6,'Daily Absent'!$O39:$AX39)</f>
        <v>0</v>
      </c>
      <c r="IT39" s="5"/>
      <c r="IU39" s="100"/>
      <c r="IV39" s="5"/>
      <c r="IW39" s="5"/>
      <c r="IX39" s="5"/>
      <c r="IY39" s="5"/>
      <c r="IZ39" s="5">
        <f>LOOKUP(IZ$6,'Daily Absent'!$O$6:$AX$6,'Daily Absent'!$O39:$AX39)</f>
        <v>0</v>
      </c>
      <c r="JA39" s="5"/>
      <c r="JB39" s="100"/>
      <c r="JC39" s="5"/>
      <c r="JD39" s="5"/>
      <c r="JE39" s="5"/>
      <c r="JF39" s="5"/>
    </row>
    <row r="40" spans="1:266" ht="20" customHeight="1">
      <c r="A40" s="54">
        <f>IF('Master MP Status'!A40&gt;0,'Master MP Status'!A40,"")</f>
        <v>32</v>
      </c>
      <c r="B40" s="5" t="str">
        <f>IF(ISTEXT('Master MP Status'!B40),'Master MP Status'!B40,"")</f>
        <v>DIRECT</v>
      </c>
      <c r="C40" s="153" t="str">
        <f>IF(OR(ISTEXT('Master MP Status'!C40),'Master MP Status'!C40&gt;0),'Master MP Status'!C40,"")</f>
        <v>B230013</v>
      </c>
      <c r="D40" s="154" t="str">
        <f>IF(OR(ISTEXT('Master MP Status'!D40),'Master MP Status'!D40&gt;0),'Master MP Status'!D40,"")</f>
        <v>B230013</v>
      </c>
      <c r="E40" s="5" t="str">
        <f>IF(ISTEXT('Master MP Status'!E40),'Master MP Status'!E40,"")</f>
        <v>KARTUSI</v>
      </c>
      <c r="F40" s="5" t="str">
        <f>IF(ISTEXT('Master MP Status'!F40),'Master MP Status'!F40,"")</f>
        <v/>
      </c>
      <c r="G40" s="5" t="str">
        <f>IF(ISTEXT('Master MP Status'!G40),'Master MP Status'!G40,"")</f>
        <v>Cilegon</v>
      </c>
      <c r="H40" s="5" t="str">
        <f>IF(ISTEXT('Master MP Status'!H40),'Master MP Status'!H40,"")</f>
        <v>MURSID</v>
      </c>
      <c r="I40" s="5" t="str">
        <f>IF(ISTEXT('Master MP Status'!I40),'Master MP Status'!I40,"")</f>
        <v>Foreman</v>
      </c>
      <c r="J40" s="5" t="str">
        <f>IF(ISTEXT('Master MP Status'!J40),'Master MP Status'!J40,"")</f>
        <v>Foreman</v>
      </c>
      <c r="K40" s="9">
        <f>IF(OR('Master MP Status'!K40=0,'Master MP Status'!K40=""),"",'Master MP Status'!K40)</f>
        <v>44963</v>
      </c>
      <c r="L40" s="9">
        <f>IF(OR('Master MP Status'!L40=0,'Master MP Status'!L40=""),"",'Master MP Status'!L40)</f>
        <v>45697</v>
      </c>
      <c r="M40" s="9" t="str">
        <f>IF(OR('Master MP Status'!M40=0,'Master MP Status'!M40=""),"",'Master MP Status'!M40)</f>
        <v/>
      </c>
      <c r="N40" s="5" t="str">
        <f>IF(ISTEXT('Master MP Status'!N40),'Master MP Status'!N40,"")</f>
        <v/>
      </c>
      <c r="O40" s="5">
        <f>LOOKUP(O$6,'Daily Absent'!$O$6:$AX$6,'Daily Absent'!$O40:$AX40)</f>
        <v>1</v>
      </c>
      <c r="P40" s="100">
        <v>0.29166666666666669</v>
      </c>
      <c r="Q40" s="100">
        <v>0.5</v>
      </c>
      <c r="R40" s="100">
        <v>0.54166666666666663</v>
      </c>
      <c r="S40" s="100">
        <v>0.75</v>
      </c>
      <c r="T40" s="5"/>
      <c r="U40" s="5"/>
      <c r="V40" s="5">
        <f>LOOKUP(V$6,'Daily Absent'!$O$6:$AX$6,'Daily Absent'!$O40:$AX40)</f>
        <v>1</v>
      </c>
      <c r="W40" s="100">
        <v>0.29166666666666669</v>
      </c>
      <c r="X40" s="100">
        <v>0.5</v>
      </c>
      <c r="Y40" s="100">
        <v>0.54166666666666663</v>
      </c>
      <c r="Z40" s="100">
        <v>0.75</v>
      </c>
      <c r="AA40" s="5"/>
      <c r="AB40" s="5"/>
      <c r="AC40" s="5">
        <f>LOOKUP(AC$6,'Daily Absent'!$O$6:$AX$6,'Daily Absent'!$O40:$AX40)</f>
        <v>1</v>
      </c>
      <c r="AD40" s="100">
        <v>0.29166666666666669</v>
      </c>
      <c r="AE40" s="100">
        <v>0.5</v>
      </c>
      <c r="AF40" s="100">
        <v>0.54166666666666663</v>
      </c>
      <c r="AG40" s="100">
        <v>0.75</v>
      </c>
      <c r="AH40" s="5"/>
      <c r="AI40" s="5"/>
      <c r="AJ40" s="5">
        <f>LOOKUP(AJ$6,'Daily Absent'!$O$6:$AX$6,'Daily Absent'!$O40:$AX40)</f>
        <v>1</v>
      </c>
      <c r="AK40" s="100">
        <v>0.29166666666666669</v>
      </c>
      <c r="AL40" s="100">
        <v>0.5</v>
      </c>
      <c r="AM40" s="100">
        <v>0.54166666666666663</v>
      </c>
      <c r="AN40" s="100">
        <v>0.75</v>
      </c>
      <c r="AO40" s="5"/>
      <c r="AP40" s="5"/>
      <c r="AQ40" s="5">
        <f>LOOKUP(AQ$6,'Daily Absent'!$O$6:$AX$6,'Daily Absent'!$O40:$AX40)</f>
        <v>1</v>
      </c>
      <c r="AR40" s="100">
        <v>0.29166666666666669</v>
      </c>
      <c r="AS40" s="100">
        <v>0.5</v>
      </c>
      <c r="AT40" s="100">
        <v>0.54166666666666663</v>
      </c>
      <c r="AU40" s="100">
        <v>0.70833333333333337</v>
      </c>
      <c r="AV40" s="5"/>
      <c r="AW40" s="5"/>
      <c r="AX40" s="5">
        <f>LOOKUP(AX$6,'Daily Absent'!$O$6:$AX$6,'Daily Absent'!$O40:$AX40)</f>
        <v>1</v>
      </c>
      <c r="AY40" s="100">
        <v>0.33333333333333331</v>
      </c>
      <c r="AZ40" s="100">
        <v>0.5</v>
      </c>
      <c r="BA40" s="100">
        <v>0.54166666666666663</v>
      </c>
      <c r="BB40" s="100">
        <v>0.66666666666666663</v>
      </c>
      <c r="BC40" s="5"/>
      <c r="BD40" s="5"/>
      <c r="BE40" s="5">
        <f>LOOKUP(BE$6,'Daily Absent'!$O$6:$AX$6,'Daily Absent'!$O40:$AX40)</f>
        <v>1</v>
      </c>
      <c r="BF40" s="100">
        <v>0.29166666666666669</v>
      </c>
      <c r="BG40" s="100">
        <v>0.5</v>
      </c>
      <c r="BH40" s="100">
        <v>0.54166666666666663</v>
      </c>
      <c r="BI40" s="100">
        <v>0.75</v>
      </c>
      <c r="BJ40" s="5"/>
      <c r="BK40" s="5"/>
      <c r="BL40" s="5">
        <f>LOOKUP(BL$6,'Daily Absent'!$O$6:$AX$6,'Daily Absent'!$O40:$AX40)</f>
        <v>1</v>
      </c>
      <c r="BM40" s="100">
        <v>0.29166666666666669</v>
      </c>
      <c r="BN40" s="100">
        <v>0.5</v>
      </c>
      <c r="BO40" s="100">
        <v>0.54166666666666663</v>
      </c>
      <c r="BP40" s="100">
        <v>0.75</v>
      </c>
      <c r="BQ40" s="100"/>
      <c r="BR40" s="100"/>
      <c r="BS40" s="5">
        <f>LOOKUP(BS$6,'Daily Absent'!$O$6:$AX$6,'Daily Absent'!$O40:$AX40)</f>
        <v>1</v>
      </c>
      <c r="BT40" s="100">
        <v>0.29166666666666669</v>
      </c>
      <c r="BU40" s="100">
        <v>0.5</v>
      </c>
      <c r="BV40" s="100">
        <v>0.54166666666666663</v>
      </c>
      <c r="BW40" s="100">
        <v>0.75</v>
      </c>
      <c r="BX40" s="5"/>
      <c r="BY40" s="5"/>
      <c r="BZ40" s="5">
        <f>LOOKUP(BZ$6,'Daily Absent'!$O$6:$AX$6,'Daily Absent'!$O40:$AX40)</f>
        <v>1</v>
      </c>
      <c r="CA40" s="100">
        <v>0.29166666666666669</v>
      </c>
      <c r="CB40" s="100">
        <v>0.5</v>
      </c>
      <c r="CC40" s="100">
        <v>0.54166666666666663</v>
      </c>
      <c r="CD40" s="100">
        <v>0.75</v>
      </c>
      <c r="CE40" s="5"/>
      <c r="CF40" s="5"/>
      <c r="CG40" s="5">
        <f>LOOKUP(CG$6,'Daily Absent'!$O$6:$AX$6,'Daily Absent'!$O40:$AX40)</f>
        <v>1</v>
      </c>
      <c r="CH40" s="100">
        <v>0.29166666666666669</v>
      </c>
      <c r="CI40" s="100">
        <v>0.5</v>
      </c>
      <c r="CJ40" s="100">
        <v>0.54166666666666663</v>
      </c>
      <c r="CK40" s="100">
        <v>0.75</v>
      </c>
      <c r="CL40" s="100">
        <v>0.79166666666666663</v>
      </c>
      <c r="CM40" s="100">
        <v>0.91666666666666663</v>
      </c>
      <c r="CN40" s="5">
        <f>LOOKUP(CN$6,'Daily Absent'!$O$6:$AX$6,'Daily Absent'!$O40:$AX40)</f>
        <v>1</v>
      </c>
      <c r="CO40" s="100">
        <v>0.29166666666666669</v>
      </c>
      <c r="CP40" s="100">
        <v>0.5</v>
      </c>
      <c r="CQ40" s="100">
        <v>0.54166666666666663</v>
      </c>
      <c r="CR40" s="100">
        <v>0.70833333333333337</v>
      </c>
      <c r="CS40" s="5"/>
      <c r="CT40" s="5"/>
      <c r="CU40" s="5">
        <f>LOOKUP(CU$6,'Daily Absent'!$O$6:$AX$6,'Daily Absent'!$O40:$AX40)</f>
        <v>1</v>
      </c>
      <c r="CV40" s="100">
        <v>0.33333333333333331</v>
      </c>
      <c r="CW40" s="100">
        <v>0.5</v>
      </c>
      <c r="CX40" s="100">
        <v>0.54166666666666663</v>
      </c>
      <c r="CY40" s="100">
        <v>0.66666666666666663</v>
      </c>
      <c r="CZ40" s="5"/>
      <c r="DA40" s="5"/>
      <c r="DB40" s="5">
        <f>LOOKUP(DB$6,'Daily Absent'!$O$6:$AX$6,'Daily Absent'!$O40:$AX40)</f>
        <v>1</v>
      </c>
      <c r="DC40" s="100">
        <v>0.29166666666666669</v>
      </c>
      <c r="DD40" s="100">
        <v>0.5</v>
      </c>
      <c r="DE40" s="100">
        <v>0.54166666666666663</v>
      </c>
      <c r="DF40" s="100">
        <v>0.75</v>
      </c>
      <c r="DG40" s="100">
        <v>0.79166666666666663</v>
      </c>
      <c r="DH40" s="100">
        <v>0.91666666666666663</v>
      </c>
      <c r="DI40" s="5">
        <f>LOOKUP(DI$6,'Daily Absent'!$O$6:$AX$6,'Daily Absent'!$O40:$AX40)</f>
        <v>1</v>
      </c>
      <c r="DJ40" s="100">
        <v>0.29166666666666669</v>
      </c>
      <c r="DK40" s="100">
        <v>0.5</v>
      </c>
      <c r="DL40" s="100">
        <v>0.54166666666666663</v>
      </c>
      <c r="DM40" s="100">
        <v>0.75</v>
      </c>
      <c r="DN40" s="5"/>
      <c r="DO40" s="5"/>
      <c r="DP40" s="5">
        <f>LOOKUP(DP$6,'Daily Absent'!$O$6:$AX$6,'Daily Absent'!$O40:$AX40)</f>
        <v>1</v>
      </c>
      <c r="DQ40" s="100">
        <v>0.29166666666666669</v>
      </c>
      <c r="DR40" s="100">
        <v>0.5</v>
      </c>
      <c r="DS40" s="100">
        <v>0.54166666666666663</v>
      </c>
      <c r="DT40" s="100">
        <v>0.75</v>
      </c>
      <c r="DU40" s="5"/>
      <c r="DV40" s="5"/>
      <c r="DW40" s="5">
        <f>LOOKUP(DW$6,'Daily Absent'!$O$6:$AX$6,'Daily Absent'!$O40:$AX40)</f>
        <v>1</v>
      </c>
      <c r="DX40" s="100">
        <v>0.29166666666666669</v>
      </c>
      <c r="DY40" s="100">
        <v>0.5</v>
      </c>
      <c r="DZ40" s="100">
        <v>0.54166666666666663</v>
      </c>
      <c r="EA40" s="100">
        <v>0.75</v>
      </c>
      <c r="EB40" s="5"/>
      <c r="EC40" s="5"/>
      <c r="ED40" s="5">
        <f>LOOKUP(ED$6,'Daily Absent'!$O$6:$AX$6,'Daily Absent'!$O40:$AX40)</f>
        <v>1</v>
      </c>
      <c r="EE40" s="100">
        <v>0.29166666666666669</v>
      </c>
      <c r="EF40" s="100">
        <v>0.5</v>
      </c>
      <c r="EG40" s="100">
        <v>0.54166666666666663</v>
      </c>
      <c r="EH40" s="100">
        <v>0.75</v>
      </c>
      <c r="EI40" s="100">
        <v>0.79166666666666663</v>
      </c>
      <c r="EJ40" s="100">
        <v>0.91666666666666663</v>
      </c>
      <c r="EK40" s="5">
        <f>LOOKUP(EK$6,'Daily Absent'!$O$6:$AX$6,'Daily Absent'!$O40:$AX40)</f>
        <v>1</v>
      </c>
      <c r="EL40" s="100">
        <v>0.29166666666666669</v>
      </c>
      <c r="EM40" s="100">
        <v>0.5</v>
      </c>
      <c r="EN40" s="100">
        <v>0.54166666666666663</v>
      </c>
      <c r="EO40" s="100">
        <v>0.75</v>
      </c>
      <c r="EP40" s="5"/>
      <c r="EQ40" s="5"/>
      <c r="ER40" s="5">
        <f>LOOKUP(ER$6,'Daily Absent'!$O$6:$AX$6,'Daily Absent'!$O40:$AX40)</f>
        <v>0</v>
      </c>
      <c r="ES40" s="100"/>
      <c r="ET40" s="100"/>
      <c r="EU40" s="100"/>
      <c r="EV40" s="100"/>
      <c r="EW40" s="5"/>
      <c r="EX40" s="5"/>
      <c r="EY40" s="5">
        <f>LOOKUP(EY$6,'Daily Absent'!$O$6:$AX$6,'Daily Absent'!$O40:$AX40)</f>
        <v>1</v>
      </c>
      <c r="EZ40" s="100">
        <v>0.29166666666666669</v>
      </c>
      <c r="FA40" s="100">
        <v>0.5</v>
      </c>
      <c r="FB40" s="100">
        <v>0.54166666666666663</v>
      </c>
      <c r="FC40" s="100">
        <v>0.75</v>
      </c>
      <c r="FD40" s="100">
        <v>0.79166666666666663</v>
      </c>
      <c r="FE40" s="100">
        <v>0.91666666666666663</v>
      </c>
      <c r="FF40" s="5">
        <f>LOOKUP(FF$6,'Daily Absent'!$O$6:$AX$6,'Daily Absent'!$O40:$AX40)</f>
        <v>1</v>
      </c>
      <c r="FG40" s="100"/>
      <c r="FH40" s="100"/>
      <c r="FI40" s="100"/>
      <c r="FJ40" s="100"/>
      <c r="FK40" s="5"/>
      <c r="FL40" s="5"/>
      <c r="FM40" s="5">
        <f>LOOKUP(FM$6,'Daily Absent'!$O$6:$AX$6,'Daily Absent'!$O40:$AX40)</f>
        <v>0</v>
      </c>
      <c r="FN40" s="100"/>
      <c r="FO40" s="100"/>
      <c r="FP40" s="100"/>
      <c r="FQ40" s="100"/>
      <c r="FR40" s="5"/>
      <c r="FS40" s="5"/>
      <c r="FT40" s="5">
        <f>LOOKUP(FT$6,'Daily Absent'!$O$6:$AX$6,'Daily Absent'!$O40:$AX40)</f>
        <v>0</v>
      </c>
      <c r="FU40" s="100"/>
      <c r="FV40" s="100"/>
      <c r="FW40" s="100"/>
      <c r="FX40" s="100"/>
      <c r="FY40" s="5"/>
      <c r="FZ40" s="5"/>
      <c r="GA40" s="5">
        <f>LOOKUP(GA$6,'Daily Absent'!$O$6:$AX$6,'Daily Absent'!$O40:$AX40)</f>
        <v>0</v>
      </c>
      <c r="GB40" s="100"/>
      <c r="GC40" s="100"/>
      <c r="GD40" s="100"/>
      <c r="GE40" s="100"/>
      <c r="GF40" s="5"/>
      <c r="GG40" s="5"/>
      <c r="GH40" s="5">
        <f>LOOKUP(GH$6,'Daily Absent'!$O$6:$AX$6,'Daily Absent'!$O40:$AX40)</f>
        <v>0</v>
      </c>
      <c r="GI40" s="100"/>
      <c r="GJ40" s="100"/>
      <c r="GK40" s="100"/>
      <c r="GL40" s="100"/>
      <c r="GM40" s="5"/>
      <c r="GN40" s="5"/>
      <c r="GO40" s="5">
        <f>LOOKUP(GO$6,'Daily Absent'!$O$6:$AX$6,'Daily Absent'!$O40:$AX40)</f>
        <v>0</v>
      </c>
      <c r="GP40" s="100"/>
      <c r="GQ40" s="100"/>
      <c r="GR40" s="100"/>
      <c r="GS40" s="100"/>
      <c r="GT40" s="5"/>
      <c r="GU40" s="5"/>
      <c r="GV40" s="5">
        <f>LOOKUP(GV$6,'Daily Absent'!$O$6:$AX$6,'Daily Absent'!$O40:$AX40)</f>
        <v>0</v>
      </c>
      <c r="GW40" s="100"/>
      <c r="GX40" s="100"/>
      <c r="GY40" s="100"/>
      <c r="GZ40" s="100"/>
      <c r="HA40" s="5"/>
      <c r="HB40" s="5"/>
      <c r="HC40" s="5">
        <f>LOOKUP(HC$6,'Daily Absent'!$O$6:$AX$6,'Daily Absent'!$O40:$AX40)</f>
        <v>0</v>
      </c>
      <c r="HD40" s="100"/>
      <c r="HE40" s="100"/>
      <c r="HF40" s="100"/>
      <c r="HG40" s="100"/>
      <c r="HH40" s="5"/>
      <c r="HI40" s="5"/>
      <c r="HJ40" s="5">
        <f>LOOKUP(HJ$6,'Daily Absent'!$O$6:$AX$6,'Daily Absent'!$O40:$AX40)</f>
        <v>0</v>
      </c>
      <c r="HK40" s="100"/>
      <c r="HL40" s="100"/>
      <c r="HM40" s="100"/>
      <c r="HN40" s="100"/>
      <c r="HO40" s="5"/>
      <c r="HP40" s="5"/>
      <c r="HQ40" s="5"/>
      <c r="HR40" s="100"/>
      <c r="HS40" s="100"/>
      <c r="HT40" s="100"/>
      <c r="HU40" s="100"/>
      <c r="HV40" s="5"/>
      <c r="HW40" s="5"/>
      <c r="HX40" s="5">
        <f>LOOKUP(HX$6,'Daily Absent'!$O$6:$AX$6,'Daily Absent'!$O40:$AX40)</f>
        <v>0</v>
      </c>
      <c r="HY40" s="5"/>
      <c r="HZ40" s="100"/>
      <c r="IA40" s="5"/>
      <c r="IB40" s="5"/>
      <c r="IC40" s="5"/>
      <c r="ID40" s="5"/>
      <c r="IE40" s="5">
        <f>LOOKUP(IE$6,'Daily Absent'!$O$6:$AX$6,'Daily Absent'!$O40:$AX40)</f>
        <v>0</v>
      </c>
      <c r="IF40" s="5"/>
      <c r="IG40" s="100"/>
      <c r="IH40" s="5"/>
      <c r="II40" s="5"/>
      <c r="IJ40" s="5"/>
      <c r="IK40" s="5"/>
      <c r="IL40" s="5">
        <f>LOOKUP(IL$6,'Daily Absent'!$O$6:$AX$6,'Daily Absent'!$O40:$AX40)</f>
        <v>0</v>
      </c>
      <c r="IM40" s="5"/>
      <c r="IN40" s="100"/>
      <c r="IO40" s="5"/>
      <c r="IP40" s="5"/>
      <c r="IQ40" s="5"/>
      <c r="IR40" s="5"/>
      <c r="IS40" s="5">
        <f>LOOKUP(IS$6,'Daily Absent'!$O$6:$AX$6,'Daily Absent'!$O40:$AX40)</f>
        <v>0</v>
      </c>
      <c r="IT40" s="5"/>
      <c r="IU40" s="100"/>
      <c r="IV40" s="5"/>
      <c r="IW40" s="5"/>
      <c r="IX40" s="5"/>
      <c r="IY40" s="5"/>
      <c r="IZ40" s="5">
        <f>LOOKUP(IZ$6,'Daily Absent'!$O$6:$AX$6,'Daily Absent'!$O40:$AX40)</f>
        <v>0</v>
      </c>
      <c r="JA40" s="5"/>
      <c r="JB40" s="100"/>
      <c r="JC40" s="5"/>
      <c r="JD40" s="5"/>
      <c r="JE40" s="5"/>
      <c r="JF40" s="5"/>
    </row>
    <row r="41" spans="1:266" ht="20" customHeight="1">
      <c r="A41" s="54">
        <f>IF('Master MP Status'!A41&gt;0,'Master MP Status'!A41,"")</f>
        <v>33</v>
      </c>
      <c r="B41" s="5" t="str">
        <f>IF(ISTEXT('Master MP Status'!B41),'Master MP Status'!B41,"")</f>
        <v>DIRECT</v>
      </c>
      <c r="C41" s="153" t="str">
        <f>IF(OR(ISTEXT('Master MP Status'!C41),'Master MP Status'!C41&gt;0),'Master MP Status'!C41,"")</f>
        <v>B230015</v>
      </c>
      <c r="D41" s="154" t="str">
        <f>IF(OR(ISTEXT('Master MP Status'!D41),'Master MP Status'!D41&gt;0),'Master MP Status'!D41,"")</f>
        <v>B230015</v>
      </c>
      <c r="E41" s="5" t="str">
        <f>IF(ISTEXT('Master MP Status'!E41),'Master MP Status'!E41,"")</f>
        <v>SOPIAN</v>
      </c>
      <c r="F41" s="5" t="str">
        <f>IF(ISTEXT('Master MP Status'!F41),'Master MP Status'!F41,"")</f>
        <v/>
      </c>
      <c r="G41" s="5" t="str">
        <f>IF(ISTEXT('Master MP Status'!G41),'Master MP Status'!G41,"")</f>
        <v>Cilegon</v>
      </c>
      <c r="H41" s="5" t="str">
        <f>IF(ISTEXT('Master MP Status'!H41),'Master MP Status'!H41,"")</f>
        <v>MURSID</v>
      </c>
      <c r="I41" s="5" t="str">
        <f>IF(ISTEXT('Master MP Status'!I41),'Master MP Status'!I41,"")</f>
        <v>Foreman</v>
      </c>
      <c r="J41" s="5" t="str">
        <f>IF(ISTEXT('Master MP Status'!J41),'Master MP Status'!J41,"")</f>
        <v>Foreman</v>
      </c>
      <c r="K41" s="9">
        <f>IF(OR('Master MP Status'!K41=0,'Master MP Status'!K41=""),"",'Master MP Status'!K41)</f>
        <v>45057</v>
      </c>
      <c r="L41" s="9">
        <f>IF(OR('Master MP Status'!L41=0,'Master MP Status'!L41=""),"",'Master MP Status'!L41)</f>
        <v>45019</v>
      </c>
      <c r="M41" s="9" t="str">
        <f>IF(OR('Master MP Status'!M41=0,'Master MP Status'!M41=""),"",'Master MP Status'!M41)</f>
        <v/>
      </c>
      <c r="N41" s="5" t="str">
        <f>IF(ISTEXT('Master MP Status'!N41),'Master MP Status'!N41,"")</f>
        <v/>
      </c>
      <c r="O41" s="5">
        <f>LOOKUP(O$6,'Daily Absent'!$O$6:$AX$6,'Daily Absent'!$O41:$AX41)</f>
        <v>1</v>
      </c>
      <c r="P41" s="100">
        <v>0.29166666666666669</v>
      </c>
      <c r="Q41" s="100">
        <v>0.5</v>
      </c>
      <c r="R41" s="100">
        <v>0.54166666666666663</v>
      </c>
      <c r="S41" s="100">
        <v>0.75</v>
      </c>
      <c r="T41" s="5"/>
      <c r="U41" s="5"/>
      <c r="V41" s="5">
        <f>LOOKUP(V$6,'Daily Absent'!$O$6:$AX$6,'Daily Absent'!$O41:$AX41)</f>
        <v>1</v>
      </c>
      <c r="W41" s="100">
        <v>0.29166666666666669</v>
      </c>
      <c r="X41" s="100">
        <v>0.5</v>
      </c>
      <c r="Y41" s="100">
        <v>0.54166666666666663</v>
      </c>
      <c r="Z41" s="100">
        <v>0.75</v>
      </c>
      <c r="AA41" s="5"/>
      <c r="AB41" s="5"/>
      <c r="AC41" s="5">
        <f>LOOKUP(AC$6,'Daily Absent'!$O$6:$AX$6,'Daily Absent'!$O41:$AX41)</f>
        <v>1</v>
      </c>
      <c r="AD41" s="100">
        <v>0.29166666666666669</v>
      </c>
      <c r="AE41" s="100">
        <v>0.5</v>
      </c>
      <c r="AF41" s="100">
        <v>0.54166666666666663</v>
      </c>
      <c r="AG41" s="100">
        <v>0.75</v>
      </c>
      <c r="AH41" s="5"/>
      <c r="AI41" s="5"/>
      <c r="AJ41" s="5">
        <f>LOOKUP(AJ$6,'Daily Absent'!$O$6:$AX$6,'Daily Absent'!$O41:$AX41)</f>
        <v>1</v>
      </c>
      <c r="AK41" s="100">
        <v>0.29166666666666669</v>
      </c>
      <c r="AL41" s="100">
        <v>0.5</v>
      </c>
      <c r="AM41" s="100">
        <v>0.54166666666666663</v>
      </c>
      <c r="AN41" s="100">
        <v>0.75</v>
      </c>
      <c r="AO41" s="5"/>
      <c r="AP41" s="5"/>
      <c r="AQ41" s="5">
        <f>LOOKUP(AQ$6,'Daily Absent'!$O$6:$AX$6,'Daily Absent'!$O41:$AX41)</f>
        <v>1</v>
      </c>
      <c r="AR41" s="100">
        <v>0.29166666666666669</v>
      </c>
      <c r="AS41" s="100">
        <v>0.5</v>
      </c>
      <c r="AT41" s="100">
        <v>0.54166666666666663</v>
      </c>
      <c r="AU41" s="100">
        <v>0.70833333333333337</v>
      </c>
      <c r="AV41" s="5"/>
      <c r="AW41" s="5"/>
      <c r="AX41" s="5">
        <f>LOOKUP(AX$6,'Daily Absent'!$O$6:$AX$6,'Daily Absent'!$O41:$AX41)</f>
        <v>1</v>
      </c>
      <c r="AY41" s="100">
        <v>0.33333333333333331</v>
      </c>
      <c r="AZ41" s="100">
        <v>0.5</v>
      </c>
      <c r="BA41" s="100">
        <v>0.54166666666666663</v>
      </c>
      <c r="BB41" s="100">
        <v>0.66666666666666663</v>
      </c>
      <c r="BC41" s="5"/>
      <c r="BD41" s="5"/>
      <c r="BE41" s="5">
        <f>LOOKUP(BE$6,'Daily Absent'!$O$6:$AX$6,'Daily Absent'!$O41:$AX41)</f>
        <v>1</v>
      </c>
      <c r="BF41" s="100">
        <v>0.29166666666666669</v>
      </c>
      <c r="BG41" s="100">
        <v>0.5</v>
      </c>
      <c r="BH41" s="100">
        <v>0.54166666666666663</v>
      </c>
      <c r="BI41" s="100">
        <v>0.75</v>
      </c>
      <c r="BJ41" s="5"/>
      <c r="BK41" s="5"/>
      <c r="BL41" s="5">
        <f>LOOKUP(BL$6,'Daily Absent'!$O$6:$AX$6,'Daily Absent'!$O41:$AX41)</f>
        <v>1</v>
      </c>
      <c r="BM41" s="100">
        <v>0.29166666666666669</v>
      </c>
      <c r="BN41" s="100">
        <v>0.5</v>
      </c>
      <c r="BO41" s="100">
        <v>0.54166666666666663</v>
      </c>
      <c r="BP41" s="100">
        <v>0.75</v>
      </c>
      <c r="BQ41" s="5"/>
      <c r="BR41" s="5"/>
      <c r="BS41" s="5">
        <f>LOOKUP(BS$6,'Daily Absent'!$O$6:$AX$6,'Daily Absent'!$O41:$AX41)</f>
        <v>1</v>
      </c>
      <c r="BT41" s="100">
        <v>0.29166666666666669</v>
      </c>
      <c r="BU41" s="100">
        <v>0.5</v>
      </c>
      <c r="BV41" s="100">
        <v>0.54166666666666663</v>
      </c>
      <c r="BW41" s="100">
        <v>0.75</v>
      </c>
      <c r="BX41" s="5"/>
      <c r="BY41" s="5"/>
      <c r="BZ41" s="5">
        <f>LOOKUP(BZ$6,'Daily Absent'!$O$6:$AX$6,'Daily Absent'!$O41:$AX41)</f>
        <v>1</v>
      </c>
      <c r="CA41" s="100">
        <v>0.29166666666666669</v>
      </c>
      <c r="CB41" s="100">
        <v>0.5</v>
      </c>
      <c r="CC41" s="100">
        <v>0.54166666666666663</v>
      </c>
      <c r="CD41" s="100">
        <v>0.75</v>
      </c>
      <c r="CE41" s="5"/>
      <c r="CF41" s="5"/>
      <c r="CG41" s="5">
        <f>LOOKUP(CG$6,'Daily Absent'!$O$6:$AX$6,'Daily Absent'!$O41:$AX41)</f>
        <v>1</v>
      </c>
      <c r="CH41" s="100">
        <v>0.29166666666666669</v>
      </c>
      <c r="CI41" s="100">
        <v>0.5</v>
      </c>
      <c r="CJ41" s="100">
        <v>0.54166666666666663</v>
      </c>
      <c r="CK41" s="100">
        <v>0.75</v>
      </c>
      <c r="CL41" s="100">
        <v>0.79166666666666663</v>
      </c>
      <c r="CM41" s="100">
        <v>0.91666666666666663</v>
      </c>
      <c r="CN41" s="5">
        <f>LOOKUP(CN$6,'Daily Absent'!$O$6:$AX$6,'Daily Absent'!$O41:$AX41)</f>
        <v>1</v>
      </c>
      <c r="CO41" s="100">
        <v>0.29166666666666669</v>
      </c>
      <c r="CP41" s="100">
        <v>0.5</v>
      </c>
      <c r="CQ41" s="100">
        <v>0.54166666666666663</v>
      </c>
      <c r="CR41" s="100">
        <v>0.70833333333333337</v>
      </c>
      <c r="CS41" s="5"/>
      <c r="CT41" s="5"/>
      <c r="CU41" s="5">
        <f>LOOKUP(CU$6,'Daily Absent'!$O$6:$AX$6,'Daily Absent'!$O41:$AX41)</f>
        <v>1</v>
      </c>
      <c r="CV41" s="100">
        <v>0.33333333333333331</v>
      </c>
      <c r="CW41" s="100">
        <v>0.5</v>
      </c>
      <c r="CX41" s="100">
        <v>0.54166666666666663</v>
      </c>
      <c r="CY41" s="100">
        <v>0.66666666666666663</v>
      </c>
      <c r="CZ41" s="5"/>
      <c r="DA41" s="5"/>
      <c r="DB41" s="5">
        <f>LOOKUP(DB$6,'Daily Absent'!$O$6:$AX$6,'Daily Absent'!$O41:$AX41)</f>
        <v>1</v>
      </c>
      <c r="DC41" s="100">
        <v>0.29166666666666669</v>
      </c>
      <c r="DD41" s="100">
        <v>0.5</v>
      </c>
      <c r="DE41" s="100">
        <v>0.54166666666666663</v>
      </c>
      <c r="DF41" s="100">
        <v>0.75</v>
      </c>
      <c r="DG41" s="100">
        <v>0.79166666666666663</v>
      </c>
      <c r="DH41" s="100">
        <v>0.91666666666666663</v>
      </c>
      <c r="DI41" s="5">
        <f>LOOKUP(DI$6,'Daily Absent'!$O$6:$AX$6,'Daily Absent'!$O41:$AX41)</f>
        <v>1</v>
      </c>
      <c r="DJ41" s="100">
        <v>0.29166666666666669</v>
      </c>
      <c r="DK41" s="100">
        <v>0.5</v>
      </c>
      <c r="DL41" s="100">
        <v>0.54166666666666663</v>
      </c>
      <c r="DM41" s="100">
        <v>0.75</v>
      </c>
      <c r="DN41" s="5"/>
      <c r="DO41" s="5"/>
      <c r="DP41" s="5">
        <f>LOOKUP(DP$6,'Daily Absent'!$O$6:$AX$6,'Daily Absent'!$O41:$AX41)</f>
        <v>1</v>
      </c>
      <c r="DQ41" s="100">
        <v>0.29166666666666669</v>
      </c>
      <c r="DR41" s="100">
        <v>0.5</v>
      </c>
      <c r="DS41" s="100">
        <v>0.54166666666666663</v>
      </c>
      <c r="DT41" s="100">
        <v>0.75</v>
      </c>
      <c r="DU41" s="5"/>
      <c r="DV41" s="5"/>
      <c r="DW41" s="5">
        <f>LOOKUP(DW$6,'Daily Absent'!$O$6:$AX$6,'Daily Absent'!$O41:$AX41)</f>
        <v>1</v>
      </c>
      <c r="DX41" s="100">
        <v>0.29166666666666669</v>
      </c>
      <c r="DY41" s="100">
        <v>0.5</v>
      </c>
      <c r="DZ41" s="100">
        <v>0.54166666666666663</v>
      </c>
      <c r="EA41" s="100">
        <v>0.75</v>
      </c>
      <c r="EB41" s="5"/>
      <c r="EC41" s="5"/>
      <c r="ED41" s="5">
        <f>LOOKUP(ED$6,'Daily Absent'!$O$6:$AX$6,'Daily Absent'!$O41:$AX41)</f>
        <v>1</v>
      </c>
      <c r="EE41" s="100">
        <v>0.29166666666666669</v>
      </c>
      <c r="EF41" s="100">
        <v>0.5</v>
      </c>
      <c r="EG41" s="100">
        <v>0.54166666666666663</v>
      </c>
      <c r="EH41" s="100">
        <v>0.75</v>
      </c>
      <c r="EI41" s="100">
        <v>0.79166666666666663</v>
      </c>
      <c r="EJ41" s="100">
        <v>0.91666666666666663</v>
      </c>
      <c r="EK41" s="5">
        <f>LOOKUP(EK$6,'Daily Absent'!$O$6:$AX$6,'Daily Absent'!$O41:$AX41)</f>
        <v>1</v>
      </c>
      <c r="EL41" s="100">
        <v>0.29166666666666669</v>
      </c>
      <c r="EM41" s="100">
        <v>0.5</v>
      </c>
      <c r="EN41" s="100">
        <v>0.54166666666666663</v>
      </c>
      <c r="EO41" s="100">
        <v>0.75</v>
      </c>
      <c r="EP41" s="5"/>
      <c r="EQ41" s="5"/>
      <c r="ER41" s="5">
        <f>LOOKUP(ER$6,'Daily Absent'!$O$6:$AX$6,'Daily Absent'!$O41:$AX41)</f>
        <v>0</v>
      </c>
      <c r="ES41" s="100"/>
      <c r="ET41" s="100"/>
      <c r="EU41" s="100"/>
      <c r="EV41" s="100"/>
      <c r="EW41" s="5"/>
      <c r="EX41" s="5"/>
      <c r="EY41" s="5">
        <f>LOOKUP(EY$6,'Daily Absent'!$O$6:$AX$6,'Daily Absent'!$O41:$AX41)</f>
        <v>1</v>
      </c>
      <c r="EZ41" s="100">
        <v>0.29166666666666669</v>
      </c>
      <c r="FA41" s="100">
        <v>0.5</v>
      </c>
      <c r="FB41" s="100">
        <v>0.54166666666666663</v>
      </c>
      <c r="FC41" s="100">
        <v>0.75</v>
      </c>
      <c r="FD41" s="100">
        <v>0.79166666666666663</v>
      </c>
      <c r="FE41" s="100">
        <v>0.91666666666666663</v>
      </c>
      <c r="FF41" s="5">
        <f>LOOKUP(FF$6,'Daily Absent'!$O$6:$AX$6,'Daily Absent'!$O41:$AX41)</f>
        <v>1</v>
      </c>
      <c r="FG41" s="100"/>
      <c r="FH41" s="100"/>
      <c r="FI41" s="100"/>
      <c r="FJ41" s="100"/>
      <c r="FK41" s="5"/>
      <c r="FL41" s="5"/>
      <c r="FM41" s="5">
        <f>LOOKUP(FM$6,'Daily Absent'!$O$6:$AX$6,'Daily Absent'!$O41:$AX41)</f>
        <v>0</v>
      </c>
      <c r="FN41" s="100"/>
      <c r="FO41" s="100"/>
      <c r="FP41" s="100"/>
      <c r="FQ41" s="100"/>
      <c r="FR41" s="5"/>
      <c r="FS41" s="5"/>
      <c r="FT41" s="5">
        <f>LOOKUP(FT$6,'Daily Absent'!$O$6:$AX$6,'Daily Absent'!$O41:$AX41)</f>
        <v>0</v>
      </c>
      <c r="FU41" s="100"/>
      <c r="FV41" s="100"/>
      <c r="FW41" s="100"/>
      <c r="FX41" s="100"/>
      <c r="FY41" s="5"/>
      <c r="FZ41" s="5"/>
      <c r="GA41" s="5">
        <f>LOOKUP(GA$6,'Daily Absent'!$O$6:$AX$6,'Daily Absent'!$O41:$AX41)</f>
        <v>0</v>
      </c>
      <c r="GB41" s="100"/>
      <c r="GC41" s="100"/>
      <c r="GD41" s="100"/>
      <c r="GE41" s="100"/>
      <c r="GF41" s="5"/>
      <c r="GG41" s="5"/>
      <c r="GH41" s="5">
        <f>LOOKUP(GH$6,'Daily Absent'!$O$6:$AX$6,'Daily Absent'!$O41:$AX41)</f>
        <v>0</v>
      </c>
      <c r="GI41" s="100"/>
      <c r="GJ41" s="100"/>
      <c r="GK41" s="100"/>
      <c r="GL41" s="100"/>
      <c r="GM41" s="5"/>
      <c r="GN41" s="5"/>
      <c r="GO41" s="5">
        <f>LOOKUP(GO$6,'Daily Absent'!$O$6:$AX$6,'Daily Absent'!$O41:$AX41)</f>
        <v>0</v>
      </c>
      <c r="GP41" s="100"/>
      <c r="GQ41" s="100"/>
      <c r="GR41" s="100"/>
      <c r="GS41" s="100"/>
      <c r="GT41" s="5"/>
      <c r="GU41" s="5"/>
      <c r="GV41" s="5">
        <f>LOOKUP(GV$6,'Daily Absent'!$O$6:$AX$6,'Daily Absent'!$O41:$AX41)</f>
        <v>0</v>
      </c>
      <c r="GW41" s="100"/>
      <c r="GX41" s="100"/>
      <c r="GY41" s="100"/>
      <c r="GZ41" s="100"/>
      <c r="HA41" s="5"/>
      <c r="HB41" s="5"/>
      <c r="HC41" s="5">
        <f>LOOKUP(HC$6,'Daily Absent'!$O$6:$AX$6,'Daily Absent'!$O41:$AX41)</f>
        <v>0</v>
      </c>
      <c r="HD41" s="100"/>
      <c r="HE41" s="100"/>
      <c r="HF41" s="100"/>
      <c r="HG41" s="100"/>
      <c r="HH41" s="5"/>
      <c r="HI41" s="5"/>
      <c r="HJ41" s="5">
        <f>LOOKUP(HJ$6,'Daily Absent'!$O$6:$AX$6,'Daily Absent'!$O41:$AX41)</f>
        <v>0</v>
      </c>
      <c r="HK41" s="100"/>
      <c r="HL41" s="100"/>
      <c r="HM41" s="100"/>
      <c r="HN41" s="100"/>
      <c r="HO41" s="5"/>
      <c r="HP41" s="5"/>
      <c r="HQ41" s="5"/>
      <c r="HR41" s="100"/>
      <c r="HS41" s="100"/>
      <c r="HT41" s="100"/>
      <c r="HU41" s="100"/>
      <c r="HV41" s="5"/>
      <c r="HW41" s="5"/>
      <c r="HX41" s="5">
        <f>LOOKUP(HX$6,'Daily Absent'!$O$6:$AX$6,'Daily Absent'!$O41:$AX41)</f>
        <v>0</v>
      </c>
      <c r="HY41" s="5"/>
      <c r="HZ41" s="100"/>
      <c r="IA41" s="5"/>
      <c r="IB41" s="5"/>
      <c r="IC41" s="5"/>
      <c r="ID41" s="5"/>
      <c r="IE41" s="5">
        <f>LOOKUP(IE$6,'Daily Absent'!$O$6:$AX$6,'Daily Absent'!$O41:$AX41)</f>
        <v>0</v>
      </c>
      <c r="IF41" s="5"/>
      <c r="IG41" s="100"/>
      <c r="IH41" s="5"/>
      <c r="II41" s="5"/>
      <c r="IJ41" s="5"/>
      <c r="IK41" s="5"/>
      <c r="IL41" s="5">
        <f>LOOKUP(IL$6,'Daily Absent'!$O$6:$AX$6,'Daily Absent'!$O41:$AX41)</f>
        <v>0</v>
      </c>
      <c r="IM41" s="5"/>
      <c r="IN41" s="100"/>
      <c r="IO41" s="5"/>
      <c r="IP41" s="5"/>
      <c r="IQ41" s="5"/>
      <c r="IR41" s="5"/>
      <c r="IS41" s="5">
        <f>LOOKUP(IS$6,'Daily Absent'!$O$6:$AX$6,'Daily Absent'!$O41:$AX41)</f>
        <v>0</v>
      </c>
      <c r="IT41" s="5"/>
      <c r="IU41" s="100"/>
      <c r="IV41" s="5"/>
      <c r="IW41" s="5"/>
      <c r="IX41" s="5"/>
      <c r="IY41" s="5"/>
      <c r="IZ41" s="5">
        <f>LOOKUP(IZ$6,'Daily Absent'!$O$6:$AX$6,'Daily Absent'!$O41:$AX41)</f>
        <v>0</v>
      </c>
      <c r="JA41" s="5"/>
      <c r="JB41" s="100"/>
      <c r="JC41" s="5"/>
      <c r="JD41" s="5"/>
      <c r="JE41" s="5"/>
      <c r="JF41" s="5"/>
    </row>
    <row r="42" spans="1:266" ht="20" customHeight="1">
      <c r="A42" s="54">
        <f>IF('Master MP Status'!A42&gt;0,'Master MP Status'!A42,"")</f>
        <v>34</v>
      </c>
      <c r="B42" s="5" t="str">
        <f>IF(ISTEXT('Master MP Status'!B42),'Master MP Status'!B42,"")</f>
        <v>DIRECT</v>
      </c>
      <c r="C42" s="153" t="str">
        <f>IF(OR(ISTEXT('Master MP Status'!C42),'Master MP Status'!C42&gt;0),'Master MP Status'!C42,"")</f>
        <v>B230016</v>
      </c>
      <c r="D42" s="154" t="str">
        <f>IF(OR(ISTEXT('Master MP Status'!D42),'Master MP Status'!D42&gt;0),'Master MP Status'!D42,"")</f>
        <v>B230016</v>
      </c>
      <c r="E42" s="5" t="str">
        <f>IF(ISTEXT('Master MP Status'!E42),'Master MP Status'!E42,"")</f>
        <v>SAPRUDIN</v>
      </c>
      <c r="F42" s="5" t="str">
        <f>IF(ISTEXT('Master MP Status'!F42),'Master MP Status'!F42,"")</f>
        <v/>
      </c>
      <c r="G42" s="5" t="str">
        <f>IF(ISTEXT('Master MP Status'!G42),'Master MP Status'!G42,"")</f>
        <v>Cilegon</v>
      </c>
      <c r="H42" s="5" t="str">
        <f>IF(ISTEXT('Master MP Status'!H42),'Master MP Status'!H42,"")</f>
        <v>MURSID</v>
      </c>
      <c r="I42" s="5" t="str">
        <f>IF(ISTEXT('Master MP Status'!I42),'Master MP Status'!I42,"")</f>
        <v>Foreman</v>
      </c>
      <c r="J42" s="5" t="str">
        <f>IF(ISTEXT('Master MP Status'!J42),'Master MP Status'!J42,"")</f>
        <v>Scaffolder 1</v>
      </c>
      <c r="K42" s="9">
        <f>IF(OR('Master MP Status'!K42=0,'Master MP Status'!K42=""),"",'Master MP Status'!K42)</f>
        <v>45057</v>
      </c>
      <c r="L42" s="9">
        <f>IF(OR('Master MP Status'!L42=0,'Master MP Status'!L42=""),"",'Master MP Status'!L42)</f>
        <v>45019</v>
      </c>
      <c r="M42" s="9" t="str">
        <f>IF(OR('Master MP Status'!M42=0,'Master MP Status'!M42=""),"",'Master MP Status'!M42)</f>
        <v/>
      </c>
      <c r="N42" s="5" t="str">
        <f>IF(ISTEXT('Master MP Status'!N42),'Master MP Status'!N42,"")</f>
        <v/>
      </c>
      <c r="O42" s="5">
        <f>LOOKUP(O$6,'Daily Absent'!$O$6:$AX$6,'Daily Absent'!$O42:$AX42)</f>
        <v>1</v>
      </c>
      <c r="P42" s="100">
        <v>0.29166666666666669</v>
      </c>
      <c r="Q42" s="100">
        <v>0.5</v>
      </c>
      <c r="R42" s="100">
        <v>0.54166666666666663</v>
      </c>
      <c r="S42" s="100">
        <v>0.75</v>
      </c>
      <c r="T42" s="5"/>
      <c r="U42" s="5"/>
      <c r="V42" s="5">
        <f>LOOKUP(V$6,'Daily Absent'!$O$6:$AX$6,'Daily Absent'!$O42:$AX42)</f>
        <v>1</v>
      </c>
      <c r="W42" s="100">
        <v>0.29166666666666669</v>
      </c>
      <c r="X42" s="100">
        <v>0.5</v>
      </c>
      <c r="Y42" s="100">
        <v>0.54166666666666663</v>
      </c>
      <c r="Z42" s="100">
        <v>0.75</v>
      </c>
      <c r="AA42" s="5"/>
      <c r="AB42" s="5"/>
      <c r="AC42" s="5">
        <f>LOOKUP(AC$6,'Daily Absent'!$O$6:$AX$6,'Daily Absent'!$O42:$AX42)</f>
        <v>1</v>
      </c>
      <c r="AD42" s="100">
        <v>0.29166666666666669</v>
      </c>
      <c r="AE42" s="100">
        <v>0.5</v>
      </c>
      <c r="AF42" s="100">
        <v>0.54166666666666663</v>
      </c>
      <c r="AG42" s="100">
        <v>0.75</v>
      </c>
      <c r="AH42" s="5"/>
      <c r="AI42" s="5"/>
      <c r="AJ42" s="5">
        <f>LOOKUP(AJ$6,'Daily Absent'!$O$6:$AX$6,'Daily Absent'!$O42:$AX42)</f>
        <v>1</v>
      </c>
      <c r="AK42" s="100">
        <v>0.29166666666666669</v>
      </c>
      <c r="AL42" s="100">
        <v>0.5</v>
      </c>
      <c r="AM42" s="100">
        <v>0.54166666666666663</v>
      </c>
      <c r="AN42" s="100">
        <v>0.75</v>
      </c>
      <c r="AO42" s="5"/>
      <c r="AP42" s="5"/>
      <c r="AQ42" s="5">
        <f>LOOKUP(AQ$6,'Daily Absent'!$O$6:$AX$6,'Daily Absent'!$O42:$AX42)</f>
        <v>1</v>
      </c>
      <c r="AR42" s="100">
        <v>0.29166666666666669</v>
      </c>
      <c r="AS42" s="100">
        <v>0.5</v>
      </c>
      <c r="AT42" s="100">
        <v>0.54166666666666663</v>
      </c>
      <c r="AU42" s="100">
        <v>0.70833333333333337</v>
      </c>
      <c r="AV42" s="5"/>
      <c r="AW42" s="5"/>
      <c r="AX42" s="5">
        <f>LOOKUP(AX$6,'Daily Absent'!$O$6:$AX$6,'Daily Absent'!$O42:$AX42)</f>
        <v>1</v>
      </c>
      <c r="AY42" s="100">
        <v>0.33333333333333331</v>
      </c>
      <c r="AZ42" s="100">
        <v>0.5</v>
      </c>
      <c r="BA42" s="100">
        <v>0.54166666666666663</v>
      </c>
      <c r="BB42" s="100">
        <v>0.66666666666666663</v>
      </c>
      <c r="BC42" s="5"/>
      <c r="BD42" s="5"/>
      <c r="BE42" s="5">
        <f>LOOKUP(BE$6,'Daily Absent'!$O$6:$AX$6,'Daily Absent'!$O42:$AX42)</f>
        <v>1</v>
      </c>
      <c r="BF42" s="100">
        <v>0.29166666666666669</v>
      </c>
      <c r="BG42" s="100">
        <v>0.5</v>
      </c>
      <c r="BH42" s="100">
        <v>0.54166666666666663</v>
      </c>
      <c r="BI42" s="100">
        <v>0.75</v>
      </c>
      <c r="BJ42" s="5"/>
      <c r="BK42" s="5"/>
      <c r="BL42" s="5">
        <f>LOOKUP(BL$6,'Daily Absent'!$O$6:$AX$6,'Daily Absent'!$O42:$AX42)</f>
        <v>1</v>
      </c>
      <c r="BM42" s="100">
        <v>0.29166666666666669</v>
      </c>
      <c r="BN42" s="100">
        <v>0.5</v>
      </c>
      <c r="BO42" s="100">
        <v>0.54166666666666663</v>
      </c>
      <c r="BP42" s="100">
        <v>0.75</v>
      </c>
      <c r="BQ42" s="5"/>
      <c r="BR42" s="5"/>
      <c r="BS42" s="5">
        <f>LOOKUP(BS$6,'Daily Absent'!$O$6:$AX$6,'Daily Absent'!$O42:$AX42)</f>
        <v>1</v>
      </c>
      <c r="BT42" s="100">
        <v>0.29166666666666669</v>
      </c>
      <c r="BU42" s="100">
        <v>0.5</v>
      </c>
      <c r="BV42" s="100">
        <v>0.54166666666666663</v>
      </c>
      <c r="BW42" s="100">
        <v>0.75</v>
      </c>
      <c r="BX42" s="5"/>
      <c r="BY42" s="5"/>
      <c r="BZ42" s="5">
        <f>LOOKUP(BZ$6,'Daily Absent'!$O$6:$AX$6,'Daily Absent'!$O42:$AX42)</f>
        <v>1</v>
      </c>
      <c r="CA42" s="100">
        <v>0.29166666666666669</v>
      </c>
      <c r="CB42" s="100">
        <v>0.5</v>
      </c>
      <c r="CC42" s="100">
        <v>0.54166666666666663</v>
      </c>
      <c r="CD42" s="100">
        <v>0.75</v>
      </c>
      <c r="CE42" s="5"/>
      <c r="CF42" s="5"/>
      <c r="CG42" s="5">
        <f>LOOKUP(CG$6,'Daily Absent'!$O$6:$AX$6,'Daily Absent'!$O42:$AX42)</f>
        <v>1</v>
      </c>
      <c r="CH42" s="100">
        <v>0.29166666666666669</v>
      </c>
      <c r="CI42" s="100">
        <v>0.5</v>
      </c>
      <c r="CJ42" s="100">
        <v>0.54166666666666663</v>
      </c>
      <c r="CK42" s="100">
        <v>0.75</v>
      </c>
      <c r="CL42" s="100"/>
      <c r="CM42" s="5"/>
      <c r="CN42" s="5">
        <f>LOOKUP(CN$6,'Daily Absent'!$O$6:$AX$6,'Daily Absent'!$O42:$AX42)</f>
        <v>1</v>
      </c>
      <c r="CO42" s="100">
        <v>0.29166666666666669</v>
      </c>
      <c r="CP42" s="100">
        <v>0.5</v>
      </c>
      <c r="CQ42" s="100">
        <v>0.54166666666666663</v>
      </c>
      <c r="CR42" s="100">
        <v>0.70833333333333337</v>
      </c>
      <c r="CS42" s="5"/>
      <c r="CT42" s="5"/>
      <c r="CU42" s="5">
        <f>LOOKUP(CU$6,'Daily Absent'!$O$6:$AX$6,'Daily Absent'!$O42:$AX42)</f>
        <v>1</v>
      </c>
      <c r="CV42" s="100">
        <v>0.33333333333333331</v>
      </c>
      <c r="CW42" s="100">
        <v>0.5</v>
      </c>
      <c r="CX42" s="100">
        <v>0.54166666666666663</v>
      </c>
      <c r="CY42" s="100">
        <v>0.66666666666666663</v>
      </c>
      <c r="CZ42" s="5"/>
      <c r="DA42" s="5"/>
      <c r="DB42" s="5">
        <f>LOOKUP(DB$6,'Daily Absent'!$O$6:$AX$6,'Daily Absent'!$O42:$AX42)</f>
        <v>1</v>
      </c>
      <c r="DC42" s="100">
        <v>0.29166666666666669</v>
      </c>
      <c r="DD42" s="100">
        <v>0.5</v>
      </c>
      <c r="DE42" s="100">
        <v>0.54166666666666663</v>
      </c>
      <c r="DF42" s="100">
        <v>0.75</v>
      </c>
      <c r="DG42" s="100">
        <v>0.79166666666666663</v>
      </c>
      <c r="DH42" s="100">
        <v>0.91666666666666663</v>
      </c>
      <c r="DI42" s="5">
        <f>LOOKUP(DI$6,'Daily Absent'!$O$6:$AX$6,'Daily Absent'!$O42:$AX42)</f>
        <v>1</v>
      </c>
      <c r="DJ42" s="100">
        <v>0.29166666666666669</v>
      </c>
      <c r="DK42" s="100">
        <v>0.5</v>
      </c>
      <c r="DL42" s="100">
        <v>0.54166666666666663</v>
      </c>
      <c r="DM42" s="100">
        <v>0.75</v>
      </c>
      <c r="DN42" s="5"/>
      <c r="DO42" s="5"/>
      <c r="DP42" s="5">
        <f>LOOKUP(DP$6,'Daily Absent'!$O$6:$AX$6,'Daily Absent'!$O42:$AX42)</f>
        <v>1</v>
      </c>
      <c r="DQ42" s="100">
        <v>0.29166666666666669</v>
      </c>
      <c r="DR42" s="100">
        <v>0.5</v>
      </c>
      <c r="DS42" s="100">
        <v>0.54166666666666663</v>
      </c>
      <c r="DT42" s="100">
        <v>0.75</v>
      </c>
      <c r="DU42" s="5"/>
      <c r="DV42" s="5"/>
      <c r="DW42" s="5">
        <f>LOOKUP(DW$6,'Daily Absent'!$O$6:$AX$6,'Daily Absent'!$O42:$AX42)</f>
        <v>1</v>
      </c>
      <c r="DX42" s="100">
        <v>0.29166666666666669</v>
      </c>
      <c r="DY42" s="100">
        <v>0.5</v>
      </c>
      <c r="DZ42" s="100">
        <v>0.54166666666666663</v>
      </c>
      <c r="EA42" s="100">
        <v>0.75</v>
      </c>
      <c r="EB42" s="5"/>
      <c r="EC42" s="5"/>
      <c r="ED42" s="5">
        <f>LOOKUP(ED$6,'Daily Absent'!$O$6:$AX$6,'Daily Absent'!$O42:$AX42)</f>
        <v>1</v>
      </c>
      <c r="EE42" s="100">
        <v>0.29166666666666669</v>
      </c>
      <c r="EF42" s="100">
        <v>0.5</v>
      </c>
      <c r="EG42" s="100">
        <v>0.54166666666666663</v>
      </c>
      <c r="EH42" s="100">
        <v>0.75</v>
      </c>
      <c r="EI42" s="100">
        <v>0.79166666666666663</v>
      </c>
      <c r="EJ42" s="100">
        <v>0.91666666666666663</v>
      </c>
      <c r="EK42" s="5">
        <f>LOOKUP(EK$6,'Daily Absent'!$O$6:$AX$6,'Daily Absent'!$O42:$AX42)</f>
        <v>1</v>
      </c>
      <c r="EL42" s="100">
        <v>0.29166666666666669</v>
      </c>
      <c r="EM42" s="100">
        <v>0.5</v>
      </c>
      <c r="EN42" s="100">
        <v>0.54166666666666663</v>
      </c>
      <c r="EO42" s="100">
        <v>0.75</v>
      </c>
      <c r="EP42" s="5"/>
      <c r="EQ42" s="5"/>
      <c r="ER42" s="5">
        <f>LOOKUP(ER$6,'Daily Absent'!$O$6:$AX$6,'Daily Absent'!$O42:$AX42)</f>
        <v>0</v>
      </c>
      <c r="ES42" s="100"/>
      <c r="ET42" s="100"/>
      <c r="EU42" s="100"/>
      <c r="EV42" s="100"/>
      <c r="EW42" s="5"/>
      <c r="EX42" s="5"/>
      <c r="EY42" s="5">
        <f>LOOKUP(EY$6,'Daily Absent'!$O$6:$AX$6,'Daily Absent'!$O42:$AX42)</f>
        <v>1</v>
      </c>
      <c r="EZ42" s="100">
        <v>0.29166666666666669</v>
      </c>
      <c r="FA42" s="100">
        <v>0.5</v>
      </c>
      <c r="FB42" s="100">
        <v>0.54166666666666663</v>
      </c>
      <c r="FC42" s="100">
        <v>0.75</v>
      </c>
      <c r="FD42" s="100">
        <v>0.79166666666666663</v>
      </c>
      <c r="FE42" s="100">
        <v>0.91666666666666663</v>
      </c>
      <c r="FF42" s="5">
        <f>LOOKUP(FF$6,'Daily Absent'!$O$6:$AX$6,'Daily Absent'!$O42:$AX42)</f>
        <v>1</v>
      </c>
      <c r="FG42" s="100"/>
      <c r="FH42" s="100"/>
      <c r="FI42" s="100"/>
      <c r="FJ42" s="100"/>
      <c r="FK42" s="5"/>
      <c r="FL42" s="5"/>
      <c r="FM42" s="5">
        <f>LOOKUP(FM$6,'Daily Absent'!$O$6:$AX$6,'Daily Absent'!$O42:$AX42)</f>
        <v>0</v>
      </c>
      <c r="FN42" s="100"/>
      <c r="FO42" s="100"/>
      <c r="FP42" s="100"/>
      <c r="FQ42" s="100"/>
      <c r="FR42" s="5"/>
      <c r="FS42" s="5"/>
      <c r="FT42" s="5">
        <f>LOOKUP(FT$6,'Daily Absent'!$O$6:$AX$6,'Daily Absent'!$O42:$AX42)</f>
        <v>0</v>
      </c>
      <c r="FU42" s="100"/>
      <c r="FV42" s="100"/>
      <c r="FW42" s="100"/>
      <c r="FX42" s="100"/>
      <c r="FY42" s="5"/>
      <c r="FZ42" s="5"/>
      <c r="GA42" s="5">
        <f>LOOKUP(GA$6,'Daily Absent'!$O$6:$AX$6,'Daily Absent'!$O42:$AX42)</f>
        <v>0</v>
      </c>
      <c r="GB42" s="100"/>
      <c r="GC42" s="100"/>
      <c r="GD42" s="100"/>
      <c r="GE42" s="100"/>
      <c r="GF42" s="5"/>
      <c r="GG42" s="5"/>
      <c r="GH42" s="5">
        <f>LOOKUP(GH$6,'Daily Absent'!$O$6:$AX$6,'Daily Absent'!$O42:$AX42)</f>
        <v>0</v>
      </c>
      <c r="GI42" s="100"/>
      <c r="GJ42" s="100"/>
      <c r="GK42" s="100"/>
      <c r="GL42" s="100"/>
      <c r="GM42" s="5"/>
      <c r="GN42" s="5"/>
      <c r="GO42" s="5">
        <f>LOOKUP(GO$6,'Daily Absent'!$O$6:$AX$6,'Daily Absent'!$O42:$AX42)</f>
        <v>0</v>
      </c>
      <c r="GP42" s="100"/>
      <c r="GQ42" s="100"/>
      <c r="GR42" s="100"/>
      <c r="GS42" s="100"/>
      <c r="GT42" s="5"/>
      <c r="GU42" s="5"/>
      <c r="GV42" s="5">
        <f>LOOKUP(GV$6,'Daily Absent'!$O$6:$AX$6,'Daily Absent'!$O42:$AX42)</f>
        <v>0</v>
      </c>
      <c r="GW42" s="100"/>
      <c r="GX42" s="100"/>
      <c r="GY42" s="100"/>
      <c r="GZ42" s="100"/>
      <c r="HA42" s="5"/>
      <c r="HB42" s="5"/>
      <c r="HC42" s="5">
        <f>LOOKUP(HC$6,'Daily Absent'!$O$6:$AX$6,'Daily Absent'!$O42:$AX42)</f>
        <v>0</v>
      </c>
      <c r="HD42" s="100"/>
      <c r="HE42" s="100"/>
      <c r="HF42" s="100"/>
      <c r="HG42" s="100"/>
      <c r="HH42" s="5"/>
      <c r="HI42" s="5"/>
      <c r="HJ42" s="5">
        <f>LOOKUP(HJ$6,'Daily Absent'!$O$6:$AX$6,'Daily Absent'!$O42:$AX42)</f>
        <v>0</v>
      </c>
      <c r="HK42" s="100"/>
      <c r="HL42" s="100"/>
      <c r="HM42" s="100"/>
      <c r="HN42" s="100"/>
      <c r="HO42" s="5"/>
      <c r="HP42" s="5"/>
      <c r="HQ42" s="5"/>
      <c r="HR42" s="100"/>
      <c r="HS42" s="100"/>
      <c r="HT42" s="100"/>
      <c r="HU42" s="100"/>
      <c r="HV42" s="5"/>
      <c r="HW42" s="5"/>
      <c r="HX42" s="5">
        <f>LOOKUP(HX$6,'Daily Absent'!$O$6:$AX$6,'Daily Absent'!$O42:$AX42)</f>
        <v>0</v>
      </c>
      <c r="HY42" s="5"/>
      <c r="HZ42" s="100"/>
      <c r="IA42" s="5"/>
      <c r="IB42" s="5"/>
      <c r="IC42" s="5"/>
      <c r="ID42" s="5"/>
      <c r="IE42" s="5">
        <f>LOOKUP(IE$6,'Daily Absent'!$O$6:$AX$6,'Daily Absent'!$O42:$AX42)</f>
        <v>0</v>
      </c>
      <c r="IF42" s="5"/>
      <c r="IG42" s="100"/>
      <c r="IH42" s="5"/>
      <c r="II42" s="5"/>
      <c r="IJ42" s="5"/>
      <c r="IK42" s="5"/>
      <c r="IL42" s="5">
        <f>LOOKUP(IL$6,'Daily Absent'!$O$6:$AX$6,'Daily Absent'!$O42:$AX42)</f>
        <v>0</v>
      </c>
      <c r="IM42" s="5"/>
      <c r="IN42" s="100"/>
      <c r="IO42" s="5"/>
      <c r="IP42" s="5"/>
      <c r="IQ42" s="5"/>
      <c r="IR42" s="5"/>
      <c r="IS42" s="5">
        <f>LOOKUP(IS$6,'Daily Absent'!$O$6:$AX$6,'Daily Absent'!$O42:$AX42)</f>
        <v>0</v>
      </c>
      <c r="IT42" s="5"/>
      <c r="IU42" s="100"/>
      <c r="IV42" s="5"/>
      <c r="IW42" s="5"/>
      <c r="IX42" s="5"/>
      <c r="IY42" s="5"/>
      <c r="IZ42" s="5">
        <f>LOOKUP(IZ$6,'Daily Absent'!$O$6:$AX$6,'Daily Absent'!$O42:$AX42)</f>
        <v>0</v>
      </c>
      <c r="JA42" s="5"/>
      <c r="JB42" s="100"/>
      <c r="JC42" s="5"/>
      <c r="JD42" s="5"/>
      <c r="JE42" s="5"/>
      <c r="JF42" s="5"/>
    </row>
    <row r="43" spans="1:266" ht="20" customHeight="1">
      <c r="A43" s="54">
        <f>IF('Master MP Status'!A43&gt;0,'Master MP Status'!A43,"")</f>
        <v>35</v>
      </c>
      <c r="B43" s="5" t="str">
        <f>IF(ISTEXT('Master MP Status'!B43),'Master MP Status'!B43,"")</f>
        <v>DIRECT</v>
      </c>
      <c r="C43" s="153" t="str">
        <f>IF(OR(ISTEXT('Master MP Status'!C43),'Master MP Status'!C43&gt;0),'Master MP Status'!C43,"")</f>
        <v/>
      </c>
      <c r="D43" s="154" t="str">
        <f>IF(OR(ISTEXT('Master MP Status'!D43),'Master MP Status'!D43&gt;0),'Master MP Status'!D43,"")</f>
        <v>B230017</v>
      </c>
      <c r="E43" s="5" t="str">
        <f>IF(ISTEXT('Master MP Status'!E43),'Master MP Status'!E43,"")</f>
        <v xml:space="preserve">SHAURUL IMAN </v>
      </c>
      <c r="F43" s="5" t="str">
        <f>IF(ISTEXT('Master MP Status'!F43),'Master MP Status'!F43,"")</f>
        <v/>
      </c>
      <c r="G43" s="5" t="str">
        <f>IF(ISTEXT('Master MP Status'!G43),'Master MP Status'!G43,"")</f>
        <v>Cilegon</v>
      </c>
      <c r="H43" s="5" t="str">
        <f>IF(ISTEXT('Master MP Status'!H43),'Master MP Status'!H43,"")</f>
        <v>MURSID</v>
      </c>
      <c r="I43" s="5" t="str">
        <f>IF(ISTEXT('Master MP Status'!I43),'Master MP Status'!I43,"")</f>
        <v>Fitter 1</v>
      </c>
      <c r="J43" s="5" t="str">
        <f>IF(ISTEXT('Master MP Status'!J43),'Master MP Status'!J43,"")</f>
        <v>Warehouse</v>
      </c>
      <c r="K43" s="9">
        <f>IF(OR('Master MP Status'!K43=0,'Master MP Status'!K43=""),"",'Master MP Status'!K43)</f>
        <v>45066</v>
      </c>
      <c r="L43" s="9" t="str">
        <f>IF(OR('Master MP Status'!L43=0,'Master MP Status'!L43=""),"",'Master MP Status'!L43)</f>
        <v/>
      </c>
      <c r="M43" s="9" t="str">
        <f>IF(OR('Master MP Status'!M43=0,'Master MP Status'!M43=""),"",'Master MP Status'!M43)</f>
        <v/>
      </c>
      <c r="N43" s="5" t="str">
        <f>IF(ISTEXT('Master MP Status'!N43),'Master MP Status'!N43,"")</f>
        <v>Kerja di HO</v>
      </c>
      <c r="O43" s="5">
        <f>LOOKUP(O$6,'Daily Absent'!$O$6:$AX$6,'Daily Absent'!$O43:$AX43)</f>
        <v>0</v>
      </c>
      <c r="P43" s="5"/>
      <c r="Q43" s="5"/>
      <c r="R43" s="5"/>
      <c r="S43" s="5"/>
      <c r="T43" s="5"/>
      <c r="U43" s="5"/>
      <c r="V43" s="5">
        <f>LOOKUP(V$6,'Daily Absent'!$O$6:$AX$6,'Daily Absent'!$O43:$AX43)</f>
        <v>0</v>
      </c>
      <c r="W43" s="5"/>
      <c r="X43" s="100"/>
      <c r="Y43" s="5"/>
      <c r="Z43" s="5"/>
      <c r="AA43" s="5"/>
      <c r="AB43" s="5"/>
      <c r="AC43" s="5">
        <f>LOOKUP(AC$6,'Daily Absent'!$O$6:$AX$6,'Daily Absent'!$O43:$AX43)</f>
        <v>0</v>
      </c>
      <c r="AD43" s="5"/>
      <c r="AE43" s="100"/>
      <c r="AF43" s="5"/>
      <c r="AG43" s="5"/>
      <c r="AH43" s="5"/>
      <c r="AI43" s="5"/>
      <c r="AJ43" s="5">
        <f>LOOKUP(AJ$6,'Daily Absent'!$O$6:$AX$6,'Daily Absent'!$O43:$AX43)</f>
        <v>0</v>
      </c>
      <c r="AK43" s="5"/>
      <c r="AL43" s="100"/>
      <c r="AM43" s="5"/>
      <c r="AN43" s="5"/>
      <c r="AO43" s="5"/>
      <c r="AP43" s="5"/>
      <c r="AQ43" s="5">
        <f>LOOKUP(AQ$6,'Daily Absent'!$O$6:$AX$6,'Daily Absent'!$O43:$AX43)</f>
        <v>0</v>
      </c>
      <c r="AR43" s="5"/>
      <c r="AS43" s="100"/>
      <c r="AT43" s="5"/>
      <c r="AU43" s="5"/>
      <c r="AV43" s="5"/>
      <c r="AW43" s="5"/>
      <c r="AX43" s="5">
        <f>LOOKUP(AX$6,'Daily Absent'!$O$6:$AX$6,'Daily Absent'!$O43:$AX43)</f>
        <v>0</v>
      </c>
      <c r="AY43" s="100"/>
      <c r="AZ43" s="100"/>
      <c r="BA43" s="100"/>
      <c r="BB43" s="100"/>
      <c r="BC43" s="5"/>
      <c r="BD43" s="5"/>
      <c r="BE43" s="5">
        <f>LOOKUP(BE$6,'Daily Absent'!$O$6:$AX$6,'Daily Absent'!$O43:$AX43)</f>
        <v>0</v>
      </c>
      <c r="BF43" s="5"/>
      <c r="BG43" s="100"/>
      <c r="BH43" s="5"/>
      <c r="BI43" s="5"/>
      <c r="BJ43" s="5"/>
      <c r="BK43" s="5"/>
      <c r="BL43" s="5">
        <f>LOOKUP(BL$6,'Daily Absent'!$O$6:$AX$6,'Daily Absent'!$O43:$AX43)</f>
        <v>0</v>
      </c>
      <c r="BM43" s="5"/>
      <c r="BN43" s="100"/>
      <c r="BO43" s="5"/>
      <c r="BP43" s="5"/>
      <c r="BQ43" s="5"/>
      <c r="BR43" s="5"/>
      <c r="BS43" s="5">
        <f>LOOKUP(BS$6,'Daily Absent'!$O$6:$AX$6,'Daily Absent'!$O43:$AX43)</f>
        <v>0</v>
      </c>
      <c r="BT43" s="5"/>
      <c r="BU43" s="100"/>
      <c r="BV43" s="5"/>
      <c r="BW43" s="5"/>
      <c r="BX43" s="5"/>
      <c r="BY43" s="5"/>
      <c r="BZ43" s="5">
        <f>LOOKUP(BZ$6,'Daily Absent'!$O$6:$AX$6,'Daily Absent'!$O43:$AX43)</f>
        <v>0</v>
      </c>
      <c r="CA43" s="5"/>
      <c r="CB43" s="100"/>
      <c r="CC43" s="5"/>
      <c r="CD43" s="5"/>
      <c r="CE43" s="5"/>
      <c r="CF43" s="5"/>
      <c r="CG43" s="5">
        <f>LOOKUP(CG$6,'Daily Absent'!$O$6:$AX$6,'Daily Absent'!$O43:$AX43)</f>
        <v>0</v>
      </c>
      <c r="CH43" s="5"/>
      <c r="CI43" s="100"/>
      <c r="CJ43" s="5"/>
      <c r="CK43" s="5"/>
      <c r="CL43" s="5"/>
      <c r="CM43" s="5"/>
      <c r="CN43" s="5">
        <f>LOOKUP(CN$6,'Daily Absent'!$O$6:$AX$6,'Daily Absent'!$O43:$AX43)</f>
        <v>0</v>
      </c>
      <c r="CO43" s="5"/>
      <c r="CP43" s="100"/>
      <c r="CQ43" s="5"/>
      <c r="CR43" s="5"/>
      <c r="CS43" s="5"/>
      <c r="CT43" s="5"/>
      <c r="CU43" s="5">
        <f>LOOKUP(CU$6,'Daily Absent'!$O$6:$AX$6,'Daily Absent'!$O43:$AX43)</f>
        <v>0</v>
      </c>
      <c r="CV43" s="5"/>
      <c r="CW43" s="100"/>
      <c r="CX43" s="5"/>
      <c r="CY43" s="5"/>
      <c r="CZ43" s="5"/>
      <c r="DA43" s="5"/>
      <c r="DB43" s="5">
        <f>LOOKUP(DB$6,'Daily Absent'!$O$6:$AX$6,'Daily Absent'!$O43:$AX43)</f>
        <v>0</v>
      </c>
      <c r="DC43" s="5"/>
      <c r="DD43" s="100"/>
      <c r="DE43" s="5"/>
      <c r="DF43" s="5"/>
      <c r="DG43" s="5"/>
      <c r="DH43" s="5"/>
      <c r="DI43" s="5">
        <f>LOOKUP(DI$6,'Daily Absent'!$O$6:$AX$6,'Daily Absent'!$O43:$AX43)</f>
        <v>0</v>
      </c>
      <c r="DJ43" s="5"/>
      <c r="DK43" s="100"/>
      <c r="DL43" s="5"/>
      <c r="DM43" s="5"/>
      <c r="DN43" s="5"/>
      <c r="DO43" s="5"/>
      <c r="DP43" s="5">
        <f>LOOKUP(DP$6,'Daily Absent'!$O$6:$AX$6,'Daily Absent'!$O43:$AX43)</f>
        <v>0</v>
      </c>
      <c r="DQ43" s="5"/>
      <c r="DR43" s="100"/>
      <c r="DS43" s="5"/>
      <c r="DT43" s="5"/>
      <c r="DU43" s="5"/>
      <c r="DV43" s="5"/>
      <c r="DW43" s="5">
        <f>LOOKUP(DW$6,'Daily Absent'!$O$6:$AX$6,'Daily Absent'!$O43:$AX43)</f>
        <v>0</v>
      </c>
      <c r="DX43" s="5"/>
      <c r="DY43" s="100"/>
      <c r="DZ43" s="5"/>
      <c r="EA43" s="5"/>
      <c r="EB43" s="5"/>
      <c r="EC43" s="5"/>
      <c r="ED43" s="5">
        <f>LOOKUP(ED$6,'Daily Absent'!$O$6:$AX$6,'Daily Absent'!$O43:$AX43)</f>
        <v>0</v>
      </c>
      <c r="EE43" s="5"/>
      <c r="EF43" s="100"/>
      <c r="EG43" s="5"/>
      <c r="EH43" s="5"/>
      <c r="EI43" s="5"/>
      <c r="EJ43" s="5"/>
      <c r="EK43" s="5">
        <f>LOOKUP(EK$6,'Daily Absent'!$O$6:$AX$6,'Daily Absent'!$O43:$AX43)</f>
        <v>0</v>
      </c>
      <c r="EL43" s="5"/>
      <c r="EM43" s="100"/>
      <c r="EN43" s="5"/>
      <c r="EO43" s="5"/>
      <c r="EP43" s="5"/>
      <c r="EQ43" s="5"/>
      <c r="ER43" s="5">
        <f>LOOKUP(ER$6,'Daily Absent'!$O$6:$AX$6,'Daily Absent'!$O43:$AX43)</f>
        <v>0</v>
      </c>
      <c r="ES43" s="100"/>
      <c r="ET43" s="100"/>
      <c r="EU43" s="100"/>
      <c r="EV43" s="5"/>
      <c r="EW43" s="5"/>
      <c r="EX43" s="5"/>
      <c r="EY43" s="5">
        <f>LOOKUP(EY$6,'Daily Absent'!$O$6:$AX$6,'Daily Absent'!$O43:$AX43)</f>
        <v>0</v>
      </c>
      <c r="EZ43" s="5"/>
      <c r="FA43" s="100"/>
      <c r="FB43" s="5"/>
      <c r="FC43" s="5"/>
      <c r="FD43" s="5"/>
      <c r="FE43" s="5"/>
      <c r="FF43" s="5">
        <f>LOOKUP(FF$6,'Daily Absent'!$O$6:$AX$6,'Daily Absent'!$O43:$AX43)</f>
        <v>0</v>
      </c>
      <c r="FG43" s="5"/>
      <c r="FH43" s="100"/>
      <c r="FI43" s="5"/>
      <c r="FJ43" s="5"/>
      <c r="FK43" s="5"/>
      <c r="FL43" s="5"/>
      <c r="FM43" s="5">
        <f>LOOKUP(FM$6,'Daily Absent'!$O$6:$AX$6,'Daily Absent'!$O43:$AX43)</f>
        <v>0</v>
      </c>
      <c r="FN43" s="5"/>
      <c r="FO43" s="100"/>
      <c r="FP43" s="5"/>
      <c r="FQ43" s="5"/>
      <c r="FR43" s="5"/>
      <c r="FS43" s="5"/>
      <c r="FT43" s="5">
        <f>LOOKUP(FT$6,'Daily Absent'!$O$6:$AX$6,'Daily Absent'!$O43:$AX43)</f>
        <v>0</v>
      </c>
      <c r="FU43" s="5"/>
      <c r="FV43" s="100"/>
      <c r="FW43" s="5"/>
      <c r="FX43" s="5"/>
      <c r="FY43" s="5"/>
      <c r="FZ43" s="5"/>
      <c r="GA43" s="5">
        <f>LOOKUP(GA$6,'Daily Absent'!$O$6:$AX$6,'Daily Absent'!$O43:$AX43)</f>
        <v>0</v>
      </c>
      <c r="GB43" s="5"/>
      <c r="GC43" s="100"/>
      <c r="GD43" s="5"/>
      <c r="GE43" s="5"/>
      <c r="GF43" s="5"/>
      <c r="GG43" s="5"/>
      <c r="GH43" s="5">
        <f>LOOKUP(GH$6,'Daily Absent'!$O$6:$AX$6,'Daily Absent'!$O43:$AX43)</f>
        <v>0</v>
      </c>
      <c r="GI43" s="5"/>
      <c r="GJ43" s="100"/>
      <c r="GK43" s="5"/>
      <c r="GL43" s="5"/>
      <c r="GM43" s="5"/>
      <c r="GN43" s="5"/>
      <c r="GO43" s="5">
        <f>LOOKUP(GO$6,'Daily Absent'!$O$6:$AX$6,'Daily Absent'!$O43:$AX43)</f>
        <v>0</v>
      </c>
      <c r="GP43" s="5"/>
      <c r="GQ43" s="100"/>
      <c r="GR43" s="5"/>
      <c r="GS43" s="5"/>
      <c r="GT43" s="5"/>
      <c r="GU43" s="5"/>
      <c r="GV43" s="5">
        <f>LOOKUP(GV$6,'Daily Absent'!$O$6:$AX$6,'Daily Absent'!$O43:$AX43)</f>
        <v>0</v>
      </c>
      <c r="GW43" s="5"/>
      <c r="GX43" s="100"/>
      <c r="GY43" s="5"/>
      <c r="GZ43" s="5"/>
      <c r="HA43" s="5"/>
      <c r="HB43" s="5"/>
      <c r="HC43" s="5">
        <f>LOOKUP(HC$6,'Daily Absent'!$O$6:$AX$6,'Daily Absent'!$O43:$AX43)</f>
        <v>0</v>
      </c>
      <c r="HD43" s="5"/>
      <c r="HE43" s="100"/>
      <c r="HF43" s="5"/>
      <c r="HG43" s="5"/>
      <c r="HH43" s="5"/>
      <c r="HI43" s="5"/>
      <c r="HJ43" s="5">
        <f>LOOKUP(HJ$6,'Daily Absent'!$O$6:$AX$6,'Daily Absent'!$O43:$AX43)</f>
        <v>0</v>
      </c>
      <c r="HK43" s="5"/>
      <c r="HL43" s="100"/>
      <c r="HM43" s="5"/>
      <c r="HN43" s="5"/>
      <c r="HO43" s="5"/>
      <c r="HP43" s="5"/>
      <c r="HQ43" s="5"/>
      <c r="HR43" s="5"/>
      <c r="HS43" s="100"/>
      <c r="HT43" s="5"/>
      <c r="HU43" s="5"/>
      <c r="HV43" s="5"/>
      <c r="HW43" s="5"/>
      <c r="HX43" s="5">
        <f>LOOKUP(HX$6,'Daily Absent'!$O$6:$AX$6,'Daily Absent'!$O43:$AX43)</f>
        <v>0</v>
      </c>
      <c r="HY43" s="5"/>
      <c r="HZ43" s="100"/>
      <c r="IA43" s="5"/>
      <c r="IB43" s="5"/>
      <c r="IC43" s="5"/>
      <c r="ID43" s="5"/>
      <c r="IE43" s="5">
        <f>LOOKUP(IE$6,'Daily Absent'!$O$6:$AX$6,'Daily Absent'!$O43:$AX43)</f>
        <v>0</v>
      </c>
      <c r="IF43" s="5"/>
      <c r="IG43" s="100"/>
      <c r="IH43" s="5"/>
      <c r="II43" s="5"/>
      <c r="IJ43" s="5"/>
      <c r="IK43" s="5"/>
      <c r="IL43" s="5">
        <f>LOOKUP(IL$6,'Daily Absent'!$O$6:$AX$6,'Daily Absent'!$O43:$AX43)</f>
        <v>0</v>
      </c>
      <c r="IM43" s="5"/>
      <c r="IN43" s="100"/>
      <c r="IO43" s="5"/>
      <c r="IP43" s="5"/>
      <c r="IQ43" s="5"/>
      <c r="IR43" s="5"/>
      <c r="IS43" s="5">
        <f>LOOKUP(IS$6,'Daily Absent'!$O$6:$AX$6,'Daily Absent'!$O43:$AX43)</f>
        <v>0</v>
      </c>
      <c r="IT43" s="5"/>
      <c r="IU43" s="100"/>
      <c r="IV43" s="5"/>
      <c r="IW43" s="5"/>
      <c r="IX43" s="5"/>
      <c r="IY43" s="5"/>
      <c r="IZ43" s="5">
        <f>LOOKUP(IZ$6,'Daily Absent'!$O$6:$AX$6,'Daily Absent'!$O43:$AX43)</f>
        <v>0</v>
      </c>
      <c r="JA43" s="5"/>
      <c r="JB43" s="100"/>
      <c r="JC43" s="5"/>
      <c r="JD43" s="5"/>
      <c r="JE43" s="5"/>
      <c r="JF43" s="5"/>
    </row>
    <row r="44" spans="1:266" ht="20" customHeight="1">
      <c r="A44" s="54">
        <f>IF('Master MP Status'!A44&gt;0,'Master MP Status'!A44,"")</f>
        <v>36</v>
      </c>
      <c r="B44" s="5" t="str">
        <f>IF(ISTEXT('Master MP Status'!B44),'Master MP Status'!B44,"")</f>
        <v>DIRECT</v>
      </c>
      <c r="C44" s="153" t="str">
        <f>IF(OR(ISTEXT('Master MP Status'!C44),'Master MP Status'!C44&gt;0),'Master MP Status'!C44,"")</f>
        <v>B230021</v>
      </c>
      <c r="D44" s="154" t="str">
        <f>IF(OR(ISTEXT('Master MP Status'!D44),'Master MP Status'!D44&gt;0),'Master MP Status'!D44,"")</f>
        <v>B230021</v>
      </c>
      <c r="E44" s="5" t="str">
        <f>IF(ISTEXT('Master MP Status'!E44),'Master MP Status'!E44,"")</f>
        <v>ROHYADI</v>
      </c>
      <c r="F44" s="5" t="str">
        <f>IF(ISTEXT('Master MP Status'!F44),'Master MP Status'!F44,"")</f>
        <v/>
      </c>
      <c r="G44" s="5" t="str">
        <f>IF(ISTEXT('Master MP Status'!G44),'Master MP Status'!G44,"")</f>
        <v>Cilegon</v>
      </c>
      <c r="H44" s="5" t="str">
        <f>IF(ISTEXT('Master MP Status'!H44),'Master MP Status'!H44,"")</f>
        <v>MURSID</v>
      </c>
      <c r="I44" s="5" t="str">
        <f>IF(ISTEXT('Master MP Status'!I44),'Master MP Status'!I44,"")</f>
        <v>Welder CS</v>
      </c>
      <c r="J44" s="5" t="str">
        <f>IF(ISTEXT('Master MP Status'!J44),'Master MP Status'!J44,"")</f>
        <v>Welder CS</v>
      </c>
      <c r="K44" s="9">
        <f>IF(OR('Master MP Status'!K44=0,'Master MP Status'!K44=""),"",'Master MP Status'!K44)</f>
        <v>45124</v>
      </c>
      <c r="L44" s="9">
        <f>IF(OR('Master MP Status'!L44=0,'Master MP Status'!L44=""),"",'Master MP Status'!L44)</f>
        <v>45019</v>
      </c>
      <c r="M44" s="9" t="str">
        <f>IF(OR('Master MP Status'!M44=0,'Master MP Status'!M44=""),"",'Master MP Status'!M44)</f>
        <v/>
      </c>
      <c r="N44" s="5" t="str">
        <f>IF(ISTEXT('Master MP Status'!N44),'Master MP Status'!N44,"")</f>
        <v/>
      </c>
      <c r="O44" s="5">
        <f>LOOKUP(O$6,'Daily Absent'!$O$6:$AX$6,'Daily Absent'!$O44:$AX44)</f>
        <v>1</v>
      </c>
      <c r="P44" s="100">
        <v>0.29166666666666669</v>
      </c>
      <c r="Q44" s="100">
        <v>0.5</v>
      </c>
      <c r="R44" s="100">
        <v>0.54166666666666663</v>
      </c>
      <c r="S44" s="100">
        <v>0.75</v>
      </c>
      <c r="T44" s="5"/>
      <c r="U44" s="5"/>
      <c r="V44" s="5">
        <f>LOOKUP(V$6,'Daily Absent'!$O$6:$AX$6,'Daily Absent'!$O44:$AX44)</f>
        <v>1</v>
      </c>
      <c r="W44" s="100">
        <v>0.29166666666666669</v>
      </c>
      <c r="X44" s="100">
        <v>0.5</v>
      </c>
      <c r="Y44" s="100">
        <v>0.54166666666666663</v>
      </c>
      <c r="Z44" s="100">
        <v>0.75</v>
      </c>
      <c r="AA44" s="5"/>
      <c r="AB44" s="5"/>
      <c r="AC44" s="5">
        <f>LOOKUP(AC$6,'Daily Absent'!$O$6:$AX$6,'Daily Absent'!$O44:$AX44)</f>
        <v>1</v>
      </c>
      <c r="AD44" s="100">
        <v>0.29166666666666669</v>
      </c>
      <c r="AE44" s="100">
        <v>0.5</v>
      </c>
      <c r="AF44" s="100">
        <v>0.54166666666666663</v>
      </c>
      <c r="AG44" s="100">
        <v>0.75</v>
      </c>
      <c r="AH44" s="5"/>
      <c r="AI44" s="5"/>
      <c r="AJ44" s="5">
        <f>LOOKUP(AJ$6,'Daily Absent'!$O$6:$AX$6,'Daily Absent'!$O44:$AX44)</f>
        <v>1</v>
      </c>
      <c r="AK44" s="100">
        <v>0.29166666666666669</v>
      </c>
      <c r="AL44" s="100">
        <v>0.5</v>
      </c>
      <c r="AM44" s="100">
        <v>0.54166666666666663</v>
      </c>
      <c r="AN44" s="100">
        <v>0.75</v>
      </c>
      <c r="AO44" s="5"/>
      <c r="AP44" s="5"/>
      <c r="AQ44" s="5">
        <f>LOOKUP(AQ$6,'Daily Absent'!$O$6:$AX$6,'Daily Absent'!$O44:$AX44)</f>
        <v>1</v>
      </c>
      <c r="AR44" s="100">
        <v>0.29166666666666669</v>
      </c>
      <c r="AS44" s="100">
        <v>0.5</v>
      </c>
      <c r="AT44" s="100">
        <v>0.54166666666666663</v>
      </c>
      <c r="AU44" s="100">
        <v>0.70833333333333337</v>
      </c>
      <c r="AV44" s="5"/>
      <c r="AW44" s="5"/>
      <c r="AX44" s="5">
        <f>LOOKUP(AX$6,'Daily Absent'!$O$6:$AX$6,'Daily Absent'!$O44:$AX44)</f>
        <v>1</v>
      </c>
      <c r="AY44" s="100">
        <v>0.33333333333333331</v>
      </c>
      <c r="AZ44" s="100">
        <v>0.5</v>
      </c>
      <c r="BA44" s="100">
        <v>0.54166666666666663</v>
      </c>
      <c r="BB44" s="100">
        <v>0.66666666666666663</v>
      </c>
      <c r="BC44" s="5"/>
      <c r="BD44" s="5"/>
      <c r="BE44" s="5">
        <f>LOOKUP(BE$6,'Daily Absent'!$O$6:$AX$6,'Daily Absent'!$O44:$AX44)</f>
        <v>1</v>
      </c>
      <c r="BF44" s="100">
        <v>0.29166666666666669</v>
      </c>
      <c r="BG44" s="100">
        <v>0.5</v>
      </c>
      <c r="BH44" s="100">
        <v>0.54166666666666663</v>
      </c>
      <c r="BI44" s="100">
        <v>0.75</v>
      </c>
      <c r="BJ44" s="5"/>
      <c r="BK44" s="5"/>
      <c r="BL44" s="5">
        <f>LOOKUP(BL$6,'Daily Absent'!$O$6:$AX$6,'Daily Absent'!$O44:$AX44)</f>
        <v>1</v>
      </c>
      <c r="BM44" s="100">
        <v>0.29166666666666669</v>
      </c>
      <c r="BN44" s="100">
        <v>0.5</v>
      </c>
      <c r="BO44" s="100">
        <v>0.54166666666666663</v>
      </c>
      <c r="BP44" s="100">
        <v>0.75</v>
      </c>
      <c r="BQ44" s="5"/>
      <c r="BR44" s="5"/>
      <c r="BS44" s="5">
        <f>LOOKUP(BS$6,'Daily Absent'!$O$6:$AX$6,'Daily Absent'!$O44:$AX44)</f>
        <v>1</v>
      </c>
      <c r="BT44" s="100">
        <v>0.29166666666666669</v>
      </c>
      <c r="BU44" s="100">
        <v>0.5</v>
      </c>
      <c r="BV44" s="100">
        <v>0.54166666666666663</v>
      </c>
      <c r="BW44" s="100">
        <v>0.75</v>
      </c>
      <c r="BX44" s="5"/>
      <c r="BY44" s="5"/>
      <c r="BZ44" s="5">
        <f>LOOKUP(BZ$6,'Daily Absent'!$O$6:$AX$6,'Daily Absent'!$O44:$AX44)</f>
        <v>1</v>
      </c>
      <c r="CA44" s="100">
        <v>0.29166666666666669</v>
      </c>
      <c r="CB44" s="100">
        <v>0.5</v>
      </c>
      <c r="CC44" s="100">
        <v>0.54166666666666663</v>
      </c>
      <c r="CD44" s="100">
        <v>0.75</v>
      </c>
      <c r="CE44" s="5"/>
      <c r="CF44" s="5"/>
      <c r="CG44" s="5">
        <f>LOOKUP(CG$6,'Daily Absent'!$O$6:$AX$6,'Daily Absent'!$O44:$AX44)</f>
        <v>1</v>
      </c>
      <c r="CH44" s="100">
        <v>0.29166666666666669</v>
      </c>
      <c r="CI44" s="100">
        <v>0.5</v>
      </c>
      <c r="CJ44" s="100">
        <v>0.54166666666666663</v>
      </c>
      <c r="CK44" s="100">
        <v>0.75</v>
      </c>
      <c r="CL44" s="100">
        <v>0.79166666666666663</v>
      </c>
      <c r="CM44" s="100">
        <v>0.91666666666666663</v>
      </c>
      <c r="CN44" s="5">
        <f>LOOKUP(CN$6,'Daily Absent'!$O$6:$AX$6,'Daily Absent'!$O44:$AX44)</f>
        <v>1</v>
      </c>
      <c r="CO44" s="100">
        <v>0.29166666666666669</v>
      </c>
      <c r="CP44" s="100">
        <v>0.5</v>
      </c>
      <c r="CQ44" s="100">
        <v>0.54166666666666663</v>
      </c>
      <c r="CR44" s="100">
        <v>0.70833333333333337</v>
      </c>
      <c r="CS44" s="5"/>
      <c r="CT44" s="5"/>
      <c r="CU44" s="5">
        <f>LOOKUP(CU$6,'Daily Absent'!$O$6:$AX$6,'Daily Absent'!$O44:$AX44)</f>
        <v>1</v>
      </c>
      <c r="CV44" s="100">
        <v>0.33333333333333331</v>
      </c>
      <c r="CW44" s="100">
        <v>0.5</v>
      </c>
      <c r="CX44" s="100">
        <v>0.54166666666666663</v>
      </c>
      <c r="CY44" s="100">
        <v>0.66666666666666663</v>
      </c>
      <c r="CZ44" s="5"/>
      <c r="DA44" s="5"/>
      <c r="DB44" s="5">
        <f>LOOKUP(DB$6,'Daily Absent'!$O$6:$AX$6,'Daily Absent'!$O44:$AX44)</f>
        <v>1</v>
      </c>
      <c r="DC44" s="100">
        <v>0.29166666666666669</v>
      </c>
      <c r="DD44" s="100">
        <v>0.5</v>
      </c>
      <c r="DE44" s="100">
        <v>0.54166666666666663</v>
      </c>
      <c r="DF44" s="100">
        <v>0.75</v>
      </c>
      <c r="DG44" s="100">
        <v>0.79166666666666663</v>
      </c>
      <c r="DH44" s="100">
        <v>0.91666666666666663</v>
      </c>
      <c r="DI44" s="5">
        <f>LOOKUP(DI$6,'Daily Absent'!$O$6:$AX$6,'Daily Absent'!$O44:$AX44)</f>
        <v>1</v>
      </c>
      <c r="DJ44" s="100">
        <v>0.29166666666666669</v>
      </c>
      <c r="DK44" s="100">
        <v>0.5</v>
      </c>
      <c r="DL44" s="100">
        <v>0.54166666666666663</v>
      </c>
      <c r="DM44" s="100">
        <v>0.75</v>
      </c>
      <c r="DN44" s="5"/>
      <c r="DO44" s="5"/>
      <c r="DP44" s="5">
        <f>LOOKUP(DP$6,'Daily Absent'!$O$6:$AX$6,'Daily Absent'!$O44:$AX44)</f>
        <v>1</v>
      </c>
      <c r="DQ44" s="100">
        <v>0.29166666666666669</v>
      </c>
      <c r="DR44" s="100">
        <v>0.5</v>
      </c>
      <c r="DS44" s="100">
        <v>0.54166666666666663</v>
      </c>
      <c r="DT44" s="100">
        <v>0.75</v>
      </c>
      <c r="DU44" s="5"/>
      <c r="DV44" s="5"/>
      <c r="DW44" s="5">
        <f>LOOKUP(DW$6,'Daily Absent'!$O$6:$AX$6,'Daily Absent'!$O44:$AX44)</f>
        <v>1</v>
      </c>
      <c r="DX44" s="100">
        <v>0.29166666666666669</v>
      </c>
      <c r="DY44" s="100">
        <v>0.5</v>
      </c>
      <c r="DZ44" s="100">
        <v>0.54166666666666663</v>
      </c>
      <c r="EA44" s="100">
        <v>0.75</v>
      </c>
      <c r="EB44" s="5"/>
      <c r="EC44" s="5"/>
      <c r="ED44" s="5">
        <f>LOOKUP(ED$6,'Daily Absent'!$O$6:$AX$6,'Daily Absent'!$O44:$AX44)</f>
        <v>1</v>
      </c>
      <c r="EE44" s="100">
        <v>0.29166666666666669</v>
      </c>
      <c r="EF44" s="100">
        <v>0.5</v>
      </c>
      <c r="EG44" s="100">
        <v>0.54166666666666663</v>
      </c>
      <c r="EH44" s="100">
        <v>0.75</v>
      </c>
      <c r="EI44" s="100">
        <v>0.79166666666666663</v>
      </c>
      <c r="EJ44" s="100">
        <v>0.91666666666666663</v>
      </c>
      <c r="EK44" s="5">
        <f>LOOKUP(EK$6,'Daily Absent'!$O$6:$AX$6,'Daily Absent'!$O44:$AX44)</f>
        <v>1</v>
      </c>
      <c r="EL44" s="100">
        <v>0.29166666666666669</v>
      </c>
      <c r="EM44" s="100">
        <v>0.5</v>
      </c>
      <c r="EN44" s="100">
        <v>0.54166666666666663</v>
      </c>
      <c r="EO44" s="100">
        <v>0.75</v>
      </c>
      <c r="EP44" s="5"/>
      <c r="EQ44" s="5"/>
      <c r="ER44" s="5">
        <f>LOOKUP(ER$6,'Daily Absent'!$O$6:$AX$6,'Daily Absent'!$O44:$AX44)</f>
        <v>0</v>
      </c>
      <c r="ES44" s="100"/>
      <c r="ET44" s="100"/>
      <c r="EU44" s="100"/>
      <c r="EV44" s="100"/>
      <c r="EW44" s="5"/>
      <c r="EX44" s="5"/>
      <c r="EY44" s="5">
        <f>LOOKUP(EY$6,'Daily Absent'!$O$6:$AX$6,'Daily Absent'!$O44:$AX44)</f>
        <v>1</v>
      </c>
      <c r="EZ44" s="100">
        <v>0.29166666666666669</v>
      </c>
      <c r="FA44" s="100">
        <v>0.5</v>
      </c>
      <c r="FB44" s="100">
        <v>0.54166666666666663</v>
      </c>
      <c r="FC44" s="100">
        <v>0.75</v>
      </c>
      <c r="FD44" s="100">
        <v>0.79166666666666663</v>
      </c>
      <c r="FE44" s="100">
        <v>0.91666666666666663</v>
      </c>
      <c r="FF44" s="5">
        <f>LOOKUP(FF$6,'Daily Absent'!$O$6:$AX$6,'Daily Absent'!$O44:$AX44)</f>
        <v>1</v>
      </c>
      <c r="FG44" s="100"/>
      <c r="FH44" s="100"/>
      <c r="FI44" s="100"/>
      <c r="FJ44" s="100"/>
      <c r="FK44" s="5"/>
      <c r="FL44" s="5"/>
      <c r="FM44" s="5">
        <f>LOOKUP(FM$6,'Daily Absent'!$O$6:$AX$6,'Daily Absent'!$O44:$AX44)</f>
        <v>0</v>
      </c>
      <c r="FN44" s="100"/>
      <c r="FO44" s="100"/>
      <c r="FP44" s="100"/>
      <c r="FQ44" s="100"/>
      <c r="FR44" s="5"/>
      <c r="FS44" s="5"/>
      <c r="FT44" s="5">
        <f>LOOKUP(FT$6,'Daily Absent'!$O$6:$AX$6,'Daily Absent'!$O44:$AX44)</f>
        <v>0</v>
      </c>
      <c r="FU44" s="100"/>
      <c r="FV44" s="100"/>
      <c r="FW44" s="100"/>
      <c r="FX44" s="100"/>
      <c r="FY44" s="5"/>
      <c r="FZ44" s="5"/>
      <c r="GA44" s="5">
        <f>LOOKUP(GA$6,'Daily Absent'!$O$6:$AX$6,'Daily Absent'!$O44:$AX44)</f>
        <v>0</v>
      </c>
      <c r="GB44" s="100"/>
      <c r="GC44" s="100"/>
      <c r="GD44" s="100"/>
      <c r="GE44" s="100"/>
      <c r="GF44" s="5"/>
      <c r="GG44" s="5"/>
      <c r="GH44" s="5">
        <f>LOOKUP(GH$6,'Daily Absent'!$O$6:$AX$6,'Daily Absent'!$O44:$AX44)</f>
        <v>0</v>
      </c>
      <c r="GI44" s="100"/>
      <c r="GJ44" s="100"/>
      <c r="GK44" s="100"/>
      <c r="GL44" s="100"/>
      <c r="GM44" s="5"/>
      <c r="GN44" s="5"/>
      <c r="GO44" s="5">
        <f>LOOKUP(GO$6,'Daily Absent'!$O$6:$AX$6,'Daily Absent'!$O44:$AX44)</f>
        <v>0</v>
      </c>
      <c r="GP44" s="100"/>
      <c r="GQ44" s="100"/>
      <c r="GR44" s="100"/>
      <c r="GS44" s="100"/>
      <c r="GT44" s="5"/>
      <c r="GU44" s="5"/>
      <c r="GV44" s="5">
        <f>LOOKUP(GV$6,'Daily Absent'!$O$6:$AX$6,'Daily Absent'!$O44:$AX44)</f>
        <v>0</v>
      </c>
      <c r="GW44" s="100"/>
      <c r="GX44" s="100"/>
      <c r="GY44" s="100"/>
      <c r="GZ44" s="100"/>
      <c r="HA44" s="5"/>
      <c r="HB44" s="5"/>
      <c r="HC44" s="5">
        <f>LOOKUP(HC$6,'Daily Absent'!$O$6:$AX$6,'Daily Absent'!$O44:$AX44)</f>
        <v>0</v>
      </c>
      <c r="HD44" s="100"/>
      <c r="HE44" s="100"/>
      <c r="HF44" s="100"/>
      <c r="HG44" s="100"/>
      <c r="HH44" s="5"/>
      <c r="HI44" s="5"/>
      <c r="HJ44" s="5">
        <f>LOOKUP(HJ$6,'Daily Absent'!$O$6:$AX$6,'Daily Absent'!$O44:$AX44)</f>
        <v>0</v>
      </c>
      <c r="HK44" s="100"/>
      <c r="HL44" s="100"/>
      <c r="HM44" s="100"/>
      <c r="HN44" s="100"/>
      <c r="HO44" s="5"/>
      <c r="HP44" s="5"/>
      <c r="HQ44" s="5"/>
      <c r="HR44" s="100"/>
      <c r="HS44" s="100"/>
      <c r="HT44" s="100"/>
      <c r="HU44" s="100"/>
      <c r="HV44" s="5"/>
      <c r="HW44" s="5"/>
      <c r="HX44" s="5">
        <f>LOOKUP(HX$6,'Daily Absent'!$O$6:$AX$6,'Daily Absent'!$O44:$AX44)</f>
        <v>0</v>
      </c>
      <c r="HY44" s="5"/>
      <c r="HZ44" s="100"/>
      <c r="IA44" s="5"/>
      <c r="IB44" s="5"/>
      <c r="IC44" s="5"/>
      <c r="ID44" s="5"/>
      <c r="IE44" s="5">
        <f>LOOKUP(IE$6,'Daily Absent'!$O$6:$AX$6,'Daily Absent'!$O44:$AX44)</f>
        <v>0</v>
      </c>
      <c r="IF44" s="5"/>
      <c r="IG44" s="100"/>
      <c r="IH44" s="5"/>
      <c r="II44" s="5"/>
      <c r="IJ44" s="5"/>
      <c r="IK44" s="5"/>
      <c r="IL44" s="5">
        <f>LOOKUP(IL$6,'Daily Absent'!$O$6:$AX$6,'Daily Absent'!$O44:$AX44)</f>
        <v>0</v>
      </c>
      <c r="IM44" s="5"/>
      <c r="IN44" s="100"/>
      <c r="IO44" s="5"/>
      <c r="IP44" s="5"/>
      <c r="IQ44" s="5"/>
      <c r="IR44" s="5"/>
      <c r="IS44" s="5">
        <f>LOOKUP(IS$6,'Daily Absent'!$O$6:$AX$6,'Daily Absent'!$O44:$AX44)</f>
        <v>0</v>
      </c>
      <c r="IT44" s="5"/>
      <c r="IU44" s="100"/>
      <c r="IV44" s="5"/>
      <c r="IW44" s="5"/>
      <c r="IX44" s="5"/>
      <c r="IY44" s="5"/>
      <c r="IZ44" s="5">
        <f>LOOKUP(IZ$6,'Daily Absent'!$O$6:$AX$6,'Daily Absent'!$O44:$AX44)</f>
        <v>0</v>
      </c>
      <c r="JA44" s="5"/>
      <c r="JB44" s="100"/>
      <c r="JC44" s="5"/>
      <c r="JD44" s="5"/>
      <c r="JE44" s="5"/>
      <c r="JF44" s="5"/>
    </row>
    <row r="45" spans="1:266" ht="20" customHeight="1">
      <c r="A45" s="54">
        <f>IF('Master MP Status'!A45&gt;0,'Master MP Status'!A45,"")</f>
        <v>37</v>
      </c>
      <c r="B45" s="5" t="str">
        <f>IF(ISTEXT('Master MP Status'!B45),'Master MP Status'!B45,"")</f>
        <v>DIRECT</v>
      </c>
      <c r="C45" s="153" t="str">
        <f>IF(OR(ISTEXT('Master MP Status'!C45),'Master MP Status'!C45&gt;0),'Master MP Status'!C45,"")</f>
        <v>B230025</v>
      </c>
      <c r="D45" s="154" t="str">
        <f>IF(OR(ISTEXT('Master MP Status'!D45),'Master MP Status'!D45&gt;0),'Master MP Status'!D45,"")</f>
        <v>B230025</v>
      </c>
      <c r="E45" s="5" t="str">
        <f>IF(ISTEXT('Master MP Status'!E45),'Master MP Status'!E45,"")</f>
        <v>NURUL ALAM</v>
      </c>
      <c r="F45" s="5" t="str">
        <f>IF(ISTEXT('Master MP Status'!F45),'Master MP Status'!F45,"")</f>
        <v/>
      </c>
      <c r="G45" s="5" t="str">
        <f>IF(ISTEXT('Master MP Status'!G45),'Master MP Status'!G45,"")</f>
        <v>Cilegon</v>
      </c>
      <c r="H45" s="5" t="str">
        <f>IF(ISTEXT('Master MP Status'!H45),'Master MP Status'!H45,"")</f>
        <v>MURSID</v>
      </c>
      <c r="I45" s="5" t="str">
        <f>IF(ISTEXT('Master MP Status'!I45),'Master MP Status'!I45,"")</f>
        <v>Welder CS</v>
      </c>
      <c r="J45" s="5" t="str">
        <f>IF(ISTEXT('Master MP Status'!J45),'Master MP Status'!J45,"")</f>
        <v>Welder CS</v>
      </c>
      <c r="K45" s="9">
        <f>IF(OR('Master MP Status'!K45=0,'Master MP Status'!K45=""),"",'Master MP Status'!K45)</f>
        <v>45146</v>
      </c>
      <c r="L45" s="9">
        <f>IF(OR('Master MP Status'!L45=0,'Master MP Status'!L45=""),"",'Master MP Status'!L45)</f>
        <v>45019</v>
      </c>
      <c r="M45" s="9" t="str">
        <f>IF(OR('Master MP Status'!M45=0,'Master MP Status'!M45=""),"",'Master MP Status'!M45)</f>
        <v/>
      </c>
      <c r="N45" s="5" t="str">
        <f>IF(ISTEXT('Master MP Status'!N45),'Master MP Status'!N45,"")</f>
        <v/>
      </c>
      <c r="O45" s="5">
        <f>LOOKUP(O$6,'Daily Absent'!$O$6:$AX$6,'Daily Absent'!$O45:$AX45)</f>
        <v>1</v>
      </c>
      <c r="P45" s="100">
        <v>0.29166666666666669</v>
      </c>
      <c r="Q45" s="100">
        <v>0.5</v>
      </c>
      <c r="R45" s="100">
        <v>0.54166666666666663</v>
      </c>
      <c r="S45" s="100">
        <v>0.75</v>
      </c>
      <c r="T45" s="5"/>
      <c r="U45" s="5"/>
      <c r="V45" s="5">
        <f>LOOKUP(V$6,'Daily Absent'!$O$6:$AX$6,'Daily Absent'!$O45:$AX45)</f>
        <v>1</v>
      </c>
      <c r="W45" s="100">
        <v>0.29166666666666669</v>
      </c>
      <c r="X45" s="100">
        <v>0.5</v>
      </c>
      <c r="Y45" s="100">
        <v>0.54166666666666663</v>
      </c>
      <c r="Z45" s="100">
        <v>0.75</v>
      </c>
      <c r="AA45" s="5"/>
      <c r="AB45" s="5"/>
      <c r="AC45" s="5">
        <f>LOOKUP(AC$6,'Daily Absent'!$O$6:$AX$6,'Daily Absent'!$O45:$AX45)</f>
        <v>1</v>
      </c>
      <c r="AD45" s="100">
        <v>0.29166666666666669</v>
      </c>
      <c r="AE45" s="100">
        <v>0.5</v>
      </c>
      <c r="AF45" s="100">
        <v>0.54166666666666663</v>
      </c>
      <c r="AG45" s="100">
        <v>0.75</v>
      </c>
      <c r="AH45" s="5"/>
      <c r="AI45" s="5"/>
      <c r="AJ45" s="5">
        <f>LOOKUP(AJ$6,'Daily Absent'!$O$6:$AX$6,'Daily Absent'!$O45:$AX45)</f>
        <v>1</v>
      </c>
      <c r="AK45" s="100">
        <v>0.29166666666666669</v>
      </c>
      <c r="AL45" s="100">
        <v>0.5</v>
      </c>
      <c r="AM45" s="100">
        <v>0.54166666666666663</v>
      </c>
      <c r="AN45" s="100">
        <v>0.75</v>
      </c>
      <c r="AO45" s="5"/>
      <c r="AP45" s="5"/>
      <c r="AQ45" s="5">
        <f>LOOKUP(AQ$6,'Daily Absent'!$O$6:$AX$6,'Daily Absent'!$O45:$AX45)</f>
        <v>1</v>
      </c>
      <c r="AR45" s="100">
        <v>0.29166666666666669</v>
      </c>
      <c r="AS45" s="100">
        <v>0.5</v>
      </c>
      <c r="AT45" s="100">
        <v>0.54166666666666663</v>
      </c>
      <c r="AU45" s="100">
        <v>0.70833333333333337</v>
      </c>
      <c r="AV45" s="5"/>
      <c r="AW45" s="5"/>
      <c r="AX45" s="5">
        <f>LOOKUP(AX$6,'Daily Absent'!$O$6:$AX$6,'Daily Absent'!$O45:$AX45)</f>
        <v>1</v>
      </c>
      <c r="AY45" s="100">
        <v>0.33333333333333331</v>
      </c>
      <c r="AZ45" s="100">
        <v>0.5</v>
      </c>
      <c r="BA45" s="100">
        <v>0.54166666666666663</v>
      </c>
      <c r="BB45" s="100">
        <v>0.66666666666666663</v>
      </c>
      <c r="BC45" s="5"/>
      <c r="BD45" s="5"/>
      <c r="BE45" s="5">
        <f>LOOKUP(BE$6,'Daily Absent'!$O$6:$AX$6,'Daily Absent'!$O45:$AX45)</f>
        <v>1</v>
      </c>
      <c r="BF45" s="100">
        <v>0.29166666666666669</v>
      </c>
      <c r="BG45" s="100">
        <v>0.5</v>
      </c>
      <c r="BH45" s="100">
        <v>0.54166666666666663</v>
      </c>
      <c r="BI45" s="100">
        <v>0.75</v>
      </c>
      <c r="BJ45" s="5"/>
      <c r="BK45" s="5"/>
      <c r="BL45" s="5">
        <f>LOOKUP(BL$6,'Daily Absent'!$O$6:$AX$6,'Daily Absent'!$O45:$AX45)</f>
        <v>1</v>
      </c>
      <c r="BM45" s="100">
        <v>0.29166666666666669</v>
      </c>
      <c r="BN45" s="100">
        <v>0.5</v>
      </c>
      <c r="BO45" s="100">
        <v>0.54166666666666663</v>
      </c>
      <c r="BP45" s="100">
        <v>0.75</v>
      </c>
      <c r="BQ45" s="5"/>
      <c r="BR45" s="5"/>
      <c r="BS45" s="5">
        <f>LOOKUP(BS$6,'Daily Absent'!$O$6:$AX$6,'Daily Absent'!$O45:$AX45)</f>
        <v>1</v>
      </c>
      <c r="BT45" s="100">
        <v>0.29166666666666669</v>
      </c>
      <c r="BU45" s="100">
        <v>0.5</v>
      </c>
      <c r="BV45" s="100">
        <v>0.54166666666666663</v>
      </c>
      <c r="BW45" s="100">
        <v>0.75</v>
      </c>
      <c r="BX45" s="5"/>
      <c r="BY45" s="5"/>
      <c r="BZ45" s="5">
        <f>LOOKUP(BZ$6,'Daily Absent'!$O$6:$AX$6,'Daily Absent'!$O45:$AX45)</f>
        <v>1</v>
      </c>
      <c r="CA45" s="100">
        <v>0.29166666666666669</v>
      </c>
      <c r="CB45" s="100">
        <v>0.5</v>
      </c>
      <c r="CC45" s="100">
        <v>0.54166666666666663</v>
      </c>
      <c r="CD45" s="100">
        <v>0.75</v>
      </c>
      <c r="CE45" s="5"/>
      <c r="CF45" s="5"/>
      <c r="CG45" s="5">
        <f>LOOKUP(CG$6,'Daily Absent'!$O$6:$AX$6,'Daily Absent'!$O45:$AX45)</f>
        <v>1</v>
      </c>
      <c r="CH45" s="100">
        <v>0.29166666666666669</v>
      </c>
      <c r="CI45" s="100">
        <v>0.5</v>
      </c>
      <c r="CJ45" s="100">
        <v>0.54166666666666663</v>
      </c>
      <c r="CK45" s="100">
        <v>0.75</v>
      </c>
      <c r="CL45" s="100">
        <v>0.79166666666666663</v>
      </c>
      <c r="CM45" s="100">
        <v>0.91666666666666663</v>
      </c>
      <c r="CN45" s="5">
        <f>LOOKUP(CN$6,'Daily Absent'!$O$6:$AX$6,'Daily Absent'!$O45:$AX45)</f>
        <v>1</v>
      </c>
      <c r="CO45" s="100">
        <v>0.29166666666666669</v>
      </c>
      <c r="CP45" s="100">
        <v>0.5</v>
      </c>
      <c r="CQ45" s="100">
        <v>0.54166666666666663</v>
      </c>
      <c r="CR45" s="100">
        <v>0.70833333333333337</v>
      </c>
      <c r="CS45" s="5"/>
      <c r="CT45" s="5"/>
      <c r="CU45" s="5">
        <f>LOOKUP(CU$6,'Daily Absent'!$O$6:$AX$6,'Daily Absent'!$O45:$AX45)</f>
        <v>1</v>
      </c>
      <c r="CV45" s="100">
        <v>0.33333333333333331</v>
      </c>
      <c r="CW45" s="100">
        <v>0.5</v>
      </c>
      <c r="CX45" s="100">
        <v>0.54166666666666663</v>
      </c>
      <c r="CY45" s="100">
        <v>0.66666666666666663</v>
      </c>
      <c r="CZ45" s="5"/>
      <c r="DA45" s="5"/>
      <c r="DB45" s="5">
        <f>LOOKUP(DB$6,'Daily Absent'!$O$6:$AX$6,'Daily Absent'!$O45:$AX45)</f>
        <v>1</v>
      </c>
      <c r="DC45" s="100">
        <v>0.29166666666666669</v>
      </c>
      <c r="DD45" s="100">
        <v>0.5</v>
      </c>
      <c r="DE45" s="100">
        <v>0.54166666666666663</v>
      </c>
      <c r="DF45" s="100">
        <v>0.75</v>
      </c>
      <c r="DG45" s="100">
        <v>0.79166666666666663</v>
      </c>
      <c r="DH45" s="100">
        <v>0.91666666666666663</v>
      </c>
      <c r="DI45" s="5">
        <f>LOOKUP(DI$6,'Daily Absent'!$O$6:$AX$6,'Daily Absent'!$O45:$AX45)</f>
        <v>1</v>
      </c>
      <c r="DJ45" s="100">
        <v>0.29166666666666669</v>
      </c>
      <c r="DK45" s="100">
        <v>0.5</v>
      </c>
      <c r="DL45" s="100">
        <v>0.54166666666666663</v>
      </c>
      <c r="DM45" s="100">
        <v>0.75</v>
      </c>
      <c r="DN45" s="5"/>
      <c r="DO45" s="5"/>
      <c r="DP45" s="5">
        <f>LOOKUP(DP$6,'Daily Absent'!$O$6:$AX$6,'Daily Absent'!$O45:$AX45)</f>
        <v>1</v>
      </c>
      <c r="DQ45" s="100">
        <v>0.29166666666666669</v>
      </c>
      <c r="DR45" s="100">
        <v>0.5</v>
      </c>
      <c r="DS45" s="100">
        <v>0.54166666666666663</v>
      </c>
      <c r="DT45" s="100">
        <v>0.75</v>
      </c>
      <c r="DU45" s="5"/>
      <c r="DV45" s="5"/>
      <c r="DW45" s="5">
        <f>LOOKUP(DW$6,'Daily Absent'!$O$6:$AX$6,'Daily Absent'!$O45:$AX45)</f>
        <v>1</v>
      </c>
      <c r="DX45" s="100">
        <v>0.29166666666666669</v>
      </c>
      <c r="DY45" s="100">
        <v>0.5</v>
      </c>
      <c r="DZ45" s="100">
        <v>0.54166666666666663</v>
      </c>
      <c r="EA45" s="100">
        <v>0.75</v>
      </c>
      <c r="EB45" s="5"/>
      <c r="EC45" s="5"/>
      <c r="ED45" s="5">
        <f>LOOKUP(ED$6,'Daily Absent'!$O$6:$AX$6,'Daily Absent'!$O45:$AX45)</f>
        <v>1</v>
      </c>
      <c r="EE45" s="100">
        <v>0.29166666666666669</v>
      </c>
      <c r="EF45" s="100">
        <v>0.5</v>
      </c>
      <c r="EG45" s="100">
        <v>0.54166666666666663</v>
      </c>
      <c r="EH45" s="100">
        <v>0.75</v>
      </c>
      <c r="EI45" s="100">
        <v>0.79166666666666663</v>
      </c>
      <c r="EJ45" s="100">
        <v>0.91666666666666663</v>
      </c>
      <c r="EK45" s="5">
        <f>LOOKUP(EK$6,'Daily Absent'!$O$6:$AX$6,'Daily Absent'!$O45:$AX45)</f>
        <v>1</v>
      </c>
      <c r="EL45" s="100">
        <v>0.29166666666666669</v>
      </c>
      <c r="EM45" s="100">
        <v>0.5</v>
      </c>
      <c r="EN45" s="100">
        <v>0.54166666666666663</v>
      </c>
      <c r="EO45" s="100">
        <v>0.75</v>
      </c>
      <c r="EP45" s="5"/>
      <c r="EQ45" s="5"/>
      <c r="ER45" s="5">
        <f>LOOKUP(ER$6,'Daily Absent'!$O$6:$AX$6,'Daily Absent'!$O45:$AX45)</f>
        <v>0</v>
      </c>
      <c r="ES45" s="100"/>
      <c r="ET45" s="100"/>
      <c r="EU45" s="100"/>
      <c r="EV45" s="100"/>
      <c r="EW45" s="5"/>
      <c r="EX45" s="5"/>
      <c r="EY45" s="5">
        <f>LOOKUP(EY$6,'Daily Absent'!$O$6:$AX$6,'Daily Absent'!$O45:$AX45)</f>
        <v>1</v>
      </c>
      <c r="EZ45" s="100">
        <v>0.29166666666666669</v>
      </c>
      <c r="FA45" s="100">
        <v>0.5</v>
      </c>
      <c r="FB45" s="100">
        <v>0.54166666666666663</v>
      </c>
      <c r="FC45" s="100">
        <v>0.75</v>
      </c>
      <c r="FD45" s="100">
        <v>0.79166666666666663</v>
      </c>
      <c r="FE45" s="100">
        <v>0.91666666666666663</v>
      </c>
      <c r="FF45" s="5">
        <f>LOOKUP(FF$6,'Daily Absent'!$O$6:$AX$6,'Daily Absent'!$O45:$AX45)</f>
        <v>1</v>
      </c>
      <c r="FG45" s="100"/>
      <c r="FH45" s="100"/>
      <c r="FI45" s="100"/>
      <c r="FJ45" s="100"/>
      <c r="FK45" s="5"/>
      <c r="FL45" s="5"/>
      <c r="FM45" s="5">
        <f>LOOKUP(FM$6,'Daily Absent'!$O$6:$AX$6,'Daily Absent'!$O45:$AX45)</f>
        <v>0</v>
      </c>
      <c r="FN45" s="100"/>
      <c r="FO45" s="100"/>
      <c r="FP45" s="100"/>
      <c r="FQ45" s="100"/>
      <c r="FR45" s="5"/>
      <c r="FS45" s="5"/>
      <c r="FT45" s="5">
        <f>LOOKUP(FT$6,'Daily Absent'!$O$6:$AX$6,'Daily Absent'!$O45:$AX45)</f>
        <v>0</v>
      </c>
      <c r="FU45" s="100"/>
      <c r="FV45" s="100"/>
      <c r="FW45" s="100"/>
      <c r="FX45" s="100"/>
      <c r="FY45" s="5"/>
      <c r="FZ45" s="5"/>
      <c r="GA45" s="5">
        <f>LOOKUP(GA$6,'Daily Absent'!$O$6:$AX$6,'Daily Absent'!$O45:$AX45)</f>
        <v>0</v>
      </c>
      <c r="GB45" s="100"/>
      <c r="GC45" s="100"/>
      <c r="GD45" s="100"/>
      <c r="GE45" s="100"/>
      <c r="GF45" s="5"/>
      <c r="GG45" s="5"/>
      <c r="GH45" s="5">
        <f>LOOKUP(GH$6,'Daily Absent'!$O$6:$AX$6,'Daily Absent'!$O45:$AX45)</f>
        <v>0</v>
      </c>
      <c r="GI45" s="100"/>
      <c r="GJ45" s="100"/>
      <c r="GK45" s="100"/>
      <c r="GL45" s="100"/>
      <c r="GM45" s="5"/>
      <c r="GN45" s="5"/>
      <c r="GO45" s="5">
        <f>LOOKUP(GO$6,'Daily Absent'!$O$6:$AX$6,'Daily Absent'!$O45:$AX45)</f>
        <v>0</v>
      </c>
      <c r="GP45" s="100"/>
      <c r="GQ45" s="100"/>
      <c r="GR45" s="100"/>
      <c r="GS45" s="100"/>
      <c r="GT45" s="5"/>
      <c r="GU45" s="5"/>
      <c r="GV45" s="5">
        <f>LOOKUP(GV$6,'Daily Absent'!$O$6:$AX$6,'Daily Absent'!$O45:$AX45)</f>
        <v>0</v>
      </c>
      <c r="GW45" s="100"/>
      <c r="GX45" s="100"/>
      <c r="GY45" s="100"/>
      <c r="GZ45" s="100"/>
      <c r="HA45" s="5"/>
      <c r="HB45" s="5"/>
      <c r="HC45" s="5">
        <f>LOOKUP(HC$6,'Daily Absent'!$O$6:$AX$6,'Daily Absent'!$O45:$AX45)</f>
        <v>0</v>
      </c>
      <c r="HD45" s="100"/>
      <c r="HE45" s="100"/>
      <c r="HF45" s="100"/>
      <c r="HG45" s="100"/>
      <c r="HH45" s="5"/>
      <c r="HI45" s="5"/>
      <c r="HJ45" s="5">
        <f>LOOKUP(HJ$6,'Daily Absent'!$O$6:$AX$6,'Daily Absent'!$O45:$AX45)</f>
        <v>0</v>
      </c>
      <c r="HK45" s="100"/>
      <c r="HL45" s="100"/>
      <c r="HM45" s="100"/>
      <c r="HN45" s="100"/>
      <c r="HO45" s="5"/>
      <c r="HP45" s="5"/>
      <c r="HQ45" s="5"/>
      <c r="HR45" s="100"/>
      <c r="HS45" s="100"/>
      <c r="HT45" s="100"/>
      <c r="HU45" s="100"/>
      <c r="HV45" s="5"/>
      <c r="HW45" s="5"/>
      <c r="HX45" s="5">
        <f>LOOKUP(HX$6,'Daily Absent'!$O$6:$AX$6,'Daily Absent'!$O45:$AX45)</f>
        <v>0</v>
      </c>
      <c r="HY45" s="5"/>
      <c r="HZ45" s="100"/>
      <c r="IA45" s="5"/>
      <c r="IB45" s="5"/>
      <c r="IC45" s="5"/>
      <c r="ID45" s="5"/>
      <c r="IE45" s="5">
        <f>LOOKUP(IE$6,'Daily Absent'!$O$6:$AX$6,'Daily Absent'!$O45:$AX45)</f>
        <v>0</v>
      </c>
      <c r="IF45" s="5"/>
      <c r="IG45" s="100"/>
      <c r="IH45" s="5"/>
      <c r="II45" s="5"/>
      <c r="IJ45" s="5"/>
      <c r="IK45" s="5"/>
      <c r="IL45" s="5">
        <f>LOOKUP(IL$6,'Daily Absent'!$O$6:$AX$6,'Daily Absent'!$O45:$AX45)</f>
        <v>0</v>
      </c>
      <c r="IM45" s="5"/>
      <c r="IN45" s="100"/>
      <c r="IO45" s="5"/>
      <c r="IP45" s="5"/>
      <c r="IQ45" s="5"/>
      <c r="IR45" s="5"/>
      <c r="IS45" s="5">
        <f>LOOKUP(IS$6,'Daily Absent'!$O$6:$AX$6,'Daily Absent'!$O45:$AX45)</f>
        <v>0</v>
      </c>
      <c r="IT45" s="5"/>
      <c r="IU45" s="100"/>
      <c r="IV45" s="5"/>
      <c r="IW45" s="5"/>
      <c r="IX45" s="5"/>
      <c r="IY45" s="5"/>
      <c r="IZ45" s="5">
        <f>LOOKUP(IZ$6,'Daily Absent'!$O$6:$AX$6,'Daily Absent'!$O45:$AX45)</f>
        <v>0</v>
      </c>
      <c r="JA45" s="5"/>
      <c r="JB45" s="100"/>
      <c r="JC45" s="5"/>
      <c r="JD45" s="5"/>
      <c r="JE45" s="5"/>
      <c r="JF45" s="5"/>
    </row>
    <row r="46" spans="1:266" ht="20" customHeight="1">
      <c r="A46" s="54">
        <f>IF('Master MP Status'!A46&gt;0,'Master MP Status'!A46,"")</f>
        <v>38</v>
      </c>
      <c r="B46" s="5" t="str">
        <f>IF(ISTEXT('Master MP Status'!B46),'Master MP Status'!B46,"")</f>
        <v>DIRECT</v>
      </c>
      <c r="C46" s="153" t="str">
        <f>IF(OR(ISTEXT('Master MP Status'!C46),'Master MP Status'!C46&gt;0),'Master MP Status'!C46,"")</f>
        <v>B230067</v>
      </c>
      <c r="D46" s="154" t="str">
        <f>IF(OR(ISTEXT('Master MP Status'!D46),'Master MP Status'!D46&gt;0),'Master MP Status'!D46,"")</f>
        <v>B230067</v>
      </c>
      <c r="E46" s="5" t="str">
        <f>IF(ISTEXT('Master MP Status'!E46),'Master MP Status'!E46,"")</f>
        <v>AHMAD JOHARI</v>
      </c>
      <c r="F46" s="5" t="str">
        <f>IF(ISTEXT('Master MP Status'!F46),'Master MP Status'!F46,"")</f>
        <v/>
      </c>
      <c r="G46" s="5" t="str">
        <f>IF(ISTEXT('Master MP Status'!G46),'Master MP Status'!G46,"")</f>
        <v>Cilegon</v>
      </c>
      <c r="H46" s="5" t="str">
        <f>IF(ISTEXT('Master MP Status'!H46),'Master MP Status'!H46,"")</f>
        <v>MURSID</v>
      </c>
      <c r="I46" s="5" t="str">
        <f>IF(ISTEXT('Master MP Status'!I46),'Master MP Status'!I46,"")</f>
        <v>Foreman</v>
      </c>
      <c r="J46" s="5" t="str">
        <f>IF(ISTEXT('Master MP Status'!J46),'Master MP Status'!J46,"")</f>
        <v>Foreman</v>
      </c>
      <c r="K46" s="9">
        <f>IF(OR('Master MP Status'!K46=0,'Master MP Status'!K46=""),"",'Master MP Status'!K46)</f>
        <v>45213</v>
      </c>
      <c r="L46" s="9">
        <f>IF(OR('Master MP Status'!L46=0,'Master MP Status'!L46=""),"",'Master MP Status'!L46)</f>
        <v>45697</v>
      </c>
      <c r="M46" s="9" t="str">
        <f>IF(OR('Master MP Status'!M46=0,'Master MP Status'!M46=""),"",'Master MP Status'!M46)</f>
        <v/>
      </c>
      <c r="N46" s="5" t="str">
        <f>IF(ISTEXT('Master MP Status'!N46),'Master MP Status'!N46,"")</f>
        <v/>
      </c>
      <c r="O46" s="5">
        <f>LOOKUP(O$6,'Daily Absent'!$O$6:$AX$6,'Daily Absent'!$O46:$AX46)</f>
        <v>1</v>
      </c>
      <c r="P46" s="100">
        <v>0.29166666666666669</v>
      </c>
      <c r="Q46" s="100">
        <v>0.5</v>
      </c>
      <c r="R46" s="100">
        <v>0.54166666666666663</v>
      </c>
      <c r="S46" s="100">
        <v>0.75</v>
      </c>
      <c r="T46" s="5"/>
      <c r="U46" s="5"/>
      <c r="V46" s="5">
        <f>LOOKUP(V$6,'Daily Absent'!$O$6:$AX$6,'Daily Absent'!$O46:$AX46)</f>
        <v>1</v>
      </c>
      <c r="W46" s="100">
        <v>0.29166666666666669</v>
      </c>
      <c r="X46" s="100">
        <v>0.5</v>
      </c>
      <c r="Y46" s="100">
        <v>0.54166666666666663</v>
      </c>
      <c r="Z46" s="100">
        <v>0.75</v>
      </c>
      <c r="AA46" s="5"/>
      <c r="AB46" s="5"/>
      <c r="AC46" s="5">
        <f>LOOKUP(AC$6,'Daily Absent'!$O$6:$AX$6,'Daily Absent'!$O46:$AX46)</f>
        <v>1</v>
      </c>
      <c r="AD46" s="100">
        <v>0.29166666666666669</v>
      </c>
      <c r="AE46" s="100">
        <v>0.5</v>
      </c>
      <c r="AF46" s="100">
        <v>0.54166666666666663</v>
      </c>
      <c r="AG46" s="100">
        <v>0.75</v>
      </c>
      <c r="AH46" s="5"/>
      <c r="AI46" s="5"/>
      <c r="AJ46" s="5">
        <f>LOOKUP(AJ$6,'Daily Absent'!$O$6:$AX$6,'Daily Absent'!$O46:$AX46)</f>
        <v>1</v>
      </c>
      <c r="AK46" s="100">
        <v>0.29166666666666669</v>
      </c>
      <c r="AL46" s="100">
        <v>0.5</v>
      </c>
      <c r="AM46" s="100">
        <v>0.54166666666666663</v>
      </c>
      <c r="AN46" s="100">
        <v>0.75</v>
      </c>
      <c r="AO46" s="5"/>
      <c r="AP46" s="5"/>
      <c r="AQ46" s="5">
        <f>LOOKUP(AQ$6,'Daily Absent'!$O$6:$AX$6,'Daily Absent'!$O46:$AX46)</f>
        <v>1</v>
      </c>
      <c r="AR46" s="100">
        <v>0.29166666666666669</v>
      </c>
      <c r="AS46" s="100">
        <v>0.5</v>
      </c>
      <c r="AT46" s="100">
        <v>0.54166666666666663</v>
      </c>
      <c r="AU46" s="100">
        <v>0.70833333333333337</v>
      </c>
      <c r="AV46" s="5"/>
      <c r="AW46" s="5"/>
      <c r="AX46" s="5">
        <f>LOOKUP(AX$6,'Daily Absent'!$O$6:$AX$6,'Daily Absent'!$O46:$AX46)</f>
        <v>1</v>
      </c>
      <c r="AY46" s="100">
        <v>0.33333333333333331</v>
      </c>
      <c r="AZ46" s="100">
        <v>0.5</v>
      </c>
      <c r="BA46" s="100">
        <v>0.54166666666666663</v>
      </c>
      <c r="BB46" s="100">
        <v>0.66666666666666663</v>
      </c>
      <c r="BC46" s="5"/>
      <c r="BD46" s="5"/>
      <c r="BE46" s="5">
        <f>LOOKUP(BE$6,'Daily Absent'!$O$6:$AX$6,'Daily Absent'!$O46:$AX46)</f>
        <v>1</v>
      </c>
      <c r="BF46" s="100">
        <v>0.29166666666666669</v>
      </c>
      <c r="BG46" s="100">
        <v>0.5</v>
      </c>
      <c r="BH46" s="100">
        <v>0.54166666666666663</v>
      </c>
      <c r="BI46" s="100">
        <v>0.75</v>
      </c>
      <c r="BJ46" s="5"/>
      <c r="BK46" s="5"/>
      <c r="BL46" s="5">
        <f>LOOKUP(BL$6,'Daily Absent'!$O$6:$AX$6,'Daily Absent'!$O46:$AX46)</f>
        <v>1</v>
      </c>
      <c r="BM46" s="100">
        <v>0.29166666666666669</v>
      </c>
      <c r="BN46" s="100">
        <v>0.5</v>
      </c>
      <c r="BO46" s="100">
        <v>0.54166666666666663</v>
      </c>
      <c r="BP46" s="100">
        <v>0.75</v>
      </c>
      <c r="BQ46" s="5"/>
      <c r="BR46" s="5"/>
      <c r="BS46" s="5">
        <f>LOOKUP(BS$6,'Daily Absent'!$O$6:$AX$6,'Daily Absent'!$O46:$AX46)</f>
        <v>1</v>
      </c>
      <c r="BT46" s="100">
        <v>0.29166666666666669</v>
      </c>
      <c r="BU46" s="100">
        <v>0.5</v>
      </c>
      <c r="BV46" s="100">
        <v>0.54166666666666663</v>
      </c>
      <c r="BW46" s="100">
        <v>0.75</v>
      </c>
      <c r="BX46" s="5"/>
      <c r="BY46" s="5"/>
      <c r="BZ46" s="5">
        <f>LOOKUP(BZ$6,'Daily Absent'!$O$6:$AX$6,'Daily Absent'!$O46:$AX46)</f>
        <v>1</v>
      </c>
      <c r="CA46" s="100">
        <v>0.29166666666666669</v>
      </c>
      <c r="CB46" s="100">
        <v>0.5</v>
      </c>
      <c r="CC46" s="100">
        <v>0.54166666666666663</v>
      </c>
      <c r="CD46" s="100">
        <v>0.75</v>
      </c>
      <c r="CE46" s="5"/>
      <c r="CF46" s="5"/>
      <c r="CG46" s="5">
        <f>LOOKUP(CG$6,'Daily Absent'!$O$6:$AX$6,'Daily Absent'!$O46:$AX46)</f>
        <v>1</v>
      </c>
      <c r="CH46" s="100">
        <v>0.29166666666666669</v>
      </c>
      <c r="CI46" s="100">
        <v>0.5</v>
      </c>
      <c r="CJ46" s="100">
        <v>0.54166666666666663</v>
      </c>
      <c r="CK46" s="100">
        <v>0.75</v>
      </c>
      <c r="CL46" s="100">
        <v>0.79166666666666663</v>
      </c>
      <c r="CM46" s="100">
        <v>0.91666666666666663</v>
      </c>
      <c r="CN46" s="5">
        <f>LOOKUP(CN$6,'Daily Absent'!$O$6:$AX$6,'Daily Absent'!$O46:$AX46)</f>
        <v>1</v>
      </c>
      <c r="CO46" s="100">
        <v>0.29166666666666669</v>
      </c>
      <c r="CP46" s="100">
        <v>0.5</v>
      </c>
      <c r="CQ46" s="100">
        <v>0.54166666666666663</v>
      </c>
      <c r="CR46" s="100">
        <v>0.70833333333333337</v>
      </c>
      <c r="CS46" s="5"/>
      <c r="CT46" s="5"/>
      <c r="CU46" s="5">
        <f>LOOKUP(CU$6,'Daily Absent'!$O$6:$AX$6,'Daily Absent'!$O46:$AX46)</f>
        <v>1</v>
      </c>
      <c r="CV46" s="100">
        <v>0.33333333333333331</v>
      </c>
      <c r="CW46" s="100">
        <v>0.5</v>
      </c>
      <c r="CX46" s="100">
        <v>0.54166666666666663</v>
      </c>
      <c r="CY46" s="100">
        <v>0.66666666666666663</v>
      </c>
      <c r="CZ46" s="5"/>
      <c r="DA46" s="5"/>
      <c r="DB46" s="5">
        <f>LOOKUP(DB$6,'Daily Absent'!$O$6:$AX$6,'Daily Absent'!$O46:$AX46)</f>
        <v>1</v>
      </c>
      <c r="DC46" s="100">
        <v>0.29166666666666669</v>
      </c>
      <c r="DD46" s="100">
        <v>0.5</v>
      </c>
      <c r="DE46" s="100">
        <v>0.54166666666666663</v>
      </c>
      <c r="DF46" s="100">
        <v>0.75</v>
      </c>
      <c r="DG46" s="100">
        <v>0.79166666666666663</v>
      </c>
      <c r="DH46" s="100">
        <v>0.91666666666666663</v>
      </c>
      <c r="DI46" s="5">
        <f>LOOKUP(DI$6,'Daily Absent'!$O$6:$AX$6,'Daily Absent'!$O46:$AX46)</f>
        <v>1</v>
      </c>
      <c r="DJ46" s="100">
        <v>0.29166666666666669</v>
      </c>
      <c r="DK46" s="100">
        <v>0.5</v>
      </c>
      <c r="DL46" s="100">
        <v>0.54166666666666663</v>
      </c>
      <c r="DM46" s="100">
        <v>0.75</v>
      </c>
      <c r="DN46" s="5"/>
      <c r="DO46" s="5"/>
      <c r="DP46" s="5">
        <f>LOOKUP(DP$6,'Daily Absent'!$O$6:$AX$6,'Daily Absent'!$O46:$AX46)</f>
        <v>1</v>
      </c>
      <c r="DQ46" s="100">
        <v>0.29166666666666669</v>
      </c>
      <c r="DR46" s="100">
        <v>0.5</v>
      </c>
      <c r="DS46" s="100">
        <v>0.54166666666666663</v>
      </c>
      <c r="DT46" s="100">
        <v>0.75</v>
      </c>
      <c r="DU46" s="5"/>
      <c r="DV46" s="5"/>
      <c r="DW46" s="5">
        <f>LOOKUP(DW$6,'Daily Absent'!$O$6:$AX$6,'Daily Absent'!$O46:$AX46)</f>
        <v>1</v>
      </c>
      <c r="DX46" s="100">
        <v>0.29166666666666669</v>
      </c>
      <c r="DY46" s="100">
        <v>0.5</v>
      </c>
      <c r="DZ46" s="100">
        <v>0.54166666666666663</v>
      </c>
      <c r="EA46" s="100">
        <v>0.75</v>
      </c>
      <c r="EB46" s="5"/>
      <c r="EC46" s="5"/>
      <c r="ED46" s="5">
        <f>LOOKUP(ED$6,'Daily Absent'!$O$6:$AX$6,'Daily Absent'!$O46:$AX46)</f>
        <v>1</v>
      </c>
      <c r="EE46" s="100">
        <v>0.29166666666666669</v>
      </c>
      <c r="EF46" s="100">
        <v>0.5</v>
      </c>
      <c r="EG46" s="100">
        <v>0.54166666666666663</v>
      </c>
      <c r="EH46" s="100">
        <v>0.75</v>
      </c>
      <c r="EI46" s="100">
        <v>0.79166666666666663</v>
      </c>
      <c r="EJ46" s="100">
        <v>0.91666666666666663</v>
      </c>
      <c r="EK46" s="5">
        <f>LOOKUP(EK$6,'Daily Absent'!$O$6:$AX$6,'Daily Absent'!$O46:$AX46)</f>
        <v>1</v>
      </c>
      <c r="EL46" s="100">
        <v>0.29166666666666669</v>
      </c>
      <c r="EM46" s="100">
        <v>0.5</v>
      </c>
      <c r="EN46" s="100">
        <v>0.54166666666666663</v>
      </c>
      <c r="EO46" s="100">
        <v>0.75</v>
      </c>
      <c r="EP46" s="5"/>
      <c r="EQ46" s="5"/>
      <c r="ER46" s="5">
        <f>LOOKUP(ER$6,'Daily Absent'!$O$6:$AX$6,'Daily Absent'!$O46:$AX46)</f>
        <v>0</v>
      </c>
      <c r="ES46" s="100"/>
      <c r="ET46" s="100"/>
      <c r="EU46" s="100"/>
      <c r="EV46" s="100"/>
      <c r="EW46" s="5"/>
      <c r="EX46" s="5"/>
      <c r="EY46" s="5">
        <f>LOOKUP(EY$6,'Daily Absent'!$O$6:$AX$6,'Daily Absent'!$O46:$AX46)</f>
        <v>1</v>
      </c>
      <c r="EZ46" s="100">
        <v>0.29166666666666669</v>
      </c>
      <c r="FA46" s="100">
        <v>0.5</v>
      </c>
      <c r="FB46" s="100">
        <v>0.54166666666666663</v>
      </c>
      <c r="FC46" s="100">
        <v>0.75</v>
      </c>
      <c r="FD46" s="100">
        <v>0.79166666666666663</v>
      </c>
      <c r="FE46" s="100">
        <v>0.91666666666666663</v>
      </c>
      <c r="FF46" s="5">
        <f>LOOKUP(FF$6,'Daily Absent'!$O$6:$AX$6,'Daily Absent'!$O46:$AX46)</f>
        <v>1</v>
      </c>
      <c r="FG46" s="100"/>
      <c r="FH46" s="100"/>
      <c r="FI46" s="100"/>
      <c r="FJ46" s="100"/>
      <c r="FK46" s="5"/>
      <c r="FL46" s="5"/>
      <c r="FM46" s="5">
        <f>LOOKUP(FM$6,'Daily Absent'!$O$6:$AX$6,'Daily Absent'!$O46:$AX46)</f>
        <v>0</v>
      </c>
      <c r="FN46" s="100"/>
      <c r="FO46" s="100"/>
      <c r="FP46" s="100"/>
      <c r="FQ46" s="100"/>
      <c r="FR46" s="5"/>
      <c r="FS46" s="5"/>
      <c r="FT46" s="5">
        <f>LOOKUP(FT$6,'Daily Absent'!$O$6:$AX$6,'Daily Absent'!$O46:$AX46)</f>
        <v>0</v>
      </c>
      <c r="FU46" s="100"/>
      <c r="FV46" s="100"/>
      <c r="FW46" s="100"/>
      <c r="FX46" s="100"/>
      <c r="FY46" s="5"/>
      <c r="FZ46" s="5"/>
      <c r="GA46" s="5">
        <f>LOOKUP(GA$6,'Daily Absent'!$O$6:$AX$6,'Daily Absent'!$O46:$AX46)</f>
        <v>0</v>
      </c>
      <c r="GB46" s="100"/>
      <c r="GC46" s="100"/>
      <c r="GD46" s="100"/>
      <c r="GE46" s="100"/>
      <c r="GF46" s="5"/>
      <c r="GG46" s="5"/>
      <c r="GH46" s="5">
        <f>LOOKUP(GH$6,'Daily Absent'!$O$6:$AX$6,'Daily Absent'!$O46:$AX46)</f>
        <v>0</v>
      </c>
      <c r="GI46" s="100"/>
      <c r="GJ46" s="100"/>
      <c r="GK46" s="100"/>
      <c r="GL46" s="100"/>
      <c r="GM46" s="5"/>
      <c r="GN46" s="5"/>
      <c r="GO46" s="5">
        <f>LOOKUP(GO$6,'Daily Absent'!$O$6:$AX$6,'Daily Absent'!$O46:$AX46)</f>
        <v>0</v>
      </c>
      <c r="GP46" s="100"/>
      <c r="GQ46" s="100"/>
      <c r="GR46" s="100"/>
      <c r="GS46" s="100"/>
      <c r="GT46" s="5"/>
      <c r="GU46" s="5"/>
      <c r="GV46" s="5">
        <f>LOOKUP(GV$6,'Daily Absent'!$O$6:$AX$6,'Daily Absent'!$O46:$AX46)</f>
        <v>0</v>
      </c>
      <c r="GW46" s="100"/>
      <c r="GX46" s="100"/>
      <c r="GY46" s="100"/>
      <c r="GZ46" s="100"/>
      <c r="HA46" s="5"/>
      <c r="HB46" s="5"/>
      <c r="HC46" s="5">
        <f>LOOKUP(HC$6,'Daily Absent'!$O$6:$AX$6,'Daily Absent'!$O46:$AX46)</f>
        <v>0</v>
      </c>
      <c r="HD46" s="100"/>
      <c r="HE46" s="100"/>
      <c r="HF46" s="100"/>
      <c r="HG46" s="100"/>
      <c r="HH46" s="5"/>
      <c r="HI46" s="5"/>
      <c r="HJ46" s="5">
        <f>LOOKUP(HJ$6,'Daily Absent'!$O$6:$AX$6,'Daily Absent'!$O46:$AX46)</f>
        <v>0</v>
      </c>
      <c r="HK46" s="100"/>
      <c r="HL46" s="100"/>
      <c r="HM46" s="100"/>
      <c r="HN46" s="100"/>
      <c r="HO46" s="5"/>
      <c r="HP46" s="5"/>
      <c r="HQ46" s="5"/>
      <c r="HR46" s="100"/>
      <c r="HS46" s="100"/>
      <c r="HT46" s="100"/>
      <c r="HU46" s="100"/>
      <c r="HV46" s="5"/>
      <c r="HW46" s="5"/>
      <c r="HX46" s="5">
        <f>LOOKUP(HX$6,'Daily Absent'!$O$6:$AX$6,'Daily Absent'!$O46:$AX46)</f>
        <v>0</v>
      </c>
      <c r="HY46" s="5"/>
      <c r="HZ46" s="100"/>
      <c r="IA46" s="5"/>
      <c r="IB46" s="5"/>
      <c r="IC46" s="5"/>
      <c r="ID46" s="5"/>
      <c r="IE46" s="5">
        <f>LOOKUP(IE$6,'Daily Absent'!$O$6:$AX$6,'Daily Absent'!$O46:$AX46)</f>
        <v>0</v>
      </c>
      <c r="IF46" s="5"/>
      <c r="IG46" s="100"/>
      <c r="IH46" s="5"/>
      <c r="II46" s="5"/>
      <c r="IJ46" s="5"/>
      <c r="IK46" s="5"/>
      <c r="IL46" s="5">
        <f>LOOKUP(IL$6,'Daily Absent'!$O$6:$AX$6,'Daily Absent'!$O46:$AX46)</f>
        <v>0</v>
      </c>
      <c r="IM46" s="5"/>
      <c r="IN46" s="100"/>
      <c r="IO46" s="5"/>
      <c r="IP46" s="5"/>
      <c r="IQ46" s="5"/>
      <c r="IR46" s="5"/>
      <c r="IS46" s="5">
        <f>LOOKUP(IS$6,'Daily Absent'!$O$6:$AX$6,'Daily Absent'!$O46:$AX46)</f>
        <v>0</v>
      </c>
      <c r="IT46" s="5"/>
      <c r="IU46" s="100"/>
      <c r="IV46" s="5"/>
      <c r="IW46" s="5"/>
      <c r="IX46" s="5"/>
      <c r="IY46" s="5"/>
      <c r="IZ46" s="5">
        <f>LOOKUP(IZ$6,'Daily Absent'!$O$6:$AX$6,'Daily Absent'!$O46:$AX46)</f>
        <v>0</v>
      </c>
      <c r="JA46" s="5"/>
      <c r="JB46" s="100"/>
      <c r="JC46" s="5"/>
      <c r="JD46" s="5"/>
      <c r="JE46" s="5"/>
      <c r="JF46" s="5"/>
    </row>
    <row r="47" spans="1:266" ht="20" customHeight="1">
      <c r="A47" s="54">
        <f>IF('Master MP Status'!A47&gt;0,'Master MP Status'!A47,"")</f>
        <v>39</v>
      </c>
      <c r="B47" s="5" t="str">
        <f>IF(ISTEXT('Master MP Status'!B47),'Master MP Status'!B47,"")</f>
        <v>DIRECT</v>
      </c>
      <c r="C47" s="153" t="str">
        <f>IF(OR(ISTEXT('Master MP Status'!C47),'Master MP Status'!C47&gt;0),'Master MP Status'!C47,"")</f>
        <v/>
      </c>
      <c r="D47" s="154" t="str">
        <f>IF(OR(ISTEXT('Master MP Status'!D47),'Master MP Status'!D47&gt;0),'Master MP Status'!D47,"")</f>
        <v>B240068</v>
      </c>
      <c r="E47" s="5" t="str">
        <f>IF(ISTEXT('Master MP Status'!E47),'Master MP Status'!E47,"")</f>
        <v>FATUROHMAN NAJWAR</v>
      </c>
      <c r="F47" s="5" t="str">
        <f>IF(ISTEXT('Master MP Status'!F47),'Master MP Status'!F47,"")</f>
        <v/>
      </c>
      <c r="G47" s="5" t="str">
        <f>IF(ISTEXT('Master MP Status'!G47),'Master MP Status'!G47,"")</f>
        <v>Cilegon</v>
      </c>
      <c r="H47" s="5" t="str">
        <f>IF(ISTEXT('Master MP Status'!H47),'Master MP Status'!H47,"")</f>
        <v>MURSID</v>
      </c>
      <c r="I47" s="5" t="str">
        <f>IF(ISTEXT('Master MP Status'!I47),'Master MP Status'!I47,"")</f>
        <v>Helper</v>
      </c>
      <c r="J47" s="5" t="str">
        <f>IF(ISTEXT('Master MP Status'!J47),'Master MP Status'!J47,"")</f>
        <v>Helper</v>
      </c>
      <c r="K47" s="9">
        <f>IF(OR('Master MP Status'!K47=0,'Master MP Status'!K47=""),"",'Master MP Status'!K47)</f>
        <v>45381</v>
      </c>
      <c r="L47" s="9">
        <f>IF(OR('Master MP Status'!L47=0,'Master MP Status'!L47=""),"",'Master MP Status'!L47)</f>
        <v>45019</v>
      </c>
      <c r="M47" s="9">
        <f>IF(OR('Master MP Status'!M47=0,'Master MP Status'!M47=""),"",'Master MP Status'!M47)</f>
        <v>45766</v>
      </c>
      <c r="N47" s="5" t="str">
        <f>IF(ISTEXT('Master MP Status'!N47),'Master MP Status'!N47,"")</f>
        <v>Resign</v>
      </c>
      <c r="O47" s="5">
        <f>LOOKUP(O$6,'Daily Absent'!$O$6:$AX$6,'Daily Absent'!$O47:$AX47)</f>
        <v>0</v>
      </c>
      <c r="P47" s="5"/>
      <c r="Q47" s="5"/>
      <c r="R47" s="5"/>
      <c r="S47" s="5"/>
      <c r="T47" s="5"/>
      <c r="U47" s="5"/>
      <c r="V47" s="5">
        <f>LOOKUP(V$6,'Daily Absent'!$O$6:$AX$6,'Daily Absent'!$O47:$AX47)</f>
        <v>0</v>
      </c>
      <c r="W47" s="5"/>
      <c r="X47" s="100"/>
      <c r="Y47" s="5"/>
      <c r="Z47" s="5"/>
      <c r="AA47" s="5"/>
      <c r="AB47" s="5"/>
      <c r="AC47" s="5">
        <f>LOOKUP(AC$6,'Daily Absent'!$O$6:$AX$6,'Daily Absent'!$O47:$AX47)</f>
        <v>0</v>
      </c>
      <c r="AD47" s="5"/>
      <c r="AE47" s="100"/>
      <c r="AF47" s="5"/>
      <c r="AG47" s="5"/>
      <c r="AH47" s="5"/>
      <c r="AI47" s="5"/>
      <c r="AJ47" s="5">
        <f>LOOKUP(AJ$6,'Daily Absent'!$O$6:$AX$6,'Daily Absent'!$O47:$AX47)</f>
        <v>0</v>
      </c>
      <c r="AK47" s="5"/>
      <c r="AL47" s="100"/>
      <c r="AM47" s="5"/>
      <c r="AN47" s="5"/>
      <c r="AO47" s="5"/>
      <c r="AP47" s="5"/>
      <c r="AQ47" s="5">
        <f>LOOKUP(AQ$6,'Daily Absent'!$O$6:$AX$6,'Daily Absent'!$O47:$AX47)</f>
        <v>0</v>
      </c>
      <c r="AR47" s="5"/>
      <c r="AS47" s="100"/>
      <c r="AT47" s="5"/>
      <c r="AU47" s="5"/>
      <c r="AV47" s="5"/>
      <c r="AW47" s="5"/>
      <c r="AX47" s="5">
        <f>LOOKUP(AX$6,'Daily Absent'!$O$6:$AX$6,'Daily Absent'!$O47:$AX47)</f>
        <v>0</v>
      </c>
      <c r="AY47" s="5"/>
      <c r="AZ47" s="100"/>
      <c r="BA47" s="5"/>
      <c r="BB47" s="5"/>
      <c r="BC47" s="5"/>
      <c r="BD47" s="5"/>
      <c r="BE47" s="5">
        <f>LOOKUP(BE$6,'Daily Absent'!$O$6:$AX$6,'Daily Absent'!$O47:$AX47)</f>
        <v>0</v>
      </c>
      <c r="BF47" s="5"/>
      <c r="BG47" s="100"/>
      <c r="BH47" s="5"/>
      <c r="BI47" s="5"/>
      <c r="BJ47" s="5"/>
      <c r="BK47" s="5"/>
      <c r="BL47" s="5">
        <f>LOOKUP(BL$6,'Daily Absent'!$O$6:$AX$6,'Daily Absent'!$O47:$AX47)</f>
        <v>0</v>
      </c>
      <c r="BM47" s="5"/>
      <c r="BN47" s="100"/>
      <c r="BO47" s="5"/>
      <c r="BP47" s="5"/>
      <c r="BQ47" s="5"/>
      <c r="BR47" s="5"/>
      <c r="BS47" s="5">
        <f>LOOKUP(BS$6,'Daily Absent'!$O$6:$AX$6,'Daily Absent'!$O47:$AX47)</f>
        <v>0</v>
      </c>
      <c r="BT47" s="5"/>
      <c r="BU47" s="100"/>
      <c r="BV47" s="5"/>
      <c r="BW47" s="5"/>
      <c r="BX47" s="5"/>
      <c r="BY47" s="5"/>
      <c r="BZ47" s="5">
        <f>LOOKUP(BZ$6,'Daily Absent'!$O$6:$AX$6,'Daily Absent'!$O47:$AX47)</f>
        <v>0</v>
      </c>
      <c r="CA47" s="5"/>
      <c r="CB47" s="100"/>
      <c r="CC47" s="5"/>
      <c r="CD47" s="5"/>
      <c r="CE47" s="5"/>
      <c r="CF47" s="5"/>
      <c r="CG47" s="5">
        <f>LOOKUP(CG$6,'Daily Absent'!$O$6:$AX$6,'Daily Absent'!$O47:$AX47)</f>
        <v>0</v>
      </c>
      <c r="CH47" s="5"/>
      <c r="CI47" s="100"/>
      <c r="CJ47" s="5"/>
      <c r="CK47" s="5"/>
      <c r="CL47" s="5"/>
      <c r="CM47" s="5"/>
      <c r="CN47" s="5">
        <f>LOOKUP(CN$6,'Daily Absent'!$O$6:$AX$6,'Daily Absent'!$O47:$AX47)</f>
        <v>0</v>
      </c>
      <c r="CO47" s="5"/>
      <c r="CP47" s="100"/>
      <c r="CQ47" s="5"/>
      <c r="CR47" s="5"/>
      <c r="CS47" s="5"/>
      <c r="CT47" s="5"/>
      <c r="CU47" s="5">
        <f>LOOKUP(CU$6,'Daily Absent'!$O$6:$AX$6,'Daily Absent'!$O47:$AX47)</f>
        <v>0</v>
      </c>
      <c r="CV47" s="5"/>
      <c r="CW47" s="100"/>
      <c r="CX47" s="5"/>
      <c r="CY47" s="5"/>
      <c r="CZ47" s="5"/>
      <c r="DA47" s="5"/>
      <c r="DB47" s="5">
        <f>LOOKUP(DB$6,'Daily Absent'!$O$6:$AX$6,'Daily Absent'!$O47:$AX47)</f>
        <v>0</v>
      </c>
      <c r="DC47" s="5"/>
      <c r="DD47" s="100"/>
      <c r="DE47" s="5"/>
      <c r="DF47" s="5"/>
      <c r="DG47" s="5"/>
      <c r="DH47" s="5"/>
      <c r="DI47" s="5">
        <f>LOOKUP(DI$6,'Daily Absent'!$O$6:$AX$6,'Daily Absent'!$O47:$AX47)</f>
        <v>0</v>
      </c>
      <c r="DJ47" s="5"/>
      <c r="DK47" s="100"/>
      <c r="DL47" s="5"/>
      <c r="DM47" s="5"/>
      <c r="DN47" s="5"/>
      <c r="DO47" s="5"/>
      <c r="DP47" s="5">
        <f>LOOKUP(DP$6,'Daily Absent'!$O$6:$AX$6,'Daily Absent'!$O47:$AX47)</f>
        <v>0</v>
      </c>
      <c r="DQ47" s="5"/>
      <c r="DR47" s="100"/>
      <c r="DS47" s="5"/>
      <c r="DT47" s="5"/>
      <c r="DU47" s="5"/>
      <c r="DV47" s="5"/>
      <c r="DW47" s="5">
        <f>LOOKUP(DW$6,'Daily Absent'!$O$6:$AX$6,'Daily Absent'!$O47:$AX47)</f>
        <v>0</v>
      </c>
      <c r="DX47" s="5"/>
      <c r="DY47" s="100"/>
      <c r="DZ47" s="5"/>
      <c r="EA47" s="5"/>
      <c r="EB47" s="5"/>
      <c r="EC47" s="5"/>
      <c r="ED47" s="5">
        <f>LOOKUP(ED$6,'Daily Absent'!$O$6:$AX$6,'Daily Absent'!$O47:$AX47)</f>
        <v>0</v>
      </c>
      <c r="EE47" s="5"/>
      <c r="EF47" s="100"/>
      <c r="EG47" s="5"/>
      <c r="EH47" s="5"/>
      <c r="EI47" s="5"/>
      <c r="EJ47" s="5"/>
      <c r="EK47" s="5">
        <f>LOOKUP(EK$6,'Daily Absent'!$O$6:$AX$6,'Daily Absent'!$O47:$AX47)</f>
        <v>0</v>
      </c>
      <c r="EL47" s="5"/>
      <c r="EM47" s="100"/>
      <c r="EN47" s="5"/>
      <c r="EO47" s="5"/>
      <c r="EP47" s="5"/>
      <c r="EQ47" s="5"/>
      <c r="ER47" s="5">
        <f>LOOKUP(ER$6,'Daily Absent'!$O$6:$AX$6,'Daily Absent'!$O47:$AX47)</f>
        <v>0</v>
      </c>
      <c r="ES47" s="100"/>
      <c r="ET47" s="100"/>
      <c r="EU47" s="100"/>
      <c r="EV47" s="5"/>
      <c r="EW47" s="5"/>
      <c r="EX47" s="5"/>
      <c r="EY47" s="5">
        <f>LOOKUP(EY$6,'Daily Absent'!$O$6:$AX$6,'Daily Absent'!$O47:$AX47)</f>
        <v>0</v>
      </c>
      <c r="EZ47" s="5"/>
      <c r="FA47" s="100"/>
      <c r="FB47" s="5"/>
      <c r="FC47" s="5"/>
      <c r="FD47" s="5"/>
      <c r="FE47" s="5"/>
      <c r="FF47" s="5">
        <f>LOOKUP(FF$6,'Daily Absent'!$O$6:$AX$6,'Daily Absent'!$O47:$AX47)</f>
        <v>0</v>
      </c>
      <c r="FG47" s="5"/>
      <c r="FH47" s="100"/>
      <c r="FI47" s="5"/>
      <c r="FJ47" s="5"/>
      <c r="FK47" s="5"/>
      <c r="FL47" s="5"/>
      <c r="FM47" s="5">
        <f>LOOKUP(FM$6,'Daily Absent'!$O$6:$AX$6,'Daily Absent'!$O47:$AX47)</f>
        <v>0</v>
      </c>
      <c r="FN47" s="5"/>
      <c r="FO47" s="100"/>
      <c r="FP47" s="5"/>
      <c r="FQ47" s="5"/>
      <c r="FR47" s="5"/>
      <c r="FS47" s="5"/>
      <c r="FT47" s="5">
        <f>LOOKUP(FT$6,'Daily Absent'!$O$6:$AX$6,'Daily Absent'!$O47:$AX47)</f>
        <v>0</v>
      </c>
      <c r="FU47" s="5"/>
      <c r="FV47" s="100"/>
      <c r="FW47" s="5"/>
      <c r="FX47" s="5"/>
      <c r="FY47" s="5"/>
      <c r="FZ47" s="5"/>
      <c r="GA47" s="5">
        <f>LOOKUP(GA$6,'Daily Absent'!$O$6:$AX$6,'Daily Absent'!$O47:$AX47)</f>
        <v>0</v>
      </c>
      <c r="GB47" s="5"/>
      <c r="GC47" s="100"/>
      <c r="GD47" s="5"/>
      <c r="GE47" s="5"/>
      <c r="GF47" s="5"/>
      <c r="GG47" s="5"/>
      <c r="GH47" s="5">
        <f>LOOKUP(GH$6,'Daily Absent'!$O$6:$AX$6,'Daily Absent'!$O47:$AX47)</f>
        <v>0</v>
      </c>
      <c r="GI47" s="5"/>
      <c r="GJ47" s="100"/>
      <c r="GK47" s="5"/>
      <c r="GL47" s="5"/>
      <c r="GM47" s="5"/>
      <c r="GN47" s="5"/>
      <c r="GO47" s="5">
        <f>LOOKUP(GO$6,'Daily Absent'!$O$6:$AX$6,'Daily Absent'!$O47:$AX47)</f>
        <v>0</v>
      </c>
      <c r="GP47" s="5"/>
      <c r="GQ47" s="100"/>
      <c r="GR47" s="5"/>
      <c r="GS47" s="5"/>
      <c r="GT47" s="5"/>
      <c r="GU47" s="5"/>
      <c r="GV47" s="5">
        <f>LOOKUP(GV$6,'Daily Absent'!$O$6:$AX$6,'Daily Absent'!$O47:$AX47)</f>
        <v>0</v>
      </c>
      <c r="GW47" s="5"/>
      <c r="GX47" s="100"/>
      <c r="GY47" s="5"/>
      <c r="GZ47" s="5"/>
      <c r="HA47" s="5"/>
      <c r="HB47" s="5"/>
      <c r="HC47" s="5">
        <f>LOOKUP(HC$6,'Daily Absent'!$O$6:$AX$6,'Daily Absent'!$O47:$AX47)</f>
        <v>0</v>
      </c>
      <c r="HD47" s="5"/>
      <c r="HE47" s="100"/>
      <c r="HF47" s="5"/>
      <c r="HG47" s="5"/>
      <c r="HH47" s="5"/>
      <c r="HI47" s="5"/>
      <c r="HJ47" s="5">
        <f>LOOKUP(HJ$6,'Daily Absent'!$O$6:$AX$6,'Daily Absent'!$O47:$AX47)</f>
        <v>0</v>
      </c>
      <c r="HK47" s="5"/>
      <c r="HL47" s="100"/>
      <c r="HM47" s="5"/>
      <c r="HN47" s="5"/>
      <c r="HO47" s="5"/>
      <c r="HP47" s="5"/>
      <c r="HQ47" s="5"/>
      <c r="HR47" s="5"/>
      <c r="HS47" s="100"/>
      <c r="HT47" s="5"/>
      <c r="HU47" s="5"/>
      <c r="HV47" s="5"/>
      <c r="HW47" s="5"/>
      <c r="HX47" s="5">
        <f>LOOKUP(HX$6,'Daily Absent'!$O$6:$AX$6,'Daily Absent'!$O47:$AX47)</f>
        <v>0</v>
      </c>
      <c r="HY47" s="5"/>
      <c r="HZ47" s="100"/>
      <c r="IA47" s="5"/>
      <c r="IB47" s="5"/>
      <c r="IC47" s="5"/>
      <c r="ID47" s="5"/>
      <c r="IE47" s="5">
        <f>LOOKUP(IE$6,'Daily Absent'!$O$6:$AX$6,'Daily Absent'!$O47:$AX47)</f>
        <v>0</v>
      </c>
      <c r="IF47" s="5"/>
      <c r="IG47" s="100"/>
      <c r="IH47" s="5"/>
      <c r="II47" s="5"/>
      <c r="IJ47" s="5"/>
      <c r="IK47" s="5"/>
      <c r="IL47" s="5">
        <f>LOOKUP(IL$6,'Daily Absent'!$O$6:$AX$6,'Daily Absent'!$O47:$AX47)</f>
        <v>0</v>
      </c>
      <c r="IM47" s="5"/>
      <c r="IN47" s="100"/>
      <c r="IO47" s="5"/>
      <c r="IP47" s="5"/>
      <c r="IQ47" s="5"/>
      <c r="IR47" s="5"/>
      <c r="IS47" s="5">
        <f>LOOKUP(IS$6,'Daily Absent'!$O$6:$AX$6,'Daily Absent'!$O47:$AX47)</f>
        <v>0</v>
      </c>
      <c r="IT47" s="5"/>
      <c r="IU47" s="100"/>
      <c r="IV47" s="5"/>
      <c r="IW47" s="5"/>
      <c r="IX47" s="5"/>
      <c r="IY47" s="5"/>
      <c r="IZ47" s="5">
        <f>LOOKUP(IZ$6,'Daily Absent'!$O$6:$AX$6,'Daily Absent'!$O47:$AX47)</f>
        <v>0</v>
      </c>
      <c r="JA47" s="5"/>
      <c r="JB47" s="100"/>
      <c r="JC47" s="5"/>
      <c r="JD47" s="5"/>
      <c r="JE47" s="5"/>
      <c r="JF47" s="5"/>
    </row>
    <row r="48" spans="1:266" ht="20" customHeight="1">
      <c r="A48" s="54">
        <f>IF('Master MP Status'!A48&gt;0,'Master MP Status'!A48,"")</f>
        <v>40</v>
      </c>
      <c r="B48" s="5" t="str">
        <f>IF(ISTEXT('Master MP Status'!B48),'Master MP Status'!B48,"")</f>
        <v>DIRECT</v>
      </c>
      <c r="C48" s="153" t="str">
        <f>IF(OR(ISTEXT('Master MP Status'!C48),'Master MP Status'!C48&gt;0),'Master MP Status'!C48,"")</f>
        <v>B240069</v>
      </c>
      <c r="D48" s="154" t="str">
        <f>IF(OR(ISTEXT('Master MP Status'!D48),'Master MP Status'!D48&gt;0),'Master MP Status'!D48,"")</f>
        <v>B240069</v>
      </c>
      <c r="E48" s="5" t="str">
        <f>IF(ISTEXT('Master MP Status'!E48),'Master MP Status'!E48,"")</f>
        <v>ISROTUL ARIF</v>
      </c>
      <c r="F48" s="5" t="str">
        <f>IF(ISTEXT('Master MP Status'!F48),'Master MP Status'!F48,"")</f>
        <v/>
      </c>
      <c r="G48" s="5" t="str">
        <f>IF(ISTEXT('Master MP Status'!G48),'Master MP Status'!G48,"")</f>
        <v>Cilegon</v>
      </c>
      <c r="H48" s="5" t="str">
        <f>IF(ISTEXT('Master MP Status'!H48),'Master MP Status'!H48,"")</f>
        <v>MURSID</v>
      </c>
      <c r="I48" s="5" t="str">
        <f>IF(ISTEXT('Master MP Status'!I48),'Master MP Status'!I48,"")</f>
        <v>Rigger 1</v>
      </c>
      <c r="J48" s="5" t="str">
        <f>IF(ISTEXT('Master MP Status'!J48),'Master MP Status'!J48,"")</f>
        <v>Rigger 1</v>
      </c>
      <c r="K48" s="9">
        <f>IF(OR('Master MP Status'!K48=0,'Master MP Status'!K48=""),"",'Master MP Status'!K48)</f>
        <v>45389</v>
      </c>
      <c r="L48" s="9">
        <f>IF(OR('Master MP Status'!L48=0,'Master MP Status'!L48=""),"",'Master MP Status'!L48)</f>
        <v>45721</v>
      </c>
      <c r="M48" s="9" t="str">
        <f>IF(OR('Master MP Status'!M48=0,'Master MP Status'!M48=""),"",'Master MP Status'!M48)</f>
        <v/>
      </c>
      <c r="N48" s="5" t="str">
        <f>IF(ISTEXT('Master MP Status'!N48),'Master MP Status'!N48,"")</f>
        <v/>
      </c>
      <c r="O48" s="5">
        <f>LOOKUP(O$6,'Daily Absent'!$O$6:$AX$6,'Daily Absent'!$O48:$AX48)</f>
        <v>1</v>
      </c>
      <c r="P48" s="100">
        <v>0.29166666666666669</v>
      </c>
      <c r="Q48" s="100">
        <v>0.5</v>
      </c>
      <c r="R48" s="100">
        <v>0.54166666666666663</v>
      </c>
      <c r="S48" s="100">
        <v>0.75</v>
      </c>
      <c r="T48" s="5"/>
      <c r="U48" s="5"/>
      <c r="V48" s="5">
        <f>LOOKUP(V$6,'Daily Absent'!$O$6:$AX$6,'Daily Absent'!$O48:$AX48)</f>
        <v>1</v>
      </c>
      <c r="W48" s="100">
        <v>0.29166666666666669</v>
      </c>
      <c r="X48" s="100">
        <v>0.5</v>
      </c>
      <c r="Y48" s="100">
        <v>0.54166666666666663</v>
      </c>
      <c r="Z48" s="100">
        <v>0.75</v>
      </c>
      <c r="AA48" s="5"/>
      <c r="AB48" s="5"/>
      <c r="AC48" s="5">
        <f>LOOKUP(AC$6,'Daily Absent'!$O$6:$AX$6,'Daily Absent'!$O48:$AX48)</f>
        <v>1</v>
      </c>
      <c r="AD48" s="100">
        <v>0.29166666666666669</v>
      </c>
      <c r="AE48" s="100">
        <v>0.5</v>
      </c>
      <c r="AF48" s="100">
        <v>0.54166666666666663</v>
      </c>
      <c r="AG48" s="100">
        <v>0.75</v>
      </c>
      <c r="AH48" s="5"/>
      <c r="AI48" s="5"/>
      <c r="AJ48" s="5">
        <f>LOOKUP(AJ$6,'Daily Absent'!$O$6:$AX$6,'Daily Absent'!$O48:$AX48)</f>
        <v>1</v>
      </c>
      <c r="AK48" s="100">
        <v>0.29166666666666669</v>
      </c>
      <c r="AL48" s="100">
        <v>0.5</v>
      </c>
      <c r="AM48" s="100">
        <v>0.54166666666666663</v>
      </c>
      <c r="AN48" s="100">
        <v>0.75</v>
      </c>
      <c r="AO48" s="5"/>
      <c r="AP48" s="5"/>
      <c r="AQ48" s="5">
        <f>LOOKUP(AQ$6,'Daily Absent'!$O$6:$AX$6,'Daily Absent'!$O48:$AX48)</f>
        <v>1</v>
      </c>
      <c r="AR48" s="100">
        <v>0.29166666666666669</v>
      </c>
      <c r="AS48" s="100">
        <v>0.5</v>
      </c>
      <c r="AT48" s="100">
        <v>0.54166666666666663</v>
      </c>
      <c r="AU48" s="100">
        <v>0.70833333333333337</v>
      </c>
      <c r="AV48" s="5"/>
      <c r="AW48" s="5"/>
      <c r="AX48" s="5">
        <f>LOOKUP(AX$6,'Daily Absent'!$O$6:$AX$6,'Daily Absent'!$O48:$AX48)</f>
        <v>1</v>
      </c>
      <c r="AY48" s="100">
        <v>0.33333333333333331</v>
      </c>
      <c r="AZ48" s="100">
        <v>0.5</v>
      </c>
      <c r="BA48" s="100">
        <v>0.54166666666666663</v>
      </c>
      <c r="BB48" s="100">
        <v>0.66666666666666663</v>
      </c>
      <c r="BC48" s="5"/>
      <c r="BD48" s="5"/>
      <c r="BE48" s="5">
        <f>LOOKUP(BE$6,'Daily Absent'!$O$6:$AX$6,'Daily Absent'!$O48:$AX48)</f>
        <v>1</v>
      </c>
      <c r="BF48" s="100">
        <v>0.29166666666666669</v>
      </c>
      <c r="BG48" s="100">
        <v>0.5</v>
      </c>
      <c r="BH48" s="100">
        <v>0.54166666666666663</v>
      </c>
      <c r="BI48" s="100">
        <v>0.75</v>
      </c>
      <c r="BJ48" s="5"/>
      <c r="BK48" s="5"/>
      <c r="BL48" s="5">
        <f>LOOKUP(BL$6,'Daily Absent'!$O$6:$AX$6,'Daily Absent'!$O48:$AX48)</f>
        <v>1</v>
      </c>
      <c r="BM48" s="100">
        <v>0.29166666666666669</v>
      </c>
      <c r="BN48" s="100">
        <v>0.5</v>
      </c>
      <c r="BO48" s="100">
        <v>0.54166666666666663</v>
      </c>
      <c r="BP48" s="100">
        <v>0.75</v>
      </c>
      <c r="BQ48" s="5"/>
      <c r="BR48" s="5"/>
      <c r="BS48" s="5">
        <f>LOOKUP(BS$6,'Daily Absent'!$O$6:$AX$6,'Daily Absent'!$O48:$AX48)</f>
        <v>1</v>
      </c>
      <c r="BT48" s="100">
        <v>0.29166666666666669</v>
      </c>
      <c r="BU48" s="100">
        <v>0.5</v>
      </c>
      <c r="BV48" s="100">
        <v>0.54166666666666663</v>
      </c>
      <c r="BW48" s="100">
        <v>0.75</v>
      </c>
      <c r="BX48" s="5"/>
      <c r="BY48" s="5"/>
      <c r="BZ48" s="5">
        <f>LOOKUP(BZ$6,'Daily Absent'!$O$6:$AX$6,'Daily Absent'!$O48:$AX48)</f>
        <v>1</v>
      </c>
      <c r="CA48" s="100">
        <v>0.29166666666666669</v>
      </c>
      <c r="CB48" s="100">
        <v>0.5</v>
      </c>
      <c r="CC48" s="100">
        <v>0.54166666666666663</v>
      </c>
      <c r="CD48" s="100">
        <v>0.75</v>
      </c>
      <c r="CE48" s="5"/>
      <c r="CF48" s="5"/>
      <c r="CG48" s="5">
        <f>LOOKUP(CG$6,'Daily Absent'!$O$6:$AX$6,'Daily Absent'!$O48:$AX48)</f>
        <v>1</v>
      </c>
      <c r="CH48" s="100">
        <v>0.29166666666666669</v>
      </c>
      <c r="CI48" s="100">
        <v>0.5</v>
      </c>
      <c r="CJ48" s="100">
        <v>0.54166666666666663</v>
      </c>
      <c r="CK48" s="100">
        <v>0.75</v>
      </c>
      <c r="CL48" s="100">
        <v>0.79166666666666663</v>
      </c>
      <c r="CM48" s="100">
        <v>0.91666666666666663</v>
      </c>
      <c r="CN48" s="5">
        <f>LOOKUP(CN$6,'Daily Absent'!$O$6:$AX$6,'Daily Absent'!$O48:$AX48)</f>
        <v>1</v>
      </c>
      <c r="CO48" s="100">
        <v>0.29166666666666669</v>
      </c>
      <c r="CP48" s="100">
        <v>0.5</v>
      </c>
      <c r="CQ48" s="100">
        <v>0.54166666666666663</v>
      </c>
      <c r="CR48" s="100">
        <v>0.70833333333333337</v>
      </c>
      <c r="CS48" s="5"/>
      <c r="CT48" s="5"/>
      <c r="CU48" s="5">
        <f>LOOKUP(CU$6,'Daily Absent'!$O$6:$AX$6,'Daily Absent'!$O48:$AX48)</f>
        <v>1</v>
      </c>
      <c r="CV48" s="100">
        <v>0.33333333333333331</v>
      </c>
      <c r="CW48" s="100">
        <v>0.5</v>
      </c>
      <c r="CX48" s="100">
        <v>0.54166666666666663</v>
      </c>
      <c r="CY48" s="100">
        <v>0.66666666666666663</v>
      </c>
      <c r="CZ48" s="5"/>
      <c r="DA48" s="5"/>
      <c r="DB48" s="5">
        <f>LOOKUP(DB$6,'Daily Absent'!$O$6:$AX$6,'Daily Absent'!$O48:$AX48)</f>
        <v>1</v>
      </c>
      <c r="DC48" s="100">
        <v>0.29166666666666669</v>
      </c>
      <c r="DD48" s="100">
        <v>0.5</v>
      </c>
      <c r="DE48" s="100">
        <v>0.54166666666666663</v>
      </c>
      <c r="DF48" s="100">
        <v>0.75</v>
      </c>
      <c r="DG48" s="5"/>
      <c r="DH48" s="5"/>
      <c r="DI48" s="5">
        <f>LOOKUP(DI$6,'Daily Absent'!$O$6:$AX$6,'Daily Absent'!$O48:$AX48)</f>
        <v>1</v>
      </c>
      <c r="DJ48" s="100">
        <v>0.29166666666666669</v>
      </c>
      <c r="DK48" s="100">
        <v>0.5</v>
      </c>
      <c r="DL48" s="100">
        <v>0.54166666666666663</v>
      </c>
      <c r="DM48" s="100">
        <v>0.75</v>
      </c>
      <c r="DN48" s="5"/>
      <c r="DO48" s="5"/>
      <c r="DP48" s="5">
        <f>LOOKUP(DP$6,'Daily Absent'!$O$6:$AX$6,'Daily Absent'!$O48:$AX48)</f>
        <v>1</v>
      </c>
      <c r="DQ48" s="100">
        <v>0.29166666666666669</v>
      </c>
      <c r="DR48" s="100">
        <v>0.5</v>
      </c>
      <c r="DS48" s="100">
        <v>0.54166666666666663</v>
      </c>
      <c r="DT48" s="100">
        <v>0.75</v>
      </c>
      <c r="DU48" s="5"/>
      <c r="DV48" s="5"/>
      <c r="DW48" s="5">
        <f>LOOKUP(DW$6,'Daily Absent'!$O$6:$AX$6,'Daily Absent'!$O48:$AX48)</f>
        <v>1</v>
      </c>
      <c r="DX48" s="100">
        <v>0.29166666666666669</v>
      </c>
      <c r="DY48" s="100">
        <v>0.5</v>
      </c>
      <c r="DZ48" s="100">
        <v>0.54166666666666663</v>
      </c>
      <c r="EA48" s="100">
        <v>0.75</v>
      </c>
      <c r="EB48" s="5"/>
      <c r="EC48" s="5"/>
      <c r="ED48" s="5">
        <f>LOOKUP(ED$6,'Daily Absent'!$O$6:$AX$6,'Daily Absent'!$O48:$AX48)</f>
        <v>1</v>
      </c>
      <c r="EE48" s="100">
        <v>0.29166666666666669</v>
      </c>
      <c r="EF48" s="100">
        <v>0.5</v>
      </c>
      <c r="EG48" s="100">
        <v>0.54166666666666663</v>
      </c>
      <c r="EH48" s="100">
        <v>0.75</v>
      </c>
      <c r="EI48" s="100">
        <v>0.79166666666666663</v>
      </c>
      <c r="EJ48" s="100">
        <v>0.91666666666666663</v>
      </c>
      <c r="EK48" s="5">
        <f>LOOKUP(EK$6,'Daily Absent'!$O$6:$AX$6,'Daily Absent'!$O48:$AX48)</f>
        <v>1</v>
      </c>
      <c r="EL48" s="100">
        <v>0.29166666666666669</v>
      </c>
      <c r="EM48" s="100">
        <v>0.5</v>
      </c>
      <c r="EN48" s="100">
        <v>0.54166666666666663</v>
      </c>
      <c r="EO48" s="100">
        <v>0.75</v>
      </c>
      <c r="EP48" s="5"/>
      <c r="EQ48" s="5"/>
      <c r="ER48" s="5">
        <f>LOOKUP(ER$6,'Daily Absent'!$O$6:$AX$6,'Daily Absent'!$O48:$AX48)</f>
        <v>0</v>
      </c>
      <c r="ES48" s="100"/>
      <c r="ET48" s="100"/>
      <c r="EU48" s="100"/>
      <c r="EV48" s="100"/>
      <c r="EW48" s="5"/>
      <c r="EX48" s="5"/>
      <c r="EY48" s="5">
        <f>LOOKUP(EY$6,'Daily Absent'!$O$6:$AX$6,'Daily Absent'!$O48:$AX48)</f>
        <v>1</v>
      </c>
      <c r="EZ48" s="100">
        <v>0.29166666666666669</v>
      </c>
      <c r="FA48" s="100">
        <v>0.5</v>
      </c>
      <c r="FB48" s="100">
        <v>0.54166666666666663</v>
      </c>
      <c r="FC48" s="100">
        <v>0.75</v>
      </c>
      <c r="FD48" s="100">
        <v>0.79166666666666663</v>
      </c>
      <c r="FE48" s="100">
        <v>0.91666666666666663</v>
      </c>
      <c r="FF48" s="5">
        <f>LOOKUP(FF$6,'Daily Absent'!$O$6:$AX$6,'Daily Absent'!$O48:$AX48)</f>
        <v>1</v>
      </c>
      <c r="FG48" s="100"/>
      <c r="FH48" s="100"/>
      <c r="FI48" s="100"/>
      <c r="FJ48" s="100"/>
      <c r="FK48" s="5"/>
      <c r="FL48" s="5"/>
      <c r="FM48" s="5">
        <f>LOOKUP(FM$6,'Daily Absent'!$O$6:$AX$6,'Daily Absent'!$O48:$AX48)</f>
        <v>0</v>
      </c>
      <c r="FN48" s="100"/>
      <c r="FO48" s="100"/>
      <c r="FP48" s="100"/>
      <c r="FQ48" s="100"/>
      <c r="FR48" s="5"/>
      <c r="FS48" s="5"/>
      <c r="FT48" s="5">
        <f>LOOKUP(FT$6,'Daily Absent'!$O$6:$AX$6,'Daily Absent'!$O48:$AX48)</f>
        <v>0</v>
      </c>
      <c r="FU48" s="100"/>
      <c r="FV48" s="100"/>
      <c r="FW48" s="100"/>
      <c r="FX48" s="100"/>
      <c r="FY48" s="5"/>
      <c r="FZ48" s="5"/>
      <c r="GA48" s="5">
        <f>LOOKUP(GA$6,'Daily Absent'!$O$6:$AX$6,'Daily Absent'!$O48:$AX48)</f>
        <v>0</v>
      </c>
      <c r="GB48" s="100"/>
      <c r="GC48" s="100"/>
      <c r="GD48" s="100"/>
      <c r="GE48" s="100"/>
      <c r="GF48" s="5"/>
      <c r="GG48" s="5"/>
      <c r="GH48" s="5">
        <f>LOOKUP(GH$6,'Daily Absent'!$O$6:$AX$6,'Daily Absent'!$O48:$AX48)</f>
        <v>0</v>
      </c>
      <c r="GI48" s="100"/>
      <c r="GJ48" s="100"/>
      <c r="GK48" s="100"/>
      <c r="GL48" s="100"/>
      <c r="GM48" s="5"/>
      <c r="GN48" s="5"/>
      <c r="GO48" s="5">
        <f>LOOKUP(GO$6,'Daily Absent'!$O$6:$AX$6,'Daily Absent'!$O48:$AX48)</f>
        <v>0</v>
      </c>
      <c r="GP48" s="100"/>
      <c r="GQ48" s="100"/>
      <c r="GR48" s="100"/>
      <c r="GS48" s="100"/>
      <c r="GT48" s="5"/>
      <c r="GU48" s="5"/>
      <c r="GV48" s="5">
        <f>LOOKUP(GV$6,'Daily Absent'!$O$6:$AX$6,'Daily Absent'!$O48:$AX48)</f>
        <v>0</v>
      </c>
      <c r="GW48" s="100"/>
      <c r="GX48" s="100"/>
      <c r="GY48" s="100"/>
      <c r="GZ48" s="100"/>
      <c r="HA48" s="5"/>
      <c r="HB48" s="5"/>
      <c r="HC48" s="5">
        <f>LOOKUP(HC$6,'Daily Absent'!$O$6:$AX$6,'Daily Absent'!$O48:$AX48)</f>
        <v>0</v>
      </c>
      <c r="HD48" s="100"/>
      <c r="HE48" s="100"/>
      <c r="HF48" s="100"/>
      <c r="HG48" s="100"/>
      <c r="HH48" s="5"/>
      <c r="HI48" s="5"/>
      <c r="HJ48" s="5">
        <f>LOOKUP(HJ$6,'Daily Absent'!$O$6:$AX$6,'Daily Absent'!$O48:$AX48)</f>
        <v>0</v>
      </c>
      <c r="HK48" s="100"/>
      <c r="HL48" s="100"/>
      <c r="HM48" s="100"/>
      <c r="HN48" s="100"/>
      <c r="HO48" s="5"/>
      <c r="HP48" s="5"/>
      <c r="HQ48" s="5"/>
      <c r="HR48" s="100"/>
      <c r="HS48" s="100"/>
      <c r="HT48" s="100"/>
      <c r="HU48" s="100"/>
      <c r="HV48" s="5"/>
      <c r="HW48" s="5"/>
      <c r="HX48" s="5">
        <f>LOOKUP(HX$6,'Daily Absent'!$O$6:$AX$6,'Daily Absent'!$O48:$AX48)</f>
        <v>0</v>
      </c>
      <c r="HY48" s="5"/>
      <c r="HZ48" s="100"/>
      <c r="IA48" s="5"/>
      <c r="IB48" s="5"/>
      <c r="IC48" s="5"/>
      <c r="ID48" s="5"/>
      <c r="IE48" s="5">
        <f>LOOKUP(IE$6,'Daily Absent'!$O$6:$AX$6,'Daily Absent'!$O48:$AX48)</f>
        <v>0</v>
      </c>
      <c r="IF48" s="5"/>
      <c r="IG48" s="100"/>
      <c r="IH48" s="5"/>
      <c r="II48" s="5"/>
      <c r="IJ48" s="5"/>
      <c r="IK48" s="5"/>
      <c r="IL48" s="5">
        <f>LOOKUP(IL$6,'Daily Absent'!$O$6:$AX$6,'Daily Absent'!$O48:$AX48)</f>
        <v>0</v>
      </c>
      <c r="IM48" s="5"/>
      <c r="IN48" s="100"/>
      <c r="IO48" s="5"/>
      <c r="IP48" s="5"/>
      <c r="IQ48" s="5"/>
      <c r="IR48" s="5"/>
      <c r="IS48" s="5">
        <f>LOOKUP(IS$6,'Daily Absent'!$O$6:$AX$6,'Daily Absent'!$O48:$AX48)</f>
        <v>0</v>
      </c>
      <c r="IT48" s="5"/>
      <c r="IU48" s="100"/>
      <c r="IV48" s="5"/>
      <c r="IW48" s="5"/>
      <c r="IX48" s="5"/>
      <c r="IY48" s="5"/>
      <c r="IZ48" s="5">
        <f>LOOKUP(IZ$6,'Daily Absent'!$O$6:$AX$6,'Daily Absent'!$O48:$AX48)</f>
        <v>0</v>
      </c>
      <c r="JA48" s="5"/>
      <c r="JB48" s="100"/>
      <c r="JC48" s="5"/>
      <c r="JD48" s="5"/>
      <c r="JE48" s="5"/>
      <c r="JF48" s="5"/>
    </row>
    <row r="49" spans="1:266" ht="20" customHeight="1">
      <c r="A49" s="54">
        <f>IF('Master MP Status'!A49&gt;0,'Master MP Status'!A49,"")</f>
        <v>41</v>
      </c>
      <c r="B49" s="5" t="str">
        <f>IF(ISTEXT('Master MP Status'!B49),'Master MP Status'!B49,"")</f>
        <v>DIRECT</v>
      </c>
      <c r="C49" s="153" t="str">
        <f>IF(OR(ISTEXT('Master MP Status'!C49),'Master MP Status'!C49&gt;0),'Master MP Status'!C49,"")</f>
        <v>B240070</v>
      </c>
      <c r="D49" s="154" t="str">
        <f>IF(OR(ISTEXT('Master MP Status'!D49),'Master MP Status'!D49&gt;0),'Master MP Status'!D49,"")</f>
        <v>B240070</v>
      </c>
      <c r="E49" s="5" t="str">
        <f>IF(ISTEXT('Master MP Status'!E49),'Master MP Status'!E49,"")</f>
        <v>SARMUJI</v>
      </c>
      <c r="F49" s="5" t="str">
        <f>IF(ISTEXT('Master MP Status'!F49),'Master MP Status'!F49,"")</f>
        <v/>
      </c>
      <c r="G49" s="5" t="str">
        <f>IF(ISTEXT('Master MP Status'!G49),'Master MP Status'!G49,"")</f>
        <v>Cilegon</v>
      </c>
      <c r="H49" s="5" t="str">
        <f>IF(ISTEXT('Master MP Status'!H49),'Master MP Status'!H49,"")</f>
        <v>MURSID</v>
      </c>
      <c r="I49" s="5" t="str">
        <f>IF(ISTEXT('Master MP Status'!I49),'Master MP Status'!I49,"")</f>
        <v>Fitter 1</v>
      </c>
      <c r="J49" s="5" t="str">
        <f>IF(ISTEXT('Master MP Status'!J49),'Master MP Status'!J49,"")</f>
        <v>Fitter 1</v>
      </c>
      <c r="K49" s="9">
        <f>IF(OR('Master MP Status'!K49=0,'Master MP Status'!K49=""),"",'Master MP Status'!K49)</f>
        <v>45377</v>
      </c>
      <c r="L49" s="9">
        <f>IF(OR('Master MP Status'!L49=0,'Master MP Status'!L49=""),"",'Master MP Status'!L49)</f>
        <v>45019</v>
      </c>
      <c r="M49" s="9" t="str">
        <f>IF(OR('Master MP Status'!M49=0,'Master MP Status'!M49=""),"",'Master MP Status'!M49)</f>
        <v/>
      </c>
      <c r="N49" s="5" t="str">
        <f>IF(ISTEXT('Master MP Status'!N49),'Master MP Status'!N49,"")</f>
        <v/>
      </c>
      <c r="O49" s="5">
        <f>LOOKUP(O$6,'Daily Absent'!$O$6:$AX$6,'Daily Absent'!$O49:$AX49)</f>
        <v>1</v>
      </c>
      <c r="P49" s="100">
        <v>0.29166666666666669</v>
      </c>
      <c r="Q49" s="100">
        <v>0.5</v>
      </c>
      <c r="R49" s="100">
        <v>0.54166666666666663</v>
      </c>
      <c r="S49" s="100">
        <v>0.75</v>
      </c>
      <c r="T49" s="5"/>
      <c r="U49" s="5"/>
      <c r="V49" s="5">
        <f>LOOKUP(V$6,'Daily Absent'!$O$6:$AX$6,'Daily Absent'!$O49:$AX49)</f>
        <v>1</v>
      </c>
      <c r="W49" s="100">
        <v>0.29166666666666669</v>
      </c>
      <c r="X49" s="100">
        <v>0.5</v>
      </c>
      <c r="Y49" s="100">
        <v>0.54166666666666663</v>
      </c>
      <c r="Z49" s="100">
        <v>0.75</v>
      </c>
      <c r="AA49" s="5"/>
      <c r="AB49" s="5"/>
      <c r="AC49" s="5">
        <f>LOOKUP(AC$6,'Daily Absent'!$O$6:$AX$6,'Daily Absent'!$O49:$AX49)</f>
        <v>1</v>
      </c>
      <c r="AD49" s="100">
        <v>0.29166666666666669</v>
      </c>
      <c r="AE49" s="100">
        <v>0.5</v>
      </c>
      <c r="AF49" s="100">
        <v>0.54166666666666663</v>
      </c>
      <c r="AG49" s="100">
        <v>0.75</v>
      </c>
      <c r="AH49" s="5"/>
      <c r="AI49" s="5"/>
      <c r="AJ49" s="5">
        <f>LOOKUP(AJ$6,'Daily Absent'!$O$6:$AX$6,'Daily Absent'!$O49:$AX49)</f>
        <v>1</v>
      </c>
      <c r="AK49" s="100">
        <v>0.29166666666666669</v>
      </c>
      <c r="AL49" s="100">
        <v>0.5</v>
      </c>
      <c r="AM49" s="100">
        <v>0.54166666666666663</v>
      </c>
      <c r="AN49" s="100">
        <v>0.75</v>
      </c>
      <c r="AO49" s="5"/>
      <c r="AP49" s="5"/>
      <c r="AQ49" s="5">
        <f>LOOKUP(AQ$6,'Daily Absent'!$O$6:$AX$6,'Daily Absent'!$O49:$AX49)</f>
        <v>1</v>
      </c>
      <c r="AR49" s="100">
        <v>0.29166666666666669</v>
      </c>
      <c r="AS49" s="100">
        <v>0.5</v>
      </c>
      <c r="AT49" s="100">
        <v>0.54166666666666663</v>
      </c>
      <c r="AU49" s="100">
        <v>0.70833333333333337</v>
      </c>
      <c r="AV49" s="5"/>
      <c r="AW49" s="5"/>
      <c r="AX49" s="5">
        <f>LOOKUP(AX$6,'Daily Absent'!$O$6:$AX$6,'Daily Absent'!$O49:$AX49)</f>
        <v>1</v>
      </c>
      <c r="AY49" s="100">
        <v>0.33333333333333331</v>
      </c>
      <c r="AZ49" s="100">
        <v>0.5</v>
      </c>
      <c r="BA49" s="100">
        <v>0.54166666666666663</v>
      </c>
      <c r="BB49" s="100">
        <v>0.66666666666666663</v>
      </c>
      <c r="BC49" s="5"/>
      <c r="BD49" s="5"/>
      <c r="BE49" s="5">
        <f>LOOKUP(BE$6,'Daily Absent'!$O$6:$AX$6,'Daily Absent'!$O49:$AX49)</f>
        <v>1</v>
      </c>
      <c r="BF49" s="100">
        <v>0.29166666666666669</v>
      </c>
      <c r="BG49" s="100">
        <v>0.5</v>
      </c>
      <c r="BH49" s="100">
        <v>0.54166666666666663</v>
      </c>
      <c r="BI49" s="100">
        <v>0.75</v>
      </c>
      <c r="BJ49" s="5"/>
      <c r="BK49" s="5"/>
      <c r="BL49" s="5">
        <f>LOOKUP(BL$6,'Daily Absent'!$O$6:$AX$6,'Daily Absent'!$O49:$AX49)</f>
        <v>1</v>
      </c>
      <c r="BM49" s="100">
        <v>0.29166666666666669</v>
      </c>
      <c r="BN49" s="100">
        <v>0.5</v>
      </c>
      <c r="BO49" s="100">
        <v>0.54166666666666663</v>
      </c>
      <c r="BP49" s="100">
        <v>0.75</v>
      </c>
      <c r="BQ49" s="5"/>
      <c r="BR49" s="5"/>
      <c r="BS49" s="5">
        <f>LOOKUP(BS$6,'Daily Absent'!$O$6:$AX$6,'Daily Absent'!$O49:$AX49)</f>
        <v>1</v>
      </c>
      <c r="BT49" s="100">
        <v>0.29166666666666669</v>
      </c>
      <c r="BU49" s="100">
        <v>0.5</v>
      </c>
      <c r="BV49" s="100">
        <v>0.54166666666666663</v>
      </c>
      <c r="BW49" s="100">
        <v>0.75</v>
      </c>
      <c r="BX49" s="5"/>
      <c r="BY49" s="5"/>
      <c r="BZ49" s="5">
        <f>LOOKUP(BZ$6,'Daily Absent'!$O$6:$AX$6,'Daily Absent'!$O49:$AX49)</f>
        <v>1</v>
      </c>
      <c r="CA49" s="100">
        <v>0.29166666666666669</v>
      </c>
      <c r="CB49" s="100">
        <v>0.5</v>
      </c>
      <c r="CC49" s="100">
        <v>0.54166666666666663</v>
      </c>
      <c r="CD49" s="100">
        <v>0.75</v>
      </c>
      <c r="CE49" s="5"/>
      <c r="CF49" s="5"/>
      <c r="CG49" s="5">
        <f>LOOKUP(CG$6,'Daily Absent'!$O$6:$AX$6,'Daily Absent'!$O49:$AX49)</f>
        <v>1</v>
      </c>
      <c r="CH49" s="100">
        <v>0.29166666666666669</v>
      </c>
      <c r="CI49" s="100">
        <v>0.5</v>
      </c>
      <c r="CJ49" s="100">
        <v>0.54166666666666663</v>
      </c>
      <c r="CK49" s="100">
        <v>0.75</v>
      </c>
      <c r="CL49" s="5"/>
      <c r="CM49" s="5"/>
      <c r="CN49" s="5">
        <f>LOOKUP(CN$6,'Daily Absent'!$O$6:$AX$6,'Daily Absent'!$O49:$AX49)</f>
        <v>1</v>
      </c>
      <c r="CO49" s="100">
        <v>0.29166666666666669</v>
      </c>
      <c r="CP49" s="100">
        <v>0.5</v>
      </c>
      <c r="CQ49" s="100">
        <v>0.54166666666666663</v>
      </c>
      <c r="CR49" s="100">
        <v>0.70833333333333337</v>
      </c>
      <c r="CS49" s="5"/>
      <c r="CT49" s="5"/>
      <c r="CU49" s="5">
        <f>LOOKUP(CU$6,'Daily Absent'!$O$6:$AX$6,'Daily Absent'!$O49:$AX49)</f>
        <v>1</v>
      </c>
      <c r="CV49" s="100">
        <v>0.33333333333333331</v>
      </c>
      <c r="CW49" s="100">
        <v>0.5</v>
      </c>
      <c r="CX49" s="100">
        <v>0.54166666666666663</v>
      </c>
      <c r="CY49" s="100">
        <v>0.66666666666666663</v>
      </c>
      <c r="CZ49" s="5"/>
      <c r="DA49" s="5"/>
      <c r="DB49" s="5">
        <f>LOOKUP(DB$6,'Daily Absent'!$O$6:$AX$6,'Daily Absent'!$O49:$AX49)</f>
        <v>1</v>
      </c>
      <c r="DC49" s="100">
        <v>0.29166666666666669</v>
      </c>
      <c r="DD49" s="100">
        <v>0.5</v>
      </c>
      <c r="DE49" s="100">
        <v>0.54166666666666663</v>
      </c>
      <c r="DF49" s="100">
        <v>0.75</v>
      </c>
      <c r="DG49" s="100">
        <v>0.79166666666666663</v>
      </c>
      <c r="DH49" s="100">
        <v>0.91666666666666663</v>
      </c>
      <c r="DI49" s="5">
        <f>LOOKUP(DI$6,'Daily Absent'!$O$6:$AX$6,'Daily Absent'!$O49:$AX49)</f>
        <v>1</v>
      </c>
      <c r="DJ49" s="100">
        <v>0.29166666666666669</v>
      </c>
      <c r="DK49" s="100">
        <v>0.5</v>
      </c>
      <c r="DL49" s="100">
        <v>0.54166666666666663</v>
      </c>
      <c r="DM49" s="100">
        <v>0.75</v>
      </c>
      <c r="DN49" s="5"/>
      <c r="DO49" s="5"/>
      <c r="DP49" s="5">
        <f>LOOKUP(DP$6,'Daily Absent'!$O$6:$AX$6,'Daily Absent'!$O49:$AX49)</f>
        <v>1</v>
      </c>
      <c r="DQ49" s="100">
        <v>0.29166666666666669</v>
      </c>
      <c r="DR49" s="100">
        <v>0.5</v>
      </c>
      <c r="DS49" s="100">
        <v>0.54166666666666663</v>
      </c>
      <c r="DT49" s="100">
        <v>0.75</v>
      </c>
      <c r="DU49" s="5"/>
      <c r="DV49" s="5"/>
      <c r="DW49" s="5">
        <f>LOOKUP(DW$6,'Daily Absent'!$O$6:$AX$6,'Daily Absent'!$O49:$AX49)</f>
        <v>1</v>
      </c>
      <c r="DX49" s="100">
        <v>0.29166666666666669</v>
      </c>
      <c r="DY49" s="100">
        <v>0.5</v>
      </c>
      <c r="DZ49" s="100">
        <v>0.54166666666666663</v>
      </c>
      <c r="EA49" s="100">
        <v>0.75</v>
      </c>
      <c r="EB49" s="5"/>
      <c r="EC49" s="5"/>
      <c r="ED49" s="5">
        <f>LOOKUP(ED$6,'Daily Absent'!$O$6:$AX$6,'Daily Absent'!$O49:$AX49)</f>
        <v>1</v>
      </c>
      <c r="EE49" s="100">
        <v>0.29166666666666669</v>
      </c>
      <c r="EF49" s="100">
        <v>0.5</v>
      </c>
      <c r="EG49" s="100">
        <v>0.54166666666666663</v>
      </c>
      <c r="EH49" s="100">
        <v>0.75</v>
      </c>
      <c r="EI49" s="100">
        <v>0.79166666666666663</v>
      </c>
      <c r="EJ49" s="100">
        <v>0.91666666666666663</v>
      </c>
      <c r="EK49" s="5">
        <f>LOOKUP(EK$6,'Daily Absent'!$O$6:$AX$6,'Daily Absent'!$O49:$AX49)</f>
        <v>1</v>
      </c>
      <c r="EL49" s="100">
        <v>0.29166666666666669</v>
      </c>
      <c r="EM49" s="100">
        <v>0.5</v>
      </c>
      <c r="EN49" s="100">
        <v>0.54166666666666663</v>
      </c>
      <c r="EO49" s="100">
        <v>0.75</v>
      </c>
      <c r="EP49" s="5"/>
      <c r="EQ49" s="5"/>
      <c r="ER49" s="5">
        <f>LOOKUP(ER$6,'Daily Absent'!$O$6:$AX$6,'Daily Absent'!$O49:$AX49)</f>
        <v>0</v>
      </c>
      <c r="ES49" s="100"/>
      <c r="ET49" s="100"/>
      <c r="EU49" s="100"/>
      <c r="EV49" s="100"/>
      <c r="EW49" s="5"/>
      <c r="EX49" s="5"/>
      <c r="EY49" s="5">
        <f>LOOKUP(EY$6,'Daily Absent'!$O$6:$AX$6,'Daily Absent'!$O49:$AX49)</f>
        <v>1</v>
      </c>
      <c r="EZ49" s="100">
        <v>0.29166666666666669</v>
      </c>
      <c r="FA49" s="100">
        <v>0.5</v>
      </c>
      <c r="FB49" s="100">
        <v>0.54166666666666663</v>
      </c>
      <c r="FC49" s="100">
        <v>0.75</v>
      </c>
      <c r="FD49" s="100">
        <v>0.79166666666666663</v>
      </c>
      <c r="FE49" s="100">
        <v>0.91666666666666663</v>
      </c>
      <c r="FF49" s="5">
        <f>LOOKUP(FF$6,'Daily Absent'!$O$6:$AX$6,'Daily Absent'!$O49:$AX49)</f>
        <v>1</v>
      </c>
      <c r="FG49" s="100"/>
      <c r="FH49" s="100"/>
      <c r="FI49" s="100"/>
      <c r="FJ49" s="100"/>
      <c r="FK49" s="5"/>
      <c r="FL49" s="5"/>
      <c r="FM49" s="5">
        <f>LOOKUP(FM$6,'Daily Absent'!$O$6:$AX$6,'Daily Absent'!$O49:$AX49)</f>
        <v>0</v>
      </c>
      <c r="FN49" s="100"/>
      <c r="FO49" s="100"/>
      <c r="FP49" s="100"/>
      <c r="FQ49" s="100"/>
      <c r="FR49" s="5"/>
      <c r="FS49" s="5"/>
      <c r="FT49" s="5">
        <f>LOOKUP(FT$6,'Daily Absent'!$O$6:$AX$6,'Daily Absent'!$O49:$AX49)</f>
        <v>0</v>
      </c>
      <c r="FU49" s="100"/>
      <c r="FV49" s="100"/>
      <c r="FW49" s="100"/>
      <c r="FX49" s="100"/>
      <c r="FY49" s="5"/>
      <c r="FZ49" s="5"/>
      <c r="GA49" s="5">
        <f>LOOKUP(GA$6,'Daily Absent'!$O$6:$AX$6,'Daily Absent'!$O49:$AX49)</f>
        <v>0</v>
      </c>
      <c r="GB49" s="100"/>
      <c r="GC49" s="100"/>
      <c r="GD49" s="100"/>
      <c r="GE49" s="100"/>
      <c r="GF49" s="5"/>
      <c r="GG49" s="5"/>
      <c r="GH49" s="5">
        <f>LOOKUP(GH$6,'Daily Absent'!$O$6:$AX$6,'Daily Absent'!$O49:$AX49)</f>
        <v>0</v>
      </c>
      <c r="GI49" s="100"/>
      <c r="GJ49" s="100"/>
      <c r="GK49" s="100"/>
      <c r="GL49" s="100"/>
      <c r="GM49" s="5"/>
      <c r="GN49" s="5"/>
      <c r="GO49" s="5">
        <f>LOOKUP(GO$6,'Daily Absent'!$O$6:$AX$6,'Daily Absent'!$O49:$AX49)</f>
        <v>0</v>
      </c>
      <c r="GP49" s="100"/>
      <c r="GQ49" s="100"/>
      <c r="GR49" s="100"/>
      <c r="GS49" s="100"/>
      <c r="GT49" s="5"/>
      <c r="GU49" s="5"/>
      <c r="GV49" s="5">
        <f>LOOKUP(GV$6,'Daily Absent'!$O$6:$AX$6,'Daily Absent'!$O49:$AX49)</f>
        <v>0</v>
      </c>
      <c r="GW49" s="100"/>
      <c r="GX49" s="100"/>
      <c r="GY49" s="100"/>
      <c r="GZ49" s="100"/>
      <c r="HA49" s="5"/>
      <c r="HB49" s="5"/>
      <c r="HC49" s="5">
        <f>LOOKUP(HC$6,'Daily Absent'!$O$6:$AX$6,'Daily Absent'!$O49:$AX49)</f>
        <v>0</v>
      </c>
      <c r="HD49" s="100"/>
      <c r="HE49" s="100"/>
      <c r="HF49" s="100"/>
      <c r="HG49" s="100"/>
      <c r="HH49" s="5"/>
      <c r="HI49" s="5"/>
      <c r="HJ49" s="5">
        <f>LOOKUP(HJ$6,'Daily Absent'!$O$6:$AX$6,'Daily Absent'!$O49:$AX49)</f>
        <v>0</v>
      </c>
      <c r="HK49" s="100"/>
      <c r="HL49" s="100"/>
      <c r="HM49" s="100"/>
      <c r="HN49" s="100"/>
      <c r="HO49" s="5"/>
      <c r="HP49" s="5"/>
      <c r="HQ49" s="5"/>
      <c r="HR49" s="100"/>
      <c r="HS49" s="100"/>
      <c r="HT49" s="100"/>
      <c r="HU49" s="100"/>
      <c r="HV49" s="5"/>
      <c r="HW49" s="5"/>
      <c r="HX49" s="5">
        <f>LOOKUP(HX$6,'Daily Absent'!$O$6:$AX$6,'Daily Absent'!$O49:$AX49)</f>
        <v>0</v>
      </c>
      <c r="HY49" s="5"/>
      <c r="HZ49" s="100"/>
      <c r="IA49" s="5"/>
      <c r="IB49" s="5"/>
      <c r="IC49" s="5"/>
      <c r="ID49" s="5"/>
      <c r="IE49" s="5">
        <f>LOOKUP(IE$6,'Daily Absent'!$O$6:$AX$6,'Daily Absent'!$O49:$AX49)</f>
        <v>0</v>
      </c>
      <c r="IF49" s="5"/>
      <c r="IG49" s="100"/>
      <c r="IH49" s="5"/>
      <c r="II49" s="5"/>
      <c r="IJ49" s="5"/>
      <c r="IK49" s="5"/>
      <c r="IL49" s="5">
        <f>LOOKUP(IL$6,'Daily Absent'!$O$6:$AX$6,'Daily Absent'!$O49:$AX49)</f>
        <v>0</v>
      </c>
      <c r="IM49" s="5"/>
      <c r="IN49" s="100"/>
      <c r="IO49" s="5"/>
      <c r="IP49" s="5"/>
      <c r="IQ49" s="5"/>
      <c r="IR49" s="5"/>
      <c r="IS49" s="5">
        <f>LOOKUP(IS$6,'Daily Absent'!$O$6:$AX$6,'Daily Absent'!$O49:$AX49)</f>
        <v>0</v>
      </c>
      <c r="IT49" s="5"/>
      <c r="IU49" s="100"/>
      <c r="IV49" s="5"/>
      <c r="IW49" s="5"/>
      <c r="IX49" s="5"/>
      <c r="IY49" s="5"/>
      <c r="IZ49" s="5">
        <f>LOOKUP(IZ$6,'Daily Absent'!$O$6:$AX$6,'Daily Absent'!$O49:$AX49)</f>
        <v>0</v>
      </c>
      <c r="JA49" s="5"/>
      <c r="JB49" s="100"/>
      <c r="JC49" s="5"/>
      <c r="JD49" s="5"/>
      <c r="JE49" s="5"/>
      <c r="JF49" s="5"/>
    </row>
    <row r="50" spans="1:266" ht="20" customHeight="1">
      <c r="A50" s="54">
        <f>IF('Master MP Status'!A50&gt;0,'Master MP Status'!A50,"")</f>
        <v>42</v>
      </c>
      <c r="B50" s="5" t="str">
        <f>IF(ISTEXT('Master MP Status'!B50),'Master MP Status'!B50,"")</f>
        <v>DIRECT</v>
      </c>
      <c r="C50" s="153" t="str">
        <f>IF(OR(ISTEXT('Master MP Status'!C50),'Master MP Status'!C50&gt;0),'Master MP Status'!C50,"")</f>
        <v>B240071</v>
      </c>
      <c r="D50" s="154" t="str">
        <f>IF(OR(ISTEXT('Master MP Status'!D50),'Master MP Status'!D50&gt;0),'Master MP Status'!D50,"")</f>
        <v>B240071</v>
      </c>
      <c r="E50" s="5" t="str">
        <f>IF(ISTEXT('Master MP Status'!E50),'Master MP Status'!E50,"")</f>
        <v>EKO PURWANTO</v>
      </c>
      <c r="F50" s="5" t="str">
        <f>IF(ISTEXT('Master MP Status'!F50),'Master MP Status'!F50,"")</f>
        <v/>
      </c>
      <c r="G50" s="5" t="str">
        <f>IF(ISTEXT('Master MP Status'!G50),'Master MP Status'!G50,"")</f>
        <v>Cilegon</v>
      </c>
      <c r="H50" s="5" t="str">
        <f>IF(ISTEXT('Master MP Status'!H50),'Master MP Status'!H50,"")</f>
        <v>MURSID</v>
      </c>
      <c r="I50" s="5" t="str">
        <f>IF(ISTEXT('Master MP Status'!I50),'Master MP Status'!I50,"")</f>
        <v>Fitter 1</v>
      </c>
      <c r="J50" s="5" t="str">
        <f>IF(ISTEXT('Master MP Status'!J50),'Master MP Status'!J50,"")</f>
        <v>Fitter 1</v>
      </c>
      <c r="K50" s="9">
        <f>IF(OR('Master MP Status'!K50=0,'Master MP Status'!K50=""),"",'Master MP Status'!K50)</f>
        <v>45412</v>
      </c>
      <c r="L50" s="9">
        <f>IF(OR('Master MP Status'!L50=0,'Master MP Status'!L50=""),"",'Master MP Status'!L50)</f>
        <v>45721</v>
      </c>
      <c r="M50" s="9" t="str">
        <f>IF(OR('Master MP Status'!M50=0,'Master MP Status'!M50=""),"",'Master MP Status'!M50)</f>
        <v/>
      </c>
      <c r="N50" s="5" t="str">
        <f>IF(ISTEXT('Master MP Status'!N50),'Master MP Status'!N50,"")</f>
        <v/>
      </c>
      <c r="O50" s="5">
        <f>LOOKUP(O$6,'Daily Absent'!$O$6:$AX$6,'Daily Absent'!$O50:$AX50)</f>
        <v>1</v>
      </c>
      <c r="P50" s="100">
        <v>0.29166666666666669</v>
      </c>
      <c r="Q50" s="100">
        <v>0.5</v>
      </c>
      <c r="R50" s="100">
        <v>0.54166666666666663</v>
      </c>
      <c r="S50" s="100">
        <v>0.75</v>
      </c>
      <c r="T50" s="5"/>
      <c r="U50" s="5"/>
      <c r="V50" s="5">
        <f>LOOKUP(V$6,'Daily Absent'!$O$6:$AX$6,'Daily Absent'!$O50:$AX50)</f>
        <v>1</v>
      </c>
      <c r="W50" s="100">
        <v>0.29166666666666669</v>
      </c>
      <c r="X50" s="100">
        <v>0.5</v>
      </c>
      <c r="Y50" s="100">
        <v>0.54166666666666663</v>
      </c>
      <c r="Z50" s="100">
        <v>0.75</v>
      </c>
      <c r="AA50" s="5"/>
      <c r="AB50" s="5"/>
      <c r="AC50" s="5">
        <f>LOOKUP(AC$6,'Daily Absent'!$O$6:$AX$6,'Daily Absent'!$O50:$AX50)</f>
        <v>1</v>
      </c>
      <c r="AD50" s="100">
        <v>0.29166666666666669</v>
      </c>
      <c r="AE50" s="100">
        <v>0.5</v>
      </c>
      <c r="AF50" s="100">
        <v>0.54166666666666663</v>
      </c>
      <c r="AG50" s="100">
        <v>0.75</v>
      </c>
      <c r="AH50" s="5"/>
      <c r="AI50" s="5"/>
      <c r="AJ50" s="5">
        <f>LOOKUP(AJ$6,'Daily Absent'!$O$6:$AX$6,'Daily Absent'!$O50:$AX50)</f>
        <v>1</v>
      </c>
      <c r="AK50" s="100">
        <v>0.29166666666666669</v>
      </c>
      <c r="AL50" s="100">
        <v>0.5</v>
      </c>
      <c r="AM50" s="100">
        <v>0.54166666666666663</v>
      </c>
      <c r="AN50" s="100">
        <v>0.75</v>
      </c>
      <c r="AO50" s="5"/>
      <c r="AP50" s="5"/>
      <c r="AQ50" s="5">
        <f>LOOKUP(AQ$6,'Daily Absent'!$O$6:$AX$6,'Daily Absent'!$O50:$AX50)</f>
        <v>1</v>
      </c>
      <c r="AR50" s="100">
        <v>0.29166666666666669</v>
      </c>
      <c r="AS50" s="100">
        <v>0.5</v>
      </c>
      <c r="AT50" s="100">
        <v>0.54166666666666663</v>
      </c>
      <c r="AU50" s="100">
        <v>0.70833333333333337</v>
      </c>
      <c r="AV50" s="5"/>
      <c r="AW50" s="5"/>
      <c r="AX50" s="5">
        <f>LOOKUP(AX$6,'Daily Absent'!$O$6:$AX$6,'Daily Absent'!$O50:$AX50)</f>
        <v>1</v>
      </c>
      <c r="AY50" s="100">
        <v>0.33333333333333331</v>
      </c>
      <c r="AZ50" s="100">
        <v>0.5</v>
      </c>
      <c r="BA50" s="100">
        <v>0.54166666666666663</v>
      </c>
      <c r="BB50" s="100">
        <v>0.66666666666666663</v>
      </c>
      <c r="BC50" s="5"/>
      <c r="BD50" s="5"/>
      <c r="BE50" s="5">
        <f>LOOKUP(BE$6,'Daily Absent'!$O$6:$AX$6,'Daily Absent'!$O50:$AX50)</f>
        <v>1</v>
      </c>
      <c r="BF50" s="100">
        <v>0.29166666666666669</v>
      </c>
      <c r="BG50" s="100">
        <v>0.5</v>
      </c>
      <c r="BH50" s="100">
        <v>0.54166666666666663</v>
      </c>
      <c r="BI50" s="100">
        <v>0.75</v>
      </c>
      <c r="BJ50" s="5"/>
      <c r="BK50" s="5"/>
      <c r="BL50" s="5">
        <f>LOOKUP(BL$6,'Daily Absent'!$O$6:$AX$6,'Daily Absent'!$O50:$AX50)</f>
        <v>1</v>
      </c>
      <c r="BM50" s="100">
        <v>0.29166666666666669</v>
      </c>
      <c r="BN50" s="100">
        <v>0.5</v>
      </c>
      <c r="BO50" s="100">
        <v>0.54166666666666663</v>
      </c>
      <c r="BP50" s="100">
        <v>0.75</v>
      </c>
      <c r="BQ50" s="100"/>
      <c r="BR50" s="100"/>
      <c r="BS50" s="5">
        <f>LOOKUP(BS$6,'Daily Absent'!$O$6:$AX$6,'Daily Absent'!$O50:$AX50)</f>
        <v>1</v>
      </c>
      <c r="BT50" s="100">
        <v>0.29166666666666669</v>
      </c>
      <c r="BU50" s="100">
        <v>0.5</v>
      </c>
      <c r="BV50" s="100">
        <v>0.54166666666666663</v>
      </c>
      <c r="BW50" s="100">
        <v>0.75</v>
      </c>
      <c r="BX50" s="5"/>
      <c r="BY50" s="5"/>
      <c r="BZ50" s="5">
        <f>LOOKUP(BZ$6,'Daily Absent'!$O$6:$AX$6,'Daily Absent'!$O50:$AX50)</f>
        <v>1</v>
      </c>
      <c r="CA50" s="100">
        <v>0.29166666666666669</v>
      </c>
      <c r="CB50" s="100">
        <v>0.5</v>
      </c>
      <c r="CC50" s="100">
        <v>0.54166666666666663</v>
      </c>
      <c r="CD50" s="100">
        <v>0.75</v>
      </c>
      <c r="CE50" s="5"/>
      <c r="CF50" s="5"/>
      <c r="CG50" s="5">
        <f>LOOKUP(CG$6,'Daily Absent'!$O$6:$AX$6,'Daily Absent'!$O50:$AX50)</f>
        <v>1</v>
      </c>
      <c r="CH50" s="100">
        <v>0.29166666666666669</v>
      </c>
      <c r="CI50" s="100">
        <v>0.5</v>
      </c>
      <c r="CJ50" s="100">
        <v>0.54166666666666663</v>
      </c>
      <c r="CK50" s="100">
        <v>0.75</v>
      </c>
      <c r="CL50" s="100">
        <v>0.79166666666666663</v>
      </c>
      <c r="CM50" s="100">
        <v>0.91666666666666663</v>
      </c>
      <c r="CN50" s="5">
        <f>LOOKUP(CN$6,'Daily Absent'!$O$6:$AX$6,'Daily Absent'!$O50:$AX50)</f>
        <v>1</v>
      </c>
      <c r="CO50" s="100">
        <v>0.29166666666666669</v>
      </c>
      <c r="CP50" s="100">
        <v>0.5</v>
      </c>
      <c r="CQ50" s="100">
        <v>0.54166666666666663</v>
      </c>
      <c r="CR50" s="100">
        <v>0.70833333333333337</v>
      </c>
      <c r="CS50" s="5"/>
      <c r="CT50" s="5"/>
      <c r="CU50" s="5">
        <f>LOOKUP(CU$6,'Daily Absent'!$O$6:$AX$6,'Daily Absent'!$O50:$AX50)</f>
        <v>1</v>
      </c>
      <c r="CV50" s="100">
        <v>0.33333333333333331</v>
      </c>
      <c r="CW50" s="100">
        <v>0.5</v>
      </c>
      <c r="CX50" s="100">
        <v>0.54166666666666663</v>
      </c>
      <c r="CY50" s="100">
        <v>0.66666666666666663</v>
      </c>
      <c r="CZ50" s="5"/>
      <c r="DA50" s="5"/>
      <c r="DB50" s="5">
        <f>LOOKUP(DB$6,'Daily Absent'!$O$6:$AX$6,'Daily Absent'!$O50:$AX50)</f>
        <v>1</v>
      </c>
      <c r="DC50" s="100">
        <v>0.29166666666666669</v>
      </c>
      <c r="DD50" s="100">
        <v>0.5</v>
      </c>
      <c r="DE50" s="100">
        <v>0.54166666666666663</v>
      </c>
      <c r="DF50" s="100">
        <v>0.75</v>
      </c>
      <c r="DG50" s="100">
        <v>0.79166666666666663</v>
      </c>
      <c r="DH50" s="100">
        <v>0.91666666666666663</v>
      </c>
      <c r="DI50" s="5">
        <f>LOOKUP(DI$6,'Daily Absent'!$O$6:$AX$6,'Daily Absent'!$O50:$AX50)</f>
        <v>1</v>
      </c>
      <c r="DJ50" s="100">
        <v>0.29166666666666669</v>
      </c>
      <c r="DK50" s="100">
        <v>0.5</v>
      </c>
      <c r="DL50" s="100">
        <v>0.54166666666666663</v>
      </c>
      <c r="DM50" s="100">
        <v>0.75</v>
      </c>
      <c r="DN50" s="5"/>
      <c r="DO50" s="5"/>
      <c r="DP50" s="5">
        <f>LOOKUP(DP$6,'Daily Absent'!$O$6:$AX$6,'Daily Absent'!$O50:$AX50)</f>
        <v>1</v>
      </c>
      <c r="DQ50" s="100">
        <v>0.29166666666666669</v>
      </c>
      <c r="DR50" s="100">
        <v>0.5</v>
      </c>
      <c r="DS50" s="100">
        <v>0.54166666666666663</v>
      </c>
      <c r="DT50" s="100">
        <v>0.75</v>
      </c>
      <c r="DU50" s="5"/>
      <c r="DV50" s="5"/>
      <c r="DW50" s="5">
        <f>LOOKUP(DW$6,'Daily Absent'!$O$6:$AX$6,'Daily Absent'!$O50:$AX50)</f>
        <v>1</v>
      </c>
      <c r="DX50" s="100">
        <v>0.29166666666666669</v>
      </c>
      <c r="DY50" s="100">
        <v>0.5</v>
      </c>
      <c r="DZ50" s="100">
        <v>0.54166666666666663</v>
      </c>
      <c r="EA50" s="100">
        <v>0.75</v>
      </c>
      <c r="EB50" s="5"/>
      <c r="EC50" s="5"/>
      <c r="ED50" s="5">
        <f>LOOKUP(ED$6,'Daily Absent'!$O$6:$AX$6,'Daily Absent'!$O50:$AX50)</f>
        <v>1</v>
      </c>
      <c r="EE50" s="100">
        <v>0.29166666666666669</v>
      </c>
      <c r="EF50" s="100">
        <v>0.5</v>
      </c>
      <c r="EG50" s="100">
        <v>0.54166666666666663</v>
      </c>
      <c r="EH50" s="100">
        <v>0.75</v>
      </c>
      <c r="EI50" s="100">
        <v>0.79166666666666663</v>
      </c>
      <c r="EJ50" s="100">
        <v>0.91666666666666663</v>
      </c>
      <c r="EK50" s="5">
        <f>LOOKUP(EK$6,'Daily Absent'!$O$6:$AX$6,'Daily Absent'!$O50:$AX50)</f>
        <v>1</v>
      </c>
      <c r="EL50" s="100">
        <v>0.29166666666666669</v>
      </c>
      <c r="EM50" s="100">
        <v>0.5</v>
      </c>
      <c r="EN50" s="100">
        <v>0.54166666666666663</v>
      </c>
      <c r="EO50" s="100">
        <v>0.75</v>
      </c>
      <c r="EP50" s="5"/>
      <c r="EQ50" s="5"/>
      <c r="ER50" s="5">
        <f>LOOKUP(ER$6,'Daily Absent'!$O$6:$AX$6,'Daily Absent'!$O50:$AX50)</f>
        <v>0</v>
      </c>
      <c r="ES50" s="100"/>
      <c r="ET50" s="100"/>
      <c r="EU50" s="100"/>
      <c r="EV50" s="100"/>
      <c r="EW50" s="5"/>
      <c r="EX50" s="5"/>
      <c r="EY50" s="5">
        <f>LOOKUP(EY$6,'Daily Absent'!$O$6:$AX$6,'Daily Absent'!$O50:$AX50)</f>
        <v>1</v>
      </c>
      <c r="EZ50" s="100">
        <v>0.29166666666666669</v>
      </c>
      <c r="FA50" s="100">
        <v>0.5</v>
      </c>
      <c r="FB50" s="100">
        <v>0.54166666666666663</v>
      </c>
      <c r="FC50" s="100">
        <v>0.75</v>
      </c>
      <c r="FD50" s="100">
        <v>0.79166666666666663</v>
      </c>
      <c r="FE50" s="100">
        <v>0.91666666666666663</v>
      </c>
      <c r="FF50" s="5">
        <f>LOOKUP(FF$6,'Daily Absent'!$O$6:$AX$6,'Daily Absent'!$O50:$AX50)</f>
        <v>1</v>
      </c>
      <c r="FG50" s="100"/>
      <c r="FH50" s="100"/>
      <c r="FI50" s="100"/>
      <c r="FJ50" s="100"/>
      <c r="FK50" s="5"/>
      <c r="FL50" s="5"/>
      <c r="FM50" s="5">
        <f>LOOKUP(FM$6,'Daily Absent'!$O$6:$AX$6,'Daily Absent'!$O50:$AX50)</f>
        <v>0</v>
      </c>
      <c r="FN50" s="100"/>
      <c r="FO50" s="100"/>
      <c r="FP50" s="100"/>
      <c r="FQ50" s="100"/>
      <c r="FR50" s="5"/>
      <c r="FS50" s="5"/>
      <c r="FT50" s="5">
        <f>LOOKUP(FT$6,'Daily Absent'!$O$6:$AX$6,'Daily Absent'!$O50:$AX50)</f>
        <v>0</v>
      </c>
      <c r="FU50" s="100"/>
      <c r="FV50" s="100"/>
      <c r="FW50" s="100"/>
      <c r="FX50" s="100"/>
      <c r="FY50" s="5"/>
      <c r="FZ50" s="5"/>
      <c r="GA50" s="5">
        <f>LOOKUP(GA$6,'Daily Absent'!$O$6:$AX$6,'Daily Absent'!$O50:$AX50)</f>
        <v>0</v>
      </c>
      <c r="GB50" s="100"/>
      <c r="GC50" s="100"/>
      <c r="GD50" s="100"/>
      <c r="GE50" s="100"/>
      <c r="GF50" s="5"/>
      <c r="GG50" s="5"/>
      <c r="GH50" s="5">
        <f>LOOKUP(GH$6,'Daily Absent'!$O$6:$AX$6,'Daily Absent'!$O50:$AX50)</f>
        <v>0</v>
      </c>
      <c r="GI50" s="100"/>
      <c r="GJ50" s="100"/>
      <c r="GK50" s="100"/>
      <c r="GL50" s="100"/>
      <c r="GM50" s="5"/>
      <c r="GN50" s="5"/>
      <c r="GO50" s="5">
        <f>LOOKUP(GO$6,'Daily Absent'!$O$6:$AX$6,'Daily Absent'!$O50:$AX50)</f>
        <v>0</v>
      </c>
      <c r="GP50" s="100"/>
      <c r="GQ50" s="100"/>
      <c r="GR50" s="100"/>
      <c r="GS50" s="100"/>
      <c r="GT50" s="5"/>
      <c r="GU50" s="5"/>
      <c r="GV50" s="5">
        <f>LOOKUP(GV$6,'Daily Absent'!$O$6:$AX$6,'Daily Absent'!$O50:$AX50)</f>
        <v>0</v>
      </c>
      <c r="GW50" s="100"/>
      <c r="GX50" s="100"/>
      <c r="GY50" s="100"/>
      <c r="GZ50" s="100"/>
      <c r="HA50" s="5"/>
      <c r="HB50" s="5"/>
      <c r="HC50" s="5">
        <f>LOOKUP(HC$6,'Daily Absent'!$O$6:$AX$6,'Daily Absent'!$O50:$AX50)</f>
        <v>0</v>
      </c>
      <c r="HD50" s="100"/>
      <c r="HE50" s="100"/>
      <c r="HF50" s="100"/>
      <c r="HG50" s="100"/>
      <c r="HH50" s="5"/>
      <c r="HI50" s="5"/>
      <c r="HJ50" s="5">
        <f>LOOKUP(HJ$6,'Daily Absent'!$O$6:$AX$6,'Daily Absent'!$O50:$AX50)</f>
        <v>0</v>
      </c>
      <c r="HK50" s="100"/>
      <c r="HL50" s="100"/>
      <c r="HM50" s="100"/>
      <c r="HN50" s="100"/>
      <c r="HO50" s="5"/>
      <c r="HP50" s="5"/>
      <c r="HQ50" s="5"/>
      <c r="HR50" s="100"/>
      <c r="HS50" s="100"/>
      <c r="HT50" s="100"/>
      <c r="HU50" s="100"/>
      <c r="HV50" s="5"/>
      <c r="HW50" s="5"/>
      <c r="HX50" s="5">
        <f>LOOKUP(HX$6,'Daily Absent'!$O$6:$AX$6,'Daily Absent'!$O50:$AX50)</f>
        <v>0</v>
      </c>
      <c r="HY50" s="5"/>
      <c r="HZ50" s="100"/>
      <c r="IA50" s="5"/>
      <c r="IB50" s="5"/>
      <c r="IC50" s="5"/>
      <c r="ID50" s="5"/>
      <c r="IE50" s="5">
        <f>LOOKUP(IE$6,'Daily Absent'!$O$6:$AX$6,'Daily Absent'!$O50:$AX50)</f>
        <v>0</v>
      </c>
      <c r="IF50" s="5"/>
      <c r="IG50" s="100"/>
      <c r="IH50" s="5"/>
      <c r="II50" s="5"/>
      <c r="IJ50" s="5"/>
      <c r="IK50" s="5"/>
      <c r="IL50" s="5">
        <f>LOOKUP(IL$6,'Daily Absent'!$O$6:$AX$6,'Daily Absent'!$O50:$AX50)</f>
        <v>0</v>
      </c>
      <c r="IM50" s="5"/>
      <c r="IN50" s="100"/>
      <c r="IO50" s="5"/>
      <c r="IP50" s="5"/>
      <c r="IQ50" s="5"/>
      <c r="IR50" s="5"/>
      <c r="IS50" s="5">
        <f>LOOKUP(IS$6,'Daily Absent'!$O$6:$AX$6,'Daily Absent'!$O50:$AX50)</f>
        <v>0</v>
      </c>
      <c r="IT50" s="5"/>
      <c r="IU50" s="100"/>
      <c r="IV50" s="5"/>
      <c r="IW50" s="5"/>
      <c r="IX50" s="5"/>
      <c r="IY50" s="5"/>
      <c r="IZ50" s="5">
        <f>LOOKUP(IZ$6,'Daily Absent'!$O$6:$AX$6,'Daily Absent'!$O50:$AX50)</f>
        <v>0</v>
      </c>
      <c r="JA50" s="5"/>
      <c r="JB50" s="100"/>
      <c r="JC50" s="5"/>
      <c r="JD50" s="5"/>
      <c r="JE50" s="5"/>
      <c r="JF50" s="5"/>
    </row>
    <row r="51" spans="1:266" ht="20" customHeight="1">
      <c r="A51" s="54">
        <f>IF('Master MP Status'!A51&gt;0,'Master MP Status'!A51,"")</f>
        <v>43</v>
      </c>
      <c r="B51" s="5" t="str">
        <f>IF(ISTEXT('Master MP Status'!B51),'Master MP Status'!B51,"")</f>
        <v>DIRECT</v>
      </c>
      <c r="C51" s="153" t="str">
        <f>IF(OR(ISTEXT('Master MP Status'!C51),'Master MP Status'!C51&gt;0),'Master MP Status'!C51,"")</f>
        <v>B240072</v>
      </c>
      <c r="D51" s="154" t="str">
        <f>IF(OR(ISTEXT('Master MP Status'!D51),'Master MP Status'!D51&gt;0),'Master MP Status'!D51,"")</f>
        <v>B240072</v>
      </c>
      <c r="E51" s="5" t="str">
        <f>IF(ISTEXT('Master MP Status'!E51),'Master MP Status'!E51,"")</f>
        <v>EDI JUNAEDI</v>
      </c>
      <c r="F51" s="5" t="str">
        <f>IF(ISTEXT('Master MP Status'!F51),'Master MP Status'!F51,"")</f>
        <v/>
      </c>
      <c r="G51" s="5" t="str">
        <f>IF(ISTEXT('Master MP Status'!G51),'Master MP Status'!G51,"")</f>
        <v>Cilegon</v>
      </c>
      <c r="H51" s="5" t="str">
        <f>IF(ISTEXT('Master MP Status'!H51),'Master MP Status'!H51,"")</f>
        <v>MURSID</v>
      </c>
      <c r="I51" s="5" t="str">
        <f>IF(ISTEXT('Master MP Status'!I51),'Master MP Status'!I51,"")</f>
        <v>Fitter 1</v>
      </c>
      <c r="J51" s="5" t="str">
        <f>IF(ISTEXT('Master MP Status'!J51),'Master MP Status'!J51,"")</f>
        <v>Fitter 1</v>
      </c>
      <c r="K51" s="9">
        <f>IF(OR('Master MP Status'!K51=0,'Master MP Status'!K51=""),"",'Master MP Status'!K51)</f>
        <v>45325</v>
      </c>
      <c r="L51" s="9">
        <f>IF(OR('Master MP Status'!L51=0,'Master MP Status'!L51=""),"",'Master MP Status'!L51)</f>
        <v>45019</v>
      </c>
      <c r="M51" s="9">
        <f>IF(OR('Master MP Status'!M51=0,'Master MP Status'!M51=""),"",'Master MP Status'!M51)</f>
        <v>45789</v>
      </c>
      <c r="N51" s="5" t="str">
        <f>IF(ISTEXT('Master MP Status'!N51),'Master MP Status'!N51,"")</f>
        <v>Resign</v>
      </c>
      <c r="O51" s="5">
        <f>LOOKUP(O$6,'Daily Absent'!$O$6:$AX$6,'Daily Absent'!$O51:$AX51)</f>
        <v>0</v>
      </c>
      <c r="P51" s="100"/>
      <c r="Q51" s="100"/>
      <c r="R51" s="100"/>
      <c r="S51" s="100"/>
      <c r="T51" s="5"/>
      <c r="U51" s="5"/>
      <c r="V51" s="5">
        <f>LOOKUP(V$6,'Daily Absent'!$O$6:$AX$6,'Daily Absent'!$O51:$AX51)</f>
        <v>0</v>
      </c>
      <c r="W51" s="100"/>
      <c r="X51" s="100"/>
      <c r="Y51" s="100"/>
      <c r="Z51" s="100"/>
      <c r="AA51" s="5"/>
      <c r="AB51" s="5"/>
      <c r="AC51" s="5">
        <f>LOOKUP(AC$6,'Daily Absent'!$O$6:$AX$6,'Daily Absent'!$O51:$AX51)</f>
        <v>0</v>
      </c>
      <c r="AD51" s="100"/>
      <c r="AE51" s="100"/>
      <c r="AF51" s="100"/>
      <c r="AG51" s="100"/>
      <c r="AH51" s="5"/>
      <c r="AI51" s="5"/>
      <c r="AJ51" s="5">
        <f>LOOKUP(AJ$6,'Daily Absent'!$O$6:$AX$6,'Daily Absent'!$O51:$AX51)</f>
        <v>0</v>
      </c>
      <c r="AK51" s="5"/>
      <c r="AL51" s="100"/>
      <c r="AM51" s="5"/>
      <c r="AN51" s="5"/>
      <c r="AO51" s="5"/>
      <c r="AP51" s="5"/>
      <c r="AQ51" s="5">
        <f>LOOKUP(AQ$6,'Daily Absent'!$O$6:$AX$6,'Daily Absent'!$O51:$AX51)</f>
        <v>0</v>
      </c>
      <c r="AR51" s="100"/>
      <c r="AS51" s="100"/>
      <c r="AT51" s="100"/>
      <c r="AU51" s="100"/>
      <c r="AV51" s="5"/>
      <c r="AW51" s="5"/>
      <c r="AX51" s="5">
        <f>LOOKUP(AX$6,'Daily Absent'!$O$6:$AX$6,'Daily Absent'!$O51:$AX51)</f>
        <v>0</v>
      </c>
      <c r="AY51" s="100"/>
      <c r="AZ51" s="100"/>
      <c r="BA51" s="100"/>
      <c r="BB51" s="100"/>
      <c r="BC51" s="5"/>
      <c r="BD51" s="5"/>
      <c r="BE51" s="5">
        <f>LOOKUP(BE$6,'Daily Absent'!$O$6:$AX$6,'Daily Absent'!$O51:$AX51)</f>
        <v>0</v>
      </c>
      <c r="BF51" s="100"/>
      <c r="BG51" s="100"/>
      <c r="BH51" s="100"/>
      <c r="BI51" s="100"/>
      <c r="BJ51" s="5"/>
      <c r="BK51" s="5"/>
      <c r="BL51" s="5">
        <f>LOOKUP(BL$6,'Daily Absent'!$O$6:$AX$6,'Daily Absent'!$O51:$AX51)</f>
        <v>0</v>
      </c>
      <c r="BM51" s="100"/>
      <c r="BN51" s="100"/>
      <c r="BO51" s="100"/>
      <c r="BP51" s="100"/>
      <c r="BQ51" s="5"/>
      <c r="BR51" s="5"/>
      <c r="BS51" s="5">
        <f>LOOKUP(BS$6,'Daily Absent'!$O$6:$AX$6,'Daily Absent'!$O51:$AX51)</f>
        <v>0</v>
      </c>
      <c r="BT51" s="100"/>
      <c r="BU51" s="100"/>
      <c r="BV51" s="100"/>
      <c r="BW51" s="100"/>
      <c r="BX51" s="5"/>
      <c r="BY51" s="5"/>
      <c r="BZ51" s="5">
        <f>LOOKUP(BZ$6,'Daily Absent'!$O$6:$AX$6,'Daily Absent'!$O51:$AX51)</f>
        <v>0</v>
      </c>
      <c r="CA51" s="100"/>
      <c r="CB51" s="100"/>
      <c r="CC51" s="100"/>
      <c r="CD51" s="100"/>
      <c r="CE51" s="5"/>
      <c r="CF51" s="5"/>
      <c r="CG51" s="5">
        <f>LOOKUP(CG$6,'Daily Absent'!$O$6:$AX$6,'Daily Absent'!$O51:$AX51)</f>
        <v>0</v>
      </c>
      <c r="CH51" s="5"/>
      <c r="CI51" s="100"/>
      <c r="CJ51" s="5"/>
      <c r="CK51" s="5"/>
      <c r="CL51" s="5"/>
      <c r="CM51" s="5"/>
      <c r="CN51" s="5">
        <f>LOOKUP(CN$6,'Daily Absent'!$O$6:$AX$6,'Daily Absent'!$O51:$AX51)</f>
        <v>0</v>
      </c>
      <c r="CO51" s="5"/>
      <c r="CP51" s="100"/>
      <c r="CQ51" s="5"/>
      <c r="CR51" s="5"/>
      <c r="CS51" s="5"/>
      <c r="CT51" s="5"/>
      <c r="CU51" s="5">
        <f>LOOKUP(CU$6,'Daily Absent'!$O$6:$AX$6,'Daily Absent'!$O51:$AX51)</f>
        <v>0</v>
      </c>
      <c r="CV51" s="5"/>
      <c r="CW51" s="100"/>
      <c r="CX51" s="5"/>
      <c r="CY51" s="5"/>
      <c r="CZ51" s="5"/>
      <c r="DA51" s="5"/>
      <c r="DB51" s="5">
        <f>LOOKUP(DB$6,'Daily Absent'!$O$6:$AX$6,'Daily Absent'!$O51:$AX51)</f>
        <v>0</v>
      </c>
      <c r="DC51" s="5"/>
      <c r="DD51" s="100"/>
      <c r="DE51" s="5"/>
      <c r="DF51" s="5"/>
      <c r="DG51" s="5"/>
      <c r="DH51" s="5"/>
      <c r="DI51" s="5">
        <f>LOOKUP(DI$6,'Daily Absent'!$O$6:$AX$6,'Daily Absent'!$O51:$AX51)</f>
        <v>0</v>
      </c>
      <c r="DJ51" s="5"/>
      <c r="DK51" s="100"/>
      <c r="DL51" s="5"/>
      <c r="DM51" s="5"/>
      <c r="DN51" s="5"/>
      <c r="DO51" s="5"/>
      <c r="DP51" s="5">
        <f>LOOKUP(DP$6,'Daily Absent'!$O$6:$AX$6,'Daily Absent'!$O51:$AX51)</f>
        <v>0</v>
      </c>
      <c r="DQ51" s="5"/>
      <c r="DR51" s="100"/>
      <c r="DS51" s="5"/>
      <c r="DT51" s="5"/>
      <c r="DU51" s="5"/>
      <c r="DV51" s="5"/>
      <c r="DW51" s="5">
        <f>LOOKUP(DW$6,'Daily Absent'!$O$6:$AX$6,'Daily Absent'!$O51:$AX51)</f>
        <v>0</v>
      </c>
      <c r="DX51" s="5"/>
      <c r="DY51" s="100"/>
      <c r="DZ51" s="5"/>
      <c r="EA51" s="5"/>
      <c r="EB51" s="5"/>
      <c r="EC51" s="5"/>
      <c r="ED51" s="5">
        <f>LOOKUP(ED$6,'Daily Absent'!$O$6:$AX$6,'Daily Absent'!$O51:$AX51)</f>
        <v>0</v>
      </c>
      <c r="EE51" s="5"/>
      <c r="EF51" s="100"/>
      <c r="EG51" s="5"/>
      <c r="EH51" s="5"/>
      <c r="EI51" s="5"/>
      <c r="EJ51" s="5"/>
      <c r="EK51" s="5">
        <f>LOOKUP(EK$6,'Daily Absent'!$O$6:$AX$6,'Daily Absent'!$O51:$AX51)</f>
        <v>0</v>
      </c>
      <c r="EL51" s="5"/>
      <c r="EM51" s="100"/>
      <c r="EN51" s="5"/>
      <c r="EO51" s="5"/>
      <c r="EP51" s="5"/>
      <c r="EQ51" s="5"/>
      <c r="ER51" s="5">
        <f>LOOKUP(ER$6,'Daily Absent'!$O$6:$AX$6,'Daily Absent'!$O51:$AX51)</f>
        <v>0</v>
      </c>
      <c r="ES51" s="100"/>
      <c r="ET51" s="100"/>
      <c r="EU51" s="100"/>
      <c r="EV51" s="5"/>
      <c r="EW51" s="5"/>
      <c r="EX51" s="5"/>
      <c r="EY51" s="5">
        <f>LOOKUP(EY$6,'Daily Absent'!$O$6:$AX$6,'Daily Absent'!$O51:$AX51)</f>
        <v>0</v>
      </c>
      <c r="EZ51" s="5"/>
      <c r="FA51" s="100"/>
      <c r="FB51" s="5"/>
      <c r="FC51" s="5"/>
      <c r="FD51" s="5"/>
      <c r="FE51" s="5"/>
      <c r="FF51" s="5">
        <f>LOOKUP(FF$6,'Daily Absent'!$O$6:$AX$6,'Daily Absent'!$O51:$AX51)</f>
        <v>0</v>
      </c>
      <c r="FG51" s="5"/>
      <c r="FH51" s="100"/>
      <c r="FI51" s="5"/>
      <c r="FJ51" s="5"/>
      <c r="FK51" s="5"/>
      <c r="FL51" s="5"/>
      <c r="FM51" s="5">
        <f>LOOKUP(FM$6,'Daily Absent'!$O$6:$AX$6,'Daily Absent'!$O51:$AX51)</f>
        <v>0</v>
      </c>
      <c r="FN51" s="5"/>
      <c r="FO51" s="100"/>
      <c r="FP51" s="5"/>
      <c r="FQ51" s="5"/>
      <c r="FR51" s="5"/>
      <c r="FS51" s="5"/>
      <c r="FT51" s="5">
        <f>LOOKUP(FT$6,'Daily Absent'!$O$6:$AX$6,'Daily Absent'!$O51:$AX51)</f>
        <v>0</v>
      </c>
      <c r="FU51" s="5"/>
      <c r="FV51" s="100"/>
      <c r="FW51" s="5"/>
      <c r="FX51" s="5"/>
      <c r="FY51" s="5"/>
      <c r="FZ51" s="5"/>
      <c r="GA51" s="5">
        <f>LOOKUP(GA$6,'Daily Absent'!$O$6:$AX$6,'Daily Absent'!$O51:$AX51)</f>
        <v>0</v>
      </c>
      <c r="GB51" s="5"/>
      <c r="GC51" s="100"/>
      <c r="GD51" s="5"/>
      <c r="GE51" s="5"/>
      <c r="GF51" s="5"/>
      <c r="GG51" s="5"/>
      <c r="GH51" s="5">
        <f>LOOKUP(GH$6,'Daily Absent'!$O$6:$AX$6,'Daily Absent'!$O51:$AX51)</f>
        <v>0</v>
      </c>
      <c r="GI51" s="5"/>
      <c r="GJ51" s="100"/>
      <c r="GK51" s="5"/>
      <c r="GL51" s="5"/>
      <c r="GM51" s="5"/>
      <c r="GN51" s="5"/>
      <c r="GO51" s="5">
        <f>LOOKUP(GO$6,'Daily Absent'!$O$6:$AX$6,'Daily Absent'!$O51:$AX51)</f>
        <v>0</v>
      </c>
      <c r="GP51" s="5"/>
      <c r="GQ51" s="100"/>
      <c r="GR51" s="5"/>
      <c r="GS51" s="5"/>
      <c r="GT51" s="5"/>
      <c r="GU51" s="5"/>
      <c r="GV51" s="5">
        <f>LOOKUP(GV$6,'Daily Absent'!$O$6:$AX$6,'Daily Absent'!$O51:$AX51)</f>
        <v>0</v>
      </c>
      <c r="GW51" s="5"/>
      <c r="GX51" s="100"/>
      <c r="GY51" s="5"/>
      <c r="GZ51" s="5"/>
      <c r="HA51" s="5"/>
      <c r="HB51" s="5"/>
      <c r="HC51" s="5">
        <f>LOOKUP(HC$6,'Daily Absent'!$O$6:$AX$6,'Daily Absent'!$O51:$AX51)</f>
        <v>0</v>
      </c>
      <c r="HD51" s="5"/>
      <c r="HE51" s="100"/>
      <c r="HF51" s="5"/>
      <c r="HG51" s="5"/>
      <c r="HH51" s="5"/>
      <c r="HI51" s="5"/>
      <c r="HJ51" s="5">
        <f>LOOKUP(HJ$6,'Daily Absent'!$O$6:$AX$6,'Daily Absent'!$O51:$AX51)</f>
        <v>0</v>
      </c>
      <c r="HK51" s="5"/>
      <c r="HL51" s="100"/>
      <c r="HM51" s="5"/>
      <c r="HN51" s="5"/>
      <c r="HO51" s="5"/>
      <c r="HP51" s="5"/>
      <c r="HQ51" s="5"/>
      <c r="HR51" s="5"/>
      <c r="HS51" s="100"/>
      <c r="HT51" s="5"/>
      <c r="HU51" s="5"/>
      <c r="HV51" s="5"/>
      <c r="HW51" s="5"/>
      <c r="HX51" s="5">
        <f>LOOKUP(HX$6,'Daily Absent'!$O$6:$AX$6,'Daily Absent'!$O51:$AX51)</f>
        <v>0</v>
      </c>
      <c r="HY51" s="5"/>
      <c r="HZ51" s="100"/>
      <c r="IA51" s="5"/>
      <c r="IB51" s="5"/>
      <c r="IC51" s="5"/>
      <c r="ID51" s="5"/>
      <c r="IE51" s="5">
        <f>LOOKUP(IE$6,'Daily Absent'!$O$6:$AX$6,'Daily Absent'!$O51:$AX51)</f>
        <v>0</v>
      </c>
      <c r="IF51" s="5"/>
      <c r="IG51" s="100"/>
      <c r="IH51" s="5"/>
      <c r="II51" s="5"/>
      <c r="IJ51" s="5"/>
      <c r="IK51" s="5"/>
      <c r="IL51" s="5">
        <f>LOOKUP(IL$6,'Daily Absent'!$O$6:$AX$6,'Daily Absent'!$O51:$AX51)</f>
        <v>0</v>
      </c>
      <c r="IM51" s="5"/>
      <c r="IN51" s="100"/>
      <c r="IO51" s="5"/>
      <c r="IP51" s="5"/>
      <c r="IQ51" s="5"/>
      <c r="IR51" s="5"/>
      <c r="IS51" s="5">
        <f>LOOKUP(IS$6,'Daily Absent'!$O$6:$AX$6,'Daily Absent'!$O51:$AX51)</f>
        <v>0</v>
      </c>
      <c r="IT51" s="5"/>
      <c r="IU51" s="100"/>
      <c r="IV51" s="5"/>
      <c r="IW51" s="5"/>
      <c r="IX51" s="5"/>
      <c r="IY51" s="5"/>
      <c r="IZ51" s="5">
        <f>LOOKUP(IZ$6,'Daily Absent'!$O$6:$AX$6,'Daily Absent'!$O51:$AX51)</f>
        <v>0</v>
      </c>
      <c r="JA51" s="5"/>
      <c r="JB51" s="100"/>
      <c r="JC51" s="5"/>
      <c r="JD51" s="5"/>
      <c r="JE51" s="5"/>
      <c r="JF51" s="5"/>
    </row>
    <row r="52" spans="1:266" ht="20" customHeight="1">
      <c r="A52" s="54">
        <f>IF('Master MP Status'!A52&gt;0,'Master MP Status'!A52,"")</f>
        <v>44</v>
      </c>
      <c r="B52" s="5" t="str">
        <f>IF(ISTEXT('Master MP Status'!B52),'Master MP Status'!B52,"")</f>
        <v>DIRECT</v>
      </c>
      <c r="C52" s="153" t="str">
        <f>IF(OR(ISTEXT('Master MP Status'!C52),'Master MP Status'!C52&gt;0),'Master MP Status'!C52,"")</f>
        <v>B240073</v>
      </c>
      <c r="D52" s="154" t="str">
        <f>IF(OR(ISTEXT('Master MP Status'!D52),'Master MP Status'!D52&gt;0),'Master MP Status'!D52,"")</f>
        <v>B240073</v>
      </c>
      <c r="E52" s="5" t="str">
        <f>IF(ISTEXT('Master MP Status'!E52),'Master MP Status'!E52,"")</f>
        <v>DAHLAN</v>
      </c>
      <c r="F52" s="5" t="str">
        <f>IF(ISTEXT('Master MP Status'!F52),'Master MP Status'!F52,"")</f>
        <v/>
      </c>
      <c r="G52" s="5" t="str">
        <f>IF(ISTEXT('Master MP Status'!G52),'Master MP Status'!G52,"")</f>
        <v>Cilegon</v>
      </c>
      <c r="H52" s="5" t="str">
        <f>IF(ISTEXT('Master MP Status'!H52),'Master MP Status'!H52,"")</f>
        <v>MURSID</v>
      </c>
      <c r="I52" s="5" t="str">
        <f>IF(ISTEXT('Master MP Status'!I52),'Master MP Status'!I52,"")</f>
        <v>Fitter 2</v>
      </c>
      <c r="J52" s="5" t="str">
        <f>IF(ISTEXT('Master MP Status'!J52),'Master MP Status'!J52,"")</f>
        <v>Fitter 2</v>
      </c>
      <c r="K52" s="9">
        <f>IF(OR('Master MP Status'!K52=0,'Master MP Status'!K52=""),"",'Master MP Status'!K52)</f>
        <v>45308</v>
      </c>
      <c r="L52" s="9">
        <f>IF(OR('Master MP Status'!L52=0,'Master MP Status'!L52=""),"",'Master MP Status'!L52)</f>
        <v>45019</v>
      </c>
      <c r="M52" s="9">
        <f>IF(OR('Master MP Status'!M52=0,'Master MP Status'!M52=""),"",'Master MP Status'!M52)</f>
        <v>45789</v>
      </c>
      <c r="N52" s="5" t="str">
        <f>IF(ISTEXT('Master MP Status'!N52),'Master MP Status'!N52,"")</f>
        <v>Resign</v>
      </c>
      <c r="O52" s="5">
        <f>LOOKUP(O$6,'Daily Absent'!$O$6:$AX$6,'Daily Absent'!$O52:$AX52)</f>
        <v>0</v>
      </c>
      <c r="P52" s="100"/>
      <c r="Q52" s="100"/>
      <c r="R52" s="100"/>
      <c r="S52" s="100"/>
      <c r="T52" s="5"/>
      <c r="U52" s="5"/>
      <c r="V52" s="5">
        <f>LOOKUP(V$6,'Daily Absent'!$O$6:$AX$6,'Daily Absent'!$O52:$AX52)</f>
        <v>0</v>
      </c>
      <c r="W52" s="100"/>
      <c r="X52" s="100"/>
      <c r="Y52" s="100"/>
      <c r="Z52" s="100"/>
      <c r="AA52" s="5"/>
      <c r="AB52" s="5"/>
      <c r="AC52" s="5">
        <f>LOOKUP(AC$6,'Daily Absent'!$O$6:$AX$6,'Daily Absent'!$O52:$AX52)</f>
        <v>0</v>
      </c>
      <c r="AD52" s="100"/>
      <c r="AE52" s="100"/>
      <c r="AF52" s="100"/>
      <c r="AG52" s="100"/>
      <c r="AH52" s="5"/>
      <c r="AI52" s="5"/>
      <c r="AJ52" s="5">
        <f>LOOKUP(AJ$6,'Daily Absent'!$O$6:$AX$6,'Daily Absent'!$O52:$AX52)</f>
        <v>0</v>
      </c>
      <c r="AK52" s="5"/>
      <c r="AL52" s="100"/>
      <c r="AM52" s="5"/>
      <c r="AN52" s="5"/>
      <c r="AO52" s="5"/>
      <c r="AP52" s="5"/>
      <c r="AQ52" s="5">
        <f>LOOKUP(AQ$6,'Daily Absent'!$O$6:$AX$6,'Daily Absent'!$O52:$AX52)</f>
        <v>0</v>
      </c>
      <c r="AR52" s="100"/>
      <c r="AS52" s="100"/>
      <c r="AT52" s="100"/>
      <c r="AU52" s="100"/>
      <c r="AV52" s="5"/>
      <c r="AW52" s="5"/>
      <c r="AX52" s="5">
        <f>LOOKUP(AX$6,'Daily Absent'!$O$6:$AX$6,'Daily Absent'!$O52:$AX52)</f>
        <v>0</v>
      </c>
      <c r="AY52" s="100"/>
      <c r="AZ52" s="100"/>
      <c r="BA52" s="100"/>
      <c r="BB52" s="100"/>
      <c r="BC52" s="5"/>
      <c r="BD52" s="5"/>
      <c r="BE52" s="5">
        <f>LOOKUP(BE$6,'Daily Absent'!$O$6:$AX$6,'Daily Absent'!$O52:$AX52)</f>
        <v>0</v>
      </c>
      <c r="BF52" s="100"/>
      <c r="BG52" s="100"/>
      <c r="BH52" s="100"/>
      <c r="BI52" s="100"/>
      <c r="BJ52" s="5"/>
      <c r="BK52" s="5"/>
      <c r="BL52" s="5">
        <f>LOOKUP(BL$6,'Daily Absent'!$O$6:$AX$6,'Daily Absent'!$O52:$AX52)</f>
        <v>0</v>
      </c>
      <c r="BM52" s="100"/>
      <c r="BN52" s="100"/>
      <c r="BO52" s="100"/>
      <c r="BP52" s="100"/>
      <c r="BQ52" s="5"/>
      <c r="BR52" s="5"/>
      <c r="BS52" s="5">
        <f>LOOKUP(BS$6,'Daily Absent'!$O$6:$AX$6,'Daily Absent'!$O52:$AX52)</f>
        <v>0</v>
      </c>
      <c r="BT52" s="100"/>
      <c r="BU52" s="100"/>
      <c r="BV52" s="100"/>
      <c r="BW52" s="100"/>
      <c r="BX52" s="5"/>
      <c r="BY52" s="5"/>
      <c r="BZ52" s="5">
        <f>LOOKUP(BZ$6,'Daily Absent'!$O$6:$AX$6,'Daily Absent'!$O52:$AX52)</f>
        <v>0</v>
      </c>
      <c r="CA52" s="100"/>
      <c r="CB52" s="100"/>
      <c r="CC52" s="100"/>
      <c r="CD52" s="100"/>
      <c r="CE52" s="5"/>
      <c r="CF52" s="5"/>
      <c r="CG52" s="5">
        <f>LOOKUP(CG$6,'Daily Absent'!$O$6:$AX$6,'Daily Absent'!$O52:$AX52)</f>
        <v>0</v>
      </c>
      <c r="CH52" s="5"/>
      <c r="CI52" s="100"/>
      <c r="CJ52" s="5"/>
      <c r="CK52" s="5"/>
      <c r="CL52" s="5"/>
      <c r="CM52" s="5"/>
      <c r="CN52" s="5">
        <f>LOOKUP(CN$6,'Daily Absent'!$O$6:$AX$6,'Daily Absent'!$O52:$AX52)</f>
        <v>0</v>
      </c>
      <c r="CO52" s="5"/>
      <c r="CP52" s="100"/>
      <c r="CQ52" s="5"/>
      <c r="CR52" s="5"/>
      <c r="CS52" s="5"/>
      <c r="CT52" s="5"/>
      <c r="CU52" s="5">
        <f>LOOKUP(CU$6,'Daily Absent'!$O$6:$AX$6,'Daily Absent'!$O52:$AX52)</f>
        <v>0</v>
      </c>
      <c r="CV52" s="5"/>
      <c r="CW52" s="100"/>
      <c r="CX52" s="5"/>
      <c r="CY52" s="5"/>
      <c r="CZ52" s="5"/>
      <c r="DA52" s="5"/>
      <c r="DB52" s="5">
        <f>LOOKUP(DB$6,'Daily Absent'!$O$6:$AX$6,'Daily Absent'!$O52:$AX52)</f>
        <v>0</v>
      </c>
      <c r="DC52" s="5"/>
      <c r="DD52" s="100"/>
      <c r="DE52" s="5"/>
      <c r="DF52" s="5"/>
      <c r="DG52" s="5"/>
      <c r="DH52" s="5"/>
      <c r="DI52" s="5">
        <f>LOOKUP(DI$6,'Daily Absent'!$O$6:$AX$6,'Daily Absent'!$O52:$AX52)</f>
        <v>0</v>
      </c>
      <c r="DJ52" s="5"/>
      <c r="DK52" s="100"/>
      <c r="DL52" s="5"/>
      <c r="DM52" s="5"/>
      <c r="DN52" s="5"/>
      <c r="DO52" s="5"/>
      <c r="DP52" s="5">
        <f>LOOKUP(DP$6,'Daily Absent'!$O$6:$AX$6,'Daily Absent'!$O52:$AX52)</f>
        <v>0</v>
      </c>
      <c r="DQ52" s="5"/>
      <c r="DR52" s="100"/>
      <c r="DS52" s="5"/>
      <c r="DT52" s="5"/>
      <c r="DU52" s="5"/>
      <c r="DV52" s="5"/>
      <c r="DW52" s="5">
        <f>LOOKUP(DW$6,'Daily Absent'!$O$6:$AX$6,'Daily Absent'!$O52:$AX52)</f>
        <v>0</v>
      </c>
      <c r="DX52" s="5"/>
      <c r="DY52" s="100"/>
      <c r="DZ52" s="5"/>
      <c r="EA52" s="5"/>
      <c r="EB52" s="5"/>
      <c r="EC52" s="5"/>
      <c r="ED52" s="5">
        <f>LOOKUP(ED$6,'Daily Absent'!$O$6:$AX$6,'Daily Absent'!$O52:$AX52)</f>
        <v>0</v>
      </c>
      <c r="EE52" s="5"/>
      <c r="EF52" s="100"/>
      <c r="EG52" s="5"/>
      <c r="EH52" s="5"/>
      <c r="EI52" s="5"/>
      <c r="EJ52" s="5"/>
      <c r="EK52" s="5">
        <f>LOOKUP(EK$6,'Daily Absent'!$O$6:$AX$6,'Daily Absent'!$O52:$AX52)</f>
        <v>0</v>
      </c>
      <c r="EL52" s="5"/>
      <c r="EM52" s="100"/>
      <c r="EN52" s="5"/>
      <c r="EO52" s="5"/>
      <c r="EP52" s="5"/>
      <c r="EQ52" s="5"/>
      <c r="ER52" s="5">
        <f>LOOKUP(ER$6,'Daily Absent'!$O$6:$AX$6,'Daily Absent'!$O52:$AX52)</f>
        <v>0</v>
      </c>
      <c r="ES52" s="100"/>
      <c r="ET52" s="100"/>
      <c r="EU52" s="100"/>
      <c r="EV52" s="5"/>
      <c r="EW52" s="5"/>
      <c r="EX52" s="5"/>
      <c r="EY52" s="5">
        <f>LOOKUP(EY$6,'Daily Absent'!$O$6:$AX$6,'Daily Absent'!$O52:$AX52)</f>
        <v>0</v>
      </c>
      <c r="EZ52" s="5"/>
      <c r="FA52" s="100"/>
      <c r="FB52" s="5"/>
      <c r="FC52" s="5"/>
      <c r="FD52" s="5"/>
      <c r="FE52" s="5"/>
      <c r="FF52" s="5">
        <f>LOOKUP(FF$6,'Daily Absent'!$O$6:$AX$6,'Daily Absent'!$O52:$AX52)</f>
        <v>0</v>
      </c>
      <c r="FG52" s="5"/>
      <c r="FH52" s="100"/>
      <c r="FI52" s="5"/>
      <c r="FJ52" s="5"/>
      <c r="FK52" s="5"/>
      <c r="FL52" s="5"/>
      <c r="FM52" s="5">
        <f>LOOKUP(FM$6,'Daily Absent'!$O$6:$AX$6,'Daily Absent'!$O52:$AX52)</f>
        <v>0</v>
      </c>
      <c r="FN52" s="5"/>
      <c r="FO52" s="100"/>
      <c r="FP52" s="5"/>
      <c r="FQ52" s="5"/>
      <c r="FR52" s="5"/>
      <c r="FS52" s="5"/>
      <c r="FT52" s="5">
        <f>LOOKUP(FT$6,'Daily Absent'!$O$6:$AX$6,'Daily Absent'!$O52:$AX52)</f>
        <v>0</v>
      </c>
      <c r="FU52" s="5"/>
      <c r="FV52" s="100"/>
      <c r="FW52" s="5"/>
      <c r="FX52" s="5"/>
      <c r="FY52" s="5"/>
      <c r="FZ52" s="5"/>
      <c r="GA52" s="5">
        <f>LOOKUP(GA$6,'Daily Absent'!$O$6:$AX$6,'Daily Absent'!$O52:$AX52)</f>
        <v>0</v>
      </c>
      <c r="GB52" s="5"/>
      <c r="GC52" s="100"/>
      <c r="GD52" s="5"/>
      <c r="GE52" s="5"/>
      <c r="GF52" s="5"/>
      <c r="GG52" s="5"/>
      <c r="GH52" s="5">
        <f>LOOKUP(GH$6,'Daily Absent'!$O$6:$AX$6,'Daily Absent'!$O52:$AX52)</f>
        <v>0</v>
      </c>
      <c r="GI52" s="5"/>
      <c r="GJ52" s="100"/>
      <c r="GK52" s="5"/>
      <c r="GL52" s="5"/>
      <c r="GM52" s="5"/>
      <c r="GN52" s="5"/>
      <c r="GO52" s="5">
        <f>LOOKUP(GO$6,'Daily Absent'!$O$6:$AX$6,'Daily Absent'!$O52:$AX52)</f>
        <v>0</v>
      </c>
      <c r="GP52" s="5"/>
      <c r="GQ52" s="100"/>
      <c r="GR52" s="5"/>
      <c r="GS52" s="5"/>
      <c r="GT52" s="5"/>
      <c r="GU52" s="5"/>
      <c r="GV52" s="5">
        <f>LOOKUP(GV$6,'Daily Absent'!$O$6:$AX$6,'Daily Absent'!$O52:$AX52)</f>
        <v>0</v>
      </c>
      <c r="GW52" s="5"/>
      <c r="GX52" s="100"/>
      <c r="GY52" s="5"/>
      <c r="GZ52" s="5"/>
      <c r="HA52" s="5"/>
      <c r="HB52" s="5"/>
      <c r="HC52" s="5">
        <f>LOOKUP(HC$6,'Daily Absent'!$O$6:$AX$6,'Daily Absent'!$O52:$AX52)</f>
        <v>0</v>
      </c>
      <c r="HD52" s="5"/>
      <c r="HE52" s="100"/>
      <c r="HF52" s="5"/>
      <c r="HG52" s="5"/>
      <c r="HH52" s="5"/>
      <c r="HI52" s="5"/>
      <c r="HJ52" s="5">
        <f>LOOKUP(HJ$6,'Daily Absent'!$O$6:$AX$6,'Daily Absent'!$O52:$AX52)</f>
        <v>0</v>
      </c>
      <c r="HK52" s="5"/>
      <c r="HL52" s="100"/>
      <c r="HM52" s="5"/>
      <c r="HN52" s="5"/>
      <c r="HO52" s="5"/>
      <c r="HP52" s="5"/>
      <c r="HQ52" s="5"/>
      <c r="HR52" s="5"/>
      <c r="HS52" s="100"/>
      <c r="HT52" s="5"/>
      <c r="HU52" s="5"/>
      <c r="HV52" s="5"/>
      <c r="HW52" s="5"/>
      <c r="HX52" s="5">
        <f>LOOKUP(HX$6,'Daily Absent'!$O$6:$AX$6,'Daily Absent'!$O52:$AX52)</f>
        <v>0</v>
      </c>
      <c r="HY52" s="5"/>
      <c r="HZ52" s="100"/>
      <c r="IA52" s="5"/>
      <c r="IB52" s="5"/>
      <c r="IC52" s="5"/>
      <c r="ID52" s="5"/>
      <c r="IE52" s="5">
        <f>LOOKUP(IE$6,'Daily Absent'!$O$6:$AX$6,'Daily Absent'!$O52:$AX52)</f>
        <v>0</v>
      </c>
      <c r="IF52" s="5"/>
      <c r="IG52" s="100"/>
      <c r="IH52" s="5"/>
      <c r="II52" s="5"/>
      <c r="IJ52" s="5"/>
      <c r="IK52" s="5"/>
      <c r="IL52" s="5">
        <f>LOOKUP(IL$6,'Daily Absent'!$O$6:$AX$6,'Daily Absent'!$O52:$AX52)</f>
        <v>0</v>
      </c>
      <c r="IM52" s="5"/>
      <c r="IN52" s="100"/>
      <c r="IO52" s="5"/>
      <c r="IP52" s="5"/>
      <c r="IQ52" s="5"/>
      <c r="IR52" s="5"/>
      <c r="IS52" s="5">
        <f>LOOKUP(IS$6,'Daily Absent'!$O$6:$AX$6,'Daily Absent'!$O52:$AX52)</f>
        <v>0</v>
      </c>
      <c r="IT52" s="5"/>
      <c r="IU52" s="100"/>
      <c r="IV52" s="5"/>
      <c r="IW52" s="5"/>
      <c r="IX52" s="5"/>
      <c r="IY52" s="5"/>
      <c r="IZ52" s="5">
        <f>LOOKUP(IZ$6,'Daily Absent'!$O$6:$AX$6,'Daily Absent'!$O52:$AX52)</f>
        <v>0</v>
      </c>
      <c r="JA52" s="5"/>
      <c r="JB52" s="100"/>
      <c r="JC52" s="5"/>
      <c r="JD52" s="5"/>
      <c r="JE52" s="5"/>
      <c r="JF52" s="5"/>
    </row>
    <row r="53" spans="1:266" ht="20" customHeight="1">
      <c r="A53" s="54">
        <f>IF('Master MP Status'!A53&gt;0,'Master MP Status'!A53,"")</f>
        <v>45</v>
      </c>
      <c r="B53" s="5" t="str">
        <f>IF(ISTEXT('Master MP Status'!B53),'Master MP Status'!B53,"")</f>
        <v>DIRECT</v>
      </c>
      <c r="C53" s="153" t="str">
        <f>IF(OR(ISTEXT('Master MP Status'!C53),'Master MP Status'!C53&gt;0),'Master MP Status'!C53,"")</f>
        <v>B240074</v>
      </c>
      <c r="D53" s="154" t="str">
        <f>IF(OR(ISTEXT('Master MP Status'!D53),'Master MP Status'!D53&gt;0),'Master MP Status'!D53,"")</f>
        <v>B250074</v>
      </c>
      <c r="E53" s="5" t="str">
        <f>IF(ISTEXT('Master MP Status'!E53),'Master MP Status'!E53,"")</f>
        <v>ALFAD ROMADHON</v>
      </c>
      <c r="F53" s="5" t="str">
        <f>IF(ISTEXT('Master MP Status'!F53),'Master MP Status'!F53,"")</f>
        <v/>
      </c>
      <c r="G53" s="5" t="str">
        <f>IF(ISTEXT('Master MP Status'!G53),'Master MP Status'!G53,"")</f>
        <v>Cilegon</v>
      </c>
      <c r="H53" s="5" t="str">
        <f>IF(ISTEXT('Master MP Status'!H53),'Master MP Status'!H53,"")</f>
        <v>MURSID</v>
      </c>
      <c r="I53" s="5" t="str">
        <f>IF(ISTEXT('Master MP Status'!I53),'Master MP Status'!I53,"")</f>
        <v>Fitter 2</v>
      </c>
      <c r="J53" s="5" t="str">
        <f>IF(ISTEXT('Master MP Status'!J53),'Master MP Status'!J53,"")</f>
        <v>Fitter 2</v>
      </c>
      <c r="K53" s="9">
        <f>IF(OR('Master MP Status'!K53=0,'Master MP Status'!K53=""),"",'Master MP Status'!K53)</f>
        <v>45768</v>
      </c>
      <c r="L53" s="9">
        <f>IF(OR('Master MP Status'!L53=0,'Master MP Status'!L53=""),"",'Master MP Status'!L53)</f>
        <v>45768</v>
      </c>
      <c r="M53" s="9" t="str">
        <f>IF(OR('Master MP Status'!M53=0,'Master MP Status'!M53=""),"",'Master MP Status'!M53)</f>
        <v/>
      </c>
      <c r="N53" s="5" t="str">
        <f>IF(ISTEXT('Master MP Status'!N53),'Master MP Status'!N53,"")</f>
        <v/>
      </c>
      <c r="O53" s="5">
        <f>LOOKUP(O$6,'Daily Absent'!$O$6:$AX$6,'Daily Absent'!$O53:$AX53)</f>
        <v>1</v>
      </c>
      <c r="P53" s="100">
        <v>0.29166666666666669</v>
      </c>
      <c r="Q53" s="100">
        <v>0.5</v>
      </c>
      <c r="R53" s="100">
        <v>0.54166666666666663</v>
      </c>
      <c r="S53" s="100">
        <v>0.75</v>
      </c>
      <c r="T53" s="5"/>
      <c r="U53" s="5"/>
      <c r="V53" s="5">
        <f>LOOKUP(V$6,'Daily Absent'!$O$6:$AX$6,'Daily Absent'!$O53:$AX53)</f>
        <v>1</v>
      </c>
      <c r="W53" s="100">
        <v>0.29166666666666669</v>
      </c>
      <c r="X53" s="100">
        <v>0.5</v>
      </c>
      <c r="Y53" s="100">
        <v>0.54166666666666663</v>
      </c>
      <c r="Z53" s="100">
        <v>0.75</v>
      </c>
      <c r="AA53" s="5"/>
      <c r="AB53" s="5"/>
      <c r="AC53" s="5">
        <f>LOOKUP(AC$6,'Daily Absent'!$O$6:$AX$6,'Daily Absent'!$O53:$AX53)</f>
        <v>1</v>
      </c>
      <c r="AD53" s="100">
        <v>0.29166666666666669</v>
      </c>
      <c r="AE53" s="100">
        <v>0.5</v>
      </c>
      <c r="AF53" s="100">
        <v>0.54166666666666663</v>
      </c>
      <c r="AG53" s="100">
        <v>0.75</v>
      </c>
      <c r="AH53" s="5"/>
      <c r="AI53" s="5"/>
      <c r="AJ53" s="5">
        <f>LOOKUP(AJ$6,'Daily Absent'!$O$6:$AX$6,'Daily Absent'!$O53:$AX53)</f>
        <v>0</v>
      </c>
      <c r="AK53" s="100"/>
      <c r="AL53" s="100"/>
      <c r="AM53" s="100"/>
      <c r="AN53" s="100"/>
      <c r="AO53" s="5"/>
      <c r="AP53" s="5"/>
      <c r="AQ53" s="5">
        <f>LOOKUP(AQ$6,'Daily Absent'!$O$6:$AX$6,'Daily Absent'!$O53:$AX53)</f>
        <v>1</v>
      </c>
      <c r="AR53" s="100">
        <v>0.29166666666666669</v>
      </c>
      <c r="AS53" s="100">
        <v>0.5</v>
      </c>
      <c r="AT53" s="100">
        <v>0.54166666666666663</v>
      </c>
      <c r="AU53" s="100">
        <v>0.70833333333333337</v>
      </c>
      <c r="AV53" s="5"/>
      <c r="AW53" s="5"/>
      <c r="AX53" s="5">
        <f>LOOKUP(AX$6,'Daily Absent'!$O$6:$AX$6,'Daily Absent'!$O53:$AX53)</f>
        <v>1</v>
      </c>
      <c r="AY53" s="100">
        <v>0.33333333333333331</v>
      </c>
      <c r="AZ53" s="100">
        <v>0.5</v>
      </c>
      <c r="BA53" s="100">
        <v>0.54166666666666663</v>
      </c>
      <c r="BB53" s="100">
        <v>0.66666666666666663</v>
      </c>
      <c r="BC53" s="5"/>
      <c r="BD53" s="5"/>
      <c r="BE53" s="5">
        <f>LOOKUP(BE$6,'Daily Absent'!$O$6:$AX$6,'Daily Absent'!$O53:$AX53)</f>
        <v>1</v>
      </c>
      <c r="BF53" s="100">
        <v>0.29166666666666669</v>
      </c>
      <c r="BG53" s="100">
        <v>0.5</v>
      </c>
      <c r="BH53" s="100">
        <v>0.54166666666666663</v>
      </c>
      <c r="BI53" s="100">
        <v>0.75</v>
      </c>
      <c r="BJ53" s="5"/>
      <c r="BK53" s="5"/>
      <c r="BL53" s="5">
        <f>LOOKUP(BL$6,'Daily Absent'!$O$6:$AX$6,'Daily Absent'!$O53:$AX53)</f>
        <v>1</v>
      </c>
      <c r="BM53" s="100">
        <v>0.29166666666666669</v>
      </c>
      <c r="BN53" s="100">
        <v>0.5</v>
      </c>
      <c r="BO53" s="100">
        <v>0.54166666666666663</v>
      </c>
      <c r="BP53" s="100">
        <v>0.75</v>
      </c>
      <c r="BQ53" s="100"/>
      <c r="BR53" s="100"/>
      <c r="BS53" s="5">
        <f>LOOKUP(BS$6,'Daily Absent'!$O$6:$AX$6,'Daily Absent'!$O53:$AX53)</f>
        <v>1</v>
      </c>
      <c r="BT53" s="100">
        <v>0.29166666666666669</v>
      </c>
      <c r="BU53" s="100">
        <v>0.5</v>
      </c>
      <c r="BV53" s="100">
        <v>0.54166666666666663</v>
      </c>
      <c r="BW53" s="100">
        <v>0.75</v>
      </c>
      <c r="BX53" s="5"/>
      <c r="BY53" s="5"/>
      <c r="BZ53" s="5">
        <f>LOOKUP(BZ$6,'Daily Absent'!$O$6:$AX$6,'Daily Absent'!$O53:$AX53)</f>
        <v>1</v>
      </c>
      <c r="CA53" s="100">
        <v>0.29166666666666669</v>
      </c>
      <c r="CB53" s="100">
        <v>0.5</v>
      </c>
      <c r="CC53" s="100">
        <v>0.54166666666666663</v>
      </c>
      <c r="CD53" s="100">
        <v>0.75</v>
      </c>
      <c r="CE53" s="5"/>
      <c r="CF53" s="5"/>
      <c r="CG53" s="5">
        <f>LOOKUP(CG$6,'Daily Absent'!$O$6:$AX$6,'Daily Absent'!$O53:$AX53)</f>
        <v>1</v>
      </c>
      <c r="CH53" s="100">
        <v>0.29166666666666669</v>
      </c>
      <c r="CI53" s="100">
        <v>0.5</v>
      </c>
      <c r="CJ53" s="100">
        <v>0.54166666666666663</v>
      </c>
      <c r="CK53" s="100">
        <v>0.75</v>
      </c>
      <c r="CL53" s="100">
        <v>0.79166666666666663</v>
      </c>
      <c r="CM53" s="100">
        <v>0.91666666666666663</v>
      </c>
      <c r="CN53" s="5">
        <f>LOOKUP(CN$6,'Daily Absent'!$O$6:$AX$6,'Daily Absent'!$O53:$AX53)</f>
        <v>1</v>
      </c>
      <c r="CO53" s="100">
        <v>0.29166666666666669</v>
      </c>
      <c r="CP53" s="100">
        <v>0.5</v>
      </c>
      <c r="CQ53" s="100">
        <v>0.54166666666666663</v>
      </c>
      <c r="CR53" s="100">
        <v>0.70833333333333337</v>
      </c>
      <c r="CS53" s="5"/>
      <c r="CT53" s="5"/>
      <c r="CU53" s="5">
        <f>LOOKUP(CU$6,'Daily Absent'!$O$6:$AX$6,'Daily Absent'!$O53:$AX53)</f>
        <v>1</v>
      </c>
      <c r="CV53" s="100">
        <v>0.33333333333333331</v>
      </c>
      <c r="CW53" s="100">
        <v>0.5</v>
      </c>
      <c r="CX53" s="100">
        <v>0.54166666666666663</v>
      </c>
      <c r="CY53" s="100">
        <v>0.66666666666666663</v>
      </c>
      <c r="CZ53" s="5"/>
      <c r="DA53" s="5"/>
      <c r="DB53" s="5">
        <f>LOOKUP(DB$6,'Daily Absent'!$O$6:$AX$6,'Daily Absent'!$O53:$AX53)</f>
        <v>1</v>
      </c>
      <c r="DC53" s="100">
        <v>0.29166666666666669</v>
      </c>
      <c r="DD53" s="100">
        <v>0.5</v>
      </c>
      <c r="DE53" s="100">
        <v>0.54166666666666663</v>
      </c>
      <c r="DF53" s="100">
        <v>0.75</v>
      </c>
      <c r="DG53" s="100">
        <v>0.79166666666666663</v>
      </c>
      <c r="DH53" s="100">
        <v>0.91666666666666663</v>
      </c>
      <c r="DI53" s="5">
        <f>LOOKUP(DI$6,'Daily Absent'!$O$6:$AX$6,'Daily Absent'!$O53:$AX53)</f>
        <v>1</v>
      </c>
      <c r="DJ53" s="100">
        <v>0.29166666666666669</v>
      </c>
      <c r="DK53" s="100">
        <v>0.5</v>
      </c>
      <c r="DL53" s="100">
        <v>0.54166666666666663</v>
      </c>
      <c r="DM53" s="100">
        <v>0.75</v>
      </c>
      <c r="DN53" s="5"/>
      <c r="DO53" s="5"/>
      <c r="DP53" s="5">
        <f>LOOKUP(DP$6,'Daily Absent'!$O$6:$AX$6,'Daily Absent'!$O53:$AX53)</f>
        <v>1</v>
      </c>
      <c r="DQ53" s="100">
        <v>0.29166666666666669</v>
      </c>
      <c r="DR53" s="100">
        <v>0.5</v>
      </c>
      <c r="DS53" s="100">
        <v>0.54166666666666663</v>
      </c>
      <c r="DT53" s="100">
        <v>0.75</v>
      </c>
      <c r="DU53" s="5"/>
      <c r="DV53" s="5"/>
      <c r="DW53" s="5">
        <f>LOOKUP(DW$6,'Daily Absent'!$O$6:$AX$6,'Daily Absent'!$O53:$AX53)</f>
        <v>1</v>
      </c>
      <c r="DX53" s="100">
        <v>0.29166666666666669</v>
      </c>
      <c r="DY53" s="100">
        <v>0.5</v>
      </c>
      <c r="DZ53" s="100">
        <v>0.54166666666666663</v>
      </c>
      <c r="EA53" s="100">
        <v>0.75</v>
      </c>
      <c r="EB53" s="5"/>
      <c r="EC53" s="5"/>
      <c r="ED53" s="5">
        <f>LOOKUP(ED$6,'Daily Absent'!$O$6:$AX$6,'Daily Absent'!$O53:$AX53)</f>
        <v>1</v>
      </c>
      <c r="EE53" s="100">
        <v>0.29166666666666669</v>
      </c>
      <c r="EF53" s="100">
        <v>0.5</v>
      </c>
      <c r="EG53" s="100">
        <v>0.54166666666666663</v>
      </c>
      <c r="EH53" s="100">
        <v>0.75</v>
      </c>
      <c r="EI53" s="100">
        <v>0.79166666666666663</v>
      </c>
      <c r="EJ53" s="100">
        <v>0.91666666666666663</v>
      </c>
      <c r="EK53" s="5">
        <f>LOOKUP(EK$6,'Daily Absent'!$O$6:$AX$6,'Daily Absent'!$O53:$AX53)</f>
        <v>1</v>
      </c>
      <c r="EL53" s="100">
        <v>0.29166666666666669</v>
      </c>
      <c r="EM53" s="100">
        <v>0.5</v>
      </c>
      <c r="EN53" s="100">
        <v>0.54166666666666663</v>
      </c>
      <c r="EO53" s="100">
        <v>0.75</v>
      </c>
      <c r="EP53" s="5"/>
      <c r="EQ53" s="5"/>
      <c r="ER53" s="5">
        <f>LOOKUP(ER$6,'Daily Absent'!$O$6:$AX$6,'Daily Absent'!$O53:$AX53)</f>
        <v>0</v>
      </c>
      <c r="ES53" s="100"/>
      <c r="ET53" s="100"/>
      <c r="EU53" s="100"/>
      <c r="EV53" s="100"/>
      <c r="EW53" s="5"/>
      <c r="EX53" s="5"/>
      <c r="EY53" s="5">
        <f>LOOKUP(EY$6,'Daily Absent'!$O$6:$AX$6,'Daily Absent'!$O53:$AX53)</f>
        <v>1</v>
      </c>
      <c r="EZ53" s="100">
        <v>0.29166666666666669</v>
      </c>
      <c r="FA53" s="100">
        <v>0.5</v>
      </c>
      <c r="FB53" s="100">
        <v>0.54166666666666663</v>
      </c>
      <c r="FC53" s="100">
        <v>0.75</v>
      </c>
      <c r="FD53" s="100">
        <v>0.79166666666666663</v>
      </c>
      <c r="FE53" s="100">
        <v>0.91666666666666663</v>
      </c>
      <c r="FF53" s="5">
        <f>LOOKUP(FF$6,'Daily Absent'!$O$6:$AX$6,'Daily Absent'!$O53:$AX53)</f>
        <v>1</v>
      </c>
      <c r="FG53" s="100"/>
      <c r="FH53" s="100"/>
      <c r="FI53" s="100"/>
      <c r="FJ53" s="100"/>
      <c r="FK53" s="5"/>
      <c r="FL53" s="5"/>
      <c r="FM53" s="5">
        <f>LOOKUP(FM$6,'Daily Absent'!$O$6:$AX$6,'Daily Absent'!$O53:$AX53)</f>
        <v>0</v>
      </c>
      <c r="FN53" s="100"/>
      <c r="FO53" s="100"/>
      <c r="FP53" s="100"/>
      <c r="FQ53" s="100"/>
      <c r="FR53" s="5"/>
      <c r="FS53" s="5"/>
      <c r="FT53" s="5">
        <f>LOOKUP(FT$6,'Daily Absent'!$O$6:$AX$6,'Daily Absent'!$O53:$AX53)</f>
        <v>0</v>
      </c>
      <c r="FU53" s="100"/>
      <c r="FV53" s="100"/>
      <c r="FW53" s="100"/>
      <c r="FX53" s="100"/>
      <c r="FY53" s="5"/>
      <c r="FZ53" s="5"/>
      <c r="GA53" s="5">
        <f>LOOKUP(GA$6,'Daily Absent'!$O$6:$AX$6,'Daily Absent'!$O53:$AX53)</f>
        <v>0</v>
      </c>
      <c r="GB53" s="100"/>
      <c r="GC53" s="100"/>
      <c r="GD53" s="100"/>
      <c r="GE53" s="100"/>
      <c r="GF53" s="5"/>
      <c r="GG53" s="5"/>
      <c r="GH53" s="5">
        <f>LOOKUP(GH$6,'Daily Absent'!$O$6:$AX$6,'Daily Absent'!$O53:$AX53)</f>
        <v>0</v>
      </c>
      <c r="GI53" s="100"/>
      <c r="GJ53" s="100"/>
      <c r="GK53" s="100"/>
      <c r="GL53" s="100"/>
      <c r="GM53" s="5"/>
      <c r="GN53" s="5"/>
      <c r="GO53" s="5">
        <f>LOOKUP(GO$6,'Daily Absent'!$O$6:$AX$6,'Daily Absent'!$O53:$AX53)</f>
        <v>0</v>
      </c>
      <c r="GP53" s="100"/>
      <c r="GQ53" s="100"/>
      <c r="GR53" s="100"/>
      <c r="GS53" s="100"/>
      <c r="GT53" s="5"/>
      <c r="GU53" s="5"/>
      <c r="GV53" s="5">
        <f>LOOKUP(GV$6,'Daily Absent'!$O$6:$AX$6,'Daily Absent'!$O53:$AX53)</f>
        <v>0</v>
      </c>
      <c r="GW53" s="100"/>
      <c r="GX53" s="100"/>
      <c r="GY53" s="100"/>
      <c r="GZ53" s="100"/>
      <c r="HA53" s="5"/>
      <c r="HB53" s="5"/>
      <c r="HC53" s="5">
        <f>LOOKUP(HC$6,'Daily Absent'!$O$6:$AX$6,'Daily Absent'!$O53:$AX53)</f>
        <v>0</v>
      </c>
      <c r="HD53" s="100"/>
      <c r="HE53" s="100"/>
      <c r="HF53" s="100"/>
      <c r="HG53" s="100"/>
      <c r="HH53" s="5"/>
      <c r="HI53" s="5"/>
      <c r="HJ53" s="5">
        <f>LOOKUP(HJ$6,'Daily Absent'!$O$6:$AX$6,'Daily Absent'!$O53:$AX53)</f>
        <v>0</v>
      </c>
      <c r="HK53" s="100"/>
      <c r="HL53" s="100"/>
      <c r="HM53" s="100"/>
      <c r="HN53" s="100"/>
      <c r="HO53" s="5"/>
      <c r="HP53" s="5"/>
      <c r="HQ53" s="5"/>
      <c r="HR53" s="100"/>
      <c r="HS53" s="100"/>
      <c r="HT53" s="100"/>
      <c r="HU53" s="100"/>
      <c r="HV53" s="5"/>
      <c r="HW53" s="5"/>
      <c r="HX53" s="5">
        <f>LOOKUP(HX$6,'Daily Absent'!$O$6:$AX$6,'Daily Absent'!$O53:$AX53)</f>
        <v>0</v>
      </c>
      <c r="HY53" s="5"/>
      <c r="HZ53" s="100"/>
      <c r="IA53" s="5"/>
      <c r="IB53" s="5"/>
      <c r="IC53" s="5"/>
      <c r="ID53" s="5"/>
      <c r="IE53" s="5">
        <f>LOOKUP(IE$6,'Daily Absent'!$O$6:$AX$6,'Daily Absent'!$O53:$AX53)</f>
        <v>0</v>
      </c>
      <c r="IF53" s="5"/>
      <c r="IG53" s="100"/>
      <c r="IH53" s="5"/>
      <c r="II53" s="5"/>
      <c r="IJ53" s="5"/>
      <c r="IK53" s="5"/>
      <c r="IL53" s="5">
        <f>LOOKUP(IL$6,'Daily Absent'!$O$6:$AX$6,'Daily Absent'!$O53:$AX53)</f>
        <v>0</v>
      </c>
      <c r="IM53" s="5"/>
      <c r="IN53" s="100"/>
      <c r="IO53" s="5"/>
      <c r="IP53" s="5"/>
      <c r="IQ53" s="5"/>
      <c r="IR53" s="5"/>
      <c r="IS53" s="5">
        <f>LOOKUP(IS$6,'Daily Absent'!$O$6:$AX$6,'Daily Absent'!$O53:$AX53)</f>
        <v>0</v>
      </c>
      <c r="IT53" s="5"/>
      <c r="IU53" s="100"/>
      <c r="IV53" s="5"/>
      <c r="IW53" s="5"/>
      <c r="IX53" s="5"/>
      <c r="IY53" s="5"/>
      <c r="IZ53" s="5">
        <f>LOOKUP(IZ$6,'Daily Absent'!$O$6:$AX$6,'Daily Absent'!$O53:$AX53)</f>
        <v>0</v>
      </c>
      <c r="JA53" s="5"/>
      <c r="JB53" s="100"/>
      <c r="JC53" s="5"/>
      <c r="JD53" s="5"/>
      <c r="JE53" s="5"/>
      <c r="JF53" s="5"/>
    </row>
    <row r="54" spans="1:266" ht="20" customHeight="1">
      <c r="A54" s="54">
        <f>IF('Master MP Status'!A54&gt;0,'Master MP Status'!A54,"")</f>
        <v>46</v>
      </c>
      <c r="B54" s="5" t="str">
        <f>IF(ISTEXT('Master MP Status'!B54),'Master MP Status'!B54,"")</f>
        <v>DIRECT</v>
      </c>
      <c r="C54" s="153" t="str">
        <f>IF(OR(ISTEXT('Master MP Status'!C54),'Master MP Status'!C54&gt;0),'Master MP Status'!C54,"")</f>
        <v>B240075</v>
      </c>
      <c r="D54" s="154" t="str">
        <f>IF(OR(ISTEXT('Master MP Status'!D54),'Master MP Status'!D54&gt;0),'Master MP Status'!D54,"")</f>
        <v>B250075</v>
      </c>
      <c r="E54" s="5" t="str">
        <f>IF(ISTEXT('Master MP Status'!E54),'Master MP Status'!E54,"")</f>
        <v>ACEP EKA NUGRAHA</v>
      </c>
      <c r="F54" s="5" t="str">
        <f>IF(ISTEXT('Master MP Status'!F54),'Master MP Status'!F54,"")</f>
        <v/>
      </c>
      <c r="G54" s="5" t="str">
        <f>IF(ISTEXT('Master MP Status'!G54),'Master MP Status'!G54,"")</f>
        <v>Cilegon</v>
      </c>
      <c r="H54" s="5" t="str">
        <f>IF(ISTEXT('Master MP Status'!H54),'Master MP Status'!H54,"")</f>
        <v>MURSID</v>
      </c>
      <c r="I54" s="5" t="str">
        <f>IF(ISTEXT('Master MP Status'!I54),'Master MP Status'!I54,"")</f>
        <v>Fitter 2</v>
      </c>
      <c r="J54" s="5" t="str">
        <f>IF(ISTEXT('Master MP Status'!J54),'Master MP Status'!J54,"")</f>
        <v>Fitter 2</v>
      </c>
      <c r="K54" s="9">
        <f>IF(OR('Master MP Status'!K54=0,'Master MP Status'!K54=""),"",'Master MP Status'!K54)</f>
        <v>45768</v>
      </c>
      <c r="L54" s="9">
        <f>IF(OR('Master MP Status'!L54=0,'Master MP Status'!L54=""),"",'Master MP Status'!L54)</f>
        <v>45768</v>
      </c>
      <c r="M54" s="9" t="str">
        <f>IF(OR('Master MP Status'!M54=0,'Master MP Status'!M54=""),"",'Master MP Status'!M54)</f>
        <v/>
      </c>
      <c r="N54" s="5" t="str">
        <f>IF(ISTEXT('Master MP Status'!N54),'Master MP Status'!N54,"")</f>
        <v/>
      </c>
      <c r="O54" s="5">
        <f>LOOKUP(O$6,'Daily Absent'!$O$6:$AX$6,'Daily Absent'!$O54:$AX54)</f>
        <v>1</v>
      </c>
      <c r="P54" s="100">
        <v>0.29166666666666669</v>
      </c>
      <c r="Q54" s="100">
        <v>0.5</v>
      </c>
      <c r="R54" s="100">
        <v>0.54166666666666663</v>
      </c>
      <c r="S54" s="100">
        <v>0.75</v>
      </c>
      <c r="T54" s="5"/>
      <c r="U54" s="5"/>
      <c r="V54" s="5">
        <f>LOOKUP(V$6,'Daily Absent'!$O$6:$AX$6,'Daily Absent'!$O54:$AX54)</f>
        <v>1</v>
      </c>
      <c r="W54" s="100">
        <v>0.29166666666666669</v>
      </c>
      <c r="X54" s="100">
        <v>0.5</v>
      </c>
      <c r="Y54" s="100">
        <v>0.54166666666666663</v>
      </c>
      <c r="Z54" s="100">
        <v>0.75</v>
      </c>
      <c r="AA54" s="5"/>
      <c r="AB54" s="5"/>
      <c r="AC54" s="5">
        <f>LOOKUP(AC$6,'Daily Absent'!$O$6:$AX$6,'Daily Absent'!$O54:$AX54)</f>
        <v>1</v>
      </c>
      <c r="AD54" s="100">
        <v>0.29166666666666669</v>
      </c>
      <c r="AE54" s="100">
        <v>0.5</v>
      </c>
      <c r="AF54" s="100">
        <v>0.54166666666666663</v>
      </c>
      <c r="AG54" s="100">
        <v>0.75</v>
      </c>
      <c r="AH54" s="5"/>
      <c r="AI54" s="5"/>
      <c r="AJ54" s="5">
        <f>LOOKUP(AJ$6,'Daily Absent'!$O$6:$AX$6,'Daily Absent'!$O54:$AX54)</f>
        <v>1</v>
      </c>
      <c r="AK54" s="100">
        <v>0.29166666666666669</v>
      </c>
      <c r="AL54" s="100">
        <v>0.5</v>
      </c>
      <c r="AM54" s="100">
        <v>0.54166666666666663</v>
      </c>
      <c r="AN54" s="100">
        <v>0.75</v>
      </c>
      <c r="AO54" s="5"/>
      <c r="AP54" s="5"/>
      <c r="AQ54" s="5">
        <f>LOOKUP(AQ$6,'Daily Absent'!$O$6:$AX$6,'Daily Absent'!$O54:$AX54)</f>
        <v>1</v>
      </c>
      <c r="AR54" s="100">
        <v>0.29166666666666669</v>
      </c>
      <c r="AS54" s="100">
        <v>0.5</v>
      </c>
      <c r="AT54" s="100">
        <v>0.54166666666666663</v>
      </c>
      <c r="AU54" s="100">
        <v>0.70833333333333337</v>
      </c>
      <c r="AV54" s="5"/>
      <c r="AW54" s="5"/>
      <c r="AX54" s="5">
        <f>LOOKUP(AX$6,'Daily Absent'!$O$6:$AX$6,'Daily Absent'!$O54:$AX54)</f>
        <v>1</v>
      </c>
      <c r="AY54" s="100">
        <v>0.33333333333333331</v>
      </c>
      <c r="AZ54" s="100">
        <v>0.5</v>
      </c>
      <c r="BA54" s="100">
        <v>0.54166666666666663</v>
      </c>
      <c r="BB54" s="100">
        <v>0.66666666666666663</v>
      </c>
      <c r="BC54" s="5"/>
      <c r="BD54" s="5"/>
      <c r="BE54" s="5">
        <f>LOOKUP(BE$6,'Daily Absent'!$O$6:$AX$6,'Daily Absent'!$O54:$AX54)</f>
        <v>1</v>
      </c>
      <c r="BF54" s="100">
        <v>0.29166666666666669</v>
      </c>
      <c r="BG54" s="100">
        <v>0.5</v>
      </c>
      <c r="BH54" s="100">
        <v>0.54166666666666663</v>
      </c>
      <c r="BI54" s="100">
        <v>0.75</v>
      </c>
      <c r="BJ54" s="5"/>
      <c r="BK54" s="5"/>
      <c r="BL54" s="5">
        <f>LOOKUP(BL$6,'Daily Absent'!$O$6:$AX$6,'Daily Absent'!$O54:$AX54)</f>
        <v>1</v>
      </c>
      <c r="BM54" s="100">
        <v>0.29166666666666669</v>
      </c>
      <c r="BN54" s="100">
        <v>0.5</v>
      </c>
      <c r="BO54" s="100">
        <v>0.54166666666666663</v>
      </c>
      <c r="BP54" s="100">
        <v>0.75</v>
      </c>
      <c r="BQ54" s="100"/>
      <c r="BR54" s="100"/>
      <c r="BS54" s="5">
        <f>LOOKUP(BS$6,'Daily Absent'!$O$6:$AX$6,'Daily Absent'!$O54:$AX54)</f>
        <v>1</v>
      </c>
      <c r="BT54" s="100">
        <v>0.29166666666666669</v>
      </c>
      <c r="BU54" s="100">
        <v>0.5</v>
      </c>
      <c r="BV54" s="100">
        <v>0.54166666666666663</v>
      </c>
      <c r="BW54" s="100">
        <v>0.75</v>
      </c>
      <c r="BX54" s="5"/>
      <c r="BY54" s="5"/>
      <c r="BZ54" s="5">
        <f>LOOKUP(BZ$6,'Daily Absent'!$O$6:$AX$6,'Daily Absent'!$O54:$AX54)</f>
        <v>0</v>
      </c>
      <c r="CA54" s="100"/>
      <c r="CB54" s="100"/>
      <c r="CC54" s="100"/>
      <c r="CD54" s="100"/>
      <c r="CE54" s="5"/>
      <c r="CF54" s="5"/>
      <c r="CG54" s="5">
        <f>LOOKUP(CG$6,'Daily Absent'!$O$6:$AX$6,'Daily Absent'!$O54:$AX54)</f>
        <v>1</v>
      </c>
      <c r="CH54" s="100">
        <v>0.29166666666666669</v>
      </c>
      <c r="CI54" s="100">
        <v>0.5</v>
      </c>
      <c r="CJ54" s="100">
        <v>0.54166666666666663</v>
      </c>
      <c r="CK54" s="100">
        <v>0.75</v>
      </c>
      <c r="CL54" s="100">
        <v>0.79166666666666663</v>
      </c>
      <c r="CM54" s="100">
        <v>0.91666666666666663</v>
      </c>
      <c r="CN54" s="5">
        <f>LOOKUP(CN$6,'Daily Absent'!$O$6:$AX$6,'Daily Absent'!$O54:$AX54)</f>
        <v>1</v>
      </c>
      <c r="CO54" s="100">
        <v>0.29166666666666669</v>
      </c>
      <c r="CP54" s="100">
        <v>0.5</v>
      </c>
      <c r="CQ54" s="100">
        <v>0.54166666666666663</v>
      </c>
      <c r="CR54" s="100">
        <v>0.70833333333333337</v>
      </c>
      <c r="CS54" s="5"/>
      <c r="CT54" s="5"/>
      <c r="CU54" s="5">
        <f>LOOKUP(CU$6,'Daily Absent'!$O$6:$AX$6,'Daily Absent'!$O54:$AX54)</f>
        <v>1</v>
      </c>
      <c r="CV54" s="100">
        <v>0.33333333333333331</v>
      </c>
      <c r="CW54" s="100">
        <v>0.5</v>
      </c>
      <c r="CX54" s="100">
        <v>0.54166666666666663</v>
      </c>
      <c r="CY54" s="100">
        <v>0.66666666666666663</v>
      </c>
      <c r="CZ54" s="5"/>
      <c r="DA54" s="5"/>
      <c r="DB54" s="5">
        <f>LOOKUP(DB$6,'Daily Absent'!$O$6:$AX$6,'Daily Absent'!$O54:$AX54)</f>
        <v>1</v>
      </c>
      <c r="DC54" s="100">
        <v>0.29166666666666669</v>
      </c>
      <c r="DD54" s="100">
        <v>0.5</v>
      </c>
      <c r="DE54" s="100">
        <v>0.54166666666666663</v>
      </c>
      <c r="DF54" s="100">
        <v>0.75</v>
      </c>
      <c r="DG54" s="100">
        <v>0.79166666666666663</v>
      </c>
      <c r="DH54" s="100">
        <v>0.91666666666666663</v>
      </c>
      <c r="DI54" s="5">
        <f>LOOKUP(DI$6,'Daily Absent'!$O$6:$AX$6,'Daily Absent'!$O54:$AX54)</f>
        <v>1</v>
      </c>
      <c r="DJ54" s="100">
        <v>0.29166666666666669</v>
      </c>
      <c r="DK54" s="100">
        <v>0.5</v>
      </c>
      <c r="DL54" s="100">
        <v>0.54166666666666663</v>
      </c>
      <c r="DM54" s="100">
        <v>0.75</v>
      </c>
      <c r="DN54" s="5"/>
      <c r="DO54" s="5"/>
      <c r="DP54" s="5">
        <f>LOOKUP(DP$6,'Daily Absent'!$O$6:$AX$6,'Daily Absent'!$O54:$AX54)</f>
        <v>1</v>
      </c>
      <c r="DQ54" s="100">
        <v>0.29166666666666669</v>
      </c>
      <c r="DR54" s="100">
        <v>0.5</v>
      </c>
      <c r="DS54" s="100">
        <v>0.54166666666666663</v>
      </c>
      <c r="DT54" s="100">
        <v>0.75</v>
      </c>
      <c r="DU54" s="5"/>
      <c r="DV54" s="5"/>
      <c r="DW54" s="5">
        <f>LOOKUP(DW$6,'Daily Absent'!$O$6:$AX$6,'Daily Absent'!$O54:$AX54)</f>
        <v>1</v>
      </c>
      <c r="DX54" s="100">
        <v>0.29166666666666669</v>
      </c>
      <c r="DY54" s="100">
        <v>0.5</v>
      </c>
      <c r="DZ54" s="100">
        <v>0.54166666666666663</v>
      </c>
      <c r="EA54" s="100">
        <v>0.75</v>
      </c>
      <c r="EB54" s="5"/>
      <c r="EC54" s="5"/>
      <c r="ED54" s="5">
        <f>LOOKUP(ED$6,'Daily Absent'!$O$6:$AX$6,'Daily Absent'!$O54:$AX54)</f>
        <v>1</v>
      </c>
      <c r="EE54" s="100">
        <v>0.29166666666666669</v>
      </c>
      <c r="EF54" s="100">
        <v>0.5</v>
      </c>
      <c r="EG54" s="100">
        <v>0.54166666666666663</v>
      </c>
      <c r="EH54" s="100">
        <v>0.75</v>
      </c>
      <c r="EI54" s="100">
        <v>0.79166666666666663</v>
      </c>
      <c r="EJ54" s="100">
        <v>0.91666666666666663</v>
      </c>
      <c r="EK54" s="5">
        <f>LOOKUP(EK$6,'Daily Absent'!$O$6:$AX$6,'Daily Absent'!$O54:$AX54)</f>
        <v>1</v>
      </c>
      <c r="EL54" s="100">
        <v>0.29166666666666669</v>
      </c>
      <c r="EM54" s="100">
        <v>0.5</v>
      </c>
      <c r="EN54" s="100">
        <v>0.54166666666666663</v>
      </c>
      <c r="EO54" s="100">
        <v>0.75</v>
      </c>
      <c r="EP54" s="5"/>
      <c r="EQ54" s="5"/>
      <c r="ER54" s="5">
        <f>LOOKUP(ER$6,'Daily Absent'!$O$6:$AX$6,'Daily Absent'!$O54:$AX54)</f>
        <v>0</v>
      </c>
      <c r="ES54" s="100"/>
      <c r="ET54" s="100"/>
      <c r="EU54" s="100"/>
      <c r="EV54" s="100"/>
      <c r="EW54" s="5"/>
      <c r="EX54" s="5"/>
      <c r="EY54" s="5">
        <f>LOOKUP(EY$6,'Daily Absent'!$O$6:$AX$6,'Daily Absent'!$O54:$AX54)</f>
        <v>1</v>
      </c>
      <c r="EZ54" s="100">
        <v>0.29166666666666669</v>
      </c>
      <c r="FA54" s="100">
        <v>0.5</v>
      </c>
      <c r="FB54" s="100">
        <v>0.54166666666666663</v>
      </c>
      <c r="FC54" s="100">
        <v>0.75</v>
      </c>
      <c r="FD54" s="100">
        <v>0.79166666666666663</v>
      </c>
      <c r="FE54" s="100">
        <v>0.91666666666666663</v>
      </c>
      <c r="FF54" s="5">
        <f>LOOKUP(FF$6,'Daily Absent'!$O$6:$AX$6,'Daily Absent'!$O54:$AX54)</f>
        <v>1</v>
      </c>
      <c r="FG54" s="100"/>
      <c r="FH54" s="100"/>
      <c r="FI54" s="100"/>
      <c r="FJ54" s="100"/>
      <c r="FK54" s="5"/>
      <c r="FL54" s="5"/>
      <c r="FM54" s="5">
        <f>LOOKUP(FM$6,'Daily Absent'!$O$6:$AX$6,'Daily Absent'!$O54:$AX54)</f>
        <v>0</v>
      </c>
      <c r="FN54" s="100"/>
      <c r="FO54" s="100"/>
      <c r="FP54" s="100"/>
      <c r="FQ54" s="100"/>
      <c r="FR54" s="5"/>
      <c r="FS54" s="5"/>
      <c r="FT54" s="5">
        <f>LOOKUP(FT$6,'Daily Absent'!$O$6:$AX$6,'Daily Absent'!$O54:$AX54)</f>
        <v>0</v>
      </c>
      <c r="FU54" s="100"/>
      <c r="FV54" s="100"/>
      <c r="FW54" s="100"/>
      <c r="FX54" s="100"/>
      <c r="FY54" s="5"/>
      <c r="FZ54" s="5"/>
      <c r="GA54" s="5">
        <f>LOOKUP(GA$6,'Daily Absent'!$O$6:$AX$6,'Daily Absent'!$O54:$AX54)</f>
        <v>0</v>
      </c>
      <c r="GB54" s="100"/>
      <c r="GC54" s="100"/>
      <c r="GD54" s="100"/>
      <c r="GE54" s="100"/>
      <c r="GF54" s="5"/>
      <c r="GG54" s="5"/>
      <c r="GH54" s="5">
        <f>LOOKUP(GH$6,'Daily Absent'!$O$6:$AX$6,'Daily Absent'!$O54:$AX54)</f>
        <v>0</v>
      </c>
      <c r="GI54" s="100"/>
      <c r="GJ54" s="100"/>
      <c r="GK54" s="100"/>
      <c r="GL54" s="100"/>
      <c r="GM54" s="5"/>
      <c r="GN54" s="5"/>
      <c r="GO54" s="5">
        <f>LOOKUP(GO$6,'Daily Absent'!$O$6:$AX$6,'Daily Absent'!$O54:$AX54)</f>
        <v>0</v>
      </c>
      <c r="GP54" s="100"/>
      <c r="GQ54" s="100"/>
      <c r="GR54" s="100"/>
      <c r="GS54" s="100"/>
      <c r="GT54" s="5"/>
      <c r="GU54" s="5"/>
      <c r="GV54" s="5">
        <f>LOOKUP(GV$6,'Daily Absent'!$O$6:$AX$6,'Daily Absent'!$O54:$AX54)</f>
        <v>0</v>
      </c>
      <c r="GW54" s="100"/>
      <c r="GX54" s="100"/>
      <c r="GY54" s="100"/>
      <c r="GZ54" s="100"/>
      <c r="HA54" s="5"/>
      <c r="HB54" s="5"/>
      <c r="HC54" s="5">
        <f>LOOKUP(HC$6,'Daily Absent'!$O$6:$AX$6,'Daily Absent'!$O54:$AX54)</f>
        <v>0</v>
      </c>
      <c r="HD54" s="100"/>
      <c r="HE54" s="100"/>
      <c r="HF54" s="100"/>
      <c r="HG54" s="100"/>
      <c r="HH54" s="5"/>
      <c r="HI54" s="5"/>
      <c r="HJ54" s="5">
        <f>LOOKUP(HJ$6,'Daily Absent'!$O$6:$AX$6,'Daily Absent'!$O54:$AX54)</f>
        <v>0</v>
      </c>
      <c r="HK54" s="100"/>
      <c r="HL54" s="100"/>
      <c r="HM54" s="100"/>
      <c r="HN54" s="100"/>
      <c r="HO54" s="5"/>
      <c r="HP54" s="5"/>
      <c r="HQ54" s="5"/>
      <c r="HR54" s="100"/>
      <c r="HS54" s="100"/>
      <c r="HT54" s="100"/>
      <c r="HU54" s="100"/>
      <c r="HV54" s="5"/>
      <c r="HW54" s="5"/>
      <c r="HX54" s="5">
        <f>LOOKUP(HX$6,'Daily Absent'!$O$6:$AX$6,'Daily Absent'!$O54:$AX54)</f>
        <v>0</v>
      </c>
      <c r="HY54" s="5"/>
      <c r="HZ54" s="100"/>
      <c r="IA54" s="5"/>
      <c r="IB54" s="5"/>
      <c r="IC54" s="5"/>
      <c r="ID54" s="5"/>
      <c r="IE54" s="5">
        <f>LOOKUP(IE$6,'Daily Absent'!$O$6:$AX$6,'Daily Absent'!$O54:$AX54)</f>
        <v>0</v>
      </c>
      <c r="IF54" s="5"/>
      <c r="IG54" s="100"/>
      <c r="IH54" s="5"/>
      <c r="II54" s="5"/>
      <c r="IJ54" s="5"/>
      <c r="IK54" s="5"/>
      <c r="IL54" s="5">
        <f>LOOKUP(IL$6,'Daily Absent'!$O$6:$AX$6,'Daily Absent'!$O54:$AX54)</f>
        <v>0</v>
      </c>
      <c r="IM54" s="5"/>
      <c r="IN54" s="100"/>
      <c r="IO54" s="5"/>
      <c r="IP54" s="5"/>
      <c r="IQ54" s="5"/>
      <c r="IR54" s="5"/>
      <c r="IS54" s="5">
        <f>LOOKUP(IS$6,'Daily Absent'!$O$6:$AX$6,'Daily Absent'!$O54:$AX54)</f>
        <v>0</v>
      </c>
      <c r="IT54" s="5"/>
      <c r="IU54" s="100"/>
      <c r="IV54" s="5"/>
      <c r="IW54" s="5"/>
      <c r="IX54" s="5"/>
      <c r="IY54" s="5"/>
      <c r="IZ54" s="5">
        <f>LOOKUP(IZ$6,'Daily Absent'!$O$6:$AX$6,'Daily Absent'!$O54:$AX54)</f>
        <v>0</v>
      </c>
      <c r="JA54" s="5"/>
      <c r="JB54" s="100"/>
      <c r="JC54" s="5"/>
      <c r="JD54" s="5"/>
      <c r="JE54" s="5"/>
      <c r="JF54" s="5"/>
    </row>
    <row r="55" spans="1:266" ht="20" customHeight="1">
      <c r="A55" s="54">
        <f>IF('Master MP Status'!A55&gt;0,'Master MP Status'!A55,"")</f>
        <v>47</v>
      </c>
      <c r="B55" s="5" t="str">
        <f>IF(ISTEXT('Master MP Status'!B55),'Master MP Status'!B55,"")</f>
        <v>DIRECT</v>
      </c>
      <c r="C55" s="153" t="str">
        <f>IF(OR(ISTEXT('Master MP Status'!C55),'Master MP Status'!C55&gt;0),'Master MP Status'!C55,"")</f>
        <v>B240076</v>
      </c>
      <c r="D55" s="154" t="str">
        <f>IF(OR(ISTEXT('Master MP Status'!D55),'Master MP Status'!D55&gt;0),'Master MP Status'!D55,"")</f>
        <v>B250076</v>
      </c>
      <c r="E55" s="5" t="str">
        <f>IF(ISTEXT('Master MP Status'!E55),'Master MP Status'!E55,"")</f>
        <v>ARIF HIDAYATULLOH</v>
      </c>
      <c r="F55" s="5" t="str">
        <f>IF(ISTEXT('Master MP Status'!F55),'Master MP Status'!F55,"")</f>
        <v/>
      </c>
      <c r="G55" s="5" t="str">
        <f>IF(ISTEXT('Master MP Status'!G55),'Master MP Status'!G55,"")</f>
        <v>Cilegon</v>
      </c>
      <c r="H55" s="5" t="str">
        <f>IF(ISTEXT('Master MP Status'!H55),'Master MP Status'!H55,"")</f>
        <v>MURSID</v>
      </c>
      <c r="I55" s="5" t="str">
        <f>IF(ISTEXT('Master MP Status'!I55),'Master MP Status'!I55,"")</f>
        <v>Fitter 2</v>
      </c>
      <c r="J55" s="5" t="str">
        <f>IF(ISTEXT('Master MP Status'!J55),'Master MP Status'!J55,"")</f>
        <v>Fitter 2</v>
      </c>
      <c r="K55" s="9">
        <f>IF(OR('Master MP Status'!K55=0,'Master MP Status'!K55=""),"",'Master MP Status'!K55)</f>
        <v>45768</v>
      </c>
      <c r="L55" s="9">
        <f>IF(OR('Master MP Status'!L55=0,'Master MP Status'!L55=""),"",'Master MP Status'!L55)</f>
        <v>45768</v>
      </c>
      <c r="M55" s="9" t="str">
        <f>IF(OR('Master MP Status'!M55=0,'Master MP Status'!M55=""),"",'Master MP Status'!M55)</f>
        <v/>
      </c>
      <c r="N55" s="5" t="str">
        <f>IF(ISTEXT('Master MP Status'!N55),'Master MP Status'!N55,"")</f>
        <v/>
      </c>
      <c r="O55" s="5">
        <f>LOOKUP(O$6,'Daily Absent'!$O$6:$AX$6,'Daily Absent'!$O55:$AX55)</f>
        <v>1</v>
      </c>
      <c r="P55" s="100">
        <v>0.29166666666666669</v>
      </c>
      <c r="Q55" s="100">
        <v>0.5</v>
      </c>
      <c r="R55" s="100">
        <v>0.54166666666666663</v>
      </c>
      <c r="S55" s="100">
        <v>0.75</v>
      </c>
      <c r="T55" s="5"/>
      <c r="U55" s="5"/>
      <c r="V55" s="5">
        <f>LOOKUP(V$6,'Daily Absent'!$O$6:$AX$6,'Daily Absent'!$O55:$AX55)</f>
        <v>1</v>
      </c>
      <c r="W55" s="100">
        <v>0.29166666666666669</v>
      </c>
      <c r="X55" s="100">
        <v>0.5</v>
      </c>
      <c r="Y55" s="100">
        <v>0.54166666666666663</v>
      </c>
      <c r="Z55" s="100">
        <v>0.75</v>
      </c>
      <c r="AA55" s="5"/>
      <c r="AB55" s="5"/>
      <c r="AC55" s="5">
        <f>LOOKUP(AC$6,'Daily Absent'!$O$6:$AX$6,'Daily Absent'!$O55:$AX55)</f>
        <v>1</v>
      </c>
      <c r="AD55" s="100">
        <v>0.29166666666666669</v>
      </c>
      <c r="AE55" s="100">
        <v>0.5</v>
      </c>
      <c r="AF55" s="100">
        <v>0.54166666666666663</v>
      </c>
      <c r="AG55" s="100">
        <v>0.75</v>
      </c>
      <c r="AH55" s="5"/>
      <c r="AI55" s="5"/>
      <c r="AJ55" s="5">
        <f>LOOKUP(AJ$6,'Daily Absent'!$O$6:$AX$6,'Daily Absent'!$O55:$AX55)</f>
        <v>1</v>
      </c>
      <c r="AK55" s="100">
        <v>0.29166666666666669</v>
      </c>
      <c r="AL55" s="100">
        <v>0.5</v>
      </c>
      <c r="AM55" s="100">
        <v>0.54166666666666663</v>
      </c>
      <c r="AN55" s="100">
        <v>0.75</v>
      </c>
      <c r="AO55" s="5"/>
      <c r="AP55" s="5"/>
      <c r="AQ55" s="5">
        <f>LOOKUP(AQ$6,'Daily Absent'!$O$6:$AX$6,'Daily Absent'!$O55:$AX55)</f>
        <v>1</v>
      </c>
      <c r="AR55" s="100">
        <v>0.29166666666666669</v>
      </c>
      <c r="AS55" s="100">
        <v>0.5</v>
      </c>
      <c r="AT55" s="100">
        <v>0.54166666666666663</v>
      </c>
      <c r="AU55" s="100">
        <v>0.70833333333333337</v>
      </c>
      <c r="AV55" s="5"/>
      <c r="AW55" s="5"/>
      <c r="AX55" s="5">
        <f>LOOKUP(AX$6,'Daily Absent'!$O$6:$AX$6,'Daily Absent'!$O55:$AX55)</f>
        <v>1</v>
      </c>
      <c r="AY55" s="100">
        <v>0.33333333333333331</v>
      </c>
      <c r="AZ55" s="100">
        <v>0.5</v>
      </c>
      <c r="BA55" s="100">
        <v>0.54166666666666663</v>
      </c>
      <c r="BB55" s="100">
        <v>0.66666666666666663</v>
      </c>
      <c r="BC55" s="5"/>
      <c r="BD55" s="5"/>
      <c r="BE55" s="5">
        <f>LOOKUP(BE$6,'Daily Absent'!$O$6:$AX$6,'Daily Absent'!$O55:$AX55)</f>
        <v>1</v>
      </c>
      <c r="BF55" s="100">
        <v>0.29166666666666669</v>
      </c>
      <c r="BG55" s="100">
        <v>0.5</v>
      </c>
      <c r="BH55" s="100">
        <v>0.54166666666666663</v>
      </c>
      <c r="BI55" s="100">
        <v>0.75</v>
      </c>
      <c r="BJ55" s="5"/>
      <c r="BK55" s="5"/>
      <c r="BL55" s="5">
        <f>LOOKUP(BL$6,'Daily Absent'!$O$6:$AX$6,'Daily Absent'!$O55:$AX55)</f>
        <v>1</v>
      </c>
      <c r="BM55" s="100">
        <v>0.29166666666666669</v>
      </c>
      <c r="BN55" s="100">
        <v>0.5</v>
      </c>
      <c r="BO55" s="100">
        <v>0.54166666666666663</v>
      </c>
      <c r="BP55" s="100">
        <v>0.75</v>
      </c>
      <c r="BQ55" s="100"/>
      <c r="BR55" s="100"/>
      <c r="BS55" s="5">
        <f>LOOKUP(BS$6,'Daily Absent'!$O$6:$AX$6,'Daily Absent'!$O55:$AX55)</f>
        <v>1</v>
      </c>
      <c r="BT55" s="100">
        <v>0.29166666666666669</v>
      </c>
      <c r="BU55" s="100">
        <v>0.5</v>
      </c>
      <c r="BV55" s="100">
        <v>0.54166666666666663</v>
      </c>
      <c r="BW55" s="100">
        <v>0.75</v>
      </c>
      <c r="BX55" s="5"/>
      <c r="BY55" s="5"/>
      <c r="BZ55" s="5">
        <f>LOOKUP(BZ$6,'Daily Absent'!$O$6:$AX$6,'Daily Absent'!$O55:$AX55)</f>
        <v>1</v>
      </c>
      <c r="CA55" s="100">
        <v>0.29166666666666669</v>
      </c>
      <c r="CB55" s="100">
        <v>0.5</v>
      </c>
      <c r="CC55" s="100">
        <v>0.54166666666666663</v>
      </c>
      <c r="CD55" s="100">
        <v>0.75</v>
      </c>
      <c r="CE55" s="5"/>
      <c r="CF55" s="5"/>
      <c r="CG55" s="5">
        <f>LOOKUP(CG$6,'Daily Absent'!$O$6:$AX$6,'Daily Absent'!$O55:$AX55)</f>
        <v>1</v>
      </c>
      <c r="CH55" s="100">
        <v>0.29166666666666669</v>
      </c>
      <c r="CI55" s="100">
        <v>0.5</v>
      </c>
      <c r="CJ55" s="100">
        <v>0.54166666666666663</v>
      </c>
      <c r="CK55" s="100">
        <v>0.75</v>
      </c>
      <c r="CL55" s="100">
        <v>0.79166666666666663</v>
      </c>
      <c r="CM55" s="100">
        <v>0.91666666666666663</v>
      </c>
      <c r="CN55" s="5">
        <f>LOOKUP(CN$6,'Daily Absent'!$O$6:$AX$6,'Daily Absent'!$O55:$AX55)</f>
        <v>1</v>
      </c>
      <c r="CO55" s="100">
        <v>0.29166666666666669</v>
      </c>
      <c r="CP55" s="100">
        <v>0.5</v>
      </c>
      <c r="CQ55" s="100">
        <v>0.54166666666666663</v>
      </c>
      <c r="CR55" s="100">
        <v>0.70833333333333337</v>
      </c>
      <c r="CS55" s="5"/>
      <c r="CT55" s="5"/>
      <c r="CU55" s="5">
        <f>LOOKUP(CU$6,'Daily Absent'!$O$6:$AX$6,'Daily Absent'!$O55:$AX55)</f>
        <v>1</v>
      </c>
      <c r="CV55" s="100">
        <v>0.33333333333333331</v>
      </c>
      <c r="CW55" s="100">
        <v>0.5</v>
      </c>
      <c r="CX55" s="100">
        <v>0.54166666666666663</v>
      </c>
      <c r="CY55" s="100">
        <v>0.66666666666666663</v>
      </c>
      <c r="CZ55" s="5"/>
      <c r="DA55" s="5"/>
      <c r="DB55" s="5">
        <f>LOOKUP(DB$6,'Daily Absent'!$O$6:$AX$6,'Daily Absent'!$O55:$AX55)</f>
        <v>1</v>
      </c>
      <c r="DC55" s="100">
        <v>0.29166666666666669</v>
      </c>
      <c r="DD55" s="100">
        <v>0.5</v>
      </c>
      <c r="DE55" s="100">
        <v>0.54166666666666663</v>
      </c>
      <c r="DF55" s="100">
        <v>0.75</v>
      </c>
      <c r="DG55" s="100">
        <v>0.79166666666666663</v>
      </c>
      <c r="DH55" s="100">
        <v>0.91666666666666663</v>
      </c>
      <c r="DI55" s="5">
        <f>LOOKUP(DI$6,'Daily Absent'!$O$6:$AX$6,'Daily Absent'!$O55:$AX55)</f>
        <v>1</v>
      </c>
      <c r="DJ55" s="100">
        <v>0.29166666666666669</v>
      </c>
      <c r="DK55" s="100">
        <v>0.5</v>
      </c>
      <c r="DL55" s="100">
        <v>0.54166666666666663</v>
      </c>
      <c r="DM55" s="100">
        <v>0.75</v>
      </c>
      <c r="DN55" s="5"/>
      <c r="DO55" s="5"/>
      <c r="DP55" s="5">
        <f>LOOKUP(DP$6,'Daily Absent'!$O$6:$AX$6,'Daily Absent'!$O55:$AX55)</f>
        <v>1</v>
      </c>
      <c r="DQ55" s="100">
        <v>0.29166666666666669</v>
      </c>
      <c r="DR55" s="100">
        <v>0.5</v>
      </c>
      <c r="DS55" s="100">
        <v>0.54166666666666663</v>
      </c>
      <c r="DT55" s="100">
        <v>0.75</v>
      </c>
      <c r="DU55" s="5"/>
      <c r="DV55" s="5"/>
      <c r="DW55" s="5">
        <f>LOOKUP(DW$6,'Daily Absent'!$O$6:$AX$6,'Daily Absent'!$O55:$AX55)</f>
        <v>1</v>
      </c>
      <c r="DX55" s="100">
        <v>0.29166666666666669</v>
      </c>
      <c r="DY55" s="100">
        <v>0.5</v>
      </c>
      <c r="DZ55" s="100">
        <v>0.54166666666666663</v>
      </c>
      <c r="EA55" s="100">
        <v>0.75</v>
      </c>
      <c r="EB55" s="5"/>
      <c r="EC55" s="5"/>
      <c r="ED55" s="5">
        <f>LOOKUP(ED$6,'Daily Absent'!$O$6:$AX$6,'Daily Absent'!$O55:$AX55)</f>
        <v>1</v>
      </c>
      <c r="EE55" s="100">
        <v>0.29166666666666669</v>
      </c>
      <c r="EF55" s="100">
        <v>0.5</v>
      </c>
      <c r="EG55" s="100">
        <v>0.54166666666666663</v>
      </c>
      <c r="EH55" s="100">
        <v>0.75</v>
      </c>
      <c r="EI55" s="100">
        <v>0.79166666666666663</v>
      </c>
      <c r="EJ55" s="100">
        <v>0.91666666666666663</v>
      </c>
      <c r="EK55" s="5">
        <f>LOOKUP(EK$6,'Daily Absent'!$O$6:$AX$6,'Daily Absent'!$O55:$AX55)</f>
        <v>1</v>
      </c>
      <c r="EL55" s="100">
        <v>0.29166666666666669</v>
      </c>
      <c r="EM55" s="100">
        <v>0.5</v>
      </c>
      <c r="EN55" s="100">
        <v>0.54166666666666663</v>
      </c>
      <c r="EO55" s="100">
        <v>0.75</v>
      </c>
      <c r="EP55" s="5"/>
      <c r="EQ55" s="5"/>
      <c r="ER55" s="5">
        <f>LOOKUP(ER$6,'Daily Absent'!$O$6:$AX$6,'Daily Absent'!$O55:$AX55)</f>
        <v>0</v>
      </c>
      <c r="ES55" s="100"/>
      <c r="ET55" s="100"/>
      <c r="EU55" s="100"/>
      <c r="EV55" s="100"/>
      <c r="EW55" s="5"/>
      <c r="EX55" s="5"/>
      <c r="EY55" s="5">
        <f>LOOKUP(EY$6,'Daily Absent'!$O$6:$AX$6,'Daily Absent'!$O55:$AX55)</f>
        <v>1</v>
      </c>
      <c r="EZ55" s="100">
        <v>0.29166666666666669</v>
      </c>
      <c r="FA55" s="100">
        <v>0.5</v>
      </c>
      <c r="FB55" s="100">
        <v>0.54166666666666663</v>
      </c>
      <c r="FC55" s="100">
        <v>0.75</v>
      </c>
      <c r="FD55" s="100">
        <v>0.79166666666666663</v>
      </c>
      <c r="FE55" s="100">
        <v>0.91666666666666663</v>
      </c>
      <c r="FF55" s="5">
        <f>LOOKUP(FF$6,'Daily Absent'!$O$6:$AX$6,'Daily Absent'!$O55:$AX55)</f>
        <v>1</v>
      </c>
      <c r="FG55" s="100"/>
      <c r="FH55" s="100"/>
      <c r="FI55" s="100"/>
      <c r="FJ55" s="100"/>
      <c r="FK55" s="5"/>
      <c r="FL55" s="5"/>
      <c r="FM55" s="5">
        <f>LOOKUP(FM$6,'Daily Absent'!$O$6:$AX$6,'Daily Absent'!$O55:$AX55)</f>
        <v>0</v>
      </c>
      <c r="FN55" s="100"/>
      <c r="FO55" s="100"/>
      <c r="FP55" s="100"/>
      <c r="FQ55" s="100"/>
      <c r="FR55" s="5"/>
      <c r="FS55" s="5"/>
      <c r="FT55" s="5">
        <f>LOOKUP(FT$6,'Daily Absent'!$O$6:$AX$6,'Daily Absent'!$O55:$AX55)</f>
        <v>0</v>
      </c>
      <c r="FU55" s="100"/>
      <c r="FV55" s="100"/>
      <c r="FW55" s="100"/>
      <c r="FX55" s="100"/>
      <c r="FY55" s="5"/>
      <c r="FZ55" s="5"/>
      <c r="GA55" s="5">
        <f>LOOKUP(GA$6,'Daily Absent'!$O$6:$AX$6,'Daily Absent'!$O55:$AX55)</f>
        <v>0</v>
      </c>
      <c r="GB55" s="100"/>
      <c r="GC55" s="100"/>
      <c r="GD55" s="100"/>
      <c r="GE55" s="100"/>
      <c r="GF55" s="5"/>
      <c r="GG55" s="5"/>
      <c r="GH55" s="5">
        <f>LOOKUP(GH$6,'Daily Absent'!$O$6:$AX$6,'Daily Absent'!$O55:$AX55)</f>
        <v>0</v>
      </c>
      <c r="GI55" s="100"/>
      <c r="GJ55" s="100"/>
      <c r="GK55" s="100"/>
      <c r="GL55" s="100"/>
      <c r="GM55" s="5"/>
      <c r="GN55" s="5"/>
      <c r="GO55" s="5">
        <f>LOOKUP(GO$6,'Daily Absent'!$O$6:$AX$6,'Daily Absent'!$O55:$AX55)</f>
        <v>0</v>
      </c>
      <c r="GP55" s="100"/>
      <c r="GQ55" s="100"/>
      <c r="GR55" s="100"/>
      <c r="GS55" s="100"/>
      <c r="GT55" s="5"/>
      <c r="GU55" s="5"/>
      <c r="GV55" s="5">
        <f>LOOKUP(GV$6,'Daily Absent'!$O$6:$AX$6,'Daily Absent'!$O55:$AX55)</f>
        <v>0</v>
      </c>
      <c r="GW55" s="100"/>
      <c r="GX55" s="100"/>
      <c r="GY55" s="100"/>
      <c r="GZ55" s="100"/>
      <c r="HA55" s="5"/>
      <c r="HB55" s="5"/>
      <c r="HC55" s="5">
        <f>LOOKUP(HC$6,'Daily Absent'!$O$6:$AX$6,'Daily Absent'!$O55:$AX55)</f>
        <v>0</v>
      </c>
      <c r="HD55" s="100"/>
      <c r="HE55" s="100"/>
      <c r="HF55" s="100"/>
      <c r="HG55" s="100"/>
      <c r="HH55" s="5"/>
      <c r="HI55" s="5"/>
      <c r="HJ55" s="5">
        <f>LOOKUP(HJ$6,'Daily Absent'!$O$6:$AX$6,'Daily Absent'!$O55:$AX55)</f>
        <v>0</v>
      </c>
      <c r="HK55" s="100"/>
      <c r="HL55" s="100"/>
      <c r="HM55" s="100"/>
      <c r="HN55" s="100"/>
      <c r="HO55" s="5"/>
      <c r="HP55" s="5"/>
      <c r="HQ55" s="5"/>
      <c r="HR55" s="100"/>
      <c r="HS55" s="100"/>
      <c r="HT55" s="100"/>
      <c r="HU55" s="100"/>
      <c r="HV55" s="5"/>
      <c r="HW55" s="5"/>
      <c r="HX55" s="5">
        <f>LOOKUP(HX$6,'Daily Absent'!$O$6:$AX$6,'Daily Absent'!$O55:$AX55)</f>
        <v>0</v>
      </c>
      <c r="HY55" s="5"/>
      <c r="HZ55" s="100"/>
      <c r="IA55" s="5"/>
      <c r="IB55" s="5"/>
      <c r="IC55" s="5"/>
      <c r="ID55" s="5"/>
      <c r="IE55" s="5">
        <f>LOOKUP(IE$6,'Daily Absent'!$O$6:$AX$6,'Daily Absent'!$O55:$AX55)</f>
        <v>0</v>
      </c>
      <c r="IF55" s="5"/>
      <c r="IG55" s="100"/>
      <c r="IH55" s="5"/>
      <c r="II55" s="5"/>
      <c r="IJ55" s="5"/>
      <c r="IK55" s="5"/>
      <c r="IL55" s="5">
        <f>LOOKUP(IL$6,'Daily Absent'!$O$6:$AX$6,'Daily Absent'!$O55:$AX55)</f>
        <v>0</v>
      </c>
      <c r="IM55" s="5"/>
      <c r="IN55" s="100"/>
      <c r="IO55" s="5"/>
      <c r="IP55" s="5"/>
      <c r="IQ55" s="5"/>
      <c r="IR55" s="5"/>
      <c r="IS55" s="5">
        <f>LOOKUP(IS$6,'Daily Absent'!$O$6:$AX$6,'Daily Absent'!$O55:$AX55)</f>
        <v>0</v>
      </c>
      <c r="IT55" s="5"/>
      <c r="IU55" s="100"/>
      <c r="IV55" s="5"/>
      <c r="IW55" s="5"/>
      <c r="IX55" s="5"/>
      <c r="IY55" s="5"/>
      <c r="IZ55" s="5">
        <f>LOOKUP(IZ$6,'Daily Absent'!$O$6:$AX$6,'Daily Absent'!$O55:$AX55)</f>
        <v>0</v>
      </c>
      <c r="JA55" s="5"/>
      <c r="JB55" s="100"/>
      <c r="JC55" s="5"/>
      <c r="JD55" s="5"/>
      <c r="JE55" s="5"/>
      <c r="JF55" s="5"/>
    </row>
    <row r="56" spans="1:266" ht="20" customHeight="1">
      <c r="A56" s="54">
        <f>IF('Master MP Status'!A56&gt;0,'Master MP Status'!A56,"")</f>
        <v>48</v>
      </c>
      <c r="B56" s="5" t="str">
        <f>IF(ISTEXT('Master MP Status'!B56),'Master MP Status'!B56,"")</f>
        <v>DIRECT</v>
      </c>
      <c r="C56" s="153" t="str">
        <f>IF(OR(ISTEXT('Master MP Status'!C56),'Master MP Status'!C56&gt;0),'Master MP Status'!C56,"")</f>
        <v>B240077</v>
      </c>
      <c r="D56" s="154" t="str">
        <f>IF(OR(ISTEXT('Master MP Status'!D56),'Master MP Status'!D56&gt;0),'Master MP Status'!D56,"")</f>
        <v>B250077</v>
      </c>
      <c r="E56" s="5" t="str">
        <f>IF(ISTEXT('Master MP Status'!E56),'Master MP Status'!E56,"")</f>
        <v>SABIHIS</v>
      </c>
      <c r="F56" s="5" t="str">
        <f>IF(ISTEXT('Master MP Status'!F56),'Master MP Status'!F56,"")</f>
        <v/>
      </c>
      <c r="G56" s="5" t="str">
        <f>IF(ISTEXT('Master MP Status'!G56),'Master MP Status'!G56,"")</f>
        <v>Cilegon</v>
      </c>
      <c r="H56" s="5" t="str">
        <f>IF(ISTEXT('Master MP Status'!H56),'Master MP Status'!H56,"")</f>
        <v>MURSID</v>
      </c>
      <c r="I56" s="5" t="str">
        <f>IF(ISTEXT('Master MP Status'!I56),'Master MP Status'!I56,"")</f>
        <v>Fitter 2</v>
      </c>
      <c r="J56" s="5" t="str">
        <f>IF(ISTEXT('Master MP Status'!J56),'Master MP Status'!J56,"")</f>
        <v>Fitter 2</v>
      </c>
      <c r="K56" s="9">
        <f>IF(OR('Master MP Status'!K56=0,'Master MP Status'!K56=""),"",'Master MP Status'!K56)</f>
        <v>45768</v>
      </c>
      <c r="L56" s="9">
        <f>IF(OR('Master MP Status'!L56=0,'Master MP Status'!L56=""),"",'Master MP Status'!L56)</f>
        <v>45768</v>
      </c>
      <c r="M56" s="9" t="str">
        <f>IF(OR('Master MP Status'!M56=0,'Master MP Status'!M56=""),"",'Master MP Status'!M56)</f>
        <v/>
      </c>
      <c r="N56" s="5" t="str">
        <f>IF(ISTEXT('Master MP Status'!N56),'Master MP Status'!N56,"")</f>
        <v/>
      </c>
      <c r="O56" s="5">
        <f>LOOKUP(O$6,'Daily Absent'!$O$6:$AX$6,'Daily Absent'!$O56:$AX56)</f>
        <v>1</v>
      </c>
      <c r="P56" s="100">
        <v>0.29166666666666669</v>
      </c>
      <c r="Q56" s="100">
        <v>0.5</v>
      </c>
      <c r="R56" s="100">
        <v>0.54166666666666663</v>
      </c>
      <c r="S56" s="100">
        <v>0.75</v>
      </c>
      <c r="T56" s="5"/>
      <c r="U56" s="5"/>
      <c r="V56" s="5">
        <f>LOOKUP(V$6,'Daily Absent'!$O$6:$AX$6,'Daily Absent'!$O56:$AX56)</f>
        <v>0</v>
      </c>
      <c r="W56" s="100"/>
      <c r="X56" s="100"/>
      <c r="Y56" s="100"/>
      <c r="Z56" s="100"/>
      <c r="AA56" s="5"/>
      <c r="AB56" s="5"/>
      <c r="AC56" s="5">
        <f>LOOKUP(AC$6,'Daily Absent'!$O$6:$AX$6,'Daily Absent'!$O56:$AX56)</f>
        <v>1</v>
      </c>
      <c r="AD56" s="100">
        <v>0.29166666666666669</v>
      </c>
      <c r="AE56" s="100">
        <v>0.5</v>
      </c>
      <c r="AF56" s="100">
        <v>0.54166666666666663</v>
      </c>
      <c r="AG56" s="100">
        <v>0.75</v>
      </c>
      <c r="AH56" s="5"/>
      <c r="AI56" s="5"/>
      <c r="AJ56" s="5">
        <f>LOOKUP(AJ$6,'Daily Absent'!$O$6:$AX$6,'Daily Absent'!$O56:$AX56)</f>
        <v>1</v>
      </c>
      <c r="AK56" s="100">
        <v>0.29166666666666669</v>
      </c>
      <c r="AL56" s="100">
        <v>0.5</v>
      </c>
      <c r="AM56" s="100">
        <v>0.54166666666666663</v>
      </c>
      <c r="AN56" s="100">
        <v>0.75</v>
      </c>
      <c r="AO56" s="5"/>
      <c r="AP56" s="5"/>
      <c r="AQ56" s="5">
        <f>LOOKUP(AQ$6,'Daily Absent'!$O$6:$AX$6,'Daily Absent'!$O56:$AX56)</f>
        <v>1</v>
      </c>
      <c r="AR56" s="100">
        <v>0.29166666666666669</v>
      </c>
      <c r="AS56" s="100">
        <v>0.5</v>
      </c>
      <c r="AT56" s="100">
        <v>0.54166666666666663</v>
      </c>
      <c r="AU56" s="100">
        <v>0.70833333333333337</v>
      </c>
      <c r="AV56" s="5"/>
      <c r="AW56" s="5"/>
      <c r="AX56" s="5">
        <f>LOOKUP(AX$6,'Daily Absent'!$O$6:$AX$6,'Daily Absent'!$O56:$AX56)</f>
        <v>1</v>
      </c>
      <c r="AY56" s="100">
        <v>0.33333333333333331</v>
      </c>
      <c r="AZ56" s="100">
        <v>0.5</v>
      </c>
      <c r="BA56" s="100">
        <v>0.54166666666666663</v>
      </c>
      <c r="BB56" s="100">
        <v>0.66666666666666663</v>
      </c>
      <c r="BC56" s="5"/>
      <c r="BD56" s="5"/>
      <c r="BE56" s="5">
        <f>LOOKUP(BE$6,'Daily Absent'!$O$6:$AX$6,'Daily Absent'!$O56:$AX56)</f>
        <v>1</v>
      </c>
      <c r="BF56" s="100">
        <v>0.29166666666666669</v>
      </c>
      <c r="BG56" s="100">
        <v>0.5</v>
      </c>
      <c r="BH56" s="100">
        <v>0.54166666666666663</v>
      </c>
      <c r="BI56" s="100">
        <v>0.75</v>
      </c>
      <c r="BJ56" s="5"/>
      <c r="BK56" s="5"/>
      <c r="BL56" s="5">
        <f>LOOKUP(BL$6,'Daily Absent'!$O$6:$AX$6,'Daily Absent'!$O56:$AX56)</f>
        <v>1</v>
      </c>
      <c r="BM56" s="100">
        <v>0.29166666666666669</v>
      </c>
      <c r="BN56" s="100">
        <v>0.5</v>
      </c>
      <c r="BO56" s="100">
        <v>0.54166666666666663</v>
      </c>
      <c r="BP56" s="100">
        <v>0.75</v>
      </c>
      <c r="BQ56" s="5"/>
      <c r="BR56" s="5"/>
      <c r="BS56" s="5">
        <f>LOOKUP(BS$6,'Daily Absent'!$O$6:$AX$6,'Daily Absent'!$O56:$AX56)</f>
        <v>0</v>
      </c>
      <c r="BT56" s="100"/>
      <c r="BU56" s="100"/>
      <c r="BV56" s="100"/>
      <c r="BW56" s="100"/>
      <c r="BX56" s="5"/>
      <c r="BY56" s="5"/>
      <c r="BZ56" s="5">
        <f>LOOKUP(BZ$6,'Daily Absent'!$O$6:$AX$6,'Daily Absent'!$O56:$AX56)</f>
        <v>1</v>
      </c>
      <c r="CA56" s="100">
        <v>0.29166666666666669</v>
      </c>
      <c r="CB56" s="100">
        <v>0.5</v>
      </c>
      <c r="CC56" s="100">
        <v>0.54166666666666663</v>
      </c>
      <c r="CD56" s="100">
        <v>0.75</v>
      </c>
      <c r="CE56" s="5"/>
      <c r="CF56" s="5"/>
      <c r="CG56" s="5">
        <f>LOOKUP(CG$6,'Daily Absent'!$O$6:$AX$6,'Daily Absent'!$O56:$AX56)</f>
        <v>1</v>
      </c>
      <c r="CH56" s="100">
        <v>0.29166666666666669</v>
      </c>
      <c r="CI56" s="100">
        <v>0.5</v>
      </c>
      <c r="CJ56" s="100">
        <v>0.54166666666666663</v>
      </c>
      <c r="CK56" s="100">
        <v>0.75</v>
      </c>
      <c r="CL56" s="100">
        <v>0.79166666666666663</v>
      </c>
      <c r="CM56" s="100">
        <v>0.91666666666666663</v>
      </c>
      <c r="CN56" s="5">
        <f>LOOKUP(CN$6,'Daily Absent'!$O$6:$AX$6,'Daily Absent'!$O56:$AX56)</f>
        <v>1</v>
      </c>
      <c r="CO56" s="100">
        <v>0.29166666666666669</v>
      </c>
      <c r="CP56" s="100">
        <v>0.5</v>
      </c>
      <c r="CQ56" s="100">
        <v>0.54166666666666663</v>
      </c>
      <c r="CR56" s="100">
        <v>0.70833333333333337</v>
      </c>
      <c r="CS56" s="5"/>
      <c r="CT56" s="5"/>
      <c r="CU56" s="5">
        <f>LOOKUP(CU$6,'Daily Absent'!$O$6:$AX$6,'Daily Absent'!$O56:$AX56)</f>
        <v>1</v>
      </c>
      <c r="CV56" s="100">
        <v>0.33333333333333331</v>
      </c>
      <c r="CW56" s="100">
        <v>0.5</v>
      </c>
      <c r="CX56" s="100">
        <v>0.54166666666666663</v>
      </c>
      <c r="CY56" s="100">
        <v>0.66666666666666663</v>
      </c>
      <c r="CZ56" s="5"/>
      <c r="DA56" s="5"/>
      <c r="DB56" s="5">
        <f>LOOKUP(DB$6,'Daily Absent'!$O$6:$AX$6,'Daily Absent'!$O56:$AX56)</f>
        <v>1</v>
      </c>
      <c r="DC56" s="100">
        <v>0.29166666666666669</v>
      </c>
      <c r="DD56" s="100">
        <v>0.5</v>
      </c>
      <c r="DE56" s="100"/>
      <c r="DF56" s="100"/>
      <c r="DG56" s="5"/>
      <c r="DH56" s="5"/>
      <c r="DI56" s="5">
        <f>LOOKUP(DI$6,'Daily Absent'!$O$6:$AX$6,'Daily Absent'!$O56:$AX56)</f>
        <v>0</v>
      </c>
      <c r="DJ56" s="100"/>
      <c r="DK56" s="100"/>
      <c r="DL56" s="100"/>
      <c r="DM56" s="100"/>
      <c r="DN56" s="5"/>
      <c r="DO56" s="5"/>
      <c r="DP56" s="5">
        <f>LOOKUP(DP$6,'Daily Absent'!$O$6:$AX$6,'Daily Absent'!$O56:$AX56)</f>
        <v>1</v>
      </c>
      <c r="DQ56" s="100">
        <v>0.29166666666666669</v>
      </c>
      <c r="DR56" s="100">
        <v>0.5</v>
      </c>
      <c r="DS56" s="100">
        <v>0.54166666666666663</v>
      </c>
      <c r="DT56" s="100">
        <v>0.75</v>
      </c>
      <c r="DU56" s="5"/>
      <c r="DV56" s="5"/>
      <c r="DW56" s="5">
        <f>LOOKUP(DW$6,'Daily Absent'!$O$6:$AX$6,'Daily Absent'!$O56:$AX56)</f>
        <v>1</v>
      </c>
      <c r="DX56" s="100">
        <v>0.29166666666666669</v>
      </c>
      <c r="DY56" s="100">
        <v>0.5</v>
      </c>
      <c r="DZ56" s="100">
        <v>0.54166666666666663</v>
      </c>
      <c r="EA56" s="100">
        <v>0.75</v>
      </c>
      <c r="EB56" s="5"/>
      <c r="EC56" s="5"/>
      <c r="ED56" s="5">
        <f>LOOKUP(ED$6,'Daily Absent'!$O$6:$AX$6,'Daily Absent'!$O56:$AX56)</f>
        <v>1</v>
      </c>
      <c r="EE56" s="100">
        <v>0.29166666666666669</v>
      </c>
      <c r="EF56" s="100">
        <v>0.5</v>
      </c>
      <c r="EG56" s="100">
        <v>0.54166666666666663</v>
      </c>
      <c r="EH56" s="100">
        <v>0.75</v>
      </c>
      <c r="EI56" s="100">
        <v>0.79166666666666663</v>
      </c>
      <c r="EJ56" s="100">
        <v>0.91666666666666663</v>
      </c>
      <c r="EK56" s="5">
        <f>LOOKUP(EK$6,'Daily Absent'!$O$6:$AX$6,'Daily Absent'!$O56:$AX56)</f>
        <v>1</v>
      </c>
      <c r="EL56" s="100">
        <v>0.29166666666666669</v>
      </c>
      <c r="EM56" s="100">
        <v>0.5</v>
      </c>
      <c r="EN56" s="100">
        <v>0.54166666666666663</v>
      </c>
      <c r="EO56" s="100">
        <v>0.75</v>
      </c>
      <c r="EP56" s="5"/>
      <c r="EQ56" s="5"/>
      <c r="ER56" s="5">
        <f>LOOKUP(ER$6,'Daily Absent'!$O$6:$AX$6,'Daily Absent'!$O56:$AX56)</f>
        <v>0</v>
      </c>
      <c r="ES56" s="100"/>
      <c r="ET56" s="100"/>
      <c r="EU56" s="100"/>
      <c r="EV56" s="100"/>
      <c r="EW56" s="5"/>
      <c r="EX56" s="5"/>
      <c r="EY56" s="5">
        <f>LOOKUP(EY$6,'Daily Absent'!$O$6:$AX$6,'Daily Absent'!$O56:$AX56)</f>
        <v>1</v>
      </c>
      <c r="EZ56" s="100">
        <v>0.29166666666666669</v>
      </c>
      <c r="FA56" s="100">
        <v>0.5</v>
      </c>
      <c r="FB56" s="100">
        <v>0.54166666666666663</v>
      </c>
      <c r="FC56" s="100">
        <v>0.75</v>
      </c>
      <c r="FD56" s="100">
        <v>0.79166666666666663</v>
      </c>
      <c r="FE56" s="100">
        <v>0.91666666666666663</v>
      </c>
      <c r="FF56" s="5">
        <f>LOOKUP(FF$6,'Daily Absent'!$O$6:$AX$6,'Daily Absent'!$O56:$AX56)</f>
        <v>1</v>
      </c>
      <c r="FG56" s="100"/>
      <c r="FH56" s="100"/>
      <c r="FI56" s="100"/>
      <c r="FJ56" s="100"/>
      <c r="FK56" s="5"/>
      <c r="FL56" s="5"/>
      <c r="FM56" s="5">
        <f>LOOKUP(FM$6,'Daily Absent'!$O$6:$AX$6,'Daily Absent'!$O56:$AX56)</f>
        <v>0</v>
      </c>
      <c r="FN56" s="100"/>
      <c r="FO56" s="100"/>
      <c r="FP56" s="100"/>
      <c r="FQ56" s="100"/>
      <c r="FR56" s="5"/>
      <c r="FS56" s="5"/>
      <c r="FT56" s="5">
        <f>LOOKUP(FT$6,'Daily Absent'!$O$6:$AX$6,'Daily Absent'!$O56:$AX56)</f>
        <v>0</v>
      </c>
      <c r="FU56" s="100"/>
      <c r="FV56" s="100"/>
      <c r="FW56" s="100"/>
      <c r="FX56" s="100"/>
      <c r="FY56" s="5"/>
      <c r="FZ56" s="5"/>
      <c r="GA56" s="5">
        <f>LOOKUP(GA$6,'Daily Absent'!$O$6:$AX$6,'Daily Absent'!$O56:$AX56)</f>
        <v>0</v>
      </c>
      <c r="GB56" s="100"/>
      <c r="GC56" s="100"/>
      <c r="GD56" s="100"/>
      <c r="GE56" s="100"/>
      <c r="GF56" s="5"/>
      <c r="GG56" s="5"/>
      <c r="GH56" s="5">
        <f>LOOKUP(GH$6,'Daily Absent'!$O$6:$AX$6,'Daily Absent'!$O56:$AX56)</f>
        <v>0</v>
      </c>
      <c r="GI56" s="100"/>
      <c r="GJ56" s="100"/>
      <c r="GK56" s="100"/>
      <c r="GL56" s="100"/>
      <c r="GM56" s="5"/>
      <c r="GN56" s="5"/>
      <c r="GO56" s="5">
        <f>LOOKUP(GO$6,'Daily Absent'!$O$6:$AX$6,'Daily Absent'!$O56:$AX56)</f>
        <v>0</v>
      </c>
      <c r="GP56" s="100"/>
      <c r="GQ56" s="100"/>
      <c r="GR56" s="100"/>
      <c r="GS56" s="100"/>
      <c r="GT56" s="5"/>
      <c r="GU56" s="5"/>
      <c r="GV56" s="5">
        <f>LOOKUP(GV$6,'Daily Absent'!$O$6:$AX$6,'Daily Absent'!$O56:$AX56)</f>
        <v>0</v>
      </c>
      <c r="GW56" s="100"/>
      <c r="GX56" s="100"/>
      <c r="GY56" s="100"/>
      <c r="GZ56" s="100"/>
      <c r="HA56" s="5"/>
      <c r="HB56" s="5"/>
      <c r="HC56" s="5">
        <f>LOOKUP(HC$6,'Daily Absent'!$O$6:$AX$6,'Daily Absent'!$O56:$AX56)</f>
        <v>0</v>
      </c>
      <c r="HD56" s="100"/>
      <c r="HE56" s="100"/>
      <c r="HF56" s="100"/>
      <c r="HG56" s="100"/>
      <c r="HH56" s="5"/>
      <c r="HI56" s="5"/>
      <c r="HJ56" s="5">
        <f>LOOKUP(HJ$6,'Daily Absent'!$O$6:$AX$6,'Daily Absent'!$O56:$AX56)</f>
        <v>0</v>
      </c>
      <c r="HK56" s="100"/>
      <c r="HL56" s="100"/>
      <c r="HM56" s="100"/>
      <c r="HN56" s="100"/>
      <c r="HO56" s="5"/>
      <c r="HP56" s="5"/>
      <c r="HQ56" s="5"/>
      <c r="HR56" s="100"/>
      <c r="HS56" s="100"/>
      <c r="HT56" s="100"/>
      <c r="HU56" s="100"/>
      <c r="HV56" s="5"/>
      <c r="HW56" s="5"/>
      <c r="HX56" s="5">
        <f>LOOKUP(HX$6,'Daily Absent'!$O$6:$AX$6,'Daily Absent'!$O56:$AX56)</f>
        <v>0</v>
      </c>
      <c r="HY56" s="5"/>
      <c r="HZ56" s="100"/>
      <c r="IA56" s="5"/>
      <c r="IB56" s="5"/>
      <c r="IC56" s="5"/>
      <c r="ID56" s="5"/>
      <c r="IE56" s="5">
        <f>LOOKUP(IE$6,'Daily Absent'!$O$6:$AX$6,'Daily Absent'!$O56:$AX56)</f>
        <v>0</v>
      </c>
      <c r="IF56" s="5"/>
      <c r="IG56" s="100"/>
      <c r="IH56" s="5"/>
      <c r="II56" s="5"/>
      <c r="IJ56" s="5"/>
      <c r="IK56" s="5"/>
      <c r="IL56" s="5">
        <f>LOOKUP(IL$6,'Daily Absent'!$O$6:$AX$6,'Daily Absent'!$O56:$AX56)</f>
        <v>0</v>
      </c>
      <c r="IM56" s="5"/>
      <c r="IN56" s="100"/>
      <c r="IO56" s="5"/>
      <c r="IP56" s="5"/>
      <c r="IQ56" s="5"/>
      <c r="IR56" s="5"/>
      <c r="IS56" s="5">
        <f>LOOKUP(IS$6,'Daily Absent'!$O$6:$AX$6,'Daily Absent'!$O56:$AX56)</f>
        <v>0</v>
      </c>
      <c r="IT56" s="5"/>
      <c r="IU56" s="100"/>
      <c r="IV56" s="5"/>
      <c r="IW56" s="5"/>
      <c r="IX56" s="5"/>
      <c r="IY56" s="5"/>
      <c r="IZ56" s="5">
        <f>LOOKUP(IZ$6,'Daily Absent'!$O$6:$AX$6,'Daily Absent'!$O56:$AX56)</f>
        <v>0</v>
      </c>
      <c r="JA56" s="5"/>
      <c r="JB56" s="100"/>
      <c r="JC56" s="5"/>
      <c r="JD56" s="5"/>
      <c r="JE56" s="5"/>
      <c r="JF56" s="5"/>
    </row>
    <row r="57" spans="1:266" ht="20" customHeight="1">
      <c r="A57" s="54">
        <f>IF('Master MP Status'!A57&gt;0,'Master MP Status'!A57,"")</f>
        <v>49</v>
      </c>
      <c r="B57" s="5" t="str">
        <f>IF(ISTEXT('Master MP Status'!B57),'Master MP Status'!B57,"")</f>
        <v>DIRECT</v>
      </c>
      <c r="C57" s="153" t="str">
        <f>IF(OR(ISTEXT('Master MP Status'!C57),'Master MP Status'!C57&gt;0),'Master MP Status'!C57,"")</f>
        <v>B240078</v>
      </c>
      <c r="D57" s="154" t="str">
        <f>IF(OR(ISTEXT('Master MP Status'!D57),'Master MP Status'!D57&gt;0),'Master MP Status'!D57,"")</f>
        <v>B250078</v>
      </c>
      <c r="E57" s="5" t="str">
        <f>IF(ISTEXT('Master MP Status'!E57),'Master MP Status'!E57,"")</f>
        <v>SAEFUDIN</v>
      </c>
      <c r="F57" s="5" t="str">
        <f>IF(ISTEXT('Master MP Status'!F57),'Master MP Status'!F57,"")</f>
        <v/>
      </c>
      <c r="G57" s="5" t="str">
        <f>IF(ISTEXT('Master MP Status'!G57),'Master MP Status'!G57,"")</f>
        <v>Cilegon</v>
      </c>
      <c r="H57" s="5" t="str">
        <f>IF(ISTEXT('Master MP Status'!H57),'Master MP Status'!H57,"")</f>
        <v>MURSID</v>
      </c>
      <c r="I57" s="5" t="str">
        <f>IF(ISTEXT('Master MP Status'!I57),'Master MP Status'!I57,"")</f>
        <v>Scaffolder 2</v>
      </c>
      <c r="J57" s="5" t="str">
        <f>IF(ISTEXT('Master MP Status'!J57),'Master MP Status'!J57,"")</f>
        <v>Scaffolder 2</v>
      </c>
      <c r="K57" s="9">
        <f>IF(OR('Master MP Status'!K57=0,'Master MP Status'!K57=""),"",'Master MP Status'!K57)</f>
        <v>45768</v>
      </c>
      <c r="L57" s="9">
        <f>IF(OR('Master MP Status'!L57=0,'Master MP Status'!L57=""),"",'Master MP Status'!L57)</f>
        <v>45768</v>
      </c>
      <c r="M57" s="9" t="str">
        <f>IF(OR('Master MP Status'!M57=0,'Master MP Status'!M57=""),"",'Master MP Status'!M57)</f>
        <v/>
      </c>
      <c r="N57" s="5" t="str">
        <f>IF(ISTEXT('Master MP Status'!N57),'Master MP Status'!N57,"")</f>
        <v/>
      </c>
      <c r="O57" s="5">
        <f>LOOKUP(O$6,'Daily Absent'!$O$6:$AX$6,'Daily Absent'!$O57:$AX57)</f>
        <v>1</v>
      </c>
      <c r="P57" s="100">
        <v>0.29166666666666669</v>
      </c>
      <c r="Q57" s="100">
        <v>0.5</v>
      </c>
      <c r="R57" s="100">
        <v>0.54166666666666663</v>
      </c>
      <c r="S57" s="100">
        <v>0.75</v>
      </c>
      <c r="T57" s="5"/>
      <c r="U57" s="5"/>
      <c r="V57" s="5">
        <f>LOOKUP(V$6,'Daily Absent'!$O$6:$AX$6,'Daily Absent'!$O57:$AX57)</f>
        <v>1</v>
      </c>
      <c r="W57" s="100">
        <v>0.29166666666666669</v>
      </c>
      <c r="X57" s="100">
        <v>0.5</v>
      </c>
      <c r="Y57" s="100">
        <v>0.54166666666666663</v>
      </c>
      <c r="Z57" s="100">
        <v>0.75</v>
      </c>
      <c r="AA57" s="5"/>
      <c r="AB57" s="5"/>
      <c r="AC57" s="5">
        <f>LOOKUP(AC$6,'Daily Absent'!$O$6:$AX$6,'Daily Absent'!$O57:$AX57)</f>
        <v>1</v>
      </c>
      <c r="AD57" s="100">
        <v>0.29166666666666669</v>
      </c>
      <c r="AE57" s="100">
        <v>0.5</v>
      </c>
      <c r="AF57" s="100">
        <v>0.54166666666666663</v>
      </c>
      <c r="AG57" s="100">
        <v>0.75</v>
      </c>
      <c r="AH57" s="5"/>
      <c r="AI57" s="5"/>
      <c r="AJ57" s="5">
        <f>LOOKUP(AJ$6,'Daily Absent'!$O$6:$AX$6,'Daily Absent'!$O57:$AX57)</f>
        <v>1</v>
      </c>
      <c r="AK57" s="100">
        <v>0.29166666666666669</v>
      </c>
      <c r="AL57" s="100">
        <v>0.5</v>
      </c>
      <c r="AM57" s="100">
        <v>0.54166666666666663</v>
      </c>
      <c r="AN57" s="100">
        <v>0.75</v>
      </c>
      <c r="AO57" s="5"/>
      <c r="AP57" s="5"/>
      <c r="AQ57" s="5">
        <f>LOOKUP(AQ$6,'Daily Absent'!$O$6:$AX$6,'Daily Absent'!$O57:$AX57)</f>
        <v>1</v>
      </c>
      <c r="AR57" s="100">
        <v>0.29166666666666669</v>
      </c>
      <c r="AS57" s="100">
        <v>0.5</v>
      </c>
      <c r="AT57" s="100">
        <v>0.54166666666666663</v>
      </c>
      <c r="AU57" s="100">
        <v>0.70833333333333337</v>
      </c>
      <c r="AV57" s="5"/>
      <c r="AW57" s="5"/>
      <c r="AX57" s="5">
        <f>LOOKUP(AX$6,'Daily Absent'!$O$6:$AX$6,'Daily Absent'!$O57:$AX57)</f>
        <v>1</v>
      </c>
      <c r="AY57" s="100">
        <v>0.33333333333333331</v>
      </c>
      <c r="AZ57" s="100">
        <v>0.5</v>
      </c>
      <c r="BA57" s="100">
        <v>0.54166666666666663</v>
      </c>
      <c r="BB57" s="100">
        <v>0.66666666666666663</v>
      </c>
      <c r="BC57" s="5"/>
      <c r="BD57" s="5"/>
      <c r="BE57" s="5">
        <f>LOOKUP(BE$6,'Daily Absent'!$O$6:$AX$6,'Daily Absent'!$O57:$AX57)</f>
        <v>1</v>
      </c>
      <c r="BF57" s="100">
        <v>0.29166666666666669</v>
      </c>
      <c r="BG57" s="100">
        <v>0.5</v>
      </c>
      <c r="BH57" s="100">
        <v>0.54166666666666663</v>
      </c>
      <c r="BI57" s="100">
        <v>0.75</v>
      </c>
      <c r="BJ57" s="5"/>
      <c r="BK57" s="5"/>
      <c r="BL57" s="5">
        <f>LOOKUP(BL$6,'Daily Absent'!$O$6:$AX$6,'Daily Absent'!$O57:$AX57)</f>
        <v>1</v>
      </c>
      <c r="BM57" s="100">
        <v>0.29166666666666669</v>
      </c>
      <c r="BN57" s="100">
        <v>0.5</v>
      </c>
      <c r="BO57" s="100">
        <v>0.54166666666666663</v>
      </c>
      <c r="BP57" s="100">
        <v>0.75</v>
      </c>
      <c r="BQ57" s="5"/>
      <c r="BR57" s="5"/>
      <c r="BS57" s="5">
        <f>LOOKUP(BS$6,'Daily Absent'!$O$6:$AX$6,'Daily Absent'!$O57:$AX57)</f>
        <v>1</v>
      </c>
      <c r="BT57" s="100">
        <v>0.29166666666666669</v>
      </c>
      <c r="BU57" s="100">
        <v>0.5</v>
      </c>
      <c r="BV57" s="100">
        <v>0.54166666666666663</v>
      </c>
      <c r="BW57" s="100">
        <v>0.75</v>
      </c>
      <c r="BX57" s="5"/>
      <c r="BY57" s="5"/>
      <c r="BZ57" s="5">
        <f>LOOKUP(BZ$6,'Daily Absent'!$O$6:$AX$6,'Daily Absent'!$O57:$AX57)</f>
        <v>1</v>
      </c>
      <c r="CA57" s="100">
        <v>0.29166666666666669</v>
      </c>
      <c r="CB57" s="100">
        <v>0.5</v>
      </c>
      <c r="CC57" s="100">
        <v>0.54166666666666663</v>
      </c>
      <c r="CD57" s="100">
        <v>0.75</v>
      </c>
      <c r="CE57" s="5"/>
      <c r="CF57" s="5"/>
      <c r="CG57" s="5">
        <f>LOOKUP(CG$6,'Daily Absent'!$O$6:$AX$6,'Daily Absent'!$O57:$AX57)</f>
        <v>1</v>
      </c>
      <c r="CH57" s="100">
        <v>0.29166666666666669</v>
      </c>
      <c r="CI57" s="100">
        <v>0.5</v>
      </c>
      <c r="CJ57" s="100">
        <v>0.54166666666666663</v>
      </c>
      <c r="CK57" s="100">
        <v>0.75</v>
      </c>
      <c r="CL57" s="100">
        <v>0.79166666666666663</v>
      </c>
      <c r="CM57" s="100">
        <v>0.91666666666666663</v>
      </c>
      <c r="CN57" s="5">
        <f>LOOKUP(CN$6,'Daily Absent'!$O$6:$AX$6,'Daily Absent'!$O57:$AX57)</f>
        <v>1</v>
      </c>
      <c r="CO57" s="100">
        <v>0.29166666666666669</v>
      </c>
      <c r="CP57" s="100">
        <v>0.5</v>
      </c>
      <c r="CQ57" s="100">
        <v>0.54166666666666663</v>
      </c>
      <c r="CR57" s="100">
        <v>0.70833333333333337</v>
      </c>
      <c r="CS57" s="5"/>
      <c r="CT57" s="5"/>
      <c r="CU57" s="5">
        <f>LOOKUP(CU$6,'Daily Absent'!$O$6:$AX$6,'Daily Absent'!$O57:$AX57)</f>
        <v>1</v>
      </c>
      <c r="CV57" s="100">
        <v>0.33333333333333331</v>
      </c>
      <c r="CW57" s="100">
        <v>0.5</v>
      </c>
      <c r="CX57" s="100">
        <v>0.54166666666666663</v>
      </c>
      <c r="CY57" s="100">
        <v>0.66666666666666663</v>
      </c>
      <c r="CZ57" s="5"/>
      <c r="DA57" s="5"/>
      <c r="DB57" s="5">
        <f>LOOKUP(DB$6,'Daily Absent'!$O$6:$AX$6,'Daily Absent'!$O57:$AX57)</f>
        <v>1</v>
      </c>
      <c r="DC57" s="100">
        <v>0.29166666666666669</v>
      </c>
      <c r="DD57" s="100">
        <v>0.5</v>
      </c>
      <c r="DE57" s="100">
        <v>0.54166666666666663</v>
      </c>
      <c r="DF57" s="100">
        <v>0.75</v>
      </c>
      <c r="DG57" s="100">
        <v>0.79166666666666663</v>
      </c>
      <c r="DH57" s="100">
        <v>0.91666666666666663</v>
      </c>
      <c r="DI57" s="5">
        <f>LOOKUP(DI$6,'Daily Absent'!$O$6:$AX$6,'Daily Absent'!$O57:$AX57)</f>
        <v>1</v>
      </c>
      <c r="DJ57" s="100">
        <v>0.29166666666666669</v>
      </c>
      <c r="DK57" s="100">
        <v>0.5</v>
      </c>
      <c r="DL57" s="100">
        <v>0.54166666666666663</v>
      </c>
      <c r="DM57" s="100">
        <v>0.75</v>
      </c>
      <c r="DN57" s="5"/>
      <c r="DO57" s="5"/>
      <c r="DP57" s="5">
        <f>LOOKUP(DP$6,'Daily Absent'!$O$6:$AX$6,'Daily Absent'!$O57:$AX57)</f>
        <v>1</v>
      </c>
      <c r="DQ57" s="100">
        <v>0.29166666666666669</v>
      </c>
      <c r="DR57" s="100">
        <v>0.5</v>
      </c>
      <c r="DS57" s="100">
        <v>0.54166666666666663</v>
      </c>
      <c r="DT57" s="100">
        <v>0.75</v>
      </c>
      <c r="DU57" s="5"/>
      <c r="DV57" s="5"/>
      <c r="DW57" s="5">
        <f>LOOKUP(DW$6,'Daily Absent'!$O$6:$AX$6,'Daily Absent'!$O57:$AX57)</f>
        <v>1</v>
      </c>
      <c r="DX57" s="100">
        <v>0.29166666666666669</v>
      </c>
      <c r="DY57" s="100">
        <v>0.5</v>
      </c>
      <c r="DZ57" s="100">
        <v>0.54166666666666663</v>
      </c>
      <c r="EA57" s="100">
        <v>0.75</v>
      </c>
      <c r="EB57" s="5"/>
      <c r="EC57" s="5"/>
      <c r="ED57" s="5">
        <f>LOOKUP(ED$6,'Daily Absent'!$O$6:$AX$6,'Daily Absent'!$O57:$AX57)</f>
        <v>1</v>
      </c>
      <c r="EE57" s="100">
        <v>0.29166666666666669</v>
      </c>
      <c r="EF57" s="100">
        <v>0.5</v>
      </c>
      <c r="EG57" s="100">
        <v>0.54166666666666663</v>
      </c>
      <c r="EH57" s="100">
        <v>0.75</v>
      </c>
      <c r="EI57" s="100">
        <v>0.79166666666666663</v>
      </c>
      <c r="EJ57" s="100">
        <v>0.91666666666666663</v>
      </c>
      <c r="EK57" s="5">
        <f>LOOKUP(EK$6,'Daily Absent'!$O$6:$AX$6,'Daily Absent'!$O57:$AX57)</f>
        <v>1</v>
      </c>
      <c r="EL57" s="100">
        <v>0.29166666666666669</v>
      </c>
      <c r="EM57" s="100">
        <v>0.5</v>
      </c>
      <c r="EN57" s="100">
        <v>0.54166666666666663</v>
      </c>
      <c r="EO57" s="100">
        <v>0.75</v>
      </c>
      <c r="EP57" s="5"/>
      <c r="EQ57" s="5"/>
      <c r="ER57" s="5">
        <f>LOOKUP(ER$6,'Daily Absent'!$O$6:$AX$6,'Daily Absent'!$O57:$AX57)</f>
        <v>0</v>
      </c>
      <c r="ES57" s="100"/>
      <c r="ET57" s="100"/>
      <c r="EU57" s="100"/>
      <c r="EV57" s="100"/>
      <c r="EW57" s="5"/>
      <c r="EX57" s="5"/>
      <c r="EY57" s="5">
        <f>LOOKUP(EY$6,'Daily Absent'!$O$6:$AX$6,'Daily Absent'!$O57:$AX57)</f>
        <v>1</v>
      </c>
      <c r="EZ57" s="100">
        <v>0.29166666666666669</v>
      </c>
      <c r="FA57" s="100">
        <v>0.5</v>
      </c>
      <c r="FB57" s="100">
        <v>0.54166666666666663</v>
      </c>
      <c r="FC57" s="100">
        <v>0.75</v>
      </c>
      <c r="FD57" s="100">
        <v>0.79166666666666663</v>
      </c>
      <c r="FE57" s="100">
        <v>0.91666666666666663</v>
      </c>
      <c r="FF57" s="5">
        <f>LOOKUP(FF$6,'Daily Absent'!$O$6:$AX$6,'Daily Absent'!$O57:$AX57)</f>
        <v>1</v>
      </c>
      <c r="FG57" s="100"/>
      <c r="FH57" s="100"/>
      <c r="FI57" s="100"/>
      <c r="FJ57" s="100"/>
      <c r="FK57" s="5"/>
      <c r="FL57" s="5"/>
      <c r="FM57" s="5">
        <f>LOOKUP(FM$6,'Daily Absent'!$O$6:$AX$6,'Daily Absent'!$O57:$AX57)</f>
        <v>0</v>
      </c>
      <c r="FN57" s="100"/>
      <c r="FO57" s="100"/>
      <c r="FP57" s="100"/>
      <c r="FQ57" s="100"/>
      <c r="FR57" s="5"/>
      <c r="FS57" s="5"/>
      <c r="FT57" s="5">
        <f>LOOKUP(FT$6,'Daily Absent'!$O$6:$AX$6,'Daily Absent'!$O57:$AX57)</f>
        <v>0</v>
      </c>
      <c r="FU57" s="100"/>
      <c r="FV57" s="100"/>
      <c r="FW57" s="100"/>
      <c r="FX57" s="100"/>
      <c r="FY57" s="5"/>
      <c r="FZ57" s="5"/>
      <c r="GA57" s="5">
        <f>LOOKUP(GA$6,'Daily Absent'!$O$6:$AX$6,'Daily Absent'!$O57:$AX57)</f>
        <v>0</v>
      </c>
      <c r="GB57" s="100"/>
      <c r="GC57" s="100"/>
      <c r="GD57" s="100"/>
      <c r="GE57" s="100"/>
      <c r="GF57" s="5"/>
      <c r="GG57" s="5"/>
      <c r="GH57" s="5">
        <f>LOOKUP(GH$6,'Daily Absent'!$O$6:$AX$6,'Daily Absent'!$O57:$AX57)</f>
        <v>0</v>
      </c>
      <c r="GI57" s="100"/>
      <c r="GJ57" s="100"/>
      <c r="GK57" s="100"/>
      <c r="GL57" s="100"/>
      <c r="GM57" s="5"/>
      <c r="GN57" s="5"/>
      <c r="GO57" s="5">
        <f>LOOKUP(GO$6,'Daily Absent'!$O$6:$AX$6,'Daily Absent'!$O57:$AX57)</f>
        <v>0</v>
      </c>
      <c r="GP57" s="100"/>
      <c r="GQ57" s="100"/>
      <c r="GR57" s="100"/>
      <c r="GS57" s="100"/>
      <c r="GT57" s="5"/>
      <c r="GU57" s="5"/>
      <c r="GV57" s="5">
        <f>LOOKUP(GV$6,'Daily Absent'!$O$6:$AX$6,'Daily Absent'!$O57:$AX57)</f>
        <v>0</v>
      </c>
      <c r="GW57" s="100"/>
      <c r="GX57" s="100"/>
      <c r="GY57" s="100"/>
      <c r="GZ57" s="100"/>
      <c r="HA57" s="5"/>
      <c r="HB57" s="5"/>
      <c r="HC57" s="5">
        <f>LOOKUP(HC$6,'Daily Absent'!$O$6:$AX$6,'Daily Absent'!$O57:$AX57)</f>
        <v>0</v>
      </c>
      <c r="HD57" s="100"/>
      <c r="HE57" s="100"/>
      <c r="HF57" s="100"/>
      <c r="HG57" s="100"/>
      <c r="HH57" s="5"/>
      <c r="HI57" s="5"/>
      <c r="HJ57" s="5">
        <f>LOOKUP(HJ$6,'Daily Absent'!$O$6:$AX$6,'Daily Absent'!$O57:$AX57)</f>
        <v>0</v>
      </c>
      <c r="HK57" s="100"/>
      <c r="HL57" s="100"/>
      <c r="HM57" s="100"/>
      <c r="HN57" s="100"/>
      <c r="HO57" s="5"/>
      <c r="HP57" s="5"/>
      <c r="HQ57" s="5"/>
      <c r="HR57" s="100"/>
      <c r="HS57" s="100"/>
      <c r="HT57" s="100"/>
      <c r="HU57" s="100"/>
      <c r="HV57" s="5"/>
      <c r="HW57" s="5"/>
      <c r="HX57" s="5">
        <f>LOOKUP(HX$6,'Daily Absent'!$O$6:$AX$6,'Daily Absent'!$O57:$AX57)</f>
        <v>0</v>
      </c>
      <c r="HY57" s="5"/>
      <c r="HZ57" s="100"/>
      <c r="IA57" s="5"/>
      <c r="IB57" s="5"/>
      <c r="IC57" s="5"/>
      <c r="ID57" s="5"/>
      <c r="IE57" s="5">
        <f>LOOKUP(IE$6,'Daily Absent'!$O$6:$AX$6,'Daily Absent'!$O57:$AX57)</f>
        <v>0</v>
      </c>
      <c r="IF57" s="5"/>
      <c r="IG57" s="100"/>
      <c r="IH57" s="5"/>
      <c r="II57" s="5"/>
      <c r="IJ57" s="5"/>
      <c r="IK57" s="5"/>
      <c r="IL57" s="5">
        <f>LOOKUP(IL$6,'Daily Absent'!$O$6:$AX$6,'Daily Absent'!$O57:$AX57)</f>
        <v>0</v>
      </c>
      <c r="IM57" s="5"/>
      <c r="IN57" s="100"/>
      <c r="IO57" s="5"/>
      <c r="IP57" s="5"/>
      <c r="IQ57" s="5"/>
      <c r="IR57" s="5"/>
      <c r="IS57" s="5">
        <f>LOOKUP(IS$6,'Daily Absent'!$O$6:$AX$6,'Daily Absent'!$O57:$AX57)</f>
        <v>0</v>
      </c>
      <c r="IT57" s="5"/>
      <c r="IU57" s="100"/>
      <c r="IV57" s="5"/>
      <c r="IW57" s="5"/>
      <c r="IX57" s="5"/>
      <c r="IY57" s="5"/>
      <c r="IZ57" s="5">
        <f>LOOKUP(IZ$6,'Daily Absent'!$O$6:$AX$6,'Daily Absent'!$O57:$AX57)</f>
        <v>0</v>
      </c>
      <c r="JA57" s="5"/>
      <c r="JB57" s="100"/>
      <c r="JC57" s="5"/>
      <c r="JD57" s="5"/>
      <c r="JE57" s="5"/>
      <c r="JF57" s="5"/>
    </row>
    <row r="58" spans="1:266" ht="20" customHeight="1">
      <c r="A58" s="54">
        <f>IF('Master MP Status'!A58&gt;0,'Master MP Status'!A58,"")</f>
        <v>50</v>
      </c>
      <c r="B58" s="5" t="str">
        <f>IF(ISTEXT('Master MP Status'!B58),'Master MP Status'!B58,"")</f>
        <v>DIRECT</v>
      </c>
      <c r="C58" s="153" t="str">
        <f>IF(OR(ISTEXT('Master MP Status'!C58),'Master MP Status'!C58&gt;0),'Master MP Status'!C58,"")</f>
        <v>B240079</v>
      </c>
      <c r="D58" s="154" t="str">
        <f>IF(OR(ISTEXT('Master MP Status'!D58),'Master MP Status'!D58&gt;0),'Master MP Status'!D58,"")</f>
        <v>B250079</v>
      </c>
      <c r="E58" s="5" t="str">
        <f>IF(ISTEXT('Master MP Status'!E58),'Master MP Status'!E58,"")</f>
        <v>AHMAD MAULANA YUSUF</v>
      </c>
      <c r="F58" s="5" t="str">
        <f>IF(ISTEXT('Master MP Status'!F58),'Master MP Status'!F58,"")</f>
        <v/>
      </c>
      <c r="G58" s="5" t="str">
        <f>IF(ISTEXT('Master MP Status'!G58),'Master MP Status'!G58,"")</f>
        <v>Cilegon</v>
      </c>
      <c r="H58" s="5" t="str">
        <f>IF(ISTEXT('Master MP Status'!H58),'Master MP Status'!H58,"")</f>
        <v>MURSID</v>
      </c>
      <c r="I58" s="5" t="str">
        <f>IF(ISTEXT('Master MP Status'!I58),'Master MP Status'!I58,"")</f>
        <v>Fitter 2</v>
      </c>
      <c r="J58" s="5" t="str">
        <f>IF(ISTEXT('Master MP Status'!J58),'Master MP Status'!J58,"")</f>
        <v>Fitter 2</v>
      </c>
      <c r="K58" s="9">
        <f>IF(OR('Master MP Status'!K58=0,'Master MP Status'!K58=""),"",'Master MP Status'!K58)</f>
        <v>45768</v>
      </c>
      <c r="L58" s="9">
        <f>IF(OR('Master MP Status'!L58=0,'Master MP Status'!L58=""),"",'Master MP Status'!L58)</f>
        <v>45768</v>
      </c>
      <c r="M58" s="9">
        <f>IF(OR('Master MP Status'!M58=0,'Master MP Status'!M58=""),"",'Master MP Status'!M58)</f>
        <v>45807</v>
      </c>
      <c r="N58" s="5" t="str">
        <f>IF(ISTEXT('Master MP Status'!N58),'Master MP Status'!N58,"")</f>
        <v>Resign</v>
      </c>
      <c r="O58" s="5">
        <f>LOOKUP(O$6,'Daily Absent'!$O$6:$AX$6,'Daily Absent'!$O58:$AX58)</f>
        <v>0</v>
      </c>
      <c r="P58" s="100"/>
      <c r="Q58" s="100"/>
      <c r="R58" s="100"/>
      <c r="S58" s="100"/>
      <c r="T58" s="5"/>
      <c r="U58" s="5"/>
      <c r="V58" s="5">
        <f>LOOKUP(V$6,'Daily Absent'!$O$6:$AX$6,'Daily Absent'!$O58:$AX58)</f>
        <v>0</v>
      </c>
      <c r="W58" s="100"/>
      <c r="X58" s="100"/>
      <c r="Y58" s="100"/>
      <c r="Z58" s="100"/>
      <c r="AA58" s="5"/>
      <c r="AB58" s="5"/>
      <c r="AC58" s="5">
        <f>LOOKUP(AC$6,'Daily Absent'!$O$6:$AX$6,'Daily Absent'!$O58:$AX58)</f>
        <v>0</v>
      </c>
      <c r="AD58" s="100"/>
      <c r="AE58" s="100"/>
      <c r="AF58" s="100"/>
      <c r="AG58" s="100"/>
      <c r="AH58" s="5"/>
      <c r="AI58" s="5"/>
      <c r="AJ58" s="5">
        <f>LOOKUP(AJ$6,'Daily Absent'!$O$6:$AX$6,'Daily Absent'!$O58:$AX58)</f>
        <v>0</v>
      </c>
      <c r="AK58" s="5"/>
      <c r="AL58" s="100"/>
      <c r="AM58" s="5"/>
      <c r="AN58" s="5"/>
      <c r="AO58" s="5"/>
      <c r="AP58" s="5"/>
      <c r="AQ58" s="5">
        <f>LOOKUP(AQ$6,'Daily Absent'!$O$6:$AX$6,'Daily Absent'!$O58:$AX58)</f>
        <v>0</v>
      </c>
      <c r="AR58" s="100"/>
      <c r="AS58" s="100"/>
      <c r="AT58" s="100"/>
      <c r="AU58" s="100"/>
      <c r="AV58" s="5"/>
      <c r="AW58" s="5"/>
      <c r="AX58" s="5">
        <f>LOOKUP(AX$6,'Daily Absent'!$O$6:$AX$6,'Daily Absent'!$O58:$AX58)</f>
        <v>0</v>
      </c>
      <c r="AY58" s="100"/>
      <c r="AZ58" s="100"/>
      <c r="BA58" s="100"/>
      <c r="BB58" s="100"/>
      <c r="BC58" s="5"/>
      <c r="BD58" s="5"/>
      <c r="BE58" s="5">
        <f>LOOKUP(BE$6,'Daily Absent'!$O$6:$AX$6,'Daily Absent'!$O58:$AX58)</f>
        <v>0</v>
      </c>
      <c r="BF58" s="100"/>
      <c r="BG58" s="100"/>
      <c r="BH58" s="100"/>
      <c r="BI58" s="100"/>
      <c r="BJ58" s="5"/>
      <c r="BK58" s="5"/>
      <c r="BL58" s="5">
        <f>LOOKUP(BL$6,'Daily Absent'!$O$6:$AX$6,'Daily Absent'!$O58:$AX58)</f>
        <v>0</v>
      </c>
      <c r="BM58" s="100"/>
      <c r="BN58" s="100"/>
      <c r="BO58" s="100"/>
      <c r="BP58" s="100"/>
      <c r="BQ58" s="100"/>
      <c r="BR58" s="100"/>
      <c r="BS58" s="5">
        <f>LOOKUP(BS$6,'Daily Absent'!$O$6:$AX$6,'Daily Absent'!$O58:$AX58)</f>
        <v>0</v>
      </c>
      <c r="BT58" s="100"/>
      <c r="BU58" s="100"/>
      <c r="BV58" s="100"/>
      <c r="BW58" s="100"/>
      <c r="BX58" s="5"/>
      <c r="BY58" s="5"/>
      <c r="BZ58" s="5">
        <f>LOOKUP(BZ$6,'Daily Absent'!$O$6:$AX$6,'Daily Absent'!$O58:$AX58)</f>
        <v>0</v>
      </c>
      <c r="CA58" s="100"/>
      <c r="CB58" s="100"/>
      <c r="CC58" s="100"/>
      <c r="CD58" s="100"/>
      <c r="CE58" s="5"/>
      <c r="CF58" s="5"/>
      <c r="CG58" s="5">
        <f>LOOKUP(CG$6,'Daily Absent'!$O$6:$AX$6,'Daily Absent'!$O58:$AX58)</f>
        <v>0</v>
      </c>
      <c r="CH58" s="5"/>
      <c r="CI58" s="100"/>
      <c r="CJ58" s="5"/>
      <c r="CK58" s="5"/>
      <c r="CL58" s="5"/>
      <c r="CM58" s="5"/>
      <c r="CN58" s="5">
        <f>LOOKUP(CN$6,'Daily Absent'!$O$6:$AX$6,'Daily Absent'!$O58:$AX58)</f>
        <v>0</v>
      </c>
      <c r="CO58" s="100"/>
      <c r="CP58" s="100"/>
      <c r="CQ58" s="100"/>
      <c r="CR58" s="100"/>
      <c r="CS58" s="5"/>
      <c r="CT58" s="5"/>
      <c r="CU58" s="5">
        <f>LOOKUP(CU$6,'Daily Absent'!$O$6:$AX$6,'Daily Absent'!$O58:$AX58)</f>
        <v>0</v>
      </c>
      <c r="CV58" s="100"/>
      <c r="CW58" s="100"/>
      <c r="CX58" s="100"/>
      <c r="CY58" s="100"/>
      <c r="CZ58" s="5"/>
      <c r="DA58" s="5"/>
      <c r="DB58" s="5">
        <f>LOOKUP(DB$6,'Daily Absent'!$O$6:$AX$6,'Daily Absent'!$O58:$AX58)</f>
        <v>0</v>
      </c>
      <c r="DC58" s="100"/>
      <c r="DD58" s="100"/>
      <c r="DE58" s="100"/>
      <c r="DF58" s="100"/>
      <c r="DG58" s="5"/>
      <c r="DH58" s="5"/>
      <c r="DI58" s="5">
        <f>LOOKUP(DI$6,'Daily Absent'!$O$6:$AX$6,'Daily Absent'!$O58:$AX58)</f>
        <v>0</v>
      </c>
      <c r="DJ58" s="100"/>
      <c r="DK58" s="100"/>
      <c r="DL58" s="100"/>
      <c r="DM58" s="100"/>
      <c r="DN58" s="5"/>
      <c r="DO58" s="5"/>
      <c r="DP58" s="5">
        <f>LOOKUP(DP$6,'Daily Absent'!$O$6:$AX$6,'Daily Absent'!$O58:$AX58)</f>
        <v>0</v>
      </c>
      <c r="DQ58" s="100"/>
      <c r="DR58" s="100"/>
      <c r="DS58" s="100"/>
      <c r="DT58" s="100"/>
      <c r="DU58" s="5"/>
      <c r="DV58" s="5"/>
      <c r="DW58" s="5">
        <f>LOOKUP(DW$6,'Daily Absent'!$O$6:$AX$6,'Daily Absent'!$O58:$AX58)</f>
        <v>0</v>
      </c>
      <c r="DX58" s="100"/>
      <c r="DY58" s="100"/>
      <c r="DZ58" s="100"/>
      <c r="EA58" s="100"/>
      <c r="EB58" s="5"/>
      <c r="EC58" s="5"/>
      <c r="ED58" s="5">
        <f>LOOKUP(ED$6,'Daily Absent'!$O$6:$AX$6,'Daily Absent'!$O58:$AX58)</f>
        <v>0</v>
      </c>
      <c r="EE58" s="100"/>
      <c r="EF58" s="100"/>
      <c r="EG58" s="100"/>
      <c r="EH58" s="100"/>
      <c r="EI58" s="5"/>
      <c r="EJ58" s="5"/>
      <c r="EK58" s="5">
        <f>LOOKUP(EK$6,'Daily Absent'!$O$6:$AX$6,'Daily Absent'!$O58:$AX58)</f>
        <v>0</v>
      </c>
      <c r="EL58" s="100"/>
      <c r="EM58" s="100"/>
      <c r="EN58" s="100"/>
      <c r="EO58" s="100"/>
      <c r="EP58" s="5"/>
      <c r="EQ58" s="5"/>
      <c r="ER58" s="5">
        <f>LOOKUP(ER$6,'Daily Absent'!$O$6:$AX$6,'Daily Absent'!$O58:$AX58)</f>
        <v>0</v>
      </c>
      <c r="ES58" s="100"/>
      <c r="ET58" s="100"/>
      <c r="EU58" s="100"/>
      <c r="EV58" s="100"/>
      <c r="EW58" s="5"/>
      <c r="EX58" s="5"/>
      <c r="EY58" s="5">
        <f>LOOKUP(EY$6,'Daily Absent'!$O$6:$AX$6,'Daily Absent'!$O58:$AX58)</f>
        <v>0</v>
      </c>
      <c r="EZ58" s="100"/>
      <c r="FA58" s="100"/>
      <c r="FB58" s="100"/>
      <c r="FC58" s="100"/>
      <c r="FD58" s="5"/>
      <c r="FE58" s="5"/>
      <c r="FF58" s="5">
        <f>LOOKUP(FF$6,'Daily Absent'!$O$6:$AX$6,'Daily Absent'!$O58:$AX58)</f>
        <v>0</v>
      </c>
      <c r="FG58" s="100"/>
      <c r="FH58" s="100"/>
      <c r="FI58" s="100"/>
      <c r="FJ58" s="100"/>
      <c r="FK58" s="5"/>
      <c r="FL58" s="5"/>
      <c r="FM58" s="5">
        <f>LOOKUP(FM$6,'Daily Absent'!$O$6:$AX$6,'Daily Absent'!$O58:$AX58)</f>
        <v>0</v>
      </c>
      <c r="FN58" s="100"/>
      <c r="FO58" s="100"/>
      <c r="FP58" s="100"/>
      <c r="FQ58" s="100"/>
      <c r="FR58" s="5"/>
      <c r="FS58" s="5"/>
      <c r="FT58" s="5">
        <f>LOOKUP(FT$6,'Daily Absent'!$O$6:$AX$6,'Daily Absent'!$O58:$AX58)</f>
        <v>0</v>
      </c>
      <c r="FU58" s="100"/>
      <c r="FV58" s="100"/>
      <c r="FW58" s="100"/>
      <c r="FX58" s="100"/>
      <c r="FY58" s="5"/>
      <c r="FZ58" s="5"/>
      <c r="GA58" s="5">
        <f>LOOKUP(GA$6,'Daily Absent'!$O$6:$AX$6,'Daily Absent'!$O58:$AX58)</f>
        <v>0</v>
      </c>
      <c r="GB58" s="5"/>
      <c r="GC58" s="100"/>
      <c r="GD58" s="5"/>
      <c r="GE58" s="5"/>
      <c r="GF58" s="5"/>
      <c r="GG58" s="5"/>
      <c r="GH58" s="5">
        <f>LOOKUP(GH$6,'Daily Absent'!$O$6:$AX$6,'Daily Absent'!$O58:$AX58)</f>
        <v>0</v>
      </c>
      <c r="GI58" s="100"/>
      <c r="GJ58" s="100"/>
      <c r="GK58" s="100"/>
      <c r="GL58" s="100"/>
      <c r="GM58" s="5"/>
      <c r="GN58" s="5"/>
      <c r="GO58" s="5">
        <f>LOOKUP(GO$6,'Daily Absent'!$O$6:$AX$6,'Daily Absent'!$O58:$AX58)</f>
        <v>0</v>
      </c>
      <c r="GP58" s="100"/>
      <c r="GQ58" s="100"/>
      <c r="GR58" s="100"/>
      <c r="GS58" s="100"/>
      <c r="GT58" s="5"/>
      <c r="GU58" s="5"/>
      <c r="GV58" s="5">
        <f>LOOKUP(GV$6,'Daily Absent'!$O$6:$AX$6,'Daily Absent'!$O58:$AX58)</f>
        <v>0</v>
      </c>
      <c r="GW58" s="100"/>
      <c r="GX58" s="100"/>
      <c r="GY58" s="100"/>
      <c r="GZ58" s="100"/>
      <c r="HA58" s="5"/>
      <c r="HB58" s="5"/>
      <c r="HC58" s="5">
        <f>LOOKUP(HC$6,'Daily Absent'!$O$6:$AX$6,'Daily Absent'!$O58:$AX58)</f>
        <v>0</v>
      </c>
      <c r="HD58" s="100"/>
      <c r="HE58" s="100"/>
      <c r="HF58" s="100"/>
      <c r="HG58" s="100"/>
      <c r="HH58" s="5"/>
      <c r="HI58" s="5"/>
      <c r="HJ58" s="5">
        <f>LOOKUP(HJ$6,'Daily Absent'!$O$6:$AX$6,'Daily Absent'!$O58:$AX58)</f>
        <v>0</v>
      </c>
      <c r="HK58" s="5"/>
      <c r="HL58" s="100"/>
      <c r="HM58" s="5"/>
      <c r="HN58" s="5"/>
      <c r="HO58" s="5"/>
      <c r="HP58" s="5"/>
      <c r="HQ58" s="5"/>
      <c r="HR58" s="5"/>
      <c r="HS58" s="100"/>
      <c r="HT58" s="5"/>
      <c r="HU58" s="5"/>
      <c r="HV58" s="5"/>
      <c r="HW58" s="5"/>
      <c r="HX58" s="5">
        <f>LOOKUP(HX$6,'Daily Absent'!$O$6:$AX$6,'Daily Absent'!$O58:$AX58)</f>
        <v>0</v>
      </c>
      <c r="HY58" s="5"/>
      <c r="HZ58" s="100"/>
      <c r="IA58" s="5"/>
      <c r="IB58" s="5"/>
      <c r="IC58" s="5"/>
      <c r="ID58" s="5"/>
      <c r="IE58" s="5">
        <f>LOOKUP(IE$6,'Daily Absent'!$O$6:$AX$6,'Daily Absent'!$O58:$AX58)</f>
        <v>0</v>
      </c>
      <c r="IF58" s="5"/>
      <c r="IG58" s="100"/>
      <c r="IH58" s="5"/>
      <c r="II58" s="5"/>
      <c r="IJ58" s="5"/>
      <c r="IK58" s="5"/>
      <c r="IL58" s="5">
        <f>LOOKUP(IL$6,'Daily Absent'!$O$6:$AX$6,'Daily Absent'!$O58:$AX58)</f>
        <v>0</v>
      </c>
      <c r="IM58" s="5"/>
      <c r="IN58" s="100"/>
      <c r="IO58" s="5"/>
      <c r="IP58" s="5"/>
      <c r="IQ58" s="5"/>
      <c r="IR58" s="5"/>
      <c r="IS58" s="5">
        <f>LOOKUP(IS$6,'Daily Absent'!$O$6:$AX$6,'Daily Absent'!$O58:$AX58)</f>
        <v>0</v>
      </c>
      <c r="IT58" s="5"/>
      <c r="IU58" s="100"/>
      <c r="IV58" s="5"/>
      <c r="IW58" s="5"/>
      <c r="IX58" s="5"/>
      <c r="IY58" s="5"/>
      <c r="IZ58" s="5">
        <f>LOOKUP(IZ$6,'Daily Absent'!$O$6:$AX$6,'Daily Absent'!$O58:$AX58)</f>
        <v>0</v>
      </c>
      <c r="JA58" s="5"/>
      <c r="JB58" s="100"/>
      <c r="JC58" s="5"/>
      <c r="JD58" s="5"/>
      <c r="JE58" s="5"/>
      <c r="JF58" s="5"/>
    </row>
    <row r="59" spans="1:266" ht="20" customHeight="1">
      <c r="A59" s="54">
        <f>IF('Master MP Status'!A59&gt;0,'Master MP Status'!A59,"")</f>
        <v>51</v>
      </c>
      <c r="B59" s="5" t="str">
        <f>IF(ISTEXT('Master MP Status'!B59),'Master MP Status'!B59,"")</f>
        <v>DIRECT</v>
      </c>
      <c r="C59" s="153" t="str">
        <f>IF(OR(ISTEXT('Master MP Status'!C59),'Master MP Status'!C59&gt;0),'Master MP Status'!C59,"")</f>
        <v>B240080</v>
      </c>
      <c r="D59" s="154" t="str">
        <f>IF(OR(ISTEXT('Master MP Status'!D59),'Master MP Status'!D59&gt;0),'Master MP Status'!D59,"")</f>
        <v>B250080</v>
      </c>
      <c r="E59" s="5" t="str">
        <f>IF(ISTEXT('Master MP Status'!E59),'Master MP Status'!E59,"")</f>
        <v>BAHRUL ULUM</v>
      </c>
      <c r="F59" s="5" t="str">
        <f>IF(ISTEXT('Master MP Status'!F59),'Master MP Status'!F59,"")</f>
        <v/>
      </c>
      <c r="G59" s="5" t="str">
        <f>IF(ISTEXT('Master MP Status'!G59),'Master MP Status'!G59,"")</f>
        <v>Cilegon</v>
      </c>
      <c r="H59" s="5" t="str">
        <f>IF(ISTEXT('Master MP Status'!H59),'Master MP Status'!H59,"")</f>
        <v>MURSID</v>
      </c>
      <c r="I59" s="5" t="str">
        <f>IF(ISTEXT('Master MP Status'!I59),'Master MP Status'!I59,"")</f>
        <v>Fitter 2</v>
      </c>
      <c r="J59" s="5" t="str">
        <f>IF(ISTEXT('Master MP Status'!J59),'Master MP Status'!J59,"")</f>
        <v>Fitter 2</v>
      </c>
      <c r="K59" s="9">
        <f>IF(OR('Master MP Status'!K59=0,'Master MP Status'!K59=""),"",'Master MP Status'!K59)</f>
        <v>45768</v>
      </c>
      <c r="L59" s="9">
        <f>IF(OR('Master MP Status'!L59=0,'Master MP Status'!L59=""),"",'Master MP Status'!L59)</f>
        <v>45768</v>
      </c>
      <c r="M59" s="9" t="str">
        <f>IF(OR('Master MP Status'!M59=0,'Master MP Status'!M59=""),"",'Master MP Status'!M59)</f>
        <v/>
      </c>
      <c r="N59" s="5" t="str">
        <f>IF(ISTEXT('Master MP Status'!N59),'Master MP Status'!N59,"")</f>
        <v/>
      </c>
      <c r="O59" s="5">
        <f>LOOKUP(O$6,'Daily Absent'!$O$6:$AX$6,'Daily Absent'!$O59:$AX59)</f>
        <v>1</v>
      </c>
      <c r="P59" s="100">
        <v>0.29166666666666669</v>
      </c>
      <c r="Q59" s="100">
        <v>0.5</v>
      </c>
      <c r="R59" s="100">
        <v>0.54166666666666663</v>
      </c>
      <c r="S59" s="100">
        <v>0.75</v>
      </c>
      <c r="T59" s="5"/>
      <c r="U59" s="5"/>
      <c r="V59" s="5">
        <f>LOOKUP(V$6,'Daily Absent'!$O$6:$AX$6,'Daily Absent'!$O59:$AX59)</f>
        <v>1</v>
      </c>
      <c r="W59" s="100">
        <v>0.29166666666666669</v>
      </c>
      <c r="X59" s="100">
        <v>0.5</v>
      </c>
      <c r="Y59" s="100">
        <v>0.54166666666666663</v>
      </c>
      <c r="Z59" s="100">
        <v>0.75</v>
      </c>
      <c r="AA59" s="5"/>
      <c r="AB59" s="5"/>
      <c r="AC59" s="5">
        <f>LOOKUP(AC$6,'Daily Absent'!$O$6:$AX$6,'Daily Absent'!$O59:$AX59)</f>
        <v>1</v>
      </c>
      <c r="AD59" s="100">
        <v>0.29166666666666669</v>
      </c>
      <c r="AE59" s="100">
        <v>0.5</v>
      </c>
      <c r="AF59" s="100">
        <v>0.54166666666666663</v>
      </c>
      <c r="AG59" s="100">
        <v>0.75</v>
      </c>
      <c r="AH59" s="5"/>
      <c r="AI59" s="5"/>
      <c r="AJ59" s="5">
        <f>LOOKUP(AJ$6,'Daily Absent'!$O$6:$AX$6,'Daily Absent'!$O59:$AX59)</f>
        <v>1</v>
      </c>
      <c r="AK59" s="100">
        <v>0.29166666666666669</v>
      </c>
      <c r="AL59" s="100">
        <v>0.5</v>
      </c>
      <c r="AM59" s="100">
        <v>0.54166666666666663</v>
      </c>
      <c r="AN59" s="100">
        <v>0.75</v>
      </c>
      <c r="AO59" s="5"/>
      <c r="AP59" s="5"/>
      <c r="AQ59" s="5">
        <f>LOOKUP(AQ$6,'Daily Absent'!$O$6:$AX$6,'Daily Absent'!$O59:$AX59)</f>
        <v>1</v>
      </c>
      <c r="AR59" s="100">
        <v>0.29166666666666669</v>
      </c>
      <c r="AS59" s="100">
        <v>0.5</v>
      </c>
      <c r="AT59" s="100">
        <v>0.54166666666666663</v>
      </c>
      <c r="AU59" s="100">
        <v>0.70833333333333337</v>
      </c>
      <c r="AV59" s="5"/>
      <c r="AW59" s="5"/>
      <c r="AX59" s="5">
        <f>LOOKUP(AX$6,'Daily Absent'!$O$6:$AX$6,'Daily Absent'!$O59:$AX59)</f>
        <v>1</v>
      </c>
      <c r="AY59" s="100">
        <v>0.33333333333333331</v>
      </c>
      <c r="AZ59" s="100">
        <v>0.5</v>
      </c>
      <c r="BA59" s="100">
        <v>0.54166666666666663</v>
      </c>
      <c r="BB59" s="100">
        <v>0.66666666666666663</v>
      </c>
      <c r="BC59" s="5"/>
      <c r="BD59" s="5"/>
      <c r="BE59" s="5">
        <f>LOOKUP(BE$6,'Daily Absent'!$O$6:$AX$6,'Daily Absent'!$O59:$AX59)</f>
        <v>1</v>
      </c>
      <c r="BF59" s="100">
        <v>0.29166666666666669</v>
      </c>
      <c r="BG59" s="100">
        <v>0.5</v>
      </c>
      <c r="BH59" s="100">
        <v>0.54166666666666663</v>
      </c>
      <c r="BI59" s="100">
        <v>0.75</v>
      </c>
      <c r="BJ59" s="5"/>
      <c r="BK59" s="5"/>
      <c r="BL59" s="5">
        <f>LOOKUP(BL$6,'Daily Absent'!$O$6:$AX$6,'Daily Absent'!$O59:$AX59)</f>
        <v>1</v>
      </c>
      <c r="BM59" s="100">
        <v>0.29166666666666669</v>
      </c>
      <c r="BN59" s="100">
        <v>0.5</v>
      </c>
      <c r="BO59" s="100">
        <v>0.54166666666666663</v>
      </c>
      <c r="BP59" s="100">
        <v>0.75</v>
      </c>
      <c r="BQ59" s="100"/>
      <c r="BR59" s="100"/>
      <c r="BS59" s="5">
        <f>LOOKUP(BS$6,'Daily Absent'!$O$6:$AX$6,'Daily Absent'!$O59:$AX59)</f>
        <v>1</v>
      </c>
      <c r="BT59" s="100">
        <v>0.29166666666666669</v>
      </c>
      <c r="BU59" s="100">
        <v>0.5</v>
      </c>
      <c r="BV59" s="100">
        <v>0.54166666666666663</v>
      </c>
      <c r="BW59" s="100">
        <v>0.75</v>
      </c>
      <c r="BX59" s="5"/>
      <c r="BY59" s="5"/>
      <c r="BZ59" s="5">
        <f>LOOKUP(BZ$6,'Daily Absent'!$O$6:$AX$6,'Daily Absent'!$O59:$AX59)</f>
        <v>1</v>
      </c>
      <c r="CA59" s="100">
        <v>0.29166666666666669</v>
      </c>
      <c r="CB59" s="100">
        <v>0.5</v>
      </c>
      <c r="CC59" s="100">
        <v>0.54166666666666663</v>
      </c>
      <c r="CD59" s="100">
        <v>0.75</v>
      </c>
      <c r="CE59" s="5"/>
      <c r="CF59" s="5"/>
      <c r="CG59" s="5">
        <f>LOOKUP(CG$6,'Daily Absent'!$O$6:$AX$6,'Daily Absent'!$O59:$AX59)</f>
        <v>0</v>
      </c>
      <c r="CH59" s="100"/>
      <c r="CI59" s="100"/>
      <c r="CJ59" s="100"/>
      <c r="CK59" s="100"/>
      <c r="CL59" s="100"/>
      <c r="CM59" s="100"/>
      <c r="CN59" s="5">
        <f>LOOKUP(CN$6,'Daily Absent'!$O$6:$AX$6,'Daily Absent'!$O59:$AX59)</f>
        <v>1</v>
      </c>
      <c r="CO59" s="100">
        <v>0.29166666666666669</v>
      </c>
      <c r="CP59" s="100">
        <v>0.5</v>
      </c>
      <c r="CQ59" s="100">
        <v>0.54166666666666663</v>
      </c>
      <c r="CR59" s="100">
        <v>0.70833333333333337</v>
      </c>
      <c r="CS59" s="5"/>
      <c r="CT59" s="5"/>
      <c r="CU59" s="5">
        <f>LOOKUP(CU$6,'Daily Absent'!$O$6:$AX$6,'Daily Absent'!$O59:$AX59)</f>
        <v>1</v>
      </c>
      <c r="CV59" s="100">
        <v>0.33333333333333331</v>
      </c>
      <c r="CW59" s="100">
        <v>0.5</v>
      </c>
      <c r="CX59" s="100">
        <v>0.54166666666666663</v>
      </c>
      <c r="CY59" s="100">
        <v>0.66666666666666663</v>
      </c>
      <c r="CZ59" s="5"/>
      <c r="DA59" s="5"/>
      <c r="DB59" s="5">
        <f>LOOKUP(DB$6,'Daily Absent'!$O$6:$AX$6,'Daily Absent'!$O59:$AX59)</f>
        <v>1</v>
      </c>
      <c r="DC59" s="100">
        <v>0.29166666666666669</v>
      </c>
      <c r="DD59" s="100">
        <v>0.5</v>
      </c>
      <c r="DE59" s="100">
        <v>0.54166666666666663</v>
      </c>
      <c r="DF59" s="100">
        <v>0.75</v>
      </c>
      <c r="DG59" s="100">
        <v>0.79166666666666663</v>
      </c>
      <c r="DH59" s="100">
        <v>0.91666666666666663</v>
      </c>
      <c r="DI59" s="5">
        <f>LOOKUP(DI$6,'Daily Absent'!$O$6:$AX$6,'Daily Absent'!$O59:$AX59)</f>
        <v>1</v>
      </c>
      <c r="DJ59" s="100">
        <v>0.29166666666666669</v>
      </c>
      <c r="DK59" s="100">
        <v>0.5</v>
      </c>
      <c r="DL59" s="100">
        <v>0.54166666666666663</v>
      </c>
      <c r="DM59" s="100">
        <v>0.75</v>
      </c>
      <c r="DN59" s="5"/>
      <c r="DO59" s="5"/>
      <c r="DP59" s="5">
        <f>LOOKUP(DP$6,'Daily Absent'!$O$6:$AX$6,'Daily Absent'!$O59:$AX59)</f>
        <v>1</v>
      </c>
      <c r="DQ59" s="100">
        <v>0.29166666666666669</v>
      </c>
      <c r="DR59" s="100">
        <v>0.5</v>
      </c>
      <c r="DS59" s="100">
        <v>0.54166666666666663</v>
      </c>
      <c r="DT59" s="100">
        <v>0.75</v>
      </c>
      <c r="DU59" s="5"/>
      <c r="DV59" s="5"/>
      <c r="DW59" s="5">
        <f>LOOKUP(DW$6,'Daily Absent'!$O$6:$AX$6,'Daily Absent'!$O59:$AX59)</f>
        <v>1</v>
      </c>
      <c r="DX59" s="100">
        <v>0.29166666666666669</v>
      </c>
      <c r="DY59" s="100">
        <v>0.5</v>
      </c>
      <c r="DZ59" s="100">
        <v>0.54166666666666663</v>
      </c>
      <c r="EA59" s="100">
        <v>0.75</v>
      </c>
      <c r="EB59" s="5"/>
      <c r="EC59" s="5"/>
      <c r="ED59" s="5">
        <f>LOOKUP(ED$6,'Daily Absent'!$O$6:$AX$6,'Daily Absent'!$O59:$AX59)</f>
        <v>1</v>
      </c>
      <c r="EE59" s="100">
        <v>0.29166666666666669</v>
      </c>
      <c r="EF59" s="100">
        <v>0.5</v>
      </c>
      <c r="EG59" s="100">
        <v>0.54166666666666663</v>
      </c>
      <c r="EH59" s="100">
        <v>0.75</v>
      </c>
      <c r="EI59" s="100">
        <v>0.79166666666666663</v>
      </c>
      <c r="EJ59" s="100">
        <v>0.91666666666666663</v>
      </c>
      <c r="EK59" s="5">
        <f>LOOKUP(EK$6,'Daily Absent'!$O$6:$AX$6,'Daily Absent'!$O59:$AX59)</f>
        <v>1</v>
      </c>
      <c r="EL59" s="100">
        <v>0.29166666666666669</v>
      </c>
      <c r="EM59" s="100">
        <v>0.5</v>
      </c>
      <c r="EN59" s="100">
        <v>0.54166666666666663</v>
      </c>
      <c r="EO59" s="100">
        <v>0.75</v>
      </c>
      <c r="EP59" s="5"/>
      <c r="EQ59" s="5"/>
      <c r="ER59" s="5">
        <f>LOOKUP(ER$6,'Daily Absent'!$O$6:$AX$6,'Daily Absent'!$O59:$AX59)</f>
        <v>0</v>
      </c>
      <c r="ES59" s="100"/>
      <c r="ET59" s="100"/>
      <c r="EU59" s="100"/>
      <c r="EV59" s="100"/>
      <c r="EW59" s="5"/>
      <c r="EX59" s="5"/>
      <c r="EY59" s="5">
        <f>LOOKUP(EY$6,'Daily Absent'!$O$6:$AX$6,'Daily Absent'!$O59:$AX59)</f>
        <v>1</v>
      </c>
      <c r="EZ59" s="100">
        <v>0.29166666666666669</v>
      </c>
      <c r="FA59" s="100">
        <v>0.5</v>
      </c>
      <c r="FB59" s="100">
        <v>0.54166666666666663</v>
      </c>
      <c r="FC59" s="100">
        <v>0.75</v>
      </c>
      <c r="FD59" s="100">
        <v>0.79166666666666663</v>
      </c>
      <c r="FE59" s="100">
        <v>0.91666666666666663</v>
      </c>
      <c r="FF59" s="5">
        <f>LOOKUP(FF$6,'Daily Absent'!$O$6:$AX$6,'Daily Absent'!$O59:$AX59)</f>
        <v>1</v>
      </c>
      <c r="FG59" s="100"/>
      <c r="FH59" s="100"/>
      <c r="FI59" s="100"/>
      <c r="FJ59" s="100"/>
      <c r="FK59" s="5"/>
      <c r="FL59" s="5"/>
      <c r="FM59" s="5">
        <f>LOOKUP(FM$6,'Daily Absent'!$O$6:$AX$6,'Daily Absent'!$O59:$AX59)</f>
        <v>0</v>
      </c>
      <c r="FN59" s="100"/>
      <c r="FO59" s="100"/>
      <c r="FP59" s="100"/>
      <c r="FQ59" s="100"/>
      <c r="FR59" s="5"/>
      <c r="FS59" s="5"/>
      <c r="FT59" s="5">
        <f>LOOKUP(FT$6,'Daily Absent'!$O$6:$AX$6,'Daily Absent'!$O59:$AX59)</f>
        <v>0</v>
      </c>
      <c r="FU59" s="100"/>
      <c r="FV59" s="100"/>
      <c r="FW59" s="100"/>
      <c r="FX59" s="100"/>
      <c r="FY59" s="5"/>
      <c r="FZ59" s="5"/>
      <c r="GA59" s="5">
        <f>LOOKUP(GA$6,'Daily Absent'!$O$6:$AX$6,'Daily Absent'!$O59:$AX59)</f>
        <v>0</v>
      </c>
      <c r="GB59" s="100"/>
      <c r="GC59" s="100"/>
      <c r="GD59" s="100"/>
      <c r="GE59" s="100"/>
      <c r="GF59" s="5"/>
      <c r="GG59" s="5"/>
      <c r="GH59" s="5">
        <f>LOOKUP(GH$6,'Daily Absent'!$O$6:$AX$6,'Daily Absent'!$O59:$AX59)</f>
        <v>0</v>
      </c>
      <c r="GI59" s="100"/>
      <c r="GJ59" s="100"/>
      <c r="GK59" s="100"/>
      <c r="GL59" s="100"/>
      <c r="GM59" s="5"/>
      <c r="GN59" s="5"/>
      <c r="GO59" s="5">
        <f>LOOKUP(GO$6,'Daily Absent'!$O$6:$AX$6,'Daily Absent'!$O59:$AX59)</f>
        <v>0</v>
      </c>
      <c r="GP59" s="100"/>
      <c r="GQ59" s="100"/>
      <c r="GR59" s="100"/>
      <c r="GS59" s="100"/>
      <c r="GT59" s="5"/>
      <c r="GU59" s="5"/>
      <c r="GV59" s="5">
        <f>LOOKUP(GV$6,'Daily Absent'!$O$6:$AX$6,'Daily Absent'!$O59:$AX59)</f>
        <v>0</v>
      </c>
      <c r="GW59" s="100"/>
      <c r="GX59" s="100"/>
      <c r="GY59" s="100"/>
      <c r="GZ59" s="100"/>
      <c r="HA59" s="5"/>
      <c r="HB59" s="5"/>
      <c r="HC59" s="5">
        <f>LOOKUP(HC$6,'Daily Absent'!$O$6:$AX$6,'Daily Absent'!$O59:$AX59)</f>
        <v>0</v>
      </c>
      <c r="HD59" s="100"/>
      <c r="HE59" s="100"/>
      <c r="HF59" s="100"/>
      <c r="HG59" s="100"/>
      <c r="HH59" s="5"/>
      <c r="HI59" s="5"/>
      <c r="HJ59" s="5">
        <f>LOOKUP(HJ$6,'Daily Absent'!$O$6:$AX$6,'Daily Absent'!$O59:$AX59)</f>
        <v>0</v>
      </c>
      <c r="HK59" s="100"/>
      <c r="HL59" s="100"/>
      <c r="HM59" s="100"/>
      <c r="HN59" s="100"/>
      <c r="HO59" s="5"/>
      <c r="HP59" s="5"/>
      <c r="HQ59" s="5"/>
      <c r="HR59" s="100"/>
      <c r="HS59" s="100"/>
      <c r="HT59" s="100"/>
      <c r="HU59" s="100"/>
      <c r="HV59" s="5"/>
      <c r="HW59" s="5"/>
      <c r="HX59" s="5">
        <f>LOOKUP(HX$6,'Daily Absent'!$O$6:$AX$6,'Daily Absent'!$O59:$AX59)</f>
        <v>0</v>
      </c>
      <c r="HY59" s="5"/>
      <c r="HZ59" s="100"/>
      <c r="IA59" s="5"/>
      <c r="IB59" s="5"/>
      <c r="IC59" s="5"/>
      <c r="ID59" s="5"/>
      <c r="IE59" s="5">
        <f>LOOKUP(IE$6,'Daily Absent'!$O$6:$AX$6,'Daily Absent'!$O59:$AX59)</f>
        <v>0</v>
      </c>
      <c r="IF59" s="5"/>
      <c r="IG59" s="100"/>
      <c r="IH59" s="5"/>
      <c r="II59" s="5"/>
      <c r="IJ59" s="5"/>
      <c r="IK59" s="5"/>
      <c r="IL59" s="5">
        <f>LOOKUP(IL$6,'Daily Absent'!$O$6:$AX$6,'Daily Absent'!$O59:$AX59)</f>
        <v>0</v>
      </c>
      <c r="IM59" s="5"/>
      <c r="IN59" s="100"/>
      <c r="IO59" s="5"/>
      <c r="IP59" s="5"/>
      <c r="IQ59" s="5"/>
      <c r="IR59" s="5"/>
      <c r="IS59" s="5">
        <f>LOOKUP(IS$6,'Daily Absent'!$O$6:$AX$6,'Daily Absent'!$O59:$AX59)</f>
        <v>0</v>
      </c>
      <c r="IT59" s="5"/>
      <c r="IU59" s="100"/>
      <c r="IV59" s="5"/>
      <c r="IW59" s="5"/>
      <c r="IX59" s="5"/>
      <c r="IY59" s="5"/>
      <c r="IZ59" s="5">
        <f>LOOKUP(IZ$6,'Daily Absent'!$O$6:$AX$6,'Daily Absent'!$O59:$AX59)</f>
        <v>0</v>
      </c>
      <c r="JA59" s="5"/>
      <c r="JB59" s="100"/>
      <c r="JC59" s="5"/>
      <c r="JD59" s="5"/>
      <c r="JE59" s="5"/>
      <c r="JF59" s="5"/>
    </row>
    <row r="60" spans="1:266" ht="20" customHeight="1">
      <c r="A60" s="54">
        <f>IF('Master MP Status'!A60&gt;0,'Master MP Status'!A60,"")</f>
        <v>52</v>
      </c>
      <c r="B60" s="5" t="str">
        <f>IF(ISTEXT('Master MP Status'!B60),'Master MP Status'!B60,"")</f>
        <v>DIRECT</v>
      </c>
      <c r="C60" s="153" t="str">
        <f>IF(OR(ISTEXT('Master MP Status'!C60),'Master MP Status'!C60&gt;0),'Master MP Status'!C60,"")</f>
        <v>B240081</v>
      </c>
      <c r="D60" s="154" t="str">
        <f>IF(OR(ISTEXT('Master MP Status'!D60),'Master MP Status'!D60&gt;0),'Master MP Status'!D60,"")</f>
        <v>B250081</v>
      </c>
      <c r="E60" s="5" t="str">
        <f>IF(ISTEXT('Master MP Status'!E60),'Master MP Status'!E60,"")</f>
        <v>SAEFUL HASANUDDIN</v>
      </c>
      <c r="F60" s="5" t="str">
        <f>IF(ISTEXT('Master MP Status'!F60),'Master MP Status'!F60,"")</f>
        <v/>
      </c>
      <c r="G60" s="5" t="str">
        <f>IF(ISTEXT('Master MP Status'!G60),'Master MP Status'!G60,"")</f>
        <v>Cilegon</v>
      </c>
      <c r="H60" s="5" t="str">
        <f>IF(ISTEXT('Master MP Status'!H60),'Master MP Status'!H60,"")</f>
        <v>MURSID</v>
      </c>
      <c r="I60" s="5" t="str">
        <f>IF(ISTEXT('Master MP Status'!I60),'Master MP Status'!I60,"")</f>
        <v>Fitter 2</v>
      </c>
      <c r="J60" s="5" t="str">
        <f>IF(ISTEXT('Master MP Status'!J60),'Master MP Status'!J60,"")</f>
        <v>Fitter 2</v>
      </c>
      <c r="K60" s="9">
        <f>IF(OR('Master MP Status'!K60=0,'Master MP Status'!K60=""),"",'Master MP Status'!K60)</f>
        <v>45768</v>
      </c>
      <c r="L60" s="9">
        <f>IF(OR('Master MP Status'!L60=0,'Master MP Status'!L60=""),"",'Master MP Status'!L60)</f>
        <v>45768</v>
      </c>
      <c r="M60" s="9" t="str">
        <f>IF(OR('Master MP Status'!M60=0,'Master MP Status'!M60=""),"",'Master MP Status'!M60)</f>
        <v/>
      </c>
      <c r="N60" s="5" t="str">
        <f>IF(ISTEXT('Master MP Status'!N60),'Master MP Status'!N60,"")</f>
        <v/>
      </c>
      <c r="O60" s="5">
        <f>LOOKUP(O$6,'Daily Absent'!$O$6:$AX$6,'Daily Absent'!$O60:$AX60)</f>
        <v>1</v>
      </c>
      <c r="P60" s="100">
        <v>0.29166666666666669</v>
      </c>
      <c r="Q60" s="100">
        <v>0.5</v>
      </c>
      <c r="R60" s="100">
        <v>0.54166666666666663</v>
      </c>
      <c r="S60" s="100">
        <v>0.75</v>
      </c>
      <c r="T60" s="5"/>
      <c r="U60" s="5"/>
      <c r="V60" s="5">
        <f>LOOKUP(V$6,'Daily Absent'!$O$6:$AX$6,'Daily Absent'!$O60:$AX60)</f>
        <v>1</v>
      </c>
      <c r="W60" s="100">
        <v>0.29166666666666669</v>
      </c>
      <c r="X60" s="100">
        <v>0.5</v>
      </c>
      <c r="Y60" s="100">
        <v>0.54166666666666663</v>
      </c>
      <c r="Z60" s="100">
        <v>0.75</v>
      </c>
      <c r="AA60" s="5"/>
      <c r="AB60" s="5"/>
      <c r="AC60" s="5">
        <f>LOOKUP(AC$6,'Daily Absent'!$O$6:$AX$6,'Daily Absent'!$O60:$AX60)</f>
        <v>1</v>
      </c>
      <c r="AD60" s="100">
        <v>0.29166666666666669</v>
      </c>
      <c r="AE60" s="100">
        <v>0.5</v>
      </c>
      <c r="AF60" s="100">
        <v>0.54166666666666663</v>
      </c>
      <c r="AG60" s="100">
        <v>0.75</v>
      </c>
      <c r="AH60" s="5"/>
      <c r="AI60" s="5"/>
      <c r="AJ60" s="5">
        <f>LOOKUP(AJ$6,'Daily Absent'!$O$6:$AX$6,'Daily Absent'!$O60:$AX60)</f>
        <v>1</v>
      </c>
      <c r="AK60" s="100">
        <v>0.29166666666666669</v>
      </c>
      <c r="AL60" s="100">
        <v>0.5</v>
      </c>
      <c r="AM60" s="100">
        <v>0.54166666666666663</v>
      </c>
      <c r="AN60" s="100">
        <v>0.75</v>
      </c>
      <c r="AO60" s="5"/>
      <c r="AP60" s="5"/>
      <c r="AQ60" s="5">
        <f>LOOKUP(AQ$6,'Daily Absent'!$O$6:$AX$6,'Daily Absent'!$O60:$AX60)</f>
        <v>1</v>
      </c>
      <c r="AR60" s="100">
        <v>0.29166666666666669</v>
      </c>
      <c r="AS60" s="100">
        <v>0.5</v>
      </c>
      <c r="AT60" s="100">
        <v>0.54166666666666663</v>
      </c>
      <c r="AU60" s="100">
        <v>0.70833333333333337</v>
      </c>
      <c r="AV60" s="5"/>
      <c r="AW60" s="5"/>
      <c r="AX60" s="5">
        <f>LOOKUP(AX$6,'Daily Absent'!$O$6:$AX$6,'Daily Absent'!$O60:$AX60)</f>
        <v>1</v>
      </c>
      <c r="AY60" s="100">
        <v>0.33333333333333331</v>
      </c>
      <c r="AZ60" s="100">
        <v>0.5</v>
      </c>
      <c r="BA60" s="100">
        <v>0.54166666666666663</v>
      </c>
      <c r="BB60" s="100">
        <v>0.66666666666666663</v>
      </c>
      <c r="BC60" s="5"/>
      <c r="BD60" s="5"/>
      <c r="BE60" s="5">
        <f>LOOKUP(BE$6,'Daily Absent'!$O$6:$AX$6,'Daily Absent'!$O60:$AX60)</f>
        <v>1</v>
      </c>
      <c r="BF60" s="100">
        <v>0.29166666666666669</v>
      </c>
      <c r="BG60" s="100">
        <v>0.5</v>
      </c>
      <c r="BH60" s="100">
        <v>0.54166666666666663</v>
      </c>
      <c r="BI60" s="100">
        <v>0.75</v>
      </c>
      <c r="BJ60" s="5"/>
      <c r="BK60" s="5"/>
      <c r="BL60" s="5">
        <f>LOOKUP(BL$6,'Daily Absent'!$O$6:$AX$6,'Daily Absent'!$O60:$AX60)</f>
        <v>1</v>
      </c>
      <c r="BM60" s="100">
        <v>0.29166666666666669</v>
      </c>
      <c r="BN60" s="100">
        <v>0.5</v>
      </c>
      <c r="BO60" s="100">
        <v>0.54166666666666663</v>
      </c>
      <c r="BP60" s="100">
        <v>0.75</v>
      </c>
      <c r="BQ60" s="100"/>
      <c r="BR60" s="100"/>
      <c r="BS60" s="5">
        <f>LOOKUP(BS$6,'Daily Absent'!$O$6:$AX$6,'Daily Absent'!$O60:$AX60)</f>
        <v>1</v>
      </c>
      <c r="BT60" s="100">
        <v>0.29166666666666669</v>
      </c>
      <c r="BU60" s="100">
        <v>0.5</v>
      </c>
      <c r="BV60" s="100">
        <v>0.54166666666666663</v>
      </c>
      <c r="BW60" s="100">
        <v>0.75</v>
      </c>
      <c r="BX60" s="5"/>
      <c r="BY60" s="5"/>
      <c r="BZ60" s="5">
        <f>LOOKUP(BZ$6,'Daily Absent'!$O$6:$AX$6,'Daily Absent'!$O60:$AX60)</f>
        <v>1</v>
      </c>
      <c r="CA60" s="100">
        <v>0.29166666666666669</v>
      </c>
      <c r="CB60" s="100">
        <v>0.5</v>
      </c>
      <c r="CC60" s="100">
        <v>0.54166666666666663</v>
      </c>
      <c r="CD60" s="100">
        <v>0.75</v>
      </c>
      <c r="CE60" s="5"/>
      <c r="CF60" s="5"/>
      <c r="CG60" s="5">
        <f>LOOKUP(CG$6,'Daily Absent'!$O$6:$AX$6,'Daily Absent'!$O60:$AX60)</f>
        <v>1</v>
      </c>
      <c r="CH60" s="100">
        <v>0.29166666666666669</v>
      </c>
      <c r="CI60" s="100">
        <v>0.5</v>
      </c>
      <c r="CJ60" s="100">
        <v>0.54166666666666663</v>
      </c>
      <c r="CK60" s="100">
        <v>0.75</v>
      </c>
      <c r="CL60" s="5"/>
      <c r="CM60" s="5"/>
      <c r="CN60" s="5">
        <f>LOOKUP(CN$6,'Daily Absent'!$O$6:$AX$6,'Daily Absent'!$O60:$AX60)</f>
        <v>1</v>
      </c>
      <c r="CO60" s="100">
        <v>0.29166666666666669</v>
      </c>
      <c r="CP60" s="100">
        <v>0.5</v>
      </c>
      <c r="CQ60" s="100">
        <v>0.54166666666666663</v>
      </c>
      <c r="CR60" s="100">
        <v>0.70833333333333337</v>
      </c>
      <c r="CS60" s="5"/>
      <c r="CT60" s="5"/>
      <c r="CU60" s="5">
        <f>LOOKUP(CU$6,'Daily Absent'!$O$6:$AX$6,'Daily Absent'!$O60:$AX60)</f>
        <v>1</v>
      </c>
      <c r="CV60" s="100">
        <v>0.33333333333333331</v>
      </c>
      <c r="CW60" s="100">
        <v>0.5</v>
      </c>
      <c r="CX60" s="100">
        <v>0.54166666666666663</v>
      </c>
      <c r="CY60" s="100">
        <v>0.66666666666666663</v>
      </c>
      <c r="CZ60" s="5"/>
      <c r="DA60" s="5"/>
      <c r="DB60" s="5">
        <f>LOOKUP(DB$6,'Daily Absent'!$O$6:$AX$6,'Daily Absent'!$O60:$AX60)</f>
        <v>1</v>
      </c>
      <c r="DC60" s="100">
        <v>0.29166666666666669</v>
      </c>
      <c r="DD60" s="100">
        <v>0.5</v>
      </c>
      <c r="DE60" s="100">
        <v>0.54166666666666663</v>
      </c>
      <c r="DF60" s="100">
        <v>0.75</v>
      </c>
      <c r="DG60" s="100">
        <v>0.79166666666666663</v>
      </c>
      <c r="DH60" s="100">
        <v>0.91666666666666663</v>
      </c>
      <c r="DI60" s="5">
        <f>LOOKUP(DI$6,'Daily Absent'!$O$6:$AX$6,'Daily Absent'!$O60:$AX60)</f>
        <v>1</v>
      </c>
      <c r="DJ60" s="100">
        <v>0.29166666666666669</v>
      </c>
      <c r="DK60" s="100">
        <v>0.5</v>
      </c>
      <c r="DL60" s="100">
        <v>0.54166666666666663</v>
      </c>
      <c r="DM60" s="100">
        <v>0.75</v>
      </c>
      <c r="DN60" s="5"/>
      <c r="DO60" s="5"/>
      <c r="DP60" s="5">
        <f>LOOKUP(DP$6,'Daily Absent'!$O$6:$AX$6,'Daily Absent'!$O60:$AX60)</f>
        <v>1</v>
      </c>
      <c r="DQ60" s="100">
        <v>0.29166666666666669</v>
      </c>
      <c r="DR60" s="100">
        <v>0.5</v>
      </c>
      <c r="DS60" s="100">
        <v>0.54166666666666663</v>
      </c>
      <c r="DT60" s="100">
        <v>0.75</v>
      </c>
      <c r="DU60" s="5"/>
      <c r="DV60" s="5"/>
      <c r="DW60" s="5">
        <f>LOOKUP(DW$6,'Daily Absent'!$O$6:$AX$6,'Daily Absent'!$O60:$AX60)</f>
        <v>0</v>
      </c>
      <c r="DX60" s="100"/>
      <c r="DY60" s="100"/>
      <c r="DZ60" s="100"/>
      <c r="EA60" s="100"/>
      <c r="EB60" s="5"/>
      <c r="EC60" s="5"/>
      <c r="ED60" s="5">
        <f>LOOKUP(ED$6,'Daily Absent'!$O$6:$AX$6,'Daily Absent'!$O60:$AX60)</f>
        <v>1</v>
      </c>
      <c r="EE60" s="100">
        <v>0.29166666666666669</v>
      </c>
      <c r="EF60" s="100">
        <v>0.5</v>
      </c>
      <c r="EG60" s="100">
        <v>0.54166666666666663</v>
      </c>
      <c r="EH60" s="100">
        <v>0.75</v>
      </c>
      <c r="EI60" s="100">
        <v>0.79166666666666663</v>
      </c>
      <c r="EJ60" s="100">
        <v>0.91666666666666663</v>
      </c>
      <c r="EK60" s="5">
        <f>LOOKUP(EK$6,'Daily Absent'!$O$6:$AX$6,'Daily Absent'!$O60:$AX60)</f>
        <v>1</v>
      </c>
      <c r="EL60" s="100">
        <v>0.29166666666666669</v>
      </c>
      <c r="EM60" s="100">
        <v>0.5</v>
      </c>
      <c r="EN60" s="100">
        <v>0.54166666666666663</v>
      </c>
      <c r="EO60" s="100">
        <v>0.75</v>
      </c>
      <c r="EP60" s="5"/>
      <c r="EQ60" s="5"/>
      <c r="ER60" s="5">
        <f>LOOKUP(ER$6,'Daily Absent'!$O$6:$AX$6,'Daily Absent'!$O60:$AX60)</f>
        <v>0</v>
      </c>
      <c r="ES60" s="100"/>
      <c r="ET60" s="100"/>
      <c r="EU60" s="100"/>
      <c r="EV60" s="100"/>
      <c r="EW60" s="5"/>
      <c r="EX60" s="5"/>
      <c r="EY60" s="5">
        <f>LOOKUP(EY$6,'Daily Absent'!$O$6:$AX$6,'Daily Absent'!$O60:$AX60)</f>
        <v>1</v>
      </c>
      <c r="EZ60" s="100">
        <v>0.29166666666666669</v>
      </c>
      <c r="FA60" s="100">
        <v>0.5</v>
      </c>
      <c r="FB60" s="100">
        <v>0.54166666666666663</v>
      </c>
      <c r="FC60" s="100">
        <v>0.75</v>
      </c>
      <c r="FD60" s="100">
        <v>0.79166666666666663</v>
      </c>
      <c r="FE60" s="100">
        <v>0.91666666666666663</v>
      </c>
      <c r="FF60" s="5">
        <f>LOOKUP(FF$6,'Daily Absent'!$O$6:$AX$6,'Daily Absent'!$O60:$AX60)</f>
        <v>1</v>
      </c>
      <c r="FG60" s="100"/>
      <c r="FH60" s="100"/>
      <c r="FI60" s="100"/>
      <c r="FJ60" s="100"/>
      <c r="FK60" s="5"/>
      <c r="FL60" s="5"/>
      <c r="FM60" s="5">
        <f>LOOKUP(FM$6,'Daily Absent'!$O$6:$AX$6,'Daily Absent'!$O60:$AX60)</f>
        <v>0</v>
      </c>
      <c r="FN60" s="100"/>
      <c r="FO60" s="100"/>
      <c r="FP60" s="100"/>
      <c r="FQ60" s="100"/>
      <c r="FR60" s="5"/>
      <c r="FS60" s="5"/>
      <c r="FT60" s="5">
        <f>LOOKUP(FT$6,'Daily Absent'!$O$6:$AX$6,'Daily Absent'!$O60:$AX60)</f>
        <v>0</v>
      </c>
      <c r="FU60" s="100"/>
      <c r="FV60" s="100"/>
      <c r="FW60" s="100"/>
      <c r="FX60" s="100"/>
      <c r="FY60" s="5"/>
      <c r="FZ60" s="5"/>
      <c r="GA60" s="5">
        <f>LOOKUP(GA$6,'Daily Absent'!$O$6:$AX$6,'Daily Absent'!$O60:$AX60)</f>
        <v>0</v>
      </c>
      <c r="GB60" s="100"/>
      <c r="GC60" s="100"/>
      <c r="GD60" s="100"/>
      <c r="GE60" s="100"/>
      <c r="GF60" s="5"/>
      <c r="GG60" s="5"/>
      <c r="GH60" s="5">
        <f>LOOKUP(GH$6,'Daily Absent'!$O$6:$AX$6,'Daily Absent'!$O60:$AX60)</f>
        <v>0</v>
      </c>
      <c r="GI60" s="100"/>
      <c r="GJ60" s="100"/>
      <c r="GK60" s="100"/>
      <c r="GL60" s="100"/>
      <c r="GM60" s="5"/>
      <c r="GN60" s="5"/>
      <c r="GO60" s="5">
        <f>LOOKUP(GO$6,'Daily Absent'!$O$6:$AX$6,'Daily Absent'!$O60:$AX60)</f>
        <v>0</v>
      </c>
      <c r="GP60" s="100"/>
      <c r="GQ60" s="100"/>
      <c r="GR60" s="100"/>
      <c r="GS60" s="100"/>
      <c r="GT60" s="5"/>
      <c r="GU60" s="5"/>
      <c r="GV60" s="5">
        <f>LOOKUP(GV$6,'Daily Absent'!$O$6:$AX$6,'Daily Absent'!$O60:$AX60)</f>
        <v>0</v>
      </c>
      <c r="GW60" s="100"/>
      <c r="GX60" s="100"/>
      <c r="GY60" s="100"/>
      <c r="GZ60" s="100"/>
      <c r="HA60" s="5"/>
      <c r="HB60" s="5"/>
      <c r="HC60" s="5">
        <f>LOOKUP(HC$6,'Daily Absent'!$O$6:$AX$6,'Daily Absent'!$O60:$AX60)</f>
        <v>0</v>
      </c>
      <c r="HD60" s="100"/>
      <c r="HE60" s="100"/>
      <c r="HF60" s="100"/>
      <c r="HG60" s="100"/>
      <c r="HH60" s="5"/>
      <c r="HI60" s="5"/>
      <c r="HJ60" s="5">
        <f>LOOKUP(HJ$6,'Daily Absent'!$O$6:$AX$6,'Daily Absent'!$O60:$AX60)</f>
        <v>0</v>
      </c>
      <c r="HK60" s="100"/>
      <c r="HL60" s="100"/>
      <c r="HM60" s="100"/>
      <c r="HN60" s="100"/>
      <c r="HO60" s="5"/>
      <c r="HP60" s="5"/>
      <c r="HQ60" s="5"/>
      <c r="HR60" s="100"/>
      <c r="HS60" s="100"/>
      <c r="HT60" s="100"/>
      <c r="HU60" s="100"/>
      <c r="HV60" s="5"/>
      <c r="HW60" s="5"/>
      <c r="HX60" s="5">
        <f>LOOKUP(HX$6,'Daily Absent'!$O$6:$AX$6,'Daily Absent'!$O60:$AX60)</f>
        <v>0</v>
      </c>
      <c r="HY60" s="5"/>
      <c r="HZ60" s="100"/>
      <c r="IA60" s="5"/>
      <c r="IB60" s="5"/>
      <c r="IC60" s="5"/>
      <c r="ID60" s="5"/>
      <c r="IE60" s="5">
        <f>LOOKUP(IE$6,'Daily Absent'!$O$6:$AX$6,'Daily Absent'!$O60:$AX60)</f>
        <v>0</v>
      </c>
      <c r="IF60" s="5"/>
      <c r="IG60" s="100"/>
      <c r="IH60" s="5"/>
      <c r="II60" s="5"/>
      <c r="IJ60" s="5"/>
      <c r="IK60" s="5"/>
      <c r="IL60" s="5">
        <f>LOOKUP(IL$6,'Daily Absent'!$O$6:$AX$6,'Daily Absent'!$O60:$AX60)</f>
        <v>0</v>
      </c>
      <c r="IM60" s="5"/>
      <c r="IN60" s="100"/>
      <c r="IO60" s="5"/>
      <c r="IP60" s="5"/>
      <c r="IQ60" s="5"/>
      <c r="IR60" s="5"/>
      <c r="IS60" s="5">
        <f>LOOKUP(IS$6,'Daily Absent'!$O$6:$AX$6,'Daily Absent'!$O60:$AX60)</f>
        <v>0</v>
      </c>
      <c r="IT60" s="5"/>
      <c r="IU60" s="100"/>
      <c r="IV60" s="5"/>
      <c r="IW60" s="5"/>
      <c r="IX60" s="5"/>
      <c r="IY60" s="5"/>
      <c r="IZ60" s="5">
        <f>LOOKUP(IZ$6,'Daily Absent'!$O$6:$AX$6,'Daily Absent'!$O60:$AX60)</f>
        <v>0</v>
      </c>
      <c r="JA60" s="5"/>
      <c r="JB60" s="100"/>
      <c r="JC60" s="5"/>
      <c r="JD60" s="5"/>
      <c r="JE60" s="5"/>
      <c r="JF60" s="5"/>
    </row>
    <row r="61" spans="1:266" ht="20" customHeight="1">
      <c r="A61" s="54">
        <f>IF('Master MP Status'!A61&gt;0,'Master MP Status'!A61,"")</f>
        <v>53</v>
      </c>
      <c r="B61" s="5" t="str">
        <f>IF(ISTEXT('Master MP Status'!B61),'Master MP Status'!B61,"")</f>
        <v>DIRECT</v>
      </c>
      <c r="C61" s="153" t="str">
        <f>IF(OR(ISTEXT('Master MP Status'!C61),'Master MP Status'!C61&gt;0),'Master MP Status'!C61,"")</f>
        <v>B240082</v>
      </c>
      <c r="D61" s="154" t="str">
        <f>IF(OR(ISTEXT('Master MP Status'!D61),'Master MP Status'!D61&gt;0),'Master MP Status'!D61,"")</f>
        <v>B250082</v>
      </c>
      <c r="E61" s="5" t="str">
        <f>IF(ISTEXT('Master MP Status'!E61),'Master MP Status'!E61,"")</f>
        <v>RISMAN</v>
      </c>
      <c r="F61" s="5" t="str">
        <f>IF(ISTEXT('Master MP Status'!F61),'Master MP Status'!F61,"")</f>
        <v/>
      </c>
      <c r="G61" s="5" t="str">
        <f>IF(ISTEXT('Master MP Status'!G61),'Master MP Status'!G61,"")</f>
        <v>Cilegon</v>
      </c>
      <c r="H61" s="5" t="str">
        <f>IF(ISTEXT('Master MP Status'!H61),'Master MP Status'!H61,"")</f>
        <v>MURSID</v>
      </c>
      <c r="I61" s="5" t="str">
        <f>IF(ISTEXT('Master MP Status'!I61),'Master MP Status'!I61,"")</f>
        <v>Scaffolder 1</v>
      </c>
      <c r="J61" s="5" t="str">
        <f>IF(ISTEXT('Master MP Status'!J61),'Master MP Status'!J61,"")</f>
        <v>Scaffolder 1</v>
      </c>
      <c r="K61" s="9">
        <f>IF(OR('Master MP Status'!K61=0,'Master MP Status'!K61=""),"",'Master MP Status'!K61)</f>
        <v>45768</v>
      </c>
      <c r="L61" s="9">
        <f>IF(OR('Master MP Status'!L61=0,'Master MP Status'!L61=""),"",'Master MP Status'!L61)</f>
        <v>45768</v>
      </c>
      <c r="M61" s="9" t="str">
        <f>IF(OR('Master MP Status'!M61=0,'Master MP Status'!M61=""),"",'Master MP Status'!M61)</f>
        <v/>
      </c>
      <c r="N61" s="5" t="str">
        <f>IF(ISTEXT('Master MP Status'!N61),'Master MP Status'!N61,"")</f>
        <v/>
      </c>
      <c r="O61" s="5">
        <f>LOOKUP(O$6,'Daily Absent'!$O$6:$AX$6,'Daily Absent'!$O61:$AX61)</f>
        <v>1</v>
      </c>
      <c r="P61" s="100">
        <v>0.29166666666666669</v>
      </c>
      <c r="Q61" s="100">
        <v>0.5</v>
      </c>
      <c r="R61" s="100">
        <v>0.54166666666666663</v>
      </c>
      <c r="S61" s="100">
        <v>0.75</v>
      </c>
      <c r="T61" s="5"/>
      <c r="U61" s="5"/>
      <c r="V61" s="5">
        <f>LOOKUP(V$6,'Daily Absent'!$O$6:$AX$6,'Daily Absent'!$O61:$AX61)</f>
        <v>1</v>
      </c>
      <c r="W61" s="100">
        <v>0.29166666666666669</v>
      </c>
      <c r="X61" s="100">
        <v>0.5</v>
      </c>
      <c r="Y61" s="100">
        <v>0.54166666666666663</v>
      </c>
      <c r="Z61" s="100">
        <v>0.75</v>
      </c>
      <c r="AA61" s="5"/>
      <c r="AB61" s="5"/>
      <c r="AC61" s="5">
        <f>LOOKUP(AC$6,'Daily Absent'!$O$6:$AX$6,'Daily Absent'!$O61:$AX61)</f>
        <v>1</v>
      </c>
      <c r="AD61" s="100">
        <v>0.29166666666666669</v>
      </c>
      <c r="AE61" s="100">
        <v>0.5</v>
      </c>
      <c r="AF61" s="100">
        <v>0.54166666666666663</v>
      </c>
      <c r="AG61" s="100">
        <v>0.75</v>
      </c>
      <c r="AH61" s="5"/>
      <c r="AI61" s="5"/>
      <c r="AJ61" s="5">
        <f>LOOKUP(AJ$6,'Daily Absent'!$O$6:$AX$6,'Daily Absent'!$O61:$AX61)</f>
        <v>0</v>
      </c>
      <c r="AK61" s="100"/>
      <c r="AL61" s="100"/>
      <c r="AM61" s="100"/>
      <c r="AN61" s="100"/>
      <c r="AO61" s="5"/>
      <c r="AP61" s="5"/>
      <c r="AQ61" s="5">
        <f>LOOKUP(AQ$6,'Daily Absent'!$O$6:$AX$6,'Daily Absent'!$O61:$AX61)</f>
        <v>1</v>
      </c>
      <c r="AR61" s="100">
        <v>0.29166666666666669</v>
      </c>
      <c r="AS61" s="100">
        <v>0.5</v>
      </c>
      <c r="AT61" s="100">
        <v>0.54166666666666663</v>
      </c>
      <c r="AU61" s="100">
        <v>0.70833333333333337</v>
      </c>
      <c r="AV61" s="5"/>
      <c r="AW61" s="5"/>
      <c r="AX61" s="5">
        <f>LOOKUP(AX$6,'Daily Absent'!$O$6:$AX$6,'Daily Absent'!$O61:$AX61)</f>
        <v>1</v>
      </c>
      <c r="AY61" s="100">
        <v>0.33333333333333331</v>
      </c>
      <c r="AZ61" s="100">
        <v>0.5</v>
      </c>
      <c r="BA61" s="100">
        <v>0.54166666666666663</v>
      </c>
      <c r="BB61" s="100">
        <v>0.66666666666666663</v>
      </c>
      <c r="BC61" s="5"/>
      <c r="BD61" s="5"/>
      <c r="BE61" s="5">
        <f>LOOKUP(BE$6,'Daily Absent'!$O$6:$AX$6,'Daily Absent'!$O61:$AX61)</f>
        <v>1</v>
      </c>
      <c r="BF61" s="100">
        <v>0.29166666666666669</v>
      </c>
      <c r="BG61" s="100">
        <v>0.5</v>
      </c>
      <c r="BH61" s="100">
        <v>0.54166666666666663</v>
      </c>
      <c r="BI61" s="100">
        <v>0.75</v>
      </c>
      <c r="BJ61" s="5"/>
      <c r="BK61" s="5"/>
      <c r="BL61" s="5">
        <f>LOOKUP(BL$6,'Daily Absent'!$O$6:$AX$6,'Daily Absent'!$O61:$AX61)</f>
        <v>1</v>
      </c>
      <c r="BM61" s="100">
        <v>0.29166666666666669</v>
      </c>
      <c r="BN61" s="100">
        <v>0.5</v>
      </c>
      <c r="BO61" s="100">
        <v>0.54166666666666663</v>
      </c>
      <c r="BP61" s="100">
        <v>0.75</v>
      </c>
      <c r="BQ61" s="5"/>
      <c r="BR61" s="5"/>
      <c r="BS61" s="5">
        <f>LOOKUP(BS$6,'Daily Absent'!$O$6:$AX$6,'Daily Absent'!$O61:$AX61)</f>
        <v>1</v>
      </c>
      <c r="BT61" s="100">
        <v>0.29166666666666669</v>
      </c>
      <c r="BU61" s="100">
        <v>0.5</v>
      </c>
      <c r="BV61" s="100">
        <v>0.54166666666666663</v>
      </c>
      <c r="BW61" s="100">
        <v>0.75</v>
      </c>
      <c r="BX61" s="5"/>
      <c r="BY61" s="5"/>
      <c r="BZ61" s="5">
        <f>LOOKUP(BZ$6,'Daily Absent'!$O$6:$AX$6,'Daily Absent'!$O61:$AX61)</f>
        <v>1</v>
      </c>
      <c r="CA61" s="100">
        <v>0.29166666666666669</v>
      </c>
      <c r="CB61" s="100">
        <v>0.5</v>
      </c>
      <c r="CC61" s="100">
        <v>0.54166666666666663</v>
      </c>
      <c r="CD61" s="100">
        <v>0.75</v>
      </c>
      <c r="CE61" s="5"/>
      <c r="CF61" s="5"/>
      <c r="CG61" s="5">
        <f>LOOKUP(CG$6,'Daily Absent'!$O$6:$AX$6,'Daily Absent'!$O61:$AX61)</f>
        <v>1</v>
      </c>
      <c r="CH61" s="100">
        <v>0.29166666666666669</v>
      </c>
      <c r="CI61" s="100">
        <v>0.5</v>
      </c>
      <c r="CJ61" s="100">
        <v>0.54166666666666663</v>
      </c>
      <c r="CK61" s="100">
        <v>0.75</v>
      </c>
      <c r="CL61" s="5"/>
      <c r="CM61" s="5"/>
      <c r="CN61" s="5">
        <f>LOOKUP(CN$6,'Daily Absent'!$O$6:$AX$6,'Daily Absent'!$O61:$AX61)</f>
        <v>1</v>
      </c>
      <c r="CO61" s="100">
        <v>0.29166666666666669</v>
      </c>
      <c r="CP61" s="100">
        <v>0.5</v>
      </c>
      <c r="CQ61" s="100">
        <v>0.54166666666666663</v>
      </c>
      <c r="CR61" s="100">
        <v>0.70833333333333337</v>
      </c>
      <c r="CS61" s="5"/>
      <c r="CT61" s="5"/>
      <c r="CU61" s="5">
        <f>LOOKUP(CU$6,'Daily Absent'!$O$6:$AX$6,'Daily Absent'!$O61:$AX61)</f>
        <v>1</v>
      </c>
      <c r="CV61" s="100">
        <v>0.33333333333333331</v>
      </c>
      <c r="CW61" s="100">
        <v>0.5</v>
      </c>
      <c r="CX61" s="100">
        <v>0.54166666666666663</v>
      </c>
      <c r="CY61" s="100">
        <v>0.66666666666666663</v>
      </c>
      <c r="CZ61" s="5"/>
      <c r="DA61" s="5"/>
      <c r="DB61" s="5">
        <f>LOOKUP(DB$6,'Daily Absent'!$O$6:$AX$6,'Daily Absent'!$O61:$AX61)</f>
        <v>1</v>
      </c>
      <c r="DC61" s="100">
        <v>0.29166666666666669</v>
      </c>
      <c r="DD61" s="100">
        <v>0.5</v>
      </c>
      <c r="DE61" s="100">
        <v>0.54166666666666663</v>
      </c>
      <c r="DF61" s="100">
        <v>0.75</v>
      </c>
      <c r="DG61" s="100">
        <v>0.79166666666666663</v>
      </c>
      <c r="DH61" s="100">
        <v>0.91666666666666663</v>
      </c>
      <c r="DI61" s="5">
        <f>LOOKUP(DI$6,'Daily Absent'!$O$6:$AX$6,'Daily Absent'!$O61:$AX61)</f>
        <v>1</v>
      </c>
      <c r="DJ61" s="100">
        <v>0.29166666666666669</v>
      </c>
      <c r="DK61" s="100">
        <v>0.5</v>
      </c>
      <c r="DL61" s="100">
        <v>0.54166666666666663</v>
      </c>
      <c r="DM61" s="100">
        <v>0.75</v>
      </c>
      <c r="DN61" s="5"/>
      <c r="DO61" s="5"/>
      <c r="DP61" s="5">
        <f>LOOKUP(DP$6,'Daily Absent'!$O$6:$AX$6,'Daily Absent'!$O61:$AX61)</f>
        <v>1</v>
      </c>
      <c r="DQ61" s="100">
        <v>0.29166666666666669</v>
      </c>
      <c r="DR61" s="100">
        <v>0.5</v>
      </c>
      <c r="DS61" s="100">
        <v>0.54166666666666663</v>
      </c>
      <c r="DT61" s="100">
        <v>0.75</v>
      </c>
      <c r="DU61" s="5"/>
      <c r="DV61" s="5"/>
      <c r="DW61" s="5">
        <f>LOOKUP(DW$6,'Daily Absent'!$O$6:$AX$6,'Daily Absent'!$O61:$AX61)</f>
        <v>1</v>
      </c>
      <c r="DX61" s="100">
        <v>0.29166666666666669</v>
      </c>
      <c r="DY61" s="100">
        <v>0.5</v>
      </c>
      <c r="DZ61" s="100">
        <v>0.54166666666666663</v>
      </c>
      <c r="EA61" s="100">
        <v>0.75</v>
      </c>
      <c r="EB61" s="5"/>
      <c r="EC61" s="5"/>
      <c r="ED61" s="5">
        <f>LOOKUP(ED$6,'Daily Absent'!$O$6:$AX$6,'Daily Absent'!$O61:$AX61)</f>
        <v>1</v>
      </c>
      <c r="EE61" s="100">
        <v>0.29166666666666669</v>
      </c>
      <c r="EF61" s="100">
        <v>0.5</v>
      </c>
      <c r="EG61" s="100">
        <v>0.54166666666666663</v>
      </c>
      <c r="EH61" s="100">
        <v>0.75</v>
      </c>
      <c r="EI61" s="100">
        <v>0.79166666666666663</v>
      </c>
      <c r="EJ61" s="100">
        <v>0.91666666666666663</v>
      </c>
      <c r="EK61" s="5">
        <f>LOOKUP(EK$6,'Daily Absent'!$O$6:$AX$6,'Daily Absent'!$O61:$AX61)</f>
        <v>1</v>
      </c>
      <c r="EL61" s="100">
        <v>0.29166666666666669</v>
      </c>
      <c r="EM61" s="100">
        <v>0.5</v>
      </c>
      <c r="EN61" s="100">
        <v>0.54166666666666663</v>
      </c>
      <c r="EO61" s="100">
        <v>0.75</v>
      </c>
      <c r="EP61" s="5"/>
      <c r="EQ61" s="5"/>
      <c r="ER61" s="5">
        <f>LOOKUP(ER$6,'Daily Absent'!$O$6:$AX$6,'Daily Absent'!$O61:$AX61)</f>
        <v>0</v>
      </c>
      <c r="ES61" s="100"/>
      <c r="ET61" s="100"/>
      <c r="EU61" s="100"/>
      <c r="EV61" s="100"/>
      <c r="EW61" s="5"/>
      <c r="EX61" s="5"/>
      <c r="EY61" s="5">
        <f>LOOKUP(EY$6,'Daily Absent'!$O$6:$AX$6,'Daily Absent'!$O61:$AX61)</f>
        <v>1</v>
      </c>
      <c r="EZ61" s="100">
        <v>0.29166666666666669</v>
      </c>
      <c r="FA61" s="100">
        <v>0.5</v>
      </c>
      <c r="FB61" s="100">
        <v>0.54166666666666663</v>
      </c>
      <c r="FC61" s="100">
        <v>0.75</v>
      </c>
      <c r="FD61" s="100">
        <v>0.79166666666666663</v>
      </c>
      <c r="FE61" s="100">
        <v>0.91666666666666663</v>
      </c>
      <c r="FF61" s="5">
        <f>LOOKUP(FF$6,'Daily Absent'!$O$6:$AX$6,'Daily Absent'!$O61:$AX61)</f>
        <v>1</v>
      </c>
      <c r="FG61" s="100"/>
      <c r="FH61" s="100"/>
      <c r="FI61" s="100"/>
      <c r="FJ61" s="100"/>
      <c r="FK61" s="5"/>
      <c r="FL61" s="5"/>
      <c r="FM61" s="5">
        <f>LOOKUP(FM$6,'Daily Absent'!$O$6:$AX$6,'Daily Absent'!$O61:$AX61)</f>
        <v>0</v>
      </c>
      <c r="FN61" s="100"/>
      <c r="FO61" s="100"/>
      <c r="FP61" s="100"/>
      <c r="FQ61" s="100"/>
      <c r="FR61" s="5"/>
      <c r="FS61" s="5"/>
      <c r="FT61" s="5">
        <f>LOOKUP(FT$6,'Daily Absent'!$O$6:$AX$6,'Daily Absent'!$O61:$AX61)</f>
        <v>0</v>
      </c>
      <c r="FU61" s="100"/>
      <c r="FV61" s="100"/>
      <c r="FW61" s="100"/>
      <c r="FX61" s="100"/>
      <c r="FY61" s="5"/>
      <c r="FZ61" s="5"/>
      <c r="GA61" s="5">
        <f>LOOKUP(GA$6,'Daily Absent'!$O$6:$AX$6,'Daily Absent'!$O61:$AX61)</f>
        <v>0</v>
      </c>
      <c r="GB61" s="100"/>
      <c r="GC61" s="100"/>
      <c r="GD61" s="100"/>
      <c r="GE61" s="100"/>
      <c r="GF61" s="5"/>
      <c r="GG61" s="5"/>
      <c r="GH61" s="5">
        <f>LOOKUP(GH$6,'Daily Absent'!$O$6:$AX$6,'Daily Absent'!$O61:$AX61)</f>
        <v>0</v>
      </c>
      <c r="GI61" s="100"/>
      <c r="GJ61" s="100"/>
      <c r="GK61" s="100"/>
      <c r="GL61" s="100"/>
      <c r="GM61" s="5"/>
      <c r="GN61" s="5"/>
      <c r="GO61" s="5">
        <f>LOOKUP(GO$6,'Daily Absent'!$O$6:$AX$6,'Daily Absent'!$O61:$AX61)</f>
        <v>0</v>
      </c>
      <c r="GP61" s="100"/>
      <c r="GQ61" s="100"/>
      <c r="GR61" s="100"/>
      <c r="GS61" s="100"/>
      <c r="GT61" s="5"/>
      <c r="GU61" s="5"/>
      <c r="GV61" s="5">
        <f>LOOKUP(GV$6,'Daily Absent'!$O$6:$AX$6,'Daily Absent'!$O61:$AX61)</f>
        <v>0</v>
      </c>
      <c r="GW61" s="100"/>
      <c r="GX61" s="100"/>
      <c r="GY61" s="100"/>
      <c r="GZ61" s="100"/>
      <c r="HA61" s="5"/>
      <c r="HB61" s="5"/>
      <c r="HC61" s="5">
        <f>LOOKUP(HC$6,'Daily Absent'!$O$6:$AX$6,'Daily Absent'!$O61:$AX61)</f>
        <v>0</v>
      </c>
      <c r="HD61" s="100"/>
      <c r="HE61" s="100"/>
      <c r="HF61" s="100"/>
      <c r="HG61" s="100"/>
      <c r="HH61" s="5"/>
      <c r="HI61" s="5"/>
      <c r="HJ61" s="5">
        <f>LOOKUP(HJ$6,'Daily Absent'!$O$6:$AX$6,'Daily Absent'!$O61:$AX61)</f>
        <v>0</v>
      </c>
      <c r="HK61" s="100"/>
      <c r="HL61" s="100"/>
      <c r="HM61" s="100"/>
      <c r="HN61" s="100"/>
      <c r="HO61" s="5"/>
      <c r="HP61" s="5"/>
      <c r="HQ61" s="5"/>
      <c r="HR61" s="100"/>
      <c r="HS61" s="100"/>
      <c r="HT61" s="100"/>
      <c r="HU61" s="100"/>
      <c r="HV61" s="5"/>
      <c r="HW61" s="5"/>
      <c r="HX61" s="5">
        <f>LOOKUP(HX$6,'Daily Absent'!$O$6:$AX$6,'Daily Absent'!$O61:$AX61)</f>
        <v>0</v>
      </c>
      <c r="HY61" s="5"/>
      <c r="HZ61" s="100"/>
      <c r="IA61" s="5"/>
      <c r="IB61" s="5"/>
      <c r="IC61" s="5"/>
      <c r="ID61" s="5"/>
      <c r="IE61" s="5">
        <f>LOOKUP(IE$6,'Daily Absent'!$O$6:$AX$6,'Daily Absent'!$O61:$AX61)</f>
        <v>0</v>
      </c>
      <c r="IF61" s="5"/>
      <c r="IG61" s="100"/>
      <c r="IH61" s="5"/>
      <c r="II61" s="5"/>
      <c r="IJ61" s="5"/>
      <c r="IK61" s="5"/>
      <c r="IL61" s="5">
        <f>LOOKUP(IL$6,'Daily Absent'!$O$6:$AX$6,'Daily Absent'!$O61:$AX61)</f>
        <v>0</v>
      </c>
      <c r="IM61" s="5"/>
      <c r="IN61" s="100"/>
      <c r="IO61" s="5"/>
      <c r="IP61" s="5"/>
      <c r="IQ61" s="5"/>
      <c r="IR61" s="5"/>
      <c r="IS61" s="5">
        <f>LOOKUP(IS$6,'Daily Absent'!$O$6:$AX$6,'Daily Absent'!$O61:$AX61)</f>
        <v>0</v>
      </c>
      <c r="IT61" s="5"/>
      <c r="IU61" s="100"/>
      <c r="IV61" s="5"/>
      <c r="IW61" s="5"/>
      <c r="IX61" s="5"/>
      <c r="IY61" s="5"/>
      <c r="IZ61" s="5">
        <f>LOOKUP(IZ$6,'Daily Absent'!$O$6:$AX$6,'Daily Absent'!$O61:$AX61)</f>
        <v>0</v>
      </c>
      <c r="JA61" s="5"/>
      <c r="JB61" s="100"/>
      <c r="JC61" s="5"/>
      <c r="JD61" s="5"/>
      <c r="JE61" s="5"/>
      <c r="JF61" s="5"/>
    </row>
    <row r="62" spans="1:266" ht="20" customHeight="1">
      <c r="A62" s="54">
        <f>IF('Master MP Status'!A62&gt;0,'Master MP Status'!A62,"")</f>
        <v>54</v>
      </c>
      <c r="B62" s="5" t="str">
        <f>IF(ISTEXT('Master MP Status'!B62),'Master MP Status'!B62,"")</f>
        <v>DIRECT</v>
      </c>
      <c r="C62" s="153" t="str">
        <f>IF(OR(ISTEXT('Master MP Status'!C62),'Master MP Status'!C62&gt;0),'Master MP Status'!C62,"")</f>
        <v>B240083</v>
      </c>
      <c r="D62" s="154" t="str">
        <f>IF(OR(ISTEXT('Master MP Status'!D62),'Master MP Status'!D62&gt;0),'Master MP Status'!D62,"")</f>
        <v>B250083</v>
      </c>
      <c r="E62" s="5" t="str">
        <f>IF(ISTEXT('Master MP Status'!E62),'Master MP Status'!E62,"")</f>
        <v>SYAHRUL MUDIN</v>
      </c>
      <c r="F62" s="5" t="str">
        <f>IF(ISTEXT('Master MP Status'!F62),'Master MP Status'!F62,"")</f>
        <v/>
      </c>
      <c r="G62" s="5" t="str">
        <f>IF(ISTEXT('Master MP Status'!G62),'Master MP Status'!G62,"")</f>
        <v>Cilegon</v>
      </c>
      <c r="H62" s="5" t="str">
        <f>IF(ISTEXT('Master MP Status'!H62),'Master MP Status'!H62,"")</f>
        <v>MURSID</v>
      </c>
      <c r="I62" s="5" t="str">
        <f>IF(ISTEXT('Master MP Status'!I62),'Master MP Status'!I62,"")</f>
        <v>Scaffolder 2</v>
      </c>
      <c r="J62" s="5" t="str">
        <f>IF(ISTEXT('Master MP Status'!J62),'Master MP Status'!J62,"")</f>
        <v>Scaffolder 2</v>
      </c>
      <c r="K62" s="9">
        <f>IF(OR('Master MP Status'!K62=0,'Master MP Status'!K62=""),"",'Master MP Status'!K62)</f>
        <v>45768</v>
      </c>
      <c r="L62" s="9">
        <f>IF(OR('Master MP Status'!L62=0,'Master MP Status'!L62=""),"",'Master MP Status'!L62)</f>
        <v>45768</v>
      </c>
      <c r="M62" s="9">
        <f>IF(OR('Master MP Status'!M62=0,'Master MP Status'!M62=""),"",'Master MP Status'!M62)</f>
        <v>45849</v>
      </c>
      <c r="N62" s="5" t="str">
        <f>IF(ISTEXT('Master MP Status'!N62),'Master MP Status'!N62,"")</f>
        <v>Resign</v>
      </c>
      <c r="O62" s="5">
        <f>LOOKUP(O$6,'Daily Absent'!$O$6:$AX$6,'Daily Absent'!$O62:$AX62)</f>
        <v>1</v>
      </c>
      <c r="P62" s="100">
        <v>0.29166666666666669</v>
      </c>
      <c r="Q62" s="100">
        <v>0.5</v>
      </c>
      <c r="R62" s="100">
        <v>0.54166666666666663</v>
      </c>
      <c r="S62" s="100">
        <v>0.75</v>
      </c>
      <c r="T62" s="5"/>
      <c r="U62" s="5"/>
      <c r="V62" s="5">
        <f>LOOKUP(V$6,'Daily Absent'!$O$6:$AX$6,'Daily Absent'!$O62:$AX62)</f>
        <v>1</v>
      </c>
      <c r="W62" s="100">
        <v>0.29166666666666669</v>
      </c>
      <c r="X62" s="100">
        <v>0.5</v>
      </c>
      <c r="Y62" s="100">
        <v>0.54166666666666663</v>
      </c>
      <c r="Z62" s="100">
        <v>0.75</v>
      </c>
      <c r="AA62" s="5"/>
      <c r="AB62" s="5"/>
      <c r="AC62" s="5">
        <f>LOOKUP(AC$6,'Daily Absent'!$O$6:$AX$6,'Daily Absent'!$O62:$AX62)</f>
        <v>1</v>
      </c>
      <c r="AD62" s="100">
        <v>0.29166666666666669</v>
      </c>
      <c r="AE62" s="100">
        <v>0.5</v>
      </c>
      <c r="AF62" s="100">
        <v>0.54166666666666663</v>
      </c>
      <c r="AG62" s="100">
        <v>0.75</v>
      </c>
      <c r="AH62" s="5"/>
      <c r="AI62" s="5"/>
      <c r="AJ62" s="5">
        <f>LOOKUP(AJ$6,'Daily Absent'!$O$6:$AX$6,'Daily Absent'!$O62:$AX62)</f>
        <v>0</v>
      </c>
      <c r="AK62" s="100"/>
      <c r="AL62" s="100"/>
      <c r="AM62" s="100"/>
      <c r="AN62" s="100"/>
      <c r="AO62" s="5"/>
      <c r="AP62" s="5"/>
      <c r="AQ62" s="5">
        <f>LOOKUP(AQ$6,'Daily Absent'!$O$6:$AX$6,'Daily Absent'!$O62:$AX62)</f>
        <v>1</v>
      </c>
      <c r="AR62" s="100">
        <v>0.29166666666666669</v>
      </c>
      <c r="AS62" s="100">
        <v>0.5</v>
      </c>
      <c r="AT62" s="100">
        <v>0.54166666666666663</v>
      </c>
      <c r="AU62" s="100">
        <v>0.70833333333333337</v>
      </c>
      <c r="AV62" s="5"/>
      <c r="AW62" s="5"/>
      <c r="AX62" s="5">
        <f>LOOKUP(AX$6,'Daily Absent'!$O$6:$AX$6,'Daily Absent'!$O62:$AX62)</f>
        <v>0</v>
      </c>
      <c r="AY62" s="100"/>
      <c r="AZ62" s="100"/>
      <c r="BA62" s="100"/>
      <c r="BB62" s="100"/>
      <c r="BC62" s="5"/>
      <c r="BD62" s="5"/>
      <c r="BE62" s="5">
        <f>LOOKUP(BE$6,'Daily Absent'!$O$6:$AX$6,'Daily Absent'!$O62:$AX62)</f>
        <v>1</v>
      </c>
      <c r="BF62" s="100">
        <v>0.29166666666666669</v>
      </c>
      <c r="BG62" s="100">
        <v>0.5</v>
      </c>
      <c r="BH62" s="100">
        <v>0.54166666666666663</v>
      </c>
      <c r="BI62" s="100">
        <v>0.75</v>
      </c>
      <c r="BJ62" s="5"/>
      <c r="BK62" s="5"/>
      <c r="BL62" s="5">
        <f>LOOKUP(BL$6,'Daily Absent'!$O$6:$AX$6,'Daily Absent'!$O62:$AX62)</f>
        <v>1</v>
      </c>
      <c r="BM62" s="100">
        <v>0.29166666666666669</v>
      </c>
      <c r="BN62" s="100">
        <v>0.5</v>
      </c>
      <c r="BO62" s="100">
        <v>0.54166666666666663</v>
      </c>
      <c r="BP62" s="100">
        <v>0.75</v>
      </c>
      <c r="BQ62" s="5"/>
      <c r="BR62" s="5"/>
      <c r="BS62" s="5">
        <f>LOOKUP(BS$6,'Daily Absent'!$O$6:$AX$6,'Daily Absent'!$O62:$AX62)</f>
        <v>1</v>
      </c>
      <c r="BT62" s="100">
        <v>0.29166666666666669</v>
      </c>
      <c r="BU62" s="100">
        <v>0.5</v>
      </c>
      <c r="BV62" s="100">
        <v>0.54166666666666663</v>
      </c>
      <c r="BW62" s="100">
        <v>0.75</v>
      </c>
      <c r="BX62" s="5"/>
      <c r="BY62" s="5"/>
      <c r="BZ62" s="5">
        <f>LOOKUP(BZ$6,'Daily Absent'!$O$6:$AX$6,'Daily Absent'!$O62:$AX62)</f>
        <v>0</v>
      </c>
      <c r="CA62" s="100"/>
      <c r="CB62" s="100"/>
      <c r="CC62" s="100"/>
      <c r="CD62" s="100"/>
      <c r="CE62" s="5"/>
      <c r="CF62" s="5"/>
      <c r="CG62" s="5">
        <f>LOOKUP(CG$6,'Daily Absent'!$O$6:$AX$6,'Daily Absent'!$O62:$AX62)</f>
        <v>0</v>
      </c>
      <c r="CH62" s="100"/>
      <c r="CI62" s="100"/>
      <c r="CJ62" s="100"/>
      <c r="CK62" s="100"/>
      <c r="CL62" s="5"/>
      <c r="CM62" s="5"/>
      <c r="CN62" s="5">
        <f>LOOKUP(CN$6,'Daily Absent'!$O$6:$AX$6,'Daily Absent'!$O62:$AX62)</f>
        <v>0</v>
      </c>
      <c r="CO62" s="100"/>
      <c r="CP62" s="100"/>
      <c r="CQ62" s="100"/>
      <c r="CR62" s="100"/>
      <c r="CS62" s="5"/>
      <c r="CT62" s="5"/>
      <c r="CU62" s="5">
        <f>LOOKUP(CU$6,'Daily Absent'!$O$6:$AX$6,'Daily Absent'!$O62:$AX62)</f>
        <v>0</v>
      </c>
      <c r="CV62" s="100"/>
      <c r="CW62" s="100"/>
      <c r="CX62" s="100"/>
      <c r="CY62" s="100"/>
      <c r="CZ62" s="5"/>
      <c r="DA62" s="5"/>
      <c r="DB62" s="5">
        <f>LOOKUP(DB$6,'Daily Absent'!$O$6:$AX$6,'Daily Absent'!$O62:$AX62)</f>
        <v>0</v>
      </c>
      <c r="DC62" s="100"/>
      <c r="DD62" s="100"/>
      <c r="DE62" s="100"/>
      <c r="DF62" s="100"/>
      <c r="DG62" s="5"/>
      <c r="DH62" s="5"/>
      <c r="DI62" s="5">
        <f>LOOKUP(DI$6,'Daily Absent'!$O$6:$AX$6,'Daily Absent'!$O62:$AX62)</f>
        <v>0</v>
      </c>
      <c r="DJ62" s="100"/>
      <c r="DK62" s="100"/>
      <c r="DL62" s="100"/>
      <c r="DM62" s="100"/>
      <c r="DN62" s="5"/>
      <c r="DO62" s="5"/>
      <c r="DP62" s="5">
        <f>LOOKUP(DP$6,'Daily Absent'!$O$6:$AX$6,'Daily Absent'!$O62:$AX62)</f>
        <v>0</v>
      </c>
      <c r="DQ62" s="100"/>
      <c r="DR62" s="100"/>
      <c r="DS62" s="100"/>
      <c r="DT62" s="100"/>
      <c r="DU62" s="5"/>
      <c r="DV62" s="5"/>
      <c r="DW62" s="5">
        <f>LOOKUP(DW$6,'Daily Absent'!$O$6:$AX$6,'Daily Absent'!$O62:$AX62)</f>
        <v>0</v>
      </c>
      <c r="DX62" s="100"/>
      <c r="DY62" s="100"/>
      <c r="DZ62" s="100"/>
      <c r="EA62" s="100"/>
      <c r="EB62" s="5"/>
      <c r="EC62" s="5"/>
      <c r="ED62" s="5">
        <f>LOOKUP(ED$6,'Daily Absent'!$O$6:$AX$6,'Daily Absent'!$O62:$AX62)</f>
        <v>0</v>
      </c>
      <c r="EE62" s="100"/>
      <c r="EF62" s="100"/>
      <c r="EG62" s="100"/>
      <c r="EH62" s="100"/>
      <c r="EI62" s="5"/>
      <c r="EJ62" s="5"/>
      <c r="EK62" s="5">
        <f>LOOKUP(EK$6,'Daily Absent'!$O$6:$AX$6,'Daily Absent'!$O62:$AX62)</f>
        <v>0</v>
      </c>
      <c r="EL62" s="100"/>
      <c r="EM62" s="100"/>
      <c r="EN62" s="100"/>
      <c r="EO62" s="100"/>
      <c r="EP62" s="5"/>
      <c r="EQ62" s="5"/>
      <c r="ER62" s="5">
        <f>LOOKUP(ER$6,'Daily Absent'!$O$6:$AX$6,'Daily Absent'!$O62:$AX62)</f>
        <v>0</v>
      </c>
      <c r="ES62" s="100"/>
      <c r="ET62" s="100"/>
      <c r="EU62" s="100"/>
      <c r="EV62" s="100"/>
      <c r="EW62" s="5"/>
      <c r="EX62" s="5"/>
      <c r="EY62" s="5">
        <f>LOOKUP(EY$6,'Daily Absent'!$O$6:$AX$6,'Daily Absent'!$O62:$AX62)</f>
        <v>0</v>
      </c>
      <c r="EZ62" s="100"/>
      <c r="FA62" s="100"/>
      <c r="FB62" s="100"/>
      <c r="FC62" s="100"/>
      <c r="FD62" s="5"/>
      <c r="FE62" s="5"/>
      <c r="FF62" s="5">
        <f>LOOKUP(FF$6,'Daily Absent'!$O$6:$AX$6,'Daily Absent'!$O62:$AX62)</f>
        <v>0</v>
      </c>
      <c r="FG62" s="100"/>
      <c r="FH62" s="100"/>
      <c r="FI62" s="100"/>
      <c r="FJ62" s="100"/>
      <c r="FK62" s="5"/>
      <c r="FL62" s="5"/>
      <c r="FM62" s="5">
        <f>LOOKUP(FM$6,'Daily Absent'!$O$6:$AX$6,'Daily Absent'!$O62:$AX62)</f>
        <v>0</v>
      </c>
      <c r="FN62" s="100"/>
      <c r="FO62" s="100"/>
      <c r="FP62" s="100"/>
      <c r="FQ62" s="100"/>
      <c r="FR62" s="5"/>
      <c r="FS62" s="5"/>
      <c r="FT62" s="5">
        <f>LOOKUP(FT$6,'Daily Absent'!$O$6:$AX$6,'Daily Absent'!$O62:$AX62)</f>
        <v>0</v>
      </c>
      <c r="FU62" s="100"/>
      <c r="FV62" s="100"/>
      <c r="FW62" s="100"/>
      <c r="FX62" s="100"/>
      <c r="FY62" s="5"/>
      <c r="FZ62" s="5"/>
      <c r="GA62" s="5">
        <f>LOOKUP(GA$6,'Daily Absent'!$O$6:$AX$6,'Daily Absent'!$O62:$AX62)</f>
        <v>0</v>
      </c>
      <c r="GB62" s="100"/>
      <c r="GC62" s="100"/>
      <c r="GD62" s="100"/>
      <c r="GE62" s="100"/>
      <c r="GF62" s="5"/>
      <c r="GG62" s="5"/>
      <c r="GH62" s="5">
        <f>LOOKUP(GH$6,'Daily Absent'!$O$6:$AX$6,'Daily Absent'!$O62:$AX62)</f>
        <v>0</v>
      </c>
      <c r="GI62" s="100"/>
      <c r="GJ62" s="100"/>
      <c r="GK62" s="100"/>
      <c r="GL62" s="100"/>
      <c r="GM62" s="5"/>
      <c r="GN62" s="5"/>
      <c r="GO62" s="5">
        <f>LOOKUP(GO$6,'Daily Absent'!$O$6:$AX$6,'Daily Absent'!$O62:$AX62)</f>
        <v>0</v>
      </c>
      <c r="GP62" s="100"/>
      <c r="GQ62" s="100"/>
      <c r="GR62" s="100"/>
      <c r="GS62" s="100"/>
      <c r="GT62" s="5"/>
      <c r="GU62" s="5"/>
      <c r="GV62" s="5">
        <f>LOOKUP(GV$6,'Daily Absent'!$O$6:$AX$6,'Daily Absent'!$O62:$AX62)</f>
        <v>0</v>
      </c>
      <c r="GW62" s="100"/>
      <c r="GX62" s="100"/>
      <c r="GY62" s="100"/>
      <c r="GZ62" s="100"/>
      <c r="HA62" s="5"/>
      <c r="HB62" s="5"/>
      <c r="HC62" s="5">
        <f>LOOKUP(HC$6,'Daily Absent'!$O$6:$AX$6,'Daily Absent'!$O62:$AX62)</f>
        <v>0</v>
      </c>
      <c r="HD62" s="100"/>
      <c r="HE62" s="100"/>
      <c r="HF62" s="100"/>
      <c r="HG62" s="100"/>
      <c r="HH62" s="5"/>
      <c r="HI62" s="5"/>
      <c r="HJ62" s="5">
        <f>LOOKUP(HJ$6,'Daily Absent'!$O$6:$AX$6,'Daily Absent'!$O62:$AX62)</f>
        <v>0</v>
      </c>
      <c r="HK62" s="100"/>
      <c r="HL62" s="100"/>
      <c r="HM62" s="100"/>
      <c r="HN62" s="100"/>
      <c r="HO62" s="5"/>
      <c r="HP62" s="5"/>
      <c r="HQ62" s="5"/>
      <c r="HR62" s="100"/>
      <c r="HS62" s="100"/>
      <c r="HT62" s="100"/>
      <c r="HU62" s="100"/>
      <c r="HV62" s="5"/>
      <c r="HW62" s="5"/>
      <c r="HX62" s="5">
        <f>LOOKUP(HX$6,'Daily Absent'!$O$6:$AX$6,'Daily Absent'!$O62:$AX62)</f>
        <v>0</v>
      </c>
      <c r="HY62" s="5"/>
      <c r="HZ62" s="100"/>
      <c r="IA62" s="5"/>
      <c r="IB62" s="5"/>
      <c r="IC62" s="5"/>
      <c r="ID62" s="5"/>
      <c r="IE62" s="5">
        <f>LOOKUP(IE$6,'Daily Absent'!$O$6:$AX$6,'Daily Absent'!$O62:$AX62)</f>
        <v>0</v>
      </c>
      <c r="IF62" s="5"/>
      <c r="IG62" s="100"/>
      <c r="IH62" s="5"/>
      <c r="II62" s="5"/>
      <c r="IJ62" s="5"/>
      <c r="IK62" s="5"/>
      <c r="IL62" s="5">
        <f>LOOKUP(IL$6,'Daily Absent'!$O$6:$AX$6,'Daily Absent'!$O62:$AX62)</f>
        <v>0</v>
      </c>
      <c r="IM62" s="5"/>
      <c r="IN62" s="100"/>
      <c r="IO62" s="5"/>
      <c r="IP62" s="5"/>
      <c r="IQ62" s="5"/>
      <c r="IR62" s="5"/>
      <c r="IS62" s="5">
        <f>LOOKUP(IS$6,'Daily Absent'!$O$6:$AX$6,'Daily Absent'!$O62:$AX62)</f>
        <v>0</v>
      </c>
      <c r="IT62" s="5"/>
      <c r="IU62" s="100"/>
      <c r="IV62" s="5"/>
      <c r="IW62" s="5"/>
      <c r="IX62" s="5"/>
      <c r="IY62" s="5"/>
      <c r="IZ62" s="5">
        <f>LOOKUP(IZ$6,'Daily Absent'!$O$6:$AX$6,'Daily Absent'!$O62:$AX62)</f>
        <v>0</v>
      </c>
      <c r="JA62" s="5"/>
      <c r="JB62" s="100"/>
      <c r="JC62" s="5"/>
      <c r="JD62" s="5"/>
      <c r="JE62" s="5"/>
      <c r="JF62" s="5"/>
    </row>
    <row r="63" spans="1:266" ht="20" customHeight="1">
      <c r="A63" s="54">
        <f>IF('Master MP Status'!A63&gt;0,'Master MP Status'!A63,"")</f>
        <v>55</v>
      </c>
      <c r="B63" s="5" t="str">
        <f>IF(ISTEXT('Master MP Status'!B63),'Master MP Status'!B63,"")</f>
        <v>DIRECT</v>
      </c>
      <c r="C63" s="153" t="str">
        <f>IF(OR(ISTEXT('Master MP Status'!C63),'Master MP Status'!C63&gt;0),'Master MP Status'!C63,"")</f>
        <v>B240084</v>
      </c>
      <c r="D63" s="154" t="str">
        <f>IF(OR(ISTEXT('Master MP Status'!D63),'Master MP Status'!D63&gt;0),'Master MP Status'!D63,"")</f>
        <v>B250084</v>
      </c>
      <c r="E63" s="5" t="str">
        <f>IF(ISTEXT('Master MP Status'!E63),'Master MP Status'!E63,"")</f>
        <v>FATULLAH</v>
      </c>
      <c r="F63" s="5" t="str">
        <f>IF(ISTEXT('Master MP Status'!F63),'Master MP Status'!F63,"")</f>
        <v/>
      </c>
      <c r="G63" s="5" t="str">
        <f>IF(ISTEXT('Master MP Status'!G63),'Master MP Status'!G63,"")</f>
        <v>Cilegon</v>
      </c>
      <c r="H63" s="5" t="str">
        <f>IF(ISTEXT('Master MP Status'!H63),'Master MP Status'!H63,"")</f>
        <v>MURSID</v>
      </c>
      <c r="I63" s="5" t="str">
        <f>IF(ISTEXT('Master MP Status'!I63),'Master MP Status'!I63,"")</f>
        <v>Scaffolder 1</v>
      </c>
      <c r="J63" s="5" t="str">
        <f>IF(ISTEXT('Master MP Status'!J63),'Master MP Status'!J63,"")</f>
        <v>Scaffolder 1</v>
      </c>
      <c r="K63" s="9">
        <f>IF(OR('Master MP Status'!K63=0,'Master MP Status'!K63=""),"",'Master MP Status'!K63)</f>
        <v>45768</v>
      </c>
      <c r="L63" s="9">
        <f>IF(OR('Master MP Status'!L63=0,'Master MP Status'!L63=""),"",'Master MP Status'!L63)</f>
        <v>45768</v>
      </c>
      <c r="M63" s="9">
        <f>IF(OR('Master MP Status'!M63=0,'Master MP Status'!M63=""),"",'Master MP Status'!M63)</f>
        <v>45848</v>
      </c>
      <c r="N63" s="5" t="str">
        <f>IF(ISTEXT('Master MP Status'!N63),'Master MP Status'!N63,"")</f>
        <v>Resign</v>
      </c>
      <c r="O63" s="5">
        <f>LOOKUP(O$6,'Daily Absent'!$O$6:$AX$6,'Daily Absent'!$O63:$AX63)</f>
        <v>0</v>
      </c>
      <c r="P63" s="100"/>
      <c r="Q63" s="100"/>
      <c r="R63" s="100"/>
      <c r="S63" s="100"/>
      <c r="T63" s="5"/>
      <c r="U63" s="5"/>
      <c r="V63" s="5">
        <f>LOOKUP(V$6,'Daily Absent'!$O$6:$AX$6,'Daily Absent'!$O63:$AX63)</f>
        <v>0</v>
      </c>
      <c r="W63" s="100"/>
      <c r="X63" s="100"/>
      <c r="Y63" s="100"/>
      <c r="Z63" s="100"/>
      <c r="AA63" s="5"/>
      <c r="AB63" s="5"/>
      <c r="AC63" s="5">
        <f>LOOKUP(AC$6,'Daily Absent'!$O$6:$AX$6,'Daily Absent'!$O63:$AX63)</f>
        <v>0</v>
      </c>
      <c r="AD63" s="100"/>
      <c r="AE63" s="100"/>
      <c r="AF63" s="100"/>
      <c r="AG63" s="100"/>
      <c r="AH63" s="5"/>
      <c r="AI63" s="5"/>
      <c r="AJ63" s="5">
        <f>LOOKUP(AJ$6,'Daily Absent'!$O$6:$AX$6,'Daily Absent'!$O63:$AX63)</f>
        <v>0</v>
      </c>
      <c r="AK63" s="100"/>
      <c r="AL63" s="100"/>
      <c r="AM63" s="100"/>
      <c r="AN63" s="100"/>
      <c r="AO63" s="5"/>
      <c r="AP63" s="5"/>
      <c r="AQ63" s="5">
        <f>LOOKUP(AQ$6,'Daily Absent'!$O$6:$AX$6,'Daily Absent'!$O63:$AX63)</f>
        <v>0</v>
      </c>
      <c r="AR63" s="100"/>
      <c r="AS63" s="100"/>
      <c r="AT63" s="100"/>
      <c r="AU63" s="100"/>
      <c r="AV63" s="5"/>
      <c r="AW63" s="5"/>
      <c r="AX63" s="5">
        <f>LOOKUP(AX$6,'Daily Absent'!$O$6:$AX$6,'Daily Absent'!$O63:$AX63)</f>
        <v>0</v>
      </c>
      <c r="AY63" s="100"/>
      <c r="AZ63" s="100"/>
      <c r="BA63" s="100"/>
      <c r="BB63" s="100"/>
      <c r="BC63" s="5"/>
      <c r="BD63" s="5"/>
      <c r="BE63" s="5">
        <f>LOOKUP(BE$6,'Daily Absent'!$O$6:$AX$6,'Daily Absent'!$O63:$AX63)</f>
        <v>0</v>
      </c>
      <c r="BF63" s="100"/>
      <c r="BG63" s="100"/>
      <c r="BH63" s="100"/>
      <c r="BI63" s="100"/>
      <c r="BJ63" s="5"/>
      <c r="BK63" s="5"/>
      <c r="BL63" s="5">
        <f>LOOKUP(BL$6,'Daily Absent'!$O$6:$AX$6,'Daily Absent'!$O63:$AX63)</f>
        <v>0</v>
      </c>
      <c r="BM63" s="100"/>
      <c r="BN63" s="100"/>
      <c r="BO63" s="100"/>
      <c r="BP63" s="100"/>
      <c r="BQ63" s="5"/>
      <c r="BR63" s="5"/>
      <c r="BS63" s="5">
        <f>LOOKUP(BS$6,'Daily Absent'!$O$6:$AX$6,'Daily Absent'!$O63:$AX63)</f>
        <v>0</v>
      </c>
      <c r="BT63" s="100"/>
      <c r="BU63" s="100"/>
      <c r="BV63" s="100"/>
      <c r="BW63" s="100"/>
      <c r="BX63" s="5"/>
      <c r="BY63" s="5"/>
      <c r="BZ63" s="5">
        <f>LOOKUP(BZ$6,'Daily Absent'!$O$6:$AX$6,'Daily Absent'!$O63:$AX63)</f>
        <v>0</v>
      </c>
      <c r="CA63" s="100"/>
      <c r="CB63" s="100"/>
      <c r="CC63" s="100"/>
      <c r="CD63" s="100"/>
      <c r="CE63" s="5"/>
      <c r="CF63" s="5"/>
      <c r="CG63" s="5">
        <f>LOOKUP(CG$6,'Daily Absent'!$O$6:$AX$6,'Daily Absent'!$O63:$AX63)</f>
        <v>0</v>
      </c>
      <c r="CH63" s="100"/>
      <c r="CI63" s="100"/>
      <c r="CJ63" s="100"/>
      <c r="CK63" s="100"/>
      <c r="CL63" s="5"/>
      <c r="CM63" s="5"/>
      <c r="CN63" s="5">
        <f>LOOKUP(CN$6,'Daily Absent'!$O$6:$AX$6,'Daily Absent'!$O63:$AX63)</f>
        <v>0</v>
      </c>
      <c r="CO63" s="100"/>
      <c r="CP63" s="100"/>
      <c r="CQ63" s="100"/>
      <c r="CR63" s="100"/>
      <c r="CS63" s="5"/>
      <c r="CT63" s="5"/>
      <c r="CU63" s="5">
        <f>LOOKUP(CU$6,'Daily Absent'!$O$6:$AX$6,'Daily Absent'!$O63:$AX63)</f>
        <v>0</v>
      </c>
      <c r="CV63" s="100"/>
      <c r="CW63" s="100"/>
      <c r="CX63" s="100"/>
      <c r="CY63" s="100"/>
      <c r="CZ63" s="5"/>
      <c r="DA63" s="5"/>
      <c r="DB63" s="5">
        <f>LOOKUP(DB$6,'Daily Absent'!$O$6:$AX$6,'Daily Absent'!$O63:$AX63)</f>
        <v>0</v>
      </c>
      <c r="DC63" s="100"/>
      <c r="DD63" s="100"/>
      <c r="DE63" s="100"/>
      <c r="DF63" s="100"/>
      <c r="DG63" s="5"/>
      <c r="DH63" s="5"/>
      <c r="DI63" s="5">
        <f>LOOKUP(DI$6,'Daily Absent'!$O$6:$AX$6,'Daily Absent'!$O63:$AX63)</f>
        <v>0</v>
      </c>
      <c r="DJ63" s="100"/>
      <c r="DK63" s="100"/>
      <c r="DL63" s="100"/>
      <c r="DM63" s="100"/>
      <c r="DN63" s="5"/>
      <c r="DO63" s="5"/>
      <c r="DP63" s="5">
        <f>LOOKUP(DP$6,'Daily Absent'!$O$6:$AX$6,'Daily Absent'!$O63:$AX63)</f>
        <v>0</v>
      </c>
      <c r="DQ63" s="100"/>
      <c r="DR63" s="100"/>
      <c r="DS63" s="100"/>
      <c r="DT63" s="100"/>
      <c r="DU63" s="5"/>
      <c r="DV63" s="5"/>
      <c r="DW63" s="5">
        <f>LOOKUP(DW$6,'Daily Absent'!$O$6:$AX$6,'Daily Absent'!$O63:$AX63)</f>
        <v>0</v>
      </c>
      <c r="DX63" s="100"/>
      <c r="DY63" s="100"/>
      <c r="DZ63" s="100"/>
      <c r="EA63" s="100"/>
      <c r="EB63" s="5"/>
      <c r="EC63" s="5"/>
      <c r="ED63" s="5">
        <f>LOOKUP(ED$6,'Daily Absent'!$O$6:$AX$6,'Daily Absent'!$O63:$AX63)</f>
        <v>0</v>
      </c>
      <c r="EE63" s="100"/>
      <c r="EF63" s="100"/>
      <c r="EG63" s="100"/>
      <c r="EH63" s="100"/>
      <c r="EI63" s="5"/>
      <c r="EJ63" s="5"/>
      <c r="EK63" s="5">
        <f>LOOKUP(EK$6,'Daily Absent'!$O$6:$AX$6,'Daily Absent'!$O63:$AX63)</f>
        <v>0</v>
      </c>
      <c r="EL63" s="100"/>
      <c r="EM63" s="100"/>
      <c r="EN63" s="100"/>
      <c r="EO63" s="100"/>
      <c r="EP63" s="5"/>
      <c r="EQ63" s="5"/>
      <c r="ER63" s="5">
        <f>LOOKUP(ER$6,'Daily Absent'!$O$6:$AX$6,'Daily Absent'!$O63:$AX63)</f>
        <v>0</v>
      </c>
      <c r="ES63" s="100"/>
      <c r="ET63" s="100"/>
      <c r="EU63" s="100"/>
      <c r="EV63" s="100"/>
      <c r="EW63" s="5"/>
      <c r="EX63" s="5"/>
      <c r="EY63" s="5">
        <f>LOOKUP(EY$6,'Daily Absent'!$O$6:$AX$6,'Daily Absent'!$O63:$AX63)</f>
        <v>0</v>
      </c>
      <c r="EZ63" s="100"/>
      <c r="FA63" s="100"/>
      <c r="FB63" s="100"/>
      <c r="FC63" s="100"/>
      <c r="FD63" s="5"/>
      <c r="FE63" s="5"/>
      <c r="FF63" s="5">
        <f>LOOKUP(FF$6,'Daily Absent'!$O$6:$AX$6,'Daily Absent'!$O63:$AX63)</f>
        <v>0</v>
      </c>
      <c r="FG63" s="100"/>
      <c r="FH63" s="100"/>
      <c r="FI63" s="100"/>
      <c r="FJ63" s="100"/>
      <c r="FK63" s="5"/>
      <c r="FL63" s="5"/>
      <c r="FM63" s="5">
        <f>LOOKUP(FM$6,'Daily Absent'!$O$6:$AX$6,'Daily Absent'!$O63:$AX63)</f>
        <v>0</v>
      </c>
      <c r="FN63" s="100"/>
      <c r="FO63" s="100"/>
      <c r="FP63" s="100"/>
      <c r="FQ63" s="100"/>
      <c r="FR63" s="5"/>
      <c r="FS63" s="5"/>
      <c r="FT63" s="5">
        <f>LOOKUP(FT$6,'Daily Absent'!$O$6:$AX$6,'Daily Absent'!$O63:$AX63)</f>
        <v>0</v>
      </c>
      <c r="FU63" s="100"/>
      <c r="FV63" s="100"/>
      <c r="FW63" s="100"/>
      <c r="FX63" s="100"/>
      <c r="FY63" s="5"/>
      <c r="FZ63" s="5"/>
      <c r="GA63" s="5">
        <f>LOOKUP(GA$6,'Daily Absent'!$O$6:$AX$6,'Daily Absent'!$O63:$AX63)</f>
        <v>0</v>
      </c>
      <c r="GB63" s="100"/>
      <c r="GC63" s="100"/>
      <c r="GD63" s="100"/>
      <c r="GE63" s="100"/>
      <c r="GF63" s="5"/>
      <c r="GG63" s="5"/>
      <c r="GH63" s="5">
        <f>LOOKUP(GH$6,'Daily Absent'!$O$6:$AX$6,'Daily Absent'!$O63:$AX63)</f>
        <v>0</v>
      </c>
      <c r="GI63" s="100"/>
      <c r="GJ63" s="100"/>
      <c r="GK63" s="100"/>
      <c r="GL63" s="100"/>
      <c r="GM63" s="5"/>
      <c r="GN63" s="5"/>
      <c r="GO63" s="5">
        <f>LOOKUP(GO$6,'Daily Absent'!$O$6:$AX$6,'Daily Absent'!$O63:$AX63)</f>
        <v>0</v>
      </c>
      <c r="GP63" s="100"/>
      <c r="GQ63" s="100"/>
      <c r="GR63" s="100"/>
      <c r="GS63" s="100"/>
      <c r="GT63" s="5"/>
      <c r="GU63" s="5"/>
      <c r="GV63" s="5">
        <f>LOOKUP(GV$6,'Daily Absent'!$O$6:$AX$6,'Daily Absent'!$O63:$AX63)</f>
        <v>0</v>
      </c>
      <c r="GW63" s="100"/>
      <c r="GX63" s="100"/>
      <c r="GY63" s="100"/>
      <c r="GZ63" s="100"/>
      <c r="HA63" s="5"/>
      <c r="HB63" s="5"/>
      <c r="HC63" s="5">
        <f>LOOKUP(HC$6,'Daily Absent'!$O$6:$AX$6,'Daily Absent'!$O63:$AX63)</f>
        <v>0</v>
      </c>
      <c r="HD63" s="100"/>
      <c r="HE63" s="100"/>
      <c r="HF63" s="100"/>
      <c r="HG63" s="100"/>
      <c r="HH63" s="5"/>
      <c r="HI63" s="5"/>
      <c r="HJ63" s="5">
        <f>LOOKUP(HJ$6,'Daily Absent'!$O$6:$AX$6,'Daily Absent'!$O63:$AX63)</f>
        <v>0</v>
      </c>
      <c r="HK63" s="100"/>
      <c r="HL63" s="100"/>
      <c r="HM63" s="100"/>
      <c r="HN63" s="100"/>
      <c r="HO63" s="5"/>
      <c r="HP63" s="5"/>
      <c r="HQ63" s="5"/>
      <c r="HR63" s="100"/>
      <c r="HS63" s="100"/>
      <c r="HT63" s="100"/>
      <c r="HU63" s="100"/>
      <c r="HV63" s="5"/>
      <c r="HW63" s="5"/>
      <c r="HX63" s="5">
        <f>LOOKUP(HX$6,'Daily Absent'!$O$6:$AX$6,'Daily Absent'!$O63:$AX63)</f>
        <v>0</v>
      </c>
      <c r="HY63" s="5"/>
      <c r="HZ63" s="100"/>
      <c r="IA63" s="5"/>
      <c r="IB63" s="5"/>
      <c r="IC63" s="5"/>
      <c r="ID63" s="5"/>
      <c r="IE63" s="5">
        <f>LOOKUP(IE$6,'Daily Absent'!$O$6:$AX$6,'Daily Absent'!$O63:$AX63)</f>
        <v>0</v>
      </c>
      <c r="IF63" s="5"/>
      <c r="IG63" s="100"/>
      <c r="IH63" s="5"/>
      <c r="II63" s="5"/>
      <c r="IJ63" s="5"/>
      <c r="IK63" s="5"/>
      <c r="IL63" s="5">
        <f>LOOKUP(IL$6,'Daily Absent'!$O$6:$AX$6,'Daily Absent'!$O63:$AX63)</f>
        <v>0</v>
      </c>
      <c r="IM63" s="5"/>
      <c r="IN63" s="100"/>
      <c r="IO63" s="5"/>
      <c r="IP63" s="5"/>
      <c r="IQ63" s="5"/>
      <c r="IR63" s="5"/>
      <c r="IS63" s="5">
        <f>LOOKUP(IS$6,'Daily Absent'!$O$6:$AX$6,'Daily Absent'!$O63:$AX63)</f>
        <v>0</v>
      </c>
      <c r="IT63" s="5"/>
      <c r="IU63" s="100"/>
      <c r="IV63" s="5"/>
      <c r="IW63" s="5"/>
      <c r="IX63" s="5"/>
      <c r="IY63" s="5"/>
      <c r="IZ63" s="5">
        <f>LOOKUP(IZ$6,'Daily Absent'!$O$6:$AX$6,'Daily Absent'!$O63:$AX63)</f>
        <v>0</v>
      </c>
      <c r="JA63" s="5"/>
      <c r="JB63" s="100"/>
      <c r="JC63" s="5"/>
      <c r="JD63" s="5"/>
      <c r="JE63" s="5"/>
      <c r="JF63" s="5"/>
    </row>
    <row r="64" spans="1:266" ht="20" customHeight="1">
      <c r="A64" s="54">
        <f>IF('Master MP Status'!A64&gt;0,'Master MP Status'!A64,"")</f>
        <v>56</v>
      </c>
      <c r="B64" s="5" t="str">
        <f>IF(ISTEXT('Master MP Status'!B64),'Master MP Status'!B64,"")</f>
        <v>DIRECT</v>
      </c>
      <c r="C64" s="153" t="str">
        <f>IF(OR(ISTEXT('Master MP Status'!C64),'Master MP Status'!C64&gt;0),'Master MP Status'!C64,"")</f>
        <v>B240085</v>
      </c>
      <c r="D64" s="154" t="str">
        <f>IF(OR(ISTEXT('Master MP Status'!D64),'Master MP Status'!D64&gt;0),'Master MP Status'!D64,"")</f>
        <v>B250085</v>
      </c>
      <c r="E64" s="5" t="str">
        <f>IF(ISTEXT('Master MP Status'!E64),'Master MP Status'!E64,"")</f>
        <v>EDI JUNAED 2</v>
      </c>
      <c r="F64" s="5" t="str">
        <f>IF(ISTEXT('Master MP Status'!F64),'Master MP Status'!F64,"")</f>
        <v/>
      </c>
      <c r="G64" s="5" t="str">
        <f>IF(ISTEXT('Master MP Status'!G64),'Master MP Status'!G64,"")</f>
        <v>Cilegon</v>
      </c>
      <c r="H64" s="5" t="str">
        <f>IF(ISTEXT('Master MP Status'!H64),'Master MP Status'!H64,"")</f>
        <v>MURSID</v>
      </c>
      <c r="I64" s="5" t="str">
        <f>IF(ISTEXT('Master MP Status'!I64),'Master MP Status'!I64,"")</f>
        <v>Scaffolder 2</v>
      </c>
      <c r="J64" s="5" t="str">
        <f>IF(ISTEXT('Master MP Status'!J64),'Master MP Status'!J64,"")</f>
        <v>Scaffolder 2</v>
      </c>
      <c r="K64" s="9">
        <f>IF(OR('Master MP Status'!K64=0,'Master MP Status'!K64=""),"",'Master MP Status'!K64)</f>
        <v>45768</v>
      </c>
      <c r="L64" s="9">
        <f>IF(OR('Master MP Status'!L64=0,'Master MP Status'!L64=""),"",'Master MP Status'!L64)</f>
        <v>45768</v>
      </c>
      <c r="M64" s="9" t="str">
        <f>IF(OR('Master MP Status'!M64=0,'Master MP Status'!M64=""),"",'Master MP Status'!M64)</f>
        <v/>
      </c>
      <c r="N64" s="5" t="str">
        <f>IF(ISTEXT('Master MP Status'!N64),'Master MP Status'!N64,"")</f>
        <v/>
      </c>
      <c r="O64" s="5">
        <f>LOOKUP(O$6,'Daily Absent'!$O$6:$AX$6,'Daily Absent'!$O64:$AX64)</f>
        <v>1</v>
      </c>
      <c r="P64" s="100">
        <v>0.29166666666666669</v>
      </c>
      <c r="Q64" s="100">
        <v>0.5</v>
      </c>
      <c r="R64" s="100">
        <v>0.54166666666666663</v>
      </c>
      <c r="S64" s="100">
        <v>0.75</v>
      </c>
      <c r="T64" s="5"/>
      <c r="U64" s="5"/>
      <c r="V64" s="5">
        <f>LOOKUP(V$6,'Daily Absent'!$O$6:$AX$6,'Daily Absent'!$O64:$AX64)</f>
        <v>1</v>
      </c>
      <c r="W64" s="100">
        <v>0.29166666666666669</v>
      </c>
      <c r="X64" s="100">
        <v>0.5</v>
      </c>
      <c r="Y64" s="100">
        <v>0.54166666666666663</v>
      </c>
      <c r="Z64" s="100">
        <v>0.75</v>
      </c>
      <c r="AA64" s="5"/>
      <c r="AB64" s="5"/>
      <c r="AC64" s="5">
        <f>LOOKUP(AC$6,'Daily Absent'!$O$6:$AX$6,'Daily Absent'!$O64:$AX64)</f>
        <v>1</v>
      </c>
      <c r="AD64" s="100">
        <v>0.29166666666666669</v>
      </c>
      <c r="AE64" s="100">
        <v>0.5</v>
      </c>
      <c r="AF64" s="100">
        <v>0.54166666666666663</v>
      </c>
      <c r="AG64" s="100">
        <v>0.75</v>
      </c>
      <c r="AH64" s="5"/>
      <c r="AI64" s="5"/>
      <c r="AJ64" s="5">
        <f>LOOKUP(AJ$6,'Daily Absent'!$O$6:$AX$6,'Daily Absent'!$O64:$AX64)</f>
        <v>1</v>
      </c>
      <c r="AK64" s="100">
        <v>0.29166666666666669</v>
      </c>
      <c r="AL64" s="100">
        <v>0.5</v>
      </c>
      <c r="AM64" s="100">
        <v>0.54166666666666663</v>
      </c>
      <c r="AN64" s="100">
        <v>0.75</v>
      </c>
      <c r="AO64" s="5"/>
      <c r="AP64" s="5"/>
      <c r="AQ64" s="5">
        <f>LOOKUP(AQ$6,'Daily Absent'!$O$6:$AX$6,'Daily Absent'!$O64:$AX64)</f>
        <v>1</v>
      </c>
      <c r="AR64" s="100">
        <v>0.29166666666666669</v>
      </c>
      <c r="AS64" s="100">
        <v>0.5</v>
      </c>
      <c r="AT64" s="100">
        <v>0.54166666666666663</v>
      </c>
      <c r="AU64" s="100">
        <v>0.70833333333333337</v>
      </c>
      <c r="AV64" s="5"/>
      <c r="AW64" s="5"/>
      <c r="AX64" s="5">
        <f>LOOKUP(AX$6,'Daily Absent'!$O$6:$AX$6,'Daily Absent'!$O64:$AX64)</f>
        <v>1</v>
      </c>
      <c r="AY64" s="100">
        <v>0.33333333333333331</v>
      </c>
      <c r="AZ64" s="100">
        <v>0.5</v>
      </c>
      <c r="BA64" s="100">
        <v>0.54166666666666663</v>
      </c>
      <c r="BB64" s="100">
        <v>0.66666666666666663</v>
      </c>
      <c r="BC64" s="5"/>
      <c r="BD64" s="5"/>
      <c r="BE64" s="5">
        <f>LOOKUP(BE$6,'Daily Absent'!$O$6:$AX$6,'Daily Absent'!$O64:$AX64)</f>
        <v>1</v>
      </c>
      <c r="BF64" s="100">
        <v>0.29166666666666669</v>
      </c>
      <c r="BG64" s="100">
        <v>0.5</v>
      </c>
      <c r="BH64" s="100">
        <v>0.54166666666666663</v>
      </c>
      <c r="BI64" s="100">
        <v>0.75</v>
      </c>
      <c r="BJ64" s="5"/>
      <c r="BK64" s="5"/>
      <c r="BL64" s="5">
        <f>LOOKUP(BL$6,'Daily Absent'!$O$6:$AX$6,'Daily Absent'!$O64:$AX64)</f>
        <v>1</v>
      </c>
      <c r="BM64" s="100">
        <v>0.29166666666666669</v>
      </c>
      <c r="BN64" s="100">
        <v>0.5</v>
      </c>
      <c r="BO64" s="100">
        <v>0.54166666666666663</v>
      </c>
      <c r="BP64" s="100">
        <v>0.75</v>
      </c>
      <c r="BQ64" s="5"/>
      <c r="BR64" s="5"/>
      <c r="BS64" s="5">
        <f>LOOKUP(BS$6,'Daily Absent'!$O$6:$AX$6,'Daily Absent'!$O64:$AX64)</f>
        <v>1</v>
      </c>
      <c r="BT64" s="100">
        <v>0.29166666666666669</v>
      </c>
      <c r="BU64" s="100">
        <v>0.5</v>
      </c>
      <c r="BV64" s="100">
        <v>0.54166666666666663</v>
      </c>
      <c r="BW64" s="100">
        <v>0.75</v>
      </c>
      <c r="BX64" s="5"/>
      <c r="BY64" s="5"/>
      <c r="BZ64" s="5">
        <f>LOOKUP(BZ$6,'Daily Absent'!$O$6:$AX$6,'Daily Absent'!$O64:$AX64)</f>
        <v>1</v>
      </c>
      <c r="CA64" s="100">
        <v>0.29166666666666669</v>
      </c>
      <c r="CB64" s="100">
        <v>0.5</v>
      </c>
      <c r="CC64" s="100">
        <v>0.54166666666666663</v>
      </c>
      <c r="CD64" s="100">
        <v>0.75</v>
      </c>
      <c r="CE64" s="5"/>
      <c r="CF64" s="5"/>
      <c r="CG64" s="5">
        <f>LOOKUP(CG$6,'Daily Absent'!$O$6:$AX$6,'Daily Absent'!$O64:$AX64)</f>
        <v>1</v>
      </c>
      <c r="CH64" s="100">
        <v>0.29166666666666669</v>
      </c>
      <c r="CI64" s="100">
        <v>0.5</v>
      </c>
      <c r="CJ64" s="100">
        <v>0.54166666666666663</v>
      </c>
      <c r="CK64" s="100">
        <v>0.75</v>
      </c>
      <c r="CL64" s="100">
        <v>0.79166666666666663</v>
      </c>
      <c r="CM64" s="100">
        <v>0.91666666666666663</v>
      </c>
      <c r="CN64" s="5">
        <f>LOOKUP(CN$6,'Daily Absent'!$O$6:$AX$6,'Daily Absent'!$O64:$AX64)</f>
        <v>1</v>
      </c>
      <c r="CO64" s="100">
        <v>0.29166666666666669</v>
      </c>
      <c r="CP64" s="100">
        <v>0.5</v>
      </c>
      <c r="CQ64" s="100">
        <v>0.54166666666666663</v>
      </c>
      <c r="CR64" s="100">
        <v>0.70833333333333337</v>
      </c>
      <c r="CS64" s="5"/>
      <c r="CT64" s="5"/>
      <c r="CU64" s="5">
        <f>LOOKUP(CU$6,'Daily Absent'!$O$6:$AX$6,'Daily Absent'!$O64:$AX64)</f>
        <v>1</v>
      </c>
      <c r="CV64" s="100">
        <v>0.33333333333333331</v>
      </c>
      <c r="CW64" s="100">
        <v>0.5</v>
      </c>
      <c r="CX64" s="100">
        <v>0.54166666666666663</v>
      </c>
      <c r="CY64" s="100">
        <v>0.66666666666666663</v>
      </c>
      <c r="CZ64" s="5"/>
      <c r="DA64" s="5"/>
      <c r="DB64" s="5">
        <f>LOOKUP(DB$6,'Daily Absent'!$O$6:$AX$6,'Daily Absent'!$O64:$AX64)</f>
        <v>1</v>
      </c>
      <c r="DC64" s="100">
        <v>0.29166666666666669</v>
      </c>
      <c r="DD64" s="100">
        <v>0.5</v>
      </c>
      <c r="DE64" s="100">
        <v>0.54166666666666663</v>
      </c>
      <c r="DF64" s="100">
        <v>0.75</v>
      </c>
      <c r="DG64" s="100">
        <v>0.79166666666666663</v>
      </c>
      <c r="DH64" s="100">
        <v>0.91666666666666663</v>
      </c>
      <c r="DI64" s="5">
        <f>LOOKUP(DI$6,'Daily Absent'!$O$6:$AX$6,'Daily Absent'!$O64:$AX64)</f>
        <v>1</v>
      </c>
      <c r="DJ64" s="100">
        <v>0.29166666666666669</v>
      </c>
      <c r="DK64" s="100">
        <v>0.5</v>
      </c>
      <c r="DL64" s="100">
        <v>0.54166666666666663</v>
      </c>
      <c r="DM64" s="100">
        <v>0.75</v>
      </c>
      <c r="DN64" s="5"/>
      <c r="DO64" s="5"/>
      <c r="DP64" s="5">
        <f>LOOKUP(DP$6,'Daily Absent'!$O$6:$AX$6,'Daily Absent'!$O64:$AX64)</f>
        <v>1</v>
      </c>
      <c r="DQ64" s="100">
        <v>0.29166666666666669</v>
      </c>
      <c r="DR64" s="100">
        <v>0.5</v>
      </c>
      <c r="DS64" s="100">
        <v>0.54166666666666663</v>
      </c>
      <c r="DT64" s="100">
        <v>0.75</v>
      </c>
      <c r="DU64" s="5"/>
      <c r="DV64" s="5"/>
      <c r="DW64" s="5">
        <f>LOOKUP(DW$6,'Daily Absent'!$O$6:$AX$6,'Daily Absent'!$O64:$AX64)</f>
        <v>1</v>
      </c>
      <c r="DX64" s="100">
        <v>0.29166666666666669</v>
      </c>
      <c r="DY64" s="100">
        <v>0.5</v>
      </c>
      <c r="DZ64" s="100">
        <v>0.54166666666666663</v>
      </c>
      <c r="EA64" s="100">
        <v>0.75</v>
      </c>
      <c r="EB64" s="5"/>
      <c r="EC64" s="5"/>
      <c r="ED64" s="5">
        <f>LOOKUP(ED$6,'Daily Absent'!$O$6:$AX$6,'Daily Absent'!$O64:$AX64)</f>
        <v>1</v>
      </c>
      <c r="EE64" s="100">
        <v>0.29166666666666669</v>
      </c>
      <c r="EF64" s="100">
        <v>0.5</v>
      </c>
      <c r="EG64" s="100">
        <v>0.54166666666666663</v>
      </c>
      <c r="EH64" s="100">
        <v>0.75</v>
      </c>
      <c r="EI64" s="100">
        <v>0.79166666666666663</v>
      </c>
      <c r="EJ64" s="100">
        <v>0.91666666666666663</v>
      </c>
      <c r="EK64" s="5">
        <f>LOOKUP(EK$6,'Daily Absent'!$O$6:$AX$6,'Daily Absent'!$O64:$AX64)</f>
        <v>1</v>
      </c>
      <c r="EL64" s="100">
        <v>0.29166666666666669</v>
      </c>
      <c r="EM64" s="100">
        <v>0.5</v>
      </c>
      <c r="EN64" s="100">
        <v>0.54166666666666663</v>
      </c>
      <c r="EO64" s="100">
        <v>0.75</v>
      </c>
      <c r="EP64" s="5"/>
      <c r="EQ64" s="5"/>
      <c r="ER64" s="5">
        <f>LOOKUP(ER$6,'Daily Absent'!$O$6:$AX$6,'Daily Absent'!$O64:$AX64)</f>
        <v>0</v>
      </c>
      <c r="ES64" s="100"/>
      <c r="ET64" s="100"/>
      <c r="EU64" s="100"/>
      <c r="EV64" s="100"/>
      <c r="EW64" s="5"/>
      <c r="EX64" s="5"/>
      <c r="EY64" s="5">
        <f>LOOKUP(EY$6,'Daily Absent'!$O$6:$AX$6,'Daily Absent'!$O64:$AX64)</f>
        <v>1</v>
      </c>
      <c r="EZ64" s="100">
        <v>0.29166666666666669</v>
      </c>
      <c r="FA64" s="100">
        <v>0.5</v>
      </c>
      <c r="FB64" s="100">
        <v>0.54166666666666663</v>
      </c>
      <c r="FC64" s="100">
        <v>0.75</v>
      </c>
      <c r="FD64" s="100">
        <v>0.79166666666666663</v>
      </c>
      <c r="FE64" s="100">
        <v>0.91666666666666663</v>
      </c>
      <c r="FF64" s="5">
        <f>LOOKUP(FF$6,'Daily Absent'!$O$6:$AX$6,'Daily Absent'!$O64:$AX64)</f>
        <v>1</v>
      </c>
      <c r="FG64" s="100"/>
      <c r="FH64" s="100"/>
      <c r="FI64" s="100"/>
      <c r="FJ64" s="100"/>
      <c r="FK64" s="5"/>
      <c r="FL64" s="5"/>
      <c r="FM64" s="5">
        <f>LOOKUP(FM$6,'Daily Absent'!$O$6:$AX$6,'Daily Absent'!$O64:$AX64)</f>
        <v>0</v>
      </c>
      <c r="FN64" s="100"/>
      <c r="FO64" s="100"/>
      <c r="FP64" s="100"/>
      <c r="FQ64" s="100"/>
      <c r="FR64" s="5"/>
      <c r="FS64" s="5"/>
      <c r="FT64" s="5">
        <f>LOOKUP(FT$6,'Daily Absent'!$O$6:$AX$6,'Daily Absent'!$O64:$AX64)</f>
        <v>0</v>
      </c>
      <c r="FU64" s="100"/>
      <c r="FV64" s="100"/>
      <c r="FW64" s="100"/>
      <c r="FX64" s="100"/>
      <c r="FY64" s="5"/>
      <c r="FZ64" s="5"/>
      <c r="GA64" s="5">
        <f>LOOKUP(GA$6,'Daily Absent'!$O$6:$AX$6,'Daily Absent'!$O64:$AX64)</f>
        <v>0</v>
      </c>
      <c r="GB64" s="100"/>
      <c r="GC64" s="100"/>
      <c r="GD64" s="100"/>
      <c r="GE64" s="100"/>
      <c r="GF64" s="5"/>
      <c r="GG64" s="5"/>
      <c r="GH64" s="5">
        <f>LOOKUP(GH$6,'Daily Absent'!$O$6:$AX$6,'Daily Absent'!$O64:$AX64)</f>
        <v>0</v>
      </c>
      <c r="GI64" s="100"/>
      <c r="GJ64" s="100"/>
      <c r="GK64" s="100"/>
      <c r="GL64" s="100"/>
      <c r="GM64" s="5"/>
      <c r="GN64" s="5"/>
      <c r="GO64" s="5">
        <f>LOOKUP(GO$6,'Daily Absent'!$O$6:$AX$6,'Daily Absent'!$O64:$AX64)</f>
        <v>0</v>
      </c>
      <c r="GP64" s="100"/>
      <c r="GQ64" s="100"/>
      <c r="GR64" s="100"/>
      <c r="GS64" s="100"/>
      <c r="GT64" s="5"/>
      <c r="GU64" s="5"/>
      <c r="GV64" s="5">
        <f>LOOKUP(GV$6,'Daily Absent'!$O$6:$AX$6,'Daily Absent'!$O64:$AX64)</f>
        <v>0</v>
      </c>
      <c r="GW64" s="100"/>
      <c r="GX64" s="100"/>
      <c r="GY64" s="100"/>
      <c r="GZ64" s="100"/>
      <c r="HA64" s="5"/>
      <c r="HB64" s="5"/>
      <c r="HC64" s="5">
        <f>LOOKUP(HC$6,'Daily Absent'!$O$6:$AX$6,'Daily Absent'!$O64:$AX64)</f>
        <v>0</v>
      </c>
      <c r="HD64" s="100"/>
      <c r="HE64" s="100"/>
      <c r="HF64" s="100"/>
      <c r="HG64" s="100"/>
      <c r="HH64" s="5"/>
      <c r="HI64" s="5"/>
      <c r="HJ64" s="5">
        <f>LOOKUP(HJ$6,'Daily Absent'!$O$6:$AX$6,'Daily Absent'!$O64:$AX64)</f>
        <v>0</v>
      </c>
      <c r="HK64" s="100"/>
      <c r="HL64" s="100"/>
      <c r="HM64" s="100"/>
      <c r="HN64" s="100"/>
      <c r="HO64" s="5"/>
      <c r="HP64" s="5"/>
      <c r="HQ64" s="5"/>
      <c r="HR64" s="100"/>
      <c r="HS64" s="100"/>
      <c r="HT64" s="100"/>
      <c r="HU64" s="100"/>
      <c r="HV64" s="5"/>
      <c r="HW64" s="5"/>
      <c r="HX64" s="5">
        <f>LOOKUP(HX$6,'Daily Absent'!$O$6:$AX$6,'Daily Absent'!$O64:$AX64)</f>
        <v>0</v>
      </c>
      <c r="HY64" s="5"/>
      <c r="HZ64" s="100"/>
      <c r="IA64" s="5"/>
      <c r="IB64" s="5"/>
      <c r="IC64" s="5"/>
      <c r="ID64" s="5"/>
      <c r="IE64" s="5">
        <f>LOOKUP(IE$6,'Daily Absent'!$O$6:$AX$6,'Daily Absent'!$O64:$AX64)</f>
        <v>0</v>
      </c>
      <c r="IF64" s="5"/>
      <c r="IG64" s="100"/>
      <c r="IH64" s="5"/>
      <c r="II64" s="5"/>
      <c r="IJ64" s="5"/>
      <c r="IK64" s="5"/>
      <c r="IL64" s="5">
        <f>LOOKUP(IL$6,'Daily Absent'!$O$6:$AX$6,'Daily Absent'!$O64:$AX64)</f>
        <v>0</v>
      </c>
      <c r="IM64" s="5"/>
      <c r="IN64" s="100"/>
      <c r="IO64" s="5"/>
      <c r="IP64" s="5"/>
      <c r="IQ64" s="5"/>
      <c r="IR64" s="5"/>
      <c r="IS64" s="5">
        <f>LOOKUP(IS$6,'Daily Absent'!$O$6:$AX$6,'Daily Absent'!$O64:$AX64)</f>
        <v>0</v>
      </c>
      <c r="IT64" s="5"/>
      <c r="IU64" s="100"/>
      <c r="IV64" s="5"/>
      <c r="IW64" s="5"/>
      <c r="IX64" s="5"/>
      <c r="IY64" s="5"/>
      <c r="IZ64" s="5">
        <f>LOOKUP(IZ$6,'Daily Absent'!$O$6:$AX$6,'Daily Absent'!$O64:$AX64)</f>
        <v>0</v>
      </c>
      <c r="JA64" s="5"/>
      <c r="JB64" s="100"/>
      <c r="JC64" s="5"/>
      <c r="JD64" s="5"/>
      <c r="JE64" s="5"/>
      <c r="JF64" s="5"/>
    </row>
    <row r="65" spans="1:266" ht="20" customHeight="1">
      <c r="A65" s="54">
        <f>IF('Master MP Status'!A65&gt;0,'Master MP Status'!A65,"")</f>
        <v>57</v>
      </c>
      <c r="B65" s="5" t="str">
        <f>IF(ISTEXT('Master MP Status'!B65),'Master MP Status'!B65,"")</f>
        <v>DIRECT</v>
      </c>
      <c r="C65" s="153" t="str">
        <f>IF(OR(ISTEXT('Master MP Status'!C65),'Master MP Status'!C65&gt;0),'Master MP Status'!C65,"")</f>
        <v>B240086</v>
      </c>
      <c r="D65" s="154" t="str">
        <f>IF(OR(ISTEXT('Master MP Status'!D65),'Master MP Status'!D65&gt;0),'Master MP Status'!D65,"")</f>
        <v>B250086</v>
      </c>
      <c r="E65" s="5" t="str">
        <f>IF(ISTEXT('Master MP Status'!E65),'Master MP Status'!E65,"")</f>
        <v>SATRA</v>
      </c>
      <c r="F65" s="5" t="str">
        <f>IF(ISTEXT('Master MP Status'!F65),'Master MP Status'!F65,"")</f>
        <v/>
      </c>
      <c r="G65" s="5" t="str">
        <f>IF(ISTEXT('Master MP Status'!G65),'Master MP Status'!G65,"")</f>
        <v>Cilegon</v>
      </c>
      <c r="H65" s="5" t="str">
        <f>IF(ISTEXT('Master MP Status'!H65),'Master MP Status'!H65,"")</f>
        <v>MURSID</v>
      </c>
      <c r="I65" s="5" t="str">
        <f>IF(ISTEXT('Master MP Status'!I65),'Master MP Status'!I65,"")</f>
        <v>Scaffolder 1</v>
      </c>
      <c r="J65" s="5" t="str">
        <f>IF(ISTEXT('Master MP Status'!J65),'Master MP Status'!J65,"")</f>
        <v>Scaffolder 1</v>
      </c>
      <c r="K65" s="9">
        <f>IF(OR('Master MP Status'!K65=0,'Master MP Status'!K65=""),"",'Master MP Status'!K65)</f>
        <v>45768</v>
      </c>
      <c r="L65" s="9">
        <f>IF(OR('Master MP Status'!L65=0,'Master MP Status'!L65=""),"",'Master MP Status'!L65)</f>
        <v>45768</v>
      </c>
      <c r="M65" s="9" t="str">
        <f>IF(OR('Master MP Status'!M65=0,'Master MP Status'!M65=""),"",'Master MP Status'!M65)</f>
        <v/>
      </c>
      <c r="N65" s="5" t="str">
        <f>IF(ISTEXT('Master MP Status'!N65),'Master MP Status'!N65,"")</f>
        <v/>
      </c>
      <c r="O65" s="5">
        <f>LOOKUP(O$6,'Daily Absent'!$O$6:$AX$6,'Daily Absent'!$O65:$AX65)</f>
        <v>1</v>
      </c>
      <c r="P65" s="100">
        <v>0.29166666666666669</v>
      </c>
      <c r="Q65" s="100">
        <v>0.5</v>
      </c>
      <c r="R65" s="100">
        <v>0.54166666666666663</v>
      </c>
      <c r="S65" s="100">
        <v>0.75</v>
      </c>
      <c r="T65" s="5"/>
      <c r="U65" s="5"/>
      <c r="V65" s="5">
        <f>LOOKUP(V$6,'Daily Absent'!$O$6:$AX$6,'Daily Absent'!$O65:$AX65)</f>
        <v>1</v>
      </c>
      <c r="W65" s="100">
        <v>0.29166666666666669</v>
      </c>
      <c r="X65" s="100">
        <v>0.5</v>
      </c>
      <c r="Y65" s="100">
        <v>0.54166666666666663</v>
      </c>
      <c r="Z65" s="100">
        <v>0.75</v>
      </c>
      <c r="AA65" s="5"/>
      <c r="AB65" s="5"/>
      <c r="AC65" s="5">
        <f>LOOKUP(AC$6,'Daily Absent'!$O$6:$AX$6,'Daily Absent'!$O65:$AX65)</f>
        <v>1</v>
      </c>
      <c r="AD65" s="100">
        <v>0.29166666666666669</v>
      </c>
      <c r="AE65" s="100">
        <v>0.5</v>
      </c>
      <c r="AF65" s="100">
        <v>0.54166666666666663</v>
      </c>
      <c r="AG65" s="100">
        <v>0.75</v>
      </c>
      <c r="AH65" s="5"/>
      <c r="AI65" s="5"/>
      <c r="AJ65" s="5">
        <f>LOOKUP(AJ$6,'Daily Absent'!$O$6:$AX$6,'Daily Absent'!$O65:$AX65)</f>
        <v>1</v>
      </c>
      <c r="AK65" s="100">
        <v>0.29166666666666669</v>
      </c>
      <c r="AL65" s="100">
        <v>0.5</v>
      </c>
      <c r="AM65" s="100">
        <v>0.54166666666666663</v>
      </c>
      <c r="AN65" s="100">
        <v>0.75</v>
      </c>
      <c r="AO65" s="5"/>
      <c r="AP65" s="5"/>
      <c r="AQ65" s="5">
        <f>LOOKUP(AQ$6,'Daily Absent'!$O$6:$AX$6,'Daily Absent'!$O65:$AX65)</f>
        <v>1</v>
      </c>
      <c r="AR65" s="100">
        <v>0.29166666666666669</v>
      </c>
      <c r="AS65" s="100">
        <v>0.5</v>
      </c>
      <c r="AT65" s="100">
        <v>0.54166666666666663</v>
      </c>
      <c r="AU65" s="100">
        <v>0.70833333333333337</v>
      </c>
      <c r="AV65" s="5"/>
      <c r="AW65" s="5"/>
      <c r="AX65" s="5">
        <f>LOOKUP(AX$6,'Daily Absent'!$O$6:$AX$6,'Daily Absent'!$O65:$AX65)</f>
        <v>1</v>
      </c>
      <c r="AY65" s="100">
        <v>0.33333333333333331</v>
      </c>
      <c r="AZ65" s="100">
        <v>0.5</v>
      </c>
      <c r="BA65" s="100">
        <v>0.54166666666666663</v>
      </c>
      <c r="BB65" s="100">
        <v>0.66666666666666663</v>
      </c>
      <c r="BC65" s="5"/>
      <c r="BD65" s="5"/>
      <c r="BE65" s="5">
        <f>LOOKUP(BE$6,'Daily Absent'!$O$6:$AX$6,'Daily Absent'!$O65:$AX65)</f>
        <v>1</v>
      </c>
      <c r="BF65" s="100">
        <v>0.29166666666666669</v>
      </c>
      <c r="BG65" s="100">
        <v>0.5</v>
      </c>
      <c r="BH65" s="100">
        <v>0.54166666666666663</v>
      </c>
      <c r="BI65" s="100">
        <v>0.75</v>
      </c>
      <c r="BJ65" s="5"/>
      <c r="BK65" s="5"/>
      <c r="BL65" s="5">
        <f>LOOKUP(BL$6,'Daily Absent'!$O$6:$AX$6,'Daily Absent'!$O65:$AX65)</f>
        <v>1</v>
      </c>
      <c r="BM65" s="100">
        <v>0.29166666666666669</v>
      </c>
      <c r="BN65" s="100">
        <v>0.5</v>
      </c>
      <c r="BO65" s="100">
        <v>0.54166666666666663</v>
      </c>
      <c r="BP65" s="100">
        <v>0.75</v>
      </c>
      <c r="BQ65" s="5"/>
      <c r="BR65" s="5"/>
      <c r="BS65" s="5">
        <f>LOOKUP(BS$6,'Daily Absent'!$O$6:$AX$6,'Daily Absent'!$O65:$AX65)</f>
        <v>1</v>
      </c>
      <c r="BT65" s="100">
        <v>0.29166666666666669</v>
      </c>
      <c r="BU65" s="100">
        <v>0.5</v>
      </c>
      <c r="BV65" s="100">
        <v>0.54166666666666663</v>
      </c>
      <c r="BW65" s="100">
        <v>0.75</v>
      </c>
      <c r="BX65" s="5"/>
      <c r="BY65" s="5"/>
      <c r="BZ65" s="5">
        <f>LOOKUP(BZ$6,'Daily Absent'!$O$6:$AX$6,'Daily Absent'!$O65:$AX65)</f>
        <v>1</v>
      </c>
      <c r="CA65" s="100">
        <v>0.29166666666666669</v>
      </c>
      <c r="CB65" s="100">
        <v>0.5</v>
      </c>
      <c r="CC65" s="100">
        <v>0.54166666666666663</v>
      </c>
      <c r="CD65" s="100">
        <v>0.75</v>
      </c>
      <c r="CE65" s="5"/>
      <c r="CF65" s="5"/>
      <c r="CG65" s="5">
        <f>LOOKUP(CG$6,'Daily Absent'!$O$6:$AX$6,'Daily Absent'!$O65:$AX65)</f>
        <v>1</v>
      </c>
      <c r="CH65" s="100">
        <v>0.29166666666666669</v>
      </c>
      <c r="CI65" s="100">
        <v>0.5</v>
      </c>
      <c r="CJ65" s="100">
        <v>0.54166666666666663</v>
      </c>
      <c r="CK65" s="100">
        <v>0.75</v>
      </c>
      <c r="CL65" s="5"/>
      <c r="CM65" s="5"/>
      <c r="CN65" s="5">
        <f>LOOKUP(CN$6,'Daily Absent'!$O$6:$AX$6,'Daily Absent'!$O65:$AX65)</f>
        <v>1</v>
      </c>
      <c r="CO65" s="100">
        <v>0.29166666666666669</v>
      </c>
      <c r="CP65" s="100">
        <v>0.5</v>
      </c>
      <c r="CQ65" s="100">
        <v>0.54166666666666663</v>
      </c>
      <c r="CR65" s="100">
        <v>0.70833333333333337</v>
      </c>
      <c r="CS65" s="5"/>
      <c r="CT65" s="5"/>
      <c r="CU65" s="5">
        <f>LOOKUP(CU$6,'Daily Absent'!$O$6:$AX$6,'Daily Absent'!$O65:$AX65)</f>
        <v>1</v>
      </c>
      <c r="CV65" s="100">
        <v>0.33333333333333331</v>
      </c>
      <c r="CW65" s="100">
        <v>0.5</v>
      </c>
      <c r="CX65" s="100">
        <v>0.54166666666666663</v>
      </c>
      <c r="CY65" s="100">
        <v>0.66666666666666663</v>
      </c>
      <c r="CZ65" s="5"/>
      <c r="DA65" s="5"/>
      <c r="DB65" s="5">
        <f>LOOKUP(DB$6,'Daily Absent'!$O$6:$AX$6,'Daily Absent'!$O65:$AX65)</f>
        <v>1</v>
      </c>
      <c r="DC65" s="100">
        <v>0.29166666666666669</v>
      </c>
      <c r="DD65" s="100">
        <v>0.5</v>
      </c>
      <c r="DE65" s="100">
        <v>0.54166666666666663</v>
      </c>
      <c r="DF65" s="100">
        <v>0.75</v>
      </c>
      <c r="DG65" s="100">
        <v>0.79166666666666663</v>
      </c>
      <c r="DH65" s="100">
        <v>0.91666666666666663</v>
      </c>
      <c r="DI65" s="5">
        <f>LOOKUP(DI$6,'Daily Absent'!$O$6:$AX$6,'Daily Absent'!$O65:$AX65)</f>
        <v>1</v>
      </c>
      <c r="DJ65" s="100">
        <v>0.29166666666666669</v>
      </c>
      <c r="DK65" s="100">
        <v>0.5</v>
      </c>
      <c r="DL65" s="100">
        <v>0.54166666666666663</v>
      </c>
      <c r="DM65" s="100">
        <v>0.75</v>
      </c>
      <c r="DN65" s="5"/>
      <c r="DO65" s="5"/>
      <c r="DP65" s="5">
        <f>LOOKUP(DP$6,'Daily Absent'!$O$6:$AX$6,'Daily Absent'!$O65:$AX65)</f>
        <v>1</v>
      </c>
      <c r="DQ65" s="100">
        <v>0.29166666666666669</v>
      </c>
      <c r="DR65" s="100">
        <v>0.5</v>
      </c>
      <c r="DS65" s="100">
        <v>0.54166666666666663</v>
      </c>
      <c r="DT65" s="100">
        <v>0.75</v>
      </c>
      <c r="DU65" s="5"/>
      <c r="DV65" s="5"/>
      <c r="DW65" s="5">
        <f>LOOKUP(DW$6,'Daily Absent'!$O$6:$AX$6,'Daily Absent'!$O65:$AX65)</f>
        <v>1</v>
      </c>
      <c r="DX65" s="100">
        <v>0.29166666666666669</v>
      </c>
      <c r="DY65" s="100">
        <v>0.5</v>
      </c>
      <c r="DZ65" s="100">
        <v>0.54166666666666663</v>
      </c>
      <c r="EA65" s="100">
        <v>0.75</v>
      </c>
      <c r="EB65" s="5"/>
      <c r="EC65" s="5"/>
      <c r="ED65" s="5">
        <f>LOOKUP(ED$6,'Daily Absent'!$O$6:$AX$6,'Daily Absent'!$O65:$AX65)</f>
        <v>1</v>
      </c>
      <c r="EE65" s="100">
        <v>0.29166666666666669</v>
      </c>
      <c r="EF65" s="100">
        <v>0.5</v>
      </c>
      <c r="EG65" s="100">
        <v>0.54166666666666663</v>
      </c>
      <c r="EH65" s="100">
        <v>0.75</v>
      </c>
      <c r="EI65" s="100">
        <v>0.79166666666666663</v>
      </c>
      <c r="EJ65" s="100">
        <v>0.91666666666666663</v>
      </c>
      <c r="EK65" s="5">
        <f>LOOKUP(EK$6,'Daily Absent'!$O$6:$AX$6,'Daily Absent'!$O65:$AX65)</f>
        <v>1</v>
      </c>
      <c r="EL65" s="100">
        <v>0.29166666666666669</v>
      </c>
      <c r="EM65" s="100">
        <v>0.5</v>
      </c>
      <c r="EN65" s="100">
        <v>0.54166666666666663</v>
      </c>
      <c r="EO65" s="100">
        <v>0.75</v>
      </c>
      <c r="EP65" s="5"/>
      <c r="EQ65" s="5"/>
      <c r="ER65" s="5">
        <f>LOOKUP(ER$6,'Daily Absent'!$O$6:$AX$6,'Daily Absent'!$O65:$AX65)</f>
        <v>0</v>
      </c>
      <c r="ES65" s="100"/>
      <c r="ET65" s="100"/>
      <c r="EU65" s="100"/>
      <c r="EV65" s="100"/>
      <c r="EW65" s="5"/>
      <c r="EX65" s="5"/>
      <c r="EY65" s="5">
        <f>LOOKUP(EY$6,'Daily Absent'!$O$6:$AX$6,'Daily Absent'!$O65:$AX65)</f>
        <v>1</v>
      </c>
      <c r="EZ65" s="100">
        <v>0.29166666666666669</v>
      </c>
      <c r="FA65" s="100">
        <v>0.5</v>
      </c>
      <c r="FB65" s="100">
        <v>0.54166666666666663</v>
      </c>
      <c r="FC65" s="100">
        <v>0.75</v>
      </c>
      <c r="FD65" s="100">
        <v>0.79166666666666663</v>
      </c>
      <c r="FE65" s="100">
        <v>0.91666666666666663</v>
      </c>
      <c r="FF65" s="5">
        <f>LOOKUP(FF$6,'Daily Absent'!$O$6:$AX$6,'Daily Absent'!$O65:$AX65)</f>
        <v>1</v>
      </c>
      <c r="FG65" s="100"/>
      <c r="FH65" s="100"/>
      <c r="FI65" s="100"/>
      <c r="FJ65" s="100"/>
      <c r="FK65" s="5"/>
      <c r="FL65" s="5"/>
      <c r="FM65" s="5">
        <f>LOOKUP(FM$6,'Daily Absent'!$O$6:$AX$6,'Daily Absent'!$O65:$AX65)</f>
        <v>0</v>
      </c>
      <c r="FN65" s="100"/>
      <c r="FO65" s="100"/>
      <c r="FP65" s="100"/>
      <c r="FQ65" s="100"/>
      <c r="FR65" s="5"/>
      <c r="FS65" s="5"/>
      <c r="FT65" s="5">
        <f>LOOKUP(FT$6,'Daily Absent'!$O$6:$AX$6,'Daily Absent'!$O65:$AX65)</f>
        <v>0</v>
      </c>
      <c r="FU65" s="100"/>
      <c r="FV65" s="100"/>
      <c r="FW65" s="100"/>
      <c r="FX65" s="100"/>
      <c r="FY65" s="5"/>
      <c r="FZ65" s="5"/>
      <c r="GA65" s="5">
        <f>LOOKUP(GA$6,'Daily Absent'!$O$6:$AX$6,'Daily Absent'!$O65:$AX65)</f>
        <v>0</v>
      </c>
      <c r="GB65" s="100"/>
      <c r="GC65" s="100"/>
      <c r="GD65" s="100"/>
      <c r="GE65" s="100"/>
      <c r="GF65" s="5"/>
      <c r="GG65" s="5"/>
      <c r="GH65" s="5">
        <f>LOOKUP(GH$6,'Daily Absent'!$O$6:$AX$6,'Daily Absent'!$O65:$AX65)</f>
        <v>0</v>
      </c>
      <c r="GI65" s="100"/>
      <c r="GJ65" s="100"/>
      <c r="GK65" s="100"/>
      <c r="GL65" s="100"/>
      <c r="GM65" s="5"/>
      <c r="GN65" s="5"/>
      <c r="GO65" s="5">
        <f>LOOKUP(GO$6,'Daily Absent'!$O$6:$AX$6,'Daily Absent'!$O65:$AX65)</f>
        <v>0</v>
      </c>
      <c r="GP65" s="100"/>
      <c r="GQ65" s="100"/>
      <c r="GR65" s="100"/>
      <c r="GS65" s="100"/>
      <c r="GT65" s="5"/>
      <c r="GU65" s="5"/>
      <c r="GV65" s="5">
        <f>LOOKUP(GV$6,'Daily Absent'!$O$6:$AX$6,'Daily Absent'!$O65:$AX65)</f>
        <v>0</v>
      </c>
      <c r="GW65" s="100"/>
      <c r="GX65" s="100"/>
      <c r="GY65" s="100"/>
      <c r="GZ65" s="100"/>
      <c r="HA65" s="5"/>
      <c r="HB65" s="5"/>
      <c r="HC65" s="5">
        <f>LOOKUP(HC$6,'Daily Absent'!$O$6:$AX$6,'Daily Absent'!$O65:$AX65)</f>
        <v>0</v>
      </c>
      <c r="HD65" s="100"/>
      <c r="HE65" s="100"/>
      <c r="HF65" s="100"/>
      <c r="HG65" s="100"/>
      <c r="HH65" s="5"/>
      <c r="HI65" s="5"/>
      <c r="HJ65" s="5">
        <f>LOOKUP(HJ$6,'Daily Absent'!$O$6:$AX$6,'Daily Absent'!$O65:$AX65)</f>
        <v>0</v>
      </c>
      <c r="HK65" s="100"/>
      <c r="HL65" s="100"/>
      <c r="HM65" s="100"/>
      <c r="HN65" s="100"/>
      <c r="HO65" s="5"/>
      <c r="HP65" s="5"/>
      <c r="HQ65" s="5"/>
      <c r="HR65" s="100"/>
      <c r="HS65" s="100"/>
      <c r="HT65" s="100"/>
      <c r="HU65" s="100"/>
      <c r="HV65" s="5"/>
      <c r="HW65" s="5"/>
      <c r="HX65" s="5">
        <f>LOOKUP(HX$6,'Daily Absent'!$O$6:$AX$6,'Daily Absent'!$O65:$AX65)</f>
        <v>0</v>
      </c>
      <c r="HY65" s="5"/>
      <c r="HZ65" s="100"/>
      <c r="IA65" s="5"/>
      <c r="IB65" s="5"/>
      <c r="IC65" s="5"/>
      <c r="ID65" s="5"/>
      <c r="IE65" s="5">
        <f>LOOKUP(IE$6,'Daily Absent'!$O$6:$AX$6,'Daily Absent'!$O65:$AX65)</f>
        <v>0</v>
      </c>
      <c r="IF65" s="5"/>
      <c r="IG65" s="100"/>
      <c r="IH65" s="5"/>
      <c r="II65" s="5"/>
      <c r="IJ65" s="5"/>
      <c r="IK65" s="5"/>
      <c r="IL65" s="5">
        <f>LOOKUP(IL$6,'Daily Absent'!$O$6:$AX$6,'Daily Absent'!$O65:$AX65)</f>
        <v>0</v>
      </c>
      <c r="IM65" s="5"/>
      <c r="IN65" s="100"/>
      <c r="IO65" s="5"/>
      <c r="IP65" s="5"/>
      <c r="IQ65" s="5"/>
      <c r="IR65" s="5"/>
      <c r="IS65" s="5">
        <f>LOOKUP(IS$6,'Daily Absent'!$O$6:$AX$6,'Daily Absent'!$O65:$AX65)</f>
        <v>0</v>
      </c>
      <c r="IT65" s="5"/>
      <c r="IU65" s="100"/>
      <c r="IV65" s="5"/>
      <c r="IW65" s="5"/>
      <c r="IX65" s="5"/>
      <c r="IY65" s="5"/>
      <c r="IZ65" s="5">
        <f>LOOKUP(IZ$6,'Daily Absent'!$O$6:$AX$6,'Daily Absent'!$O65:$AX65)</f>
        <v>0</v>
      </c>
      <c r="JA65" s="5"/>
      <c r="JB65" s="100"/>
      <c r="JC65" s="5"/>
      <c r="JD65" s="5"/>
      <c r="JE65" s="5"/>
      <c r="JF65" s="5"/>
    </row>
    <row r="66" spans="1:266" ht="20" customHeight="1">
      <c r="A66" s="54">
        <f>IF('Master MP Status'!A66&gt;0,'Master MP Status'!A66,"")</f>
        <v>58</v>
      </c>
      <c r="B66" s="5" t="str">
        <f>IF(ISTEXT('Master MP Status'!B66),'Master MP Status'!B66,"")</f>
        <v>DIRECT</v>
      </c>
      <c r="C66" s="153" t="str">
        <f>IF(OR(ISTEXT('Master MP Status'!C66),'Master MP Status'!C66&gt;0),'Master MP Status'!C66,"")</f>
        <v>B240087</v>
      </c>
      <c r="D66" s="154" t="str">
        <f>IF(OR(ISTEXT('Master MP Status'!D66),'Master MP Status'!D66&gt;0),'Master MP Status'!D66,"")</f>
        <v>B250087</v>
      </c>
      <c r="E66" s="5" t="str">
        <f>IF(ISTEXT('Master MP Status'!E66),'Master MP Status'!E66,"")</f>
        <v>JAKA AGUNG</v>
      </c>
      <c r="F66" s="5" t="str">
        <f>IF(ISTEXT('Master MP Status'!F66),'Master MP Status'!F66,"")</f>
        <v/>
      </c>
      <c r="G66" s="5" t="str">
        <f>IF(ISTEXT('Master MP Status'!G66),'Master MP Status'!G66,"")</f>
        <v>Cilegon</v>
      </c>
      <c r="H66" s="5" t="str">
        <f>IF(ISTEXT('Master MP Status'!H66),'Master MP Status'!H66,"")</f>
        <v>MURSID</v>
      </c>
      <c r="I66" s="5" t="str">
        <f>IF(ISTEXT('Master MP Status'!I66),'Master MP Status'!I66,"")</f>
        <v>Scaffolder 1</v>
      </c>
      <c r="J66" s="5" t="str">
        <f>IF(ISTEXT('Master MP Status'!J66),'Master MP Status'!J66,"")</f>
        <v>Scaffolder 1</v>
      </c>
      <c r="K66" s="9">
        <f>IF(OR('Master MP Status'!K66=0,'Master MP Status'!K66=""),"",'Master MP Status'!K66)</f>
        <v>45768</v>
      </c>
      <c r="L66" s="9">
        <f>IF(OR('Master MP Status'!L66=0,'Master MP Status'!L66=""),"",'Master MP Status'!L66)</f>
        <v>45768</v>
      </c>
      <c r="M66" s="9" t="str">
        <f>IF(OR('Master MP Status'!M66=0,'Master MP Status'!M66=""),"",'Master MP Status'!M66)</f>
        <v/>
      </c>
      <c r="N66" s="5" t="str">
        <f>IF(ISTEXT('Master MP Status'!N66),'Master MP Status'!N66,"")</f>
        <v/>
      </c>
      <c r="O66" s="5">
        <f>LOOKUP(O$6,'Daily Absent'!$O$6:$AX$6,'Daily Absent'!$O66:$AX66)</f>
        <v>1</v>
      </c>
      <c r="P66" s="100">
        <v>0.29166666666666669</v>
      </c>
      <c r="Q66" s="100">
        <v>0.5</v>
      </c>
      <c r="R66" s="100">
        <v>0.54166666666666663</v>
      </c>
      <c r="S66" s="100">
        <v>0.75</v>
      </c>
      <c r="T66" s="5"/>
      <c r="U66" s="5"/>
      <c r="V66" s="5">
        <f>LOOKUP(V$6,'Daily Absent'!$O$6:$AX$6,'Daily Absent'!$O66:$AX66)</f>
        <v>1</v>
      </c>
      <c r="W66" s="100">
        <v>0.29166666666666669</v>
      </c>
      <c r="X66" s="100">
        <v>0.5</v>
      </c>
      <c r="Y66" s="100">
        <v>0.54166666666666663</v>
      </c>
      <c r="Z66" s="100">
        <v>0.75</v>
      </c>
      <c r="AA66" s="5"/>
      <c r="AB66" s="5"/>
      <c r="AC66" s="5">
        <f>LOOKUP(AC$6,'Daily Absent'!$O$6:$AX$6,'Daily Absent'!$O66:$AX66)</f>
        <v>1</v>
      </c>
      <c r="AD66" s="100">
        <v>0.29166666666666669</v>
      </c>
      <c r="AE66" s="100">
        <v>0.5</v>
      </c>
      <c r="AF66" s="100">
        <v>0.54166666666666663</v>
      </c>
      <c r="AG66" s="100">
        <v>0.75</v>
      </c>
      <c r="AH66" s="5"/>
      <c r="AI66" s="5"/>
      <c r="AJ66" s="5">
        <f>LOOKUP(AJ$6,'Daily Absent'!$O$6:$AX$6,'Daily Absent'!$O66:$AX66)</f>
        <v>1</v>
      </c>
      <c r="AK66" s="100">
        <v>0.29166666666666669</v>
      </c>
      <c r="AL66" s="100">
        <v>0.5</v>
      </c>
      <c r="AM66" s="100">
        <v>0.54166666666666663</v>
      </c>
      <c r="AN66" s="100">
        <v>0.75</v>
      </c>
      <c r="AO66" s="5"/>
      <c r="AP66" s="5"/>
      <c r="AQ66" s="5">
        <f>LOOKUP(AQ$6,'Daily Absent'!$O$6:$AX$6,'Daily Absent'!$O66:$AX66)</f>
        <v>1</v>
      </c>
      <c r="AR66" s="100">
        <v>0.29166666666666669</v>
      </c>
      <c r="AS66" s="100">
        <v>0.5</v>
      </c>
      <c r="AT66" s="100">
        <v>0.54166666666666663</v>
      </c>
      <c r="AU66" s="100">
        <v>0.70833333333333337</v>
      </c>
      <c r="AV66" s="5"/>
      <c r="AW66" s="5"/>
      <c r="AX66" s="5">
        <f>LOOKUP(AX$6,'Daily Absent'!$O$6:$AX$6,'Daily Absent'!$O66:$AX66)</f>
        <v>1</v>
      </c>
      <c r="AY66" s="100">
        <v>0.33333333333333331</v>
      </c>
      <c r="AZ66" s="100">
        <v>0.5</v>
      </c>
      <c r="BA66" s="100">
        <v>0.54166666666666663</v>
      </c>
      <c r="BB66" s="100">
        <v>0.66666666666666663</v>
      </c>
      <c r="BC66" s="5"/>
      <c r="BD66" s="5"/>
      <c r="BE66" s="5">
        <f>LOOKUP(BE$6,'Daily Absent'!$O$6:$AX$6,'Daily Absent'!$O66:$AX66)</f>
        <v>1</v>
      </c>
      <c r="BF66" s="100">
        <v>0.29166666666666669</v>
      </c>
      <c r="BG66" s="100">
        <v>0.5</v>
      </c>
      <c r="BH66" s="100">
        <v>0.54166666666666663</v>
      </c>
      <c r="BI66" s="100">
        <v>0.75</v>
      </c>
      <c r="BJ66" s="5"/>
      <c r="BK66" s="5"/>
      <c r="BL66" s="5">
        <f>LOOKUP(BL$6,'Daily Absent'!$O$6:$AX$6,'Daily Absent'!$O66:$AX66)</f>
        <v>1</v>
      </c>
      <c r="BM66" s="100">
        <v>0.29166666666666669</v>
      </c>
      <c r="BN66" s="100">
        <v>0.5</v>
      </c>
      <c r="BO66" s="100">
        <v>0.54166666666666663</v>
      </c>
      <c r="BP66" s="100">
        <v>0.75</v>
      </c>
      <c r="BQ66" s="5"/>
      <c r="BR66" s="5"/>
      <c r="BS66" s="5">
        <f>LOOKUP(BS$6,'Daily Absent'!$O$6:$AX$6,'Daily Absent'!$O66:$AX66)</f>
        <v>1</v>
      </c>
      <c r="BT66" s="100">
        <v>0.29166666666666669</v>
      </c>
      <c r="BU66" s="100">
        <v>0.5</v>
      </c>
      <c r="BV66" s="100">
        <v>0.54166666666666663</v>
      </c>
      <c r="BW66" s="100">
        <v>0.75</v>
      </c>
      <c r="BX66" s="5"/>
      <c r="BY66" s="5"/>
      <c r="BZ66" s="5">
        <f>LOOKUP(BZ$6,'Daily Absent'!$O$6:$AX$6,'Daily Absent'!$O66:$AX66)</f>
        <v>1</v>
      </c>
      <c r="CA66" s="100">
        <v>0.29166666666666669</v>
      </c>
      <c r="CB66" s="100">
        <v>0.5</v>
      </c>
      <c r="CC66" s="100">
        <v>0.54166666666666663</v>
      </c>
      <c r="CD66" s="100">
        <v>0.75</v>
      </c>
      <c r="CE66" s="5"/>
      <c r="CF66" s="5"/>
      <c r="CG66" s="5">
        <f>LOOKUP(CG$6,'Daily Absent'!$O$6:$AX$6,'Daily Absent'!$O66:$AX66)</f>
        <v>1</v>
      </c>
      <c r="CH66" s="100">
        <v>0.29166666666666669</v>
      </c>
      <c r="CI66" s="100">
        <v>0.5</v>
      </c>
      <c r="CJ66" s="100">
        <v>0.54166666666666663</v>
      </c>
      <c r="CK66" s="100">
        <v>0.75</v>
      </c>
      <c r="CL66" s="5"/>
      <c r="CM66" s="5"/>
      <c r="CN66" s="5">
        <f>LOOKUP(CN$6,'Daily Absent'!$O$6:$AX$6,'Daily Absent'!$O66:$AX66)</f>
        <v>1</v>
      </c>
      <c r="CO66" s="100">
        <v>0.29166666666666669</v>
      </c>
      <c r="CP66" s="100">
        <v>0.5</v>
      </c>
      <c r="CQ66" s="100">
        <v>0.54166666666666663</v>
      </c>
      <c r="CR66" s="100">
        <v>0.70833333333333337</v>
      </c>
      <c r="CS66" s="5"/>
      <c r="CT66" s="5"/>
      <c r="CU66" s="5">
        <f>LOOKUP(CU$6,'Daily Absent'!$O$6:$AX$6,'Daily Absent'!$O66:$AX66)</f>
        <v>0</v>
      </c>
      <c r="CV66" s="100"/>
      <c r="CW66" s="100"/>
      <c r="CX66" s="100"/>
      <c r="CY66" s="100"/>
      <c r="CZ66" s="5"/>
      <c r="DA66" s="5"/>
      <c r="DB66" s="5">
        <f>LOOKUP(DB$6,'Daily Absent'!$O$6:$AX$6,'Daily Absent'!$O66:$AX66)</f>
        <v>1</v>
      </c>
      <c r="DC66" s="100">
        <v>0.29166666666666669</v>
      </c>
      <c r="DD66" s="100">
        <v>0.5</v>
      </c>
      <c r="DE66" s="100">
        <v>0.54166666666666663</v>
      </c>
      <c r="DF66" s="100">
        <v>0.75</v>
      </c>
      <c r="DG66" s="100">
        <v>0.79166666666666663</v>
      </c>
      <c r="DH66" s="100">
        <v>0.91666666666666663</v>
      </c>
      <c r="DI66" s="5">
        <f>LOOKUP(DI$6,'Daily Absent'!$O$6:$AX$6,'Daily Absent'!$O66:$AX66)</f>
        <v>1</v>
      </c>
      <c r="DJ66" s="100">
        <v>0.29166666666666669</v>
      </c>
      <c r="DK66" s="100">
        <v>0.5</v>
      </c>
      <c r="DL66" s="100">
        <v>0.54166666666666663</v>
      </c>
      <c r="DM66" s="100">
        <v>0.75</v>
      </c>
      <c r="DN66" s="5"/>
      <c r="DO66" s="5"/>
      <c r="DP66" s="5">
        <f>LOOKUP(DP$6,'Daily Absent'!$O$6:$AX$6,'Daily Absent'!$O66:$AX66)</f>
        <v>1</v>
      </c>
      <c r="DQ66" s="100">
        <v>0.29166666666666669</v>
      </c>
      <c r="DR66" s="100">
        <v>0.5</v>
      </c>
      <c r="DS66" s="100">
        <v>0.54166666666666663</v>
      </c>
      <c r="DT66" s="100">
        <v>0.75</v>
      </c>
      <c r="DU66" s="5"/>
      <c r="DV66" s="5"/>
      <c r="DW66" s="5">
        <f>LOOKUP(DW$6,'Daily Absent'!$O$6:$AX$6,'Daily Absent'!$O66:$AX66)</f>
        <v>1</v>
      </c>
      <c r="DX66" s="100">
        <v>0.29166666666666669</v>
      </c>
      <c r="DY66" s="100">
        <v>0.5</v>
      </c>
      <c r="DZ66" s="100">
        <v>0.54166666666666663</v>
      </c>
      <c r="EA66" s="100">
        <v>0.75</v>
      </c>
      <c r="EB66" s="5"/>
      <c r="EC66" s="5"/>
      <c r="ED66" s="5">
        <f>LOOKUP(ED$6,'Daily Absent'!$O$6:$AX$6,'Daily Absent'!$O66:$AX66)</f>
        <v>1</v>
      </c>
      <c r="EE66" s="100">
        <v>0.29166666666666669</v>
      </c>
      <c r="EF66" s="100">
        <v>0.5</v>
      </c>
      <c r="EG66" s="100">
        <v>0.54166666666666663</v>
      </c>
      <c r="EH66" s="100">
        <v>0.75</v>
      </c>
      <c r="EI66" s="100">
        <v>0.79166666666666663</v>
      </c>
      <c r="EJ66" s="100">
        <v>0.91666666666666663</v>
      </c>
      <c r="EK66" s="5">
        <f>LOOKUP(EK$6,'Daily Absent'!$O$6:$AX$6,'Daily Absent'!$O66:$AX66)</f>
        <v>1</v>
      </c>
      <c r="EL66" s="100">
        <v>0.29166666666666669</v>
      </c>
      <c r="EM66" s="100">
        <v>0.5</v>
      </c>
      <c r="EN66" s="100">
        <v>0.54166666666666663</v>
      </c>
      <c r="EO66" s="100">
        <v>0.75</v>
      </c>
      <c r="EP66" s="5"/>
      <c r="EQ66" s="5"/>
      <c r="ER66" s="5">
        <f>LOOKUP(ER$6,'Daily Absent'!$O$6:$AX$6,'Daily Absent'!$O66:$AX66)</f>
        <v>0</v>
      </c>
      <c r="ES66" s="100"/>
      <c r="ET66" s="100"/>
      <c r="EU66" s="100"/>
      <c r="EV66" s="100"/>
      <c r="EW66" s="5"/>
      <c r="EX66" s="5"/>
      <c r="EY66" s="5">
        <f>LOOKUP(EY$6,'Daily Absent'!$O$6:$AX$6,'Daily Absent'!$O66:$AX66)</f>
        <v>1</v>
      </c>
      <c r="EZ66" s="100">
        <v>0.29166666666666669</v>
      </c>
      <c r="FA66" s="100">
        <v>0.5</v>
      </c>
      <c r="FB66" s="100">
        <v>0.54166666666666663</v>
      </c>
      <c r="FC66" s="100">
        <v>0.75</v>
      </c>
      <c r="FD66" s="100">
        <v>0.79166666666666663</v>
      </c>
      <c r="FE66" s="100">
        <v>0.91666666666666663</v>
      </c>
      <c r="FF66" s="5">
        <f>LOOKUP(FF$6,'Daily Absent'!$O$6:$AX$6,'Daily Absent'!$O66:$AX66)</f>
        <v>1</v>
      </c>
      <c r="FG66" s="100"/>
      <c r="FH66" s="100"/>
      <c r="FI66" s="100"/>
      <c r="FJ66" s="100"/>
      <c r="FK66" s="5"/>
      <c r="FL66" s="5"/>
      <c r="FM66" s="5">
        <f>LOOKUP(FM$6,'Daily Absent'!$O$6:$AX$6,'Daily Absent'!$O66:$AX66)</f>
        <v>0</v>
      </c>
      <c r="FN66" s="100"/>
      <c r="FO66" s="100"/>
      <c r="FP66" s="100"/>
      <c r="FQ66" s="100"/>
      <c r="FR66" s="5"/>
      <c r="FS66" s="5"/>
      <c r="FT66" s="5">
        <f>LOOKUP(FT$6,'Daily Absent'!$O$6:$AX$6,'Daily Absent'!$O66:$AX66)</f>
        <v>0</v>
      </c>
      <c r="FU66" s="100"/>
      <c r="FV66" s="100"/>
      <c r="FW66" s="100"/>
      <c r="FX66" s="100"/>
      <c r="FY66" s="5"/>
      <c r="FZ66" s="5"/>
      <c r="GA66" s="5">
        <f>LOOKUP(GA$6,'Daily Absent'!$O$6:$AX$6,'Daily Absent'!$O66:$AX66)</f>
        <v>0</v>
      </c>
      <c r="GB66" s="100"/>
      <c r="GC66" s="100"/>
      <c r="GD66" s="100"/>
      <c r="GE66" s="100"/>
      <c r="GF66" s="5"/>
      <c r="GG66" s="5"/>
      <c r="GH66" s="5">
        <f>LOOKUP(GH$6,'Daily Absent'!$O$6:$AX$6,'Daily Absent'!$O66:$AX66)</f>
        <v>0</v>
      </c>
      <c r="GI66" s="100"/>
      <c r="GJ66" s="100"/>
      <c r="GK66" s="100"/>
      <c r="GL66" s="100"/>
      <c r="GM66" s="5"/>
      <c r="GN66" s="5"/>
      <c r="GO66" s="5">
        <f>LOOKUP(GO$6,'Daily Absent'!$O$6:$AX$6,'Daily Absent'!$O66:$AX66)</f>
        <v>0</v>
      </c>
      <c r="GP66" s="100"/>
      <c r="GQ66" s="100"/>
      <c r="GR66" s="100"/>
      <c r="GS66" s="100"/>
      <c r="GT66" s="5"/>
      <c r="GU66" s="5"/>
      <c r="GV66" s="5">
        <f>LOOKUP(GV$6,'Daily Absent'!$O$6:$AX$6,'Daily Absent'!$O66:$AX66)</f>
        <v>0</v>
      </c>
      <c r="GW66" s="100"/>
      <c r="GX66" s="100"/>
      <c r="GY66" s="100"/>
      <c r="GZ66" s="100"/>
      <c r="HA66" s="5"/>
      <c r="HB66" s="5"/>
      <c r="HC66" s="5">
        <f>LOOKUP(HC$6,'Daily Absent'!$O$6:$AX$6,'Daily Absent'!$O66:$AX66)</f>
        <v>0</v>
      </c>
      <c r="HD66" s="100"/>
      <c r="HE66" s="100"/>
      <c r="HF66" s="100"/>
      <c r="HG66" s="100"/>
      <c r="HH66" s="5"/>
      <c r="HI66" s="5"/>
      <c r="HJ66" s="5">
        <f>LOOKUP(HJ$6,'Daily Absent'!$O$6:$AX$6,'Daily Absent'!$O66:$AX66)</f>
        <v>0</v>
      </c>
      <c r="HK66" s="100"/>
      <c r="HL66" s="100"/>
      <c r="HM66" s="100"/>
      <c r="HN66" s="100"/>
      <c r="HO66" s="5"/>
      <c r="HP66" s="5"/>
      <c r="HQ66" s="5"/>
      <c r="HR66" s="100"/>
      <c r="HS66" s="100"/>
      <c r="HT66" s="100"/>
      <c r="HU66" s="100"/>
      <c r="HV66" s="5"/>
      <c r="HW66" s="5"/>
      <c r="HX66" s="5">
        <f>LOOKUP(HX$6,'Daily Absent'!$O$6:$AX$6,'Daily Absent'!$O66:$AX66)</f>
        <v>0</v>
      </c>
      <c r="HY66" s="5"/>
      <c r="HZ66" s="100"/>
      <c r="IA66" s="5"/>
      <c r="IB66" s="5"/>
      <c r="IC66" s="5"/>
      <c r="ID66" s="5"/>
      <c r="IE66" s="5">
        <f>LOOKUP(IE$6,'Daily Absent'!$O$6:$AX$6,'Daily Absent'!$O66:$AX66)</f>
        <v>0</v>
      </c>
      <c r="IF66" s="5"/>
      <c r="IG66" s="100"/>
      <c r="IH66" s="5"/>
      <c r="II66" s="5"/>
      <c r="IJ66" s="5"/>
      <c r="IK66" s="5"/>
      <c r="IL66" s="5">
        <f>LOOKUP(IL$6,'Daily Absent'!$O$6:$AX$6,'Daily Absent'!$O66:$AX66)</f>
        <v>0</v>
      </c>
      <c r="IM66" s="5"/>
      <c r="IN66" s="100"/>
      <c r="IO66" s="5"/>
      <c r="IP66" s="5"/>
      <c r="IQ66" s="5"/>
      <c r="IR66" s="5"/>
      <c r="IS66" s="5">
        <f>LOOKUP(IS$6,'Daily Absent'!$O$6:$AX$6,'Daily Absent'!$O66:$AX66)</f>
        <v>0</v>
      </c>
      <c r="IT66" s="5"/>
      <c r="IU66" s="100"/>
      <c r="IV66" s="5"/>
      <c r="IW66" s="5"/>
      <c r="IX66" s="5"/>
      <c r="IY66" s="5"/>
      <c r="IZ66" s="5">
        <f>LOOKUP(IZ$6,'Daily Absent'!$O$6:$AX$6,'Daily Absent'!$O66:$AX66)</f>
        <v>0</v>
      </c>
      <c r="JA66" s="5"/>
      <c r="JB66" s="100"/>
      <c r="JC66" s="5"/>
      <c r="JD66" s="5"/>
      <c r="JE66" s="5"/>
      <c r="JF66" s="5"/>
    </row>
    <row r="67" spans="1:266" ht="20" customHeight="1">
      <c r="A67" s="54">
        <f>IF('Master MP Status'!A67&gt;0,'Master MP Status'!A67,"")</f>
        <v>59</v>
      </c>
      <c r="B67" s="5" t="str">
        <f>IF(ISTEXT('Master MP Status'!B67),'Master MP Status'!B67,"")</f>
        <v>DIRECT</v>
      </c>
      <c r="C67" s="153" t="str">
        <f>IF(OR(ISTEXT('Master MP Status'!C67),'Master MP Status'!C67&gt;0),'Master MP Status'!C67,"")</f>
        <v>B240088</v>
      </c>
      <c r="D67" s="154" t="str">
        <f>IF(OR(ISTEXT('Master MP Status'!D67),'Master MP Status'!D67&gt;0),'Master MP Status'!D67,"")</f>
        <v>B250088</v>
      </c>
      <c r="E67" s="5" t="str">
        <f>IF(ISTEXT('Master MP Status'!E67),'Master MP Status'!E67,"")</f>
        <v>HARUN NASIHIN</v>
      </c>
      <c r="F67" s="5" t="str">
        <f>IF(ISTEXT('Master MP Status'!F67),'Master MP Status'!F67,"")</f>
        <v/>
      </c>
      <c r="G67" s="5" t="str">
        <f>IF(ISTEXT('Master MP Status'!G67),'Master MP Status'!G67,"")</f>
        <v>Cilegon</v>
      </c>
      <c r="H67" s="5" t="str">
        <f>IF(ISTEXT('Master MP Status'!H67),'Master MP Status'!H67,"")</f>
        <v>MURSID</v>
      </c>
      <c r="I67" s="5" t="str">
        <f>IF(ISTEXT('Master MP Status'!I67),'Master MP Status'!I67,"")</f>
        <v>Fitter 2</v>
      </c>
      <c r="J67" s="5" t="str">
        <f>IF(ISTEXT('Master MP Status'!J67),'Master MP Status'!J67,"")</f>
        <v>Fitter 2</v>
      </c>
      <c r="K67" s="9">
        <f>IF(OR('Master MP Status'!K67=0,'Master MP Status'!K67=""),"",'Master MP Status'!K67)</f>
        <v>45768</v>
      </c>
      <c r="L67" s="9">
        <f>IF(OR('Master MP Status'!L67=0,'Master MP Status'!L67=""),"",'Master MP Status'!L67)</f>
        <v>45768</v>
      </c>
      <c r="M67" s="9" t="str">
        <f>IF(OR('Master MP Status'!M67=0,'Master MP Status'!M67=""),"",'Master MP Status'!M67)</f>
        <v/>
      </c>
      <c r="N67" s="5" t="str">
        <f>IF(ISTEXT('Master MP Status'!N67),'Master MP Status'!N67,"")</f>
        <v/>
      </c>
      <c r="O67" s="5">
        <f>LOOKUP(O$6,'Daily Absent'!$O$6:$AX$6,'Daily Absent'!$O67:$AX67)</f>
        <v>1</v>
      </c>
      <c r="P67" s="100">
        <v>0.29166666666666669</v>
      </c>
      <c r="Q67" s="100">
        <v>0.5</v>
      </c>
      <c r="R67" s="100">
        <v>0.54166666666666663</v>
      </c>
      <c r="S67" s="100">
        <v>0.75</v>
      </c>
      <c r="T67" s="5"/>
      <c r="U67" s="5"/>
      <c r="V67" s="5">
        <f>LOOKUP(V$6,'Daily Absent'!$O$6:$AX$6,'Daily Absent'!$O67:$AX67)</f>
        <v>1</v>
      </c>
      <c r="W67" s="100">
        <v>0.29166666666666669</v>
      </c>
      <c r="X67" s="100">
        <v>0.5</v>
      </c>
      <c r="Y67" s="100">
        <v>0.54166666666666663</v>
      </c>
      <c r="Z67" s="100">
        <v>0.75</v>
      </c>
      <c r="AA67" s="5"/>
      <c r="AB67" s="5"/>
      <c r="AC67" s="5">
        <f>LOOKUP(AC$6,'Daily Absent'!$O$6:$AX$6,'Daily Absent'!$O67:$AX67)</f>
        <v>1</v>
      </c>
      <c r="AD67" s="100">
        <v>0.29166666666666669</v>
      </c>
      <c r="AE67" s="100">
        <v>0.5</v>
      </c>
      <c r="AF67" s="100">
        <v>0.54166666666666663</v>
      </c>
      <c r="AG67" s="100">
        <v>0.75</v>
      </c>
      <c r="AH67" s="5"/>
      <c r="AI67" s="5"/>
      <c r="AJ67" s="5">
        <f>LOOKUP(AJ$6,'Daily Absent'!$O$6:$AX$6,'Daily Absent'!$O67:$AX67)</f>
        <v>1</v>
      </c>
      <c r="AK67" s="100">
        <v>0.29166666666666669</v>
      </c>
      <c r="AL67" s="100">
        <v>0.5</v>
      </c>
      <c r="AM67" s="100">
        <v>0.54166666666666663</v>
      </c>
      <c r="AN67" s="100">
        <v>0.75</v>
      </c>
      <c r="AO67" s="5"/>
      <c r="AP67" s="5"/>
      <c r="AQ67" s="5">
        <f>LOOKUP(AQ$6,'Daily Absent'!$O$6:$AX$6,'Daily Absent'!$O67:$AX67)</f>
        <v>1</v>
      </c>
      <c r="AR67" s="100">
        <v>0.29166666666666669</v>
      </c>
      <c r="AS67" s="100">
        <v>0.5</v>
      </c>
      <c r="AT67" s="100">
        <v>0.54166666666666663</v>
      </c>
      <c r="AU67" s="100">
        <v>0.70833333333333337</v>
      </c>
      <c r="AV67" s="5"/>
      <c r="AW67" s="5"/>
      <c r="AX67" s="5">
        <f>LOOKUP(AX$6,'Daily Absent'!$O$6:$AX$6,'Daily Absent'!$O67:$AX67)</f>
        <v>1</v>
      </c>
      <c r="AY67" s="100">
        <v>0.33333333333333331</v>
      </c>
      <c r="AZ67" s="100">
        <v>0.5</v>
      </c>
      <c r="BA67" s="100">
        <v>0.54166666666666663</v>
      </c>
      <c r="BB67" s="100">
        <v>0.66666666666666663</v>
      </c>
      <c r="BC67" s="5"/>
      <c r="BD67" s="5"/>
      <c r="BE67" s="5">
        <f>LOOKUP(BE$6,'Daily Absent'!$O$6:$AX$6,'Daily Absent'!$O67:$AX67)</f>
        <v>1</v>
      </c>
      <c r="BF67" s="100">
        <v>0.29166666666666669</v>
      </c>
      <c r="BG67" s="100">
        <v>0.5</v>
      </c>
      <c r="BH67" s="100">
        <v>0.54166666666666663</v>
      </c>
      <c r="BI67" s="100">
        <v>0.75</v>
      </c>
      <c r="BJ67" s="5"/>
      <c r="BK67" s="5"/>
      <c r="BL67" s="5">
        <f>LOOKUP(BL$6,'Daily Absent'!$O$6:$AX$6,'Daily Absent'!$O67:$AX67)</f>
        <v>1</v>
      </c>
      <c r="BM67" s="100">
        <v>0.29166666666666669</v>
      </c>
      <c r="BN67" s="100">
        <v>0.5</v>
      </c>
      <c r="BO67" s="100">
        <v>0.54166666666666663</v>
      </c>
      <c r="BP67" s="100">
        <v>0.75</v>
      </c>
      <c r="BQ67" s="100"/>
      <c r="BR67" s="100"/>
      <c r="BS67" s="5">
        <f>LOOKUP(BS$6,'Daily Absent'!$O$6:$AX$6,'Daily Absent'!$O67:$AX67)</f>
        <v>1</v>
      </c>
      <c r="BT67" s="100">
        <v>0.29166666666666669</v>
      </c>
      <c r="BU67" s="100">
        <v>0.5</v>
      </c>
      <c r="BV67" s="100">
        <v>0.54166666666666663</v>
      </c>
      <c r="BW67" s="100">
        <v>0.75</v>
      </c>
      <c r="BX67" s="5"/>
      <c r="BY67" s="5"/>
      <c r="BZ67" s="5">
        <f>LOOKUP(BZ$6,'Daily Absent'!$O$6:$AX$6,'Daily Absent'!$O67:$AX67)</f>
        <v>1</v>
      </c>
      <c r="CA67" s="100">
        <v>0.29166666666666669</v>
      </c>
      <c r="CB67" s="100">
        <v>0.5</v>
      </c>
      <c r="CC67" s="100">
        <v>0.54166666666666663</v>
      </c>
      <c r="CD67" s="100">
        <v>0.75</v>
      </c>
      <c r="CE67" s="5"/>
      <c r="CF67" s="5"/>
      <c r="CG67" s="5">
        <f>LOOKUP(CG$6,'Daily Absent'!$O$6:$AX$6,'Daily Absent'!$O67:$AX67)</f>
        <v>0</v>
      </c>
      <c r="CH67" s="100"/>
      <c r="CI67" s="100"/>
      <c r="CJ67" s="100"/>
      <c r="CK67" s="100"/>
      <c r="CL67" s="5"/>
      <c r="CM67" s="5"/>
      <c r="CN67" s="5">
        <f>LOOKUP(CN$6,'Daily Absent'!$O$6:$AX$6,'Daily Absent'!$O67:$AX67)</f>
        <v>1</v>
      </c>
      <c r="CO67" s="100">
        <v>0.29166666666666669</v>
      </c>
      <c r="CP67" s="100">
        <v>0.5</v>
      </c>
      <c r="CQ67" s="100">
        <v>0.54166666666666663</v>
      </c>
      <c r="CR67" s="100">
        <v>0.70833333333333337</v>
      </c>
      <c r="CS67" s="5"/>
      <c r="CT67" s="5"/>
      <c r="CU67" s="5">
        <f>LOOKUP(CU$6,'Daily Absent'!$O$6:$AX$6,'Daily Absent'!$O67:$AX67)</f>
        <v>1</v>
      </c>
      <c r="CV67" s="100">
        <v>0.33333333333333331</v>
      </c>
      <c r="CW67" s="100">
        <v>0.5</v>
      </c>
      <c r="CX67" s="100">
        <v>0.54166666666666663</v>
      </c>
      <c r="CY67" s="100">
        <v>0.66666666666666663</v>
      </c>
      <c r="CZ67" s="5"/>
      <c r="DA67" s="5"/>
      <c r="DB67" s="5">
        <f>LOOKUP(DB$6,'Daily Absent'!$O$6:$AX$6,'Daily Absent'!$O67:$AX67)</f>
        <v>1</v>
      </c>
      <c r="DC67" s="100">
        <v>0.29166666666666669</v>
      </c>
      <c r="DD67" s="100">
        <v>0.5</v>
      </c>
      <c r="DE67" s="100">
        <v>0.54166666666666663</v>
      </c>
      <c r="DF67" s="100">
        <v>0.75</v>
      </c>
      <c r="DG67" s="100">
        <v>0.79166666666666663</v>
      </c>
      <c r="DH67" s="100">
        <v>0.91666666666666663</v>
      </c>
      <c r="DI67" s="5">
        <f>LOOKUP(DI$6,'Daily Absent'!$O$6:$AX$6,'Daily Absent'!$O67:$AX67)</f>
        <v>1</v>
      </c>
      <c r="DJ67" s="100">
        <v>0.29166666666666669</v>
      </c>
      <c r="DK67" s="100">
        <v>0.5</v>
      </c>
      <c r="DL67" s="100">
        <v>0.54166666666666663</v>
      </c>
      <c r="DM67" s="100">
        <v>0.75</v>
      </c>
      <c r="DN67" s="5"/>
      <c r="DO67" s="5"/>
      <c r="DP67" s="5">
        <f>LOOKUP(DP$6,'Daily Absent'!$O$6:$AX$6,'Daily Absent'!$O67:$AX67)</f>
        <v>1</v>
      </c>
      <c r="DQ67" s="100">
        <v>0.29166666666666669</v>
      </c>
      <c r="DR67" s="100">
        <v>0.5</v>
      </c>
      <c r="DS67" s="100">
        <v>0.54166666666666663</v>
      </c>
      <c r="DT67" s="100">
        <v>0.75</v>
      </c>
      <c r="DU67" s="5"/>
      <c r="DV67" s="5"/>
      <c r="DW67" s="5">
        <f>LOOKUP(DW$6,'Daily Absent'!$O$6:$AX$6,'Daily Absent'!$O67:$AX67)</f>
        <v>1</v>
      </c>
      <c r="DX67" s="100">
        <v>0.29166666666666669</v>
      </c>
      <c r="DY67" s="100">
        <v>0.5</v>
      </c>
      <c r="DZ67" s="100">
        <v>0.54166666666666663</v>
      </c>
      <c r="EA67" s="100">
        <v>0.75</v>
      </c>
      <c r="EB67" s="5"/>
      <c r="EC67" s="5"/>
      <c r="ED67" s="5">
        <f>LOOKUP(ED$6,'Daily Absent'!$O$6:$AX$6,'Daily Absent'!$O67:$AX67)</f>
        <v>1</v>
      </c>
      <c r="EE67" s="100">
        <v>0.29166666666666669</v>
      </c>
      <c r="EF67" s="100">
        <v>0.5</v>
      </c>
      <c r="EG67" s="100">
        <v>0.54166666666666663</v>
      </c>
      <c r="EH67" s="100">
        <v>0.75</v>
      </c>
      <c r="EI67" s="100">
        <v>0.79166666666666663</v>
      </c>
      <c r="EJ67" s="100">
        <v>0.91666666666666663</v>
      </c>
      <c r="EK67" s="5">
        <f>LOOKUP(EK$6,'Daily Absent'!$O$6:$AX$6,'Daily Absent'!$O67:$AX67)</f>
        <v>1</v>
      </c>
      <c r="EL67" s="100">
        <v>0.29166666666666669</v>
      </c>
      <c r="EM67" s="100">
        <v>0.5</v>
      </c>
      <c r="EN67" s="100">
        <v>0.54166666666666663</v>
      </c>
      <c r="EO67" s="100">
        <v>0.75</v>
      </c>
      <c r="EP67" s="5"/>
      <c r="EQ67" s="5"/>
      <c r="ER67" s="5">
        <f>LOOKUP(ER$6,'Daily Absent'!$O$6:$AX$6,'Daily Absent'!$O67:$AX67)</f>
        <v>0</v>
      </c>
      <c r="ES67" s="100"/>
      <c r="ET67" s="100"/>
      <c r="EU67" s="100"/>
      <c r="EV67" s="100"/>
      <c r="EW67" s="5"/>
      <c r="EX67" s="5"/>
      <c r="EY67" s="5">
        <f>LOOKUP(EY$6,'Daily Absent'!$O$6:$AX$6,'Daily Absent'!$O67:$AX67)</f>
        <v>1</v>
      </c>
      <c r="EZ67" s="100">
        <v>0.29166666666666669</v>
      </c>
      <c r="FA67" s="100">
        <v>0.5</v>
      </c>
      <c r="FB67" s="100">
        <v>0.54166666666666663</v>
      </c>
      <c r="FC67" s="100">
        <v>0.75</v>
      </c>
      <c r="FD67" s="100">
        <v>0.79166666666666663</v>
      </c>
      <c r="FE67" s="100">
        <v>0.91666666666666663</v>
      </c>
      <c r="FF67" s="5">
        <f>LOOKUP(FF$6,'Daily Absent'!$O$6:$AX$6,'Daily Absent'!$O67:$AX67)</f>
        <v>1</v>
      </c>
      <c r="FG67" s="100"/>
      <c r="FH67" s="100"/>
      <c r="FI67" s="100"/>
      <c r="FJ67" s="100"/>
      <c r="FK67" s="5"/>
      <c r="FL67" s="5"/>
      <c r="FM67" s="5">
        <f>LOOKUP(FM$6,'Daily Absent'!$O$6:$AX$6,'Daily Absent'!$O67:$AX67)</f>
        <v>0</v>
      </c>
      <c r="FN67" s="100"/>
      <c r="FO67" s="100"/>
      <c r="FP67" s="100"/>
      <c r="FQ67" s="100"/>
      <c r="FR67" s="5"/>
      <c r="FS67" s="5"/>
      <c r="FT67" s="5">
        <f>LOOKUP(FT$6,'Daily Absent'!$O$6:$AX$6,'Daily Absent'!$O67:$AX67)</f>
        <v>0</v>
      </c>
      <c r="FU67" s="100"/>
      <c r="FV67" s="100"/>
      <c r="FW67" s="100"/>
      <c r="FX67" s="100"/>
      <c r="FY67" s="5"/>
      <c r="FZ67" s="5"/>
      <c r="GA67" s="5">
        <f>LOOKUP(GA$6,'Daily Absent'!$O$6:$AX$6,'Daily Absent'!$O67:$AX67)</f>
        <v>0</v>
      </c>
      <c r="GB67" s="100"/>
      <c r="GC67" s="100"/>
      <c r="GD67" s="100"/>
      <c r="GE67" s="100"/>
      <c r="GF67" s="5"/>
      <c r="GG67" s="5"/>
      <c r="GH67" s="5">
        <f>LOOKUP(GH$6,'Daily Absent'!$O$6:$AX$6,'Daily Absent'!$O67:$AX67)</f>
        <v>0</v>
      </c>
      <c r="GI67" s="100"/>
      <c r="GJ67" s="100"/>
      <c r="GK67" s="100"/>
      <c r="GL67" s="100"/>
      <c r="GM67" s="5"/>
      <c r="GN67" s="5"/>
      <c r="GO67" s="5">
        <f>LOOKUP(GO$6,'Daily Absent'!$O$6:$AX$6,'Daily Absent'!$O67:$AX67)</f>
        <v>0</v>
      </c>
      <c r="GP67" s="100"/>
      <c r="GQ67" s="100"/>
      <c r="GR67" s="100"/>
      <c r="GS67" s="100"/>
      <c r="GT67" s="5"/>
      <c r="GU67" s="5"/>
      <c r="GV67" s="5">
        <f>LOOKUP(GV$6,'Daily Absent'!$O$6:$AX$6,'Daily Absent'!$O67:$AX67)</f>
        <v>0</v>
      </c>
      <c r="GW67" s="100"/>
      <c r="GX67" s="100"/>
      <c r="GY67" s="100"/>
      <c r="GZ67" s="100"/>
      <c r="HA67" s="5"/>
      <c r="HB67" s="5"/>
      <c r="HC67" s="5">
        <f>LOOKUP(HC$6,'Daily Absent'!$O$6:$AX$6,'Daily Absent'!$O67:$AX67)</f>
        <v>0</v>
      </c>
      <c r="HD67" s="100"/>
      <c r="HE67" s="100"/>
      <c r="HF67" s="100"/>
      <c r="HG67" s="100"/>
      <c r="HH67" s="5"/>
      <c r="HI67" s="5"/>
      <c r="HJ67" s="5">
        <f>LOOKUP(HJ$6,'Daily Absent'!$O$6:$AX$6,'Daily Absent'!$O67:$AX67)</f>
        <v>0</v>
      </c>
      <c r="HK67" s="100"/>
      <c r="HL67" s="100"/>
      <c r="HM67" s="100"/>
      <c r="HN67" s="100"/>
      <c r="HO67" s="5"/>
      <c r="HP67" s="5"/>
      <c r="HQ67" s="5"/>
      <c r="HR67" s="100"/>
      <c r="HS67" s="100"/>
      <c r="HT67" s="100"/>
      <c r="HU67" s="100"/>
      <c r="HV67" s="5"/>
      <c r="HW67" s="5"/>
      <c r="HX67" s="5">
        <f>LOOKUP(HX$6,'Daily Absent'!$O$6:$AX$6,'Daily Absent'!$O67:$AX67)</f>
        <v>0</v>
      </c>
      <c r="HY67" s="5"/>
      <c r="HZ67" s="100"/>
      <c r="IA67" s="5"/>
      <c r="IB67" s="5"/>
      <c r="IC67" s="5"/>
      <c r="ID67" s="5"/>
      <c r="IE67" s="5">
        <f>LOOKUP(IE$6,'Daily Absent'!$O$6:$AX$6,'Daily Absent'!$O67:$AX67)</f>
        <v>0</v>
      </c>
      <c r="IF67" s="5"/>
      <c r="IG67" s="100"/>
      <c r="IH67" s="5"/>
      <c r="II67" s="5"/>
      <c r="IJ67" s="5"/>
      <c r="IK67" s="5"/>
      <c r="IL67" s="5">
        <f>LOOKUP(IL$6,'Daily Absent'!$O$6:$AX$6,'Daily Absent'!$O67:$AX67)</f>
        <v>0</v>
      </c>
      <c r="IM67" s="5"/>
      <c r="IN67" s="100"/>
      <c r="IO67" s="5"/>
      <c r="IP67" s="5"/>
      <c r="IQ67" s="5"/>
      <c r="IR67" s="5"/>
      <c r="IS67" s="5">
        <f>LOOKUP(IS$6,'Daily Absent'!$O$6:$AX$6,'Daily Absent'!$O67:$AX67)</f>
        <v>0</v>
      </c>
      <c r="IT67" s="5"/>
      <c r="IU67" s="100"/>
      <c r="IV67" s="5"/>
      <c r="IW67" s="5"/>
      <c r="IX67" s="5"/>
      <c r="IY67" s="5"/>
      <c r="IZ67" s="5">
        <f>LOOKUP(IZ$6,'Daily Absent'!$O$6:$AX$6,'Daily Absent'!$O67:$AX67)</f>
        <v>0</v>
      </c>
      <c r="JA67" s="5"/>
      <c r="JB67" s="100"/>
      <c r="JC67" s="5"/>
      <c r="JD67" s="5"/>
      <c r="JE67" s="5"/>
      <c r="JF67" s="5"/>
    </row>
    <row r="68" spans="1:266" ht="20" customHeight="1">
      <c r="A68" s="54">
        <f>IF('Master MP Status'!A68&gt;0,'Master MP Status'!A68,"")</f>
        <v>60</v>
      </c>
      <c r="B68" s="5" t="str">
        <f>IF(ISTEXT('Master MP Status'!B68),'Master MP Status'!B68,"")</f>
        <v>DIRECT</v>
      </c>
      <c r="C68" s="153" t="str">
        <f>IF(OR(ISTEXT('Master MP Status'!C68),'Master MP Status'!C68&gt;0),'Master MP Status'!C68,"")</f>
        <v>B240089</v>
      </c>
      <c r="D68" s="154" t="str">
        <f>IF(OR(ISTEXT('Master MP Status'!D68),'Master MP Status'!D68&gt;0),'Master MP Status'!D68,"")</f>
        <v>B250089</v>
      </c>
      <c r="E68" s="5" t="str">
        <f>IF(ISTEXT('Master MP Status'!E68),'Master MP Status'!E68,"")</f>
        <v>NANDA SAPUTRA</v>
      </c>
      <c r="F68" s="5" t="str">
        <f>IF(ISTEXT('Master MP Status'!F68),'Master MP Status'!F68,"")</f>
        <v/>
      </c>
      <c r="G68" s="5" t="str">
        <f>IF(ISTEXT('Master MP Status'!G68),'Master MP Status'!G68,"")</f>
        <v>Cilegon</v>
      </c>
      <c r="H68" s="5" t="str">
        <f>IF(ISTEXT('Master MP Status'!H68),'Master MP Status'!H68,"")</f>
        <v>MURSID</v>
      </c>
      <c r="I68" s="5" t="str">
        <f>IF(ISTEXT('Master MP Status'!I68),'Master MP Status'!I68,"")</f>
        <v>Fitter 2</v>
      </c>
      <c r="J68" s="5" t="str">
        <f>IF(ISTEXT('Master MP Status'!J68),'Master MP Status'!J68,"")</f>
        <v>Fitter 2</v>
      </c>
      <c r="K68" s="9">
        <f>IF(OR('Master MP Status'!K68=0,'Master MP Status'!K68=""),"",'Master MP Status'!K68)</f>
        <v>45768</v>
      </c>
      <c r="L68" s="9">
        <f>IF(OR('Master MP Status'!L68=0,'Master MP Status'!L68=""),"",'Master MP Status'!L68)</f>
        <v>45768</v>
      </c>
      <c r="M68" s="9" t="str">
        <f>IF(OR('Master MP Status'!M68=0,'Master MP Status'!M68=""),"",'Master MP Status'!M68)</f>
        <v/>
      </c>
      <c r="N68" s="5" t="str">
        <f>IF(ISTEXT('Master MP Status'!N68),'Master MP Status'!N68,"")</f>
        <v/>
      </c>
      <c r="O68" s="5">
        <f>LOOKUP(O$6,'Daily Absent'!$O$6:$AX$6,'Daily Absent'!$O68:$AX68)</f>
        <v>1</v>
      </c>
      <c r="P68" s="100">
        <v>0.29166666666666669</v>
      </c>
      <c r="Q68" s="100">
        <v>0.5</v>
      </c>
      <c r="R68" s="100">
        <v>0.54166666666666663</v>
      </c>
      <c r="S68" s="100">
        <v>0.75</v>
      </c>
      <c r="T68" s="5"/>
      <c r="U68" s="5"/>
      <c r="V68" s="5">
        <f>LOOKUP(V$6,'Daily Absent'!$O$6:$AX$6,'Daily Absent'!$O68:$AX68)</f>
        <v>1</v>
      </c>
      <c r="W68" s="100">
        <v>0.29166666666666669</v>
      </c>
      <c r="X68" s="100">
        <v>0.5</v>
      </c>
      <c r="Y68" s="100">
        <v>0.54166666666666663</v>
      </c>
      <c r="Z68" s="100">
        <v>0.75</v>
      </c>
      <c r="AA68" s="5"/>
      <c r="AB68" s="5"/>
      <c r="AC68" s="5">
        <f>LOOKUP(AC$6,'Daily Absent'!$O$6:$AX$6,'Daily Absent'!$O68:$AX68)</f>
        <v>1</v>
      </c>
      <c r="AD68" s="100">
        <v>0.29166666666666669</v>
      </c>
      <c r="AE68" s="100">
        <v>0.5</v>
      </c>
      <c r="AF68" s="100">
        <v>0.54166666666666663</v>
      </c>
      <c r="AG68" s="100">
        <v>0.75</v>
      </c>
      <c r="AH68" s="5"/>
      <c r="AI68" s="5"/>
      <c r="AJ68" s="5">
        <f>LOOKUP(AJ$6,'Daily Absent'!$O$6:$AX$6,'Daily Absent'!$O68:$AX68)</f>
        <v>1</v>
      </c>
      <c r="AK68" s="100">
        <v>0.29166666666666669</v>
      </c>
      <c r="AL68" s="100">
        <v>0.5</v>
      </c>
      <c r="AM68" s="100">
        <v>0.54166666666666663</v>
      </c>
      <c r="AN68" s="100">
        <v>0.75</v>
      </c>
      <c r="AO68" s="5"/>
      <c r="AP68" s="5"/>
      <c r="AQ68" s="5">
        <f>LOOKUP(AQ$6,'Daily Absent'!$O$6:$AX$6,'Daily Absent'!$O68:$AX68)</f>
        <v>1</v>
      </c>
      <c r="AR68" s="100">
        <v>0.29166666666666669</v>
      </c>
      <c r="AS68" s="100">
        <v>0.5</v>
      </c>
      <c r="AT68" s="100">
        <v>0.54166666666666663</v>
      </c>
      <c r="AU68" s="100">
        <v>0.70833333333333337</v>
      </c>
      <c r="AV68" s="5"/>
      <c r="AW68" s="5"/>
      <c r="AX68" s="5">
        <f>LOOKUP(AX$6,'Daily Absent'!$O$6:$AX$6,'Daily Absent'!$O68:$AX68)</f>
        <v>1</v>
      </c>
      <c r="AY68" s="100">
        <v>0.33333333333333331</v>
      </c>
      <c r="AZ68" s="100">
        <v>0.5</v>
      </c>
      <c r="BA68" s="100">
        <v>0.54166666666666663</v>
      </c>
      <c r="BB68" s="100">
        <v>0.66666666666666663</v>
      </c>
      <c r="BC68" s="5"/>
      <c r="BD68" s="5"/>
      <c r="BE68" s="5">
        <f>LOOKUP(BE$6,'Daily Absent'!$O$6:$AX$6,'Daily Absent'!$O68:$AX68)</f>
        <v>1</v>
      </c>
      <c r="BF68" s="100">
        <v>0.29166666666666669</v>
      </c>
      <c r="BG68" s="100">
        <v>0.5</v>
      </c>
      <c r="BH68" s="100">
        <v>0.54166666666666663</v>
      </c>
      <c r="BI68" s="100">
        <v>0.75</v>
      </c>
      <c r="BJ68" s="5"/>
      <c r="BK68" s="5"/>
      <c r="BL68" s="5">
        <f>LOOKUP(BL$6,'Daily Absent'!$O$6:$AX$6,'Daily Absent'!$O68:$AX68)</f>
        <v>1</v>
      </c>
      <c r="BM68" s="100">
        <v>0.29166666666666669</v>
      </c>
      <c r="BN68" s="100">
        <v>0.5</v>
      </c>
      <c r="BO68" s="100">
        <v>0.54166666666666663</v>
      </c>
      <c r="BP68" s="100">
        <v>0.75</v>
      </c>
      <c r="BQ68" s="100"/>
      <c r="BR68" s="100"/>
      <c r="BS68" s="5">
        <f>LOOKUP(BS$6,'Daily Absent'!$O$6:$AX$6,'Daily Absent'!$O68:$AX68)</f>
        <v>1</v>
      </c>
      <c r="BT68" s="100">
        <v>0.29166666666666669</v>
      </c>
      <c r="BU68" s="100">
        <v>0.5</v>
      </c>
      <c r="BV68" s="100">
        <v>0.54166666666666663</v>
      </c>
      <c r="BW68" s="100">
        <v>0.75</v>
      </c>
      <c r="BX68" s="5"/>
      <c r="BY68" s="5"/>
      <c r="BZ68" s="5">
        <f>LOOKUP(BZ$6,'Daily Absent'!$O$6:$AX$6,'Daily Absent'!$O68:$AX68)</f>
        <v>1</v>
      </c>
      <c r="CA68" s="100">
        <v>0.29166666666666669</v>
      </c>
      <c r="CB68" s="100">
        <v>0.5</v>
      </c>
      <c r="CC68" s="100">
        <v>0.54166666666666663</v>
      </c>
      <c r="CD68" s="100">
        <v>0.75</v>
      </c>
      <c r="CE68" s="5"/>
      <c r="CF68" s="5"/>
      <c r="CG68" s="5">
        <f>LOOKUP(CG$6,'Daily Absent'!$O$6:$AX$6,'Daily Absent'!$O68:$AX68)</f>
        <v>1</v>
      </c>
      <c r="CH68" s="100">
        <v>0.29166666666666669</v>
      </c>
      <c r="CI68" s="100">
        <v>0.5</v>
      </c>
      <c r="CJ68" s="100">
        <v>0.54166666666666663</v>
      </c>
      <c r="CK68" s="100">
        <v>0.75</v>
      </c>
      <c r="CL68" s="100">
        <v>0.79166666666666663</v>
      </c>
      <c r="CM68" s="100">
        <v>0.91666666666666663</v>
      </c>
      <c r="CN68" s="5">
        <f>LOOKUP(CN$6,'Daily Absent'!$O$6:$AX$6,'Daily Absent'!$O68:$AX68)</f>
        <v>1</v>
      </c>
      <c r="CO68" s="100">
        <v>0.29166666666666669</v>
      </c>
      <c r="CP68" s="100">
        <v>0.5</v>
      </c>
      <c r="CQ68" s="100">
        <v>0.54166666666666663</v>
      </c>
      <c r="CR68" s="100">
        <v>0.70833333333333337</v>
      </c>
      <c r="CS68" s="5"/>
      <c r="CT68" s="5"/>
      <c r="CU68" s="5">
        <f>LOOKUP(CU$6,'Daily Absent'!$O$6:$AX$6,'Daily Absent'!$O68:$AX68)</f>
        <v>0</v>
      </c>
      <c r="CV68" s="100"/>
      <c r="CW68" s="100"/>
      <c r="CX68" s="100"/>
      <c r="CY68" s="100"/>
      <c r="CZ68" s="5"/>
      <c r="DA68" s="5"/>
      <c r="DB68" s="5">
        <f>LOOKUP(DB$6,'Daily Absent'!$O$6:$AX$6,'Daily Absent'!$O68:$AX68)</f>
        <v>1</v>
      </c>
      <c r="DC68" s="100">
        <v>0.29166666666666669</v>
      </c>
      <c r="DD68" s="100">
        <v>0.5</v>
      </c>
      <c r="DE68" s="100">
        <v>0.54166666666666663</v>
      </c>
      <c r="DF68" s="100">
        <v>0.75</v>
      </c>
      <c r="DG68" s="100">
        <v>0.79166666666666663</v>
      </c>
      <c r="DH68" s="100">
        <v>0.91666666666666663</v>
      </c>
      <c r="DI68" s="5">
        <f>LOOKUP(DI$6,'Daily Absent'!$O$6:$AX$6,'Daily Absent'!$O68:$AX68)</f>
        <v>1</v>
      </c>
      <c r="DJ68" s="100">
        <v>0.29166666666666669</v>
      </c>
      <c r="DK68" s="100">
        <v>0.5</v>
      </c>
      <c r="DL68" s="100">
        <v>0.54166666666666663</v>
      </c>
      <c r="DM68" s="100">
        <v>0.75</v>
      </c>
      <c r="DN68" s="5"/>
      <c r="DO68" s="5"/>
      <c r="DP68" s="5">
        <f>LOOKUP(DP$6,'Daily Absent'!$O$6:$AX$6,'Daily Absent'!$O68:$AX68)</f>
        <v>1</v>
      </c>
      <c r="DQ68" s="100">
        <v>0.29166666666666669</v>
      </c>
      <c r="DR68" s="100">
        <v>0.5</v>
      </c>
      <c r="DS68" s="100">
        <v>0.54166666666666663</v>
      </c>
      <c r="DT68" s="100">
        <v>0.75</v>
      </c>
      <c r="DU68" s="5"/>
      <c r="DV68" s="5"/>
      <c r="DW68" s="5">
        <f>LOOKUP(DW$6,'Daily Absent'!$O$6:$AX$6,'Daily Absent'!$O68:$AX68)</f>
        <v>1</v>
      </c>
      <c r="DX68" s="100">
        <v>0.29166666666666669</v>
      </c>
      <c r="DY68" s="100">
        <v>0.5</v>
      </c>
      <c r="DZ68" s="100">
        <v>0.54166666666666663</v>
      </c>
      <c r="EA68" s="100">
        <v>0.75</v>
      </c>
      <c r="EB68" s="5"/>
      <c r="EC68" s="5"/>
      <c r="ED68" s="5">
        <f>LOOKUP(ED$6,'Daily Absent'!$O$6:$AX$6,'Daily Absent'!$O68:$AX68)</f>
        <v>1</v>
      </c>
      <c r="EE68" s="100">
        <v>0.29166666666666669</v>
      </c>
      <c r="EF68" s="100">
        <v>0.5</v>
      </c>
      <c r="EG68" s="100">
        <v>0.54166666666666663</v>
      </c>
      <c r="EH68" s="100">
        <v>0.75</v>
      </c>
      <c r="EI68" s="100">
        <v>0.79166666666666663</v>
      </c>
      <c r="EJ68" s="100">
        <v>0.91666666666666663</v>
      </c>
      <c r="EK68" s="5">
        <f>LOOKUP(EK$6,'Daily Absent'!$O$6:$AX$6,'Daily Absent'!$O68:$AX68)</f>
        <v>1</v>
      </c>
      <c r="EL68" s="100">
        <v>0.29166666666666669</v>
      </c>
      <c r="EM68" s="100">
        <v>0.5</v>
      </c>
      <c r="EN68" s="100">
        <v>0.54166666666666663</v>
      </c>
      <c r="EO68" s="100">
        <v>0.75</v>
      </c>
      <c r="EP68" s="5"/>
      <c r="EQ68" s="5"/>
      <c r="ER68" s="5">
        <f>LOOKUP(ER$6,'Daily Absent'!$O$6:$AX$6,'Daily Absent'!$O68:$AX68)</f>
        <v>0</v>
      </c>
      <c r="ES68" s="100"/>
      <c r="ET68" s="100"/>
      <c r="EU68" s="100"/>
      <c r="EV68" s="100"/>
      <c r="EW68" s="5"/>
      <c r="EX68" s="5"/>
      <c r="EY68" s="5">
        <f>LOOKUP(EY$6,'Daily Absent'!$O$6:$AX$6,'Daily Absent'!$O68:$AX68)</f>
        <v>1</v>
      </c>
      <c r="EZ68" s="100">
        <v>0.29166666666666669</v>
      </c>
      <c r="FA68" s="100">
        <v>0.5</v>
      </c>
      <c r="FB68" s="100">
        <v>0.54166666666666663</v>
      </c>
      <c r="FC68" s="100">
        <v>0.75</v>
      </c>
      <c r="FD68" s="100">
        <v>0.79166666666666663</v>
      </c>
      <c r="FE68" s="100">
        <v>0.91666666666666663</v>
      </c>
      <c r="FF68" s="5">
        <f>LOOKUP(FF$6,'Daily Absent'!$O$6:$AX$6,'Daily Absent'!$O68:$AX68)</f>
        <v>1</v>
      </c>
      <c r="FG68" s="100"/>
      <c r="FH68" s="100"/>
      <c r="FI68" s="100"/>
      <c r="FJ68" s="100"/>
      <c r="FK68" s="5"/>
      <c r="FL68" s="5"/>
      <c r="FM68" s="5">
        <f>LOOKUP(FM$6,'Daily Absent'!$O$6:$AX$6,'Daily Absent'!$O68:$AX68)</f>
        <v>0</v>
      </c>
      <c r="FN68" s="100"/>
      <c r="FO68" s="100"/>
      <c r="FP68" s="100"/>
      <c r="FQ68" s="100"/>
      <c r="FR68" s="5"/>
      <c r="FS68" s="5"/>
      <c r="FT68" s="5">
        <f>LOOKUP(FT$6,'Daily Absent'!$O$6:$AX$6,'Daily Absent'!$O68:$AX68)</f>
        <v>0</v>
      </c>
      <c r="FU68" s="100"/>
      <c r="FV68" s="100"/>
      <c r="FW68" s="100"/>
      <c r="FX68" s="100"/>
      <c r="FY68" s="5"/>
      <c r="FZ68" s="5"/>
      <c r="GA68" s="5">
        <f>LOOKUP(GA$6,'Daily Absent'!$O$6:$AX$6,'Daily Absent'!$O68:$AX68)</f>
        <v>0</v>
      </c>
      <c r="GB68" s="100"/>
      <c r="GC68" s="100"/>
      <c r="GD68" s="100"/>
      <c r="GE68" s="100"/>
      <c r="GF68" s="5"/>
      <c r="GG68" s="5"/>
      <c r="GH68" s="5">
        <f>LOOKUP(GH$6,'Daily Absent'!$O$6:$AX$6,'Daily Absent'!$O68:$AX68)</f>
        <v>0</v>
      </c>
      <c r="GI68" s="100"/>
      <c r="GJ68" s="100"/>
      <c r="GK68" s="100"/>
      <c r="GL68" s="100"/>
      <c r="GM68" s="5"/>
      <c r="GN68" s="5"/>
      <c r="GO68" s="5">
        <f>LOOKUP(GO$6,'Daily Absent'!$O$6:$AX$6,'Daily Absent'!$O68:$AX68)</f>
        <v>0</v>
      </c>
      <c r="GP68" s="100"/>
      <c r="GQ68" s="100"/>
      <c r="GR68" s="100"/>
      <c r="GS68" s="100"/>
      <c r="GT68" s="5"/>
      <c r="GU68" s="5"/>
      <c r="GV68" s="5">
        <f>LOOKUP(GV$6,'Daily Absent'!$O$6:$AX$6,'Daily Absent'!$O68:$AX68)</f>
        <v>0</v>
      </c>
      <c r="GW68" s="100"/>
      <c r="GX68" s="100"/>
      <c r="GY68" s="100"/>
      <c r="GZ68" s="100"/>
      <c r="HA68" s="5"/>
      <c r="HB68" s="5"/>
      <c r="HC68" s="5">
        <f>LOOKUP(HC$6,'Daily Absent'!$O$6:$AX$6,'Daily Absent'!$O68:$AX68)</f>
        <v>0</v>
      </c>
      <c r="HD68" s="100"/>
      <c r="HE68" s="100"/>
      <c r="HF68" s="100"/>
      <c r="HG68" s="100"/>
      <c r="HH68" s="5"/>
      <c r="HI68" s="5"/>
      <c r="HJ68" s="5">
        <f>LOOKUP(HJ$6,'Daily Absent'!$O$6:$AX$6,'Daily Absent'!$O68:$AX68)</f>
        <v>0</v>
      </c>
      <c r="HK68" s="100"/>
      <c r="HL68" s="100"/>
      <c r="HM68" s="100"/>
      <c r="HN68" s="100"/>
      <c r="HO68" s="5"/>
      <c r="HP68" s="5"/>
      <c r="HQ68" s="5"/>
      <c r="HR68" s="100"/>
      <c r="HS68" s="100"/>
      <c r="HT68" s="100"/>
      <c r="HU68" s="100"/>
      <c r="HV68" s="5"/>
      <c r="HW68" s="5"/>
      <c r="HX68" s="5">
        <f>LOOKUP(HX$6,'Daily Absent'!$O$6:$AX$6,'Daily Absent'!$O68:$AX68)</f>
        <v>0</v>
      </c>
      <c r="HY68" s="5"/>
      <c r="HZ68" s="100"/>
      <c r="IA68" s="5"/>
      <c r="IB68" s="5"/>
      <c r="IC68" s="5"/>
      <c r="ID68" s="5"/>
      <c r="IE68" s="5">
        <f>LOOKUP(IE$6,'Daily Absent'!$O$6:$AX$6,'Daily Absent'!$O68:$AX68)</f>
        <v>0</v>
      </c>
      <c r="IF68" s="5"/>
      <c r="IG68" s="100"/>
      <c r="IH68" s="5"/>
      <c r="II68" s="5"/>
      <c r="IJ68" s="5"/>
      <c r="IK68" s="5"/>
      <c r="IL68" s="5">
        <f>LOOKUP(IL$6,'Daily Absent'!$O$6:$AX$6,'Daily Absent'!$O68:$AX68)</f>
        <v>0</v>
      </c>
      <c r="IM68" s="5"/>
      <c r="IN68" s="100"/>
      <c r="IO68" s="5"/>
      <c r="IP68" s="5"/>
      <c r="IQ68" s="5"/>
      <c r="IR68" s="5"/>
      <c r="IS68" s="5">
        <f>LOOKUP(IS$6,'Daily Absent'!$O$6:$AX$6,'Daily Absent'!$O68:$AX68)</f>
        <v>0</v>
      </c>
      <c r="IT68" s="5"/>
      <c r="IU68" s="100"/>
      <c r="IV68" s="5"/>
      <c r="IW68" s="5"/>
      <c r="IX68" s="5"/>
      <c r="IY68" s="5"/>
      <c r="IZ68" s="5">
        <f>LOOKUP(IZ$6,'Daily Absent'!$O$6:$AX$6,'Daily Absent'!$O68:$AX68)</f>
        <v>0</v>
      </c>
      <c r="JA68" s="5"/>
      <c r="JB68" s="100"/>
      <c r="JC68" s="5"/>
      <c r="JD68" s="5"/>
      <c r="JE68" s="5"/>
      <c r="JF68" s="5"/>
    </row>
    <row r="69" spans="1:266" ht="20" customHeight="1">
      <c r="A69" s="54">
        <f>IF('Master MP Status'!A69&gt;0,'Master MP Status'!A69,"")</f>
        <v>61</v>
      </c>
      <c r="B69" s="5" t="str">
        <f>IF(ISTEXT('Master MP Status'!B69),'Master MP Status'!B69,"")</f>
        <v>DIRECT</v>
      </c>
      <c r="C69" s="153" t="str">
        <f>IF(OR(ISTEXT('Master MP Status'!C69),'Master MP Status'!C69&gt;0),'Master MP Status'!C69,"")</f>
        <v>B240090</v>
      </c>
      <c r="D69" s="154" t="str">
        <f>IF(OR(ISTEXT('Master MP Status'!D69),'Master MP Status'!D69&gt;0),'Master MP Status'!D69,"")</f>
        <v>B250090</v>
      </c>
      <c r="E69" s="5" t="str">
        <f>IF(ISTEXT('Master MP Status'!E69),'Master MP Status'!E69,"")</f>
        <v>FEBRI MAULANA</v>
      </c>
      <c r="F69" s="5" t="str">
        <f>IF(ISTEXT('Master MP Status'!F69),'Master MP Status'!F69,"")</f>
        <v/>
      </c>
      <c r="G69" s="5" t="str">
        <f>IF(ISTEXT('Master MP Status'!G69),'Master MP Status'!G69,"")</f>
        <v>Cilegon</v>
      </c>
      <c r="H69" s="5" t="str">
        <f>IF(ISTEXT('Master MP Status'!H69),'Master MP Status'!H69,"")</f>
        <v>MURSID</v>
      </c>
      <c r="I69" s="5" t="str">
        <f>IF(ISTEXT('Master MP Status'!I69),'Master MP Status'!I69,"")</f>
        <v>Rigger 1</v>
      </c>
      <c r="J69" s="5" t="str">
        <f>IF(ISTEXT('Master MP Status'!J69),'Master MP Status'!J69,"")</f>
        <v>Rigger 1</v>
      </c>
      <c r="K69" s="9">
        <f>IF(OR('Master MP Status'!K69=0,'Master MP Status'!K69=""),"",'Master MP Status'!K69)</f>
        <v>45769</v>
      </c>
      <c r="L69" s="9">
        <f>IF(OR('Master MP Status'!L69=0,'Master MP Status'!L69=""),"",'Master MP Status'!L69)</f>
        <v>45769</v>
      </c>
      <c r="M69" s="9" t="str">
        <f>IF(OR('Master MP Status'!M69=0,'Master MP Status'!M69=""),"",'Master MP Status'!M69)</f>
        <v/>
      </c>
      <c r="N69" s="5" t="str">
        <f>IF(ISTEXT('Master MP Status'!N69),'Master MP Status'!N69,"")</f>
        <v/>
      </c>
      <c r="O69" s="5">
        <f>LOOKUP(O$6,'Daily Absent'!$O$6:$AX$6,'Daily Absent'!$O69:$AX69)</f>
        <v>1</v>
      </c>
      <c r="P69" s="100">
        <v>0.29166666666666669</v>
      </c>
      <c r="Q69" s="100">
        <v>0.5</v>
      </c>
      <c r="R69" s="100">
        <v>0.54166666666666663</v>
      </c>
      <c r="S69" s="100">
        <v>0.75</v>
      </c>
      <c r="T69" s="5"/>
      <c r="U69" s="5"/>
      <c r="V69" s="5">
        <f>LOOKUP(V$6,'Daily Absent'!$O$6:$AX$6,'Daily Absent'!$O69:$AX69)</f>
        <v>1</v>
      </c>
      <c r="W69" s="100">
        <v>0.29166666666666669</v>
      </c>
      <c r="X69" s="100">
        <v>0.5</v>
      </c>
      <c r="Y69" s="100">
        <v>0.54166666666666663</v>
      </c>
      <c r="Z69" s="100">
        <v>0.75</v>
      </c>
      <c r="AA69" s="5"/>
      <c r="AB69" s="5"/>
      <c r="AC69" s="5">
        <f>LOOKUP(AC$6,'Daily Absent'!$O$6:$AX$6,'Daily Absent'!$O69:$AX69)</f>
        <v>1</v>
      </c>
      <c r="AD69" s="100">
        <v>0.29166666666666669</v>
      </c>
      <c r="AE69" s="100">
        <v>0.5</v>
      </c>
      <c r="AF69" s="100">
        <v>0.54166666666666663</v>
      </c>
      <c r="AG69" s="100">
        <v>0.75</v>
      </c>
      <c r="AH69" s="5"/>
      <c r="AI69" s="5"/>
      <c r="AJ69" s="5">
        <f>LOOKUP(AJ$6,'Daily Absent'!$O$6:$AX$6,'Daily Absent'!$O69:$AX69)</f>
        <v>1</v>
      </c>
      <c r="AK69" s="100">
        <v>0.29166666666666669</v>
      </c>
      <c r="AL69" s="100">
        <v>0.5</v>
      </c>
      <c r="AM69" s="100">
        <v>0.54166666666666663</v>
      </c>
      <c r="AN69" s="100">
        <v>0.75</v>
      </c>
      <c r="AO69" s="5"/>
      <c r="AP69" s="5"/>
      <c r="AQ69" s="5">
        <f>LOOKUP(AQ$6,'Daily Absent'!$O$6:$AX$6,'Daily Absent'!$O69:$AX69)</f>
        <v>1</v>
      </c>
      <c r="AR69" s="100">
        <v>0.29166666666666669</v>
      </c>
      <c r="AS69" s="100">
        <v>0.5</v>
      </c>
      <c r="AT69" s="100">
        <v>0.54166666666666663</v>
      </c>
      <c r="AU69" s="100">
        <v>0.70833333333333337</v>
      </c>
      <c r="AV69" s="5"/>
      <c r="AW69" s="5"/>
      <c r="AX69" s="5">
        <f>LOOKUP(AX$6,'Daily Absent'!$O$6:$AX$6,'Daily Absent'!$O69:$AX69)</f>
        <v>1</v>
      </c>
      <c r="AY69" s="100">
        <v>0.33333333333333331</v>
      </c>
      <c r="AZ69" s="100">
        <v>0.5</v>
      </c>
      <c r="BA69" s="100">
        <v>0.54166666666666663</v>
      </c>
      <c r="BB69" s="100">
        <v>0.66666666666666663</v>
      </c>
      <c r="BC69" s="5"/>
      <c r="BD69" s="5"/>
      <c r="BE69" s="5">
        <f>LOOKUP(BE$6,'Daily Absent'!$O$6:$AX$6,'Daily Absent'!$O69:$AX69)</f>
        <v>1</v>
      </c>
      <c r="BF69" s="100">
        <v>0.29166666666666669</v>
      </c>
      <c r="BG69" s="100">
        <v>0.5</v>
      </c>
      <c r="BH69" s="100">
        <v>0.54166666666666663</v>
      </c>
      <c r="BI69" s="100">
        <v>0.75</v>
      </c>
      <c r="BJ69" s="5"/>
      <c r="BK69" s="5"/>
      <c r="BL69" s="5">
        <f>LOOKUP(BL$6,'Daily Absent'!$O$6:$AX$6,'Daily Absent'!$O69:$AX69)</f>
        <v>1</v>
      </c>
      <c r="BM69" s="100">
        <v>0.29166666666666669</v>
      </c>
      <c r="BN69" s="100">
        <v>0.5</v>
      </c>
      <c r="BO69" s="100">
        <v>0.54166666666666663</v>
      </c>
      <c r="BP69" s="100">
        <v>0.75</v>
      </c>
      <c r="BQ69" s="5"/>
      <c r="BR69" s="5"/>
      <c r="BS69" s="5">
        <f>LOOKUP(BS$6,'Daily Absent'!$O$6:$AX$6,'Daily Absent'!$O69:$AX69)</f>
        <v>1</v>
      </c>
      <c r="BT69" s="100">
        <v>0.29166666666666669</v>
      </c>
      <c r="BU69" s="100">
        <v>0.5</v>
      </c>
      <c r="BV69" s="100">
        <v>0.54166666666666663</v>
      </c>
      <c r="BW69" s="100">
        <v>0.75</v>
      </c>
      <c r="BX69" s="5"/>
      <c r="BY69" s="5"/>
      <c r="BZ69" s="5">
        <f>LOOKUP(BZ$6,'Daily Absent'!$O$6:$AX$6,'Daily Absent'!$O69:$AX69)</f>
        <v>1</v>
      </c>
      <c r="CA69" s="100">
        <v>0.29166666666666669</v>
      </c>
      <c r="CB69" s="100">
        <v>0.5</v>
      </c>
      <c r="CC69" s="100">
        <v>0.54166666666666663</v>
      </c>
      <c r="CD69" s="100">
        <v>0.75</v>
      </c>
      <c r="CE69" s="5"/>
      <c r="CF69" s="5"/>
      <c r="CG69" s="5">
        <f>LOOKUP(CG$6,'Daily Absent'!$O$6:$AX$6,'Daily Absent'!$O69:$AX69)</f>
        <v>1</v>
      </c>
      <c r="CH69" s="100">
        <v>0.29166666666666669</v>
      </c>
      <c r="CI69" s="100">
        <v>0.5</v>
      </c>
      <c r="CJ69" s="100">
        <v>0.54166666666666663</v>
      </c>
      <c r="CK69" s="100">
        <v>0.75</v>
      </c>
      <c r="CL69" s="5"/>
      <c r="CM69" s="5"/>
      <c r="CN69" s="5">
        <f>LOOKUP(CN$6,'Daily Absent'!$O$6:$AX$6,'Daily Absent'!$O69:$AX69)</f>
        <v>1</v>
      </c>
      <c r="CO69" s="100">
        <v>0.29166666666666669</v>
      </c>
      <c r="CP69" s="100">
        <v>0.5</v>
      </c>
      <c r="CQ69" s="100">
        <v>0.54166666666666663</v>
      </c>
      <c r="CR69" s="100">
        <v>0.70833333333333337</v>
      </c>
      <c r="CS69" s="5"/>
      <c r="CT69" s="5"/>
      <c r="CU69" s="5">
        <f>LOOKUP(CU$6,'Daily Absent'!$O$6:$AX$6,'Daily Absent'!$O69:$AX69)</f>
        <v>1</v>
      </c>
      <c r="CV69" s="100">
        <v>0.33333333333333331</v>
      </c>
      <c r="CW69" s="100">
        <v>0.5</v>
      </c>
      <c r="CX69" s="100">
        <v>0.54166666666666663</v>
      </c>
      <c r="CY69" s="100">
        <v>0.66666666666666663</v>
      </c>
      <c r="CZ69" s="5"/>
      <c r="DA69" s="5"/>
      <c r="DB69" s="5">
        <f>LOOKUP(DB$6,'Daily Absent'!$O$6:$AX$6,'Daily Absent'!$O69:$AX69)</f>
        <v>1</v>
      </c>
      <c r="DC69" s="100">
        <v>0.29166666666666669</v>
      </c>
      <c r="DD69" s="100">
        <v>0.5</v>
      </c>
      <c r="DE69" s="100">
        <v>0.54166666666666663</v>
      </c>
      <c r="DF69" s="100">
        <v>0.75</v>
      </c>
      <c r="DG69" s="5"/>
      <c r="DH69" s="5"/>
      <c r="DI69" s="5">
        <f>LOOKUP(DI$6,'Daily Absent'!$O$6:$AX$6,'Daily Absent'!$O69:$AX69)</f>
        <v>1</v>
      </c>
      <c r="DJ69" s="100">
        <v>0.29166666666666669</v>
      </c>
      <c r="DK69" s="100">
        <v>0.5</v>
      </c>
      <c r="DL69" s="100">
        <v>0.54166666666666663</v>
      </c>
      <c r="DM69" s="100">
        <v>0.75</v>
      </c>
      <c r="DN69" s="5"/>
      <c r="DO69" s="5"/>
      <c r="DP69" s="5">
        <f>LOOKUP(DP$6,'Daily Absent'!$O$6:$AX$6,'Daily Absent'!$O69:$AX69)</f>
        <v>1</v>
      </c>
      <c r="DQ69" s="100">
        <v>0.29166666666666669</v>
      </c>
      <c r="DR69" s="100">
        <v>0.5</v>
      </c>
      <c r="DS69" s="100">
        <v>0.54166666666666663</v>
      </c>
      <c r="DT69" s="100">
        <v>0.75</v>
      </c>
      <c r="DU69" s="5"/>
      <c r="DV69" s="5"/>
      <c r="DW69" s="5">
        <f>LOOKUP(DW$6,'Daily Absent'!$O$6:$AX$6,'Daily Absent'!$O69:$AX69)</f>
        <v>1</v>
      </c>
      <c r="DX69" s="100">
        <v>0.29166666666666669</v>
      </c>
      <c r="DY69" s="100">
        <v>0.5</v>
      </c>
      <c r="DZ69" s="100">
        <v>0.54166666666666663</v>
      </c>
      <c r="EA69" s="100">
        <v>0.75</v>
      </c>
      <c r="EB69" s="5"/>
      <c r="EC69" s="5"/>
      <c r="ED69" s="5">
        <f>LOOKUP(ED$6,'Daily Absent'!$O$6:$AX$6,'Daily Absent'!$O69:$AX69)</f>
        <v>1</v>
      </c>
      <c r="EE69" s="100">
        <v>0.29166666666666669</v>
      </c>
      <c r="EF69" s="100">
        <v>0.5</v>
      </c>
      <c r="EG69" s="100">
        <v>0.54166666666666663</v>
      </c>
      <c r="EH69" s="100">
        <v>0.75</v>
      </c>
      <c r="EI69" s="100">
        <v>0.79166666666666663</v>
      </c>
      <c r="EJ69" s="100">
        <v>0.91666666666666663</v>
      </c>
      <c r="EK69" s="5">
        <f>LOOKUP(EK$6,'Daily Absent'!$O$6:$AX$6,'Daily Absent'!$O69:$AX69)</f>
        <v>1</v>
      </c>
      <c r="EL69" s="100">
        <v>0.29166666666666669</v>
      </c>
      <c r="EM69" s="100">
        <v>0.5</v>
      </c>
      <c r="EN69" s="100">
        <v>0.54166666666666663</v>
      </c>
      <c r="EO69" s="100">
        <v>0.75</v>
      </c>
      <c r="EP69" s="5"/>
      <c r="EQ69" s="5"/>
      <c r="ER69" s="5">
        <f>LOOKUP(ER$6,'Daily Absent'!$O$6:$AX$6,'Daily Absent'!$O69:$AX69)</f>
        <v>0</v>
      </c>
      <c r="ES69" s="100"/>
      <c r="ET69" s="100"/>
      <c r="EU69" s="100"/>
      <c r="EV69" s="100"/>
      <c r="EW69" s="5"/>
      <c r="EX69" s="5"/>
      <c r="EY69" s="5">
        <f>LOOKUP(EY$6,'Daily Absent'!$O$6:$AX$6,'Daily Absent'!$O69:$AX69)</f>
        <v>1</v>
      </c>
      <c r="EZ69" s="100">
        <v>0.29166666666666669</v>
      </c>
      <c r="FA69" s="100">
        <v>0.5</v>
      </c>
      <c r="FB69" s="100">
        <v>0.54166666666666663</v>
      </c>
      <c r="FC69" s="100">
        <v>0.75</v>
      </c>
      <c r="FD69" s="100">
        <v>0.79166666666666663</v>
      </c>
      <c r="FE69" s="100">
        <v>0.91666666666666663</v>
      </c>
      <c r="FF69" s="5">
        <f>LOOKUP(FF$6,'Daily Absent'!$O$6:$AX$6,'Daily Absent'!$O69:$AX69)</f>
        <v>1</v>
      </c>
      <c r="FG69" s="100"/>
      <c r="FH69" s="100"/>
      <c r="FI69" s="100"/>
      <c r="FJ69" s="100"/>
      <c r="FK69" s="5"/>
      <c r="FL69" s="5"/>
      <c r="FM69" s="5">
        <f>LOOKUP(FM$6,'Daily Absent'!$O$6:$AX$6,'Daily Absent'!$O69:$AX69)</f>
        <v>0</v>
      </c>
      <c r="FN69" s="100"/>
      <c r="FO69" s="100"/>
      <c r="FP69" s="100"/>
      <c r="FQ69" s="100"/>
      <c r="FR69" s="5"/>
      <c r="FS69" s="5"/>
      <c r="FT69" s="5">
        <f>LOOKUP(FT$6,'Daily Absent'!$O$6:$AX$6,'Daily Absent'!$O69:$AX69)</f>
        <v>0</v>
      </c>
      <c r="FU69" s="100"/>
      <c r="FV69" s="100"/>
      <c r="FW69" s="100"/>
      <c r="FX69" s="100"/>
      <c r="FY69" s="5"/>
      <c r="FZ69" s="5"/>
      <c r="GA69" s="5">
        <f>LOOKUP(GA$6,'Daily Absent'!$O$6:$AX$6,'Daily Absent'!$O69:$AX69)</f>
        <v>0</v>
      </c>
      <c r="GB69" s="100"/>
      <c r="GC69" s="100"/>
      <c r="GD69" s="100"/>
      <c r="GE69" s="100"/>
      <c r="GF69" s="5"/>
      <c r="GG69" s="5"/>
      <c r="GH69" s="5">
        <f>LOOKUP(GH$6,'Daily Absent'!$O$6:$AX$6,'Daily Absent'!$O69:$AX69)</f>
        <v>0</v>
      </c>
      <c r="GI69" s="100"/>
      <c r="GJ69" s="100"/>
      <c r="GK69" s="100"/>
      <c r="GL69" s="100"/>
      <c r="GM69" s="5"/>
      <c r="GN69" s="5"/>
      <c r="GO69" s="5">
        <f>LOOKUP(GO$6,'Daily Absent'!$O$6:$AX$6,'Daily Absent'!$O69:$AX69)</f>
        <v>0</v>
      </c>
      <c r="GP69" s="100"/>
      <c r="GQ69" s="100"/>
      <c r="GR69" s="100"/>
      <c r="GS69" s="100"/>
      <c r="GT69" s="5"/>
      <c r="GU69" s="5"/>
      <c r="GV69" s="5">
        <f>LOOKUP(GV$6,'Daily Absent'!$O$6:$AX$6,'Daily Absent'!$O69:$AX69)</f>
        <v>0</v>
      </c>
      <c r="GW69" s="100"/>
      <c r="GX69" s="100"/>
      <c r="GY69" s="100"/>
      <c r="GZ69" s="100"/>
      <c r="HA69" s="5"/>
      <c r="HB69" s="5"/>
      <c r="HC69" s="5">
        <f>LOOKUP(HC$6,'Daily Absent'!$O$6:$AX$6,'Daily Absent'!$O69:$AX69)</f>
        <v>0</v>
      </c>
      <c r="HD69" s="100"/>
      <c r="HE69" s="100"/>
      <c r="HF69" s="100"/>
      <c r="HG69" s="100"/>
      <c r="HH69" s="5"/>
      <c r="HI69" s="5"/>
      <c r="HJ69" s="5">
        <f>LOOKUP(HJ$6,'Daily Absent'!$O$6:$AX$6,'Daily Absent'!$O69:$AX69)</f>
        <v>0</v>
      </c>
      <c r="HK69" s="100"/>
      <c r="HL69" s="100"/>
      <c r="HM69" s="100"/>
      <c r="HN69" s="100"/>
      <c r="HO69" s="5"/>
      <c r="HP69" s="5"/>
      <c r="HQ69" s="5"/>
      <c r="HR69" s="100"/>
      <c r="HS69" s="100"/>
      <c r="HT69" s="100"/>
      <c r="HU69" s="100"/>
      <c r="HV69" s="5"/>
      <c r="HW69" s="5"/>
      <c r="HX69" s="5">
        <f>LOOKUP(HX$6,'Daily Absent'!$O$6:$AX$6,'Daily Absent'!$O69:$AX69)</f>
        <v>0</v>
      </c>
      <c r="HY69" s="5"/>
      <c r="HZ69" s="100"/>
      <c r="IA69" s="5"/>
      <c r="IB69" s="5"/>
      <c r="IC69" s="5"/>
      <c r="ID69" s="5"/>
      <c r="IE69" s="5">
        <f>LOOKUP(IE$6,'Daily Absent'!$O$6:$AX$6,'Daily Absent'!$O69:$AX69)</f>
        <v>0</v>
      </c>
      <c r="IF69" s="5"/>
      <c r="IG69" s="100"/>
      <c r="IH69" s="5"/>
      <c r="II69" s="5"/>
      <c r="IJ69" s="5"/>
      <c r="IK69" s="5"/>
      <c r="IL69" s="5">
        <f>LOOKUP(IL$6,'Daily Absent'!$O$6:$AX$6,'Daily Absent'!$O69:$AX69)</f>
        <v>0</v>
      </c>
      <c r="IM69" s="5"/>
      <c r="IN69" s="100"/>
      <c r="IO69" s="5"/>
      <c r="IP69" s="5"/>
      <c r="IQ69" s="5"/>
      <c r="IR69" s="5"/>
      <c r="IS69" s="5">
        <f>LOOKUP(IS$6,'Daily Absent'!$O$6:$AX$6,'Daily Absent'!$O69:$AX69)</f>
        <v>0</v>
      </c>
      <c r="IT69" s="5"/>
      <c r="IU69" s="100"/>
      <c r="IV69" s="5"/>
      <c r="IW69" s="5"/>
      <c r="IX69" s="5"/>
      <c r="IY69" s="5"/>
      <c r="IZ69" s="5">
        <f>LOOKUP(IZ$6,'Daily Absent'!$O$6:$AX$6,'Daily Absent'!$O69:$AX69)</f>
        <v>0</v>
      </c>
      <c r="JA69" s="5"/>
      <c r="JB69" s="100"/>
      <c r="JC69" s="5"/>
      <c r="JD69" s="5"/>
      <c r="JE69" s="5"/>
      <c r="JF69" s="5"/>
    </row>
    <row r="70" spans="1:266" ht="20" customHeight="1">
      <c r="A70" s="54">
        <f>IF('Master MP Status'!A70&gt;0,'Master MP Status'!A70,"")</f>
        <v>62</v>
      </c>
      <c r="B70" s="5" t="str">
        <f>IF(ISTEXT('Master MP Status'!B70),'Master MP Status'!B70,"")</f>
        <v>DIRECT</v>
      </c>
      <c r="C70" s="153" t="str">
        <f>IF(OR(ISTEXT('Master MP Status'!C70),'Master MP Status'!C70&gt;0),'Master MP Status'!C70,"")</f>
        <v>B240091</v>
      </c>
      <c r="D70" s="154" t="str">
        <f>IF(OR(ISTEXT('Master MP Status'!D70),'Master MP Status'!D70&gt;0),'Master MP Status'!D70,"")</f>
        <v>B250091</v>
      </c>
      <c r="E70" s="5" t="str">
        <f>IF(ISTEXT('Master MP Status'!E70),'Master MP Status'!E70,"")</f>
        <v>NIAN</v>
      </c>
      <c r="F70" s="5" t="str">
        <f>IF(ISTEXT('Master MP Status'!F70),'Master MP Status'!F70,"")</f>
        <v/>
      </c>
      <c r="G70" s="5" t="str">
        <f>IF(ISTEXT('Master MP Status'!G70),'Master MP Status'!G70,"")</f>
        <v>Cilegon</v>
      </c>
      <c r="H70" s="5" t="str">
        <f>IF(ISTEXT('Master MP Status'!H70),'Master MP Status'!H70,"")</f>
        <v>MURSID</v>
      </c>
      <c r="I70" s="5" t="str">
        <f>IF(ISTEXT('Master MP Status'!I70),'Master MP Status'!I70,"")</f>
        <v>Blaster</v>
      </c>
      <c r="J70" s="5" t="str">
        <f>IF(ISTEXT('Master MP Status'!J70),'Master MP Status'!J70,"")</f>
        <v>Blaster</v>
      </c>
      <c r="K70" s="9">
        <f>IF(OR('Master MP Status'!K70=0,'Master MP Status'!K70=""),"",'Master MP Status'!K70)</f>
        <v>45769</v>
      </c>
      <c r="L70" s="9">
        <f>IF(OR('Master MP Status'!L70=0,'Master MP Status'!L70=""),"",'Master MP Status'!L70)</f>
        <v>45769</v>
      </c>
      <c r="M70" s="9">
        <f>IF(OR('Master MP Status'!M70=0,'Master MP Status'!M70=""),"",'Master MP Status'!M70)</f>
        <v>45807</v>
      </c>
      <c r="N70" s="5" t="str">
        <f>IF(ISTEXT('Master MP Status'!N70),'Master MP Status'!N70,"")</f>
        <v>Resign</v>
      </c>
      <c r="O70" s="5">
        <f>LOOKUP(O$6,'Daily Absent'!$O$6:$AX$6,'Daily Absent'!$O70:$AX70)</f>
        <v>0</v>
      </c>
      <c r="P70" s="100"/>
      <c r="Q70" s="100"/>
      <c r="R70" s="100"/>
      <c r="S70" s="100"/>
      <c r="T70" s="5"/>
      <c r="U70" s="5"/>
      <c r="V70" s="5">
        <f>LOOKUP(V$6,'Daily Absent'!$O$6:$AX$6,'Daily Absent'!$O70:$AX70)</f>
        <v>0</v>
      </c>
      <c r="W70" s="100"/>
      <c r="X70" s="100"/>
      <c r="Y70" s="100"/>
      <c r="Z70" s="100"/>
      <c r="AA70" s="5"/>
      <c r="AB70" s="5"/>
      <c r="AC70" s="5">
        <f>LOOKUP(AC$6,'Daily Absent'!$O$6:$AX$6,'Daily Absent'!$O70:$AX70)</f>
        <v>0</v>
      </c>
      <c r="AD70" s="100"/>
      <c r="AE70" s="100"/>
      <c r="AF70" s="100"/>
      <c r="AG70" s="100"/>
      <c r="AH70" s="5"/>
      <c r="AI70" s="5"/>
      <c r="AJ70" s="5">
        <f>LOOKUP(AJ$6,'Daily Absent'!$O$6:$AX$6,'Daily Absent'!$O70:$AX70)</f>
        <v>0</v>
      </c>
      <c r="AK70" s="5"/>
      <c r="AL70" s="100"/>
      <c r="AM70" s="5"/>
      <c r="AN70" s="5"/>
      <c r="AO70" s="5"/>
      <c r="AP70" s="5"/>
      <c r="AQ70" s="5">
        <f>LOOKUP(AQ$6,'Daily Absent'!$O$6:$AX$6,'Daily Absent'!$O70:$AX70)</f>
        <v>0</v>
      </c>
      <c r="AR70" s="100"/>
      <c r="AS70" s="100"/>
      <c r="AT70" s="100"/>
      <c r="AU70" s="100"/>
      <c r="AV70" s="5"/>
      <c r="AW70" s="5"/>
      <c r="AX70" s="5">
        <f>LOOKUP(AX$6,'Daily Absent'!$O$6:$AX$6,'Daily Absent'!$O70:$AX70)</f>
        <v>0</v>
      </c>
      <c r="AY70" s="100"/>
      <c r="AZ70" s="100"/>
      <c r="BA70" s="100"/>
      <c r="BB70" s="100"/>
      <c r="BC70" s="5"/>
      <c r="BD70" s="5"/>
      <c r="BE70" s="5">
        <f>LOOKUP(BE$6,'Daily Absent'!$O$6:$AX$6,'Daily Absent'!$O70:$AX70)</f>
        <v>0</v>
      </c>
      <c r="BF70" s="100"/>
      <c r="BG70" s="100"/>
      <c r="BH70" s="100"/>
      <c r="BI70" s="100"/>
      <c r="BJ70" s="5"/>
      <c r="BK70" s="5"/>
      <c r="BL70" s="5">
        <f>LOOKUP(BL$6,'Daily Absent'!$O$6:$AX$6,'Daily Absent'!$O70:$AX70)</f>
        <v>0</v>
      </c>
      <c r="BM70" s="100"/>
      <c r="BN70" s="100"/>
      <c r="BO70" s="100"/>
      <c r="BP70" s="100"/>
      <c r="BQ70" s="100"/>
      <c r="BR70" s="100"/>
      <c r="BS70" s="5">
        <f>LOOKUP(BS$6,'Daily Absent'!$O$6:$AX$6,'Daily Absent'!$O70:$AX70)</f>
        <v>0</v>
      </c>
      <c r="BT70" s="100"/>
      <c r="BU70" s="100"/>
      <c r="BV70" s="100"/>
      <c r="BW70" s="100"/>
      <c r="BX70" s="5"/>
      <c r="BY70" s="5"/>
      <c r="BZ70" s="5">
        <f>LOOKUP(BZ$6,'Daily Absent'!$O$6:$AX$6,'Daily Absent'!$O70:$AX70)</f>
        <v>0</v>
      </c>
      <c r="CA70" s="100"/>
      <c r="CB70" s="100"/>
      <c r="CC70" s="100"/>
      <c r="CD70" s="100"/>
      <c r="CE70" s="5"/>
      <c r="CF70" s="5"/>
      <c r="CG70" s="5">
        <f>LOOKUP(CG$6,'Daily Absent'!$O$6:$AX$6,'Daily Absent'!$O70:$AX70)</f>
        <v>0</v>
      </c>
      <c r="CH70" s="5"/>
      <c r="CI70" s="100"/>
      <c r="CJ70" s="5"/>
      <c r="CK70" s="5"/>
      <c r="CL70" s="5"/>
      <c r="CM70" s="5"/>
      <c r="CN70" s="5">
        <f>LOOKUP(CN$6,'Daily Absent'!$O$6:$AX$6,'Daily Absent'!$O70:$AX70)</f>
        <v>0</v>
      </c>
      <c r="CO70" s="100"/>
      <c r="CP70" s="100"/>
      <c r="CQ70" s="100"/>
      <c r="CR70" s="100"/>
      <c r="CS70" s="5"/>
      <c r="CT70" s="5"/>
      <c r="CU70" s="5">
        <f>LOOKUP(CU$6,'Daily Absent'!$O$6:$AX$6,'Daily Absent'!$O70:$AX70)</f>
        <v>0</v>
      </c>
      <c r="CV70" s="100"/>
      <c r="CW70" s="100"/>
      <c r="CX70" s="100"/>
      <c r="CY70" s="100"/>
      <c r="CZ70" s="5"/>
      <c r="DA70" s="5"/>
      <c r="DB70" s="5">
        <f>LOOKUP(DB$6,'Daily Absent'!$O$6:$AX$6,'Daily Absent'!$O70:$AX70)</f>
        <v>0</v>
      </c>
      <c r="DC70" s="100"/>
      <c r="DD70" s="100"/>
      <c r="DE70" s="100"/>
      <c r="DF70" s="100"/>
      <c r="DG70" s="5"/>
      <c r="DH70" s="5"/>
      <c r="DI70" s="5">
        <f>LOOKUP(DI$6,'Daily Absent'!$O$6:$AX$6,'Daily Absent'!$O70:$AX70)</f>
        <v>0</v>
      </c>
      <c r="DJ70" s="100"/>
      <c r="DK70" s="100"/>
      <c r="DL70" s="100"/>
      <c r="DM70" s="100"/>
      <c r="DN70" s="5"/>
      <c r="DO70" s="5"/>
      <c r="DP70" s="5">
        <f>LOOKUP(DP$6,'Daily Absent'!$O$6:$AX$6,'Daily Absent'!$O70:$AX70)</f>
        <v>0</v>
      </c>
      <c r="DQ70" s="100"/>
      <c r="DR70" s="100"/>
      <c r="DS70" s="100"/>
      <c r="DT70" s="100"/>
      <c r="DU70" s="5"/>
      <c r="DV70" s="5"/>
      <c r="DW70" s="5">
        <f>LOOKUP(DW$6,'Daily Absent'!$O$6:$AX$6,'Daily Absent'!$O70:$AX70)</f>
        <v>0</v>
      </c>
      <c r="DX70" s="100"/>
      <c r="DY70" s="100"/>
      <c r="DZ70" s="100"/>
      <c r="EA70" s="100"/>
      <c r="EB70" s="5"/>
      <c r="EC70" s="5"/>
      <c r="ED70" s="5">
        <f>LOOKUP(ED$6,'Daily Absent'!$O$6:$AX$6,'Daily Absent'!$O70:$AX70)</f>
        <v>0</v>
      </c>
      <c r="EE70" s="100"/>
      <c r="EF70" s="100"/>
      <c r="EG70" s="100"/>
      <c r="EH70" s="100"/>
      <c r="EI70" s="5"/>
      <c r="EJ70" s="5"/>
      <c r="EK70" s="5">
        <f>LOOKUP(EK$6,'Daily Absent'!$O$6:$AX$6,'Daily Absent'!$O70:$AX70)</f>
        <v>0</v>
      </c>
      <c r="EL70" s="100"/>
      <c r="EM70" s="100"/>
      <c r="EN70" s="100"/>
      <c r="EO70" s="100"/>
      <c r="EP70" s="5"/>
      <c r="EQ70" s="5"/>
      <c r="ER70" s="5">
        <f>LOOKUP(ER$6,'Daily Absent'!$O$6:$AX$6,'Daily Absent'!$O70:$AX70)</f>
        <v>0</v>
      </c>
      <c r="ES70" s="100"/>
      <c r="ET70" s="100"/>
      <c r="EU70" s="100"/>
      <c r="EV70" s="100"/>
      <c r="EW70" s="5"/>
      <c r="EX70" s="5"/>
      <c r="EY70" s="5">
        <f>LOOKUP(EY$6,'Daily Absent'!$O$6:$AX$6,'Daily Absent'!$O70:$AX70)</f>
        <v>0</v>
      </c>
      <c r="EZ70" s="100"/>
      <c r="FA70" s="100"/>
      <c r="FB70" s="100"/>
      <c r="FC70" s="100"/>
      <c r="FD70" s="5"/>
      <c r="FE70" s="5"/>
      <c r="FF70" s="5">
        <f>LOOKUP(FF$6,'Daily Absent'!$O$6:$AX$6,'Daily Absent'!$O70:$AX70)</f>
        <v>0</v>
      </c>
      <c r="FG70" s="100"/>
      <c r="FH70" s="100"/>
      <c r="FI70" s="100"/>
      <c r="FJ70" s="100"/>
      <c r="FK70" s="5"/>
      <c r="FL70" s="5"/>
      <c r="FM70" s="5">
        <f>LOOKUP(FM$6,'Daily Absent'!$O$6:$AX$6,'Daily Absent'!$O70:$AX70)</f>
        <v>0</v>
      </c>
      <c r="FN70" s="100"/>
      <c r="FO70" s="100"/>
      <c r="FP70" s="100"/>
      <c r="FQ70" s="100"/>
      <c r="FR70" s="5"/>
      <c r="FS70" s="5"/>
      <c r="FT70" s="5">
        <f>LOOKUP(FT$6,'Daily Absent'!$O$6:$AX$6,'Daily Absent'!$O70:$AX70)</f>
        <v>0</v>
      </c>
      <c r="FU70" s="100"/>
      <c r="FV70" s="100"/>
      <c r="FW70" s="100"/>
      <c r="FX70" s="100"/>
      <c r="FY70" s="5"/>
      <c r="FZ70" s="5"/>
      <c r="GA70" s="5">
        <f>LOOKUP(GA$6,'Daily Absent'!$O$6:$AX$6,'Daily Absent'!$O70:$AX70)</f>
        <v>0</v>
      </c>
      <c r="GB70" s="5"/>
      <c r="GC70" s="100"/>
      <c r="GD70" s="5"/>
      <c r="GE70" s="5"/>
      <c r="GF70" s="5"/>
      <c r="GG70" s="5"/>
      <c r="GH70" s="5">
        <f>LOOKUP(GH$6,'Daily Absent'!$O$6:$AX$6,'Daily Absent'!$O70:$AX70)</f>
        <v>0</v>
      </c>
      <c r="GI70" s="100"/>
      <c r="GJ70" s="100"/>
      <c r="GK70" s="100"/>
      <c r="GL70" s="100"/>
      <c r="GM70" s="5"/>
      <c r="GN70" s="5"/>
      <c r="GO70" s="5">
        <f>LOOKUP(GO$6,'Daily Absent'!$O$6:$AX$6,'Daily Absent'!$O70:$AX70)</f>
        <v>0</v>
      </c>
      <c r="GP70" s="100"/>
      <c r="GQ70" s="100"/>
      <c r="GR70" s="100"/>
      <c r="GS70" s="100"/>
      <c r="GT70" s="5"/>
      <c r="GU70" s="5"/>
      <c r="GV70" s="5">
        <f>LOOKUP(GV$6,'Daily Absent'!$O$6:$AX$6,'Daily Absent'!$O70:$AX70)</f>
        <v>0</v>
      </c>
      <c r="GW70" s="100"/>
      <c r="GX70" s="100"/>
      <c r="GY70" s="100"/>
      <c r="GZ70" s="100"/>
      <c r="HA70" s="5"/>
      <c r="HB70" s="5"/>
      <c r="HC70" s="5">
        <f>LOOKUP(HC$6,'Daily Absent'!$O$6:$AX$6,'Daily Absent'!$O70:$AX70)</f>
        <v>0</v>
      </c>
      <c r="HD70" s="100"/>
      <c r="HE70" s="100"/>
      <c r="HF70" s="100"/>
      <c r="HG70" s="100"/>
      <c r="HH70" s="5"/>
      <c r="HI70" s="5"/>
      <c r="HJ70" s="5">
        <f>LOOKUP(HJ$6,'Daily Absent'!$O$6:$AX$6,'Daily Absent'!$O70:$AX70)</f>
        <v>0</v>
      </c>
      <c r="HK70" s="5"/>
      <c r="HL70" s="100"/>
      <c r="HM70" s="5"/>
      <c r="HN70" s="5"/>
      <c r="HO70" s="5"/>
      <c r="HP70" s="5"/>
      <c r="HQ70" s="5"/>
      <c r="HR70" s="5"/>
      <c r="HS70" s="100"/>
      <c r="HT70" s="5"/>
      <c r="HU70" s="5"/>
      <c r="HV70" s="5"/>
      <c r="HW70" s="5"/>
      <c r="HX70" s="5">
        <f>LOOKUP(HX$6,'Daily Absent'!$O$6:$AX$6,'Daily Absent'!$O70:$AX70)</f>
        <v>0</v>
      </c>
      <c r="HY70" s="5"/>
      <c r="HZ70" s="100"/>
      <c r="IA70" s="5"/>
      <c r="IB70" s="5"/>
      <c r="IC70" s="5"/>
      <c r="ID70" s="5"/>
      <c r="IE70" s="5">
        <f>LOOKUP(IE$6,'Daily Absent'!$O$6:$AX$6,'Daily Absent'!$O70:$AX70)</f>
        <v>0</v>
      </c>
      <c r="IF70" s="5"/>
      <c r="IG70" s="100"/>
      <c r="IH70" s="5"/>
      <c r="II70" s="5"/>
      <c r="IJ70" s="5"/>
      <c r="IK70" s="5"/>
      <c r="IL70" s="5">
        <f>LOOKUP(IL$6,'Daily Absent'!$O$6:$AX$6,'Daily Absent'!$O70:$AX70)</f>
        <v>0</v>
      </c>
      <c r="IM70" s="5"/>
      <c r="IN70" s="100"/>
      <c r="IO70" s="5"/>
      <c r="IP70" s="5"/>
      <c r="IQ70" s="5"/>
      <c r="IR70" s="5"/>
      <c r="IS70" s="5">
        <f>LOOKUP(IS$6,'Daily Absent'!$O$6:$AX$6,'Daily Absent'!$O70:$AX70)</f>
        <v>0</v>
      </c>
      <c r="IT70" s="5"/>
      <c r="IU70" s="100"/>
      <c r="IV70" s="5"/>
      <c r="IW70" s="5"/>
      <c r="IX70" s="5"/>
      <c r="IY70" s="5"/>
      <c r="IZ70" s="5">
        <f>LOOKUP(IZ$6,'Daily Absent'!$O$6:$AX$6,'Daily Absent'!$O70:$AX70)</f>
        <v>0</v>
      </c>
      <c r="JA70" s="5"/>
      <c r="JB70" s="100"/>
      <c r="JC70" s="5"/>
      <c r="JD70" s="5"/>
      <c r="JE70" s="5"/>
      <c r="JF70" s="5"/>
    </row>
    <row r="71" spans="1:266" ht="20" customHeight="1">
      <c r="A71" s="54">
        <f>IF('Master MP Status'!A71&gt;0,'Master MP Status'!A71,"")</f>
        <v>63</v>
      </c>
      <c r="B71" s="5" t="str">
        <f>IF(ISTEXT('Master MP Status'!B71),'Master MP Status'!B71,"")</f>
        <v>DIRECT</v>
      </c>
      <c r="C71" s="153" t="str">
        <f>IF(OR(ISTEXT('Master MP Status'!C71),'Master MP Status'!C71&gt;0),'Master MP Status'!C71,"")</f>
        <v>B240092</v>
      </c>
      <c r="D71" s="154" t="str">
        <f>IF(OR(ISTEXT('Master MP Status'!D71),'Master MP Status'!D71&gt;0),'Master MP Status'!D71,"")</f>
        <v>B250092</v>
      </c>
      <c r="E71" s="5" t="str">
        <f>IF(ISTEXT('Master MP Status'!E71),'Master MP Status'!E71,"")</f>
        <v>NANA SURYANA</v>
      </c>
      <c r="F71" s="5" t="str">
        <f>IF(ISTEXT('Master MP Status'!F71),'Master MP Status'!F71,"")</f>
        <v/>
      </c>
      <c r="G71" s="5" t="str">
        <f>IF(ISTEXT('Master MP Status'!G71),'Master MP Status'!G71,"")</f>
        <v>Cilegon</v>
      </c>
      <c r="H71" s="5" t="str">
        <f>IF(ISTEXT('Master MP Status'!H71),'Master MP Status'!H71,"")</f>
        <v>MURSID</v>
      </c>
      <c r="I71" s="5" t="str">
        <f>IF(ISTEXT('Master MP Status'!I71),'Master MP Status'!I71,"")</f>
        <v>Scaffolder 2</v>
      </c>
      <c r="J71" s="5" t="str">
        <f>IF(ISTEXT('Master MP Status'!J71),'Master MP Status'!J71,"")</f>
        <v>Scaffolder 2</v>
      </c>
      <c r="K71" s="9">
        <f>IF(OR('Master MP Status'!K71=0,'Master MP Status'!K71=""),"",'Master MP Status'!K71)</f>
        <v>45769</v>
      </c>
      <c r="L71" s="9">
        <f>IF(OR('Master MP Status'!L71=0,'Master MP Status'!L71=""),"",'Master MP Status'!L71)</f>
        <v>45769</v>
      </c>
      <c r="M71" s="9" t="str">
        <f>IF(OR('Master MP Status'!M71=0,'Master MP Status'!M71=""),"",'Master MP Status'!M71)</f>
        <v/>
      </c>
      <c r="N71" s="5" t="str">
        <f>IF(ISTEXT('Master MP Status'!N71),'Master MP Status'!N71,"")</f>
        <v/>
      </c>
      <c r="O71" s="5">
        <f>LOOKUP(O$6,'Daily Absent'!$O$6:$AX$6,'Daily Absent'!$O71:$AX71)</f>
        <v>1</v>
      </c>
      <c r="P71" s="100">
        <v>0.29166666666666669</v>
      </c>
      <c r="Q71" s="100">
        <v>0.5</v>
      </c>
      <c r="R71" s="100">
        <v>0.54166666666666663</v>
      </c>
      <c r="S71" s="100">
        <v>0.75</v>
      </c>
      <c r="T71" s="5"/>
      <c r="U71" s="5"/>
      <c r="V71" s="5">
        <f>LOOKUP(V$6,'Daily Absent'!$O$6:$AX$6,'Daily Absent'!$O71:$AX71)</f>
        <v>1</v>
      </c>
      <c r="W71" s="100">
        <v>0.29166666666666669</v>
      </c>
      <c r="X71" s="100">
        <v>0.5</v>
      </c>
      <c r="Y71" s="100">
        <v>0.54166666666666663</v>
      </c>
      <c r="Z71" s="100">
        <v>0.75</v>
      </c>
      <c r="AA71" s="5"/>
      <c r="AB71" s="5"/>
      <c r="AC71" s="5">
        <f>LOOKUP(AC$6,'Daily Absent'!$O$6:$AX$6,'Daily Absent'!$O71:$AX71)</f>
        <v>1</v>
      </c>
      <c r="AD71" s="100">
        <v>0.29166666666666669</v>
      </c>
      <c r="AE71" s="100">
        <v>0.5</v>
      </c>
      <c r="AF71" s="100">
        <v>0.54166666666666663</v>
      </c>
      <c r="AG71" s="100">
        <v>0.75</v>
      </c>
      <c r="AH71" s="5"/>
      <c r="AI71" s="5"/>
      <c r="AJ71" s="5">
        <f>LOOKUP(AJ$6,'Daily Absent'!$O$6:$AX$6,'Daily Absent'!$O71:$AX71)</f>
        <v>1</v>
      </c>
      <c r="AK71" s="100">
        <v>0.29166666666666669</v>
      </c>
      <c r="AL71" s="100">
        <v>0.5</v>
      </c>
      <c r="AM71" s="100">
        <v>0.54166666666666663</v>
      </c>
      <c r="AN71" s="100">
        <v>0.75</v>
      </c>
      <c r="AO71" s="5"/>
      <c r="AP71" s="5"/>
      <c r="AQ71" s="5">
        <f>LOOKUP(AQ$6,'Daily Absent'!$O$6:$AX$6,'Daily Absent'!$O71:$AX71)</f>
        <v>1</v>
      </c>
      <c r="AR71" s="100">
        <v>0.29166666666666669</v>
      </c>
      <c r="AS71" s="100">
        <v>0.5</v>
      </c>
      <c r="AT71" s="100">
        <v>0.54166666666666663</v>
      </c>
      <c r="AU71" s="100">
        <v>0.70833333333333337</v>
      </c>
      <c r="AV71" s="5"/>
      <c r="AW71" s="5"/>
      <c r="AX71" s="5">
        <f>LOOKUP(AX$6,'Daily Absent'!$O$6:$AX$6,'Daily Absent'!$O71:$AX71)</f>
        <v>1</v>
      </c>
      <c r="AY71" s="100">
        <v>0.33333333333333331</v>
      </c>
      <c r="AZ71" s="100">
        <v>0.5</v>
      </c>
      <c r="BA71" s="100">
        <v>0.54166666666666663</v>
      </c>
      <c r="BB71" s="100">
        <v>0.66666666666666663</v>
      </c>
      <c r="BC71" s="5"/>
      <c r="BD71" s="5"/>
      <c r="BE71" s="5">
        <f>LOOKUP(BE$6,'Daily Absent'!$O$6:$AX$6,'Daily Absent'!$O71:$AX71)</f>
        <v>1</v>
      </c>
      <c r="BF71" s="100">
        <v>0.29166666666666669</v>
      </c>
      <c r="BG71" s="100">
        <v>0.5</v>
      </c>
      <c r="BH71" s="100">
        <v>0.54166666666666663</v>
      </c>
      <c r="BI71" s="100">
        <v>0.75</v>
      </c>
      <c r="BJ71" s="5"/>
      <c r="BK71" s="5"/>
      <c r="BL71" s="5">
        <f>LOOKUP(BL$6,'Daily Absent'!$O$6:$AX$6,'Daily Absent'!$O71:$AX71)</f>
        <v>1</v>
      </c>
      <c r="BM71" s="100">
        <v>0.29166666666666669</v>
      </c>
      <c r="BN71" s="100">
        <v>0.5</v>
      </c>
      <c r="BO71" s="100">
        <v>0.54166666666666663</v>
      </c>
      <c r="BP71" s="100">
        <v>0.75</v>
      </c>
      <c r="BQ71" s="5"/>
      <c r="BR71" s="5"/>
      <c r="BS71" s="5">
        <f>LOOKUP(BS$6,'Daily Absent'!$O$6:$AX$6,'Daily Absent'!$O71:$AX71)</f>
        <v>1</v>
      </c>
      <c r="BT71" s="100">
        <v>0.29166666666666669</v>
      </c>
      <c r="BU71" s="100">
        <v>0.5</v>
      </c>
      <c r="BV71" s="100">
        <v>0.54166666666666663</v>
      </c>
      <c r="BW71" s="100">
        <v>0.75</v>
      </c>
      <c r="BX71" s="5"/>
      <c r="BY71" s="5"/>
      <c r="BZ71" s="5">
        <f>LOOKUP(BZ$6,'Daily Absent'!$O$6:$AX$6,'Daily Absent'!$O71:$AX71)</f>
        <v>1</v>
      </c>
      <c r="CA71" s="100">
        <v>0.29166666666666669</v>
      </c>
      <c r="CB71" s="100">
        <v>0.5</v>
      </c>
      <c r="CC71" s="100">
        <v>0.54166666666666663</v>
      </c>
      <c r="CD71" s="100">
        <v>0.75</v>
      </c>
      <c r="CE71" s="5"/>
      <c r="CF71" s="5"/>
      <c r="CG71" s="5">
        <f>LOOKUP(CG$6,'Daily Absent'!$O$6:$AX$6,'Daily Absent'!$O71:$AX71)</f>
        <v>1</v>
      </c>
      <c r="CH71" s="100">
        <v>0.29166666666666669</v>
      </c>
      <c r="CI71" s="100">
        <v>0.5</v>
      </c>
      <c r="CJ71" s="100">
        <v>0.54166666666666663</v>
      </c>
      <c r="CK71" s="100">
        <v>0.75</v>
      </c>
      <c r="CL71" s="100">
        <v>0.79166666666666663</v>
      </c>
      <c r="CM71" s="100">
        <v>0.91666666666666663</v>
      </c>
      <c r="CN71" s="5">
        <f>LOOKUP(CN$6,'Daily Absent'!$O$6:$AX$6,'Daily Absent'!$O71:$AX71)</f>
        <v>1</v>
      </c>
      <c r="CO71" s="100">
        <v>0.29166666666666669</v>
      </c>
      <c r="CP71" s="100">
        <v>0.5</v>
      </c>
      <c r="CQ71" s="100">
        <v>0.54166666666666663</v>
      </c>
      <c r="CR71" s="100">
        <v>0.70833333333333337</v>
      </c>
      <c r="CS71" s="5"/>
      <c r="CT71" s="5"/>
      <c r="CU71" s="5">
        <f>LOOKUP(CU$6,'Daily Absent'!$O$6:$AX$6,'Daily Absent'!$O71:$AX71)</f>
        <v>1</v>
      </c>
      <c r="CV71" s="100">
        <v>0.33333333333333331</v>
      </c>
      <c r="CW71" s="100">
        <v>0.5</v>
      </c>
      <c r="CX71" s="100">
        <v>0.54166666666666663</v>
      </c>
      <c r="CY71" s="100">
        <v>0.66666666666666663</v>
      </c>
      <c r="CZ71" s="5"/>
      <c r="DA71" s="5"/>
      <c r="DB71" s="5">
        <f>LOOKUP(DB$6,'Daily Absent'!$O$6:$AX$6,'Daily Absent'!$O71:$AX71)</f>
        <v>1</v>
      </c>
      <c r="DC71" s="100">
        <v>0.29166666666666669</v>
      </c>
      <c r="DD71" s="100">
        <v>0.5</v>
      </c>
      <c r="DE71" s="100">
        <v>0.54166666666666663</v>
      </c>
      <c r="DF71" s="100">
        <v>0.75</v>
      </c>
      <c r="DG71" s="100">
        <v>0.79166666666666663</v>
      </c>
      <c r="DH71" s="100">
        <v>0.91666666666666663</v>
      </c>
      <c r="DI71" s="5">
        <f>LOOKUP(DI$6,'Daily Absent'!$O$6:$AX$6,'Daily Absent'!$O71:$AX71)</f>
        <v>1</v>
      </c>
      <c r="DJ71" s="100">
        <v>0.29166666666666669</v>
      </c>
      <c r="DK71" s="100">
        <v>0.5</v>
      </c>
      <c r="DL71" s="100">
        <v>0.54166666666666663</v>
      </c>
      <c r="DM71" s="100">
        <v>0.75</v>
      </c>
      <c r="DN71" s="5"/>
      <c r="DO71" s="5"/>
      <c r="DP71" s="5">
        <f>LOOKUP(DP$6,'Daily Absent'!$O$6:$AX$6,'Daily Absent'!$O71:$AX71)</f>
        <v>1</v>
      </c>
      <c r="DQ71" s="100">
        <v>0.29166666666666669</v>
      </c>
      <c r="DR71" s="100">
        <v>0.5</v>
      </c>
      <c r="DS71" s="100">
        <v>0.54166666666666663</v>
      </c>
      <c r="DT71" s="100">
        <v>0.75</v>
      </c>
      <c r="DU71" s="5"/>
      <c r="DV71" s="5"/>
      <c r="DW71" s="5">
        <f>LOOKUP(DW$6,'Daily Absent'!$O$6:$AX$6,'Daily Absent'!$O71:$AX71)</f>
        <v>1</v>
      </c>
      <c r="DX71" s="100">
        <v>0.29166666666666669</v>
      </c>
      <c r="DY71" s="100">
        <v>0.5</v>
      </c>
      <c r="DZ71" s="100">
        <v>0.54166666666666663</v>
      </c>
      <c r="EA71" s="100">
        <v>0.75</v>
      </c>
      <c r="EB71" s="5"/>
      <c r="EC71" s="5"/>
      <c r="ED71" s="5">
        <f>LOOKUP(ED$6,'Daily Absent'!$O$6:$AX$6,'Daily Absent'!$O71:$AX71)</f>
        <v>1</v>
      </c>
      <c r="EE71" s="100">
        <v>0.29166666666666669</v>
      </c>
      <c r="EF71" s="100">
        <v>0.5</v>
      </c>
      <c r="EG71" s="100">
        <v>0.54166666666666663</v>
      </c>
      <c r="EH71" s="100">
        <v>0.75</v>
      </c>
      <c r="EI71" s="100">
        <v>0.79166666666666663</v>
      </c>
      <c r="EJ71" s="100">
        <v>0.91666666666666663</v>
      </c>
      <c r="EK71" s="5">
        <f>LOOKUP(EK$6,'Daily Absent'!$O$6:$AX$6,'Daily Absent'!$O71:$AX71)</f>
        <v>1</v>
      </c>
      <c r="EL71" s="100">
        <v>0.29166666666666669</v>
      </c>
      <c r="EM71" s="100">
        <v>0.5</v>
      </c>
      <c r="EN71" s="100">
        <v>0.54166666666666663</v>
      </c>
      <c r="EO71" s="100">
        <v>0.75</v>
      </c>
      <c r="EP71" s="5"/>
      <c r="EQ71" s="5"/>
      <c r="ER71" s="5">
        <f>LOOKUP(ER$6,'Daily Absent'!$O$6:$AX$6,'Daily Absent'!$O71:$AX71)</f>
        <v>0</v>
      </c>
      <c r="ES71" s="100"/>
      <c r="ET71" s="100"/>
      <c r="EU71" s="100"/>
      <c r="EV71" s="100"/>
      <c r="EW71" s="5"/>
      <c r="EX71" s="5"/>
      <c r="EY71" s="5">
        <f>LOOKUP(EY$6,'Daily Absent'!$O$6:$AX$6,'Daily Absent'!$O71:$AX71)</f>
        <v>1</v>
      </c>
      <c r="EZ71" s="100">
        <v>0.29166666666666669</v>
      </c>
      <c r="FA71" s="100">
        <v>0.5</v>
      </c>
      <c r="FB71" s="100">
        <v>0.54166666666666663</v>
      </c>
      <c r="FC71" s="100">
        <v>0.75</v>
      </c>
      <c r="FD71" s="100">
        <v>0.79166666666666663</v>
      </c>
      <c r="FE71" s="100">
        <v>0.91666666666666663</v>
      </c>
      <c r="FF71" s="5">
        <f>LOOKUP(FF$6,'Daily Absent'!$O$6:$AX$6,'Daily Absent'!$O71:$AX71)</f>
        <v>1</v>
      </c>
      <c r="FG71" s="100"/>
      <c r="FH71" s="100"/>
      <c r="FI71" s="100"/>
      <c r="FJ71" s="100"/>
      <c r="FK71" s="5"/>
      <c r="FL71" s="5"/>
      <c r="FM71" s="5">
        <f>LOOKUP(FM$6,'Daily Absent'!$O$6:$AX$6,'Daily Absent'!$O71:$AX71)</f>
        <v>0</v>
      </c>
      <c r="FN71" s="100"/>
      <c r="FO71" s="100"/>
      <c r="FP71" s="100"/>
      <c r="FQ71" s="100"/>
      <c r="FR71" s="5"/>
      <c r="FS71" s="5"/>
      <c r="FT71" s="5">
        <f>LOOKUP(FT$6,'Daily Absent'!$O$6:$AX$6,'Daily Absent'!$O71:$AX71)</f>
        <v>0</v>
      </c>
      <c r="FU71" s="100"/>
      <c r="FV71" s="100"/>
      <c r="FW71" s="100"/>
      <c r="FX71" s="100"/>
      <c r="FY71" s="5"/>
      <c r="FZ71" s="5"/>
      <c r="GA71" s="5">
        <f>LOOKUP(GA$6,'Daily Absent'!$O$6:$AX$6,'Daily Absent'!$O71:$AX71)</f>
        <v>0</v>
      </c>
      <c r="GB71" s="100"/>
      <c r="GC71" s="100"/>
      <c r="GD71" s="100"/>
      <c r="GE71" s="100"/>
      <c r="GF71" s="5"/>
      <c r="GG71" s="5"/>
      <c r="GH71" s="5">
        <f>LOOKUP(GH$6,'Daily Absent'!$O$6:$AX$6,'Daily Absent'!$O71:$AX71)</f>
        <v>0</v>
      </c>
      <c r="GI71" s="100"/>
      <c r="GJ71" s="100"/>
      <c r="GK71" s="100"/>
      <c r="GL71" s="100"/>
      <c r="GM71" s="5"/>
      <c r="GN71" s="5"/>
      <c r="GO71" s="5">
        <f>LOOKUP(GO$6,'Daily Absent'!$O$6:$AX$6,'Daily Absent'!$O71:$AX71)</f>
        <v>0</v>
      </c>
      <c r="GP71" s="100"/>
      <c r="GQ71" s="100"/>
      <c r="GR71" s="100"/>
      <c r="GS71" s="100"/>
      <c r="GT71" s="5"/>
      <c r="GU71" s="5"/>
      <c r="GV71" s="5">
        <f>LOOKUP(GV$6,'Daily Absent'!$O$6:$AX$6,'Daily Absent'!$O71:$AX71)</f>
        <v>0</v>
      </c>
      <c r="GW71" s="100"/>
      <c r="GX71" s="100"/>
      <c r="GY71" s="100"/>
      <c r="GZ71" s="100"/>
      <c r="HA71" s="5"/>
      <c r="HB71" s="5"/>
      <c r="HC71" s="5">
        <f>LOOKUP(HC$6,'Daily Absent'!$O$6:$AX$6,'Daily Absent'!$O71:$AX71)</f>
        <v>0</v>
      </c>
      <c r="HD71" s="100"/>
      <c r="HE71" s="100"/>
      <c r="HF71" s="100"/>
      <c r="HG71" s="100"/>
      <c r="HH71" s="5"/>
      <c r="HI71" s="5"/>
      <c r="HJ71" s="5">
        <f>LOOKUP(HJ$6,'Daily Absent'!$O$6:$AX$6,'Daily Absent'!$O71:$AX71)</f>
        <v>0</v>
      </c>
      <c r="HK71" s="100"/>
      <c r="HL71" s="100"/>
      <c r="HM71" s="100"/>
      <c r="HN71" s="100"/>
      <c r="HO71" s="5"/>
      <c r="HP71" s="5"/>
      <c r="HQ71" s="5"/>
      <c r="HR71" s="100"/>
      <c r="HS71" s="100"/>
      <c r="HT71" s="100"/>
      <c r="HU71" s="100"/>
      <c r="HV71" s="5"/>
      <c r="HW71" s="5"/>
      <c r="HX71" s="5">
        <f>LOOKUP(HX$6,'Daily Absent'!$O$6:$AX$6,'Daily Absent'!$O71:$AX71)</f>
        <v>0</v>
      </c>
      <c r="HY71" s="5"/>
      <c r="HZ71" s="100"/>
      <c r="IA71" s="5"/>
      <c r="IB71" s="5"/>
      <c r="IC71" s="5"/>
      <c r="ID71" s="5"/>
      <c r="IE71" s="5">
        <f>LOOKUP(IE$6,'Daily Absent'!$O$6:$AX$6,'Daily Absent'!$O71:$AX71)</f>
        <v>0</v>
      </c>
      <c r="IF71" s="5"/>
      <c r="IG71" s="100"/>
      <c r="IH71" s="5"/>
      <c r="II71" s="5"/>
      <c r="IJ71" s="5"/>
      <c r="IK71" s="5"/>
      <c r="IL71" s="5">
        <f>LOOKUP(IL$6,'Daily Absent'!$O$6:$AX$6,'Daily Absent'!$O71:$AX71)</f>
        <v>0</v>
      </c>
      <c r="IM71" s="5"/>
      <c r="IN71" s="100"/>
      <c r="IO71" s="5"/>
      <c r="IP71" s="5"/>
      <c r="IQ71" s="5"/>
      <c r="IR71" s="5"/>
      <c r="IS71" s="5">
        <f>LOOKUP(IS$6,'Daily Absent'!$O$6:$AX$6,'Daily Absent'!$O71:$AX71)</f>
        <v>0</v>
      </c>
      <c r="IT71" s="5"/>
      <c r="IU71" s="100"/>
      <c r="IV71" s="5"/>
      <c r="IW71" s="5"/>
      <c r="IX71" s="5"/>
      <c r="IY71" s="5"/>
      <c r="IZ71" s="5">
        <f>LOOKUP(IZ$6,'Daily Absent'!$O$6:$AX$6,'Daily Absent'!$O71:$AX71)</f>
        <v>0</v>
      </c>
      <c r="JA71" s="5"/>
      <c r="JB71" s="100"/>
      <c r="JC71" s="5"/>
      <c r="JD71" s="5"/>
      <c r="JE71" s="5"/>
      <c r="JF71" s="5"/>
    </row>
    <row r="72" spans="1:266" ht="20" customHeight="1">
      <c r="A72" s="54">
        <f>IF('Master MP Status'!A72&gt;0,'Master MP Status'!A72,"")</f>
        <v>64</v>
      </c>
      <c r="B72" s="5" t="str">
        <f>IF(ISTEXT('Master MP Status'!B72),'Master MP Status'!B72,"")</f>
        <v>DIRECT</v>
      </c>
      <c r="C72" s="153" t="str">
        <f>IF(OR(ISTEXT('Master MP Status'!C72),'Master MP Status'!C72&gt;0),'Master MP Status'!C72,"")</f>
        <v>B240093</v>
      </c>
      <c r="D72" s="154" t="str">
        <f>IF(OR(ISTEXT('Master MP Status'!D72),'Master MP Status'!D72&gt;0),'Master MP Status'!D72,"")</f>
        <v>B250093</v>
      </c>
      <c r="E72" s="5" t="str">
        <f>IF(ISTEXT('Master MP Status'!E72),'Master MP Status'!E72,"")</f>
        <v>MUHAMMAD GUSTI SADEWO</v>
      </c>
      <c r="F72" s="5" t="str">
        <f>IF(ISTEXT('Master MP Status'!F72),'Master MP Status'!F72,"")</f>
        <v/>
      </c>
      <c r="G72" s="5" t="str">
        <f>IF(ISTEXT('Master MP Status'!G72),'Master MP Status'!G72,"")</f>
        <v>Cilegon</v>
      </c>
      <c r="H72" s="5" t="str">
        <f>IF(ISTEXT('Master MP Status'!H72),'Master MP Status'!H72,"")</f>
        <v>MURSID</v>
      </c>
      <c r="I72" s="5" t="str">
        <f>IF(ISTEXT('Master MP Status'!I72),'Master MP Status'!I72,"")</f>
        <v>Painter</v>
      </c>
      <c r="J72" s="5" t="str">
        <f>IF(ISTEXT('Master MP Status'!J72),'Master MP Status'!J72,"")</f>
        <v>Painter</v>
      </c>
      <c r="K72" s="9">
        <f>IF(OR('Master MP Status'!K72=0,'Master MP Status'!K72=""),"",'Master MP Status'!K72)</f>
        <v>45769</v>
      </c>
      <c r="L72" s="9">
        <f>IF(OR('Master MP Status'!L72=0,'Master MP Status'!L72=""),"",'Master MP Status'!L72)</f>
        <v>45769</v>
      </c>
      <c r="M72" s="9" t="str">
        <f>IF(OR('Master MP Status'!M72=0,'Master MP Status'!M72=""),"",'Master MP Status'!M72)</f>
        <v/>
      </c>
      <c r="N72" s="5" t="str">
        <f>IF(ISTEXT('Master MP Status'!N72),'Master MP Status'!N72,"")</f>
        <v/>
      </c>
      <c r="O72" s="5">
        <f>LOOKUP(O$6,'Daily Absent'!$O$6:$AX$6,'Daily Absent'!$O72:$AX72)</f>
        <v>1</v>
      </c>
      <c r="P72" s="100">
        <v>0.29166666666666669</v>
      </c>
      <c r="Q72" s="100">
        <v>0.5</v>
      </c>
      <c r="R72" s="100">
        <v>0.54166666666666663</v>
      </c>
      <c r="S72" s="100">
        <v>0.75</v>
      </c>
      <c r="T72" s="5"/>
      <c r="U72" s="5"/>
      <c r="V72" s="5">
        <f>LOOKUP(V$6,'Daily Absent'!$O$6:$AX$6,'Daily Absent'!$O72:$AX72)</f>
        <v>1</v>
      </c>
      <c r="W72" s="100">
        <v>0.29166666666666669</v>
      </c>
      <c r="X72" s="100">
        <v>0.5</v>
      </c>
      <c r="Y72" s="100">
        <v>0.54166666666666663</v>
      </c>
      <c r="Z72" s="100">
        <v>0.75</v>
      </c>
      <c r="AA72" s="5"/>
      <c r="AB72" s="5"/>
      <c r="AC72" s="5">
        <f>LOOKUP(AC$6,'Daily Absent'!$O$6:$AX$6,'Daily Absent'!$O72:$AX72)</f>
        <v>1</v>
      </c>
      <c r="AD72" s="100">
        <v>0.29166666666666669</v>
      </c>
      <c r="AE72" s="100">
        <v>0.5</v>
      </c>
      <c r="AF72" s="100">
        <v>0.54166666666666663</v>
      </c>
      <c r="AG72" s="100">
        <v>0.75</v>
      </c>
      <c r="AH72" s="5"/>
      <c r="AI72" s="5"/>
      <c r="AJ72" s="5">
        <f>LOOKUP(AJ$6,'Daily Absent'!$O$6:$AX$6,'Daily Absent'!$O72:$AX72)</f>
        <v>1</v>
      </c>
      <c r="AK72" s="100">
        <v>0.29166666666666669</v>
      </c>
      <c r="AL72" s="100">
        <v>0.5</v>
      </c>
      <c r="AM72" s="100">
        <v>0.54166666666666663</v>
      </c>
      <c r="AN72" s="100">
        <v>0.75</v>
      </c>
      <c r="AO72" s="100"/>
      <c r="AP72" s="5"/>
      <c r="AQ72" s="5">
        <f>LOOKUP(AQ$6,'Daily Absent'!$O$6:$AX$6,'Daily Absent'!$O72:$AX72)</f>
        <v>1</v>
      </c>
      <c r="AR72" s="100">
        <v>0.29166666666666669</v>
      </c>
      <c r="AS72" s="100">
        <v>0.5</v>
      </c>
      <c r="AT72" s="100">
        <v>0.54166666666666663</v>
      </c>
      <c r="AU72" s="100">
        <v>0.70833333333333337</v>
      </c>
      <c r="AV72" s="100"/>
      <c r="AW72" s="100"/>
      <c r="AX72" s="5">
        <f>LOOKUP(AX$6,'Daily Absent'!$O$6:$AX$6,'Daily Absent'!$O72:$AX72)</f>
        <v>1</v>
      </c>
      <c r="AY72" s="100">
        <v>0.33333333333333331</v>
      </c>
      <c r="AZ72" s="100">
        <v>0.5</v>
      </c>
      <c r="BA72" s="100">
        <v>0.54166666666666663</v>
      </c>
      <c r="BB72" s="100">
        <v>0.70833333333333337</v>
      </c>
      <c r="BC72" s="5"/>
      <c r="BD72" s="5"/>
      <c r="BE72" s="5">
        <f>LOOKUP(BE$6,'Daily Absent'!$O$6:$AX$6,'Daily Absent'!$O72:$AX72)</f>
        <v>1</v>
      </c>
      <c r="BF72" s="100">
        <v>0.29166666666666669</v>
      </c>
      <c r="BG72" s="100">
        <v>0.5</v>
      </c>
      <c r="BH72" s="100">
        <v>0.54166666666666663</v>
      </c>
      <c r="BI72" s="100">
        <v>0.75</v>
      </c>
      <c r="BJ72" s="5"/>
      <c r="BK72" s="5"/>
      <c r="BL72" s="5">
        <f>LOOKUP(BL$6,'Daily Absent'!$O$6:$AX$6,'Daily Absent'!$O72:$AX72)</f>
        <v>1</v>
      </c>
      <c r="BM72" s="100">
        <v>0.29166666666666669</v>
      </c>
      <c r="BN72" s="100">
        <v>0.5</v>
      </c>
      <c r="BO72" s="100">
        <v>0.54166666666666663</v>
      </c>
      <c r="BP72" s="100">
        <v>0.75</v>
      </c>
      <c r="BQ72" s="5"/>
      <c r="BR72" s="5"/>
      <c r="BS72" s="5">
        <f>LOOKUP(BS$6,'Daily Absent'!$O$6:$AX$6,'Daily Absent'!$O72:$AX72)</f>
        <v>1</v>
      </c>
      <c r="BT72" s="100">
        <v>0.29166666666666669</v>
      </c>
      <c r="BU72" s="100">
        <v>0.5</v>
      </c>
      <c r="BV72" s="100">
        <v>0.54166666666666663</v>
      </c>
      <c r="BW72" s="100">
        <v>0.75</v>
      </c>
      <c r="BX72" s="5"/>
      <c r="BY72" s="5"/>
      <c r="BZ72" s="5">
        <f>LOOKUP(BZ$6,'Daily Absent'!$O$6:$AX$6,'Daily Absent'!$O72:$AX72)</f>
        <v>1</v>
      </c>
      <c r="CA72" s="100">
        <v>0.29166666666666669</v>
      </c>
      <c r="CB72" s="100">
        <v>0.5</v>
      </c>
      <c r="CC72" s="100">
        <v>0.54166666666666663</v>
      </c>
      <c r="CD72" s="100">
        <v>0.75</v>
      </c>
      <c r="CE72" s="5"/>
      <c r="CF72" s="5"/>
      <c r="CG72" s="5">
        <f>LOOKUP(CG$6,'Daily Absent'!$O$6:$AX$6,'Daily Absent'!$O72:$AX72)</f>
        <v>1</v>
      </c>
      <c r="CH72" s="100">
        <v>0.29166666666666669</v>
      </c>
      <c r="CI72" s="100">
        <v>0.5</v>
      </c>
      <c r="CJ72" s="100">
        <v>0.54166666666666663</v>
      </c>
      <c r="CK72" s="100">
        <v>0.75</v>
      </c>
      <c r="CL72" s="100">
        <v>0.79166666666666663</v>
      </c>
      <c r="CM72" s="100">
        <v>0.91666666666666663</v>
      </c>
      <c r="CN72" s="5">
        <f>LOOKUP(CN$6,'Daily Absent'!$O$6:$AX$6,'Daily Absent'!$O72:$AX72)</f>
        <v>1</v>
      </c>
      <c r="CO72" s="100">
        <v>0.29166666666666669</v>
      </c>
      <c r="CP72" s="100">
        <v>0.5</v>
      </c>
      <c r="CQ72" s="100">
        <v>0.54166666666666663</v>
      </c>
      <c r="CR72" s="100">
        <v>0.70833333333333337</v>
      </c>
      <c r="CS72" s="5"/>
      <c r="CT72" s="5"/>
      <c r="CU72" s="5">
        <f>LOOKUP(CU$6,'Daily Absent'!$O$6:$AX$6,'Daily Absent'!$O72:$AX72)</f>
        <v>1</v>
      </c>
      <c r="CV72" s="100">
        <v>0.33333333333333331</v>
      </c>
      <c r="CW72" s="100">
        <v>0.5</v>
      </c>
      <c r="CX72" s="100">
        <v>0.54166666666666663</v>
      </c>
      <c r="CY72" s="100">
        <v>0.66666666666666663</v>
      </c>
      <c r="CZ72" s="5"/>
      <c r="DA72" s="5"/>
      <c r="DB72" s="5">
        <f>LOOKUP(DB$6,'Daily Absent'!$O$6:$AX$6,'Daily Absent'!$O72:$AX72)</f>
        <v>1</v>
      </c>
      <c r="DC72" s="100">
        <v>0.29166666666666669</v>
      </c>
      <c r="DD72" s="100">
        <v>0.5</v>
      </c>
      <c r="DE72" s="100">
        <v>0.54166666666666663</v>
      </c>
      <c r="DF72" s="100">
        <v>0.75</v>
      </c>
      <c r="DG72" s="100">
        <v>0.79166666666666663</v>
      </c>
      <c r="DH72" s="100">
        <v>0.91666666666666663</v>
      </c>
      <c r="DI72" s="5">
        <f>LOOKUP(DI$6,'Daily Absent'!$O$6:$AX$6,'Daily Absent'!$O72:$AX72)</f>
        <v>1</v>
      </c>
      <c r="DJ72" s="100">
        <v>0.29166666666666669</v>
      </c>
      <c r="DK72" s="100">
        <v>0.5</v>
      </c>
      <c r="DL72" s="100">
        <v>0.54166666666666663</v>
      </c>
      <c r="DM72" s="100">
        <v>0.75</v>
      </c>
      <c r="DN72" s="5"/>
      <c r="DO72" s="5"/>
      <c r="DP72" s="5">
        <f>LOOKUP(DP$6,'Daily Absent'!$O$6:$AX$6,'Daily Absent'!$O72:$AX72)</f>
        <v>1</v>
      </c>
      <c r="DQ72" s="100">
        <v>0.29166666666666669</v>
      </c>
      <c r="DR72" s="100">
        <v>0.5</v>
      </c>
      <c r="DS72" s="100">
        <v>0.54166666666666663</v>
      </c>
      <c r="DT72" s="100">
        <v>0.75</v>
      </c>
      <c r="DU72" s="100"/>
      <c r="DV72" s="100"/>
      <c r="DW72" s="5">
        <f>LOOKUP(DW$6,'Daily Absent'!$O$6:$AX$6,'Daily Absent'!$O72:$AX72)</f>
        <v>1</v>
      </c>
      <c r="DX72" s="100">
        <v>0.29166666666666669</v>
      </c>
      <c r="DY72" s="100">
        <v>0.5</v>
      </c>
      <c r="DZ72" s="100">
        <v>0.54166666666666663</v>
      </c>
      <c r="EA72" s="100">
        <v>0.75</v>
      </c>
      <c r="EB72" s="5"/>
      <c r="EC72" s="5"/>
      <c r="ED72" s="5">
        <f>LOOKUP(ED$6,'Daily Absent'!$O$6:$AX$6,'Daily Absent'!$O72:$AX72)</f>
        <v>1</v>
      </c>
      <c r="EE72" s="100">
        <v>0.29166666666666669</v>
      </c>
      <c r="EF72" s="100">
        <v>0.5</v>
      </c>
      <c r="EG72" s="100">
        <v>0.54166666666666663</v>
      </c>
      <c r="EH72" s="100">
        <v>0.75</v>
      </c>
      <c r="EI72" s="100">
        <v>0.79166666666666663</v>
      </c>
      <c r="EJ72" s="100">
        <v>0.91666666666666663</v>
      </c>
      <c r="EK72" s="5">
        <f>LOOKUP(EK$6,'Daily Absent'!$O$6:$AX$6,'Daily Absent'!$O72:$AX72)</f>
        <v>1</v>
      </c>
      <c r="EL72" s="100">
        <v>0.29166666666666669</v>
      </c>
      <c r="EM72" s="100">
        <v>0.5</v>
      </c>
      <c r="EN72" s="100">
        <v>0.54166666666666663</v>
      </c>
      <c r="EO72" s="100">
        <v>0.75</v>
      </c>
      <c r="EP72" s="100"/>
      <c r="EQ72" s="100"/>
      <c r="ER72" s="5">
        <f>LOOKUP(ER$6,'Daily Absent'!$O$6:$AX$6,'Daily Absent'!$O72:$AX72)</f>
        <v>0</v>
      </c>
      <c r="ES72" s="100"/>
      <c r="ET72" s="100"/>
      <c r="EU72" s="100"/>
      <c r="EV72" s="100"/>
      <c r="EW72" s="5"/>
      <c r="EX72" s="5"/>
      <c r="EY72" s="5">
        <f>LOOKUP(EY$6,'Daily Absent'!$O$6:$AX$6,'Daily Absent'!$O72:$AX72)</f>
        <v>1</v>
      </c>
      <c r="EZ72" s="100">
        <v>0.29166666666666669</v>
      </c>
      <c r="FA72" s="100">
        <v>0.5</v>
      </c>
      <c r="FB72" s="100">
        <v>0.54166666666666663</v>
      </c>
      <c r="FC72" s="100">
        <v>0.75</v>
      </c>
      <c r="FD72" s="100">
        <v>0.79166666666666663</v>
      </c>
      <c r="FE72" s="100">
        <v>0.91666666666666663</v>
      </c>
      <c r="FF72" s="5">
        <f>LOOKUP(FF$6,'Daily Absent'!$O$6:$AX$6,'Daily Absent'!$O72:$AX72)</f>
        <v>1</v>
      </c>
      <c r="FG72" s="100"/>
      <c r="FH72" s="100"/>
      <c r="FI72" s="100"/>
      <c r="FJ72" s="100"/>
      <c r="FK72" s="5"/>
      <c r="FL72" s="5"/>
      <c r="FM72" s="5">
        <f>LOOKUP(FM$6,'Daily Absent'!$O$6:$AX$6,'Daily Absent'!$O72:$AX72)</f>
        <v>0</v>
      </c>
      <c r="FN72" s="100"/>
      <c r="FO72" s="100"/>
      <c r="FP72" s="100"/>
      <c r="FQ72" s="100"/>
      <c r="FR72" s="5"/>
      <c r="FS72" s="5"/>
      <c r="FT72" s="5">
        <f>LOOKUP(FT$6,'Daily Absent'!$O$6:$AX$6,'Daily Absent'!$O72:$AX72)</f>
        <v>0</v>
      </c>
      <c r="FU72" s="100"/>
      <c r="FV72" s="100"/>
      <c r="FW72" s="100"/>
      <c r="FX72" s="100"/>
      <c r="FY72" s="5"/>
      <c r="FZ72" s="5"/>
      <c r="GA72" s="5">
        <f>LOOKUP(GA$6,'Daily Absent'!$O$6:$AX$6,'Daily Absent'!$O72:$AX72)</f>
        <v>0</v>
      </c>
      <c r="GB72" s="100"/>
      <c r="GC72" s="100"/>
      <c r="GD72" s="100"/>
      <c r="GE72" s="100"/>
      <c r="GF72" s="5"/>
      <c r="GG72" s="5"/>
      <c r="GH72" s="5">
        <f>LOOKUP(GH$6,'Daily Absent'!$O$6:$AX$6,'Daily Absent'!$O72:$AX72)</f>
        <v>0</v>
      </c>
      <c r="GI72" s="100"/>
      <c r="GJ72" s="100"/>
      <c r="GK72" s="100"/>
      <c r="GL72" s="100"/>
      <c r="GM72" s="5"/>
      <c r="GN72" s="5"/>
      <c r="GO72" s="5">
        <f>LOOKUP(GO$6,'Daily Absent'!$O$6:$AX$6,'Daily Absent'!$O72:$AX72)</f>
        <v>0</v>
      </c>
      <c r="GP72" s="100"/>
      <c r="GQ72" s="100"/>
      <c r="GR72" s="100"/>
      <c r="GS72" s="100"/>
      <c r="GT72" s="100"/>
      <c r="GU72" s="100"/>
      <c r="GV72" s="5">
        <f>LOOKUP(GV$6,'Daily Absent'!$O$6:$AX$6,'Daily Absent'!$O72:$AX72)</f>
        <v>0</v>
      </c>
      <c r="GW72" s="100"/>
      <c r="GX72" s="100"/>
      <c r="GY72" s="100"/>
      <c r="GZ72" s="100"/>
      <c r="HA72" s="5"/>
      <c r="HB72" s="5"/>
      <c r="HC72" s="5">
        <f>LOOKUP(HC$6,'Daily Absent'!$O$6:$AX$6,'Daily Absent'!$O72:$AX72)</f>
        <v>0</v>
      </c>
      <c r="HD72" s="100"/>
      <c r="HE72" s="100"/>
      <c r="HF72" s="100"/>
      <c r="HG72" s="100"/>
      <c r="HH72" s="5"/>
      <c r="HI72" s="5"/>
      <c r="HJ72" s="5">
        <f>LOOKUP(HJ$6,'Daily Absent'!$O$6:$AX$6,'Daily Absent'!$O72:$AX72)</f>
        <v>0</v>
      </c>
      <c r="HK72" s="100"/>
      <c r="HL72" s="100"/>
      <c r="HM72" s="100"/>
      <c r="HN72" s="100"/>
      <c r="HO72" s="5"/>
      <c r="HP72" s="5"/>
      <c r="HQ72" s="5"/>
      <c r="HR72" s="100"/>
      <c r="HS72" s="100"/>
      <c r="HT72" s="100"/>
      <c r="HU72" s="100"/>
      <c r="HV72" s="5"/>
      <c r="HW72" s="5"/>
      <c r="HX72" s="5">
        <f>LOOKUP(HX$6,'Daily Absent'!$O$6:$AX$6,'Daily Absent'!$O72:$AX72)</f>
        <v>0</v>
      </c>
      <c r="HY72" s="5"/>
      <c r="HZ72" s="100"/>
      <c r="IA72" s="5"/>
      <c r="IB72" s="5"/>
      <c r="IC72" s="5"/>
      <c r="ID72" s="5"/>
      <c r="IE72" s="5">
        <f>LOOKUP(IE$6,'Daily Absent'!$O$6:$AX$6,'Daily Absent'!$O72:$AX72)</f>
        <v>0</v>
      </c>
      <c r="IF72" s="5"/>
      <c r="IG72" s="100"/>
      <c r="IH72" s="5"/>
      <c r="II72" s="5"/>
      <c r="IJ72" s="5"/>
      <c r="IK72" s="5"/>
      <c r="IL72" s="5">
        <f>LOOKUP(IL$6,'Daily Absent'!$O$6:$AX$6,'Daily Absent'!$O72:$AX72)</f>
        <v>0</v>
      </c>
      <c r="IM72" s="5"/>
      <c r="IN72" s="100"/>
      <c r="IO72" s="5"/>
      <c r="IP72" s="5"/>
      <c r="IQ72" s="5"/>
      <c r="IR72" s="5"/>
      <c r="IS72" s="5">
        <f>LOOKUP(IS$6,'Daily Absent'!$O$6:$AX$6,'Daily Absent'!$O72:$AX72)</f>
        <v>0</v>
      </c>
      <c r="IT72" s="5"/>
      <c r="IU72" s="100"/>
      <c r="IV72" s="5"/>
      <c r="IW72" s="5"/>
      <c r="IX72" s="5"/>
      <c r="IY72" s="5"/>
      <c r="IZ72" s="5">
        <f>LOOKUP(IZ$6,'Daily Absent'!$O$6:$AX$6,'Daily Absent'!$O72:$AX72)</f>
        <v>0</v>
      </c>
      <c r="JA72" s="5"/>
      <c r="JB72" s="100"/>
      <c r="JC72" s="5"/>
      <c r="JD72" s="5"/>
      <c r="JE72" s="5"/>
      <c r="JF72" s="5"/>
    </row>
    <row r="73" spans="1:266" ht="20" customHeight="1">
      <c r="A73" s="54">
        <f>IF('Master MP Status'!A73&gt;0,'Master MP Status'!A73,"")</f>
        <v>65</v>
      </c>
      <c r="B73" s="5" t="str">
        <f>IF(ISTEXT('Master MP Status'!B73),'Master MP Status'!B73,"")</f>
        <v>DIRECT</v>
      </c>
      <c r="C73" s="153" t="str">
        <f>IF(OR(ISTEXT('Master MP Status'!C73),'Master MP Status'!C73&gt;0),'Master MP Status'!C73,"")</f>
        <v>B240094</v>
      </c>
      <c r="D73" s="154" t="str">
        <f>IF(OR(ISTEXT('Master MP Status'!D73),'Master MP Status'!D73&gt;0),'Master MP Status'!D73,"")</f>
        <v>B250094</v>
      </c>
      <c r="E73" s="5" t="str">
        <f>IF(ISTEXT('Master MP Status'!E73),'Master MP Status'!E73,"")</f>
        <v>ALDY ABDILLAH SETIAWAN</v>
      </c>
      <c r="F73" s="5" t="str">
        <f>IF(ISTEXT('Master MP Status'!F73),'Master MP Status'!F73,"")</f>
        <v/>
      </c>
      <c r="G73" s="5" t="str">
        <f>IF(ISTEXT('Master MP Status'!G73),'Master MP Status'!G73,"")</f>
        <v>Cilegon</v>
      </c>
      <c r="H73" s="5" t="str">
        <f>IF(ISTEXT('Master MP Status'!H73),'Master MP Status'!H73,"")</f>
        <v>MURSID</v>
      </c>
      <c r="I73" s="5" t="str">
        <f>IF(ISTEXT('Master MP Status'!I73),'Master MP Status'!I73,"")</f>
        <v>Scaffolder 2</v>
      </c>
      <c r="J73" s="5" t="str">
        <f>IF(ISTEXT('Master MP Status'!J73),'Master MP Status'!J73,"")</f>
        <v>Scaffolder 2</v>
      </c>
      <c r="K73" s="9">
        <f>IF(OR('Master MP Status'!K73=0,'Master MP Status'!K73=""),"",'Master MP Status'!K73)</f>
        <v>45768</v>
      </c>
      <c r="L73" s="9">
        <f>IF(OR('Master MP Status'!L73=0,'Master MP Status'!L73=""),"",'Master MP Status'!L73)</f>
        <v>45768</v>
      </c>
      <c r="M73" s="9" t="str">
        <f>IF(OR('Master MP Status'!M73=0,'Master MP Status'!M73=""),"",'Master MP Status'!M73)</f>
        <v/>
      </c>
      <c r="N73" s="5" t="str">
        <f>IF(ISTEXT('Master MP Status'!N73),'Master MP Status'!N73,"")</f>
        <v/>
      </c>
      <c r="O73" s="5">
        <f>LOOKUP(O$6,'Daily Absent'!$O$6:$AX$6,'Daily Absent'!$O73:$AX73)</f>
        <v>1</v>
      </c>
      <c r="P73" s="100">
        <v>0.29166666666666669</v>
      </c>
      <c r="Q73" s="100">
        <v>0.5</v>
      </c>
      <c r="R73" s="100">
        <v>0.54166666666666663</v>
      </c>
      <c r="S73" s="100">
        <v>0.75</v>
      </c>
      <c r="T73" s="5"/>
      <c r="U73" s="5"/>
      <c r="V73" s="5">
        <f>LOOKUP(V$6,'Daily Absent'!$O$6:$AX$6,'Daily Absent'!$O73:$AX73)</f>
        <v>1</v>
      </c>
      <c r="W73" s="100">
        <v>0.29166666666666669</v>
      </c>
      <c r="X73" s="100">
        <v>0.5</v>
      </c>
      <c r="Y73" s="100">
        <v>0.54166666666666663</v>
      </c>
      <c r="Z73" s="100">
        <v>0.75</v>
      </c>
      <c r="AA73" s="5"/>
      <c r="AB73" s="5"/>
      <c r="AC73" s="5">
        <f>LOOKUP(AC$6,'Daily Absent'!$O$6:$AX$6,'Daily Absent'!$O73:$AX73)</f>
        <v>1</v>
      </c>
      <c r="AD73" s="100">
        <v>0.29166666666666669</v>
      </c>
      <c r="AE73" s="100">
        <v>0.5</v>
      </c>
      <c r="AF73" s="100">
        <v>0.54166666666666663</v>
      </c>
      <c r="AG73" s="100">
        <v>0.75</v>
      </c>
      <c r="AH73" s="5"/>
      <c r="AI73" s="5"/>
      <c r="AJ73" s="5">
        <f>LOOKUP(AJ$6,'Daily Absent'!$O$6:$AX$6,'Daily Absent'!$O73:$AX73)</f>
        <v>1</v>
      </c>
      <c r="AK73" s="100">
        <v>0.29166666666666669</v>
      </c>
      <c r="AL73" s="100">
        <v>0.5</v>
      </c>
      <c r="AM73" s="100">
        <v>0.54166666666666663</v>
      </c>
      <c r="AN73" s="100">
        <v>0.75</v>
      </c>
      <c r="AO73" s="5"/>
      <c r="AP73" s="5"/>
      <c r="AQ73" s="5">
        <f>LOOKUP(AQ$6,'Daily Absent'!$O$6:$AX$6,'Daily Absent'!$O73:$AX73)</f>
        <v>1</v>
      </c>
      <c r="AR73" s="100">
        <v>0.29166666666666669</v>
      </c>
      <c r="AS73" s="100">
        <v>0.5</v>
      </c>
      <c r="AT73" s="100">
        <v>0.54166666666666663</v>
      </c>
      <c r="AU73" s="100">
        <v>0.70833333333333337</v>
      </c>
      <c r="AV73" s="5"/>
      <c r="AW73" s="5"/>
      <c r="AX73" s="5">
        <f>LOOKUP(AX$6,'Daily Absent'!$O$6:$AX$6,'Daily Absent'!$O73:$AX73)</f>
        <v>1</v>
      </c>
      <c r="AY73" s="100">
        <v>0.33333333333333331</v>
      </c>
      <c r="AZ73" s="100">
        <v>0.5</v>
      </c>
      <c r="BA73" s="100">
        <v>0.54166666666666663</v>
      </c>
      <c r="BB73" s="100">
        <v>0.66666666666666663</v>
      </c>
      <c r="BC73" s="5"/>
      <c r="BD73" s="5"/>
      <c r="BE73" s="5">
        <f>LOOKUP(BE$6,'Daily Absent'!$O$6:$AX$6,'Daily Absent'!$O73:$AX73)</f>
        <v>1</v>
      </c>
      <c r="BF73" s="100">
        <v>0.29166666666666669</v>
      </c>
      <c r="BG73" s="100">
        <v>0.5</v>
      </c>
      <c r="BH73" s="100">
        <v>0.54166666666666663</v>
      </c>
      <c r="BI73" s="100">
        <v>0.75</v>
      </c>
      <c r="BJ73" s="5"/>
      <c r="BK73" s="5"/>
      <c r="BL73" s="5">
        <f>LOOKUP(BL$6,'Daily Absent'!$O$6:$AX$6,'Daily Absent'!$O73:$AX73)</f>
        <v>1</v>
      </c>
      <c r="BM73" s="100">
        <v>0.29166666666666669</v>
      </c>
      <c r="BN73" s="100">
        <v>0.5</v>
      </c>
      <c r="BO73" s="100">
        <v>0.54166666666666663</v>
      </c>
      <c r="BP73" s="100">
        <v>0.75</v>
      </c>
      <c r="BQ73" s="5"/>
      <c r="BR73" s="5"/>
      <c r="BS73" s="5">
        <f>LOOKUP(BS$6,'Daily Absent'!$O$6:$AX$6,'Daily Absent'!$O73:$AX73)</f>
        <v>1</v>
      </c>
      <c r="BT73" s="100">
        <v>0.29166666666666669</v>
      </c>
      <c r="BU73" s="100">
        <v>0.5</v>
      </c>
      <c r="BV73" s="100">
        <v>0.54166666666666663</v>
      </c>
      <c r="BW73" s="100">
        <v>0.75</v>
      </c>
      <c r="BX73" s="5"/>
      <c r="BY73" s="5"/>
      <c r="BZ73" s="5">
        <f>LOOKUP(BZ$6,'Daily Absent'!$O$6:$AX$6,'Daily Absent'!$O73:$AX73)</f>
        <v>1</v>
      </c>
      <c r="CA73" s="100">
        <v>0.29166666666666669</v>
      </c>
      <c r="CB73" s="100">
        <v>0.5</v>
      </c>
      <c r="CC73" s="100">
        <v>0.54166666666666663</v>
      </c>
      <c r="CD73" s="100">
        <v>0.75</v>
      </c>
      <c r="CE73" s="5"/>
      <c r="CF73" s="5"/>
      <c r="CG73" s="5">
        <f>LOOKUP(CG$6,'Daily Absent'!$O$6:$AX$6,'Daily Absent'!$O73:$AX73)</f>
        <v>1</v>
      </c>
      <c r="CH73" s="100">
        <v>0.29166666666666669</v>
      </c>
      <c r="CI73" s="100">
        <v>0.5</v>
      </c>
      <c r="CJ73" s="100">
        <v>0.54166666666666663</v>
      </c>
      <c r="CK73" s="100">
        <v>0.75</v>
      </c>
      <c r="CL73" s="5"/>
      <c r="CM73" s="5"/>
      <c r="CN73" s="5">
        <f>LOOKUP(CN$6,'Daily Absent'!$O$6:$AX$6,'Daily Absent'!$O73:$AX73)</f>
        <v>1</v>
      </c>
      <c r="CO73" s="100">
        <v>0.29166666666666669</v>
      </c>
      <c r="CP73" s="100">
        <v>0.5</v>
      </c>
      <c r="CQ73" s="100">
        <v>0.54166666666666663</v>
      </c>
      <c r="CR73" s="100">
        <v>0.70833333333333337</v>
      </c>
      <c r="CS73" s="5"/>
      <c r="CT73" s="5"/>
      <c r="CU73" s="5">
        <f>LOOKUP(CU$6,'Daily Absent'!$O$6:$AX$6,'Daily Absent'!$O73:$AX73)</f>
        <v>1</v>
      </c>
      <c r="CV73" s="100">
        <v>0.33333333333333331</v>
      </c>
      <c r="CW73" s="100">
        <v>0.5</v>
      </c>
      <c r="CX73" s="100">
        <v>0.54166666666666663</v>
      </c>
      <c r="CY73" s="100">
        <v>0.66666666666666663</v>
      </c>
      <c r="CZ73" s="5"/>
      <c r="DA73" s="5"/>
      <c r="DB73" s="5">
        <f>LOOKUP(DB$6,'Daily Absent'!$O$6:$AX$6,'Daily Absent'!$O73:$AX73)</f>
        <v>1</v>
      </c>
      <c r="DC73" s="100">
        <v>0.29166666666666669</v>
      </c>
      <c r="DD73" s="100">
        <v>0.5</v>
      </c>
      <c r="DE73" s="100">
        <v>0.54166666666666663</v>
      </c>
      <c r="DF73" s="100">
        <v>0.75</v>
      </c>
      <c r="DG73" s="100">
        <v>0.79166666666666663</v>
      </c>
      <c r="DH73" s="100">
        <v>0.91666666666666663</v>
      </c>
      <c r="DI73" s="5">
        <f>LOOKUP(DI$6,'Daily Absent'!$O$6:$AX$6,'Daily Absent'!$O73:$AX73)</f>
        <v>0</v>
      </c>
      <c r="DJ73" s="100"/>
      <c r="DK73" s="100"/>
      <c r="DL73" s="100"/>
      <c r="DM73" s="100"/>
      <c r="DN73" s="5"/>
      <c r="DO73" s="5"/>
      <c r="DP73" s="5">
        <f>LOOKUP(DP$6,'Daily Absent'!$O$6:$AX$6,'Daily Absent'!$O73:$AX73)</f>
        <v>1</v>
      </c>
      <c r="DQ73" s="100">
        <v>0.29166666666666669</v>
      </c>
      <c r="DR73" s="100">
        <v>0.5</v>
      </c>
      <c r="DS73" s="100">
        <v>0.54166666666666663</v>
      </c>
      <c r="DT73" s="100">
        <v>0.75</v>
      </c>
      <c r="DU73" s="5"/>
      <c r="DV73" s="5"/>
      <c r="DW73" s="5">
        <f>LOOKUP(DW$6,'Daily Absent'!$O$6:$AX$6,'Daily Absent'!$O73:$AX73)</f>
        <v>1</v>
      </c>
      <c r="DX73" s="100">
        <v>0.29166666666666669</v>
      </c>
      <c r="DY73" s="100">
        <v>0.5</v>
      </c>
      <c r="DZ73" s="100">
        <v>0.54166666666666663</v>
      </c>
      <c r="EA73" s="100">
        <v>0.75</v>
      </c>
      <c r="EB73" s="5"/>
      <c r="EC73" s="5"/>
      <c r="ED73" s="5">
        <f>LOOKUP(ED$6,'Daily Absent'!$O$6:$AX$6,'Daily Absent'!$O73:$AX73)</f>
        <v>1</v>
      </c>
      <c r="EE73" s="100">
        <v>0.29166666666666669</v>
      </c>
      <c r="EF73" s="100">
        <v>0.5</v>
      </c>
      <c r="EG73" s="100">
        <v>0.54166666666666663</v>
      </c>
      <c r="EH73" s="100">
        <v>0.75</v>
      </c>
      <c r="EI73" s="100">
        <v>0.79166666666666663</v>
      </c>
      <c r="EJ73" s="100">
        <v>0.91666666666666663</v>
      </c>
      <c r="EK73" s="5">
        <f>LOOKUP(EK$6,'Daily Absent'!$O$6:$AX$6,'Daily Absent'!$O73:$AX73)</f>
        <v>1</v>
      </c>
      <c r="EL73" s="100">
        <v>0.29166666666666669</v>
      </c>
      <c r="EM73" s="100">
        <v>0.5</v>
      </c>
      <c r="EN73" s="100">
        <v>0.54166666666666663</v>
      </c>
      <c r="EO73" s="100">
        <v>0.75</v>
      </c>
      <c r="EP73" s="5"/>
      <c r="EQ73" s="5"/>
      <c r="ER73" s="5">
        <f>LOOKUP(ER$6,'Daily Absent'!$O$6:$AX$6,'Daily Absent'!$O73:$AX73)</f>
        <v>0</v>
      </c>
      <c r="ES73" s="100"/>
      <c r="ET73" s="100"/>
      <c r="EU73" s="100"/>
      <c r="EV73" s="100"/>
      <c r="EW73" s="5"/>
      <c r="EX73" s="5"/>
      <c r="EY73" s="5">
        <f>LOOKUP(EY$6,'Daily Absent'!$O$6:$AX$6,'Daily Absent'!$O73:$AX73)</f>
        <v>1</v>
      </c>
      <c r="EZ73" s="100">
        <v>0.29166666666666669</v>
      </c>
      <c r="FA73" s="100">
        <v>0.5</v>
      </c>
      <c r="FB73" s="100">
        <v>0.54166666666666663</v>
      </c>
      <c r="FC73" s="100">
        <v>0.75</v>
      </c>
      <c r="FD73" s="100">
        <v>0.79166666666666663</v>
      </c>
      <c r="FE73" s="100">
        <v>0.91666666666666663</v>
      </c>
      <c r="FF73" s="5">
        <f>LOOKUP(FF$6,'Daily Absent'!$O$6:$AX$6,'Daily Absent'!$O73:$AX73)</f>
        <v>1</v>
      </c>
      <c r="FG73" s="100"/>
      <c r="FH73" s="100"/>
      <c r="FI73" s="100"/>
      <c r="FJ73" s="100"/>
      <c r="FK73" s="5"/>
      <c r="FL73" s="5"/>
      <c r="FM73" s="5">
        <f>LOOKUP(FM$6,'Daily Absent'!$O$6:$AX$6,'Daily Absent'!$O73:$AX73)</f>
        <v>0</v>
      </c>
      <c r="FN73" s="100"/>
      <c r="FO73" s="100"/>
      <c r="FP73" s="100"/>
      <c r="FQ73" s="100"/>
      <c r="FR73" s="5"/>
      <c r="FS73" s="5"/>
      <c r="FT73" s="5">
        <f>LOOKUP(FT$6,'Daily Absent'!$O$6:$AX$6,'Daily Absent'!$O73:$AX73)</f>
        <v>0</v>
      </c>
      <c r="FU73" s="100"/>
      <c r="FV73" s="100"/>
      <c r="FW73" s="100"/>
      <c r="FX73" s="100"/>
      <c r="FY73" s="5"/>
      <c r="FZ73" s="5"/>
      <c r="GA73" s="5">
        <f>LOOKUP(GA$6,'Daily Absent'!$O$6:$AX$6,'Daily Absent'!$O73:$AX73)</f>
        <v>0</v>
      </c>
      <c r="GB73" s="100"/>
      <c r="GC73" s="100"/>
      <c r="GD73" s="100"/>
      <c r="GE73" s="100"/>
      <c r="GF73" s="5"/>
      <c r="GG73" s="5"/>
      <c r="GH73" s="5">
        <f>LOOKUP(GH$6,'Daily Absent'!$O$6:$AX$6,'Daily Absent'!$O73:$AX73)</f>
        <v>0</v>
      </c>
      <c r="GI73" s="100"/>
      <c r="GJ73" s="100"/>
      <c r="GK73" s="100"/>
      <c r="GL73" s="100"/>
      <c r="GM73" s="5"/>
      <c r="GN73" s="5"/>
      <c r="GO73" s="5">
        <f>LOOKUP(GO$6,'Daily Absent'!$O$6:$AX$6,'Daily Absent'!$O73:$AX73)</f>
        <v>0</v>
      </c>
      <c r="GP73" s="100"/>
      <c r="GQ73" s="100"/>
      <c r="GR73" s="100"/>
      <c r="GS73" s="100"/>
      <c r="GT73" s="5"/>
      <c r="GU73" s="5"/>
      <c r="GV73" s="5">
        <f>LOOKUP(GV$6,'Daily Absent'!$O$6:$AX$6,'Daily Absent'!$O73:$AX73)</f>
        <v>0</v>
      </c>
      <c r="GW73" s="100"/>
      <c r="GX73" s="100"/>
      <c r="GY73" s="100"/>
      <c r="GZ73" s="100"/>
      <c r="HA73" s="5"/>
      <c r="HB73" s="5"/>
      <c r="HC73" s="5">
        <f>LOOKUP(HC$6,'Daily Absent'!$O$6:$AX$6,'Daily Absent'!$O73:$AX73)</f>
        <v>0</v>
      </c>
      <c r="HD73" s="100"/>
      <c r="HE73" s="100"/>
      <c r="HF73" s="100"/>
      <c r="HG73" s="100"/>
      <c r="HH73" s="5"/>
      <c r="HI73" s="5"/>
      <c r="HJ73" s="5">
        <f>LOOKUP(HJ$6,'Daily Absent'!$O$6:$AX$6,'Daily Absent'!$O73:$AX73)</f>
        <v>0</v>
      </c>
      <c r="HK73" s="100"/>
      <c r="HL73" s="100"/>
      <c r="HM73" s="100"/>
      <c r="HN73" s="100"/>
      <c r="HO73" s="5"/>
      <c r="HP73" s="5"/>
      <c r="HQ73" s="5"/>
      <c r="HR73" s="100"/>
      <c r="HS73" s="100"/>
      <c r="HT73" s="100"/>
      <c r="HU73" s="100"/>
      <c r="HV73" s="5"/>
      <c r="HW73" s="5"/>
      <c r="HX73" s="5">
        <f>LOOKUP(HX$6,'Daily Absent'!$O$6:$AX$6,'Daily Absent'!$O73:$AX73)</f>
        <v>0</v>
      </c>
      <c r="HY73" s="5"/>
      <c r="HZ73" s="100"/>
      <c r="IA73" s="5"/>
      <c r="IB73" s="5"/>
      <c r="IC73" s="5"/>
      <c r="ID73" s="5"/>
      <c r="IE73" s="5">
        <f>LOOKUP(IE$6,'Daily Absent'!$O$6:$AX$6,'Daily Absent'!$O73:$AX73)</f>
        <v>0</v>
      </c>
      <c r="IF73" s="5"/>
      <c r="IG73" s="100"/>
      <c r="IH73" s="5"/>
      <c r="II73" s="5"/>
      <c r="IJ73" s="5"/>
      <c r="IK73" s="5"/>
      <c r="IL73" s="5">
        <f>LOOKUP(IL$6,'Daily Absent'!$O$6:$AX$6,'Daily Absent'!$O73:$AX73)</f>
        <v>0</v>
      </c>
      <c r="IM73" s="5"/>
      <c r="IN73" s="100"/>
      <c r="IO73" s="5"/>
      <c r="IP73" s="5"/>
      <c r="IQ73" s="5"/>
      <c r="IR73" s="5"/>
      <c r="IS73" s="5">
        <f>LOOKUP(IS$6,'Daily Absent'!$O$6:$AX$6,'Daily Absent'!$O73:$AX73)</f>
        <v>0</v>
      </c>
      <c r="IT73" s="5"/>
      <c r="IU73" s="100"/>
      <c r="IV73" s="5"/>
      <c r="IW73" s="5"/>
      <c r="IX73" s="5"/>
      <c r="IY73" s="5"/>
      <c r="IZ73" s="5">
        <f>LOOKUP(IZ$6,'Daily Absent'!$O$6:$AX$6,'Daily Absent'!$O73:$AX73)</f>
        <v>0</v>
      </c>
      <c r="JA73" s="5"/>
      <c r="JB73" s="100"/>
      <c r="JC73" s="5"/>
      <c r="JD73" s="5"/>
      <c r="JE73" s="5"/>
      <c r="JF73" s="5"/>
    </row>
    <row r="74" spans="1:266" ht="20" customHeight="1">
      <c r="A74" s="54">
        <f>IF('Master MP Status'!A74&gt;0,'Master MP Status'!A74,"")</f>
        <v>66</v>
      </c>
      <c r="B74" s="5" t="str">
        <f>IF(ISTEXT('Master MP Status'!B74),'Master MP Status'!B74,"")</f>
        <v>DIRECT</v>
      </c>
      <c r="C74" s="153" t="str">
        <f>IF(OR(ISTEXT('Master MP Status'!C74),'Master MP Status'!C74&gt;0),'Master MP Status'!C74,"")</f>
        <v>B240095</v>
      </c>
      <c r="D74" s="154" t="str">
        <f>IF(OR(ISTEXT('Master MP Status'!D74),'Master MP Status'!D74&gt;0),'Master MP Status'!D74,"")</f>
        <v>B250095</v>
      </c>
      <c r="E74" s="5" t="str">
        <f>IF(ISTEXT('Master MP Status'!E74),'Master MP Status'!E74,"")</f>
        <v>ADI SEPTIADI</v>
      </c>
      <c r="F74" s="5" t="str">
        <f>IF(ISTEXT('Master MP Status'!F74),'Master MP Status'!F74,"")</f>
        <v/>
      </c>
      <c r="G74" s="5" t="str">
        <f>IF(ISTEXT('Master MP Status'!G74),'Master MP Status'!G74,"")</f>
        <v>Cilegon</v>
      </c>
      <c r="H74" s="5" t="str">
        <f>IF(ISTEXT('Master MP Status'!H74),'Master MP Status'!H74,"")</f>
        <v>MURSID</v>
      </c>
      <c r="I74" s="5" t="str">
        <f>IF(ISTEXT('Master MP Status'!I74),'Master MP Status'!I74,"")</f>
        <v>Scaffolder 2</v>
      </c>
      <c r="J74" s="5" t="str">
        <f>IF(ISTEXT('Master MP Status'!J74),'Master MP Status'!J74,"")</f>
        <v>Scaffolder 2</v>
      </c>
      <c r="K74" s="9">
        <f>IF(OR('Master MP Status'!K74=0,'Master MP Status'!K74=""),"",'Master MP Status'!K74)</f>
        <v>45768</v>
      </c>
      <c r="L74" s="9">
        <f>IF(OR('Master MP Status'!L74=0,'Master MP Status'!L74=""),"",'Master MP Status'!L74)</f>
        <v>45768</v>
      </c>
      <c r="M74" s="9" t="str">
        <f>IF(OR('Master MP Status'!M74=0,'Master MP Status'!M74=""),"",'Master MP Status'!M74)</f>
        <v/>
      </c>
      <c r="N74" s="5" t="str">
        <f>IF(ISTEXT('Master MP Status'!N74),'Master MP Status'!N74,"")</f>
        <v/>
      </c>
      <c r="O74" s="5">
        <f>LOOKUP(O$6,'Daily Absent'!$O$6:$AX$6,'Daily Absent'!$O74:$AX74)</f>
        <v>1</v>
      </c>
      <c r="P74" s="100">
        <v>0.29166666666666669</v>
      </c>
      <c r="Q74" s="100">
        <v>0.5</v>
      </c>
      <c r="R74" s="100">
        <v>0.54166666666666663</v>
      </c>
      <c r="S74" s="100">
        <v>0.75</v>
      </c>
      <c r="T74" s="5"/>
      <c r="U74" s="5"/>
      <c r="V74" s="5">
        <f>LOOKUP(V$6,'Daily Absent'!$O$6:$AX$6,'Daily Absent'!$O74:$AX74)</f>
        <v>1</v>
      </c>
      <c r="W74" s="100">
        <v>0.29166666666666669</v>
      </c>
      <c r="X74" s="100">
        <v>0.5</v>
      </c>
      <c r="Y74" s="100">
        <v>0.54166666666666663</v>
      </c>
      <c r="Z74" s="100">
        <v>0.75</v>
      </c>
      <c r="AA74" s="5"/>
      <c r="AB74" s="5"/>
      <c r="AC74" s="5">
        <f>LOOKUP(AC$6,'Daily Absent'!$O$6:$AX$6,'Daily Absent'!$O74:$AX74)</f>
        <v>1</v>
      </c>
      <c r="AD74" s="100">
        <v>0.29166666666666669</v>
      </c>
      <c r="AE74" s="100">
        <v>0.5</v>
      </c>
      <c r="AF74" s="100">
        <v>0.54166666666666663</v>
      </c>
      <c r="AG74" s="100">
        <v>0.75</v>
      </c>
      <c r="AH74" s="5"/>
      <c r="AI74" s="5"/>
      <c r="AJ74" s="5">
        <f>LOOKUP(AJ$6,'Daily Absent'!$O$6:$AX$6,'Daily Absent'!$O74:$AX74)</f>
        <v>1</v>
      </c>
      <c r="AK74" s="100">
        <v>0.29166666666666669</v>
      </c>
      <c r="AL74" s="100">
        <v>0.5</v>
      </c>
      <c r="AM74" s="100">
        <v>0.54166666666666663</v>
      </c>
      <c r="AN74" s="100">
        <v>0.75</v>
      </c>
      <c r="AO74" s="5"/>
      <c r="AP74" s="5"/>
      <c r="AQ74" s="5">
        <f>LOOKUP(AQ$6,'Daily Absent'!$O$6:$AX$6,'Daily Absent'!$O74:$AX74)</f>
        <v>1</v>
      </c>
      <c r="AR74" s="100">
        <v>0.29166666666666669</v>
      </c>
      <c r="AS74" s="100">
        <v>0.5</v>
      </c>
      <c r="AT74" s="100">
        <v>0.54166666666666663</v>
      </c>
      <c r="AU74" s="100">
        <v>0.70833333333333337</v>
      </c>
      <c r="AV74" s="5"/>
      <c r="AW74" s="5"/>
      <c r="AX74" s="5">
        <f>LOOKUP(AX$6,'Daily Absent'!$O$6:$AX$6,'Daily Absent'!$O74:$AX74)</f>
        <v>1</v>
      </c>
      <c r="AY74" s="100">
        <v>0.33333333333333331</v>
      </c>
      <c r="AZ74" s="100">
        <v>0.5</v>
      </c>
      <c r="BA74" s="100">
        <v>0.54166666666666663</v>
      </c>
      <c r="BB74" s="100">
        <v>0.66666666666666663</v>
      </c>
      <c r="BC74" s="5"/>
      <c r="BD74" s="5"/>
      <c r="BE74" s="5">
        <f>LOOKUP(BE$6,'Daily Absent'!$O$6:$AX$6,'Daily Absent'!$O74:$AX74)</f>
        <v>1</v>
      </c>
      <c r="BF74" s="100">
        <v>0.29166666666666669</v>
      </c>
      <c r="BG74" s="100">
        <v>0.5</v>
      </c>
      <c r="BH74" s="100">
        <v>0.54166666666666663</v>
      </c>
      <c r="BI74" s="100">
        <v>0.75</v>
      </c>
      <c r="BJ74" s="5"/>
      <c r="BK74" s="5"/>
      <c r="BL74" s="5">
        <f>LOOKUP(BL$6,'Daily Absent'!$O$6:$AX$6,'Daily Absent'!$O74:$AX74)</f>
        <v>1</v>
      </c>
      <c r="BM74" s="100">
        <v>0.29166666666666669</v>
      </c>
      <c r="BN74" s="100">
        <v>0.5</v>
      </c>
      <c r="BO74" s="100">
        <v>0.54166666666666663</v>
      </c>
      <c r="BP74" s="100">
        <v>0.75</v>
      </c>
      <c r="BQ74" s="5"/>
      <c r="BR74" s="5"/>
      <c r="BS74" s="5">
        <f>LOOKUP(BS$6,'Daily Absent'!$O$6:$AX$6,'Daily Absent'!$O74:$AX74)</f>
        <v>1</v>
      </c>
      <c r="BT74" s="100">
        <v>0.29166666666666669</v>
      </c>
      <c r="BU74" s="100">
        <v>0.5</v>
      </c>
      <c r="BV74" s="100">
        <v>0.54166666666666663</v>
      </c>
      <c r="BW74" s="100">
        <v>0.75</v>
      </c>
      <c r="BX74" s="5"/>
      <c r="BY74" s="5"/>
      <c r="BZ74" s="5">
        <f>LOOKUP(BZ$6,'Daily Absent'!$O$6:$AX$6,'Daily Absent'!$O74:$AX74)</f>
        <v>0</v>
      </c>
      <c r="CA74" s="100"/>
      <c r="CB74" s="100"/>
      <c r="CC74" s="100"/>
      <c r="CD74" s="100"/>
      <c r="CE74" s="5"/>
      <c r="CF74" s="5"/>
      <c r="CG74" s="5">
        <f>LOOKUP(CG$6,'Daily Absent'!$O$6:$AX$6,'Daily Absent'!$O74:$AX74)</f>
        <v>1</v>
      </c>
      <c r="CH74" s="100">
        <v>0.29166666666666669</v>
      </c>
      <c r="CI74" s="100">
        <v>0.5</v>
      </c>
      <c r="CJ74" s="100">
        <v>0.54166666666666663</v>
      </c>
      <c r="CK74" s="100">
        <v>0.75</v>
      </c>
      <c r="CL74" s="100">
        <v>0.79166666666666663</v>
      </c>
      <c r="CM74" s="100">
        <v>0.91666666666666663</v>
      </c>
      <c r="CN74" s="5">
        <f>LOOKUP(CN$6,'Daily Absent'!$O$6:$AX$6,'Daily Absent'!$O74:$AX74)</f>
        <v>1</v>
      </c>
      <c r="CO74" s="100">
        <v>0.29166666666666669</v>
      </c>
      <c r="CP74" s="100">
        <v>0.5</v>
      </c>
      <c r="CQ74" s="100">
        <v>0.54166666666666663</v>
      </c>
      <c r="CR74" s="100">
        <v>0.70833333333333337</v>
      </c>
      <c r="CS74" s="5"/>
      <c r="CT74" s="5"/>
      <c r="CU74" s="5">
        <f>LOOKUP(CU$6,'Daily Absent'!$O$6:$AX$6,'Daily Absent'!$O74:$AX74)</f>
        <v>1</v>
      </c>
      <c r="CV74" s="100">
        <v>0.33333333333333331</v>
      </c>
      <c r="CW74" s="100">
        <v>0.5</v>
      </c>
      <c r="CX74" s="100">
        <v>0.54166666666666663</v>
      </c>
      <c r="CY74" s="100">
        <v>0.66666666666666663</v>
      </c>
      <c r="CZ74" s="5"/>
      <c r="DA74" s="5"/>
      <c r="DB74" s="5">
        <f>LOOKUP(DB$6,'Daily Absent'!$O$6:$AX$6,'Daily Absent'!$O74:$AX74)</f>
        <v>1</v>
      </c>
      <c r="DC74" s="100">
        <v>0.29166666666666669</v>
      </c>
      <c r="DD74" s="100">
        <v>0.5</v>
      </c>
      <c r="DE74" s="100">
        <v>0.54166666666666663</v>
      </c>
      <c r="DF74" s="100">
        <v>0.75</v>
      </c>
      <c r="DG74" s="100">
        <v>0.79166666666666663</v>
      </c>
      <c r="DH74" s="100">
        <v>0.91666666666666663</v>
      </c>
      <c r="DI74" s="5">
        <f>LOOKUP(DI$6,'Daily Absent'!$O$6:$AX$6,'Daily Absent'!$O74:$AX74)</f>
        <v>1</v>
      </c>
      <c r="DJ74" s="100">
        <v>0.29166666666666669</v>
      </c>
      <c r="DK74" s="100">
        <v>0.5</v>
      </c>
      <c r="DL74" s="100">
        <v>0.54166666666666663</v>
      </c>
      <c r="DM74" s="100">
        <v>0.75</v>
      </c>
      <c r="DN74" s="5"/>
      <c r="DO74" s="5"/>
      <c r="DP74" s="5">
        <f>LOOKUP(DP$6,'Daily Absent'!$O$6:$AX$6,'Daily Absent'!$O74:$AX74)</f>
        <v>1</v>
      </c>
      <c r="DQ74" s="100">
        <v>0.29166666666666669</v>
      </c>
      <c r="DR74" s="100">
        <v>0.5</v>
      </c>
      <c r="DS74" s="100">
        <v>0.54166666666666663</v>
      </c>
      <c r="DT74" s="100">
        <v>0.75</v>
      </c>
      <c r="DU74" s="5"/>
      <c r="DV74" s="5"/>
      <c r="DW74" s="5">
        <f>LOOKUP(DW$6,'Daily Absent'!$O$6:$AX$6,'Daily Absent'!$O74:$AX74)</f>
        <v>1</v>
      </c>
      <c r="DX74" s="100">
        <v>0.29166666666666669</v>
      </c>
      <c r="DY74" s="100">
        <v>0.5</v>
      </c>
      <c r="DZ74" s="100">
        <v>0.54166666666666663</v>
      </c>
      <c r="EA74" s="100">
        <v>0.75</v>
      </c>
      <c r="EB74" s="5"/>
      <c r="EC74" s="5"/>
      <c r="ED74" s="5">
        <f>LOOKUP(ED$6,'Daily Absent'!$O$6:$AX$6,'Daily Absent'!$O74:$AX74)</f>
        <v>1</v>
      </c>
      <c r="EE74" s="100">
        <v>0.29166666666666669</v>
      </c>
      <c r="EF74" s="100">
        <v>0.5</v>
      </c>
      <c r="EG74" s="100">
        <v>0.54166666666666663</v>
      </c>
      <c r="EH74" s="100">
        <v>0.75</v>
      </c>
      <c r="EI74" s="100">
        <v>0.79166666666666663</v>
      </c>
      <c r="EJ74" s="100">
        <v>0.91666666666666663</v>
      </c>
      <c r="EK74" s="5">
        <f>LOOKUP(EK$6,'Daily Absent'!$O$6:$AX$6,'Daily Absent'!$O74:$AX74)</f>
        <v>1</v>
      </c>
      <c r="EL74" s="100">
        <v>0.29166666666666669</v>
      </c>
      <c r="EM74" s="100">
        <v>0.5</v>
      </c>
      <c r="EN74" s="100">
        <v>0.54166666666666663</v>
      </c>
      <c r="EO74" s="100">
        <v>0.75</v>
      </c>
      <c r="EP74" s="5"/>
      <c r="EQ74" s="5"/>
      <c r="ER74" s="5">
        <f>LOOKUP(ER$6,'Daily Absent'!$O$6:$AX$6,'Daily Absent'!$O74:$AX74)</f>
        <v>0</v>
      </c>
      <c r="ES74" s="100"/>
      <c r="ET74" s="100"/>
      <c r="EU74" s="100"/>
      <c r="EV74" s="100"/>
      <c r="EW74" s="5"/>
      <c r="EX74" s="5"/>
      <c r="EY74" s="5">
        <f>LOOKUP(EY$6,'Daily Absent'!$O$6:$AX$6,'Daily Absent'!$O74:$AX74)</f>
        <v>1</v>
      </c>
      <c r="EZ74" s="100">
        <v>0.29166666666666669</v>
      </c>
      <c r="FA74" s="100">
        <v>0.5</v>
      </c>
      <c r="FB74" s="100">
        <v>0.54166666666666663</v>
      </c>
      <c r="FC74" s="100">
        <v>0.75</v>
      </c>
      <c r="FD74" s="100">
        <v>0.79166666666666663</v>
      </c>
      <c r="FE74" s="100">
        <v>0.91666666666666663</v>
      </c>
      <c r="FF74" s="5">
        <f>LOOKUP(FF$6,'Daily Absent'!$O$6:$AX$6,'Daily Absent'!$O74:$AX74)</f>
        <v>1</v>
      </c>
      <c r="FG74" s="100"/>
      <c r="FH74" s="100"/>
      <c r="FI74" s="100"/>
      <c r="FJ74" s="100"/>
      <c r="FK74" s="5"/>
      <c r="FL74" s="5"/>
      <c r="FM74" s="5">
        <f>LOOKUP(FM$6,'Daily Absent'!$O$6:$AX$6,'Daily Absent'!$O74:$AX74)</f>
        <v>0</v>
      </c>
      <c r="FN74" s="100"/>
      <c r="FO74" s="100"/>
      <c r="FP74" s="100"/>
      <c r="FQ74" s="100"/>
      <c r="FR74" s="5"/>
      <c r="FS74" s="5"/>
      <c r="FT74" s="5">
        <f>LOOKUP(FT$6,'Daily Absent'!$O$6:$AX$6,'Daily Absent'!$O74:$AX74)</f>
        <v>0</v>
      </c>
      <c r="FU74" s="100"/>
      <c r="FV74" s="100"/>
      <c r="FW74" s="100"/>
      <c r="FX74" s="100"/>
      <c r="FY74" s="5"/>
      <c r="FZ74" s="5"/>
      <c r="GA74" s="5">
        <f>LOOKUP(GA$6,'Daily Absent'!$O$6:$AX$6,'Daily Absent'!$O74:$AX74)</f>
        <v>0</v>
      </c>
      <c r="GB74" s="100"/>
      <c r="GC74" s="100"/>
      <c r="GD74" s="100"/>
      <c r="GE74" s="100"/>
      <c r="GF74" s="5"/>
      <c r="GG74" s="5"/>
      <c r="GH74" s="5">
        <f>LOOKUP(GH$6,'Daily Absent'!$O$6:$AX$6,'Daily Absent'!$O74:$AX74)</f>
        <v>0</v>
      </c>
      <c r="GI74" s="100"/>
      <c r="GJ74" s="100"/>
      <c r="GK74" s="100"/>
      <c r="GL74" s="100"/>
      <c r="GM74" s="5"/>
      <c r="GN74" s="5"/>
      <c r="GO74" s="5">
        <f>LOOKUP(GO$6,'Daily Absent'!$O$6:$AX$6,'Daily Absent'!$O74:$AX74)</f>
        <v>0</v>
      </c>
      <c r="GP74" s="100"/>
      <c r="GQ74" s="100"/>
      <c r="GR74" s="100"/>
      <c r="GS74" s="100"/>
      <c r="GT74" s="5"/>
      <c r="GU74" s="5"/>
      <c r="GV74" s="5">
        <f>LOOKUP(GV$6,'Daily Absent'!$O$6:$AX$6,'Daily Absent'!$O74:$AX74)</f>
        <v>0</v>
      </c>
      <c r="GW74" s="100"/>
      <c r="GX74" s="100"/>
      <c r="GY74" s="100"/>
      <c r="GZ74" s="100"/>
      <c r="HA74" s="5"/>
      <c r="HB74" s="5"/>
      <c r="HC74" s="5">
        <f>LOOKUP(HC$6,'Daily Absent'!$O$6:$AX$6,'Daily Absent'!$O74:$AX74)</f>
        <v>0</v>
      </c>
      <c r="HD74" s="100"/>
      <c r="HE74" s="100"/>
      <c r="HF74" s="100"/>
      <c r="HG74" s="100"/>
      <c r="HH74" s="5"/>
      <c r="HI74" s="5"/>
      <c r="HJ74" s="5">
        <f>LOOKUP(HJ$6,'Daily Absent'!$O$6:$AX$6,'Daily Absent'!$O74:$AX74)</f>
        <v>0</v>
      </c>
      <c r="HK74" s="100"/>
      <c r="HL74" s="100"/>
      <c r="HM74" s="100"/>
      <c r="HN74" s="100"/>
      <c r="HO74" s="5"/>
      <c r="HP74" s="5"/>
      <c r="HQ74" s="5"/>
      <c r="HR74" s="100"/>
      <c r="HS74" s="100"/>
      <c r="HT74" s="100"/>
      <c r="HU74" s="100"/>
      <c r="HV74" s="5"/>
      <c r="HW74" s="5"/>
      <c r="HX74" s="5">
        <f>LOOKUP(HX$6,'Daily Absent'!$O$6:$AX$6,'Daily Absent'!$O74:$AX74)</f>
        <v>0</v>
      </c>
      <c r="HY74" s="5"/>
      <c r="HZ74" s="100"/>
      <c r="IA74" s="5"/>
      <c r="IB74" s="5"/>
      <c r="IC74" s="5"/>
      <c r="ID74" s="5"/>
      <c r="IE74" s="5">
        <f>LOOKUP(IE$6,'Daily Absent'!$O$6:$AX$6,'Daily Absent'!$O74:$AX74)</f>
        <v>0</v>
      </c>
      <c r="IF74" s="5"/>
      <c r="IG74" s="100"/>
      <c r="IH74" s="5"/>
      <c r="II74" s="5"/>
      <c r="IJ74" s="5"/>
      <c r="IK74" s="5"/>
      <c r="IL74" s="5">
        <f>LOOKUP(IL$6,'Daily Absent'!$O$6:$AX$6,'Daily Absent'!$O74:$AX74)</f>
        <v>0</v>
      </c>
      <c r="IM74" s="5"/>
      <c r="IN74" s="100"/>
      <c r="IO74" s="5"/>
      <c r="IP74" s="5"/>
      <c r="IQ74" s="5"/>
      <c r="IR74" s="5"/>
      <c r="IS74" s="5">
        <f>LOOKUP(IS$6,'Daily Absent'!$O$6:$AX$6,'Daily Absent'!$O74:$AX74)</f>
        <v>0</v>
      </c>
      <c r="IT74" s="5"/>
      <c r="IU74" s="100"/>
      <c r="IV74" s="5"/>
      <c r="IW74" s="5"/>
      <c r="IX74" s="5"/>
      <c r="IY74" s="5"/>
      <c r="IZ74" s="5">
        <f>LOOKUP(IZ$6,'Daily Absent'!$O$6:$AX$6,'Daily Absent'!$O74:$AX74)</f>
        <v>0</v>
      </c>
      <c r="JA74" s="5"/>
      <c r="JB74" s="100"/>
      <c r="JC74" s="5"/>
      <c r="JD74" s="5"/>
      <c r="JE74" s="5"/>
      <c r="JF74" s="5"/>
    </row>
    <row r="75" spans="1:266" ht="20" customHeight="1">
      <c r="A75" s="54">
        <f>IF('Master MP Status'!A75&gt;0,'Master MP Status'!A75,"")</f>
        <v>67</v>
      </c>
      <c r="B75" s="5" t="str">
        <f>IF(ISTEXT('Master MP Status'!B75),'Master MP Status'!B75,"")</f>
        <v>INDIRECT</v>
      </c>
      <c r="C75" s="153" t="str">
        <f>IF(OR(ISTEXT('Master MP Status'!C75),'Master MP Status'!C75&gt;0),'Master MP Status'!C75,"")</f>
        <v>B250096</v>
      </c>
      <c r="D75" s="154" t="str">
        <f>IF(OR(ISTEXT('Master MP Status'!D75),'Master MP Status'!D75&gt;0),'Master MP Status'!D75,"")</f>
        <v>B250097</v>
      </c>
      <c r="E75" s="5" t="str">
        <f>IF(ISTEXT('Master MP Status'!E75),'Master MP Status'!E75,"")</f>
        <v>FAHRUL UMAM</v>
      </c>
      <c r="F75" s="5" t="str">
        <f>IF(ISTEXT('Master MP Status'!F75),'Master MP Status'!F75,"")</f>
        <v/>
      </c>
      <c r="G75" s="5" t="str">
        <f>IF(ISTEXT('Master MP Status'!G75),'Master MP Status'!G75,"")</f>
        <v>Cilegon</v>
      </c>
      <c r="H75" s="5" t="str">
        <f>IF(ISTEXT('Master MP Status'!H75),'Master MP Status'!H75,"")</f>
        <v>MURSID</v>
      </c>
      <c r="I75" s="5" t="str">
        <f>IF(ISTEXT('Master MP Status'!I75),'Master MP Status'!I75,"")</f>
        <v>Fitter 2</v>
      </c>
      <c r="J75" s="5" t="str">
        <f>IF(ISTEXT('Master MP Status'!J75),'Master MP Status'!J75,"")</f>
        <v>Warehouse</v>
      </c>
      <c r="K75" s="9">
        <f>IF(OR('Master MP Status'!K75=0,'Master MP Status'!K75=""),"",'Master MP Status'!K75)</f>
        <v>45779</v>
      </c>
      <c r="L75" s="9">
        <f>IF(OR('Master MP Status'!L75=0,'Master MP Status'!L75=""),"",'Master MP Status'!L75)</f>
        <v>45779</v>
      </c>
      <c r="M75" s="9">
        <f>IF(OR('Master MP Status'!M75=0,'Master MP Status'!M75=""),"",'Master MP Status'!M75)</f>
        <v>45849</v>
      </c>
      <c r="N75" s="5" t="str">
        <f>IF(ISTEXT('Master MP Status'!N75),'Master MP Status'!N75,"")</f>
        <v>Resign</v>
      </c>
      <c r="O75" s="5">
        <f>LOOKUP(O$6,'Daily Absent'!$O$6:$AX$6,'Daily Absent'!$O75:$AX75)</f>
        <v>1</v>
      </c>
      <c r="P75" s="100">
        <v>0.29166666666666669</v>
      </c>
      <c r="Q75" s="100">
        <v>0.5</v>
      </c>
      <c r="R75" s="100">
        <v>0.54166666666666663</v>
      </c>
      <c r="S75" s="100">
        <v>0.75</v>
      </c>
      <c r="T75" s="5"/>
      <c r="U75" s="5"/>
      <c r="V75" s="5">
        <f>LOOKUP(V$6,'Daily Absent'!$O$6:$AX$6,'Daily Absent'!$O75:$AX75)</f>
        <v>1</v>
      </c>
      <c r="W75" s="100">
        <v>0.29166666666666669</v>
      </c>
      <c r="X75" s="100">
        <v>0.5</v>
      </c>
      <c r="Y75" s="100">
        <v>0.54166666666666663</v>
      </c>
      <c r="Z75" s="100">
        <v>0.75</v>
      </c>
      <c r="AA75" s="5"/>
      <c r="AB75" s="5"/>
      <c r="AC75" s="5">
        <f>LOOKUP(AC$6,'Daily Absent'!$O$6:$AX$6,'Daily Absent'!$O75:$AX75)</f>
        <v>1</v>
      </c>
      <c r="AD75" s="100">
        <v>0.29166666666666669</v>
      </c>
      <c r="AE75" s="100">
        <v>0.5</v>
      </c>
      <c r="AF75" s="100">
        <v>0.54166666666666663</v>
      </c>
      <c r="AG75" s="100">
        <v>0.75</v>
      </c>
      <c r="AH75" s="100">
        <v>0.79166666666666663</v>
      </c>
      <c r="AI75" s="100">
        <v>0.89583333333333337</v>
      </c>
      <c r="AJ75" s="5">
        <f>LOOKUP(AJ$6,'Daily Absent'!$O$6:$AX$6,'Daily Absent'!$O75:$AX75)</f>
        <v>1</v>
      </c>
      <c r="AK75" s="100">
        <v>0.29166666666666669</v>
      </c>
      <c r="AL75" s="100">
        <v>0.5</v>
      </c>
      <c r="AM75" s="100">
        <v>0.54166666666666663</v>
      </c>
      <c r="AN75" s="100">
        <v>0.75</v>
      </c>
      <c r="AO75" s="5"/>
      <c r="AP75" s="5"/>
      <c r="AQ75" s="5">
        <f>LOOKUP(AQ$6,'Daily Absent'!$O$6:$AX$6,'Daily Absent'!$O75:$AX75)</f>
        <v>1</v>
      </c>
      <c r="AR75" s="100">
        <v>0.29166666666666669</v>
      </c>
      <c r="AS75" s="100">
        <v>0.5</v>
      </c>
      <c r="AT75" s="100">
        <v>0.54166666666666663</v>
      </c>
      <c r="AU75" s="100">
        <v>0.75</v>
      </c>
      <c r="AV75" s="5"/>
      <c r="AW75" s="5"/>
      <c r="AX75" s="5">
        <f>LOOKUP(AX$6,'Daily Absent'!$O$6:$AX$6,'Daily Absent'!$O75:$AX75)</f>
        <v>1</v>
      </c>
      <c r="AY75" s="100">
        <v>0.33333333333333331</v>
      </c>
      <c r="AZ75" s="100">
        <v>0.5</v>
      </c>
      <c r="BA75" s="100">
        <v>0.54166666666666663</v>
      </c>
      <c r="BB75" s="100">
        <v>0.75</v>
      </c>
      <c r="BC75" s="100">
        <v>0.79166666666666663</v>
      </c>
      <c r="BD75" s="100">
        <v>0.83333333333333337</v>
      </c>
      <c r="BE75" s="5">
        <f>LOOKUP(BE$6,'Daily Absent'!$O$6:$AX$6,'Daily Absent'!$O75:$AX75)</f>
        <v>0</v>
      </c>
      <c r="BF75" s="100"/>
      <c r="BG75" s="100"/>
      <c r="BH75" s="100"/>
      <c r="BI75" s="100"/>
      <c r="BJ75" s="5"/>
      <c r="BK75" s="5"/>
      <c r="BL75" s="5">
        <f>LOOKUP(BL$6,'Daily Absent'!$O$6:$AX$6,'Daily Absent'!$O75:$AX75)</f>
        <v>1</v>
      </c>
      <c r="BM75" s="100">
        <v>0.29166666666666669</v>
      </c>
      <c r="BN75" s="100">
        <v>0.5</v>
      </c>
      <c r="BO75" s="100">
        <v>0.54166666666666663</v>
      </c>
      <c r="BP75" s="100">
        <v>0.75</v>
      </c>
      <c r="BQ75" s="100">
        <v>0.79166666666666663</v>
      </c>
      <c r="BR75" s="100">
        <v>0.875</v>
      </c>
      <c r="BS75" s="5">
        <f>LOOKUP(BS$6,'Daily Absent'!$O$6:$AX$6,'Daily Absent'!$O75:$AX75)</f>
        <v>1</v>
      </c>
      <c r="BT75" s="100">
        <v>0.29166666666666669</v>
      </c>
      <c r="BU75" s="100">
        <v>0.5</v>
      </c>
      <c r="BV75" s="100">
        <v>0.54166666666666663</v>
      </c>
      <c r="BW75" s="100">
        <v>0.75</v>
      </c>
      <c r="BX75" s="5"/>
      <c r="BY75" s="5"/>
      <c r="BZ75" s="5">
        <f>LOOKUP(BZ$6,'Daily Absent'!$O$6:$AX$6,'Daily Absent'!$O75:$AX75)</f>
        <v>1</v>
      </c>
      <c r="CA75" s="100">
        <v>0.29166666666666669</v>
      </c>
      <c r="CB75" s="100">
        <v>0.5</v>
      </c>
      <c r="CC75" s="100">
        <v>0.54166666666666663</v>
      </c>
      <c r="CD75" s="100">
        <v>0.75</v>
      </c>
      <c r="CE75" s="5"/>
      <c r="CF75" s="5"/>
      <c r="CG75" s="5">
        <f>LOOKUP(CG$6,'Daily Absent'!$O$6:$AX$6,'Daily Absent'!$O75:$AX75)</f>
        <v>0</v>
      </c>
      <c r="CH75" s="100"/>
      <c r="CI75" s="100"/>
      <c r="CJ75" s="100"/>
      <c r="CK75" s="100"/>
      <c r="CL75" s="5"/>
      <c r="CM75" s="5"/>
      <c r="CN75" s="5">
        <f>LOOKUP(CN$6,'Daily Absent'!$O$6:$AX$6,'Daily Absent'!$O75:$AX75)</f>
        <v>0</v>
      </c>
      <c r="CO75" s="100"/>
      <c r="CP75" s="100"/>
      <c r="CQ75" s="100"/>
      <c r="CR75" s="100"/>
      <c r="CS75" s="5"/>
      <c r="CT75" s="5"/>
      <c r="CU75" s="5">
        <f>LOOKUP(CU$6,'Daily Absent'!$O$6:$AX$6,'Daily Absent'!$O75:$AX75)</f>
        <v>0</v>
      </c>
      <c r="CV75" s="100"/>
      <c r="CW75" s="100"/>
      <c r="CX75" s="100"/>
      <c r="CY75" s="100"/>
      <c r="CZ75" s="100"/>
      <c r="DA75" s="100"/>
      <c r="DB75" s="5">
        <f>LOOKUP(DB$6,'Daily Absent'!$O$6:$AX$6,'Daily Absent'!$O75:$AX75)</f>
        <v>0</v>
      </c>
      <c r="DC75" s="100"/>
      <c r="DD75" s="100"/>
      <c r="DE75" s="100"/>
      <c r="DF75" s="100"/>
      <c r="DG75" s="5"/>
      <c r="DH75" s="5"/>
      <c r="DI75" s="5">
        <f>LOOKUP(DI$6,'Daily Absent'!$O$6:$AX$6,'Daily Absent'!$O75:$AX75)</f>
        <v>0</v>
      </c>
      <c r="DJ75" s="100"/>
      <c r="DK75" s="100"/>
      <c r="DL75" s="100"/>
      <c r="DM75" s="100"/>
      <c r="DN75" s="5"/>
      <c r="DO75" s="5"/>
      <c r="DP75" s="5">
        <f>LOOKUP(DP$6,'Daily Absent'!$O$6:$AX$6,'Daily Absent'!$O75:$AX75)</f>
        <v>0</v>
      </c>
      <c r="DQ75" s="100"/>
      <c r="DR75" s="100"/>
      <c r="DS75" s="100"/>
      <c r="DT75" s="100"/>
      <c r="DU75" s="5"/>
      <c r="DV75" s="5"/>
      <c r="DW75" s="5">
        <f>LOOKUP(DW$6,'Daily Absent'!$O$6:$AX$6,'Daily Absent'!$O75:$AX75)</f>
        <v>0</v>
      </c>
      <c r="DX75" s="100"/>
      <c r="DY75" s="100"/>
      <c r="DZ75" s="100"/>
      <c r="EA75" s="100"/>
      <c r="EB75" s="5"/>
      <c r="EC75" s="5"/>
      <c r="ED75" s="5">
        <f>LOOKUP(ED$6,'Daily Absent'!$O$6:$AX$6,'Daily Absent'!$O75:$AX75)</f>
        <v>0</v>
      </c>
      <c r="EE75" s="100"/>
      <c r="EF75" s="100"/>
      <c r="EG75" s="100"/>
      <c r="EH75" s="100"/>
      <c r="EI75" s="5"/>
      <c r="EJ75" s="5"/>
      <c r="EK75" s="5">
        <f>LOOKUP(EK$6,'Daily Absent'!$O$6:$AX$6,'Daily Absent'!$O75:$AX75)</f>
        <v>0</v>
      </c>
      <c r="EL75" s="100"/>
      <c r="EM75" s="100"/>
      <c r="EN75" s="100"/>
      <c r="EO75" s="100"/>
      <c r="EP75" s="100"/>
      <c r="EQ75" s="100"/>
      <c r="ER75" s="5">
        <f>LOOKUP(ER$6,'Daily Absent'!$O$6:$AX$6,'Daily Absent'!$O75:$AX75)</f>
        <v>0</v>
      </c>
      <c r="ES75" s="100"/>
      <c r="ET75" s="100"/>
      <c r="EU75" s="100"/>
      <c r="EV75" s="100"/>
      <c r="EW75" s="100"/>
      <c r="EX75" s="100"/>
      <c r="EY75" s="5">
        <f>LOOKUP(EY$6,'Daily Absent'!$O$6:$AX$6,'Daily Absent'!$O75:$AX75)</f>
        <v>0</v>
      </c>
      <c r="EZ75" s="100"/>
      <c r="FA75" s="100"/>
      <c r="FB75" s="100"/>
      <c r="FC75" s="100"/>
      <c r="FD75" s="100"/>
      <c r="FE75" s="100"/>
      <c r="FF75" s="5">
        <f>LOOKUP(FF$6,'Daily Absent'!$O$6:$AX$6,'Daily Absent'!$O75:$AX75)</f>
        <v>0</v>
      </c>
      <c r="FG75" s="100"/>
      <c r="FH75" s="100"/>
      <c r="FI75" s="100"/>
      <c r="FJ75" s="100"/>
      <c r="FK75" s="5"/>
      <c r="FL75" s="5"/>
      <c r="FM75" s="5">
        <f>LOOKUP(FM$6,'Daily Absent'!$O$6:$AX$6,'Daily Absent'!$O75:$AX75)</f>
        <v>0</v>
      </c>
      <c r="FN75" s="100"/>
      <c r="FO75" s="100"/>
      <c r="FP75" s="100"/>
      <c r="FQ75" s="100"/>
      <c r="FR75" s="5"/>
      <c r="FS75" s="5"/>
      <c r="FT75" s="5">
        <f>LOOKUP(FT$6,'Daily Absent'!$O$6:$AX$6,'Daily Absent'!$O75:$AX75)</f>
        <v>0</v>
      </c>
      <c r="FU75" s="100"/>
      <c r="FV75" s="100"/>
      <c r="FW75" s="100"/>
      <c r="FX75" s="100"/>
      <c r="FY75" s="5"/>
      <c r="FZ75" s="5"/>
      <c r="GA75" s="5">
        <f>LOOKUP(GA$6,'Daily Absent'!$O$6:$AX$6,'Daily Absent'!$O75:$AX75)</f>
        <v>0</v>
      </c>
      <c r="GB75" s="100"/>
      <c r="GC75" s="100"/>
      <c r="GD75" s="100"/>
      <c r="GE75" s="100"/>
      <c r="GF75" s="5"/>
      <c r="GG75" s="5"/>
      <c r="GH75" s="5">
        <f>LOOKUP(GH$6,'Daily Absent'!$O$6:$AX$6,'Daily Absent'!$O75:$AX75)</f>
        <v>0</v>
      </c>
      <c r="GI75" s="100"/>
      <c r="GJ75" s="100"/>
      <c r="GK75" s="100"/>
      <c r="GL75" s="100"/>
      <c r="GM75" s="100"/>
      <c r="GN75" s="100"/>
      <c r="GO75" s="5">
        <f>LOOKUP(GO$6,'Daily Absent'!$O$6:$AX$6,'Daily Absent'!$O75:$AX75)</f>
        <v>0</v>
      </c>
      <c r="GP75" s="100"/>
      <c r="GQ75" s="100"/>
      <c r="GR75" s="100"/>
      <c r="GS75" s="100"/>
      <c r="GT75" s="5"/>
      <c r="GU75" s="5"/>
      <c r="GV75" s="5">
        <f>LOOKUP(GV$6,'Daily Absent'!$O$6:$AX$6,'Daily Absent'!$O75:$AX75)</f>
        <v>0</v>
      </c>
      <c r="GW75" s="100"/>
      <c r="GX75" s="100"/>
      <c r="GY75" s="100"/>
      <c r="GZ75" s="100"/>
      <c r="HA75" s="5"/>
      <c r="HB75" s="5"/>
      <c r="HC75" s="5">
        <f>LOOKUP(HC$6,'Daily Absent'!$O$6:$AX$6,'Daily Absent'!$O75:$AX75)</f>
        <v>0</v>
      </c>
      <c r="HD75" s="100"/>
      <c r="HE75" s="100"/>
      <c r="HF75" s="100"/>
      <c r="HG75" s="100"/>
      <c r="HH75" s="5"/>
      <c r="HI75" s="5"/>
      <c r="HJ75" s="5">
        <f>LOOKUP(HJ$6,'Daily Absent'!$O$6:$AX$6,'Daily Absent'!$O75:$AX75)</f>
        <v>0</v>
      </c>
      <c r="HK75" s="100"/>
      <c r="HL75" s="100"/>
      <c r="HM75" s="100"/>
      <c r="HN75" s="100"/>
      <c r="HO75" s="5"/>
      <c r="HP75" s="5"/>
      <c r="HQ75" s="5"/>
      <c r="HR75" s="100"/>
      <c r="HS75" s="100"/>
      <c r="HT75" s="100"/>
      <c r="HU75" s="100"/>
      <c r="HV75" s="5"/>
      <c r="HW75" s="5"/>
      <c r="HX75" s="5">
        <f>LOOKUP(HX$6,'Daily Absent'!$O$6:$AX$6,'Daily Absent'!$O75:$AX75)</f>
        <v>0</v>
      </c>
      <c r="HY75" s="5"/>
      <c r="HZ75" s="100"/>
      <c r="IA75" s="5"/>
      <c r="IB75" s="5"/>
      <c r="IC75" s="5"/>
      <c r="ID75" s="5"/>
      <c r="IE75" s="5">
        <f>LOOKUP(IE$6,'Daily Absent'!$O$6:$AX$6,'Daily Absent'!$O75:$AX75)</f>
        <v>0</v>
      </c>
      <c r="IF75" s="5"/>
      <c r="IG75" s="100"/>
      <c r="IH75" s="5"/>
      <c r="II75" s="5"/>
      <c r="IJ75" s="5"/>
      <c r="IK75" s="5"/>
      <c r="IL75" s="5">
        <f>LOOKUP(IL$6,'Daily Absent'!$O$6:$AX$6,'Daily Absent'!$O75:$AX75)</f>
        <v>0</v>
      </c>
      <c r="IM75" s="5"/>
      <c r="IN75" s="100"/>
      <c r="IO75" s="5"/>
      <c r="IP75" s="5"/>
      <c r="IQ75" s="5"/>
      <c r="IR75" s="5"/>
      <c r="IS75" s="5">
        <f>LOOKUP(IS$6,'Daily Absent'!$O$6:$AX$6,'Daily Absent'!$O75:$AX75)</f>
        <v>0</v>
      </c>
      <c r="IT75" s="5"/>
      <c r="IU75" s="100"/>
      <c r="IV75" s="5"/>
      <c r="IW75" s="5"/>
      <c r="IX75" s="5"/>
      <c r="IY75" s="5"/>
      <c r="IZ75" s="5">
        <f>LOOKUP(IZ$6,'Daily Absent'!$O$6:$AX$6,'Daily Absent'!$O75:$AX75)</f>
        <v>0</v>
      </c>
      <c r="JA75" s="5"/>
      <c r="JB75" s="100"/>
      <c r="JC75" s="5"/>
      <c r="JD75" s="5"/>
      <c r="JE75" s="5"/>
      <c r="JF75" s="5"/>
    </row>
    <row r="76" spans="1:266" ht="20" customHeight="1">
      <c r="A76" s="54">
        <f>IF('Master MP Status'!A76&gt;0,'Master MP Status'!A76,"")</f>
        <v>68</v>
      </c>
      <c r="B76" s="5" t="str">
        <f>IF(ISTEXT('Master MP Status'!B76),'Master MP Status'!B76,"")</f>
        <v>INDIRECT</v>
      </c>
      <c r="C76" s="153" t="str">
        <f>IF(OR(ISTEXT('Master MP Status'!C76),'Master MP Status'!C76&gt;0),'Master MP Status'!C76,"")</f>
        <v>B250097</v>
      </c>
      <c r="D76" s="154" t="str">
        <f>IF(OR(ISTEXT('Master MP Status'!D76),'Master MP Status'!D76&gt;0),'Master MP Status'!D76,"")</f>
        <v>B250098</v>
      </c>
      <c r="E76" s="5" t="str">
        <f>IF(ISTEXT('Master MP Status'!E76),'Master MP Status'!E76,"")</f>
        <v>DIAN FAEDULLOH</v>
      </c>
      <c r="F76" s="5" t="str">
        <f>IF(ISTEXT('Master MP Status'!F76),'Master MP Status'!F76,"")</f>
        <v/>
      </c>
      <c r="G76" s="5" t="str">
        <f>IF(ISTEXT('Master MP Status'!G76),'Master MP Status'!G76,"")</f>
        <v>Cilegon</v>
      </c>
      <c r="H76" s="5" t="str">
        <f>IF(ISTEXT('Master MP Status'!H76),'Master MP Status'!H76,"")</f>
        <v>MURSID</v>
      </c>
      <c r="I76" s="5" t="str">
        <f>IF(ISTEXT('Master MP Status'!I76),'Master MP Status'!I76,"")</f>
        <v>Fitter 2</v>
      </c>
      <c r="J76" s="5" t="str">
        <f>IF(ISTEXT('Master MP Status'!J76),'Master MP Status'!J76,"")</f>
        <v>Warehouse</v>
      </c>
      <c r="K76" s="9">
        <f>IF(OR('Master MP Status'!K76=0,'Master MP Status'!K76=""),"",'Master MP Status'!K76)</f>
        <v>45779</v>
      </c>
      <c r="L76" s="9">
        <f>IF(OR('Master MP Status'!L76=0,'Master MP Status'!L76=""),"",'Master MP Status'!L76)</f>
        <v>45779</v>
      </c>
      <c r="M76" s="9">
        <f>IF(OR('Master MP Status'!M76=0,'Master MP Status'!M76=""),"",'Master MP Status'!M76)</f>
        <v>45849</v>
      </c>
      <c r="N76" s="5" t="str">
        <f>IF(ISTEXT('Master MP Status'!N76),'Master MP Status'!N76,"")</f>
        <v>Resign</v>
      </c>
      <c r="O76" s="5">
        <f>LOOKUP(O$6,'Daily Absent'!$O$6:$AX$6,'Daily Absent'!$O76:$AX76)</f>
        <v>1</v>
      </c>
      <c r="P76" s="100">
        <v>0.29166666666666669</v>
      </c>
      <c r="Q76" s="100">
        <v>0.5</v>
      </c>
      <c r="R76" s="100">
        <v>0.54166666666666663</v>
      </c>
      <c r="S76" s="100">
        <v>0.75</v>
      </c>
      <c r="T76" s="100">
        <v>0.79166666666666663</v>
      </c>
      <c r="U76" s="100">
        <v>0.875</v>
      </c>
      <c r="V76" s="5">
        <f>LOOKUP(V$6,'Daily Absent'!$O$6:$AX$6,'Daily Absent'!$O76:$AX76)</f>
        <v>1</v>
      </c>
      <c r="W76" s="100">
        <v>0.29166666666666669</v>
      </c>
      <c r="X76" s="100">
        <v>0.5</v>
      </c>
      <c r="Y76" s="100">
        <v>0.54166666666666663</v>
      </c>
      <c r="Z76" s="100">
        <v>0.75</v>
      </c>
      <c r="AA76" s="5"/>
      <c r="AB76" s="5"/>
      <c r="AC76" s="5">
        <f>LOOKUP(AC$6,'Daily Absent'!$O$6:$AX$6,'Daily Absent'!$O76:$AX76)</f>
        <v>1</v>
      </c>
      <c r="AD76" s="100">
        <v>0.29166666666666669</v>
      </c>
      <c r="AE76" s="100">
        <v>0.5</v>
      </c>
      <c r="AF76" s="100">
        <v>0.54166666666666663</v>
      </c>
      <c r="AG76" s="100">
        <v>0.75</v>
      </c>
      <c r="AH76" s="5"/>
      <c r="AI76" s="5"/>
      <c r="AJ76" s="5">
        <f>LOOKUP(AJ$6,'Daily Absent'!$O$6:$AX$6,'Daily Absent'!$O76:$AX76)</f>
        <v>1</v>
      </c>
      <c r="AK76" s="100">
        <v>0.29166666666666669</v>
      </c>
      <c r="AL76" s="100">
        <v>0.5</v>
      </c>
      <c r="AM76" s="100">
        <v>0.54166666666666663</v>
      </c>
      <c r="AN76" s="100">
        <v>0.75</v>
      </c>
      <c r="AO76" s="5"/>
      <c r="AP76" s="5"/>
      <c r="AQ76" s="5">
        <f>LOOKUP(AQ$6,'Daily Absent'!$O$6:$AX$6,'Daily Absent'!$O76:$AX76)</f>
        <v>1</v>
      </c>
      <c r="AR76" s="100">
        <v>0.29166666666666669</v>
      </c>
      <c r="AS76" s="100">
        <v>0.5</v>
      </c>
      <c r="AT76" s="100">
        <v>0.54166666666666663</v>
      </c>
      <c r="AU76" s="100">
        <v>0.79166666666666663</v>
      </c>
      <c r="AV76" s="100"/>
      <c r="AW76" s="5"/>
      <c r="AX76" s="5">
        <f>LOOKUP(AX$6,'Daily Absent'!$O$6:$AX$6,'Daily Absent'!$O76:$AX76)</f>
        <v>1</v>
      </c>
      <c r="AY76" s="100">
        <v>0.33333333333333331</v>
      </c>
      <c r="AZ76" s="100">
        <v>0.5</v>
      </c>
      <c r="BA76" s="100">
        <v>0.54166666666666663</v>
      </c>
      <c r="BB76" s="100">
        <v>0.66666666666666663</v>
      </c>
      <c r="BC76" s="5"/>
      <c r="BD76" s="5"/>
      <c r="BE76" s="5">
        <f>LOOKUP(BE$6,'Daily Absent'!$O$6:$AX$6,'Daily Absent'!$O76:$AX76)</f>
        <v>0</v>
      </c>
      <c r="BF76" s="100"/>
      <c r="BG76" s="100"/>
      <c r="BH76" s="100"/>
      <c r="BI76" s="100"/>
      <c r="BJ76" s="5"/>
      <c r="BK76" s="5"/>
      <c r="BL76" s="5">
        <f>LOOKUP(BL$6,'Daily Absent'!$O$6:$AX$6,'Daily Absent'!$O76:$AX76)</f>
        <v>0</v>
      </c>
      <c r="BM76" s="100"/>
      <c r="BN76" s="100"/>
      <c r="BO76" s="100"/>
      <c r="BP76" s="100"/>
      <c r="BQ76" s="5"/>
      <c r="BR76" s="5"/>
      <c r="BS76" s="5">
        <f>LOOKUP(BS$6,'Daily Absent'!$O$6:$AX$6,'Daily Absent'!$O76:$AX76)</f>
        <v>1</v>
      </c>
      <c r="BT76" s="100">
        <v>0.29166666666666669</v>
      </c>
      <c r="BU76" s="100">
        <v>0.5</v>
      </c>
      <c r="BV76" s="100">
        <v>0.54166666666666663</v>
      </c>
      <c r="BW76" s="100">
        <v>0.75</v>
      </c>
      <c r="BX76" s="100"/>
      <c r="BY76" s="100"/>
      <c r="BZ76" s="5">
        <f>LOOKUP(BZ$6,'Daily Absent'!$O$6:$AX$6,'Daily Absent'!$O76:$AX76)</f>
        <v>1</v>
      </c>
      <c r="CA76" s="100">
        <v>0.29166666666666669</v>
      </c>
      <c r="CB76" s="100">
        <v>0.5</v>
      </c>
      <c r="CC76" s="100">
        <v>0.54166666666666663</v>
      </c>
      <c r="CD76" s="100">
        <v>0.75</v>
      </c>
      <c r="CE76" s="5"/>
      <c r="CF76" s="5"/>
      <c r="CG76" s="5">
        <f>LOOKUP(CG$6,'Daily Absent'!$O$6:$AX$6,'Daily Absent'!$O76:$AX76)</f>
        <v>0</v>
      </c>
      <c r="CH76" s="100"/>
      <c r="CI76" s="100"/>
      <c r="CJ76" s="100"/>
      <c r="CK76" s="100"/>
      <c r="CL76" s="5"/>
      <c r="CM76" s="5"/>
      <c r="CN76" s="5">
        <f>LOOKUP(CN$6,'Daily Absent'!$O$6:$AX$6,'Daily Absent'!$O76:$AX76)</f>
        <v>0</v>
      </c>
      <c r="CO76" s="100"/>
      <c r="CP76" s="100"/>
      <c r="CQ76" s="100"/>
      <c r="CR76" s="100"/>
      <c r="CS76" s="5"/>
      <c r="CT76" s="5"/>
      <c r="CU76" s="5">
        <f>LOOKUP(CU$6,'Daily Absent'!$O$6:$AX$6,'Daily Absent'!$O76:$AX76)</f>
        <v>0</v>
      </c>
      <c r="CV76" s="100"/>
      <c r="CW76" s="100"/>
      <c r="CX76" s="100"/>
      <c r="CY76" s="100"/>
      <c r="CZ76" s="5"/>
      <c r="DA76" s="5"/>
      <c r="DB76" s="5">
        <f>LOOKUP(DB$6,'Daily Absent'!$O$6:$AX$6,'Daily Absent'!$O76:$AX76)</f>
        <v>0</v>
      </c>
      <c r="DC76" s="100"/>
      <c r="DD76" s="100"/>
      <c r="DE76" s="100"/>
      <c r="DF76" s="100"/>
      <c r="DG76" s="5"/>
      <c r="DH76" s="5"/>
      <c r="DI76" s="5">
        <f>LOOKUP(DI$6,'Daily Absent'!$O$6:$AX$6,'Daily Absent'!$O76:$AX76)</f>
        <v>0</v>
      </c>
      <c r="DJ76" s="100"/>
      <c r="DK76" s="100"/>
      <c r="DL76" s="100"/>
      <c r="DM76" s="100"/>
      <c r="DN76" s="5"/>
      <c r="DO76" s="5"/>
      <c r="DP76" s="5">
        <f>LOOKUP(DP$6,'Daily Absent'!$O$6:$AX$6,'Daily Absent'!$O76:$AX76)</f>
        <v>0</v>
      </c>
      <c r="DQ76" s="100"/>
      <c r="DR76" s="100"/>
      <c r="DS76" s="100"/>
      <c r="DT76" s="100"/>
      <c r="DU76" s="5"/>
      <c r="DV76" s="5"/>
      <c r="DW76" s="5">
        <f>LOOKUP(DW$6,'Daily Absent'!$O$6:$AX$6,'Daily Absent'!$O76:$AX76)</f>
        <v>0</v>
      </c>
      <c r="DX76" s="100"/>
      <c r="DY76" s="100"/>
      <c r="DZ76" s="100"/>
      <c r="EA76" s="100"/>
      <c r="EB76" s="5"/>
      <c r="EC76" s="5"/>
      <c r="ED76" s="5">
        <f>LOOKUP(ED$6,'Daily Absent'!$O$6:$AX$6,'Daily Absent'!$O76:$AX76)</f>
        <v>0</v>
      </c>
      <c r="EE76" s="100"/>
      <c r="EF76" s="100"/>
      <c r="EG76" s="100"/>
      <c r="EH76" s="100"/>
      <c r="EI76" s="5"/>
      <c r="EJ76" s="5"/>
      <c r="EK76" s="5">
        <f>LOOKUP(EK$6,'Daily Absent'!$O$6:$AX$6,'Daily Absent'!$O76:$AX76)</f>
        <v>0</v>
      </c>
      <c r="EL76" s="100"/>
      <c r="EM76" s="100"/>
      <c r="EN76" s="100"/>
      <c r="EO76" s="100"/>
      <c r="EP76" s="100"/>
      <c r="EQ76" s="100"/>
      <c r="ER76" s="5">
        <f>LOOKUP(ER$6,'Daily Absent'!$O$6:$AX$6,'Daily Absent'!$O76:$AX76)</f>
        <v>0</v>
      </c>
      <c r="ES76" s="100"/>
      <c r="ET76" s="100"/>
      <c r="EU76" s="100"/>
      <c r="EV76" s="100"/>
      <c r="EW76" s="5"/>
      <c r="EX76" s="5"/>
      <c r="EY76" s="5">
        <f>LOOKUP(EY$6,'Daily Absent'!$O$6:$AX$6,'Daily Absent'!$O76:$AX76)</f>
        <v>0</v>
      </c>
      <c r="EZ76" s="100"/>
      <c r="FA76" s="100"/>
      <c r="FB76" s="100"/>
      <c r="FC76" s="100"/>
      <c r="FD76" s="5"/>
      <c r="FE76" s="5"/>
      <c r="FF76" s="5">
        <f>LOOKUP(FF$6,'Daily Absent'!$O$6:$AX$6,'Daily Absent'!$O76:$AX76)</f>
        <v>0</v>
      </c>
      <c r="FG76" s="100"/>
      <c r="FH76" s="100"/>
      <c r="FI76" s="100"/>
      <c r="FJ76" s="100"/>
      <c r="FK76" s="5"/>
      <c r="FL76" s="5"/>
      <c r="FM76" s="5">
        <f>LOOKUP(FM$6,'Daily Absent'!$O$6:$AX$6,'Daily Absent'!$O76:$AX76)</f>
        <v>0</v>
      </c>
      <c r="FN76" s="100"/>
      <c r="FO76" s="100"/>
      <c r="FP76" s="100"/>
      <c r="FQ76" s="100"/>
      <c r="FR76" s="100"/>
      <c r="FS76" s="100"/>
      <c r="FT76" s="5">
        <f>LOOKUP(FT$6,'Daily Absent'!$O$6:$AX$6,'Daily Absent'!$O76:$AX76)</f>
        <v>0</v>
      </c>
      <c r="FU76" s="100"/>
      <c r="FV76" s="100"/>
      <c r="FW76" s="100"/>
      <c r="FX76" s="100"/>
      <c r="FY76" s="5"/>
      <c r="FZ76" s="5"/>
      <c r="GA76" s="5">
        <f>LOOKUP(GA$6,'Daily Absent'!$O$6:$AX$6,'Daily Absent'!$O76:$AX76)</f>
        <v>0</v>
      </c>
      <c r="GB76" s="100"/>
      <c r="GC76" s="100"/>
      <c r="GD76" s="100"/>
      <c r="GE76" s="100"/>
      <c r="GF76" s="5"/>
      <c r="GG76" s="5"/>
      <c r="GH76" s="5">
        <f>LOOKUP(GH$6,'Daily Absent'!$O$6:$AX$6,'Daily Absent'!$O76:$AX76)</f>
        <v>0</v>
      </c>
      <c r="GI76" s="100"/>
      <c r="GJ76" s="100"/>
      <c r="GK76" s="100"/>
      <c r="GL76" s="100"/>
      <c r="GM76" s="5"/>
      <c r="GN76" s="5"/>
      <c r="GO76" s="5">
        <f>LOOKUP(GO$6,'Daily Absent'!$O$6:$AX$6,'Daily Absent'!$O76:$AX76)</f>
        <v>0</v>
      </c>
      <c r="GP76" s="100"/>
      <c r="GQ76" s="100"/>
      <c r="GR76" s="100"/>
      <c r="GS76" s="100"/>
      <c r="GT76" s="5"/>
      <c r="GU76" s="5"/>
      <c r="GV76" s="5">
        <f>LOOKUP(GV$6,'Daily Absent'!$O$6:$AX$6,'Daily Absent'!$O76:$AX76)</f>
        <v>0</v>
      </c>
      <c r="GW76" s="100"/>
      <c r="GX76" s="100"/>
      <c r="GY76" s="100"/>
      <c r="GZ76" s="100"/>
      <c r="HA76" s="5"/>
      <c r="HB76" s="5"/>
      <c r="HC76" s="5">
        <f>LOOKUP(HC$6,'Daily Absent'!$O$6:$AX$6,'Daily Absent'!$O76:$AX76)</f>
        <v>0</v>
      </c>
      <c r="HD76" s="100"/>
      <c r="HE76" s="100"/>
      <c r="HF76" s="100"/>
      <c r="HG76" s="100"/>
      <c r="HH76" s="5"/>
      <c r="HI76" s="5"/>
      <c r="HJ76" s="5">
        <f>LOOKUP(HJ$6,'Daily Absent'!$O$6:$AX$6,'Daily Absent'!$O76:$AX76)</f>
        <v>0</v>
      </c>
      <c r="HK76" s="100"/>
      <c r="HL76" s="100"/>
      <c r="HM76" s="100"/>
      <c r="HN76" s="100"/>
      <c r="HO76" s="5"/>
      <c r="HP76" s="5"/>
      <c r="HQ76" s="5"/>
      <c r="HR76" s="100"/>
      <c r="HS76" s="100"/>
      <c r="HT76" s="100"/>
      <c r="HU76" s="100"/>
      <c r="HV76" s="5"/>
      <c r="HW76" s="5"/>
      <c r="HX76" s="5">
        <f>LOOKUP(HX$6,'Daily Absent'!$O$6:$AX$6,'Daily Absent'!$O76:$AX76)</f>
        <v>0</v>
      </c>
      <c r="HY76" s="5"/>
      <c r="HZ76" s="100"/>
      <c r="IA76" s="5"/>
      <c r="IB76" s="5"/>
      <c r="IC76" s="5"/>
      <c r="ID76" s="5"/>
      <c r="IE76" s="5">
        <f>LOOKUP(IE$6,'Daily Absent'!$O$6:$AX$6,'Daily Absent'!$O76:$AX76)</f>
        <v>0</v>
      </c>
      <c r="IF76" s="5"/>
      <c r="IG76" s="100"/>
      <c r="IH76" s="5"/>
      <c r="II76" s="5"/>
      <c r="IJ76" s="5"/>
      <c r="IK76" s="5"/>
      <c r="IL76" s="5">
        <f>LOOKUP(IL$6,'Daily Absent'!$O$6:$AX$6,'Daily Absent'!$O76:$AX76)</f>
        <v>0</v>
      </c>
      <c r="IM76" s="5"/>
      <c r="IN76" s="100"/>
      <c r="IO76" s="5"/>
      <c r="IP76" s="5"/>
      <c r="IQ76" s="5"/>
      <c r="IR76" s="5"/>
      <c r="IS76" s="5">
        <f>LOOKUP(IS$6,'Daily Absent'!$O$6:$AX$6,'Daily Absent'!$O76:$AX76)</f>
        <v>0</v>
      </c>
      <c r="IT76" s="5"/>
      <c r="IU76" s="100"/>
      <c r="IV76" s="5"/>
      <c r="IW76" s="5"/>
      <c r="IX76" s="5"/>
      <c r="IY76" s="5"/>
      <c r="IZ76" s="5">
        <f>LOOKUP(IZ$6,'Daily Absent'!$O$6:$AX$6,'Daily Absent'!$O76:$AX76)</f>
        <v>0</v>
      </c>
      <c r="JA76" s="5"/>
      <c r="JB76" s="100"/>
      <c r="JC76" s="5"/>
      <c r="JD76" s="5"/>
      <c r="JE76" s="5"/>
      <c r="JF76" s="5"/>
    </row>
    <row r="77" spans="1:266" ht="20" customHeight="1">
      <c r="A77" s="54">
        <f>IF('Master MP Status'!A77&gt;0,'Master MP Status'!A77,"")</f>
        <v>69</v>
      </c>
      <c r="B77" s="5" t="str">
        <f>IF(ISTEXT('Master MP Status'!B77),'Master MP Status'!B77,"")</f>
        <v>DIRECT</v>
      </c>
      <c r="C77" s="153" t="str">
        <f>IF(OR(ISTEXT('Master MP Status'!C77),'Master MP Status'!C77&gt;0),'Master MP Status'!C77,"")</f>
        <v>B250098</v>
      </c>
      <c r="D77" s="154" t="str">
        <f>IF(OR(ISTEXT('Master MP Status'!D77),'Master MP Status'!D77&gt;0),'Master MP Status'!D77,"")</f>
        <v>B250099</v>
      </c>
      <c r="E77" s="5" t="str">
        <f>IF(ISTEXT('Master MP Status'!E77),'Master MP Status'!E77,"")</f>
        <v>NURBAYU</v>
      </c>
      <c r="F77" s="5" t="str">
        <f>IF(ISTEXT('Master MP Status'!F77),'Master MP Status'!F77,"")</f>
        <v/>
      </c>
      <c r="G77" s="5" t="str">
        <f>IF(ISTEXT('Master MP Status'!G77),'Master MP Status'!G77,"")</f>
        <v>Cilegon</v>
      </c>
      <c r="H77" s="5" t="str">
        <f>IF(ISTEXT('Master MP Status'!H77),'Master MP Status'!H77,"")</f>
        <v>NURBAYU</v>
      </c>
      <c r="I77" s="5" t="str">
        <f>IF(ISTEXT('Master MP Status'!I77),'Master MP Status'!I77,"")</f>
        <v>Foreman</v>
      </c>
      <c r="J77" s="5" t="str">
        <f>IF(ISTEXT('Master MP Status'!J77),'Master MP Status'!J77,"")</f>
        <v>Foreman</v>
      </c>
      <c r="K77" s="9">
        <f>IF(OR('Master MP Status'!K77=0,'Master MP Status'!K77=""),"",'Master MP Status'!K77)</f>
        <v>45780</v>
      </c>
      <c r="L77" s="9">
        <f>IF(OR('Master MP Status'!L77=0,'Master MP Status'!L77=""),"",'Master MP Status'!L77)</f>
        <v>45780</v>
      </c>
      <c r="M77" s="9" t="str">
        <f>IF(OR('Master MP Status'!M77=0,'Master MP Status'!M77=""),"",'Master MP Status'!M77)</f>
        <v/>
      </c>
      <c r="N77" s="5" t="str">
        <f>IF(ISTEXT('Master MP Status'!N77),'Master MP Status'!N77,"")</f>
        <v/>
      </c>
      <c r="O77" s="5">
        <f>LOOKUP(O$6,'Daily Absent'!$O$6:$AX$6,'Daily Absent'!$O77:$AX77)</f>
        <v>1</v>
      </c>
      <c r="P77" s="100">
        <v>0.29166666666666669</v>
      </c>
      <c r="Q77" s="100">
        <v>0.5</v>
      </c>
      <c r="R77" s="100">
        <v>0.54166666666666663</v>
      </c>
      <c r="S77" s="100">
        <v>0.75</v>
      </c>
      <c r="T77" s="5"/>
      <c r="U77" s="5"/>
      <c r="V77" s="5">
        <f>LOOKUP(V$6,'Daily Absent'!$O$6:$AX$6,'Daily Absent'!$O77:$AX77)</f>
        <v>1</v>
      </c>
      <c r="W77" s="100">
        <v>0.29166666666666669</v>
      </c>
      <c r="X77" s="100">
        <v>0.5</v>
      </c>
      <c r="Y77" s="100">
        <v>0.54166666666666663</v>
      </c>
      <c r="Z77" s="100">
        <v>0.75</v>
      </c>
      <c r="AA77" s="5"/>
      <c r="AB77" s="5"/>
      <c r="AC77" s="5">
        <f>LOOKUP(AC$6,'Daily Absent'!$O$6:$AX$6,'Daily Absent'!$O77:$AX77)</f>
        <v>1</v>
      </c>
      <c r="AD77" s="100">
        <v>0.29166666666666669</v>
      </c>
      <c r="AE77" s="100">
        <v>0.5</v>
      </c>
      <c r="AF77" s="100">
        <v>0.54166666666666663</v>
      </c>
      <c r="AG77" s="100">
        <v>0.75</v>
      </c>
      <c r="AH77" s="5"/>
      <c r="AI77" s="5"/>
      <c r="AJ77" s="5">
        <f>LOOKUP(AJ$6,'Daily Absent'!$O$6:$AX$6,'Daily Absent'!$O77:$AX77)</f>
        <v>1</v>
      </c>
      <c r="AK77" s="100">
        <v>0.29166666666666669</v>
      </c>
      <c r="AL77" s="100">
        <v>0.5</v>
      </c>
      <c r="AM77" s="100">
        <v>0.54166666666666663</v>
      </c>
      <c r="AN77" s="100">
        <v>0.75</v>
      </c>
      <c r="AO77" s="5"/>
      <c r="AP77" s="5"/>
      <c r="AQ77" s="5">
        <f>LOOKUP(AQ$6,'Daily Absent'!$O$6:$AX$6,'Daily Absent'!$O77:$AX77)</f>
        <v>1</v>
      </c>
      <c r="AR77" s="100">
        <v>0.29166666666666669</v>
      </c>
      <c r="AS77" s="100">
        <v>0.5</v>
      </c>
      <c r="AT77" s="100">
        <v>0.54166666666666663</v>
      </c>
      <c r="AU77" s="100">
        <v>0.70833333333333337</v>
      </c>
      <c r="AV77" s="5"/>
      <c r="AW77" s="5"/>
      <c r="AX77" s="5">
        <f>LOOKUP(AX$6,'Daily Absent'!$O$6:$AX$6,'Daily Absent'!$O77:$AX77)</f>
        <v>1</v>
      </c>
      <c r="AY77" s="100">
        <v>0.33333333333333331</v>
      </c>
      <c r="AZ77" s="100">
        <v>0.5</v>
      </c>
      <c r="BA77" s="100">
        <v>0.54166666666666663</v>
      </c>
      <c r="BB77" s="100">
        <v>0.66666666666666663</v>
      </c>
      <c r="BC77" s="5"/>
      <c r="BD77" s="5"/>
      <c r="BE77" s="5">
        <f>LOOKUP(BE$6,'Daily Absent'!$O$6:$AX$6,'Daily Absent'!$O77:$AX77)</f>
        <v>1</v>
      </c>
      <c r="BF77" s="100">
        <v>0.29166666666666669</v>
      </c>
      <c r="BG77" s="100">
        <v>0.5</v>
      </c>
      <c r="BH77" s="100">
        <v>0.54166666666666663</v>
      </c>
      <c r="BI77" s="100">
        <v>0.75</v>
      </c>
      <c r="BJ77" s="5"/>
      <c r="BK77" s="5"/>
      <c r="BL77" s="5">
        <f>LOOKUP(BL$6,'Daily Absent'!$O$6:$AX$6,'Daily Absent'!$O77:$AX77)</f>
        <v>1</v>
      </c>
      <c r="BM77" s="100">
        <v>0.29166666666666669</v>
      </c>
      <c r="BN77" s="100">
        <v>0.5</v>
      </c>
      <c r="BO77" s="100">
        <v>0.54166666666666663</v>
      </c>
      <c r="BP77" s="100">
        <v>0.75</v>
      </c>
      <c r="BQ77" s="5"/>
      <c r="BR77" s="5"/>
      <c r="BS77" s="5">
        <f>LOOKUP(BS$6,'Daily Absent'!$O$6:$AX$6,'Daily Absent'!$O77:$AX77)</f>
        <v>1</v>
      </c>
      <c r="BT77" s="100">
        <v>0.29166666666666669</v>
      </c>
      <c r="BU77" s="100">
        <v>0.5</v>
      </c>
      <c r="BV77" s="100">
        <v>0.54166666666666663</v>
      </c>
      <c r="BW77" s="100">
        <v>0.75</v>
      </c>
      <c r="BX77" s="5"/>
      <c r="BY77" s="5"/>
      <c r="BZ77" s="5">
        <f>LOOKUP(BZ$6,'Daily Absent'!$O$6:$AX$6,'Daily Absent'!$O77:$AX77)</f>
        <v>1</v>
      </c>
      <c r="CA77" s="100">
        <v>0.29166666666666669</v>
      </c>
      <c r="CB77" s="100">
        <v>0.5</v>
      </c>
      <c r="CC77" s="100">
        <v>0.54166666666666663</v>
      </c>
      <c r="CD77" s="100">
        <v>0.75</v>
      </c>
      <c r="CE77" s="5"/>
      <c r="CF77" s="5"/>
      <c r="CG77" s="5">
        <f>LOOKUP(CG$6,'Daily Absent'!$O$6:$AX$6,'Daily Absent'!$O77:$AX77)</f>
        <v>1</v>
      </c>
      <c r="CH77" s="100">
        <v>0.29166666666666669</v>
      </c>
      <c r="CI77" s="100">
        <v>0.5</v>
      </c>
      <c r="CJ77" s="100">
        <v>0.54166666666666663</v>
      </c>
      <c r="CK77" s="100">
        <v>0.75</v>
      </c>
      <c r="CL77" s="100">
        <v>0.79166666666666663</v>
      </c>
      <c r="CM77" s="100">
        <v>0.91666666666666663</v>
      </c>
      <c r="CN77" s="5">
        <f>LOOKUP(CN$6,'Daily Absent'!$O$6:$AX$6,'Daily Absent'!$O77:$AX77)</f>
        <v>1</v>
      </c>
      <c r="CO77" s="100">
        <v>0.29166666666666669</v>
      </c>
      <c r="CP77" s="100">
        <v>0.5</v>
      </c>
      <c r="CQ77" s="100">
        <v>0.54166666666666663</v>
      </c>
      <c r="CR77" s="100">
        <v>0.70833333333333337</v>
      </c>
      <c r="CS77" s="5"/>
      <c r="CT77" s="5"/>
      <c r="CU77" s="5">
        <f>LOOKUP(CU$6,'Daily Absent'!$O$6:$AX$6,'Daily Absent'!$O77:$AX77)</f>
        <v>1</v>
      </c>
      <c r="CV77" s="100">
        <v>0.33333333333333331</v>
      </c>
      <c r="CW77" s="100">
        <v>0.5</v>
      </c>
      <c r="CX77" s="100">
        <v>0.54166666666666663</v>
      </c>
      <c r="CY77" s="100">
        <v>0.66666666666666663</v>
      </c>
      <c r="CZ77" s="5"/>
      <c r="DA77" s="5"/>
      <c r="DB77" s="5">
        <f>LOOKUP(DB$6,'Daily Absent'!$O$6:$AX$6,'Daily Absent'!$O77:$AX77)</f>
        <v>1</v>
      </c>
      <c r="DC77" s="100">
        <v>0.29166666666666669</v>
      </c>
      <c r="DD77" s="100">
        <v>0.5</v>
      </c>
      <c r="DE77" s="100">
        <v>0.54166666666666663</v>
      </c>
      <c r="DF77" s="100">
        <v>0.75</v>
      </c>
      <c r="DG77" s="100">
        <v>0.79166666666666663</v>
      </c>
      <c r="DH77" s="100">
        <v>0.91666666666666663</v>
      </c>
      <c r="DI77" s="5">
        <f>LOOKUP(DI$6,'Daily Absent'!$O$6:$AX$6,'Daily Absent'!$O77:$AX77)</f>
        <v>1</v>
      </c>
      <c r="DJ77" s="100">
        <v>0.29166666666666669</v>
      </c>
      <c r="DK77" s="100">
        <v>0.5</v>
      </c>
      <c r="DL77" s="100">
        <v>0.54166666666666663</v>
      </c>
      <c r="DM77" s="100">
        <v>0.75</v>
      </c>
      <c r="DN77" s="5"/>
      <c r="DO77" s="5"/>
      <c r="DP77" s="5">
        <f>LOOKUP(DP$6,'Daily Absent'!$O$6:$AX$6,'Daily Absent'!$O77:$AX77)</f>
        <v>1</v>
      </c>
      <c r="DQ77" s="100">
        <v>0.29166666666666669</v>
      </c>
      <c r="DR77" s="100">
        <v>0.5</v>
      </c>
      <c r="DS77" s="100">
        <v>0.54166666666666663</v>
      </c>
      <c r="DT77" s="100">
        <v>0.75</v>
      </c>
      <c r="DU77" s="5"/>
      <c r="DV77" s="5"/>
      <c r="DW77" s="5">
        <f>LOOKUP(DW$6,'Daily Absent'!$O$6:$AX$6,'Daily Absent'!$O77:$AX77)</f>
        <v>1</v>
      </c>
      <c r="DX77" s="100">
        <v>0.29166666666666669</v>
      </c>
      <c r="DY77" s="100">
        <v>0.5</v>
      </c>
      <c r="DZ77" s="100">
        <v>0.54166666666666663</v>
      </c>
      <c r="EA77" s="100">
        <v>0.75</v>
      </c>
      <c r="EB77" s="5"/>
      <c r="EC77" s="5"/>
      <c r="ED77" s="5">
        <f>LOOKUP(ED$6,'Daily Absent'!$O$6:$AX$6,'Daily Absent'!$O77:$AX77)</f>
        <v>1</v>
      </c>
      <c r="EE77" s="100">
        <v>0.29166666666666669</v>
      </c>
      <c r="EF77" s="100">
        <v>0.5</v>
      </c>
      <c r="EG77" s="100">
        <v>0.54166666666666663</v>
      </c>
      <c r="EH77" s="100">
        <v>0.75</v>
      </c>
      <c r="EI77" s="100">
        <v>0.79166666666666663</v>
      </c>
      <c r="EJ77" s="100">
        <v>0.91666666666666663</v>
      </c>
      <c r="EK77" s="5">
        <f>LOOKUP(EK$6,'Daily Absent'!$O$6:$AX$6,'Daily Absent'!$O77:$AX77)</f>
        <v>1</v>
      </c>
      <c r="EL77" s="100">
        <v>0.29166666666666669</v>
      </c>
      <c r="EM77" s="100">
        <v>0.5</v>
      </c>
      <c r="EN77" s="100">
        <v>0.54166666666666663</v>
      </c>
      <c r="EO77" s="100">
        <v>0.75</v>
      </c>
      <c r="EP77" s="5"/>
      <c r="EQ77" s="5"/>
      <c r="ER77" s="5">
        <f>LOOKUP(ER$6,'Daily Absent'!$O$6:$AX$6,'Daily Absent'!$O77:$AX77)</f>
        <v>0</v>
      </c>
      <c r="ES77" s="100"/>
      <c r="ET77" s="100"/>
      <c r="EU77" s="100"/>
      <c r="EV77" s="100"/>
      <c r="EW77" s="5"/>
      <c r="EX77" s="5"/>
      <c r="EY77" s="5">
        <f>LOOKUP(EY$6,'Daily Absent'!$O$6:$AX$6,'Daily Absent'!$O77:$AX77)</f>
        <v>1</v>
      </c>
      <c r="EZ77" s="100">
        <v>0.29166666666666669</v>
      </c>
      <c r="FA77" s="100">
        <v>0.5</v>
      </c>
      <c r="FB77" s="100">
        <v>0.54166666666666663</v>
      </c>
      <c r="FC77" s="100">
        <v>0.75</v>
      </c>
      <c r="FD77" s="100">
        <v>0.79166666666666663</v>
      </c>
      <c r="FE77" s="100">
        <v>0.91666666666666663</v>
      </c>
      <c r="FF77" s="5">
        <f>LOOKUP(FF$6,'Daily Absent'!$O$6:$AX$6,'Daily Absent'!$O77:$AX77)</f>
        <v>1</v>
      </c>
      <c r="FG77" s="100"/>
      <c r="FH77" s="100"/>
      <c r="FI77" s="100"/>
      <c r="FJ77" s="100"/>
      <c r="FK77" s="5"/>
      <c r="FL77" s="5"/>
      <c r="FM77" s="5">
        <f>LOOKUP(FM$6,'Daily Absent'!$O$6:$AX$6,'Daily Absent'!$O77:$AX77)</f>
        <v>0</v>
      </c>
      <c r="FN77" s="100"/>
      <c r="FO77" s="100"/>
      <c r="FP77" s="100"/>
      <c r="FQ77" s="100"/>
      <c r="FR77" s="5"/>
      <c r="FS77" s="5"/>
      <c r="FT77" s="5">
        <f>LOOKUP(FT$6,'Daily Absent'!$O$6:$AX$6,'Daily Absent'!$O77:$AX77)</f>
        <v>0</v>
      </c>
      <c r="FU77" s="100"/>
      <c r="FV77" s="100"/>
      <c r="FW77" s="100"/>
      <c r="FX77" s="100"/>
      <c r="FY77" s="5"/>
      <c r="FZ77" s="5"/>
      <c r="GA77" s="5">
        <f>LOOKUP(GA$6,'Daily Absent'!$O$6:$AX$6,'Daily Absent'!$O77:$AX77)</f>
        <v>0</v>
      </c>
      <c r="GB77" s="100"/>
      <c r="GC77" s="100"/>
      <c r="GD77" s="100"/>
      <c r="GE77" s="100"/>
      <c r="GF77" s="5"/>
      <c r="GG77" s="5"/>
      <c r="GH77" s="5">
        <f>LOOKUP(GH$6,'Daily Absent'!$O$6:$AX$6,'Daily Absent'!$O77:$AX77)</f>
        <v>0</v>
      </c>
      <c r="GI77" s="100"/>
      <c r="GJ77" s="100"/>
      <c r="GK77" s="100"/>
      <c r="GL77" s="100"/>
      <c r="GM77" s="5"/>
      <c r="GN77" s="5"/>
      <c r="GO77" s="5">
        <f>LOOKUP(GO$6,'Daily Absent'!$O$6:$AX$6,'Daily Absent'!$O77:$AX77)</f>
        <v>0</v>
      </c>
      <c r="GP77" s="100"/>
      <c r="GQ77" s="100"/>
      <c r="GR77" s="100"/>
      <c r="GS77" s="100"/>
      <c r="GT77" s="5"/>
      <c r="GU77" s="5"/>
      <c r="GV77" s="5">
        <f>LOOKUP(GV$6,'Daily Absent'!$O$6:$AX$6,'Daily Absent'!$O77:$AX77)</f>
        <v>0</v>
      </c>
      <c r="GW77" s="100"/>
      <c r="GX77" s="100"/>
      <c r="GY77" s="100"/>
      <c r="GZ77" s="100"/>
      <c r="HA77" s="5"/>
      <c r="HB77" s="5"/>
      <c r="HC77" s="5">
        <f>LOOKUP(HC$6,'Daily Absent'!$O$6:$AX$6,'Daily Absent'!$O77:$AX77)</f>
        <v>0</v>
      </c>
      <c r="HD77" s="100"/>
      <c r="HE77" s="100"/>
      <c r="HF77" s="100"/>
      <c r="HG77" s="100"/>
      <c r="HH77" s="5"/>
      <c r="HI77" s="5"/>
      <c r="HJ77" s="5">
        <f>LOOKUP(HJ$6,'Daily Absent'!$O$6:$AX$6,'Daily Absent'!$O77:$AX77)</f>
        <v>0</v>
      </c>
      <c r="HK77" s="100"/>
      <c r="HL77" s="100"/>
      <c r="HM77" s="100"/>
      <c r="HN77" s="100"/>
      <c r="HO77" s="5"/>
      <c r="HP77" s="5"/>
      <c r="HQ77" s="5"/>
      <c r="HR77" s="100"/>
      <c r="HS77" s="100"/>
      <c r="HT77" s="100"/>
      <c r="HU77" s="100"/>
      <c r="HV77" s="5"/>
      <c r="HW77" s="5"/>
      <c r="HX77" s="5">
        <f>LOOKUP(HX$6,'Daily Absent'!$O$6:$AX$6,'Daily Absent'!$O77:$AX77)</f>
        <v>0</v>
      </c>
      <c r="HY77" s="5"/>
      <c r="HZ77" s="100"/>
      <c r="IA77" s="5"/>
      <c r="IB77" s="5"/>
      <c r="IC77" s="5"/>
      <c r="ID77" s="5"/>
      <c r="IE77" s="5">
        <f>LOOKUP(IE$6,'Daily Absent'!$O$6:$AX$6,'Daily Absent'!$O77:$AX77)</f>
        <v>0</v>
      </c>
      <c r="IF77" s="5"/>
      <c r="IG77" s="100"/>
      <c r="IH77" s="5"/>
      <c r="II77" s="5"/>
      <c r="IJ77" s="5"/>
      <c r="IK77" s="5"/>
      <c r="IL77" s="5">
        <f>LOOKUP(IL$6,'Daily Absent'!$O$6:$AX$6,'Daily Absent'!$O77:$AX77)</f>
        <v>0</v>
      </c>
      <c r="IM77" s="5"/>
      <c r="IN77" s="100"/>
      <c r="IO77" s="5"/>
      <c r="IP77" s="5"/>
      <c r="IQ77" s="5"/>
      <c r="IR77" s="5"/>
      <c r="IS77" s="5">
        <f>LOOKUP(IS$6,'Daily Absent'!$O$6:$AX$6,'Daily Absent'!$O77:$AX77)</f>
        <v>0</v>
      </c>
      <c r="IT77" s="5"/>
      <c r="IU77" s="100"/>
      <c r="IV77" s="5"/>
      <c r="IW77" s="5"/>
      <c r="IX77" s="5"/>
      <c r="IY77" s="5"/>
      <c r="IZ77" s="5">
        <f>LOOKUP(IZ$6,'Daily Absent'!$O$6:$AX$6,'Daily Absent'!$O77:$AX77)</f>
        <v>0</v>
      </c>
      <c r="JA77" s="5"/>
      <c r="JB77" s="100"/>
      <c r="JC77" s="5"/>
      <c r="JD77" s="5"/>
      <c r="JE77" s="5"/>
      <c r="JF77" s="5"/>
    </row>
    <row r="78" spans="1:266" ht="20" customHeight="1">
      <c r="A78" s="54">
        <f>IF('Master MP Status'!A78&gt;0,'Master MP Status'!A78,"")</f>
        <v>70</v>
      </c>
      <c r="B78" s="5" t="str">
        <f>IF(ISTEXT('Master MP Status'!B78),'Master MP Status'!B78,"")</f>
        <v>DIRECT</v>
      </c>
      <c r="C78" s="153" t="str">
        <f>IF(OR(ISTEXT('Master MP Status'!C78),'Master MP Status'!C78&gt;0),'Master MP Status'!C78,"")</f>
        <v>B250099</v>
      </c>
      <c r="D78" s="154" t="str">
        <f>IF(OR(ISTEXT('Master MP Status'!D78),'Master MP Status'!D78&gt;0),'Master MP Status'!D78,"")</f>
        <v>B250100</v>
      </c>
      <c r="E78" s="5" t="str">
        <f>IF(ISTEXT('Master MP Status'!E78),'Master MP Status'!E78,"")</f>
        <v>MULYA SALAM</v>
      </c>
      <c r="F78" s="5" t="str">
        <f>IF(ISTEXT('Master MP Status'!F78),'Master MP Status'!F78,"")</f>
        <v/>
      </c>
      <c r="G78" s="5" t="str">
        <f>IF(ISTEXT('Master MP Status'!G78),'Master MP Status'!G78,"")</f>
        <v>Cilegon</v>
      </c>
      <c r="H78" s="5" t="str">
        <f>IF(ISTEXT('Master MP Status'!H78),'Master MP Status'!H78,"")</f>
        <v>NURBAYU</v>
      </c>
      <c r="I78" s="5" t="str">
        <f>IF(ISTEXT('Master MP Status'!I78),'Master MP Status'!I78,"")</f>
        <v>Pipe Fitter1</v>
      </c>
      <c r="J78" s="5" t="str">
        <f>IF(ISTEXT('Master MP Status'!J78),'Master MP Status'!J78,"")</f>
        <v>Fitter 1</v>
      </c>
      <c r="K78" s="9">
        <f>IF(OR('Master MP Status'!K78=0,'Master MP Status'!K78=""),"",'Master MP Status'!K78)</f>
        <v>45780</v>
      </c>
      <c r="L78" s="9">
        <f>IF(OR('Master MP Status'!L78=0,'Master MP Status'!L78=""),"",'Master MP Status'!L78)</f>
        <v>45780</v>
      </c>
      <c r="M78" s="9" t="str">
        <f>IF(OR('Master MP Status'!M78=0,'Master MP Status'!M78=""),"",'Master MP Status'!M78)</f>
        <v/>
      </c>
      <c r="N78" s="5" t="str">
        <f>IF(ISTEXT('Master MP Status'!N78),'Master MP Status'!N78,"")</f>
        <v/>
      </c>
      <c r="O78" s="5">
        <f>LOOKUP(O$6,'Daily Absent'!$O$6:$AX$6,'Daily Absent'!$O78:$AX78)</f>
        <v>1</v>
      </c>
      <c r="P78" s="100">
        <v>0.29166666666666669</v>
      </c>
      <c r="Q78" s="100">
        <v>0.5</v>
      </c>
      <c r="R78" s="100">
        <v>0.54166666666666663</v>
      </c>
      <c r="S78" s="100">
        <v>0.75</v>
      </c>
      <c r="T78" s="5"/>
      <c r="U78" s="5"/>
      <c r="V78" s="5">
        <f>LOOKUP(V$6,'Daily Absent'!$O$6:$AX$6,'Daily Absent'!$O78:$AX78)</f>
        <v>1</v>
      </c>
      <c r="W78" s="100">
        <v>0.29166666666666669</v>
      </c>
      <c r="X78" s="100">
        <v>0.5</v>
      </c>
      <c r="Y78" s="100">
        <v>0.54166666666666663</v>
      </c>
      <c r="Z78" s="100">
        <v>0.75</v>
      </c>
      <c r="AA78" s="5"/>
      <c r="AB78" s="5"/>
      <c r="AC78" s="5">
        <f>LOOKUP(AC$6,'Daily Absent'!$O$6:$AX$6,'Daily Absent'!$O78:$AX78)</f>
        <v>1</v>
      </c>
      <c r="AD78" s="100">
        <v>0.29166666666666669</v>
      </c>
      <c r="AE78" s="100">
        <v>0.5</v>
      </c>
      <c r="AF78" s="100">
        <v>0.54166666666666663</v>
      </c>
      <c r="AG78" s="100">
        <v>0.75</v>
      </c>
      <c r="AH78" s="5"/>
      <c r="AI78" s="5"/>
      <c r="AJ78" s="5">
        <f>LOOKUP(AJ$6,'Daily Absent'!$O$6:$AX$6,'Daily Absent'!$O78:$AX78)</f>
        <v>1</v>
      </c>
      <c r="AK78" s="100">
        <v>0.29166666666666669</v>
      </c>
      <c r="AL78" s="100">
        <v>0.5</v>
      </c>
      <c r="AM78" s="100">
        <v>0.54166666666666663</v>
      </c>
      <c r="AN78" s="100">
        <v>0.75</v>
      </c>
      <c r="AO78" s="5"/>
      <c r="AP78" s="5"/>
      <c r="AQ78" s="5">
        <f>LOOKUP(AQ$6,'Daily Absent'!$O$6:$AX$6,'Daily Absent'!$O78:$AX78)</f>
        <v>1</v>
      </c>
      <c r="AR78" s="100">
        <v>0.29166666666666669</v>
      </c>
      <c r="AS78" s="100">
        <v>0.5</v>
      </c>
      <c r="AT78" s="100">
        <v>0.54166666666666663</v>
      </c>
      <c r="AU78" s="100">
        <v>0.70833333333333337</v>
      </c>
      <c r="AV78" s="5"/>
      <c r="AW78" s="5"/>
      <c r="AX78" s="5">
        <f>LOOKUP(AX$6,'Daily Absent'!$O$6:$AX$6,'Daily Absent'!$O78:$AX78)</f>
        <v>1</v>
      </c>
      <c r="AY78" s="100">
        <v>0.33333333333333331</v>
      </c>
      <c r="AZ78" s="100">
        <v>0.5</v>
      </c>
      <c r="BA78" s="100">
        <v>0.54166666666666663</v>
      </c>
      <c r="BB78" s="100">
        <v>0.66666666666666663</v>
      </c>
      <c r="BC78" s="5"/>
      <c r="BD78" s="5"/>
      <c r="BE78" s="5">
        <f>LOOKUP(BE$6,'Daily Absent'!$O$6:$AX$6,'Daily Absent'!$O78:$AX78)</f>
        <v>1</v>
      </c>
      <c r="BF78" s="100">
        <v>0.29166666666666669</v>
      </c>
      <c r="BG78" s="100">
        <v>0.5</v>
      </c>
      <c r="BH78" s="100">
        <v>0.54166666666666663</v>
      </c>
      <c r="BI78" s="100">
        <v>0.75</v>
      </c>
      <c r="BJ78" s="5"/>
      <c r="BK78" s="5"/>
      <c r="BL78" s="5">
        <f>LOOKUP(BL$6,'Daily Absent'!$O$6:$AX$6,'Daily Absent'!$O78:$AX78)</f>
        <v>1</v>
      </c>
      <c r="BM78" s="100">
        <v>0.29166666666666669</v>
      </c>
      <c r="BN78" s="100">
        <v>0.5</v>
      </c>
      <c r="BO78" s="100">
        <v>0.54166666666666663</v>
      </c>
      <c r="BP78" s="100">
        <v>0.75</v>
      </c>
      <c r="BQ78" s="5"/>
      <c r="BR78" s="5"/>
      <c r="BS78" s="5">
        <f>LOOKUP(BS$6,'Daily Absent'!$O$6:$AX$6,'Daily Absent'!$O78:$AX78)</f>
        <v>1</v>
      </c>
      <c r="BT78" s="100">
        <v>0.29166666666666669</v>
      </c>
      <c r="BU78" s="100">
        <v>0.5</v>
      </c>
      <c r="BV78" s="100">
        <v>0.54166666666666663</v>
      </c>
      <c r="BW78" s="100">
        <v>0.75</v>
      </c>
      <c r="BX78" s="5"/>
      <c r="BY78" s="5"/>
      <c r="BZ78" s="5">
        <f>LOOKUP(BZ$6,'Daily Absent'!$O$6:$AX$6,'Daily Absent'!$O78:$AX78)</f>
        <v>1</v>
      </c>
      <c r="CA78" s="100">
        <v>0.29166666666666669</v>
      </c>
      <c r="CB78" s="100">
        <v>0.5</v>
      </c>
      <c r="CC78" s="100">
        <v>0.54166666666666663</v>
      </c>
      <c r="CD78" s="100">
        <v>0.75</v>
      </c>
      <c r="CE78" s="5"/>
      <c r="CF78" s="5"/>
      <c r="CG78" s="5">
        <f>LOOKUP(CG$6,'Daily Absent'!$O$6:$AX$6,'Daily Absent'!$O78:$AX78)</f>
        <v>1</v>
      </c>
      <c r="CH78" s="100">
        <v>0.29166666666666669</v>
      </c>
      <c r="CI78" s="100">
        <v>0.5</v>
      </c>
      <c r="CJ78" s="100">
        <v>0.54166666666666663</v>
      </c>
      <c r="CK78" s="100">
        <v>0.75</v>
      </c>
      <c r="CL78" s="100">
        <v>0.79166666666666663</v>
      </c>
      <c r="CM78" s="100">
        <v>0.91666666666666663</v>
      </c>
      <c r="CN78" s="5">
        <f>LOOKUP(CN$6,'Daily Absent'!$O$6:$AX$6,'Daily Absent'!$O78:$AX78)</f>
        <v>1</v>
      </c>
      <c r="CO78" s="100">
        <v>0.29166666666666669</v>
      </c>
      <c r="CP78" s="100">
        <v>0.5</v>
      </c>
      <c r="CQ78" s="100">
        <v>0.54166666666666663</v>
      </c>
      <c r="CR78" s="100">
        <v>0.70833333333333337</v>
      </c>
      <c r="CS78" s="5"/>
      <c r="CT78" s="5"/>
      <c r="CU78" s="5">
        <f>LOOKUP(CU$6,'Daily Absent'!$O$6:$AX$6,'Daily Absent'!$O78:$AX78)</f>
        <v>1</v>
      </c>
      <c r="CV78" s="100">
        <v>0.33333333333333331</v>
      </c>
      <c r="CW78" s="100">
        <v>0.5</v>
      </c>
      <c r="CX78" s="100">
        <v>0.54166666666666663</v>
      </c>
      <c r="CY78" s="100">
        <v>0.66666666666666663</v>
      </c>
      <c r="CZ78" s="5"/>
      <c r="DA78" s="5"/>
      <c r="DB78" s="5">
        <f>LOOKUP(DB$6,'Daily Absent'!$O$6:$AX$6,'Daily Absent'!$O78:$AX78)</f>
        <v>1</v>
      </c>
      <c r="DC78" s="100">
        <v>0.29166666666666669</v>
      </c>
      <c r="DD78" s="100">
        <v>0.5</v>
      </c>
      <c r="DE78" s="100">
        <v>0.54166666666666663</v>
      </c>
      <c r="DF78" s="100">
        <v>0.75</v>
      </c>
      <c r="DG78" s="100">
        <v>0.79166666666666663</v>
      </c>
      <c r="DH78" s="100">
        <v>0.91666666666666663</v>
      </c>
      <c r="DI78" s="5">
        <f>LOOKUP(DI$6,'Daily Absent'!$O$6:$AX$6,'Daily Absent'!$O78:$AX78)</f>
        <v>1</v>
      </c>
      <c r="DJ78" s="100">
        <v>0.29166666666666669</v>
      </c>
      <c r="DK78" s="100">
        <v>0.5</v>
      </c>
      <c r="DL78" s="100">
        <v>0.54166666666666663</v>
      </c>
      <c r="DM78" s="100">
        <v>0.75</v>
      </c>
      <c r="DN78" s="5"/>
      <c r="DO78" s="5"/>
      <c r="DP78" s="5">
        <f>LOOKUP(DP$6,'Daily Absent'!$O$6:$AX$6,'Daily Absent'!$O78:$AX78)</f>
        <v>1</v>
      </c>
      <c r="DQ78" s="100">
        <v>0.29166666666666669</v>
      </c>
      <c r="DR78" s="100">
        <v>0.5</v>
      </c>
      <c r="DS78" s="100">
        <v>0.54166666666666663</v>
      </c>
      <c r="DT78" s="100">
        <v>0.75</v>
      </c>
      <c r="DU78" s="5"/>
      <c r="DV78" s="5"/>
      <c r="DW78" s="5">
        <f>LOOKUP(DW$6,'Daily Absent'!$O$6:$AX$6,'Daily Absent'!$O78:$AX78)</f>
        <v>1</v>
      </c>
      <c r="DX78" s="100">
        <v>0.29166666666666669</v>
      </c>
      <c r="DY78" s="100">
        <v>0.5</v>
      </c>
      <c r="DZ78" s="100">
        <v>0.54166666666666663</v>
      </c>
      <c r="EA78" s="100">
        <v>0.75</v>
      </c>
      <c r="EB78" s="5"/>
      <c r="EC78" s="5"/>
      <c r="ED78" s="5">
        <f>LOOKUP(ED$6,'Daily Absent'!$O$6:$AX$6,'Daily Absent'!$O78:$AX78)</f>
        <v>1</v>
      </c>
      <c r="EE78" s="100">
        <v>0.29166666666666669</v>
      </c>
      <c r="EF78" s="100">
        <v>0.5</v>
      </c>
      <c r="EG78" s="100">
        <v>0.54166666666666663</v>
      </c>
      <c r="EH78" s="100">
        <v>0.75</v>
      </c>
      <c r="EI78" s="5"/>
      <c r="EJ78" s="5"/>
      <c r="EK78" s="5">
        <f>LOOKUP(EK$6,'Daily Absent'!$O$6:$AX$6,'Daily Absent'!$O78:$AX78)</f>
        <v>1</v>
      </c>
      <c r="EL78" s="100">
        <v>0.29166666666666669</v>
      </c>
      <c r="EM78" s="100">
        <v>0.5</v>
      </c>
      <c r="EN78" s="100">
        <v>0.54166666666666663</v>
      </c>
      <c r="EO78" s="100">
        <v>0.75</v>
      </c>
      <c r="EP78" s="5"/>
      <c r="EQ78" s="5"/>
      <c r="ER78" s="5">
        <f>LOOKUP(ER$6,'Daily Absent'!$O$6:$AX$6,'Daily Absent'!$O78:$AX78)</f>
        <v>0</v>
      </c>
      <c r="ES78" s="100"/>
      <c r="ET78" s="100"/>
      <c r="EU78" s="100"/>
      <c r="EV78" s="100"/>
      <c r="EW78" s="5"/>
      <c r="EX78" s="5"/>
      <c r="EY78" s="5">
        <f>LOOKUP(EY$6,'Daily Absent'!$O$6:$AX$6,'Daily Absent'!$O78:$AX78)</f>
        <v>1</v>
      </c>
      <c r="EZ78" s="100">
        <v>0.29166666666666669</v>
      </c>
      <c r="FA78" s="100">
        <v>0.5</v>
      </c>
      <c r="FB78" s="100">
        <v>0.54166666666666663</v>
      </c>
      <c r="FC78" s="100">
        <v>0.75</v>
      </c>
      <c r="FD78" s="100">
        <v>0.79166666666666663</v>
      </c>
      <c r="FE78" s="100">
        <v>0.91666666666666663</v>
      </c>
      <c r="FF78" s="5">
        <f>LOOKUP(FF$6,'Daily Absent'!$O$6:$AX$6,'Daily Absent'!$O78:$AX78)</f>
        <v>1</v>
      </c>
      <c r="FG78" s="100"/>
      <c r="FH78" s="100"/>
      <c r="FI78" s="100"/>
      <c r="FJ78" s="100"/>
      <c r="FK78" s="5"/>
      <c r="FL78" s="5"/>
      <c r="FM78" s="5">
        <f>LOOKUP(FM$6,'Daily Absent'!$O$6:$AX$6,'Daily Absent'!$O78:$AX78)</f>
        <v>0</v>
      </c>
      <c r="FN78" s="100"/>
      <c r="FO78" s="100"/>
      <c r="FP78" s="100"/>
      <c r="FQ78" s="100"/>
      <c r="FR78" s="5"/>
      <c r="FS78" s="5"/>
      <c r="FT78" s="5">
        <f>LOOKUP(FT$6,'Daily Absent'!$O$6:$AX$6,'Daily Absent'!$O78:$AX78)</f>
        <v>0</v>
      </c>
      <c r="FU78" s="100"/>
      <c r="FV78" s="100"/>
      <c r="FW78" s="100"/>
      <c r="FX78" s="100"/>
      <c r="FY78" s="5"/>
      <c r="FZ78" s="5"/>
      <c r="GA78" s="5">
        <f>LOOKUP(GA$6,'Daily Absent'!$O$6:$AX$6,'Daily Absent'!$O78:$AX78)</f>
        <v>0</v>
      </c>
      <c r="GB78" s="100"/>
      <c r="GC78" s="100"/>
      <c r="GD78" s="100"/>
      <c r="GE78" s="100"/>
      <c r="GF78" s="5"/>
      <c r="GG78" s="5"/>
      <c r="GH78" s="5">
        <f>LOOKUP(GH$6,'Daily Absent'!$O$6:$AX$6,'Daily Absent'!$O78:$AX78)</f>
        <v>0</v>
      </c>
      <c r="GI78" s="100"/>
      <c r="GJ78" s="100"/>
      <c r="GK78" s="100"/>
      <c r="GL78" s="100"/>
      <c r="GM78" s="5"/>
      <c r="GN78" s="5"/>
      <c r="GO78" s="5">
        <f>LOOKUP(GO$6,'Daily Absent'!$O$6:$AX$6,'Daily Absent'!$O78:$AX78)</f>
        <v>0</v>
      </c>
      <c r="GP78" s="100"/>
      <c r="GQ78" s="100"/>
      <c r="GR78" s="100"/>
      <c r="GS78" s="100"/>
      <c r="GT78" s="5"/>
      <c r="GU78" s="5"/>
      <c r="GV78" s="5">
        <f>LOOKUP(GV$6,'Daily Absent'!$O$6:$AX$6,'Daily Absent'!$O78:$AX78)</f>
        <v>0</v>
      </c>
      <c r="GW78" s="100"/>
      <c r="GX78" s="100"/>
      <c r="GY78" s="100"/>
      <c r="GZ78" s="100"/>
      <c r="HA78" s="5"/>
      <c r="HB78" s="5"/>
      <c r="HC78" s="5">
        <f>LOOKUP(HC$6,'Daily Absent'!$O$6:$AX$6,'Daily Absent'!$O78:$AX78)</f>
        <v>0</v>
      </c>
      <c r="HD78" s="100"/>
      <c r="HE78" s="100"/>
      <c r="HF78" s="100"/>
      <c r="HG78" s="100"/>
      <c r="HH78" s="5"/>
      <c r="HI78" s="5"/>
      <c r="HJ78" s="5">
        <f>LOOKUP(HJ$6,'Daily Absent'!$O$6:$AX$6,'Daily Absent'!$O78:$AX78)</f>
        <v>0</v>
      </c>
      <c r="HK78" s="100"/>
      <c r="HL78" s="100"/>
      <c r="HM78" s="100"/>
      <c r="HN78" s="100"/>
      <c r="HO78" s="5"/>
      <c r="HP78" s="5"/>
      <c r="HQ78" s="5"/>
      <c r="HR78" s="100"/>
      <c r="HS78" s="100"/>
      <c r="HT78" s="100"/>
      <c r="HU78" s="100"/>
      <c r="HV78" s="5"/>
      <c r="HW78" s="5"/>
      <c r="HX78" s="5">
        <f>LOOKUP(HX$6,'Daily Absent'!$O$6:$AX$6,'Daily Absent'!$O78:$AX78)</f>
        <v>0</v>
      </c>
      <c r="HY78" s="5"/>
      <c r="HZ78" s="100"/>
      <c r="IA78" s="5"/>
      <c r="IB78" s="5"/>
      <c r="IC78" s="5"/>
      <c r="ID78" s="5"/>
      <c r="IE78" s="5">
        <f>LOOKUP(IE$6,'Daily Absent'!$O$6:$AX$6,'Daily Absent'!$O78:$AX78)</f>
        <v>0</v>
      </c>
      <c r="IF78" s="5"/>
      <c r="IG78" s="100"/>
      <c r="IH78" s="5"/>
      <c r="II78" s="5"/>
      <c r="IJ78" s="5"/>
      <c r="IK78" s="5"/>
      <c r="IL78" s="5">
        <f>LOOKUP(IL$6,'Daily Absent'!$O$6:$AX$6,'Daily Absent'!$O78:$AX78)</f>
        <v>0</v>
      </c>
      <c r="IM78" s="5"/>
      <c r="IN78" s="100"/>
      <c r="IO78" s="5"/>
      <c r="IP78" s="5"/>
      <c r="IQ78" s="5"/>
      <c r="IR78" s="5"/>
      <c r="IS78" s="5">
        <f>LOOKUP(IS$6,'Daily Absent'!$O$6:$AX$6,'Daily Absent'!$O78:$AX78)</f>
        <v>0</v>
      </c>
      <c r="IT78" s="5"/>
      <c r="IU78" s="100"/>
      <c r="IV78" s="5"/>
      <c r="IW78" s="5"/>
      <c r="IX78" s="5"/>
      <c r="IY78" s="5"/>
      <c r="IZ78" s="5">
        <f>LOOKUP(IZ$6,'Daily Absent'!$O$6:$AX$6,'Daily Absent'!$O78:$AX78)</f>
        <v>0</v>
      </c>
      <c r="JA78" s="5"/>
      <c r="JB78" s="100"/>
      <c r="JC78" s="5"/>
      <c r="JD78" s="5"/>
      <c r="JE78" s="5"/>
      <c r="JF78" s="5"/>
    </row>
    <row r="79" spans="1:266" ht="20" customHeight="1">
      <c r="A79" s="54">
        <f>IF('Master MP Status'!A79&gt;0,'Master MP Status'!A79,"")</f>
        <v>71</v>
      </c>
      <c r="B79" s="5" t="str">
        <f>IF(ISTEXT('Master MP Status'!B79),'Master MP Status'!B79,"")</f>
        <v>DIRECT</v>
      </c>
      <c r="C79" s="153" t="str">
        <f>IF(OR(ISTEXT('Master MP Status'!C79),'Master MP Status'!C79&gt;0),'Master MP Status'!C79,"")</f>
        <v>B250100</v>
      </c>
      <c r="D79" s="154" t="str">
        <f>IF(OR(ISTEXT('Master MP Status'!D79),'Master MP Status'!D79&gt;0),'Master MP Status'!D79,"")</f>
        <v>B250101</v>
      </c>
      <c r="E79" s="5" t="str">
        <f>IF(ISTEXT('Master MP Status'!E79),'Master MP Status'!E79,"")</f>
        <v>SIGIT RICKY MARDIANTO</v>
      </c>
      <c r="F79" s="5" t="str">
        <f>IF(ISTEXT('Master MP Status'!F79),'Master MP Status'!F79,"")</f>
        <v/>
      </c>
      <c r="G79" s="5" t="str">
        <f>IF(ISTEXT('Master MP Status'!G79),'Master MP Status'!G79,"")</f>
        <v>Cilegon</v>
      </c>
      <c r="H79" s="5" t="str">
        <f>IF(ISTEXT('Master MP Status'!H79),'Master MP Status'!H79,"")</f>
        <v>NURBAYU</v>
      </c>
      <c r="I79" s="5" t="str">
        <f>IF(ISTEXT('Master MP Status'!I79),'Master MP Status'!I79,"")</f>
        <v>Pipe Fitter1</v>
      </c>
      <c r="J79" s="5" t="str">
        <f>IF(ISTEXT('Master MP Status'!J79),'Master MP Status'!J79,"")</f>
        <v>Fitter 1</v>
      </c>
      <c r="K79" s="9">
        <f>IF(OR('Master MP Status'!K79=0,'Master MP Status'!K79=""),"",'Master MP Status'!K79)</f>
        <v>45780</v>
      </c>
      <c r="L79" s="9">
        <f>IF(OR('Master MP Status'!L79=0,'Master MP Status'!L79=""),"",'Master MP Status'!L79)</f>
        <v>45780</v>
      </c>
      <c r="M79" s="9">
        <f>IF(OR('Master MP Status'!M79=0,'Master MP Status'!M79=""),"",'Master MP Status'!M79)</f>
        <v>45849</v>
      </c>
      <c r="N79" s="5" t="str">
        <f>IF(ISTEXT('Master MP Status'!N79),'Master MP Status'!N79,"")</f>
        <v>Resign</v>
      </c>
      <c r="O79" s="5">
        <f>LOOKUP(O$6,'Daily Absent'!$O$6:$AX$6,'Daily Absent'!$O79:$AX79)</f>
        <v>1</v>
      </c>
      <c r="P79" s="100">
        <v>0.29166666666666669</v>
      </c>
      <c r="Q79" s="100">
        <v>0.5</v>
      </c>
      <c r="R79" s="100">
        <v>0.54166666666666663</v>
      </c>
      <c r="S79" s="100">
        <v>0.75</v>
      </c>
      <c r="T79" s="5"/>
      <c r="U79" s="5"/>
      <c r="V79" s="5">
        <f>LOOKUP(V$6,'Daily Absent'!$O$6:$AX$6,'Daily Absent'!$O79:$AX79)</f>
        <v>0</v>
      </c>
      <c r="W79" s="100"/>
      <c r="X79" s="100"/>
      <c r="Y79" s="100"/>
      <c r="Z79" s="100"/>
      <c r="AA79" s="5"/>
      <c r="AB79" s="5"/>
      <c r="AC79" s="5">
        <f>LOOKUP(AC$6,'Daily Absent'!$O$6:$AX$6,'Daily Absent'!$O79:$AX79)</f>
        <v>1</v>
      </c>
      <c r="AD79" s="100">
        <v>0.29166666666666669</v>
      </c>
      <c r="AE79" s="100">
        <v>0.5</v>
      </c>
      <c r="AF79" s="100">
        <v>0.54166666666666663</v>
      </c>
      <c r="AG79" s="100">
        <v>0.75</v>
      </c>
      <c r="AH79" s="5"/>
      <c r="AI79" s="5"/>
      <c r="AJ79" s="5">
        <f>LOOKUP(AJ$6,'Daily Absent'!$O$6:$AX$6,'Daily Absent'!$O79:$AX79)</f>
        <v>1</v>
      </c>
      <c r="AK79" s="100">
        <v>0.29166666666666669</v>
      </c>
      <c r="AL79" s="100">
        <v>0.5</v>
      </c>
      <c r="AM79" s="100">
        <v>0.54166666666666663</v>
      </c>
      <c r="AN79" s="100">
        <v>0.75</v>
      </c>
      <c r="AO79" s="5"/>
      <c r="AP79" s="5"/>
      <c r="AQ79" s="5">
        <f>LOOKUP(AQ$6,'Daily Absent'!$O$6:$AX$6,'Daily Absent'!$O79:$AX79)</f>
        <v>1</v>
      </c>
      <c r="AR79" s="100">
        <v>0.29166666666666669</v>
      </c>
      <c r="AS79" s="100">
        <v>0.5</v>
      </c>
      <c r="AT79" s="100">
        <v>0.54166666666666663</v>
      </c>
      <c r="AU79" s="100">
        <v>0.70833333333333337</v>
      </c>
      <c r="AV79" s="5"/>
      <c r="AW79" s="5"/>
      <c r="AX79" s="5">
        <f>LOOKUP(AX$6,'Daily Absent'!$O$6:$AX$6,'Daily Absent'!$O79:$AX79)</f>
        <v>0</v>
      </c>
      <c r="AY79" s="100"/>
      <c r="AZ79" s="100"/>
      <c r="BA79" s="100"/>
      <c r="BB79" s="100"/>
      <c r="BC79" s="5"/>
      <c r="BD79" s="5"/>
      <c r="BE79" s="5">
        <f>LOOKUP(BE$6,'Daily Absent'!$O$6:$AX$6,'Daily Absent'!$O79:$AX79)</f>
        <v>1</v>
      </c>
      <c r="BF79" s="100">
        <v>0.29166666666666669</v>
      </c>
      <c r="BG79" s="100">
        <v>0.5</v>
      </c>
      <c r="BH79" s="100">
        <v>0.54166666666666663</v>
      </c>
      <c r="BI79" s="100">
        <v>0.75</v>
      </c>
      <c r="BJ79" s="5"/>
      <c r="BK79" s="5"/>
      <c r="BL79" s="5">
        <f>LOOKUP(BL$6,'Daily Absent'!$O$6:$AX$6,'Daily Absent'!$O79:$AX79)</f>
        <v>1</v>
      </c>
      <c r="BM79" s="100">
        <v>0.29166666666666669</v>
      </c>
      <c r="BN79" s="100">
        <v>0.5</v>
      </c>
      <c r="BO79" s="100">
        <v>0.54166666666666663</v>
      </c>
      <c r="BP79" s="100">
        <v>0.75</v>
      </c>
      <c r="BQ79" s="5"/>
      <c r="BR79" s="5"/>
      <c r="BS79" s="5">
        <f>LOOKUP(BS$6,'Daily Absent'!$O$6:$AX$6,'Daily Absent'!$O79:$AX79)</f>
        <v>1</v>
      </c>
      <c r="BT79" s="100">
        <v>0.29166666666666669</v>
      </c>
      <c r="BU79" s="100">
        <v>0.5</v>
      </c>
      <c r="BV79" s="100">
        <v>0.54166666666666663</v>
      </c>
      <c r="BW79" s="100">
        <v>0.75</v>
      </c>
      <c r="BX79" s="5"/>
      <c r="BY79" s="5"/>
      <c r="BZ79" s="5">
        <f>LOOKUP(BZ$6,'Daily Absent'!$O$6:$AX$6,'Daily Absent'!$O79:$AX79)</f>
        <v>1</v>
      </c>
      <c r="CA79" s="100">
        <v>0.29166666666666669</v>
      </c>
      <c r="CB79" s="100">
        <v>0.5</v>
      </c>
      <c r="CC79" s="100">
        <v>0.54166666666666663</v>
      </c>
      <c r="CD79" s="100">
        <v>0.75</v>
      </c>
      <c r="CE79" s="5"/>
      <c r="CF79" s="5"/>
      <c r="CG79" s="5">
        <f>LOOKUP(CG$6,'Daily Absent'!$O$6:$AX$6,'Daily Absent'!$O79:$AX79)</f>
        <v>0</v>
      </c>
      <c r="CH79" s="100"/>
      <c r="CI79" s="100"/>
      <c r="CJ79" s="100"/>
      <c r="CK79" s="100"/>
      <c r="CL79" s="5"/>
      <c r="CM79" s="5"/>
      <c r="CN79" s="5">
        <f>LOOKUP(CN$6,'Daily Absent'!$O$6:$AX$6,'Daily Absent'!$O79:$AX79)</f>
        <v>0</v>
      </c>
      <c r="CO79" s="100"/>
      <c r="CP79" s="100"/>
      <c r="CQ79" s="100"/>
      <c r="CR79" s="100"/>
      <c r="CS79" s="5"/>
      <c r="CT79" s="5"/>
      <c r="CU79" s="5">
        <f>LOOKUP(CU$6,'Daily Absent'!$O$6:$AX$6,'Daily Absent'!$O79:$AX79)</f>
        <v>0</v>
      </c>
      <c r="CV79" s="100"/>
      <c r="CW79" s="100"/>
      <c r="CX79" s="100"/>
      <c r="CY79" s="100"/>
      <c r="CZ79" s="5"/>
      <c r="DA79" s="5"/>
      <c r="DB79" s="5">
        <f>LOOKUP(DB$6,'Daily Absent'!$O$6:$AX$6,'Daily Absent'!$O79:$AX79)</f>
        <v>0</v>
      </c>
      <c r="DC79" s="100"/>
      <c r="DD79" s="100"/>
      <c r="DE79" s="100"/>
      <c r="DF79" s="100"/>
      <c r="DG79" s="5"/>
      <c r="DH79" s="5"/>
      <c r="DI79" s="5">
        <f>LOOKUP(DI$6,'Daily Absent'!$O$6:$AX$6,'Daily Absent'!$O79:$AX79)</f>
        <v>0</v>
      </c>
      <c r="DJ79" s="100"/>
      <c r="DK79" s="100"/>
      <c r="DL79" s="100"/>
      <c r="DM79" s="100"/>
      <c r="DN79" s="5"/>
      <c r="DO79" s="5"/>
      <c r="DP79" s="5">
        <f>LOOKUP(DP$6,'Daily Absent'!$O$6:$AX$6,'Daily Absent'!$O79:$AX79)</f>
        <v>0</v>
      </c>
      <c r="DQ79" s="100"/>
      <c r="DR79" s="100"/>
      <c r="DS79" s="100"/>
      <c r="DT79" s="100"/>
      <c r="DU79" s="5"/>
      <c r="DV79" s="5"/>
      <c r="DW79" s="5">
        <f>LOOKUP(DW$6,'Daily Absent'!$O$6:$AX$6,'Daily Absent'!$O79:$AX79)</f>
        <v>0</v>
      </c>
      <c r="DX79" s="100"/>
      <c r="DY79" s="100"/>
      <c r="DZ79" s="100"/>
      <c r="EA79" s="100"/>
      <c r="EB79" s="5"/>
      <c r="EC79" s="5"/>
      <c r="ED79" s="5">
        <f>LOOKUP(ED$6,'Daily Absent'!$O$6:$AX$6,'Daily Absent'!$O79:$AX79)</f>
        <v>0</v>
      </c>
      <c r="EE79" s="100"/>
      <c r="EF79" s="100"/>
      <c r="EG79" s="100"/>
      <c r="EH79" s="100"/>
      <c r="EI79" s="5"/>
      <c r="EJ79" s="5"/>
      <c r="EK79" s="5">
        <f>LOOKUP(EK$6,'Daily Absent'!$O$6:$AX$6,'Daily Absent'!$O79:$AX79)</f>
        <v>0</v>
      </c>
      <c r="EL79" s="100"/>
      <c r="EM79" s="100"/>
      <c r="EN79" s="100"/>
      <c r="EO79" s="100"/>
      <c r="EP79" s="5"/>
      <c r="EQ79" s="5"/>
      <c r="ER79" s="5">
        <f>LOOKUP(ER$6,'Daily Absent'!$O$6:$AX$6,'Daily Absent'!$O79:$AX79)</f>
        <v>0</v>
      </c>
      <c r="ES79" s="100"/>
      <c r="ET79" s="100"/>
      <c r="EU79" s="100"/>
      <c r="EV79" s="100"/>
      <c r="EW79" s="5"/>
      <c r="EX79" s="5"/>
      <c r="EY79" s="5">
        <f>LOOKUP(EY$6,'Daily Absent'!$O$6:$AX$6,'Daily Absent'!$O79:$AX79)</f>
        <v>0</v>
      </c>
      <c r="EZ79" s="100"/>
      <c r="FA79" s="100"/>
      <c r="FB79" s="100"/>
      <c r="FC79" s="100"/>
      <c r="FD79" s="5"/>
      <c r="FE79" s="5"/>
      <c r="FF79" s="5">
        <f>LOOKUP(FF$6,'Daily Absent'!$O$6:$AX$6,'Daily Absent'!$O79:$AX79)</f>
        <v>0</v>
      </c>
      <c r="FG79" s="100"/>
      <c r="FH79" s="100"/>
      <c r="FI79" s="100"/>
      <c r="FJ79" s="100"/>
      <c r="FK79" s="5"/>
      <c r="FL79" s="5"/>
      <c r="FM79" s="5">
        <f>LOOKUP(FM$6,'Daily Absent'!$O$6:$AX$6,'Daily Absent'!$O79:$AX79)</f>
        <v>0</v>
      </c>
      <c r="FN79" s="100"/>
      <c r="FO79" s="100"/>
      <c r="FP79" s="100"/>
      <c r="FQ79" s="100"/>
      <c r="FR79" s="5"/>
      <c r="FS79" s="5"/>
      <c r="FT79" s="5">
        <f>LOOKUP(FT$6,'Daily Absent'!$O$6:$AX$6,'Daily Absent'!$O79:$AX79)</f>
        <v>0</v>
      </c>
      <c r="FU79" s="100"/>
      <c r="FV79" s="100"/>
      <c r="FW79" s="100"/>
      <c r="FX79" s="100"/>
      <c r="FY79" s="5"/>
      <c r="FZ79" s="5"/>
      <c r="GA79" s="5">
        <f>LOOKUP(GA$6,'Daily Absent'!$O$6:$AX$6,'Daily Absent'!$O79:$AX79)</f>
        <v>0</v>
      </c>
      <c r="GB79" s="100"/>
      <c r="GC79" s="100"/>
      <c r="GD79" s="100"/>
      <c r="GE79" s="100"/>
      <c r="GF79" s="5"/>
      <c r="GG79" s="5"/>
      <c r="GH79" s="5">
        <f>LOOKUP(GH$6,'Daily Absent'!$O$6:$AX$6,'Daily Absent'!$O79:$AX79)</f>
        <v>0</v>
      </c>
      <c r="GI79" s="100"/>
      <c r="GJ79" s="100"/>
      <c r="GK79" s="100"/>
      <c r="GL79" s="100"/>
      <c r="GM79" s="5"/>
      <c r="GN79" s="5"/>
      <c r="GO79" s="5">
        <f>LOOKUP(GO$6,'Daily Absent'!$O$6:$AX$6,'Daily Absent'!$O79:$AX79)</f>
        <v>0</v>
      </c>
      <c r="GP79" s="100"/>
      <c r="GQ79" s="100"/>
      <c r="GR79" s="100"/>
      <c r="GS79" s="100"/>
      <c r="GT79" s="5"/>
      <c r="GU79" s="5"/>
      <c r="GV79" s="5">
        <f>LOOKUP(GV$6,'Daily Absent'!$O$6:$AX$6,'Daily Absent'!$O79:$AX79)</f>
        <v>0</v>
      </c>
      <c r="GW79" s="100"/>
      <c r="GX79" s="100"/>
      <c r="GY79" s="100"/>
      <c r="GZ79" s="100"/>
      <c r="HA79" s="5"/>
      <c r="HB79" s="5"/>
      <c r="HC79" s="5">
        <f>LOOKUP(HC$6,'Daily Absent'!$O$6:$AX$6,'Daily Absent'!$O79:$AX79)</f>
        <v>0</v>
      </c>
      <c r="HD79" s="100"/>
      <c r="HE79" s="100"/>
      <c r="HF79" s="100"/>
      <c r="HG79" s="100"/>
      <c r="HH79" s="5"/>
      <c r="HI79" s="5"/>
      <c r="HJ79" s="5">
        <f>LOOKUP(HJ$6,'Daily Absent'!$O$6:$AX$6,'Daily Absent'!$O79:$AX79)</f>
        <v>0</v>
      </c>
      <c r="HK79" s="100"/>
      <c r="HL79" s="100"/>
      <c r="HM79" s="100"/>
      <c r="HN79" s="100"/>
      <c r="HO79" s="5"/>
      <c r="HP79" s="5"/>
      <c r="HQ79" s="5"/>
      <c r="HR79" s="100"/>
      <c r="HS79" s="100"/>
      <c r="HT79" s="100"/>
      <c r="HU79" s="100"/>
      <c r="HV79" s="5"/>
      <c r="HW79" s="5"/>
      <c r="HX79" s="5">
        <f>LOOKUP(HX$6,'Daily Absent'!$O$6:$AX$6,'Daily Absent'!$O79:$AX79)</f>
        <v>0</v>
      </c>
      <c r="HY79" s="5"/>
      <c r="HZ79" s="100"/>
      <c r="IA79" s="5"/>
      <c r="IB79" s="5"/>
      <c r="IC79" s="5"/>
      <c r="ID79" s="5"/>
      <c r="IE79" s="5">
        <f>LOOKUP(IE$6,'Daily Absent'!$O$6:$AX$6,'Daily Absent'!$O79:$AX79)</f>
        <v>0</v>
      </c>
      <c r="IF79" s="5"/>
      <c r="IG79" s="100"/>
      <c r="IH79" s="5"/>
      <c r="II79" s="5"/>
      <c r="IJ79" s="5"/>
      <c r="IK79" s="5"/>
      <c r="IL79" s="5">
        <f>LOOKUP(IL$6,'Daily Absent'!$O$6:$AX$6,'Daily Absent'!$O79:$AX79)</f>
        <v>0</v>
      </c>
      <c r="IM79" s="5"/>
      <c r="IN79" s="100"/>
      <c r="IO79" s="5"/>
      <c r="IP79" s="5"/>
      <c r="IQ79" s="5"/>
      <c r="IR79" s="5"/>
      <c r="IS79" s="5">
        <f>LOOKUP(IS$6,'Daily Absent'!$O$6:$AX$6,'Daily Absent'!$O79:$AX79)</f>
        <v>0</v>
      </c>
      <c r="IT79" s="5"/>
      <c r="IU79" s="100"/>
      <c r="IV79" s="5"/>
      <c r="IW79" s="5"/>
      <c r="IX79" s="5"/>
      <c r="IY79" s="5"/>
      <c r="IZ79" s="5">
        <f>LOOKUP(IZ$6,'Daily Absent'!$O$6:$AX$6,'Daily Absent'!$O79:$AX79)</f>
        <v>0</v>
      </c>
      <c r="JA79" s="5"/>
      <c r="JB79" s="100"/>
      <c r="JC79" s="5"/>
      <c r="JD79" s="5"/>
      <c r="JE79" s="5"/>
      <c r="JF79" s="5"/>
    </row>
    <row r="80" spans="1:266" ht="20" customHeight="1">
      <c r="A80" s="54">
        <f>IF('Master MP Status'!A80&gt;0,'Master MP Status'!A80,"")</f>
        <v>72</v>
      </c>
      <c r="B80" s="5" t="str">
        <f>IF(ISTEXT('Master MP Status'!B80),'Master MP Status'!B80,"")</f>
        <v>DIRECT</v>
      </c>
      <c r="C80" s="153" t="str">
        <f>IF(OR(ISTEXT('Master MP Status'!C80),'Master MP Status'!C80&gt;0),'Master MP Status'!C80,"")</f>
        <v>B250101</v>
      </c>
      <c r="D80" s="154" t="str">
        <f>IF(OR(ISTEXT('Master MP Status'!D80),'Master MP Status'!D80&gt;0),'Master MP Status'!D80,"")</f>
        <v>B250102</v>
      </c>
      <c r="E80" s="5" t="str">
        <f>IF(ISTEXT('Master MP Status'!E80),'Master MP Status'!E80,"")</f>
        <v>NASIMAN</v>
      </c>
      <c r="F80" s="5" t="str">
        <f>IF(ISTEXT('Master MP Status'!F80),'Master MP Status'!F80,"")</f>
        <v/>
      </c>
      <c r="G80" s="5" t="str">
        <f>IF(ISTEXT('Master MP Status'!G80),'Master MP Status'!G80,"")</f>
        <v>Cilegon</v>
      </c>
      <c r="H80" s="5" t="str">
        <f>IF(ISTEXT('Master MP Status'!H80),'Master MP Status'!H80,"")</f>
        <v>NURBAYU</v>
      </c>
      <c r="I80" s="5" t="str">
        <f>IF(ISTEXT('Master MP Status'!I80),'Master MP Status'!I80,"")</f>
        <v>Pipe Fitter1</v>
      </c>
      <c r="J80" s="5" t="str">
        <f>IF(ISTEXT('Master MP Status'!J80),'Master MP Status'!J80,"")</f>
        <v>Fitter 1</v>
      </c>
      <c r="K80" s="9">
        <f>IF(OR('Master MP Status'!K80=0,'Master MP Status'!K80=""),"",'Master MP Status'!K80)</f>
        <v>45780</v>
      </c>
      <c r="L80" s="9">
        <f>IF(OR('Master MP Status'!L80=0,'Master MP Status'!L80=""),"",'Master MP Status'!L80)</f>
        <v>45780</v>
      </c>
      <c r="M80" s="9" t="str">
        <f>IF(OR('Master MP Status'!M80=0,'Master MP Status'!M80=""),"",'Master MP Status'!M80)</f>
        <v/>
      </c>
      <c r="N80" s="5" t="str">
        <f>IF(ISTEXT('Master MP Status'!N80),'Master MP Status'!N80,"")</f>
        <v/>
      </c>
      <c r="O80" s="5">
        <f>LOOKUP(O$6,'Daily Absent'!$O$6:$AX$6,'Daily Absent'!$O80:$AX80)</f>
        <v>1</v>
      </c>
      <c r="P80" s="100">
        <v>0.29166666666666669</v>
      </c>
      <c r="Q80" s="100">
        <v>0.5</v>
      </c>
      <c r="R80" s="100">
        <v>0.54166666666666663</v>
      </c>
      <c r="S80" s="100">
        <v>0.75</v>
      </c>
      <c r="T80" s="5"/>
      <c r="U80" s="5"/>
      <c r="V80" s="5">
        <f>LOOKUP(V$6,'Daily Absent'!$O$6:$AX$6,'Daily Absent'!$O80:$AX80)</f>
        <v>0</v>
      </c>
      <c r="W80" s="100"/>
      <c r="X80" s="100"/>
      <c r="Y80" s="100"/>
      <c r="Z80" s="100"/>
      <c r="AA80" s="5"/>
      <c r="AB80" s="5"/>
      <c r="AC80" s="5">
        <f>LOOKUP(AC$6,'Daily Absent'!$O$6:$AX$6,'Daily Absent'!$O80:$AX80)</f>
        <v>1</v>
      </c>
      <c r="AD80" s="100">
        <v>0.29166666666666669</v>
      </c>
      <c r="AE80" s="100">
        <v>0.5</v>
      </c>
      <c r="AF80" s="100">
        <v>0.54166666666666663</v>
      </c>
      <c r="AG80" s="100">
        <v>0.75</v>
      </c>
      <c r="AH80" s="5"/>
      <c r="AI80" s="5"/>
      <c r="AJ80" s="5">
        <f>LOOKUP(AJ$6,'Daily Absent'!$O$6:$AX$6,'Daily Absent'!$O80:$AX80)</f>
        <v>1</v>
      </c>
      <c r="AK80" s="100">
        <v>0.29166666666666669</v>
      </c>
      <c r="AL80" s="100">
        <v>0.5</v>
      </c>
      <c r="AM80" s="100">
        <v>0.54166666666666663</v>
      </c>
      <c r="AN80" s="100">
        <v>0.75</v>
      </c>
      <c r="AO80" s="5"/>
      <c r="AP80" s="5"/>
      <c r="AQ80" s="5">
        <f>LOOKUP(AQ$6,'Daily Absent'!$O$6:$AX$6,'Daily Absent'!$O80:$AX80)</f>
        <v>1</v>
      </c>
      <c r="AR80" s="100">
        <v>0.29166666666666669</v>
      </c>
      <c r="AS80" s="100">
        <v>0.5</v>
      </c>
      <c r="AT80" s="100">
        <v>0.54166666666666663</v>
      </c>
      <c r="AU80" s="100">
        <v>0.70833333333333337</v>
      </c>
      <c r="AV80" s="5"/>
      <c r="AW80" s="5"/>
      <c r="AX80" s="5">
        <f>LOOKUP(AX$6,'Daily Absent'!$O$6:$AX$6,'Daily Absent'!$O80:$AX80)</f>
        <v>1</v>
      </c>
      <c r="AY80" s="100">
        <v>0.33333333333333331</v>
      </c>
      <c r="AZ80" s="100">
        <v>0.5</v>
      </c>
      <c r="BA80" s="100">
        <v>0.54166666666666663</v>
      </c>
      <c r="BB80" s="100">
        <v>0.66666666666666663</v>
      </c>
      <c r="BC80" s="5"/>
      <c r="BD80" s="5"/>
      <c r="BE80" s="5">
        <f>LOOKUP(BE$6,'Daily Absent'!$O$6:$AX$6,'Daily Absent'!$O80:$AX80)</f>
        <v>1</v>
      </c>
      <c r="BF80" s="100">
        <v>0.29166666666666669</v>
      </c>
      <c r="BG80" s="100">
        <v>0.5</v>
      </c>
      <c r="BH80" s="100">
        <v>0.54166666666666663</v>
      </c>
      <c r="BI80" s="100">
        <v>0.75</v>
      </c>
      <c r="BJ80" s="5"/>
      <c r="BK80" s="5"/>
      <c r="BL80" s="5">
        <f>LOOKUP(BL$6,'Daily Absent'!$O$6:$AX$6,'Daily Absent'!$O80:$AX80)</f>
        <v>1</v>
      </c>
      <c r="BM80" s="100">
        <v>0.29166666666666669</v>
      </c>
      <c r="BN80" s="100">
        <v>0.5</v>
      </c>
      <c r="BO80" s="100">
        <v>0.54166666666666663</v>
      </c>
      <c r="BP80" s="100">
        <v>0.75</v>
      </c>
      <c r="BQ80" s="5"/>
      <c r="BR80" s="5"/>
      <c r="BS80" s="5">
        <f>LOOKUP(BS$6,'Daily Absent'!$O$6:$AX$6,'Daily Absent'!$O80:$AX80)</f>
        <v>1</v>
      </c>
      <c r="BT80" s="100">
        <v>0.29166666666666669</v>
      </c>
      <c r="BU80" s="100">
        <v>0.5</v>
      </c>
      <c r="BV80" s="100">
        <v>0.54166666666666663</v>
      </c>
      <c r="BW80" s="100">
        <v>0.75</v>
      </c>
      <c r="BX80" s="5"/>
      <c r="BY80" s="5"/>
      <c r="BZ80" s="5">
        <f>LOOKUP(BZ$6,'Daily Absent'!$O$6:$AX$6,'Daily Absent'!$O80:$AX80)</f>
        <v>1</v>
      </c>
      <c r="CA80" s="100">
        <v>0.29166666666666669</v>
      </c>
      <c r="CB80" s="100">
        <v>0.5</v>
      </c>
      <c r="CC80" s="100">
        <v>0.54166666666666663</v>
      </c>
      <c r="CD80" s="100">
        <v>0.75</v>
      </c>
      <c r="CE80" s="5"/>
      <c r="CF80" s="5"/>
      <c r="CG80" s="5">
        <f>LOOKUP(CG$6,'Daily Absent'!$O$6:$AX$6,'Daily Absent'!$O80:$AX80)</f>
        <v>1</v>
      </c>
      <c r="CH80" s="100">
        <v>0.29166666666666669</v>
      </c>
      <c r="CI80" s="100">
        <v>0.5</v>
      </c>
      <c r="CJ80" s="100">
        <v>0.54166666666666663</v>
      </c>
      <c r="CK80" s="100">
        <v>0.75</v>
      </c>
      <c r="CL80" s="100">
        <v>0.79166666666666663</v>
      </c>
      <c r="CM80" s="100">
        <v>0.91666666666666663</v>
      </c>
      <c r="CN80" s="5">
        <f>LOOKUP(CN$6,'Daily Absent'!$O$6:$AX$6,'Daily Absent'!$O80:$AX80)</f>
        <v>1</v>
      </c>
      <c r="CO80" s="100">
        <v>0.29166666666666669</v>
      </c>
      <c r="CP80" s="100">
        <v>0.5</v>
      </c>
      <c r="CQ80" s="100">
        <v>0.54166666666666663</v>
      </c>
      <c r="CR80" s="100">
        <v>0.70833333333333337</v>
      </c>
      <c r="CS80" s="5"/>
      <c r="CT80" s="5"/>
      <c r="CU80" s="5">
        <f>LOOKUP(CU$6,'Daily Absent'!$O$6:$AX$6,'Daily Absent'!$O80:$AX80)</f>
        <v>1</v>
      </c>
      <c r="CV80" s="100">
        <v>0.33333333333333331</v>
      </c>
      <c r="CW80" s="100">
        <v>0.5</v>
      </c>
      <c r="CX80" s="100">
        <v>0.54166666666666663</v>
      </c>
      <c r="CY80" s="100">
        <v>0.66666666666666663</v>
      </c>
      <c r="CZ80" s="5"/>
      <c r="DA80" s="5"/>
      <c r="DB80" s="5">
        <f>LOOKUP(DB$6,'Daily Absent'!$O$6:$AX$6,'Daily Absent'!$O80:$AX80)</f>
        <v>1</v>
      </c>
      <c r="DC80" s="100">
        <v>0.29166666666666669</v>
      </c>
      <c r="DD80" s="100">
        <v>0.5</v>
      </c>
      <c r="DE80" s="100">
        <v>0.54166666666666663</v>
      </c>
      <c r="DF80" s="100">
        <v>0.75</v>
      </c>
      <c r="DG80" s="100">
        <v>0.79166666666666663</v>
      </c>
      <c r="DH80" s="100">
        <v>0.91666666666666663</v>
      </c>
      <c r="DI80" s="5">
        <f>LOOKUP(DI$6,'Daily Absent'!$O$6:$AX$6,'Daily Absent'!$O80:$AX80)</f>
        <v>1</v>
      </c>
      <c r="DJ80" s="100">
        <v>0.29166666666666669</v>
      </c>
      <c r="DK80" s="100">
        <v>0.5</v>
      </c>
      <c r="DL80" s="100">
        <v>0.54166666666666663</v>
      </c>
      <c r="DM80" s="100">
        <v>0.75</v>
      </c>
      <c r="DN80" s="5"/>
      <c r="DO80" s="5"/>
      <c r="DP80" s="5">
        <f>LOOKUP(DP$6,'Daily Absent'!$O$6:$AX$6,'Daily Absent'!$O80:$AX80)</f>
        <v>1</v>
      </c>
      <c r="DQ80" s="100">
        <v>0.29166666666666669</v>
      </c>
      <c r="DR80" s="100">
        <v>0.5</v>
      </c>
      <c r="DS80" s="100">
        <v>0.54166666666666663</v>
      </c>
      <c r="DT80" s="100">
        <v>0.75</v>
      </c>
      <c r="DU80" s="5"/>
      <c r="DV80" s="5"/>
      <c r="DW80" s="5">
        <f>LOOKUP(DW$6,'Daily Absent'!$O$6:$AX$6,'Daily Absent'!$O80:$AX80)</f>
        <v>1</v>
      </c>
      <c r="DX80" s="100">
        <v>0.29166666666666669</v>
      </c>
      <c r="DY80" s="100">
        <v>0.5</v>
      </c>
      <c r="DZ80" s="100">
        <v>0.54166666666666663</v>
      </c>
      <c r="EA80" s="100">
        <v>0.75</v>
      </c>
      <c r="EB80" s="5"/>
      <c r="EC80" s="5"/>
      <c r="ED80" s="5">
        <f>LOOKUP(ED$6,'Daily Absent'!$O$6:$AX$6,'Daily Absent'!$O80:$AX80)</f>
        <v>0</v>
      </c>
      <c r="EE80" s="100"/>
      <c r="EF80" s="100"/>
      <c r="EG80" s="100"/>
      <c r="EH80" s="100"/>
      <c r="EI80" s="5"/>
      <c r="EJ80" s="5"/>
      <c r="EK80" s="5">
        <f>LOOKUP(EK$6,'Daily Absent'!$O$6:$AX$6,'Daily Absent'!$O80:$AX80)</f>
        <v>1</v>
      </c>
      <c r="EL80" s="100">
        <v>0.29166666666666669</v>
      </c>
      <c r="EM80" s="100">
        <v>0.5</v>
      </c>
      <c r="EN80" s="100">
        <v>0.54166666666666663</v>
      </c>
      <c r="EO80" s="100">
        <v>0.75</v>
      </c>
      <c r="EP80" s="5"/>
      <c r="EQ80" s="5"/>
      <c r="ER80" s="5">
        <f>LOOKUP(ER$6,'Daily Absent'!$O$6:$AX$6,'Daily Absent'!$O80:$AX80)</f>
        <v>0</v>
      </c>
      <c r="ES80" s="100"/>
      <c r="ET80" s="100"/>
      <c r="EU80" s="100"/>
      <c r="EV80" s="100"/>
      <c r="EW80" s="5"/>
      <c r="EX80" s="5"/>
      <c r="EY80" s="5">
        <f>LOOKUP(EY$6,'Daily Absent'!$O$6:$AX$6,'Daily Absent'!$O80:$AX80)</f>
        <v>1</v>
      </c>
      <c r="EZ80" s="100">
        <v>0.29166666666666669</v>
      </c>
      <c r="FA80" s="100">
        <v>0.5</v>
      </c>
      <c r="FB80" s="100">
        <v>0.54166666666666663</v>
      </c>
      <c r="FC80" s="100">
        <v>0.75</v>
      </c>
      <c r="FD80" s="100">
        <v>0.79166666666666663</v>
      </c>
      <c r="FE80" s="100">
        <v>0.91666666666666663</v>
      </c>
      <c r="FF80" s="5">
        <f>LOOKUP(FF$6,'Daily Absent'!$O$6:$AX$6,'Daily Absent'!$O80:$AX80)</f>
        <v>1</v>
      </c>
      <c r="FG80" s="100"/>
      <c r="FH80" s="100"/>
      <c r="FI80" s="100"/>
      <c r="FJ80" s="100"/>
      <c r="FK80" s="5"/>
      <c r="FL80" s="5"/>
      <c r="FM80" s="5">
        <f>LOOKUP(FM$6,'Daily Absent'!$O$6:$AX$6,'Daily Absent'!$O80:$AX80)</f>
        <v>0</v>
      </c>
      <c r="FN80" s="100"/>
      <c r="FO80" s="100"/>
      <c r="FP80" s="100"/>
      <c r="FQ80" s="100"/>
      <c r="FR80" s="5"/>
      <c r="FS80" s="5"/>
      <c r="FT80" s="5">
        <f>LOOKUP(FT$6,'Daily Absent'!$O$6:$AX$6,'Daily Absent'!$O80:$AX80)</f>
        <v>0</v>
      </c>
      <c r="FU80" s="100"/>
      <c r="FV80" s="100"/>
      <c r="FW80" s="100"/>
      <c r="FX80" s="100"/>
      <c r="FY80" s="5"/>
      <c r="FZ80" s="5"/>
      <c r="GA80" s="5">
        <f>LOOKUP(GA$6,'Daily Absent'!$O$6:$AX$6,'Daily Absent'!$O80:$AX80)</f>
        <v>0</v>
      </c>
      <c r="GB80" s="100"/>
      <c r="GC80" s="100"/>
      <c r="GD80" s="100"/>
      <c r="GE80" s="100"/>
      <c r="GF80" s="5"/>
      <c r="GG80" s="5"/>
      <c r="GH80" s="5">
        <f>LOOKUP(GH$6,'Daily Absent'!$O$6:$AX$6,'Daily Absent'!$O80:$AX80)</f>
        <v>0</v>
      </c>
      <c r="GI80" s="100"/>
      <c r="GJ80" s="100"/>
      <c r="GK80" s="100"/>
      <c r="GL80" s="100"/>
      <c r="GM80" s="5"/>
      <c r="GN80" s="5"/>
      <c r="GO80" s="5">
        <f>LOOKUP(GO$6,'Daily Absent'!$O$6:$AX$6,'Daily Absent'!$O80:$AX80)</f>
        <v>0</v>
      </c>
      <c r="GP80" s="100"/>
      <c r="GQ80" s="100"/>
      <c r="GR80" s="100"/>
      <c r="GS80" s="100"/>
      <c r="GT80" s="5"/>
      <c r="GU80" s="5"/>
      <c r="GV80" s="5">
        <f>LOOKUP(GV$6,'Daily Absent'!$O$6:$AX$6,'Daily Absent'!$O80:$AX80)</f>
        <v>0</v>
      </c>
      <c r="GW80" s="100"/>
      <c r="GX80" s="100"/>
      <c r="GY80" s="100"/>
      <c r="GZ80" s="100"/>
      <c r="HA80" s="5"/>
      <c r="HB80" s="5"/>
      <c r="HC80" s="5">
        <f>LOOKUP(HC$6,'Daily Absent'!$O$6:$AX$6,'Daily Absent'!$O80:$AX80)</f>
        <v>0</v>
      </c>
      <c r="HD80" s="100"/>
      <c r="HE80" s="100"/>
      <c r="HF80" s="100"/>
      <c r="HG80" s="100"/>
      <c r="HH80" s="5"/>
      <c r="HI80" s="5"/>
      <c r="HJ80" s="5">
        <f>LOOKUP(HJ$6,'Daily Absent'!$O$6:$AX$6,'Daily Absent'!$O80:$AX80)</f>
        <v>0</v>
      </c>
      <c r="HK80" s="100"/>
      <c r="HL80" s="100"/>
      <c r="HM80" s="100"/>
      <c r="HN80" s="100"/>
      <c r="HO80" s="5"/>
      <c r="HP80" s="5"/>
      <c r="HQ80" s="5"/>
      <c r="HR80" s="100"/>
      <c r="HS80" s="100"/>
      <c r="HT80" s="100"/>
      <c r="HU80" s="100"/>
      <c r="HV80" s="5"/>
      <c r="HW80" s="5"/>
      <c r="HX80" s="5">
        <f>LOOKUP(HX$6,'Daily Absent'!$O$6:$AX$6,'Daily Absent'!$O80:$AX80)</f>
        <v>0</v>
      </c>
      <c r="HY80" s="5"/>
      <c r="HZ80" s="100"/>
      <c r="IA80" s="5"/>
      <c r="IB80" s="5"/>
      <c r="IC80" s="5"/>
      <c r="ID80" s="5"/>
      <c r="IE80" s="5">
        <f>LOOKUP(IE$6,'Daily Absent'!$O$6:$AX$6,'Daily Absent'!$O80:$AX80)</f>
        <v>0</v>
      </c>
      <c r="IF80" s="5"/>
      <c r="IG80" s="100"/>
      <c r="IH80" s="5"/>
      <c r="II80" s="5"/>
      <c r="IJ80" s="5"/>
      <c r="IK80" s="5"/>
      <c r="IL80" s="5">
        <f>LOOKUP(IL$6,'Daily Absent'!$O$6:$AX$6,'Daily Absent'!$O80:$AX80)</f>
        <v>0</v>
      </c>
      <c r="IM80" s="5"/>
      <c r="IN80" s="100"/>
      <c r="IO80" s="5"/>
      <c r="IP80" s="5"/>
      <c r="IQ80" s="5"/>
      <c r="IR80" s="5"/>
      <c r="IS80" s="5">
        <f>LOOKUP(IS$6,'Daily Absent'!$O$6:$AX$6,'Daily Absent'!$O80:$AX80)</f>
        <v>0</v>
      </c>
      <c r="IT80" s="5"/>
      <c r="IU80" s="100"/>
      <c r="IV80" s="5"/>
      <c r="IW80" s="5"/>
      <c r="IX80" s="5"/>
      <c r="IY80" s="5"/>
      <c r="IZ80" s="5">
        <f>LOOKUP(IZ$6,'Daily Absent'!$O$6:$AX$6,'Daily Absent'!$O80:$AX80)</f>
        <v>0</v>
      </c>
      <c r="JA80" s="5"/>
      <c r="JB80" s="100"/>
      <c r="JC80" s="5"/>
      <c r="JD80" s="5"/>
      <c r="JE80" s="5"/>
      <c r="JF80" s="5"/>
    </row>
    <row r="81" spans="1:266" ht="20" customHeight="1">
      <c r="A81" s="54">
        <f>IF('Master MP Status'!A81&gt;0,'Master MP Status'!A81,"")</f>
        <v>73</v>
      </c>
      <c r="B81" s="5" t="str">
        <f>IF(ISTEXT('Master MP Status'!B81),'Master MP Status'!B81,"")</f>
        <v>DIRECT</v>
      </c>
      <c r="C81" s="153" t="str">
        <f>IF(OR(ISTEXT('Master MP Status'!C81),'Master MP Status'!C81&gt;0),'Master MP Status'!C81,"")</f>
        <v>B250102</v>
      </c>
      <c r="D81" s="154" t="str">
        <f>IF(OR(ISTEXT('Master MP Status'!D81),'Master MP Status'!D81&gt;0),'Master MP Status'!D81,"")</f>
        <v>B250103</v>
      </c>
      <c r="E81" s="5" t="str">
        <f>IF(ISTEXT('Master MP Status'!E81),'Master MP Status'!E81,"")</f>
        <v>RUDI YUNIOR</v>
      </c>
      <c r="F81" s="5" t="str">
        <f>IF(ISTEXT('Master MP Status'!F81),'Master MP Status'!F81,"")</f>
        <v/>
      </c>
      <c r="G81" s="5" t="str">
        <f>IF(ISTEXT('Master MP Status'!G81),'Master MP Status'!G81,"")</f>
        <v>Cilegon</v>
      </c>
      <c r="H81" s="5" t="str">
        <f>IF(ISTEXT('Master MP Status'!H81),'Master MP Status'!H81,"")</f>
        <v>NURBAYU</v>
      </c>
      <c r="I81" s="5" t="str">
        <f>IF(ISTEXT('Master MP Status'!I81),'Master MP Status'!I81,"")</f>
        <v>Pipe Fitter1</v>
      </c>
      <c r="J81" s="5" t="str">
        <f>IF(ISTEXT('Master MP Status'!J81),'Master MP Status'!J81,"")</f>
        <v>Fitter 1</v>
      </c>
      <c r="K81" s="9">
        <f>IF(OR('Master MP Status'!K81=0,'Master MP Status'!K81=""),"",'Master MP Status'!K81)</f>
        <v>45780</v>
      </c>
      <c r="L81" s="9">
        <f>IF(OR('Master MP Status'!L81=0,'Master MP Status'!L81=""),"",'Master MP Status'!L81)</f>
        <v>45780</v>
      </c>
      <c r="M81" s="9" t="str">
        <f>IF(OR('Master MP Status'!M81=0,'Master MP Status'!M81=""),"",'Master MP Status'!M81)</f>
        <v/>
      </c>
      <c r="N81" s="5" t="str">
        <f>IF(ISTEXT('Master MP Status'!N81),'Master MP Status'!N81,"")</f>
        <v/>
      </c>
      <c r="O81" s="5">
        <f>LOOKUP(O$6,'Daily Absent'!$O$6:$AX$6,'Daily Absent'!$O81:$AX81)</f>
        <v>1</v>
      </c>
      <c r="P81" s="100">
        <v>0.29166666666666669</v>
      </c>
      <c r="Q81" s="100">
        <v>0.5</v>
      </c>
      <c r="R81" s="100">
        <v>0.54166666666666663</v>
      </c>
      <c r="S81" s="100">
        <v>0.75</v>
      </c>
      <c r="T81" s="5"/>
      <c r="U81" s="5"/>
      <c r="V81" s="5">
        <f>LOOKUP(V$6,'Daily Absent'!$O$6:$AX$6,'Daily Absent'!$O81:$AX81)</f>
        <v>1</v>
      </c>
      <c r="W81" s="100">
        <v>0.29166666666666669</v>
      </c>
      <c r="X81" s="100">
        <v>0.5</v>
      </c>
      <c r="Y81" s="100">
        <v>0.54166666666666663</v>
      </c>
      <c r="Z81" s="100">
        <v>0.75</v>
      </c>
      <c r="AA81" s="5"/>
      <c r="AB81" s="5"/>
      <c r="AC81" s="5">
        <f>LOOKUP(AC$6,'Daily Absent'!$O$6:$AX$6,'Daily Absent'!$O81:$AX81)</f>
        <v>1</v>
      </c>
      <c r="AD81" s="100">
        <v>0.29166666666666669</v>
      </c>
      <c r="AE81" s="100">
        <v>0.5</v>
      </c>
      <c r="AF81" s="100">
        <v>0.54166666666666663</v>
      </c>
      <c r="AG81" s="100">
        <v>0.75</v>
      </c>
      <c r="AH81" s="5"/>
      <c r="AI81" s="5"/>
      <c r="AJ81" s="5">
        <f>LOOKUP(AJ$6,'Daily Absent'!$O$6:$AX$6,'Daily Absent'!$O81:$AX81)</f>
        <v>1</v>
      </c>
      <c r="AK81" s="100">
        <v>0.29166666666666669</v>
      </c>
      <c r="AL81" s="100">
        <v>0.5</v>
      </c>
      <c r="AM81" s="100">
        <v>0.54166666666666663</v>
      </c>
      <c r="AN81" s="100">
        <v>0.75</v>
      </c>
      <c r="AO81" s="5"/>
      <c r="AP81" s="5"/>
      <c r="AQ81" s="5">
        <f>LOOKUP(AQ$6,'Daily Absent'!$O$6:$AX$6,'Daily Absent'!$O81:$AX81)</f>
        <v>1</v>
      </c>
      <c r="AR81" s="100">
        <v>0.29166666666666669</v>
      </c>
      <c r="AS81" s="100">
        <v>0.5</v>
      </c>
      <c r="AT81" s="100">
        <v>0.54166666666666663</v>
      </c>
      <c r="AU81" s="100">
        <v>0.70833333333333337</v>
      </c>
      <c r="AV81" s="5"/>
      <c r="AW81" s="5"/>
      <c r="AX81" s="5">
        <f>LOOKUP(AX$6,'Daily Absent'!$O$6:$AX$6,'Daily Absent'!$O81:$AX81)</f>
        <v>1</v>
      </c>
      <c r="AY81" s="100">
        <v>0.33333333333333331</v>
      </c>
      <c r="AZ81" s="100">
        <v>0.5</v>
      </c>
      <c r="BA81" s="100">
        <v>0.54166666666666663</v>
      </c>
      <c r="BB81" s="100">
        <v>0.66666666666666663</v>
      </c>
      <c r="BC81" s="5"/>
      <c r="BD81" s="5"/>
      <c r="BE81" s="5">
        <f>LOOKUP(BE$6,'Daily Absent'!$O$6:$AX$6,'Daily Absent'!$O81:$AX81)</f>
        <v>1</v>
      </c>
      <c r="BF81" s="100">
        <v>0.29166666666666669</v>
      </c>
      <c r="BG81" s="100">
        <v>0.5</v>
      </c>
      <c r="BH81" s="100">
        <v>0.54166666666666663</v>
      </c>
      <c r="BI81" s="100">
        <v>0.75</v>
      </c>
      <c r="BJ81" s="5"/>
      <c r="BK81" s="5"/>
      <c r="BL81" s="5">
        <f>LOOKUP(BL$6,'Daily Absent'!$O$6:$AX$6,'Daily Absent'!$O81:$AX81)</f>
        <v>1</v>
      </c>
      <c r="BM81" s="100">
        <v>0.29166666666666669</v>
      </c>
      <c r="BN81" s="100">
        <v>0.5</v>
      </c>
      <c r="BO81" s="100">
        <v>0.54166666666666663</v>
      </c>
      <c r="BP81" s="100">
        <v>0.75</v>
      </c>
      <c r="BQ81" s="5"/>
      <c r="BR81" s="5"/>
      <c r="BS81" s="5">
        <f>LOOKUP(BS$6,'Daily Absent'!$O$6:$AX$6,'Daily Absent'!$O81:$AX81)</f>
        <v>1</v>
      </c>
      <c r="BT81" s="100">
        <v>0.29166666666666669</v>
      </c>
      <c r="BU81" s="100">
        <v>0.5</v>
      </c>
      <c r="BV81" s="100">
        <v>0.54166666666666663</v>
      </c>
      <c r="BW81" s="100">
        <v>0.75</v>
      </c>
      <c r="BX81" s="5"/>
      <c r="BY81" s="5"/>
      <c r="BZ81" s="5">
        <f>LOOKUP(BZ$6,'Daily Absent'!$O$6:$AX$6,'Daily Absent'!$O81:$AX81)</f>
        <v>1</v>
      </c>
      <c r="CA81" s="100">
        <v>0.29166666666666669</v>
      </c>
      <c r="CB81" s="100">
        <v>0.5</v>
      </c>
      <c r="CC81" s="100">
        <v>0.54166666666666663</v>
      </c>
      <c r="CD81" s="100">
        <v>0.75</v>
      </c>
      <c r="CE81" s="5"/>
      <c r="CF81" s="5"/>
      <c r="CG81" s="5">
        <f>LOOKUP(CG$6,'Daily Absent'!$O$6:$AX$6,'Daily Absent'!$O81:$AX81)</f>
        <v>1</v>
      </c>
      <c r="CH81" s="100">
        <v>0.29166666666666669</v>
      </c>
      <c r="CI81" s="100">
        <v>0.5</v>
      </c>
      <c r="CJ81" s="100">
        <v>0.54166666666666663</v>
      </c>
      <c r="CK81" s="100">
        <v>0.75</v>
      </c>
      <c r="CL81" s="100">
        <v>0.79166666666666663</v>
      </c>
      <c r="CM81" s="100">
        <v>0.91666666666666663</v>
      </c>
      <c r="CN81" s="5">
        <f>LOOKUP(CN$6,'Daily Absent'!$O$6:$AX$6,'Daily Absent'!$O81:$AX81)</f>
        <v>1</v>
      </c>
      <c r="CO81" s="100">
        <v>0.29166666666666669</v>
      </c>
      <c r="CP81" s="100">
        <v>0.5</v>
      </c>
      <c r="CQ81" s="100">
        <v>0.54166666666666663</v>
      </c>
      <c r="CR81" s="100">
        <v>0.70833333333333337</v>
      </c>
      <c r="CS81" s="5"/>
      <c r="CT81" s="5"/>
      <c r="CU81" s="5">
        <f>LOOKUP(CU$6,'Daily Absent'!$O$6:$AX$6,'Daily Absent'!$O81:$AX81)</f>
        <v>1</v>
      </c>
      <c r="CV81" s="100">
        <v>0.33333333333333331</v>
      </c>
      <c r="CW81" s="100">
        <v>0.5</v>
      </c>
      <c r="CX81" s="100">
        <v>0.54166666666666663</v>
      </c>
      <c r="CY81" s="100">
        <v>0.66666666666666663</v>
      </c>
      <c r="CZ81" s="5"/>
      <c r="DA81" s="5"/>
      <c r="DB81" s="5">
        <f>LOOKUP(DB$6,'Daily Absent'!$O$6:$AX$6,'Daily Absent'!$O81:$AX81)</f>
        <v>1</v>
      </c>
      <c r="DC81" s="100">
        <v>0.29166666666666669</v>
      </c>
      <c r="DD81" s="100">
        <v>0.5</v>
      </c>
      <c r="DE81" s="100">
        <v>0.54166666666666663</v>
      </c>
      <c r="DF81" s="100">
        <v>0.75</v>
      </c>
      <c r="DG81" s="100">
        <v>0.79166666666666663</v>
      </c>
      <c r="DH81" s="100">
        <v>0.91666666666666663</v>
      </c>
      <c r="DI81" s="5">
        <f>LOOKUP(DI$6,'Daily Absent'!$O$6:$AX$6,'Daily Absent'!$O81:$AX81)</f>
        <v>1</v>
      </c>
      <c r="DJ81" s="100">
        <v>0.29166666666666669</v>
      </c>
      <c r="DK81" s="100">
        <v>0.5</v>
      </c>
      <c r="DL81" s="100">
        <v>0.54166666666666663</v>
      </c>
      <c r="DM81" s="100">
        <v>0.75</v>
      </c>
      <c r="DN81" s="5"/>
      <c r="DO81" s="5"/>
      <c r="DP81" s="5">
        <f>LOOKUP(DP$6,'Daily Absent'!$O$6:$AX$6,'Daily Absent'!$O81:$AX81)</f>
        <v>1</v>
      </c>
      <c r="DQ81" s="100">
        <v>0.29166666666666669</v>
      </c>
      <c r="DR81" s="100">
        <v>0.5</v>
      </c>
      <c r="DS81" s="100">
        <v>0.54166666666666663</v>
      </c>
      <c r="DT81" s="100">
        <v>0.75</v>
      </c>
      <c r="DU81" s="5"/>
      <c r="DV81" s="5"/>
      <c r="DW81" s="5">
        <f>LOOKUP(DW$6,'Daily Absent'!$O$6:$AX$6,'Daily Absent'!$O81:$AX81)</f>
        <v>1</v>
      </c>
      <c r="DX81" s="100">
        <v>0.29166666666666669</v>
      </c>
      <c r="DY81" s="100">
        <v>0.5</v>
      </c>
      <c r="DZ81" s="100">
        <v>0.54166666666666663</v>
      </c>
      <c r="EA81" s="100">
        <v>0.75</v>
      </c>
      <c r="EB81" s="5"/>
      <c r="EC81" s="5"/>
      <c r="ED81" s="5">
        <f>LOOKUP(ED$6,'Daily Absent'!$O$6:$AX$6,'Daily Absent'!$O81:$AX81)</f>
        <v>1</v>
      </c>
      <c r="EE81" s="100">
        <v>0.29166666666666669</v>
      </c>
      <c r="EF81" s="100">
        <v>0.5</v>
      </c>
      <c r="EG81" s="100">
        <v>0.54166666666666663</v>
      </c>
      <c r="EH81" s="100">
        <v>0.75</v>
      </c>
      <c r="EI81" s="100">
        <v>0.79166666666666663</v>
      </c>
      <c r="EJ81" s="100">
        <v>0.91666666666666663</v>
      </c>
      <c r="EK81" s="5">
        <f>LOOKUP(EK$6,'Daily Absent'!$O$6:$AX$6,'Daily Absent'!$O81:$AX81)</f>
        <v>1</v>
      </c>
      <c r="EL81" s="100">
        <v>0.29166666666666669</v>
      </c>
      <c r="EM81" s="100">
        <v>0.5</v>
      </c>
      <c r="EN81" s="100">
        <v>0.54166666666666663</v>
      </c>
      <c r="EO81" s="100">
        <v>0.75</v>
      </c>
      <c r="EP81" s="5"/>
      <c r="EQ81" s="5"/>
      <c r="ER81" s="5">
        <f>LOOKUP(ER$6,'Daily Absent'!$O$6:$AX$6,'Daily Absent'!$O81:$AX81)</f>
        <v>0</v>
      </c>
      <c r="ES81" s="100"/>
      <c r="ET81" s="100"/>
      <c r="EU81" s="100"/>
      <c r="EV81" s="100"/>
      <c r="EW81" s="5"/>
      <c r="EX81" s="5"/>
      <c r="EY81" s="5">
        <f>LOOKUP(EY$6,'Daily Absent'!$O$6:$AX$6,'Daily Absent'!$O81:$AX81)</f>
        <v>1</v>
      </c>
      <c r="EZ81" s="100">
        <v>0.29166666666666669</v>
      </c>
      <c r="FA81" s="100">
        <v>0.5</v>
      </c>
      <c r="FB81" s="100">
        <v>0.54166666666666663</v>
      </c>
      <c r="FC81" s="100">
        <v>0.75</v>
      </c>
      <c r="FD81" s="100">
        <v>0.79166666666666663</v>
      </c>
      <c r="FE81" s="100">
        <v>0.91666666666666663</v>
      </c>
      <c r="FF81" s="5">
        <f>LOOKUP(FF$6,'Daily Absent'!$O$6:$AX$6,'Daily Absent'!$O81:$AX81)</f>
        <v>1</v>
      </c>
      <c r="FG81" s="100"/>
      <c r="FH81" s="100"/>
      <c r="FI81" s="100"/>
      <c r="FJ81" s="100"/>
      <c r="FK81" s="5"/>
      <c r="FL81" s="5"/>
      <c r="FM81" s="5">
        <f>LOOKUP(FM$6,'Daily Absent'!$O$6:$AX$6,'Daily Absent'!$O81:$AX81)</f>
        <v>0</v>
      </c>
      <c r="FN81" s="100"/>
      <c r="FO81" s="100"/>
      <c r="FP81" s="100"/>
      <c r="FQ81" s="100"/>
      <c r="FR81" s="5"/>
      <c r="FS81" s="5"/>
      <c r="FT81" s="5">
        <f>LOOKUP(FT$6,'Daily Absent'!$O$6:$AX$6,'Daily Absent'!$O81:$AX81)</f>
        <v>0</v>
      </c>
      <c r="FU81" s="100"/>
      <c r="FV81" s="100"/>
      <c r="FW81" s="100"/>
      <c r="FX81" s="100"/>
      <c r="FY81" s="5"/>
      <c r="FZ81" s="5"/>
      <c r="GA81" s="5">
        <f>LOOKUP(GA$6,'Daily Absent'!$O$6:$AX$6,'Daily Absent'!$O81:$AX81)</f>
        <v>0</v>
      </c>
      <c r="GB81" s="100"/>
      <c r="GC81" s="100"/>
      <c r="GD81" s="100"/>
      <c r="GE81" s="100"/>
      <c r="GF81" s="5"/>
      <c r="GG81" s="5"/>
      <c r="GH81" s="5">
        <f>LOOKUP(GH$6,'Daily Absent'!$O$6:$AX$6,'Daily Absent'!$O81:$AX81)</f>
        <v>0</v>
      </c>
      <c r="GI81" s="100"/>
      <c r="GJ81" s="100"/>
      <c r="GK81" s="100"/>
      <c r="GL81" s="100"/>
      <c r="GM81" s="5"/>
      <c r="GN81" s="5"/>
      <c r="GO81" s="5">
        <f>LOOKUP(GO$6,'Daily Absent'!$O$6:$AX$6,'Daily Absent'!$O81:$AX81)</f>
        <v>0</v>
      </c>
      <c r="GP81" s="100"/>
      <c r="GQ81" s="100"/>
      <c r="GR81" s="100"/>
      <c r="GS81" s="100"/>
      <c r="GT81" s="5"/>
      <c r="GU81" s="5"/>
      <c r="GV81" s="5">
        <f>LOOKUP(GV$6,'Daily Absent'!$O$6:$AX$6,'Daily Absent'!$O81:$AX81)</f>
        <v>0</v>
      </c>
      <c r="GW81" s="100"/>
      <c r="GX81" s="100"/>
      <c r="GY81" s="100"/>
      <c r="GZ81" s="100"/>
      <c r="HA81" s="5"/>
      <c r="HB81" s="5"/>
      <c r="HC81" s="5">
        <f>LOOKUP(HC$6,'Daily Absent'!$O$6:$AX$6,'Daily Absent'!$O81:$AX81)</f>
        <v>0</v>
      </c>
      <c r="HD81" s="100"/>
      <c r="HE81" s="100"/>
      <c r="HF81" s="100"/>
      <c r="HG81" s="100"/>
      <c r="HH81" s="5"/>
      <c r="HI81" s="5"/>
      <c r="HJ81" s="5">
        <f>LOOKUP(HJ$6,'Daily Absent'!$O$6:$AX$6,'Daily Absent'!$O81:$AX81)</f>
        <v>0</v>
      </c>
      <c r="HK81" s="100"/>
      <c r="HL81" s="100"/>
      <c r="HM81" s="100"/>
      <c r="HN81" s="100"/>
      <c r="HO81" s="5"/>
      <c r="HP81" s="5"/>
      <c r="HQ81" s="5"/>
      <c r="HR81" s="100"/>
      <c r="HS81" s="100"/>
      <c r="HT81" s="100"/>
      <c r="HU81" s="100"/>
      <c r="HV81" s="5"/>
      <c r="HW81" s="5"/>
      <c r="HX81" s="5">
        <f>LOOKUP(HX$6,'Daily Absent'!$O$6:$AX$6,'Daily Absent'!$O81:$AX81)</f>
        <v>0</v>
      </c>
      <c r="HY81" s="5"/>
      <c r="HZ81" s="100"/>
      <c r="IA81" s="5"/>
      <c r="IB81" s="5"/>
      <c r="IC81" s="5"/>
      <c r="ID81" s="5"/>
      <c r="IE81" s="5">
        <f>LOOKUP(IE$6,'Daily Absent'!$O$6:$AX$6,'Daily Absent'!$O81:$AX81)</f>
        <v>0</v>
      </c>
      <c r="IF81" s="5"/>
      <c r="IG81" s="100"/>
      <c r="IH81" s="5"/>
      <c r="II81" s="5"/>
      <c r="IJ81" s="5"/>
      <c r="IK81" s="5"/>
      <c r="IL81" s="5">
        <f>LOOKUP(IL$6,'Daily Absent'!$O$6:$AX$6,'Daily Absent'!$O81:$AX81)</f>
        <v>0</v>
      </c>
      <c r="IM81" s="5"/>
      <c r="IN81" s="100"/>
      <c r="IO81" s="5"/>
      <c r="IP81" s="5"/>
      <c r="IQ81" s="5"/>
      <c r="IR81" s="5"/>
      <c r="IS81" s="5">
        <f>LOOKUP(IS$6,'Daily Absent'!$O$6:$AX$6,'Daily Absent'!$O81:$AX81)</f>
        <v>0</v>
      </c>
      <c r="IT81" s="5"/>
      <c r="IU81" s="100"/>
      <c r="IV81" s="5"/>
      <c r="IW81" s="5"/>
      <c r="IX81" s="5"/>
      <c r="IY81" s="5"/>
      <c r="IZ81" s="5">
        <f>LOOKUP(IZ$6,'Daily Absent'!$O$6:$AX$6,'Daily Absent'!$O81:$AX81)</f>
        <v>0</v>
      </c>
      <c r="JA81" s="5"/>
      <c r="JB81" s="100"/>
      <c r="JC81" s="5"/>
      <c r="JD81" s="5"/>
      <c r="JE81" s="5"/>
      <c r="JF81" s="5"/>
    </row>
    <row r="82" spans="1:266" ht="20" customHeight="1">
      <c r="A82" s="54">
        <f>IF('Master MP Status'!A82&gt;0,'Master MP Status'!A82,"")</f>
        <v>74</v>
      </c>
      <c r="B82" s="5" t="str">
        <f>IF(ISTEXT('Master MP Status'!B82),'Master MP Status'!B82,"")</f>
        <v>DIRECT</v>
      </c>
      <c r="C82" s="153" t="str">
        <f>IF(OR(ISTEXT('Master MP Status'!C82),'Master MP Status'!C82&gt;0),'Master MP Status'!C82,"")</f>
        <v>B250103</v>
      </c>
      <c r="D82" s="154" t="str">
        <f>IF(OR(ISTEXT('Master MP Status'!D82),'Master MP Status'!D82&gt;0),'Master MP Status'!D82,"")</f>
        <v>B250104</v>
      </c>
      <c r="E82" s="5" t="str">
        <f>IF(ISTEXT('Master MP Status'!E82),'Master MP Status'!E82,"")</f>
        <v>HENDAR</v>
      </c>
      <c r="F82" s="5" t="str">
        <f>IF(ISTEXT('Master MP Status'!F82),'Master MP Status'!F82,"")</f>
        <v/>
      </c>
      <c r="G82" s="5" t="str">
        <f>IF(ISTEXT('Master MP Status'!G82),'Master MP Status'!G82,"")</f>
        <v>Cilegon</v>
      </c>
      <c r="H82" s="5" t="str">
        <f>IF(ISTEXT('Master MP Status'!H82),'Master MP Status'!H82,"")</f>
        <v>NURBAYU</v>
      </c>
      <c r="I82" s="5" t="str">
        <f>IF(ISTEXT('Master MP Status'!I82),'Master MP Status'!I82,"")</f>
        <v>Pipe Fitter1</v>
      </c>
      <c r="J82" s="5" t="str">
        <f>IF(ISTEXT('Master MP Status'!J82),'Master MP Status'!J82,"")</f>
        <v>Fitter 1</v>
      </c>
      <c r="K82" s="9">
        <f>IF(OR('Master MP Status'!K82=0,'Master MP Status'!K82=""),"",'Master MP Status'!K82)</f>
        <v>45780</v>
      </c>
      <c r="L82" s="9">
        <f>IF(OR('Master MP Status'!L82=0,'Master MP Status'!L82=""),"",'Master MP Status'!L82)</f>
        <v>45780</v>
      </c>
      <c r="M82" s="9" t="str">
        <f>IF(OR('Master MP Status'!M82=0,'Master MP Status'!M82=""),"",'Master MP Status'!M82)</f>
        <v/>
      </c>
      <c r="N82" s="5" t="str">
        <f>IF(ISTEXT('Master MP Status'!N82),'Master MP Status'!N82,"")</f>
        <v/>
      </c>
      <c r="O82" s="5">
        <f>LOOKUP(O$6,'Daily Absent'!$O$6:$AX$6,'Daily Absent'!$O82:$AX82)</f>
        <v>0</v>
      </c>
      <c r="P82" s="5"/>
      <c r="Q82" s="5"/>
      <c r="R82" s="5"/>
      <c r="S82" s="5"/>
      <c r="T82" s="5"/>
      <c r="U82" s="5"/>
      <c r="V82" s="5">
        <f>LOOKUP(V$6,'Daily Absent'!$O$6:$AX$6,'Daily Absent'!$O82:$AX82)</f>
        <v>1</v>
      </c>
      <c r="W82" s="100">
        <v>0.29166666666666669</v>
      </c>
      <c r="X82" s="100">
        <v>0.5</v>
      </c>
      <c r="Y82" s="100">
        <v>0.54166666666666663</v>
      </c>
      <c r="Z82" s="100">
        <v>0.75</v>
      </c>
      <c r="AA82" s="5"/>
      <c r="AB82" s="5"/>
      <c r="AC82" s="5">
        <f>LOOKUP(AC$6,'Daily Absent'!$O$6:$AX$6,'Daily Absent'!$O82:$AX82)</f>
        <v>1</v>
      </c>
      <c r="AD82" s="100">
        <v>0.29166666666666669</v>
      </c>
      <c r="AE82" s="100">
        <v>0.5</v>
      </c>
      <c r="AF82" s="100">
        <v>0.54166666666666663</v>
      </c>
      <c r="AG82" s="100">
        <v>0.75</v>
      </c>
      <c r="AH82" s="5"/>
      <c r="AI82" s="5"/>
      <c r="AJ82" s="5">
        <f>LOOKUP(AJ$6,'Daily Absent'!$O$6:$AX$6,'Daily Absent'!$O82:$AX82)</f>
        <v>1</v>
      </c>
      <c r="AK82" s="100">
        <v>0.29166666666666669</v>
      </c>
      <c r="AL82" s="100">
        <v>0.5</v>
      </c>
      <c r="AM82" s="100">
        <v>0.54166666666666663</v>
      </c>
      <c r="AN82" s="100">
        <v>0.75</v>
      </c>
      <c r="AO82" s="5"/>
      <c r="AP82" s="5"/>
      <c r="AQ82" s="5">
        <f>LOOKUP(AQ$6,'Daily Absent'!$O$6:$AX$6,'Daily Absent'!$O82:$AX82)</f>
        <v>1</v>
      </c>
      <c r="AR82" s="100">
        <v>0.29166666666666669</v>
      </c>
      <c r="AS82" s="100">
        <v>0.5</v>
      </c>
      <c r="AT82" s="100">
        <v>0.54166666666666663</v>
      </c>
      <c r="AU82" s="100">
        <v>0.70833333333333337</v>
      </c>
      <c r="AV82" s="5"/>
      <c r="AW82" s="5"/>
      <c r="AX82" s="5">
        <f>LOOKUP(AX$6,'Daily Absent'!$O$6:$AX$6,'Daily Absent'!$O82:$AX82)</f>
        <v>1</v>
      </c>
      <c r="AY82" s="100">
        <v>0.33333333333333331</v>
      </c>
      <c r="AZ82" s="100">
        <v>0.5</v>
      </c>
      <c r="BA82" s="100">
        <v>0.54166666666666663</v>
      </c>
      <c r="BB82" s="100">
        <v>0.66666666666666663</v>
      </c>
      <c r="BC82" s="5"/>
      <c r="BD82" s="5"/>
      <c r="BE82" s="5">
        <f>LOOKUP(BE$6,'Daily Absent'!$O$6:$AX$6,'Daily Absent'!$O82:$AX82)</f>
        <v>1</v>
      </c>
      <c r="BF82" s="100">
        <v>0.29166666666666669</v>
      </c>
      <c r="BG82" s="100">
        <v>0.5</v>
      </c>
      <c r="BH82" s="100">
        <v>0.54166666666666663</v>
      </c>
      <c r="BI82" s="100">
        <v>0.75</v>
      </c>
      <c r="BJ82" s="5"/>
      <c r="BK82" s="5"/>
      <c r="BL82" s="5">
        <f>LOOKUP(BL$6,'Daily Absent'!$O$6:$AX$6,'Daily Absent'!$O82:$AX82)</f>
        <v>1</v>
      </c>
      <c r="BM82" s="100">
        <v>0.29166666666666669</v>
      </c>
      <c r="BN82" s="100">
        <v>0.5</v>
      </c>
      <c r="BO82" s="100">
        <v>0.54166666666666663</v>
      </c>
      <c r="BP82" s="100">
        <v>0.75</v>
      </c>
      <c r="BQ82" s="5"/>
      <c r="BR82" s="5"/>
      <c r="BS82" s="5">
        <f>LOOKUP(BS$6,'Daily Absent'!$O$6:$AX$6,'Daily Absent'!$O82:$AX82)</f>
        <v>1</v>
      </c>
      <c r="BT82" s="100">
        <v>0.29166666666666669</v>
      </c>
      <c r="BU82" s="100">
        <v>0.5</v>
      </c>
      <c r="BV82" s="100">
        <v>0.54166666666666663</v>
      </c>
      <c r="BW82" s="100">
        <v>0.75</v>
      </c>
      <c r="BX82" s="5"/>
      <c r="BY82" s="5"/>
      <c r="BZ82" s="5">
        <f>LOOKUP(BZ$6,'Daily Absent'!$O$6:$AX$6,'Daily Absent'!$O82:$AX82)</f>
        <v>1</v>
      </c>
      <c r="CA82" s="100">
        <v>0.29166666666666669</v>
      </c>
      <c r="CB82" s="100">
        <v>0.5</v>
      </c>
      <c r="CC82" s="100">
        <v>0.54166666666666663</v>
      </c>
      <c r="CD82" s="100">
        <v>0.75</v>
      </c>
      <c r="CE82" s="5"/>
      <c r="CF82" s="5"/>
      <c r="CG82" s="5">
        <f>LOOKUP(CG$6,'Daily Absent'!$O$6:$AX$6,'Daily Absent'!$O82:$AX82)</f>
        <v>1</v>
      </c>
      <c r="CH82" s="100">
        <v>0.29166666666666669</v>
      </c>
      <c r="CI82" s="100">
        <v>0.5</v>
      </c>
      <c r="CJ82" s="100">
        <v>0.54166666666666663</v>
      </c>
      <c r="CK82" s="100">
        <v>0.75</v>
      </c>
      <c r="CL82" s="100">
        <v>0.79166666666666663</v>
      </c>
      <c r="CM82" s="100">
        <v>0.91666666666666663</v>
      </c>
      <c r="CN82" s="5">
        <f>LOOKUP(CN$6,'Daily Absent'!$O$6:$AX$6,'Daily Absent'!$O82:$AX82)</f>
        <v>1</v>
      </c>
      <c r="CO82" s="100">
        <v>0.29166666666666669</v>
      </c>
      <c r="CP82" s="100">
        <v>0.5</v>
      </c>
      <c r="CQ82" s="100">
        <v>0.54166666666666663</v>
      </c>
      <c r="CR82" s="100">
        <v>0.70833333333333337</v>
      </c>
      <c r="CS82" s="5"/>
      <c r="CT82" s="5"/>
      <c r="CU82" s="5">
        <f>LOOKUP(CU$6,'Daily Absent'!$O$6:$AX$6,'Daily Absent'!$O82:$AX82)</f>
        <v>1</v>
      </c>
      <c r="CV82" s="100">
        <v>0.33333333333333331</v>
      </c>
      <c r="CW82" s="100">
        <v>0.5</v>
      </c>
      <c r="CX82" s="100">
        <v>0.54166666666666663</v>
      </c>
      <c r="CY82" s="100">
        <v>0.66666666666666663</v>
      </c>
      <c r="CZ82" s="5"/>
      <c r="DA82" s="5"/>
      <c r="DB82" s="5">
        <f>LOOKUP(DB$6,'Daily Absent'!$O$6:$AX$6,'Daily Absent'!$O82:$AX82)</f>
        <v>1</v>
      </c>
      <c r="DC82" s="100">
        <v>0.29166666666666669</v>
      </c>
      <c r="DD82" s="100">
        <v>0.5</v>
      </c>
      <c r="DE82" s="100">
        <v>0.54166666666666663</v>
      </c>
      <c r="DF82" s="100">
        <v>0.75</v>
      </c>
      <c r="DG82" s="100">
        <v>0.79166666666666663</v>
      </c>
      <c r="DH82" s="100">
        <v>0.91666666666666663</v>
      </c>
      <c r="DI82" s="5">
        <f>LOOKUP(DI$6,'Daily Absent'!$O$6:$AX$6,'Daily Absent'!$O82:$AX82)</f>
        <v>1</v>
      </c>
      <c r="DJ82" s="100">
        <v>0.29166666666666669</v>
      </c>
      <c r="DK82" s="100">
        <v>0.5</v>
      </c>
      <c r="DL82" s="100">
        <v>0.54166666666666663</v>
      </c>
      <c r="DM82" s="100">
        <v>0.75</v>
      </c>
      <c r="DN82" s="5"/>
      <c r="DO82" s="5"/>
      <c r="DP82" s="5">
        <f>LOOKUP(DP$6,'Daily Absent'!$O$6:$AX$6,'Daily Absent'!$O82:$AX82)</f>
        <v>1</v>
      </c>
      <c r="DQ82" s="100">
        <v>0.29166666666666669</v>
      </c>
      <c r="DR82" s="100">
        <v>0.5</v>
      </c>
      <c r="DS82" s="100">
        <v>0.54166666666666663</v>
      </c>
      <c r="DT82" s="100">
        <v>0.75</v>
      </c>
      <c r="DU82" s="5"/>
      <c r="DV82" s="5"/>
      <c r="DW82" s="5">
        <f>LOOKUP(DW$6,'Daily Absent'!$O$6:$AX$6,'Daily Absent'!$O82:$AX82)</f>
        <v>0</v>
      </c>
      <c r="DX82" s="100"/>
      <c r="DY82" s="100"/>
      <c r="DZ82" s="100"/>
      <c r="EA82" s="100"/>
      <c r="EB82" s="5"/>
      <c r="EC82" s="5"/>
      <c r="ED82" s="5">
        <f>LOOKUP(ED$6,'Daily Absent'!$O$6:$AX$6,'Daily Absent'!$O82:$AX82)</f>
        <v>1</v>
      </c>
      <c r="EE82" s="100">
        <v>0.29166666666666669</v>
      </c>
      <c r="EF82" s="100">
        <v>0.5</v>
      </c>
      <c r="EG82" s="100">
        <v>0.54166666666666663</v>
      </c>
      <c r="EH82" s="100">
        <v>0.75</v>
      </c>
      <c r="EI82" s="100">
        <v>0.79166666666666663</v>
      </c>
      <c r="EJ82" s="100">
        <v>0.91666666666666663</v>
      </c>
      <c r="EK82" s="5">
        <f>LOOKUP(EK$6,'Daily Absent'!$O$6:$AX$6,'Daily Absent'!$O82:$AX82)</f>
        <v>1</v>
      </c>
      <c r="EL82" s="100">
        <v>0.29166666666666669</v>
      </c>
      <c r="EM82" s="100">
        <v>0.5</v>
      </c>
      <c r="EN82" s="100">
        <v>0.54166666666666663</v>
      </c>
      <c r="EO82" s="100">
        <v>0.75</v>
      </c>
      <c r="EP82" s="5"/>
      <c r="EQ82" s="5"/>
      <c r="ER82" s="5">
        <f>LOOKUP(ER$6,'Daily Absent'!$O$6:$AX$6,'Daily Absent'!$O82:$AX82)</f>
        <v>0</v>
      </c>
      <c r="ES82" s="100"/>
      <c r="ET82" s="100"/>
      <c r="EU82" s="100"/>
      <c r="EV82" s="100"/>
      <c r="EW82" s="5"/>
      <c r="EX82" s="5"/>
      <c r="EY82" s="5">
        <f>LOOKUP(EY$6,'Daily Absent'!$O$6:$AX$6,'Daily Absent'!$O82:$AX82)</f>
        <v>1</v>
      </c>
      <c r="EZ82" s="100">
        <v>0.29166666666666669</v>
      </c>
      <c r="FA82" s="100">
        <v>0.5</v>
      </c>
      <c r="FB82" s="100">
        <v>0.54166666666666663</v>
      </c>
      <c r="FC82" s="100">
        <v>0.75</v>
      </c>
      <c r="FD82" s="100">
        <v>0.79166666666666663</v>
      </c>
      <c r="FE82" s="100">
        <v>0.91666666666666663</v>
      </c>
      <c r="FF82" s="5">
        <f>LOOKUP(FF$6,'Daily Absent'!$O$6:$AX$6,'Daily Absent'!$O82:$AX82)</f>
        <v>1</v>
      </c>
      <c r="FG82" s="100"/>
      <c r="FH82" s="100"/>
      <c r="FI82" s="100"/>
      <c r="FJ82" s="100"/>
      <c r="FK82" s="5"/>
      <c r="FL82" s="5"/>
      <c r="FM82" s="5">
        <f>LOOKUP(FM$6,'Daily Absent'!$O$6:$AX$6,'Daily Absent'!$O82:$AX82)</f>
        <v>0</v>
      </c>
      <c r="FN82" s="100"/>
      <c r="FO82" s="100"/>
      <c r="FP82" s="100"/>
      <c r="FQ82" s="100"/>
      <c r="FR82" s="5"/>
      <c r="FS82" s="5"/>
      <c r="FT82" s="5">
        <f>LOOKUP(FT$6,'Daily Absent'!$O$6:$AX$6,'Daily Absent'!$O82:$AX82)</f>
        <v>0</v>
      </c>
      <c r="FU82" s="100"/>
      <c r="FV82" s="100"/>
      <c r="FW82" s="100"/>
      <c r="FX82" s="100"/>
      <c r="FY82" s="5"/>
      <c r="FZ82" s="5"/>
      <c r="GA82" s="5">
        <f>LOOKUP(GA$6,'Daily Absent'!$O$6:$AX$6,'Daily Absent'!$O82:$AX82)</f>
        <v>0</v>
      </c>
      <c r="GB82" s="100"/>
      <c r="GC82" s="100"/>
      <c r="GD82" s="100"/>
      <c r="GE82" s="100"/>
      <c r="GF82" s="5"/>
      <c r="GG82" s="5"/>
      <c r="GH82" s="5">
        <f>LOOKUP(GH$6,'Daily Absent'!$O$6:$AX$6,'Daily Absent'!$O82:$AX82)</f>
        <v>0</v>
      </c>
      <c r="GI82" s="100"/>
      <c r="GJ82" s="100"/>
      <c r="GK82" s="100"/>
      <c r="GL82" s="100"/>
      <c r="GM82" s="5"/>
      <c r="GN82" s="5"/>
      <c r="GO82" s="5">
        <f>LOOKUP(GO$6,'Daily Absent'!$O$6:$AX$6,'Daily Absent'!$O82:$AX82)</f>
        <v>0</v>
      </c>
      <c r="GP82" s="100"/>
      <c r="GQ82" s="100"/>
      <c r="GR82" s="100"/>
      <c r="GS82" s="100"/>
      <c r="GT82" s="5"/>
      <c r="GU82" s="5"/>
      <c r="GV82" s="5">
        <f>LOOKUP(GV$6,'Daily Absent'!$O$6:$AX$6,'Daily Absent'!$O82:$AX82)</f>
        <v>0</v>
      </c>
      <c r="GW82" s="100"/>
      <c r="GX82" s="100"/>
      <c r="GY82" s="100"/>
      <c r="GZ82" s="100"/>
      <c r="HA82" s="5"/>
      <c r="HB82" s="5"/>
      <c r="HC82" s="5">
        <f>LOOKUP(HC$6,'Daily Absent'!$O$6:$AX$6,'Daily Absent'!$O82:$AX82)</f>
        <v>0</v>
      </c>
      <c r="HD82" s="100"/>
      <c r="HE82" s="100"/>
      <c r="HF82" s="100"/>
      <c r="HG82" s="100"/>
      <c r="HH82" s="5"/>
      <c r="HI82" s="5"/>
      <c r="HJ82" s="5">
        <f>LOOKUP(HJ$6,'Daily Absent'!$O$6:$AX$6,'Daily Absent'!$O82:$AX82)</f>
        <v>0</v>
      </c>
      <c r="HK82" s="100"/>
      <c r="HL82" s="100"/>
      <c r="HM82" s="100"/>
      <c r="HN82" s="100"/>
      <c r="HO82" s="5"/>
      <c r="HP82" s="5"/>
      <c r="HQ82" s="5"/>
      <c r="HR82" s="5"/>
      <c r="HS82" s="100"/>
      <c r="HT82" s="5"/>
      <c r="HU82" s="5"/>
      <c r="HV82" s="5"/>
      <c r="HW82" s="5"/>
      <c r="HX82" s="5">
        <f>LOOKUP(HX$6,'Daily Absent'!$O$6:$AX$6,'Daily Absent'!$O82:$AX82)</f>
        <v>0</v>
      </c>
      <c r="HY82" s="5"/>
      <c r="HZ82" s="100"/>
      <c r="IA82" s="5"/>
      <c r="IB82" s="5"/>
      <c r="IC82" s="5"/>
      <c r="ID82" s="5"/>
      <c r="IE82" s="5">
        <f>LOOKUP(IE$6,'Daily Absent'!$O$6:$AX$6,'Daily Absent'!$O82:$AX82)</f>
        <v>0</v>
      </c>
      <c r="IF82" s="5"/>
      <c r="IG82" s="100"/>
      <c r="IH82" s="5"/>
      <c r="II82" s="5"/>
      <c r="IJ82" s="5"/>
      <c r="IK82" s="5"/>
      <c r="IL82" s="5">
        <f>LOOKUP(IL$6,'Daily Absent'!$O$6:$AX$6,'Daily Absent'!$O82:$AX82)</f>
        <v>0</v>
      </c>
      <c r="IM82" s="5"/>
      <c r="IN82" s="100"/>
      <c r="IO82" s="5"/>
      <c r="IP82" s="5"/>
      <c r="IQ82" s="5"/>
      <c r="IR82" s="5"/>
      <c r="IS82" s="5">
        <f>LOOKUP(IS$6,'Daily Absent'!$O$6:$AX$6,'Daily Absent'!$O82:$AX82)</f>
        <v>0</v>
      </c>
      <c r="IT82" s="5"/>
      <c r="IU82" s="100"/>
      <c r="IV82" s="5"/>
      <c r="IW82" s="5"/>
      <c r="IX82" s="5"/>
      <c r="IY82" s="5"/>
      <c r="IZ82" s="5">
        <f>LOOKUP(IZ$6,'Daily Absent'!$O$6:$AX$6,'Daily Absent'!$O82:$AX82)</f>
        <v>0</v>
      </c>
      <c r="JA82" s="5"/>
      <c r="JB82" s="100"/>
      <c r="JC82" s="5"/>
      <c r="JD82" s="5"/>
      <c r="JE82" s="5"/>
      <c r="JF82" s="5"/>
    </row>
    <row r="83" spans="1:266" ht="20" customHeight="1">
      <c r="A83" s="54">
        <f>IF('Master MP Status'!A83&gt;0,'Master MP Status'!A83,"")</f>
        <v>75</v>
      </c>
      <c r="B83" s="5" t="str">
        <f>IF(ISTEXT('Master MP Status'!B83),'Master MP Status'!B83,"")</f>
        <v>DIRECT</v>
      </c>
      <c r="C83" s="153" t="str">
        <f>IF(OR(ISTEXT('Master MP Status'!C83),'Master MP Status'!C83&gt;0),'Master MP Status'!C83,"")</f>
        <v>B250104</v>
      </c>
      <c r="D83" s="154" t="str">
        <f>IF(OR(ISTEXT('Master MP Status'!D83),'Master MP Status'!D83&gt;0),'Master MP Status'!D83,"")</f>
        <v>B250105</v>
      </c>
      <c r="E83" s="5" t="str">
        <f>IF(ISTEXT('Master MP Status'!E83),'Master MP Status'!E83,"")</f>
        <v>MUH. KAHARUDIN</v>
      </c>
      <c r="F83" s="5" t="str">
        <f>IF(ISTEXT('Master MP Status'!F83),'Master MP Status'!F83,"")</f>
        <v/>
      </c>
      <c r="G83" s="5" t="str">
        <f>IF(ISTEXT('Master MP Status'!G83),'Master MP Status'!G83,"")</f>
        <v>Cilegon</v>
      </c>
      <c r="H83" s="5" t="str">
        <f>IF(ISTEXT('Master MP Status'!H83),'Master MP Status'!H83,"")</f>
        <v>NURBAYU</v>
      </c>
      <c r="I83" s="5" t="str">
        <f>IF(ISTEXT('Master MP Status'!I83),'Master MP Status'!I83,"")</f>
        <v>Pipe Fitter1</v>
      </c>
      <c r="J83" s="5" t="str">
        <f>IF(ISTEXT('Master MP Status'!J83),'Master MP Status'!J83,"")</f>
        <v>Fitter 1</v>
      </c>
      <c r="K83" s="9">
        <f>IF(OR('Master MP Status'!K83=0,'Master MP Status'!K83=""),"",'Master MP Status'!K83)</f>
        <v>45780</v>
      </c>
      <c r="L83" s="9">
        <f>IF(OR('Master MP Status'!L83=0,'Master MP Status'!L83=""),"",'Master MP Status'!L83)</f>
        <v>45780</v>
      </c>
      <c r="M83" s="9">
        <f>IF(OR('Master MP Status'!M83=0,'Master MP Status'!M83=""),"",'Master MP Status'!M83)</f>
        <v>45849</v>
      </c>
      <c r="N83" s="5" t="str">
        <f>IF(ISTEXT('Master MP Status'!N83),'Master MP Status'!N83,"")</f>
        <v>Resign</v>
      </c>
      <c r="O83" s="5">
        <f>LOOKUP(O$6,'Daily Absent'!$O$6:$AX$6,'Daily Absent'!$O83:$AX83)</f>
        <v>1</v>
      </c>
      <c r="P83" s="100">
        <v>0.29166666666666669</v>
      </c>
      <c r="Q83" s="100">
        <v>0.5</v>
      </c>
      <c r="R83" s="100">
        <v>0.54166666666666663</v>
      </c>
      <c r="S83" s="100">
        <v>0.75</v>
      </c>
      <c r="T83" s="5"/>
      <c r="U83" s="5"/>
      <c r="V83" s="5">
        <f>LOOKUP(V$6,'Daily Absent'!$O$6:$AX$6,'Daily Absent'!$O83:$AX83)</f>
        <v>0</v>
      </c>
      <c r="W83" s="100"/>
      <c r="X83" s="100"/>
      <c r="Y83" s="100"/>
      <c r="Z83" s="100"/>
      <c r="AA83" s="5"/>
      <c r="AB83" s="5"/>
      <c r="AC83" s="5">
        <f>LOOKUP(AC$6,'Daily Absent'!$O$6:$AX$6,'Daily Absent'!$O83:$AX83)</f>
        <v>1</v>
      </c>
      <c r="AD83" s="100">
        <v>0.29166666666666669</v>
      </c>
      <c r="AE83" s="100">
        <v>0.5</v>
      </c>
      <c r="AF83" s="100">
        <v>0.54166666666666663</v>
      </c>
      <c r="AG83" s="100">
        <v>0.75</v>
      </c>
      <c r="AH83" s="5"/>
      <c r="AI83" s="5"/>
      <c r="AJ83" s="5">
        <f>LOOKUP(AJ$6,'Daily Absent'!$O$6:$AX$6,'Daily Absent'!$O83:$AX83)</f>
        <v>1</v>
      </c>
      <c r="AK83" s="100">
        <v>0.29166666666666669</v>
      </c>
      <c r="AL83" s="100">
        <v>0.5</v>
      </c>
      <c r="AM83" s="100">
        <v>0.54166666666666663</v>
      </c>
      <c r="AN83" s="100">
        <v>0.75</v>
      </c>
      <c r="AO83" s="5"/>
      <c r="AP83" s="5"/>
      <c r="AQ83" s="5">
        <f>LOOKUP(AQ$6,'Daily Absent'!$O$6:$AX$6,'Daily Absent'!$O83:$AX83)</f>
        <v>1</v>
      </c>
      <c r="AR83" s="100">
        <v>0.29166666666666669</v>
      </c>
      <c r="AS83" s="100">
        <v>0.5</v>
      </c>
      <c r="AT83" s="100">
        <v>0.54166666666666663</v>
      </c>
      <c r="AU83" s="100">
        <v>0.70833333333333337</v>
      </c>
      <c r="AV83" s="5"/>
      <c r="AW83" s="5"/>
      <c r="AX83" s="5">
        <f>LOOKUP(AX$6,'Daily Absent'!$O$6:$AX$6,'Daily Absent'!$O83:$AX83)</f>
        <v>0</v>
      </c>
      <c r="AY83" s="100"/>
      <c r="AZ83" s="100"/>
      <c r="BA83" s="100"/>
      <c r="BB83" s="100"/>
      <c r="BC83" s="5"/>
      <c r="BD83" s="5"/>
      <c r="BE83" s="5">
        <f>LOOKUP(BE$6,'Daily Absent'!$O$6:$AX$6,'Daily Absent'!$O83:$AX83)</f>
        <v>1</v>
      </c>
      <c r="BF83" s="100">
        <v>0.29166666666666669</v>
      </c>
      <c r="BG83" s="100">
        <v>0.5</v>
      </c>
      <c r="BH83" s="100">
        <v>0.54166666666666663</v>
      </c>
      <c r="BI83" s="100">
        <v>0.75</v>
      </c>
      <c r="BJ83" s="5"/>
      <c r="BK83" s="5"/>
      <c r="BL83" s="5">
        <f>LOOKUP(BL$6,'Daily Absent'!$O$6:$AX$6,'Daily Absent'!$O83:$AX83)</f>
        <v>1</v>
      </c>
      <c r="BM83" s="100">
        <v>0.29166666666666669</v>
      </c>
      <c r="BN83" s="100">
        <v>0.5</v>
      </c>
      <c r="BO83" s="100">
        <v>0.54166666666666663</v>
      </c>
      <c r="BP83" s="100">
        <v>0.75</v>
      </c>
      <c r="BQ83" s="5"/>
      <c r="BR83" s="5"/>
      <c r="BS83" s="5">
        <f>LOOKUP(BS$6,'Daily Absent'!$O$6:$AX$6,'Daily Absent'!$O83:$AX83)</f>
        <v>1</v>
      </c>
      <c r="BT83" s="100">
        <v>0.29166666666666669</v>
      </c>
      <c r="BU83" s="100">
        <v>0.5</v>
      </c>
      <c r="BV83" s="100">
        <v>0.54166666666666663</v>
      </c>
      <c r="BW83" s="100">
        <v>0.75</v>
      </c>
      <c r="BX83" s="5"/>
      <c r="BY83" s="5"/>
      <c r="BZ83" s="5">
        <f>LOOKUP(BZ$6,'Daily Absent'!$O$6:$AX$6,'Daily Absent'!$O83:$AX83)</f>
        <v>1</v>
      </c>
      <c r="CA83" s="100">
        <v>0.29166666666666669</v>
      </c>
      <c r="CB83" s="100">
        <v>0.5</v>
      </c>
      <c r="CC83" s="100">
        <v>0.54166666666666663</v>
      </c>
      <c r="CD83" s="100">
        <v>0.75</v>
      </c>
      <c r="CE83" s="5"/>
      <c r="CF83" s="5"/>
      <c r="CG83" s="5">
        <f>LOOKUP(CG$6,'Daily Absent'!$O$6:$AX$6,'Daily Absent'!$O83:$AX83)</f>
        <v>0</v>
      </c>
      <c r="CH83" s="100"/>
      <c r="CI83" s="100"/>
      <c r="CJ83" s="100"/>
      <c r="CK83" s="100"/>
      <c r="CL83" s="5"/>
      <c r="CM83" s="5"/>
      <c r="CN83" s="5">
        <f>LOOKUP(CN$6,'Daily Absent'!$O$6:$AX$6,'Daily Absent'!$O83:$AX83)</f>
        <v>0</v>
      </c>
      <c r="CO83" s="100"/>
      <c r="CP83" s="100"/>
      <c r="CQ83" s="100"/>
      <c r="CR83" s="100"/>
      <c r="CS83" s="5"/>
      <c r="CT83" s="5"/>
      <c r="CU83" s="5">
        <f>LOOKUP(CU$6,'Daily Absent'!$O$6:$AX$6,'Daily Absent'!$O83:$AX83)</f>
        <v>0</v>
      </c>
      <c r="CV83" s="100"/>
      <c r="CW83" s="100"/>
      <c r="CX83" s="100"/>
      <c r="CY83" s="100"/>
      <c r="CZ83" s="5"/>
      <c r="DA83" s="5"/>
      <c r="DB83" s="5">
        <f>LOOKUP(DB$6,'Daily Absent'!$O$6:$AX$6,'Daily Absent'!$O83:$AX83)</f>
        <v>0</v>
      </c>
      <c r="DC83" s="100"/>
      <c r="DD83" s="100"/>
      <c r="DE83" s="100"/>
      <c r="DF83" s="100"/>
      <c r="DG83" s="5"/>
      <c r="DH83" s="5"/>
      <c r="DI83" s="5">
        <f>LOOKUP(DI$6,'Daily Absent'!$O$6:$AX$6,'Daily Absent'!$O83:$AX83)</f>
        <v>0</v>
      </c>
      <c r="DJ83" s="100"/>
      <c r="DK83" s="100"/>
      <c r="DL83" s="100"/>
      <c r="DM83" s="100"/>
      <c r="DN83" s="5"/>
      <c r="DO83" s="5"/>
      <c r="DP83" s="5">
        <f>LOOKUP(DP$6,'Daily Absent'!$O$6:$AX$6,'Daily Absent'!$O83:$AX83)</f>
        <v>0</v>
      </c>
      <c r="DQ83" s="100"/>
      <c r="DR83" s="100"/>
      <c r="DS83" s="100"/>
      <c r="DT83" s="100"/>
      <c r="DU83" s="5"/>
      <c r="DV83" s="5"/>
      <c r="DW83" s="5">
        <f>LOOKUP(DW$6,'Daily Absent'!$O$6:$AX$6,'Daily Absent'!$O83:$AX83)</f>
        <v>0</v>
      </c>
      <c r="DX83" s="100"/>
      <c r="DY83" s="100"/>
      <c r="DZ83" s="100"/>
      <c r="EA83" s="100"/>
      <c r="EB83" s="5"/>
      <c r="EC83" s="5"/>
      <c r="ED83" s="5">
        <f>LOOKUP(ED$6,'Daily Absent'!$O$6:$AX$6,'Daily Absent'!$O83:$AX83)</f>
        <v>0</v>
      </c>
      <c r="EE83" s="100"/>
      <c r="EF83" s="100"/>
      <c r="EG83" s="100"/>
      <c r="EH83" s="100"/>
      <c r="EI83" s="5"/>
      <c r="EJ83" s="5"/>
      <c r="EK83" s="5">
        <f>LOOKUP(EK$6,'Daily Absent'!$O$6:$AX$6,'Daily Absent'!$O83:$AX83)</f>
        <v>0</v>
      </c>
      <c r="EL83" s="100"/>
      <c r="EM83" s="100"/>
      <c r="EN83" s="100"/>
      <c r="EO83" s="100"/>
      <c r="EP83" s="5"/>
      <c r="EQ83" s="5"/>
      <c r="ER83" s="5">
        <f>LOOKUP(ER$6,'Daily Absent'!$O$6:$AX$6,'Daily Absent'!$O83:$AX83)</f>
        <v>0</v>
      </c>
      <c r="ES83" s="100"/>
      <c r="ET83" s="100"/>
      <c r="EU83" s="100"/>
      <c r="EV83" s="100"/>
      <c r="EW83" s="5"/>
      <c r="EX83" s="5"/>
      <c r="EY83" s="5">
        <f>LOOKUP(EY$6,'Daily Absent'!$O$6:$AX$6,'Daily Absent'!$O83:$AX83)</f>
        <v>0</v>
      </c>
      <c r="EZ83" s="100"/>
      <c r="FA83" s="100"/>
      <c r="FB83" s="100"/>
      <c r="FC83" s="100"/>
      <c r="FD83" s="5"/>
      <c r="FE83" s="5"/>
      <c r="FF83" s="5">
        <f>LOOKUP(FF$6,'Daily Absent'!$O$6:$AX$6,'Daily Absent'!$O83:$AX83)</f>
        <v>0</v>
      </c>
      <c r="FG83" s="100"/>
      <c r="FH83" s="100"/>
      <c r="FI83" s="100"/>
      <c r="FJ83" s="100"/>
      <c r="FK83" s="5"/>
      <c r="FL83" s="5"/>
      <c r="FM83" s="5">
        <f>LOOKUP(FM$6,'Daily Absent'!$O$6:$AX$6,'Daily Absent'!$O83:$AX83)</f>
        <v>0</v>
      </c>
      <c r="FN83" s="100"/>
      <c r="FO83" s="100"/>
      <c r="FP83" s="100"/>
      <c r="FQ83" s="100"/>
      <c r="FR83" s="5"/>
      <c r="FS83" s="5"/>
      <c r="FT83" s="5">
        <f>LOOKUP(FT$6,'Daily Absent'!$O$6:$AX$6,'Daily Absent'!$O83:$AX83)</f>
        <v>0</v>
      </c>
      <c r="FU83" s="100"/>
      <c r="FV83" s="100"/>
      <c r="FW83" s="100"/>
      <c r="FX83" s="100"/>
      <c r="FY83" s="5"/>
      <c r="FZ83" s="5"/>
      <c r="GA83" s="5">
        <f>LOOKUP(GA$6,'Daily Absent'!$O$6:$AX$6,'Daily Absent'!$O83:$AX83)</f>
        <v>0</v>
      </c>
      <c r="GB83" s="100"/>
      <c r="GC83" s="100"/>
      <c r="GD83" s="100"/>
      <c r="GE83" s="100"/>
      <c r="GF83" s="5"/>
      <c r="GG83" s="5"/>
      <c r="GH83" s="5">
        <f>LOOKUP(GH$6,'Daily Absent'!$O$6:$AX$6,'Daily Absent'!$O83:$AX83)</f>
        <v>0</v>
      </c>
      <c r="GI83" s="100"/>
      <c r="GJ83" s="100"/>
      <c r="GK83" s="100"/>
      <c r="GL83" s="100"/>
      <c r="GM83" s="5"/>
      <c r="GN83" s="5"/>
      <c r="GO83" s="5">
        <f>LOOKUP(GO$6,'Daily Absent'!$O$6:$AX$6,'Daily Absent'!$O83:$AX83)</f>
        <v>0</v>
      </c>
      <c r="GP83" s="100"/>
      <c r="GQ83" s="100"/>
      <c r="GR83" s="100"/>
      <c r="GS83" s="100"/>
      <c r="GT83" s="5"/>
      <c r="GU83" s="5"/>
      <c r="GV83" s="5">
        <f>LOOKUP(GV$6,'Daily Absent'!$O$6:$AX$6,'Daily Absent'!$O83:$AX83)</f>
        <v>0</v>
      </c>
      <c r="GW83" s="100"/>
      <c r="GX83" s="100"/>
      <c r="GY83" s="100"/>
      <c r="GZ83" s="100"/>
      <c r="HA83" s="5"/>
      <c r="HB83" s="5"/>
      <c r="HC83" s="5">
        <f>LOOKUP(HC$6,'Daily Absent'!$O$6:$AX$6,'Daily Absent'!$O83:$AX83)</f>
        <v>0</v>
      </c>
      <c r="HD83" s="100"/>
      <c r="HE83" s="100"/>
      <c r="HF83" s="100"/>
      <c r="HG83" s="100"/>
      <c r="HH83" s="5"/>
      <c r="HI83" s="5"/>
      <c r="HJ83" s="5">
        <f>LOOKUP(HJ$6,'Daily Absent'!$O$6:$AX$6,'Daily Absent'!$O83:$AX83)</f>
        <v>0</v>
      </c>
      <c r="HK83" s="100"/>
      <c r="HL83" s="100"/>
      <c r="HM83" s="100"/>
      <c r="HN83" s="100"/>
      <c r="HO83" s="5"/>
      <c r="HP83" s="5"/>
      <c r="HQ83" s="5"/>
      <c r="HR83" s="100"/>
      <c r="HS83" s="100"/>
      <c r="HT83" s="100"/>
      <c r="HU83" s="100"/>
      <c r="HV83" s="5"/>
      <c r="HW83" s="5"/>
      <c r="HX83" s="5">
        <f>LOOKUP(HX$6,'Daily Absent'!$O$6:$AX$6,'Daily Absent'!$O83:$AX83)</f>
        <v>0</v>
      </c>
      <c r="HY83" s="5"/>
      <c r="HZ83" s="100"/>
      <c r="IA83" s="5"/>
      <c r="IB83" s="5"/>
      <c r="IC83" s="5"/>
      <c r="ID83" s="5"/>
      <c r="IE83" s="5">
        <f>LOOKUP(IE$6,'Daily Absent'!$O$6:$AX$6,'Daily Absent'!$O83:$AX83)</f>
        <v>0</v>
      </c>
      <c r="IF83" s="5"/>
      <c r="IG83" s="100"/>
      <c r="IH83" s="5"/>
      <c r="II83" s="5"/>
      <c r="IJ83" s="5"/>
      <c r="IK83" s="5"/>
      <c r="IL83" s="5">
        <f>LOOKUP(IL$6,'Daily Absent'!$O$6:$AX$6,'Daily Absent'!$O83:$AX83)</f>
        <v>0</v>
      </c>
      <c r="IM83" s="5"/>
      <c r="IN83" s="100"/>
      <c r="IO83" s="5"/>
      <c r="IP83" s="5"/>
      <c r="IQ83" s="5"/>
      <c r="IR83" s="5"/>
      <c r="IS83" s="5">
        <f>LOOKUP(IS$6,'Daily Absent'!$O$6:$AX$6,'Daily Absent'!$O83:$AX83)</f>
        <v>0</v>
      </c>
      <c r="IT83" s="5"/>
      <c r="IU83" s="100"/>
      <c r="IV83" s="5"/>
      <c r="IW83" s="5"/>
      <c r="IX83" s="5"/>
      <c r="IY83" s="5"/>
      <c r="IZ83" s="5">
        <f>LOOKUP(IZ$6,'Daily Absent'!$O$6:$AX$6,'Daily Absent'!$O83:$AX83)</f>
        <v>0</v>
      </c>
      <c r="JA83" s="5"/>
      <c r="JB83" s="100"/>
      <c r="JC83" s="5"/>
      <c r="JD83" s="5"/>
      <c r="JE83" s="5"/>
      <c r="JF83" s="5"/>
    </row>
    <row r="84" spans="1:266" ht="20" customHeight="1">
      <c r="A84" s="54">
        <f>IF('Master MP Status'!A84&gt;0,'Master MP Status'!A84,"")</f>
        <v>76</v>
      </c>
      <c r="B84" s="5" t="str">
        <f>IF(ISTEXT('Master MP Status'!B84),'Master MP Status'!B84,"")</f>
        <v>DIRECT</v>
      </c>
      <c r="C84" s="153" t="str">
        <f>IF(OR(ISTEXT('Master MP Status'!C84),'Master MP Status'!C84&gt;0),'Master MP Status'!C84,"")</f>
        <v>B250105</v>
      </c>
      <c r="D84" s="154" t="str">
        <f>IF(OR(ISTEXT('Master MP Status'!D84),'Master MP Status'!D84&gt;0),'Master MP Status'!D84,"")</f>
        <v>B250106</v>
      </c>
      <c r="E84" s="5" t="str">
        <f>IF(ISTEXT('Master MP Status'!E84),'Master MP Status'!E84,"")</f>
        <v>ROBINTER</v>
      </c>
      <c r="F84" s="5" t="str">
        <f>IF(ISTEXT('Master MP Status'!F84),'Master MP Status'!F84,"")</f>
        <v/>
      </c>
      <c r="G84" s="5" t="str">
        <f>IF(ISTEXT('Master MP Status'!G84),'Master MP Status'!G84,"")</f>
        <v>Cilegon</v>
      </c>
      <c r="H84" s="5" t="str">
        <f>IF(ISTEXT('Master MP Status'!H84),'Master MP Status'!H84,"")</f>
        <v>NURBAYU</v>
      </c>
      <c r="I84" s="5" t="str">
        <f>IF(ISTEXT('Master MP Status'!I84),'Master MP Status'!I84,"")</f>
        <v>Pipe Fitter1</v>
      </c>
      <c r="J84" s="5" t="str">
        <f>IF(ISTEXT('Master MP Status'!J84),'Master MP Status'!J84,"")</f>
        <v>Fitter 1</v>
      </c>
      <c r="K84" s="9">
        <f>IF(OR('Master MP Status'!K84=0,'Master MP Status'!K84=""),"",'Master MP Status'!K84)</f>
        <v>45780</v>
      </c>
      <c r="L84" s="9">
        <f>IF(OR('Master MP Status'!L84=0,'Master MP Status'!L84=""),"",'Master MP Status'!L84)</f>
        <v>45780</v>
      </c>
      <c r="M84" s="9" t="str">
        <f>IF(OR('Master MP Status'!M84=0,'Master MP Status'!M84=""),"",'Master MP Status'!M84)</f>
        <v/>
      </c>
      <c r="N84" s="5" t="str">
        <f>IF(ISTEXT('Master MP Status'!N84),'Master MP Status'!N84,"")</f>
        <v/>
      </c>
      <c r="O84" s="5">
        <f>LOOKUP(O$6,'Daily Absent'!$O$6:$AX$6,'Daily Absent'!$O84:$AX84)</f>
        <v>1</v>
      </c>
      <c r="P84" s="100">
        <v>0.29166666666666669</v>
      </c>
      <c r="Q84" s="100">
        <v>0.5</v>
      </c>
      <c r="R84" s="100">
        <v>0.54166666666666663</v>
      </c>
      <c r="S84" s="100">
        <v>0.75</v>
      </c>
      <c r="T84" s="5"/>
      <c r="U84" s="5"/>
      <c r="V84" s="5">
        <f>LOOKUP(V$6,'Daily Absent'!$O$6:$AX$6,'Daily Absent'!$O84:$AX84)</f>
        <v>1</v>
      </c>
      <c r="W84" s="100">
        <v>0.29166666666666669</v>
      </c>
      <c r="X84" s="100">
        <v>0.5</v>
      </c>
      <c r="Y84" s="100">
        <v>0.54166666666666663</v>
      </c>
      <c r="Z84" s="100">
        <v>0.75</v>
      </c>
      <c r="AA84" s="5"/>
      <c r="AB84" s="5"/>
      <c r="AC84" s="5">
        <f>LOOKUP(AC$6,'Daily Absent'!$O$6:$AX$6,'Daily Absent'!$O84:$AX84)</f>
        <v>1</v>
      </c>
      <c r="AD84" s="100">
        <v>0.29166666666666669</v>
      </c>
      <c r="AE84" s="100">
        <v>0.5</v>
      </c>
      <c r="AF84" s="100">
        <v>0.54166666666666663</v>
      </c>
      <c r="AG84" s="100">
        <v>0.75</v>
      </c>
      <c r="AH84" s="5"/>
      <c r="AI84" s="5"/>
      <c r="AJ84" s="5">
        <f>LOOKUP(AJ$6,'Daily Absent'!$O$6:$AX$6,'Daily Absent'!$O84:$AX84)</f>
        <v>1</v>
      </c>
      <c r="AK84" s="100">
        <v>0.29166666666666669</v>
      </c>
      <c r="AL84" s="100">
        <v>0.5</v>
      </c>
      <c r="AM84" s="100">
        <v>0.54166666666666663</v>
      </c>
      <c r="AN84" s="100">
        <v>0.75</v>
      </c>
      <c r="AO84" s="5"/>
      <c r="AP84" s="5"/>
      <c r="AQ84" s="5">
        <f>LOOKUP(AQ$6,'Daily Absent'!$O$6:$AX$6,'Daily Absent'!$O84:$AX84)</f>
        <v>1</v>
      </c>
      <c r="AR84" s="100">
        <v>0.29166666666666669</v>
      </c>
      <c r="AS84" s="100">
        <v>0.5</v>
      </c>
      <c r="AT84" s="100">
        <v>0.54166666666666663</v>
      </c>
      <c r="AU84" s="100">
        <v>0.70833333333333337</v>
      </c>
      <c r="AV84" s="5"/>
      <c r="AW84" s="5"/>
      <c r="AX84" s="5">
        <f>LOOKUP(AX$6,'Daily Absent'!$O$6:$AX$6,'Daily Absent'!$O84:$AX84)</f>
        <v>1</v>
      </c>
      <c r="AY84" s="100">
        <v>0.33333333333333331</v>
      </c>
      <c r="AZ84" s="100">
        <v>0.5</v>
      </c>
      <c r="BA84" s="100">
        <v>0.54166666666666663</v>
      </c>
      <c r="BB84" s="100">
        <v>0.66666666666666663</v>
      </c>
      <c r="BC84" s="5"/>
      <c r="BD84" s="5"/>
      <c r="BE84" s="5">
        <f>LOOKUP(BE$6,'Daily Absent'!$O$6:$AX$6,'Daily Absent'!$O84:$AX84)</f>
        <v>1</v>
      </c>
      <c r="BF84" s="100">
        <v>0.29166666666666669</v>
      </c>
      <c r="BG84" s="100">
        <v>0.5</v>
      </c>
      <c r="BH84" s="100">
        <v>0.54166666666666663</v>
      </c>
      <c r="BI84" s="100">
        <v>0.75</v>
      </c>
      <c r="BJ84" s="5"/>
      <c r="BK84" s="5"/>
      <c r="BL84" s="5">
        <f>LOOKUP(BL$6,'Daily Absent'!$O$6:$AX$6,'Daily Absent'!$O84:$AX84)</f>
        <v>1</v>
      </c>
      <c r="BM84" s="100">
        <v>0.29166666666666669</v>
      </c>
      <c r="BN84" s="100">
        <v>0.5</v>
      </c>
      <c r="BO84" s="100">
        <v>0.54166666666666663</v>
      </c>
      <c r="BP84" s="100">
        <v>0.75</v>
      </c>
      <c r="BQ84" s="5"/>
      <c r="BR84" s="5"/>
      <c r="BS84" s="5">
        <f>LOOKUP(BS$6,'Daily Absent'!$O$6:$AX$6,'Daily Absent'!$O84:$AX84)</f>
        <v>1</v>
      </c>
      <c r="BT84" s="100">
        <v>0.29166666666666669</v>
      </c>
      <c r="BU84" s="100">
        <v>0.5</v>
      </c>
      <c r="BV84" s="100">
        <v>0.54166666666666663</v>
      </c>
      <c r="BW84" s="100">
        <v>0.75</v>
      </c>
      <c r="BX84" s="5"/>
      <c r="BY84" s="5"/>
      <c r="BZ84" s="5">
        <f>LOOKUP(BZ$6,'Daily Absent'!$O$6:$AX$6,'Daily Absent'!$O84:$AX84)</f>
        <v>1</v>
      </c>
      <c r="CA84" s="100">
        <v>0.29166666666666669</v>
      </c>
      <c r="CB84" s="100">
        <v>0.5</v>
      </c>
      <c r="CC84" s="100">
        <v>0.54166666666666663</v>
      </c>
      <c r="CD84" s="100">
        <v>0.75</v>
      </c>
      <c r="CE84" s="5"/>
      <c r="CF84" s="5"/>
      <c r="CG84" s="5">
        <f>LOOKUP(CG$6,'Daily Absent'!$O$6:$AX$6,'Daily Absent'!$O84:$AX84)</f>
        <v>1</v>
      </c>
      <c r="CH84" s="100">
        <v>0.29166666666666669</v>
      </c>
      <c r="CI84" s="100">
        <v>0.5</v>
      </c>
      <c r="CJ84" s="100">
        <v>0.54166666666666663</v>
      </c>
      <c r="CK84" s="100">
        <v>0.75</v>
      </c>
      <c r="CL84" s="100">
        <v>0.79166666666666663</v>
      </c>
      <c r="CM84" s="100">
        <v>0.91666666666666663</v>
      </c>
      <c r="CN84" s="5">
        <f>LOOKUP(CN$6,'Daily Absent'!$O$6:$AX$6,'Daily Absent'!$O84:$AX84)</f>
        <v>1</v>
      </c>
      <c r="CO84" s="100">
        <v>0.29166666666666669</v>
      </c>
      <c r="CP84" s="100">
        <v>0.5</v>
      </c>
      <c r="CQ84" s="100">
        <v>0.54166666666666663</v>
      </c>
      <c r="CR84" s="100">
        <v>0.70833333333333337</v>
      </c>
      <c r="CS84" s="5"/>
      <c r="CT84" s="5"/>
      <c r="CU84" s="5">
        <f>LOOKUP(CU$6,'Daily Absent'!$O$6:$AX$6,'Daily Absent'!$O84:$AX84)</f>
        <v>1</v>
      </c>
      <c r="CV84" s="100">
        <v>0.33333333333333331</v>
      </c>
      <c r="CW84" s="100">
        <v>0.5</v>
      </c>
      <c r="CX84" s="100">
        <v>0.54166666666666663</v>
      </c>
      <c r="CY84" s="100">
        <v>0.66666666666666663</v>
      </c>
      <c r="CZ84" s="5"/>
      <c r="DA84" s="5"/>
      <c r="DB84" s="5">
        <f>LOOKUP(DB$6,'Daily Absent'!$O$6:$AX$6,'Daily Absent'!$O84:$AX84)</f>
        <v>1</v>
      </c>
      <c r="DC84" s="100">
        <v>0.29166666666666669</v>
      </c>
      <c r="DD84" s="100">
        <v>0.5</v>
      </c>
      <c r="DE84" s="100">
        <v>0.54166666666666663</v>
      </c>
      <c r="DF84" s="100">
        <v>0.75</v>
      </c>
      <c r="DG84" s="100">
        <v>0.79166666666666663</v>
      </c>
      <c r="DH84" s="100">
        <v>0.91666666666666663</v>
      </c>
      <c r="DI84" s="5">
        <f>LOOKUP(DI$6,'Daily Absent'!$O$6:$AX$6,'Daily Absent'!$O84:$AX84)</f>
        <v>1</v>
      </c>
      <c r="DJ84" s="100">
        <v>0.29166666666666669</v>
      </c>
      <c r="DK84" s="100">
        <v>0.5</v>
      </c>
      <c r="DL84" s="100">
        <v>0.54166666666666663</v>
      </c>
      <c r="DM84" s="100">
        <v>0.75</v>
      </c>
      <c r="DN84" s="5"/>
      <c r="DO84" s="5"/>
      <c r="DP84" s="5">
        <f>LOOKUP(DP$6,'Daily Absent'!$O$6:$AX$6,'Daily Absent'!$O84:$AX84)</f>
        <v>1</v>
      </c>
      <c r="DQ84" s="100">
        <v>0.29166666666666669</v>
      </c>
      <c r="DR84" s="100">
        <v>0.5</v>
      </c>
      <c r="DS84" s="100">
        <v>0.54166666666666663</v>
      </c>
      <c r="DT84" s="100">
        <v>0.75</v>
      </c>
      <c r="DU84" s="5"/>
      <c r="DV84" s="5"/>
      <c r="DW84" s="5">
        <f>LOOKUP(DW$6,'Daily Absent'!$O$6:$AX$6,'Daily Absent'!$O84:$AX84)</f>
        <v>1</v>
      </c>
      <c r="DX84" s="100">
        <v>0.29166666666666669</v>
      </c>
      <c r="DY84" s="100">
        <v>0.5</v>
      </c>
      <c r="DZ84" s="100">
        <v>0.54166666666666663</v>
      </c>
      <c r="EA84" s="100">
        <v>0.75</v>
      </c>
      <c r="EB84" s="5"/>
      <c r="EC84" s="5"/>
      <c r="ED84" s="5">
        <f>LOOKUP(ED$6,'Daily Absent'!$O$6:$AX$6,'Daily Absent'!$O84:$AX84)</f>
        <v>1</v>
      </c>
      <c r="EE84" s="100">
        <v>0.29166666666666669</v>
      </c>
      <c r="EF84" s="100">
        <v>0.5</v>
      </c>
      <c r="EG84" s="100">
        <v>0.54166666666666663</v>
      </c>
      <c r="EH84" s="100">
        <v>0.75</v>
      </c>
      <c r="EI84" s="100">
        <v>0.79166666666666663</v>
      </c>
      <c r="EJ84" s="100">
        <v>0.91666666666666663</v>
      </c>
      <c r="EK84" s="5">
        <f>LOOKUP(EK$6,'Daily Absent'!$O$6:$AX$6,'Daily Absent'!$O84:$AX84)</f>
        <v>1</v>
      </c>
      <c r="EL84" s="100">
        <v>0.29166666666666669</v>
      </c>
      <c r="EM84" s="100">
        <v>0.5</v>
      </c>
      <c r="EN84" s="100">
        <v>0.54166666666666663</v>
      </c>
      <c r="EO84" s="100">
        <v>0.75</v>
      </c>
      <c r="EP84" s="5"/>
      <c r="EQ84" s="5"/>
      <c r="ER84" s="5">
        <f>LOOKUP(ER$6,'Daily Absent'!$O$6:$AX$6,'Daily Absent'!$O84:$AX84)</f>
        <v>0</v>
      </c>
      <c r="ES84" s="100"/>
      <c r="ET84" s="100"/>
      <c r="EU84" s="100"/>
      <c r="EV84" s="100"/>
      <c r="EW84" s="5"/>
      <c r="EX84" s="5"/>
      <c r="EY84" s="5">
        <f>LOOKUP(EY$6,'Daily Absent'!$O$6:$AX$6,'Daily Absent'!$O84:$AX84)</f>
        <v>1</v>
      </c>
      <c r="EZ84" s="100">
        <v>0.29166666666666669</v>
      </c>
      <c r="FA84" s="100">
        <v>0.5</v>
      </c>
      <c r="FB84" s="100">
        <v>0.54166666666666663</v>
      </c>
      <c r="FC84" s="100">
        <v>0.75</v>
      </c>
      <c r="FD84" s="100">
        <v>0.79166666666666663</v>
      </c>
      <c r="FE84" s="100">
        <v>0.91666666666666663</v>
      </c>
      <c r="FF84" s="5">
        <f>LOOKUP(FF$6,'Daily Absent'!$O$6:$AX$6,'Daily Absent'!$O84:$AX84)</f>
        <v>1</v>
      </c>
      <c r="FG84" s="100"/>
      <c r="FH84" s="100"/>
      <c r="FI84" s="100"/>
      <c r="FJ84" s="100"/>
      <c r="FK84" s="5"/>
      <c r="FL84" s="5"/>
      <c r="FM84" s="5">
        <f>LOOKUP(FM$6,'Daily Absent'!$O$6:$AX$6,'Daily Absent'!$O84:$AX84)</f>
        <v>0</v>
      </c>
      <c r="FN84" s="100"/>
      <c r="FO84" s="100"/>
      <c r="FP84" s="100"/>
      <c r="FQ84" s="100"/>
      <c r="FR84" s="5"/>
      <c r="FS84" s="5"/>
      <c r="FT84" s="5">
        <f>LOOKUP(FT$6,'Daily Absent'!$O$6:$AX$6,'Daily Absent'!$O84:$AX84)</f>
        <v>0</v>
      </c>
      <c r="FU84" s="100"/>
      <c r="FV84" s="100"/>
      <c r="FW84" s="100"/>
      <c r="FX84" s="100"/>
      <c r="FY84" s="5"/>
      <c r="FZ84" s="5"/>
      <c r="GA84" s="5">
        <f>LOOKUP(GA$6,'Daily Absent'!$O$6:$AX$6,'Daily Absent'!$O84:$AX84)</f>
        <v>0</v>
      </c>
      <c r="GB84" s="100"/>
      <c r="GC84" s="100"/>
      <c r="GD84" s="100"/>
      <c r="GE84" s="100"/>
      <c r="GF84" s="5"/>
      <c r="GG84" s="5"/>
      <c r="GH84" s="5">
        <f>LOOKUP(GH$6,'Daily Absent'!$O$6:$AX$6,'Daily Absent'!$O84:$AX84)</f>
        <v>0</v>
      </c>
      <c r="GI84" s="100"/>
      <c r="GJ84" s="100"/>
      <c r="GK84" s="100"/>
      <c r="GL84" s="100"/>
      <c r="GM84" s="5"/>
      <c r="GN84" s="5"/>
      <c r="GO84" s="5">
        <f>LOOKUP(GO$6,'Daily Absent'!$O$6:$AX$6,'Daily Absent'!$O84:$AX84)</f>
        <v>0</v>
      </c>
      <c r="GP84" s="100"/>
      <c r="GQ84" s="100"/>
      <c r="GR84" s="100"/>
      <c r="GS84" s="100"/>
      <c r="GT84" s="5"/>
      <c r="GU84" s="5"/>
      <c r="GV84" s="5">
        <f>LOOKUP(GV$6,'Daily Absent'!$O$6:$AX$6,'Daily Absent'!$O84:$AX84)</f>
        <v>0</v>
      </c>
      <c r="GW84" s="100"/>
      <c r="GX84" s="100"/>
      <c r="GY84" s="100"/>
      <c r="GZ84" s="100"/>
      <c r="HA84" s="5"/>
      <c r="HB84" s="5"/>
      <c r="HC84" s="5">
        <f>LOOKUP(HC$6,'Daily Absent'!$O$6:$AX$6,'Daily Absent'!$O84:$AX84)</f>
        <v>0</v>
      </c>
      <c r="HD84" s="100"/>
      <c r="HE84" s="100"/>
      <c r="HF84" s="100"/>
      <c r="HG84" s="100"/>
      <c r="HH84" s="5"/>
      <c r="HI84" s="5"/>
      <c r="HJ84" s="5">
        <f>LOOKUP(HJ$6,'Daily Absent'!$O$6:$AX$6,'Daily Absent'!$O84:$AX84)</f>
        <v>0</v>
      </c>
      <c r="HK84" s="100"/>
      <c r="HL84" s="100"/>
      <c r="HM84" s="100"/>
      <c r="HN84" s="100"/>
      <c r="HO84" s="5"/>
      <c r="HP84" s="5"/>
      <c r="HQ84" s="5"/>
      <c r="HR84" s="100"/>
      <c r="HS84" s="100"/>
      <c r="HT84" s="100"/>
      <c r="HU84" s="100"/>
      <c r="HV84" s="5"/>
      <c r="HW84" s="5"/>
      <c r="HX84" s="5">
        <f>LOOKUP(HX$6,'Daily Absent'!$O$6:$AX$6,'Daily Absent'!$O84:$AX84)</f>
        <v>0</v>
      </c>
      <c r="HY84" s="5"/>
      <c r="HZ84" s="100"/>
      <c r="IA84" s="5"/>
      <c r="IB84" s="5"/>
      <c r="IC84" s="5"/>
      <c r="ID84" s="5"/>
      <c r="IE84" s="5">
        <f>LOOKUP(IE$6,'Daily Absent'!$O$6:$AX$6,'Daily Absent'!$O84:$AX84)</f>
        <v>0</v>
      </c>
      <c r="IF84" s="5"/>
      <c r="IG84" s="100"/>
      <c r="IH84" s="5"/>
      <c r="II84" s="5"/>
      <c r="IJ84" s="5"/>
      <c r="IK84" s="5"/>
      <c r="IL84" s="5">
        <f>LOOKUP(IL$6,'Daily Absent'!$O$6:$AX$6,'Daily Absent'!$O84:$AX84)</f>
        <v>0</v>
      </c>
      <c r="IM84" s="5"/>
      <c r="IN84" s="100"/>
      <c r="IO84" s="5"/>
      <c r="IP84" s="5"/>
      <c r="IQ84" s="5"/>
      <c r="IR84" s="5"/>
      <c r="IS84" s="5">
        <f>LOOKUP(IS$6,'Daily Absent'!$O$6:$AX$6,'Daily Absent'!$O84:$AX84)</f>
        <v>0</v>
      </c>
      <c r="IT84" s="5"/>
      <c r="IU84" s="100"/>
      <c r="IV84" s="5"/>
      <c r="IW84" s="5"/>
      <c r="IX84" s="5"/>
      <c r="IY84" s="5"/>
      <c r="IZ84" s="5">
        <f>LOOKUP(IZ$6,'Daily Absent'!$O$6:$AX$6,'Daily Absent'!$O84:$AX84)</f>
        <v>0</v>
      </c>
      <c r="JA84" s="5"/>
      <c r="JB84" s="100"/>
      <c r="JC84" s="5"/>
      <c r="JD84" s="5"/>
      <c r="JE84" s="5"/>
      <c r="JF84" s="5"/>
    </row>
    <row r="85" spans="1:266" ht="20" customHeight="1">
      <c r="A85" s="54">
        <f>IF('Master MP Status'!A85&gt;0,'Master MP Status'!A85,"")</f>
        <v>77</v>
      </c>
      <c r="B85" s="5" t="str">
        <f>IF(ISTEXT('Master MP Status'!B85),'Master MP Status'!B85,"")</f>
        <v>DIRECT</v>
      </c>
      <c r="C85" s="153" t="str">
        <f>IF(OR(ISTEXT('Master MP Status'!C85),'Master MP Status'!C85&gt;0),'Master MP Status'!C85,"")</f>
        <v>B250107</v>
      </c>
      <c r="D85" s="154" t="str">
        <f>IF(OR(ISTEXT('Master MP Status'!D85),'Master MP Status'!D85&gt;0),'Master MP Status'!D85,"")</f>
        <v>B250107</v>
      </c>
      <c r="E85" s="5" t="str">
        <f>IF(ISTEXT('Master MP Status'!E85),'Master MP Status'!E85,"")</f>
        <v>ANDRIANSYAH</v>
      </c>
      <c r="F85" s="5" t="str">
        <f>IF(ISTEXT('Master MP Status'!F85),'Master MP Status'!F85,"")</f>
        <v/>
      </c>
      <c r="G85" s="5" t="str">
        <f>IF(ISTEXT('Master MP Status'!G85),'Master MP Status'!G85,"")</f>
        <v>Cilegon</v>
      </c>
      <c r="H85" s="5" t="str">
        <f>IF(ISTEXT('Master MP Status'!H85),'Master MP Status'!H85,"")</f>
        <v>NURBAYU</v>
      </c>
      <c r="I85" s="5" t="str">
        <f>IF(ISTEXT('Master MP Status'!I85),'Master MP Status'!I85,"")</f>
        <v>Pipe Fitter1</v>
      </c>
      <c r="J85" s="5" t="str">
        <f>IF(ISTEXT('Master MP Status'!J85),'Master MP Status'!J85,"")</f>
        <v>Fitter 1</v>
      </c>
      <c r="K85" s="9">
        <f>IF(OR('Master MP Status'!K85=0,'Master MP Status'!K85=""),"",'Master MP Status'!K85)</f>
        <v>45780</v>
      </c>
      <c r="L85" s="9">
        <f>IF(OR('Master MP Status'!L85=0,'Master MP Status'!L85=""),"",'Master MP Status'!L85)</f>
        <v>45780</v>
      </c>
      <c r="M85" s="9">
        <f>IF(OR('Master MP Status'!M85=0,'Master MP Status'!M85=""),"",'Master MP Status'!M85)</f>
        <v>45849</v>
      </c>
      <c r="N85" s="5" t="str">
        <f>IF(ISTEXT('Master MP Status'!N85),'Master MP Status'!N85,"")</f>
        <v>Resign</v>
      </c>
      <c r="O85" s="5">
        <f>LOOKUP(O$6,'Daily Absent'!$O$6:$AX$6,'Daily Absent'!$O85:$AX85)</f>
        <v>1</v>
      </c>
      <c r="P85" s="100">
        <v>0.29166666666666669</v>
      </c>
      <c r="Q85" s="100">
        <v>0.5</v>
      </c>
      <c r="R85" s="100">
        <v>0.54166666666666663</v>
      </c>
      <c r="S85" s="100">
        <v>0.75</v>
      </c>
      <c r="T85" s="5"/>
      <c r="U85" s="5"/>
      <c r="V85" s="5">
        <f>LOOKUP(V$6,'Daily Absent'!$O$6:$AX$6,'Daily Absent'!$O85:$AX85)</f>
        <v>0</v>
      </c>
      <c r="W85" s="100"/>
      <c r="X85" s="100"/>
      <c r="Y85" s="100"/>
      <c r="Z85" s="100"/>
      <c r="AA85" s="5"/>
      <c r="AB85" s="5"/>
      <c r="AC85" s="5">
        <f>LOOKUP(AC$6,'Daily Absent'!$O$6:$AX$6,'Daily Absent'!$O85:$AX85)</f>
        <v>1</v>
      </c>
      <c r="AD85" s="100">
        <v>0.29166666666666669</v>
      </c>
      <c r="AE85" s="100">
        <v>0.5</v>
      </c>
      <c r="AF85" s="100">
        <v>0.54166666666666663</v>
      </c>
      <c r="AG85" s="100">
        <v>0.75</v>
      </c>
      <c r="AH85" s="5"/>
      <c r="AI85" s="5"/>
      <c r="AJ85" s="5">
        <f>LOOKUP(AJ$6,'Daily Absent'!$O$6:$AX$6,'Daily Absent'!$O85:$AX85)</f>
        <v>1</v>
      </c>
      <c r="AK85" s="100">
        <v>0.29166666666666669</v>
      </c>
      <c r="AL85" s="100">
        <v>0.5</v>
      </c>
      <c r="AM85" s="100">
        <v>0.54166666666666663</v>
      </c>
      <c r="AN85" s="100">
        <v>0.75</v>
      </c>
      <c r="AO85" s="5"/>
      <c r="AP85" s="5"/>
      <c r="AQ85" s="5">
        <f>LOOKUP(AQ$6,'Daily Absent'!$O$6:$AX$6,'Daily Absent'!$O85:$AX85)</f>
        <v>1</v>
      </c>
      <c r="AR85" s="100">
        <v>0.29166666666666669</v>
      </c>
      <c r="AS85" s="100">
        <v>0.5</v>
      </c>
      <c r="AT85" s="100">
        <v>0.54166666666666663</v>
      </c>
      <c r="AU85" s="100">
        <v>0.70833333333333337</v>
      </c>
      <c r="AV85" s="5"/>
      <c r="AW85" s="5"/>
      <c r="AX85" s="5">
        <f>LOOKUP(AX$6,'Daily Absent'!$O$6:$AX$6,'Daily Absent'!$O85:$AX85)</f>
        <v>0</v>
      </c>
      <c r="AY85" s="100"/>
      <c r="AZ85" s="100"/>
      <c r="BA85" s="100"/>
      <c r="BB85" s="100"/>
      <c r="BC85" s="5"/>
      <c r="BD85" s="5"/>
      <c r="BE85" s="5">
        <f>LOOKUP(BE$6,'Daily Absent'!$O$6:$AX$6,'Daily Absent'!$O85:$AX85)</f>
        <v>1</v>
      </c>
      <c r="BF85" s="100">
        <v>0.29166666666666669</v>
      </c>
      <c r="BG85" s="100">
        <v>0.5</v>
      </c>
      <c r="BH85" s="100">
        <v>0.54166666666666663</v>
      </c>
      <c r="BI85" s="100">
        <v>0.75</v>
      </c>
      <c r="BJ85" s="5"/>
      <c r="BK85" s="5"/>
      <c r="BL85" s="5">
        <f>LOOKUP(BL$6,'Daily Absent'!$O$6:$AX$6,'Daily Absent'!$O85:$AX85)</f>
        <v>1</v>
      </c>
      <c r="BM85" s="100">
        <v>0.29166666666666669</v>
      </c>
      <c r="BN85" s="100">
        <v>0.5</v>
      </c>
      <c r="BO85" s="100">
        <v>0.54166666666666663</v>
      </c>
      <c r="BP85" s="100">
        <v>0.75</v>
      </c>
      <c r="BQ85" s="5"/>
      <c r="BR85" s="5"/>
      <c r="BS85" s="5">
        <f>LOOKUP(BS$6,'Daily Absent'!$O$6:$AX$6,'Daily Absent'!$O85:$AX85)</f>
        <v>1</v>
      </c>
      <c r="BT85" s="100">
        <v>0.29166666666666669</v>
      </c>
      <c r="BU85" s="100">
        <v>0.5</v>
      </c>
      <c r="BV85" s="100">
        <v>0.54166666666666663</v>
      </c>
      <c r="BW85" s="100">
        <v>0.75</v>
      </c>
      <c r="BX85" s="5"/>
      <c r="BY85" s="5"/>
      <c r="BZ85" s="5">
        <f>LOOKUP(BZ$6,'Daily Absent'!$O$6:$AX$6,'Daily Absent'!$O85:$AX85)</f>
        <v>1</v>
      </c>
      <c r="CA85" s="100">
        <v>0.29166666666666669</v>
      </c>
      <c r="CB85" s="100">
        <v>0.5</v>
      </c>
      <c r="CC85" s="100">
        <v>0.54166666666666663</v>
      </c>
      <c r="CD85" s="100">
        <v>0.75</v>
      </c>
      <c r="CE85" s="5"/>
      <c r="CF85" s="5"/>
      <c r="CG85" s="5">
        <f>LOOKUP(CG$6,'Daily Absent'!$O$6:$AX$6,'Daily Absent'!$O85:$AX85)</f>
        <v>0</v>
      </c>
      <c r="CH85" s="100"/>
      <c r="CI85" s="100"/>
      <c r="CJ85" s="100"/>
      <c r="CK85" s="100"/>
      <c r="CL85" s="5"/>
      <c r="CM85" s="5"/>
      <c r="CN85" s="5">
        <f>LOOKUP(CN$6,'Daily Absent'!$O$6:$AX$6,'Daily Absent'!$O85:$AX85)</f>
        <v>0</v>
      </c>
      <c r="CO85" s="100"/>
      <c r="CP85" s="100"/>
      <c r="CQ85" s="100"/>
      <c r="CR85" s="100"/>
      <c r="CS85" s="5"/>
      <c r="CT85" s="5"/>
      <c r="CU85" s="5">
        <f>LOOKUP(CU$6,'Daily Absent'!$O$6:$AX$6,'Daily Absent'!$O85:$AX85)</f>
        <v>0</v>
      </c>
      <c r="CV85" s="100"/>
      <c r="CW85" s="100"/>
      <c r="CX85" s="100"/>
      <c r="CY85" s="100"/>
      <c r="CZ85" s="5"/>
      <c r="DA85" s="5"/>
      <c r="DB85" s="5">
        <f>LOOKUP(DB$6,'Daily Absent'!$O$6:$AX$6,'Daily Absent'!$O85:$AX85)</f>
        <v>0</v>
      </c>
      <c r="DC85" s="100"/>
      <c r="DD85" s="100"/>
      <c r="DE85" s="100"/>
      <c r="DF85" s="100"/>
      <c r="DG85" s="5"/>
      <c r="DH85" s="5"/>
      <c r="DI85" s="5">
        <f>LOOKUP(DI$6,'Daily Absent'!$O$6:$AX$6,'Daily Absent'!$O85:$AX85)</f>
        <v>0</v>
      </c>
      <c r="DJ85" s="100"/>
      <c r="DK85" s="100"/>
      <c r="DL85" s="100"/>
      <c r="DM85" s="100"/>
      <c r="DN85" s="5"/>
      <c r="DO85" s="5"/>
      <c r="DP85" s="5">
        <f>LOOKUP(DP$6,'Daily Absent'!$O$6:$AX$6,'Daily Absent'!$O85:$AX85)</f>
        <v>0</v>
      </c>
      <c r="DQ85" s="100"/>
      <c r="DR85" s="100"/>
      <c r="DS85" s="100"/>
      <c r="DT85" s="100"/>
      <c r="DU85" s="5"/>
      <c r="DV85" s="5"/>
      <c r="DW85" s="5">
        <f>LOOKUP(DW$6,'Daily Absent'!$O$6:$AX$6,'Daily Absent'!$O85:$AX85)</f>
        <v>0</v>
      </c>
      <c r="DX85" s="100"/>
      <c r="DY85" s="100"/>
      <c r="DZ85" s="100"/>
      <c r="EA85" s="100"/>
      <c r="EB85" s="5"/>
      <c r="EC85" s="5"/>
      <c r="ED85" s="5">
        <f>LOOKUP(ED$6,'Daily Absent'!$O$6:$AX$6,'Daily Absent'!$O85:$AX85)</f>
        <v>0</v>
      </c>
      <c r="EE85" s="100"/>
      <c r="EF85" s="100"/>
      <c r="EG85" s="100"/>
      <c r="EH85" s="100"/>
      <c r="EI85" s="5"/>
      <c r="EJ85" s="5"/>
      <c r="EK85" s="5">
        <f>LOOKUP(EK$6,'Daily Absent'!$O$6:$AX$6,'Daily Absent'!$O85:$AX85)</f>
        <v>0</v>
      </c>
      <c r="EL85" s="100"/>
      <c r="EM85" s="100"/>
      <c r="EN85" s="100"/>
      <c r="EO85" s="100"/>
      <c r="EP85" s="5"/>
      <c r="EQ85" s="5"/>
      <c r="ER85" s="5">
        <f>LOOKUP(ER$6,'Daily Absent'!$O$6:$AX$6,'Daily Absent'!$O85:$AX85)</f>
        <v>0</v>
      </c>
      <c r="ES85" s="100"/>
      <c r="ET85" s="100"/>
      <c r="EU85" s="100"/>
      <c r="EV85" s="100"/>
      <c r="EW85" s="5"/>
      <c r="EX85" s="5"/>
      <c r="EY85" s="5">
        <f>LOOKUP(EY$6,'Daily Absent'!$O$6:$AX$6,'Daily Absent'!$O85:$AX85)</f>
        <v>0</v>
      </c>
      <c r="EZ85" s="100"/>
      <c r="FA85" s="100"/>
      <c r="FB85" s="100"/>
      <c r="FC85" s="100"/>
      <c r="FD85" s="5"/>
      <c r="FE85" s="5"/>
      <c r="FF85" s="5">
        <f>LOOKUP(FF$6,'Daily Absent'!$O$6:$AX$6,'Daily Absent'!$O85:$AX85)</f>
        <v>0</v>
      </c>
      <c r="FG85" s="100"/>
      <c r="FH85" s="100"/>
      <c r="FI85" s="100"/>
      <c r="FJ85" s="100"/>
      <c r="FK85" s="5"/>
      <c r="FL85" s="5"/>
      <c r="FM85" s="5">
        <f>LOOKUP(FM$6,'Daily Absent'!$O$6:$AX$6,'Daily Absent'!$O85:$AX85)</f>
        <v>0</v>
      </c>
      <c r="FN85" s="100"/>
      <c r="FO85" s="100"/>
      <c r="FP85" s="100"/>
      <c r="FQ85" s="100"/>
      <c r="FR85" s="5"/>
      <c r="FS85" s="5"/>
      <c r="FT85" s="5">
        <f>LOOKUP(FT$6,'Daily Absent'!$O$6:$AX$6,'Daily Absent'!$O85:$AX85)</f>
        <v>0</v>
      </c>
      <c r="FU85" s="100"/>
      <c r="FV85" s="100"/>
      <c r="FW85" s="100"/>
      <c r="FX85" s="100"/>
      <c r="FY85" s="5"/>
      <c r="FZ85" s="5"/>
      <c r="GA85" s="5">
        <f>LOOKUP(GA$6,'Daily Absent'!$O$6:$AX$6,'Daily Absent'!$O85:$AX85)</f>
        <v>0</v>
      </c>
      <c r="GB85" s="100"/>
      <c r="GC85" s="100"/>
      <c r="GD85" s="100"/>
      <c r="GE85" s="100"/>
      <c r="GF85" s="5"/>
      <c r="GG85" s="5"/>
      <c r="GH85" s="5">
        <f>LOOKUP(GH$6,'Daily Absent'!$O$6:$AX$6,'Daily Absent'!$O85:$AX85)</f>
        <v>0</v>
      </c>
      <c r="GI85" s="100"/>
      <c r="GJ85" s="100"/>
      <c r="GK85" s="100"/>
      <c r="GL85" s="100"/>
      <c r="GM85" s="5"/>
      <c r="GN85" s="5"/>
      <c r="GO85" s="5">
        <f>LOOKUP(GO$6,'Daily Absent'!$O$6:$AX$6,'Daily Absent'!$O85:$AX85)</f>
        <v>0</v>
      </c>
      <c r="GP85" s="100"/>
      <c r="GQ85" s="100"/>
      <c r="GR85" s="100"/>
      <c r="GS85" s="100"/>
      <c r="GT85" s="5"/>
      <c r="GU85" s="5"/>
      <c r="GV85" s="5">
        <f>LOOKUP(GV$6,'Daily Absent'!$O$6:$AX$6,'Daily Absent'!$O85:$AX85)</f>
        <v>0</v>
      </c>
      <c r="GW85" s="100"/>
      <c r="GX85" s="100"/>
      <c r="GY85" s="100"/>
      <c r="GZ85" s="100"/>
      <c r="HA85" s="5"/>
      <c r="HB85" s="5"/>
      <c r="HC85" s="5">
        <f>LOOKUP(HC$6,'Daily Absent'!$O$6:$AX$6,'Daily Absent'!$O85:$AX85)</f>
        <v>0</v>
      </c>
      <c r="HD85" s="100"/>
      <c r="HE85" s="100"/>
      <c r="HF85" s="100"/>
      <c r="HG85" s="100"/>
      <c r="HH85" s="5"/>
      <c r="HI85" s="5"/>
      <c r="HJ85" s="5">
        <f>LOOKUP(HJ$6,'Daily Absent'!$O$6:$AX$6,'Daily Absent'!$O85:$AX85)</f>
        <v>0</v>
      </c>
      <c r="HK85" s="100"/>
      <c r="HL85" s="100"/>
      <c r="HM85" s="100"/>
      <c r="HN85" s="100"/>
      <c r="HO85" s="5"/>
      <c r="HP85" s="5"/>
      <c r="HQ85" s="5"/>
      <c r="HR85" s="100"/>
      <c r="HS85" s="100"/>
      <c r="HT85" s="100"/>
      <c r="HU85" s="100"/>
      <c r="HV85" s="5"/>
      <c r="HW85" s="5"/>
      <c r="HX85" s="5">
        <f>LOOKUP(HX$6,'Daily Absent'!$O$6:$AX$6,'Daily Absent'!$O85:$AX85)</f>
        <v>0</v>
      </c>
      <c r="HY85" s="5"/>
      <c r="HZ85" s="100"/>
      <c r="IA85" s="5"/>
      <c r="IB85" s="5"/>
      <c r="IC85" s="5"/>
      <c r="ID85" s="5"/>
      <c r="IE85" s="5">
        <f>LOOKUP(IE$6,'Daily Absent'!$O$6:$AX$6,'Daily Absent'!$O85:$AX85)</f>
        <v>0</v>
      </c>
      <c r="IF85" s="5"/>
      <c r="IG85" s="100"/>
      <c r="IH85" s="5"/>
      <c r="II85" s="5"/>
      <c r="IJ85" s="5"/>
      <c r="IK85" s="5"/>
      <c r="IL85" s="5">
        <f>LOOKUP(IL$6,'Daily Absent'!$O$6:$AX$6,'Daily Absent'!$O85:$AX85)</f>
        <v>0</v>
      </c>
      <c r="IM85" s="5"/>
      <c r="IN85" s="100"/>
      <c r="IO85" s="5"/>
      <c r="IP85" s="5"/>
      <c r="IQ85" s="5"/>
      <c r="IR85" s="5"/>
      <c r="IS85" s="5">
        <f>LOOKUP(IS$6,'Daily Absent'!$O$6:$AX$6,'Daily Absent'!$O85:$AX85)</f>
        <v>0</v>
      </c>
      <c r="IT85" s="5"/>
      <c r="IU85" s="100"/>
      <c r="IV85" s="5"/>
      <c r="IW85" s="5"/>
      <c r="IX85" s="5"/>
      <c r="IY85" s="5"/>
      <c r="IZ85" s="5">
        <f>LOOKUP(IZ$6,'Daily Absent'!$O$6:$AX$6,'Daily Absent'!$O85:$AX85)</f>
        <v>0</v>
      </c>
      <c r="JA85" s="5"/>
      <c r="JB85" s="100"/>
      <c r="JC85" s="5"/>
      <c r="JD85" s="5"/>
      <c r="JE85" s="5"/>
      <c r="JF85" s="5"/>
    </row>
    <row r="86" spans="1:266" ht="20" customHeight="1">
      <c r="A86" s="54">
        <f>IF('Master MP Status'!A86&gt;0,'Master MP Status'!A86,"")</f>
        <v>78</v>
      </c>
      <c r="B86" s="5" t="str">
        <f>IF(ISTEXT('Master MP Status'!B86),'Master MP Status'!B86,"")</f>
        <v>DIRECT</v>
      </c>
      <c r="C86" s="153" t="str">
        <f>IF(OR(ISTEXT('Master MP Status'!C86),'Master MP Status'!C86&gt;0),'Master MP Status'!C86,"")</f>
        <v>B250108</v>
      </c>
      <c r="D86" s="154" t="str">
        <f>IF(OR(ISTEXT('Master MP Status'!D86),'Master MP Status'!D86&gt;0),'Master MP Status'!D86,"")</f>
        <v>B250108</v>
      </c>
      <c r="E86" s="5" t="str">
        <f>IF(ISTEXT('Master MP Status'!E86),'Master MP Status'!E86,"")</f>
        <v>SOPIAN HADI</v>
      </c>
      <c r="F86" s="5" t="str">
        <f>IF(ISTEXT('Master MP Status'!F86),'Master MP Status'!F86,"")</f>
        <v/>
      </c>
      <c r="G86" s="5" t="str">
        <f>IF(ISTEXT('Master MP Status'!G86),'Master MP Status'!G86,"")</f>
        <v>Cilegon</v>
      </c>
      <c r="H86" s="5" t="str">
        <f>IF(ISTEXT('Master MP Status'!H86),'Master MP Status'!H86,"")</f>
        <v>NURBAYU</v>
      </c>
      <c r="I86" s="5" t="str">
        <f>IF(ISTEXT('Master MP Status'!I86),'Master MP Status'!I86,"")</f>
        <v>Pipe Fitter1</v>
      </c>
      <c r="J86" s="5" t="str">
        <f>IF(ISTEXT('Master MP Status'!J86),'Master MP Status'!J86,"")</f>
        <v>Fitter 1</v>
      </c>
      <c r="K86" s="9">
        <f>IF(OR('Master MP Status'!K86=0,'Master MP Status'!K86=""),"",'Master MP Status'!K86)</f>
        <v>45780</v>
      </c>
      <c r="L86" s="9">
        <f>IF(OR('Master MP Status'!L86=0,'Master MP Status'!L86=""),"",'Master MP Status'!L86)</f>
        <v>45780</v>
      </c>
      <c r="M86" s="9" t="str">
        <f>IF(OR('Master MP Status'!M86=0,'Master MP Status'!M86=""),"",'Master MP Status'!M86)</f>
        <v/>
      </c>
      <c r="N86" s="5" t="str">
        <f>IF(ISTEXT('Master MP Status'!N86),'Master MP Status'!N86,"")</f>
        <v/>
      </c>
      <c r="O86" s="5">
        <f>LOOKUP(O$6,'Daily Absent'!$O$6:$AX$6,'Daily Absent'!$O86:$AX86)</f>
        <v>1</v>
      </c>
      <c r="P86" s="100">
        <v>0.29166666666666669</v>
      </c>
      <c r="Q86" s="100">
        <v>0.5</v>
      </c>
      <c r="R86" s="100">
        <v>0.54166666666666663</v>
      </c>
      <c r="S86" s="100">
        <v>0.75</v>
      </c>
      <c r="T86" s="5"/>
      <c r="U86" s="5"/>
      <c r="V86" s="5">
        <f>LOOKUP(V$6,'Daily Absent'!$O$6:$AX$6,'Daily Absent'!$O86:$AX86)</f>
        <v>1</v>
      </c>
      <c r="W86" s="100">
        <v>0.29166666666666669</v>
      </c>
      <c r="X86" s="100">
        <v>0.5</v>
      </c>
      <c r="Y86" s="100">
        <v>0.54166666666666663</v>
      </c>
      <c r="Z86" s="100">
        <v>0.75</v>
      </c>
      <c r="AA86" s="5"/>
      <c r="AB86" s="5"/>
      <c r="AC86" s="5">
        <f>LOOKUP(AC$6,'Daily Absent'!$O$6:$AX$6,'Daily Absent'!$O86:$AX86)</f>
        <v>1</v>
      </c>
      <c r="AD86" s="100">
        <v>0.29166666666666669</v>
      </c>
      <c r="AE86" s="100">
        <v>0.5</v>
      </c>
      <c r="AF86" s="100">
        <v>0.54166666666666663</v>
      </c>
      <c r="AG86" s="100">
        <v>0.75</v>
      </c>
      <c r="AH86" s="5"/>
      <c r="AI86" s="5"/>
      <c r="AJ86" s="5">
        <f>LOOKUP(AJ$6,'Daily Absent'!$O$6:$AX$6,'Daily Absent'!$O86:$AX86)</f>
        <v>1</v>
      </c>
      <c r="AK86" s="100">
        <v>0.29166666666666669</v>
      </c>
      <c r="AL86" s="100">
        <v>0.5</v>
      </c>
      <c r="AM86" s="100">
        <v>0.54166666666666663</v>
      </c>
      <c r="AN86" s="100">
        <v>0.75</v>
      </c>
      <c r="AO86" s="5"/>
      <c r="AP86" s="5"/>
      <c r="AQ86" s="5">
        <f>LOOKUP(AQ$6,'Daily Absent'!$O$6:$AX$6,'Daily Absent'!$O86:$AX86)</f>
        <v>1</v>
      </c>
      <c r="AR86" s="100">
        <v>0.29166666666666669</v>
      </c>
      <c r="AS86" s="100">
        <v>0.5</v>
      </c>
      <c r="AT86" s="100">
        <v>0.54166666666666663</v>
      </c>
      <c r="AU86" s="100">
        <v>0.70833333333333337</v>
      </c>
      <c r="AV86" s="5"/>
      <c r="AW86" s="5"/>
      <c r="AX86" s="5">
        <f>LOOKUP(AX$6,'Daily Absent'!$O$6:$AX$6,'Daily Absent'!$O86:$AX86)</f>
        <v>1</v>
      </c>
      <c r="AY86" s="100">
        <v>0.33333333333333331</v>
      </c>
      <c r="AZ86" s="100">
        <v>0.5</v>
      </c>
      <c r="BA86" s="100">
        <v>0.54166666666666663</v>
      </c>
      <c r="BB86" s="100">
        <v>0.66666666666666663</v>
      </c>
      <c r="BC86" s="5"/>
      <c r="BD86" s="5"/>
      <c r="BE86" s="5">
        <f>LOOKUP(BE$6,'Daily Absent'!$O$6:$AX$6,'Daily Absent'!$O86:$AX86)</f>
        <v>1</v>
      </c>
      <c r="BF86" s="100">
        <v>0.29166666666666669</v>
      </c>
      <c r="BG86" s="100">
        <v>0.5</v>
      </c>
      <c r="BH86" s="100">
        <v>0.54166666666666663</v>
      </c>
      <c r="BI86" s="100">
        <v>0.75</v>
      </c>
      <c r="BJ86" s="5"/>
      <c r="BK86" s="5"/>
      <c r="BL86" s="5">
        <f>LOOKUP(BL$6,'Daily Absent'!$O$6:$AX$6,'Daily Absent'!$O86:$AX86)</f>
        <v>1</v>
      </c>
      <c r="BM86" s="100">
        <v>0.29166666666666669</v>
      </c>
      <c r="BN86" s="100">
        <v>0.5</v>
      </c>
      <c r="BO86" s="100">
        <v>0.54166666666666663</v>
      </c>
      <c r="BP86" s="100">
        <v>0.75</v>
      </c>
      <c r="BQ86" s="5"/>
      <c r="BR86" s="5"/>
      <c r="BS86" s="5">
        <f>LOOKUP(BS$6,'Daily Absent'!$O$6:$AX$6,'Daily Absent'!$O86:$AX86)</f>
        <v>1</v>
      </c>
      <c r="BT86" s="100">
        <v>0.29166666666666669</v>
      </c>
      <c r="BU86" s="100">
        <v>0.5</v>
      </c>
      <c r="BV86" s="100">
        <v>0.54166666666666663</v>
      </c>
      <c r="BW86" s="100">
        <v>0.75</v>
      </c>
      <c r="BX86" s="5"/>
      <c r="BY86" s="5"/>
      <c r="BZ86" s="5">
        <f>LOOKUP(BZ$6,'Daily Absent'!$O$6:$AX$6,'Daily Absent'!$O86:$AX86)</f>
        <v>1</v>
      </c>
      <c r="CA86" s="100">
        <v>0.29166666666666669</v>
      </c>
      <c r="CB86" s="100">
        <v>0.5</v>
      </c>
      <c r="CC86" s="100">
        <v>0.54166666666666663</v>
      </c>
      <c r="CD86" s="100">
        <v>0.75</v>
      </c>
      <c r="CE86" s="5"/>
      <c r="CF86" s="5"/>
      <c r="CG86" s="5">
        <f>LOOKUP(CG$6,'Daily Absent'!$O$6:$AX$6,'Daily Absent'!$O86:$AX86)</f>
        <v>1</v>
      </c>
      <c r="CH86" s="100">
        <v>0.29166666666666669</v>
      </c>
      <c r="CI86" s="100">
        <v>0.5</v>
      </c>
      <c r="CJ86" s="100"/>
      <c r="CK86" s="100"/>
      <c r="CL86" s="5"/>
      <c r="CM86" s="5"/>
      <c r="CN86" s="5">
        <f>LOOKUP(CN$6,'Daily Absent'!$O$6:$AX$6,'Daily Absent'!$O86:$AX86)</f>
        <v>1</v>
      </c>
      <c r="CO86" s="100">
        <v>0.29166666666666669</v>
      </c>
      <c r="CP86" s="100">
        <v>0.5</v>
      </c>
      <c r="CQ86" s="100">
        <v>0.54166666666666663</v>
      </c>
      <c r="CR86" s="100">
        <v>0.70833333333333337</v>
      </c>
      <c r="CS86" s="5"/>
      <c r="CT86" s="5"/>
      <c r="CU86" s="5">
        <f>LOOKUP(CU$6,'Daily Absent'!$O$6:$AX$6,'Daily Absent'!$O86:$AX86)</f>
        <v>1</v>
      </c>
      <c r="CV86" s="100">
        <v>0.33333333333333331</v>
      </c>
      <c r="CW86" s="100">
        <v>0.5</v>
      </c>
      <c r="CX86" s="100">
        <v>0.54166666666666663</v>
      </c>
      <c r="CY86" s="100">
        <v>0.66666666666666663</v>
      </c>
      <c r="CZ86" s="5"/>
      <c r="DA86" s="5"/>
      <c r="DB86" s="5">
        <f>LOOKUP(DB$6,'Daily Absent'!$O$6:$AX$6,'Daily Absent'!$O86:$AX86)</f>
        <v>1</v>
      </c>
      <c r="DC86" s="100">
        <v>0.29166666666666669</v>
      </c>
      <c r="DD86" s="100">
        <v>0.5</v>
      </c>
      <c r="DE86" s="100">
        <v>0.54166666666666663</v>
      </c>
      <c r="DF86" s="100">
        <v>0.75</v>
      </c>
      <c r="DG86" s="100">
        <v>0.79166666666666663</v>
      </c>
      <c r="DH86" s="100">
        <v>0.91666666666666663</v>
      </c>
      <c r="DI86" s="5">
        <f>LOOKUP(DI$6,'Daily Absent'!$O$6:$AX$6,'Daily Absent'!$O86:$AX86)</f>
        <v>1</v>
      </c>
      <c r="DJ86" s="100">
        <v>0.29166666666666669</v>
      </c>
      <c r="DK86" s="100">
        <v>0.5</v>
      </c>
      <c r="DL86" s="100">
        <v>0.54166666666666663</v>
      </c>
      <c r="DM86" s="100">
        <v>0.75</v>
      </c>
      <c r="DN86" s="5"/>
      <c r="DO86" s="5"/>
      <c r="DP86" s="5">
        <f>LOOKUP(DP$6,'Daily Absent'!$O$6:$AX$6,'Daily Absent'!$O86:$AX86)</f>
        <v>1</v>
      </c>
      <c r="DQ86" s="100">
        <v>0.29166666666666669</v>
      </c>
      <c r="DR86" s="100">
        <v>0.5</v>
      </c>
      <c r="DS86" s="100">
        <v>0.54166666666666663</v>
      </c>
      <c r="DT86" s="100">
        <v>0.75</v>
      </c>
      <c r="DU86" s="5"/>
      <c r="DV86" s="5"/>
      <c r="DW86" s="5">
        <f>LOOKUP(DW$6,'Daily Absent'!$O$6:$AX$6,'Daily Absent'!$O86:$AX86)</f>
        <v>1</v>
      </c>
      <c r="DX86" s="100">
        <v>0.29166666666666669</v>
      </c>
      <c r="DY86" s="100">
        <v>0.5</v>
      </c>
      <c r="DZ86" s="100">
        <v>0.54166666666666663</v>
      </c>
      <c r="EA86" s="100">
        <v>0.75</v>
      </c>
      <c r="EB86" s="5"/>
      <c r="EC86" s="5"/>
      <c r="ED86" s="5">
        <f>LOOKUP(ED$6,'Daily Absent'!$O$6:$AX$6,'Daily Absent'!$O86:$AX86)</f>
        <v>1</v>
      </c>
      <c r="EE86" s="100">
        <v>0.29166666666666669</v>
      </c>
      <c r="EF86" s="100">
        <v>0.5</v>
      </c>
      <c r="EG86" s="100">
        <v>0.54166666666666663</v>
      </c>
      <c r="EH86" s="100">
        <v>0.75</v>
      </c>
      <c r="EI86" s="100">
        <v>0.79166666666666663</v>
      </c>
      <c r="EJ86" s="100">
        <v>0.91666666666666663</v>
      </c>
      <c r="EK86" s="5">
        <f>LOOKUP(EK$6,'Daily Absent'!$O$6:$AX$6,'Daily Absent'!$O86:$AX86)</f>
        <v>1</v>
      </c>
      <c r="EL86" s="100">
        <v>0.29166666666666669</v>
      </c>
      <c r="EM86" s="100">
        <v>0.5</v>
      </c>
      <c r="EN86" s="100">
        <v>0.54166666666666663</v>
      </c>
      <c r="EO86" s="100">
        <v>0.75</v>
      </c>
      <c r="EP86" s="5"/>
      <c r="EQ86" s="5"/>
      <c r="ER86" s="5">
        <f>LOOKUP(ER$6,'Daily Absent'!$O$6:$AX$6,'Daily Absent'!$O86:$AX86)</f>
        <v>0</v>
      </c>
      <c r="ES86" s="100"/>
      <c r="ET86" s="100"/>
      <c r="EU86" s="100"/>
      <c r="EV86" s="100"/>
      <c r="EW86" s="5"/>
      <c r="EX86" s="5"/>
      <c r="EY86" s="5">
        <f>LOOKUP(EY$6,'Daily Absent'!$O$6:$AX$6,'Daily Absent'!$O86:$AX86)</f>
        <v>1</v>
      </c>
      <c r="EZ86" s="100">
        <v>0.29166666666666669</v>
      </c>
      <c r="FA86" s="100">
        <v>0.5</v>
      </c>
      <c r="FB86" s="100"/>
      <c r="FC86" s="100"/>
      <c r="FD86" s="5"/>
      <c r="FE86" s="5"/>
      <c r="FF86" s="5">
        <f>LOOKUP(FF$6,'Daily Absent'!$O$6:$AX$6,'Daily Absent'!$O86:$AX86)</f>
        <v>1</v>
      </c>
      <c r="FG86" s="100"/>
      <c r="FH86" s="100"/>
      <c r="FI86" s="100"/>
      <c r="FJ86" s="100"/>
      <c r="FK86" s="5"/>
      <c r="FL86" s="5"/>
      <c r="FM86" s="5">
        <f>LOOKUP(FM$6,'Daily Absent'!$O$6:$AX$6,'Daily Absent'!$O86:$AX86)</f>
        <v>0</v>
      </c>
      <c r="FN86" s="100"/>
      <c r="FO86" s="100"/>
      <c r="FP86" s="100"/>
      <c r="FQ86" s="100"/>
      <c r="FR86" s="5"/>
      <c r="FS86" s="5"/>
      <c r="FT86" s="5">
        <f>LOOKUP(FT$6,'Daily Absent'!$O$6:$AX$6,'Daily Absent'!$O86:$AX86)</f>
        <v>0</v>
      </c>
      <c r="FU86" s="100"/>
      <c r="FV86" s="100"/>
      <c r="FW86" s="100"/>
      <c r="FX86" s="100"/>
      <c r="FY86" s="5"/>
      <c r="FZ86" s="5"/>
      <c r="GA86" s="5">
        <f>LOOKUP(GA$6,'Daily Absent'!$O$6:$AX$6,'Daily Absent'!$O86:$AX86)</f>
        <v>0</v>
      </c>
      <c r="GB86" s="100"/>
      <c r="GC86" s="100"/>
      <c r="GD86" s="100"/>
      <c r="GE86" s="100"/>
      <c r="GF86" s="5"/>
      <c r="GG86" s="5"/>
      <c r="GH86" s="5">
        <f>LOOKUP(GH$6,'Daily Absent'!$O$6:$AX$6,'Daily Absent'!$O86:$AX86)</f>
        <v>0</v>
      </c>
      <c r="GI86" s="100"/>
      <c r="GJ86" s="100"/>
      <c r="GK86" s="100"/>
      <c r="GL86" s="100"/>
      <c r="GM86" s="5"/>
      <c r="GN86" s="5"/>
      <c r="GO86" s="5">
        <f>LOOKUP(GO$6,'Daily Absent'!$O$6:$AX$6,'Daily Absent'!$O86:$AX86)</f>
        <v>0</v>
      </c>
      <c r="GP86" s="100"/>
      <c r="GQ86" s="100"/>
      <c r="GR86" s="100"/>
      <c r="GS86" s="100"/>
      <c r="GT86" s="5"/>
      <c r="GU86" s="5"/>
      <c r="GV86" s="5">
        <f>LOOKUP(GV$6,'Daily Absent'!$O$6:$AX$6,'Daily Absent'!$O86:$AX86)</f>
        <v>0</v>
      </c>
      <c r="GW86" s="100"/>
      <c r="GX86" s="100"/>
      <c r="GY86" s="100"/>
      <c r="GZ86" s="100"/>
      <c r="HA86" s="5"/>
      <c r="HB86" s="5"/>
      <c r="HC86" s="5">
        <f>LOOKUP(HC$6,'Daily Absent'!$O$6:$AX$6,'Daily Absent'!$O86:$AX86)</f>
        <v>0</v>
      </c>
      <c r="HD86" s="100"/>
      <c r="HE86" s="100"/>
      <c r="HF86" s="100"/>
      <c r="HG86" s="100"/>
      <c r="HH86" s="5"/>
      <c r="HI86" s="5"/>
      <c r="HJ86" s="5">
        <f>LOOKUP(HJ$6,'Daily Absent'!$O$6:$AX$6,'Daily Absent'!$O86:$AX86)</f>
        <v>0</v>
      </c>
      <c r="HK86" s="100"/>
      <c r="HL86" s="100"/>
      <c r="HM86" s="100"/>
      <c r="HN86" s="100"/>
      <c r="HO86" s="5"/>
      <c r="HP86" s="5"/>
      <c r="HQ86" s="5"/>
      <c r="HR86" s="100"/>
      <c r="HS86" s="100"/>
      <c r="HT86" s="100"/>
      <c r="HU86" s="100"/>
      <c r="HV86" s="5"/>
      <c r="HW86" s="5"/>
      <c r="HX86" s="5">
        <f>LOOKUP(HX$6,'Daily Absent'!$O$6:$AX$6,'Daily Absent'!$O86:$AX86)</f>
        <v>0</v>
      </c>
      <c r="HY86" s="5"/>
      <c r="HZ86" s="100"/>
      <c r="IA86" s="5"/>
      <c r="IB86" s="5"/>
      <c r="IC86" s="5"/>
      <c r="ID86" s="5"/>
      <c r="IE86" s="5">
        <f>LOOKUP(IE$6,'Daily Absent'!$O$6:$AX$6,'Daily Absent'!$O86:$AX86)</f>
        <v>0</v>
      </c>
      <c r="IF86" s="5"/>
      <c r="IG86" s="100"/>
      <c r="IH86" s="5"/>
      <c r="II86" s="5"/>
      <c r="IJ86" s="5"/>
      <c r="IK86" s="5"/>
      <c r="IL86" s="5">
        <f>LOOKUP(IL$6,'Daily Absent'!$O$6:$AX$6,'Daily Absent'!$O86:$AX86)</f>
        <v>0</v>
      </c>
      <c r="IM86" s="5"/>
      <c r="IN86" s="100"/>
      <c r="IO86" s="5"/>
      <c r="IP86" s="5"/>
      <c r="IQ86" s="5"/>
      <c r="IR86" s="5"/>
      <c r="IS86" s="5">
        <f>LOOKUP(IS$6,'Daily Absent'!$O$6:$AX$6,'Daily Absent'!$O86:$AX86)</f>
        <v>0</v>
      </c>
      <c r="IT86" s="5"/>
      <c r="IU86" s="100"/>
      <c r="IV86" s="5"/>
      <c r="IW86" s="5"/>
      <c r="IX86" s="5"/>
      <c r="IY86" s="5"/>
      <c r="IZ86" s="5">
        <f>LOOKUP(IZ$6,'Daily Absent'!$O$6:$AX$6,'Daily Absent'!$O86:$AX86)</f>
        <v>0</v>
      </c>
      <c r="JA86" s="5"/>
      <c r="JB86" s="100"/>
      <c r="JC86" s="5"/>
      <c r="JD86" s="5"/>
      <c r="JE86" s="5"/>
      <c r="JF86" s="5"/>
    </row>
    <row r="87" spans="1:266" ht="20" customHeight="1">
      <c r="A87" s="54">
        <f>IF('Master MP Status'!A87&gt;0,'Master MP Status'!A87,"")</f>
        <v>79</v>
      </c>
      <c r="B87" s="5" t="str">
        <f>IF(ISTEXT('Master MP Status'!B87),'Master MP Status'!B87,"")</f>
        <v>DIRECT</v>
      </c>
      <c r="C87" s="153" t="str">
        <f>IF(OR(ISTEXT('Master MP Status'!C87),'Master MP Status'!C87&gt;0),'Master MP Status'!C87,"")</f>
        <v>KN2531005</v>
      </c>
      <c r="D87" s="154" t="str">
        <f>IF(OR(ISTEXT('Master MP Status'!D87),'Master MP Status'!D87&gt;0),'Master MP Status'!D87,"")</f>
        <v>KN25301</v>
      </c>
      <c r="E87" s="5" t="str">
        <f>IF(ISTEXT('Master MP Status'!E87),'Master MP Status'!E87,"")</f>
        <v>SIMON GUNI</v>
      </c>
      <c r="F87" s="5" t="str">
        <f>IF(ISTEXT('Master MP Status'!F87),'Master MP Status'!F87,"")</f>
        <v/>
      </c>
      <c r="G87" s="5" t="str">
        <f>IF(ISTEXT('Master MP Status'!G87),'Master MP Status'!G87,"")</f>
        <v>Local</v>
      </c>
      <c r="H87" s="5" t="str">
        <f>IF(ISTEXT('Master MP Status'!H87),'Master MP Status'!H87,"")</f>
        <v>SIMON S. R</v>
      </c>
      <c r="I87" s="5" t="str">
        <f>IF(ISTEXT('Master MP Status'!I87),'Master MP Status'!I87,"")</f>
        <v>Skilled</v>
      </c>
      <c r="J87" s="5" t="str">
        <f>IF(ISTEXT('Master MP Status'!J87),'Master MP Status'!J87,"")</f>
        <v>Common Skilled</v>
      </c>
      <c r="K87" s="9">
        <f>IF(OR('Master MP Status'!K87=0,'Master MP Status'!K87=""),"",'Master MP Status'!K87)</f>
        <v>45707</v>
      </c>
      <c r="L87" s="9">
        <f>IF(OR('Master MP Status'!L87=0,'Master MP Status'!L87=""),"",'Master MP Status'!L87)</f>
        <v>45707</v>
      </c>
      <c r="M87" s="9" t="str">
        <f>IF(OR('Master MP Status'!M87=0,'Master MP Status'!M87=""),"",'Master MP Status'!M87)</f>
        <v/>
      </c>
      <c r="N87" s="5" t="str">
        <f>IF(ISTEXT('Master MP Status'!N87),'Master MP Status'!N87,"")</f>
        <v/>
      </c>
      <c r="O87" s="5">
        <f>LOOKUP(O$6,'Daily Absent'!$O$6:$AX$6,'Daily Absent'!$O87:$AX87)</f>
        <v>1</v>
      </c>
      <c r="P87" s="100">
        <v>0.29166666666666669</v>
      </c>
      <c r="Q87" s="100">
        <v>0.5</v>
      </c>
      <c r="R87" s="100">
        <v>0.54166666666666663</v>
      </c>
      <c r="S87" s="100">
        <v>0.75</v>
      </c>
      <c r="T87" s="5"/>
      <c r="U87" s="5"/>
      <c r="V87" s="5">
        <f>LOOKUP(V$6,'Daily Absent'!$O$6:$AX$6,'Daily Absent'!$O87:$AX87)</f>
        <v>1</v>
      </c>
      <c r="W87" s="100">
        <v>0.29166666666666669</v>
      </c>
      <c r="X87" s="100">
        <v>0.5</v>
      </c>
      <c r="Y87" s="100">
        <v>0.54166666666666663</v>
      </c>
      <c r="Z87" s="100">
        <v>0.75</v>
      </c>
      <c r="AA87" s="5"/>
      <c r="AB87" s="5"/>
      <c r="AC87" s="5">
        <f>LOOKUP(AC$6,'Daily Absent'!$O$6:$AX$6,'Daily Absent'!$O87:$AX87)</f>
        <v>0</v>
      </c>
      <c r="AD87" s="100"/>
      <c r="AE87" s="100"/>
      <c r="AF87" s="100"/>
      <c r="AG87" s="100"/>
      <c r="AH87" s="5"/>
      <c r="AI87" s="5"/>
      <c r="AJ87" s="5">
        <f>LOOKUP(AJ$6,'Daily Absent'!$O$6:$AX$6,'Daily Absent'!$O87:$AX87)</f>
        <v>1</v>
      </c>
      <c r="AK87" s="100">
        <v>0.29166666666666669</v>
      </c>
      <c r="AL87" s="100">
        <v>0.5</v>
      </c>
      <c r="AM87" s="100">
        <v>0.54166666666666663</v>
      </c>
      <c r="AN87" s="100">
        <v>0.75</v>
      </c>
      <c r="AO87" s="5"/>
      <c r="AP87" s="5"/>
      <c r="AQ87" s="5">
        <f>LOOKUP(AQ$6,'Daily Absent'!$O$6:$AX$6,'Daily Absent'!$O87:$AX87)</f>
        <v>1</v>
      </c>
      <c r="AR87" s="100">
        <v>0.29166666666666669</v>
      </c>
      <c r="AS87" s="100">
        <v>0.5</v>
      </c>
      <c r="AT87" s="100">
        <v>0.54166666666666663</v>
      </c>
      <c r="AU87" s="100">
        <v>0.70833333333333337</v>
      </c>
      <c r="AV87" s="5"/>
      <c r="AW87" s="5"/>
      <c r="AX87" s="5">
        <f>LOOKUP(AX$6,'Daily Absent'!$O$6:$AX$6,'Daily Absent'!$O87:$AX87)</f>
        <v>1</v>
      </c>
      <c r="AY87" s="100">
        <v>0.33333333333333331</v>
      </c>
      <c r="AZ87" s="100">
        <v>0.5</v>
      </c>
      <c r="BA87" s="100">
        <v>0.54166666666666663</v>
      </c>
      <c r="BB87" s="100">
        <v>0.66666666666666663</v>
      </c>
      <c r="BC87" s="5"/>
      <c r="BD87" s="5"/>
      <c r="BE87" s="5">
        <f>LOOKUP(BE$6,'Daily Absent'!$O$6:$AX$6,'Daily Absent'!$O87:$AX87)</f>
        <v>1</v>
      </c>
      <c r="BF87" s="100">
        <v>0.29166666666666669</v>
      </c>
      <c r="BG87" s="100">
        <v>0.5</v>
      </c>
      <c r="BH87" s="100">
        <v>0.54166666666666663</v>
      </c>
      <c r="BI87" s="100">
        <v>0.75</v>
      </c>
      <c r="BJ87" s="5"/>
      <c r="BK87" s="5"/>
      <c r="BL87" s="5">
        <f>LOOKUP(BL$6,'Daily Absent'!$O$6:$AX$6,'Daily Absent'!$O87:$AX87)</f>
        <v>1</v>
      </c>
      <c r="BM87" s="100">
        <v>0.29166666666666669</v>
      </c>
      <c r="BN87" s="100">
        <v>0.5</v>
      </c>
      <c r="BO87" s="100">
        <v>0.54166666666666663</v>
      </c>
      <c r="BP87" s="100">
        <v>0.75</v>
      </c>
      <c r="BQ87" s="5"/>
      <c r="BR87" s="5"/>
      <c r="BS87" s="5">
        <f>LOOKUP(BS$6,'Daily Absent'!$O$6:$AX$6,'Daily Absent'!$O87:$AX87)</f>
        <v>1</v>
      </c>
      <c r="BT87" s="100">
        <v>0.29166666666666669</v>
      </c>
      <c r="BU87" s="100">
        <v>0.5</v>
      </c>
      <c r="BV87" s="100">
        <v>0.54166666666666663</v>
      </c>
      <c r="BW87" s="100">
        <v>0.75</v>
      </c>
      <c r="BX87" s="5"/>
      <c r="BY87" s="5"/>
      <c r="BZ87" s="5">
        <f>LOOKUP(BZ$6,'Daily Absent'!$O$6:$AX$6,'Daily Absent'!$O87:$AX87)</f>
        <v>1</v>
      </c>
      <c r="CA87" s="100">
        <v>0.29166666666666669</v>
      </c>
      <c r="CB87" s="100">
        <v>0.5</v>
      </c>
      <c r="CC87" s="100">
        <v>0.54166666666666663</v>
      </c>
      <c r="CD87" s="100">
        <v>0.75</v>
      </c>
      <c r="CE87" s="5"/>
      <c r="CF87" s="5"/>
      <c r="CG87" s="5">
        <f>LOOKUP(CG$6,'Daily Absent'!$O$6:$AX$6,'Daily Absent'!$O87:$AX87)</f>
        <v>1</v>
      </c>
      <c r="CH87" s="100">
        <v>0.29166666666666669</v>
      </c>
      <c r="CI87" s="100">
        <v>0.5</v>
      </c>
      <c r="CJ87" s="100">
        <v>0.54166666666666663</v>
      </c>
      <c r="CK87" s="100">
        <v>0.75</v>
      </c>
      <c r="CL87" s="5"/>
      <c r="CM87" s="5"/>
      <c r="CN87" s="5">
        <f>LOOKUP(CN$6,'Daily Absent'!$O$6:$AX$6,'Daily Absent'!$O87:$AX87)</f>
        <v>1</v>
      </c>
      <c r="CO87" s="100">
        <v>0.29166666666666669</v>
      </c>
      <c r="CP87" s="100">
        <v>0.5</v>
      </c>
      <c r="CQ87" s="100">
        <v>0.54166666666666663</v>
      </c>
      <c r="CR87" s="100">
        <v>0.70833333333333337</v>
      </c>
      <c r="CS87" s="5"/>
      <c r="CT87" s="5"/>
      <c r="CU87" s="5">
        <f>LOOKUP(CU$6,'Daily Absent'!$O$6:$AX$6,'Daily Absent'!$O87:$AX87)</f>
        <v>1</v>
      </c>
      <c r="CV87" s="100">
        <v>0.33333333333333331</v>
      </c>
      <c r="CW87" s="100">
        <v>0.5</v>
      </c>
      <c r="CX87" s="100">
        <v>0.54166666666666663</v>
      </c>
      <c r="CY87" s="100">
        <v>0.66666666666666663</v>
      </c>
      <c r="CZ87" s="5"/>
      <c r="DA87" s="5"/>
      <c r="DB87" s="5">
        <f>LOOKUP(DB$6,'Daily Absent'!$O$6:$AX$6,'Daily Absent'!$O87:$AX87)</f>
        <v>1</v>
      </c>
      <c r="DC87" s="100">
        <v>0.29166666666666669</v>
      </c>
      <c r="DD87" s="100">
        <v>0.5</v>
      </c>
      <c r="DE87" s="100">
        <v>0.54166666666666663</v>
      </c>
      <c r="DF87" s="100">
        <v>0.75</v>
      </c>
      <c r="DG87" s="5"/>
      <c r="DH87" s="5"/>
      <c r="DI87" s="5">
        <f>LOOKUP(DI$6,'Daily Absent'!$O$6:$AX$6,'Daily Absent'!$O87:$AX87)</f>
        <v>1</v>
      </c>
      <c r="DJ87" s="100">
        <v>0.29166666666666669</v>
      </c>
      <c r="DK87" s="100">
        <v>0.5</v>
      </c>
      <c r="DL87" s="100">
        <v>0.54166666666666663</v>
      </c>
      <c r="DM87" s="100">
        <v>0.75</v>
      </c>
      <c r="DN87" s="5"/>
      <c r="DO87" s="5"/>
      <c r="DP87" s="5">
        <f>LOOKUP(DP$6,'Daily Absent'!$O$6:$AX$6,'Daily Absent'!$O87:$AX87)</f>
        <v>1</v>
      </c>
      <c r="DQ87" s="100">
        <v>0.29166666666666669</v>
      </c>
      <c r="DR87" s="100">
        <v>0.5</v>
      </c>
      <c r="DS87" s="100">
        <v>0.54166666666666663</v>
      </c>
      <c r="DT87" s="100">
        <v>0.75</v>
      </c>
      <c r="DU87" s="5"/>
      <c r="DV87" s="5"/>
      <c r="DW87" s="5">
        <f>LOOKUP(DW$6,'Daily Absent'!$O$6:$AX$6,'Daily Absent'!$O87:$AX87)</f>
        <v>1</v>
      </c>
      <c r="DX87" s="100">
        <v>0.29166666666666669</v>
      </c>
      <c r="DY87" s="100">
        <v>0.5</v>
      </c>
      <c r="DZ87" s="100">
        <v>0.54166666666666663</v>
      </c>
      <c r="EA87" s="100">
        <v>0.75</v>
      </c>
      <c r="EB87" s="5"/>
      <c r="EC87" s="5"/>
      <c r="ED87" s="5">
        <f>LOOKUP(ED$6,'Daily Absent'!$O$6:$AX$6,'Daily Absent'!$O87:$AX87)</f>
        <v>1</v>
      </c>
      <c r="EE87" s="100">
        <v>0.29166666666666669</v>
      </c>
      <c r="EF87" s="100">
        <v>0.5</v>
      </c>
      <c r="EG87" s="100">
        <v>0.54166666666666663</v>
      </c>
      <c r="EH87" s="100">
        <v>0.75</v>
      </c>
      <c r="EI87" s="100">
        <v>0.79166666666666663</v>
      </c>
      <c r="EJ87" s="100">
        <v>0.91666666666666663</v>
      </c>
      <c r="EK87" s="5">
        <f>LOOKUP(EK$6,'Daily Absent'!$O$6:$AX$6,'Daily Absent'!$O87:$AX87)</f>
        <v>1</v>
      </c>
      <c r="EL87" s="100">
        <v>0.29166666666666669</v>
      </c>
      <c r="EM87" s="100">
        <v>0.5</v>
      </c>
      <c r="EN87" s="100">
        <v>0.54166666666666663</v>
      </c>
      <c r="EO87" s="100">
        <v>0.70833333333333337</v>
      </c>
      <c r="EP87" s="5"/>
      <c r="EQ87" s="5"/>
      <c r="ER87" s="5">
        <f>LOOKUP(ER$6,'Daily Absent'!$O$6:$AX$6,'Daily Absent'!$O87:$AX87)</f>
        <v>0</v>
      </c>
      <c r="ES87" s="100"/>
      <c r="ET87" s="100"/>
      <c r="EU87" s="100"/>
      <c r="EV87" s="100"/>
      <c r="EW87" s="5"/>
      <c r="EX87" s="5"/>
      <c r="EY87" s="5">
        <f>LOOKUP(EY$6,'Daily Absent'!$O$6:$AX$6,'Daily Absent'!$O87:$AX87)</f>
        <v>1</v>
      </c>
      <c r="EZ87" s="100">
        <v>0.29166666666666669</v>
      </c>
      <c r="FA87" s="100">
        <v>0.5</v>
      </c>
      <c r="FB87" s="100">
        <v>0.54166666666666663</v>
      </c>
      <c r="FC87" s="100">
        <v>0.75</v>
      </c>
      <c r="FD87" s="100"/>
      <c r="FE87" s="100"/>
      <c r="FF87" s="5">
        <f>LOOKUP(FF$6,'Daily Absent'!$O$6:$AX$6,'Daily Absent'!$O87:$AX87)</f>
        <v>1</v>
      </c>
      <c r="FG87" s="100"/>
      <c r="FH87" s="100"/>
      <c r="FI87" s="100"/>
      <c r="FJ87" s="100"/>
      <c r="FK87" s="5"/>
      <c r="FL87" s="5"/>
      <c r="FM87" s="5">
        <f>LOOKUP(FM$6,'Daily Absent'!$O$6:$AX$6,'Daily Absent'!$O87:$AX87)</f>
        <v>0</v>
      </c>
      <c r="FN87" s="100"/>
      <c r="FO87" s="100"/>
      <c r="FP87" s="100"/>
      <c r="FQ87" s="100"/>
      <c r="FR87" s="5"/>
      <c r="FS87" s="5"/>
      <c r="FT87" s="5">
        <f>LOOKUP(FT$6,'Daily Absent'!$O$6:$AX$6,'Daily Absent'!$O87:$AX87)</f>
        <v>0</v>
      </c>
      <c r="FU87" s="100"/>
      <c r="FV87" s="100"/>
      <c r="FW87" s="100"/>
      <c r="FX87" s="100"/>
      <c r="FY87" s="5"/>
      <c r="FZ87" s="5"/>
      <c r="GA87" s="5">
        <f>LOOKUP(GA$6,'Daily Absent'!$O$6:$AX$6,'Daily Absent'!$O87:$AX87)</f>
        <v>0</v>
      </c>
      <c r="GB87" s="100"/>
      <c r="GC87" s="100"/>
      <c r="GD87" s="100"/>
      <c r="GE87" s="100"/>
      <c r="GF87" s="5"/>
      <c r="GG87" s="5"/>
      <c r="GH87" s="5">
        <f>LOOKUP(GH$6,'Daily Absent'!$O$6:$AX$6,'Daily Absent'!$O87:$AX87)</f>
        <v>0</v>
      </c>
      <c r="GI87" s="100"/>
      <c r="GJ87" s="100"/>
      <c r="GK87" s="100"/>
      <c r="GL87" s="100"/>
      <c r="GM87" s="5"/>
      <c r="GN87" s="5"/>
      <c r="GO87" s="5">
        <f>LOOKUP(GO$6,'Daily Absent'!$O$6:$AX$6,'Daily Absent'!$O87:$AX87)</f>
        <v>0</v>
      </c>
      <c r="GP87" s="100"/>
      <c r="GQ87" s="100"/>
      <c r="GR87" s="100"/>
      <c r="GS87" s="100"/>
      <c r="GT87" s="100"/>
      <c r="GU87" s="100"/>
      <c r="GV87" s="5">
        <f>LOOKUP(GV$6,'Daily Absent'!$O$6:$AX$6,'Daily Absent'!$O87:$AX87)</f>
        <v>0</v>
      </c>
      <c r="GW87" s="100"/>
      <c r="GX87" s="100"/>
      <c r="GY87" s="100"/>
      <c r="GZ87" s="100"/>
      <c r="HA87" s="5"/>
      <c r="HB87" s="5"/>
      <c r="HC87" s="5">
        <f>LOOKUP(HC$6,'Daily Absent'!$O$6:$AX$6,'Daily Absent'!$O87:$AX87)</f>
        <v>0</v>
      </c>
      <c r="HD87" s="100"/>
      <c r="HE87" s="100"/>
      <c r="HF87" s="100"/>
      <c r="HG87" s="100"/>
      <c r="HH87" s="5"/>
      <c r="HI87" s="5"/>
      <c r="HJ87" s="5">
        <f>LOOKUP(HJ$6,'Daily Absent'!$O$6:$AX$6,'Daily Absent'!$O87:$AX87)</f>
        <v>0</v>
      </c>
      <c r="HK87" s="100"/>
      <c r="HL87" s="100"/>
      <c r="HM87" s="100"/>
      <c r="HN87" s="100"/>
      <c r="HO87" s="5"/>
      <c r="HP87" s="5"/>
      <c r="HQ87" s="5"/>
      <c r="HR87" s="100"/>
      <c r="HS87" s="100"/>
      <c r="HT87" s="100"/>
      <c r="HU87" s="100"/>
      <c r="HV87" s="5"/>
      <c r="HW87" s="5"/>
      <c r="HX87" s="5">
        <f>LOOKUP(HX$6,'Daily Absent'!$O$6:$AX$6,'Daily Absent'!$O87:$AX87)</f>
        <v>0</v>
      </c>
      <c r="HY87" s="5"/>
      <c r="HZ87" s="100"/>
      <c r="IA87" s="5"/>
      <c r="IB87" s="5"/>
      <c r="IC87" s="5"/>
      <c r="ID87" s="5"/>
      <c r="IE87" s="5">
        <f>LOOKUP(IE$6,'Daily Absent'!$O$6:$AX$6,'Daily Absent'!$O87:$AX87)</f>
        <v>0</v>
      </c>
      <c r="IF87" s="5"/>
      <c r="IG87" s="100"/>
      <c r="IH87" s="5"/>
      <c r="II87" s="5"/>
      <c r="IJ87" s="5"/>
      <c r="IK87" s="5"/>
      <c r="IL87" s="5">
        <f>LOOKUP(IL$6,'Daily Absent'!$O$6:$AX$6,'Daily Absent'!$O87:$AX87)</f>
        <v>0</v>
      </c>
      <c r="IM87" s="5"/>
      <c r="IN87" s="100"/>
      <c r="IO87" s="5"/>
      <c r="IP87" s="5"/>
      <c r="IQ87" s="5"/>
      <c r="IR87" s="5"/>
      <c r="IS87" s="5">
        <f>LOOKUP(IS$6,'Daily Absent'!$O$6:$AX$6,'Daily Absent'!$O87:$AX87)</f>
        <v>0</v>
      </c>
      <c r="IT87" s="5"/>
      <c r="IU87" s="100"/>
      <c r="IV87" s="5"/>
      <c r="IW87" s="5"/>
      <c r="IX87" s="5"/>
      <c r="IY87" s="5"/>
      <c r="IZ87" s="5">
        <f>LOOKUP(IZ$6,'Daily Absent'!$O$6:$AX$6,'Daily Absent'!$O87:$AX87)</f>
        <v>0</v>
      </c>
      <c r="JA87" s="5"/>
      <c r="JB87" s="100"/>
      <c r="JC87" s="5"/>
      <c r="JD87" s="5"/>
      <c r="JE87" s="5"/>
      <c r="JF87" s="5"/>
    </row>
    <row r="88" spans="1:266" ht="20" customHeight="1">
      <c r="A88" s="54">
        <f>IF('Master MP Status'!A88&gt;0,'Master MP Status'!A88,"")</f>
        <v>80</v>
      </c>
      <c r="B88" s="5" t="str">
        <f>IF(ISTEXT('Master MP Status'!B88),'Master MP Status'!B88,"")</f>
        <v>DIRECT</v>
      </c>
      <c r="C88" s="153" t="str">
        <f>IF(OR(ISTEXT('Master MP Status'!C88),'Master MP Status'!C88&gt;0),'Master MP Status'!C88,"")</f>
        <v>KN2531001</v>
      </c>
      <c r="D88" s="154" t="str">
        <f>IF(OR(ISTEXT('Master MP Status'!D88),'Master MP Status'!D88&gt;0),'Master MP Status'!D88,"")</f>
        <v>KN25302</v>
      </c>
      <c r="E88" s="5" t="str">
        <f>IF(ISTEXT('Master MP Status'!E88),'Master MP Status'!E88,"")</f>
        <v>SIMON SAMPE RANDAN</v>
      </c>
      <c r="F88" s="5" t="str">
        <f>IF(ISTEXT('Master MP Status'!F88),'Master MP Status'!F88,"")</f>
        <v>SIMON SAMPE R</v>
      </c>
      <c r="G88" s="5" t="str">
        <f>IF(ISTEXT('Master MP Status'!G88),'Master MP Status'!G88,"")</f>
        <v>Local</v>
      </c>
      <c r="H88" s="5" t="str">
        <f>IF(ISTEXT('Master MP Status'!H88),'Master MP Status'!H88,"")</f>
        <v>SIMON S. R</v>
      </c>
      <c r="I88" s="5" t="str">
        <f>IF(ISTEXT('Master MP Status'!I88),'Master MP Status'!I88,"")</f>
        <v>Foreman</v>
      </c>
      <c r="J88" s="5" t="str">
        <f>IF(ISTEXT('Master MP Status'!J88),'Master MP Status'!J88,"")</f>
        <v>Foreman</v>
      </c>
      <c r="K88" s="9">
        <f>IF(OR('Master MP Status'!K88=0,'Master MP Status'!K88=""),"",'Master MP Status'!K88)</f>
        <v>45707</v>
      </c>
      <c r="L88" s="9">
        <f>IF(OR('Master MP Status'!L88=0,'Master MP Status'!L88=""),"",'Master MP Status'!L88)</f>
        <v>45707</v>
      </c>
      <c r="M88" s="9" t="str">
        <f>IF(OR('Master MP Status'!M88=0,'Master MP Status'!M88=""),"",'Master MP Status'!M88)</f>
        <v/>
      </c>
      <c r="N88" s="5" t="str">
        <f>IF(ISTEXT('Master MP Status'!N88),'Master MP Status'!N88,"")</f>
        <v/>
      </c>
      <c r="O88" s="5">
        <f>LOOKUP(O$6,'Daily Absent'!$O$6:$AX$6,'Daily Absent'!$O88:$AX88)</f>
        <v>1</v>
      </c>
      <c r="P88" s="100">
        <v>0.29166666666666669</v>
      </c>
      <c r="Q88" s="100">
        <v>0.5</v>
      </c>
      <c r="R88" s="100">
        <v>0.54166666666666663</v>
      </c>
      <c r="S88" s="100">
        <v>0.75</v>
      </c>
      <c r="T88" s="5"/>
      <c r="U88" s="5"/>
      <c r="V88" s="5">
        <f>LOOKUP(V$6,'Daily Absent'!$O$6:$AX$6,'Daily Absent'!$O88:$AX88)</f>
        <v>1</v>
      </c>
      <c r="W88" s="100">
        <v>0.29166666666666669</v>
      </c>
      <c r="X88" s="100">
        <v>0.5</v>
      </c>
      <c r="Y88" s="100">
        <v>0.54166666666666663</v>
      </c>
      <c r="Z88" s="100">
        <v>0.75</v>
      </c>
      <c r="AA88" s="5"/>
      <c r="AB88" s="5"/>
      <c r="AC88" s="5">
        <f>LOOKUP(AC$6,'Daily Absent'!$O$6:$AX$6,'Daily Absent'!$O88:$AX88)</f>
        <v>1</v>
      </c>
      <c r="AD88" s="100">
        <v>0.29166666666666669</v>
      </c>
      <c r="AE88" s="100">
        <v>0.5</v>
      </c>
      <c r="AF88" s="100">
        <v>0.54166666666666663</v>
      </c>
      <c r="AG88" s="100">
        <v>0.75</v>
      </c>
      <c r="AH88" s="5"/>
      <c r="AI88" s="5"/>
      <c r="AJ88" s="5">
        <f>LOOKUP(AJ$6,'Daily Absent'!$O$6:$AX$6,'Daily Absent'!$O88:$AX88)</f>
        <v>1</v>
      </c>
      <c r="AK88" s="100">
        <v>0.29166666666666669</v>
      </c>
      <c r="AL88" s="100">
        <v>0.5</v>
      </c>
      <c r="AM88" s="100">
        <v>0.54166666666666663</v>
      </c>
      <c r="AN88" s="100">
        <v>0.75</v>
      </c>
      <c r="AO88" s="5"/>
      <c r="AP88" s="5"/>
      <c r="AQ88" s="5">
        <f>LOOKUP(AQ$6,'Daily Absent'!$O$6:$AX$6,'Daily Absent'!$O88:$AX88)</f>
        <v>1</v>
      </c>
      <c r="AR88" s="100">
        <v>0.29166666666666669</v>
      </c>
      <c r="AS88" s="100">
        <v>0.5</v>
      </c>
      <c r="AT88" s="100">
        <v>0.54166666666666663</v>
      </c>
      <c r="AU88" s="100">
        <v>0.70833333333333337</v>
      </c>
      <c r="AV88" s="100"/>
      <c r="AW88" s="5"/>
      <c r="AX88" s="5">
        <f>LOOKUP(AX$6,'Daily Absent'!$O$6:$AX$6,'Daily Absent'!$O88:$AX88)</f>
        <v>1</v>
      </c>
      <c r="AY88" s="100">
        <v>0.33333333333333331</v>
      </c>
      <c r="AZ88" s="100">
        <v>0.5</v>
      </c>
      <c r="BA88" s="100">
        <v>0.54166666666666663</v>
      </c>
      <c r="BB88" s="100">
        <v>0.66666666666666663</v>
      </c>
      <c r="BC88" s="5"/>
      <c r="BD88" s="5"/>
      <c r="BE88" s="5">
        <f>LOOKUP(BE$6,'Daily Absent'!$O$6:$AX$6,'Daily Absent'!$O88:$AX88)</f>
        <v>1</v>
      </c>
      <c r="BF88" s="100">
        <v>0.29166666666666669</v>
      </c>
      <c r="BG88" s="100">
        <v>0.5</v>
      </c>
      <c r="BH88" s="100">
        <v>0.54166666666666663</v>
      </c>
      <c r="BI88" s="100">
        <v>0.75</v>
      </c>
      <c r="BJ88" s="5"/>
      <c r="BK88" s="5"/>
      <c r="BL88" s="5">
        <f>LOOKUP(BL$6,'Daily Absent'!$O$6:$AX$6,'Daily Absent'!$O88:$AX88)</f>
        <v>1</v>
      </c>
      <c r="BM88" s="100">
        <v>0.29166666666666669</v>
      </c>
      <c r="BN88" s="100">
        <v>0.5</v>
      </c>
      <c r="BO88" s="100">
        <v>0.54166666666666663</v>
      </c>
      <c r="BP88" s="100">
        <v>0.75</v>
      </c>
      <c r="BQ88" s="5"/>
      <c r="BR88" s="5"/>
      <c r="BS88" s="5">
        <f>LOOKUP(BS$6,'Daily Absent'!$O$6:$AX$6,'Daily Absent'!$O88:$AX88)</f>
        <v>1</v>
      </c>
      <c r="BT88" s="100">
        <v>0.29166666666666669</v>
      </c>
      <c r="BU88" s="100">
        <v>0.5</v>
      </c>
      <c r="BV88" s="100">
        <v>0.54166666666666663</v>
      </c>
      <c r="BW88" s="100">
        <v>0.75</v>
      </c>
      <c r="BX88" s="5"/>
      <c r="BY88" s="5"/>
      <c r="BZ88" s="5">
        <f>LOOKUP(BZ$6,'Daily Absent'!$O$6:$AX$6,'Daily Absent'!$O88:$AX88)</f>
        <v>1</v>
      </c>
      <c r="CA88" s="100">
        <v>0.29166666666666669</v>
      </c>
      <c r="CB88" s="100">
        <v>0.5</v>
      </c>
      <c r="CC88" s="100">
        <v>0.54166666666666663</v>
      </c>
      <c r="CD88" s="100">
        <v>0.75</v>
      </c>
      <c r="CE88" s="5"/>
      <c r="CF88" s="5"/>
      <c r="CG88" s="5">
        <f>LOOKUP(CG$6,'Daily Absent'!$O$6:$AX$6,'Daily Absent'!$O88:$AX88)</f>
        <v>1</v>
      </c>
      <c r="CH88" s="100">
        <v>0.29166666666666669</v>
      </c>
      <c r="CI88" s="100">
        <v>0.5</v>
      </c>
      <c r="CJ88" s="100">
        <v>0.54166666666666663</v>
      </c>
      <c r="CK88" s="100">
        <v>0.75</v>
      </c>
      <c r="CL88" s="5"/>
      <c r="CM88" s="5"/>
      <c r="CN88" s="5">
        <f>LOOKUP(CN$6,'Daily Absent'!$O$6:$AX$6,'Daily Absent'!$O88:$AX88)</f>
        <v>1</v>
      </c>
      <c r="CO88" s="100">
        <v>0.29166666666666669</v>
      </c>
      <c r="CP88" s="100">
        <v>0.5</v>
      </c>
      <c r="CQ88" s="100">
        <v>0.54166666666666663</v>
      </c>
      <c r="CR88" s="100">
        <v>0.70833333333333337</v>
      </c>
      <c r="CS88" s="5"/>
      <c r="CT88" s="5"/>
      <c r="CU88" s="5">
        <f>LOOKUP(CU$6,'Daily Absent'!$O$6:$AX$6,'Daily Absent'!$O88:$AX88)</f>
        <v>1</v>
      </c>
      <c r="CV88" s="100">
        <v>0.33333333333333331</v>
      </c>
      <c r="CW88" s="100">
        <v>0.5</v>
      </c>
      <c r="CX88" s="100">
        <v>0.54166666666666663</v>
      </c>
      <c r="CY88" s="100">
        <v>0.66666666666666663</v>
      </c>
      <c r="CZ88" s="5"/>
      <c r="DA88" s="5"/>
      <c r="DB88" s="5">
        <f>LOOKUP(DB$6,'Daily Absent'!$O$6:$AX$6,'Daily Absent'!$O88:$AX88)</f>
        <v>1</v>
      </c>
      <c r="DC88" s="100">
        <v>0.29166666666666669</v>
      </c>
      <c r="DD88" s="100">
        <v>0.5</v>
      </c>
      <c r="DE88" s="100">
        <v>0.54166666666666663</v>
      </c>
      <c r="DF88" s="100">
        <v>0.75</v>
      </c>
      <c r="DG88" s="5"/>
      <c r="DH88" s="5"/>
      <c r="DI88" s="5">
        <f>LOOKUP(DI$6,'Daily Absent'!$O$6:$AX$6,'Daily Absent'!$O88:$AX88)</f>
        <v>1</v>
      </c>
      <c r="DJ88" s="100">
        <v>0.29166666666666669</v>
      </c>
      <c r="DK88" s="100">
        <v>0.5</v>
      </c>
      <c r="DL88" s="100">
        <v>0.54166666666666663</v>
      </c>
      <c r="DM88" s="100">
        <v>0.75</v>
      </c>
      <c r="DN88" s="5"/>
      <c r="DO88" s="5"/>
      <c r="DP88" s="5">
        <f>LOOKUP(DP$6,'Daily Absent'!$O$6:$AX$6,'Daily Absent'!$O88:$AX88)</f>
        <v>1</v>
      </c>
      <c r="DQ88" s="100">
        <v>0.29166666666666669</v>
      </c>
      <c r="DR88" s="100">
        <v>0.5</v>
      </c>
      <c r="DS88" s="100">
        <v>0.54166666666666663</v>
      </c>
      <c r="DT88" s="100">
        <v>0.75</v>
      </c>
      <c r="DU88" s="5"/>
      <c r="DV88" s="5"/>
      <c r="DW88" s="5">
        <f>LOOKUP(DW$6,'Daily Absent'!$O$6:$AX$6,'Daily Absent'!$O88:$AX88)</f>
        <v>1</v>
      </c>
      <c r="DX88" s="100">
        <v>0.29166666666666669</v>
      </c>
      <c r="DY88" s="100">
        <v>0.5</v>
      </c>
      <c r="DZ88" s="100">
        <v>0.54166666666666663</v>
      </c>
      <c r="EA88" s="100">
        <v>0.75</v>
      </c>
      <c r="EB88" s="5"/>
      <c r="EC88" s="5"/>
      <c r="ED88" s="5">
        <f>LOOKUP(ED$6,'Daily Absent'!$O$6:$AX$6,'Daily Absent'!$O88:$AX88)</f>
        <v>1</v>
      </c>
      <c r="EE88" s="100">
        <v>0.29166666666666669</v>
      </c>
      <c r="EF88" s="100">
        <v>0.5</v>
      </c>
      <c r="EG88" s="100">
        <v>0.54166666666666663</v>
      </c>
      <c r="EH88" s="100">
        <v>0.75</v>
      </c>
      <c r="EI88" s="100">
        <v>0.79166666666666663</v>
      </c>
      <c r="EJ88" s="100">
        <v>0.91666666666666663</v>
      </c>
      <c r="EK88" s="5">
        <f>LOOKUP(EK$6,'Daily Absent'!$O$6:$AX$6,'Daily Absent'!$O88:$AX88)</f>
        <v>1</v>
      </c>
      <c r="EL88" s="100">
        <v>0.29166666666666669</v>
      </c>
      <c r="EM88" s="100">
        <v>0.5</v>
      </c>
      <c r="EN88" s="100">
        <v>0.54166666666666663</v>
      </c>
      <c r="EO88" s="100">
        <v>0.75</v>
      </c>
      <c r="EP88" s="100">
        <v>0.79166666666666663</v>
      </c>
      <c r="EQ88" s="100">
        <v>0.91666666666666663</v>
      </c>
      <c r="ER88" s="5">
        <f>LOOKUP(ER$6,'Daily Absent'!$O$6:$AX$6,'Daily Absent'!$O88:$AX88)</f>
        <v>0</v>
      </c>
      <c r="ES88" s="100"/>
      <c r="ET88" s="100"/>
      <c r="EU88" s="100"/>
      <c r="EV88" s="100"/>
      <c r="EW88" s="5"/>
      <c r="EX88" s="5"/>
      <c r="EY88" s="5">
        <f>LOOKUP(EY$6,'Daily Absent'!$O$6:$AX$6,'Daily Absent'!$O88:$AX88)</f>
        <v>1</v>
      </c>
      <c r="EZ88" s="100">
        <v>0.29166666666666669</v>
      </c>
      <c r="FA88" s="100">
        <v>0.5</v>
      </c>
      <c r="FB88" s="100">
        <v>0.54166666666666663</v>
      </c>
      <c r="FC88" s="100">
        <v>0.75</v>
      </c>
      <c r="FD88" s="100"/>
      <c r="FE88" s="100"/>
      <c r="FF88" s="5">
        <f>LOOKUP(FF$6,'Daily Absent'!$O$6:$AX$6,'Daily Absent'!$O88:$AX88)</f>
        <v>1</v>
      </c>
      <c r="FG88" s="100"/>
      <c r="FH88" s="100"/>
      <c r="FI88" s="100"/>
      <c r="FJ88" s="100"/>
      <c r="FK88" s="5"/>
      <c r="FL88" s="5"/>
      <c r="FM88" s="5">
        <f>LOOKUP(FM$6,'Daily Absent'!$O$6:$AX$6,'Daily Absent'!$O88:$AX88)</f>
        <v>0</v>
      </c>
      <c r="FN88" s="100"/>
      <c r="FO88" s="100"/>
      <c r="FP88" s="100"/>
      <c r="FQ88" s="100"/>
      <c r="FR88" s="5"/>
      <c r="FS88" s="5"/>
      <c r="FT88" s="5">
        <f>LOOKUP(FT$6,'Daily Absent'!$O$6:$AX$6,'Daily Absent'!$O88:$AX88)</f>
        <v>0</v>
      </c>
      <c r="FU88" s="100"/>
      <c r="FV88" s="100"/>
      <c r="FW88" s="100"/>
      <c r="FX88" s="100"/>
      <c r="FY88" s="5"/>
      <c r="FZ88" s="5"/>
      <c r="GA88" s="5">
        <f>LOOKUP(GA$6,'Daily Absent'!$O$6:$AX$6,'Daily Absent'!$O88:$AX88)</f>
        <v>0</v>
      </c>
      <c r="GB88" s="100"/>
      <c r="GC88" s="100"/>
      <c r="GD88" s="100"/>
      <c r="GE88" s="100"/>
      <c r="GF88" s="5"/>
      <c r="GG88" s="5"/>
      <c r="GH88" s="5">
        <f>LOOKUP(GH$6,'Daily Absent'!$O$6:$AX$6,'Daily Absent'!$O88:$AX88)</f>
        <v>0</v>
      </c>
      <c r="GI88" s="100"/>
      <c r="GJ88" s="100"/>
      <c r="GK88" s="100"/>
      <c r="GL88" s="100"/>
      <c r="GM88" s="5"/>
      <c r="GN88" s="5"/>
      <c r="GO88" s="5">
        <f>LOOKUP(GO$6,'Daily Absent'!$O$6:$AX$6,'Daily Absent'!$O88:$AX88)</f>
        <v>0</v>
      </c>
      <c r="GP88" s="100"/>
      <c r="GQ88" s="100"/>
      <c r="GR88" s="100"/>
      <c r="GS88" s="100"/>
      <c r="GT88" s="100"/>
      <c r="GU88" s="100"/>
      <c r="GV88" s="5">
        <f>LOOKUP(GV$6,'Daily Absent'!$O$6:$AX$6,'Daily Absent'!$O88:$AX88)</f>
        <v>0</v>
      </c>
      <c r="GW88" s="100"/>
      <c r="GX88" s="100"/>
      <c r="GY88" s="100"/>
      <c r="GZ88" s="100"/>
      <c r="HA88" s="5"/>
      <c r="HB88" s="5"/>
      <c r="HC88" s="5">
        <f>LOOKUP(HC$6,'Daily Absent'!$O$6:$AX$6,'Daily Absent'!$O88:$AX88)</f>
        <v>0</v>
      </c>
      <c r="HD88" s="100"/>
      <c r="HE88" s="100"/>
      <c r="HF88" s="100"/>
      <c r="HG88" s="100"/>
      <c r="HH88" s="5"/>
      <c r="HI88" s="5"/>
      <c r="HJ88" s="5">
        <f>LOOKUP(HJ$6,'Daily Absent'!$O$6:$AX$6,'Daily Absent'!$O88:$AX88)</f>
        <v>0</v>
      </c>
      <c r="HK88" s="100"/>
      <c r="HL88" s="100"/>
      <c r="HM88" s="100"/>
      <c r="HN88" s="100"/>
      <c r="HO88" s="5"/>
      <c r="HP88" s="5"/>
      <c r="HQ88" s="5"/>
      <c r="HR88" s="100"/>
      <c r="HS88" s="100"/>
      <c r="HT88" s="100"/>
      <c r="HU88" s="100"/>
      <c r="HV88" s="5"/>
      <c r="HW88" s="5"/>
      <c r="HX88" s="5">
        <f>LOOKUP(HX$6,'Daily Absent'!$O$6:$AX$6,'Daily Absent'!$O88:$AX88)</f>
        <v>0</v>
      </c>
      <c r="HY88" s="5"/>
      <c r="HZ88" s="100"/>
      <c r="IA88" s="5"/>
      <c r="IB88" s="5"/>
      <c r="IC88" s="5"/>
      <c r="ID88" s="5"/>
      <c r="IE88" s="5">
        <f>LOOKUP(IE$6,'Daily Absent'!$O$6:$AX$6,'Daily Absent'!$O88:$AX88)</f>
        <v>0</v>
      </c>
      <c r="IF88" s="5"/>
      <c r="IG88" s="100"/>
      <c r="IH88" s="5"/>
      <c r="II88" s="5"/>
      <c r="IJ88" s="5"/>
      <c r="IK88" s="5"/>
      <c r="IL88" s="5">
        <f>LOOKUP(IL$6,'Daily Absent'!$O$6:$AX$6,'Daily Absent'!$O88:$AX88)</f>
        <v>0</v>
      </c>
      <c r="IM88" s="5"/>
      <c r="IN88" s="100"/>
      <c r="IO88" s="5"/>
      <c r="IP88" s="5"/>
      <c r="IQ88" s="5"/>
      <c r="IR88" s="5"/>
      <c r="IS88" s="5">
        <f>LOOKUP(IS$6,'Daily Absent'!$O$6:$AX$6,'Daily Absent'!$O88:$AX88)</f>
        <v>0</v>
      </c>
      <c r="IT88" s="5"/>
      <c r="IU88" s="100"/>
      <c r="IV88" s="5"/>
      <c r="IW88" s="5"/>
      <c r="IX88" s="5"/>
      <c r="IY88" s="5"/>
      <c r="IZ88" s="5">
        <f>LOOKUP(IZ$6,'Daily Absent'!$O$6:$AX$6,'Daily Absent'!$O88:$AX88)</f>
        <v>0</v>
      </c>
      <c r="JA88" s="5"/>
      <c r="JB88" s="100"/>
      <c r="JC88" s="5"/>
      <c r="JD88" s="5"/>
      <c r="JE88" s="5"/>
      <c r="JF88" s="5"/>
    </row>
    <row r="89" spans="1:266" ht="20" customHeight="1">
      <c r="A89" s="54">
        <f>IF('Master MP Status'!A89&gt;0,'Master MP Status'!A89,"")</f>
        <v>81</v>
      </c>
      <c r="B89" s="5" t="str">
        <f>IF(ISTEXT('Master MP Status'!B89),'Master MP Status'!B89,"")</f>
        <v>DIRECT</v>
      </c>
      <c r="C89" s="153" t="str">
        <f>IF(OR(ISTEXT('Master MP Status'!C89),'Master MP Status'!C89&gt;0),'Master MP Status'!C89,"")</f>
        <v>KN2531004</v>
      </c>
      <c r="D89" s="154" t="str">
        <f>IF(OR(ISTEXT('Master MP Status'!D89),'Master MP Status'!D89&gt;0),'Master MP Status'!D89,"")</f>
        <v>KN25303</v>
      </c>
      <c r="E89" s="5" t="str">
        <f>IF(ISTEXT('Master MP Status'!E89),'Master MP Status'!E89,"")</f>
        <v>TITUS LONDONG</v>
      </c>
      <c r="F89" s="5" t="str">
        <f>IF(ISTEXT('Master MP Status'!F89),'Master MP Status'!F89,"")</f>
        <v/>
      </c>
      <c r="G89" s="5" t="str">
        <f>IF(ISTEXT('Master MP Status'!G89),'Master MP Status'!G89,"")</f>
        <v>Local</v>
      </c>
      <c r="H89" s="5" t="str">
        <f>IF(ISTEXT('Master MP Status'!H89),'Master MP Status'!H89,"")</f>
        <v>YACOBE T</v>
      </c>
      <c r="I89" s="5" t="str">
        <f>IF(ISTEXT('Master MP Status'!I89),'Master MP Status'!I89,"")</f>
        <v>Skilled</v>
      </c>
      <c r="J89" s="5" t="str">
        <f>IF(ISTEXT('Master MP Status'!J89),'Master MP Status'!J89,"")</f>
        <v>Common Skilled</v>
      </c>
      <c r="K89" s="9">
        <f>IF(OR('Master MP Status'!K89=0,'Master MP Status'!K89=""),"",'Master MP Status'!K89)</f>
        <v>45707</v>
      </c>
      <c r="L89" s="9">
        <f>IF(OR('Master MP Status'!L89=0,'Master MP Status'!L89=""),"",'Master MP Status'!L89)</f>
        <v>45707</v>
      </c>
      <c r="M89" s="9" t="str">
        <f>IF(OR('Master MP Status'!M89=0,'Master MP Status'!M89=""),"",'Master MP Status'!M89)</f>
        <v/>
      </c>
      <c r="N89" s="5" t="str">
        <f>IF(ISTEXT('Master MP Status'!N89),'Master MP Status'!N89,"")</f>
        <v/>
      </c>
      <c r="O89" s="5">
        <f>LOOKUP(O$6,'Daily Absent'!$O$6:$AX$6,'Daily Absent'!$O89:$AX89)</f>
        <v>1</v>
      </c>
      <c r="P89" s="100">
        <v>0.29166666666666669</v>
      </c>
      <c r="Q89" s="100">
        <v>0.5</v>
      </c>
      <c r="R89" s="100">
        <v>0.54166666666666663</v>
      </c>
      <c r="S89" s="100">
        <v>0.75</v>
      </c>
      <c r="T89" s="5"/>
      <c r="U89" s="5"/>
      <c r="V89" s="5">
        <f>LOOKUP(V$6,'Daily Absent'!$O$6:$AX$6,'Daily Absent'!$O89:$AX89)</f>
        <v>1</v>
      </c>
      <c r="W89" s="100">
        <v>0.29166666666666669</v>
      </c>
      <c r="X89" s="100">
        <v>0.5</v>
      </c>
      <c r="Y89" s="100">
        <v>0.54166666666666663</v>
      </c>
      <c r="Z89" s="100">
        <v>0.75</v>
      </c>
      <c r="AA89" s="5"/>
      <c r="AB89" s="5"/>
      <c r="AC89" s="5">
        <f>LOOKUP(AC$6,'Daily Absent'!$O$6:$AX$6,'Daily Absent'!$O89:$AX89)</f>
        <v>1</v>
      </c>
      <c r="AD89" s="100">
        <v>0.29166666666666669</v>
      </c>
      <c r="AE89" s="100">
        <v>0.5</v>
      </c>
      <c r="AF89" s="100">
        <v>0.54166666666666663</v>
      </c>
      <c r="AG89" s="100">
        <v>0.75</v>
      </c>
      <c r="AH89" s="5"/>
      <c r="AI89" s="5"/>
      <c r="AJ89" s="5">
        <f>LOOKUP(AJ$6,'Daily Absent'!$O$6:$AX$6,'Daily Absent'!$O89:$AX89)</f>
        <v>1</v>
      </c>
      <c r="AK89" s="100">
        <v>0.29166666666666669</v>
      </c>
      <c r="AL89" s="100">
        <v>0.5</v>
      </c>
      <c r="AM89" s="100">
        <v>0.54166666666666663</v>
      </c>
      <c r="AN89" s="100">
        <v>0.75</v>
      </c>
      <c r="AO89" s="5"/>
      <c r="AP89" s="5"/>
      <c r="AQ89" s="5">
        <f>LOOKUP(AQ$6,'Daily Absent'!$O$6:$AX$6,'Daily Absent'!$O89:$AX89)</f>
        <v>1</v>
      </c>
      <c r="AR89" s="100">
        <v>0.29166666666666669</v>
      </c>
      <c r="AS89" s="100">
        <v>0.5</v>
      </c>
      <c r="AT89" s="100">
        <v>0.54166666666666663</v>
      </c>
      <c r="AU89" s="100">
        <v>0.70833333333333337</v>
      </c>
      <c r="AV89" s="5"/>
      <c r="AW89" s="5"/>
      <c r="AX89" s="5">
        <f>LOOKUP(AX$6,'Daily Absent'!$O$6:$AX$6,'Daily Absent'!$O89:$AX89)</f>
        <v>1</v>
      </c>
      <c r="AY89" s="100">
        <v>0.33333333333333331</v>
      </c>
      <c r="AZ89" s="100">
        <v>0.5</v>
      </c>
      <c r="BA89" s="100">
        <v>0.54166666666666663</v>
      </c>
      <c r="BB89" s="100">
        <v>0.66666666666666663</v>
      </c>
      <c r="BC89" s="5"/>
      <c r="BD89" s="5"/>
      <c r="BE89" s="5">
        <f>LOOKUP(BE$6,'Daily Absent'!$O$6:$AX$6,'Daily Absent'!$O89:$AX89)</f>
        <v>1</v>
      </c>
      <c r="BF89" s="100">
        <v>0.29166666666666669</v>
      </c>
      <c r="BG89" s="100">
        <v>0.5</v>
      </c>
      <c r="BH89" s="100">
        <v>0.54166666666666663</v>
      </c>
      <c r="BI89" s="100">
        <v>0.75</v>
      </c>
      <c r="BJ89" s="5"/>
      <c r="BK89" s="5"/>
      <c r="BL89" s="5">
        <f>LOOKUP(BL$6,'Daily Absent'!$O$6:$AX$6,'Daily Absent'!$O89:$AX89)</f>
        <v>1</v>
      </c>
      <c r="BM89" s="100">
        <v>0.29166666666666669</v>
      </c>
      <c r="BN89" s="100">
        <v>0.5</v>
      </c>
      <c r="BO89" s="100">
        <v>0.54166666666666663</v>
      </c>
      <c r="BP89" s="100">
        <v>0.75</v>
      </c>
      <c r="BQ89" s="5"/>
      <c r="BR89" s="5"/>
      <c r="BS89" s="5">
        <f>LOOKUP(BS$6,'Daily Absent'!$O$6:$AX$6,'Daily Absent'!$O89:$AX89)</f>
        <v>1</v>
      </c>
      <c r="BT89" s="100">
        <v>0.29166666666666669</v>
      </c>
      <c r="BU89" s="100">
        <v>0.5</v>
      </c>
      <c r="BV89" s="100">
        <v>0.54166666666666663</v>
      </c>
      <c r="BW89" s="100">
        <v>0.75</v>
      </c>
      <c r="BX89" s="5"/>
      <c r="BY89" s="5"/>
      <c r="BZ89" s="5">
        <f>LOOKUP(BZ$6,'Daily Absent'!$O$6:$AX$6,'Daily Absent'!$O89:$AX89)</f>
        <v>1</v>
      </c>
      <c r="CA89" s="100">
        <v>0.29166666666666669</v>
      </c>
      <c r="CB89" s="100">
        <v>0.5</v>
      </c>
      <c r="CC89" s="100">
        <v>0.54166666666666663</v>
      </c>
      <c r="CD89" s="100">
        <v>0.75</v>
      </c>
      <c r="CE89" s="5"/>
      <c r="CF89" s="5"/>
      <c r="CG89" s="5">
        <f>LOOKUP(CG$6,'Daily Absent'!$O$6:$AX$6,'Daily Absent'!$O89:$AX89)</f>
        <v>1</v>
      </c>
      <c r="CH89" s="100">
        <v>0.29166666666666669</v>
      </c>
      <c r="CI89" s="100">
        <v>0.5</v>
      </c>
      <c r="CJ89" s="100">
        <v>0.54166666666666663</v>
      </c>
      <c r="CK89" s="100">
        <v>0.75</v>
      </c>
      <c r="CL89" s="5"/>
      <c r="CM89" s="5"/>
      <c r="CN89" s="5">
        <f>LOOKUP(CN$6,'Daily Absent'!$O$6:$AX$6,'Daily Absent'!$O89:$AX89)</f>
        <v>1</v>
      </c>
      <c r="CO89" s="100">
        <v>0.29166666666666669</v>
      </c>
      <c r="CP89" s="100">
        <v>0.5</v>
      </c>
      <c r="CQ89" s="100">
        <v>0.54166666666666663</v>
      </c>
      <c r="CR89" s="100">
        <v>0.70833333333333337</v>
      </c>
      <c r="CS89" s="5"/>
      <c r="CT89" s="5"/>
      <c r="CU89" s="5">
        <f>LOOKUP(CU$6,'Daily Absent'!$O$6:$AX$6,'Daily Absent'!$O89:$AX89)</f>
        <v>1</v>
      </c>
      <c r="CV89" s="100">
        <v>0.33333333333333331</v>
      </c>
      <c r="CW89" s="100">
        <v>0.5</v>
      </c>
      <c r="CX89" s="100">
        <v>0.54166666666666663</v>
      </c>
      <c r="CY89" s="100">
        <v>0.66666666666666663</v>
      </c>
      <c r="CZ89" s="5"/>
      <c r="DA89" s="5"/>
      <c r="DB89" s="5">
        <f>LOOKUP(DB$6,'Daily Absent'!$O$6:$AX$6,'Daily Absent'!$O89:$AX89)</f>
        <v>1</v>
      </c>
      <c r="DC89" s="100">
        <v>0.29166666666666669</v>
      </c>
      <c r="DD89" s="100">
        <v>0.5</v>
      </c>
      <c r="DE89" s="100">
        <v>0.54166666666666663</v>
      </c>
      <c r="DF89" s="100">
        <v>0.75</v>
      </c>
      <c r="DG89" s="5"/>
      <c r="DH89" s="5"/>
      <c r="DI89" s="5">
        <f>LOOKUP(DI$6,'Daily Absent'!$O$6:$AX$6,'Daily Absent'!$O89:$AX89)</f>
        <v>1</v>
      </c>
      <c r="DJ89" s="100">
        <v>0.29166666666666669</v>
      </c>
      <c r="DK89" s="100">
        <v>0.5</v>
      </c>
      <c r="DL89" s="100">
        <v>0.54166666666666663</v>
      </c>
      <c r="DM89" s="100">
        <v>0.75</v>
      </c>
      <c r="DN89" s="5"/>
      <c r="DO89" s="5"/>
      <c r="DP89" s="5">
        <f>LOOKUP(DP$6,'Daily Absent'!$O$6:$AX$6,'Daily Absent'!$O89:$AX89)</f>
        <v>1</v>
      </c>
      <c r="DQ89" s="100">
        <v>0.29166666666666669</v>
      </c>
      <c r="DR89" s="100">
        <v>0.5</v>
      </c>
      <c r="DS89" s="100">
        <v>0.54166666666666663</v>
      </c>
      <c r="DT89" s="100">
        <v>0.75</v>
      </c>
      <c r="DU89" s="5"/>
      <c r="DV89" s="5"/>
      <c r="DW89" s="5">
        <f>LOOKUP(DW$6,'Daily Absent'!$O$6:$AX$6,'Daily Absent'!$O89:$AX89)</f>
        <v>1</v>
      </c>
      <c r="DX89" s="100">
        <v>0.29166666666666669</v>
      </c>
      <c r="DY89" s="100">
        <v>0.5</v>
      </c>
      <c r="DZ89" s="100">
        <v>0.54166666666666663</v>
      </c>
      <c r="EA89" s="100">
        <v>0.75</v>
      </c>
      <c r="EB89" s="5"/>
      <c r="EC89" s="5"/>
      <c r="ED89" s="5">
        <f>LOOKUP(ED$6,'Daily Absent'!$O$6:$AX$6,'Daily Absent'!$O89:$AX89)</f>
        <v>1</v>
      </c>
      <c r="EE89" s="100">
        <v>0.29166666666666669</v>
      </c>
      <c r="EF89" s="100">
        <v>0.5</v>
      </c>
      <c r="EG89" s="100">
        <v>0.54166666666666663</v>
      </c>
      <c r="EH89" s="100">
        <v>0.75</v>
      </c>
      <c r="EI89" s="100">
        <v>0.79166666666666663</v>
      </c>
      <c r="EJ89" s="100">
        <v>0.91666666666666663</v>
      </c>
      <c r="EK89" s="5">
        <f>LOOKUP(EK$6,'Daily Absent'!$O$6:$AX$6,'Daily Absent'!$O89:$AX89)</f>
        <v>1</v>
      </c>
      <c r="EL89" s="100">
        <v>0.29166666666666669</v>
      </c>
      <c r="EM89" s="100">
        <v>0.5</v>
      </c>
      <c r="EN89" s="100">
        <v>0.54166666666666663</v>
      </c>
      <c r="EO89" s="100">
        <v>0.75</v>
      </c>
      <c r="EP89" s="100">
        <v>0.79166666666666663</v>
      </c>
      <c r="EQ89" s="100">
        <v>0.91666666666666663</v>
      </c>
      <c r="ER89" s="5">
        <f>LOOKUP(ER$6,'Daily Absent'!$O$6:$AX$6,'Daily Absent'!$O89:$AX89)</f>
        <v>0</v>
      </c>
      <c r="ES89" s="100"/>
      <c r="ET89" s="100"/>
      <c r="EU89" s="100"/>
      <c r="EV89" s="100"/>
      <c r="EW89" s="5"/>
      <c r="EX89" s="5"/>
      <c r="EY89" s="5">
        <f>LOOKUP(EY$6,'Daily Absent'!$O$6:$AX$6,'Daily Absent'!$O89:$AX89)</f>
        <v>1</v>
      </c>
      <c r="EZ89" s="100">
        <v>0.29166666666666669</v>
      </c>
      <c r="FA89" s="100">
        <v>0.5</v>
      </c>
      <c r="FB89" s="100">
        <v>0.54166666666666663</v>
      </c>
      <c r="FC89" s="100">
        <v>0.75</v>
      </c>
      <c r="FD89" s="100"/>
      <c r="FE89" s="100"/>
      <c r="FF89" s="5">
        <f>LOOKUP(FF$6,'Daily Absent'!$O$6:$AX$6,'Daily Absent'!$O89:$AX89)</f>
        <v>1</v>
      </c>
      <c r="FG89" s="100"/>
      <c r="FH89" s="100"/>
      <c r="FI89" s="100"/>
      <c r="FJ89" s="100"/>
      <c r="FK89" s="5"/>
      <c r="FL89" s="5"/>
      <c r="FM89" s="5">
        <f>LOOKUP(FM$6,'Daily Absent'!$O$6:$AX$6,'Daily Absent'!$O89:$AX89)</f>
        <v>0</v>
      </c>
      <c r="FN89" s="100"/>
      <c r="FO89" s="100"/>
      <c r="FP89" s="100"/>
      <c r="FQ89" s="100"/>
      <c r="FR89" s="5"/>
      <c r="FS89" s="5"/>
      <c r="FT89" s="5">
        <f>LOOKUP(FT$6,'Daily Absent'!$O$6:$AX$6,'Daily Absent'!$O89:$AX89)</f>
        <v>0</v>
      </c>
      <c r="FU89" s="100"/>
      <c r="FV89" s="100"/>
      <c r="FW89" s="100"/>
      <c r="FX89" s="100"/>
      <c r="FY89" s="5"/>
      <c r="FZ89" s="5"/>
      <c r="GA89" s="5">
        <f>LOOKUP(GA$6,'Daily Absent'!$O$6:$AX$6,'Daily Absent'!$O89:$AX89)</f>
        <v>0</v>
      </c>
      <c r="GB89" s="100"/>
      <c r="GC89" s="100"/>
      <c r="GD89" s="100"/>
      <c r="GE89" s="100"/>
      <c r="GF89" s="5"/>
      <c r="GG89" s="5"/>
      <c r="GH89" s="5">
        <f>LOOKUP(GH$6,'Daily Absent'!$O$6:$AX$6,'Daily Absent'!$O89:$AX89)</f>
        <v>0</v>
      </c>
      <c r="GI89" s="100"/>
      <c r="GJ89" s="100"/>
      <c r="GK89" s="100"/>
      <c r="GL89" s="100"/>
      <c r="GM89" s="5"/>
      <c r="GN89" s="5"/>
      <c r="GO89" s="5">
        <f>LOOKUP(GO$6,'Daily Absent'!$O$6:$AX$6,'Daily Absent'!$O89:$AX89)</f>
        <v>0</v>
      </c>
      <c r="GP89" s="100"/>
      <c r="GQ89" s="100"/>
      <c r="GR89" s="100"/>
      <c r="GS89" s="100"/>
      <c r="GT89" s="100"/>
      <c r="GU89" s="100"/>
      <c r="GV89" s="5">
        <f>LOOKUP(GV$6,'Daily Absent'!$O$6:$AX$6,'Daily Absent'!$O89:$AX89)</f>
        <v>0</v>
      </c>
      <c r="GW89" s="100"/>
      <c r="GX89" s="100"/>
      <c r="GY89" s="100"/>
      <c r="GZ89" s="100"/>
      <c r="HA89" s="5"/>
      <c r="HB89" s="5"/>
      <c r="HC89" s="5">
        <f>LOOKUP(HC$6,'Daily Absent'!$O$6:$AX$6,'Daily Absent'!$O89:$AX89)</f>
        <v>0</v>
      </c>
      <c r="HD89" s="100"/>
      <c r="HE89" s="100"/>
      <c r="HF89" s="100"/>
      <c r="HG89" s="100"/>
      <c r="HH89" s="5"/>
      <c r="HI89" s="5"/>
      <c r="HJ89" s="5">
        <f>LOOKUP(HJ$6,'Daily Absent'!$O$6:$AX$6,'Daily Absent'!$O89:$AX89)</f>
        <v>0</v>
      </c>
      <c r="HK89" s="100"/>
      <c r="HL89" s="100"/>
      <c r="HM89" s="100"/>
      <c r="HN89" s="100"/>
      <c r="HO89" s="5"/>
      <c r="HP89" s="5"/>
      <c r="HQ89" s="5"/>
      <c r="HR89" s="100"/>
      <c r="HS89" s="100"/>
      <c r="HT89" s="100"/>
      <c r="HU89" s="100"/>
      <c r="HV89" s="5"/>
      <c r="HW89" s="5"/>
      <c r="HX89" s="5">
        <f>LOOKUP(HX$6,'Daily Absent'!$O$6:$AX$6,'Daily Absent'!$O89:$AX89)</f>
        <v>0</v>
      </c>
      <c r="HY89" s="5"/>
      <c r="HZ89" s="100"/>
      <c r="IA89" s="5"/>
      <c r="IB89" s="5"/>
      <c r="IC89" s="5"/>
      <c r="ID89" s="5"/>
      <c r="IE89" s="5">
        <f>LOOKUP(IE$6,'Daily Absent'!$O$6:$AX$6,'Daily Absent'!$O89:$AX89)</f>
        <v>0</v>
      </c>
      <c r="IF89" s="5"/>
      <c r="IG89" s="100"/>
      <c r="IH89" s="5"/>
      <c r="II89" s="5"/>
      <c r="IJ89" s="5"/>
      <c r="IK89" s="5"/>
      <c r="IL89" s="5">
        <f>LOOKUP(IL$6,'Daily Absent'!$O$6:$AX$6,'Daily Absent'!$O89:$AX89)</f>
        <v>0</v>
      </c>
      <c r="IM89" s="5"/>
      <c r="IN89" s="100"/>
      <c r="IO89" s="5"/>
      <c r="IP89" s="5"/>
      <c r="IQ89" s="5"/>
      <c r="IR89" s="5"/>
      <c r="IS89" s="5">
        <f>LOOKUP(IS$6,'Daily Absent'!$O$6:$AX$6,'Daily Absent'!$O89:$AX89)</f>
        <v>0</v>
      </c>
      <c r="IT89" s="5"/>
      <c r="IU89" s="100"/>
      <c r="IV89" s="5"/>
      <c r="IW89" s="5"/>
      <c r="IX89" s="5"/>
      <c r="IY89" s="5"/>
      <c r="IZ89" s="5">
        <f>LOOKUP(IZ$6,'Daily Absent'!$O$6:$AX$6,'Daily Absent'!$O89:$AX89)</f>
        <v>0</v>
      </c>
      <c r="JA89" s="5"/>
      <c r="JB89" s="100"/>
      <c r="JC89" s="5"/>
      <c r="JD89" s="5"/>
      <c r="JE89" s="5"/>
      <c r="JF89" s="5"/>
    </row>
    <row r="90" spans="1:266" ht="20" customHeight="1">
      <c r="A90" s="54">
        <f>IF('Master MP Status'!A90&gt;0,'Master MP Status'!A90,"")</f>
        <v>82</v>
      </c>
      <c r="B90" s="5" t="str">
        <f>IF(ISTEXT('Master MP Status'!B90),'Master MP Status'!B90,"")</f>
        <v>DIRECT</v>
      </c>
      <c r="C90" s="153" t="str">
        <f>IF(OR(ISTEXT('Master MP Status'!C90),'Master MP Status'!C90&gt;0),'Master MP Status'!C90,"")</f>
        <v>KN2531012</v>
      </c>
      <c r="D90" s="154" t="str">
        <f>IF(OR(ISTEXT('Master MP Status'!D90),'Master MP Status'!D90&gt;0),'Master MP Status'!D90,"")</f>
        <v>KN25304</v>
      </c>
      <c r="E90" s="5" t="str">
        <f>IF(ISTEXT('Master MP Status'!E90),'Master MP Status'!E90,"")</f>
        <v>WELEM RANTE</v>
      </c>
      <c r="F90" s="5" t="str">
        <f>IF(ISTEXT('Master MP Status'!F90),'Master MP Status'!F90,"")</f>
        <v/>
      </c>
      <c r="G90" s="5" t="str">
        <f>IF(ISTEXT('Master MP Status'!G90),'Master MP Status'!G90,"")</f>
        <v>Local</v>
      </c>
      <c r="H90" s="5" t="str">
        <f>IF(ISTEXT('Master MP Status'!H90),'Master MP Status'!H90,"")</f>
        <v>YACOBE T</v>
      </c>
      <c r="I90" s="5" t="str">
        <f>IF(ISTEXT('Master MP Status'!I90),'Master MP Status'!I90,"")</f>
        <v>Helper</v>
      </c>
      <c r="J90" s="5" t="str">
        <f>IF(ISTEXT('Master MP Status'!J90),'Master MP Status'!J90,"")</f>
        <v>Helper</v>
      </c>
      <c r="K90" s="9">
        <f>IF(OR('Master MP Status'!K90=0,'Master MP Status'!K90=""),"",'Master MP Status'!K90)</f>
        <v>45708</v>
      </c>
      <c r="L90" s="9">
        <f>IF(OR('Master MP Status'!L90=0,'Master MP Status'!L90=""),"",'Master MP Status'!L90)</f>
        <v>45708</v>
      </c>
      <c r="M90" s="9" t="str">
        <f>IF(OR('Master MP Status'!M90=0,'Master MP Status'!M90=""),"",'Master MP Status'!M90)</f>
        <v/>
      </c>
      <c r="N90" s="5" t="str">
        <f>IF(ISTEXT('Master MP Status'!N90),'Master MP Status'!N90,"")</f>
        <v/>
      </c>
      <c r="O90" s="5">
        <f>LOOKUP(O$6,'Daily Absent'!$O$6:$AX$6,'Daily Absent'!$O90:$AX90)</f>
        <v>1</v>
      </c>
      <c r="P90" s="100">
        <v>0.29166666666666669</v>
      </c>
      <c r="Q90" s="100">
        <v>0.5</v>
      </c>
      <c r="R90" s="100">
        <v>0.54166666666666663</v>
      </c>
      <c r="S90" s="100">
        <v>0.75</v>
      </c>
      <c r="T90" s="5"/>
      <c r="U90" s="5"/>
      <c r="V90" s="5">
        <f>LOOKUP(V$6,'Daily Absent'!$O$6:$AX$6,'Daily Absent'!$O90:$AX90)</f>
        <v>1</v>
      </c>
      <c r="W90" s="100">
        <v>0.29166666666666669</v>
      </c>
      <c r="X90" s="100">
        <v>0.5</v>
      </c>
      <c r="Y90" s="100">
        <v>0.54166666666666663</v>
      </c>
      <c r="Z90" s="100">
        <v>0.75</v>
      </c>
      <c r="AA90" s="5"/>
      <c r="AB90" s="5"/>
      <c r="AC90" s="5">
        <f>LOOKUP(AC$6,'Daily Absent'!$O$6:$AX$6,'Daily Absent'!$O90:$AX90)</f>
        <v>1</v>
      </c>
      <c r="AD90" s="100">
        <v>0.29166666666666669</v>
      </c>
      <c r="AE90" s="100">
        <v>0.5</v>
      </c>
      <c r="AF90" s="100">
        <v>0.54166666666666663</v>
      </c>
      <c r="AG90" s="100">
        <v>0.75</v>
      </c>
      <c r="AH90" s="5"/>
      <c r="AI90" s="5"/>
      <c r="AJ90" s="5">
        <f>LOOKUP(AJ$6,'Daily Absent'!$O$6:$AX$6,'Daily Absent'!$O90:$AX90)</f>
        <v>1</v>
      </c>
      <c r="AK90" s="100">
        <v>0.29166666666666669</v>
      </c>
      <c r="AL90" s="100">
        <v>0.5</v>
      </c>
      <c r="AM90" s="100">
        <v>0.54166666666666663</v>
      </c>
      <c r="AN90" s="100">
        <v>0.75</v>
      </c>
      <c r="AO90" s="5"/>
      <c r="AP90" s="5"/>
      <c r="AQ90" s="5">
        <f>LOOKUP(AQ$6,'Daily Absent'!$O$6:$AX$6,'Daily Absent'!$O90:$AX90)</f>
        <v>1</v>
      </c>
      <c r="AR90" s="100">
        <v>0.29166666666666669</v>
      </c>
      <c r="AS90" s="100">
        <v>0.5</v>
      </c>
      <c r="AT90" s="100">
        <v>0.54166666666666663</v>
      </c>
      <c r="AU90" s="100">
        <v>0.70833333333333337</v>
      </c>
      <c r="AV90" s="5"/>
      <c r="AW90" s="5"/>
      <c r="AX90" s="5">
        <f>LOOKUP(AX$6,'Daily Absent'!$O$6:$AX$6,'Daily Absent'!$O90:$AX90)</f>
        <v>1</v>
      </c>
      <c r="AY90" s="100">
        <v>0.33333333333333331</v>
      </c>
      <c r="AZ90" s="100">
        <v>0.5</v>
      </c>
      <c r="BA90" s="100">
        <v>0.54166666666666663</v>
      </c>
      <c r="BB90" s="100">
        <v>0.66666666666666663</v>
      </c>
      <c r="BC90" s="5"/>
      <c r="BD90" s="5"/>
      <c r="BE90" s="5">
        <f>LOOKUP(BE$6,'Daily Absent'!$O$6:$AX$6,'Daily Absent'!$O90:$AX90)</f>
        <v>1</v>
      </c>
      <c r="BF90" s="100">
        <v>0.29166666666666669</v>
      </c>
      <c r="BG90" s="100">
        <v>0.5</v>
      </c>
      <c r="BH90" s="100">
        <v>0.54166666666666663</v>
      </c>
      <c r="BI90" s="100">
        <v>0.75</v>
      </c>
      <c r="BJ90" s="5"/>
      <c r="BK90" s="5"/>
      <c r="BL90" s="5">
        <f>LOOKUP(BL$6,'Daily Absent'!$O$6:$AX$6,'Daily Absent'!$O90:$AX90)</f>
        <v>1</v>
      </c>
      <c r="BM90" s="100">
        <v>0.29166666666666669</v>
      </c>
      <c r="BN90" s="100">
        <v>0.5</v>
      </c>
      <c r="BO90" s="100">
        <v>0.54166666666666663</v>
      </c>
      <c r="BP90" s="100">
        <v>0.75</v>
      </c>
      <c r="BQ90" s="5"/>
      <c r="BR90" s="5"/>
      <c r="BS90" s="5">
        <f>LOOKUP(BS$6,'Daily Absent'!$O$6:$AX$6,'Daily Absent'!$O90:$AX90)</f>
        <v>1</v>
      </c>
      <c r="BT90" s="100">
        <v>0.29166666666666669</v>
      </c>
      <c r="BU90" s="100">
        <v>0.5</v>
      </c>
      <c r="BV90" s="100">
        <v>0.54166666666666663</v>
      </c>
      <c r="BW90" s="100">
        <v>0.75</v>
      </c>
      <c r="BX90" s="5"/>
      <c r="BY90" s="5"/>
      <c r="BZ90" s="5">
        <f>LOOKUP(BZ$6,'Daily Absent'!$O$6:$AX$6,'Daily Absent'!$O90:$AX90)</f>
        <v>1</v>
      </c>
      <c r="CA90" s="100">
        <v>0.29166666666666669</v>
      </c>
      <c r="CB90" s="100">
        <v>0.5</v>
      </c>
      <c r="CC90" s="100">
        <v>0.54166666666666663</v>
      </c>
      <c r="CD90" s="100">
        <v>0.75</v>
      </c>
      <c r="CE90" s="5"/>
      <c r="CF90" s="5"/>
      <c r="CG90" s="5">
        <f>LOOKUP(CG$6,'Daily Absent'!$O$6:$AX$6,'Daily Absent'!$O90:$AX90)</f>
        <v>1</v>
      </c>
      <c r="CH90" s="100">
        <v>0.29166666666666669</v>
      </c>
      <c r="CI90" s="100">
        <v>0.5</v>
      </c>
      <c r="CJ90" s="100">
        <v>0.54166666666666663</v>
      </c>
      <c r="CK90" s="100">
        <v>0.75</v>
      </c>
      <c r="CL90" s="5"/>
      <c r="CM90" s="5"/>
      <c r="CN90" s="5">
        <f>LOOKUP(CN$6,'Daily Absent'!$O$6:$AX$6,'Daily Absent'!$O90:$AX90)</f>
        <v>1</v>
      </c>
      <c r="CO90" s="100">
        <v>0.29166666666666669</v>
      </c>
      <c r="CP90" s="100">
        <v>0.5</v>
      </c>
      <c r="CQ90" s="100">
        <v>0.54166666666666663</v>
      </c>
      <c r="CR90" s="100">
        <v>0.70833333333333337</v>
      </c>
      <c r="CS90" s="5"/>
      <c r="CT90" s="5"/>
      <c r="CU90" s="5">
        <f>LOOKUP(CU$6,'Daily Absent'!$O$6:$AX$6,'Daily Absent'!$O90:$AX90)</f>
        <v>1</v>
      </c>
      <c r="CV90" s="100">
        <v>0.33333333333333331</v>
      </c>
      <c r="CW90" s="100">
        <v>0.5</v>
      </c>
      <c r="CX90" s="100">
        <v>0.54166666666666663</v>
      </c>
      <c r="CY90" s="100">
        <v>0.66666666666666663</v>
      </c>
      <c r="CZ90" s="5"/>
      <c r="DA90" s="5"/>
      <c r="DB90" s="5">
        <f>LOOKUP(DB$6,'Daily Absent'!$O$6:$AX$6,'Daily Absent'!$O90:$AX90)</f>
        <v>0</v>
      </c>
      <c r="DC90" s="100"/>
      <c r="DD90" s="100"/>
      <c r="DE90" s="100"/>
      <c r="DF90" s="100"/>
      <c r="DG90" s="5"/>
      <c r="DH90" s="5"/>
      <c r="DI90" s="5">
        <f>LOOKUP(DI$6,'Daily Absent'!$O$6:$AX$6,'Daily Absent'!$O90:$AX90)</f>
        <v>1</v>
      </c>
      <c r="DJ90" s="100">
        <v>0.29166666666666669</v>
      </c>
      <c r="DK90" s="100">
        <v>0.5</v>
      </c>
      <c r="DL90" s="100">
        <v>0.54166666666666663</v>
      </c>
      <c r="DM90" s="100">
        <v>0.75</v>
      </c>
      <c r="DN90" s="5"/>
      <c r="DO90" s="5"/>
      <c r="DP90" s="5">
        <f>LOOKUP(DP$6,'Daily Absent'!$O$6:$AX$6,'Daily Absent'!$O90:$AX90)</f>
        <v>1</v>
      </c>
      <c r="DQ90" s="100">
        <v>0.29166666666666669</v>
      </c>
      <c r="DR90" s="100">
        <v>0.5</v>
      </c>
      <c r="DS90" s="100">
        <v>0.54166666666666663</v>
      </c>
      <c r="DT90" s="100">
        <v>0.75</v>
      </c>
      <c r="DU90" s="5"/>
      <c r="DV90" s="5"/>
      <c r="DW90" s="5">
        <f>LOOKUP(DW$6,'Daily Absent'!$O$6:$AX$6,'Daily Absent'!$O90:$AX90)</f>
        <v>1</v>
      </c>
      <c r="DX90" s="100">
        <v>0.29166666666666669</v>
      </c>
      <c r="DY90" s="100">
        <v>0.5</v>
      </c>
      <c r="DZ90" s="100">
        <v>0.54166666666666663</v>
      </c>
      <c r="EA90" s="100">
        <v>0.75</v>
      </c>
      <c r="EB90" s="5"/>
      <c r="EC90" s="5"/>
      <c r="ED90" s="5">
        <f>LOOKUP(ED$6,'Daily Absent'!$O$6:$AX$6,'Daily Absent'!$O90:$AX90)</f>
        <v>1</v>
      </c>
      <c r="EE90" s="100">
        <v>0.29166666666666669</v>
      </c>
      <c r="EF90" s="100">
        <v>0.5</v>
      </c>
      <c r="EG90" s="100">
        <v>0.54166666666666663</v>
      </c>
      <c r="EH90" s="100">
        <v>0.75</v>
      </c>
      <c r="EI90" s="100">
        <v>0.79166666666666663</v>
      </c>
      <c r="EJ90" s="100">
        <v>0.91666666666666663</v>
      </c>
      <c r="EK90" s="5">
        <f>LOOKUP(EK$6,'Daily Absent'!$O$6:$AX$6,'Daily Absent'!$O90:$AX90)</f>
        <v>1</v>
      </c>
      <c r="EL90" s="100">
        <v>0.29166666666666669</v>
      </c>
      <c r="EM90" s="100">
        <v>0.5</v>
      </c>
      <c r="EN90" s="100">
        <v>0.54166666666666663</v>
      </c>
      <c r="EO90" s="100">
        <v>0.75</v>
      </c>
      <c r="EP90" s="100">
        <v>0.79166666666666663</v>
      </c>
      <c r="EQ90" s="100">
        <v>0.91666666666666663</v>
      </c>
      <c r="ER90" s="5">
        <f>LOOKUP(ER$6,'Daily Absent'!$O$6:$AX$6,'Daily Absent'!$O90:$AX90)</f>
        <v>0</v>
      </c>
      <c r="ES90" s="100"/>
      <c r="ET90" s="100"/>
      <c r="EU90" s="100"/>
      <c r="EV90" s="100"/>
      <c r="EW90" s="5"/>
      <c r="EX90" s="5"/>
      <c r="EY90" s="5">
        <f>LOOKUP(EY$6,'Daily Absent'!$O$6:$AX$6,'Daily Absent'!$O90:$AX90)</f>
        <v>1</v>
      </c>
      <c r="EZ90" s="100">
        <v>0.29166666666666669</v>
      </c>
      <c r="FA90" s="100">
        <v>0.5</v>
      </c>
      <c r="FB90" s="100">
        <v>0.54166666666666663</v>
      </c>
      <c r="FC90" s="100">
        <v>0.75</v>
      </c>
      <c r="FD90" s="5"/>
      <c r="FE90" s="5"/>
      <c r="FF90" s="5">
        <f>LOOKUP(FF$6,'Daily Absent'!$O$6:$AX$6,'Daily Absent'!$O90:$AX90)</f>
        <v>1</v>
      </c>
      <c r="FG90" s="100"/>
      <c r="FH90" s="100"/>
      <c r="FI90" s="100"/>
      <c r="FJ90" s="100"/>
      <c r="FK90" s="5"/>
      <c r="FL90" s="5"/>
      <c r="FM90" s="5">
        <f>LOOKUP(FM$6,'Daily Absent'!$O$6:$AX$6,'Daily Absent'!$O90:$AX90)</f>
        <v>0</v>
      </c>
      <c r="FN90" s="100"/>
      <c r="FO90" s="100"/>
      <c r="FP90" s="100"/>
      <c r="FQ90" s="100"/>
      <c r="FR90" s="5"/>
      <c r="FS90" s="5"/>
      <c r="FT90" s="5">
        <f>LOOKUP(FT$6,'Daily Absent'!$O$6:$AX$6,'Daily Absent'!$O90:$AX90)</f>
        <v>0</v>
      </c>
      <c r="FU90" s="100"/>
      <c r="FV90" s="100"/>
      <c r="FW90" s="100"/>
      <c r="FX90" s="100"/>
      <c r="FY90" s="5"/>
      <c r="FZ90" s="5"/>
      <c r="GA90" s="5">
        <f>LOOKUP(GA$6,'Daily Absent'!$O$6:$AX$6,'Daily Absent'!$O90:$AX90)</f>
        <v>0</v>
      </c>
      <c r="GB90" s="100"/>
      <c r="GC90" s="100"/>
      <c r="GD90" s="100"/>
      <c r="GE90" s="100"/>
      <c r="GF90" s="5"/>
      <c r="GG90" s="5"/>
      <c r="GH90" s="5">
        <f>LOOKUP(GH$6,'Daily Absent'!$O$6:$AX$6,'Daily Absent'!$O90:$AX90)</f>
        <v>0</v>
      </c>
      <c r="GI90" s="100"/>
      <c r="GJ90" s="100"/>
      <c r="GK90" s="100"/>
      <c r="GL90" s="100"/>
      <c r="GM90" s="5"/>
      <c r="GN90" s="5"/>
      <c r="GO90" s="5">
        <f>LOOKUP(GO$6,'Daily Absent'!$O$6:$AX$6,'Daily Absent'!$O90:$AX90)</f>
        <v>0</v>
      </c>
      <c r="GP90" s="100"/>
      <c r="GQ90" s="100"/>
      <c r="GR90" s="100"/>
      <c r="GS90" s="100"/>
      <c r="GT90" s="100"/>
      <c r="GU90" s="100"/>
      <c r="GV90" s="5">
        <f>LOOKUP(GV$6,'Daily Absent'!$O$6:$AX$6,'Daily Absent'!$O90:$AX90)</f>
        <v>0</v>
      </c>
      <c r="GW90" s="100"/>
      <c r="GX90" s="100"/>
      <c r="GY90" s="100"/>
      <c r="GZ90" s="100"/>
      <c r="HA90" s="5"/>
      <c r="HB90" s="5"/>
      <c r="HC90" s="5">
        <f>LOOKUP(HC$6,'Daily Absent'!$O$6:$AX$6,'Daily Absent'!$O90:$AX90)</f>
        <v>0</v>
      </c>
      <c r="HD90" s="100"/>
      <c r="HE90" s="100"/>
      <c r="HF90" s="100"/>
      <c r="HG90" s="100"/>
      <c r="HH90" s="5"/>
      <c r="HI90" s="5"/>
      <c r="HJ90" s="5">
        <f>LOOKUP(HJ$6,'Daily Absent'!$O$6:$AX$6,'Daily Absent'!$O90:$AX90)</f>
        <v>0</v>
      </c>
      <c r="HK90" s="100"/>
      <c r="HL90" s="100"/>
      <c r="HM90" s="100"/>
      <c r="HN90" s="100"/>
      <c r="HO90" s="5"/>
      <c r="HP90" s="5"/>
      <c r="HQ90" s="5"/>
      <c r="HR90" s="100"/>
      <c r="HS90" s="100"/>
      <c r="HT90" s="100"/>
      <c r="HU90" s="100"/>
      <c r="HV90" s="5"/>
      <c r="HW90" s="5"/>
      <c r="HX90" s="5">
        <f>LOOKUP(HX$6,'Daily Absent'!$O$6:$AX$6,'Daily Absent'!$O90:$AX90)</f>
        <v>0</v>
      </c>
      <c r="HY90" s="5"/>
      <c r="HZ90" s="100"/>
      <c r="IA90" s="5"/>
      <c r="IB90" s="5"/>
      <c r="IC90" s="5"/>
      <c r="ID90" s="5"/>
      <c r="IE90" s="5">
        <f>LOOKUP(IE$6,'Daily Absent'!$O$6:$AX$6,'Daily Absent'!$O90:$AX90)</f>
        <v>0</v>
      </c>
      <c r="IF90" s="5"/>
      <c r="IG90" s="100"/>
      <c r="IH90" s="5"/>
      <c r="II90" s="5"/>
      <c r="IJ90" s="5"/>
      <c r="IK90" s="5"/>
      <c r="IL90" s="5">
        <f>LOOKUP(IL$6,'Daily Absent'!$O$6:$AX$6,'Daily Absent'!$O90:$AX90)</f>
        <v>0</v>
      </c>
      <c r="IM90" s="5"/>
      <c r="IN90" s="100"/>
      <c r="IO90" s="5"/>
      <c r="IP90" s="5"/>
      <c r="IQ90" s="5"/>
      <c r="IR90" s="5"/>
      <c r="IS90" s="5">
        <f>LOOKUP(IS$6,'Daily Absent'!$O$6:$AX$6,'Daily Absent'!$O90:$AX90)</f>
        <v>0</v>
      </c>
      <c r="IT90" s="5"/>
      <c r="IU90" s="100"/>
      <c r="IV90" s="5"/>
      <c r="IW90" s="5"/>
      <c r="IX90" s="5"/>
      <c r="IY90" s="5"/>
      <c r="IZ90" s="5">
        <f>LOOKUP(IZ$6,'Daily Absent'!$O$6:$AX$6,'Daily Absent'!$O90:$AX90)</f>
        <v>0</v>
      </c>
      <c r="JA90" s="5"/>
      <c r="JB90" s="100"/>
      <c r="JC90" s="5"/>
      <c r="JD90" s="5"/>
      <c r="JE90" s="5"/>
      <c r="JF90" s="5"/>
    </row>
    <row r="91" spans="1:266" ht="20" customHeight="1">
      <c r="A91" s="54">
        <f>IF('Master MP Status'!A91&gt;0,'Master MP Status'!A91,"")</f>
        <v>83</v>
      </c>
      <c r="B91" s="5" t="str">
        <f>IF(ISTEXT('Master MP Status'!B91),'Master MP Status'!B91,"")</f>
        <v>DIRECT</v>
      </c>
      <c r="C91" s="153" t="str">
        <f>IF(OR(ISTEXT('Master MP Status'!C91),'Master MP Status'!C91&gt;0),'Master MP Status'!C91,"")</f>
        <v>KN2531009</v>
      </c>
      <c r="D91" s="154" t="str">
        <f>IF(OR(ISTEXT('Master MP Status'!D91),'Master MP Status'!D91&gt;0),'Master MP Status'!D91,"")</f>
        <v>KN25305</v>
      </c>
      <c r="E91" s="5" t="str">
        <f>IF(ISTEXT('Master MP Status'!E91),'Master MP Status'!E91,"")</f>
        <v>MANIKA ARUNG</v>
      </c>
      <c r="F91" s="5" t="str">
        <f>IF(ISTEXT('Master MP Status'!F91),'Master MP Status'!F91,"")</f>
        <v/>
      </c>
      <c r="G91" s="5" t="str">
        <f>IF(ISTEXT('Master MP Status'!G91),'Master MP Status'!G91,"")</f>
        <v>Local</v>
      </c>
      <c r="H91" s="5" t="str">
        <f>IF(ISTEXT('Master MP Status'!H91),'Master MP Status'!H91,"")</f>
        <v>SIMON S. R</v>
      </c>
      <c r="I91" s="5" t="str">
        <f>IF(ISTEXT('Master MP Status'!I91),'Master MP Status'!I91,"")</f>
        <v>Skilled</v>
      </c>
      <c r="J91" s="5" t="str">
        <f>IF(ISTEXT('Master MP Status'!J91),'Master MP Status'!J91,"")</f>
        <v>Common Skilled</v>
      </c>
      <c r="K91" s="9">
        <f>IF(OR('Master MP Status'!K91=0,'Master MP Status'!K91=""),"",'Master MP Status'!K91)</f>
        <v>45709</v>
      </c>
      <c r="L91" s="9">
        <f>IF(OR('Master MP Status'!L91=0,'Master MP Status'!L91=""),"",'Master MP Status'!L91)</f>
        <v>45709</v>
      </c>
      <c r="M91" s="9" t="str">
        <f>IF(OR('Master MP Status'!M91=0,'Master MP Status'!M91=""),"",'Master MP Status'!M91)</f>
        <v/>
      </c>
      <c r="N91" s="5" t="str">
        <f>IF(ISTEXT('Master MP Status'!N91),'Master MP Status'!N91,"")</f>
        <v/>
      </c>
      <c r="O91" s="5">
        <f>LOOKUP(O$6,'Daily Absent'!$O$6:$AX$6,'Daily Absent'!$O91:$AX91)</f>
        <v>1</v>
      </c>
      <c r="P91" s="100">
        <v>0.29166666666666669</v>
      </c>
      <c r="Q91" s="100">
        <v>0.5</v>
      </c>
      <c r="R91" s="100">
        <v>0.54166666666666663</v>
      </c>
      <c r="S91" s="100">
        <v>0.75</v>
      </c>
      <c r="T91" s="5"/>
      <c r="U91" s="5"/>
      <c r="V91" s="5">
        <f>LOOKUP(V$6,'Daily Absent'!$O$6:$AX$6,'Daily Absent'!$O91:$AX91)</f>
        <v>1</v>
      </c>
      <c r="W91" s="100">
        <v>0.29166666666666669</v>
      </c>
      <c r="X91" s="100">
        <v>0.5</v>
      </c>
      <c r="Y91" s="100">
        <v>0.54166666666666663</v>
      </c>
      <c r="Z91" s="100">
        <v>0.75</v>
      </c>
      <c r="AA91" s="5"/>
      <c r="AB91" s="5"/>
      <c r="AC91" s="5">
        <f>LOOKUP(AC$6,'Daily Absent'!$O$6:$AX$6,'Daily Absent'!$O91:$AX91)</f>
        <v>1</v>
      </c>
      <c r="AD91" s="100">
        <v>0.29166666666666669</v>
      </c>
      <c r="AE91" s="100">
        <v>0.5</v>
      </c>
      <c r="AF91" s="100">
        <v>0.54166666666666663</v>
      </c>
      <c r="AG91" s="100">
        <v>0.75</v>
      </c>
      <c r="AH91" s="5"/>
      <c r="AI91" s="5"/>
      <c r="AJ91" s="5">
        <f>LOOKUP(AJ$6,'Daily Absent'!$O$6:$AX$6,'Daily Absent'!$O91:$AX91)</f>
        <v>1</v>
      </c>
      <c r="AK91" s="100">
        <v>0.29166666666666669</v>
      </c>
      <c r="AL91" s="100">
        <v>0.5</v>
      </c>
      <c r="AM91" s="100">
        <v>0.54166666666666663</v>
      </c>
      <c r="AN91" s="100">
        <v>0.75</v>
      </c>
      <c r="AO91" s="5"/>
      <c r="AP91" s="5"/>
      <c r="AQ91" s="5">
        <f>LOOKUP(AQ$6,'Daily Absent'!$O$6:$AX$6,'Daily Absent'!$O91:$AX91)</f>
        <v>0</v>
      </c>
      <c r="AR91" s="100"/>
      <c r="AS91" s="100"/>
      <c r="AT91" s="100"/>
      <c r="AU91" s="100"/>
      <c r="AV91" s="5"/>
      <c r="AW91" s="5"/>
      <c r="AX91" s="5">
        <f>LOOKUP(AX$6,'Daily Absent'!$O$6:$AX$6,'Daily Absent'!$O91:$AX91)</f>
        <v>1</v>
      </c>
      <c r="AY91" s="100">
        <v>0.33333333333333331</v>
      </c>
      <c r="AZ91" s="100">
        <v>0.5</v>
      </c>
      <c r="BA91" s="100">
        <v>0.54166666666666663</v>
      </c>
      <c r="BB91" s="100">
        <v>0.66666666666666663</v>
      </c>
      <c r="BC91" s="5"/>
      <c r="BD91" s="5"/>
      <c r="BE91" s="5">
        <f>LOOKUP(BE$6,'Daily Absent'!$O$6:$AX$6,'Daily Absent'!$O91:$AX91)</f>
        <v>1</v>
      </c>
      <c r="BF91" s="100">
        <v>0.29166666666666669</v>
      </c>
      <c r="BG91" s="100">
        <v>0.5</v>
      </c>
      <c r="BH91" s="100">
        <v>0.54166666666666663</v>
      </c>
      <c r="BI91" s="100">
        <v>0.75</v>
      </c>
      <c r="BJ91" s="5"/>
      <c r="BK91" s="5"/>
      <c r="BL91" s="5">
        <f>LOOKUP(BL$6,'Daily Absent'!$O$6:$AX$6,'Daily Absent'!$O91:$AX91)</f>
        <v>1</v>
      </c>
      <c r="BM91" s="100">
        <v>0.29166666666666669</v>
      </c>
      <c r="BN91" s="100">
        <v>0.5</v>
      </c>
      <c r="BO91" s="100">
        <v>0.54166666666666663</v>
      </c>
      <c r="BP91" s="100">
        <v>0.75</v>
      </c>
      <c r="BQ91" s="5"/>
      <c r="BR91" s="5"/>
      <c r="BS91" s="5">
        <f>LOOKUP(BS$6,'Daily Absent'!$O$6:$AX$6,'Daily Absent'!$O91:$AX91)</f>
        <v>1</v>
      </c>
      <c r="BT91" s="100">
        <v>0.29166666666666669</v>
      </c>
      <c r="BU91" s="100">
        <v>0.5</v>
      </c>
      <c r="BV91" s="100">
        <v>0.54166666666666663</v>
      </c>
      <c r="BW91" s="100">
        <v>0.75</v>
      </c>
      <c r="BX91" s="5"/>
      <c r="BY91" s="5"/>
      <c r="BZ91" s="5">
        <f>LOOKUP(BZ$6,'Daily Absent'!$O$6:$AX$6,'Daily Absent'!$O91:$AX91)</f>
        <v>1</v>
      </c>
      <c r="CA91" s="100">
        <v>0.29166666666666669</v>
      </c>
      <c r="CB91" s="100">
        <v>0.5</v>
      </c>
      <c r="CC91" s="100">
        <v>0.54166666666666663</v>
      </c>
      <c r="CD91" s="100">
        <v>0.75</v>
      </c>
      <c r="CE91" s="5"/>
      <c r="CF91" s="5"/>
      <c r="CG91" s="5">
        <f>LOOKUP(CG$6,'Daily Absent'!$O$6:$AX$6,'Daily Absent'!$O91:$AX91)</f>
        <v>1</v>
      </c>
      <c r="CH91" s="100">
        <v>0.29166666666666669</v>
      </c>
      <c r="CI91" s="100">
        <v>0.5</v>
      </c>
      <c r="CJ91" s="100">
        <v>0.54166666666666663</v>
      </c>
      <c r="CK91" s="100">
        <v>0.75</v>
      </c>
      <c r="CL91" s="5"/>
      <c r="CM91" s="5"/>
      <c r="CN91" s="5">
        <f>LOOKUP(CN$6,'Daily Absent'!$O$6:$AX$6,'Daily Absent'!$O91:$AX91)</f>
        <v>1</v>
      </c>
      <c r="CO91" s="100">
        <v>0.29166666666666669</v>
      </c>
      <c r="CP91" s="100">
        <v>0.5</v>
      </c>
      <c r="CQ91" s="100">
        <v>0.54166666666666663</v>
      </c>
      <c r="CR91" s="100">
        <v>0.70833333333333337</v>
      </c>
      <c r="CS91" s="5"/>
      <c r="CT91" s="5"/>
      <c r="CU91" s="5">
        <f>LOOKUP(CU$6,'Daily Absent'!$O$6:$AX$6,'Daily Absent'!$O91:$AX91)</f>
        <v>1</v>
      </c>
      <c r="CV91" s="100">
        <v>0.33333333333333331</v>
      </c>
      <c r="CW91" s="100">
        <v>0.5</v>
      </c>
      <c r="CX91" s="100">
        <v>0.54166666666666663</v>
      </c>
      <c r="CY91" s="100">
        <v>0.66666666666666663</v>
      </c>
      <c r="CZ91" s="5"/>
      <c r="DA91" s="5"/>
      <c r="DB91" s="5">
        <f>LOOKUP(DB$6,'Daily Absent'!$O$6:$AX$6,'Daily Absent'!$O91:$AX91)</f>
        <v>1</v>
      </c>
      <c r="DC91" s="100">
        <v>0.29166666666666669</v>
      </c>
      <c r="DD91" s="100">
        <v>0.5</v>
      </c>
      <c r="DE91" s="100">
        <v>0.54166666666666663</v>
      </c>
      <c r="DF91" s="100">
        <v>0.75</v>
      </c>
      <c r="DG91" s="5"/>
      <c r="DH91" s="5"/>
      <c r="DI91" s="5">
        <f>LOOKUP(DI$6,'Daily Absent'!$O$6:$AX$6,'Daily Absent'!$O91:$AX91)</f>
        <v>1</v>
      </c>
      <c r="DJ91" s="100">
        <v>0.29166666666666669</v>
      </c>
      <c r="DK91" s="100">
        <v>0.5</v>
      </c>
      <c r="DL91" s="100">
        <v>0.54166666666666663</v>
      </c>
      <c r="DM91" s="100">
        <v>0.75</v>
      </c>
      <c r="DN91" s="5"/>
      <c r="DO91" s="5"/>
      <c r="DP91" s="5">
        <f>LOOKUP(DP$6,'Daily Absent'!$O$6:$AX$6,'Daily Absent'!$O91:$AX91)</f>
        <v>1</v>
      </c>
      <c r="DQ91" s="100">
        <v>0.29166666666666669</v>
      </c>
      <c r="DR91" s="100">
        <v>0.5</v>
      </c>
      <c r="DS91" s="100">
        <v>0.54166666666666663</v>
      </c>
      <c r="DT91" s="100">
        <v>0.75</v>
      </c>
      <c r="DU91" s="5"/>
      <c r="DV91" s="5"/>
      <c r="DW91" s="5">
        <f>LOOKUP(DW$6,'Daily Absent'!$O$6:$AX$6,'Daily Absent'!$O91:$AX91)</f>
        <v>1</v>
      </c>
      <c r="DX91" s="100">
        <v>0.29166666666666669</v>
      </c>
      <c r="DY91" s="100">
        <v>0.5</v>
      </c>
      <c r="DZ91" s="100">
        <v>0.54166666666666663</v>
      </c>
      <c r="EA91" s="100">
        <v>0.75</v>
      </c>
      <c r="EB91" s="5"/>
      <c r="EC91" s="5"/>
      <c r="ED91" s="5">
        <f>LOOKUP(ED$6,'Daily Absent'!$O$6:$AX$6,'Daily Absent'!$O91:$AX91)</f>
        <v>1</v>
      </c>
      <c r="EE91" s="100">
        <v>0.29166666666666669</v>
      </c>
      <c r="EF91" s="100">
        <v>0.5</v>
      </c>
      <c r="EG91" s="100">
        <v>0.54166666666666663</v>
      </c>
      <c r="EH91" s="100">
        <v>0.75</v>
      </c>
      <c r="EI91" s="100">
        <v>0.79166666666666663</v>
      </c>
      <c r="EJ91" s="100">
        <v>0.91666666666666663</v>
      </c>
      <c r="EK91" s="5">
        <f>LOOKUP(EK$6,'Daily Absent'!$O$6:$AX$6,'Daily Absent'!$O91:$AX91)</f>
        <v>0</v>
      </c>
      <c r="EL91" s="100"/>
      <c r="EM91" s="100"/>
      <c r="EN91" s="100"/>
      <c r="EO91" s="100"/>
      <c r="EP91" s="100"/>
      <c r="EQ91" s="100"/>
      <c r="ER91" s="5">
        <f>LOOKUP(ER$6,'Daily Absent'!$O$6:$AX$6,'Daily Absent'!$O91:$AX91)</f>
        <v>0</v>
      </c>
      <c r="ES91" s="100"/>
      <c r="ET91" s="100"/>
      <c r="EU91" s="100"/>
      <c r="EV91" s="100"/>
      <c r="EW91" s="5"/>
      <c r="EX91" s="5"/>
      <c r="EY91" s="5">
        <f>LOOKUP(EY$6,'Daily Absent'!$O$6:$AX$6,'Daily Absent'!$O91:$AX91)</f>
        <v>1</v>
      </c>
      <c r="EZ91" s="100">
        <v>0.29166666666666669</v>
      </c>
      <c r="FA91" s="100">
        <v>0.5</v>
      </c>
      <c r="FB91" s="100">
        <v>0.54166666666666663</v>
      </c>
      <c r="FC91" s="100">
        <v>0.75</v>
      </c>
      <c r="FD91" s="100"/>
      <c r="FE91" s="100"/>
      <c r="FF91" s="5">
        <f>LOOKUP(FF$6,'Daily Absent'!$O$6:$AX$6,'Daily Absent'!$O91:$AX91)</f>
        <v>1</v>
      </c>
      <c r="FG91" s="100"/>
      <c r="FH91" s="100"/>
      <c r="FI91" s="100"/>
      <c r="FJ91" s="100"/>
      <c r="FK91" s="5"/>
      <c r="FL91" s="5"/>
      <c r="FM91" s="5">
        <f>LOOKUP(FM$6,'Daily Absent'!$O$6:$AX$6,'Daily Absent'!$O91:$AX91)</f>
        <v>0</v>
      </c>
      <c r="FN91" s="100"/>
      <c r="FO91" s="100"/>
      <c r="FP91" s="100"/>
      <c r="FQ91" s="100"/>
      <c r="FR91" s="5"/>
      <c r="FS91" s="5"/>
      <c r="FT91" s="5">
        <f>LOOKUP(FT$6,'Daily Absent'!$O$6:$AX$6,'Daily Absent'!$O91:$AX91)</f>
        <v>0</v>
      </c>
      <c r="FU91" s="100"/>
      <c r="FV91" s="100"/>
      <c r="FW91" s="100"/>
      <c r="FX91" s="100"/>
      <c r="FY91" s="5"/>
      <c r="FZ91" s="5"/>
      <c r="GA91" s="5">
        <f>LOOKUP(GA$6,'Daily Absent'!$O$6:$AX$6,'Daily Absent'!$O91:$AX91)</f>
        <v>0</v>
      </c>
      <c r="GB91" s="100"/>
      <c r="GC91" s="100"/>
      <c r="GD91" s="100"/>
      <c r="GE91" s="100"/>
      <c r="GF91" s="5"/>
      <c r="GG91" s="5"/>
      <c r="GH91" s="5">
        <f>LOOKUP(GH$6,'Daily Absent'!$O$6:$AX$6,'Daily Absent'!$O91:$AX91)</f>
        <v>0</v>
      </c>
      <c r="GI91" s="100"/>
      <c r="GJ91" s="100"/>
      <c r="GK91" s="100"/>
      <c r="GL91" s="100"/>
      <c r="GM91" s="5"/>
      <c r="GN91" s="5"/>
      <c r="GO91" s="5">
        <f>LOOKUP(GO$6,'Daily Absent'!$O$6:$AX$6,'Daily Absent'!$O91:$AX91)</f>
        <v>0</v>
      </c>
      <c r="GP91" s="100"/>
      <c r="GQ91" s="100"/>
      <c r="GR91" s="100"/>
      <c r="GS91" s="100"/>
      <c r="GT91" s="100"/>
      <c r="GU91" s="100"/>
      <c r="GV91" s="5">
        <f>LOOKUP(GV$6,'Daily Absent'!$O$6:$AX$6,'Daily Absent'!$O91:$AX91)</f>
        <v>0</v>
      </c>
      <c r="GW91" s="100"/>
      <c r="GX91" s="100"/>
      <c r="GY91" s="100"/>
      <c r="GZ91" s="100"/>
      <c r="HA91" s="5"/>
      <c r="HB91" s="5"/>
      <c r="HC91" s="5">
        <f>LOOKUP(HC$6,'Daily Absent'!$O$6:$AX$6,'Daily Absent'!$O91:$AX91)</f>
        <v>0</v>
      </c>
      <c r="HD91" s="100"/>
      <c r="HE91" s="100"/>
      <c r="HF91" s="100"/>
      <c r="HG91" s="100"/>
      <c r="HH91" s="5"/>
      <c r="HI91" s="5"/>
      <c r="HJ91" s="5">
        <f>LOOKUP(HJ$6,'Daily Absent'!$O$6:$AX$6,'Daily Absent'!$O91:$AX91)</f>
        <v>0</v>
      </c>
      <c r="HK91" s="100"/>
      <c r="HL91" s="100"/>
      <c r="HM91" s="100"/>
      <c r="HN91" s="100"/>
      <c r="HO91" s="5"/>
      <c r="HP91" s="5"/>
      <c r="HQ91" s="5"/>
      <c r="HR91" s="100"/>
      <c r="HS91" s="100"/>
      <c r="HT91" s="100"/>
      <c r="HU91" s="100"/>
      <c r="HV91" s="5"/>
      <c r="HW91" s="5"/>
      <c r="HX91" s="5">
        <f>LOOKUP(HX$6,'Daily Absent'!$O$6:$AX$6,'Daily Absent'!$O91:$AX91)</f>
        <v>0</v>
      </c>
      <c r="HY91" s="5"/>
      <c r="HZ91" s="100"/>
      <c r="IA91" s="5"/>
      <c r="IB91" s="5"/>
      <c r="IC91" s="5"/>
      <c r="ID91" s="5"/>
      <c r="IE91" s="5">
        <f>LOOKUP(IE$6,'Daily Absent'!$O$6:$AX$6,'Daily Absent'!$O91:$AX91)</f>
        <v>0</v>
      </c>
      <c r="IF91" s="5"/>
      <c r="IG91" s="100"/>
      <c r="IH91" s="5"/>
      <c r="II91" s="5"/>
      <c r="IJ91" s="5"/>
      <c r="IK91" s="5"/>
      <c r="IL91" s="5">
        <f>LOOKUP(IL$6,'Daily Absent'!$O$6:$AX$6,'Daily Absent'!$O91:$AX91)</f>
        <v>0</v>
      </c>
      <c r="IM91" s="5"/>
      <c r="IN91" s="100"/>
      <c r="IO91" s="5"/>
      <c r="IP91" s="5"/>
      <c r="IQ91" s="5"/>
      <c r="IR91" s="5"/>
      <c r="IS91" s="5">
        <f>LOOKUP(IS$6,'Daily Absent'!$O$6:$AX$6,'Daily Absent'!$O91:$AX91)</f>
        <v>0</v>
      </c>
      <c r="IT91" s="5"/>
      <c r="IU91" s="100"/>
      <c r="IV91" s="5"/>
      <c r="IW91" s="5"/>
      <c r="IX91" s="5"/>
      <c r="IY91" s="5"/>
      <c r="IZ91" s="5">
        <f>LOOKUP(IZ$6,'Daily Absent'!$O$6:$AX$6,'Daily Absent'!$O91:$AX91)</f>
        <v>0</v>
      </c>
      <c r="JA91" s="5"/>
      <c r="JB91" s="100"/>
      <c r="JC91" s="5"/>
      <c r="JD91" s="5"/>
      <c r="JE91" s="5"/>
      <c r="JF91" s="5"/>
    </row>
    <row r="92" spans="1:266" ht="20" customHeight="1">
      <c r="A92" s="54">
        <f>IF('Master MP Status'!A92&gt;0,'Master MP Status'!A92,"")</f>
        <v>84</v>
      </c>
      <c r="B92" s="5" t="str">
        <f>IF(ISTEXT('Master MP Status'!B92),'Master MP Status'!B92,"")</f>
        <v>DIRECT</v>
      </c>
      <c r="C92" s="153" t="str">
        <f>IF(OR(ISTEXT('Master MP Status'!C92),'Master MP Status'!C92&gt;0),'Master MP Status'!C92,"")</f>
        <v>KN2531010</v>
      </c>
      <c r="D92" s="154" t="str">
        <f>IF(OR(ISTEXT('Master MP Status'!D92),'Master MP Status'!D92&gt;0),'Master MP Status'!D92,"")</f>
        <v>KN25306</v>
      </c>
      <c r="E92" s="5" t="str">
        <f>IF(ISTEXT('Master MP Status'!E92),'Master MP Status'!E92,"")</f>
        <v>PAUL LAITALO</v>
      </c>
      <c r="F92" s="5" t="str">
        <f>IF(ISTEXT('Master MP Status'!F92),'Master MP Status'!F92,"")</f>
        <v/>
      </c>
      <c r="G92" s="5" t="str">
        <f>IF(ISTEXT('Master MP Status'!G92),'Master MP Status'!G92,"")</f>
        <v>Local</v>
      </c>
      <c r="H92" s="5" t="str">
        <f>IF(ISTEXT('Master MP Status'!H92),'Master MP Status'!H92,"")</f>
        <v>YACOBE T</v>
      </c>
      <c r="I92" s="5" t="str">
        <f>IF(ISTEXT('Master MP Status'!I92),'Master MP Status'!I92,"")</f>
        <v>Skilled</v>
      </c>
      <c r="J92" s="5" t="str">
        <f>IF(ISTEXT('Master MP Status'!J92),'Master MP Status'!J92,"")</f>
        <v>Common Skilled</v>
      </c>
      <c r="K92" s="9">
        <f>IF(OR('Master MP Status'!K92=0,'Master MP Status'!K92=""),"",'Master MP Status'!K92)</f>
        <v>45709</v>
      </c>
      <c r="L92" s="9">
        <f>IF(OR('Master MP Status'!L92=0,'Master MP Status'!L92=""),"",'Master MP Status'!L92)</f>
        <v>45709</v>
      </c>
      <c r="M92" s="9">
        <f>IF(OR('Master MP Status'!M92=0,'Master MP Status'!M92=""),"",'Master MP Status'!M92)</f>
        <v>45812</v>
      </c>
      <c r="N92" s="5" t="str">
        <f>IF(ISTEXT('Master MP Status'!N92),'Master MP Status'!N92,"")</f>
        <v>Resign</v>
      </c>
      <c r="O92" s="5">
        <f>LOOKUP(O$6,'Daily Absent'!$O$6:$AX$6,'Daily Absent'!$O92:$AX92)</f>
        <v>0</v>
      </c>
      <c r="P92" s="100"/>
      <c r="Q92" s="100"/>
      <c r="R92" s="100"/>
      <c r="S92" s="100"/>
      <c r="T92" s="5"/>
      <c r="U92" s="5"/>
      <c r="V92" s="5">
        <f>LOOKUP(V$6,'Daily Absent'!$O$6:$AX$6,'Daily Absent'!$O92:$AX92)</f>
        <v>0</v>
      </c>
      <c r="W92" s="100"/>
      <c r="X92" s="100"/>
      <c r="Y92" s="100"/>
      <c r="Z92" s="100"/>
      <c r="AA92" s="5"/>
      <c r="AB92" s="5"/>
      <c r="AC92" s="5">
        <f>LOOKUP(AC$6,'Daily Absent'!$O$6:$AX$6,'Daily Absent'!$O92:$AX92)</f>
        <v>0</v>
      </c>
      <c r="AD92" s="100"/>
      <c r="AE92" s="100"/>
      <c r="AF92" s="100"/>
      <c r="AG92" s="100"/>
      <c r="AH92" s="5"/>
      <c r="AI92" s="5"/>
      <c r="AJ92" s="5">
        <f>LOOKUP(AJ$6,'Daily Absent'!$O$6:$AX$6,'Daily Absent'!$O92:$AX92)</f>
        <v>0</v>
      </c>
      <c r="AK92" s="5"/>
      <c r="AL92" s="100"/>
      <c r="AM92" s="5"/>
      <c r="AN92" s="5"/>
      <c r="AO92" s="5"/>
      <c r="AP92" s="5"/>
      <c r="AQ92" s="5">
        <f>LOOKUP(AQ$6,'Daily Absent'!$O$6:$AX$6,'Daily Absent'!$O92:$AX92)</f>
        <v>0</v>
      </c>
      <c r="AR92" s="100"/>
      <c r="AS92" s="100"/>
      <c r="AT92" s="100"/>
      <c r="AU92" s="100"/>
      <c r="AV92" s="5"/>
      <c r="AW92" s="5"/>
      <c r="AX92" s="5">
        <f>LOOKUP(AX$6,'Daily Absent'!$O$6:$AX$6,'Daily Absent'!$O92:$AX92)</f>
        <v>0</v>
      </c>
      <c r="AY92" s="100"/>
      <c r="AZ92" s="100"/>
      <c r="BA92" s="100"/>
      <c r="BB92" s="100"/>
      <c r="BC92" s="5"/>
      <c r="BD92" s="5"/>
      <c r="BE92" s="5">
        <f>LOOKUP(BE$6,'Daily Absent'!$O$6:$AX$6,'Daily Absent'!$O92:$AX92)</f>
        <v>0</v>
      </c>
      <c r="BF92" s="100"/>
      <c r="BG92" s="100"/>
      <c r="BH92" s="100"/>
      <c r="BI92" s="100"/>
      <c r="BJ92" s="5"/>
      <c r="BK92" s="5"/>
      <c r="BL92" s="5">
        <f>LOOKUP(BL$6,'Daily Absent'!$O$6:$AX$6,'Daily Absent'!$O92:$AX92)</f>
        <v>0</v>
      </c>
      <c r="BM92" s="100"/>
      <c r="BN92" s="100"/>
      <c r="BO92" s="100"/>
      <c r="BP92" s="100"/>
      <c r="BQ92" s="5"/>
      <c r="BR92" s="5"/>
      <c r="BS92" s="5">
        <f>LOOKUP(BS$6,'Daily Absent'!$O$6:$AX$6,'Daily Absent'!$O92:$AX92)</f>
        <v>0</v>
      </c>
      <c r="BT92" s="100"/>
      <c r="BU92" s="100"/>
      <c r="BV92" s="100"/>
      <c r="BW92" s="100"/>
      <c r="BX92" s="5"/>
      <c r="BY92" s="5"/>
      <c r="BZ92" s="5">
        <f>LOOKUP(BZ$6,'Daily Absent'!$O$6:$AX$6,'Daily Absent'!$O92:$AX92)</f>
        <v>0</v>
      </c>
      <c r="CA92" s="5"/>
      <c r="CB92" s="100"/>
      <c r="CC92" s="5"/>
      <c r="CD92" s="5"/>
      <c r="CE92" s="5"/>
      <c r="CF92" s="5"/>
      <c r="CG92" s="5">
        <f>LOOKUP(CG$6,'Daily Absent'!$O$6:$AX$6,'Daily Absent'!$O92:$AX92)</f>
        <v>0</v>
      </c>
      <c r="CH92" s="5"/>
      <c r="CI92" s="100"/>
      <c r="CJ92" s="5"/>
      <c r="CK92" s="5"/>
      <c r="CL92" s="5"/>
      <c r="CM92" s="5"/>
      <c r="CN92" s="5">
        <f>LOOKUP(CN$6,'Daily Absent'!$O$6:$AX$6,'Daily Absent'!$O92:$AX92)</f>
        <v>0</v>
      </c>
      <c r="CO92" s="100"/>
      <c r="CP92" s="100"/>
      <c r="CQ92" s="100"/>
      <c r="CR92" s="100"/>
      <c r="CS92" s="5"/>
      <c r="CT92" s="5"/>
      <c r="CU92" s="5">
        <f>LOOKUP(CU$6,'Daily Absent'!$O$6:$AX$6,'Daily Absent'!$O92:$AX92)</f>
        <v>0</v>
      </c>
      <c r="CV92" s="100"/>
      <c r="CW92" s="100"/>
      <c r="CX92" s="100"/>
      <c r="CY92" s="100"/>
      <c r="CZ92" s="5"/>
      <c r="DA92" s="5"/>
      <c r="DB92" s="5">
        <f>LOOKUP(DB$6,'Daily Absent'!$O$6:$AX$6,'Daily Absent'!$O92:$AX92)</f>
        <v>0</v>
      </c>
      <c r="DC92" s="100"/>
      <c r="DD92" s="100"/>
      <c r="DE92" s="100"/>
      <c r="DF92" s="100"/>
      <c r="DG92" s="5"/>
      <c r="DH92" s="5"/>
      <c r="DI92" s="5">
        <f>LOOKUP(DI$6,'Daily Absent'!$O$6:$AX$6,'Daily Absent'!$O92:$AX92)</f>
        <v>0</v>
      </c>
      <c r="DJ92" s="100"/>
      <c r="DK92" s="100"/>
      <c r="DL92" s="100"/>
      <c r="DM92" s="100"/>
      <c r="DN92" s="5"/>
      <c r="DO92" s="5"/>
      <c r="DP92" s="5">
        <f>LOOKUP(DP$6,'Daily Absent'!$O$6:$AX$6,'Daily Absent'!$O92:$AX92)</f>
        <v>0</v>
      </c>
      <c r="DQ92" s="100"/>
      <c r="DR92" s="100"/>
      <c r="DS92" s="100"/>
      <c r="DT92" s="100"/>
      <c r="DU92" s="5"/>
      <c r="DV92" s="5"/>
      <c r="DW92" s="5">
        <f>LOOKUP(DW$6,'Daily Absent'!$O$6:$AX$6,'Daily Absent'!$O92:$AX92)</f>
        <v>0</v>
      </c>
      <c r="DX92" s="100"/>
      <c r="DY92" s="100"/>
      <c r="DZ92" s="100"/>
      <c r="EA92" s="100"/>
      <c r="EB92" s="5"/>
      <c r="EC92" s="5"/>
      <c r="ED92" s="5">
        <f>LOOKUP(ED$6,'Daily Absent'!$O$6:$AX$6,'Daily Absent'!$O92:$AX92)</f>
        <v>0</v>
      </c>
      <c r="EE92" s="5"/>
      <c r="EF92" s="100"/>
      <c r="EG92" s="5"/>
      <c r="EH92" s="5"/>
      <c r="EI92" s="5"/>
      <c r="EJ92" s="5"/>
      <c r="EK92" s="5">
        <f>LOOKUP(EK$6,'Daily Absent'!$O$6:$AX$6,'Daily Absent'!$O92:$AX92)</f>
        <v>0</v>
      </c>
      <c r="EL92" s="100"/>
      <c r="EM92" s="100"/>
      <c r="EN92" s="100"/>
      <c r="EO92" s="100"/>
      <c r="EP92" s="5"/>
      <c r="EQ92" s="5"/>
      <c r="ER92" s="5">
        <f>LOOKUP(ER$6,'Daily Absent'!$O$6:$AX$6,'Daily Absent'!$O92:$AX92)</f>
        <v>0</v>
      </c>
      <c r="ES92" s="100"/>
      <c r="ET92" s="100"/>
      <c r="EU92" s="100"/>
      <c r="EV92" s="100"/>
      <c r="EW92" s="5"/>
      <c r="EX92" s="5"/>
      <c r="EY92" s="5">
        <f>LOOKUP(EY$6,'Daily Absent'!$O$6:$AX$6,'Daily Absent'!$O92:$AX92)</f>
        <v>0</v>
      </c>
      <c r="EZ92" s="100"/>
      <c r="FA92" s="100"/>
      <c r="FB92" s="100"/>
      <c r="FC92" s="100"/>
      <c r="FD92" s="5"/>
      <c r="FE92" s="5"/>
      <c r="FF92" s="5">
        <f>LOOKUP(FF$6,'Daily Absent'!$O$6:$AX$6,'Daily Absent'!$O92:$AX92)</f>
        <v>0</v>
      </c>
      <c r="FG92" s="100"/>
      <c r="FH92" s="100"/>
      <c r="FI92" s="100"/>
      <c r="FJ92" s="100"/>
      <c r="FK92" s="5"/>
      <c r="FL92" s="5"/>
      <c r="FM92" s="5">
        <f>LOOKUP(FM$6,'Daily Absent'!$O$6:$AX$6,'Daily Absent'!$O92:$AX92)</f>
        <v>0</v>
      </c>
      <c r="FN92" s="100"/>
      <c r="FO92" s="100"/>
      <c r="FP92" s="100"/>
      <c r="FQ92" s="100"/>
      <c r="FR92" s="5"/>
      <c r="FS92" s="5"/>
      <c r="FT92" s="5">
        <f>LOOKUP(FT$6,'Daily Absent'!$O$6:$AX$6,'Daily Absent'!$O92:$AX92)</f>
        <v>0</v>
      </c>
      <c r="FU92" s="100"/>
      <c r="FV92" s="100"/>
      <c r="FW92" s="100"/>
      <c r="FX92" s="100"/>
      <c r="FY92" s="5"/>
      <c r="FZ92" s="5"/>
      <c r="GA92" s="5">
        <f>LOOKUP(GA$6,'Daily Absent'!$O$6:$AX$6,'Daily Absent'!$O92:$AX92)</f>
        <v>0</v>
      </c>
      <c r="GB92" s="5"/>
      <c r="GC92" s="100"/>
      <c r="GD92" s="5"/>
      <c r="GE92" s="5"/>
      <c r="GF92" s="5"/>
      <c r="GG92" s="5"/>
      <c r="GH92" s="5">
        <f>LOOKUP(GH$6,'Daily Absent'!$O$6:$AX$6,'Daily Absent'!$O92:$AX92)</f>
        <v>0</v>
      </c>
      <c r="GI92" s="100"/>
      <c r="GJ92" s="100"/>
      <c r="GK92" s="100"/>
      <c r="GL92" s="100"/>
      <c r="GM92" s="5"/>
      <c r="GN92" s="5"/>
      <c r="GO92" s="5">
        <f>LOOKUP(GO$6,'Daily Absent'!$O$6:$AX$6,'Daily Absent'!$O92:$AX92)</f>
        <v>0</v>
      </c>
      <c r="GP92" s="100"/>
      <c r="GQ92" s="100"/>
      <c r="GR92" s="100"/>
      <c r="GS92" s="100"/>
      <c r="GT92" s="5"/>
      <c r="GU92" s="5"/>
      <c r="GV92" s="5">
        <f>LOOKUP(GV$6,'Daily Absent'!$O$6:$AX$6,'Daily Absent'!$O92:$AX92)</f>
        <v>0</v>
      </c>
      <c r="GW92" s="5"/>
      <c r="GX92" s="100"/>
      <c r="GY92" s="5"/>
      <c r="GZ92" s="5"/>
      <c r="HA92" s="5"/>
      <c r="HB92" s="5"/>
      <c r="HC92" s="5">
        <f>LOOKUP(HC$6,'Daily Absent'!$O$6:$AX$6,'Daily Absent'!$O92:$AX92)</f>
        <v>0</v>
      </c>
      <c r="HD92" s="5"/>
      <c r="HE92" s="100"/>
      <c r="HF92" s="5"/>
      <c r="HG92" s="5"/>
      <c r="HH92" s="5"/>
      <c r="HI92" s="5"/>
      <c r="HJ92" s="5">
        <f>LOOKUP(HJ$6,'Daily Absent'!$O$6:$AX$6,'Daily Absent'!$O92:$AX92)</f>
        <v>0</v>
      </c>
      <c r="HK92" s="5"/>
      <c r="HL92" s="100"/>
      <c r="HM92" s="5"/>
      <c r="HN92" s="5"/>
      <c r="HO92" s="5"/>
      <c r="HP92" s="5"/>
      <c r="HQ92" s="5"/>
      <c r="HR92" s="5"/>
      <c r="HS92" s="100"/>
      <c r="HT92" s="5"/>
      <c r="HU92" s="5"/>
      <c r="HV92" s="5"/>
      <c r="HW92" s="5"/>
      <c r="HX92" s="5">
        <f>LOOKUP(HX$6,'Daily Absent'!$O$6:$AX$6,'Daily Absent'!$O92:$AX92)</f>
        <v>0</v>
      </c>
      <c r="HY92" s="5"/>
      <c r="HZ92" s="100"/>
      <c r="IA92" s="5"/>
      <c r="IB92" s="5"/>
      <c r="IC92" s="5"/>
      <c r="ID92" s="5"/>
      <c r="IE92" s="5">
        <f>LOOKUP(IE$6,'Daily Absent'!$O$6:$AX$6,'Daily Absent'!$O92:$AX92)</f>
        <v>0</v>
      </c>
      <c r="IF92" s="5"/>
      <c r="IG92" s="100"/>
      <c r="IH92" s="5"/>
      <c r="II92" s="5"/>
      <c r="IJ92" s="5"/>
      <c r="IK92" s="5"/>
      <c r="IL92" s="5">
        <f>LOOKUP(IL$6,'Daily Absent'!$O$6:$AX$6,'Daily Absent'!$O92:$AX92)</f>
        <v>0</v>
      </c>
      <c r="IM92" s="5"/>
      <c r="IN92" s="100"/>
      <c r="IO92" s="5"/>
      <c r="IP92" s="5"/>
      <c r="IQ92" s="5"/>
      <c r="IR92" s="5"/>
      <c r="IS92" s="5">
        <f>LOOKUP(IS$6,'Daily Absent'!$O$6:$AX$6,'Daily Absent'!$O92:$AX92)</f>
        <v>0</v>
      </c>
      <c r="IT92" s="5"/>
      <c r="IU92" s="100"/>
      <c r="IV92" s="5"/>
      <c r="IW92" s="5"/>
      <c r="IX92" s="5"/>
      <c r="IY92" s="5"/>
      <c r="IZ92" s="5">
        <f>LOOKUP(IZ$6,'Daily Absent'!$O$6:$AX$6,'Daily Absent'!$O92:$AX92)</f>
        <v>0</v>
      </c>
      <c r="JA92" s="5"/>
      <c r="JB92" s="100"/>
      <c r="JC92" s="5"/>
      <c r="JD92" s="5"/>
      <c r="JE92" s="5"/>
      <c r="JF92" s="5"/>
    </row>
    <row r="93" spans="1:266" ht="20" customHeight="1">
      <c r="A93" s="54">
        <f>IF('Master MP Status'!A93&gt;0,'Master MP Status'!A93,"")</f>
        <v>85</v>
      </c>
      <c r="B93" s="5" t="str">
        <f>IF(ISTEXT('Master MP Status'!B93),'Master MP Status'!B93,"")</f>
        <v>DIRECT</v>
      </c>
      <c r="C93" s="153" t="str">
        <f>IF(OR(ISTEXT('Master MP Status'!C93),'Master MP Status'!C93&gt;0),'Master MP Status'!C93,"")</f>
        <v>KN2531002</v>
      </c>
      <c r="D93" s="154" t="str">
        <f>IF(OR(ISTEXT('Master MP Status'!D93),'Master MP Status'!D93&gt;0),'Master MP Status'!D93,"")</f>
        <v>KN25307</v>
      </c>
      <c r="E93" s="5" t="str">
        <f>IF(ISTEXT('Master MP Status'!E93),'Master MP Status'!E93,"")</f>
        <v>YACOBE TAMME</v>
      </c>
      <c r="F93" s="5" t="str">
        <f>IF(ISTEXT('Master MP Status'!F93),'Master MP Status'!F93,"")</f>
        <v/>
      </c>
      <c r="G93" s="5" t="str">
        <f>IF(ISTEXT('Master MP Status'!G93),'Master MP Status'!G93,"")</f>
        <v>Local</v>
      </c>
      <c r="H93" s="5" t="str">
        <f>IF(ISTEXT('Master MP Status'!H93),'Master MP Status'!H93,"")</f>
        <v>YACOBE T</v>
      </c>
      <c r="I93" s="5" t="str">
        <f>IF(ISTEXT('Master MP Status'!I93),'Master MP Status'!I93,"")</f>
        <v>Foreman</v>
      </c>
      <c r="J93" s="5" t="str">
        <f>IF(ISTEXT('Master MP Status'!J93),'Master MP Status'!J93,"")</f>
        <v>Foreman</v>
      </c>
      <c r="K93" s="9">
        <f>IF(OR('Master MP Status'!K93=0,'Master MP Status'!K93=""),"",'Master MP Status'!K93)</f>
        <v>45709</v>
      </c>
      <c r="L93" s="9">
        <f>IF(OR('Master MP Status'!L93=0,'Master MP Status'!L93=""),"",'Master MP Status'!L93)</f>
        <v>45709</v>
      </c>
      <c r="M93" s="9" t="str">
        <f>IF(OR('Master MP Status'!M93=0,'Master MP Status'!M93=""),"",'Master MP Status'!M93)</f>
        <v/>
      </c>
      <c r="N93" s="5" t="str">
        <f>IF(ISTEXT('Master MP Status'!N93),'Master MP Status'!N93,"")</f>
        <v/>
      </c>
      <c r="O93" s="5">
        <f>LOOKUP(O$6,'Daily Absent'!$O$6:$AX$6,'Daily Absent'!$O93:$AX93)</f>
        <v>1</v>
      </c>
      <c r="P93" s="100">
        <v>0.29166666666666669</v>
      </c>
      <c r="Q93" s="100">
        <v>0.5</v>
      </c>
      <c r="R93" s="100">
        <v>0.54166666666666663</v>
      </c>
      <c r="S93" s="100">
        <v>0.75</v>
      </c>
      <c r="T93" s="5"/>
      <c r="U93" s="5"/>
      <c r="V93" s="5">
        <f>LOOKUP(V$6,'Daily Absent'!$O$6:$AX$6,'Daily Absent'!$O93:$AX93)</f>
        <v>1</v>
      </c>
      <c r="W93" s="100">
        <v>0.29166666666666669</v>
      </c>
      <c r="X93" s="100">
        <v>0.5</v>
      </c>
      <c r="Y93" s="100">
        <v>0.54166666666666663</v>
      </c>
      <c r="Z93" s="100">
        <v>0.75</v>
      </c>
      <c r="AA93" s="5"/>
      <c r="AB93" s="5"/>
      <c r="AC93" s="5">
        <f>LOOKUP(AC$6,'Daily Absent'!$O$6:$AX$6,'Daily Absent'!$O93:$AX93)</f>
        <v>1</v>
      </c>
      <c r="AD93" s="100">
        <v>0.29166666666666669</v>
      </c>
      <c r="AE93" s="100">
        <v>0.5</v>
      </c>
      <c r="AF93" s="100">
        <v>0.54166666666666663</v>
      </c>
      <c r="AG93" s="100">
        <v>0.75</v>
      </c>
      <c r="AH93" s="5"/>
      <c r="AI93" s="5"/>
      <c r="AJ93" s="5">
        <f>LOOKUP(AJ$6,'Daily Absent'!$O$6:$AX$6,'Daily Absent'!$O93:$AX93)</f>
        <v>1</v>
      </c>
      <c r="AK93" s="100">
        <v>0.29166666666666669</v>
      </c>
      <c r="AL93" s="100">
        <v>0.5</v>
      </c>
      <c r="AM93" s="100">
        <v>0.54166666666666663</v>
      </c>
      <c r="AN93" s="100">
        <v>0.75</v>
      </c>
      <c r="AO93" s="5"/>
      <c r="AP93" s="5"/>
      <c r="AQ93" s="5">
        <f>LOOKUP(AQ$6,'Daily Absent'!$O$6:$AX$6,'Daily Absent'!$O93:$AX93)</f>
        <v>0</v>
      </c>
      <c r="AR93" s="100"/>
      <c r="AS93" s="100"/>
      <c r="AT93" s="100"/>
      <c r="AU93" s="100"/>
      <c r="AV93" s="5"/>
      <c r="AW93" s="5"/>
      <c r="AX93" s="5">
        <f>LOOKUP(AX$6,'Daily Absent'!$O$6:$AX$6,'Daily Absent'!$O93:$AX93)</f>
        <v>0</v>
      </c>
      <c r="AY93" s="100"/>
      <c r="AZ93" s="100"/>
      <c r="BA93" s="100"/>
      <c r="BB93" s="100"/>
      <c r="BC93" s="5"/>
      <c r="BD93" s="5"/>
      <c r="BE93" s="5">
        <f>LOOKUP(BE$6,'Daily Absent'!$O$6:$AX$6,'Daily Absent'!$O93:$AX93)</f>
        <v>1</v>
      </c>
      <c r="BF93" s="100">
        <v>0.29166666666666669</v>
      </c>
      <c r="BG93" s="100">
        <v>0.5</v>
      </c>
      <c r="BH93" s="100">
        <v>0.54166666666666663</v>
      </c>
      <c r="BI93" s="100">
        <v>0.75</v>
      </c>
      <c r="BJ93" s="5"/>
      <c r="BK93" s="5"/>
      <c r="BL93" s="5">
        <f>LOOKUP(BL$6,'Daily Absent'!$O$6:$AX$6,'Daily Absent'!$O93:$AX93)</f>
        <v>1</v>
      </c>
      <c r="BM93" s="100">
        <v>0.29166666666666669</v>
      </c>
      <c r="BN93" s="100">
        <v>0.5</v>
      </c>
      <c r="BO93" s="100">
        <v>0.54166666666666663</v>
      </c>
      <c r="BP93" s="100">
        <v>0.75</v>
      </c>
      <c r="BQ93" s="5"/>
      <c r="BR93" s="5"/>
      <c r="BS93" s="5">
        <f>LOOKUP(BS$6,'Daily Absent'!$O$6:$AX$6,'Daily Absent'!$O93:$AX93)</f>
        <v>1</v>
      </c>
      <c r="BT93" s="100">
        <v>0.29166666666666669</v>
      </c>
      <c r="BU93" s="100">
        <v>0.5</v>
      </c>
      <c r="BV93" s="100">
        <v>0.54166666666666663</v>
      </c>
      <c r="BW93" s="100">
        <v>0.75</v>
      </c>
      <c r="BX93" s="5"/>
      <c r="BY93" s="5"/>
      <c r="BZ93" s="5">
        <f>LOOKUP(BZ$6,'Daily Absent'!$O$6:$AX$6,'Daily Absent'!$O93:$AX93)</f>
        <v>1</v>
      </c>
      <c r="CA93" s="100">
        <v>0.29166666666666669</v>
      </c>
      <c r="CB93" s="100">
        <v>0.5</v>
      </c>
      <c r="CC93" s="100">
        <v>0.54166666666666663</v>
      </c>
      <c r="CD93" s="100">
        <v>0.75</v>
      </c>
      <c r="CE93" s="5"/>
      <c r="CF93" s="5"/>
      <c r="CG93" s="5">
        <f>LOOKUP(CG$6,'Daily Absent'!$O$6:$AX$6,'Daily Absent'!$O93:$AX93)</f>
        <v>1</v>
      </c>
      <c r="CH93" s="100">
        <v>0.29166666666666669</v>
      </c>
      <c r="CI93" s="100">
        <v>0.5</v>
      </c>
      <c r="CJ93" s="100">
        <v>0.54166666666666663</v>
      </c>
      <c r="CK93" s="100">
        <v>0.75</v>
      </c>
      <c r="CL93" s="5"/>
      <c r="CM93" s="5"/>
      <c r="CN93" s="5">
        <f>LOOKUP(CN$6,'Daily Absent'!$O$6:$AX$6,'Daily Absent'!$O93:$AX93)</f>
        <v>1</v>
      </c>
      <c r="CO93" s="100">
        <v>0.29166666666666669</v>
      </c>
      <c r="CP93" s="100">
        <v>0.5</v>
      </c>
      <c r="CQ93" s="100">
        <v>0.54166666666666663</v>
      </c>
      <c r="CR93" s="100">
        <v>0.70833333333333337</v>
      </c>
      <c r="CS93" s="5"/>
      <c r="CT93" s="5"/>
      <c r="CU93" s="5">
        <f>LOOKUP(CU$6,'Daily Absent'!$O$6:$AX$6,'Daily Absent'!$O93:$AX93)</f>
        <v>0</v>
      </c>
      <c r="CV93" s="100"/>
      <c r="CW93" s="100"/>
      <c r="CX93" s="100"/>
      <c r="CY93" s="100"/>
      <c r="CZ93" s="5"/>
      <c r="DA93" s="5"/>
      <c r="DB93" s="5">
        <f>LOOKUP(DB$6,'Daily Absent'!$O$6:$AX$6,'Daily Absent'!$O93:$AX93)</f>
        <v>1</v>
      </c>
      <c r="DC93" s="100">
        <v>0.29166666666666669</v>
      </c>
      <c r="DD93" s="100">
        <v>0.5</v>
      </c>
      <c r="DE93" s="100">
        <v>0.54166666666666663</v>
      </c>
      <c r="DF93" s="100">
        <v>0.75</v>
      </c>
      <c r="DG93" s="5"/>
      <c r="DH93" s="5"/>
      <c r="DI93" s="5">
        <f>LOOKUP(DI$6,'Daily Absent'!$O$6:$AX$6,'Daily Absent'!$O93:$AX93)</f>
        <v>1</v>
      </c>
      <c r="DJ93" s="100">
        <v>0.29166666666666669</v>
      </c>
      <c r="DK93" s="100">
        <v>0.5</v>
      </c>
      <c r="DL93" s="100">
        <v>0.54166666666666663</v>
      </c>
      <c r="DM93" s="100">
        <v>0.75</v>
      </c>
      <c r="DN93" s="5"/>
      <c r="DO93" s="5"/>
      <c r="DP93" s="5">
        <f>LOOKUP(DP$6,'Daily Absent'!$O$6:$AX$6,'Daily Absent'!$O93:$AX93)</f>
        <v>1</v>
      </c>
      <c r="DQ93" s="100">
        <v>0.29166666666666669</v>
      </c>
      <c r="DR93" s="100">
        <v>0.5</v>
      </c>
      <c r="DS93" s="100">
        <v>0.54166666666666663</v>
      </c>
      <c r="DT93" s="100">
        <v>0.75</v>
      </c>
      <c r="DU93" s="5"/>
      <c r="DV93" s="5"/>
      <c r="DW93" s="5">
        <f>LOOKUP(DW$6,'Daily Absent'!$O$6:$AX$6,'Daily Absent'!$O93:$AX93)</f>
        <v>1</v>
      </c>
      <c r="DX93" s="100">
        <v>0.29166666666666669</v>
      </c>
      <c r="DY93" s="100">
        <v>0.5</v>
      </c>
      <c r="DZ93" s="100">
        <v>0.54166666666666663</v>
      </c>
      <c r="EA93" s="100">
        <v>0.75</v>
      </c>
      <c r="EB93" s="5"/>
      <c r="EC93" s="5"/>
      <c r="ED93" s="5">
        <f>LOOKUP(ED$6,'Daily Absent'!$O$6:$AX$6,'Daily Absent'!$O93:$AX93)</f>
        <v>1</v>
      </c>
      <c r="EE93" s="100">
        <v>0.29166666666666669</v>
      </c>
      <c r="EF93" s="100">
        <v>0.5</v>
      </c>
      <c r="EG93" s="100">
        <v>0.54166666666666663</v>
      </c>
      <c r="EH93" s="100">
        <v>0.75</v>
      </c>
      <c r="EI93" s="5"/>
      <c r="EJ93" s="5"/>
      <c r="EK93" s="5">
        <f>LOOKUP(EK$6,'Daily Absent'!$O$6:$AX$6,'Daily Absent'!$O93:$AX93)</f>
        <v>1</v>
      </c>
      <c r="EL93" s="100">
        <v>0.29166666666666669</v>
      </c>
      <c r="EM93" s="100">
        <v>0.5</v>
      </c>
      <c r="EN93" s="100">
        <v>0.54166666666666663</v>
      </c>
      <c r="EO93" s="100">
        <v>0.70833333333333337</v>
      </c>
      <c r="EP93" s="5"/>
      <c r="EQ93" s="5"/>
      <c r="ER93" s="5">
        <f>LOOKUP(ER$6,'Daily Absent'!$O$6:$AX$6,'Daily Absent'!$O93:$AX93)</f>
        <v>0</v>
      </c>
      <c r="ES93" s="100"/>
      <c r="ET93" s="100"/>
      <c r="EU93" s="100"/>
      <c r="EV93" s="100"/>
      <c r="EW93" s="5"/>
      <c r="EX93" s="5"/>
      <c r="EY93" s="5">
        <f>LOOKUP(EY$6,'Daily Absent'!$O$6:$AX$6,'Daily Absent'!$O93:$AX93)</f>
        <v>1</v>
      </c>
      <c r="EZ93" s="100">
        <v>0.29166666666666669</v>
      </c>
      <c r="FA93" s="100">
        <v>0.5</v>
      </c>
      <c r="FB93" s="100">
        <v>0.54166666666666663</v>
      </c>
      <c r="FC93" s="100">
        <v>0.75</v>
      </c>
      <c r="FD93" s="5"/>
      <c r="FE93" s="5"/>
      <c r="FF93" s="5">
        <f>LOOKUP(FF$6,'Daily Absent'!$O$6:$AX$6,'Daily Absent'!$O93:$AX93)</f>
        <v>1</v>
      </c>
      <c r="FG93" s="100"/>
      <c r="FH93" s="100"/>
      <c r="FI93" s="100"/>
      <c r="FJ93" s="100"/>
      <c r="FK93" s="5"/>
      <c r="FL93" s="5"/>
      <c r="FM93" s="5">
        <f>LOOKUP(FM$6,'Daily Absent'!$O$6:$AX$6,'Daily Absent'!$O93:$AX93)</f>
        <v>0</v>
      </c>
      <c r="FN93" s="100"/>
      <c r="FO93" s="100"/>
      <c r="FP93" s="100"/>
      <c r="FQ93" s="100"/>
      <c r="FR93" s="5"/>
      <c r="FS93" s="5"/>
      <c r="FT93" s="5">
        <f>LOOKUP(FT$6,'Daily Absent'!$O$6:$AX$6,'Daily Absent'!$O93:$AX93)</f>
        <v>0</v>
      </c>
      <c r="FU93" s="100"/>
      <c r="FV93" s="100"/>
      <c r="FW93" s="100"/>
      <c r="FX93" s="100"/>
      <c r="FY93" s="5"/>
      <c r="FZ93" s="5"/>
      <c r="GA93" s="5">
        <f>LOOKUP(GA$6,'Daily Absent'!$O$6:$AX$6,'Daily Absent'!$O93:$AX93)</f>
        <v>0</v>
      </c>
      <c r="GB93" s="100"/>
      <c r="GC93" s="100"/>
      <c r="GD93" s="100"/>
      <c r="GE93" s="100"/>
      <c r="GF93" s="5"/>
      <c r="GG93" s="5"/>
      <c r="GH93" s="5">
        <f>LOOKUP(GH$6,'Daily Absent'!$O$6:$AX$6,'Daily Absent'!$O93:$AX93)</f>
        <v>0</v>
      </c>
      <c r="GI93" s="100"/>
      <c r="GJ93" s="100"/>
      <c r="GK93" s="100"/>
      <c r="GL93" s="100"/>
      <c r="GM93" s="5"/>
      <c r="GN93" s="5"/>
      <c r="GO93" s="5">
        <f>LOOKUP(GO$6,'Daily Absent'!$O$6:$AX$6,'Daily Absent'!$O93:$AX93)</f>
        <v>0</v>
      </c>
      <c r="GP93" s="100"/>
      <c r="GQ93" s="100"/>
      <c r="GR93" s="100"/>
      <c r="GS93" s="100"/>
      <c r="GT93" s="100"/>
      <c r="GU93" s="100"/>
      <c r="GV93" s="5">
        <f>LOOKUP(GV$6,'Daily Absent'!$O$6:$AX$6,'Daily Absent'!$O93:$AX93)</f>
        <v>0</v>
      </c>
      <c r="GW93" s="100"/>
      <c r="GX93" s="100"/>
      <c r="GY93" s="100"/>
      <c r="GZ93" s="100"/>
      <c r="HA93" s="5"/>
      <c r="HB93" s="5"/>
      <c r="HC93" s="5">
        <f>LOOKUP(HC$6,'Daily Absent'!$O$6:$AX$6,'Daily Absent'!$O93:$AX93)</f>
        <v>0</v>
      </c>
      <c r="HD93" s="5"/>
      <c r="HE93" s="100"/>
      <c r="HF93" s="5"/>
      <c r="HG93" s="5"/>
      <c r="HH93" s="5"/>
      <c r="HI93" s="5"/>
      <c r="HJ93" s="5">
        <f>LOOKUP(HJ$6,'Daily Absent'!$O$6:$AX$6,'Daily Absent'!$O93:$AX93)</f>
        <v>0</v>
      </c>
      <c r="HK93" s="100"/>
      <c r="HL93" s="100"/>
      <c r="HM93" s="100"/>
      <c r="HN93" s="100"/>
      <c r="HO93" s="5"/>
      <c r="HP93" s="5"/>
      <c r="HQ93" s="5"/>
      <c r="HR93" s="100"/>
      <c r="HS93" s="100"/>
      <c r="HT93" s="100"/>
      <c r="HU93" s="100"/>
      <c r="HV93" s="5"/>
      <c r="HW93" s="5"/>
      <c r="HX93" s="5">
        <f>LOOKUP(HX$6,'Daily Absent'!$O$6:$AX$6,'Daily Absent'!$O93:$AX93)</f>
        <v>0</v>
      </c>
      <c r="HY93" s="5"/>
      <c r="HZ93" s="100"/>
      <c r="IA93" s="5"/>
      <c r="IB93" s="5"/>
      <c r="IC93" s="5"/>
      <c r="ID93" s="5"/>
      <c r="IE93" s="5">
        <f>LOOKUP(IE$6,'Daily Absent'!$O$6:$AX$6,'Daily Absent'!$O93:$AX93)</f>
        <v>0</v>
      </c>
      <c r="IF93" s="5"/>
      <c r="IG93" s="100"/>
      <c r="IH93" s="5"/>
      <c r="II93" s="5"/>
      <c r="IJ93" s="5"/>
      <c r="IK93" s="5"/>
      <c r="IL93" s="5">
        <f>LOOKUP(IL$6,'Daily Absent'!$O$6:$AX$6,'Daily Absent'!$O93:$AX93)</f>
        <v>0</v>
      </c>
      <c r="IM93" s="5"/>
      <c r="IN93" s="100"/>
      <c r="IO93" s="5"/>
      <c r="IP93" s="5"/>
      <c r="IQ93" s="5"/>
      <c r="IR93" s="5"/>
      <c r="IS93" s="5">
        <f>LOOKUP(IS$6,'Daily Absent'!$O$6:$AX$6,'Daily Absent'!$O93:$AX93)</f>
        <v>0</v>
      </c>
      <c r="IT93" s="5"/>
      <c r="IU93" s="100"/>
      <c r="IV93" s="5"/>
      <c r="IW93" s="5"/>
      <c r="IX93" s="5"/>
      <c r="IY93" s="5"/>
      <c r="IZ93" s="5">
        <f>LOOKUP(IZ$6,'Daily Absent'!$O$6:$AX$6,'Daily Absent'!$O93:$AX93)</f>
        <v>0</v>
      </c>
      <c r="JA93" s="5"/>
      <c r="JB93" s="100"/>
      <c r="JC93" s="5"/>
      <c r="JD93" s="5"/>
      <c r="JE93" s="5"/>
      <c r="JF93" s="5"/>
    </row>
    <row r="94" spans="1:266" ht="20" customHeight="1">
      <c r="A94" s="54">
        <f>IF('Master MP Status'!A94&gt;0,'Master MP Status'!A94,"")</f>
        <v>86</v>
      </c>
      <c r="B94" s="5" t="str">
        <f>IF(ISTEXT('Master MP Status'!B94),'Master MP Status'!B94,"")</f>
        <v>DIRECT</v>
      </c>
      <c r="C94" s="153" t="str">
        <f>IF(OR(ISTEXT('Master MP Status'!C94),'Master MP Status'!C94&gt;0),'Master MP Status'!C94,"")</f>
        <v>KN2531014</v>
      </c>
      <c r="D94" s="154" t="str">
        <f>IF(OR(ISTEXT('Master MP Status'!D94),'Master MP Status'!D94&gt;0),'Master MP Status'!D94,"")</f>
        <v>KN25308</v>
      </c>
      <c r="E94" s="5" t="str">
        <f>IF(ISTEXT('Master MP Status'!E94),'Master MP Status'!E94,"")</f>
        <v>DANIENL TAPPI</v>
      </c>
      <c r="F94" s="5" t="str">
        <f>IF(ISTEXT('Master MP Status'!F94),'Master MP Status'!F94,"")</f>
        <v/>
      </c>
      <c r="G94" s="5" t="str">
        <f>IF(ISTEXT('Master MP Status'!G94),'Master MP Status'!G94,"")</f>
        <v>Local</v>
      </c>
      <c r="H94" s="5" t="str">
        <f>IF(ISTEXT('Master MP Status'!H94),'Master MP Status'!H94,"")</f>
        <v>YACOBE T</v>
      </c>
      <c r="I94" s="5" t="str">
        <f>IF(ISTEXT('Master MP Status'!I94),'Master MP Status'!I94,"")</f>
        <v>Helper</v>
      </c>
      <c r="J94" s="5" t="str">
        <f>IF(ISTEXT('Master MP Status'!J94),'Master MP Status'!J94,"")</f>
        <v>Helper</v>
      </c>
      <c r="K94" s="9">
        <f>IF(OR('Master MP Status'!K94=0,'Master MP Status'!K94=""),"",'Master MP Status'!K94)</f>
        <v>45715</v>
      </c>
      <c r="L94" s="9">
        <f>IF(OR('Master MP Status'!L94=0,'Master MP Status'!L94=""),"",'Master MP Status'!L94)</f>
        <v>45715</v>
      </c>
      <c r="M94" s="9" t="str">
        <f>IF(OR('Master MP Status'!M94=0,'Master MP Status'!M94=""),"",'Master MP Status'!M94)</f>
        <v/>
      </c>
      <c r="N94" s="5" t="str">
        <f>IF(ISTEXT('Master MP Status'!N94),'Master MP Status'!N94,"")</f>
        <v/>
      </c>
      <c r="O94" s="5">
        <f>LOOKUP(O$6,'Daily Absent'!$O$6:$AX$6,'Daily Absent'!$O94:$AX94)</f>
        <v>1</v>
      </c>
      <c r="P94" s="100">
        <v>0.29166666666666669</v>
      </c>
      <c r="Q94" s="100">
        <v>0.5</v>
      </c>
      <c r="R94" s="100">
        <v>0.54166666666666663</v>
      </c>
      <c r="S94" s="100">
        <v>0.75</v>
      </c>
      <c r="T94" s="5"/>
      <c r="U94" s="5"/>
      <c r="V94" s="5">
        <f>LOOKUP(V$6,'Daily Absent'!$O$6:$AX$6,'Daily Absent'!$O94:$AX94)</f>
        <v>1</v>
      </c>
      <c r="W94" s="100">
        <v>0.29166666666666669</v>
      </c>
      <c r="X94" s="100">
        <v>0.5</v>
      </c>
      <c r="Y94" s="100">
        <v>0.54166666666666663</v>
      </c>
      <c r="Z94" s="100">
        <v>0.75</v>
      </c>
      <c r="AA94" s="5"/>
      <c r="AB94" s="5"/>
      <c r="AC94" s="5">
        <f>LOOKUP(AC$6,'Daily Absent'!$O$6:$AX$6,'Daily Absent'!$O94:$AX94)</f>
        <v>1</v>
      </c>
      <c r="AD94" s="100">
        <v>0.29166666666666669</v>
      </c>
      <c r="AE94" s="100">
        <v>0.5</v>
      </c>
      <c r="AF94" s="100">
        <v>0.54166666666666663</v>
      </c>
      <c r="AG94" s="100">
        <v>0.75</v>
      </c>
      <c r="AH94" s="5"/>
      <c r="AI94" s="5"/>
      <c r="AJ94" s="5">
        <f>LOOKUP(AJ$6,'Daily Absent'!$O$6:$AX$6,'Daily Absent'!$O94:$AX94)</f>
        <v>1</v>
      </c>
      <c r="AK94" s="100">
        <v>0.29166666666666669</v>
      </c>
      <c r="AL94" s="100">
        <v>0.5</v>
      </c>
      <c r="AM94" s="100">
        <v>0.54166666666666663</v>
      </c>
      <c r="AN94" s="100">
        <v>0.75</v>
      </c>
      <c r="AO94" s="5"/>
      <c r="AP94" s="5"/>
      <c r="AQ94" s="5">
        <f>LOOKUP(AQ$6,'Daily Absent'!$O$6:$AX$6,'Daily Absent'!$O94:$AX94)</f>
        <v>1</v>
      </c>
      <c r="AR94" s="100">
        <v>0.29166666666666669</v>
      </c>
      <c r="AS94" s="100">
        <v>0.5</v>
      </c>
      <c r="AT94" s="100">
        <v>0.54166666666666663</v>
      </c>
      <c r="AU94" s="100">
        <v>0.70833333333333337</v>
      </c>
      <c r="AV94" s="5"/>
      <c r="AW94" s="5"/>
      <c r="AX94" s="5">
        <f>LOOKUP(AX$6,'Daily Absent'!$O$6:$AX$6,'Daily Absent'!$O94:$AX94)</f>
        <v>1</v>
      </c>
      <c r="AY94" s="100">
        <v>0.33333333333333331</v>
      </c>
      <c r="AZ94" s="100">
        <v>0.5</v>
      </c>
      <c r="BA94" s="100">
        <v>0.54166666666666663</v>
      </c>
      <c r="BB94" s="100">
        <v>0.66666666666666663</v>
      </c>
      <c r="BC94" s="5"/>
      <c r="BD94" s="5"/>
      <c r="BE94" s="5">
        <f>LOOKUP(BE$6,'Daily Absent'!$O$6:$AX$6,'Daily Absent'!$O94:$AX94)</f>
        <v>1</v>
      </c>
      <c r="BF94" s="100">
        <v>0.29166666666666669</v>
      </c>
      <c r="BG94" s="100">
        <v>0.5</v>
      </c>
      <c r="BH94" s="100">
        <v>0.54166666666666663</v>
      </c>
      <c r="BI94" s="100">
        <v>0.75</v>
      </c>
      <c r="BJ94" s="5"/>
      <c r="BK94" s="5"/>
      <c r="BL94" s="5">
        <f>LOOKUP(BL$6,'Daily Absent'!$O$6:$AX$6,'Daily Absent'!$O94:$AX94)</f>
        <v>1</v>
      </c>
      <c r="BM94" s="100">
        <v>0.29166666666666669</v>
      </c>
      <c r="BN94" s="100">
        <v>0.5</v>
      </c>
      <c r="BO94" s="100">
        <v>0.54166666666666663</v>
      </c>
      <c r="BP94" s="100">
        <v>0.75</v>
      </c>
      <c r="BQ94" s="5"/>
      <c r="BR94" s="5"/>
      <c r="BS94" s="5">
        <f>LOOKUP(BS$6,'Daily Absent'!$O$6:$AX$6,'Daily Absent'!$O94:$AX94)</f>
        <v>1</v>
      </c>
      <c r="BT94" s="100">
        <v>0.29166666666666669</v>
      </c>
      <c r="BU94" s="100">
        <v>0.5</v>
      </c>
      <c r="BV94" s="100">
        <v>0.54166666666666663</v>
      </c>
      <c r="BW94" s="100">
        <v>0.75</v>
      </c>
      <c r="BX94" s="5"/>
      <c r="BY94" s="5"/>
      <c r="BZ94" s="5">
        <f>LOOKUP(BZ$6,'Daily Absent'!$O$6:$AX$6,'Daily Absent'!$O94:$AX94)</f>
        <v>0</v>
      </c>
      <c r="CA94" s="100"/>
      <c r="CB94" s="100"/>
      <c r="CC94" s="100"/>
      <c r="CD94" s="100"/>
      <c r="CE94" s="5"/>
      <c r="CF94" s="5"/>
      <c r="CG94" s="5">
        <f>LOOKUP(CG$6,'Daily Absent'!$O$6:$AX$6,'Daily Absent'!$O94:$AX94)</f>
        <v>1</v>
      </c>
      <c r="CH94" s="100">
        <v>0.29166666666666669</v>
      </c>
      <c r="CI94" s="100">
        <v>0.5</v>
      </c>
      <c r="CJ94" s="100">
        <v>0.54166666666666663</v>
      </c>
      <c r="CK94" s="100">
        <v>0.75</v>
      </c>
      <c r="CL94" s="5"/>
      <c r="CM94" s="5"/>
      <c r="CN94" s="5">
        <f>LOOKUP(CN$6,'Daily Absent'!$O$6:$AX$6,'Daily Absent'!$O94:$AX94)</f>
        <v>1</v>
      </c>
      <c r="CO94" s="100">
        <v>0.29166666666666669</v>
      </c>
      <c r="CP94" s="100">
        <v>0.5</v>
      </c>
      <c r="CQ94" s="100">
        <v>0.54166666666666663</v>
      </c>
      <c r="CR94" s="100">
        <v>0.70833333333333337</v>
      </c>
      <c r="CS94" s="5"/>
      <c r="CT94" s="5"/>
      <c r="CU94" s="5">
        <f>LOOKUP(CU$6,'Daily Absent'!$O$6:$AX$6,'Daily Absent'!$O94:$AX94)</f>
        <v>0</v>
      </c>
      <c r="CV94" s="100"/>
      <c r="CW94" s="100"/>
      <c r="CX94" s="100"/>
      <c r="CY94" s="100"/>
      <c r="CZ94" s="5"/>
      <c r="DA94" s="5"/>
      <c r="DB94" s="5">
        <f>LOOKUP(DB$6,'Daily Absent'!$O$6:$AX$6,'Daily Absent'!$O94:$AX94)</f>
        <v>1</v>
      </c>
      <c r="DC94" s="100">
        <v>0.29166666666666669</v>
      </c>
      <c r="DD94" s="100">
        <v>0.5</v>
      </c>
      <c r="DE94" s="100">
        <v>0.54166666666666663</v>
      </c>
      <c r="DF94" s="100">
        <v>0.75</v>
      </c>
      <c r="DG94" s="5"/>
      <c r="DH94" s="5"/>
      <c r="DI94" s="5">
        <f>LOOKUP(DI$6,'Daily Absent'!$O$6:$AX$6,'Daily Absent'!$O94:$AX94)</f>
        <v>1</v>
      </c>
      <c r="DJ94" s="100">
        <v>0.29166666666666669</v>
      </c>
      <c r="DK94" s="100">
        <v>0.5</v>
      </c>
      <c r="DL94" s="100">
        <v>0.54166666666666663</v>
      </c>
      <c r="DM94" s="100">
        <v>0.75</v>
      </c>
      <c r="DN94" s="5"/>
      <c r="DO94" s="5"/>
      <c r="DP94" s="5">
        <f>LOOKUP(DP$6,'Daily Absent'!$O$6:$AX$6,'Daily Absent'!$O94:$AX94)</f>
        <v>1</v>
      </c>
      <c r="DQ94" s="100">
        <v>0.29166666666666669</v>
      </c>
      <c r="DR94" s="100">
        <v>0.5</v>
      </c>
      <c r="DS94" s="100">
        <v>0.54166666666666663</v>
      </c>
      <c r="DT94" s="100">
        <v>0.75</v>
      </c>
      <c r="DU94" s="5"/>
      <c r="DV94" s="5"/>
      <c r="DW94" s="5">
        <f>LOOKUP(DW$6,'Daily Absent'!$O$6:$AX$6,'Daily Absent'!$O94:$AX94)</f>
        <v>1</v>
      </c>
      <c r="DX94" s="100">
        <v>0.29166666666666669</v>
      </c>
      <c r="DY94" s="100">
        <v>0.5</v>
      </c>
      <c r="DZ94" s="100">
        <v>0.54166666666666663</v>
      </c>
      <c r="EA94" s="100">
        <v>0.75</v>
      </c>
      <c r="EB94" s="5"/>
      <c r="EC94" s="5"/>
      <c r="ED94" s="5">
        <f>LOOKUP(ED$6,'Daily Absent'!$O$6:$AX$6,'Daily Absent'!$O94:$AX94)</f>
        <v>1</v>
      </c>
      <c r="EE94" s="100">
        <v>0.29166666666666669</v>
      </c>
      <c r="EF94" s="100">
        <v>0.5</v>
      </c>
      <c r="EG94" s="100">
        <v>0.54166666666666663</v>
      </c>
      <c r="EH94" s="100">
        <v>0.75</v>
      </c>
      <c r="EI94" s="5"/>
      <c r="EJ94" s="5"/>
      <c r="EK94" s="5">
        <f>LOOKUP(EK$6,'Daily Absent'!$O$6:$AX$6,'Daily Absent'!$O94:$AX94)</f>
        <v>0</v>
      </c>
      <c r="EL94" s="100"/>
      <c r="EM94" s="100"/>
      <c r="EN94" s="100"/>
      <c r="EO94" s="100"/>
      <c r="EP94" s="5"/>
      <c r="EQ94" s="5"/>
      <c r="ER94" s="5">
        <f>LOOKUP(ER$6,'Daily Absent'!$O$6:$AX$6,'Daily Absent'!$O94:$AX94)</f>
        <v>0</v>
      </c>
      <c r="ES94" s="100"/>
      <c r="ET94" s="100"/>
      <c r="EU94" s="100"/>
      <c r="EV94" s="100"/>
      <c r="EW94" s="5"/>
      <c r="EX94" s="5"/>
      <c r="EY94" s="5">
        <f>LOOKUP(EY$6,'Daily Absent'!$O$6:$AX$6,'Daily Absent'!$O94:$AX94)</f>
        <v>1</v>
      </c>
      <c r="EZ94" s="100">
        <v>0.29166666666666669</v>
      </c>
      <c r="FA94" s="100">
        <v>0.5</v>
      </c>
      <c r="FB94" s="100">
        <v>0.54166666666666663</v>
      </c>
      <c r="FC94" s="100">
        <v>0.75</v>
      </c>
      <c r="FD94" s="5"/>
      <c r="FE94" s="5"/>
      <c r="FF94" s="5">
        <f>LOOKUP(FF$6,'Daily Absent'!$O$6:$AX$6,'Daily Absent'!$O94:$AX94)</f>
        <v>1</v>
      </c>
      <c r="FG94" s="100"/>
      <c r="FH94" s="100"/>
      <c r="FI94" s="100"/>
      <c r="FJ94" s="100"/>
      <c r="FK94" s="5"/>
      <c r="FL94" s="5"/>
      <c r="FM94" s="5">
        <f>LOOKUP(FM$6,'Daily Absent'!$O$6:$AX$6,'Daily Absent'!$O94:$AX94)</f>
        <v>0</v>
      </c>
      <c r="FN94" s="100"/>
      <c r="FO94" s="100"/>
      <c r="FP94" s="100"/>
      <c r="FQ94" s="100"/>
      <c r="FR94" s="5"/>
      <c r="FS94" s="5"/>
      <c r="FT94" s="5">
        <f>LOOKUP(FT$6,'Daily Absent'!$O$6:$AX$6,'Daily Absent'!$O94:$AX94)</f>
        <v>0</v>
      </c>
      <c r="FU94" s="100"/>
      <c r="FV94" s="100"/>
      <c r="FW94" s="100"/>
      <c r="FX94" s="100"/>
      <c r="FY94" s="5"/>
      <c r="FZ94" s="5"/>
      <c r="GA94" s="5">
        <f>LOOKUP(GA$6,'Daily Absent'!$O$6:$AX$6,'Daily Absent'!$O94:$AX94)</f>
        <v>0</v>
      </c>
      <c r="GB94" s="5"/>
      <c r="GC94" s="100"/>
      <c r="GD94" s="5"/>
      <c r="GE94" s="5"/>
      <c r="GF94" s="5"/>
      <c r="GG94" s="5"/>
      <c r="GH94" s="5">
        <f>LOOKUP(GH$6,'Daily Absent'!$O$6:$AX$6,'Daily Absent'!$O94:$AX94)</f>
        <v>0</v>
      </c>
      <c r="GI94" s="100"/>
      <c r="GJ94" s="100"/>
      <c r="GK94" s="100"/>
      <c r="GL94" s="100"/>
      <c r="GM94" s="5"/>
      <c r="GN94" s="5"/>
      <c r="GO94" s="5">
        <f>LOOKUP(GO$6,'Daily Absent'!$O$6:$AX$6,'Daily Absent'!$O94:$AX94)</f>
        <v>0</v>
      </c>
      <c r="GP94" s="100"/>
      <c r="GQ94" s="100"/>
      <c r="GR94" s="100"/>
      <c r="GS94" s="100"/>
      <c r="GT94" s="5"/>
      <c r="GU94" s="5"/>
      <c r="GV94" s="5">
        <f>LOOKUP(GV$6,'Daily Absent'!$O$6:$AX$6,'Daily Absent'!$O94:$AX94)</f>
        <v>0</v>
      </c>
      <c r="GW94" s="100"/>
      <c r="GX94" s="100"/>
      <c r="GY94" s="100"/>
      <c r="GZ94" s="100"/>
      <c r="HA94" s="5"/>
      <c r="HB94" s="5"/>
      <c r="HC94" s="5">
        <f>LOOKUP(HC$6,'Daily Absent'!$O$6:$AX$6,'Daily Absent'!$O94:$AX94)</f>
        <v>0</v>
      </c>
      <c r="HD94" s="100"/>
      <c r="HE94" s="100"/>
      <c r="HF94" s="100"/>
      <c r="HG94" s="100"/>
      <c r="HH94" s="5"/>
      <c r="HI94" s="5"/>
      <c r="HJ94" s="5">
        <f>LOOKUP(HJ$6,'Daily Absent'!$O$6:$AX$6,'Daily Absent'!$O94:$AX94)</f>
        <v>0</v>
      </c>
      <c r="HK94" s="100"/>
      <c r="HL94" s="100"/>
      <c r="HM94" s="100"/>
      <c r="HN94" s="100"/>
      <c r="HO94" s="5"/>
      <c r="HP94" s="5"/>
      <c r="HQ94" s="5"/>
      <c r="HR94" s="100"/>
      <c r="HS94" s="100"/>
      <c r="HT94" s="100"/>
      <c r="HU94" s="100"/>
      <c r="HV94" s="5"/>
      <c r="HW94" s="5"/>
      <c r="HX94" s="5">
        <f>LOOKUP(HX$6,'Daily Absent'!$O$6:$AX$6,'Daily Absent'!$O94:$AX94)</f>
        <v>0</v>
      </c>
      <c r="HY94" s="5"/>
      <c r="HZ94" s="100"/>
      <c r="IA94" s="5"/>
      <c r="IB94" s="5"/>
      <c r="IC94" s="5"/>
      <c r="ID94" s="5"/>
      <c r="IE94" s="5">
        <f>LOOKUP(IE$6,'Daily Absent'!$O$6:$AX$6,'Daily Absent'!$O94:$AX94)</f>
        <v>0</v>
      </c>
      <c r="IF94" s="5"/>
      <c r="IG94" s="100"/>
      <c r="IH94" s="5"/>
      <c r="II94" s="5"/>
      <c r="IJ94" s="5"/>
      <c r="IK94" s="5"/>
      <c r="IL94" s="5">
        <f>LOOKUP(IL$6,'Daily Absent'!$O$6:$AX$6,'Daily Absent'!$O94:$AX94)</f>
        <v>0</v>
      </c>
      <c r="IM94" s="5"/>
      <c r="IN94" s="100"/>
      <c r="IO94" s="5"/>
      <c r="IP94" s="5"/>
      <c r="IQ94" s="5"/>
      <c r="IR94" s="5"/>
      <c r="IS94" s="5">
        <f>LOOKUP(IS$6,'Daily Absent'!$O$6:$AX$6,'Daily Absent'!$O94:$AX94)</f>
        <v>0</v>
      </c>
      <c r="IT94" s="5"/>
      <c r="IU94" s="100"/>
      <c r="IV94" s="5"/>
      <c r="IW94" s="5"/>
      <c r="IX94" s="5"/>
      <c r="IY94" s="5"/>
      <c r="IZ94" s="5">
        <f>LOOKUP(IZ$6,'Daily Absent'!$O$6:$AX$6,'Daily Absent'!$O94:$AX94)</f>
        <v>0</v>
      </c>
      <c r="JA94" s="5"/>
      <c r="JB94" s="100"/>
      <c r="JC94" s="5"/>
      <c r="JD94" s="5"/>
      <c r="JE94" s="5"/>
      <c r="JF94" s="5"/>
    </row>
    <row r="95" spans="1:266" ht="20" customHeight="1">
      <c r="A95" s="54">
        <f>IF('Master MP Status'!A95&gt;0,'Master MP Status'!A95,"")</f>
        <v>87</v>
      </c>
      <c r="B95" s="5" t="str">
        <f>IF(ISTEXT('Master MP Status'!B95),'Master MP Status'!B95,"")</f>
        <v>DIRECT</v>
      </c>
      <c r="C95" s="153" t="str">
        <f>IF(OR(ISTEXT('Master MP Status'!C95),'Master MP Status'!C95&gt;0),'Master MP Status'!C95,"")</f>
        <v>KN2531013</v>
      </c>
      <c r="D95" s="154" t="str">
        <f>IF(OR(ISTEXT('Master MP Status'!D95),'Master MP Status'!D95&gt;0),'Master MP Status'!D95,"")</f>
        <v>KN25309</v>
      </c>
      <c r="E95" s="5" t="str">
        <f>IF(ISTEXT('Master MP Status'!E95),'Master MP Status'!E95,"")</f>
        <v>REHZA SEDULU</v>
      </c>
      <c r="F95" s="5" t="str">
        <f>IF(ISTEXT('Master MP Status'!F95),'Master MP Status'!F95,"")</f>
        <v/>
      </c>
      <c r="G95" s="5" t="str">
        <f>IF(ISTEXT('Master MP Status'!G95),'Master MP Status'!G95,"")</f>
        <v>Local</v>
      </c>
      <c r="H95" s="5" t="str">
        <f>IF(ISTEXT('Master MP Status'!H95),'Master MP Status'!H95,"")</f>
        <v>SIMON S. R</v>
      </c>
      <c r="I95" s="5" t="str">
        <f>IF(ISTEXT('Master MP Status'!I95),'Master MP Status'!I95,"")</f>
        <v>Helper</v>
      </c>
      <c r="J95" s="5" t="str">
        <f>IF(ISTEXT('Master MP Status'!J95),'Master MP Status'!J95,"")</f>
        <v>Helper</v>
      </c>
      <c r="K95" s="9">
        <f>IF(OR('Master MP Status'!K95=0,'Master MP Status'!K95=""),"",'Master MP Status'!K95)</f>
        <v>45715</v>
      </c>
      <c r="L95" s="9">
        <f>IF(OR('Master MP Status'!L95=0,'Master MP Status'!L95=""),"",'Master MP Status'!L95)</f>
        <v>45715</v>
      </c>
      <c r="M95" s="9" t="str">
        <f>IF(OR('Master MP Status'!M95=0,'Master MP Status'!M95=""),"",'Master MP Status'!M95)</f>
        <v/>
      </c>
      <c r="N95" s="5" t="str">
        <f>IF(ISTEXT('Master MP Status'!N95),'Master MP Status'!N95,"")</f>
        <v/>
      </c>
      <c r="O95" s="5">
        <f>LOOKUP(O$6,'Daily Absent'!$O$6:$AX$6,'Daily Absent'!$O95:$AX95)</f>
        <v>1</v>
      </c>
      <c r="P95" s="100">
        <v>0.29166666666666669</v>
      </c>
      <c r="Q95" s="100">
        <v>0.5</v>
      </c>
      <c r="R95" s="100">
        <v>0.54166666666666663</v>
      </c>
      <c r="S95" s="100">
        <v>0.75</v>
      </c>
      <c r="T95" s="5"/>
      <c r="U95" s="5"/>
      <c r="V95" s="5">
        <f>LOOKUP(V$6,'Daily Absent'!$O$6:$AX$6,'Daily Absent'!$O95:$AX95)</f>
        <v>1</v>
      </c>
      <c r="W95" s="100">
        <v>0.29166666666666669</v>
      </c>
      <c r="X95" s="100">
        <v>0.5</v>
      </c>
      <c r="Y95" s="100">
        <v>0.54166666666666663</v>
      </c>
      <c r="Z95" s="100">
        <v>0.75</v>
      </c>
      <c r="AA95" s="5"/>
      <c r="AB95" s="5"/>
      <c r="AC95" s="5">
        <f>LOOKUP(AC$6,'Daily Absent'!$O$6:$AX$6,'Daily Absent'!$O95:$AX95)</f>
        <v>1</v>
      </c>
      <c r="AD95" s="100">
        <v>0.29166666666666669</v>
      </c>
      <c r="AE95" s="100">
        <v>0.5</v>
      </c>
      <c r="AF95" s="100">
        <v>0.54166666666666663</v>
      </c>
      <c r="AG95" s="100">
        <v>0.75</v>
      </c>
      <c r="AH95" s="5"/>
      <c r="AI95" s="5"/>
      <c r="AJ95" s="5">
        <f>LOOKUP(AJ$6,'Daily Absent'!$O$6:$AX$6,'Daily Absent'!$O95:$AX95)</f>
        <v>1</v>
      </c>
      <c r="AK95" s="100">
        <v>0.29166666666666669</v>
      </c>
      <c r="AL95" s="100">
        <v>0.5</v>
      </c>
      <c r="AM95" s="100">
        <v>0.54166666666666663</v>
      </c>
      <c r="AN95" s="100">
        <v>0.75</v>
      </c>
      <c r="AO95" s="5"/>
      <c r="AP95" s="5"/>
      <c r="AQ95" s="5">
        <f>LOOKUP(AQ$6,'Daily Absent'!$O$6:$AX$6,'Daily Absent'!$O95:$AX95)</f>
        <v>1</v>
      </c>
      <c r="AR95" s="100">
        <v>0.29166666666666669</v>
      </c>
      <c r="AS95" s="100">
        <v>0.5</v>
      </c>
      <c r="AT95" s="100">
        <v>0.54166666666666663</v>
      </c>
      <c r="AU95" s="100">
        <v>0.70833333333333337</v>
      </c>
      <c r="AV95" s="5"/>
      <c r="AW95" s="5"/>
      <c r="AX95" s="5">
        <f>LOOKUP(AX$6,'Daily Absent'!$O$6:$AX$6,'Daily Absent'!$O95:$AX95)</f>
        <v>0</v>
      </c>
      <c r="AY95" s="5"/>
      <c r="AZ95" s="100"/>
      <c r="BA95" s="5"/>
      <c r="BB95" s="5"/>
      <c r="BC95" s="5"/>
      <c r="BD95" s="5"/>
      <c r="BE95" s="5">
        <f>LOOKUP(BE$6,'Daily Absent'!$O$6:$AX$6,'Daily Absent'!$O95:$AX95)</f>
        <v>1</v>
      </c>
      <c r="BF95" s="100">
        <v>0.29166666666666669</v>
      </c>
      <c r="BG95" s="100">
        <v>0.5</v>
      </c>
      <c r="BH95" s="100">
        <v>0.54166666666666663</v>
      </c>
      <c r="BI95" s="100">
        <v>0.75</v>
      </c>
      <c r="BJ95" s="5"/>
      <c r="BK95" s="5"/>
      <c r="BL95" s="5">
        <f>LOOKUP(BL$6,'Daily Absent'!$O$6:$AX$6,'Daily Absent'!$O95:$AX95)</f>
        <v>1</v>
      </c>
      <c r="BM95" s="100">
        <v>0.29166666666666669</v>
      </c>
      <c r="BN95" s="100">
        <v>0.5</v>
      </c>
      <c r="BO95" s="100">
        <v>0.54166666666666663</v>
      </c>
      <c r="BP95" s="100">
        <v>0.75</v>
      </c>
      <c r="BQ95" s="5"/>
      <c r="BR95" s="5"/>
      <c r="BS95" s="5">
        <f>LOOKUP(BS$6,'Daily Absent'!$O$6:$AX$6,'Daily Absent'!$O95:$AX95)</f>
        <v>1</v>
      </c>
      <c r="BT95" s="100">
        <v>0.29166666666666669</v>
      </c>
      <c r="BU95" s="100">
        <v>0.5</v>
      </c>
      <c r="BV95" s="100">
        <v>0.54166666666666663</v>
      </c>
      <c r="BW95" s="100">
        <v>0.75</v>
      </c>
      <c r="BX95" s="5"/>
      <c r="BY95" s="5"/>
      <c r="BZ95" s="5">
        <f>LOOKUP(BZ$6,'Daily Absent'!$O$6:$AX$6,'Daily Absent'!$O95:$AX95)</f>
        <v>1</v>
      </c>
      <c r="CA95" s="100">
        <v>0.29166666666666669</v>
      </c>
      <c r="CB95" s="100">
        <v>0.5</v>
      </c>
      <c r="CC95" s="100">
        <v>0.54166666666666663</v>
      </c>
      <c r="CD95" s="100">
        <v>0.75</v>
      </c>
      <c r="CE95" s="5"/>
      <c r="CF95" s="5"/>
      <c r="CG95" s="5">
        <f>LOOKUP(CG$6,'Daily Absent'!$O$6:$AX$6,'Daily Absent'!$O95:$AX95)</f>
        <v>1</v>
      </c>
      <c r="CH95" s="100">
        <v>0.29166666666666669</v>
      </c>
      <c r="CI95" s="100">
        <v>0.5</v>
      </c>
      <c r="CJ95" s="100">
        <v>0.54166666666666663</v>
      </c>
      <c r="CK95" s="100">
        <v>0.75</v>
      </c>
      <c r="CL95" s="100">
        <v>0.79166666666666663</v>
      </c>
      <c r="CM95" s="100">
        <v>0.91666666666666663</v>
      </c>
      <c r="CN95" s="5">
        <f>LOOKUP(CN$6,'Daily Absent'!$O$6:$AX$6,'Daily Absent'!$O95:$AX95)</f>
        <v>1</v>
      </c>
      <c r="CO95" s="100">
        <v>0.29166666666666669</v>
      </c>
      <c r="CP95" s="100">
        <v>0.5</v>
      </c>
      <c r="CQ95" s="100">
        <v>0.54166666666666663</v>
      </c>
      <c r="CR95" s="100">
        <v>0.70833333333333337</v>
      </c>
      <c r="CS95" s="5"/>
      <c r="CT95" s="5"/>
      <c r="CU95" s="5">
        <f>LOOKUP(CU$6,'Daily Absent'!$O$6:$AX$6,'Daily Absent'!$O95:$AX95)</f>
        <v>1</v>
      </c>
      <c r="CV95" s="100">
        <v>0.33333333333333331</v>
      </c>
      <c r="CW95" s="100">
        <v>0.5</v>
      </c>
      <c r="CX95" s="100">
        <v>0.54166666666666663</v>
      </c>
      <c r="CY95" s="100">
        <v>0.66666666666666663</v>
      </c>
      <c r="CZ95" s="5"/>
      <c r="DA95" s="5"/>
      <c r="DB95" s="5">
        <f>LOOKUP(DB$6,'Daily Absent'!$O$6:$AX$6,'Daily Absent'!$O95:$AX95)</f>
        <v>1</v>
      </c>
      <c r="DC95" s="100">
        <v>0.29166666666666669</v>
      </c>
      <c r="DD95" s="100">
        <v>0.5</v>
      </c>
      <c r="DE95" s="100">
        <v>0.54166666666666663</v>
      </c>
      <c r="DF95" s="100">
        <v>0.75</v>
      </c>
      <c r="DG95" s="100">
        <v>0.79166666666666663</v>
      </c>
      <c r="DH95" s="100">
        <v>0.91666666666666663</v>
      </c>
      <c r="DI95" s="5">
        <f>LOOKUP(DI$6,'Daily Absent'!$O$6:$AX$6,'Daily Absent'!$O95:$AX95)</f>
        <v>1</v>
      </c>
      <c r="DJ95" s="100">
        <v>0.29166666666666669</v>
      </c>
      <c r="DK95" s="100">
        <v>0.5</v>
      </c>
      <c r="DL95" s="100">
        <v>0.54166666666666663</v>
      </c>
      <c r="DM95" s="100">
        <v>0.75</v>
      </c>
      <c r="DN95" s="5"/>
      <c r="DO95" s="5"/>
      <c r="DP95" s="5">
        <f>LOOKUP(DP$6,'Daily Absent'!$O$6:$AX$6,'Daily Absent'!$O95:$AX95)</f>
        <v>1</v>
      </c>
      <c r="DQ95" s="100">
        <v>0.29166666666666669</v>
      </c>
      <c r="DR95" s="100">
        <v>0.5</v>
      </c>
      <c r="DS95" s="100">
        <v>0.54166666666666663</v>
      </c>
      <c r="DT95" s="100">
        <v>0.75</v>
      </c>
      <c r="DU95" s="5"/>
      <c r="DV95" s="5"/>
      <c r="DW95" s="5">
        <f>LOOKUP(DW$6,'Daily Absent'!$O$6:$AX$6,'Daily Absent'!$O95:$AX95)</f>
        <v>1</v>
      </c>
      <c r="DX95" s="100">
        <v>0.29166666666666669</v>
      </c>
      <c r="DY95" s="100">
        <v>0.5</v>
      </c>
      <c r="DZ95" s="100">
        <v>0.54166666666666663</v>
      </c>
      <c r="EA95" s="100">
        <v>0.75</v>
      </c>
      <c r="EB95" s="5"/>
      <c r="EC95" s="5"/>
      <c r="ED95" s="5">
        <f>LOOKUP(ED$6,'Daily Absent'!$O$6:$AX$6,'Daily Absent'!$O95:$AX95)</f>
        <v>1</v>
      </c>
      <c r="EE95" s="100">
        <v>0.29166666666666669</v>
      </c>
      <c r="EF95" s="100">
        <v>0.5</v>
      </c>
      <c r="EG95" s="100">
        <v>0.54166666666666663</v>
      </c>
      <c r="EH95" s="100">
        <v>0.75</v>
      </c>
      <c r="EI95" s="5"/>
      <c r="EJ95" s="5"/>
      <c r="EK95" s="5">
        <f>LOOKUP(EK$6,'Daily Absent'!$O$6:$AX$6,'Daily Absent'!$O95:$AX95)</f>
        <v>1</v>
      </c>
      <c r="EL95" s="100">
        <v>0.29166666666666669</v>
      </c>
      <c r="EM95" s="100">
        <v>0.5</v>
      </c>
      <c r="EN95" s="100">
        <v>0.54166666666666663</v>
      </c>
      <c r="EO95" s="100">
        <v>0.70833333333333337</v>
      </c>
      <c r="EP95" s="5"/>
      <c r="EQ95" s="5"/>
      <c r="ER95" s="5">
        <f>LOOKUP(ER$6,'Daily Absent'!$O$6:$AX$6,'Daily Absent'!$O95:$AX95)</f>
        <v>0</v>
      </c>
      <c r="ES95" s="100"/>
      <c r="ET95" s="100"/>
      <c r="EU95" s="100"/>
      <c r="EV95" s="100"/>
      <c r="EW95" s="5"/>
      <c r="EX95" s="5"/>
      <c r="EY95" s="5">
        <f>LOOKUP(EY$6,'Daily Absent'!$O$6:$AX$6,'Daily Absent'!$O95:$AX95)</f>
        <v>1</v>
      </c>
      <c r="EZ95" s="100">
        <v>0.29166666666666669</v>
      </c>
      <c r="FA95" s="100">
        <v>0.5</v>
      </c>
      <c r="FB95" s="100">
        <v>0.54166666666666663</v>
      </c>
      <c r="FC95" s="100">
        <v>0.75</v>
      </c>
      <c r="FD95" s="100">
        <v>0.79166666666666663</v>
      </c>
      <c r="FE95" s="100">
        <v>0.91666666666666663</v>
      </c>
      <c r="FF95" s="5">
        <f>LOOKUP(FF$6,'Daily Absent'!$O$6:$AX$6,'Daily Absent'!$O95:$AX95)</f>
        <v>1</v>
      </c>
      <c r="FG95" s="100"/>
      <c r="FH95" s="100"/>
      <c r="FI95" s="100"/>
      <c r="FJ95" s="100"/>
      <c r="FK95" s="5"/>
      <c r="FL95" s="5"/>
      <c r="FM95" s="5">
        <f>LOOKUP(FM$6,'Daily Absent'!$O$6:$AX$6,'Daily Absent'!$O95:$AX95)</f>
        <v>0</v>
      </c>
      <c r="FN95" s="100"/>
      <c r="FO95" s="100"/>
      <c r="FP95" s="100"/>
      <c r="FQ95" s="100"/>
      <c r="FR95" s="5"/>
      <c r="FS95" s="5"/>
      <c r="FT95" s="5">
        <f>LOOKUP(FT$6,'Daily Absent'!$O$6:$AX$6,'Daily Absent'!$O95:$AX95)</f>
        <v>0</v>
      </c>
      <c r="FU95" s="100"/>
      <c r="FV95" s="100"/>
      <c r="FW95" s="100"/>
      <c r="FX95" s="100"/>
      <c r="FY95" s="5"/>
      <c r="FZ95" s="5"/>
      <c r="GA95" s="5">
        <f>LOOKUP(GA$6,'Daily Absent'!$O$6:$AX$6,'Daily Absent'!$O95:$AX95)</f>
        <v>0</v>
      </c>
      <c r="GB95" s="100"/>
      <c r="GC95" s="100"/>
      <c r="GD95" s="100"/>
      <c r="GE95" s="100"/>
      <c r="GF95" s="5"/>
      <c r="GG95" s="5"/>
      <c r="GH95" s="5">
        <f>LOOKUP(GH$6,'Daily Absent'!$O$6:$AX$6,'Daily Absent'!$O95:$AX95)</f>
        <v>0</v>
      </c>
      <c r="GI95" s="100"/>
      <c r="GJ95" s="100"/>
      <c r="GK95" s="100"/>
      <c r="GL95" s="100"/>
      <c r="GM95" s="5"/>
      <c r="GN95" s="5"/>
      <c r="GO95" s="5">
        <f>LOOKUP(GO$6,'Daily Absent'!$O$6:$AX$6,'Daily Absent'!$O95:$AX95)</f>
        <v>0</v>
      </c>
      <c r="GP95" s="100"/>
      <c r="GQ95" s="100"/>
      <c r="GR95" s="100"/>
      <c r="GS95" s="100"/>
      <c r="GT95" s="5"/>
      <c r="GU95" s="5"/>
      <c r="GV95" s="5">
        <f>LOOKUP(GV$6,'Daily Absent'!$O$6:$AX$6,'Daily Absent'!$O95:$AX95)</f>
        <v>0</v>
      </c>
      <c r="GW95" s="100"/>
      <c r="GX95" s="100"/>
      <c r="GY95" s="100"/>
      <c r="GZ95" s="100"/>
      <c r="HA95" s="5"/>
      <c r="HB95" s="5"/>
      <c r="HC95" s="5">
        <f>LOOKUP(HC$6,'Daily Absent'!$O$6:$AX$6,'Daily Absent'!$O95:$AX95)</f>
        <v>0</v>
      </c>
      <c r="HD95" s="100"/>
      <c r="HE95" s="100"/>
      <c r="HF95" s="100"/>
      <c r="HG95" s="100"/>
      <c r="HH95" s="5"/>
      <c r="HI95" s="5"/>
      <c r="HJ95" s="5">
        <f>LOOKUP(HJ$6,'Daily Absent'!$O$6:$AX$6,'Daily Absent'!$O95:$AX95)</f>
        <v>0</v>
      </c>
      <c r="HK95" s="100"/>
      <c r="HL95" s="100"/>
      <c r="HM95" s="100"/>
      <c r="HN95" s="100"/>
      <c r="HO95" s="5"/>
      <c r="HP95" s="5"/>
      <c r="HQ95" s="5"/>
      <c r="HR95" s="100"/>
      <c r="HS95" s="100"/>
      <c r="HT95" s="100"/>
      <c r="HU95" s="100"/>
      <c r="HV95" s="5"/>
      <c r="HW95" s="5"/>
      <c r="HX95" s="5">
        <f>LOOKUP(HX$6,'Daily Absent'!$O$6:$AX$6,'Daily Absent'!$O95:$AX95)</f>
        <v>0</v>
      </c>
      <c r="HY95" s="5"/>
      <c r="HZ95" s="100"/>
      <c r="IA95" s="5"/>
      <c r="IB95" s="5"/>
      <c r="IC95" s="5"/>
      <c r="ID95" s="5"/>
      <c r="IE95" s="5">
        <f>LOOKUP(IE$6,'Daily Absent'!$O$6:$AX$6,'Daily Absent'!$O95:$AX95)</f>
        <v>0</v>
      </c>
      <c r="IF95" s="5"/>
      <c r="IG95" s="100"/>
      <c r="IH95" s="5"/>
      <c r="II95" s="5"/>
      <c r="IJ95" s="5"/>
      <c r="IK95" s="5"/>
      <c r="IL95" s="5">
        <f>LOOKUP(IL$6,'Daily Absent'!$O$6:$AX$6,'Daily Absent'!$O95:$AX95)</f>
        <v>0</v>
      </c>
      <c r="IM95" s="5"/>
      <c r="IN95" s="100"/>
      <c r="IO95" s="5"/>
      <c r="IP95" s="5"/>
      <c r="IQ95" s="5"/>
      <c r="IR95" s="5"/>
      <c r="IS95" s="5">
        <f>LOOKUP(IS$6,'Daily Absent'!$O$6:$AX$6,'Daily Absent'!$O95:$AX95)</f>
        <v>0</v>
      </c>
      <c r="IT95" s="5"/>
      <c r="IU95" s="100"/>
      <c r="IV95" s="5"/>
      <c r="IW95" s="5"/>
      <c r="IX95" s="5"/>
      <c r="IY95" s="5"/>
      <c r="IZ95" s="5">
        <f>LOOKUP(IZ$6,'Daily Absent'!$O$6:$AX$6,'Daily Absent'!$O95:$AX95)</f>
        <v>0</v>
      </c>
      <c r="JA95" s="5"/>
      <c r="JB95" s="100"/>
      <c r="JC95" s="5"/>
      <c r="JD95" s="5"/>
      <c r="JE95" s="5"/>
      <c r="JF95" s="5"/>
    </row>
    <row r="96" spans="1:266" ht="20" customHeight="1">
      <c r="A96" s="54">
        <f>IF('Master MP Status'!A96&gt;0,'Master MP Status'!A96,"")</f>
        <v>88</v>
      </c>
      <c r="B96" s="5" t="str">
        <f>IF(ISTEXT('Master MP Status'!B96),'Master MP Status'!B96,"")</f>
        <v>DIRECT</v>
      </c>
      <c r="C96" s="153" t="str">
        <f>IF(OR(ISTEXT('Master MP Status'!C96),'Master MP Status'!C96&gt;0),'Master MP Status'!C96,"")</f>
        <v>KN2531015</v>
      </c>
      <c r="D96" s="154" t="str">
        <f>IF(OR(ISTEXT('Master MP Status'!D96),'Master MP Status'!D96&gt;0),'Master MP Status'!D96,"")</f>
        <v>KN25310</v>
      </c>
      <c r="E96" s="5" t="str">
        <f>IF(ISTEXT('Master MP Status'!E96),'Master MP Status'!E96,"")</f>
        <v>SYARIF ALAMSYA</v>
      </c>
      <c r="F96" s="5" t="str">
        <f>IF(ISTEXT('Master MP Status'!F96),'Master MP Status'!F96,"")</f>
        <v/>
      </c>
      <c r="G96" s="5" t="str">
        <f>IF(ISTEXT('Master MP Status'!G96),'Master MP Status'!G96,"")</f>
        <v>Local</v>
      </c>
      <c r="H96" s="5" t="str">
        <f>IF(ISTEXT('Master MP Status'!H96),'Master MP Status'!H96,"")</f>
        <v>SIMON S. R</v>
      </c>
      <c r="I96" s="5" t="str">
        <f>IF(ISTEXT('Master MP Status'!I96),'Master MP Status'!I96,"")</f>
        <v>Helper</v>
      </c>
      <c r="J96" s="5" t="str">
        <f>IF(ISTEXT('Master MP Status'!J96),'Master MP Status'!J96,"")</f>
        <v>Helper</v>
      </c>
      <c r="K96" s="9">
        <f>IF(OR('Master MP Status'!K96=0,'Master MP Status'!K96=""),"",'Master MP Status'!K96)</f>
        <v>45717</v>
      </c>
      <c r="L96" s="9">
        <f>IF(OR('Master MP Status'!L96=0,'Master MP Status'!L96=""),"",'Master MP Status'!L96)</f>
        <v>45717</v>
      </c>
      <c r="M96" s="9" t="str">
        <f>IF(OR('Master MP Status'!M96=0,'Master MP Status'!M96=""),"",'Master MP Status'!M96)</f>
        <v/>
      </c>
      <c r="N96" s="5" t="str">
        <f>IF(ISTEXT('Master MP Status'!N96),'Master MP Status'!N96,"")</f>
        <v/>
      </c>
      <c r="O96" s="5">
        <f>LOOKUP(O$6,'Daily Absent'!$O$6:$AX$6,'Daily Absent'!$O96:$AX96)</f>
        <v>1</v>
      </c>
      <c r="P96" s="100">
        <v>0.29166666666666669</v>
      </c>
      <c r="Q96" s="100">
        <v>0.5</v>
      </c>
      <c r="R96" s="100">
        <v>0.54166666666666663</v>
      </c>
      <c r="S96" s="100">
        <v>0.75</v>
      </c>
      <c r="T96" s="5"/>
      <c r="U96" s="5"/>
      <c r="V96" s="5">
        <f>LOOKUP(V$6,'Daily Absent'!$O$6:$AX$6,'Daily Absent'!$O96:$AX96)</f>
        <v>1</v>
      </c>
      <c r="W96" s="100">
        <v>0.29166666666666669</v>
      </c>
      <c r="X96" s="100">
        <v>0.5</v>
      </c>
      <c r="Y96" s="100">
        <v>0.54166666666666663</v>
      </c>
      <c r="Z96" s="100">
        <v>0.75</v>
      </c>
      <c r="AA96" s="5"/>
      <c r="AB96" s="5"/>
      <c r="AC96" s="5">
        <f>LOOKUP(AC$6,'Daily Absent'!$O$6:$AX$6,'Daily Absent'!$O96:$AX96)</f>
        <v>0</v>
      </c>
      <c r="AD96" s="100"/>
      <c r="AE96" s="100"/>
      <c r="AF96" s="100"/>
      <c r="AG96" s="100"/>
      <c r="AH96" s="5"/>
      <c r="AI96" s="5"/>
      <c r="AJ96" s="5">
        <f>LOOKUP(AJ$6,'Daily Absent'!$O$6:$AX$6,'Daily Absent'!$O96:$AX96)</f>
        <v>1</v>
      </c>
      <c r="AK96" s="100">
        <v>0.29166666666666669</v>
      </c>
      <c r="AL96" s="100">
        <v>0.5</v>
      </c>
      <c r="AM96" s="100">
        <v>0.54166666666666663</v>
      </c>
      <c r="AN96" s="100">
        <v>0.75</v>
      </c>
      <c r="AO96" s="5"/>
      <c r="AP96" s="5"/>
      <c r="AQ96" s="5">
        <f>LOOKUP(AQ$6,'Daily Absent'!$O$6:$AX$6,'Daily Absent'!$O96:$AX96)</f>
        <v>1</v>
      </c>
      <c r="AR96" s="100">
        <v>0.29166666666666669</v>
      </c>
      <c r="AS96" s="100">
        <v>0.5</v>
      </c>
      <c r="AT96" s="100">
        <v>0.54166666666666663</v>
      </c>
      <c r="AU96" s="100">
        <v>0.70833333333333337</v>
      </c>
      <c r="AV96" s="5"/>
      <c r="AW96" s="5"/>
      <c r="AX96" s="5">
        <f>LOOKUP(AX$6,'Daily Absent'!$O$6:$AX$6,'Daily Absent'!$O96:$AX96)</f>
        <v>1</v>
      </c>
      <c r="AY96" s="100">
        <v>0.33333333333333331</v>
      </c>
      <c r="AZ96" s="100">
        <v>0.5</v>
      </c>
      <c r="BA96" s="100">
        <v>0.54166666666666663</v>
      </c>
      <c r="BB96" s="100">
        <v>0.66666666666666663</v>
      </c>
      <c r="BC96" s="5"/>
      <c r="BD96" s="5"/>
      <c r="BE96" s="5">
        <f>LOOKUP(BE$6,'Daily Absent'!$O$6:$AX$6,'Daily Absent'!$O96:$AX96)</f>
        <v>1</v>
      </c>
      <c r="BF96" s="100">
        <v>0.29166666666666669</v>
      </c>
      <c r="BG96" s="100">
        <v>0.5</v>
      </c>
      <c r="BH96" s="100">
        <v>0.54166666666666663</v>
      </c>
      <c r="BI96" s="100">
        <v>0.75</v>
      </c>
      <c r="BJ96" s="5"/>
      <c r="BK96" s="5"/>
      <c r="BL96" s="5">
        <f>LOOKUP(BL$6,'Daily Absent'!$O$6:$AX$6,'Daily Absent'!$O96:$AX96)</f>
        <v>1</v>
      </c>
      <c r="BM96" s="100">
        <v>0.29166666666666669</v>
      </c>
      <c r="BN96" s="100">
        <v>0.5</v>
      </c>
      <c r="BO96" s="100">
        <v>0.54166666666666663</v>
      </c>
      <c r="BP96" s="100">
        <v>0.75</v>
      </c>
      <c r="BQ96" s="5"/>
      <c r="BR96" s="5"/>
      <c r="BS96" s="5">
        <f>LOOKUP(BS$6,'Daily Absent'!$O$6:$AX$6,'Daily Absent'!$O96:$AX96)</f>
        <v>1</v>
      </c>
      <c r="BT96" s="100">
        <v>0.29166666666666669</v>
      </c>
      <c r="BU96" s="100">
        <v>0.5</v>
      </c>
      <c r="BV96" s="100">
        <v>0.54166666666666663</v>
      </c>
      <c r="BW96" s="100">
        <v>0.75</v>
      </c>
      <c r="BX96" s="5"/>
      <c r="BY96" s="5"/>
      <c r="BZ96" s="5">
        <f>LOOKUP(BZ$6,'Daily Absent'!$O$6:$AX$6,'Daily Absent'!$O96:$AX96)</f>
        <v>1</v>
      </c>
      <c r="CA96" s="100">
        <v>0.29166666666666669</v>
      </c>
      <c r="CB96" s="100">
        <v>0.5</v>
      </c>
      <c r="CC96" s="100">
        <v>0.54166666666666663</v>
      </c>
      <c r="CD96" s="100">
        <v>0.75</v>
      </c>
      <c r="CE96" s="5"/>
      <c r="CF96" s="5"/>
      <c r="CG96" s="5">
        <f>LOOKUP(CG$6,'Daily Absent'!$O$6:$AX$6,'Daily Absent'!$O96:$AX96)</f>
        <v>1</v>
      </c>
      <c r="CH96" s="100">
        <v>0.29166666666666669</v>
      </c>
      <c r="CI96" s="100">
        <v>0.5</v>
      </c>
      <c r="CJ96" s="100">
        <v>0.54166666666666663</v>
      </c>
      <c r="CK96" s="100">
        <v>0.75</v>
      </c>
      <c r="CL96" s="5"/>
      <c r="CM96" s="5"/>
      <c r="CN96" s="5">
        <f>LOOKUP(CN$6,'Daily Absent'!$O$6:$AX$6,'Daily Absent'!$O96:$AX96)</f>
        <v>1</v>
      </c>
      <c r="CO96" s="100">
        <v>0.29166666666666669</v>
      </c>
      <c r="CP96" s="100">
        <v>0.5</v>
      </c>
      <c r="CQ96" s="100">
        <v>0.54166666666666663</v>
      </c>
      <c r="CR96" s="100">
        <v>0.70833333333333337</v>
      </c>
      <c r="CS96" s="5"/>
      <c r="CT96" s="5"/>
      <c r="CU96" s="5">
        <f>LOOKUP(CU$6,'Daily Absent'!$O$6:$AX$6,'Daily Absent'!$O96:$AX96)</f>
        <v>0</v>
      </c>
      <c r="CV96" s="100"/>
      <c r="CW96" s="100"/>
      <c r="CX96" s="100"/>
      <c r="CY96" s="100"/>
      <c r="CZ96" s="5"/>
      <c r="DA96" s="5"/>
      <c r="DB96" s="5">
        <f>LOOKUP(DB$6,'Daily Absent'!$O$6:$AX$6,'Daily Absent'!$O96:$AX96)</f>
        <v>1</v>
      </c>
      <c r="DC96" s="100">
        <v>0.29166666666666669</v>
      </c>
      <c r="DD96" s="100">
        <v>0.5</v>
      </c>
      <c r="DE96" s="100">
        <v>0.54166666666666663</v>
      </c>
      <c r="DF96" s="100">
        <v>0.75</v>
      </c>
      <c r="DG96" s="5"/>
      <c r="DH96" s="5"/>
      <c r="DI96" s="5">
        <f>LOOKUP(DI$6,'Daily Absent'!$O$6:$AX$6,'Daily Absent'!$O96:$AX96)</f>
        <v>1</v>
      </c>
      <c r="DJ96" s="100">
        <v>0.29166666666666669</v>
      </c>
      <c r="DK96" s="100">
        <v>0.5</v>
      </c>
      <c r="DL96" s="100"/>
      <c r="DM96" s="100"/>
      <c r="DN96" s="5"/>
      <c r="DO96" s="5"/>
      <c r="DP96" s="5">
        <f>LOOKUP(DP$6,'Daily Absent'!$O$6:$AX$6,'Daily Absent'!$O96:$AX96)</f>
        <v>1</v>
      </c>
      <c r="DQ96" s="100">
        <v>0.29166666666666669</v>
      </c>
      <c r="DR96" s="100">
        <v>0.5</v>
      </c>
      <c r="DS96" s="100">
        <v>0.54166666666666663</v>
      </c>
      <c r="DT96" s="100">
        <v>0.75</v>
      </c>
      <c r="DU96" s="5"/>
      <c r="DV96" s="5"/>
      <c r="DW96" s="5">
        <f>LOOKUP(DW$6,'Daily Absent'!$O$6:$AX$6,'Daily Absent'!$O96:$AX96)</f>
        <v>0</v>
      </c>
      <c r="DX96" s="100"/>
      <c r="DY96" s="100"/>
      <c r="DZ96" s="100"/>
      <c r="EA96" s="100"/>
      <c r="EB96" s="5"/>
      <c r="EC96" s="5"/>
      <c r="ED96" s="5">
        <f>LOOKUP(ED$6,'Daily Absent'!$O$6:$AX$6,'Daily Absent'!$O96:$AX96)</f>
        <v>0</v>
      </c>
      <c r="EE96" s="100"/>
      <c r="EF96" s="100"/>
      <c r="EG96" s="100"/>
      <c r="EH96" s="100"/>
      <c r="EI96" s="5"/>
      <c r="EJ96" s="5"/>
      <c r="EK96" s="5">
        <f>LOOKUP(EK$6,'Daily Absent'!$O$6:$AX$6,'Daily Absent'!$O96:$AX96)</f>
        <v>0</v>
      </c>
      <c r="EL96" s="100"/>
      <c r="EM96" s="100"/>
      <c r="EN96" s="100"/>
      <c r="EO96" s="100"/>
      <c r="EP96" s="5"/>
      <c r="EQ96" s="5"/>
      <c r="ER96" s="5">
        <f>LOOKUP(ER$6,'Daily Absent'!$O$6:$AX$6,'Daily Absent'!$O96:$AX96)</f>
        <v>0</v>
      </c>
      <c r="ES96" s="100"/>
      <c r="ET96" s="100"/>
      <c r="EU96" s="100"/>
      <c r="EV96" s="5"/>
      <c r="EW96" s="5"/>
      <c r="EX96" s="5"/>
      <c r="EY96" s="5">
        <f>LOOKUP(EY$6,'Daily Absent'!$O$6:$AX$6,'Daily Absent'!$O96:$AX96)</f>
        <v>1</v>
      </c>
      <c r="EZ96" s="100">
        <v>0.29166666666666669</v>
      </c>
      <c r="FA96" s="100">
        <v>0.5</v>
      </c>
      <c r="FB96" s="100">
        <v>0.54166666666666663</v>
      </c>
      <c r="FC96" s="100">
        <v>0.75</v>
      </c>
      <c r="FD96" s="5"/>
      <c r="FE96" s="5"/>
      <c r="FF96" s="5">
        <f>LOOKUP(FF$6,'Daily Absent'!$O$6:$AX$6,'Daily Absent'!$O96:$AX96)</f>
        <v>1</v>
      </c>
      <c r="FG96" s="100"/>
      <c r="FH96" s="100"/>
      <c r="FI96" s="100"/>
      <c r="FJ96" s="100"/>
      <c r="FK96" s="5"/>
      <c r="FL96" s="5"/>
      <c r="FM96" s="5">
        <f>LOOKUP(FM$6,'Daily Absent'!$O$6:$AX$6,'Daily Absent'!$O96:$AX96)</f>
        <v>0</v>
      </c>
      <c r="FN96" s="100"/>
      <c r="FO96" s="100"/>
      <c r="FP96" s="100"/>
      <c r="FQ96" s="100"/>
      <c r="FR96" s="5"/>
      <c r="FS96" s="5"/>
      <c r="FT96" s="5">
        <f>LOOKUP(FT$6,'Daily Absent'!$O$6:$AX$6,'Daily Absent'!$O96:$AX96)</f>
        <v>0</v>
      </c>
      <c r="FU96" s="100"/>
      <c r="FV96" s="100"/>
      <c r="FW96" s="100"/>
      <c r="FX96" s="100"/>
      <c r="FY96" s="5"/>
      <c r="FZ96" s="5"/>
      <c r="GA96" s="5">
        <f>LOOKUP(GA$6,'Daily Absent'!$O$6:$AX$6,'Daily Absent'!$O96:$AX96)</f>
        <v>0</v>
      </c>
      <c r="GB96" s="100"/>
      <c r="GC96" s="100"/>
      <c r="GD96" s="100"/>
      <c r="GE96" s="100"/>
      <c r="GF96" s="5"/>
      <c r="GG96" s="5"/>
      <c r="GH96" s="5">
        <f>LOOKUP(GH$6,'Daily Absent'!$O$6:$AX$6,'Daily Absent'!$O96:$AX96)</f>
        <v>0</v>
      </c>
      <c r="GI96" s="100"/>
      <c r="GJ96" s="100"/>
      <c r="GK96" s="100"/>
      <c r="GL96" s="100"/>
      <c r="GM96" s="5"/>
      <c r="GN96" s="5"/>
      <c r="GO96" s="5">
        <f>LOOKUP(GO$6,'Daily Absent'!$O$6:$AX$6,'Daily Absent'!$O96:$AX96)</f>
        <v>0</v>
      </c>
      <c r="GP96" s="100"/>
      <c r="GQ96" s="100"/>
      <c r="GR96" s="100"/>
      <c r="GS96" s="100"/>
      <c r="GT96" s="5"/>
      <c r="GU96" s="5"/>
      <c r="GV96" s="5">
        <f>LOOKUP(GV$6,'Daily Absent'!$O$6:$AX$6,'Daily Absent'!$O96:$AX96)</f>
        <v>0</v>
      </c>
      <c r="GW96" s="100"/>
      <c r="GX96" s="100"/>
      <c r="GY96" s="100"/>
      <c r="GZ96" s="100"/>
      <c r="HA96" s="5"/>
      <c r="HB96" s="5"/>
      <c r="HC96" s="5">
        <f>LOOKUP(HC$6,'Daily Absent'!$O$6:$AX$6,'Daily Absent'!$O96:$AX96)</f>
        <v>0</v>
      </c>
      <c r="HD96" s="100"/>
      <c r="HE96" s="100"/>
      <c r="HF96" s="100"/>
      <c r="HG96" s="100"/>
      <c r="HH96" s="5"/>
      <c r="HI96" s="5"/>
      <c r="HJ96" s="5">
        <f>LOOKUP(HJ$6,'Daily Absent'!$O$6:$AX$6,'Daily Absent'!$O96:$AX96)</f>
        <v>0</v>
      </c>
      <c r="HK96" s="100"/>
      <c r="HL96" s="100"/>
      <c r="HM96" s="100"/>
      <c r="HN96" s="100"/>
      <c r="HO96" s="5"/>
      <c r="HP96" s="5"/>
      <c r="HQ96" s="5"/>
      <c r="HR96" s="100"/>
      <c r="HS96" s="100"/>
      <c r="HT96" s="100"/>
      <c r="HU96" s="100"/>
      <c r="HV96" s="5"/>
      <c r="HW96" s="5"/>
      <c r="HX96" s="5">
        <f>LOOKUP(HX$6,'Daily Absent'!$O$6:$AX$6,'Daily Absent'!$O96:$AX96)</f>
        <v>0</v>
      </c>
      <c r="HY96" s="5"/>
      <c r="HZ96" s="100"/>
      <c r="IA96" s="5"/>
      <c r="IB96" s="5"/>
      <c r="IC96" s="5"/>
      <c r="ID96" s="5"/>
      <c r="IE96" s="5">
        <f>LOOKUP(IE$6,'Daily Absent'!$O$6:$AX$6,'Daily Absent'!$O96:$AX96)</f>
        <v>0</v>
      </c>
      <c r="IF96" s="5"/>
      <c r="IG96" s="100"/>
      <c r="IH96" s="5"/>
      <c r="II96" s="5"/>
      <c r="IJ96" s="5"/>
      <c r="IK96" s="5"/>
      <c r="IL96" s="5">
        <f>LOOKUP(IL$6,'Daily Absent'!$O$6:$AX$6,'Daily Absent'!$O96:$AX96)</f>
        <v>0</v>
      </c>
      <c r="IM96" s="5"/>
      <c r="IN96" s="100"/>
      <c r="IO96" s="5"/>
      <c r="IP96" s="5"/>
      <c r="IQ96" s="5"/>
      <c r="IR96" s="5"/>
      <c r="IS96" s="5">
        <f>LOOKUP(IS$6,'Daily Absent'!$O$6:$AX$6,'Daily Absent'!$O96:$AX96)</f>
        <v>0</v>
      </c>
      <c r="IT96" s="5"/>
      <c r="IU96" s="100"/>
      <c r="IV96" s="5"/>
      <c r="IW96" s="5"/>
      <c r="IX96" s="5"/>
      <c r="IY96" s="5"/>
      <c r="IZ96" s="5">
        <f>LOOKUP(IZ$6,'Daily Absent'!$O$6:$AX$6,'Daily Absent'!$O96:$AX96)</f>
        <v>0</v>
      </c>
      <c r="JA96" s="5"/>
      <c r="JB96" s="100"/>
      <c r="JC96" s="5"/>
      <c r="JD96" s="5"/>
      <c r="JE96" s="5"/>
      <c r="JF96" s="5"/>
    </row>
    <row r="97" spans="1:266" ht="20" customHeight="1">
      <c r="A97" s="54">
        <f>IF('Master MP Status'!A97&gt;0,'Master MP Status'!A97,"")</f>
        <v>89</v>
      </c>
      <c r="B97" s="5" t="str">
        <f>IF(ISTEXT('Master MP Status'!B97),'Master MP Status'!B97,"")</f>
        <v>DIRECT</v>
      </c>
      <c r="C97" s="153" t="str">
        <f>IF(OR(ISTEXT('Master MP Status'!C97),'Master MP Status'!C97&gt;0),'Master MP Status'!C97,"")</f>
        <v>KN2531017</v>
      </c>
      <c r="D97" s="154" t="str">
        <f>IF(OR(ISTEXT('Master MP Status'!D97),'Master MP Status'!D97&gt;0),'Master MP Status'!D97,"")</f>
        <v>KN25311</v>
      </c>
      <c r="E97" s="5" t="str">
        <f>IF(ISTEXT('Master MP Status'!E97),'Master MP Status'!E97,"")</f>
        <v>ARIS M</v>
      </c>
      <c r="F97" s="5" t="str">
        <f>IF(ISTEXT('Master MP Status'!F97),'Master MP Status'!F97,"")</f>
        <v/>
      </c>
      <c r="G97" s="5" t="str">
        <f>IF(ISTEXT('Master MP Status'!G97),'Master MP Status'!G97,"")</f>
        <v>Local</v>
      </c>
      <c r="H97" s="5" t="str">
        <f>IF(ISTEXT('Master MP Status'!H97),'Master MP Status'!H97,"")</f>
        <v>SIMON S. R</v>
      </c>
      <c r="I97" s="5" t="str">
        <f>IF(ISTEXT('Master MP Status'!I97),'Master MP Status'!I97,"")</f>
        <v>Helper</v>
      </c>
      <c r="J97" s="5" t="str">
        <f>IF(ISTEXT('Master MP Status'!J97),'Master MP Status'!J97,"")</f>
        <v>Helper</v>
      </c>
      <c r="K97" s="9">
        <f>IF(OR('Master MP Status'!K97=0,'Master MP Status'!K97=""),"",'Master MP Status'!K97)</f>
        <v>45723</v>
      </c>
      <c r="L97" s="9">
        <f>IF(OR('Master MP Status'!L97=0,'Master MP Status'!L97=""),"",'Master MP Status'!L97)</f>
        <v>45723</v>
      </c>
      <c r="M97" s="9" t="str">
        <f>IF(OR('Master MP Status'!M97=0,'Master MP Status'!M97=""),"",'Master MP Status'!M97)</f>
        <v/>
      </c>
      <c r="N97" s="5" t="str">
        <f>IF(ISTEXT('Master MP Status'!N97),'Master MP Status'!N97,"")</f>
        <v/>
      </c>
      <c r="O97" s="5">
        <f>LOOKUP(O$6,'Daily Absent'!$O$6:$AX$6,'Daily Absent'!$O97:$AX97)</f>
        <v>1</v>
      </c>
      <c r="P97" s="100">
        <v>0.29166666666666669</v>
      </c>
      <c r="Q97" s="100">
        <v>0.5</v>
      </c>
      <c r="R97" s="100">
        <v>0.54166666666666663</v>
      </c>
      <c r="S97" s="100">
        <v>0.75</v>
      </c>
      <c r="T97" s="5"/>
      <c r="U97" s="5"/>
      <c r="V97" s="5">
        <f>LOOKUP(V$6,'Daily Absent'!$O$6:$AX$6,'Daily Absent'!$O97:$AX97)</f>
        <v>1</v>
      </c>
      <c r="W97" s="100">
        <v>0.29166666666666669</v>
      </c>
      <c r="X97" s="100">
        <v>0.5</v>
      </c>
      <c r="Y97" s="100">
        <v>0.54166666666666663</v>
      </c>
      <c r="Z97" s="100">
        <v>0.75</v>
      </c>
      <c r="AA97" s="5"/>
      <c r="AB97" s="5"/>
      <c r="AC97" s="5">
        <f>LOOKUP(AC$6,'Daily Absent'!$O$6:$AX$6,'Daily Absent'!$O97:$AX97)</f>
        <v>1</v>
      </c>
      <c r="AD97" s="100">
        <v>0.29166666666666669</v>
      </c>
      <c r="AE97" s="100">
        <v>0.5</v>
      </c>
      <c r="AF97" s="100">
        <v>0.54166666666666663</v>
      </c>
      <c r="AG97" s="100">
        <v>0.75</v>
      </c>
      <c r="AH97" s="5"/>
      <c r="AI97" s="5"/>
      <c r="AJ97" s="5">
        <f>LOOKUP(AJ$6,'Daily Absent'!$O$6:$AX$6,'Daily Absent'!$O97:$AX97)</f>
        <v>1</v>
      </c>
      <c r="AK97" s="100">
        <v>0.29166666666666669</v>
      </c>
      <c r="AL97" s="100">
        <v>0.5</v>
      </c>
      <c r="AM97" s="100">
        <v>0.54166666666666663</v>
      </c>
      <c r="AN97" s="100">
        <v>0.75</v>
      </c>
      <c r="AO97" s="5"/>
      <c r="AP97" s="5"/>
      <c r="AQ97" s="5">
        <f>LOOKUP(AQ$6,'Daily Absent'!$O$6:$AX$6,'Daily Absent'!$O97:$AX97)</f>
        <v>1</v>
      </c>
      <c r="AR97" s="100">
        <v>0.29166666666666669</v>
      </c>
      <c r="AS97" s="100">
        <v>0.5</v>
      </c>
      <c r="AT97" s="100">
        <v>0.54166666666666663</v>
      </c>
      <c r="AU97" s="100">
        <v>0.70833333333333337</v>
      </c>
      <c r="AV97" s="5"/>
      <c r="AW97" s="5"/>
      <c r="AX97" s="5">
        <f>LOOKUP(AX$6,'Daily Absent'!$O$6:$AX$6,'Daily Absent'!$O97:$AX97)</f>
        <v>0</v>
      </c>
      <c r="AY97" s="100"/>
      <c r="AZ97" s="100"/>
      <c r="BA97" s="100"/>
      <c r="BB97" s="100"/>
      <c r="BC97" s="5"/>
      <c r="BD97" s="5"/>
      <c r="BE97" s="5">
        <f>LOOKUP(BE$6,'Daily Absent'!$O$6:$AX$6,'Daily Absent'!$O97:$AX97)</f>
        <v>0</v>
      </c>
      <c r="BF97" s="100"/>
      <c r="BG97" s="100"/>
      <c r="BH97" s="100"/>
      <c r="BI97" s="100"/>
      <c r="BJ97" s="5"/>
      <c r="BK97" s="5"/>
      <c r="BL97" s="5">
        <f>LOOKUP(BL$6,'Daily Absent'!$O$6:$AX$6,'Daily Absent'!$O97:$AX97)</f>
        <v>1</v>
      </c>
      <c r="BM97" s="100">
        <v>0.29166666666666669</v>
      </c>
      <c r="BN97" s="100">
        <v>0.5</v>
      </c>
      <c r="BO97" s="100">
        <v>0.54166666666666663</v>
      </c>
      <c r="BP97" s="100">
        <v>0.75</v>
      </c>
      <c r="BQ97" s="5"/>
      <c r="BR97" s="5"/>
      <c r="BS97" s="5">
        <f>LOOKUP(BS$6,'Daily Absent'!$O$6:$AX$6,'Daily Absent'!$O97:$AX97)</f>
        <v>1</v>
      </c>
      <c r="BT97" s="100">
        <v>0.29166666666666669</v>
      </c>
      <c r="BU97" s="100">
        <v>0.5</v>
      </c>
      <c r="BV97" s="100">
        <v>0.54166666666666663</v>
      </c>
      <c r="BW97" s="100">
        <v>0.75</v>
      </c>
      <c r="BX97" s="5"/>
      <c r="BY97" s="5"/>
      <c r="BZ97" s="5">
        <f>LOOKUP(BZ$6,'Daily Absent'!$O$6:$AX$6,'Daily Absent'!$O97:$AX97)</f>
        <v>1</v>
      </c>
      <c r="CA97" s="100">
        <v>0.29166666666666669</v>
      </c>
      <c r="CB97" s="100">
        <v>0.5</v>
      </c>
      <c r="CC97" s="100">
        <v>0.54166666666666663</v>
      </c>
      <c r="CD97" s="100">
        <v>0.75</v>
      </c>
      <c r="CE97" s="5"/>
      <c r="CF97" s="5"/>
      <c r="CG97" s="5">
        <f>LOOKUP(CG$6,'Daily Absent'!$O$6:$AX$6,'Daily Absent'!$O97:$AX97)</f>
        <v>1</v>
      </c>
      <c r="CH97" s="100">
        <v>0.29166666666666669</v>
      </c>
      <c r="CI97" s="100">
        <v>0.5</v>
      </c>
      <c r="CJ97" s="100">
        <v>0.54166666666666663</v>
      </c>
      <c r="CK97" s="100">
        <v>0.75</v>
      </c>
      <c r="CL97" s="5"/>
      <c r="CM97" s="5"/>
      <c r="CN97" s="5">
        <f>LOOKUP(CN$6,'Daily Absent'!$O$6:$AX$6,'Daily Absent'!$O97:$AX97)</f>
        <v>1</v>
      </c>
      <c r="CO97" s="100">
        <v>0.29166666666666669</v>
      </c>
      <c r="CP97" s="100">
        <v>0.5</v>
      </c>
      <c r="CQ97" s="100">
        <v>0.54166666666666663</v>
      </c>
      <c r="CR97" s="100">
        <v>0.70833333333333337</v>
      </c>
      <c r="CS97" s="5"/>
      <c r="CT97" s="5"/>
      <c r="CU97" s="5">
        <f>LOOKUP(CU$6,'Daily Absent'!$O$6:$AX$6,'Daily Absent'!$O97:$AX97)</f>
        <v>1</v>
      </c>
      <c r="CV97" s="100">
        <v>0.33333333333333331</v>
      </c>
      <c r="CW97" s="100">
        <v>0.5</v>
      </c>
      <c r="CX97" s="100">
        <v>0.54166666666666663</v>
      </c>
      <c r="CY97" s="100">
        <v>0.66666666666666663</v>
      </c>
      <c r="CZ97" s="5"/>
      <c r="DA97" s="5"/>
      <c r="DB97" s="5">
        <f>LOOKUP(DB$6,'Daily Absent'!$O$6:$AX$6,'Daily Absent'!$O97:$AX97)</f>
        <v>1</v>
      </c>
      <c r="DC97" s="100">
        <v>0.29166666666666669</v>
      </c>
      <c r="DD97" s="100">
        <v>0.5</v>
      </c>
      <c r="DE97" s="100">
        <v>0.54166666666666663</v>
      </c>
      <c r="DF97" s="100">
        <v>0.75</v>
      </c>
      <c r="DG97" s="5"/>
      <c r="DH97" s="5"/>
      <c r="DI97" s="5">
        <f>LOOKUP(DI$6,'Daily Absent'!$O$6:$AX$6,'Daily Absent'!$O97:$AX97)</f>
        <v>1</v>
      </c>
      <c r="DJ97" s="100">
        <v>0.29166666666666669</v>
      </c>
      <c r="DK97" s="100">
        <v>0.5</v>
      </c>
      <c r="DL97" s="100">
        <v>0.54166666666666663</v>
      </c>
      <c r="DM97" s="100">
        <v>0.75</v>
      </c>
      <c r="DN97" s="5"/>
      <c r="DO97" s="5"/>
      <c r="DP97" s="5">
        <f>LOOKUP(DP$6,'Daily Absent'!$O$6:$AX$6,'Daily Absent'!$O97:$AX97)</f>
        <v>1</v>
      </c>
      <c r="DQ97" s="100">
        <v>0.29166666666666669</v>
      </c>
      <c r="DR97" s="100">
        <v>0.5</v>
      </c>
      <c r="DS97" s="100">
        <v>0.54166666666666663</v>
      </c>
      <c r="DT97" s="100">
        <v>0.75</v>
      </c>
      <c r="DU97" s="5"/>
      <c r="DV97" s="5"/>
      <c r="DW97" s="5">
        <f>LOOKUP(DW$6,'Daily Absent'!$O$6:$AX$6,'Daily Absent'!$O97:$AX97)</f>
        <v>1</v>
      </c>
      <c r="DX97" s="100">
        <v>0.29166666666666669</v>
      </c>
      <c r="DY97" s="100">
        <v>0.5</v>
      </c>
      <c r="DZ97" s="100">
        <v>0.54166666666666663</v>
      </c>
      <c r="EA97" s="100">
        <v>0.75</v>
      </c>
      <c r="EB97" s="5"/>
      <c r="EC97" s="5"/>
      <c r="ED97" s="5">
        <f>LOOKUP(ED$6,'Daily Absent'!$O$6:$AX$6,'Daily Absent'!$O97:$AX97)</f>
        <v>1</v>
      </c>
      <c r="EE97" s="100">
        <v>0.29166666666666669</v>
      </c>
      <c r="EF97" s="100">
        <v>0.5</v>
      </c>
      <c r="EG97" s="100">
        <v>0.54166666666666663</v>
      </c>
      <c r="EH97" s="100">
        <v>0.75</v>
      </c>
      <c r="EI97" s="5"/>
      <c r="EJ97" s="5"/>
      <c r="EK97" s="5">
        <f>LOOKUP(EK$6,'Daily Absent'!$O$6:$AX$6,'Daily Absent'!$O97:$AX97)</f>
        <v>0</v>
      </c>
      <c r="EL97" s="100"/>
      <c r="EM97" s="100"/>
      <c r="EN97" s="100"/>
      <c r="EO97" s="100"/>
      <c r="EP97" s="5"/>
      <c r="EQ97" s="5"/>
      <c r="ER97" s="5">
        <f>LOOKUP(ER$6,'Daily Absent'!$O$6:$AX$6,'Daily Absent'!$O97:$AX97)</f>
        <v>0</v>
      </c>
      <c r="ES97" s="100"/>
      <c r="ET97" s="100"/>
      <c r="EU97" s="100"/>
      <c r="EV97" s="100"/>
      <c r="EW97" s="5"/>
      <c r="EX97" s="5"/>
      <c r="EY97" s="5">
        <f>LOOKUP(EY$6,'Daily Absent'!$O$6:$AX$6,'Daily Absent'!$O97:$AX97)</f>
        <v>1</v>
      </c>
      <c r="EZ97" s="100">
        <v>0.29166666666666669</v>
      </c>
      <c r="FA97" s="100">
        <v>0.5</v>
      </c>
      <c r="FB97" s="100">
        <v>0.54166666666666663</v>
      </c>
      <c r="FC97" s="100">
        <v>0.75</v>
      </c>
      <c r="FD97" s="5"/>
      <c r="FE97" s="5"/>
      <c r="FF97" s="5">
        <f>LOOKUP(FF$6,'Daily Absent'!$O$6:$AX$6,'Daily Absent'!$O97:$AX97)</f>
        <v>1</v>
      </c>
      <c r="FG97" s="100"/>
      <c r="FH97" s="100"/>
      <c r="FI97" s="100"/>
      <c r="FJ97" s="100"/>
      <c r="FK97" s="5"/>
      <c r="FL97" s="5"/>
      <c r="FM97" s="5">
        <f>LOOKUP(FM$6,'Daily Absent'!$O$6:$AX$6,'Daily Absent'!$O97:$AX97)</f>
        <v>0</v>
      </c>
      <c r="FN97" s="100"/>
      <c r="FO97" s="100"/>
      <c r="FP97" s="100"/>
      <c r="FQ97" s="100"/>
      <c r="FR97" s="5"/>
      <c r="FS97" s="5"/>
      <c r="FT97" s="5">
        <f>LOOKUP(FT$6,'Daily Absent'!$O$6:$AX$6,'Daily Absent'!$O97:$AX97)</f>
        <v>0</v>
      </c>
      <c r="FU97" s="100"/>
      <c r="FV97" s="100"/>
      <c r="FW97" s="100"/>
      <c r="FX97" s="100"/>
      <c r="FY97" s="5"/>
      <c r="FZ97" s="5"/>
      <c r="GA97" s="5">
        <f>LOOKUP(GA$6,'Daily Absent'!$O$6:$AX$6,'Daily Absent'!$O97:$AX97)</f>
        <v>0</v>
      </c>
      <c r="GB97" s="100"/>
      <c r="GC97" s="100"/>
      <c r="GD97" s="100"/>
      <c r="GE97" s="100"/>
      <c r="GF97" s="5"/>
      <c r="GG97" s="5"/>
      <c r="GH97" s="5">
        <f>LOOKUP(GH$6,'Daily Absent'!$O$6:$AX$6,'Daily Absent'!$O97:$AX97)</f>
        <v>0</v>
      </c>
      <c r="GI97" s="100"/>
      <c r="GJ97" s="100"/>
      <c r="GK97" s="100"/>
      <c r="GL97" s="100"/>
      <c r="GM97" s="5"/>
      <c r="GN97" s="5"/>
      <c r="GO97" s="5">
        <f>LOOKUP(GO$6,'Daily Absent'!$O$6:$AX$6,'Daily Absent'!$O97:$AX97)</f>
        <v>0</v>
      </c>
      <c r="GP97" s="100"/>
      <c r="GQ97" s="100"/>
      <c r="GR97" s="100"/>
      <c r="GS97" s="100"/>
      <c r="GT97" s="5"/>
      <c r="GU97" s="5"/>
      <c r="GV97" s="5">
        <f>LOOKUP(GV$6,'Daily Absent'!$O$6:$AX$6,'Daily Absent'!$O97:$AX97)</f>
        <v>0</v>
      </c>
      <c r="GW97" s="100"/>
      <c r="GX97" s="100"/>
      <c r="GY97" s="100"/>
      <c r="GZ97" s="100"/>
      <c r="HA97" s="5"/>
      <c r="HB97" s="5"/>
      <c r="HC97" s="5">
        <f>LOOKUP(HC$6,'Daily Absent'!$O$6:$AX$6,'Daily Absent'!$O97:$AX97)</f>
        <v>0</v>
      </c>
      <c r="HD97" s="100"/>
      <c r="HE97" s="100"/>
      <c r="HF97" s="100"/>
      <c r="HG97" s="100"/>
      <c r="HH97" s="5"/>
      <c r="HI97" s="5"/>
      <c r="HJ97" s="5">
        <f>LOOKUP(HJ$6,'Daily Absent'!$O$6:$AX$6,'Daily Absent'!$O97:$AX97)</f>
        <v>0</v>
      </c>
      <c r="HK97" s="100"/>
      <c r="HL97" s="100"/>
      <c r="HM97" s="100"/>
      <c r="HN97" s="100"/>
      <c r="HO97" s="5"/>
      <c r="HP97" s="5"/>
      <c r="HQ97" s="5"/>
      <c r="HR97" s="100"/>
      <c r="HS97" s="100"/>
      <c r="HT97" s="100"/>
      <c r="HU97" s="100"/>
      <c r="HV97" s="5"/>
      <c r="HW97" s="5"/>
      <c r="HX97" s="5">
        <f>LOOKUP(HX$6,'Daily Absent'!$O$6:$AX$6,'Daily Absent'!$O97:$AX97)</f>
        <v>0</v>
      </c>
      <c r="HY97" s="5"/>
      <c r="HZ97" s="100"/>
      <c r="IA97" s="5"/>
      <c r="IB97" s="5"/>
      <c r="IC97" s="5"/>
      <c r="ID97" s="5"/>
      <c r="IE97" s="5">
        <f>LOOKUP(IE$6,'Daily Absent'!$O$6:$AX$6,'Daily Absent'!$O97:$AX97)</f>
        <v>0</v>
      </c>
      <c r="IF97" s="5"/>
      <c r="IG97" s="100"/>
      <c r="IH97" s="5"/>
      <c r="II97" s="5"/>
      <c r="IJ97" s="5"/>
      <c r="IK97" s="5"/>
      <c r="IL97" s="5">
        <f>LOOKUP(IL$6,'Daily Absent'!$O$6:$AX$6,'Daily Absent'!$O97:$AX97)</f>
        <v>0</v>
      </c>
      <c r="IM97" s="5"/>
      <c r="IN97" s="100"/>
      <c r="IO97" s="5"/>
      <c r="IP97" s="5"/>
      <c r="IQ97" s="5"/>
      <c r="IR97" s="5"/>
      <c r="IS97" s="5">
        <f>LOOKUP(IS$6,'Daily Absent'!$O$6:$AX$6,'Daily Absent'!$O97:$AX97)</f>
        <v>0</v>
      </c>
      <c r="IT97" s="5"/>
      <c r="IU97" s="100"/>
      <c r="IV97" s="5"/>
      <c r="IW97" s="5"/>
      <c r="IX97" s="5"/>
      <c r="IY97" s="5"/>
      <c r="IZ97" s="5">
        <f>LOOKUP(IZ$6,'Daily Absent'!$O$6:$AX$6,'Daily Absent'!$O97:$AX97)</f>
        <v>0</v>
      </c>
      <c r="JA97" s="5"/>
      <c r="JB97" s="100"/>
      <c r="JC97" s="5"/>
      <c r="JD97" s="5"/>
      <c r="JE97" s="5"/>
      <c r="JF97" s="5"/>
    </row>
    <row r="98" spans="1:266" ht="20" customHeight="1">
      <c r="A98" s="54">
        <f>IF('Master MP Status'!A98&gt;0,'Master MP Status'!A98,"")</f>
        <v>90</v>
      </c>
      <c r="B98" s="5" t="str">
        <f>IF(ISTEXT('Master MP Status'!B98),'Master MP Status'!B98,"")</f>
        <v>DIRECT</v>
      </c>
      <c r="C98" s="153" t="str">
        <f>IF(OR(ISTEXT('Master MP Status'!C98),'Master MP Status'!C98&gt;0),'Master MP Status'!C98,"")</f>
        <v>KN2531018</v>
      </c>
      <c r="D98" s="154" t="str">
        <f>IF(OR(ISTEXT('Master MP Status'!D98),'Master MP Status'!D98&gt;0),'Master MP Status'!D98,"")</f>
        <v>KN25312</v>
      </c>
      <c r="E98" s="5" t="str">
        <f>IF(ISTEXT('Master MP Status'!E98),'Master MP Status'!E98,"")</f>
        <v>DANDY SUHENDY</v>
      </c>
      <c r="F98" s="5" t="str">
        <f>IF(ISTEXT('Master MP Status'!F98),'Master MP Status'!F98,"")</f>
        <v/>
      </c>
      <c r="G98" s="5" t="str">
        <f>IF(ISTEXT('Master MP Status'!G98),'Master MP Status'!G98,"")</f>
        <v>Local</v>
      </c>
      <c r="H98" s="5" t="str">
        <f>IF(ISTEXT('Master MP Status'!H98),'Master MP Status'!H98,"")</f>
        <v>SIMON S. R</v>
      </c>
      <c r="I98" s="5" t="str">
        <f>IF(ISTEXT('Master MP Status'!I98),'Master MP Status'!I98,"")</f>
        <v>Helper</v>
      </c>
      <c r="J98" s="5" t="str">
        <f>IF(ISTEXT('Master MP Status'!J98),'Master MP Status'!J98,"")</f>
        <v>Helper</v>
      </c>
      <c r="K98" s="9">
        <f>IF(OR('Master MP Status'!K98=0,'Master MP Status'!K98=""),"",'Master MP Status'!K98)</f>
        <v>45723</v>
      </c>
      <c r="L98" s="9">
        <f>IF(OR('Master MP Status'!L98=0,'Master MP Status'!L98=""),"",'Master MP Status'!L98)</f>
        <v>45723</v>
      </c>
      <c r="M98" s="9" t="str">
        <f>IF(OR('Master MP Status'!M98=0,'Master MP Status'!M98=""),"",'Master MP Status'!M98)</f>
        <v/>
      </c>
      <c r="N98" s="5" t="str">
        <f>IF(ISTEXT('Master MP Status'!N98),'Master MP Status'!N98,"")</f>
        <v/>
      </c>
      <c r="O98" s="5">
        <f>LOOKUP(O$6,'Daily Absent'!$O$6:$AX$6,'Daily Absent'!$O98:$AX98)</f>
        <v>1</v>
      </c>
      <c r="P98" s="100">
        <v>0.29166666666666669</v>
      </c>
      <c r="Q98" s="100">
        <v>0.5</v>
      </c>
      <c r="R98" s="100">
        <v>0.54166666666666663</v>
      </c>
      <c r="S98" s="100">
        <v>0.75</v>
      </c>
      <c r="T98" s="5"/>
      <c r="U98" s="5"/>
      <c r="V98" s="5">
        <f>LOOKUP(V$6,'Daily Absent'!$O$6:$AX$6,'Daily Absent'!$O98:$AX98)</f>
        <v>1</v>
      </c>
      <c r="W98" s="100">
        <v>0.29166666666666669</v>
      </c>
      <c r="X98" s="100">
        <v>0.5</v>
      </c>
      <c r="Y98" s="100">
        <v>0.54166666666666663</v>
      </c>
      <c r="Z98" s="100">
        <v>0.75</v>
      </c>
      <c r="AA98" s="5"/>
      <c r="AB98" s="5"/>
      <c r="AC98" s="5">
        <f>LOOKUP(AC$6,'Daily Absent'!$O$6:$AX$6,'Daily Absent'!$O98:$AX98)</f>
        <v>1</v>
      </c>
      <c r="AD98" s="100">
        <v>0.29166666666666669</v>
      </c>
      <c r="AE98" s="100">
        <v>0.5</v>
      </c>
      <c r="AF98" s="100">
        <v>0.54166666666666663</v>
      </c>
      <c r="AG98" s="100">
        <v>0.75</v>
      </c>
      <c r="AH98" s="5"/>
      <c r="AI98" s="5"/>
      <c r="AJ98" s="5">
        <f>LOOKUP(AJ$6,'Daily Absent'!$O$6:$AX$6,'Daily Absent'!$O98:$AX98)</f>
        <v>1</v>
      </c>
      <c r="AK98" s="100">
        <v>0.29166666666666669</v>
      </c>
      <c r="AL98" s="100">
        <v>0.5</v>
      </c>
      <c r="AM98" s="100">
        <v>0.54166666666666663</v>
      </c>
      <c r="AN98" s="100">
        <v>0.75</v>
      </c>
      <c r="AO98" s="5"/>
      <c r="AP98" s="5"/>
      <c r="AQ98" s="5">
        <f>LOOKUP(AQ$6,'Daily Absent'!$O$6:$AX$6,'Daily Absent'!$O98:$AX98)</f>
        <v>1</v>
      </c>
      <c r="AR98" s="100">
        <v>0.29166666666666669</v>
      </c>
      <c r="AS98" s="100">
        <v>0.5</v>
      </c>
      <c r="AT98" s="100">
        <v>0.54166666666666663</v>
      </c>
      <c r="AU98" s="100">
        <v>0.70833333333333337</v>
      </c>
      <c r="AV98" s="5"/>
      <c r="AW98" s="5"/>
      <c r="AX98" s="5">
        <f>LOOKUP(AX$6,'Daily Absent'!$O$6:$AX$6,'Daily Absent'!$O98:$AX98)</f>
        <v>1</v>
      </c>
      <c r="AY98" s="100">
        <v>0.33333333333333331</v>
      </c>
      <c r="AZ98" s="100">
        <v>0.5</v>
      </c>
      <c r="BA98" s="100">
        <v>0.54166666666666663</v>
      </c>
      <c r="BB98" s="100">
        <v>0.66666666666666663</v>
      </c>
      <c r="BC98" s="5"/>
      <c r="BD98" s="5"/>
      <c r="BE98" s="5">
        <f>LOOKUP(BE$6,'Daily Absent'!$O$6:$AX$6,'Daily Absent'!$O98:$AX98)</f>
        <v>1</v>
      </c>
      <c r="BF98" s="100">
        <v>0.29166666666666669</v>
      </c>
      <c r="BG98" s="100">
        <v>0.5</v>
      </c>
      <c r="BH98" s="100">
        <v>0.54166666666666663</v>
      </c>
      <c r="BI98" s="100">
        <v>0.75</v>
      </c>
      <c r="BJ98" s="5"/>
      <c r="BK98" s="5"/>
      <c r="BL98" s="5">
        <f>LOOKUP(BL$6,'Daily Absent'!$O$6:$AX$6,'Daily Absent'!$O98:$AX98)</f>
        <v>1</v>
      </c>
      <c r="BM98" s="100">
        <v>0.29166666666666669</v>
      </c>
      <c r="BN98" s="100">
        <v>0.5</v>
      </c>
      <c r="BO98" s="100">
        <v>0.54166666666666663</v>
      </c>
      <c r="BP98" s="100">
        <v>0.75</v>
      </c>
      <c r="BQ98" s="5"/>
      <c r="BR98" s="5"/>
      <c r="BS98" s="5">
        <f>LOOKUP(BS$6,'Daily Absent'!$O$6:$AX$6,'Daily Absent'!$O98:$AX98)</f>
        <v>1</v>
      </c>
      <c r="BT98" s="100">
        <v>0.29166666666666669</v>
      </c>
      <c r="BU98" s="100">
        <v>0.5</v>
      </c>
      <c r="BV98" s="100">
        <v>0.54166666666666663</v>
      </c>
      <c r="BW98" s="100">
        <v>0.75</v>
      </c>
      <c r="BX98" s="5"/>
      <c r="BY98" s="5"/>
      <c r="BZ98" s="5">
        <f>LOOKUP(BZ$6,'Daily Absent'!$O$6:$AX$6,'Daily Absent'!$O98:$AX98)</f>
        <v>1</v>
      </c>
      <c r="CA98" s="100">
        <v>0.29166666666666669</v>
      </c>
      <c r="CB98" s="100">
        <v>0.5</v>
      </c>
      <c r="CC98" s="100">
        <v>0.54166666666666663</v>
      </c>
      <c r="CD98" s="100">
        <v>0.75</v>
      </c>
      <c r="CE98" s="5"/>
      <c r="CF98" s="5"/>
      <c r="CG98" s="5">
        <f>LOOKUP(CG$6,'Daily Absent'!$O$6:$AX$6,'Daily Absent'!$O98:$AX98)</f>
        <v>1</v>
      </c>
      <c r="CH98" s="100">
        <v>0.29166666666666669</v>
      </c>
      <c r="CI98" s="100">
        <v>0.5</v>
      </c>
      <c r="CJ98" s="100">
        <v>0.54166666666666663</v>
      </c>
      <c r="CK98" s="100">
        <v>0.75</v>
      </c>
      <c r="CL98" s="100">
        <v>0.79166666666666663</v>
      </c>
      <c r="CM98" s="100">
        <v>0.91666666666666663</v>
      </c>
      <c r="CN98" s="5">
        <f>LOOKUP(CN$6,'Daily Absent'!$O$6:$AX$6,'Daily Absent'!$O98:$AX98)</f>
        <v>0</v>
      </c>
      <c r="CO98" s="100"/>
      <c r="CP98" s="100"/>
      <c r="CQ98" s="100"/>
      <c r="CR98" s="100"/>
      <c r="CS98" s="5"/>
      <c r="CT98" s="5"/>
      <c r="CU98" s="5">
        <f>LOOKUP(CU$6,'Daily Absent'!$O$6:$AX$6,'Daily Absent'!$O98:$AX98)</f>
        <v>0</v>
      </c>
      <c r="CV98" s="100"/>
      <c r="CW98" s="100"/>
      <c r="CX98" s="100"/>
      <c r="CY98" s="100"/>
      <c r="CZ98" s="5"/>
      <c r="DA98" s="5"/>
      <c r="DB98" s="5">
        <f>LOOKUP(DB$6,'Daily Absent'!$O$6:$AX$6,'Daily Absent'!$O98:$AX98)</f>
        <v>1</v>
      </c>
      <c r="DC98" s="100">
        <v>0.29166666666666669</v>
      </c>
      <c r="DD98" s="100">
        <v>0.5</v>
      </c>
      <c r="DE98" s="100">
        <v>0.54166666666666663</v>
      </c>
      <c r="DF98" s="100">
        <v>0.75</v>
      </c>
      <c r="DG98" s="5"/>
      <c r="DH98" s="5"/>
      <c r="DI98" s="5">
        <f>LOOKUP(DI$6,'Daily Absent'!$O$6:$AX$6,'Daily Absent'!$O98:$AX98)</f>
        <v>1</v>
      </c>
      <c r="DJ98" s="100">
        <v>0.29166666666666669</v>
      </c>
      <c r="DK98" s="100">
        <v>0.5</v>
      </c>
      <c r="DL98" s="100">
        <v>0.54166666666666663</v>
      </c>
      <c r="DM98" s="100">
        <v>0.75</v>
      </c>
      <c r="DN98" s="5"/>
      <c r="DO98" s="5"/>
      <c r="DP98" s="5">
        <f>LOOKUP(DP$6,'Daily Absent'!$O$6:$AX$6,'Daily Absent'!$O98:$AX98)</f>
        <v>1</v>
      </c>
      <c r="DQ98" s="100">
        <v>0.29166666666666669</v>
      </c>
      <c r="DR98" s="100">
        <v>0.5</v>
      </c>
      <c r="DS98" s="100">
        <v>0.54166666666666663</v>
      </c>
      <c r="DT98" s="100">
        <v>0.75</v>
      </c>
      <c r="DU98" s="5"/>
      <c r="DV98" s="5"/>
      <c r="DW98" s="5">
        <f>LOOKUP(DW$6,'Daily Absent'!$O$6:$AX$6,'Daily Absent'!$O98:$AX98)</f>
        <v>1</v>
      </c>
      <c r="DX98" s="100">
        <v>0.29166666666666669</v>
      </c>
      <c r="DY98" s="100">
        <v>0.5</v>
      </c>
      <c r="DZ98" s="100">
        <v>0.54166666666666663</v>
      </c>
      <c r="EA98" s="100">
        <v>0.75</v>
      </c>
      <c r="EB98" s="5"/>
      <c r="EC98" s="5"/>
      <c r="ED98" s="5">
        <f>LOOKUP(ED$6,'Daily Absent'!$O$6:$AX$6,'Daily Absent'!$O98:$AX98)</f>
        <v>1</v>
      </c>
      <c r="EE98" s="100">
        <v>0.29166666666666669</v>
      </c>
      <c r="EF98" s="100">
        <v>0.5</v>
      </c>
      <c r="EG98" s="100">
        <v>0.54166666666666663</v>
      </c>
      <c r="EH98" s="100">
        <v>0.75</v>
      </c>
      <c r="EI98" s="5"/>
      <c r="EJ98" s="5"/>
      <c r="EK98" s="5">
        <f>LOOKUP(EK$6,'Daily Absent'!$O$6:$AX$6,'Daily Absent'!$O98:$AX98)</f>
        <v>1</v>
      </c>
      <c r="EL98" s="100">
        <v>0.29166666666666669</v>
      </c>
      <c r="EM98" s="100">
        <v>0.5</v>
      </c>
      <c r="EN98" s="100">
        <v>0.54166666666666663</v>
      </c>
      <c r="EO98" s="100">
        <v>0.70833333333333337</v>
      </c>
      <c r="EP98" s="5"/>
      <c r="EQ98" s="5"/>
      <c r="ER98" s="5">
        <f>LOOKUP(ER$6,'Daily Absent'!$O$6:$AX$6,'Daily Absent'!$O98:$AX98)</f>
        <v>0</v>
      </c>
      <c r="ES98" s="100"/>
      <c r="ET98" s="100"/>
      <c r="EU98" s="100"/>
      <c r="EV98" s="100"/>
      <c r="EW98" s="5"/>
      <c r="EX98" s="5"/>
      <c r="EY98" s="5">
        <f>LOOKUP(EY$6,'Daily Absent'!$O$6:$AX$6,'Daily Absent'!$O98:$AX98)</f>
        <v>1</v>
      </c>
      <c r="EZ98" s="100">
        <v>0.29166666666666669</v>
      </c>
      <c r="FA98" s="100">
        <v>0.5</v>
      </c>
      <c r="FB98" s="100">
        <v>0.54166666666666663</v>
      </c>
      <c r="FC98" s="100">
        <v>0.75</v>
      </c>
      <c r="FD98" s="5"/>
      <c r="FE98" s="5"/>
      <c r="FF98" s="5">
        <f>LOOKUP(FF$6,'Daily Absent'!$O$6:$AX$6,'Daily Absent'!$O98:$AX98)</f>
        <v>1</v>
      </c>
      <c r="FG98" s="100"/>
      <c r="FH98" s="100"/>
      <c r="FI98" s="100"/>
      <c r="FJ98" s="100"/>
      <c r="FK98" s="5"/>
      <c r="FL98" s="5"/>
      <c r="FM98" s="5">
        <f>LOOKUP(FM$6,'Daily Absent'!$O$6:$AX$6,'Daily Absent'!$O98:$AX98)</f>
        <v>0</v>
      </c>
      <c r="FN98" s="100"/>
      <c r="FO98" s="100"/>
      <c r="FP98" s="100"/>
      <c r="FQ98" s="100"/>
      <c r="FR98" s="5"/>
      <c r="FS98" s="5"/>
      <c r="FT98" s="5">
        <f>LOOKUP(FT$6,'Daily Absent'!$O$6:$AX$6,'Daily Absent'!$O98:$AX98)</f>
        <v>0</v>
      </c>
      <c r="FU98" s="100"/>
      <c r="FV98" s="100"/>
      <c r="FW98" s="100"/>
      <c r="FX98" s="100"/>
      <c r="FY98" s="5"/>
      <c r="FZ98" s="5"/>
      <c r="GA98" s="5">
        <f>LOOKUP(GA$6,'Daily Absent'!$O$6:$AX$6,'Daily Absent'!$O98:$AX98)</f>
        <v>0</v>
      </c>
      <c r="GB98" s="5"/>
      <c r="GC98" s="100"/>
      <c r="GD98" s="5"/>
      <c r="GE98" s="5"/>
      <c r="GF98" s="5"/>
      <c r="GG98" s="5"/>
      <c r="GH98" s="5">
        <f>LOOKUP(GH$6,'Daily Absent'!$O$6:$AX$6,'Daily Absent'!$O98:$AX98)</f>
        <v>0</v>
      </c>
      <c r="GI98" s="100"/>
      <c r="GJ98" s="100"/>
      <c r="GK98" s="100"/>
      <c r="GL98" s="100"/>
      <c r="GM98" s="5"/>
      <c r="GN98" s="5"/>
      <c r="GO98" s="5">
        <f>LOOKUP(GO$6,'Daily Absent'!$O$6:$AX$6,'Daily Absent'!$O98:$AX98)</f>
        <v>0</v>
      </c>
      <c r="GP98" s="100"/>
      <c r="GQ98" s="100"/>
      <c r="GR98" s="100"/>
      <c r="GS98" s="100"/>
      <c r="GT98" s="5"/>
      <c r="GU98" s="5"/>
      <c r="GV98" s="5">
        <f>LOOKUP(GV$6,'Daily Absent'!$O$6:$AX$6,'Daily Absent'!$O98:$AX98)</f>
        <v>0</v>
      </c>
      <c r="GW98" s="100"/>
      <c r="GX98" s="100"/>
      <c r="GY98" s="100"/>
      <c r="GZ98" s="100"/>
      <c r="HA98" s="5"/>
      <c r="HB98" s="5"/>
      <c r="HC98" s="5">
        <f>LOOKUP(HC$6,'Daily Absent'!$O$6:$AX$6,'Daily Absent'!$O98:$AX98)</f>
        <v>0</v>
      </c>
      <c r="HD98" s="100"/>
      <c r="HE98" s="100"/>
      <c r="HF98" s="100"/>
      <c r="HG98" s="100"/>
      <c r="HH98" s="5"/>
      <c r="HI98" s="5"/>
      <c r="HJ98" s="5">
        <f>LOOKUP(HJ$6,'Daily Absent'!$O$6:$AX$6,'Daily Absent'!$O98:$AX98)</f>
        <v>0</v>
      </c>
      <c r="HK98" s="100"/>
      <c r="HL98" s="100"/>
      <c r="HM98" s="100"/>
      <c r="HN98" s="100"/>
      <c r="HO98" s="5"/>
      <c r="HP98" s="5"/>
      <c r="HQ98" s="5"/>
      <c r="HR98" s="100"/>
      <c r="HS98" s="100"/>
      <c r="HT98" s="100"/>
      <c r="HU98" s="100"/>
      <c r="HV98" s="5"/>
      <c r="HW98" s="5"/>
      <c r="HX98" s="5">
        <f>LOOKUP(HX$6,'Daily Absent'!$O$6:$AX$6,'Daily Absent'!$O98:$AX98)</f>
        <v>0</v>
      </c>
      <c r="HY98" s="5"/>
      <c r="HZ98" s="100"/>
      <c r="IA98" s="5"/>
      <c r="IB98" s="5"/>
      <c r="IC98" s="5"/>
      <c r="ID98" s="5"/>
      <c r="IE98" s="5">
        <f>LOOKUP(IE$6,'Daily Absent'!$O$6:$AX$6,'Daily Absent'!$O98:$AX98)</f>
        <v>0</v>
      </c>
      <c r="IF98" s="5"/>
      <c r="IG98" s="100"/>
      <c r="IH98" s="5"/>
      <c r="II98" s="5"/>
      <c r="IJ98" s="5"/>
      <c r="IK98" s="5"/>
      <c r="IL98" s="5">
        <f>LOOKUP(IL$6,'Daily Absent'!$O$6:$AX$6,'Daily Absent'!$O98:$AX98)</f>
        <v>0</v>
      </c>
      <c r="IM98" s="5"/>
      <c r="IN98" s="100"/>
      <c r="IO98" s="5"/>
      <c r="IP98" s="5"/>
      <c r="IQ98" s="5"/>
      <c r="IR98" s="5"/>
      <c r="IS98" s="5">
        <f>LOOKUP(IS$6,'Daily Absent'!$O$6:$AX$6,'Daily Absent'!$O98:$AX98)</f>
        <v>0</v>
      </c>
      <c r="IT98" s="5"/>
      <c r="IU98" s="100"/>
      <c r="IV98" s="5"/>
      <c r="IW98" s="5"/>
      <c r="IX98" s="5"/>
      <c r="IY98" s="5"/>
      <c r="IZ98" s="5">
        <f>LOOKUP(IZ$6,'Daily Absent'!$O$6:$AX$6,'Daily Absent'!$O98:$AX98)</f>
        <v>0</v>
      </c>
      <c r="JA98" s="5"/>
      <c r="JB98" s="100"/>
      <c r="JC98" s="5"/>
      <c r="JD98" s="5"/>
      <c r="JE98" s="5"/>
      <c r="JF98" s="5"/>
    </row>
    <row r="99" spans="1:266" ht="20" customHeight="1">
      <c r="A99" s="54">
        <f>IF('Master MP Status'!A99&gt;0,'Master MP Status'!A99,"")</f>
        <v>91</v>
      </c>
      <c r="B99" s="5" t="str">
        <f>IF(ISTEXT('Master MP Status'!B99),'Master MP Status'!B99,"")</f>
        <v>DIRECT</v>
      </c>
      <c r="C99" s="153" t="str">
        <f>IF(OR(ISTEXT('Master MP Status'!C99),'Master MP Status'!C99&gt;0),'Master MP Status'!C99,"")</f>
        <v>KN2531020</v>
      </c>
      <c r="D99" s="154" t="str">
        <f>IF(OR(ISTEXT('Master MP Status'!D99),'Master MP Status'!D99&gt;0),'Master MP Status'!D99,"")</f>
        <v>KN25313</v>
      </c>
      <c r="E99" s="5" t="str">
        <f>IF(ISTEXT('Master MP Status'!E99),'Master MP Status'!E99,"")</f>
        <v>AGUSTINUS DION EBA</v>
      </c>
      <c r="F99" s="5" t="str">
        <f>IF(ISTEXT('Master MP Status'!F99),'Master MP Status'!F99,"")</f>
        <v/>
      </c>
      <c r="G99" s="5" t="str">
        <f>IF(ISTEXT('Master MP Status'!G99),'Master MP Status'!G99,"")</f>
        <v>Local</v>
      </c>
      <c r="H99" s="5" t="str">
        <f>IF(ISTEXT('Master MP Status'!H99),'Master MP Status'!H99,"")</f>
        <v>YACOBE T</v>
      </c>
      <c r="I99" s="5" t="str">
        <f>IF(ISTEXT('Master MP Status'!I99),'Master MP Status'!I99,"")</f>
        <v>Helper</v>
      </c>
      <c r="J99" s="5" t="str">
        <f>IF(ISTEXT('Master MP Status'!J99),'Master MP Status'!J99,"")</f>
        <v>Helper</v>
      </c>
      <c r="K99" s="9">
        <f>IF(OR('Master MP Status'!K99=0,'Master MP Status'!K99=""),"",'Master MP Status'!K99)</f>
        <v>45758</v>
      </c>
      <c r="L99" s="9">
        <f>IF(OR('Master MP Status'!L99=0,'Master MP Status'!L99=""),"",'Master MP Status'!L99)</f>
        <v>45758</v>
      </c>
      <c r="M99" s="9" t="str">
        <f>IF(OR('Master MP Status'!M99=0,'Master MP Status'!M99=""),"",'Master MP Status'!M99)</f>
        <v/>
      </c>
      <c r="N99" s="5" t="str">
        <f>IF(ISTEXT('Master MP Status'!N99),'Master MP Status'!N99,"")</f>
        <v>Re-Entry</v>
      </c>
      <c r="O99" s="5">
        <f>LOOKUP(O$6,'Daily Absent'!$O$6:$AX$6,'Daily Absent'!$O99:$AX99)</f>
        <v>0</v>
      </c>
      <c r="P99" s="100"/>
      <c r="Q99" s="100"/>
      <c r="R99" s="100"/>
      <c r="S99" s="100"/>
      <c r="T99" s="5"/>
      <c r="U99" s="5"/>
      <c r="V99" s="5">
        <f>LOOKUP(V$6,'Daily Absent'!$O$6:$AX$6,'Daily Absent'!$O99:$AX99)</f>
        <v>0</v>
      </c>
      <c r="W99" s="100"/>
      <c r="X99" s="100"/>
      <c r="Y99" s="100"/>
      <c r="Z99" s="100"/>
      <c r="AA99" s="5"/>
      <c r="AB99" s="5"/>
      <c r="AC99" s="5">
        <f>LOOKUP(AC$6,'Daily Absent'!$O$6:$AX$6,'Daily Absent'!$O99:$AX99)</f>
        <v>0</v>
      </c>
      <c r="AD99" s="100"/>
      <c r="AE99" s="100"/>
      <c r="AF99" s="100"/>
      <c r="AG99" s="100"/>
      <c r="AH99" s="5"/>
      <c r="AI99" s="5"/>
      <c r="AJ99" s="5">
        <f>LOOKUP(AJ$6,'Daily Absent'!$O$6:$AX$6,'Daily Absent'!$O99:$AX99)</f>
        <v>0</v>
      </c>
      <c r="AK99" s="5"/>
      <c r="AL99" s="100"/>
      <c r="AM99" s="5"/>
      <c r="AN99" s="5"/>
      <c r="AO99" s="5"/>
      <c r="AP99" s="5"/>
      <c r="AQ99" s="5">
        <f>LOOKUP(AQ$6,'Daily Absent'!$O$6:$AX$6,'Daily Absent'!$O99:$AX99)</f>
        <v>0</v>
      </c>
      <c r="AR99" s="100"/>
      <c r="AS99" s="100"/>
      <c r="AT99" s="100"/>
      <c r="AU99" s="100"/>
      <c r="AV99" s="5"/>
      <c r="AW99" s="5"/>
      <c r="AX99" s="5">
        <f>LOOKUP(AX$6,'Daily Absent'!$O$6:$AX$6,'Daily Absent'!$O99:$AX99)</f>
        <v>0</v>
      </c>
      <c r="AY99" s="100"/>
      <c r="AZ99" s="100"/>
      <c r="BA99" s="100"/>
      <c r="BB99" s="100"/>
      <c r="BC99" s="5"/>
      <c r="BD99" s="5"/>
      <c r="BE99" s="5">
        <f>LOOKUP(BE$6,'Daily Absent'!$O$6:$AX$6,'Daily Absent'!$O99:$AX99)</f>
        <v>0</v>
      </c>
      <c r="BF99" s="100"/>
      <c r="BG99" s="100"/>
      <c r="BH99" s="100"/>
      <c r="BI99" s="100"/>
      <c r="BJ99" s="5"/>
      <c r="BK99" s="5"/>
      <c r="BL99" s="5">
        <f>LOOKUP(BL$6,'Daily Absent'!$O$6:$AX$6,'Daily Absent'!$O99:$AX99)</f>
        <v>1</v>
      </c>
      <c r="BM99" s="100">
        <v>0.29166666666666669</v>
      </c>
      <c r="BN99" s="100">
        <v>0.5</v>
      </c>
      <c r="BO99" s="100">
        <v>0.54166666666666663</v>
      </c>
      <c r="BP99" s="100">
        <v>0.75</v>
      </c>
      <c r="BQ99" s="5"/>
      <c r="BR99" s="5"/>
      <c r="BS99" s="5">
        <f>LOOKUP(BS$6,'Daily Absent'!$O$6:$AX$6,'Daily Absent'!$O99:$AX99)</f>
        <v>1</v>
      </c>
      <c r="BT99" s="100">
        <v>0.29166666666666669</v>
      </c>
      <c r="BU99" s="100">
        <v>0.5</v>
      </c>
      <c r="BV99" s="100">
        <v>0.54166666666666663</v>
      </c>
      <c r="BW99" s="100">
        <v>0.75</v>
      </c>
      <c r="BX99" s="5"/>
      <c r="BY99" s="5"/>
      <c r="BZ99" s="5">
        <f>LOOKUP(BZ$6,'Daily Absent'!$O$6:$AX$6,'Daily Absent'!$O99:$AX99)</f>
        <v>1</v>
      </c>
      <c r="CA99" s="100">
        <v>0.29166666666666669</v>
      </c>
      <c r="CB99" s="100">
        <v>0.5</v>
      </c>
      <c r="CC99" s="100">
        <v>0.54166666666666663</v>
      </c>
      <c r="CD99" s="100">
        <v>0.75</v>
      </c>
      <c r="CE99" s="5"/>
      <c r="CF99" s="5"/>
      <c r="CG99" s="5">
        <f>LOOKUP(CG$6,'Daily Absent'!$O$6:$AX$6,'Daily Absent'!$O99:$AX99)</f>
        <v>0</v>
      </c>
      <c r="CH99" s="5"/>
      <c r="CI99" s="100"/>
      <c r="CJ99" s="5"/>
      <c r="CK99" s="5"/>
      <c r="CL99" s="5"/>
      <c r="CM99" s="5"/>
      <c r="CN99" s="5">
        <f>LOOKUP(CN$6,'Daily Absent'!$O$6:$AX$6,'Daily Absent'!$O99:$AX99)</f>
        <v>1</v>
      </c>
      <c r="CO99" s="100">
        <v>0.29166666666666669</v>
      </c>
      <c r="CP99" s="100">
        <v>0.5</v>
      </c>
      <c r="CQ99" s="100">
        <v>0.54166666666666663</v>
      </c>
      <c r="CR99" s="100">
        <v>0.70833333333333337</v>
      </c>
      <c r="CS99" s="5"/>
      <c r="CT99" s="5"/>
      <c r="CU99" s="5">
        <f>LOOKUP(CU$6,'Daily Absent'!$O$6:$AX$6,'Daily Absent'!$O99:$AX99)</f>
        <v>0</v>
      </c>
      <c r="CV99" s="100"/>
      <c r="CW99" s="100"/>
      <c r="CX99" s="100"/>
      <c r="CY99" s="100"/>
      <c r="CZ99" s="5"/>
      <c r="DA99" s="5"/>
      <c r="DB99" s="5">
        <f>LOOKUP(DB$6,'Daily Absent'!$O$6:$AX$6,'Daily Absent'!$O99:$AX99)</f>
        <v>1</v>
      </c>
      <c r="DC99" s="100">
        <v>0.29166666666666669</v>
      </c>
      <c r="DD99" s="100">
        <v>0.5</v>
      </c>
      <c r="DE99" s="100">
        <v>0.54166666666666663</v>
      </c>
      <c r="DF99" s="100">
        <v>0.75</v>
      </c>
      <c r="DG99" s="5"/>
      <c r="DH99" s="5"/>
      <c r="DI99" s="5">
        <f>LOOKUP(DI$6,'Daily Absent'!$O$6:$AX$6,'Daily Absent'!$O99:$AX99)</f>
        <v>1</v>
      </c>
      <c r="DJ99" s="100">
        <v>0.29166666666666669</v>
      </c>
      <c r="DK99" s="100">
        <v>0.5</v>
      </c>
      <c r="DL99" s="100">
        <v>0.54166666666666663</v>
      </c>
      <c r="DM99" s="100">
        <v>0.75</v>
      </c>
      <c r="DN99" s="5"/>
      <c r="DO99" s="5"/>
      <c r="DP99" s="5">
        <f>LOOKUP(DP$6,'Daily Absent'!$O$6:$AX$6,'Daily Absent'!$O99:$AX99)</f>
        <v>1</v>
      </c>
      <c r="DQ99" s="100">
        <v>0.29166666666666669</v>
      </c>
      <c r="DR99" s="100">
        <v>0.5</v>
      </c>
      <c r="DS99" s="100">
        <v>0.54166666666666663</v>
      </c>
      <c r="DT99" s="100">
        <v>0.75</v>
      </c>
      <c r="DU99" s="5"/>
      <c r="DV99" s="5"/>
      <c r="DW99" s="5">
        <f>LOOKUP(DW$6,'Daily Absent'!$O$6:$AX$6,'Daily Absent'!$O99:$AX99)</f>
        <v>1</v>
      </c>
      <c r="DX99" s="100">
        <v>0.29166666666666669</v>
      </c>
      <c r="DY99" s="100">
        <v>0.5</v>
      </c>
      <c r="DZ99" s="100">
        <v>0.54166666666666663</v>
      </c>
      <c r="EA99" s="100">
        <v>0.75</v>
      </c>
      <c r="EB99" s="5"/>
      <c r="EC99" s="5"/>
      <c r="ED99" s="5">
        <f>LOOKUP(ED$6,'Daily Absent'!$O$6:$AX$6,'Daily Absent'!$O99:$AX99)</f>
        <v>0</v>
      </c>
      <c r="EE99" s="5"/>
      <c r="EF99" s="100"/>
      <c r="EG99" s="5"/>
      <c r="EH99" s="5"/>
      <c r="EI99" s="5"/>
      <c r="EJ99" s="5"/>
      <c r="EK99" s="5">
        <f>LOOKUP(EK$6,'Daily Absent'!$O$6:$AX$6,'Daily Absent'!$O99:$AX99)</f>
        <v>1</v>
      </c>
      <c r="EL99" s="100">
        <v>0.29166666666666669</v>
      </c>
      <c r="EM99" s="100">
        <v>0.5</v>
      </c>
      <c r="EN99" s="100">
        <v>0.54166666666666663</v>
      </c>
      <c r="EO99" s="100">
        <v>0.70833333333333337</v>
      </c>
      <c r="EP99" s="5"/>
      <c r="EQ99" s="5"/>
      <c r="ER99" s="5">
        <f>LOOKUP(ER$6,'Daily Absent'!$O$6:$AX$6,'Daily Absent'!$O99:$AX99)</f>
        <v>0</v>
      </c>
      <c r="ES99" s="100"/>
      <c r="ET99" s="100"/>
      <c r="EU99" s="100"/>
      <c r="EV99" s="100"/>
      <c r="EW99" s="5"/>
      <c r="EX99" s="5"/>
      <c r="EY99" s="5">
        <f>LOOKUP(EY$6,'Daily Absent'!$O$6:$AX$6,'Daily Absent'!$O99:$AX99)</f>
        <v>1</v>
      </c>
      <c r="EZ99" s="100">
        <v>0.29166666666666669</v>
      </c>
      <c r="FA99" s="100">
        <v>0.5</v>
      </c>
      <c r="FB99" s="100">
        <v>0.54166666666666663</v>
      </c>
      <c r="FC99" s="100">
        <v>0.75</v>
      </c>
      <c r="FD99" s="5"/>
      <c r="FE99" s="5"/>
      <c r="FF99" s="5">
        <f>LOOKUP(FF$6,'Daily Absent'!$O$6:$AX$6,'Daily Absent'!$O99:$AX99)</f>
        <v>1</v>
      </c>
      <c r="FG99" s="100"/>
      <c r="FH99" s="100"/>
      <c r="FI99" s="100"/>
      <c r="FJ99" s="100"/>
      <c r="FK99" s="5"/>
      <c r="FL99" s="5"/>
      <c r="FM99" s="5">
        <f>LOOKUP(FM$6,'Daily Absent'!$O$6:$AX$6,'Daily Absent'!$O99:$AX99)</f>
        <v>0</v>
      </c>
      <c r="FN99" s="100"/>
      <c r="FO99" s="100"/>
      <c r="FP99" s="100"/>
      <c r="FQ99" s="100"/>
      <c r="FR99" s="5"/>
      <c r="FS99" s="5"/>
      <c r="FT99" s="5">
        <f>LOOKUP(FT$6,'Daily Absent'!$O$6:$AX$6,'Daily Absent'!$O99:$AX99)</f>
        <v>0</v>
      </c>
      <c r="FU99" s="100"/>
      <c r="FV99" s="100"/>
      <c r="FW99" s="100"/>
      <c r="FX99" s="100"/>
      <c r="FY99" s="5"/>
      <c r="FZ99" s="5"/>
      <c r="GA99" s="5">
        <f>LOOKUP(GA$6,'Daily Absent'!$O$6:$AX$6,'Daily Absent'!$O99:$AX99)</f>
        <v>0</v>
      </c>
      <c r="GB99" s="5"/>
      <c r="GC99" s="100"/>
      <c r="GD99" s="5"/>
      <c r="GE99" s="5"/>
      <c r="GF99" s="5"/>
      <c r="GG99" s="5"/>
      <c r="GH99" s="5">
        <f>LOOKUP(GH$6,'Daily Absent'!$O$6:$AX$6,'Daily Absent'!$O99:$AX99)</f>
        <v>0</v>
      </c>
      <c r="GI99" s="100"/>
      <c r="GJ99" s="100"/>
      <c r="GK99" s="100"/>
      <c r="GL99" s="100"/>
      <c r="GM99" s="5"/>
      <c r="GN99" s="5"/>
      <c r="GO99" s="5">
        <f>LOOKUP(GO$6,'Daily Absent'!$O$6:$AX$6,'Daily Absent'!$O99:$AX99)</f>
        <v>0</v>
      </c>
      <c r="GP99" s="100"/>
      <c r="GQ99" s="100"/>
      <c r="GR99" s="100"/>
      <c r="GS99" s="100"/>
      <c r="GT99" s="5"/>
      <c r="GU99" s="5"/>
      <c r="GV99" s="5">
        <f>LOOKUP(GV$6,'Daily Absent'!$O$6:$AX$6,'Daily Absent'!$O99:$AX99)</f>
        <v>0</v>
      </c>
      <c r="GW99" s="100"/>
      <c r="GX99" s="100"/>
      <c r="GY99" s="100"/>
      <c r="GZ99" s="100"/>
      <c r="HA99" s="5"/>
      <c r="HB99" s="5"/>
      <c r="HC99" s="5">
        <f>LOOKUP(HC$6,'Daily Absent'!$O$6:$AX$6,'Daily Absent'!$O99:$AX99)</f>
        <v>0</v>
      </c>
      <c r="HD99" s="100"/>
      <c r="HE99" s="100"/>
      <c r="HF99" s="100"/>
      <c r="HG99" s="100"/>
      <c r="HH99" s="5"/>
      <c r="HI99" s="5"/>
      <c r="HJ99" s="5">
        <f>LOOKUP(HJ$6,'Daily Absent'!$O$6:$AX$6,'Daily Absent'!$O99:$AX99)</f>
        <v>0</v>
      </c>
      <c r="HK99" s="100"/>
      <c r="HL99" s="100"/>
      <c r="HM99" s="100"/>
      <c r="HN99" s="100"/>
      <c r="HO99" s="5"/>
      <c r="HP99" s="5"/>
      <c r="HQ99" s="5"/>
      <c r="HR99" s="100"/>
      <c r="HS99" s="100"/>
      <c r="HT99" s="100"/>
      <c r="HU99" s="100"/>
      <c r="HV99" s="5"/>
      <c r="HW99" s="5"/>
      <c r="HX99" s="5">
        <f>LOOKUP(HX$6,'Daily Absent'!$O$6:$AX$6,'Daily Absent'!$O99:$AX99)</f>
        <v>0</v>
      </c>
      <c r="HY99" s="5"/>
      <c r="HZ99" s="100"/>
      <c r="IA99" s="5"/>
      <c r="IB99" s="5"/>
      <c r="IC99" s="5"/>
      <c r="ID99" s="5"/>
      <c r="IE99" s="5">
        <f>LOOKUP(IE$6,'Daily Absent'!$O$6:$AX$6,'Daily Absent'!$O99:$AX99)</f>
        <v>0</v>
      </c>
      <c r="IF99" s="5"/>
      <c r="IG99" s="100"/>
      <c r="IH99" s="5"/>
      <c r="II99" s="5"/>
      <c r="IJ99" s="5"/>
      <c r="IK99" s="5"/>
      <c r="IL99" s="5">
        <f>LOOKUP(IL$6,'Daily Absent'!$O$6:$AX$6,'Daily Absent'!$O99:$AX99)</f>
        <v>0</v>
      </c>
      <c r="IM99" s="5"/>
      <c r="IN99" s="100"/>
      <c r="IO99" s="5"/>
      <c r="IP99" s="5"/>
      <c r="IQ99" s="5"/>
      <c r="IR99" s="5"/>
      <c r="IS99" s="5">
        <f>LOOKUP(IS$6,'Daily Absent'!$O$6:$AX$6,'Daily Absent'!$O99:$AX99)</f>
        <v>0</v>
      </c>
      <c r="IT99" s="5"/>
      <c r="IU99" s="100"/>
      <c r="IV99" s="5"/>
      <c r="IW99" s="5"/>
      <c r="IX99" s="5"/>
      <c r="IY99" s="5"/>
      <c r="IZ99" s="5">
        <f>LOOKUP(IZ$6,'Daily Absent'!$O$6:$AX$6,'Daily Absent'!$O99:$AX99)</f>
        <v>0</v>
      </c>
      <c r="JA99" s="5"/>
      <c r="JB99" s="100"/>
      <c r="JC99" s="5"/>
      <c r="JD99" s="5"/>
      <c r="JE99" s="5"/>
      <c r="JF99" s="5"/>
    </row>
    <row r="100" spans="1:266" ht="20" customHeight="1">
      <c r="A100" s="54">
        <f>IF('Master MP Status'!A100&gt;0,'Master MP Status'!A100,"")</f>
        <v>92</v>
      </c>
      <c r="B100" s="5" t="str">
        <f>IF(ISTEXT('Master MP Status'!B100),'Master MP Status'!B100,"")</f>
        <v>DIRECT</v>
      </c>
      <c r="C100" s="153" t="str">
        <f>IF(OR(ISTEXT('Master MP Status'!C100),'Master MP Status'!C100&gt;0),'Master MP Status'!C100,"")</f>
        <v>KN2511003</v>
      </c>
      <c r="D100" s="154" t="str">
        <f>IF(OR(ISTEXT('Master MP Status'!D100),'Master MP Status'!D100&gt;0),'Master MP Status'!D100,"")</f>
        <v>KN25314</v>
      </c>
      <c r="E100" s="5" t="str">
        <f>IF(ISTEXT('Master MP Status'!E100),'Master MP Status'!E100,"")</f>
        <v>IKHNUL QUSHAIRI</v>
      </c>
      <c r="F100" s="5" t="str">
        <f>IF(ISTEXT('Master MP Status'!F100),'Master MP Status'!F100,"")</f>
        <v/>
      </c>
      <c r="G100" s="5" t="str">
        <f>IF(ISTEXT('Master MP Status'!G100),'Master MP Status'!G100,"")</f>
        <v>Local</v>
      </c>
      <c r="H100" s="5" t="str">
        <f>IF(ISTEXT('Master MP Status'!H100),'Master MP Status'!H100,"")</f>
        <v>YACOBE T</v>
      </c>
      <c r="I100" s="5" t="str">
        <f>IF(ISTEXT('Master MP Status'!I100),'Master MP Status'!I100,"")</f>
        <v>Helper</v>
      </c>
      <c r="J100" s="5" t="str">
        <f>IF(ISTEXT('Master MP Status'!J100),'Master MP Status'!J100,"")</f>
        <v>Helper</v>
      </c>
      <c r="K100" s="9">
        <f>IF(OR('Master MP Status'!K100=0,'Master MP Status'!K100=""),"",'Master MP Status'!K100)</f>
        <v>45758</v>
      </c>
      <c r="L100" s="9">
        <f>IF(OR('Master MP Status'!L100=0,'Master MP Status'!L100=""),"",'Master MP Status'!L100)</f>
        <v>45758</v>
      </c>
      <c r="M100" s="9" t="str">
        <f>IF(OR('Master MP Status'!M100=0,'Master MP Status'!M100=""),"",'Master MP Status'!M100)</f>
        <v/>
      </c>
      <c r="N100" s="5" t="str">
        <f>IF(ISTEXT('Master MP Status'!N100),'Master MP Status'!N100,"")</f>
        <v>Driver : 22-Mar ~ 10-Apr-2025</v>
      </c>
      <c r="O100" s="5">
        <f>LOOKUP(O$6,'Daily Absent'!$O$6:$AX$6,'Daily Absent'!$O100:$AX100)</f>
        <v>1</v>
      </c>
      <c r="P100" s="100">
        <v>0.29166666666666669</v>
      </c>
      <c r="Q100" s="100">
        <v>0.5</v>
      </c>
      <c r="R100" s="100">
        <v>0.54166666666666663</v>
      </c>
      <c r="S100" s="100">
        <v>0.75</v>
      </c>
      <c r="T100" s="5"/>
      <c r="U100" s="5"/>
      <c r="V100" s="5">
        <f>LOOKUP(V$6,'Daily Absent'!$O$6:$AX$6,'Daily Absent'!$O100:$AX100)</f>
        <v>1</v>
      </c>
      <c r="W100" s="100">
        <v>0.29166666666666669</v>
      </c>
      <c r="X100" s="100">
        <v>0.5</v>
      </c>
      <c r="Y100" s="100">
        <v>0.54166666666666663</v>
      </c>
      <c r="Z100" s="100">
        <v>0.75</v>
      </c>
      <c r="AA100" s="5"/>
      <c r="AB100" s="5"/>
      <c r="AC100" s="5">
        <f>LOOKUP(AC$6,'Daily Absent'!$O$6:$AX$6,'Daily Absent'!$O100:$AX100)</f>
        <v>1</v>
      </c>
      <c r="AD100" s="100">
        <v>0.29166666666666669</v>
      </c>
      <c r="AE100" s="100">
        <v>0.5</v>
      </c>
      <c r="AF100" s="100">
        <v>0.54166666666666663</v>
      </c>
      <c r="AG100" s="100">
        <v>0.75</v>
      </c>
      <c r="AH100" s="5"/>
      <c r="AI100" s="5"/>
      <c r="AJ100" s="5">
        <f>LOOKUP(AJ$6,'Daily Absent'!$O$6:$AX$6,'Daily Absent'!$O100:$AX100)</f>
        <v>1</v>
      </c>
      <c r="AK100" s="100">
        <v>0.29166666666666669</v>
      </c>
      <c r="AL100" s="100">
        <v>0.5</v>
      </c>
      <c r="AM100" s="100">
        <v>0.54166666666666663</v>
      </c>
      <c r="AN100" s="100">
        <v>0.75</v>
      </c>
      <c r="AO100" s="5"/>
      <c r="AP100" s="5"/>
      <c r="AQ100" s="5">
        <f>LOOKUP(AQ$6,'Daily Absent'!$O$6:$AX$6,'Daily Absent'!$O100:$AX100)</f>
        <v>0</v>
      </c>
      <c r="AR100" s="100"/>
      <c r="AS100" s="100"/>
      <c r="AT100" s="100"/>
      <c r="AU100" s="100"/>
      <c r="AV100" s="5"/>
      <c r="AW100" s="5"/>
      <c r="AX100" s="5">
        <f>LOOKUP(AX$6,'Daily Absent'!$O$6:$AX$6,'Daily Absent'!$O100:$AX100)</f>
        <v>0</v>
      </c>
      <c r="AY100" s="100"/>
      <c r="AZ100" s="100"/>
      <c r="BA100" s="100"/>
      <c r="BB100" s="100"/>
      <c r="BC100" s="5"/>
      <c r="BD100" s="5"/>
      <c r="BE100" s="5">
        <f>LOOKUP(BE$6,'Daily Absent'!$O$6:$AX$6,'Daily Absent'!$O100:$AX100)</f>
        <v>0</v>
      </c>
      <c r="BF100" s="100"/>
      <c r="BG100" s="100"/>
      <c r="BH100" s="100"/>
      <c r="BI100" s="100"/>
      <c r="BJ100" s="5"/>
      <c r="BK100" s="5"/>
      <c r="BL100" s="5">
        <f>LOOKUP(BL$6,'Daily Absent'!$O$6:$AX$6,'Daily Absent'!$O100:$AX100)</f>
        <v>0</v>
      </c>
      <c r="BM100" s="100"/>
      <c r="BN100" s="100"/>
      <c r="BO100" s="100"/>
      <c r="BP100" s="100"/>
      <c r="BQ100" s="5"/>
      <c r="BR100" s="5"/>
      <c r="BS100" s="5">
        <f>LOOKUP(BS$6,'Daily Absent'!$O$6:$AX$6,'Daily Absent'!$O100:$AX100)</f>
        <v>1</v>
      </c>
      <c r="BT100" s="100">
        <v>0.29166666666666669</v>
      </c>
      <c r="BU100" s="100">
        <v>0.5</v>
      </c>
      <c r="BV100" s="100">
        <v>0.54166666666666663</v>
      </c>
      <c r="BW100" s="100">
        <v>0.75</v>
      </c>
      <c r="BX100" s="5"/>
      <c r="BY100" s="5"/>
      <c r="BZ100" s="5">
        <f>LOOKUP(BZ$6,'Daily Absent'!$O$6:$AX$6,'Daily Absent'!$O100:$AX100)</f>
        <v>1</v>
      </c>
      <c r="CA100" s="100">
        <v>0.29166666666666669</v>
      </c>
      <c r="CB100" s="100">
        <v>0.5</v>
      </c>
      <c r="CC100" s="100">
        <v>0.54166666666666663</v>
      </c>
      <c r="CD100" s="100">
        <v>0.75</v>
      </c>
      <c r="CE100" s="5"/>
      <c r="CF100" s="5"/>
      <c r="CG100" s="5">
        <f>LOOKUP(CG$6,'Daily Absent'!$O$6:$AX$6,'Daily Absent'!$O100:$AX100)</f>
        <v>1</v>
      </c>
      <c r="CH100" s="100">
        <v>0.29166666666666669</v>
      </c>
      <c r="CI100" s="100">
        <v>0.5</v>
      </c>
      <c r="CJ100" s="100">
        <v>0.54166666666666663</v>
      </c>
      <c r="CK100" s="100">
        <v>0.75</v>
      </c>
      <c r="CL100" s="100">
        <v>0.79166666666666663</v>
      </c>
      <c r="CM100" s="100">
        <v>0.91666666666666663</v>
      </c>
      <c r="CN100" s="5">
        <f>LOOKUP(CN$6,'Daily Absent'!$O$6:$AX$6,'Daily Absent'!$O100:$AX100)</f>
        <v>1</v>
      </c>
      <c r="CO100" s="100">
        <v>0.29166666666666669</v>
      </c>
      <c r="CP100" s="100">
        <v>0.5</v>
      </c>
      <c r="CQ100" s="100">
        <v>0.54166666666666663</v>
      </c>
      <c r="CR100" s="100">
        <v>0.70833333333333337</v>
      </c>
      <c r="CS100" s="5"/>
      <c r="CT100" s="5"/>
      <c r="CU100" s="5">
        <f>LOOKUP(CU$6,'Daily Absent'!$O$6:$AX$6,'Daily Absent'!$O100:$AX100)</f>
        <v>1</v>
      </c>
      <c r="CV100" s="100">
        <v>0.33333333333333331</v>
      </c>
      <c r="CW100" s="100">
        <v>0.5</v>
      </c>
      <c r="CX100" s="100">
        <v>0.54166666666666663</v>
      </c>
      <c r="CY100" s="100">
        <v>0.66666666666666663</v>
      </c>
      <c r="CZ100" s="5"/>
      <c r="DA100" s="5"/>
      <c r="DB100" s="5">
        <f>LOOKUP(DB$6,'Daily Absent'!$O$6:$AX$6,'Daily Absent'!$O100:$AX100)</f>
        <v>1</v>
      </c>
      <c r="DC100" s="100">
        <v>0.29166666666666669</v>
      </c>
      <c r="DD100" s="100">
        <v>0.5</v>
      </c>
      <c r="DE100" s="100">
        <v>0.54166666666666663</v>
      </c>
      <c r="DF100" s="100">
        <v>0.75</v>
      </c>
      <c r="DG100" s="100">
        <v>0.79166666666666663</v>
      </c>
      <c r="DH100" s="100">
        <v>0.91666666666666663</v>
      </c>
      <c r="DI100" s="5">
        <f>LOOKUP(DI$6,'Daily Absent'!$O$6:$AX$6,'Daily Absent'!$O100:$AX100)</f>
        <v>1</v>
      </c>
      <c r="DJ100" s="100">
        <v>0.29166666666666669</v>
      </c>
      <c r="DK100" s="100">
        <v>0.5</v>
      </c>
      <c r="DL100" s="100">
        <v>0.54166666666666663</v>
      </c>
      <c r="DM100" s="100">
        <v>0.75</v>
      </c>
      <c r="DN100" s="5"/>
      <c r="DO100" s="5"/>
      <c r="DP100" s="5">
        <f>LOOKUP(DP$6,'Daily Absent'!$O$6:$AX$6,'Daily Absent'!$O100:$AX100)</f>
        <v>1</v>
      </c>
      <c r="DQ100" s="100">
        <v>0.29166666666666669</v>
      </c>
      <c r="DR100" s="100">
        <v>0.5</v>
      </c>
      <c r="DS100" s="100">
        <v>0.54166666666666663</v>
      </c>
      <c r="DT100" s="100">
        <v>0.75</v>
      </c>
      <c r="DU100" s="5"/>
      <c r="DV100" s="5"/>
      <c r="DW100" s="5">
        <f>LOOKUP(DW$6,'Daily Absent'!$O$6:$AX$6,'Daily Absent'!$O100:$AX100)</f>
        <v>1</v>
      </c>
      <c r="DX100" s="100">
        <v>0.29166666666666669</v>
      </c>
      <c r="DY100" s="100">
        <v>0.5</v>
      </c>
      <c r="DZ100" s="100">
        <v>0.54166666666666663</v>
      </c>
      <c r="EA100" s="100">
        <v>0.75</v>
      </c>
      <c r="EB100" s="5"/>
      <c r="EC100" s="5"/>
      <c r="ED100" s="5">
        <f>LOOKUP(ED$6,'Daily Absent'!$O$6:$AX$6,'Daily Absent'!$O100:$AX100)</f>
        <v>1</v>
      </c>
      <c r="EE100" s="100">
        <v>0.29166666666666669</v>
      </c>
      <c r="EF100" s="100">
        <v>0.5</v>
      </c>
      <c r="EG100" s="100">
        <v>0.54166666666666663</v>
      </c>
      <c r="EH100" s="100">
        <v>0.75</v>
      </c>
      <c r="EI100" s="5"/>
      <c r="EJ100" s="5"/>
      <c r="EK100" s="5">
        <f>LOOKUP(EK$6,'Daily Absent'!$O$6:$AX$6,'Daily Absent'!$O100:$AX100)</f>
        <v>1</v>
      </c>
      <c r="EL100" s="100">
        <v>0.29166666666666669</v>
      </c>
      <c r="EM100" s="100">
        <v>0.5</v>
      </c>
      <c r="EN100" s="100">
        <v>0.54166666666666663</v>
      </c>
      <c r="EO100" s="100">
        <v>0.70833333333333337</v>
      </c>
      <c r="EP100" s="5"/>
      <c r="EQ100" s="5"/>
      <c r="ER100" s="5">
        <f>LOOKUP(ER$6,'Daily Absent'!$O$6:$AX$6,'Daily Absent'!$O100:$AX100)</f>
        <v>0</v>
      </c>
      <c r="ES100" s="100"/>
      <c r="ET100" s="100"/>
      <c r="EU100" s="100"/>
      <c r="EV100" s="100"/>
      <c r="EW100" s="5"/>
      <c r="EX100" s="5"/>
      <c r="EY100" s="5">
        <f>LOOKUP(EY$6,'Daily Absent'!$O$6:$AX$6,'Daily Absent'!$O100:$AX100)</f>
        <v>1</v>
      </c>
      <c r="EZ100" s="100">
        <v>0.29166666666666669</v>
      </c>
      <c r="FA100" s="100">
        <v>0.5</v>
      </c>
      <c r="FB100" s="100">
        <v>0.54166666666666663</v>
      </c>
      <c r="FC100" s="100">
        <v>0.75</v>
      </c>
      <c r="FD100" s="5"/>
      <c r="FE100" s="5"/>
      <c r="FF100" s="5">
        <f>LOOKUP(FF$6,'Daily Absent'!$O$6:$AX$6,'Daily Absent'!$O100:$AX100)</f>
        <v>1</v>
      </c>
      <c r="FG100" s="100"/>
      <c r="FH100" s="100"/>
      <c r="FI100" s="100"/>
      <c r="FJ100" s="100"/>
      <c r="FK100" s="5"/>
      <c r="FL100" s="5"/>
      <c r="FM100" s="5">
        <f>LOOKUP(FM$6,'Daily Absent'!$O$6:$AX$6,'Daily Absent'!$O100:$AX100)</f>
        <v>0</v>
      </c>
      <c r="FN100" s="100"/>
      <c r="FO100" s="100"/>
      <c r="FP100" s="100"/>
      <c r="FQ100" s="100"/>
      <c r="FR100" s="5"/>
      <c r="FS100" s="5"/>
      <c r="FT100" s="5">
        <f>LOOKUP(FT$6,'Daily Absent'!$O$6:$AX$6,'Daily Absent'!$O100:$AX100)</f>
        <v>0</v>
      </c>
      <c r="FU100" s="100"/>
      <c r="FV100" s="100"/>
      <c r="FW100" s="100"/>
      <c r="FX100" s="100"/>
      <c r="FY100" s="5"/>
      <c r="FZ100" s="5"/>
      <c r="GA100" s="5">
        <f>LOOKUP(GA$6,'Daily Absent'!$O$6:$AX$6,'Daily Absent'!$O100:$AX100)</f>
        <v>0</v>
      </c>
      <c r="GB100" s="100"/>
      <c r="GC100" s="100"/>
      <c r="GD100" s="100"/>
      <c r="GE100" s="100"/>
      <c r="GF100" s="5"/>
      <c r="GG100" s="5"/>
      <c r="GH100" s="5">
        <f>LOOKUP(GH$6,'Daily Absent'!$O$6:$AX$6,'Daily Absent'!$O100:$AX100)</f>
        <v>0</v>
      </c>
      <c r="GI100" s="100"/>
      <c r="GJ100" s="100"/>
      <c r="GK100" s="100"/>
      <c r="GL100" s="100"/>
      <c r="GM100" s="5"/>
      <c r="GN100" s="5"/>
      <c r="GO100" s="5">
        <f>LOOKUP(GO$6,'Daily Absent'!$O$6:$AX$6,'Daily Absent'!$O100:$AX100)</f>
        <v>0</v>
      </c>
      <c r="GP100" s="100"/>
      <c r="GQ100" s="100"/>
      <c r="GR100" s="100"/>
      <c r="GS100" s="100"/>
      <c r="GT100" s="5"/>
      <c r="GU100" s="5"/>
      <c r="GV100" s="5">
        <f>LOOKUP(GV$6,'Daily Absent'!$O$6:$AX$6,'Daily Absent'!$O100:$AX100)</f>
        <v>0</v>
      </c>
      <c r="GW100" s="100"/>
      <c r="GX100" s="100"/>
      <c r="GY100" s="100"/>
      <c r="GZ100" s="100"/>
      <c r="HA100" s="5"/>
      <c r="HB100" s="5"/>
      <c r="HC100" s="5">
        <f>LOOKUP(HC$6,'Daily Absent'!$O$6:$AX$6,'Daily Absent'!$O100:$AX100)</f>
        <v>0</v>
      </c>
      <c r="HD100" s="100"/>
      <c r="HE100" s="100"/>
      <c r="HF100" s="100"/>
      <c r="HG100" s="100"/>
      <c r="HH100" s="5"/>
      <c r="HI100" s="5"/>
      <c r="HJ100" s="5">
        <f>LOOKUP(HJ$6,'Daily Absent'!$O$6:$AX$6,'Daily Absent'!$O100:$AX100)</f>
        <v>0</v>
      </c>
      <c r="HK100" s="100"/>
      <c r="HL100" s="100"/>
      <c r="HM100" s="100"/>
      <c r="HN100" s="100"/>
      <c r="HO100" s="5"/>
      <c r="HP100" s="5"/>
      <c r="HQ100" s="5"/>
      <c r="HR100" s="100"/>
      <c r="HS100" s="100"/>
      <c r="HT100" s="100"/>
      <c r="HU100" s="100"/>
      <c r="HV100" s="5"/>
      <c r="HW100" s="5"/>
      <c r="HX100" s="5">
        <f>LOOKUP(HX$6,'Daily Absent'!$O$6:$AX$6,'Daily Absent'!$O100:$AX100)</f>
        <v>0</v>
      </c>
      <c r="HY100" s="5"/>
      <c r="HZ100" s="100"/>
      <c r="IA100" s="5"/>
      <c r="IB100" s="5"/>
      <c r="IC100" s="5"/>
      <c r="ID100" s="5"/>
      <c r="IE100" s="5">
        <f>LOOKUP(IE$6,'Daily Absent'!$O$6:$AX$6,'Daily Absent'!$O100:$AX100)</f>
        <v>0</v>
      </c>
      <c r="IF100" s="5"/>
      <c r="IG100" s="100"/>
      <c r="IH100" s="5"/>
      <c r="II100" s="5"/>
      <c r="IJ100" s="5"/>
      <c r="IK100" s="5"/>
      <c r="IL100" s="5">
        <f>LOOKUP(IL$6,'Daily Absent'!$O$6:$AX$6,'Daily Absent'!$O100:$AX100)</f>
        <v>0</v>
      </c>
      <c r="IM100" s="5"/>
      <c r="IN100" s="100"/>
      <c r="IO100" s="5"/>
      <c r="IP100" s="5"/>
      <c r="IQ100" s="5"/>
      <c r="IR100" s="5"/>
      <c r="IS100" s="5">
        <f>LOOKUP(IS$6,'Daily Absent'!$O$6:$AX$6,'Daily Absent'!$O100:$AX100)</f>
        <v>0</v>
      </c>
      <c r="IT100" s="5"/>
      <c r="IU100" s="100"/>
      <c r="IV100" s="5"/>
      <c r="IW100" s="5"/>
      <c r="IX100" s="5"/>
      <c r="IY100" s="5"/>
      <c r="IZ100" s="5">
        <f>LOOKUP(IZ$6,'Daily Absent'!$O$6:$AX$6,'Daily Absent'!$O100:$AX100)</f>
        <v>0</v>
      </c>
      <c r="JA100" s="5"/>
      <c r="JB100" s="100"/>
      <c r="JC100" s="5"/>
      <c r="JD100" s="5"/>
      <c r="JE100" s="5"/>
      <c r="JF100" s="5"/>
    </row>
    <row r="101" spans="1:266" ht="20" customHeight="1">
      <c r="A101" s="54">
        <f>IF('Master MP Status'!A101&gt;0,'Master MP Status'!A101,"")</f>
        <v>93</v>
      </c>
      <c r="B101" s="5" t="str">
        <f>IF(ISTEXT('Master MP Status'!B101),'Master MP Status'!B101,"")</f>
        <v>DIRECT</v>
      </c>
      <c r="C101" s="153" t="str">
        <f>IF(OR(ISTEXT('Master MP Status'!C101),'Master MP Status'!C101&gt;0),'Master MP Status'!C101,"")</f>
        <v>KN2531048</v>
      </c>
      <c r="D101" s="154" t="str">
        <f>IF(OR(ISTEXT('Master MP Status'!D101),'Master MP Status'!D101&gt;0),'Master MP Status'!D101,"")</f>
        <v>KN25315</v>
      </c>
      <c r="E101" s="5" t="str">
        <f>IF(ISTEXT('Master MP Status'!E101),'Master MP Status'!E101,"")</f>
        <v>ABDI KURNIAWAN</v>
      </c>
      <c r="F101" s="5" t="str">
        <f>IF(ISTEXT('Master MP Status'!F101),'Master MP Status'!F101,"")</f>
        <v/>
      </c>
      <c r="G101" s="5" t="str">
        <f>IF(ISTEXT('Master MP Status'!G101),'Master MP Status'!G101,"")</f>
        <v>Local</v>
      </c>
      <c r="H101" s="5" t="str">
        <f>IF(ISTEXT('Master MP Status'!H101),'Master MP Status'!H101,"")</f>
        <v>YACOBE T</v>
      </c>
      <c r="I101" s="5" t="str">
        <f>IF(ISTEXT('Master MP Status'!I101),'Master MP Status'!I101,"")</f>
        <v>Helper</v>
      </c>
      <c r="J101" s="5" t="str">
        <f>IF(ISTEXT('Master MP Status'!J101),'Master MP Status'!J101,"")</f>
        <v>Helper</v>
      </c>
      <c r="K101" s="9">
        <f>IF(OR('Master MP Status'!K101=0,'Master MP Status'!K101=""),"",'Master MP Status'!K101)</f>
        <v>45769</v>
      </c>
      <c r="L101" s="9">
        <f>IF(OR('Master MP Status'!L101=0,'Master MP Status'!L101=""),"",'Master MP Status'!L101)</f>
        <v>45769</v>
      </c>
      <c r="M101" s="9">
        <f>IF(OR('Master MP Status'!M101=0,'Master MP Status'!M101=""),"",'Master MP Status'!M101)</f>
        <v>45813</v>
      </c>
      <c r="N101" s="5" t="str">
        <f>IF(ISTEXT('Master MP Status'!N101),'Master MP Status'!N101,"")</f>
        <v>Resign</v>
      </c>
      <c r="O101" s="5">
        <f>LOOKUP(O$6,'Daily Absent'!$O$6:$AX$6,'Daily Absent'!$O101:$AX101)</f>
        <v>0</v>
      </c>
      <c r="P101" s="100"/>
      <c r="Q101" s="100"/>
      <c r="R101" s="100"/>
      <c r="S101" s="100"/>
      <c r="T101" s="5"/>
      <c r="U101" s="5"/>
      <c r="V101" s="5">
        <f>LOOKUP(V$6,'Daily Absent'!$O$6:$AX$6,'Daily Absent'!$O101:$AX101)</f>
        <v>0</v>
      </c>
      <c r="W101" s="100"/>
      <c r="X101" s="100"/>
      <c r="Y101" s="100"/>
      <c r="Z101" s="100"/>
      <c r="AA101" s="5"/>
      <c r="AB101" s="5"/>
      <c r="AC101" s="5">
        <f>LOOKUP(AC$6,'Daily Absent'!$O$6:$AX$6,'Daily Absent'!$O101:$AX101)</f>
        <v>0</v>
      </c>
      <c r="AD101" s="100"/>
      <c r="AE101" s="100"/>
      <c r="AF101" s="100"/>
      <c r="AG101" s="100"/>
      <c r="AH101" s="5"/>
      <c r="AI101" s="5"/>
      <c r="AJ101" s="5">
        <f>LOOKUP(AJ$6,'Daily Absent'!$O$6:$AX$6,'Daily Absent'!$O101:$AX101)</f>
        <v>0</v>
      </c>
      <c r="AK101" s="100"/>
      <c r="AL101" s="100"/>
      <c r="AM101" s="100"/>
      <c r="AN101" s="100"/>
      <c r="AO101" s="5"/>
      <c r="AP101" s="5"/>
      <c r="AQ101" s="5">
        <f>LOOKUP(AQ$6,'Daily Absent'!$O$6:$AX$6,'Daily Absent'!$O101:$AX101)</f>
        <v>0</v>
      </c>
      <c r="AR101" s="100"/>
      <c r="AS101" s="100"/>
      <c r="AT101" s="100"/>
      <c r="AU101" s="100"/>
      <c r="AV101" s="5"/>
      <c r="AW101" s="5"/>
      <c r="AX101" s="5">
        <f>LOOKUP(AX$6,'Daily Absent'!$O$6:$AX$6,'Daily Absent'!$O101:$AX101)</f>
        <v>0</v>
      </c>
      <c r="AY101" s="100"/>
      <c r="AZ101" s="100"/>
      <c r="BA101" s="100"/>
      <c r="BB101" s="100"/>
      <c r="BC101" s="5"/>
      <c r="BD101" s="5"/>
      <c r="BE101" s="5">
        <f>LOOKUP(BE$6,'Daily Absent'!$O$6:$AX$6,'Daily Absent'!$O101:$AX101)</f>
        <v>0</v>
      </c>
      <c r="BF101" s="100"/>
      <c r="BG101" s="100"/>
      <c r="BH101" s="100"/>
      <c r="BI101" s="100"/>
      <c r="BJ101" s="5"/>
      <c r="BK101" s="5"/>
      <c r="BL101" s="5">
        <f>LOOKUP(BL$6,'Daily Absent'!$O$6:$AX$6,'Daily Absent'!$O101:$AX101)</f>
        <v>0</v>
      </c>
      <c r="BM101" s="100"/>
      <c r="BN101" s="100"/>
      <c r="BO101" s="100"/>
      <c r="BP101" s="100"/>
      <c r="BQ101" s="5"/>
      <c r="BR101" s="5"/>
      <c r="BS101" s="5">
        <f>LOOKUP(BS$6,'Daily Absent'!$O$6:$AX$6,'Daily Absent'!$O101:$AX101)</f>
        <v>0</v>
      </c>
      <c r="BT101" s="100"/>
      <c r="BU101" s="100"/>
      <c r="BV101" s="100"/>
      <c r="BW101" s="100"/>
      <c r="BX101" s="5"/>
      <c r="BY101" s="5"/>
      <c r="BZ101" s="5">
        <f>LOOKUP(BZ$6,'Daily Absent'!$O$6:$AX$6,'Daily Absent'!$O101:$AX101)</f>
        <v>0</v>
      </c>
      <c r="CA101" s="100"/>
      <c r="CB101" s="100"/>
      <c r="CC101" s="100"/>
      <c r="CD101" s="100"/>
      <c r="CE101" s="5"/>
      <c r="CF101" s="5"/>
      <c r="CG101" s="5">
        <f>LOOKUP(CG$6,'Daily Absent'!$O$6:$AX$6,'Daily Absent'!$O101:$AX101)</f>
        <v>0</v>
      </c>
      <c r="CH101" s="5"/>
      <c r="CI101" s="100"/>
      <c r="CJ101" s="5"/>
      <c r="CK101" s="5"/>
      <c r="CL101" s="5"/>
      <c r="CM101" s="5"/>
      <c r="CN101" s="5">
        <f>LOOKUP(CN$6,'Daily Absent'!$O$6:$AX$6,'Daily Absent'!$O101:$AX101)</f>
        <v>0</v>
      </c>
      <c r="CO101" s="5"/>
      <c r="CP101" s="100"/>
      <c r="CQ101" s="5"/>
      <c r="CR101" s="5"/>
      <c r="CS101" s="5"/>
      <c r="CT101" s="5"/>
      <c r="CU101" s="5">
        <f>LOOKUP(CU$6,'Daily Absent'!$O$6:$AX$6,'Daily Absent'!$O101:$AX101)</f>
        <v>0</v>
      </c>
      <c r="CV101" s="100"/>
      <c r="CW101" s="100"/>
      <c r="CX101" s="100"/>
      <c r="CY101" s="100"/>
      <c r="CZ101" s="5"/>
      <c r="DA101" s="5"/>
      <c r="DB101" s="5">
        <f>LOOKUP(DB$6,'Daily Absent'!$O$6:$AX$6,'Daily Absent'!$O101:$AX101)</f>
        <v>0</v>
      </c>
      <c r="DC101" s="100"/>
      <c r="DD101" s="100"/>
      <c r="DE101" s="100"/>
      <c r="DF101" s="100"/>
      <c r="DG101" s="5"/>
      <c r="DH101" s="5"/>
      <c r="DI101" s="5">
        <f>LOOKUP(DI$6,'Daily Absent'!$O$6:$AX$6,'Daily Absent'!$O101:$AX101)</f>
        <v>0</v>
      </c>
      <c r="DJ101" s="100"/>
      <c r="DK101" s="100"/>
      <c r="DL101" s="100"/>
      <c r="DM101" s="100"/>
      <c r="DN101" s="5"/>
      <c r="DO101" s="5"/>
      <c r="DP101" s="5">
        <f>LOOKUP(DP$6,'Daily Absent'!$O$6:$AX$6,'Daily Absent'!$O101:$AX101)</f>
        <v>0</v>
      </c>
      <c r="DQ101" s="100"/>
      <c r="DR101" s="100"/>
      <c r="DS101" s="100"/>
      <c r="DT101" s="100"/>
      <c r="DU101" s="5"/>
      <c r="DV101" s="5"/>
      <c r="DW101" s="5">
        <f>LOOKUP(DW$6,'Daily Absent'!$O$6:$AX$6,'Daily Absent'!$O101:$AX101)</f>
        <v>0</v>
      </c>
      <c r="DX101" s="100"/>
      <c r="DY101" s="100"/>
      <c r="DZ101" s="100"/>
      <c r="EA101" s="100"/>
      <c r="EB101" s="5"/>
      <c r="EC101" s="5"/>
      <c r="ED101" s="5">
        <f>LOOKUP(ED$6,'Daily Absent'!$O$6:$AX$6,'Daily Absent'!$O101:$AX101)</f>
        <v>0</v>
      </c>
      <c r="EE101" s="5"/>
      <c r="EF101" s="100"/>
      <c r="EG101" s="5"/>
      <c r="EH101" s="5"/>
      <c r="EI101" s="5"/>
      <c r="EJ101" s="5"/>
      <c r="EK101" s="5">
        <f>LOOKUP(EK$6,'Daily Absent'!$O$6:$AX$6,'Daily Absent'!$O101:$AX101)</f>
        <v>0</v>
      </c>
      <c r="EL101" s="100"/>
      <c r="EM101" s="100"/>
      <c r="EN101" s="100"/>
      <c r="EO101" s="100"/>
      <c r="EP101" s="5"/>
      <c r="EQ101" s="5"/>
      <c r="ER101" s="5">
        <f>LOOKUP(ER$6,'Daily Absent'!$O$6:$AX$6,'Daily Absent'!$O101:$AX101)</f>
        <v>0</v>
      </c>
      <c r="ES101" s="100"/>
      <c r="ET101" s="100"/>
      <c r="EU101" s="100"/>
      <c r="EV101" s="100"/>
      <c r="EW101" s="5"/>
      <c r="EX101" s="5"/>
      <c r="EY101" s="5">
        <f>LOOKUP(EY$6,'Daily Absent'!$O$6:$AX$6,'Daily Absent'!$O101:$AX101)</f>
        <v>0</v>
      </c>
      <c r="EZ101" s="5"/>
      <c r="FA101" s="100"/>
      <c r="FB101" s="5"/>
      <c r="FC101" s="5"/>
      <c r="FD101" s="5"/>
      <c r="FE101" s="5"/>
      <c r="FF101" s="5">
        <f>LOOKUP(FF$6,'Daily Absent'!$O$6:$AX$6,'Daily Absent'!$O101:$AX101)</f>
        <v>0</v>
      </c>
      <c r="FG101" s="100"/>
      <c r="FH101" s="100"/>
      <c r="FI101" s="100"/>
      <c r="FJ101" s="100"/>
      <c r="FK101" s="5"/>
      <c r="FL101" s="5"/>
      <c r="FM101" s="5">
        <f>LOOKUP(FM$6,'Daily Absent'!$O$6:$AX$6,'Daily Absent'!$O101:$AX101)</f>
        <v>0</v>
      </c>
      <c r="FN101" s="100"/>
      <c r="FO101" s="100"/>
      <c r="FP101" s="100"/>
      <c r="FQ101" s="100"/>
      <c r="FR101" s="5"/>
      <c r="FS101" s="5"/>
      <c r="FT101" s="5">
        <f>LOOKUP(FT$6,'Daily Absent'!$O$6:$AX$6,'Daily Absent'!$O101:$AX101)</f>
        <v>0</v>
      </c>
      <c r="FU101" s="100"/>
      <c r="FV101" s="100"/>
      <c r="FW101" s="100"/>
      <c r="FX101" s="100"/>
      <c r="FY101" s="5"/>
      <c r="FZ101" s="5"/>
      <c r="GA101" s="5">
        <f>LOOKUP(GA$6,'Daily Absent'!$O$6:$AX$6,'Daily Absent'!$O101:$AX101)</f>
        <v>0</v>
      </c>
      <c r="GB101" s="5"/>
      <c r="GC101" s="100"/>
      <c r="GD101" s="5"/>
      <c r="GE101" s="5"/>
      <c r="GF101" s="5"/>
      <c r="GG101" s="5"/>
      <c r="GH101" s="5">
        <f>LOOKUP(GH$6,'Daily Absent'!$O$6:$AX$6,'Daily Absent'!$O101:$AX101)</f>
        <v>0</v>
      </c>
      <c r="GI101" s="100"/>
      <c r="GJ101" s="100"/>
      <c r="GK101" s="100"/>
      <c r="GL101" s="100"/>
      <c r="GM101" s="5"/>
      <c r="GN101" s="5"/>
      <c r="GO101" s="5">
        <f>LOOKUP(GO$6,'Daily Absent'!$O$6:$AX$6,'Daily Absent'!$O101:$AX101)</f>
        <v>0</v>
      </c>
      <c r="GP101" s="5"/>
      <c r="GQ101" s="100"/>
      <c r="GR101" s="5"/>
      <c r="GS101" s="5"/>
      <c r="GT101" s="5"/>
      <c r="GU101" s="5"/>
      <c r="GV101" s="5">
        <f>LOOKUP(GV$6,'Daily Absent'!$O$6:$AX$6,'Daily Absent'!$O101:$AX101)</f>
        <v>0</v>
      </c>
      <c r="GW101" s="5"/>
      <c r="GX101" s="100"/>
      <c r="GY101" s="5"/>
      <c r="GZ101" s="5"/>
      <c r="HA101" s="5"/>
      <c r="HB101" s="5"/>
      <c r="HC101" s="5">
        <f>LOOKUP(HC$6,'Daily Absent'!$O$6:$AX$6,'Daily Absent'!$O101:$AX101)</f>
        <v>0</v>
      </c>
      <c r="HD101" s="100"/>
      <c r="HE101" s="100"/>
      <c r="HF101" s="100"/>
      <c r="HG101" s="100"/>
      <c r="HH101" s="5"/>
      <c r="HI101" s="5"/>
      <c r="HJ101" s="5">
        <f>LOOKUP(HJ$6,'Daily Absent'!$O$6:$AX$6,'Daily Absent'!$O101:$AX101)</f>
        <v>0</v>
      </c>
      <c r="HK101" s="100"/>
      <c r="HL101" s="100"/>
      <c r="HM101" s="100"/>
      <c r="HN101" s="100"/>
      <c r="HO101" s="5"/>
      <c r="HP101" s="5"/>
      <c r="HQ101" s="5"/>
      <c r="HR101" s="100"/>
      <c r="HS101" s="100"/>
      <c r="HT101" s="100"/>
      <c r="HU101" s="100"/>
      <c r="HV101" s="5"/>
      <c r="HW101" s="5"/>
      <c r="HX101" s="5">
        <f>LOOKUP(HX$6,'Daily Absent'!$O$6:$AX$6,'Daily Absent'!$O101:$AX101)</f>
        <v>0</v>
      </c>
      <c r="HY101" s="5"/>
      <c r="HZ101" s="100"/>
      <c r="IA101" s="5"/>
      <c r="IB101" s="5"/>
      <c r="IC101" s="5"/>
      <c r="ID101" s="5"/>
      <c r="IE101" s="5">
        <f>LOOKUP(IE$6,'Daily Absent'!$O$6:$AX$6,'Daily Absent'!$O101:$AX101)</f>
        <v>0</v>
      </c>
      <c r="IF101" s="5"/>
      <c r="IG101" s="100"/>
      <c r="IH101" s="5"/>
      <c r="II101" s="5"/>
      <c r="IJ101" s="5"/>
      <c r="IK101" s="5"/>
      <c r="IL101" s="5">
        <f>LOOKUP(IL$6,'Daily Absent'!$O$6:$AX$6,'Daily Absent'!$O101:$AX101)</f>
        <v>0</v>
      </c>
      <c r="IM101" s="5"/>
      <c r="IN101" s="100"/>
      <c r="IO101" s="5"/>
      <c r="IP101" s="5"/>
      <c r="IQ101" s="5"/>
      <c r="IR101" s="5"/>
      <c r="IS101" s="5">
        <f>LOOKUP(IS$6,'Daily Absent'!$O$6:$AX$6,'Daily Absent'!$O101:$AX101)</f>
        <v>0</v>
      </c>
      <c r="IT101" s="5"/>
      <c r="IU101" s="100"/>
      <c r="IV101" s="5"/>
      <c r="IW101" s="5"/>
      <c r="IX101" s="5"/>
      <c r="IY101" s="5"/>
      <c r="IZ101" s="5">
        <f>LOOKUP(IZ$6,'Daily Absent'!$O$6:$AX$6,'Daily Absent'!$O101:$AX101)</f>
        <v>0</v>
      </c>
      <c r="JA101" s="5"/>
      <c r="JB101" s="100"/>
      <c r="JC101" s="5"/>
      <c r="JD101" s="5"/>
      <c r="JE101" s="5"/>
      <c r="JF101" s="5"/>
    </row>
    <row r="102" spans="1:266" ht="20" customHeight="1">
      <c r="A102" s="54">
        <f>IF('Master MP Status'!A102&gt;0,'Master MP Status'!A102,"")</f>
        <v>94</v>
      </c>
      <c r="B102" s="5" t="str">
        <f>IF(ISTEXT('Master MP Status'!B102),'Master MP Status'!B102,"")</f>
        <v>DIRECT</v>
      </c>
      <c r="C102" s="153" t="str">
        <f>IF(OR(ISTEXT('Master MP Status'!C102),'Master MP Status'!C102&gt;0),'Master MP Status'!C102,"")</f>
        <v>KN2531037</v>
      </c>
      <c r="D102" s="154" t="str">
        <f>IF(OR(ISTEXT('Master MP Status'!D102),'Master MP Status'!D102&gt;0),'Master MP Status'!D102,"")</f>
        <v>KN25316</v>
      </c>
      <c r="E102" s="5" t="str">
        <f>IF(ISTEXT('Master MP Status'!E102),'Master MP Status'!E102,"")</f>
        <v>ADE ROYAN GESSA</v>
      </c>
      <c r="F102" s="5" t="str">
        <f>IF(ISTEXT('Master MP Status'!F102),'Master MP Status'!F102,"")</f>
        <v>ADE ROYAN G</v>
      </c>
      <c r="G102" s="5" t="str">
        <f>IF(ISTEXT('Master MP Status'!G102),'Master MP Status'!G102,"")</f>
        <v>Local</v>
      </c>
      <c r="H102" s="5" t="str">
        <f>IF(ISTEXT('Master MP Status'!H102),'Master MP Status'!H102,"")</f>
        <v>YACOBE T</v>
      </c>
      <c r="I102" s="5" t="str">
        <f>IF(ISTEXT('Master MP Status'!I102),'Master MP Status'!I102,"")</f>
        <v>Helper</v>
      </c>
      <c r="J102" s="5" t="str">
        <f>IF(ISTEXT('Master MP Status'!J102),'Master MP Status'!J102,"")</f>
        <v>Helper</v>
      </c>
      <c r="K102" s="9">
        <f>IF(OR('Master MP Status'!K102=0,'Master MP Status'!K102=""),"",'Master MP Status'!K102)</f>
        <v>45769</v>
      </c>
      <c r="L102" s="9">
        <f>IF(OR('Master MP Status'!L102=0,'Master MP Status'!L102=""),"",'Master MP Status'!L102)</f>
        <v>45769</v>
      </c>
      <c r="M102" s="9">
        <f>IF(OR('Master MP Status'!M102=0,'Master MP Status'!M102=""),"",'Master MP Status'!M102)</f>
        <v>45825</v>
      </c>
      <c r="N102" s="5" t="str">
        <f>IF(ISTEXT('Master MP Status'!N102),'Master MP Status'!N102,"")</f>
        <v>Resign</v>
      </c>
      <c r="O102" s="5">
        <f>LOOKUP(O$6,'Daily Absent'!$O$6:$AX$6,'Daily Absent'!$O102:$AX102)</f>
        <v>0</v>
      </c>
      <c r="P102" s="100"/>
      <c r="Q102" s="100"/>
      <c r="R102" s="100"/>
      <c r="S102" s="100"/>
      <c r="T102" s="5"/>
      <c r="U102" s="5"/>
      <c r="V102" s="5">
        <f>LOOKUP(V$6,'Daily Absent'!$O$6:$AX$6,'Daily Absent'!$O102:$AX102)</f>
        <v>0</v>
      </c>
      <c r="W102" s="100"/>
      <c r="X102" s="100"/>
      <c r="Y102" s="100"/>
      <c r="Z102" s="100"/>
      <c r="AA102" s="5"/>
      <c r="AB102" s="5"/>
      <c r="AC102" s="5">
        <f>LOOKUP(AC$6,'Daily Absent'!$O$6:$AX$6,'Daily Absent'!$O102:$AX102)</f>
        <v>0</v>
      </c>
      <c r="AD102" s="100"/>
      <c r="AE102" s="100"/>
      <c r="AF102" s="100"/>
      <c r="AG102" s="100"/>
      <c r="AH102" s="5"/>
      <c r="AI102" s="5"/>
      <c r="AJ102" s="5">
        <f>LOOKUP(AJ$6,'Daily Absent'!$O$6:$AX$6,'Daily Absent'!$O102:$AX102)</f>
        <v>0</v>
      </c>
      <c r="AK102" s="5"/>
      <c r="AL102" s="100"/>
      <c r="AM102" s="5"/>
      <c r="AN102" s="5"/>
      <c r="AO102" s="5"/>
      <c r="AP102" s="5"/>
      <c r="AQ102" s="5">
        <f>LOOKUP(AQ$6,'Daily Absent'!$O$6:$AX$6,'Daily Absent'!$O102:$AX102)</f>
        <v>0</v>
      </c>
      <c r="AR102" s="100"/>
      <c r="AS102" s="100"/>
      <c r="AT102" s="100"/>
      <c r="AU102" s="100"/>
      <c r="AV102" s="5"/>
      <c r="AW102" s="5"/>
      <c r="AX102" s="5">
        <f>LOOKUP(AX$6,'Daily Absent'!$O$6:$AX$6,'Daily Absent'!$O102:$AX102)</f>
        <v>0</v>
      </c>
      <c r="AY102" s="100"/>
      <c r="AZ102" s="100"/>
      <c r="BA102" s="100"/>
      <c r="BB102" s="100"/>
      <c r="BC102" s="5"/>
      <c r="BD102" s="5"/>
      <c r="BE102" s="5">
        <f>LOOKUP(BE$6,'Daily Absent'!$O$6:$AX$6,'Daily Absent'!$O102:$AX102)</f>
        <v>0</v>
      </c>
      <c r="BF102" s="100"/>
      <c r="BG102" s="100"/>
      <c r="BH102" s="100"/>
      <c r="BI102" s="100"/>
      <c r="BJ102" s="5"/>
      <c r="BK102" s="5"/>
      <c r="BL102" s="5">
        <f>LOOKUP(BL$6,'Daily Absent'!$O$6:$AX$6,'Daily Absent'!$O102:$AX102)</f>
        <v>0</v>
      </c>
      <c r="BM102" s="100"/>
      <c r="BN102" s="100"/>
      <c r="BO102" s="100"/>
      <c r="BP102" s="100"/>
      <c r="BQ102" s="5"/>
      <c r="BR102" s="5"/>
      <c r="BS102" s="5">
        <f>LOOKUP(BS$6,'Daily Absent'!$O$6:$AX$6,'Daily Absent'!$O102:$AX102)</f>
        <v>0</v>
      </c>
      <c r="BT102" s="5"/>
      <c r="BU102" s="100"/>
      <c r="BV102" s="5"/>
      <c r="BW102" s="5"/>
      <c r="BX102" s="5"/>
      <c r="BY102" s="5"/>
      <c r="BZ102" s="5">
        <f>LOOKUP(BZ$6,'Daily Absent'!$O$6:$AX$6,'Daily Absent'!$O102:$AX102)</f>
        <v>0</v>
      </c>
      <c r="CA102" s="100"/>
      <c r="CB102" s="100"/>
      <c r="CC102" s="100"/>
      <c r="CD102" s="100"/>
      <c r="CE102" s="5"/>
      <c r="CF102" s="5"/>
      <c r="CG102" s="5">
        <f>LOOKUP(CG$6,'Daily Absent'!$O$6:$AX$6,'Daily Absent'!$O102:$AX102)</f>
        <v>0</v>
      </c>
      <c r="CH102" s="100"/>
      <c r="CI102" s="100"/>
      <c r="CJ102" s="100"/>
      <c r="CK102" s="100"/>
      <c r="CL102" s="5"/>
      <c r="CM102" s="5"/>
      <c r="CN102" s="5">
        <f>LOOKUP(CN$6,'Daily Absent'!$O$6:$AX$6,'Daily Absent'!$O102:$AX102)</f>
        <v>0</v>
      </c>
      <c r="CO102" s="100"/>
      <c r="CP102" s="100"/>
      <c r="CQ102" s="100"/>
      <c r="CR102" s="100"/>
      <c r="CS102" s="5"/>
      <c r="CT102" s="5"/>
      <c r="CU102" s="5">
        <f>LOOKUP(CU$6,'Daily Absent'!$O$6:$AX$6,'Daily Absent'!$O102:$AX102)</f>
        <v>0</v>
      </c>
      <c r="CV102" s="100"/>
      <c r="CW102" s="100"/>
      <c r="CX102" s="100"/>
      <c r="CY102" s="100"/>
      <c r="CZ102" s="5"/>
      <c r="DA102" s="5"/>
      <c r="DB102" s="5">
        <f>LOOKUP(DB$6,'Daily Absent'!$O$6:$AX$6,'Daily Absent'!$O102:$AX102)</f>
        <v>0</v>
      </c>
      <c r="DC102" s="100"/>
      <c r="DD102" s="100"/>
      <c r="DE102" s="100"/>
      <c r="DF102" s="100"/>
      <c r="DG102" s="5"/>
      <c r="DH102" s="5"/>
      <c r="DI102" s="5">
        <f>LOOKUP(DI$6,'Daily Absent'!$O$6:$AX$6,'Daily Absent'!$O102:$AX102)</f>
        <v>0</v>
      </c>
      <c r="DJ102" s="100"/>
      <c r="DK102" s="100"/>
      <c r="DL102" s="100"/>
      <c r="DM102" s="100"/>
      <c r="DN102" s="5"/>
      <c r="DO102" s="5"/>
      <c r="DP102" s="5">
        <f>LOOKUP(DP$6,'Daily Absent'!$O$6:$AX$6,'Daily Absent'!$O102:$AX102)</f>
        <v>0</v>
      </c>
      <c r="DQ102" s="100"/>
      <c r="DR102" s="100"/>
      <c r="DS102" s="100"/>
      <c r="DT102" s="100"/>
      <c r="DU102" s="5"/>
      <c r="DV102" s="5"/>
      <c r="DW102" s="5">
        <f>LOOKUP(DW$6,'Daily Absent'!$O$6:$AX$6,'Daily Absent'!$O102:$AX102)</f>
        <v>0</v>
      </c>
      <c r="DX102" s="100"/>
      <c r="DY102" s="100"/>
      <c r="DZ102" s="100"/>
      <c r="EA102" s="100"/>
      <c r="EB102" s="5"/>
      <c r="EC102" s="5"/>
      <c r="ED102" s="5">
        <f>LOOKUP(ED$6,'Daily Absent'!$O$6:$AX$6,'Daily Absent'!$O102:$AX102)</f>
        <v>0</v>
      </c>
      <c r="EE102" s="5"/>
      <c r="EF102" s="100"/>
      <c r="EG102" s="5"/>
      <c r="EH102" s="5"/>
      <c r="EI102" s="5"/>
      <c r="EJ102" s="5"/>
      <c r="EK102" s="5">
        <f>LOOKUP(EK$6,'Daily Absent'!$O$6:$AX$6,'Daily Absent'!$O102:$AX102)</f>
        <v>0</v>
      </c>
      <c r="EL102" s="100"/>
      <c r="EM102" s="100"/>
      <c r="EN102" s="100"/>
      <c r="EO102" s="100"/>
      <c r="EP102" s="5"/>
      <c r="EQ102" s="5"/>
      <c r="ER102" s="5">
        <f>LOOKUP(ER$6,'Daily Absent'!$O$6:$AX$6,'Daily Absent'!$O102:$AX102)</f>
        <v>0</v>
      </c>
      <c r="ES102" s="100"/>
      <c r="ET102" s="100"/>
      <c r="EU102" s="100"/>
      <c r="EV102" s="5"/>
      <c r="EW102" s="5"/>
      <c r="EX102" s="5"/>
      <c r="EY102" s="5">
        <f>LOOKUP(EY$6,'Daily Absent'!$O$6:$AX$6,'Daily Absent'!$O102:$AX102)</f>
        <v>0</v>
      </c>
      <c r="EZ102" s="100"/>
      <c r="FA102" s="100"/>
      <c r="FB102" s="100"/>
      <c r="FC102" s="100"/>
      <c r="FD102" s="5"/>
      <c r="FE102" s="5"/>
      <c r="FF102" s="5">
        <f>LOOKUP(FF$6,'Daily Absent'!$O$6:$AX$6,'Daily Absent'!$O102:$AX102)</f>
        <v>0</v>
      </c>
      <c r="FG102" s="100"/>
      <c r="FH102" s="100"/>
      <c r="FI102" s="100"/>
      <c r="FJ102" s="100"/>
      <c r="FK102" s="5"/>
      <c r="FL102" s="5"/>
      <c r="FM102" s="5">
        <f>LOOKUP(FM$6,'Daily Absent'!$O$6:$AX$6,'Daily Absent'!$O102:$AX102)</f>
        <v>0</v>
      </c>
      <c r="FN102" s="100"/>
      <c r="FO102" s="100"/>
      <c r="FP102" s="100"/>
      <c r="FQ102" s="100"/>
      <c r="FR102" s="5"/>
      <c r="FS102" s="5"/>
      <c r="FT102" s="5">
        <f>LOOKUP(FT$6,'Daily Absent'!$O$6:$AX$6,'Daily Absent'!$O102:$AX102)</f>
        <v>0</v>
      </c>
      <c r="FU102" s="100"/>
      <c r="FV102" s="100"/>
      <c r="FW102" s="100"/>
      <c r="FX102" s="100"/>
      <c r="FY102" s="5"/>
      <c r="FZ102" s="5"/>
      <c r="GA102" s="5">
        <f>LOOKUP(GA$6,'Daily Absent'!$O$6:$AX$6,'Daily Absent'!$O102:$AX102)</f>
        <v>0</v>
      </c>
      <c r="GB102" s="5"/>
      <c r="GC102" s="100"/>
      <c r="GD102" s="5"/>
      <c r="GE102" s="5"/>
      <c r="GF102" s="5"/>
      <c r="GG102" s="5"/>
      <c r="GH102" s="5">
        <f>LOOKUP(GH$6,'Daily Absent'!$O$6:$AX$6,'Daily Absent'!$O102:$AX102)</f>
        <v>0</v>
      </c>
      <c r="GI102" s="100"/>
      <c r="GJ102" s="100"/>
      <c r="GK102" s="100"/>
      <c r="GL102" s="100"/>
      <c r="GM102" s="5"/>
      <c r="GN102" s="5"/>
      <c r="GO102" s="5">
        <f>LOOKUP(GO$6,'Daily Absent'!$O$6:$AX$6,'Daily Absent'!$O102:$AX102)</f>
        <v>0</v>
      </c>
      <c r="GP102" s="5"/>
      <c r="GQ102" s="100"/>
      <c r="GR102" s="5"/>
      <c r="GS102" s="5"/>
      <c r="GT102" s="5"/>
      <c r="GU102" s="5"/>
      <c r="GV102" s="5">
        <f>LOOKUP(GV$6,'Daily Absent'!$O$6:$AX$6,'Daily Absent'!$O102:$AX102)</f>
        <v>0</v>
      </c>
      <c r="GW102" s="100"/>
      <c r="GX102" s="100"/>
      <c r="GY102" s="100"/>
      <c r="GZ102" s="100"/>
      <c r="HA102" s="5"/>
      <c r="HB102" s="5"/>
      <c r="HC102" s="5">
        <f>LOOKUP(HC$6,'Daily Absent'!$O$6:$AX$6,'Daily Absent'!$O102:$AX102)</f>
        <v>0</v>
      </c>
      <c r="HD102" s="100"/>
      <c r="HE102" s="100"/>
      <c r="HF102" s="100"/>
      <c r="HG102" s="100"/>
      <c r="HH102" s="5"/>
      <c r="HI102" s="5"/>
      <c r="HJ102" s="5">
        <f>LOOKUP(HJ$6,'Daily Absent'!$O$6:$AX$6,'Daily Absent'!$O102:$AX102)</f>
        <v>0</v>
      </c>
      <c r="HK102" s="100"/>
      <c r="HL102" s="100"/>
      <c r="HM102" s="100"/>
      <c r="HN102" s="100"/>
      <c r="HO102" s="5"/>
      <c r="HP102" s="5"/>
      <c r="HQ102" s="5"/>
      <c r="HR102" s="100"/>
      <c r="HS102" s="100"/>
      <c r="HT102" s="100"/>
      <c r="HU102" s="100"/>
      <c r="HV102" s="5"/>
      <c r="HW102" s="5"/>
      <c r="HX102" s="5">
        <f>LOOKUP(HX$6,'Daily Absent'!$O$6:$AX$6,'Daily Absent'!$O102:$AX102)</f>
        <v>0</v>
      </c>
      <c r="HY102" s="5"/>
      <c r="HZ102" s="100"/>
      <c r="IA102" s="5"/>
      <c r="IB102" s="5"/>
      <c r="IC102" s="5"/>
      <c r="ID102" s="5"/>
      <c r="IE102" s="5">
        <f>LOOKUP(IE$6,'Daily Absent'!$O$6:$AX$6,'Daily Absent'!$O102:$AX102)</f>
        <v>0</v>
      </c>
      <c r="IF102" s="5"/>
      <c r="IG102" s="100"/>
      <c r="IH102" s="5"/>
      <c r="II102" s="5"/>
      <c r="IJ102" s="5"/>
      <c r="IK102" s="5"/>
      <c r="IL102" s="5">
        <f>LOOKUP(IL$6,'Daily Absent'!$O$6:$AX$6,'Daily Absent'!$O102:$AX102)</f>
        <v>0</v>
      </c>
      <c r="IM102" s="5"/>
      <c r="IN102" s="100"/>
      <c r="IO102" s="5"/>
      <c r="IP102" s="5"/>
      <c r="IQ102" s="5"/>
      <c r="IR102" s="5"/>
      <c r="IS102" s="5">
        <f>LOOKUP(IS$6,'Daily Absent'!$O$6:$AX$6,'Daily Absent'!$O102:$AX102)</f>
        <v>0</v>
      </c>
      <c r="IT102" s="5"/>
      <c r="IU102" s="100"/>
      <c r="IV102" s="5"/>
      <c r="IW102" s="5"/>
      <c r="IX102" s="5"/>
      <c r="IY102" s="5"/>
      <c r="IZ102" s="5">
        <f>LOOKUP(IZ$6,'Daily Absent'!$O$6:$AX$6,'Daily Absent'!$O102:$AX102)</f>
        <v>0</v>
      </c>
      <c r="JA102" s="5"/>
      <c r="JB102" s="100"/>
      <c r="JC102" s="5"/>
      <c r="JD102" s="5"/>
      <c r="JE102" s="5"/>
      <c r="JF102" s="5"/>
    </row>
    <row r="103" spans="1:266" ht="20" customHeight="1">
      <c r="A103" s="54">
        <f>IF('Master MP Status'!A103&gt;0,'Master MP Status'!A103,"")</f>
        <v>95</v>
      </c>
      <c r="B103" s="5" t="str">
        <f>IF(ISTEXT('Master MP Status'!B103),'Master MP Status'!B103,"")</f>
        <v>DIRECT</v>
      </c>
      <c r="C103" s="153" t="str">
        <f>IF(OR(ISTEXT('Master MP Status'!C103),'Master MP Status'!C103&gt;0),'Master MP Status'!C103,"")</f>
        <v>KN2531032</v>
      </c>
      <c r="D103" s="154" t="str">
        <f>IF(OR(ISTEXT('Master MP Status'!D103),'Master MP Status'!D103&gt;0),'Master MP Status'!D103,"")</f>
        <v>KN25317</v>
      </c>
      <c r="E103" s="5" t="str">
        <f>IF(ISTEXT('Master MP Status'!E103),'Master MP Status'!E103,"")</f>
        <v>AGUNG PRASETIYO</v>
      </c>
      <c r="F103" s="5" t="str">
        <f>IF(ISTEXT('Master MP Status'!F103),'Master MP Status'!F103,"")</f>
        <v>AGUNG P</v>
      </c>
      <c r="G103" s="5" t="str">
        <f>IF(ISTEXT('Master MP Status'!G103),'Master MP Status'!G103,"")</f>
        <v>Local</v>
      </c>
      <c r="H103" s="5" t="str">
        <f>IF(ISTEXT('Master MP Status'!H103),'Master MP Status'!H103,"")</f>
        <v>SIMON S. R</v>
      </c>
      <c r="I103" s="5" t="str">
        <f>IF(ISTEXT('Master MP Status'!I103),'Master MP Status'!I103,"")</f>
        <v>Helper</v>
      </c>
      <c r="J103" s="5" t="str">
        <f>IF(ISTEXT('Master MP Status'!J103),'Master MP Status'!J103,"")</f>
        <v>Helper</v>
      </c>
      <c r="K103" s="9">
        <f>IF(OR('Master MP Status'!K103=0,'Master MP Status'!K103=""),"",'Master MP Status'!K103)</f>
        <v>45769</v>
      </c>
      <c r="L103" s="9">
        <f>IF(OR('Master MP Status'!L103=0,'Master MP Status'!L103=""),"",'Master MP Status'!L103)</f>
        <v>45769</v>
      </c>
      <c r="M103" s="9" t="str">
        <f>IF(OR('Master MP Status'!M103=0,'Master MP Status'!M103=""),"",'Master MP Status'!M103)</f>
        <v/>
      </c>
      <c r="N103" s="5" t="str">
        <f>IF(ISTEXT('Master MP Status'!N103),'Master MP Status'!N103,"")</f>
        <v/>
      </c>
      <c r="O103" s="5">
        <f>LOOKUP(O$6,'Daily Absent'!$O$6:$AX$6,'Daily Absent'!$O103:$AX103)</f>
        <v>0</v>
      </c>
      <c r="P103" s="100"/>
      <c r="Q103" s="100"/>
      <c r="R103" s="100"/>
      <c r="S103" s="100"/>
      <c r="T103" s="5"/>
      <c r="U103" s="5"/>
      <c r="V103" s="5">
        <f>LOOKUP(V$6,'Daily Absent'!$O$6:$AX$6,'Daily Absent'!$O103:$AX103)</f>
        <v>0</v>
      </c>
      <c r="W103" s="100"/>
      <c r="X103" s="100"/>
      <c r="Y103" s="100"/>
      <c r="Z103" s="100"/>
      <c r="AA103" s="5"/>
      <c r="AB103" s="5"/>
      <c r="AC103" s="5">
        <f>LOOKUP(AC$6,'Daily Absent'!$O$6:$AX$6,'Daily Absent'!$O103:$AX103)</f>
        <v>1</v>
      </c>
      <c r="AD103" s="100">
        <v>0.29166666666666669</v>
      </c>
      <c r="AE103" s="100">
        <v>0.5</v>
      </c>
      <c r="AF103" s="100">
        <v>0.54166666666666663</v>
      </c>
      <c r="AG103" s="100">
        <v>0.75</v>
      </c>
      <c r="AH103" s="5"/>
      <c r="AI103" s="5"/>
      <c r="AJ103" s="5">
        <f>LOOKUP(AJ$6,'Daily Absent'!$O$6:$AX$6,'Daily Absent'!$O103:$AX103)</f>
        <v>1</v>
      </c>
      <c r="AK103" s="100">
        <v>0.29166666666666669</v>
      </c>
      <c r="AL103" s="100">
        <v>0.5</v>
      </c>
      <c r="AM103" s="100">
        <v>0.54166666666666663</v>
      </c>
      <c r="AN103" s="100">
        <v>0.75</v>
      </c>
      <c r="AO103" s="5"/>
      <c r="AP103" s="5"/>
      <c r="AQ103" s="5">
        <f>LOOKUP(AQ$6,'Daily Absent'!$O$6:$AX$6,'Daily Absent'!$O103:$AX103)</f>
        <v>1</v>
      </c>
      <c r="AR103" s="100">
        <v>0.29166666666666669</v>
      </c>
      <c r="AS103" s="100">
        <v>0.5</v>
      </c>
      <c r="AT103" s="100">
        <v>0.54166666666666663</v>
      </c>
      <c r="AU103" s="100">
        <v>0.70833333333333337</v>
      </c>
      <c r="AV103" s="5"/>
      <c r="AW103" s="5"/>
      <c r="AX103" s="5">
        <f>LOOKUP(AX$6,'Daily Absent'!$O$6:$AX$6,'Daily Absent'!$O103:$AX103)</f>
        <v>1</v>
      </c>
      <c r="AY103" s="100">
        <v>0.33333333333333331</v>
      </c>
      <c r="AZ103" s="100">
        <v>0.5</v>
      </c>
      <c r="BA103" s="100">
        <v>0.54166666666666663</v>
      </c>
      <c r="BB103" s="100">
        <v>0.66666666666666663</v>
      </c>
      <c r="BC103" s="5"/>
      <c r="BD103" s="5"/>
      <c r="BE103" s="5">
        <f>LOOKUP(BE$6,'Daily Absent'!$O$6:$AX$6,'Daily Absent'!$O103:$AX103)</f>
        <v>0</v>
      </c>
      <c r="BF103" s="100"/>
      <c r="BG103" s="100"/>
      <c r="BH103" s="100"/>
      <c r="BI103" s="100"/>
      <c r="BJ103" s="5"/>
      <c r="BK103" s="5"/>
      <c r="BL103" s="5">
        <f>LOOKUP(BL$6,'Daily Absent'!$O$6:$AX$6,'Daily Absent'!$O103:$AX103)</f>
        <v>1</v>
      </c>
      <c r="BM103" s="100">
        <v>0.29166666666666669</v>
      </c>
      <c r="BN103" s="100">
        <v>0.5</v>
      </c>
      <c r="BO103" s="100">
        <v>0.54166666666666663</v>
      </c>
      <c r="BP103" s="100">
        <v>0.75</v>
      </c>
      <c r="BQ103" s="5"/>
      <c r="BR103" s="5"/>
      <c r="BS103" s="5">
        <f>LOOKUP(BS$6,'Daily Absent'!$O$6:$AX$6,'Daily Absent'!$O103:$AX103)</f>
        <v>1</v>
      </c>
      <c r="BT103" s="100">
        <v>0.29166666666666669</v>
      </c>
      <c r="BU103" s="100">
        <v>0.5</v>
      </c>
      <c r="BV103" s="100">
        <v>0.54166666666666663</v>
      </c>
      <c r="BW103" s="100">
        <v>0.75</v>
      </c>
      <c r="BX103" s="5"/>
      <c r="BY103" s="5"/>
      <c r="BZ103" s="5">
        <f>LOOKUP(BZ$6,'Daily Absent'!$O$6:$AX$6,'Daily Absent'!$O103:$AX103)</f>
        <v>1</v>
      </c>
      <c r="CA103" s="100">
        <v>0.29166666666666669</v>
      </c>
      <c r="CB103" s="100">
        <v>0.5</v>
      </c>
      <c r="CC103" s="100">
        <v>0.54166666666666663</v>
      </c>
      <c r="CD103" s="100">
        <v>0.75</v>
      </c>
      <c r="CE103" s="5"/>
      <c r="CF103" s="5"/>
      <c r="CG103" s="5">
        <f>LOOKUP(CG$6,'Daily Absent'!$O$6:$AX$6,'Daily Absent'!$O103:$AX103)</f>
        <v>1</v>
      </c>
      <c r="CH103" s="100">
        <v>0.29166666666666669</v>
      </c>
      <c r="CI103" s="100">
        <v>0.5</v>
      </c>
      <c r="CJ103" s="100">
        <v>0.54166666666666663</v>
      </c>
      <c r="CK103" s="100">
        <v>0.75</v>
      </c>
      <c r="CL103" s="5"/>
      <c r="CM103" s="5"/>
      <c r="CN103" s="5">
        <f>LOOKUP(CN$6,'Daily Absent'!$O$6:$AX$6,'Daily Absent'!$O103:$AX103)</f>
        <v>1</v>
      </c>
      <c r="CO103" s="100">
        <v>0.29166666666666669</v>
      </c>
      <c r="CP103" s="100">
        <v>0.5</v>
      </c>
      <c r="CQ103" s="100">
        <v>0.54166666666666663</v>
      </c>
      <c r="CR103" s="100">
        <v>0.70833333333333337</v>
      </c>
      <c r="CS103" s="5"/>
      <c r="CT103" s="5"/>
      <c r="CU103" s="5">
        <f>LOOKUP(CU$6,'Daily Absent'!$O$6:$AX$6,'Daily Absent'!$O103:$AX103)</f>
        <v>1</v>
      </c>
      <c r="CV103" s="100">
        <v>0.33333333333333331</v>
      </c>
      <c r="CW103" s="100">
        <v>0.5</v>
      </c>
      <c r="CX103" s="100">
        <v>0.54166666666666663</v>
      </c>
      <c r="CY103" s="100">
        <v>0.66666666666666663</v>
      </c>
      <c r="CZ103" s="5"/>
      <c r="DA103" s="5"/>
      <c r="DB103" s="5">
        <f>LOOKUP(DB$6,'Daily Absent'!$O$6:$AX$6,'Daily Absent'!$O103:$AX103)</f>
        <v>1</v>
      </c>
      <c r="DC103" s="100">
        <v>0.29166666666666669</v>
      </c>
      <c r="DD103" s="100">
        <v>0.5</v>
      </c>
      <c r="DE103" s="100">
        <v>0.54166666666666663</v>
      </c>
      <c r="DF103" s="100">
        <v>0.75</v>
      </c>
      <c r="DG103" s="5"/>
      <c r="DH103" s="5"/>
      <c r="DI103" s="5">
        <f>LOOKUP(DI$6,'Daily Absent'!$O$6:$AX$6,'Daily Absent'!$O103:$AX103)</f>
        <v>1</v>
      </c>
      <c r="DJ103" s="100">
        <v>0.29166666666666669</v>
      </c>
      <c r="DK103" s="100">
        <v>0.5</v>
      </c>
      <c r="DL103" s="100">
        <v>0.54166666666666663</v>
      </c>
      <c r="DM103" s="100">
        <v>0.75</v>
      </c>
      <c r="DN103" s="5"/>
      <c r="DO103" s="5"/>
      <c r="DP103" s="5">
        <f>LOOKUP(DP$6,'Daily Absent'!$O$6:$AX$6,'Daily Absent'!$O103:$AX103)</f>
        <v>1</v>
      </c>
      <c r="DQ103" s="100">
        <v>0.29166666666666669</v>
      </c>
      <c r="DR103" s="100">
        <v>0.5</v>
      </c>
      <c r="DS103" s="100">
        <v>0.54166666666666663</v>
      </c>
      <c r="DT103" s="100">
        <v>0.75</v>
      </c>
      <c r="DU103" s="5"/>
      <c r="DV103" s="5"/>
      <c r="DW103" s="5">
        <f>LOOKUP(DW$6,'Daily Absent'!$O$6:$AX$6,'Daily Absent'!$O103:$AX103)</f>
        <v>1</v>
      </c>
      <c r="DX103" s="100">
        <v>0.29166666666666669</v>
      </c>
      <c r="DY103" s="100">
        <v>0.5</v>
      </c>
      <c r="DZ103" s="100">
        <v>0.54166666666666663</v>
      </c>
      <c r="EA103" s="100">
        <v>0.75</v>
      </c>
      <c r="EB103" s="5"/>
      <c r="EC103" s="5"/>
      <c r="ED103" s="5">
        <f>LOOKUP(ED$6,'Daily Absent'!$O$6:$AX$6,'Daily Absent'!$O103:$AX103)</f>
        <v>1</v>
      </c>
      <c r="EE103" s="100">
        <v>0.29166666666666669</v>
      </c>
      <c r="EF103" s="100">
        <v>0.5</v>
      </c>
      <c r="EG103" s="100">
        <v>0.54166666666666663</v>
      </c>
      <c r="EH103" s="100">
        <v>0.75</v>
      </c>
      <c r="EI103" s="5"/>
      <c r="EJ103" s="5"/>
      <c r="EK103" s="5">
        <f>LOOKUP(EK$6,'Daily Absent'!$O$6:$AX$6,'Daily Absent'!$O103:$AX103)</f>
        <v>1</v>
      </c>
      <c r="EL103" s="100">
        <v>0.29166666666666669</v>
      </c>
      <c r="EM103" s="100">
        <v>0.5</v>
      </c>
      <c r="EN103" s="100">
        <v>0.54166666666666663</v>
      </c>
      <c r="EO103" s="100">
        <v>0.75</v>
      </c>
      <c r="EP103" s="5"/>
      <c r="EQ103" s="5"/>
      <c r="ER103" s="5">
        <f>LOOKUP(ER$6,'Daily Absent'!$O$6:$AX$6,'Daily Absent'!$O103:$AX103)</f>
        <v>0</v>
      </c>
      <c r="ES103" s="100"/>
      <c r="ET103" s="100"/>
      <c r="EU103" s="100"/>
      <c r="EV103" s="100"/>
      <c r="EW103" s="5"/>
      <c r="EX103" s="5"/>
      <c r="EY103" s="5">
        <f>LOOKUP(EY$6,'Daily Absent'!$O$6:$AX$6,'Daily Absent'!$O103:$AX103)</f>
        <v>1</v>
      </c>
      <c r="EZ103" s="100">
        <v>0.29166666666666669</v>
      </c>
      <c r="FA103" s="100">
        <v>0.5</v>
      </c>
      <c r="FB103" s="100">
        <v>0.54166666666666663</v>
      </c>
      <c r="FC103" s="100">
        <v>0.75</v>
      </c>
      <c r="FD103" s="5"/>
      <c r="FE103" s="5"/>
      <c r="FF103" s="5">
        <f>LOOKUP(FF$6,'Daily Absent'!$O$6:$AX$6,'Daily Absent'!$O103:$AX103)</f>
        <v>1</v>
      </c>
      <c r="FG103" s="100"/>
      <c r="FH103" s="100"/>
      <c r="FI103" s="100"/>
      <c r="FJ103" s="100"/>
      <c r="FK103" s="5"/>
      <c r="FL103" s="5"/>
      <c r="FM103" s="5">
        <f>LOOKUP(FM$6,'Daily Absent'!$O$6:$AX$6,'Daily Absent'!$O103:$AX103)</f>
        <v>0</v>
      </c>
      <c r="FN103" s="100"/>
      <c r="FO103" s="100"/>
      <c r="FP103" s="100"/>
      <c r="FQ103" s="100"/>
      <c r="FR103" s="5"/>
      <c r="FS103" s="5"/>
      <c r="FT103" s="5">
        <f>LOOKUP(FT$6,'Daily Absent'!$O$6:$AX$6,'Daily Absent'!$O103:$AX103)</f>
        <v>0</v>
      </c>
      <c r="FU103" s="100"/>
      <c r="FV103" s="100"/>
      <c r="FW103" s="100"/>
      <c r="FX103" s="100"/>
      <c r="FY103" s="5"/>
      <c r="FZ103" s="5"/>
      <c r="GA103" s="5">
        <f>LOOKUP(GA$6,'Daily Absent'!$O$6:$AX$6,'Daily Absent'!$O103:$AX103)</f>
        <v>0</v>
      </c>
      <c r="GB103" s="100"/>
      <c r="GC103" s="100"/>
      <c r="GD103" s="100"/>
      <c r="GE103" s="100"/>
      <c r="GF103" s="5"/>
      <c r="GG103" s="5"/>
      <c r="GH103" s="5">
        <f>LOOKUP(GH$6,'Daily Absent'!$O$6:$AX$6,'Daily Absent'!$O103:$AX103)</f>
        <v>0</v>
      </c>
      <c r="GI103" s="100"/>
      <c r="GJ103" s="100"/>
      <c r="GK103" s="100"/>
      <c r="GL103" s="100"/>
      <c r="GM103" s="5"/>
      <c r="GN103" s="5"/>
      <c r="GO103" s="5">
        <f>LOOKUP(GO$6,'Daily Absent'!$O$6:$AX$6,'Daily Absent'!$O103:$AX103)</f>
        <v>0</v>
      </c>
      <c r="GP103" s="100"/>
      <c r="GQ103" s="100"/>
      <c r="GR103" s="100"/>
      <c r="GS103" s="100"/>
      <c r="GT103" s="5"/>
      <c r="GU103" s="5"/>
      <c r="GV103" s="5">
        <f>LOOKUP(GV$6,'Daily Absent'!$O$6:$AX$6,'Daily Absent'!$O103:$AX103)</f>
        <v>0</v>
      </c>
      <c r="GW103" s="100"/>
      <c r="GX103" s="100"/>
      <c r="GY103" s="100"/>
      <c r="GZ103" s="100"/>
      <c r="HA103" s="5"/>
      <c r="HB103" s="5"/>
      <c r="HC103" s="5">
        <f>LOOKUP(HC$6,'Daily Absent'!$O$6:$AX$6,'Daily Absent'!$O103:$AX103)</f>
        <v>0</v>
      </c>
      <c r="HD103" s="100"/>
      <c r="HE103" s="100"/>
      <c r="HF103" s="100"/>
      <c r="HG103" s="100"/>
      <c r="HH103" s="5"/>
      <c r="HI103" s="5"/>
      <c r="HJ103" s="5">
        <f>LOOKUP(HJ$6,'Daily Absent'!$O$6:$AX$6,'Daily Absent'!$O103:$AX103)</f>
        <v>0</v>
      </c>
      <c r="HK103" s="100"/>
      <c r="HL103" s="100"/>
      <c r="HM103" s="100"/>
      <c r="HN103" s="100"/>
      <c r="HO103" s="5"/>
      <c r="HP103" s="5"/>
      <c r="HQ103" s="5"/>
      <c r="HR103" s="100"/>
      <c r="HS103" s="100"/>
      <c r="HT103" s="100"/>
      <c r="HU103" s="100"/>
      <c r="HV103" s="5"/>
      <c r="HW103" s="5"/>
      <c r="HX103" s="5">
        <f>LOOKUP(HX$6,'Daily Absent'!$O$6:$AX$6,'Daily Absent'!$O103:$AX103)</f>
        <v>0</v>
      </c>
      <c r="HY103" s="5"/>
      <c r="HZ103" s="100"/>
      <c r="IA103" s="5"/>
      <c r="IB103" s="5"/>
      <c r="IC103" s="5"/>
      <c r="ID103" s="5"/>
      <c r="IE103" s="5">
        <f>LOOKUP(IE$6,'Daily Absent'!$O$6:$AX$6,'Daily Absent'!$O103:$AX103)</f>
        <v>0</v>
      </c>
      <c r="IF103" s="5"/>
      <c r="IG103" s="100"/>
      <c r="IH103" s="5"/>
      <c r="II103" s="5"/>
      <c r="IJ103" s="5"/>
      <c r="IK103" s="5"/>
      <c r="IL103" s="5">
        <f>LOOKUP(IL$6,'Daily Absent'!$O$6:$AX$6,'Daily Absent'!$O103:$AX103)</f>
        <v>0</v>
      </c>
      <c r="IM103" s="5"/>
      <c r="IN103" s="100"/>
      <c r="IO103" s="5"/>
      <c r="IP103" s="5"/>
      <c r="IQ103" s="5"/>
      <c r="IR103" s="5"/>
      <c r="IS103" s="5">
        <f>LOOKUP(IS$6,'Daily Absent'!$O$6:$AX$6,'Daily Absent'!$O103:$AX103)</f>
        <v>0</v>
      </c>
      <c r="IT103" s="5"/>
      <c r="IU103" s="100"/>
      <c r="IV103" s="5"/>
      <c r="IW103" s="5"/>
      <c r="IX103" s="5"/>
      <c r="IY103" s="5"/>
      <c r="IZ103" s="5">
        <f>LOOKUP(IZ$6,'Daily Absent'!$O$6:$AX$6,'Daily Absent'!$O103:$AX103)</f>
        <v>0</v>
      </c>
      <c r="JA103" s="5"/>
      <c r="JB103" s="100"/>
      <c r="JC103" s="5"/>
      <c r="JD103" s="5"/>
      <c r="JE103" s="5"/>
      <c r="JF103" s="5"/>
    </row>
    <row r="104" spans="1:266" ht="20" customHeight="1">
      <c r="A104" s="54">
        <f>IF('Master MP Status'!A104&gt;0,'Master MP Status'!A104,"")</f>
        <v>96</v>
      </c>
      <c r="B104" s="5" t="str">
        <f>IF(ISTEXT('Master MP Status'!B104),'Master MP Status'!B104,"")</f>
        <v>DIRECT</v>
      </c>
      <c r="C104" s="153" t="str">
        <f>IF(OR(ISTEXT('Master MP Status'!C104),'Master MP Status'!C104&gt;0),'Master MP Status'!C104,"")</f>
        <v>KN2531030</v>
      </c>
      <c r="D104" s="154" t="str">
        <f>IF(OR(ISTEXT('Master MP Status'!D104),'Master MP Status'!D104&gt;0),'Master MP Status'!D104,"")</f>
        <v>KN25318</v>
      </c>
      <c r="E104" s="5" t="str">
        <f>IF(ISTEXT('Master MP Status'!E104),'Master MP Status'!E104,"")</f>
        <v>AHMAD KUSASI</v>
      </c>
      <c r="F104" s="5" t="str">
        <f>IF(ISTEXT('Master MP Status'!F104),'Master MP Status'!F104,"")</f>
        <v/>
      </c>
      <c r="G104" s="5" t="str">
        <f>IF(ISTEXT('Master MP Status'!G104),'Master MP Status'!G104,"")</f>
        <v>Local</v>
      </c>
      <c r="H104" s="5" t="str">
        <f>IF(ISTEXT('Master MP Status'!H104),'Master MP Status'!H104,"")</f>
        <v>SIMON S. R</v>
      </c>
      <c r="I104" s="5" t="str">
        <f>IF(ISTEXT('Master MP Status'!I104),'Master MP Status'!I104,"")</f>
        <v>Helper</v>
      </c>
      <c r="J104" s="5" t="str">
        <f>IF(ISTEXT('Master MP Status'!J104),'Master MP Status'!J104,"")</f>
        <v>Helper</v>
      </c>
      <c r="K104" s="9">
        <f>IF(OR('Master MP Status'!K104=0,'Master MP Status'!K104=""),"",'Master MP Status'!K104)</f>
        <v>45769</v>
      </c>
      <c r="L104" s="9">
        <f>IF(OR('Master MP Status'!L104=0,'Master MP Status'!L104=""),"",'Master MP Status'!L104)</f>
        <v>45769</v>
      </c>
      <c r="M104" s="9" t="str">
        <f>IF(OR('Master MP Status'!M104=0,'Master MP Status'!M104=""),"",'Master MP Status'!M104)</f>
        <v/>
      </c>
      <c r="N104" s="5" t="str">
        <f>IF(ISTEXT('Master MP Status'!N104),'Master MP Status'!N104,"")</f>
        <v/>
      </c>
      <c r="O104" s="5">
        <f>LOOKUP(O$6,'Daily Absent'!$O$6:$AX$6,'Daily Absent'!$O104:$AX104)</f>
        <v>1</v>
      </c>
      <c r="P104" s="100">
        <v>0.29166666666666669</v>
      </c>
      <c r="Q104" s="100">
        <v>0.5</v>
      </c>
      <c r="R104" s="100">
        <v>0.54166666666666663</v>
      </c>
      <c r="S104" s="100">
        <v>0.75</v>
      </c>
      <c r="T104" s="5"/>
      <c r="U104" s="5"/>
      <c r="V104" s="5">
        <f>LOOKUP(V$6,'Daily Absent'!$O$6:$AX$6,'Daily Absent'!$O104:$AX104)</f>
        <v>1</v>
      </c>
      <c r="W104" s="100">
        <v>0.29166666666666669</v>
      </c>
      <c r="X104" s="100">
        <v>0.5</v>
      </c>
      <c r="Y104" s="100">
        <v>0.54166666666666663</v>
      </c>
      <c r="Z104" s="100">
        <v>0.75</v>
      </c>
      <c r="AA104" s="5"/>
      <c r="AB104" s="5"/>
      <c r="AC104" s="5">
        <f>LOOKUP(AC$6,'Daily Absent'!$O$6:$AX$6,'Daily Absent'!$O104:$AX104)</f>
        <v>0</v>
      </c>
      <c r="AD104" s="100"/>
      <c r="AE104" s="100"/>
      <c r="AF104" s="100"/>
      <c r="AG104" s="100"/>
      <c r="AH104" s="5"/>
      <c r="AI104" s="5"/>
      <c r="AJ104" s="5">
        <f>LOOKUP(AJ$6,'Daily Absent'!$O$6:$AX$6,'Daily Absent'!$O104:$AX104)</f>
        <v>1</v>
      </c>
      <c r="AK104" s="100">
        <v>0.29166666666666669</v>
      </c>
      <c r="AL104" s="100">
        <v>0.5</v>
      </c>
      <c r="AM104" s="100">
        <v>0.54166666666666663</v>
      </c>
      <c r="AN104" s="100">
        <v>0.75</v>
      </c>
      <c r="AO104" s="5"/>
      <c r="AP104" s="5"/>
      <c r="AQ104" s="5">
        <f>LOOKUP(AQ$6,'Daily Absent'!$O$6:$AX$6,'Daily Absent'!$O104:$AX104)</f>
        <v>1</v>
      </c>
      <c r="AR104" s="100">
        <v>0.29166666666666669</v>
      </c>
      <c r="AS104" s="100">
        <v>0.5</v>
      </c>
      <c r="AT104" s="100">
        <v>0.54166666666666663</v>
      </c>
      <c r="AU104" s="100">
        <v>0.70833333333333337</v>
      </c>
      <c r="AV104" s="5"/>
      <c r="AW104" s="5"/>
      <c r="AX104" s="5">
        <f>LOOKUP(AX$6,'Daily Absent'!$O$6:$AX$6,'Daily Absent'!$O104:$AX104)</f>
        <v>1</v>
      </c>
      <c r="AY104" s="100">
        <v>0.33333333333333331</v>
      </c>
      <c r="AZ104" s="100">
        <v>0.5</v>
      </c>
      <c r="BA104" s="100">
        <v>0.54166666666666663</v>
      </c>
      <c r="BB104" s="100">
        <v>0.66666666666666663</v>
      </c>
      <c r="BC104" s="5"/>
      <c r="BD104" s="5"/>
      <c r="BE104" s="5">
        <f>LOOKUP(BE$6,'Daily Absent'!$O$6:$AX$6,'Daily Absent'!$O104:$AX104)</f>
        <v>1</v>
      </c>
      <c r="BF104" s="100">
        <v>0.29166666666666669</v>
      </c>
      <c r="BG104" s="100">
        <v>0.5</v>
      </c>
      <c r="BH104" s="100">
        <v>0.54166666666666663</v>
      </c>
      <c r="BI104" s="100">
        <v>0.75</v>
      </c>
      <c r="BJ104" s="5"/>
      <c r="BK104" s="5"/>
      <c r="BL104" s="5">
        <f>LOOKUP(BL$6,'Daily Absent'!$O$6:$AX$6,'Daily Absent'!$O104:$AX104)</f>
        <v>1</v>
      </c>
      <c r="BM104" s="100">
        <v>0.29166666666666669</v>
      </c>
      <c r="BN104" s="100">
        <v>0.5</v>
      </c>
      <c r="BO104" s="100"/>
      <c r="BP104" s="100"/>
      <c r="BQ104" s="5"/>
      <c r="BR104" s="5"/>
      <c r="BS104" s="5">
        <f>LOOKUP(BS$6,'Daily Absent'!$O$6:$AX$6,'Daily Absent'!$O104:$AX104)</f>
        <v>0</v>
      </c>
      <c r="BT104" s="100"/>
      <c r="BU104" s="100"/>
      <c r="BV104" s="100"/>
      <c r="BW104" s="100"/>
      <c r="BX104" s="5"/>
      <c r="BY104" s="5"/>
      <c r="BZ104" s="5">
        <f>LOOKUP(BZ$6,'Daily Absent'!$O$6:$AX$6,'Daily Absent'!$O104:$AX104)</f>
        <v>1</v>
      </c>
      <c r="CA104" s="100">
        <v>0.29166666666666669</v>
      </c>
      <c r="CB104" s="100">
        <v>0.5</v>
      </c>
      <c r="CC104" s="100">
        <v>0.54166666666666663</v>
      </c>
      <c r="CD104" s="100">
        <v>0.75</v>
      </c>
      <c r="CE104" s="5"/>
      <c r="CF104" s="5"/>
      <c r="CG104" s="5">
        <f>LOOKUP(CG$6,'Daily Absent'!$O$6:$AX$6,'Daily Absent'!$O104:$AX104)</f>
        <v>1</v>
      </c>
      <c r="CH104" s="100">
        <v>0.29166666666666669</v>
      </c>
      <c r="CI104" s="100">
        <v>0.5</v>
      </c>
      <c r="CJ104" s="100">
        <v>0.54166666666666663</v>
      </c>
      <c r="CK104" s="100">
        <v>0.75</v>
      </c>
      <c r="CL104" s="5"/>
      <c r="CM104" s="5"/>
      <c r="CN104" s="5">
        <f>LOOKUP(CN$6,'Daily Absent'!$O$6:$AX$6,'Daily Absent'!$O104:$AX104)</f>
        <v>1</v>
      </c>
      <c r="CO104" s="100">
        <v>0.29166666666666669</v>
      </c>
      <c r="CP104" s="100">
        <v>0.5</v>
      </c>
      <c r="CQ104" s="100">
        <v>0.54166666666666663</v>
      </c>
      <c r="CR104" s="100">
        <v>0.70833333333333337</v>
      </c>
      <c r="CS104" s="5"/>
      <c r="CT104" s="5"/>
      <c r="CU104" s="5">
        <f>LOOKUP(CU$6,'Daily Absent'!$O$6:$AX$6,'Daily Absent'!$O104:$AX104)</f>
        <v>1</v>
      </c>
      <c r="CV104" s="100">
        <v>0.33333333333333331</v>
      </c>
      <c r="CW104" s="100">
        <v>0.5</v>
      </c>
      <c r="CX104" s="100">
        <v>0.54166666666666663</v>
      </c>
      <c r="CY104" s="100">
        <v>0.66666666666666663</v>
      </c>
      <c r="CZ104" s="5"/>
      <c r="DA104" s="5"/>
      <c r="DB104" s="5">
        <f>LOOKUP(DB$6,'Daily Absent'!$O$6:$AX$6,'Daily Absent'!$O104:$AX104)</f>
        <v>1</v>
      </c>
      <c r="DC104" s="100">
        <v>0.29166666666666669</v>
      </c>
      <c r="DD104" s="100">
        <v>0.5</v>
      </c>
      <c r="DE104" s="100">
        <v>0.54166666666666663</v>
      </c>
      <c r="DF104" s="100">
        <v>0.75</v>
      </c>
      <c r="DG104" s="100">
        <v>0.79166666666666663</v>
      </c>
      <c r="DH104" s="100">
        <v>0.91666666666666663</v>
      </c>
      <c r="DI104" s="5">
        <f>LOOKUP(DI$6,'Daily Absent'!$O$6:$AX$6,'Daily Absent'!$O104:$AX104)</f>
        <v>1</v>
      </c>
      <c r="DJ104" s="100">
        <v>0.29166666666666669</v>
      </c>
      <c r="DK104" s="100">
        <v>0.5</v>
      </c>
      <c r="DL104" s="100">
        <v>0.54166666666666663</v>
      </c>
      <c r="DM104" s="100">
        <v>0.75</v>
      </c>
      <c r="DN104" s="5"/>
      <c r="DO104" s="5"/>
      <c r="DP104" s="5">
        <f>LOOKUP(DP$6,'Daily Absent'!$O$6:$AX$6,'Daily Absent'!$O104:$AX104)</f>
        <v>1</v>
      </c>
      <c r="DQ104" s="100">
        <v>0.29166666666666669</v>
      </c>
      <c r="DR104" s="100">
        <v>0.5</v>
      </c>
      <c r="DS104" s="100">
        <v>0.54166666666666663</v>
      </c>
      <c r="DT104" s="100">
        <v>0.75</v>
      </c>
      <c r="DU104" s="5"/>
      <c r="DV104" s="5"/>
      <c r="DW104" s="5">
        <f>LOOKUP(DW$6,'Daily Absent'!$O$6:$AX$6,'Daily Absent'!$O104:$AX104)</f>
        <v>1</v>
      </c>
      <c r="DX104" s="100">
        <v>0.29166666666666669</v>
      </c>
      <c r="DY104" s="100">
        <v>0.5</v>
      </c>
      <c r="DZ104" s="100">
        <v>0.54166666666666663</v>
      </c>
      <c r="EA104" s="100">
        <v>0.75</v>
      </c>
      <c r="EB104" s="5"/>
      <c r="EC104" s="5"/>
      <c r="ED104" s="5">
        <f>LOOKUP(ED$6,'Daily Absent'!$O$6:$AX$6,'Daily Absent'!$O104:$AX104)</f>
        <v>1</v>
      </c>
      <c r="EE104" s="100">
        <v>0.29166666666666669</v>
      </c>
      <c r="EF104" s="100">
        <v>0.5</v>
      </c>
      <c r="EG104" s="100">
        <v>0.54166666666666663</v>
      </c>
      <c r="EH104" s="100">
        <v>0.75</v>
      </c>
      <c r="EI104" s="5"/>
      <c r="EJ104" s="5"/>
      <c r="EK104" s="5">
        <f>LOOKUP(EK$6,'Daily Absent'!$O$6:$AX$6,'Daily Absent'!$O104:$AX104)</f>
        <v>1</v>
      </c>
      <c r="EL104" s="100">
        <v>0.29166666666666669</v>
      </c>
      <c r="EM104" s="100">
        <v>0.5</v>
      </c>
      <c r="EN104" s="100">
        <v>0.54166666666666663</v>
      </c>
      <c r="EO104" s="100">
        <v>0.70833333333333337</v>
      </c>
      <c r="EP104" s="5"/>
      <c r="EQ104" s="5"/>
      <c r="ER104" s="5">
        <f>LOOKUP(ER$6,'Daily Absent'!$O$6:$AX$6,'Daily Absent'!$O104:$AX104)</f>
        <v>0</v>
      </c>
      <c r="ES104" s="100"/>
      <c r="ET104" s="100"/>
      <c r="EU104" s="100"/>
      <c r="EV104" s="100"/>
      <c r="EW104" s="5"/>
      <c r="EX104" s="5"/>
      <c r="EY104" s="5">
        <f>LOOKUP(EY$6,'Daily Absent'!$O$6:$AX$6,'Daily Absent'!$O104:$AX104)</f>
        <v>0</v>
      </c>
      <c r="EZ104" s="100"/>
      <c r="FA104" s="100"/>
      <c r="FB104" s="100"/>
      <c r="FC104" s="100"/>
      <c r="FD104" s="5"/>
      <c r="FE104" s="5"/>
      <c r="FF104" s="5">
        <f>LOOKUP(FF$6,'Daily Absent'!$O$6:$AX$6,'Daily Absent'!$O104:$AX104)</f>
        <v>0</v>
      </c>
      <c r="FG104" s="100"/>
      <c r="FH104" s="100"/>
      <c r="FI104" s="100"/>
      <c r="FJ104" s="100"/>
      <c r="FK104" s="5"/>
      <c r="FL104" s="5"/>
      <c r="FM104" s="5">
        <f>LOOKUP(FM$6,'Daily Absent'!$O$6:$AX$6,'Daily Absent'!$O104:$AX104)</f>
        <v>0</v>
      </c>
      <c r="FN104" s="100"/>
      <c r="FO104" s="100"/>
      <c r="FP104" s="100"/>
      <c r="FQ104" s="100"/>
      <c r="FR104" s="5"/>
      <c r="FS104" s="5"/>
      <c r="FT104" s="5">
        <f>LOOKUP(FT$6,'Daily Absent'!$O$6:$AX$6,'Daily Absent'!$O104:$AX104)</f>
        <v>0</v>
      </c>
      <c r="FU104" s="100"/>
      <c r="FV104" s="100"/>
      <c r="FW104" s="100"/>
      <c r="FX104" s="100"/>
      <c r="FY104" s="5"/>
      <c r="FZ104" s="5"/>
      <c r="GA104" s="5">
        <f>LOOKUP(GA$6,'Daily Absent'!$O$6:$AX$6,'Daily Absent'!$O104:$AX104)</f>
        <v>0</v>
      </c>
      <c r="GB104" s="100"/>
      <c r="GC104" s="100"/>
      <c r="GD104" s="100"/>
      <c r="GE104" s="100"/>
      <c r="GF104" s="5"/>
      <c r="GG104" s="5"/>
      <c r="GH104" s="5">
        <f>LOOKUP(GH$6,'Daily Absent'!$O$6:$AX$6,'Daily Absent'!$O104:$AX104)</f>
        <v>0</v>
      </c>
      <c r="GI104" s="100"/>
      <c r="GJ104" s="100"/>
      <c r="GK104" s="100"/>
      <c r="GL104" s="100"/>
      <c r="GM104" s="5"/>
      <c r="GN104" s="5"/>
      <c r="GO104" s="5">
        <f>LOOKUP(GO$6,'Daily Absent'!$O$6:$AX$6,'Daily Absent'!$O104:$AX104)</f>
        <v>0</v>
      </c>
      <c r="GP104" s="100"/>
      <c r="GQ104" s="100"/>
      <c r="GR104" s="100"/>
      <c r="GS104" s="100"/>
      <c r="GT104" s="5"/>
      <c r="GU104" s="5"/>
      <c r="GV104" s="5">
        <f>LOOKUP(GV$6,'Daily Absent'!$O$6:$AX$6,'Daily Absent'!$O104:$AX104)</f>
        <v>0</v>
      </c>
      <c r="GW104" s="100"/>
      <c r="GX104" s="100"/>
      <c r="GY104" s="100"/>
      <c r="GZ104" s="100"/>
      <c r="HA104" s="5"/>
      <c r="HB104" s="5"/>
      <c r="HC104" s="5">
        <f>LOOKUP(HC$6,'Daily Absent'!$O$6:$AX$6,'Daily Absent'!$O104:$AX104)</f>
        <v>0</v>
      </c>
      <c r="HD104" s="100"/>
      <c r="HE104" s="100"/>
      <c r="HF104" s="100"/>
      <c r="HG104" s="100"/>
      <c r="HH104" s="5"/>
      <c r="HI104" s="5"/>
      <c r="HJ104" s="5">
        <f>LOOKUP(HJ$6,'Daily Absent'!$O$6:$AX$6,'Daily Absent'!$O104:$AX104)</f>
        <v>0</v>
      </c>
      <c r="HK104" s="100"/>
      <c r="HL104" s="100"/>
      <c r="HM104" s="100"/>
      <c r="HN104" s="100"/>
      <c r="HO104" s="5"/>
      <c r="HP104" s="5"/>
      <c r="HQ104" s="5"/>
      <c r="HR104" s="100"/>
      <c r="HS104" s="100"/>
      <c r="HT104" s="100"/>
      <c r="HU104" s="100"/>
      <c r="HV104" s="5"/>
      <c r="HW104" s="5"/>
      <c r="HX104" s="5">
        <f>LOOKUP(HX$6,'Daily Absent'!$O$6:$AX$6,'Daily Absent'!$O104:$AX104)</f>
        <v>0</v>
      </c>
      <c r="HY104" s="5"/>
      <c r="HZ104" s="100"/>
      <c r="IA104" s="5"/>
      <c r="IB104" s="5"/>
      <c r="IC104" s="5"/>
      <c r="ID104" s="5"/>
      <c r="IE104" s="5">
        <f>LOOKUP(IE$6,'Daily Absent'!$O$6:$AX$6,'Daily Absent'!$O104:$AX104)</f>
        <v>0</v>
      </c>
      <c r="IF104" s="5"/>
      <c r="IG104" s="100"/>
      <c r="IH104" s="5"/>
      <c r="II104" s="5"/>
      <c r="IJ104" s="5"/>
      <c r="IK104" s="5"/>
      <c r="IL104" s="5">
        <f>LOOKUP(IL$6,'Daily Absent'!$O$6:$AX$6,'Daily Absent'!$O104:$AX104)</f>
        <v>0</v>
      </c>
      <c r="IM104" s="5"/>
      <c r="IN104" s="100"/>
      <c r="IO104" s="5"/>
      <c r="IP104" s="5"/>
      <c r="IQ104" s="5"/>
      <c r="IR104" s="5"/>
      <c r="IS104" s="5">
        <f>LOOKUP(IS$6,'Daily Absent'!$O$6:$AX$6,'Daily Absent'!$O104:$AX104)</f>
        <v>0</v>
      </c>
      <c r="IT104" s="5"/>
      <c r="IU104" s="100"/>
      <c r="IV104" s="5"/>
      <c r="IW104" s="5"/>
      <c r="IX104" s="5"/>
      <c r="IY104" s="5"/>
      <c r="IZ104" s="5">
        <f>LOOKUP(IZ$6,'Daily Absent'!$O$6:$AX$6,'Daily Absent'!$O104:$AX104)</f>
        <v>0</v>
      </c>
      <c r="JA104" s="5"/>
      <c r="JB104" s="100"/>
      <c r="JC104" s="5"/>
      <c r="JD104" s="5"/>
      <c r="JE104" s="5"/>
      <c r="JF104" s="5"/>
    </row>
    <row r="105" spans="1:266" ht="20" customHeight="1">
      <c r="A105" s="54">
        <f>IF('Master MP Status'!A105&gt;0,'Master MP Status'!A105,"")</f>
        <v>97</v>
      </c>
      <c r="B105" s="5" t="str">
        <f>IF(ISTEXT('Master MP Status'!B105),'Master MP Status'!B105,"")</f>
        <v>DIRECT</v>
      </c>
      <c r="C105" s="153" t="str">
        <f>IF(OR(ISTEXT('Master MP Status'!C105),'Master MP Status'!C105&gt;0),'Master MP Status'!C105,"")</f>
        <v>KN2531046</v>
      </c>
      <c r="D105" s="154" t="str">
        <f>IF(OR(ISTEXT('Master MP Status'!D105),'Master MP Status'!D105&gt;0),'Master MP Status'!D105,"")</f>
        <v>KN25319</v>
      </c>
      <c r="E105" s="5" t="str">
        <f>IF(ISTEXT('Master MP Status'!E105),'Master MP Status'!E105,"")</f>
        <v>ALFONSIUS ROBI</v>
      </c>
      <c r="F105" s="5" t="str">
        <f>IF(ISTEXT('Master MP Status'!F105),'Master MP Status'!F105,"")</f>
        <v>ALFONSIUS</v>
      </c>
      <c r="G105" s="5" t="str">
        <f>IF(ISTEXT('Master MP Status'!G105),'Master MP Status'!G105,"")</f>
        <v>Local</v>
      </c>
      <c r="H105" s="5" t="str">
        <f>IF(ISTEXT('Master MP Status'!H105),'Master MP Status'!H105,"")</f>
        <v>YACOBE T</v>
      </c>
      <c r="I105" s="5" t="str">
        <f>IF(ISTEXT('Master MP Status'!I105),'Master MP Status'!I105,"")</f>
        <v>Helper</v>
      </c>
      <c r="J105" s="5" t="str">
        <f>IF(ISTEXT('Master MP Status'!J105),'Master MP Status'!J105,"")</f>
        <v>Helper</v>
      </c>
      <c r="K105" s="9">
        <f>IF(OR('Master MP Status'!K105=0,'Master MP Status'!K105=""),"",'Master MP Status'!K105)</f>
        <v>45769</v>
      </c>
      <c r="L105" s="9">
        <f>IF(OR('Master MP Status'!L105=0,'Master MP Status'!L105=""),"",'Master MP Status'!L105)</f>
        <v>45769</v>
      </c>
      <c r="M105" s="9" t="str">
        <f>IF(OR('Master MP Status'!M105=0,'Master MP Status'!M105=""),"",'Master MP Status'!M105)</f>
        <v/>
      </c>
      <c r="N105" s="5" t="str">
        <f>IF(ISTEXT('Master MP Status'!N105),'Master MP Status'!N105,"")</f>
        <v/>
      </c>
      <c r="O105" s="5">
        <f>LOOKUP(O$6,'Daily Absent'!$O$6:$AX$6,'Daily Absent'!$O105:$AX105)</f>
        <v>1</v>
      </c>
      <c r="P105" s="100">
        <v>0.29166666666666669</v>
      </c>
      <c r="Q105" s="100">
        <v>0.5</v>
      </c>
      <c r="R105" s="100">
        <v>0.54166666666666663</v>
      </c>
      <c r="S105" s="100">
        <v>0.75</v>
      </c>
      <c r="T105" s="5"/>
      <c r="U105" s="5"/>
      <c r="V105" s="5">
        <f>LOOKUP(V$6,'Daily Absent'!$O$6:$AX$6,'Daily Absent'!$O105:$AX105)</f>
        <v>1</v>
      </c>
      <c r="W105" s="100">
        <v>0.29166666666666669</v>
      </c>
      <c r="X105" s="100">
        <v>0.5</v>
      </c>
      <c r="Y105" s="100">
        <v>0.54166666666666663</v>
      </c>
      <c r="Z105" s="100">
        <v>0.75</v>
      </c>
      <c r="AA105" s="5"/>
      <c r="AB105" s="5"/>
      <c r="AC105" s="5">
        <f>LOOKUP(AC$6,'Daily Absent'!$O$6:$AX$6,'Daily Absent'!$O105:$AX105)</f>
        <v>1</v>
      </c>
      <c r="AD105" s="100">
        <v>0.29166666666666669</v>
      </c>
      <c r="AE105" s="100">
        <v>0.5</v>
      </c>
      <c r="AF105" s="100">
        <v>0.54166666666666663</v>
      </c>
      <c r="AG105" s="100">
        <v>0.75</v>
      </c>
      <c r="AH105" s="5"/>
      <c r="AI105" s="5"/>
      <c r="AJ105" s="5">
        <f>LOOKUP(AJ$6,'Daily Absent'!$O$6:$AX$6,'Daily Absent'!$O105:$AX105)</f>
        <v>1</v>
      </c>
      <c r="AK105" s="100">
        <v>0.29166666666666669</v>
      </c>
      <c r="AL105" s="100">
        <v>0.5</v>
      </c>
      <c r="AM105" s="100">
        <v>0.54166666666666663</v>
      </c>
      <c r="AN105" s="100">
        <v>0.75</v>
      </c>
      <c r="AO105" s="5"/>
      <c r="AP105" s="5"/>
      <c r="AQ105" s="5">
        <f>LOOKUP(AQ$6,'Daily Absent'!$O$6:$AX$6,'Daily Absent'!$O105:$AX105)</f>
        <v>1</v>
      </c>
      <c r="AR105" s="100">
        <v>0.29166666666666669</v>
      </c>
      <c r="AS105" s="100">
        <v>0.5</v>
      </c>
      <c r="AT105" s="100">
        <v>0.54166666666666663</v>
      </c>
      <c r="AU105" s="100">
        <v>0.70833333333333337</v>
      </c>
      <c r="AV105" s="5"/>
      <c r="AW105" s="5"/>
      <c r="AX105" s="5">
        <f>LOOKUP(AX$6,'Daily Absent'!$O$6:$AX$6,'Daily Absent'!$O105:$AX105)</f>
        <v>1</v>
      </c>
      <c r="AY105" s="100">
        <v>0.33333333333333331</v>
      </c>
      <c r="AZ105" s="100">
        <v>0.5</v>
      </c>
      <c r="BA105" s="100">
        <v>0.54166666666666663</v>
      </c>
      <c r="BB105" s="100">
        <v>0.66666666666666663</v>
      </c>
      <c r="BC105" s="5"/>
      <c r="BD105" s="5"/>
      <c r="BE105" s="5">
        <f>LOOKUP(BE$6,'Daily Absent'!$O$6:$AX$6,'Daily Absent'!$O105:$AX105)</f>
        <v>1</v>
      </c>
      <c r="BF105" s="100">
        <v>0.29166666666666669</v>
      </c>
      <c r="BG105" s="100">
        <v>0.5</v>
      </c>
      <c r="BH105" s="100">
        <v>0.54166666666666663</v>
      </c>
      <c r="BI105" s="100">
        <v>0.75</v>
      </c>
      <c r="BJ105" s="5"/>
      <c r="BK105" s="5"/>
      <c r="BL105" s="5">
        <f>LOOKUP(BL$6,'Daily Absent'!$O$6:$AX$6,'Daily Absent'!$O105:$AX105)</f>
        <v>1</v>
      </c>
      <c r="BM105" s="100">
        <v>0.3125</v>
      </c>
      <c r="BN105" s="100">
        <v>0.5</v>
      </c>
      <c r="BO105" s="100">
        <v>0.54166666666666663</v>
      </c>
      <c r="BP105" s="100">
        <v>0.75</v>
      </c>
      <c r="BQ105" s="5"/>
      <c r="BR105" s="5"/>
      <c r="BS105" s="5">
        <f>LOOKUP(BS$6,'Daily Absent'!$O$6:$AX$6,'Daily Absent'!$O105:$AX105)</f>
        <v>1</v>
      </c>
      <c r="BT105" s="100">
        <v>0.29166666666666669</v>
      </c>
      <c r="BU105" s="100">
        <v>0.5</v>
      </c>
      <c r="BV105" s="100">
        <v>0.54166666666666663</v>
      </c>
      <c r="BW105" s="100">
        <v>0.75</v>
      </c>
      <c r="BX105" s="5"/>
      <c r="BY105" s="5"/>
      <c r="BZ105" s="5">
        <f>LOOKUP(BZ$6,'Daily Absent'!$O$6:$AX$6,'Daily Absent'!$O105:$AX105)</f>
        <v>0</v>
      </c>
      <c r="CA105" s="100"/>
      <c r="CB105" s="100"/>
      <c r="CC105" s="100"/>
      <c r="CD105" s="100"/>
      <c r="CE105" s="5"/>
      <c r="CF105" s="5"/>
      <c r="CG105" s="5">
        <f>LOOKUP(CG$6,'Daily Absent'!$O$6:$AX$6,'Daily Absent'!$O105:$AX105)</f>
        <v>0</v>
      </c>
      <c r="CH105" s="100"/>
      <c r="CI105" s="100"/>
      <c r="CJ105" s="100"/>
      <c r="CK105" s="100"/>
      <c r="CL105" s="5"/>
      <c r="CM105" s="5"/>
      <c r="CN105" s="5">
        <f>LOOKUP(CN$6,'Daily Absent'!$O$6:$AX$6,'Daily Absent'!$O105:$AX105)</f>
        <v>1</v>
      </c>
      <c r="CO105" s="100">
        <v>0.29166666666666669</v>
      </c>
      <c r="CP105" s="100">
        <v>0.5</v>
      </c>
      <c r="CQ105" s="100">
        <v>0.54166666666666663</v>
      </c>
      <c r="CR105" s="100">
        <v>0.70833333333333337</v>
      </c>
      <c r="CS105" s="5"/>
      <c r="CT105" s="5"/>
      <c r="CU105" s="5">
        <f>LOOKUP(CU$6,'Daily Absent'!$O$6:$AX$6,'Daily Absent'!$O105:$AX105)</f>
        <v>1</v>
      </c>
      <c r="CV105" s="100">
        <v>0.33333333333333331</v>
      </c>
      <c r="CW105" s="100">
        <v>0.5</v>
      </c>
      <c r="CX105" s="100">
        <v>0.54166666666666663</v>
      </c>
      <c r="CY105" s="100">
        <v>0.66666666666666663</v>
      </c>
      <c r="CZ105" s="5"/>
      <c r="DA105" s="5"/>
      <c r="DB105" s="5">
        <f>LOOKUP(DB$6,'Daily Absent'!$O$6:$AX$6,'Daily Absent'!$O105:$AX105)</f>
        <v>1</v>
      </c>
      <c r="DC105" s="100">
        <v>0.29166666666666669</v>
      </c>
      <c r="DD105" s="100">
        <v>0.5</v>
      </c>
      <c r="DE105" s="100">
        <v>0.54166666666666663</v>
      </c>
      <c r="DF105" s="100">
        <v>0.75</v>
      </c>
      <c r="DG105" s="5"/>
      <c r="DH105" s="5"/>
      <c r="DI105" s="5">
        <f>LOOKUP(DI$6,'Daily Absent'!$O$6:$AX$6,'Daily Absent'!$O105:$AX105)</f>
        <v>1</v>
      </c>
      <c r="DJ105" s="100">
        <v>0.29166666666666669</v>
      </c>
      <c r="DK105" s="100">
        <v>0.5</v>
      </c>
      <c r="DL105" s="100">
        <v>0.54166666666666663</v>
      </c>
      <c r="DM105" s="100">
        <v>0.75</v>
      </c>
      <c r="DN105" s="5"/>
      <c r="DO105" s="5"/>
      <c r="DP105" s="5">
        <f>LOOKUP(DP$6,'Daily Absent'!$O$6:$AX$6,'Daily Absent'!$O105:$AX105)</f>
        <v>1</v>
      </c>
      <c r="DQ105" s="100">
        <v>0.29166666666666669</v>
      </c>
      <c r="DR105" s="100">
        <v>0.5</v>
      </c>
      <c r="DS105" s="100">
        <v>0.54166666666666663</v>
      </c>
      <c r="DT105" s="100">
        <v>0.75</v>
      </c>
      <c r="DU105" s="5"/>
      <c r="DV105" s="5"/>
      <c r="DW105" s="5">
        <f>LOOKUP(DW$6,'Daily Absent'!$O$6:$AX$6,'Daily Absent'!$O105:$AX105)</f>
        <v>1</v>
      </c>
      <c r="DX105" s="100">
        <v>0.29166666666666669</v>
      </c>
      <c r="DY105" s="100">
        <v>0.5</v>
      </c>
      <c r="DZ105" s="100">
        <v>0.54166666666666663</v>
      </c>
      <c r="EA105" s="100">
        <v>0.75</v>
      </c>
      <c r="EB105" s="5"/>
      <c r="EC105" s="5"/>
      <c r="ED105" s="5">
        <f>LOOKUP(ED$6,'Daily Absent'!$O$6:$AX$6,'Daily Absent'!$O105:$AX105)</f>
        <v>0</v>
      </c>
      <c r="EE105" s="5"/>
      <c r="EF105" s="100"/>
      <c r="EG105" s="5"/>
      <c r="EH105" s="5"/>
      <c r="EI105" s="5"/>
      <c r="EJ105" s="5"/>
      <c r="EK105" s="5">
        <f>LOOKUP(EK$6,'Daily Absent'!$O$6:$AX$6,'Daily Absent'!$O105:$AX105)</f>
        <v>1</v>
      </c>
      <c r="EL105" s="100">
        <v>0.29166666666666669</v>
      </c>
      <c r="EM105" s="100">
        <v>0.5</v>
      </c>
      <c r="EN105" s="100">
        <v>0.54166666666666663</v>
      </c>
      <c r="EO105" s="100">
        <v>0.70833333333333337</v>
      </c>
      <c r="EP105" s="5"/>
      <c r="EQ105" s="5"/>
      <c r="ER105" s="5">
        <f>LOOKUP(ER$6,'Daily Absent'!$O$6:$AX$6,'Daily Absent'!$O105:$AX105)</f>
        <v>0</v>
      </c>
      <c r="ES105" s="100"/>
      <c r="ET105" s="100"/>
      <c r="EU105" s="100"/>
      <c r="EV105" s="100"/>
      <c r="EW105" s="5"/>
      <c r="EX105" s="5"/>
      <c r="EY105" s="5">
        <f>LOOKUP(EY$6,'Daily Absent'!$O$6:$AX$6,'Daily Absent'!$O105:$AX105)</f>
        <v>1</v>
      </c>
      <c r="EZ105" s="100">
        <v>0.29166666666666669</v>
      </c>
      <c r="FA105" s="100">
        <v>0.5</v>
      </c>
      <c r="FB105" s="100">
        <v>0.54166666666666663</v>
      </c>
      <c r="FC105" s="100">
        <v>0.75</v>
      </c>
      <c r="FD105" s="5"/>
      <c r="FE105" s="5"/>
      <c r="FF105" s="5">
        <f>LOOKUP(FF$6,'Daily Absent'!$O$6:$AX$6,'Daily Absent'!$O105:$AX105)</f>
        <v>1</v>
      </c>
      <c r="FG105" s="100"/>
      <c r="FH105" s="100"/>
      <c r="FI105" s="100"/>
      <c r="FJ105" s="100"/>
      <c r="FK105" s="5"/>
      <c r="FL105" s="5"/>
      <c r="FM105" s="5">
        <f>LOOKUP(FM$6,'Daily Absent'!$O$6:$AX$6,'Daily Absent'!$O105:$AX105)</f>
        <v>0</v>
      </c>
      <c r="FN105" s="100"/>
      <c r="FO105" s="100"/>
      <c r="FP105" s="100"/>
      <c r="FQ105" s="100"/>
      <c r="FR105" s="5"/>
      <c r="FS105" s="5"/>
      <c r="FT105" s="5">
        <f>LOOKUP(FT$6,'Daily Absent'!$O$6:$AX$6,'Daily Absent'!$O105:$AX105)</f>
        <v>0</v>
      </c>
      <c r="FU105" s="100"/>
      <c r="FV105" s="100"/>
      <c r="FW105" s="100"/>
      <c r="FX105" s="100"/>
      <c r="FY105" s="5"/>
      <c r="FZ105" s="5"/>
      <c r="GA105" s="5">
        <f>LOOKUP(GA$6,'Daily Absent'!$O$6:$AX$6,'Daily Absent'!$O105:$AX105)</f>
        <v>0</v>
      </c>
      <c r="GB105" s="100"/>
      <c r="GC105" s="100"/>
      <c r="GD105" s="100"/>
      <c r="GE105" s="100"/>
      <c r="GF105" s="5"/>
      <c r="GG105" s="5"/>
      <c r="GH105" s="5">
        <f>LOOKUP(GH$6,'Daily Absent'!$O$6:$AX$6,'Daily Absent'!$O105:$AX105)</f>
        <v>0</v>
      </c>
      <c r="GI105" s="100"/>
      <c r="GJ105" s="100"/>
      <c r="GK105" s="100"/>
      <c r="GL105" s="100"/>
      <c r="GM105" s="5"/>
      <c r="GN105" s="5"/>
      <c r="GO105" s="5">
        <f>LOOKUP(GO$6,'Daily Absent'!$O$6:$AX$6,'Daily Absent'!$O105:$AX105)</f>
        <v>0</v>
      </c>
      <c r="GP105" s="100"/>
      <c r="GQ105" s="100"/>
      <c r="GR105" s="100"/>
      <c r="GS105" s="100"/>
      <c r="GT105" s="5"/>
      <c r="GU105" s="5"/>
      <c r="GV105" s="5">
        <f>LOOKUP(GV$6,'Daily Absent'!$O$6:$AX$6,'Daily Absent'!$O105:$AX105)</f>
        <v>0</v>
      </c>
      <c r="GW105" s="100"/>
      <c r="GX105" s="100"/>
      <c r="GY105" s="100"/>
      <c r="GZ105" s="100"/>
      <c r="HA105" s="5"/>
      <c r="HB105" s="5"/>
      <c r="HC105" s="5">
        <f>LOOKUP(HC$6,'Daily Absent'!$O$6:$AX$6,'Daily Absent'!$O105:$AX105)</f>
        <v>0</v>
      </c>
      <c r="HD105" s="100"/>
      <c r="HE105" s="100"/>
      <c r="HF105" s="100"/>
      <c r="HG105" s="100"/>
      <c r="HH105" s="5"/>
      <c r="HI105" s="5"/>
      <c r="HJ105" s="5">
        <f>LOOKUP(HJ$6,'Daily Absent'!$O$6:$AX$6,'Daily Absent'!$O105:$AX105)</f>
        <v>0</v>
      </c>
      <c r="HK105" s="100"/>
      <c r="HL105" s="100"/>
      <c r="HM105" s="100"/>
      <c r="HN105" s="100"/>
      <c r="HO105" s="5"/>
      <c r="HP105" s="5"/>
      <c r="HQ105" s="5"/>
      <c r="HR105" s="100"/>
      <c r="HS105" s="100"/>
      <c r="HT105" s="100"/>
      <c r="HU105" s="100"/>
      <c r="HV105" s="5"/>
      <c r="HW105" s="5"/>
      <c r="HX105" s="5">
        <f>LOOKUP(HX$6,'Daily Absent'!$O$6:$AX$6,'Daily Absent'!$O105:$AX105)</f>
        <v>0</v>
      </c>
      <c r="HY105" s="5"/>
      <c r="HZ105" s="100"/>
      <c r="IA105" s="5"/>
      <c r="IB105" s="5"/>
      <c r="IC105" s="5"/>
      <c r="ID105" s="5"/>
      <c r="IE105" s="5">
        <f>LOOKUP(IE$6,'Daily Absent'!$O$6:$AX$6,'Daily Absent'!$O105:$AX105)</f>
        <v>0</v>
      </c>
      <c r="IF105" s="5"/>
      <c r="IG105" s="100"/>
      <c r="IH105" s="5"/>
      <c r="II105" s="5"/>
      <c r="IJ105" s="5"/>
      <c r="IK105" s="5"/>
      <c r="IL105" s="5">
        <f>LOOKUP(IL$6,'Daily Absent'!$O$6:$AX$6,'Daily Absent'!$O105:$AX105)</f>
        <v>0</v>
      </c>
      <c r="IM105" s="5"/>
      <c r="IN105" s="100"/>
      <c r="IO105" s="5"/>
      <c r="IP105" s="5"/>
      <c r="IQ105" s="5"/>
      <c r="IR105" s="5"/>
      <c r="IS105" s="5">
        <f>LOOKUP(IS$6,'Daily Absent'!$O$6:$AX$6,'Daily Absent'!$O105:$AX105)</f>
        <v>0</v>
      </c>
      <c r="IT105" s="5"/>
      <c r="IU105" s="100"/>
      <c r="IV105" s="5"/>
      <c r="IW105" s="5"/>
      <c r="IX105" s="5"/>
      <c r="IY105" s="5"/>
      <c r="IZ105" s="5">
        <f>LOOKUP(IZ$6,'Daily Absent'!$O$6:$AX$6,'Daily Absent'!$O105:$AX105)</f>
        <v>0</v>
      </c>
      <c r="JA105" s="5"/>
      <c r="JB105" s="100"/>
      <c r="JC105" s="5"/>
      <c r="JD105" s="5"/>
      <c r="JE105" s="5"/>
      <c r="JF105" s="5"/>
    </row>
    <row r="106" spans="1:266" ht="20" customHeight="1">
      <c r="A106" s="54">
        <f>IF('Master MP Status'!A106&gt;0,'Master MP Status'!A106,"")</f>
        <v>98</v>
      </c>
      <c r="B106" s="5" t="str">
        <f>IF(ISTEXT('Master MP Status'!B106),'Master MP Status'!B106,"")</f>
        <v>DIRECT</v>
      </c>
      <c r="C106" s="153" t="str">
        <f>IF(OR(ISTEXT('Master MP Status'!C106),'Master MP Status'!C106&gt;0),'Master MP Status'!C106,"")</f>
        <v>KN2531049</v>
      </c>
      <c r="D106" s="154" t="str">
        <f>IF(OR(ISTEXT('Master MP Status'!D106),'Master MP Status'!D106&gt;0),'Master MP Status'!D106,"")</f>
        <v>KN25320</v>
      </c>
      <c r="E106" s="5" t="str">
        <f>IF(ISTEXT('Master MP Status'!E106),'Master MP Status'!E106,"")</f>
        <v>ALFRIDUS JAMUL</v>
      </c>
      <c r="F106" s="5" t="str">
        <f>IF(ISTEXT('Master MP Status'!F106),'Master MP Status'!F106,"")</f>
        <v/>
      </c>
      <c r="G106" s="5" t="str">
        <f>IF(ISTEXT('Master MP Status'!G106),'Master MP Status'!G106,"")</f>
        <v>Local</v>
      </c>
      <c r="H106" s="5" t="str">
        <f>IF(ISTEXT('Master MP Status'!H106),'Master MP Status'!H106,"")</f>
        <v>YACOBE T</v>
      </c>
      <c r="I106" s="5" t="str">
        <f>IF(ISTEXT('Master MP Status'!I106),'Master MP Status'!I106,"")</f>
        <v>Helper</v>
      </c>
      <c r="J106" s="5" t="str">
        <f>IF(ISTEXT('Master MP Status'!J106),'Master MP Status'!J106,"")</f>
        <v>Helper</v>
      </c>
      <c r="K106" s="9">
        <f>IF(OR('Master MP Status'!K106=0,'Master MP Status'!K106=""),"",'Master MP Status'!K106)</f>
        <v>45769</v>
      </c>
      <c r="L106" s="9">
        <f>IF(OR('Master MP Status'!L106=0,'Master MP Status'!L106=""),"",'Master MP Status'!L106)</f>
        <v>45769</v>
      </c>
      <c r="M106" s="9" t="str">
        <f>IF(OR('Master MP Status'!M106=0,'Master MP Status'!M106=""),"",'Master MP Status'!M106)</f>
        <v/>
      </c>
      <c r="N106" s="5" t="str">
        <f>IF(ISTEXT('Master MP Status'!N106),'Master MP Status'!N106,"")</f>
        <v/>
      </c>
      <c r="O106" s="5">
        <f>LOOKUP(O$6,'Daily Absent'!$O$6:$AX$6,'Daily Absent'!$O106:$AX106)</f>
        <v>1</v>
      </c>
      <c r="P106" s="100">
        <v>0.29166666666666669</v>
      </c>
      <c r="Q106" s="100">
        <v>0.5</v>
      </c>
      <c r="R106" s="100">
        <v>0.54166666666666663</v>
      </c>
      <c r="S106" s="100">
        <v>0.75</v>
      </c>
      <c r="T106" s="5"/>
      <c r="U106" s="5"/>
      <c r="V106" s="5">
        <f>LOOKUP(V$6,'Daily Absent'!$O$6:$AX$6,'Daily Absent'!$O106:$AX106)</f>
        <v>1</v>
      </c>
      <c r="W106" s="100">
        <v>0.29166666666666669</v>
      </c>
      <c r="X106" s="100">
        <v>0.5</v>
      </c>
      <c r="Y106" s="100">
        <v>0.54166666666666663</v>
      </c>
      <c r="Z106" s="100">
        <v>0.75</v>
      </c>
      <c r="AA106" s="5"/>
      <c r="AB106" s="5"/>
      <c r="AC106" s="5">
        <f>LOOKUP(AC$6,'Daily Absent'!$O$6:$AX$6,'Daily Absent'!$O106:$AX106)</f>
        <v>1</v>
      </c>
      <c r="AD106" s="100">
        <v>0.29166666666666669</v>
      </c>
      <c r="AE106" s="100">
        <v>0.5</v>
      </c>
      <c r="AF106" s="100">
        <v>0.54166666666666663</v>
      </c>
      <c r="AG106" s="100">
        <v>0.75</v>
      </c>
      <c r="AH106" s="5"/>
      <c r="AI106" s="5"/>
      <c r="AJ106" s="5">
        <f>LOOKUP(AJ$6,'Daily Absent'!$O$6:$AX$6,'Daily Absent'!$O106:$AX106)</f>
        <v>1</v>
      </c>
      <c r="AK106" s="100">
        <v>0.29166666666666669</v>
      </c>
      <c r="AL106" s="100">
        <v>0.5</v>
      </c>
      <c r="AM106" s="100">
        <v>0.54166666666666663</v>
      </c>
      <c r="AN106" s="100">
        <v>0.75</v>
      </c>
      <c r="AO106" s="5"/>
      <c r="AP106" s="5"/>
      <c r="AQ106" s="5">
        <f>LOOKUP(AQ$6,'Daily Absent'!$O$6:$AX$6,'Daily Absent'!$O106:$AX106)</f>
        <v>1</v>
      </c>
      <c r="AR106" s="100">
        <v>0.29166666666666669</v>
      </c>
      <c r="AS106" s="100">
        <v>0.5</v>
      </c>
      <c r="AT106" s="100">
        <v>0.54166666666666663</v>
      </c>
      <c r="AU106" s="100">
        <v>0.70833333333333337</v>
      </c>
      <c r="AV106" s="5"/>
      <c r="AW106" s="5"/>
      <c r="AX106" s="5">
        <f>LOOKUP(AX$6,'Daily Absent'!$O$6:$AX$6,'Daily Absent'!$O106:$AX106)</f>
        <v>1</v>
      </c>
      <c r="AY106" s="100">
        <v>0.33333333333333331</v>
      </c>
      <c r="AZ106" s="100">
        <v>0.5</v>
      </c>
      <c r="BA106" s="100">
        <v>0.54166666666666663</v>
      </c>
      <c r="BB106" s="100">
        <v>0.66666666666666663</v>
      </c>
      <c r="BC106" s="5"/>
      <c r="BD106" s="5"/>
      <c r="BE106" s="5">
        <f>LOOKUP(BE$6,'Daily Absent'!$O$6:$AX$6,'Daily Absent'!$O106:$AX106)</f>
        <v>1</v>
      </c>
      <c r="BF106" s="100">
        <v>0.29166666666666669</v>
      </c>
      <c r="BG106" s="100">
        <v>0.5</v>
      </c>
      <c r="BH106" s="100">
        <v>0.54166666666666663</v>
      </c>
      <c r="BI106" s="100">
        <v>0.75</v>
      </c>
      <c r="BJ106" s="5"/>
      <c r="BK106" s="5"/>
      <c r="BL106" s="5">
        <f>LOOKUP(BL$6,'Daily Absent'!$O$6:$AX$6,'Daily Absent'!$O106:$AX106)</f>
        <v>1</v>
      </c>
      <c r="BM106" s="100">
        <v>0.3125</v>
      </c>
      <c r="BN106" s="100">
        <v>0.5</v>
      </c>
      <c r="BO106" s="100">
        <v>0.54166666666666663</v>
      </c>
      <c r="BP106" s="100">
        <v>0.75</v>
      </c>
      <c r="BQ106" s="5"/>
      <c r="BR106" s="5"/>
      <c r="BS106" s="5">
        <f>LOOKUP(BS$6,'Daily Absent'!$O$6:$AX$6,'Daily Absent'!$O106:$AX106)</f>
        <v>1</v>
      </c>
      <c r="BT106" s="100">
        <v>0.29166666666666669</v>
      </c>
      <c r="BU106" s="100">
        <v>0.5</v>
      </c>
      <c r="BV106" s="100">
        <v>0.54166666666666663</v>
      </c>
      <c r="BW106" s="100">
        <v>0.75</v>
      </c>
      <c r="BX106" s="5"/>
      <c r="BY106" s="5"/>
      <c r="BZ106" s="5">
        <f>LOOKUP(BZ$6,'Daily Absent'!$O$6:$AX$6,'Daily Absent'!$O106:$AX106)</f>
        <v>1</v>
      </c>
      <c r="CA106" s="100">
        <v>0.29166666666666669</v>
      </c>
      <c r="CB106" s="100">
        <v>0.5</v>
      </c>
      <c r="CC106" s="100">
        <v>0.54166666666666663</v>
      </c>
      <c r="CD106" s="100">
        <v>0.75</v>
      </c>
      <c r="CE106" s="5"/>
      <c r="CF106" s="5"/>
      <c r="CG106" s="5">
        <f>LOOKUP(CG$6,'Daily Absent'!$O$6:$AX$6,'Daily Absent'!$O106:$AX106)</f>
        <v>1</v>
      </c>
      <c r="CH106" s="100">
        <v>0.29166666666666669</v>
      </c>
      <c r="CI106" s="100">
        <v>0.5</v>
      </c>
      <c r="CJ106" s="100">
        <v>0.54166666666666663</v>
      </c>
      <c r="CK106" s="100">
        <v>0.75</v>
      </c>
      <c r="CL106" s="5"/>
      <c r="CM106" s="5"/>
      <c r="CN106" s="5">
        <f>LOOKUP(CN$6,'Daily Absent'!$O$6:$AX$6,'Daily Absent'!$O106:$AX106)</f>
        <v>1</v>
      </c>
      <c r="CO106" s="100">
        <v>0.29166666666666669</v>
      </c>
      <c r="CP106" s="100">
        <v>0.5</v>
      </c>
      <c r="CQ106" s="100">
        <v>0.54166666666666663</v>
      </c>
      <c r="CR106" s="100">
        <v>0.70833333333333337</v>
      </c>
      <c r="CS106" s="5"/>
      <c r="CT106" s="5"/>
      <c r="CU106" s="5">
        <f>LOOKUP(CU$6,'Daily Absent'!$O$6:$AX$6,'Daily Absent'!$O106:$AX106)</f>
        <v>1</v>
      </c>
      <c r="CV106" s="100">
        <v>0.33333333333333331</v>
      </c>
      <c r="CW106" s="100">
        <v>0.5</v>
      </c>
      <c r="CX106" s="100">
        <v>0.54166666666666663</v>
      </c>
      <c r="CY106" s="100">
        <v>0.66666666666666663</v>
      </c>
      <c r="CZ106" s="5"/>
      <c r="DA106" s="5"/>
      <c r="DB106" s="5">
        <f>LOOKUP(DB$6,'Daily Absent'!$O$6:$AX$6,'Daily Absent'!$O106:$AX106)</f>
        <v>1</v>
      </c>
      <c r="DC106" s="100">
        <v>0.29166666666666669</v>
      </c>
      <c r="DD106" s="100">
        <v>0.5</v>
      </c>
      <c r="DE106" s="100">
        <v>0.54166666666666663</v>
      </c>
      <c r="DF106" s="100">
        <v>0.75</v>
      </c>
      <c r="DG106" s="5"/>
      <c r="DH106" s="5"/>
      <c r="DI106" s="5">
        <f>LOOKUP(DI$6,'Daily Absent'!$O$6:$AX$6,'Daily Absent'!$O106:$AX106)</f>
        <v>1</v>
      </c>
      <c r="DJ106" s="100">
        <v>0.29166666666666669</v>
      </c>
      <c r="DK106" s="100">
        <v>0.5</v>
      </c>
      <c r="DL106" s="100">
        <v>0.54166666666666663</v>
      </c>
      <c r="DM106" s="100">
        <v>0.75</v>
      </c>
      <c r="DN106" s="5"/>
      <c r="DO106" s="5"/>
      <c r="DP106" s="5">
        <f>LOOKUP(DP$6,'Daily Absent'!$O$6:$AX$6,'Daily Absent'!$O106:$AX106)</f>
        <v>1</v>
      </c>
      <c r="DQ106" s="100">
        <v>0.29166666666666669</v>
      </c>
      <c r="DR106" s="100">
        <v>0.5</v>
      </c>
      <c r="DS106" s="100">
        <v>0.54166666666666663</v>
      </c>
      <c r="DT106" s="100">
        <v>0.75</v>
      </c>
      <c r="DU106" s="5"/>
      <c r="DV106" s="5"/>
      <c r="DW106" s="5">
        <f>LOOKUP(DW$6,'Daily Absent'!$O$6:$AX$6,'Daily Absent'!$O106:$AX106)</f>
        <v>1</v>
      </c>
      <c r="DX106" s="100">
        <v>0.29166666666666669</v>
      </c>
      <c r="DY106" s="100">
        <v>0.5</v>
      </c>
      <c r="DZ106" s="100">
        <v>0.54166666666666663</v>
      </c>
      <c r="EA106" s="100">
        <v>0.75</v>
      </c>
      <c r="EB106" s="5"/>
      <c r="EC106" s="5"/>
      <c r="ED106" s="5">
        <f>LOOKUP(ED$6,'Daily Absent'!$O$6:$AX$6,'Daily Absent'!$O106:$AX106)</f>
        <v>1</v>
      </c>
      <c r="EE106" s="100">
        <v>0.29166666666666669</v>
      </c>
      <c r="EF106" s="100">
        <v>0.5</v>
      </c>
      <c r="EG106" s="100">
        <v>0.54166666666666663</v>
      </c>
      <c r="EH106" s="100">
        <v>0.75</v>
      </c>
      <c r="EI106" s="5"/>
      <c r="EJ106" s="5"/>
      <c r="EK106" s="5">
        <f>LOOKUP(EK$6,'Daily Absent'!$O$6:$AX$6,'Daily Absent'!$O106:$AX106)</f>
        <v>1</v>
      </c>
      <c r="EL106" s="100">
        <v>0.29166666666666669</v>
      </c>
      <c r="EM106" s="100">
        <v>0.5</v>
      </c>
      <c r="EN106" s="100">
        <v>0.54166666666666663</v>
      </c>
      <c r="EO106" s="100">
        <v>0.70833333333333337</v>
      </c>
      <c r="EP106" s="5"/>
      <c r="EQ106" s="5"/>
      <c r="ER106" s="5">
        <f>LOOKUP(ER$6,'Daily Absent'!$O$6:$AX$6,'Daily Absent'!$O106:$AX106)</f>
        <v>0</v>
      </c>
      <c r="ES106" s="100"/>
      <c r="ET106" s="100"/>
      <c r="EU106" s="100"/>
      <c r="EV106" s="100"/>
      <c r="EW106" s="5"/>
      <c r="EX106" s="5"/>
      <c r="EY106" s="5">
        <f>LOOKUP(EY$6,'Daily Absent'!$O$6:$AX$6,'Daily Absent'!$O106:$AX106)</f>
        <v>1</v>
      </c>
      <c r="EZ106" s="100">
        <v>0.29166666666666669</v>
      </c>
      <c r="FA106" s="100">
        <v>0.5</v>
      </c>
      <c r="FB106" s="100">
        <v>0.54166666666666663</v>
      </c>
      <c r="FC106" s="100">
        <v>0.75</v>
      </c>
      <c r="FD106" s="5"/>
      <c r="FE106" s="5"/>
      <c r="FF106" s="5">
        <f>LOOKUP(FF$6,'Daily Absent'!$O$6:$AX$6,'Daily Absent'!$O106:$AX106)</f>
        <v>1</v>
      </c>
      <c r="FG106" s="100"/>
      <c r="FH106" s="100"/>
      <c r="FI106" s="100"/>
      <c r="FJ106" s="100"/>
      <c r="FK106" s="5"/>
      <c r="FL106" s="5"/>
      <c r="FM106" s="5">
        <f>LOOKUP(FM$6,'Daily Absent'!$O$6:$AX$6,'Daily Absent'!$O106:$AX106)</f>
        <v>0</v>
      </c>
      <c r="FN106" s="100"/>
      <c r="FO106" s="100"/>
      <c r="FP106" s="100"/>
      <c r="FQ106" s="100"/>
      <c r="FR106" s="5"/>
      <c r="FS106" s="5"/>
      <c r="FT106" s="5">
        <f>LOOKUP(FT$6,'Daily Absent'!$O$6:$AX$6,'Daily Absent'!$O106:$AX106)</f>
        <v>0</v>
      </c>
      <c r="FU106" s="100"/>
      <c r="FV106" s="100"/>
      <c r="FW106" s="100"/>
      <c r="FX106" s="100"/>
      <c r="FY106" s="5"/>
      <c r="FZ106" s="5"/>
      <c r="GA106" s="5">
        <f>LOOKUP(GA$6,'Daily Absent'!$O$6:$AX$6,'Daily Absent'!$O106:$AX106)</f>
        <v>0</v>
      </c>
      <c r="GB106" s="100"/>
      <c r="GC106" s="100"/>
      <c r="GD106" s="100"/>
      <c r="GE106" s="100"/>
      <c r="GF106" s="5"/>
      <c r="GG106" s="5"/>
      <c r="GH106" s="5">
        <f>LOOKUP(GH$6,'Daily Absent'!$O$6:$AX$6,'Daily Absent'!$O106:$AX106)</f>
        <v>0</v>
      </c>
      <c r="GI106" s="100"/>
      <c r="GJ106" s="100"/>
      <c r="GK106" s="100"/>
      <c r="GL106" s="100"/>
      <c r="GM106" s="5"/>
      <c r="GN106" s="5"/>
      <c r="GO106" s="5">
        <f>LOOKUP(GO$6,'Daily Absent'!$O$6:$AX$6,'Daily Absent'!$O106:$AX106)</f>
        <v>0</v>
      </c>
      <c r="GP106" s="100"/>
      <c r="GQ106" s="100"/>
      <c r="GR106" s="100"/>
      <c r="GS106" s="100"/>
      <c r="GT106" s="5"/>
      <c r="GU106" s="5"/>
      <c r="GV106" s="5">
        <f>LOOKUP(GV$6,'Daily Absent'!$O$6:$AX$6,'Daily Absent'!$O106:$AX106)</f>
        <v>0</v>
      </c>
      <c r="GW106" s="100"/>
      <c r="GX106" s="100"/>
      <c r="GY106" s="100"/>
      <c r="GZ106" s="100"/>
      <c r="HA106" s="5"/>
      <c r="HB106" s="5"/>
      <c r="HC106" s="5">
        <f>LOOKUP(HC$6,'Daily Absent'!$O$6:$AX$6,'Daily Absent'!$O106:$AX106)</f>
        <v>0</v>
      </c>
      <c r="HD106" s="100"/>
      <c r="HE106" s="100"/>
      <c r="HF106" s="100"/>
      <c r="HG106" s="100"/>
      <c r="HH106" s="5"/>
      <c r="HI106" s="5"/>
      <c r="HJ106" s="5">
        <f>LOOKUP(HJ$6,'Daily Absent'!$O$6:$AX$6,'Daily Absent'!$O106:$AX106)</f>
        <v>0</v>
      </c>
      <c r="HK106" s="100"/>
      <c r="HL106" s="100"/>
      <c r="HM106" s="100"/>
      <c r="HN106" s="100"/>
      <c r="HO106" s="5"/>
      <c r="HP106" s="5"/>
      <c r="HQ106" s="5"/>
      <c r="HR106" s="100"/>
      <c r="HS106" s="100"/>
      <c r="HT106" s="100"/>
      <c r="HU106" s="100"/>
      <c r="HV106" s="5"/>
      <c r="HW106" s="5"/>
      <c r="HX106" s="5">
        <f>LOOKUP(HX$6,'Daily Absent'!$O$6:$AX$6,'Daily Absent'!$O106:$AX106)</f>
        <v>0</v>
      </c>
      <c r="HY106" s="5"/>
      <c r="HZ106" s="100"/>
      <c r="IA106" s="5"/>
      <c r="IB106" s="5"/>
      <c r="IC106" s="5"/>
      <c r="ID106" s="5"/>
      <c r="IE106" s="5">
        <f>LOOKUP(IE$6,'Daily Absent'!$O$6:$AX$6,'Daily Absent'!$O106:$AX106)</f>
        <v>0</v>
      </c>
      <c r="IF106" s="5"/>
      <c r="IG106" s="100"/>
      <c r="IH106" s="5"/>
      <c r="II106" s="5"/>
      <c r="IJ106" s="5"/>
      <c r="IK106" s="5"/>
      <c r="IL106" s="5">
        <f>LOOKUP(IL$6,'Daily Absent'!$O$6:$AX$6,'Daily Absent'!$O106:$AX106)</f>
        <v>0</v>
      </c>
      <c r="IM106" s="5"/>
      <c r="IN106" s="100"/>
      <c r="IO106" s="5"/>
      <c r="IP106" s="5"/>
      <c r="IQ106" s="5"/>
      <c r="IR106" s="5"/>
      <c r="IS106" s="5">
        <f>LOOKUP(IS$6,'Daily Absent'!$O$6:$AX$6,'Daily Absent'!$O106:$AX106)</f>
        <v>0</v>
      </c>
      <c r="IT106" s="5"/>
      <c r="IU106" s="100"/>
      <c r="IV106" s="5"/>
      <c r="IW106" s="5"/>
      <c r="IX106" s="5"/>
      <c r="IY106" s="5"/>
      <c r="IZ106" s="5">
        <f>LOOKUP(IZ$6,'Daily Absent'!$O$6:$AX$6,'Daily Absent'!$O106:$AX106)</f>
        <v>0</v>
      </c>
      <c r="JA106" s="5"/>
      <c r="JB106" s="100"/>
      <c r="JC106" s="5"/>
      <c r="JD106" s="5"/>
      <c r="JE106" s="5"/>
      <c r="JF106" s="5"/>
    </row>
    <row r="107" spans="1:266" ht="20" customHeight="1">
      <c r="A107" s="54">
        <f>IF('Master MP Status'!A107&gt;0,'Master MP Status'!A107,"")</f>
        <v>99</v>
      </c>
      <c r="B107" s="5" t="str">
        <f>IF(ISTEXT('Master MP Status'!B107),'Master MP Status'!B107,"")</f>
        <v>DIRECT</v>
      </c>
      <c r="C107" s="153" t="str">
        <f>IF(OR(ISTEXT('Master MP Status'!C107),'Master MP Status'!C107&gt;0),'Master MP Status'!C107,"")</f>
        <v>KN2531038</v>
      </c>
      <c r="D107" s="154" t="str">
        <f>IF(OR(ISTEXT('Master MP Status'!D107),'Master MP Status'!D107&gt;0),'Master MP Status'!D107,"")</f>
        <v>KN25321</v>
      </c>
      <c r="E107" s="5" t="str">
        <f>IF(ISTEXT('Master MP Status'!E107),'Master MP Status'!E107,"")</f>
        <v>ANDRI SETIAWAN</v>
      </c>
      <c r="F107" s="5" t="str">
        <f>IF(ISTEXT('Master MP Status'!F107),'Master MP Status'!F107,"")</f>
        <v/>
      </c>
      <c r="G107" s="5" t="str">
        <f>IF(ISTEXT('Master MP Status'!G107),'Master MP Status'!G107,"")</f>
        <v>Local</v>
      </c>
      <c r="H107" s="5" t="str">
        <f>IF(ISTEXT('Master MP Status'!H107),'Master MP Status'!H107,"")</f>
        <v>YACOBE T</v>
      </c>
      <c r="I107" s="5" t="str">
        <f>IF(ISTEXT('Master MP Status'!I107),'Master MP Status'!I107,"")</f>
        <v>Helper</v>
      </c>
      <c r="J107" s="5" t="str">
        <f>IF(ISTEXT('Master MP Status'!J107),'Master MP Status'!J107,"")</f>
        <v>Helper</v>
      </c>
      <c r="K107" s="9">
        <f>IF(OR('Master MP Status'!K107=0,'Master MP Status'!K107=""),"",'Master MP Status'!K107)</f>
        <v>45769</v>
      </c>
      <c r="L107" s="9">
        <f>IF(OR('Master MP Status'!L107=0,'Master MP Status'!L107=""),"",'Master MP Status'!L107)</f>
        <v>45769</v>
      </c>
      <c r="M107" s="9">
        <f>IF(OR('Master MP Status'!M107=0,'Master MP Status'!M107=""),"",'Master MP Status'!M107)</f>
        <v>45812</v>
      </c>
      <c r="N107" s="5" t="str">
        <f>IF(ISTEXT('Master MP Status'!N107),'Master MP Status'!N107,"")</f>
        <v>Resign</v>
      </c>
      <c r="O107" s="5">
        <f>LOOKUP(O$6,'Daily Absent'!$O$6:$AX$6,'Daily Absent'!$O107:$AX107)</f>
        <v>0</v>
      </c>
      <c r="P107" s="100"/>
      <c r="Q107" s="100"/>
      <c r="R107" s="100"/>
      <c r="S107" s="100"/>
      <c r="T107" s="5"/>
      <c r="U107" s="5"/>
      <c r="V107" s="5">
        <f>LOOKUP(V$6,'Daily Absent'!$O$6:$AX$6,'Daily Absent'!$O107:$AX107)</f>
        <v>0</v>
      </c>
      <c r="W107" s="100"/>
      <c r="X107" s="100"/>
      <c r="Y107" s="100"/>
      <c r="Z107" s="100"/>
      <c r="AA107" s="5"/>
      <c r="AB107" s="5"/>
      <c r="AC107" s="5">
        <f>LOOKUP(AC$6,'Daily Absent'!$O$6:$AX$6,'Daily Absent'!$O107:$AX107)</f>
        <v>0</v>
      </c>
      <c r="AD107" s="5"/>
      <c r="AE107" s="100"/>
      <c r="AF107" s="5"/>
      <c r="AG107" s="5"/>
      <c r="AH107" s="5"/>
      <c r="AI107" s="5"/>
      <c r="AJ107" s="5">
        <f>LOOKUP(AJ$6,'Daily Absent'!$O$6:$AX$6,'Daily Absent'!$O107:$AX107)</f>
        <v>0</v>
      </c>
      <c r="AK107" s="5"/>
      <c r="AL107" s="100"/>
      <c r="AM107" s="5"/>
      <c r="AN107" s="5"/>
      <c r="AO107" s="5"/>
      <c r="AP107" s="5"/>
      <c r="AQ107" s="5">
        <f>LOOKUP(AQ$6,'Daily Absent'!$O$6:$AX$6,'Daily Absent'!$O107:$AX107)</f>
        <v>0</v>
      </c>
      <c r="AR107" s="100"/>
      <c r="AS107" s="100"/>
      <c r="AT107" s="100"/>
      <c r="AU107" s="100"/>
      <c r="AV107" s="5"/>
      <c r="AW107" s="5"/>
      <c r="AX107" s="5">
        <f>LOOKUP(AX$6,'Daily Absent'!$O$6:$AX$6,'Daily Absent'!$O107:$AX107)</f>
        <v>0</v>
      </c>
      <c r="AY107" s="100"/>
      <c r="AZ107" s="100"/>
      <c r="BA107" s="100"/>
      <c r="BB107" s="100"/>
      <c r="BC107" s="5"/>
      <c r="BD107" s="5"/>
      <c r="BE107" s="5">
        <f>LOOKUP(BE$6,'Daily Absent'!$O$6:$AX$6,'Daily Absent'!$O107:$AX107)</f>
        <v>0</v>
      </c>
      <c r="BF107" s="100"/>
      <c r="BG107" s="100"/>
      <c r="BH107" s="100"/>
      <c r="BI107" s="100"/>
      <c r="BJ107" s="5"/>
      <c r="BK107" s="5"/>
      <c r="BL107" s="5">
        <f>LOOKUP(BL$6,'Daily Absent'!$O$6:$AX$6,'Daily Absent'!$O107:$AX107)</f>
        <v>0</v>
      </c>
      <c r="BM107" s="100"/>
      <c r="BN107" s="100"/>
      <c r="BO107" s="100"/>
      <c r="BP107" s="100"/>
      <c r="BQ107" s="5"/>
      <c r="BR107" s="5"/>
      <c r="BS107" s="5">
        <f>LOOKUP(BS$6,'Daily Absent'!$O$6:$AX$6,'Daily Absent'!$O107:$AX107)</f>
        <v>0</v>
      </c>
      <c r="BT107" s="5"/>
      <c r="BU107" s="100"/>
      <c r="BV107" s="5"/>
      <c r="BW107" s="5"/>
      <c r="BX107" s="5"/>
      <c r="BY107" s="5"/>
      <c r="BZ107" s="5">
        <f>LOOKUP(BZ$6,'Daily Absent'!$O$6:$AX$6,'Daily Absent'!$O107:$AX107)</f>
        <v>0</v>
      </c>
      <c r="CA107" s="100"/>
      <c r="CB107" s="100"/>
      <c r="CC107" s="100"/>
      <c r="CD107" s="100"/>
      <c r="CE107" s="5"/>
      <c r="CF107" s="5"/>
      <c r="CG107" s="5">
        <f>LOOKUP(CG$6,'Daily Absent'!$O$6:$AX$6,'Daily Absent'!$O107:$AX107)</f>
        <v>0</v>
      </c>
      <c r="CH107" s="5"/>
      <c r="CI107" s="100"/>
      <c r="CJ107" s="5"/>
      <c r="CK107" s="5"/>
      <c r="CL107" s="5"/>
      <c r="CM107" s="5"/>
      <c r="CN107" s="5">
        <f>LOOKUP(CN$6,'Daily Absent'!$O$6:$AX$6,'Daily Absent'!$O107:$AX107)</f>
        <v>0</v>
      </c>
      <c r="CO107" s="100"/>
      <c r="CP107" s="100"/>
      <c r="CQ107" s="100"/>
      <c r="CR107" s="100"/>
      <c r="CS107" s="5"/>
      <c r="CT107" s="5"/>
      <c r="CU107" s="5">
        <f>LOOKUP(CU$6,'Daily Absent'!$O$6:$AX$6,'Daily Absent'!$O107:$AX107)</f>
        <v>0</v>
      </c>
      <c r="CV107" s="100"/>
      <c r="CW107" s="100"/>
      <c r="CX107" s="100"/>
      <c r="CY107" s="100"/>
      <c r="CZ107" s="5"/>
      <c r="DA107" s="5"/>
      <c r="DB107" s="5">
        <f>LOOKUP(DB$6,'Daily Absent'!$O$6:$AX$6,'Daily Absent'!$O107:$AX107)</f>
        <v>0</v>
      </c>
      <c r="DC107" s="100"/>
      <c r="DD107" s="100"/>
      <c r="DE107" s="100"/>
      <c r="DF107" s="100"/>
      <c r="DG107" s="5"/>
      <c r="DH107" s="5"/>
      <c r="DI107" s="5">
        <f>LOOKUP(DI$6,'Daily Absent'!$O$6:$AX$6,'Daily Absent'!$O107:$AX107)</f>
        <v>0</v>
      </c>
      <c r="DJ107" s="100"/>
      <c r="DK107" s="100"/>
      <c r="DL107" s="100"/>
      <c r="DM107" s="100"/>
      <c r="DN107" s="5"/>
      <c r="DO107" s="5"/>
      <c r="DP107" s="5">
        <f>LOOKUP(DP$6,'Daily Absent'!$O$6:$AX$6,'Daily Absent'!$O107:$AX107)</f>
        <v>0</v>
      </c>
      <c r="DQ107" s="100"/>
      <c r="DR107" s="100"/>
      <c r="DS107" s="100"/>
      <c r="DT107" s="100"/>
      <c r="DU107" s="5"/>
      <c r="DV107" s="5"/>
      <c r="DW107" s="5">
        <f>LOOKUP(DW$6,'Daily Absent'!$O$6:$AX$6,'Daily Absent'!$O107:$AX107)</f>
        <v>0</v>
      </c>
      <c r="DX107" s="100"/>
      <c r="DY107" s="100"/>
      <c r="DZ107" s="100"/>
      <c r="EA107" s="100"/>
      <c r="EB107" s="5"/>
      <c r="EC107" s="5"/>
      <c r="ED107" s="5">
        <f>LOOKUP(ED$6,'Daily Absent'!$O$6:$AX$6,'Daily Absent'!$O107:$AX107)</f>
        <v>0</v>
      </c>
      <c r="EE107" s="5"/>
      <c r="EF107" s="100"/>
      <c r="EG107" s="5"/>
      <c r="EH107" s="5"/>
      <c r="EI107" s="5"/>
      <c r="EJ107" s="5"/>
      <c r="EK107" s="5">
        <f>LOOKUP(EK$6,'Daily Absent'!$O$6:$AX$6,'Daily Absent'!$O107:$AX107)</f>
        <v>0</v>
      </c>
      <c r="EL107" s="100"/>
      <c r="EM107" s="100"/>
      <c r="EN107" s="100"/>
      <c r="EO107" s="100"/>
      <c r="EP107" s="5"/>
      <c r="EQ107" s="5"/>
      <c r="ER107" s="5">
        <f>LOOKUP(ER$6,'Daily Absent'!$O$6:$AX$6,'Daily Absent'!$O107:$AX107)</f>
        <v>0</v>
      </c>
      <c r="ES107" s="100"/>
      <c r="ET107" s="100"/>
      <c r="EU107" s="100"/>
      <c r="EV107" s="5"/>
      <c r="EW107" s="5"/>
      <c r="EX107" s="5"/>
      <c r="EY107" s="5">
        <f>LOOKUP(EY$6,'Daily Absent'!$O$6:$AX$6,'Daily Absent'!$O107:$AX107)</f>
        <v>0</v>
      </c>
      <c r="EZ107" s="5"/>
      <c r="FA107" s="100"/>
      <c r="FB107" s="5"/>
      <c r="FC107" s="5"/>
      <c r="FD107" s="5"/>
      <c r="FE107" s="5"/>
      <c r="FF107" s="5">
        <f>LOOKUP(FF$6,'Daily Absent'!$O$6:$AX$6,'Daily Absent'!$O107:$AX107)</f>
        <v>0</v>
      </c>
      <c r="FG107" s="100"/>
      <c r="FH107" s="100"/>
      <c r="FI107" s="100"/>
      <c r="FJ107" s="100"/>
      <c r="FK107" s="5"/>
      <c r="FL107" s="5"/>
      <c r="FM107" s="5">
        <f>LOOKUP(FM$6,'Daily Absent'!$O$6:$AX$6,'Daily Absent'!$O107:$AX107)</f>
        <v>0</v>
      </c>
      <c r="FN107" s="5"/>
      <c r="FO107" s="100"/>
      <c r="FP107" s="5"/>
      <c r="FQ107" s="5"/>
      <c r="FR107" s="5"/>
      <c r="FS107" s="5"/>
      <c r="FT107" s="5">
        <f>LOOKUP(FT$6,'Daily Absent'!$O$6:$AX$6,'Daily Absent'!$O107:$AX107)</f>
        <v>0</v>
      </c>
      <c r="FU107" s="100"/>
      <c r="FV107" s="100"/>
      <c r="FW107" s="100"/>
      <c r="FX107" s="100"/>
      <c r="FY107" s="5"/>
      <c r="FZ107" s="5"/>
      <c r="GA107" s="5">
        <f>LOOKUP(GA$6,'Daily Absent'!$O$6:$AX$6,'Daily Absent'!$O107:$AX107)</f>
        <v>0</v>
      </c>
      <c r="GB107" s="5"/>
      <c r="GC107" s="100"/>
      <c r="GD107" s="5"/>
      <c r="GE107" s="5"/>
      <c r="GF107" s="5"/>
      <c r="GG107" s="5"/>
      <c r="GH107" s="5">
        <f>LOOKUP(GH$6,'Daily Absent'!$O$6:$AX$6,'Daily Absent'!$O107:$AX107)</f>
        <v>0</v>
      </c>
      <c r="GI107" s="100"/>
      <c r="GJ107" s="100"/>
      <c r="GK107" s="100"/>
      <c r="GL107" s="100"/>
      <c r="GM107" s="5"/>
      <c r="GN107" s="5"/>
      <c r="GO107" s="5">
        <f>LOOKUP(GO$6,'Daily Absent'!$O$6:$AX$6,'Daily Absent'!$O107:$AX107)</f>
        <v>0</v>
      </c>
      <c r="GP107" s="5"/>
      <c r="GQ107" s="100"/>
      <c r="GR107" s="5"/>
      <c r="GS107" s="5"/>
      <c r="GT107" s="5"/>
      <c r="GU107" s="5"/>
      <c r="GV107" s="5">
        <f>LOOKUP(GV$6,'Daily Absent'!$O$6:$AX$6,'Daily Absent'!$O107:$AX107)</f>
        <v>0</v>
      </c>
      <c r="GW107" s="5"/>
      <c r="GX107" s="100"/>
      <c r="GY107" s="5"/>
      <c r="GZ107" s="5"/>
      <c r="HA107" s="5"/>
      <c r="HB107" s="5"/>
      <c r="HC107" s="5">
        <f>LOOKUP(HC$6,'Daily Absent'!$O$6:$AX$6,'Daily Absent'!$O107:$AX107)</f>
        <v>0</v>
      </c>
      <c r="HD107" s="100"/>
      <c r="HE107" s="100"/>
      <c r="HF107" s="100"/>
      <c r="HG107" s="100"/>
      <c r="HH107" s="5"/>
      <c r="HI107" s="5"/>
      <c r="HJ107" s="5">
        <f>LOOKUP(HJ$6,'Daily Absent'!$O$6:$AX$6,'Daily Absent'!$O107:$AX107)</f>
        <v>0</v>
      </c>
      <c r="HK107" s="5"/>
      <c r="HL107" s="100"/>
      <c r="HM107" s="5"/>
      <c r="HN107" s="5"/>
      <c r="HO107" s="5"/>
      <c r="HP107" s="5"/>
      <c r="HQ107" s="5"/>
      <c r="HR107" s="5"/>
      <c r="HS107" s="100"/>
      <c r="HT107" s="5"/>
      <c r="HU107" s="5"/>
      <c r="HV107" s="5"/>
      <c r="HW107" s="5"/>
      <c r="HX107" s="5">
        <f>LOOKUP(HX$6,'Daily Absent'!$O$6:$AX$6,'Daily Absent'!$O107:$AX107)</f>
        <v>0</v>
      </c>
      <c r="HY107" s="5"/>
      <c r="HZ107" s="100"/>
      <c r="IA107" s="5"/>
      <c r="IB107" s="5"/>
      <c r="IC107" s="5"/>
      <c r="ID107" s="5"/>
      <c r="IE107" s="5">
        <f>LOOKUP(IE$6,'Daily Absent'!$O$6:$AX$6,'Daily Absent'!$O107:$AX107)</f>
        <v>0</v>
      </c>
      <c r="IF107" s="5"/>
      <c r="IG107" s="100"/>
      <c r="IH107" s="5"/>
      <c r="II107" s="5"/>
      <c r="IJ107" s="5"/>
      <c r="IK107" s="5"/>
      <c r="IL107" s="5">
        <f>LOOKUP(IL$6,'Daily Absent'!$O$6:$AX$6,'Daily Absent'!$O107:$AX107)</f>
        <v>0</v>
      </c>
      <c r="IM107" s="5"/>
      <c r="IN107" s="100"/>
      <c r="IO107" s="5"/>
      <c r="IP107" s="5"/>
      <c r="IQ107" s="5"/>
      <c r="IR107" s="5"/>
      <c r="IS107" s="5">
        <f>LOOKUP(IS$6,'Daily Absent'!$O$6:$AX$6,'Daily Absent'!$O107:$AX107)</f>
        <v>0</v>
      </c>
      <c r="IT107" s="5"/>
      <c r="IU107" s="100"/>
      <c r="IV107" s="5"/>
      <c r="IW107" s="5"/>
      <c r="IX107" s="5"/>
      <c r="IY107" s="5"/>
      <c r="IZ107" s="5">
        <f>LOOKUP(IZ$6,'Daily Absent'!$O$6:$AX$6,'Daily Absent'!$O107:$AX107)</f>
        <v>0</v>
      </c>
      <c r="JA107" s="5"/>
      <c r="JB107" s="100"/>
      <c r="JC107" s="5"/>
      <c r="JD107" s="5"/>
      <c r="JE107" s="5"/>
      <c r="JF107" s="5"/>
    </row>
    <row r="108" spans="1:266" ht="20" customHeight="1">
      <c r="A108" s="54">
        <f>IF('Master MP Status'!A108&gt;0,'Master MP Status'!A108,"")</f>
        <v>100</v>
      </c>
      <c r="B108" s="5" t="str">
        <f>IF(ISTEXT('Master MP Status'!B108),'Master MP Status'!B108,"")</f>
        <v>DIRECT</v>
      </c>
      <c r="C108" s="153" t="str">
        <f>IF(OR(ISTEXT('Master MP Status'!C108),'Master MP Status'!C108&gt;0),'Master MP Status'!C108,"")</f>
        <v>KN2351026</v>
      </c>
      <c r="D108" s="154" t="str">
        <f>IF(OR(ISTEXT('Master MP Status'!D108),'Master MP Status'!D108&gt;0),'Master MP Status'!D108,"")</f>
        <v>KN25323</v>
      </c>
      <c r="E108" s="5" t="str">
        <f>IF(ISTEXT('Master MP Status'!E108),'Master MP Status'!E108,"")</f>
        <v>ARINALDO TANDIGAU</v>
      </c>
      <c r="F108" s="5" t="str">
        <f>IF(ISTEXT('Master MP Status'!F108),'Master MP Status'!F108,"")</f>
        <v>ARINALDO T</v>
      </c>
      <c r="G108" s="5" t="str">
        <f>IF(ISTEXT('Master MP Status'!G108),'Master MP Status'!G108,"")</f>
        <v>Local</v>
      </c>
      <c r="H108" s="5" t="str">
        <f>IF(ISTEXT('Master MP Status'!H108),'Master MP Status'!H108,"")</f>
        <v>SIMON S. R</v>
      </c>
      <c r="I108" s="5" t="str">
        <f>IF(ISTEXT('Master MP Status'!I108),'Master MP Status'!I108,"")</f>
        <v>Helper</v>
      </c>
      <c r="J108" s="5" t="str">
        <f>IF(ISTEXT('Master MP Status'!J108),'Master MP Status'!J108,"")</f>
        <v>Helper</v>
      </c>
      <c r="K108" s="9">
        <f>IF(OR('Master MP Status'!K108=0,'Master MP Status'!K108=""),"",'Master MP Status'!K108)</f>
        <v>45769</v>
      </c>
      <c r="L108" s="9">
        <f>IF(OR('Master MP Status'!L108=0,'Master MP Status'!L108=""),"",'Master MP Status'!L108)</f>
        <v>45769</v>
      </c>
      <c r="M108" s="9">
        <f>IF(OR('Master MP Status'!M108=0,'Master MP Status'!M108=""),"",'Master MP Status'!M108)</f>
        <v>45799</v>
      </c>
      <c r="N108" s="5" t="str">
        <f>IF(ISTEXT('Master MP Status'!N108),'Master MP Status'!N108,"")</f>
        <v>Resign</v>
      </c>
      <c r="O108" s="5">
        <f>LOOKUP(O$6,'Daily Absent'!$O$6:$AX$6,'Daily Absent'!$O108:$AX108)</f>
        <v>0</v>
      </c>
      <c r="P108" s="100"/>
      <c r="Q108" s="100"/>
      <c r="R108" s="100"/>
      <c r="S108" s="100"/>
      <c r="T108" s="5"/>
      <c r="U108" s="5"/>
      <c r="V108" s="5">
        <f>LOOKUP(V$6,'Daily Absent'!$O$6:$AX$6,'Daily Absent'!$O108:$AX108)</f>
        <v>0</v>
      </c>
      <c r="W108" s="100"/>
      <c r="X108" s="100"/>
      <c r="Y108" s="100"/>
      <c r="Z108" s="100"/>
      <c r="AA108" s="5"/>
      <c r="AB108" s="5"/>
      <c r="AC108" s="5">
        <f>LOOKUP(AC$6,'Daily Absent'!$O$6:$AX$6,'Daily Absent'!$O108:$AX108)</f>
        <v>0</v>
      </c>
      <c r="AD108" s="100"/>
      <c r="AE108" s="100"/>
      <c r="AF108" s="100"/>
      <c r="AG108" s="100"/>
      <c r="AH108" s="5"/>
      <c r="AI108" s="5"/>
      <c r="AJ108" s="5">
        <f>LOOKUP(AJ$6,'Daily Absent'!$O$6:$AX$6,'Daily Absent'!$O108:$AX108)</f>
        <v>0</v>
      </c>
      <c r="AK108" s="5"/>
      <c r="AL108" s="100"/>
      <c r="AM108" s="5"/>
      <c r="AN108" s="5"/>
      <c r="AO108" s="5"/>
      <c r="AP108" s="5"/>
      <c r="AQ108" s="5">
        <f>LOOKUP(AQ$6,'Daily Absent'!$O$6:$AX$6,'Daily Absent'!$O108:$AX108)</f>
        <v>0</v>
      </c>
      <c r="AR108" s="100"/>
      <c r="AS108" s="100"/>
      <c r="AT108" s="100"/>
      <c r="AU108" s="100"/>
      <c r="AV108" s="5"/>
      <c r="AW108" s="5"/>
      <c r="AX108" s="5">
        <f>LOOKUP(AX$6,'Daily Absent'!$O$6:$AX$6,'Daily Absent'!$O108:$AX108)</f>
        <v>0</v>
      </c>
      <c r="AY108" s="100"/>
      <c r="AZ108" s="100"/>
      <c r="BA108" s="100"/>
      <c r="BB108" s="100"/>
      <c r="BC108" s="5"/>
      <c r="BD108" s="5"/>
      <c r="BE108" s="5">
        <f>LOOKUP(BE$6,'Daily Absent'!$O$6:$AX$6,'Daily Absent'!$O108:$AX108)</f>
        <v>0</v>
      </c>
      <c r="BF108" s="100"/>
      <c r="BG108" s="100"/>
      <c r="BH108" s="100"/>
      <c r="BI108" s="100"/>
      <c r="BJ108" s="5"/>
      <c r="BK108" s="5"/>
      <c r="BL108" s="5">
        <f>LOOKUP(BL$6,'Daily Absent'!$O$6:$AX$6,'Daily Absent'!$O108:$AX108)</f>
        <v>0</v>
      </c>
      <c r="BM108" s="100"/>
      <c r="BN108" s="100"/>
      <c r="BO108" s="100"/>
      <c r="BP108" s="100"/>
      <c r="BQ108" s="5"/>
      <c r="BR108" s="5"/>
      <c r="BS108" s="5">
        <f>LOOKUP(BS$6,'Daily Absent'!$O$6:$AX$6,'Daily Absent'!$O108:$AX108)</f>
        <v>0</v>
      </c>
      <c r="BT108" s="100"/>
      <c r="BU108" s="100"/>
      <c r="BV108" s="100"/>
      <c r="BW108" s="100"/>
      <c r="BX108" s="5"/>
      <c r="BY108" s="5"/>
      <c r="BZ108" s="5">
        <f>LOOKUP(BZ$6,'Daily Absent'!$O$6:$AX$6,'Daily Absent'!$O108:$AX108)</f>
        <v>0</v>
      </c>
      <c r="CA108" s="100"/>
      <c r="CB108" s="100"/>
      <c r="CC108" s="100"/>
      <c r="CD108" s="100"/>
      <c r="CE108" s="5"/>
      <c r="CF108" s="5"/>
      <c r="CG108" s="5">
        <f>LOOKUP(CG$6,'Daily Absent'!$O$6:$AX$6,'Daily Absent'!$O108:$AX108)</f>
        <v>0</v>
      </c>
      <c r="CH108" s="5"/>
      <c r="CI108" s="100"/>
      <c r="CJ108" s="5"/>
      <c r="CK108" s="5"/>
      <c r="CL108" s="5"/>
      <c r="CM108" s="5"/>
      <c r="CN108" s="5">
        <f>LOOKUP(CN$6,'Daily Absent'!$O$6:$AX$6,'Daily Absent'!$O108:$AX108)</f>
        <v>0</v>
      </c>
      <c r="CO108" s="100"/>
      <c r="CP108" s="100"/>
      <c r="CQ108" s="100"/>
      <c r="CR108" s="100"/>
      <c r="CS108" s="5"/>
      <c r="CT108" s="5"/>
      <c r="CU108" s="5">
        <f>LOOKUP(CU$6,'Daily Absent'!$O$6:$AX$6,'Daily Absent'!$O108:$AX108)</f>
        <v>0</v>
      </c>
      <c r="CV108" s="100"/>
      <c r="CW108" s="100"/>
      <c r="CX108" s="100"/>
      <c r="CY108" s="100"/>
      <c r="CZ108" s="5"/>
      <c r="DA108" s="5"/>
      <c r="DB108" s="5">
        <f>LOOKUP(DB$6,'Daily Absent'!$O$6:$AX$6,'Daily Absent'!$O108:$AX108)</f>
        <v>0</v>
      </c>
      <c r="DC108" s="5"/>
      <c r="DD108" s="100"/>
      <c r="DE108" s="5"/>
      <c r="DF108" s="5"/>
      <c r="DG108" s="5"/>
      <c r="DH108" s="5"/>
      <c r="DI108" s="5">
        <f>LOOKUP(DI$6,'Daily Absent'!$O$6:$AX$6,'Daily Absent'!$O108:$AX108)</f>
        <v>0</v>
      </c>
      <c r="DJ108" s="100"/>
      <c r="DK108" s="100"/>
      <c r="DL108" s="100"/>
      <c r="DM108" s="100"/>
      <c r="DN108" s="5"/>
      <c r="DO108" s="5"/>
      <c r="DP108" s="5">
        <f>LOOKUP(DP$6,'Daily Absent'!$O$6:$AX$6,'Daily Absent'!$O108:$AX108)</f>
        <v>0</v>
      </c>
      <c r="DQ108" s="5"/>
      <c r="DR108" s="100"/>
      <c r="DS108" s="5"/>
      <c r="DT108" s="5"/>
      <c r="DU108" s="5"/>
      <c r="DV108" s="5"/>
      <c r="DW108" s="5">
        <f>LOOKUP(DW$6,'Daily Absent'!$O$6:$AX$6,'Daily Absent'!$O108:$AX108)</f>
        <v>0</v>
      </c>
      <c r="DX108" s="100"/>
      <c r="DY108" s="100"/>
      <c r="DZ108" s="100"/>
      <c r="EA108" s="100"/>
      <c r="EB108" s="5"/>
      <c r="EC108" s="5"/>
      <c r="ED108" s="5">
        <f>LOOKUP(ED$6,'Daily Absent'!$O$6:$AX$6,'Daily Absent'!$O108:$AX108)</f>
        <v>0</v>
      </c>
      <c r="EE108" s="5"/>
      <c r="EF108" s="100"/>
      <c r="EG108" s="5"/>
      <c r="EH108" s="5"/>
      <c r="EI108" s="5"/>
      <c r="EJ108" s="5"/>
      <c r="EK108" s="5">
        <f>LOOKUP(EK$6,'Daily Absent'!$O$6:$AX$6,'Daily Absent'!$O108:$AX108)</f>
        <v>0</v>
      </c>
      <c r="EL108" s="5"/>
      <c r="EM108" s="100"/>
      <c r="EN108" s="5"/>
      <c r="EO108" s="5"/>
      <c r="EP108" s="5"/>
      <c r="EQ108" s="5"/>
      <c r="ER108" s="5">
        <f>LOOKUP(ER$6,'Daily Absent'!$O$6:$AX$6,'Daily Absent'!$O108:$AX108)</f>
        <v>0</v>
      </c>
      <c r="ES108" s="100"/>
      <c r="ET108" s="100"/>
      <c r="EU108" s="100"/>
      <c r="EV108" s="5"/>
      <c r="EW108" s="5"/>
      <c r="EX108" s="5"/>
      <c r="EY108" s="5">
        <f>LOOKUP(EY$6,'Daily Absent'!$O$6:$AX$6,'Daily Absent'!$O108:$AX108)</f>
        <v>0</v>
      </c>
      <c r="EZ108" s="5"/>
      <c r="FA108" s="100"/>
      <c r="FB108" s="5"/>
      <c r="FC108" s="5"/>
      <c r="FD108" s="5"/>
      <c r="FE108" s="5"/>
      <c r="FF108" s="5">
        <f>LOOKUP(FF$6,'Daily Absent'!$O$6:$AX$6,'Daily Absent'!$O108:$AX108)</f>
        <v>0</v>
      </c>
      <c r="FG108" s="5"/>
      <c r="FH108" s="100"/>
      <c r="FI108" s="5"/>
      <c r="FJ108" s="5"/>
      <c r="FK108" s="5"/>
      <c r="FL108" s="5"/>
      <c r="FM108" s="5">
        <f>LOOKUP(FM$6,'Daily Absent'!$O$6:$AX$6,'Daily Absent'!$O108:$AX108)</f>
        <v>0</v>
      </c>
      <c r="FN108" s="5"/>
      <c r="FO108" s="100"/>
      <c r="FP108" s="5"/>
      <c r="FQ108" s="5"/>
      <c r="FR108" s="5"/>
      <c r="FS108" s="5"/>
      <c r="FT108" s="5">
        <f>LOOKUP(FT$6,'Daily Absent'!$O$6:$AX$6,'Daily Absent'!$O108:$AX108)</f>
        <v>0</v>
      </c>
      <c r="FU108" s="5"/>
      <c r="FV108" s="100"/>
      <c r="FW108" s="5"/>
      <c r="FX108" s="5"/>
      <c r="FY108" s="5"/>
      <c r="FZ108" s="5"/>
      <c r="GA108" s="5">
        <f>LOOKUP(GA$6,'Daily Absent'!$O$6:$AX$6,'Daily Absent'!$O108:$AX108)</f>
        <v>0</v>
      </c>
      <c r="GB108" s="5"/>
      <c r="GC108" s="100"/>
      <c r="GD108" s="5"/>
      <c r="GE108" s="5"/>
      <c r="GF108" s="5"/>
      <c r="GG108" s="5"/>
      <c r="GH108" s="5">
        <f>LOOKUP(GH$6,'Daily Absent'!$O$6:$AX$6,'Daily Absent'!$O108:$AX108)</f>
        <v>0</v>
      </c>
      <c r="GI108" s="5"/>
      <c r="GJ108" s="100"/>
      <c r="GK108" s="5"/>
      <c r="GL108" s="5"/>
      <c r="GM108" s="5"/>
      <c r="GN108" s="5"/>
      <c r="GO108" s="5">
        <f>LOOKUP(GO$6,'Daily Absent'!$O$6:$AX$6,'Daily Absent'!$O108:$AX108)</f>
        <v>0</v>
      </c>
      <c r="GP108" s="5"/>
      <c r="GQ108" s="100"/>
      <c r="GR108" s="5"/>
      <c r="GS108" s="5"/>
      <c r="GT108" s="5"/>
      <c r="GU108" s="5"/>
      <c r="GV108" s="5">
        <f>LOOKUP(GV$6,'Daily Absent'!$O$6:$AX$6,'Daily Absent'!$O108:$AX108)</f>
        <v>0</v>
      </c>
      <c r="GW108" s="5"/>
      <c r="GX108" s="100"/>
      <c r="GY108" s="5"/>
      <c r="GZ108" s="5"/>
      <c r="HA108" s="5"/>
      <c r="HB108" s="5"/>
      <c r="HC108" s="5">
        <f>LOOKUP(HC$6,'Daily Absent'!$O$6:$AX$6,'Daily Absent'!$O108:$AX108)</f>
        <v>0</v>
      </c>
      <c r="HD108" s="5"/>
      <c r="HE108" s="100"/>
      <c r="HF108" s="5"/>
      <c r="HG108" s="5"/>
      <c r="HH108" s="5"/>
      <c r="HI108" s="5"/>
      <c r="HJ108" s="5">
        <f>LOOKUP(HJ$6,'Daily Absent'!$O$6:$AX$6,'Daily Absent'!$O108:$AX108)</f>
        <v>0</v>
      </c>
      <c r="HK108" s="5"/>
      <c r="HL108" s="100"/>
      <c r="HM108" s="5"/>
      <c r="HN108" s="5"/>
      <c r="HO108" s="5"/>
      <c r="HP108" s="5"/>
      <c r="HQ108" s="5"/>
      <c r="HR108" s="5"/>
      <c r="HS108" s="100"/>
      <c r="HT108" s="5"/>
      <c r="HU108" s="5"/>
      <c r="HV108" s="5"/>
      <c r="HW108" s="5"/>
      <c r="HX108" s="5">
        <f>LOOKUP(HX$6,'Daily Absent'!$O$6:$AX$6,'Daily Absent'!$O108:$AX108)</f>
        <v>0</v>
      </c>
      <c r="HY108" s="5"/>
      <c r="HZ108" s="100"/>
      <c r="IA108" s="5"/>
      <c r="IB108" s="5"/>
      <c r="IC108" s="5"/>
      <c r="ID108" s="5"/>
      <c r="IE108" s="5">
        <f>LOOKUP(IE$6,'Daily Absent'!$O$6:$AX$6,'Daily Absent'!$O108:$AX108)</f>
        <v>0</v>
      </c>
      <c r="IF108" s="5"/>
      <c r="IG108" s="100"/>
      <c r="IH108" s="5"/>
      <c r="II108" s="5"/>
      <c r="IJ108" s="5"/>
      <c r="IK108" s="5"/>
      <c r="IL108" s="5">
        <f>LOOKUP(IL$6,'Daily Absent'!$O$6:$AX$6,'Daily Absent'!$O108:$AX108)</f>
        <v>0</v>
      </c>
      <c r="IM108" s="5"/>
      <c r="IN108" s="100"/>
      <c r="IO108" s="5"/>
      <c r="IP108" s="5"/>
      <c r="IQ108" s="5"/>
      <c r="IR108" s="5"/>
      <c r="IS108" s="5">
        <f>LOOKUP(IS$6,'Daily Absent'!$O$6:$AX$6,'Daily Absent'!$O108:$AX108)</f>
        <v>0</v>
      </c>
      <c r="IT108" s="5"/>
      <c r="IU108" s="100"/>
      <c r="IV108" s="5"/>
      <c r="IW108" s="5"/>
      <c r="IX108" s="5"/>
      <c r="IY108" s="5"/>
      <c r="IZ108" s="5">
        <f>LOOKUP(IZ$6,'Daily Absent'!$O$6:$AX$6,'Daily Absent'!$O108:$AX108)</f>
        <v>0</v>
      </c>
      <c r="JA108" s="5"/>
      <c r="JB108" s="100"/>
      <c r="JC108" s="5"/>
      <c r="JD108" s="5"/>
      <c r="JE108" s="5"/>
      <c r="JF108" s="5"/>
    </row>
    <row r="109" spans="1:266" ht="20" customHeight="1">
      <c r="A109" s="54">
        <f>IF('Master MP Status'!A109&gt;0,'Master MP Status'!A109,"")</f>
        <v>101</v>
      </c>
      <c r="B109" s="5" t="str">
        <f>IF(ISTEXT('Master MP Status'!B109),'Master MP Status'!B109,"")</f>
        <v>DIRECT</v>
      </c>
      <c r="C109" s="153" t="str">
        <f>IF(OR(ISTEXT('Master MP Status'!C109),'Master MP Status'!C109&gt;0),'Master MP Status'!C109,"")</f>
        <v>KN2531028</v>
      </c>
      <c r="D109" s="154" t="str">
        <f>IF(OR(ISTEXT('Master MP Status'!D109),'Master MP Status'!D109&gt;0),'Master MP Status'!D109,"")</f>
        <v>KN25324</v>
      </c>
      <c r="E109" s="5" t="str">
        <f>IF(ISTEXT('Master MP Status'!E109),'Master MP Status'!E109,"")</f>
        <v>BATASA NOVAN</v>
      </c>
      <c r="F109" s="5" t="str">
        <f>IF(ISTEXT('Master MP Status'!F109),'Master MP Status'!F109,"")</f>
        <v/>
      </c>
      <c r="G109" s="5" t="str">
        <f>IF(ISTEXT('Master MP Status'!G109),'Master MP Status'!G109,"")</f>
        <v>Local</v>
      </c>
      <c r="H109" s="5" t="str">
        <f>IF(ISTEXT('Master MP Status'!H109),'Master MP Status'!H109,"")</f>
        <v>SIMON S. R</v>
      </c>
      <c r="I109" s="5" t="str">
        <f>IF(ISTEXT('Master MP Status'!I109),'Master MP Status'!I109,"")</f>
        <v>Helper</v>
      </c>
      <c r="J109" s="5" t="str">
        <f>IF(ISTEXT('Master MP Status'!J109),'Master MP Status'!J109,"")</f>
        <v>Helper</v>
      </c>
      <c r="K109" s="9">
        <f>IF(OR('Master MP Status'!K109=0,'Master MP Status'!K109=""),"",'Master MP Status'!K109)</f>
        <v>45769</v>
      </c>
      <c r="L109" s="9">
        <f>IF(OR('Master MP Status'!L109=0,'Master MP Status'!L109=""),"",'Master MP Status'!L109)</f>
        <v>45769</v>
      </c>
      <c r="M109" s="9" t="str">
        <f>IF(OR('Master MP Status'!M109=0,'Master MP Status'!M109=""),"",'Master MP Status'!M109)</f>
        <v/>
      </c>
      <c r="N109" s="5" t="str">
        <f>IF(ISTEXT('Master MP Status'!N109),'Master MP Status'!N109,"")</f>
        <v/>
      </c>
      <c r="O109" s="5">
        <f>LOOKUP(O$6,'Daily Absent'!$O$6:$AX$6,'Daily Absent'!$O109:$AX109)</f>
        <v>0</v>
      </c>
      <c r="P109" s="100"/>
      <c r="Q109" s="100"/>
      <c r="R109" s="100"/>
      <c r="S109" s="100"/>
      <c r="T109" s="5"/>
      <c r="U109" s="5"/>
      <c r="V109" s="5">
        <f>LOOKUP(V$6,'Daily Absent'!$O$6:$AX$6,'Daily Absent'!$O109:$AX109)</f>
        <v>1</v>
      </c>
      <c r="W109" s="100">
        <v>0.29166666666666669</v>
      </c>
      <c r="X109" s="100">
        <v>0.5</v>
      </c>
      <c r="Y109" s="100">
        <v>0.54166666666666663</v>
      </c>
      <c r="Z109" s="100">
        <v>0.75</v>
      </c>
      <c r="AA109" s="5"/>
      <c r="AB109" s="5"/>
      <c r="AC109" s="5">
        <f>LOOKUP(AC$6,'Daily Absent'!$O$6:$AX$6,'Daily Absent'!$O109:$AX109)</f>
        <v>0</v>
      </c>
      <c r="AD109" s="100"/>
      <c r="AE109" s="100"/>
      <c r="AF109" s="100"/>
      <c r="AG109" s="100"/>
      <c r="AH109" s="5"/>
      <c r="AI109" s="5"/>
      <c r="AJ109" s="5">
        <f>LOOKUP(AJ$6,'Daily Absent'!$O$6:$AX$6,'Daily Absent'!$O109:$AX109)</f>
        <v>1</v>
      </c>
      <c r="AK109" s="100">
        <v>0.29166666666666669</v>
      </c>
      <c r="AL109" s="100">
        <v>0.5</v>
      </c>
      <c r="AM109" s="100">
        <v>0.54166666666666663</v>
      </c>
      <c r="AN109" s="100">
        <v>0.75</v>
      </c>
      <c r="AO109" s="5"/>
      <c r="AP109" s="5"/>
      <c r="AQ109" s="5">
        <f>LOOKUP(AQ$6,'Daily Absent'!$O$6:$AX$6,'Daily Absent'!$O109:$AX109)</f>
        <v>1</v>
      </c>
      <c r="AR109" s="100">
        <v>0.29166666666666669</v>
      </c>
      <c r="AS109" s="100">
        <v>0.5</v>
      </c>
      <c r="AT109" s="100">
        <v>0.54166666666666663</v>
      </c>
      <c r="AU109" s="100">
        <v>0.70833333333333337</v>
      </c>
      <c r="AV109" s="5"/>
      <c r="AW109" s="5"/>
      <c r="AX109" s="5">
        <f>LOOKUP(AX$6,'Daily Absent'!$O$6:$AX$6,'Daily Absent'!$O109:$AX109)</f>
        <v>1</v>
      </c>
      <c r="AY109" s="100">
        <v>0.33333333333333331</v>
      </c>
      <c r="AZ109" s="100">
        <v>0.5</v>
      </c>
      <c r="BA109" s="100">
        <v>0.54166666666666663</v>
      </c>
      <c r="BB109" s="100">
        <v>0.66666666666666663</v>
      </c>
      <c r="BC109" s="5"/>
      <c r="BD109" s="5"/>
      <c r="BE109" s="5">
        <f>LOOKUP(BE$6,'Daily Absent'!$O$6:$AX$6,'Daily Absent'!$O109:$AX109)</f>
        <v>1</v>
      </c>
      <c r="BF109" s="100">
        <v>0.29166666666666669</v>
      </c>
      <c r="BG109" s="100">
        <v>0.5</v>
      </c>
      <c r="BH109" s="100">
        <v>0.54166666666666663</v>
      </c>
      <c r="BI109" s="100">
        <v>0.75</v>
      </c>
      <c r="BJ109" s="5"/>
      <c r="BK109" s="5"/>
      <c r="BL109" s="5">
        <f>LOOKUP(BL$6,'Daily Absent'!$O$6:$AX$6,'Daily Absent'!$O109:$AX109)</f>
        <v>1</v>
      </c>
      <c r="BM109" s="100">
        <v>0.29166666666666669</v>
      </c>
      <c r="BN109" s="100">
        <v>0.5</v>
      </c>
      <c r="BO109" s="100">
        <v>0.54166666666666663</v>
      </c>
      <c r="BP109" s="100">
        <v>0.75</v>
      </c>
      <c r="BQ109" s="5"/>
      <c r="BR109" s="5"/>
      <c r="BS109" s="5">
        <f>LOOKUP(BS$6,'Daily Absent'!$O$6:$AX$6,'Daily Absent'!$O109:$AX109)</f>
        <v>1</v>
      </c>
      <c r="BT109" s="100">
        <v>0.29166666666666669</v>
      </c>
      <c r="BU109" s="100">
        <v>0.5</v>
      </c>
      <c r="BV109" s="100">
        <v>0.54166666666666663</v>
      </c>
      <c r="BW109" s="100">
        <v>0.75</v>
      </c>
      <c r="BX109" s="5"/>
      <c r="BY109" s="5"/>
      <c r="BZ109" s="5">
        <f>LOOKUP(BZ$6,'Daily Absent'!$O$6:$AX$6,'Daily Absent'!$O109:$AX109)</f>
        <v>1</v>
      </c>
      <c r="CA109" s="100">
        <v>0.29166666666666669</v>
      </c>
      <c r="CB109" s="100">
        <v>0.5</v>
      </c>
      <c r="CC109" s="100">
        <v>0.54166666666666663</v>
      </c>
      <c r="CD109" s="100">
        <v>0.75</v>
      </c>
      <c r="CE109" s="5"/>
      <c r="CF109" s="5"/>
      <c r="CG109" s="5">
        <f>LOOKUP(CG$6,'Daily Absent'!$O$6:$AX$6,'Daily Absent'!$O109:$AX109)</f>
        <v>1</v>
      </c>
      <c r="CH109" s="100">
        <v>0.29166666666666669</v>
      </c>
      <c r="CI109" s="100">
        <v>0.5</v>
      </c>
      <c r="CJ109" s="100">
        <v>0.54166666666666663</v>
      </c>
      <c r="CK109" s="100">
        <v>0.75</v>
      </c>
      <c r="CL109" s="5"/>
      <c r="CM109" s="5"/>
      <c r="CN109" s="5">
        <f>LOOKUP(CN$6,'Daily Absent'!$O$6:$AX$6,'Daily Absent'!$O109:$AX109)</f>
        <v>1</v>
      </c>
      <c r="CO109" s="100">
        <v>0.29166666666666669</v>
      </c>
      <c r="CP109" s="100">
        <v>0.5</v>
      </c>
      <c r="CQ109" s="100">
        <v>0.54166666666666663</v>
      </c>
      <c r="CR109" s="100">
        <v>0.70833333333333337</v>
      </c>
      <c r="CS109" s="5"/>
      <c r="CT109" s="5"/>
      <c r="CU109" s="5">
        <f>LOOKUP(CU$6,'Daily Absent'!$O$6:$AX$6,'Daily Absent'!$O109:$AX109)</f>
        <v>1</v>
      </c>
      <c r="CV109" s="100">
        <v>0.33333333333333331</v>
      </c>
      <c r="CW109" s="100">
        <v>0.5</v>
      </c>
      <c r="CX109" s="100">
        <v>0.54166666666666663</v>
      </c>
      <c r="CY109" s="100">
        <v>0.66666666666666663</v>
      </c>
      <c r="CZ109" s="5"/>
      <c r="DA109" s="5"/>
      <c r="DB109" s="5">
        <f>LOOKUP(DB$6,'Daily Absent'!$O$6:$AX$6,'Daily Absent'!$O109:$AX109)</f>
        <v>0</v>
      </c>
      <c r="DC109" s="100"/>
      <c r="DD109" s="100"/>
      <c r="DE109" s="100"/>
      <c r="DF109" s="100"/>
      <c r="DG109" s="5"/>
      <c r="DH109" s="5"/>
      <c r="DI109" s="5">
        <f>LOOKUP(DI$6,'Daily Absent'!$O$6:$AX$6,'Daily Absent'!$O109:$AX109)</f>
        <v>1</v>
      </c>
      <c r="DJ109" s="100">
        <v>0.29166666666666669</v>
      </c>
      <c r="DK109" s="100">
        <v>0.5</v>
      </c>
      <c r="DL109" s="100">
        <v>0.54166666666666663</v>
      </c>
      <c r="DM109" s="100">
        <v>0.75</v>
      </c>
      <c r="DN109" s="5"/>
      <c r="DO109" s="5"/>
      <c r="DP109" s="5">
        <f>LOOKUP(DP$6,'Daily Absent'!$O$6:$AX$6,'Daily Absent'!$O109:$AX109)</f>
        <v>1</v>
      </c>
      <c r="DQ109" s="100">
        <v>0.29166666666666669</v>
      </c>
      <c r="DR109" s="100">
        <v>0.5</v>
      </c>
      <c r="DS109" s="100">
        <v>0.54166666666666663</v>
      </c>
      <c r="DT109" s="100">
        <v>0.75</v>
      </c>
      <c r="DU109" s="5"/>
      <c r="DV109" s="5"/>
      <c r="DW109" s="5">
        <f>LOOKUP(DW$6,'Daily Absent'!$O$6:$AX$6,'Daily Absent'!$O109:$AX109)</f>
        <v>0</v>
      </c>
      <c r="DX109" s="100"/>
      <c r="DY109" s="100"/>
      <c r="DZ109" s="100"/>
      <c r="EA109" s="100"/>
      <c r="EB109" s="5"/>
      <c r="EC109" s="5"/>
      <c r="ED109" s="5">
        <f>LOOKUP(ED$6,'Daily Absent'!$O$6:$AX$6,'Daily Absent'!$O109:$AX109)</f>
        <v>1</v>
      </c>
      <c r="EE109" s="100">
        <v>0.29166666666666669</v>
      </c>
      <c r="EF109" s="100">
        <v>0.5</v>
      </c>
      <c r="EG109" s="100">
        <v>0.54166666666666663</v>
      </c>
      <c r="EH109" s="100">
        <v>0.75</v>
      </c>
      <c r="EI109" s="5"/>
      <c r="EJ109" s="5"/>
      <c r="EK109" s="5">
        <f>LOOKUP(EK$6,'Daily Absent'!$O$6:$AX$6,'Daily Absent'!$O109:$AX109)</f>
        <v>1</v>
      </c>
      <c r="EL109" s="100">
        <v>0.29166666666666669</v>
      </c>
      <c r="EM109" s="100">
        <v>0.5</v>
      </c>
      <c r="EN109" s="100">
        <v>0.54166666666666663</v>
      </c>
      <c r="EO109" s="100">
        <v>0.70833333333333337</v>
      </c>
      <c r="EP109" s="5"/>
      <c r="EQ109" s="5"/>
      <c r="ER109" s="5">
        <f>LOOKUP(ER$6,'Daily Absent'!$O$6:$AX$6,'Daily Absent'!$O109:$AX109)</f>
        <v>0</v>
      </c>
      <c r="ES109" s="100"/>
      <c r="ET109" s="100"/>
      <c r="EU109" s="100"/>
      <c r="EV109" s="100"/>
      <c r="EW109" s="5"/>
      <c r="EX109" s="5"/>
      <c r="EY109" s="5">
        <f>LOOKUP(EY$6,'Daily Absent'!$O$6:$AX$6,'Daily Absent'!$O109:$AX109)</f>
        <v>1</v>
      </c>
      <c r="EZ109" s="100">
        <v>0.29166666666666669</v>
      </c>
      <c r="FA109" s="100">
        <v>0.5</v>
      </c>
      <c r="FB109" s="100">
        <v>0.54166666666666663</v>
      </c>
      <c r="FC109" s="100">
        <v>0.75</v>
      </c>
      <c r="FD109" s="5"/>
      <c r="FE109" s="5"/>
      <c r="FF109" s="5">
        <f>LOOKUP(FF$6,'Daily Absent'!$O$6:$AX$6,'Daily Absent'!$O109:$AX109)</f>
        <v>1</v>
      </c>
      <c r="FG109" s="100"/>
      <c r="FH109" s="100"/>
      <c r="FI109" s="100"/>
      <c r="FJ109" s="100"/>
      <c r="FK109" s="5"/>
      <c r="FL109" s="5"/>
      <c r="FM109" s="5">
        <f>LOOKUP(FM$6,'Daily Absent'!$O$6:$AX$6,'Daily Absent'!$O109:$AX109)</f>
        <v>0</v>
      </c>
      <c r="FN109" s="100"/>
      <c r="FO109" s="100"/>
      <c r="FP109" s="100"/>
      <c r="FQ109" s="100"/>
      <c r="FR109" s="5"/>
      <c r="FS109" s="5"/>
      <c r="FT109" s="5">
        <f>LOOKUP(FT$6,'Daily Absent'!$O$6:$AX$6,'Daily Absent'!$O109:$AX109)</f>
        <v>0</v>
      </c>
      <c r="FU109" s="100"/>
      <c r="FV109" s="100"/>
      <c r="FW109" s="100"/>
      <c r="FX109" s="100"/>
      <c r="FY109" s="5"/>
      <c r="FZ109" s="5"/>
      <c r="GA109" s="5">
        <f>LOOKUP(GA$6,'Daily Absent'!$O$6:$AX$6,'Daily Absent'!$O109:$AX109)</f>
        <v>0</v>
      </c>
      <c r="GB109" s="100"/>
      <c r="GC109" s="100"/>
      <c r="GD109" s="100"/>
      <c r="GE109" s="100"/>
      <c r="GF109" s="5"/>
      <c r="GG109" s="5"/>
      <c r="GH109" s="5">
        <f>LOOKUP(GH$6,'Daily Absent'!$O$6:$AX$6,'Daily Absent'!$O109:$AX109)</f>
        <v>0</v>
      </c>
      <c r="GI109" s="100"/>
      <c r="GJ109" s="100"/>
      <c r="GK109" s="100"/>
      <c r="GL109" s="100"/>
      <c r="GM109" s="5"/>
      <c r="GN109" s="5"/>
      <c r="GO109" s="5">
        <f>LOOKUP(GO$6,'Daily Absent'!$O$6:$AX$6,'Daily Absent'!$O109:$AX109)</f>
        <v>0</v>
      </c>
      <c r="GP109" s="100"/>
      <c r="GQ109" s="100"/>
      <c r="GR109" s="100"/>
      <c r="GS109" s="100"/>
      <c r="GT109" s="5"/>
      <c r="GU109" s="5"/>
      <c r="GV109" s="5">
        <f>LOOKUP(GV$6,'Daily Absent'!$O$6:$AX$6,'Daily Absent'!$O109:$AX109)</f>
        <v>0</v>
      </c>
      <c r="GW109" s="100"/>
      <c r="GX109" s="100"/>
      <c r="GY109" s="100"/>
      <c r="GZ109" s="100"/>
      <c r="HA109" s="5"/>
      <c r="HB109" s="5"/>
      <c r="HC109" s="5">
        <f>LOOKUP(HC$6,'Daily Absent'!$O$6:$AX$6,'Daily Absent'!$O109:$AX109)</f>
        <v>0</v>
      </c>
      <c r="HD109" s="100"/>
      <c r="HE109" s="100"/>
      <c r="HF109" s="100"/>
      <c r="HG109" s="100"/>
      <c r="HH109" s="5"/>
      <c r="HI109" s="5"/>
      <c r="HJ109" s="5">
        <f>LOOKUP(HJ$6,'Daily Absent'!$O$6:$AX$6,'Daily Absent'!$O109:$AX109)</f>
        <v>0</v>
      </c>
      <c r="HK109" s="100"/>
      <c r="HL109" s="100"/>
      <c r="HM109" s="100"/>
      <c r="HN109" s="100"/>
      <c r="HO109" s="5"/>
      <c r="HP109" s="5"/>
      <c r="HQ109" s="5"/>
      <c r="HR109" s="100"/>
      <c r="HS109" s="100"/>
      <c r="HT109" s="100"/>
      <c r="HU109" s="100"/>
      <c r="HV109" s="5"/>
      <c r="HW109" s="5"/>
      <c r="HX109" s="5">
        <f>LOOKUP(HX$6,'Daily Absent'!$O$6:$AX$6,'Daily Absent'!$O109:$AX109)</f>
        <v>0</v>
      </c>
      <c r="HY109" s="5"/>
      <c r="HZ109" s="100"/>
      <c r="IA109" s="5"/>
      <c r="IB109" s="5"/>
      <c r="IC109" s="5"/>
      <c r="ID109" s="5"/>
      <c r="IE109" s="5">
        <f>LOOKUP(IE$6,'Daily Absent'!$O$6:$AX$6,'Daily Absent'!$O109:$AX109)</f>
        <v>0</v>
      </c>
      <c r="IF109" s="5"/>
      <c r="IG109" s="100"/>
      <c r="IH109" s="5"/>
      <c r="II109" s="5"/>
      <c r="IJ109" s="5"/>
      <c r="IK109" s="5"/>
      <c r="IL109" s="5">
        <f>LOOKUP(IL$6,'Daily Absent'!$O$6:$AX$6,'Daily Absent'!$O109:$AX109)</f>
        <v>0</v>
      </c>
      <c r="IM109" s="5"/>
      <c r="IN109" s="100"/>
      <c r="IO109" s="5"/>
      <c r="IP109" s="5"/>
      <c r="IQ109" s="5"/>
      <c r="IR109" s="5"/>
      <c r="IS109" s="5">
        <f>LOOKUP(IS$6,'Daily Absent'!$O$6:$AX$6,'Daily Absent'!$O109:$AX109)</f>
        <v>0</v>
      </c>
      <c r="IT109" s="5"/>
      <c r="IU109" s="100"/>
      <c r="IV109" s="5"/>
      <c r="IW109" s="5"/>
      <c r="IX109" s="5"/>
      <c r="IY109" s="5"/>
      <c r="IZ109" s="5">
        <f>LOOKUP(IZ$6,'Daily Absent'!$O$6:$AX$6,'Daily Absent'!$O109:$AX109)</f>
        <v>0</v>
      </c>
      <c r="JA109" s="5"/>
      <c r="JB109" s="100"/>
      <c r="JC109" s="5"/>
      <c r="JD109" s="5"/>
      <c r="JE109" s="5"/>
      <c r="JF109" s="5"/>
    </row>
    <row r="110" spans="1:266" ht="20" customHeight="1">
      <c r="A110" s="54">
        <f>IF('Master MP Status'!A110&gt;0,'Master MP Status'!A110,"")</f>
        <v>102</v>
      </c>
      <c r="B110" s="5" t="str">
        <f>IF(ISTEXT('Master MP Status'!B110),'Master MP Status'!B110,"")</f>
        <v>DIRECT</v>
      </c>
      <c r="C110" s="153" t="str">
        <f>IF(OR(ISTEXT('Master MP Status'!C110),'Master MP Status'!C110&gt;0),'Master MP Status'!C110,"")</f>
        <v>KN2531050</v>
      </c>
      <c r="D110" s="154" t="str">
        <f>IF(OR(ISTEXT('Master MP Status'!D110),'Master MP Status'!D110&gt;0),'Master MP Status'!D110,"")</f>
        <v>KN25325</v>
      </c>
      <c r="E110" s="5" t="str">
        <f>IF(ISTEXT('Master MP Status'!E110),'Master MP Status'!E110,"")</f>
        <v>DARMILIS</v>
      </c>
      <c r="F110" s="5" t="str">
        <f>IF(ISTEXT('Master MP Status'!F110),'Master MP Status'!F110,"")</f>
        <v/>
      </c>
      <c r="G110" s="5" t="str">
        <f>IF(ISTEXT('Master MP Status'!G110),'Master MP Status'!G110,"")</f>
        <v>Local</v>
      </c>
      <c r="H110" s="5" t="str">
        <f>IF(ISTEXT('Master MP Status'!H110),'Master MP Status'!H110,"")</f>
        <v>YACOBE T</v>
      </c>
      <c r="I110" s="5" t="str">
        <f>IF(ISTEXT('Master MP Status'!I110),'Master MP Status'!I110,"")</f>
        <v>Helper</v>
      </c>
      <c r="J110" s="5" t="str">
        <f>IF(ISTEXT('Master MP Status'!J110),'Master MP Status'!J110,"")</f>
        <v>Helper</v>
      </c>
      <c r="K110" s="9">
        <f>IF(OR('Master MP Status'!K110=0,'Master MP Status'!K110=""),"",'Master MP Status'!K110)</f>
        <v>45769</v>
      </c>
      <c r="L110" s="9">
        <f>IF(OR('Master MP Status'!L110=0,'Master MP Status'!L110=""),"",'Master MP Status'!L110)</f>
        <v>45769</v>
      </c>
      <c r="M110" s="9" t="str">
        <f>IF(OR('Master MP Status'!M110=0,'Master MP Status'!M110=""),"",'Master MP Status'!M110)</f>
        <v/>
      </c>
      <c r="N110" s="5" t="str">
        <f>IF(ISTEXT('Master MP Status'!N110),'Master MP Status'!N110,"")</f>
        <v/>
      </c>
      <c r="O110" s="5">
        <f>LOOKUP(O$6,'Daily Absent'!$O$6:$AX$6,'Daily Absent'!$O110:$AX110)</f>
        <v>1</v>
      </c>
      <c r="P110" s="100">
        <v>0.29166666666666669</v>
      </c>
      <c r="Q110" s="100">
        <v>0.5</v>
      </c>
      <c r="R110" s="100">
        <v>0.54166666666666663</v>
      </c>
      <c r="S110" s="100">
        <v>0.75</v>
      </c>
      <c r="T110" s="5"/>
      <c r="U110" s="5"/>
      <c r="V110" s="5">
        <f>LOOKUP(V$6,'Daily Absent'!$O$6:$AX$6,'Daily Absent'!$O110:$AX110)</f>
        <v>1</v>
      </c>
      <c r="W110" s="100">
        <v>0.29166666666666669</v>
      </c>
      <c r="X110" s="100">
        <v>0.5</v>
      </c>
      <c r="Y110" s="100">
        <v>0.54166666666666663</v>
      </c>
      <c r="Z110" s="100">
        <v>0.75</v>
      </c>
      <c r="AA110" s="5"/>
      <c r="AB110" s="5"/>
      <c r="AC110" s="5">
        <f>LOOKUP(AC$6,'Daily Absent'!$O$6:$AX$6,'Daily Absent'!$O110:$AX110)</f>
        <v>1</v>
      </c>
      <c r="AD110" s="100">
        <v>0.29166666666666669</v>
      </c>
      <c r="AE110" s="100">
        <v>0.5</v>
      </c>
      <c r="AF110" s="100">
        <v>0.54166666666666663</v>
      </c>
      <c r="AG110" s="100">
        <v>0.75</v>
      </c>
      <c r="AH110" s="5"/>
      <c r="AI110" s="5"/>
      <c r="AJ110" s="5">
        <f>LOOKUP(AJ$6,'Daily Absent'!$O$6:$AX$6,'Daily Absent'!$O110:$AX110)</f>
        <v>1</v>
      </c>
      <c r="AK110" s="100">
        <v>0.29166666666666669</v>
      </c>
      <c r="AL110" s="100">
        <v>0.5</v>
      </c>
      <c r="AM110" s="100">
        <v>0.54166666666666663</v>
      </c>
      <c r="AN110" s="100">
        <v>0.75</v>
      </c>
      <c r="AO110" s="5"/>
      <c r="AP110" s="5"/>
      <c r="AQ110" s="5">
        <f>LOOKUP(AQ$6,'Daily Absent'!$O$6:$AX$6,'Daily Absent'!$O110:$AX110)</f>
        <v>1</v>
      </c>
      <c r="AR110" s="100">
        <v>0.29166666666666669</v>
      </c>
      <c r="AS110" s="100">
        <v>0.5</v>
      </c>
      <c r="AT110" s="100">
        <v>0.54166666666666663</v>
      </c>
      <c r="AU110" s="100">
        <v>0.70833333333333337</v>
      </c>
      <c r="AV110" s="5"/>
      <c r="AW110" s="5"/>
      <c r="AX110" s="5">
        <f>LOOKUP(AX$6,'Daily Absent'!$O$6:$AX$6,'Daily Absent'!$O110:$AX110)</f>
        <v>1</v>
      </c>
      <c r="AY110" s="100">
        <v>0.33333333333333331</v>
      </c>
      <c r="AZ110" s="100">
        <v>0.5</v>
      </c>
      <c r="BA110" s="100">
        <v>0.54166666666666663</v>
      </c>
      <c r="BB110" s="100">
        <v>0.66666666666666663</v>
      </c>
      <c r="BC110" s="5"/>
      <c r="BD110" s="5"/>
      <c r="BE110" s="5">
        <f>LOOKUP(BE$6,'Daily Absent'!$O$6:$AX$6,'Daily Absent'!$O110:$AX110)</f>
        <v>1</v>
      </c>
      <c r="BF110" s="100">
        <v>0.29166666666666669</v>
      </c>
      <c r="BG110" s="100">
        <v>0.5</v>
      </c>
      <c r="BH110" s="100">
        <v>0.54166666666666663</v>
      </c>
      <c r="BI110" s="100">
        <v>0.75</v>
      </c>
      <c r="BJ110" s="5"/>
      <c r="BK110" s="5"/>
      <c r="BL110" s="5">
        <f>LOOKUP(BL$6,'Daily Absent'!$O$6:$AX$6,'Daily Absent'!$O110:$AX110)</f>
        <v>0</v>
      </c>
      <c r="BM110" s="100"/>
      <c r="BN110" s="100"/>
      <c r="BO110" s="100"/>
      <c r="BP110" s="100"/>
      <c r="BQ110" s="100"/>
      <c r="BR110" s="100"/>
      <c r="BS110" s="5">
        <f>LOOKUP(BS$6,'Daily Absent'!$O$6:$AX$6,'Daily Absent'!$O110:$AX110)</f>
        <v>1</v>
      </c>
      <c r="BT110" s="100">
        <v>0.29166666666666669</v>
      </c>
      <c r="BU110" s="100">
        <v>0.5</v>
      </c>
      <c r="BV110" s="100">
        <v>0.54166666666666663</v>
      </c>
      <c r="BW110" s="100">
        <v>0.75</v>
      </c>
      <c r="BX110" s="5"/>
      <c r="BY110" s="5"/>
      <c r="BZ110" s="5">
        <f>LOOKUP(BZ$6,'Daily Absent'!$O$6:$AX$6,'Daily Absent'!$O110:$AX110)</f>
        <v>1</v>
      </c>
      <c r="CA110" s="100">
        <v>0.29166666666666669</v>
      </c>
      <c r="CB110" s="100">
        <v>0.5</v>
      </c>
      <c r="CC110" s="100">
        <v>0.54166666666666663</v>
      </c>
      <c r="CD110" s="100">
        <v>0.75</v>
      </c>
      <c r="CE110" s="5"/>
      <c r="CF110" s="5"/>
      <c r="CG110" s="5">
        <f>LOOKUP(CG$6,'Daily Absent'!$O$6:$AX$6,'Daily Absent'!$O110:$AX110)</f>
        <v>1</v>
      </c>
      <c r="CH110" s="100">
        <v>0.29166666666666669</v>
      </c>
      <c r="CI110" s="100">
        <v>0.5</v>
      </c>
      <c r="CJ110" s="100">
        <v>0.54166666666666663</v>
      </c>
      <c r="CK110" s="100">
        <v>0.75</v>
      </c>
      <c r="CL110" s="100">
        <v>0.79166666666666663</v>
      </c>
      <c r="CM110" s="100">
        <v>0.91666666666666663</v>
      </c>
      <c r="CN110" s="5">
        <f>LOOKUP(CN$6,'Daily Absent'!$O$6:$AX$6,'Daily Absent'!$O110:$AX110)</f>
        <v>1</v>
      </c>
      <c r="CO110" s="100">
        <v>0.29166666666666669</v>
      </c>
      <c r="CP110" s="100">
        <v>0.5</v>
      </c>
      <c r="CQ110" s="100">
        <v>0.54166666666666663</v>
      </c>
      <c r="CR110" s="100">
        <v>0.70833333333333337</v>
      </c>
      <c r="CS110" s="5"/>
      <c r="CT110" s="5"/>
      <c r="CU110" s="5">
        <f>LOOKUP(CU$6,'Daily Absent'!$O$6:$AX$6,'Daily Absent'!$O110:$AX110)</f>
        <v>1</v>
      </c>
      <c r="CV110" s="100">
        <v>0.33333333333333331</v>
      </c>
      <c r="CW110" s="100">
        <v>0.5</v>
      </c>
      <c r="CX110" s="100">
        <v>0.54166666666666663</v>
      </c>
      <c r="CY110" s="100">
        <v>0.66666666666666663</v>
      </c>
      <c r="CZ110" s="5"/>
      <c r="DA110" s="5"/>
      <c r="DB110" s="5">
        <f>LOOKUP(DB$6,'Daily Absent'!$O$6:$AX$6,'Daily Absent'!$O110:$AX110)</f>
        <v>1</v>
      </c>
      <c r="DC110" s="100">
        <v>0.29166666666666669</v>
      </c>
      <c r="DD110" s="100">
        <v>0.5</v>
      </c>
      <c r="DE110" s="100"/>
      <c r="DF110" s="100"/>
      <c r="DG110" s="5"/>
      <c r="DH110" s="5"/>
      <c r="DI110" s="5">
        <f>LOOKUP(DI$6,'Daily Absent'!$O$6:$AX$6,'Daily Absent'!$O110:$AX110)</f>
        <v>1</v>
      </c>
      <c r="DJ110" s="100">
        <v>0.29166666666666669</v>
      </c>
      <c r="DK110" s="100">
        <v>0.5</v>
      </c>
      <c r="DL110" s="100">
        <v>0.54166666666666663</v>
      </c>
      <c r="DM110" s="100">
        <v>0.75</v>
      </c>
      <c r="DN110" s="5"/>
      <c r="DO110" s="5"/>
      <c r="DP110" s="5">
        <f>LOOKUP(DP$6,'Daily Absent'!$O$6:$AX$6,'Daily Absent'!$O110:$AX110)</f>
        <v>1</v>
      </c>
      <c r="DQ110" s="100">
        <v>0.29166666666666669</v>
      </c>
      <c r="DR110" s="100">
        <v>0.5</v>
      </c>
      <c r="DS110" s="100">
        <v>0.54166666666666663</v>
      </c>
      <c r="DT110" s="100">
        <v>0.75</v>
      </c>
      <c r="DU110" s="5"/>
      <c r="DV110" s="5"/>
      <c r="DW110" s="5">
        <f>LOOKUP(DW$6,'Daily Absent'!$O$6:$AX$6,'Daily Absent'!$O110:$AX110)</f>
        <v>1</v>
      </c>
      <c r="DX110" s="100">
        <v>0.29166666666666669</v>
      </c>
      <c r="DY110" s="100">
        <v>0.5</v>
      </c>
      <c r="DZ110" s="100">
        <v>0.54166666666666663</v>
      </c>
      <c r="EA110" s="100">
        <v>0.75</v>
      </c>
      <c r="EB110" s="5"/>
      <c r="EC110" s="5"/>
      <c r="ED110" s="5">
        <f>LOOKUP(ED$6,'Daily Absent'!$O$6:$AX$6,'Daily Absent'!$O110:$AX110)</f>
        <v>1</v>
      </c>
      <c r="EE110" s="100">
        <v>0.29166666666666669</v>
      </c>
      <c r="EF110" s="100">
        <v>0.5</v>
      </c>
      <c r="EG110" s="100">
        <v>0.54166666666666663</v>
      </c>
      <c r="EH110" s="100">
        <v>0.75</v>
      </c>
      <c r="EI110" s="5"/>
      <c r="EJ110" s="5"/>
      <c r="EK110" s="5">
        <f>LOOKUP(EK$6,'Daily Absent'!$O$6:$AX$6,'Daily Absent'!$O110:$AX110)</f>
        <v>1</v>
      </c>
      <c r="EL110" s="100">
        <v>0.29166666666666669</v>
      </c>
      <c r="EM110" s="100">
        <v>0.5</v>
      </c>
      <c r="EN110" s="100"/>
      <c r="EO110" s="100"/>
      <c r="EP110" s="5"/>
      <c r="EQ110" s="5"/>
      <c r="ER110" s="5">
        <f>LOOKUP(ER$6,'Daily Absent'!$O$6:$AX$6,'Daily Absent'!$O110:$AX110)</f>
        <v>0</v>
      </c>
      <c r="ES110" s="100"/>
      <c r="ET110" s="100"/>
      <c r="EU110" s="100"/>
      <c r="EV110" s="100"/>
      <c r="EW110" s="5"/>
      <c r="EX110" s="5"/>
      <c r="EY110" s="5">
        <f>LOOKUP(EY$6,'Daily Absent'!$O$6:$AX$6,'Daily Absent'!$O110:$AX110)</f>
        <v>0</v>
      </c>
      <c r="EZ110" s="100"/>
      <c r="FA110" s="100"/>
      <c r="FB110" s="100"/>
      <c r="FC110" s="100"/>
      <c r="FD110" s="5"/>
      <c r="FE110" s="5"/>
      <c r="FF110" s="5">
        <f>LOOKUP(FF$6,'Daily Absent'!$O$6:$AX$6,'Daily Absent'!$O110:$AX110)</f>
        <v>1</v>
      </c>
      <c r="FG110" s="100"/>
      <c r="FH110" s="100"/>
      <c r="FI110" s="100"/>
      <c r="FJ110" s="100"/>
      <c r="FK110" s="5"/>
      <c r="FL110" s="5"/>
      <c r="FM110" s="5">
        <f>LOOKUP(FM$6,'Daily Absent'!$O$6:$AX$6,'Daily Absent'!$O110:$AX110)</f>
        <v>0</v>
      </c>
      <c r="FN110" s="100"/>
      <c r="FO110" s="100"/>
      <c r="FP110" s="100"/>
      <c r="FQ110" s="100"/>
      <c r="FR110" s="5"/>
      <c r="FS110" s="5"/>
      <c r="FT110" s="5">
        <f>LOOKUP(FT$6,'Daily Absent'!$O$6:$AX$6,'Daily Absent'!$O110:$AX110)</f>
        <v>0</v>
      </c>
      <c r="FU110" s="100"/>
      <c r="FV110" s="100"/>
      <c r="FW110" s="100"/>
      <c r="FX110" s="100"/>
      <c r="FY110" s="5"/>
      <c r="FZ110" s="5"/>
      <c r="GA110" s="5">
        <f>LOOKUP(GA$6,'Daily Absent'!$O$6:$AX$6,'Daily Absent'!$O110:$AX110)</f>
        <v>0</v>
      </c>
      <c r="GB110" s="100"/>
      <c r="GC110" s="100"/>
      <c r="GD110" s="100"/>
      <c r="GE110" s="100"/>
      <c r="GF110" s="5"/>
      <c r="GG110" s="5"/>
      <c r="GH110" s="5">
        <f>LOOKUP(GH$6,'Daily Absent'!$O$6:$AX$6,'Daily Absent'!$O110:$AX110)</f>
        <v>0</v>
      </c>
      <c r="GI110" s="100"/>
      <c r="GJ110" s="100"/>
      <c r="GK110" s="100"/>
      <c r="GL110" s="100"/>
      <c r="GM110" s="5"/>
      <c r="GN110" s="5"/>
      <c r="GO110" s="5">
        <f>LOOKUP(GO$6,'Daily Absent'!$O$6:$AX$6,'Daily Absent'!$O110:$AX110)</f>
        <v>0</v>
      </c>
      <c r="GP110" s="100"/>
      <c r="GQ110" s="100"/>
      <c r="GR110" s="100"/>
      <c r="GS110" s="100"/>
      <c r="GT110" s="5"/>
      <c r="GU110" s="5"/>
      <c r="GV110" s="5">
        <f>LOOKUP(GV$6,'Daily Absent'!$O$6:$AX$6,'Daily Absent'!$O110:$AX110)</f>
        <v>0</v>
      </c>
      <c r="GW110" s="100"/>
      <c r="GX110" s="100"/>
      <c r="GY110" s="100"/>
      <c r="GZ110" s="100"/>
      <c r="HA110" s="5"/>
      <c r="HB110" s="5"/>
      <c r="HC110" s="5">
        <f>LOOKUP(HC$6,'Daily Absent'!$O$6:$AX$6,'Daily Absent'!$O110:$AX110)</f>
        <v>0</v>
      </c>
      <c r="HD110" s="100"/>
      <c r="HE110" s="100"/>
      <c r="HF110" s="100"/>
      <c r="HG110" s="100"/>
      <c r="HH110" s="5"/>
      <c r="HI110" s="5"/>
      <c r="HJ110" s="5">
        <f>LOOKUP(HJ$6,'Daily Absent'!$O$6:$AX$6,'Daily Absent'!$O110:$AX110)</f>
        <v>0</v>
      </c>
      <c r="HK110" s="100"/>
      <c r="HL110" s="100"/>
      <c r="HM110" s="100"/>
      <c r="HN110" s="100"/>
      <c r="HO110" s="5"/>
      <c r="HP110" s="5"/>
      <c r="HQ110" s="5"/>
      <c r="HR110" s="100"/>
      <c r="HS110" s="100"/>
      <c r="HT110" s="100"/>
      <c r="HU110" s="100"/>
      <c r="HV110" s="5"/>
      <c r="HW110" s="5"/>
      <c r="HX110" s="5">
        <f>LOOKUP(HX$6,'Daily Absent'!$O$6:$AX$6,'Daily Absent'!$O110:$AX110)</f>
        <v>0</v>
      </c>
      <c r="HY110" s="5"/>
      <c r="HZ110" s="100"/>
      <c r="IA110" s="5"/>
      <c r="IB110" s="5"/>
      <c r="IC110" s="5"/>
      <c r="ID110" s="5"/>
      <c r="IE110" s="5">
        <f>LOOKUP(IE$6,'Daily Absent'!$O$6:$AX$6,'Daily Absent'!$O110:$AX110)</f>
        <v>0</v>
      </c>
      <c r="IF110" s="5"/>
      <c r="IG110" s="100"/>
      <c r="IH110" s="5"/>
      <c r="II110" s="5"/>
      <c r="IJ110" s="5"/>
      <c r="IK110" s="5"/>
      <c r="IL110" s="5">
        <f>LOOKUP(IL$6,'Daily Absent'!$O$6:$AX$6,'Daily Absent'!$O110:$AX110)</f>
        <v>0</v>
      </c>
      <c r="IM110" s="5"/>
      <c r="IN110" s="100"/>
      <c r="IO110" s="5"/>
      <c r="IP110" s="5"/>
      <c r="IQ110" s="5"/>
      <c r="IR110" s="5"/>
      <c r="IS110" s="5">
        <f>LOOKUP(IS$6,'Daily Absent'!$O$6:$AX$6,'Daily Absent'!$O110:$AX110)</f>
        <v>0</v>
      </c>
      <c r="IT110" s="5"/>
      <c r="IU110" s="100"/>
      <c r="IV110" s="5"/>
      <c r="IW110" s="5"/>
      <c r="IX110" s="5"/>
      <c r="IY110" s="5"/>
      <c r="IZ110" s="5">
        <f>LOOKUP(IZ$6,'Daily Absent'!$O$6:$AX$6,'Daily Absent'!$O110:$AX110)</f>
        <v>0</v>
      </c>
      <c r="JA110" s="5"/>
      <c r="JB110" s="100"/>
      <c r="JC110" s="5"/>
      <c r="JD110" s="5"/>
      <c r="JE110" s="5"/>
      <c r="JF110" s="5"/>
    </row>
    <row r="111" spans="1:266" ht="20" customHeight="1">
      <c r="A111" s="54">
        <f>IF('Master MP Status'!A111&gt;0,'Master MP Status'!A111,"")</f>
        <v>103</v>
      </c>
      <c r="B111" s="5" t="str">
        <f>IF(ISTEXT('Master MP Status'!B111),'Master MP Status'!B111,"")</f>
        <v>DIRECT</v>
      </c>
      <c r="C111" s="153" t="str">
        <f>IF(OR(ISTEXT('Master MP Status'!C111),'Master MP Status'!C111&gt;0),'Master MP Status'!C111,"")</f>
        <v>KN2531027</v>
      </c>
      <c r="D111" s="154" t="str">
        <f>IF(OR(ISTEXT('Master MP Status'!D111),'Master MP Status'!D111&gt;0),'Master MP Status'!D111,"")</f>
        <v>KN25326</v>
      </c>
      <c r="E111" s="5" t="str">
        <f>IF(ISTEXT('Master MP Status'!E111),'Master MP Status'!E111,"")</f>
        <v>DEDI SUSILO</v>
      </c>
      <c r="F111" s="5" t="str">
        <f>IF(ISTEXT('Master MP Status'!F111),'Master MP Status'!F111,"")</f>
        <v/>
      </c>
      <c r="G111" s="5" t="str">
        <f>IF(ISTEXT('Master MP Status'!G111),'Master MP Status'!G111,"")</f>
        <v>Local</v>
      </c>
      <c r="H111" s="5" t="str">
        <f>IF(ISTEXT('Master MP Status'!H111),'Master MP Status'!H111,"")</f>
        <v>SIMON S. R</v>
      </c>
      <c r="I111" s="5" t="str">
        <f>IF(ISTEXT('Master MP Status'!I111),'Master MP Status'!I111,"")</f>
        <v>Helper</v>
      </c>
      <c r="J111" s="5" t="str">
        <f>IF(ISTEXT('Master MP Status'!J111),'Master MP Status'!J111,"")</f>
        <v>Helper</v>
      </c>
      <c r="K111" s="9">
        <f>IF(OR('Master MP Status'!K111=0,'Master MP Status'!K111=""),"",'Master MP Status'!K111)</f>
        <v>45769</v>
      </c>
      <c r="L111" s="9">
        <f>IF(OR('Master MP Status'!L111=0,'Master MP Status'!L111=""),"",'Master MP Status'!L111)</f>
        <v>45769</v>
      </c>
      <c r="M111" s="9" t="str">
        <f>IF(OR('Master MP Status'!M111=0,'Master MP Status'!M111=""),"",'Master MP Status'!M111)</f>
        <v/>
      </c>
      <c r="N111" s="5" t="str">
        <f>IF(ISTEXT('Master MP Status'!N111),'Master MP Status'!N111,"")</f>
        <v/>
      </c>
      <c r="O111" s="5">
        <f>LOOKUP(O$6,'Daily Absent'!$O$6:$AX$6,'Daily Absent'!$O111:$AX111)</f>
        <v>1</v>
      </c>
      <c r="P111" s="100">
        <v>0.29166666666666669</v>
      </c>
      <c r="Q111" s="100">
        <v>0.5</v>
      </c>
      <c r="R111" s="100">
        <v>0.54166666666666663</v>
      </c>
      <c r="S111" s="100">
        <v>0.75</v>
      </c>
      <c r="T111" s="5"/>
      <c r="U111" s="5"/>
      <c r="V111" s="5">
        <f>LOOKUP(V$6,'Daily Absent'!$O$6:$AX$6,'Daily Absent'!$O111:$AX111)</f>
        <v>1</v>
      </c>
      <c r="W111" s="100">
        <v>0.29166666666666669</v>
      </c>
      <c r="X111" s="100">
        <v>0.5</v>
      </c>
      <c r="Y111" s="100">
        <v>0.54166666666666663</v>
      </c>
      <c r="Z111" s="100">
        <v>0.75</v>
      </c>
      <c r="AA111" s="5"/>
      <c r="AB111" s="5"/>
      <c r="AC111" s="5">
        <f>LOOKUP(AC$6,'Daily Absent'!$O$6:$AX$6,'Daily Absent'!$O111:$AX111)</f>
        <v>1</v>
      </c>
      <c r="AD111" s="100">
        <v>0.29166666666666669</v>
      </c>
      <c r="AE111" s="100">
        <v>0.5</v>
      </c>
      <c r="AF111" s="100">
        <v>0.54166666666666663</v>
      </c>
      <c r="AG111" s="100">
        <v>0.75</v>
      </c>
      <c r="AH111" s="5"/>
      <c r="AI111" s="5"/>
      <c r="AJ111" s="5">
        <f>LOOKUP(AJ$6,'Daily Absent'!$O$6:$AX$6,'Daily Absent'!$O111:$AX111)</f>
        <v>1</v>
      </c>
      <c r="AK111" s="100">
        <v>0.29166666666666669</v>
      </c>
      <c r="AL111" s="100">
        <v>0.5</v>
      </c>
      <c r="AM111" s="100">
        <v>0.54166666666666663</v>
      </c>
      <c r="AN111" s="100">
        <v>0.75</v>
      </c>
      <c r="AO111" s="5"/>
      <c r="AP111" s="5"/>
      <c r="AQ111" s="5">
        <f>LOOKUP(AQ$6,'Daily Absent'!$O$6:$AX$6,'Daily Absent'!$O111:$AX111)</f>
        <v>1</v>
      </c>
      <c r="AR111" s="100">
        <v>0.29166666666666669</v>
      </c>
      <c r="AS111" s="100">
        <v>0.5</v>
      </c>
      <c r="AT111" s="100">
        <v>0.54166666666666663</v>
      </c>
      <c r="AU111" s="100">
        <v>0.70833333333333337</v>
      </c>
      <c r="AV111" s="5"/>
      <c r="AW111" s="5"/>
      <c r="AX111" s="5">
        <f>LOOKUP(AX$6,'Daily Absent'!$O$6:$AX$6,'Daily Absent'!$O111:$AX111)</f>
        <v>1</v>
      </c>
      <c r="AY111" s="100">
        <v>0.33333333333333331</v>
      </c>
      <c r="AZ111" s="100">
        <v>0.5</v>
      </c>
      <c r="BA111" s="100">
        <v>0.54166666666666663</v>
      </c>
      <c r="BB111" s="100">
        <v>0.66666666666666663</v>
      </c>
      <c r="BC111" s="5"/>
      <c r="BD111" s="5"/>
      <c r="BE111" s="5">
        <f>LOOKUP(BE$6,'Daily Absent'!$O$6:$AX$6,'Daily Absent'!$O111:$AX111)</f>
        <v>1</v>
      </c>
      <c r="BF111" s="100">
        <v>0.29166666666666669</v>
      </c>
      <c r="BG111" s="100">
        <v>0.5</v>
      </c>
      <c r="BH111" s="100"/>
      <c r="BI111" s="100"/>
      <c r="BJ111" s="5"/>
      <c r="BK111" s="5"/>
      <c r="BL111" s="5">
        <f>LOOKUP(BL$6,'Daily Absent'!$O$6:$AX$6,'Daily Absent'!$O111:$AX111)</f>
        <v>1</v>
      </c>
      <c r="BM111" s="100">
        <v>0.29166666666666669</v>
      </c>
      <c r="BN111" s="100">
        <v>0.5</v>
      </c>
      <c r="BO111" s="100">
        <v>0.54166666666666663</v>
      </c>
      <c r="BP111" s="100">
        <v>0.75</v>
      </c>
      <c r="BQ111" s="5"/>
      <c r="BR111" s="5"/>
      <c r="BS111" s="5">
        <f>LOOKUP(BS$6,'Daily Absent'!$O$6:$AX$6,'Daily Absent'!$O111:$AX111)</f>
        <v>1</v>
      </c>
      <c r="BT111" s="100">
        <v>0.29166666666666669</v>
      </c>
      <c r="BU111" s="100">
        <v>0.5</v>
      </c>
      <c r="BV111" s="100">
        <v>0.54166666666666663</v>
      </c>
      <c r="BW111" s="100">
        <v>0.75</v>
      </c>
      <c r="BX111" s="5"/>
      <c r="BY111" s="5"/>
      <c r="BZ111" s="5">
        <f>LOOKUP(BZ$6,'Daily Absent'!$O$6:$AX$6,'Daily Absent'!$O111:$AX111)</f>
        <v>1</v>
      </c>
      <c r="CA111" s="100">
        <v>0.29166666666666669</v>
      </c>
      <c r="CB111" s="100">
        <v>0.5</v>
      </c>
      <c r="CC111" s="100">
        <v>0.54166666666666663</v>
      </c>
      <c r="CD111" s="100">
        <v>0.75</v>
      </c>
      <c r="CE111" s="5"/>
      <c r="CF111" s="5"/>
      <c r="CG111" s="5">
        <f>LOOKUP(CG$6,'Daily Absent'!$O$6:$AX$6,'Daily Absent'!$O111:$AX111)</f>
        <v>1</v>
      </c>
      <c r="CH111" s="100">
        <v>0.29166666666666669</v>
      </c>
      <c r="CI111" s="100">
        <v>0.5</v>
      </c>
      <c r="CJ111" s="100">
        <v>0.54166666666666663</v>
      </c>
      <c r="CK111" s="100">
        <v>0.75</v>
      </c>
      <c r="CL111" s="100">
        <v>0.79166666666666663</v>
      </c>
      <c r="CM111" s="100">
        <v>0.91666666666666663</v>
      </c>
      <c r="CN111" s="5">
        <f>LOOKUP(CN$6,'Daily Absent'!$O$6:$AX$6,'Daily Absent'!$O111:$AX111)</f>
        <v>1</v>
      </c>
      <c r="CO111" s="100">
        <v>0.29166666666666669</v>
      </c>
      <c r="CP111" s="100">
        <v>0.5</v>
      </c>
      <c r="CQ111" s="100"/>
      <c r="CR111" s="100"/>
      <c r="CS111" s="5"/>
      <c r="CT111" s="5"/>
      <c r="CU111" s="5">
        <f>LOOKUP(CU$6,'Daily Absent'!$O$6:$AX$6,'Daily Absent'!$O111:$AX111)</f>
        <v>0</v>
      </c>
      <c r="CV111" s="100"/>
      <c r="CW111" s="100"/>
      <c r="CX111" s="100"/>
      <c r="CY111" s="100"/>
      <c r="CZ111" s="5"/>
      <c r="DA111" s="5"/>
      <c r="DB111" s="5">
        <f>LOOKUP(DB$6,'Daily Absent'!$O$6:$AX$6,'Daily Absent'!$O111:$AX111)</f>
        <v>0</v>
      </c>
      <c r="DC111" s="100"/>
      <c r="DD111" s="100"/>
      <c r="DE111" s="100"/>
      <c r="DF111" s="100"/>
      <c r="DG111" s="5"/>
      <c r="DH111" s="5"/>
      <c r="DI111" s="5">
        <f>LOOKUP(DI$6,'Daily Absent'!$O$6:$AX$6,'Daily Absent'!$O111:$AX111)</f>
        <v>1</v>
      </c>
      <c r="DJ111" s="100">
        <v>0.29166666666666669</v>
      </c>
      <c r="DK111" s="100">
        <v>0.5</v>
      </c>
      <c r="DL111" s="100">
        <v>0.54166666666666663</v>
      </c>
      <c r="DM111" s="100">
        <v>0.75</v>
      </c>
      <c r="DN111" s="5"/>
      <c r="DO111" s="5"/>
      <c r="DP111" s="5">
        <f>LOOKUP(DP$6,'Daily Absent'!$O$6:$AX$6,'Daily Absent'!$O111:$AX111)</f>
        <v>1</v>
      </c>
      <c r="DQ111" s="100">
        <v>0.29166666666666669</v>
      </c>
      <c r="DR111" s="100">
        <v>0.5</v>
      </c>
      <c r="DS111" s="100">
        <v>0.54166666666666663</v>
      </c>
      <c r="DT111" s="100">
        <v>0.75</v>
      </c>
      <c r="DU111" s="5"/>
      <c r="DV111" s="5"/>
      <c r="DW111" s="5">
        <f>LOOKUP(DW$6,'Daily Absent'!$O$6:$AX$6,'Daily Absent'!$O111:$AX111)</f>
        <v>1</v>
      </c>
      <c r="DX111" s="100">
        <v>0.29166666666666669</v>
      </c>
      <c r="DY111" s="100">
        <v>0.5</v>
      </c>
      <c r="DZ111" s="100">
        <v>0.54166666666666663</v>
      </c>
      <c r="EA111" s="100">
        <v>0.75</v>
      </c>
      <c r="EB111" s="5"/>
      <c r="EC111" s="5"/>
      <c r="ED111" s="5">
        <f>LOOKUP(ED$6,'Daily Absent'!$O$6:$AX$6,'Daily Absent'!$O111:$AX111)</f>
        <v>1</v>
      </c>
      <c r="EE111" s="100">
        <v>0.29166666666666669</v>
      </c>
      <c r="EF111" s="100">
        <v>0.5</v>
      </c>
      <c r="EG111" s="100">
        <v>0.54166666666666663</v>
      </c>
      <c r="EH111" s="100">
        <v>0.75</v>
      </c>
      <c r="EI111" s="5"/>
      <c r="EJ111" s="5"/>
      <c r="EK111" s="5">
        <f>LOOKUP(EK$6,'Daily Absent'!$O$6:$AX$6,'Daily Absent'!$O111:$AX111)</f>
        <v>1</v>
      </c>
      <c r="EL111" s="100">
        <v>0.29166666666666669</v>
      </c>
      <c r="EM111" s="100">
        <v>0.5</v>
      </c>
      <c r="EN111" s="100">
        <v>0.54166666666666663</v>
      </c>
      <c r="EO111" s="100">
        <v>0.70833333333333337</v>
      </c>
      <c r="EP111" s="5"/>
      <c r="EQ111" s="5"/>
      <c r="ER111" s="5">
        <f>LOOKUP(ER$6,'Daily Absent'!$O$6:$AX$6,'Daily Absent'!$O111:$AX111)</f>
        <v>0</v>
      </c>
      <c r="ES111" s="100"/>
      <c r="ET111" s="100"/>
      <c r="EU111" s="100"/>
      <c r="EV111" s="100"/>
      <c r="EW111" s="5"/>
      <c r="EX111" s="5"/>
      <c r="EY111" s="5">
        <f>LOOKUP(EY$6,'Daily Absent'!$O$6:$AX$6,'Daily Absent'!$O111:$AX111)</f>
        <v>1</v>
      </c>
      <c r="EZ111" s="100">
        <v>0.29166666666666669</v>
      </c>
      <c r="FA111" s="100">
        <v>0.5</v>
      </c>
      <c r="FB111" s="100">
        <v>0.54166666666666663</v>
      </c>
      <c r="FC111" s="100">
        <v>0.75</v>
      </c>
      <c r="FD111" s="5"/>
      <c r="FE111" s="5"/>
      <c r="FF111" s="5">
        <f>LOOKUP(FF$6,'Daily Absent'!$O$6:$AX$6,'Daily Absent'!$O111:$AX111)</f>
        <v>1</v>
      </c>
      <c r="FG111" s="100"/>
      <c r="FH111" s="100"/>
      <c r="FI111" s="100"/>
      <c r="FJ111" s="100"/>
      <c r="FK111" s="5"/>
      <c r="FL111" s="5"/>
      <c r="FM111" s="5">
        <f>LOOKUP(FM$6,'Daily Absent'!$O$6:$AX$6,'Daily Absent'!$O111:$AX111)</f>
        <v>0</v>
      </c>
      <c r="FN111" s="100"/>
      <c r="FO111" s="100"/>
      <c r="FP111" s="100"/>
      <c r="FQ111" s="100"/>
      <c r="FR111" s="5"/>
      <c r="FS111" s="5"/>
      <c r="FT111" s="5">
        <f>LOOKUP(FT$6,'Daily Absent'!$O$6:$AX$6,'Daily Absent'!$O111:$AX111)</f>
        <v>0</v>
      </c>
      <c r="FU111" s="100"/>
      <c r="FV111" s="100"/>
      <c r="FW111" s="100"/>
      <c r="FX111" s="100"/>
      <c r="FY111" s="5"/>
      <c r="FZ111" s="5"/>
      <c r="GA111" s="5">
        <f>LOOKUP(GA$6,'Daily Absent'!$O$6:$AX$6,'Daily Absent'!$O111:$AX111)</f>
        <v>0</v>
      </c>
      <c r="GB111" s="100"/>
      <c r="GC111" s="100"/>
      <c r="GD111" s="100"/>
      <c r="GE111" s="100"/>
      <c r="GF111" s="5"/>
      <c r="GG111" s="5"/>
      <c r="GH111" s="5">
        <f>LOOKUP(GH$6,'Daily Absent'!$O$6:$AX$6,'Daily Absent'!$O111:$AX111)</f>
        <v>0</v>
      </c>
      <c r="GI111" s="100"/>
      <c r="GJ111" s="100"/>
      <c r="GK111" s="100"/>
      <c r="GL111" s="100"/>
      <c r="GM111" s="5"/>
      <c r="GN111" s="5"/>
      <c r="GO111" s="5">
        <f>LOOKUP(GO$6,'Daily Absent'!$O$6:$AX$6,'Daily Absent'!$O111:$AX111)</f>
        <v>0</v>
      </c>
      <c r="GP111" s="100"/>
      <c r="GQ111" s="100"/>
      <c r="GR111" s="100"/>
      <c r="GS111" s="100"/>
      <c r="GT111" s="5"/>
      <c r="GU111" s="5"/>
      <c r="GV111" s="5">
        <f>LOOKUP(GV$6,'Daily Absent'!$O$6:$AX$6,'Daily Absent'!$O111:$AX111)</f>
        <v>0</v>
      </c>
      <c r="GW111" s="100"/>
      <c r="GX111" s="100"/>
      <c r="GY111" s="100"/>
      <c r="GZ111" s="100"/>
      <c r="HA111" s="5"/>
      <c r="HB111" s="5"/>
      <c r="HC111" s="5">
        <f>LOOKUP(HC$6,'Daily Absent'!$O$6:$AX$6,'Daily Absent'!$O111:$AX111)</f>
        <v>0</v>
      </c>
      <c r="HD111" s="100"/>
      <c r="HE111" s="100"/>
      <c r="HF111" s="100"/>
      <c r="HG111" s="100"/>
      <c r="HH111" s="5"/>
      <c r="HI111" s="5"/>
      <c r="HJ111" s="5">
        <f>LOOKUP(HJ$6,'Daily Absent'!$O$6:$AX$6,'Daily Absent'!$O111:$AX111)</f>
        <v>0</v>
      </c>
      <c r="HK111" s="100"/>
      <c r="HL111" s="100"/>
      <c r="HM111" s="100"/>
      <c r="HN111" s="100"/>
      <c r="HO111" s="5"/>
      <c r="HP111" s="5"/>
      <c r="HQ111" s="5"/>
      <c r="HR111" s="100"/>
      <c r="HS111" s="100"/>
      <c r="HT111" s="100"/>
      <c r="HU111" s="100"/>
      <c r="HV111" s="5"/>
      <c r="HW111" s="5"/>
      <c r="HX111" s="5">
        <f>LOOKUP(HX$6,'Daily Absent'!$O$6:$AX$6,'Daily Absent'!$O111:$AX111)</f>
        <v>0</v>
      </c>
      <c r="HY111" s="5"/>
      <c r="HZ111" s="100"/>
      <c r="IA111" s="5"/>
      <c r="IB111" s="5"/>
      <c r="IC111" s="5"/>
      <c r="ID111" s="5"/>
      <c r="IE111" s="5">
        <f>LOOKUP(IE$6,'Daily Absent'!$O$6:$AX$6,'Daily Absent'!$O111:$AX111)</f>
        <v>0</v>
      </c>
      <c r="IF111" s="5"/>
      <c r="IG111" s="100"/>
      <c r="IH111" s="5"/>
      <c r="II111" s="5"/>
      <c r="IJ111" s="5"/>
      <c r="IK111" s="5"/>
      <c r="IL111" s="5">
        <f>LOOKUP(IL$6,'Daily Absent'!$O$6:$AX$6,'Daily Absent'!$O111:$AX111)</f>
        <v>0</v>
      </c>
      <c r="IM111" s="5"/>
      <c r="IN111" s="100"/>
      <c r="IO111" s="5"/>
      <c r="IP111" s="5"/>
      <c r="IQ111" s="5"/>
      <c r="IR111" s="5"/>
      <c r="IS111" s="5">
        <f>LOOKUP(IS$6,'Daily Absent'!$O$6:$AX$6,'Daily Absent'!$O111:$AX111)</f>
        <v>0</v>
      </c>
      <c r="IT111" s="5"/>
      <c r="IU111" s="100"/>
      <c r="IV111" s="5"/>
      <c r="IW111" s="5"/>
      <c r="IX111" s="5"/>
      <c r="IY111" s="5"/>
      <c r="IZ111" s="5">
        <f>LOOKUP(IZ$6,'Daily Absent'!$O$6:$AX$6,'Daily Absent'!$O111:$AX111)</f>
        <v>0</v>
      </c>
      <c r="JA111" s="5"/>
      <c r="JB111" s="100"/>
      <c r="JC111" s="5"/>
      <c r="JD111" s="5"/>
      <c r="JE111" s="5"/>
      <c r="JF111" s="5"/>
    </row>
    <row r="112" spans="1:266" ht="20" customHeight="1">
      <c r="A112" s="54">
        <f>IF('Master MP Status'!A112&gt;0,'Master MP Status'!A112,"")</f>
        <v>104</v>
      </c>
      <c r="B112" s="5" t="str">
        <f>IF(ISTEXT('Master MP Status'!B112),'Master MP Status'!B112,"")</f>
        <v>DIRECT</v>
      </c>
      <c r="C112" s="153" t="str">
        <f>IF(OR(ISTEXT('Master MP Status'!C112),'Master MP Status'!C112&gt;0),'Master MP Status'!C112,"")</f>
        <v>KN2531041</v>
      </c>
      <c r="D112" s="154" t="str">
        <f>IF(OR(ISTEXT('Master MP Status'!D112),'Master MP Status'!D112&gt;0),'Master MP Status'!D112,"")</f>
        <v>KN25327</v>
      </c>
      <c r="E112" s="5" t="str">
        <f>IF(ISTEXT('Master MP Status'!E112),'Master MP Status'!E112,"")</f>
        <v>DENDI YULIANTO</v>
      </c>
      <c r="F112" s="5" t="str">
        <f>IF(ISTEXT('Master MP Status'!F112),'Master MP Status'!F112,"")</f>
        <v/>
      </c>
      <c r="G112" s="5" t="str">
        <f>IF(ISTEXT('Master MP Status'!G112),'Master MP Status'!G112,"")</f>
        <v>Local</v>
      </c>
      <c r="H112" s="5" t="str">
        <f>IF(ISTEXT('Master MP Status'!H112),'Master MP Status'!H112,"")</f>
        <v>YACOBE T</v>
      </c>
      <c r="I112" s="5" t="str">
        <f>IF(ISTEXT('Master MP Status'!I112),'Master MP Status'!I112,"")</f>
        <v>Helper</v>
      </c>
      <c r="J112" s="5" t="str">
        <f>IF(ISTEXT('Master MP Status'!J112),'Master MP Status'!J112,"")</f>
        <v>Helper</v>
      </c>
      <c r="K112" s="9">
        <f>IF(OR('Master MP Status'!K112=0,'Master MP Status'!K112=""),"",'Master MP Status'!K112)</f>
        <v>45769</v>
      </c>
      <c r="L112" s="9">
        <f>IF(OR('Master MP Status'!L112=0,'Master MP Status'!L112=""),"",'Master MP Status'!L112)</f>
        <v>45769</v>
      </c>
      <c r="M112" s="9" t="str">
        <f>IF(OR('Master MP Status'!M112=0,'Master MP Status'!M112=""),"",'Master MP Status'!M112)</f>
        <v/>
      </c>
      <c r="N112" s="5" t="str">
        <f>IF(ISTEXT('Master MP Status'!N112),'Master MP Status'!N112,"")</f>
        <v/>
      </c>
      <c r="O112" s="5">
        <f>LOOKUP(O$6,'Daily Absent'!$O$6:$AX$6,'Daily Absent'!$O112:$AX112)</f>
        <v>1</v>
      </c>
      <c r="P112" s="100">
        <v>0.29166666666666669</v>
      </c>
      <c r="Q112" s="100">
        <v>0.5</v>
      </c>
      <c r="R112" s="100">
        <v>0.54166666666666663</v>
      </c>
      <c r="S112" s="100">
        <v>0.75</v>
      </c>
      <c r="T112" s="5"/>
      <c r="U112" s="5"/>
      <c r="V112" s="5">
        <f>LOOKUP(V$6,'Daily Absent'!$O$6:$AX$6,'Daily Absent'!$O112:$AX112)</f>
        <v>1</v>
      </c>
      <c r="W112" s="100">
        <v>0.29166666666666669</v>
      </c>
      <c r="X112" s="100">
        <v>0.5</v>
      </c>
      <c r="Y112" s="100">
        <v>0.54166666666666663</v>
      </c>
      <c r="Z112" s="100">
        <v>0.75</v>
      </c>
      <c r="AA112" s="5"/>
      <c r="AB112" s="5"/>
      <c r="AC112" s="5">
        <f>LOOKUP(AC$6,'Daily Absent'!$O$6:$AX$6,'Daily Absent'!$O112:$AX112)</f>
        <v>0</v>
      </c>
      <c r="AD112" s="100"/>
      <c r="AE112" s="100"/>
      <c r="AF112" s="100"/>
      <c r="AG112" s="100"/>
      <c r="AH112" s="5"/>
      <c r="AI112" s="5"/>
      <c r="AJ112" s="5">
        <f>LOOKUP(AJ$6,'Daily Absent'!$O$6:$AX$6,'Daily Absent'!$O112:$AX112)</f>
        <v>1</v>
      </c>
      <c r="AK112" s="100">
        <v>0.29166666666666669</v>
      </c>
      <c r="AL112" s="100">
        <v>0.5</v>
      </c>
      <c r="AM112" s="100">
        <v>0.54166666666666663</v>
      </c>
      <c r="AN112" s="100">
        <v>0.75</v>
      </c>
      <c r="AO112" s="5"/>
      <c r="AP112" s="5"/>
      <c r="AQ112" s="5">
        <f>LOOKUP(AQ$6,'Daily Absent'!$O$6:$AX$6,'Daily Absent'!$O112:$AX112)</f>
        <v>1</v>
      </c>
      <c r="AR112" s="100">
        <v>0.29166666666666669</v>
      </c>
      <c r="AS112" s="100">
        <v>0.5</v>
      </c>
      <c r="AT112" s="100">
        <v>0.54166666666666663</v>
      </c>
      <c r="AU112" s="100">
        <v>0.70833333333333337</v>
      </c>
      <c r="AV112" s="5"/>
      <c r="AW112" s="5"/>
      <c r="AX112" s="5">
        <f>LOOKUP(AX$6,'Daily Absent'!$O$6:$AX$6,'Daily Absent'!$O112:$AX112)</f>
        <v>1</v>
      </c>
      <c r="AY112" s="100">
        <v>0.33333333333333331</v>
      </c>
      <c r="AZ112" s="100">
        <v>0.5</v>
      </c>
      <c r="BA112" s="100">
        <v>0.54166666666666663</v>
      </c>
      <c r="BB112" s="100">
        <v>0.66666666666666663</v>
      </c>
      <c r="BC112" s="5"/>
      <c r="BD112" s="5"/>
      <c r="BE112" s="5">
        <f>LOOKUP(BE$6,'Daily Absent'!$O$6:$AX$6,'Daily Absent'!$O112:$AX112)</f>
        <v>0</v>
      </c>
      <c r="BF112" s="100"/>
      <c r="BG112" s="100"/>
      <c r="BH112" s="100"/>
      <c r="BI112" s="100"/>
      <c r="BJ112" s="5"/>
      <c r="BK112" s="5"/>
      <c r="BL112" s="5">
        <f>LOOKUP(BL$6,'Daily Absent'!$O$6:$AX$6,'Daily Absent'!$O112:$AX112)</f>
        <v>1</v>
      </c>
      <c r="BM112" s="100">
        <v>0.29166666666666669</v>
      </c>
      <c r="BN112" s="100">
        <v>0.5</v>
      </c>
      <c r="BO112" s="100">
        <v>0.54166666666666663</v>
      </c>
      <c r="BP112" s="100">
        <v>0.75</v>
      </c>
      <c r="BQ112" s="5"/>
      <c r="BR112" s="5"/>
      <c r="BS112" s="5">
        <f>LOOKUP(BS$6,'Daily Absent'!$O$6:$AX$6,'Daily Absent'!$O112:$AX112)</f>
        <v>1</v>
      </c>
      <c r="BT112" s="100">
        <v>0.29166666666666669</v>
      </c>
      <c r="BU112" s="100">
        <v>0.5</v>
      </c>
      <c r="BV112" s="100">
        <v>0.54166666666666663</v>
      </c>
      <c r="BW112" s="100">
        <v>0.75</v>
      </c>
      <c r="BX112" s="5"/>
      <c r="BY112" s="5"/>
      <c r="BZ112" s="5">
        <f>LOOKUP(BZ$6,'Daily Absent'!$O$6:$AX$6,'Daily Absent'!$O112:$AX112)</f>
        <v>1</v>
      </c>
      <c r="CA112" s="100">
        <v>0.29166666666666669</v>
      </c>
      <c r="CB112" s="100">
        <v>0.5</v>
      </c>
      <c r="CC112" s="100">
        <v>0.54166666666666663</v>
      </c>
      <c r="CD112" s="100">
        <v>0.75</v>
      </c>
      <c r="CE112" s="5"/>
      <c r="CF112" s="5"/>
      <c r="CG112" s="5">
        <f>LOOKUP(CG$6,'Daily Absent'!$O$6:$AX$6,'Daily Absent'!$O112:$AX112)</f>
        <v>1</v>
      </c>
      <c r="CH112" s="100">
        <v>0.29166666666666669</v>
      </c>
      <c r="CI112" s="100">
        <v>0.5</v>
      </c>
      <c r="CJ112" s="100">
        <v>0.54166666666666663</v>
      </c>
      <c r="CK112" s="100">
        <v>0.75</v>
      </c>
      <c r="CL112" s="100">
        <v>0.79166666666666663</v>
      </c>
      <c r="CM112" s="100">
        <v>0.91666666666666663</v>
      </c>
      <c r="CN112" s="5">
        <f>LOOKUP(CN$6,'Daily Absent'!$O$6:$AX$6,'Daily Absent'!$O112:$AX112)</f>
        <v>1</v>
      </c>
      <c r="CO112" s="100">
        <v>0.29166666666666669</v>
      </c>
      <c r="CP112" s="100">
        <v>0.5</v>
      </c>
      <c r="CQ112" s="100">
        <v>0.54166666666666663</v>
      </c>
      <c r="CR112" s="100">
        <v>0.70833333333333337</v>
      </c>
      <c r="CS112" s="5"/>
      <c r="CT112" s="5"/>
      <c r="CU112" s="5">
        <f>LOOKUP(CU$6,'Daily Absent'!$O$6:$AX$6,'Daily Absent'!$O112:$AX112)</f>
        <v>1</v>
      </c>
      <c r="CV112" s="100">
        <v>0.33333333333333331</v>
      </c>
      <c r="CW112" s="100">
        <v>0.5</v>
      </c>
      <c r="CX112" s="100">
        <v>0.54166666666666663</v>
      </c>
      <c r="CY112" s="100">
        <v>0.66666666666666663</v>
      </c>
      <c r="CZ112" s="5"/>
      <c r="DA112" s="5"/>
      <c r="DB112" s="5">
        <f>LOOKUP(DB$6,'Daily Absent'!$O$6:$AX$6,'Daily Absent'!$O112:$AX112)</f>
        <v>1</v>
      </c>
      <c r="DC112" s="100">
        <v>0.29166666666666669</v>
      </c>
      <c r="DD112" s="100">
        <v>0.5</v>
      </c>
      <c r="DE112" s="100">
        <v>0.54166666666666663</v>
      </c>
      <c r="DF112" s="100">
        <v>0.75</v>
      </c>
      <c r="DG112" s="100">
        <v>0.79166666666666663</v>
      </c>
      <c r="DH112" s="100">
        <v>0.91666666666666663</v>
      </c>
      <c r="DI112" s="5">
        <f>LOOKUP(DI$6,'Daily Absent'!$O$6:$AX$6,'Daily Absent'!$O112:$AX112)</f>
        <v>1</v>
      </c>
      <c r="DJ112" s="100">
        <v>0.29166666666666669</v>
      </c>
      <c r="DK112" s="100">
        <v>0.5</v>
      </c>
      <c r="DL112" s="100">
        <v>0.54166666666666663</v>
      </c>
      <c r="DM112" s="100">
        <v>0.75</v>
      </c>
      <c r="DN112" s="5"/>
      <c r="DO112" s="5"/>
      <c r="DP112" s="5">
        <f>LOOKUP(DP$6,'Daily Absent'!$O$6:$AX$6,'Daily Absent'!$O112:$AX112)</f>
        <v>1</v>
      </c>
      <c r="DQ112" s="100">
        <v>0.29166666666666669</v>
      </c>
      <c r="DR112" s="100">
        <v>0.5</v>
      </c>
      <c r="DS112" s="100">
        <v>0.54166666666666663</v>
      </c>
      <c r="DT112" s="100">
        <v>0.75</v>
      </c>
      <c r="DU112" s="5"/>
      <c r="DV112" s="5"/>
      <c r="DW112" s="5">
        <f>LOOKUP(DW$6,'Daily Absent'!$O$6:$AX$6,'Daily Absent'!$O112:$AX112)</f>
        <v>1</v>
      </c>
      <c r="DX112" s="100">
        <v>0.29166666666666669</v>
      </c>
      <c r="DY112" s="100">
        <v>0.5</v>
      </c>
      <c r="DZ112" s="100">
        <v>0.54166666666666663</v>
      </c>
      <c r="EA112" s="100">
        <v>0.75</v>
      </c>
      <c r="EB112" s="5"/>
      <c r="EC112" s="5"/>
      <c r="ED112" s="5">
        <f>LOOKUP(ED$6,'Daily Absent'!$O$6:$AX$6,'Daily Absent'!$O112:$AX112)</f>
        <v>1</v>
      </c>
      <c r="EE112" s="100">
        <v>0.29166666666666669</v>
      </c>
      <c r="EF112" s="100">
        <v>0.5</v>
      </c>
      <c r="EG112" s="100">
        <v>0.54166666666666663</v>
      </c>
      <c r="EH112" s="100">
        <v>0.75</v>
      </c>
      <c r="EI112" s="100">
        <v>0.79166666666666663</v>
      </c>
      <c r="EJ112" s="100">
        <v>0.91666666666666663</v>
      </c>
      <c r="EK112" s="5">
        <f>LOOKUP(EK$6,'Daily Absent'!$O$6:$AX$6,'Daily Absent'!$O112:$AX112)</f>
        <v>1</v>
      </c>
      <c r="EL112" s="100">
        <v>0.29166666666666669</v>
      </c>
      <c r="EM112" s="100">
        <v>0.5</v>
      </c>
      <c r="EN112" s="100">
        <v>0.54166666666666663</v>
      </c>
      <c r="EO112" s="100">
        <v>0.70833333333333337</v>
      </c>
      <c r="EP112" s="5"/>
      <c r="EQ112" s="5"/>
      <c r="ER112" s="5">
        <f>LOOKUP(ER$6,'Daily Absent'!$O$6:$AX$6,'Daily Absent'!$O112:$AX112)</f>
        <v>0</v>
      </c>
      <c r="ES112" s="100"/>
      <c r="ET112" s="100"/>
      <c r="EU112" s="100"/>
      <c r="EV112" s="100"/>
      <c r="EW112" s="5"/>
      <c r="EX112" s="5"/>
      <c r="EY112" s="5">
        <f>LOOKUP(EY$6,'Daily Absent'!$O$6:$AX$6,'Daily Absent'!$O112:$AX112)</f>
        <v>1</v>
      </c>
      <c r="EZ112" s="100">
        <v>0.29166666666666669</v>
      </c>
      <c r="FA112" s="100">
        <v>0.5</v>
      </c>
      <c r="FB112" s="100">
        <v>0.54166666666666663</v>
      </c>
      <c r="FC112" s="100">
        <v>0.75</v>
      </c>
      <c r="FD112" s="100">
        <v>0.79166666666666663</v>
      </c>
      <c r="FE112" s="100">
        <v>0.91666666666666663</v>
      </c>
      <c r="FF112" s="5">
        <f>LOOKUP(FF$6,'Daily Absent'!$O$6:$AX$6,'Daily Absent'!$O112:$AX112)</f>
        <v>1</v>
      </c>
      <c r="FG112" s="100"/>
      <c r="FH112" s="100"/>
      <c r="FI112" s="100"/>
      <c r="FJ112" s="100"/>
      <c r="FK112" s="5"/>
      <c r="FL112" s="5"/>
      <c r="FM112" s="5">
        <f>LOOKUP(FM$6,'Daily Absent'!$O$6:$AX$6,'Daily Absent'!$O112:$AX112)</f>
        <v>0</v>
      </c>
      <c r="FN112" s="100"/>
      <c r="FO112" s="100"/>
      <c r="FP112" s="100"/>
      <c r="FQ112" s="100"/>
      <c r="FR112" s="5"/>
      <c r="FS112" s="5"/>
      <c r="FT112" s="5">
        <f>LOOKUP(FT$6,'Daily Absent'!$O$6:$AX$6,'Daily Absent'!$O112:$AX112)</f>
        <v>0</v>
      </c>
      <c r="FU112" s="100"/>
      <c r="FV112" s="100"/>
      <c r="FW112" s="100"/>
      <c r="FX112" s="100"/>
      <c r="FY112" s="5"/>
      <c r="FZ112" s="5"/>
      <c r="GA112" s="5">
        <f>LOOKUP(GA$6,'Daily Absent'!$O$6:$AX$6,'Daily Absent'!$O112:$AX112)</f>
        <v>0</v>
      </c>
      <c r="GB112" s="100"/>
      <c r="GC112" s="100"/>
      <c r="GD112" s="100"/>
      <c r="GE112" s="100"/>
      <c r="GF112" s="5"/>
      <c r="GG112" s="5"/>
      <c r="GH112" s="5">
        <f>LOOKUP(GH$6,'Daily Absent'!$O$6:$AX$6,'Daily Absent'!$O112:$AX112)</f>
        <v>0</v>
      </c>
      <c r="GI112" s="100"/>
      <c r="GJ112" s="100"/>
      <c r="GK112" s="100"/>
      <c r="GL112" s="100"/>
      <c r="GM112" s="5"/>
      <c r="GN112" s="5"/>
      <c r="GO112" s="5">
        <f>LOOKUP(GO$6,'Daily Absent'!$O$6:$AX$6,'Daily Absent'!$O112:$AX112)</f>
        <v>0</v>
      </c>
      <c r="GP112" s="100"/>
      <c r="GQ112" s="100"/>
      <c r="GR112" s="100"/>
      <c r="GS112" s="100"/>
      <c r="GT112" s="5"/>
      <c r="GU112" s="5"/>
      <c r="GV112" s="5">
        <f>LOOKUP(GV$6,'Daily Absent'!$O$6:$AX$6,'Daily Absent'!$O112:$AX112)</f>
        <v>0</v>
      </c>
      <c r="GW112" s="100"/>
      <c r="GX112" s="100"/>
      <c r="GY112" s="100"/>
      <c r="GZ112" s="100"/>
      <c r="HA112" s="5"/>
      <c r="HB112" s="5"/>
      <c r="HC112" s="5">
        <f>LOOKUP(HC$6,'Daily Absent'!$O$6:$AX$6,'Daily Absent'!$O112:$AX112)</f>
        <v>0</v>
      </c>
      <c r="HD112" s="100"/>
      <c r="HE112" s="100"/>
      <c r="HF112" s="100"/>
      <c r="HG112" s="100"/>
      <c r="HH112" s="5"/>
      <c r="HI112" s="5"/>
      <c r="HJ112" s="5">
        <f>LOOKUP(HJ$6,'Daily Absent'!$O$6:$AX$6,'Daily Absent'!$O112:$AX112)</f>
        <v>0</v>
      </c>
      <c r="HK112" s="100"/>
      <c r="HL112" s="100"/>
      <c r="HM112" s="100"/>
      <c r="HN112" s="100"/>
      <c r="HO112" s="5"/>
      <c r="HP112" s="5"/>
      <c r="HQ112" s="5"/>
      <c r="HR112" s="100"/>
      <c r="HS112" s="100"/>
      <c r="HT112" s="100"/>
      <c r="HU112" s="100"/>
      <c r="HV112" s="5"/>
      <c r="HW112" s="5"/>
      <c r="HX112" s="5">
        <f>LOOKUP(HX$6,'Daily Absent'!$O$6:$AX$6,'Daily Absent'!$O112:$AX112)</f>
        <v>0</v>
      </c>
      <c r="HY112" s="5"/>
      <c r="HZ112" s="100"/>
      <c r="IA112" s="5"/>
      <c r="IB112" s="5"/>
      <c r="IC112" s="5"/>
      <c r="ID112" s="5"/>
      <c r="IE112" s="5">
        <f>LOOKUP(IE$6,'Daily Absent'!$O$6:$AX$6,'Daily Absent'!$O112:$AX112)</f>
        <v>0</v>
      </c>
      <c r="IF112" s="5"/>
      <c r="IG112" s="100"/>
      <c r="IH112" s="5"/>
      <c r="II112" s="5"/>
      <c r="IJ112" s="5"/>
      <c r="IK112" s="5"/>
      <c r="IL112" s="5">
        <f>LOOKUP(IL$6,'Daily Absent'!$O$6:$AX$6,'Daily Absent'!$O112:$AX112)</f>
        <v>0</v>
      </c>
      <c r="IM112" s="5"/>
      <c r="IN112" s="100"/>
      <c r="IO112" s="5"/>
      <c r="IP112" s="5"/>
      <c r="IQ112" s="5"/>
      <c r="IR112" s="5"/>
      <c r="IS112" s="5">
        <f>LOOKUP(IS$6,'Daily Absent'!$O$6:$AX$6,'Daily Absent'!$O112:$AX112)</f>
        <v>0</v>
      </c>
      <c r="IT112" s="5"/>
      <c r="IU112" s="100"/>
      <c r="IV112" s="5"/>
      <c r="IW112" s="5"/>
      <c r="IX112" s="5"/>
      <c r="IY112" s="5"/>
      <c r="IZ112" s="5">
        <f>LOOKUP(IZ$6,'Daily Absent'!$O$6:$AX$6,'Daily Absent'!$O112:$AX112)</f>
        <v>0</v>
      </c>
      <c r="JA112" s="5"/>
      <c r="JB112" s="100"/>
      <c r="JC112" s="5"/>
      <c r="JD112" s="5"/>
      <c r="JE112" s="5"/>
      <c r="JF112" s="5"/>
    </row>
    <row r="113" spans="1:266" ht="20" customHeight="1">
      <c r="A113" s="54">
        <f>IF('Master MP Status'!A113&gt;0,'Master MP Status'!A113,"")</f>
        <v>105</v>
      </c>
      <c r="B113" s="5" t="str">
        <f>IF(ISTEXT('Master MP Status'!B113),'Master MP Status'!B113,"")</f>
        <v>DIRECT</v>
      </c>
      <c r="C113" s="153" t="str">
        <f>IF(OR(ISTEXT('Master MP Status'!C113),'Master MP Status'!C113&gt;0),'Master MP Status'!C113,"")</f>
        <v>KN2531043</v>
      </c>
      <c r="D113" s="154" t="str">
        <f>IF(OR(ISTEXT('Master MP Status'!D113),'Master MP Status'!D113&gt;0),'Master MP Status'!D113,"")</f>
        <v>KN25328</v>
      </c>
      <c r="E113" s="5" t="str">
        <f>IF(ISTEXT('Master MP Status'!E113),'Master MP Status'!E113,"")</f>
        <v>DIMAS DANNARI</v>
      </c>
      <c r="F113" s="5" t="str">
        <f>IF(ISTEXT('Master MP Status'!F113),'Master MP Status'!F113,"")</f>
        <v/>
      </c>
      <c r="G113" s="5" t="str">
        <f>IF(ISTEXT('Master MP Status'!G113),'Master MP Status'!G113,"")</f>
        <v>Local</v>
      </c>
      <c r="H113" s="5" t="str">
        <f>IF(ISTEXT('Master MP Status'!H113),'Master MP Status'!H113,"")</f>
        <v>YACOBE T</v>
      </c>
      <c r="I113" s="5" t="str">
        <f>IF(ISTEXT('Master MP Status'!I113),'Master MP Status'!I113,"")</f>
        <v>Helper</v>
      </c>
      <c r="J113" s="5" t="str">
        <f>IF(ISTEXT('Master MP Status'!J113),'Master MP Status'!J113,"")</f>
        <v>Helper</v>
      </c>
      <c r="K113" s="9">
        <f>IF(OR('Master MP Status'!K113=0,'Master MP Status'!K113=""),"",'Master MP Status'!K113)</f>
        <v>45769</v>
      </c>
      <c r="L113" s="9">
        <f>IF(OR('Master MP Status'!L113=0,'Master MP Status'!L113=""),"",'Master MP Status'!L113)</f>
        <v>45769</v>
      </c>
      <c r="M113" s="9" t="str">
        <f>IF(OR('Master MP Status'!M113=0,'Master MP Status'!M113=""),"",'Master MP Status'!M113)</f>
        <v/>
      </c>
      <c r="N113" s="5" t="str">
        <f>IF(ISTEXT('Master MP Status'!N113),'Master MP Status'!N113,"")</f>
        <v/>
      </c>
      <c r="O113" s="5">
        <f>LOOKUP(O$6,'Daily Absent'!$O$6:$AX$6,'Daily Absent'!$O113:$AX113)</f>
        <v>1</v>
      </c>
      <c r="P113" s="100">
        <v>0.29166666666666669</v>
      </c>
      <c r="Q113" s="100">
        <v>0.5</v>
      </c>
      <c r="R113" s="100">
        <v>0.54166666666666663</v>
      </c>
      <c r="S113" s="100">
        <v>0.75</v>
      </c>
      <c r="T113" s="5"/>
      <c r="U113" s="5"/>
      <c r="V113" s="5">
        <f>LOOKUP(V$6,'Daily Absent'!$O$6:$AX$6,'Daily Absent'!$O113:$AX113)</f>
        <v>1</v>
      </c>
      <c r="W113" s="100">
        <v>0.29166666666666669</v>
      </c>
      <c r="X113" s="100">
        <v>0.5</v>
      </c>
      <c r="Y113" s="100">
        <v>0.54166666666666663</v>
      </c>
      <c r="Z113" s="100">
        <v>0.75</v>
      </c>
      <c r="AA113" s="5"/>
      <c r="AB113" s="5"/>
      <c r="AC113" s="5">
        <f>LOOKUP(AC$6,'Daily Absent'!$O$6:$AX$6,'Daily Absent'!$O113:$AX113)</f>
        <v>1</v>
      </c>
      <c r="AD113" s="100">
        <v>0.29166666666666669</v>
      </c>
      <c r="AE113" s="100">
        <v>0.5</v>
      </c>
      <c r="AF113" s="100">
        <v>0.54166666666666663</v>
      </c>
      <c r="AG113" s="100">
        <v>0.75</v>
      </c>
      <c r="AH113" s="5"/>
      <c r="AI113" s="5"/>
      <c r="AJ113" s="5">
        <f>LOOKUP(AJ$6,'Daily Absent'!$O$6:$AX$6,'Daily Absent'!$O113:$AX113)</f>
        <v>1</v>
      </c>
      <c r="AK113" s="100">
        <v>0.29166666666666669</v>
      </c>
      <c r="AL113" s="100">
        <v>0.5</v>
      </c>
      <c r="AM113" s="100">
        <v>0.54166666666666663</v>
      </c>
      <c r="AN113" s="100">
        <v>0.75</v>
      </c>
      <c r="AO113" s="5"/>
      <c r="AP113" s="5"/>
      <c r="AQ113" s="5">
        <f>LOOKUP(AQ$6,'Daily Absent'!$O$6:$AX$6,'Daily Absent'!$O113:$AX113)</f>
        <v>1</v>
      </c>
      <c r="AR113" s="100">
        <v>0.29166666666666669</v>
      </c>
      <c r="AS113" s="100">
        <v>0.5</v>
      </c>
      <c r="AT113" s="100">
        <v>0.54166666666666663</v>
      </c>
      <c r="AU113" s="100">
        <v>0.70833333333333337</v>
      </c>
      <c r="AV113" s="5"/>
      <c r="AW113" s="5"/>
      <c r="AX113" s="5">
        <f>LOOKUP(AX$6,'Daily Absent'!$O$6:$AX$6,'Daily Absent'!$O113:$AX113)</f>
        <v>0</v>
      </c>
      <c r="AY113" s="100"/>
      <c r="AZ113" s="100"/>
      <c r="BA113" s="100"/>
      <c r="BB113" s="100"/>
      <c r="BC113" s="5"/>
      <c r="BD113" s="5"/>
      <c r="BE113" s="5">
        <f>LOOKUP(BE$6,'Daily Absent'!$O$6:$AX$6,'Daily Absent'!$O113:$AX113)</f>
        <v>1</v>
      </c>
      <c r="BF113" s="100">
        <v>0.29166666666666669</v>
      </c>
      <c r="BG113" s="100">
        <v>0.5</v>
      </c>
      <c r="BH113" s="100">
        <v>0.54166666666666663</v>
      </c>
      <c r="BI113" s="100">
        <v>0.75</v>
      </c>
      <c r="BJ113" s="5"/>
      <c r="BK113" s="5"/>
      <c r="BL113" s="5">
        <f>LOOKUP(BL$6,'Daily Absent'!$O$6:$AX$6,'Daily Absent'!$O113:$AX113)</f>
        <v>1</v>
      </c>
      <c r="BM113" s="100">
        <v>0.29166666666666669</v>
      </c>
      <c r="BN113" s="100">
        <v>0.5</v>
      </c>
      <c r="BO113" s="100">
        <v>0.54166666666666663</v>
      </c>
      <c r="BP113" s="100">
        <v>0.75</v>
      </c>
      <c r="BQ113" s="5"/>
      <c r="BR113" s="5"/>
      <c r="BS113" s="5">
        <f>LOOKUP(BS$6,'Daily Absent'!$O$6:$AX$6,'Daily Absent'!$O113:$AX113)</f>
        <v>1</v>
      </c>
      <c r="BT113" s="100">
        <v>0.29166666666666669</v>
      </c>
      <c r="BU113" s="100">
        <v>0.5</v>
      </c>
      <c r="BV113" s="100">
        <v>0.54166666666666663</v>
      </c>
      <c r="BW113" s="100">
        <v>0.75</v>
      </c>
      <c r="BX113" s="5"/>
      <c r="BY113" s="5"/>
      <c r="BZ113" s="5">
        <f>LOOKUP(BZ$6,'Daily Absent'!$O$6:$AX$6,'Daily Absent'!$O113:$AX113)</f>
        <v>1</v>
      </c>
      <c r="CA113" s="100">
        <v>0.29166666666666669</v>
      </c>
      <c r="CB113" s="100">
        <v>0.5</v>
      </c>
      <c r="CC113" s="100">
        <v>0.54166666666666663</v>
      </c>
      <c r="CD113" s="100">
        <v>0.75</v>
      </c>
      <c r="CE113" s="5"/>
      <c r="CF113" s="5"/>
      <c r="CG113" s="5">
        <f>LOOKUP(CG$6,'Daily Absent'!$O$6:$AX$6,'Daily Absent'!$O113:$AX113)</f>
        <v>1</v>
      </c>
      <c r="CH113" s="100">
        <v>0.29166666666666669</v>
      </c>
      <c r="CI113" s="100">
        <v>0.5</v>
      </c>
      <c r="CJ113" s="100">
        <v>0.54166666666666663</v>
      </c>
      <c r="CK113" s="100">
        <v>0.75</v>
      </c>
      <c r="CL113" s="5"/>
      <c r="CM113" s="5"/>
      <c r="CN113" s="5">
        <f>LOOKUP(CN$6,'Daily Absent'!$O$6:$AX$6,'Daily Absent'!$O113:$AX113)</f>
        <v>1</v>
      </c>
      <c r="CO113" s="100">
        <v>0.29166666666666669</v>
      </c>
      <c r="CP113" s="100">
        <v>0.5</v>
      </c>
      <c r="CQ113" s="100">
        <v>0.54166666666666663</v>
      </c>
      <c r="CR113" s="100">
        <v>0.70833333333333337</v>
      </c>
      <c r="CS113" s="5"/>
      <c r="CT113" s="5"/>
      <c r="CU113" s="5">
        <f>LOOKUP(CU$6,'Daily Absent'!$O$6:$AX$6,'Daily Absent'!$O113:$AX113)</f>
        <v>0</v>
      </c>
      <c r="CV113" s="100"/>
      <c r="CW113" s="100"/>
      <c r="CX113" s="100"/>
      <c r="CY113" s="100"/>
      <c r="CZ113" s="5"/>
      <c r="DA113" s="5"/>
      <c r="DB113" s="5">
        <f>LOOKUP(DB$6,'Daily Absent'!$O$6:$AX$6,'Daily Absent'!$O113:$AX113)</f>
        <v>1</v>
      </c>
      <c r="DC113" s="100">
        <v>0.29166666666666669</v>
      </c>
      <c r="DD113" s="100">
        <v>0.5</v>
      </c>
      <c r="DE113" s="100">
        <v>0.54166666666666663</v>
      </c>
      <c r="DF113" s="100">
        <v>0.75</v>
      </c>
      <c r="DG113" s="5"/>
      <c r="DH113" s="5"/>
      <c r="DI113" s="5">
        <f>LOOKUP(DI$6,'Daily Absent'!$O$6:$AX$6,'Daily Absent'!$O113:$AX113)</f>
        <v>1</v>
      </c>
      <c r="DJ113" s="100">
        <v>0.29166666666666669</v>
      </c>
      <c r="DK113" s="100">
        <v>0.5</v>
      </c>
      <c r="DL113" s="100">
        <v>0.54166666666666663</v>
      </c>
      <c r="DM113" s="100">
        <v>0.75</v>
      </c>
      <c r="DN113" s="5"/>
      <c r="DO113" s="5"/>
      <c r="DP113" s="5">
        <f>LOOKUP(DP$6,'Daily Absent'!$O$6:$AX$6,'Daily Absent'!$O113:$AX113)</f>
        <v>1</v>
      </c>
      <c r="DQ113" s="100">
        <v>0.29166666666666669</v>
      </c>
      <c r="DR113" s="100">
        <v>0.5</v>
      </c>
      <c r="DS113" s="100">
        <v>0.54166666666666663</v>
      </c>
      <c r="DT113" s="100">
        <v>0.75</v>
      </c>
      <c r="DU113" s="5"/>
      <c r="DV113" s="5"/>
      <c r="DW113" s="5">
        <f>LOOKUP(DW$6,'Daily Absent'!$O$6:$AX$6,'Daily Absent'!$O113:$AX113)</f>
        <v>1</v>
      </c>
      <c r="DX113" s="100">
        <v>0.29166666666666669</v>
      </c>
      <c r="DY113" s="100">
        <v>0.5</v>
      </c>
      <c r="DZ113" s="100">
        <v>0.54166666666666663</v>
      </c>
      <c r="EA113" s="100">
        <v>0.75</v>
      </c>
      <c r="EB113" s="5"/>
      <c r="EC113" s="5"/>
      <c r="ED113" s="5">
        <f>LOOKUP(ED$6,'Daily Absent'!$O$6:$AX$6,'Daily Absent'!$O113:$AX113)</f>
        <v>1</v>
      </c>
      <c r="EE113" s="100">
        <v>0.29166666666666669</v>
      </c>
      <c r="EF113" s="100">
        <v>0.5</v>
      </c>
      <c r="EG113" s="100">
        <v>0.54166666666666663</v>
      </c>
      <c r="EH113" s="100">
        <v>0.75</v>
      </c>
      <c r="EI113" s="5"/>
      <c r="EJ113" s="5"/>
      <c r="EK113" s="5">
        <f>LOOKUP(EK$6,'Daily Absent'!$O$6:$AX$6,'Daily Absent'!$O113:$AX113)</f>
        <v>1</v>
      </c>
      <c r="EL113" s="100">
        <v>0.29166666666666669</v>
      </c>
      <c r="EM113" s="100">
        <v>0.5</v>
      </c>
      <c r="EN113" s="100">
        <v>0.54166666666666663</v>
      </c>
      <c r="EO113" s="100">
        <v>0.70833333333333337</v>
      </c>
      <c r="EP113" s="100"/>
      <c r="EQ113" s="100"/>
      <c r="ER113" s="5">
        <f>LOOKUP(ER$6,'Daily Absent'!$O$6:$AX$6,'Daily Absent'!$O113:$AX113)</f>
        <v>0</v>
      </c>
      <c r="ES113" s="100"/>
      <c r="ET113" s="100"/>
      <c r="EU113" s="100"/>
      <c r="EV113" s="100"/>
      <c r="EW113" s="5"/>
      <c r="EX113" s="5"/>
      <c r="EY113" s="5">
        <f>LOOKUP(EY$6,'Daily Absent'!$O$6:$AX$6,'Daily Absent'!$O113:$AX113)</f>
        <v>1</v>
      </c>
      <c r="EZ113" s="100">
        <v>0.29166666666666669</v>
      </c>
      <c r="FA113" s="100">
        <v>0.5</v>
      </c>
      <c r="FB113" s="100">
        <v>0.54166666666666663</v>
      </c>
      <c r="FC113" s="100">
        <v>0.75</v>
      </c>
      <c r="FD113" s="5"/>
      <c r="FE113" s="5"/>
      <c r="FF113" s="5">
        <f>LOOKUP(FF$6,'Daily Absent'!$O$6:$AX$6,'Daily Absent'!$O113:$AX113)</f>
        <v>1</v>
      </c>
      <c r="FG113" s="100"/>
      <c r="FH113" s="100"/>
      <c r="FI113" s="100"/>
      <c r="FJ113" s="100"/>
      <c r="FK113" s="5"/>
      <c r="FL113" s="5"/>
      <c r="FM113" s="5">
        <f>LOOKUP(FM$6,'Daily Absent'!$O$6:$AX$6,'Daily Absent'!$O113:$AX113)</f>
        <v>0</v>
      </c>
      <c r="FN113" s="100"/>
      <c r="FO113" s="100"/>
      <c r="FP113" s="100"/>
      <c r="FQ113" s="100"/>
      <c r="FR113" s="5"/>
      <c r="FS113" s="5"/>
      <c r="FT113" s="5">
        <f>LOOKUP(FT$6,'Daily Absent'!$O$6:$AX$6,'Daily Absent'!$O113:$AX113)</f>
        <v>0</v>
      </c>
      <c r="FU113" s="100"/>
      <c r="FV113" s="100"/>
      <c r="FW113" s="100"/>
      <c r="FX113" s="100"/>
      <c r="FY113" s="5"/>
      <c r="FZ113" s="5"/>
      <c r="GA113" s="5">
        <f>LOOKUP(GA$6,'Daily Absent'!$O$6:$AX$6,'Daily Absent'!$O113:$AX113)</f>
        <v>0</v>
      </c>
      <c r="GB113" s="100"/>
      <c r="GC113" s="100"/>
      <c r="GD113" s="100"/>
      <c r="GE113" s="100"/>
      <c r="GF113" s="5"/>
      <c r="GG113" s="5"/>
      <c r="GH113" s="5">
        <f>LOOKUP(GH$6,'Daily Absent'!$O$6:$AX$6,'Daily Absent'!$O113:$AX113)</f>
        <v>0</v>
      </c>
      <c r="GI113" s="100"/>
      <c r="GJ113" s="100"/>
      <c r="GK113" s="100"/>
      <c r="GL113" s="100"/>
      <c r="GM113" s="5"/>
      <c r="GN113" s="5"/>
      <c r="GO113" s="5">
        <f>LOOKUP(GO$6,'Daily Absent'!$O$6:$AX$6,'Daily Absent'!$O113:$AX113)</f>
        <v>0</v>
      </c>
      <c r="GP113" s="100"/>
      <c r="GQ113" s="100"/>
      <c r="GR113" s="100"/>
      <c r="GS113" s="100"/>
      <c r="GT113" s="5"/>
      <c r="GU113" s="5"/>
      <c r="GV113" s="5">
        <f>LOOKUP(GV$6,'Daily Absent'!$O$6:$AX$6,'Daily Absent'!$O113:$AX113)</f>
        <v>0</v>
      </c>
      <c r="GW113" s="100"/>
      <c r="GX113" s="100"/>
      <c r="GY113" s="100"/>
      <c r="GZ113" s="100"/>
      <c r="HA113" s="5"/>
      <c r="HB113" s="5"/>
      <c r="HC113" s="5">
        <f>LOOKUP(HC$6,'Daily Absent'!$O$6:$AX$6,'Daily Absent'!$O113:$AX113)</f>
        <v>0</v>
      </c>
      <c r="HD113" s="100"/>
      <c r="HE113" s="100"/>
      <c r="HF113" s="100"/>
      <c r="HG113" s="100"/>
      <c r="HH113" s="5"/>
      <c r="HI113" s="5"/>
      <c r="HJ113" s="5">
        <f>LOOKUP(HJ$6,'Daily Absent'!$O$6:$AX$6,'Daily Absent'!$O113:$AX113)</f>
        <v>0</v>
      </c>
      <c r="HK113" s="100"/>
      <c r="HL113" s="100"/>
      <c r="HM113" s="100"/>
      <c r="HN113" s="100"/>
      <c r="HO113" s="5"/>
      <c r="HP113" s="5"/>
      <c r="HQ113" s="5"/>
      <c r="HR113" s="100"/>
      <c r="HS113" s="100"/>
      <c r="HT113" s="100"/>
      <c r="HU113" s="100"/>
      <c r="HV113" s="5"/>
      <c r="HW113" s="5"/>
      <c r="HX113" s="5">
        <f>LOOKUP(HX$6,'Daily Absent'!$O$6:$AX$6,'Daily Absent'!$O113:$AX113)</f>
        <v>0</v>
      </c>
      <c r="HY113" s="5"/>
      <c r="HZ113" s="100"/>
      <c r="IA113" s="5"/>
      <c r="IB113" s="5"/>
      <c r="IC113" s="5"/>
      <c r="ID113" s="5"/>
      <c r="IE113" s="5">
        <f>LOOKUP(IE$6,'Daily Absent'!$O$6:$AX$6,'Daily Absent'!$O113:$AX113)</f>
        <v>0</v>
      </c>
      <c r="IF113" s="5"/>
      <c r="IG113" s="100"/>
      <c r="IH113" s="5"/>
      <c r="II113" s="5"/>
      <c r="IJ113" s="5"/>
      <c r="IK113" s="5"/>
      <c r="IL113" s="5">
        <f>LOOKUP(IL$6,'Daily Absent'!$O$6:$AX$6,'Daily Absent'!$O113:$AX113)</f>
        <v>0</v>
      </c>
      <c r="IM113" s="5"/>
      <c r="IN113" s="100"/>
      <c r="IO113" s="5"/>
      <c r="IP113" s="5"/>
      <c r="IQ113" s="5"/>
      <c r="IR113" s="5"/>
      <c r="IS113" s="5">
        <f>LOOKUP(IS$6,'Daily Absent'!$O$6:$AX$6,'Daily Absent'!$O113:$AX113)</f>
        <v>0</v>
      </c>
      <c r="IT113" s="5"/>
      <c r="IU113" s="100"/>
      <c r="IV113" s="5"/>
      <c r="IW113" s="5"/>
      <c r="IX113" s="5"/>
      <c r="IY113" s="5"/>
      <c r="IZ113" s="5">
        <f>LOOKUP(IZ$6,'Daily Absent'!$O$6:$AX$6,'Daily Absent'!$O113:$AX113)</f>
        <v>0</v>
      </c>
      <c r="JA113" s="5"/>
      <c r="JB113" s="100"/>
      <c r="JC113" s="5"/>
      <c r="JD113" s="5"/>
      <c r="JE113" s="5"/>
      <c r="JF113" s="5"/>
    </row>
    <row r="114" spans="1:266" ht="20" customHeight="1">
      <c r="A114" s="54">
        <f>IF('Master MP Status'!A114&gt;0,'Master MP Status'!A114,"")</f>
        <v>106</v>
      </c>
      <c r="B114" s="5" t="str">
        <f>IF(ISTEXT('Master MP Status'!B114),'Master MP Status'!B114,"")</f>
        <v>DIRECT</v>
      </c>
      <c r="C114" s="153" t="str">
        <f>IF(OR(ISTEXT('Master MP Status'!C114),'Master MP Status'!C114&gt;0),'Master MP Status'!C114,"")</f>
        <v>KN2531039</v>
      </c>
      <c r="D114" s="154" t="str">
        <f>IF(OR(ISTEXT('Master MP Status'!D114),'Master MP Status'!D114&gt;0),'Master MP Status'!D114,"")</f>
        <v>KN25329</v>
      </c>
      <c r="E114" s="5" t="str">
        <f>IF(ISTEXT('Master MP Status'!E114),'Master MP Status'!E114,"")</f>
        <v>FERI FERDIANTO</v>
      </c>
      <c r="F114" s="5" t="str">
        <f>IF(ISTEXT('Master MP Status'!F114),'Master MP Status'!F114,"")</f>
        <v/>
      </c>
      <c r="G114" s="5" t="str">
        <f>IF(ISTEXT('Master MP Status'!G114),'Master MP Status'!G114,"")</f>
        <v>Local</v>
      </c>
      <c r="H114" s="5" t="str">
        <f>IF(ISTEXT('Master MP Status'!H114),'Master MP Status'!H114,"")</f>
        <v>YACOBE T</v>
      </c>
      <c r="I114" s="5" t="str">
        <f>IF(ISTEXT('Master MP Status'!I114),'Master MP Status'!I114,"")</f>
        <v>Helper</v>
      </c>
      <c r="J114" s="5" t="str">
        <f>IF(ISTEXT('Master MP Status'!J114),'Master MP Status'!J114,"")</f>
        <v>Helper</v>
      </c>
      <c r="K114" s="9">
        <f>IF(OR('Master MP Status'!K114=0,'Master MP Status'!K114=""),"",'Master MP Status'!K114)</f>
        <v>45769</v>
      </c>
      <c r="L114" s="9">
        <f>IF(OR('Master MP Status'!L114=0,'Master MP Status'!L114=""),"",'Master MP Status'!L114)</f>
        <v>45769</v>
      </c>
      <c r="M114" s="9">
        <f>IF(OR('Master MP Status'!M114=0,'Master MP Status'!M114=""),"",'Master MP Status'!M114)</f>
        <v>45826</v>
      </c>
      <c r="N114" s="5" t="str">
        <f>IF(ISTEXT('Master MP Status'!N114),'Master MP Status'!N114,"")</f>
        <v>Resign</v>
      </c>
      <c r="O114" s="5">
        <f>LOOKUP(O$6,'Daily Absent'!$O$6:$AX$6,'Daily Absent'!$O114:$AX114)</f>
        <v>0</v>
      </c>
      <c r="P114" s="100"/>
      <c r="Q114" s="100"/>
      <c r="R114" s="100"/>
      <c r="S114" s="100"/>
      <c r="T114" s="5"/>
      <c r="U114" s="5"/>
      <c r="V114" s="5">
        <f>LOOKUP(V$6,'Daily Absent'!$O$6:$AX$6,'Daily Absent'!$O114:$AX114)</f>
        <v>0</v>
      </c>
      <c r="W114" s="100"/>
      <c r="X114" s="100"/>
      <c r="Y114" s="100"/>
      <c r="Z114" s="100"/>
      <c r="AA114" s="5"/>
      <c r="AB114" s="5"/>
      <c r="AC114" s="5">
        <f>LOOKUP(AC$6,'Daily Absent'!$O$6:$AX$6,'Daily Absent'!$O114:$AX114)</f>
        <v>0</v>
      </c>
      <c r="AD114" s="100"/>
      <c r="AE114" s="100"/>
      <c r="AF114" s="100"/>
      <c r="AG114" s="100"/>
      <c r="AH114" s="5"/>
      <c r="AI114" s="5"/>
      <c r="AJ114" s="5">
        <f>LOOKUP(AJ$6,'Daily Absent'!$O$6:$AX$6,'Daily Absent'!$O114:$AX114)</f>
        <v>0</v>
      </c>
      <c r="AK114" s="100"/>
      <c r="AL114" s="100"/>
      <c r="AM114" s="100"/>
      <c r="AN114" s="100"/>
      <c r="AO114" s="5"/>
      <c r="AP114" s="5"/>
      <c r="AQ114" s="5">
        <f>LOOKUP(AQ$6,'Daily Absent'!$O$6:$AX$6,'Daily Absent'!$O114:$AX114)</f>
        <v>0</v>
      </c>
      <c r="AR114" s="100"/>
      <c r="AS114" s="100"/>
      <c r="AT114" s="100"/>
      <c r="AU114" s="100"/>
      <c r="AV114" s="5"/>
      <c r="AW114" s="5"/>
      <c r="AX114" s="5">
        <f>LOOKUP(AX$6,'Daily Absent'!$O$6:$AX$6,'Daily Absent'!$O114:$AX114)</f>
        <v>0</v>
      </c>
      <c r="AY114" s="100"/>
      <c r="AZ114" s="100"/>
      <c r="BA114" s="100"/>
      <c r="BB114" s="100"/>
      <c r="BC114" s="5"/>
      <c r="BD114" s="5"/>
      <c r="BE114" s="5">
        <f>LOOKUP(BE$6,'Daily Absent'!$O$6:$AX$6,'Daily Absent'!$O114:$AX114)</f>
        <v>0</v>
      </c>
      <c r="BF114" s="100"/>
      <c r="BG114" s="100"/>
      <c r="BH114" s="100"/>
      <c r="BI114" s="100"/>
      <c r="BJ114" s="5"/>
      <c r="BK114" s="5"/>
      <c r="BL114" s="5">
        <f>LOOKUP(BL$6,'Daily Absent'!$O$6:$AX$6,'Daily Absent'!$O114:$AX114)</f>
        <v>0</v>
      </c>
      <c r="BM114" s="100"/>
      <c r="BN114" s="100"/>
      <c r="BO114" s="100"/>
      <c r="BP114" s="100"/>
      <c r="BQ114" s="5"/>
      <c r="BR114" s="5"/>
      <c r="BS114" s="5">
        <f>LOOKUP(BS$6,'Daily Absent'!$O$6:$AX$6,'Daily Absent'!$O114:$AX114)</f>
        <v>0</v>
      </c>
      <c r="BT114" s="100"/>
      <c r="BU114" s="100"/>
      <c r="BV114" s="100"/>
      <c r="BW114" s="100"/>
      <c r="BX114" s="5"/>
      <c r="BY114" s="5"/>
      <c r="BZ114" s="5">
        <f>LOOKUP(BZ$6,'Daily Absent'!$O$6:$AX$6,'Daily Absent'!$O114:$AX114)</f>
        <v>0</v>
      </c>
      <c r="CA114" s="100"/>
      <c r="CB114" s="100"/>
      <c r="CC114" s="100"/>
      <c r="CD114" s="100"/>
      <c r="CE114" s="5"/>
      <c r="CF114" s="5"/>
      <c r="CG114" s="5">
        <f>LOOKUP(CG$6,'Daily Absent'!$O$6:$AX$6,'Daily Absent'!$O114:$AX114)</f>
        <v>0</v>
      </c>
      <c r="CH114" s="100"/>
      <c r="CI114" s="100"/>
      <c r="CJ114" s="100"/>
      <c r="CK114" s="100"/>
      <c r="CL114" s="5"/>
      <c r="CM114" s="5"/>
      <c r="CN114" s="5">
        <f>LOOKUP(CN$6,'Daily Absent'!$O$6:$AX$6,'Daily Absent'!$O114:$AX114)</f>
        <v>0</v>
      </c>
      <c r="CO114" s="100"/>
      <c r="CP114" s="100"/>
      <c r="CQ114" s="100"/>
      <c r="CR114" s="100"/>
      <c r="CS114" s="5"/>
      <c r="CT114" s="5"/>
      <c r="CU114" s="5">
        <f>LOOKUP(CU$6,'Daily Absent'!$O$6:$AX$6,'Daily Absent'!$O114:$AX114)</f>
        <v>0</v>
      </c>
      <c r="CV114" s="100"/>
      <c r="CW114" s="100"/>
      <c r="CX114" s="100"/>
      <c r="CY114" s="100"/>
      <c r="CZ114" s="5"/>
      <c r="DA114" s="5"/>
      <c r="DB114" s="5">
        <f>LOOKUP(DB$6,'Daily Absent'!$O$6:$AX$6,'Daily Absent'!$O114:$AX114)</f>
        <v>0</v>
      </c>
      <c r="DC114" s="100"/>
      <c r="DD114" s="100"/>
      <c r="DE114" s="100"/>
      <c r="DF114" s="100"/>
      <c r="DG114" s="5"/>
      <c r="DH114" s="5"/>
      <c r="DI114" s="5">
        <f>LOOKUP(DI$6,'Daily Absent'!$O$6:$AX$6,'Daily Absent'!$O114:$AX114)</f>
        <v>0</v>
      </c>
      <c r="DJ114" s="100"/>
      <c r="DK114" s="100"/>
      <c r="DL114" s="100"/>
      <c r="DM114" s="100"/>
      <c r="DN114" s="5"/>
      <c r="DO114" s="5"/>
      <c r="DP114" s="5">
        <f>LOOKUP(DP$6,'Daily Absent'!$O$6:$AX$6,'Daily Absent'!$O114:$AX114)</f>
        <v>0</v>
      </c>
      <c r="DQ114" s="100"/>
      <c r="DR114" s="100"/>
      <c r="DS114" s="100"/>
      <c r="DT114" s="100"/>
      <c r="DU114" s="5"/>
      <c r="DV114" s="5"/>
      <c r="DW114" s="5">
        <f>LOOKUP(DW$6,'Daily Absent'!$O$6:$AX$6,'Daily Absent'!$O114:$AX114)</f>
        <v>0</v>
      </c>
      <c r="DX114" s="100"/>
      <c r="DY114" s="100"/>
      <c r="DZ114" s="100"/>
      <c r="EA114" s="100"/>
      <c r="EB114" s="5"/>
      <c r="EC114" s="5"/>
      <c r="ED114" s="5">
        <f>LOOKUP(ED$6,'Daily Absent'!$O$6:$AX$6,'Daily Absent'!$O114:$AX114)</f>
        <v>0</v>
      </c>
      <c r="EE114" s="100"/>
      <c r="EF114" s="100"/>
      <c r="EG114" s="100"/>
      <c r="EH114" s="100"/>
      <c r="EI114" s="5"/>
      <c r="EJ114" s="5"/>
      <c r="EK114" s="5">
        <f>LOOKUP(EK$6,'Daily Absent'!$O$6:$AX$6,'Daily Absent'!$O114:$AX114)</f>
        <v>0</v>
      </c>
      <c r="EL114" s="5"/>
      <c r="EM114" s="100"/>
      <c r="EN114" s="5"/>
      <c r="EO114" s="5"/>
      <c r="EP114" s="5"/>
      <c r="EQ114" s="5"/>
      <c r="ER114" s="5">
        <f>LOOKUP(ER$6,'Daily Absent'!$O$6:$AX$6,'Daily Absent'!$O114:$AX114)</f>
        <v>0</v>
      </c>
      <c r="ES114" s="100"/>
      <c r="ET114" s="100"/>
      <c r="EU114" s="100"/>
      <c r="EV114" s="100"/>
      <c r="EW114" s="5"/>
      <c r="EX114" s="5"/>
      <c r="EY114" s="5">
        <f>LOOKUP(EY$6,'Daily Absent'!$O$6:$AX$6,'Daily Absent'!$O114:$AX114)</f>
        <v>0</v>
      </c>
      <c r="EZ114" s="100"/>
      <c r="FA114" s="100"/>
      <c r="FB114" s="100"/>
      <c r="FC114" s="100"/>
      <c r="FD114" s="5"/>
      <c r="FE114" s="5"/>
      <c r="FF114" s="5">
        <f>LOOKUP(FF$6,'Daily Absent'!$O$6:$AX$6,'Daily Absent'!$O114:$AX114)</f>
        <v>0</v>
      </c>
      <c r="FG114" s="100"/>
      <c r="FH114" s="100"/>
      <c r="FI114" s="100"/>
      <c r="FJ114" s="100"/>
      <c r="FK114" s="5"/>
      <c r="FL114" s="5"/>
      <c r="FM114" s="5">
        <f>LOOKUP(FM$6,'Daily Absent'!$O$6:$AX$6,'Daily Absent'!$O114:$AX114)</f>
        <v>0</v>
      </c>
      <c r="FN114" s="100"/>
      <c r="FO114" s="100"/>
      <c r="FP114" s="100"/>
      <c r="FQ114" s="100"/>
      <c r="FR114" s="5"/>
      <c r="FS114" s="5"/>
      <c r="FT114" s="5">
        <f>LOOKUP(FT$6,'Daily Absent'!$O$6:$AX$6,'Daily Absent'!$O114:$AX114)</f>
        <v>0</v>
      </c>
      <c r="FU114" s="100"/>
      <c r="FV114" s="100"/>
      <c r="FW114" s="100"/>
      <c r="FX114" s="100"/>
      <c r="FY114" s="5"/>
      <c r="FZ114" s="5"/>
      <c r="GA114" s="5">
        <f>LOOKUP(GA$6,'Daily Absent'!$O$6:$AX$6,'Daily Absent'!$O114:$AX114)</f>
        <v>0</v>
      </c>
      <c r="GB114" s="5"/>
      <c r="GC114" s="100"/>
      <c r="GD114" s="5"/>
      <c r="GE114" s="5"/>
      <c r="GF114" s="5"/>
      <c r="GG114" s="5"/>
      <c r="GH114" s="5">
        <f>LOOKUP(GH$6,'Daily Absent'!$O$6:$AX$6,'Daily Absent'!$O114:$AX114)</f>
        <v>0</v>
      </c>
      <c r="GI114" s="100"/>
      <c r="GJ114" s="100"/>
      <c r="GK114" s="100"/>
      <c r="GL114" s="100"/>
      <c r="GM114" s="5"/>
      <c r="GN114" s="5"/>
      <c r="GO114" s="5">
        <f>LOOKUP(GO$6,'Daily Absent'!$O$6:$AX$6,'Daily Absent'!$O114:$AX114)</f>
        <v>0</v>
      </c>
      <c r="GP114" s="100"/>
      <c r="GQ114" s="100"/>
      <c r="GR114" s="100"/>
      <c r="GS114" s="100"/>
      <c r="GT114" s="5"/>
      <c r="GU114" s="5"/>
      <c r="GV114" s="5">
        <f>LOOKUP(GV$6,'Daily Absent'!$O$6:$AX$6,'Daily Absent'!$O114:$AX114)</f>
        <v>0</v>
      </c>
      <c r="GW114" s="100"/>
      <c r="GX114" s="100"/>
      <c r="GY114" s="100"/>
      <c r="GZ114" s="100"/>
      <c r="HA114" s="5"/>
      <c r="HB114" s="5"/>
      <c r="HC114" s="5">
        <f>LOOKUP(HC$6,'Daily Absent'!$O$6:$AX$6,'Daily Absent'!$O114:$AX114)</f>
        <v>0</v>
      </c>
      <c r="HD114" s="100"/>
      <c r="HE114" s="100"/>
      <c r="HF114" s="100"/>
      <c r="HG114" s="100"/>
      <c r="HH114" s="5"/>
      <c r="HI114" s="5"/>
      <c r="HJ114" s="5">
        <f>LOOKUP(HJ$6,'Daily Absent'!$O$6:$AX$6,'Daily Absent'!$O114:$AX114)</f>
        <v>0</v>
      </c>
      <c r="HK114" s="100"/>
      <c r="HL114" s="100"/>
      <c r="HM114" s="100"/>
      <c r="HN114" s="100"/>
      <c r="HO114" s="5"/>
      <c r="HP114" s="5"/>
      <c r="HQ114" s="5"/>
      <c r="HR114" s="100"/>
      <c r="HS114" s="100"/>
      <c r="HT114" s="100"/>
      <c r="HU114" s="100"/>
      <c r="HV114" s="5"/>
      <c r="HW114" s="5"/>
      <c r="HX114" s="5">
        <f>LOOKUP(HX$6,'Daily Absent'!$O$6:$AX$6,'Daily Absent'!$O114:$AX114)</f>
        <v>0</v>
      </c>
      <c r="HY114" s="5"/>
      <c r="HZ114" s="100"/>
      <c r="IA114" s="5"/>
      <c r="IB114" s="5"/>
      <c r="IC114" s="5"/>
      <c r="ID114" s="5"/>
      <c r="IE114" s="5">
        <f>LOOKUP(IE$6,'Daily Absent'!$O$6:$AX$6,'Daily Absent'!$O114:$AX114)</f>
        <v>0</v>
      </c>
      <c r="IF114" s="5"/>
      <c r="IG114" s="100"/>
      <c r="IH114" s="5"/>
      <c r="II114" s="5"/>
      <c r="IJ114" s="5"/>
      <c r="IK114" s="5"/>
      <c r="IL114" s="5">
        <f>LOOKUP(IL$6,'Daily Absent'!$O$6:$AX$6,'Daily Absent'!$O114:$AX114)</f>
        <v>0</v>
      </c>
      <c r="IM114" s="5"/>
      <c r="IN114" s="100"/>
      <c r="IO114" s="5"/>
      <c r="IP114" s="5"/>
      <c r="IQ114" s="5"/>
      <c r="IR114" s="5"/>
      <c r="IS114" s="5">
        <f>LOOKUP(IS$6,'Daily Absent'!$O$6:$AX$6,'Daily Absent'!$O114:$AX114)</f>
        <v>0</v>
      </c>
      <c r="IT114" s="5"/>
      <c r="IU114" s="100"/>
      <c r="IV114" s="5"/>
      <c r="IW114" s="5"/>
      <c r="IX114" s="5"/>
      <c r="IY114" s="5"/>
      <c r="IZ114" s="5">
        <f>LOOKUP(IZ$6,'Daily Absent'!$O$6:$AX$6,'Daily Absent'!$O114:$AX114)</f>
        <v>0</v>
      </c>
      <c r="JA114" s="5"/>
      <c r="JB114" s="100"/>
      <c r="JC114" s="5"/>
      <c r="JD114" s="5"/>
      <c r="JE114" s="5"/>
      <c r="JF114" s="5"/>
    </row>
    <row r="115" spans="1:266" ht="20" customHeight="1">
      <c r="A115" s="54">
        <f>IF('Master MP Status'!A115&gt;0,'Master MP Status'!A115,"")</f>
        <v>107</v>
      </c>
      <c r="B115" s="5" t="str">
        <f>IF(ISTEXT('Master MP Status'!B115),'Master MP Status'!B115,"")</f>
        <v>DIRECT</v>
      </c>
      <c r="C115" s="153" t="str">
        <f>IF(OR(ISTEXT('Master MP Status'!C115),'Master MP Status'!C115&gt;0),'Master MP Status'!C115,"")</f>
        <v>KN2531052</v>
      </c>
      <c r="D115" s="154" t="str">
        <f>IF(OR(ISTEXT('Master MP Status'!D115),'Master MP Status'!D115&gt;0),'Master MP Status'!D115,"")</f>
        <v>KN25330</v>
      </c>
      <c r="E115" s="5" t="str">
        <f>IF(ISTEXT('Master MP Status'!E115),'Master MP Status'!E115,"")</f>
        <v>FIGO OKTADIYANTO</v>
      </c>
      <c r="F115" s="5" t="str">
        <f>IF(ISTEXT('Master MP Status'!F115),'Master MP Status'!F115,"")</f>
        <v>FIGO</v>
      </c>
      <c r="G115" s="5" t="str">
        <f>IF(ISTEXT('Master MP Status'!G115),'Master MP Status'!G115,"")</f>
        <v>Local</v>
      </c>
      <c r="H115" s="5" t="str">
        <f>IF(ISTEXT('Master MP Status'!H115),'Master MP Status'!H115,"")</f>
        <v>YACOBE T</v>
      </c>
      <c r="I115" s="5" t="str">
        <f>IF(ISTEXT('Master MP Status'!I115),'Master MP Status'!I115,"")</f>
        <v>Helper</v>
      </c>
      <c r="J115" s="5" t="str">
        <f>IF(ISTEXT('Master MP Status'!J115),'Master MP Status'!J115,"")</f>
        <v>Helper</v>
      </c>
      <c r="K115" s="9">
        <f>IF(OR('Master MP Status'!K115=0,'Master MP Status'!K115=""),"",'Master MP Status'!K115)</f>
        <v>45769</v>
      </c>
      <c r="L115" s="9">
        <f>IF(OR('Master MP Status'!L115=0,'Master MP Status'!L115=""),"",'Master MP Status'!L115)</f>
        <v>45769</v>
      </c>
      <c r="M115" s="9" t="str">
        <f>IF(OR('Master MP Status'!M115=0,'Master MP Status'!M115=""),"",'Master MP Status'!M115)</f>
        <v/>
      </c>
      <c r="N115" s="5" t="str">
        <f>IF(ISTEXT('Master MP Status'!N115),'Master MP Status'!N115,"")</f>
        <v/>
      </c>
      <c r="O115" s="5">
        <f>LOOKUP(O$6,'Daily Absent'!$O$6:$AX$6,'Daily Absent'!$O115:$AX115)</f>
        <v>1</v>
      </c>
      <c r="P115" s="100">
        <v>0.29166666666666669</v>
      </c>
      <c r="Q115" s="100">
        <v>0.5</v>
      </c>
      <c r="R115" s="100">
        <v>0.54166666666666663</v>
      </c>
      <c r="S115" s="100">
        <v>0.75</v>
      </c>
      <c r="T115" s="5"/>
      <c r="U115" s="5"/>
      <c r="V115" s="5">
        <f>LOOKUP(V$6,'Daily Absent'!$O$6:$AX$6,'Daily Absent'!$O115:$AX115)</f>
        <v>1</v>
      </c>
      <c r="W115" s="100">
        <v>0.29166666666666669</v>
      </c>
      <c r="X115" s="100">
        <v>0.5</v>
      </c>
      <c r="Y115" s="100">
        <v>0.54166666666666663</v>
      </c>
      <c r="Z115" s="100">
        <v>0.75</v>
      </c>
      <c r="AA115" s="5"/>
      <c r="AB115" s="5"/>
      <c r="AC115" s="5">
        <f>LOOKUP(AC$6,'Daily Absent'!$O$6:$AX$6,'Daily Absent'!$O115:$AX115)</f>
        <v>1</v>
      </c>
      <c r="AD115" s="100">
        <v>0.29166666666666669</v>
      </c>
      <c r="AE115" s="100">
        <v>0.5</v>
      </c>
      <c r="AF115" s="100">
        <v>0.54166666666666663</v>
      </c>
      <c r="AG115" s="100">
        <v>0.75</v>
      </c>
      <c r="AH115" s="5"/>
      <c r="AI115" s="5"/>
      <c r="AJ115" s="5">
        <f>LOOKUP(AJ$6,'Daily Absent'!$O$6:$AX$6,'Daily Absent'!$O115:$AX115)</f>
        <v>0</v>
      </c>
      <c r="AK115" s="100"/>
      <c r="AL115" s="100"/>
      <c r="AM115" s="100"/>
      <c r="AN115" s="100"/>
      <c r="AO115" s="5"/>
      <c r="AP115" s="5"/>
      <c r="AQ115" s="5">
        <f>LOOKUP(AQ$6,'Daily Absent'!$O$6:$AX$6,'Daily Absent'!$O115:$AX115)</f>
        <v>0</v>
      </c>
      <c r="AR115" s="100"/>
      <c r="AS115" s="100"/>
      <c r="AT115" s="100"/>
      <c r="AU115" s="100"/>
      <c r="AV115" s="5"/>
      <c r="AW115" s="5"/>
      <c r="AX115" s="5">
        <f>LOOKUP(AX$6,'Daily Absent'!$O$6:$AX$6,'Daily Absent'!$O115:$AX115)</f>
        <v>1</v>
      </c>
      <c r="AY115" s="100">
        <v>0.33333333333333331</v>
      </c>
      <c r="AZ115" s="100">
        <v>0.5</v>
      </c>
      <c r="BA115" s="100">
        <v>0.54166666666666663</v>
      </c>
      <c r="BB115" s="100">
        <v>0.66666666666666663</v>
      </c>
      <c r="BC115" s="5"/>
      <c r="BD115" s="5"/>
      <c r="BE115" s="5">
        <f>LOOKUP(BE$6,'Daily Absent'!$O$6:$AX$6,'Daily Absent'!$O115:$AX115)</f>
        <v>1</v>
      </c>
      <c r="BF115" s="100">
        <v>0.29166666666666669</v>
      </c>
      <c r="BG115" s="100">
        <v>0.5</v>
      </c>
      <c r="BH115" s="100">
        <v>0.54166666666666663</v>
      </c>
      <c r="BI115" s="100">
        <v>0.75</v>
      </c>
      <c r="BJ115" s="5"/>
      <c r="BK115" s="5"/>
      <c r="BL115" s="5">
        <f>LOOKUP(BL$6,'Daily Absent'!$O$6:$AX$6,'Daily Absent'!$O115:$AX115)</f>
        <v>1</v>
      </c>
      <c r="BM115" s="100">
        <v>0.29166666666666669</v>
      </c>
      <c r="BN115" s="100">
        <v>0.5</v>
      </c>
      <c r="BO115" s="100">
        <v>0.54166666666666663</v>
      </c>
      <c r="BP115" s="100">
        <v>0.75</v>
      </c>
      <c r="BQ115" s="5"/>
      <c r="BR115" s="5"/>
      <c r="BS115" s="5">
        <f>LOOKUP(BS$6,'Daily Absent'!$O$6:$AX$6,'Daily Absent'!$O115:$AX115)</f>
        <v>1</v>
      </c>
      <c r="BT115" s="100">
        <v>0.29166666666666669</v>
      </c>
      <c r="BU115" s="100">
        <v>0.5</v>
      </c>
      <c r="BV115" s="100">
        <v>0.54166666666666663</v>
      </c>
      <c r="BW115" s="100">
        <v>0.75</v>
      </c>
      <c r="BX115" s="5"/>
      <c r="BY115" s="5"/>
      <c r="BZ115" s="5">
        <f>LOOKUP(BZ$6,'Daily Absent'!$O$6:$AX$6,'Daily Absent'!$O115:$AX115)</f>
        <v>1</v>
      </c>
      <c r="CA115" s="100">
        <v>0.29166666666666669</v>
      </c>
      <c r="CB115" s="100">
        <v>0.5</v>
      </c>
      <c r="CC115" s="100">
        <v>0.54166666666666663</v>
      </c>
      <c r="CD115" s="100">
        <v>0.75</v>
      </c>
      <c r="CE115" s="5"/>
      <c r="CF115" s="5"/>
      <c r="CG115" s="5">
        <f>LOOKUP(CG$6,'Daily Absent'!$O$6:$AX$6,'Daily Absent'!$O115:$AX115)</f>
        <v>1</v>
      </c>
      <c r="CH115" s="100">
        <v>0.29166666666666669</v>
      </c>
      <c r="CI115" s="100">
        <v>0.5</v>
      </c>
      <c r="CJ115" s="100">
        <v>0.54166666666666663</v>
      </c>
      <c r="CK115" s="100">
        <v>0.75</v>
      </c>
      <c r="CL115" s="5"/>
      <c r="CM115" s="5"/>
      <c r="CN115" s="5">
        <f>LOOKUP(CN$6,'Daily Absent'!$O$6:$AX$6,'Daily Absent'!$O115:$AX115)</f>
        <v>1</v>
      </c>
      <c r="CO115" s="100">
        <v>0.29166666666666669</v>
      </c>
      <c r="CP115" s="100">
        <v>0.5</v>
      </c>
      <c r="CQ115" s="100">
        <v>0.54166666666666663</v>
      </c>
      <c r="CR115" s="100">
        <v>0.70833333333333337</v>
      </c>
      <c r="CS115" s="5"/>
      <c r="CT115" s="5"/>
      <c r="CU115" s="5">
        <f>LOOKUP(CU$6,'Daily Absent'!$O$6:$AX$6,'Daily Absent'!$O115:$AX115)</f>
        <v>1</v>
      </c>
      <c r="CV115" s="100">
        <v>0.33333333333333331</v>
      </c>
      <c r="CW115" s="100">
        <v>0.5</v>
      </c>
      <c r="CX115" s="100">
        <v>0.54166666666666663</v>
      </c>
      <c r="CY115" s="100">
        <v>0.66666666666666663</v>
      </c>
      <c r="CZ115" s="5"/>
      <c r="DA115" s="5"/>
      <c r="DB115" s="5">
        <f>LOOKUP(DB$6,'Daily Absent'!$O$6:$AX$6,'Daily Absent'!$O115:$AX115)</f>
        <v>1</v>
      </c>
      <c r="DC115" s="100">
        <v>0.29166666666666669</v>
      </c>
      <c r="DD115" s="100">
        <v>0.5</v>
      </c>
      <c r="DE115" s="100">
        <v>0.54166666666666663</v>
      </c>
      <c r="DF115" s="100">
        <v>0.75</v>
      </c>
      <c r="DG115" s="5"/>
      <c r="DH115" s="5"/>
      <c r="DI115" s="5">
        <f>LOOKUP(DI$6,'Daily Absent'!$O$6:$AX$6,'Daily Absent'!$O115:$AX115)</f>
        <v>0</v>
      </c>
      <c r="DJ115" s="100"/>
      <c r="DK115" s="100"/>
      <c r="DL115" s="100"/>
      <c r="DM115" s="100"/>
      <c r="DN115" s="5"/>
      <c r="DO115" s="5"/>
      <c r="DP115" s="5">
        <f>LOOKUP(DP$6,'Daily Absent'!$O$6:$AX$6,'Daily Absent'!$O115:$AX115)</f>
        <v>1</v>
      </c>
      <c r="DQ115" s="100">
        <v>0.29166666666666669</v>
      </c>
      <c r="DR115" s="100">
        <v>0.5</v>
      </c>
      <c r="DS115" s="100">
        <v>0.54166666666666663</v>
      </c>
      <c r="DT115" s="100">
        <v>0.75</v>
      </c>
      <c r="DU115" s="5"/>
      <c r="DV115" s="5"/>
      <c r="DW115" s="5">
        <f>LOOKUP(DW$6,'Daily Absent'!$O$6:$AX$6,'Daily Absent'!$O115:$AX115)</f>
        <v>1</v>
      </c>
      <c r="DX115" s="100">
        <v>0.29166666666666669</v>
      </c>
      <c r="DY115" s="100">
        <v>0.5</v>
      </c>
      <c r="DZ115" s="100">
        <v>0.54166666666666663</v>
      </c>
      <c r="EA115" s="100">
        <v>0.75</v>
      </c>
      <c r="EB115" s="5"/>
      <c r="EC115" s="5"/>
      <c r="ED115" s="5">
        <f>LOOKUP(ED$6,'Daily Absent'!$O$6:$AX$6,'Daily Absent'!$O115:$AX115)</f>
        <v>1</v>
      </c>
      <c r="EE115" s="100">
        <v>0.29166666666666669</v>
      </c>
      <c r="EF115" s="100">
        <v>0.5</v>
      </c>
      <c r="EG115" s="100">
        <v>0.54166666666666663</v>
      </c>
      <c r="EH115" s="100">
        <v>0.75</v>
      </c>
      <c r="EI115" s="5"/>
      <c r="EJ115" s="5"/>
      <c r="EK115" s="5">
        <f>LOOKUP(EK$6,'Daily Absent'!$O$6:$AX$6,'Daily Absent'!$O115:$AX115)</f>
        <v>1</v>
      </c>
      <c r="EL115" s="100">
        <v>0.29166666666666669</v>
      </c>
      <c r="EM115" s="100">
        <v>0.5</v>
      </c>
      <c r="EN115" s="100">
        <v>0.54166666666666663</v>
      </c>
      <c r="EO115" s="100">
        <v>0.70833333333333337</v>
      </c>
      <c r="EP115" s="5"/>
      <c r="EQ115" s="5"/>
      <c r="ER115" s="5">
        <f>LOOKUP(ER$6,'Daily Absent'!$O$6:$AX$6,'Daily Absent'!$O115:$AX115)</f>
        <v>0</v>
      </c>
      <c r="ES115" s="100"/>
      <c r="ET115" s="100"/>
      <c r="EU115" s="100"/>
      <c r="EV115" s="100"/>
      <c r="EW115" s="5"/>
      <c r="EX115" s="5"/>
      <c r="EY115" s="5">
        <f>LOOKUP(EY$6,'Daily Absent'!$O$6:$AX$6,'Daily Absent'!$O115:$AX115)</f>
        <v>1</v>
      </c>
      <c r="EZ115" s="100">
        <v>0.29166666666666669</v>
      </c>
      <c r="FA115" s="100">
        <v>0.5</v>
      </c>
      <c r="FB115" s="100">
        <v>0.54166666666666663</v>
      </c>
      <c r="FC115" s="100">
        <v>0.75</v>
      </c>
      <c r="FD115" s="5"/>
      <c r="FE115" s="5"/>
      <c r="FF115" s="5">
        <f>LOOKUP(FF$6,'Daily Absent'!$O$6:$AX$6,'Daily Absent'!$O115:$AX115)</f>
        <v>1</v>
      </c>
      <c r="FG115" s="100"/>
      <c r="FH115" s="100"/>
      <c r="FI115" s="100"/>
      <c r="FJ115" s="100"/>
      <c r="FK115" s="5"/>
      <c r="FL115" s="5"/>
      <c r="FM115" s="5">
        <f>LOOKUP(FM$6,'Daily Absent'!$O$6:$AX$6,'Daily Absent'!$O115:$AX115)</f>
        <v>0</v>
      </c>
      <c r="FN115" s="100"/>
      <c r="FO115" s="100"/>
      <c r="FP115" s="100"/>
      <c r="FQ115" s="100"/>
      <c r="FR115" s="5"/>
      <c r="FS115" s="5"/>
      <c r="FT115" s="5">
        <f>LOOKUP(FT$6,'Daily Absent'!$O$6:$AX$6,'Daily Absent'!$O115:$AX115)</f>
        <v>0</v>
      </c>
      <c r="FU115" s="100"/>
      <c r="FV115" s="100"/>
      <c r="FW115" s="100"/>
      <c r="FX115" s="100"/>
      <c r="FY115" s="5"/>
      <c r="FZ115" s="5"/>
      <c r="GA115" s="5">
        <f>LOOKUP(GA$6,'Daily Absent'!$O$6:$AX$6,'Daily Absent'!$O115:$AX115)</f>
        <v>0</v>
      </c>
      <c r="GB115" s="100"/>
      <c r="GC115" s="100"/>
      <c r="GD115" s="100"/>
      <c r="GE115" s="100"/>
      <c r="GF115" s="5"/>
      <c r="GG115" s="5"/>
      <c r="GH115" s="5">
        <f>LOOKUP(GH$6,'Daily Absent'!$O$6:$AX$6,'Daily Absent'!$O115:$AX115)</f>
        <v>0</v>
      </c>
      <c r="GI115" s="100"/>
      <c r="GJ115" s="100"/>
      <c r="GK115" s="100"/>
      <c r="GL115" s="100"/>
      <c r="GM115" s="5"/>
      <c r="GN115" s="5"/>
      <c r="GO115" s="5">
        <f>LOOKUP(GO$6,'Daily Absent'!$O$6:$AX$6,'Daily Absent'!$O115:$AX115)</f>
        <v>0</v>
      </c>
      <c r="GP115" s="100"/>
      <c r="GQ115" s="100"/>
      <c r="GR115" s="100"/>
      <c r="GS115" s="100"/>
      <c r="GT115" s="5"/>
      <c r="GU115" s="5"/>
      <c r="GV115" s="5">
        <f>LOOKUP(GV$6,'Daily Absent'!$O$6:$AX$6,'Daily Absent'!$O115:$AX115)</f>
        <v>0</v>
      </c>
      <c r="GW115" s="100"/>
      <c r="GX115" s="100"/>
      <c r="GY115" s="100"/>
      <c r="GZ115" s="100"/>
      <c r="HA115" s="5"/>
      <c r="HB115" s="5"/>
      <c r="HC115" s="5">
        <f>LOOKUP(HC$6,'Daily Absent'!$O$6:$AX$6,'Daily Absent'!$O115:$AX115)</f>
        <v>0</v>
      </c>
      <c r="HD115" s="100"/>
      <c r="HE115" s="100"/>
      <c r="HF115" s="100"/>
      <c r="HG115" s="100"/>
      <c r="HH115" s="5"/>
      <c r="HI115" s="5"/>
      <c r="HJ115" s="5">
        <f>LOOKUP(HJ$6,'Daily Absent'!$O$6:$AX$6,'Daily Absent'!$O115:$AX115)</f>
        <v>0</v>
      </c>
      <c r="HK115" s="100"/>
      <c r="HL115" s="100"/>
      <c r="HM115" s="100"/>
      <c r="HN115" s="100"/>
      <c r="HO115" s="5"/>
      <c r="HP115" s="5"/>
      <c r="HQ115" s="5"/>
      <c r="HR115" s="100"/>
      <c r="HS115" s="100"/>
      <c r="HT115" s="100"/>
      <c r="HU115" s="100"/>
      <c r="HV115" s="5"/>
      <c r="HW115" s="5"/>
      <c r="HX115" s="5">
        <f>LOOKUP(HX$6,'Daily Absent'!$O$6:$AX$6,'Daily Absent'!$O115:$AX115)</f>
        <v>0</v>
      </c>
      <c r="HY115" s="5"/>
      <c r="HZ115" s="100"/>
      <c r="IA115" s="5"/>
      <c r="IB115" s="5"/>
      <c r="IC115" s="5"/>
      <c r="ID115" s="5"/>
      <c r="IE115" s="5">
        <f>LOOKUP(IE$6,'Daily Absent'!$O$6:$AX$6,'Daily Absent'!$O115:$AX115)</f>
        <v>0</v>
      </c>
      <c r="IF115" s="5"/>
      <c r="IG115" s="100"/>
      <c r="IH115" s="5"/>
      <c r="II115" s="5"/>
      <c r="IJ115" s="5"/>
      <c r="IK115" s="5"/>
      <c r="IL115" s="5">
        <f>LOOKUP(IL$6,'Daily Absent'!$O$6:$AX$6,'Daily Absent'!$O115:$AX115)</f>
        <v>0</v>
      </c>
      <c r="IM115" s="5"/>
      <c r="IN115" s="100"/>
      <c r="IO115" s="5"/>
      <c r="IP115" s="5"/>
      <c r="IQ115" s="5"/>
      <c r="IR115" s="5"/>
      <c r="IS115" s="5">
        <f>LOOKUP(IS$6,'Daily Absent'!$O$6:$AX$6,'Daily Absent'!$O115:$AX115)</f>
        <v>0</v>
      </c>
      <c r="IT115" s="5"/>
      <c r="IU115" s="100"/>
      <c r="IV115" s="5"/>
      <c r="IW115" s="5"/>
      <c r="IX115" s="5"/>
      <c r="IY115" s="5"/>
      <c r="IZ115" s="5">
        <f>LOOKUP(IZ$6,'Daily Absent'!$O$6:$AX$6,'Daily Absent'!$O115:$AX115)</f>
        <v>0</v>
      </c>
      <c r="JA115" s="5"/>
      <c r="JB115" s="100"/>
      <c r="JC115" s="5"/>
      <c r="JD115" s="5"/>
      <c r="JE115" s="5"/>
      <c r="JF115" s="5"/>
    </row>
    <row r="116" spans="1:266" ht="20" customHeight="1">
      <c r="A116" s="54">
        <f>IF('Master MP Status'!A116&gt;0,'Master MP Status'!A116,"")</f>
        <v>108</v>
      </c>
      <c r="B116" s="5" t="str">
        <f>IF(ISTEXT('Master MP Status'!B116),'Master MP Status'!B116,"")</f>
        <v>DIRECT</v>
      </c>
      <c r="C116" s="153" t="str">
        <f>IF(OR(ISTEXT('Master MP Status'!C116),'Master MP Status'!C116&gt;0),'Master MP Status'!C116,"")</f>
        <v>KN2531034</v>
      </c>
      <c r="D116" s="154" t="str">
        <f>IF(OR(ISTEXT('Master MP Status'!D116),'Master MP Status'!D116&gt;0),'Master MP Status'!D116,"")</f>
        <v>KN25331</v>
      </c>
      <c r="E116" s="5" t="str">
        <f>IF(ISTEXT('Master MP Status'!E116),'Master MP Status'!E116,"")</f>
        <v>FIRDAUS</v>
      </c>
      <c r="F116" s="5" t="str">
        <f>IF(ISTEXT('Master MP Status'!F116),'Master MP Status'!F116,"")</f>
        <v/>
      </c>
      <c r="G116" s="5" t="str">
        <f>IF(ISTEXT('Master MP Status'!G116),'Master MP Status'!G116,"")</f>
        <v>Local</v>
      </c>
      <c r="H116" s="5" t="str">
        <f>IF(ISTEXT('Master MP Status'!H116),'Master MP Status'!H116,"")</f>
        <v>SIMON S. R</v>
      </c>
      <c r="I116" s="5" t="str">
        <f>IF(ISTEXT('Master MP Status'!I116),'Master MP Status'!I116,"")</f>
        <v>Helper</v>
      </c>
      <c r="J116" s="5" t="str">
        <f>IF(ISTEXT('Master MP Status'!J116),'Master MP Status'!J116,"")</f>
        <v>Helper</v>
      </c>
      <c r="K116" s="9">
        <f>IF(OR('Master MP Status'!K116=0,'Master MP Status'!K116=""),"",'Master MP Status'!K116)</f>
        <v>45769</v>
      </c>
      <c r="L116" s="9">
        <f>IF(OR('Master MP Status'!L116=0,'Master MP Status'!L116=""),"",'Master MP Status'!L116)</f>
        <v>45769</v>
      </c>
      <c r="M116" s="9" t="str">
        <f>IF(OR('Master MP Status'!M116=0,'Master MP Status'!M116=""),"",'Master MP Status'!M116)</f>
        <v/>
      </c>
      <c r="N116" s="5" t="str">
        <f>IF(ISTEXT('Master MP Status'!N116),'Master MP Status'!N116,"")</f>
        <v/>
      </c>
      <c r="O116" s="5">
        <f>LOOKUP(O$6,'Daily Absent'!$O$6:$AX$6,'Daily Absent'!$O116:$AX116)</f>
        <v>1</v>
      </c>
      <c r="P116" s="100">
        <v>0.29166666666666669</v>
      </c>
      <c r="Q116" s="100">
        <v>0.5</v>
      </c>
      <c r="R116" s="100">
        <v>0.54166666666666663</v>
      </c>
      <c r="S116" s="100">
        <v>0.75</v>
      </c>
      <c r="T116" s="5"/>
      <c r="U116" s="5"/>
      <c r="V116" s="5">
        <f>LOOKUP(V$6,'Daily Absent'!$O$6:$AX$6,'Daily Absent'!$O116:$AX116)</f>
        <v>1</v>
      </c>
      <c r="W116" s="100">
        <v>0.29166666666666669</v>
      </c>
      <c r="X116" s="100">
        <v>0.5</v>
      </c>
      <c r="Y116" s="100">
        <v>0.54166666666666663</v>
      </c>
      <c r="Z116" s="100">
        <v>0.75</v>
      </c>
      <c r="AA116" s="5"/>
      <c r="AB116" s="5"/>
      <c r="AC116" s="5">
        <f>LOOKUP(AC$6,'Daily Absent'!$O$6:$AX$6,'Daily Absent'!$O116:$AX116)</f>
        <v>1</v>
      </c>
      <c r="AD116" s="100">
        <v>0.29166666666666669</v>
      </c>
      <c r="AE116" s="100">
        <v>0.5</v>
      </c>
      <c r="AF116" s="100">
        <v>0.54166666666666663</v>
      </c>
      <c r="AG116" s="100">
        <v>0.75</v>
      </c>
      <c r="AH116" s="5"/>
      <c r="AI116" s="5"/>
      <c r="AJ116" s="5">
        <f>LOOKUP(AJ$6,'Daily Absent'!$O$6:$AX$6,'Daily Absent'!$O116:$AX116)</f>
        <v>1</v>
      </c>
      <c r="AK116" s="100">
        <v>0.29166666666666669</v>
      </c>
      <c r="AL116" s="100">
        <v>0.5</v>
      </c>
      <c r="AM116" s="100">
        <v>0.54166666666666663</v>
      </c>
      <c r="AN116" s="100">
        <v>0.75</v>
      </c>
      <c r="AO116" s="5"/>
      <c r="AP116" s="5"/>
      <c r="AQ116" s="5">
        <f>LOOKUP(AQ$6,'Daily Absent'!$O$6:$AX$6,'Daily Absent'!$O116:$AX116)</f>
        <v>1</v>
      </c>
      <c r="AR116" s="100">
        <v>0.29166666666666669</v>
      </c>
      <c r="AS116" s="100">
        <v>0.5</v>
      </c>
      <c r="AT116" s="100">
        <v>0.54166666666666663</v>
      </c>
      <c r="AU116" s="100">
        <v>0.70833333333333337</v>
      </c>
      <c r="AV116" s="5"/>
      <c r="AW116" s="5"/>
      <c r="AX116" s="5">
        <f>LOOKUP(AX$6,'Daily Absent'!$O$6:$AX$6,'Daily Absent'!$O116:$AX116)</f>
        <v>1</v>
      </c>
      <c r="AY116" s="100">
        <v>0.33333333333333331</v>
      </c>
      <c r="AZ116" s="100">
        <v>0.5</v>
      </c>
      <c r="BA116" s="100">
        <v>0.54166666666666663</v>
      </c>
      <c r="BB116" s="100">
        <v>0.66666666666666663</v>
      </c>
      <c r="BC116" s="5"/>
      <c r="BD116" s="5"/>
      <c r="BE116" s="5">
        <f>LOOKUP(BE$6,'Daily Absent'!$O$6:$AX$6,'Daily Absent'!$O116:$AX116)</f>
        <v>1</v>
      </c>
      <c r="BF116" s="100">
        <v>0.29166666666666669</v>
      </c>
      <c r="BG116" s="100">
        <v>0.5</v>
      </c>
      <c r="BH116" s="100">
        <v>0.54166666666666663</v>
      </c>
      <c r="BI116" s="100">
        <v>0.75</v>
      </c>
      <c r="BJ116" s="5"/>
      <c r="BK116" s="5"/>
      <c r="BL116" s="5">
        <f>LOOKUP(BL$6,'Daily Absent'!$O$6:$AX$6,'Daily Absent'!$O116:$AX116)</f>
        <v>1</v>
      </c>
      <c r="BM116" s="100">
        <v>0.29166666666666669</v>
      </c>
      <c r="BN116" s="100">
        <v>0.5</v>
      </c>
      <c r="BO116" s="100">
        <v>0.54166666666666663</v>
      </c>
      <c r="BP116" s="100">
        <v>0.75</v>
      </c>
      <c r="BQ116" s="100"/>
      <c r="BR116" s="100"/>
      <c r="BS116" s="5">
        <f>LOOKUP(BS$6,'Daily Absent'!$O$6:$AX$6,'Daily Absent'!$O116:$AX116)</f>
        <v>1</v>
      </c>
      <c r="BT116" s="100">
        <v>0.29166666666666669</v>
      </c>
      <c r="BU116" s="100">
        <v>0.5</v>
      </c>
      <c r="BV116" s="100">
        <v>0.54166666666666663</v>
      </c>
      <c r="BW116" s="100">
        <v>0.75</v>
      </c>
      <c r="BX116" s="5"/>
      <c r="BY116" s="5"/>
      <c r="BZ116" s="5">
        <f>LOOKUP(BZ$6,'Daily Absent'!$O$6:$AX$6,'Daily Absent'!$O116:$AX116)</f>
        <v>1</v>
      </c>
      <c r="CA116" s="100">
        <v>0.29166666666666669</v>
      </c>
      <c r="CB116" s="100">
        <v>0.5</v>
      </c>
      <c r="CC116" s="100">
        <v>0.54166666666666663</v>
      </c>
      <c r="CD116" s="100">
        <v>0.75</v>
      </c>
      <c r="CE116" s="5"/>
      <c r="CF116" s="5"/>
      <c r="CG116" s="5">
        <f>LOOKUP(CG$6,'Daily Absent'!$O$6:$AX$6,'Daily Absent'!$O116:$AX116)</f>
        <v>1</v>
      </c>
      <c r="CH116" s="100">
        <v>0.29166666666666669</v>
      </c>
      <c r="CI116" s="100">
        <v>0.5</v>
      </c>
      <c r="CJ116" s="100">
        <v>0.54166666666666663</v>
      </c>
      <c r="CK116" s="100">
        <v>0.75</v>
      </c>
      <c r="CL116" s="5"/>
      <c r="CM116" s="5"/>
      <c r="CN116" s="5">
        <f>LOOKUP(CN$6,'Daily Absent'!$O$6:$AX$6,'Daily Absent'!$O116:$AX116)</f>
        <v>1</v>
      </c>
      <c r="CO116" s="100">
        <v>0.29166666666666669</v>
      </c>
      <c r="CP116" s="100">
        <v>0.5</v>
      </c>
      <c r="CQ116" s="100">
        <v>0.54166666666666663</v>
      </c>
      <c r="CR116" s="100">
        <v>0.70833333333333337</v>
      </c>
      <c r="CS116" s="5"/>
      <c r="CT116" s="5"/>
      <c r="CU116" s="5">
        <f>LOOKUP(CU$6,'Daily Absent'!$O$6:$AX$6,'Daily Absent'!$O116:$AX116)</f>
        <v>1</v>
      </c>
      <c r="CV116" s="100">
        <v>0.33333333333333331</v>
      </c>
      <c r="CW116" s="100">
        <v>0.5</v>
      </c>
      <c r="CX116" s="100">
        <v>0.54166666666666663</v>
      </c>
      <c r="CY116" s="100">
        <v>0.66666666666666663</v>
      </c>
      <c r="CZ116" s="5"/>
      <c r="DA116" s="5"/>
      <c r="DB116" s="5">
        <f>LOOKUP(DB$6,'Daily Absent'!$O$6:$AX$6,'Daily Absent'!$O116:$AX116)</f>
        <v>0</v>
      </c>
      <c r="DC116" s="100"/>
      <c r="DD116" s="100"/>
      <c r="DE116" s="100"/>
      <c r="DF116" s="100"/>
      <c r="DG116" s="5"/>
      <c r="DH116" s="5"/>
      <c r="DI116" s="5">
        <f>LOOKUP(DI$6,'Daily Absent'!$O$6:$AX$6,'Daily Absent'!$O116:$AX116)</f>
        <v>1</v>
      </c>
      <c r="DJ116" s="100">
        <v>0.29166666666666669</v>
      </c>
      <c r="DK116" s="100">
        <v>0.5</v>
      </c>
      <c r="DL116" s="100">
        <v>0.54166666666666663</v>
      </c>
      <c r="DM116" s="100">
        <v>0.75</v>
      </c>
      <c r="DN116" s="5"/>
      <c r="DO116" s="5"/>
      <c r="DP116" s="5">
        <f>LOOKUP(DP$6,'Daily Absent'!$O$6:$AX$6,'Daily Absent'!$O116:$AX116)</f>
        <v>1</v>
      </c>
      <c r="DQ116" s="100">
        <v>0.29166666666666669</v>
      </c>
      <c r="DR116" s="100">
        <v>0.5</v>
      </c>
      <c r="DS116" s="100">
        <v>0.54166666666666663</v>
      </c>
      <c r="DT116" s="100">
        <v>0.75</v>
      </c>
      <c r="DU116" s="5"/>
      <c r="DV116" s="5"/>
      <c r="DW116" s="5">
        <f>LOOKUP(DW$6,'Daily Absent'!$O$6:$AX$6,'Daily Absent'!$O116:$AX116)</f>
        <v>1</v>
      </c>
      <c r="DX116" s="100">
        <v>0.29166666666666669</v>
      </c>
      <c r="DY116" s="100">
        <v>0.5</v>
      </c>
      <c r="DZ116" s="100">
        <v>0.54166666666666663</v>
      </c>
      <c r="EA116" s="100">
        <v>0.75</v>
      </c>
      <c r="EB116" s="5"/>
      <c r="EC116" s="5"/>
      <c r="ED116" s="5">
        <f>LOOKUP(ED$6,'Daily Absent'!$O$6:$AX$6,'Daily Absent'!$O116:$AX116)</f>
        <v>1</v>
      </c>
      <c r="EE116" s="100">
        <v>0.29166666666666669</v>
      </c>
      <c r="EF116" s="100">
        <v>0.5</v>
      </c>
      <c r="EG116" s="100">
        <v>0.54166666666666663</v>
      </c>
      <c r="EH116" s="100">
        <v>0.75</v>
      </c>
      <c r="EI116" s="5"/>
      <c r="EJ116" s="5"/>
      <c r="EK116" s="5">
        <f>LOOKUP(EK$6,'Daily Absent'!$O$6:$AX$6,'Daily Absent'!$O116:$AX116)</f>
        <v>1</v>
      </c>
      <c r="EL116" s="100">
        <v>0.29166666666666669</v>
      </c>
      <c r="EM116" s="100">
        <v>0.5</v>
      </c>
      <c r="EN116" s="100">
        <v>0.54166666666666663</v>
      </c>
      <c r="EO116" s="100">
        <v>0.70833333333333337</v>
      </c>
      <c r="EP116" s="5"/>
      <c r="EQ116" s="5"/>
      <c r="ER116" s="5">
        <f>LOOKUP(ER$6,'Daily Absent'!$O$6:$AX$6,'Daily Absent'!$O116:$AX116)</f>
        <v>0</v>
      </c>
      <c r="ES116" s="100"/>
      <c r="ET116" s="100"/>
      <c r="EU116" s="100"/>
      <c r="EV116" s="100"/>
      <c r="EW116" s="5"/>
      <c r="EX116" s="5"/>
      <c r="EY116" s="5">
        <f>LOOKUP(EY$6,'Daily Absent'!$O$6:$AX$6,'Daily Absent'!$O116:$AX116)</f>
        <v>1</v>
      </c>
      <c r="EZ116" s="100">
        <v>0.29166666666666669</v>
      </c>
      <c r="FA116" s="100">
        <v>0.5</v>
      </c>
      <c r="FB116" s="100">
        <v>0.54166666666666663</v>
      </c>
      <c r="FC116" s="100">
        <v>0.75</v>
      </c>
      <c r="FD116" s="5"/>
      <c r="FE116" s="5"/>
      <c r="FF116" s="5">
        <f>LOOKUP(FF$6,'Daily Absent'!$O$6:$AX$6,'Daily Absent'!$O116:$AX116)</f>
        <v>1</v>
      </c>
      <c r="FG116" s="100"/>
      <c r="FH116" s="100"/>
      <c r="FI116" s="100"/>
      <c r="FJ116" s="100"/>
      <c r="FK116" s="5"/>
      <c r="FL116" s="5"/>
      <c r="FM116" s="5">
        <f>LOOKUP(FM$6,'Daily Absent'!$O$6:$AX$6,'Daily Absent'!$O116:$AX116)</f>
        <v>0</v>
      </c>
      <c r="FN116" s="100"/>
      <c r="FO116" s="100"/>
      <c r="FP116" s="100"/>
      <c r="FQ116" s="100"/>
      <c r="FR116" s="5"/>
      <c r="FS116" s="5"/>
      <c r="FT116" s="5">
        <f>LOOKUP(FT$6,'Daily Absent'!$O$6:$AX$6,'Daily Absent'!$O116:$AX116)</f>
        <v>0</v>
      </c>
      <c r="FU116" s="100"/>
      <c r="FV116" s="100"/>
      <c r="FW116" s="100"/>
      <c r="FX116" s="100"/>
      <c r="FY116" s="5"/>
      <c r="FZ116" s="5"/>
      <c r="GA116" s="5">
        <f>LOOKUP(GA$6,'Daily Absent'!$O$6:$AX$6,'Daily Absent'!$O116:$AX116)</f>
        <v>0</v>
      </c>
      <c r="GB116" s="100"/>
      <c r="GC116" s="100"/>
      <c r="GD116" s="100"/>
      <c r="GE116" s="100"/>
      <c r="GF116" s="5"/>
      <c r="GG116" s="5"/>
      <c r="GH116" s="5">
        <f>LOOKUP(GH$6,'Daily Absent'!$O$6:$AX$6,'Daily Absent'!$O116:$AX116)</f>
        <v>0</v>
      </c>
      <c r="GI116" s="100"/>
      <c r="GJ116" s="100"/>
      <c r="GK116" s="100"/>
      <c r="GL116" s="100"/>
      <c r="GM116" s="5"/>
      <c r="GN116" s="5"/>
      <c r="GO116" s="5">
        <f>LOOKUP(GO$6,'Daily Absent'!$O$6:$AX$6,'Daily Absent'!$O116:$AX116)</f>
        <v>0</v>
      </c>
      <c r="GP116" s="100"/>
      <c r="GQ116" s="100"/>
      <c r="GR116" s="100"/>
      <c r="GS116" s="100"/>
      <c r="GT116" s="5"/>
      <c r="GU116" s="5"/>
      <c r="GV116" s="5">
        <f>LOOKUP(GV$6,'Daily Absent'!$O$6:$AX$6,'Daily Absent'!$O116:$AX116)</f>
        <v>0</v>
      </c>
      <c r="GW116" s="100"/>
      <c r="GX116" s="100"/>
      <c r="GY116" s="100"/>
      <c r="GZ116" s="100"/>
      <c r="HA116" s="5"/>
      <c r="HB116" s="5"/>
      <c r="HC116" s="5">
        <f>LOOKUP(HC$6,'Daily Absent'!$O$6:$AX$6,'Daily Absent'!$O116:$AX116)</f>
        <v>0</v>
      </c>
      <c r="HD116" s="100"/>
      <c r="HE116" s="100"/>
      <c r="HF116" s="100"/>
      <c r="HG116" s="100"/>
      <c r="HH116" s="5"/>
      <c r="HI116" s="5"/>
      <c r="HJ116" s="5">
        <f>LOOKUP(HJ$6,'Daily Absent'!$O$6:$AX$6,'Daily Absent'!$O116:$AX116)</f>
        <v>0</v>
      </c>
      <c r="HK116" s="100"/>
      <c r="HL116" s="100"/>
      <c r="HM116" s="100"/>
      <c r="HN116" s="100"/>
      <c r="HO116" s="5"/>
      <c r="HP116" s="5"/>
      <c r="HQ116" s="5"/>
      <c r="HR116" s="100"/>
      <c r="HS116" s="100"/>
      <c r="HT116" s="100"/>
      <c r="HU116" s="100"/>
      <c r="HV116" s="5"/>
      <c r="HW116" s="5"/>
      <c r="HX116" s="5">
        <f>LOOKUP(HX$6,'Daily Absent'!$O$6:$AX$6,'Daily Absent'!$O116:$AX116)</f>
        <v>0</v>
      </c>
      <c r="HY116" s="5"/>
      <c r="HZ116" s="100"/>
      <c r="IA116" s="5"/>
      <c r="IB116" s="5"/>
      <c r="IC116" s="5"/>
      <c r="ID116" s="5"/>
      <c r="IE116" s="5">
        <f>LOOKUP(IE$6,'Daily Absent'!$O$6:$AX$6,'Daily Absent'!$O116:$AX116)</f>
        <v>0</v>
      </c>
      <c r="IF116" s="5"/>
      <c r="IG116" s="100"/>
      <c r="IH116" s="5"/>
      <c r="II116" s="5"/>
      <c r="IJ116" s="5"/>
      <c r="IK116" s="5"/>
      <c r="IL116" s="5">
        <f>LOOKUP(IL$6,'Daily Absent'!$O$6:$AX$6,'Daily Absent'!$O116:$AX116)</f>
        <v>0</v>
      </c>
      <c r="IM116" s="5"/>
      <c r="IN116" s="100"/>
      <c r="IO116" s="5"/>
      <c r="IP116" s="5"/>
      <c r="IQ116" s="5"/>
      <c r="IR116" s="5"/>
      <c r="IS116" s="5">
        <f>LOOKUP(IS$6,'Daily Absent'!$O$6:$AX$6,'Daily Absent'!$O116:$AX116)</f>
        <v>0</v>
      </c>
      <c r="IT116" s="5"/>
      <c r="IU116" s="100"/>
      <c r="IV116" s="5"/>
      <c r="IW116" s="5"/>
      <c r="IX116" s="5"/>
      <c r="IY116" s="5"/>
      <c r="IZ116" s="5">
        <f>LOOKUP(IZ$6,'Daily Absent'!$O$6:$AX$6,'Daily Absent'!$O116:$AX116)</f>
        <v>0</v>
      </c>
      <c r="JA116" s="5"/>
      <c r="JB116" s="100"/>
      <c r="JC116" s="5"/>
      <c r="JD116" s="5"/>
      <c r="JE116" s="5"/>
      <c r="JF116" s="5"/>
    </row>
    <row r="117" spans="1:266" ht="20" customHeight="1">
      <c r="A117" s="54">
        <f>IF('Master MP Status'!A117&gt;0,'Master MP Status'!A117,"")</f>
        <v>109</v>
      </c>
      <c r="B117" s="5" t="str">
        <f>IF(ISTEXT('Master MP Status'!B117),'Master MP Status'!B117,"")</f>
        <v>DIRECT</v>
      </c>
      <c r="C117" s="153" t="str">
        <f>IF(OR(ISTEXT('Master MP Status'!C117),'Master MP Status'!C117&gt;0),'Master MP Status'!C117,"")</f>
        <v>KN2531040</v>
      </c>
      <c r="D117" s="154" t="str">
        <f>IF(OR(ISTEXT('Master MP Status'!D117),'Master MP Status'!D117&gt;0),'Master MP Status'!D117,"")</f>
        <v>KN25332</v>
      </c>
      <c r="E117" s="5" t="str">
        <f>IF(ISTEXT('Master MP Status'!E117),'Master MP Status'!E117,"")</f>
        <v>GREGORIUS GALO</v>
      </c>
      <c r="F117" s="5" t="str">
        <f>IF(ISTEXT('Master MP Status'!F117),'Master MP Status'!F117,"")</f>
        <v>GREGORIUS</v>
      </c>
      <c r="G117" s="5" t="str">
        <f>IF(ISTEXT('Master MP Status'!G117),'Master MP Status'!G117,"")</f>
        <v>Local</v>
      </c>
      <c r="H117" s="5" t="str">
        <f>IF(ISTEXT('Master MP Status'!H117),'Master MP Status'!H117,"")</f>
        <v>YACOBE T</v>
      </c>
      <c r="I117" s="5" t="str">
        <f>IF(ISTEXT('Master MP Status'!I117),'Master MP Status'!I117,"")</f>
        <v>Helper</v>
      </c>
      <c r="J117" s="5" t="str">
        <f>IF(ISTEXT('Master MP Status'!J117),'Master MP Status'!J117,"")</f>
        <v>Helper</v>
      </c>
      <c r="K117" s="9">
        <f>IF(OR('Master MP Status'!K117=0,'Master MP Status'!K117=""),"",'Master MP Status'!K117)</f>
        <v>45769</v>
      </c>
      <c r="L117" s="9">
        <f>IF(OR('Master MP Status'!L117=0,'Master MP Status'!L117=""),"",'Master MP Status'!L117)</f>
        <v>45769</v>
      </c>
      <c r="M117" s="9" t="str">
        <f>IF(OR('Master MP Status'!M117=0,'Master MP Status'!M117=""),"",'Master MP Status'!M117)</f>
        <v/>
      </c>
      <c r="N117" s="5" t="str">
        <f>IF(ISTEXT('Master MP Status'!N117),'Master MP Status'!N117,"")</f>
        <v/>
      </c>
      <c r="O117" s="5">
        <f>LOOKUP(O$6,'Daily Absent'!$O$6:$AX$6,'Daily Absent'!$O117:$AX117)</f>
        <v>1</v>
      </c>
      <c r="P117" s="100">
        <v>0.29166666666666669</v>
      </c>
      <c r="Q117" s="100">
        <v>0.5</v>
      </c>
      <c r="R117" s="100">
        <v>0.54166666666666663</v>
      </c>
      <c r="S117" s="100">
        <v>0.75</v>
      </c>
      <c r="T117" s="5"/>
      <c r="U117" s="5"/>
      <c r="V117" s="5">
        <f>LOOKUP(V$6,'Daily Absent'!$O$6:$AX$6,'Daily Absent'!$O117:$AX117)</f>
        <v>1</v>
      </c>
      <c r="W117" s="100">
        <v>0.29166666666666669</v>
      </c>
      <c r="X117" s="100">
        <v>0.5</v>
      </c>
      <c r="Y117" s="100">
        <v>0.54166666666666663</v>
      </c>
      <c r="Z117" s="100">
        <v>0.75</v>
      </c>
      <c r="AA117" s="5"/>
      <c r="AB117" s="5"/>
      <c r="AC117" s="5">
        <f>LOOKUP(AC$6,'Daily Absent'!$O$6:$AX$6,'Daily Absent'!$O117:$AX117)</f>
        <v>1</v>
      </c>
      <c r="AD117" s="100">
        <v>0.29166666666666669</v>
      </c>
      <c r="AE117" s="100">
        <v>0.5</v>
      </c>
      <c r="AF117" s="100">
        <v>0.54166666666666663</v>
      </c>
      <c r="AG117" s="100">
        <v>0.75</v>
      </c>
      <c r="AH117" s="5"/>
      <c r="AI117" s="5"/>
      <c r="AJ117" s="5">
        <f>LOOKUP(AJ$6,'Daily Absent'!$O$6:$AX$6,'Daily Absent'!$O117:$AX117)</f>
        <v>1</v>
      </c>
      <c r="AK117" s="100">
        <v>0.29166666666666669</v>
      </c>
      <c r="AL117" s="100">
        <v>0.5</v>
      </c>
      <c r="AM117" s="100">
        <v>0.54166666666666663</v>
      </c>
      <c r="AN117" s="100">
        <v>0.75</v>
      </c>
      <c r="AO117" s="5"/>
      <c r="AP117" s="5"/>
      <c r="AQ117" s="5">
        <f>LOOKUP(AQ$6,'Daily Absent'!$O$6:$AX$6,'Daily Absent'!$O117:$AX117)</f>
        <v>1</v>
      </c>
      <c r="AR117" s="100">
        <v>0.29166666666666669</v>
      </c>
      <c r="AS117" s="100">
        <v>0.5</v>
      </c>
      <c r="AT117" s="100">
        <v>0.54166666666666663</v>
      </c>
      <c r="AU117" s="100">
        <v>0.70833333333333337</v>
      </c>
      <c r="AV117" s="5"/>
      <c r="AW117" s="5"/>
      <c r="AX117" s="5">
        <f>LOOKUP(AX$6,'Daily Absent'!$O$6:$AX$6,'Daily Absent'!$O117:$AX117)</f>
        <v>1</v>
      </c>
      <c r="AY117" s="100">
        <v>0.33333333333333331</v>
      </c>
      <c r="AZ117" s="100">
        <v>0.5</v>
      </c>
      <c r="BA117" s="100">
        <v>0.54166666666666663</v>
      </c>
      <c r="BB117" s="100">
        <v>0.66666666666666663</v>
      </c>
      <c r="BC117" s="5"/>
      <c r="BD117" s="5"/>
      <c r="BE117" s="5">
        <f>LOOKUP(BE$6,'Daily Absent'!$O$6:$AX$6,'Daily Absent'!$O117:$AX117)</f>
        <v>1</v>
      </c>
      <c r="BF117" s="100">
        <v>0.29166666666666669</v>
      </c>
      <c r="BG117" s="100">
        <v>0.5</v>
      </c>
      <c r="BH117" s="100">
        <v>0.54166666666666663</v>
      </c>
      <c r="BI117" s="100">
        <v>0.75</v>
      </c>
      <c r="BJ117" s="5"/>
      <c r="BK117" s="5"/>
      <c r="BL117" s="5">
        <f>LOOKUP(BL$6,'Daily Absent'!$O$6:$AX$6,'Daily Absent'!$O117:$AX117)</f>
        <v>1</v>
      </c>
      <c r="BM117" s="100">
        <v>0.29166666666666669</v>
      </c>
      <c r="BN117" s="100">
        <v>0.5</v>
      </c>
      <c r="BO117" s="100">
        <v>0.54166666666666663</v>
      </c>
      <c r="BP117" s="100">
        <v>0.75</v>
      </c>
      <c r="BQ117" s="5"/>
      <c r="BR117" s="5"/>
      <c r="BS117" s="5">
        <f>LOOKUP(BS$6,'Daily Absent'!$O$6:$AX$6,'Daily Absent'!$O117:$AX117)</f>
        <v>1</v>
      </c>
      <c r="BT117" s="100">
        <v>0.29166666666666669</v>
      </c>
      <c r="BU117" s="100">
        <v>0.5</v>
      </c>
      <c r="BV117" s="100">
        <v>0.54166666666666663</v>
      </c>
      <c r="BW117" s="100">
        <v>0.75</v>
      </c>
      <c r="BX117" s="5"/>
      <c r="BY117" s="5"/>
      <c r="BZ117" s="5">
        <f>LOOKUP(BZ$6,'Daily Absent'!$O$6:$AX$6,'Daily Absent'!$O117:$AX117)</f>
        <v>1</v>
      </c>
      <c r="CA117" s="100">
        <v>0.29166666666666669</v>
      </c>
      <c r="CB117" s="100">
        <v>0.5</v>
      </c>
      <c r="CC117" s="100">
        <v>0.54166666666666663</v>
      </c>
      <c r="CD117" s="100">
        <v>0.75</v>
      </c>
      <c r="CE117" s="5"/>
      <c r="CF117" s="5"/>
      <c r="CG117" s="5">
        <f>LOOKUP(CG$6,'Daily Absent'!$O$6:$AX$6,'Daily Absent'!$O117:$AX117)</f>
        <v>0</v>
      </c>
      <c r="CH117" s="100"/>
      <c r="CI117" s="100"/>
      <c r="CJ117" s="100"/>
      <c r="CK117" s="100"/>
      <c r="CL117" s="5"/>
      <c r="CM117" s="5"/>
      <c r="CN117" s="5">
        <f>LOOKUP(CN$6,'Daily Absent'!$O$6:$AX$6,'Daily Absent'!$O117:$AX117)</f>
        <v>1</v>
      </c>
      <c r="CO117" s="100">
        <v>0.29166666666666669</v>
      </c>
      <c r="CP117" s="100">
        <v>0.5</v>
      </c>
      <c r="CQ117" s="100">
        <v>0.54166666666666663</v>
      </c>
      <c r="CR117" s="100">
        <v>0.70833333333333337</v>
      </c>
      <c r="CS117" s="5"/>
      <c r="CT117" s="5"/>
      <c r="CU117" s="5">
        <f>LOOKUP(CU$6,'Daily Absent'!$O$6:$AX$6,'Daily Absent'!$O117:$AX117)</f>
        <v>1</v>
      </c>
      <c r="CV117" s="100">
        <v>0.33333333333333331</v>
      </c>
      <c r="CW117" s="100">
        <v>0.5</v>
      </c>
      <c r="CX117" s="100">
        <v>0.54166666666666663</v>
      </c>
      <c r="CY117" s="100">
        <v>0.66666666666666663</v>
      </c>
      <c r="CZ117" s="5"/>
      <c r="DA117" s="5"/>
      <c r="DB117" s="5">
        <f>LOOKUP(DB$6,'Daily Absent'!$O$6:$AX$6,'Daily Absent'!$O117:$AX117)</f>
        <v>1</v>
      </c>
      <c r="DC117" s="100">
        <v>0.29166666666666669</v>
      </c>
      <c r="DD117" s="100">
        <v>0.5</v>
      </c>
      <c r="DE117" s="100">
        <v>0.54166666666666663</v>
      </c>
      <c r="DF117" s="100">
        <v>0.75</v>
      </c>
      <c r="DG117" s="5"/>
      <c r="DH117" s="5"/>
      <c r="DI117" s="5">
        <f>LOOKUP(DI$6,'Daily Absent'!$O$6:$AX$6,'Daily Absent'!$O117:$AX117)</f>
        <v>1</v>
      </c>
      <c r="DJ117" s="100">
        <v>0.29166666666666669</v>
      </c>
      <c r="DK117" s="100">
        <v>0.5</v>
      </c>
      <c r="DL117" s="100">
        <v>0.54166666666666663</v>
      </c>
      <c r="DM117" s="100">
        <v>0.75</v>
      </c>
      <c r="DN117" s="5"/>
      <c r="DO117" s="5"/>
      <c r="DP117" s="5">
        <f>LOOKUP(DP$6,'Daily Absent'!$O$6:$AX$6,'Daily Absent'!$O117:$AX117)</f>
        <v>0</v>
      </c>
      <c r="DQ117" s="100"/>
      <c r="DR117" s="100"/>
      <c r="DS117" s="100"/>
      <c r="DT117" s="100"/>
      <c r="DU117" s="5"/>
      <c r="DV117" s="5"/>
      <c r="DW117" s="5">
        <f>LOOKUP(DW$6,'Daily Absent'!$O$6:$AX$6,'Daily Absent'!$O117:$AX117)</f>
        <v>1</v>
      </c>
      <c r="DX117" s="100">
        <v>0.29166666666666669</v>
      </c>
      <c r="DY117" s="100">
        <v>0.5</v>
      </c>
      <c r="DZ117" s="100">
        <v>0.54166666666666663</v>
      </c>
      <c r="EA117" s="100">
        <v>0.75</v>
      </c>
      <c r="EB117" s="5"/>
      <c r="EC117" s="5"/>
      <c r="ED117" s="5">
        <f>LOOKUP(ED$6,'Daily Absent'!$O$6:$AX$6,'Daily Absent'!$O117:$AX117)</f>
        <v>1</v>
      </c>
      <c r="EE117" s="100">
        <v>0.29166666666666669</v>
      </c>
      <c r="EF117" s="100">
        <v>0.5</v>
      </c>
      <c r="EG117" s="100">
        <v>0.54166666666666663</v>
      </c>
      <c r="EH117" s="100">
        <v>0.75</v>
      </c>
      <c r="EI117" s="5"/>
      <c r="EJ117" s="5"/>
      <c r="EK117" s="5">
        <f>LOOKUP(EK$6,'Daily Absent'!$O$6:$AX$6,'Daily Absent'!$O117:$AX117)</f>
        <v>0</v>
      </c>
      <c r="EL117" s="100"/>
      <c r="EM117" s="100"/>
      <c r="EN117" s="100"/>
      <c r="EO117" s="100"/>
      <c r="EP117" s="5"/>
      <c r="EQ117" s="5"/>
      <c r="ER117" s="5">
        <f>LOOKUP(ER$6,'Daily Absent'!$O$6:$AX$6,'Daily Absent'!$O117:$AX117)</f>
        <v>0</v>
      </c>
      <c r="ES117" s="100"/>
      <c r="ET117" s="100"/>
      <c r="EU117" s="100"/>
      <c r="EV117" s="100"/>
      <c r="EW117" s="5"/>
      <c r="EX117" s="5"/>
      <c r="EY117" s="5">
        <f>LOOKUP(EY$6,'Daily Absent'!$O$6:$AX$6,'Daily Absent'!$O117:$AX117)</f>
        <v>1</v>
      </c>
      <c r="EZ117" s="100">
        <v>0.29166666666666669</v>
      </c>
      <c r="FA117" s="100">
        <v>0.5</v>
      </c>
      <c r="FB117" s="100">
        <v>0.54166666666666663</v>
      </c>
      <c r="FC117" s="100">
        <v>0.75</v>
      </c>
      <c r="FD117" s="5"/>
      <c r="FE117" s="5"/>
      <c r="FF117" s="5">
        <f>LOOKUP(FF$6,'Daily Absent'!$O$6:$AX$6,'Daily Absent'!$O117:$AX117)</f>
        <v>0</v>
      </c>
      <c r="FG117" s="100"/>
      <c r="FH117" s="100"/>
      <c r="FI117" s="100"/>
      <c r="FJ117" s="100"/>
      <c r="FK117" s="5"/>
      <c r="FL117" s="5"/>
      <c r="FM117" s="5">
        <f>LOOKUP(FM$6,'Daily Absent'!$O$6:$AX$6,'Daily Absent'!$O117:$AX117)</f>
        <v>0</v>
      </c>
      <c r="FN117" s="100"/>
      <c r="FO117" s="100"/>
      <c r="FP117" s="100"/>
      <c r="FQ117" s="100"/>
      <c r="FR117" s="5"/>
      <c r="FS117" s="5"/>
      <c r="FT117" s="5">
        <f>LOOKUP(FT$6,'Daily Absent'!$O$6:$AX$6,'Daily Absent'!$O117:$AX117)</f>
        <v>0</v>
      </c>
      <c r="FU117" s="100"/>
      <c r="FV117" s="100"/>
      <c r="FW117" s="100"/>
      <c r="FX117" s="100"/>
      <c r="FY117" s="5"/>
      <c r="FZ117" s="5"/>
      <c r="GA117" s="5">
        <f>LOOKUP(GA$6,'Daily Absent'!$O$6:$AX$6,'Daily Absent'!$O117:$AX117)</f>
        <v>0</v>
      </c>
      <c r="GB117" s="100"/>
      <c r="GC117" s="100"/>
      <c r="GD117" s="100"/>
      <c r="GE117" s="100"/>
      <c r="GF117" s="5"/>
      <c r="GG117" s="5"/>
      <c r="GH117" s="5">
        <f>LOOKUP(GH$6,'Daily Absent'!$O$6:$AX$6,'Daily Absent'!$O117:$AX117)</f>
        <v>0</v>
      </c>
      <c r="GI117" s="100"/>
      <c r="GJ117" s="100"/>
      <c r="GK117" s="100"/>
      <c r="GL117" s="100"/>
      <c r="GM117" s="5"/>
      <c r="GN117" s="5"/>
      <c r="GO117" s="5">
        <f>LOOKUP(GO$6,'Daily Absent'!$O$6:$AX$6,'Daily Absent'!$O117:$AX117)</f>
        <v>0</v>
      </c>
      <c r="GP117" s="5"/>
      <c r="GQ117" s="100"/>
      <c r="GR117" s="100"/>
      <c r="GS117" s="100"/>
      <c r="GT117" s="5"/>
      <c r="GU117" s="5"/>
      <c r="GV117" s="5">
        <f>LOOKUP(GV$6,'Daily Absent'!$O$6:$AX$6,'Daily Absent'!$O117:$AX117)</f>
        <v>0</v>
      </c>
      <c r="GW117" s="100"/>
      <c r="GX117" s="100"/>
      <c r="GY117" s="100"/>
      <c r="GZ117" s="100"/>
      <c r="HA117" s="5"/>
      <c r="HB117" s="5"/>
      <c r="HC117" s="5">
        <f>LOOKUP(HC$6,'Daily Absent'!$O$6:$AX$6,'Daily Absent'!$O117:$AX117)</f>
        <v>0</v>
      </c>
      <c r="HD117" s="100"/>
      <c r="HE117" s="100"/>
      <c r="HF117" s="100"/>
      <c r="HG117" s="100"/>
      <c r="HH117" s="5"/>
      <c r="HI117" s="5"/>
      <c r="HJ117" s="5">
        <f>LOOKUP(HJ$6,'Daily Absent'!$O$6:$AX$6,'Daily Absent'!$O117:$AX117)</f>
        <v>0</v>
      </c>
      <c r="HK117" s="100"/>
      <c r="HL117" s="100"/>
      <c r="HM117" s="100"/>
      <c r="HN117" s="100"/>
      <c r="HO117" s="5"/>
      <c r="HP117" s="5"/>
      <c r="HQ117" s="5"/>
      <c r="HR117" s="100"/>
      <c r="HS117" s="100"/>
      <c r="HT117" s="100"/>
      <c r="HU117" s="100"/>
      <c r="HV117" s="5"/>
      <c r="HW117" s="5"/>
      <c r="HX117" s="5">
        <f>LOOKUP(HX$6,'Daily Absent'!$O$6:$AX$6,'Daily Absent'!$O117:$AX117)</f>
        <v>0</v>
      </c>
      <c r="HY117" s="5"/>
      <c r="HZ117" s="100"/>
      <c r="IA117" s="5"/>
      <c r="IB117" s="5"/>
      <c r="IC117" s="5"/>
      <c r="ID117" s="5"/>
      <c r="IE117" s="5">
        <f>LOOKUP(IE$6,'Daily Absent'!$O$6:$AX$6,'Daily Absent'!$O117:$AX117)</f>
        <v>0</v>
      </c>
      <c r="IF117" s="5"/>
      <c r="IG117" s="100"/>
      <c r="IH117" s="5"/>
      <c r="II117" s="5"/>
      <c r="IJ117" s="5"/>
      <c r="IK117" s="5"/>
      <c r="IL117" s="5">
        <f>LOOKUP(IL$6,'Daily Absent'!$O$6:$AX$6,'Daily Absent'!$O117:$AX117)</f>
        <v>0</v>
      </c>
      <c r="IM117" s="5"/>
      <c r="IN117" s="100"/>
      <c r="IO117" s="5"/>
      <c r="IP117" s="5"/>
      <c r="IQ117" s="5"/>
      <c r="IR117" s="5"/>
      <c r="IS117" s="5">
        <f>LOOKUP(IS$6,'Daily Absent'!$O$6:$AX$6,'Daily Absent'!$O117:$AX117)</f>
        <v>0</v>
      </c>
      <c r="IT117" s="5"/>
      <c r="IU117" s="100"/>
      <c r="IV117" s="5"/>
      <c r="IW117" s="5"/>
      <c r="IX117" s="5"/>
      <c r="IY117" s="5"/>
      <c r="IZ117" s="5">
        <f>LOOKUP(IZ$6,'Daily Absent'!$O$6:$AX$6,'Daily Absent'!$O117:$AX117)</f>
        <v>0</v>
      </c>
      <c r="JA117" s="5"/>
      <c r="JB117" s="100"/>
      <c r="JC117" s="5"/>
      <c r="JD117" s="5"/>
      <c r="JE117" s="5"/>
      <c r="JF117" s="5"/>
    </row>
    <row r="118" spans="1:266" ht="20" customHeight="1">
      <c r="A118" s="54">
        <f>IF('Master MP Status'!A118&gt;0,'Master MP Status'!A118,"")</f>
        <v>110</v>
      </c>
      <c r="B118" s="5" t="str">
        <f>IF(ISTEXT('Master MP Status'!B118),'Master MP Status'!B118,"")</f>
        <v>DIRECT</v>
      </c>
      <c r="C118" s="153" t="str">
        <f>IF(OR(ISTEXT('Master MP Status'!C118),'Master MP Status'!C118&gt;0),'Master MP Status'!C118,"")</f>
        <v>KN2531045</v>
      </c>
      <c r="D118" s="154" t="str">
        <f>IF(OR(ISTEXT('Master MP Status'!D118),'Master MP Status'!D118&gt;0),'Master MP Status'!D118,"")</f>
        <v>KN25333</v>
      </c>
      <c r="E118" s="5" t="str">
        <f>IF(ISTEXT('Master MP Status'!E118),'Master MP Status'!E118,"")</f>
        <v>HARDIYANSYAH</v>
      </c>
      <c r="F118" s="5" t="str">
        <f>IF(ISTEXT('Master MP Status'!F118),'Master MP Status'!F118,"")</f>
        <v/>
      </c>
      <c r="G118" s="5" t="str">
        <f>IF(ISTEXT('Master MP Status'!G118),'Master MP Status'!G118,"")</f>
        <v>Local</v>
      </c>
      <c r="H118" s="5" t="str">
        <f>IF(ISTEXT('Master MP Status'!H118),'Master MP Status'!H118,"")</f>
        <v>YACOBE T</v>
      </c>
      <c r="I118" s="5" t="str">
        <f>IF(ISTEXT('Master MP Status'!I118),'Master MP Status'!I118,"")</f>
        <v>Helper</v>
      </c>
      <c r="J118" s="5" t="str">
        <f>IF(ISTEXT('Master MP Status'!J118),'Master MP Status'!J118,"")</f>
        <v>Helper</v>
      </c>
      <c r="K118" s="9">
        <f>IF(OR('Master MP Status'!K118=0,'Master MP Status'!K118=""),"",'Master MP Status'!K118)</f>
        <v>45769</v>
      </c>
      <c r="L118" s="9">
        <f>IF(OR('Master MP Status'!L118=0,'Master MP Status'!L118=""),"",'Master MP Status'!L118)</f>
        <v>45769</v>
      </c>
      <c r="M118" s="9" t="str">
        <f>IF(OR('Master MP Status'!M118=0,'Master MP Status'!M118=""),"",'Master MP Status'!M118)</f>
        <v/>
      </c>
      <c r="N118" s="5" t="str">
        <f>IF(ISTEXT('Master MP Status'!N118),'Master MP Status'!N118,"")</f>
        <v/>
      </c>
      <c r="O118" s="5">
        <f>LOOKUP(O$6,'Daily Absent'!$O$6:$AX$6,'Daily Absent'!$O118:$AX118)</f>
        <v>1</v>
      </c>
      <c r="P118" s="100">
        <v>0.29166666666666669</v>
      </c>
      <c r="Q118" s="100">
        <v>0.5</v>
      </c>
      <c r="R118" s="100">
        <v>0.54166666666666663</v>
      </c>
      <c r="S118" s="100">
        <v>0.75</v>
      </c>
      <c r="T118" s="5"/>
      <c r="U118" s="5"/>
      <c r="V118" s="5">
        <f>LOOKUP(V$6,'Daily Absent'!$O$6:$AX$6,'Daily Absent'!$O118:$AX118)</f>
        <v>1</v>
      </c>
      <c r="W118" s="100">
        <v>0.29166666666666669</v>
      </c>
      <c r="X118" s="100">
        <v>0.5</v>
      </c>
      <c r="Y118" s="100">
        <v>0.54166666666666663</v>
      </c>
      <c r="Z118" s="100">
        <v>0.75</v>
      </c>
      <c r="AA118" s="5"/>
      <c r="AB118" s="5"/>
      <c r="AC118" s="5">
        <f>LOOKUP(AC$6,'Daily Absent'!$O$6:$AX$6,'Daily Absent'!$O118:$AX118)</f>
        <v>1</v>
      </c>
      <c r="AD118" s="100">
        <v>0.29166666666666669</v>
      </c>
      <c r="AE118" s="100">
        <v>0.5</v>
      </c>
      <c r="AF118" s="100">
        <v>0.54166666666666663</v>
      </c>
      <c r="AG118" s="100">
        <v>0.75</v>
      </c>
      <c r="AH118" s="5"/>
      <c r="AI118" s="5"/>
      <c r="AJ118" s="5">
        <f>LOOKUP(AJ$6,'Daily Absent'!$O$6:$AX$6,'Daily Absent'!$O118:$AX118)</f>
        <v>1</v>
      </c>
      <c r="AK118" s="100">
        <v>0.29166666666666669</v>
      </c>
      <c r="AL118" s="100">
        <v>0.5</v>
      </c>
      <c r="AM118" s="100">
        <v>0.54166666666666663</v>
      </c>
      <c r="AN118" s="100">
        <v>0.75</v>
      </c>
      <c r="AO118" s="5"/>
      <c r="AP118" s="5"/>
      <c r="AQ118" s="5">
        <f>LOOKUP(AQ$6,'Daily Absent'!$O$6:$AX$6,'Daily Absent'!$O118:$AX118)</f>
        <v>0</v>
      </c>
      <c r="AR118" s="100"/>
      <c r="AS118" s="100"/>
      <c r="AT118" s="100"/>
      <c r="AU118" s="100"/>
      <c r="AV118" s="5"/>
      <c r="AW118" s="5"/>
      <c r="AX118" s="5">
        <f>LOOKUP(AX$6,'Daily Absent'!$O$6:$AX$6,'Daily Absent'!$O118:$AX118)</f>
        <v>1</v>
      </c>
      <c r="AY118" s="100">
        <v>0.33333333333333331</v>
      </c>
      <c r="AZ118" s="100">
        <v>0.5</v>
      </c>
      <c r="BA118" s="100">
        <v>0.54166666666666663</v>
      </c>
      <c r="BB118" s="100">
        <v>0.66666666666666663</v>
      </c>
      <c r="BC118" s="5"/>
      <c r="BD118" s="5"/>
      <c r="BE118" s="5">
        <f>LOOKUP(BE$6,'Daily Absent'!$O$6:$AX$6,'Daily Absent'!$O118:$AX118)</f>
        <v>1</v>
      </c>
      <c r="BF118" s="100">
        <v>0.29166666666666669</v>
      </c>
      <c r="BG118" s="100">
        <v>0.5</v>
      </c>
      <c r="BH118" s="100">
        <v>0.54166666666666663</v>
      </c>
      <c r="BI118" s="100">
        <v>0.75</v>
      </c>
      <c r="BJ118" s="5"/>
      <c r="BK118" s="5"/>
      <c r="BL118" s="5">
        <f>LOOKUP(BL$6,'Daily Absent'!$O$6:$AX$6,'Daily Absent'!$O118:$AX118)</f>
        <v>1</v>
      </c>
      <c r="BM118" s="100">
        <v>0.29166666666666669</v>
      </c>
      <c r="BN118" s="100">
        <v>0.5</v>
      </c>
      <c r="BO118" s="100">
        <v>0.54166666666666663</v>
      </c>
      <c r="BP118" s="100">
        <v>0.75</v>
      </c>
      <c r="BQ118" s="5"/>
      <c r="BR118" s="5"/>
      <c r="BS118" s="5">
        <f>LOOKUP(BS$6,'Daily Absent'!$O$6:$AX$6,'Daily Absent'!$O118:$AX118)</f>
        <v>1</v>
      </c>
      <c r="BT118" s="100">
        <v>0.29166666666666669</v>
      </c>
      <c r="BU118" s="100">
        <v>0.5</v>
      </c>
      <c r="BV118" s="100">
        <v>0.54166666666666663</v>
      </c>
      <c r="BW118" s="100">
        <v>0.75</v>
      </c>
      <c r="BX118" s="5"/>
      <c r="BY118" s="5"/>
      <c r="BZ118" s="5">
        <f>LOOKUP(BZ$6,'Daily Absent'!$O$6:$AX$6,'Daily Absent'!$O118:$AX118)</f>
        <v>1</v>
      </c>
      <c r="CA118" s="100">
        <v>0.29166666666666669</v>
      </c>
      <c r="CB118" s="100">
        <v>0.5</v>
      </c>
      <c r="CC118" s="100">
        <v>0.54166666666666663</v>
      </c>
      <c r="CD118" s="100">
        <v>0.75</v>
      </c>
      <c r="CE118" s="5"/>
      <c r="CF118" s="5"/>
      <c r="CG118" s="5">
        <f>LOOKUP(CG$6,'Daily Absent'!$O$6:$AX$6,'Daily Absent'!$O118:$AX118)</f>
        <v>1</v>
      </c>
      <c r="CH118" s="100">
        <v>0.29166666666666669</v>
      </c>
      <c r="CI118" s="100">
        <v>0.5</v>
      </c>
      <c r="CJ118" s="100">
        <v>0.54166666666666663</v>
      </c>
      <c r="CK118" s="100">
        <v>0.75</v>
      </c>
      <c r="CL118" s="5"/>
      <c r="CM118" s="5"/>
      <c r="CN118" s="5">
        <f>LOOKUP(CN$6,'Daily Absent'!$O$6:$AX$6,'Daily Absent'!$O118:$AX118)</f>
        <v>1</v>
      </c>
      <c r="CO118" s="100">
        <v>0.29166666666666669</v>
      </c>
      <c r="CP118" s="100">
        <v>0.5</v>
      </c>
      <c r="CQ118" s="100">
        <v>0.54166666666666663</v>
      </c>
      <c r="CR118" s="100">
        <v>0.70833333333333337</v>
      </c>
      <c r="CS118" s="5"/>
      <c r="CT118" s="5"/>
      <c r="CU118" s="5">
        <f>LOOKUP(CU$6,'Daily Absent'!$O$6:$AX$6,'Daily Absent'!$O118:$AX118)</f>
        <v>1</v>
      </c>
      <c r="CV118" s="100">
        <v>0.33333333333333331</v>
      </c>
      <c r="CW118" s="100">
        <v>0.5</v>
      </c>
      <c r="CX118" s="100"/>
      <c r="CY118" s="100"/>
      <c r="CZ118" s="5"/>
      <c r="DA118" s="5"/>
      <c r="DB118" s="5">
        <f>LOOKUP(DB$6,'Daily Absent'!$O$6:$AX$6,'Daily Absent'!$O118:$AX118)</f>
        <v>0</v>
      </c>
      <c r="DC118" s="100"/>
      <c r="DD118" s="100"/>
      <c r="DE118" s="100"/>
      <c r="DF118" s="100"/>
      <c r="DG118" s="5"/>
      <c r="DH118" s="5"/>
      <c r="DI118" s="5">
        <f>LOOKUP(DI$6,'Daily Absent'!$O$6:$AX$6,'Daily Absent'!$O118:$AX118)</f>
        <v>1</v>
      </c>
      <c r="DJ118" s="100">
        <v>0.29166666666666669</v>
      </c>
      <c r="DK118" s="100">
        <v>0.5</v>
      </c>
      <c r="DL118" s="100">
        <v>0.54166666666666663</v>
      </c>
      <c r="DM118" s="100">
        <v>0.75</v>
      </c>
      <c r="DN118" s="5"/>
      <c r="DO118" s="5"/>
      <c r="DP118" s="5">
        <f>LOOKUP(DP$6,'Daily Absent'!$O$6:$AX$6,'Daily Absent'!$O118:$AX118)</f>
        <v>1</v>
      </c>
      <c r="DQ118" s="100">
        <v>0.29166666666666669</v>
      </c>
      <c r="DR118" s="100">
        <v>0.5</v>
      </c>
      <c r="DS118" s="100"/>
      <c r="DT118" s="100"/>
      <c r="DU118" s="5"/>
      <c r="DV118" s="5"/>
      <c r="DW118" s="5">
        <f>LOOKUP(DW$6,'Daily Absent'!$O$6:$AX$6,'Daily Absent'!$O118:$AX118)</f>
        <v>0</v>
      </c>
      <c r="DX118" s="100"/>
      <c r="DY118" s="100"/>
      <c r="DZ118" s="100"/>
      <c r="EA118" s="100"/>
      <c r="EB118" s="5"/>
      <c r="EC118" s="5"/>
      <c r="ED118" s="5">
        <f>LOOKUP(ED$6,'Daily Absent'!$O$6:$AX$6,'Daily Absent'!$O118:$AX118)</f>
        <v>1</v>
      </c>
      <c r="EE118" s="100">
        <v>0.29166666666666669</v>
      </c>
      <c r="EF118" s="100">
        <v>0.5</v>
      </c>
      <c r="EG118" s="100">
        <v>0.54166666666666663</v>
      </c>
      <c r="EH118" s="100">
        <v>0.75</v>
      </c>
      <c r="EI118" s="5"/>
      <c r="EJ118" s="5"/>
      <c r="EK118" s="5">
        <f>LOOKUP(EK$6,'Daily Absent'!$O$6:$AX$6,'Daily Absent'!$O118:$AX118)</f>
        <v>1</v>
      </c>
      <c r="EL118" s="100">
        <v>0.29166666666666669</v>
      </c>
      <c r="EM118" s="100">
        <v>0.5</v>
      </c>
      <c r="EN118" s="100">
        <v>0.54166666666666663</v>
      </c>
      <c r="EO118" s="100">
        <v>0.70833333333333337</v>
      </c>
      <c r="EP118" s="5"/>
      <c r="EQ118" s="5"/>
      <c r="ER118" s="5">
        <f>LOOKUP(ER$6,'Daily Absent'!$O$6:$AX$6,'Daily Absent'!$O118:$AX118)</f>
        <v>0</v>
      </c>
      <c r="ES118" s="100"/>
      <c r="ET118" s="100"/>
      <c r="EU118" s="100"/>
      <c r="EV118" s="100"/>
      <c r="EW118" s="5"/>
      <c r="EX118" s="5"/>
      <c r="EY118" s="5">
        <f>LOOKUP(EY$6,'Daily Absent'!$O$6:$AX$6,'Daily Absent'!$O118:$AX118)</f>
        <v>0</v>
      </c>
      <c r="EZ118" s="100"/>
      <c r="FA118" s="100"/>
      <c r="FB118" s="100"/>
      <c r="FC118" s="100"/>
      <c r="FD118" s="5"/>
      <c r="FE118" s="5"/>
      <c r="FF118" s="5">
        <f>LOOKUP(FF$6,'Daily Absent'!$O$6:$AX$6,'Daily Absent'!$O118:$AX118)</f>
        <v>1</v>
      </c>
      <c r="FG118" s="100"/>
      <c r="FH118" s="100"/>
      <c r="FI118" s="100"/>
      <c r="FJ118" s="100"/>
      <c r="FK118" s="5"/>
      <c r="FL118" s="5"/>
      <c r="FM118" s="5">
        <f>LOOKUP(FM$6,'Daily Absent'!$O$6:$AX$6,'Daily Absent'!$O118:$AX118)</f>
        <v>0</v>
      </c>
      <c r="FN118" s="100"/>
      <c r="FO118" s="100"/>
      <c r="FP118" s="100"/>
      <c r="FQ118" s="100"/>
      <c r="FR118" s="5"/>
      <c r="FS118" s="5"/>
      <c r="FT118" s="5">
        <f>LOOKUP(FT$6,'Daily Absent'!$O$6:$AX$6,'Daily Absent'!$O118:$AX118)</f>
        <v>0</v>
      </c>
      <c r="FU118" s="100"/>
      <c r="FV118" s="100"/>
      <c r="FW118" s="100"/>
      <c r="FX118" s="100"/>
      <c r="FY118" s="5"/>
      <c r="FZ118" s="5"/>
      <c r="GA118" s="5">
        <f>LOOKUP(GA$6,'Daily Absent'!$O$6:$AX$6,'Daily Absent'!$O118:$AX118)</f>
        <v>0</v>
      </c>
      <c r="GB118" s="100"/>
      <c r="GC118" s="100"/>
      <c r="GD118" s="100"/>
      <c r="GE118" s="100"/>
      <c r="GF118" s="5"/>
      <c r="GG118" s="5"/>
      <c r="GH118" s="5">
        <f>LOOKUP(GH$6,'Daily Absent'!$O$6:$AX$6,'Daily Absent'!$O118:$AX118)</f>
        <v>0</v>
      </c>
      <c r="GI118" s="100"/>
      <c r="GJ118" s="100"/>
      <c r="GK118" s="100"/>
      <c r="GL118" s="100"/>
      <c r="GM118" s="5"/>
      <c r="GN118" s="5"/>
      <c r="GO118" s="5">
        <f>LOOKUP(GO$6,'Daily Absent'!$O$6:$AX$6,'Daily Absent'!$O118:$AX118)</f>
        <v>0</v>
      </c>
      <c r="GP118" s="100"/>
      <c r="GQ118" s="100"/>
      <c r="GR118" s="100"/>
      <c r="GS118" s="100"/>
      <c r="GT118" s="5"/>
      <c r="GU118" s="5"/>
      <c r="GV118" s="5">
        <f>LOOKUP(GV$6,'Daily Absent'!$O$6:$AX$6,'Daily Absent'!$O118:$AX118)</f>
        <v>0</v>
      </c>
      <c r="GW118" s="100"/>
      <c r="GX118" s="100"/>
      <c r="GY118" s="100"/>
      <c r="GZ118" s="100"/>
      <c r="HA118" s="5"/>
      <c r="HB118" s="5"/>
      <c r="HC118" s="5">
        <f>LOOKUP(HC$6,'Daily Absent'!$O$6:$AX$6,'Daily Absent'!$O118:$AX118)</f>
        <v>0</v>
      </c>
      <c r="HD118" s="100"/>
      <c r="HE118" s="100"/>
      <c r="HF118" s="100"/>
      <c r="HG118" s="100"/>
      <c r="HH118" s="5"/>
      <c r="HI118" s="5"/>
      <c r="HJ118" s="5">
        <f>LOOKUP(HJ$6,'Daily Absent'!$O$6:$AX$6,'Daily Absent'!$O118:$AX118)</f>
        <v>0</v>
      </c>
      <c r="HK118" s="100"/>
      <c r="HL118" s="100"/>
      <c r="HM118" s="100"/>
      <c r="HN118" s="100"/>
      <c r="HO118" s="5"/>
      <c r="HP118" s="5"/>
      <c r="HQ118" s="5"/>
      <c r="HR118" s="100"/>
      <c r="HS118" s="100"/>
      <c r="HT118" s="100"/>
      <c r="HU118" s="100"/>
      <c r="HV118" s="5"/>
      <c r="HW118" s="5"/>
      <c r="HX118" s="5">
        <f>LOOKUP(HX$6,'Daily Absent'!$O$6:$AX$6,'Daily Absent'!$O118:$AX118)</f>
        <v>0</v>
      </c>
      <c r="HY118" s="5"/>
      <c r="HZ118" s="100"/>
      <c r="IA118" s="5"/>
      <c r="IB118" s="5"/>
      <c r="IC118" s="5"/>
      <c r="ID118" s="5"/>
      <c r="IE118" s="5">
        <f>LOOKUP(IE$6,'Daily Absent'!$O$6:$AX$6,'Daily Absent'!$O118:$AX118)</f>
        <v>0</v>
      </c>
      <c r="IF118" s="5"/>
      <c r="IG118" s="100"/>
      <c r="IH118" s="5"/>
      <c r="II118" s="5"/>
      <c r="IJ118" s="5"/>
      <c r="IK118" s="5"/>
      <c r="IL118" s="5">
        <f>LOOKUP(IL$6,'Daily Absent'!$O$6:$AX$6,'Daily Absent'!$O118:$AX118)</f>
        <v>0</v>
      </c>
      <c r="IM118" s="5"/>
      <c r="IN118" s="100"/>
      <c r="IO118" s="5"/>
      <c r="IP118" s="5"/>
      <c r="IQ118" s="5"/>
      <c r="IR118" s="5"/>
      <c r="IS118" s="5">
        <f>LOOKUP(IS$6,'Daily Absent'!$O$6:$AX$6,'Daily Absent'!$O118:$AX118)</f>
        <v>0</v>
      </c>
      <c r="IT118" s="5"/>
      <c r="IU118" s="100"/>
      <c r="IV118" s="5"/>
      <c r="IW118" s="5"/>
      <c r="IX118" s="5"/>
      <c r="IY118" s="5"/>
      <c r="IZ118" s="5">
        <f>LOOKUP(IZ$6,'Daily Absent'!$O$6:$AX$6,'Daily Absent'!$O118:$AX118)</f>
        <v>0</v>
      </c>
      <c r="JA118" s="5"/>
      <c r="JB118" s="100"/>
      <c r="JC118" s="5"/>
      <c r="JD118" s="5"/>
      <c r="JE118" s="5"/>
      <c r="JF118" s="5"/>
    </row>
    <row r="119" spans="1:266" ht="20" customHeight="1">
      <c r="A119" s="54">
        <f>IF('Master MP Status'!A119&gt;0,'Master MP Status'!A119,"")</f>
        <v>111</v>
      </c>
      <c r="B119" s="5" t="str">
        <f>IF(ISTEXT('Master MP Status'!B119),'Master MP Status'!B119,"")</f>
        <v>DIRECT</v>
      </c>
      <c r="C119" s="153" t="str">
        <f>IF(OR(ISTEXT('Master MP Status'!C119),'Master MP Status'!C119&gt;0),'Master MP Status'!C119,"")</f>
        <v>KN2531035</v>
      </c>
      <c r="D119" s="154" t="str">
        <f>IF(OR(ISTEXT('Master MP Status'!D119),'Master MP Status'!D119&gt;0),'Master MP Status'!D119,"")</f>
        <v>KN25334</v>
      </c>
      <c r="E119" s="5" t="str">
        <f>IF(ISTEXT('Master MP Status'!E119),'Master MP Status'!E119,"")</f>
        <v>MUH ALDY</v>
      </c>
      <c r="F119" s="5" t="str">
        <f>IF(ISTEXT('Master MP Status'!F119),'Master MP Status'!F119,"")</f>
        <v/>
      </c>
      <c r="G119" s="5" t="str">
        <f>IF(ISTEXT('Master MP Status'!G119),'Master MP Status'!G119,"")</f>
        <v>Local</v>
      </c>
      <c r="H119" s="5" t="str">
        <f>IF(ISTEXT('Master MP Status'!H119),'Master MP Status'!H119,"")</f>
        <v>SIMON S. R</v>
      </c>
      <c r="I119" s="5" t="str">
        <f>IF(ISTEXT('Master MP Status'!I119),'Master MP Status'!I119,"")</f>
        <v>Helper</v>
      </c>
      <c r="J119" s="5" t="str">
        <f>IF(ISTEXT('Master MP Status'!J119),'Master MP Status'!J119,"")</f>
        <v>Helper</v>
      </c>
      <c r="K119" s="9">
        <f>IF(OR('Master MP Status'!K119=0,'Master MP Status'!K119=""),"",'Master MP Status'!K119)</f>
        <v>45769</v>
      </c>
      <c r="L119" s="9">
        <f>IF(OR('Master MP Status'!L119=0,'Master MP Status'!L119=""),"",'Master MP Status'!L119)</f>
        <v>45769</v>
      </c>
      <c r="M119" s="9" t="str">
        <f>IF(OR('Master MP Status'!M119=0,'Master MP Status'!M119=""),"",'Master MP Status'!M119)</f>
        <v/>
      </c>
      <c r="N119" s="5" t="str">
        <f>IF(ISTEXT('Master MP Status'!N119),'Master MP Status'!N119,"")</f>
        <v/>
      </c>
      <c r="O119" s="5">
        <f>LOOKUP(O$6,'Daily Absent'!$O$6:$AX$6,'Daily Absent'!$O119:$AX119)</f>
        <v>1</v>
      </c>
      <c r="P119" s="100">
        <v>0.29166666666666669</v>
      </c>
      <c r="Q119" s="100">
        <v>0.5</v>
      </c>
      <c r="R119" s="100">
        <v>0.54166666666666663</v>
      </c>
      <c r="S119" s="100">
        <v>0.75</v>
      </c>
      <c r="T119" s="5"/>
      <c r="U119" s="5"/>
      <c r="V119" s="5">
        <f>LOOKUP(V$6,'Daily Absent'!$O$6:$AX$6,'Daily Absent'!$O119:$AX119)</f>
        <v>1</v>
      </c>
      <c r="W119" s="100">
        <v>0.29166666666666669</v>
      </c>
      <c r="X119" s="100">
        <v>0.5</v>
      </c>
      <c r="Y119" s="100">
        <v>0.54166666666666663</v>
      </c>
      <c r="Z119" s="100">
        <v>0.75</v>
      </c>
      <c r="AA119" s="5"/>
      <c r="AB119" s="5"/>
      <c r="AC119" s="5">
        <f>LOOKUP(AC$6,'Daily Absent'!$O$6:$AX$6,'Daily Absent'!$O119:$AX119)</f>
        <v>1</v>
      </c>
      <c r="AD119" s="100">
        <v>0.29166666666666669</v>
      </c>
      <c r="AE119" s="100">
        <v>0.5</v>
      </c>
      <c r="AF119" s="100"/>
      <c r="AG119" s="100"/>
      <c r="AH119" s="5"/>
      <c r="AI119" s="5"/>
      <c r="AJ119" s="5">
        <f>LOOKUP(AJ$6,'Daily Absent'!$O$6:$AX$6,'Daily Absent'!$O119:$AX119)</f>
        <v>1</v>
      </c>
      <c r="AK119" s="100">
        <v>0.29166666666666669</v>
      </c>
      <c r="AL119" s="100">
        <v>0.5</v>
      </c>
      <c r="AM119" s="100">
        <v>0.54166666666666663</v>
      </c>
      <c r="AN119" s="100">
        <v>0.75</v>
      </c>
      <c r="AO119" s="5"/>
      <c r="AP119" s="5"/>
      <c r="AQ119" s="5">
        <f>LOOKUP(AQ$6,'Daily Absent'!$O$6:$AX$6,'Daily Absent'!$O119:$AX119)</f>
        <v>1</v>
      </c>
      <c r="AR119" s="100">
        <v>0.29166666666666669</v>
      </c>
      <c r="AS119" s="100">
        <v>0.5</v>
      </c>
      <c r="AT119" s="100">
        <v>0.54166666666666663</v>
      </c>
      <c r="AU119" s="100">
        <v>0.70833333333333337</v>
      </c>
      <c r="AV119" s="5"/>
      <c r="AW119" s="5"/>
      <c r="AX119" s="5">
        <f>LOOKUP(AX$6,'Daily Absent'!$O$6:$AX$6,'Daily Absent'!$O119:$AX119)</f>
        <v>1</v>
      </c>
      <c r="AY119" s="100">
        <v>0.33333333333333331</v>
      </c>
      <c r="AZ119" s="100">
        <v>0.5</v>
      </c>
      <c r="BA119" s="100">
        <v>0.54166666666666663</v>
      </c>
      <c r="BB119" s="100">
        <v>0.66666666666666663</v>
      </c>
      <c r="BC119" s="5"/>
      <c r="BD119" s="5"/>
      <c r="BE119" s="5">
        <f>LOOKUP(BE$6,'Daily Absent'!$O$6:$AX$6,'Daily Absent'!$O119:$AX119)</f>
        <v>1</v>
      </c>
      <c r="BF119" s="100">
        <v>0.29166666666666669</v>
      </c>
      <c r="BG119" s="100">
        <v>0.5</v>
      </c>
      <c r="BH119" s="100">
        <v>0.54166666666666663</v>
      </c>
      <c r="BI119" s="100">
        <v>0.75</v>
      </c>
      <c r="BJ119" s="5"/>
      <c r="BK119" s="5"/>
      <c r="BL119" s="5">
        <f>LOOKUP(BL$6,'Daily Absent'!$O$6:$AX$6,'Daily Absent'!$O119:$AX119)</f>
        <v>1</v>
      </c>
      <c r="BM119" s="100">
        <v>0.29166666666666669</v>
      </c>
      <c r="BN119" s="100">
        <v>0.5</v>
      </c>
      <c r="BO119" s="100">
        <v>0.54166666666666663</v>
      </c>
      <c r="BP119" s="100">
        <v>0.75</v>
      </c>
      <c r="BQ119" s="5"/>
      <c r="BR119" s="5"/>
      <c r="BS119" s="5">
        <f>LOOKUP(BS$6,'Daily Absent'!$O$6:$AX$6,'Daily Absent'!$O119:$AX119)</f>
        <v>1</v>
      </c>
      <c r="BT119" s="100">
        <v>0.29166666666666669</v>
      </c>
      <c r="BU119" s="100">
        <v>0.5</v>
      </c>
      <c r="BV119" s="100">
        <v>0.54166666666666663</v>
      </c>
      <c r="BW119" s="100">
        <v>0.75</v>
      </c>
      <c r="BX119" s="5"/>
      <c r="BY119" s="5"/>
      <c r="BZ119" s="5">
        <f>LOOKUP(BZ$6,'Daily Absent'!$O$6:$AX$6,'Daily Absent'!$O119:$AX119)</f>
        <v>1</v>
      </c>
      <c r="CA119" s="100">
        <v>0.29166666666666669</v>
      </c>
      <c r="CB119" s="100">
        <v>0.5</v>
      </c>
      <c r="CC119" s="100">
        <v>0.54166666666666663</v>
      </c>
      <c r="CD119" s="100">
        <v>0.75</v>
      </c>
      <c r="CE119" s="5"/>
      <c r="CF119" s="5"/>
      <c r="CG119" s="5">
        <f>LOOKUP(CG$6,'Daily Absent'!$O$6:$AX$6,'Daily Absent'!$O119:$AX119)</f>
        <v>1</v>
      </c>
      <c r="CH119" s="100">
        <v>0.29166666666666669</v>
      </c>
      <c r="CI119" s="100">
        <v>0.5</v>
      </c>
      <c r="CJ119" s="100">
        <v>0.54166666666666663</v>
      </c>
      <c r="CK119" s="100">
        <v>0.75</v>
      </c>
      <c r="CL119" s="100">
        <v>0.79166666666666663</v>
      </c>
      <c r="CM119" s="100">
        <v>0.91666666666666663</v>
      </c>
      <c r="CN119" s="5">
        <f>LOOKUP(CN$6,'Daily Absent'!$O$6:$AX$6,'Daily Absent'!$O119:$AX119)</f>
        <v>1</v>
      </c>
      <c r="CO119" s="100">
        <v>0.29166666666666669</v>
      </c>
      <c r="CP119" s="100">
        <v>0.5</v>
      </c>
      <c r="CQ119" s="100">
        <v>0.54166666666666663</v>
      </c>
      <c r="CR119" s="100">
        <v>0.70833333333333337</v>
      </c>
      <c r="CS119" s="5"/>
      <c r="CT119" s="5"/>
      <c r="CU119" s="5">
        <f>LOOKUP(CU$6,'Daily Absent'!$O$6:$AX$6,'Daily Absent'!$O119:$AX119)</f>
        <v>1</v>
      </c>
      <c r="CV119" s="100">
        <v>0.33333333333333331</v>
      </c>
      <c r="CW119" s="100">
        <v>0.5</v>
      </c>
      <c r="CX119" s="100">
        <v>0.54166666666666663</v>
      </c>
      <c r="CY119" s="100">
        <v>0.66666666666666663</v>
      </c>
      <c r="CZ119" s="5"/>
      <c r="DA119" s="5"/>
      <c r="DB119" s="5">
        <f>LOOKUP(DB$6,'Daily Absent'!$O$6:$AX$6,'Daily Absent'!$O119:$AX119)</f>
        <v>1</v>
      </c>
      <c r="DC119" s="100">
        <v>0.29166666666666669</v>
      </c>
      <c r="DD119" s="100">
        <v>0.5</v>
      </c>
      <c r="DE119" s="100">
        <v>0.54166666666666663</v>
      </c>
      <c r="DF119" s="100">
        <v>0.75</v>
      </c>
      <c r="DG119" s="100">
        <v>0.79166666666666663</v>
      </c>
      <c r="DH119" s="100">
        <v>0.91666666666666663</v>
      </c>
      <c r="DI119" s="5">
        <f>LOOKUP(DI$6,'Daily Absent'!$O$6:$AX$6,'Daily Absent'!$O119:$AX119)</f>
        <v>1</v>
      </c>
      <c r="DJ119" s="100">
        <v>0.29166666666666669</v>
      </c>
      <c r="DK119" s="100">
        <v>0.5</v>
      </c>
      <c r="DL119" s="100">
        <v>0.54166666666666663</v>
      </c>
      <c r="DM119" s="100">
        <v>0.75</v>
      </c>
      <c r="DN119" s="5"/>
      <c r="DO119" s="5"/>
      <c r="DP119" s="5">
        <f>LOOKUP(DP$6,'Daily Absent'!$O$6:$AX$6,'Daily Absent'!$O119:$AX119)</f>
        <v>1</v>
      </c>
      <c r="DQ119" s="100">
        <v>0.29166666666666669</v>
      </c>
      <c r="DR119" s="100">
        <v>0.5</v>
      </c>
      <c r="DS119" s="100">
        <v>0.54166666666666663</v>
      </c>
      <c r="DT119" s="100">
        <v>0.75</v>
      </c>
      <c r="DU119" s="5"/>
      <c r="DV119" s="5"/>
      <c r="DW119" s="5">
        <f>LOOKUP(DW$6,'Daily Absent'!$O$6:$AX$6,'Daily Absent'!$O119:$AX119)</f>
        <v>1</v>
      </c>
      <c r="DX119" s="100">
        <v>0.29166666666666669</v>
      </c>
      <c r="DY119" s="100">
        <v>0.5</v>
      </c>
      <c r="DZ119" s="100">
        <v>0.54166666666666663</v>
      </c>
      <c r="EA119" s="100">
        <v>0.75</v>
      </c>
      <c r="EB119" s="5"/>
      <c r="EC119" s="5"/>
      <c r="ED119" s="5">
        <f>LOOKUP(ED$6,'Daily Absent'!$O$6:$AX$6,'Daily Absent'!$O119:$AX119)</f>
        <v>1</v>
      </c>
      <c r="EE119" s="100">
        <v>0.29166666666666669</v>
      </c>
      <c r="EF119" s="100">
        <v>0.5</v>
      </c>
      <c r="EG119" s="100">
        <v>0.54166666666666663</v>
      </c>
      <c r="EH119" s="100">
        <v>0.75</v>
      </c>
      <c r="EI119" s="100">
        <v>0.79166666666666663</v>
      </c>
      <c r="EJ119" s="100">
        <v>0.91666666666666663</v>
      </c>
      <c r="EK119" s="5">
        <f>LOOKUP(EK$6,'Daily Absent'!$O$6:$AX$6,'Daily Absent'!$O119:$AX119)</f>
        <v>0</v>
      </c>
      <c r="EL119" s="100"/>
      <c r="EM119" s="100"/>
      <c r="EN119" s="100"/>
      <c r="EO119" s="100"/>
      <c r="EP119" s="5"/>
      <c r="EQ119" s="5"/>
      <c r="ER119" s="5">
        <f>LOOKUP(ER$6,'Daily Absent'!$O$6:$AX$6,'Daily Absent'!$O119:$AX119)</f>
        <v>0</v>
      </c>
      <c r="ES119" s="100"/>
      <c r="ET119" s="100"/>
      <c r="EU119" s="100"/>
      <c r="EV119" s="100"/>
      <c r="EW119" s="5"/>
      <c r="EX119" s="5"/>
      <c r="EY119" s="5">
        <f>LOOKUP(EY$6,'Daily Absent'!$O$6:$AX$6,'Daily Absent'!$O119:$AX119)</f>
        <v>1</v>
      </c>
      <c r="EZ119" s="100">
        <v>0.29166666666666669</v>
      </c>
      <c r="FA119" s="100">
        <v>0.5</v>
      </c>
      <c r="FB119" s="100">
        <v>0.54166666666666663</v>
      </c>
      <c r="FC119" s="100">
        <v>0.75</v>
      </c>
      <c r="FD119" s="100">
        <v>0.79166666666666663</v>
      </c>
      <c r="FE119" s="100">
        <v>0.91666666666666663</v>
      </c>
      <c r="FF119" s="5">
        <f>LOOKUP(FF$6,'Daily Absent'!$O$6:$AX$6,'Daily Absent'!$O119:$AX119)</f>
        <v>1</v>
      </c>
      <c r="FG119" s="100"/>
      <c r="FH119" s="100"/>
      <c r="FI119" s="100"/>
      <c r="FJ119" s="100"/>
      <c r="FK119" s="5"/>
      <c r="FL119" s="5"/>
      <c r="FM119" s="5">
        <f>LOOKUP(FM$6,'Daily Absent'!$O$6:$AX$6,'Daily Absent'!$O119:$AX119)</f>
        <v>0</v>
      </c>
      <c r="FN119" s="100"/>
      <c r="FO119" s="100"/>
      <c r="FP119" s="100"/>
      <c r="FQ119" s="100"/>
      <c r="FR119" s="5"/>
      <c r="FS119" s="5"/>
      <c r="FT119" s="5">
        <f>LOOKUP(FT$6,'Daily Absent'!$O$6:$AX$6,'Daily Absent'!$O119:$AX119)</f>
        <v>0</v>
      </c>
      <c r="FU119" s="100"/>
      <c r="FV119" s="100"/>
      <c r="FW119" s="100"/>
      <c r="FX119" s="100"/>
      <c r="FY119" s="5"/>
      <c r="FZ119" s="5"/>
      <c r="GA119" s="5">
        <f>LOOKUP(GA$6,'Daily Absent'!$O$6:$AX$6,'Daily Absent'!$O119:$AX119)</f>
        <v>0</v>
      </c>
      <c r="GB119" s="100"/>
      <c r="GC119" s="100"/>
      <c r="GD119" s="100"/>
      <c r="GE119" s="100"/>
      <c r="GF119" s="5"/>
      <c r="GG119" s="5"/>
      <c r="GH119" s="5">
        <f>LOOKUP(GH$6,'Daily Absent'!$O$6:$AX$6,'Daily Absent'!$O119:$AX119)</f>
        <v>0</v>
      </c>
      <c r="GI119" s="100"/>
      <c r="GJ119" s="100"/>
      <c r="GK119" s="100"/>
      <c r="GL119" s="100"/>
      <c r="GM119" s="5"/>
      <c r="GN119" s="5"/>
      <c r="GO119" s="5">
        <f>LOOKUP(GO$6,'Daily Absent'!$O$6:$AX$6,'Daily Absent'!$O119:$AX119)</f>
        <v>0</v>
      </c>
      <c r="GP119" s="100"/>
      <c r="GQ119" s="100"/>
      <c r="GR119" s="100"/>
      <c r="GS119" s="100"/>
      <c r="GT119" s="5"/>
      <c r="GU119" s="5"/>
      <c r="GV119" s="5">
        <f>LOOKUP(GV$6,'Daily Absent'!$O$6:$AX$6,'Daily Absent'!$O119:$AX119)</f>
        <v>0</v>
      </c>
      <c r="GW119" s="100"/>
      <c r="GX119" s="100"/>
      <c r="GY119" s="100"/>
      <c r="GZ119" s="100"/>
      <c r="HA119" s="5"/>
      <c r="HB119" s="5"/>
      <c r="HC119" s="5">
        <f>LOOKUP(HC$6,'Daily Absent'!$O$6:$AX$6,'Daily Absent'!$O119:$AX119)</f>
        <v>0</v>
      </c>
      <c r="HD119" s="100"/>
      <c r="HE119" s="100"/>
      <c r="HF119" s="100"/>
      <c r="HG119" s="100"/>
      <c r="HH119" s="5"/>
      <c r="HI119" s="5"/>
      <c r="HJ119" s="5">
        <f>LOOKUP(HJ$6,'Daily Absent'!$O$6:$AX$6,'Daily Absent'!$O119:$AX119)</f>
        <v>0</v>
      </c>
      <c r="HK119" s="100"/>
      <c r="HL119" s="100"/>
      <c r="HM119" s="100"/>
      <c r="HN119" s="100"/>
      <c r="HO119" s="5"/>
      <c r="HP119" s="5"/>
      <c r="HQ119" s="5"/>
      <c r="HR119" s="100"/>
      <c r="HS119" s="100"/>
      <c r="HT119" s="100"/>
      <c r="HU119" s="100"/>
      <c r="HV119" s="5"/>
      <c r="HW119" s="5"/>
      <c r="HX119" s="5">
        <f>LOOKUP(HX$6,'Daily Absent'!$O$6:$AX$6,'Daily Absent'!$O119:$AX119)</f>
        <v>0</v>
      </c>
      <c r="HY119" s="5"/>
      <c r="HZ119" s="100"/>
      <c r="IA119" s="5"/>
      <c r="IB119" s="5"/>
      <c r="IC119" s="5"/>
      <c r="ID119" s="5"/>
      <c r="IE119" s="5">
        <f>LOOKUP(IE$6,'Daily Absent'!$O$6:$AX$6,'Daily Absent'!$O119:$AX119)</f>
        <v>0</v>
      </c>
      <c r="IF119" s="5"/>
      <c r="IG119" s="100"/>
      <c r="IH119" s="5"/>
      <c r="II119" s="5"/>
      <c r="IJ119" s="5"/>
      <c r="IK119" s="5"/>
      <c r="IL119" s="5">
        <f>LOOKUP(IL$6,'Daily Absent'!$O$6:$AX$6,'Daily Absent'!$O119:$AX119)</f>
        <v>0</v>
      </c>
      <c r="IM119" s="5"/>
      <c r="IN119" s="100"/>
      <c r="IO119" s="5"/>
      <c r="IP119" s="5"/>
      <c r="IQ119" s="5"/>
      <c r="IR119" s="5"/>
      <c r="IS119" s="5">
        <f>LOOKUP(IS$6,'Daily Absent'!$O$6:$AX$6,'Daily Absent'!$O119:$AX119)</f>
        <v>0</v>
      </c>
      <c r="IT119" s="5"/>
      <c r="IU119" s="100"/>
      <c r="IV119" s="5"/>
      <c r="IW119" s="5"/>
      <c r="IX119" s="5"/>
      <c r="IY119" s="5"/>
      <c r="IZ119" s="5">
        <f>LOOKUP(IZ$6,'Daily Absent'!$O$6:$AX$6,'Daily Absent'!$O119:$AX119)</f>
        <v>0</v>
      </c>
      <c r="JA119" s="5"/>
      <c r="JB119" s="100"/>
      <c r="JC119" s="5"/>
      <c r="JD119" s="5"/>
      <c r="JE119" s="5"/>
      <c r="JF119" s="5"/>
    </row>
    <row r="120" spans="1:266" ht="20" customHeight="1">
      <c r="A120" s="54">
        <f>IF('Master MP Status'!A120&gt;0,'Master MP Status'!A120,"")</f>
        <v>112</v>
      </c>
      <c r="B120" s="5" t="str">
        <f>IF(ISTEXT('Master MP Status'!B120),'Master MP Status'!B120,"")</f>
        <v>DIRECT</v>
      </c>
      <c r="C120" s="153" t="str">
        <f>IF(OR(ISTEXT('Master MP Status'!C120),'Master MP Status'!C120&gt;0),'Master MP Status'!C120,"")</f>
        <v>KN2531022</v>
      </c>
      <c r="D120" s="154" t="str">
        <f>IF(OR(ISTEXT('Master MP Status'!D120),'Master MP Status'!D120&gt;0),'Master MP Status'!D120,"")</f>
        <v>KN25335</v>
      </c>
      <c r="E120" s="5" t="str">
        <f>IF(ISTEXT('Master MP Status'!E120),'Master MP Status'!E120,"")</f>
        <v>OSKARIUS WARDU</v>
      </c>
      <c r="F120" s="5" t="str">
        <f>IF(ISTEXT('Master MP Status'!F120),'Master MP Status'!F120,"")</f>
        <v>OSKARIUS F</v>
      </c>
      <c r="G120" s="5" t="str">
        <f>IF(ISTEXT('Master MP Status'!G120),'Master MP Status'!G120,"")</f>
        <v>Local</v>
      </c>
      <c r="H120" s="5" t="str">
        <f>IF(ISTEXT('Master MP Status'!H120),'Master MP Status'!H120,"")</f>
        <v>SIMON S. R</v>
      </c>
      <c r="I120" s="5" t="str">
        <f>IF(ISTEXT('Master MP Status'!I120),'Master MP Status'!I120,"")</f>
        <v>Helper</v>
      </c>
      <c r="J120" s="5" t="str">
        <f>IF(ISTEXT('Master MP Status'!J120),'Master MP Status'!J120,"")</f>
        <v>Helper</v>
      </c>
      <c r="K120" s="9">
        <f>IF(OR('Master MP Status'!K120=0,'Master MP Status'!K120=""),"",'Master MP Status'!K120)</f>
        <v>45769</v>
      </c>
      <c r="L120" s="9">
        <f>IF(OR('Master MP Status'!L120=0,'Master MP Status'!L120=""),"",'Master MP Status'!L120)</f>
        <v>45769</v>
      </c>
      <c r="M120" s="9">
        <f>IF(OR('Master MP Status'!M120=0,'Master MP Status'!M120=""),"",'Master MP Status'!M120)</f>
        <v>45799</v>
      </c>
      <c r="N120" s="5" t="str">
        <f>IF(ISTEXT('Master MP Status'!N120),'Master MP Status'!N120,"")</f>
        <v>Resign</v>
      </c>
      <c r="O120" s="5">
        <f>LOOKUP(O$6,'Daily Absent'!$O$6:$AX$6,'Daily Absent'!$O120:$AX120)</f>
        <v>0</v>
      </c>
      <c r="P120" s="100"/>
      <c r="Q120" s="100"/>
      <c r="R120" s="100"/>
      <c r="S120" s="100"/>
      <c r="T120" s="5"/>
      <c r="U120" s="5"/>
      <c r="V120" s="5">
        <f>LOOKUP(V$6,'Daily Absent'!$O$6:$AX$6,'Daily Absent'!$O120:$AX120)</f>
        <v>0</v>
      </c>
      <c r="W120" s="5"/>
      <c r="X120" s="100"/>
      <c r="Y120" s="5"/>
      <c r="Z120" s="5"/>
      <c r="AA120" s="5"/>
      <c r="AB120" s="5"/>
      <c r="AC120" s="5">
        <f>LOOKUP(AC$6,'Daily Absent'!$O$6:$AX$6,'Daily Absent'!$O120:$AX120)</f>
        <v>0</v>
      </c>
      <c r="AD120" s="100"/>
      <c r="AE120" s="100"/>
      <c r="AF120" s="100"/>
      <c r="AG120" s="100"/>
      <c r="AH120" s="5"/>
      <c r="AI120" s="5"/>
      <c r="AJ120" s="5">
        <f>LOOKUP(AJ$6,'Daily Absent'!$O$6:$AX$6,'Daily Absent'!$O120:$AX120)</f>
        <v>0</v>
      </c>
      <c r="AK120" s="5"/>
      <c r="AL120" s="100"/>
      <c r="AM120" s="5"/>
      <c r="AN120" s="5"/>
      <c r="AO120" s="5"/>
      <c r="AP120" s="5"/>
      <c r="AQ120" s="5">
        <f>LOOKUP(AQ$6,'Daily Absent'!$O$6:$AX$6,'Daily Absent'!$O120:$AX120)</f>
        <v>0</v>
      </c>
      <c r="AR120" s="100"/>
      <c r="AS120" s="100"/>
      <c r="AT120" s="100"/>
      <c r="AU120" s="100"/>
      <c r="AV120" s="5"/>
      <c r="AW120" s="5"/>
      <c r="AX120" s="5">
        <f>LOOKUP(AX$6,'Daily Absent'!$O$6:$AX$6,'Daily Absent'!$O120:$AX120)</f>
        <v>0</v>
      </c>
      <c r="AY120" s="5"/>
      <c r="AZ120" s="100"/>
      <c r="BA120" s="5"/>
      <c r="BB120" s="5"/>
      <c r="BC120" s="5"/>
      <c r="BD120" s="5"/>
      <c r="BE120" s="5">
        <f>LOOKUP(BE$6,'Daily Absent'!$O$6:$AX$6,'Daily Absent'!$O120:$AX120)</f>
        <v>0</v>
      </c>
      <c r="BF120" s="100"/>
      <c r="BG120" s="100"/>
      <c r="BH120" s="100"/>
      <c r="BI120" s="100"/>
      <c r="BJ120" s="5"/>
      <c r="BK120" s="5"/>
      <c r="BL120" s="5">
        <f>LOOKUP(BL$6,'Daily Absent'!$O$6:$AX$6,'Daily Absent'!$O120:$AX120)</f>
        <v>0</v>
      </c>
      <c r="BM120" s="5"/>
      <c r="BN120" s="100"/>
      <c r="BO120" s="5"/>
      <c r="BP120" s="5"/>
      <c r="BQ120" s="5"/>
      <c r="BR120" s="5"/>
      <c r="BS120" s="5">
        <f>LOOKUP(BS$6,'Daily Absent'!$O$6:$AX$6,'Daily Absent'!$O120:$AX120)</f>
        <v>0</v>
      </c>
      <c r="BT120" s="5"/>
      <c r="BU120" s="100"/>
      <c r="BV120" s="5"/>
      <c r="BW120" s="5"/>
      <c r="BX120" s="5"/>
      <c r="BY120" s="5"/>
      <c r="BZ120" s="5">
        <f>LOOKUP(BZ$6,'Daily Absent'!$O$6:$AX$6,'Daily Absent'!$O120:$AX120)</f>
        <v>0</v>
      </c>
      <c r="CA120" s="5"/>
      <c r="CB120" s="100"/>
      <c r="CC120" s="5"/>
      <c r="CD120" s="5"/>
      <c r="CE120" s="5"/>
      <c r="CF120" s="5"/>
      <c r="CG120" s="5">
        <f>LOOKUP(CG$6,'Daily Absent'!$O$6:$AX$6,'Daily Absent'!$O120:$AX120)</f>
        <v>0</v>
      </c>
      <c r="CH120" s="5"/>
      <c r="CI120" s="100"/>
      <c r="CJ120" s="5"/>
      <c r="CK120" s="5"/>
      <c r="CL120" s="5"/>
      <c r="CM120" s="5"/>
      <c r="CN120" s="5">
        <f>LOOKUP(CN$6,'Daily Absent'!$O$6:$AX$6,'Daily Absent'!$O120:$AX120)</f>
        <v>0</v>
      </c>
      <c r="CO120" s="100"/>
      <c r="CP120" s="100"/>
      <c r="CQ120" s="100"/>
      <c r="CR120" s="100"/>
      <c r="CS120" s="5"/>
      <c r="CT120" s="5"/>
      <c r="CU120" s="5">
        <f>LOOKUP(CU$6,'Daily Absent'!$O$6:$AX$6,'Daily Absent'!$O120:$AX120)</f>
        <v>0</v>
      </c>
      <c r="CV120" s="100"/>
      <c r="CW120" s="100"/>
      <c r="CX120" s="100"/>
      <c r="CY120" s="100"/>
      <c r="CZ120" s="5"/>
      <c r="DA120" s="5"/>
      <c r="DB120" s="5">
        <f>LOOKUP(DB$6,'Daily Absent'!$O$6:$AX$6,'Daily Absent'!$O120:$AX120)</f>
        <v>0</v>
      </c>
      <c r="DC120" s="100"/>
      <c r="DD120" s="100"/>
      <c r="DE120" s="100"/>
      <c r="DF120" s="100"/>
      <c r="DG120" s="5"/>
      <c r="DH120" s="5"/>
      <c r="DI120" s="5">
        <f>LOOKUP(DI$6,'Daily Absent'!$O$6:$AX$6,'Daily Absent'!$O120:$AX120)</f>
        <v>0</v>
      </c>
      <c r="DJ120" s="100"/>
      <c r="DK120" s="100"/>
      <c r="DL120" s="100"/>
      <c r="DM120" s="100"/>
      <c r="DN120" s="5"/>
      <c r="DO120" s="5"/>
      <c r="DP120" s="5">
        <f>LOOKUP(DP$6,'Daily Absent'!$O$6:$AX$6,'Daily Absent'!$O120:$AX120)</f>
        <v>0</v>
      </c>
      <c r="DQ120" s="100"/>
      <c r="DR120" s="100"/>
      <c r="DS120" s="100"/>
      <c r="DT120" s="100"/>
      <c r="DU120" s="5"/>
      <c r="DV120" s="5"/>
      <c r="DW120" s="5">
        <f>LOOKUP(DW$6,'Daily Absent'!$O$6:$AX$6,'Daily Absent'!$O120:$AX120)</f>
        <v>0</v>
      </c>
      <c r="DX120" s="100"/>
      <c r="DY120" s="100"/>
      <c r="DZ120" s="100"/>
      <c r="EA120" s="100"/>
      <c r="EB120" s="5"/>
      <c r="EC120" s="5"/>
      <c r="ED120" s="5">
        <f>LOOKUP(ED$6,'Daily Absent'!$O$6:$AX$6,'Daily Absent'!$O120:$AX120)</f>
        <v>0</v>
      </c>
      <c r="EE120" s="5"/>
      <c r="EF120" s="100"/>
      <c r="EG120" s="5"/>
      <c r="EH120" s="5"/>
      <c r="EI120" s="5"/>
      <c r="EJ120" s="5"/>
      <c r="EK120" s="5">
        <f>LOOKUP(EK$6,'Daily Absent'!$O$6:$AX$6,'Daily Absent'!$O120:$AX120)</f>
        <v>0</v>
      </c>
      <c r="EL120" s="100"/>
      <c r="EM120" s="100"/>
      <c r="EN120" s="100"/>
      <c r="EO120" s="100"/>
      <c r="EP120" s="5"/>
      <c r="EQ120" s="5"/>
      <c r="ER120" s="5">
        <f>LOOKUP(ER$6,'Daily Absent'!$O$6:$AX$6,'Daily Absent'!$O120:$AX120)</f>
        <v>0</v>
      </c>
      <c r="ES120" s="100"/>
      <c r="ET120" s="100"/>
      <c r="EU120" s="100"/>
      <c r="EV120" s="5"/>
      <c r="EW120" s="5"/>
      <c r="EX120" s="5"/>
      <c r="EY120" s="5">
        <f>LOOKUP(EY$6,'Daily Absent'!$O$6:$AX$6,'Daily Absent'!$O120:$AX120)</f>
        <v>0</v>
      </c>
      <c r="EZ120" s="5"/>
      <c r="FA120" s="100"/>
      <c r="FB120" s="5"/>
      <c r="FC120" s="5"/>
      <c r="FD120" s="5"/>
      <c r="FE120" s="5"/>
      <c r="FF120" s="5">
        <f>LOOKUP(FF$6,'Daily Absent'!$O$6:$AX$6,'Daily Absent'!$O120:$AX120)</f>
        <v>0</v>
      </c>
      <c r="FG120" s="5"/>
      <c r="FH120" s="100"/>
      <c r="FI120" s="5"/>
      <c r="FJ120" s="5"/>
      <c r="FK120" s="5"/>
      <c r="FL120" s="5"/>
      <c r="FM120" s="5">
        <f>LOOKUP(FM$6,'Daily Absent'!$O$6:$AX$6,'Daily Absent'!$O120:$AX120)</f>
        <v>0</v>
      </c>
      <c r="FN120" s="5"/>
      <c r="FO120" s="100"/>
      <c r="FP120" s="5"/>
      <c r="FQ120" s="5"/>
      <c r="FR120" s="5"/>
      <c r="FS120" s="5"/>
      <c r="FT120" s="5">
        <f>LOOKUP(FT$6,'Daily Absent'!$O$6:$AX$6,'Daily Absent'!$O120:$AX120)</f>
        <v>0</v>
      </c>
      <c r="FU120" s="5"/>
      <c r="FV120" s="100"/>
      <c r="FW120" s="5"/>
      <c r="FX120" s="5"/>
      <c r="FY120" s="5"/>
      <c r="FZ120" s="5"/>
      <c r="GA120" s="5">
        <f>LOOKUP(GA$6,'Daily Absent'!$O$6:$AX$6,'Daily Absent'!$O120:$AX120)</f>
        <v>0</v>
      </c>
      <c r="GB120" s="5"/>
      <c r="GC120" s="100"/>
      <c r="GD120" s="5"/>
      <c r="GE120" s="5"/>
      <c r="GF120" s="5"/>
      <c r="GG120" s="5"/>
      <c r="GH120" s="5">
        <f>LOOKUP(GH$6,'Daily Absent'!$O$6:$AX$6,'Daily Absent'!$O120:$AX120)</f>
        <v>0</v>
      </c>
      <c r="GI120" s="5"/>
      <c r="GJ120" s="100"/>
      <c r="GK120" s="5"/>
      <c r="GL120" s="5"/>
      <c r="GM120" s="5"/>
      <c r="GN120" s="5"/>
      <c r="GO120" s="5">
        <f>LOOKUP(GO$6,'Daily Absent'!$O$6:$AX$6,'Daily Absent'!$O120:$AX120)</f>
        <v>0</v>
      </c>
      <c r="GP120" s="5"/>
      <c r="GQ120" s="100"/>
      <c r="GR120" s="5"/>
      <c r="GS120" s="5"/>
      <c r="GT120" s="5"/>
      <c r="GU120" s="5"/>
      <c r="GV120" s="5">
        <f>LOOKUP(GV$6,'Daily Absent'!$O$6:$AX$6,'Daily Absent'!$O120:$AX120)</f>
        <v>0</v>
      </c>
      <c r="GW120" s="5"/>
      <c r="GX120" s="100"/>
      <c r="GY120" s="5"/>
      <c r="GZ120" s="5"/>
      <c r="HA120" s="5"/>
      <c r="HB120" s="5"/>
      <c r="HC120" s="5">
        <f>LOOKUP(HC$6,'Daily Absent'!$O$6:$AX$6,'Daily Absent'!$O120:$AX120)</f>
        <v>0</v>
      </c>
      <c r="HD120" s="5"/>
      <c r="HE120" s="100"/>
      <c r="HF120" s="5"/>
      <c r="HG120" s="5"/>
      <c r="HH120" s="5"/>
      <c r="HI120" s="5"/>
      <c r="HJ120" s="5">
        <f>LOOKUP(HJ$6,'Daily Absent'!$O$6:$AX$6,'Daily Absent'!$O120:$AX120)</f>
        <v>0</v>
      </c>
      <c r="HK120" s="5"/>
      <c r="HL120" s="100"/>
      <c r="HM120" s="5"/>
      <c r="HN120" s="5"/>
      <c r="HO120" s="5"/>
      <c r="HP120" s="5"/>
      <c r="HQ120" s="5"/>
      <c r="HR120" s="5"/>
      <c r="HS120" s="100"/>
      <c r="HT120" s="5"/>
      <c r="HU120" s="5"/>
      <c r="HV120" s="5"/>
      <c r="HW120" s="5"/>
      <c r="HX120" s="5">
        <f>LOOKUP(HX$6,'Daily Absent'!$O$6:$AX$6,'Daily Absent'!$O120:$AX120)</f>
        <v>0</v>
      </c>
      <c r="HY120" s="5"/>
      <c r="HZ120" s="100"/>
      <c r="IA120" s="5"/>
      <c r="IB120" s="5"/>
      <c r="IC120" s="5"/>
      <c r="ID120" s="5"/>
      <c r="IE120" s="5">
        <f>LOOKUP(IE$6,'Daily Absent'!$O$6:$AX$6,'Daily Absent'!$O120:$AX120)</f>
        <v>0</v>
      </c>
      <c r="IF120" s="5"/>
      <c r="IG120" s="100"/>
      <c r="IH120" s="5"/>
      <c r="II120" s="5"/>
      <c r="IJ120" s="5"/>
      <c r="IK120" s="5"/>
      <c r="IL120" s="5">
        <f>LOOKUP(IL$6,'Daily Absent'!$O$6:$AX$6,'Daily Absent'!$O120:$AX120)</f>
        <v>0</v>
      </c>
      <c r="IM120" s="5"/>
      <c r="IN120" s="100"/>
      <c r="IO120" s="5"/>
      <c r="IP120" s="5"/>
      <c r="IQ120" s="5"/>
      <c r="IR120" s="5"/>
      <c r="IS120" s="5">
        <f>LOOKUP(IS$6,'Daily Absent'!$O$6:$AX$6,'Daily Absent'!$O120:$AX120)</f>
        <v>0</v>
      </c>
      <c r="IT120" s="5"/>
      <c r="IU120" s="100"/>
      <c r="IV120" s="5"/>
      <c r="IW120" s="5"/>
      <c r="IX120" s="5"/>
      <c r="IY120" s="5"/>
      <c r="IZ120" s="5">
        <f>LOOKUP(IZ$6,'Daily Absent'!$O$6:$AX$6,'Daily Absent'!$O120:$AX120)</f>
        <v>0</v>
      </c>
      <c r="JA120" s="5"/>
      <c r="JB120" s="100"/>
      <c r="JC120" s="5"/>
      <c r="JD120" s="5"/>
      <c r="JE120" s="5"/>
      <c r="JF120" s="5"/>
    </row>
    <row r="121" spans="1:266" ht="20" customHeight="1">
      <c r="A121" s="54">
        <f>IF('Master MP Status'!A121&gt;0,'Master MP Status'!A121,"")</f>
        <v>113</v>
      </c>
      <c r="B121" s="5" t="str">
        <f>IF(ISTEXT('Master MP Status'!B121),'Master MP Status'!B121,"")</f>
        <v>DIRECT</v>
      </c>
      <c r="C121" s="153" t="str">
        <f>IF(OR(ISTEXT('Master MP Status'!C121),'Master MP Status'!C121&gt;0),'Master MP Status'!C121,"")</f>
        <v>KN2531021</v>
      </c>
      <c r="D121" s="154" t="str">
        <f>IF(OR(ISTEXT('Master MP Status'!D121),'Master MP Status'!D121&gt;0),'Master MP Status'!D121,"")</f>
        <v>KN25336</v>
      </c>
      <c r="E121" s="5" t="str">
        <f>IF(ISTEXT('Master MP Status'!E121),'Master MP Status'!E121,"")</f>
        <v>RAHMAT</v>
      </c>
      <c r="F121" s="5" t="str">
        <f>IF(ISTEXT('Master MP Status'!F121),'Master MP Status'!F121,"")</f>
        <v/>
      </c>
      <c r="G121" s="5" t="str">
        <f>IF(ISTEXT('Master MP Status'!G121),'Master MP Status'!G121,"")</f>
        <v>Local</v>
      </c>
      <c r="H121" s="5" t="str">
        <f>IF(ISTEXT('Master MP Status'!H121),'Master MP Status'!H121,"")</f>
        <v>SIMON S. R</v>
      </c>
      <c r="I121" s="5" t="str">
        <f>IF(ISTEXT('Master MP Status'!I121),'Master MP Status'!I121,"")</f>
        <v>Helper</v>
      </c>
      <c r="J121" s="5" t="str">
        <f>IF(ISTEXT('Master MP Status'!J121),'Master MP Status'!J121,"")</f>
        <v>Helper</v>
      </c>
      <c r="K121" s="9">
        <f>IF(OR('Master MP Status'!K121=0,'Master MP Status'!K121=""),"",'Master MP Status'!K121)</f>
        <v>45769</v>
      </c>
      <c r="L121" s="9">
        <f>IF(OR('Master MP Status'!L121=0,'Master MP Status'!L121=""),"",'Master MP Status'!L121)</f>
        <v>45769</v>
      </c>
      <c r="M121" s="9" t="str">
        <f>IF(OR('Master MP Status'!M121=0,'Master MP Status'!M121=""),"",'Master MP Status'!M121)</f>
        <v/>
      </c>
      <c r="N121" s="5" t="str">
        <f>IF(ISTEXT('Master MP Status'!N121),'Master MP Status'!N121,"")</f>
        <v/>
      </c>
      <c r="O121" s="5">
        <f>LOOKUP(O$6,'Daily Absent'!$O$6:$AX$6,'Daily Absent'!$O121:$AX121)</f>
        <v>1</v>
      </c>
      <c r="P121" s="100">
        <v>0.29166666666666669</v>
      </c>
      <c r="Q121" s="100">
        <v>0.5</v>
      </c>
      <c r="R121" s="100">
        <v>0.54166666666666663</v>
      </c>
      <c r="S121" s="100">
        <v>0.75</v>
      </c>
      <c r="T121" s="5"/>
      <c r="U121" s="5"/>
      <c r="V121" s="5">
        <f>LOOKUP(V$6,'Daily Absent'!$O$6:$AX$6,'Daily Absent'!$O121:$AX121)</f>
        <v>1</v>
      </c>
      <c r="W121" s="100">
        <v>0.29166666666666669</v>
      </c>
      <c r="X121" s="100">
        <v>0.5</v>
      </c>
      <c r="Y121" s="100">
        <v>0.54166666666666663</v>
      </c>
      <c r="Z121" s="100">
        <v>0.75</v>
      </c>
      <c r="AA121" s="5"/>
      <c r="AB121" s="5"/>
      <c r="AC121" s="5">
        <f>LOOKUP(AC$6,'Daily Absent'!$O$6:$AX$6,'Daily Absent'!$O121:$AX121)</f>
        <v>1</v>
      </c>
      <c r="AD121" s="100">
        <v>0.29166666666666669</v>
      </c>
      <c r="AE121" s="100">
        <v>0.5</v>
      </c>
      <c r="AF121" s="100">
        <v>0.54166666666666663</v>
      </c>
      <c r="AG121" s="100">
        <v>0.75</v>
      </c>
      <c r="AH121" s="5"/>
      <c r="AI121" s="5"/>
      <c r="AJ121" s="5">
        <f>LOOKUP(AJ$6,'Daily Absent'!$O$6:$AX$6,'Daily Absent'!$O121:$AX121)</f>
        <v>0</v>
      </c>
      <c r="AK121" s="5"/>
      <c r="AL121" s="100"/>
      <c r="AM121" s="5"/>
      <c r="AN121" s="5"/>
      <c r="AO121" s="5"/>
      <c r="AP121" s="5"/>
      <c r="AQ121" s="5">
        <f>LOOKUP(AQ$6,'Daily Absent'!$O$6:$AX$6,'Daily Absent'!$O121:$AX121)</f>
        <v>1</v>
      </c>
      <c r="AR121" s="100">
        <v>0.29166666666666669</v>
      </c>
      <c r="AS121" s="100">
        <v>0.5</v>
      </c>
      <c r="AT121" s="100">
        <v>0.54166666666666663</v>
      </c>
      <c r="AU121" s="100">
        <v>0.70833333333333337</v>
      </c>
      <c r="AV121" s="5"/>
      <c r="AW121" s="5"/>
      <c r="AX121" s="5">
        <f>LOOKUP(AX$6,'Daily Absent'!$O$6:$AX$6,'Daily Absent'!$O121:$AX121)</f>
        <v>1</v>
      </c>
      <c r="AY121" s="100">
        <v>0.33333333333333331</v>
      </c>
      <c r="AZ121" s="100">
        <v>0.5</v>
      </c>
      <c r="BA121" s="100">
        <v>0.54166666666666663</v>
      </c>
      <c r="BB121" s="100">
        <v>0.66666666666666663</v>
      </c>
      <c r="BC121" s="5"/>
      <c r="BD121" s="5"/>
      <c r="BE121" s="5">
        <f>LOOKUP(BE$6,'Daily Absent'!$O$6:$AX$6,'Daily Absent'!$O121:$AX121)</f>
        <v>1</v>
      </c>
      <c r="BF121" s="100">
        <v>0.29166666666666669</v>
      </c>
      <c r="BG121" s="100">
        <v>0.5</v>
      </c>
      <c r="BH121" s="100">
        <v>0.54166666666666663</v>
      </c>
      <c r="BI121" s="100">
        <v>0.75</v>
      </c>
      <c r="BJ121" s="5"/>
      <c r="BK121" s="5"/>
      <c r="BL121" s="5">
        <f>LOOKUP(BL$6,'Daily Absent'!$O$6:$AX$6,'Daily Absent'!$O121:$AX121)</f>
        <v>1</v>
      </c>
      <c r="BM121" s="100">
        <v>0.29166666666666669</v>
      </c>
      <c r="BN121" s="100">
        <v>0.5</v>
      </c>
      <c r="BO121" s="100"/>
      <c r="BP121" s="100"/>
      <c r="BQ121" s="5"/>
      <c r="BR121" s="5"/>
      <c r="BS121" s="5">
        <f>LOOKUP(BS$6,'Daily Absent'!$O$6:$AX$6,'Daily Absent'!$O121:$AX121)</f>
        <v>1</v>
      </c>
      <c r="BT121" s="100">
        <v>0.29166666666666669</v>
      </c>
      <c r="BU121" s="100">
        <v>0.5</v>
      </c>
      <c r="BV121" s="100">
        <v>0.54166666666666663</v>
      </c>
      <c r="BW121" s="100">
        <v>0.75</v>
      </c>
      <c r="BX121" s="5"/>
      <c r="BY121" s="5"/>
      <c r="BZ121" s="5">
        <f>LOOKUP(BZ$6,'Daily Absent'!$O$6:$AX$6,'Daily Absent'!$O121:$AX121)</f>
        <v>1</v>
      </c>
      <c r="CA121" s="100">
        <v>0.29166666666666669</v>
      </c>
      <c r="CB121" s="100">
        <v>0.5</v>
      </c>
      <c r="CC121" s="100">
        <v>0.54166666666666663</v>
      </c>
      <c r="CD121" s="100">
        <v>0.75</v>
      </c>
      <c r="CE121" s="5"/>
      <c r="CF121" s="5"/>
      <c r="CG121" s="5">
        <f>LOOKUP(CG$6,'Daily Absent'!$O$6:$AX$6,'Daily Absent'!$O121:$AX121)</f>
        <v>1</v>
      </c>
      <c r="CH121" s="100">
        <v>0.29166666666666669</v>
      </c>
      <c r="CI121" s="100">
        <v>0.5</v>
      </c>
      <c r="CJ121" s="100">
        <v>0.54166666666666663</v>
      </c>
      <c r="CK121" s="100">
        <v>0.75</v>
      </c>
      <c r="CL121" s="5"/>
      <c r="CM121" s="5"/>
      <c r="CN121" s="5">
        <f>LOOKUP(CN$6,'Daily Absent'!$O$6:$AX$6,'Daily Absent'!$O121:$AX121)</f>
        <v>1</v>
      </c>
      <c r="CO121" s="100">
        <v>0.29166666666666669</v>
      </c>
      <c r="CP121" s="100">
        <v>0.5</v>
      </c>
      <c r="CQ121" s="100">
        <v>0.54166666666666663</v>
      </c>
      <c r="CR121" s="100">
        <v>0.70833333333333337</v>
      </c>
      <c r="CS121" s="5"/>
      <c r="CT121" s="5"/>
      <c r="CU121" s="5">
        <f>LOOKUP(CU$6,'Daily Absent'!$O$6:$AX$6,'Daily Absent'!$O121:$AX121)</f>
        <v>1</v>
      </c>
      <c r="CV121" s="100">
        <v>0.33333333333333331</v>
      </c>
      <c r="CW121" s="100">
        <v>0.5</v>
      </c>
      <c r="CX121" s="100">
        <v>0.54166666666666663</v>
      </c>
      <c r="CY121" s="100">
        <v>0.66666666666666663</v>
      </c>
      <c r="CZ121" s="5"/>
      <c r="DA121" s="5"/>
      <c r="DB121" s="5">
        <f>LOOKUP(DB$6,'Daily Absent'!$O$6:$AX$6,'Daily Absent'!$O121:$AX121)</f>
        <v>1</v>
      </c>
      <c r="DC121" s="100">
        <v>0.29166666666666669</v>
      </c>
      <c r="DD121" s="100">
        <v>0.5</v>
      </c>
      <c r="DE121" s="100">
        <v>0.54166666666666663</v>
      </c>
      <c r="DF121" s="100">
        <v>0.75</v>
      </c>
      <c r="DG121" s="5"/>
      <c r="DH121" s="5"/>
      <c r="DI121" s="5">
        <f>LOOKUP(DI$6,'Daily Absent'!$O$6:$AX$6,'Daily Absent'!$O121:$AX121)</f>
        <v>1</v>
      </c>
      <c r="DJ121" s="100">
        <v>0.29166666666666669</v>
      </c>
      <c r="DK121" s="100">
        <v>0.5</v>
      </c>
      <c r="DL121" s="100">
        <v>0.54166666666666663</v>
      </c>
      <c r="DM121" s="100">
        <v>0.75</v>
      </c>
      <c r="DN121" s="5"/>
      <c r="DO121" s="5"/>
      <c r="DP121" s="5">
        <f>LOOKUP(DP$6,'Daily Absent'!$O$6:$AX$6,'Daily Absent'!$O121:$AX121)</f>
        <v>1</v>
      </c>
      <c r="DQ121" s="100">
        <v>0.29166666666666669</v>
      </c>
      <c r="DR121" s="100">
        <v>0.5</v>
      </c>
      <c r="DS121" s="100">
        <v>0.54166666666666663</v>
      </c>
      <c r="DT121" s="100">
        <v>0.75</v>
      </c>
      <c r="DU121" s="5"/>
      <c r="DV121" s="5"/>
      <c r="DW121" s="5">
        <f>LOOKUP(DW$6,'Daily Absent'!$O$6:$AX$6,'Daily Absent'!$O121:$AX121)</f>
        <v>1</v>
      </c>
      <c r="DX121" s="100">
        <v>0.29166666666666669</v>
      </c>
      <c r="DY121" s="100">
        <v>0.5</v>
      </c>
      <c r="DZ121" s="100">
        <v>0.54166666666666663</v>
      </c>
      <c r="EA121" s="100">
        <v>0.75</v>
      </c>
      <c r="EB121" s="5"/>
      <c r="EC121" s="5"/>
      <c r="ED121" s="5">
        <f>LOOKUP(ED$6,'Daily Absent'!$O$6:$AX$6,'Daily Absent'!$O121:$AX121)</f>
        <v>0</v>
      </c>
      <c r="EE121" s="100"/>
      <c r="EF121" s="100"/>
      <c r="EG121" s="100"/>
      <c r="EH121" s="100"/>
      <c r="EI121" s="5"/>
      <c r="EJ121" s="5"/>
      <c r="EK121" s="5">
        <f>LOOKUP(EK$6,'Daily Absent'!$O$6:$AX$6,'Daily Absent'!$O121:$AX121)</f>
        <v>1</v>
      </c>
      <c r="EL121" s="100">
        <v>0.29166666666666669</v>
      </c>
      <c r="EM121" s="100">
        <v>0.5</v>
      </c>
      <c r="EN121" s="100">
        <v>0.54166666666666663</v>
      </c>
      <c r="EO121" s="100">
        <v>0.70833333333333337</v>
      </c>
      <c r="EP121" s="5"/>
      <c r="EQ121" s="5"/>
      <c r="ER121" s="5">
        <f>LOOKUP(ER$6,'Daily Absent'!$O$6:$AX$6,'Daily Absent'!$O121:$AX121)</f>
        <v>0</v>
      </c>
      <c r="ES121" s="100"/>
      <c r="ET121" s="100"/>
      <c r="EU121" s="100"/>
      <c r="EV121" s="100"/>
      <c r="EW121" s="5"/>
      <c r="EX121" s="5"/>
      <c r="EY121" s="5">
        <f>LOOKUP(EY$6,'Daily Absent'!$O$6:$AX$6,'Daily Absent'!$O121:$AX121)</f>
        <v>1</v>
      </c>
      <c r="EZ121" s="100">
        <v>0.29166666666666669</v>
      </c>
      <c r="FA121" s="100">
        <v>0.5</v>
      </c>
      <c r="FB121" s="100">
        <v>0.54166666666666663</v>
      </c>
      <c r="FC121" s="100">
        <v>0.75</v>
      </c>
      <c r="FD121" s="5"/>
      <c r="FE121" s="5"/>
      <c r="FF121" s="5">
        <f>LOOKUP(FF$6,'Daily Absent'!$O$6:$AX$6,'Daily Absent'!$O121:$AX121)</f>
        <v>1</v>
      </c>
      <c r="FG121" s="100"/>
      <c r="FH121" s="100"/>
      <c r="FI121" s="100"/>
      <c r="FJ121" s="100"/>
      <c r="FK121" s="5"/>
      <c r="FL121" s="5"/>
      <c r="FM121" s="5">
        <f>LOOKUP(FM$6,'Daily Absent'!$O$6:$AX$6,'Daily Absent'!$O121:$AX121)</f>
        <v>0</v>
      </c>
      <c r="FN121" s="100"/>
      <c r="FO121" s="100"/>
      <c r="FP121" s="100"/>
      <c r="FQ121" s="100"/>
      <c r="FR121" s="5"/>
      <c r="FS121" s="5"/>
      <c r="FT121" s="5">
        <f>LOOKUP(FT$6,'Daily Absent'!$O$6:$AX$6,'Daily Absent'!$O121:$AX121)</f>
        <v>0</v>
      </c>
      <c r="FU121" s="100"/>
      <c r="FV121" s="100"/>
      <c r="FW121" s="100"/>
      <c r="FX121" s="100"/>
      <c r="FY121" s="5"/>
      <c r="FZ121" s="5"/>
      <c r="GA121" s="5">
        <f>LOOKUP(GA$6,'Daily Absent'!$O$6:$AX$6,'Daily Absent'!$O121:$AX121)</f>
        <v>0</v>
      </c>
      <c r="GB121" s="100"/>
      <c r="GC121" s="100"/>
      <c r="GD121" s="100"/>
      <c r="GE121" s="100"/>
      <c r="GF121" s="5"/>
      <c r="GG121" s="5"/>
      <c r="GH121" s="5">
        <f>LOOKUP(GH$6,'Daily Absent'!$O$6:$AX$6,'Daily Absent'!$O121:$AX121)</f>
        <v>0</v>
      </c>
      <c r="GI121" s="100"/>
      <c r="GJ121" s="100"/>
      <c r="GK121" s="100"/>
      <c r="GL121" s="100"/>
      <c r="GM121" s="5"/>
      <c r="GN121" s="5"/>
      <c r="GO121" s="5">
        <f>LOOKUP(GO$6,'Daily Absent'!$O$6:$AX$6,'Daily Absent'!$O121:$AX121)</f>
        <v>0</v>
      </c>
      <c r="GP121" s="100"/>
      <c r="GQ121" s="100"/>
      <c r="GR121" s="100"/>
      <c r="GS121" s="100"/>
      <c r="GT121" s="5"/>
      <c r="GU121" s="5"/>
      <c r="GV121" s="5">
        <f>LOOKUP(GV$6,'Daily Absent'!$O$6:$AX$6,'Daily Absent'!$O121:$AX121)</f>
        <v>0</v>
      </c>
      <c r="GW121" s="100"/>
      <c r="GX121" s="100"/>
      <c r="GY121" s="100"/>
      <c r="GZ121" s="100"/>
      <c r="HA121" s="5"/>
      <c r="HB121" s="5"/>
      <c r="HC121" s="5">
        <f>LOOKUP(HC$6,'Daily Absent'!$O$6:$AX$6,'Daily Absent'!$O121:$AX121)</f>
        <v>0</v>
      </c>
      <c r="HD121" s="100"/>
      <c r="HE121" s="100"/>
      <c r="HF121" s="100"/>
      <c r="HG121" s="100"/>
      <c r="HH121" s="5"/>
      <c r="HI121" s="5"/>
      <c r="HJ121" s="5">
        <f>LOOKUP(HJ$6,'Daily Absent'!$O$6:$AX$6,'Daily Absent'!$O121:$AX121)</f>
        <v>0</v>
      </c>
      <c r="HK121" s="100"/>
      <c r="HL121" s="100"/>
      <c r="HM121" s="100"/>
      <c r="HN121" s="100"/>
      <c r="HO121" s="5"/>
      <c r="HP121" s="5"/>
      <c r="HQ121" s="5"/>
      <c r="HR121" s="100"/>
      <c r="HS121" s="100"/>
      <c r="HT121" s="100"/>
      <c r="HU121" s="100"/>
      <c r="HV121" s="5"/>
      <c r="HW121" s="5"/>
      <c r="HX121" s="5">
        <f>LOOKUP(HX$6,'Daily Absent'!$O$6:$AX$6,'Daily Absent'!$O121:$AX121)</f>
        <v>0</v>
      </c>
      <c r="HY121" s="5"/>
      <c r="HZ121" s="100"/>
      <c r="IA121" s="5"/>
      <c r="IB121" s="5"/>
      <c r="IC121" s="5"/>
      <c r="ID121" s="5"/>
      <c r="IE121" s="5">
        <f>LOOKUP(IE$6,'Daily Absent'!$O$6:$AX$6,'Daily Absent'!$O121:$AX121)</f>
        <v>0</v>
      </c>
      <c r="IF121" s="5"/>
      <c r="IG121" s="100"/>
      <c r="IH121" s="5"/>
      <c r="II121" s="5"/>
      <c r="IJ121" s="5"/>
      <c r="IK121" s="5"/>
      <c r="IL121" s="5">
        <f>LOOKUP(IL$6,'Daily Absent'!$O$6:$AX$6,'Daily Absent'!$O121:$AX121)</f>
        <v>0</v>
      </c>
      <c r="IM121" s="5"/>
      <c r="IN121" s="100"/>
      <c r="IO121" s="5"/>
      <c r="IP121" s="5"/>
      <c r="IQ121" s="5"/>
      <c r="IR121" s="5"/>
      <c r="IS121" s="5">
        <f>LOOKUP(IS$6,'Daily Absent'!$O$6:$AX$6,'Daily Absent'!$O121:$AX121)</f>
        <v>0</v>
      </c>
      <c r="IT121" s="5"/>
      <c r="IU121" s="100"/>
      <c r="IV121" s="5"/>
      <c r="IW121" s="5"/>
      <c r="IX121" s="5"/>
      <c r="IY121" s="5"/>
      <c r="IZ121" s="5">
        <f>LOOKUP(IZ$6,'Daily Absent'!$O$6:$AX$6,'Daily Absent'!$O121:$AX121)</f>
        <v>0</v>
      </c>
      <c r="JA121" s="5"/>
      <c r="JB121" s="100"/>
      <c r="JC121" s="5"/>
      <c r="JD121" s="5"/>
      <c r="JE121" s="5"/>
      <c r="JF121" s="5"/>
    </row>
    <row r="122" spans="1:266" ht="20" customHeight="1">
      <c r="A122" s="54">
        <f>IF('Master MP Status'!A122&gt;0,'Master MP Status'!A122,"")</f>
        <v>114</v>
      </c>
      <c r="B122" s="5" t="str">
        <f>IF(ISTEXT('Master MP Status'!B122),'Master MP Status'!B122,"")</f>
        <v>DIRECT</v>
      </c>
      <c r="C122" s="153" t="str">
        <f>IF(OR(ISTEXT('Master MP Status'!C122),'Master MP Status'!C122&gt;0),'Master MP Status'!C122,"")</f>
        <v>KN2531029</v>
      </c>
      <c r="D122" s="154" t="str">
        <f>IF(OR(ISTEXT('Master MP Status'!D122),'Master MP Status'!D122&gt;0),'Master MP Status'!D122,"")</f>
        <v>KN25337</v>
      </c>
      <c r="E122" s="5" t="str">
        <f>IF(ISTEXT('Master MP Status'!E122),'Master MP Status'!E122,"")</f>
        <v>RAMLI</v>
      </c>
      <c r="F122" s="5" t="str">
        <f>IF(ISTEXT('Master MP Status'!F122),'Master MP Status'!F122,"")</f>
        <v/>
      </c>
      <c r="G122" s="5" t="str">
        <f>IF(ISTEXT('Master MP Status'!G122),'Master MP Status'!G122,"")</f>
        <v>Local</v>
      </c>
      <c r="H122" s="5" t="str">
        <f>IF(ISTEXT('Master MP Status'!H122),'Master MP Status'!H122,"")</f>
        <v>SIMON S. R</v>
      </c>
      <c r="I122" s="5" t="str">
        <f>IF(ISTEXT('Master MP Status'!I122),'Master MP Status'!I122,"")</f>
        <v>Helper</v>
      </c>
      <c r="J122" s="5" t="str">
        <f>IF(ISTEXT('Master MP Status'!J122),'Master MP Status'!J122,"")</f>
        <v>Helper</v>
      </c>
      <c r="K122" s="9">
        <f>IF(OR('Master MP Status'!K122=0,'Master MP Status'!K122=""),"",'Master MP Status'!K122)</f>
        <v>45769</v>
      </c>
      <c r="L122" s="9">
        <f>IF(OR('Master MP Status'!L122=0,'Master MP Status'!L122=""),"",'Master MP Status'!L122)</f>
        <v>45769</v>
      </c>
      <c r="M122" s="9" t="str">
        <f>IF(OR('Master MP Status'!M122=0,'Master MP Status'!M122=""),"",'Master MP Status'!M122)</f>
        <v/>
      </c>
      <c r="N122" s="5" t="str">
        <f>IF(ISTEXT('Master MP Status'!N122),'Master MP Status'!N122,"")</f>
        <v/>
      </c>
      <c r="O122" s="5">
        <f>LOOKUP(O$6,'Daily Absent'!$O$6:$AX$6,'Daily Absent'!$O122:$AX122)</f>
        <v>0</v>
      </c>
      <c r="P122" s="100"/>
      <c r="Q122" s="100"/>
      <c r="R122" s="100"/>
      <c r="S122" s="100"/>
      <c r="T122" s="5"/>
      <c r="U122" s="5"/>
      <c r="V122" s="5">
        <f>LOOKUP(V$6,'Daily Absent'!$O$6:$AX$6,'Daily Absent'!$O122:$AX122)</f>
        <v>1</v>
      </c>
      <c r="W122" s="100">
        <v>0.29166666666666669</v>
      </c>
      <c r="X122" s="100">
        <v>0.5</v>
      </c>
      <c r="Y122" s="100">
        <v>0.54166666666666663</v>
      </c>
      <c r="Z122" s="100">
        <v>0.75</v>
      </c>
      <c r="AA122" s="5"/>
      <c r="AB122" s="5"/>
      <c r="AC122" s="5">
        <f>LOOKUP(AC$6,'Daily Absent'!$O$6:$AX$6,'Daily Absent'!$O122:$AX122)</f>
        <v>1</v>
      </c>
      <c r="AD122" s="100">
        <v>0.29166666666666669</v>
      </c>
      <c r="AE122" s="100">
        <v>0.5</v>
      </c>
      <c r="AF122" s="100">
        <v>0.54166666666666663</v>
      </c>
      <c r="AG122" s="100">
        <v>0.75</v>
      </c>
      <c r="AH122" s="5"/>
      <c r="AI122" s="5"/>
      <c r="AJ122" s="5">
        <f>LOOKUP(AJ$6,'Daily Absent'!$O$6:$AX$6,'Daily Absent'!$O122:$AX122)</f>
        <v>1</v>
      </c>
      <c r="AK122" s="100">
        <v>0.29166666666666669</v>
      </c>
      <c r="AL122" s="100">
        <v>0.5</v>
      </c>
      <c r="AM122" s="100">
        <v>0.54166666666666663</v>
      </c>
      <c r="AN122" s="100">
        <v>0.75</v>
      </c>
      <c r="AO122" s="5"/>
      <c r="AP122" s="5"/>
      <c r="AQ122" s="5">
        <f>LOOKUP(AQ$6,'Daily Absent'!$O$6:$AX$6,'Daily Absent'!$O122:$AX122)</f>
        <v>1</v>
      </c>
      <c r="AR122" s="100">
        <v>0.29166666666666669</v>
      </c>
      <c r="AS122" s="100">
        <v>0.5</v>
      </c>
      <c r="AT122" s="100">
        <v>0.54166666666666663</v>
      </c>
      <c r="AU122" s="100">
        <v>0.70833333333333337</v>
      </c>
      <c r="AV122" s="5"/>
      <c r="AW122" s="5"/>
      <c r="AX122" s="5">
        <f>LOOKUP(AX$6,'Daily Absent'!$O$6:$AX$6,'Daily Absent'!$O122:$AX122)</f>
        <v>1</v>
      </c>
      <c r="AY122" s="100">
        <v>0.33333333333333331</v>
      </c>
      <c r="AZ122" s="100">
        <v>0.5</v>
      </c>
      <c r="BA122" s="100">
        <v>0.54166666666666663</v>
      </c>
      <c r="BB122" s="100">
        <v>0.66666666666666663</v>
      </c>
      <c r="BC122" s="5"/>
      <c r="BD122" s="5"/>
      <c r="BE122" s="5">
        <f>LOOKUP(BE$6,'Daily Absent'!$O$6:$AX$6,'Daily Absent'!$O122:$AX122)</f>
        <v>1</v>
      </c>
      <c r="BF122" s="100">
        <v>0.29166666666666669</v>
      </c>
      <c r="BG122" s="100">
        <v>0.5</v>
      </c>
      <c r="BH122" s="100">
        <v>0.54166666666666663</v>
      </c>
      <c r="BI122" s="100">
        <v>0.75</v>
      </c>
      <c r="BJ122" s="5"/>
      <c r="BK122" s="5"/>
      <c r="BL122" s="5">
        <f>LOOKUP(BL$6,'Daily Absent'!$O$6:$AX$6,'Daily Absent'!$O122:$AX122)</f>
        <v>1</v>
      </c>
      <c r="BM122" s="100">
        <v>0.29166666666666669</v>
      </c>
      <c r="BN122" s="100">
        <v>0.5</v>
      </c>
      <c r="BO122" s="100">
        <v>0.54166666666666663</v>
      </c>
      <c r="BP122" s="100">
        <v>0.75</v>
      </c>
      <c r="BQ122" s="5"/>
      <c r="BR122" s="5"/>
      <c r="BS122" s="5">
        <f>LOOKUP(BS$6,'Daily Absent'!$O$6:$AX$6,'Daily Absent'!$O122:$AX122)</f>
        <v>1</v>
      </c>
      <c r="BT122" s="100">
        <v>0.29166666666666669</v>
      </c>
      <c r="BU122" s="100">
        <v>0.5</v>
      </c>
      <c r="BV122" s="100">
        <v>0.54166666666666663</v>
      </c>
      <c r="BW122" s="100">
        <v>0.75</v>
      </c>
      <c r="BX122" s="5"/>
      <c r="BY122" s="5"/>
      <c r="BZ122" s="5">
        <f>LOOKUP(BZ$6,'Daily Absent'!$O$6:$AX$6,'Daily Absent'!$O122:$AX122)</f>
        <v>1</v>
      </c>
      <c r="CA122" s="100">
        <v>0.29166666666666669</v>
      </c>
      <c r="CB122" s="100">
        <v>0.5</v>
      </c>
      <c r="CC122" s="100">
        <v>0.54166666666666663</v>
      </c>
      <c r="CD122" s="100">
        <v>0.75</v>
      </c>
      <c r="CE122" s="5"/>
      <c r="CF122" s="5"/>
      <c r="CG122" s="5">
        <f>LOOKUP(CG$6,'Daily Absent'!$O$6:$AX$6,'Daily Absent'!$O122:$AX122)</f>
        <v>1</v>
      </c>
      <c r="CH122" s="100">
        <v>0.29166666666666669</v>
      </c>
      <c r="CI122" s="100">
        <v>0.5</v>
      </c>
      <c r="CJ122" s="100">
        <v>0.54166666666666663</v>
      </c>
      <c r="CK122" s="100">
        <v>0.75</v>
      </c>
      <c r="CL122" s="5"/>
      <c r="CM122" s="5"/>
      <c r="CN122" s="5">
        <f>LOOKUP(CN$6,'Daily Absent'!$O$6:$AX$6,'Daily Absent'!$O122:$AX122)</f>
        <v>1</v>
      </c>
      <c r="CO122" s="100">
        <v>0.29166666666666669</v>
      </c>
      <c r="CP122" s="100">
        <v>0.5</v>
      </c>
      <c r="CQ122" s="100">
        <v>0.54166666666666663</v>
      </c>
      <c r="CR122" s="100">
        <v>0.70833333333333337</v>
      </c>
      <c r="CS122" s="5"/>
      <c r="CT122" s="5"/>
      <c r="CU122" s="5">
        <f>LOOKUP(CU$6,'Daily Absent'!$O$6:$AX$6,'Daily Absent'!$O122:$AX122)</f>
        <v>1</v>
      </c>
      <c r="CV122" s="100">
        <v>0.33333333333333331</v>
      </c>
      <c r="CW122" s="100">
        <v>0.5</v>
      </c>
      <c r="CX122" s="100">
        <v>0.54166666666666663</v>
      </c>
      <c r="CY122" s="100">
        <v>0.66666666666666663</v>
      </c>
      <c r="CZ122" s="5"/>
      <c r="DA122" s="5"/>
      <c r="DB122" s="5">
        <f>LOOKUP(DB$6,'Daily Absent'!$O$6:$AX$6,'Daily Absent'!$O122:$AX122)</f>
        <v>1</v>
      </c>
      <c r="DC122" s="100">
        <v>0.29166666666666669</v>
      </c>
      <c r="DD122" s="100">
        <v>0.5</v>
      </c>
      <c r="DE122" s="100">
        <v>0.54166666666666663</v>
      </c>
      <c r="DF122" s="100">
        <v>0.75</v>
      </c>
      <c r="DG122" s="5"/>
      <c r="DH122" s="5"/>
      <c r="DI122" s="5">
        <f>LOOKUP(DI$6,'Daily Absent'!$O$6:$AX$6,'Daily Absent'!$O122:$AX122)</f>
        <v>1</v>
      </c>
      <c r="DJ122" s="100">
        <v>0.29166666666666669</v>
      </c>
      <c r="DK122" s="100">
        <v>0.5</v>
      </c>
      <c r="DL122" s="100">
        <v>0.54166666666666663</v>
      </c>
      <c r="DM122" s="100">
        <v>0.75</v>
      </c>
      <c r="DN122" s="5"/>
      <c r="DO122" s="5"/>
      <c r="DP122" s="5">
        <f>LOOKUP(DP$6,'Daily Absent'!$O$6:$AX$6,'Daily Absent'!$O122:$AX122)</f>
        <v>0</v>
      </c>
      <c r="DQ122" s="100"/>
      <c r="DR122" s="100"/>
      <c r="DS122" s="100"/>
      <c r="DT122" s="100"/>
      <c r="DU122" s="5"/>
      <c r="DV122" s="5"/>
      <c r="DW122" s="5">
        <f>LOOKUP(DW$6,'Daily Absent'!$O$6:$AX$6,'Daily Absent'!$O122:$AX122)</f>
        <v>1</v>
      </c>
      <c r="DX122" s="100">
        <v>0.29166666666666669</v>
      </c>
      <c r="DY122" s="100">
        <v>0.5</v>
      </c>
      <c r="DZ122" s="100">
        <v>0.54166666666666663</v>
      </c>
      <c r="EA122" s="100">
        <v>0.75</v>
      </c>
      <c r="EB122" s="5"/>
      <c r="EC122" s="5"/>
      <c r="ED122" s="5">
        <f>LOOKUP(ED$6,'Daily Absent'!$O$6:$AX$6,'Daily Absent'!$O122:$AX122)</f>
        <v>1</v>
      </c>
      <c r="EE122" s="100">
        <v>0.29166666666666669</v>
      </c>
      <c r="EF122" s="100">
        <v>0.5</v>
      </c>
      <c r="EG122" s="100">
        <v>0.54166666666666663</v>
      </c>
      <c r="EH122" s="100">
        <v>0.75</v>
      </c>
      <c r="EI122" s="5"/>
      <c r="EJ122" s="5"/>
      <c r="EK122" s="5">
        <f>LOOKUP(EK$6,'Daily Absent'!$O$6:$AX$6,'Daily Absent'!$O122:$AX122)</f>
        <v>1</v>
      </c>
      <c r="EL122" s="100">
        <v>0.29166666666666669</v>
      </c>
      <c r="EM122" s="100">
        <v>0.5</v>
      </c>
      <c r="EN122" s="100">
        <v>0.54166666666666663</v>
      </c>
      <c r="EO122" s="100">
        <v>0.70833333333333337</v>
      </c>
      <c r="EP122" s="5"/>
      <c r="EQ122" s="5"/>
      <c r="ER122" s="5">
        <f>LOOKUP(ER$6,'Daily Absent'!$O$6:$AX$6,'Daily Absent'!$O122:$AX122)</f>
        <v>0</v>
      </c>
      <c r="ES122" s="100"/>
      <c r="ET122" s="100"/>
      <c r="EU122" s="100"/>
      <c r="EV122" s="100"/>
      <c r="EW122" s="5"/>
      <c r="EX122" s="5"/>
      <c r="EY122" s="5">
        <f>LOOKUP(EY$6,'Daily Absent'!$O$6:$AX$6,'Daily Absent'!$O122:$AX122)</f>
        <v>1</v>
      </c>
      <c r="EZ122" s="100">
        <v>0.29166666666666669</v>
      </c>
      <c r="FA122" s="100">
        <v>0.5</v>
      </c>
      <c r="FB122" s="100">
        <v>0.54166666666666663</v>
      </c>
      <c r="FC122" s="100">
        <v>0.75</v>
      </c>
      <c r="FD122" s="5"/>
      <c r="FE122" s="5"/>
      <c r="FF122" s="5">
        <f>LOOKUP(FF$6,'Daily Absent'!$O$6:$AX$6,'Daily Absent'!$O122:$AX122)</f>
        <v>1</v>
      </c>
      <c r="FG122" s="100"/>
      <c r="FH122" s="100"/>
      <c r="FI122" s="100"/>
      <c r="FJ122" s="100"/>
      <c r="FK122" s="5"/>
      <c r="FL122" s="5"/>
      <c r="FM122" s="5">
        <f>LOOKUP(FM$6,'Daily Absent'!$O$6:$AX$6,'Daily Absent'!$O122:$AX122)</f>
        <v>0</v>
      </c>
      <c r="FN122" s="100"/>
      <c r="FO122" s="100"/>
      <c r="FP122" s="100"/>
      <c r="FQ122" s="100"/>
      <c r="FR122" s="5"/>
      <c r="FS122" s="5"/>
      <c r="FT122" s="5">
        <f>LOOKUP(FT$6,'Daily Absent'!$O$6:$AX$6,'Daily Absent'!$O122:$AX122)</f>
        <v>0</v>
      </c>
      <c r="FU122" s="100"/>
      <c r="FV122" s="100"/>
      <c r="FW122" s="100"/>
      <c r="FX122" s="100"/>
      <c r="FY122" s="5"/>
      <c r="FZ122" s="5"/>
      <c r="GA122" s="5">
        <f>LOOKUP(GA$6,'Daily Absent'!$O$6:$AX$6,'Daily Absent'!$O122:$AX122)</f>
        <v>0</v>
      </c>
      <c r="GB122" s="100"/>
      <c r="GC122" s="100"/>
      <c r="GD122" s="100"/>
      <c r="GE122" s="100"/>
      <c r="GF122" s="5"/>
      <c r="GG122" s="5"/>
      <c r="GH122" s="5">
        <f>LOOKUP(GH$6,'Daily Absent'!$O$6:$AX$6,'Daily Absent'!$O122:$AX122)</f>
        <v>0</v>
      </c>
      <c r="GI122" s="100"/>
      <c r="GJ122" s="100"/>
      <c r="GK122" s="100"/>
      <c r="GL122" s="100"/>
      <c r="GM122" s="5"/>
      <c r="GN122" s="5"/>
      <c r="GO122" s="5">
        <f>LOOKUP(GO$6,'Daily Absent'!$O$6:$AX$6,'Daily Absent'!$O122:$AX122)</f>
        <v>0</v>
      </c>
      <c r="GP122" s="100"/>
      <c r="GQ122" s="100"/>
      <c r="GR122" s="100"/>
      <c r="GS122" s="100"/>
      <c r="GT122" s="5"/>
      <c r="GU122" s="5"/>
      <c r="GV122" s="5">
        <f>LOOKUP(GV$6,'Daily Absent'!$O$6:$AX$6,'Daily Absent'!$O122:$AX122)</f>
        <v>0</v>
      </c>
      <c r="GW122" s="100"/>
      <c r="GX122" s="100"/>
      <c r="GY122" s="100"/>
      <c r="GZ122" s="100"/>
      <c r="HA122" s="5"/>
      <c r="HB122" s="5"/>
      <c r="HC122" s="5">
        <f>LOOKUP(HC$6,'Daily Absent'!$O$6:$AX$6,'Daily Absent'!$O122:$AX122)</f>
        <v>0</v>
      </c>
      <c r="HD122" s="100"/>
      <c r="HE122" s="100"/>
      <c r="HF122" s="100"/>
      <c r="HG122" s="100"/>
      <c r="HH122" s="5"/>
      <c r="HI122" s="5"/>
      <c r="HJ122" s="5">
        <f>LOOKUP(HJ$6,'Daily Absent'!$O$6:$AX$6,'Daily Absent'!$O122:$AX122)</f>
        <v>0</v>
      </c>
      <c r="HK122" s="100"/>
      <c r="HL122" s="100"/>
      <c r="HM122" s="100"/>
      <c r="HN122" s="100"/>
      <c r="HO122" s="5"/>
      <c r="HP122" s="5"/>
      <c r="HQ122" s="5"/>
      <c r="HR122" s="100"/>
      <c r="HS122" s="100"/>
      <c r="HT122" s="100"/>
      <c r="HU122" s="100"/>
      <c r="HV122" s="5"/>
      <c r="HW122" s="5"/>
      <c r="HX122" s="5">
        <f>LOOKUP(HX$6,'Daily Absent'!$O$6:$AX$6,'Daily Absent'!$O122:$AX122)</f>
        <v>0</v>
      </c>
      <c r="HY122" s="5"/>
      <c r="HZ122" s="100"/>
      <c r="IA122" s="5"/>
      <c r="IB122" s="5"/>
      <c r="IC122" s="5"/>
      <c r="ID122" s="5"/>
      <c r="IE122" s="5">
        <f>LOOKUP(IE$6,'Daily Absent'!$O$6:$AX$6,'Daily Absent'!$O122:$AX122)</f>
        <v>0</v>
      </c>
      <c r="IF122" s="5"/>
      <c r="IG122" s="100"/>
      <c r="IH122" s="5"/>
      <c r="II122" s="5"/>
      <c r="IJ122" s="5"/>
      <c r="IK122" s="5"/>
      <c r="IL122" s="5">
        <f>LOOKUP(IL$6,'Daily Absent'!$O$6:$AX$6,'Daily Absent'!$O122:$AX122)</f>
        <v>0</v>
      </c>
      <c r="IM122" s="5"/>
      <c r="IN122" s="100"/>
      <c r="IO122" s="5"/>
      <c r="IP122" s="5"/>
      <c r="IQ122" s="5"/>
      <c r="IR122" s="5"/>
      <c r="IS122" s="5">
        <f>LOOKUP(IS$6,'Daily Absent'!$O$6:$AX$6,'Daily Absent'!$O122:$AX122)</f>
        <v>0</v>
      </c>
      <c r="IT122" s="5"/>
      <c r="IU122" s="100"/>
      <c r="IV122" s="5"/>
      <c r="IW122" s="5"/>
      <c r="IX122" s="5"/>
      <c r="IY122" s="5"/>
      <c r="IZ122" s="5">
        <f>LOOKUP(IZ$6,'Daily Absent'!$O$6:$AX$6,'Daily Absent'!$O122:$AX122)</f>
        <v>0</v>
      </c>
      <c r="JA122" s="5"/>
      <c r="JB122" s="100"/>
      <c r="JC122" s="5"/>
      <c r="JD122" s="5"/>
      <c r="JE122" s="5"/>
      <c r="JF122" s="5"/>
    </row>
    <row r="123" spans="1:266" ht="20" customHeight="1">
      <c r="A123" s="54">
        <f>IF('Master MP Status'!A123&gt;0,'Master MP Status'!A123,"")</f>
        <v>115</v>
      </c>
      <c r="B123" s="5" t="str">
        <f>IF(ISTEXT('Master MP Status'!B123),'Master MP Status'!B123,"")</f>
        <v>DIRECT</v>
      </c>
      <c r="C123" s="153" t="str">
        <f>IF(OR(ISTEXT('Master MP Status'!C123),'Master MP Status'!C123&gt;0),'Master MP Status'!C123,"")</f>
        <v>KN2532036</v>
      </c>
      <c r="D123" s="154" t="str">
        <f>IF(OR(ISTEXT('Master MP Status'!D123),'Master MP Status'!D123&gt;0),'Master MP Status'!D123,"")</f>
        <v>KN25338</v>
      </c>
      <c r="E123" s="5" t="str">
        <f>IF(ISTEXT('Master MP Status'!E123),'Master MP Status'!E123,"")</f>
        <v>SAHRIL</v>
      </c>
      <c r="F123" s="5" t="str">
        <f>IF(ISTEXT('Master MP Status'!F123),'Master MP Status'!F123,"")</f>
        <v/>
      </c>
      <c r="G123" s="5" t="str">
        <f>IF(ISTEXT('Master MP Status'!G123),'Master MP Status'!G123,"")</f>
        <v>Local</v>
      </c>
      <c r="H123" s="5" t="str">
        <f>IF(ISTEXT('Master MP Status'!H123),'Master MP Status'!H123,"")</f>
        <v>SIMON S. R</v>
      </c>
      <c r="I123" s="5" t="str">
        <f>IF(ISTEXT('Master MP Status'!I123),'Master MP Status'!I123,"")</f>
        <v>Helper</v>
      </c>
      <c r="J123" s="5" t="str">
        <f>IF(ISTEXT('Master MP Status'!J123),'Master MP Status'!J123,"")</f>
        <v>Helper</v>
      </c>
      <c r="K123" s="9">
        <f>IF(OR('Master MP Status'!K123=0,'Master MP Status'!K123=""),"",'Master MP Status'!K123)</f>
        <v>45769</v>
      </c>
      <c r="L123" s="9">
        <f>IF(OR('Master MP Status'!L123=0,'Master MP Status'!L123=""),"",'Master MP Status'!L123)</f>
        <v>45769</v>
      </c>
      <c r="M123" s="9" t="str">
        <f>IF(OR('Master MP Status'!M123=0,'Master MP Status'!M123=""),"",'Master MP Status'!M123)</f>
        <v/>
      </c>
      <c r="N123" s="5" t="str">
        <f>IF(ISTEXT('Master MP Status'!N123),'Master MP Status'!N123,"")</f>
        <v/>
      </c>
      <c r="O123" s="5">
        <f>LOOKUP(O$6,'Daily Absent'!$O$6:$AX$6,'Daily Absent'!$O123:$AX123)</f>
        <v>1</v>
      </c>
      <c r="P123" s="100">
        <v>0.29166666666666669</v>
      </c>
      <c r="Q123" s="100">
        <v>0.5</v>
      </c>
      <c r="R123" s="100">
        <v>0.54166666666666663</v>
      </c>
      <c r="S123" s="100">
        <v>0.75</v>
      </c>
      <c r="T123" s="5"/>
      <c r="U123" s="5"/>
      <c r="V123" s="5">
        <f>LOOKUP(V$6,'Daily Absent'!$O$6:$AX$6,'Daily Absent'!$O123:$AX123)</f>
        <v>1</v>
      </c>
      <c r="W123" s="100">
        <v>0.29166666666666669</v>
      </c>
      <c r="X123" s="100">
        <v>0.5</v>
      </c>
      <c r="Y123" s="100">
        <v>0.54166666666666663</v>
      </c>
      <c r="Z123" s="100">
        <v>0.75</v>
      </c>
      <c r="AA123" s="5"/>
      <c r="AB123" s="5"/>
      <c r="AC123" s="5">
        <f>LOOKUP(AC$6,'Daily Absent'!$O$6:$AX$6,'Daily Absent'!$O123:$AX123)</f>
        <v>1</v>
      </c>
      <c r="AD123" s="100">
        <v>0.29166666666666669</v>
      </c>
      <c r="AE123" s="100">
        <v>0.5</v>
      </c>
      <c r="AF123" s="100">
        <v>0.54166666666666663</v>
      </c>
      <c r="AG123" s="100">
        <v>0.75</v>
      </c>
      <c r="AH123" s="5"/>
      <c r="AI123" s="5"/>
      <c r="AJ123" s="5">
        <f>LOOKUP(AJ$6,'Daily Absent'!$O$6:$AX$6,'Daily Absent'!$O123:$AX123)</f>
        <v>1</v>
      </c>
      <c r="AK123" s="100">
        <v>0.29166666666666669</v>
      </c>
      <c r="AL123" s="100">
        <v>0.5</v>
      </c>
      <c r="AM123" s="100">
        <v>0.54166666666666663</v>
      </c>
      <c r="AN123" s="100">
        <v>0.75</v>
      </c>
      <c r="AO123" s="5"/>
      <c r="AP123" s="5"/>
      <c r="AQ123" s="5">
        <f>LOOKUP(AQ$6,'Daily Absent'!$O$6:$AX$6,'Daily Absent'!$O123:$AX123)</f>
        <v>0</v>
      </c>
      <c r="AR123" s="100"/>
      <c r="AS123" s="100"/>
      <c r="AT123" s="100"/>
      <c r="AU123" s="100"/>
      <c r="AV123" s="5"/>
      <c r="AW123" s="5"/>
      <c r="AX123" s="5">
        <f>LOOKUP(AX$6,'Daily Absent'!$O$6:$AX$6,'Daily Absent'!$O123:$AX123)</f>
        <v>1</v>
      </c>
      <c r="AY123" s="100">
        <v>0.33333333333333331</v>
      </c>
      <c r="AZ123" s="100">
        <v>0.5</v>
      </c>
      <c r="BA123" s="100">
        <v>0.54166666666666663</v>
      </c>
      <c r="BB123" s="100">
        <v>0.66666666666666663</v>
      </c>
      <c r="BC123" s="5"/>
      <c r="BD123" s="5"/>
      <c r="BE123" s="5">
        <f>LOOKUP(BE$6,'Daily Absent'!$O$6:$AX$6,'Daily Absent'!$O123:$AX123)</f>
        <v>1</v>
      </c>
      <c r="BF123" s="100">
        <v>0.29166666666666669</v>
      </c>
      <c r="BG123" s="100">
        <v>0.5</v>
      </c>
      <c r="BH123" s="100">
        <v>0.54166666666666663</v>
      </c>
      <c r="BI123" s="100">
        <v>0.75</v>
      </c>
      <c r="BJ123" s="5"/>
      <c r="BK123" s="5"/>
      <c r="BL123" s="5">
        <f>LOOKUP(BL$6,'Daily Absent'!$O$6:$AX$6,'Daily Absent'!$O123:$AX123)</f>
        <v>1</v>
      </c>
      <c r="BM123" s="100">
        <v>0.29166666666666669</v>
      </c>
      <c r="BN123" s="100">
        <v>0.5</v>
      </c>
      <c r="BO123" s="100">
        <v>0.54166666666666663</v>
      </c>
      <c r="BP123" s="100">
        <v>0.75</v>
      </c>
      <c r="BQ123" s="5"/>
      <c r="BR123" s="5"/>
      <c r="BS123" s="5">
        <f>LOOKUP(BS$6,'Daily Absent'!$O$6:$AX$6,'Daily Absent'!$O123:$AX123)</f>
        <v>1</v>
      </c>
      <c r="BT123" s="100">
        <v>0.29166666666666669</v>
      </c>
      <c r="BU123" s="100">
        <v>0.5</v>
      </c>
      <c r="BV123" s="100">
        <v>0.54166666666666663</v>
      </c>
      <c r="BW123" s="100">
        <v>0.75</v>
      </c>
      <c r="BX123" s="5"/>
      <c r="BY123" s="5"/>
      <c r="BZ123" s="5">
        <f>LOOKUP(BZ$6,'Daily Absent'!$O$6:$AX$6,'Daily Absent'!$O123:$AX123)</f>
        <v>1</v>
      </c>
      <c r="CA123" s="100">
        <v>0.29166666666666669</v>
      </c>
      <c r="CB123" s="100">
        <v>0.5</v>
      </c>
      <c r="CC123" s="100">
        <v>0.54166666666666663</v>
      </c>
      <c r="CD123" s="100">
        <v>0.75</v>
      </c>
      <c r="CE123" s="5"/>
      <c r="CF123" s="5"/>
      <c r="CG123" s="5">
        <f>LOOKUP(CG$6,'Daily Absent'!$O$6:$AX$6,'Daily Absent'!$O123:$AX123)</f>
        <v>1</v>
      </c>
      <c r="CH123" s="100">
        <v>0.29166666666666669</v>
      </c>
      <c r="CI123" s="100">
        <v>0.5</v>
      </c>
      <c r="CJ123" s="100">
        <v>0.54166666666666663</v>
      </c>
      <c r="CK123" s="100">
        <v>0.75</v>
      </c>
      <c r="CL123" s="5"/>
      <c r="CM123" s="5"/>
      <c r="CN123" s="5">
        <f>LOOKUP(CN$6,'Daily Absent'!$O$6:$AX$6,'Daily Absent'!$O123:$AX123)</f>
        <v>1</v>
      </c>
      <c r="CO123" s="100">
        <v>0.29166666666666669</v>
      </c>
      <c r="CP123" s="100">
        <v>0.5</v>
      </c>
      <c r="CQ123" s="100">
        <v>0.54166666666666663</v>
      </c>
      <c r="CR123" s="100">
        <v>0.70833333333333337</v>
      </c>
      <c r="CS123" s="5"/>
      <c r="CT123" s="5"/>
      <c r="CU123" s="5">
        <f>LOOKUP(CU$6,'Daily Absent'!$O$6:$AX$6,'Daily Absent'!$O123:$AX123)</f>
        <v>0</v>
      </c>
      <c r="CV123" s="100"/>
      <c r="CW123" s="100"/>
      <c r="CX123" s="100"/>
      <c r="CY123" s="100"/>
      <c r="CZ123" s="5"/>
      <c r="DA123" s="5"/>
      <c r="DB123" s="5">
        <f>LOOKUP(DB$6,'Daily Absent'!$O$6:$AX$6,'Daily Absent'!$O123:$AX123)</f>
        <v>1</v>
      </c>
      <c r="DC123" s="100">
        <v>0.29166666666666669</v>
      </c>
      <c r="DD123" s="100">
        <v>0.5</v>
      </c>
      <c r="DE123" s="100">
        <v>0.54166666666666663</v>
      </c>
      <c r="DF123" s="100">
        <v>0.75</v>
      </c>
      <c r="DG123" s="5"/>
      <c r="DH123" s="5"/>
      <c r="DI123" s="5">
        <f>LOOKUP(DI$6,'Daily Absent'!$O$6:$AX$6,'Daily Absent'!$O123:$AX123)</f>
        <v>1</v>
      </c>
      <c r="DJ123" s="100">
        <v>0.29166666666666669</v>
      </c>
      <c r="DK123" s="100">
        <v>0.5</v>
      </c>
      <c r="DL123" s="100">
        <v>0.54166666666666663</v>
      </c>
      <c r="DM123" s="100">
        <v>0.75</v>
      </c>
      <c r="DN123" s="5"/>
      <c r="DO123" s="5"/>
      <c r="DP123" s="5">
        <f>LOOKUP(DP$6,'Daily Absent'!$O$6:$AX$6,'Daily Absent'!$O123:$AX123)</f>
        <v>1</v>
      </c>
      <c r="DQ123" s="100">
        <v>0.29166666666666669</v>
      </c>
      <c r="DR123" s="100">
        <v>0.5</v>
      </c>
      <c r="DS123" s="100">
        <v>0.54166666666666663</v>
      </c>
      <c r="DT123" s="100">
        <v>0.75</v>
      </c>
      <c r="DU123" s="5"/>
      <c r="DV123" s="5"/>
      <c r="DW123" s="5">
        <f>LOOKUP(DW$6,'Daily Absent'!$O$6:$AX$6,'Daily Absent'!$O123:$AX123)</f>
        <v>1</v>
      </c>
      <c r="DX123" s="100">
        <v>0.29166666666666669</v>
      </c>
      <c r="DY123" s="100">
        <v>0.5</v>
      </c>
      <c r="DZ123" s="100">
        <v>0.54166666666666663</v>
      </c>
      <c r="EA123" s="100">
        <v>0.75</v>
      </c>
      <c r="EB123" s="5"/>
      <c r="EC123" s="5"/>
      <c r="ED123" s="5">
        <f>LOOKUP(ED$6,'Daily Absent'!$O$6:$AX$6,'Daily Absent'!$O123:$AX123)</f>
        <v>0</v>
      </c>
      <c r="EE123" s="100"/>
      <c r="EF123" s="100"/>
      <c r="EG123" s="100"/>
      <c r="EH123" s="100"/>
      <c r="EI123" s="5"/>
      <c r="EJ123" s="5"/>
      <c r="EK123" s="5">
        <f>LOOKUP(EK$6,'Daily Absent'!$O$6:$AX$6,'Daily Absent'!$O123:$AX123)</f>
        <v>1</v>
      </c>
      <c r="EL123" s="100">
        <v>0.29166666666666669</v>
      </c>
      <c r="EM123" s="100">
        <v>0.5</v>
      </c>
      <c r="EN123" s="100">
        <v>0.54166666666666663</v>
      </c>
      <c r="EO123" s="100">
        <v>0.70833333333333337</v>
      </c>
      <c r="EP123" s="5"/>
      <c r="EQ123" s="5"/>
      <c r="ER123" s="5">
        <f>LOOKUP(ER$6,'Daily Absent'!$O$6:$AX$6,'Daily Absent'!$O123:$AX123)</f>
        <v>0</v>
      </c>
      <c r="ES123" s="100"/>
      <c r="ET123" s="100"/>
      <c r="EU123" s="100"/>
      <c r="EV123" s="100"/>
      <c r="EW123" s="5"/>
      <c r="EX123" s="5"/>
      <c r="EY123" s="5">
        <f>LOOKUP(EY$6,'Daily Absent'!$O$6:$AX$6,'Daily Absent'!$O123:$AX123)</f>
        <v>1</v>
      </c>
      <c r="EZ123" s="100">
        <v>0.29166666666666669</v>
      </c>
      <c r="FA123" s="100">
        <v>0.5</v>
      </c>
      <c r="FB123" s="100">
        <v>0.54166666666666663</v>
      </c>
      <c r="FC123" s="100">
        <v>0.75</v>
      </c>
      <c r="FD123" s="5"/>
      <c r="FE123" s="5"/>
      <c r="FF123" s="5">
        <f>LOOKUP(FF$6,'Daily Absent'!$O$6:$AX$6,'Daily Absent'!$O123:$AX123)</f>
        <v>1</v>
      </c>
      <c r="FG123" s="100"/>
      <c r="FH123" s="100"/>
      <c r="FI123" s="100"/>
      <c r="FJ123" s="100"/>
      <c r="FK123" s="5"/>
      <c r="FL123" s="5"/>
      <c r="FM123" s="5">
        <f>LOOKUP(FM$6,'Daily Absent'!$O$6:$AX$6,'Daily Absent'!$O123:$AX123)</f>
        <v>0</v>
      </c>
      <c r="FN123" s="100"/>
      <c r="FO123" s="100"/>
      <c r="FP123" s="100"/>
      <c r="FQ123" s="100"/>
      <c r="FR123" s="5"/>
      <c r="FS123" s="5"/>
      <c r="FT123" s="5">
        <f>LOOKUP(FT$6,'Daily Absent'!$O$6:$AX$6,'Daily Absent'!$O123:$AX123)</f>
        <v>0</v>
      </c>
      <c r="FU123" s="100"/>
      <c r="FV123" s="100"/>
      <c r="FW123" s="100"/>
      <c r="FX123" s="100"/>
      <c r="FY123" s="5"/>
      <c r="FZ123" s="5"/>
      <c r="GA123" s="5">
        <f>LOOKUP(GA$6,'Daily Absent'!$O$6:$AX$6,'Daily Absent'!$O123:$AX123)</f>
        <v>0</v>
      </c>
      <c r="GB123" s="100"/>
      <c r="GC123" s="100"/>
      <c r="GD123" s="100"/>
      <c r="GE123" s="100"/>
      <c r="GF123" s="5"/>
      <c r="GG123" s="5"/>
      <c r="GH123" s="5">
        <f>LOOKUP(GH$6,'Daily Absent'!$O$6:$AX$6,'Daily Absent'!$O123:$AX123)</f>
        <v>0</v>
      </c>
      <c r="GI123" s="100"/>
      <c r="GJ123" s="100"/>
      <c r="GK123" s="100"/>
      <c r="GL123" s="100"/>
      <c r="GM123" s="5"/>
      <c r="GN123" s="5"/>
      <c r="GO123" s="5">
        <f>LOOKUP(GO$6,'Daily Absent'!$O$6:$AX$6,'Daily Absent'!$O123:$AX123)</f>
        <v>0</v>
      </c>
      <c r="GP123" s="100"/>
      <c r="GQ123" s="100"/>
      <c r="GR123" s="100"/>
      <c r="GS123" s="100"/>
      <c r="GT123" s="5"/>
      <c r="GU123" s="5"/>
      <c r="GV123" s="5">
        <f>LOOKUP(GV$6,'Daily Absent'!$O$6:$AX$6,'Daily Absent'!$O123:$AX123)</f>
        <v>0</v>
      </c>
      <c r="GW123" s="100"/>
      <c r="GX123" s="100"/>
      <c r="GY123" s="100"/>
      <c r="GZ123" s="100"/>
      <c r="HA123" s="5"/>
      <c r="HB123" s="5"/>
      <c r="HC123" s="5">
        <f>LOOKUP(HC$6,'Daily Absent'!$O$6:$AX$6,'Daily Absent'!$O123:$AX123)</f>
        <v>0</v>
      </c>
      <c r="HD123" s="100"/>
      <c r="HE123" s="100"/>
      <c r="HF123" s="100"/>
      <c r="HG123" s="100"/>
      <c r="HH123" s="5"/>
      <c r="HI123" s="5"/>
      <c r="HJ123" s="5">
        <f>LOOKUP(HJ$6,'Daily Absent'!$O$6:$AX$6,'Daily Absent'!$O123:$AX123)</f>
        <v>0</v>
      </c>
      <c r="HK123" s="100"/>
      <c r="HL123" s="100"/>
      <c r="HM123" s="100"/>
      <c r="HN123" s="100"/>
      <c r="HO123" s="5"/>
      <c r="HP123" s="5"/>
      <c r="HQ123" s="5"/>
      <c r="HR123" s="100"/>
      <c r="HS123" s="100"/>
      <c r="HT123" s="100"/>
      <c r="HU123" s="100"/>
      <c r="HV123" s="5"/>
      <c r="HW123" s="5"/>
      <c r="HX123" s="5">
        <f>LOOKUP(HX$6,'Daily Absent'!$O$6:$AX$6,'Daily Absent'!$O123:$AX123)</f>
        <v>0</v>
      </c>
      <c r="HY123" s="5"/>
      <c r="HZ123" s="100"/>
      <c r="IA123" s="5"/>
      <c r="IB123" s="5"/>
      <c r="IC123" s="5"/>
      <c r="ID123" s="5"/>
      <c r="IE123" s="5">
        <f>LOOKUP(IE$6,'Daily Absent'!$O$6:$AX$6,'Daily Absent'!$O123:$AX123)</f>
        <v>0</v>
      </c>
      <c r="IF123" s="5"/>
      <c r="IG123" s="100"/>
      <c r="IH123" s="5"/>
      <c r="II123" s="5"/>
      <c r="IJ123" s="5"/>
      <c r="IK123" s="5"/>
      <c r="IL123" s="5">
        <f>LOOKUP(IL$6,'Daily Absent'!$O$6:$AX$6,'Daily Absent'!$O123:$AX123)</f>
        <v>0</v>
      </c>
      <c r="IM123" s="5"/>
      <c r="IN123" s="100"/>
      <c r="IO123" s="5"/>
      <c r="IP123" s="5"/>
      <c r="IQ123" s="5"/>
      <c r="IR123" s="5"/>
      <c r="IS123" s="5">
        <f>LOOKUP(IS$6,'Daily Absent'!$O$6:$AX$6,'Daily Absent'!$O123:$AX123)</f>
        <v>0</v>
      </c>
      <c r="IT123" s="5"/>
      <c r="IU123" s="100"/>
      <c r="IV123" s="5"/>
      <c r="IW123" s="5"/>
      <c r="IX123" s="5"/>
      <c r="IY123" s="5"/>
      <c r="IZ123" s="5">
        <f>LOOKUP(IZ$6,'Daily Absent'!$O$6:$AX$6,'Daily Absent'!$O123:$AX123)</f>
        <v>0</v>
      </c>
      <c r="JA123" s="5"/>
      <c r="JB123" s="100"/>
      <c r="JC123" s="5"/>
      <c r="JD123" s="5"/>
      <c r="JE123" s="5"/>
      <c r="JF123" s="5"/>
    </row>
    <row r="124" spans="1:266" ht="20" customHeight="1">
      <c r="A124" s="54">
        <f>IF('Master MP Status'!A124&gt;0,'Master MP Status'!A124,"")</f>
        <v>116</v>
      </c>
      <c r="B124" s="5" t="str">
        <f>IF(ISTEXT('Master MP Status'!B124),'Master MP Status'!B124,"")</f>
        <v>DIRECT</v>
      </c>
      <c r="C124" s="153" t="str">
        <f>IF(OR(ISTEXT('Master MP Status'!C124),'Master MP Status'!C124&gt;0),'Master MP Status'!C124,"")</f>
        <v>KN2531025</v>
      </c>
      <c r="D124" s="154" t="str">
        <f>IF(OR(ISTEXT('Master MP Status'!D124),'Master MP Status'!D124&gt;0),'Master MP Status'!D124,"")</f>
        <v>KN25339</v>
      </c>
      <c r="E124" s="5" t="str">
        <f>IF(ISTEXT('Master MP Status'!E124),'Master MP Status'!E124,"")</f>
        <v>SANDI HARIADI</v>
      </c>
      <c r="F124" s="5" t="str">
        <f>IF(ISTEXT('Master MP Status'!F124),'Master MP Status'!F124,"")</f>
        <v/>
      </c>
      <c r="G124" s="5" t="str">
        <f>IF(ISTEXT('Master MP Status'!G124),'Master MP Status'!G124,"")</f>
        <v>Local</v>
      </c>
      <c r="H124" s="5" t="str">
        <f>IF(ISTEXT('Master MP Status'!H124),'Master MP Status'!H124,"")</f>
        <v>SIMON S. R</v>
      </c>
      <c r="I124" s="5" t="str">
        <f>IF(ISTEXT('Master MP Status'!I124),'Master MP Status'!I124,"")</f>
        <v>Helper</v>
      </c>
      <c r="J124" s="5" t="str">
        <f>IF(ISTEXT('Master MP Status'!J124),'Master MP Status'!J124,"")</f>
        <v>Helper</v>
      </c>
      <c r="K124" s="9">
        <f>IF(OR('Master MP Status'!K124=0,'Master MP Status'!K124=""),"",'Master MP Status'!K124)</f>
        <v>45769</v>
      </c>
      <c r="L124" s="9">
        <f>IF(OR('Master MP Status'!L124=0,'Master MP Status'!L124=""),"",'Master MP Status'!L124)</f>
        <v>45769</v>
      </c>
      <c r="M124" s="9" t="str">
        <f>IF(OR('Master MP Status'!M124=0,'Master MP Status'!M124=""),"",'Master MP Status'!M124)</f>
        <v/>
      </c>
      <c r="N124" s="5" t="str">
        <f>IF(ISTEXT('Master MP Status'!N124),'Master MP Status'!N124,"")</f>
        <v/>
      </c>
      <c r="O124" s="5">
        <f>LOOKUP(O$6,'Daily Absent'!$O$6:$AX$6,'Daily Absent'!$O124:$AX124)</f>
        <v>1</v>
      </c>
      <c r="P124" s="100">
        <v>0.29166666666666669</v>
      </c>
      <c r="Q124" s="100">
        <v>0.5</v>
      </c>
      <c r="R124" s="100">
        <v>0.54166666666666663</v>
      </c>
      <c r="S124" s="100">
        <v>0.75</v>
      </c>
      <c r="T124" s="5"/>
      <c r="U124" s="5"/>
      <c r="V124" s="5">
        <f>LOOKUP(V$6,'Daily Absent'!$O$6:$AX$6,'Daily Absent'!$O124:$AX124)</f>
        <v>1</v>
      </c>
      <c r="W124" s="100">
        <v>0.29166666666666669</v>
      </c>
      <c r="X124" s="100">
        <v>0.5</v>
      </c>
      <c r="Y124" s="100">
        <v>0.54166666666666663</v>
      </c>
      <c r="Z124" s="100">
        <v>0.75</v>
      </c>
      <c r="AA124" s="5"/>
      <c r="AB124" s="5"/>
      <c r="AC124" s="5">
        <f>LOOKUP(AC$6,'Daily Absent'!$O$6:$AX$6,'Daily Absent'!$O124:$AX124)</f>
        <v>1</v>
      </c>
      <c r="AD124" s="100">
        <v>0.29166666666666669</v>
      </c>
      <c r="AE124" s="100">
        <v>0.5</v>
      </c>
      <c r="AF124" s="100">
        <v>0.54166666666666663</v>
      </c>
      <c r="AG124" s="100">
        <v>0.75</v>
      </c>
      <c r="AH124" s="5"/>
      <c r="AI124" s="5"/>
      <c r="AJ124" s="5">
        <f>LOOKUP(AJ$6,'Daily Absent'!$O$6:$AX$6,'Daily Absent'!$O124:$AX124)</f>
        <v>1</v>
      </c>
      <c r="AK124" s="100">
        <v>0.29166666666666669</v>
      </c>
      <c r="AL124" s="100">
        <v>0.5</v>
      </c>
      <c r="AM124" s="100">
        <v>0.54166666666666663</v>
      </c>
      <c r="AN124" s="100">
        <v>0.75</v>
      </c>
      <c r="AO124" s="5"/>
      <c r="AP124" s="5"/>
      <c r="AQ124" s="5">
        <f>LOOKUP(AQ$6,'Daily Absent'!$O$6:$AX$6,'Daily Absent'!$O124:$AX124)</f>
        <v>1</v>
      </c>
      <c r="AR124" s="100">
        <v>0.29166666666666669</v>
      </c>
      <c r="AS124" s="100">
        <v>0.5</v>
      </c>
      <c r="AT124" s="100">
        <v>0.54166666666666663</v>
      </c>
      <c r="AU124" s="100">
        <v>0.70833333333333337</v>
      </c>
      <c r="AV124" s="5"/>
      <c r="AW124" s="5"/>
      <c r="AX124" s="5">
        <f>LOOKUP(AX$6,'Daily Absent'!$O$6:$AX$6,'Daily Absent'!$O124:$AX124)</f>
        <v>1</v>
      </c>
      <c r="AY124" s="100">
        <v>0.33333333333333331</v>
      </c>
      <c r="AZ124" s="100">
        <v>0.5</v>
      </c>
      <c r="BA124" s="100">
        <v>0.54166666666666663</v>
      </c>
      <c r="BB124" s="100">
        <v>0.66666666666666663</v>
      </c>
      <c r="BC124" s="5"/>
      <c r="BD124" s="5"/>
      <c r="BE124" s="5">
        <f>LOOKUP(BE$6,'Daily Absent'!$O$6:$AX$6,'Daily Absent'!$O124:$AX124)</f>
        <v>0</v>
      </c>
      <c r="BF124" s="100"/>
      <c r="BG124" s="100"/>
      <c r="BH124" s="100"/>
      <c r="BI124" s="100"/>
      <c r="BJ124" s="5"/>
      <c r="BK124" s="5"/>
      <c r="BL124" s="5">
        <f>LOOKUP(BL$6,'Daily Absent'!$O$6:$AX$6,'Daily Absent'!$O124:$AX124)</f>
        <v>0</v>
      </c>
      <c r="BM124" s="100"/>
      <c r="BN124" s="100"/>
      <c r="BO124" s="100"/>
      <c r="BP124" s="100"/>
      <c r="BQ124" s="5"/>
      <c r="BR124" s="5"/>
      <c r="BS124" s="5">
        <f>LOOKUP(BS$6,'Daily Absent'!$O$6:$AX$6,'Daily Absent'!$O124:$AX124)</f>
        <v>1</v>
      </c>
      <c r="BT124" s="100">
        <v>0.29166666666666669</v>
      </c>
      <c r="BU124" s="100">
        <v>0.5</v>
      </c>
      <c r="BV124" s="100">
        <v>0.54166666666666663</v>
      </c>
      <c r="BW124" s="100">
        <v>0.75</v>
      </c>
      <c r="BX124" s="5"/>
      <c r="BY124" s="5"/>
      <c r="BZ124" s="5">
        <f>LOOKUP(BZ$6,'Daily Absent'!$O$6:$AX$6,'Daily Absent'!$O124:$AX124)</f>
        <v>0</v>
      </c>
      <c r="CA124" s="100"/>
      <c r="CB124" s="100"/>
      <c r="CC124" s="100"/>
      <c r="CD124" s="100"/>
      <c r="CE124" s="5"/>
      <c r="CF124" s="5"/>
      <c r="CG124" s="5">
        <f>LOOKUP(CG$6,'Daily Absent'!$O$6:$AX$6,'Daily Absent'!$O124:$AX124)</f>
        <v>0</v>
      </c>
      <c r="CH124" s="100"/>
      <c r="CI124" s="100"/>
      <c r="CJ124" s="100"/>
      <c r="CK124" s="100"/>
      <c r="CL124" s="5"/>
      <c r="CM124" s="5"/>
      <c r="CN124" s="5">
        <f>LOOKUP(CN$6,'Daily Absent'!$O$6:$AX$6,'Daily Absent'!$O124:$AX124)</f>
        <v>1</v>
      </c>
      <c r="CO124" s="100">
        <v>0.29166666666666669</v>
      </c>
      <c r="CP124" s="100">
        <v>0.5</v>
      </c>
      <c r="CQ124" s="100">
        <v>0.54166666666666663</v>
      </c>
      <c r="CR124" s="100">
        <v>0.70833333333333337</v>
      </c>
      <c r="CS124" s="5"/>
      <c r="CT124" s="5"/>
      <c r="CU124" s="5">
        <f>LOOKUP(CU$6,'Daily Absent'!$O$6:$AX$6,'Daily Absent'!$O124:$AX124)</f>
        <v>1</v>
      </c>
      <c r="CV124" s="100">
        <v>0.33333333333333331</v>
      </c>
      <c r="CW124" s="100">
        <v>0.5</v>
      </c>
      <c r="CX124" s="100">
        <v>0.54166666666666663</v>
      </c>
      <c r="CY124" s="100">
        <v>0.66666666666666663</v>
      </c>
      <c r="CZ124" s="5"/>
      <c r="DA124" s="5"/>
      <c r="DB124" s="5">
        <f>LOOKUP(DB$6,'Daily Absent'!$O$6:$AX$6,'Daily Absent'!$O124:$AX124)</f>
        <v>1</v>
      </c>
      <c r="DC124" s="100">
        <v>0.29166666666666669</v>
      </c>
      <c r="DD124" s="100">
        <v>0.5</v>
      </c>
      <c r="DE124" s="100">
        <v>0.54166666666666663</v>
      </c>
      <c r="DF124" s="100">
        <v>0.75</v>
      </c>
      <c r="DG124" s="5"/>
      <c r="DH124" s="5"/>
      <c r="DI124" s="5">
        <f>LOOKUP(DI$6,'Daily Absent'!$O$6:$AX$6,'Daily Absent'!$O124:$AX124)</f>
        <v>1</v>
      </c>
      <c r="DJ124" s="100">
        <v>0.29166666666666669</v>
      </c>
      <c r="DK124" s="100">
        <v>0.5</v>
      </c>
      <c r="DL124" s="100">
        <v>0.54166666666666663</v>
      </c>
      <c r="DM124" s="100">
        <v>0.75</v>
      </c>
      <c r="DN124" s="5"/>
      <c r="DO124" s="5"/>
      <c r="DP124" s="5">
        <f>LOOKUP(DP$6,'Daily Absent'!$O$6:$AX$6,'Daily Absent'!$O124:$AX124)</f>
        <v>1</v>
      </c>
      <c r="DQ124" s="100">
        <v>0.29166666666666669</v>
      </c>
      <c r="DR124" s="100">
        <v>0.5</v>
      </c>
      <c r="DS124" s="100">
        <v>0.54166666666666663</v>
      </c>
      <c r="DT124" s="100">
        <v>0.75</v>
      </c>
      <c r="DU124" s="5"/>
      <c r="DV124" s="5"/>
      <c r="DW124" s="5">
        <f>LOOKUP(DW$6,'Daily Absent'!$O$6:$AX$6,'Daily Absent'!$O124:$AX124)</f>
        <v>1</v>
      </c>
      <c r="DX124" s="100">
        <v>0.29166666666666669</v>
      </c>
      <c r="DY124" s="100">
        <v>0.5</v>
      </c>
      <c r="DZ124" s="100">
        <v>0.54166666666666663</v>
      </c>
      <c r="EA124" s="100">
        <v>0.75</v>
      </c>
      <c r="EB124" s="5"/>
      <c r="EC124" s="5"/>
      <c r="ED124" s="5">
        <f>LOOKUP(ED$6,'Daily Absent'!$O$6:$AX$6,'Daily Absent'!$O124:$AX124)</f>
        <v>1</v>
      </c>
      <c r="EE124" s="100">
        <v>0.29166666666666669</v>
      </c>
      <c r="EF124" s="100">
        <v>0.5</v>
      </c>
      <c r="EG124" s="100">
        <v>0.54166666666666663</v>
      </c>
      <c r="EH124" s="100">
        <v>0.75</v>
      </c>
      <c r="EI124" s="5"/>
      <c r="EJ124" s="5"/>
      <c r="EK124" s="5">
        <f>LOOKUP(EK$6,'Daily Absent'!$O$6:$AX$6,'Daily Absent'!$O124:$AX124)</f>
        <v>1</v>
      </c>
      <c r="EL124" s="100">
        <v>0.29166666666666669</v>
      </c>
      <c r="EM124" s="100">
        <v>0.5</v>
      </c>
      <c r="EN124" s="100">
        <v>0.54166666666666663</v>
      </c>
      <c r="EO124" s="100">
        <v>0.70833333333333337</v>
      </c>
      <c r="EP124" s="5"/>
      <c r="EQ124" s="5"/>
      <c r="ER124" s="5">
        <f>LOOKUP(ER$6,'Daily Absent'!$O$6:$AX$6,'Daily Absent'!$O124:$AX124)</f>
        <v>0</v>
      </c>
      <c r="ES124" s="100"/>
      <c r="ET124" s="100"/>
      <c r="EU124" s="100"/>
      <c r="EV124" s="100"/>
      <c r="EW124" s="5"/>
      <c r="EX124" s="5"/>
      <c r="EY124" s="5">
        <f>LOOKUP(EY$6,'Daily Absent'!$O$6:$AX$6,'Daily Absent'!$O124:$AX124)</f>
        <v>1</v>
      </c>
      <c r="EZ124" s="100">
        <v>0.29166666666666669</v>
      </c>
      <c r="FA124" s="100">
        <v>0.5</v>
      </c>
      <c r="FB124" s="100">
        <v>0.54166666666666663</v>
      </c>
      <c r="FC124" s="100">
        <v>0.75</v>
      </c>
      <c r="FD124" s="5"/>
      <c r="FE124" s="5"/>
      <c r="FF124" s="5">
        <f>LOOKUP(FF$6,'Daily Absent'!$O$6:$AX$6,'Daily Absent'!$O124:$AX124)</f>
        <v>1</v>
      </c>
      <c r="FG124" s="100"/>
      <c r="FH124" s="100"/>
      <c r="FI124" s="100"/>
      <c r="FJ124" s="100"/>
      <c r="FK124" s="5"/>
      <c r="FL124" s="5"/>
      <c r="FM124" s="5">
        <f>LOOKUP(FM$6,'Daily Absent'!$O$6:$AX$6,'Daily Absent'!$O124:$AX124)</f>
        <v>0</v>
      </c>
      <c r="FN124" s="100"/>
      <c r="FO124" s="100"/>
      <c r="FP124" s="100"/>
      <c r="FQ124" s="100"/>
      <c r="FR124" s="5"/>
      <c r="FS124" s="5"/>
      <c r="FT124" s="5">
        <f>LOOKUP(FT$6,'Daily Absent'!$O$6:$AX$6,'Daily Absent'!$O124:$AX124)</f>
        <v>0</v>
      </c>
      <c r="FU124" s="100"/>
      <c r="FV124" s="100"/>
      <c r="FW124" s="100"/>
      <c r="FX124" s="100"/>
      <c r="FY124" s="5"/>
      <c r="FZ124" s="5"/>
      <c r="GA124" s="5">
        <f>LOOKUP(GA$6,'Daily Absent'!$O$6:$AX$6,'Daily Absent'!$O124:$AX124)</f>
        <v>0</v>
      </c>
      <c r="GB124" s="100"/>
      <c r="GC124" s="100"/>
      <c r="GD124" s="100"/>
      <c r="GE124" s="100"/>
      <c r="GF124" s="5"/>
      <c r="GG124" s="5"/>
      <c r="GH124" s="5">
        <f>LOOKUP(GH$6,'Daily Absent'!$O$6:$AX$6,'Daily Absent'!$O124:$AX124)</f>
        <v>0</v>
      </c>
      <c r="GI124" s="100"/>
      <c r="GJ124" s="100"/>
      <c r="GK124" s="100"/>
      <c r="GL124" s="100"/>
      <c r="GM124" s="5"/>
      <c r="GN124" s="5"/>
      <c r="GO124" s="5">
        <f>LOOKUP(GO$6,'Daily Absent'!$O$6:$AX$6,'Daily Absent'!$O124:$AX124)</f>
        <v>0</v>
      </c>
      <c r="GP124" s="100"/>
      <c r="GQ124" s="100"/>
      <c r="GR124" s="100"/>
      <c r="GS124" s="100"/>
      <c r="GT124" s="5"/>
      <c r="GU124" s="5"/>
      <c r="GV124" s="5">
        <f>LOOKUP(GV$6,'Daily Absent'!$O$6:$AX$6,'Daily Absent'!$O124:$AX124)</f>
        <v>0</v>
      </c>
      <c r="GW124" s="100"/>
      <c r="GX124" s="100"/>
      <c r="GY124" s="100"/>
      <c r="GZ124" s="100"/>
      <c r="HA124" s="5"/>
      <c r="HB124" s="5"/>
      <c r="HC124" s="5">
        <f>LOOKUP(HC$6,'Daily Absent'!$O$6:$AX$6,'Daily Absent'!$O124:$AX124)</f>
        <v>0</v>
      </c>
      <c r="HD124" s="100"/>
      <c r="HE124" s="100"/>
      <c r="HF124" s="100"/>
      <c r="HG124" s="100"/>
      <c r="HH124" s="5"/>
      <c r="HI124" s="5"/>
      <c r="HJ124" s="5">
        <f>LOOKUP(HJ$6,'Daily Absent'!$O$6:$AX$6,'Daily Absent'!$O124:$AX124)</f>
        <v>0</v>
      </c>
      <c r="HK124" s="100"/>
      <c r="HL124" s="100"/>
      <c r="HM124" s="100"/>
      <c r="HN124" s="100"/>
      <c r="HO124" s="5"/>
      <c r="HP124" s="5"/>
      <c r="HQ124" s="5"/>
      <c r="HR124" s="100"/>
      <c r="HS124" s="100"/>
      <c r="HT124" s="100"/>
      <c r="HU124" s="100"/>
      <c r="HV124" s="5"/>
      <c r="HW124" s="5"/>
      <c r="HX124" s="5">
        <f>LOOKUP(HX$6,'Daily Absent'!$O$6:$AX$6,'Daily Absent'!$O124:$AX124)</f>
        <v>0</v>
      </c>
      <c r="HY124" s="5"/>
      <c r="HZ124" s="100"/>
      <c r="IA124" s="5"/>
      <c r="IB124" s="5"/>
      <c r="IC124" s="5"/>
      <c r="ID124" s="5"/>
      <c r="IE124" s="5">
        <f>LOOKUP(IE$6,'Daily Absent'!$O$6:$AX$6,'Daily Absent'!$O124:$AX124)</f>
        <v>0</v>
      </c>
      <c r="IF124" s="5"/>
      <c r="IG124" s="100"/>
      <c r="IH124" s="5"/>
      <c r="II124" s="5"/>
      <c r="IJ124" s="5"/>
      <c r="IK124" s="5"/>
      <c r="IL124" s="5">
        <f>LOOKUP(IL$6,'Daily Absent'!$O$6:$AX$6,'Daily Absent'!$O124:$AX124)</f>
        <v>0</v>
      </c>
      <c r="IM124" s="5"/>
      <c r="IN124" s="100"/>
      <c r="IO124" s="5"/>
      <c r="IP124" s="5"/>
      <c r="IQ124" s="5"/>
      <c r="IR124" s="5"/>
      <c r="IS124" s="5">
        <f>LOOKUP(IS$6,'Daily Absent'!$O$6:$AX$6,'Daily Absent'!$O124:$AX124)</f>
        <v>0</v>
      </c>
      <c r="IT124" s="5"/>
      <c r="IU124" s="100"/>
      <c r="IV124" s="5"/>
      <c r="IW124" s="5"/>
      <c r="IX124" s="5"/>
      <c r="IY124" s="5"/>
      <c r="IZ124" s="5">
        <f>LOOKUP(IZ$6,'Daily Absent'!$O$6:$AX$6,'Daily Absent'!$O124:$AX124)</f>
        <v>0</v>
      </c>
      <c r="JA124" s="5"/>
      <c r="JB124" s="100"/>
      <c r="JC124" s="5"/>
      <c r="JD124" s="5"/>
      <c r="JE124" s="5"/>
      <c r="JF124" s="5"/>
    </row>
    <row r="125" spans="1:266" ht="20" customHeight="1">
      <c r="A125" s="54">
        <f>IF('Master MP Status'!A125&gt;0,'Master MP Status'!A125,"")</f>
        <v>117</v>
      </c>
      <c r="B125" s="5" t="str">
        <f>IF(ISTEXT('Master MP Status'!B125),'Master MP Status'!B125,"")</f>
        <v>DIRECT</v>
      </c>
      <c r="C125" s="153" t="str">
        <f>IF(OR(ISTEXT('Master MP Status'!C125),'Master MP Status'!C125&gt;0),'Master MP Status'!C125,"")</f>
        <v>KN2531051</v>
      </c>
      <c r="D125" s="154" t="str">
        <f>IF(OR(ISTEXT('Master MP Status'!D125),'Master MP Status'!D125&gt;0),'Master MP Status'!D125,"")</f>
        <v>KN25340</v>
      </c>
      <c r="E125" s="5" t="str">
        <f>IF(ISTEXT('Master MP Status'!E125),'Master MP Status'!E125,"")</f>
        <v>WAWAN HIDAYAT</v>
      </c>
      <c r="F125" s="5" t="str">
        <f>IF(ISTEXT('Master MP Status'!F125),'Master MP Status'!F125,"")</f>
        <v>WAWAN</v>
      </c>
      <c r="G125" s="5" t="str">
        <f>IF(ISTEXT('Master MP Status'!G125),'Master MP Status'!G125,"")</f>
        <v>Local</v>
      </c>
      <c r="H125" s="5" t="str">
        <f>IF(ISTEXT('Master MP Status'!H125),'Master MP Status'!H125,"")</f>
        <v>YACOBE T</v>
      </c>
      <c r="I125" s="5" t="str">
        <f>IF(ISTEXT('Master MP Status'!I125),'Master MP Status'!I125,"")</f>
        <v>Helper</v>
      </c>
      <c r="J125" s="5" t="str">
        <f>IF(ISTEXT('Master MP Status'!J125),'Master MP Status'!J125,"")</f>
        <v>Helper</v>
      </c>
      <c r="K125" s="9">
        <f>IF(OR('Master MP Status'!K125=0,'Master MP Status'!K125=""),"",'Master MP Status'!K125)</f>
        <v>45769</v>
      </c>
      <c r="L125" s="9">
        <f>IF(OR('Master MP Status'!L125=0,'Master MP Status'!L125=""),"",'Master MP Status'!L125)</f>
        <v>45769</v>
      </c>
      <c r="M125" s="9" t="str">
        <f>IF(OR('Master MP Status'!M125=0,'Master MP Status'!M125=""),"",'Master MP Status'!M125)</f>
        <v/>
      </c>
      <c r="N125" s="5" t="str">
        <f>IF(ISTEXT('Master MP Status'!N125),'Master MP Status'!N125,"")</f>
        <v/>
      </c>
      <c r="O125" s="5">
        <f>LOOKUP(O$6,'Daily Absent'!$O$6:$AX$6,'Daily Absent'!$O125:$AX125)</f>
        <v>1</v>
      </c>
      <c r="P125" s="100">
        <v>0.29166666666666669</v>
      </c>
      <c r="Q125" s="100">
        <v>0.5</v>
      </c>
      <c r="R125" s="100">
        <v>0.54166666666666663</v>
      </c>
      <c r="S125" s="100">
        <v>0.75</v>
      </c>
      <c r="T125" s="5"/>
      <c r="U125" s="5"/>
      <c r="V125" s="5">
        <f>LOOKUP(V$6,'Daily Absent'!$O$6:$AX$6,'Daily Absent'!$O125:$AX125)</f>
        <v>1</v>
      </c>
      <c r="W125" s="100">
        <v>0.29166666666666669</v>
      </c>
      <c r="X125" s="100">
        <v>0.5</v>
      </c>
      <c r="Y125" s="100">
        <v>0.54166666666666663</v>
      </c>
      <c r="Z125" s="100">
        <v>0.75</v>
      </c>
      <c r="AA125" s="5"/>
      <c r="AB125" s="5"/>
      <c r="AC125" s="5">
        <f>LOOKUP(AC$6,'Daily Absent'!$O$6:$AX$6,'Daily Absent'!$O125:$AX125)</f>
        <v>1</v>
      </c>
      <c r="AD125" s="100">
        <v>0.29166666666666669</v>
      </c>
      <c r="AE125" s="100">
        <v>0.5</v>
      </c>
      <c r="AF125" s="100">
        <v>0.54166666666666663</v>
      </c>
      <c r="AG125" s="100">
        <v>0.75</v>
      </c>
      <c r="AH125" s="5"/>
      <c r="AI125" s="5"/>
      <c r="AJ125" s="5">
        <f>LOOKUP(AJ$6,'Daily Absent'!$O$6:$AX$6,'Daily Absent'!$O125:$AX125)</f>
        <v>1</v>
      </c>
      <c r="AK125" s="100">
        <v>0.29166666666666669</v>
      </c>
      <c r="AL125" s="100">
        <v>0.5</v>
      </c>
      <c r="AM125" s="100">
        <v>0.54166666666666663</v>
      </c>
      <c r="AN125" s="100">
        <v>0.75</v>
      </c>
      <c r="AO125" s="5"/>
      <c r="AP125" s="5"/>
      <c r="AQ125" s="5">
        <f>LOOKUP(AQ$6,'Daily Absent'!$O$6:$AX$6,'Daily Absent'!$O125:$AX125)</f>
        <v>1</v>
      </c>
      <c r="AR125" s="100">
        <v>0.29166666666666669</v>
      </c>
      <c r="AS125" s="100">
        <v>0.5</v>
      </c>
      <c r="AT125" s="100">
        <v>0.54166666666666663</v>
      </c>
      <c r="AU125" s="100">
        <v>0.70833333333333337</v>
      </c>
      <c r="AV125" s="100"/>
      <c r="AW125" s="100"/>
      <c r="AX125" s="5">
        <f>LOOKUP(AX$6,'Daily Absent'!$O$6:$AX$6,'Daily Absent'!$O125:$AX125)</f>
        <v>0</v>
      </c>
      <c r="AY125" s="100"/>
      <c r="AZ125" s="100"/>
      <c r="BA125" s="100"/>
      <c r="BB125" s="100"/>
      <c r="BC125" s="5"/>
      <c r="BD125" s="5"/>
      <c r="BE125" s="5">
        <f>LOOKUP(BE$6,'Daily Absent'!$O$6:$AX$6,'Daily Absent'!$O125:$AX125)</f>
        <v>1</v>
      </c>
      <c r="BF125" s="100">
        <v>0.29166666666666669</v>
      </c>
      <c r="BG125" s="100">
        <v>0.5</v>
      </c>
      <c r="BH125" s="100">
        <v>0.54166666666666663</v>
      </c>
      <c r="BI125" s="100">
        <v>0.75</v>
      </c>
      <c r="BJ125" s="5"/>
      <c r="BK125" s="5"/>
      <c r="BL125" s="5">
        <f>LOOKUP(BL$6,'Daily Absent'!$O$6:$AX$6,'Daily Absent'!$O125:$AX125)</f>
        <v>1</v>
      </c>
      <c r="BM125" s="100">
        <v>0.29166666666666669</v>
      </c>
      <c r="BN125" s="100">
        <v>0.5</v>
      </c>
      <c r="BO125" s="100">
        <v>0.54166666666666663</v>
      </c>
      <c r="BP125" s="100">
        <v>0.75</v>
      </c>
      <c r="BQ125" s="5"/>
      <c r="BR125" s="5"/>
      <c r="BS125" s="5">
        <f>LOOKUP(BS$6,'Daily Absent'!$O$6:$AX$6,'Daily Absent'!$O125:$AX125)</f>
        <v>1</v>
      </c>
      <c r="BT125" s="100">
        <v>0.29166666666666669</v>
      </c>
      <c r="BU125" s="100">
        <v>0.5</v>
      </c>
      <c r="BV125" s="100">
        <v>0.54166666666666663</v>
      </c>
      <c r="BW125" s="100">
        <v>0.75</v>
      </c>
      <c r="BX125" s="5"/>
      <c r="BY125" s="5"/>
      <c r="BZ125" s="5">
        <f>LOOKUP(BZ$6,'Daily Absent'!$O$6:$AX$6,'Daily Absent'!$O125:$AX125)</f>
        <v>1</v>
      </c>
      <c r="CA125" s="100">
        <v>0.29166666666666669</v>
      </c>
      <c r="CB125" s="100">
        <v>0.5</v>
      </c>
      <c r="CC125" s="100">
        <v>0.54166666666666663</v>
      </c>
      <c r="CD125" s="100">
        <v>0.75</v>
      </c>
      <c r="CE125" s="5"/>
      <c r="CF125" s="5"/>
      <c r="CG125" s="5">
        <f>LOOKUP(CG$6,'Daily Absent'!$O$6:$AX$6,'Daily Absent'!$O125:$AX125)</f>
        <v>1</v>
      </c>
      <c r="CH125" s="100">
        <v>0.29166666666666669</v>
      </c>
      <c r="CI125" s="100">
        <v>0.5</v>
      </c>
      <c r="CJ125" s="100">
        <v>0.54166666666666663</v>
      </c>
      <c r="CK125" s="100">
        <v>0.75</v>
      </c>
      <c r="CL125" s="5"/>
      <c r="CM125" s="5"/>
      <c r="CN125" s="5">
        <f>LOOKUP(CN$6,'Daily Absent'!$O$6:$AX$6,'Daily Absent'!$O125:$AX125)</f>
        <v>1</v>
      </c>
      <c r="CO125" s="100">
        <v>0.29166666666666669</v>
      </c>
      <c r="CP125" s="100">
        <v>0.5</v>
      </c>
      <c r="CQ125" s="100"/>
      <c r="CR125" s="100"/>
      <c r="CS125" s="5"/>
      <c r="CT125" s="5"/>
      <c r="CU125" s="5">
        <f>LOOKUP(CU$6,'Daily Absent'!$O$6:$AX$6,'Daily Absent'!$O125:$AX125)</f>
        <v>0</v>
      </c>
      <c r="CV125" s="100"/>
      <c r="CW125" s="100"/>
      <c r="CX125" s="100"/>
      <c r="CY125" s="100"/>
      <c r="CZ125" s="5"/>
      <c r="DA125" s="5"/>
      <c r="DB125" s="5">
        <f>LOOKUP(DB$6,'Daily Absent'!$O$6:$AX$6,'Daily Absent'!$O125:$AX125)</f>
        <v>1</v>
      </c>
      <c r="DC125" s="100">
        <v>0.29166666666666669</v>
      </c>
      <c r="DD125" s="100">
        <v>0.5</v>
      </c>
      <c r="DE125" s="100">
        <v>0.54166666666666663</v>
      </c>
      <c r="DF125" s="100">
        <v>0.75</v>
      </c>
      <c r="DG125" s="5"/>
      <c r="DH125" s="5"/>
      <c r="DI125" s="5">
        <f>LOOKUP(DI$6,'Daily Absent'!$O$6:$AX$6,'Daily Absent'!$O125:$AX125)</f>
        <v>1</v>
      </c>
      <c r="DJ125" s="100">
        <v>0.29166666666666669</v>
      </c>
      <c r="DK125" s="100">
        <v>0.5</v>
      </c>
      <c r="DL125" s="100">
        <v>0.54166666666666663</v>
      </c>
      <c r="DM125" s="100">
        <v>0.75</v>
      </c>
      <c r="DN125" s="5"/>
      <c r="DO125" s="5"/>
      <c r="DP125" s="5">
        <f>LOOKUP(DP$6,'Daily Absent'!$O$6:$AX$6,'Daily Absent'!$O125:$AX125)</f>
        <v>1</v>
      </c>
      <c r="DQ125" s="100">
        <v>0.29166666666666669</v>
      </c>
      <c r="DR125" s="100">
        <v>0.5</v>
      </c>
      <c r="DS125" s="100">
        <v>0.54166666666666663</v>
      </c>
      <c r="DT125" s="100">
        <v>0.75</v>
      </c>
      <c r="DU125" s="5"/>
      <c r="DV125" s="5"/>
      <c r="DW125" s="5">
        <f>LOOKUP(DW$6,'Daily Absent'!$O$6:$AX$6,'Daily Absent'!$O125:$AX125)</f>
        <v>1</v>
      </c>
      <c r="DX125" s="100">
        <v>0.29166666666666669</v>
      </c>
      <c r="DY125" s="100">
        <v>0.5</v>
      </c>
      <c r="DZ125" s="100">
        <v>0.54166666666666663</v>
      </c>
      <c r="EA125" s="100">
        <v>0.75</v>
      </c>
      <c r="EB125" s="5"/>
      <c r="EC125" s="5"/>
      <c r="ED125" s="5">
        <f>LOOKUP(ED$6,'Daily Absent'!$O$6:$AX$6,'Daily Absent'!$O125:$AX125)</f>
        <v>1</v>
      </c>
      <c r="EE125" s="100">
        <v>0.29166666666666669</v>
      </c>
      <c r="EF125" s="100">
        <v>0.5</v>
      </c>
      <c r="EG125" s="100">
        <v>0.54166666666666663</v>
      </c>
      <c r="EH125" s="100">
        <v>0.75</v>
      </c>
      <c r="EI125" s="5"/>
      <c r="EJ125" s="5"/>
      <c r="EK125" s="5">
        <f>LOOKUP(EK$6,'Daily Absent'!$O$6:$AX$6,'Daily Absent'!$O125:$AX125)</f>
        <v>1</v>
      </c>
      <c r="EL125" s="100">
        <v>0.29166666666666669</v>
      </c>
      <c r="EM125" s="100">
        <v>0.5</v>
      </c>
      <c r="EN125" s="100">
        <v>0.54166666666666663</v>
      </c>
      <c r="EO125" s="100">
        <v>0.70833333333333337</v>
      </c>
      <c r="EP125" s="5"/>
      <c r="EQ125" s="5"/>
      <c r="ER125" s="5">
        <f>LOOKUP(ER$6,'Daily Absent'!$O$6:$AX$6,'Daily Absent'!$O125:$AX125)</f>
        <v>0</v>
      </c>
      <c r="ES125" s="100"/>
      <c r="ET125" s="100"/>
      <c r="EU125" s="100"/>
      <c r="EV125" s="100"/>
      <c r="EW125" s="5"/>
      <c r="EX125" s="5"/>
      <c r="EY125" s="5">
        <f>LOOKUP(EY$6,'Daily Absent'!$O$6:$AX$6,'Daily Absent'!$O125:$AX125)</f>
        <v>1</v>
      </c>
      <c r="EZ125" s="100">
        <v>0.29166666666666669</v>
      </c>
      <c r="FA125" s="100">
        <v>0.5</v>
      </c>
      <c r="FB125" s="100">
        <v>0.54166666666666663</v>
      </c>
      <c r="FC125" s="100">
        <v>0.75</v>
      </c>
      <c r="FD125" s="5"/>
      <c r="FE125" s="5"/>
      <c r="FF125" s="5">
        <f>LOOKUP(FF$6,'Daily Absent'!$O$6:$AX$6,'Daily Absent'!$O125:$AX125)</f>
        <v>1</v>
      </c>
      <c r="FG125" s="100"/>
      <c r="FH125" s="100"/>
      <c r="FI125" s="100"/>
      <c r="FJ125" s="100"/>
      <c r="FK125" s="5"/>
      <c r="FL125" s="5"/>
      <c r="FM125" s="5">
        <f>LOOKUP(FM$6,'Daily Absent'!$O$6:$AX$6,'Daily Absent'!$O125:$AX125)</f>
        <v>0</v>
      </c>
      <c r="FN125" s="100"/>
      <c r="FO125" s="100"/>
      <c r="FP125" s="100"/>
      <c r="FQ125" s="100"/>
      <c r="FR125" s="5"/>
      <c r="FS125" s="5"/>
      <c r="FT125" s="5">
        <f>LOOKUP(FT$6,'Daily Absent'!$O$6:$AX$6,'Daily Absent'!$O125:$AX125)</f>
        <v>0</v>
      </c>
      <c r="FU125" s="100"/>
      <c r="FV125" s="100"/>
      <c r="FW125" s="100"/>
      <c r="FX125" s="100"/>
      <c r="FY125" s="5"/>
      <c r="FZ125" s="5"/>
      <c r="GA125" s="5">
        <f>LOOKUP(GA$6,'Daily Absent'!$O$6:$AX$6,'Daily Absent'!$O125:$AX125)</f>
        <v>0</v>
      </c>
      <c r="GB125" s="5"/>
      <c r="GC125" s="100"/>
      <c r="GD125" s="5"/>
      <c r="GE125" s="5"/>
      <c r="GF125" s="5"/>
      <c r="GG125" s="5"/>
      <c r="GH125" s="5">
        <f>LOOKUP(GH$6,'Daily Absent'!$O$6:$AX$6,'Daily Absent'!$O125:$AX125)</f>
        <v>0</v>
      </c>
      <c r="GI125" s="100"/>
      <c r="GJ125" s="100"/>
      <c r="GK125" s="100"/>
      <c r="GL125" s="100"/>
      <c r="GM125" s="5"/>
      <c r="GN125" s="5"/>
      <c r="GO125" s="5">
        <f>LOOKUP(GO$6,'Daily Absent'!$O$6:$AX$6,'Daily Absent'!$O125:$AX125)</f>
        <v>0</v>
      </c>
      <c r="GP125" s="100"/>
      <c r="GQ125" s="100"/>
      <c r="GR125" s="100"/>
      <c r="GS125" s="100"/>
      <c r="GT125" s="5"/>
      <c r="GU125" s="5"/>
      <c r="GV125" s="5">
        <f>LOOKUP(GV$6,'Daily Absent'!$O$6:$AX$6,'Daily Absent'!$O125:$AX125)</f>
        <v>0</v>
      </c>
      <c r="GW125" s="100"/>
      <c r="GX125" s="100"/>
      <c r="GY125" s="100"/>
      <c r="GZ125" s="100"/>
      <c r="HA125" s="5"/>
      <c r="HB125" s="5"/>
      <c r="HC125" s="5">
        <f>LOOKUP(HC$6,'Daily Absent'!$O$6:$AX$6,'Daily Absent'!$O125:$AX125)</f>
        <v>0</v>
      </c>
      <c r="HD125" s="100"/>
      <c r="HE125" s="100"/>
      <c r="HF125" s="100"/>
      <c r="HG125" s="100"/>
      <c r="HH125" s="5"/>
      <c r="HI125" s="5"/>
      <c r="HJ125" s="5">
        <f>LOOKUP(HJ$6,'Daily Absent'!$O$6:$AX$6,'Daily Absent'!$O125:$AX125)</f>
        <v>0</v>
      </c>
      <c r="HK125" s="100"/>
      <c r="HL125" s="100"/>
      <c r="HM125" s="100"/>
      <c r="HN125" s="100"/>
      <c r="HO125" s="5"/>
      <c r="HP125" s="5"/>
      <c r="HQ125" s="5"/>
      <c r="HR125" s="100"/>
      <c r="HS125" s="100"/>
      <c r="HT125" s="100"/>
      <c r="HU125" s="100"/>
      <c r="HV125" s="5"/>
      <c r="HW125" s="5"/>
      <c r="HX125" s="5">
        <f>LOOKUP(HX$6,'Daily Absent'!$O$6:$AX$6,'Daily Absent'!$O125:$AX125)</f>
        <v>0</v>
      </c>
      <c r="HY125" s="5"/>
      <c r="HZ125" s="100"/>
      <c r="IA125" s="5"/>
      <c r="IB125" s="5"/>
      <c r="IC125" s="5"/>
      <c r="ID125" s="5"/>
      <c r="IE125" s="5">
        <f>LOOKUP(IE$6,'Daily Absent'!$O$6:$AX$6,'Daily Absent'!$O125:$AX125)</f>
        <v>0</v>
      </c>
      <c r="IF125" s="5"/>
      <c r="IG125" s="100"/>
      <c r="IH125" s="5"/>
      <c r="II125" s="5"/>
      <c r="IJ125" s="5"/>
      <c r="IK125" s="5"/>
      <c r="IL125" s="5">
        <f>LOOKUP(IL$6,'Daily Absent'!$O$6:$AX$6,'Daily Absent'!$O125:$AX125)</f>
        <v>0</v>
      </c>
      <c r="IM125" s="5"/>
      <c r="IN125" s="100"/>
      <c r="IO125" s="5"/>
      <c r="IP125" s="5"/>
      <c r="IQ125" s="5"/>
      <c r="IR125" s="5"/>
      <c r="IS125" s="5">
        <f>LOOKUP(IS$6,'Daily Absent'!$O$6:$AX$6,'Daily Absent'!$O125:$AX125)</f>
        <v>0</v>
      </c>
      <c r="IT125" s="5"/>
      <c r="IU125" s="100"/>
      <c r="IV125" s="5"/>
      <c r="IW125" s="5"/>
      <c r="IX125" s="5"/>
      <c r="IY125" s="5"/>
      <c r="IZ125" s="5">
        <f>LOOKUP(IZ$6,'Daily Absent'!$O$6:$AX$6,'Daily Absent'!$O125:$AX125)</f>
        <v>0</v>
      </c>
      <c r="JA125" s="5"/>
      <c r="JB125" s="100"/>
      <c r="JC125" s="5"/>
      <c r="JD125" s="5"/>
      <c r="JE125" s="5"/>
      <c r="JF125" s="5"/>
    </row>
    <row r="126" spans="1:266" ht="20" customHeight="1">
      <c r="A126" s="54">
        <f>IF('Master MP Status'!A126&gt;0,'Master MP Status'!A126,"")</f>
        <v>118</v>
      </c>
      <c r="B126" s="5" t="str">
        <f>IF(ISTEXT('Master MP Status'!B126),'Master MP Status'!B126,"")</f>
        <v>DIRECT</v>
      </c>
      <c r="C126" s="153" t="str">
        <f>IF(OR(ISTEXT('Master MP Status'!C126),'Master MP Status'!C126&gt;0),'Master MP Status'!C126,"")</f>
        <v>KN2531033</v>
      </c>
      <c r="D126" s="154" t="str">
        <f>IF(OR(ISTEXT('Master MP Status'!D126),'Master MP Status'!D126&gt;0),'Master MP Status'!D126,"")</f>
        <v>KN25341</v>
      </c>
      <c r="E126" s="5" t="str">
        <f>IF(ISTEXT('Master MP Status'!E126),'Master MP Status'!E126,"")</f>
        <v>YAHDILLA</v>
      </c>
      <c r="F126" s="5" t="str">
        <f>IF(ISTEXT('Master MP Status'!F126),'Master MP Status'!F126,"")</f>
        <v/>
      </c>
      <c r="G126" s="5" t="str">
        <f>IF(ISTEXT('Master MP Status'!G126),'Master MP Status'!G126,"")</f>
        <v>Local</v>
      </c>
      <c r="H126" s="5" t="str">
        <f>IF(ISTEXT('Master MP Status'!H126),'Master MP Status'!H126,"")</f>
        <v>SIMON S. R</v>
      </c>
      <c r="I126" s="5" t="str">
        <f>IF(ISTEXT('Master MP Status'!I126),'Master MP Status'!I126,"")</f>
        <v>Helper</v>
      </c>
      <c r="J126" s="5" t="str">
        <f>IF(ISTEXT('Master MP Status'!J126),'Master MP Status'!J126,"")</f>
        <v>Helper</v>
      </c>
      <c r="K126" s="9">
        <f>IF(OR('Master MP Status'!K126=0,'Master MP Status'!K126=""),"",'Master MP Status'!K126)</f>
        <v>45769</v>
      </c>
      <c r="L126" s="9">
        <f>IF(OR('Master MP Status'!L126=0,'Master MP Status'!L126=""),"",'Master MP Status'!L126)</f>
        <v>45769</v>
      </c>
      <c r="M126" s="9" t="str">
        <f>IF(OR('Master MP Status'!M126=0,'Master MP Status'!M126=""),"",'Master MP Status'!M126)</f>
        <v/>
      </c>
      <c r="N126" s="5" t="str">
        <f>IF(ISTEXT('Master MP Status'!N126),'Master MP Status'!N126,"")</f>
        <v/>
      </c>
      <c r="O126" s="5">
        <f>LOOKUP(O$6,'Daily Absent'!$O$6:$AX$6,'Daily Absent'!$O126:$AX126)</f>
        <v>1</v>
      </c>
      <c r="P126" s="100">
        <v>0.29166666666666669</v>
      </c>
      <c r="Q126" s="100">
        <v>0.5</v>
      </c>
      <c r="R126" s="100">
        <v>0.54166666666666663</v>
      </c>
      <c r="S126" s="100">
        <v>0.75</v>
      </c>
      <c r="T126" s="5"/>
      <c r="U126" s="5"/>
      <c r="V126" s="5">
        <f>LOOKUP(V$6,'Daily Absent'!$O$6:$AX$6,'Daily Absent'!$O126:$AX126)</f>
        <v>1</v>
      </c>
      <c r="W126" s="100">
        <v>0.29166666666666669</v>
      </c>
      <c r="X126" s="100">
        <v>0.5</v>
      </c>
      <c r="Y126" s="100">
        <v>0.54166666666666663</v>
      </c>
      <c r="Z126" s="100">
        <v>0.75</v>
      </c>
      <c r="AA126" s="5"/>
      <c r="AB126" s="5"/>
      <c r="AC126" s="5">
        <f>LOOKUP(AC$6,'Daily Absent'!$O$6:$AX$6,'Daily Absent'!$O126:$AX126)</f>
        <v>0</v>
      </c>
      <c r="AD126" s="100"/>
      <c r="AE126" s="100"/>
      <c r="AF126" s="100"/>
      <c r="AG126" s="100"/>
      <c r="AH126" s="5"/>
      <c r="AI126" s="5"/>
      <c r="AJ126" s="5">
        <f>LOOKUP(AJ$6,'Daily Absent'!$O$6:$AX$6,'Daily Absent'!$O126:$AX126)</f>
        <v>1</v>
      </c>
      <c r="AK126" s="100">
        <v>0.29166666666666669</v>
      </c>
      <c r="AL126" s="100">
        <v>0.5</v>
      </c>
      <c r="AM126" s="100">
        <v>0.54166666666666663</v>
      </c>
      <c r="AN126" s="100">
        <v>0.75</v>
      </c>
      <c r="AO126" s="5"/>
      <c r="AP126" s="5"/>
      <c r="AQ126" s="5">
        <f>LOOKUP(AQ$6,'Daily Absent'!$O$6:$AX$6,'Daily Absent'!$O126:$AX126)</f>
        <v>1</v>
      </c>
      <c r="AR126" s="100">
        <v>0.29166666666666669</v>
      </c>
      <c r="AS126" s="100">
        <v>0.5</v>
      </c>
      <c r="AT126" s="100">
        <v>0.54166666666666663</v>
      </c>
      <c r="AU126" s="100">
        <v>0.70833333333333337</v>
      </c>
      <c r="AV126" s="5"/>
      <c r="AW126" s="5"/>
      <c r="AX126" s="5">
        <f>LOOKUP(AX$6,'Daily Absent'!$O$6:$AX$6,'Daily Absent'!$O126:$AX126)</f>
        <v>1</v>
      </c>
      <c r="AY126" s="100">
        <v>0.33333333333333331</v>
      </c>
      <c r="AZ126" s="100">
        <v>0.5</v>
      </c>
      <c r="BA126" s="100">
        <v>0.54166666666666663</v>
      </c>
      <c r="BB126" s="100">
        <v>0.66666666666666663</v>
      </c>
      <c r="BC126" s="5"/>
      <c r="BD126" s="5"/>
      <c r="BE126" s="5">
        <f>LOOKUP(BE$6,'Daily Absent'!$O$6:$AX$6,'Daily Absent'!$O126:$AX126)</f>
        <v>1</v>
      </c>
      <c r="BF126" s="100">
        <v>0.29166666666666669</v>
      </c>
      <c r="BG126" s="100">
        <v>0.5</v>
      </c>
      <c r="BH126" s="100">
        <v>0.54166666666666663</v>
      </c>
      <c r="BI126" s="100">
        <v>0.75</v>
      </c>
      <c r="BJ126" s="5"/>
      <c r="BK126" s="5"/>
      <c r="BL126" s="5">
        <f>LOOKUP(BL$6,'Daily Absent'!$O$6:$AX$6,'Daily Absent'!$O126:$AX126)</f>
        <v>1</v>
      </c>
      <c r="BM126" s="100">
        <v>0.29166666666666669</v>
      </c>
      <c r="BN126" s="100">
        <v>0.5</v>
      </c>
      <c r="BO126" s="100">
        <v>0.54166666666666663</v>
      </c>
      <c r="BP126" s="100">
        <v>0.75</v>
      </c>
      <c r="BQ126" s="5"/>
      <c r="BR126" s="5"/>
      <c r="BS126" s="5">
        <f>LOOKUP(BS$6,'Daily Absent'!$O$6:$AX$6,'Daily Absent'!$O126:$AX126)</f>
        <v>1</v>
      </c>
      <c r="BT126" s="100">
        <v>0.29166666666666669</v>
      </c>
      <c r="BU126" s="100">
        <v>0.5</v>
      </c>
      <c r="BV126" s="100">
        <v>0.54166666666666663</v>
      </c>
      <c r="BW126" s="100">
        <v>0.75</v>
      </c>
      <c r="BX126" s="5"/>
      <c r="BY126" s="5"/>
      <c r="BZ126" s="5">
        <f>LOOKUP(BZ$6,'Daily Absent'!$O$6:$AX$6,'Daily Absent'!$O126:$AX126)</f>
        <v>1</v>
      </c>
      <c r="CA126" s="100">
        <v>0.29166666666666669</v>
      </c>
      <c r="CB126" s="100">
        <v>0.5</v>
      </c>
      <c r="CC126" s="100">
        <v>0.54166666666666663</v>
      </c>
      <c r="CD126" s="100">
        <v>0.75</v>
      </c>
      <c r="CE126" s="5"/>
      <c r="CF126" s="5"/>
      <c r="CG126" s="5">
        <f>LOOKUP(CG$6,'Daily Absent'!$O$6:$AX$6,'Daily Absent'!$O126:$AX126)</f>
        <v>1</v>
      </c>
      <c r="CH126" s="100">
        <v>0.29166666666666669</v>
      </c>
      <c r="CI126" s="100">
        <v>0.5</v>
      </c>
      <c r="CJ126" s="100">
        <v>0.54166666666666663</v>
      </c>
      <c r="CK126" s="100">
        <v>0.75</v>
      </c>
      <c r="CL126" s="5"/>
      <c r="CM126" s="5"/>
      <c r="CN126" s="5">
        <f>LOOKUP(CN$6,'Daily Absent'!$O$6:$AX$6,'Daily Absent'!$O126:$AX126)</f>
        <v>1</v>
      </c>
      <c r="CO126" s="100">
        <v>0.29166666666666669</v>
      </c>
      <c r="CP126" s="100">
        <v>0.5</v>
      </c>
      <c r="CQ126" s="100">
        <v>0.54166666666666663</v>
      </c>
      <c r="CR126" s="100">
        <v>0.70833333333333337</v>
      </c>
      <c r="CS126" s="5"/>
      <c r="CT126" s="5"/>
      <c r="CU126" s="5">
        <f>LOOKUP(CU$6,'Daily Absent'!$O$6:$AX$6,'Daily Absent'!$O126:$AX126)</f>
        <v>1</v>
      </c>
      <c r="CV126" s="100">
        <v>0.33333333333333331</v>
      </c>
      <c r="CW126" s="100">
        <v>0.5</v>
      </c>
      <c r="CX126" s="100">
        <v>0.54166666666666663</v>
      </c>
      <c r="CY126" s="100">
        <v>0.66666666666666663</v>
      </c>
      <c r="CZ126" s="5"/>
      <c r="DA126" s="5"/>
      <c r="DB126" s="5">
        <f>LOOKUP(DB$6,'Daily Absent'!$O$6:$AX$6,'Daily Absent'!$O126:$AX126)</f>
        <v>1</v>
      </c>
      <c r="DC126" s="100">
        <v>0.29166666666666669</v>
      </c>
      <c r="DD126" s="100">
        <v>0.5</v>
      </c>
      <c r="DE126" s="100">
        <v>0.54166666666666663</v>
      </c>
      <c r="DF126" s="100">
        <v>0.75</v>
      </c>
      <c r="DG126" s="5"/>
      <c r="DH126" s="5"/>
      <c r="DI126" s="5">
        <f>LOOKUP(DI$6,'Daily Absent'!$O$6:$AX$6,'Daily Absent'!$O126:$AX126)</f>
        <v>1</v>
      </c>
      <c r="DJ126" s="100">
        <v>0.29166666666666669</v>
      </c>
      <c r="DK126" s="100">
        <v>0.5</v>
      </c>
      <c r="DL126" s="100">
        <v>0.54166666666666663</v>
      </c>
      <c r="DM126" s="100">
        <v>0.75</v>
      </c>
      <c r="DN126" s="5"/>
      <c r="DO126" s="5"/>
      <c r="DP126" s="5">
        <f>LOOKUP(DP$6,'Daily Absent'!$O$6:$AX$6,'Daily Absent'!$O126:$AX126)</f>
        <v>1</v>
      </c>
      <c r="DQ126" s="100">
        <v>0.29166666666666669</v>
      </c>
      <c r="DR126" s="100">
        <v>0.5</v>
      </c>
      <c r="DS126" s="100">
        <v>0.54166666666666663</v>
      </c>
      <c r="DT126" s="100">
        <v>0.75</v>
      </c>
      <c r="DU126" s="5"/>
      <c r="DV126" s="5"/>
      <c r="DW126" s="5">
        <f>LOOKUP(DW$6,'Daily Absent'!$O$6:$AX$6,'Daily Absent'!$O126:$AX126)</f>
        <v>0</v>
      </c>
      <c r="DX126" s="100"/>
      <c r="DY126" s="100"/>
      <c r="DZ126" s="100"/>
      <c r="EA126" s="100"/>
      <c r="EB126" s="5"/>
      <c r="EC126" s="5"/>
      <c r="ED126" s="5">
        <f>LOOKUP(ED$6,'Daily Absent'!$O$6:$AX$6,'Daily Absent'!$O126:$AX126)</f>
        <v>1</v>
      </c>
      <c r="EE126" s="100">
        <v>0.29166666666666669</v>
      </c>
      <c r="EF126" s="100">
        <v>0.5</v>
      </c>
      <c r="EG126" s="100">
        <v>0.54166666666666663</v>
      </c>
      <c r="EH126" s="100">
        <v>0.75</v>
      </c>
      <c r="EI126" s="100">
        <v>0.79166666666666663</v>
      </c>
      <c r="EJ126" s="100">
        <v>0.91666666666666663</v>
      </c>
      <c r="EK126" s="5">
        <f>LOOKUP(EK$6,'Daily Absent'!$O$6:$AX$6,'Daily Absent'!$O126:$AX126)</f>
        <v>1</v>
      </c>
      <c r="EL126" s="100">
        <v>0.29166666666666669</v>
      </c>
      <c r="EM126" s="100">
        <v>0.5</v>
      </c>
      <c r="EN126" s="100">
        <v>0.54166666666666663</v>
      </c>
      <c r="EO126" s="100">
        <v>0.70833333333333337</v>
      </c>
      <c r="EP126" s="5"/>
      <c r="EQ126" s="5"/>
      <c r="ER126" s="5">
        <f>LOOKUP(ER$6,'Daily Absent'!$O$6:$AX$6,'Daily Absent'!$O126:$AX126)</f>
        <v>0</v>
      </c>
      <c r="ES126" s="100"/>
      <c r="ET126" s="100"/>
      <c r="EU126" s="100"/>
      <c r="EV126" s="100"/>
      <c r="EW126" s="5"/>
      <c r="EX126" s="5"/>
      <c r="EY126" s="5">
        <f>LOOKUP(EY$6,'Daily Absent'!$O$6:$AX$6,'Daily Absent'!$O126:$AX126)</f>
        <v>1</v>
      </c>
      <c r="EZ126" s="100">
        <v>0.29166666666666669</v>
      </c>
      <c r="FA126" s="100">
        <v>0.5</v>
      </c>
      <c r="FB126" s="100">
        <v>0.54166666666666663</v>
      </c>
      <c r="FC126" s="100">
        <v>0.75</v>
      </c>
      <c r="FD126" s="100">
        <v>0.79166666666666663</v>
      </c>
      <c r="FE126" s="100">
        <v>0.91666666666666663</v>
      </c>
      <c r="FF126" s="5">
        <f>LOOKUP(FF$6,'Daily Absent'!$O$6:$AX$6,'Daily Absent'!$O126:$AX126)</f>
        <v>1</v>
      </c>
      <c r="FG126" s="100"/>
      <c r="FH126" s="100"/>
      <c r="FI126" s="100"/>
      <c r="FJ126" s="100"/>
      <c r="FK126" s="5"/>
      <c r="FL126" s="5"/>
      <c r="FM126" s="5">
        <f>LOOKUP(FM$6,'Daily Absent'!$O$6:$AX$6,'Daily Absent'!$O126:$AX126)</f>
        <v>0</v>
      </c>
      <c r="FN126" s="100"/>
      <c r="FO126" s="100"/>
      <c r="FP126" s="100"/>
      <c r="FQ126" s="100"/>
      <c r="FR126" s="5"/>
      <c r="FS126" s="5"/>
      <c r="FT126" s="5">
        <f>LOOKUP(FT$6,'Daily Absent'!$O$6:$AX$6,'Daily Absent'!$O126:$AX126)</f>
        <v>0</v>
      </c>
      <c r="FU126" s="100"/>
      <c r="FV126" s="100"/>
      <c r="FW126" s="100"/>
      <c r="FX126" s="100"/>
      <c r="FY126" s="5"/>
      <c r="FZ126" s="5"/>
      <c r="GA126" s="5">
        <f>LOOKUP(GA$6,'Daily Absent'!$O$6:$AX$6,'Daily Absent'!$O126:$AX126)</f>
        <v>0</v>
      </c>
      <c r="GB126" s="100"/>
      <c r="GC126" s="100"/>
      <c r="GD126" s="100"/>
      <c r="GE126" s="100"/>
      <c r="GF126" s="5"/>
      <c r="GG126" s="5"/>
      <c r="GH126" s="5">
        <f>LOOKUP(GH$6,'Daily Absent'!$O$6:$AX$6,'Daily Absent'!$O126:$AX126)</f>
        <v>0</v>
      </c>
      <c r="GI126" s="100"/>
      <c r="GJ126" s="100"/>
      <c r="GK126" s="100"/>
      <c r="GL126" s="100"/>
      <c r="GM126" s="5"/>
      <c r="GN126" s="5"/>
      <c r="GO126" s="5">
        <f>LOOKUP(GO$6,'Daily Absent'!$O$6:$AX$6,'Daily Absent'!$O126:$AX126)</f>
        <v>0</v>
      </c>
      <c r="GP126" s="100"/>
      <c r="GQ126" s="100"/>
      <c r="GR126" s="100"/>
      <c r="GS126" s="100"/>
      <c r="GT126" s="5"/>
      <c r="GU126" s="5"/>
      <c r="GV126" s="5">
        <f>LOOKUP(GV$6,'Daily Absent'!$O$6:$AX$6,'Daily Absent'!$O126:$AX126)</f>
        <v>0</v>
      </c>
      <c r="GW126" s="100"/>
      <c r="GX126" s="100"/>
      <c r="GY126" s="100"/>
      <c r="GZ126" s="100"/>
      <c r="HA126" s="5"/>
      <c r="HB126" s="5"/>
      <c r="HC126" s="5">
        <f>LOOKUP(HC$6,'Daily Absent'!$O$6:$AX$6,'Daily Absent'!$O126:$AX126)</f>
        <v>0</v>
      </c>
      <c r="HD126" s="100"/>
      <c r="HE126" s="100"/>
      <c r="HF126" s="100"/>
      <c r="HG126" s="100"/>
      <c r="HH126" s="5"/>
      <c r="HI126" s="5"/>
      <c r="HJ126" s="5">
        <f>LOOKUP(HJ$6,'Daily Absent'!$O$6:$AX$6,'Daily Absent'!$O126:$AX126)</f>
        <v>0</v>
      </c>
      <c r="HK126" s="100"/>
      <c r="HL126" s="100"/>
      <c r="HM126" s="100"/>
      <c r="HN126" s="100"/>
      <c r="HO126" s="5"/>
      <c r="HP126" s="5"/>
      <c r="HQ126" s="5"/>
      <c r="HR126" s="100"/>
      <c r="HS126" s="100"/>
      <c r="HT126" s="100"/>
      <c r="HU126" s="100"/>
      <c r="HV126" s="5"/>
      <c r="HW126" s="5"/>
      <c r="HX126" s="5">
        <f>LOOKUP(HX$6,'Daily Absent'!$O$6:$AX$6,'Daily Absent'!$O126:$AX126)</f>
        <v>0</v>
      </c>
      <c r="HY126" s="5"/>
      <c r="HZ126" s="100"/>
      <c r="IA126" s="5"/>
      <c r="IB126" s="5"/>
      <c r="IC126" s="5"/>
      <c r="ID126" s="5"/>
      <c r="IE126" s="5">
        <f>LOOKUP(IE$6,'Daily Absent'!$O$6:$AX$6,'Daily Absent'!$O126:$AX126)</f>
        <v>0</v>
      </c>
      <c r="IF126" s="5"/>
      <c r="IG126" s="100"/>
      <c r="IH126" s="5"/>
      <c r="II126" s="5"/>
      <c r="IJ126" s="5"/>
      <c r="IK126" s="5"/>
      <c r="IL126" s="5">
        <f>LOOKUP(IL$6,'Daily Absent'!$O$6:$AX$6,'Daily Absent'!$O126:$AX126)</f>
        <v>0</v>
      </c>
      <c r="IM126" s="5"/>
      <c r="IN126" s="100"/>
      <c r="IO126" s="5"/>
      <c r="IP126" s="5"/>
      <c r="IQ126" s="5"/>
      <c r="IR126" s="5"/>
      <c r="IS126" s="5">
        <f>LOOKUP(IS$6,'Daily Absent'!$O$6:$AX$6,'Daily Absent'!$O126:$AX126)</f>
        <v>0</v>
      </c>
      <c r="IT126" s="5"/>
      <c r="IU126" s="100"/>
      <c r="IV126" s="5"/>
      <c r="IW126" s="5"/>
      <c r="IX126" s="5"/>
      <c r="IY126" s="5"/>
      <c r="IZ126" s="5">
        <f>LOOKUP(IZ$6,'Daily Absent'!$O$6:$AX$6,'Daily Absent'!$O126:$AX126)</f>
        <v>0</v>
      </c>
      <c r="JA126" s="5"/>
      <c r="JB126" s="100"/>
      <c r="JC126" s="5"/>
      <c r="JD126" s="5"/>
      <c r="JE126" s="5"/>
      <c r="JF126" s="5"/>
    </row>
    <row r="127" spans="1:266" ht="20" customHeight="1">
      <c r="A127" s="54">
        <f>IF('Master MP Status'!A127&gt;0,'Master MP Status'!A127,"")</f>
        <v>119</v>
      </c>
      <c r="B127" s="5" t="str">
        <f>IF(ISTEXT('Master MP Status'!B127),'Master MP Status'!B127,"")</f>
        <v>DIRECT</v>
      </c>
      <c r="C127" s="153" t="str">
        <f>IF(OR(ISTEXT('Master MP Status'!C127),'Master MP Status'!C127&gt;0),'Master MP Status'!C127,"")</f>
        <v>KN2531047</v>
      </c>
      <c r="D127" s="154" t="str">
        <f>IF(OR(ISTEXT('Master MP Status'!D127),'Master MP Status'!D127&gt;0),'Master MP Status'!D127,"")</f>
        <v>KN25342</v>
      </c>
      <c r="E127" s="5" t="str">
        <f>IF(ISTEXT('Master MP Status'!E127),'Master MP Status'!E127,"")</f>
        <v>YOHANIS RUNGA ANDI LOLO</v>
      </c>
      <c r="F127" s="5" t="str">
        <f>IF(ISTEXT('Master MP Status'!F127),'Master MP Status'!F127,"")</f>
        <v>YOHANIS RUNGA ANDI</v>
      </c>
      <c r="G127" s="5" t="str">
        <f>IF(ISTEXT('Master MP Status'!G127),'Master MP Status'!G127,"")</f>
        <v>Local</v>
      </c>
      <c r="H127" s="5" t="str">
        <f>IF(ISTEXT('Master MP Status'!H127),'Master MP Status'!H127,"")</f>
        <v>YACOBE T</v>
      </c>
      <c r="I127" s="5" t="str">
        <f>IF(ISTEXT('Master MP Status'!I127),'Master MP Status'!I127,"")</f>
        <v>Helper</v>
      </c>
      <c r="J127" s="5" t="str">
        <f>IF(ISTEXT('Master MP Status'!J127),'Master MP Status'!J127,"")</f>
        <v>Helper</v>
      </c>
      <c r="K127" s="9">
        <f>IF(OR('Master MP Status'!K127=0,'Master MP Status'!K127=""),"",'Master MP Status'!K127)</f>
        <v>45769</v>
      </c>
      <c r="L127" s="9">
        <f>IF(OR('Master MP Status'!L127=0,'Master MP Status'!L127=""),"",'Master MP Status'!L127)</f>
        <v>45769</v>
      </c>
      <c r="M127" s="9">
        <f>IF(OR('Master MP Status'!M127=0,'Master MP Status'!M127=""),"",'Master MP Status'!M127)</f>
        <v>45777</v>
      </c>
      <c r="N127" s="5" t="str">
        <f>IF(ISTEXT('Master MP Status'!N127),'Master MP Status'!N127,"")</f>
        <v>Resign</v>
      </c>
      <c r="O127" s="5">
        <f>LOOKUP(O$6,'Daily Absent'!$O$6:$AX$6,'Daily Absent'!$O127:$AX127)</f>
        <v>0</v>
      </c>
      <c r="P127" s="5"/>
      <c r="Q127" s="5"/>
      <c r="R127" s="5"/>
      <c r="S127" s="5"/>
      <c r="T127" s="5"/>
      <c r="U127" s="5"/>
      <c r="V127" s="5">
        <f>LOOKUP(V$6,'Daily Absent'!$O$6:$AX$6,'Daily Absent'!$O127:$AX127)</f>
        <v>0</v>
      </c>
      <c r="W127" s="5"/>
      <c r="X127" s="100"/>
      <c r="Y127" s="5"/>
      <c r="Z127" s="5"/>
      <c r="AA127" s="5"/>
      <c r="AB127" s="5"/>
      <c r="AC127" s="5">
        <f>LOOKUP(AC$6,'Daily Absent'!$O$6:$AX$6,'Daily Absent'!$O127:$AX127)</f>
        <v>0</v>
      </c>
      <c r="AD127" s="5"/>
      <c r="AE127" s="100"/>
      <c r="AF127" s="5"/>
      <c r="AG127" s="5"/>
      <c r="AH127" s="5"/>
      <c r="AI127" s="5"/>
      <c r="AJ127" s="5">
        <f>LOOKUP(AJ$6,'Daily Absent'!$O$6:$AX$6,'Daily Absent'!$O127:$AX127)</f>
        <v>0</v>
      </c>
      <c r="AK127" s="5"/>
      <c r="AL127" s="100"/>
      <c r="AM127" s="5"/>
      <c r="AN127" s="5"/>
      <c r="AO127" s="5"/>
      <c r="AP127" s="5"/>
      <c r="AQ127" s="5">
        <f>LOOKUP(AQ$6,'Daily Absent'!$O$6:$AX$6,'Daily Absent'!$O127:$AX127)</f>
        <v>0</v>
      </c>
      <c r="AR127" s="5"/>
      <c r="AS127" s="100"/>
      <c r="AT127" s="5"/>
      <c r="AU127" s="5"/>
      <c r="AV127" s="5"/>
      <c r="AW127" s="5"/>
      <c r="AX127" s="5">
        <f>LOOKUP(AX$6,'Daily Absent'!$O$6:$AX$6,'Daily Absent'!$O127:$AX127)</f>
        <v>0</v>
      </c>
      <c r="AY127" s="5"/>
      <c r="AZ127" s="100"/>
      <c r="BA127" s="5"/>
      <c r="BB127" s="5"/>
      <c r="BC127" s="5"/>
      <c r="BD127" s="5"/>
      <c r="BE127" s="5">
        <f>LOOKUP(BE$6,'Daily Absent'!$O$6:$AX$6,'Daily Absent'!$O127:$AX127)</f>
        <v>0</v>
      </c>
      <c r="BF127" s="5"/>
      <c r="BG127" s="100"/>
      <c r="BH127" s="5"/>
      <c r="BI127" s="5"/>
      <c r="BJ127" s="5"/>
      <c r="BK127" s="5"/>
      <c r="BL127" s="5">
        <f>LOOKUP(BL$6,'Daily Absent'!$O$6:$AX$6,'Daily Absent'!$O127:$AX127)</f>
        <v>0</v>
      </c>
      <c r="BM127" s="5"/>
      <c r="BN127" s="100"/>
      <c r="BO127" s="5"/>
      <c r="BP127" s="5"/>
      <c r="BQ127" s="5"/>
      <c r="BR127" s="5"/>
      <c r="BS127" s="5">
        <f>LOOKUP(BS$6,'Daily Absent'!$O$6:$AX$6,'Daily Absent'!$O127:$AX127)</f>
        <v>0</v>
      </c>
      <c r="BT127" s="5"/>
      <c r="BU127" s="100"/>
      <c r="BV127" s="5"/>
      <c r="BW127" s="5"/>
      <c r="BX127" s="5"/>
      <c r="BY127" s="5"/>
      <c r="BZ127" s="5">
        <f>LOOKUP(BZ$6,'Daily Absent'!$O$6:$AX$6,'Daily Absent'!$O127:$AX127)</f>
        <v>0</v>
      </c>
      <c r="CA127" s="5"/>
      <c r="CB127" s="100"/>
      <c r="CC127" s="5"/>
      <c r="CD127" s="5"/>
      <c r="CE127" s="5"/>
      <c r="CF127" s="5"/>
      <c r="CG127" s="5">
        <f>LOOKUP(CG$6,'Daily Absent'!$O$6:$AX$6,'Daily Absent'!$O127:$AX127)</f>
        <v>0</v>
      </c>
      <c r="CH127" s="5"/>
      <c r="CI127" s="100"/>
      <c r="CJ127" s="5"/>
      <c r="CK127" s="5"/>
      <c r="CL127" s="5"/>
      <c r="CM127" s="5"/>
      <c r="CN127" s="5">
        <f>LOOKUP(CN$6,'Daily Absent'!$O$6:$AX$6,'Daily Absent'!$O127:$AX127)</f>
        <v>0</v>
      </c>
      <c r="CO127" s="5"/>
      <c r="CP127" s="100"/>
      <c r="CQ127" s="5"/>
      <c r="CR127" s="5"/>
      <c r="CS127" s="5"/>
      <c r="CT127" s="5"/>
      <c r="CU127" s="5">
        <f>LOOKUP(CU$6,'Daily Absent'!$O$6:$AX$6,'Daily Absent'!$O127:$AX127)</f>
        <v>0</v>
      </c>
      <c r="CV127" s="5"/>
      <c r="CW127" s="100"/>
      <c r="CX127" s="5"/>
      <c r="CY127" s="5"/>
      <c r="CZ127" s="5"/>
      <c r="DA127" s="5"/>
      <c r="DB127" s="5">
        <f>LOOKUP(DB$6,'Daily Absent'!$O$6:$AX$6,'Daily Absent'!$O127:$AX127)</f>
        <v>0</v>
      </c>
      <c r="DC127" s="5"/>
      <c r="DD127" s="100"/>
      <c r="DE127" s="5"/>
      <c r="DF127" s="5"/>
      <c r="DG127" s="5"/>
      <c r="DH127" s="5"/>
      <c r="DI127" s="5">
        <f>LOOKUP(DI$6,'Daily Absent'!$O$6:$AX$6,'Daily Absent'!$O127:$AX127)</f>
        <v>0</v>
      </c>
      <c r="DJ127" s="5"/>
      <c r="DK127" s="100"/>
      <c r="DL127" s="5"/>
      <c r="DM127" s="5"/>
      <c r="DN127" s="5"/>
      <c r="DO127" s="5"/>
      <c r="DP127" s="5">
        <f>LOOKUP(DP$6,'Daily Absent'!$O$6:$AX$6,'Daily Absent'!$O127:$AX127)</f>
        <v>0</v>
      </c>
      <c r="DQ127" s="5"/>
      <c r="DR127" s="100"/>
      <c r="DS127" s="5"/>
      <c r="DT127" s="5"/>
      <c r="DU127" s="5"/>
      <c r="DV127" s="5"/>
      <c r="DW127" s="5">
        <f>LOOKUP(DW$6,'Daily Absent'!$O$6:$AX$6,'Daily Absent'!$O127:$AX127)</f>
        <v>0</v>
      </c>
      <c r="DX127" s="5"/>
      <c r="DY127" s="100"/>
      <c r="DZ127" s="5"/>
      <c r="EA127" s="5"/>
      <c r="EB127" s="5"/>
      <c r="EC127" s="5"/>
      <c r="ED127" s="5">
        <f>LOOKUP(ED$6,'Daily Absent'!$O$6:$AX$6,'Daily Absent'!$O127:$AX127)</f>
        <v>0</v>
      </c>
      <c r="EE127" s="5"/>
      <c r="EF127" s="100"/>
      <c r="EG127" s="5"/>
      <c r="EH127" s="5"/>
      <c r="EI127" s="5"/>
      <c r="EJ127" s="5"/>
      <c r="EK127" s="5">
        <f>LOOKUP(EK$6,'Daily Absent'!$O$6:$AX$6,'Daily Absent'!$O127:$AX127)</f>
        <v>0</v>
      </c>
      <c r="EL127" s="5"/>
      <c r="EM127" s="100"/>
      <c r="EN127" s="5"/>
      <c r="EO127" s="5"/>
      <c r="EP127" s="5"/>
      <c r="EQ127" s="5"/>
      <c r="ER127" s="5">
        <f>LOOKUP(ER$6,'Daily Absent'!$O$6:$AX$6,'Daily Absent'!$O127:$AX127)</f>
        <v>0</v>
      </c>
      <c r="ES127" s="100"/>
      <c r="ET127" s="100"/>
      <c r="EU127" s="100"/>
      <c r="EV127" s="5"/>
      <c r="EW127" s="5"/>
      <c r="EX127" s="5"/>
      <c r="EY127" s="5">
        <f>LOOKUP(EY$6,'Daily Absent'!$O$6:$AX$6,'Daily Absent'!$O127:$AX127)</f>
        <v>0</v>
      </c>
      <c r="EZ127" s="5"/>
      <c r="FA127" s="100"/>
      <c r="FB127" s="5"/>
      <c r="FC127" s="5"/>
      <c r="FD127" s="5"/>
      <c r="FE127" s="5"/>
      <c r="FF127" s="5">
        <f>LOOKUP(FF$6,'Daily Absent'!$O$6:$AX$6,'Daily Absent'!$O127:$AX127)</f>
        <v>0</v>
      </c>
      <c r="FG127" s="5"/>
      <c r="FH127" s="100"/>
      <c r="FI127" s="5"/>
      <c r="FJ127" s="5"/>
      <c r="FK127" s="5"/>
      <c r="FL127" s="5"/>
      <c r="FM127" s="5">
        <f>LOOKUP(FM$6,'Daily Absent'!$O$6:$AX$6,'Daily Absent'!$O127:$AX127)</f>
        <v>0</v>
      </c>
      <c r="FN127" s="5"/>
      <c r="FO127" s="100"/>
      <c r="FP127" s="5"/>
      <c r="FQ127" s="5"/>
      <c r="FR127" s="5"/>
      <c r="FS127" s="5"/>
      <c r="FT127" s="5">
        <f>LOOKUP(FT$6,'Daily Absent'!$O$6:$AX$6,'Daily Absent'!$O127:$AX127)</f>
        <v>0</v>
      </c>
      <c r="FU127" s="5"/>
      <c r="FV127" s="100"/>
      <c r="FW127" s="5"/>
      <c r="FX127" s="5"/>
      <c r="FY127" s="5"/>
      <c r="FZ127" s="5"/>
      <c r="GA127" s="5">
        <f>LOOKUP(GA$6,'Daily Absent'!$O$6:$AX$6,'Daily Absent'!$O127:$AX127)</f>
        <v>0</v>
      </c>
      <c r="GB127" s="5"/>
      <c r="GC127" s="100"/>
      <c r="GD127" s="5"/>
      <c r="GE127" s="5"/>
      <c r="GF127" s="5"/>
      <c r="GG127" s="5"/>
      <c r="GH127" s="5">
        <f>LOOKUP(GH$6,'Daily Absent'!$O$6:$AX$6,'Daily Absent'!$O127:$AX127)</f>
        <v>0</v>
      </c>
      <c r="GI127" s="5"/>
      <c r="GJ127" s="100"/>
      <c r="GK127" s="5"/>
      <c r="GL127" s="5"/>
      <c r="GM127" s="5"/>
      <c r="GN127" s="5"/>
      <c r="GO127" s="5">
        <f>LOOKUP(GO$6,'Daily Absent'!$O$6:$AX$6,'Daily Absent'!$O127:$AX127)</f>
        <v>0</v>
      </c>
      <c r="GP127" s="5"/>
      <c r="GQ127" s="100"/>
      <c r="GR127" s="5"/>
      <c r="GS127" s="5"/>
      <c r="GT127" s="5"/>
      <c r="GU127" s="5"/>
      <c r="GV127" s="5">
        <f>LOOKUP(GV$6,'Daily Absent'!$O$6:$AX$6,'Daily Absent'!$O127:$AX127)</f>
        <v>0</v>
      </c>
      <c r="GW127" s="5"/>
      <c r="GX127" s="100"/>
      <c r="GY127" s="5"/>
      <c r="GZ127" s="5"/>
      <c r="HA127" s="5"/>
      <c r="HB127" s="5"/>
      <c r="HC127" s="5">
        <f>LOOKUP(HC$6,'Daily Absent'!$O$6:$AX$6,'Daily Absent'!$O127:$AX127)</f>
        <v>0</v>
      </c>
      <c r="HD127" s="5"/>
      <c r="HE127" s="100"/>
      <c r="HF127" s="5"/>
      <c r="HG127" s="5"/>
      <c r="HH127" s="5"/>
      <c r="HI127" s="5"/>
      <c r="HJ127" s="5">
        <f>LOOKUP(HJ$6,'Daily Absent'!$O$6:$AX$6,'Daily Absent'!$O127:$AX127)</f>
        <v>0</v>
      </c>
      <c r="HK127" s="5"/>
      <c r="HL127" s="100"/>
      <c r="HM127" s="5"/>
      <c r="HN127" s="5"/>
      <c r="HO127" s="5"/>
      <c r="HP127" s="5"/>
      <c r="HQ127" s="5"/>
      <c r="HR127" s="5"/>
      <c r="HS127" s="100"/>
      <c r="HT127" s="5"/>
      <c r="HU127" s="5"/>
      <c r="HV127" s="5"/>
      <c r="HW127" s="5"/>
      <c r="HX127" s="5">
        <f>LOOKUP(HX$6,'Daily Absent'!$O$6:$AX$6,'Daily Absent'!$O127:$AX127)</f>
        <v>0</v>
      </c>
      <c r="HY127" s="5"/>
      <c r="HZ127" s="100"/>
      <c r="IA127" s="5"/>
      <c r="IB127" s="5"/>
      <c r="IC127" s="5"/>
      <c r="ID127" s="5"/>
      <c r="IE127" s="5">
        <f>LOOKUP(IE$6,'Daily Absent'!$O$6:$AX$6,'Daily Absent'!$O127:$AX127)</f>
        <v>0</v>
      </c>
      <c r="IF127" s="5"/>
      <c r="IG127" s="100"/>
      <c r="IH127" s="5"/>
      <c r="II127" s="5"/>
      <c r="IJ127" s="5"/>
      <c r="IK127" s="5"/>
      <c r="IL127" s="5">
        <f>LOOKUP(IL$6,'Daily Absent'!$O$6:$AX$6,'Daily Absent'!$O127:$AX127)</f>
        <v>0</v>
      </c>
      <c r="IM127" s="5"/>
      <c r="IN127" s="100"/>
      <c r="IO127" s="5"/>
      <c r="IP127" s="5"/>
      <c r="IQ127" s="5"/>
      <c r="IR127" s="5"/>
      <c r="IS127" s="5">
        <f>LOOKUP(IS$6,'Daily Absent'!$O$6:$AX$6,'Daily Absent'!$O127:$AX127)</f>
        <v>0</v>
      </c>
      <c r="IT127" s="5"/>
      <c r="IU127" s="100"/>
      <c r="IV127" s="5"/>
      <c r="IW127" s="5"/>
      <c r="IX127" s="5"/>
      <c r="IY127" s="5"/>
      <c r="IZ127" s="5">
        <f>LOOKUP(IZ$6,'Daily Absent'!$O$6:$AX$6,'Daily Absent'!$O127:$AX127)</f>
        <v>0</v>
      </c>
      <c r="JA127" s="5"/>
      <c r="JB127" s="100"/>
      <c r="JC127" s="5"/>
      <c r="JD127" s="5"/>
      <c r="JE127" s="5"/>
      <c r="JF127" s="5"/>
    </row>
    <row r="128" spans="1:266" ht="20" customHeight="1">
      <c r="A128" s="54">
        <f>IF('Master MP Status'!A128&gt;0,'Master MP Status'!A128,"")</f>
        <v>120</v>
      </c>
      <c r="B128" s="5" t="str">
        <f>IF(ISTEXT('Master MP Status'!B128),'Master MP Status'!B128,"")</f>
        <v>DIRECT</v>
      </c>
      <c r="C128" s="153" t="str">
        <f>IF(OR(ISTEXT('Master MP Status'!C128),'Master MP Status'!C128&gt;0),'Master MP Status'!C128,"")</f>
        <v>KN2531024</v>
      </c>
      <c r="D128" s="154" t="str">
        <f>IF(OR(ISTEXT('Master MP Status'!D128),'Master MP Status'!D128&gt;0),'Master MP Status'!D128,"")</f>
        <v>KN25343</v>
      </c>
      <c r="E128" s="5" t="str">
        <f>IF(ISTEXT('Master MP Status'!E128),'Master MP Status'!E128,"")</f>
        <v>BENEDIKTUS JAGUT</v>
      </c>
      <c r="F128" s="5" t="str">
        <f>IF(ISTEXT('Master MP Status'!F128),'Master MP Status'!F128,"")</f>
        <v>BENEDIKTUS</v>
      </c>
      <c r="G128" s="5" t="str">
        <f>IF(ISTEXT('Master MP Status'!G128),'Master MP Status'!G128,"")</f>
        <v>Local</v>
      </c>
      <c r="H128" s="5" t="str">
        <f>IF(ISTEXT('Master MP Status'!H128),'Master MP Status'!H128,"")</f>
        <v>SIMON S. R</v>
      </c>
      <c r="I128" s="5" t="str">
        <f>IF(ISTEXT('Master MP Status'!I128),'Master MP Status'!I128,"")</f>
        <v>Helper</v>
      </c>
      <c r="J128" s="5" t="str">
        <f>IF(ISTEXT('Master MP Status'!J128),'Master MP Status'!J128,"")</f>
        <v>Helper</v>
      </c>
      <c r="K128" s="9">
        <f>IF(OR('Master MP Status'!K128=0,'Master MP Status'!K128=""),"",'Master MP Status'!K128)</f>
        <v>45770</v>
      </c>
      <c r="L128" s="9">
        <f>IF(OR('Master MP Status'!L128=0,'Master MP Status'!L128=""),"",'Master MP Status'!L128)</f>
        <v>45770</v>
      </c>
      <c r="M128" s="9" t="str">
        <f>IF(OR('Master MP Status'!M128=0,'Master MP Status'!M128=""),"",'Master MP Status'!M128)</f>
        <v/>
      </c>
      <c r="N128" s="5" t="str">
        <f>IF(ISTEXT('Master MP Status'!N128),'Master MP Status'!N128,"")</f>
        <v/>
      </c>
      <c r="O128" s="5">
        <f>LOOKUP(O$6,'Daily Absent'!$O$6:$AX$6,'Daily Absent'!$O128:$AX128)</f>
        <v>1</v>
      </c>
      <c r="P128" s="100">
        <v>0.29166666666666669</v>
      </c>
      <c r="Q128" s="100">
        <v>0.5</v>
      </c>
      <c r="R128" s="100">
        <v>0.54166666666666663</v>
      </c>
      <c r="S128" s="100">
        <v>0.75</v>
      </c>
      <c r="T128" s="5"/>
      <c r="U128" s="5"/>
      <c r="V128" s="5">
        <f>LOOKUP(V$6,'Daily Absent'!$O$6:$AX$6,'Daily Absent'!$O128:$AX128)</f>
        <v>1</v>
      </c>
      <c r="W128" s="100">
        <v>0.29166666666666669</v>
      </c>
      <c r="X128" s="100">
        <v>0.5</v>
      </c>
      <c r="Y128" s="100">
        <v>0.54166666666666663</v>
      </c>
      <c r="Z128" s="100">
        <v>0.75</v>
      </c>
      <c r="AA128" s="5"/>
      <c r="AB128" s="5"/>
      <c r="AC128" s="5">
        <f>LOOKUP(AC$6,'Daily Absent'!$O$6:$AX$6,'Daily Absent'!$O128:$AX128)</f>
        <v>0</v>
      </c>
      <c r="AD128" s="100"/>
      <c r="AE128" s="100"/>
      <c r="AF128" s="100"/>
      <c r="AG128" s="100"/>
      <c r="AH128" s="5"/>
      <c r="AI128" s="5"/>
      <c r="AJ128" s="5">
        <f>LOOKUP(AJ$6,'Daily Absent'!$O$6:$AX$6,'Daily Absent'!$O128:$AX128)</f>
        <v>1</v>
      </c>
      <c r="AK128" s="100">
        <v>0.29166666666666669</v>
      </c>
      <c r="AL128" s="100">
        <v>0.5</v>
      </c>
      <c r="AM128" s="100">
        <v>0.54166666666666663</v>
      </c>
      <c r="AN128" s="100">
        <v>0.75</v>
      </c>
      <c r="AO128" s="5"/>
      <c r="AP128" s="5"/>
      <c r="AQ128" s="5">
        <f>LOOKUP(AQ$6,'Daily Absent'!$O$6:$AX$6,'Daily Absent'!$O128:$AX128)</f>
        <v>1</v>
      </c>
      <c r="AR128" s="100">
        <v>0.29166666666666669</v>
      </c>
      <c r="AS128" s="100">
        <v>0.5</v>
      </c>
      <c r="AT128" s="100">
        <v>0.54166666666666663</v>
      </c>
      <c r="AU128" s="100">
        <v>0.70833333333333337</v>
      </c>
      <c r="AV128" s="5"/>
      <c r="AW128" s="5"/>
      <c r="AX128" s="5">
        <f>LOOKUP(AX$6,'Daily Absent'!$O$6:$AX$6,'Daily Absent'!$O128:$AX128)</f>
        <v>0</v>
      </c>
      <c r="AY128" s="5"/>
      <c r="AZ128" s="100"/>
      <c r="BA128" s="5"/>
      <c r="BB128" s="5"/>
      <c r="BC128" s="5"/>
      <c r="BD128" s="5"/>
      <c r="BE128" s="5">
        <f>LOOKUP(BE$6,'Daily Absent'!$O$6:$AX$6,'Daily Absent'!$O128:$AX128)</f>
        <v>1</v>
      </c>
      <c r="BF128" s="100">
        <v>0.29166666666666669</v>
      </c>
      <c r="BG128" s="100">
        <v>0.5</v>
      </c>
      <c r="BH128" s="100">
        <v>0.54166666666666663</v>
      </c>
      <c r="BI128" s="100">
        <v>0.75</v>
      </c>
      <c r="BJ128" s="5"/>
      <c r="BK128" s="5"/>
      <c r="BL128" s="5">
        <f>LOOKUP(BL$6,'Daily Absent'!$O$6:$AX$6,'Daily Absent'!$O128:$AX128)</f>
        <v>1</v>
      </c>
      <c r="BM128" s="100">
        <v>0.29166666666666669</v>
      </c>
      <c r="BN128" s="100">
        <v>0.5</v>
      </c>
      <c r="BO128" s="100">
        <v>0.54166666666666663</v>
      </c>
      <c r="BP128" s="100">
        <v>0.75</v>
      </c>
      <c r="BQ128" s="5"/>
      <c r="BR128" s="5"/>
      <c r="BS128" s="5">
        <f>LOOKUP(BS$6,'Daily Absent'!$O$6:$AX$6,'Daily Absent'!$O128:$AX128)</f>
        <v>1</v>
      </c>
      <c r="BT128" s="100">
        <v>0.29166666666666669</v>
      </c>
      <c r="BU128" s="100">
        <v>0.5</v>
      </c>
      <c r="BV128" s="100">
        <v>0.54166666666666663</v>
      </c>
      <c r="BW128" s="100">
        <v>0.75</v>
      </c>
      <c r="BX128" s="5"/>
      <c r="BY128" s="5"/>
      <c r="BZ128" s="5">
        <f>LOOKUP(BZ$6,'Daily Absent'!$O$6:$AX$6,'Daily Absent'!$O128:$AX128)</f>
        <v>1</v>
      </c>
      <c r="CA128" s="100">
        <v>0.29166666666666669</v>
      </c>
      <c r="CB128" s="100">
        <v>0.5</v>
      </c>
      <c r="CC128" s="100">
        <v>0.54166666666666663</v>
      </c>
      <c r="CD128" s="100">
        <v>0.75</v>
      </c>
      <c r="CE128" s="5"/>
      <c r="CF128" s="5"/>
      <c r="CG128" s="5">
        <f>LOOKUP(CG$6,'Daily Absent'!$O$6:$AX$6,'Daily Absent'!$O128:$AX128)</f>
        <v>1</v>
      </c>
      <c r="CH128" s="100">
        <v>0.29166666666666669</v>
      </c>
      <c r="CI128" s="100">
        <v>0.5</v>
      </c>
      <c r="CJ128" s="100">
        <v>0.54166666666666663</v>
      </c>
      <c r="CK128" s="100">
        <v>0.75</v>
      </c>
      <c r="CL128" s="5"/>
      <c r="CM128" s="5"/>
      <c r="CN128" s="5">
        <f>LOOKUP(CN$6,'Daily Absent'!$O$6:$AX$6,'Daily Absent'!$O128:$AX128)</f>
        <v>1</v>
      </c>
      <c r="CO128" s="100">
        <v>0.29166666666666669</v>
      </c>
      <c r="CP128" s="100">
        <v>0.5</v>
      </c>
      <c r="CQ128" s="100">
        <v>0.54166666666666663</v>
      </c>
      <c r="CR128" s="100">
        <v>0.70833333333333337</v>
      </c>
      <c r="CS128" s="5"/>
      <c r="CT128" s="5"/>
      <c r="CU128" s="5">
        <f>LOOKUP(CU$6,'Daily Absent'!$O$6:$AX$6,'Daily Absent'!$O128:$AX128)</f>
        <v>1</v>
      </c>
      <c r="CV128" s="100">
        <v>0.33333333333333331</v>
      </c>
      <c r="CW128" s="100">
        <v>0.5</v>
      </c>
      <c r="CX128" s="100">
        <v>0.54166666666666663</v>
      </c>
      <c r="CY128" s="100">
        <v>0.66666666666666663</v>
      </c>
      <c r="CZ128" s="5"/>
      <c r="DA128" s="5"/>
      <c r="DB128" s="5">
        <f>LOOKUP(DB$6,'Daily Absent'!$O$6:$AX$6,'Daily Absent'!$O128:$AX128)</f>
        <v>1</v>
      </c>
      <c r="DC128" s="100">
        <v>0.29166666666666669</v>
      </c>
      <c r="DD128" s="100">
        <v>0.5</v>
      </c>
      <c r="DE128" s="100">
        <v>0.54166666666666663</v>
      </c>
      <c r="DF128" s="100">
        <v>0.75</v>
      </c>
      <c r="DG128" s="5"/>
      <c r="DH128" s="5"/>
      <c r="DI128" s="5">
        <f>LOOKUP(DI$6,'Daily Absent'!$O$6:$AX$6,'Daily Absent'!$O128:$AX128)</f>
        <v>1</v>
      </c>
      <c r="DJ128" s="100">
        <v>0.29166666666666669</v>
      </c>
      <c r="DK128" s="100">
        <v>0.5</v>
      </c>
      <c r="DL128" s="100">
        <v>0.54166666666666663</v>
      </c>
      <c r="DM128" s="100">
        <v>0.75</v>
      </c>
      <c r="DN128" s="5"/>
      <c r="DO128" s="5"/>
      <c r="DP128" s="5">
        <f>LOOKUP(DP$6,'Daily Absent'!$O$6:$AX$6,'Daily Absent'!$O128:$AX128)</f>
        <v>0</v>
      </c>
      <c r="DQ128" s="100"/>
      <c r="DR128" s="100"/>
      <c r="DS128" s="100"/>
      <c r="DT128" s="100"/>
      <c r="DU128" s="5"/>
      <c r="DV128" s="5"/>
      <c r="DW128" s="5">
        <f>LOOKUP(DW$6,'Daily Absent'!$O$6:$AX$6,'Daily Absent'!$O128:$AX128)</f>
        <v>1</v>
      </c>
      <c r="DX128" s="100">
        <v>0.29166666666666669</v>
      </c>
      <c r="DY128" s="100">
        <v>0.5</v>
      </c>
      <c r="DZ128" s="100">
        <v>0.54166666666666663</v>
      </c>
      <c r="EA128" s="100">
        <v>0.75</v>
      </c>
      <c r="EB128" s="5"/>
      <c r="EC128" s="5"/>
      <c r="ED128" s="5">
        <f>LOOKUP(ED$6,'Daily Absent'!$O$6:$AX$6,'Daily Absent'!$O128:$AX128)</f>
        <v>1</v>
      </c>
      <c r="EE128" s="100">
        <v>0.29166666666666669</v>
      </c>
      <c r="EF128" s="100">
        <v>0.5</v>
      </c>
      <c r="EG128" s="100">
        <v>0.54166666666666663</v>
      </c>
      <c r="EH128" s="100">
        <v>0.75</v>
      </c>
      <c r="EI128" s="5"/>
      <c r="EJ128" s="5"/>
      <c r="EK128" s="5">
        <f>LOOKUP(EK$6,'Daily Absent'!$O$6:$AX$6,'Daily Absent'!$O128:$AX128)</f>
        <v>1</v>
      </c>
      <c r="EL128" s="100">
        <v>0.29166666666666669</v>
      </c>
      <c r="EM128" s="100">
        <v>0.5</v>
      </c>
      <c r="EN128" s="100">
        <v>0.54166666666666663</v>
      </c>
      <c r="EO128" s="100">
        <v>0.70833333333333337</v>
      </c>
      <c r="EP128" s="5"/>
      <c r="EQ128" s="5"/>
      <c r="ER128" s="5">
        <f>LOOKUP(ER$6,'Daily Absent'!$O$6:$AX$6,'Daily Absent'!$O128:$AX128)</f>
        <v>0</v>
      </c>
      <c r="ES128" s="100"/>
      <c r="ET128" s="100"/>
      <c r="EU128" s="100"/>
      <c r="EV128" s="100"/>
      <c r="EW128" s="5"/>
      <c r="EX128" s="5"/>
      <c r="EY128" s="5">
        <f>LOOKUP(EY$6,'Daily Absent'!$O$6:$AX$6,'Daily Absent'!$O128:$AX128)</f>
        <v>0</v>
      </c>
      <c r="EZ128" s="100"/>
      <c r="FA128" s="100"/>
      <c r="FB128" s="100"/>
      <c r="FC128" s="100"/>
      <c r="FD128" s="5"/>
      <c r="FE128" s="5"/>
      <c r="FF128" s="5">
        <f>LOOKUP(FF$6,'Daily Absent'!$O$6:$AX$6,'Daily Absent'!$O128:$AX128)</f>
        <v>1</v>
      </c>
      <c r="FG128" s="100"/>
      <c r="FH128" s="100"/>
      <c r="FI128" s="100"/>
      <c r="FJ128" s="100"/>
      <c r="FK128" s="5"/>
      <c r="FL128" s="5"/>
      <c r="FM128" s="5">
        <f>LOOKUP(FM$6,'Daily Absent'!$O$6:$AX$6,'Daily Absent'!$O128:$AX128)</f>
        <v>0</v>
      </c>
      <c r="FN128" s="100"/>
      <c r="FO128" s="100"/>
      <c r="FP128" s="100"/>
      <c r="FQ128" s="100"/>
      <c r="FR128" s="5"/>
      <c r="FS128" s="5"/>
      <c r="FT128" s="5">
        <f>LOOKUP(FT$6,'Daily Absent'!$O$6:$AX$6,'Daily Absent'!$O128:$AX128)</f>
        <v>0</v>
      </c>
      <c r="FU128" s="100"/>
      <c r="FV128" s="100"/>
      <c r="FW128" s="100"/>
      <c r="FX128" s="100"/>
      <c r="FY128" s="5"/>
      <c r="FZ128" s="5"/>
      <c r="GA128" s="5">
        <f>LOOKUP(GA$6,'Daily Absent'!$O$6:$AX$6,'Daily Absent'!$O128:$AX128)</f>
        <v>0</v>
      </c>
      <c r="GB128" s="100"/>
      <c r="GC128" s="100"/>
      <c r="GD128" s="100"/>
      <c r="GE128" s="100"/>
      <c r="GF128" s="5"/>
      <c r="GG128" s="5"/>
      <c r="GH128" s="5">
        <f>LOOKUP(GH$6,'Daily Absent'!$O$6:$AX$6,'Daily Absent'!$O128:$AX128)</f>
        <v>0</v>
      </c>
      <c r="GI128" s="100"/>
      <c r="GJ128" s="100"/>
      <c r="GK128" s="100"/>
      <c r="GL128" s="100"/>
      <c r="GM128" s="5"/>
      <c r="GN128" s="5"/>
      <c r="GO128" s="5">
        <f>LOOKUP(GO$6,'Daily Absent'!$O$6:$AX$6,'Daily Absent'!$O128:$AX128)</f>
        <v>0</v>
      </c>
      <c r="GP128" s="100"/>
      <c r="GQ128" s="100"/>
      <c r="GR128" s="100"/>
      <c r="GS128" s="100"/>
      <c r="GT128" s="5"/>
      <c r="GU128" s="5"/>
      <c r="GV128" s="5">
        <f>LOOKUP(GV$6,'Daily Absent'!$O$6:$AX$6,'Daily Absent'!$O128:$AX128)</f>
        <v>0</v>
      </c>
      <c r="GW128" s="100"/>
      <c r="GX128" s="100"/>
      <c r="GY128" s="100"/>
      <c r="GZ128" s="100"/>
      <c r="HA128" s="5"/>
      <c r="HB128" s="5"/>
      <c r="HC128" s="5">
        <f>LOOKUP(HC$6,'Daily Absent'!$O$6:$AX$6,'Daily Absent'!$O128:$AX128)</f>
        <v>0</v>
      </c>
      <c r="HD128" s="100"/>
      <c r="HE128" s="100"/>
      <c r="HF128" s="100"/>
      <c r="HG128" s="100"/>
      <c r="HH128" s="5"/>
      <c r="HI128" s="5"/>
      <c r="HJ128" s="5">
        <f>LOOKUP(HJ$6,'Daily Absent'!$O$6:$AX$6,'Daily Absent'!$O128:$AX128)</f>
        <v>0</v>
      </c>
      <c r="HK128" s="100"/>
      <c r="HL128" s="100"/>
      <c r="HM128" s="100"/>
      <c r="HN128" s="100"/>
      <c r="HO128" s="5"/>
      <c r="HP128" s="5"/>
      <c r="HQ128" s="5"/>
      <c r="HR128" s="100"/>
      <c r="HS128" s="100"/>
      <c r="HT128" s="100"/>
      <c r="HU128" s="100"/>
      <c r="HV128" s="5"/>
      <c r="HW128" s="5"/>
      <c r="HX128" s="5">
        <f>LOOKUP(HX$6,'Daily Absent'!$O$6:$AX$6,'Daily Absent'!$O128:$AX128)</f>
        <v>0</v>
      </c>
      <c r="HY128" s="5"/>
      <c r="HZ128" s="100"/>
      <c r="IA128" s="5"/>
      <c r="IB128" s="5"/>
      <c r="IC128" s="5"/>
      <c r="ID128" s="5"/>
      <c r="IE128" s="5">
        <f>LOOKUP(IE$6,'Daily Absent'!$O$6:$AX$6,'Daily Absent'!$O128:$AX128)</f>
        <v>0</v>
      </c>
      <c r="IF128" s="5"/>
      <c r="IG128" s="100"/>
      <c r="IH128" s="5"/>
      <c r="II128" s="5"/>
      <c r="IJ128" s="5"/>
      <c r="IK128" s="5"/>
      <c r="IL128" s="5">
        <f>LOOKUP(IL$6,'Daily Absent'!$O$6:$AX$6,'Daily Absent'!$O128:$AX128)</f>
        <v>0</v>
      </c>
      <c r="IM128" s="5"/>
      <c r="IN128" s="100"/>
      <c r="IO128" s="5"/>
      <c r="IP128" s="5"/>
      <c r="IQ128" s="5"/>
      <c r="IR128" s="5"/>
      <c r="IS128" s="5">
        <f>LOOKUP(IS$6,'Daily Absent'!$O$6:$AX$6,'Daily Absent'!$O128:$AX128)</f>
        <v>0</v>
      </c>
      <c r="IT128" s="5"/>
      <c r="IU128" s="100"/>
      <c r="IV128" s="5"/>
      <c r="IW128" s="5"/>
      <c r="IX128" s="5"/>
      <c r="IY128" s="5"/>
      <c r="IZ128" s="5">
        <f>LOOKUP(IZ$6,'Daily Absent'!$O$6:$AX$6,'Daily Absent'!$O128:$AX128)</f>
        <v>0</v>
      </c>
      <c r="JA128" s="5"/>
      <c r="JB128" s="100"/>
      <c r="JC128" s="5"/>
      <c r="JD128" s="5"/>
      <c r="JE128" s="5"/>
      <c r="JF128" s="5"/>
    </row>
    <row r="129" spans="1:266" ht="20" customHeight="1">
      <c r="A129" s="54">
        <f>IF('Master MP Status'!A129&gt;0,'Master MP Status'!A129,"")</f>
        <v>121</v>
      </c>
      <c r="B129" s="5" t="str">
        <f>IF(ISTEXT('Master MP Status'!B129),'Master MP Status'!B129,"")</f>
        <v>DIRECT</v>
      </c>
      <c r="C129" s="153" t="str">
        <f>IF(OR(ISTEXT('Master MP Status'!C129),'Master MP Status'!C129&gt;0),'Master MP Status'!C129,"")</f>
        <v>KN2531023</v>
      </c>
      <c r="D129" s="154" t="str">
        <f>IF(OR(ISTEXT('Master MP Status'!D129),'Master MP Status'!D129&gt;0),'Master MP Status'!D129,"")</f>
        <v>KN25344</v>
      </c>
      <c r="E129" s="5" t="str">
        <f>IF(ISTEXT('Master MP Status'!E129),'Master MP Status'!E129,"")</f>
        <v>MUCHLIS</v>
      </c>
      <c r="F129" s="5" t="str">
        <f>IF(ISTEXT('Master MP Status'!F129),'Master MP Status'!F129,"")</f>
        <v>MUCHLIST</v>
      </c>
      <c r="G129" s="5" t="str">
        <f>IF(ISTEXT('Master MP Status'!G129),'Master MP Status'!G129,"")</f>
        <v>Local</v>
      </c>
      <c r="H129" s="5" t="str">
        <f>IF(ISTEXT('Master MP Status'!H129),'Master MP Status'!H129,"")</f>
        <v>SIMON S. R</v>
      </c>
      <c r="I129" s="5" t="str">
        <f>IF(ISTEXT('Master MP Status'!I129),'Master MP Status'!I129,"")</f>
        <v>Helper</v>
      </c>
      <c r="J129" s="5" t="str">
        <f>IF(ISTEXT('Master MP Status'!J129),'Master MP Status'!J129,"")</f>
        <v>Helper</v>
      </c>
      <c r="K129" s="9">
        <f>IF(OR('Master MP Status'!K129=0,'Master MP Status'!K129=""),"",'Master MP Status'!K129)</f>
        <v>45770</v>
      </c>
      <c r="L129" s="9">
        <f>IF(OR('Master MP Status'!L129=0,'Master MP Status'!L129=""),"",'Master MP Status'!L129)</f>
        <v>45770</v>
      </c>
      <c r="M129" s="9" t="str">
        <f>IF(OR('Master MP Status'!M129=0,'Master MP Status'!M129=""),"",'Master MP Status'!M129)</f>
        <v/>
      </c>
      <c r="N129" s="5" t="str">
        <f>IF(ISTEXT('Master MP Status'!N129),'Master MP Status'!N129,"")</f>
        <v/>
      </c>
      <c r="O129" s="5">
        <f>LOOKUP(O$6,'Daily Absent'!$O$6:$AX$6,'Daily Absent'!$O129:$AX129)</f>
        <v>0</v>
      </c>
      <c r="P129" s="100"/>
      <c r="Q129" s="100"/>
      <c r="R129" s="100"/>
      <c r="S129" s="100"/>
      <c r="T129" s="5"/>
      <c r="U129" s="5"/>
      <c r="V129" s="5">
        <f>LOOKUP(V$6,'Daily Absent'!$O$6:$AX$6,'Daily Absent'!$O129:$AX129)</f>
        <v>1</v>
      </c>
      <c r="W129" s="100">
        <v>0.29166666666666669</v>
      </c>
      <c r="X129" s="100">
        <v>0.5</v>
      </c>
      <c r="Y129" s="100">
        <v>0.54166666666666663</v>
      </c>
      <c r="Z129" s="100">
        <v>0.75</v>
      </c>
      <c r="AA129" s="5"/>
      <c r="AB129" s="5"/>
      <c r="AC129" s="5">
        <f>LOOKUP(AC$6,'Daily Absent'!$O$6:$AX$6,'Daily Absent'!$O129:$AX129)</f>
        <v>1</v>
      </c>
      <c r="AD129" s="100">
        <v>0.29166666666666669</v>
      </c>
      <c r="AE129" s="100">
        <v>0.5</v>
      </c>
      <c r="AF129" s="100">
        <v>0.54166666666666663</v>
      </c>
      <c r="AG129" s="100">
        <v>0.75</v>
      </c>
      <c r="AH129" s="5"/>
      <c r="AI129" s="5"/>
      <c r="AJ129" s="5">
        <f>LOOKUP(AJ$6,'Daily Absent'!$O$6:$AX$6,'Daily Absent'!$O129:$AX129)</f>
        <v>1</v>
      </c>
      <c r="AK129" s="100">
        <v>0.29166666666666669</v>
      </c>
      <c r="AL129" s="100">
        <v>0.5</v>
      </c>
      <c r="AM129" s="100">
        <v>0.54166666666666663</v>
      </c>
      <c r="AN129" s="100">
        <v>0.75</v>
      </c>
      <c r="AO129" s="5"/>
      <c r="AP129" s="5"/>
      <c r="AQ129" s="5">
        <f>LOOKUP(AQ$6,'Daily Absent'!$O$6:$AX$6,'Daily Absent'!$O129:$AX129)</f>
        <v>1</v>
      </c>
      <c r="AR129" s="100">
        <v>0.29166666666666669</v>
      </c>
      <c r="AS129" s="100">
        <v>0.5</v>
      </c>
      <c r="AT129" s="100">
        <v>0.54166666666666663</v>
      </c>
      <c r="AU129" s="100">
        <v>0.70833333333333337</v>
      </c>
      <c r="AV129" s="5"/>
      <c r="AW129" s="5"/>
      <c r="AX129" s="5">
        <f>LOOKUP(AX$6,'Daily Absent'!$O$6:$AX$6,'Daily Absent'!$O129:$AX129)</f>
        <v>0</v>
      </c>
      <c r="AY129" s="100"/>
      <c r="AZ129" s="100"/>
      <c r="BA129" s="100"/>
      <c r="BB129" s="100"/>
      <c r="BC129" s="5"/>
      <c r="BD129" s="5"/>
      <c r="BE129" s="5">
        <f>LOOKUP(BE$6,'Daily Absent'!$O$6:$AX$6,'Daily Absent'!$O129:$AX129)</f>
        <v>1</v>
      </c>
      <c r="BF129" s="100">
        <v>0.29166666666666669</v>
      </c>
      <c r="BG129" s="100">
        <v>0.5</v>
      </c>
      <c r="BH129" s="100">
        <v>0.54166666666666663</v>
      </c>
      <c r="BI129" s="100">
        <v>0.75</v>
      </c>
      <c r="BJ129" s="5"/>
      <c r="BK129" s="5"/>
      <c r="BL129" s="5">
        <f>LOOKUP(BL$6,'Daily Absent'!$O$6:$AX$6,'Daily Absent'!$O129:$AX129)</f>
        <v>1</v>
      </c>
      <c r="BM129" s="100">
        <v>0.29166666666666669</v>
      </c>
      <c r="BN129" s="100">
        <v>0.5</v>
      </c>
      <c r="BO129" s="100">
        <v>0.54166666666666663</v>
      </c>
      <c r="BP129" s="100">
        <v>0.75</v>
      </c>
      <c r="BQ129" s="5"/>
      <c r="BR129" s="5"/>
      <c r="BS129" s="5">
        <f>LOOKUP(BS$6,'Daily Absent'!$O$6:$AX$6,'Daily Absent'!$O129:$AX129)</f>
        <v>1</v>
      </c>
      <c r="BT129" s="100">
        <v>0.29166666666666669</v>
      </c>
      <c r="BU129" s="100">
        <v>0.5</v>
      </c>
      <c r="BV129" s="100">
        <v>0.54166666666666663</v>
      </c>
      <c r="BW129" s="100">
        <v>0.75</v>
      </c>
      <c r="BX129" s="5"/>
      <c r="BY129" s="5"/>
      <c r="BZ129" s="5">
        <f>LOOKUP(BZ$6,'Daily Absent'!$O$6:$AX$6,'Daily Absent'!$O129:$AX129)</f>
        <v>1</v>
      </c>
      <c r="CA129" s="100">
        <v>0.29166666666666669</v>
      </c>
      <c r="CB129" s="100">
        <v>0.5</v>
      </c>
      <c r="CC129" s="100">
        <v>0.54166666666666663</v>
      </c>
      <c r="CD129" s="100">
        <v>0.75</v>
      </c>
      <c r="CE129" s="5"/>
      <c r="CF129" s="5"/>
      <c r="CG129" s="5">
        <f>LOOKUP(CG$6,'Daily Absent'!$O$6:$AX$6,'Daily Absent'!$O129:$AX129)</f>
        <v>1</v>
      </c>
      <c r="CH129" s="100">
        <v>0.29166666666666669</v>
      </c>
      <c r="CI129" s="100">
        <v>0.5</v>
      </c>
      <c r="CJ129" s="100">
        <v>0.54166666666666663</v>
      </c>
      <c r="CK129" s="100">
        <v>0.75</v>
      </c>
      <c r="CL129" s="5"/>
      <c r="CM129" s="5"/>
      <c r="CN129" s="5">
        <f>LOOKUP(CN$6,'Daily Absent'!$O$6:$AX$6,'Daily Absent'!$O129:$AX129)</f>
        <v>1</v>
      </c>
      <c r="CO129" s="100">
        <v>0.29166666666666669</v>
      </c>
      <c r="CP129" s="100">
        <v>0.5</v>
      </c>
      <c r="CQ129" s="100">
        <v>0.54166666666666663</v>
      </c>
      <c r="CR129" s="100">
        <v>0.70833333333333337</v>
      </c>
      <c r="CS129" s="5"/>
      <c r="CT129" s="5"/>
      <c r="CU129" s="5">
        <f>LOOKUP(CU$6,'Daily Absent'!$O$6:$AX$6,'Daily Absent'!$O129:$AX129)</f>
        <v>0</v>
      </c>
      <c r="CV129" s="100"/>
      <c r="CW129" s="100"/>
      <c r="CX129" s="100"/>
      <c r="CY129" s="100"/>
      <c r="CZ129" s="5"/>
      <c r="DA129" s="5"/>
      <c r="DB129" s="5">
        <f>LOOKUP(DB$6,'Daily Absent'!$O$6:$AX$6,'Daily Absent'!$O129:$AX129)</f>
        <v>1</v>
      </c>
      <c r="DC129" s="100">
        <v>0.29166666666666669</v>
      </c>
      <c r="DD129" s="100">
        <v>0.5</v>
      </c>
      <c r="DE129" s="100">
        <v>0.54166666666666663</v>
      </c>
      <c r="DF129" s="100">
        <v>0.75</v>
      </c>
      <c r="DG129" s="5"/>
      <c r="DH129" s="5"/>
      <c r="DI129" s="5">
        <f>LOOKUP(DI$6,'Daily Absent'!$O$6:$AX$6,'Daily Absent'!$O129:$AX129)</f>
        <v>1</v>
      </c>
      <c r="DJ129" s="100">
        <v>0.29166666666666669</v>
      </c>
      <c r="DK129" s="100">
        <v>0.5</v>
      </c>
      <c r="DL129" s="100">
        <v>0.54166666666666663</v>
      </c>
      <c r="DM129" s="100">
        <v>0.75</v>
      </c>
      <c r="DN129" s="5"/>
      <c r="DO129" s="5"/>
      <c r="DP129" s="5">
        <f>LOOKUP(DP$6,'Daily Absent'!$O$6:$AX$6,'Daily Absent'!$O129:$AX129)</f>
        <v>1</v>
      </c>
      <c r="DQ129" s="100">
        <v>0.29166666666666669</v>
      </c>
      <c r="DR129" s="100">
        <v>0.5</v>
      </c>
      <c r="DS129" s="100">
        <v>0.54166666666666663</v>
      </c>
      <c r="DT129" s="100">
        <v>0.75</v>
      </c>
      <c r="DU129" s="5"/>
      <c r="DV129" s="5"/>
      <c r="DW129" s="5">
        <f>LOOKUP(DW$6,'Daily Absent'!$O$6:$AX$6,'Daily Absent'!$O129:$AX129)</f>
        <v>1</v>
      </c>
      <c r="DX129" s="100">
        <v>0.29166666666666669</v>
      </c>
      <c r="DY129" s="100">
        <v>0.5</v>
      </c>
      <c r="DZ129" s="100">
        <v>0.54166666666666663</v>
      </c>
      <c r="EA129" s="100">
        <v>0.75</v>
      </c>
      <c r="EB129" s="5"/>
      <c r="EC129" s="5"/>
      <c r="ED129" s="5">
        <f>LOOKUP(ED$6,'Daily Absent'!$O$6:$AX$6,'Daily Absent'!$O129:$AX129)</f>
        <v>1</v>
      </c>
      <c r="EE129" s="100">
        <v>0.29166666666666669</v>
      </c>
      <c r="EF129" s="100">
        <v>0.5</v>
      </c>
      <c r="EG129" s="100">
        <v>0.54166666666666663</v>
      </c>
      <c r="EH129" s="100">
        <v>0.75</v>
      </c>
      <c r="EI129" s="100">
        <v>0.79166666666666663</v>
      </c>
      <c r="EJ129" s="100">
        <v>0.91666666666666663</v>
      </c>
      <c r="EK129" s="5">
        <f>LOOKUP(EK$6,'Daily Absent'!$O$6:$AX$6,'Daily Absent'!$O129:$AX129)</f>
        <v>1</v>
      </c>
      <c r="EL129" s="100">
        <v>0.29166666666666669</v>
      </c>
      <c r="EM129" s="100">
        <v>0.5</v>
      </c>
      <c r="EN129" s="100">
        <v>0.54166666666666663</v>
      </c>
      <c r="EO129" s="100">
        <v>0.75</v>
      </c>
      <c r="EP129" s="100">
        <v>0.79166666666666663</v>
      </c>
      <c r="EQ129" s="100">
        <v>0.91666666666666663</v>
      </c>
      <c r="ER129" s="5">
        <f>LOOKUP(ER$6,'Daily Absent'!$O$6:$AX$6,'Daily Absent'!$O129:$AX129)</f>
        <v>0</v>
      </c>
      <c r="ES129" s="100"/>
      <c r="ET129" s="100"/>
      <c r="EU129" s="100"/>
      <c r="EV129" s="100"/>
      <c r="EW129" s="5"/>
      <c r="EX129" s="5"/>
      <c r="EY129" s="5">
        <f>LOOKUP(EY$6,'Daily Absent'!$O$6:$AX$6,'Daily Absent'!$O129:$AX129)</f>
        <v>1</v>
      </c>
      <c r="EZ129" s="100">
        <v>0.29166666666666669</v>
      </c>
      <c r="FA129" s="100">
        <v>0.5</v>
      </c>
      <c r="FB129" s="100">
        <v>0.54166666666666663</v>
      </c>
      <c r="FC129" s="100">
        <v>0.75</v>
      </c>
      <c r="FD129" s="100"/>
      <c r="FE129" s="100"/>
      <c r="FF129" s="5">
        <f>LOOKUP(FF$6,'Daily Absent'!$O$6:$AX$6,'Daily Absent'!$O129:$AX129)</f>
        <v>1</v>
      </c>
      <c r="FG129" s="100"/>
      <c r="FH129" s="100"/>
      <c r="FI129" s="100"/>
      <c r="FJ129" s="100"/>
      <c r="FK129" s="5"/>
      <c r="FL129" s="5"/>
      <c r="FM129" s="5">
        <f>LOOKUP(FM$6,'Daily Absent'!$O$6:$AX$6,'Daily Absent'!$O129:$AX129)</f>
        <v>0</v>
      </c>
      <c r="FN129" s="100"/>
      <c r="FO129" s="100"/>
      <c r="FP129" s="100"/>
      <c r="FQ129" s="100"/>
      <c r="FR129" s="5"/>
      <c r="FS129" s="5"/>
      <c r="FT129" s="5">
        <f>LOOKUP(FT$6,'Daily Absent'!$O$6:$AX$6,'Daily Absent'!$O129:$AX129)</f>
        <v>0</v>
      </c>
      <c r="FU129" s="100"/>
      <c r="FV129" s="100"/>
      <c r="FW129" s="100"/>
      <c r="FX129" s="100"/>
      <c r="FY129" s="5"/>
      <c r="FZ129" s="5"/>
      <c r="GA129" s="5">
        <f>LOOKUP(GA$6,'Daily Absent'!$O$6:$AX$6,'Daily Absent'!$O129:$AX129)</f>
        <v>0</v>
      </c>
      <c r="GB129" s="5"/>
      <c r="GC129" s="100"/>
      <c r="GD129" s="5"/>
      <c r="GE129" s="5"/>
      <c r="GF129" s="5"/>
      <c r="GG129" s="5"/>
      <c r="GH129" s="5">
        <f>LOOKUP(GH$6,'Daily Absent'!$O$6:$AX$6,'Daily Absent'!$O129:$AX129)</f>
        <v>0</v>
      </c>
      <c r="GI129" s="100"/>
      <c r="GJ129" s="100"/>
      <c r="GK129" s="100"/>
      <c r="GL129" s="100"/>
      <c r="GM129" s="5"/>
      <c r="GN129" s="5"/>
      <c r="GO129" s="5">
        <f>LOOKUP(GO$6,'Daily Absent'!$O$6:$AX$6,'Daily Absent'!$O129:$AX129)</f>
        <v>0</v>
      </c>
      <c r="GP129" s="100"/>
      <c r="GQ129" s="100"/>
      <c r="GR129" s="100"/>
      <c r="GS129" s="100"/>
      <c r="GT129" s="100"/>
      <c r="GU129" s="100"/>
      <c r="GV129" s="5">
        <f>LOOKUP(GV$6,'Daily Absent'!$O$6:$AX$6,'Daily Absent'!$O129:$AX129)</f>
        <v>0</v>
      </c>
      <c r="GW129" s="100"/>
      <c r="GX129" s="100"/>
      <c r="GY129" s="100"/>
      <c r="GZ129" s="100"/>
      <c r="HA129" s="5"/>
      <c r="HB129" s="5"/>
      <c r="HC129" s="5">
        <f>LOOKUP(HC$6,'Daily Absent'!$O$6:$AX$6,'Daily Absent'!$O129:$AX129)</f>
        <v>0</v>
      </c>
      <c r="HD129" s="100"/>
      <c r="HE129" s="100"/>
      <c r="HF129" s="100"/>
      <c r="HG129" s="100"/>
      <c r="HH129" s="5"/>
      <c r="HI129" s="5"/>
      <c r="HJ129" s="5">
        <f>LOOKUP(HJ$6,'Daily Absent'!$O$6:$AX$6,'Daily Absent'!$O129:$AX129)</f>
        <v>0</v>
      </c>
      <c r="HK129" s="100"/>
      <c r="HL129" s="100"/>
      <c r="HM129" s="100"/>
      <c r="HN129" s="100"/>
      <c r="HO129" s="5"/>
      <c r="HP129" s="5"/>
      <c r="HQ129" s="5"/>
      <c r="HR129" s="100"/>
      <c r="HS129" s="100"/>
      <c r="HT129" s="100"/>
      <c r="HU129" s="100"/>
      <c r="HV129" s="5"/>
      <c r="HW129" s="5"/>
      <c r="HX129" s="5">
        <f>LOOKUP(HX$6,'Daily Absent'!$O$6:$AX$6,'Daily Absent'!$O129:$AX129)</f>
        <v>0</v>
      </c>
      <c r="HY129" s="5"/>
      <c r="HZ129" s="100"/>
      <c r="IA129" s="5"/>
      <c r="IB129" s="5"/>
      <c r="IC129" s="5"/>
      <c r="ID129" s="5"/>
      <c r="IE129" s="5">
        <f>LOOKUP(IE$6,'Daily Absent'!$O$6:$AX$6,'Daily Absent'!$O129:$AX129)</f>
        <v>0</v>
      </c>
      <c r="IF129" s="5"/>
      <c r="IG129" s="100"/>
      <c r="IH129" s="5"/>
      <c r="II129" s="5"/>
      <c r="IJ129" s="5"/>
      <c r="IK129" s="5"/>
      <c r="IL129" s="5">
        <f>LOOKUP(IL$6,'Daily Absent'!$O$6:$AX$6,'Daily Absent'!$O129:$AX129)</f>
        <v>0</v>
      </c>
      <c r="IM129" s="5"/>
      <c r="IN129" s="100"/>
      <c r="IO129" s="5"/>
      <c r="IP129" s="5"/>
      <c r="IQ129" s="5"/>
      <c r="IR129" s="5"/>
      <c r="IS129" s="5">
        <f>LOOKUP(IS$6,'Daily Absent'!$O$6:$AX$6,'Daily Absent'!$O129:$AX129)</f>
        <v>0</v>
      </c>
      <c r="IT129" s="5"/>
      <c r="IU129" s="100"/>
      <c r="IV129" s="5"/>
      <c r="IW129" s="5"/>
      <c r="IX129" s="5"/>
      <c r="IY129" s="5"/>
      <c r="IZ129" s="5">
        <f>LOOKUP(IZ$6,'Daily Absent'!$O$6:$AX$6,'Daily Absent'!$O129:$AX129)</f>
        <v>0</v>
      </c>
      <c r="JA129" s="5"/>
      <c r="JB129" s="100"/>
      <c r="JC129" s="5"/>
      <c r="JD129" s="5"/>
      <c r="JE129" s="5"/>
      <c r="JF129" s="5"/>
    </row>
    <row r="130" spans="1:266" ht="20" customHeight="1">
      <c r="A130" s="54">
        <f>IF('Master MP Status'!A130&gt;0,'Master MP Status'!A130,"")</f>
        <v>122</v>
      </c>
      <c r="B130" s="5" t="str">
        <f>IF(ISTEXT('Master MP Status'!B130),'Master MP Status'!B130,"")</f>
        <v>DIRECT</v>
      </c>
      <c r="C130" s="153" t="str">
        <f>IF(OR(ISTEXT('Master MP Status'!C130),'Master MP Status'!C130&gt;0),'Master MP Status'!C130,"")</f>
        <v>KN253144</v>
      </c>
      <c r="D130" s="154" t="str">
        <f>IF(OR(ISTEXT('Master MP Status'!D130),'Master MP Status'!D130&gt;0),'Master MP Status'!D130,"")</f>
        <v>KN25345</v>
      </c>
      <c r="E130" s="5" t="str">
        <f>IF(ISTEXT('Master MP Status'!E130),'Master MP Status'!E130,"")</f>
        <v>ROMANUS TUMTI</v>
      </c>
      <c r="F130" s="5" t="str">
        <f>IF(ISTEXT('Master MP Status'!F130),'Master MP Status'!F130,"")</f>
        <v>ROMANUS T</v>
      </c>
      <c r="G130" s="5" t="str">
        <f>IF(ISTEXT('Master MP Status'!G130),'Master MP Status'!G130,"")</f>
        <v>Local</v>
      </c>
      <c r="H130" s="5" t="str">
        <f>IF(ISTEXT('Master MP Status'!H130),'Master MP Status'!H130,"")</f>
        <v>YACOBE T</v>
      </c>
      <c r="I130" s="5" t="str">
        <f>IF(ISTEXT('Master MP Status'!I130),'Master MP Status'!I130,"")</f>
        <v>Helper</v>
      </c>
      <c r="J130" s="5" t="str">
        <f>IF(ISTEXT('Master MP Status'!J130),'Master MP Status'!J130,"")</f>
        <v>Helper</v>
      </c>
      <c r="K130" s="9">
        <f>IF(OR('Master MP Status'!K130=0,'Master MP Status'!K130=""),"",'Master MP Status'!K130)</f>
        <v>45770</v>
      </c>
      <c r="L130" s="9">
        <f>IF(OR('Master MP Status'!L130=0,'Master MP Status'!L130=""),"",'Master MP Status'!L130)</f>
        <v>45770</v>
      </c>
      <c r="M130" s="9" t="str">
        <f>IF(OR('Master MP Status'!M130=0,'Master MP Status'!M130=""),"",'Master MP Status'!M130)</f>
        <v/>
      </c>
      <c r="N130" s="5" t="str">
        <f>IF(ISTEXT('Master MP Status'!N130),'Master MP Status'!N130,"")</f>
        <v/>
      </c>
      <c r="O130" s="5">
        <f>LOOKUP(O$6,'Daily Absent'!$O$6:$AX$6,'Daily Absent'!$O130:$AX130)</f>
        <v>1</v>
      </c>
      <c r="P130" s="100">
        <v>0.29166666666666669</v>
      </c>
      <c r="Q130" s="100">
        <v>0.5</v>
      </c>
      <c r="R130" s="100">
        <v>0.54166666666666663</v>
      </c>
      <c r="S130" s="100">
        <v>0.75</v>
      </c>
      <c r="T130" s="5"/>
      <c r="U130" s="5"/>
      <c r="V130" s="5">
        <f>LOOKUP(V$6,'Daily Absent'!$O$6:$AX$6,'Daily Absent'!$O130:$AX130)</f>
        <v>1</v>
      </c>
      <c r="W130" s="100">
        <v>0.29166666666666669</v>
      </c>
      <c r="X130" s="100">
        <v>0.5</v>
      </c>
      <c r="Y130" s="100">
        <v>0.54166666666666663</v>
      </c>
      <c r="Z130" s="100">
        <v>0.75</v>
      </c>
      <c r="AA130" s="5"/>
      <c r="AB130" s="5"/>
      <c r="AC130" s="5">
        <f>LOOKUP(AC$6,'Daily Absent'!$O$6:$AX$6,'Daily Absent'!$O130:$AX130)</f>
        <v>1</v>
      </c>
      <c r="AD130" s="100">
        <v>0.29166666666666669</v>
      </c>
      <c r="AE130" s="100">
        <v>0.5</v>
      </c>
      <c r="AF130" s="100">
        <v>0.54166666666666663</v>
      </c>
      <c r="AG130" s="100">
        <v>0.75</v>
      </c>
      <c r="AH130" s="5"/>
      <c r="AI130" s="5"/>
      <c r="AJ130" s="5">
        <f>LOOKUP(AJ$6,'Daily Absent'!$O$6:$AX$6,'Daily Absent'!$O130:$AX130)</f>
        <v>1</v>
      </c>
      <c r="AK130" s="100">
        <v>0.29166666666666669</v>
      </c>
      <c r="AL130" s="100">
        <v>0.5</v>
      </c>
      <c r="AM130" s="100">
        <v>0.54166666666666663</v>
      </c>
      <c r="AN130" s="100">
        <v>0.75</v>
      </c>
      <c r="AO130" s="5"/>
      <c r="AP130" s="5"/>
      <c r="AQ130" s="5">
        <f>LOOKUP(AQ$6,'Daily Absent'!$O$6:$AX$6,'Daily Absent'!$O130:$AX130)</f>
        <v>1</v>
      </c>
      <c r="AR130" s="100">
        <v>0.29166666666666669</v>
      </c>
      <c r="AS130" s="100">
        <v>0.5</v>
      </c>
      <c r="AT130" s="100">
        <v>0.54166666666666663</v>
      </c>
      <c r="AU130" s="100">
        <v>0.70833333333333337</v>
      </c>
      <c r="AV130" s="5"/>
      <c r="AW130" s="5"/>
      <c r="AX130" s="5">
        <f>LOOKUP(AX$6,'Daily Absent'!$O$6:$AX$6,'Daily Absent'!$O130:$AX130)</f>
        <v>0</v>
      </c>
      <c r="AY130" s="100"/>
      <c r="AZ130" s="100"/>
      <c r="BA130" s="100"/>
      <c r="BB130" s="100"/>
      <c r="BC130" s="5"/>
      <c r="BD130" s="5"/>
      <c r="BE130" s="5">
        <f>LOOKUP(BE$6,'Daily Absent'!$O$6:$AX$6,'Daily Absent'!$O130:$AX130)</f>
        <v>1</v>
      </c>
      <c r="BF130" s="100">
        <v>0.29166666666666669</v>
      </c>
      <c r="BG130" s="100">
        <v>0.5</v>
      </c>
      <c r="BH130" s="100">
        <v>0.54166666666666663</v>
      </c>
      <c r="BI130" s="100">
        <v>0.75</v>
      </c>
      <c r="BJ130" s="5"/>
      <c r="BK130" s="5"/>
      <c r="BL130" s="5">
        <f>LOOKUP(BL$6,'Daily Absent'!$O$6:$AX$6,'Daily Absent'!$O130:$AX130)</f>
        <v>1</v>
      </c>
      <c r="BM130" s="100">
        <v>0.29166666666666669</v>
      </c>
      <c r="BN130" s="100">
        <v>0.5</v>
      </c>
      <c r="BO130" s="100">
        <v>0.54166666666666663</v>
      </c>
      <c r="BP130" s="100">
        <v>0.75</v>
      </c>
      <c r="BQ130" s="5"/>
      <c r="BR130" s="5"/>
      <c r="BS130" s="5">
        <f>LOOKUP(BS$6,'Daily Absent'!$O$6:$AX$6,'Daily Absent'!$O130:$AX130)</f>
        <v>1</v>
      </c>
      <c r="BT130" s="100">
        <v>0.29166666666666669</v>
      </c>
      <c r="BU130" s="100">
        <v>0.5</v>
      </c>
      <c r="BV130" s="100">
        <v>0.54166666666666663</v>
      </c>
      <c r="BW130" s="100">
        <v>0.75</v>
      </c>
      <c r="BX130" s="5"/>
      <c r="BY130" s="5"/>
      <c r="BZ130" s="5">
        <f>LOOKUP(BZ$6,'Daily Absent'!$O$6:$AX$6,'Daily Absent'!$O130:$AX130)</f>
        <v>1</v>
      </c>
      <c r="CA130" s="100">
        <v>0.29166666666666669</v>
      </c>
      <c r="CB130" s="100">
        <v>0.5</v>
      </c>
      <c r="CC130" s="100">
        <v>0.54166666666666663</v>
      </c>
      <c r="CD130" s="100">
        <v>0.75</v>
      </c>
      <c r="CE130" s="5"/>
      <c r="CF130" s="5"/>
      <c r="CG130" s="5">
        <f>LOOKUP(CG$6,'Daily Absent'!$O$6:$AX$6,'Daily Absent'!$O130:$AX130)</f>
        <v>1</v>
      </c>
      <c r="CH130" s="100">
        <v>0.29166666666666669</v>
      </c>
      <c r="CI130" s="100">
        <v>0.5</v>
      </c>
      <c r="CJ130" s="100">
        <v>0.54166666666666663</v>
      </c>
      <c r="CK130" s="100">
        <v>0.75</v>
      </c>
      <c r="CL130" s="5"/>
      <c r="CM130" s="5"/>
      <c r="CN130" s="5">
        <f>LOOKUP(CN$6,'Daily Absent'!$O$6:$AX$6,'Daily Absent'!$O130:$AX130)</f>
        <v>1</v>
      </c>
      <c r="CO130" s="100">
        <v>0.29166666666666669</v>
      </c>
      <c r="CP130" s="100">
        <v>0.5</v>
      </c>
      <c r="CQ130" s="100">
        <v>0.54166666666666663</v>
      </c>
      <c r="CR130" s="100">
        <v>0.70833333333333337</v>
      </c>
      <c r="CS130" s="5"/>
      <c r="CT130" s="5"/>
      <c r="CU130" s="5">
        <f>LOOKUP(CU$6,'Daily Absent'!$O$6:$AX$6,'Daily Absent'!$O130:$AX130)</f>
        <v>1</v>
      </c>
      <c r="CV130" s="100">
        <v>0.33333333333333331</v>
      </c>
      <c r="CW130" s="100">
        <v>0.5</v>
      </c>
      <c r="CX130" s="100">
        <v>0.54166666666666663</v>
      </c>
      <c r="CY130" s="100">
        <v>0.66666666666666663</v>
      </c>
      <c r="CZ130" s="5"/>
      <c r="DA130" s="5"/>
      <c r="DB130" s="5">
        <f>LOOKUP(DB$6,'Daily Absent'!$O$6:$AX$6,'Daily Absent'!$O130:$AX130)</f>
        <v>1</v>
      </c>
      <c r="DC130" s="100">
        <v>0.29166666666666669</v>
      </c>
      <c r="DD130" s="100">
        <v>0.5</v>
      </c>
      <c r="DE130" s="100">
        <v>0.54166666666666663</v>
      </c>
      <c r="DF130" s="100">
        <v>0.75</v>
      </c>
      <c r="DG130" s="5"/>
      <c r="DH130" s="5"/>
      <c r="DI130" s="5">
        <f>LOOKUP(DI$6,'Daily Absent'!$O$6:$AX$6,'Daily Absent'!$O130:$AX130)</f>
        <v>1</v>
      </c>
      <c r="DJ130" s="100">
        <v>0.29166666666666669</v>
      </c>
      <c r="DK130" s="100">
        <v>0.5</v>
      </c>
      <c r="DL130" s="100">
        <v>0.54166666666666663</v>
      </c>
      <c r="DM130" s="100">
        <v>0.75</v>
      </c>
      <c r="DN130" s="5"/>
      <c r="DO130" s="5"/>
      <c r="DP130" s="5">
        <f>LOOKUP(DP$6,'Daily Absent'!$O$6:$AX$6,'Daily Absent'!$O130:$AX130)</f>
        <v>1</v>
      </c>
      <c r="DQ130" s="100">
        <v>0.29166666666666669</v>
      </c>
      <c r="DR130" s="100">
        <v>0.5</v>
      </c>
      <c r="DS130" s="100">
        <v>0.54166666666666663</v>
      </c>
      <c r="DT130" s="100">
        <v>0.75</v>
      </c>
      <c r="DU130" s="5"/>
      <c r="DV130" s="5"/>
      <c r="DW130" s="5">
        <f>LOOKUP(DW$6,'Daily Absent'!$O$6:$AX$6,'Daily Absent'!$O130:$AX130)</f>
        <v>1</v>
      </c>
      <c r="DX130" s="100">
        <v>0.29166666666666669</v>
      </c>
      <c r="DY130" s="100">
        <v>0.5</v>
      </c>
      <c r="DZ130" s="100">
        <v>0.54166666666666663</v>
      </c>
      <c r="EA130" s="100">
        <v>0.75</v>
      </c>
      <c r="EB130" s="5"/>
      <c r="EC130" s="5"/>
      <c r="ED130" s="5">
        <f>LOOKUP(ED$6,'Daily Absent'!$O$6:$AX$6,'Daily Absent'!$O130:$AX130)</f>
        <v>1</v>
      </c>
      <c r="EE130" s="100">
        <v>0.29166666666666669</v>
      </c>
      <c r="EF130" s="100">
        <v>0.5</v>
      </c>
      <c r="EG130" s="100">
        <v>0.54166666666666663</v>
      </c>
      <c r="EH130" s="100">
        <v>0.75</v>
      </c>
      <c r="EI130" s="5"/>
      <c r="EJ130" s="5"/>
      <c r="EK130" s="5">
        <f>LOOKUP(EK$6,'Daily Absent'!$O$6:$AX$6,'Daily Absent'!$O130:$AX130)</f>
        <v>0</v>
      </c>
      <c r="EL130" s="100"/>
      <c r="EM130" s="100"/>
      <c r="EN130" s="100"/>
      <c r="EO130" s="100"/>
      <c r="EP130" s="5"/>
      <c r="EQ130" s="5"/>
      <c r="ER130" s="5">
        <f>LOOKUP(ER$6,'Daily Absent'!$O$6:$AX$6,'Daily Absent'!$O130:$AX130)</f>
        <v>0</v>
      </c>
      <c r="ES130" s="100"/>
      <c r="ET130" s="100"/>
      <c r="EU130" s="100"/>
      <c r="EV130" s="100"/>
      <c r="EW130" s="5"/>
      <c r="EX130" s="5"/>
      <c r="EY130" s="5">
        <f>LOOKUP(EY$6,'Daily Absent'!$O$6:$AX$6,'Daily Absent'!$O130:$AX130)</f>
        <v>1</v>
      </c>
      <c r="EZ130" s="100">
        <v>0.29166666666666669</v>
      </c>
      <c r="FA130" s="100">
        <v>0.5</v>
      </c>
      <c r="FB130" s="100">
        <v>0.54166666666666663</v>
      </c>
      <c r="FC130" s="100">
        <v>0.75</v>
      </c>
      <c r="FD130" s="5"/>
      <c r="FE130" s="5"/>
      <c r="FF130" s="5">
        <f>LOOKUP(FF$6,'Daily Absent'!$O$6:$AX$6,'Daily Absent'!$O130:$AX130)</f>
        <v>1</v>
      </c>
      <c r="FG130" s="100"/>
      <c r="FH130" s="100"/>
      <c r="FI130" s="100"/>
      <c r="FJ130" s="100"/>
      <c r="FK130" s="5"/>
      <c r="FL130" s="5"/>
      <c r="FM130" s="5">
        <f>LOOKUP(FM$6,'Daily Absent'!$O$6:$AX$6,'Daily Absent'!$O130:$AX130)</f>
        <v>0</v>
      </c>
      <c r="FN130" s="100"/>
      <c r="FO130" s="100"/>
      <c r="FP130" s="100"/>
      <c r="FQ130" s="100"/>
      <c r="FR130" s="5"/>
      <c r="FS130" s="5"/>
      <c r="FT130" s="5">
        <f>LOOKUP(FT$6,'Daily Absent'!$O$6:$AX$6,'Daily Absent'!$O130:$AX130)</f>
        <v>0</v>
      </c>
      <c r="FU130" s="100"/>
      <c r="FV130" s="100"/>
      <c r="FW130" s="100"/>
      <c r="FX130" s="100"/>
      <c r="FY130" s="5"/>
      <c r="FZ130" s="5"/>
      <c r="GA130" s="5">
        <f>LOOKUP(GA$6,'Daily Absent'!$O$6:$AX$6,'Daily Absent'!$O130:$AX130)</f>
        <v>0</v>
      </c>
      <c r="GB130" s="100"/>
      <c r="GC130" s="100"/>
      <c r="GD130" s="100"/>
      <c r="GE130" s="100"/>
      <c r="GF130" s="5"/>
      <c r="GG130" s="5"/>
      <c r="GH130" s="5">
        <f>LOOKUP(GH$6,'Daily Absent'!$O$6:$AX$6,'Daily Absent'!$O130:$AX130)</f>
        <v>0</v>
      </c>
      <c r="GI130" s="100"/>
      <c r="GJ130" s="100"/>
      <c r="GK130" s="100"/>
      <c r="GL130" s="100"/>
      <c r="GM130" s="5"/>
      <c r="GN130" s="5"/>
      <c r="GO130" s="5">
        <f>LOOKUP(GO$6,'Daily Absent'!$O$6:$AX$6,'Daily Absent'!$O130:$AX130)</f>
        <v>0</v>
      </c>
      <c r="GP130" s="100"/>
      <c r="GQ130" s="100"/>
      <c r="GR130" s="100"/>
      <c r="GS130" s="100"/>
      <c r="GT130" s="5"/>
      <c r="GU130" s="5"/>
      <c r="GV130" s="5">
        <f>LOOKUP(GV$6,'Daily Absent'!$O$6:$AX$6,'Daily Absent'!$O130:$AX130)</f>
        <v>0</v>
      </c>
      <c r="GW130" s="100"/>
      <c r="GX130" s="100"/>
      <c r="GY130" s="100"/>
      <c r="GZ130" s="100"/>
      <c r="HA130" s="5"/>
      <c r="HB130" s="5"/>
      <c r="HC130" s="5">
        <f>LOOKUP(HC$6,'Daily Absent'!$O$6:$AX$6,'Daily Absent'!$O130:$AX130)</f>
        <v>0</v>
      </c>
      <c r="HD130" s="100"/>
      <c r="HE130" s="100"/>
      <c r="HF130" s="100"/>
      <c r="HG130" s="100"/>
      <c r="HH130" s="5"/>
      <c r="HI130" s="5"/>
      <c r="HJ130" s="5">
        <f>LOOKUP(HJ$6,'Daily Absent'!$O$6:$AX$6,'Daily Absent'!$O130:$AX130)</f>
        <v>0</v>
      </c>
      <c r="HK130" s="100"/>
      <c r="HL130" s="100"/>
      <c r="HM130" s="100"/>
      <c r="HN130" s="100"/>
      <c r="HO130" s="5"/>
      <c r="HP130" s="5"/>
      <c r="HQ130" s="5"/>
      <c r="HR130" s="100"/>
      <c r="HS130" s="100"/>
      <c r="HT130" s="100"/>
      <c r="HU130" s="100"/>
      <c r="HV130" s="5"/>
      <c r="HW130" s="5"/>
      <c r="HX130" s="5">
        <f>LOOKUP(HX$6,'Daily Absent'!$O$6:$AX$6,'Daily Absent'!$O130:$AX130)</f>
        <v>0</v>
      </c>
      <c r="HY130" s="5"/>
      <c r="HZ130" s="100"/>
      <c r="IA130" s="5"/>
      <c r="IB130" s="5"/>
      <c r="IC130" s="5"/>
      <c r="ID130" s="5"/>
      <c r="IE130" s="5">
        <f>LOOKUP(IE$6,'Daily Absent'!$O$6:$AX$6,'Daily Absent'!$O130:$AX130)</f>
        <v>0</v>
      </c>
      <c r="IF130" s="5"/>
      <c r="IG130" s="100"/>
      <c r="IH130" s="5"/>
      <c r="II130" s="5"/>
      <c r="IJ130" s="5"/>
      <c r="IK130" s="5"/>
      <c r="IL130" s="5">
        <f>LOOKUP(IL$6,'Daily Absent'!$O$6:$AX$6,'Daily Absent'!$O130:$AX130)</f>
        <v>0</v>
      </c>
      <c r="IM130" s="5"/>
      <c r="IN130" s="100"/>
      <c r="IO130" s="5"/>
      <c r="IP130" s="5"/>
      <c r="IQ130" s="5"/>
      <c r="IR130" s="5"/>
      <c r="IS130" s="5">
        <f>LOOKUP(IS$6,'Daily Absent'!$O$6:$AX$6,'Daily Absent'!$O130:$AX130)</f>
        <v>0</v>
      </c>
      <c r="IT130" s="5"/>
      <c r="IU130" s="100"/>
      <c r="IV130" s="5"/>
      <c r="IW130" s="5"/>
      <c r="IX130" s="5"/>
      <c r="IY130" s="5"/>
      <c r="IZ130" s="5">
        <f>LOOKUP(IZ$6,'Daily Absent'!$O$6:$AX$6,'Daily Absent'!$O130:$AX130)</f>
        <v>0</v>
      </c>
      <c r="JA130" s="5"/>
      <c r="JB130" s="100"/>
      <c r="JC130" s="5"/>
      <c r="JD130" s="5"/>
      <c r="JE130" s="5"/>
      <c r="JF130" s="5"/>
    </row>
    <row r="131" spans="1:266" ht="20" customHeight="1">
      <c r="A131" s="54">
        <f>IF('Master MP Status'!A131&gt;0,'Master MP Status'!A131,"")</f>
        <v>123</v>
      </c>
      <c r="B131" s="5" t="str">
        <f>IF(ISTEXT('Master MP Status'!B131),'Master MP Status'!B131,"")</f>
        <v>DIRECT</v>
      </c>
      <c r="C131" s="153" t="str">
        <f>IF(OR(ISTEXT('Master MP Status'!C131),'Master MP Status'!C131&gt;0),'Master MP Status'!C131,"")</f>
        <v>KN2531042</v>
      </c>
      <c r="D131" s="154" t="str">
        <f>IF(OR(ISTEXT('Master MP Status'!D131),'Master MP Status'!D131&gt;0),'Master MP Status'!D131,"")</f>
        <v>KN25346</v>
      </c>
      <c r="E131" s="5" t="str">
        <f>IF(ISTEXT('Master MP Status'!E131),'Master MP Status'!E131,"")</f>
        <v>YUSTINUS RIVALDO TUNGGAL</v>
      </c>
      <c r="F131" s="5" t="str">
        <f>IF(ISTEXT('Master MP Status'!F131),'Master MP Status'!F131,"")</f>
        <v>YUSTINUS R</v>
      </c>
      <c r="G131" s="5" t="str">
        <f>IF(ISTEXT('Master MP Status'!G131),'Master MP Status'!G131,"")</f>
        <v>Local</v>
      </c>
      <c r="H131" s="5" t="str">
        <f>IF(ISTEXT('Master MP Status'!H131),'Master MP Status'!H131,"")</f>
        <v>YACOBE T</v>
      </c>
      <c r="I131" s="5" t="str">
        <f>IF(ISTEXT('Master MP Status'!I131),'Master MP Status'!I131,"")</f>
        <v>Helper</v>
      </c>
      <c r="J131" s="5" t="str">
        <f>IF(ISTEXT('Master MP Status'!J131),'Master MP Status'!J131,"")</f>
        <v>Helper</v>
      </c>
      <c r="K131" s="9">
        <f>IF(OR('Master MP Status'!K131=0,'Master MP Status'!K131=""),"",'Master MP Status'!K131)</f>
        <v>45770</v>
      </c>
      <c r="L131" s="9">
        <f>IF(OR('Master MP Status'!L131=0,'Master MP Status'!L131=""),"",'Master MP Status'!L131)</f>
        <v>45770</v>
      </c>
      <c r="M131" s="9">
        <f>IF(OR('Master MP Status'!M131=0,'Master MP Status'!M131=""),"",'Master MP Status'!M131)</f>
        <v>45817</v>
      </c>
      <c r="N131" s="5" t="str">
        <f>IF(ISTEXT('Master MP Status'!N131),'Master MP Status'!N131,"")</f>
        <v>Resign</v>
      </c>
      <c r="O131" s="5">
        <f>LOOKUP(O$6,'Daily Absent'!$O$6:$AX$6,'Daily Absent'!$O131:$AX131)</f>
        <v>0</v>
      </c>
      <c r="P131" s="100"/>
      <c r="Q131" s="100"/>
      <c r="R131" s="100"/>
      <c r="S131" s="100"/>
      <c r="T131" s="5"/>
      <c r="U131" s="5"/>
      <c r="V131" s="5">
        <f>LOOKUP(V$6,'Daily Absent'!$O$6:$AX$6,'Daily Absent'!$O131:$AX131)</f>
        <v>0</v>
      </c>
      <c r="W131" s="100"/>
      <c r="X131" s="100"/>
      <c r="Y131" s="100"/>
      <c r="Z131" s="100"/>
      <c r="AA131" s="5"/>
      <c r="AB131" s="5"/>
      <c r="AC131" s="5">
        <f>LOOKUP(AC$6,'Daily Absent'!$O$6:$AX$6,'Daily Absent'!$O131:$AX131)</f>
        <v>0</v>
      </c>
      <c r="AD131" s="100"/>
      <c r="AE131" s="100"/>
      <c r="AF131" s="100"/>
      <c r="AG131" s="100"/>
      <c r="AH131" s="5"/>
      <c r="AI131" s="5"/>
      <c r="AJ131" s="5">
        <f>LOOKUP(AJ$6,'Daily Absent'!$O$6:$AX$6,'Daily Absent'!$O131:$AX131)</f>
        <v>0</v>
      </c>
      <c r="AK131" s="100"/>
      <c r="AL131" s="100"/>
      <c r="AM131" s="100"/>
      <c r="AN131" s="100"/>
      <c r="AO131" s="5"/>
      <c r="AP131" s="5"/>
      <c r="AQ131" s="5">
        <f>LOOKUP(AQ$6,'Daily Absent'!$O$6:$AX$6,'Daily Absent'!$O131:$AX131)</f>
        <v>0</v>
      </c>
      <c r="AR131" s="100"/>
      <c r="AS131" s="100"/>
      <c r="AT131" s="100"/>
      <c r="AU131" s="100"/>
      <c r="AV131" s="5"/>
      <c r="AW131" s="5"/>
      <c r="AX131" s="5">
        <f>LOOKUP(AX$6,'Daily Absent'!$O$6:$AX$6,'Daily Absent'!$O131:$AX131)</f>
        <v>0</v>
      </c>
      <c r="AY131" s="100"/>
      <c r="AZ131" s="100"/>
      <c r="BA131" s="100"/>
      <c r="BB131" s="100"/>
      <c r="BC131" s="5"/>
      <c r="BD131" s="5"/>
      <c r="BE131" s="5">
        <f>LOOKUP(BE$6,'Daily Absent'!$O$6:$AX$6,'Daily Absent'!$O131:$AX131)</f>
        <v>0</v>
      </c>
      <c r="BF131" s="100"/>
      <c r="BG131" s="100"/>
      <c r="BH131" s="100"/>
      <c r="BI131" s="100"/>
      <c r="BJ131" s="5"/>
      <c r="BK131" s="5"/>
      <c r="BL131" s="5">
        <f>LOOKUP(BL$6,'Daily Absent'!$O$6:$AX$6,'Daily Absent'!$O131:$AX131)</f>
        <v>0</v>
      </c>
      <c r="BM131" s="100"/>
      <c r="BN131" s="100"/>
      <c r="BO131" s="100"/>
      <c r="BP131" s="100"/>
      <c r="BQ131" s="5"/>
      <c r="BR131" s="5"/>
      <c r="BS131" s="5">
        <f>LOOKUP(BS$6,'Daily Absent'!$O$6:$AX$6,'Daily Absent'!$O131:$AX131)</f>
        <v>0</v>
      </c>
      <c r="BT131" s="5"/>
      <c r="BU131" s="100"/>
      <c r="BV131" s="5"/>
      <c r="BW131" s="5"/>
      <c r="BX131" s="5"/>
      <c r="BY131" s="5"/>
      <c r="BZ131" s="5">
        <f>LOOKUP(BZ$6,'Daily Absent'!$O$6:$AX$6,'Daily Absent'!$O131:$AX131)</f>
        <v>0</v>
      </c>
      <c r="CA131" s="100"/>
      <c r="CB131" s="100"/>
      <c r="CC131" s="100"/>
      <c r="CD131" s="100"/>
      <c r="CE131" s="5"/>
      <c r="CF131" s="5"/>
      <c r="CG131" s="5">
        <f>LOOKUP(CG$6,'Daily Absent'!$O$6:$AX$6,'Daily Absent'!$O131:$AX131)</f>
        <v>0</v>
      </c>
      <c r="CH131" s="5"/>
      <c r="CI131" s="100"/>
      <c r="CJ131" s="5"/>
      <c r="CK131" s="5"/>
      <c r="CL131" s="5"/>
      <c r="CM131" s="5"/>
      <c r="CN131" s="5">
        <f>LOOKUP(CN$6,'Daily Absent'!$O$6:$AX$6,'Daily Absent'!$O131:$AX131)</f>
        <v>0</v>
      </c>
      <c r="CO131" s="100"/>
      <c r="CP131" s="100"/>
      <c r="CQ131" s="100"/>
      <c r="CR131" s="100"/>
      <c r="CS131" s="5"/>
      <c r="CT131" s="5"/>
      <c r="CU131" s="5">
        <f>LOOKUP(CU$6,'Daily Absent'!$O$6:$AX$6,'Daily Absent'!$O131:$AX131)</f>
        <v>0</v>
      </c>
      <c r="CV131" s="100"/>
      <c r="CW131" s="100"/>
      <c r="CX131" s="100"/>
      <c r="CY131" s="100"/>
      <c r="CZ131" s="5"/>
      <c r="DA131" s="5"/>
      <c r="DB131" s="5">
        <f>LOOKUP(DB$6,'Daily Absent'!$O$6:$AX$6,'Daily Absent'!$O131:$AX131)</f>
        <v>0</v>
      </c>
      <c r="DC131" s="100"/>
      <c r="DD131" s="100"/>
      <c r="DE131" s="100"/>
      <c r="DF131" s="100"/>
      <c r="DG131" s="5"/>
      <c r="DH131" s="5"/>
      <c r="DI131" s="5">
        <f>LOOKUP(DI$6,'Daily Absent'!$O$6:$AX$6,'Daily Absent'!$O131:$AX131)</f>
        <v>0</v>
      </c>
      <c r="DJ131" s="100"/>
      <c r="DK131" s="100"/>
      <c r="DL131" s="100"/>
      <c r="DM131" s="100"/>
      <c r="DN131" s="5"/>
      <c r="DO131" s="5"/>
      <c r="DP131" s="5">
        <f>LOOKUP(DP$6,'Daily Absent'!$O$6:$AX$6,'Daily Absent'!$O131:$AX131)</f>
        <v>0</v>
      </c>
      <c r="DQ131" s="100"/>
      <c r="DR131" s="100"/>
      <c r="DS131" s="100"/>
      <c r="DT131" s="100"/>
      <c r="DU131" s="5"/>
      <c r="DV131" s="5"/>
      <c r="DW131" s="5">
        <f>LOOKUP(DW$6,'Daily Absent'!$O$6:$AX$6,'Daily Absent'!$O131:$AX131)</f>
        <v>0</v>
      </c>
      <c r="DX131" s="100"/>
      <c r="DY131" s="100"/>
      <c r="DZ131" s="100"/>
      <c r="EA131" s="100"/>
      <c r="EB131" s="5"/>
      <c r="EC131" s="5"/>
      <c r="ED131" s="5">
        <f>LOOKUP(ED$6,'Daily Absent'!$O$6:$AX$6,'Daily Absent'!$O131:$AX131)</f>
        <v>0</v>
      </c>
      <c r="EE131" s="5"/>
      <c r="EF131" s="100"/>
      <c r="EG131" s="5"/>
      <c r="EH131" s="5"/>
      <c r="EI131" s="5"/>
      <c r="EJ131" s="5"/>
      <c r="EK131" s="5">
        <f>LOOKUP(EK$6,'Daily Absent'!$O$6:$AX$6,'Daily Absent'!$O131:$AX131)</f>
        <v>0</v>
      </c>
      <c r="EL131" s="100"/>
      <c r="EM131" s="100"/>
      <c r="EN131" s="100"/>
      <c r="EO131" s="100"/>
      <c r="EP131" s="5"/>
      <c r="EQ131" s="5"/>
      <c r="ER131" s="5">
        <f>LOOKUP(ER$6,'Daily Absent'!$O$6:$AX$6,'Daily Absent'!$O131:$AX131)</f>
        <v>0</v>
      </c>
      <c r="ES131" s="100"/>
      <c r="ET131" s="100"/>
      <c r="EU131" s="100"/>
      <c r="EV131" s="100"/>
      <c r="EW131" s="5"/>
      <c r="EX131" s="5"/>
      <c r="EY131" s="5">
        <f>LOOKUP(EY$6,'Daily Absent'!$O$6:$AX$6,'Daily Absent'!$O131:$AX131)</f>
        <v>0</v>
      </c>
      <c r="EZ131" s="100"/>
      <c r="FA131" s="100"/>
      <c r="FB131" s="100"/>
      <c r="FC131" s="100"/>
      <c r="FD131" s="5"/>
      <c r="FE131" s="5"/>
      <c r="FF131" s="5">
        <f>LOOKUP(FF$6,'Daily Absent'!$O$6:$AX$6,'Daily Absent'!$O131:$AX131)</f>
        <v>0</v>
      </c>
      <c r="FG131" s="100"/>
      <c r="FH131" s="100"/>
      <c r="FI131" s="100"/>
      <c r="FJ131" s="100"/>
      <c r="FK131" s="5"/>
      <c r="FL131" s="5"/>
      <c r="FM131" s="5">
        <f>LOOKUP(FM$6,'Daily Absent'!$O$6:$AX$6,'Daily Absent'!$O131:$AX131)</f>
        <v>0</v>
      </c>
      <c r="FN131" s="5"/>
      <c r="FO131" s="100"/>
      <c r="FP131" s="5"/>
      <c r="FQ131" s="5"/>
      <c r="FR131" s="5"/>
      <c r="FS131" s="5"/>
      <c r="FT131" s="5">
        <f>LOOKUP(FT$6,'Daily Absent'!$O$6:$AX$6,'Daily Absent'!$O131:$AX131)</f>
        <v>0</v>
      </c>
      <c r="FU131" s="100"/>
      <c r="FV131" s="100"/>
      <c r="FW131" s="100"/>
      <c r="FX131" s="100"/>
      <c r="FY131" s="5"/>
      <c r="FZ131" s="5"/>
      <c r="GA131" s="5">
        <f>LOOKUP(GA$6,'Daily Absent'!$O$6:$AX$6,'Daily Absent'!$O131:$AX131)</f>
        <v>0</v>
      </c>
      <c r="GB131" s="5"/>
      <c r="GC131" s="100"/>
      <c r="GD131" s="5"/>
      <c r="GE131" s="5"/>
      <c r="GF131" s="5"/>
      <c r="GG131" s="5"/>
      <c r="GH131" s="5">
        <f>LOOKUP(GH$6,'Daily Absent'!$O$6:$AX$6,'Daily Absent'!$O131:$AX131)</f>
        <v>0</v>
      </c>
      <c r="GI131" s="100"/>
      <c r="GJ131" s="100"/>
      <c r="GK131" s="100"/>
      <c r="GL131" s="100"/>
      <c r="GM131" s="5"/>
      <c r="GN131" s="5"/>
      <c r="GO131" s="5">
        <f>LOOKUP(GO$6,'Daily Absent'!$O$6:$AX$6,'Daily Absent'!$O131:$AX131)</f>
        <v>0</v>
      </c>
      <c r="GP131" s="100"/>
      <c r="GQ131" s="100"/>
      <c r="GR131" s="100"/>
      <c r="GS131" s="100"/>
      <c r="GT131" s="5"/>
      <c r="GU131" s="5"/>
      <c r="GV131" s="5">
        <f>LOOKUP(GV$6,'Daily Absent'!$O$6:$AX$6,'Daily Absent'!$O131:$AX131)</f>
        <v>0</v>
      </c>
      <c r="GW131" s="100"/>
      <c r="GX131" s="100"/>
      <c r="GY131" s="100"/>
      <c r="GZ131" s="100"/>
      <c r="HA131" s="5"/>
      <c r="HB131" s="5"/>
      <c r="HC131" s="5">
        <f>LOOKUP(HC$6,'Daily Absent'!$O$6:$AX$6,'Daily Absent'!$O131:$AX131)</f>
        <v>0</v>
      </c>
      <c r="HD131" s="100"/>
      <c r="HE131" s="100"/>
      <c r="HF131" s="100"/>
      <c r="HG131" s="100"/>
      <c r="HH131" s="5"/>
      <c r="HI131" s="5"/>
      <c r="HJ131" s="5">
        <f>LOOKUP(HJ$6,'Daily Absent'!$O$6:$AX$6,'Daily Absent'!$O131:$AX131)</f>
        <v>0</v>
      </c>
      <c r="HK131" s="100"/>
      <c r="HL131" s="100"/>
      <c r="HM131" s="100"/>
      <c r="HN131" s="100"/>
      <c r="HO131" s="5"/>
      <c r="HP131" s="5"/>
      <c r="HQ131" s="5"/>
      <c r="HR131" s="100"/>
      <c r="HS131" s="100"/>
      <c r="HT131" s="100"/>
      <c r="HU131" s="100"/>
      <c r="HV131" s="5"/>
      <c r="HW131" s="5"/>
      <c r="HX131" s="5">
        <f>LOOKUP(HX$6,'Daily Absent'!$O$6:$AX$6,'Daily Absent'!$O131:$AX131)</f>
        <v>0</v>
      </c>
      <c r="HY131" s="5"/>
      <c r="HZ131" s="100"/>
      <c r="IA131" s="5"/>
      <c r="IB131" s="5"/>
      <c r="IC131" s="5"/>
      <c r="ID131" s="5"/>
      <c r="IE131" s="5">
        <f>LOOKUP(IE$6,'Daily Absent'!$O$6:$AX$6,'Daily Absent'!$O131:$AX131)</f>
        <v>0</v>
      </c>
      <c r="IF131" s="5"/>
      <c r="IG131" s="100"/>
      <c r="IH131" s="5"/>
      <c r="II131" s="5"/>
      <c r="IJ131" s="5"/>
      <c r="IK131" s="5"/>
      <c r="IL131" s="5">
        <f>LOOKUP(IL$6,'Daily Absent'!$O$6:$AX$6,'Daily Absent'!$O131:$AX131)</f>
        <v>0</v>
      </c>
      <c r="IM131" s="5"/>
      <c r="IN131" s="100"/>
      <c r="IO131" s="5"/>
      <c r="IP131" s="5"/>
      <c r="IQ131" s="5"/>
      <c r="IR131" s="5"/>
      <c r="IS131" s="5">
        <f>LOOKUP(IS$6,'Daily Absent'!$O$6:$AX$6,'Daily Absent'!$O131:$AX131)</f>
        <v>0</v>
      </c>
      <c r="IT131" s="5"/>
      <c r="IU131" s="100"/>
      <c r="IV131" s="5"/>
      <c r="IW131" s="5"/>
      <c r="IX131" s="5"/>
      <c r="IY131" s="5"/>
      <c r="IZ131" s="5">
        <f>LOOKUP(IZ$6,'Daily Absent'!$O$6:$AX$6,'Daily Absent'!$O131:$AX131)</f>
        <v>0</v>
      </c>
      <c r="JA131" s="5"/>
      <c r="JB131" s="100"/>
      <c r="JC131" s="5"/>
      <c r="JD131" s="5"/>
      <c r="JE131" s="5"/>
      <c r="JF131" s="5"/>
    </row>
    <row r="132" spans="1:266" ht="20" customHeight="1">
      <c r="A132" s="54">
        <f>IF('Master MP Status'!A132&gt;0,'Master MP Status'!A132,"")</f>
        <v>124</v>
      </c>
      <c r="B132" s="5" t="str">
        <f>IF(ISTEXT('Master MP Status'!B132),'Master MP Status'!B132,"")</f>
        <v>DIRECT</v>
      </c>
      <c r="C132" s="153" t="str">
        <f>IF(OR(ISTEXT('Master MP Status'!C132),'Master MP Status'!C132&gt;0),'Master MP Status'!C132,"")</f>
        <v>KN2531053</v>
      </c>
      <c r="D132" s="154" t="str">
        <f>IF(OR(ISTEXT('Master MP Status'!D132),'Master MP Status'!D132&gt;0),'Master MP Status'!D132,"")</f>
        <v>KN25347</v>
      </c>
      <c r="E132" s="5" t="str">
        <f>IF(ISTEXT('Master MP Status'!E132),'Master MP Status'!E132,"")</f>
        <v>JEKSEN JOSKA GALLARAN</v>
      </c>
      <c r="F132" s="5" t="str">
        <f>IF(ISTEXT('Master MP Status'!F132),'Master MP Status'!F132,"")</f>
        <v/>
      </c>
      <c r="G132" s="5" t="str">
        <f>IF(ISTEXT('Master MP Status'!G132),'Master MP Status'!G132,"")</f>
        <v>Local</v>
      </c>
      <c r="H132" s="5" t="str">
        <f>IF(ISTEXT('Master MP Status'!H132),'Master MP Status'!H132,"")</f>
        <v>YACOBE T</v>
      </c>
      <c r="I132" s="5" t="str">
        <f>IF(ISTEXT('Master MP Status'!I132),'Master MP Status'!I132,"")</f>
        <v>Helper</v>
      </c>
      <c r="J132" s="5" t="str">
        <f>IF(ISTEXT('Master MP Status'!J132),'Master MP Status'!J132,"")</f>
        <v>Helper</v>
      </c>
      <c r="K132" s="9">
        <f>IF(OR('Master MP Status'!K132=0,'Master MP Status'!K132=""),"",'Master MP Status'!K132)</f>
        <v>45770</v>
      </c>
      <c r="L132" s="9">
        <f>IF(OR('Master MP Status'!L132=0,'Master MP Status'!L132=""),"",'Master MP Status'!L132)</f>
        <v>45770</v>
      </c>
      <c r="M132" s="9" t="str">
        <f>IF(OR('Master MP Status'!M132=0,'Master MP Status'!M132=""),"",'Master MP Status'!M132)</f>
        <v/>
      </c>
      <c r="N132" s="5" t="str">
        <f>IF(ISTEXT('Master MP Status'!N132),'Master MP Status'!N132,"")</f>
        <v/>
      </c>
      <c r="O132" s="5">
        <f>LOOKUP(O$6,'Daily Absent'!$O$6:$AX$6,'Daily Absent'!$O132:$AX132)</f>
        <v>1</v>
      </c>
      <c r="P132" s="100">
        <v>0.29166666666666669</v>
      </c>
      <c r="Q132" s="100">
        <v>0.5</v>
      </c>
      <c r="R132" s="100">
        <v>0.54166666666666663</v>
      </c>
      <c r="S132" s="100">
        <v>0.75</v>
      </c>
      <c r="T132" s="5"/>
      <c r="U132" s="5"/>
      <c r="V132" s="5">
        <f>LOOKUP(V$6,'Daily Absent'!$O$6:$AX$6,'Daily Absent'!$O132:$AX132)</f>
        <v>1</v>
      </c>
      <c r="W132" s="100">
        <v>0.29166666666666669</v>
      </c>
      <c r="X132" s="100">
        <v>0.5</v>
      </c>
      <c r="Y132" s="100">
        <v>0.54166666666666663</v>
      </c>
      <c r="Z132" s="100">
        <v>0.75</v>
      </c>
      <c r="AA132" s="5"/>
      <c r="AB132" s="5"/>
      <c r="AC132" s="5">
        <f>LOOKUP(AC$6,'Daily Absent'!$O$6:$AX$6,'Daily Absent'!$O132:$AX132)</f>
        <v>1</v>
      </c>
      <c r="AD132" s="100">
        <v>0.29166666666666669</v>
      </c>
      <c r="AE132" s="100">
        <v>0.5</v>
      </c>
      <c r="AF132" s="100">
        <v>0.54166666666666663</v>
      </c>
      <c r="AG132" s="100">
        <v>0.75</v>
      </c>
      <c r="AH132" s="5"/>
      <c r="AI132" s="5"/>
      <c r="AJ132" s="5">
        <f>LOOKUP(AJ$6,'Daily Absent'!$O$6:$AX$6,'Daily Absent'!$O132:$AX132)</f>
        <v>1</v>
      </c>
      <c r="AK132" s="100">
        <v>0.29166666666666669</v>
      </c>
      <c r="AL132" s="100">
        <v>0.5</v>
      </c>
      <c r="AM132" s="100">
        <v>0.54166666666666663</v>
      </c>
      <c r="AN132" s="100">
        <v>0.75</v>
      </c>
      <c r="AO132" s="5"/>
      <c r="AP132" s="5"/>
      <c r="AQ132" s="5">
        <f>LOOKUP(AQ$6,'Daily Absent'!$O$6:$AX$6,'Daily Absent'!$O132:$AX132)</f>
        <v>1</v>
      </c>
      <c r="AR132" s="100">
        <v>0.29166666666666669</v>
      </c>
      <c r="AS132" s="100">
        <v>0.5</v>
      </c>
      <c r="AT132" s="100">
        <v>0.54166666666666663</v>
      </c>
      <c r="AU132" s="100">
        <v>0.70833333333333337</v>
      </c>
      <c r="AV132" s="5"/>
      <c r="AW132" s="5"/>
      <c r="AX132" s="5">
        <f>LOOKUP(AX$6,'Daily Absent'!$O$6:$AX$6,'Daily Absent'!$O132:$AX132)</f>
        <v>0</v>
      </c>
      <c r="AY132" s="100"/>
      <c r="AZ132" s="100"/>
      <c r="BA132" s="100"/>
      <c r="BB132" s="100"/>
      <c r="BC132" s="5"/>
      <c r="BD132" s="5"/>
      <c r="BE132" s="5">
        <f>LOOKUP(BE$6,'Daily Absent'!$O$6:$AX$6,'Daily Absent'!$O132:$AX132)</f>
        <v>1</v>
      </c>
      <c r="BF132" s="100">
        <v>0.29166666666666669</v>
      </c>
      <c r="BG132" s="100">
        <v>0.5</v>
      </c>
      <c r="BH132" s="100">
        <v>0.54166666666666663</v>
      </c>
      <c r="BI132" s="100">
        <v>0.75</v>
      </c>
      <c r="BJ132" s="5"/>
      <c r="BK132" s="5"/>
      <c r="BL132" s="5">
        <f>LOOKUP(BL$6,'Daily Absent'!$O$6:$AX$6,'Daily Absent'!$O132:$AX132)</f>
        <v>1</v>
      </c>
      <c r="BM132" s="100">
        <v>0.29166666666666669</v>
      </c>
      <c r="BN132" s="100">
        <v>0.5</v>
      </c>
      <c r="BO132" s="100">
        <v>0.54166666666666663</v>
      </c>
      <c r="BP132" s="100">
        <v>0.75</v>
      </c>
      <c r="BQ132" s="5"/>
      <c r="BR132" s="5"/>
      <c r="BS132" s="5">
        <f>LOOKUP(BS$6,'Daily Absent'!$O$6:$AX$6,'Daily Absent'!$O132:$AX132)</f>
        <v>1</v>
      </c>
      <c r="BT132" s="100">
        <v>0.29166666666666669</v>
      </c>
      <c r="BU132" s="100">
        <v>0.5</v>
      </c>
      <c r="BV132" s="100">
        <v>0.54166666666666663</v>
      </c>
      <c r="BW132" s="100">
        <v>0.75</v>
      </c>
      <c r="BX132" s="5"/>
      <c r="BY132" s="5"/>
      <c r="BZ132" s="5">
        <f>LOOKUP(BZ$6,'Daily Absent'!$O$6:$AX$6,'Daily Absent'!$O132:$AX132)</f>
        <v>1</v>
      </c>
      <c r="CA132" s="100">
        <v>0.29166666666666669</v>
      </c>
      <c r="CB132" s="100">
        <v>0.5</v>
      </c>
      <c r="CC132" s="100">
        <v>0.54166666666666663</v>
      </c>
      <c r="CD132" s="100">
        <v>0.75</v>
      </c>
      <c r="CE132" s="5"/>
      <c r="CF132" s="5"/>
      <c r="CG132" s="5">
        <f>LOOKUP(CG$6,'Daily Absent'!$O$6:$AX$6,'Daily Absent'!$O132:$AX132)</f>
        <v>1</v>
      </c>
      <c r="CH132" s="100">
        <v>0.29166666666666669</v>
      </c>
      <c r="CI132" s="100">
        <v>0.5</v>
      </c>
      <c r="CJ132" s="100">
        <v>0.54166666666666663</v>
      </c>
      <c r="CK132" s="100">
        <v>0.75</v>
      </c>
      <c r="CL132" s="5"/>
      <c r="CM132" s="5"/>
      <c r="CN132" s="5">
        <f>LOOKUP(CN$6,'Daily Absent'!$O$6:$AX$6,'Daily Absent'!$O132:$AX132)</f>
        <v>1</v>
      </c>
      <c r="CO132" s="100">
        <v>0.29166666666666669</v>
      </c>
      <c r="CP132" s="100">
        <v>0.5</v>
      </c>
      <c r="CQ132" s="100">
        <v>0.54166666666666663</v>
      </c>
      <c r="CR132" s="100">
        <v>0.70833333333333337</v>
      </c>
      <c r="CS132" s="5"/>
      <c r="CT132" s="5"/>
      <c r="CU132" s="5">
        <f>LOOKUP(CU$6,'Daily Absent'!$O$6:$AX$6,'Daily Absent'!$O132:$AX132)</f>
        <v>0</v>
      </c>
      <c r="CV132" s="100"/>
      <c r="CW132" s="100"/>
      <c r="CX132" s="100"/>
      <c r="CY132" s="100"/>
      <c r="CZ132" s="5"/>
      <c r="DA132" s="5"/>
      <c r="DB132" s="5">
        <f>LOOKUP(DB$6,'Daily Absent'!$O$6:$AX$6,'Daily Absent'!$O132:$AX132)</f>
        <v>1</v>
      </c>
      <c r="DC132" s="100">
        <v>0.29166666666666669</v>
      </c>
      <c r="DD132" s="100">
        <v>0.5</v>
      </c>
      <c r="DE132" s="100">
        <v>0.54166666666666663</v>
      </c>
      <c r="DF132" s="100">
        <v>0.75</v>
      </c>
      <c r="DG132" s="5"/>
      <c r="DH132" s="5"/>
      <c r="DI132" s="5">
        <f>LOOKUP(DI$6,'Daily Absent'!$O$6:$AX$6,'Daily Absent'!$O132:$AX132)</f>
        <v>1</v>
      </c>
      <c r="DJ132" s="100">
        <v>0.29166666666666669</v>
      </c>
      <c r="DK132" s="100">
        <v>0.5</v>
      </c>
      <c r="DL132" s="100">
        <v>0.54166666666666663</v>
      </c>
      <c r="DM132" s="100">
        <v>0.75</v>
      </c>
      <c r="DN132" s="5"/>
      <c r="DO132" s="5"/>
      <c r="DP132" s="5">
        <f>LOOKUP(DP$6,'Daily Absent'!$O$6:$AX$6,'Daily Absent'!$O132:$AX132)</f>
        <v>1</v>
      </c>
      <c r="DQ132" s="100">
        <v>0.29166666666666669</v>
      </c>
      <c r="DR132" s="100">
        <v>0.5</v>
      </c>
      <c r="DS132" s="100">
        <v>0.54166666666666663</v>
      </c>
      <c r="DT132" s="100">
        <v>0.75</v>
      </c>
      <c r="DU132" s="5"/>
      <c r="DV132" s="5"/>
      <c r="DW132" s="5">
        <f>LOOKUP(DW$6,'Daily Absent'!$O$6:$AX$6,'Daily Absent'!$O132:$AX132)</f>
        <v>0</v>
      </c>
      <c r="DX132" s="100"/>
      <c r="DY132" s="100"/>
      <c r="DZ132" s="100"/>
      <c r="EA132" s="100"/>
      <c r="EB132" s="5"/>
      <c r="EC132" s="5"/>
      <c r="ED132" s="5">
        <f>LOOKUP(ED$6,'Daily Absent'!$O$6:$AX$6,'Daily Absent'!$O132:$AX132)</f>
        <v>1</v>
      </c>
      <c r="EE132" s="100">
        <v>0.29166666666666669</v>
      </c>
      <c r="EF132" s="100">
        <v>0.5</v>
      </c>
      <c r="EG132" s="100">
        <v>0.54166666666666663</v>
      </c>
      <c r="EH132" s="100">
        <v>0.75</v>
      </c>
      <c r="EI132" s="5"/>
      <c r="EJ132" s="5"/>
      <c r="EK132" s="5">
        <f>LOOKUP(EK$6,'Daily Absent'!$O$6:$AX$6,'Daily Absent'!$O132:$AX132)</f>
        <v>1</v>
      </c>
      <c r="EL132" s="100">
        <v>0.29166666666666669</v>
      </c>
      <c r="EM132" s="100">
        <v>0.5</v>
      </c>
      <c r="EN132" s="100">
        <v>0.54166666666666663</v>
      </c>
      <c r="EO132" s="100">
        <v>0.70833333333333337</v>
      </c>
      <c r="EP132" s="100"/>
      <c r="EQ132" s="100"/>
      <c r="ER132" s="5">
        <f>LOOKUP(ER$6,'Daily Absent'!$O$6:$AX$6,'Daily Absent'!$O132:$AX132)</f>
        <v>0</v>
      </c>
      <c r="ES132" s="100"/>
      <c r="ET132" s="100"/>
      <c r="EU132" s="100"/>
      <c r="EV132" s="100"/>
      <c r="EW132" s="5"/>
      <c r="EX132" s="5"/>
      <c r="EY132" s="5">
        <f>LOOKUP(EY$6,'Daily Absent'!$O$6:$AX$6,'Daily Absent'!$O132:$AX132)</f>
        <v>1</v>
      </c>
      <c r="EZ132" s="100">
        <v>0.29166666666666669</v>
      </c>
      <c r="FA132" s="100">
        <v>0.5</v>
      </c>
      <c r="FB132" s="100">
        <v>0.54166666666666663</v>
      </c>
      <c r="FC132" s="100">
        <v>0.75</v>
      </c>
      <c r="FD132" s="5"/>
      <c r="FE132" s="5"/>
      <c r="FF132" s="5">
        <f>LOOKUP(FF$6,'Daily Absent'!$O$6:$AX$6,'Daily Absent'!$O132:$AX132)</f>
        <v>1</v>
      </c>
      <c r="FG132" s="100"/>
      <c r="FH132" s="100"/>
      <c r="FI132" s="100"/>
      <c r="FJ132" s="100"/>
      <c r="FK132" s="5"/>
      <c r="FL132" s="5"/>
      <c r="FM132" s="5">
        <f>LOOKUP(FM$6,'Daily Absent'!$O$6:$AX$6,'Daily Absent'!$O132:$AX132)</f>
        <v>0</v>
      </c>
      <c r="FN132" s="100"/>
      <c r="FO132" s="100"/>
      <c r="FP132" s="100"/>
      <c r="FQ132" s="100"/>
      <c r="FR132" s="5"/>
      <c r="FS132" s="5"/>
      <c r="FT132" s="5">
        <f>LOOKUP(FT$6,'Daily Absent'!$O$6:$AX$6,'Daily Absent'!$O132:$AX132)</f>
        <v>0</v>
      </c>
      <c r="FU132" s="100"/>
      <c r="FV132" s="100"/>
      <c r="FW132" s="100"/>
      <c r="FX132" s="100"/>
      <c r="FY132" s="5"/>
      <c r="FZ132" s="5"/>
      <c r="GA132" s="5">
        <f>LOOKUP(GA$6,'Daily Absent'!$O$6:$AX$6,'Daily Absent'!$O132:$AX132)</f>
        <v>0</v>
      </c>
      <c r="GB132" s="100"/>
      <c r="GC132" s="100"/>
      <c r="GD132" s="100"/>
      <c r="GE132" s="100"/>
      <c r="GF132" s="5"/>
      <c r="GG132" s="5"/>
      <c r="GH132" s="5">
        <f>LOOKUP(GH$6,'Daily Absent'!$O$6:$AX$6,'Daily Absent'!$O132:$AX132)</f>
        <v>0</v>
      </c>
      <c r="GI132" s="100"/>
      <c r="GJ132" s="100"/>
      <c r="GK132" s="100"/>
      <c r="GL132" s="100"/>
      <c r="GM132" s="5"/>
      <c r="GN132" s="5"/>
      <c r="GO132" s="5">
        <f>LOOKUP(GO$6,'Daily Absent'!$O$6:$AX$6,'Daily Absent'!$O132:$AX132)</f>
        <v>0</v>
      </c>
      <c r="GP132" s="100"/>
      <c r="GQ132" s="100"/>
      <c r="GR132" s="100"/>
      <c r="GS132" s="100"/>
      <c r="GT132" s="100"/>
      <c r="GU132" s="100"/>
      <c r="GV132" s="5">
        <f>LOOKUP(GV$6,'Daily Absent'!$O$6:$AX$6,'Daily Absent'!$O132:$AX132)</f>
        <v>0</v>
      </c>
      <c r="GW132" s="100"/>
      <c r="GX132" s="100"/>
      <c r="GY132" s="100"/>
      <c r="GZ132" s="100"/>
      <c r="HA132" s="5"/>
      <c r="HB132" s="5"/>
      <c r="HC132" s="5">
        <f>LOOKUP(HC$6,'Daily Absent'!$O$6:$AX$6,'Daily Absent'!$O132:$AX132)</f>
        <v>0</v>
      </c>
      <c r="HD132" s="100"/>
      <c r="HE132" s="100"/>
      <c r="HF132" s="100"/>
      <c r="HG132" s="100"/>
      <c r="HH132" s="5"/>
      <c r="HI132" s="5"/>
      <c r="HJ132" s="5">
        <f>LOOKUP(HJ$6,'Daily Absent'!$O$6:$AX$6,'Daily Absent'!$O132:$AX132)</f>
        <v>0</v>
      </c>
      <c r="HK132" s="100"/>
      <c r="HL132" s="100"/>
      <c r="HM132" s="100"/>
      <c r="HN132" s="100"/>
      <c r="HO132" s="5"/>
      <c r="HP132" s="5"/>
      <c r="HQ132" s="5"/>
      <c r="HR132" s="100"/>
      <c r="HS132" s="100"/>
      <c r="HT132" s="100"/>
      <c r="HU132" s="100"/>
      <c r="HV132" s="5"/>
      <c r="HW132" s="5"/>
      <c r="HX132" s="5">
        <f>LOOKUP(HX$6,'Daily Absent'!$O$6:$AX$6,'Daily Absent'!$O132:$AX132)</f>
        <v>0</v>
      </c>
      <c r="HY132" s="5"/>
      <c r="HZ132" s="100"/>
      <c r="IA132" s="5"/>
      <c r="IB132" s="5"/>
      <c r="IC132" s="5"/>
      <c r="ID132" s="5"/>
      <c r="IE132" s="5">
        <f>LOOKUP(IE$6,'Daily Absent'!$O$6:$AX$6,'Daily Absent'!$O132:$AX132)</f>
        <v>0</v>
      </c>
      <c r="IF132" s="5"/>
      <c r="IG132" s="100"/>
      <c r="IH132" s="5"/>
      <c r="II132" s="5"/>
      <c r="IJ132" s="5"/>
      <c r="IK132" s="5"/>
      <c r="IL132" s="5">
        <f>LOOKUP(IL$6,'Daily Absent'!$O$6:$AX$6,'Daily Absent'!$O132:$AX132)</f>
        <v>0</v>
      </c>
      <c r="IM132" s="5"/>
      <c r="IN132" s="100"/>
      <c r="IO132" s="5"/>
      <c r="IP132" s="5"/>
      <c r="IQ132" s="5"/>
      <c r="IR132" s="5"/>
      <c r="IS132" s="5">
        <f>LOOKUP(IS$6,'Daily Absent'!$O$6:$AX$6,'Daily Absent'!$O132:$AX132)</f>
        <v>0</v>
      </c>
      <c r="IT132" s="5"/>
      <c r="IU132" s="100"/>
      <c r="IV132" s="5"/>
      <c r="IW132" s="5"/>
      <c r="IX132" s="5"/>
      <c r="IY132" s="5"/>
      <c r="IZ132" s="5">
        <f>LOOKUP(IZ$6,'Daily Absent'!$O$6:$AX$6,'Daily Absent'!$O132:$AX132)</f>
        <v>0</v>
      </c>
      <c r="JA132" s="5"/>
      <c r="JB132" s="100"/>
      <c r="JC132" s="5"/>
      <c r="JD132" s="5"/>
      <c r="JE132" s="5"/>
      <c r="JF132" s="5"/>
    </row>
    <row r="133" spans="1:266" ht="20" customHeight="1">
      <c r="A133" s="54">
        <f>IF('Master MP Status'!A133&gt;0,'Master MP Status'!A133,"")</f>
        <v>125</v>
      </c>
      <c r="B133" s="5" t="str">
        <f>IF(ISTEXT('Master MP Status'!B133),'Master MP Status'!B133,"")</f>
        <v>DIRECT</v>
      </c>
      <c r="C133" s="153" t="str">
        <f>IF(OR(ISTEXT('Master MP Status'!C133),'Master MP Status'!C133&gt;0),'Master MP Status'!C133,"")</f>
        <v>KN2531031</v>
      </c>
      <c r="D133" s="154" t="str">
        <f>IF(OR(ISTEXT('Master MP Status'!D133),'Master MP Status'!D133&gt;0),'Master MP Status'!D133,"")</f>
        <v>KN2531031</v>
      </c>
      <c r="E133" s="5" t="str">
        <f>IF(ISTEXT('Master MP Status'!E133),'Master MP Status'!E133,"")</f>
        <v xml:space="preserve">SULTAN </v>
      </c>
      <c r="F133" s="5" t="str">
        <f>IF(ISTEXT('Master MP Status'!F133),'Master MP Status'!F133,"")</f>
        <v/>
      </c>
      <c r="G133" s="5" t="str">
        <f>IF(ISTEXT('Master MP Status'!G133),'Master MP Status'!G133,"")</f>
        <v>Local</v>
      </c>
      <c r="H133" s="5" t="str">
        <f>IF(ISTEXT('Master MP Status'!H133),'Master MP Status'!H133,"")</f>
        <v/>
      </c>
      <c r="I133" s="5" t="str">
        <f>IF(ISTEXT('Master MP Status'!I133),'Master MP Status'!I133,"")</f>
        <v>Driver</v>
      </c>
      <c r="J133" s="5" t="str">
        <f>IF(ISTEXT('Master MP Status'!J133),'Master MP Status'!J133,"")</f>
        <v>Driver</v>
      </c>
      <c r="K133" s="9">
        <f>IF(OR('Master MP Status'!K133=0,'Master MP Status'!K133=""),"",'Master MP Status'!K133)</f>
        <v>45769</v>
      </c>
      <c r="L133" s="9">
        <f>IF(OR('Master MP Status'!L133=0,'Master MP Status'!L133=""),"",'Master MP Status'!L133)</f>
        <v>45769</v>
      </c>
      <c r="M133" s="9">
        <f>IF(OR('Master MP Status'!M133=0,'Master MP Status'!M133=""),"",'Master MP Status'!M133)</f>
        <v>45406</v>
      </c>
      <c r="N133" s="5" t="str">
        <f>IF(ISTEXT('Master MP Status'!N133),'Master MP Status'!N133,"")</f>
        <v>Dari 25-Apr pindah ke Driver</v>
      </c>
      <c r="O133" s="5">
        <f>LOOKUP(O$6,'Daily Absent'!$O$6:$AX$6,'Daily Absent'!$O133:$AX133)</f>
        <v>0</v>
      </c>
      <c r="P133" s="5"/>
      <c r="Q133" s="5"/>
      <c r="R133" s="5"/>
      <c r="S133" s="5"/>
      <c r="T133" s="5"/>
      <c r="U133" s="5"/>
      <c r="V133" s="5">
        <f>LOOKUP(V$6,'Daily Absent'!$O$6:$AX$6,'Daily Absent'!$O133:$AX133)</f>
        <v>0</v>
      </c>
      <c r="W133" s="5"/>
      <c r="X133" s="100"/>
      <c r="Y133" s="5"/>
      <c r="Z133" s="5"/>
      <c r="AA133" s="5"/>
      <c r="AB133" s="5"/>
      <c r="AC133" s="5">
        <f>LOOKUP(AC$6,'Daily Absent'!$O$6:$AX$6,'Daily Absent'!$O133:$AX133)</f>
        <v>0</v>
      </c>
      <c r="AD133" s="5"/>
      <c r="AE133" s="100"/>
      <c r="AF133" s="5"/>
      <c r="AG133" s="5"/>
      <c r="AH133" s="5"/>
      <c r="AI133" s="5"/>
      <c r="AJ133" s="5">
        <f>LOOKUP(AJ$6,'Daily Absent'!$O$6:$AX$6,'Daily Absent'!$O133:$AX133)</f>
        <v>0</v>
      </c>
      <c r="AK133" s="5"/>
      <c r="AL133" s="100"/>
      <c r="AM133" s="5"/>
      <c r="AN133" s="5"/>
      <c r="AO133" s="5"/>
      <c r="AP133" s="5"/>
      <c r="AQ133" s="5">
        <f>LOOKUP(AQ$6,'Daily Absent'!$O$6:$AX$6,'Daily Absent'!$O133:$AX133)</f>
        <v>0</v>
      </c>
      <c r="AR133" s="5"/>
      <c r="AS133" s="100"/>
      <c r="AT133" s="5"/>
      <c r="AU133" s="5"/>
      <c r="AV133" s="5"/>
      <c r="AW133" s="5"/>
      <c r="AX133" s="5">
        <f>LOOKUP(AX$6,'Daily Absent'!$O$6:$AX$6,'Daily Absent'!$O133:$AX133)</f>
        <v>0</v>
      </c>
      <c r="AY133" s="5"/>
      <c r="AZ133" s="100"/>
      <c r="BA133" s="5"/>
      <c r="BB133" s="5"/>
      <c r="BC133" s="5"/>
      <c r="BD133" s="5"/>
      <c r="BE133" s="5">
        <f>LOOKUP(BE$6,'Daily Absent'!$O$6:$AX$6,'Daily Absent'!$O133:$AX133)</f>
        <v>0</v>
      </c>
      <c r="BF133" s="5"/>
      <c r="BG133" s="100"/>
      <c r="BH133" s="5"/>
      <c r="BI133" s="5"/>
      <c r="BJ133" s="5"/>
      <c r="BK133" s="5"/>
      <c r="BL133" s="5">
        <f>LOOKUP(BL$6,'Daily Absent'!$O$6:$AX$6,'Daily Absent'!$O133:$AX133)</f>
        <v>0</v>
      </c>
      <c r="BM133" s="5"/>
      <c r="BN133" s="100"/>
      <c r="BO133" s="5"/>
      <c r="BP133" s="5"/>
      <c r="BQ133" s="5"/>
      <c r="BR133" s="5"/>
      <c r="BS133" s="5">
        <f>LOOKUP(BS$6,'Daily Absent'!$O$6:$AX$6,'Daily Absent'!$O133:$AX133)</f>
        <v>0</v>
      </c>
      <c r="BT133" s="5"/>
      <c r="BU133" s="100"/>
      <c r="BV133" s="5"/>
      <c r="BW133" s="5"/>
      <c r="BX133" s="5"/>
      <c r="BY133" s="5"/>
      <c r="BZ133" s="5">
        <f>LOOKUP(BZ$6,'Daily Absent'!$O$6:$AX$6,'Daily Absent'!$O133:$AX133)</f>
        <v>0</v>
      </c>
      <c r="CA133" s="100"/>
      <c r="CB133" s="100"/>
      <c r="CC133" s="5"/>
      <c r="CD133" s="5"/>
      <c r="CE133" s="5"/>
      <c r="CF133" s="5"/>
      <c r="CG133" s="5">
        <f>LOOKUP(CG$6,'Daily Absent'!$O$6:$AX$6,'Daily Absent'!$O133:$AX133)</f>
        <v>0</v>
      </c>
      <c r="CH133" s="5"/>
      <c r="CI133" s="100"/>
      <c r="CJ133" s="5"/>
      <c r="CK133" s="5"/>
      <c r="CL133" s="5"/>
      <c r="CM133" s="5"/>
      <c r="CN133" s="5">
        <f>LOOKUP(CN$6,'Daily Absent'!$O$6:$AX$6,'Daily Absent'!$O133:$AX133)</f>
        <v>0</v>
      </c>
      <c r="CO133" s="5"/>
      <c r="CP133" s="100"/>
      <c r="CQ133" s="5"/>
      <c r="CR133" s="5"/>
      <c r="CS133" s="5"/>
      <c r="CT133" s="5"/>
      <c r="CU133" s="5">
        <f>LOOKUP(CU$6,'Daily Absent'!$O$6:$AX$6,'Daily Absent'!$O133:$AX133)</f>
        <v>0</v>
      </c>
      <c r="CV133" s="5"/>
      <c r="CW133" s="100"/>
      <c r="CX133" s="5"/>
      <c r="CY133" s="5"/>
      <c r="CZ133" s="5"/>
      <c r="DA133" s="5"/>
      <c r="DB133" s="5">
        <f>LOOKUP(DB$6,'Daily Absent'!$O$6:$AX$6,'Daily Absent'!$O133:$AX133)</f>
        <v>0</v>
      </c>
      <c r="DC133" s="5"/>
      <c r="DD133" s="100"/>
      <c r="DE133" s="5"/>
      <c r="DF133" s="5"/>
      <c r="DG133" s="5"/>
      <c r="DH133" s="5"/>
      <c r="DI133" s="5">
        <f>LOOKUP(DI$6,'Daily Absent'!$O$6:$AX$6,'Daily Absent'!$O133:$AX133)</f>
        <v>0</v>
      </c>
      <c r="DJ133" s="5"/>
      <c r="DK133" s="100"/>
      <c r="DL133" s="5"/>
      <c r="DM133" s="5"/>
      <c r="DN133" s="5"/>
      <c r="DO133" s="5"/>
      <c r="DP133" s="5">
        <f>LOOKUP(DP$6,'Daily Absent'!$O$6:$AX$6,'Daily Absent'!$O133:$AX133)</f>
        <v>0</v>
      </c>
      <c r="DQ133" s="5"/>
      <c r="DR133" s="100"/>
      <c r="DS133" s="5"/>
      <c r="DT133" s="5"/>
      <c r="DU133" s="5"/>
      <c r="DV133" s="5"/>
      <c r="DW133" s="5">
        <f>LOOKUP(DW$6,'Daily Absent'!$O$6:$AX$6,'Daily Absent'!$O133:$AX133)</f>
        <v>0</v>
      </c>
      <c r="DX133" s="5"/>
      <c r="DY133" s="100"/>
      <c r="DZ133" s="5"/>
      <c r="EA133" s="5"/>
      <c r="EB133" s="5"/>
      <c r="EC133" s="5"/>
      <c r="ED133" s="5">
        <f>LOOKUP(ED$6,'Daily Absent'!$O$6:$AX$6,'Daily Absent'!$O133:$AX133)</f>
        <v>0</v>
      </c>
      <c r="EE133" s="5"/>
      <c r="EF133" s="100"/>
      <c r="EG133" s="5"/>
      <c r="EH133" s="5"/>
      <c r="EI133" s="5"/>
      <c r="EJ133" s="5"/>
      <c r="EK133" s="5">
        <f>LOOKUP(EK$6,'Daily Absent'!$O$6:$AX$6,'Daily Absent'!$O133:$AX133)</f>
        <v>0</v>
      </c>
      <c r="EL133" s="5"/>
      <c r="EM133" s="100"/>
      <c r="EN133" s="5"/>
      <c r="EO133" s="5"/>
      <c r="EP133" s="5"/>
      <c r="EQ133" s="5"/>
      <c r="ER133" s="5">
        <f>LOOKUP(ER$6,'Daily Absent'!$O$6:$AX$6,'Daily Absent'!$O133:$AX133)</f>
        <v>0</v>
      </c>
      <c r="ES133" s="100"/>
      <c r="ET133" s="100"/>
      <c r="EU133" s="100"/>
      <c r="EV133" s="5"/>
      <c r="EW133" s="5"/>
      <c r="EX133" s="5"/>
      <c r="EY133" s="5">
        <f>LOOKUP(EY$6,'Daily Absent'!$O$6:$AX$6,'Daily Absent'!$O133:$AX133)</f>
        <v>0</v>
      </c>
      <c r="EZ133" s="5"/>
      <c r="FA133" s="100"/>
      <c r="FB133" s="5"/>
      <c r="FC133" s="5"/>
      <c r="FD133" s="5"/>
      <c r="FE133" s="5"/>
      <c r="FF133" s="5">
        <f>LOOKUP(FF$6,'Daily Absent'!$O$6:$AX$6,'Daily Absent'!$O133:$AX133)</f>
        <v>0</v>
      </c>
      <c r="FG133" s="5"/>
      <c r="FH133" s="100"/>
      <c r="FI133" s="5"/>
      <c r="FJ133" s="5"/>
      <c r="FK133" s="5"/>
      <c r="FL133" s="5"/>
      <c r="FM133" s="5">
        <f>LOOKUP(FM$6,'Daily Absent'!$O$6:$AX$6,'Daily Absent'!$O133:$AX133)</f>
        <v>0</v>
      </c>
      <c r="FN133" s="5"/>
      <c r="FO133" s="100"/>
      <c r="FP133" s="5"/>
      <c r="FQ133" s="5"/>
      <c r="FR133" s="5"/>
      <c r="FS133" s="5"/>
      <c r="FT133" s="5">
        <f>LOOKUP(FT$6,'Daily Absent'!$O$6:$AX$6,'Daily Absent'!$O133:$AX133)</f>
        <v>0</v>
      </c>
      <c r="FU133" s="5"/>
      <c r="FV133" s="100"/>
      <c r="FW133" s="5"/>
      <c r="FX133" s="5"/>
      <c r="FY133" s="5"/>
      <c r="FZ133" s="5"/>
      <c r="GA133" s="5">
        <f>LOOKUP(GA$6,'Daily Absent'!$O$6:$AX$6,'Daily Absent'!$O133:$AX133)</f>
        <v>0</v>
      </c>
      <c r="GB133" s="5"/>
      <c r="GC133" s="100"/>
      <c r="GD133" s="5"/>
      <c r="GE133" s="5"/>
      <c r="GF133" s="5"/>
      <c r="GG133" s="5"/>
      <c r="GH133" s="5">
        <f>LOOKUP(GH$6,'Daily Absent'!$O$6:$AX$6,'Daily Absent'!$O133:$AX133)</f>
        <v>0</v>
      </c>
      <c r="GI133" s="5"/>
      <c r="GJ133" s="100"/>
      <c r="GK133" s="5"/>
      <c r="GL133" s="5"/>
      <c r="GM133" s="5"/>
      <c r="GN133" s="5"/>
      <c r="GO133" s="5">
        <f>LOOKUP(GO$6,'Daily Absent'!$O$6:$AX$6,'Daily Absent'!$O133:$AX133)</f>
        <v>0</v>
      </c>
      <c r="GP133" s="100"/>
      <c r="GQ133" s="100"/>
      <c r="GR133" s="5"/>
      <c r="GS133" s="5"/>
      <c r="GT133" s="5"/>
      <c r="GU133" s="5"/>
      <c r="GV133" s="5">
        <f>LOOKUP(GV$6,'Daily Absent'!$O$6:$AX$6,'Daily Absent'!$O133:$AX133)</f>
        <v>0</v>
      </c>
      <c r="GW133" s="5"/>
      <c r="GX133" s="100"/>
      <c r="GY133" s="5"/>
      <c r="GZ133" s="5"/>
      <c r="HA133" s="5"/>
      <c r="HB133" s="5"/>
      <c r="HC133" s="5">
        <f>LOOKUP(HC$6,'Daily Absent'!$O$6:$AX$6,'Daily Absent'!$O133:$AX133)</f>
        <v>0</v>
      </c>
      <c r="HD133" s="100"/>
      <c r="HE133" s="100"/>
      <c r="HF133" s="5"/>
      <c r="HG133" s="5"/>
      <c r="HH133" s="5"/>
      <c r="HI133" s="5"/>
      <c r="HJ133" s="5">
        <f>LOOKUP(HJ$6,'Daily Absent'!$O$6:$AX$6,'Daily Absent'!$O133:$AX133)</f>
        <v>0</v>
      </c>
      <c r="HK133" s="5"/>
      <c r="HL133" s="100"/>
      <c r="HM133" s="5"/>
      <c r="HN133" s="5"/>
      <c r="HO133" s="5"/>
      <c r="HP133" s="5"/>
      <c r="HQ133" s="5"/>
      <c r="HR133" s="5"/>
      <c r="HS133" s="100"/>
      <c r="HT133" s="5"/>
      <c r="HU133" s="5"/>
      <c r="HV133" s="5"/>
      <c r="HW133" s="5"/>
      <c r="HX133" s="5">
        <f>LOOKUP(HX$6,'Daily Absent'!$O$6:$AX$6,'Daily Absent'!$O133:$AX133)</f>
        <v>0</v>
      </c>
      <c r="HY133" s="5"/>
      <c r="HZ133" s="100"/>
      <c r="IA133" s="5"/>
      <c r="IB133" s="5"/>
      <c r="IC133" s="5"/>
      <c r="ID133" s="5"/>
      <c r="IE133" s="5">
        <f>LOOKUP(IE$6,'Daily Absent'!$O$6:$AX$6,'Daily Absent'!$O133:$AX133)</f>
        <v>0</v>
      </c>
      <c r="IF133" s="5"/>
      <c r="IG133" s="100"/>
      <c r="IH133" s="5"/>
      <c r="II133" s="5"/>
      <c r="IJ133" s="5"/>
      <c r="IK133" s="5"/>
      <c r="IL133" s="5">
        <f>LOOKUP(IL$6,'Daily Absent'!$O$6:$AX$6,'Daily Absent'!$O133:$AX133)</f>
        <v>0</v>
      </c>
      <c r="IM133" s="5"/>
      <c r="IN133" s="100"/>
      <c r="IO133" s="5"/>
      <c r="IP133" s="5"/>
      <c r="IQ133" s="5"/>
      <c r="IR133" s="5"/>
      <c r="IS133" s="5">
        <f>LOOKUP(IS$6,'Daily Absent'!$O$6:$AX$6,'Daily Absent'!$O133:$AX133)</f>
        <v>0</v>
      </c>
      <c r="IT133" s="5"/>
      <c r="IU133" s="100"/>
      <c r="IV133" s="5"/>
      <c r="IW133" s="5"/>
      <c r="IX133" s="5"/>
      <c r="IY133" s="5"/>
      <c r="IZ133" s="5">
        <f>LOOKUP(IZ$6,'Daily Absent'!$O$6:$AX$6,'Daily Absent'!$O133:$AX133)</f>
        <v>0</v>
      </c>
      <c r="JA133" s="5"/>
      <c r="JB133" s="100"/>
      <c r="JC133" s="5"/>
      <c r="JD133" s="5"/>
      <c r="JE133" s="5"/>
      <c r="JF133" s="5"/>
    </row>
    <row r="134" spans="1:266" ht="20" customHeight="1">
      <c r="A134" s="54">
        <f>IF('Master MP Status'!A134&gt;0,'Master MP Status'!A134,"")</f>
        <v>126</v>
      </c>
      <c r="B134" s="5" t="str">
        <f>IF(ISTEXT('Master MP Status'!B134),'Master MP Status'!B134,"")</f>
        <v>DIRECT</v>
      </c>
      <c r="C134" s="153" t="str">
        <f>IF(OR(ISTEXT('Master MP Status'!C134),'Master MP Status'!C134&gt;0),'Master MP Status'!C134,"")</f>
        <v/>
      </c>
      <c r="D134" s="154" t="str">
        <f>IF(OR(ISTEXT('Master MP Status'!D134),'Master MP Status'!D134&gt;0),'Master MP Status'!D134,"")</f>
        <v>B250109</v>
      </c>
      <c r="E134" s="5" t="str">
        <f>IF(ISTEXT('Master MP Status'!E134),'Master MP Status'!E134,"")</f>
        <v>ROSIHAN</v>
      </c>
      <c r="F134" s="5" t="str">
        <f>IF(ISTEXT('Master MP Status'!F134),'Master MP Status'!F134,"")</f>
        <v/>
      </c>
      <c r="G134" s="5" t="str">
        <f>IF(ISTEXT('Master MP Status'!G134),'Master MP Status'!G134,"")</f>
        <v>Cilegon</v>
      </c>
      <c r="H134" s="5" t="str">
        <f>IF(ISTEXT('Master MP Status'!H134),'Master MP Status'!H134,"")</f>
        <v>MURSID</v>
      </c>
      <c r="I134" s="5" t="str">
        <f>IF(ISTEXT('Master MP Status'!I134),'Master MP Status'!I134,"")</f>
        <v>Fitter 1</v>
      </c>
      <c r="J134" s="5" t="str">
        <f>IF(ISTEXT('Master MP Status'!J134),'Master MP Status'!J134,"")</f>
        <v>Fitter 1</v>
      </c>
      <c r="K134" s="9">
        <f>IF(OR('Master MP Status'!K134=0,'Master MP Status'!K134=""),"",'Master MP Status'!K134)</f>
        <v>45782</v>
      </c>
      <c r="L134" s="9">
        <f>IF(OR('Master MP Status'!L134=0,'Master MP Status'!L134=""),"",'Master MP Status'!L134)</f>
        <v>45782</v>
      </c>
      <c r="M134" s="9" t="str">
        <f>IF(OR('Master MP Status'!M134=0,'Master MP Status'!M134=""),"",'Master MP Status'!M134)</f>
        <v/>
      </c>
      <c r="N134" s="5" t="str">
        <f>IF(ISTEXT('Master MP Status'!N134),'Master MP Status'!N134,"")</f>
        <v/>
      </c>
      <c r="O134" s="5">
        <f>LOOKUP(O$6,'Daily Absent'!$O$6:$AX$6,'Daily Absent'!$O134:$AX134)</f>
        <v>1</v>
      </c>
      <c r="P134" s="100">
        <v>0.29166666666666669</v>
      </c>
      <c r="Q134" s="100">
        <v>0.5</v>
      </c>
      <c r="R134" s="100">
        <v>0.54166666666666663</v>
      </c>
      <c r="S134" s="100">
        <v>0.75</v>
      </c>
      <c r="T134" s="5"/>
      <c r="U134" s="5"/>
      <c r="V134" s="5">
        <f>LOOKUP(V$6,'Daily Absent'!$O$6:$AX$6,'Daily Absent'!$O134:$AX134)</f>
        <v>1</v>
      </c>
      <c r="W134" s="100">
        <v>0.29166666666666669</v>
      </c>
      <c r="X134" s="100">
        <v>0.5</v>
      </c>
      <c r="Y134" s="100">
        <v>0.54166666666666663</v>
      </c>
      <c r="Z134" s="100">
        <v>0.75</v>
      </c>
      <c r="AA134" s="5"/>
      <c r="AB134" s="5"/>
      <c r="AC134" s="5">
        <f>LOOKUP(AC$6,'Daily Absent'!$O$6:$AX$6,'Daily Absent'!$O134:$AX134)</f>
        <v>1</v>
      </c>
      <c r="AD134" s="100">
        <v>0.29166666666666669</v>
      </c>
      <c r="AE134" s="100">
        <v>0.5</v>
      </c>
      <c r="AF134" s="100">
        <v>0.54166666666666663</v>
      </c>
      <c r="AG134" s="100">
        <v>0.75</v>
      </c>
      <c r="AH134" s="5"/>
      <c r="AI134" s="5"/>
      <c r="AJ134" s="5">
        <f>LOOKUP(AJ$6,'Daily Absent'!$O$6:$AX$6,'Daily Absent'!$O134:$AX134)</f>
        <v>1</v>
      </c>
      <c r="AK134" s="100">
        <v>0.29166666666666669</v>
      </c>
      <c r="AL134" s="100">
        <v>0.5</v>
      </c>
      <c r="AM134" s="100">
        <v>0.54166666666666663</v>
      </c>
      <c r="AN134" s="100">
        <v>0.75</v>
      </c>
      <c r="AO134" s="5"/>
      <c r="AP134" s="5"/>
      <c r="AQ134" s="5">
        <f>LOOKUP(AQ$6,'Daily Absent'!$O$6:$AX$6,'Daily Absent'!$O134:$AX134)</f>
        <v>1</v>
      </c>
      <c r="AR134" s="100">
        <v>0.29166666666666669</v>
      </c>
      <c r="AS134" s="100">
        <v>0.5</v>
      </c>
      <c r="AT134" s="100">
        <v>0.54166666666666663</v>
      </c>
      <c r="AU134" s="100">
        <v>0.70833333333333337</v>
      </c>
      <c r="AV134" s="5"/>
      <c r="AW134" s="5"/>
      <c r="AX134" s="5">
        <f>LOOKUP(AX$6,'Daily Absent'!$O$6:$AX$6,'Daily Absent'!$O134:$AX134)</f>
        <v>1</v>
      </c>
      <c r="AY134" s="100">
        <v>0.33333333333333331</v>
      </c>
      <c r="AZ134" s="100">
        <v>0.5</v>
      </c>
      <c r="BA134" s="100">
        <v>0.54166666666666663</v>
      </c>
      <c r="BB134" s="100">
        <v>0.66666666666666663</v>
      </c>
      <c r="BC134" s="5"/>
      <c r="BD134" s="5"/>
      <c r="BE134" s="5">
        <f>LOOKUP(BE$6,'Daily Absent'!$O$6:$AX$6,'Daily Absent'!$O134:$AX134)</f>
        <v>1</v>
      </c>
      <c r="BF134" s="100">
        <v>0.29166666666666669</v>
      </c>
      <c r="BG134" s="100">
        <v>0.5</v>
      </c>
      <c r="BH134" s="100">
        <v>0.54166666666666663</v>
      </c>
      <c r="BI134" s="100">
        <v>0.75</v>
      </c>
      <c r="BJ134" s="5"/>
      <c r="BK134" s="5"/>
      <c r="BL134" s="5">
        <f>LOOKUP(BL$6,'Daily Absent'!$O$6:$AX$6,'Daily Absent'!$O134:$AX134)</f>
        <v>0</v>
      </c>
      <c r="BM134" s="100"/>
      <c r="BN134" s="100"/>
      <c r="BO134" s="100"/>
      <c r="BP134" s="100"/>
      <c r="BQ134" s="100"/>
      <c r="BR134" s="100"/>
      <c r="BS134" s="5">
        <f>LOOKUP(BS$6,'Daily Absent'!$O$6:$AX$6,'Daily Absent'!$O134:$AX134)</f>
        <v>1</v>
      </c>
      <c r="BT134" s="100">
        <v>0.29166666666666669</v>
      </c>
      <c r="BU134" s="100">
        <v>0.5</v>
      </c>
      <c r="BV134" s="100">
        <v>0.54166666666666663</v>
      </c>
      <c r="BW134" s="100">
        <v>0.75</v>
      </c>
      <c r="BX134" s="5"/>
      <c r="BY134" s="5"/>
      <c r="BZ134" s="5">
        <f>LOOKUP(BZ$6,'Daily Absent'!$O$6:$AX$6,'Daily Absent'!$O134:$AX134)</f>
        <v>1</v>
      </c>
      <c r="CA134" s="100">
        <v>0.29166666666666669</v>
      </c>
      <c r="CB134" s="100">
        <v>0.5</v>
      </c>
      <c r="CC134" s="100">
        <v>0.54166666666666663</v>
      </c>
      <c r="CD134" s="100">
        <v>0.75</v>
      </c>
      <c r="CE134" s="5"/>
      <c r="CF134" s="5"/>
      <c r="CG134" s="5">
        <f>LOOKUP(CG$6,'Daily Absent'!$O$6:$AX$6,'Daily Absent'!$O134:$AX134)</f>
        <v>1</v>
      </c>
      <c r="CH134" s="100">
        <v>0.29166666666666669</v>
      </c>
      <c r="CI134" s="100">
        <v>0.5</v>
      </c>
      <c r="CJ134" s="100">
        <v>0.54166666666666663</v>
      </c>
      <c r="CK134" s="100">
        <v>0.75</v>
      </c>
      <c r="CL134" s="100">
        <v>0.79166666666666663</v>
      </c>
      <c r="CM134" s="100">
        <v>0.91666666666666663</v>
      </c>
      <c r="CN134" s="5">
        <f>LOOKUP(CN$6,'Daily Absent'!$O$6:$AX$6,'Daily Absent'!$O134:$AX134)</f>
        <v>1</v>
      </c>
      <c r="CO134" s="100">
        <v>0.29166666666666669</v>
      </c>
      <c r="CP134" s="100">
        <v>0.5</v>
      </c>
      <c r="CQ134" s="100">
        <v>0.54166666666666663</v>
      </c>
      <c r="CR134" s="100">
        <v>0.70833333333333337</v>
      </c>
      <c r="CS134" s="5"/>
      <c r="CT134" s="5"/>
      <c r="CU134" s="5">
        <f>LOOKUP(CU$6,'Daily Absent'!$O$6:$AX$6,'Daily Absent'!$O134:$AX134)</f>
        <v>1</v>
      </c>
      <c r="CV134" s="100">
        <v>0.33333333333333331</v>
      </c>
      <c r="CW134" s="100">
        <v>0.5</v>
      </c>
      <c r="CX134" s="100">
        <v>0.54166666666666663</v>
      </c>
      <c r="CY134" s="100">
        <v>0.66666666666666663</v>
      </c>
      <c r="CZ134" s="5"/>
      <c r="DA134" s="5"/>
      <c r="DB134" s="5">
        <f>LOOKUP(DB$6,'Daily Absent'!$O$6:$AX$6,'Daily Absent'!$O134:$AX134)</f>
        <v>1</v>
      </c>
      <c r="DC134" s="100">
        <v>0.29166666666666669</v>
      </c>
      <c r="DD134" s="100">
        <v>0.5</v>
      </c>
      <c r="DE134" s="100">
        <v>0.54166666666666663</v>
      </c>
      <c r="DF134" s="100">
        <v>0.75</v>
      </c>
      <c r="DG134" s="100">
        <v>0.79166666666666663</v>
      </c>
      <c r="DH134" s="100">
        <v>0.91666666666666663</v>
      </c>
      <c r="DI134" s="5">
        <f>LOOKUP(DI$6,'Daily Absent'!$O$6:$AX$6,'Daily Absent'!$O134:$AX134)</f>
        <v>1</v>
      </c>
      <c r="DJ134" s="100">
        <v>0.29166666666666669</v>
      </c>
      <c r="DK134" s="100">
        <v>0.5</v>
      </c>
      <c r="DL134" s="100">
        <v>0.54166666666666663</v>
      </c>
      <c r="DM134" s="100">
        <v>0.75</v>
      </c>
      <c r="DN134" s="5"/>
      <c r="DO134" s="5"/>
      <c r="DP134" s="5">
        <f>LOOKUP(DP$6,'Daily Absent'!$O$6:$AX$6,'Daily Absent'!$O134:$AX134)</f>
        <v>1</v>
      </c>
      <c r="DQ134" s="100">
        <v>0.29166666666666669</v>
      </c>
      <c r="DR134" s="100">
        <v>0.5</v>
      </c>
      <c r="DS134" s="100">
        <v>0.54166666666666663</v>
      </c>
      <c r="DT134" s="100">
        <v>0.75</v>
      </c>
      <c r="DU134" s="5"/>
      <c r="DV134" s="5"/>
      <c r="DW134" s="5">
        <f>LOOKUP(DW$6,'Daily Absent'!$O$6:$AX$6,'Daily Absent'!$O134:$AX134)</f>
        <v>1</v>
      </c>
      <c r="DX134" s="100">
        <v>0.29166666666666669</v>
      </c>
      <c r="DY134" s="100">
        <v>0.5</v>
      </c>
      <c r="DZ134" s="100">
        <v>0.54166666666666663</v>
      </c>
      <c r="EA134" s="100">
        <v>0.75</v>
      </c>
      <c r="EB134" s="5"/>
      <c r="EC134" s="5"/>
      <c r="ED134" s="5">
        <f>LOOKUP(ED$6,'Daily Absent'!$O$6:$AX$6,'Daily Absent'!$O134:$AX134)</f>
        <v>1</v>
      </c>
      <c r="EE134" s="100">
        <v>0.29166666666666669</v>
      </c>
      <c r="EF134" s="100">
        <v>0.5</v>
      </c>
      <c r="EG134" s="100">
        <v>0.54166666666666663</v>
      </c>
      <c r="EH134" s="100">
        <v>0.75</v>
      </c>
      <c r="EI134" s="100">
        <v>0.79166666666666663</v>
      </c>
      <c r="EJ134" s="100">
        <v>0.91666666666666663</v>
      </c>
      <c r="EK134" s="5">
        <f>LOOKUP(EK$6,'Daily Absent'!$O$6:$AX$6,'Daily Absent'!$O134:$AX134)</f>
        <v>1</v>
      </c>
      <c r="EL134" s="100">
        <v>0.29166666666666669</v>
      </c>
      <c r="EM134" s="100">
        <v>0.5</v>
      </c>
      <c r="EN134" s="100">
        <v>0.54166666666666663</v>
      </c>
      <c r="EO134" s="100">
        <v>0.75</v>
      </c>
      <c r="EP134" s="5"/>
      <c r="EQ134" s="5"/>
      <c r="ER134" s="5">
        <f>LOOKUP(ER$6,'Daily Absent'!$O$6:$AX$6,'Daily Absent'!$O134:$AX134)</f>
        <v>0</v>
      </c>
      <c r="ES134" s="100"/>
      <c r="ET134" s="100"/>
      <c r="EU134" s="100"/>
      <c r="EV134" s="100"/>
      <c r="EW134" s="5"/>
      <c r="EX134" s="5"/>
      <c r="EY134" s="5">
        <f>LOOKUP(EY$6,'Daily Absent'!$O$6:$AX$6,'Daily Absent'!$O134:$AX134)</f>
        <v>1</v>
      </c>
      <c r="EZ134" s="100">
        <v>0.29166666666666669</v>
      </c>
      <c r="FA134" s="100">
        <v>0.5</v>
      </c>
      <c r="FB134" s="100">
        <v>0.54166666666666663</v>
      </c>
      <c r="FC134" s="100">
        <v>0.75</v>
      </c>
      <c r="FD134" s="100">
        <v>0.79166666666666663</v>
      </c>
      <c r="FE134" s="100">
        <v>0.91666666666666663</v>
      </c>
      <c r="FF134" s="5">
        <f>LOOKUP(FF$6,'Daily Absent'!$O$6:$AX$6,'Daily Absent'!$O134:$AX134)</f>
        <v>1</v>
      </c>
      <c r="FG134" s="100"/>
      <c r="FH134" s="100"/>
      <c r="FI134" s="100"/>
      <c r="FJ134" s="100"/>
      <c r="FK134" s="5"/>
      <c r="FL134" s="5"/>
      <c r="FM134" s="5">
        <f>LOOKUP(FM$6,'Daily Absent'!$O$6:$AX$6,'Daily Absent'!$O134:$AX134)</f>
        <v>0</v>
      </c>
      <c r="FN134" s="100"/>
      <c r="FO134" s="100"/>
      <c r="FP134" s="100"/>
      <c r="FQ134" s="100"/>
      <c r="FR134" s="5"/>
      <c r="FS134" s="5"/>
      <c r="FT134" s="5">
        <f>LOOKUP(FT$6,'Daily Absent'!$O$6:$AX$6,'Daily Absent'!$O134:$AX134)</f>
        <v>0</v>
      </c>
      <c r="FU134" s="100"/>
      <c r="FV134" s="100"/>
      <c r="FW134" s="100"/>
      <c r="FX134" s="100"/>
      <c r="FY134" s="5"/>
      <c r="FZ134" s="5"/>
      <c r="GA134" s="5">
        <f>LOOKUP(GA$6,'Daily Absent'!$O$6:$AX$6,'Daily Absent'!$O134:$AX134)</f>
        <v>0</v>
      </c>
      <c r="GB134" s="100"/>
      <c r="GC134" s="100"/>
      <c r="GD134" s="100"/>
      <c r="GE134" s="100"/>
      <c r="GF134" s="5"/>
      <c r="GG134" s="5"/>
      <c r="GH134" s="5">
        <f>LOOKUP(GH$6,'Daily Absent'!$O$6:$AX$6,'Daily Absent'!$O134:$AX134)</f>
        <v>0</v>
      </c>
      <c r="GI134" s="100"/>
      <c r="GJ134" s="100"/>
      <c r="GK134" s="100"/>
      <c r="GL134" s="100"/>
      <c r="GM134" s="5"/>
      <c r="GN134" s="5"/>
      <c r="GO134" s="5">
        <f>LOOKUP(GO$6,'Daily Absent'!$O$6:$AX$6,'Daily Absent'!$O134:$AX134)</f>
        <v>0</v>
      </c>
      <c r="GP134" s="100"/>
      <c r="GQ134" s="100"/>
      <c r="GR134" s="100"/>
      <c r="GS134" s="100"/>
      <c r="GT134" s="5"/>
      <c r="GU134" s="5"/>
      <c r="GV134" s="5">
        <f>LOOKUP(GV$6,'Daily Absent'!$O$6:$AX$6,'Daily Absent'!$O134:$AX134)</f>
        <v>0</v>
      </c>
      <c r="GW134" s="100"/>
      <c r="GX134" s="100"/>
      <c r="GY134" s="100"/>
      <c r="GZ134" s="100"/>
      <c r="HA134" s="5"/>
      <c r="HB134" s="5"/>
      <c r="HC134" s="5">
        <f>LOOKUP(HC$6,'Daily Absent'!$O$6:$AX$6,'Daily Absent'!$O134:$AX134)</f>
        <v>0</v>
      </c>
      <c r="HD134" s="100"/>
      <c r="HE134" s="100"/>
      <c r="HF134" s="100"/>
      <c r="HG134" s="100"/>
      <c r="HH134" s="5"/>
      <c r="HI134" s="5"/>
      <c r="HJ134" s="5">
        <f>LOOKUP(HJ$6,'Daily Absent'!$O$6:$AX$6,'Daily Absent'!$O134:$AX134)</f>
        <v>0</v>
      </c>
      <c r="HK134" s="100"/>
      <c r="HL134" s="100"/>
      <c r="HM134" s="100"/>
      <c r="HN134" s="100"/>
      <c r="HO134" s="5"/>
      <c r="HP134" s="5"/>
      <c r="HQ134" s="5"/>
      <c r="HR134" s="100"/>
      <c r="HS134" s="100"/>
      <c r="HT134" s="100"/>
      <c r="HU134" s="100"/>
      <c r="HV134" s="5"/>
      <c r="HW134" s="5"/>
      <c r="HX134" s="5">
        <f>LOOKUP(HX$6,'Daily Absent'!$O$6:$AX$6,'Daily Absent'!$O134:$AX134)</f>
        <v>0</v>
      </c>
      <c r="HY134" s="5"/>
      <c r="HZ134" s="100"/>
      <c r="IA134" s="5"/>
      <c r="IB134" s="5"/>
      <c r="IC134" s="5"/>
      <c r="ID134" s="5"/>
      <c r="IE134" s="5">
        <f>LOOKUP(IE$6,'Daily Absent'!$O$6:$AX$6,'Daily Absent'!$O134:$AX134)</f>
        <v>0</v>
      </c>
      <c r="IF134" s="5"/>
      <c r="IG134" s="100"/>
      <c r="IH134" s="5"/>
      <c r="II134" s="5"/>
      <c r="IJ134" s="5"/>
      <c r="IK134" s="5"/>
      <c r="IL134" s="5">
        <f>LOOKUP(IL$6,'Daily Absent'!$O$6:$AX$6,'Daily Absent'!$O134:$AX134)</f>
        <v>0</v>
      </c>
      <c r="IM134" s="5"/>
      <c r="IN134" s="100"/>
      <c r="IO134" s="5"/>
      <c r="IP134" s="5"/>
      <c r="IQ134" s="5"/>
      <c r="IR134" s="5"/>
      <c r="IS134" s="5">
        <f>LOOKUP(IS$6,'Daily Absent'!$O$6:$AX$6,'Daily Absent'!$O134:$AX134)</f>
        <v>0</v>
      </c>
      <c r="IT134" s="5"/>
      <c r="IU134" s="100"/>
      <c r="IV134" s="5"/>
      <c r="IW134" s="5"/>
      <c r="IX134" s="5"/>
      <c r="IY134" s="5"/>
      <c r="IZ134" s="5">
        <f>LOOKUP(IZ$6,'Daily Absent'!$O$6:$AX$6,'Daily Absent'!$O134:$AX134)</f>
        <v>0</v>
      </c>
      <c r="JA134" s="5"/>
      <c r="JB134" s="100"/>
      <c r="JC134" s="5"/>
      <c r="JD134" s="5"/>
      <c r="JE134" s="5"/>
      <c r="JF134" s="5"/>
    </row>
    <row r="135" spans="1:266" ht="20" customHeight="1">
      <c r="A135" s="54">
        <f>IF('Master MP Status'!A135&gt;0,'Master MP Status'!A135,"")</f>
        <v>127</v>
      </c>
      <c r="B135" s="5" t="str">
        <f>IF(ISTEXT('Master MP Status'!B135),'Master MP Status'!B135,"")</f>
        <v>DIRECT</v>
      </c>
      <c r="C135" s="153" t="str">
        <f>IF(OR(ISTEXT('Master MP Status'!C135),'Master MP Status'!C135&gt;0),'Master MP Status'!C135,"")</f>
        <v/>
      </c>
      <c r="D135" s="154" t="str">
        <f>IF(OR(ISTEXT('Master MP Status'!D135),'Master MP Status'!D135&gt;0),'Master MP Status'!D135,"")</f>
        <v>B250110</v>
      </c>
      <c r="E135" s="5" t="str">
        <f>IF(ISTEXT('Master MP Status'!E135),'Master MP Status'!E135,"")</f>
        <v>ANDI MISWANTO</v>
      </c>
      <c r="F135" s="5" t="str">
        <f>IF(ISTEXT('Master MP Status'!F135),'Master MP Status'!F135,"")</f>
        <v/>
      </c>
      <c r="G135" s="5" t="str">
        <f>IF(ISTEXT('Master MP Status'!G135),'Master MP Status'!G135,"")</f>
        <v>Cilacap</v>
      </c>
      <c r="H135" s="5" t="str">
        <f>IF(ISTEXT('Master MP Status'!H135),'Master MP Status'!H135,"")</f>
        <v>MURSID</v>
      </c>
      <c r="I135" s="5" t="str">
        <f>IF(ISTEXT('Master MP Status'!I135),'Master MP Status'!I135,"")</f>
        <v>Fitter 1</v>
      </c>
      <c r="J135" s="5" t="str">
        <f>IF(ISTEXT('Master MP Status'!J135),'Master MP Status'!J135,"")</f>
        <v>Fitter 1</v>
      </c>
      <c r="K135" s="9">
        <f>IF(OR('Master MP Status'!K135=0,'Master MP Status'!K135=""),"",'Master MP Status'!K135)</f>
        <v>45782</v>
      </c>
      <c r="L135" s="9">
        <f>IF(OR('Master MP Status'!L135=0,'Master MP Status'!L135=""),"",'Master MP Status'!L135)</f>
        <v>45782</v>
      </c>
      <c r="M135" s="9" t="str">
        <f>IF(OR('Master MP Status'!M135=0,'Master MP Status'!M135=""),"",'Master MP Status'!M135)</f>
        <v/>
      </c>
      <c r="N135" s="5" t="str">
        <f>IF(ISTEXT('Master MP Status'!N135),'Master MP Status'!N135,"")</f>
        <v/>
      </c>
      <c r="O135" s="5">
        <f>LOOKUP(O$6,'Daily Absent'!$O$6:$AX$6,'Daily Absent'!$O135:$AX135)</f>
        <v>1</v>
      </c>
      <c r="P135" s="100">
        <v>0.29166666666666669</v>
      </c>
      <c r="Q135" s="100">
        <v>0.5</v>
      </c>
      <c r="R135" s="100">
        <v>0.54166666666666663</v>
      </c>
      <c r="S135" s="100">
        <v>0.75</v>
      </c>
      <c r="T135" s="5"/>
      <c r="U135" s="5"/>
      <c r="V135" s="5">
        <f>LOOKUP(V$6,'Daily Absent'!$O$6:$AX$6,'Daily Absent'!$O135:$AX135)</f>
        <v>1</v>
      </c>
      <c r="W135" s="100">
        <v>0.29166666666666669</v>
      </c>
      <c r="X135" s="100">
        <v>0.5</v>
      </c>
      <c r="Y135" s="100">
        <v>0.54166666666666663</v>
      </c>
      <c r="Z135" s="100">
        <v>0.75</v>
      </c>
      <c r="AA135" s="5"/>
      <c r="AB135" s="5"/>
      <c r="AC135" s="5">
        <f>LOOKUP(AC$6,'Daily Absent'!$O$6:$AX$6,'Daily Absent'!$O135:$AX135)</f>
        <v>0</v>
      </c>
      <c r="AD135" s="100"/>
      <c r="AE135" s="100"/>
      <c r="AF135" s="100"/>
      <c r="AG135" s="100"/>
      <c r="AH135" s="5"/>
      <c r="AI135" s="5"/>
      <c r="AJ135" s="5">
        <f>LOOKUP(AJ$6,'Daily Absent'!$O$6:$AX$6,'Daily Absent'!$O135:$AX135)</f>
        <v>1</v>
      </c>
      <c r="AK135" s="100">
        <v>0.29166666666666669</v>
      </c>
      <c r="AL135" s="100">
        <v>0.5</v>
      </c>
      <c r="AM135" s="100">
        <v>0.54166666666666663</v>
      </c>
      <c r="AN135" s="100">
        <v>0.75</v>
      </c>
      <c r="AO135" s="5"/>
      <c r="AP135" s="5"/>
      <c r="AQ135" s="5">
        <f>LOOKUP(AQ$6,'Daily Absent'!$O$6:$AX$6,'Daily Absent'!$O135:$AX135)</f>
        <v>1</v>
      </c>
      <c r="AR135" s="100">
        <v>0.29166666666666669</v>
      </c>
      <c r="AS135" s="100">
        <v>0.5</v>
      </c>
      <c r="AT135" s="100">
        <v>0.54166666666666663</v>
      </c>
      <c r="AU135" s="100">
        <v>0.70833333333333337</v>
      </c>
      <c r="AV135" s="5"/>
      <c r="AW135" s="5"/>
      <c r="AX135" s="5">
        <f>LOOKUP(AX$6,'Daily Absent'!$O$6:$AX$6,'Daily Absent'!$O135:$AX135)</f>
        <v>1</v>
      </c>
      <c r="AY135" s="100">
        <v>0.33333333333333331</v>
      </c>
      <c r="AZ135" s="100">
        <v>0.5</v>
      </c>
      <c r="BA135" s="100">
        <v>0.54166666666666663</v>
      </c>
      <c r="BB135" s="100">
        <v>0.66666666666666663</v>
      </c>
      <c r="BC135" s="5"/>
      <c r="BD135" s="5"/>
      <c r="BE135" s="5">
        <f>LOOKUP(BE$6,'Daily Absent'!$O$6:$AX$6,'Daily Absent'!$O135:$AX135)</f>
        <v>1</v>
      </c>
      <c r="BF135" s="100">
        <v>0.29166666666666669</v>
      </c>
      <c r="BG135" s="100">
        <v>0.5</v>
      </c>
      <c r="BH135" s="100">
        <v>0.54166666666666663</v>
      </c>
      <c r="BI135" s="100">
        <v>0.75</v>
      </c>
      <c r="BJ135" s="5"/>
      <c r="BK135" s="5"/>
      <c r="BL135" s="5">
        <f>LOOKUP(BL$6,'Daily Absent'!$O$6:$AX$6,'Daily Absent'!$O135:$AX135)</f>
        <v>1</v>
      </c>
      <c r="BM135" s="100">
        <v>0.29166666666666669</v>
      </c>
      <c r="BN135" s="100">
        <v>0.5</v>
      </c>
      <c r="BO135" s="100">
        <v>0.54166666666666663</v>
      </c>
      <c r="BP135" s="100">
        <v>0.75</v>
      </c>
      <c r="BQ135" s="5"/>
      <c r="BR135" s="5"/>
      <c r="BS135" s="5">
        <f>LOOKUP(BS$6,'Daily Absent'!$O$6:$AX$6,'Daily Absent'!$O135:$AX135)</f>
        <v>1</v>
      </c>
      <c r="BT135" s="100">
        <v>0.29166666666666669</v>
      </c>
      <c r="BU135" s="100">
        <v>0.5</v>
      </c>
      <c r="BV135" s="100">
        <v>0.54166666666666663</v>
      </c>
      <c r="BW135" s="100">
        <v>0.75</v>
      </c>
      <c r="BX135" s="5"/>
      <c r="BY135" s="5"/>
      <c r="BZ135" s="5">
        <f>LOOKUP(BZ$6,'Daily Absent'!$O$6:$AX$6,'Daily Absent'!$O135:$AX135)</f>
        <v>1</v>
      </c>
      <c r="CA135" s="100">
        <v>0.29166666666666669</v>
      </c>
      <c r="CB135" s="100">
        <v>0.5</v>
      </c>
      <c r="CC135" s="100"/>
      <c r="CD135" s="100"/>
      <c r="CE135" s="5"/>
      <c r="CF135" s="5"/>
      <c r="CG135" s="5">
        <f>LOOKUP(CG$6,'Daily Absent'!$O$6:$AX$6,'Daily Absent'!$O135:$AX135)</f>
        <v>1</v>
      </c>
      <c r="CH135" s="100">
        <v>0.29166666666666669</v>
      </c>
      <c r="CI135" s="100">
        <v>0.5</v>
      </c>
      <c r="CJ135" s="100">
        <v>0.54166666666666663</v>
      </c>
      <c r="CK135" s="100">
        <v>0.75</v>
      </c>
      <c r="CL135" s="100">
        <v>0.79166666666666663</v>
      </c>
      <c r="CM135" s="100">
        <v>0.91666666666666663</v>
      </c>
      <c r="CN135" s="5">
        <f>LOOKUP(CN$6,'Daily Absent'!$O$6:$AX$6,'Daily Absent'!$O135:$AX135)</f>
        <v>1</v>
      </c>
      <c r="CO135" s="100">
        <v>0.29166666666666669</v>
      </c>
      <c r="CP135" s="100">
        <v>0.5</v>
      </c>
      <c r="CQ135" s="100">
        <v>0.54166666666666663</v>
      </c>
      <c r="CR135" s="100">
        <v>0.70833333333333337</v>
      </c>
      <c r="CS135" s="5"/>
      <c r="CT135" s="5"/>
      <c r="CU135" s="5">
        <f>LOOKUP(CU$6,'Daily Absent'!$O$6:$AX$6,'Daily Absent'!$O135:$AX135)</f>
        <v>1</v>
      </c>
      <c r="CV135" s="100">
        <v>0.33333333333333331</v>
      </c>
      <c r="CW135" s="100">
        <v>0.5</v>
      </c>
      <c r="CX135" s="100">
        <v>0.54166666666666663</v>
      </c>
      <c r="CY135" s="100">
        <v>0.66666666666666663</v>
      </c>
      <c r="CZ135" s="5"/>
      <c r="DA135" s="5"/>
      <c r="DB135" s="5">
        <f>LOOKUP(DB$6,'Daily Absent'!$O$6:$AX$6,'Daily Absent'!$O135:$AX135)</f>
        <v>1</v>
      </c>
      <c r="DC135" s="100">
        <v>0.29166666666666669</v>
      </c>
      <c r="DD135" s="100">
        <v>0.5</v>
      </c>
      <c r="DE135" s="100">
        <v>0.54166666666666663</v>
      </c>
      <c r="DF135" s="100">
        <v>0.75</v>
      </c>
      <c r="DG135" s="100">
        <v>0.79166666666666663</v>
      </c>
      <c r="DH135" s="100">
        <v>0.91666666666666663</v>
      </c>
      <c r="DI135" s="5">
        <f>LOOKUP(DI$6,'Daily Absent'!$O$6:$AX$6,'Daily Absent'!$O135:$AX135)</f>
        <v>1</v>
      </c>
      <c r="DJ135" s="100">
        <v>0.29166666666666669</v>
      </c>
      <c r="DK135" s="100">
        <v>0.5</v>
      </c>
      <c r="DL135" s="100">
        <v>0.54166666666666663</v>
      </c>
      <c r="DM135" s="100">
        <v>0.75</v>
      </c>
      <c r="DN135" s="5"/>
      <c r="DO135" s="5"/>
      <c r="DP135" s="5">
        <f>LOOKUP(DP$6,'Daily Absent'!$O$6:$AX$6,'Daily Absent'!$O135:$AX135)</f>
        <v>1</v>
      </c>
      <c r="DQ135" s="100">
        <v>0.29166666666666669</v>
      </c>
      <c r="DR135" s="100">
        <v>0.5</v>
      </c>
      <c r="DS135" s="100">
        <v>0.54166666666666663</v>
      </c>
      <c r="DT135" s="100">
        <v>0.75</v>
      </c>
      <c r="DU135" s="5"/>
      <c r="DV135" s="5"/>
      <c r="DW135" s="5">
        <f>LOOKUP(DW$6,'Daily Absent'!$O$6:$AX$6,'Daily Absent'!$O135:$AX135)</f>
        <v>1</v>
      </c>
      <c r="DX135" s="100">
        <v>0.29166666666666669</v>
      </c>
      <c r="DY135" s="100">
        <v>0.5</v>
      </c>
      <c r="DZ135" s="100">
        <v>0.54166666666666663</v>
      </c>
      <c r="EA135" s="100">
        <v>0.75</v>
      </c>
      <c r="EB135" s="5"/>
      <c r="EC135" s="5"/>
      <c r="ED135" s="5">
        <f>LOOKUP(ED$6,'Daily Absent'!$O$6:$AX$6,'Daily Absent'!$O135:$AX135)</f>
        <v>1</v>
      </c>
      <c r="EE135" s="100">
        <v>0.29166666666666669</v>
      </c>
      <c r="EF135" s="100">
        <v>0.5</v>
      </c>
      <c r="EG135" s="100">
        <v>0.54166666666666663</v>
      </c>
      <c r="EH135" s="100">
        <v>0.75</v>
      </c>
      <c r="EI135" s="100">
        <v>0.79166666666666663</v>
      </c>
      <c r="EJ135" s="100">
        <v>0.91666666666666663</v>
      </c>
      <c r="EK135" s="5">
        <f>LOOKUP(EK$6,'Daily Absent'!$O$6:$AX$6,'Daily Absent'!$O135:$AX135)</f>
        <v>1</v>
      </c>
      <c r="EL135" s="100">
        <v>0.29166666666666669</v>
      </c>
      <c r="EM135" s="100">
        <v>0.5</v>
      </c>
      <c r="EN135" s="100">
        <v>0.54166666666666663</v>
      </c>
      <c r="EO135" s="100">
        <v>0.75</v>
      </c>
      <c r="EP135" s="5"/>
      <c r="EQ135" s="5"/>
      <c r="ER135" s="5">
        <f>LOOKUP(ER$6,'Daily Absent'!$O$6:$AX$6,'Daily Absent'!$O135:$AX135)</f>
        <v>0</v>
      </c>
      <c r="ES135" s="100"/>
      <c r="ET135" s="100"/>
      <c r="EU135" s="100"/>
      <c r="EV135" s="100"/>
      <c r="EW135" s="5"/>
      <c r="EX135" s="5"/>
      <c r="EY135" s="5">
        <f>LOOKUP(EY$6,'Daily Absent'!$O$6:$AX$6,'Daily Absent'!$O135:$AX135)</f>
        <v>1</v>
      </c>
      <c r="EZ135" s="100">
        <v>0.29166666666666669</v>
      </c>
      <c r="FA135" s="100">
        <v>0.5</v>
      </c>
      <c r="FB135" s="100">
        <v>0.54166666666666663</v>
      </c>
      <c r="FC135" s="100">
        <v>0.75</v>
      </c>
      <c r="FD135" s="100">
        <v>0.79166666666666663</v>
      </c>
      <c r="FE135" s="100">
        <v>0.91666666666666663</v>
      </c>
      <c r="FF135" s="5">
        <f>LOOKUP(FF$6,'Daily Absent'!$O$6:$AX$6,'Daily Absent'!$O135:$AX135)</f>
        <v>1</v>
      </c>
      <c r="FG135" s="100"/>
      <c r="FH135" s="100"/>
      <c r="FI135" s="100"/>
      <c r="FJ135" s="100"/>
      <c r="FK135" s="5"/>
      <c r="FL135" s="5"/>
      <c r="FM135" s="5">
        <f>LOOKUP(FM$6,'Daily Absent'!$O$6:$AX$6,'Daily Absent'!$O135:$AX135)</f>
        <v>0</v>
      </c>
      <c r="FN135" s="100"/>
      <c r="FO135" s="100"/>
      <c r="FP135" s="100"/>
      <c r="FQ135" s="100"/>
      <c r="FR135" s="5"/>
      <c r="FS135" s="5"/>
      <c r="FT135" s="5">
        <f>LOOKUP(FT$6,'Daily Absent'!$O$6:$AX$6,'Daily Absent'!$O135:$AX135)</f>
        <v>0</v>
      </c>
      <c r="FU135" s="100"/>
      <c r="FV135" s="100"/>
      <c r="FW135" s="100"/>
      <c r="FX135" s="100"/>
      <c r="FY135" s="5"/>
      <c r="FZ135" s="5"/>
      <c r="GA135" s="5">
        <f>LOOKUP(GA$6,'Daily Absent'!$O$6:$AX$6,'Daily Absent'!$O135:$AX135)</f>
        <v>0</v>
      </c>
      <c r="GB135" s="5"/>
      <c r="GC135" s="100"/>
      <c r="GD135" s="5"/>
      <c r="GE135" s="5"/>
      <c r="GF135" s="5"/>
      <c r="GG135" s="5"/>
      <c r="GH135" s="5">
        <f>LOOKUP(GH$6,'Daily Absent'!$O$6:$AX$6,'Daily Absent'!$O135:$AX135)</f>
        <v>0</v>
      </c>
      <c r="GI135" s="100"/>
      <c r="GJ135" s="100"/>
      <c r="GK135" s="100"/>
      <c r="GL135" s="100"/>
      <c r="GM135" s="5"/>
      <c r="GN135" s="5"/>
      <c r="GO135" s="5">
        <f>LOOKUP(GO$6,'Daily Absent'!$O$6:$AX$6,'Daily Absent'!$O135:$AX135)</f>
        <v>0</v>
      </c>
      <c r="GP135" s="100"/>
      <c r="GQ135" s="100"/>
      <c r="GR135" s="100"/>
      <c r="GS135" s="100"/>
      <c r="GT135" s="5"/>
      <c r="GU135" s="5"/>
      <c r="GV135" s="5">
        <f>LOOKUP(GV$6,'Daily Absent'!$O$6:$AX$6,'Daily Absent'!$O135:$AX135)</f>
        <v>0</v>
      </c>
      <c r="GW135" s="100"/>
      <c r="GX135" s="100"/>
      <c r="GY135" s="100"/>
      <c r="GZ135" s="100"/>
      <c r="HA135" s="5"/>
      <c r="HB135" s="5"/>
      <c r="HC135" s="5">
        <f>LOOKUP(HC$6,'Daily Absent'!$O$6:$AX$6,'Daily Absent'!$O135:$AX135)</f>
        <v>0</v>
      </c>
      <c r="HD135" s="100"/>
      <c r="HE135" s="100"/>
      <c r="HF135" s="100"/>
      <c r="HG135" s="100"/>
      <c r="HH135" s="5"/>
      <c r="HI135" s="5"/>
      <c r="HJ135" s="5">
        <f>LOOKUP(HJ$6,'Daily Absent'!$O$6:$AX$6,'Daily Absent'!$O135:$AX135)</f>
        <v>0</v>
      </c>
      <c r="HK135" s="100"/>
      <c r="HL135" s="100"/>
      <c r="HM135" s="100"/>
      <c r="HN135" s="100"/>
      <c r="HO135" s="5"/>
      <c r="HP135" s="5"/>
      <c r="HQ135" s="5"/>
      <c r="HR135" s="100"/>
      <c r="HS135" s="100"/>
      <c r="HT135" s="100"/>
      <c r="HU135" s="100"/>
      <c r="HV135" s="5"/>
      <c r="HW135" s="5"/>
      <c r="HX135" s="5">
        <f>LOOKUP(HX$6,'Daily Absent'!$O$6:$AX$6,'Daily Absent'!$O135:$AX135)</f>
        <v>0</v>
      </c>
      <c r="HY135" s="5"/>
      <c r="HZ135" s="100"/>
      <c r="IA135" s="5"/>
      <c r="IB135" s="5"/>
      <c r="IC135" s="5"/>
      <c r="ID135" s="5"/>
      <c r="IE135" s="5">
        <f>LOOKUP(IE$6,'Daily Absent'!$O$6:$AX$6,'Daily Absent'!$O135:$AX135)</f>
        <v>0</v>
      </c>
      <c r="IF135" s="5"/>
      <c r="IG135" s="100"/>
      <c r="IH135" s="5"/>
      <c r="II135" s="5"/>
      <c r="IJ135" s="5"/>
      <c r="IK135" s="5"/>
      <c r="IL135" s="5">
        <f>LOOKUP(IL$6,'Daily Absent'!$O$6:$AX$6,'Daily Absent'!$O135:$AX135)</f>
        <v>0</v>
      </c>
      <c r="IM135" s="5"/>
      <c r="IN135" s="100"/>
      <c r="IO135" s="5"/>
      <c r="IP135" s="5"/>
      <c r="IQ135" s="5"/>
      <c r="IR135" s="5"/>
      <c r="IS135" s="5">
        <f>LOOKUP(IS$6,'Daily Absent'!$O$6:$AX$6,'Daily Absent'!$O135:$AX135)</f>
        <v>0</v>
      </c>
      <c r="IT135" s="5"/>
      <c r="IU135" s="100"/>
      <c r="IV135" s="5"/>
      <c r="IW135" s="5"/>
      <c r="IX135" s="5"/>
      <c r="IY135" s="5"/>
      <c r="IZ135" s="5">
        <f>LOOKUP(IZ$6,'Daily Absent'!$O$6:$AX$6,'Daily Absent'!$O135:$AX135)</f>
        <v>0</v>
      </c>
      <c r="JA135" s="5"/>
      <c r="JB135" s="100"/>
      <c r="JC135" s="5"/>
      <c r="JD135" s="5"/>
      <c r="JE135" s="5"/>
      <c r="JF135" s="5"/>
    </row>
    <row r="136" spans="1:266" ht="20" customHeight="1">
      <c r="A136" s="54">
        <f>IF('Master MP Status'!A136&gt;0,'Master MP Status'!A136,"")</f>
        <v>128</v>
      </c>
      <c r="B136" s="5" t="str">
        <f>IF(ISTEXT('Master MP Status'!B136),'Master MP Status'!B136,"")</f>
        <v>DIRECT</v>
      </c>
      <c r="C136" s="153" t="str">
        <f>IF(OR(ISTEXT('Master MP Status'!C136),'Master MP Status'!C136&gt;0),'Master MP Status'!C136,"")</f>
        <v/>
      </c>
      <c r="D136" s="154" t="str">
        <f>IF(OR(ISTEXT('Master MP Status'!D136),'Master MP Status'!D136&gt;0),'Master MP Status'!D136,"")</f>
        <v>B250111</v>
      </c>
      <c r="E136" s="5" t="str">
        <f>IF(ISTEXT('Master MP Status'!E136),'Master MP Status'!E136,"")</f>
        <v>YUSUF SYAIHU PRATAMA</v>
      </c>
      <c r="F136" s="5" t="str">
        <f>IF(ISTEXT('Master MP Status'!F136),'Master MP Status'!F136,"")</f>
        <v/>
      </c>
      <c r="G136" s="5" t="str">
        <f>IF(ISTEXT('Master MP Status'!G136),'Master MP Status'!G136,"")</f>
        <v>Cilegon</v>
      </c>
      <c r="H136" s="5" t="str">
        <f>IF(ISTEXT('Master MP Status'!H136),'Master MP Status'!H136,"")</f>
        <v>MURSID</v>
      </c>
      <c r="I136" s="5" t="str">
        <f>IF(ISTEXT('Master MP Status'!I136),'Master MP Status'!I136,"")</f>
        <v>Painter</v>
      </c>
      <c r="J136" s="5" t="str">
        <f>IF(ISTEXT('Master MP Status'!J136),'Master MP Status'!J136,"")</f>
        <v>Painter</v>
      </c>
      <c r="K136" s="9">
        <f>IF(OR('Master MP Status'!K136=0,'Master MP Status'!K136=""),"",'Master MP Status'!K136)</f>
        <v>45782</v>
      </c>
      <c r="L136" s="9">
        <f>IF(OR('Master MP Status'!L136=0,'Master MP Status'!L136=""),"",'Master MP Status'!L136)</f>
        <v>45782</v>
      </c>
      <c r="M136" s="9" t="str">
        <f>IF(OR('Master MP Status'!M136=0,'Master MP Status'!M136=""),"",'Master MP Status'!M136)</f>
        <v/>
      </c>
      <c r="N136" s="5" t="str">
        <f>IF(ISTEXT('Master MP Status'!N136),'Master MP Status'!N136,"")</f>
        <v/>
      </c>
      <c r="O136" s="5">
        <f>LOOKUP(O$6,'Daily Absent'!$O$6:$AX$6,'Daily Absent'!$O136:$AX136)</f>
        <v>1</v>
      </c>
      <c r="P136" s="100">
        <v>0.29166666666666669</v>
      </c>
      <c r="Q136" s="100">
        <v>0.5</v>
      </c>
      <c r="R136" s="100">
        <v>0.54166666666666663</v>
      </c>
      <c r="S136" s="100">
        <v>0.75</v>
      </c>
      <c r="T136" s="5"/>
      <c r="U136" s="5"/>
      <c r="V136" s="5">
        <f>LOOKUP(V$6,'Daily Absent'!$O$6:$AX$6,'Daily Absent'!$O136:$AX136)</f>
        <v>1</v>
      </c>
      <c r="W136" s="100">
        <v>0.29166666666666669</v>
      </c>
      <c r="X136" s="100">
        <v>0.5</v>
      </c>
      <c r="Y136" s="100">
        <v>0.54166666666666663</v>
      </c>
      <c r="Z136" s="100">
        <v>0.75</v>
      </c>
      <c r="AA136" s="5"/>
      <c r="AB136" s="5"/>
      <c r="AC136" s="5">
        <f>LOOKUP(AC$6,'Daily Absent'!$O$6:$AX$6,'Daily Absent'!$O136:$AX136)</f>
        <v>1</v>
      </c>
      <c r="AD136" s="100">
        <v>0.29166666666666669</v>
      </c>
      <c r="AE136" s="100">
        <v>0.5</v>
      </c>
      <c r="AF136" s="100">
        <v>0.54166666666666663</v>
      </c>
      <c r="AG136" s="100">
        <v>0.75</v>
      </c>
      <c r="AH136" s="5"/>
      <c r="AI136" s="5"/>
      <c r="AJ136" s="5">
        <f>LOOKUP(AJ$6,'Daily Absent'!$O$6:$AX$6,'Daily Absent'!$O136:$AX136)</f>
        <v>1</v>
      </c>
      <c r="AK136" s="100">
        <v>0.29166666666666669</v>
      </c>
      <c r="AL136" s="100">
        <v>0.5</v>
      </c>
      <c r="AM136" s="100">
        <v>0.54166666666666663</v>
      </c>
      <c r="AN136" s="100">
        <v>0.75</v>
      </c>
      <c r="AO136" s="5"/>
      <c r="AP136" s="5"/>
      <c r="AQ136" s="5">
        <f>LOOKUP(AQ$6,'Daily Absent'!$O$6:$AX$6,'Daily Absent'!$O136:$AX136)</f>
        <v>1</v>
      </c>
      <c r="AR136" s="100">
        <v>0.29166666666666669</v>
      </c>
      <c r="AS136" s="100">
        <v>0.5</v>
      </c>
      <c r="AT136" s="100">
        <v>0.54166666666666663</v>
      </c>
      <c r="AU136" s="100">
        <v>0.70833333333333337</v>
      </c>
      <c r="AV136" s="5"/>
      <c r="AW136" s="5"/>
      <c r="AX136" s="5">
        <f>LOOKUP(AX$6,'Daily Absent'!$O$6:$AX$6,'Daily Absent'!$O136:$AX136)</f>
        <v>1</v>
      </c>
      <c r="AY136" s="100">
        <v>0.33333333333333331</v>
      </c>
      <c r="AZ136" s="100">
        <v>0.5</v>
      </c>
      <c r="BA136" s="100">
        <v>0.54166666666666663</v>
      </c>
      <c r="BB136" s="100">
        <v>0.70833333333333337</v>
      </c>
      <c r="BC136" s="5"/>
      <c r="BD136" s="5"/>
      <c r="BE136" s="5">
        <f>LOOKUP(BE$6,'Daily Absent'!$O$6:$AX$6,'Daily Absent'!$O136:$AX136)</f>
        <v>1</v>
      </c>
      <c r="BF136" s="100">
        <v>0.29166666666666669</v>
      </c>
      <c r="BG136" s="100">
        <v>0.5</v>
      </c>
      <c r="BH136" s="100">
        <v>0.54166666666666663</v>
      </c>
      <c r="BI136" s="100">
        <v>0.75</v>
      </c>
      <c r="BJ136" s="5"/>
      <c r="BK136" s="5"/>
      <c r="BL136" s="5">
        <f>LOOKUP(BL$6,'Daily Absent'!$O$6:$AX$6,'Daily Absent'!$O136:$AX136)</f>
        <v>1</v>
      </c>
      <c r="BM136" s="100">
        <v>0.29166666666666669</v>
      </c>
      <c r="BN136" s="100">
        <v>0.5</v>
      </c>
      <c r="BO136" s="100">
        <v>0.54166666666666663</v>
      </c>
      <c r="BP136" s="100">
        <v>0.75</v>
      </c>
      <c r="BQ136" s="100"/>
      <c r="BR136" s="100"/>
      <c r="BS136" s="5">
        <f>LOOKUP(BS$6,'Daily Absent'!$O$6:$AX$6,'Daily Absent'!$O136:$AX136)</f>
        <v>1</v>
      </c>
      <c r="BT136" s="100">
        <v>0.29166666666666669</v>
      </c>
      <c r="BU136" s="100">
        <v>0.5</v>
      </c>
      <c r="BV136" s="100">
        <v>0.54166666666666663</v>
      </c>
      <c r="BW136" s="100">
        <v>0.75</v>
      </c>
      <c r="BX136" s="5"/>
      <c r="BY136" s="5"/>
      <c r="BZ136" s="5">
        <f>LOOKUP(BZ$6,'Daily Absent'!$O$6:$AX$6,'Daily Absent'!$O136:$AX136)</f>
        <v>1</v>
      </c>
      <c r="CA136" s="100">
        <v>0.29166666666666669</v>
      </c>
      <c r="CB136" s="100">
        <v>0.5</v>
      </c>
      <c r="CC136" s="100">
        <v>0.54166666666666663</v>
      </c>
      <c r="CD136" s="100">
        <v>0.75</v>
      </c>
      <c r="CE136" s="5"/>
      <c r="CF136" s="5"/>
      <c r="CG136" s="5">
        <f>LOOKUP(CG$6,'Daily Absent'!$O$6:$AX$6,'Daily Absent'!$O136:$AX136)</f>
        <v>1</v>
      </c>
      <c r="CH136" s="100">
        <v>0.29166666666666669</v>
      </c>
      <c r="CI136" s="100">
        <v>0.5</v>
      </c>
      <c r="CJ136" s="100">
        <v>0.54166666666666663</v>
      </c>
      <c r="CK136" s="100">
        <v>0.75</v>
      </c>
      <c r="CL136" s="100">
        <v>0.79166666666666663</v>
      </c>
      <c r="CM136" s="100">
        <v>0.91666666666666663</v>
      </c>
      <c r="CN136" s="5">
        <f>LOOKUP(CN$6,'Daily Absent'!$O$6:$AX$6,'Daily Absent'!$O136:$AX136)</f>
        <v>1</v>
      </c>
      <c r="CO136" s="100">
        <v>0.29166666666666669</v>
      </c>
      <c r="CP136" s="100">
        <v>0.5</v>
      </c>
      <c r="CQ136" s="100">
        <v>0.54166666666666663</v>
      </c>
      <c r="CR136" s="100">
        <v>0.70833333333333337</v>
      </c>
      <c r="CS136" s="5"/>
      <c r="CT136" s="5"/>
      <c r="CU136" s="5">
        <f>LOOKUP(CU$6,'Daily Absent'!$O$6:$AX$6,'Daily Absent'!$O136:$AX136)</f>
        <v>1</v>
      </c>
      <c r="CV136" s="100">
        <v>0.33333333333333331</v>
      </c>
      <c r="CW136" s="100">
        <v>0.5</v>
      </c>
      <c r="CX136" s="100">
        <v>0.54166666666666663</v>
      </c>
      <c r="CY136" s="100">
        <v>0.66666666666666663</v>
      </c>
      <c r="CZ136" s="5"/>
      <c r="DA136" s="5"/>
      <c r="DB136" s="5">
        <f>LOOKUP(DB$6,'Daily Absent'!$O$6:$AX$6,'Daily Absent'!$O136:$AX136)</f>
        <v>1</v>
      </c>
      <c r="DC136" s="100">
        <v>0.29166666666666669</v>
      </c>
      <c r="DD136" s="100">
        <v>0.5</v>
      </c>
      <c r="DE136" s="100">
        <v>0.54166666666666663</v>
      </c>
      <c r="DF136" s="100">
        <v>0.75</v>
      </c>
      <c r="DG136" s="100">
        <v>0.79166666666666663</v>
      </c>
      <c r="DH136" s="100">
        <v>0.91666666666666663</v>
      </c>
      <c r="DI136" s="5">
        <f>LOOKUP(DI$6,'Daily Absent'!$O$6:$AX$6,'Daily Absent'!$O136:$AX136)</f>
        <v>1</v>
      </c>
      <c r="DJ136" s="100">
        <v>0.29166666666666669</v>
      </c>
      <c r="DK136" s="100">
        <v>0.5</v>
      </c>
      <c r="DL136" s="100">
        <v>0.54166666666666663</v>
      </c>
      <c r="DM136" s="100">
        <v>0.75</v>
      </c>
      <c r="DN136" s="5"/>
      <c r="DO136" s="5"/>
      <c r="DP136" s="5">
        <f>LOOKUP(DP$6,'Daily Absent'!$O$6:$AX$6,'Daily Absent'!$O136:$AX136)</f>
        <v>1</v>
      </c>
      <c r="DQ136" s="100">
        <v>0.29166666666666669</v>
      </c>
      <c r="DR136" s="100">
        <v>0.5</v>
      </c>
      <c r="DS136" s="100">
        <v>0.54166666666666663</v>
      </c>
      <c r="DT136" s="100">
        <v>0.75</v>
      </c>
      <c r="DU136" s="5"/>
      <c r="DV136" s="5"/>
      <c r="DW136" s="5">
        <f>LOOKUP(DW$6,'Daily Absent'!$O$6:$AX$6,'Daily Absent'!$O136:$AX136)</f>
        <v>1</v>
      </c>
      <c r="DX136" s="100">
        <v>0.29166666666666669</v>
      </c>
      <c r="DY136" s="100">
        <v>0.5</v>
      </c>
      <c r="DZ136" s="100">
        <v>0.54166666666666663</v>
      </c>
      <c r="EA136" s="100">
        <v>0.75</v>
      </c>
      <c r="EB136" s="5"/>
      <c r="EC136" s="5"/>
      <c r="ED136" s="5">
        <f>LOOKUP(ED$6,'Daily Absent'!$O$6:$AX$6,'Daily Absent'!$O136:$AX136)</f>
        <v>1</v>
      </c>
      <c r="EE136" s="100">
        <v>0.29166666666666669</v>
      </c>
      <c r="EF136" s="100">
        <v>0.5</v>
      </c>
      <c r="EG136" s="100">
        <v>0.54166666666666663</v>
      </c>
      <c r="EH136" s="100">
        <v>0.75</v>
      </c>
      <c r="EI136" s="100">
        <v>0.79166666666666663</v>
      </c>
      <c r="EJ136" s="100">
        <v>0.91666666666666663</v>
      </c>
      <c r="EK136" s="5">
        <f>LOOKUP(EK$6,'Daily Absent'!$O$6:$AX$6,'Daily Absent'!$O136:$AX136)</f>
        <v>1</v>
      </c>
      <c r="EL136" s="100">
        <v>0.29166666666666669</v>
      </c>
      <c r="EM136" s="100">
        <v>0.5</v>
      </c>
      <c r="EN136" s="100">
        <v>0.54166666666666663</v>
      </c>
      <c r="EO136" s="100">
        <v>0.75</v>
      </c>
      <c r="EP136" s="5"/>
      <c r="EQ136" s="5"/>
      <c r="ER136" s="5">
        <f>LOOKUP(ER$6,'Daily Absent'!$O$6:$AX$6,'Daily Absent'!$O136:$AX136)</f>
        <v>0</v>
      </c>
      <c r="ES136" s="100"/>
      <c r="ET136" s="100"/>
      <c r="EU136" s="100"/>
      <c r="EV136" s="100"/>
      <c r="EW136" s="5"/>
      <c r="EX136" s="5"/>
      <c r="EY136" s="5">
        <f>LOOKUP(EY$6,'Daily Absent'!$O$6:$AX$6,'Daily Absent'!$O136:$AX136)</f>
        <v>1</v>
      </c>
      <c r="EZ136" s="100">
        <v>0.29166666666666669</v>
      </c>
      <c r="FA136" s="100">
        <v>0.5</v>
      </c>
      <c r="FB136" s="100">
        <v>0.54166666666666663</v>
      </c>
      <c r="FC136" s="100">
        <v>0.75</v>
      </c>
      <c r="FD136" s="100">
        <v>0.79166666666666663</v>
      </c>
      <c r="FE136" s="100">
        <v>0.91666666666666663</v>
      </c>
      <c r="FF136" s="5">
        <f>LOOKUP(FF$6,'Daily Absent'!$O$6:$AX$6,'Daily Absent'!$O136:$AX136)</f>
        <v>1</v>
      </c>
      <c r="FG136" s="100"/>
      <c r="FH136" s="100"/>
      <c r="FI136" s="100"/>
      <c r="FJ136" s="100"/>
      <c r="FK136" s="5"/>
      <c r="FL136" s="5"/>
      <c r="FM136" s="5">
        <f>LOOKUP(FM$6,'Daily Absent'!$O$6:$AX$6,'Daily Absent'!$O136:$AX136)</f>
        <v>0</v>
      </c>
      <c r="FN136" s="100"/>
      <c r="FO136" s="100"/>
      <c r="FP136" s="100"/>
      <c r="FQ136" s="100"/>
      <c r="FR136" s="5"/>
      <c r="FS136" s="5"/>
      <c r="FT136" s="5">
        <f>LOOKUP(FT$6,'Daily Absent'!$O$6:$AX$6,'Daily Absent'!$O136:$AX136)</f>
        <v>0</v>
      </c>
      <c r="FU136" s="100"/>
      <c r="FV136" s="100"/>
      <c r="FW136" s="100"/>
      <c r="FX136" s="100"/>
      <c r="FY136" s="5"/>
      <c r="FZ136" s="5"/>
      <c r="GA136" s="5">
        <f>LOOKUP(GA$6,'Daily Absent'!$O$6:$AX$6,'Daily Absent'!$O136:$AX136)</f>
        <v>0</v>
      </c>
      <c r="GB136" s="100"/>
      <c r="GC136" s="100"/>
      <c r="GD136" s="100"/>
      <c r="GE136" s="100"/>
      <c r="GF136" s="5"/>
      <c r="GG136" s="5"/>
      <c r="GH136" s="5">
        <f>LOOKUP(GH$6,'Daily Absent'!$O$6:$AX$6,'Daily Absent'!$O136:$AX136)</f>
        <v>0</v>
      </c>
      <c r="GI136" s="100"/>
      <c r="GJ136" s="100"/>
      <c r="GK136" s="100"/>
      <c r="GL136" s="100"/>
      <c r="GM136" s="5"/>
      <c r="GN136" s="5"/>
      <c r="GO136" s="5">
        <f>LOOKUP(GO$6,'Daily Absent'!$O$6:$AX$6,'Daily Absent'!$O136:$AX136)</f>
        <v>0</v>
      </c>
      <c r="GP136" s="100"/>
      <c r="GQ136" s="100"/>
      <c r="GR136" s="100"/>
      <c r="GS136" s="100"/>
      <c r="GT136" s="5"/>
      <c r="GU136" s="5"/>
      <c r="GV136" s="5">
        <f>LOOKUP(GV$6,'Daily Absent'!$O$6:$AX$6,'Daily Absent'!$O136:$AX136)</f>
        <v>0</v>
      </c>
      <c r="GW136" s="100"/>
      <c r="GX136" s="100"/>
      <c r="GY136" s="100"/>
      <c r="GZ136" s="100"/>
      <c r="HA136" s="5"/>
      <c r="HB136" s="5"/>
      <c r="HC136" s="5">
        <f>LOOKUP(HC$6,'Daily Absent'!$O$6:$AX$6,'Daily Absent'!$O136:$AX136)</f>
        <v>0</v>
      </c>
      <c r="HD136" s="100"/>
      <c r="HE136" s="100"/>
      <c r="HF136" s="100"/>
      <c r="HG136" s="100"/>
      <c r="HH136" s="5"/>
      <c r="HI136" s="5"/>
      <c r="HJ136" s="5">
        <f>LOOKUP(HJ$6,'Daily Absent'!$O$6:$AX$6,'Daily Absent'!$O136:$AX136)</f>
        <v>0</v>
      </c>
      <c r="HK136" s="100"/>
      <c r="HL136" s="100"/>
      <c r="HM136" s="100"/>
      <c r="HN136" s="100"/>
      <c r="HO136" s="5"/>
      <c r="HP136" s="5"/>
      <c r="HQ136" s="5"/>
      <c r="HR136" s="100"/>
      <c r="HS136" s="100"/>
      <c r="HT136" s="100"/>
      <c r="HU136" s="100"/>
      <c r="HV136" s="5"/>
      <c r="HW136" s="5"/>
      <c r="HX136" s="5">
        <f>LOOKUP(HX$6,'Daily Absent'!$O$6:$AX$6,'Daily Absent'!$O136:$AX136)</f>
        <v>0</v>
      </c>
      <c r="HY136" s="5"/>
      <c r="HZ136" s="100"/>
      <c r="IA136" s="5"/>
      <c r="IB136" s="5"/>
      <c r="IC136" s="5"/>
      <c r="ID136" s="5"/>
      <c r="IE136" s="5">
        <f>LOOKUP(IE$6,'Daily Absent'!$O$6:$AX$6,'Daily Absent'!$O136:$AX136)</f>
        <v>0</v>
      </c>
      <c r="IF136" s="5"/>
      <c r="IG136" s="100"/>
      <c r="IH136" s="5"/>
      <c r="II136" s="5"/>
      <c r="IJ136" s="5"/>
      <c r="IK136" s="5"/>
      <c r="IL136" s="5">
        <f>LOOKUP(IL$6,'Daily Absent'!$O$6:$AX$6,'Daily Absent'!$O136:$AX136)</f>
        <v>0</v>
      </c>
      <c r="IM136" s="5"/>
      <c r="IN136" s="100"/>
      <c r="IO136" s="5"/>
      <c r="IP136" s="5"/>
      <c r="IQ136" s="5"/>
      <c r="IR136" s="5"/>
      <c r="IS136" s="5">
        <f>LOOKUP(IS$6,'Daily Absent'!$O$6:$AX$6,'Daily Absent'!$O136:$AX136)</f>
        <v>0</v>
      </c>
      <c r="IT136" s="5"/>
      <c r="IU136" s="100"/>
      <c r="IV136" s="5"/>
      <c r="IW136" s="5"/>
      <c r="IX136" s="5"/>
      <c r="IY136" s="5"/>
      <c r="IZ136" s="5">
        <f>LOOKUP(IZ$6,'Daily Absent'!$O$6:$AX$6,'Daily Absent'!$O136:$AX136)</f>
        <v>0</v>
      </c>
      <c r="JA136" s="5"/>
      <c r="JB136" s="100"/>
      <c r="JC136" s="5"/>
      <c r="JD136" s="5"/>
      <c r="JE136" s="5"/>
      <c r="JF136" s="5"/>
    </row>
    <row r="137" spans="1:266" ht="20" customHeight="1">
      <c r="A137" s="54">
        <f>IF('Master MP Status'!A137&gt;0,'Master MP Status'!A137,"")</f>
        <v>129</v>
      </c>
      <c r="B137" s="5" t="str">
        <f>IF(ISTEXT('Master MP Status'!B137),'Master MP Status'!B137,"")</f>
        <v>DIRECT</v>
      </c>
      <c r="C137" s="153" t="str">
        <f>IF(OR(ISTEXT('Master MP Status'!C137),'Master MP Status'!C137&gt;0),'Master MP Status'!C137,"")</f>
        <v/>
      </c>
      <c r="D137" s="154" t="str">
        <f>IF(OR(ISTEXT('Master MP Status'!D137),'Master MP Status'!D137&gt;0),'Master MP Status'!D137,"")</f>
        <v>B250112</v>
      </c>
      <c r="E137" s="5" t="str">
        <f>IF(ISTEXT('Master MP Status'!E137),'Master MP Status'!E137,"")</f>
        <v>IHWAN MUALIM</v>
      </c>
      <c r="F137" s="5" t="str">
        <f>IF(ISTEXT('Master MP Status'!F137),'Master MP Status'!F137,"")</f>
        <v/>
      </c>
      <c r="G137" s="5" t="str">
        <f>IF(ISTEXT('Master MP Status'!G137),'Master MP Status'!G137,"")</f>
        <v>Serang</v>
      </c>
      <c r="H137" s="5" t="str">
        <f>IF(ISTEXT('Master MP Status'!H137),'Master MP Status'!H137,"")</f>
        <v>MURSID</v>
      </c>
      <c r="I137" s="5" t="str">
        <f>IF(ISTEXT('Master MP Status'!I137),'Master MP Status'!I137,"")</f>
        <v>Fitter 1</v>
      </c>
      <c r="J137" s="5" t="str">
        <f>IF(ISTEXT('Master MP Status'!J137),'Master MP Status'!J137,"")</f>
        <v>Fitter 1</v>
      </c>
      <c r="K137" s="9">
        <f>IF(OR('Master MP Status'!K137=0,'Master MP Status'!K137=""),"",'Master MP Status'!K137)</f>
        <v>45782</v>
      </c>
      <c r="L137" s="9">
        <f>IF(OR('Master MP Status'!L137=0,'Master MP Status'!L137=""),"",'Master MP Status'!L137)</f>
        <v>45782</v>
      </c>
      <c r="M137" s="9" t="str">
        <f>IF(OR('Master MP Status'!M137=0,'Master MP Status'!M137=""),"",'Master MP Status'!M137)</f>
        <v/>
      </c>
      <c r="N137" s="5" t="str">
        <f>IF(ISTEXT('Master MP Status'!N137),'Master MP Status'!N137,"")</f>
        <v/>
      </c>
      <c r="O137" s="5">
        <f>LOOKUP(O$6,'Daily Absent'!$O$6:$AX$6,'Daily Absent'!$O137:$AX137)</f>
        <v>1</v>
      </c>
      <c r="P137" s="100">
        <v>0.29166666666666669</v>
      </c>
      <c r="Q137" s="100">
        <v>0.5</v>
      </c>
      <c r="R137" s="100">
        <v>0.54166666666666663</v>
      </c>
      <c r="S137" s="100">
        <v>0.75</v>
      </c>
      <c r="T137" s="5"/>
      <c r="U137" s="5"/>
      <c r="V137" s="5">
        <f>LOOKUP(V$6,'Daily Absent'!$O$6:$AX$6,'Daily Absent'!$O137:$AX137)</f>
        <v>1</v>
      </c>
      <c r="W137" s="100">
        <v>0.29166666666666669</v>
      </c>
      <c r="X137" s="100">
        <v>0.5</v>
      </c>
      <c r="Y137" s="100">
        <v>0.54166666666666663</v>
      </c>
      <c r="Z137" s="100">
        <v>0.75</v>
      </c>
      <c r="AA137" s="5"/>
      <c r="AB137" s="5"/>
      <c r="AC137" s="5">
        <f>LOOKUP(AC$6,'Daily Absent'!$O$6:$AX$6,'Daily Absent'!$O137:$AX137)</f>
        <v>1</v>
      </c>
      <c r="AD137" s="100">
        <v>0.29166666666666669</v>
      </c>
      <c r="AE137" s="100">
        <v>0.5</v>
      </c>
      <c r="AF137" s="100">
        <v>0.54166666666666663</v>
      </c>
      <c r="AG137" s="100">
        <v>0.75</v>
      </c>
      <c r="AH137" s="5"/>
      <c r="AI137" s="5"/>
      <c r="AJ137" s="5">
        <f>LOOKUP(AJ$6,'Daily Absent'!$O$6:$AX$6,'Daily Absent'!$O137:$AX137)</f>
        <v>1</v>
      </c>
      <c r="AK137" s="100">
        <v>0.29166666666666669</v>
      </c>
      <c r="AL137" s="100">
        <v>0.5</v>
      </c>
      <c r="AM137" s="100">
        <v>0.54166666666666663</v>
      </c>
      <c r="AN137" s="100">
        <v>0.75</v>
      </c>
      <c r="AO137" s="5"/>
      <c r="AP137" s="5"/>
      <c r="AQ137" s="5">
        <f>LOOKUP(AQ$6,'Daily Absent'!$O$6:$AX$6,'Daily Absent'!$O137:$AX137)</f>
        <v>1</v>
      </c>
      <c r="AR137" s="100">
        <v>0.29166666666666669</v>
      </c>
      <c r="AS137" s="100">
        <v>0.5</v>
      </c>
      <c r="AT137" s="100">
        <v>0.54166666666666663</v>
      </c>
      <c r="AU137" s="100">
        <v>0.70833333333333337</v>
      </c>
      <c r="AV137" s="5"/>
      <c r="AW137" s="5"/>
      <c r="AX137" s="5">
        <f>LOOKUP(AX$6,'Daily Absent'!$O$6:$AX$6,'Daily Absent'!$O137:$AX137)</f>
        <v>1</v>
      </c>
      <c r="AY137" s="100">
        <v>0.33333333333333331</v>
      </c>
      <c r="AZ137" s="100">
        <v>0.5</v>
      </c>
      <c r="BA137" s="100">
        <v>0.54166666666666663</v>
      </c>
      <c r="BB137" s="100">
        <v>0.66666666666666663</v>
      </c>
      <c r="BC137" s="5"/>
      <c r="BD137" s="5"/>
      <c r="BE137" s="5">
        <f>LOOKUP(BE$6,'Daily Absent'!$O$6:$AX$6,'Daily Absent'!$O137:$AX137)</f>
        <v>1</v>
      </c>
      <c r="BF137" s="100">
        <v>0.29166666666666669</v>
      </c>
      <c r="BG137" s="100">
        <v>0.5</v>
      </c>
      <c r="BH137" s="100">
        <v>0.54166666666666663</v>
      </c>
      <c r="BI137" s="100">
        <v>0.75</v>
      </c>
      <c r="BJ137" s="5"/>
      <c r="BK137" s="5"/>
      <c r="BL137" s="5">
        <f>LOOKUP(BL$6,'Daily Absent'!$O$6:$AX$6,'Daily Absent'!$O137:$AX137)</f>
        <v>1</v>
      </c>
      <c r="BM137" s="100">
        <v>0.29166666666666669</v>
      </c>
      <c r="BN137" s="100">
        <v>0.5</v>
      </c>
      <c r="BO137" s="100">
        <v>0.54166666666666663</v>
      </c>
      <c r="BP137" s="100">
        <v>0.75</v>
      </c>
      <c r="BQ137" s="100"/>
      <c r="BR137" s="100"/>
      <c r="BS137" s="5">
        <f>LOOKUP(BS$6,'Daily Absent'!$O$6:$AX$6,'Daily Absent'!$O137:$AX137)</f>
        <v>1</v>
      </c>
      <c r="BT137" s="100">
        <v>0.29166666666666669</v>
      </c>
      <c r="BU137" s="100">
        <v>0.5</v>
      </c>
      <c r="BV137" s="100">
        <v>0.54166666666666663</v>
      </c>
      <c r="BW137" s="100">
        <v>0.75</v>
      </c>
      <c r="BX137" s="5"/>
      <c r="BY137" s="5"/>
      <c r="BZ137" s="5">
        <f>LOOKUP(BZ$6,'Daily Absent'!$O$6:$AX$6,'Daily Absent'!$O137:$AX137)</f>
        <v>1</v>
      </c>
      <c r="CA137" s="100">
        <v>0.29166666666666669</v>
      </c>
      <c r="CB137" s="100">
        <v>0.5</v>
      </c>
      <c r="CC137" s="100">
        <v>0.54166666666666663</v>
      </c>
      <c r="CD137" s="100">
        <v>0.75</v>
      </c>
      <c r="CE137" s="5"/>
      <c r="CF137" s="5"/>
      <c r="CG137" s="5">
        <f>LOOKUP(CG$6,'Daily Absent'!$O$6:$AX$6,'Daily Absent'!$O137:$AX137)</f>
        <v>0</v>
      </c>
      <c r="CH137" s="100"/>
      <c r="CI137" s="100"/>
      <c r="CJ137" s="100"/>
      <c r="CK137" s="100"/>
      <c r="CL137" s="5"/>
      <c r="CM137" s="5"/>
      <c r="CN137" s="5">
        <f>LOOKUP(CN$6,'Daily Absent'!$O$6:$AX$6,'Daily Absent'!$O137:$AX137)</f>
        <v>1</v>
      </c>
      <c r="CO137" s="100">
        <v>0.29166666666666669</v>
      </c>
      <c r="CP137" s="100">
        <v>0.5</v>
      </c>
      <c r="CQ137" s="100">
        <v>0.54166666666666663</v>
      </c>
      <c r="CR137" s="100">
        <v>0.70833333333333337</v>
      </c>
      <c r="CS137" s="5"/>
      <c r="CT137" s="5"/>
      <c r="CU137" s="5">
        <f>LOOKUP(CU$6,'Daily Absent'!$O$6:$AX$6,'Daily Absent'!$O137:$AX137)</f>
        <v>1</v>
      </c>
      <c r="CV137" s="100">
        <v>0.33333333333333331</v>
      </c>
      <c r="CW137" s="100">
        <v>0.5</v>
      </c>
      <c r="CX137" s="100">
        <v>0.54166666666666663</v>
      </c>
      <c r="CY137" s="100">
        <v>0.66666666666666663</v>
      </c>
      <c r="CZ137" s="5"/>
      <c r="DA137" s="5"/>
      <c r="DB137" s="5">
        <f>LOOKUP(DB$6,'Daily Absent'!$O$6:$AX$6,'Daily Absent'!$O137:$AX137)</f>
        <v>1</v>
      </c>
      <c r="DC137" s="100">
        <v>0.29166666666666669</v>
      </c>
      <c r="DD137" s="100">
        <v>0.5</v>
      </c>
      <c r="DE137" s="100">
        <v>0.54166666666666663</v>
      </c>
      <c r="DF137" s="100">
        <v>0.75</v>
      </c>
      <c r="DG137" s="100">
        <v>0.79166666666666663</v>
      </c>
      <c r="DH137" s="100">
        <v>0.91666666666666663</v>
      </c>
      <c r="DI137" s="5">
        <f>LOOKUP(DI$6,'Daily Absent'!$O$6:$AX$6,'Daily Absent'!$O137:$AX137)</f>
        <v>1</v>
      </c>
      <c r="DJ137" s="100">
        <v>0.29166666666666669</v>
      </c>
      <c r="DK137" s="100">
        <v>0.5</v>
      </c>
      <c r="DL137" s="100">
        <v>0.54166666666666663</v>
      </c>
      <c r="DM137" s="100">
        <v>0.75</v>
      </c>
      <c r="DN137" s="5"/>
      <c r="DO137" s="5"/>
      <c r="DP137" s="5">
        <f>LOOKUP(DP$6,'Daily Absent'!$O$6:$AX$6,'Daily Absent'!$O137:$AX137)</f>
        <v>1</v>
      </c>
      <c r="DQ137" s="100">
        <v>0.29166666666666669</v>
      </c>
      <c r="DR137" s="100">
        <v>0.5</v>
      </c>
      <c r="DS137" s="100">
        <v>0.54166666666666663</v>
      </c>
      <c r="DT137" s="100">
        <v>0.75</v>
      </c>
      <c r="DU137" s="5"/>
      <c r="DV137" s="5"/>
      <c r="DW137" s="5">
        <f>LOOKUP(DW$6,'Daily Absent'!$O$6:$AX$6,'Daily Absent'!$O137:$AX137)</f>
        <v>1</v>
      </c>
      <c r="DX137" s="100">
        <v>0.29166666666666669</v>
      </c>
      <c r="DY137" s="100">
        <v>0.5</v>
      </c>
      <c r="DZ137" s="100">
        <v>0.54166666666666663</v>
      </c>
      <c r="EA137" s="100">
        <v>0.75</v>
      </c>
      <c r="EB137" s="5"/>
      <c r="EC137" s="5"/>
      <c r="ED137" s="5">
        <f>LOOKUP(ED$6,'Daily Absent'!$O$6:$AX$6,'Daily Absent'!$O137:$AX137)</f>
        <v>1</v>
      </c>
      <c r="EE137" s="100">
        <v>0.29166666666666669</v>
      </c>
      <c r="EF137" s="100">
        <v>0.5</v>
      </c>
      <c r="EG137" s="100">
        <v>0.54166666666666663</v>
      </c>
      <c r="EH137" s="100">
        <v>0.75</v>
      </c>
      <c r="EI137" s="100">
        <v>0.79166666666666663</v>
      </c>
      <c r="EJ137" s="100">
        <v>0.91666666666666663</v>
      </c>
      <c r="EK137" s="5">
        <f>LOOKUP(EK$6,'Daily Absent'!$O$6:$AX$6,'Daily Absent'!$O137:$AX137)</f>
        <v>1</v>
      </c>
      <c r="EL137" s="100">
        <v>0.29166666666666669</v>
      </c>
      <c r="EM137" s="100">
        <v>0.5</v>
      </c>
      <c r="EN137" s="100">
        <v>0.54166666666666663</v>
      </c>
      <c r="EO137" s="100">
        <v>0.75</v>
      </c>
      <c r="EP137" s="5"/>
      <c r="EQ137" s="5"/>
      <c r="ER137" s="5">
        <f>LOOKUP(ER$6,'Daily Absent'!$O$6:$AX$6,'Daily Absent'!$O137:$AX137)</f>
        <v>0</v>
      </c>
      <c r="ES137" s="100"/>
      <c r="ET137" s="100"/>
      <c r="EU137" s="100"/>
      <c r="EV137" s="100"/>
      <c r="EW137" s="5"/>
      <c r="EX137" s="5"/>
      <c r="EY137" s="5">
        <f>LOOKUP(EY$6,'Daily Absent'!$O$6:$AX$6,'Daily Absent'!$O137:$AX137)</f>
        <v>1</v>
      </c>
      <c r="EZ137" s="100">
        <v>0.29166666666666669</v>
      </c>
      <c r="FA137" s="100">
        <v>0.5</v>
      </c>
      <c r="FB137" s="100">
        <v>0.54166666666666663</v>
      </c>
      <c r="FC137" s="100">
        <v>0.75</v>
      </c>
      <c r="FD137" s="100">
        <v>0.79166666666666663</v>
      </c>
      <c r="FE137" s="100">
        <v>0.91666666666666663</v>
      </c>
      <c r="FF137" s="5">
        <f>LOOKUP(FF$6,'Daily Absent'!$O$6:$AX$6,'Daily Absent'!$O137:$AX137)</f>
        <v>1</v>
      </c>
      <c r="FG137" s="100"/>
      <c r="FH137" s="100"/>
      <c r="FI137" s="100"/>
      <c r="FJ137" s="100"/>
      <c r="FK137" s="5"/>
      <c r="FL137" s="5"/>
      <c r="FM137" s="5">
        <f>LOOKUP(FM$6,'Daily Absent'!$O$6:$AX$6,'Daily Absent'!$O137:$AX137)</f>
        <v>0</v>
      </c>
      <c r="FN137" s="100"/>
      <c r="FO137" s="100"/>
      <c r="FP137" s="100"/>
      <c r="FQ137" s="100"/>
      <c r="FR137" s="5"/>
      <c r="FS137" s="5"/>
      <c r="FT137" s="5">
        <f>LOOKUP(FT$6,'Daily Absent'!$O$6:$AX$6,'Daily Absent'!$O137:$AX137)</f>
        <v>0</v>
      </c>
      <c r="FU137" s="100"/>
      <c r="FV137" s="100"/>
      <c r="FW137" s="100"/>
      <c r="FX137" s="100"/>
      <c r="FY137" s="5"/>
      <c r="FZ137" s="5"/>
      <c r="GA137" s="5">
        <f>LOOKUP(GA$6,'Daily Absent'!$O$6:$AX$6,'Daily Absent'!$O137:$AX137)</f>
        <v>0</v>
      </c>
      <c r="GB137" s="100"/>
      <c r="GC137" s="100"/>
      <c r="GD137" s="100"/>
      <c r="GE137" s="100"/>
      <c r="GF137" s="5"/>
      <c r="GG137" s="5"/>
      <c r="GH137" s="5">
        <f>LOOKUP(GH$6,'Daily Absent'!$O$6:$AX$6,'Daily Absent'!$O137:$AX137)</f>
        <v>0</v>
      </c>
      <c r="GI137" s="100"/>
      <c r="GJ137" s="100"/>
      <c r="GK137" s="100"/>
      <c r="GL137" s="100"/>
      <c r="GM137" s="5"/>
      <c r="GN137" s="5"/>
      <c r="GO137" s="5">
        <f>LOOKUP(GO$6,'Daily Absent'!$O$6:$AX$6,'Daily Absent'!$O137:$AX137)</f>
        <v>0</v>
      </c>
      <c r="GP137" s="100"/>
      <c r="GQ137" s="100"/>
      <c r="GR137" s="100"/>
      <c r="GS137" s="100"/>
      <c r="GT137" s="5"/>
      <c r="GU137" s="5"/>
      <c r="GV137" s="5">
        <f>LOOKUP(GV$6,'Daily Absent'!$O$6:$AX$6,'Daily Absent'!$O137:$AX137)</f>
        <v>0</v>
      </c>
      <c r="GW137" s="100"/>
      <c r="GX137" s="100"/>
      <c r="GY137" s="100"/>
      <c r="GZ137" s="100"/>
      <c r="HA137" s="5"/>
      <c r="HB137" s="5"/>
      <c r="HC137" s="5">
        <f>LOOKUP(HC$6,'Daily Absent'!$O$6:$AX$6,'Daily Absent'!$O137:$AX137)</f>
        <v>0</v>
      </c>
      <c r="HD137" s="100"/>
      <c r="HE137" s="100"/>
      <c r="HF137" s="100"/>
      <c r="HG137" s="100"/>
      <c r="HH137" s="5"/>
      <c r="HI137" s="5"/>
      <c r="HJ137" s="5">
        <f>LOOKUP(HJ$6,'Daily Absent'!$O$6:$AX$6,'Daily Absent'!$O137:$AX137)</f>
        <v>0</v>
      </c>
      <c r="HK137" s="100"/>
      <c r="HL137" s="100"/>
      <c r="HM137" s="100"/>
      <c r="HN137" s="100"/>
      <c r="HO137" s="5"/>
      <c r="HP137" s="5"/>
      <c r="HQ137" s="5"/>
      <c r="HR137" s="100"/>
      <c r="HS137" s="100"/>
      <c r="HT137" s="100"/>
      <c r="HU137" s="100"/>
      <c r="HV137" s="5"/>
      <c r="HW137" s="5"/>
      <c r="HX137" s="5">
        <f>LOOKUP(HX$6,'Daily Absent'!$O$6:$AX$6,'Daily Absent'!$O137:$AX137)</f>
        <v>0</v>
      </c>
      <c r="HY137" s="5"/>
      <c r="HZ137" s="100"/>
      <c r="IA137" s="5"/>
      <c r="IB137" s="5"/>
      <c r="IC137" s="5"/>
      <c r="ID137" s="5"/>
      <c r="IE137" s="5">
        <f>LOOKUP(IE$6,'Daily Absent'!$O$6:$AX$6,'Daily Absent'!$O137:$AX137)</f>
        <v>0</v>
      </c>
      <c r="IF137" s="5"/>
      <c r="IG137" s="100"/>
      <c r="IH137" s="5"/>
      <c r="II137" s="5"/>
      <c r="IJ137" s="5"/>
      <c r="IK137" s="5"/>
      <c r="IL137" s="5">
        <f>LOOKUP(IL$6,'Daily Absent'!$O$6:$AX$6,'Daily Absent'!$O137:$AX137)</f>
        <v>0</v>
      </c>
      <c r="IM137" s="5"/>
      <c r="IN137" s="100"/>
      <c r="IO137" s="5"/>
      <c r="IP137" s="5"/>
      <c r="IQ137" s="5"/>
      <c r="IR137" s="5"/>
      <c r="IS137" s="5">
        <f>LOOKUP(IS$6,'Daily Absent'!$O$6:$AX$6,'Daily Absent'!$O137:$AX137)</f>
        <v>0</v>
      </c>
      <c r="IT137" s="5"/>
      <c r="IU137" s="100"/>
      <c r="IV137" s="5"/>
      <c r="IW137" s="5"/>
      <c r="IX137" s="5"/>
      <c r="IY137" s="5"/>
      <c r="IZ137" s="5">
        <f>LOOKUP(IZ$6,'Daily Absent'!$O$6:$AX$6,'Daily Absent'!$O137:$AX137)</f>
        <v>0</v>
      </c>
      <c r="JA137" s="5"/>
      <c r="JB137" s="100"/>
      <c r="JC137" s="5"/>
      <c r="JD137" s="5"/>
      <c r="JE137" s="5"/>
      <c r="JF137" s="5"/>
    </row>
    <row r="138" spans="1:266" ht="20" customHeight="1">
      <c r="A138" s="54">
        <f>IF('Master MP Status'!A138&gt;0,'Master MP Status'!A138,"")</f>
        <v>130</v>
      </c>
      <c r="B138" s="5" t="str">
        <f>IF(ISTEXT('Master MP Status'!B138),'Master MP Status'!B138,"")</f>
        <v>DIRECT</v>
      </c>
      <c r="C138" s="153" t="str">
        <f>IF(OR(ISTEXT('Master MP Status'!C138),'Master MP Status'!C138&gt;0),'Master MP Status'!C138,"")</f>
        <v/>
      </c>
      <c r="D138" s="154" t="str">
        <f>IF(OR(ISTEXT('Master MP Status'!D138),'Master MP Status'!D138&gt;0),'Master MP Status'!D138,"")</f>
        <v>B250113</v>
      </c>
      <c r="E138" s="5" t="str">
        <f>IF(ISTEXT('Master MP Status'!E138),'Master MP Status'!E138,"")</f>
        <v>EDI KURNIAWAN</v>
      </c>
      <c r="F138" s="5" t="str">
        <f>IF(ISTEXT('Master MP Status'!F138),'Master MP Status'!F138,"")</f>
        <v/>
      </c>
      <c r="G138" s="5" t="str">
        <f>IF(ISTEXT('Master MP Status'!G138),'Master MP Status'!G138,"")</f>
        <v>Subang</v>
      </c>
      <c r="H138" s="5" t="str">
        <f>IF(ISTEXT('Master MP Status'!H138),'Master MP Status'!H138,"")</f>
        <v>MURSID</v>
      </c>
      <c r="I138" s="5" t="str">
        <f>IF(ISTEXT('Master MP Status'!I138),'Master MP Status'!I138,"")</f>
        <v>Fitter 1</v>
      </c>
      <c r="J138" s="5" t="str">
        <f>IF(ISTEXT('Master MP Status'!J138),'Master MP Status'!J138,"")</f>
        <v>Fitter 1</v>
      </c>
      <c r="K138" s="9">
        <f>IF(OR('Master MP Status'!K138=0,'Master MP Status'!K138=""),"",'Master MP Status'!K138)</f>
        <v>45782</v>
      </c>
      <c r="L138" s="9">
        <f>IF(OR('Master MP Status'!L138=0,'Master MP Status'!L138=""),"",'Master MP Status'!L138)</f>
        <v>45782</v>
      </c>
      <c r="M138" s="9" t="str">
        <f>IF(OR('Master MP Status'!M138=0,'Master MP Status'!M138=""),"",'Master MP Status'!M138)</f>
        <v/>
      </c>
      <c r="N138" s="5" t="str">
        <f>IF(ISTEXT('Master MP Status'!N138),'Master MP Status'!N138,"")</f>
        <v/>
      </c>
      <c r="O138" s="5">
        <f>LOOKUP(O$6,'Daily Absent'!$O$6:$AX$6,'Daily Absent'!$O138:$AX138)</f>
        <v>1</v>
      </c>
      <c r="P138" s="100">
        <v>0.29166666666666669</v>
      </c>
      <c r="Q138" s="100">
        <v>0.5</v>
      </c>
      <c r="R138" s="100">
        <v>0.54166666666666663</v>
      </c>
      <c r="S138" s="100">
        <v>0.75</v>
      </c>
      <c r="T138" s="5"/>
      <c r="U138" s="5"/>
      <c r="V138" s="5">
        <f>LOOKUP(V$6,'Daily Absent'!$O$6:$AX$6,'Daily Absent'!$O138:$AX138)</f>
        <v>1</v>
      </c>
      <c r="W138" s="100">
        <v>0.29166666666666669</v>
      </c>
      <c r="X138" s="100">
        <v>0.5</v>
      </c>
      <c r="Y138" s="100">
        <v>0.54166666666666663</v>
      </c>
      <c r="Z138" s="100">
        <v>0.75</v>
      </c>
      <c r="AA138" s="5"/>
      <c r="AB138" s="5"/>
      <c r="AC138" s="5">
        <f>LOOKUP(AC$6,'Daily Absent'!$O$6:$AX$6,'Daily Absent'!$O138:$AX138)</f>
        <v>1</v>
      </c>
      <c r="AD138" s="100">
        <v>0.29166666666666669</v>
      </c>
      <c r="AE138" s="100">
        <v>0.5</v>
      </c>
      <c r="AF138" s="100">
        <v>0.54166666666666663</v>
      </c>
      <c r="AG138" s="100">
        <v>0.75</v>
      </c>
      <c r="AH138" s="5"/>
      <c r="AI138" s="5"/>
      <c r="AJ138" s="5">
        <f>LOOKUP(AJ$6,'Daily Absent'!$O$6:$AX$6,'Daily Absent'!$O138:$AX138)</f>
        <v>1</v>
      </c>
      <c r="AK138" s="100">
        <v>0.29166666666666669</v>
      </c>
      <c r="AL138" s="100">
        <v>0.5</v>
      </c>
      <c r="AM138" s="100">
        <v>0.54166666666666663</v>
      </c>
      <c r="AN138" s="100">
        <v>0.75</v>
      </c>
      <c r="AO138" s="5"/>
      <c r="AP138" s="5"/>
      <c r="AQ138" s="5">
        <f>LOOKUP(AQ$6,'Daily Absent'!$O$6:$AX$6,'Daily Absent'!$O138:$AX138)</f>
        <v>1</v>
      </c>
      <c r="AR138" s="100">
        <v>0.29166666666666669</v>
      </c>
      <c r="AS138" s="100">
        <v>0.5</v>
      </c>
      <c r="AT138" s="100">
        <v>0.54166666666666663</v>
      </c>
      <c r="AU138" s="100">
        <v>0.70833333333333337</v>
      </c>
      <c r="AV138" s="5"/>
      <c r="AW138" s="5"/>
      <c r="AX138" s="5">
        <f>LOOKUP(AX$6,'Daily Absent'!$O$6:$AX$6,'Daily Absent'!$O138:$AX138)</f>
        <v>1</v>
      </c>
      <c r="AY138" s="100">
        <v>0.33333333333333331</v>
      </c>
      <c r="AZ138" s="100">
        <v>0.5</v>
      </c>
      <c r="BA138" s="100">
        <v>0.54166666666666663</v>
      </c>
      <c r="BB138" s="100">
        <v>0.66666666666666663</v>
      </c>
      <c r="BC138" s="5"/>
      <c r="BD138" s="5"/>
      <c r="BE138" s="5">
        <f>LOOKUP(BE$6,'Daily Absent'!$O$6:$AX$6,'Daily Absent'!$O138:$AX138)</f>
        <v>1</v>
      </c>
      <c r="BF138" s="100">
        <v>0.29166666666666669</v>
      </c>
      <c r="BG138" s="100">
        <v>0.5</v>
      </c>
      <c r="BH138" s="100">
        <v>0.54166666666666663</v>
      </c>
      <c r="BI138" s="100">
        <v>0.75</v>
      </c>
      <c r="BJ138" s="5"/>
      <c r="BK138" s="5"/>
      <c r="BL138" s="5">
        <f>LOOKUP(BL$6,'Daily Absent'!$O$6:$AX$6,'Daily Absent'!$O138:$AX138)</f>
        <v>1</v>
      </c>
      <c r="BM138" s="100">
        <v>0.29166666666666669</v>
      </c>
      <c r="BN138" s="100">
        <v>0.5</v>
      </c>
      <c r="BO138" s="100">
        <v>0.54166666666666663</v>
      </c>
      <c r="BP138" s="100">
        <v>0.75</v>
      </c>
      <c r="BQ138" s="5"/>
      <c r="BR138" s="5"/>
      <c r="BS138" s="5">
        <f>LOOKUP(BS$6,'Daily Absent'!$O$6:$AX$6,'Daily Absent'!$O138:$AX138)</f>
        <v>1</v>
      </c>
      <c r="BT138" s="100">
        <v>0.29166666666666669</v>
      </c>
      <c r="BU138" s="100">
        <v>0.5</v>
      </c>
      <c r="BV138" s="100">
        <v>0.54166666666666663</v>
      </c>
      <c r="BW138" s="100">
        <v>0.75</v>
      </c>
      <c r="BX138" s="5"/>
      <c r="BY138" s="5"/>
      <c r="BZ138" s="5">
        <f>LOOKUP(BZ$6,'Daily Absent'!$O$6:$AX$6,'Daily Absent'!$O138:$AX138)</f>
        <v>1</v>
      </c>
      <c r="CA138" s="100">
        <v>0.29166666666666669</v>
      </c>
      <c r="CB138" s="100">
        <v>0.5</v>
      </c>
      <c r="CC138" s="100">
        <v>0.54166666666666663</v>
      </c>
      <c r="CD138" s="100">
        <v>0.75</v>
      </c>
      <c r="CE138" s="5"/>
      <c r="CF138" s="5"/>
      <c r="CG138" s="5">
        <f>LOOKUP(CG$6,'Daily Absent'!$O$6:$AX$6,'Daily Absent'!$O138:$AX138)</f>
        <v>1</v>
      </c>
      <c r="CH138" s="100">
        <v>0.29166666666666669</v>
      </c>
      <c r="CI138" s="100">
        <v>0.5</v>
      </c>
      <c r="CJ138" s="100">
        <v>0.54166666666666663</v>
      </c>
      <c r="CK138" s="100">
        <v>0.75</v>
      </c>
      <c r="CL138" s="100">
        <v>0.79166666666666663</v>
      </c>
      <c r="CM138" s="100">
        <v>0.91666666666666663</v>
      </c>
      <c r="CN138" s="5">
        <f>LOOKUP(CN$6,'Daily Absent'!$O$6:$AX$6,'Daily Absent'!$O138:$AX138)</f>
        <v>1</v>
      </c>
      <c r="CO138" s="100">
        <v>0.29166666666666669</v>
      </c>
      <c r="CP138" s="100">
        <v>0.5</v>
      </c>
      <c r="CQ138" s="100">
        <v>0.54166666666666663</v>
      </c>
      <c r="CR138" s="100">
        <v>0.70833333333333337</v>
      </c>
      <c r="CS138" s="5"/>
      <c r="CT138" s="5"/>
      <c r="CU138" s="5">
        <f>LOOKUP(CU$6,'Daily Absent'!$O$6:$AX$6,'Daily Absent'!$O138:$AX138)</f>
        <v>1</v>
      </c>
      <c r="CV138" s="100">
        <v>0.33333333333333331</v>
      </c>
      <c r="CW138" s="100">
        <v>0.5</v>
      </c>
      <c r="CX138" s="100">
        <v>0.54166666666666663</v>
      </c>
      <c r="CY138" s="100">
        <v>0.66666666666666663</v>
      </c>
      <c r="CZ138" s="5"/>
      <c r="DA138" s="5"/>
      <c r="DB138" s="5">
        <f>LOOKUP(DB$6,'Daily Absent'!$O$6:$AX$6,'Daily Absent'!$O138:$AX138)</f>
        <v>1</v>
      </c>
      <c r="DC138" s="100">
        <v>0.29166666666666669</v>
      </c>
      <c r="DD138" s="100">
        <v>0.5</v>
      </c>
      <c r="DE138" s="100">
        <v>0.54166666666666663</v>
      </c>
      <c r="DF138" s="100">
        <v>0.75</v>
      </c>
      <c r="DG138" s="100">
        <v>0.79166666666666663</v>
      </c>
      <c r="DH138" s="100">
        <v>0.91666666666666663</v>
      </c>
      <c r="DI138" s="5">
        <f>LOOKUP(DI$6,'Daily Absent'!$O$6:$AX$6,'Daily Absent'!$O138:$AX138)</f>
        <v>1</v>
      </c>
      <c r="DJ138" s="100">
        <v>0.29166666666666669</v>
      </c>
      <c r="DK138" s="100">
        <v>0.5</v>
      </c>
      <c r="DL138" s="100">
        <v>0.54166666666666663</v>
      </c>
      <c r="DM138" s="100">
        <v>0.75</v>
      </c>
      <c r="DN138" s="5"/>
      <c r="DO138" s="5"/>
      <c r="DP138" s="5">
        <f>LOOKUP(DP$6,'Daily Absent'!$O$6:$AX$6,'Daily Absent'!$O138:$AX138)</f>
        <v>1</v>
      </c>
      <c r="DQ138" s="100">
        <v>0.29166666666666669</v>
      </c>
      <c r="DR138" s="100">
        <v>0.5</v>
      </c>
      <c r="DS138" s="100">
        <v>0.54166666666666663</v>
      </c>
      <c r="DT138" s="100">
        <v>0.75</v>
      </c>
      <c r="DU138" s="5"/>
      <c r="DV138" s="5"/>
      <c r="DW138" s="5">
        <f>LOOKUP(DW$6,'Daily Absent'!$O$6:$AX$6,'Daily Absent'!$O138:$AX138)</f>
        <v>1</v>
      </c>
      <c r="DX138" s="100">
        <v>0.29166666666666669</v>
      </c>
      <c r="DY138" s="100">
        <v>0.5</v>
      </c>
      <c r="DZ138" s="100">
        <v>0.54166666666666663</v>
      </c>
      <c r="EA138" s="100">
        <v>0.75</v>
      </c>
      <c r="EB138" s="5"/>
      <c r="EC138" s="5"/>
      <c r="ED138" s="5">
        <f>LOOKUP(ED$6,'Daily Absent'!$O$6:$AX$6,'Daily Absent'!$O138:$AX138)</f>
        <v>0</v>
      </c>
      <c r="EE138" s="100"/>
      <c r="EF138" s="100"/>
      <c r="EG138" s="100"/>
      <c r="EH138" s="100"/>
      <c r="EI138" s="5"/>
      <c r="EJ138" s="5"/>
      <c r="EK138" s="5">
        <f>LOOKUP(EK$6,'Daily Absent'!$O$6:$AX$6,'Daily Absent'!$O138:$AX138)</f>
        <v>1</v>
      </c>
      <c r="EL138" s="100">
        <v>0.29166666666666669</v>
      </c>
      <c r="EM138" s="100">
        <v>0.5</v>
      </c>
      <c r="EN138" s="100">
        <v>0.54166666666666663</v>
      </c>
      <c r="EO138" s="100">
        <v>0.75</v>
      </c>
      <c r="EP138" s="5"/>
      <c r="EQ138" s="5"/>
      <c r="ER138" s="5">
        <f>LOOKUP(ER$6,'Daily Absent'!$O$6:$AX$6,'Daily Absent'!$O138:$AX138)</f>
        <v>0</v>
      </c>
      <c r="ES138" s="100"/>
      <c r="ET138" s="100"/>
      <c r="EU138" s="100"/>
      <c r="EV138" s="100"/>
      <c r="EW138" s="5"/>
      <c r="EX138" s="5"/>
      <c r="EY138" s="5">
        <f>LOOKUP(EY$6,'Daily Absent'!$O$6:$AX$6,'Daily Absent'!$O138:$AX138)</f>
        <v>1</v>
      </c>
      <c r="EZ138" s="100">
        <v>0.29166666666666669</v>
      </c>
      <c r="FA138" s="100">
        <v>0.5</v>
      </c>
      <c r="FB138" s="100">
        <v>0.54166666666666663</v>
      </c>
      <c r="FC138" s="100">
        <v>0.75</v>
      </c>
      <c r="FD138" s="100">
        <v>0.79166666666666663</v>
      </c>
      <c r="FE138" s="100">
        <v>0.91666666666666663</v>
      </c>
      <c r="FF138" s="5">
        <f>LOOKUP(FF$6,'Daily Absent'!$O$6:$AX$6,'Daily Absent'!$O138:$AX138)</f>
        <v>1</v>
      </c>
      <c r="FG138" s="100"/>
      <c r="FH138" s="100"/>
      <c r="FI138" s="100"/>
      <c r="FJ138" s="100"/>
      <c r="FK138" s="5"/>
      <c r="FL138" s="5"/>
      <c r="FM138" s="5">
        <f>LOOKUP(FM$6,'Daily Absent'!$O$6:$AX$6,'Daily Absent'!$O138:$AX138)</f>
        <v>0</v>
      </c>
      <c r="FN138" s="100"/>
      <c r="FO138" s="100"/>
      <c r="FP138" s="100"/>
      <c r="FQ138" s="100"/>
      <c r="FR138" s="5"/>
      <c r="FS138" s="5"/>
      <c r="FT138" s="5">
        <f>LOOKUP(FT$6,'Daily Absent'!$O$6:$AX$6,'Daily Absent'!$O138:$AX138)</f>
        <v>0</v>
      </c>
      <c r="FU138" s="100"/>
      <c r="FV138" s="100"/>
      <c r="FW138" s="100"/>
      <c r="FX138" s="100"/>
      <c r="FY138" s="5"/>
      <c r="FZ138" s="5"/>
      <c r="GA138" s="5">
        <f>LOOKUP(GA$6,'Daily Absent'!$O$6:$AX$6,'Daily Absent'!$O138:$AX138)</f>
        <v>0</v>
      </c>
      <c r="GB138" s="100"/>
      <c r="GC138" s="100"/>
      <c r="GD138" s="100"/>
      <c r="GE138" s="100"/>
      <c r="GF138" s="5"/>
      <c r="GG138" s="5"/>
      <c r="GH138" s="5">
        <f>LOOKUP(GH$6,'Daily Absent'!$O$6:$AX$6,'Daily Absent'!$O138:$AX138)</f>
        <v>0</v>
      </c>
      <c r="GI138" s="100"/>
      <c r="GJ138" s="100"/>
      <c r="GK138" s="100"/>
      <c r="GL138" s="100"/>
      <c r="GM138" s="5"/>
      <c r="GN138" s="5"/>
      <c r="GO138" s="5">
        <f>LOOKUP(GO$6,'Daily Absent'!$O$6:$AX$6,'Daily Absent'!$O138:$AX138)</f>
        <v>0</v>
      </c>
      <c r="GP138" s="100"/>
      <c r="GQ138" s="100"/>
      <c r="GR138" s="100"/>
      <c r="GS138" s="100"/>
      <c r="GT138" s="5"/>
      <c r="GU138" s="5"/>
      <c r="GV138" s="5">
        <f>LOOKUP(GV$6,'Daily Absent'!$O$6:$AX$6,'Daily Absent'!$O138:$AX138)</f>
        <v>0</v>
      </c>
      <c r="GW138" s="100"/>
      <c r="GX138" s="100"/>
      <c r="GY138" s="100"/>
      <c r="GZ138" s="100"/>
      <c r="HA138" s="5"/>
      <c r="HB138" s="5"/>
      <c r="HC138" s="5">
        <f>LOOKUP(HC$6,'Daily Absent'!$O$6:$AX$6,'Daily Absent'!$O138:$AX138)</f>
        <v>0</v>
      </c>
      <c r="HD138" s="100"/>
      <c r="HE138" s="100"/>
      <c r="HF138" s="100"/>
      <c r="HG138" s="100"/>
      <c r="HH138" s="5"/>
      <c r="HI138" s="5"/>
      <c r="HJ138" s="5">
        <f>LOOKUP(HJ$6,'Daily Absent'!$O$6:$AX$6,'Daily Absent'!$O138:$AX138)</f>
        <v>0</v>
      </c>
      <c r="HK138" s="100"/>
      <c r="HL138" s="100"/>
      <c r="HM138" s="100"/>
      <c r="HN138" s="100"/>
      <c r="HO138" s="5"/>
      <c r="HP138" s="5"/>
      <c r="HQ138" s="5"/>
      <c r="HR138" s="100"/>
      <c r="HS138" s="100"/>
      <c r="HT138" s="100"/>
      <c r="HU138" s="100"/>
      <c r="HV138" s="5"/>
      <c r="HW138" s="5"/>
      <c r="HX138" s="5">
        <f>LOOKUP(HX$6,'Daily Absent'!$O$6:$AX$6,'Daily Absent'!$O138:$AX138)</f>
        <v>0</v>
      </c>
      <c r="HY138" s="5"/>
      <c r="HZ138" s="100"/>
      <c r="IA138" s="5"/>
      <c r="IB138" s="5"/>
      <c r="IC138" s="5"/>
      <c r="ID138" s="5"/>
      <c r="IE138" s="5">
        <f>LOOKUP(IE$6,'Daily Absent'!$O$6:$AX$6,'Daily Absent'!$O138:$AX138)</f>
        <v>0</v>
      </c>
      <c r="IF138" s="5"/>
      <c r="IG138" s="100"/>
      <c r="IH138" s="5"/>
      <c r="II138" s="5"/>
      <c r="IJ138" s="5"/>
      <c r="IK138" s="5"/>
      <c r="IL138" s="5">
        <f>LOOKUP(IL$6,'Daily Absent'!$O$6:$AX$6,'Daily Absent'!$O138:$AX138)</f>
        <v>0</v>
      </c>
      <c r="IM138" s="5"/>
      <c r="IN138" s="100"/>
      <c r="IO138" s="5"/>
      <c r="IP138" s="5"/>
      <c r="IQ138" s="5"/>
      <c r="IR138" s="5"/>
      <c r="IS138" s="5">
        <f>LOOKUP(IS$6,'Daily Absent'!$O$6:$AX$6,'Daily Absent'!$O138:$AX138)</f>
        <v>0</v>
      </c>
      <c r="IT138" s="5"/>
      <c r="IU138" s="100"/>
      <c r="IV138" s="5"/>
      <c r="IW138" s="5"/>
      <c r="IX138" s="5"/>
      <c r="IY138" s="5"/>
      <c r="IZ138" s="5">
        <f>LOOKUP(IZ$6,'Daily Absent'!$O$6:$AX$6,'Daily Absent'!$O138:$AX138)</f>
        <v>0</v>
      </c>
      <c r="JA138" s="5"/>
      <c r="JB138" s="100"/>
      <c r="JC138" s="5"/>
      <c r="JD138" s="5"/>
      <c r="JE138" s="5"/>
      <c r="JF138" s="5"/>
    </row>
    <row r="139" spans="1:266" ht="20" customHeight="1">
      <c r="A139" s="54">
        <f>IF('Master MP Status'!A139&gt;0,'Master MP Status'!A139,"")</f>
        <v>131</v>
      </c>
      <c r="B139" s="5" t="str">
        <f>IF(ISTEXT('Master MP Status'!B139),'Master MP Status'!B139,"")</f>
        <v>DIRECT</v>
      </c>
      <c r="C139" s="153" t="str">
        <f>IF(OR(ISTEXT('Master MP Status'!C139),'Master MP Status'!C139&gt;0),'Master MP Status'!C139,"")</f>
        <v/>
      </c>
      <c r="D139" s="154" t="str">
        <f>IF(OR(ISTEXT('Master MP Status'!D139),'Master MP Status'!D139&gt;0),'Master MP Status'!D139,"")</f>
        <v>B250114</v>
      </c>
      <c r="E139" s="5" t="str">
        <f>IF(ISTEXT('Master MP Status'!E139),'Master MP Status'!E139,"")</f>
        <v>HUSEN</v>
      </c>
      <c r="F139" s="5" t="str">
        <f>IF(ISTEXT('Master MP Status'!F139),'Master MP Status'!F139,"")</f>
        <v/>
      </c>
      <c r="G139" s="5" t="str">
        <f>IF(ISTEXT('Master MP Status'!G139),'Master MP Status'!G139,"")</f>
        <v>Serang</v>
      </c>
      <c r="H139" s="5" t="str">
        <f>IF(ISTEXT('Master MP Status'!H139),'Master MP Status'!H139,"")</f>
        <v>MURSID</v>
      </c>
      <c r="I139" s="5" t="str">
        <f>IF(ISTEXT('Master MP Status'!I139),'Master MP Status'!I139,"")</f>
        <v>Fitter 1</v>
      </c>
      <c r="J139" s="5" t="str">
        <f>IF(ISTEXT('Master MP Status'!J139),'Master MP Status'!J139,"")</f>
        <v>Fitter 1</v>
      </c>
      <c r="K139" s="9">
        <f>IF(OR('Master MP Status'!K139=0,'Master MP Status'!K139=""),"",'Master MP Status'!K139)</f>
        <v>45782</v>
      </c>
      <c r="L139" s="9">
        <f>IF(OR('Master MP Status'!L139=0,'Master MP Status'!L139=""),"",'Master MP Status'!L139)</f>
        <v>45782</v>
      </c>
      <c r="M139" s="9" t="str">
        <f>IF(OR('Master MP Status'!M139=0,'Master MP Status'!M139=""),"",'Master MP Status'!M139)</f>
        <v/>
      </c>
      <c r="N139" s="5" t="str">
        <f>IF(ISTEXT('Master MP Status'!N139),'Master MP Status'!N139,"")</f>
        <v/>
      </c>
      <c r="O139" s="5">
        <f>LOOKUP(O$6,'Daily Absent'!$O$6:$AX$6,'Daily Absent'!$O139:$AX139)</f>
        <v>1</v>
      </c>
      <c r="P139" s="100">
        <v>0.29166666666666669</v>
      </c>
      <c r="Q139" s="100">
        <v>0.5</v>
      </c>
      <c r="R139" s="100">
        <v>0.54166666666666663</v>
      </c>
      <c r="S139" s="100">
        <v>0.75</v>
      </c>
      <c r="T139" s="5"/>
      <c r="U139" s="5"/>
      <c r="V139" s="5">
        <f>LOOKUP(V$6,'Daily Absent'!$O$6:$AX$6,'Daily Absent'!$O139:$AX139)</f>
        <v>1</v>
      </c>
      <c r="W139" s="100">
        <v>0.29166666666666669</v>
      </c>
      <c r="X139" s="100">
        <v>0.5</v>
      </c>
      <c r="Y139" s="100">
        <v>0.54166666666666663</v>
      </c>
      <c r="Z139" s="100">
        <v>0.75</v>
      </c>
      <c r="AA139" s="5"/>
      <c r="AB139" s="5"/>
      <c r="AC139" s="5">
        <f>LOOKUP(AC$6,'Daily Absent'!$O$6:$AX$6,'Daily Absent'!$O139:$AX139)</f>
        <v>1</v>
      </c>
      <c r="AD139" s="100">
        <v>0.29166666666666669</v>
      </c>
      <c r="AE139" s="100">
        <v>0.5</v>
      </c>
      <c r="AF139" s="100">
        <v>0.54166666666666663</v>
      </c>
      <c r="AG139" s="100">
        <v>0.75</v>
      </c>
      <c r="AH139" s="5"/>
      <c r="AI139" s="5"/>
      <c r="AJ139" s="5">
        <f>LOOKUP(AJ$6,'Daily Absent'!$O$6:$AX$6,'Daily Absent'!$O139:$AX139)</f>
        <v>1</v>
      </c>
      <c r="AK139" s="100">
        <v>0.29166666666666669</v>
      </c>
      <c r="AL139" s="100">
        <v>0.5</v>
      </c>
      <c r="AM139" s="100">
        <v>0.54166666666666663</v>
      </c>
      <c r="AN139" s="100">
        <v>0.75</v>
      </c>
      <c r="AO139" s="5"/>
      <c r="AP139" s="5"/>
      <c r="AQ139" s="5">
        <f>LOOKUP(AQ$6,'Daily Absent'!$O$6:$AX$6,'Daily Absent'!$O139:$AX139)</f>
        <v>1</v>
      </c>
      <c r="AR139" s="100">
        <v>0.29166666666666669</v>
      </c>
      <c r="AS139" s="100">
        <v>0.5</v>
      </c>
      <c r="AT139" s="100">
        <v>0.54166666666666663</v>
      </c>
      <c r="AU139" s="100">
        <v>0.70833333333333337</v>
      </c>
      <c r="AV139" s="5"/>
      <c r="AW139" s="5"/>
      <c r="AX139" s="5">
        <f>LOOKUP(AX$6,'Daily Absent'!$O$6:$AX$6,'Daily Absent'!$O139:$AX139)</f>
        <v>1</v>
      </c>
      <c r="AY139" s="100">
        <v>0.33333333333333331</v>
      </c>
      <c r="AZ139" s="100">
        <v>0.5</v>
      </c>
      <c r="BA139" s="100">
        <v>0.54166666666666663</v>
      </c>
      <c r="BB139" s="100">
        <v>0.66666666666666663</v>
      </c>
      <c r="BC139" s="5"/>
      <c r="BD139" s="5"/>
      <c r="BE139" s="5">
        <f>LOOKUP(BE$6,'Daily Absent'!$O$6:$AX$6,'Daily Absent'!$O139:$AX139)</f>
        <v>1</v>
      </c>
      <c r="BF139" s="100">
        <v>0.29166666666666669</v>
      </c>
      <c r="BG139" s="100">
        <v>0.5</v>
      </c>
      <c r="BH139" s="100">
        <v>0.54166666666666663</v>
      </c>
      <c r="BI139" s="100">
        <v>0.75</v>
      </c>
      <c r="BJ139" s="5"/>
      <c r="BK139" s="5"/>
      <c r="BL139" s="5">
        <f>LOOKUP(BL$6,'Daily Absent'!$O$6:$AX$6,'Daily Absent'!$O139:$AX139)</f>
        <v>1</v>
      </c>
      <c r="BM139" s="100">
        <v>0.29166666666666669</v>
      </c>
      <c r="BN139" s="100">
        <v>0.5</v>
      </c>
      <c r="BO139" s="100">
        <v>0.54166666666666663</v>
      </c>
      <c r="BP139" s="100">
        <v>0.75</v>
      </c>
      <c r="BQ139" s="5"/>
      <c r="BR139" s="5"/>
      <c r="BS139" s="5">
        <f>LOOKUP(BS$6,'Daily Absent'!$O$6:$AX$6,'Daily Absent'!$O139:$AX139)</f>
        <v>1</v>
      </c>
      <c r="BT139" s="100">
        <v>0.29166666666666669</v>
      </c>
      <c r="BU139" s="100">
        <v>0.5</v>
      </c>
      <c r="BV139" s="100">
        <v>0.54166666666666663</v>
      </c>
      <c r="BW139" s="100">
        <v>0.75</v>
      </c>
      <c r="BX139" s="5"/>
      <c r="BY139" s="5"/>
      <c r="BZ139" s="5">
        <f>LOOKUP(BZ$6,'Daily Absent'!$O$6:$AX$6,'Daily Absent'!$O139:$AX139)</f>
        <v>1</v>
      </c>
      <c r="CA139" s="100">
        <v>0.29166666666666669</v>
      </c>
      <c r="CB139" s="100">
        <v>0.5</v>
      </c>
      <c r="CC139" s="100">
        <v>0.54166666666666663</v>
      </c>
      <c r="CD139" s="100">
        <v>0.75</v>
      </c>
      <c r="CE139" s="5"/>
      <c r="CF139" s="5"/>
      <c r="CG139" s="5">
        <f>LOOKUP(CG$6,'Daily Absent'!$O$6:$AX$6,'Daily Absent'!$O139:$AX139)</f>
        <v>1</v>
      </c>
      <c r="CH139" s="100">
        <v>0.29166666666666669</v>
      </c>
      <c r="CI139" s="100">
        <v>0.5</v>
      </c>
      <c r="CJ139" s="100">
        <v>0.54166666666666663</v>
      </c>
      <c r="CK139" s="100">
        <v>0.75</v>
      </c>
      <c r="CL139" s="100">
        <v>0.79166666666666663</v>
      </c>
      <c r="CM139" s="100">
        <v>0.91666666666666663</v>
      </c>
      <c r="CN139" s="5">
        <f>LOOKUP(CN$6,'Daily Absent'!$O$6:$AX$6,'Daily Absent'!$O139:$AX139)</f>
        <v>1</v>
      </c>
      <c r="CO139" s="100">
        <v>0.29166666666666669</v>
      </c>
      <c r="CP139" s="100">
        <v>0.5</v>
      </c>
      <c r="CQ139" s="100">
        <v>0.54166666666666663</v>
      </c>
      <c r="CR139" s="100">
        <v>0.70833333333333337</v>
      </c>
      <c r="CS139" s="5"/>
      <c r="CT139" s="5"/>
      <c r="CU139" s="5">
        <f>LOOKUP(CU$6,'Daily Absent'!$O$6:$AX$6,'Daily Absent'!$O139:$AX139)</f>
        <v>1</v>
      </c>
      <c r="CV139" s="100">
        <v>0.33333333333333331</v>
      </c>
      <c r="CW139" s="100">
        <v>0.5</v>
      </c>
      <c r="CX139" s="100">
        <v>0.54166666666666663</v>
      </c>
      <c r="CY139" s="100">
        <v>0.66666666666666663</v>
      </c>
      <c r="CZ139" s="5"/>
      <c r="DA139" s="5"/>
      <c r="DB139" s="5">
        <f>LOOKUP(DB$6,'Daily Absent'!$O$6:$AX$6,'Daily Absent'!$O139:$AX139)</f>
        <v>1</v>
      </c>
      <c r="DC139" s="100">
        <v>0.29166666666666669</v>
      </c>
      <c r="DD139" s="100">
        <v>0.5</v>
      </c>
      <c r="DE139" s="100">
        <v>0.54166666666666663</v>
      </c>
      <c r="DF139" s="100">
        <v>0.75</v>
      </c>
      <c r="DG139" s="100">
        <v>0.79166666666666663</v>
      </c>
      <c r="DH139" s="100">
        <v>0.91666666666666663</v>
      </c>
      <c r="DI139" s="5">
        <f>LOOKUP(DI$6,'Daily Absent'!$O$6:$AX$6,'Daily Absent'!$O139:$AX139)</f>
        <v>1</v>
      </c>
      <c r="DJ139" s="100">
        <v>0.29166666666666669</v>
      </c>
      <c r="DK139" s="100">
        <v>0.5</v>
      </c>
      <c r="DL139" s="100">
        <v>0.54166666666666663</v>
      </c>
      <c r="DM139" s="100">
        <v>0.75</v>
      </c>
      <c r="DN139" s="5"/>
      <c r="DO139" s="5"/>
      <c r="DP139" s="5">
        <f>LOOKUP(DP$6,'Daily Absent'!$O$6:$AX$6,'Daily Absent'!$O139:$AX139)</f>
        <v>1</v>
      </c>
      <c r="DQ139" s="100">
        <v>0.29166666666666669</v>
      </c>
      <c r="DR139" s="100">
        <v>0.5</v>
      </c>
      <c r="DS139" s="100">
        <v>0.54166666666666663</v>
      </c>
      <c r="DT139" s="100">
        <v>0.75</v>
      </c>
      <c r="DU139" s="5"/>
      <c r="DV139" s="5"/>
      <c r="DW139" s="5">
        <f>LOOKUP(DW$6,'Daily Absent'!$O$6:$AX$6,'Daily Absent'!$O139:$AX139)</f>
        <v>1</v>
      </c>
      <c r="DX139" s="100">
        <v>0.29166666666666669</v>
      </c>
      <c r="DY139" s="100">
        <v>0.5</v>
      </c>
      <c r="DZ139" s="100">
        <v>0.54166666666666663</v>
      </c>
      <c r="EA139" s="100">
        <v>0.75</v>
      </c>
      <c r="EB139" s="5"/>
      <c r="EC139" s="5"/>
      <c r="ED139" s="5">
        <f>LOOKUP(ED$6,'Daily Absent'!$O$6:$AX$6,'Daily Absent'!$O139:$AX139)</f>
        <v>1</v>
      </c>
      <c r="EE139" s="100">
        <v>0.29166666666666669</v>
      </c>
      <c r="EF139" s="100">
        <v>0.5</v>
      </c>
      <c r="EG139" s="100">
        <v>0.54166666666666663</v>
      </c>
      <c r="EH139" s="100">
        <v>0.75</v>
      </c>
      <c r="EI139" s="100">
        <v>0.79166666666666663</v>
      </c>
      <c r="EJ139" s="100">
        <v>0.91666666666666663</v>
      </c>
      <c r="EK139" s="5">
        <f>LOOKUP(EK$6,'Daily Absent'!$O$6:$AX$6,'Daily Absent'!$O139:$AX139)</f>
        <v>1</v>
      </c>
      <c r="EL139" s="100">
        <v>0.29166666666666669</v>
      </c>
      <c r="EM139" s="100">
        <v>0.5</v>
      </c>
      <c r="EN139" s="100">
        <v>0.54166666666666663</v>
      </c>
      <c r="EO139" s="100">
        <v>0.75</v>
      </c>
      <c r="EP139" s="5"/>
      <c r="EQ139" s="5"/>
      <c r="ER139" s="5">
        <f>LOOKUP(ER$6,'Daily Absent'!$O$6:$AX$6,'Daily Absent'!$O139:$AX139)</f>
        <v>0</v>
      </c>
      <c r="ES139" s="100"/>
      <c r="ET139" s="100"/>
      <c r="EU139" s="100"/>
      <c r="EV139" s="100"/>
      <c r="EW139" s="5"/>
      <c r="EX139" s="5"/>
      <c r="EY139" s="5">
        <f>LOOKUP(EY$6,'Daily Absent'!$O$6:$AX$6,'Daily Absent'!$O139:$AX139)</f>
        <v>1</v>
      </c>
      <c r="EZ139" s="100">
        <v>0.29166666666666669</v>
      </c>
      <c r="FA139" s="100">
        <v>0.5</v>
      </c>
      <c r="FB139" s="100">
        <v>0.54166666666666663</v>
      </c>
      <c r="FC139" s="100">
        <v>0.75</v>
      </c>
      <c r="FD139" s="100">
        <v>0.79166666666666663</v>
      </c>
      <c r="FE139" s="100">
        <v>0.91666666666666663</v>
      </c>
      <c r="FF139" s="5">
        <f>LOOKUP(FF$6,'Daily Absent'!$O$6:$AX$6,'Daily Absent'!$O139:$AX139)</f>
        <v>1</v>
      </c>
      <c r="FG139" s="100"/>
      <c r="FH139" s="100"/>
      <c r="FI139" s="100"/>
      <c r="FJ139" s="100"/>
      <c r="FK139" s="5"/>
      <c r="FL139" s="5"/>
      <c r="FM139" s="5">
        <f>LOOKUP(FM$6,'Daily Absent'!$O$6:$AX$6,'Daily Absent'!$O139:$AX139)</f>
        <v>0</v>
      </c>
      <c r="FN139" s="100"/>
      <c r="FO139" s="100"/>
      <c r="FP139" s="100"/>
      <c r="FQ139" s="100"/>
      <c r="FR139" s="5"/>
      <c r="FS139" s="5"/>
      <c r="FT139" s="5">
        <f>LOOKUP(FT$6,'Daily Absent'!$O$6:$AX$6,'Daily Absent'!$O139:$AX139)</f>
        <v>0</v>
      </c>
      <c r="FU139" s="100"/>
      <c r="FV139" s="100"/>
      <c r="FW139" s="100"/>
      <c r="FX139" s="100"/>
      <c r="FY139" s="5"/>
      <c r="FZ139" s="5"/>
      <c r="GA139" s="5">
        <f>LOOKUP(GA$6,'Daily Absent'!$O$6:$AX$6,'Daily Absent'!$O139:$AX139)</f>
        <v>0</v>
      </c>
      <c r="GB139" s="100"/>
      <c r="GC139" s="100"/>
      <c r="GD139" s="100"/>
      <c r="GE139" s="100"/>
      <c r="GF139" s="5"/>
      <c r="GG139" s="5"/>
      <c r="GH139" s="5">
        <f>LOOKUP(GH$6,'Daily Absent'!$O$6:$AX$6,'Daily Absent'!$O139:$AX139)</f>
        <v>0</v>
      </c>
      <c r="GI139" s="100"/>
      <c r="GJ139" s="100"/>
      <c r="GK139" s="100"/>
      <c r="GL139" s="100"/>
      <c r="GM139" s="5"/>
      <c r="GN139" s="5"/>
      <c r="GO139" s="5">
        <f>LOOKUP(GO$6,'Daily Absent'!$O$6:$AX$6,'Daily Absent'!$O139:$AX139)</f>
        <v>0</v>
      </c>
      <c r="GP139" s="100"/>
      <c r="GQ139" s="100"/>
      <c r="GR139" s="100"/>
      <c r="GS139" s="100"/>
      <c r="GT139" s="5"/>
      <c r="GU139" s="5"/>
      <c r="GV139" s="5">
        <f>LOOKUP(GV$6,'Daily Absent'!$O$6:$AX$6,'Daily Absent'!$O139:$AX139)</f>
        <v>0</v>
      </c>
      <c r="GW139" s="100"/>
      <c r="GX139" s="100"/>
      <c r="GY139" s="100"/>
      <c r="GZ139" s="100"/>
      <c r="HA139" s="5"/>
      <c r="HB139" s="5"/>
      <c r="HC139" s="5">
        <f>LOOKUP(HC$6,'Daily Absent'!$O$6:$AX$6,'Daily Absent'!$O139:$AX139)</f>
        <v>0</v>
      </c>
      <c r="HD139" s="100"/>
      <c r="HE139" s="100"/>
      <c r="HF139" s="100"/>
      <c r="HG139" s="100"/>
      <c r="HH139" s="5"/>
      <c r="HI139" s="5"/>
      <c r="HJ139" s="5">
        <f>LOOKUP(HJ$6,'Daily Absent'!$O$6:$AX$6,'Daily Absent'!$O139:$AX139)</f>
        <v>0</v>
      </c>
      <c r="HK139" s="100"/>
      <c r="HL139" s="100"/>
      <c r="HM139" s="100"/>
      <c r="HN139" s="100"/>
      <c r="HO139" s="5"/>
      <c r="HP139" s="5"/>
      <c r="HQ139" s="5"/>
      <c r="HR139" s="100"/>
      <c r="HS139" s="100"/>
      <c r="HT139" s="100"/>
      <c r="HU139" s="100"/>
      <c r="HV139" s="5"/>
      <c r="HW139" s="5"/>
      <c r="HX139" s="5">
        <f>LOOKUP(HX$6,'Daily Absent'!$O$6:$AX$6,'Daily Absent'!$O139:$AX139)</f>
        <v>0</v>
      </c>
      <c r="HY139" s="5"/>
      <c r="HZ139" s="100"/>
      <c r="IA139" s="5"/>
      <c r="IB139" s="5"/>
      <c r="IC139" s="5"/>
      <c r="ID139" s="5"/>
      <c r="IE139" s="5">
        <f>LOOKUP(IE$6,'Daily Absent'!$O$6:$AX$6,'Daily Absent'!$O139:$AX139)</f>
        <v>0</v>
      </c>
      <c r="IF139" s="5"/>
      <c r="IG139" s="100"/>
      <c r="IH139" s="5"/>
      <c r="II139" s="5"/>
      <c r="IJ139" s="5"/>
      <c r="IK139" s="5"/>
      <c r="IL139" s="5">
        <f>LOOKUP(IL$6,'Daily Absent'!$O$6:$AX$6,'Daily Absent'!$O139:$AX139)</f>
        <v>0</v>
      </c>
      <c r="IM139" s="5"/>
      <c r="IN139" s="100"/>
      <c r="IO139" s="5"/>
      <c r="IP139" s="5"/>
      <c r="IQ139" s="5"/>
      <c r="IR139" s="5"/>
      <c r="IS139" s="5">
        <f>LOOKUP(IS$6,'Daily Absent'!$O$6:$AX$6,'Daily Absent'!$O139:$AX139)</f>
        <v>0</v>
      </c>
      <c r="IT139" s="5"/>
      <c r="IU139" s="100"/>
      <c r="IV139" s="5"/>
      <c r="IW139" s="5"/>
      <c r="IX139" s="5"/>
      <c r="IY139" s="5"/>
      <c r="IZ139" s="5">
        <f>LOOKUP(IZ$6,'Daily Absent'!$O$6:$AX$6,'Daily Absent'!$O139:$AX139)</f>
        <v>0</v>
      </c>
      <c r="JA139" s="5"/>
      <c r="JB139" s="100"/>
      <c r="JC139" s="5"/>
      <c r="JD139" s="5"/>
      <c r="JE139" s="5"/>
      <c r="JF139" s="5"/>
    </row>
    <row r="140" spans="1:266" ht="20" customHeight="1">
      <c r="A140" s="54">
        <f>IF('Master MP Status'!A140&gt;0,'Master MP Status'!A140,"")</f>
        <v>132</v>
      </c>
      <c r="B140" s="5" t="str">
        <f>IF(ISTEXT('Master MP Status'!B140),'Master MP Status'!B140,"")</f>
        <v>DIRECT</v>
      </c>
      <c r="C140" s="153" t="str">
        <f>IF(OR(ISTEXT('Master MP Status'!C140),'Master MP Status'!C140&gt;0),'Master MP Status'!C140,"")</f>
        <v/>
      </c>
      <c r="D140" s="154" t="str">
        <f>IF(OR(ISTEXT('Master MP Status'!D140),'Master MP Status'!D140&gt;0),'Master MP Status'!D140,"")</f>
        <v>B250115</v>
      </c>
      <c r="E140" s="5" t="str">
        <f>IF(ISTEXT('Master MP Status'!E140),'Master MP Status'!E140,"")</f>
        <v>AGUS SUSANTO</v>
      </c>
      <c r="F140" s="5" t="str">
        <f>IF(ISTEXT('Master MP Status'!F140),'Master MP Status'!F140,"")</f>
        <v/>
      </c>
      <c r="G140" s="5" t="str">
        <f>IF(ISTEXT('Master MP Status'!G140),'Master MP Status'!G140,"")</f>
        <v>Cilacap</v>
      </c>
      <c r="H140" s="5" t="str">
        <f>IF(ISTEXT('Master MP Status'!H140),'Master MP Status'!H140,"")</f>
        <v>MURSID</v>
      </c>
      <c r="I140" s="5" t="str">
        <f>IF(ISTEXT('Master MP Status'!I140),'Master MP Status'!I140,"")</f>
        <v>Fitter 1</v>
      </c>
      <c r="J140" s="5" t="str">
        <f>IF(ISTEXT('Master MP Status'!J140),'Master MP Status'!J140,"")</f>
        <v>Fitter 1</v>
      </c>
      <c r="K140" s="9">
        <f>IF(OR('Master MP Status'!K140=0,'Master MP Status'!K140=""),"",'Master MP Status'!K140)</f>
        <v>45782</v>
      </c>
      <c r="L140" s="9">
        <f>IF(OR('Master MP Status'!L140=0,'Master MP Status'!L140=""),"",'Master MP Status'!L140)</f>
        <v>45782</v>
      </c>
      <c r="M140" s="9" t="str">
        <f>IF(OR('Master MP Status'!M140=0,'Master MP Status'!M140=""),"",'Master MP Status'!M140)</f>
        <v/>
      </c>
      <c r="N140" s="5" t="str">
        <f>IF(ISTEXT('Master MP Status'!N140),'Master MP Status'!N140,"")</f>
        <v/>
      </c>
      <c r="O140" s="5">
        <f>LOOKUP(O$6,'Daily Absent'!$O$6:$AX$6,'Daily Absent'!$O140:$AX140)</f>
        <v>0</v>
      </c>
      <c r="P140" s="5"/>
      <c r="Q140" s="5"/>
      <c r="R140" s="5"/>
      <c r="S140" s="5"/>
      <c r="T140" s="5"/>
      <c r="U140" s="5"/>
      <c r="V140" s="5">
        <f>LOOKUP(V$6,'Daily Absent'!$O$6:$AX$6,'Daily Absent'!$O140:$AX140)</f>
        <v>1</v>
      </c>
      <c r="W140" s="100">
        <v>0.29166666666666669</v>
      </c>
      <c r="X140" s="100">
        <v>0.5</v>
      </c>
      <c r="Y140" s="100">
        <v>0.54166666666666663</v>
      </c>
      <c r="Z140" s="100">
        <v>0.75</v>
      </c>
      <c r="AA140" s="5"/>
      <c r="AB140" s="5"/>
      <c r="AC140" s="5">
        <f>LOOKUP(AC$6,'Daily Absent'!$O$6:$AX$6,'Daily Absent'!$O140:$AX140)</f>
        <v>1</v>
      </c>
      <c r="AD140" s="100">
        <v>0.29166666666666669</v>
      </c>
      <c r="AE140" s="100">
        <v>0.5</v>
      </c>
      <c r="AF140" s="100">
        <v>0.54166666666666663</v>
      </c>
      <c r="AG140" s="100">
        <v>0.75</v>
      </c>
      <c r="AH140" s="5"/>
      <c r="AI140" s="5"/>
      <c r="AJ140" s="5">
        <f>LOOKUP(AJ$6,'Daily Absent'!$O$6:$AX$6,'Daily Absent'!$O140:$AX140)</f>
        <v>1</v>
      </c>
      <c r="AK140" s="100">
        <v>0.29166666666666669</v>
      </c>
      <c r="AL140" s="100">
        <v>0.5</v>
      </c>
      <c r="AM140" s="100">
        <v>0.54166666666666663</v>
      </c>
      <c r="AN140" s="100">
        <v>0.75</v>
      </c>
      <c r="AO140" s="5"/>
      <c r="AP140" s="5"/>
      <c r="AQ140" s="5">
        <f>LOOKUP(AQ$6,'Daily Absent'!$O$6:$AX$6,'Daily Absent'!$O140:$AX140)</f>
        <v>1</v>
      </c>
      <c r="AR140" s="100">
        <v>0.29166666666666669</v>
      </c>
      <c r="AS140" s="100">
        <v>0.5</v>
      </c>
      <c r="AT140" s="100">
        <v>0.54166666666666663</v>
      </c>
      <c r="AU140" s="100">
        <v>0.70833333333333337</v>
      </c>
      <c r="AV140" s="5"/>
      <c r="AW140" s="5"/>
      <c r="AX140" s="5">
        <f>LOOKUP(AX$6,'Daily Absent'!$O$6:$AX$6,'Daily Absent'!$O140:$AX140)</f>
        <v>1</v>
      </c>
      <c r="AY140" s="100">
        <v>0.33333333333333331</v>
      </c>
      <c r="AZ140" s="100">
        <v>0.5</v>
      </c>
      <c r="BA140" s="100">
        <v>0.54166666666666663</v>
      </c>
      <c r="BB140" s="100">
        <v>0.66666666666666663</v>
      </c>
      <c r="BC140" s="5"/>
      <c r="BD140" s="5"/>
      <c r="BE140" s="5">
        <f>LOOKUP(BE$6,'Daily Absent'!$O$6:$AX$6,'Daily Absent'!$O140:$AX140)</f>
        <v>1</v>
      </c>
      <c r="BF140" s="100">
        <v>0.29166666666666669</v>
      </c>
      <c r="BG140" s="100">
        <v>0.5</v>
      </c>
      <c r="BH140" s="100">
        <v>0.54166666666666663</v>
      </c>
      <c r="BI140" s="100">
        <v>0.75</v>
      </c>
      <c r="BJ140" s="5"/>
      <c r="BK140" s="5"/>
      <c r="BL140" s="5">
        <f>LOOKUP(BL$6,'Daily Absent'!$O$6:$AX$6,'Daily Absent'!$O140:$AX140)</f>
        <v>1</v>
      </c>
      <c r="BM140" s="100">
        <v>0.29166666666666669</v>
      </c>
      <c r="BN140" s="100">
        <v>0.5</v>
      </c>
      <c r="BO140" s="100">
        <v>0.54166666666666663</v>
      </c>
      <c r="BP140" s="100">
        <v>0.75</v>
      </c>
      <c r="BQ140" s="100"/>
      <c r="BR140" s="100"/>
      <c r="BS140" s="5">
        <f>LOOKUP(BS$6,'Daily Absent'!$O$6:$AX$6,'Daily Absent'!$O140:$AX140)</f>
        <v>1</v>
      </c>
      <c r="BT140" s="100">
        <v>0.29166666666666669</v>
      </c>
      <c r="BU140" s="100">
        <v>0.5</v>
      </c>
      <c r="BV140" s="100">
        <v>0.54166666666666663</v>
      </c>
      <c r="BW140" s="100">
        <v>0.75</v>
      </c>
      <c r="BX140" s="5"/>
      <c r="BY140" s="5"/>
      <c r="BZ140" s="5">
        <f>LOOKUP(BZ$6,'Daily Absent'!$O$6:$AX$6,'Daily Absent'!$O140:$AX140)</f>
        <v>1</v>
      </c>
      <c r="CA140" s="100">
        <v>0.29166666666666669</v>
      </c>
      <c r="CB140" s="100">
        <v>0.5</v>
      </c>
      <c r="CC140" s="100">
        <v>0.54166666666666663</v>
      </c>
      <c r="CD140" s="100">
        <v>0.75</v>
      </c>
      <c r="CE140" s="5"/>
      <c r="CF140" s="5"/>
      <c r="CG140" s="5">
        <f>LOOKUP(CG$6,'Daily Absent'!$O$6:$AX$6,'Daily Absent'!$O140:$AX140)</f>
        <v>1</v>
      </c>
      <c r="CH140" s="100">
        <v>0.29166666666666669</v>
      </c>
      <c r="CI140" s="100">
        <v>0.5</v>
      </c>
      <c r="CJ140" s="100">
        <v>0.54166666666666663</v>
      </c>
      <c r="CK140" s="100">
        <v>0.75</v>
      </c>
      <c r="CL140" s="100">
        <v>0.79166666666666663</v>
      </c>
      <c r="CM140" s="100">
        <v>0.91666666666666663</v>
      </c>
      <c r="CN140" s="5">
        <f>LOOKUP(CN$6,'Daily Absent'!$O$6:$AX$6,'Daily Absent'!$O140:$AX140)</f>
        <v>1</v>
      </c>
      <c r="CO140" s="100">
        <v>0.29166666666666669</v>
      </c>
      <c r="CP140" s="100">
        <v>0.5</v>
      </c>
      <c r="CQ140" s="100">
        <v>0.54166666666666663</v>
      </c>
      <c r="CR140" s="100">
        <v>0.70833333333333337</v>
      </c>
      <c r="CS140" s="5"/>
      <c r="CT140" s="5"/>
      <c r="CU140" s="5">
        <f>LOOKUP(CU$6,'Daily Absent'!$O$6:$AX$6,'Daily Absent'!$O140:$AX140)</f>
        <v>1</v>
      </c>
      <c r="CV140" s="100">
        <v>0.33333333333333331</v>
      </c>
      <c r="CW140" s="100">
        <v>0.5</v>
      </c>
      <c r="CX140" s="100">
        <v>0.54166666666666663</v>
      </c>
      <c r="CY140" s="100">
        <v>0.66666666666666663</v>
      </c>
      <c r="CZ140" s="5"/>
      <c r="DA140" s="5"/>
      <c r="DB140" s="5">
        <f>LOOKUP(DB$6,'Daily Absent'!$O$6:$AX$6,'Daily Absent'!$O140:$AX140)</f>
        <v>1</v>
      </c>
      <c r="DC140" s="100">
        <v>0.29166666666666669</v>
      </c>
      <c r="DD140" s="100">
        <v>0.5</v>
      </c>
      <c r="DE140" s="100">
        <v>0.54166666666666663</v>
      </c>
      <c r="DF140" s="100">
        <v>0.75</v>
      </c>
      <c r="DG140" s="5"/>
      <c r="DH140" s="5"/>
      <c r="DI140" s="5">
        <f>LOOKUP(DI$6,'Daily Absent'!$O$6:$AX$6,'Daily Absent'!$O140:$AX140)</f>
        <v>1</v>
      </c>
      <c r="DJ140" s="100">
        <v>0.29166666666666669</v>
      </c>
      <c r="DK140" s="100">
        <v>0.5</v>
      </c>
      <c r="DL140" s="100">
        <v>0.54166666666666663</v>
      </c>
      <c r="DM140" s="100">
        <v>0.75</v>
      </c>
      <c r="DN140" s="5"/>
      <c r="DO140" s="5"/>
      <c r="DP140" s="5">
        <f>LOOKUP(DP$6,'Daily Absent'!$O$6:$AX$6,'Daily Absent'!$O140:$AX140)</f>
        <v>1</v>
      </c>
      <c r="DQ140" s="100">
        <v>0.29166666666666669</v>
      </c>
      <c r="DR140" s="100">
        <v>0.5</v>
      </c>
      <c r="DS140" s="100">
        <v>0.54166666666666663</v>
      </c>
      <c r="DT140" s="100">
        <v>0.75</v>
      </c>
      <c r="DU140" s="5"/>
      <c r="DV140" s="5"/>
      <c r="DW140" s="5">
        <f>LOOKUP(DW$6,'Daily Absent'!$O$6:$AX$6,'Daily Absent'!$O140:$AX140)</f>
        <v>1</v>
      </c>
      <c r="DX140" s="100">
        <v>0.29166666666666669</v>
      </c>
      <c r="DY140" s="100">
        <v>0.5</v>
      </c>
      <c r="DZ140" s="100">
        <v>0.54166666666666663</v>
      </c>
      <c r="EA140" s="100">
        <v>0.75</v>
      </c>
      <c r="EB140" s="5"/>
      <c r="EC140" s="5"/>
      <c r="ED140" s="5">
        <f>LOOKUP(ED$6,'Daily Absent'!$O$6:$AX$6,'Daily Absent'!$O140:$AX140)</f>
        <v>1</v>
      </c>
      <c r="EE140" s="100">
        <v>0.29166666666666669</v>
      </c>
      <c r="EF140" s="100">
        <v>0.5</v>
      </c>
      <c r="EG140" s="100">
        <v>0.54166666666666663</v>
      </c>
      <c r="EH140" s="100">
        <v>0.75</v>
      </c>
      <c r="EI140" s="100">
        <v>0.79166666666666663</v>
      </c>
      <c r="EJ140" s="100">
        <v>0.91666666666666663</v>
      </c>
      <c r="EK140" s="5">
        <f>LOOKUP(EK$6,'Daily Absent'!$O$6:$AX$6,'Daily Absent'!$O140:$AX140)</f>
        <v>1</v>
      </c>
      <c r="EL140" s="100">
        <v>0.29166666666666669</v>
      </c>
      <c r="EM140" s="100">
        <v>0.5</v>
      </c>
      <c r="EN140" s="100">
        <v>0.54166666666666663</v>
      </c>
      <c r="EO140" s="100">
        <v>0.75</v>
      </c>
      <c r="EP140" s="5"/>
      <c r="EQ140" s="5"/>
      <c r="ER140" s="5">
        <f>LOOKUP(ER$6,'Daily Absent'!$O$6:$AX$6,'Daily Absent'!$O140:$AX140)</f>
        <v>0</v>
      </c>
      <c r="ES140" s="100"/>
      <c r="ET140" s="100"/>
      <c r="EU140" s="100"/>
      <c r="EV140" s="100"/>
      <c r="EW140" s="5"/>
      <c r="EX140" s="5"/>
      <c r="EY140" s="5">
        <f>LOOKUP(EY$6,'Daily Absent'!$O$6:$AX$6,'Daily Absent'!$O140:$AX140)</f>
        <v>1</v>
      </c>
      <c r="EZ140" s="100">
        <v>0.29166666666666669</v>
      </c>
      <c r="FA140" s="100">
        <v>0.5</v>
      </c>
      <c r="FB140" s="100">
        <v>0.54166666666666663</v>
      </c>
      <c r="FC140" s="100">
        <v>0.75</v>
      </c>
      <c r="FD140" s="100">
        <v>0.79166666666666663</v>
      </c>
      <c r="FE140" s="100">
        <v>0.91666666666666663</v>
      </c>
      <c r="FF140" s="5">
        <f>LOOKUP(FF$6,'Daily Absent'!$O$6:$AX$6,'Daily Absent'!$O140:$AX140)</f>
        <v>1</v>
      </c>
      <c r="FG140" s="100"/>
      <c r="FH140" s="100"/>
      <c r="FI140" s="100"/>
      <c r="FJ140" s="100"/>
      <c r="FK140" s="5"/>
      <c r="FL140" s="5"/>
      <c r="FM140" s="5">
        <f>LOOKUP(FM$6,'Daily Absent'!$O$6:$AX$6,'Daily Absent'!$O140:$AX140)</f>
        <v>0</v>
      </c>
      <c r="FN140" s="100"/>
      <c r="FO140" s="100"/>
      <c r="FP140" s="100"/>
      <c r="FQ140" s="100"/>
      <c r="FR140" s="5"/>
      <c r="FS140" s="5"/>
      <c r="FT140" s="5">
        <f>LOOKUP(FT$6,'Daily Absent'!$O$6:$AX$6,'Daily Absent'!$O140:$AX140)</f>
        <v>0</v>
      </c>
      <c r="FU140" s="100"/>
      <c r="FV140" s="100"/>
      <c r="FW140" s="100"/>
      <c r="FX140" s="100"/>
      <c r="FY140" s="5"/>
      <c r="FZ140" s="5"/>
      <c r="GA140" s="5">
        <f>LOOKUP(GA$6,'Daily Absent'!$O$6:$AX$6,'Daily Absent'!$O140:$AX140)</f>
        <v>0</v>
      </c>
      <c r="GB140" s="100"/>
      <c r="GC140" s="100"/>
      <c r="GD140" s="100"/>
      <c r="GE140" s="100"/>
      <c r="GF140" s="5"/>
      <c r="GG140" s="5"/>
      <c r="GH140" s="5">
        <f>LOOKUP(GH$6,'Daily Absent'!$O$6:$AX$6,'Daily Absent'!$O140:$AX140)</f>
        <v>0</v>
      </c>
      <c r="GI140" s="100"/>
      <c r="GJ140" s="100"/>
      <c r="GK140" s="100"/>
      <c r="GL140" s="100"/>
      <c r="GM140" s="5"/>
      <c r="GN140" s="5"/>
      <c r="GO140" s="5">
        <f>LOOKUP(GO$6,'Daily Absent'!$O$6:$AX$6,'Daily Absent'!$O140:$AX140)</f>
        <v>0</v>
      </c>
      <c r="GP140" s="100"/>
      <c r="GQ140" s="100"/>
      <c r="GR140" s="100"/>
      <c r="GS140" s="100"/>
      <c r="GT140" s="5"/>
      <c r="GU140" s="5"/>
      <c r="GV140" s="5">
        <f>LOOKUP(GV$6,'Daily Absent'!$O$6:$AX$6,'Daily Absent'!$O140:$AX140)</f>
        <v>0</v>
      </c>
      <c r="GW140" s="100"/>
      <c r="GX140" s="100"/>
      <c r="GY140" s="100"/>
      <c r="GZ140" s="100"/>
      <c r="HA140" s="5"/>
      <c r="HB140" s="5"/>
      <c r="HC140" s="5">
        <f>LOOKUP(HC$6,'Daily Absent'!$O$6:$AX$6,'Daily Absent'!$O140:$AX140)</f>
        <v>0</v>
      </c>
      <c r="HD140" s="100"/>
      <c r="HE140" s="100"/>
      <c r="HF140" s="100"/>
      <c r="HG140" s="100"/>
      <c r="HH140" s="5"/>
      <c r="HI140" s="5"/>
      <c r="HJ140" s="5">
        <f>LOOKUP(HJ$6,'Daily Absent'!$O$6:$AX$6,'Daily Absent'!$O140:$AX140)</f>
        <v>0</v>
      </c>
      <c r="HK140" s="100"/>
      <c r="HL140" s="100"/>
      <c r="HM140" s="100"/>
      <c r="HN140" s="100"/>
      <c r="HO140" s="5"/>
      <c r="HP140" s="5"/>
      <c r="HQ140" s="5"/>
      <c r="HR140" s="100"/>
      <c r="HS140" s="100"/>
      <c r="HT140" s="100"/>
      <c r="HU140" s="100"/>
      <c r="HV140" s="5"/>
      <c r="HW140" s="5"/>
      <c r="HX140" s="5">
        <f>LOOKUP(HX$6,'Daily Absent'!$O$6:$AX$6,'Daily Absent'!$O140:$AX140)</f>
        <v>0</v>
      </c>
      <c r="HY140" s="5"/>
      <c r="HZ140" s="100"/>
      <c r="IA140" s="5"/>
      <c r="IB140" s="5"/>
      <c r="IC140" s="5"/>
      <c r="ID140" s="5"/>
      <c r="IE140" s="5">
        <f>LOOKUP(IE$6,'Daily Absent'!$O$6:$AX$6,'Daily Absent'!$O140:$AX140)</f>
        <v>0</v>
      </c>
      <c r="IF140" s="5"/>
      <c r="IG140" s="100"/>
      <c r="IH140" s="5"/>
      <c r="II140" s="5"/>
      <c r="IJ140" s="5"/>
      <c r="IK140" s="5"/>
      <c r="IL140" s="5">
        <f>LOOKUP(IL$6,'Daily Absent'!$O$6:$AX$6,'Daily Absent'!$O140:$AX140)</f>
        <v>0</v>
      </c>
      <c r="IM140" s="5"/>
      <c r="IN140" s="100"/>
      <c r="IO140" s="5"/>
      <c r="IP140" s="5"/>
      <c r="IQ140" s="5"/>
      <c r="IR140" s="5"/>
      <c r="IS140" s="5">
        <f>LOOKUP(IS$6,'Daily Absent'!$O$6:$AX$6,'Daily Absent'!$O140:$AX140)</f>
        <v>0</v>
      </c>
      <c r="IT140" s="5"/>
      <c r="IU140" s="100"/>
      <c r="IV140" s="5"/>
      <c r="IW140" s="5"/>
      <c r="IX140" s="5"/>
      <c r="IY140" s="5"/>
      <c r="IZ140" s="5">
        <f>LOOKUP(IZ$6,'Daily Absent'!$O$6:$AX$6,'Daily Absent'!$O140:$AX140)</f>
        <v>0</v>
      </c>
      <c r="JA140" s="5"/>
      <c r="JB140" s="100"/>
      <c r="JC140" s="5"/>
      <c r="JD140" s="5"/>
      <c r="JE140" s="5"/>
      <c r="JF140" s="5"/>
    </row>
    <row r="141" spans="1:266" ht="20" customHeight="1">
      <c r="A141" s="54">
        <f>IF('Master MP Status'!A141&gt;0,'Master MP Status'!A141,"")</f>
        <v>133</v>
      </c>
      <c r="B141" s="5" t="str">
        <f>IF(ISTEXT('Master MP Status'!B141),'Master MP Status'!B141,"")</f>
        <v>DIRECT</v>
      </c>
      <c r="C141" s="153" t="str">
        <f>IF(OR(ISTEXT('Master MP Status'!C141),'Master MP Status'!C141&gt;0),'Master MP Status'!C141,"")</f>
        <v/>
      </c>
      <c r="D141" s="154" t="str">
        <f>IF(OR(ISTEXT('Master MP Status'!D141),'Master MP Status'!D141&gt;0),'Master MP Status'!D141,"")</f>
        <v>B250116</v>
      </c>
      <c r="E141" s="5" t="str">
        <f>IF(ISTEXT('Master MP Status'!E141),'Master MP Status'!E141,"")</f>
        <v>CHANDRA KIRANA</v>
      </c>
      <c r="F141" s="5" t="str">
        <f>IF(ISTEXT('Master MP Status'!F141),'Master MP Status'!F141,"")</f>
        <v/>
      </c>
      <c r="G141" s="5" t="str">
        <f>IF(ISTEXT('Master MP Status'!G141),'Master MP Status'!G141,"")</f>
        <v>Serang</v>
      </c>
      <c r="H141" s="5" t="str">
        <f>IF(ISTEXT('Master MP Status'!H141),'Master MP Status'!H141,"")</f>
        <v>MURSID</v>
      </c>
      <c r="I141" s="5" t="str">
        <f>IF(ISTEXT('Master MP Status'!I141),'Master MP Status'!I141,"")</f>
        <v>Fitter 1</v>
      </c>
      <c r="J141" s="5" t="str">
        <f>IF(ISTEXT('Master MP Status'!J141),'Master MP Status'!J141,"")</f>
        <v>Fitter 1</v>
      </c>
      <c r="K141" s="9">
        <f>IF(OR('Master MP Status'!K141=0,'Master MP Status'!K141=""),"",'Master MP Status'!K141)</f>
        <v>45782</v>
      </c>
      <c r="L141" s="9">
        <f>IF(OR('Master MP Status'!L141=0,'Master MP Status'!L141=""),"",'Master MP Status'!L141)</f>
        <v>45782</v>
      </c>
      <c r="M141" s="9">
        <f>IF(OR('Master MP Status'!M141=0,'Master MP Status'!M141=""),"",'Master MP Status'!M141)</f>
        <v>45807</v>
      </c>
      <c r="N141" s="5" t="str">
        <f>IF(ISTEXT('Master MP Status'!N141),'Master MP Status'!N141,"")</f>
        <v>Resign</v>
      </c>
      <c r="O141" s="5">
        <f>LOOKUP(O$6,'Daily Absent'!$O$6:$AX$6,'Daily Absent'!$O141:$AX141)</f>
        <v>0</v>
      </c>
      <c r="P141" s="5"/>
      <c r="Q141" s="5"/>
      <c r="R141" s="5"/>
      <c r="S141" s="5"/>
      <c r="T141" s="5"/>
      <c r="U141" s="5"/>
      <c r="V141" s="5">
        <f>LOOKUP(V$6,'Daily Absent'!$O$6:$AX$6,'Daily Absent'!$O141:$AX141)</f>
        <v>0</v>
      </c>
      <c r="W141" s="5"/>
      <c r="X141" s="100"/>
      <c r="Y141" s="5"/>
      <c r="Z141" s="5"/>
      <c r="AA141" s="5"/>
      <c r="AB141" s="5"/>
      <c r="AC141" s="5">
        <f>LOOKUP(AC$6,'Daily Absent'!$O$6:$AX$6,'Daily Absent'!$O141:$AX141)</f>
        <v>0</v>
      </c>
      <c r="AD141" s="5"/>
      <c r="AE141" s="100"/>
      <c r="AF141" s="5"/>
      <c r="AG141" s="5"/>
      <c r="AH141" s="5"/>
      <c r="AI141" s="5"/>
      <c r="AJ141" s="5">
        <f>LOOKUP(AJ$6,'Daily Absent'!$O$6:$AX$6,'Daily Absent'!$O141:$AX141)</f>
        <v>0</v>
      </c>
      <c r="AK141" s="5"/>
      <c r="AL141" s="100"/>
      <c r="AM141" s="5"/>
      <c r="AN141" s="5"/>
      <c r="AO141" s="5"/>
      <c r="AP141" s="5"/>
      <c r="AQ141" s="5">
        <f>LOOKUP(AQ$6,'Daily Absent'!$O$6:$AX$6,'Daily Absent'!$O141:$AX141)</f>
        <v>0</v>
      </c>
      <c r="AR141" s="100"/>
      <c r="AS141" s="100"/>
      <c r="AT141" s="100"/>
      <c r="AU141" s="100"/>
      <c r="AV141" s="5"/>
      <c r="AW141" s="5"/>
      <c r="AX141" s="5">
        <f>LOOKUP(AX$6,'Daily Absent'!$O$6:$AX$6,'Daily Absent'!$O141:$AX141)</f>
        <v>0</v>
      </c>
      <c r="AY141" s="100"/>
      <c r="AZ141" s="100"/>
      <c r="BA141" s="100"/>
      <c r="BB141" s="100"/>
      <c r="BC141" s="5"/>
      <c r="BD141" s="5"/>
      <c r="BE141" s="5">
        <f>LOOKUP(BE$6,'Daily Absent'!$O$6:$AX$6,'Daily Absent'!$O141:$AX141)</f>
        <v>0</v>
      </c>
      <c r="BF141" s="100"/>
      <c r="BG141" s="100"/>
      <c r="BH141" s="100"/>
      <c r="BI141" s="100"/>
      <c r="BJ141" s="5"/>
      <c r="BK141" s="5"/>
      <c r="BL141" s="5">
        <f>LOOKUP(BL$6,'Daily Absent'!$O$6:$AX$6,'Daily Absent'!$O141:$AX141)</f>
        <v>0</v>
      </c>
      <c r="BM141" s="100"/>
      <c r="BN141" s="100"/>
      <c r="BO141" s="100"/>
      <c r="BP141" s="100"/>
      <c r="BQ141" s="5"/>
      <c r="BR141" s="5"/>
      <c r="BS141" s="5">
        <f>LOOKUP(BS$6,'Daily Absent'!$O$6:$AX$6,'Daily Absent'!$O141:$AX141)</f>
        <v>0</v>
      </c>
      <c r="BT141" s="100"/>
      <c r="BU141" s="100"/>
      <c r="BV141" s="100"/>
      <c r="BW141" s="100"/>
      <c r="BX141" s="5"/>
      <c r="BY141" s="5"/>
      <c r="BZ141" s="5">
        <f>LOOKUP(BZ$6,'Daily Absent'!$O$6:$AX$6,'Daily Absent'!$O141:$AX141)</f>
        <v>0</v>
      </c>
      <c r="CA141" s="100"/>
      <c r="CB141" s="100"/>
      <c r="CC141" s="100"/>
      <c r="CD141" s="100"/>
      <c r="CE141" s="5"/>
      <c r="CF141" s="5"/>
      <c r="CG141" s="5">
        <f>LOOKUP(CG$6,'Daily Absent'!$O$6:$AX$6,'Daily Absent'!$O141:$AX141)</f>
        <v>0</v>
      </c>
      <c r="CH141" s="5"/>
      <c r="CI141" s="100"/>
      <c r="CJ141" s="5"/>
      <c r="CK141" s="5"/>
      <c r="CL141" s="5"/>
      <c r="CM141" s="5"/>
      <c r="CN141" s="5">
        <f>LOOKUP(CN$6,'Daily Absent'!$O$6:$AX$6,'Daily Absent'!$O141:$AX141)</f>
        <v>0</v>
      </c>
      <c r="CO141" s="100"/>
      <c r="CP141" s="100"/>
      <c r="CQ141" s="100"/>
      <c r="CR141" s="100"/>
      <c r="CS141" s="5"/>
      <c r="CT141" s="5"/>
      <c r="CU141" s="5">
        <f>LOOKUP(CU$6,'Daily Absent'!$O$6:$AX$6,'Daily Absent'!$O141:$AX141)</f>
        <v>0</v>
      </c>
      <c r="CV141" s="100"/>
      <c r="CW141" s="100"/>
      <c r="CX141" s="100"/>
      <c r="CY141" s="100"/>
      <c r="CZ141" s="5"/>
      <c r="DA141" s="5"/>
      <c r="DB141" s="5">
        <f>LOOKUP(DB$6,'Daily Absent'!$O$6:$AX$6,'Daily Absent'!$O141:$AX141)</f>
        <v>0</v>
      </c>
      <c r="DC141" s="100"/>
      <c r="DD141" s="100"/>
      <c r="DE141" s="100"/>
      <c r="DF141" s="100"/>
      <c r="DG141" s="5"/>
      <c r="DH141" s="5"/>
      <c r="DI141" s="5">
        <f>LOOKUP(DI$6,'Daily Absent'!$O$6:$AX$6,'Daily Absent'!$O141:$AX141)</f>
        <v>0</v>
      </c>
      <c r="DJ141" s="100"/>
      <c r="DK141" s="100"/>
      <c r="DL141" s="100"/>
      <c r="DM141" s="100"/>
      <c r="DN141" s="5"/>
      <c r="DO141" s="5"/>
      <c r="DP141" s="5">
        <f>LOOKUP(DP$6,'Daily Absent'!$O$6:$AX$6,'Daily Absent'!$O141:$AX141)</f>
        <v>0</v>
      </c>
      <c r="DQ141" s="100"/>
      <c r="DR141" s="100"/>
      <c r="DS141" s="100"/>
      <c r="DT141" s="100"/>
      <c r="DU141" s="5"/>
      <c r="DV141" s="5"/>
      <c r="DW141" s="5">
        <f>LOOKUP(DW$6,'Daily Absent'!$O$6:$AX$6,'Daily Absent'!$O141:$AX141)</f>
        <v>0</v>
      </c>
      <c r="DX141" s="100"/>
      <c r="DY141" s="100"/>
      <c r="DZ141" s="100"/>
      <c r="EA141" s="100"/>
      <c r="EB141" s="5"/>
      <c r="EC141" s="5"/>
      <c r="ED141" s="5">
        <f>LOOKUP(ED$6,'Daily Absent'!$O$6:$AX$6,'Daily Absent'!$O141:$AX141)</f>
        <v>0</v>
      </c>
      <c r="EE141" s="100"/>
      <c r="EF141" s="100"/>
      <c r="EG141" s="100"/>
      <c r="EH141" s="100"/>
      <c r="EI141" s="5"/>
      <c r="EJ141" s="5"/>
      <c r="EK141" s="5">
        <f>LOOKUP(EK$6,'Daily Absent'!$O$6:$AX$6,'Daily Absent'!$O141:$AX141)</f>
        <v>0</v>
      </c>
      <c r="EL141" s="100"/>
      <c r="EM141" s="100"/>
      <c r="EN141" s="100"/>
      <c r="EO141" s="100"/>
      <c r="EP141" s="5"/>
      <c r="EQ141" s="5"/>
      <c r="ER141" s="5">
        <f>LOOKUP(ER$6,'Daily Absent'!$O$6:$AX$6,'Daily Absent'!$O141:$AX141)</f>
        <v>0</v>
      </c>
      <c r="ES141" s="100"/>
      <c r="ET141" s="100"/>
      <c r="EU141" s="100"/>
      <c r="EV141" s="100"/>
      <c r="EW141" s="5"/>
      <c r="EX141" s="5"/>
      <c r="EY141" s="5">
        <f>LOOKUP(EY$6,'Daily Absent'!$O$6:$AX$6,'Daily Absent'!$O141:$AX141)</f>
        <v>0</v>
      </c>
      <c r="EZ141" s="100"/>
      <c r="FA141" s="100"/>
      <c r="FB141" s="100"/>
      <c r="FC141" s="100"/>
      <c r="FD141" s="5"/>
      <c r="FE141" s="5"/>
      <c r="FF141" s="5">
        <f>LOOKUP(FF$6,'Daily Absent'!$O$6:$AX$6,'Daily Absent'!$O141:$AX141)</f>
        <v>0</v>
      </c>
      <c r="FG141" s="100"/>
      <c r="FH141" s="100"/>
      <c r="FI141" s="100"/>
      <c r="FJ141" s="100"/>
      <c r="FK141" s="5"/>
      <c r="FL141" s="5"/>
      <c r="FM141" s="5">
        <f>LOOKUP(FM$6,'Daily Absent'!$O$6:$AX$6,'Daily Absent'!$O141:$AX141)</f>
        <v>0</v>
      </c>
      <c r="FN141" s="100"/>
      <c r="FO141" s="100"/>
      <c r="FP141" s="100"/>
      <c r="FQ141" s="100"/>
      <c r="FR141" s="5"/>
      <c r="FS141" s="5"/>
      <c r="FT141" s="5">
        <f>LOOKUP(FT$6,'Daily Absent'!$O$6:$AX$6,'Daily Absent'!$O141:$AX141)</f>
        <v>0</v>
      </c>
      <c r="FU141" s="100"/>
      <c r="FV141" s="100"/>
      <c r="FW141" s="100"/>
      <c r="FX141" s="100"/>
      <c r="FY141" s="5"/>
      <c r="FZ141" s="5"/>
      <c r="GA141" s="5">
        <f>LOOKUP(GA$6,'Daily Absent'!$O$6:$AX$6,'Daily Absent'!$O141:$AX141)</f>
        <v>0</v>
      </c>
      <c r="GB141" s="5"/>
      <c r="GC141" s="100"/>
      <c r="GD141" s="5"/>
      <c r="GE141" s="5"/>
      <c r="GF141" s="5"/>
      <c r="GG141" s="5"/>
      <c r="GH141" s="5">
        <f>LOOKUP(GH$6,'Daily Absent'!$O$6:$AX$6,'Daily Absent'!$O141:$AX141)</f>
        <v>0</v>
      </c>
      <c r="GI141" s="100"/>
      <c r="GJ141" s="100"/>
      <c r="GK141" s="100"/>
      <c r="GL141" s="100"/>
      <c r="GM141" s="5"/>
      <c r="GN141" s="5"/>
      <c r="GO141" s="5">
        <f>LOOKUP(GO$6,'Daily Absent'!$O$6:$AX$6,'Daily Absent'!$O141:$AX141)</f>
        <v>0</v>
      </c>
      <c r="GP141" s="100"/>
      <c r="GQ141" s="100"/>
      <c r="GR141" s="100"/>
      <c r="GS141" s="100"/>
      <c r="GT141" s="5"/>
      <c r="GU141" s="5"/>
      <c r="GV141" s="5">
        <f>LOOKUP(GV$6,'Daily Absent'!$O$6:$AX$6,'Daily Absent'!$O141:$AX141)</f>
        <v>0</v>
      </c>
      <c r="GW141" s="100"/>
      <c r="GX141" s="100"/>
      <c r="GY141" s="100"/>
      <c r="GZ141" s="100"/>
      <c r="HA141" s="5"/>
      <c r="HB141" s="5"/>
      <c r="HC141" s="5">
        <f>LOOKUP(HC$6,'Daily Absent'!$O$6:$AX$6,'Daily Absent'!$O141:$AX141)</f>
        <v>0</v>
      </c>
      <c r="HD141" s="100"/>
      <c r="HE141" s="100"/>
      <c r="HF141" s="100"/>
      <c r="HG141" s="100"/>
      <c r="HH141" s="5"/>
      <c r="HI141" s="5"/>
      <c r="HJ141" s="5">
        <f>LOOKUP(HJ$6,'Daily Absent'!$O$6:$AX$6,'Daily Absent'!$O141:$AX141)</f>
        <v>0</v>
      </c>
      <c r="HK141" s="5"/>
      <c r="HL141" s="100"/>
      <c r="HM141" s="5"/>
      <c r="HN141" s="5"/>
      <c r="HO141" s="5"/>
      <c r="HP141" s="5"/>
      <c r="HQ141" s="5"/>
      <c r="HR141" s="5"/>
      <c r="HS141" s="100"/>
      <c r="HT141" s="5"/>
      <c r="HU141" s="5"/>
      <c r="HV141" s="5"/>
      <c r="HW141" s="5"/>
      <c r="HX141" s="5">
        <f>LOOKUP(HX$6,'Daily Absent'!$O$6:$AX$6,'Daily Absent'!$O141:$AX141)</f>
        <v>0</v>
      </c>
      <c r="HY141" s="5"/>
      <c r="HZ141" s="100"/>
      <c r="IA141" s="5"/>
      <c r="IB141" s="5"/>
      <c r="IC141" s="5"/>
      <c r="ID141" s="5"/>
      <c r="IE141" s="5">
        <f>LOOKUP(IE$6,'Daily Absent'!$O$6:$AX$6,'Daily Absent'!$O141:$AX141)</f>
        <v>0</v>
      </c>
      <c r="IF141" s="5"/>
      <c r="IG141" s="100"/>
      <c r="IH141" s="5"/>
      <c r="II141" s="5"/>
      <c r="IJ141" s="5"/>
      <c r="IK141" s="5"/>
      <c r="IL141" s="5">
        <f>LOOKUP(IL$6,'Daily Absent'!$O$6:$AX$6,'Daily Absent'!$O141:$AX141)</f>
        <v>0</v>
      </c>
      <c r="IM141" s="5"/>
      <c r="IN141" s="100"/>
      <c r="IO141" s="5"/>
      <c r="IP141" s="5"/>
      <c r="IQ141" s="5"/>
      <c r="IR141" s="5"/>
      <c r="IS141" s="5">
        <f>LOOKUP(IS$6,'Daily Absent'!$O$6:$AX$6,'Daily Absent'!$O141:$AX141)</f>
        <v>0</v>
      </c>
      <c r="IT141" s="5"/>
      <c r="IU141" s="100"/>
      <c r="IV141" s="5"/>
      <c r="IW141" s="5"/>
      <c r="IX141" s="5"/>
      <c r="IY141" s="5"/>
      <c r="IZ141" s="5">
        <f>LOOKUP(IZ$6,'Daily Absent'!$O$6:$AX$6,'Daily Absent'!$O141:$AX141)</f>
        <v>0</v>
      </c>
      <c r="JA141" s="5"/>
      <c r="JB141" s="100"/>
      <c r="JC141" s="5"/>
      <c r="JD141" s="5"/>
      <c r="JE141" s="5"/>
      <c r="JF141" s="5"/>
    </row>
    <row r="142" spans="1:266" ht="20" customHeight="1">
      <c r="A142" s="54">
        <f>IF('Master MP Status'!A142&gt;0,'Master MP Status'!A142,"")</f>
        <v>134</v>
      </c>
      <c r="B142" s="5" t="str">
        <f>IF(ISTEXT('Master MP Status'!B142),'Master MP Status'!B142,"")</f>
        <v>DIRECT</v>
      </c>
      <c r="C142" s="153" t="str">
        <f>IF(OR(ISTEXT('Master MP Status'!C142),'Master MP Status'!C142&gt;0),'Master MP Status'!C142,"")</f>
        <v/>
      </c>
      <c r="D142" s="154" t="str">
        <f>IF(OR(ISTEXT('Master MP Status'!D142),'Master MP Status'!D142&gt;0),'Master MP Status'!D142,"")</f>
        <v>B250117</v>
      </c>
      <c r="E142" s="5" t="str">
        <f>IF(ISTEXT('Master MP Status'!E142),'Master MP Status'!E142,"")</f>
        <v>SOFIAN LASER WINANDA</v>
      </c>
      <c r="F142" s="5" t="str">
        <f>IF(ISTEXT('Master MP Status'!F142),'Master MP Status'!F142,"")</f>
        <v/>
      </c>
      <c r="G142" s="5" t="str">
        <f>IF(ISTEXT('Master MP Status'!G142),'Master MP Status'!G142,"")</f>
        <v>Cilegon</v>
      </c>
      <c r="H142" s="5" t="str">
        <f>IF(ISTEXT('Master MP Status'!H142),'Master MP Status'!H142,"")</f>
        <v>MURSID</v>
      </c>
      <c r="I142" s="5" t="str">
        <f>IF(ISTEXT('Master MP Status'!I142),'Master MP Status'!I142,"")</f>
        <v>Fitter 1</v>
      </c>
      <c r="J142" s="5" t="str">
        <f>IF(ISTEXT('Master MP Status'!J142),'Master MP Status'!J142,"")</f>
        <v>Fitter 1</v>
      </c>
      <c r="K142" s="9">
        <f>IF(OR('Master MP Status'!K142=0,'Master MP Status'!K142=""),"",'Master MP Status'!K142)</f>
        <v>45782</v>
      </c>
      <c r="L142" s="9">
        <f>IF(OR('Master MP Status'!L142=0,'Master MP Status'!L142=""),"",'Master MP Status'!L142)</f>
        <v>45782</v>
      </c>
      <c r="M142" s="9" t="str">
        <f>IF(OR('Master MP Status'!M142=0,'Master MP Status'!M142=""),"",'Master MP Status'!M142)</f>
        <v/>
      </c>
      <c r="N142" s="5" t="str">
        <f>IF(ISTEXT('Master MP Status'!N142),'Master MP Status'!N142,"")</f>
        <v/>
      </c>
      <c r="O142" s="5">
        <f>LOOKUP(O$6,'Daily Absent'!$O$6:$AX$6,'Daily Absent'!$O142:$AX142)</f>
        <v>1</v>
      </c>
      <c r="P142" s="100">
        <v>0.29166666666666669</v>
      </c>
      <c r="Q142" s="100">
        <v>0.5</v>
      </c>
      <c r="R142" s="100">
        <v>0.54166666666666663</v>
      </c>
      <c r="S142" s="100">
        <v>0.75</v>
      </c>
      <c r="T142" s="5"/>
      <c r="U142" s="5"/>
      <c r="V142" s="5">
        <f>LOOKUP(V$6,'Daily Absent'!$O$6:$AX$6,'Daily Absent'!$O142:$AX142)</f>
        <v>1</v>
      </c>
      <c r="W142" s="100">
        <v>0.29166666666666669</v>
      </c>
      <c r="X142" s="100">
        <v>0.5</v>
      </c>
      <c r="Y142" s="100">
        <v>0.54166666666666663</v>
      </c>
      <c r="Z142" s="100">
        <v>0.75</v>
      </c>
      <c r="AA142" s="5"/>
      <c r="AB142" s="5"/>
      <c r="AC142" s="5">
        <f>LOOKUP(AC$6,'Daily Absent'!$O$6:$AX$6,'Daily Absent'!$O142:$AX142)</f>
        <v>1</v>
      </c>
      <c r="AD142" s="100">
        <v>0.29166666666666669</v>
      </c>
      <c r="AE142" s="100">
        <v>0.5</v>
      </c>
      <c r="AF142" s="100">
        <v>0.54166666666666663</v>
      </c>
      <c r="AG142" s="100">
        <v>0.75</v>
      </c>
      <c r="AH142" s="5"/>
      <c r="AI142" s="5"/>
      <c r="AJ142" s="5">
        <f>LOOKUP(AJ$6,'Daily Absent'!$O$6:$AX$6,'Daily Absent'!$O142:$AX142)</f>
        <v>1</v>
      </c>
      <c r="AK142" s="100">
        <v>0.29166666666666669</v>
      </c>
      <c r="AL142" s="100">
        <v>0.5</v>
      </c>
      <c r="AM142" s="100">
        <v>0.54166666666666663</v>
      </c>
      <c r="AN142" s="100">
        <v>0.75</v>
      </c>
      <c r="AO142" s="5"/>
      <c r="AP142" s="5"/>
      <c r="AQ142" s="5">
        <f>LOOKUP(AQ$6,'Daily Absent'!$O$6:$AX$6,'Daily Absent'!$O142:$AX142)</f>
        <v>1</v>
      </c>
      <c r="AR142" s="100">
        <v>0.29166666666666669</v>
      </c>
      <c r="AS142" s="100">
        <v>0.5</v>
      </c>
      <c r="AT142" s="100">
        <v>0.54166666666666663</v>
      </c>
      <c r="AU142" s="100">
        <v>0.70833333333333337</v>
      </c>
      <c r="AV142" s="5"/>
      <c r="AW142" s="5"/>
      <c r="AX142" s="5">
        <f>LOOKUP(AX$6,'Daily Absent'!$O$6:$AX$6,'Daily Absent'!$O142:$AX142)</f>
        <v>1</v>
      </c>
      <c r="AY142" s="100">
        <v>0.33333333333333331</v>
      </c>
      <c r="AZ142" s="100">
        <v>0.5</v>
      </c>
      <c r="BA142" s="100">
        <v>0.54166666666666663</v>
      </c>
      <c r="BB142" s="100">
        <v>0.66666666666666663</v>
      </c>
      <c r="BC142" s="5"/>
      <c r="BD142" s="5"/>
      <c r="BE142" s="5">
        <f>LOOKUP(BE$6,'Daily Absent'!$O$6:$AX$6,'Daily Absent'!$O142:$AX142)</f>
        <v>1</v>
      </c>
      <c r="BF142" s="100">
        <v>0.29166666666666669</v>
      </c>
      <c r="BG142" s="100">
        <v>0.5</v>
      </c>
      <c r="BH142" s="100">
        <v>0.54166666666666663</v>
      </c>
      <c r="BI142" s="100">
        <v>0.75</v>
      </c>
      <c r="BJ142" s="5"/>
      <c r="BK142" s="5"/>
      <c r="BL142" s="5">
        <f>LOOKUP(BL$6,'Daily Absent'!$O$6:$AX$6,'Daily Absent'!$O142:$AX142)</f>
        <v>1</v>
      </c>
      <c r="BM142" s="100">
        <v>0.29166666666666669</v>
      </c>
      <c r="BN142" s="100">
        <v>0.5</v>
      </c>
      <c r="BO142" s="100">
        <v>0.54166666666666663</v>
      </c>
      <c r="BP142" s="100">
        <v>0.75</v>
      </c>
      <c r="BQ142" s="5"/>
      <c r="BR142" s="5"/>
      <c r="BS142" s="5">
        <f>LOOKUP(BS$6,'Daily Absent'!$O$6:$AX$6,'Daily Absent'!$O142:$AX142)</f>
        <v>1</v>
      </c>
      <c r="BT142" s="100">
        <v>0.29166666666666669</v>
      </c>
      <c r="BU142" s="100">
        <v>0.5</v>
      </c>
      <c r="BV142" s="100">
        <v>0.54166666666666663</v>
      </c>
      <c r="BW142" s="100">
        <v>0.75</v>
      </c>
      <c r="BX142" s="5"/>
      <c r="BY142" s="5"/>
      <c r="BZ142" s="5">
        <f>LOOKUP(BZ$6,'Daily Absent'!$O$6:$AX$6,'Daily Absent'!$O142:$AX142)</f>
        <v>1</v>
      </c>
      <c r="CA142" s="100">
        <v>0.29166666666666669</v>
      </c>
      <c r="CB142" s="100">
        <v>0.5</v>
      </c>
      <c r="CC142" s="100"/>
      <c r="CD142" s="100"/>
      <c r="CE142" s="5"/>
      <c r="CF142" s="5"/>
      <c r="CG142" s="5">
        <f>LOOKUP(CG$6,'Daily Absent'!$O$6:$AX$6,'Daily Absent'!$O142:$AX142)</f>
        <v>1</v>
      </c>
      <c r="CH142" s="100">
        <v>0.29166666666666669</v>
      </c>
      <c r="CI142" s="100">
        <v>0.5</v>
      </c>
      <c r="CJ142" s="100">
        <v>0.54166666666666663</v>
      </c>
      <c r="CK142" s="100">
        <v>0.75</v>
      </c>
      <c r="CL142" s="5"/>
      <c r="CM142" s="5"/>
      <c r="CN142" s="5">
        <f>LOOKUP(CN$6,'Daily Absent'!$O$6:$AX$6,'Daily Absent'!$O142:$AX142)</f>
        <v>1</v>
      </c>
      <c r="CO142" s="100">
        <v>0.29166666666666669</v>
      </c>
      <c r="CP142" s="100">
        <v>0.5</v>
      </c>
      <c r="CQ142" s="100">
        <v>0.54166666666666663</v>
      </c>
      <c r="CR142" s="100">
        <v>0.70833333333333337</v>
      </c>
      <c r="CS142" s="5"/>
      <c r="CT142" s="5"/>
      <c r="CU142" s="5">
        <f>LOOKUP(CU$6,'Daily Absent'!$O$6:$AX$6,'Daily Absent'!$O142:$AX142)</f>
        <v>1</v>
      </c>
      <c r="CV142" s="100">
        <v>0.33333333333333331</v>
      </c>
      <c r="CW142" s="100">
        <v>0.5</v>
      </c>
      <c r="CX142" s="100">
        <v>0.54166666666666663</v>
      </c>
      <c r="CY142" s="100">
        <v>0.66666666666666663</v>
      </c>
      <c r="CZ142" s="5"/>
      <c r="DA142" s="5"/>
      <c r="DB142" s="5">
        <f>LOOKUP(DB$6,'Daily Absent'!$O$6:$AX$6,'Daily Absent'!$O142:$AX142)</f>
        <v>1</v>
      </c>
      <c r="DC142" s="100">
        <v>0.29166666666666669</v>
      </c>
      <c r="DD142" s="100">
        <v>0.5</v>
      </c>
      <c r="DE142" s="100">
        <v>0.54166666666666663</v>
      </c>
      <c r="DF142" s="100">
        <v>0.75</v>
      </c>
      <c r="DG142" s="5"/>
      <c r="DH142" s="5"/>
      <c r="DI142" s="5">
        <f>LOOKUP(DI$6,'Daily Absent'!$O$6:$AX$6,'Daily Absent'!$O142:$AX142)</f>
        <v>1</v>
      </c>
      <c r="DJ142" s="100">
        <v>0.29166666666666669</v>
      </c>
      <c r="DK142" s="100">
        <v>0.5</v>
      </c>
      <c r="DL142" s="100">
        <v>0.54166666666666663</v>
      </c>
      <c r="DM142" s="100">
        <v>0.75</v>
      </c>
      <c r="DN142" s="5"/>
      <c r="DO142" s="5"/>
      <c r="DP142" s="5">
        <f>LOOKUP(DP$6,'Daily Absent'!$O$6:$AX$6,'Daily Absent'!$O142:$AX142)</f>
        <v>0</v>
      </c>
      <c r="DQ142" s="100"/>
      <c r="DR142" s="100"/>
      <c r="DS142" s="100"/>
      <c r="DT142" s="100"/>
      <c r="DU142" s="5"/>
      <c r="DV142" s="5"/>
      <c r="DW142" s="5">
        <f>LOOKUP(DW$6,'Daily Absent'!$O$6:$AX$6,'Daily Absent'!$O142:$AX142)</f>
        <v>1</v>
      </c>
      <c r="DX142" s="100">
        <v>0.29166666666666669</v>
      </c>
      <c r="DY142" s="100">
        <v>0.5</v>
      </c>
      <c r="DZ142" s="100">
        <v>0.54166666666666663</v>
      </c>
      <c r="EA142" s="100">
        <v>0.75</v>
      </c>
      <c r="EB142" s="5"/>
      <c r="EC142" s="5"/>
      <c r="ED142" s="5">
        <f>LOOKUP(ED$6,'Daily Absent'!$O$6:$AX$6,'Daily Absent'!$O142:$AX142)</f>
        <v>1</v>
      </c>
      <c r="EE142" s="100">
        <v>0.29166666666666669</v>
      </c>
      <c r="EF142" s="100">
        <v>0.5</v>
      </c>
      <c r="EG142" s="100">
        <v>0.54166666666666663</v>
      </c>
      <c r="EH142" s="100">
        <v>0.75</v>
      </c>
      <c r="EI142" s="100">
        <v>0.79166666666666663</v>
      </c>
      <c r="EJ142" s="100">
        <v>0.91666666666666663</v>
      </c>
      <c r="EK142" s="5">
        <f>LOOKUP(EK$6,'Daily Absent'!$O$6:$AX$6,'Daily Absent'!$O142:$AX142)</f>
        <v>1</v>
      </c>
      <c r="EL142" s="100">
        <v>0.29166666666666669</v>
      </c>
      <c r="EM142" s="100">
        <v>0.5</v>
      </c>
      <c r="EN142" s="100">
        <v>0.54166666666666663</v>
      </c>
      <c r="EO142" s="100">
        <v>0.75</v>
      </c>
      <c r="EP142" s="5"/>
      <c r="EQ142" s="5"/>
      <c r="ER142" s="5">
        <f>LOOKUP(ER$6,'Daily Absent'!$O$6:$AX$6,'Daily Absent'!$O142:$AX142)</f>
        <v>0</v>
      </c>
      <c r="ES142" s="100"/>
      <c r="ET142" s="100"/>
      <c r="EU142" s="100"/>
      <c r="EV142" s="100"/>
      <c r="EW142" s="5"/>
      <c r="EX142" s="5"/>
      <c r="EY142" s="5">
        <f>LOOKUP(EY$6,'Daily Absent'!$O$6:$AX$6,'Daily Absent'!$O142:$AX142)</f>
        <v>1</v>
      </c>
      <c r="EZ142" s="100">
        <v>0.29166666666666669</v>
      </c>
      <c r="FA142" s="100">
        <v>0.5</v>
      </c>
      <c r="FB142" s="100">
        <v>0.54166666666666663</v>
      </c>
      <c r="FC142" s="100">
        <v>0.75</v>
      </c>
      <c r="FD142" s="5"/>
      <c r="FE142" s="5"/>
      <c r="FF142" s="5">
        <f>LOOKUP(FF$6,'Daily Absent'!$O$6:$AX$6,'Daily Absent'!$O142:$AX142)</f>
        <v>1</v>
      </c>
      <c r="FG142" s="100"/>
      <c r="FH142" s="100"/>
      <c r="FI142" s="100"/>
      <c r="FJ142" s="100"/>
      <c r="FK142" s="5"/>
      <c r="FL142" s="5"/>
      <c r="FM142" s="5">
        <f>LOOKUP(FM$6,'Daily Absent'!$O$6:$AX$6,'Daily Absent'!$O142:$AX142)</f>
        <v>0</v>
      </c>
      <c r="FN142" s="100"/>
      <c r="FO142" s="100"/>
      <c r="FP142" s="100"/>
      <c r="FQ142" s="100"/>
      <c r="FR142" s="5"/>
      <c r="FS142" s="5"/>
      <c r="FT142" s="5">
        <f>LOOKUP(FT$6,'Daily Absent'!$O$6:$AX$6,'Daily Absent'!$O142:$AX142)</f>
        <v>0</v>
      </c>
      <c r="FU142" s="100"/>
      <c r="FV142" s="100"/>
      <c r="FW142" s="100"/>
      <c r="FX142" s="100"/>
      <c r="FY142" s="5"/>
      <c r="FZ142" s="5"/>
      <c r="GA142" s="5">
        <f>LOOKUP(GA$6,'Daily Absent'!$O$6:$AX$6,'Daily Absent'!$O142:$AX142)</f>
        <v>0</v>
      </c>
      <c r="GB142" s="100"/>
      <c r="GC142" s="100"/>
      <c r="GD142" s="100"/>
      <c r="GE142" s="100"/>
      <c r="GF142" s="5"/>
      <c r="GG142" s="5"/>
      <c r="GH142" s="5">
        <f>LOOKUP(GH$6,'Daily Absent'!$O$6:$AX$6,'Daily Absent'!$O142:$AX142)</f>
        <v>0</v>
      </c>
      <c r="GI142" s="100"/>
      <c r="GJ142" s="100"/>
      <c r="GK142" s="100"/>
      <c r="GL142" s="100"/>
      <c r="GM142" s="5"/>
      <c r="GN142" s="5"/>
      <c r="GO142" s="5">
        <f>LOOKUP(GO$6,'Daily Absent'!$O$6:$AX$6,'Daily Absent'!$O142:$AX142)</f>
        <v>0</v>
      </c>
      <c r="GP142" s="100"/>
      <c r="GQ142" s="100"/>
      <c r="GR142" s="100"/>
      <c r="GS142" s="100"/>
      <c r="GT142" s="5"/>
      <c r="GU142" s="5"/>
      <c r="GV142" s="5">
        <f>LOOKUP(GV$6,'Daily Absent'!$O$6:$AX$6,'Daily Absent'!$O142:$AX142)</f>
        <v>0</v>
      </c>
      <c r="GW142" s="100"/>
      <c r="GX142" s="100"/>
      <c r="GY142" s="100"/>
      <c r="GZ142" s="100"/>
      <c r="HA142" s="5"/>
      <c r="HB142" s="5"/>
      <c r="HC142" s="5">
        <f>LOOKUP(HC$6,'Daily Absent'!$O$6:$AX$6,'Daily Absent'!$O142:$AX142)</f>
        <v>0</v>
      </c>
      <c r="HD142" s="100"/>
      <c r="HE142" s="100"/>
      <c r="HF142" s="100"/>
      <c r="HG142" s="100"/>
      <c r="HH142" s="5"/>
      <c r="HI142" s="5"/>
      <c r="HJ142" s="5">
        <f>LOOKUP(HJ$6,'Daily Absent'!$O$6:$AX$6,'Daily Absent'!$O142:$AX142)</f>
        <v>0</v>
      </c>
      <c r="HK142" s="100"/>
      <c r="HL142" s="100"/>
      <c r="HM142" s="100"/>
      <c r="HN142" s="100"/>
      <c r="HO142" s="5"/>
      <c r="HP142" s="5"/>
      <c r="HQ142" s="5"/>
      <c r="HR142" s="100"/>
      <c r="HS142" s="100"/>
      <c r="HT142" s="100"/>
      <c r="HU142" s="100"/>
      <c r="HV142" s="5"/>
      <c r="HW142" s="5"/>
      <c r="HX142" s="5">
        <f>LOOKUP(HX$6,'Daily Absent'!$O$6:$AX$6,'Daily Absent'!$O142:$AX142)</f>
        <v>0</v>
      </c>
      <c r="HY142" s="5"/>
      <c r="HZ142" s="100"/>
      <c r="IA142" s="5"/>
      <c r="IB142" s="5"/>
      <c r="IC142" s="5"/>
      <c r="ID142" s="5"/>
      <c r="IE142" s="5">
        <f>LOOKUP(IE$6,'Daily Absent'!$O$6:$AX$6,'Daily Absent'!$O142:$AX142)</f>
        <v>0</v>
      </c>
      <c r="IF142" s="5"/>
      <c r="IG142" s="100"/>
      <c r="IH142" s="5"/>
      <c r="II142" s="5"/>
      <c r="IJ142" s="5"/>
      <c r="IK142" s="5"/>
      <c r="IL142" s="5">
        <f>LOOKUP(IL$6,'Daily Absent'!$O$6:$AX$6,'Daily Absent'!$O142:$AX142)</f>
        <v>0</v>
      </c>
      <c r="IM142" s="5"/>
      <c r="IN142" s="100"/>
      <c r="IO142" s="5"/>
      <c r="IP142" s="5"/>
      <c r="IQ142" s="5"/>
      <c r="IR142" s="5"/>
      <c r="IS142" s="5">
        <f>LOOKUP(IS$6,'Daily Absent'!$O$6:$AX$6,'Daily Absent'!$O142:$AX142)</f>
        <v>0</v>
      </c>
      <c r="IT142" s="5"/>
      <c r="IU142" s="100"/>
      <c r="IV142" s="5"/>
      <c r="IW142" s="5"/>
      <c r="IX142" s="5"/>
      <c r="IY142" s="5"/>
      <c r="IZ142" s="5">
        <f>LOOKUP(IZ$6,'Daily Absent'!$O$6:$AX$6,'Daily Absent'!$O142:$AX142)</f>
        <v>0</v>
      </c>
      <c r="JA142" s="5"/>
      <c r="JB142" s="100"/>
      <c r="JC142" s="5"/>
      <c r="JD142" s="5"/>
      <c r="JE142" s="5"/>
      <c r="JF142" s="5"/>
    </row>
    <row r="143" spans="1:266" ht="20" customHeight="1">
      <c r="A143" s="54">
        <f>IF('Master MP Status'!A143&gt;0,'Master MP Status'!A143,"")</f>
        <v>135</v>
      </c>
      <c r="B143" s="5" t="str">
        <f>IF(ISTEXT('Master MP Status'!B143),'Master MP Status'!B143,"")</f>
        <v>DIRECT</v>
      </c>
      <c r="C143" s="153" t="str">
        <f>IF(OR(ISTEXT('Master MP Status'!C143),'Master MP Status'!C143&gt;0),'Master MP Status'!C143,"")</f>
        <v/>
      </c>
      <c r="D143" s="154" t="str">
        <f>IF(OR(ISTEXT('Master MP Status'!D143),'Master MP Status'!D143&gt;0),'Master MP Status'!D143,"")</f>
        <v>KN25348</v>
      </c>
      <c r="E143" s="5" t="str">
        <f>IF(ISTEXT('Master MP Status'!E143),'Master MP Status'!E143,"")</f>
        <v>DARMAN</v>
      </c>
      <c r="F143" s="5" t="str">
        <f>IF(ISTEXT('Master MP Status'!F143),'Master MP Status'!F143,"")</f>
        <v/>
      </c>
      <c r="G143" s="5" t="str">
        <f>IF(ISTEXT('Master MP Status'!G143),'Master MP Status'!G143,"")</f>
        <v>Local</v>
      </c>
      <c r="H143" s="5" t="str">
        <f>IF(ISTEXT('Master MP Status'!H143),'Master MP Status'!H143,"")</f>
        <v>DARMAN</v>
      </c>
      <c r="I143" s="5" t="str">
        <f>IF(ISTEXT('Master MP Status'!I143),'Master MP Status'!I143,"")</f>
        <v>Foreman</v>
      </c>
      <c r="J143" s="5" t="str">
        <f>IF(ISTEXT('Master MP Status'!J143),'Master MP Status'!J143,"")</f>
        <v>Foreman</v>
      </c>
      <c r="K143" s="9">
        <f>IF(OR('Master MP Status'!K143=0,'Master MP Status'!K143=""),"",'Master MP Status'!K143)</f>
        <v>45782</v>
      </c>
      <c r="L143" s="9">
        <f>IF(OR('Master MP Status'!L143=0,'Master MP Status'!L143=""),"",'Master MP Status'!L143)</f>
        <v>45782</v>
      </c>
      <c r="M143" s="9" t="str">
        <f>IF(OR('Master MP Status'!M143=0,'Master MP Status'!M143=""),"",'Master MP Status'!M143)</f>
        <v/>
      </c>
      <c r="N143" s="5" t="str">
        <f>IF(ISTEXT('Master MP Status'!N143),'Master MP Status'!N143,"")</f>
        <v/>
      </c>
      <c r="O143" s="5">
        <f>LOOKUP(O$6,'Daily Absent'!$O$6:$AX$6,'Daily Absent'!$O143:$AX143)</f>
        <v>1</v>
      </c>
      <c r="P143" s="100">
        <v>0.29166666666666669</v>
      </c>
      <c r="Q143" s="100">
        <v>0.5</v>
      </c>
      <c r="R143" s="100">
        <v>0.54166666666666663</v>
      </c>
      <c r="S143" s="100">
        <v>0.75</v>
      </c>
      <c r="T143" s="5"/>
      <c r="U143" s="5"/>
      <c r="V143" s="5">
        <f>LOOKUP(V$6,'Daily Absent'!$O$6:$AX$6,'Daily Absent'!$O143:$AX143)</f>
        <v>1</v>
      </c>
      <c r="W143" s="100">
        <v>0.29166666666666669</v>
      </c>
      <c r="X143" s="100">
        <v>0.5</v>
      </c>
      <c r="Y143" s="100">
        <v>0.54166666666666663</v>
      </c>
      <c r="Z143" s="100">
        <v>0.75</v>
      </c>
      <c r="AA143" s="5"/>
      <c r="AB143" s="5"/>
      <c r="AC143" s="5">
        <f>LOOKUP(AC$6,'Daily Absent'!$O$6:$AX$6,'Daily Absent'!$O143:$AX143)</f>
        <v>1</v>
      </c>
      <c r="AD143" s="100">
        <v>0.29166666666666669</v>
      </c>
      <c r="AE143" s="100">
        <v>0.5</v>
      </c>
      <c r="AF143" s="100">
        <v>0.54166666666666663</v>
      </c>
      <c r="AG143" s="100">
        <v>0.75</v>
      </c>
      <c r="AH143" s="5"/>
      <c r="AI143" s="5"/>
      <c r="AJ143" s="5">
        <f>LOOKUP(AJ$6,'Daily Absent'!$O$6:$AX$6,'Daily Absent'!$O143:$AX143)</f>
        <v>1</v>
      </c>
      <c r="AK143" s="100">
        <v>0.29166666666666669</v>
      </c>
      <c r="AL143" s="100">
        <v>0.5</v>
      </c>
      <c r="AM143" s="100">
        <v>0.54166666666666663</v>
      </c>
      <c r="AN143" s="100">
        <v>0.75</v>
      </c>
      <c r="AO143" s="5"/>
      <c r="AP143" s="5"/>
      <c r="AQ143" s="5">
        <f>LOOKUP(AQ$6,'Daily Absent'!$O$6:$AX$6,'Daily Absent'!$O143:$AX143)</f>
        <v>1</v>
      </c>
      <c r="AR143" s="100">
        <v>0.29166666666666669</v>
      </c>
      <c r="AS143" s="100">
        <v>0.5</v>
      </c>
      <c r="AT143" s="100">
        <v>0.54166666666666663</v>
      </c>
      <c r="AU143" s="100">
        <v>0.70833333333333337</v>
      </c>
      <c r="AV143" s="5"/>
      <c r="AW143" s="5"/>
      <c r="AX143" s="5">
        <f>LOOKUP(AX$6,'Daily Absent'!$O$6:$AX$6,'Daily Absent'!$O143:$AX143)</f>
        <v>1</v>
      </c>
      <c r="AY143" s="100">
        <v>0.33333333333333331</v>
      </c>
      <c r="AZ143" s="100">
        <v>0.5</v>
      </c>
      <c r="BA143" s="100">
        <v>0.54166666666666663</v>
      </c>
      <c r="BB143" s="100">
        <v>0.66666666666666663</v>
      </c>
      <c r="BC143" s="5"/>
      <c r="BD143" s="5"/>
      <c r="BE143" s="5">
        <f>LOOKUP(BE$6,'Daily Absent'!$O$6:$AX$6,'Daily Absent'!$O143:$AX143)</f>
        <v>1</v>
      </c>
      <c r="BF143" s="100">
        <v>0.29166666666666669</v>
      </c>
      <c r="BG143" s="100">
        <v>0.5</v>
      </c>
      <c r="BH143" s="100">
        <v>0.54166666666666663</v>
      </c>
      <c r="BI143" s="100">
        <v>0.75</v>
      </c>
      <c r="BJ143" s="5"/>
      <c r="BK143" s="5"/>
      <c r="BL143" s="5">
        <f>LOOKUP(BL$6,'Daily Absent'!$O$6:$AX$6,'Daily Absent'!$O143:$AX143)</f>
        <v>1</v>
      </c>
      <c r="BM143" s="100">
        <v>0.29166666666666669</v>
      </c>
      <c r="BN143" s="100">
        <v>0.5</v>
      </c>
      <c r="BO143" s="100">
        <v>0.54166666666666663</v>
      </c>
      <c r="BP143" s="100">
        <v>0.75</v>
      </c>
      <c r="BQ143" s="5"/>
      <c r="BR143" s="5"/>
      <c r="BS143" s="5">
        <f>LOOKUP(BS$6,'Daily Absent'!$O$6:$AX$6,'Daily Absent'!$O143:$AX143)</f>
        <v>1</v>
      </c>
      <c r="BT143" s="100">
        <v>0.29166666666666669</v>
      </c>
      <c r="BU143" s="100">
        <v>0.5</v>
      </c>
      <c r="BV143" s="100">
        <v>0.54166666666666663</v>
      </c>
      <c r="BW143" s="100">
        <v>0.75</v>
      </c>
      <c r="BX143" s="5"/>
      <c r="BY143" s="5"/>
      <c r="BZ143" s="5">
        <f>LOOKUP(BZ$6,'Daily Absent'!$O$6:$AX$6,'Daily Absent'!$O143:$AX143)</f>
        <v>1</v>
      </c>
      <c r="CA143" s="100">
        <v>0.29166666666666669</v>
      </c>
      <c r="CB143" s="100">
        <v>0.5</v>
      </c>
      <c r="CC143" s="100">
        <v>0.54166666666666663</v>
      </c>
      <c r="CD143" s="100">
        <v>0.75</v>
      </c>
      <c r="CE143" s="5"/>
      <c r="CF143" s="5"/>
      <c r="CG143" s="5">
        <f>LOOKUP(CG$6,'Daily Absent'!$O$6:$AX$6,'Daily Absent'!$O143:$AX143)</f>
        <v>1</v>
      </c>
      <c r="CH143" s="100">
        <v>0.29166666666666669</v>
      </c>
      <c r="CI143" s="100">
        <v>0.5</v>
      </c>
      <c r="CJ143" s="100">
        <v>0.54166666666666663</v>
      </c>
      <c r="CK143" s="100">
        <v>0.75</v>
      </c>
      <c r="CL143" s="5"/>
      <c r="CM143" s="5"/>
      <c r="CN143" s="5">
        <f>LOOKUP(CN$6,'Daily Absent'!$O$6:$AX$6,'Daily Absent'!$O143:$AX143)</f>
        <v>1</v>
      </c>
      <c r="CO143" s="100">
        <v>0.29166666666666669</v>
      </c>
      <c r="CP143" s="100">
        <v>0.5</v>
      </c>
      <c r="CQ143" s="100">
        <v>0.54166666666666663</v>
      </c>
      <c r="CR143" s="100">
        <v>0.70833333333333337</v>
      </c>
      <c r="CS143" s="5"/>
      <c r="CT143" s="5"/>
      <c r="CU143" s="5">
        <f>LOOKUP(CU$6,'Daily Absent'!$O$6:$AX$6,'Daily Absent'!$O143:$AX143)</f>
        <v>1</v>
      </c>
      <c r="CV143" s="100">
        <v>0.33333333333333331</v>
      </c>
      <c r="CW143" s="100">
        <v>0.5</v>
      </c>
      <c r="CX143" s="100">
        <v>0.54166666666666663</v>
      </c>
      <c r="CY143" s="100">
        <v>0.66666666666666663</v>
      </c>
      <c r="CZ143" s="5"/>
      <c r="DA143" s="5"/>
      <c r="DB143" s="5">
        <f>LOOKUP(DB$6,'Daily Absent'!$O$6:$AX$6,'Daily Absent'!$O143:$AX143)</f>
        <v>1</v>
      </c>
      <c r="DC143" s="100">
        <v>0.29166666666666669</v>
      </c>
      <c r="DD143" s="100">
        <v>0.5</v>
      </c>
      <c r="DE143" s="100">
        <v>0.54166666666666663</v>
      </c>
      <c r="DF143" s="100">
        <v>0.75</v>
      </c>
      <c r="DG143" s="5"/>
      <c r="DH143" s="5"/>
      <c r="DI143" s="5">
        <f>LOOKUP(DI$6,'Daily Absent'!$O$6:$AX$6,'Daily Absent'!$O143:$AX143)</f>
        <v>1</v>
      </c>
      <c r="DJ143" s="100">
        <v>0.29166666666666669</v>
      </c>
      <c r="DK143" s="100">
        <v>0.5</v>
      </c>
      <c r="DL143" s="100">
        <v>0.54166666666666663</v>
      </c>
      <c r="DM143" s="100">
        <v>0.75</v>
      </c>
      <c r="DN143" s="5"/>
      <c r="DO143" s="5"/>
      <c r="DP143" s="5">
        <f>LOOKUP(DP$6,'Daily Absent'!$O$6:$AX$6,'Daily Absent'!$O143:$AX143)</f>
        <v>1</v>
      </c>
      <c r="DQ143" s="100">
        <v>0.29166666666666669</v>
      </c>
      <c r="DR143" s="100">
        <v>0.5</v>
      </c>
      <c r="DS143" s="100">
        <v>0.54166666666666663</v>
      </c>
      <c r="DT143" s="100">
        <v>0.75</v>
      </c>
      <c r="DU143" s="5"/>
      <c r="DV143" s="5"/>
      <c r="DW143" s="5">
        <f>LOOKUP(DW$6,'Daily Absent'!$O$6:$AX$6,'Daily Absent'!$O143:$AX143)</f>
        <v>1</v>
      </c>
      <c r="DX143" s="100">
        <v>0.29166666666666669</v>
      </c>
      <c r="DY143" s="100">
        <v>0.5</v>
      </c>
      <c r="DZ143" s="100">
        <v>0.54166666666666663</v>
      </c>
      <c r="EA143" s="100">
        <v>0.75</v>
      </c>
      <c r="EB143" s="5"/>
      <c r="EC143" s="5"/>
      <c r="ED143" s="5">
        <f>LOOKUP(ED$6,'Daily Absent'!$O$6:$AX$6,'Daily Absent'!$O143:$AX143)</f>
        <v>1</v>
      </c>
      <c r="EE143" s="100">
        <v>0.29166666666666669</v>
      </c>
      <c r="EF143" s="100">
        <v>0.5</v>
      </c>
      <c r="EG143" s="100">
        <v>0.54166666666666663</v>
      </c>
      <c r="EH143" s="100">
        <v>0.75</v>
      </c>
      <c r="EI143" s="5"/>
      <c r="EJ143" s="5"/>
      <c r="EK143" s="5">
        <f>LOOKUP(EK$6,'Daily Absent'!$O$6:$AX$6,'Daily Absent'!$O143:$AX143)</f>
        <v>1</v>
      </c>
      <c r="EL143" s="100">
        <v>0.29166666666666669</v>
      </c>
      <c r="EM143" s="100">
        <v>0.5</v>
      </c>
      <c r="EN143" s="100">
        <v>0.54166666666666663</v>
      </c>
      <c r="EO143" s="100">
        <v>0.70833333333333337</v>
      </c>
      <c r="EP143" s="5"/>
      <c r="EQ143" s="5"/>
      <c r="ER143" s="5">
        <f>LOOKUP(ER$6,'Daily Absent'!$O$6:$AX$6,'Daily Absent'!$O143:$AX143)</f>
        <v>0</v>
      </c>
      <c r="ES143" s="100"/>
      <c r="ET143" s="100"/>
      <c r="EU143" s="100"/>
      <c r="EV143" s="100"/>
      <c r="EW143" s="5"/>
      <c r="EX143" s="5"/>
      <c r="EY143" s="5">
        <f>LOOKUP(EY$6,'Daily Absent'!$O$6:$AX$6,'Daily Absent'!$O143:$AX143)</f>
        <v>1</v>
      </c>
      <c r="EZ143" s="100">
        <v>0.29166666666666669</v>
      </c>
      <c r="FA143" s="100">
        <v>0.5</v>
      </c>
      <c r="FB143" s="100">
        <v>0.54166666666666663</v>
      </c>
      <c r="FC143" s="100">
        <v>0.75</v>
      </c>
      <c r="FD143" s="100">
        <v>0.79166666666666663</v>
      </c>
      <c r="FE143" s="100">
        <v>0.91666666666666663</v>
      </c>
      <c r="FF143" s="5">
        <f>LOOKUP(FF$6,'Daily Absent'!$O$6:$AX$6,'Daily Absent'!$O143:$AX143)</f>
        <v>1</v>
      </c>
      <c r="FG143" s="100"/>
      <c r="FH143" s="100"/>
      <c r="FI143" s="100"/>
      <c r="FJ143" s="100"/>
      <c r="FK143" s="5"/>
      <c r="FL143" s="5"/>
      <c r="FM143" s="5">
        <f>LOOKUP(FM$6,'Daily Absent'!$O$6:$AX$6,'Daily Absent'!$O143:$AX143)</f>
        <v>0</v>
      </c>
      <c r="FN143" s="100"/>
      <c r="FO143" s="100"/>
      <c r="FP143" s="100"/>
      <c r="FQ143" s="100"/>
      <c r="FR143" s="5"/>
      <c r="FS143" s="5"/>
      <c r="FT143" s="5">
        <f>LOOKUP(FT$6,'Daily Absent'!$O$6:$AX$6,'Daily Absent'!$O143:$AX143)</f>
        <v>0</v>
      </c>
      <c r="FU143" s="100"/>
      <c r="FV143" s="100"/>
      <c r="FW143" s="100"/>
      <c r="FX143" s="100"/>
      <c r="FY143" s="5"/>
      <c r="FZ143" s="5"/>
      <c r="GA143" s="5">
        <f>LOOKUP(GA$6,'Daily Absent'!$O$6:$AX$6,'Daily Absent'!$O143:$AX143)</f>
        <v>0</v>
      </c>
      <c r="GB143" s="5"/>
      <c r="GC143" s="100"/>
      <c r="GD143" s="5"/>
      <c r="GE143" s="5"/>
      <c r="GF143" s="5"/>
      <c r="GG143" s="5"/>
      <c r="GH143" s="5">
        <f>LOOKUP(GH$6,'Daily Absent'!$O$6:$AX$6,'Daily Absent'!$O143:$AX143)</f>
        <v>0</v>
      </c>
      <c r="GI143" s="100"/>
      <c r="GJ143" s="100"/>
      <c r="GK143" s="100"/>
      <c r="GL143" s="100"/>
      <c r="GM143" s="5"/>
      <c r="GN143" s="5"/>
      <c r="GO143" s="5">
        <f>LOOKUP(GO$6,'Daily Absent'!$O$6:$AX$6,'Daily Absent'!$O143:$AX143)</f>
        <v>0</v>
      </c>
      <c r="GP143" s="100"/>
      <c r="GQ143" s="100"/>
      <c r="GR143" s="100"/>
      <c r="GS143" s="100"/>
      <c r="GT143" s="100"/>
      <c r="GU143" s="100"/>
      <c r="GV143" s="5">
        <f>LOOKUP(GV$6,'Daily Absent'!$O$6:$AX$6,'Daily Absent'!$O143:$AX143)</f>
        <v>0</v>
      </c>
      <c r="GW143" s="100"/>
      <c r="GX143" s="100"/>
      <c r="GY143" s="100"/>
      <c r="GZ143" s="100"/>
      <c r="HA143" s="5"/>
      <c r="HB143" s="5"/>
      <c r="HC143" s="5">
        <f>LOOKUP(HC$6,'Daily Absent'!$O$6:$AX$6,'Daily Absent'!$O143:$AX143)</f>
        <v>0</v>
      </c>
      <c r="HD143" s="100"/>
      <c r="HE143" s="100"/>
      <c r="HF143" s="100"/>
      <c r="HG143" s="100"/>
      <c r="HH143" s="5"/>
      <c r="HI143" s="5"/>
      <c r="HJ143" s="5">
        <f>LOOKUP(HJ$6,'Daily Absent'!$O$6:$AX$6,'Daily Absent'!$O143:$AX143)</f>
        <v>0</v>
      </c>
      <c r="HK143" s="100"/>
      <c r="HL143" s="100"/>
      <c r="HM143" s="100"/>
      <c r="HN143" s="100"/>
      <c r="HO143" s="5"/>
      <c r="HP143" s="5"/>
      <c r="HQ143" s="5"/>
      <c r="HR143" s="100"/>
      <c r="HS143" s="100"/>
      <c r="HT143" s="100"/>
      <c r="HU143" s="100"/>
      <c r="HV143" s="5"/>
      <c r="HW143" s="5"/>
      <c r="HX143" s="5">
        <f>LOOKUP(HX$6,'Daily Absent'!$O$6:$AX$6,'Daily Absent'!$O143:$AX143)</f>
        <v>0</v>
      </c>
      <c r="HY143" s="5"/>
      <c r="HZ143" s="100"/>
      <c r="IA143" s="5"/>
      <c r="IB143" s="5"/>
      <c r="IC143" s="5"/>
      <c r="ID143" s="5"/>
      <c r="IE143" s="5">
        <f>LOOKUP(IE$6,'Daily Absent'!$O$6:$AX$6,'Daily Absent'!$O143:$AX143)</f>
        <v>0</v>
      </c>
      <c r="IF143" s="5"/>
      <c r="IG143" s="100"/>
      <c r="IH143" s="5"/>
      <c r="II143" s="5"/>
      <c r="IJ143" s="5"/>
      <c r="IK143" s="5"/>
      <c r="IL143" s="5">
        <f>LOOKUP(IL$6,'Daily Absent'!$O$6:$AX$6,'Daily Absent'!$O143:$AX143)</f>
        <v>0</v>
      </c>
      <c r="IM143" s="5"/>
      <c r="IN143" s="100"/>
      <c r="IO143" s="5"/>
      <c r="IP143" s="5"/>
      <c r="IQ143" s="5"/>
      <c r="IR143" s="5"/>
      <c r="IS143" s="5">
        <f>LOOKUP(IS$6,'Daily Absent'!$O$6:$AX$6,'Daily Absent'!$O143:$AX143)</f>
        <v>0</v>
      </c>
      <c r="IT143" s="5"/>
      <c r="IU143" s="100"/>
      <c r="IV143" s="5"/>
      <c r="IW143" s="5"/>
      <c r="IX143" s="5"/>
      <c r="IY143" s="5"/>
      <c r="IZ143" s="5">
        <f>LOOKUP(IZ$6,'Daily Absent'!$O$6:$AX$6,'Daily Absent'!$O143:$AX143)</f>
        <v>0</v>
      </c>
      <c r="JA143" s="5"/>
      <c r="JB143" s="100"/>
      <c r="JC143" s="5"/>
      <c r="JD143" s="5"/>
      <c r="JE143" s="5"/>
      <c r="JF143" s="5"/>
    </row>
    <row r="144" spans="1:266" ht="20" customHeight="1">
      <c r="A144" s="54">
        <f>IF('Master MP Status'!A144&gt;0,'Master MP Status'!A144,"")</f>
        <v>136</v>
      </c>
      <c r="B144" s="5" t="str">
        <f>IF(ISTEXT('Master MP Status'!B144),'Master MP Status'!B144,"")</f>
        <v>DIRECT</v>
      </c>
      <c r="C144" s="153" t="str">
        <f>IF(OR(ISTEXT('Master MP Status'!C144),'Master MP Status'!C144&gt;0),'Master MP Status'!C144,"")</f>
        <v/>
      </c>
      <c r="D144" s="154" t="str">
        <f>IF(OR(ISTEXT('Master MP Status'!D144),'Master MP Status'!D144&gt;0),'Master MP Status'!D144,"")</f>
        <v>KN25349</v>
      </c>
      <c r="E144" s="5" t="str">
        <f>IF(ISTEXT('Master MP Status'!E144),'Master MP Status'!E144,"")</f>
        <v>JONI</v>
      </c>
      <c r="F144" s="5" t="str">
        <f>IF(ISTEXT('Master MP Status'!F144),'Master MP Status'!F144,"")</f>
        <v/>
      </c>
      <c r="G144" s="5" t="str">
        <f>IF(ISTEXT('Master MP Status'!G144),'Master MP Status'!G144,"")</f>
        <v>Local</v>
      </c>
      <c r="H144" s="5" t="str">
        <f>IF(ISTEXT('Master MP Status'!H144),'Master MP Status'!H144,"")</f>
        <v>DARMAN</v>
      </c>
      <c r="I144" s="5" t="str">
        <f>IF(ISTEXT('Master MP Status'!I144),'Master MP Status'!I144,"")</f>
        <v>Skilled</v>
      </c>
      <c r="J144" s="5" t="str">
        <f>IF(ISTEXT('Master MP Status'!J144),'Master MP Status'!J144,"")</f>
        <v>Common Skilled</v>
      </c>
      <c r="K144" s="9">
        <f>IF(OR('Master MP Status'!K144=0,'Master MP Status'!K144=""),"",'Master MP Status'!K144)</f>
        <v>45782</v>
      </c>
      <c r="L144" s="9">
        <f>IF(OR('Master MP Status'!L144=0,'Master MP Status'!L144=""),"",'Master MP Status'!L144)</f>
        <v>45782</v>
      </c>
      <c r="M144" s="9" t="str">
        <f>IF(OR('Master MP Status'!M144=0,'Master MP Status'!M144=""),"",'Master MP Status'!M144)</f>
        <v/>
      </c>
      <c r="N144" s="5" t="str">
        <f>IF(ISTEXT('Master MP Status'!N144),'Master MP Status'!N144,"")</f>
        <v/>
      </c>
      <c r="O144" s="5">
        <f>LOOKUP(O$6,'Daily Absent'!$O$6:$AX$6,'Daily Absent'!$O144:$AX144)</f>
        <v>1</v>
      </c>
      <c r="P144" s="100">
        <v>0.29166666666666669</v>
      </c>
      <c r="Q144" s="100">
        <v>0.5</v>
      </c>
      <c r="R144" s="100">
        <v>0.54166666666666663</v>
      </c>
      <c r="S144" s="100">
        <v>0.75</v>
      </c>
      <c r="T144" s="5"/>
      <c r="U144" s="5"/>
      <c r="V144" s="5">
        <f>LOOKUP(V$6,'Daily Absent'!$O$6:$AX$6,'Daily Absent'!$O144:$AX144)</f>
        <v>1</v>
      </c>
      <c r="W144" s="100">
        <v>0.29166666666666669</v>
      </c>
      <c r="X144" s="100">
        <v>0.5</v>
      </c>
      <c r="Y144" s="100">
        <v>0.54166666666666663</v>
      </c>
      <c r="Z144" s="100">
        <v>0.75</v>
      </c>
      <c r="AA144" s="5"/>
      <c r="AB144" s="5"/>
      <c r="AC144" s="5">
        <f>LOOKUP(AC$6,'Daily Absent'!$O$6:$AX$6,'Daily Absent'!$O144:$AX144)</f>
        <v>1</v>
      </c>
      <c r="AD144" s="100">
        <v>0.29166666666666669</v>
      </c>
      <c r="AE144" s="100">
        <v>0.5</v>
      </c>
      <c r="AF144" s="100">
        <v>0.54166666666666663</v>
      </c>
      <c r="AG144" s="100">
        <v>0.75</v>
      </c>
      <c r="AH144" s="5"/>
      <c r="AI144" s="5"/>
      <c r="AJ144" s="5">
        <f>LOOKUP(AJ$6,'Daily Absent'!$O$6:$AX$6,'Daily Absent'!$O144:$AX144)</f>
        <v>1</v>
      </c>
      <c r="AK144" s="100">
        <v>0.29166666666666669</v>
      </c>
      <c r="AL144" s="100">
        <v>0.5</v>
      </c>
      <c r="AM144" s="100">
        <v>0.54166666666666663</v>
      </c>
      <c r="AN144" s="100">
        <v>0.75</v>
      </c>
      <c r="AO144" s="5"/>
      <c r="AP144" s="5"/>
      <c r="AQ144" s="5">
        <f>LOOKUP(AQ$6,'Daily Absent'!$O$6:$AX$6,'Daily Absent'!$O144:$AX144)</f>
        <v>1</v>
      </c>
      <c r="AR144" s="100">
        <v>0.29166666666666669</v>
      </c>
      <c r="AS144" s="100">
        <v>0.5</v>
      </c>
      <c r="AT144" s="100">
        <v>0.54166666666666663</v>
      </c>
      <c r="AU144" s="100">
        <v>0.70833333333333337</v>
      </c>
      <c r="AV144" s="5"/>
      <c r="AW144" s="5"/>
      <c r="AX144" s="5">
        <f>LOOKUP(AX$6,'Daily Absent'!$O$6:$AX$6,'Daily Absent'!$O144:$AX144)</f>
        <v>0</v>
      </c>
      <c r="AY144" s="100"/>
      <c r="AZ144" s="100"/>
      <c r="BA144" s="100"/>
      <c r="BB144" s="100"/>
      <c r="BC144" s="5"/>
      <c r="BD144" s="5"/>
      <c r="BE144" s="5">
        <f>LOOKUP(BE$6,'Daily Absent'!$O$6:$AX$6,'Daily Absent'!$O144:$AX144)</f>
        <v>1</v>
      </c>
      <c r="BF144" s="100">
        <v>0.29166666666666669</v>
      </c>
      <c r="BG144" s="100">
        <v>0.5</v>
      </c>
      <c r="BH144" s="100">
        <v>0.54166666666666663</v>
      </c>
      <c r="BI144" s="100">
        <v>0.75</v>
      </c>
      <c r="BJ144" s="5"/>
      <c r="BK144" s="5"/>
      <c r="BL144" s="5">
        <f>LOOKUP(BL$6,'Daily Absent'!$O$6:$AX$6,'Daily Absent'!$O144:$AX144)</f>
        <v>0</v>
      </c>
      <c r="BM144" s="100"/>
      <c r="BN144" s="100"/>
      <c r="BO144" s="100"/>
      <c r="BP144" s="100"/>
      <c r="BQ144" s="5"/>
      <c r="BR144" s="5"/>
      <c r="BS144" s="5">
        <f>LOOKUP(BS$6,'Daily Absent'!$O$6:$AX$6,'Daily Absent'!$O144:$AX144)</f>
        <v>1</v>
      </c>
      <c r="BT144" s="100">
        <v>0.29166666666666669</v>
      </c>
      <c r="BU144" s="100">
        <v>0.5</v>
      </c>
      <c r="BV144" s="100">
        <v>0.54166666666666663</v>
      </c>
      <c r="BW144" s="100">
        <v>0.75</v>
      </c>
      <c r="BX144" s="5"/>
      <c r="BY144" s="5"/>
      <c r="BZ144" s="5">
        <f>LOOKUP(BZ$6,'Daily Absent'!$O$6:$AX$6,'Daily Absent'!$O144:$AX144)</f>
        <v>1</v>
      </c>
      <c r="CA144" s="100">
        <v>0.29166666666666669</v>
      </c>
      <c r="CB144" s="100">
        <v>0.5</v>
      </c>
      <c r="CC144" s="100">
        <v>0.54166666666666663</v>
      </c>
      <c r="CD144" s="100">
        <v>0.75</v>
      </c>
      <c r="CE144" s="5"/>
      <c r="CF144" s="5"/>
      <c r="CG144" s="5">
        <f>LOOKUP(CG$6,'Daily Absent'!$O$6:$AX$6,'Daily Absent'!$O144:$AX144)</f>
        <v>0</v>
      </c>
      <c r="CH144" s="100"/>
      <c r="CI144" s="100"/>
      <c r="CJ144" s="100"/>
      <c r="CK144" s="100"/>
      <c r="CL144" s="5"/>
      <c r="CM144" s="5"/>
      <c r="CN144" s="5">
        <f>LOOKUP(CN$6,'Daily Absent'!$O$6:$AX$6,'Daily Absent'!$O144:$AX144)</f>
        <v>1</v>
      </c>
      <c r="CO144" s="100">
        <v>0.29166666666666669</v>
      </c>
      <c r="CP144" s="100">
        <v>0.5</v>
      </c>
      <c r="CQ144" s="100">
        <v>0.54166666666666663</v>
      </c>
      <c r="CR144" s="100">
        <v>0.70833333333333337</v>
      </c>
      <c r="CS144" s="5"/>
      <c r="CT144" s="5"/>
      <c r="CU144" s="5">
        <f>LOOKUP(CU$6,'Daily Absent'!$O$6:$AX$6,'Daily Absent'!$O144:$AX144)</f>
        <v>0</v>
      </c>
      <c r="CV144" s="100"/>
      <c r="CW144" s="100"/>
      <c r="CX144" s="100"/>
      <c r="CY144" s="100"/>
      <c r="CZ144" s="5"/>
      <c r="DA144" s="5"/>
      <c r="DB144" s="5">
        <f>LOOKUP(DB$6,'Daily Absent'!$O$6:$AX$6,'Daily Absent'!$O144:$AX144)</f>
        <v>1</v>
      </c>
      <c r="DC144" s="100">
        <v>0.29166666666666669</v>
      </c>
      <c r="DD144" s="100">
        <v>0.5</v>
      </c>
      <c r="DE144" s="100">
        <v>0.54166666666666663</v>
      </c>
      <c r="DF144" s="100">
        <v>0.75</v>
      </c>
      <c r="DG144" s="5"/>
      <c r="DH144" s="5"/>
      <c r="DI144" s="5">
        <f>LOOKUP(DI$6,'Daily Absent'!$O$6:$AX$6,'Daily Absent'!$O144:$AX144)</f>
        <v>1</v>
      </c>
      <c r="DJ144" s="100">
        <v>0.29166666666666669</v>
      </c>
      <c r="DK144" s="100">
        <v>0.5</v>
      </c>
      <c r="DL144" s="100">
        <v>0.54166666666666663</v>
      </c>
      <c r="DM144" s="100">
        <v>0.75</v>
      </c>
      <c r="DN144" s="5"/>
      <c r="DO144" s="5"/>
      <c r="DP144" s="5">
        <f>LOOKUP(DP$6,'Daily Absent'!$O$6:$AX$6,'Daily Absent'!$O144:$AX144)</f>
        <v>1</v>
      </c>
      <c r="DQ144" s="100">
        <v>0.29166666666666669</v>
      </c>
      <c r="DR144" s="100">
        <v>0.5</v>
      </c>
      <c r="DS144" s="100">
        <v>0.54166666666666663</v>
      </c>
      <c r="DT144" s="100">
        <v>0.75</v>
      </c>
      <c r="DU144" s="5"/>
      <c r="DV144" s="5"/>
      <c r="DW144" s="5">
        <f>LOOKUP(DW$6,'Daily Absent'!$O$6:$AX$6,'Daily Absent'!$O144:$AX144)</f>
        <v>1</v>
      </c>
      <c r="DX144" s="100">
        <v>0.29166666666666669</v>
      </c>
      <c r="DY144" s="100">
        <v>0.5</v>
      </c>
      <c r="DZ144" s="100">
        <v>0.54166666666666663</v>
      </c>
      <c r="EA144" s="100">
        <v>0.75</v>
      </c>
      <c r="EB144" s="5"/>
      <c r="EC144" s="5"/>
      <c r="ED144" s="5">
        <f>LOOKUP(ED$6,'Daily Absent'!$O$6:$AX$6,'Daily Absent'!$O144:$AX144)</f>
        <v>1</v>
      </c>
      <c r="EE144" s="100">
        <v>0.29166666666666669</v>
      </c>
      <c r="EF144" s="100">
        <v>0.5</v>
      </c>
      <c r="EG144" s="100">
        <v>0.54166666666666663</v>
      </c>
      <c r="EH144" s="100">
        <v>0.75</v>
      </c>
      <c r="EI144" s="5"/>
      <c r="EJ144" s="5"/>
      <c r="EK144" s="5">
        <f>LOOKUP(EK$6,'Daily Absent'!$O$6:$AX$6,'Daily Absent'!$O144:$AX144)</f>
        <v>1</v>
      </c>
      <c r="EL144" s="100">
        <v>0.29166666666666669</v>
      </c>
      <c r="EM144" s="100">
        <v>0.5</v>
      </c>
      <c r="EN144" s="100">
        <v>0.54166666666666663</v>
      </c>
      <c r="EO144" s="100">
        <v>0.70833333333333337</v>
      </c>
      <c r="EP144" s="5"/>
      <c r="EQ144" s="5"/>
      <c r="ER144" s="5">
        <f>LOOKUP(ER$6,'Daily Absent'!$O$6:$AX$6,'Daily Absent'!$O144:$AX144)</f>
        <v>0</v>
      </c>
      <c r="ES144" s="100"/>
      <c r="ET144" s="100"/>
      <c r="EU144" s="100"/>
      <c r="EV144" s="100"/>
      <c r="EW144" s="5"/>
      <c r="EX144" s="5"/>
      <c r="EY144" s="5">
        <f>LOOKUP(EY$6,'Daily Absent'!$O$6:$AX$6,'Daily Absent'!$O144:$AX144)</f>
        <v>1</v>
      </c>
      <c r="EZ144" s="100">
        <v>0.29166666666666669</v>
      </c>
      <c r="FA144" s="100">
        <v>0.5</v>
      </c>
      <c r="FB144" s="100">
        <v>0.54166666666666663</v>
      </c>
      <c r="FC144" s="100">
        <v>0.75</v>
      </c>
      <c r="FD144" s="100"/>
      <c r="FE144" s="100"/>
      <c r="FF144" s="5">
        <f>LOOKUP(FF$6,'Daily Absent'!$O$6:$AX$6,'Daily Absent'!$O144:$AX144)</f>
        <v>1</v>
      </c>
      <c r="FG144" s="100"/>
      <c r="FH144" s="100"/>
      <c r="FI144" s="100"/>
      <c r="FJ144" s="100"/>
      <c r="FK144" s="5"/>
      <c r="FL144" s="5"/>
      <c r="FM144" s="5">
        <f>LOOKUP(FM$6,'Daily Absent'!$O$6:$AX$6,'Daily Absent'!$O144:$AX144)</f>
        <v>0</v>
      </c>
      <c r="FN144" s="100"/>
      <c r="FO144" s="100"/>
      <c r="FP144" s="100"/>
      <c r="FQ144" s="100"/>
      <c r="FR144" s="5"/>
      <c r="FS144" s="5"/>
      <c r="FT144" s="5">
        <f>LOOKUP(FT$6,'Daily Absent'!$O$6:$AX$6,'Daily Absent'!$O144:$AX144)</f>
        <v>0</v>
      </c>
      <c r="FU144" s="100"/>
      <c r="FV144" s="100"/>
      <c r="FW144" s="100"/>
      <c r="FX144" s="100"/>
      <c r="FY144" s="5"/>
      <c r="FZ144" s="5"/>
      <c r="GA144" s="5">
        <f>LOOKUP(GA$6,'Daily Absent'!$O$6:$AX$6,'Daily Absent'!$O144:$AX144)</f>
        <v>0</v>
      </c>
      <c r="GB144" s="100"/>
      <c r="GC144" s="100"/>
      <c r="GD144" s="100"/>
      <c r="GE144" s="100"/>
      <c r="GF144" s="5"/>
      <c r="GG144" s="5"/>
      <c r="GH144" s="5">
        <f>LOOKUP(GH$6,'Daily Absent'!$O$6:$AX$6,'Daily Absent'!$O144:$AX144)</f>
        <v>0</v>
      </c>
      <c r="GI144" s="100"/>
      <c r="GJ144" s="100"/>
      <c r="GK144" s="100"/>
      <c r="GL144" s="100"/>
      <c r="GM144" s="5"/>
      <c r="GN144" s="5"/>
      <c r="GO144" s="5">
        <f>LOOKUP(GO$6,'Daily Absent'!$O$6:$AX$6,'Daily Absent'!$O144:$AX144)</f>
        <v>0</v>
      </c>
      <c r="GP144" s="100"/>
      <c r="GQ144" s="100"/>
      <c r="GR144" s="100"/>
      <c r="GS144" s="100"/>
      <c r="GT144" s="5"/>
      <c r="GU144" s="5"/>
      <c r="GV144" s="5">
        <f>LOOKUP(GV$6,'Daily Absent'!$O$6:$AX$6,'Daily Absent'!$O144:$AX144)</f>
        <v>0</v>
      </c>
      <c r="GW144" s="100"/>
      <c r="GX144" s="100"/>
      <c r="GY144" s="100"/>
      <c r="GZ144" s="100"/>
      <c r="HA144" s="5"/>
      <c r="HB144" s="5"/>
      <c r="HC144" s="5">
        <f>LOOKUP(HC$6,'Daily Absent'!$O$6:$AX$6,'Daily Absent'!$O144:$AX144)</f>
        <v>0</v>
      </c>
      <c r="HD144" s="100"/>
      <c r="HE144" s="100"/>
      <c r="HF144" s="100"/>
      <c r="HG144" s="100"/>
      <c r="HH144" s="5"/>
      <c r="HI144" s="5"/>
      <c r="HJ144" s="5">
        <f>LOOKUP(HJ$6,'Daily Absent'!$O$6:$AX$6,'Daily Absent'!$O144:$AX144)</f>
        <v>0</v>
      </c>
      <c r="HK144" s="100"/>
      <c r="HL144" s="100"/>
      <c r="HM144" s="100"/>
      <c r="HN144" s="100"/>
      <c r="HO144" s="5"/>
      <c r="HP144" s="5"/>
      <c r="HQ144" s="5"/>
      <c r="HR144" s="100"/>
      <c r="HS144" s="100"/>
      <c r="HT144" s="100"/>
      <c r="HU144" s="100"/>
      <c r="HV144" s="5"/>
      <c r="HW144" s="5"/>
      <c r="HX144" s="5">
        <f>LOOKUP(HX$6,'Daily Absent'!$O$6:$AX$6,'Daily Absent'!$O144:$AX144)</f>
        <v>0</v>
      </c>
      <c r="HY144" s="5"/>
      <c r="HZ144" s="100"/>
      <c r="IA144" s="5"/>
      <c r="IB144" s="5"/>
      <c r="IC144" s="5"/>
      <c r="ID144" s="5"/>
      <c r="IE144" s="5">
        <f>LOOKUP(IE$6,'Daily Absent'!$O$6:$AX$6,'Daily Absent'!$O144:$AX144)</f>
        <v>0</v>
      </c>
      <c r="IF144" s="5"/>
      <c r="IG144" s="100"/>
      <c r="IH144" s="5"/>
      <c r="II144" s="5"/>
      <c r="IJ144" s="5"/>
      <c r="IK144" s="5"/>
      <c r="IL144" s="5">
        <f>LOOKUP(IL$6,'Daily Absent'!$O$6:$AX$6,'Daily Absent'!$O144:$AX144)</f>
        <v>0</v>
      </c>
      <c r="IM144" s="5"/>
      <c r="IN144" s="100"/>
      <c r="IO144" s="5"/>
      <c r="IP144" s="5"/>
      <c r="IQ144" s="5"/>
      <c r="IR144" s="5"/>
      <c r="IS144" s="5">
        <f>LOOKUP(IS$6,'Daily Absent'!$O$6:$AX$6,'Daily Absent'!$O144:$AX144)</f>
        <v>0</v>
      </c>
      <c r="IT144" s="5"/>
      <c r="IU144" s="100"/>
      <c r="IV144" s="5"/>
      <c r="IW144" s="5"/>
      <c r="IX144" s="5"/>
      <c r="IY144" s="5"/>
      <c r="IZ144" s="5">
        <f>LOOKUP(IZ$6,'Daily Absent'!$O$6:$AX$6,'Daily Absent'!$O144:$AX144)</f>
        <v>0</v>
      </c>
      <c r="JA144" s="5"/>
      <c r="JB144" s="100"/>
      <c r="JC144" s="5"/>
      <c r="JD144" s="5"/>
      <c r="JE144" s="5"/>
      <c r="JF144" s="5"/>
    </row>
    <row r="145" spans="1:266" ht="20" customHeight="1">
      <c r="A145" s="54">
        <f>IF('Master MP Status'!A145&gt;0,'Master MP Status'!A145,"")</f>
        <v>137</v>
      </c>
      <c r="B145" s="5" t="str">
        <f>IF(ISTEXT('Master MP Status'!B145),'Master MP Status'!B145,"")</f>
        <v>DIRECT</v>
      </c>
      <c r="C145" s="153" t="str">
        <f>IF(OR(ISTEXT('Master MP Status'!C145),'Master MP Status'!C145&gt;0),'Master MP Status'!C145,"")</f>
        <v/>
      </c>
      <c r="D145" s="154" t="str">
        <f>IF(OR(ISTEXT('Master MP Status'!D145),'Master MP Status'!D145&gt;0),'Master MP Status'!D145,"")</f>
        <v>KN25350</v>
      </c>
      <c r="E145" s="5" t="str">
        <f>IF(ISTEXT('Master MP Status'!E145),'Master MP Status'!E145,"")</f>
        <v>ANDARIAS KARANGAN</v>
      </c>
      <c r="F145" s="5" t="str">
        <f>IF(ISTEXT('Master MP Status'!F145),'Master MP Status'!F145,"")</f>
        <v/>
      </c>
      <c r="G145" s="5" t="str">
        <f>IF(ISTEXT('Master MP Status'!G145),'Master MP Status'!G145,"")</f>
        <v>Local</v>
      </c>
      <c r="H145" s="5" t="str">
        <f>IF(ISTEXT('Master MP Status'!H145),'Master MP Status'!H145,"")</f>
        <v>DARMAN</v>
      </c>
      <c r="I145" s="5" t="str">
        <f>IF(ISTEXT('Master MP Status'!I145),'Master MP Status'!I145,"")</f>
        <v>Skilled</v>
      </c>
      <c r="J145" s="5" t="str">
        <f>IF(ISTEXT('Master MP Status'!J145),'Master MP Status'!J145,"")</f>
        <v>Common Skilled</v>
      </c>
      <c r="K145" s="9">
        <f>IF(OR('Master MP Status'!K145=0,'Master MP Status'!K145=""),"",'Master MP Status'!K145)</f>
        <v>45782</v>
      </c>
      <c r="L145" s="9">
        <f>IF(OR('Master MP Status'!L145=0,'Master MP Status'!L145=""),"",'Master MP Status'!L145)</f>
        <v>45782</v>
      </c>
      <c r="M145" s="9" t="str">
        <f>IF(OR('Master MP Status'!M145=0,'Master MP Status'!M145=""),"",'Master MP Status'!M145)</f>
        <v/>
      </c>
      <c r="N145" s="5" t="str">
        <f>IF(ISTEXT('Master MP Status'!N145),'Master MP Status'!N145,"")</f>
        <v/>
      </c>
      <c r="O145" s="5">
        <f>LOOKUP(O$6,'Daily Absent'!$O$6:$AX$6,'Daily Absent'!$O145:$AX145)</f>
        <v>1</v>
      </c>
      <c r="P145" s="100">
        <v>0.29166666666666669</v>
      </c>
      <c r="Q145" s="100">
        <v>0.5</v>
      </c>
      <c r="R145" s="100">
        <v>0.54166666666666663</v>
      </c>
      <c r="S145" s="100">
        <v>0.75</v>
      </c>
      <c r="T145" s="5"/>
      <c r="U145" s="5"/>
      <c r="V145" s="5">
        <f>LOOKUP(V$6,'Daily Absent'!$O$6:$AX$6,'Daily Absent'!$O145:$AX145)</f>
        <v>1</v>
      </c>
      <c r="W145" s="100">
        <v>0.29166666666666669</v>
      </c>
      <c r="X145" s="100">
        <v>0.5</v>
      </c>
      <c r="Y145" s="100">
        <v>0.54166666666666663</v>
      </c>
      <c r="Z145" s="100">
        <v>0.75</v>
      </c>
      <c r="AA145" s="5"/>
      <c r="AB145" s="5"/>
      <c r="AC145" s="5">
        <f>LOOKUP(AC$6,'Daily Absent'!$O$6:$AX$6,'Daily Absent'!$O145:$AX145)</f>
        <v>1</v>
      </c>
      <c r="AD145" s="100">
        <v>0.29166666666666669</v>
      </c>
      <c r="AE145" s="100">
        <v>0.5</v>
      </c>
      <c r="AF145" s="100">
        <v>0.54166666666666663</v>
      </c>
      <c r="AG145" s="100">
        <v>0.75</v>
      </c>
      <c r="AH145" s="5"/>
      <c r="AI145" s="5"/>
      <c r="AJ145" s="5">
        <f>LOOKUP(AJ$6,'Daily Absent'!$O$6:$AX$6,'Daily Absent'!$O145:$AX145)</f>
        <v>1</v>
      </c>
      <c r="AK145" s="100">
        <v>0.29166666666666669</v>
      </c>
      <c r="AL145" s="100">
        <v>0.5</v>
      </c>
      <c r="AM145" s="100">
        <v>0.54166666666666663</v>
      </c>
      <c r="AN145" s="100">
        <v>0.75</v>
      </c>
      <c r="AO145" s="5"/>
      <c r="AP145" s="5"/>
      <c r="AQ145" s="5">
        <f>LOOKUP(AQ$6,'Daily Absent'!$O$6:$AX$6,'Daily Absent'!$O145:$AX145)</f>
        <v>1</v>
      </c>
      <c r="AR145" s="100">
        <v>0.29166666666666669</v>
      </c>
      <c r="AS145" s="100">
        <v>0.5</v>
      </c>
      <c r="AT145" s="100">
        <v>0.54166666666666663</v>
      </c>
      <c r="AU145" s="100">
        <v>0.70833333333333337</v>
      </c>
      <c r="AV145" s="5"/>
      <c r="AW145" s="5"/>
      <c r="AX145" s="5">
        <f>LOOKUP(AX$6,'Daily Absent'!$O$6:$AX$6,'Daily Absent'!$O145:$AX145)</f>
        <v>1</v>
      </c>
      <c r="AY145" s="100">
        <v>0.33333333333333331</v>
      </c>
      <c r="AZ145" s="100">
        <v>0.5</v>
      </c>
      <c r="BA145" s="100">
        <v>0.54166666666666663</v>
      </c>
      <c r="BB145" s="100">
        <v>0.66666666666666663</v>
      </c>
      <c r="BC145" s="5"/>
      <c r="BD145" s="5"/>
      <c r="BE145" s="5">
        <f>LOOKUP(BE$6,'Daily Absent'!$O$6:$AX$6,'Daily Absent'!$O145:$AX145)</f>
        <v>1</v>
      </c>
      <c r="BF145" s="100">
        <v>0.29166666666666669</v>
      </c>
      <c r="BG145" s="100">
        <v>0.5</v>
      </c>
      <c r="BH145" s="100">
        <v>0.54166666666666663</v>
      </c>
      <c r="BI145" s="100">
        <v>0.75</v>
      </c>
      <c r="BJ145" s="5"/>
      <c r="BK145" s="5"/>
      <c r="BL145" s="5">
        <f>LOOKUP(BL$6,'Daily Absent'!$O$6:$AX$6,'Daily Absent'!$O145:$AX145)</f>
        <v>1</v>
      </c>
      <c r="BM145" s="100">
        <v>0.29166666666666669</v>
      </c>
      <c r="BN145" s="100">
        <v>0.5</v>
      </c>
      <c r="BO145" s="100">
        <v>0.54166666666666663</v>
      </c>
      <c r="BP145" s="100">
        <v>0.75</v>
      </c>
      <c r="BQ145" s="5"/>
      <c r="BR145" s="5"/>
      <c r="BS145" s="5">
        <f>LOOKUP(BS$6,'Daily Absent'!$O$6:$AX$6,'Daily Absent'!$O145:$AX145)</f>
        <v>1</v>
      </c>
      <c r="BT145" s="100">
        <v>0.29166666666666669</v>
      </c>
      <c r="BU145" s="100">
        <v>0.5</v>
      </c>
      <c r="BV145" s="100">
        <v>0.54166666666666663</v>
      </c>
      <c r="BW145" s="100">
        <v>0.75</v>
      </c>
      <c r="BX145" s="5"/>
      <c r="BY145" s="5"/>
      <c r="BZ145" s="5">
        <f>LOOKUP(BZ$6,'Daily Absent'!$O$6:$AX$6,'Daily Absent'!$O145:$AX145)</f>
        <v>1</v>
      </c>
      <c r="CA145" s="100">
        <v>0.29166666666666669</v>
      </c>
      <c r="CB145" s="100">
        <v>0.5</v>
      </c>
      <c r="CC145" s="100">
        <v>0.54166666666666663</v>
      </c>
      <c r="CD145" s="100">
        <v>0.75</v>
      </c>
      <c r="CE145" s="5"/>
      <c r="CF145" s="5"/>
      <c r="CG145" s="5">
        <f>LOOKUP(CG$6,'Daily Absent'!$O$6:$AX$6,'Daily Absent'!$O145:$AX145)</f>
        <v>1</v>
      </c>
      <c r="CH145" s="100">
        <v>0.29166666666666669</v>
      </c>
      <c r="CI145" s="100">
        <v>0.5</v>
      </c>
      <c r="CJ145" s="100">
        <v>0.54166666666666663</v>
      </c>
      <c r="CK145" s="100">
        <v>0.75</v>
      </c>
      <c r="CL145" s="5"/>
      <c r="CM145" s="5"/>
      <c r="CN145" s="5">
        <f>LOOKUP(CN$6,'Daily Absent'!$O$6:$AX$6,'Daily Absent'!$O145:$AX145)</f>
        <v>1</v>
      </c>
      <c r="CO145" s="100">
        <v>0.29166666666666669</v>
      </c>
      <c r="CP145" s="100">
        <v>0.5</v>
      </c>
      <c r="CQ145" s="100">
        <v>0.54166666666666663</v>
      </c>
      <c r="CR145" s="100">
        <v>0.70833333333333337</v>
      </c>
      <c r="CS145" s="5"/>
      <c r="CT145" s="5"/>
      <c r="CU145" s="5">
        <f>LOOKUP(CU$6,'Daily Absent'!$O$6:$AX$6,'Daily Absent'!$O145:$AX145)</f>
        <v>1</v>
      </c>
      <c r="CV145" s="100">
        <v>0.33333333333333331</v>
      </c>
      <c r="CW145" s="100">
        <v>0.5</v>
      </c>
      <c r="CX145" s="100">
        <v>0.54166666666666663</v>
      </c>
      <c r="CY145" s="100">
        <v>0.66666666666666663</v>
      </c>
      <c r="CZ145" s="5"/>
      <c r="DA145" s="5"/>
      <c r="DB145" s="5">
        <f>LOOKUP(DB$6,'Daily Absent'!$O$6:$AX$6,'Daily Absent'!$O145:$AX145)</f>
        <v>1</v>
      </c>
      <c r="DC145" s="100">
        <v>0.29166666666666669</v>
      </c>
      <c r="DD145" s="100">
        <v>0.5</v>
      </c>
      <c r="DE145" s="100">
        <v>0.54166666666666663</v>
      </c>
      <c r="DF145" s="100">
        <v>0.75</v>
      </c>
      <c r="DG145" s="5"/>
      <c r="DH145" s="5"/>
      <c r="DI145" s="5">
        <f>LOOKUP(DI$6,'Daily Absent'!$O$6:$AX$6,'Daily Absent'!$O145:$AX145)</f>
        <v>1</v>
      </c>
      <c r="DJ145" s="100">
        <v>0.29166666666666669</v>
      </c>
      <c r="DK145" s="100">
        <v>0.5</v>
      </c>
      <c r="DL145" s="100">
        <v>0.54166666666666663</v>
      </c>
      <c r="DM145" s="100">
        <v>0.75</v>
      </c>
      <c r="DN145" s="5"/>
      <c r="DO145" s="5"/>
      <c r="DP145" s="5">
        <f>LOOKUP(DP$6,'Daily Absent'!$O$6:$AX$6,'Daily Absent'!$O145:$AX145)</f>
        <v>1</v>
      </c>
      <c r="DQ145" s="100">
        <v>0.29166666666666669</v>
      </c>
      <c r="DR145" s="100">
        <v>0.5</v>
      </c>
      <c r="DS145" s="100">
        <v>0.54166666666666663</v>
      </c>
      <c r="DT145" s="100">
        <v>0.75</v>
      </c>
      <c r="DU145" s="5"/>
      <c r="DV145" s="5"/>
      <c r="DW145" s="5">
        <f>LOOKUP(DW$6,'Daily Absent'!$O$6:$AX$6,'Daily Absent'!$O145:$AX145)</f>
        <v>1</v>
      </c>
      <c r="DX145" s="100">
        <v>0.29166666666666669</v>
      </c>
      <c r="DY145" s="100">
        <v>0.5</v>
      </c>
      <c r="DZ145" s="100">
        <v>0.54166666666666663</v>
      </c>
      <c r="EA145" s="100">
        <v>0.75</v>
      </c>
      <c r="EB145" s="5"/>
      <c r="EC145" s="5"/>
      <c r="ED145" s="5">
        <f>LOOKUP(ED$6,'Daily Absent'!$O$6:$AX$6,'Daily Absent'!$O145:$AX145)</f>
        <v>1</v>
      </c>
      <c r="EE145" s="100">
        <v>0.29166666666666669</v>
      </c>
      <c r="EF145" s="100">
        <v>0.5</v>
      </c>
      <c r="EG145" s="100">
        <v>0.54166666666666663</v>
      </c>
      <c r="EH145" s="100">
        <v>0.75</v>
      </c>
      <c r="EI145" s="100">
        <v>0.79166666666666663</v>
      </c>
      <c r="EJ145" s="100">
        <v>0.91666666666666663</v>
      </c>
      <c r="EK145" s="5">
        <f>LOOKUP(EK$6,'Daily Absent'!$O$6:$AX$6,'Daily Absent'!$O145:$AX145)</f>
        <v>1</v>
      </c>
      <c r="EL145" s="100">
        <v>0.29166666666666669</v>
      </c>
      <c r="EM145" s="100">
        <v>0.5</v>
      </c>
      <c r="EN145" s="100">
        <v>0.54166666666666663</v>
      </c>
      <c r="EO145" s="100">
        <v>0.75</v>
      </c>
      <c r="EP145" s="100">
        <v>0.79166666666666663</v>
      </c>
      <c r="EQ145" s="100">
        <v>0.91666666666666663</v>
      </c>
      <c r="ER145" s="5">
        <f>LOOKUP(ER$6,'Daily Absent'!$O$6:$AX$6,'Daily Absent'!$O145:$AX145)</f>
        <v>0</v>
      </c>
      <c r="ES145" s="100"/>
      <c r="ET145" s="100"/>
      <c r="EU145" s="100"/>
      <c r="EV145" s="100"/>
      <c r="EW145" s="5"/>
      <c r="EX145" s="5"/>
      <c r="EY145" s="5">
        <f>LOOKUP(EY$6,'Daily Absent'!$O$6:$AX$6,'Daily Absent'!$O145:$AX145)</f>
        <v>1</v>
      </c>
      <c r="EZ145" s="100">
        <v>0.29166666666666669</v>
      </c>
      <c r="FA145" s="100">
        <v>0.5</v>
      </c>
      <c r="FB145" s="100">
        <v>0.54166666666666663</v>
      </c>
      <c r="FC145" s="100">
        <v>0.75</v>
      </c>
      <c r="FD145" s="100"/>
      <c r="FE145" s="100"/>
      <c r="FF145" s="5">
        <f>LOOKUP(FF$6,'Daily Absent'!$O$6:$AX$6,'Daily Absent'!$O145:$AX145)</f>
        <v>1</v>
      </c>
      <c r="FG145" s="100"/>
      <c r="FH145" s="100"/>
      <c r="FI145" s="100"/>
      <c r="FJ145" s="100"/>
      <c r="FK145" s="5"/>
      <c r="FL145" s="5"/>
      <c r="FM145" s="5">
        <f>LOOKUP(FM$6,'Daily Absent'!$O$6:$AX$6,'Daily Absent'!$O145:$AX145)</f>
        <v>0</v>
      </c>
      <c r="FN145" s="100"/>
      <c r="FO145" s="100"/>
      <c r="FP145" s="100"/>
      <c r="FQ145" s="100"/>
      <c r="FR145" s="5"/>
      <c r="FS145" s="5"/>
      <c r="FT145" s="5">
        <f>LOOKUP(FT$6,'Daily Absent'!$O$6:$AX$6,'Daily Absent'!$O145:$AX145)</f>
        <v>0</v>
      </c>
      <c r="FU145" s="100"/>
      <c r="FV145" s="100"/>
      <c r="FW145" s="100"/>
      <c r="FX145" s="100"/>
      <c r="FY145" s="5"/>
      <c r="FZ145" s="5"/>
      <c r="GA145" s="5">
        <f>LOOKUP(GA$6,'Daily Absent'!$O$6:$AX$6,'Daily Absent'!$O145:$AX145)</f>
        <v>0</v>
      </c>
      <c r="GB145" s="100"/>
      <c r="GC145" s="100"/>
      <c r="GD145" s="100"/>
      <c r="GE145" s="100"/>
      <c r="GF145" s="5"/>
      <c r="GG145" s="5"/>
      <c r="GH145" s="5">
        <f>LOOKUP(GH$6,'Daily Absent'!$O$6:$AX$6,'Daily Absent'!$O145:$AX145)</f>
        <v>0</v>
      </c>
      <c r="GI145" s="100"/>
      <c r="GJ145" s="100"/>
      <c r="GK145" s="100"/>
      <c r="GL145" s="100"/>
      <c r="GM145" s="5"/>
      <c r="GN145" s="5"/>
      <c r="GO145" s="5">
        <f>LOOKUP(GO$6,'Daily Absent'!$O$6:$AX$6,'Daily Absent'!$O145:$AX145)</f>
        <v>0</v>
      </c>
      <c r="GP145" s="100"/>
      <c r="GQ145" s="100"/>
      <c r="GR145" s="100"/>
      <c r="GS145" s="100"/>
      <c r="GT145" s="5"/>
      <c r="GU145" s="5"/>
      <c r="GV145" s="5">
        <f>LOOKUP(GV$6,'Daily Absent'!$O$6:$AX$6,'Daily Absent'!$O145:$AX145)</f>
        <v>0</v>
      </c>
      <c r="GW145" s="100"/>
      <c r="GX145" s="100"/>
      <c r="GY145" s="100"/>
      <c r="GZ145" s="100"/>
      <c r="HA145" s="5"/>
      <c r="HB145" s="5"/>
      <c r="HC145" s="5">
        <f>LOOKUP(HC$6,'Daily Absent'!$O$6:$AX$6,'Daily Absent'!$O145:$AX145)</f>
        <v>0</v>
      </c>
      <c r="HD145" s="100"/>
      <c r="HE145" s="100"/>
      <c r="HF145" s="100"/>
      <c r="HG145" s="100"/>
      <c r="HH145" s="5"/>
      <c r="HI145" s="5"/>
      <c r="HJ145" s="5">
        <f>LOOKUP(HJ$6,'Daily Absent'!$O$6:$AX$6,'Daily Absent'!$O145:$AX145)</f>
        <v>0</v>
      </c>
      <c r="HK145" s="100"/>
      <c r="HL145" s="100"/>
      <c r="HM145" s="100"/>
      <c r="HN145" s="100"/>
      <c r="HO145" s="5"/>
      <c r="HP145" s="5"/>
      <c r="HQ145" s="5"/>
      <c r="HR145" s="100"/>
      <c r="HS145" s="100"/>
      <c r="HT145" s="100"/>
      <c r="HU145" s="100"/>
      <c r="HV145" s="5"/>
      <c r="HW145" s="5"/>
      <c r="HX145" s="5">
        <f>LOOKUP(HX$6,'Daily Absent'!$O$6:$AX$6,'Daily Absent'!$O145:$AX145)</f>
        <v>0</v>
      </c>
      <c r="HY145" s="5"/>
      <c r="HZ145" s="100"/>
      <c r="IA145" s="5"/>
      <c r="IB145" s="5"/>
      <c r="IC145" s="5"/>
      <c r="ID145" s="5"/>
      <c r="IE145" s="5">
        <f>LOOKUP(IE$6,'Daily Absent'!$O$6:$AX$6,'Daily Absent'!$O145:$AX145)</f>
        <v>0</v>
      </c>
      <c r="IF145" s="5"/>
      <c r="IG145" s="100"/>
      <c r="IH145" s="5"/>
      <c r="II145" s="5"/>
      <c r="IJ145" s="5"/>
      <c r="IK145" s="5"/>
      <c r="IL145" s="5">
        <f>LOOKUP(IL$6,'Daily Absent'!$O$6:$AX$6,'Daily Absent'!$O145:$AX145)</f>
        <v>0</v>
      </c>
      <c r="IM145" s="5"/>
      <c r="IN145" s="100"/>
      <c r="IO145" s="5"/>
      <c r="IP145" s="5"/>
      <c r="IQ145" s="5"/>
      <c r="IR145" s="5"/>
      <c r="IS145" s="5">
        <f>LOOKUP(IS$6,'Daily Absent'!$O$6:$AX$6,'Daily Absent'!$O145:$AX145)</f>
        <v>0</v>
      </c>
      <c r="IT145" s="5"/>
      <c r="IU145" s="100"/>
      <c r="IV145" s="5"/>
      <c r="IW145" s="5"/>
      <c r="IX145" s="5"/>
      <c r="IY145" s="5"/>
      <c r="IZ145" s="5">
        <f>LOOKUP(IZ$6,'Daily Absent'!$O$6:$AX$6,'Daily Absent'!$O145:$AX145)</f>
        <v>0</v>
      </c>
      <c r="JA145" s="5"/>
      <c r="JB145" s="100"/>
      <c r="JC145" s="5"/>
      <c r="JD145" s="5"/>
      <c r="JE145" s="5"/>
      <c r="JF145" s="5"/>
    </row>
    <row r="146" spans="1:266" ht="20" customHeight="1">
      <c r="A146" s="54">
        <f>IF('Master MP Status'!A146&gt;0,'Master MP Status'!A146,"")</f>
        <v>138</v>
      </c>
      <c r="B146" s="5" t="str">
        <f>IF(ISTEXT('Master MP Status'!B146),'Master MP Status'!B146,"")</f>
        <v>DIRECT</v>
      </c>
      <c r="C146" s="153" t="str">
        <f>IF(OR(ISTEXT('Master MP Status'!C146),'Master MP Status'!C146&gt;0),'Master MP Status'!C146,"")</f>
        <v/>
      </c>
      <c r="D146" s="154" t="str">
        <f>IF(OR(ISTEXT('Master MP Status'!D146),'Master MP Status'!D146&gt;0),'Master MP Status'!D146,"")</f>
        <v>KN25351</v>
      </c>
      <c r="E146" s="5" t="str">
        <f>IF(ISTEXT('Master MP Status'!E146),'Master MP Status'!E146,"")</f>
        <v>SAMSUDIN</v>
      </c>
      <c r="F146" s="5" t="str">
        <f>IF(ISTEXT('Master MP Status'!F146),'Master MP Status'!F146,"")</f>
        <v/>
      </c>
      <c r="G146" s="5" t="str">
        <f>IF(ISTEXT('Master MP Status'!G146),'Master MP Status'!G146,"")</f>
        <v>Local</v>
      </c>
      <c r="H146" s="5" t="str">
        <f>IF(ISTEXT('Master MP Status'!H146),'Master MP Status'!H146,"")</f>
        <v>DARMAN</v>
      </c>
      <c r="I146" s="5" t="str">
        <f>IF(ISTEXT('Master MP Status'!I146),'Master MP Status'!I146,"")</f>
        <v>Skilled</v>
      </c>
      <c r="J146" s="5" t="str">
        <f>IF(ISTEXT('Master MP Status'!J146),'Master MP Status'!J146,"")</f>
        <v>Common Skilled</v>
      </c>
      <c r="K146" s="9">
        <f>IF(OR('Master MP Status'!K146=0,'Master MP Status'!K146=""),"",'Master MP Status'!K146)</f>
        <v>45782</v>
      </c>
      <c r="L146" s="9">
        <f>IF(OR('Master MP Status'!L146=0,'Master MP Status'!L146=""),"",'Master MP Status'!L146)</f>
        <v>45782</v>
      </c>
      <c r="M146" s="9" t="str">
        <f>IF(OR('Master MP Status'!M146=0,'Master MP Status'!M146=""),"",'Master MP Status'!M146)</f>
        <v/>
      </c>
      <c r="N146" s="5" t="str">
        <f>IF(ISTEXT('Master MP Status'!N146),'Master MP Status'!N146,"")</f>
        <v/>
      </c>
      <c r="O146" s="5">
        <f>LOOKUP(O$6,'Daily Absent'!$O$6:$AX$6,'Daily Absent'!$O146:$AX146)</f>
        <v>1</v>
      </c>
      <c r="P146" s="100">
        <v>0.29166666666666669</v>
      </c>
      <c r="Q146" s="100">
        <v>0.5</v>
      </c>
      <c r="R146" s="100">
        <v>0.54166666666666663</v>
      </c>
      <c r="S146" s="100">
        <v>0.75</v>
      </c>
      <c r="T146" s="5"/>
      <c r="U146" s="5"/>
      <c r="V146" s="5">
        <f>LOOKUP(V$6,'Daily Absent'!$O$6:$AX$6,'Daily Absent'!$O146:$AX146)</f>
        <v>1</v>
      </c>
      <c r="W146" s="100">
        <v>0.29166666666666669</v>
      </c>
      <c r="X146" s="100">
        <v>0.5</v>
      </c>
      <c r="Y146" s="100">
        <v>0.54166666666666663</v>
      </c>
      <c r="Z146" s="100">
        <v>0.75</v>
      </c>
      <c r="AA146" s="5"/>
      <c r="AB146" s="5"/>
      <c r="AC146" s="5">
        <f>LOOKUP(AC$6,'Daily Absent'!$O$6:$AX$6,'Daily Absent'!$O146:$AX146)</f>
        <v>1</v>
      </c>
      <c r="AD146" s="100">
        <v>0.29166666666666669</v>
      </c>
      <c r="AE146" s="100">
        <v>0.5</v>
      </c>
      <c r="AF146" s="100">
        <v>0.54166666666666663</v>
      </c>
      <c r="AG146" s="100">
        <v>0.75</v>
      </c>
      <c r="AH146" s="5"/>
      <c r="AI146" s="5"/>
      <c r="AJ146" s="5">
        <f>LOOKUP(AJ$6,'Daily Absent'!$O$6:$AX$6,'Daily Absent'!$O146:$AX146)</f>
        <v>1</v>
      </c>
      <c r="AK146" s="100">
        <v>0.29166666666666669</v>
      </c>
      <c r="AL146" s="100">
        <v>0.5</v>
      </c>
      <c r="AM146" s="100">
        <v>0.54166666666666663</v>
      </c>
      <c r="AN146" s="100">
        <v>0.75</v>
      </c>
      <c r="AO146" s="5"/>
      <c r="AP146" s="5"/>
      <c r="AQ146" s="5">
        <f>LOOKUP(AQ$6,'Daily Absent'!$O$6:$AX$6,'Daily Absent'!$O146:$AX146)</f>
        <v>1</v>
      </c>
      <c r="AR146" s="100">
        <v>0.29166666666666669</v>
      </c>
      <c r="AS146" s="100">
        <v>0.5</v>
      </c>
      <c r="AT146" s="100">
        <v>0.54166666666666663</v>
      </c>
      <c r="AU146" s="100">
        <v>0.70833333333333337</v>
      </c>
      <c r="AV146" s="5"/>
      <c r="AW146" s="5"/>
      <c r="AX146" s="5">
        <f>LOOKUP(AX$6,'Daily Absent'!$O$6:$AX$6,'Daily Absent'!$O146:$AX146)</f>
        <v>0</v>
      </c>
      <c r="AY146" s="100"/>
      <c r="AZ146" s="100"/>
      <c r="BA146" s="100"/>
      <c r="BB146" s="100"/>
      <c r="BC146" s="5"/>
      <c r="BD146" s="5"/>
      <c r="BE146" s="5">
        <f>LOOKUP(BE$6,'Daily Absent'!$O$6:$AX$6,'Daily Absent'!$O146:$AX146)</f>
        <v>0</v>
      </c>
      <c r="BF146" s="100"/>
      <c r="BG146" s="100"/>
      <c r="BH146" s="100"/>
      <c r="BI146" s="100"/>
      <c r="BJ146" s="5"/>
      <c r="BK146" s="5"/>
      <c r="BL146" s="5">
        <f>LOOKUP(BL$6,'Daily Absent'!$O$6:$AX$6,'Daily Absent'!$O146:$AX146)</f>
        <v>1</v>
      </c>
      <c r="BM146" s="100">
        <v>0.29166666666666669</v>
      </c>
      <c r="BN146" s="100">
        <v>0.5</v>
      </c>
      <c r="BO146" s="100">
        <v>0.54166666666666663</v>
      </c>
      <c r="BP146" s="100">
        <v>0.75</v>
      </c>
      <c r="BQ146" s="5"/>
      <c r="BR146" s="5"/>
      <c r="BS146" s="5">
        <f>LOOKUP(BS$6,'Daily Absent'!$O$6:$AX$6,'Daily Absent'!$O146:$AX146)</f>
        <v>1</v>
      </c>
      <c r="BT146" s="100">
        <v>0.29166666666666669</v>
      </c>
      <c r="BU146" s="100">
        <v>0.5</v>
      </c>
      <c r="BV146" s="100">
        <v>0.54166666666666663</v>
      </c>
      <c r="BW146" s="100">
        <v>0.75</v>
      </c>
      <c r="BX146" s="5"/>
      <c r="BY146" s="5"/>
      <c r="BZ146" s="5">
        <f>LOOKUP(BZ$6,'Daily Absent'!$O$6:$AX$6,'Daily Absent'!$O146:$AX146)</f>
        <v>1</v>
      </c>
      <c r="CA146" s="100">
        <v>0.29166666666666669</v>
      </c>
      <c r="CB146" s="100">
        <v>0.5</v>
      </c>
      <c r="CC146" s="100">
        <v>0.54166666666666663</v>
      </c>
      <c r="CD146" s="100">
        <v>0.75</v>
      </c>
      <c r="CE146" s="5"/>
      <c r="CF146" s="5"/>
      <c r="CG146" s="5">
        <f>LOOKUP(CG$6,'Daily Absent'!$O$6:$AX$6,'Daily Absent'!$O146:$AX146)</f>
        <v>1</v>
      </c>
      <c r="CH146" s="100">
        <v>0.29166666666666669</v>
      </c>
      <c r="CI146" s="100">
        <v>0.5</v>
      </c>
      <c r="CJ146" s="100">
        <v>0.54166666666666663</v>
      </c>
      <c r="CK146" s="100">
        <v>0.75</v>
      </c>
      <c r="CL146" s="5"/>
      <c r="CM146" s="5"/>
      <c r="CN146" s="5">
        <f>LOOKUP(CN$6,'Daily Absent'!$O$6:$AX$6,'Daily Absent'!$O146:$AX146)</f>
        <v>1</v>
      </c>
      <c r="CO146" s="100">
        <v>0.29166666666666669</v>
      </c>
      <c r="CP146" s="100">
        <v>0.5</v>
      </c>
      <c r="CQ146" s="100">
        <v>0.54166666666666663</v>
      </c>
      <c r="CR146" s="100">
        <v>0.70833333333333337</v>
      </c>
      <c r="CS146" s="5"/>
      <c r="CT146" s="5"/>
      <c r="CU146" s="5">
        <f>LOOKUP(CU$6,'Daily Absent'!$O$6:$AX$6,'Daily Absent'!$O146:$AX146)</f>
        <v>0</v>
      </c>
      <c r="CV146" s="100"/>
      <c r="CW146" s="100"/>
      <c r="CX146" s="100"/>
      <c r="CY146" s="100"/>
      <c r="CZ146" s="5"/>
      <c r="DA146" s="5"/>
      <c r="DB146" s="5">
        <f>LOOKUP(DB$6,'Daily Absent'!$O$6:$AX$6,'Daily Absent'!$O146:$AX146)</f>
        <v>1</v>
      </c>
      <c r="DC146" s="100">
        <v>0.29166666666666669</v>
      </c>
      <c r="DD146" s="100">
        <v>0.5</v>
      </c>
      <c r="DE146" s="100">
        <v>0.54166666666666663</v>
      </c>
      <c r="DF146" s="100">
        <v>0.75</v>
      </c>
      <c r="DG146" s="5"/>
      <c r="DH146" s="5"/>
      <c r="DI146" s="5">
        <f>LOOKUP(DI$6,'Daily Absent'!$O$6:$AX$6,'Daily Absent'!$O146:$AX146)</f>
        <v>1</v>
      </c>
      <c r="DJ146" s="100">
        <v>0.29166666666666669</v>
      </c>
      <c r="DK146" s="100">
        <v>0.5</v>
      </c>
      <c r="DL146" s="100">
        <v>0.54166666666666663</v>
      </c>
      <c r="DM146" s="100">
        <v>0.75</v>
      </c>
      <c r="DN146" s="5"/>
      <c r="DO146" s="5"/>
      <c r="DP146" s="5">
        <f>LOOKUP(DP$6,'Daily Absent'!$O$6:$AX$6,'Daily Absent'!$O146:$AX146)</f>
        <v>0</v>
      </c>
      <c r="DQ146" s="100"/>
      <c r="DR146" s="100"/>
      <c r="DS146" s="100"/>
      <c r="DT146" s="100"/>
      <c r="DU146" s="5"/>
      <c r="DV146" s="5"/>
      <c r="DW146" s="5">
        <f>LOOKUP(DW$6,'Daily Absent'!$O$6:$AX$6,'Daily Absent'!$O146:$AX146)</f>
        <v>1</v>
      </c>
      <c r="DX146" s="100">
        <v>0.29166666666666669</v>
      </c>
      <c r="DY146" s="100">
        <v>0.5</v>
      </c>
      <c r="DZ146" s="100">
        <v>0.54166666666666663</v>
      </c>
      <c r="EA146" s="100">
        <v>0.75</v>
      </c>
      <c r="EB146" s="5"/>
      <c r="EC146" s="5"/>
      <c r="ED146" s="5">
        <f>LOOKUP(ED$6,'Daily Absent'!$O$6:$AX$6,'Daily Absent'!$O146:$AX146)</f>
        <v>1</v>
      </c>
      <c r="EE146" s="100">
        <v>0.29166666666666669</v>
      </c>
      <c r="EF146" s="100">
        <v>0.5</v>
      </c>
      <c r="EG146" s="100">
        <v>0.54166666666666663</v>
      </c>
      <c r="EH146" s="100">
        <v>0.75</v>
      </c>
      <c r="EI146" s="5"/>
      <c r="EJ146" s="5"/>
      <c r="EK146" s="5">
        <f>LOOKUP(EK$6,'Daily Absent'!$O$6:$AX$6,'Daily Absent'!$O146:$AX146)</f>
        <v>1</v>
      </c>
      <c r="EL146" s="100">
        <v>0.29166666666666669</v>
      </c>
      <c r="EM146" s="100">
        <v>0.5</v>
      </c>
      <c r="EN146" s="100">
        <v>0.54166666666666663</v>
      </c>
      <c r="EO146" s="100">
        <v>0.70833333333333337</v>
      </c>
      <c r="EP146" s="5"/>
      <c r="EQ146" s="5"/>
      <c r="ER146" s="5">
        <f>LOOKUP(ER$6,'Daily Absent'!$O$6:$AX$6,'Daily Absent'!$O146:$AX146)</f>
        <v>0</v>
      </c>
      <c r="ES146" s="100"/>
      <c r="ET146" s="100"/>
      <c r="EU146" s="100"/>
      <c r="EV146" s="100"/>
      <c r="EW146" s="5"/>
      <c r="EX146" s="5"/>
      <c r="EY146" s="5">
        <f>LOOKUP(EY$6,'Daily Absent'!$O$6:$AX$6,'Daily Absent'!$O146:$AX146)</f>
        <v>1</v>
      </c>
      <c r="EZ146" s="100">
        <v>0.29166666666666669</v>
      </c>
      <c r="FA146" s="100">
        <v>0.5</v>
      </c>
      <c r="FB146" s="100">
        <v>0.54166666666666663</v>
      </c>
      <c r="FC146" s="100">
        <v>0.75</v>
      </c>
      <c r="FD146" s="100"/>
      <c r="FE146" s="100"/>
      <c r="FF146" s="5">
        <f>LOOKUP(FF$6,'Daily Absent'!$O$6:$AX$6,'Daily Absent'!$O146:$AX146)</f>
        <v>1</v>
      </c>
      <c r="FG146" s="100"/>
      <c r="FH146" s="100"/>
      <c r="FI146" s="100"/>
      <c r="FJ146" s="100"/>
      <c r="FK146" s="5"/>
      <c r="FL146" s="5"/>
      <c r="FM146" s="5">
        <f>LOOKUP(FM$6,'Daily Absent'!$O$6:$AX$6,'Daily Absent'!$O146:$AX146)</f>
        <v>0</v>
      </c>
      <c r="FN146" s="100"/>
      <c r="FO146" s="100"/>
      <c r="FP146" s="100"/>
      <c r="FQ146" s="100"/>
      <c r="FR146" s="5"/>
      <c r="FS146" s="5"/>
      <c r="FT146" s="5">
        <f>LOOKUP(FT$6,'Daily Absent'!$O$6:$AX$6,'Daily Absent'!$O146:$AX146)</f>
        <v>0</v>
      </c>
      <c r="FU146" s="100"/>
      <c r="FV146" s="100"/>
      <c r="FW146" s="100"/>
      <c r="FX146" s="100"/>
      <c r="FY146" s="5"/>
      <c r="FZ146" s="5"/>
      <c r="GA146" s="5">
        <f>LOOKUP(GA$6,'Daily Absent'!$O$6:$AX$6,'Daily Absent'!$O146:$AX146)</f>
        <v>0</v>
      </c>
      <c r="GB146" s="5"/>
      <c r="GC146" s="100"/>
      <c r="GD146" s="5"/>
      <c r="GE146" s="5"/>
      <c r="GF146" s="5"/>
      <c r="GG146" s="5"/>
      <c r="GH146" s="5">
        <f>LOOKUP(GH$6,'Daily Absent'!$O$6:$AX$6,'Daily Absent'!$O146:$AX146)</f>
        <v>0</v>
      </c>
      <c r="GI146" s="100"/>
      <c r="GJ146" s="100"/>
      <c r="GK146" s="100"/>
      <c r="GL146" s="100"/>
      <c r="GM146" s="5"/>
      <c r="GN146" s="5"/>
      <c r="GO146" s="5">
        <f>LOOKUP(GO$6,'Daily Absent'!$O$6:$AX$6,'Daily Absent'!$O146:$AX146)</f>
        <v>0</v>
      </c>
      <c r="GP146" s="100"/>
      <c r="GQ146" s="100"/>
      <c r="GR146" s="100"/>
      <c r="GS146" s="100"/>
      <c r="GT146" s="100"/>
      <c r="GU146" s="100"/>
      <c r="GV146" s="5">
        <f>LOOKUP(GV$6,'Daily Absent'!$O$6:$AX$6,'Daily Absent'!$O146:$AX146)</f>
        <v>0</v>
      </c>
      <c r="GW146" s="100"/>
      <c r="GX146" s="100"/>
      <c r="GY146" s="100"/>
      <c r="GZ146" s="100"/>
      <c r="HA146" s="5"/>
      <c r="HB146" s="5"/>
      <c r="HC146" s="5">
        <f>LOOKUP(HC$6,'Daily Absent'!$O$6:$AX$6,'Daily Absent'!$O146:$AX146)</f>
        <v>0</v>
      </c>
      <c r="HD146" s="100"/>
      <c r="HE146" s="100"/>
      <c r="HF146" s="100"/>
      <c r="HG146" s="100"/>
      <c r="HH146" s="5"/>
      <c r="HI146" s="5"/>
      <c r="HJ146" s="5">
        <f>LOOKUP(HJ$6,'Daily Absent'!$O$6:$AX$6,'Daily Absent'!$O146:$AX146)</f>
        <v>0</v>
      </c>
      <c r="HK146" s="100"/>
      <c r="HL146" s="100"/>
      <c r="HM146" s="100"/>
      <c r="HN146" s="100"/>
      <c r="HO146" s="5"/>
      <c r="HP146" s="5"/>
      <c r="HQ146" s="5"/>
      <c r="HR146" s="100"/>
      <c r="HS146" s="100"/>
      <c r="HT146" s="100"/>
      <c r="HU146" s="100"/>
      <c r="HV146" s="5"/>
      <c r="HW146" s="5"/>
      <c r="HX146" s="5">
        <f>LOOKUP(HX$6,'Daily Absent'!$O$6:$AX$6,'Daily Absent'!$O146:$AX146)</f>
        <v>0</v>
      </c>
      <c r="HY146" s="5"/>
      <c r="HZ146" s="100"/>
      <c r="IA146" s="5"/>
      <c r="IB146" s="5"/>
      <c r="IC146" s="5"/>
      <c r="ID146" s="5"/>
      <c r="IE146" s="5">
        <f>LOOKUP(IE$6,'Daily Absent'!$O$6:$AX$6,'Daily Absent'!$O146:$AX146)</f>
        <v>0</v>
      </c>
      <c r="IF146" s="5"/>
      <c r="IG146" s="100"/>
      <c r="IH146" s="5"/>
      <c r="II146" s="5"/>
      <c r="IJ146" s="5"/>
      <c r="IK146" s="5"/>
      <c r="IL146" s="5">
        <f>LOOKUP(IL$6,'Daily Absent'!$O$6:$AX$6,'Daily Absent'!$O146:$AX146)</f>
        <v>0</v>
      </c>
      <c r="IM146" s="5"/>
      <c r="IN146" s="100"/>
      <c r="IO146" s="5"/>
      <c r="IP146" s="5"/>
      <c r="IQ146" s="5"/>
      <c r="IR146" s="5"/>
      <c r="IS146" s="5">
        <f>LOOKUP(IS$6,'Daily Absent'!$O$6:$AX$6,'Daily Absent'!$O146:$AX146)</f>
        <v>0</v>
      </c>
      <c r="IT146" s="5"/>
      <c r="IU146" s="100"/>
      <c r="IV146" s="5"/>
      <c r="IW146" s="5"/>
      <c r="IX146" s="5"/>
      <c r="IY146" s="5"/>
      <c r="IZ146" s="5">
        <f>LOOKUP(IZ$6,'Daily Absent'!$O$6:$AX$6,'Daily Absent'!$O146:$AX146)</f>
        <v>0</v>
      </c>
      <c r="JA146" s="5"/>
      <c r="JB146" s="100"/>
      <c r="JC146" s="5"/>
      <c r="JD146" s="5"/>
      <c r="JE146" s="5"/>
      <c r="JF146" s="5"/>
    </row>
    <row r="147" spans="1:266" ht="20" customHeight="1">
      <c r="A147" s="54">
        <f>IF('Master MP Status'!A147&gt;0,'Master MP Status'!A147,"")</f>
        <v>139</v>
      </c>
      <c r="B147" s="5" t="str">
        <f>IF(ISTEXT('Master MP Status'!B147),'Master MP Status'!B147,"")</f>
        <v>DIRECT</v>
      </c>
      <c r="C147" s="153" t="str">
        <f>IF(OR(ISTEXT('Master MP Status'!C147),'Master MP Status'!C147&gt;0),'Master MP Status'!C147,"")</f>
        <v/>
      </c>
      <c r="D147" s="154" t="str">
        <f>IF(OR(ISTEXT('Master MP Status'!D147),'Master MP Status'!D147&gt;0),'Master MP Status'!D147,"")</f>
        <v>KN25352</v>
      </c>
      <c r="E147" s="5" t="str">
        <f>IF(ISTEXT('Master MP Status'!E147),'Master MP Status'!E147,"")</f>
        <v>SAMARUDIN</v>
      </c>
      <c r="F147" s="5" t="str">
        <f>IF(ISTEXT('Master MP Status'!F147),'Master MP Status'!F147,"")</f>
        <v/>
      </c>
      <c r="G147" s="5" t="str">
        <f>IF(ISTEXT('Master MP Status'!G147),'Master MP Status'!G147,"")</f>
        <v>Local</v>
      </c>
      <c r="H147" s="5" t="str">
        <f>IF(ISTEXT('Master MP Status'!H147),'Master MP Status'!H147,"")</f>
        <v>DARMAN</v>
      </c>
      <c r="I147" s="5" t="str">
        <f>IF(ISTEXT('Master MP Status'!I147),'Master MP Status'!I147,"")</f>
        <v>Skilled</v>
      </c>
      <c r="J147" s="5" t="str">
        <f>IF(ISTEXT('Master MP Status'!J147),'Master MP Status'!J147,"")</f>
        <v>Common Skilled</v>
      </c>
      <c r="K147" s="9">
        <f>IF(OR('Master MP Status'!K147=0,'Master MP Status'!K147=""),"",'Master MP Status'!K147)</f>
        <v>45782</v>
      </c>
      <c r="L147" s="9">
        <f>IF(OR('Master MP Status'!L147=0,'Master MP Status'!L147=""),"",'Master MP Status'!L147)</f>
        <v>45782</v>
      </c>
      <c r="M147" s="9" t="str">
        <f>IF(OR('Master MP Status'!M147=0,'Master MP Status'!M147=""),"",'Master MP Status'!M147)</f>
        <v/>
      </c>
      <c r="N147" s="5" t="str">
        <f>IF(ISTEXT('Master MP Status'!N147),'Master MP Status'!N147,"")</f>
        <v/>
      </c>
      <c r="O147" s="5">
        <f>LOOKUP(O$6,'Daily Absent'!$O$6:$AX$6,'Daily Absent'!$O147:$AX147)</f>
        <v>1</v>
      </c>
      <c r="P147" s="100">
        <v>0.29166666666666669</v>
      </c>
      <c r="Q147" s="100">
        <v>0.5</v>
      </c>
      <c r="R147" s="100">
        <v>0.54166666666666663</v>
      </c>
      <c r="S147" s="100">
        <v>0.75</v>
      </c>
      <c r="T147" s="5"/>
      <c r="U147" s="5"/>
      <c r="V147" s="5">
        <f>LOOKUP(V$6,'Daily Absent'!$O$6:$AX$6,'Daily Absent'!$O147:$AX147)</f>
        <v>1</v>
      </c>
      <c r="W147" s="100">
        <v>0.29166666666666669</v>
      </c>
      <c r="X147" s="100">
        <v>0.5</v>
      </c>
      <c r="Y147" s="100">
        <v>0.54166666666666663</v>
      </c>
      <c r="Z147" s="100">
        <v>0.75</v>
      </c>
      <c r="AA147" s="5"/>
      <c r="AB147" s="5"/>
      <c r="AC147" s="5">
        <f>LOOKUP(AC$6,'Daily Absent'!$O$6:$AX$6,'Daily Absent'!$O147:$AX147)</f>
        <v>0</v>
      </c>
      <c r="AD147" s="100"/>
      <c r="AE147" s="100"/>
      <c r="AF147" s="100"/>
      <c r="AG147" s="100"/>
      <c r="AH147" s="5"/>
      <c r="AI147" s="5"/>
      <c r="AJ147" s="5">
        <f>LOOKUP(AJ$6,'Daily Absent'!$O$6:$AX$6,'Daily Absent'!$O147:$AX147)</f>
        <v>1</v>
      </c>
      <c r="AK147" s="100">
        <v>0.29166666666666669</v>
      </c>
      <c r="AL147" s="100">
        <v>0.5</v>
      </c>
      <c r="AM147" s="100">
        <v>0.54166666666666663</v>
      </c>
      <c r="AN147" s="100">
        <v>0.75</v>
      </c>
      <c r="AO147" s="5"/>
      <c r="AP147" s="5"/>
      <c r="AQ147" s="5">
        <f>LOOKUP(AQ$6,'Daily Absent'!$O$6:$AX$6,'Daily Absent'!$O147:$AX147)</f>
        <v>1</v>
      </c>
      <c r="AR147" s="100">
        <v>0.29166666666666669</v>
      </c>
      <c r="AS147" s="100">
        <v>0.5</v>
      </c>
      <c r="AT147" s="100">
        <v>0.54166666666666663</v>
      </c>
      <c r="AU147" s="100">
        <v>0.70833333333333337</v>
      </c>
      <c r="AV147" s="5"/>
      <c r="AW147" s="5"/>
      <c r="AX147" s="5">
        <f>LOOKUP(AX$6,'Daily Absent'!$O$6:$AX$6,'Daily Absent'!$O147:$AX147)</f>
        <v>1</v>
      </c>
      <c r="AY147" s="100">
        <v>0.33333333333333331</v>
      </c>
      <c r="AZ147" s="100">
        <v>0.5</v>
      </c>
      <c r="BA147" s="100">
        <v>0.54166666666666663</v>
      </c>
      <c r="BB147" s="100">
        <v>0.66666666666666663</v>
      </c>
      <c r="BC147" s="5"/>
      <c r="BD147" s="5"/>
      <c r="BE147" s="5">
        <f>LOOKUP(BE$6,'Daily Absent'!$O$6:$AX$6,'Daily Absent'!$O147:$AX147)</f>
        <v>1</v>
      </c>
      <c r="BF147" s="100">
        <v>0.29166666666666669</v>
      </c>
      <c r="BG147" s="100">
        <v>0.5</v>
      </c>
      <c r="BH147" s="100">
        <v>0.54166666666666663</v>
      </c>
      <c r="BI147" s="100">
        <v>0.75</v>
      </c>
      <c r="BJ147" s="5"/>
      <c r="BK147" s="5"/>
      <c r="BL147" s="5">
        <f>LOOKUP(BL$6,'Daily Absent'!$O$6:$AX$6,'Daily Absent'!$O147:$AX147)</f>
        <v>1</v>
      </c>
      <c r="BM147" s="100">
        <v>0.29166666666666669</v>
      </c>
      <c r="BN147" s="100">
        <v>0.5</v>
      </c>
      <c r="BO147" s="100">
        <v>0.54166666666666663</v>
      </c>
      <c r="BP147" s="100">
        <v>0.75</v>
      </c>
      <c r="BQ147" s="5"/>
      <c r="BR147" s="5"/>
      <c r="BS147" s="5">
        <f>LOOKUP(BS$6,'Daily Absent'!$O$6:$AX$6,'Daily Absent'!$O147:$AX147)</f>
        <v>1</v>
      </c>
      <c r="BT147" s="100">
        <v>0.29166666666666669</v>
      </c>
      <c r="BU147" s="100">
        <v>0.5</v>
      </c>
      <c r="BV147" s="100">
        <v>0.54166666666666663</v>
      </c>
      <c r="BW147" s="100">
        <v>0.75</v>
      </c>
      <c r="BX147" s="5"/>
      <c r="BY147" s="5"/>
      <c r="BZ147" s="5">
        <f>LOOKUP(BZ$6,'Daily Absent'!$O$6:$AX$6,'Daily Absent'!$O147:$AX147)</f>
        <v>1</v>
      </c>
      <c r="CA147" s="100">
        <v>0.29166666666666669</v>
      </c>
      <c r="CB147" s="100">
        <v>0.5</v>
      </c>
      <c r="CC147" s="100">
        <v>0.54166666666666663</v>
      </c>
      <c r="CD147" s="100">
        <v>0.75</v>
      </c>
      <c r="CE147" s="5"/>
      <c r="CF147" s="5"/>
      <c r="CG147" s="5">
        <f>LOOKUP(CG$6,'Daily Absent'!$O$6:$AX$6,'Daily Absent'!$O147:$AX147)</f>
        <v>1</v>
      </c>
      <c r="CH147" s="100">
        <v>0.29166666666666669</v>
      </c>
      <c r="CI147" s="100">
        <v>0.5</v>
      </c>
      <c r="CJ147" s="100">
        <v>0.54166666666666663</v>
      </c>
      <c r="CK147" s="100">
        <v>0.75</v>
      </c>
      <c r="CL147" s="5"/>
      <c r="CM147" s="5"/>
      <c r="CN147" s="5">
        <f>LOOKUP(CN$6,'Daily Absent'!$O$6:$AX$6,'Daily Absent'!$O147:$AX147)</f>
        <v>1</v>
      </c>
      <c r="CO147" s="100">
        <v>0.29166666666666669</v>
      </c>
      <c r="CP147" s="100">
        <v>0.5</v>
      </c>
      <c r="CQ147" s="100">
        <v>0.54166666666666663</v>
      </c>
      <c r="CR147" s="100">
        <v>0.70833333333333337</v>
      </c>
      <c r="CS147" s="5"/>
      <c r="CT147" s="5"/>
      <c r="CU147" s="5">
        <f>LOOKUP(CU$6,'Daily Absent'!$O$6:$AX$6,'Daily Absent'!$O147:$AX147)</f>
        <v>1</v>
      </c>
      <c r="CV147" s="100">
        <v>0.33333333333333331</v>
      </c>
      <c r="CW147" s="100">
        <v>0.5</v>
      </c>
      <c r="CX147" s="100">
        <v>0.54166666666666663</v>
      </c>
      <c r="CY147" s="100">
        <v>0.66666666666666663</v>
      </c>
      <c r="CZ147" s="5"/>
      <c r="DA147" s="5"/>
      <c r="DB147" s="5">
        <f>LOOKUP(DB$6,'Daily Absent'!$O$6:$AX$6,'Daily Absent'!$O147:$AX147)</f>
        <v>1</v>
      </c>
      <c r="DC147" s="100">
        <v>0.29166666666666669</v>
      </c>
      <c r="DD147" s="100">
        <v>0.5</v>
      </c>
      <c r="DE147" s="100">
        <v>0.54166666666666663</v>
      </c>
      <c r="DF147" s="100">
        <v>0.75</v>
      </c>
      <c r="DG147" s="5"/>
      <c r="DH147" s="5"/>
      <c r="DI147" s="5">
        <f>LOOKUP(DI$6,'Daily Absent'!$O$6:$AX$6,'Daily Absent'!$O147:$AX147)</f>
        <v>1</v>
      </c>
      <c r="DJ147" s="100">
        <v>0.29166666666666669</v>
      </c>
      <c r="DK147" s="100">
        <v>0.5</v>
      </c>
      <c r="DL147" s="100">
        <v>0.54166666666666663</v>
      </c>
      <c r="DM147" s="100">
        <v>0.75</v>
      </c>
      <c r="DN147" s="5"/>
      <c r="DO147" s="5"/>
      <c r="DP147" s="5">
        <f>LOOKUP(DP$6,'Daily Absent'!$O$6:$AX$6,'Daily Absent'!$O147:$AX147)</f>
        <v>1</v>
      </c>
      <c r="DQ147" s="100">
        <v>0.29166666666666669</v>
      </c>
      <c r="DR147" s="100">
        <v>0.5</v>
      </c>
      <c r="DS147" s="100">
        <v>0.54166666666666663</v>
      </c>
      <c r="DT147" s="100">
        <v>0.75</v>
      </c>
      <c r="DU147" s="5"/>
      <c r="DV147" s="5"/>
      <c r="DW147" s="5">
        <f>LOOKUP(DW$6,'Daily Absent'!$O$6:$AX$6,'Daily Absent'!$O147:$AX147)</f>
        <v>1</v>
      </c>
      <c r="DX147" s="100">
        <v>0.29166666666666669</v>
      </c>
      <c r="DY147" s="100">
        <v>0.5</v>
      </c>
      <c r="DZ147" s="100">
        <v>0.54166666666666663</v>
      </c>
      <c r="EA147" s="100">
        <v>0.75</v>
      </c>
      <c r="EB147" s="5"/>
      <c r="EC147" s="5"/>
      <c r="ED147" s="5">
        <f>LOOKUP(ED$6,'Daily Absent'!$O$6:$AX$6,'Daily Absent'!$O147:$AX147)</f>
        <v>1</v>
      </c>
      <c r="EE147" s="100">
        <v>0.29166666666666669</v>
      </c>
      <c r="EF147" s="100">
        <v>0.5</v>
      </c>
      <c r="EG147" s="100">
        <v>0.54166666666666663</v>
      </c>
      <c r="EH147" s="100">
        <v>0.75</v>
      </c>
      <c r="EI147" s="5"/>
      <c r="EJ147" s="5"/>
      <c r="EK147" s="5">
        <f>LOOKUP(EK$6,'Daily Absent'!$O$6:$AX$6,'Daily Absent'!$O147:$AX147)</f>
        <v>1</v>
      </c>
      <c r="EL147" s="100">
        <v>0.29166666666666669</v>
      </c>
      <c r="EM147" s="100">
        <v>0.5</v>
      </c>
      <c r="EN147" s="100">
        <v>0.54166666666666663</v>
      </c>
      <c r="EO147" s="100">
        <v>0.70833333333333337</v>
      </c>
      <c r="EP147" s="5"/>
      <c r="EQ147" s="5"/>
      <c r="ER147" s="5">
        <f>LOOKUP(ER$6,'Daily Absent'!$O$6:$AX$6,'Daily Absent'!$O147:$AX147)</f>
        <v>0</v>
      </c>
      <c r="ES147" s="100"/>
      <c r="ET147" s="100"/>
      <c r="EU147" s="100"/>
      <c r="EV147" s="100"/>
      <c r="EW147" s="5"/>
      <c r="EX147" s="5"/>
      <c r="EY147" s="5">
        <f>LOOKUP(EY$6,'Daily Absent'!$O$6:$AX$6,'Daily Absent'!$O147:$AX147)</f>
        <v>1</v>
      </c>
      <c r="EZ147" s="100">
        <v>0.29166666666666669</v>
      </c>
      <c r="FA147" s="100">
        <v>0.5</v>
      </c>
      <c r="FB147" s="100">
        <v>0.54166666666666663</v>
      </c>
      <c r="FC147" s="100">
        <v>0.75</v>
      </c>
      <c r="FD147" s="100"/>
      <c r="FE147" s="100"/>
      <c r="FF147" s="5">
        <f>LOOKUP(FF$6,'Daily Absent'!$O$6:$AX$6,'Daily Absent'!$O147:$AX147)</f>
        <v>1</v>
      </c>
      <c r="FG147" s="100"/>
      <c r="FH147" s="100"/>
      <c r="FI147" s="100"/>
      <c r="FJ147" s="100"/>
      <c r="FK147" s="5"/>
      <c r="FL147" s="5"/>
      <c r="FM147" s="5">
        <f>LOOKUP(FM$6,'Daily Absent'!$O$6:$AX$6,'Daily Absent'!$O147:$AX147)</f>
        <v>0</v>
      </c>
      <c r="FN147" s="100"/>
      <c r="FO147" s="100"/>
      <c r="FP147" s="100"/>
      <c r="FQ147" s="100"/>
      <c r="FR147" s="5"/>
      <c r="FS147" s="5"/>
      <c r="FT147" s="5">
        <f>LOOKUP(FT$6,'Daily Absent'!$O$6:$AX$6,'Daily Absent'!$O147:$AX147)</f>
        <v>0</v>
      </c>
      <c r="FU147" s="100"/>
      <c r="FV147" s="100"/>
      <c r="FW147" s="100"/>
      <c r="FX147" s="100"/>
      <c r="FY147" s="5"/>
      <c r="FZ147" s="5"/>
      <c r="GA147" s="5">
        <f>LOOKUP(GA$6,'Daily Absent'!$O$6:$AX$6,'Daily Absent'!$O147:$AX147)</f>
        <v>0</v>
      </c>
      <c r="GB147" s="100"/>
      <c r="GC147" s="100"/>
      <c r="GD147" s="100"/>
      <c r="GE147" s="100"/>
      <c r="GF147" s="5"/>
      <c r="GG147" s="5"/>
      <c r="GH147" s="5">
        <f>LOOKUP(GH$6,'Daily Absent'!$O$6:$AX$6,'Daily Absent'!$O147:$AX147)</f>
        <v>0</v>
      </c>
      <c r="GI147" s="100"/>
      <c r="GJ147" s="100"/>
      <c r="GK147" s="100"/>
      <c r="GL147" s="100"/>
      <c r="GM147" s="5"/>
      <c r="GN147" s="5"/>
      <c r="GO147" s="5">
        <f>LOOKUP(GO$6,'Daily Absent'!$O$6:$AX$6,'Daily Absent'!$O147:$AX147)</f>
        <v>0</v>
      </c>
      <c r="GP147" s="100"/>
      <c r="GQ147" s="100"/>
      <c r="GR147" s="100"/>
      <c r="GS147" s="100"/>
      <c r="GT147" s="100"/>
      <c r="GU147" s="100"/>
      <c r="GV147" s="5">
        <f>LOOKUP(GV$6,'Daily Absent'!$O$6:$AX$6,'Daily Absent'!$O147:$AX147)</f>
        <v>0</v>
      </c>
      <c r="GW147" s="100"/>
      <c r="GX147" s="100"/>
      <c r="GY147" s="100"/>
      <c r="GZ147" s="100"/>
      <c r="HA147" s="5"/>
      <c r="HB147" s="5"/>
      <c r="HC147" s="5">
        <f>LOOKUP(HC$6,'Daily Absent'!$O$6:$AX$6,'Daily Absent'!$O147:$AX147)</f>
        <v>0</v>
      </c>
      <c r="HD147" s="100"/>
      <c r="HE147" s="100"/>
      <c r="HF147" s="100"/>
      <c r="HG147" s="100"/>
      <c r="HH147" s="5"/>
      <c r="HI147" s="5"/>
      <c r="HJ147" s="5">
        <f>LOOKUP(HJ$6,'Daily Absent'!$O$6:$AX$6,'Daily Absent'!$O147:$AX147)</f>
        <v>0</v>
      </c>
      <c r="HK147" s="100"/>
      <c r="HL147" s="100"/>
      <c r="HM147" s="100"/>
      <c r="HN147" s="100"/>
      <c r="HO147" s="5"/>
      <c r="HP147" s="5"/>
      <c r="HQ147" s="5"/>
      <c r="HR147" s="100"/>
      <c r="HS147" s="100"/>
      <c r="HT147" s="100"/>
      <c r="HU147" s="100"/>
      <c r="HV147" s="5"/>
      <c r="HW147" s="5"/>
      <c r="HX147" s="5">
        <f>LOOKUP(HX$6,'Daily Absent'!$O$6:$AX$6,'Daily Absent'!$O147:$AX147)</f>
        <v>0</v>
      </c>
      <c r="HY147" s="5"/>
      <c r="HZ147" s="100"/>
      <c r="IA147" s="5"/>
      <c r="IB147" s="5"/>
      <c r="IC147" s="5"/>
      <c r="ID147" s="5"/>
      <c r="IE147" s="5">
        <f>LOOKUP(IE$6,'Daily Absent'!$O$6:$AX$6,'Daily Absent'!$O147:$AX147)</f>
        <v>0</v>
      </c>
      <c r="IF147" s="5"/>
      <c r="IG147" s="100"/>
      <c r="IH147" s="5"/>
      <c r="II147" s="5"/>
      <c r="IJ147" s="5"/>
      <c r="IK147" s="5"/>
      <c r="IL147" s="5">
        <f>LOOKUP(IL$6,'Daily Absent'!$O$6:$AX$6,'Daily Absent'!$O147:$AX147)</f>
        <v>0</v>
      </c>
      <c r="IM147" s="5"/>
      <c r="IN147" s="100"/>
      <c r="IO147" s="5"/>
      <c r="IP147" s="5"/>
      <c r="IQ147" s="5"/>
      <c r="IR147" s="5"/>
      <c r="IS147" s="5">
        <f>LOOKUP(IS$6,'Daily Absent'!$O$6:$AX$6,'Daily Absent'!$O147:$AX147)</f>
        <v>0</v>
      </c>
      <c r="IT147" s="5"/>
      <c r="IU147" s="100"/>
      <c r="IV147" s="5"/>
      <c r="IW147" s="5"/>
      <c r="IX147" s="5"/>
      <c r="IY147" s="5"/>
      <c r="IZ147" s="5">
        <f>LOOKUP(IZ$6,'Daily Absent'!$O$6:$AX$6,'Daily Absent'!$O147:$AX147)</f>
        <v>0</v>
      </c>
      <c r="JA147" s="5"/>
      <c r="JB147" s="100"/>
      <c r="JC147" s="5"/>
      <c r="JD147" s="5"/>
      <c r="JE147" s="5"/>
      <c r="JF147" s="5"/>
    </row>
    <row r="148" spans="1:266" ht="20" customHeight="1">
      <c r="A148" s="54">
        <f>IF('Master MP Status'!A148&gt;0,'Master MP Status'!A148,"")</f>
        <v>140</v>
      </c>
      <c r="B148" s="5" t="str">
        <f>IF(ISTEXT('Master MP Status'!B148),'Master MP Status'!B148,"")</f>
        <v>DIRECT</v>
      </c>
      <c r="C148" s="153" t="str">
        <f>IF(OR(ISTEXT('Master MP Status'!C148),'Master MP Status'!C148&gt;0),'Master MP Status'!C148,"")</f>
        <v/>
      </c>
      <c r="D148" s="154" t="str">
        <f>IF(OR(ISTEXT('Master MP Status'!D148),'Master MP Status'!D148&gt;0),'Master MP Status'!D148,"")</f>
        <v>KN25353</v>
      </c>
      <c r="E148" s="5" t="str">
        <f>IF(ISTEXT('Master MP Status'!E148),'Master MP Status'!E148,"")</f>
        <v>HERMAN</v>
      </c>
      <c r="F148" s="5" t="str">
        <f>IF(ISTEXT('Master MP Status'!F148),'Master MP Status'!F148,"")</f>
        <v/>
      </c>
      <c r="G148" s="5" t="str">
        <f>IF(ISTEXT('Master MP Status'!G148),'Master MP Status'!G148,"")</f>
        <v>Local</v>
      </c>
      <c r="H148" s="5" t="str">
        <f>IF(ISTEXT('Master MP Status'!H148),'Master MP Status'!H148,"")</f>
        <v>DARMAN</v>
      </c>
      <c r="I148" s="5" t="str">
        <f>IF(ISTEXT('Master MP Status'!I148),'Master MP Status'!I148,"")</f>
        <v>Skilled</v>
      </c>
      <c r="J148" s="5" t="str">
        <f>IF(ISTEXT('Master MP Status'!J148),'Master MP Status'!J148,"")</f>
        <v>Common Skilled</v>
      </c>
      <c r="K148" s="9">
        <f>IF(OR('Master MP Status'!K148=0,'Master MP Status'!K148=""),"",'Master MP Status'!K148)</f>
        <v>45782</v>
      </c>
      <c r="L148" s="9">
        <f>IF(OR('Master MP Status'!L148=0,'Master MP Status'!L148=""),"",'Master MP Status'!L148)</f>
        <v>45782</v>
      </c>
      <c r="M148" s="9" t="str">
        <f>IF(OR('Master MP Status'!M148=0,'Master MP Status'!M148=""),"",'Master MP Status'!M148)</f>
        <v/>
      </c>
      <c r="N148" s="5" t="str">
        <f>IF(ISTEXT('Master MP Status'!N148),'Master MP Status'!N148,"")</f>
        <v/>
      </c>
      <c r="O148" s="5">
        <f>LOOKUP(O$6,'Daily Absent'!$O$6:$AX$6,'Daily Absent'!$O148:$AX148)</f>
        <v>1</v>
      </c>
      <c r="P148" s="100">
        <v>0.29166666666666669</v>
      </c>
      <c r="Q148" s="100">
        <v>0.5</v>
      </c>
      <c r="R148" s="100">
        <v>0.54166666666666663</v>
      </c>
      <c r="S148" s="100">
        <v>0.75</v>
      </c>
      <c r="T148" s="5"/>
      <c r="U148" s="5"/>
      <c r="V148" s="5">
        <f>LOOKUP(V$6,'Daily Absent'!$O$6:$AX$6,'Daily Absent'!$O148:$AX148)</f>
        <v>1</v>
      </c>
      <c r="W148" s="100">
        <v>0.29166666666666669</v>
      </c>
      <c r="X148" s="100">
        <v>0.5</v>
      </c>
      <c r="Y148" s="100">
        <v>0.54166666666666663</v>
      </c>
      <c r="Z148" s="100">
        <v>0.75</v>
      </c>
      <c r="AA148" s="5"/>
      <c r="AB148" s="5"/>
      <c r="AC148" s="5">
        <f>LOOKUP(AC$6,'Daily Absent'!$O$6:$AX$6,'Daily Absent'!$O148:$AX148)</f>
        <v>1</v>
      </c>
      <c r="AD148" s="100">
        <v>0.29166666666666669</v>
      </c>
      <c r="AE148" s="100">
        <v>0.5</v>
      </c>
      <c r="AF148" s="100">
        <v>0.54166666666666663</v>
      </c>
      <c r="AG148" s="100">
        <v>0.75</v>
      </c>
      <c r="AH148" s="5"/>
      <c r="AI148" s="5"/>
      <c r="AJ148" s="5">
        <f>LOOKUP(AJ$6,'Daily Absent'!$O$6:$AX$6,'Daily Absent'!$O148:$AX148)</f>
        <v>1</v>
      </c>
      <c r="AK148" s="100">
        <v>0.29166666666666669</v>
      </c>
      <c r="AL148" s="100">
        <v>0.5</v>
      </c>
      <c r="AM148" s="100">
        <v>0.54166666666666663</v>
      </c>
      <c r="AN148" s="100">
        <v>0.75</v>
      </c>
      <c r="AO148" s="5"/>
      <c r="AP148" s="5"/>
      <c r="AQ148" s="5">
        <f>LOOKUP(AQ$6,'Daily Absent'!$O$6:$AX$6,'Daily Absent'!$O148:$AX148)</f>
        <v>1</v>
      </c>
      <c r="AR148" s="100">
        <v>0.29166666666666669</v>
      </c>
      <c r="AS148" s="100">
        <v>0.5</v>
      </c>
      <c r="AT148" s="100">
        <v>0.54166666666666663</v>
      </c>
      <c r="AU148" s="100">
        <v>0.70833333333333337</v>
      </c>
      <c r="AV148" s="5"/>
      <c r="AW148" s="5"/>
      <c r="AX148" s="5">
        <f>LOOKUP(AX$6,'Daily Absent'!$O$6:$AX$6,'Daily Absent'!$O148:$AX148)</f>
        <v>1</v>
      </c>
      <c r="AY148" s="100">
        <v>0.33333333333333331</v>
      </c>
      <c r="AZ148" s="100">
        <v>0.5</v>
      </c>
      <c r="BA148" s="100">
        <v>0.54166666666666663</v>
      </c>
      <c r="BB148" s="100">
        <v>0.66666666666666663</v>
      </c>
      <c r="BC148" s="5"/>
      <c r="BD148" s="5"/>
      <c r="BE148" s="5">
        <f>LOOKUP(BE$6,'Daily Absent'!$O$6:$AX$6,'Daily Absent'!$O148:$AX148)</f>
        <v>1</v>
      </c>
      <c r="BF148" s="100">
        <v>0.29166666666666669</v>
      </c>
      <c r="BG148" s="100">
        <v>0.5</v>
      </c>
      <c r="BH148" s="100">
        <v>0.54166666666666663</v>
      </c>
      <c r="BI148" s="100">
        <v>0.75</v>
      </c>
      <c r="BJ148" s="5"/>
      <c r="BK148" s="5"/>
      <c r="BL148" s="5">
        <f>LOOKUP(BL$6,'Daily Absent'!$O$6:$AX$6,'Daily Absent'!$O148:$AX148)</f>
        <v>1</v>
      </c>
      <c r="BM148" s="100">
        <v>0.29166666666666669</v>
      </c>
      <c r="BN148" s="100">
        <v>0.5</v>
      </c>
      <c r="BO148" s="100">
        <v>0.54166666666666663</v>
      </c>
      <c r="BP148" s="100">
        <v>0.75</v>
      </c>
      <c r="BQ148" s="5"/>
      <c r="BR148" s="5"/>
      <c r="BS148" s="5">
        <f>LOOKUP(BS$6,'Daily Absent'!$O$6:$AX$6,'Daily Absent'!$O148:$AX148)</f>
        <v>1</v>
      </c>
      <c r="BT148" s="100">
        <v>0.29166666666666669</v>
      </c>
      <c r="BU148" s="100">
        <v>0.5</v>
      </c>
      <c r="BV148" s="100">
        <v>0.54166666666666663</v>
      </c>
      <c r="BW148" s="100">
        <v>0.75</v>
      </c>
      <c r="BX148" s="5"/>
      <c r="BY148" s="5"/>
      <c r="BZ148" s="5">
        <f>LOOKUP(BZ$6,'Daily Absent'!$O$6:$AX$6,'Daily Absent'!$O148:$AX148)</f>
        <v>1</v>
      </c>
      <c r="CA148" s="100">
        <v>0.29166666666666669</v>
      </c>
      <c r="CB148" s="100">
        <v>0.5</v>
      </c>
      <c r="CC148" s="100">
        <v>0.54166666666666663</v>
      </c>
      <c r="CD148" s="100">
        <v>0.75</v>
      </c>
      <c r="CE148" s="5"/>
      <c r="CF148" s="5"/>
      <c r="CG148" s="5">
        <f>LOOKUP(CG$6,'Daily Absent'!$O$6:$AX$6,'Daily Absent'!$O148:$AX148)</f>
        <v>1</v>
      </c>
      <c r="CH148" s="100">
        <v>0.29166666666666669</v>
      </c>
      <c r="CI148" s="100">
        <v>0.5</v>
      </c>
      <c r="CJ148" s="100">
        <v>0.54166666666666663</v>
      </c>
      <c r="CK148" s="100">
        <v>0.75</v>
      </c>
      <c r="CL148" s="5"/>
      <c r="CM148" s="5"/>
      <c r="CN148" s="5">
        <f>LOOKUP(CN$6,'Daily Absent'!$O$6:$AX$6,'Daily Absent'!$O148:$AX148)</f>
        <v>1</v>
      </c>
      <c r="CO148" s="100">
        <v>0.29166666666666669</v>
      </c>
      <c r="CP148" s="100">
        <v>0.5</v>
      </c>
      <c r="CQ148" s="100">
        <v>0.54166666666666663</v>
      </c>
      <c r="CR148" s="100">
        <v>0.70833333333333337</v>
      </c>
      <c r="CS148" s="5"/>
      <c r="CT148" s="5"/>
      <c r="CU148" s="5">
        <f>LOOKUP(CU$6,'Daily Absent'!$O$6:$AX$6,'Daily Absent'!$O148:$AX148)</f>
        <v>1</v>
      </c>
      <c r="CV148" s="100">
        <v>0.33333333333333331</v>
      </c>
      <c r="CW148" s="100">
        <v>0.5</v>
      </c>
      <c r="CX148" s="100">
        <v>0.54166666666666663</v>
      </c>
      <c r="CY148" s="100">
        <v>0.66666666666666663</v>
      </c>
      <c r="CZ148" s="5"/>
      <c r="DA148" s="5"/>
      <c r="DB148" s="5">
        <f>LOOKUP(DB$6,'Daily Absent'!$O$6:$AX$6,'Daily Absent'!$O148:$AX148)</f>
        <v>1</v>
      </c>
      <c r="DC148" s="100">
        <v>0.29166666666666669</v>
      </c>
      <c r="DD148" s="100">
        <v>0.5</v>
      </c>
      <c r="DE148" s="100">
        <v>0.54166666666666663</v>
      </c>
      <c r="DF148" s="100">
        <v>0.75</v>
      </c>
      <c r="DG148" s="5"/>
      <c r="DH148" s="5"/>
      <c r="DI148" s="5">
        <f>LOOKUP(DI$6,'Daily Absent'!$O$6:$AX$6,'Daily Absent'!$O148:$AX148)</f>
        <v>1</v>
      </c>
      <c r="DJ148" s="100">
        <v>0.29166666666666669</v>
      </c>
      <c r="DK148" s="100">
        <v>0.5</v>
      </c>
      <c r="DL148" s="100">
        <v>0.54166666666666663</v>
      </c>
      <c r="DM148" s="100">
        <v>0.75</v>
      </c>
      <c r="DN148" s="5"/>
      <c r="DO148" s="5"/>
      <c r="DP148" s="5">
        <f>LOOKUP(DP$6,'Daily Absent'!$O$6:$AX$6,'Daily Absent'!$O148:$AX148)</f>
        <v>1</v>
      </c>
      <c r="DQ148" s="100">
        <v>0.29166666666666669</v>
      </c>
      <c r="DR148" s="100">
        <v>0.5</v>
      </c>
      <c r="DS148" s="100">
        <v>0.54166666666666663</v>
      </c>
      <c r="DT148" s="100">
        <v>0.75</v>
      </c>
      <c r="DU148" s="5"/>
      <c r="DV148" s="5"/>
      <c r="DW148" s="5">
        <f>LOOKUP(DW$6,'Daily Absent'!$O$6:$AX$6,'Daily Absent'!$O148:$AX148)</f>
        <v>1</v>
      </c>
      <c r="DX148" s="100">
        <v>0.29166666666666669</v>
      </c>
      <c r="DY148" s="100">
        <v>0.5</v>
      </c>
      <c r="DZ148" s="100">
        <v>0.54166666666666663</v>
      </c>
      <c r="EA148" s="100">
        <v>0.75</v>
      </c>
      <c r="EB148" s="5"/>
      <c r="EC148" s="5"/>
      <c r="ED148" s="5">
        <f>LOOKUP(ED$6,'Daily Absent'!$O$6:$AX$6,'Daily Absent'!$O148:$AX148)</f>
        <v>1</v>
      </c>
      <c r="EE148" s="100">
        <v>0.29166666666666669</v>
      </c>
      <c r="EF148" s="100">
        <v>0.5</v>
      </c>
      <c r="EG148" s="100">
        <v>0.54166666666666663</v>
      </c>
      <c r="EH148" s="100">
        <v>0.75</v>
      </c>
      <c r="EI148" s="5"/>
      <c r="EJ148" s="5"/>
      <c r="EK148" s="5">
        <f>LOOKUP(EK$6,'Daily Absent'!$O$6:$AX$6,'Daily Absent'!$O148:$AX148)</f>
        <v>1</v>
      </c>
      <c r="EL148" s="100">
        <v>0.29166666666666669</v>
      </c>
      <c r="EM148" s="100">
        <v>0.5</v>
      </c>
      <c r="EN148" s="100">
        <v>0.54166666666666663</v>
      </c>
      <c r="EO148" s="100">
        <v>0.70833333333333337</v>
      </c>
      <c r="EP148" s="5"/>
      <c r="EQ148" s="5"/>
      <c r="ER148" s="5">
        <f>LOOKUP(ER$6,'Daily Absent'!$O$6:$AX$6,'Daily Absent'!$O148:$AX148)</f>
        <v>0</v>
      </c>
      <c r="ES148" s="100"/>
      <c r="ET148" s="100"/>
      <c r="EU148" s="100"/>
      <c r="EV148" s="100"/>
      <c r="EW148" s="5"/>
      <c r="EX148" s="5"/>
      <c r="EY148" s="5">
        <f>LOOKUP(EY$6,'Daily Absent'!$O$6:$AX$6,'Daily Absent'!$O148:$AX148)</f>
        <v>1</v>
      </c>
      <c r="EZ148" s="100">
        <v>0.29166666666666669</v>
      </c>
      <c r="FA148" s="100">
        <v>0.5</v>
      </c>
      <c r="FB148" s="100">
        <v>0.54166666666666663</v>
      </c>
      <c r="FC148" s="100">
        <v>0.75</v>
      </c>
      <c r="FD148" s="100"/>
      <c r="FE148" s="100"/>
      <c r="FF148" s="5">
        <f>LOOKUP(FF$6,'Daily Absent'!$O$6:$AX$6,'Daily Absent'!$O148:$AX148)</f>
        <v>1</v>
      </c>
      <c r="FG148" s="100"/>
      <c r="FH148" s="100"/>
      <c r="FI148" s="100"/>
      <c r="FJ148" s="100"/>
      <c r="FK148" s="5"/>
      <c r="FL148" s="5"/>
      <c r="FM148" s="5">
        <f>LOOKUP(FM$6,'Daily Absent'!$O$6:$AX$6,'Daily Absent'!$O148:$AX148)</f>
        <v>0</v>
      </c>
      <c r="FN148" s="100"/>
      <c r="FO148" s="100"/>
      <c r="FP148" s="100"/>
      <c r="FQ148" s="100"/>
      <c r="FR148" s="5"/>
      <c r="FS148" s="5"/>
      <c r="FT148" s="5">
        <f>LOOKUP(FT$6,'Daily Absent'!$O$6:$AX$6,'Daily Absent'!$O148:$AX148)</f>
        <v>0</v>
      </c>
      <c r="FU148" s="100"/>
      <c r="FV148" s="100"/>
      <c r="FW148" s="100"/>
      <c r="FX148" s="100"/>
      <c r="FY148" s="5"/>
      <c r="FZ148" s="5"/>
      <c r="GA148" s="5">
        <f>LOOKUP(GA$6,'Daily Absent'!$O$6:$AX$6,'Daily Absent'!$O148:$AX148)</f>
        <v>0</v>
      </c>
      <c r="GB148" s="100"/>
      <c r="GC148" s="100"/>
      <c r="GD148" s="100"/>
      <c r="GE148" s="100"/>
      <c r="GF148" s="5"/>
      <c r="GG148" s="5"/>
      <c r="GH148" s="5">
        <f>LOOKUP(GH$6,'Daily Absent'!$O$6:$AX$6,'Daily Absent'!$O148:$AX148)</f>
        <v>0</v>
      </c>
      <c r="GI148" s="100"/>
      <c r="GJ148" s="100"/>
      <c r="GK148" s="100"/>
      <c r="GL148" s="100"/>
      <c r="GM148" s="5"/>
      <c r="GN148" s="5"/>
      <c r="GO148" s="5">
        <f>LOOKUP(GO$6,'Daily Absent'!$O$6:$AX$6,'Daily Absent'!$O148:$AX148)</f>
        <v>0</v>
      </c>
      <c r="GP148" s="100"/>
      <c r="GQ148" s="100"/>
      <c r="GR148" s="100"/>
      <c r="GS148" s="100"/>
      <c r="GT148" s="100"/>
      <c r="GU148" s="100"/>
      <c r="GV148" s="5">
        <f>LOOKUP(GV$6,'Daily Absent'!$O$6:$AX$6,'Daily Absent'!$O148:$AX148)</f>
        <v>0</v>
      </c>
      <c r="GW148" s="100"/>
      <c r="GX148" s="100"/>
      <c r="GY148" s="100"/>
      <c r="GZ148" s="100"/>
      <c r="HA148" s="5"/>
      <c r="HB148" s="5"/>
      <c r="HC148" s="5">
        <f>LOOKUP(HC$6,'Daily Absent'!$O$6:$AX$6,'Daily Absent'!$O148:$AX148)</f>
        <v>0</v>
      </c>
      <c r="HD148" s="100"/>
      <c r="HE148" s="100"/>
      <c r="HF148" s="100"/>
      <c r="HG148" s="100"/>
      <c r="HH148" s="5"/>
      <c r="HI148" s="5"/>
      <c r="HJ148" s="5">
        <f>LOOKUP(HJ$6,'Daily Absent'!$O$6:$AX$6,'Daily Absent'!$O148:$AX148)</f>
        <v>0</v>
      </c>
      <c r="HK148" s="100"/>
      <c r="HL148" s="100"/>
      <c r="HM148" s="100"/>
      <c r="HN148" s="100"/>
      <c r="HO148" s="5"/>
      <c r="HP148" s="5"/>
      <c r="HQ148" s="5"/>
      <c r="HR148" s="100"/>
      <c r="HS148" s="100"/>
      <c r="HT148" s="100"/>
      <c r="HU148" s="100"/>
      <c r="HV148" s="5"/>
      <c r="HW148" s="5"/>
      <c r="HX148" s="5">
        <f>LOOKUP(HX$6,'Daily Absent'!$O$6:$AX$6,'Daily Absent'!$O148:$AX148)</f>
        <v>0</v>
      </c>
      <c r="HY148" s="5"/>
      <c r="HZ148" s="100"/>
      <c r="IA148" s="5"/>
      <c r="IB148" s="5"/>
      <c r="IC148" s="5"/>
      <c r="ID148" s="5"/>
      <c r="IE148" s="5">
        <f>LOOKUP(IE$6,'Daily Absent'!$O$6:$AX$6,'Daily Absent'!$O148:$AX148)</f>
        <v>0</v>
      </c>
      <c r="IF148" s="5"/>
      <c r="IG148" s="100"/>
      <c r="IH148" s="5"/>
      <c r="II148" s="5"/>
      <c r="IJ148" s="5"/>
      <c r="IK148" s="5"/>
      <c r="IL148" s="5">
        <f>LOOKUP(IL$6,'Daily Absent'!$O$6:$AX$6,'Daily Absent'!$O148:$AX148)</f>
        <v>0</v>
      </c>
      <c r="IM148" s="5"/>
      <c r="IN148" s="100"/>
      <c r="IO148" s="5"/>
      <c r="IP148" s="5"/>
      <c r="IQ148" s="5"/>
      <c r="IR148" s="5"/>
      <c r="IS148" s="5">
        <f>LOOKUP(IS$6,'Daily Absent'!$O$6:$AX$6,'Daily Absent'!$O148:$AX148)</f>
        <v>0</v>
      </c>
      <c r="IT148" s="5"/>
      <c r="IU148" s="100"/>
      <c r="IV148" s="5"/>
      <c r="IW148" s="5"/>
      <c r="IX148" s="5"/>
      <c r="IY148" s="5"/>
      <c r="IZ148" s="5">
        <f>LOOKUP(IZ$6,'Daily Absent'!$O$6:$AX$6,'Daily Absent'!$O148:$AX148)</f>
        <v>0</v>
      </c>
      <c r="JA148" s="5"/>
      <c r="JB148" s="100"/>
      <c r="JC148" s="5"/>
      <c r="JD148" s="5"/>
      <c r="JE148" s="5"/>
      <c r="JF148" s="5"/>
    </row>
    <row r="149" spans="1:266" ht="20" customHeight="1">
      <c r="A149" s="54">
        <f>IF('Master MP Status'!A149&gt;0,'Master MP Status'!A149,"")</f>
        <v>141</v>
      </c>
      <c r="B149" s="5" t="str">
        <f>IF(ISTEXT('Master MP Status'!B149),'Master MP Status'!B149,"")</f>
        <v>DIRECT</v>
      </c>
      <c r="C149" s="153" t="str">
        <f>IF(OR(ISTEXT('Master MP Status'!C149),'Master MP Status'!C149&gt;0),'Master MP Status'!C149,"")</f>
        <v/>
      </c>
      <c r="D149" s="154" t="str">
        <f>IF(OR(ISTEXT('Master MP Status'!D149),'Master MP Status'!D149&gt;0),'Master MP Status'!D149,"")</f>
        <v>KN25355</v>
      </c>
      <c r="E149" s="5" t="str">
        <f>IF(ISTEXT('Master MP Status'!E149),'Master MP Status'!E149,"")</f>
        <v>RUSLI</v>
      </c>
      <c r="F149" s="5" t="str">
        <f>IF(ISTEXT('Master MP Status'!F149),'Master MP Status'!F149,"")</f>
        <v/>
      </c>
      <c r="G149" s="5" t="str">
        <f>IF(ISTEXT('Master MP Status'!G149),'Master MP Status'!G149,"")</f>
        <v>Local</v>
      </c>
      <c r="H149" s="5" t="str">
        <f>IF(ISTEXT('Master MP Status'!H149),'Master MP Status'!H149,"")</f>
        <v>DARMAN</v>
      </c>
      <c r="I149" s="5" t="str">
        <f>IF(ISTEXT('Master MP Status'!I149),'Master MP Status'!I149,"")</f>
        <v>Helper</v>
      </c>
      <c r="J149" s="5" t="str">
        <f>IF(ISTEXT('Master MP Status'!J149),'Master MP Status'!J149,"")</f>
        <v>Helper</v>
      </c>
      <c r="K149" s="9">
        <f>IF(OR('Master MP Status'!K149=0,'Master MP Status'!K149=""),"",'Master MP Status'!K149)</f>
        <v>45782</v>
      </c>
      <c r="L149" s="9">
        <f>IF(OR('Master MP Status'!L149=0,'Master MP Status'!L149=""),"",'Master MP Status'!L149)</f>
        <v>45782</v>
      </c>
      <c r="M149" s="9">
        <f>IF(OR('Master MP Status'!M149=0,'Master MP Status'!M149=""),"",'Master MP Status'!M149)</f>
        <v>45795</v>
      </c>
      <c r="N149" s="5" t="str">
        <f>IF(ISTEXT('Master MP Status'!N149),'Master MP Status'!N149,"")</f>
        <v>Resign</v>
      </c>
      <c r="O149" s="5">
        <f>LOOKUP(O$6,'Daily Absent'!$O$6:$AX$6,'Daily Absent'!$O149:$AX149)</f>
        <v>0</v>
      </c>
      <c r="P149" s="5"/>
      <c r="Q149" s="5"/>
      <c r="R149" s="5"/>
      <c r="S149" s="5"/>
      <c r="T149" s="5"/>
      <c r="U149" s="5"/>
      <c r="V149" s="5">
        <f>LOOKUP(V$6,'Daily Absent'!$O$6:$AX$6,'Daily Absent'!$O149:$AX149)</f>
        <v>0</v>
      </c>
      <c r="W149" s="5"/>
      <c r="X149" s="100"/>
      <c r="Y149" s="5"/>
      <c r="Z149" s="5"/>
      <c r="AA149" s="5"/>
      <c r="AB149" s="5"/>
      <c r="AC149" s="5">
        <f>LOOKUP(AC$6,'Daily Absent'!$O$6:$AX$6,'Daily Absent'!$O149:$AX149)</f>
        <v>0</v>
      </c>
      <c r="AD149" s="5"/>
      <c r="AE149" s="100"/>
      <c r="AF149" s="5"/>
      <c r="AG149" s="5"/>
      <c r="AH149" s="5"/>
      <c r="AI149" s="5"/>
      <c r="AJ149" s="5">
        <f>LOOKUP(AJ$6,'Daily Absent'!$O$6:$AX$6,'Daily Absent'!$O149:$AX149)</f>
        <v>0</v>
      </c>
      <c r="AK149" s="5"/>
      <c r="AL149" s="100"/>
      <c r="AM149" s="5"/>
      <c r="AN149" s="5"/>
      <c r="AO149" s="5"/>
      <c r="AP149" s="5"/>
      <c r="AQ149" s="5">
        <f>LOOKUP(AQ$6,'Daily Absent'!$O$6:$AX$6,'Daily Absent'!$O149:$AX149)</f>
        <v>0</v>
      </c>
      <c r="AR149" s="100"/>
      <c r="AS149" s="100"/>
      <c r="AT149" s="100"/>
      <c r="AU149" s="100"/>
      <c r="AV149" s="5"/>
      <c r="AW149" s="5"/>
      <c r="AX149" s="5">
        <f>LOOKUP(AX$6,'Daily Absent'!$O$6:$AX$6,'Daily Absent'!$O149:$AX149)</f>
        <v>0</v>
      </c>
      <c r="AY149" s="100"/>
      <c r="AZ149" s="100"/>
      <c r="BA149" s="100"/>
      <c r="BB149" s="100"/>
      <c r="BC149" s="5"/>
      <c r="BD149" s="5"/>
      <c r="BE149" s="5">
        <f>LOOKUP(BE$6,'Daily Absent'!$O$6:$AX$6,'Daily Absent'!$O149:$AX149)</f>
        <v>0</v>
      </c>
      <c r="BF149" s="100"/>
      <c r="BG149" s="100"/>
      <c r="BH149" s="100"/>
      <c r="BI149" s="100"/>
      <c r="BJ149" s="5"/>
      <c r="BK149" s="5"/>
      <c r="BL149" s="5">
        <f>LOOKUP(BL$6,'Daily Absent'!$O$6:$AX$6,'Daily Absent'!$O149:$AX149)</f>
        <v>0</v>
      </c>
      <c r="BM149" s="100"/>
      <c r="BN149" s="100"/>
      <c r="BO149" s="100"/>
      <c r="BP149" s="100"/>
      <c r="BQ149" s="5"/>
      <c r="BR149" s="5"/>
      <c r="BS149" s="5">
        <f>LOOKUP(BS$6,'Daily Absent'!$O$6:$AX$6,'Daily Absent'!$O149:$AX149)</f>
        <v>0</v>
      </c>
      <c r="BT149" s="100"/>
      <c r="BU149" s="100"/>
      <c r="BV149" s="100"/>
      <c r="BW149" s="100"/>
      <c r="BX149" s="5"/>
      <c r="BY149" s="5"/>
      <c r="BZ149" s="5">
        <f>LOOKUP(BZ$6,'Daily Absent'!$O$6:$AX$6,'Daily Absent'!$O149:$AX149)</f>
        <v>0</v>
      </c>
      <c r="CA149" s="5"/>
      <c r="CB149" s="100"/>
      <c r="CC149" s="5"/>
      <c r="CD149" s="5"/>
      <c r="CE149" s="5"/>
      <c r="CF149" s="5"/>
      <c r="CG149" s="5">
        <f>LOOKUP(CG$6,'Daily Absent'!$O$6:$AX$6,'Daily Absent'!$O149:$AX149)</f>
        <v>0</v>
      </c>
      <c r="CH149" s="5"/>
      <c r="CI149" s="100"/>
      <c r="CJ149" s="5"/>
      <c r="CK149" s="5"/>
      <c r="CL149" s="5"/>
      <c r="CM149" s="5"/>
      <c r="CN149" s="5">
        <f>LOOKUP(CN$6,'Daily Absent'!$O$6:$AX$6,'Daily Absent'!$O149:$AX149)</f>
        <v>0</v>
      </c>
      <c r="CO149" s="5"/>
      <c r="CP149" s="100"/>
      <c r="CQ149" s="5"/>
      <c r="CR149" s="5"/>
      <c r="CS149" s="5"/>
      <c r="CT149" s="5"/>
      <c r="CU149" s="5">
        <f>LOOKUP(CU$6,'Daily Absent'!$O$6:$AX$6,'Daily Absent'!$O149:$AX149)</f>
        <v>0</v>
      </c>
      <c r="CV149" s="100"/>
      <c r="CW149" s="100"/>
      <c r="CX149" s="100"/>
      <c r="CY149" s="100"/>
      <c r="CZ149" s="5"/>
      <c r="DA149" s="5"/>
      <c r="DB149" s="5">
        <f>LOOKUP(DB$6,'Daily Absent'!$O$6:$AX$6,'Daily Absent'!$O149:$AX149)</f>
        <v>0</v>
      </c>
      <c r="DC149" s="100"/>
      <c r="DD149" s="100"/>
      <c r="DE149" s="100"/>
      <c r="DF149" s="100"/>
      <c r="DG149" s="5"/>
      <c r="DH149" s="5"/>
      <c r="DI149" s="5">
        <f>LOOKUP(DI$6,'Daily Absent'!$O$6:$AX$6,'Daily Absent'!$O149:$AX149)</f>
        <v>0</v>
      </c>
      <c r="DJ149" s="5"/>
      <c r="DK149" s="100"/>
      <c r="DL149" s="5"/>
      <c r="DM149" s="5"/>
      <c r="DN149" s="5"/>
      <c r="DO149" s="5"/>
      <c r="DP149" s="5">
        <f>LOOKUP(DP$6,'Daily Absent'!$O$6:$AX$6,'Daily Absent'!$O149:$AX149)</f>
        <v>0</v>
      </c>
      <c r="DQ149" s="5"/>
      <c r="DR149" s="100"/>
      <c r="DS149" s="5"/>
      <c r="DT149" s="5"/>
      <c r="DU149" s="5"/>
      <c r="DV149" s="5"/>
      <c r="DW149" s="5">
        <f>LOOKUP(DW$6,'Daily Absent'!$O$6:$AX$6,'Daily Absent'!$O149:$AX149)</f>
        <v>0</v>
      </c>
      <c r="DX149" s="5"/>
      <c r="DY149" s="100"/>
      <c r="DZ149" s="5"/>
      <c r="EA149" s="5"/>
      <c r="EB149" s="5"/>
      <c r="EC149" s="5"/>
      <c r="ED149" s="5">
        <f>LOOKUP(ED$6,'Daily Absent'!$O$6:$AX$6,'Daily Absent'!$O149:$AX149)</f>
        <v>0</v>
      </c>
      <c r="EE149" s="5"/>
      <c r="EF149" s="100"/>
      <c r="EG149" s="5"/>
      <c r="EH149" s="5"/>
      <c r="EI149" s="5"/>
      <c r="EJ149" s="5"/>
      <c r="EK149" s="5">
        <f>LOOKUP(EK$6,'Daily Absent'!$O$6:$AX$6,'Daily Absent'!$O149:$AX149)</f>
        <v>0</v>
      </c>
      <c r="EL149" s="5"/>
      <c r="EM149" s="100"/>
      <c r="EN149" s="5"/>
      <c r="EO149" s="5"/>
      <c r="EP149" s="5"/>
      <c r="EQ149" s="5"/>
      <c r="ER149" s="5">
        <f>LOOKUP(ER$6,'Daily Absent'!$O$6:$AX$6,'Daily Absent'!$O149:$AX149)</f>
        <v>0</v>
      </c>
      <c r="ES149" s="100"/>
      <c r="ET149" s="100"/>
      <c r="EU149" s="100"/>
      <c r="EV149" s="5"/>
      <c r="EW149" s="5"/>
      <c r="EX149" s="5"/>
      <c r="EY149" s="5">
        <f>LOOKUP(EY$6,'Daily Absent'!$O$6:$AX$6,'Daily Absent'!$O149:$AX149)</f>
        <v>0</v>
      </c>
      <c r="EZ149" s="5"/>
      <c r="FA149" s="100"/>
      <c r="FB149" s="5"/>
      <c r="FC149" s="5"/>
      <c r="FD149" s="5"/>
      <c r="FE149" s="5"/>
      <c r="FF149" s="5">
        <f>LOOKUP(FF$6,'Daily Absent'!$O$6:$AX$6,'Daily Absent'!$O149:$AX149)</f>
        <v>0</v>
      </c>
      <c r="FG149" s="5"/>
      <c r="FH149" s="100"/>
      <c r="FI149" s="5"/>
      <c r="FJ149" s="5"/>
      <c r="FK149" s="5"/>
      <c r="FL149" s="5"/>
      <c r="FM149" s="5">
        <f>LOOKUP(FM$6,'Daily Absent'!$O$6:$AX$6,'Daily Absent'!$O149:$AX149)</f>
        <v>0</v>
      </c>
      <c r="FN149" s="5"/>
      <c r="FO149" s="100"/>
      <c r="FP149" s="5"/>
      <c r="FQ149" s="5"/>
      <c r="FR149" s="5"/>
      <c r="FS149" s="5"/>
      <c r="FT149" s="5">
        <f>LOOKUP(FT$6,'Daily Absent'!$O$6:$AX$6,'Daily Absent'!$O149:$AX149)</f>
        <v>0</v>
      </c>
      <c r="FU149" s="5"/>
      <c r="FV149" s="100"/>
      <c r="FW149" s="5"/>
      <c r="FX149" s="5"/>
      <c r="FY149" s="5"/>
      <c r="FZ149" s="5"/>
      <c r="GA149" s="5">
        <f>LOOKUP(GA$6,'Daily Absent'!$O$6:$AX$6,'Daily Absent'!$O149:$AX149)</f>
        <v>0</v>
      </c>
      <c r="GB149" s="5"/>
      <c r="GC149" s="100"/>
      <c r="GD149" s="5"/>
      <c r="GE149" s="5"/>
      <c r="GF149" s="5"/>
      <c r="GG149" s="5"/>
      <c r="GH149" s="5">
        <f>LOOKUP(GH$6,'Daily Absent'!$O$6:$AX$6,'Daily Absent'!$O149:$AX149)</f>
        <v>0</v>
      </c>
      <c r="GI149" s="5"/>
      <c r="GJ149" s="100"/>
      <c r="GK149" s="5"/>
      <c r="GL149" s="5"/>
      <c r="GM149" s="5"/>
      <c r="GN149" s="5"/>
      <c r="GO149" s="5">
        <f>LOOKUP(GO$6,'Daily Absent'!$O$6:$AX$6,'Daily Absent'!$O149:$AX149)</f>
        <v>0</v>
      </c>
      <c r="GP149" s="5"/>
      <c r="GQ149" s="100"/>
      <c r="GR149" s="5"/>
      <c r="GS149" s="5"/>
      <c r="GT149" s="5"/>
      <c r="GU149" s="5"/>
      <c r="GV149" s="5">
        <f>LOOKUP(GV$6,'Daily Absent'!$O$6:$AX$6,'Daily Absent'!$O149:$AX149)</f>
        <v>0</v>
      </c>
      <c r="GW149" s="5"/>
      <c r="GX149" s="100"/>
      <c r="GY149" s="5"/>
      <c r="GZ149" s="5"/>
      <c r="HA149" s="5"/>
      <c r="HB149" s="5"/>
      <c r="HC149" s="5">
        <f>LOOKUP(HC$6,'Daily Absent'!$O$6:$AX$6,'Daily Absent'!$O149:$AX149)</f>
        <v>0</v>
      </c>
      <c r="HD149" s="5"/>
      <c r="HE149" s="100"/>
      <c r="HF149" s="5"/>
      <c r="HG149" s="5"/>
      <c r="HH149" s="5"/>
      <c r="HI149" s="5"/>
      <c r="HJ149" s="5">
        <f>LOOKUP(HJ$6,'Daily Absent'!$O$6:$AX$6,'Daily Absent'!$O149:$AX149)</f>
        <v>0</v>
      </c>
      <c r="HK149" s="5"/>
      <c r="HL149" s="100"/>
      <c r="HM149" s="5"/>
      <c r="HN149" s="5"/>
      <c r="HO149" s="5"/>
      <c r="HP149" s="5"/>
      <c r="HQ149" s="5"/>
      <c r="HR149" s="5"/>
      <c r="HS149" s="100"/>
      <c r="HT149" s="5"/>
      <c r="HU149" s="5"/>
      <c r="HV149" s="5"/>
      <c r="HW149" s="5"/>
      <c r="HX149" s="5">
        <f>LOOKUP(HX$6,'Daily Absent'!$O$6:$AX$6,'Daily Absent'!$O149:$AX149)</f>
        <v>0</v>
      </c>
      <c r="HY149" s="5"/>
      <c r="HZ149" s="100"/>
      <c r="IA149" s="5"/>
      <c r="IB149" s="5"/>
      <c r="IC149" s="5"/>
      <c r="ID149" s="5"/>
      <c r="IE149" s="5">
        <f>LOOKUP(IE$6,'Daily Absent'!$O$6:$AX$6,'Daily Absent'!$O149:$AX149)</f>
        <v>0</v>
      </c>
      <c r="IF149" s="5"/>
      <c r="IG149" s="100"/>
      <c r="IH149" s="5"/>
      <c r="II149" s="5"/>
      <c r="IJ149" s="5"/>
      <c r="IK149" s="5"/>
      <c r="IL149" s="5">
        <f>LOOKUP(IL$6,'Daily Absent'!$O$6:$AX$6,'Daily Absent'!$O149:$AX149)</f>
        <v>0</v>
      </c>
      <c r="IM149" s="5"/>
      <c r="IN149" s="100"/>
      <c r="IO149" s="5"/>
      <c r="IP149" s="5"/>
      <c r="IQ149" s="5"/>
      <c r="IR149" s="5"/>
      <c r="IS149" s="5">
        <f>LOOKUP(IS$6,'Daily Absent'!$O$6:$AX$6,'Daily Absent'!$O149:$AX149)</f>
        <v>0</v>
      </c>
      <c r="IT149" s="5"/>
      <c r="IU149" s="100"/>
      <c r="IV149" s="5"/>
      <c r="IW149" s="5"/>
      <c r="IX149" s="5"/>
      <c r="IY149" s="5"/>
      <c r="IZ149" s="5">
        <f>LOOKUP(IZ$6,'Daily Absent'!$O$6:$AX$6,'Daily Absent'!$O149:$AX149)</f>
        <v>0</v>
      </c>
      <c r="JA149" s="5"/>
      <c r="JB149" s="100"/>
      <c r="JC149" s="5"/>
      <c r="JD149" s="5"/>
      <c r="JE149" s="5"/>
      <c r="JF149" s="5"/>
    </row>
    <row r="150" spans="1:266" ht="20" customHeight="1">
      <c r="A150" s="54">
        <f>IF('Master MP Status'!A150&gt;0,'Master MP Status'!A150,"")</f>
        <v>142</v>
      </c>
      <c r="B150" s="5" t="str">
        <f>IF(ISTEXT('Master MP Status'!B150),'Master MP Status'!B150,"")</f>
        <v>DIRECT</v>
      </c>
      <c r="C150" s="153" t="str">
        <f>IF(OR(ISTEXT('Master MP Status'!C150),'Master MP Status'!C150&gt;0),'Master MP Status'!C150,"")</f>
        <v/>
      </c>
      <c r="D150" s="154" t="str">
        <f>IF(OR(ISTEXT('Master MP Status'!D150),'Master MP Status'!D150&gt;0),'Master MP Status'!D150,"")</f>
        <v>KN25356</v>
      </c>
      <c r="E150" s="5" t="str">
        <f>IF(ISTEXT('Master MP Status'!E150),'Master MP Status'!E150,"")</f>
        <v>FAISAL ARIAH</v>
      </c>
      <c r="F150" s="5" t="str">
        <f>IF(ISTEXT('Master MP Status'!F150),'Master MP Status'!F150,"")</f>
        <v/>
      </c>
      <c r="G150" s="5" t="str">
        <f>IF(ISTEXT('Master MP Status'!G150),'Master MP Status'!G150,"")</f>
        <v>Local</v>
      </c>
      <c r="H150" s="5" t="str">
        <f>IF(ISTEXT('Master MP Status'!H150),'Master MP Status'!H150,"")</f>
        <v>DARMAN</v>
      </c>
      <c r="I150" s="5" t="str">
        <f>IF(ISTEXT('Master MP Status'!I150),'Master MP Status'!I150,"")</f>
        <v>Helper</v>
      </c>
      <c r="J150" s="5" t="str">
        <f>IF(ISTEXT('Master MP Status'!J150),'Master MP Status'!J150,"")</f>
        <v>Helper</v>
      </c>
      <c r="K150" s="9">
        <f>IF(OR('Master MP Status'!K150=0,'Master MP Status'!K150=""),"",'Master MP Status'!K150)</f>
        <v>45782</v>
      </c>
      <c r="L150" s="9">
        <f>IF(OR('Master MP Status'!L150=0,'Master MP Status'!L150=""),"",'Master MP Status'!L150)</f>
        <v>45782</v>
      </c>
      <c r="M150" s="9">
        <f>IF(OR('Master MP Status'!M150=0,'Master MP Status'!M150=""),"",'Master MP Status'!M150)</f>
        <v>45799</v>
      </c>
      <c r="N150" s="5" t="str">
        <f>IF(ISTEXT('Master MP Status'!N150),'Master MP Status'!N150,"")</f>
        <v>Resign</v>
      </c>
      <c r="O150" s="5">
        <f>LOOKUP(O$6,'Daily Absent'!$O$6:$AX$6,'Daily Absent'!$O150:$AX150)</f>
        <v>0</v>
      </c>
      <c r="P150" s="5"/>
      <c r="Q150" s="5"/>
      <c r="R150" s="5"/>
      <c r="S150" s="5"/>
      <c r="T150" s="5"/>
      <c r="U150" s="5"/>
      <c r="V150" s="5">
        <f>LOOKUP(V$6,'Daily Absent'!$O$6:$AX$6,'Daily Absent'!$O150:$AX150)</f>
        <v>0</v>
      </c>
      <c r="W150" s="5"/>
      <c r="X150" s="100"/>
      <c r="Y150" s="5"/>
      <c r="Z150" s="5"/>
      <c r="AA150" s="5"/>
      <c r="AB150" s="5"/>
      <c r="AC150" s="5">
        <f>LOOKUP(AC$6,'Daily Absent'!$O$6:$AX$6,'Daily Absent'!$O150:$AX150)</f>
        <v>0</v>
      </c>
      <c r="AD150" s="5"/>
      <c r="AE150" s="100"/>
      <c r="AF150" s="5"/>
      <c r="AG150" s="5"/>
      <c r="AH150" s="5"/>
      <c r="AI150" s="5"/>
      <c r="AJ150" s="5">
        <f>LOOKUP(AJ$6,'Daily Absent'!$O$6:$AX$6,'Daily Absent'!$O150:$AX150)</f>
        <v>0</v>
      </c>
      <c r="AK150" s="5"/>
      <c r="AL150" s="100"/>
      <c r="AM150" s="5"/>
      <c r="AN150" s="5"/>
      <c r="AO150" s="5"/>
      <c r="AP150" s="5"/>
      <c r="AQ150" s="5">
        <f>LOOKUP(AQ$6,'Daily Absent'!$O$6:$AX$6,'Daily Absent'!$O150:$AX150)</f>
        <v>0</v>
      </c>
      <c r="AR150" s="100"/>
      <c r="AS150" s="100"/>
      <c r="AT150" s="100"/>
      <c r="AU150" s="100"/>
      <c r="AV150" s="5"/>
      <c r="AW150" s="5"/>
      <c r="AX150" s="5">
        <f>LOOKUP(AX$6,'Daily Absent'!$O$6:$AX$6,'Daily Absent'!$O150:$AX150)</f>
        <v>0</v>
      </c>
      <c r="AY150" s="100"/>
      <c r="AZ150" s="100"/>
      <c r="BA150" s="100"/>
      <c r="BB150" s="100"/>
      <c r="BC150" s="5"/>
      <c r="BD150" s="5"/>
      <c r="BE150" s="5">
        <f>LOOKUP(BE$6,'Daily Absent'!$O$6:$AX$6,'Daily Absent'!$O150:$AX150)</f>
        <v>0</v>
      </c>
      <c r="BF150" s="100"/>
      <c r="BG150" s="100"/>
      <c r="BH150" s="100"/>
      <c r="BI150" s="100"/>
      <c r="BJ150" s="5"/>
      <c r="BK150" s="5"/>
      <c r="BL150" s="5">
        <f>LOOKUP(BL$6,'Daily Absent'!$O$6:$AX$6,'Daily Absent'!$O150:$AX150)</f>
        <v>0</v>
      </c>
      <c r="BM150" s="100"/>
      <c r="BN150" s="100"/>
      <c r="BO150" s="100"/>
      <c r="BP150" s="100"/>
      <c r="BQ150" s="5"/>
      <c r="BR150" s="5"/>
      <c r="BS150" s="5">
        <f>LOOKUP(BS$6,'Daily Absent'!$O$6:$AX$6,'Daily Absent'!$O150:$AX150)</f>
        <v>0</v>
      </c>
      <c r="BT150" s="100"/>
      <c r="BU150" s="100"/>
      <c r="BV150" s="100"/>
      <c r="BW150" s="100"/>
      <c r="BX150" s="5"/>
      <c r="BY150" s="5"/>
      <c r="BZ150" s="5">
        <f>LOOKUP(BZ$6,'Daily Absent'!$O$6:$AX$6,'Daily Absent'!$O150:$AX150)</f>
        <v>0</v>
      </c>
      <c r="CA150" s="100"/>
      <c r="CB150" s="100"/>
      <c r="CC150" s="100"/>
      <c r="CD150" s="100"/>
      <c r="CE150" s="5"/>
      <c r="CF150" s="5"/>
      <c r="CG150" s="5">
        <f>LOOKUP(CG$6,'Daily Absent'!$O$6:$AX$6,'Daily Absent'!$O150:$AX150)</f>
        <v>0</v>
      </c>
      <c r="CH150" s="5"/>
      <c r="CI150" s="100"/>
      <c r="CJ150" s="5"/>
      <c r="CK150" s="5"/>
      <c r="CL150" s="5"/>
      <c r="CM150" s="5"/>
      <c r="CN150" s="5">
        <f>LOOKUP(CN$6,'Daily Absent'!$O$6:$AX$6,'Daily Absent'!$O150:$AX150)</f>
        <v>0</v>
      </c>
      <c r="CO150" s="100"/>
      <c r="CP150" s="100"/>
      <c r="CQ150" s="100"/>
      <c r="CR150" s="100"/>
      <c r="CS150" s="5"/>
      <c r="CT150" s="5"/>
      <c r="CU150" s="5">
        <f>LOOKUP(CU$6,'Daily Absent'!$O$6:$AX$6,'Daily Absent'!$O150:$AX150)</f>
        <v>0</v>
      </c>
      <c r="CV150" s="5"/>
      <c r="CW150" s="100"/>
      <c r="CX150" s="5"/>
      <c r="CY150" s="5"/>
      <c r="CZ150" s="5"/>
      <c r="DA150" s="5"/>
      <c r="DB150" s="5">
        <f>LOOKUP(DB$6,'Daily Absent'!$O$6:$AX$6,'Daily Absent'!$O150:$AX150)</f>
        <v>0</v>
      </c>
      <c r="DC150" s="5"/>
      <c r="DD150" s="100"/>
      <c r="DE150" s="5"/>
      <c r="DF150" s="5"/>
      <c r="DG150" s="5"/>
      <c r="DH150" s="5"/>
      <c r="DI150" s="5">
        <f>LOOKUP(DI$6,'Daily Absent'!$O$6:$AX$6,'Daily Absent'!$O150:$AX150)</f>
        <v>0</v>
      </c>
      <c r="DJ150" s="100"/>
      <c r="DK150" s="100"/>
      <c r="DL150" s="100"/>
      <c r="DM150" s="100"/>
      <c r="DN150" s="5"/>
      <c r="DO150" s="5"/>
      <c r="DP150" s="5">
        <f>LOOKUP(DP$6,'Daily Absent'!$O$6:$AX$6,'Daily Absent'!$O150:$AX150)</f>
        <v>0</v>
      </c>
      <c r="DQ150" s="100"/>
      <c r="DR150" s="100"/>
      <c r="DS150" s="100"/>
      <c r="DT150" s="100"/>
      <c r="DU150" s="5"/>
      <c r="DV150" s="5"/>
      <c r="DW150" s="5">
        <f>LOOKUP(DW$6,'Daily Absent'!$O$6:$AX$6,'Daily Absent'!$O150:$AX150)</f>
        <v>0</v>
      </c>
      <c r="DX150" s="5"/>
      <c r="DY150" s="100"/>
      <c r="DZ150" s="5"/>
      <c r="EA150" s="5"/>
      <c r="EB150" s="5"/>
      <c r="EC150" s="5"/>
      <c r="ED150" s="5">
        <f>LOOKUP(ED$6,'Daily Absent'!$O$6:$AX$6,'Daily Absent'!$O150:$AX150)</f>
        <v>0</v>
      </c>
      <c r="EE150" s="5"/>
      <c r="EF150" s="100"/>
      <c r="EG150" s="5"/>
      <c r="EH150" s="5"/>
      <c r="EI150" s="5"/>
      <c r="EJ150" s="5"/>
      <c r="EK150" s="5">
        <f>LOOKUP(EK$6,'Daily Absent'!$O$6:$AX$6,'Daily Absent'!$O150:$AX150)</f>
        <v>0</v>
      </c>
      <c r="EL150" s="5"/>
      <c r="EM150" s="100"/>
      <c r="EN150" s="5"/>
      <c r="EO150" s="5"/>
      <c r="EP150" s="5"/>
      <c r="EQ150" s="5"/>
      <c r="ER150" s="5">
        <f>LOOKUP(ER$6,'Daily Absent'!$O$6:$AX$6,'Daily Absent'!$O150:$AX150)</f>
        <v>0</v>
      </c>
      <c r="ES150" s="100"/>
      <c r="ET150" s="100"/>
      <c r="EU150" s="100"/>
      <c r="EV150" s="5"/>
      <c r="EW150" s="5"/>
      <c r="EX150" s="5"/>
      <c r="EY150" s="5">
        <f>LOOKUP(EY$6,'Daily Absent'!$O$6:$AX$6,'Daily Absent'!$O150:$AX150)</f>
        <v>0</v>
      </c>
      <c r="EZ150" s="5"/>
      <c r="FA150" s="100"/>
      <c r="FB150" s="5"/>
      <c r="FC150" s="5"/>
      <c r="FD150" s="5"/>
      <c r="FE150" s="5"/>
      <c r="FF150" s="5">
        <f>LOOKUP(FF$6,'Daily Absent'!$O$6:$AX$6,'Daily Absent'!$O150:$AX150)</f>
        <v>0</v>
      </c>
      <c r="FG150" s="5"/>
      <c r="FH150" s="100"/>
      <c r="FI150" s="5"/>
      <c r="FJ150" s="5"/>
      <c r="FK150" s="5"/>
      <c r="FL150" s="5"/>
      <c r="FM150" s="5">
        <f>LOOKUP(FM$6,'Daily Absent'!$O$6:$AX$6,'Daily Absent'!$O150:$AX150)</f>
        <v>0</v>
      </c>
      <c r="FN150" s="5"/>
      <c r="FO150" s="100"/>
      <c r="FP150" s="5"/>
      <c r="FQ150" s="5"/>
      <c r="FR150" s="5"/>
      <c r="FS150" s="5"/>
      <c r="FT150" s="5">
        <f>LOOKUP(FT$6,'Daily Absent'!$O$6:$AX$6,'Daily Absent'!$O150:$AX150)</f>
        <v>0</v>
      </c>
      <c r="FU150" s="5"/>
      <c r="FV150" s="100"/>
      <c r="FW150" s="5"/>
      <c r="FX150" s="5"/>
      <c r="FY150" s="5"/>
      <c r="FZ150" s="5"/>
      <c r="GA150" s="5">
        <f>LOOKUP(GA$6,'Daily Absent'!$O$6:$AX$6,'Daily Absent'!$O150:$AX150)</f>
        <v>0</v>
      </c>
      <c r="GB150" s="5"/>
      <c r="GC150" s="100"/>
      <c r="GD150" s="5"/>
      <c r="GE150" s="5"/>
      <c r="GF150" s="5"/>
      <c r="GG150" s="5"/>
      <c r="GH150" s="5">
        <f>LOOKUP(GH$6,'Daily Absent'!$O$6:$AX$6,'Daily Absent'!$O150:$AX150)</f>
        <v>0</v>
      </c>
      <c r="GI150" s="5"/>
      <c r="GJ150" s="100"/>
      <c r="GK150" s="5"/>
      <c r="GL150" s="5"/>
      <c r="GM150" s="5"/>
      <c r="GN150" s="5"/>
      <c r="GO150" s="5">
        <f>LOOKUP(GO$6,'Daily Absent'!$O$6:$AX$6,'Daily Absent'!$O150:$AX150)</f>
        <v>0</v>
      </c>
      <c r="GP150" s="5"/>
      <c r="GQ150" s="100"/>
      <c r="GR150" s="5"/>
      <c r="GS150" s="5"/>
      <c r="GT150" s="5"/>
      <c r="GU150" s="5"/>
      <c r="GV150" s="5">
        <f>LOOKUP(GV$6,'Daily Absent'!$O$6:$AX$6,'Daily Absent'!$O150:$AX150)</f>
        <v>0</v>
      </c>
      <c r="GW150" s="5"/>
      <c r="GX150" s="100"/>
      <c r="GY150" s="5"/>
      <c r="GZ150" s="5"/>
      <c r="HA150" s="5"/>
      <c r="HB150" s="5"/>
      <c r="HC150" s="5">
        <f>LOOKUP(HC$6,'Daily Absent'!$O$6:$AX$6,'Daily Absent'!$O150:$AX150)</f>
        <v>0</v>
      </c>
      <c r="HD150" s="5"/>
      <c r="HE150" s="100"/>
      <c r="HF150" s="5"/>
      <c r="HG150" s="5"/>
      <c r="HH150" s="5"/>
      <c r="HI150" s="5"/>
      <c r="HJ150" s="5">
        <f>LOOKUP(HJ$6,'Daily Absent'!$O$6:$AX$6,'Daily Absent'!$O150:$AX150)</f>
        <v>0</v>
      </c>
      <c r="HK150" s="5"/>
      <c r="HL150" s="100"/>
      <c r="HM150" s="5"/>
      <c r="HN150" s="5"/>
      <c r="HO150" s="5"/>
      <c r="HP150" s="5"/>
      <c r="HQ150" s="5"/>
      <c r="HR150" s="5"/>
      <c r="HS150" s="100"/>
      <c r="HT150" s="5"/>
      <c r="HU150" s="5"/>
      <c r="HV150" s="5"/>
      <c r="HW150" s="5"/>
      <c r="HX150" s="5">
        <f>LOOKUP(HX$6,'Daily Absent'!$O$6:$AX$6,'Daily Absent'!$O150:$AX150)</f>
        <v>0</v>
      </c>
      <c r="HY150" s="5"/>
      <c r="HZ150" s="100"/>
      <c r="IA150" s="5"/>
      <c r="IB150" s="5"/>
      <c r="IC150" s="5"/>
      <c r="ID150" s="5"/>
      <c r="IE150" s="5">
        <f>LOOKUP(IE$6,'Daily Absent'!$O$6:$AX$6,'Daily Absent'!$O150:$AX150)</f>
        <v>0</v>
      </c>
      <c r="IF150" s="5"/>
      <c r="IG150" s="100"/>
      <c r="IH150" s="5"/>
      <c r="II150" s="5"/>
      <c r="IJ150" s="5"/>
      <c r="IK150" s="5"/>
      <c r="IL150" s="5">
        <f>LOOKUP(IL$6,'Daily Absent'!$O$6:$AX$6,'Daily Absent'!$O150:$AX150)</f>
        <v>0</v>
      </c>
      <c r="IM150" s="5"/>
      <c r="IN150" s="100"/>
      <c r="IO150" s="5"/>
      <c r="IP150" s="5"/>
      <c r="IQ150" s="5"/>
      <c r="IR150" s="5"/>
      <c r="IS150" s="5">
        <f>LOOKUP(IS$6,'Daily Absent'!$O$6:$AX$6,'Daily Absent'!$O150:$AX150)</f>
        <v>0</v>
      </c>
      <c r="IT150" s="5"/>
      <c r="IU150" s="100"/>
      <c r="IV150" s="5"/>
      <c r="IW150" s="5"/>
      <c r="IX150" s="5"/>
      <c r="IY150" s="5"/>
      <c r="IZ150" s="5">
        <f>LOOKUP(IZ$6,'Daily Absent'!$O$6:$AX$6,'Daily Absent'!$O150:$AX150)</f>
        <v>0</v>
      </c>
      <c r="JA150" s="5"/>
      <c r="JB150" s="100"/>
      <c r="JC150" s="5"/>
      <c r="JD150" s="5"/>
      <c r="JE150" s="5"/>
      <c r="JF150" s="5"/>
    </row>
    <row r="151" spans="1:266" ht="20" customHeight="1">
      <c r="A151" s="54">
        <f>IF('Master MP Status'!A151&gt;0,'Master MP Status'!A151,"")</f>
        <v>143</v>
      </c>
      <c r="B151" s="5" t="str">
        <f>IF(ISTEXT('Master MP Status'!B151),'Master MP Status'!B151,"")</f>
        <v>DIRECT</v>
      </c>
      <c r="C151" s="153" t="str">
        <f>IF(OR(ISTEXT('Master MP Status'!C151),'Master MP Status'!C151&gt;0),'Master MP Status'!C151,"")</f>
        <v/>
      </c>
      <c r="D151" s="154" t="str">
        <f>IF(OR(ISTEXT('Master MP Status'!D151),'Master MP Status'!D151&gt;0),'Master MP Status'!D151,"")</f>
        <v>KN25357</v>
      </c>
      <c r="E151" s="5" t="str">
        <f>IF(ISTEXT('Master MP Status'!E151),'Master MP Status'!E151,"")</f>
        <v>NUR RAHMAN</v>
      </c>
      <c r="F151" s="5" t="str">
        <f>IF(ISTEXT('Master MP Status'!F151),'Master MP Status'!F151,"")</f>
        <v/>
      </c>
      <c r="G151" s="5" t="str">
        <f>IF(ISTEXT('Master MP Status'!G151),'Master MP Status'!G151,"")</f>
        <v>Local</v>
      </c>
      <c r="H151" s="5" t="str">
        <f>IF(ISTEXT('Master MP Status'!H151),'Master MP Status'!H151,"")</f>
        <v>DARMAN</v>
      </c>
      <c r="I151" s="5" t="str">
        <f>IF(ISTEXT('Master MP Status'!I151),'Master MP Status'!I151,"")</f>
        <v>Helper</v>
      </c>
      <c r="J151" s="5" t="str">
        <f>IF(ISTEXT('Master MP Status'!J151),'Master MP Status'!J151,"")</f>
        <v>Helper</v>
      </c>
      <c r="K151" s="9">
        <f>IF(OR('Master MP Status'!K151=0,'Master MP Status'!K151=""),"",'Master MP Status'!K151)</f>
        <v>45782</v>
      </c>
      <c r="L151" s="9">
        <f>IF(OR('Master MP Status'!L151=0,'Master MP Status'!L151=""),"",'Master MP Status'!L151)</f>
        <v>45782</v>
      </c>
      <c r="M151" s="9">
        <f>IF(OR('Master MP Status'!M151=0,'Master MP Status'!M151=""),"",'Master MP Status'!M151)</f>
        <v>45799</v>
      </c>
      <c r="N151" s="5" t="str">
        <f>IF(ISTEXT('Master MP Status'!N151),'Master MP Status'!N151,"")</f>
        <v>Resign</v>
      </c>
      <c r="O151" s="5">
        <f>LOOKUP(O$6,'Daily Absent'!$O$6:$AX$6,'Daily Absent'!$O151:$AX151)</f>
        <v>0</v>
      </c>
      <c r="P151" s="5"/>
      <c r="Q151" s="5"/>
      <c r="R151" s="5"/>
      <c r="S151" s="5"/>
      <c r="T151" s="5"/>
      <c r="U151" s="5"/>
      <c r="V151" s="5">
        <f>LOOKUP(V$6,'Daily Absent'!$O$6:$AX$6,'Daily Absent'!$O151:$AX151)</f>
        <v>0</v>
      </c>
      <c r="W151" s="5"/>
      <c r="X151" s="100"/>
      <c r="Y151" s="5"/>
      <c r="Z151" s="5"/>
      <c r="AA151" s="5"/>
      <c r="AB151" s="5"/>
      <c r="AC151" s="5">
        <f>LOOKUP(AC$6,'Daily Absent'!$O$6:$AX$6,'Daily Absent'!$O151:$AX151)</f>
        <v>0</v>
      </c>
      <c r="AD151" s="5"/>
      <c r="AE151" s="100"/>
      <c r="AF151" s="5"/>
      <c r="AG151" s="5"/>
      <c r="AH151" s="5"/>
      <c r="AI151" s="5"/>
      <c r="AJ151" s="5">
        <f>LOOKUP(AJ$6,'Daily Absent'!$O$6:$AX$6,'Daily Absent'!$O151:$AX151)</f>
        <v>0</v>
      </c>
      <c r="AK151" s="5"/>
      <c r="AL151" s="100"/>
      <c r="AM151" s="5"/>
      <c r="AN151" s="5"/>
      <c r="AO151" s="5"/>
      <c r="AP151" s="5"/>
      <c r="AQ151" s="5">
        <f>LOOKUP(AQ$6,'Daily Absent'!$O$6:$AX$6,'Daily Absent'!$O151:$AX151)</f>
        <v>0</v>
      </c>
      <c r="AR151" s="100"/>
      <c r="AS151" s="100"/>
      <c r="AT151" s="100"/>
      <c r="AU151" s="100"/>
      <c r="AV151" s="5"/>
      <c r="AW151" s="5"/>
      <c r="AX151" s="5">
        <f>LOOKUP(AX$6,'Daily Absent'!$O$6:$AX$6,'Daily Absent'!$O151:$AX151)</f>
        <v>0</v>
      </c>
      <c r="AY151" s="100"/>
      <c r="AZ151" s="100"/>
      <c r="BA151" s="100"/>
      <c r="BB151" s="100"/>
      <c r="BC151" s="5"/>
      <c r="BD151" s="5"/>
      <c r="BE151" s="5">
        <f>LOOKUP(BE$6,'Daily Absent'!$O$6:$AX$6,'Daily Absent'!$O151:$AX151)</f>
        <v>0</v>
      </c>
      <c r="BF151" s="100"/>
      <c r="BG151" s="100"/>
      <c r="BH151" s="100"/>
      <c r="BI151" s="100"/>
      <c r="BJ151" s="5"/>
      <c r="BK151" s="5"/>
      <c r="BL151" s="5">
        <f>LOOKUP(BL$6,'Daily Absent'!$O$6:$AX$6,'Daily Absent'!$O151:$AX151)</f>
        <v>0</v>
      </c>
      <c r="BM151" s="100"/>
      <c r="BN151" s="100"/>
      <c r="BO151" s="100"/>
      <c r="BP151" s="100"/>
      <c r="BQ151" s="5"/>
      <c r="BR151" s="5"/>
      <c r="BS151" s="5">
        <f>LOOKUP(BS$6,'Daily Absent'!$O$6:$AX$6,'Daily Absent'!$O151:$AX151)</f>
        <v>0</v>
      </c>
      <c r="BT151" s="100"/>
      <c r="BU151" s="100"/>
      <c r="BV151" s="100"/>
      <c r="BW151" s="100"/>
      <c r="BX151" s="5"/>
      <c r="BY151" s="5"/>
      <c r="BZ151" s="5">
        <f>LOOKUP(BZ$6,'Daily Absent'!$O$6:$AX$6,'Daily Absent'!$O151:$AX151)</f>
        <v>0</v>
      </c>
      <c r="CA151" s="100"/>
      <c r="CB151" s="100"/>
      <c r="CC151" s="100"/>
      <c r="CD151" s="100"/>
      <c r="CE151" s="5"/>
      <c r="CF151" s="5"/>
      <c r="CG151" s="5">
        <f>LOOKUP(CG$6,'Daily Absent'!$O$6:$AX$6,'Daily Absent'!$O151:$AX151)</f>
        <v>0</v>
      </c>
      <c r="CH151" s="5"/>
      <c r="CI151" s="100"/>
      <c r="CJ151" s="5"/>
      <c r="CK151" s="5"/>
      <c r="CL151" s="5"/>
      <c r="CM151" s="5"/>
      <c r="CN151" s="5">
        <f>LOOKUP(CN$6,'Daily Absent'!$O$6:$AX$6,'Daily Absent'!$O151:$AX151)</f>
        <v>0</v>
      </c>
      <c r="CO151" s="5"/>
      <c r="CP151" s="100"/>
      <c r="CQ151" s="5"/>
      <c r="CR151" s="5"/>
      <c r="CS151" s="5"/>
      <c r="CT151" s="5"/>
      <c r="CU151" s="5">
        <f>LOOKUP(CU$6,'Daily Absent'!$O$6:$AX$6,'Daily Absent'!$O151:$AX151)</f>
        <v>0</v>
      </c>
      <c r="CV151" s="100"/>
      <c r="CW151" s="100"/>
      <c r="CX151" s="5"/>
      <c r="CY151" s="5"/>
      <c r="CZ151" s="5"/>
      <c r="DA151" s="5"/>
      <c r="DB151" s="5">
        <f>LOOKUP(DB$6,'Daily Absent'!$O$6:$AX$6,'Daily Absent'!$O151:$AX151)</f>
        <v>0</v>
      </c>
      <c r="DC151" s="5"/>
      <c r="DD151" s="100"/>
      <c r="DE151" s="5"/>
      <c r="DF151" s="5"/>
      <c r="DG151" s="5"/>
      <c r="DH151" s="5"/>
      <c r="DI151" s="5">
        <f>LOOKUP(DI$6,'Daily Absent'!$O$6:$AX$6,'Daily Absent'!$O151:$AX151)</f>
        <v>0</v>
      </c>
      <c r="DJ151" s="100"/>
      <c r="DK151" s="100"/>
      <c r="DL151" s="100"/>
      <c r="DM151" s="100"/>
      <c r="DN151" s="5"/>
      <c r="DO151" s="5"/>
      <c r="DP151" s="5">
        <f>LOOKUP(DP$6,'Daily Absent'!$O$6:$AX$6,'Daily Absent'!$O151:$AX151)</f>
        <v>0</v>
      </c>
      <c r="DQ151" s="100"/>
      <c r="DR151" s="100"/>
      <c r="DS151" s="100"/>
      <c r="DT151" s="100"/>
      <c r="DU151" s="5"/>
      <c r="DV151" s="5"/>
      <c r="DW151" s="5">
        <f>LOOKUP(DW$6,'Daily Absent'!$O$6:$AX$6,'Daily Absent'!$O151:$AX151)</f>
        <v>0</v>
      </c>
      <c r="DX151" s="5"/>
      <c r="DY151" s="100"/>
      <c r="DZ151" s="5"/>
      <c r="EA151" s="5"/>
      <c r="EB151" s="5"/>
      <c r="EC151" s="5"/>
      <c r="ED151" s="5">
        <f>LOOKUP(ED$6,'Daily Absent'!$O$6:$AX$6,'Daily Absent'!$O151:$AX151)</f>
        <v>0</v>
      </c>
      <c r="EE151" s="5"/>
      <c r="EF151" s="100"/>
      <c r="EG151" s="5"/>
      <c r="EH151" s="5"/>
      <c r="EI151" s="5"/>
      <c r="EJ151" s="5"/>
      <c r="EK151" s="5">
        <f>LOOKUP(EK$6,'Daily Absent'!$O$6:$AX$6,'Daily Absent'!$O151:$AX151)</f>
        <v>0</v>
      </c>
      <c r="EL151" s="5"/>
      <c r="EM151" s="100"/>
      <c r="EN151" s="5"/>
      <c r="EO151" s="5"/>
      <c r="EP151" s="5"/>
      <c r="EQ151" s="5"/>
      <c r="ER151" s="5">
        <f>LOOKUP(ER$6,'Daily Absent'!$O$6:$AX$6,'Daily Absent'!$O151:$AX151)</f>
        <v>0</v>
      </c>
      <c r="ES151" s="100"/>
      <c r="ET151" s="100"/>
      <c r="EU151" s="100"/>
      <c r="EV151" s="5"/>
      <c r="EW151" s="5"/>
      <c r="EX151" s="5"/>
      <c r="EY151" s="5">
        <f>LOOKUP(EY$6,'Daily Absent'!$O$6:$AX$6,'Daily Absent'!$O151:$AX151)</f>
        <v>0</v>
      </c>
      <c r="EZ151" s="5"/>
      <c r="FA151" s="100"/>
      <c r="FB151" s="5"/>
      <c r="FC151" s="5"/>
      <c r="FD151" s="5"/>
      <c r="FE151" s="5"/>
      <c r="FF151" s="5">
        <f>LOOKUP(FF$6,'Daily Absent'!$O$6:$AX$6,'Daily Absent'!$O151:$AX151)</f>
        <v>0</v>
      </c>
      <c r="FG151" s="5"/>
      <c r="FH151" s="100"/>
      <c r="FI151" s="5"/>
      <c r="FJ151" s="5"/>
      <c r="FK151" s="5"/>
      <c r="FL151" s="5"/>
      <c r="FM151" s="5">
        <f>LOOKUP(FM$6,'Daily Absent'!$O$6:$AX$6,'Daily Absent'!$O151:$AX151)</f>
        <v>0</v>
      </c>
      <c r="FN151" s="5"/>
      <c r="FO151" s="100"/>
      <c r="FP151" s="5"/>
      <c r="FQ151" s="5"/>
      <c r="FR151" s="5"/>
      <c r="FS151" s="5"/>
      <c r="FT151" s="5">
        <f>LOOKUP(FT$6,'Daily Absent'!$O$6:$AX$6,'Daily Absent'!$O151:$AX151)</f>
        <v>0</v>
      </c>
      <c r="FU151" s="5"/>
      <c r="FV151" s="100"/>
      <c r="FW151" s="5"/>
      <c r="FX151" s="5"/>
      <c r="FY151" s="5"/>
      <c r="FZ151" s="5"/>
      <c r="GA151" s="5">
        <f>LOOKUP(GA$6,'Daily Absent'!$O$6:$AX$6,'Daily Absent'!$O151:$AX151)</f>
        <v>0</v>
      </c>
      <c r="GB151" s="5"/>
      <c r="GC151" s="100"/>
      <c r="GD151" s="5"/>
      <c r="GE151" s="5"/>
      <c r="GF151" s="5"/>
      <c r="GG151" s="5"/>
      <c r="GH151" s="5">
        <f>LOOKUP(GH$6,'Daily Absent'!$O$6:$AX$6,'Daily Absent'!$O151:$AX151)</f>
        <v>0</v>
      </c>
      <c r="GI151" s="5"/>
      <c r="GJ151" s="100"/>
      <c r="GK151" s="5"/>
      <c r="GL151" s="5"/>
      <c r="GM151" s="5"/>
      <c r="GN151" s="5"/>
      <c r="GO151" s="5">
        <f>LOOKUP(GO$6,'Daily Absent'!$O$6:$AX$6,'Daily Absent'!$O151:$AX151)</f>
        <v>0</v>
      </c>
      <c r="GP151" s="5"/>
      <c r="GQ151" s="100"/>
      <c r="GR151" s="5"/>
      <c r="GS151" s="5"/>
      <c r="GT151" s="5"/>
      <c r="GU151" s="5"/>
      <c r="GV151" s="5">
        <f>LOOKUP(GV$6,'Daily Absent'!$O$6:$AX$6,'Daily Absent'!$O151:$AX151)</f>
        <v>0</v>
      </c>
      <c r="GW151" s="5"/>
      <c r="GX151" s="100"/>
      <c r="GY151" s="5"/>
      <c r="GZ151" s="5"/>
      <c r="HA151" s="5"/>
      <c r="HB151" s="5"/>
      <c r="HC151" s="5">
        <f>LOOKUP(HC$6,'Daily Absent'!$O$6:$AX$6,'Daily Absent'!$O151:$AX151)</f>
        <v>0</v>
      </c>
      <c r="HD151" s="5"/>
      <c r="HE151" s="100"/>
      <c r="HF151" s="5"/>
      <c r="HG151" s="5"/>
      <c r="HH151" s="5"/>
      <c r="HI151" s="5"/>
      <c r="HJ151" s="5">
        <f>LOOKUP(HJ$6,'Daily Absent'!$O$6:$AX$6,'Daily Absent'!$O151:$AX151)</f>
        <v>0</v>
      </c>
      <c r="HK151" s="5"/>
      <c r="HL151" s="100"/>
      <c r="HM151" s="5"/>
      <c r="HN151" s="5"/>
      <c r="HO151" s="5"/>
      <c r="HP151" s="5"/>
      <c r="HQ151" s="5"/>
      <c r="HR151" s="5"/>
      <c r="HS151" s="100"/>
      <c r="HT151" s="5"/>
      <c r="HU151" s="5"/>
      <c r="HV151" s="5"/>
      <c r="HW151" s="5"/>
      <c r="HX151" s="5">
        <f>LOOKUP(HX$6,'Daily Absent'!$O$6:$AX$6,'Daily Absent'!$O151:$AX151)</f>
        <v>0</v>
      </c>
      <c r="HY151" s="5"/>
      <c r="HZ151" s="100"/>
      <c r="IA151" s="5"/>
      <c r="IB151" s="5"/>
      <c r="IC151" s="5"/>
      <c r="ID151" s="5"/>
      <c r="IE151" s="5">
        <f>LOOKUP(IE$6,'Daily Absent'!$O$6:$AX$6,'Daily Absent'!$O151:$AX151)</f>
        <v>0</v>
      </c>
      <c r="IF151" s="5"/>
      <c r="IG151" s="100"/>
      <c r="IH151" s="5"/>
      <c r="II151" s="5"/>
      <c r="IJ151" s="5"/>
      <c r="IK151" s="5"/>
      <c r="IL151" s="5">
        <f>LOOKUP(IL$6,'Daily Absent'!$O$6:$AX$6,'Daily Absent'!$O151:$AX151)</f>
        <v>0</v>
      </c>
      <c r="IM151" s="5"/>
      <c r="IN151" s="100"/>
      <c r="IO151" s="5"/>
      <c r="IP151" s="5"/>
      <c r="IQ151" s="5"/>
      <c r="IR151" s="5"/>
      <c r="IS151" s="5">
        <f>LOOKUP(IS$6,'Daily Absent'!$O$6:$AX$6,'Daily Absent'!$O151:$AX151)</f>
        <v>0</v>
      </c>
      <c r="IT151" s="5"/>
      <c r="IU151" s="100"/>
      <c r="IV151" s="5"/>
      <c r="IW151" s="5"/>
      <c r="IX151" s="5"/>
      <c r="IY151" s="5"/>
      <c r="IZ151" s="5">
        <f>LOOKUP(IZ$6,'Daily Absent'!$O$6:$AX$6,'Daily Absent'!$O151:$AX151)</f>
        <v>0</v>
      </c>
      <c r="JA151" s="5"/>
      <c r="JB151" s="100"/>
      <c r="JC151" s="5"/>
      <c r="JD151" s="5"/>
      <c r="JE151" s="5"/>
      <c r="JF151" s="5"/>
    </row>
    <row r="152" spans="1:266" ht="20" customHeight="1">
      <c r="A152" s="54">
        <f>IF('Master MP Status'!A152&gt;0,'Master MP Status'!A152,"")</f>
        <v>144</v>
      </c>
      <c r="B152" s="5" t="str">
        <f>IF(ISTEXT('Master MP Status'!B152),'Master MP Status'!B152,"")</f>
        <v>DIRECT</v>
      </c>
      <c r="C152" s="153" t="str">
        <f>IF(OR(ISTEXT('Master MP Status'!C152),'Master MP Status'!C152&gt;0),'Master MP Status'!C152,"")</f>
        <v/>
      </c>
      <c r="D152" s="154" t="str">
        <f>IF(OR(ISTEXT('Master MP Status'!D152),'Master MP Status'!D152&gt;0),'Master MP Status'!D152,"")</f>
        <v>KN25358</v>
      </c>
      <c r="E152" s="5" t="str">
        <f>IF(ISTEXT('Master MP Status'!E152),'Master MP Status'!E152,"")</f>
        <v>HERIANTO</v>
      </c>
      <c r="F152" s="5" t="str">
        <f>IF(ISTEXT('Master MP Status'!F152),'Master MP Status'!F152,"")</f>
        <v/>
      </c>
      <c r="G152" s="5" t="str">
        <f>IF(ISTEXT('Master MP Status'!G152),'Master MP Status'!G152,"")</f>
        <v>Local</v>
      </c>
      <c r="H152" s="5" t="str">
        <f>IF(ISTEXT('Master MP Status'!H152),'Master MP Status'!H152,"")</f>
        <v>DARMAN</v>
      </c>
      <c r="I152" s="5" t="str">
        <f>IF(ISTEXT('Master MP Status'!I152),'Master MP Status'!I152,"")</f>
        <v>Helper</v>
      </c>
      <c r="J152" s="5" t="str">
        <f>IF(ISTEXT('Master MP Status'!J152),'Master MP Status'!J152,"")</f>
        <v>Helper</v>
      </c>
      <c r="K152" s="9">
        <f>IF(OR('Master MP Status'!K152=0,'Master MP Status'!K152=""),"",'Master MP Status'!K152)</f>
        <v>45782</v>
      </c>
      <c r="L152" s="9">
        <f>IF(OR('Master MP Status'!L152=0,'Master MP Status'!L152=""),"",'Master MP Status'!L152)</f>
        <v>45782</v>
      </c>
      <c r="M152" s="9" t="str">
        <f>IF(OR('Master MP Status'!M152=0,'Master MP Status'!M152=""),"",'Master MP Status'!M152)</f>
        <v/>
      </c>
      <c r="N152" s="5" t="str">
        <f>IF(ISTEXT('Master MP Status'!N152),'Master MP Status'!N152,"")</f>
        <v/>
      </c>
      <c r="O152" s="5">
        <f>LOOKUP(O$6,'Daily Absent'!$O$6:$AX$6,'Daily Absent'!$O152:$AX152)</f>
        <v>0</v>
      </c>
      <c r="P152" s="5"/>
      <c r="Q152" s="5"/>
      <c r="R152" s="5"/>
      <c r="S152" s="5"/>
      <c r="T152" s="5"/>
      <c r="U152" s="5"/>
      <c r="V152" s="5">
        <f>LOOKUP(V$6,'Daily Absent'!$O$6:$AX$6,'Daily Absent'!$O152:$AX152)</f>
        <v>1</v>
      </c>
      <c r="W152" s="100">
        <v>0.29166666666666669</v>
      </c>
      <c r="X152" s="100">
        <v>0.5</v>
      </c>
      <c r="Y152" s="100">
        <v>0.54166666666666663</v>
      </c>
      <c r="Z152" s="100">
        <v>0.75</v>
      </c>
      <c r="AA152" s="5"/>
      <c r="AB152" s="5"/>
      <c r="AC152" s="5">
        <f>LOOKUP(AC$6,'Daily Absent'!$O$6:$AX$6,'Daily Absent'!$O152:$AX152)</f>
        <v>0</v>
      </c>
      <c r="AD152" s="100"/>
      <c r="AE152" s="100"/>
      <c r="AF152" s="100"/>
      <c r="AG152" s="100"/>
      <c r="AH152" s="5"/>
      <c r="AI152" s="5"/>
      <c r="AJ152" s="5">
        <f>LOOKUP(AJ$6,'Daily Absent'!$O$6:$AX$6,'Daily Absent'!$O152:$AX152)</f>
        <v>1</v>
      </c>
      <c r="AK152" s="100">
        <v>0.29166666666666669</v>
      </c>
      <c r="AL152" s="100">
        <v>0.5</v>
      </c>
      <c r="AM152" s="100">
        <v>0.54166666666666663</v>
      </c>
      <c r="AN152" s="100">
        <v>0.75</v>
      </c>
      <c r="AO152" s="5"/>
      <c r="AP152" s="5"/>
      <c r="AQ152" s="5">
        <f>LOOKUP(AQ$6,'Daily Absent'!$O$6:$AX$6,'Daily Absent'!$O152:$AX152)</f>
        <v>1</v>
      </c>
      <c r="AR152" s="100">
        <v>0.29166666666666669</v>
      </c>
      <c r="AS152" s="100">
        <v>0.5</v>
      </c>
      <c r="AT152" s="100">
        <v>0.54166666666666663</v>
      </c>
      <c r="AU152" s="100">
        <v>0.70833333333333337</v>
      </c>
      <c r="AV152" s="5"/>
      <c r="AW152" s="5"/>
      <c r="AX152" s="5">
        <f>LOOKUP(AX$6,'Daily Absent'!$O$6:$AX$6,'Daily Absent'!$O152:$AX152)</f>
        <v>1</v>
      </c>
      <c r="AY152" s="100">
        <v>0.33333333333333331</v>
      </c>
      <c r="AZ152" s="100">
        <v>0.5</v>
      </c>
      <c r="BA152" s="100">
        <v>0.54166666666666663</v>
      </c>
      <c r="BB152" s="100">
        <v>0.66666666666666663</v>
      </c>
      <c r="BC152" s="5"/>
      <c r="BD152" s="5"/>
      <c r="BE152" s="5">
        <f>LOOKUP(BE$6,'Daily Absent'!$O$6:$AX$6,'Daily Absent'!$O152:$AX152)</f>
        <v>1</v>
      </c>
      <c r="BF152" s="100">
        <v>0.29166666666666669</v>
      </c>
      <c r="BG152" s="100">
        <v>0.5</v>
      </c>
      <c r="BH152" s="100">
        <v>0.54166666666666663</v>
      </c>
      <c r="BI152" s="100">
        <v>0.75</v>
      </c>
      <c r="BJ152" s="5"/>
      <c r="BK152" s="5"/>
      <c r="BL152" s="5">
        <f>LOOKUP(BL$6,'Daily Absent'!$O$6:$AX$6,'Daily Absent'!$O152:$AX152)</f>
        <v>1</v>
      </c>
      <c r="BM152" s="100">
        <v>0.29166666666666669</v>
      </c>
      <c r="BN152" s="100">
        <v>0.5</v>
      </c>
      <c r="BO152" s="100">
        <v>0.54166666666666663</v>
      </c>
      <c r="BP152" s="100">
        <v>0.75</v>
      </c>
      <c r="BQ152" s="5"/>
      <c r="BR152" s="5"/>
      <c r="BS152" s="5">
        <f>LOOKUP(BS$6,'Daily Absent'!$O$6:$AX$6,'Daily Absent'!$O152:$AX152)</f>
        <v>0</v>
      </c>
      <c r="BT152" s="100"/>
      <c r="BU152" s="100"/>
      <c r="BV152" s="100"/>
      <c r="BW152" s="100"/>
      <c r="BX152" s="5"/>
      <c r="BY152" s="5"/>
      <c r="BZ152" s="5">
        <f>LOOKUP(BZ$6,'Daily Absent'!$O$6:$AX$6,'Daily Absent'!$O152:$AX152)</f>
        <v>1</v>
      </c>
      <c r="CA152" s="100">
        <v>0.29166666666666669</v>
      </c>
      <c r="CB152" s="100">
        <v>0.5</v>
      </c>
      <c r="CC152" s="100">
        <v>0.54166666666666663</v>
      </c>
      <c r="CD152" s="100">
        <v>0.75</v>
      </c>
      <c r="CE152" s="5"/>
      <c r="CF152" s="5"/>
      <c r="CG152" s="5">
        <f>LOOKUP(CG$6,'Daily Absent'!$O$6:$AX$6,'Daily Absent'!$O152:$AX152)</f>
        <v>1</v>
      </c>
      <c r="CH152" s="100">
        <v>0.29166666666666669</v>
      </c>
      <c r="CI152" s="100">
        <v>0.5</v>
      </c>
      <c r="CJ152" s="100">
        <v>0.54166666666666663</v>
      </c>
      <c r="CK152" s="100">
        <v>0.75</v>
      </c>
      <c r="CL152" s="5"/>
      <c r="CM152" s="5"/>
      <c r="CN152" s="5">
        <f>LOOKUP(CN$6,'Daily Absent'!$O$6:$AX$6,'Daily Absent'!$O152:$AX152)</f>
        <v>1</v>
      </c>
      <c r="CO152" s="100">
        <v>0.29166666666666669</v>
      </c>
      <c r="CP152" s="100">
        <v>0.5</v>
      </c>
      <c r="CQ152" s="100">
        <v>0.54166666666666663</v>
      </c>
      <c r="CR152" s="100">
        <v>0.70833333333333337</v>
      </c>
      <c r="CS152" s="5"/>
      <c r="CT152" s="5"/>
      <c r="CU152" s="5">
        <f>LOOKUP(CU$6,'Daily Absent'!$O$6:$AX$6,'Daily Absent'!$O152:$AX152)</f>
        <v>1</v>
      </c>
      <c r="CV152" s="100">
        <v>0.33333333333333331</v>
      </c>
      <c r="CW152" s="100">
        <v>0.5</v>
      </c>
      <c r="CX152" s="100">
        <v>0.54166666666666663</v>
      </c>
      <c r="CY152" s="100">
        <v>0.66666666666666663</v>
      </c>
      <c r="CZ152" s="5"/>
      <c r="DA152" s="5"/>
      <c r="DB152" s="5">
        <f>LOOKUP(DB$6,'Daily Absent'!$O$6:$AX$6,'Daily Absent'!$O152:$AX152)</f>
        <v>1</v>
      </c>
      <c r="DC152" s="100">
        <v>0.29166666666666669</v>
      </c>
      <c r="DD152" s="100">
        <v>0.5</v>
      </c>
      <c r="DE152" s="100">
        <v>0.54166666666666663</v>
      </c>
      <c r="DF152" s="100">
        <v>0.75</v>
      </c>
      <c r="DG152" s="5"/>
      <c r="DH152" s="5"/>
      <c r="DI152" s="5">
        <f>LOOKUP(DI$6,'Daily Absent'!$O$6:$AX$6,'Daily Absent'!$O152:$AX152)</f>
        <v>1</v>
      </c>
      <c r="DJ152" s="100">
        <v>0.29166666666666669</v>
      </c>
      <c r="DK152" s="100">
        <v>0.5</v>
      </c>
      <c r="DL152" s="100">
        <v>0.54166666666666663</v>
      </c>
      <c r="DM152" s="100">
        <v>0.75</v>
      </c>
      <c r="DN152" s="5"/>
      <c r="DO152" s="5"/>
      <c r="DP152" s="5">
        <f>LOOKUP(DP$6,'Daily Absent'!$O$6:$AX$6,'Daily Absent'!$O152:$AX152)</f>
        <v>1</v>
      </c>
      <c r="DQ152" s="100">
        <v>0.29166666666666669</v>
      </c>
      <c r="DR152" s="100">
        <v>0.5</v>
      </c>
      <c r="DS152" s="100">
        <v>0.54166666666666663</v>
      </c>
      <c r="DT152" s="100">
        <v>0.75</v>
      </c>
      <c r="DU152" s="5"/>
      <c r="DV152" s="5"/>
      <c r="DW152" s="5">
        <f>LOOKUP(DW$6,'Daily Absent'!$O$6:$AX$6,'Daily Absent'!$O152:$AX152)</f>
        <v>0</v>
      </c>
      <c r="DX152" s="100"/>
      <c r="DY152" s="100"/>
      <c r="DZ152" s="100"/>
      <c r="EA152" s="100"/>
      <c r="EB152" s="5"/>
      <c r="EC152" s="5"/>
      <c r="ED152" s="5">
        <f>LOOKUP(ED$6,'Daily Absent'!$O$6:$AX$6,'Daily Absent'!$O152:$AX152)</f>
        <v>1</v>
      </c>
      <c r="EE152" s="100">
        <v>0.29166666666666669</v>
      </c>
      <c r="EF152" s="100">
        <v>0.5</v>
      </c>
      <c r="EG152" s="100">
        <v>0.54166666666666663</v>
      </c>
      <c r="EH152" s="100">
        <v>0.75</v>
      </c>
      <c r="EI152" s="100">
        <v>0.79166666666666663</v>
      </c>
      <c r="EJ152" s="100">
        <v>0.91666666666666663</v>
      </c>
      <c r="EK152" s="5">
        <f>LOOKUP(EK$6,'Daily Absent'!$O$6:$AX$6,'Daily Absent'!$O152:$AX152)</f>
        <v>1</v>
      </c>
      <c r="EL152" s="100">
        <v>0.29166666666666669</v>
      </c>
      <c r="EM152" s="100">
        <v>0.5</v>
      </c>
      <c r="EN152" s="100"/>
      <c r="EO152" s="100"/>
      <c r="EP152" s="5"/>
      <c r="EQ152" s="5"/>
      <c r="ER152" s="5">
        <f>LOOKUP(ER$6,'Daily Absent'!$O$6:$AX$6,'Daily Absent'!$O152:$AX152)</f>
        <v>0</v>
      </c>
      <c r="ES152" s="100"/>
      <c r="ET152" s="100"/>
      <c r="EU152" s="100"/>
      <c r="EV152" s="100"/>
      <c r="EW152" s="5"/>
      <c r="EX152" s="5"/>
      <c r="EY152" s="5">
        <f>LOOKUP(EY$6,'Daily Absent'!$O$6:$AX$6,'Daily Absent'!$O152:$AX152)</f>
        <v>1</v>
      </c>
      <c r="EZ152" s="100">
        <v>0.29166666666666669</v>
      </c>
      <c r="FA152" s="100">
        <v>0.5</v>
      </c>
      <c r="FB152" s="100">
        <v>0.54166666666666663</v>
      </c>
      <c r="FC152" s="100">
        <v>0.75</v>
      </c>
      <c r="FD152" s="100">
        <v>0.79166666666666663</v>
      </c>
      <c r="FE152" s="100">
        <v>0.91666666666666663</v>
      </c>
      <c r="FF152" s="5">
        <f>LOOKUP(FF$6,'Daily Absent'!$O$6:$AX$6,'Daily Absent'!$O152:$AX152)</f>
        <v>0</v>
      </c>
      <c r="FG152" s="100"/>
      <c r="FH152" s="100"/>
      <c r="FI152" s="100"/>
      <c r="FJ152" s="100"/>
      <c r="FK152" s="5"/>
      <c r="FL152" s="5"/>
      <c r="FM152" s="5">
        <f>LOOKUP(FM$6,'Daily Absent'!$O$6:$AX$6,'Daily Absent'!$O152:$AX152)</f>
        <v>0</v>
      </c>
      <c r="FN152" s="100"/>
      <c r="FO152" s="100"/>
      <c r="FP152" s="100"/>
      <c r="FQ152" s="100"/>
      <c r="FR152" s="5"/>
      <c r="FS152" s="5"/>
      <c r="FT152" s="5">
        <f>LOOKUP(FT$6,'Daily Absent'!$O$6:$AX$6,'Daily Absent'!$O152:$AX152)</f>
        <v>0</v>
      </c>
      <c r="FU152" s="100"/>
      <c r="FV152" s="100"/>
      <c r="FW152" s="100"/>
      <c r="FX152" s="100"/>
      <c r="FY152" s="5"/>
      <c r="FZ152" s="5"/>
      <c r="GA152" s="5">
        <f>LOOKUP(GA$6,'Daily Absent'!$O$6:$AX$6,'Daily Absent'!$O152:$AX152)</f>
        <v>0</v>
      </c>
      <c r="GB152" s="100"/>
      <c r="GC152" s="100"/>
      <c r="GD152" s="100"/>
      <c r="GE152" s="100"/>
      <c r="GF152" s="5"/>
      <c r="GG152" s="5"/>
      <c r="GH152" s="5">
        <f>LOOKUP(GH$6,'Daily Absent'!$O$6:$AX$6,'Daily Absent'!$O152:$AX152)</f>
        <v>0</v>
      </c>
      <c r="GI152" s="100"/>
      <c r="GJ152" s="100"/>
      <c r="GK152" s="100"/>
      <c r="GL152" s="100"/>
      <c r="GM152" s="5"/>
      <c r="GN152" s="5"/>
      <c r="GO152" s="5">
        <f>LOOKUP(GO$6,'Daily Absent'!$O$6:$AX$6,'Daily Absent'!$O152:$AX152)</f>
        <v>0</v>
      </c>
      <c r="GP152" s="100"/>
      <c r="GQ152" s="100"/>
      <c r="GR152" s="100"/>
      <c r="GS152" s="100"/>
      <c r="GT152" s="5"/>
      <c r="GU152" s="5"/>
      <c r="GV152" s="5">
        <f>LOOKUP(GV$6,'Daily Absent'!$O$6:$AX$6,'Daily Absent'!$O152:$AX152)</f>
        <v>0</v>
      </c>
      <c r="GW152" s="100"/>
      <c r="GX152" s="100"/>
      <c r="GY152" s="100"/>
      <c r="GZ152" s="100"/>
      <c r="HA152" s="5"/>
      <c r="HB152" s="5"/>
      <c r="HC152" s="5">
        <f>LOOKUP(HC$6,'Daily Absent'!$O$6:$AX$6,'Daily Absent'!$O152:$AX152)</f>
        <v>0</v>
      </c>
      <c r="HD152" s="100"/>
      <c r="HE152" s="100"/>
      <c r="HF152" s="100"/>
      <c r="HG152" s="100"/>
      <c r="HH152" s="5"/>
      <c r="HI152" s="5"/>
      <c r="HJ152" s="5">
        <f>LOOKUP(HJ$6,'Daily Absent'!$O$6:$AX$6,'Daily Absent'!$O152:$AX152)</f>
        <v>0</v>
      </c>
      <c r="HK152" s="100"/>
      <c r="HL152" s="100"/>
      <c r="HM152" s="100"/>
      <c r="HN152" s="100"/>
      <c r="HO152" s="5"/>
      <c r="HP152" s="5"/>
      <c r="HQ152" s="5"/>
      <c r="HR152" s="100"/>
      <c r="HS152" s="100"/>
      <c r="HT152" s="100"/>
      <c r="HU152" s="100"/>
      <c r="HV152" s="5"/>
      <c r="HW152" s="5"/>
      <c r="HX152" s="5">
        <f>LOOKUP(HX$6,'Daily Absent'!$O$6:$AX$6,'Daily Absent'!$O152:$AX152)</f>
        <v>0</v>
      </c>
      <c r="HY152" s="5"/>
      <c r="HZ152" s="100"/>
      <c r="IA152" s="5"/>
      <c r="IB152" s="5"/>
      <c r="IC152" s="5"/>
      <c r="ID152" s="5"/>
      <c r="IE152" s="5">
        <f>LOOKUP(IE$6,'Daily Absent'!$O$6:$AX$6,'Daily Absent'!$O152:$AX152)</f>
        <v>0</v>
      </c>
      <c r="IF152" s="5"/>
      <c r="IG152" s="100"/>
      <c r="IH152" s="5"/>
      <c r="II152" s="5"/>
      <c r="IJ152" s="5"/>
      <c r="IK152" s="5"/>
      <c r="IL152" s="5">
        <f>LOOKUP(IL$6,'Daily Absent'!$O$6:$AX$6,'Daily Absent'!$O152:$AX152)</f>
        <v>0</v>
      </c>
      <c r="IM152" s="5"/>
      <c r="IN152" s="100"/>
      <c r="IO152" s="5"/>
      <c r="IP152" s="5"/>
      <c r="IQ152" s="5"/>
      <c r="IR152" s="5"/>
      <c r="IS152" s="5">
        <f>LOOKUP(IS$6,'Daily Absent'!$O$6:$AX$6,'Daily Absent'!$O152:$AX152)</f>
        <v>0</v>
      </c>
      <c r="IT152" s="5"/>
      <c r="IU152" s="100"/>
      <c r="IV152" s="5"/>
      <c r="IW152" s="5"/>
      <c r="IX152" s="5"/>
      <c r="IY152" s="5"/>
      <c r="IZ152" s="5">
        <f>LOOKUP(IZ$6,'Daily Absent'!$O$6:$AX$6,'Daily Absent'!$O152:$AX152)</f>
        <v>0</v>
      </c>
      <c r="JA152" s="5"/>
      <c r="JB152" s="100"/>
      <c r="JC152" s="5"/>
      <c r="JD152" s="5"/>
      <c r="JE152" s="5"/>
      <c r="JF152" s="5"/>
    </row>
    <row r="153" spans="1:266" ht="20" customHeight="1">
      <c r="A153" s="54">
        <f>IF('Master MP Status'!A153&gt;0,'Master MP Status'!A153,"")</f>
        <v>145</v>
      </c>
      <c r="B153" s="5" t="str">
        <f>IF(ISTEXT('Master MP Status'!B153),'Master MP Status'!B153,"")</f>
        <v>DIRECT</v>
      </c>
      <c r="C153" s="153" t="str">
        <f>IF(OR(ISTEXT('Master MP Status'!C153),'Master MP Status'!C153&gt;0),'Master MP Status'!C153,"")</f>
        <v/>
      </c>
      <c r="D153" s="154" t="str">
        <f>IF(OR(ISTEXT('Master MP Status'!D153),'Master MP Status'!D153&gt;0),'Master MP Status'!D153,"")</f>
        <v>KN25359</v>
      </c>
      <c r="E153" s="5" t="str">
        <f>IF(ISTEXT('Master MP Status'!E153),'Master MP Status'!E153,"")</f>
        <v>MUH ASWIN</v>
      </c>
      <c r="F153" s="5" t="str">
        <f>IF(ISTEXT('Master MP Status'!F153),'Master MP Status'!F153,"")</f>
        <v/>
      </c>
      <c r="G153" s="5" t="str">
        <f>IF(ISTEXT('Master MP Status'!G153),'Master MP Status'!G153,"")</f>
        <v>Local</v>
      </c>
      <c r="H153" s="5" t="str">
        <f>IF(ISTEXT('Master MP Status'!H153),'Master MP Status'!H153,"")</f>
        <v>DARMAN</v>
      </c>
      <c r="I153" s="5" t="str">
        <f>IF(ISTEXT('Master MP Status'!I153),'Master MP Status'!I153,"")</f>
        <v>Helper</v>
      </c>
      <c r="J153" s="5" t="str">
        <f>IF(ISTEXT('Master MP Status'!J153),'Master MP Status'!J153,"")</f>
        <v>Helper</v>
      </c>
      <c r="K153" s="9">
        <f>IF(OR('Master MP Status'!K153=0,'Master MP Status'!K153=""),"",'Master MP Status'!K153)</f>
        <v>45782</v>
      </c>
      <c r="L153" s="9">
        <f>IF(OR('Master MP Status'!L153=0,'Master MP Status'!L153=""),"",'Master MP Status'!L153)</f>
        <v>45782</v>
      </c>
      <c r="M153" s="9" t="str">
        <f>IF(OR('Master MP Status'!M153=0,'Master MP Status'!M153=""),"",'Master MP Status'!M153)</f>
        <v/>
      </c>
      <c r="N153" s="5" t="str">
        <f>IF(ISTEXT('Master MP Status'!N153),'Master MP Status'!N153,"")</f>
        <v/>
      </c>
      <c r="O153" s="5">
        <f>LOOKUP(O$6,'Daily Absent'!$O$6:$AX$6,'Daily Absent'!$O153:$AX153)</f>
        <v>1</v>
      </c>
      <c r="P153" s="100">
        <v>0.29166666666666669</v>
      </c>
      <c r="Q153" s="100">
        <v>0.5</v>
      </c>
      <c r="R153" s="100">
        <v>0.54166666666666663</v>
      </c>
      <c r="S153" s="100">
        <v>0.75</v>
      </c>
      <c r="T153" s="5"/>
      <c r="U153" s="5"/>
      <c r="V153" s="5">
        <f>LOOKUP(V$6,'Daily Absent'!$O$6:$AX$6,'Daily Absent'!$O153:$AX153)</f>
        <v>1</v>
      </c>
      <c r="W153" s="100">
        <v>0.29166666666666669</v>
      </c>
      <c r="X153" s="100">
        <v>0.5</v>
      </c>
      <c r="Y153" s="100">
        <v>0.54166666666666663</v>
      </c>
      <c r="Z153" s="100">
        <v>0.75</v>
      </c>
      <c r="AA153" s="5"/>
      <c r="AB153" s="5"/>
      <c r="AC153" s="5">
        <f>LOOKUP(AC$6,'Daily Absent'!$O$6:$AX$6,'Daily Absent'!$O153:$AX153)</f>
        <v>1</v>
      </c>
      <c r="AD153" s="100">
        <v>0.29166666666666669</v>
      </c>
      <c r="AE153" s="100">
        <v>0.5</v>
      </c>
      <c r="AF153" s="100">
        <v>0.54166666666666663</v>
      </c>
      <c r="AG153" s="100">
        <v>0.75</v>
      </c>
      <c r="AH153" s="5"/>
      <c r="AI153" s="5"/>
      <c r="AJ153" s="5">
        <f>LOOKUP(AJ$6,'Daily Absent'!$O$6:$AX$6,'Daily Absent'!$O153:$AX153)</f>
        <v>1</v>
      </c>
      <c r="AK153" s="100">
        <v>0.29166666666666669</v>
      </c>
      <c r="AL153" s="100">
        <v>0.5</v>
      </c>
      <c r="AM153" s="100"/>
      <c r="AN153" s="100"/>
      <c r="AO153" s="5"/>
      <c r="AP153" s="5"/>
      <c r="AQ153" s="5">
        <f>LOOKUP(AQ$6,'Daily Absent'!$O$6:$AX$6,'Daily Absent'!$O153:$AX153)</f>
        <v>0</v>
      </c>
      <c r="AR153" s="100"/>
      <c r="AS153" s="100"/>
      <c r="AT153" s="100"/>
      <c r="AU153" s="100"/>
      <c r="AV153" s="5"/>
      <c r="AW153" s="5"/>
      <c r="AX153" s="5">
        <f>LOOKUP(AX$6,'Daily Absent'!$O$6:$AX$6,'Daily Absent'!$O153:$AX153)</f>
        <v>1</v>
      </c>
      <c r="AY153" s="100">
        <v>0.33333333333333331</v>
      </c>
      <c r="AZ153" s="100">
        <v>0.5</v>
      </c>
      <c r="BA153" s="100">
        <v>0.54166666666666663</v>
      </c>
      <c r="BB153" s="100">
        <v>0.66666666666666663</v>
      </c>
      <c r="BC153" s="5"/>
      <c r="BD153" s="5"/>
      <c r="BE153" s="5">
        <f>LOOKUP(BE$6,'Daily Absent'!$O$6:$AX$6,'Daily Absent'!$O153:$AX153)</f>
        <v>1</v>
      </c>
      <c r="BF153" s="100">
        <v>0.29166666666666669</v>
      </c>
      <c r="BG153" s="100">
        <v>0.5</v>
      </c>
      <c r="BH153" s="100">
        <v>0.54166666666666663</v>
      </c>
      <c r="BI153" s="100">
        <v>0.75</v>
      </c>
      <c r="BJ153" s="5"/>
      <c r="BK153" s="5"/>
      <c r="BL153" s="5">
        <f>LOOKUP(BL$6,'Daily Absent'!$O$6:$AX$6,'Daily Absent'!$O153:$AX153)</f>
        <v>0</v>
      </c>
      <c r="BM153" s="100"/>
      <c r="BN153" s="100"/>
      <c r="BO153" s="100"/>
      <c r="BP153" s="100"/>
      <c r="BQ153" s="5"/>
      <c r="BR153" s="5"/>
      <c r="BS153" s="5">
        <f>LOOKUP(BS$6,'Daily Absent'!$O$6:$AX$6,'Daily Absent'!$O153:$AX153)</f>
        <v>1</v>
      </c>
      <c r="BT153" s="100">
        <v>0.29166666666666669</v>
      </c>
      <c r="BU153" s="100">
        <v>0.5</v>
      </c>
      <c r="BV153" s="100">
        <v>0.54166666666666663</v>
      </c>
      <c r="BW153" s="100">
        <v>0.75</v>
      </c>
      <c r="BX153" s="5"/>
      <c r="BY153" s="5"/>
      <c r="BZ153" s="5">
        <f>LOOKUP(BZ$6,'Daily Absent'!$O$6:$AX$6,'Daily Absent'!$O153:$AX153)</f>
        <v>1</v>
      </c>
      <c r="CA153" s="100">
        <v>0.29166666666666669</v>
      </c>
      <c r="CB153" s="100">
        <v>0.5</v>
      </c>
      <c r="CC153" s="100">
        <v>0.54166666666666663</v>
      </c>
      <c r="CD153" s="100">
        <v>0.75</v>
      </c>
      <c r="CE153" s="5"/>
      <c r="CF153" s="5"/>
      <c r="CG153" s="5">
        <f>LOOKUP(CG$6,'Daily Absent'!$O$6:$AX$6,'Daily Absent'!$O153:$AX153)</f>
        <v>1</v>
      </c>
      <c r="CH153" s="100">
        <v>0.29166666666666669</v>
      </c>
      <c r="CI153" s="100">
        <v>0.5</v>
      </c>
      <c r="CJ153" s="100">
        <v>0.54166666666666663</v>
      </c>
      <c r="CK153" s="100">
        <v>0.75</v>
      </c>
      <c r="CL153" s="5"/>
      <c r="CM153" s="5"/>
      <c r="CN153" s="5">
        <f>LOOKUP(CN$6,'Daily Absent'!$O$6:$AX$6,'Daily Absent'!$O153:$AX153)</f>
        <v>1</v>
      </c>
      <c r="CO153" s="100">
        <v>0.29166666666666669</v>
      </c>
      <c r="CP153" s="100">
        <v>0.5</v>
      </c>
      <c r="CQ153" s="100">
        <v>0.54166666666666663</v>
      </c>
      <c r="CR153" s="100">
        <v>0.70833333333333337</v>
      </c>
      <c r="CS153" s="5"/>
      <c r="CT153" s="5"/>
      <c r="CU153" s="5">
        <f>LOOKUP(CU$6,'Daily Absent'!$O$6:$AX$6,'Daily Absent'!$O153:$AX153)</f>
        <v>1</v>
      </c>
      <c r="CV153" s="100">
        <v>0.33333333333333331</v>
      </c>
      <c r="CW153" s="100">
        <v>0.5</v>
      </c>
      <c r="CX153" s="100">
        <v>0.54166666666666663</v>
      </c>
      <c r="CY153" s="100">
        <v>0.66666666666666663</v>
      </c>
      <c r="CZ153" s="5"/>
      <c r="DA153" s="5"/>
      <c r="DB153" s="5">
        <f>LOOKUP(DB$6,'Daily Absent'!$O$6:$AX$6,'Daily Absent'!$O153:$AX153)</f>
        <v>1</v>
      </c>
      <c r="DC153" s="100">
        <v>0.29166666666666669</v>
      </c>
      <c r="DD153" s="100">
        <v>0.5</v>
      </c>
      <c r="DE153" s="100">
        <v>0.54166666666666663</v>
      </c>
      <c r="DF153" s="100">
        <v>0.75</v>
      </c>
      <c r="DG153" s="5"/>
      <c r="DH153" s="5"/>
      <c r="DI153" s="5">
        <f>LOOKUP(DI$6,'Daily Absent'!$O$6:$AX$6,'Daily Absent'!$O153:$AX153)</f>
        <v>1</v>
      </c>
      <c r="DJ153" s="100">
        <v>0.29166666666666669</v>
      </c>
      <c r="DK153" s="100">
        <v>0.5</v>
      </c>
      <c r="DL153" s="100">
        <v>0.54166666666666663</v>
      </c>
      <c r="DM153" s="100">
        <v>0.75</v>
      </c>
      <c r="DN153" s="5"/>
      <c r="DO153" s="5"/>
      <c r="DP153" s="5">
        <f>LOOKUP(DP$6,'Daily Absent'!$O$6:$AX$6,'Daily Absent'!$O153:$AX153)</f>
        <v>1</v>
      </c>
      <c r="DQ153" s="100">
        <v>0.29166666666666669</v>
      </c>
      <c r="DR153" s="100">
        <v>0.5</v>
      </c>
      <c r="DS153" s="100">
        <v>0.54166666666666663</v>
      </c>
      <c r="DT153" s="100">
        <v>0.75</v>
      </c>
      <c r="DU153" s="5"/>
      <c r="DV153" s="5"/>
      <c r="DW153" s="5">
        <f>LOOKUP(DW$6,'Daily Absent'!$O$6:$AX$6,'Daily Absent'!$O153:$AX153)</f>
        <v>1</v>
      </c>
      <c r="DX153" s="100">
        <v>0.29166666666666669</v>
      </c>
      <c r="DY153" s="100">
        <v>0.5</v>
      </c>
      <c r="DZ153" s="100">
        <v>0.54166666666666663</v>
      </c>
      <c r="EA153" s="100">
        <v>0.75</v>
      </c>
      <c r="EB153" s="5"/>
      <c r="EC153" s="5"/>
      <c r="ED153" s="5">
        <f>LOOKUP(ED$6,'Daily Absent'!$O$6:$AX$6,'Daily Absent'!$O153:$AX153)</f>
        <v>1</v>
      </c>
      <c r="EE153" s="100">
        <v>0.29166666666666669</v>
      </c>
      <c r="EF153" s="100">
        <v>0.5</v>
      </c>
      <c r="EG153" s="100">
        <v>0.54166666666666663</v>
      </c>
      <c r="EH153" s="100">
        <v>0.75</v>
      </c>
      <c r="EI153" s="5"/>
      <c r="EJ153" s="5"/>
      <c r="EK153" s="5">
        <f>LOOKUP(EK$6,'Daily Absent'!$O$6:$AX$6,'Daily Absent'!$O153:$AX153)</f>
        <v>1</v>
      </c>
      <c r="EL153" s="100">
        <v>0.29166666666666669</v>
      </c>
      <c r="EM153" s="100">
        <v>0.5</v>
      </c>
      <c r="EN153" s="100">
        <v>0.54166666666666663</v>
      </c>
      <c r="EO153" s="100">
        <v>0.70833333333333337</v>
      </c>
      <c r="EP153" s="5"/>
      <c r="EQ153" s="5"/>
      <c r="ER153" s="5">
        <f>LOOKUP(ER$6,'Daily Absent'!$O$6:$AX$6,'Daily Absent'!$O153:$AX153)</f>
        <v>0</v>
      </c>
      <c r="ES153" s="100"/>
      <c r="ET153" s="100"/>
      <c r="EU153" s="100"/>
      <c r="EV153" s="100"/>
      <c r="EW153" s="5"/>
      <c r="EX153" s="5"/>
      <c r="EY153" s="5">
        <f>LOOKUP(EY$6,'Daily Absent'!$O$6:$AX$6,'Daily Absent'!$O153:$AX153)</f>
        <v>1</v>
      </c>
      <c r="EZ153" s="100">
        <v>0.29166666666666669</v>
      </c>
      <c r="FA153" s="100">
        <v>0.5</v>
      </c>
      <c r="FB153" s="100">
        <v>0.54166666666666663</v>
      </c>
      <c r="FC153" s="100">
        <v>0.75</v>
      </c>
      <c r="FD153" s="100"/>
      <c r="FE153" s="100"/>
      <c r="FF153" s="5">
        <f>LOOKUP(FF$6,'Daily Absent'!$O$6:$AX$6,'Daily Absent'!$O153:$AX153)</f>
        <v>1</v>
      </c>
      <c r="FG153" s="100"/>
      <c r="FH153" s="100"/>
      <c r="FI153" s="100"/>
      <c r="FJ153" s="100"/>
      <c r="FK153" s="5"/>
      <c r="FL153" s="5"/>
      <c r="FM153" s="5">
        <f>LOOKUP(FM$6,'Daily Absent'!$O$6:$AX$6,'Daily Absent'!$O153:$AX153)</f>
        <v>0</v>
      </c>
      <c r="FN153" s="100"/>
      <c r="FO153" s="100"/>
      <c r="FP153" s="100"/>
      <c r="FQ153" s="100"/>
      <c r="FR153" s="5"/>
      <c r="FS153" s="5"/>
      <c r="FT153" s="5">
        <f>LOOKUP(FT$6,'Daily Absent'!$O$6:$AX$6,'Daily Absent'!$O153:$AX153)</f>
        <v>0</v>
      </c>
      <c r="FU153" s="100"/>
      <c r="FV153" s="100"/>
      <c r="FW153" s="100"/>
      <c r="FX153" s="100"/>
      <c r="FY153" s="5"/>
      <c r="FZ153" s="5"/>
      <c r="GA153" s="5">
        <f>LOOKUP(GA$6,'Daily Absent'!$O$6:$AX$6,'Daily Absent'!$O153:$AX153)</f>
        <v>0</v>
      </c>
      <c r="GB153" s="100"/>
      <c r="GC153" s="100"/>
      <c r="GD153" s="100"/>
      <c r="GE153" s="100"/>
      <c r="GF153" s="5"/>
      <c r="GG153" s="5"/>
      <c r="GH153" s="5">
        <f>LOOKUP(GH$6,'Daily Absent'!$O$6:$AX$6,'Daily Absent'!$O153:$AX153)</f>
        <v>0</v>
      </c>
      <c r="GI153" s="100"/>
      <c r="GJ153" s="100"/>
      <c r="GK153" s="100"/>
      <c r="GL153" s="100"/>
      <c r="GM153" s="5"/>
      <c r="GN153" s="5"/>
      <c r="GO153" s="5">
        <f>LOOKUP(GO$6,'Daily Absent'!$O$6:$AX$6,'Daily Absent'!$O153:$AX153)</f>
        <v>0</v>
      </c>
      <c r="GP153" s="100"/>
      <c r="GQ153" s="100"/>
      <c r="GR153" s="100"/>
      <c r="GS153" s="100"/>
      <c r="GT153" s="5"/>
      <c r="GU153" s="5"/>
      <c r="GV153" s="5">
        <f>LOOKUP(GV$6,'Daily Absent'!$O$6:$AX$6,'Daily Absent'!$O153:$AX153)</f>
        <v>0</v>
      </c>
      <c r="GW153" s="100"/>
      <c r="GX153" s="100"/>
      <c r="GY153" s="100"/>
      <c r="GZ153" s="100"/>
      <c r="HA153" s="5"/>
      <c r="HB153" s="5"/>
      <c r="HC153" s="5">
        <f>LOOKUP(HC$6,'Daily Absent'!$O$6:$AX$6,'Daily Absent'!$O153:$AX153)</f>
        <v>0</v>
      </c>
      <c r="HD153" s="100"/>
      <c r="HE153" s="100"/>
      <c r="HF153" s="100"/>
      <c r="HG153" s="100"/>
      <c r="HH153" s="5"/>
      <c r="HI153" s="5"/>
      <c r="HJ153" s="5">
        <f>LOOKUP(HJ$6,'Daily Absent'!$O$6:$AX$6,'Daily Absent'!$O153:$AX153)</f>
        <v>0</v>
      </c>
      <c r="HK153" s="100"/>
      <c r="HL153" s="100"/>
      <c r="HM153" s="100"/>
      <c r="HN153" s="100"/>
      <c r="HO153" s="5"/>
      <c r="HP153" s="5"/>
      <c r="HQ153" s="5"/>
      <c r="HR153" s="100"/>
      <c r="HS153" s="100"/>
      <c r="HT153" s="100"/>
      <c r="HU153" s="100"/>
      <c r="HV153" s="5"/>
      <c r="HW153" s="5"/>
      <c r="HX153" s="5">
        <f>LOOKUP(HX$6,'Daily Absent'!$O$6:$AX$6,'Daily Absent'!$O153:$AX153)</f>
        <v>0</v>
      </c>
      <c r="HY153" s="5"/>
      <c r="HZ153" s="100"/>
      <c r="IA153" s="5"/>
      <c r="IB153" s="5"/>
      <c r="IC153" s="5"/>
      <c r="ID153" s="5"/>
      <c r="IE153" s="5">
        <f>LOOKUP(IE$6,'Daily Absent'!$O$6:$AX$6,'Daily Absent'!$O153:$AX153)</f>
        <v>0</v>
      </c>
      <c r="IF153" s="5"/>
      <c r="IG153" s="100"/>
      <c r="IH153" s="5"/>
      <c r="II153" s="5"/>
      <c r="IJ153" s="5"/>
      <c r="IK153" s="5"/>
      <c r="IL153" s="5">
        <f>LOOKUP(IL$6,'Daily Absent'!$O$6:$AX$6,'Daily Absent'!$O153:$AX153)</f>
        <v>0</v>
      </c>
      <c r="IM153" s="5"/>
      <c r="IN153" s="100"/>
      <c r="IO153" s="5"/>
      <c r="IP153" s="5"/>
      <c r="IQ153" s="5"/>
      <c r="IR153" s="5"/>
      <c r="IS153" s="5">
        <f>LOOKUP(IS$6,'Daily Absent'!$O$6:$AX$6,'Daily Absent'!$O153:$AX153)</f>
        <v>0</v>
      </c>
      <c r="IT153" s="5"/>
      <c r="IU153" s="100"/>
      <c r="IV153" s="5"/>
      <c r="IW153" s="5"/>
      <c r="IX153" s="5"/>
      <c r="IY153" s="5"/>
      <c r="IZ153" s="5">
        <f>LOOKUP(IZ$6,'Daily Absent'!$O$6:$AX$6,'Daily Absent'!$O153:$AX153)</f>
        <v>0</v>
      </c>
      <c r="JA153" s="5"/>
      <c r="JB153" s="100"/>
      <c r="JC153" s="5"/>
      <c r="JD153" s="5"/>
      <c r="JE153" s="5"/>
      <c r="JF153" s="5"/>
    </row>
    <row r="154" spans="1:266" ht="20" customHeight="1">
      <c r="A154" s="54">
        <f>IF('Master MP Status'!A154&gt;0,'Master MP Status'!A154,"")</f>
        <v>146</v>
      </c>
      <c r="B154" s="5" t="str">
        <f>IF(ISTEXT('Master MP Status'!B154),'Master MP Status'!B154,"")</f>
        <v>DIRECT</v>
      </c>
      <c r="C154" s="153" t="str">
        <f>IF(OR(ISTEXT('Master MP Status'!C154),'Master MP Status'!C154&gt;0),'Master MP Status'!C154,"")</f>
        <v/>
      </c>
      <c r="D154" s="154" t="str">
        <f>IF(OR(ISTEXT('Master MP Status'!D154),'Master MP Status'!D154&gt;0),'Master MP Status'!D154,"")</f>
        <v>KN25360</v>
      </c>
      <c r="E154" s="5" t="str">
        <f>IF(ISTEXT('Master MP Status'!E154),'Master MP Status'!E154,"")</f>
        <v>ADRYAN FEBRI AGUS TRIAWAN</v>
      </c>
      <c r="F154" s="5" t="str">
        <f>IF(ISTEXT('Master MP Status'!F154),'Master MP Status'!F154,"")</f>
        <v/>
      </c>
      <c r="G154" s="5" t="str">
        <f>IF(ISTEXT('Master MP Status'!G154),'Master MP Status'!G154,"")</f>
        <v>Local</v>
      </c>
      <c r="H154" s="5" t="str">
        <f>IF(ISTEXT('Master MP Status'!H154),'Master MP Status'!H154,"")</f>
        <v>DARMAN</v>
      </c>
      <c r="I154" s="5" t="str">
        <f>IF(ISTEXT('Master MP Status'!I154),'Master MP Status'!I154,"")</f>
        <v>Helper</v>
      </c>
      <c r="J154" s="5" t="str">
        <f>IF(ISTEXT('Master MP Status'!J154),'Master MP Status'!J154,"")</f>
        <v>Helper</v>
      </c>
      <c r="K154" s="9">
        <f>IF(OR('Master MP Status'!K154=0,'Master MP Status'!K154=""),"",'Master MP Status'!K154)</f>
        <v>45782</v>
      </c>
      <c r="L154" s="9">
        <f>IF(OR('Master MP Status'!L154=0,'Master MP Status'!L154=""),"",'Master MP Status'!L154)</f>
        <v>45782</v>
      </c>
      <c r="M154" s="9">
        <f>IF(OR('Master MP Status'!M154=0,'Master MP Status'!M154=""),"",'Master MP Status'!M154)</f>
        <v>45795</v>
      </c>
      <c r="N154" s="5" t="str">
        <f>IF(ISTEXT('Master MP Status'!N154),'Master MP Status'!N154,"")</f>
        <v>Resign</v>
      </c>
      <c r="O154" s="5">
        <f>LOOKUP(O$6,'Daily Absent'!$O$6:$AX$6,'Daily Absent'!$O154:$AX154)</f>
        <v>0</v>
      </c>
      <c r="P154" s="5"/>
      <c r="Q154" s="5"/>
      <c r="R154" s="5"/>
      <c r="S154" s="5"/>
      <c r="T154" s="5"/>
      <c r="U154" s="5"/>
      <c r="V154" s="5">
        <f>LOOKUP(V$6,'Daily Absent'!$O$6:$AX$6,'Daily Absent'!$O154:$AX154)</f>
        <v>0</v>
      </c>
      <c r="W154" s="5"/>
      <c r="X154" s="100"/>
      <c r="Y154" s="5"/>
      <c r="Z154" s="5"/>
      <c r="AA154" s="5"/>
      <c r="AB154" s="5"/>
      <c r="AC154" s="5">
        <f>LOOKUP(AC$6,'Daily Absent'!$O$6:$AX$6,'Daily Absent'!$O154:$AX154)</f>
        <v>0</v>
      </c>
      <c r="AD154" s="5"/>
      <c r="AE154" s="100"/>
      <c r="AF154" s="5"/>
      <c r="AG154" s="5"/>
      <c r="AH154" s="5"/>
      <c r="AI154" s="5"/>
      <c r="AJ154" s="5">
        <f>LOOKUP(AJ$6,'Daily Absent'!$O$6:$AX$6,'Daily Absent'!$O154:$AX154)</f>
        <v>0</v>
      </c>
      <c r="AK154" s="5"/>
      <c r="AL154" s="100"/>
      <c r="AM154" s="5"/>
      <c r="AN154" s="5"/>
      <c r="AO154" s="5"/>
      <c r="AP154" s="5"/>
      <c r="AQ154" s="5">
        <f>LOOKUP(AQ$6,'Daily Absent'!$O$6:$AX$6,'Daily Absent'!$O154:$AX154)</f>
        <v>0</v>
      </c>
      <c r="AR154" s="100"/>
      <c r="AS154" s="100"/>
      <c r="AT154" s="100"/>
      <c r="AU154" s="100"/>
      <c r="AV154" s="5"/>
      <c r="AW154" s="5"/>
      <c r="AX154" s="5">
        <f>LOOKUP(AX$6,'Daily Absent'!$O$6:$AX$6,'Daily Absent'!$O154:$AX154)</f>
        <v>0</v>
      </c>
      <c r="AY154" s="100"/>
      <c r="AZ154" s="100"/>
      <c r="BA154" s="100"/>
      <c r="BB154" s="100"/>
      <c r="BC154" s="5"/>
      <c r="BD154" s="5"/>
      <c r="BE154" s="5">
        <f>LOOKUP(BE$6,'Daily Absent'!$O$6:$AX$6,'Daily Absent'!$O154:$AX154)</f>
        <v>0</v>
      </c>
      <c r="BF154" s="100"/>
      <c r="BG154" s="100"/>
      <c r="BH154" s="100"/>
      <c r="BI154" s="100"/>
      <c r="BJ154" s="5"/>
      <c r="BK154" s="5"/>
      <c r="BL154" s="5">
        <f>LOOKUP(BL$6,'Daily Absent'!$O$6:$AX$6,'Daily Absent'!$O154:$AX154)</f>
        <v>0</v>
      </c>
      <c r="BM154" s="100"/>
      <c r="BN154" s="100"/>
      <c r="BO154" s="100"/>
      <c r="BP154" s="100"/>
      <c r="BQ154" s="5"/>
      <c r="BR154" s="5"/>
      <c r="BS154" s="5">
        <f>LOOKUP(BS$6,'Daily Absent'!$O$6:$AX$6,'Daily Absent'!$O154:$AX154)</f>
        <v>0</v>
      </c>
      <c r="BT154" s="5"/>
      <c r="BU154" s="100"/>
      <c r="BV154" s="5"/>
      <c r="BW154" s="5"/>
      <c r="BX154" s="5"/>
      <c r="BY154" s="5"/>
      <c r="BZ154" s="5">
        <f>LOOKUP(BZ$6,'Daily Absent'!$O$6:$AX$6,'Daily Absent'!$O154:$AX154)</f>
        <v>0</v>
      </c>
      <c r="CA154" s="100"/>
      <c r="CB154" s="100"/>
      <c r="CC154" s="100"/>
      <c r="CD154" s="100"/>
      <c r="CE154" s="5"/>
      <c r="CF154" s="5"/>
      <c r="CG154" s="5">
        <f>LOOKUP(CG$6,'Daily Absent'!$O$6:$AX$6,'Daily Absent'!$O154:$AX154)</f>
        <v>0</v>
      </c>
      <c r="CH154" s="5"/>
      <c r="CI154" s="100"/>
      <c r="CJ154" s="5"/>
      <c r="CK154" s="5"/>
      <c r="CL154" s="5"/>
      <c r="CM154" s="5"/>
      <c r="CN154" s="5">
        <f>LOOKUP(CN$6,'Daily Absent'!$O$6:$AX$6,'Daily Absent'!$O154:$AX154)</f>
        <v>0</v>
      </c>
      <c r="CO154" s="100"/>
      <c r="CP154" s="100"/>
      <c r="CQ154" s="100"/>
      <c r="CR154" s="100"/>
      <c r="CS154" s="5"/>
      <c r="CT154" s="5"/>
      <c r="CU154" s="5">
        <f>LOOKUP(CU$6,'Daily Absent'!$O$6:$AX$6,'Daily Absent'!$O154:$AX154)</f>
        <v>0</v>
      </c>
      <c r="CV154" s="5"/>
      <c r="CW154" s="100"/>
      <c r="CX154" s="5"/>
      <c r="CY154" s="5"/>
      <c r="CZ154" s="5"/>
      <c r="DA154" s="5"/>
      <c r="DB154" s="5">
        <f>LOOKUP(DB$6,'Daily Absent'!$O$6:$AX$6,'Daily Absent'!$O154:$AX154)</f>
        <v>0</v>
      </c>
      <c r="DC154" s="100"/>
      <c r="DD154" s="100"/>
      <c r="DE154" s="100"/>
      <c r="DF154" s="100"/>
      <c r="DG154" s="5"/>
      <c r="DH154" s="5"/>
      <c r="DI154" s="5">
        <f>LOOKUP(DI$6,'Daily Absent'!$O$6:$AX$6,'Daily Absent'!$O154:$AX154)</f>
        <v>0</v>
      </c>
      <c r="DJ154" s="5"/>
      <c r="DK154" s="100"/>
      <c r="DL154" s="5"/>
      <c r="DM154" s="5"/>
      <c r="DN154" s="5"/>
      <c r="DO154" s="5"/>
      <c r="DP154" s="5">
        <f>LOOKUP(DP$6,'Daily Absent'!$O$6:$AX$6,'Daily Absent'!$O154:$AX154)</f>
        <v>0</v>
      </c>
      <c r="DQ154" s="5"/>
      <c r="DR154" s="100"/>
      <c r="DS154" s="5"/>
      <c r="DT154" s="5"/>
      <c r="DU154" s="5"/>
      <c r="DV154" s="5"/>
      <c r="DW154" s="5">
        <f>LOOKUP(DW$6,'Daily Absent'!$O$6:$AX$6,'Daily Absent'!$O154:$AX154)</f>
        <v>0</v>
      </c>
      <c r="DX154" s="5"/>
      <c r="DY154" s="100"/>
      <c r="DZ154" s="5"/>
      <c r="EA154" s="5"/>
      <c r="EB154" s="5"/>
      <c r="EC154" s="5"/>
      <c r="ED154" s="5">
        <f>LOOKUP(ED$6,'Daily Absent'!$O$6:$AX$6,'Daily Absent'!$O154:$AX154)</f>
        <v>0</v>
      </c>
      <c r="EE154" s="5"/>
      <c r="EF154" s="100"/>
      <c r="EG154" s="5"/>
      <c r="EH154" s="5"/>
      <c r="EI154" s="5"/>
      <c r="EJ154" s="5"/>
      <c r="EK154" s="5">
        <f>LOOKUP(EK$6,'Daily Absent'!$O$6:$AX$6,'Daily Absent'!$O154:$AX154)</f>
        <v>0</v>
      </c>
      <c r="EL154" s="5"/>
      <c r="EM154" s="100"/>
      <c r="EN154" s="5"/>
      <c r="EO154" s="5"/>
      <c r="EP154" s="5"/>
      <c r="EQ154" s="5"/>
      <c r="ER154" s="5">
        <f>LOOKUP(ER$6,'Daily Absent'!$O$6:$AX$6,'Daily Absent'!$O154:$AX154)</f>
        <v>0</v>
      </c>
      <c r="ES154" s="100"/>
      <c r="ET154" s="100"/>
      <c r="EU154" s="100"/>
      <c r="EV154" s="5"/>
      <c r="EW154" s="5"/>
      <c r="EX154" s="5"/>
      <c r="EY154" s="5">
        <f>LOOKUP(EY$6,'Daily Absent'!$O$6:$AX$6,'Daily Absent'!$O154:$AX154)</f>
        <v>0</v>
      </c>
      <c r="EZ154" s="5"/>
      <c r="FA154" s="100"/>
      <c r="FB154" s="5"/>
      <c r="FC154" s="5"/>
      <c r="FD154" s="5"/>
      <c r="FE154" s="5"/>
      <c r="FF154" s="5">
        <f>LOOKUP(FF$6,'Daily Absent'!$O$6:$AX$6,'Daily Absent'!$O154:$AX154)</f>
        <v>0</v>
      </c>
      <c r="FG154" s="5"/>
      <c r="FH154" s="100"/>
      <c r="FI154" s="5"/>
      <c r="FJ154" s="5"/>
      <c r="FK154" s="5"/>
      <c r="FL154" s="5"/>
      <c r="FM154" s="5">
        <f>LOOKUP(FM$6,'Daily Absent'!$O$6:$AX$6,'Daily Absent'!$O154:$AX154)</f>
        <v>0</v>
      </c>
      <c r="FN154" s="5"/>
      <c r="FO154" s="100"/>
      <c r="FP154" s="5"/>
      <c r="FQ154" s="5"/>
      <c r="FR154" s="5"/>
      <c r="FS154" s="5"/>
      <c r="FT154" s="5">
        <f>LOOKUP(FT$6,'Daily Absent'!$O$6:$AX$6,'Daily Absent'!$O154:$AX154)</f>
        <v>0</v>
      </c>
      <c r="FU154" s="5"/>
      <c r="FV154" s="100"/>
      <c r="FW154" s="5"/>
      <c r="FX154" s="5"/>
      <c r="FY154" s="5"/>
      <c r="FZ154" s="5"/>
      <c r="GA154" s="5">
        <f>LOOKUP(GA$6,'Daily Absent'!$O$6:$AX$6,'Daily Absent'!$O154:$AX154)</f>
        <v>0</v>
      </c>
      <c r="GB154" s="5"/>
      <c r="GC154" s="100"/>
      <c r="GD154" s="5"/>
      <c r="GE154" s="5"/>
      <c r="GF154" s="5"/>
      <c r="GG154" s="5"/>
      <c r="GH154" s="5">
        <f>LOOKUP(GH$6,'Daily Absent'!$O$6:$AX$6,'Daily Absent'!$O154:$AX154)</f>
        <v>0</v>
      </c>
      <c r="GI154" s="5"/>
      <c r="GJ154" s="100"/>
      <c r="GK154" s="5"/>
      <c r="GL154" s="5"/>
      <c r="GM154" s="5"/>
      <c r="GN154" s="5"/>
      <c r="GO154" s="5">
        <f>LOOKUP(GO$6,'Daily Absent'!$O$6:$AX$6,'Daily Absent'!$O154:$AX154)</f>
        <v>0</v>
      </c>
      <c r="GP154" s="5"/>
      <c r="GQ154" s="100"/>
      <c r="GR154" s="5"/>
      <c r="GS154" s="5"/>
      <c r="GT154" s="5"/>
      <c r="GU154" s="5"/>
      <c r="GV154" s="5">
        <f>LOOKUP(GV$6,'Daily Absent'!$O$6:$AX$6,'Daily Absent'!$O154:$AX154)</f>
        <v>0</v>
      </c>
      <c r="GW154" s="5"/>
      <c r="GX154" s="100"/>
      <c r="GY154" s="5"/>
      <c r="GZ154" s="5"/>
      <c r="HA154" s="5"/>
      <c r="HB154" s="5"/>
      <c r="HC154" s="5">
        <f>LOOKUP(HC$6,'Daily Absent'!$O$6:$AX$6,'Daily Absent'!$O154:$AX154)</f>
        <v>0</v>
      </c>
      <c r="HD154" s="5"/>
      <c r="HE154" s="100"/>
      <c r="HF154" s="5"/>
      <c r="HG154" s="5"/>
      <c r="HH154" s="5"/>
      <c r="HI154" s="5"/>
      <c r="HJ154" s="5">
        <f>LOOKUP(HJ$6,'Daily Absent'!$O$6:$AX$6,'Daily Absent'!$O154:$AX154)</f>
        <v>0</v>
      </c>
      <c r="HK154" s="5"/>
      <c r="HL154" s="100"/>
      <c r="HM154" s="5"/>
      <c r="HN154" s="5"/>
      <c r="HO154" s="5"/>
      <c r="HP154" s="5"/>
      <c r="HQ154" s="5"/>
      <c r="HR154" s="5"/>
      <c r="HS154" s="100"/>
      <c r="HT154" s="5"/>
      <c r="HU154" s="5"/>
      <c r="HV154" s="5"/>
      <c r="HW154" s="5"/>
      <c r="HX154" s="5">
        <f>LOOKUP(HX$6,'Daily Absent'!$O$6:$AX$6,'Daily Absent'!$O154:$AX154)</f>
        <v>0</v>
      </c>
      <c r="HY154" s="5"/>
      <c r="HZ154" s="100"/>
      <c r="IA154" s="5"/>
      <c r="IB154" s="5"/>
      <c r="IC154" s="5"/>
      <c r="ID154" s="5"/>
      <c r="IE154" s="5">
        <f>LOOKUP(IE$6,'Daily Absent'!$O$6:$AX$6,'Daily Absent'!$O154:$AX154)</f>
        <v>0</v>
      </c>
      <c r="IF154" s="5"/>
      <c r="IG154" s="100"/>
      <c r="IH154" s="5"/>
      <c r="II154" s="5"/>
      <c r="IJ154" s="5"/>
      <c r="IK154" s="5"/>
      <c r="IL154" s="5">
        <f>LOOKUP(IL$6,'Daily Absent'!$O$6:$AX$6,'Daily Absent'!$O154:$AX154)</f>
        <v>0</v>
      </c>
      <c r="IM154" s="5"/>
      <c r="IN154" s="100"/>
      <c r="IO154" s="5"/>
      <c r="IP154" s="5"/>
      <c r="IQ154" s="5"/>
      <c r="IR154" s="5"/>
      <c r="IS154" s="5">
        <f>LOOKUP(IS$6,'Daily Absent'!$O$6:$AX$6,'Daily Absent'!$O154:$AX154)</f>
        <v>0</v>
      </c>
      <c r="IT154" s="5"/>
      <c r="IU154" s="100"/>
      <c r="IV154" s="5"/>
      <c r="IW154" s="5"/>
      <c r="IX154" s="5"/>
      <c r="IY154" s="5"/>
      <c r="IZ154" s="5">
        <f>LOOKUP(IZ$6,'Daily Absent'!$O$6:$AX$6,'Daily Absent'!$O154:$AX154)</f>
        <v>0</v>
      </c>
      <c r="JA154" s="5"/>
      <c r="JB154" s="100"/>
      <c r="JC154" s="5"/>
      <c r="JD154" s="5"/>
      <c r="JE154" s="5"/>
      <c r="JF154" s="5"/>
    </row>
    <row r="155" spans="1:266" ht="20" customHeight="1">
      <c r="A155" s="54">
        <f>IF('Master MP Status'!A155&gt;0,'Master MP Status'!A155,"")</f>
        <v>147</v>
      </c>
      <c r="B155" s="5" t="str">
        <f>IF(ISTEXT('Master MP Status'!B155),'Master MP Status'!B155,"")</f>
        <v>DIRECT</v>
      </c>
      <c r="C155" s="153" t="str">
        <f>IF(OR(ISTEXT('Master MP Status'!C155),'Master MP Status'!C155&gt;0),'Master MP Status'!C155,"")</f>
        <v/>
      </c>
      <c r="D155" s="154" t="str">
        <f>IF(OR(ISTEXT('Master MP Status'!D155),'Master MP Status'!D155&gt;0),'Master MP Status'!D155,"")</f>
        <v>KN25361</v>
      </c>
      <c r="E155" s="5" t="str">
        <f>IF(ISTEXT('Master MP Status'!E155),'Master MP Status'!E155,"")</f>
        <v>AIDIL AKBAR</v>
      </c>
      <c r="F155" s="5" t="str">
        <f>IF(ISTEXT('Master MP Status'!F155),'Master MP Status'!F155,"")</f>
        <v/>
      </c>
      <c r="G155" s="5" t="str">
        <f>IF(ISTEXT('Master MP Status'!G155),'Master MP Status'!G155,"")</f>
        <v>Local</v>
      </c>
      <c r="H155" s="5" t="str">
        <f>IF(ISTEXT('Master MP Status'!H155),'Master MP Status'!H155,"")</f>
        <v>DARMAN</v>
      </c>
      <c r="I155" s="5" t="str">
        <f>IF(ISTEXT('Master MP Status'!I155),'Master MP Status'!I155,"")</f>
        <v>Helper</v>
      </c>
      <c r="J155" s="5" t="str">
        <f>IF(ISTEXT('Master MP Status'!J155),'Master MP Status'!J155,"")</f>
        <v>Helper</v>
      </c>
      <c r="K155" s="9">
        <f>IF(OR('Master MP Status'!K155=0,'Master MP Status'!K155=""),"",'Master MP Status'!K155)</f>
        <v>45782</v>
      </c>
      <c r="L155" s="9">
        <f>IF(OR('Master MP Status'!L155=0,'Master MP Status'!L155=""),"",'Master MP Status'!L155)</f>
        <v>45782</v>
      </c>
      <c r="M155" s="9">
        <f>IF(OR('Master MP Status'!M155=0,'Master MP Status'!M155=""),"",'Master MP Status'!M155)</f>
        <v>45795</v>
      </c>
      <c r="N155" s="5" t="str">
        <f>IF(ISTEXT('Master MP Status'!N155),'Master MP Status'!N155,"")</f>
        <v>Resign</v>
      </c>
      <c r="O155" s="5">
        <f>LOOKUP(O$6,'Daily Absent'!$O$6:$AX$6,'Daily Absent'!$O155:$AX155)</f>
        <v>0</v>
      </c>
      <c r="P155" s="5"/>
      <c r="Q155" s="5"/>
      <c r="R155" s="5"/>
      <c r="S155" s="5"/>
      <c r="T155" s="5"/>
      <c r="U155" s="5"/>
      <c r="V155" s="5">
        <f>LOOKUP(V$6,'Daily Absent'!$O$6:$AX$6,'Daily Absent'!$O155:$AX155)</f>
        <v>0</v>
      </c>
      <c r="W155" s="5"/>
      <c r="X155" s="100"/>
      <c r="Y155" s="5"/>
      <c r="Z155" s="5"/>
      <c r="AA155" s="5"/>
      <c r="AB155" s="5"/>
      <c r="AC155" s="5">
        <f>LOOKUP(AC$6,'Daily Absent'!$O$6:$AX$6,'Daily Absent'!$O155:$AX155)</f>
        <v>0</v>
      </c>
      <c r="AD155" s="5"/>
      <c r="AE155" s="100"/>
      <c r="AF155" s="5"/>
      <c r="AG155" s="5"/>
      <c r="AH155" s="5"/>
      <c r="AI155" s="5"/>
      <c r="AJ155" s="5">
        <f>LOOKUP(AJ$6,'Daily Absent'!$O$6:$AX$6,'Daily Absent'!$O155:$AX155)</f>
        <v>0</v>
      </c>
      <c r="AK155" s="5"/>
      <c r="AL155" s="100"/>
      <c r="AM155" s="5"/>
      <c r="AN155" s="5"/>
      <c r="AO155" s="5"/>
      <c r="AP155" s="5"/>
      <c r="AQ155" s="5">
        <f>LOOKUP(AQ$6,'Daily Absent'!$O$6:$AX$6,'Daily Absent'!$O155:$AX155)</f>
        <v>0</v>
      </c>
      <c r="AR155" s="100"/>
      <c r="AS155" s="100"/>
      <c r="AT155" s="100"/>
      <c r="AU155" s="100"/>
      <c r="AV155" s="5"/>
      <c r="AW155" s="5"/>
      <c r="AX155" s="5">
        <f>LOOKUP(AX$6,'Daily Absent'!$O$6:$AX$6,'Daily Absent'!$O155:$AX155)</f>
        <v>0</v>
      </c>
      <c r="AY155" s="100"/>
      <c r="AZ155" s="100"/>
      <c r="BA155" s="100"/>
      <c r="BB155" s="100"/>
      <c r="BC155" s="5"/>
      <c r="BD155" s="5"/>
      <c r="BE155" s="5">
        <f>LOOKUP(BE$6,'Daily Absent'!$O$6:$AX$6,'Daily Absent'!$O155:$AX155)</f>
        <v>0</v>
      </c>
      <c r="BF155" s="100"/>
      <c r="BG155" s="100"/>
      <c r="BH155" s="100"/>
      <c r="BI155" s="100"/>
      <c r="BJ155" s="5"/>
      <c r="BK155" s="5"/>
      <c r="BL155" s="5">
        <f>LOOKUP(BL$6,'Daily Absent'!$O$6:$AX$6,'Daily Absent'!$O155:$AX155)</f>
        <v>0</v>
      </c>
      <c r="BM155" s="100"/>
      <c r="BN155" s="100"/>
      <c r="BO155" s="100"/>
      <c r="BP155" s="100"/>
      <c r="BQ155" s="5"/>
      <c r="BR155" s="5"/>
      <c r="BS155" s="5">
        <f>LOOKUP(BS$6,'Daily Absent'!$O$6:$AX$6,'Daily Absent'!$O155:$AX155)</f>
        <v>0</v>
      </c>
      <c r="BT155" s="100"/>
      <c r="BU155" s="100"/>
      <c r="BV155" s="100"/>
      <c r="BW155" s="100"/>
      <c r="BX155" s="5"/>
      <c r="BY155" s="5"/>
      <c r="BZ155" s="5">
        <f>LOOKUP(BZ$6,'Daily Absent'!$O$6:$AX$6,'Daily Absent'!$O155:$AX155)</f>
        <v>0</v>
      </c>
      <c r="CA155" s="5"/>
      <c r="CB155" s="100"/>
      <c r="CC155" s="5"/>
      <c r="CD155" s="5"/>
      <c r="CE155" s="5"/>
      <c r="CF155" s="5"/>
      <c r="CG155" s="5">
        <f>LOOKUP(CG$6,'Daily Absent'!$O$6:$AX$6,'Daily Absent'!$O155:$AX155)</f>
        <v>0</v>
      </c>
      <c r="CH155" s="5"/>
      <c r="CI155" s="100"/>
      <c r="CJ155" s="5"/>
      <c r="CK155" s="5"/>
      <c r="CL155" s="5"/>
      <c r="CM155" s="5"/>
      <c r="CN155" s="5">
        <f>LOOKUP(CN$6,'Daily Absent'!$O$6:$AX$6,'Daily Absent'!$O155:$AX155)</f>
        <v>0</v>
      </c>
      <c r="CO155" s="100"/>
      <c r="CP155" s="100"/>
      <c r="CQ155" s="100"/>
      <c r="CR155" s="100"/>
      <c r="CS155" s="5"/>
      <c r="CT155" s="5"/>
      <c r="CU155" s="5">
        <f>LOOKUP(CU$6,'Daily Absent'!$O$6:$AX$6,'Daily Absent'!$O155:$AX155)</f>
        <v>0</v>
      </c>
      <c r="CV155" s="100"/>
      <c r="CW155" s="100"/>
      <c r="CX155" s="100"/>
      <c r="CY155" s="100"/>
      <c r="CZ155" s="5"/>
      <c r="DA155" s="5"/>
      <c r="DB155" s="5">
        <f>LOOKUP(DB$6,'Daily Absent'!$O$6:$AX$6,'Daily Absent'!$O155:$AX155)</f>
        <v>0</v>
      </c>
      <c r="DC155" s="5"/>
      <c r="DD155" s="100"/>
      <c r="DE155" s="5"/>
      <c r="DF155" s="5"/>
      <c r="DG155" s="5"/>
      <c r="DH155" s="5"/>
      <c r="DI155" s="5">
        <f>LOOKUP(DI$6,'Daily Absent'!$O$6:$AX$6,'Daily Absent'!$O155:$AX155)</f>
        <v>0</v>
      </c>
      <c r="DJ155" s="5"/>
      <c r="DK155" s="100"/>
      <c r="DL155" s="5"/>
      <c r="DM155" s="5"/>
      <c r="DN155" s="5"/>
      <c r="DO155" s="5"/>
      <c r="DP155" s="5">
        <f>LOOKUP(DP$6,'Daily Absent'!$O$6:$AX$6,'Daily Absent'!$O155:$AX155)</f>
        <v>0</v>
      </c>
      <c r="DQ155" s="5"/>
      <c r="DR155" s="100"/>
      <c r="DS155" s="5"/>
      <c r="DT155" s="5"/>
      <c r="DU155" s="5"/>
      <c r="DV155" s="5"/>
      <c r="DW155" s="5">
        <f>LOOKUP(DW$6,'Daily Absent'!$O$6:$AX$6,'Daily Absent'!$O155:$AX155)</f>
        <v>0</v>
      </c>
      <c r="DX155" s="5"/>
      <c r="DY155" s="100"/>
      <c r="DZ155" s="5"/>
      <c r="EA155" s="5"/>
      <c r="EB155" s="5"/>
      <c r="EC155" s="5"/>
      <c r="ED155" s="5">
        <f>LOOKUP(ED$6,'Daily Absent'!$O$6:$AX$6,'Daily Absent'!$O155:$AX155)</f>
        <v>0</v>
      </c>
      <c r="EE155" s="5"/>
      <c r="EF155" s="100"/>
      <c r="EG155" s="5"/>
      <c r="EH155" s="5"/>
      <c r="EI155" s="5"/>
      <c r="EJ155" s="5"/>
      <c r="EK155" s="5">
        <f>LOOKUP(EK$6,'Daily Absent'!$O$6:$AX$6,'Daily Absent'!$O155:$AX155)</f>
        <v>0</v>
      </c>
      <c r="EL155" s="5"/>
      <c r="EM155" s="100"/>
      <c r="EN155" s="5"/>
      <c r="EO155" s="5"/>
      <c r="EP155" s="5"/>
      <c r="EQ155" s="5"/>
      <c r="ER155" s="5">
        <f>LOOKUP(ER$6,'Daily Absent'!$O$6:$AX$6,'Daily Absent'!$O155:$AX155)</f>
        <v>0</v>
      </c>
      <c r="ES155" s="100"/>
      <c r="ET155" s="100"/>
      <c r="EU155" s="100"/>
      <c r="EV155" s="5"/>
      <c r="EW155" s="5"/>
      <c r="EX155" s="5"/>
      <c r="EY155" s="5">
        <f>LOOKUP(EY$6,'Daily Absent'!$O$6:$AX$6,'Daily Absent'!$O155:$AX155)</f>
        <v>0</v>
      </c>
      <c r="EZ155" s="5"/>
      <c r="FA155" s="100"/>
      <c r="FB155" s="5"/>
      <c r="FC155" s="5"/>
      <c r="FD155" s="5"/>
      <c r="FE155" s="5"/>
      <c r="FF155" s="5">
        <f>LOOKUP(FF$6,'Daily Absent'!$O$6:$AX$6,'Daily Absent'!$O155:$AX155)</f>
        <v>0</v>
      </c>
      <c r="FG155" s="5"/>
      <c r="FH155" s="100"/>
      <c r="FI155" s="5"/>
      <c r="FJ155" s="5"/>
      <c r="FK155" s="5"/>
      <c r="FL155" s="5"/>
      <c r="FM155" s="5">
        <f>LOOKUP(FM$6,'Daily Absent'!$O$6:$AX$6,'Daily Absent'!$O155:$AX155)</f>
        <v>0</v>
      </c>
      <c r="FN155" s="5"/>
      <c r="FO155" s="100"/>
      <c r="FP155" s="5"/>
      <c r="FQ155" s="5"/>
      <c r="FR155" s="5"/>
      <c r="FS155" s="5"/>
      <c r="FT155" s="5">
        <f>LOOKUP(FT$6,'Daily Absent'!$O$6:$AX$6,'Daily Absent'!$O155:$AX155)</f>
        <v>0</v>
      </c>
      <c r="FU155" s="5"/>
      <c r="FV155" s="100"/>
      <c r="FW155" s="5"/>
      <c r="FX155" s="5"/>
      <c r="FY155" s="5"/>
      <c r="FZ155" s="5"/>
      <c r="GA155" s="5">
        <f>LOOKUP(GA$6,'Daily Absent'!$O$6:$AX$6,'Daily Absent'!$O155:$AX155)</f>
        <v>0</v>
      </c>
      <c r="GB155" s="5"/>
      <c r="GC155" s="100"/>
      <c r="GD155" s="5"/>
      <c r="GE155" s="5"/>
      <c r="GF155" s="5"/>
      <c r="GG155" s="5"/>
      <c r="GH155" s="5">
        <f>LOOKUP(GH$6,'Daily Absent'!$O$6:$AX$6,'Daily Absent'!$O155:$AX155)</f>
        <v>0</v>
      </c>
      <c r="GI155" s="5"/>
      <c r="GJ155" s="100"/>
      <c r="GK155" s="5"/>
      <c r="GL155" s="5"/>
      <c r="GM155" s="5"/>
      <c r="GN155" s="5"/>
      <c r="GO155" s="5">
        <f>LOOKUP(GO$6,'Daily Absent'!$O$6:$AX$6,'Daily Absent'!$O155:$AX155)</f>
        <v>0</v>
      </c>
      <c r="GP155" s="5"/>
      <c r="GQ155" s="100"/>
      <c r="GR155" s="5"/>
      <c r="GS155" s="5"/>
      <c r="GT155" s="5"/>
      <c r="GU155" s="5"/>
      <c r="GV155" s="5">
        <f>LOOKUP(GV$6,'Daily Absent'!$O$6:$AX$6,'Daily Absent'!$O155:$AX155)</f>
        <v>0</v>
      </c>
      <c r="GW155" s="5"/>
      <c r="GX155" s="100"/>
      <c r="GY155" s="5"/>
      <c r="GZ155" s="5"/>
      <c r="HA155" s="5"/>
      <c r="HB155" s="5"/>
      <c r="HC155" s="5">
        <f>LOOKUP(HC$6,'Daily Absent'!$O$6:$AX$6,'Daily Absent'!$O155:$AX155)</f>
        <v>0</v>
      </c>
      <c r="HD155" s="5"/>
      <c r="HE155" s="100"/>
      <c r="HF155" s="5"/>
      <c r="HG155" s="5"/>
      <c r="HH155" s="5"/>
      <c r="HI155" s="5"/>
      <c r="HJ155" s="5">
        <f>LOOKUP(HJ$6,'Daily Absent'!$O$6:$AX$6,'Daily Absent'!$O155:$AX155)</f>
        <v>0</v>
      </c>
      <c r="HK155" s="5"/>
      <c r="HL155" s="100"/>
      <c r="HM155" s="5"/>
      <c r="HN155" s="5"/>
      <c r="HO155" s="5"/>
      <c r="HP155" s="5"/>
      <c r="HQ155" s="5"/>
      <c r="HR155" s="5"/>
      <c r="HS155" s="100"/>
      <c r="HT155" s="5"/>
      <c r="HU155" s="5"/>
      <c r="HV155" s="5"/>
      <c r="HW155" s="5"/>
      <c r="HX155" s="5">
        <f>LOOKUP(HX$6,'Daily Absent'!$O$6:$AX$6,'Daily Absent'!$O155:$AX155)</f>
        <v>0</v>
      </c>
      <c r="HY155" s="5"/>
      <c r="HZ155" s="100"/>
      <c r="IA155" s="5"/>
      <c r="IB155" s="5"/>
      <c r="IC155" s="5"/>
      <c r="ID155" s="5"/>
      <c r="IE155" s="5">
        <f>LOOKUP(IE$6,'Daily Absent'!$O$6:$AX$6,'Daily Absent'!$O155:$AX155)</f>
        <v>0</v>
      </c>
      <c r="IF155" s="5"/>
      <c r="IG155" s="100"/>
      <c r="IH155" s="5"/>
      <c r="II155" s="5"/>
      <c r="IJ155" s="5"/>
      <c r="IK155" s="5"/>
      <c r="IL155" s="5">
        <f>LOOKUP(IL$6,'Daily Absent'!$O$6:$AX$6,'Daily Absent'!$O155:$AX155)</f>
        <v>0</v>
      </c>
      <c r="IM155" s="5"/>
      <c r="IN155" s="100"/>
      <c r="IO155" s="5"/>
      <c r="IP155" s="5"/>
      <c r="IQ155" s="5"/>
      <c r="IR155" s="5"/>
      <c r="IS155" s="5">
        <f>LOOKUP(IS$6,'Daily Absent'!$O$6:$AX$6,'Daily Absent'!$O155:$AX155)</f>
        <v>0</v>
      </c>
      <c r="IT155" s="5"/>
      <c r="IU155" s="100"/>
      <c r="IV155" s="5"/>
      <c r="IW155" s="5"/>
      <c r="IX155" s="5"/>
      <c r="IY155" s="5"/>
      <c r="IZ155" s="5">
        <f>LOOKUP(IZ$6,'Daily Absent'!$O$6:$AX$6,'Daily Absent'!$O155:$AX155)</f>
        <v>0</v>
      </c>
      <c r="JA155" s="5"/>
      <c r="JB155" s="100"/>
      <c r="JC155" s="5"/>
      <c r="JD155" s="5"/>
      <c r="JE155" s="5"/>
      <c r="JF155" s="5"/>
    </row>
    <row r="156" spans="1:266" ht="20" customHeight="1">
      <c r="A156" s="54">
        <f>IF('Master MP Status'!A156&gt;0,'Master MP Status'!A156,"")</f>
        <v>148</v>
      </c>
      <c r="B156" s="5" t="str">
        <f>IF(ISTEXT('Master MP Status'!B156),'Master MP Status'!B156,"")</f>
        <v>DIRECT</v>
      </c>
      <c r="C156" s="153" t="str">
        <f>IF(OR(ISTEXT('Master MP Status'!C156),'Master MP Status'!C156&gt;0),'Master MP Status'!C156,"")</f>
        <v/>
      </c>
      <c r="D156" s="154" t="str">
        <f>IF(OR(ISTEXT('Master MP Status'!D156),'Master MP Status'!D156&gt;0),'Master MP Status'!D156,"")</f>
        <v>KN25362</v>
      </c>
      <c r="E156" s="5" t="str">
        <f>IF(ISTEXT('Master MP Status'!E156),'Master MP Status'!E156,"")</f>
        <v>MUHAMMAD GUNTUR</v>
      </c>
      <c r="F156" s="5" t="str">
        <f>IF(ISTEXT('Master MP Status'!F156),'Master MP Status'!F156,"")</f>
        <v/>
      </c>
      <c r="G156" s="5" t="str">
        <f>IF(ISTEXT('Master MP Status'!G156),'Master MP Status'!G156,"")</f>
        <v>Local</v>
      </c>
      <c r="H156" s="5" t="str">
        <f>IF(ISTEXT('Master MP Status'!H156),'Master MP Status'!H156,"")</f>
        <v>DARMAN</v>
      </c>
      <c r="I156" s="5" t="str">
        <f>IF(ISTEXT('Master MP Status'!I156),'Master MP Status'!I156,"")</f>
        <v>Helper</v>
      </c>
      <c r="J156" s="5" t="str">
        <f>IF(ISTEXT('Master MP Status'!J156),'Master MP Status'!J156,"")</f>
        <v>Helper</v>
      </c>
      <c r="K156" s="9">
        <f>IF(OR('Master MP Status'!K156=0,'Master MP Status'!K156=""),"",'Master MP Status'!K156)</f>
        <v>45782</v>
      </c>
      <c r="L156" s="9">
        <f>IF(OR('Master MP Status'!L156=0,'Master MP Status'!L156=""),"",'Master MP Status'!L156)</f>
        <v>45782</v>
      </c>
      <c r="M156" s="9">
        <f>IF(OR('Master MP Status'!M156=0,'Master MP Status'!M156=""),"",'Master MP Status'!M156)</f>
        <v>45857</v>
      </c>
      <c r="N156" s="5" t="str">
        <f>IF(ISTEXT('Master MP Status'!N156),'Master MP Status'!N156,"")</f>
        <v>Resign</v>
      </c>
      <c r="O156" s="5">
        <f>LOOKUP(O$6,'Daily Absent'!$O$6:$AX$6,'Daily Absent'!$O156:$AX156)</f>
        <v>1</v>
      </c>
      <c r="P156" s="100">
        <v>0.29166666666666669</v>
      </c>
      <c r="Q156" s="100">
        <v>0.5</v>
      </c>
      <c r="R156" s="100">
        <v>0.54166666666666663</v>
      </c>
      <c r="S156" s="100">
        <v>0.75</v>
      </c>
      <c r="T156" s="5"/>
      <c r="U156" s="5"/>
      <c r="V156" s="5">
        <f>LOOKUP(V$6,'Daily Absent'!$O$6:$AX$6,'Daily Absent'!$O156:$AX156)</f>
        <v>1</v>
      </c>
      <c r="W156" s="100">
        <v>0.29166666666666669</v>
      </c>
      <c r="X156" s="100">
        <v>0.5</v>
      </c>
      <c r="Y156" s="100">
        <v>0.54166666666666663</v>
      </c>
      <c r="Z156" s="100">
        <v>0.75</v>
      </c>
      <c r="AA156" s="5"/>
      <c r="AB156" s="5"/>
      <c r="AC156" s="5">
        <f>LOOKUP(AC$6,'Daily Absent'!$O$6:$AX$6,'Daily Absent'!$O156:$AX156)</f>
        <v>1</v>
      </c>
      <c r="AD156" s="100">
        <v>0.29166666666666669</v>
      </c>
      <c r="AE156" s="100">
        <v>0.5</v>
      </c>
      <c r="AF156" s="100">
        <v>0.54166666666666663</v>
      </c>
      <c r="AG156" s="100">
        <v>0.75</v>
      </c>
      <c r="AH156" s="5"/>
      <c r="AI156" s="5"/>
      <c r="AJ156" s="5">
        <f>LOOKUP(AJ$6,'Daily Absent'!$O$6:$AX$6,'Daily Absent'!$O156:$AX156)</f>
        <v>1</v>
      </c>
      <c r="AK156" s="100">
        <v>0.29166666666666669</v>
      </c>
      <c r="AL156" s="100">
        <v>0.5</v>
      </c>
      <c r="AM156" s="100">
        <v>0.54166666666666663</v>
      </c>
      <c r="AN156" s="100">
        <v>0.75</v>
      </c>
      <c r="AO156" s="5"/>
      <c r="AP156" s="5"/>
      <c r="AQ156" s="5">
        <f>LOOKUP(AQ$6,'Daily Absent'!$O$6:$AX$6,'Daily Absent'!$O156:$AX156)</f>
        <v>1</v>
      </c>
      <c r="AR156" s="100">
        <v>0.29166666666666669</v>
      </c>
      <c r="AS156" s="100">
        <v>0.5</v>
      </c>
      <c r="AT156" s="100">
        <v>0.54166666666666663</v>
      </c>
      <c r="AU156" s="100">
        <v>0.70833333333333337</v>
      </c>
      <c r="AV156" s="5"/>
      <c r="AW156" s="5"/>
      <c r="AX156" s="5">
        <f>LOOKUP(AX$6,'Daily Absent'!$O$6:$AX$6,'Daily Absent'!$O156:$AX156)</f>
        <v>0</v>
      </c>
      <c r="AY156" s="100"/>
      <c r="AZ156" s="100"/>
      <c r="BA156" s="100"/>
      <c r="BB156" s="100"/>
      <c r="BC156" s="5"/>
      <c r="BD156" s="5"/>
      <c r="BE156" s="5">
        <f>LOOKUP(BE$6,'Daily Absent'!$O$6:$AX$6,'Daily Absent'!$O156:$AX156)</f>
        <v>0</v>
      </c>
      <c r="BF156" s="100"/>
      <c r="BG156" s="100"/>
      <c r="BH156" s="100"/>
      <c r="BI156" s="100"/>
      <c r="BJ156" s="5"/>
      <c r="BK156" s="5"/>
      <c r="BL156" s="5">
        <f>LOOKUP(BL$6,'Daily Absent'!$O$6:$AX$6,'Daily Absent'!$O156:$AX156)</f>
        <v>1</v>
      </c>
      <c r="BM156" s="100">
        <v>0.29166666666666669</v>
      </c>
      <c r="BN156" s="100">
        <v>0.5</v>
      </c>
      <c r="BO156" s="100">
        <v>0.54166666666666663</v>
      </c>
      <c r="BP156" s="100">
        <v>0.75</v>
      </c>
      <c r="BQ156" s="5"/>
      <c r="BR156" s="5"/>
      <c r="BS156" s="5">
        <f>LOOKUP(BS$6,'Daily Absent'!$O$6:$AX$6,'Daily Absent'!$O156:$AX156)</f>
        <v>1</v>
      </c>
      <c r="BT156" s="100">
        <v>0.29166666666666669</v>
      </c>
      <c r="BU156" s="100">
        <v>0.5</v>
      </c>
      <c r="BV156" s="100">
        <v>0.54166666666666663</v>
      </c>
      <c r="BW156" s="100">
        <v>0.75</v>
      </c>
      <c r="BX156" s="5"/>
      <c r="BY156" s="5"/>
      <c r="BZ156" s="5">
        <f>LOOKUP(BZ$6,'Daily Absent'!$O$6:$AX$6,'Daily Absent'!$O156:$AX156)</f>
        <v>0</v>
      </c>
      <c r="CA156" s="100"/>
      <c r="CB156" s="100"/>
      <c r="CC156" s="100"/>
      <c r="CD156" s="100"/>
      <c r="CE156" s="5"/>
      <c r="CF156" s="5"/>
      <c r="CG156" s="5">
        <f>LOOKUP(CG$6,'Daily Absent'!$O$6:$AX$6,'Daily Absent'!$O156:$AX156)</f>
        <v>0</v>
      </c>
      <c r="CH156" s="100"/>
      <c r="CI156" s="100"/>
      <c r="CJ156" s="100"/>
      <c r="CK156" s="100"/>
      <c r="CL156" s="5"/>
      <c r="CM156" s="5"/>
      <c r="CN156" s="5">
        <f>LOOKUP(CN$6,'Daily Absent'!$O$6:$AX$6,'Daily Absent'!$O156:$AX156)</f>
        <v>0</v>
      </c>
      <c r="CO156" s="100"/>
      <c r="CP156" s="100"/>
      <c r="CQ156" s="100"/>
      <c r="CR156" s="100"/>
      <c r="CS156" s="5"/>
      <c r="CT156" s="5"/>
      <c r="CU156" s="5">
        <f>LOOKUP(CU$6,'Daily Absent'!$O$6:$AX$6,'Daily Absent'!$O156:$AX156)</f>
        <v>0</v>
      </c>
      <c r="CV156" s="100"/>
      <c r="CW156" s="100"/>
      <c r="CX156" s="100"/>
      <c r="CY156" s="100"/>
      <c r="CZ156" s="5"/>
      <c r="DA156" s="5"/>
      <c r="DB156" s="5">
        <f>LOOKUP(DB$6,'Daily Absent'!$O$6:$AX$6,'Daily Absent'!$O156:$AX156)</f>
        <v>0</v>
      </c>
      <c r="DC156" s="100"/>
      <c r="DD156" s="100"/>
      <c r="DE156" s="100"/>
      <c r="DF156" s="100"/>
      <c r="DG156" s="5"/>
      <c r="DH156" s="5"/>
      <c r="DI156" s="5">
        <f>LOOKUP(DI$6,'Daily Absent'!$O$6:$AX$6,'Daily Absent'!$O156:$AX156)</f>
        <v>0</v>
      </c>
      <c r="DJ156" s="100"/>
      <c r="DK156" s="100"/>
      <c r="DL156" s="100"/>
      <c r="DM156" s="100"/>
      <c r="DN156" s="5"/>
      <c r="DO156" s="5"/>
      <c r="DP156" s="5">
        <f>LOOKUP(DP$6,'Daily Absent'!$O$6:$AX$6,'Daily Absent'!$O156:$AX156)</f>
        <v>0</v>
      </c>
      <c r="DQ156" s="100"/>
      <c r="DR156" s="100"/>
      <c r="DS156" s="100"/>
      <c r="DT156" s="100"/>
      <c r="DU156" s="5"/>
      <c r="DV156" s="5"/>
      <c r="DW156" s="5">
        <f>LOOKUP(DW$6,'Daily Absent'!$O$6:$AX$6,'Daily Absent'!$O156:$AX156)</f>
        <v>0</v>
      </c>
      <c r="DX156" s="100"/>
      <c r="DY156" s="100"/>
      <c r="DZ156" s="100"/>
      <c r="EA156" s="100"/>
      <c r="EB156" s="5"/>
      <c r="EC156" s="5"/>
      <c r="ED156" s="5">
        <f>LOOKUP(ED$6,'Daily Absent'!$O$6:$AX$6,'Daily Absent'!$O156:$AX156)</f>
        <v>0</v>
      </c>
      <c r="EE156" s="100"/>
      <c r="EF156" s="100"/>
      <c r="EG156" s="100"/>
      <c r="EH156" s="100"/>
      <c r="EI156" s="5"/>
      <c r="EJ156" s="5"/>
      <c r="EK156" s="5">
        <f>LOOKUP(EK$6,'Daily Absent'!$O$6:$AX$6,'Daily Absent'!$O156:$AX156)</f>
        <v>0</v>
      </c>
      <c r="EL156" s="100"/>
      <c r="EM156" s="100"/>
      <c r="EN156" s="100"/>
      <c r="EO156" s="100"/>
      <c r="EP156" s="5"/>
      <c r="EQ156" s="5"/>
      <c r="ER156" s="5">
        <f>LOOKUP(ER$6,'Daily Absent'!$O$6:$AX$6,'Daily Absent'!$O156:$AX156)</f>
        <v>0</v>
      </c>
      <c r="ES156" s="100"/>
      <c r="ET156" s="100"/>
      <c r="EU156" s="100"/>
      <c r="EV156" s="100"/>
      <c r="EW156" s="5"/>
      <c r="EX156" s="5"/>
      <c r="EY156" s="5">
        <f>LOOKUP(EY$6,'Daily Absent'!$O$6:$AX$6,'Daily Absent'!$O156:$AX156)</f>
        <v>0</v>
      </c>
      <c r="EZ156" s="100"/>
      <c r="FA156" s="100"/>
      <c r="FB156" s="100"/>
      <c r="FC156" s="100"/>
      <c r="FD156" s="100"/>
      <c r="FE156" s="100"/>
      <c r="FF156" s="5">
        <f>LOOKUP(FF$6,'Daily Absent'!$O$6:$AX$6,'Daily Absent'!$O156:$AX156)</f>
        <v>0</v>
      </c>
      <c r="FG156" s="100"/>
      <c r="FH156" s="100"/>
      <c r="FI156" s="100"/>
      <c r="FJ156" s="100"/>
      <c r="FK156" s="5"/>
      <c r="FL156" s="5"/>
      <c r="FM156" s="5">
        <f>LOOKUP(FM$6,'Daily Absent'!$O$6:$AX$6,'Daily Absent'!$O156:$AX156)</f>
        <v>0</v>
      </c>
      <c r="FN156" s="100"/>
      <c r="FO156" s="100"/>
      <c r="FP156" s="100"/>
      <c r="FQ156" s="100"/>
      <c r="FR156" s="5"/>
      <c r="FS156" s="5"/>
      <c r="FT156" s="5">
        <f>LOOKUP(FT$6,'Daily Absent'!$O$6:$AX$6,'Daily Absent'!$O156:$AX156)</f>
        <v>0</v>
      </c>
      <c r="FU156" s="100"/>
      <c r="FV156" s="100"/>
      <c r="FW156" s="100"/>
      <c r="FX156" s="100"/>
      <c r="FY156" s="5"/>
      <c r="FZ156" s="5"/>
      <c r="GA156" s="5">
        <f>LOOKUP(GA$6,'Daily Absent'!$O$6:$AX$6,'Daily Absent'!$O156:$AX156)</f>
        <v>0</v>
      </c>
      <c r="GB156" s="5"/>
      <c r="GC156" s="100"/>
      <c r="GD156" s="5"/>
      <c r="GE156" s="5"/>
      <c r="GF156" s="5"/>
      <c r="GG156" s="5"/>
      <c r="GH156" s="5">
        <f>LOOKUP(GH$6,'Daily Absent'!$O$6:$AX$6,'Daily Absent'!$O156:$AX156)</f>
        <v>0</v>
      </c>
      <c r="GI156" s="100"/>
      <c r="GJ156" s="100"/>
      <c r="GK156" s="100"/>
      <c r="GL156" s="100"/>
      <c r="GM156" s="5"/>
      <c r="GN156" s="5"/>
      <c r="GO156" s="5">
        <f>LOOKUP(GO$6,'Daily Absent'!$O$6:$AX$6,'Daily Absent'!$O156:$AX156)</f>
        <v>0</v>
      </c>
      <c r="GP156" s="100"/>
      <c r="GQ156" s="100"/>
      <c r="GR156" s="100"/>
      <c r="GS156" s="100"/>
      <c r="GT156" s="5"/>
      <c r="GU156" s="5"/>
      <c r="GV156" s="5">
        <f>LOOKUP(GV$6,'Daily Absent'!$O$6:$AX$6,'Daily Absent'!$O156:$AX156)</f>
        <v>0</v>
      </c>
      <c r="GW156" s="100"/>
      <c r="GX156" s="100"/>
      <c r="GY156" s="100"/>
      <c r="GZ156" s="100"/>
      <c r="HA156" s="5"/>
      <c r="HB156" s="5"/>
      <c r="HC156" s="5">
        <f>LOOKUP(HC$6,'Daily Absent'!$O$6:$AX$6,'Daily Absent'!$O156:$AX156)</f>
        <v>0</v>
      </c>
      <c r="HD156" s="100"/>
      <c r="HE156" s="100"/>
      <c r="HF156" s="100"/>
      <c r="HG156" s="100"/>
      <c r="HH156" s="5"/>
      <c r="HI156" s="5"/>
      <c r="HJ156" s="5">
        <f>LOOKUP(HJ$6,'Daily Absent'!$O$6:$AX$6,'Daily Absent'!$O156:$AX156)</f>
        <v>0</v>
      </c>
      <c r="HK156" s="100"/>
      <c r="HL156" s="100"/>
      <c r="HM156" s="100"/>
      <c r="HN156" s="100"/>
      <c r="HO156" s="5"/>
      <c r="HP156" s="5"/>
      <c r="HQ156" s="5"/>
      <c r="HR156" s="100"/>
      <c r="HS156" s="100"/>
      <c r="HT156" s="100"/>
      <c r="HU156" s="100"/>
      <c r="HV156" s="5"/>
      <c r="HW156" s="5"/>
      <c r="HX156" s="5">
        <f>LOOKUP(HX$6,'Daily Absent'!$O$6:$AX$6,'Daily Absent'!$O156:$AX156)</f>
        <v>0</v>
      </c>
      <c r="HY156" s="5"/>
      <c r="HZ156" s="100"/>
      <c r="IA156" s="5"/>
      <c r="IB156" s="5"/>
      <c r="IC156" s="5"/>
      <c r="ID156" s="5"/>
      <c r="IE156" s="5">
        <f>LOOKUP(IE$6,'Daily Absent'!$O$6:$AX$6,'Daily Absent'!$O156:$AX156)</f>
        <v>0</v>
      </c>
      <c r="IF156" s="5"/>
      <c r="IG156" s="100"/>
      <c r="IH156" s="5"/>
      <c r="II156" s="5"/>
      <c r="IJ156" s="5"/>
      <c r="IK156" s="5"/>
      <c r="IL156" s="5">
        <f>LOOKUP(IL$6,'Daily Absent'!$O$6:$AX$6,'Daily Absent'!$O156:$AX156)</f>
        <v>0</v>
      </c>
      <c r="IM156" s="5"/>
      <c r="IN156" s="100"/>
      <c r="IO156" s="5"/>
      <c r="IP156" s="5"/>
      <c r="IQ156" s="5"/>
      <c r="IR156" s="5"/>
      <c r="IS156" s="5">
        <f>LOOKUP(IS$6,'Daily Absent'!$O$6:$AX$6,'Daily Absent'!$O156:$AX156)</f>
        <v>0</v>
      </c>
      <c r="IT156" s="5"/>
      <c r="IU156" s="100"/>
      <c r="IV156" s="5"/>
      <c r="IW156" s="5"/>
      <c r="IX156" s="5"/>
      <c r="IY156" s="5"/>
      <c r="IZ156" s="5">
        <f>LOOKUP(IZ$6,'Daily Absent'!$O$6:$AX$6,'Daily Absent'!$O156:$AX156)</f>
        <v>0</v>
      </c>
      <c r="JA156" s="5"/>
      <c r="JB156" s="100"/>
      <c r="JC156" s="5"/>
      <c r="JD156" s="5"/>
      <c r="JE156" s="5"/>
      <c r="JF156" s="5"/>
    </row>
    <row r="157" spans="1:266" ht="20" customHeight="1">
      <c r="A157" s="54">
        <f>IF('Master MP Status'!A157&gt;0,'Master MP Status'!A157,"")</f>
        <v>149</v>
      </c>
      <c r="B157" s="5" t="str">
        <f>IF(ISTEXT('Master MP Status'!B157),'Master MP Status'!B157,"")</f>
        <v>DIRECT</v>
      </c>
      <c r="C157" s="153" t="str">
        <f>IF(OR(ISTEXT('Master MP Status'!C157),'Master MP Status'!C157&gt;0),'Master MP Status'!C157,"")</f>
        <v/>
      </c>
      <c r="D157" s="154" t="str">
        <f>IF(OR(ISTEXT('Master MP Status'!D157),'Master MP Status'!D157&gt;0),'Master MP Status'!D157,"")</f>
        <v>KN25363</v>
      </c>
      <c r="E157" s="5" t="str">
        <f>IF(ISTEXT('Master MP Status'!E157),'Master MP Status'!E157,"")</f>
        <v>EDI</v>
      </c>
      <c r="F157" s="5" t="str">
        <f>IF(ISTEXT('Master MP Status'!F157),'Master MP Status'!F157,"")</f>
        <v/>
      </c>
      <c r="G157" s="5" t="str">
        <f>IF(ISTEXT('Master MP Status'!G157),'Master MP Status'!G157,"")</f>
        <v>Local</v>
      </c>
      <c r="H157" s="5" t="str">
        <f>IF(ISTEXT('Master MP Status'!H157),'Master MP Status'!H157,"")</f>
        <v>DARMAN</v>
      </c>
      <c r="I157" s="5" t="str">
        <f>IF(ISTEXT('Master MP Status'!I157),'Master MP Status'!I157,"")</f>
        <v>Helper</v>
      </c>
      <c r="J157" s="5" t="str">
        <f>IF(ISTEXT('Master MP Status'!J157),'Master MP Status'!J157,"")</f>
        <v>Helper</v>
      </c>
      <c r="K157" s="9">
        <f>IF(OR('Master MP Status'!K157=0,'Master MP Status'!K157=""),"",'Master MP Status'!K157)</f>
        <v>45782</v>
      </c>
      <c r="L157" s="9">
        <f>IF(OR('Master MP Status'!L157=0,'Master MP Status'!L157=""),"",'Master MP Status'!L157)</f>
        <v>45782</v>
      </c>
      <c r="M157" s="9">
        <f>IF(OR('Master MP Status'!M157=0,'Master MP Status'!M157=""),"",'Master MP Status'!M157)</f>
        <v>45851</v>
      </c>
      <c r="N157" s="5" t="str">
        <f>IF(ISTEXT('Master MP Status'!N157),'Master MP Status'!N157,"")</f>
        <v>Resign</v>
      </c>
      <c r="O157" s="5">
        <f>LOOKUP(O$6,'Daily Absent'!$O$6:$AX$6,'Daily Absent'!$O157:$AX157)</f>
        <v>1</v>
      </c>
      <c r="P157" s="100">
        <v>0.29166666666666669</v>
      </c>
      <c r="Q157" s="100">
        <v>0.5</v>
      </c>
      <c r="R157" s="100">
        <v>0.54166666666666663</v>
      </c>
      <c r="S157" s="100">
        <v>0.75</v>
      </c>
      <c r="T157" s="5"/>
      <c r="U157" s="5"/>
      <c r="V157" s="5">
        <f>LOOKUP(V$6,'Daily Absent'!$O$6:$AX$6,'Daily Absent'!$O157:$AX157)</f>
        <v>1</v>
      </c>
      <c r="W157" s="100">
        <v>0.29166666666666669</v>
      </c>
      <c r="X157" s="100">
        <v>0.5</v>
      </c>
      <c r="Y157" s="100">
        <v>0.54166666666666663</v>
      </c>
      <c r="Z157" s="100">
        <v>0.75</v>
      </c>
      <c r="AA157" s="5"/>
      <c r="AB157" s="5"/>
      <c r="AC157" s="5">
        <f>LOOKUP(AC$6,'Daily Absent'!$O$6:$AX$6,'Daily Absent'!$O157:$AX157)</f>
        <v>1</v>
      </c>
      <c r="AD157" s="100">
        <v>0.29166666666666669</v>
      </c>
      <c r="AE157" s="100">
        <v>0.5</v>
      </c>
      <c r="AF157" s="100">
        <v>0.54166666666666663</v>
      </c>
      <c r="AG157" s="100">
        <v>0.75</v>
      </c>
      <c r="AH157" s="5"/>
      <c r="AI157" s="5"/>
      <c r="AJ157" s="5">
        <f>LOOKUP(AJ$6,'Daily Absent'!$O$6:$AX$6,'Daily Absent'!$O157:$AX157)</f>
        <v>1</v>
      </c>
      <c r="AK157" s="100">
        <v>0.29166666666666669</v>
      </c>
      <c r="AL157" s="100">
        <v>0.5</v>
      </c>
      <c r="AM157" s="100"/>
      <c r="AN157" s="100"/>
      <c r="AO157" s="5"/>
      <c r="AP157" s="5"/>
      <c r="AQ157" s="5">
        <f>LOOKUP(AQ$6,'Daily Absent'!$O$6:$AX$6,'Daily Absent'!$O157:$AX157)</f>
        <v>0</v>
      </c>
      <c r="AR157" s="100"/>
      <c r="AS157" s="100"/>
      <c r="AT157" s="100"/>
      <c r="AU157" s="100"/>
      <c r="AV157" s="5"/>
      <c r="AW157" s="5"/>
      <c r="AX157" s="5">
        <f>LOOKUP(AX$6,'Daily Absent'!$O$6:$AX$6,'Daily Absent'!$O157:$AX157)</f>
        <v>1</v>
      </c>
      <c r="AY157" s="100">
        <v>0.33333333333333331</v>
      </c>
      <c r="AZ157" s="100">
        <v>0.5</v>
      </c>
      <c r="BA157" s="100">
        <v>0.54166666666666663</v>
      </c>
      <c r="BB157" s="100">
        <v>0.66666666666666663</v>
      </c>
      <c r="BC157" s="5"/>
      <c r="BD157" s="5"/>
      <c r="BE157" s="5">
        <f>LOOKUP(BE$6,'Daily Absent'!$O$6:$AX$6,'Daily Absent'!$O157:$AX157)</f>
        <v>1</v>
      </c>
      <c r="BF157" s="100">
        <v>0.29166666666666669</v>
      </c>
      <c r="BG157" s="100">
        <v>0.5</v>
      </c>
      <c r="BH157" s="100">
        <v>0.54166666666666663</v>
      </c>
      <c r="BI157" s="100">
        <v>0.75</v>
      </c>
      <c r="BJ157" s="5"/>
      <c r="BK157" s="5"/>
      <c r="BL157" s="5">
        <f>LOOKUP(BL$6,'Daily Absent'!$O$6:$AX$6,'Daily Absent'!$O157:$AX157)</f>
        <v>1</v>
      </c>
      <c r="BM157" s="100">
        <v>0.29166666666666669</v>
      </c>
      <c r="BN157" s="100">
        <v>0.5</v>
      </c>
      <c r="BO157" s="100">
        <v>0.54166666666666663</v>
      </c>
      <c r="BP157" s="100">
        <v>0.75</v>
      </c>
      <c r="BQ157" s="5"/>
      <c r="BR157" s="5"/>
      <c r="BS157" s="5">
        <f>LOOKUP(BS$6,'Daily Absent'!$O$6:$AX$6,'Daily Absent'!$O157:$AX157)</f>
        <v>0</v>
      </c>
      <c r="BT157" s="100"/>
      <c r="BU157" s="100"/>
      <c r="BV157" s="100"/>
      <c r="BW157" s="100"/>
      <c r="BX157" s="5"/>
      <c r="BY157" s="5"/>
      <c r="BZ157" s="5">
        <f>LOOKUP(BZ$6,'Daily Absent'!$O$6:$AX$6,'Daily Absent'!$O157:$AX157)</f>
        <v>0</v>
      </c>
      <c r="CA157" s="100"/>
      <c r="CB157" s="100"/>
      <c r="CC157" s="100"/>
      <c r="CD157" s="100"/>
      <c r="CE157" s="5"/>
      <c r="CF157" s="5"/>
      <c r="CG157" s="5">
        <f>LOOKUP(CG$6,'Daily Absent'!$O$6:$AX$6,'Daily Absent'!$O157:$AX157)</f>
        <v>0</v>
      </c>
      <c r="CH157" s="100"/>
      <c r="CI157" s="100"/>
      <c r="CJ157" s="100"/>
      <c r="CK157" s="100"/>
      <c r="CL157" s="5"/>
      <c r="CM157" s="5"/>
      <c r="CN157" s="5">
        <f>LOOKUP(CN$6,'Daily Absent'!$O$6:$AX$6,'Daily Absent'!$O157:$AX157)</f>
        <v>0</v>
      </c>
      <c r="CO157" s="100"/>
      <c r="CP157" s="100"/>
      <c r="CQ157" s="100"/>
      <c r="CR157" s="100"/>
      <c r="CS157" s="5"/>
      <c r="CT157" s="5"/>
      <c r="CU157" s="5">
        <f>LOOKUP(CU$6,'Daily Absent'!$O$6:$AX$6,'Daily Absent'!$O157:$AX157)</f>
        <v>0</v>
      </c>
      <c r="CV157" s="100"/>
      <c r="CW157" s="100"/>
      <c r="CX157" s="100"/>
      <c r="CY157" s="100"/>
      <c r="CZ157" s="5"/>
      <c r="DA157" s="5"/>
      <c r="DB157" s="5">
        <f>LOOKUP(DB$6,'Daily Absent'!$O$6:$AX$6,'Daily Absent'!$O157:$AX157)</f>
        <v>0</v>
      </c>
      <c r="DC157" s="100"/>
      <c r="DD157" s="100"/>
      <c r="DE157" s="100"/>
      <c r="DF157" s="100"/>
      <c r="DG157" s="5"/>
      <c r="DH157" s="5"/>
      <c r="DI157" s="5">
        <f>LOOKUP(DI$6,'Daily Absent'!$O$6:$AX$6,'Daily Absent'!$O157:$AX157)</f>
        <v>0</v>
      </c>
      <c r="DJ157" s="100"/>
      <c r="DK157" s="100"/>
      <c r="DL157" s="100"/>
      <c r="DM157" s="100"/>
      <c r="DN157" s="5"/>
      <c r="DO157" s="5"/>
      <c r="DP157" s="5">
        <f>LOOKUP(DP$6,'Daily Absent'!$O$6:$AX$6,'Daily Absent'!$O157:$AX157)</f>
        <v>0</v>
      </c>
      <c r="DQ157" s="100"/>
      <c r="DR157" s="100"/>
      <c r="DS157" s="100"/>
      <c r="DT157" s="100"/>
      <c r="DU157" s="5"/>
      <c r="DV157" s="5"/>
      <c r="DW157" s="5">
        <f>LOOKUP(DW$6,'Daily Absent'!$O$6:$AX$6,'Daily Absent'!$O157:$AX157)</f>
        <v>0</v>
      </c>
      <c r="DX157" s="100"/>
      <c r="DY157" s="100"/>
      <c r="DZ157" s="100"/>
      <c r="EA157" s="100"/>
      <c r="EB157" s="5"/>
      <c r="EC157" s="5"/>
      <c r="ED157" s="5">
        <f>LOOKUP(ED$6,'Daily Absent'!$O$6:$AX$6,'Daily Absent'!$O157:$AX157)</f>
        <v>0</v>
      </c>
      <c r="EE157" s="100"/>
      <c r="EF157" s="100"/>
      <c r="EG157" s="100"/>
      <c r="EH157" s="100"/>
      <c r="EI157" s="5"/>
      <c r="EJ157" s="5"/>
      <c r="EK157" s="5">
        <f>LOOKUP(EK$6,'Daily Absent'!$O$6:$AX$6,'Daily Absent'!$O157:$AX157)</f>
        <v>0</v>
      </c>
      <c r="EL157" s="100"/>
      <c r="EM157" s="100"/>
      <c r="EN157" s="100"/>
      <c r="EO157" s="100"/>
      <c r="EP157" s="5"/>
      <c r="EQ157" s="5"/>
      <c r="ER157" s="5">
        <f>LOOKUP(ER$6,'Daily Absent'!$O$6:$AX$6,'Daily Absent'!$O157:$AX157)</f>
        <v>0</v>
      </c>
      <c r="ES157" s="100"/>
      <c r="ET157" s="100"/>
      <c r="EU157" s="100"/>
      <c r="EV157" s="100"/>
      <c r="EW157" s="5"/>
      <c r="EX157" s="5"/>
      <c r="EY157" s="5">
        <f>LOOKUP(EY$6,'Daily Absent'!$O$6:$AX$6,'Daily Absent'!$O157:$AX157)</f>
        <v>0</v>
      </c>
      <c r="EZ157" s="100"/>
      <c r="FA157" s="100"/>
      <c r="FB157" s="100"/>
      <c r="FC157" s="100"/>
      <c r="FD157" s="100"/>
      <c r="FE157" s="100"/>
      <c r="FF157" s="5">
        <f>LOOKUP(FF$6,'Daily Absent'!$O$6:$AX$6,'Daily Absent'!$O157:$AX157)</f>
        <v>0</v>
      </c>
      <c r="FG157" s="100"/>
      <c r="FH157" s="100"/>
      <c r="FI157" s="100"/>
      <c r="FJ157" s="100"/>
      <c r="FK157" s="5"/>
      <c r="FL157" s="5"/>
      <c r="FM157" s="5">
        <f>LOOKUP(FM$6,'Daily Absent'!$O$6:$AX$6,'Daily Absent'!$O157:$AX157)</f>
        <v>0</v>
      </c>
      <c r="FN157" s="100"/>
      <c r="FO157" s="100"/>
      <c r="FP157" s="100"/>
      <c r="FQ157" s="100"/>
      <c r="FR157" s="5"/>
      <c r="FS157" s="5"/>
      <c r="FT157" s="5">
        <f>LOOKUP(FT$6,'Daily Absent'!$O$6:$AX$6,'Daily Absent'!$O157:$AX157)</f>
        <v>0</v>
      </c>
      <c r="FU157" s="100"/>
      <c r="FV157" s="100"/>
      <c r="FW157" s="100"/>
      <c r="FX157" s="100"/>
      <c r="FY157" s="5"/>
      <c r="FZ157" s="5"/>
      <c r="GA157" s="5">
        <f>LOOKUP(GA$6,'Daily Absent'!$O$6:$AX$6,'Daily Absent'!$O157:$AX157)</f>
        <v>0</v>
      </c>
      <c r="GB157" s="100"/>
      <c r="GC157" s="100"/>
      <c r="GD157" s="100"/>
      <c r="GE157" s="100"/>
      <c r="GF157" s="5"/>
      <c r="GG157" s="5"/>
      <c r="GH157" s="5">
        <f>LOOKUP(GH$6,'Daily Absent'!$O$6:$AX$6,'Daily Absent'!$O157:$AX157)</f>
        <v>0</v>
      </c>
      <c r="GI157" s="100"/>
      <c r="GJ157" s="100"/>
      <c r="GK157" s="100"/>
      <c r="GL157" s="100"/>
      <c r="GM157" s="5"/>
      <c r="GN157" s="5"/>
      <c r="GO157" s="5">
        <f>LOOKUP(GO$6,'Daily Absent'!$O$6:$AX$6,'Daily Absent'!$O157:$AX157)</f>
        <v>0</v>
      </c>
      <c r="GP157" s="100"/>
      <c r="GQ157" s="100"/>
      <c r="GR157" s="100"/>
      <c r="GS157" s="100"/>
      <c r="GT157" s="5"/>
      <c r="GU157" s="5"/>
      <c r="GV157" s="5">
        <f>LOOKUP(GV$6,'Daily Absent'!$O$6:$AX$6,'Daily Absent'!$O157:$AX157)</f>
        <v>0</v>
      </c>
      <c r="GW157" s="100"/>
      <c r="GX157" s="100"/>
      <c r="GY157" s="100"/>
      <c r="GZ157" s="100"/>
      <c r="HA157" s="5"/>
      <c r="HB157" s="5"/>
      <c r="HC157" s="5">
        <f>LOOKUP(HC$6,'Daily Absent'!$O$6:$AX$6,'Daily Absent'!$O157:$AX157)</f>
        <v>0</v>
      </c>
      <c r="HD157" s="100"/>
      <c r="HE157" s="100"/>
      <c r="HF157" s="100"/>
      <c r="HG157" s="100"/>
      <c r="HH157" s="5"/>
      <c r="HI157" s="5"/>
      <c r="HJ157" s="5">
        <f>LOOKUP(HJ$6,'Daily Absent'!$O$6:$AX$6,'Daily Absent'!$O157:$AX157)</f>
        <v>0</v>
      </c>
      <c r="HK157" s="100"/>
      <c r="HL157" s="100"/>
      <c r="HM157" s="100"/>
      <c r="HN157" s="100"/>
      <c r="HO157" s="5"/>
      <c r="HP157" s="5"/>
      <c r="HQ157" s="5"/>
      <c r="HR157" s="100"/>
      <c r="HS157" s="100"/>
      <c r="HT157" s="100"/>
      <c r="HU157" s="100"/>
      <c r="HV157" s="5"/>
      <c r="HW157" s="5"/>
      <c r="HX157" s="5">
        <f>LOOKUP(HX$6,'Daily Absent'!$O$6:$AX$6,'Daily Absent'!$O157:$AX157)</f>
        <v>0</v>
      </c>
      <c r="HY157" s="5"/>
      <c r="HZ157" s="100"/>
      <c r="IA157" s="5"/>
      <c r="IB157" s="5"/>
      <c r="IC157" s="5"/>
      <c r="ID157" s="5"/>
      <c r="IE157" s="5">
        <f>LOOKUP(IE$6,'Daily Absent'!$O$6:$AX$6,'Daily Absent'!$O157:$AX157)</f>
        <v>0</v>
      </c>
      <c r="IF157" s="5"/>
      <c r="IG157" s="100"/>
      <c r="IH157" s="5"/>
      <c r="II157" s="5"/>
      <c r="IJ157" s="5"/>
      <c r="IK157" s="5"/>
      <c r="IL157" s="5">
        <f>LOOKUP(IL$6,'Daily Absent'!$O$6:$AX$6,'Daily Absent'!$O157:$AX157)</f>
        <v>0</v>
      </c>
      <c r="IM157" s="5"/>
      <c r="IN157" s="100"/>
      <c r="IO157" s="5"/>
      <c r="IP157" s="5"/>
      <c r="IQ157" s="5"/>
      <c r="IR157" s="5"/>
      <c r="IS157" s="5">
        <f>LOOKUP(IS$6,'Daily Absent'!$O$6:$AX$6,'Daily Absent'!$O157:$AX157)</f>
        <v>0</v>
      </c>
      <c r="IT157" s="5"/>
      <c r="IU157" s="100"/>
      <c r="IV157" s="5"/>
      <c r="IW157" s="5"/>
      <c r="IX157" s="5"/>
      <c r="IY157" s="5"/>
      <c r="IZ157" s="5">
        <f>LOOKUP(IZ$6,'Daily Absent'!$O$6:$AX$6,'Daily Absent'!$O157:$AX157)</f>
        <v>0</v>
      </c>
      <c r="JA157" s="5"/>
      <c r="JB157" s="100"/>
      <c r="JC157" s="5"/>
      <c r="JD157" s="5"/>
      <c r="JE157" s="5"/>
      <c r="JF157" s="5"/>
    </row>
    <row r="158" spans="1:266" ht="20" customHeight="1">
      <c r="A158" s="54">
        <f>IF('Master MP Status'!A158&gt;0,'Master MP Status'!A158,"")</f>
        <v>150</v>
      </c>
      <c r="B158" s="5" t="str">
        <f>IF(ISTEXT('Master MP Status'!B158),'Master MP Status'!B158,"")</f>
        <v>DIRECT</v>
      </c>
      <c r="C158" s="153" t="str">
        <f>IF(OR(ISTEXT('Master MP Status'!C158),'Master MP Status'!C158&gt;0),'Master MP Status'!C158,"")</f>
        <v/>
      </c>
      <c r="D158" s="154" t="str">
        <f>IF(OR(ISTEXT('Master MP Status'!D158),'Master MP Status'!D158&gt;0),'Master MP Status'!D158,"")</f>
        <v>KN25364</v>
      </c>
      <c r="E158" s="5" t="str">
        <f>IF(ISTEXT('Master MP Status'!E158),'Master MP Status'!E158,"")</f>
        <v>AKBAR</v>
      </c>
      <c r="F158" s="5" t="str">
        <f>IF(ISTEXT('Master MP Status'!F158),'Master MP Status'!F158,"")</f>
        <v/>
      </c>
      <c r="G158" s="5" t="str">
        <f>IF(ISTEXT('Master MP Status'!G158),'Master MP Status'!G158,"")</f>
        <v>Local</v>
      </c>
      <c r="H158" s="5" t="str">
        <f>IF(ISTEXT('Master MP Status'!H158),'Master MP Status'!H158,"")</f>
        <v>DARMAN</v>
      </c>
      <c r="I158" s="5" t="str">
        <f>IF(ISTEXT('Master MP Status'!I158),'Master MP Status'!I158,"")</f>
        <v>Helper</v>
      </c>
      <c r="J158" s="5" t="str">
        <f>IF(ISTEXT('Master MP Status'!J158),'Master MP Status'!J158,"")</f>
        <v>Helper</v>
      </c>
      <c r="K158" s="9">
        <f>IF(OR('Master MP Status'!K158=0,'Master MP Status'!K158=""),"",'Master MP Status'!K158)</f>
        <v>45782</v>
      </c>
      <c r="L158" s="9">
        <f>IF(OR('Master MP Status'!L158=0,'Master MP Status'!L158=""),"",'Master MP Status'!L158)</f>
        <v>45782</v>
      </c>
      <c r="M158" s="9">
        <f>IF(OR('Master MP Status'!M158=0,'Master MP Status'!M158=""),"",'Master MP Status'!M158)</f>
        <v>45851</v>
      </c>
      <c r="N158" s="5" t="str">
        <f>IF(ISTEXT('Master MP Status'!N158),'Master MP Status'!N158,"")</f>
        <v>Resign</v>
      </c>
      <c r="O158" s="5">
        <f>LOOKUP(O$6,'Daily Absent'!$O$6:$AX$6,'Daily Absent'!$O158:$AX158)</f>
        <v>1</v>
      </c>
      <c r="P158" s="100">
        <v>0.29166666666666669</v>
      </c>
      <c r="Q158" s="100">
        <v>0.5</v>
      </c>
      <c r="R158" s="100">
        <v>0.54166666666666663</v>
      </c>
      <c r="S158" s="100">
        <v>0.75</v>
      </c>
      <c r="T158" s="5"/>
      <c r="U158" s="5"/>
      <c r="V158" s="5">
        <f>LOOKUP(V$6,'Daily Absent'!$O$6:$AX$6,'Daily Absent'!$O158:$AX158)</f>
        <v>1</v>
      </c>
      <c r="W158" s="100">
        <v>0.29166666666666669</v>
      </c>
      <c r="X158" s="100">
        <v>0.5</v>
      </c>
      <c r="Y158" s="100">
        <v>0.54166666666666663</v>
      </c>
      <c r="Z158" s="100">
        <v>0.75</v>
      </c>
      <c r="AA158" s="5"/>
      <c r="AB158" s="5"/>
      <c r="AC158" s="5">
        <f>LOOKUP(AC$6,'Daily Absent'!$O$6:$AX$6,'Daily Absent'!$O158:$AX158)</f>
        <v>1</v>
      </c>
      <c r="AD158" s="100">
        <v>0.29166666666666669</v>
      </c>
      <c r="AE158" s="100">
        <v>0.5</v>
      </c>
      <c r="AF158" s="100">
        <v>0.54166666666666663</v>
      </c>
      <c r="AG158" s="100">
        <v>0.75</v>
      </c>
      <c r="AH158" s="5"/>
      <c r="AI158" s="5"/>
      <c r="AJ158" s="5">
        <f>LOOKUP(AJ$6,'Daily Absent'!$O$6:$AX$6,'Daily Absent'!$O158:$AX158)</f>
        <v>1</v>
      </c>
      <c r="AK158" s="100">
        <v>0.29166666666666669</v>
      </c>
      <c r="AL158" s="100">
        <v>0.5</v>
      </c>
      <c r="AM158" s="100">
        <v>0.54166666666666663</v>
      </c>
      <c r="AN158" s="100">
        <v>0.75</v>
      </c>
      <c r="AO158" s="5"/>
      <c r="AP158" s="5"/>
      <c r="AQ158" s="5">
        <f>LOOKUP(AQ$6,'Daily Absent'!$O$6:$AX$6,'Daily Absent'!$O158:$AX158)</f>
        <v>0</v>
      </c>
      <c r="AR158" s="100"/>
      <c r="AS158" s="100"/>
      <c r="AT158" s="100"/>
      <c r="AU158" s="100"/>
      <c r="AV158" s="5"/>
      <c r="AW158" s="5"/>
      <c r="AX158" s="5">
        <f>LOOKUP(AX$6,'Daily Absent'!$O$6:$AX$6,'Daily Absent'!$O158:$AX158)</f>
        <v>1</v>
      </c>
      <c r="AY158" s="100">
        <v>0.33333333333333331</v>
      </c>
      <c r="AZ158" s="100">
        <v>0.5</v>
      </c>
      <c r="BA158" s="100">
        <v>0.54166666666666663</v>
      </c>
      <c r="BB158" s="100">
        <v>0.66666666666666663</v>
      </c>
      <c r="BC158" s="5"/>
      <c r="BD158" s="5"/>
      <c r="BE158" s="5">
        <f>LOOKUP(BE$6,'Daily Absent'!$O$6:$AX$6,'Daily Absent'!$O158:$AX158)</f>
        <v>1</v>
      </c>
      <c r="BF158" s="100">
        <v>0.29166666666666669</v>
      </c>
      <c r="BG158" s="100">
        <v>0.5</v>
      </c>
      <c r="BH158" s="100">
        <v>0.54166666666666663</v>
      </c>
      <c r="BI158" s="100">
        <v>0.75</v>
      </c>
      <c r="BJ158" s="5"/>
      <c r="BK158" s="5"/>
      <c r="BL158" s="5">
        <f>LOOKUP(BL$6,'Daily Absent'!$O$6:$AX$6,'Daily Absent'!$O158:$AX158)</f>
        <v>1</v>
      </c>
      <c r="BM158" s="100">
        <v>0.29166666666666669</v>
      </c>
      <c r="BN158" s="100">
        <v>0.5</v>
      </c>
      <c r="BO158" s="100">
        <v>0.54166666666666663</v>
      </c>
      <c r="BP158" s="100">
        <v>0.75</v>
      </c>
      <c r="BQ158" s="5"/>
      <c r="BR158" s="5"/>
      <c r="BS158" s="5">
        <f>LOOKUP(BS$6,'Daily Absent'!$O$6:$AX$6,'Daily Absent'!$O158:$AX158)</f>
        <v>0</v>
      </c>
      <c r="BT158" s="100"/>
      <c r="BU158" s="100"/>
      <c r="BV158" s="100"/>
      <c r="BW158" s="100"/>
      <c r="BX158" s="5"/>
      <c r="BY158" s="5"/>
      <c r="BZ158" s="5">
        <f>LOOKUP(BZ$6,'Daily Absent'!$O$6:$AX$6,'Daily Absent'!$O158:$AX158)</f>
        <v>0</v>
      </c>
      <c r="CA158" s="100"/>
      <c r="CB158" s="100"/>
      <c r="CC158" s="100"/>
      <c r="CD158" s="100"/>
      <c r="CE158" s="5"/>
      <c r="CF158" s="5"/>
      <c r="CG158" s="5">
        <f>LOOKUP(CG$6,'Daily Absent'!$O$6:$AX$6,'Daily Absent'!$O158:$AX158)</f>
        <v>0</v>
      </c>
      <c r="CH158" s="100"/>
      <c r="CI158" s="100"/>
      <c r="CJ158" s="100"/>
      <c r="CK158" s="100"/>
      <c r="CL158" s="5"/>
      <c r="CM158" s="5"/>
      <c r="CN158" s="5">
        <f>LOOKUP(CN$6,'Daily Absent'!$O$6:$AX$6,'Daily Absent'!$O158:$AX158)</f>
        <v>0</v>
      </c>
      <c r="CO158" s="100"/>
      <c r="CP158" s="100"/>
      <c r="CQ158" s="100"/>
      <c r="CR158" s="100"/>
      <c r="CS158" s="5"/>
      <c r="CT158" s="5"/>
      <c r="CU158" s="5">
        <f>LOOKUP(CU$6,'Daily Absent'!$O$6:$AX$6,'Daily Absent'!$O158:$AX158)</f>
        <v>0</v>
      </c>
      <c r="CV158" s="100"/>
      <c r="CW158" s="100"/>
      <c r="CX158" s="100"/>
      <c r="CY158" s="100"/>
      <c r="CZ158" s="5"/>
      <c r="DA158" s="5"/>
      <c r="DB158" s="5">
        <f>LOOKUP(DB$6,'Daily Absent'!$O$6:$AX$6,'Daily Absent'!$O158:$AX158)</f>
        <v>0</v>
      </c>
      <c r="DC158" s="100"/>
      <c r="DD158" s="100"/>
      <c r="DE158" s="100"/>
      <c r="DF158" s="100"/>
      <c r="DG158" s="5"/>
      <c r="DH158" s="5"/>
      <c r="DI158" s="5">
        <f>LOOKUP(DI$6,'Daily Absent'!$O$6:$AX$6,'Daily Absent'!$O158:$AX158)</f>
        <v>0</v>
      </c>
      <c r="DJ158" s="100"/>
      <c r="DK158" s="100"/>
      <c r="DL158" s="100"/>
      <c r="DM158" s="100"/>
      <c r="DN158" s="5"/>
      <c r="DO158" s="5"/>
      <c r="DP158" s="5">
        <f>LOOKUP(DP$6,'Daily Absent'!$O$6:$AX$6,'Daily Absent'!$O158:$AX158)</f>
        <v>0</v>
      </c>
      <c r="DQ158" s="100"/>
      <c r="DR158" s="100"/>
      <c r="DS158" s="100"/>
      <c r="DT158" s="100"/>
      <c r="DU158" s="5"/>
      <c r="DV158" s="5"/>
      <c r="DW158" s="5">
        <f>LOOKUP(DW$6,'Daily Absent'!$O$6:$AX$6,'Daily Absent'!$O158:$AX158)</f>
        <v>0</v>
      </c>
      <c r="DX158" s="100"/>
      <c r="DY158" s="100"/>
      <c r="DZ158" s="100"/>
      <c r="EA158" s="100"/>
      <c r="EB158" s="5"/>
      <c r="EC158" s="5"/>
      <c r="ED158" s="5">
        <f>LOOKUP(ED$6,'Daily Absent'!$O$6:$AX$6,'Daily Absent'!$O158:$AX158)</f>
        <v>0</v>
      </c>
      <c r="EE158" s="100"/>
      <c r="EF158" s="100"/>
      <c r="EG158" s="100"/>
      <c r="EH158" s="100"/>
      <c r="EI158" s="5"/>
      <c r="EJ158" s="5"/>
      <c r="EK158" s="5">
        <f>LOOKUP(EK$6,'Daily Absent'!$O$6:$AX$6,'Daily Absent'!$O158:$AX158)</f>
        <v>0</v>
      </c>
      <c r="EL158" s="100"/>
      <c r="EM158" s="100"/>
      <c r="EN158" s="100"/>
      <c r="EO158" s="100"/>
      <c r="EP158" s="5"/>
      <c r="EQ158" s="5"/>
      <c r="ER158" s="5">
        <f>LOOKUP(ER$6,'Daily Absent'!$O$6:$AX$6,'Daily Absent'!$O158:$AX158)</f>
        <v>0</v>
      </c>
      <c r="ES158" s="100"/>
      <c r="ET158" s="100"/>
      <c r="EU158" s="100"/>
      <c r="EV158" s="100"/>
      <c r="EW158" s="5"/>
      <c r="EX158" s="5"/>
      <c r="EY158" s="5">
        <f>LOOKUP(EY$6,'Daily Absent'!$O$6:$AX$6,'Daily Absent'!$O158:$AX158)</f>
        <v>0</v>
      </c>
      <c r="EZ158" s="100"/>
      <c r="FA158" s="100"/>
      <c r="FB158" s="100"/>
      <c r="FC158" s="100"/>
      <c r="FD158" s="100"/>
      <c r="FE158" s="100"/>
      <c r="FF158" s="5">
        <f>LOOKUP(FF$6,'Daily Absent'!$O$6:$AX$6,'Daily Absent'!$O158:$AX158)</f>
        <v>0</v>
      </c>
      <c r="FG158" s="100"/>
      <c r="FH158" s="100"/>
      <c r="FI158" s="100"/>
      <c r="FJ158" s="100"/>
      <c r="FK158" s="5"/>
      <c r="FL158" s="5"/>
      <c r="FM158" s="5">
        <f>LOOKUP(FM$6,'Daily Absent'!$O$6:$AX$6,'Daily Absent'!$O158:$AX158)</f>
        <v>0</v>
      </c>
      <c r="FN158" s="100"/>
      <c r="FO158" s="100"/>
      <c r="FP158" s="100"/>
      <c r="FQ158" s="100"/>
      <c r="FR158" s="5"/>
      <c r="FS158" s="5"/>
      <c r="FT158" s="5">
        <f>LOOKUP(FT$6,'Daily Absent'!$O$6:$AX$6,'Daily Absent'!$O158:$AX158)</f>
        <v>0</v>
      </c>
      <c r="FU158" s="100"/>
      <c r="FV158" s="100"/>
      <c r="FW158" s="100"/>
      <c r="FX158" s="100"/>
      <c r="FY158" s="5"/>
      <c r="FZ158" s="5"/>
      <c r="GA158" s="5">
        <f>LOOKUP(GA$6,'Daily Absent'!$O$6:$AX$6,'Daily Absent'!$O158:$AX158)</f>
        <v>0</v>
      </c>
      <c r="GB158" s="100"/>
      <c r="GC158" s="100"/>
      <c r="GD158" s="100"/>
      <c r="GE158" s="100"/>
      <c r="GF158" s="5"/>
      <c r="GG158" s="5"/>
      <c r="GH158" s="5">
        <f>LOOKUP(GH$6,'Daily Absent'!$O$6:$AX$6,'Daily Absent'!$O158:$AX158)</f>
        <v>0</v>
      </c>
      <c r="GI158" s="100"/>
      <c r="GJ158" s="100"/>
      <c r="GK158" s="100"/>
      <c r="GL158" s="100"/>
      <c r="GM158" s="5"/>
      <c r="GN158" s="5"/>
      <c r="GO158" s="5">
        <f>LOOKUP(GO$6,'Daily Absent'!$O$6:$AX$6,'Daily Absent'!$O158:$AX158)</f>
        <v>0</v>
      </c>
      <c r="GP158" s="100"/>
      <c r="GQ158" s="100"/>
      <c r="GR158" s="100"/>
      <c r="GS158" s="100"/>
      <c r="GT158" s="5"/>
      <c r="GU158" s="5"/>
      <c r="GV158" s="5">
        <f>LOOKUP(GV$6,'Daily Absent'!$O$6:$AX$6,'Daily Absent'!$O158:$AX158)</f>
        <v>0</v>
      </c>
      <c r="GW158" s="100"/>
      <c r="GX158" s="100"/>
      <c r="GY158" s="100"/>
      <c r="GZ158" s="100"/>
      <c r="HA158" s="5"/>
      <c r="HB158" s="5"/>
      <c r="HC158" s="5">
        <f>LOOKUP(HC$6,'Daily Absent'!$O$6:$AX$6,'Daily Absent'!$O158:$AX158)</f>
        <v>0</v>
      </c>
      <c r="HD158" s="100"/>
      <c r="HE158" s="100"/>
      <c r="HF158" s="100"/>
      <c r="HG158" s="100"/>
      <c r="HH158" s="5"/>
      <c r="HI158" s="5"/>
      <c r="HJ158" s="5">
        <f>LOOKUP(HJ$6,'Daily Absent'!$O$6:$AX$6,'Daily Absent'!$O158:$AX158)</f>
        <v>0</v>
      </c>
      <c r="HK158" s="100"/>
      <c r="HL158" s="100"/>
      <c r="HM158" s="100"/>
      <c r="HN158" s="100"/>
      <c r="HO158" s="5"/>
      <c r="HP158" s="5"/>
      <c r="HQ158" s="5"/>
      <c r="HR158" s="100"/>
      <c r="HS158" s="100"/>
      <c r="HT158" s="100"/>
      <c r="HU158" s="100"/>
      <c r="HV158" s="5"/>
      <c r="HW158" s="5"/>
      <c r="HX158" s="5">
        <f>LOOKUP(HX$6,'Daily Absent'!$O$6:$AX$6,'Daily Absent'!$O158:$AX158)</f>
        <v>0</v>
      </c>
      <c r="HY158" s="5"/>
      <c r="HZ158" s="100"/>
      <c r="IA158" s="5"/>
      <c r="IB158" s="5"/>
      <c r="IC158" s="5"/>
      <c r="ID158" s="5"/>
      <c r="IE158" s="5">
        <f>LOOKUP(IE$6,'Daily Absent'!$O$6:$AX$6,'Daily Absent'!$O158:$AX158)</f>
        <v>0</v>
      </c>
      <c r="IF158" s="5"/>
      <c r="IG158" s="100"/>
      <c r="IH158" s="5"/>
      <c r="II158" s="5"/>
      <c r="IJ158" s="5"/>
      <c r="IK158" s="5"/>
      <c r="IL158" s="5">
        <f>LOOKUP(IL$6,'Daily Absent'!$O$6:$AX$6,'Daily Absent'!$O158:$AX158)</f>
        <v>0</v>
      </c>
      <c r="IM158" s="5"/>
      <c r="IN158" s="100"/>
      <c r="IO158" s="5"/>
      <c r="IP158" s="5"/>
      <c r="IQ158" s="5"/>
      <c r="IR158" s="5"/>
      <c r="IS158" s="5">
        <f>LOOKUP(IS$6,'Daily Absent'!$O$6:$AX$6,'Daily Absent'!$O158:$AX158)</f>
        <v>0</v>
      </c>
      <c r="IT158" s="5"/>
      <c r="IU158" s="100"/>
      <c r="IV158" s="5"/>
      <c r="IW158" s="5"/>
      <c r="IX158" s="5"/>
      <c r="IY158" s="5"/>
      <c r="IZ158" s="5">
        <f>LOOKUP(IZ$6,'Daily Absent'!$O$6:$AX$6,'Daily Absent'!$O158:$AX158)</f>
        <v>0</v>
      </c>
      <c r="JA158" s="5"/>
      <c r="JB158" s="100"/>
      <c r="JC158" s="5"/>
      <c r="JD158" s="5"/>
      <c r="JE158" s="5"/>
      <c r="JF158" s="5"/>
    </row>
    <row r="159" spans="1:266" ht="20" customHeight="1">
      <c r="A159" s="54">
        <f>IF('Master MP Status'!A159&gt;0,'Master MP Status'!A159,"")</f>
        <v>151</v>
      </c>
      <c r="B159" s="5" t="str">
        <f>IF(ISTEXT('Master MP Status'!B159),'Master MP Status'!B159,"")</f>
        <v>DIRECT</v>
      </c>
      <c r="C159" s="153" t="str">
        <f>IF(OR(ISTEXT('Master MP Status'!C159),'Master MP Status'!C159&gt;0),'Master MP Status'!C159,"")</f>
        <v/>
      </c>
      <c r="D159" s="154" t="str">
        <f>IF(OR(ISTEXT('Master MP Status'!D159),'Master MP Status'!D159&gt;0),'Master MP Status'!D159,"")</f>
        <v>KN25365</v>
      </c>
      <c r="E159" s="5" t="str">
        <f>IF(ISTEXT('Master MP Status'!E159),'Master MP Status'!E159,"")</f>
        <v>SISWANDI</v>
      </c>
      <c r="F159" s="5" t="str">
        <f>IF(ISTEXT('Master MP Status'!F159),'Master MP Status'!F159,"")</f>
        <v/>
      </c>
      <c r="G159" s="5" t="str">
        <f>IF(ISTEXT('Master MP Status'!G159),'Master MP Status'!G159,"")</f>
        <v>Local</v>
      </c>
      <c r="H159" s="5" t="str">
        <f>IF(ISTEXT('Master MP Status'!H159),'Master MP Status'!H159,"")</f>
        <v>DARMAN</v>
      </c>
      <c r="I159" s="5" t="str">
        <f>IF(ISTEXT('Master MP Status'!I159),'Master MP Status'!I159,"")</f>
        <v>Helper</v>
      </c>
      <c r="J159" s="5" t="str">
        <f>IF(ISTEXT('Master MP Status'!J159),'Master MP Status'!J159,"")</f>
        <v>Helper</v>
      </c>
      <c r="K159" s="9">
        <f>IF(OR('Master MP Status'!K159=0,'Master MP Status'!K159=""),"",'Master MP Status'!K159)</f>
        <v>45782</v>
      </c>
      <c r="L159" s="9">
        <f>IF(OR('Master MP Status'!L159=0,'Master MP Status'!L159=""),"",'Master MP Status'!L159)</f>
        <v>45782</v>
      </c>
      <c r="M159" s="9">
        <f>IF(OR('Master MP Status'!M159=0,'Master MP Status'!M159=""),"",'Master MP Status'!M159)</f>
        <v>45812</v>
      </c>
      <c r="N159" s="5" t="str">
        <f>IF(ISTEXT('Master MP Status'!N159),'Master MP Status'!N159,"")</f>
        <v>Resign</v>
      </c>
      <c r="O159" s="5">
        <f>LOOKUP(O$6,'Daily Absent'!$O$6:$AX$6,'Daily Absent'!$O159:$AX159)</f>
        <v>0</v>
      </c>
      <c r="P159" s="5"/>
      <c r="Q159" s="5"/>
      <c r="R159" s="5"/>
      <c r="S159" s="5"/>
      <c r="T159" s="5"/>
      <c r="U159" s="5"/>
      <c r="V159" s="5">
        <f>LOOKUP(V$6,'Daily Absent'!$O$6:$AX$6,'Daily Absent'!$O159:$AX159)</f>
        <v>0</v>
      </c>
      <c r="W159" s="100"/>
      <c r="X159" s="100"/>
      <c r="Y159" s="100"/>
      <c r="Z159" s="100"/>
      <c r="AA159" s="5"/>
      <c r="AB159" s="5"/>
      <c r="AC159" s="5">
        <f>LOOKUP(AC$6,'Daily Absent'!$O$6:$AX$6,'Daily Absent'!$O159:$AX159)</f>
        <v>0</v>
      </c>
      <c r="AD159" s="5"/>
      <c r="AE159" s="100"/>
      <c r="AF159" s="5"/>
      <c r="AG159" s="5"/>
      <c r="AH159" s="5"/>
      <c r="AI159" s="5"/>
      <c r="AJ159" s="5">
        <f>LOOKUP(AJ$6,'Daily Absent'!$O$6:$AX$6,'Daily Absent'!$O159:$AX159)</f>
        <v>0</v>
      </c>
      <c r="AK159" s="5"/>
      <c r="AL159" s="100"/>
      <c r="AM159" s="5"/>
      <c r="AN159" s="5"/>
      <c r="AO159" s="5"/>
      <c r="AP159" s="5"/>
      <c r="AQ159" s="5">
        <f>LOOKUP(AQ$6,'Daily Absent'!$O$6:$AX$6,'Daily Absent'!$O159:$AX159)</f>
        <v>0</v>
      </c>
      <c r="AR159" s="100"/>
      <c r="AS159" s="100"/>
      <c r="AT159" s="100"/>
      <c r="AU159" s="100"/>
      <c r="AV159" s="5"/>
      <c r="AW159" s="5"/>
      <c r="AX159" s="5">
        <f>LOOKUP(AX$6,'Daily Absent'!$O$6:$AX$6,'Daily Absent'!$O159:$AX159)</f>
        <v>0</v>
      </c>
      <c r="AY159" s="100"/>
      <c r="AZ159" s="100"/>
      <c r="BA159" s="100"/>
      <c r="BB159" s="100"/>
      <c r="BC159" s="5"/>
      <c r="BD159" s="5"/>
      <c r="BE159" s="5">
        <f>LOOKUP(BE$6,'Daily Absent'!$O$6:$AX$6,'Daily Absent'!$O159:$AX159)</f>
        <v>0</v>
      </c>
      <c r="BF159" s="100"/>
      <c r="BG159" s="100"/>
      <c r="BH159" s="100"/>
      <c r="BI159" s="100"/>
      <c r="BJ159" s="5"/>
      <c r="BK159" s="5"/>
      <c r="BL159" s="5">
        <f>LOOKUP(BL$6,'Daily Absent'!$O$6:$AX$6,'Daily Absent'!$O159:$AX159)</f>
        <v>0</v>
      </c>
      <c r="BM159" s="100"/>
      <c r="BN159" s="100"/>
      <c r="BO159" s="100"/>
      <c r="BP159" s="100"/>
      <c r="BQ159" s="5"/>
      <c r="BR159" s="5"/>
      <c r="BS159" s="5">
        <f>LOOKUP(BS$6,'Daily Absent'!$O$6:$AX$6,'Daily Absent'!$O159:$AX159)</f>
        <v>0</v>
      </c>
      <c r="BT159" s="100"/>
      <c r="BU159" s="100"/>
      <c r="BV159" s="100"/>
      <c r="BW159" s="100"/>
      <c r="BX159" s="5"/>
      <c r="BY159" s="5"/>
      <c r="BZ159" s="5">
        <f>LOOKUP(BZ$6,'Daily Absent'!$O$6:$AX$6,'Daily Absent'!$O159:$AX159)</f>
        <v>0</v>
      </c>
      <c r="CA159" s="100"/>
      <c r="CB159" s="100"/>
      <c r="CC159" s="100"/>
      <c r="CD159" s="100"/>
      <c r="CE159" s="5"/>
      <c r="CF159" s="5"/>
      <c r="CG159" s="5">
        <f>LOOKUP(CG$6,'Daily Absent'!$O$6:$AX$6,'Daily Absent'!$O159:$AX159)</f>
        <v>0</v>
      </c>
      <c r="CH159" s="5"/>
      <c r="CI159" s="100"/>
      <c r="CJ159" s="5"/>
      <c r="CK159" s="5"/>
      <c r="CL159" s="5"/>
      <c r="CM159" s="5"/>
      <c r="CN159" s="5">
        <f>LOOKUP(CN$6,'Daily Absent'!$O$6:$AX$6,'Daily Absent'!$O159:$AX159)</f>
        <v>0</v>
      </c>
      <c r="CO159" s="100"/>
      <c r="CP159" s="100"/>
      <c r="CQ159" s="100"/>
      <c r="CR159" s="100"/>
      <c r="CS159" s="5"/>
      <c r="CT159" s="5"/>
      <c r="CU159" s="5">
        <f>LOOKUP(CU$6,'Daily Absent'!$O$6:$AX$6,'Daily Absent'!$O159:$AX159)</f>
        <v>0</v>
      </c>
      <c r="CV159" s="100"/>
      <c r="CW159" s="100"/>
      <c r="CX159" s="100"/>
      <c r="CY159" s="100"/>
      <c r="CZ159" s="5"/>
      <c r="DA159" s="5"/>
      <c r="DB159" s="5">
        <f>LOOKUP(DB$6,'Daily Absent'!$O$6:$AX$6,'Daily Absent'!$O159:$AX159)</f>
        <v>0</v>
      </c>
      <c r="DC159" s="100"/>
      <c r="DD159" s="100"/>
      <c r="DE159" s="100"/>
      <c r="DF159" s="100"/>
      <c r="DG159" s="5"/>
      <c r="DH159" s="5"/>
      <c r="DI159" s="5">
        <f>LOOKUP(DI$6,'Daily Absent'!$O$6:$AX$6,'Daily Absent'!$O159:$AX159)</f>
        <v>0</v>
      </c>
      <c r="DJ159" s="100"/>
      <c r="DK159" s="100"/>
      <c r="DL159" s="100"/>
      <c r="DM159" s="100"/>
      <c r="DN159" s="5"/>
      <c r="DO159" s="5"/>
      <c r="DP159" s="5">
        <f>LOOKUP(DP$6,'Daily Absent'!$O$6:$AX$6,'Daily Absent'!$O159:$AX159)</f>
        <v>0</v>
      </c>
      <c r="DQ159" s="100"/>
      <c r="DR159" s="100"/>
      <c r="DS159" s="100"/>
      <c r="DT159" s="100"/>
      <c r="DU159" s="5"/>
      <c r="DV159" s="5"/>
      <c r="DW159" s="5">
        <f>LOOKUP(DW$6,'Daily Absent'!$O$6:$AX$6,'Daily Absent'!$O159:$AX159)</f>
        <v>0</v>
      </c>
      <c r="DX159" s="100"/>
      <c r="DY159" s="100"/>
      <c r="DZ159" s="100"/>
      <c r="EA159" s="100"/>
      <c r="EB159" s="5"/>
      <c r="EC159" s="5"/>
      <c r="ED159" s="5">
        <f>LOOKUP(ED$6,'Daily Absent'!$O$6:$AX$6,'Daily Absent'!$O159:$AX159)</f>
        <v>0</v>
      </c>
      <c r="EE159" s="5"/>
      <c r="EF159" s="100"/>
      <c r="EG159" s="5"/>
      <c r="EH159" s="5"/>
      <c r="EI159" s="5"/>
      <c r="EJ159" s="5"/>
      <c r="EK159" s="5">
        <f>LOOKUP(EK$6,'Daily Absent'!$O$6:$AX$6,'Daily Absent'!$O159:$AX159)</f>
        <v>0</v>
      </c>
      <c r="EL159" s="5"/>
      <c r="EM159" s="100"/>
      <c r="EN159" s="5"/>
      <c r="EO159" s="5"/>
      <c r="EP159" s="5"/>
      <c r="EQ159" s="5"/>
      <c r="ER159" s="5">
        <f>LOOKUP(ER$6,'Daily Absent'!$O$6:$AX$6,'Daily Absent'!$O159:$AX159)</f>
        <v>0</v>
      </c>
      <c r="ES159" s="100"/>
      <c r="ET159" s="100"/>
      <c r="EU159" s="100"/>
      <c r="EV159" s="100"/>
      <c r="EW159" s="5"/>
      <c r="EX159" s="5"/>
      <c r="EY159" s="5">
        <f>LOOKUP(EY$6,'Daily Absent'!$O$6:$AX$6,'Daily Absent'!$O159:$AX159)</f>
        <v>0</v>
      </c>
      <c r="EZ159" s="100"/>
      <c r="FA159" s="100"/>
      <c r="FB159" s="100"/>
      <c r="FC159" s="100"/>
      <c r="FD159" s="100"/>
      <c r="FE159" s="100"/>
      <c r="FF159" s="5">
        <f>LOOKUP(FF$6,'Daily Absent'!$O$6:$AX$6,'Daily Absent'!$O159:$AX159)</f>
        <v>0</v>
      </c>
      <c r="FG159" s="100"/>
      <c r="FH159" s="100"/>
      <c r="FI159" s="100"/>
      <c r="FJ159" s="100"/>
      <c r="FK159" s="5"/>
      <c r="FL159" s="5"/>
      <c r="FM159" s="5">
        <f>LOOKUP(FM$6,'Daily Absent'!$O$6:$AX$6,'Daily Absent'!$O159:$AX159)</f>
        <v>0</v>
      </c>
      <c r="FN159" s="100"/>
      <c r="FO159" s="100"/>
      <c r="FP159" s="100"/>
      <c r="FQ159" s="100"/>
      <c r="FR159" s="5"/>
      <c r="FS159" s="5"/>
      <c r="FT159" s="5">
        <f>LOOKUP(FT$6,'Daily Absent'!$O$6:$AX$6,'Daily Absent'!$O159:$AX159)</f>
        <v>0</v>
      </c>
      <c r="FU159" s="100"/>
      <c r="FV159" s="100"/>
      <c r="FW159" s="100"/>
      <c r="FX159" s="100"/>
      <c r="FY159" s="5"/>
      <c r="FZ159" s="5"/>
      <c r="GA159" s="5">
        <f>LOOKUP(GA$6,'Daily Absent'!$O$6:$AX$6,'Daily Absent'!$O159:$AX159)</f>
        <v>0</v>
      </c>
      <c r="GB159" s="5"/>
      <c r="GC159" s="100"/>
      <c r="GD159" s="5"/>
      <c r="GE159" s="5"/>
      <c r="GF159" s="5"/>
      <c r="GG159" s="5"/>
      <c r="GH159" s="5">
        <f>LOOKUP(GH$6,'Daily Absent'!$O$6:$AX$6,'Daily Absent'!$O159:$AX159)</f>
        <v>0</v>
      </c>
      <c r="GI159" s="100"/>
      <c r="GJ159" s="100"/>
      <c r="GK159" s="100"/>
      <c r="GL159" s="100"/>
      <c r="GM159" s="5"/>
      <c r="GN159" s="5"/>
      <c r="GO159" s="5">
        <f>LOOKUP(GO$6,'Daily Absent'!$O$6:$AX$6,'Daily Absent'!$O159:$AX159)</f>
        <v>0</v>
      </c>
      <c r="GP159" s="100"/>
      <c r="GQ159" s="100"/>
      <c r="GR159" s="100"/>
      <c r="GS159" s="100"/>
      <c r="GT159" s="100"/>
      <c r="GU159" s="100"/>
      <c r="GV159" s="5">
        <f>LOOKUP(GV$6,'Daily Absent'!$O$6:$AX$6,'Daily Absent'!$O159:$AX159)</f>
        <v>0</v>
      </c>
      <c r="GW159" s="100"/>
      <c r="GX159" s="100"/>
      <c r="GY159" s="100"/>
      <c r="GZ159" s="100"/>
      <c r="HA159" s="5"/>
      <c r="HB159" s="5"/>
      <c r="HC159" s="5">
        <f>LOOKUP(HC$6,'Daily Absent'!$O$6:$AX$6,'Daily Absent'!$O159:$AX159)</f>
        <v>0</v>
      </c>
      <c r="HD159" s="100"/>
      <c r="HE159" s="100"/>
      <c r="HF159" s="100"/>
      <c r="HG159" s="100"/>
      <c r="HH159" s="5"/>
      <c r="HI159" s="5"/>
      <c r="HJ159" s="5">
        <f>LOOKUP(HJ$6,'Daily Absent'!$O$6:$AX$6,'Daily Absent'!$O159:$AX159)</f>
        <v>0</v>
      </c>
      <c r="HK159" s="100"/>
      <c r="HL159" s="100"/>
      <c r="HM159" s="100"/>
      <c r="HN159" s="100"/>
      <c r="HO159" s="5"/>
      <c r="HP159" s="5"/>
      <c r="HQ159" s="5"/>
      <c r="HR159" s="100"/>
      <c r="HS159" s="100"/>
      <c r="HT159" s="100"/>
      <c r="HU159" s="100"/>
      <c r="HV159" s="5"/>
      <c r="HW159" s="5"/>
      <c r="HX159" s="5">
        <f>LOOKUP(HX$6,'Daily Absent'!$O$6:$AX$6,'Daily Absent'!$O159:$AX159)</f>
        <v>0</v>
      </c>
      <c r="HY159" s="5"/>
      <c r="HZ159" s="100"/>
      <c r="IA159" s="5"/>
      <c r="IB159" s="5"/>
      <c r="IC159" s="5"/>
      <c r="ID159" s="5"/>
      <c r="IE159" s="5">
        <f>LOOKUP(IE$6,'Daily Absent'!$O$6:$AX$6,'Daily Absent'!$O159:$AX159)</f>
        <v>0</v>
      </c>
      <c r="IF159" s="5"/>
      <c r="IG159" s="100"/>
      <c r="IH159" s="5"/>
      <c r="II159" s="5"/>
      <c r="IJ159" s="5"/>
      <c r="IK159" s="5"/>
      <c r="IL159" s="5">
        <f>LOOKUP(IL$6,'Daily Absent'!$O$6:$AX$6,'Daily Absent'!$O159:$AX159)</f>
        <v>0</v>
      </c>
      <c r="IM159" s="5"/>
      <c r="IN159" s="100"/>
      <c r="IO159" s="5"/>
      <c r="IP159" s="5"/>
      <c r="IQ159" s="5"/>
      <c r="IR159" s="5"/>
      <c r="IS159" s="5">
        <f>LOOKUP(IS$6,'Daily Absent'!$O$6:$AX$6,'Daily Absent'!$O159:$AX159)</f>
        <v>0</v>
      </c>
      <c r="IT159" s="5"/>
      <c r="IU159" s="100"/>
      <c r="IV159" s="5"/>
      <c r="IW159" s="5"/>
      <c r="IX159" s="5"/>
      <c r="IY159" s="5"/>
      <c r="IZ159" s="5">
        <f>LOOKUP(IZ$6,'Daily Absent'!$O$6:$AX$6,'Daily Absent'!$O159:$AX159)</f>
        <v>0</v>
      </c>
      <c r="JA159" s="5"/>
      <c r="JB159" s="100"/>
      <c r="JC159" s="5"/>
      <c r="JD159" s="5"/>
      <c r="JE159" s="5"/>
      <c r="JF159" s="5"/>
    </row>
    <row r="160" spans="1:266" ht="20" customHeight="1">
      <c r="A160" s="54">
        <f>IF('Master MP Status'!A160&gt;0,'Master MP Status'!A160,"")</f>
        <v>152</v>
      </c>
      <c r="B160" s="5" t="str">
        <f>IF(ISTEXT('Master MP Status'!B160),'Master MP Status'!B160,"")</f>
        <v>DIRECT</v>
      </c>
      <c r="C160" s="153" t="str">
        <f>IF(OR(ISTEXT('Master MP Status'!C160),'Master MP Status'!C160&gt;0),'Master MP Status'!C160,"")</f>
        <v/>
      </c>
      <c r="D160" s="154" t="str">
        <f>IF(OR(ISTEXT('Master MP Status'!D160),'Master MP Status'!D160&gt;0),'Master MP Status'!D160,"")</f>
        <v>KN25366</v>
      </c>
      <c r="E160" s="5" t="str">
        <f>IF(ISTEXT('Master MP Status'!E160),'Master MP Status'!E160,"")</f>
        <v>ANSARULLAH</v>
      </c>
      <c r="F160" s="5" t="str">
        <f>IF(ISTEXT('Master MP Status'!F160),'Master MP Status'!F160,"")</f>
        <v/>
      </c>
      <c r="G160" s="5" t="str">
        <f>IF(ISTEXT('Master MP Status'!G160),'Master MP Status'!G160,"")</f>
        <v>Local</v>
      </c>
      <c r="H160" s="5" t="str">
        <f>IF(ISTEXT('Master MP Status'!H160),'Master MP Status'!H160,"")</f>
        <v>DARMAN</v>
      </c>
      <c r="I160" s="5" t="str">
        <f>IF(ISTEXT('Master MP Status'!I160),'Master MP Status'!I160,"")</f>
        <v>Helper</v>
      </c>
      <c r="J160" s="5" t="str">
        <f>IF(ISTEXT('Master MP Status'!J160),'Master MP Status'!J160,"")</f>
        <v>Helper</v>
      </c>
      <c r="K160" s="9">
        <f>IF(OR('Master MP Status'!K160=0,'Master MP Status'!K160=""),"",'Master MP Status'!K160)</f>
        <v>45782</v>
      </c>
      <c r="L160" s="9">
        <f>IF(OR('Master MP Status'!L160=0,'Master MP Status'!L160=""),"",'Master MP Status'!L160)</f>
        <v>45782</v>
      </c>
      <c r="M160" s="9" t="str">
        <f>IF(OR('Master MP Status'!M160=0,'Master MP Status'!M160=""),"",'Master MP Status'!M160)</f>
        <v/>
      </c>
      <c r="N160" s="5" t="str">
        <f>IF(ISTEXT('Master MP Status'!N160),'Master MP Status'!N160,"")</f>
        <v/>
      </c>
      <c r="O160" s="5">
        <f>LOOKUP(O$6,'Daily Absent'!$O$6:$AX$6,'Daily Absent'!$O160:$AX160)</f>
        <v>1</v>
      </c>
      <c r="P160" s="100">
        <v>0.29166666666666669</v>
      </c>
      <c r="Q160" s="100">
        <v>0.5</v>
      </c>
      <c r="R160" s="100">
        <v>0.54166666666666663</v>
      </c>
      <c r="S160" s="100">
        <v>0.75</v>
      </c>
      <c r="T160" s="5"/>
      <c r="U160" s="5"/>
      <c r="V160" s="5">
        <f>LOOKUP(V$6,'Daily Absent'!$O$6:$AX$6,'Daily Absent'!$O160:$AX160)</f>
        <v>1</v>
      </c>
      <c r="W160" s="100">
        <v>0.29166666666666669</v>
      </c>
      <c r="X160" s="100">
        <v>0.5</v>
      </c>
      <c r="Y160" s="100">
        <v>0.54166666666666663</v>
      </c>
      <c r="Z160" s="100">
        <v>0.75</v>
      </c>
      <c r="AA160" s="5"/>
      <c r="AB160" s="5"/>
      <c r="AC160" s="5">
        <f>LOOKUP(AC$6,'Daily Absent'!$O$6:$AX$6,'Daily Absent'!$O160:$AX160)</f>
        <v>1</v>
      </c>
      <c r="AD160" s="100">
        <v>0.29166666666666669</v>
      </c>
      <c r="AE160" s="100">
        <v>0.5</v>
      </c>
      <c r="AF160" s="100">
        <v>0.54166666666666663</v>
      </c>
      <c r="AG160" s="100">
        <v>0.75</v>
      </c>
      <c r="AH160" s="5"/>
      <c r="AI160" s="5"/>
      <c r="AJ160" s="5">
        <f>LOOKUP(AJ$6,'Daily Absent'!$O$6:$AX$6,'Daily Absent'!$O160:$AX160)</f>
        <v>1</v>
      </c>
      <c r="AK160" s="100">
        <v>0.29166666666666669</v>
      </c>
      <c r="AL160" s="100">
        <v>0.5</v>
      </c>
      <c r="AM160" s="100">
        <v>0.54166666666666663</v>
      </c>
      <c r="AN160" s="100">
        <v>0.75</v>
      </c>
      <c r="AO160" s="5"/>
      <c r="AP160" s="5"/>
      <c r="AQ160" s="5">
        <f>LOOKUP(AQ$6,'Daily Absent'!$O$6:$AX$6,'Daily Absent'!$O160:$AX160)</f>
        <v>1</v>
      </c>
      <c r="AR160" s="100">
        <v>0.29166666666666669</v>
      </c>
      <c r="AS160" s="100">
        <v>0.5</v>
      </c>
      <c r="AT160" s="100">
        <v>0.54166666666666663</v>
      </c>
      <c r="AU160" s="100">
        <v>0.70833333333333337</v>
      </c>
      <c r="AV160" s="5"/>
      <c r="AW160" s="5"/>
      <c r="AX160" s="5">
        <f>LOOKUP(AX$6,'Daily Absent'!$O$6:$AX$6,'Daily Absent'!$O160:$AX160)</f>
        <v>1</v>
      </c>
      <c r="AY160" s="100">
        <v>0.33333333333333331</v>
      </c>
      <c r="AZ160" s="100">
        <v>0.5</v>
      </c>
      <c r="BA160" s="100">
        <v>0.54166666666666663</v>
      </c>
      <c r="BB160" s="100">
        <v>0.66666666666666663</v>
      </c>
      <c r="BC160" s="5"/>
      <c r="BD160" s="5"/>
      <c r="BE160" s="5">
        <f>LOOKUP(BE$6,'Daily Absent'!$O$6:$AX$6,'Daily Absent'!$O160:$AX160)</f>
        <v>1</v>
      </c>
      <c r="BF160" s="100">
        <v>0.29166666666666669</v>
      </c>
      <c r="BG160" s="100">
        <v>0.5</v>
      </c>
      <c r="BH160" s="100">
        <v>0.54166666666666663</v>
      </c>
      <c r="BI160" s="100">
        <v>0.75</v>
      </c>
      <c r="BJ160" s="5"/>
      <c r="BK160" s="5"/>
      <c r="BL160" s="5">
        <f>LOOKUP(BL$6,'Daily Absent'!$O$6:$AX$6,'Daily Absent'!$O160:$AX160)</f>
        <v>1</v>
      </c>
      <c r="BM160" s="100">
        <v>0.29166666666666669</v>
      </c>
      <c r="BN160" s="100">
        <v>0.5</v>
      </c>
      <c r="BO160" s="100">
        <v>0.54166666666666663</v>
      </c>
      <c r="BP160" s="100">
        <v>0.75</v>
      </c>
      <c r="BQ160" s="5"/>
      <c r="BR160" s="5"/>
      <c r="BS160" s="5">
        <f>LOOKUP(BS$6,'Daily Absent'!$O$6:$AX$6,'Daily Absent'!$O160:$AX160)</f>
        <v>1</v>
      </c>
      <c r="BT160" s="100">
        <v>0.29166666666666669</v>
      </c>
      <c r="BU160" s="100">
        <v>0.5</v>
      </c>
      <c r="BV160" s="100">
        <v>0.54166666666666663</v>
      </c>
      <c r="BW160" s="100">
        <v>0.75</v>
      </c>
      <c r="BX160" s="5"/>
      <c r="BY160" s="5"/>
      <c r="BZ160" s="5">
        <f>LOOKUP(BZ$6,'Daily Absent'!$O$6:$AX$6,'Daily Absent'!$O160:$AX160)</f>
        <v>1</v>
      </c>
      <c r="CA160" s="100">
        <v>0.29166666666666669</v>
      </c>
      <c r="CB160" s="100">
        <v>0.5</v>
      </c>
      <c r="CC160" s="100">
        <v>0.54166666666666663</v>
      </c>
      <c r="CD160" s="100">
        <v>0.75</v>
      </c>
      <c r="CE160" s="5"/>
      <c r="CF160" s="5"/>
      <c r="CG160" s="5">
        <f>LOOKUP(CG$6,'Daily Absent'!$O$6:$AX$6,'Daily Absent'!$O160:$AX160)</f>
        <v>1</v>
      </c>
      <c r="CH160" s="100">
        <v>0.29166666666666669</v>
      </c>
      <c r="CI160" s="100">
        <v>0.5</v>
      </c>
      <c r="CJ160" s="100">
        <v>0.54166666666666663</v>
      </c>
      <c r="CK160" s="100">
        <v>0.75</v>
      </c>
      <c r="CL160" s="5"/>
      <c r="CM160" s="5"/>
      <c r="CN160" s="5">
        <f>LOOKUP(CN$6,'Daily Absent'!$O$6:$AX$6,'Daily Absent'!$O160:$AX160)</f>
        <v>0</v>
      </c>
      <c r="CO160" s="100"/>
      <c r="CP160" s="100"/>
      <c r="CQ160" s="100"/>
      <c r="CR160" s="100"/>
      <c r="CS160" s="5"/>
      <c r="CT160" s="5"/>
      <c r="CU160" s="5">
        <f>LOOKUP(CU$6,'Daily Absent'!$O$6:$AX$6,'Daily Absent'!$O160:$AX160)</f>
        <v>1</v>
      </c>
      <c r="CV160" s="100">
        <v>0.33333333333333331</v>
      </c>
      <c r="CW160" s="100">
        <v>0.5</v>
      </c>
      <c r="CX160" s="100">
        <v>0.54166666666666663</v>
      </c>
      <c r="CY160" s="100">
        <v>0.66666666666666663</v>
      </c>
      <c r="CZ160" s="5"/>
      <c r="DA160" s="5"/>
      <c r="DB160" s="5">
        <f>LOOKUP(DB$6,'Daily Absent'!$O$6:$AX$6,'Daily Absent'!$O160:$AX160)</f>
        <v>1</v>
      </c>
      <c r="DC160" s="100">
        <v>0.29166666666666669</v>
      </c>
      <c r="DD160" s="100">
        <v>0.5</v>
      </c>
      <c r="DE160" s="100">
        <v>0.54166666666666663</v>
      </c>
      <c r="DF160" s="100">
        <v>0.75</v>
      </c>
      <c r="DG160" s="5"/>
      <c r="DH160" s="5"/>
      <c r="DI160" s="5">
        <f>LOOKUP(DI$6,'Daily Absent'!$O$6:$AX$6,'Daily Absent'!$O160:$AX160)</f>
        <v>1</v>
      </c>
      <c r="DJ160" s="100">
        <v>0.29166666666666669</v>
      </c>
      <c r="DK160" s="100">
        <v>0.5</v>
      </c>
      <c r="DL160" s="100">
        <v>0.54166666666666663</v>
      </c>
      <c r="DM160" s="100">
        <v>0.75</v>
      </c>
      <c r="DN160" s="5"/>
      <c r="DO160" s="5"/>
      <c r="DP160" s="5">
        <f>LOOKUP(DP$6,'Daily Absent'!$O$6:$AX$6,'Daily Absent'!$O160:$AX160)</f>
        <v>1</v>
      </c>
      <c r="DQ160" s="100">
        <v>0.29166666666666669</v>
      </c>
      <c r="DR160" s="100">
        <v>0.5</v>
      </c>
      <c r="DS160" s="100">
        <v>0.54166666666666663</v>
      </c>
      <c r="DT160" s="100">
        <v>0.75</v>
      </c>
      <c r="DU160" s="5"/>
      <c r="DV160" s="5"/>
      <c r="DW160" s="5">
        <f>LOOKUP(DW$6,'Daily Absent'!$O$6:$AX$6,'Daily Absent'!$O160:$AX160)</f>
        <v>1</v>
      </c>
      <c r="DX160" s="100">
        <v>0.29166666666666669</v>
      </c>
      <c r="DY160" s="100">
        <v>0.5</v>
      </c>
      <c r="DZ160" s="100">
        <v>0.54166666666666663</v>
      </c>
      <c r="EA160" s="100">
        <v>0.75</v>
      </c>
      <c r="EB160" s="5"/>
      <c r="EC160" s="5"/>
      <c r="ED160" s="5">
        <f>LOOKUP(ED$6,'Daily Absent'!$O$6:$AX$6,'Daily Absent'!$O160:$AX160)</f>
        <v>1</v>
      </c>
      <c r="EE160" s="100">
        <v>0.29166666666666669</v>
      </c>
      <c r="EF160" s="100">
        <v>0.5</v>
      </c>
      <c r="EG160" s="100">
        <v>0.54166666666666663</v>
      </c>
      <c r="EH160" s="100">
        <v>0.75</v>
      </c>
      <c r="EI160" s="5"/>
      <c r="EJ160" s="5"/>
      <c r="EK160" s="5">
        <f>LOOKUP(EK$6,'Daily Absent'!$O$6:$AX$6,'Daily Absent'!$O160:$AX160)</f>
        <v>1</v>
      </c>
      <c r="EL160" s="100">
        <v>0.29166666666666669</v>
      </c>
      <c r="EM160" s="100">
        <v>0.5</v>
      </c>
      <c r="EN160" s="100">
        <v>0.54166666666666663</v>
      </c>
      <c r="EO160" s="100">
        <v>0.70833333333333337</v>
      </c>
      <c r="EP160" s="5"/>
      <c r="EQ160" s="5"/>
      <c r="ER160" s="5">
        <f>LOOKUP(ER$6,'Daily Absent'!$O$6:$AX$6,'Daily Absent'!$O160:$AX160)</f>
        <v>0</v>
      </c>
      <c r="ES160" s="100"/>
      <c r="ET160" s="100"/>
      <c r="EU160" s="100"/>
      <c r="EV160" s="100"/>
      <c r="EW160" s="5"/>
      <c r="EX160" s="5"/>
      <c r="EY160" s="5">
        <f>LOOKUP(EY$6,'Daily Absent'!$O$6:$AX$6,'Daily Absent'!$O160:$AX160)</f>
        <v>1</v>
      </c>
      <c r="EZ160" s="100">
        <v>0.29166666666666669</v>
      </c>
      <c r="FA160" s="100">
        <v>0.5</v>
      </c>
      <c r="FB160" s="100">
        <v>0.54166666666666663</v>
      </c>
      <c r="FC160" s="100">
        <v>0.75</v>
      </c>
      <c r="FD160" s="5"/>
      <c r="FE160" s="5"/>
      <c r="FF160" s="5">
        <f>LOOKUP(FF$6,'Daily Absent'!$O$6:$AX$6,'Daily Absent'!$O160:$AX160)</f>
        <v>1</v>
      </c>
      <c r="FG160" s="100"/>
      <c r="FH160" s="100"/>
      <c r="FI160" s="100"/>
      <c r="FJ160" s="100"/>
      <c r="FK160" s="5"/>
      <c r="FL160" s="5"/>
      <c r="FM160" s="5">
        <f>LOOKUP(FM$6,'Daily Absent'!$O$6:$AX$6,'Daily Absent'!$O160:$AX160)</f>
        <v>0</v>
      </c>
      <c r="FN160" s="100"/>
      <c r="FO160" s="100"/>
      <c r="FP160" s="100"/>
      <c r="FQ160" s="100"/>
      <c r="FR160" s="5"/>
      <c r="FS160" s="5"/>
      <c r="FT160" s="5">
        <f>LOOKUP(FT$6,'Daily Absent'!$O$6:$AX$6,'Daily Absent'!$O160:$AX160)</f>
        <v>0</v>
      </c>
      <c r="FU160" s="100"/>
      <c r="FV160" s="100"/>
      <c r="FW160" s="100"/>
      <c r="FX160" s="100"/>
      <c r="FY160" s="5"/>
      <c r="FZ160" s="5"/>
      <c r="GA160" s="5">
        <f>LOOKUP(GA$6,'Daily Absent'!$O$6:$AX$6,'Daily Absent'!$O160:$AX160)</f>
        <v>0</v>
      </c>
      <c r="GB160" s="100"/>
      <c r="GC160" s="100"/>
      <c r="GD160" s="100"/>
      <c r="GE160" s="100"/>
      <c r="GF160" s="5"/>
      <c r="GG160" s="5"/>
      <c r="GH160" s="5">
        <f>LOOKUP(GH$6,'Daily Absent'!$O$6:$AX$6,'Daily Absent'!$O160:$AX160)</f>
        <v>0</v>
      </c>
      <c r="GI160" s="100"/>
      <c r="GJ160" s="100"/>
      <c r="GK160" s="100"/>
      <c r="GL160" s="100"/>
      <c r="GM160" s="5"/>
      <c r="GN160" s="5"/>
      <c r="GO160" s="5">
        <f>LOOKUP(GO$6,'Daily Absent'!$O$6:$AX$6,'Daily Absent'!$O160:$AX160)</f>
        <v>0</v>
      </c>
      <c r="GP160" s="100"/>
      <c r="GQ160" s="100"/>
      <c r="GR160" s="100"/>
      <c r="GS160" s="100"/>
      <c r="GT160" s="5"/>
      <c r="GU160" s="5"/>
      <c r="GV160" s="5">
        <f>LOOKUP(GV$6,'Daily Absent'!$O$6:$AX$6,'Daily Absent'!$O160:$AX160)</f>
        <v>0</v>
      </c>
      <c r="GW160" s="100"/>
      <c r="GX160" s="100"/>
      <c r="GY160" s="100"/>
      <c r="GZ160" s="100"/>
      <c r="HA160" s="5"/>
      <c r="HB160" s="5"/>
      <c r="HC160" s="5">
        <f>LOOKUP(HC$6,'Daily Absent'!$O$6:$AX$6,'Daily Absent'!$O160:$AX160)</f>
        <v>0</v>
      </c>
      <c r="HD160" s="100"/>
      <c r="HE160" s="100"/>
      <c r="HF160" s="100"/>
      <c r="HG160" s="100"/>
      <c r="HH160" s="5"/>
      <c r="HI160" s="5"/>
      <c r="HJ160" s="5">
        <f>LOOKUP(HJ$6,'Daily Absent'!$O$6:$AX$6,'Daily Absent'!$O160:$AX160)</f>
        <v>0</v>
      </c>
      <c r="HK160" s="100"/>
      <c r="HL160" s="100"/>
      <c r="HM160" s="100"/>
      <c r="HN160" s="100"/>
      <c r="HO160" s="5"/>
      <c r="HP160" s="5"/>
      <c r="HQ160" s="5"/>
      <c r="HR160" s="100"/>
      <c r="HS160" s="100"/>
      <c r="HT160" s="100"/>
      <c r="HU160" s="100"/>
      <c r="HV160" s="5"/>
      <c r="HW160" s="5"/>
      <c r="HX160" s="5">
        <f>LOOKUP(HX$6,'Daily Absent'!$O$6:$AX$6,'Daily Absent'!$O160:$AX160)</f>
        <v>0</v>
      </c>
      <c r="HY160" s="5"/>
      <c r="HZ160" s="100"/>
      <c r="IA160" s="5"/>
      <c r="IB160" s="5"/>
      <c r="IC160" s="5"/>
      <c r="ID160" s="5"/>
      <c r="IE160" s="5">
        <f>LOOKUP(IE$6,'Daily Absent'!$O$6:$AX$6,'Daily Absent'!$O160:$AX160)</f>
        <v>0</v>
      </c>
      <c r="IF160" s="5"/>
      <c r="IG160" s="100"/>
      <c r="IH160" s="5"/>
      <c r="II160" s="5"/>
      <c r="IJ160" s="5"/>
      <c r="IK160" s="5"/>
      <c r="IL160" s="5">
        <f>LOOKUP(IL$6,'Daily Absent'!$O$6:$AX$6,'Daily Absent'!$O160:$AX160)</f>
        <v>0</v>
      </c>
      <c r="IM160" s="5"/>
      <c r="IN160" s="100"/>
      <c r="IO160" s="5"/>
      <c r="IP160" s="5"/>
      <c r="IQ160" s="5"/>
      <c r="IR160" s="5"/>
      <c r="IS160" s="5">
        <f>LOOKUP(IS$6,'Daily Absent'!$O$6:$AX$6,'Daily Absent'!$O160:$AX160)</f>
        <v>0</v>
      </c>
      <c r="IT160" s="5"/>
      <c r="IU160" s="100"/>
      <c r="IV160" s="5"/>
      <c r="IW160" s="5"/>
      <c r="IX160" s="5"/>
      <c r="IY160" s="5"/>
      <c r="IZ160" s="5">
        <f>LOOKUP(IZ$6,'Daily Absent'!$O$6:$AX$6,'Daily Absent'!$O160:$AX160)</f>
        <v>0</v>
      </c>
      <c r="JA160" s="5"/>
      <c r="JB160" s="100"/>
      <c r="JC160" s="5"/>
      <c r="JD160" s="5"/>
      <c r="JE160" s="5"/>
      <c r="JF160" s="5"/>
    </row>
    <row r="161" spans="1:266" ht="20" customHeight="1">
      <c r="A161" s="54">
        <f>IF('Master MP Status'!A161&gt;0,'Master MP Status'!A161,"")</f>
        <v>153</v>
      </c>
      <c r="B161" s="5" t="str">
        <f>IF(ISTEXT('Master MP Status'!B161),'Master MP Status'!B161,"")</f>
        <v>DIRECT</v>
      </c>
      <c r="C161" s="153" t="str">
        <f>IF(OR(ISTEXT('Master MP Status'!C161),'Master MP Status'!C161&gt;0),'Master MP Status'!C161,"")</f>
        <v/>
      </c>
      <c r="D161" s="154" t="str">
        <f>IF(OR(ISTEXT('Master MP Status'!D161),'Master MP Status'!D161&gt;0),'Master MP Status'!D161,"")</f>
        <v>KN25367</v>
      </c>
      <c r="E161" s="5" t="str">
        <f>IF(ISTEXT('Master MP Status'!E161),'Master MP Status'!E161,"")</f>
        <v>CRISTOPHER LIVESPAN</v>
      </c>
      <c r="F161" s="5" t="str">
        <f>IF(ISTEXT('Master MP Status'!F161),'Master MP Status'!F161,"")</f>
        <v/>
      </c>
      <c r="G161" s="5" t="str">
        <f>IF(ISTEXT('Master MP Status'!G161),'Master MP Status'!G161,"")</f>
        <v>Local</v>
      </c>
      <c r="H161" s="5" t="str">
        <f>IF(ISTEXT('Master MP Status'!H161),'Master MP Status'!H161,"")</f>
        <v>DARMAN</v>
      </c>
      <c r="I161" s="5" t="str">
        <f>IF(ISTEXT('Master MP Status'!I161),'Master MP Status'!I161,"")</f>
        <v>Helper</v>
      </c>
      <c r="J161" s="5" t="str">
        <f>IF(ISTEXT('Master MP Status'!J161),'Master MP Status'!J161,"")</f>
        <v>Helper</v>
      </c>
      <c r="K161" s="9">
        <f>IF(OR('Master MP Status'!K161=0,'Master MP Status'!K161=""),"",'Master MP Status'!K161)</f>
        <v>45782</v>
      </c>
      <c r="L161" s="9">
        <f>IF(OR('Master MP Status'!L161=0,'Master MP Status'!L161=""),"",'Master MP Status'!L161)</f>
        <v>45782</v>
      </c>
      <c r="M161" s="9">
        <f>IF(OR('Master MP Status'!M161=0,'Master MP Status'!M161=""),"",'Master MP Status'!M161)</f>
        <v>45839</v>
      </c>
      <c r="N161" s="5" t="str">
        <f>IF(ISTEXT('Master MP Status'!N161),'Master MP Status'!N161,"")</f>
        <v>Resign</v>
      </c>
      <c r="O161" s="5">
        <f>LOOKUP(O$6,'Daily Absent'!$O$6:$AX$6,'Daily Absent'!$O161:$AX161)</f>
        <v>0</v>
      </c>
      <c r="P161" s="5"/>
      <c r="Q161" s="5"/>
      <c r="R161" s="5"/>
      <c r="S161" s="5"/>
      <c r="T161" s="5"/>
      <c r="U161" s="5"/>
      <c r="V161" s="5">
        <f>LOOKUP(V$6,'Daily Absent'!$O$6:$AX$6,'Daily Absent'!$O161:$AX161)</f>
        <v>0</v>
      </c>
      <c r="W161" s="100"/>
      <c r="X161" s="100"/>
      <c r="Y161" s="100"/>
      <c r="Z161" s="100"/>
      <c r="AA161" s="5"/>
      <c r="AB161" s="5"/>
      <c r="AC161" s="5">
        <f>LOOKUP(AC$6,'Daily Absent'!$O$6:$AX$6,'Daily Absent'!$O161:$AX161)</f>
        <v>0</v>
      </c>
      <c r="AD161" s="100"/>
      <c r="AE161" s="100"/>
      <c r="AF161" s="100"/>
      <c r="AG161" s="100"/>
      <c r="AH161" s="5"/>
      <c r="AI161" s="5"/>
      <c r="AJ161" s="5">
        <f>LOOKUP(AJ$6,'Daily Absent'!$O$6:$AX$6,'Daily Absent'!$O161:$AX161)</f>
        <v>0</v>
      </c>
      <c r="AK161" s="100"/>
      <c r="AL161" s="100"/>
      <c r="AM161" s="100"/>
      <c r="AN161" s="100"/>
      <c r="AO161" s="5"/>
      <c r="AP161" s="5"/>
      <c r="AQ161" s="5">
        <f>LOOKUP(AQ$6,'Daily Absent'!$O$6:$AX$6,'Daily Absent'!$O161:$AX161)</f>
        <v>0</v>
      </c>
      <c r="AR161" s="100"/>
      <c r="AS161" s="100"/>
      <c r="AT161" s="100"/>
      <c r="AU161" s="100"/>
      <c r="AV161" s="5"/>
      <c r="AW161" s="5"/>
      <c r="AX161" s="5">
        <f>LOOKUP(AX$6,'Daily Absent'!$O$6:$AX$6,'Daily Absent'!$O161:$AX161)</f>
        <v>0</v>
      </c>
      <c r="AY161" s="100"/>
      <c r="AZ161" s="100"/>
      <c r="BA161" s="100"/>
      <c r="BB161" s="100"/>
      <c r="BC161" s="5"/>
      <c r="BD161" s="5"/>
      <c r="BE161" s="5">
        <f>LOOKUP(BE$6,'Daily Absent'!$O$6:$AX$6,'Daily Absent'!$O161:$AX161)</f>
        <v>0</v>
      </c>
      <c r="BF161" s="100"/>
      <c r="BG161" s="100"/>
      <c r="BH161" s="100"/>
      <c r="BI161" s="100"/>
      <c r="BJ161" s="5"/>
      <c r="BK161" s="5"/>
      <c r="BL161" s="5">
        <f>LOOKUP(BL$6,'Daily Absent'!$O$6:$AX$6,'Daily Absent'!$O161:$AX161)</f>
        <v>0</v>
      </c>
      <c r="BM161" s="5"/>
      <c r="BN161" s="100"/>
      <c r="BO161" s="5"/>
      <c r="BP161" s="5"/>
      <c r="BQ161" s="5"/>
      <c r="BR161" s="5"/>
      <c r="BS161" s="5">
        <f>LOOKUP(BS$6,'Daily Absent'!$O$6:$AX$6,'Daily Absent'!$O161:$AX161)</f>
        <v>0</v>
      </c>
      <c r="BT161" s="100"/>
      <c r="BU161" s="100"/>
      <c r="BV161" s="100"/>
      <c r="BW161" s="100"/>
      <c r="BX161" s="5"/>
      <c r="BY161" s="5"/>
      <c r="BZ161" s="5">
        <f>LOOKUP(BZ$6,'Daily Absent'!$O$6:$AX$6,'Daily Absent'!$O161:$AX161)</f>
        <v>0</v>
      </c>
      <c r="CA161" s="100"/>
      <c r="CB161" s="100"/>
      <c r="CC161" s="100"/>
      <c r="CD161" s="100"/>
      <c r="CE161" s="5"/>
      <c r="CF161" s="5"/>
      <c r="CG161" s="5">
        <f>LOOKUP(CG$6,'Daily Absent'!$O$6:$AX$6,'Daily Absent'!$O161:$AX161)</f>
        <v>0</v>
      </c>
      <c r="CH161" s="100"/>
      <c r="CI161" s="100"/>
      <c r="CJ161" s="100"/>
      <c r="CK161" s="100"/>
      <c r="CL161" s="5"/>
      <c r="CM161" s="5"/>
      <c r="CN161" s="5">
        <f>LOOKUP(CN$6,'Daily Absent'!$O$6:$AX$6,'Daily Absent'!$O161:$AX161)</f>
        <v>0</v>
      </c>
      <c r="CO161" s="100"/>
      <c r="CP161" s="100"/>
      <c r="CQ161" s="100"/>
      <c r="CR161" s="100"/>
      <c r="CS161" s="5"/>
      <c r="CT161" s="5"/>
      <c r="CU161" s="5">
        <f>LOOKUP(CU$6,'Daily Absent'!$O$6:$AX$6,'Daily Absent'!$O161:$AX161)</f>
        <v>0</v>
      </c>
      <c r="CV161" s="100"/>
      <c r="CW161" s="100"/>
      <c r="CX161" s="100"/>
      <c r="CY161" s="100"/>
      <c r="CZ161" s="5"/>
      <c r="DA161" s="5"/>
      <c r="DB161" s="5">
        <f>LOOKUP(DB$6,'Daily Absent'!$O$6:$AX$6,'Daily Absent'!$O161:$AX161)</f>
        <v>0</v>
      </c>
      <c r="DC161" s="100"/>
      <c r="DD161" s="100"/>
      <c r="DE161" s="100"/>
      <c r="DF161" s="100"/>
      <c r="DG161" s="5"/>
      <c r="DH161" s="5"/>
      <c r="DI161" s="5">
        <f>LOOKUP(DI$6,'Daily Absent'!$O$6:$AX$6,'Daily Absent'!$O161:$AX161)</f>
        <v>0</v>
      </c>
      <c r="DJ161" s="100"/>
      <c r="DK161" s="100"/>
      <c r="DL161" s="100"/>
      <c r="DM161" s="100"/>
      <c r="DN161" s="5"/>
      <c r="DO161" s="5"/>
      <c r="DP161" s="5">
        <f>LOOKUP(DP$6,'Daily Absent'!$O$6:$AX$6,'Daily Absent'!$O161:$AX161)</f>
        <v>0</v>
      </c>
      <c r="DQ161" s="100"/>
      <c r="DR161" s="100"/>
      <c r="DS161" s="100"/>
      <c r="DT161" s="100"/>
      <c r="DU161" s="5"/>
      <c r="DV161" s="5"/>
      <c r="DW161" s="5">
        <f>LOOKUP(DW$6,'Daily Absent'!$O$6:$AX$6,'Daily Absent'!$O161:$AX161)</f>
        <v>0</v>
      </c>
      <c r="DX161" s="100"/>
      <c r="DY161" s="100"/>
      <c r="DZ161" s="100"/>
      <c r="EA161" s="100"/>
      <c r="EB161" s="5"/>
      <c r="EC161" s="5"/>
      <c r="ED161" s="5">
        <f>LOOKUP(ED$6,'Daily Absent'!$O$6:$AX$6,'Daily Absent'!$O161:$AX161)</f>
        <v>0</v>
      </c>
      <c r="EE161" s="100"/>
      <c r="EF161" s="100"/>
      <c r="EG161" s="100"/>
      <c r="EH161" s="100"/>
      <c r="EI161" s="5"/>
      <c r="EJ161" s="5"/>
      <c r="EK161" s="5">
        <f>LOOKUP(EK$6,'Daily Absent'!$O$6:$AX$6,'Daily Absent'!$O161:$AX161)</f>
        <v>0</v>
      </c>
      <c r="EL161" s="100"/>
      <c r="EM161" s="100"/>
      <c r="EN161" s="100"/>
      <c r="EO161" s="100"/>
      <c r="EP161" s="5"/>
      <c r="EQ161" s="5"/>
      <c r="ER161" s="5">
        <f>LOOKUP(ER$6,'Daily Absent'!$O$6:$AX$6,'Daily Absent'!$O161:$AX161)</f>
        <v>0</v>
      </c>
      <c r="ES161" s="100"/>
      <c r="ET161" s="100"/>
      <c r="EU161" s="100"/>
      <c r="EV161" s="100"/>
      <c r="EW161" s="5"/>
      <c r="EX161" s="5"/>
      <c r="EY161" s="5">
        <f>LOOKUP(EY$6,'Daily Absent'!$O$6:$AX$6,'Daily Absent'!$O161:$AX161)</f>
        <v>0</v>
      </c>
      <c r="EZ161" s="100"/>
      <c r="FA161" s="100"/>
      <c r="FB161" s="100"/>
      <c r="FC161" s="100"/>
      <c r="FD161" s="5"/>
      <c r="FE161" s="5"/>
      <c r="FF161" s="5">
        <f>LOOKUP(FF$6,'Daily Absent'!$O$6:$AX$6,'Daily Absent'!$O161:$AX161)</f>
        <v>0</v>
      </c>
      <c r="FG161" s="100"/>
      <c r="FH161" s="100"/>
      <c r="FI161" s="100"/>
      <c r="FJ161" s="100"/>
      <c r="FK161" s="5"/>
      <c r="FL161" s="5"/>
      <c r="FM161" s="5">
        <f>LOOKUP(FM$6,'Daily Absent'!$O$6:$AX$6,'Daily Absent'!$O161:$AX161)</f>
        <v>0</v>
      </c>
      <c r="FN161" s="100"/>
      <c r="FO161" s="100"/>
      <c r="FP161" s="100"/>
      <c r="FQ161" s="100"/>
      <c r="FR161" s="5"/>
      <c r="FS161" s="5"/>
      <c r="FT161" s="5">
        <f>LOOKUP(FT$6,'Daily Absent'!$O$6:$AX$6,'Daily Absent'!$O161:$AX161)</f>
        <v>0</v>
      </c>
      <c r="FU161" s="100"/>
      <c r="FV161" s="100"/>
      <c r="FW161" s="100"/>
      <c r="FX161" s="100"/>
      <c r="FY161" s="5"/>
      <c r="FZ161" s="5"/>
      <c r="GA161" s="5">
        <f>LOOKUP(GA$6,'Daily Absent'!$O$6:$AX$6,'Daily Absent'!$O161:$AX161)</f>
        <v>0</v>
      </c>
      <c r="GB161" s="5"/>
      <c r="GC161" s="100"/>
      <c r="GD161" s="5"/>
      <c r="GE161" s="5"/>
      <c r="GF161" s="5"/>
      <c r="GG161" s="5"/>
      <c r="GH161" s="5">
        <f>LOOKUP(GH$6,'Daily Absent'!$O$6:$AX$6,'Daily Absent'!$O161:$AX161)</f>
        <v>0</v>
      </c>
      <c r="GI161" s="100"/>
      <c r="GJ161" s="100"/>
      <c r="GK161" s="100"/>
      <c r="GL161" s="100"/>
      <c r="GM161" s="5"/>
      <c r="GN161" s="5"/>
      <c r="GO161" s="5">
        <f>LOOKUP(GO$6,'Daily Absent'!$O$6:$AX$6,'Daily Absent'!$O161:$AX161)</f>
        <v>0</v>
      </c>
      <c r="GP161" s="100"/>
      <c r="GQ161" s="100"/>
      <c r="GR161" s="100"/>
      <c r="GS161" s="100"/>
      <c r="GT161" s="5"/>
      <c r="GU161" s="5"/>
      <c r="GV161" s="5">
        <f>LOOKUP(GV$6,'Daily Absent'!$O$6:$AX$6,'Daily Absent'!$O161:$AX161)</f>
        <v>0</v>
      </c>
      <c r="GW161" s="100"/>
      <c r="GX161" s="100"/>
      <c r="GY161" s="100"/>
      <c r="GZ161" s="100"/>
      <c r="HA161" s="5"/>
      <c r="HB161" s="5"/>
      <c r="HC161" s="5">
        <f>LOOKUP(HC$6,'Daily Absent'!$O$6:$AX$6,'Daily Absent'!$O161:$AX161)</f>
        <v>0</v>
      </c>
      <c r="HD161" s="100"/>
      <c r="HE161" s="100"/>
      <c r="HF161" s="100"/>
      <c r="HG161" s="100"/>
      <c r="HH161" s="5"/>
      <c r="HI161" s="5"/>
      <c r="HJ161" s="5">
        <f>LOOKUP(HJ$6,'Daily Absent'!$O$6:$AX$6,'Daily Absent'!$O161:$AX161)</f>
        <v>0</v>
      </c>
      <c r="HK161" s="100"/>
      <c r="HL161" s="100"/>
      <c r="HM161" s="100"/>
      <c r="HN161" s="100"/>
      <c r="HO161" s="5"/>
      <c r="HP161" s="5"/>
      <c r="HQ161" s="5"/>
      <c r="HR161" s="100"/>
      <c r="HS161" s="100"/>
      <c r="HT161" s="100"/>
      <c r="HU161" s="100"/>
      <c r="HV161" s="5"/>
      <c r="HW161" s="5"/>
      <c r="HX161" s="5">
        <f>LOOKUP(HX$6,'Daily Absent'!$O$6:$AX$6,'Daily Absent'!$O161:$AX161)</f>
        <v>0</v>
      </c>
      <c r="HY161" s="5"/>
      <c r="HZ161" s="100"/>
      <c r="IA161" s="5"/>
      <c r="IB161" s="5"/>
      <c r="IC161" s="5"/>
      <c r="ID161" s="5"/>
      <c r="IE161" s="5">
        <f>LOOKUP(IE$6,'Daily Absent'!$O$6:$AX$6,'Daily Absent'!$O161:$AX161)</f>
        <v>0</v>
      </c>
      <c r="IF161" s="5"/>
      <c r="IG161" s="100"/>
      <c r="IH161" s="5"/>
      <c r="II161" s="5"/>
      <c r="IJ161" s="5"/>
      <c r="IK161" s="5"/>
      <c r="IL161" s="5">
        <f>LOOKUP(IL$6,'Daily Absent'!$O$6:$AX$6,'Daily Absent'!$O161:$AX161)</f>
        <v>0</v>
      </c>
      <c r="IM161" s="5"/>
      <c r="IN161" s="100"/>
      <c r="IO161" s="5"/>
      <c r="IP161" s="5"/>
      <c r="IQ161" s="5"/>
      <c r="IR161" s="5"/>
      <c r="IS161" s="5">
        <f>LOOKUP(IS$6,'Daily Absent'!$O$6:$AX$6,'Daily Absent'!$O161:$AX161)</f>
        <v>0</v>
      </c>
      <c r="IT161" s="5"/>
      <c r="IU161" s="100"/>
      <c r="IV161" s="5"/>
      <c r="IW161" s="5"/>
      <c r="IX161" s="5"/>
      <c r="IY161" s="5"/>
      <c r="IZ161" s="5">
        <f>LOOKUP(IZ$6,'Daily Absent'!$O$6:$AX$6,'Daily Absent'!$O161:$AX161)</f>
        <v>0</v>
      </c>
      <c r="JA161" s="5"/>
      <c r="JB161" s="100"/>
      <c r="JC161" s="5"/>
      <c r="JD161" s="5"/>
      <c r="JE161" s="5"/>
      <c r="JF161" s="5"/>
    </row>
    <row r="162" spans="1:266" ht="20" customHeight="1">
      <c r="A162" s="54">
        <f>IF('Master MP Status'!A162&gt;0,'Master MP Status'!A162,"")</f>
        <v>154</v>
      </c>
      <c r="B162" s="5" t="str">
        <f>IF(ISTEXT('Master MP Status'!B162),'Master MP Status'!B162,"")</f>
        <v>DIRECT</v>
      </c>
      <c r="C162" s="153" t="str">
        <f>IF(OR(ISTEXT('Master MP Status'!C162),'Master MP Status'!C162&gt;0),'Master MP Status'!C162,"")</f>
        <v/>
      </c>
      <c r="D162" s="154" t="str">
        <f>IF(OR(ISTEXT('Master MP Status'!D162),'Master MP Status'!D162&gt;0),'Master MP Status'!D162,"")</f>
        <v>KN25368</v>
      </c>
      <c r="E162" s="5" t="str">
        <f>IF(ISTEXT('Master MP Status'!E162),'Master MP Status'!E162,"")</f>
        <v>AZWAR SUGANDI</v>
      </c>
      <c r="F162" s="5" t="str">
        <f>IF(ISTEXT('Master MP Status'!F162),'Master MP Status'!F162,"")</f>
        <v/>
      </c>
      <c r="G162" s="5" t="str">
        <f>IF(ISTEXT('Master MP Status'!G162),'Master MP Status'!G162,"")</f>
        <v>Local</v>
      </c>
      <c r="H162" s="5" t="str">
        <f>IF(ISTEXT('Master MP Status'!H162),'Master MP Status'!H162,"")</f>
        <v>DARMAN</v>
      </c>
      <c r="I162" s="5" t="str">
        <f>IF(ISTEXT('Master MP Status'!I162),'Master MP Status'!I162,"")</f>
        <v>Helper</v>
      </c>
      <c r="J162" s="5" t="str">
        <f>IF(ISTEXT('Master MP Status'!J162),'Master MP Status'!J162,"")</f>
        <v>Helper</v>
      </c>
      <c r="K162" s="9">
        <f>IF(OR('Master MP Status'!K162=0,'Master MP Status'!K162=""),"",'Master MP Status'!K162)</f>
        <v>45782</v>
      </c>
      <c r="L162" s="9">
        <f>IF(OR('Master MP Status'!L162=0,'Master MP Status'!L162=""),"",'Master MP Status'!L162)</f>
        <v>45782</v>
      </c>
      <c r="M162" s="9">
        <f>IF(OR('Master MP Status'!M162=0,'Master MP Status'!M162=""),"",'Master MP Status'!M162)</f>
        <v>45812</v>
      </c>
      <c r="N162" s="5" t="str">
        <f>IF(ISTEXT('Master MP Status'!N162),'Master MP Status'!N162,"")</f>
        <v>Resign</v>
      </c>
      <c r="O162" s="5">
        <f>LOOKUP(O$6,'Daily Absent'!$O$6:$AX$6,'Daily Absent'!$O162:$AX162)</f>
        <v>0</v>
      </c>
      <c r="P162" s="5"/>
      <c r="Q162" s="5"/>
      <c r="R162" s="5"/>
      <c r="S162" s="5"/>
      <c r="T162" s="5"/>
      <c r="U162" s="5"/>
      <c r="V162" s="5">
        <f>LOOKUP(V$6,'Daily Absent'!$O$6:$AX$6,'Daily Absent'!$O162:$AX162)</f>
        <v>0</v>
      </c>
      <c r="W162" s="100"/>
      <c r="X162" s="100"/>
      <c r="Y162" s="100"/>
      <c r="Z162" s="100"/>
      <c r="AA162" s="5"/>
      <c r="AB162" s="5"/>
      <c r="AC162" s="5">
        <f>LOOKUP(AC$6,'Daily Absent'!$O$6:$AX$6,'Daily Absent'!$O162:$AX162)</f>
        <v>0</v>
      </c>
      <c r="AD162" s="5"/>
      <c r="AE162" s="100"/>
      <c r="AF162" s="5"/>
      <c r="AG162" s="5"/>
      <c r="AH162" s="5"/>
      <c r="AI162" s="5"/>
      <c r="AJ162" s="5">
        <f>LOOKUP(AJ$6,'Daily Absent'!$O$6:$AX$6,'Daily Absent'!$O162:$AX162)</f>
        <v>0</v>
      </c>
      <c r="AK162" s="5"/>
      <c r="AL162" s="100"/>
      <c r="AM162" s="5"/>
      <c r="AN162" s="5"/>
      <c r="AO162" s="5"/>
      <c r="AP162" s="5"/>
      <c r="AQ162" s="5">
        <f>LOOKUP(AQ$6,'Daily Absent'!$O$6:$AX$6,'Daily Absent'!$O162:$AX162)</f>
        <v>0</v>
      </c>
      <c r="AR162" s="100"/>
      <c r="AS162" s="100"/>
      <c r="AT162" s="100"/>
      <c r="AU162" s="100"/>
      <c r="AV162" s="5"/>
      <c r="AW162" s="5"/>
      <c r="AX162" s="5">
        <f>LOOKUP(AX$6,'Daily Absent'!$O$6:$AX$6,'Daily Absent'!$O162:$AX162)</f>
        <v>0</v>
      </c>
      <c r="AY162" s="100"/>
      <c r="AZ162" s="100"/>
      <c r="BA162" s="100"/>
      <c r="BB162" s="100"/>
      <c r="BC162" s="5"/>
      <c r="BD162" s="5"/>
      <c r="BE162" s="5">
        <f>LOOKUP(BE$6,'Daily Absent'!$O$6:$AX$6,'Daily Absent'!$O162:$AX162)</f>
        <v>0</v>
      </c>
      <c r="BF162" s="100"/>
      <c r="BG162" s="100"/>
      <c r="BH162" s="100"/>
      <c r="BI162" s="100"/>
      <c r="BJ162" s="5"/>
      <c r="BK162" s="5"/>
      <c r="BL162" s="5">
        <f>LOOKUP(BL$6,'Daily Absent'!$O$6:$AX$6,'Daily Absent'!$O162:$AX162)</f>
        <v>0</v>
      </c>
      <c r="BM162" s="100"/>
      <c r="BN162" s="100"/>
      <c r="BO162" s="100"/>
      <c r="BP162" s="100"/>
      <c r="BQ162" s="5"/>
      <c r="BR162" s="5"/>
      <c r="BS162" s="5">
        <f>LOOKUP(BS$6,'Daily Absent'!$O$6:$AX$6,'Daily Absent'!$O162:$AX162)</f>
        <v>0</v>
      </c>
      <c r="BT162" s="100"/>
      <c r="BU162" s="100"/>
      <c r="BV162" s="100"/>
      <c r="BW162" s="100"/>
      <c r="BX162" s="5"/>
      <c r="BY162" s="5"/>
      <c r="BZ162" s="5">
        <f>LOOKUP(BZ$6,'Daily Absent'!$O$6:$AX$6,'Daily Absent'!$O162:$AX162)</f>
        <v>0</v>
      </c>
      <c r="CA162" s="5"/>
      <c r="CB162" s="100"/>
      <c r="CC162" s="5"/>
      <c r="CD162" s="5"/>
      <c r="CE162" s="5"/>
      <c r="CF162" s="5"/>
      <c r="CG162" s="5">
        <f>LOOKUP(CG$6,'Daily Absent'!$O$6:$AX$6,'Daily Absent'!$O162:$AX162)</f>
        <v>0</v>
      </c>
      <c r="CH162" s="5"/>
      <c r="CI162" s="100"/>
      <c r="CJ162" s="5"/>
      <c r="CK162" s="5"/>
      <c r="CL162" s="5"/>
      <c r="CM162" s="5"/>
      <c r="CN162" s="5">
        <f>LOOKUP(CN$6,'Daily Absent'!$O$6:$AX$6,'Daily Absent'!$O162:$AX162)</f>
        <v>0</v>
      </c>
      <c r="CO162" s="100"/>
      <c r="CP162" s="100"/>
      <c r="CQ162" s="100"/>
      <c r="CR162" s="100"/>
      <c r="CS162" s="5"/>
      <c r="CT162" s="5"/>
      <c r="CU162" s="5">
        <f>LOOKUP(CU$6,'Daily Absent'!$O$6:$AX$6,'Daily Absent'!$O162:$AX162)</f>
        <v>0</v>
      </c>
      <c r="CV162" s="5"/>
      <c r="CW162" s="100"/>
      <c r="CX162" s="5"/>
      <c r="CY162" s="5"/>
      <c r="CZ162" s="5"/>
      <c r="DA162" s="5"/>
      <c r="DB162" s="5">
        <f>LOOKUP(DB$6,'Daily Absent'!$O$6:$AX$6,'Daily Absent'!$O162:$AX162)</f>
        <v>0</v>
      </c>
      <c r="DC162" s="100"/>
      <c r="DD162" s="100"/>
      <c r="DE162" s="100"/>
      <c r="DF162" s="100"/>
      <c r="DG162" s="5"/>
      <c r="DH162" s="5"/>
      <c r="DI162" s="5">
        <f>LOOKUP(DI$6,'Daily Absent'!$O$6:$AX$6,'Daily Absent'!$O162:$AX162)</f>
        <v>0</v>
      </c>
      <c r="DJ162" s="5"/>
      <c r="DK162" s="100"/>
      <c r="DL162" s="5"/>
      <c r="DM162" s="5"/>
      <c r="DN162" s="5"/>
      <c r="DO162" s="5"/>
      <c r="DP162" s="5">
        <f>LOOKUP(DP$6,'Daily Absent'!$O$6:$AX$6,'Daily Absent'!$O162:$AX162)</f>
        <v>0</v>
      </c>
      <c r="DQ162" s="100"/>
      <c r="DR162" s="100"/>
      <c r="DS162" s="100"/>
      <c r="DT162" s="100"/>
      <c r="DU162" s="5"/>
      <c r="DV162" s="5"/>
      <c r="DW162" s="5">
        <f>LOOKUP(DW$6,'Daily Absent'!$O$6:$AX$6,'Daily Absent'!$O162:$AX162)</f>
        <v>0</v>
      </c>
      <c r="DX162" s="100"/>
      <c r="DY162" s="100"/>
      <c r="DZ162" s="100"/>
      <c r="EA162" s="100"/>
      <c r="EB162" s="5"/>
      <c r="EC162" s="5"/>
      <c r="ED162" s="5">
        <f>LOOKUP(ED$6,'Daily Absent'!$O$6:$AX$6,'Daily Absent'!$O162:$AX162)</f>
        <v>0</v>
      </c>
      <c r="EE162" s="5"/>
      <c r="EF162" s="100"/>
      <c r="EG162" s="5"/>
      <c r="EH162" s="5"/>
      <c r="EI162" s="5"/>
      <c r="EJ162" s="5"/>
      <c r="EK162" s="5">
        <f>LOOKUP(EK$6,'Daily Absent'!$O$6:$AX$6,'Daily Absent'!$O162:$AX162)</f>
        <v>0</v>
      </c>
      <c r="EL162" s="100"/>
      <c r="EM162" s="100"/>
      <c r="EN162" s="100"/>
      <c r="EO162" s="100"/>
      <c r="EP162" s="5"/>
      <c r="EQ162" s="5"/>
      <c r="ER162" s="5">
        <f>LOOKUP(ER$6,'Daily Absent'!$O$6:$AX$6,'Daily Absent'!$O162:$AX162)</f>
        <v>0</v>
      </c>
      <c r="ES162" s="100"/>
      <c r="ET162" s="100"/>
      <c r="EU162" s="100"/>
      <c r="EV162" s="100"/>
      <c r="EW162" s="5"/>
      <c r="EX162" s="5"/>
      <c r="EY162" s="5">
        <f>LOOKUP(EY$6,'Daily Absent'!$O$6:$AX$6,'Daily Absent'!$O162:$AX162)</f>
        <v>0</v>
      </c>
      <c r="EZ162" s="5"/>
      <c r="FA162" s="100"/>
      <c r="FB162" s="5"/>
      <c r="FC162" s="5"/>
      <c r="FD162" s="5"/>
      <c r="FE162" s="5"/>
      <c r="FF162" s="5">
        <f>LOOKUP(FF$6,'Daily Absent'!$O$6:$AX$6,'Daily Absent'!$O162:$AX162)</f>
        <v>0</v>
      </c>
      <c r="FG162" s="100"/>
      <c r="FH162" s="100"/>
      <c r="FI162" s="100"/>
      <c r="FJ162" s="100"/>
      <c r="FK162" s="5"/>
      <c r="FL162" s="5"/>
      <c r="FM162" s="5">
        <f>LOOKUP(FM$6,'Daily Absent'!$O$6:$AX$6,'Daily Absent'!$O162:$AX162)</f>
        <v>0</v>
      </c>
      <c r="FN162" s="100"/>
      <c r="FO162" s="100"/>
      <c r="FP162" s="100"/>
      <c r="FQ162" s="100"/>
      <c r="FR162" s="5"/>
      <c r="FS162" s="5"/>
      <c r="FT162" s="5">
        <f>LOOKUP(FT$6,'Daily Absent'!$O$6:$AX$6,'Daily Absent'!$O162:$AX162)</f>
        <v>0</v>
      </c>
      <c r="FU162" s="100"/>
      <c r="FV162" s="100"/>
      <c r="FW162" s="100"/>
      <c r="FX162" s="100"/>
      <c r="FY162" s="5"/>
      <c r="FZ162" s="5"/>
      <c r="GA162" s="5">
        <f>LOOKUP(GA$6,'Daily Absent'!$O$6:$AX$6,'Daily Absent'!$O162:$AX162)</f>
        <v>0</v>
      </c>
      <c r="GB162" s="5"/>
      <c r="GC162" s="100"/>
      <c r="GD162" s="5"/>
      <c r="GE162" s="5"/>
      <c r="GF162" s="5"/>
      <c r="GG162" s="5"/>
      <c r="GH162" s="5">
        <f>LOOKUP(GH$6,'Daily Absent'!$O$6:$AX$6,'Daily Absent'!$O162:$AX162)</f>
        <v>0</v>
      </c>
      <c r="GI162" s="100"/>
      <c r="GJ162" s="100"/>
      <c r="GK162" s="100"/>
      <c r="GL162" s="100"/>
      <c r="GM162" s="5"/>
      <c r="GN162" s="5"/>
      <c r="GO162" s="5">
        <f>LOOKUP(GO$6,'Daily Absent'!$O$6:$AX$6,'Daily Absent'!$O162:$AX162)</f>
        <v>0</v>
      </c>
      <c r="GP162" s="100"/>
      <c r="GQ162" s="100"/>
      <c r="GR162" s="100"/>
      <c r="GS162" s="100"/>
      <c r="GT162" s="100"/>
      <c r="GU162" s="100"/>
      <c r="GV162" s="5">
        <f>LOOKUP(GV$6,'Daily Absent'!$O$6:$AX$6,'Daily Absent'!$O162:$AX162)</f>
        <v>0</v>
      </c>
      <c r="GW162" s="100"/>
      <c r="GX162" s="100"/>
      <c r="GY162" s="100"/>
      <c r="GZ162" s="100"/>
      <c r="HA162" s="5"/>
      <c r="HB162" s="5"/>
      <c r="HC162" s="5">
        <f>LOOKUP(HC$6,'Daily Absent'!$O$6:$AX$6,'Daily Absent'!$O162:$AX162)</f>
        <v>0</v>
      </c>
      <c r="HD162" s="100"/>
      <c r="HE162" s="100"/>
      <c r="HF162" s="100"/>
      <c r="HG162" s="100"/>
      <c r="HH162" s="5"/>
      <c r="HI162" s="5"/>
      <c r="HJ162" s="5">
        <f>LOOKUP(HJ$6,'Daily Absent'!$O$6:$AX$6,'Daily Absent'!$O162:$AX162)</f>
        <v>0</v>
      </c>
      <c r="HK162" s="5"/>
      <c r="HL162" s="100"/>
      <c r="HM162" s="5"/>
      <c r="HN162" s="5"/>
      <c r="HO162" s="5"/>
      <c r="HP162" s="5"/>
      <c r="HQ162" s="5"/>
      <c r="HR162" s="5"/>
      <c r="HS162" s="100"/>
      <c r="HT162" s="5"/>
      <c r="HU162" s="5"/>
      <c r="HV162" s="5"/>
      <c r="HW162" s="5"/>
      <c r="HX162" s="5">
        <f>LOOKUP(HX$6,'Daily Absent'!$O$6:$AX$6,'Daily Absent'!$O162:$AX162)</f>
        <v>0</v>
      </c>
      <c r="HY162" s="5"/>
      <c r="HZ162" s="100"/>
      <c r="IA162" s="5"/>
      <c r="IB162" s="5"/>
      <c r="IC162" s="5"/>
      <c r="ID162" s="5"/>
      <c r="IE162" s="5">
        <f>LOOKUP(IE$6,'Daily Absent'!$O$6:$AX$6,'Daily Absent'!$O162:$AX162)</f>
        <v>0</v>
      </c>
      <c r="IF162" s="5"/>
      <c r="IG162" s="100"/>
      <c r="IH162" s="5"/>
      <c r="II162" s="5"/>
      <c r="IJ162" s="5"/>
      <c r="IK162" s="5"/>
      <c r="IL162" s="5">
        <f>LOOKUP(IL$6,'Daily Absent'!$O$6:$AX$6,'Daily Absent'!$O162:$AX162)</f>
        <v>0</v>
      </c>
      <c r="IM162" s="5"/>
      <c r="IN162" s="100"/>
      <c r="IO162" s="5"/>
      <c r="IP162" s="5"/>
      <c r="IQ162" s="5"/>
      <c r="IR162" s="5"/>
      <c r="IS162" s="5">
        <f>LOOKUP(IS$6,'Daily Absent'!$O$6:$AX$6,'Daily Absent'!$O162:$AX162)</f>
        <v>0</v>
      </c>
      <c r="IT162" s="5"/>
      <c r="IU162" s="100"/>
      <c r="IV162" s="5"/>
      <c r="IW162" s="5"/>
      <c r="IX162" s="5"/>
      <c r="IY162" s="5"/>
      <c r="IZ162" s="5">
        <f>LOOKUP(IZ$6,'Daily Absent'!$O$6:$AX$6,'Daily Absent'!$O162:$AX162)</f>
        <v>0</v>
      </c>
      <c r="JA162" s="5"/>
      <c r="JB162" s="100"/>
      <c r="JC162" s="5"/>
      <c r="JD162" s="5"/>
      <c r="JE162" s="5"/>
      <c r="JF162" s="5"/>
    </row>
    <row r="163" spans="1:266" ht="20" customHeight="1">
      <c r="A163" s="54">
        <f>IF('Master MP Status'!A163&gt;0,'Master MP Status'!A163,"")</f>
        <v>155</v>
      </c>
      <c r="B163" s="5" t="str">
        <f>IF(ISTEXT('Master MP Status'!B163),'Master MP Status'!B163,"")</f>
        <v>DIRECT</v>
      </c>
      <c r="C163" s="153" t="str">
        <f>IF(OR(ISTEXT('Master MP Status'!C163),'Master MP Status'!C163&gt;0),'Master MP Status'!C163,"")</f>
        <v>B250118</v>
      </c>
      <c r="D163" s="154" t="str">
        <f>IF(OR(ISTEXT('Master MP Status'!D163),'Master MP Status'!D163&gt;0),'Master MP Status'!D163,"")</f>
        <v>S250118</v>
      </c>
      <c r="E163" s="5" t="str">
        <f>IF(ISTEXT('Master MP Status'!E163),'Master MP Status'!E163,"")</f>
        <v>SETYO WAHYU NUGROHO</v>
      </c>
      <c r="F163" s="5" t="str">
        <f>IF(ISTEXT('Master MP Status'!F163),'Master MP Status'!F163,"")</f>
        <v/>
      </c>
      <c r="G163" s="5" t="str">
        <f>IF(ISTEXT('Master MP Status'!G163),'Master MP Status'!G163,"")</f>
        <v>Yogya</v>
      </c>
      <c r="H163" s="5" t="str">
        <f>IF(ISTEXT('Master MP Status'!H163),'Master MP Status'!H163,"")</f>
        <v>BAP</v>
      </c>
      <c r="I163" s="5" t="str">
        <f>IF(ISTEXT('Master MP Status'!I163),'Master MP Status'!I163,"")</f>
        <v>Operator Crane</v>
      </c>
      <c r="J163" s="5" t="str">
        <f>IF(ISTEXT('Master MP Status'!J163),'Master MP Status'!J163,"")</f>
        <v>Equip. Operator</v>
      </c>
      <c r="K163" s="9">
        <f>IF(OR('Master MP Status'!K163=0,'Master MP Status'!K163=""),"",'Master MP Status'!K163)</f>
        <v>45743</v>
      </c>
      <c r="L163" s="9">
        <f>IF(OR('Master MP Status'!L163=0,'Master MP Status'!L163=""),"",'Master MP Status'!L163)</f>
        <v>45743</v>
      </c>
      <c r="M163" s="9" t="str">
        <f>IF(OR('Master MP Status'!M163=0,'Master MP Status'!M163=""),"",'Master MP Status'!M163)</f>
        <v/>
      </c>
      <c r="N163" s="5" t="str">
        <f>IF(ISTEXT('Master MP Status'!N163),'Master MP Status'!N163,"")</f>
        <v/>
      </c>
      <c r="O163" s="5">
        <f>LOOKUP(O$6,'Daily Absent'!$O$6:$AX$6,'Daily Absent'!$O163:$AX163)</f>
        <v>1</v>
      </c>
      <c r="P163" s="100">
        <v>0.33333333333333331</v>
      </c>
      <c r="Q163" s="100">
        <v>0.5</v>
      </c>
      <c r="R163" s="100">
        <v>0.54166666666666663</v>
      </c>
      <c r="S163" s="100">
        <v>0.70833333333333337</v>
      </c>
      <c r="T163" s="5"/>
      <c r="U163" s="5"/>
      <c r="V163" s="5">
        <f>LOOKUP(V$6,'Daily Absent'!$O$6:$AX$6,'Daily Absent'!$O163:$AX163)</f>
        <v>1</v>
      </c>
      <c r="W163" s="100">
        <v>0.33333333333333331</v>
      </c>
      <c r="X163" s="100">
        <v>0.5</v>
      </c>
      <c r="Y163" s="100">
        <v>0.54166666666666663</v>
      </c>
      <c r="Z163" s="100">
        <v>0.70833333333333337</v>
      </c>
      <c r="AA163" s="5"/>
      <c r="AB163" s="5"/>
      <c r="AC163" s="5">
        <f>LOOKUP(AC$6,'Daily Absent'!$O$6:$AX$6,'Daily Absent'!$O163:$AX163)</f>
        <v>1</v>
      </c>
      <c r="AD163" s="100">
        <v>0.33333333333333331</v>
      </c>
      <c r="AE163" s="100">
        <v>0.5</v>
      </c>
      <c r="AF163" s="100">
        <v>0.54166666666666663</v>
      </c>
      <c r="AG163" s="100">
        <v>0.70833333333333337</v>
      </c>
      <c r="AH163" s="5"/>
      <c r="AI163" s="5"/>
      <c r="AJ163" s="5">
        <f>LOOKUP(AJ$6,'Daily Absent'!$O$6:$AX$6,'Daily Absent'!$O163:$AX163)</f>
        <v>1</v>
      </c>
      <c r="AK163" s="100">
        <v>0.33333333333333331</v>
      </c>
      <c r="AL163" s="100">
        <v>0.5</v>
      </c>
      <c r="AM163" s="100">
        <v>0.54166666666666663</v>
      </c>
      <c r="AN163" s="100">
        <v>0.75</v>
      </c>
      <c r="AO163" s="5"/>
      <c r="AP163" s="5"/>
      <c r="AQ163" s="5">
        <f>LOOKUP(AQ$6,'Daily Absent'!$O$6:$AX$6,'Daily Absent'!$O163:$AX163)</f>
        <v>1</v>
      </c>
      <c r="AR163" s="100">
        <v>0.33333333333333331</v>
      </c>
      <c r="AS163" s="100">
        <v>0.5</v>
      </c>
      <c r="AT163" s="100">
        <v>0.54166666666666663</v>
      </c>
      <c r="AU163" s="100">
        <v>0.70833333333333337</v>
      </c>
      <c r="AV163" s="5"/>
      <c r="AW163" s="5"/>
      <c r="AX163" s="5">
        <f>LOOKUP(AX$6,'Daily Absent'!$O$6:$AX$6,'Daily Absent'!$O163:$AX163)</f>
        <v>1</v>
      </c>
      <c r="AY163" s="100">
        <v>0.33333333333333331</v>
      </c>
      <c r="AZ163" s="100">
        <v>0.5</v>
      </c>
      <c r="BA163" s="100">
        <v>0.54166666666666663</v>
      </c>
      <c r="BB163" s="100">
        <v>0.66666666666666663</v>
      </c>
      <c r="BC163" s="5"/>
      <c r="BD163" s="5"/>
      <c r="BE163" s="5">
        <f>LOOKUP(BE$6,'Daily Absent'!$O$6:$AX$6,'Daily Absent'!$O163:$AX163)</f>
        <v>1</v>
      </c>
      <c r="BF163" s="100">
        <v>0.29166666666666669</v>
      </c>
      <c r="BG163" s="100">
        <v>0.5</v>
      </c>
      <c r="BH163" s="100">
        <v>0.54166666666666663</v>
      </c>
      <c r="BI163" s="100">
        <v>0.75</v>
      </c>
      <c r="BJ163" s="5"/>
      <c r="BK163" s="5"/>
      <c r="BL163" s="5">
        <f>LOOKUP(BL$6,'Daily Absent'!$O$6:$AX$6,'Daily Absent'!$O163:$AX163)</f>
        <v>1</v>
      </c>
      <c r="BM163" s="100">
        <v>0.29166666666666669</v>
      </c>
      <c r="BN163" s="100">
        <v>0.5</v>
      </c>
      <c r="BO163" s="100">
        <v>0.54166666666666663</v>
      </c>
      <c r="BP163" s="100">
        <v>0.75</v>
      </c>
      <c r="BQ163" s="5"/>
      <c r="BR163" s="5"/>
      <c r="BS163" s="5">
        <f>LOOKUP(BS$6,'Daily Absent'!$O$6:$AX$6,'Daily Absent'!$O163:$AX163)</f>
        <v>1</v>
      </c>
      <c r="BT163" s="100">
        <v>0.29166666666666669</v>
      </c>
      <c r="BU163" s="100">
        <v>0.5</v>
      </c>
      <c r="BV163" s="100">
        <v>0.54166666666666663</v>
      </c>
      <c r="BW163" s="100">
        <v>0.75</v>
      </c>
      <c r="BX163" s="5"/>
      <c r="BY163" s="5"/>
      <c r="BZ163" s="5">
        <f>LOOKUP(BZ$6,'Daily Absent'!$O$6:$AX$6,'Daily Absent'!$O163:$AX163)</f>
        <v>1</v>
      </c>
      <c r="CA163" s="100">
        <v>0.29166666666666669</v>
      </c>
      <c r="CB163" s="100">
        <v>0.5</v>
      </c>
      <c r="CC163" s="100">
        <v>0.54166666666666663</v>
      </c>
      <c r="CD163" s="100">
        <v>0.75</v>
      </c>
      <c r="CE163" s="5"/>
      <c r="CF163" s="5"/>
      <c r="CG163" s="5">
        <f>LOOKUP(CG$6,'Daily Absent'!$O$6:$AX$6,'Daily Absent'!$O163:$AX163)</f>
        <v>1</v>
      </c>
      <c r="CH163" s="100">
        <v>0.29166666666666669</v>
      </c>
      <c r="CI163" s="100">
        <v>0.5</v>
      </c>
      <c r="CJ163" s="100">
        <v>0.54166666666666663</v>
      </c>
      <c r="CK163" s="100">
        <v>0.75</v>
      </c>
      <c r="CL163" s="5"/>
      <c r="CM163" s="5"/>
      <c r="CN163" s="5">
        <f>LOOKUP(CN$6,'Daily Absent'!$O$6:$AX$6,'Daily Absent'!$O163:$AX163)</f>
        <v>1</v>
      </c>
      <c r="CO163" s="100">
        <v>0.29166666666666669</v>
      </c>
      <c r="CP163" s="100">
        <v>0.5</v>
      </c>
      <c r="CQ163" s="100">
        <v>0.54166666666666663</v>
      </c>
      <c r="CR163" s="100">
        <v>0.70833333333333337</v>
      </c>
      <c r="CS163" s="5"/>
      <c r="CT163" s="5"/>
      <c r="CU163" s="5">
        <f>LOOKUP(CU$6,'Daily Absent'!$O$6:$AX$6,'Daily Absent'!$O163:$AX163)</f>
        <v>1</v>
      </c>
      <c r="CV163" s="100">
        <v>0.33333333333333331</v>
      </c>
      <c r="CW163" s="100">
        <v>0.5</v>
      </c>
      <c r="CX163" s="100">
        <v>0.54166666666666663</v>
      </c>
      <c r="CY163" s="100">
        <v>0.66666666666666663</v>
      </c>
      <c r="CZ163" s="5"/>
      <c r="DA163" s="5"/>
      <c r="DB163" s="5">
        <f>LOOKUP(DB$6,'Daily Absent'!$O$6:$AX$6,'Daily Absent'!$O163:$AX163)</f>
        <v>1</v>
      </c>
      <c r="DC163" s="100">
        <v>0.29166666666666669</v>
      </c>
      <c r="DD163" s="100">
        <v>0.5</v>
      </c>
      <c r="DE163" s="100">
        <v>0.54166666666666663</v>
      </c>
      <c r="DF163" s="100">
        <v>0.75</v>
      </c>
      <c r="DG163" s="5"/>
      <c r="DH163" s="5"/>
      <c r="DI163" s="5">
        <f>LOOKUP(DI$6,'Daily Absent'!$O$6:$AX$6,'Daily Absent'!$O163:$AX163)</f>
        <v>1</v>
      </c>
      <c r="DJ163" s="100">
        <v>0.33333333333333331</v>
      </c>
      <c r="DK163" s="100">
        <v>0.5</v>
      </c>
      <c r="DL163" s="100">
        <v>0.54166666666666663</v>
      </c>
      <c r="DM163" s="100">
        <v>0.75</v>
      </c>
      <c r="DN163" s="5"/>
      <c r="DO163" s="5"/>
      <c r="DP163" s="5">
        <f>LOOKUP(DP$6,'Daily Absent'!$O$6:$AX$6,'Daily Absent'!$O163:$AX163)</f>
        <v>1</v>
      </c>
      <c r="DQ163" s="100">
        <v>0.29166666666666669</v>
      </c>
      <c r="DR163" s="100">
        <v>0.5</v>
      </c>
      <c r="DS163" s="100">
        <v>0.54166666666666663</v>
      </c>
      <c r="DT163" s="100">
        <v>0.75</v>
      </c>
      <c r="DU163" s="5"/>
      <c r="DV163" s="5"/>
      <c r="DW163" s="5">
        <f>LOOKUP(DW$6,'Daily Absent'!$O$6:$AX$6,'Daily Absent'!$O163:$AX163)</f>
        <v>1</v>
      </c>
      <c r="DX163" s="100">
        <v>0.29166666666666669</v>
      </c>
      <c r="DY163" s="100">
        <v>0.5</v>
      </c>
      <c r="DZ163" s="100">
        <v>0.54166666666666663</v>
      </c>
      <c r="EA163" s="100">
        <v>0.75</v>
      </c>
      <c r="EB163" s="5"/>
      <c r="EC163" s="5"/>
      <c r="ED163" s="5">
        <f>LOOKUP(ED$6,'Daily Absent'!$O$6:$AX$6,'Daily Absent'!$O163:$AX163)</f>
        <v>1</v>
      </c>
      <c r="EE163" s="100">
        <v>0.29166666666666669</v>
      </c>
      <c r="EF163" s="100">
        <v>0.5</v>
      </c>
      <c r="EG163" s="100">
        <v>0.54166666666666663</v>
      </c>
      <c r="EH163" s="100">
        <v>0.75</v>
      </c>
      <c r="EI163" s="5"/>
      <c r="EJ163" s="5"/>
      <c r="EK163" s="5">
        <f>LOOKUP(EK$6,'Daily Absent'!$O$6:$AX$6,'Daily Absent'!$O163:$AX163)</f>
        <v>1</v>
      </c>
      <c r="EL163" s="100">
        <v>0.29166666666666669</v>
      </c>
      <c r="EM163" s="100">
        <v>0.5</v>
      </c>
      <c r="EN163" s="100">
        <v>0.54166666666666663</v>
      </c>
      <c r="EO163" s="100">
        <v>0.75</v>
      </c>
      <c r="EP163" s="5"/>
      <c r="EQ163" s="5"/>
      <c r="ER163" s="5">
        <f>LOOKUP(ER$6,'Daily Absent'!$O$6:$AX$6,'Daily Absent'!$O163:$AX163)</f>
        <v>0</v>
      </c>
      <c r="ES163" s="100"/>
      <c r="ET163" s="100"/>
      <c r="EU163" s="100"/>
      <c r="EV163" s="100"/>
      <c r="EW163" s="5"/>
      <c r="EX163" s="5"/>
      <c r="EY163" s="5">
        <f>LOOKUP(EY$6,'Daily Absent'!$O$6:$AX$6,'Daily Absent'!$O163:$AX163)</f>
        <v>1</v>
      </c>
      <c r="EZ163" s="100">
        <v>0.29166666666666669</v>
      </c>
      <c r="FA163" s="100">
        <v>0.5</v>
      </c>
      <c r="FB163" s="100">
        <v>0.54166666666666663</v>
      </c>
      <c r="FC163" s="100">
        <v>0.75</v>
      </c>
      <c r="FD163" s="5"/>
      <c r="FE163" s="5"/>
      <c r="FF163" s="5">
        <f>LOOKUP(FF$6,'Daily Absent'!$O$6:$AX$6,'Daily Absent'!$O163:$AX163)</f>
        <v>1</v>
      </c>
      <c r="FG163" s="100"/>
      <c r="FH163" s="100"/>
      <c r="FI163" s="100"/>
      <c r="FJ163" s="100"/>
      <c r="FK163" s="5"/>
      <c r="FL163" s="5"/>
      <c r="FM163" s="5">
        <f>LOOKUP(FM$6,'Daily Absent'!$O$6:$AX$6,'Daily Absent'!$O163:$AX163)</f>
        <v>0</v>
      </c>
      <c r="FN163" s="100"/>
      <c r="FO163" s="100"/>
      <c r="FP163" s="100"/>
      <c r="FQ163" s="100"/>
      <c r="FR163" s="5"/>
      <c r="FS163" s="5"/>
      <c r="FT163" s="5">
        <f>LOOKUP(FT$6,'Daily Absent'!$O$6:$AX$6,'Daily Absent'!$O163:$AX163)</f>
        <v>0</v>
      </c>
      <c r="FU163" s="100"/>
      <c r="FV163" s="100"/>
      <c r="FW163" s="100"/>
      <c r="FX163" s="100"/>
      <c r="FY163" s="5"/>
      <c r="FZ163" s="5"/>
      <c r="GA163" s="5">
        <f>LOOKUP(GA$6,'Daily Absent'!$O$6:$AX$6,'Daily Absent'!$O163:$AX163)</f>
        <v>0</v>
      </c>
      <c r="GB163" s="100"/>
      <c r="GC163" s="100"/>
      <c r="GD163" s="100"/>
      <c r="GE163" s="100"/>
      <c r="GF163" s="5"/>
      <c r="GG163" s="5"/>
      <c r="GH163" s="5">
        <f>LOOKUP(GH$6,'Daily Absent'!$O$6:$AX$6,'Daily Absent'!$O163:$AX163)</f>
        <v>0</v>
      </c>
      <c r="GI163" s="100"/>
      <c r="GJ163" s="100"/>
      <c r="GK163" s="100"/>
      <c r="GL163" s="100"/>
      <c r="GM163" s="5"/>
      <c r="GN163" s="5"/>
      <c r="GO163" s="5">
        <f>LOOKUP(GO$6,'Daily Absent'!$O$6:$AX$6,'Daily Absent'!$O163:$AX163)</f>
        <v>0</v>
      </c>
      <c r="GP163" s="100"/>
      <c r="GQ163" s="100"/>
      <c r="GR163" s="100"/>
      <c r="GS163" s="100"/>
      <c r="GT163" s="5"/>
      <c r="GU163" s="5"/>
      <c r="GV163" s="5">
        <f>LOOKUP(GV$6,'Daily Absent'!$O$6:$AX$6,'Daily Absent'!$O163:$AX163)</f>
        <v>0</v>
      </c>
      <c r="GW163" s="100"/>
      <c r="GX163" s="100"/>
      <c r="GY163" s="100"/>
      <c r="GZ163" s="100"/>
      <c r="HA163" s="5"/>
      <c r="HB163" s="5"/>
      <c r="HC163" s="5">
        <f>LOOKUP(HC$6,'Daily Absent'!$O$6:$AX$6,'Daily Absent'!$O163:$AX163)</f>
        <v>0</v>
      </c>
      <c r="HD163" s="5"/>
      <c r="HE163" s="100"/>
      <c r="HF163" s="5"/>
      <c r="HG163" s="5"/>
      <c r="HH163" s="5"/>
      <c r="HI163" s="5"/>
      <c r="HJ163" s="5">
        <f>LOOKUP(HJ$6,'Daily Absent'!$O$6:$AX$6,'Daily Absent'!$O163:$AX163)</f>
        <v>0</v>
      </c>
      <c r="HK163" s="100"/>
      <c r="HL163" s="100"/>
      <c r="HM163" s="100"/>
      <c r="HN163" s="100"/>
      <c r="HO163" s="5"/>
      <c r="HP163" s="5"/>
      <c r="HQ163" s="5"/>
      <c r="HR163" s="5"/>
      <c r="HS163" s="100"/>
      <c r="HT163" s="5"/>
      <c r="HU163" s="5"/>
      <c r="HV163" s="5"/>
      <c r="HW163" s="5"/>
      <c r="HX163" s="5">
        <f>LOOKUP(HX$6,'Daily Absent'!$O$6:$AX$6,'Daily Absent'!$O163:$AX163)</f>
        <v>0</v>
      </c>
      <c r="HY163" s="5"/>
      <c r="HZ163" s="100"/>
      <c r="IA163" s="5"/>
      <c r="IB163" s="5"/>
      <c r="IC163" s="5"/>
      <c r="ID163" s="5"/>
      <c r="IE163" s="5">
        <f>LOOKUP(IE$6,'Daily Absent'!$O$6:$AX$6,'Daily Absent'!$O163:$AX163)</f>
        <v>0</v>
      </c>
      <c r="IF163" s="5"/>
      <c r="IG163" s="100"/>
      <c r="IH163" s="5"/>
      <c r="II163" s="5"/>
      <c r="IJ163" s="5"/>
      <c r="IK163" s="5"/>
      <c r="IL163" s="5">
        <f>LOOKUP(IL$6,'Daily Absent'!$O$6:$AX$6,'Daily Absent'!$O163:$AX163)</f>
        <v>0</v>
      </c>
      <c r="IM163" s="5"/>
      <c r="IN163" s="100"/>
      <c r="IO163" s="5"/>
      <c r="IP163" s="5"/>
      <c r="IQ163" s="5"/>
      <c r="IR163" s="5"/>
      <c r="IS163" s="5">
        <f>LOOKUP(IS$6,'Daily Absent'!$O$6:$AX$6,'Daily Absent'!$O163:$AX163)</f>
        <v>0</v>
      </c>
      <c r="IT163" s="5"/>
      <c r="IU163" s="100"/>
      <c r="IV163" s="5"/>
      <c r="IW163" s="5"/>
      <c r="IX163" s="5"/>
      <c r="IY163" s="5"/>
      <c r="IZ163" s="5">
        <f>LOOKUP(IZ$6,'Daily Absent'!$O$6:$AX$6,'Daily Absent'!$O163:$AX163)</f>
        <v>0</v>
      </c>
      <c r="JA163" s="5"/>
      <c r="JB163" s="100"/>
      <c r="JC163" s="5"/>
      <c r="JD163" s="5"/>
      <c r="JE163" s="5"/>
      <c r="JF163" s="5"/>
    </row>
    <row r="164" spans="1:266" ht="20" customHeight="1">
      <c r="A164" s="54">
        <f>IF('Master MP Status'!A164&gt;0,'Master MP Status'!A164,"")</f>
        <v>156</v>
      </c>
      <c r="B164" s="5" t="str">
        <f>IF(ISTEXT('Master MP Status'!B164),'Master MP Status'!B164,"")</f>
        <v>DIRECT</v>
      </c>
      <c r="C164" s="153" t="str">
        <f>IF(OR(ISTEXT('Master MP Status'!C164),'Master MP Status'!C164&gt;0),'Master MP Status'!C164,"")</f>
        <v>B250119</v>
      </c>
      <c r="D164" s="154" t="str">
        <f>IF(OR(ISTEXT('Master MP Status'!D164),'Master MP Status'!D164&gt;0),'Master MP Status'!D164,"")</f>
        <v>S250119</v>
      </c>
      <c r="E164" s="5" t="str">
        <f>IF(ISTEXT('Master MP Status'!E164),'Master MP Status'!E164,"")</f>
        <v>MUHAMAD ALI MURTADLO</v>
      </c>
      <c r="F164" s="5" t="str">
        <f>IF(ISTEXT('Master MP Status'!F164),'Master MP Status'!F164,"")</f>
        <v/>
      </c>
      <c r="G164" s="5" t="str">
        <f>IF(ISTEXT('Master MP Status'!G164),'Master MP Status'!G164,"")</f>
        <v>Lamongan</v>
      </c>
      <c r="H164" s="5" t="str">
        <f>IF(ISTEXT('Master MP Status'!H164),'Master MP Status'!H164,"")</f>
        <v>BAP</v>
      </c>
      <c r="I164" s="5" t="str">
        <f>IF(ISTEXT('Master MP Status'!I164),'Master MP Status'!I164,"")</f>
        <v>Operator Crane</v>
      </c>
      <c r="J164" s="5" t="str">
        <f>IF(ISTEXT('Master MP Status'!J164),'Master MP Status'!J164,"")</f>
        <v>Equip. Operator</v>
      </c>
      <c r="K164" s="9">
        <f>IF(OR('Master MP Status'!K164=0,'Master MP Status'!K164=""),"",'Master MP Status'!K164)</f>
        <v>45744</v>
      </c>
      <c r="L164" s="9">
        <f>IF(OR('Master MP Status'!L164=0,'Master MP Status'!L164=""),"",'Master MP Status'!L164)</f>
        <v>45744</v>
      </c>
      <c r="M164" s="9" t="str">
        <f>IF(OR('Master MP Status'!M164=0,'Master MP Status'!M164=""),"",'Master MP Status'!M164)</f>
        <v/>
      </c>
      <c r="N164" s="5" t="str">
        <f>IF(ISTEXT('Master MP Status'!N164),'Master MP Status'!N164,"")</f>
        <v/>
      </c>
      <c r="O164" s="5">
        <f>LOOKUP(O$6,'Daily Absent'!$O$6:$AX$6,'Daily Absent'!$O164:$AX164)</f>
        <v>1</v>
      </c>
      <c r="P164" s="100">
        <v>0.33333333333333331</v>
      </c>
      <c r="Q164" s="100">
        <v>0.5</v>
      </c>
      <c r="R164" s="100">
        <v>0.54166666666666663</v>
      </c>
      <c r="S164" s="100">
        <v>0.70833333333333337</v>
      </c>
      <c r="T164" s="5"/>
      <c r="U164" s="5"/>
      <c r="V164" s="5">
        <f>LOOKUP(V$6,'Daily Absent'!$O$6:$AX$6,'Daily Absent'!$O164:$AX164)</f>
        <v>1</v>
      </c>
      <c r="W164" s="100">
        <v>0.33333333333333331</v>
      </c>
      <c r="X164" s="100">
        <v>0.5</v>
      </c>
      <c r="Y164" s="100">
        <v>0.54166666666666663</v>
      </c>
      <c r="Z164" s="100">
        <v>0.70833333333333337</v>
      </c>
      <c r="AA164" s="5"/>
      <c r="AB164" s="5"/>
      <c r="AC164" s="5">
        <f>LOOKUP(AC$6,'Daily Absent'!$O$6:$AX$6,'Daily Absent'!$O164:$AX164)</f>
        <v>1</v>
      </c>
      <c r="AD164" s="100">
        <v>0.33333333333333331</v>
      </c>
      <c r="AE164" s="100">
        <v>0.5</v>
      </c>
      <c r="AF164" s="100">
        <v>0.54166666666666663</v>
      </c>
      <c r="AG164" s="100">
        <v>0.70833333333333337</v>
      </c>
      <c r="AH164" s="5"/>
      <c r="AI164" s="5"/>
      <c r="AJ164" s="5">
        <f>LOOKUP(AJ$6,'Daily Absent'!$O$6:$AX$6,'Daily Absent'!$O164:$AX164)</f>
        <v>1</v>
      </c>
      <c r="AK164" s="100">
        <v>0.33333333333333331</v>
      </c>
      <c r="AL164" s="100">
        <v>0.5</v>
      </c>
      <c r="AM164" s="100">
        <v>0.54166666666666663</v>
      </c>
      <c r="AN164" s="100">
        <v>0.75</v>
      </c>
      <c r="AO164" s="5"/>
      <c r="AP164" s="5"/>
      <c r="AQ164" s="5">
        <f>LOOKUP(AQ$6,'Daily Absent'!$O$6:$AX$6,'Daily Absent'!$O164:$AX164)</f>
        <v>1</v>
      </c>
      <c r="AR164" s="100">
        <v>0.33333333333333331</v>
      </c>
      <c r="AS164" s="100">
        <v>0.5</v>
      </c>
      <c r="AT164" s="100">
        <v>0.54166666666666663</v>
      </c>
      <c r="AU164" s="100">
        <v>0.70833333333333337</v>
      </c>
      <c r="AV164" s="5"/>
      <c r="AW164" s="5"/>
      <c r="AX164" s="5">
        <f>LOOKUP(AX$6,'Daily Absent'!$O$6:$AX$6,'Daily Absent'!$O164:$AX164)</f>
        <v>0</v>
      </c>
      <c r="AY164" s="100"/>
      <c r="AZ164" s="100"/>
      <c r="BA164" s="100"/>
      <c r="BB164" s="100"/>
      <c r="BC164" s="5"/>
      <c r="BD164" s="5"/>
      <c r="BE164" s="5">
        <f>LOOKUP(BE$6,'Daily Absent'!$O$6:$AX$6,'Daily Absent'!$O164:$AX164)</f>
        <v>1</v>
      </c>
      <c r="BF164" s="100">
        <v>0.29166666666666669</v>
      </c>
      <c r="BG164" s="100">
        <v>0.5</v>
      </c>
      <c r="BH164" s="100">
        <v>0.54166666666666663</v>
      </c>
      <c r="BI164" s="100">
        <v>0.75</v>
      </c>
      <c r="BJ164" s="5"/>
      <c r="BK164" s="5"/>
      <c r="BL164" s="5">
        <f>LOOKUP(BL$6,'Daily Absent'!$O$6:$AX$6,'Daily Absent'!$O164:$AX164)</f>
        <v>1</v>
      </c>
      <c r="BM164" s="100">
        <v>0.29166666666666669</v>
      </c>
      <c r="BN164" s="100">
        <v>0.5</v>
      </c>
      <c r="BO164" s="100">
        <v>0.54166666666666663</v>
      </c>
      <c r="BP164" s="100">
        <v>0.75</v>
      </c>
      <c r="BQ164" s="5"/>
      <c r="BR164" s="5"/>
      <c r="BS164" s="5">
        <f>LOOKUP(BS$6,'Daily Absent'!$O$6:$AX$6,'Daily Absent'!$O164:$AX164)</f>
        <v>1</v>
      </c>
      <c r="BT164" s="100">
        <v>0.29166666666666669</v>
      </c>
      <c r="BU164" s="100">
        <v>0.5</v>
      </c>
      <c r="BV164" s="100">
        <v>0.54166666666666663</v>
      </c>
      <c r="BW164" s="100">
        <v>0.75</v>
      </c>
      <c r="BX164" s="5"/>
      <c r="BY164" s="5"/>
      <c r="BZ164" s="5">
        <f>LOOKUP(BZ$6,'Daily Absent'!$O$6:$AX$6,'Daily Absent'!$O164:$AX164)</f>
        <v>1</v>
      </c>
      <c r="CA164" s="100">
        <v>0.29166666666666669</v>
      </c>
      <c r="CB164" s="100">
        <v>0.5</v>
      </c>
      <c r="CC164" s="100">
        <v>0.54166666666666663</v>
      </c>
      <c r="CD164" s="100">
        <v>0.75</v>
      </c>
      <c r="CE164" s="5"/>
      <c r="CF164" s="5"/>
      <c r="CG164" s="5">
        <f>LOOKUP(CG$6,'Daily Absent'!$O$6:$AX$6,'Daily Absent'!$O164:$AX164)</f>
        <v>1</v>
      </c>
      <c r="CH164" s="100">
        <v>0.29166666666666669</v>
      </c>
      <c r="CI164" s="100">
        <v>0.5</v>
      </c>
      <c r="CJ164" s="100">
        <v>0.54166666666666663</v>
      </c>
      <c r="CK164" s="100">
        <v>0.75</v>
      </c>
      <c r="CL164" s="5"/>
      <c r="CM164" s="5"/>
      <c r="CN164" s="5">
        <f>LOOKUP(CN$6,'Daily Absent'!$O$6:$AX$6,'Daily Absent'!$O164:$AX164)</f>
        <v>1</v>
      </c>
      <c r="CO164" s="100">
        <v>0.29166666666666669</v>
      </c>
      <c r="CP164" s="100">
        <v>0.5</v>
      </c>
      <c r="CQ164" s="100">
        <v>0.54166666666666663</v>
      </c>
      <c r="CR164" s="100">
        <v>0.70833333333333337</v>
      </c>
      <c r="CS164" s="5"/>
      <c r="CT164" s="5"/>
      <c r="CU164" s="5">
        <f>LOOKUP(CU$6,'Daily Absent'!$O$6:$AX$6,'Daily Absent'!$O164:$AX164)</f>
        <v>0</v>
      </c>
      <c r="CV164" s="100"/>
      <c r="CW164" s="100"/>
      <c r="CX164" s="100"/>
      <c r="CY164" s="100"/>
      <c r="CZ164" s="5"/>
      <c r="DA164" s="5"/>
      <c r="DB164" s="5">
        <f>LOOKUP(DB$6,'Daily Absent'!$O$6:$AX$6,'Daily Absent'!$O164:$AX164)</f>
        <v>1</v>
      </c>
      <c r="DC164" s="100">
        <v>0.29166666666666669</v>
      </c>
      <c r="DD164" s="100">
        <v>0.5</v>
      </c>
      <c r="DE164" s="100">
        <v>0.54166666666666663</v>
      </c>
      <c r="DF164" s="100">
        <v>0.75</v>
      </c>
      <c r="DG164" s="5"/>
      <c r="DH164" s="5"/>
      <c r="DI164" s="5">
        <f>LOOKUP(DI$6,'Daily Absent'!$O$6:$AX$6,'Daily Absent'!$O164:$AX164)</f>
        <v>1</v>
      </c>
      <c r="DJ164" s="100">
        <v>0.33333333333333331</v>
      </c>
      <c r="DK164" s="100">
        <v>0.5</v>
      </c>
      <c r="DL164" s="100">
        <v>0.54166666666666663</v>
      </c>
      <c r="DM164" s="100">
        <v>0.75</v>
      </c>
      <c r="DN164" s="5"/>
      <c r="DO164" s="5"/>
      <c r="DP164" s="5">
        <f>LOOKUP(DP$6,'Daily Absent'!$O$6:$AX$6,'Daily Absent'!$O164:$AX164)</f>
        <v>1</v>
      </c>
      <c r="DQ164" s="100">
        <v>0.29166666666666669</v>
      </c>
      <c r="DR164" s="100">
        <v>0.5</v>
      </c>
      <c r="DS164" s="100">
        <v>0.54166666666666663</v>
      </c>
      <c r="DT164" s="100">
        <v>0.75</v>
      </c>
      <c r="DU164" s="5"/>
      <c r="DV164" s="5"/>
      <c r="DW164" s="5">
        <f>LOOKUP(DW$6,'Daily Absent'!$O$6:$AX$6,'Daily Absent'!$O164:$AX164)</f>
        <v>1</v>
      </c>
      <c r="DX164" s="100">
        <v>0.29166666666666669</v>
      </c>
      <c r="DY164" s="100">
        <v>0.5</v>
      </c>
      <c r="DZ164" s="100">
        <v>0.54166666666666663</v>
      </c>
      <c r="EA164" s="100">
        <v>0.75</v>
      </c>
      <c r="EB164" s="5"/>
      <c r="EC164" s="5"/>
      <c r="ED164" s="5">
        <f>LOOKUP(ED$6,'Daily Absent'!$O$6:$AX$6,'Daily Absent'!$O164:$AX164)</f>
        <v>1</v>
      </c>
      <c r="EE164" s="100">
        <v>0.29166666666666669</v>
      </c>
      <c r="EF164" s="100">
        <v>0.5</v>
      </c>
      <c r="EG164" s="100">
        <v>0.54166666666666663</v>
      </c>
      <c r="EH164" s="100">
        <v>0.75</v>
      </c>
      <c r="EI164" s="5"/>
      <c r="EJ164" s="5"/>
      <c r="EK164" s="5">
        <f>LOOKUP(EK$6,'Daily Absent'!$O$6:$AX$6,'Daily Absent'!$O164:$AX164)</f>
        <v>1</v>
      </c>
      <c r="EL164" s="100">
        <v>0.29166666666666669</v>
      </c>
      <c r="EM164" s="100">
        <v>0.5</v>
      </c>
      <c r="EN164" s="100">
        <v>0.54166666666666663</v>
      </c>
      <c r="EO164" s="100">
        <v>0.75</v>
      </c>
      <c r="EP164" s="5"/>
      <c r="EQ164" s="5"/>
      <c r="ER164" s="5">
        <f>LOOKUP(ER$6,'Daily Absent'!$O$6:$AX$6,'Daily Absent'!$O164:$AX164)</f>
        <v>0</v>
      </c>
      <c r="ES164" s="100"/>
      <c r="ET164" s="100"/>
      <c r="EU164" s="100"/>
      <c r="EV164" s="100"/>
      <c r="EW164" s="5"/>
      <c r="EX164" s="5"/>
      <c r="EY164" s="5">
        <f>LOOKUP(EY$6,'Daily Absent'!$O$6:$AX$6,'Daily Absent'!$O164:$AX164)</f>
        <v>1</v>
      </c>
      <c r="EZ164" s="100">
        <v>0.29166666666666669</v>
      </c>
      <c r="FA164" s="100">
        <v>0.5</v>
      </c>
      <c r="FB164" s="100">
        <v>0.54166666666666663</v>
      </c>
      <c r="FC164" s="100">
        <v>0.75</v>
      </c>
      <c r="FD164" s="5"/>
      <c r="FE164" s="5"/>
      <c r="FF164" s="5">
        <f>LOOKUP(FF$6,'Daily Absent'!$O$6:$AX$6,'Daily Absent'!$O164:$AX164)</f>
        <v>1</v>
      </c>
      <c r="FG164" s="100"/>
      <c r="FH164" s="100"/>
      <c r="FI164" s="100"/>
      <c r="FJ164" s="100"/>
      <c r="FK164" s="5"/>
      <c r="FL164" s="5"/>
      <c r="FM164" s="5">
        <f>LOOKUP(FM$6,'Daily Absent'!$O$6:$AX$6,'Daily Absent'!$O164:$AX164)</f>
        <v>0</v>
      </c>
      <c r="FN164" s="100"/>
      <c r="FO164" s="100"/>
      <c r="FP164" s="100"/>
      <c r="FQ164" s="100"/>
      <c r="FR164" s="5"/>
      <c r="FS164" s="5"/>
      <c r="FT164" s="5">
        <f>LOOKUP(FT$6,'Daily Absent'!$O$6:$AX$6,'Daily Absent'!$O164:$AX164)</f>
        <v>0</v>
      </c>
      <c r="FU164" s="100"/>
      <c r="FV164" s="100"/>
      <c r="FW164" s="100"/>
      <c r="FX164" s="100"/>
      <c r="FY164" s="5"/>
      <c r="FZ164" s="5"/>
      <c r="GA164" s="5">
        <f>LOOKUP(GA$6,'Daily Absent'!$O$6:$AX$6,'Daily Absent'!$O164:$AX164)</f>
        <v>0</v>
      </c>
      <c r="GB164" s="100"/>
      <c r="GC164" s="100"/>
      <c r="GD164" s="100"/>
      <c r="GE164" s="100"/>
      <c r="GF164" s="5"/>
      <c r="GG164" s="5"/>
      <c r="GH164" s="5">
        <f>LOOKUP(GH$6,'Daily Absent'!$O$6:$AX$6,'Daily Absent'!$O164:$AX164)</f>
        <v>0</v>
      </c>
      <c r="GI164" s="100"/>
      <c r="GJ164" s="100"/>
      <c r="GK164" s="100"/>
      <c r="GL164" s="100"/>
      <c r="GM164" s="5"/>
      <c r="GN164" s="5"/>
      <c r="GO164" s="5">
        <f>LOOKUP(GO$6,'Daily Absent'!$O$6:$AX$6,'Daily Absent'!$O164:$AX164)</f>
        <v>0</v>
      </c>
      <c r="GP164" s="100"/>
      <c r="GQ164" s="100"/>
      <c r="GR164" s="100"/>
      <c r="GS164" s="100"/>
      <c r="GT164" s="5"/>
      <c r="GU164" s="5"/>
      <c r="GV164" s="5">
        <f>LOOKUP(GV$6,'Daily Absent'!$O$6:$AX$6,'Daily Absent'!$O164:$AX164)</f>
        <v>0</v>
      </c>
      <c r="GW164" s="100"/>
      <c r="GX164" s="100"/>
      <c r="GY164" s="100"/>
      <c r="GZ164" s="100"/>
      <c r="HA164" s="5"/>
      <c r="HB164" s="5"/>
      <c r="HC164" s="5">
        <f>LOOKUP(HC$6,'Daily Absent'!$O$6:$AX$6,'Daily Absent'!$O164:$AX164)</f>
        <v>0</v>
      </c>
      <c r="HD164" s="100"/>
      <c r="HE164" s="100"/>
      <c r="HF164" s="100"/>
      <c r="HG164" s="100"/>
      <c r="HH164" s="5"/>
      <c r="HI164" s="5"/>
      <c r="HJ164" s="5">
        <f>LOOKUP(HJ$6,'Daily Absent'!$O$6:$AX$6,'Daily Absent'!$O164:$AX164)</f>
        <v>0</v>
      </c>
      <c r="HK164" s="100"/>
      <c r="HL164" s="100"/>
      <c r="HM164" s="100"/>
      <c r="HN164" s="100"/>
      <c r="HO164" s="5"/>
      <c r="HP164" s="5"/>
      <c r="HQ164" s="5"/>
      <c r="HR164" s="100"/>
      <c r="HS164" s="100"/>
      <c r="HT164" s="100"/>
      <c r="HU164" s="100"/>
      <c r="HV164" s="5"/>
      <c r="HW164" s="5"/>
      <c r="HX164" s="5">
        <f>LOOKUP(HX$6,'Daily Absent'!$O$6:$AX$6,'Daily Absent'!$O164:$AX164)</f>
        <v>0</v>
      </c>
      <c r="HY164" s="5"/>
      <c r="HZ164" s="100"/>
      <c r="IA164" s="5"/>
      <c r="IB164" s="5"/>
      <c r="IC164" s="5"/>
      <c r="ID164" s="5"/>
      <c r="IE164" s="5">
        <f>LOOKUP(IE$6,'Daily Absent'!$O$6:$AX$6,'Daily Absent'!$O164:$AX164)</f>
        <v>0</v>
      </c>
      <c r="IF164" s="5"/>
      <c r="IG164" s="100"/>
      <c r="IH164" s="5"/>
      <c r="II164" s="5"/>
      <c r="IJ164" s="5"/>
      <c r="IK164" s="5"/>
      <c r="IL164" s="5">
        <f>LOOKUP(IL$6,'Daily Absent'!$O$6:$AX$6,'Daily Absent'!$O164:$AX164)</f>
        <v>0</v>
      </c>
      <c r="IM164" s="5"/>
      <c r="IN164" s="100"/>
      <c r="IO164" s="5"/>
      <c r="IP164" s="5"/>
      <c r="IQ164" s="5"/>
      <c r="IR164" s="5"/>
      <c r="IS164" s="5">
        <f>LOOKUP(IS$6,'Daily Absent'!$O$6:$AX$6,'Daily Absent'!$O164:$AX164)</f>
        <v>0</v>
      </c>
      <c r="IT164" s="5"/>
      <c r="IU164" s="100"/>
      <c r="IV164" s="5"/>
      <c r="IW164" s="5"/>
      <c r="IX164" s="5"/>
      <c r="IY164" s="5"/>
      <c r="IZ164" s="5">
        <f>LOOKUP(IZ$6,'Daily Absent'!$O$6:$AX$6,'Daily Absent'!$O164:$AX164)</f>
        <v>0</v>
      </c>
      <c r="JA164" s="5"/>
      <c r="JB164" s="100"/>
      <c r="JC164" s="5"/>
      <c r="JD164" s="5"/>
      <c r="JE164" s="5"/>
      <c r="JF164" s="5"/>
    </row>
    <row r="165" spans="1:266" ht="20" customHeight="1">
      <c r="A165" s="54">
        <f>IF('Master MP Status'!A165&gt;0,'Master MP Status'!A165,"")</f>
        <v>157</v>
      </c>
      <c r="B165" s="5" t="str">
        <f>IF(ISTEXT('Master MP Status'!B165),'Master MP Status'!B165,"")</f>
        <v>DIRECT</v>
      </c>
      <c r="C165" s="153" t="str">
        <f>IF(OR(ISTEXT('Master MP Status'!C165),'Master MP Status'!C165&gt;0),'Master MP Status'!C165,"")</f>
        <v>B250120</v>
      </c>
      <c r="D165" s="154" t="str">
        <f>IF(OR(ISTEXT('Master MP Status'!D165),'Master MP Status'!D165&gt;0),'Master MP Status'!D165,"")</f>
        <v>S250120</v>
      </c>
      <c r="E165" s="5" t="str">
        <f>IF(ISTEXT('Master MP Status'!E165),'Master MP Status'!E165,"")</f>
        <v>JOJON RIBOWO</v>
      </c>
      <c r="F165" s="5" t="str">
        <f>IF(ISTEXT('Master MP Status'!F165),'Master MP Status'!F165,"")</f>
        <v/>
      </c>
      <c r="G165" s="5" t="str">
        <f>IF(ISTEXT('Master MP Status'!G165),'Master MP Status'!G165,"")</f>
        <v>Jepara</v>
      </c>
      <c r="H165" s="5" t="str">
        <f>IF(ISTEXT('Master MP Status'!H165),'Master MP Status'!H165,"")</f>
        <v>BAP</v>
      </c>
      <c r="I165" s="5" t="str">
        <f>IF(ISTEXT('Master MP Status'!I165),'Master MP Status'!I165,"")</f>
        <v>TMC</v>
      </c>
      <c r="J165" s="5" t="str">
        <f>IF(ISTEXT('Master MP Status'!J165),'Master MP Status'!J165,"")</f>
        <v>Equip. Operator</v>
      </c>
      <c r="K165" s="9">
        <f>IF(OR('Master MP Status'!K165=0,'Master MP Status'!K165=""),"",'Master MP Status'!K165)</f>
        <v>45734</v>
      </c>
      <c r="L165" s="9">
        <f>IF(OR('Master MP Status'!L165=0,'Master MP Status'!L165=""),"",'Master MP Status'!L165)</f>
        <v>45734</v>
      </c>
      <c r="M165" s="9" t="str">
        <f>IF(OR('Master MP Status'!M165=0,'Master MP Status'!M165=""),"",'Master MP Status'!M165)</f>
        <v/>
      </c>
      <c r="N165" s="5" t="str">
        <f>IF(ISTEXT('Master MP Status'!N165),'Master MP Status'!N165,"")</f>
        <v/>
      </c>
      <c r="O165" s="5">
        <f>LOOKUP(O$6,'Daily Absent'!$O$6:$AX$6,'Daily Absent'!$O165:$AX165)</f>
        <v>1</v>
      </c>
      <c r="P165" s="100">
        <v>0.33333333333333331</v>
      </c>
      <c r="Q165" s="100">
        <v>0.5</v>
      </c>
      <c r="R165" s="100">
        <v>0.54166666666666663</v>
      </c>
      <c r="S165" s="100">
        <v>0.70833333333333337</v>
      </c>
      <c r="T165" s="5"/>
      <c r="U165" s="5"/>
      <c r="V165" s="5">
        <f>LOOKUP(V$6,'Daily Absent'!$O$6:$AX$6,'Daily Absent'!$O165:$AX165)</f>
        <v>1</v>
      </c>
      <c r="W165" s="100">
        <v>0.33333333333333331</v>
      </c>
      <c r="X165" s="100">
        <v>0.5</v>
      </c>
      <c r="Y165" s="100">
        <v>0.54166666666666663</v>
      </c>
      <c r="Z165" s="100">
        <v>0.70833333333333337</v>
      </c>
      <c r="AA165" s="5"/>
      <c r="AB165" s="5"/>
      <c r="AC165" s="5">
        <f>LOOKUP(AC$6,'Daily Absent'!$O$6:$AX$6,'Daily Absent'!$O165:$AX165)</f>
        <v>1</v>
      </c>
      <c r="AD165" s="100">
        <v>0.33333333333333331</v>
      </c>
      <c r="AE165" s="100">
        <v>0.5</v>
      </c>
      <c r="AF165" s="100">
        <v>0.54166666666666663</v>
      </c>
      <c r="AG165" s="100">
        <v>0.70833333333333337</v>
      </c>
      <c r="AH165" s="5"/>
      <c r="AI165" s="5"/>
      <c r="AJ165" s="5">
        <f>LOOKUP(AJ$6,'Daily Absent'!$O$6:$AX$6,'Daily Absent'!$O165:$AX165)</f>
        <v>1</v>
      </c>
      <c r="AK165" s="100">
        <v>0.33333333333333331</v>
      </c>
      <c r="AL165" s="100">
        <v>0.5</v>
      </c>
      <c r="AM165" s="100">
        <v>0.54166666666666663</v>
      </c>
      <c r="AN165" s="100">
        <v>0.75</v>
      </c>
      <c r="AO165" s="5"/>
      <c r="AP165" s="5"/>
      <c r="AQ165" s="5">
        <f>LOOKUP(AQ$6,'Daily Absent'!$O$6:$AX$6,'Daily Absent'!$O165:$AX165)</f>
        <v>1</v>
      </c>
      <c r="AR165" s="100">
        <v>0.33333333333333331</v>
      </c>
      <c r="AS165" s="100">
        <v>0.5</v>
      </c>
      <c r="AT165" s="100">
        <v>0.54166666666666663</v>
      </c>
      <c r="AU165" s="100">
        <v>0.70833333333333337</v>
      </c>
      <c r="AV165" s="5"/>
      <c r="AW165" s="5"/>
      <c r="AX165" s="5">
        <f>LOOKUP(AX$6,'Daily Absent'!$O$6:$AX$6,'Daily Absent'!$O165:$AX165)</f>
        <v>1</v>
      </c>
      <c r="AY165" s="100">
        <v>0.33333333333333331</v>
      </c>
      <c r="AZ165" s="100">
        <v>0.5</v>
      </c>
      <c r="BA165" s="100">
        <v>0.54166666666666663</v>
      </c>
      <c r="BB165" s="100">
        <v>0.66666666666666663</v>
      </c>
      <c r="BC165" s="5"/>
      <c r="BD165" s="5"/>
      <c r="BE165" s="5">
        <f>LOOKUP(BE$6,'Daily Absent'!$O$6:$AX$6,'Daily Absent'!$O165:$AX165)</f>
        <v>1</v>
      </c>
      <c r="BF165" s="100">
        <v>0.29166666666666669</v>
      </c>
      <c r="BG165" s="100">
        <v>0.5</v>
      </c>
      <c r="BH165" s="100">
        <v>0.54166666666666663</v>
      </c>
      <c r="BI165" s="100">
        <v>0.75</v>
      </c>
      <c r="BJ165" s="5"/>
      <c r="BK165" s="5"/>
      <c r="BL165" s="5">
        <f>LOOKUP(BL$6,'Daily Absent'!$O$6:$AX$6,'Daily Absent'!$O165:$AX165)</f>
        <v>1</v>
      </c>
      <c r="BM165" s="100">
        <v>0.29166666666666669</v>
      </c>
      <c r="BN165" s="100">
        <v>0.5</v>
      </c>
      <c r="BO165" s="100">
        <v>0.54166666666666663</v>
      </c>
      <c r="BP165" s="100">
        <v>0.75</v>
      </c>
      <c r="BQ165" s="5"/>
      <c r="BR165" s="5"/>
      <c r="BS165" s="5">
        <f>LOOKUP(BS$6,'Daily Absent'!$O$6:$AX$6,'Daily Absent'!$O165:$AX165)</f>
        <v>1</v>
      </c>
      <c r="BT165" s="100">
        <v>0.29166666666666669</v>
      </c>
      <c r="BU165" s="100">
        <v>0.5</v>
      </c>
      <c r="BV165" s="100">
        <v>0.54166666666666663</v>
      </c>
      <c r="BW165" s="100">
        <v>0.75</v>
      </c>
      <c r="BX165" s="5"/>
      <c r="BY165" s="5"/>
      <c r="BZ165" s="5">
        <f>LOOKUP(BZ$6,'Daily Absent'!$O$6:$AX$6,'Daily Absent'!$O165:$AX165)</f>
        <v>1</v>
      </c>
      <c r="CA165" s="100">
        <v>0.29166666666666669</v>
      </c>
      <c r="CB165" s="100">
        <v>0.5</v>
      </c>
      <c r="CC165" s="100">
        <v>0.54166666666666663</v>
      </c>
      <c r="CD165" s="100">
        <v>0.75</v>
      </c>
      <c r="CE165" s="5"/>
      <c r="CF165" s="5"/>
      <c r="CG165" s="5">
        <f>LOOKUP(CG$6,'Daily Absent'!$O$6:$AX$6,'Daily Absent'!$O165:$AX165)</f>
        <v>1</v>
      </c>
      <c r="CH165" s="100">
        <v>0.29166666666666669</v>
      </c>
      <c r="CI165" s="100">
        <v>0.5</v>
      </c>
      <c r="CJ165" s="100">
        <v>0.54166666666666663</v>
      </c>
      <c r="CK165" s="100">
        <v>0.75</v>
      </c>
      <c r="CL165" s="5"/>
      <c r="CM165" s="5"/>
      <c r="CN165" s="5">
        <f>LOOKUP(CN$6,'Daily Absent'!$O$6:$AX$6,'Daily Absent'!$O165:$AX165)</f>
        <v>1</v>
      </c>
      <c r="CO165" s="100">
        <v>0.29166666666666669</v>
      </c>
      <c r="CP165" s="100">
        <v>0.5</v>
      </c>
      <c r="CQ165" s="100">
        <v>0.54166666666666663</v>
      </c>
      <c r="CR165" s="100">
        <v>0.70833333333333337</v>
      </c>
      <c r="CS165" s="5"/>
      <c r="CT165" s="5"/>
      <c r="CU165" s="5">
        <f>LOOKUP(CU$6,'Daily Absent'!$O$6:$AX$6,'Daily Absent'!$O165:$AX165)</f>
        <v>1</v>
      </c>
      <c r="CV165" s="100">
        <v>0.33333333333333331</v>
      </c>
      <c r="CW165" s="100">
        <v>0.5</v>
      </c>
      <c r="CX165" s="100">
        <v>0.54166666666666663</v>
      </c>
      <c r="CY165" s="100">
        <v>0.66666666666666663</v>
      </c>
      <c r="CZ165" s="5"/>
      <c r="DA165" s="5"/>
      <c r="DB165" s="5">
        <f>LOOKUP(DB$6,'Daily Absent'!$O$6:$AX$6,'Daily Absent'!$O165:$AX165)</f>
        <v>1</v>
      </c>
      <c r="DC165" s="100">
        <v>0.29166666666666669</v>
      </c>
      <c r="DD165" s="100">
        <v>0.5</v>
      </c>
      <c r="DE165" s="100">
        <v>0.54166666666666663</v>
      </c>
      <c r="DF165" s="100">
        <v>0.75</v>
      </c>
      <c r="DG165" s="5"/>
      <c r="DH165" s="5"/>
      <c r="DI165" s="5">
        <f>LOOKUP(DI$6,'Daily Absent'!$O$6:$AX$6,'Daily Absent'!$O165:$AX165)</f>
        <v>1</v>
      </c>
      <c r="DJ165" s="100">
        <v>0.33333333333333331</v>
      </c>
      <c r="DK165" s="100">
        <v>0.5</v>
      </c>
      <c r="DL165" s="100">
        <v>0.54166666666666663</v>
      </c>
      <c r="DM165" s="100">
        <v>0.75</v>
      </c>
      <c r="DN165" s="5"/>
      <c r="DO165" s="5"/>
      <c r="DP165" s="5">
        <f>LOOKUP(DP$6,'Daily Absent'!$O$6:$AX$6,'Daily Absent'!$O165:$AX165)</f>
        <v>1</v>
      </c>
      <c r="DQ165" s="100">
        <v>0.29166666666666669</v>
      </c>
      <c r="DR165" s="100">
        <v>0.5</v>
      </c>
      <c r="DS165" s="100">
        <v>0.54166666666666663</v>
      </c>
      <c r="DT165" s="100">
        <v>0.75</v>
      </c>
      <c r="DU165" s="5"/>
      <c r="DV165" s="5"/>
      <c r="DW165" s="5">
        <f>LOOKUP(DW$6,'Daily Absent'!$O$6:$AX$6,'Daily Absent'!$O165:$AX165)</f>
        <v>1</v>
      </c>
      <c r="DX165" s="100">
        <v>0.29166666666666669</v>
      </c>
      <c r="DY165" s="100">
        <v>0.5</v>
      </c>
      <c r="DZ165" s="100">
        <v>0.54166666666666663</v>
      </c>
      <c r="EA165" s="100">
        <v>0.75</v>
      </c>
      <c r="EB165" s="5"/>
      <c r="EC165" s="5"/>
      <c r="ED165" s="5">
        <f>LOOKUP(ED$6,'Daily Absent'!$O$6:$AX$6,'Daily Absent'!$O165:$AX165)</f>
        <v>1</v>
      </c>
      <c r="EE165" s="100">
        <v>0.29166666666666669</v>
      </c>
      <c r="EF165" s="100">
        <v>0.5</v>
      </c>
      <c r="EG165" s="100">
        <v>0.54166666666666663</v>
      </c>
      <c r="EH165" s="100">
        <v>0.75</v>
      </c>
      <c r="EI165" s="5"/>
      <c r="EJ165" s="5"/>
      <c r="EK165" s="5">
        <f>LOOKUP(EK$6,'Daily Absent'!$O$6:$AX$6,'Daily Absent'!$O165:$AX165)</f>
        <v>1</v>
      </c>
      <c r="EL165" s="100">
        <v>0.29166666666666669</v>
      </c>
      <c r="EM165" s="100">
        <v>0.5</v>
      </c>
      <c r="EN165" s="100">
        <v>0.54166666666666663</v>
      </c>
      <c r="EO165" s="100">
        <v>0.75</v>
      </c>
      <c r="EP165" s="5"/>
      <c r="EQ165" s="5"/>
      <c r="ER165" s="5">
        <f>LOOKUP(ER$6,'Daily Absent'!$O$6:$AX$6,'Daily Absent'!$O165:$AX165)</f>
        <v>0</v>
      </c>
      <c r="ES165" s="100"/>
      <c r="ET165" s="100"/>
      <c r="EU165" s="100"/>
      <c r="EV165" s="100"/>
      <c r="EW165" s="5"/>
      <c r="EX165" s="5"/>
      <c r="EY165" s="5">
        <f>LOOKUP(EY$6,'Daily Absent'!$O$6:$AX$6,'Daily Absent'!$O165:$AX165)</f>
        <v>1</v>
      </c>
      <c r="EZ165" s="100">
        <v>0.29166666666666669</v>
      </c>
      <c r="FA165" s="100">
        <v>0.5</v>
      </c>
      <c r="FB165" s="100">
        <v>0.54166666666666663</v>
      </c>
      <c r="FC165" s="100">
        <v>0.75</v>
      </c>
      <c r="FD165" s="5"/>
      <c r="FE165" s="5"/>
      <c r="FF165" s="5">
        <f>LOOKUP(FF$6,'Daily Absent'!$O$6:$AX$6,'Daily Absent'!$O165:$AX165)</f>
        <v>1</v>
      </c>
      <c r="FG165" s="100"/>
      <c r="FH165" s="100"/>
      <c r="FI165" s="100"/>
      <c r="FJ165" s="100"/>
      <c r="FK165" s="5"/>
      <c r="FL165" s="5"/>
      <c r="FM165" s="5">
        <f>LOOKUP(FM$6,'Daily Absent'!$O$6:$AX$6,'Daily Absent'!$O165:$AX165)</f>
        <v>0</v>
      </c>
      <c r="FN165" s="100"/>
      <c r="FO165" s="100"/>
      <c r="FP165" s="100"/>
      <c r="FQ165" s="100"/>
      <c r="FR165" s="5"/>
      <c r="FS165" s="5"/>
      <c r="FT165" s="5">
        <f>LOOKUP(FT$6,'Daily Absent'!$O$6:$AX$6,'Daily Absent'!$O165:$AX165)</f>
        <v>0</v>
      </c>
      <c r="FU165" s="100"/>
      <c r="FV165" s="100"/>
      <c r="FW165" s="100"/>
      <c r="FX165" s="100"/>
      <c r="FY165" s="5"/>
      <c r="FZ165" s="5"/>
      <c r="GA165" s="5">
        <f>LOOKUP(GA$6,'Daily Absent'!$O$6:$AX$6,'Daily Absent'!$O165:$AX165)</f>
        <v>0</v>
      </c>
      <c r="GB165" s="100"/>
      <c r="GC165" s="100"/>
      <c r="GD165" s="100"/>
      <c r="GE165" s="100"/>
      <c r="GF165" s="5"/>
      <c r="GG165" s="5"/>
      <c r="GH165" s="5">
        <f>LOOKUP(GH$6,'Daily Absent'!$O$6:$AX$6,'Daily Absent'!$O165:$AX165)</f>
        <v>0</v>
      </c>
      <c r="GI165" s="100"/>
      <c r="GJ165" s="100"/>
      <c r="GK165" s="100"/>
      <c r="GL165" s="100"/>
      <c r="GM165" s="5"/>
      <c r="GN165" s="5"/>
      <c r="GO165" s="5">
        <f>LOOKUP(GO$6,'Daily Absent'!$O$6:$AX$6,'Daily Absent'!$O165:$AX165)</f>
        <v>0</v>
      </c>
      <c r="GP165" s="100"/>
      <c r="GQ165" s="100"/>
      <c r="GR165" s="100"/>
      <c r="GS165" s="100"/>
      <c r="GT165" s="5"/>
      <c r="GU165" s="5"/>
      <c r="GV165" s="5">
        <f>LOOKUP(GV$6,'Daily Absent'!$O$6:$AX$6,'Daily Absent'!$O165:$AX165)</f>
        <v>0</v>
      </c>
      <c r="GW165" s="100"/>
      <c r="GX165" s="100"/>
      <c r="GY165" s="100"/>
      <c r="GZ165" s="100"/>
      <c r="HA165" s="5"/>
      <c r="HB165" s="5"/>
      <c r="HC165" s="5">
        <f>LOOKUP(HC$6,'Daily Absent'!$O$6:$AX$6,'Daily Absent'!$O165:$AX165)</f>
        <v>0</v>
      </c>
      <c r="HD165" s="100"/>
      <c r="HE165" s="100"/>
      <c r="HF165" s="100"/>
      <c r="HG165" s="100"/>
      <c r="HH165" s="5"/>
      <c r="HI165" s="5"/>
      <c r="HJ165" s="5">
        <f>LOOKUP(HJ$6,'Daily Absent'!$O$6:$AX$6,'Daily Absent'!$O165:$AX165)</f>
        <v>0</v>
      </c>
      <c r="HK165" s="100"/>
      <c r="HL165" s="100"/>
      <c r="HM165" s="100"/>
      <c r="HN165" s="100"/>
      <c r="HO165" s="5"/>
      <c r="HP165" s="5"/>
      <c r="HQ165" s="5"/>
      <c r="HR165" s="100"/>
      <c r="HS165" s="100"/>
      <c r="HT165" s="100"/>
      <c r="HU165" s="100"/>
      <c r="HV165" s="5"/>
      <c r="HW165" s="5"/>
      <c r="HX165" s="5">
        <f>LOOKUP(HX$6,'Daily Absent'!$O$6:$AX$6,'Daily Absent'!$O165:$AX165)</f>
        <v>0</v>
      </c>
      <c r="HY165" s="5"/>
      <c r="HZ165" s="100"/>
      <c r="IA165" s="5"/>
      <c r="IB165" s="5"/>
      <c r="IC165" s="5"/>
      <c r="ID165" s="5"/>
      <c r="IE165" s="5">
        <f>LOOKUP(IE$6,'Daily Absent'!$O$6:$AX$6,'Daily Absent'!$O165:$AX165)</f>
        <v>0</v>
      </c>
      <c r="IF165" s="5"/>
      <c r="IG165" s="100"/>
      <c r="IH165" s="5"/>
      <c r="II165" s="5"/>
      <c r="IJ165" s="5"/>
      <c r="IK165" s="5"/>
      <c r="IL165" s="5">
        <f>LOOKUP(IL$6,'Daily Absent'!$O$6:$AX$6,'Daily Absent'!$O165:$AX165)</f>
        <v>0</v>
      </c>
      <c r="IM165" s="5"/>
      <c r="IN165" s="100"/>
      <c r="IO165" s="5"/>
      <c r="IP165" s="5"/>
      <c r="IQ165" s="5"/>
      <c r="IR165" s="5"/>
      <c r="IS165" s="5">
        <f>LOOKUP(IS$6,'Daily Absent'!$O$6:$AX$6,'Daily Absent'!$O165:$AX165)</f>
        <v>0</v>
      </c>
      <c r="IT165" s="5"/>
      <c r="IU165" s="100"/>
      <c r="IV165" s="5"/>
      <c r="IW165" s="5"/>
      <c r="IX165" s="5"/>
      <c r="IY165" s="5"/>
      <c r="IZ165" s="5">
        <f>LOOKUP(IZ$6,'Daily Absent'!$O$6:$AX$6,'Daily Absent'!$O165:$AX165)</f>
        <v>0</v>
      </c>
      <c r="JA165" s="5"/>
      <c r="JB165" s="100"/>
      <c r="JC165" s="5"/>
      <c r="JD165" s="5"/>
      <c r="JE165" s="5"/>
      <c r="JF165" s="5"/>
    </row>
    <row r="166" spans="1:266" ht="20" customHeight="1">
      <c r="A166" s="54">
        <f>IF('Master MP Status'!A166&gt;0,'Master MP Status'!A166,"")</f>
        <v>158</v>
      </c>
      <c r="B166" s="5" t="str">
        <f>IF(ISTEXT('Master MP Status'!B166),'Master MP Status'!B166,"")</f>
        <v>DIRECT</v>
      </c>
      <c r="C166" s="153" t="str">
        <f>IF(OR(ISTEXT('Master MP Status'!C166),'Master MP Status'!C166&gt;0),'Master MP Status'!C166,"")</f>
        <v>S25369</v>
      </c>
      <c r="D166" s="154" t="str">
        <f>IF(OR(ISTEXT('Master MP Status'!D166),'Master MP Status'!D166&gt;0),'Master MP Status'!D166,"")</f>
        <v>S250369</v>
      </c>
      <c r="E166" s="5" t="str">
        <f>IF(ISTEXT('Master MP Status'!E166),'Master MP Status'!E166,"")</f>
        <v xml:space="preserve">SUPRIADI  </v>
      </c>
      <c r="F166" s="5" t="str">
        <f>IF(ISTEXT('Master MP Status'!F166),'Master MP Status'!F166,"")</f>
        <v/>
      </c>
      <c r="G166" s="5" t="str">
        <f>IF(ISTEXT('Master MP Status'!G166),'Master MP Status'!G166,"")</f>
        <v>Local</v>
      </c>
      <c r="H166" s="5" t="str">
        <f>IF(ISTEXT('Master MP Status'!H166),'Master MP Status'!H166,"")</f>
        <v>RENTAL</v>
      </c>
      <c r="I166" s="5" t="str">
        <f>IF(ISTEXT('Master MP Status'!I166),'Master MP Status'!I166,"")</f>
        <v>Dumptruck</v>
      </c>
      <c r="J166" s="5" t="str">
        <f>IF(ISTEXT('Master MP Status'!J166),'Master MP Status'!J166,"")</f>
        <v>Equip. Operator</v>
      </c>
      <c r="K166" s="9">
        <f>IF(OR('Master MP Status'!K166=0,'Master MP Status'!K166=""),"",'Master MP Status'!K166)</f>
        <v>45783</v>
      </c>
      <c r="L166" s="9">
        <f>IF(OR('Master MP Status'!L166=0,'Master MP Status'!L166=""),"",'Master MP Status'!L166)</f>
        <v>45783</v>
      </c>
      <c r="M166" s="9">
        <f>IF(OR('Master MP Status'!M166=0,'Master MP Status'!M166=""),"",'Master MP Status'!M166)</f>
        <v>45805</v>
      </c>
      <c r="N166" s="5" t="str">
        <f>IF(ISTEXT('Master MP Status'!N166),'Master MP Status'!N166,"")</f>
        <v>Resign</v>
      </c>
      <c r="O166" s="5">
        <f>LOOKUP(O$6,'Daily Absent'!$O$6:$AX$6,'Daily Absent'!$O166:$AX166)</f>
        <v>0</v>
      </c>
      <c r="P166" s="100"/>
      <c r="Q166" s="100"/>
      <c r="R166" s="100"/>
      <c r="S166" s="100"/>
      <c r="T166" s="5"/>
      <c r="U166" s="5"/>
      <c r="V166" s="5">
        <f>LOOKUP(V$6,'Daily Absent'!$O$6:$AX$6,'Daily Absent'!$O166:$AX166)</f>
        <v>0</v>
      </c>
      <c r="W166" s="100"/>
      <c r="X166" s="100"/>
      <c r="Y166" s="100"/>
      <c r="Z166" s="100"/>
      <c r="AA166" s="5"/>
      <c r="AB166" s="5"/>
      <c r="AC166" s="5">
        <f>LOOKUP(AC$6,'Daily Absent'!$O$6:$AX$6,'Daily Absent'!$O166:$AX166)</f>
        <v>0</v>
      </c>
      <c r="AD166" s="100"/>
      <c r="AE166" s="100"/>
      <c r="AF166" s="100"/>
      <c r="AG166" s="100"/>
      <c r="AH166" s="5"/>
      <c r="AI166" s="5"/>
      <c r="AJ166" s="5">
        <f>LOOKUP(AJ$6,'Daily Absent'!$O$6:$AX$6,'Daily Absent'!$O166:$AX166)</f>
        <v>0</v>
      </c>
      <c r="AK166" s="5"/>
      <c r="AL166" s="100"/>
      <c r="AM166" s="5"/>
      <c r="AN166" s="5"/>
      <c r="AO166" s="5"/>
      <c r="AP166" s="5"/>
      <c r="AQ166" s="5">
        <f>LOOKUP(AQ$6,'Daily Absent'!$O$6:$AX$6,'Daily Absent'!$O166:$AX166)</f>
        <v>0</v>
      </c>
      <c r="AR166" s="100"/>
      <c r="AS166" s="100"/>
      <c r="AT166" s="100"/>
      <c r="AU166" s="100"/>
      <c r="AV166" s="5"/>
      <c r="AW166" s="5"/>
      <c r="AX166" s="5">
        <f>LOOKUP(AX$6,'Daily Absent'!$O$6:$AX$6,'Daily Absent'!$O166:$AX166)</f>
        <v>0</v>
      </c>
      <c r="AY166" s="100"/>
      <c r="AZ166" s="100"/>
      <c r="BA166" s="100"/>
      <c r="BB166" s="100"/>
      <c r="BC166" s="5"/>
      <c r="BD166" s="5"/>
      <c r="BE166" s="5">
        <f>LOOKUP(BE$6,'Daily Absent'!$O$6:$AX$6,'Daily Absent'!$O166:$AX166)</f>
        <v>0</v>
      </c>
      <c r="BF166" s="100"/>
      <c r="BG166" s="100"/>
      <c r="BH166" s="100"/>
      <c r="BI166" s="100"/>
      <c r="BJ166" s="5"/>
      <c r="BK166" s="5"/>
      <c r="BL166" s="5">
        <f>LOOKUP(BL$6,'Daily Absent'!$O$6:$AX$6,'Daily Absent'!$O166:$AX166)</f>
        <v>0</v>
      </c>
      <c r="BM166" s="100"/>
      <c r="BN166" s="100"/>
      <c r="BO166" s="100"/>
      <c r="BP166" s="100"/>
      <c r="BQ166" s="5"/>
      <c r="BR166" s="5"/>
      <c r="BS166" s="5">
        <f>LOOKUP(BS$6,'Daily Absent'!$O$6:$AX$6,'Daily Absent'!$O166:$AX166)</f>
        <v>0</v>
      </c>
      <c r="BT166" s="100"/>
      <c r="BU166" s="100"/>
      <c r="BV166" s="100"/>
      <c r="BW166" s="100"/>
      <c r="BX166" s="5"/>
      <c r="BY166" s="5"/>
      <c r="BZ166" s="5">
        <f>LOOKUP(BZ$6,'Daily Absent'!$O$6:$AX$6,'Daily Absent'!$O166:$AX166)</f>
        <v>0</v>
      </c>
      <c r="CA166" s="100"/>
      <c r="CB166" s="100"/>
      <c r="CC166" s="100"/>
      <c r="CD166" s="100"/>
      <c r="CE166" s="5"/>
      <c r="CF166" s="5"/>
      <c r="CG166" s="5">
        <f>LOOKUP(CG$6,'Daily Absent'!$O$6:$AX$6,'Daily Absent'!$O166:$AX166)</f>
        <v>0</v>
      </c>
      <c r="CH166" s="5"/>
      <c r="CI166" s="100"/>
      <c r="CJ166" s="5"/>
      <c r="CK166" s="5"/>
      <c r="CL166" s="5"/>
      <c r="CM166" s="5"/>
      <c r="CN166" s="5">
        <f>LOOKUP(CN$6,'Daily Absent'!$O$6:$AX$6,'Daily Absent'!$O166:$AX166)</f>
        <v>0</v>
      </c>
      <c r="CO166" s="100"/>
      <c r="CP166" s="100"/>
      <c r="CQ166" s="100"/>
      <c r="CR166" s="100"/>
      <c r="CS166" s="5"/>
      <c r="CT166" s="5"/>
      <c r="CU166" s="5">
        <f>LOOKUP(CU$6,'Daily Absent'!$O$6:$AX$6,'Daily Absent'!$O166:$AX166)</f>
        <v>0</v>
      </c>
      <c r="CV166" s="100"/>
      <c r="CW166" s="100"/>
      <c r="CX166" s="100"/>
      <c r="CY166" s="100"/>
      <c r="CZ166" s="5"/>
      <c r="DA166" s="5"/>
      <c r="DB166" s="5">
        <f>LOOKUP(DB$6,'Daily Absent'!$O$6:$AX$6,'Daily Absent'!$O166:$AX166)</f>
        <v>0</v>
      </c>
      <c r="DC166" s="100"/>
      <c r="DD166" s="100"/>
      <c r="DE166" s="100"/>
      <c r="DF166" s="100"/>
      <c r="DG166" s="5"/>
      <c r="DH166" s="5"/>
      <c r="DI166" s="5">
        <f>LOOKUP(DI$6,'Daily Absent'!$O$6:$AX$6,'Daily Absent'!$O166:$AX166)</f>
        <v>0</v>
      </c>
      <c r="DJ166" s="100"/>
      <c r="DK166" s="100"/>
      <c r="DL166" s="100"/>
      <c r="DM166" s="100"/>
      <c r="DN166" s="5"/>
      <c r="DO166" s="5"/>
      <c r="DP166" s="5">
        <f>LOOKUP(DP$6,'Daily Absent'!$O$6:$AX$6,'Daily Absent'!$O166:$AX166)</f>
        <v>0</v>
      </c>
      <c r="DQ166" s="100"/>
      <c r="DR166" s="100"/>
      <c r="DS166" s="100"/>
      <c r="DT166" s="100"/>
      <c r="DU166" s="5"/>
      <c r="DV166" s="5"/>
      <c r="DW166" s="5">
        <f>LOOKUP(DW$6,'Daily Absent'!$O$6:$AX$6,'Daily Absent'!$O166:$AX166)</f>
        <v>0</v>
      </c>
      <c r="DX166" s="100"/>
      <c r="DY166" s="100"/>
      <c r="DZ166" s="100"/>
      <c r="EA166" s="100"/>
      <c r="EB166" s="5"/>
      <c r="EC166" s="5"/>
      <c r="ED166" s="5">
        <f>LOOKUP(ED$6,'Daily Absent'!$O$6:$AX$6,'Daily Absent'!$O166:$AX166)</f>
        <v>0</v>
      </c>
      <c r="EE166" s="5"/>
      <c r="EF166" s="100"/>
      <c r="EG166" s="5"/>
      <c r="EH166" s="5"/>
      <c r="EI166" s="5"/>
      <c r="EJ166" s="5"/>
      <c r="EK166" s="5">
        <f>LOOKUP(EK$6,'Daily Absent'!$O$6:$AX$6,'Daily Absent'!$O166:$AX166)</f>
        <v>0</v>
      </c>
      <c r="EL166" s="100"/>
      <c r="EM166" s="100"/>
      <c r="EN166" s="100"/>
      <c r="EO166" s="100"/>
      <c r="EP166" s="5"/>
      <c r="EQ166" s="5"/>
      <c r="ER166" s="5">
        <f>LOOKUP(ER$6,'Daily Absent'!$O$6:$AX$6,'Daily Absent'!$O166:$AX166)</f>
        <v>0</v>
      </c>
      <c r="ES166" s="100"/>
      <c r="ET166" s="100"/>
      <c r="EU166" s="100"/>
      <c r="EV166" s="5"/>
      <c r="EW166" s="5"/>
      <c r="EX166" s="5"/>
      <c r="EY166" s="5">
        <f>LOOKUP(EY$6,'Daily Absent'!$O$6:$AX$6,'Daily Absent'!$O166:$AX166)</f>
        <v>0</v>
      </c>
      <c r="EZ166" s="100"/>
      <c r="FA166" s="100"/>
      <c r="FB166" s="100"/>
      <c r="FC166" s="100"/>
      <c r="FD166" s="5"/>
      <c r="FE166" s="5"/>
      <c r="FF166" s="5">
        <f>LOOKUP(FF$6,'Daily Absent'!$O$6:$AX$6,'Daily Absent'!$O166:$AX166)</f>
        <v>0</v>
      </c>
      <c r="FG166" s="100"/>
      <c r="FH166" s="100"/>
      <c r="FI166" s="100"/>
      <c r="FJ166" s="100"/>
      <c r="FK166" s="5"/>
      <c r="FL166" s="5"/>
      <c r="FM166" s="5">
        <f>LOOKUP(FM$6,'Daily Absent'!$O$6:$AX$6,'Daily Absent'!$O166:$AX166)</f>
        <v>0</v>
      </c>
      <c r="FN166" s="100"/>
      <c r="FO166" s="100"/>
      <c r="FP166" s="100"/>
      <c r="FQ166" s="100"/>
      <c r="FR166" s="5"/>
      <c r="FS166" s="5"/>
      <c r="FT166" s="5">
        <f>LOOKUP(FT$6,'Daily Absent'!$O$6:$AX$6,'Daily Absent'!$O166:$AX166)</f>
        <v>0</v>
      </c>
      <c r="FU166" s="100"/>
      <c r="FV166" s="100"/>
      <c r="FW166" s="100"/>
      <c r="FX166" s="100"/>
      <c r="FY166" s="5"/>
      <c r="FZ166" s="5"/>
      <c r="GA166" s="5">
        <f>LOOKUP(GA$6,'Daily Absent'!$O$6:$AX$6,'Daily Absent'!$O166:$AX166)</f>
        <v>0</v>
      </c>
      <c r="GB166" s="5"/>
      <c r="GC166" s="100"/>
      <c r="GD166" s="5"/>
      <c r="GE166" s="5"/>
      <c r="GF166" s="5"/>
      <c r="GG166" s="5"/>
      <c r="GH166" s="5">
        <f>LOOKUP(GH$6,'Daily Absent'!$O$6:$AX$6,'Daily Absent'!$O166:$AX166)</f>
        <v>0</v>
      </c>
      <c r="GI166" s="100"/>
      <c r="GJ166" s="100"/>
      <c r="GK166" s="100"/>
      <c r="GL166" s="100"/>
      <c r="GM166" s="5"/>
      <c r="GN166" s="5"/>
      <c r="GO166" s="5">
        <f>LOOKUP(GO$6,'Daily Absent'!$O$6:$AX$6,'Daily Absent'!$O166:$AX166)</f>
        <v>0</v>
      </c>
      <c r="GP166" s="100"/>
      <c r="GQ166" s="100"/>
      <c r="GR166" s="100"/>
      <c r="GS166" s="100"/>
      <c r="GT166" s="5"/>
      <c r="GU166" s="5"/>
      <c r="GV166" s="5">
        <f>LOOKUP(GV$6,'Daily Absent'!$O$6:$AX$6,'Daily Absent'!$O166:$AX166)</f>
        <v>0</v>
      </c>
      <c r="GW166" s="5"/>
      <c r="GX166" s="100"/>
      <c r="GY166" s="5"/>
      <c r="GZ166" s="5"/>
      <c r="HA166" s="5"/>
      <c r="HB166" s="5"/>
      <c r="HC166" s="5">
        <f>LOOKUP(HC$6,'Daily Absent'!$O$6:$AX$6,'Daily Absent'!$O166:$AX166)</f>
        <v>0</v>
      </c>
      <c r="HD166" s="5"/>
      <c r="HE166" s="100"/>
      <c r="HF166" s="5"/>
      <c r="HG166" s="5"/>
      <c r="HH166" s="5"/>
      <c r="HI166" s="5"/>
      <c r="HJ166" s="5">
        <f>LOOKUP(HJ$6,'Daily Absent'!$O$6:$AX$6,'Daily Absent'!$O166:$AX166)</f>
        <v>0</v>
      </c>
      <c r="HK166" s="5"/>
      <c r="HL166" s="100"/>
      <c r="HM166" s="5"/>
      <c r="HN166" s="5"/>
      <c r="HO166" s="5"/>
      <c r="HP166" s="5"/>
      <c r="HQ166" s="5"/>
      <c r="HR166" s="5"/>
      <c r="HS166" s="100"/>
      <c r="HT166" s="5"/>
      <c r="HU166" s="5"/>
      <c r="HV166" s="5"/>
      <c r="HW166" s="5"/>
      <c r="HX166" s="5">
        <f>LOOKUP(HX$6,'Daily Absent'!$O$6:$AX$6,'Daily Absent'!$O166:$AX166)</f>
        <v>0</v>
      </c>
      <c r="HY166" s="5"/>
      <c r="HZ166" s="100"/>
      <c r="IA166" s="5"/>
      <c r="IB166" s="5"/>
      <c r="IC166" s="5"/>
      <c r="ID166" s="5"/>
      <c r="IE166" s="5">
        <f>LOOKUP(IE$6,'Daily Absent'!$O$6:$AX$6,'Daily Absent'!$O166:$AX166)</f>
        <v>0</v>
      </c>
      <c r="IF166" s="5"/>
      <c r="IG166" s="100"/>
      <c r="IH166" s="5"/>
      <c r="II166" s="5"/>
      <c r="IJ166" s="5"/>
      <c r="IK166" s="5"/>
      <c r="IL166" s="5">
        <f>LOOKUP(IL$6,'Daily Absent'!$O$6:$AX$6,'Daily Absent'!$O166:$AX166)</f>
        <v>0</v>
      </c>
      <c r="IM166" s="5"/>
      <c r="IN166" s="100"/>
      <c r="IO166" s="5"/>
      <c r="IP166" s="5"/>
      <c r="IQ166" s="5"/>
      <c r="IR166" s="5"/>
      <c r="IS166" s="5">
        <f>LOOKUP(IS$6,'Daily Absent'!$O$6:$AX$6,'Daily Absent'!$O166:$AX166)</f>
        <v>0</v>
      </c>
      <c r="IT166" s="5"/>
      <c r="IU166" s="100"/>
      <c r="IV166" s="5"/>
      <c r="IW166" s="5"/>
      <c r="IX166" s="5"/>
      <c r="IY166" s="5"/>
      <c r="IZ166" s="5">
        <f>LOOKUP(IZ$6,'Daily Absent'!$O$6:$AX$6,'Daily Absent'!$O166:$AX166)</f>
        <v>0</v>
      </c>
      <c r="JA166" s="5"/>
      <c r="JB166" s="100"/>
      <c r="JC166" s="5"/>
      <c r="JD166" s="5"/>
      <c r="JE166" s="5"/>
      <c r="JF166" s="5"/>
    </row>
    <row r="167" spans="1:266" ht="20" customHeight="1">
      <c r="A167" s="54">
        <f>IF('Master MP Status'!A167&gt;0,'Master MP Status'!A167,"")</f>
        <v>159</v>
      </c>
      <c r="B167" s="5" t="str">
        <f>IF(ISTEXT('Master MP Status'!B167),'Master MP Status'!B167,"")</f>
        <v>DIRECT</v>
      </c>
      <c r="C167" s="153" t="str">
        <f>IF(OR(ISTEXT('Master MP Status'!C167),'Master MP Status'!C167&gt;0),'Master MP Status'!C167,"")</f>
        <v>KN25370</v>
      </c>
      <c r="D167" s="154" t="str">
        <f>IF(OR(ISTEXT('Master MP Status'!D167),'Master MP Status'!D167&gt;0),'Master MP Status'!D167,"")</f>
        <v>S250370</v>
      </c>
      <c r="E167" s="5" t="str">
        <f>IF(ISTEXT('Master MP Status'!E167),'Master MP Status'!E167,"")</f>
        <v>DARMANSYAH</v>
      </c>
      <c r="F167" s="5" t="str">
        <f>IF(ISTEXT('Master MP Status'!F167),'Master MP Status'!F167,"")</f>
        <v/>
      </c>
      <c r="G167" s="5" t="str">
        <f>IF(ISTEXT('Master MP Status'!G167),'Master MP Status'!G167,"")</f>
        <v>Local</v>
      </c>
      <c r="H167" s="5" t="str">
        <f>IF(ISTEXT('Master MP Status'!H167),'Master MP Status'!H167,"")</f>
        <v>RENTAL</v>
      </c>
      <c r="I167" s="5" t="str">
        <f>IF(ISTEXT('Master MP Status'!I167),'Master MP Status'!I167,"")</f>
        <v>Dumptruck</v>
      </c>
      <c r="J167" s="5" t="str">
        <f>IF(ISTEXT('Master MP Status'!J167),'Master MP Status'!J167,"")</f>
        <v>Equip. Operator</v>
      </c>
      <c r="K167" s="9">
        <f>IF(OR('Master MP Status'!K167=0,'Master MP Status'!K167=""),"",'Master MP Status'!K167)</f>
        <v>45783</v>
      </c>
      <c r="L167" s="9">
        <f>IF(OR('Master MP Status'!L167=0,'Master MP Status'!L167=""),"",'Master MP Status'!L167)</f>
        <v>45783</v>
      </c>
      <c r="M167" s="9">
        <f>IF(OR('Master MP Status'!M167=0,'Master MP Status'!M167=""),"",'Master MP Status'!M167)</f>
        <v>45802</v>
      </c>
      <c r="N167" s="5" t="str">
        <f>IF(ISTEXT('Master MP Status'!N167),'Master MP Status'!N167,"")</f>
        <v>Resign</v>
      </c>
      <c r="O167" s="5">
        <f>LOOKUP(O$6,'Daily Absent'!$O$6:$AX$6,'Daily Absent'!$O167:$AX167)</f>
        <v>0</v>
      </c>
      <c r="P167" s="100"/>
      <c r="Q167" s="100"/>
      <c r="R167" s="100"/>
      <c r="S167" s="100"/>
      <c r="T167" s="5"/>
      <c r="U167" s="5"/>
      <c r="V167" s="5">
        <f>LOOKUP(V$6,'Daily Absent'!$O$6:$AX$6,'Daily Absent'!$O167:$AX167)</f>
        <v>0</v>
      </c>
      <c r="W167" s="100"/>
      <c r="X167" s="100"/>
      <c r="Y167" s="100"/>
      <c r="Z167" s="100"/>
      <c r="AA167" s="5"/>
      <c r="AB167" s="5"/>
      <c r="AC167" s="5">
        <f>LOOKUP(AC$6,'Daily Absent'!$O$6:$AX$6,'Daily Absent'!$O167:$AX167)</f>
        <v>0</v>
      </c>
      <c r="AD167" s="100"/>
      <c r="AE167" s="100"/>
      <c r="AF167" s="100"/>
      <c r="AG167" s="100"/>
      <c r="AH167" s="5"/>
      <c r="AI167" s="5"/>
      <c r="AJ167" s="5">
        <f>LOOKUP(AJ$6,'Daily Absent'!$O$6:$AX$6,'Daily Absent'!$O167:$AX167)</f>
        <v>0</v>
      </c>
      <c r="AK167" s="5"/>
      <c r="AL167" s="100"/>
      <c r="AM167" s="5"/>
      <c r="AN167" s="5"/>
      <c r="AO167" s="5"/>
      <c r="AP167" s="5"/>
      <c r="AQ167" s="5">
        <f>LOOKUP(AQ$6,'Daily Absent'!$O$6:$AX$6,'Daily Absent'!$O167:$AX167)</f>
        <v>0</v>
      </c>
      <c r="AR167" s="100"/>
      <c r="AS167" s="100"/>
      <c r="AT167" s="100"/>
      <c r="AU167" s="100"/>
      <c r="AV167" s="5"/>
      <c r="AW167" s="5"/>
      <c r="AX167" s="5">
        <f>LOOKUP(AX$6,'Daily Absent'!$O$6:$AX$6,'Daily Absent'!$O167:$AX167)</f>
        <v>0</v>
      </c>
      <c r="AY167" s="100"/>
      <c r="AZ167" s="100"/>
      <c r="BA167" s="100"/>
      <c r="BB167" s="100"/>
      <c r="BC167" s="5"/>
      <c r="BD167" s="5"/>
      <c r="BE167" s="5">
        <f>LOOKUP(BE$6,'Daily Absent'!$O$6:$AX$6,'Daily Absent'!$O167:$AX167)</f>
        <v>0</v>
      </c>
      <c r="BF167" s="100"/>
      <c r="BG167" s="100"/>
      <c r="BH167" s="100"/>
      <c r="BI167" s="100"/>
      <c r="BJ167" s="5"/>
      <c r="BK167" s="5"/>
      <c r="BL167" s="5">
        <f>LOOKUP(BL$6,'Daily Absent'!$O$6:$AX$6,'Daily Absent'!$O167:$AX167)</f>
        <v>0</v>
      </c>
      <c r="BM167" s="100"/>
      <c r="BN167" s="100"/>
      <c r="BO167" s="100"/>
      <c r="BP167" s="100"/>
      <c r="BQ167" s="5"/>
      <c r="BR167" s="5"/>
      <c r="BS167" s="5">
        <f>LOOKUP(BS$6,'Daily Absent'!$O$6:$AX$6,'Daily Absent'!$O167:$AX167)</f>
        <v>0</v>
      </c>
      <c r="BT167" s="100"/>
      <c r="BU167" s="100"/>
      <c r="BV167" s="100"/>
      <c r="BW167" s="100"/>
      <c r="BX167" s="5"/>
      <c r="BY167" s="5"/>
      <c r="BZ167" s="5">
        <f>LOOKUP(BZ$6,'Daily Absent'!$O$6:$AX$6,'Daily Absent'!$O167:$AX167)</f>
        <v>0</v>
      </c>
      <c r="CA167" s="100"/>
      <c r="CB167" s="100"/>
      <c r="CC167" s="100"/>
      <c r="CD167" s="100"/>
      <c r="CE167" s="5"/>
      <c r="CF167" s="5"/>
      <c r="CG167" s="5">
        <f>LOOKUP(CG$6,'Daily Absent'!$O$6:$AX$6,'Daily Absent'!$O167:$AX167)</f>
        <v>0</v>
      </c>
      <c r="CH167" s="5"/>
      <c r="CI167" s="100"/>
      <c r="CJ167" s="5"/>
      <c r="CK167" s="5"/>
      <c r="CL167" s="5"/>
      <c r="CM167" s="5"/>
      <c r="CN167" s="5">
        <f>LOOKUP(CN$6,'Daily Absent'!$O$6:$AX$6,'Daily Absent'!$O167:$AX167)</f>
        <v>0</v>
      </c>
      <c r="CO167" s="100"/>
      <c r="CP167" s="100"/>
      <c r="CQ167" s="100"/>
      <c r="CR167" s="100"/>
      <c r="CS167" s="5"/>
      <c r="CT167" s="5"/>
      <c r="CU167" s="5">
        <f>LOOKUP(CU$6,'Daily Absent'!$O$6:$AX$6,'Daily Absent'!$O167:$AX167)</f>
        <v>0</v>
      </c>
      <c r="CV167" s="100"/>
      <c r="CW167" s="100"/>
      <c r="CX167" s="100"/>
      <c r="CY167" s="100"/>
      <c r="CZ167" s="5"/>
      <c r="DA167" s="5"/>
      <c r="DB167" s="5">
        <f>LOOKUP(DB$6,'Daily Absent'!$O$6:$AX$6,'Daily Absent'!$O167:$AX167)</f>
        <v>0</v>
      </c>
      <c r="DC167" s="100"/>
      <c r="DD167" s="100"/>
      <c r="DE167" s="100"/>
      <c r="DF167" s="100"/>
      <c r="DG167" s="5"/>
      <c r="DH167" s="5"/>
      <c r="DI167" s="5">
        <f>LOOKUP(DI$6,'Daily Absent'!$O$6:$AX$6,'Daily Absent'!$O167:$AX167)</f>
        <v>0</v>
      </c>
      <c r="DJ167" s="100"/>
      <c r="DK167" s="100"/>
      <c r="DL167" s="100"/>
      <c r="DM167" s="100"/>
      <c r="DN167" s="5"/>
      <c r="DO167" s="5"/>
      <c r="DP167" s="5">
        <f>LOOKUP(DP$6,'Daily Absent'!$O$6:$AX$6,'Daily Absent'!$O167:$AX167)</f>
        <v>0</v>
      </c>
      <c r="DQ167" s="100"/>
      <c r="DR167" s="100"/>
      <c r="DS167" s="100"/>
      <c r="DT167" s="100"/>
      <c r="DU167" s="5"/>
      <c r="DV167" s="5"/>
      <c r="DW167" s="5">
        <f>LOOKUP(DW$6,'Daily Absent'!$O$6:$AX$6,'Daily Absent'!$O167:$AX167)</f>
        <v>0</v>
      </c>
      <c r="DX167" s="100"/>
      <c r="DY167" s="100"/>
      <c r="DZ167" s="100"/>
      <c r="EA167" s="100"/>
      <c r="EB167" s="5"/>
      <c r="EC167" s="5"/>
      <c r="ED167" s="5">
        <f>LOOKUP(ED$6,'Daily Absent'!$O$6:$AX$6,'Daily Absent'!$O167:$AX167)</f>
        <v>0</v>
      </c>
      <c r="EE167" s="5"/>
      <c r="EF167" s="100"/>
      <c r="EG167" s="5"/>
      <c r="EH167" s="5"/>
      <c r="EI167" s="5"/>
      <c r="EJ167" s="5"/>
      <c r="EK167" s="5">
        <f>LOOKUP(EK$6,'Daily Absent'!$O$6:$AX$6,'Daily Absent'!$O167:$AX167)</f>
        <v>0</v>
      </c>
      <c r="EL167" s="100"/>
      <c r="EM167" s="100"/>
      <c r="EN167" s="100"/>
      <c r="EO167" s="100"/>
      <c r="EP167" s="5"/>
      <c r="EQ167" s="5"/>
      <c r="ER167" s="5">
        <f>LOOKUP(ER$6,'Daily Absent'!$O$6:$AX$6,'Daily Absent'!$O167:$AX167)</f>
        <v>0</v>
      </c>
      <c r="ES167" s="100"/>
      <c r="ET167" s="100"/>
      <c r="EU167" s="100"/>
      <c r="EV167" s="100"/>
      <c r="EW167" s="5"/>
      <c r="EX167" s="5"/>
      <c r="EY167" s="5">
        <f>LOOKUP(EY$6,'Daily Absent'!$O$6:$AX$6,'Daily Absent'!$O167:$AX167)</f>
        <v>0</v>
      </c>
      <c r="EZ167" s="100"/>
      <c r="FA167" s="100"/>
      <c r="FB167" s="100"/>
      <c r="FC167" s="100"/>
      <c r="FD167" s="5"/>
      <c r="FE167" s="5"/>
      <c r="FF167" s="5">
        <f>LOOKUP(FF$6,'Daily Absent'!$O$6:$AX$6,'Daily Absent'!$O167:$AX167)</f>
        <v>0</v>
      </c>
      <c r="FG167" s="100"/>
      <c r="FH167" s="100"/>
      <c r="FI167" s="100"/>
      <c r="FJ167" s="100"/>
      <c r="FK167" s="5"/>
      <c r="FL167" s="5"/>
      <c r="FM167" s="5">
        <f>LOOKUP(FM$6,'Daily Absent'!$O$6:$AX$6,'Daily Absent'!$O167:$AX167)</f>
        <v>0</v>
      </c>
      <c r="FN167" s="100"/>
      <c r="FO167" s="100"/>
      <c r="FP167" s="100"/>
      <c r="FQ167" s="100"/>
      <c r="FR167" s="5"/>
      <c r="FS167" s="5"/>
      <c r="FT167" s="5">
        <f>LOOKUP(FT$6,'Daily Absent'!$O$6:$AX$6,'Daily Absent'!$O167:$AX167)</f>
        <v>0</v>
      </c>
      <c r="FU167" s="100"/>
      <c r="FV167" s="100"/>
      <c r="FW167" s="100"/>
      <c r="FX167" s="100"/>
      <c r="FY167" s="5"/>
      <c r="FZ167" s="5"/>
      <c r="GA167" s="5">
        <f>LOOKUP(GA$6,'Daily Absent'!$O$6:$AX$6,'Daily Absent'!$O167:$AX167)</f>
        <v>0</v>
      </c>
      <c r="GB167" s="5"/>
      <c r="GC167" s="100"/>
      <c r="GD167" s="5"/>
      <c r="GE167" s="5"/>
      <c r="GF167" s="5"/>
      <c r="GG167" s="5"/>
      <c r="GH167" s="5">
        <f>LOOKUP(GH$6,'Daily Absent'!$O$6:$AX$6,'Daily Absent'!$O167:$AX167)</f>
        <v>0</v>
      </c>
      <c r="GI167" s="5"/>
      <c r="GJ167" s="100"/>
      <c r="GK167" s="5"/>
      <c r="GL167" s="5"/>
      <c r="GM167" s="5"/>
      <c r="GN167" s="5"/>
      <c r="GO167" s="5">
        <f>LOOKUP(GO$6,'Daily Absent'!$O$6:$AX$6,'Daily Absent'!$O167:$AX167)</f>
        <v>0</v>
      </c>
      <c r="GP167" s="100"/>
      <c r="GQ167" s="100"/>
      <c r="GR167" s="100"/>
      <c r="GS167" s="100"/>
      <c r="GT167" s="5"/>
      <c r="GU167" s="5"/>
      <c r="GV167" s="5">
        <f>LOOKUP(GV$6,'Daily Absent'!$O$6:$AX$6,'Daily Absent'!$O167:$AX167)</f>
        <v>0</v>
      </c>
      <c r="GW167" s="5"/>
      <c r="GX167" s="100"/>
      <c r="GY167" s="5"/>
      <c r="GZ167" s="5"/>
      <c r="HA167" s="5"/>
      <c r="HB167" s="5"/>
      <c r="HC167" s="5">
        <f>LOOKUP(HC$6,'Daily Absent'!$O$6:$AX$6,'Daily Absent'!$O167:$AX167)</f>
        <v>0</v>
      </c>
      <c r="HD167" s="5"/>
      <c r="HE167" s="100"/>
      <c r="HF167" s="5"/>
      <c r="HG167" s="5"/>
      <c r="HH167" s="5"/>
      <c r="HI167" s="5"/>
      <c r="HJ167" s="5">
        <f>LOOKUP(HJ$6,'Daily Absent'!$O$6:$AX$6,'Daily Absent'!$O167:$AX167)</f>
        <v>0</v>
      </c>
      <c r="HK167" s="5"/>
      <c r="HL167" s="100"/>
      <c r="HM167" s="5"/>
      <c r="HN167" s="5"/>
      <c r="HO167" s="5"/>
      <c r="HP167" s="5"/>
      <c r="HQ167" s="5"/>
      <c r="HR167" s="5"/>
      <c r="HS167" s="100"/>
      <c r="HT167" s="5"/>
      <c r="HU167" s="5"/>
      <c r="HV167" s="5"/>
      <c r="HW167" s="5"/>
      <c r="HX167" s="5">
        <f>LOOKUP(HX$6,'Daily Absent'!$O$6:$AX$6,'Daily Absent'!$O167:$AX167)</f>
        <v>0</v>
      </c>
      <c r="HY167" s="5"/>
      <c r="HZ167" s="100"/>
      <c r="IA167" s="5"/>
      <c r="IB167" s="5"/>
      <c r="IC167" s="5"/>
      <c r="ID167" s="5"/>
      <c r="IE167" s="5">
        <f>LOOKUP(IE$6,'Daily Absent'!$O$6:$AX$6,'Daily Absent'!$O167:$AX167)</f>
        <v>0</v>
      </c>
      <c r="IF167" s="5"/>
      <c r="IG167" s="100"/>
      <c r="IH167" s="5"/>
      <c r="II167" s="5"/>
      <c r="IJ167" s="5"/>
      <c r="IK167" s="5"/>
      <c r="IL167" s="5">
        <f>LOOKUP(IL$6,'Daily Absent'!$O$6:$AX$6,'Daily Absent'!$O167:$AX167)</f>
        <v>0</v>
      </c>
      <c r="IM167" s="5"/>
      <c r="IN167" s="100"/>
      <c r="IO167" s="5"/>
      <c r="IP167" s="5"/>
      <c r="IQ167" s="5"/>
      <c r="IR167" s="5"/>
      <c r="IS167" s="5">
        <f>LOOKUP(IS$6,'Daily Absent'!$O$6:$AX$6,'Daily Absent'!$O167:$AX167)</f>
        <v>0</v>
      </c>
      <c r="IT167" s="5"/>
      <c r="IU167" s="100"/>
      <c r="IV167" s="5"/>
      <c r="IW167" s="5"/>
      <c r="IX167" s="5"/>
      <c r="IY167" s="5"/>
      <c r="IZ167" s="5">
        <f>LOOKUP(IZ$6,'Daily Absent'!$O$6:$AX$6,'Daily Absent'!$O167:$AX167)</f>
        <v>0</v>
      </c>
      <c r="JA167" s="5"/>
      <c r="JB167" s="100"/>
      <c r="JC167" s="5"/>
      <c r="JD167" s="5"/>
      <c r="JE167" s="5"/>
      <c r="JF167" s="5"/>
    </row>
    <row r="168" spans="1:266" ht="20" customHeight="1">
      <c r="A168" s="54">
        <f>IF('Master MP Status'!A168&gt;0,'Master MP Status'!A168,"")</f>
        <v>160</v>
      </c>
      <c r="B168" s="5" t="str">
        <f>IF(ISTEXT('Master MP Status'!B168),'Master MP Status'!B168,"")</f>
        <v>DIRECT</v>
      </c>
      <c r="C168" s="153" t="str">
        <f>IF(OR(ISTEXT('Master MP Status'!C168),'Master MP Status'!C168&gt;0),'Master MP Status'!C168,"")</f>
        <v>KN25371</v>
      </c>
      <c r="D168" s="154" t="str">
        <f>IF(OR(ISTEXT('Master MP Status'!D168),'Master MP Status'!D168&gt;0),'Master MP Status'!D168,"")</f>
        <v>S250371</v>
      </c>
      <c r="E168" s="5" t="str">
        <f>IF(ISTEXT('Master MP Status'!E168),'Master MP Status'!E168,"")</f>
        <v>FAJAR AZZAHRY</v>
      </c>
      <c r="F168" s="5" t="str">
        <f>IF(ISTEXT('Master MP Status'!F168),'Master MP Status'!F168,"")</f>
        <v/>
      </c>
      <c r="G168" s="5" t="str">
        <f>IF(ISTEXT('Master MP Status'!G168),'Master MP Status'!G168,"")</f>
        <v>Local</v>
      </c>
      <c r="H168" s="5" t="str">
        <f>IF(ISTEXT('Master MP Status'!H168),'Master MP Status'!H168,"")</f>
        <v>RENTAL</v>
      </c>
      <c r="I168" s="5" t="str">
        <f>IF(ISTEXT('Master MP Status'!I168),'Master MP Status'!I168,"")</f>
        <v>Dumptruck</v>
      </c>
      <c r="J168" s="5" t="str">
        <f>IF(ISTEXT('Master MP Status'!J168),'Master MP Status'!J168,"")</f>
        <v>Equip. Operator</v>
      </c>
      <c r="K168" s="9">
        <f>IF(OR('Master MP Status'!K168=0,'Master MP Status'!K168=""),"",'Master MP Status'!K168)</f>
        <v>45783</v>
      </c>
      <c r="L168" s="9">
        <f>IF(OR('Master MP Status'!L168=0,'Master MP Status'!L168=""),"",'Master MP Status'!L168)</f>
        <v>45783</v>
      </c>
      <c r="M168" s="9">
        <f>IF(OR('Master MP Status'!M168=0,'Master MP Status'!M168=""),"",'Master MP Status'!M168)</f>
        <v>45803</v>
      </c>
      <c r="N168" s="5" t="str">
        <f>IF(ISTEXT('Master MP Status'!N168),'Master MP Status'!N168,"")</f>
        <v>Resign</v>
      </c>
      <c r="O168" s="5">
        <f>LOOKUP(O$6,'Daily Absent'!$O$6:$AX$6,'Daily Absent'!$O168:$AX168)</f>
        <v>0</v>
      </c>
      <c r="P168" s="100"/>
      <c r="Q168" s="100"/>
      <c r="R168" s="100"/>
      <c r="S168" s="100"/>
      <c r="T168" s="5"/>
      <c r="U168" s="5"/>
      <c r="V168" s="5">
        <f>LOOKUP(V$6,'Daily Absent'!$O$6:$AX$6,'Daily Absent'!$O168:$AX168)</f>
        <v>0</v>
      </c>
      <c r="W168" s="100"/>
      <c r="X168" s="100"/>
      <c r="Y168" s="100"/>
      <c r="Z168" s="100"/>
      <c r="AA168" s="5"/>
      <c r="AB168" s="5"/>
      <c r="AC168" s="5">
        <f>LOOKUP(AC$6,'Daily Absent'!$O$6:$AX$6,'Daily Absent'!$O168:$AX168)</f>
        <v>0</v>
      </c>
      <c r="AD168" s="100"/>
      <c r="AE168" s="100"/>
      <c r="AF168" s="100"/>
      <c r="AG168" s="100"/>
      <c r="AH168" s="5"/>
      <c r="AI168" s="5"/>
      <c r="AJ168" s="5">
        <f>LOOKUP(AJ$6,'Daily Absent'!$O$6:$AX$6,'Daily Absent'!$O168:$AX168)</f>
        <v>0</v>
      </c>
      <c r="AK168" s="5"/>
      <c r="AL168" s="100"/>
      <c r="AM168" s="5"/>
      <c r="AN168" s="5"/>
      <c r="AO168" s="5"/>
      <c r="AP168" s="5"/>
      <c r="AQ168" s="5">
        <f>LOOKUP(AQ$6,'Daily Absent'!$O$6:$AX$6,'Daily Absent'!$O168:$AX168)</f>
        <v>0</v>
      </c>
      <c r="AR168" s="100"/>
      <c r="AS168" s="100"/>
      <c r="AT168" s="100"/>
      <c r="AU168" s="100"/>
      <c r="AV168" s="5"/>
      <c r="AW168" s="5"/>
      <c r="AX168" s="5">
        <f>LOOKUP(AX$6,'Daily Absent'!$O$6:$AX$6,'Daily Absent'!$O168:$AX168)</f>
        <v>0</v>
      </c>
      <c r="AY168" s="100"/>
      <c r="AZ168" s="100"/>
      <c r="BA168" s="100"/>
      <c r="BB168" s="100"/>
      <c r="BC168" s="5"/>
      <c r="BD168" s="5"/>
      <c r="BE168" s="5">
        <f>LOOKUP(BE$6,'Daily Absent'!$O$6:$AX$6,'Daily Absent'!$O168:$AX168)</f>
        <v>0</v>
      </c>
      <c r="BF168" s="100"/>
      <c r="BG168" s="100"/>
      <c r="BH168" s="100"/>
      <c r="BI168" s="100"/>
      <c r="BJ168" s="5"/>
      <c r="BK168" s="5"/>
      <c r="BL168" s="5">
        <f>LOOKUP(BL$6,'Daily Absent'!$O$6:$AX$6,'Daily Absent'!$O168:$AX168)</f>
        <v>0</v>
      </c>
      <c r="BM168" s="100"/>
      <c r="BN168" s="100"/>
      <c r="BO168" s="100"/>
      <c r="BP168" s="100"/>
      <c r="BQ168" s="5"/>
      <c r="BR168" s="5"/>
      <c r="BS168" s="5">
        <f>LOOKUP(BS$6,'Daily Absent'!$O$6:$AX$6,'Daily Absent'!$O168:$AX168)</f>
        <v>0</v>
      </c>
      <c r="BT168" s="100"/>
      <c r="BU168" s="100"/>
      <c r="BV168" s="100"/>
      <c r="BW168" s="100"/>
      <c r="BX168" s="5"/>
      <c r="BY168" s="5"/>
      <c r="BZ168" s="5">
        <f>LOOKUP(BZ$6,'Daily Absent'!$O$6:$AX$6,'Daily Absent'!$O168:$AX168)</f>
        <v>0</v>
      </c>
      <c r="CA168" s="100"/>
      <c r="CB168" s="100"/>
      <c r="CC168" s="100"/>
      <c r="CD168" s="100"/>
      <c r="CE168" s="5"/>
      <c r="CF168" s="5"/>
      <c r="CG168" s="5">
        <f>LOOKUP(CG$6,'Daily Absent'!$O$6:$AX$6,'Daily Absent'!$O168:$AX168)</f>
        <v>0</v>
      </c>
      <c r="CH168" s="5"/>
      <c r="CI168" s="100"/>
      <c r="CJ168" s="5"/>
      <c r="CK168" s="5"/>
      <c r="CL168" s="5"/>
      <c r="CM168" s="5"/>
      <c r="CN168" s="5">
        <f>LOOKUP(CN$6,'Daily Absent'!$O$6:$AX$6,'Daily Absent'!$O168:$AX168)</f>
        <v>0</v>
      </c>
      <c r="CO168" s="100"/>
      <c r="CP168" s="100"/>
      <c r="CQ168" s="100"/>
      <c r="CR168" s="100"/>
      <c r="CS168" s="5"/>
      <c r="CT168" s="5"/>
      <c r="CU168" s="5">
        <f>LOOKUP(CU$6,'Daily Absent'!$O$6:$AX$6,'Daily Absent'!$O168:$AX168)</f>
        <v>0</v>
      </c>
      <c r="CV168" s="100"/>
      <c r="CW168" s="100"/>
      <c r="CX168" s="100"/>
      <c r="CY168" s="100"/>
      <c r="CZ168" s="5"/>
      <c r="DA168" s="5"/>
      <c r="DB168" s="5">
        <f>LOOKUP(DB$6,'Daily Absent'!$O$6:$AX$6,'Daily Absent'!$O168:$AX168)</f>
        <v>0</v>
      </c>
      <c r="DC168" s="100"/>
      <c r="DD168" s="100"/>
      <c r="DE168" s="100"/>
      <c r="DF168" s="100"/>
      <c r="DG168" s="5"/>
      <c r="DH168" s="5"/>
      <c r="DI168" s="5">
        <f>LOOKUP(DI$6,'Daily Absent'!$O$6:$AX$6,'Daily Absent'!$O168:$AX168)</f>
        <v>0</v>
      </c>
      <c r="DJ168" s="100"/>
      <c r="DK168" s="100"/>
      <c r="DL168" s="100"/>
      <c r="DM168" s="100"/>
      <c r="DN168" s="5"/>
      <c r="DO168" s="5"/>
      <c r="DP168" s="5">
        <f>LOOKUP(DP$6,'Daily Absent'!$O$6:$AX$6,'Daily Absent'!$O168:$AX168)</f>
        <v>0</v>
      </c>
      <c r="DQ168" s="100"/>
      <c r="DR168" s="100"/>
      <c r="DS168" s="100"/>
      <c r="DT168" s="100"/>
      <c r="DU168" s="5"/>
      <c r="DV168" s="5"/>
      <c r="DW168" s="5">
        <f>LOOKUP(DW$6,'Daily Absent'!$O$6:$AX$6,'Daily Absent'!$O168:$AX168)</f>
        <v>0</v>
      </c>
      <c r="DX168" s="100"/>
      <c r="DY168" s="100"/>
      <c r="DZ168" s="100"/>
      <c r="EA168" s="100"/>
      <c r="EB168" s="5"/>
      <c r="EC168" s="5"/>
      <c r="ED168" s="5">
        <f>LOOKUP(ED$6,'Daily Absent'!$O$6:$AX$6,'Daily Absent'!$O168:$AX168)</f>
        <v>0</v>
      </c>
      <c r="EE168" s="5"/>
      <c r="EF168" s="100"/>
      <c r="EG168" s="5"/>
      <c r="EH168" s="5"/>
      <c r="EI168" s="5"/>
      <c r="EJ168" s="5"/>
      <c r="EK168" s="5">
        <f>LOOKUP(EK$6,'Daily Absent'!$O$6:$AX$6,'Daily Absent'!$O168:$AX168)</f>
        <v>0</v>
      </c>
      <c r="EL168" s="100"/>
      <c r="EM168" s="100"/>
      <c r="EN168" s="100"/>
      <c r="EO168" s="100"/>
      <c r="EP168" s="5"/>
      <c r="EQ168" s="5"/>
      <c r="ER168" s="5">
        <f>LOOKUP(ER$6,'Daily Absent'!$O$6:$AX$6,'Daily Absent'!$O168:$AX168)</f>
        <v>0</v>
      </c>
      <c r="ES168" s="100"/>
      <c r="ET168" s="100"/>
      <c r="EU168" s="100"/>
      <c r="EV168" s="100"/>
      <c r="EW168" s="5"/>
      <c r="EX168" s="5"/>
      <c r="EY168" s="5">
        <f>LOOKUP(EY$6,'Daily Absent'!$O$6:$AX$6,'Daily Absent'!$O168:$AX168)</f>
        <v>0</v>
      </c>
      <c r="EZ168" s="100"/>
      <c r="FA168" s="100"/>
      <c r="FB168" s="100"/>
      <c r="FC168" s="100"/>
      <c r="FD168" s="5"/>
      <c r="FE168" s="5"/>
      <c r="FF168" s="5">
        <f>LOOKUP(FF$6,'Daily Absent'!$O$6:$AX$6,'Daily Absent'!$O168:$AX168)</f>
        <v>0</v>
      </c>
      <c r="FG168" s="100"/>
      <c r="FH168" s="100"/>
      <c r="FI168" s="100"/>
      <c r="FJ168" s="100"/>
      <c r="FK168" s="5"/>
      <c r="FL168" s="5"/>
      <c r="FM168" s="5">
        <f>LOOKUP(FM$6,'Daily Absent'!$O$6:$AX$6,'Daily Absent'!$O168:$AX168)</f>
        <v>0</v>
      </c>
      <c r="FN168" s="100"/>
      <c r="FO168" s="100"/>
      <c r="FP168" s="100"/>
      <c r="FQ168" s="100"/>
      <c r="FR168" s="5"/>
      <c r="FS168" s="5"/>
      <c r="FT168" s="5">
        <f>LOOKUP(FT$6,'Daily Absent'!$O$6:$AX$6,'Daily Absent'!$O168:$AX168)</f>
        <v>0</v>
      </c>
      <c r="FU168" s="100"/>
      <c r="FV168" s="100"/>
      <c r="FW168" s="100"/>
      <c r="FX168" s="100"/>
      <c r="FY168" s="5"/>
      <c r="FZ168" s="5"/>
      <c r="GA168" s="5">
        <f>LOOKUP(GA$6,'Daily Absent'!$O$6:$AX$6,'Daily Absent'!$O168:$AX168)</f>
        <v>0</v>
      </c>
      <c r="GB168" s="5"/>
      <c r="GC168" s="100"/>
      <c r="GD168" s="5"/>
      <c r="GE168" s="5"/>
      <c r="GF168" s="5"/>
      <c r="GG168" s="5"/>
      <c r="GH168" s="5">
        <f>LOOKUP(GH$6,'Daily Absent'!$O$6:$AX$6,'Daily Absent'!$O168:$AX168)</f>
        <v>0</v>
      </c>
      <c r="GI168" s="5"/>
      <c r="GJ168" s="100"/>
      <c r="GK168" s="5"/>
      <c r="GL168" s="5"/>
      <c r="GM168" s="5"/>
      <c r="GN168" s="5"/>
      <c r="GO168" s="5">
        <f>LOOKUP(GO$6,'Daily Absent'!$O$6:$AX$6,'Daily Absent'!$O168:$AX168)</f>
        <v>0</v>
      </c>
      <c r="GP168" s="100"/>
      <c r="GQ168" s="100"/>
      <c r="GR168" s="100"/>
      <c r="GS168" s="100"/>
      <c r="GT168" s="5"/>
      <c r="GU168" s="5"/>
      <c r="GV168" s="5">
        <f>LOOKUP(GV$6,'Daily Absent'!$O$6:$AX$6,'Daily Absent'!$O168:$AX168)</f>
        <v>0</v>
      </c>
      <c r="GW168" s="5"/>
      <c r="GX168" s="100"/>
      <c r="GY168" s="5"/>
      <c r="GZ168" s="5"/>
      <c r="HA168" s="5"/>
      <c r="HB168" s="5"/>
      <c r="HC168" s="5">
        <f>LOOKUP(HC$6,'Daily Absent'!$O$6:$AX$6,'Daily Absent'!$O168:$AX168)</f>
        <v>0</v>
      </c>
      <c r="HD168" s="5"/>
      <c r="HE168" s="100"/>
      <c r="HF168" s="5"/>
      <c r="HG168" s="5"/>
      <c r="HH168" s="5"/>
      <c r="HI168" s="5"/>
      <c r="HJ168" s="5">
        <f>LOOKUP(HJ$6,'Daily Absent'!$O$6:$AX$6,'Daily Absent'!$O168:$AX168)</f>
        <v>0</v>
      </c>
      <c r="HK168" s="5"/>
      <c r="HL168" s="100"/>
      <c r="HM168" s="5"/>
      <c r="HN168" s="5"/>
      <c r="HO168" s="5"/>
      <c r="HP168" s="5"/>
      <c r="HQ168" s="5"/>
      <c r="HR168" s="5"/>
      <c r="HS168" s="100"/>
      <c r="HT168" s="5"/>
      <c r="HU168" s="5"/>
      <c r="HV168" s="5"/>
      <c r="HW168" s="5"/>
      <c r="HX168" s="5">
        <f>LOOKUP(HX$6,'Daily Absent'!$O$6:$AX$6,'Daily Absent'!$O168:$AX168)</f>
        <v>0</v>
      </c>
      <c r="HY168" s="5"/>
      <c r="HZ168" s="100"/>
      <c r="IA168" s="5"/>
      <c r="IB168" s="5"/>
      <c r="IC168" s="5"/>
      <c r="ID168" s="5"/>
      <c r="IE168" s="5">
        <f>LOOKUP(IE$6,'Daily Absent'!$O$6:$AX$6,'Daily Absent'!$O168:$AX168)</f>
        <v>0</v>
      </c>
      <c r="IF168" s="5"/>
      <c r="IG168" s="100"/>
      <c r="IH168" s="5"/>
      <c r="II168" s="5"/>
      <c r="IJ168" s="5"/>
      <c r="IK168" s="5"/>
      <c r="IL168" s="5">
        <f>LOOKUP(IL$6,'Daily Absent'!$O$6:$AX$6,'Daily Absent'!$O168:$AX168)</f>
        <v>0</v>
      </c>
      <c r="IM168" s="5"/>
      <c r="IN168" s="100"/>
      <c r="IO168" s="5"/>
      <c r="IP168" s="5"/>
      <c r="IQ168" s="5"/>
      <c r="IR168" s="5"/>
      <c r="IS168" s="5">
        <f>LOOKUP(IS$6,'Daily Absent'!$O$6:$AX$6,'Daily Absent'!$O168:$AX168)</f>
        <v>0</v>
      </c>
      <c r="IT168" s="5"/>
      <c r="IU168" s="100"/>
      <c r="IV168" s="5"/>
      <c r="IW168" s="5"/>
      <c r="IX168" s="5"/>
      <c r="IY168" s="5"/>
      <c r="IZ168" s="5">
        <f>LOOKUP(IZ$6,'Daily Absent'!$O$6:$AX$6,'Daily Absent'!$O168:$AX168)</f>
        <v>0</v>
      </c>
      <c r="JA168" s="5"/>
      <c r="JB168" s="100"/>
      <c r="JC168" s="5"/>
      <c r="JD168" s="5"/>
      <c r="JE168" s="5"/>
      <c r="JF168" s="5"/>
    </row>
    <row r="169" spans="1:266" ht="20" customHeight="1">
      <c r="A169" s="54">
        <f>IF('Master MP Status'!A169&gt;0,'Master MP Status'!A169,"")</f>
        <v>161</v>
      </c>
      <c r="B169" s="5" t="str">
        <f>IF(ISTEXT('Master MP Status'!B169),'Master MP Status'!B169,"")</f>
        <v>DIRECT</v>
      </c>
      <c r="C169" s="153" t="str">
        <f>IF(OR(ISTEXT('Master MP Status'!C169),'Master MP Status'!C169&gt;0),'Master MP Status'!C169,"")</f>
        <v>KN25372</v>
      </c>
      <c r="D169" s="154" t="str">
        <f>IF(OR(ISTEXT('Master MP Status'!D169),'Master MP Status'!D169&gt;0),'Master MP Status'!D169,"")</f>
        <v>S250372</v>
      </c>
      <c r="E169" s="5" t="str">
        <f>IF(ISTEXT('Master MP Status'!E169),'Master MP Status'!E169,"")</f>
        <v>M. SYAMSUL</v>
      </c>
      <c r="F169" s="5" t="str">
        <f>IF(ISTEXT('Master MP Status'!F169),'Master MP Status'!F169,"")</f>
        <v/>
      </c>
      <c r="G169" s="5" t="str">
        <f>IF(ISTEXT('Master MP Status'!G169),'Master MP Status'!G169,"")</f>
        <v>Local</v>
      </c>
      <c r="H169" s="5" t="str">
        <f>IF(ISTEXT('Master MP Status'!H169),'Master MP Status'!H169,"")</f>
        <v>RENTAL</v>
      </c>
      <c r="I169" s="5" t="str">
        <f>IF(ISTEXT('Master MP Status'!I169),'Master MP Status'!I169,"")</f>
        <v>Dumptruck</v>
      </c>
      <c r="J169" s="5" t="str">
        <f>IF(ISTEXT('Master MP Status'!J169),'Master MP Status'!J169,"")</f>
        <v>Equip. Operator</v>
      </c>
      <c r="K169" s="9">
        <f>IF(OR('Master MP Status'!K169=0,'Master MP Status'!K169=""),"",'Master MP Status'!K169)</f>
        <v>45783</v>
      </c>
      <c r="L169" s="9">
        <f>IF(OR('Master MP Status'!L169=0,'Master MP Status'!L169=""),"",'Master MP Status'!L169)</f>
        <v>45783</v>
      </c>
      <c r="M169" s="9">
        <f>IF(OR('Master MP Status'!M169=0,'Master MP Status'!M169=""),"",'Master MP Status'!M169)</f>
        <v>45813</v>
      </c>
      <c r="N169" s="5" t="str">
        <f>IF(ISTEXT('Master MP Status'!N169),'Master MP Status'!N169,"")</f>
        <v>Resign</v>
      </c>
      <c r="O169" s="5">
        <f>LOOKUP(O$6,'Daily Absent'!$O$6:$AX$6,'Daily Absent'!$O169:$AX169)</f>
        <v>0</v>
      </c>
      <c r="P169" s="100"/>
      <c r="Q169" s="100"/>
      <c r="R169" s="100"/>
      <c r="S169" s="100"/>
      <c r="T169" s="5"/>
      <c r="U169" s="5"/>
      <c r="V169" s="5">
        <f>LOOKUP(V$6,'Daily Absent'!$O$6:$AX$6,'Daily Absent'!$O169:$AX169)</f>
        <v>0</v>
      </c>
      <c r="W169" s="100"/>
      <c r="X169" s="100"/>
      <c r="Y169" s="100"/>
      <c r="Z169" s="100"/>
      <c r="AA169" s="5"/>
      <c r="AB169" s="5"/>
      <c r="AC169" s="5">
        <f>LOOKUP(AC$6,'Daily Absent'!$O$6:$AX$6,'Daily Absent'!$O169:$AX169)</f>
        <v>0</v>
      </c>
      <c r="AD169" s="100"/>
      <c r="AE169" s="100"/>
      <c r="AF169" s="100"/>
      <c r="AG169" s="100"/>
      <c r="AH169" s="5"/>
      <c r="AI169" s="5"/>
      <c r="AJ169" s="5">
        <f>LOOKUP(AJ$6,'Daily Absent'!$O$6:$AX$6,'Daily Absent'!$O169:$AX169)</f>
        <v>0</v>
      </c>
      <c r="AK169" s="100"/>
      <c r="AL169" s="100"/>
      <c r="AM169" s="100"/>
      <c r="AN169" s="100"/>
      <c r="AO169" s="5"/>
      <c r="AP169" s="5"/>
      <c r="AQ169" s="5">
        <f>LOOKUP(AQ$6,'Daily Absent'!$O$6:$AX$6,'Daily Absent'!$O169:$AX169)</f>
        <v>0</v>
      </c>
      <c r="AR169" s="100"/>
      <c r="AS169" s="100"/>
      <c r="AT169" s="100"/>
      <c r="AU169" s="100"/>
      <c r="AV169" s="5"/>
      <c r="AW169" s="5"/>
      <c r="AX169" s="5">
        <f>LOOKUP(AX$6,'Daily Absent'!$O$6:$AX$6,'Daily Absent'!$O169:$AX169)</f>
        <v>0</v>
      </c>
      <c r="AY169" s="100"/>
      <c r="AZ169" s="100"/>
      <c r="BA169" s="100"/>
      <c r="BB169" s="100"/>
      <c r="BC169" s="5"/>
      <c r="BD169" s="5"/>
      <c r="BE169" s="5">
        <f>LOOKUP(BE$6,'Daily Absent'!$O$6:$AX$6,'Daily Absent'!$O169:$AX169)</f>
        <v>0</v>
      </c>
      <c r="BF169" s="100"/>
      <c r="BG169" s="100"/>
      <c r="BH169" s="100"/>
      <c r="BI169" s="100"/>
      <c r="BJ169" s="5"/>
      <c r="BK169" s="5"/>
      <c r="BL169" s="5">
        <f>LOOKUP(BL$6,'Daily Absent'!$O$6:$AX$6,'Daily Absent'!$O169:$AX169)</f>
        <v>0</v>
      </c>
      <c r="BM169" s="100"/>
      <c r="BN169" s="100"/>
      <c r="BO169" s="100"/>
      <c r="BP169" s="100"/>
      <c r="BQ169" s="5"/>
      <c r="BR169" s="5"/>
      <c r="BS169" s="5">
        <f>LOOKUP(BS$6,'Daily Absent'!$O$6:$AX$6,'Daily Absent'!$O169:$AX169)</f>
        <v>0</v>
      </c>
      <c r="BT169" s="100"/>
      <c r="BU169" s="100"/>
      <c r="BV169" s="100"/>
      <c r="BW169" s="100"/>
      <c r="BX169" s="5"/>
      <c r="BY169" s="5"/>
      <c r="BZ169" s="5">
        <f>LOOKUP(BZ$6,'Daily Absent'!$O$6:$AX$6,'Daily Absent'!$O169:$AX169)</f>
        <v>0</v>
      </c>
      <c r="CA169" s="100"/>
      <c r="CB169" s="100"/>
      <c r="CC169" s="100"/>
      <c r="CD169" s="100"/>
      <c r="CE169" s="5"/>
      <c r="CF169" s="5"/>
      <c r="CG169" s="5">
        <f>LOOKUP(CG$6,'Daily Absent'!$O$6:$AX$6,'Daily Absent'!$O169:$AX169)</f>
        <v>0</v>
      </c>
      <c r="CH169" s="5"/>
      <c r="CI169" s="100"/>
      <c r="CJ169" s="5"/>
      <c r="CK169" s="5"/>
      <c r="CL169" s="5"/>
      <c r="CM169" s="5"/>
      <c r="CN169" s="5">
        <f>LOOKUP(CN$6,'Daily Absent'!$O$6:$AX$6,'Daily Absent'!$O169:$AX169)</f>
        <v>0</v>
      </c>
      <c r="CO169" s="100"/>
      <c r="CP169" s="100"/>
      <c r="CQ169" s="100"/>
      <c r="CR169" s="100"/>
      <c r="CS169" s="5"/>
      <c r="CT169" s="5"/>
      <c r="CU169" s="5">
        <f>LOOKUP(CU$6,'Daily Absent'!$O$6:$AX$6,'Daily Absent'!$O169:$AX169)</f>
        <v>0</v>
      </c>
      <c r="CV169" s="100"/>
      <c r="CW169" s="100"/>
      <c r="CX169" s="100"/>
      <c r="CY169" s="100"/>
      <c r="CZ169" s="5"/>
      <c r="DA169" s="5"/>
      <c r="DB169" s="5">
        <f>LOOKUP(DB$6,'Daily Absent'!$O$6:$AX$6,'Daily Absent'!$O169:$AX169)</f>
        <v>0</v>
      </c>
      <c r="DC169" s="100"/>
      <c r="DD169" s="100"/>
      <c r="DE169" s="100"/>
      <c r="DF169" s="100"/>
      <c r="DG169" s="5"/>
      <c r="DH169" s="5"/>
      <c r="DI169" s="5">
        <f>LOOKUP(DI$6,'Daily Absent'!$O$6:$AX$6,'Daily Absent'!$O169:$AX169)</f>
        <v>0</v>
      </c>
      <c r="DJ169" s="100"/>
      <c r="DK169" s="100"/>
      <c r="DL169" s="100"/>
      <c r="DM169" s="100"/>
      <c r="DN169" s="5"/>
      <c r="DO169" s="5"/>
      <c r="DP169" s="5">
        <f>LOOKUP(DP$6,'Daily Absent'!$O$6:$AX$6,'Daily Absent'!$O169:$AX169)</f>
        <v>0</v>
      </c>
      <c r="DQ169" s="100"/>
      <c r="DR169" s="100"/>
      <c r="DS169" s="100"/>
      <c r="DT169" s="100"/>
      <c r="DU169" s="5"/>
      <c r="DV169" s="5"/>
      <c r="DW169" s="5">
        <f>LOOKUP(DW$6,'Daily Absent'!$O$6:$AX$6,'Daily Absent'!$O169:$AX169)</f>
        <v>0</v>
      </c>
      <c r="DX169" s="100"/>
      <c r="DY169" s="100"/>
      <c r="DZ169" s="100"/>
      <c r="EA169" s="100"/>
      <c r="EB169" s="5"/>
      <c r="EC169" s="5"/>
      <c r="ED169" s="5">
        <f>LOOKUP(ED$6,'Daily Absent'!$O$6:$AX$6,'Daily Absent'!$O169:$AX169)</f>
        <v>0</v>
      </c>
      <c r="EE169" s="5"/>
      <c r="EF169" s="100"/>
      <c r="EG169" s="5"/>
      <c r="EH169" s="5"/>
      <c r="EI169" s="5"/>
      <c r="EJ169" s="5"/>
      <c r="EK169" s="5">
        <f>LOOKUP(EK$6,'Daily Absent'!$O$6:$AX$6,'Daily Absent'!$O169:$AX169)</f>
        <v>0</v>
      </c>
      <c r="EL169" s="100"/>
      <c r="EM169" s="100"/>
      <c r="EN169" s="100"/>
      <c r="EO169" s="100"/>
      <c r="EP169" s="5"/>
      <c r="EQ169" s="5"/>
      <c r="ER169" s="5">
        <f>LOOKUP(ER$6,'Daily Absent'!$O$6:$AX$6,'Daily Absent'!$O169:$AX169)</f>
        <v>0</v>
      </c>
      <c r="ES169" s="100"/>
      <c r="ET169" s="100"/>
      <c r="EU169" s="100"/>
      <c r="EV169" s="100"/>
      <c r="EW169" s="5"/>
      <c r="EX169" s="5"/>
      <c r="EY169" s="5">
        <f>LOOKUP(EY$6,'Daily Absent'!$O$6:$AX$6,'Daily Absent'!$O169:$AX169)</f>
        <v>0</v>
      </c>
      <c r="EZ169" s="100"/>
      <c r="FA169" s="100"/>
      <c r="FB169" s="100"/>
      <c r="FC169" s="100"/>
      <c r="FD169" s="5"/>
      <c r="FE169" s="5"/>
      <c r="FF169" s="5">
        <f>LOOKUP(FF$6,'Daily Absent'!$O$6:$AX$6,'Daily Absent'!$O169:$AX169)</f>
        <v>0</v>
      </c>
      <c r="FG169" s="100"/>
      <c r="FH169" s="100"/>
      <c r="FI169" s="100"/>
      <c r="FJ169" s="100"/>
      <c r="FK169" s="5"/>
      <c r="FL169" s="5"/>
      <c r="FM169" s="5">
        <f>LOOKUP(FM$6,'Daily Absent'!$O$6:$AX$6,'Daily Absent'!$O169:$AX169)</f>
        <v>0</v>
      </c>
      <c r="FN169" s="100"/>
      <c r="FO169" s="100"/>
      <c r="FP169" s="100"/>
      <c r="FQ169" s="100"/>
      <c r="FR169" s="5"/>
      <c r="FS169" s="5"/>
      <c r="FT169" s="5">
        <f>LOOKUP(FT$6,'Daily Absent'!$O$6:$AX$6,'Daily Absent'!$O169:$AX169)</f>
        <v>0</v>
      </c>
      <c r="FU169" s="100"/>
      <c r="FV169" s="100"/>
      <c r="FW169" s="100"/>
      <c r="FX169" s="100"/>
      <c r="FY169" s="5"/>
      <c r="FZ169" s="5"/>
      <c r="GA169" s="5">
        <f>LOOKUP(GA$6,'Daily Absent'!$O$6:$AX$6,'Daily Absent'!$O169:$AX169)</f>
        <v>0</v>
      </c>
      <c r="GB169" s="5"/>
      <c r="GC169" s="100"/>
      <c r="GD169" s="5"/>
      <c r="GE169" s="5"/>
      <c r="GF169" s="5"/>
      <c r="GG169" s="5"/>
      <c r="GH169" s="5">
        <f>LOOKUP(GH$6,'Daily Absent'!$O$6:$AX$6,'Daily Absent'!$O169:$AX169)</f>
        <v>0</v>
      </c>
      <c r="GI169" s="100"/>
      <c r="GJ169" s="100"/>
      <c r="GK169" s="100"/>
      <c r="GL169" s="100"/>
      <c r="GM169" s="5"/>
      <c r="GN169" s="5"/>
      <c r="GO169" s="5">
        <f>LOOKUP(GO$6,'Daily Absent'!$O$6:$AX$6,'Daily Absent'!$O169:$AX169)</f>
        <v>0</v>
      </c>
      <c r="GP169" s="100"/>
      <c r="GQ169" s="100"/>
      <c r="GR169" s="100"/>
      <c r="GS169" s="100"/>
      <c r="GT169" s="5"/>
      <c r="GU169" s="5"/>
      <c r="GV169" s="5">
        <f>LOOKUP(GV$6,'Daily Absent'!$O$6:$AX$6,'Daily Absent'!$O169:$AX169)</f>
        <v>0</v>
      </c>
      <c r="GW169" s="100"/>
      <c r="GX169" s="100"/>
      <c r="GY169" s="100"/>
      <c r="GZ169" s="100"/>
      <c r="HA169" s="5"/>
      <c r="HB169" s="5"/>
      <c r="HC169" s="5">
        <f>LOOKUP(HC$6,'Daily Absent'!$O$6:$AX$6,'Daily Absent'!$O169:$AX169)</f>
        <v>0</v>
      </c>
      <c r="HD169" s="100"/>
      <c r="HE169" s="100"/>
      <c r="HF169" s="100"/>
      <c r="HG169" s="100"/>
      <c r="HH169" s="5"/>
      <c r="HI169" s="5"/>
      <c r="HJ169" s="5">
        <f>LOOKUP(HJ$6,'Daily Absent'!$O$6:$AX$6,'Daily Absent'!$O169:$AX169)</f>
        <v>0</v>
      </c>
      <c r="HK169" s="100"/>
      <c r="HL169" s="100"/>
      <c r="HM169" s="100"/>
      <c r="HN169" s="100"/>
      <c r="HO169" s="5"/>
      <c r="HP169" s="5"/>
      <c r="HQ169" s="5"/>
      <c r="HR169" s="100"/>
      <c r="HS169" s="100"/>
      <c r="HT169" s="100"/>
      <c r="HU169" s="100"/>
      <c r="HV169" s="5"/>
      <c r="HW169" s="5"/>
      <c r="HX169" s="5">
        <f>LOOKUP(HX$6,'Daily Absent'!$O$6:$AX$6,'Daily Absent'!$O169:$AX169)</f>
        <v>0</v>
      </c>
      <c r="HY169" s="5"/>
      <c r="HZ169" s="100"/>
      <c r="IA169" s="5"/>
      <c r="IB169" s="5"/>
      <c r="IC169" s="5"/>
      <c r="ID169" s="5"/>
      <c r="IE169" s="5">
        <f>LOOKUP(IE$6,'Daily Absent'!$O$6:$AX$6,'Daily Absent'!$O169:$AX169)</f>
        <v>0</v>
      </c>
      <c r="IF169" s="5"/>
      <c r="IG169" s="100"/>
      <c r="IH169" s="5"/>
      <c r="II169" s="5"/>
      <c r="IJ169" s="5"/>
      <c r="IK169" s="5"/>
      <c r="IL169" s="5">
        <f>LOOKUP(IL$6,'Daily Absent'!$O$6:$AX$6,'Daily Absent'!$O169:$AX169)</f>
        <v>0</v>
      </c>
      <c r="IM169" s="5"/>
      <c r="IN169" s="100"/>
      <c r="IO169" s="5"/>
      <c r="IP169" s="5"/>
      <c r="IQ169" s="5"/>
      <c r="IR169" s="5"/>
      <c r="IS169" s="5">
        <f>LOOKUP(IS$6,'Daily Absent'!$O$6:$AX$6,'Daily Absent'!$O169:$AX169)</f>
        <v>0</v>
      </c>
      <c r="IT169" s="5"/>
      <c r="IU169" s="100"/>
      <c r="IV169" s="5"/>
      <c r="IW169" s="5"/>
      <c r="IX169" s="5"/>
      <c r="IY169" s="5"/>
      <c r="IZ169" s="5">
        <f>LOOKUP(IZ$6,'Daily Absent'!$O$6:$AX$6,'Daily Absent'!$O169:$AX169)</f>
        <v>0</v>
      </c>
      <c r="JA169" s="5"/>
      <c r="JB169" s="100"/>
      <c r="JC169" s="5"/>
      <c r="JD169" s="5"/>
      <c r="JE169" s="5"/>
      <c r="JF169" s="5"/>
    </row>
    <row r="170" spans="1:266" ht="20" customHeight="1">
      <c r="A170" s="54">
        <f>IF('Master MP Status'!A170&gt;0,'Master MP Status'!A170,"")</f>
        <v>162</v>
      </c>
      <c r="B170" s="5" t="str">
        <f>IF(ISTEXT('Master MP Status'!B170),'Master MP Status'!B170,"")</f>
        <v>DIRECT</v>
      </c>
      <c r="C170" s="153" t="str">
        <f>IF(OR(ISTEXT('Master MP Status'!C170),'Master MP Status'!C170&gt;0),'Master MP Status'!C170,"")</f>
        <v>B250121</v>
      </c>
      <c r="D170" s="154" t="str">
        <f>IF(OR(ISTEXT('Master MP Status'!D170),'Master MP Status'!D170&gt;0),'Master MP Status'!D170,"")</f>
        <v>S250121</v>
      </c>
      <c r="E170" s="5" t="str">
        <f>IF(ISTEXT('Master MP Status'!E170),'Master MP Status'!E170,"")</f>
        <v>THEOPILUS RIKKY RICARDO</v>
      </c>
      <c r="F170" s="5" t="str">
        <f>IF(ISTEXT('Master MP Status'!F170),'Master MP Status'!F170,"")</f>
        <v/>
      </c>
      <c r="G170" s="5" t="str">
        <f>IF(ISTEXT('Master MP Status'!G170),'Master MP Status'!G170,"")</f>
        <v>Balikpapan</v>
      </c>
      <c r="H170" s="5" t="str">
        <f>IF(ISTEXT('Master MP Status'!H170),'Master MP Status'!H170,"")</f>
        <v>BAP</v>
      </c>
      <c r="I170" s="5" t="str">
        <f>IF(ISTEXT('Master MP Status'!I170),'Master MP Status'!I170,"")</f>
        <v>TMC</v>
      </c>
      <c r="J170" s="5" t="str">
        <f>IF(ISTEXT('Master MP Status'!J170),'Master MP Status'!J170,"")</f>
        <v>Equip. Operator</v>
      </c>
      <c r="K170" s="9">
        <f>IF(OR('Master MP Status'!K170=0,'Master MP Status'!K170=""),"",'Master MP Status'!K170)</f>
        <v>45785</v>
      </c>
      <c r="L170" s="9">
        <f>IF(OR('Master MP Status'!L170=0,'Master MP Status'!L170=""),"",'Master MP Status'!L170)</f>
        <v>45785</v>
      </c>
      <c r="M170" s="9" t="str">
        <f>IF(OR('Master MP Status'!M170=0,'Master MP Status'!M170=""),"",'Master MP Status'!M170)</f>
        <v/>
      </c>
      <c r="N170" s="5" t="str">
        <f>IF(ISTEXT('Master MP Status'!N170),'Master MP Status'!N170,"")</f>
        <v/>
      </c>
      <c r="O170" s="5">
        <f>LOOKUP(O$6,'Daily Absent'!$O$6:$AX$6,'Daily Absent'!$O170:$AX170)</f>
        <v>1</v>
      </c>
      <c r="P170" s="100">
        <v>0.33333333333333331</v>
      </c>
      <c r="Q170" s="100">
        <v>0.5</v>
      </c>
      <c r="R170" s="100">
        <v>0.54166666666666663</v>
      </c>
      <c r="S170" s="100">
        <v>0.70833333333333337</v>
      </c>
      <c r="T170" s="5"/>
      <c r="U170" s="5"/>
      <c r="V170" s="5">
        <f>LOOKUP(V$6,'Daily Absent'!$O$6:$AX$6,'Daily Absent'!$O170:$AX170)</f>
        <v>1</v>
      </c>
      <c r="W170" s="100">
        <v>0.33333333333333331</v>
      </c>
      <c r="X170" s="100">
        <v>0.5</v>
      </c>
      <c r="Y170" s="100">
        <v>0.54166666666666663</v>
      </c>
      <c r="Z170" s="100">
        <v>0.70833333333333337</v>
      </c>
      <c r="AA170" s="5"/>
      <c r="AB170" s="5"/>
      <c r="AC170" s="5">
        <f>LOOKUP(AC$6,'Daily Absent'!$O$6:$AX$6,'Daily Absent'!$O170:$AX170)</f>
        <v>1</v>
      </c>
      <c r="AD170" s="100">
        <v>0.33333333333333331</v>
      </c>
      <c r="AE170" s="100">
        <v>0.5</v>
      </c>
      <c r="AF170" s="100">
        <v>0.54166666666666663</v>
      </c>
      <c r="AG170" s="100">
        <v>0.70833333333333337</v>
      </c>
      <c r="AH170" s="5"/>
      <c r="AI170" s="5"/>
      <c r="AJ170" s="5">
        <f>LOOKUP(AJ$6,'Daily Absent'!$O$6:$AX$6,'Daily Absent'!$O170:$AX170)</f>
        <v>1</v>
      </c>
      <c r="AK170" s="100">
        <v>0.33333333333333331</v>
      </c>
      <c r="AL170" s="100">
        <v>0.5</v>
      </c>
      <c r="AM170" s="100">
        <v>0.54166666666666663</v>
      </c>
      <c r="AN170" s="100">
        <v>0.75</v>
      </c>
      <c r="AO170" s="5"/>
      <c r="AP170" s="5"/>
      <c r="AQ170" s="5">
        <f>LOOKUP(AQ$6,'Daily Absent'!$O$6:$AX$6,'Daily Absent'!$O170:$AX170)</f>
        <v>1</v>
      </c>
      <c r="AR170" s="100">
        <v>0.33333333333333331</v>
      </c>
      <c r="AS170" s="100">
        <v>0.5</v>
      </c>
      <c r="AT170" s="100">
        <v>0.54166666666666663</v>
      </c>
      <c r="AU170" s="100">
        <v>0.70833333333333337</v>
      </c>
      <c r="AV170" s="5"/>
      <c r="AW170" s="5"/>
      <c r="AX170" s="5">
        <f>LOOKUP(AX$6,'Daily Absent'!$O$6:$AX$6,'Daily Absent'!$O170:$AX170)</f>
        <v>1</v>
      </c>
      <c r="AY170" s="100">
        <v>0.33333333333333331</v>
      </c>
      <c r="AZ170" s="100">
        <v>0.5</v>
      </c>
      <c r="BA170" s="100">
        <v>0.54166666666666663</v>
      </c>
      <c r="BB170" s="100">
        <v>0.66666666666666663</v>
      </c>
      <c r="BC170" s="5"/>
      <c r="BD170" s="5"/>
      <c r="BE170" s="5">
        <f>LOOKUP(BE$6,'Daily Absent'!$O$6:$AX$6,'Daily Absent'!$O170:$AX170)</f>
        <v>1</v>
      </c>
      <c r="BF170" s="100">
        <v>0.29166666666666669</v>
      </c>
      <c r="BG170" s="100">
        <v>0.5</v>
      </c>
      <c r="BH170" s="100">
        <v>0.54166666666666663</v>
      </c>
      <c r="BI170" s="100">
        <v>0.75</v>
      </c>
      <c r="BJ170" s="5"/>
      <c r="BK170" s="5"/>
      <c r="BL170" s="5">
        <f>LOOKUP(BL$6,'Daily Absent'!$O$6:$AX$6,'Daily Absent'!$O170:$AX170)</f>
        <v>1</v>
      </c>
      <c r="BM170" s="100">
        <v>0.29166666666666669</v>
      </c>
      <c r="BN170" s="100">
        <v>0.5</v>
      </c>
      <c r="BO170" s="100">
        <v>0.54166666666666663</v>
      </c>
      <c r="BP170" s="100">
        <v>0.75</v>
      </c>
      <c r="BQ170" s="5"/>
      <c r="BR170" s="5"/>
      <c r="BS170" s="5">
        <f>LOOKUP(BS$6,'Daily Absent'!$O$6:$AX$6,'Daily Absent'!$O170:$AX170)</f>
        <v>1</v>
      </c>
      <c r="BT170" s="100">
        <v>0.29166666666666669</v>
      </c>
      <c r="BU170" s="100">
        <v>0.5</v>
      </c>
      <c r="BV170" s="100">
        <v>0.54166666666666663</v>
      </c>
      <c r="BW170" s="100">
        <v>0.75</v>
      </c>
      <c r="BX170" s="5"/>
      <c r="BY170" s="5"/>
      <c r="BZ170" s="5">
        <f>LOOKUP(BZ$6,'Daily Absent'!$O$6:$AX$6,'Daily Absent'!$O170:$AX170)</f>
        <v>1</v>
      </c>
      <c r="CA170" s="100">
        <v>0.29166666666666669</v>
      </c>
      <c r="CB170" s="100">
        <v>0.5</v>
      </c>
      <c r="CC170" s="100">
        <v>0.54166666666666663</v>
      </c>
      <c r="CD170" s="100">
        <v>0.75</v>
      </c>
      <c r="CE170" s="5"/>
      <c r="CF170" s="5"/>
      <c r="CG170" s="5">
        <f>LOOKUP(CG$6,'Daily Absent'!$O$6:$AX$6,'Daily Absent'!$O170:$AX170)</f>
        <v>1</v>
      </c>
      <c r="CH170" s="100">
        <v>0.29166666666666669</v>
      </c>
      <c r="CI170" s="100">
        <v>0.5</v>
      </c>
      <c r="CJ170" s="100">
        <v>0.54166666666666663</v>
      </c>
      <c r="CK170" s="100">
        <v>0.75</v>
      </c>
      <c r="CL170" s="5"/>
      <c r="CM170" s="5"/>
      <c r="CN170" s="5">
        <f>LOOKUP(CN$6,'Daily Absent'!$O$6:$AX$6,'Daily Absent'!$O170:$AX170)</f>
        <v>1</v>
      </c>
      <c r="CO170" s="100">
        <v>0.29166666666666669</v>
      </c>
      <c r="CP170" s="100">
        <v>0.5</v>
      </c>
      <c r="CQ170" s="100">
        <v>0.54166666666666663</v>
      </c>
      <c r="CR170" s="100">
        <v>0.70833333333333337</v>
      </c>
      <c r="CS170" s="5"/>
      <c r="CT170" s="5"/>
      <c r="CU170" s="5">
        <f>LOOKUP(CU$6,'Daily Absent'!$O$6:$AX$6,'Daily Absent'!$O170:$AX170)</f>
        <v>1</v>
      </c>
      <c r="CV170" s="100">
        <v>0.33333333333333331</v>
      </c>
      <c r="CW170" s="100">
        <v>0.5</v>
      </c>
      <c r="CX170" s="100">
        <v>0.54166666666666663</v>
      </c>
      <c r="CY170" s="100">
        <v>0.66666666666666663</v>
      </c>
      <c r="CZ170" s="5"/>
      <c r="DA170" s="5"/>
      <c r="DB170" s="5">
        <f>LOOKUP(DB$6,'Daily Absent'!$O$6:$AX$6,'Daily Absent'!$O170:$AX170)</f>
        <v>1</v>
      </c>
      <c r="DC170" s="100">
        <v>0.29166666666666669</v>
      </c>
      <c r="DD170" s="100">
        <v>0.5</v>
      </c>
      <c r="DE170" s="100">
        <v>0.54166666666666663</v>
      </c>
      <c r="DF170" s="100">
        <v>0.75</v>
      </c>
      <c r="DG170" s="5"/>
      <c r="DH170" s="5"/>
      <c r="DI170" s="5">
        <f>LOOKUP(DI$6,'Daily Absent'!$O$6:$AX$6,'Daily Absent'!$O170:$AX170)</f>
        <v>1</v>
      </c>
      <c r="DJ170" s="100">
        <v>0.33333333333333331</v>
      </c>
      <c r="DK170" s="100">
        <v>0.5</v>
      </c>
      <c r="DL170" s="100">
        <v>0.54166666666666663</v>
      </c>
      <c r="DM170" s="100">
        <v>0.75</v>
      </c>
      <c r="DN170" s="5"/>
      <c r="DO170" s="5"/>
      <c r="DP170" s="5">
        <f>LOOKUP(DP$6,'Daily Absent'!$O$6:$AX$6,'Daily Absent'!$O170:$AX170)</f>
        <v>1</v>
      </c>
      <c r="DQ170" s="100">
        <v>0.29166666666666669</v>
      </c>
      <c r="DR170" s="100">
        <v>0.5</v>
      </c>
      <c r="DS170" s="100">
        <v>0.54166666666666663</v>
      </c>
      <c r="DT170" s="100">
        <v>0.75</v>
      </c>
      <c r="DU170" s="5"/>
      <c r="DV170" s="5"/>
      <c r="DW170" s="5">
        <f>LOOKUP(DW$6,'Daily Absent'!$O$6:$AX$6,'Daily Absent'!$O170:$AX170)</f>
        <v>1</v>
      </c>
      <c r="DX170" s="100">
        <v>0.29166666666666669</v>
      </c>
      <c r="DY170" s="100">
        <v>0.5</v>
      </c>
      <c r="DZ170" s="100">
        <v>0.54166666666666663</v>
      </c>
      <c r="EA170" s="100">
        <v>0.75</v>
      </c>
      <c r="EB170" s="5"/>
      <c r="EC170" s="5"/>
      <c r="ED170" s="5">
        <f>LOOKUP(ED$6,'Daily Absent'!$O$6:$AX$6,'Daily Absent'!$O170:$AX170)</f>
        <v>1</v>
      </c>
      <c r="EE170" s="100">
        <v>0.29166666666666669</v>
      </c>
      <c r="EF170" s="100">
        <v>0.5</v>
      </c>
      <c r="EG170" s="100">
        <v>0.54166666666666663</v>
      </c>
      <c r="EH170" s="100">
        <v>0.75</v>
      </c>
      <c r="EI170" s="5"/>
      <c r="EJ170" s="5"/>
      <c r="EK170" s="5">
        <f>LOOKUP(EK$6,'Daily Absent'!$O$6:$AX$6,'Daily Absent'!$O170:$AX170)</f>
        <v>1</v>
      </c>
      <c r="EL170" s="100">
        <v>0.29166666666666669</v>
      </c>
      <c r="EM170" s="100">
        <v>0.5</v>
      </c>
      <c r="EN170" s="100">
        <v>0.54166666666666663</v>
      </c>
      <c r="EO170" s="100">
        <v>0.75</v>
      </c>
      <c r="EP170" s="5"/>
      <c r="EQ170" s="5"/>
      <c r="ER170" s="5">
        <f>LOOKUP(ER$6,'Daily Absent'!$O$6:$AX$6,'Daily Absent'!$O170:$AX170)</f>
        <v>0</v>
      </c>
      <c r="ES170" s="100"/>
      <c r="ET170" s="100"/>
      <c r="EU170" s="100"/>
      <c r="EV170" s="100"/>
      <c r="EW170" s="5"/>
      <c r="EX170" s="5"/>
      <c r="EY170" s="5">
        <f>LOOKUP(EY$6,'Daily Absent'!$O$6:$AX$6,'Daily Absent'!$O170:$AX170)</f>
        <v>1</v>
      </c>
      <c r="EZ170" s="100">
        <v>0.29166666666666669</v>
      </c>
      <c r="FA170" s="100">
        <v>0.5</v>
      </c>
      <c r="FB170" s="100">
        <v>0.54166666666666663</v>
      </c>
      <c r="FC170" s="100">
        <v>0.75</v>
      </c>
      <c r="FD170" s="5"/>
      <c r="FE170" s="5"/>
      <c r="FF170" s="5">
        <f>LOOKUP(FF$6,'Daily Absent'!$O$6:$AX$6,'Daily Absent'!$O170:$AX170)</f>
        <v>1</v>
      </c>
      <c r="FG170" s="100"/>
      <c r="FH170" s="100"/>
      <c r="FI170" s="100"/>
      <c r="FJ170" s="100"/>
      <c r="FK170" s="5"/>
      <c r="FL170" s="5"/>
      <c r="FM170" s="5">
        <f>LOOKUP(FM$6,'Daily Absent'!$O$6:$AX$6,'Daily Absent'!$O170:$AX170)</f>
        <v>0</v>
      </c>
      <c r="FN170" s="100"/>
      <c r="FO170" s="100"/>
      <c r="FP170" s="100"/>
      <c r="FQ170" s="100"/>
      <c r="FR170" s="5"/>
      <c r="FS170" s="5"/>
      <c r="FT170" s="5">
        <f>LOOKUP(FT$6,'Daily Absent'!$O$6:$AX$6,'Daily Absent'!$O170:$AX170)</f>
        <v>0</v>
      </c>
      <c r="FU170" s="100"/>
      <c r="FV170" s="100"/>
      <c r="FW170" s="100"/>
      <c r="FX170" s="100"/>
      <c r="FY170" s="5"/>
      <c r="FZ170" s="5"/>
      <c r="GA170" s="5">
        <f>LOOKUP(GA$6,'Daily Absent'!$O$6:$AX$6,'Daily Absent'!$O170:$AX170)</f>
        <v>0</v>
      </c>
      <c r="GB170" s="100"/>
      <c r="GC170" s="100"/>
      <c r="GD170" s="100"/>
      <c r="GE170" s="100"/>
      <c r="GF170" s="5"/>
      <c r="GG170" s="5"/>
      <c r="GH170" s="5">
        <f>LOOKUP(GH$6,'Daily Absent'!$O$6:$AX$6,'Daily Absent'!$O170:$AX170)</f>
        <v>0</v>
      </c>
      <c r="GI170" s="100"/>
      <c r="GJ170" s="100"/>
      <c r="GK170" s="100"/>
      <c r="GL170" s="100"/>
      <c r="GM170" s="5"/>
      <c r="GN170" s="5"/>
      <c r="GO170" s="5">
        <f>LOOKUP(GO$6,'Daily Absent'!$O$6:$AX$6,'Daily Absent'!$O170:$AX170)</f>
        <v>0</v>
      </c>
      <c r="GP170" s="100"/>
      <c r="GQ170" s="100"/>
      <c r="GR170" s="100"/>
      <c r="GS170" s="100"/>
      <c r="GT170" s="5"/>
      <c r="GU170" s="5"/>
      <c r="GV170" s="5">
        <f>LOOKUP(GV$6,'Daily Absent'!$O$6:$AX$6,'Daily Absent'!$O170:$AX170)</f>
        <v>0</v>
      </c>
      <c r="GW170" s="100"/>
      <c r="GX170" s="100"/>
      <c r="GY170" s="100"/>
      <c r="GZ170" s="100"/>
      <c r="HA170" s="5"/>
      <c r="HB170" s="5"/>
      <c r="HC170" s="5">
        <f>LOOKUP(HC$6,'Daily Absent'!$O$6:$AX$6,'Daily Absent'!$O170:$AX170)</f>
        <v>0</v>
      </c>
      <c r="HD170" s="100"/>
      <c r="HE170" s="100"/>
      <c r="HF170" s="100"/>
      <c r="HG170" s="100"/>
      <c r="HH170" s="5"/>
      <c r="HI170" s="5"/>
      <c r="HJ170" s="5">
        <f>LOOKUP(HJ$6,'Daily Absent'!$O$6:$AX$6,'Daily Absent'!$O170:$AX170)</f>
        <v>0</v>
      </c>
      <c r="HK170" s="100"/>
      <c r="HL170" s="100"/>
      <c r="HM170" s="100"/>
      <c r="HN170" s="100"/>
      <c r="HO170" s="5"/>
      <c r="HP170" s="5"/>
      <c r="HQ170" s="5"/>
      <c r="HR170" s="100"/>
      <c r="HS170" s="100"/>
      <c r="HT170" s="100"/>
      <c r="HU170" s="100"/>
      <c r="HV170" s="5"/>
      <c r="HW170" s="5"/>
      <c r="HX170" s="5">
        <f>LOOKUP(HX$6,'Daily Absent'!$O$6:$AX$6,'Daily Absent'!$O170:$AX170)</f>
        <v>0</v>
      </c>
      <c r="HY170" s="5"/>
      <c r="HZ170" s="100"/>
      <c r="IA170" s="5"/>
      <c r="IB170" s="5"/>
      <c r="IC170" s="5"/>
      <c r="ID170" s="5"/>
      <c r="IE170" s="5">
        <f>LOOKUP(IE$6,'Daily Absent'!$O$6:$AX$6,'Daily Absent'!$O170:$AX170)</f>
        <v>0</v>
      </c>
      <c r="IF170" s="5"/>
      <c r="IG170" s="100"/>
      <c r="IH170" s="5"/>
      <c r="II170" s="5"/>
      <c r="IJ170" s="5"/>
      <c r="IK170" s="5"/>
      <c r="IL170" s="5">
        <f>LOOKUP(IL$6,'Daily Absent'!$O$6:$AX$6,'Daily Absent'!$O170:$AX170)</f>
        <v>0</v>
      </c>
      <c r="IM170" s="5"/>
      <c r="IN170" s="100"/>
      <c r="IO170" s="5"/>
      <c r="IP170" s="5"/>
      <c r="IQ170" s="5"/>
      <c r="IR170" s="5"/>
      <c r="IS170" s="5">
        <f>LOOKUP(IS$6,'Daily Absent'!$O$6:$AX$6,'Daily Absent'!$O170:$AX170)</f>
        <v>0</v>
      </c>
      <c r="IT170" s="5"/>
      <c r="IU170" s="100"/>
      <c r="IV170" s="5"/>
      <c r="IW170" s="5"/>
      <c r="IX170" s="5"/>
      <c r="IY170" s="5"/>
      <c r="IZ170" s="5">
        <f>LOOKUP(IZ$6,'Daily Absent'!$O$6:$AX$6,'Daily Absent'!$O170:$AX170)</f>
        <v>0</v>
      </c>
      <c r="JA170" s="5"/>
      <c r="JB170" s="100"/>
      <c r="JC170" s="5"/>
      <c r="JD170" s="5"/>
      <c r="JE170" s="5"/>
      <c r="JF170" s="5"/>
    </row>
    <row r="171" spans="1:266" ht="20" customHeight="1">
      <c r="A171" s="54">
        <f>IF('Master MP Status'!A171&gt;0,'Master MP Status'!A171,"")</f>
        <v>163</v>
      </c>
      <c r="B171" s="5" t="str">
        <f>IF(ISTEXT('Master MP Status'!B171),'Master MP Status'!B171,"")</f>
        <v>DIRECT</v>
      </c>
      <c r="C171" s="153" t="str">
        <f>IF(OR(ISTEXT('Master MP Status'!C171),'Master MP Status'!C171&gt;0),'Master MP Status'!C171,"")</f>
        <v>B250122</v>
      </c>
      <c r="D171" s="154" t="str">
        <f>IF(OR(ISTEXT('Master MP Status'!D171),'Master MP Status'!D171&gt;0),'Master MP Status'!D171,"")</f>
        <v>B250118</v>
      </c>
      <c r="E171" s="5" t="str">
        <f>IF(ISTEXT('Master MP Status'!E171),'Master MP Status'!E171,"")</f>
        <v>ALWI SELINGKAT</v>
      </c>
      <c r="F171" s="5" t="str">
        <f>IF(ISTEXT('Master MP Status'!F171),'Master MP Status'!F171,"")</f>
        <v/>
      </c>
      <c r="G171" s="5" t="str">
        <f>IF(ISTEXT('Master MP Status'!G171),'Master MP Status'!G171,"")</f>
        <v>Banggai</v>
      </c>
      <c r="H171" s="5" t="str">
        <f>IF(ISTEXT('Master MP Status'!H171),'Master MP Status'!H171,"")</f>
        <v>RIFNO</v>
      </c>
      <c r="I171" s="5" t="str">
        <f>IF(ISTEXT('Master MP Status'!I171),'Master MP Status'!I171,"")</f>
        <v>Welder CS</v>
      </c>
      <c r="J171" s="5" t="str">
        <f>IF(ISTEXT('Master MP Status'!J171),'Master MP Status'!J171,"")</f>
        <v>Welder CS</v>
      </c>
      <c r="K171" s="9">
        <f>IF(OR('Master MP Status'!K171=0,'Master MP Status'!K171=""),"",'Master MP Status'!K171)</f>
        <v>45786</v>
      </c>
      <c r="L171" s="9">
        <f>IF(OR('Master MP Status'!L171=0,'Master MP Status'!L171=""),"",'Master MP Status'!L171)</f>
        <v>45786</v>
      </c>
      <c r="M171" s="9" t="str">
        <f>IF(OR('Master MP Status'!M171=0,'Master MP Status'!M171=""),"",'Master MP Status'!M171)</f>
        <v/>
      </c>
      <c r="N171" s="5" t="str">
        <f>IF(ISTEXT('Master MP Status'!N171),'Master MP Status'!N171,"")</f>
        <v/>
      </c>
      <c r="O171" s="5">
        <f>LOOKUP(O$6,'Daily Absent'!$O$6:$AX$6,'Daily Absent'!$O171:$AX171)</f>
        <v>1</v>
      </c>
      <c r="P171" s="100">
        <v>0.29166666666666669</v>
      </c>
      <c r="Q171" s="100">
        <v>0.5</v>
      </c>
      <c r="R171" s="100">
        <v>0.54166666666666663</v>
      </c>
      <c r="S171" s="100">
        <v>0.75</v>
      </c>
      <c r="T171" s="5"/>
      <c r="U171" s="5"/>
      <c r="V171" s="5">
        <f>LOOKUP(V$6,'Daily Absent'!$O$6:$AX$6,'Daily Absent'!$O171:$AX171)</f>
        <v>1</v>
      </c>
      <c r="W171" s="100">
        <v>0.29166666666666669</v>
      </c>
      <c r="X171" s="100">
        <v>0.5</v>
      </c>
      <c r="Y171" s="100">
        <v>0.54166666666666663</v>
      </c>
      <c r="Z171" s="100">
        <v>0.75</v>
      </c>
      <c r="AA171" s="5"/>
      <c r="AB171" s="5"/>
      <c r="AC171" s="5">
        <f>LOOKUP(AC$6,'Daily Absent'!$O$6:$AX$6,'Daily Absent'!$O171:$AX171)</f>
        <v>1</v>
      </c>
      <c r="AD171" s="100">
        <v>0.29166666666666669</v>
      </c>
      <c r="AE171" s="100">
        <v>0.5</v>
      </c>
      <c r="AF171" s="100">
        <v>0.54166666666666663</v>
      </c>
      <c r="AG171" s="100">
        <v>0.75</v>
      </c>
      <c r="AH171" s="5"/>
      <c r="AI171" s="5"/>
      <c r="AJ171" s="5">
        <f>LOOKUP(AJ$6,'Daily Absent'!$O$6:$AX$6,'Daily Absent'!$O171:$AX171)</f>
        <v>1</v>
      </c>
      <c r="AK171" s="100">
        <v>0.29166666666666669</v>
      </c>
      <c r="AL171" s="100">
        <v>0.5</v>
      </c>
      <c r="AM171" s="100">
        <v>0.54166666666666663</v>
      </c>
      <c r="AN171" s="100">
        <v>0.75</v>
      </c>
      <c r="AO171" s="5"/>
      <c r="AP171" s="5"/>
      <c r="AQ171" s="5">
        <f>LOOKUP(AQ$6,'Daily Absent'!$O$6:$AX$6,'Daily Absent'!$O171:$AX171)</f>
        <v>1</v>
      </c>
      <c r="AR171" s="100">
        <v>0.29166666666666669</v>
      </c>
      <c r="AS171" s="100">
        <v>0.5</v>
      </c>
      <c r="AT171" s="100">
        <v>0.54166666666666663</v>
      </c>
      <c r="AU171" s="100">
        <v>0.70833333333333337</v>
      </c>
      <c r="AV171" s="5"/>
      <c r="AW171" s="5"/>
      <c r="AX171" s="5">
        <f>LOOKUP(AX$6,'Daily Absent'!$O$6:$AX$6,'Daily Absent'!$O171:$AX171)</f>
        <v>1</v>
      </c>
      <c r="AY171" s="100">
        <v>0.33333333333333331</v>
      </c>
      <c r="AZ171" s="100">
        <v>0.5</v>
      </c>
      <c r="BA171" s="100">
        <v>0.54166666666666663</v>
      </c>
      <c r="BB171" s="100">
        <v>0.66666666666666663</v>
      </c>
      <c r="BC171" s="5"/>
      <c r="BD171" s="5"/>
      <c r="BE171" s="5">
        <f>LOOKUP(BE$6,'Daily Absent'!$O$6:$AX$6,'Daily Absent'!$O171:$AX171)</f>
        <v>1</v>
      </c>
      <c r="BF171" s="100">
        <v>0.29166666666666669</v>
      </c>
      <c r="BG171" s="100">
        <v>0.5</v>
      </c>
      <c r="BH171" s="100">
        <v>0.54166666666666663</v>
      </c>
      <c r="BI171" s="100">
        <v>0.75</v>
      </c>
      <c r="BJ171" s="5"/>
      <c r="BK171" s="5"/>
      <c r="BL171" s="5">
        <f>LOOKUP(BL$6,'Daily Absent'!$O$6:$AX$6,'Daily Absent'!$O171:$AX171)</f>
        <v>1</v>
      </c>
      <c r="BM171" s="100">
        <v>0.29166666666666669</v>
      </c>
      <c r="BN171" s="100">
        <v>0.5</v>
      </c>
      <c r="BO171" s="100">
        <v>0.54166666666666663</v>
      </c>
      <c r="BP171" s="100">
        <v>0.75</v>
      </c>
      <c r="BQ171" s="5"/>
      <c r="BR171" s="5"/>
      <c r="BS171" s="5">
        <f>LOOKUP(BS$6,'Daily Absent'!$O$6:$AX$6,'Daily Absent'!$O171:$AX171)</f>
        <v>1</v>
      </c>
      <c r="BT171" s="100">
        <v>0.29166666666666669</v>
      </c>
      <c r="BU171" s="100">
        <v>0.5</v>
      </c>
      <c r="BV171" s="100">
        <v>0.54166666666666663</v>
      </c>
      <c r="BW171" s="100">
        <v>0.75</v>
      </c>
      <c r="BX171" s="5"/>
      <c r="BY171" s="5"/>
      <c r="BZ171" s="5">
        <f>LOOKUP(BZ$6,'Daily Absent'!$O$6:$AX$6,'Daily Absent'!$O171:$AX171)</f>
        <v>1</v>
      </c>
      <c r="CA171" s="100">
        <v>0.29166666666666669</v>
      </c>
      <c r="CB171" s="100">
        <v>0.5</v>
      </c>
      <c r="CC171" s="100">
        <v>0.54166666666666663</v>
      </c>
      <c r="CD171" s="100">
        <v>0.75</v>
      </c>
      <c r="CE171" s="5"/>
      <c r="CF171" s="5"/>
      <c r="CG171" s="5">
        <f>LOOKUP(CG$6,'Daily Absent'!$O$6:$AX$6,'Daily Absent'!$O171:$AX171)</f>
        <v>1</v>
      </c>
      <c r="CH171" s="100">
        <v>0.29166666666666669</v>
      </c>
      <c r="CI171" s="100">
        <v>0.5</v>
      </c>
      <c r="CJ171" s="100">
        <v>0.54166666666666663</v>
      </c>
      <c r="CK171" s="100">
        <v>0.75</v>
      </c>
      <c r="CL171" s="100">
        <v>0.79166666666666663</v>
      </c>
      <c r="CM171" s="100">
        <v>0.91666666666666663</v>
      </c>
      <c r="CN171" s="5">
        <f>LOOKUP(CN$6,'Daily Absent'!$O$6:$AX$6,'Daily Absent'!$O171:$AX171)</f>
        <v>1</v>
      </c>
      <c r="CO171" s="100">
        <v>0.29166666666666669</v>
      </c>
      <c r="CP171" s="100">
        <v>0.5</v>
      </c>
      <c r="CQ171" s="100">
        <v>0.54166666666666663</v>
      </c>
      <c r="CR171" s="100">
        <v>0.70833333333333337</v>
      </c>
      <c r="CS171" s="5"/>
      <c r="CT171" s="5"/>
      <c r="CU171" s="5">
        <f>LOOKUP(CU$6,'Daily Absent'!$O$6:$AX$6,'Daily Absent'!$O171:$AX171)</f>
        <v>1</v>
      </c>
      <c r="CV171" s="100">
        <v>0.33333333333333331</v>
      </c>
      <c r="CW171" s="100">
        <v>0.5</v>
      </c>
      <c r="CX171" s="100">
        <v>0.54166666666666663</v>
      </c>
      <c r="CY171" s="100">
        <v>0.66666666666666663</v>
      </c>
      <c r="CZ171" s="5"/>
      <c r="DA171" s="5"/>
      <c r="DB171" s="5">
        <f>LOOKUP(DB$6,'Daily Absent'!$O$6:$AX$6,'Daily Absent'!$O171:$AX171)</f>
        <v>1</v>
      </c>
      <c r="DC171" s="100">
        <v>0.29166666666666669</v>
      </c>
      <c r="DD171" s="100">
        <v>0.5</v>
      </c>
      <c r="DE171" s="100">
        <v>0.54166666666666663</v>
      </c>
      <c r="DF171" s="100">
        <v>0.75</v>
      </c>
      <c r="DG171" s="100">
        <v>0.79166666666666663</v>
      </c>
      <c r="DH171" s="100">
        <v>0.91666666666666663</v>
      </c>
      <c r="DI171" s="5">
        <f>LOOKUP(DI$6,'Daily Absent'!$O$6:$AX$6,'Daily Absent'!$O171:$AX171)</f>
        <v>1</v>
      </c>
      <c r="DJ171" s="100">
        <v>0.29166666666666669</v>
      </c>
      <c r="DK171" s="100">
        <v>0.5</v>
      </c>
      <c r="DL171" s="100">
        <v>0.54166666666666663</v>
      </c>
      <c r="DM171" s="100">
        <v>0.75</v>
      </c>
      <c r="DN171" s="5"/>
      <c r="DO171" s="5"/>
      <c r="DP171" s="5">
        <f>LOOKUP(DP$6,'Daily Absent'!$O$6:$AX$6,'Daily Absent'!$O171:$AX171)</f>
        <v>1</v>
      </c>
      <c r="DQ171" s="100">
        <v>0.29166666666666669</v>
      </c>
      <c r="DR171" s="100">
        <v>0.5</v>
      </c>
      <c r="DS171" s="100">
        <v>0.54166666666666663</v>
      </c>
      <c r="DT171" s="100">
        <v>0.75</v>
      </c>
      <c r="DU171" s="5"/>
      <c r="DV171" s="5"/>
      <c r="DW171" s="5">
        <f>LOOKUP(DW$6,'Daily Absent'!$O$6:$AX$6,'Daily Absent'!$O171:$AX171)</f>
        <v>1</v>
      </c>
      <c r="DX171" s="100">
        <v>0.29166666666666669</v>
      </c>
      <c r="DY171" s="100">
        <v>0.5</v>
      </c>
      <c r="DZ171" s="100">
        <v>0.54166666666666663</v>
      </c>
      <c r="EA171" s="100">
        <v>0.75</v>
      </c>
      <c r="EB171" s="5"/>
      <c r="EC171" s="5"/>
      <c r="ED171" s="5">
        <f>LOOKUP(ED$6,'Daily Absent'!$O$6:$AX$6,'Daily Absent'!$O171:$AX171)</f>
        <v>1</v>
      </c>
      <c r="EE171" s="100">
        <v>0.29166666666666669</v>
      </c>
      <c r="EF171" s="100">
        <v>0.5</v>
      </c>
      <c r="EG171" s="100">
        <v>0.54166666666666663</v>
      </c>
      <c r="EH171" s="100">
        <v>0.75</v>
      </c>
      <c r="EI171" s="100">
        <v>0.79166666666666663</v>
      </c>
      <c r="EJ171" s="100">
        <v>0.91666666666666663</v>
      </c>
      <c r="EK171" s="5">
        <f>LOOKUP(EK$6,'Daily Absent'!$O$6:$AX$6,'Daily Absent'!$O171:$AX171)</f>
        <v>1</v>
      </c>
      <c r="EL171" s="100">
        <v>0.29166666666666669</v>
      </c>
      <c r="EM171" s="100">
        <v>0.5</v>
      </c>
      <c r="EN171" s="100">
        <v>0.54166666666666663</v>
      </c>
      <c r="EO171" s="100">
        <v>0.75</v>
      </c>
      <c r="EP171" s="5"/>
      <c r="EQ171" s="5"/>
      <c r="ER171" s="5">
        <f>LOOKUP(ER$6,'Daily Absent'!$O$6:$AX$6,'Daily Absent'!$O171:$AX171)</f>
        <v>0</v>
      </c>
      <c r="ES171" s="100"/>
      <c r="ET171" s="100"/>
      <c r="EU171" s="100"/>
      <c r="EV171" s="100"/>
      <c r="EW171" s="5"/>
      <c r="EX171" s="5"/>
      <c r="EY171" s="5">
        <f>LOOKUP(EY$6,'Daily Absent'!$O$6:$AX$6,'Daily Absent'!$O171:$AX171)</f>
        <v>1</v>
      </c>
      <c r="EZ171" s="100">
        <v>0.29166666666666669</v>
      </c>
      <c r="FA171" s="100">
        <v>0.5</v>
      </c>
      <c r="FB171" s="100">
        <v>0.54166666666666663</v>
      </c>
      <c r="FC171" s="100">
        <v>0.75</v>
      </c>
      <c r="FD171" s="100">
        <v>0.79166666666666663</v>
      </c>
      <c r="FE171" s="100">
        <v>0.91666666666666663</v>
      </c>
      <c r="FF171" s="5">
        <f>LOOKUP(FF$6,'Daily Absent'!$O$6:$AX$6,'Daily Absent'!$O171:$AX171)</f>
        <v>1</v>
      </c>
      <c r="FG171" s="100"/>
      <c r="FH171" s="100"/>
      <c r="FI171" s="100"/>
      <c r="FJ171" s="100"/>
      <c r="FK171" s="5"/>
      <c r="FL171" s="5"/>
      <c r="FM171" s="5">
        <f>LOOKUP(FM$6,'Daily Absent'!$O$6:$AX$6,'Daily Absent'!$O171:$AX171)</f>
        <v>0</v>
      </c>
      <c r="FN171" s="100"/>
      <c r="FO171" s="100"/>
      <c r="FP171" s="100"/>
      <c r="FQ171" s="100"/>
      <c r="FR171" s="5"/>
      <c r="FS171" s="5"/>
      <c r="FT171" s="5">
        <f>LOOKUP(FT$6,'Daily Absent'!$O$6:$AX$6,'Daily Absent'!$O171:$AX171)</f>
        <v>0</v>
      </c>
      <c r="FU171" s="100"/>
      <c r="FV171" s="100"/>
      <c r="FW171" s="100"/>
      <c r="FX171" s="100"/>
      <c r="FY171" s="5"/>
      <c r="FZ171" s="5"/>
      <c r="GA171" s="5">
        <f>LOOKUP(GA$6,'Daily Absent'!$O$6:$AX$6,'Daily Absent'!$O171:$AX171)</f>
        <v>0</v>
      </c>
      <c r="GB171" s="100"/>
      <c r="GC171" s="100"/>
      <c r="GD171" s="100"/>
      <c r="GE171" s="100"/>
      <c r="GF171" s="5"/>
      <c r="GG171" s="5"/>
      <c r="GH171" s="5">
        <f>LOOKUP(GH$6,'Daily Absent'!$O$6:$AX$6,'Daily Absent'!$O171:$AX171)</f>
        <v>0</v>
      </c>
      <c r="GI171" s="100"/>
      <c r="GJ171" s="100"/>
      <c r="GK171" s="100"/>
      <c r="GL171" s="100"/>
      <c r="GM171" s="5"/>
      <c r="GN171" s="5"/>
      <c r="GO171" s="5">
        <f>LOOKUP(GO$6,'Daily Absent'!$O$6:$AX$6,'Daily Absent'!$O171:$AX171)</f>
        <v>0</v>
      </c>
      <c r="GP171" s="100"/>
      <c r="GQ171" s="100"/>
      <c r="GR171" s="100"/>
      <c r="GS171" s="100"/>
      <c r="GT171" s="5"/>
      <c r="GU171" s="5"/>
      <c r="GV171" s="5">
        <f>LOOKUP(GV$6,'Daily Absent'!$O$6:$AX$6,'Daily Absent'!$O171:$AX171)</f>
        <v>0</v>
      </c>
      <c r="GW171" s="100"/>
      <c r="GX171" s="100"/>
      <c r="GY171" s="100"/>
      <c r="GZ171" s="100"/>
      <c r="HA171" s="5"/>
      <c r="HB171" s="5"/>
      <c r="HC171" s="5">
        <f>LOOKUP(HC$6,'Daily Absent'!$O$6:$AX$6,'Daily Absent'!$O171:$AX171)</f>
        <v>0</v>
      </c>
      <c r="HD171" s="100"/>
      <c r="HE171" s="100"/>
      <c r="HF171" s="100"/>
      <c r="HG171" s="100"/>
      <c r="HH171" s="5"/>
      <c r="HI171" s="5"/>
      <c r="HJ171" s="5">
        <f>LOOKUP(HJ$6,'Daily Absent'!$O$6:$AX$6,'Daily Absent'!$O171:$AX171)</f>
        <v>0</v>
      </c>
      <c r="HK171" s="100"/>
      <c r="HL171" s="100"/>
      <c r="HM171" s="100"/>
      <c r="HN171" s="100"/>
      <c r="HO171" s="5"/>
      <c r="HP171" s="5"/>
      <c r="HQ171" s="5"/>
      <c r="HR171" s="100"/>
      <c r="HS171" s="100"/>
      <c r="HT171" s="100"/>
      <c r="HU171" s="100"/>
      <c r="HV171" s="5"/>
      <c r="HW171" s="5"/>
      <c r="HX171" s="5">
        <f>LOOKUP(HX$6,'Daily Absent'!$O$6:$AX$6,'Daily Absent'!$O171:$AX171)</f>
        <v>0</v>
      </c>
      <c r="HY171" s="5"/>
      <c r="HZ171" s="100"/>
      <c r="IA171" s="5"/>
      <c r="IB171" s="5"/>
      <c r="IC171" s="5"/>
      <c r="ID171" s="5"/>
      <c r="IE171" s="5">
        <f>LOOKUP(IE$6,'Daily Absent'!$O$6:$AX$6,'Daily Absent'!$O171:$AX171)</f>
        <v>0</v>
      </c>
      <c r="IF171" s="5"/>
      <c r="IG171" s="100"/>
      <c r="IH171" s="5"/>
      <c r="II171" s="5"/>
      <c r="IJ171" s="5"/>
      <c r="IK171" s="5"/>
      <c r="IL171" s="5">
        <f>LOOKUP(IL$6,'Daily Absent'!$O$6:$AX$6,'Daily Absent'!$O171:$AX171)</f>
        <v>0</v>
      </c>
      <c r="IM171" s="5"/>
      <c r="IN171" s="100"/>
      <c r="IO171" s="5"/>
      <c r="IP171" s="5"/>
      <c r="IQ171" s="5"/>
      <c r="IR171" s="5"/>
      <c r="IS171" s="5">
        <f>LOOKUP(IS$6,'Daily Absent'!$O$6:$AX$6,'Daily Absent'!$O171:$AX171)</f>
        <v>0</v>
      </c>
      <c r="IT171" s="5"/>
      <c r="IU171" s="100"/>
      <c r="IV171" s="5"/>
      <c r="IW171" s="5"/>
      <c r="IX171" s="5"/>
      <c r="IY171" s="5"/>
      <c r="IZ171" s="5">
        <f>LOOKUP(IZ$6,'Daily Absent'!$O$6:$AX$6,'Daily Absent'!$O171:$AX171)</f>
        <v>0</v>
      </c>
      <c r="JA171" s="5"/>
      <c r="JB171" s="100"/>
      <c r="JC171" s="5"/>
      <c r="JD171" s="5"/>
      <c r="JE171" s="5"/>
      <c r="JF171" s="5"/>
    </row>
    <row r="172" spans="1:266" ht="20" customHeight="1">
      <c r="A172" s="54">
        <f>IF('Master MP Status'!A172&gt;0,'Master MP Status'!A172,"")</f>
        <v>164</v>
      </c>
      <c r="B172" s="5" t="str">
        <f>IF(ISTEXT('Master MP Status'!B172),'Master MP Status'!B172,"")</f>
        <v>DIRECT</v>
      </c>
      <c r="C172" s="153" t="str">
        <f>IF(OR(ISTEXT('Master MP Status'!C172),'Master MP Status'!C172&gt;0),'Master MP Status'!C172,"")</f>
        <v>B250123</v>
      </c>
      <c r="D172" s="154" t="str">
        <f>IF(OR(ISTEXT('Master MP Status'!D172),'Master MP Status'!D172&gt;0),'Master MP Status'!D172,"")</f>
        <v>B250119</v>
      </c>
      <c r="E172" s="5" t="str">
        <f>IF(ISTEXT('Master MP Status'!E172),'Master MP Status'!E172,"")</f>
        <v>JEI ARIANTO</v>
      </c>
      <c r="F172" s="5" t="str">
        <f>IF(ISTEXT('Master MP Status'!F172),'Master MP Status'!F172,"")</f>
        <v/>
      </c>
      <c r="G172" s="5" t="str">
        <f>IF(ISTEXT('Master MP Status'!G172),'Master MP Status'!G172,"")</f>
        <v>Banggai</v>
      </c>
      <c r="H172" s="5" t="str">
        <f>IF(ISTEXT('Master MP Status'!H172),'Master MP Status'!H172,"")</f>
        <v>RIFNO</v>
      </c>
      <c r="I172" s="5" t="str">
        <f>IF(ISTEXT('Master MP Status'!I172),'Master MP Status'!I172,"")</f>
        <v>Welder CS</v>
      </c>
      <c r="J172" s="5" t="str">
        <f>IF(ISTEXT('Master MP Status'!J172),'Master MP Status'!J172,"")</f>
        <v>Welder CS</v>
      </c>
      <c r="K172" s="9">
        <f>IF(OR('Master MP Status'!K172=0,'Master MP Status'!K172=""),"",'Master MP Status'!K172)</f>
        <v>45786</v>
      </c>
      <c r="L172" s="9">
        <f>IF(OR('Master MP Status'!L172=0,'Master MP Status'!L172=""),"",'Master MP Status'!L172)</f>
        <v>45786</v>
      </c>
      <c r="M172" s="9">
        <f>IF(OR('Master MP Status'!M172=0,'Master MP Status'!M172=""),"",'Master MP Status'!M172)</f>
        <v>45807</v>
      </c>
      <c r="N172" s="5" t="str">
        <f>IF(ISTEXT('Master MP Status'!N172),'Master MP Status'!N172,"")</f>
        <v>Resign</v>
      </c>
      <c r="O172" s="5">
        <f>LOOKUP(O$6,'Daily Absent'!$O$6:$AX$6,'Daily Absent'!$O172:$AX172)</f>
        <v>0</v>
      </c>
      <c r="P172" s="100"/>
      <c r="Q172" s="100"/>
      <c r="R172" s="100"/>
      <c r="S172" s="100"/>
      <c r="T172" s="5"/>
      <c r="U172" s="5"/>
      <c r="V172" s="5">
        <f>LOOKUP(V$6,'Daily Absent'!$O$6:$AX$6,'Daily Absent'!$O172:$AX172)</f>
        <v>0</v>
      </c>
      <c r="W172" s="100"/>
      <c r="X172" s="100"/>
      <c r="Y172" s="100"/>
      <c r="Z172" s="100"/>
      <c r="AA172" s="5"/>
      <c r="AB172" s="5"/>
      <c r="AC172" s="5">
        <f>LOOKUP(AC$6,'Daily Absent'!$O$6:$AX$6,'Daily Absent'!$O172:$AX172)</f>
        <v>0</v>
      </c>
      <c r="AD172" s="100"/>
      <c r="AE172" s="100"/>
      <c r="AF172" s="100"/>
      <c r="AG172" s="100"/>
      <c r="AH172" s="5"/>
      <c r="AI172" s="5"/>
      <c r="AJ172" s="5">
        <f>LOOKUP(AJ$6,'Daily Absent'!$O$6:$AX$6,'Daily Absent'!$O172:$AX172)</f>
        <v>0</v>
      </c>
      <c r="AK172" s="5"/>
      <c r="AL172" s="100"/>
      <c r="AM172" s="5"/>
      <c r="AN172" s="5"/>
      <c r="AO172" s="5"/>
      <c r="AP172" s="5"/>
      <c r="AQ172" s="5">
        <f>LOOKUP(AQ$6,'Daily Absent'!$O$6:$AX$6,'Daily Absent'!$O172:$AX172)</f>
        <v>0</v>
      </c>
      <c r="AR172" s="100"/>
      <c r="AS172" s="100"/>
      <c r="AT172" s="100"/>
      <c r="AU172" s="100"/>
      <c r="AV172" s="5"/>
      <c r="AW172" s="5"/>
      <c r="AX172" s="5">
        <f>LOOKUP(AX$6,'Daily Absent'!$O$6:$AX$6,'Daily Absent'!$O172:$AX172)</f>
        <v>0</v>
      </c>
      <c r="AY172" s="100"/>
      <c r="AZ172" s="100"/>
      <c r="BA172" s="100"/>
      <c r="BB172" s="100"/>
      <c r="BC172" s="5"/>
      <c r="BD172" s="5"/>
      <c r="BE172" s="5">
        <f>LOOKUP(BE$6,'Daily Absent'!$O$6:$AX$6,'Daily Absent'!$O172:$AX172)</f>
        <v>0</v>
      </c>
      <c r="BF172" s="5"/>
      <c r="BG172" s="100"/>
      <c r="BH172" s="5"/>
      <c r="BI172" s="5"/>
      <c r="BJ172" s="5"/>
      <c r="BK172" s="5"/>
      <c r="BL172" s="5">
        <f>LOOKUP(BL$6,'Daily Absent'!$O$6:$AX$6,'Daily Absent'!$O172:$AX172)</f>
        <v>0</v>
      </c>
      <c r="BM172" s="5"/>
      <c r="BN172" s="100"/>
      <c r="BO172" s="5"/>
      <c r="BP172" s="5"/>
      <c r="BQ172" s="5"/>
      <c r="BR172" s="5"/>
      <c r="BS172" s="5">
        <f>LOOKUP(BS$6,'Daily Absent'!$O$6:$AX$6,'Daily Absent'!$O172:$AX172)</f>
        <v>0</v>
      </c>
      <c r="BT172" s="100"/>
      <c r="BU172" s="100"/>
      <c r="BV172" s="100"/>
      <c r="BW172" s="100"/>
      <c r="BX172" s="5"/>
      <c r="BY172" s="5"/>
      <c r="BZ172" s="5">
        <f>LOOKUP(BZ$6,'Daily Absent'!$O$6:$AX$6,'Daily Absent'!$O172:$AX172)</f>
        <v>0</v>
      </c>
      <c r="CA172" s="100"/>
      <c r="CB172" s="100"/>
      <c r="CC172" s="100"/>
      <c r="CD172" s="100"/>
      <c r="CE172" s="5"/>
      <c r="CF172" s="5"/>
      <c r="CG172" s="5">
        <f>LOOKUP(CG$6,'Daily Absent'!$O$6:$AX$6,'Daily Absent'!$O172:$AX172)</f>
        <v>0</v>
      </c>
      <c r="CH172" s="5"/>
      <c r="CI172" s="100"/>
      <c r="CJ172" s="5"/>
      <c r="CK172" s="5"/>
      <c r="CL172" s="5"/>
      <c r="CM172" s="5"/>
      <c r="CN172" s="5">
        <f>LOOKUP(CN$6,'Daily Absent'!$O$6:$AX$6,'Daily Absent'!$O172:$AX172)</f>
        <v>0</v>
      </c>
      <c r="CO172" s="100"/>
      <c r="CP172" s="100"/>
      <c r="CQ172" s="100"/>
      <c r="CR172" s="100"/>
      <c r="CS172" s="5"/>
      <c r="CT172" s="5"/>
      <c r="CU172" s="5">
        <f>LOOKUP(CU$6,'Daily Absent'!$O$6:$AX$6,'Daily Absent'!$O172:$AX172)</f>
        <v>0</v>
      </c>
      <c r="CV172" s="100"/>
      <c r="CW172" s="100"/>
      <c r="CX172" s="100"/>
      <c r="CY172" s="100"/>
      <c r="CZ172" s="5"/>
      <c r="DA172" s="5"/>
      <c r="DB172" s="5">
        <f>LOOKUP(DB$6,'Daily Absent'!$O$6:$AX$6,'Daily Absent'!$O172:$AX172)</f>
        <v>0</v>
      </c>
      <c r="DC172" s="100"/>
      <c r="DD172" s="100"/>
      <c r="DE172" s="100"/>
      <c r="DF172" s="100"/>
      <c r="DG172" s="5"/>
      <c r="DH172" s="5"/>
      <c r="DI172" s="5">
        <f>LOOKUP(DI$6,'Daily Absent'!$O$6:$AX$6,'Daily Absent'!$O172:$AX172)</f>
        <v>0</v>
      </c>
      <c r="DJ172" s="100"/>
      <c r="DK172" s="100"/>
      <c r="DL172" s="100"/>
      <c r="DM172" s="100"/>
      <c r="DN172" s="5"/>
      <c r="DO172" s="5"/>
      <c r="DP172" s="5">
        <f>LOOKUP(DP$6,'Daily Absent'!$O$6:$AX$6,'Daily Absent'!$O172:$AX172)</f>
        <v>0</v>
      </c>
      <c r="DQ172" s="100"/>
      <c r="DR172" s="100"/>
      <c r="DS172" s="100"/>
      <c r="DT172" s="100"/>
      <c r="DU172" s="5"/>
      <c r="DV172" s="5"/>
      <c r="DW172" s="5">
        <f>LOOKUP(DW$6,'Daily Absent'!$O$6:$AX$6,'Daily Absent'!$O172:$AX172)</f>
        <v>0</v>
      </c>
      <c r="DX172" s="100"/>
      <c r="DY172" s="100"/>
      <c r="DZ172" s="100"/>
      <c r="EA172" s="100"/>
      <c r="EB172" s="5"/>
      <c r="EC172" s="5"/>
      <c r="ED172" s="5">
        <f>LOOKUP(ED$6,'Daily Absent'!$O$6:$AX$6,'Daily Absent'!$O172:$AX172)</f>
        <v>0</v>
      </c>
      <c r="EE172" s="100"/>
      <c r="EF172" s="100"/>
      <c r="EG172" s="100"/>
      <c r="EH172" s="100"/>
      <c r="EI172" s="5"/>
      <c r="EJ172" s="5"/>
      <c r="EK172" s="5">
        <f>LOOKUP(EK$6,'Daily Absent'!$O$6:$AX$6,'Daily Absent'!$O172:$AX172)</f>
        <v>0</v>
      </c>
      <c r="EL172" s="100"/>
      <c r="EM172" s="100"/>
      <c r="EN172" s="100"/>
      <c r="EO172" s="100"/>
      <c r="EP172" s="5"/>
      <c r="EQ172" s="5"/>
      <c r="ER172" s="5">
        <f>LOOKUP(ER$6,'Daily Absent'!$O$6:$AX$6,'Daily Absent'!$O172:$AX172)</f>
        <v>0</v>
      </c>
      <c r="ES172" s="100"/>
      <c r="ET172" s="100"/>
      <c r="EU172" s="100"/>
      <c r="EV172" s="100"/>
      <c r="EW172" s="5"/>
      <c r="EX172" s="5"/>
      <c r="EY172" s="5">
        <f>LOOKUP(EY$6,'Daily Absent'!$O$6:$AX$6,'Daily Absent'!$O172:$AX172)</f>
        <v>0</v>
      </c>
      <c r="EZ172" s="100"/>
      <c r="FA172" s="100"/>
      <c r="FB172" s="100"/>
      <c r="FC172" s="100"/>
      <c r="FD172" s="5"/>
      <c r="FE172" s="5"/>
      <c r="FF172" s="5">
        <f>LOOKUP(FF$6,'Daily Absent'!$O$6:$AX$6,'Daily Absent'!$O172:$AX172)</f>
        <v>0</v>
      </c>
      <c r="FG172" s="100"/>
      <c r="FH172" s="100"/>
      <c r="FI172" s="100"/>
      <c r="FJ172" s="100"/>
      <c r="FK172" s="5"/>
      <c r="FL172" s="5"/>
      <c r="FM172" s="5">
        <f>LOOKUP(FM$6,'Daily Absent'!$O$6:$AX$6,'Daily Absent'!$O172:$AX172)</f>
        <v>0</v>
      </c>
      <c r="FN172" s="100"/>
      <c r="FO172" s="100"/>
      <c r="FP172" s="100"/>
      <c r="FQ172" s="100"/>
      <c r="FR172" s="5"/>
      <c r="FS172" s="5"/>
      <c r="FT172" s="5">
        <f>LOOKUP(FT$6,'Daily Absent'!$O$6:$AX$6,'Daily Absent'!$O172:$AX172)</f>
        <v>0</v>
      </c>
      <c r="FU172" s="100"/>
      <c r="FV172" s="100"/>
      <c r="FW172" s="100"/>
      <c r="FX172" s="100"/>
      <c r="FY172" s="5"/>
      <c r="FZ172" s="5"/>
      <c r="GA172" s="5">
        <f>LOOKUP(GA$6,'Daily Absent'!$O$6:$AX$6,'Daily Absent'!$O172:$AX172)</f>
        <v>0</v>
      </c>
      <c r="GB172" s="5"/>
      <c r="GC172" s="100"/>
      <c r="GD172" s="5"/>
      <c r="GE172" s="5"/>
      <c r="GF172" s="5"/>
      <c r="GG172" s="5"/>
      <c r="GH172" s="5">
        <f>LOOKUP(GH$6,'Daily Absent'!$O$6:$AX$6,'Daily Absent'!$O172:$AX172)</f>
        <v>0</v>
      </c>
      <c r="GI172" s="100"/>
      <c r="GJ172" s="100"/>
      <c r="GK172" s="100"/>
      <c r="GL172" s="100"/>
      <c r="GM172" s="5"/>
      <c r="GN172" s="5"/>
      <c r="GO172" s="5">
        <f>LOOKUP(GO$6,'Daily Absent'!$O$6:$AX$6,'Daily Absent'!$O172:$AX172)</f>
        <v>0</v>
      </c>
      <c r="GP172" s="100"/>
      <c r="GQ172" s="100"/>
      <c r="GR172" s="100"/>
      <c r="GS172" s="100"/>
      <c r="GT172" s="5"/>
      <c r="GU172" s="5"/>
      <c r="GV172" s="5">
        <f>LOOKUP(GV$6,'Daily Absent'!$O$6:$AX$6,'Daily Absent'!$O172:$AX172)</f>
        <v>0</v>
      </c>
      <c r="GW172" s="100"/>
      <c r="GX172" s="100"/>
      <c r="GY172" s="100"/>
      <c r="GZ172" s="100"/>
      <c r="HA172" s="5"/>
      <c r="HB172" s="5"/>
      <c r="HC172" s="5">
        <f>LOOKUP(HC$6,'Daily Absent'!$O$6:$AX$6,'Daily Absent'!$O172:$AX172)</f>
        <v>0</v>
      </c>
      <c r="HD172" s="100"/>
      <c r="HE172" s="100"/>
      <c r="HF172" s="100"/>
      <c r="HG172" s="100"/>
      <c r="HH172" s="5"/>
      <c r="HI172" s="5"/>
      <c r="HJ172" s="5">
        <f>LOOKUP(HJ$6,'Daily Absent'!$O$6:$AX$6,'Daily Absent'!$O172:$AX172)</f>
        <v>0</v>
      </c>
      <c r="HK172" s="5"/>
      <c r="HL172" s="100"/>
      <c r="HM172" s="5"/>
      <c r="HN172" s="5"/>
      <c r="HO172" s="5"/>
      <c r="HP172" s="5"/>
      <c r="HQ172" s="5"/>
      <c r="HR172" s="5"/>
      <c r="HS172" s="100"/>
      <c r="HT172" s="5"/>
      <c r="HU172" s="5"/>
      <c r="HV172" s="5"/>
      <c r="HW172" s="5"/>
      <c r="HX172" s="5">
        <f>LOOKUP(HX$6,'Daily Absent'!$O$6:$AX$6,'Daily Absent'!$O172:$AX172)</f>
        <v>0</v>
      </c>
      <c r="HY172" s="5"/>
      <c r="HZ172" s="100"/>
      <c r="IA172" s="5"/>
      <c r="IB172" s="5"/>
      <c r="IC172" s="5"/>
      <c r="ID172" s="5"/>
      <c r="IE172" s="5">
        <f>LOOKUP(IE$6,'Daily Absent'!$O$6:$AX$6,'Daily Absent'!$O172:$AX172)</f>
        <v>0</v>
      </c>
      <c r="IF172" s="5"/>
      <c r="IG172" s="100"/>
      <c r="IH172" s="5"/>
      <c r="II172" s="5"/>
      <c r="IJ172" s="5"/>
      <c r="IK172" s="5"/>
      <c r="IL172" s="5">
        <f>LOOKUP(IL$6,'Daily Absent'!$O$6:$AX$6,'Daily Absent'!$O172:$AX172)</f>
        <v>0</v>
      </c>
      <c r="IM172" s="5"/>
      <c r="IN172" s="100"/>
      <c r="IO172" s="5"/>
      <c r="IP172" s="5"/>
      <c r="IQ172" s="5"/>
      <c r="IR172" s="5"/>
      <c r="IS172" s="5">
        <f>LOOKUP(IS$6,'Daily Absent'!$O$6:$AX$6,'Daily Absent'!$O172:$AX172)</f>
        <v>0</v>
      </c>
      <c r="IT172" s="5"/>
      <c r="IU172" s="100"/>
      <c r="IV172" s="5"/>
      <c r="IW172" s="5"/>
      <c r="IX172" s="5"/>
      <c r="IY172" s="5"/>
      <c r="IZ172" s="5">
        <f>LOOKUP(IZ$6,'Daily Absent'!$O$6:$AX$6,'Daily Absent'!$O172:$AX172)</f>
        <v>0</v>
      </c>
      <c r="JA172" s="5"/>
      <c r="JB172" s="100"/>
      <c r="JC172" s="5"/>
      <c r="JD172" s="5"/>
      <c r="JE172" s="5"/>
      <c r="JF172" s="5"/>
    </row>
    <row r="173" spans="1:266" ht="20" customHeight="1">
      <c r="A173" s="54">
        <f>IF('Master MP Status'!A173&gt;0,'Master MP Status'!A173,"")</f>
        <v>165</v>
      </c>
      <c r="B173" s="5" t="str">
        <f>IF(ISTEXT('Master MP Status'!B173),'Master MP Status'!B173,"")</f>
        <v>DIRECT</v>
      </c>
      <c r="C173" s="153" t="str">
        <f>IF(OR(ISTEXT('Master MP Status'!C173),'Master MP Status'!C173&gt;0),'Master MP Status'!C173,"")</f>
        <v>B250124</v>
      </c>
      <c r="D173" s="154" t="str">
        <f>IF(OR(ISTEXT('Master MP Status'!D173),'Master MP Status'!D173&gt;0),'Master MP Status'!D173,"")</f>
        <v>B250120</v>
      </c>
      <c r="E173" s="5" t="str">
        <f>IF(ISTEXT('Master MP Status'!E173),'Master MP Status'!E173,"")</f>
        <v>MUSLAENI LADJAB</v>
      </c>
      <c r="F173" s="5" t="str">
        <f>IF(ISTEXT('Master MP Status'!F173),'Master MP Status'!F173,"")</f>
        <v/>
      </c>
      <c r="G173" s="5" t="str">
        <f>IF(ISTEXT('Master MP Status'!G173),'Master MP Status'!G173,"")</f>
        <v>Banggai</v>
      </c>
      <c r="H173" s="5" t="str">
        <f>IF(ISTEXT('Master MP Status'!H173),'Master MP Status'!H173,"")</f>
        <v>RIFNO</v>
      </c>
      <c r="I173" s="5" t="str">
        <f>IF(ISTEXT('Master MP Status'!I173),'Master MP Status'!I173,"")</f>
        <v>Welder CS</v>
      </c>
      <c r="J173" s="5" t="str">
        <f>IF(ISTEXT('Master MP Status'!J173),'Master MP Status'!J173,"")</f>
        <v>Welder CS</v>
      </c>
      <c r="K173" s="9">
        <f>IF(OR('Master MP Status'!K173=0,'Master MP Status'!K173=""),"",'Master MP Status'!K173)</f>
        <v>45786</v>
      </c>
      <c r="L173" s="9">
        <f>IF(OR('Master MP Status'!L173=0,'Master MP Status'!L173=""),"",'Master MP Status'!L173)</f>
        <v>45786</v>
      </c>
      <c r="M173" s="9" t="str">
        <f>IF(OR('Master MP Status'!M173=0,'Master MP Status'!M173=""),"",'Master MP Status'!M173)</f>
        <v/>
      </c>
      <c r="N173" s="5" t="str">
        <f>IF(ISTEXT('Master MP Status'!N173),'Master MP Status'!N173,"")</f>
        <v/>
      </c>
      <c r="O173" s="5">
        <f>LOOKUP(O$6,'Daily Absent'!$O$6:$AX$6,'Daily Absent'!$O173:$AX173)</f>
        <v>1</v>
      </c>
      <c r="P173" s="100">
        <v>0.29166666666666669</v>
      </c>
      <c r="Q173" s="100">
        <v>0.5</v>
      </c>
      <c r="R173" s="100">
        <v>0.54166666666666663</v>
      </c>
      <c r="S173" s="100">
        <v>0.75</v>
      </c>
      <c r="T173" s="5"/>
      <c r="U173" s="5"/>
      <c r="V173" s="5">
        <f>LOOKUP(V$6,'Daily Absent'!$O$6:$AX$6,'Daily Absent'!$O173:$AX173)</f>
        <v>1</v>
      </c>
      <c r="W173" s="100">
        <v>0.29166666666666669</v>
      </c>
      <c r="X173" s="100">
        <v>0.5</v>
      </c>
      <c r="Y173" s="100">
        <v>0.54166666666666663</v>
      </c>
      <c r="Z173" s="100">
        <v>0.75</v>
      </c>
      <c r="AA173" s="5"/>
      <c r="AB173" s="5"/>
      <c r="AC173" s="5">
        <f>LOOKUP(AC$6,'Daily Absent'!$O$6:$AX$6,'Daily Absent'!$O173:$AX173)</f>
        <v>1</v>
      </c>
      <c r="AD173" s="100">
        <v>0.29166666666666669</v>
      </c>
      <c r="AE173" s="100">
        <v>0.5</v>
      </c>
      <c r="AF173" s="100">
        <v>0.54166666666666663</v>
      </c>
      <c r="AG173" s="100">
        <v>0.75</v>
      </c>
      <c r="AH173" s="5"/>
      <c r="AI173" s="5"/>
      <c r="AJ173" s="5">
        <f>LOOKUP(AJ$6,'Daily Absent'!$O$6:$AX$6,'Daily Absent'!$O173:$AX173)</f>
        <v>1</v>
      </c>
      <c r="AK173" s="100">
        <v>0.29166666666666669</v>
      </c>
      <c r="AL173" s="100">
        <v>0.5</v>
      </c>
      <c r="AM173" s="100">
        <v>0.54166666666666663</v>
      </c>
      <c r="AN173" s="100">
        <v>0.75</v>
      </c>
      <c r="AO173" s="5"/>
      <c r="AP173" s="5"/>
      <c r="AQ173" s="5">
        <f>LOOKUP(AQ$6,'Daily Absent'!$O$6:$AX$6,'Daily Absent'!$O173:$AX173)</f>
        <v>1</v>
      </c>
      <c r="AR173" s="100">
        <v>0.29166666666666669</v>
      </c>
      <c r="AS173" s="100">
        <v>0.5</v>
      </c>
      <c r="AT173" s="100">
        <v>0.54166666666666663</v>
      </c>
      <c r="AU173" s="100">
        <v>0.70833333333333337</v>
      </c>
      <c r="AV173" s="5"/>
      <c r="AW173" s="5"/>
      <c r="AX173" s="5">
        <f>LOOKUP(AX$6,'Daily Absent'!$O$6:$AX$6,'Daily Absent'!$O173:$AX173)</f>
        <v>1</v>
      </c>
      <c r="AY173" s="100">
        <v>0.33333333333333331</v>
      </c>
      <c r="AZ173" s="100">
        <v>0.5</v>
      </c>
      <c r="BA173" s="100">
        <v>0.54166666666666663</v>
      </c>
      <c r="BB173" s="100">
        <v>0.66666666666666663</v>
      </c>
      <c r="BC173" s="5"/>
      <c r="BD173" s="5"/>
      <c r="BE173" s="5">
        <f>LOOKUP(BE$6,'Daily Absent'!$O$6:$AX$6,'Daily Absent'!$O173:$AX173)</f>
        <v>1</v>
      </c>
      <c r="BF173" s="100">
        <v>0.29166666666666669</v>
      </c>
      <c r="BG173" s="100">
        <v>0.5</v>
      </c>
      <c r="BH173" s="100">
        <v>0.54166666666666663</v>
      </c>
      <c r="BI173" s="100">
        <v>0.75</v>
      </c>
      <c r="BJ173" s="5"/>
      <c r="BK173" s="5"/>
      <c r="BL173" s="5">
        <f>LOOKUP(BL$6,'Daily Absent'!$O$6:$AX$6,'Daily Absent'!$O173:$AX173)</f>
        <v>1</v>
      </c>
      <c r="BM173" s="100">
        <v>0.29166666666666669</v>
      </c>
      <c r="BN173" s="100">
        <v>0.5</v>
      </c>
      <c r="BO173" s="100">
        <v>0.54166666666666663</v>
      </c>
      <c r="BP173" s="100">
        <v>0.75</v>
      </c>
      <c r="BQ173" s="5"/>
      <c r="BR173" s="5"/>
      <c r="BS173" s="5">
        <f>LOOKUP(BS$6,'Daily Absent'!$O$6:$AX$6,'Daily Absent'!$O173:$AX173)</f>
        <v>1</v>
      </c>
      <c r="BT173" s="100">
        <v>0.29166666666666669</v>
      </c>
      <c r="BU173" s="100">
        <v>0.5</v>
      </c>
      <c r="BV173" s="100">
        <v>0.54166666666666663</v>
      </c>
      <c r="BW173" s="100">
        <v>0.75</v>
      </c>
      <c r="BX173" s="5"/>
      <c r="BY173" s="5"/>
      <c r="BZ173" s="5">
        <f>LOOKUP(BZ$6,'Daily Absent'!$O$6:$AX$6,'Daily Absent'!$O173:$AX173)</f>
        <v>0</v>
      </c>
      <c r="CA173" s="100"/>
      <c r="CB173" s="100"/>
      <c r="CC173" s="100"/>
      <c r="CD173" s="100"/>
      <c r="CE173" s="5"/>
      <c r="CF173" s="5"/>
      <c r="CG173" s="5">
        <f>LOOKUP(CG$6,'Daily Absent'!$O$6:$AX$6,'Daily Absent'!$O173:$AX173)</f>
        <v>1</v>
      </c>
      <c r="CH173" s="100">
        <v>0.29166666666666669</v>
      </c>
      <c r="CI173" s="100">
        <v>0.5</v>
      </c>
      <c r="CJ173" s="100">
        <v>0.54166666666666663</v>
      </c>
      <c r="CK173" s="100">
        <v>0.75</v>
      </c>
      <c r="CL173" s="100">
        <v>0.79166666666666663</v>
      </c>
      <c r="CM173" s="100">
        <v>0.91666666666666663</v>
      </c>
      <c r="CN173" s="5">
        <f>LOOKUP(CN$6,'Daily Absent'!$O$6:$AX$6,'Daily Absent'!$O173:$AX173)</f>
        <v>1</v>
      </c>
      <c r="CO173" s="100">
        <v>0.29166666666666669</v>
      </c>
      <c r="CP173" s="100">
        <v>0.5</v>
      </c>
      <c r="CQ173" s="100">
        <v>0.54166666666666663</v>
      </c>
      <c r="CR173" s="100">
        <v>0.70833333333333337</v>
      </c>
      <c r="CS173" s="5"/>
      <c r="CT173" s="5"/>
      <c r="CU173" s="5">
        <f>LOOKUP(CU$6,'Daily Absent'!$O$6:$AX$6,'Daily Absent'!$O173:$AX173)</f>
        <v>1</v>
      </c>
      <c r="CV173" s="100">
        <v>0.33333333333333331</v>
      </c>
      <c r="CW173" s="100">
        <v>0.5</v>
      </c>
      <c r="CX173" s="100">
        <v>0.54166666666666663</v>
      </c>
      <c r="CY173" s="100">
        <v>0.66666666666666663</v>
      </c>
      <c r="CZ173" s="5"/>
      <c r="DA173" s="5"/>
      <c r="DB173" s="5">
        <f>LOOKUP(DB$6,'Daily Absent'!$O$6:$AX$6,'Daily Absent'!$O173:$AX173)</f>
        <v>1</v>
      </c>
      <c r="DC173" s="100">
        <v>0.29166666666666669</v>
      </c>
      <c r="DD173" s="100">
        <v>0.5</v>
      </c>
      <c r="DE173" s="100">
        <v>0.54166666666666663</v>
      </c>
      <c r="DF173" s="100">
        <v>0.75</v>
      </c>
      <c r="DG173" s="100">
        <v>0.79166666666666663</v>
      </c>
      <c r="DH173" s="100">
        <v>0.91666666666666663</v>
      </c>
      <c r="DI173" s="5">
        <f>LOOKUP(DI$6,'Daily Absent'!$O$6:$AX$6,'Daily Absent'!$O173:$AX173)</f>
        <v>1</v>
      </c>
      <c r="DJ173" s="100">
        <v>0.29166666666666669</v>
      </c>
      <c r="DK173" s="100">
        <v>0.5</v>
      </c>
      <c r="DL173" s="100">
        <v>0.54166666666666663</v>
      </c>
      <c r="DM173" s="100">
        <v>0.75</v>
      </c>
      <c r="DN173" s="5"/>
      <c r="DO173" s="5"/>
      <c r="DP173" s="5">
        <f>LOOKUP(DP$6,'Daily Absent'!$O$6:$AX$6,'Daily Absent'!$O173:$AX173)</f>
        <v>1</v>
      </c>
      <c r="DQ173" s="100">
        <v>0.29166666666666669</v>
      </c>
      <c r="DR173" s="100">
        <v>0.5</v>
      </c>
      <c r="DS173" s="100">
        <v>0.54166666666666663</v>
      </c>
      <c r="DT173" s="100">
        <v>0.75</v>
      </c>
      <c r="DU173" s="5"/>
      <c r="DV173" s="5"/>
      <c r="DW173" s="5">
        <f>LOOKUP(DW$6,'Daily Absent'!$O$6:$AX$6,'Daily Absent'!$O173:$AX173)</f>
        <v>1</v>
      </c>
      <c r="DX173" s="100">
        <v>0.29166666666666669</v>
      </c>
      <c r="DY173" s="100">
        <v>0.5</v>
      </c>
      <c r="DZ173" s="100">
        <v>0.54166666666666663</v>
      </c>
      <c r="EA173" s="100">
        <v>0.75</v>
      </c>
      <c r="EB173" s="5"/>
      <c r="EC173" s="5"/>
      <c r="ED173" s="5">
        <f>LOOKUP(ED$6,'Daily Absent'!$O$6:$AX$6,'Daily Absent'!$O173:$AX173)</f>
        <v>1</v>
      </c>
      <c r="EE173" s="100">
        <v>0.29166666666666669</v>
      </c>
      <c r="EF173" s="100">
        <v>0.5</v>
      </c>
      <c r="EG173" s="100">
        <v>0.54166666666666663</v>
      </c>
      <c r="EH173" s="100">
        <v>0.75</v>
      </c>
      <c r="EI173" s="100">
        <v>0.79166666666666663</v>
      </c>
      <c r="EJ173" s="100">
        <v>0.91666666666666663</v>
      </c>
      <c r="EK173" s="5">
        <f>LOOKUP(EK$6,'Daily Absent'!$O$6:$AX$6,'Daily Absent'!$O173:$AX173)</f>
        <v>1</v>
      </c>
      <c r="EL173" s="100">
        <v>0.29166666666666669</v>
      </c>
      <c r="EM173" s="100">
        <v>0.5</v>
      </c>
      <c r="EN173" s="100">
        <v>0.54166666666666663</v>
      </c>
      <c r="EO173" s="100">
        <v>0.75</v>
      </c>
      <c r="EP173" s="5"/>
      <c r="EQ173" s="5"/>
      <c r="ER173" s="5">
        <f>LOOKUP(ER$6,'Daily Absent'!$O$6:$AX$6,'Daily Absent'!$O173:$AX173)</f>
        <v>0</v>
      </c>
      <c r="ES173" s="100"/>
      <c r="ET173" s="100"/>
      <c r="EU173" s="100"/>
      <c r="EV173" s="100"/>
      <c r="EW173" s="5"/>
      <c r="EX173" s="5"/>
      <c r="EY173" s="5">
        <f>LOOKUP(EY$6,'Daily Absent'!$O$6:$AX$6,'Daily Absent'!$O173:$AX173)</f>
        <v>1</v>
      </c>
      <c r="EZ173" s="100">
        <v>0.29166666666666669</v>
      </c>
      <c r="FA173" s="100">
        <v>0.5</v>
      </c>
      <c r="FB173" s="100">
        <v>0.54166666666666663</v>
      </c>
      <c r="FC173" s="100">
        <v>0.75</v>
      </c>
      <c r="FD173" s="100">
        <v>0.79166666666666663</v>
      </c>
      <c r="FE173" s="100">
        <v>0.91666666666666663</v>
      </c>
      <c r="FF173" s="5">
        <f>LOOKUP(FF$6,'Daily Absent'!$O$6:$AX$6,'Daily Absent'!$O173:$AX173)</f>
        <v>1</v>
      </c>
      <c r="FG173" s="100"/>
      <c r="FH173" s="100"/>
      <c r="FI173" s="100"/>
      <c r="FJ173" s="100"/>
      <c r="FK173" s="5"/>
      <c r="FL173" s="5"/>
      <c r="FM173" s="5">
        <f>LOOKUP(FM$6,'Daily Absent'!$O$6:$AX$6,'Daily Absent'!$O173:$AX173)</f>
        <v>0</v>
      </c>
      <c r="FN173" s="100"/>
      <c r="FO173" s="100"/>
      <c r="FP173" s="100"/>
      <c r="FQ173" s="100"/>
      <c r="FR173" s="5"/>
      <c r="FS173" s="5"/>
      <c r="FT173" s="5">
        <f>LOOKUP(FT$6,'Daily Absent'!$O$6:$AX$6,'Daily Absent'!$O173:$AX173)</f>
        <v>0</v>
      </c>
      <c r="FU173" s="100"/>
      <c r="FV173" s="100"/>
      <c r="FW173" s="100"/>
      <c r="FX173" s="100"/>
      <c r="FY173" s="5"/>
      <c r="FZ173" s="5"/>
      <c r="GA173" s="5">
        <f>LOOKUP(GA$6,'Daily Absent'!$O$6:$AX$6,'Daily Absent'!$O173:$AX173)</f>
        <v>0</v>
      </c>
      <c r="GB173" s="100"/>
      <c r="GC173" s="100"/>
      <c r="GD173" s="100"/>
      <c r="GE173" s="100"/>
      <c r="GF173" s="5"/>
      <c r="GG173" s="5"/>
      <c r="GH173" s="5">
        <f>LOOKUP(GH$6,'Daily Absent'!$O$6:$AX$6,'Daily Absent'!$O173:$AX173)</f>
        <v>0</v>
      </c>
      <c r="GI173" s="100"/>
      <c r="GJ173" s="100"/>
      <c r="GK173" s="100"/>
      <c r="GL173" s="100"/>
      <c r="GM173" s="5"/>
      <c r="GN173" s="5"/>
      <c r="GO173" s="5">
        <f>LOOKUP(GO$6,'Daily Absent'!$O$6:$AX$6,'Daily Absent'!$O173:$AX173)</f>
        <v>0</v>
      </c>
      <c r="GP173" s="100"/>
      <c r="GQ173" s="100"/>
      <c r="GR173" s="100"/>
      <c r="GS173" s="100"/>
      <c r="GT173" s="5"/>
      <c r="GU173" s="5"/>
      <c r="GV173" s="5">
        <f>LOOKUP(GV$6,'Daily Absent'!$O$6:$AX$6,'Daily Absent'!$O173:$AX173)</f>
        <v>0</v>
      </c>
      <c r="GW173" s="100"/>
      <c r="GX173" s="100"/>
      <c r="GY173" s="100"/>
      <c r="GZ173" s="100"/>
      <c r="HA173" s="5"/>
      <c r="HB173" s="5"/>
      <c r="HC173" s="5">
        <f>LOOKUP(HC$6,'Daily Absent'!$O$6:$AX$6,'Daily Absent'!$O173:$AX173)</f>
        <v>0</v>
      </c>
      <c r="HD173" s="100"/>
      <c r="HE173" s="100"/>
      <c r="HF173" s="100"/>
      <c r="HG173" s="100"/>
      <c r="HH173" s="5"/>
      <c r="HI173" s="5"/>
      <c r="HJ173" s="5">
        <f>LOOKUP(HJ$6,'Daily Absent'!$O$6:$AX$6,'Daily Absent'!$O173:$AX173)</f>
        <v>0</v>
      </c>
      <c r="HK173" s="100"/>
      <c r="HL173" s="100"/>
      <c r="HM173" s="100"/>
      <c r="HN173" s="100"/>
      <c r="HO173" s="5"/>
      <c r="HP173" s="5"/>
      <c r="HQ173" s="5"/>
      <c r="HR173" s="100"/>
      <c r="HS173" s="100"/>
      <c r="HT173" s="100"/>
      <c r="HU173" s="100"/>
      <c r="HV173" s="5"/>
      <c r="HW173" s="5"/>
      <c r="HX173" s="5">
        <f>LOOKUP(HX$6,'Daily Absent'!$O$6:$AX$6,'Daily Absent'!$O173:$AX173)</f>
        <v>0</v>
      </c>
      <c r="HY173" s="5"/>
      <c r="HZ173" s="100"/>
      <c r="IA173" s="5"/>
      <c r="IB173" s="5"/>
      <c r="IC173" s="5"/>
      <c r="ID173" s="5"/>
      <c r="IE173" s="5">
        <f>LOOKUP(IE$6,'Daily Absent'!$O$6:$AX$6,'Daily Absent'!$O173:$AX173)</f>
        <v>0</v>
      </c>
      <c r="IF173" s="5"/>
      <c r="IG173" s="100"/>
      <c r="IH173" s="5"/>
      <c r="II173" s="5"/>
      <c r="IJ173" s="5"/>
      <c r="IK173" s="5"/>
      <c r="IL173" s="5">
        <f>LOOKUP(IL$6,'Daily Absent'!$O$6:$AX$6,'Daily Absent'!$O173:$AX173)</f>
        <v>0</v>
      </c>
      <c r="IM173" s="5"/>
      <c r="IN173" s="100"/>
      <c r="IO173" s="5"/>
      <c r="IP173" s="5"/>
      <c r="IQ173" s="5"/>
      <c r="IR173" s="5"/>
      <c r="IS173" s="5">
        <f>LOOKUP(IS$6,'Daily Absent'!$O$6:$AX$6,'Daily Absent'!$O173:$AX173)</f>
        <v>0</v>
      </c>
      <c r="IT173" s="5"/>
      <c r="IU173" s="100"/>
      <c r="IV173" s="5"/>
      <c r="IW173" s="5"/>
      <c r="IX173" s="5"/>
      <c r="IY173" s="5"/>
      <c r="IZ173" s="5">
        <f>LOOKUP(IZ$6,'Daily Absent'!$O$6:$AX$6,'Daily Absent'!$O173:$AX173)</f>
        <v>0</v>
      </c>
      <c r="JA173" s="5"/>
      <c r="JB173" s="100"/>
      <c r="JC173" s="5"/>
      <c r="JD173" s="5"/>
      <c r="JE173" s="5"/>
      <c r="JF173" s="5"/>
    </row>
    <row r="174" spans="1:266" ht="20" customHeight="1">
      <c r="A174" s="54">
        <f>IF('Master MP Status'!A174&gt;0,'Master MP Status'!A174,"")</f>
        <v>166</v>
      </c>
      <c r="B174" s="5" t="str">
        <f>IF(ISTEXT('Master MP Status'!B174),'Master MP Status'!B174,"")</f>
        <v>DIRECT</v>
      </c>
      <c r="C174" s="153" t="str">
        <f>IF(OR(ISTEXT('Master MP Status'!C174),'Master MP Status'!C174&gt;0),'Master MP Status'!C174,"")</f>
        <v>B250125</v>
      </c>
      <c r="D174" s="154" t="str">
        <f>IF(OR(ISTEXT('Master MP Status'!D174),'Master MP Status'!D174&gt;0),'Master MP Status'!D174,"")</f>
        <v>B250121</v>
      </c>
      <c r="E174" s="5" t="str">
        <f>IF(ISTEXT('Master MP Status'!E174),'Master MP Status'!E174,"")</f>
        <v>TANDI PRAMUDIA S MALEWA</v>
      </c>
      <c r="F174" s="5" t="str">
        <f>IF(ISTEXT('Master MP Status'!F174),'Master MP Status'!F174,"")</f>
        <v/>
      </c>
      <c r="G174" s="5" t="str">
        <f>IF(ISTEXT('Master MP Status'!G174),'Master MP Status'!G174,"")</f>
        <v>Banggai</v>
      </c>
      <c r="H174" s="5" t="str">
        <f>IF(ISTEXT('Master MP Status'!H174),'Master MP Status'!H174,"")</f>
        <v>RIFNO</v>
      </c>
      <c r="I174" s="5" t="str">
        <f>IF(ISTEXT('Master MP Status'!I174),'Master MP Status'!I174,"")</f>
        <v>Welder CS</v>
      </c>
      <c r="J174" s="5" t="str">
        <f>IF(ISTEXT('Master MP Status'!J174),'Master MP Status'!J174,"")</f>
        <v>Welder CS</v>
      </c>
      <c r="K174" s="9">
        <f>IF(OR('Master MP Status'!K174=0,'Master MP Status'!K174=""),"",'Master MP Status'!K174)</f>
        <v>45786</v>
      </c>
      <c r="L174" s="9">
        <f>IF(OR('Master MP Status'!L174=0,'Master MP Status'!L174=""),"",'Master MP Status'!L174)</f>
        <v>45786</v>
      </c>
      <c r="M174" s="9" t="str">
        <f>IF(OR('Master MP Status'!M174=0,'Master MP Status'!M174=""),"",'Master MP Status'!M174)</f>
        <v/>
      </c>
      <c r="N174" s="5" t="str">
        <f>IF(ISTEXT('Master MP Status'!N174),'Master MP Status'!N174,"")</f>
        <v/>
      </c>
      <c r="O174" s="5">
        <f>LOOKUP(O$6,'Daily Absent'!$O$6:$AX$6,'Daily Absent'!$O174:$AX174)</f>
        <v>1</v>
      </c>
      <c r="P174" s="100">
        <v>0.29166666666666669</v>
      </c>
      <c r="Q174" s="100">
        <v>0.5</v>
      </c>
      <c r="R174" s="100">
        <v>0.54166666666666663</v>
      </c>
      <c r="S174" s="100">
        <v>0.75</v>
      </c>
      <c r="T174" s="5"/>
      <c r="U174" s="5"/>
      <c r="V174" s="5">
        <f>LOOKUP(V$6,'Daily Absent'!$O$6:$AX$6,'Daily Absent'!$O174:$AX174)</f>
        <v>1</v>
      </c>
      <c r="W174" s="100">
        <v>0.29166666666666669</v>
      </c>
      <c r="X174" s="100">
        <v>0.5</v>
      </c>
      <c r="Y174" s="100">
        <v>0.54166666666666663</v>
      </c>
      <c r="Z174" s="100">
        <v>0.75</v>
      </c>
      <c r="AA174" s="5"/>
      <c r="AB174" s="5"/>
      <c r="AC174" s="5">
        <f>LOOKUP(AC$6,'Daily Absent'!$O$6:$AX$6,'Daily Absent'!$O174:$AX174)</f>
        <v>1</v>
      </c>
      <c r="AD174" s="100">
        <v>0.29166666666666669</v>
      </c>
      <c r="AE174" s="100">
        <v>0.5</v>
      </c>
      <c r="AF174" s="100">
        <v>0.54166666666666663</v>
      </c>
      <c r="AG174" s="100">
        <v>0.75</v>
      </c>
      <c r="AH174" s="5"/>
      <c r="AI174" s="5"/>
      <c r="AJ174" s="5">
        <f>LOOKUP(AJ$6,'Daily Absent'!$O$6:$AX$6,'Daily Absent'!$O174:$AX174)</f>
        <v>1</v>
      </c>
      <c r="AK174" s="100">
        <v>0.29166666666666669</v>
      </c>
      <c r="AL174" s="100">
        <v>0.5</v>
      </c>
      <c r="AM174" s="100">
        <v>0.54166666666666663</v>
      </c>
      <c r="AN174" s="100">
        <v>0.75</v>
      </c>
      <c r="AO174" s="5"/>
      <c r="AP174" s="5"/>
      <c r="AQ174" s="5">
        <f>LOOKUP(AQ$6,'Daily Absent'!$O$6:$AX$6,'Daily Absent'!$O174:$AX174)</f>
        <v>1</v>
      </c>
      <c r="AR174" s="100">
        <v>0.29166666666666669</v>
      </c>
      <c r="AS174" s="100">
        <v>0.5</v>
      </c>
      <c r="AT174" s="100">
        <v>0.54166666666666663</v>
      </c>
      <c r="AU174" s="100">
        <v>0.70833333333333337</v>
      </c>
      <c r="AV174" s="5"/>
      <c r="AW174" s="5"/>
      <c r="AX174" s="5">
        <f>LOOKUP(AX$6,'Daily Absent'!$O$6:$AX$6,'Daily Absent'!$O174:$AX174)</f>
        <v>1</v>
      </c>
      <c r="AY174" s="100">
        <v>0.33333333333333331</v>
      </c>
      <c r="AZ174" s="100">
        <v>0.5</v>
      </c>
      <c r="BA174" s="100">
        <v>0.54166666666666663</v>
      </c>
      <c r="BB174" s="100">
        <v>0.66666666666666663</v>
      </c>
      <c r="BC174" s="5"/>
      <c r="BD174" s="5"/>
      <c r="BE174" s="5">
        <f>LOOKUP(BE$6,'Daily Absent'!$O$6:$AX$6,'Daily Absent'!$O174:$AX174)</f>
        <v>1</v>
      </c>
      <c r="BF174" s="100">
        <v>0.29166666666666669</v>
      </c>
      <c r="BG174" s="100">
        <v>0.5</v>
      </c>
      <c r="BH174" s="100">
        <v>0.54166666666666663</v>
      </c>
      <c r="BI174" s="100">
        <v>0.75</v>
      </c>
      <c r="BJ174" s="5"/>
      <c r="BK174" s="5"/>
      <c r="BL174" s="5">
        <f>LOOKUP(BL$6,'Daily Absent'!$O$6:$AX$6,'Daily Absent'!$O174:$AX174)</f>
        <v>1</v>
      </c>
      <c r="BM174" s="100">
        <v>0.29166666666666669</v>
      </c>
      <c r="BN174" s="100">
        <v>0.5</v>
      </c>
      <c r="BO174" s="100">
        <v>0.54166666666666663</v>
      </c>
      <c r="BP174" s="100">
        <v>0.75</v>
      </c>
      <c r="BQ174" s="5"/>
      <c r="BR174" s="5"/>
      <c r="BS174" s="5">
        <f>LOOKUP(BS$6,'Daily Absent'!$O$6:$AX$6,'Daily Absent'!$O174:$AX174)</f>
        <v>1</v>
      </c>
      <c r="BT174" s="100">
        <v>0.29166666666666669</v>
      </c>
      <c r="BU174" s="100">
        <v>0.5</v>
      </c>
      <c r="BV174" s="100">
        <v>0.54166666666666663</v>
      </c>
      <c r="BW174" s="100">
        <v>0.75</v>
      </c>
      <c r="BX174" s="5"/>
      <c r="BY174" s="5"/>
      <c r="BZ174" s="5">
        <f>LOOKUP(BZ$6,'Daily Absent'!$O$6:$AX$6,'Daily Absent'!$O174:$AX174)</f>
        <v>1</v>
      </c>
      <c r="CA174" s="100">
        <v>0.29166666666666669</v>
      </c>
      <c r="CB174" s="100">
        <v>0.5</v>
      </c>
      <c r="CC174" s="100">
        <v>0.54166666666666663</v>
      </c>
      <c r="CD174" s="100">
        <v>0.75</v>
      </c>
      <c r="CE174" s="5"/>
      <c r="CF174" s="5"/>
      <c r="CG174" s="5">
        <f>LOOKUP(CG$6,'Daily Absent'!$O$6:$AX$6,'Daily Absent'!$O174:$AX174)</f>
        <v>1</v>
      </c>
      <c r="CH174" s="100">
        <v>0.29166666666666669</v>
      </c>
      <c r="CI174" s="100">
        <v>0.5</v>
      </c>
      <c r="CJ174" s="100">
        <v>0.54166666666666663</v>
      </c>
      <c r="CK174" s="100">
        <v>0.75</v>
      </c>
      <c r="CL174" s="100">
        <v>0.79166666666666663</v>
      </c>
      <c r="CM174" s="100">
        <v>0.91666666666666663</v>
      </c>
      <c r="CN174" s="5">
        <f>LOOKUP(CN$6,'Daily Absent'!$O$6:$AX$6,'Daily Absent'!$O174:$AX174)</f>
        <v>1</v>
      </c>
      <c r="CO174" s="100">
        <v>0.29166666666666669</v>
      </c>
      <c r="CP174" s="100">
        <v>0.5</v>
      </c>
      <c r="CQ174" s="100">
        <v>0.54166666666666663</v>
      </c>
      <c r="CR174" s="100">
        <v>0.70833333333333337</v>
      </c>
      <c r="CS174" s="5"/>
      <c r="CT174" s="5"/>
      <c r="CU174" s="5">
        <f>LOOKUP(CU$6,'Daily Absent'!$O$6:$AX$6,'Daily Absent'!$O174:$AX174)</f>
        <v>1</v>
      </c>
      <c r="CV174" s="100">
        <v>0.33333333333333331</v>
      </c>
      <c r="CW174" s="100">
        <v>0.5</v>
      </c>
      <c r="CX174" s="100">
        <v>0.54166666666666663</v>
      </c>
      <c r="CY174" s="100">
        <v>0.66666666666666663</v>
      </c>
      <c r="CZ174" s="5"/>
      <c r="DA174" s="5"/>
      <c r="DB174" s="5">
        <f>LOOKUP(DB$6,'Daily Absent'!$O$6:$AX$6,'Daily Absent'!$O174:$AX174)</f>
        <v>1</v>
      </c>
      <c r="DC174" s="100">
        <v>0.29166666666666669</v>
      </c>
      <c r="DD174" s="100">
        <v>0.5</v>
      </c>
      <c r="DE174" s="100">
        <v>0.54166666666666663</v>
      </c>
      <c r="DF174" s="100">
        <v>0.75</v>
      </c>
      <c r="DG174" s="100">
        <v>0.79166666666666663</v>
      </c>
      <c r="DH174" s="100">
        <v>0.91666666666666663</v>
      </c>
      <c r="DI174" s="5">
        <f>LOOKUP(DI$6,'Daily Absent'!$O$6:$AX$6,'Daily Absent'!$O174:$AX174)</f>
        <v>1</v>
      </c>
      <c r="DJ174" s="100">
        <v>0.29166666666666669</v>
      </c>
      <c r="DK174" s="100">
        <v>0.5</v>
      </c>
      <c r="DL174" s="100">
        <v>0.54166666666666663</v>
      </c>
      <c r="DM174" s="100">
        <v>0.75</v>
      </c>
      <c r="DN174" s="5"/>
      <c r="DO174" s="5"/>
      <c r="DP174" s="5">
        <f>LOOKUP(DP$6,'Daily Absent'!$O$6:$AX$6,'Daily Absent'!$O174:$AX174)</f>
        <v>1</v>
      </c>
      <c r="DQ174" s="100">
        <v>0.29166666666666669</v>
      </c>
      <c r="DR174" s="100">
        <v>0.5</v>
      </c>
      <c r="DS174" s="100">
        <v>0.54166666666666663</v>
      </c>
      <c r="DT174" s="100">
        <v>0.75</v>
      </c>
      <c r="DU174" s="5"/>
      <c r="DV174" s="5"/>
      <c r="DW174" s="5">
        <f>LOOKUP(DW$6,'Daily Absent'!$O$6:$AX$6,'Daily Absent'!$O174:$AX174)</f>
        <v>1</v>
      </c>
      <c r="DX174" s="100">
        <v>0.29166666666666669</v>
      </c>
      <c r="DY174" s="100">
        <v>0.5</v>
      </c>
      <c r="DZ174" s="100">
        <v>0.54166666666666663</v>
      </c>
      <c r="EA174" s="100">
        <v>0.75</v>
      </c>
      <c r="EB174" s="5"/>
      <c r="EC174" s="5"/>
      <c r="ED174" s="5">
        <f>LOOKUP(ED$6,'Daily Absent'!$O$6:$AX$6,'Daily Absent'!$O174:$AX174)</f>
        <v>1</v>
      </c>
      <c r="EE174" s="100">
        <v>0.29166666666666669</v>
      </c>
      <c r="EF174" s="100">
        <v>0.5</v>
      </c>
      <c r="EG174" s="100">
        <v>0.54166666666666663</v>
      </c>
      <c r="EH174" s="100">
        <v>0.75</v>
      </c>
      <c r="EI174" s="100">
        <v>0.79166666666666663</v>
      </c>
      <c r="EJ174" s="100">
        <v>0.91666666666666663</v>
      </c>
      <c r="EK174" s="5">
        <f>LOOKUP(EK$6,'Daily Absent'!$O$6:$AX$6,'Daily Absent'!$O174:$AX174)</f>
        <v>1</v>
      </c>
      <c r="EL174" s="100">
        <v>0.29166666666666669</v>
      </c>
      <c r="EM174" s="100">
        <v>0.5</v>
      </c>
      <c r="EN174" s="100">
        <v>0.54166666666666663</v>
      </c>
      <c r="EO174" s="100">
        <v>0.75</v>
      </c>
      <c r="EP174" s="5"/>
      <c r="EQ174" s="5"/>
      <c r="ER174" s="5">
        <f>LOOKUP(ER$6,'Daily Absent'!$O$6:$AX$6,'Daily Absent'!$O174:$AX174)</f>
        <v>0</v>
      </c>
      <c r="ES174" s="100"/>
      <c r="ET174" s="100"/>
      <c r="EU174" s="100"/>
      <c r="EV174" s="100"/>
      <c r="EW174" s="5"/>
      <c r="EX174" s="5"/>
      <c r="EY174" s="5">
        <f>LOOKUP(EY$6,'Daily Absent'!$O$6:$AX$6,'Daily Absent'!$O174:$AX174)</f>
        <v>1</v>
      </c>
      <c r="EZ174" s="100">
        <v>0.29166666666666669</v>
      </c>
      <c r="FA174" s="100">
        <v>0.5</v>
      </c>
      <c r="FB174" s="100">
        <v>0.54166666666666663</v>
      </c>
      <c r="FC174" s="100">
        <v>0.75</v>
      </c>
      <c r="FD174" s="100">
        <v>0.79166666666666663</v>
      </c>
      <c r="FE174" s="100">
        <v>0.91666666666666663</v>
      </c>
      <c r="FF174" s="5">
        <f>LOOKUP(FF$6,'Daily Absent'!$O$6:$AX$6,'Daily Absent'!$O174:$AX174)</f>
        <v>1</v>
      </c>
      <c r="FG174" s="100"/>
      <c r="FH174" s="100"/>
      <c r="FI174" s="100"/>
      <c r="FJ174" s="100"/>
      <c r="FK174" s="5"/>
      <c r="FL174" s="5"/>
      <c r="FM174" s="5">
        <f>LOOKUP(FM$6,'Daily Absent'!$O$6:$AX$6,'Daily Absent'!$O174:$AX174)</f>
        <v>0</v>
      </c>
      <c r="FN174" s="100"/>
      <c r="FO174" s="100"/>
      <c r="FP174" s="100"/>
      <c r="FQ174" s="100"/>
      <c r="FR174" s="5"/>
      <c r="FS174" s="5"/>
      <c r="FT174" s="5">
        <f>LOOKUP(FT$6,'Daily Absent'!$O$6:$AX$6,'Daily Absent'!$O174:$AX174)</f>
        <v>0</v>
      </c>
      <c r="FU174" s="100"/>
      <c r="FV174" s="100"/>
      <c r="FW174" s="100"/>
      <c r="FX174" s="100"/>
      <c r="FY174" s="5"/>
      <c r="FZ174" s="5"/>
      <c r="GA174" s="5">
        <f>LOOKUP(GA$6,'Daily Absent'!$O$6:$AX$6,'Daily Absent'!$O174:$AX174)</f>
        <v>0</v>
      </c>
      <c r="GB174" s="100"/>
      <c r="GC174" s="100"/>
      <c r="GD174" s="100"/>
      <c r="GE174" s="100"/>
      <c r="GF174" s="5"/>
      <c r="GG174" s="5"/>
      <c r="GH174" s="5">
        <f>LOOKUP(GH$6,'Daily Absent'!$O$6:$AX$6,'Daily Absent'!$O174:$AX174)</f>
        <v>0</v>
      </c>
      <c r="GI174" s="100"/>
      <c r="GJ174" s="100"/>
      <c r="GK174" s="100"/>
      <c r="GL174" s="100"/>
      <c r="GM174" s="5"/>
      <c r="GN174" s="5"/>
      <c r="GO174" s="5">
        <f>LOOKUP(GO$6,'Daily Absent'!$O$6:$AX$6,'Daily Absent'!$O174:$AX174)</f>
        <v>0</v>
      </c>
      <c r="GP174" s="100"/>
      <c r="GQ174" s="100"/>
      <c r="GR174" s="100"/>
      <c r="GS174" s="100"/>
      <c r="GT174" s="5"/>
      <c r="GU174" s="5"/>
      <c r="GV174" s="5">
        <f>LOOKUP(GV$6,'Daily Absent'!$O$6:$AX$6,'Daily Absent'!$O174:$AX174)</f>
        <v>0</v>
      </c>
      <c r="GW174" s="100"/>
      <c r="GX174" s="100"/>
      <c r="GY174" s="100"/>
      <c r="GZ174" s="100"/>
      <c r="HA174" s="5"/>
      <c r="HB174" s="5"/>
      <c r="HC174" s="5">
        <f>LOOKUP(HC$6,'Daily Absent'!$O$6:$AX$6,'Daily Absent'!$O174:$AX174)</f>
        <v>0</v>
      </c>
      <c r="HD174" s="100"/>
      <c r="HE174" s="100"/>
      <c r="HF174" s="100"/>
      <c r="HG174" s="100"/>
      <c r="HH174" s="5"/>
      <c r="HI174" s="5"/>
      <c r="HJ174" s="5">
        <f>LOOKUP(HJ$6,'Daily Absent'!$O$6:$AX$6,'Daily Absent'!$O174:$AX174)</f>
        <v>0</v>
      </c>
      <c r="HK174" s="100"/>
      <c r="HL174" s="100"/>
      <c r="HM174" s="100"/>
      <c r="HN174" s="100"/>
      <c r="HO174" s="5"/>
      <c r="HP174" s="5"/>
      <c r="HQ174" s="5"/>
      <c r="HR174" s="100"/>
      <c r="HS174" s="100"/>
      <c r="HT174" s="100"/>
      <c r="HU174" s="100"/>
      <c r="HV174" s="5"/>
      <c r="HW174" s="5"/>
      <c r="HX174" s="5">
        <f>LOOKUP(HX$6,'Daily Absent'!$O$6:$AX$6,'Daily Absent'!$O174:$AX174)</f>
        <v>0</v>
      </c>
      <c r="HY174" s="5"/>
      <c r="HZ174" s="100"/>
      <c r="IA174" s="5"/>
      <c r="IB174" s="5"/>
      <c r="IC174" s="5"/>
      <c r="ID174" s="5"/>
      <c r="IE174" s="5">
        <f>LOOKUP(IE$6,'Daily Absent'!$O$6:$AX$6,'Daily Absent'!$O174:$AX174)</f>
        <v>0</v>
      </c>
      <c r="IF174" s="5"/>
      <c r="IG174" s="100"/>
      <c r="IH174" s="5"/>
      <c r="II174" s="5"/>
      <c r="IJ174" s="5"/>
      <c r="IK174" s="5"/>
      <c r="IL174" s="5">
        <f>LOOKUP(IL$6,'Daily Absent'!$O$6:$AX$6,'Daily Absent'!$O174:$AX174)</f>
        <v>0</v>
      </c>
      <c r="IM174" s="5"/>
      <c r="IN174" s="100"/>
      <c r="IO174" s="5"/>
      <c r="IP174" s="5"/>
      <c r="IQ174" s="5"/>
      <c r="IR174" s="5"/>
      <c r="IS174" s="5">
        <f>LOOKUP(IS$6,'Daily Absent'!$O$6:$AX$6,'Daily Absent'!$O174:$AX174)</f>
        <v>0</v>
      </c>
      <c r="IT174" s="5"/>
      <c r="IU174" s="100"/>
      <c r="IV174" s="5"/>
      <c r="IW174" s="5"/>
      <c r="IX174" s="5"/>
      <c r="IY174" s="5"/>
      <c r="IZ174" s="5">
        <f>LOOKUP(IZ$6,'Daily Absent'!$O$6:$AX$6,'Daily Absent'!$O174:$AX174)</f>
        <v>0</v>
      </c>
      <c r="JA174" s="5"/>
      <c r="JB174" s="100"/>
      <c r="JC174" s="5"/>
      <c r="JD174" s="5"/>
      <c r="JE174" s="5"/>
      <c r="JF174" s="5"/>
    </row>
    <row r="175" spans="1:266" ht="20" customHeight="1">
      <c r="A175" s="54">
        <f>IF('Master MP Status'!A175&gt;0,'Master MP Status'!A175,"")</f>
        <v>167</v>
      </c>
      <c r="B175" s="5" t="str">
        <f>IF(ISTEXT('Master MP Status'!B175),'Master MP Status'!B175,"")</f>
        <v>DIRECT</v>
      </c>
      <c r="C175" s="153" t="str">
        <f>IF(OR(ISTEXT('Master MP Status'!C175),'Master MP Status'!C175&gt;0),'Master MP Status'!C175,"")</f>
        <v>B250126</v>
      </c>
      <c r="D175" s="154" t="str">
        <f>IF(OR(ISTEXT('Master MP Status'!D175),'Master MP Status'!D175&gt;0),'Master MP Status'!D175,"")</f>
        <v>B250122</v>
      </c>
      <c r="E175" s="5" t="str">
        <f>IF(ISTEXT('Master MP Status'!E175),'Master MP Status'!E175,"")</f>
        <v>DESIANTO SULSISTYO MARSI</v>
      </c>
      <c r="F175" s="5" t="str">
        <f>IF(ISTEXT('Master MP Status'!F175),'Master MP Status'!F175,"")</f>
        <v/>
      </c>
      <c r="G175" s="5" t="str">
        <f>IF(ISTEXT('Master MP Status'!G175),'Master MP Status'!G175,"")</f>
        <v>Cilacap</v>
      </c>
      <c r="H175" s="5" t="str">
        <f>IF(ISTEXT('Master MP Status'!H175),'Master MP Status'!H175,"")</f>
        <v>RIFNO</v>
      </c>
      <c r="I175" s="5" t="str">
        <f>IF(ISTEXT('Master MP Status'!I175),'Master MP Status'!I175,"")</f>
        <v>Welder SS</v>
      </c>
      <c r="J175" s="5" t="str">
        <f>IF(ISTEXT('Master MP Status'!J175),'Master MP Status'!J175,"")</f>
        <v>Welder SS</v>
      </c>
      <c r="K175" s="9">
        <f>IF(OR('Master MP Status'!K175=0,'Master MP Status'!K175=""),"",'Master MP Status'!K175)</f>
        <v>45786</v>
      </c>
      <c r="L175" s="9">
        <f>IF(OR('Master MP Status'!L175=0,'Master MP Status'!L175=""),"",'Master MP Status'!L175)</f>
        <v>45786</v>
      </c>
      <c r="M175" s="9" t="str">
        <f>IF(OR('Master MP Status'!M175=0,'Master MP Status'!M175=""),"",'Master MP Status'!M175)</f>
        <v/>
      </c>
      <c r="N175" s="5" t="str">
        <f>IF(ISTEXT('Master MP Status'!N175),'Master MP Status'!N175,"")</f>
        <v/>
      </c>
      <c r="O175" s="5">
        <f>LOOKUP(O$6,'Daily Absent'!$O$6:$AX$6,'Daily Absent'!$O175:$AX175)</f>
        <v>1</v>
      </c>
      <c r="P175" s="100">
        <v>0.29166666666666669</v>
      </c>
      <c r="Q175" s="100">
        <v>0.5</v>
      </c>
      <c r="R175" s="100">
        <v>0.54166666666666663</v>
      </c>
      <c r="S175" s="100">
        <v>0.75</v>
      </c>
      <c r="T175" s="5"/>
      <c r="U175" s="5"/>
      <c r="V175" s="5">
        <f>LOOKUP(V$6,'Daily Absent'!$O$6:$AX$6,'Daily Absent'!$O175:$AX175)</f>
        <v>1</v>
      </c>
      <c r="W175" s="100">
        <v>0.29166666666666669</v>
      </c>
      <c r="X175" s="100">
        <v>0.5</v>
      </c>
      <c r="Y175" s="100">
        <v>0.54166666666666663</v>
      </c>
      <c r="Z175" s="100">
        <v>0.75</v>
      </c>
      <c r="AA175" s="5"/>
      <c r="AB175" s="5"/>
      <c r="AC175" s="5">
        <f>LOOKUP(AC$6,'Daily Absent'!$O$6:$AX$6,'Daily Absent'!$O175:$AX175)</f>
        <v>1</v>
      </c>
      <c r="AD175" s="100">
        <v>0.29166666666666669</v>
      </c>
      <c r="AE175" s="100">
        <v>0.5</v>
      </c>
      <c r="AF175" s="100">
        <v>0.54166666666666663</v>
      </c>
      <c r="AG175" s="100">
        <v>0.75</v>
      </c>
      <c r="AH175" s="5"/>
      <c r="AI175" s="5"/>
      <c r="AJ175" s="5">
        <f>LOOKUP(AJ$6,'Daily Absent'!$O$6:$AX$6,'Daily Absent'!$O175:$AX175)</f>
        <v>1</v>
      </c>
      <c r="AK175" s="100">
        <v>0.29166666666666669</v>
      </c>
      <c r="AL175" s="100">
        <v>0.5</v>
      </c>
      <c r="AM175" s="100">
        <v>0.54166666666666663</v>
      </c>
      <c r="AN175" s="100">
        <v>0.75</v>
      </c>
      <c r="AO175" s="5"/>
      <c r="AP175" s="5"/>
      <c r="AQ175" s="5">
        <f>LOOKUP(AQ$6,'Daily Absent'!$O$6:$AX$6,'Daily Absent'!$O175:$AX175)</f>
        <v>1</v>
      </c>
      <c r="AR175" s="100">
        <v>0.29166666666666669</v>
      </c>
      <c r="AS175" s="100">
        <v>0.5</v>
      </c>
      <c r="AT175" s="100">
        <v>0.54166666666666663</v>
      </c>
      <c r="AU175" s="100">
        <v>0.70833333333333337</v>
      </c>
      <c r="AV175" s="5"/>
      <c r="AW175" s="5"/>
      <c r="AX175" s="5">
        <f>LOOKUP(AX$6,'Daily Absent'!$O$6:$AX$6,'Daily Absent'!$O175:$AX175)</f>
        <v>1</v>
      </c>
      <c r="AY175" s="100">
        <v>0.33333333333333331</v>
      </c>
      <c r="AZ175" s="100">
        <v>0.5</v>
      </c>
      <c r="BA175" s="100">
        <v>0.54166666666666663</v>
      </c>
      <c r="BB175" s="100">
        <v>0.66666666666666663</v>
      </c>
      <c r="BC175" s="5"/>
      <c r="BD175" s="5"/>
      <c r="BE175" s="5">
        <f>LOOKUP(BE$6,'Daily Absent'!$O$6:$AX$6,'Daily Absent'!$O175:$AX175)</f>
        <v>1</v>
      </c>
      <c r="BF175" s="100">
        <v>0.29166666666666669</v>
      </c>
      <c r="BG175" s="100">
        <v>0.5</v>
      </c>
      <c r="BH175" s="100">
        <v>0.54166666666666663</v>
      </c>
      <c r="BI175" s="100">
        <v>0.75</v>
      </c>
      <c r="BJ175" s="5"/>
      <c r="BK175" s="5"/>
      <c r="BL175" s="5">
        <f>LOOKUP(BL$6,'Daily Absent'!$O$6:$AX$6,'Daily Absent'!$O175:$AX175)</f>
        <v>1</v>
      </c>
      <c r="BM175" s="100">
        <v>0.29166666666666669</v>
      </c>
      <c r="BN175" s="100">
        <v>0.5</v>
      </c>
      <c r="BO175" s="100">
        <v>0.54166666666666663</v>
      </c>
      <c r="BP175" s="100">
        <v>0.75</v>
      </c>
      <c r="BQ175" s="5"/>
      <c r="BR175" s="5"/>
      <c r="BS175" s="5">
        <f>LOOKUP(BS$6,'Daily Absent'!$O$6:$AX$6,'Daily Absent'!$O175:$AX175)</f>
        <v>1</v>
      </c>
      <c r="BT175" s="100">
        <v>0.29166666666666669</v>
      </c>
      <c r="BU175" s="100">
        <v>0.5</v>
      </c>
      <c r="BV175" s="100">
        <v>0.54166666666666663</v>
      </c>
      <c r="BW175" s="100">
        <v>0.75</v>
      </c>
      <c r="BX175" s="5"/>
      <c r="BY175" s="5"/>
      <c r="BZ175" s="5">
        <f>LOOKUP(BZ$6,'Daily Absent'!$O$6:$AX$6,'Daily Absent'!$O175:$AX175)</f>
        <v>1</v>
      </c>
      <c r="CA175" s="100">
        <v>0.29166666666666669</v>
      </c>
      <c r="CB175" s="100">
        <v>0.5</v>
      </c>
      <c r="CC175" s="100">
        <v>0.54166666666666663</v>
      </c>
      <c r="CD175" s="100">
        <v>0.75</v>
      </c>
      <c r="CE175" s="5"/>
      <c r="CF175" s="5"/>
      <c r="CG175" s="5">
        <f>LOOKUP(CG$6,'Daily Absent'!$O$6:$AX$6,'Daily Absent'!$O175:$AX175)</f>
        <v>1</v>
      </c>
      <c r="CH175" s="100">
        <v>0.29166666666666669</v>
      </c>
      <c r="CI175" s="100">
        <v>0.5</v>
      </c>
      <c r="CJ175" s="100">
        <v>0.54166666666666663</v>
      </c>
      <c r="CK175" s="100">
        <v>0.75</v>
      </c>
      <c r="CL175" s="100">
        <v>0.79166666666666663</v>
      </c>
      <c r="CM175" s="100">
        <v>0.91666666666666663</v>
      </c>
      <c r="CN175" s="5">
        <f>LOOKUP(CN$6,'Daily Absent'!$O$6:$AX$6,'Daily Absent'!$O175:$AX175)</f>
        <v>1</v>
      </c>
      <c r="CO175" s="100">
        <v>0.29166666666666669</v>
      </c>
      <c r="CP175" s="100">
        <v>0.5</v>
      </c>
      <c r="CQ175" s="100">
        <v>0.54166666666666663</v>
      </c>
      <c r="CR175" s="100">
        <v>0.70833333333333337</v>
      </c>
      <c r="CS175" s="5"/>
      <c r="CT175" s="5"/>
      <c r="CU175" s="5">
        <f>LOOKUP(CU$6,'Daily Absent'!$O$6:$AX$6,'Daily Absent'!$O175:$AX175)</f>
        <v>1</v>
      </c>
      <c r="CV175" s="100">
        <v>0.33333333333333331</v>
      </c>
      <c r="CW175" s="100">
        <v>0.5</v>
      </c>
      <c r="CX175" s="100">
        <v>0.54166666666666663</v>
      </c>
      <c r="CY175" s="100">
        <v>0.66666666666666663</v>
      </c>
      <c r="CZ175" s="5"/>
      <c r="DA175" s="5"/>
      <c r="DB175" s="5">
        <f>LOOKUP(DB$6,'Daily Absent'!$O$6:$AX$6,'Daily Absent'!$O175:$AX175)</f>
        <v>1</v>
      </c>
      <c r="DC175" s="100">
        <v>0.29166666666666669</v>
      </c>
      <c r="DD175" s="100">
        <v>0.5</v>
      </c>
      <c r="DE175" s="100">
        <v>0.54166666666666663</v>
      </c>
      <c r="DF175" s="100">
        <v>0.75</v>
      </c>
      <c r="DG175" s="100">
        <v>0.79166666666666663</v>
      </c>
      <c r="DH175" s="100">
        <v>0.91666666666666663</v>
      </c>
      <c r="DI175" s="5">
        <f>LOOKUP(DI$6,'Daily Absent'!$O$6:$AX$6,'Daily Absent'!$O175:$AX175)</f>
        <v>1</v>
      </c>
      <c r="DJ175" s="100">
        <v>0.29166666666666669</v>
      </c>
      <c r="DK175" s="100">
        <v>0.5</v>
      </c>
      <c r="DL175" s="100">
        <v>0.54166666666666663</v>
      </c>
      <c r="DM175" s="100">
        <v>0.75</v>
      </c>
      <c r="DN175" s="5"/>
      <c r="DO175" s="5"/>
      <c r="DP175" s="5">
        <f>LOOKUP(DP$6,'Daily Absent'!$O$6:$AX$6,'Daily Absent'!$O175:$AX175)</f>
        <v>1</v>
      </c>
      <c r="DQ175" s="100">
        <v>0.29166666666666669</v>
      </c>
      <c r="DR175" s="100">
        <v>0.5</v>
      </c>
      <c r="DS175" s="100">
        <v>0.54166666666666663</v>
      </c>
      <c r="DT175" s="100">
        <v>0.75</v>
      </c>
      <c r="DU175" s="5"/>
      <c r="DV175" s="5"/>
      <c r="DW175" s="5">
        <f>LOOKUP(DW$6,'Daily Absent'!$O$6:$AX$6,'Daily Absent'!$O175:$AX175)</f>
        <v>1</v>
      </c>
      <c r="DX175" s="100">
        <v>0.29166666666666669</v>
      </c>
      <c r="DY175" s="100">
        <v>0.5</v>
      </c>
      <c r="DZ175" s="100">
        <v>0.54166666666666663</v>
      </c>
      <c r="EA175" s="100">
        <v>0.75</v>
      </c>
      <c r="EB175" s="5"/>
      <c r="EC175" s="5"/>
      <c r="ED175" s="5">
        <f>LOOKUP(ED$6,'Daily Absent'!$O$6:$AX$6,'Daily Absent'!$O175:$AX175)</f>
        <v>1</v>
      </c>
      <c r="EE175" s="100">
        <v>0.29166666666666669</v>
      </c>
      <c r="EF175" s="100">
        <v>0.5</v>
      </c>
      <c r="EG175" s="100">
        <v>0.54166666666666663</v>
      </c>
      <c r="EH175" s="100">
        <v>0.75</v>
      </c>
      <c r="EI175" s="100">
        <v>0.79166666666666663</v>
      </c>
      <c r="EJ175" s="100">
        <v>0.91666666666666663</v>
      </c>
      <c r="EK175" s="5">
        <f>LOOKUP(EK$6,'Daily Absent'!$O$6:$AX$6,'Daily Absent'!$O175:$AX175)</f>
        <v>1</v>
      </c>
      <c r="EL175" s="100">
        <v>0.29166666666666669</v>
      </c>
      <c r="EM175" s="100">
        <v>0.5</v>
      </c>
      <c r="EN175" s="100">
        <v>0.54166666666666663</v>
      </c>
      <c r="EO175" s="100">
        <v>0.75</v>
      </c>
      <c r="EP175" s="5"/>
      <c r="EQ175" s="5"/>
      <c r="ER175" s="5">
        <f>LOOKUP(ER$6,'Daily Absent'!$O$6:$AX$6,'Daily Absent'!$O175:$AX175)</f>
        <v>0</v>
      </c>
      <c r="ES175" s="100"/>
      <c r="ET175" s="100"/>
      <c r="EU175" s="100"/>
      <c r="EV175" s="100"/>
      <c r="EW175" s="5"/>
      <c r="EX175" s="5"/>
      <c r="EY175" s="5">
        <f>LOOKUP(EY$6,'Daily Absent'!$O$6:$AX$6,'Daily Absent'!$O175:$AX175)</f>
        <v>1</v>
      </c>
      <c r="EZ175" s="100">
        <v>0.29166666666666669</v>
      </c>
      <c r="FA175" s="100">
        <v>0.5</v>
      </c>
      <c r="FB175" s="100">
        <v>0.54166666666666663</v>
      </c>
      <c r="FC175" s="100">
        <v>0.75</v>
      </c>
      <c r="FD175" s="100">
        <v>0.79166666666666663</v>
      </c>
      <c r="FE175" s="100">
        <v>0.91666666666666663</v>
      </c>
      <c r="FF175" s="5">
        <f>LOOKUP(FF$6,'Daily Absent'!$O$6:$AX$6,'Daily Absent'!$O175:$AX175)</f>
        <v>1</v>
      </c>
      <c r="FG175" s="100"/>
      <c r="FH175" s="100"/>
      <c r="FI175" s="100"/>
      <c r="FJ175" s="100"/>
      <c r="FK175" s="5"/>
      <c r="FL175" s="5"/>
      <c r="FM175" s="5">
        <f>LOOKUP(FM$6,'Daily Absent'!$O$6:$AX$6,'Daily Absent'!$O175:$AX175)</f>
        <v>0</v>
      </c>
      <c r="FN175" s="100"/>
      <c r="FO175" s="100"/>
      <c r="FP175" s="100"/>
      <c r="FQ175" s="100"/>
      <c r="FR175" s="5"/>
      <c r="FS175" s="5"/>
      <c r="FT175" s="5">
        <f>LOOKUP(FT$6,'Daily Absent'!$O$6:$AX$6,'Daily Absent'!$O175:$AX175)</f>
        <v>0</v>
      </c>
      <c r="FU175" s="100"/>
      <c r="FV175" s="100"/>
      <c r="FW175" s="100"/>
      <c r="FX175" s="100"/>
      <c r="FY175" s="5"/>
      <c r="FZ175" s="5"/>
      <c r="GA175" s="5">
        <f>LOOKUP(GA$6,'Daily Absent'!$O$6:$AX$6,'Daily Absent'!$O175:$AX175)</f>
        <v>0</v>
      </c>
      <c r="GB175" s="100"/>
      <c r="GC175" s="100"/>
      <c r="GD175" s="100"/>
      <c r="GE175" s="100"/>
      <c r="GF175" s="5"/>
      <c r="GG175" s="5"/>
      <c r="GH175" s="5">
        <f>LOOKUP(GH$6,'Daily Absent'!$O$6:$AX$6,'Daily Absent'!$O175:$AX175)</f>
        <v>0</v>
      </c>
      <c r="GI175" s="100"/>
      <c r="GJ175" s="100"/>
      <c r="GK175" s="100"/>
      <c r="GL175" s="100"/>
      <c r="GM175" s="5"/>
      <c r="GN175" s="5"/>
      <c r="GO175" s="5">
        <f>LOOKUP(GO$6,'Daily Absent'!$O$6:$AX$6,'Daily Absent'!$O175:$AX175)</f>
        <v>0</v>
      </c>
      <c r="GP175" s="100"/>
      <c r="GQ175" s="100"/>
      <c r="GR175" s="100"/>
      <c r="GS175" s="100"/>
      <c r="GT175" s="5"/>
      <c r="GU175" s="5"/>
      <c r="GV175" s="5">
        <f>LOOKUP(GV$6,'Daily Absent'!$O$6:$AX$6,'Daily Absent'!$O175:$AX175)</f>
        <v>0</v>
      </c>
      <c r="GW175" s="100"/>
      <c r="GX175" s="100"/>
      <c r="GY175" s="100"/>
      <c r="GZ175" s="100"/>
      <c r="HA175" s="5"/>
      <c r="HB175" s="5"/>
      <c r="HC175" s="5">
        <f>LOOKUP(HC$6,'Daily Absent'!$O$6:$AX$6,'Daily Absent'!$O175:$AX175)</f>
        <v>0</v>
      </c>
      <c r="HD175" s="100"/>
      <c r="HE175" s="100"/>
      <c r="HF175" s="100"/>
      <c r="HG175" s="100"/>
      <c r="HH175" s="5"/>
      <c r="HI175" s="5"/>
      <c r="HJ175" s="5">
        <f>LOOKUP(HJ$6,'Daily Absent'!$O$6:$AX$6,'Daily Absent'!$O175:$AX175)</f>
        <v>0</v>
      </c>
      <c r="HK175" s="100"/>
      <c r="HL175" s="100"/>
      <c r="HM175" s="100"/>
      <c r="HN175" s="100"/>
      <c r="HO175" s="5"/>
      <c r="HP175" s="5"/>
      <c r="HQ175" s="5"/>
      <c r="HR175" s="100"/>
      <c r="HS175" s="100"/>
      <c r="HT175" s="100"/>
      <c r="HU175" s="100"/>
      <c r="HV175" s="5"/>
      <c r="HW175" s="5"/>
      <c r="HX175" s="5">
        <f>LOOKUP(HX$6,'Daily Absent'!$O$6:$AX$6,'Daily Absent'!$O175:$AX175)</f>
        <v>0</v>
      </c>
      <c r="HY175" s="5"/>
      <c r="HZ175" s="100"/>
      <c r="IA175" s="5"/>
      <c r="IB175" s="5"/>
      <c r="IC175" s="5"/>
      <c r="ID175" s="5"/>
      <c r="IE175" s="5">
        <f>LOOKUP(IE$6,'Daily Absent'!$O$6:$AX$6,'Daily Absent'!$O175:$AX175)</f>
        <v>0</v>
      </c>
      <c r="IF175" s="5"/>
      <c r="IG175" s="100"/>
      <c r="IH175" s="5"/>
      <c r="II175" s="5"/>
      <c r="IJ175" s="5"/>
      <c r="IK175" s="5"/>
      <c r="IL175" s="5">
        <f>LOOKUP(IL$6,'Daily Absent'!$O$6:$AX$6,'Daily Absent'!$O175:$AX175)</f>
        <v>0</v>
      </c>
      <c r="IM175" s="5"/>
      <c r="IN175" s="100"/>
      <c r="IO175" s="5"/>
      <c r="IP175" s="5"/>
      <c r="IQ175" s="5"/>
      <c r="IR175" s="5"/>
      <c r="IS175" s="5">
        <f>LOOKUP(IS$6,'Daily Absent'!$O$6:$AX$6,'Daily Absent'!$O175:$AX175)</f>
        <v>0</v>
      </c>
      <c r="IT175" s="5"/>
      <c r="IU175" s="100"/>
      <c r="IV175" s="5"/>
      <c r="IW175" s="5"/>
      <c r="IX175" s="5"/>
      <c r="IY175" s="5"/>
      <c r="IZ175" s="5">
        <f>LOOKUP(IZ$6,'Daily Absent'!$O$6:$AX$6,'Daily Absent'!$O175:$AX175)</f>
        <v>0</v>
      </c>
      <c r="JA175" s="5"/>
      <c r="JB175" s="100"/>
      <c r="JC175" s="5"/>
      <c r="JD175" s="5"/>
      <c r="JE175" s="5"/>
      <c r="JF175" s="5"/>
    </row>
    <row r="176" spans="1:266" ht="20" customHeight="1">
      <c r="A176" s="54">
        <f>IF('Master MP Status'!A176&gt;0,'Master MP Status'!A176,"")</f>
        <v>168</v>
      </c>
      <c r="B176" s="5" t="str">
        <f>IF(ISTEXT('Master MP Status'!B176),'Master MP Status'!B176,"")</f>
        <v>DIRECT</v>
      </c>
      <c r="C176" s="153" t="str">
        <f>IF(OR(ISTEXT('Master MP Status'!C176),'Master MP Status'!C176&gt;0),'Master MP Status'!C176,"")</f>
        <v>B250127</v>
      </c>
      <c r="D176" s="154" t="str">
        <f>IF(OR(ISTEXT('Master MP Status'!D176),'Master MP Status'!D176&gt;0),'Master MP Status'!D176,"")</f>
        <v>B250123</v>
      </c>
      <c r="E176" s="5" t="str">
        <f>IF(ISTEXT('Master MP Status'!E176),'Master MP Status'!E176,"")</f>
        <v>HARIYANTO</v>
      </c>
      <c r="F176" s="5" t="str">
        <f>IF(ISTEXT('Master MP Status'!F176),'Master MP Status'!F176,"")</f>
        <v/>
      </c>
      <c r="G176" s="5" t="str">
        <f>IF(ISTEXT('Master MP Status'!G176),'Master MP Status'!G176,"")</f>
        <v>Ngawi</v>
      </c>
      <c r="H176" s="5" t="str">
        <f>IF(ISTEXT('Master MP Status'!H176),'Master MP Status'!H176,"")</f>
        <v>RIFNO</v>
      </c>
      <c r="I176" s="5" t="str">
        <f>IF(ISTEXT('Master MP Status'!I176),'Master MP Status'!I176,"")</f>
        <v>Welder SS</v>
      </c>
      <c r="J176" s="5" t="str">
        <f>IF(ISTEXT('Master MP Status'!J176),'Master MP Status'!J176,"")</f>
        <v>Welder SS</v>
      </c>
      <c r="K176" s="9">
        <f>IF(OR('Master MP Status'!K176=0,'Master MP Status'!K176=""),"",'Master MP Status'!K176)</f>
        <v>45786</v>
      </c>
      <c r="L176" s="9">
        <f>IF(OR('Master MP Status'!L176=0,'Master MP Status'!L176=""),"",'Master MP Status'!L176)</f>
        <v>45786</v>
      </c>
      <c r="M176" s="9" t="str">
        <f>IF(OR('Master MP Status'!M176=0,'Master MP Status'!M176=""),"",'Master MP Status'!M176)</f>
        <v/>
      </c>
      <c r="N176" s="5" t="str">
        <f>IF(ISTEXT('Master MP Status'!N176),'Master MP Status'!N176,"")</f>
        <v/>
      </c>
      <c r="O176" s="5">
        <f>LOOKUP(O$6,'Daily Absent'!$O$6:$AX$6,'Daily Absent'!$O176:$AX176)</f>
        <v>1</v>
      </c>
      <c r="P176" s="100">
        <v>0.29166666666666669</v>
      </c>
      <c r="Q176" s="100">
        <v>0.5</v>
      </c>
      <c r="R176" s="100">
        <v>0.54166666666666663</v>
      </c>
      <c r="S176" s="100">
        <v>0.75</v>
      </c>
      <c r="T176" s="5"/>
      <c r="U176" s="5"/>
      <c r="V176" s="5">
        <f>LOOKUP(V$6,'Daily Absent'!$O$6:$AX$6,'Daily Absent'!$O176:$AX176)</f>
        <v>1</v>
      </c>
      <c r="W176" s="100">
        <v>0.29166666666666669</v>
      </c>
      <c r="X176" s="100">
        <v>0.5</v>
      </c>
      <c r="Y176" s="100">
        <v>0.54166666666666663</v>
      </c>
      <c r="Z176" s="100">
        <v>0.75</v>
      </c>
      <c r="AA176" s="5"/>
      <c r="AB176" s="5"/>
      <c r="AC176" s="5">
        <f>LOOKUP(AC$6,'Daily Absent'!$O$6:$AX$6,'Daily Absent'!$O176:$AX176)</f>
        <v>1</v>
      </c>
      <c r="AD176" s="100">
        <v>0.29166666666666669</v>
      </c>
      <c r="AE176" s="100">
        <v>0.5</v>
      </c>
      <c r="AF176" s="100">
        <v>0.54166666666666663</v>
      </c>
      <c r="AG176" s="100">
        <v>0.75</v>
      </c>
      <c r="AH176" s="5"/>
      <c r="AI176" s="5"/>
      <c r="AJ176" s="5">
        <f>LOOKUP(AJ$6,'Daily Absent'!$O$6:$AX$6,'Daily Absent'!$O176:$AX176)</f>
        <v>1</v>
      </c>
      <c r="AK176" s="100">
        <v>0.29166666666666669</v>
      </c>
      <c r="AL176" s="100">
        <v>0.5</v>
      </c>
      <c r="AM176" s="100">
        <v>0.54166666666666663</v>
      </c>
      <c r="AN176" s="100">
        <v>0.75</v>
      </c>
      <c r="AO176" s="5"/>
      <c r="AP176" s="5"/>
      <c r="AQ176" s="5">
        <f>LOOKUP(AQ$6,'Daily Absent'!$O$6:$AX$6,'Daily Absent'!$O176:$AX176)</f>
        <v>1</v>
      </c>
      <c r="AR176" s="100">
        <v>0.29166666666666669</v>
      </c>
      <c r="AS176" s="100">
        <v>0.5</v>
      </c>
      <c r="AT176" s="100">
        <v>0.54166666666666663</v>
      </c>
      <c r="AU176" s="100">
        <v>0.70833333333333337</v>
      </c>
      <c r="AV176" s="5"/>
      <c r="AW176" s="5"/>
      <c r="AX176" s="5">
        <f>LOOKUP(AX$6,'Daily Absent'!$O$6:$AX$6,'Daily Absent'!$O176:$AX176)</f>
        <v>1</v>
      </c>
      <c r="AY176" s="100">
        <v>0.33333333333333331</v>
      </c>
      <c r="AZ176" s="100">
        <v>0.5</v>
      </c>
      <c r="BA176" s="100">
        <v>0.54166666666666663</v>
      </c>
      <c r="BB176" s="100">
        <v>0.66666666666666663</v>
      </c>
      <c r="BC176" s="5"/>
      <c r="BD176" s="5"/>
      <c r="BE176" s="5">
        <f>LOOKUP(BE$6,'Daily Absent'!$O$6:$AX$6,'Daily Absent'!$O176:$AX176)</f>
        <v>1</v>
      </c>
      <c r="BF176" s="100">
        <v>0.29166666666666669</v>
      </c>
      <c r="BG176" s="100">
        <v>0.5</v>
      </c>
      <c r="BH176" s="100">
        <v>0.54166666666666663</v>
      </c>
      <c r="BI176" s="100">
        <v>0.75</v>
      </c>
      <c r="BJ176" s="5"/>
      <c r="BK176" s="5"/>
      <c r="BL176" s="5">
        <f>LOOKUP(BL$6,'Daily Absent'!$O$6:$AX$6,'Daily Absent'!$O176:$AX176)</f>
        <v>1</v>
      </c>
      <c r="BM176" s="100">
        <v>0.29166666666666669</v>
      </c>
      <c r="BN176" s="100">
        <v>0.5</v>
      </c>
      <c r="BO176" s="100">
        <v>0.54166666666666663</v>
      </c>
      <c r="BP176" s="100">
        <v>0.75</v>
      </c>
      <c r="BQ176" s="5"/>
      <c r="BR176" s="5"/>
      <c r="BS176" s="5">
        <f>LOOKUP(BS$6,'Daily Absent'!$O$6:$AX$6,'Daily Absent'!$O176:$AX176)</f>
        <v>1</v>
      </c>
      <c r="BT176" s="100">
        <v>0.29166666666666669</v>
      </c>
      <c r="BU176" s="100">
        <v>0.5</v>
      </c>
      <c r="BV176" s="100">
        <v>0.54166666666666663</v>
      </c>
      <c r="BW176" s="100">
        <v>0.75</v>
      </c>
      <c r="BX176" s="5"/>
      <c r="BY176" s="5"/>
      <c r="BZ176" s="5">
        <f>LOOKUP(BZ$6,'Daily Absent'!$O$6:$AX$6,'Daily Absent'!$O176:$AX176)</f>
        <v>1</v>
      </c>
      <c r="CA176" s="100">
        <v>0.29166666666666669</v>
      </c>
      <c r="CB176" s="100">
        <v>0.5</v>
      </c>
      <c r="CC176" s="100">
        <v>0.54166666666666663</v>
      </c>
      <c r="CD176" s="100">
        <v>0.75</v>
      </c>
      <c r="CE176" s="5"/>
      <c r="CF176" s="5"/>
      <c r="CG176" s="5">
        <f>LOOKUP(CG$6,'Daily Absent'!$O$6:$AX$6,'Daily Absent'!$O176:$AX176)</f>
        <v>1</v>
      </c>
      <c r="CH176" s="100">
        <v>0.29166666666666669</v>
      </c>
      <c r="CI176" s="100">
        <v>0.5</v>
      </c>
      <c r="CJ176" s="100">
        <v>0.54166666666666663</v>
      </c>
      <c r="CK176" s="100">
        <v>0.75</v>
      </c>
      <c r="CL176" s="100">
        <v>0.79166666666666663</v>
      </c>
      <c r="CM176" s="100">
        <v>0.91666666666666663</v>
      </c>
      <c r="CN176" s="5">
        <f>LOOKUP(CN$6,'Daily Absent'!$O$6:$AX$6,'Daily Absent'!$O176:$AX176)</f>
        <v>1</v>
      </c>
      <c r="CO176" s="100">
        <v>0.29166666666666669</v>
      </c>
      <c r="CP176" s="100">
        <v>0.5</v>
      </c>
      <c r="CQ176" s="100">
        <v>0.54166666666666663</v>
      </c>
      <c r="CR176" s="100">
        <v>0.70833333333333337</v>
      </c>
      <c r="CS176" s="5"/>
      <c r="CT176" s="5"/>
      <c r="CU176" s="5">
        <f>LOOKUP(CU$6,'Daily Absent'!$O$6:$AX$6,'Daily Absent'!$O176:$AX176)</f>
        <v>1</v>
      </c>
      <c r="CV176" s="100">
        <v>0.33333333333333331</v>
      </c>
      <c r="CW176" s="100">
        <v>0.5</v>
      </c>
      <c r="CX176" s="100">
        <v>0.54166666666666663</v>
      </c>
      <c r="CY176" s="100">
        <v>0.66666666666666663</v>
      </c>
      <c r="CZ176" s="5"/>
      <c r="DA176" s="5"/>
      <c r="DB176" s="5">
        <f>LOOKUP(DB$6,'Daily Absent'!$O$6:$AX$6,'Daily Absent'!$O176:$AX176)</f>
        <v>1</v>
      </c>
      <c r="DC176" s="100">
        <v>0.29166666666666669</v>
      </c>
      <c r="DD176" s="100">
        <v>0.5</v>
      </c>
      <c r="DE176" s="100">
        <v>0.54166666666666663</v>
      </c>
      <c r="DF176" s="100">
        <v>0.75</v>
      </c>
      <c r="DG176" s="100">
        <v>0.79166666666666663</v>
      </c>
      <c r="DH176" s="100">
        <v>0.91666666666666663</v>
      </c>
      <c r="DI176" s="5">
        <f>LOOKUP(DI$6,'Daily Absent'!$O$6:$AX$6,'Daily Absent'!$O176:$AX176)</f>
        <v>1</v>
      </c>
      <c r="DJ176" s="100">
        <v>0.29166666666666669</v>
      </c>
      <c r="DK176" s="100">
        <v>0.5</v>
      </c>
      <c r="DL176" s="100">
        <v>0.54166666666666663</v>
      </c>
      <c r="DM176" s="100">
        <v>0.75</v>
      </c>
      <c r="DN176" s="5"/>
      <c r="DO176" s="5"/>
      <c r="DP176" s="5">
        <f>LOOKUP(DP$6,'Daily Absent'!$O$6:$AX$6,'Daily Absent'!$O176:$AX176)</f>
        <v>1</v>
      </c>
      <c r="DQ176" s="100">
        <v>0.29166666666666669</v>
      </c>
      <c r="DR176" s="100">
        <v>0.5</v>
      </c>
      <c r="DS176" s="100">
        <v>0.54166666666666663</v>
      </c>
      <c r="DT176" s="100">
        <v>0.75</v>
      </c>
      <c r="DU176" s="5"/>
      <c r="DV176" s="5"/>
      <c r="DW176" s="5">
        <f>LOOKUP(DW$6,'Daily Absent'!$O$6:$AX$6,'Daily Absent'!$O176:$AX176)</f>
        <v>1</v>
      </c>
      <c r="DX176" s="100">
        <v>0.29166666666666669</v>
      </c>
      <c r="DY176" s="100">
        <v>0.5</v>
      </c>
      <c r="DZ176" s="100">
        <v>0.54166666666666663</v>
      </c>
      <c r="EA176" s="100">
        <v>0.75</v>
      </c>
      <c r="EB176" s="5"/>
      <c r="EC176" s="5"/>
      <c r="ED176" s="5">
        <f>LOOKUP(ED$6,'Daily Absent'!$O$6:$AX$6,'Daily Absent'!$O176:$AX176)</f>
        <v>1</v>
      </c>
      <c r="EE176" s="100">
        <v>0.29166666666666669</v>
      </c>
      <c r="EF176" s="100">
        <v>0.5</v>
      </c>
      <c r="EG176" s="100">
        <v>0.54166666666666663</v>
      </c>
      <c r="EH176" s="100">
        <v>0.75</v>
      </c>
      <c r="EI176" s="100">
        <v>0.79166666666666663</v>
      </c>
      <c r="EJ176" s="100">
        <v>0.91666666666666663</v>
      </c>
      <c r="EK176" s="5">
        <f>LOOKUP(EK$6,'Daily Absent'!$O$6:$AX$6,'Daily Absent'!$O176:$AX176)</f>
        <v>1</v>
      </c>
      <c r="EL176" s="100">
        <v>0.29166666666666669</v>
      </c>
      <c r="EM176" s="100">
        <v>0.5</v>
      </c>
      <c r="EN176" s="100">
        <v>0.54166666666666663</v>
      </c>
      <c r="EO176" s="100">
        <v>0.75</v>
      </c>
      <c r="EP176" s="5"/>
      <c r="EQ176" s="5"/>
      <c r="ER176" s="5">
        <f>LOOKUP(ER$6,'Daily Absent'!$O$6:$AX$6,'Daily Absent'!$O176:$AX176)</f>
        <v>0</v>
      </c>
      <c r="ES176" s="100"/>
      <c r="ET176" s="100"/>
      <c r="EU176" s="100"/>
      <c r="EV176" s="100"/>
      <c r="EW176" s="5"/>
      <c r="EX176" s="5"/>
      <c r="EY176" s="5">
        <f>LOOKUP(EY$6,'Daily Absent'!$O$6:$AX$6,'Daily Absent'!$O176:$AX176)</f>
        <v>1</v>
      </c>
      <c r="EZ176" s="100">
        <v>0.29166666666666669</v>
      </c>
      <c r="FA176" s="100">
        <v>0.5</v>
      </c>
      <c r="FB176" s="100">
        <v>0.54166666666666663</v>
      </c>
      <c r="FC176" s="100">
        <v>0.75</v>
      </c>
      <c r="FD176" s="100">
        <v>0.79166666666666663</v>
      </c>
      <c r="FE176" s="100">
        <v>0.91666666666666663</v>
      </c>
      <c r="FF176" s="5">
        <f>LOOKUP(FF$6,'Daily Absent'!$O$6:$AX$6,'Daily Absent'!$O176:$AX176)</f>
        <v>1</v>
      </c>
      <c r="FG176" s="100"/>
      <c r="FH176" s="100"/>
      <c r="FI176" s="100"/>
      <c r="FJ176" s="100"/>
      <c r="FK176" s="5"/>
      <c r="FL176" s="5"/>
      <c r="FM176" s="5">
        <f>LOOKUP(FM$6,'Daily Absent'!$O$6:$AX$6,'Daily Absent'!$O176:$AX176)</f>
        <v>0</v>
      </c>
      <c r="FN176" s="100"/>
      <c r="FO176" s="100"/>
      <c r="FP176" s="100"/>
      <c r="FQ176" s="100"/>
      <c r="FR176" s="5"/>
      <c r="FS176" s="5"/>
      <c r="FT176" s="5">
        <f>LOOKUP(FT$6,'Daily Absent'!$O$6:$AX$6,'Daily Absent'!$O176:$AX176)</f>
        <v>0</v>
      </c>
      <c r="FU176" s="100"/>
      <c r="FV176" s="100"/>
      <c r="FW176" s="100"/>
      <c r="FX176" s="100"/>
      <c r="FY176" s="5"/>
      <c r="FZ176" s="5"/>
      <c r="GA176" s="5">
        <f>LOOKUP(GA$6,'Daily Absent'!$O$6:$AX$6,'Daily Absent'!$O176:$AX176)</f>
        <v>0</v>
      </c>
      <c r="GB176" s="100"/>
      <c r="GC176" s="100"/>
      <c r="GD176" s="100"/>
      <c r="GE176" s="100"/>
      <c r="GF176" s="5"/>
      <c r="GG176" s="5"/>
      <c r="GH176" s="5">
        <f>LOOKUP(GH$6,'Daily Absent'!$O$6:$AX$6,'Daily Absent'!$O176:$AX176)</f>
        <v>0</v>
      </c>
      <c r="GI176" s="100"/>
      <c r="GJ176" s="100"/>
      <c r="GK176" s="100"/>
      <c r="GL176" s="100"/>
      <c r="GM176" s="5"/>
      <c r="GN176" s="5"/>
      <c r="GO176" s="5">
        <f>LOOKUP(GO$6,'Daily Absent'!$O$6:$AX$6,'Daily Absent'!$O176:$AX176)</f>
        <v>0</v>
      </c>
      <c r="GP176" s="100"/>
      <c r="GQ176" s="100"/>
      <c r="GR176" s="100"/>
      <c r="GS176" s="100"/>
      <c r="GT176" s="5"/>
      <c r="GU176" s="5"/>
      <c r="GV176" s="5">
        <f>LOOKUP(GV$6,'Daily Absent'!$O$6:$AX$6,'Daily Absent'!$O176:$AX176)</f>
        <v>0</v>
      </c>
      <c r="GW176" s="100"/>
      <c r="GX176" s="100"/>
      <c r="GY176" s="100"/>
      <c r="GZ176" s="100"/>
      <c r="HA176" s="5"/>
      <c r="HB176" s="5"/>
      <c r="HC176" s="5">
        <f>LOOKUP(HC$6,'Daily Absent'!$O$6:$AX$6,'Daily Absent'!$O176:$AX176)</f>
        <v>0</v>
      </c>
      <c r="HD176" s="100"/>
      <c r="HE176" s="100"/>
      <c r="HF176" s="100"/>
      <c r="HG176" s="100"/>
      <c r="HH176" s="5"/>
      <c r="HI176" s="5"/>
      <c r="HJ176" s="5">
        <f>LOOKUP(HJ$6,'Daily Absent'!$O$6:$AX$6,'Daily Absent'!$O176:$AX176)</f>
        <v>0</v>
      </c>
      <c r="HK176" s="100"/>
      <c r="HL176" s="100"/>
      <c r="HM176" s="100"/>
      <c r="HN176" s="100"/>
      <c r="HO176" s="5"/>
      <c r="HP176" s="5"/>
      <c r="HQ176" s="5"/>
      <c r="HR176" s="100"/>
      <c r="HS176" s="100"/>
      <c r="HT176" s="100"/>
      <c r="HU176" s="100"/>
      <c r="HV176" s="5"/>
      <c r="HW176" s="5"/>
      <c r="HX176" s="5">
        <f>LOOKUP(HX$6,'Daily Absent'!$O$6:$AX$6,'Daily Absent'!$O176:$AX176)</f>
        <v>0</v>
      </c>
      <c r="HY176" s="5"/>
      <c r="HZ176" s="100"/>
      <c r="IA176" s="5"/>
      <c r="IB176" s="5"/>
      <c r="IC176" s="5"/>
      <c r="ID176" s="5"/>
      <c r="IE176" s="5">
        <f>LOOKUP(IE$6,'Daily Absent'!$O$6:$AX$6,'Daily Absent'!$O176:$AX176)</f>
        <v>0</v>
      </c>
      <c r="IF176" s="5"/>
      <c r="IG176" s="100"/>
      <c r="IH176" s="5"/>
      <c r="II176" s="5"/>
      <c r="IJ176" s="5"/>
      <c r="IK176" s="5"/>
      <c r="IL176" s="5">
        <f>LOOKUP(IL$6,'Daily Absent'!$O$6:$AX$6,'Daily Absent'!$O176:$AX176)</f>
        <v>0</v>
      </c>
      <c r="IM176" s="5"/>
      <c r="IN176" s="100"/>
      <c r="IO176" s="5"/>
      <c r="IP176" s="5"/>
      <c r="IQ176" s="5"/>
      <c r="IR176" s="5"/>
      <c r="IS176" s="5">
        <f>LOOKUP(IS$6,'Daily Absent'!$O$6:$AX$6,'Daily Absent'!$O176:$AX176)</f>
        <v>0</v>
      </c>
      <c r="IT176" s="5"/>
      <c r="IU176" s="100"/>
      <c r="IV176" s="5"/>
      <c r="IW176" s="5"/>
      <c r="IX176" s="5"/>
      <c r="IY176" s="5"/>
      <c r="IZ176" s="5">
        <f>LOOKUP(IZ$6,'Daily Absent'!$O$6:$AX$6,'Daily Absent'!$O176:$AX176)</f>
        <v>0</v>
      </c>
      <c r="JA176" s="5"/>
      <c r="JB176" s="100"/>
      <c r="JC176" s="5"/>
      <c r="JD176" s="5"/>
      <c r="JE176" s="5"/>
      <c r="JF176" s="5"/>
    </row>
    <row r="177" spans="1:266" ht="20" customHeight="1">
      <c r="A177" s="54">
        <f>IF('Master MP Status'!A177&gt;0,'Master MP Status'!A177,"")</f>
        <v>169</v>
      </c>
      <c r="B177" s="5" t="str">
        <f>IF(ISTEXT('Master MP Status'!B177),'Master MP Status'!B177,"")</f>
        <v>DIRECT</v>
      </c>
      <c r="C177" s="153" t="str">
        <f>IF(OR(ISTEXT('Master MP Status'!C177),'Master MP Status'!C177&gt;0),'Master MP Status'!C177,"")</f>
        <v>B250128</v>
      </c>
      <c r="D177" s="154" t="str">
        <f>IF(OR(ISTEXT('Master MP Status'!D177),'Master MP Status'!D177&gt;0),'Master MP Status'!D177,"")</f>
        <v>B250124</v>
      </c>
      <c r="E177" s="5" t="str">
        <f>IF(ISTEXT('Master MP Status'!E177),'Master MP Status'!E177,"")</f>
        <v>KOZIM</v>
      </c>
      <c r="F177" s="5" t="str">
        <f>IF(ISTEXT('Master MP Status'!F177),'Master MP Status'!F177,"")</f>
        <v/>
      </c>
      <c r="G177" s="5" t="str">
        <f>IF(ISTEXT('Master MP Status'!G177),'Master MP Status'!G177,"")</f>
        <v>Tuban</v>
      </c>
      <c r="H177" s="5" t="str">
        <f>IF(ISTEXT('Master MP Status'!H177),'Master MP Status'!H177,"")</f>
        <v>RIFNO</v>
      </c>
      <c r="I177" s="5" t="str">
        <f>IF(ISTEXT('Master MP Status'!I177),'Master MP Status'!I177,"")</f>
        <v>Welder SS</v>
      </c>
      <c r="J177" s="5" t="str">
        <f>IF(ISTEXT('Master MP Status'!J177),'Master MP Status'!J177,"")</f>
        <v>Welder SS</v>
      </c>
      <c r="K177" s="9">
        <f>IF(OR('Master MP Status'!K177=0,'Master MP Status'!K177=""),"",'Master MP Status'!K177)</f>
        <v>45786</v>
      </c>
      <c r="L177" s="9">
        <f>IF(OR('Master MP Status'!L177=0,'Master MP Status'!L177=""),"",'Master MP Status'!L177)</f>
        <v>45786</v>
      </c>
      <c r="M177" s="9" t="str">
        <f>IF(OR('Master MP Status'!M177=0,'Master MP Status'!M177=""),"",'Master MP Status'!M177)</f>
        <v/>
      </c>
      <c r="N177" s="5" t="str">
        <f>IF(ISTEXT('Master MP Status'!N177),'Master MP Status'!N177,"")</f>
        <v/>
      </c>
      <c r="O177" s="5">
        <f>LOOKUP(O$6,'Daily Absent'!$O$6:$AX$6,'Daily Absent'!$O177:$AX177)</f>
        <v>1</v>
      </c>
      <c r="P177" s="100">
        <v>0.29166666666666669</v>
      </c>
      <c r="Q177" s="100">
        <v>0.5</v>
      </c>
      <c r="R177" s="100">
        <v>0.54166666666666663</v>
      </c>
      <c r="S177" s="100">
        <v>0.75</v>
      </c>
      <c r="T177" s="5"/>
      <c r="U177" s="5"/>
      <c r="V177" s="5">
        <f>LOOKUP(V$6,'Daily Absent'!$O$6:$AX$6,'Daily Absent'!$O177:$AX177)</f>
        <v>1</v>
      </c>
      <c r="W177" s="100">
        <v>0.29166666666666669</v>
      </c>
      <c r="X177" s="100">
        <v>0.5</v>
      </c>
      <c r="Y177" s="100">
        <v>0.54166666666666663</v>
      </c>
      <c r="Z177" s="100">
        <v>0.75</v>
      </c>
      <c r="AA177" s="5"/>
      <c r="AB177" s="5"/>
      <c r="AC177" s="5">
        <f>LOOKUP(AC$6,'Daily Absent'!$O$6:$AX$6,'Daily Absent'!$O177:$AX177)</f>
        <v>1</v>
      </c>
      <c r="AD177" s="100">
        <v>0.29166666666666669</v>
      </c>
      <c r="AE177" s="100">
        <v>0.5</v>
      </c>
      <c r="AF177" s="100">
        <v>0.54166666666666663</v>
      </c>
      <c r="AG177" s="100">
        <v>0.75</v>
      </c>
      <c r="AH177" s="5"/>
      <c r="AI177" s="5"/>
      <c r="AJ177" s="5">
        <f>LOOKUP(AJ$6,'Daily Absent'!$O$6:$AX$6,'Daily Absent'!$O177:$AX177)</f>
        <v>1</v>
      </c>
      <c r="AK177" s="100">
        <v>0.29166666666666669</v>
      </c>
      <c r="AL177" s="100">
        <v>0.5</v>
      </c>
      <c r="AM177" s="100">
        <v>0.54166666666666663</v>
      </c>
      <c r="AN177" s="100">
        <v>0.75</v>
      </c>
      <c r="AO177" s="5"/>
      <c r="AP177" s="5"/>
      <c r="AQ177" s="5">
        <f>LOOKUP(AQ$6,'Daily Absent'!$O$6:$AX$6,'Daily Absent'!$O177:$AX177)</f>
        <v>1</v>
      </c>
      <c r="AR177" s="100">
        <v>0.29166666666666669</v>
      </c>
      <c r="AS177" s="100">
        <v>0.5</v>
      </c>
      <c r="AT177" s="100">
        <v>0.54166666666666663</v>
      </c>
      <c r="AU177" s="100">
        <v>0.70833333333333337</v>
      </c>
      <c r="AV177" s="5"/>
      <c r="AW177" s="5"/>
      <c r="AX177" s="5">
        <f>LOOKUP(AX$6,'Daily Absent'!$O$6:$AX$6,'Daily Absent'!$O177:$AX177)</f>
        <v>1</v>
      </c>
      <c r="AY177" s="100">
        <v>0.33333333333333331</v>
      </c>
      <c r="AZ177" s="100">
        <v>0.5</v>
      </c>
      <c r="BA177" s="100">
        <v>0.54166666666666663</v>
      </c>
      <c r="BB177" s="100">
        <v>0.66666666666666663</v>
      </c>
      <c r="BC177" s="5"/>
      <c r="BD177" s="5"/>
      <c r="BE177" s="5">
        <f>LOOKUP(BE$6,'Daily Absent'!$O$6:$AX$6,'Daily Absent'!$O177:$AX177)</f>
        <v>1</v>
      </c>
      <c r="BF177" s="100">
        <v>0.29166666666666669</v>
      </c>
      <c r="BG177" s="100">
        <v>0.5</v>
      </c>
      <c r="BH177" s="100">
        <v>0.54166666666666663</v>
      </c>
      <c r="BI177" s="100">
        <v>0.75</v>
      </c>
      <c r="BJ177" s="5"/>
      <c r="BK177" s="5"/>
      <c r="BL177" s="5">
        <f>LOOKUP(BL$6,'Daily Absent'!$O$6:$AX$6,'Daily Absent'!$O177:$AX177)</f>
        <v>1</v>
      </c>
      <c r="BM177" s="100">
        <v>0.29166666666666669</v>
      </c>
      <c r="BN177" s="100">
        <v>0.5</v>
      </c>
      <c r="BO177" s="100">
        <v>0.54166666666666663</v>
      </c>
      <c r="BP177" s="100">
        <v>0.75</v>
      </c>
      <c r="BQ177" s="5"/>
      <c r="BR177" s="5"/>
      <c r="BS177" s="5">
        <f>LOOKUP(BS$6,'Daily Absent'!$O$6:$AX$6,'Daily Absent'!$O177:$AX177)</f>
        <v>1</v>
      </c>
      <c r="BT177" s="100">
        <v>0.29166666666666669</v>
      </c>
      <c r="BU177" s="100">
        <v>0.5</v>
      </c>
      <c r="BV177" s="100">
        <v>0.54166666666666663</v>
      </c>
      <c r="BW177" s="100">
        <v>0.75</v>
      </c>
      <c r="BX177" s="5"/>
      <c r="BY177" s="5"/>
      <c r="BZ177" s="5">
        <f>LOOKUP(BZ$6,'Daily Absent'!$O$6:$AX$6,'Daily Absent'!$O177:$AX177)</f>
        <v>1</v>
      </c>
      <c r="CA177" s="100">
        <v>0.29166666666666669</v>
      </c>
      <c r="CB177" s="100">
        <v>0.5</v>
      </c>
      <c r="CC177" s="100">
        <v>0.54166666666666663</v>
      </c>
      <c r="CD177" s="100">
        <v>0.75</v>
      </c>
      <c r="CE177" s="5"/>
      <c r="CF177" s="5"/>
      <c r="CG177" s="5">
        <f>LOOKUP(CG$6,'Daily Absent'!$O$6:$AX$6,'Daily Absent'!$O177:$AX177)</f>
        <v>0</v>
      </c>
      <c r="CH177" s="100"/>
      <c r="CI177" s="100"/>
      <c r="CJ177" s="100"/>
      <c r="CK177" s="100"/>
      <c r="CL177" s="5"/>
      <c r="CM177" s="5"/>
      <c r="CN177" s="5">
        <f>LOOKUP(CN$6,'Daily Absent'!$O$6:$AX$6,'Daily Absent'!$O177:$AX177)</f>
        <v>1</v>
      </c>
      <c r="CO177" s="100">
        <v>0.29166666666666669</v>
      </c>
      <c r="CP177" s="100">
        <v>0.5</v>
      </c>
      <c r="CQ177" s="100">
        <v>0.54166666666666663</v>
      </c>
      <c r="CR177" s="100">
        <v>0.70833333333333337</v>
      </c>
      <c r="CS177" s="5"/>
      <c r="CT177" s="5"/>
      <c r="CU177" s="5">
        <f>LOOKUP(CU$6,'Daily Absent'!$O$6:$AX$6,'Daily Absent'!$O177:$AX177)</f>
        <v>1</v>
      </c>
      <c r="CV177" s="100">
        <v>0.33333333333333331</v>
      </c>
      <c r="CW177" s="100">
        <v>0.5</v>
      </c>
      <c r="CX177" s="100">
        <v>0.54166666666666663</v>
      </c>
      <c r="CY177" s="100">
        <v>0.66666666666666663</v>
      </c>
      <c r="CZ177" s="5"/>
      <c r="DA177" s="5"/>
      <c r="DB177" s="5">
        <f>LOOKUP(DB$6,'Daily Absent'!$O$6:$AX$6,'Daily Absent'!$O177:$AX177)</f>
        <v>1</v>
      </c>
      <c r="DC177" s="100">
        <v>0.29166666666666669</v>
      </c>
      <c r="DD177" s="100">
        <v>0.5</v>
      </c>
      <c r="DE177" s="100">
        <v>0.54166666666666663</v>
      </c>
      <c r="DF177" s="100">
        <v>0.75</v>
      </c>
      <c r="DG177" s="100">
        <v>0.79166666666666663</v>
      </c>
      <c r="DH177" s="100">
        <v>0.91666666666666663</v>
      </c>
      <c r="DI177" s="5">
        <f>LOOKUP(DI$6,'Daily Absent'!$O$6:$AX$6,'Daily Absent'!$O177:$AX177)</f>
        <v>1</v>
      </c>
      <c r="DJ177" s="100">
        <v>0.29166666666666669</v>
      </c>
      <c r="DK177" s="100">
        <v>0.5</v>
      </c>
      <c r="DL177" s="100">
        <v>0.54166666666666663</v>
      </c>
      <c r="DM177" s="100">
        <v>0.75</v>
      </c>
      <c r="DN177" s="5"/>
      <c r="DO177" s="5"/>
      <c r="DP177" s="5">
        <f>LOOKUP(DP$6,'Daily Absent'!$O$6:$AX$6,'Daily Absent'!$O177:$AX177)</f>
        <v>1</v>
      </c>
      <c r="DQ177" s="100">
        <v>0.29166666666666669</v>
      </c>
      <c r="DR177" s="100">
        <v>0.5</v>
      </c>
      <c r="DS177" s="100">
        <v>0.54166666666666663</v>
      </c>
      <c r="DT177" s="100">
        <v>0.75</v>
      </c>
      <c r="DU177" s="5"/>
      <c r="DV177" s="5"/>
      <c r="DW177" s="5">
        <f>LOOKUP(DW$6,'Daily Absent'!$O$6:$AX$6,'Daily Absent'!$O177:$AX177)</f>
        <v>1</v>
      </c>
      <c r="DX177" s="100">
        <v>0.29166666666666669</v>
      </c>
      <c r="DY177" s="100">
        <v>0.5</v>
      </c>
      <c r="DZ177" s="100">
        <v>0.54166666666666663</v>
      </c>
      <c r="EA177" s="100">
        <v>0.75</v>
      </c>
      <c r="EB177" s="5"/>
      <c r="EC177" s="5"/>
      <c r="ED177" s="5">
        <f>LOOKUP(ED$6,'Daily Absent'!$O$6:$AX$6,'Daily Absent'!$O177:$AX177)</f>
        <v>1</v>
      </c>
      <c r="EE177" s="100">
        <v>0.29166666666666669</v>
      </c>
      <c r="EF177" s="100">
        <v>0.5</v>
      </c>
      <c r="EG177" s="100">
        <v>0.54166666666666663</v>
      </c>
      <c r="EH177" s="100">
        <v>0.75</v>
      </c>
      <c r="EI177" s="100">
        <v>0.79166666666666663</v>
      </c>
      <c r="EJ177" s="100">
        <v>0.91666666666666663</v>
      </c>
      <c r="EK177" s="5">
        <f>LOOKUP(EK$6,'Daily Absent'!$O$6:$AX$6,'Daily Absent'!$O177:$AX177)</f>
        <v>1</v>
      </c>
      <c r="EL177" s="100">
        <v>0.29166666666666669</v>
      </c>
      <c r="EM177" s="100">
        <v>0.5</v>
      </c>
      <c r="EN177" s="100">
        <v>0.54166666666666663</v>
      </c>
      <c r="EO177" s="100">
        <v>0.75</v>
      </c>
      <c r="EP177" s="5"/>
      <c r="EQ177" s="5"/>
      <c r="ER177" s="5">
        <f>LOOKUP(ER$6,'Daily Absent'!$O$6:$AX$6,'Daily Absent'!$O177:$AX177)</f>
        <v>0</v>
      </c>
      <c r="ES177" s="100"/>
      <c r="ET177" s="100"/>
      <c r="EU177" s="100"/>
      <c r="EV177" s="100"/>
      <c r="EW177" s="5"/>
      <c r="EX177" s="5"/>
      <c r="EY177" s="5">
        <f>LOOKUP(EY$6,'Daily Absent'!$O$6:$AX$6,'Daily Absent'!$O177:$AX177)</f>
        <v>1</v>
      </c>
      <c r="EZ177" s="100">
        <v>0.29166666666666669</v>
      </c>
      <c r="FA177" s="100">
        <v>0.5</v>
      </c>
      <c r="FB177" s="100">
        <v>0.54166666666666663</v>
      </c>
      <c r="FC177" s="100">
        <v>0.75</v>
      </c>
      <c r="FD177" s="100">
        <v>0.79166666666666663</v>
      </c>
      <c r="FE177" s="100">
        <v>0.91666666666666663</v>
      </c>
      <c r="FF177" s="5">
        <f>LOOKUP(FF$6,'Daily Absent'!$O$6:$AX$6,'Daily Absent'!$O177:$AX177)</f>
        <v>1</v>
      </c>
      <c r="FG177" s="100"/>
      <c r="FH177" s="100"/>
      <c r="FI177" s="100"/>
      <c r="FJ177" s="100"/>
      <c r="FK177" s="5"/>
      <c r="FL177" s="5"/>
      <c r="FM177" s="5">
        <f>LOOKUP(FM$6,'Daily Absent'!$O$6:$AX$6,'Daily Absent'!$O177:$AX177)</f>
        <v>0</v>
      </c>
      <c r="FN177" s="100"/>
      <c r="FO177" s="100"/>
      <c r="FP177" s="100"/>
      <c r="FQ177" s="100"/>
      <c r="FR177" s="5"/>
      <c r="FS177" s="5"/>
      <c r="FT177" s="5">
        <f>LOOKUP(FT$6,'Daily Absent'!$O$6:$AX$6,'Daily Absent'!$O177:$AX177)</f>
        <v>0</v>
      </c>
      <c r="FU177" s="100"/>
      <c r="FV177" s="100"/>
      <c r="FW177" s="100"/>
      <c r="FX177" s="100"/>
      <c r="FY177" s="5"/>
      <c r="FZ177" s="5"/>
      <c r="GA177" s="5">
        <f>LOOKUP(GA$6,'Daily Absent'!$O$6:$AX$6,'Daily Absent'!$O177:$AX177)</f>
        <v>0</v>
      </c>
      <c r="GB177" s="100"/>
      <c r="GC177" s="100"/>
      <c r="GD177" s="100"/>
      <c r="GE177" s="100"/>
      <c r="GF177" s="5"/>
      <c r="GG177" s="5"/>
      <c r="GH177" s="5">
        <f>LOOKUP(GH$6,'Daily Absent'!$O$6:$AX$6,'Daily Absent'!$O177:$AX177)</f>
        <v>0</v>
      </c>
      <c r="GI177" s="100"/>
      <c r="GJ177" s="100"/>
      <c r="GK177" s="100"/>
      <c r="GL177" s="100"/>
      <c r="GM177" s="5"/>
      <c r="GN177" s="5"/>
      <c r="GO177" s="5">
        <f>LOOKUP(GO$6,'Daily Absent'!$O$6:$AX$6,'Daily Absent'!$O177:$AX177)</f>
        <v>0</v>
      </c>
      <c r="GP177" s="100"/>
      <c r="GQ177" s="100"/>
      <c r="GR177" s="100"/>
      <c r="GS177" s="100"/>
      <c r="GT177" s="5"/>
      <c r="GU177" s="5"/>
      <c r="GV177" s="5">
        <f>LOOKUP(GV$6,'Daily Absent'!$O$6:$AX$6,'Daily Absent'!$O177:$AX177)</f>
        <v>0</v>
      </c>
      <c r="GW177" s="100"/>
      <c r="GX177" s="100"/>
      <c r="GY177" s="100"/>
      <c r="GZ177" s="100"/>
      <c r="HA177" s="5"/>
      <c r="HB177" s="5"/>
      <c r="HC177" s="5">
        <f>LOOKUP(HC$6,'Daily Absent'!$O$6:$AX$6,'Daily Absent'!$O177:$AX177)</f>
        <v>0</v>
      </c>
      <c r="HD177" s="100"/>
      <c r="HE177" s="100"/>
      <c r="HF177" s="100"/>
      <c r="HG177" s="100"/>
      <c r="HH177" s="5"/>
      <c r="HI177" s="5"/>
      <c r="HJ177" s="5">
        <f>LOOKUP(HJ$6,'Daily Absent'!$O$6:$AX$6,'Daily Absent'!$O177:$AX177)</f>
        <v>0</v>
      </c>
      <c r="HK177" s="100"/>
      <c r="HL177" s="100"/>
      <c r="HM177" s="100"/>
      <c r="HN177" s="100"/>
      <c r="HO177" s="5"/>
      <c r="HP177" s="5"/>
      <c r="HQ177" s="5"/>
      <c r="HR177" s="100"/>
      <c r="HS177" s="100"/>
      <c r="HT177" s="100"/>
      <c r="HU177" s="100"/>
      <c r="HV177" s="5"/>
      <c r="HW177" s="5"/>
      <c r="HX177" s="5">
        <f>LOOKUP(HX$6,'Daily Absent'!$O$6:$AX$6,'Daily Absent'!$O177:$AX177)</f>
        <v>0</v>
      </c>
      <c r="HY177" s="5"/>
      <c r="HZ177" s="100"/>
      <c r="IA177" s="5"/>
      <c r="IB177" s="5"/>
      <c r="IC177" s="5"/>
      <c r="ID177" s="5"/>
      <c r="IE177" s="5">
        <f>LOOKUP(IE$6,'Daily Absent'!$O$6:$AX$6,'Daily Absent'!$O177:$AX177)</f>
        <v>0</v>
      </c>
      <c r="IF177" s="5"/>
      <c r="IG177" s="100"/>
      <c r="IH177" s="5"/>
      <c r="II177" s="5"/>
      <c r="IJ177" s="5"/>
      <c r="IK177" s="5"/>
      <c r="IL177" s="5">
        <f>LOOKUP(IL$6,'Daily Absent'!$O$6:$AX$6,'Daily Absent'!$O177:$AX177)</f>
        <v>0</v>
      </c>
      <c r="IM177" s="5"/>
      <c r="IN177" s="100"/>
      <c r="IO177" s="5"/>
      <c r="IP177" s="5"/>
      <c r="IQ177" s="5"/>
      <c r="IR177" s="5"/>
      <c r="IS177" s="5">
        <f>LOOKUP(IS$6,'Daily Absent'!$O$6:$AX$6,'Daily Absent'!$O177:$AX177)</f>
        <v>0</v>
      </c>
      <c r="IT177" s="5"/>
      <c r="IU177" s="100"/>
      <c r="IV177" s="5"/>
      <c r="IW177" s="5"/>
      <c r="IX177" s="5"/>
      <c r="IY177" s="5"/>
      <c r="IZ177" s="5">
        <f>LOOKUP(IZ$6,'Daily Absent'!$O$6:$AX$6,'Daily Absent'!$O177:$AX177)</f>
        <v>0</v>
      </c>
      <c r="JA177" s="5"/>
      <c r="JB177" s="100"/>
      <c r="JC177" s="5"/>
      <c r="JD177" s="5"/>
      <c r="JE177" s="5"/>
      <c r="JF177" s="5"/>
    </row>
    <row r="178" spans="1:266" ht="20" customHeight="1">
      <c r="A178" s="54">
        <f>IF('Master MP Status'!A178&gt;0,'Master MP Status'!A178,"")</f>
        <v>170</v>
      </c>
      <c r="B178" s="5" t="str">
        <f>IF(ISTEXT('Master MP Status'!B178),'Master MP Status'!B178,"")</f>
        <v>DIRECT</v>
      </c>
      <c r="C178" s="153" t="str">
        <f>IF(OR(ISTEXT('Master MP Status'!C178),'Master MP Status'!C178&gt;0),'Master MP Status'!C178,"")</f>
        <v>B250129</v>
      </c>
      <c r="D178" s="154" t="str">
        <f>IF(OR(ISTEXT('Master MP Status'!D178),'Master MP Status'!D178&gt;0),'Master MP Status'!D178,"")</f>
        <v>B250125</v>
      </c>
      <c r="E178" s="5" t="str">
        <f>IF(ISTEXT('Master MP Status'!E178),'Master MP Status'!E178,"")</f>
        <v>SUBUH PRIYONO</v>
      </c>
      <c r="F178" s="5" t="str">
        <f>IF(ISTEXT('Master MP Status'!F178),'Master MP Status'!F178,"")</f>
        <v/>
      </c>
      <c r="G178" s="5" t="str">
        <f>IF(ISTEXT('Master MP Status'!G178),'Master MP Status'!G178,"")</f>
        <v>Cilacap</v>
      </c>
      <c r="H178" s="5" t="str">
        <f>IF(ISTEXT('Master MP Status'!H178),'Master MP Status'!H178,"")</f>
        <v>RIFNO</v>
      </c>
      <c r="I178" s="5" t="str">
        <f>IF(ISTEXT('Master MP Status'!I178),'Master MP Status'!I178,"")</f>
        <v>Welder SS</v>
      </c>
      <c r="J178" s="5" t="str">
        <f>IF(ISTEXT('Master MP Status'!J178),'Master MP Status'!J178,"")</f>
        <v>Welder SS</v>
      </c>
      <c r="K178" s="9">
        <f>IF(OR('Master MP Status'!K178=0,'Master MP Status'!K178=""),"",'Master MP Status'!K178)</f>
        <v>45786</v>
      </c>
      <c r="L178" s="9">
        <f>IF(OR('Master MP Status'!L178=0,'Master MP Status'!L178=""),"",'Master MP Status'!L178)</f>
        <v>45786</v>
      </c>
      <c r="M178" s="9" t="str">
        <f>IF(OR('Master MP Status'!M178=0,'Master MP Status'!M178=""),"",'Master MP Status'!M178)</f>
        <v/>
      </c>
      <c r="N178" s="5" t="str">
        <f>IF(ISTEXT('Master MP Status'!N178),'Master MP Status'!N178,"")</f>
        <v/>
      </c>
      <c r="O178" s="5">
        <f>LOOKUP(O$6,'Daily Absent'!$O$6:$AX$6,'Daily Absent'!$O178:$AX178)</f>
        <v>1</v>
      </c>
      <c r="P178" s="100">
        <v>0.29166666666666669</v>
      </c>
      <c r="Q178" s="100">
        <v>0.5</v>
      </c>
      <c r="R178" s="100">
        <v>0.54166666666666663</v>
      </c>
      <c r="S178" s="100">
        <v>0.75</v>
      </c>
      <c r="T178" s="5"/>
      <c r="U178" s="5"/>
      <c r="V178" s="5">
        <f>LOOKUP(V$6,'Daily Absent'!$O$6:$AX$6,'Daily Absent'!$O178:$AX178)</f>
        <v>1</v>
      </c>
      <c r="W178" s="100">
        <v>0.29166666666666669</v>
      </c>
      <c r="X178" s="100">
        <v>0.5</v>
      </c>
      <c r="Y178" s="100">
        <v>0.54166666666666663</v>
      </c>
      <c r="Z178" s="100">
        <v>0.75</v>
      </c>
      <c r="AA178" s="5"/>
      <c r="AB178" s="5"/>
      <c r="AC178" s="5">
        <f>LOOKUP(AC$6,'Daily Absent'!$O$6:$AX$6,'Daily Absent'!$O178:$AX178)</f>
        <v>1</v>
      </c>
      <c r="AD178" s="100">
        <v>0.29166666666666669</v>
      </c>
      <c r="AE178" s="100">
        <v>0.5</v>
      </c>
      <c r="AF178" s="100">
        <v>0.54166666666666663</v>
      </c>
      <c r="AG178" s="100">
        <v>0.75</v>
      </c>
      <c r="AH178" s="5"/>
      <c r="AI178" s="5"/>
      <c r="AJ178" s="5">
        <f>LOOKUP(AJ$6,'Daily Absent'!$O$6:$AX$6,'Daily Absent'!$O178:$AX178)</f>
        <v>1</v>
      </c>
      <c r="AK178" s="100">
        <v>0.29166666666666669</v>
      </c>
      <c r="AL178" s="100">
        <v>0.5</v>
      </c>
      <c r="AM178" s="100">
        <v>0.54166666666666663</v>
      </c>
      <c r="AN178" s="100">
        <v>0.75</v>
      </c>
      <c r="AO178" s="5"/>
      <c r="AP178" s="5"/>
      <c r="AQ178" s="5">
        <f>LOOKUP(AQ$6,'Daily Absent'!$O$6:$AX$6,'Daily Absent'!$O178:$AX178)</f>
        <v>1</v>
      </c>
      <c r="AR178" s="100">
        <v>0.29166666666666669</v>
      </c>
      <c r="AS178" s="100">
        <v>0.5</v>
      </c>
      <c r="AT178" s="100">
        <v>0.54166666666666663</v>
      </c>
      <c r="AU178" s="100">
        <v>0.70833333333333337</v>
      </c>
      <c r="AV178" s="5"/>
      <c r="AW178" s="5"/>
      <c r="AX178" s="5">
        <f>LOOKUP(AX$6,'Daily Absent'!$O$6:$AX$6,'Daily Absent'!$O178:$AX178)</f>
        <v>1</v>
      </c>
      <c r="AY178" s="100">
        <v>0.33333333333333331</v>
      </c>
      <c r="AZ178" s="100">
        <v>0.5</v>
      </c>
      <c r="BA178" s="100">
        <v>0.54166666666666663</v>
      </c>
      <c r="BB178" s="100">
        <v>0.66666666666666663</v>
      </c>
      <c r="BC178" s="5"/>
      <c r="BD178" s="5"/>
      <c r="BE178" s="5">
        <f>LOOKUP(BE$6,'Daily Absent'!$O$6:$AX$6,'Daily Absent'!$O178:$AX178)</f>
        <v>1</v>
      </c>
      <c r="BF178" s="100">
        <v>0.29166666666666669</v>
      </c>
      <c r="BG178" s="100">
        <v>0.5</v>
      </c>
      <c r="BH178" s="100">
        <v>0.54166666666666663</v>
      </c>
      <c r="BI178" s="100">
        <v>0.75</v>
      </c>
      <c r="BJ178" s="5"/>
      <c r="BK178" s="5"/>
      <c r="BL178" s="5">
        <f>LOOKUP(BL$6,'Daily Absent'!$O$6:$AX$6,'Daily Absent'!$O178:$AX178)</f>
        <v>1</v>
      </c>
      <c r="BM178" s="100">
        <v>0.29166666666666669</v>
      </c>
      <c r="BN178" s="100">
        <v>0.5</v>
      </c>
      <c r="BO178" s="100">
        <v>0.54166666666666663</v>
      </c>
      <c r="BP178" s="100">
        <v>0.75</v>
      </c>
      <c r="BQ178" s="5"/>
      <c r="BR178" s="5"/>
      <c r="BS178" s="5">
        <f>LOOKUP(BS$6,'Daily Absent'!$O$6:$AX$6,'Daily Absent'!$O178:$AX178)</f>
        <v>1</v>
      </c>
      <c r="BT178" s="100">
        <v>0.29166666666666669</v>
      </c>
      <c r="BU178" s="100">
        <v>0.5</v>
      </c>
      <c r="BV178" s="100">
        <v>0.54166666666666663</v>
      </c>
      <c r="BW178" s="100">
        <v>0.75</v>
      </c>
      <c r="BX178" s="5"/>
      <c r="BY178" s="5"/>
      <c r="BZ178" s="5">
        <f>LOOKUP(BZ$6,'Daily Absent'!$O$6:$AX$6,'Daily Absent'!$O178:$AX178)</f>
        <v>1</v>
      </c>
      <c r="CA178" s="100">
        <v>0.29166666666666669</v>
      </c>
      <c r="CB178" s="100">
        <v>0.5</v>
      </c>
      <c r="CC178" s="100">
        <v>0.54166666666666663</v>
      </c>
      <c r="CD178" s="100">
        <v>0.75</v>
      </c>
      <c r="CE178" s="5"/>
      <c r="CF178" s="5"/>
      <c r="CG178" s="5">
        <f>LOOKUP(CG$6,'Daily Absent'!$O$6:$AX$6,'Daily Absent'!$O178:$AX178)</f>
        <v>1</v>
      </c>
      <c r="CH178" s="100">
        <v>0.29166666666666669</v>
      </c>
      <c r="CI178" s="100">
        <v>0.5</v>
      </c>
      <c r="CJ178" s="100">
        <v>0.54166666666666663</v>
      </c>
      <c r="CK178" s="100">
        <v>0.75</v>
      </c>
      <c r="CL178" s="100">
        <v>0.79166666666666663</v>
      </c>
      <c r="CM178" s="100">
        <v>0.91666666666666663</v>
      </c>
      <c r="CN178" s="5">
        <f>LOOKUP(CN$6,'Daily Absent'!$O$6:$AX$6,'Daily Absent'!$O178:$AX178)</f>
        <v>1</v>
      </c>
      <c r="CO178" s="100">
        <v>0.29166666666666669</v>
      </c>
      <c r="CP178" s="100">
        <v>0.5</v>
      </c>
      <c r="CQ178" s="100">
        <v>0.54166666666666663</v>
      </c>
      <c r="CR178" s="100">
        <v>0.70833333333333337</v>
      </c>
      <c r="CS178" s="5"/>
      <c r="CT178" s="5"/>
      <c r="CU178" s="5">
        <f>LOOKUP(CU$6,'Daily Absent'!$O$6:$AX$6,'Daily Absent'!$O178:$AX178)</f>
        <v>1</v>
      </c>
      <c r="CV178" s="100">
        <v>0.33333333333333331</v>
      </c>
      <c r="CW178" s="100">
        <v>0.5</v>
      </c>
      <c r="CX178" s="100">
        <v>0.54166666666666663</v>
      </c>
      <c r="CY178" s="100">
        <v>0.66666666666666663</v>
      </c>
      <c r="CZ178" s="5"/>
      <c r="DA178" s="5"/>
      <c r="DB178" s="5">
        <f>LOOKUP(DB$6,'Daily Absent'!$O$6:$AX$6,'Daily Absent'!$O178:$AX178)</f>
        <v>1</v>
      </c>
      <c r="DC178" s="100">
        <v>0.29166666666666669</v>
      </c>
      <c r="DD178" s="100">
        <v>0.5</v>
      </c>
      <c r="DE178" s="100">
        <v>0.54166666666666663</v>
      </c>
      <c r="DF178" s="100">
        <v>0.75</v>
      </c>
      <c r="DG178" s="100">
        <v>0.79166666666666663</v>
      </c>
      <c r="DH178" s="100">
        <v>0.91666666666666663</v>
      </c>
      <c r="DI178" s="5">
        <f>LOOKUP(DI$6,'Daily Absent'!$O$6:$AX$6,'Daily Absent'!$O178:$AX178)</f>
        <v>1</v>
      </c>
      <c r="DJ178" s="100">
        <v>0.29166666666666669</v>
      </c>
      <c r="DK178" s="100">
        <v>0.5</v>
      </c>
      <c r="DL178" s="100">
        <v>0.54166666666666663</v>
      </c>
      <c r="DM178" s="100">
        <v>0.75</v>
      </c>
      <c r="DN178" s="5"/>
      <c r="DO178" s="5"/>
      <c r="DP178" s="5">
        <f>LOOKUP(DP$6,'Daily Absent'!$O$6:$AX$6,'Daily Absent'!$O178:$AX178)</f>
        <v>1</v>
      </c>
      <c r="DQ178" s="100">
        <v>0.29166666666666669</v>
      </c>
      <c r="DR178" s="100">
        <v>0.5</v>
      </c>
      <c r="DS178" s="100">
        <v>0.54166666666666663</v>
      </c>
      <c r="DT178" s="100">
        <v>0.75</v>
      </c>
      <c r="DU178" s="5"/>
      <c r="DV178" s="5"/>
      <c r="DW178" s="5">
        <f>LOOKUP(DW$6,'Daily Absent'!$O$6:$AX$6,'Daily Absent'!$O178:$AX178)</f>
        <v>1</v>
      </c>
      <c r="DX178" s="100">
        <v>0.29166666666666669</v>
      </c>
      <c r="DY178" s="100">
        <v>0.5</v>
      </c>
      <c r="DZ178" s="100">
        <v>0.54166666666666663</v>
      </c>
      <c r="EA178" s="100">
        <v>0.75</v>
      </c>
      <c r="EB178" s="5"/>
      <c r="EC178" s="5"/>
      <c r="ED178" s="5">
        <f>LOOKUP(ED$6,'Daily Absent'!$O$6:$AX$6,'Daily Absent'!$O178:$AX178)</f>
        <v>1</v>
      </c>
      <c r="EE178" s="100">
        <v>0.29166666666666669</v>
      </c>
      <c r="EF178" s="100">
        <v>0.5</v>
      </c>
      <c r="EG178" s="100">
        <v>0.54166666666666663</v>
      </c>
      <c r="EH178" s="100">
        <v>0.75</v>
      </c>
      <c r="EI178" s="100">
        <v>0.79166666666666663</v>
      </c>
      <c r="EJ178" s="100">
        <v>0.91666666666666663</v>
      </c>
      <c r="EK178" s="5">
        <f>LOOKUP(EK$6,'Daily Absent'!$O$6:$AX$6,'Daily Absent'!$O178:$AX178)</f>
        <v>1</v>
      </c>
      <c r="EL178" s="100">
        <v>0.29166666666666669</v>
      </c>
      <c r="EM178" s="100">
        <v>0.5</v>
      </c>
      <c r="EN178" s="100">
        <v>0.54166666666666663</v>
      </c>
      <c r="EO178" s="100">
        <v>0.75</v>
      </c>
      <c r="EP178" s="5"/>
      <c r="EQ178" s="5"/>
      <c r="ER178" s="5">
        <f>LOOKUP(ER$6,'Daily Absent'!$O$6:$AX$6,'Daily Absent'!$O178:$AX178)</f>
        <v>0</v>
      </c>
      <c r="ES178" s="100"/>
      <c r="ET178" s="100"/>
      <c r="EU178" s="100"/>
      <c r="EV178" s="100"/>
      <c r="EW178" s="5"/>
      <c r="EX178" s="5"/>
      <c r="EY178" s="5">
        <f>LOOKUP(EY$6,'Daily Absent'!$O$6:$AX$6,'Daily Absent'!$O178:$AX178)</f>
        <v>1</v>
      </c>
      <c r="EZ178" s="100">
        <v>0.29166666666666669</v>
      </c>
      <c r="FA178" s="100">
        <v>0.5</v>
      </c>
      <c r="FB178" s="100">
        <v>0.54166666666666663</v>
      </c>
      <c r="FC178" s="100">
        <v>0.75</v>
      </c>
      <c r="FD178" s="100">
        <v>0.79166666666666663</v>
      </c>
      <c r="FE178" s="100">
        <v>0.91666666666666663</v>
      </c>
      <c r="FF178" s="5">
        <f>LOOKUP(FF$6,'Daily Absent'!$O$6:$AX$6,'Daily Absent'!$O178:$AX178)</f>
        <v>1</v>
      </c>
      <c r="FG178" s="100"/>
      <c r="FH178" s="100"/>
      <c r="FI178" s="100"/>
      <c r="FJ178" s="100"/>
      <c r="FK178" s="5"/>
      <c r="FL178" s="5"/>
      <c r="FM178" s="5">
        <f>LOOKUP(FM$6,'Daily Absent'!$O$6:$AX$6,'Daily Absent'!$O178:$AX178)</f>
        <v>0</v>
      </c>
      <c r="FN178" s="100"/>
      <c r="FO178" s="100"/>
      <c r="FP178" s="100"/>
      <c r="FQ178" s="100"/>
      <c r="FR178" s="5"/>
      <c r="FS178" s="5"/>
      <c r="FT178" s="5">
        <f>LOOKUP(FT$6,'Daily Absent'!$O$6:$AX$6,'Daily Absent'!$O178:$AX178)</f>
        <v>0</v>
      </c>
      <c r="FU178" s="100"/>
      <c r="FV178" s="100"/>
      <c r="FW178" s="100"/>
      <c r="FX178" s="100"/>
      <c r="FY178" s="5"/>
      <c r="FZ178" s="5"/>
      <c r="GA178" s="5">
        <f>LOOKUP(GA$6,'Daily Absent'!$O$6:$AX$6,'Daily Absent'!$O178:$AX178)</f>
        <v>0</v>
      </c>
      <c r="GB178" s="100"/>
      <c r="GC178" s="100"/>
      <c r="GD178" s="100"/>
      <c r="GE178" s="100"/>
      <c r="GF178" s="5"/>
      <c r="GG178" s="5"/>
      <c r="GH178" s="5">
        <f>LOOKUP(GH$6,'Daily Absent'!$O$6:$AX$6,'Daily Absent'!$O178:$AX178)</f>
        <v>0</v>
      </c>
      <c r="GI178" s="100"/>
      <c r="GJ178" s="100"/>
      <c r="GK178" s="100"/>
      <c r="GL178" s="100"/>
      <c r="GM178" s="5"/>
      <c r="GN178" s="5"/>
      <c r="GO178" s="5">
        <f>LOOKUP(GO$6,'Daily Absent'!$O$6:$AX$6,'Daily Absent'!$O178:$AX178)</f>
        <v>0</v>
      </c>
      <c r="GP178" s="100"/>
      <c r="GQ178" s="100"/>
      <c r="GR178" s="100"/>
      <c r="GS178" s="100"/>
      <c r="GT178" s="5"/>
      <c r="GU178" s="5"/>
      <c r="GV178" s="5">
        <f>LOOKUP(GV$6,'Daily Absent'!$O$6:$AX$6,'Daily Absent'!$O178:$AX178)</f>
        <v>0</v>
      </c>
      <c r="GW178" s="100"/>
      <c r="GX178" s="100"/>
      <c r="GY178" s="100"/>
      <c r="GZ178" s="100"/>
      <c r="HA178" s="5"/>
      <c r="HB178" s="5"/>
      <c r="HC178" s="5">
        <f>LOOKUP(HC$6,'Daily Absent'!$O$6:$AX$6,'Daily Absent'!$O178:$AX178)</f>
        <v>0</v>
      </c>
      <c r="HD178" s="100"/>
      <c r="HE178" s="100"/>
      <c r="HF178" s="100"/>
      <c r="HG178" s="100"/>
      <c r="HH178" s="5"/>
      <c r="HI178" s="5"/>
      <c r="HJ178" s="5">
        <f>LOOKUP(HJ$6,'Daily Absent'!$O$6:$AX$6,'Daily Absent'!$O178:$AX178)</f>
        <v>0</v>
      </c>
      <c r="HK178" s="100"/>
      <c r="HL178" s="100"/>
      <c r="HM178" s="100"/>
      <c r="HN178" s="100"/>
      <c r="HO178" s="5"/>
      <c r="HP178" s="5"/>
      <c r="HQ178" s="5"/>
      <c r="HR178" s="100"/>
      <c r="HS178" s="100"/>
      <c r="HT178" s="100"/>
      <c r="HU178" s="100"/>
      <c r="HV178" s="5"/>
      <c r="HW178" s="5"/>
      <c r="HX178" s="5">
        <f>LOOKUP(HX$6,'Daily Absent'!$O$6:$AX$6,'Daily Absent'!$O178:$AX178)</f>
        <v>0</v>
      </c>
      <c r="HY178" s="5"/>
      <c r="HZ178" s="100"/>
      <c r="IA178" s="5"/>
      <c r="IB178" s="5"/>
      <c r="IC178" s="5"/>
      <c r="ID178" s="5"/>
      <c r="IE178" s="5">
        <f>LOOKUP(IE$6,'Daily Absent'!$O$6:$AX$6,'Daily Absent'!$O178:$AX178)</f>
        <v>0</v>
      </c>
      <c r="IF178" s="5"/>
      <c r="IG178" s="100"/>
      <c r="IH178" s="5"/>
      <c r="II178" s="5"/>
      <c r="IJ178" s="5"/>
      <c r="IK178" s="5"/>
      <c r="IL178" s="5">
        <f>LOOKUP(IL$6,'Daily Absent'!$O$6:$AX$6,'Daily Absent'!$O178:$AX178)</f>
        <v>0</v>
      </c>
      <c r="IM178" s="5"/>
      <c r="IN178" s="100"/>
      <c r="IO178" s="5"/>
      <c r="IP178" s="5"/>
      <c r="IQ178" s="5"/>
      <c r="IR178" s="5"/>
      <c r="IS178" s="5">
        <f>LOOKUP(IS$6,'Daily Absent'!$O$6:$AX$6,'Daily Absent'!$O178:$AX178)</f>
        <v>0</v>
      </c>
      <c r="IT178" s="5"/>
      <c r="IU178" s="100"/>
      <c r="IV178" s="5"/>
      <c r="IW178" s="5"/>
      <c r="IX178" s="5"/>
      <c r="IY178" s="5"/>
      <c r="IZ178" s="5">
        <f>LOOKUP(IZ$6,'Daily Absent'!$O$6:$AX$6,'Daily Absent'!$O178:$AX178)</f>
        <v>0</v>
      </c>
      <c r="JA178" s="5"/>
      <c r="JB178" s="100"/>
      <c r="JC178" s="5"/>
      <c r="JD178" s="5"/>
      <c r="JE178" s="5"/>
      <c r="JF178" s="5"/>
    </row>
    <row r="179" spans="1:266" ht="20" customHeight="1">
      <c r="A179" s="54">
        <f>IF('Master MP Status'!A179&gt;0,'Master MP Status'!A179,"")</f>
        <v>171</v>
      </c>
      <c r="B179" s="5" t="str">
        <f>IF(ISTEXT('Master MP Status'!B179),'Master MP Status'!B179,"")</f>
        <v>DIRECT</v>
      </c>
      <c r="C179" s="153" t="str">
        <f>IF(OR(ISTEXT('Master MP Status'!C179),'Master MP Status'!C179&gt;0),'Master MP Status'!C179,"")</f>
        <v>B250130</v>
      </c>
      <c r="D179" s="154" t="str">
        <f>IF(OR(ISTEXT('Master MP Status'!D179),'Master MP Status'!D179&gt;0),'Master MP Status'!D179,"")</f>
        <v>B250126</v>
      </c>
      <c r="E179" s="5" t="str">
        <f>IF(ISTEXT('Master MP Status'!E179),'Master MP Status'!E179,"")</f>
        <v>DIMAS EKO SAPUTRO</v>
      </c>
      <c r="F179" s="5" t="str">
        <f>IF(ISTEXT('Master MP Status'!F179),'Master MP Status'!F179,"")</f>
        <v/>
      </c>
      <c r="G179" s="5" t="str">
        <f>IF(ISTEXT('Master MP Status'!G179),'Master MP Status'!G179,"")</f>
        <v>Cilacap</v>
      </c>
      <c r="H179" s="5" t="str">
        <f>IF(ISTEXT('Master MP Status'!H179),'Master MP Status'!H179,"")</f>
        <v>RIFNO</v>
      </c>
      <c r="I179" s="5" t="str">
        <f>IF(ISTEXT('Master MP Status'!I179),'Master MP Status'!I179,"")</f>
        <v>Welder SS</v>
      </c>
      <c r="J179" s="5" t="str">
        <f>IF(ISTEXT('Master MP Status'!J179),'Master MP Status'!J179,"")</f>
        <v>Welder SS</v>
      </c>
      <c r="K179" s="9">
        <f>IF(OR('Master MP Status'!K179=0,'Master MP Status'!K179=""),"",'Master MP Status'!K179)</f>
        <v>45786</v>
      </c>
      <c r="L179" s="9">
        <f>IF(OR('Master MP Status'!L179=0,'Master MP Status'!L179=""),"",'Master MP Status'!L179)</f>
        <v>45786</v>
      </c>
      <c r="M179" s="9" t="str">
        <f>IF(OR('Master MP Status'!M179=0,'Master MP Status'!M179=""),"",'Master MP Status'!M179)</f>
        <v/>
      </c>
      <c r="N179" s="5" t="str">
        <f>IF(ISTEXT('Master MP Status'!N179),'Master MP Status'!N179,"")</f>
        <v/>
      </c>
      <c r="O179" s="5">
        <f>LOOKUP(O$6,'Daily Absent'!$O$6:$AX$6,'Daily Absent'!$O179:$AX179)</f>
        <v>1</v>
      </c>
      <c r="P179" s="100">
        <v>0.29166666666666669</v>
      </c>
      <c r="Q179" s="100">
        <v>0.5</v>
      </c>
      <c r="R179" s="100">
        <v>0.54166666666666663</v>
      </c>
      <c r="S179" s="100">
        <v>0.75</v>
      </c>
      <c r="T179" s="5"/>
      <c r="U179" s="5"/>
      <c r="V179" s="5">
        <f>LOOKUP(V$6,'Daily Absent'!$O$6:$AX$6,'Daily Absent'!$O179:$AX179)</f>
        <v>1</v>
      </c>
      <c r="W179" s="100">
        <v>0.29166666666666669</v>
      </c>
      <c r="X179" s="100">
        <v>0.5</v>
      </c>
      <c r="Y179" s="100">
        <v>0.54166666666666663</v>
      </c>
      <c r="Z179" s="100">
        <v>0.75</v>
      </c>
      <c r="AA179" s="5"/>
      <c r="AB179" s="5"/>
      <c r="AC179" s="5">
        <f>LOOKUP(AC$6,'Daily Absent'!$O$6:$AX$6,'Daily Absent'!$O179:$AX179)</f>
        <v>1</v>
      </c>
      <c r="AD179" s="100">
        <v>0.29166666666666669</v>
      </c>
      <c r="AE179" s="100">
        <v>0.5</v>
      </c>
      <c r="AF179" s="100">
        <v>0.54166666666666663</v>
      </c>
      <c r="AG179" s="100">
        <v>0.75</v>
      </c>
      <c r="AH179" s="5"/>
      <c r="AI179" s="5"/>
      <c r="AJ179" s="5">
        <f>LOOKUP(AJ$6,'Daily Absent'!$O$6:$AX$6,'Daily Absent'!$O179:$AX179)</f>
        <v>1</v>
      </c>
      <c r="AK179" s="100">
        <v>0.29166666666666669</v>
      </c>
      <c r="AL179" s="100">
        <v>0.5</v>
      </c>
      <c r="AM179" s="100">
        <v>0.54166666666666663</v>
      </c>
      <c r="AN179" s="100">
        <v>0.75</v>
      </c>
      <c r="AO179" s="5"/>
      <c r="AP179" s="5"/>
      <c r="AQ179" s="5">
        <f>LOOKUP(AQ$6,'Daily Absent'!$O$6:$AX$6,'Daily Absent'!$O179:$AX179)</f>
        <v>1</v>
      </c>
      <c r="AR179" s="100">
        <v>0.29166666666666669</v>
      </c>
      <c r="AS179" s="100">
        <v>0.5</v>
      </c>
      <c r="AT179" s="100">
        <v>0.54166666666666663</v>
      </c>
      <c r="AU179" s="100">
        <v>0.70833333333333337</v>
      </c>
      <c r="AV179" s="5"/>
      <c r="AW179" s="5"/>
      <c r="AX179" s="5">
        <f>LOOKUP(AX$6,'Daily Absent'!$O$6:$AX$6,'Daily Absent'!$O179:$AX179)</f>
        <v>1</v>
      </c>
      <c r="AY179" s="100">
        <v>0.33333333333333331</v>
      </c>
      <c r="AZ179" s="100">
        <v>0.5</v>
      </c>
      <c r="BA179" s="100">
        <v>0.54166666666666663</v>
      </c>
      <c r="BB179" s="100">
        <v>0.66666666666666663</v>
      </c>
      <c r="BC179" s="5"/>
      <c r="BD179" s="5"/>
      <c r="BE179" s="5">
        <f>LOOKUP(BE$6,'Daily Absent'!$O$6:$AX$6,'Daily Absent'!$O179:$AX179)</f>
        <v>1</v>
      </c>
      <c r="BF179" s="100">
        <v>0.29166666666666669</v>
      </c>
      <c r="BG179" s="100">
        <v>0.5</v>
      </c>
      <c r="BH179" s="100">
        <v>0.54166666666666663</v>
      </c>
      <c r="BI179" s="100">
        <v>0.75</v>
      </c>
      <c r="BJ179" s="5"/>
      <c r="BK179" s="5"/>
      <c r="BL179" s="5">
        <f>LOOKUP(BL$6,'Daily Absent'!$O$6:$AX$6,'Daily Absent'!$O179:$AX179)</f>
        <v>1</v>
      </c>
      <c r="BM179" s="100">
        <v>0.29166666666666669</v>
      </c>
      <c r="BN179" s="100">
        <v>0.5</v>
      </c>
      <c r="BO179" s="100">
        <v>0.54166666666666663</v>
      </c>
      <c r="BP179" s="100">
        <v>0.75</v>
      </c>
      <c r="BQ179" s="5"/>
      <c r="BR179" s="5"/>
      <c r="BS179" s="5">
        <f>LOOKUP(BS$6,'Daily Absent'!$O$6:$AX$6,'Daily Absent'!$O179:$AX179)</f>
        <v>1</v>
      </c>
      <c r="BT179" s="100">
        <v>0.29166666666666669</v>
      </c>
      <c r="BU179" s="100">
        <v>0.5</v>
      </c>
      <c r="BV179" s="100">
        <v>0.54166666666666663</v>
      </c>
      <c r="BW179" s="100">
        <v>0.75</v>
      </c>
      <c r="BX179" s="5"/>
      <c r="BY179" s="5"/>
      <c r="BZ179" s="5">
        <f>LOOKUP(BZ$6,'Daily Absent'!$O$6:$AX$6,'Daily Absent'!$O179:$AX179)</f>
        <v>1</v>
      </c>
      <c r="CA179" s="100">
        <v>0.29166666666666669</v>
      </c>
      <c r="CB179" s="100">
        <v>0.5</v>
      </c>
      <c r="CC179" s="100">
        <v>0.54166666666666663</v>
      </c>
      <c r="CD179" s="100">
        <v>0.75</v>
      </c>
      <c r="CE179" s="5"/>
      <c r="CF179" s="5"/>
      <c r="CG179" s="5">
        <f>LOOKUP(CG$6,'Daily Absent'!$O$6:$AX$6,'Daily Absent'!$O179:$AX179)</f>
        <v>0</v>
      </c>
      <c r="CH179" s="100"/>
      <c r="CI179" s="100"/>
      <c r="CJ179" s="100"/>
      <c r="CK179" s="100"/>
      <c r="CL179" s="5"/>
      <c r="CM179" s="5"/>
      <c r="CN179" s="5">
        <f>LOOKUP(CN$6,'Daily Absent'!$O$6:$AX$6,'Daily Absent'!$O179:$AX179)</f>
        <v>1</v>
      </c>
      <c r="CO179" s="100">
        <v>0.29166666666666669</v>
      </c>
      <c r="CP179" s="100">
        <v>0.5</v>
      </c>
      <c r="CQ179" s="100">
        <v>0.54166666666666663</v>
      </c>
      <c r="CR179" s="100">
        <v>0.70833333333333337</v>
      </c>
      <c r="CS179" s="5"/>
      <c r="CT179" s="5"/>
      <c r="CU179" s="5">
        <f>LOOKUP(CU$6,'Daily Absent'!$O$6:$AX$6,'Daily Absent'!$O179:$AX179)</f>
        <v>1</v>
      </c>
      <c r="CV179" s="100">
        <v>0.33333333333333331</v>
      </c>
      <c r="CW179" s="100">
        <v>0.5</v>
      </c>
      <c r="CX179" s="100">
        <v>0.54166666666666663</v>
      </c>
      <c r="CY179" s="100">
        <v>0.66666666666666663</v>
      </c>
      <c r="CZ179" s="5"/>
      <c r="DA179" s="5"/>
      <c r="DB179" s="5">
        <f>LOOKUP(DB$6,'Daily Absent'!$O$6:$AX$6,'Daily Absent'!$O179:$AX179)</f>
        <v>1</v>
      </c>
      <c r="DC179" s="100">
        <v>0.29166666666666669</v>
      </c>
      <c r="DD179" s="100">
        <v>0.5</v>
      </c>
      <c r="DE179" s="100">
        <v>0.54166666666666663</v>
      </c>
      <c r="DF179" s="100">
        <v>0.75</v>
      </c>
      <c r="DG179" s="100">
        <v>0.79166666666666663</v>
      </c>
      <c r="DH179" s="100">
        <v>0.91666666666666663</v>
      </c>
      <c r="DI179" s="5">
        <f>LOOKUP(DI$6,'Daily Absent'!$O$6:$AX$6,'Daily Absent'!$O179:$AX179)</f>
        <v>1</v>
      </c>
      <c r="DJ179" s="100">
        <v>0.29166666666666669</v>
      </c>
      <c r="DK179" s="100">
        <v>0.5</v>
      </c>
      <c r="DL179" s="100">
        <v>0.54166666666666663</v>
      </c>
      <c r="DM179" s="100">
        <v>0.75</v>
      </c>
      <c r="DN179" s="5"/>
      <c r="DO179" s="5"/>
      <c r="DP179" s="5">
        <f>LOOKUP(DP$6,'Daily Absent'!$O$6:$AX$6,'Daily Absent'!$O179:$AX179)</f>
        <v>1</v>
      </c>
      <c r="DQ179" s="100">
        <v>0.29166666666666669</v>
      </c>
      <c r="DR179" s="100">
        <v>0.5</v>
      </c>
      <c r="DS179" s="100">
        <v>0.54166666666666663</v>
      </c>
      <c r="DT179" s="100">
        <v>0.75</v>
      </c>
      <c r="DU179" s="5"/>
      <c r="DV179" s="5"/>
      <c r="DW179" s="5">
        <f>LOOKUP(DW$6,'Daily Absent'!$O$6:$AX$6,'Daily Absent'!$O179:$AX179)</f>
        <v>1</v>
      </c>
      <c r="DX179" s="100">
        <v>0.29166666666666669</v>
      </c>
      <c r="DY179" s="100">
        <v>0.5</v>
      </c>
      <c r="DZ179" s="100">
        <v>0.54166666666666663</v>
      </c>
      <c r="EA179" s="100">
        <v>0.75</v>
      </c>
      <c r="EB179" s="5"/>
      <c r="EC179" s="5"/>
      <c r="ED179" s="5">
        <f>LOOKUP(ED$6,'Daily Absent'!$O$6:$AX$6,'Daily Absent'!$O179:$AX179)</f>
        <v>1</v>
      </c>
      <c r="EE179" s="100">
        <v>0.29166666666666669</v>
      </c>
      <c r="EF179" s="100">
        <v>0.5</v>
      </c>
      <c r="EG179" s="100">
        <v>0.54166666666666663</v>
      </c>
      <c r="EH179" s="100">
        <v>0.75</v>
      </c>
      <c r="EI179" s="100">
        <v>0.79166666666666663</v>
      </c>
      <c r="EJ179" s="100">
        <v>0.91666666666666663</v>
      </c>
      <c r="EK179" s="5">
        <f>LOOKUP(EK$6,'Daily Absent'!$O$6:$AX$6,'Daily Absent'!$O179:$AX179)</f>
        <v>1</v>
      </c>
      <c r="EL179" s="100">
        <v>0.29166666666666669</v>
      </c>
      <c r="EM179" s="100">
        <v>0.5</v>
      </c>
      <c r="EN179" s="100">
        <v>0.54166666666666663</v>
      </c>
      <c r="EO179" s="100">
        <v>0.75</v>
      </c>
      <c r="EP179" s="5"/>
      <c r="EQ179" s="5"/>
      <c r="ER179" s="5">
        <f>LOOKUP(ER$6,'Daily Absent'!$O$6:$AX$6,'Daily Absent'!$O179:$AX179)</f>
        <v>0</v>
      </c>
      <c r="ES179" s="100"/>
      <c r="ET179" s="100"/>
      <c r="EU179" s="100"/>
      <c r="EV179" s="100"/>
      <c r="EW179" s="5"/>
      <c r="EX179" s="5"/>
      <c r="EY179" s="5">
        <f>LOOKUP(EY$6,'Daily Absent'!$O$6:$AX$6,'Daily Absent'!$O179:$AX179)</f>
        <v>1</v>
      </c>
      <c r="EZ179" s="100">
        <v>0.29166666666666669</v>
      </c>
      <c r="FA179" s="100">
        <v>0.5</v>
      </c>
      <c r="FB179" s="100">
        <v>0.54166666666666663</v>
      </c>
      <c r="FC179" s="100">
        <v>0.75</v>
      </c>
      <c r="FD179" s="100">
        <v>0.79166666666666663</v>
      </c>
      <c r="FE179" s="100">
        <v>0.91666666666666663</v>
      </c>
      <c r="FF179" s="5">
        <f>LOOKUP(FF$6,'Daily Absent'!$O$6:$AX$6,'Daily Absent'!$O179:$AX179)</f>
        <v>1</v>
      </c>
      <c r="FG179" s="100"/>
      <c r="FH179" s="100"/>
      <c r="FI179" s="100"/>
      <c r="FJ179" s="100"/>
      <c r="FK179" s="5"/>
      <c r="FL179" s="5"/>
      <c r="FM179" s="5">
        <f>LOOKUP(FM$6,'Daily Absent'!$O$6:$AX$6,'Daily Absent'!$O179:$AX179)</f>
        <v>0</v>
      </c>
      <c r="FN179" s="100"/>
      <c r="FO179" s="100"/>
      <c r="FP179" s="100"/>
      <c r="FQ179" s="100"/>
      <c r="FR179" s="5"/>
      <c r="FS179" s="5"/>
      <c r="FT179" s="5">
        <f>LOOKUP(FT$6,'Daily Absent'!$O$6:$AX$6,'Daily Absent'!$O179:$AX179)</f>
        <v>0</v>
      </c>
      <c r="FU179" s="100"/>
      <c r="FV179" s="100"/>
      <c r="FW179" s="100"/>
      <c r="FX179" s="100"/>
      <c r="FY179" s="5"/>
      <c r="FZ179" s="5"/>
      <c r="GA179" s="5">
        <f>LOOKUP(GA$6,'Daily Absent'!$O$6:$AX$6,'Daily Absent'!$O179:$AX179)</f>
        <v>0</v>
      </c>
      <c r="GB179" s="100"/>
      <c r="GC179" s="100"/>
      <c r="GD179" s="100"/>
      <c r="GE179" s="100"/>
      <c r="GF179" s="5"/>
      <c r="GG179" s="5"/>
      <c r="GH179" s="5">
        <f>LOOKUP(GH$6,'Daily Absent'!$O$6:$AX$6,'Daily Absent'!$O179:$AX179)</f>
        <v>0</v>
      </c>
      <c r="GI179" s="100"/>
      <c r="GJ179" s="100"/>
      <c r="GK179" s="100"/>
      <c r="GL179" s="100"/>
      <c r="GM179" s="5"/>
      <c r="GN179" s="5"/>
      <c r="GO179" s="5">
        <f>LOOKUP(GO$6,'Daily Absent'!$O$6:$AX$6,'Daily Absent'!$O179:$AX179)</f>
        <v>0</v>
      </c>
      <c r="GP179" s="100"/>
      <c r="GQ179" s="100"/>
      <c r="GR179" s="100"/>
      <c r="GS179" s="100"/>
      <c r="GT179" s="5"/>
      <c r="GU179" s="5"/>
      <c r="GV179" s="5">
        <f>LOOKUP(GV$6,'Daily Absent'!$O$6:$AX$6,'Daily Absent'!$O179:$AX179)</f>
        <v>0</v>
      </c>
      <c r="GW179" s="100"/>
      <c r="GX179" s="100"/>
      <c r="GY179" s="100"/>
      <c r="GZ179" s="100"/>
      <c r="HA179" s="5"/>
      <c r="HB179" s="5"/>
      <c r="HC179" s="5">
        <f>LOOKUP(HC$6,'Daily Absent'!$O$6:$AX$6,'Daily Absent'!$O179:$AX179)</f>
        <v>0</v>
      </c>
      <c r="HD179" s="100"/>
      <c r="HE179" s="100"/>
      <c r="HF179" s="100"/>
      <c r="HG179" s="100"/>
      <c r="HH179" s="5"/>
      <c r="HI179" s="5"/>
      <c r="HJ179" s="5">
        <f>LOOKUP(HJ$6,'Daily Absent'!$O$6:$AX$6,'Daily Absent'!$O179:$AX179)</f>
        <v>0</v>
      </c>
      <c r="HK179" s="100"/>
      <c r="HL179" s="100"/>
      <c r="HM179" s="100"/>
      <c r="HN179" s="100"/>
      <c r="HO179" s="5"/>
      <c r="HP179" s="5"/>
      <c r="HQ179" s="5"/>
      <c r="HR179" s="100"/>
      <c r="HS179" s="100"/>
      <c r="HT179" s="100"/>
      <c r="HU179" s="100"/>
      <c r="HV179" s="5"/>
      <c r="HW179" s="5"/>
      <c r="HX179" s="5">
        <f>LOOKUP(HX$6,'Daily Absent'!$O$6:$AX$6,'Daily Absent'!$O179:$AX179)</f>
        <v>0</v>
      </c>
      <c r="HY179" s="5"/>
      <c r="HZ179" s="100"/>
      <c r="IA179" s="5"/>
      <c r="IB179" s="5"/>
      <c r="IC179" s="5"/>
      <c r="ID179" s="5"/>
      <c r="IE179" s="5">
        <f>LOOKUP(IE$6,'Daily Absent'!$O$6:$AX$6,'Daily Absent'!$O179:$AX179)</f>
        <v>0</v>
      </c>
      <c r="IF179" s="5"/>
      <c r="IG179" s="100"/>
      <c r="IH179" s="5"/>
      <c r="II179" s="5"/>
      <c r="IJ179" s="5"/>
      <c r="IK179" s="5"/>
      <c r="IL179" s="5">
        <f>LOOKUP(IL$6,'Daily Absent'!$O$6:$AX$6,'Daily Absent'!$O179:$AX179)</f>
        <v>0</v>
      </c>
      <c r="IM179" s="5"/>
      <c r="IN179" s="100"/>
      <c r="IO179" s="5"/>
      <c r="IP179" s="5"/>
      <c r="IQ179" s="5"/>
      <c r="IR179" s="5"/>
      <c r="IS179" s="5">
        <f>LOOKUP(IS$6,'Daily Absent'!$O$6:$AX$6,'Daily Absent'!$O179:$AX179)</f>
        <v>0</v>
      </c>
      <c r="IT179" s="5"/>
      <c r="IU179" s="100"/>
      <c r="IV179" s="5"/>
      <c r="IW179" s="5"/>
      <c r="IX179" s="5"/>
      <c r="IY179" s="5"/>
      <c r="IZ179" s="5">
        <f>LOOKUP(IZ$6,'Daily Absent'!$O$6:$AX$6,'Daily Absent'!$O179:$AX179)</f>
        <v>0</v>
      </c>
      <c r="JA179" s="5"/>
      <c r="JB179" s="100"/>
      <c r="JC179" s="5"/>
      <c r="JD179" s="5"/>
      <c r="JE179" s="5"/>
      <c r="JF179" s="5"/>
    </row>
    <row r="180" spans="1:266" ht="20" customHeight="1">
      <c r="A180" s="54">
        <f>IF('Master MP Status'!A180&gt;0,'Master MP Status'!A180,"")</f>
        <v>172</v>
      </c>
      <c r="B180" s="5" t="str">
        <f>IF(ISTEXT('Master MP Status'!B180),'Master MP Status'!B180,"")</f>
        <v>DIRECT</v>
      </c>
      <c r="C180" s="153" t="str">
        <f>IF(OR(ISTEXT('Master MP Status'!C180),'Master MP Status'!C180&gt;0),'Master MP Status'!C180,"")</f>
        <v>B250131</v>
      </c>
      <c r="D180" s="154" t="str">
        <f>IF(OR(ISTEXT('Master MP Status'!D180),'Master MP Status'!D180&gt;0),'Master MP Status'!D180,"")</f>
        <v>B250127</v>
      </c>
      <c r="E180" s="5" t="str">
        <f>IF(ISTEXT('Master MP Status'!E180),'Master MP Status'!E180,"")</f>
        <v>SIDIK ARDIANSYAH</v>
      </c>
      <c r="F180" s="5" t="str">
        <f>IF(ISTEXT('Master MP Status'!F180),'Master MP Status'!F180,"")</f>
        <v/>
      </c>
      <c r="G180" s="5" t="str">
        <f>IF(ISTEXT('Master MP Status'!G180),'Master MP Status'!G180,"")</f>
        <v>Pandeglang</v>
      </c>
      <c r="H180" s="5" t="str">
        <f>IF(ISTEXT('Master MP Status'!H180),'Master MP Status'!H180,"")</f>
        <v>Isrotul</v>
      </c>
      <c r="I180" s="5" t="str">
        <f>IF(ISTEXT('Master MP Status'!I180),'Master MP Status'!I180,"")</f>
        <v>Rigger 1</v>
      </c>
      <c r="J180" s="5" t="str">
        <f>IF(ISTEXT('Master MP Status'!J180),'Master MP Status'!J180,"")</f>
        <v>Rigger 1</v>
      </c>
      <c r="K180" s="9">
        <f>IF(OR('Master MP Status'!K180=0,'Master MP Status'!K180=""),"",'Master MP Status'!K180)</f>
        <v>45787</v>
      </c>
      <c r="L180" s="9">
        <f>IF(OR('Master MP Status'!L180=0,'Master MP Status'!L180=""),"",'Master MP Status'!L180)</f>
        <v>45787</v>
      </c>
      <c r="M180" s="9" t="str">
        <f>IF(OR('Master MP Status'!M180=0,'Master MP Status'!M180=""),"",'Master MP Status'!M180)</f>
        <v/>
      </c>
      <c r="N180" s="5" t="str">
        <f>IF(ISTEXT('Master MP Status'!N180),'Master MP Status'!N180,"")</f>
        <v/>
      </c>
      <c r="O180" s="5">
        <f>LOOKUP(O$6,'Daily Absent'!$O$6:$AX$6,'Daily Absent'!$O180:$AX180)</f>
        <v>1</v>
      </c>
      <c r="P180" s="100">
        <v>0.29166666666666669</v>
      </c>
      <c r="Q180" s="100">
        <v>0.5</v>
      </c>
      <c r="R180" s="100">
        <v>0.54166666666666663</v>
      </c>
      <c r="S180" s="100">
        <v>0.75</v>
      </c>
      <c r="T180" s="5"/>
      <c r="U180" s="5"/>
      <c r="V180" s="5">
        <f>LOOKUP(V$6,'Daily Absent'!$O$6:$AX$6,'Daily Absent'!$O180:$AX180)</f>
        <v>1</v>
      </c>
      <c r="W180" s="100">
        <v>0.29166666666666669</v>
      </c>
      <c r="X180" s="100">
        <v>0.5</v>
      </c>
      <c r="Y180" s="100">
        <v>0.54166666666666663</v>
      </c>
      <c r="Z180" s="100">
        <v>0.75</v>
      </c>
      <c r="AA180" s="5"/>
      <c r="AB180" s="5"/>
      <c r="AC180" s="5">
        <f>LOOKUP(AC$6,'Daily Absent'!$O$6:$AX$6,'Daily Absent'!$O180:$AX180)</f>
        <v>1</v>
      </c>
      <c r="AD180" s="100">
        <v>0.29166666666666669</v>
      </c>
      <c r="AE180" s="100">
        <v>0.5</v>
      </c>
      <c r="AF180" s="100">
        <v>0.54166666666666663</v>
      </c>
      <c r="AG180" s="100">
        <v>0.75</v>
      </c>
      <c r="AH180" s="5"/>
      <c r="AI180" s="5"/>
      <c r="AJ180" s="5">
        <f>LOOKUP(AJ$6,'Daily Absent'!$O$6:$AX$6,'Daily Absent'!$O180:$AX180)</f>
        <v>1</v>
      </c>
      <c r="AK180" s="100">
        <v>0.29166666666666669</v>
      </c>
      <c r="AL180" s="100">
        <v>0.5</v>
      </c>
      <c r="AM180" s="100">
        <v>0.54166666666666663</v>
      </c>
      <c r="AN180" s="100">
        <v>0.75</v>
      </c>
      <c r="AO180" s="5"/>
      <c r="AP180" s="5"/>
      <c r="AQ180" s="5">
        <f>LOOKUP(AQ$6,'Daily Absent'!$O$6:$AX$6,'Daily Absent'!$O180:$AX180)</f>
        <v>1</v>
      </c>
      <c r="AR180" s="100">
        <v>0.29166666666666669</v>
      </c>
      <c r="AS180" s="100">
        <v>0.5</v>
      </c>
      <c r="AT180" s="100">
        <v>0.54166666666666663</v>
      </c>
      <c r="AU180" s="100">
        <v>0.70833333333333337</v>
      </c>
      <c r="AV180" s="5"/>
      <c r="AW180" s="5"/>
      <c r="AX180" s="5">
        <f>LOOKUP(AX$6,'Daily Absent'!$O$6:$AX$6,'Daily Absent'!$O180:$AX180)</f>
        <v>1</v>
      </c>
      <c r="AY180" s="100">
        <v>0.33333333333333331</v>
      </c>
      <c r="AZ180" s="100">
        <v>0.5</v>
      </c>
      <c r="BA180" s="100">
        <v>0.54166666666666663</v>
      </c>
      <c r="BB180" s="100">
        <v>0.66666666666666663</v>
      </c>
      <c r="BC180" s="5"/>
      <c r="BD180" s="5"/>
      <c r="BE180" s="5">
        <f>LOOKUP(BE$6,'Daily Absent'!$O$6:$AX$6,'Daily Absent'!$O180:$AX180)</f>
        <v>1</v>
      </c>
      <c r="BF180" s="100">
        <v>0.29166666666666669</v>
      </c>
      <c r="BG180" s="100">
        <v>0.5</v>
      </c>
      <c r="BH180" s="100">
        <v>0.54166666666666663</v>
      </c>
      <c r="BI180" s="100">
        <v>0.75</v>
      </c>
      <c r="BJ180" s="5"/>
      <c r="BK180" s="5"/>
      <c r="BL180" s="5">
        <f>LOOKUP(BL$6,'Daily Absent'!$O$6:$AX$6,'Daily Absent'!$O180:$AX180)</f>
        <v>1</v>
      </c>
      <c r="BM180" s="100">
        <v>0.29166666666666669</v>
      </c>
      <c r="BN180" s="100">
        <v>0.5</v>
      </c>
      <c r="BO180" s="100">
        <v>0.54166666666666663</v>
      </c>
      <c r="BP180" s="100">
        <v>0.75</v>
      </c>
      <c r="BQ180" s="5"/>
      <c r="BR180" s="5"/>
      <c r="BS180" s="5">
        <f>LOOKUP(BS$6,'Daily Absent'!$O$6:$AX$6,'Daily Absent'!$O180:$AX180)</f>
        <v>1</v>
      </c>
      <c r="BT180" s="100">
        <v>0.29166666666666669</v>
      </c>
      <c r="BU180" s="100">
        <v>0.5</v>
      </c>
      <c r="BV180" s="100">
        <v>0.54166666666666663</v>
      </c>
      <c r="BW180" s="100">
        <v>0.75</v>
      </c>
      <c r="BX180" s="5"/>
      <c r="BY180" s="5"/>
      <c r="BZ180" s="5">
        <f>LOOKUP(BZ$6,'Daily Absent'!$O$6:$AX$6,'Daily Absent'!$O180:$AX180)</f>
        <v>1</v>
      </c>
      <c r="CA180" s="100">
        <v>0.29166666666666669</v>
      </c>
      <c r="CB180" s="100">
        <v>0.5</v>
      </c>
      <c r="CC180" s="100">
        <v>0.54166666666666663</v>
      </c>
      <c r="CD180" s="100">
        <v>0.75</v>
      </c>
      <c r="CE180" s="5"/>
      <c r="CF180" s="5"/>
      <c r="CG180" s="5">
        <f>LOOKUP(CG$6,'Daily Absent'!$O$6:$AX$6,'Daily Absent'!$O180:$AX180)</f>
        <v>1</v>
      </c>
      <c r="CH180" s="100">
        <v>0.29166666666666669</v>
      </c>
      <c r="CI180" s="100">
        <v>0.5</v>
      </c>
      <c r="CJ180" s="100">
        <v>0.54166666666666663</v>
      </c>
      <c r="CK180" s="100">
        <v>0.75</v>
      </c>
      <c r="CL180" s="5"/>
      <c r="CM180" s="5"/>
      <c r="CN180" s="5">
        <f>LOOKUP(CN$6,'Daily Absent'!$O$6:$AX$6,'Daily Absent'!$O180:$AX180)</f>
        <v>1</v>
      </c>
      <c r="CO180" s="100">
        <v>0.29166666666666669</v>
      </c>
      <c r="CP180" s="100">
        <v>0.5</v>
      </c>
      <c r="CQ180" s="100">
        <v>0.54166666666666663</v>
      </c>
      <c r="CR180" s="100">
        <v>0.70833333333333337</v>
      </c>
      <c r="CS180" s="5"/>
      <c r="CT180" s="5"/>
      <c r="CU180" s="5">
        <f>LOOKUP(CU$6,'Daily Absent'!$O$6:$AX$6,'Daily Absent'!$O180:$AX180)</f>
        <v>1</v>
      </c>
      <c r="CV180" s="100">
        <v>0.33333333333333331</v>
      </c>
      <c r="CW180" s="100">
        <v>0.5</v>
      </c>
      <c r="CX180" s="100">
        <v>0.54166666666666663</v>
      </c>
      <c r="CY180" s="100">
        <v>0.66666666666666663</v>
      </c>
      <c r="CZ180" s="5"/>
      <c r="DA180" s="5"/>
      <c r="DB180" s="5">
        <f>LOOKUP(DB$6,'Daily Absent'!$O$6:$AX$6,'Daily Absent'!$O180:$AX180)</f>
        <v>1</v>
      </c>
      <c r="DC180" s="100">
        <v>0.29166666666666669</v>
      </c>
      <c r="DD180" s="100">
        <v>0.5</v>
      </c>
      <c r="DE180" s="100">
        <v>0.54166666666666663</v>
      </c>
      <c r="DF180" s="100">
        <v>0.75</v>
      </c>
      <c r="DG180" s="100">
        <v>0.79166666666666663</v>
      </c>
      <c r="DH180" s="100">
        <v>0.91666666666666663</v>
      </c>
      <c r="DI180" s="5">
        <f>LOOKUP(DI$6,'Daily Absent'!$O$6:$AX$6,'Daily Absent'!$O180:$AX180)</f>
        <v>1</v>
      </c>
      <c r="DJ180" s="100">
        <v>0.29166666666666669</v>
      </c>
      <c r="DK180" s="100">
        <v>0.5</v>
      </c>
      <c r="DL180" s="100">
        <v>0.54166666666666663</v>
      </c>
      <c r="DM180" s="100">
        <v>0.75</v>
      </c>
      <c r="DN180" s="5"/>
      <c r="DO180" s="5"/>
      <c r="DP180" s="5">
        <f>LOOKUP(DP$6,'Daily Absent'!$O$6:$AX$6,'Daily Absent'!$O180:$AX180)</f>
        <v>1</v>
      </c>
      <c r="DQ180" s="100">
        <v>0.29166666666666669</v>
      </c>
      <c r="DR180" s="100">
        <v>0.5</v>
      </c>
      <c r="DS180" s="100">
        <v>0.54166666666666663</v>
      </c>
      <c r="DT180" s="100">
        <v>0.75</v>
      </c>
      <c r="DU180" s="5"/>
      <c r="DV180" s="5"/>
      <c r="DW180" s="5">
        <f>LOOKUP(DW$6,'Daily Absent'!$O$6:$AX$6,'Daily Absent'!$O180:$AX180)</f>
        <v>1</v>
      </c>
      <c r="DX180" s="100">
        <v>0.29166666666666669</v>
      </c>
      <c r="DY180" s="100">
        <v>0.5</v>
      </c>
      <c r="DZ180" s="100">
        <v>0.54166666666666663</v>
      </c>
      <c r="EA180" s="100">
        <v>0.75</v>
      </c>
      <c r="EB180" s="5"/>
      <c r="EC180" s="5"/>
      <c r="ED180" s="5">
        <f>LOOKUP(ED$6,'Daily Absent'!$O$6:$AX$6,'Daily Absent'!$O180:$AX180)</f>
        <v>1</v>
      </c>
      <c r="EE180" s="100">
        <v>0.29166666666666669</v>
      </c>
      <c r="EF180" s="100">
        <v>0.5</v>
      </c>
      <c r="EG180" s="100">
        <v>0.54166666666666663</v>
      </c>
      <c r="EH180" s="100">
        <v>0.75</v>
      </c>
      <c r="EI180" s="100">
        <v>0.79166666666666663</v>
      </c>
      <c r="EJ180" s="100">
        <v>0.91666666666666663</v>
      </c>
      <c r="EK180" s="5">
        <f>LOOKUP(EK$6,'Daily Absent'!$O$6:$AX$6,'Daily Absent'!$O180:$AX180)</f>
        <v>1</v>
      </c>
      <c r="EL180" s="100">
        <v>0.29166666666666669</v>
      </c>
      <c r="EM180" s="100">
        <v>0.5</v>
      </c>
      <c r="EN180" s="100">
        <v>0.54166666666666663</v>
      </c>
      <c r="EO180" s="100">
        <v>0.75</v>
      </c>
      <c r="EP180" s="5"/>
      <c r="EQ180" s="5"/>
      <c r="ER180" s="5">
        <f>LOOKUP(ER$6,'Daily Absent'!$O$6:$AX$6,'Daily Absent'!$O180:$AX180)</f>
        <v>0</v>
      </c>
      <c r="ES180" s="100"/>
      <c r="ET180" s="100"/>
      <c r="EU180" s="100"/>
      <c r="EV180" s="100"/>
      <c r="EW180" s="5"/>
      <c r="EX180" s="5"/>
      <c r="EY180" s="5">
        <f>LOOKUP(EY$6,'Daily Absent'!$O$6:$AX$6,'Daily Absent'!$O180:$AX180)</f>
        <v>1</v>
      </c>
      <c r="EZ180" s="100">
        <v>0.29166666666666669</v>
      </c>
      <c r="FA180" s="100">
        <v>0.5</v>
      </c>
      <c r="FB180" s="100">
        <v>0.54166666666666663</v>
      </c>
      <c r="FC180" s="100">
        <v>0.75</v>
      </c>
      <c r="FD180" s="100">
        <v>0.79166666666666663</v>
      </c>
      <c r="FE180" s="100">
        <v>0.91666666666666663</v>
      </c>
      <c r="FF180" s="5">
        <f>LOOKUP(FF$6,'Daily Absent'!$O$6:$AX$6,'Daily Absent'!$O180:$AX180)</f>
        <v>1</v>
      </c>
      <c r="FG180" s="100"/>
      <c r="FH180" s="100"/>
      <c r="FI180" s="100"/>
      <c r="FJ180" s="100"/>
      <c r="FK180" s="5"/>
      <c r="FL180" s="5"/>
      <c r="FM180" s="5">
        <f>LOOKUP(FM$6,'Daily Absent'!$O$6:$AX$6,'Daily Absent'!$O180:$AX180)</f>
        <v>0</v>
      </c>
      <c r="FN180" s="100"/>
      <c r="FO180" s="100"/>
      <c r="FP180" s="100"/>
      <c r="FQ180" s="100"/>
      <c r="FR180" s="5"/>
      <c r="FS180" s="5"/>
      <c r="FT180" s="5">
        <f>LOOKUP(FT$6,'Daily Absent'!$O$6:$AX$6,'Daily Absent'!$O180:$AX180)</f>
        <v>0</v>
      </c>
      <c r="FU180" s="100"/>
      <c r="FV180" s="100"/>
      <c r="FW180" s="100"/>
      <c r="FX180" s="100"/>
      <c r="FY180" s="5"/>
      <c r="FZ180" s="5"/>
      <c r="GA180" s="5">
        <f>LOOKUP(GA$6,'Daily Absent'!$O$6:$AX$6,'Daily Absent'!$O180:$AX180)</f>
        <v>0</v>
      </c>
      <c r="GB180" s="100"/>
      <c r="GC180" s="100"/>
      <c r="GD180" s="100"/>
      <c r="GE180" s="100"/>
      <c r="GF180" s="5"/>
      <c r="GG180" s="5"/>
      <c r="GH180" s="5">
        <f>LOOKUP(GH$6,'Daily Absent'!$O$6:$AX$6,'Daily Absent'!$O180:$AX180)</f>
        <v>0</v>
      </c>
      <c r="GI180" s="100"/>
      <c r="GJ180" s="100"/>
      <c r="GK180" s="100"/>
      <c r="GL180" s="100"/>
      <c r="GM180" s="5"/>
      <c r="GN180" s="5"/>
      <c r="GO180" s="5">
        <f>LOOKUP(GO$6,'Daily Absent'!$O$6:$AX$6,'Daily Absent'!$O180:$AX180)</f>
        <v>0</v>
      </c>
      <c r="GP180" s="100"/>
      <c r="GQ180" s="100"/>
      <c r="GR180" s="100"/>
      <c r="GS180" s="100"/>
      <c r="GT180" s="5"/>
      <c r="GU180" s="5"/>
      <c r="GV180" s="5">
        <f>LOOKUP(GV$6,'Daily Absent'!$O$6:$AX$6,'Daily Absent'!$O180:$AX180)</f>
        <v>0</v>
      </c>
      <c r="GW180" s="100"/>
      <c r="GX180" s="100"/>
      <c r="GY180" s="100"/>
      <c r="GZ180" s="100"/>
      <c r="HA180" s="5"/>
      <c r="HB180" s="5"/>
      <c r="HC180" s="5">
        <f>LOOKUP(HC$6,'Daily Absent'!$O$6:$AX$6,'Daily Absent'!$O180:$AX180)</f>
        <v>0</v>
      </c>
      <c r="HD180" s="100"/>
      <c r="HE180" s="100"/>
      <c r="HF180" s="100"/>
      <c r="HG180" s="100"/>
      <c r="HH180" s="5"/>
      <c r="HI180" s="5"/>
      <c r="HJ180" s="5">
        <f>LOOKUP(HJ$6,'Daily Absent'!$O$6:$AX$6,'Daily Absent'!$O180:$AX180)</f>
        <v>0</v>
      </c>
      <c r="HK180" s="100"/>
      <c r="HL180" s="100"/>
      <c r="HM180" s="100"/>
      <c r="HN180" s="100"/>
      <c r="HO180" s="5"/>
      <c r="HP180" s="5"/>
      <c r="HQ180" s="5"/>
      <c r="HR180" s="100"/>
      <c r="HS180" s="100"/>
      <c r="HT180" s="100"/>
      <c r="HU180" s="100"/>
      <c r="HV180" s="5"/>
      <c r="HW180" s="5"/>
      <c r="HX180" s="5">
        <f>LOOKUP(HX$6,'Daily Absent'!$O$6:$AX$6,'Daily Absent'!$O180:$AX180)</f>
        <v>0</v>
      </c>
      <c r="HY180" s="5"/>
      <c r="HZ180" s="100"/>
      <c r="IA180" s="5"/>
      <c r="IB180" s="5"/>
      <c r="IC180" s="5"/>
      <c r="ID180" s="5"/>
      <c r="IE180" s="5">
        <f>LOOKUP(IE$6,'Daily Absent'!$O$6:$AX$6,'Daily Absent'!$O180:$AX180)</f>
        <v>0</v>
      </c>
      <c r="IF180" s="5"/>
      <c r="IG180" s="100"/>
      <c r="IH180" s="5"/>
      <c r="II180" s="5"/>
      <c r="IJ180" s="5"/>
      <c r="IK180" s="5"/>
      <c r="IL180" s="5">
        <f>LOOKUP(IL$6,'Daily Absent'!$O$6:$AX$6,'Daily Absent'!$O180:$AX180)</f>
        <v>0</v>
      </c>
      <c r="IM180" s="5"/>
      <c r="IN180" s="100"/>
      <c r="IO180" s="5"/>
      <c r="IP180" s="5"/>
      <c r="IQ180" s="5"/>
      <c r="IR180" s="5"/>
      <c r="IS180" s="5">
        <f>LOOKUP(IS$6,'Daily Absent'!$O$6:$AX$6,'Daily Absent'!$O180:$AX180)</f>
        <v>0</v>
      </c>
      <c r="IT180" s="5"/>
      <c r="IU180" s="100"/>
      <c r="IV180" s="5"/>
      <c r="IW180" s="5"/>
      <c r="IX180" s="5"/>
      <c r="IY180" s="5"/>
      <c r="IZ180" s="5">
        <f>LOOKUP(IZ$6,'Daily Absent'!$O$6:$AX$6,'Daily Absent'!$O180:$AX180)</f>
        <v>0</v>
      </c>
      <c r="JA180" s="5"/>
      <c r="JB180" s="100"/>
      <c r="JC180" s="5"/>
      <c r="JD180" s="5"/>
      <c r="JE180" s="5"/>
      <c r="JF180" s="5"/>
    </row>
    <row r="181" spans="1:266" ht="20" customHeight="1">
      <c r="A181" s="54">
        <f>IF('Master MP Status'!A181&gt;0,'Master MP Status'!A181,"")</f>
        <v>173</v>
      </c>
      <c r="B181" s="5" t="str">
        <f>IF(ISTEXT('Master MP Status'!B181),'Master MP Status'!B181,"")</f>
        <v>DIRECT</v>
      </c>
      <c r="C181" s="153" t="str">
        <f>IF(OR(ISTEXT('Master MP Status'!C181),'Master MP Status'!C181&gt;0),'Master MP Status'!C181,"")</f>
        <v>B250132</v>
      </c>
      <c r="D181" s="154" t="str">
        <f>IF(OR(ISTEXT('Master MP Status'!D181),'Master MP Status'!D181&gt;0),'Master MP Status'!D181,"")</f>
        <v>B250128</v>
      </c>
      <c r="E181" s="5" t="str">
        <f>IF(ISTEXT('Master MP Status'!E181),'Master MP Status'!E181,"")</f>
        <v>ONI SAPRONI</v>
      </c>
      <c r="F181" s="5" t="str">
        <f>IF(ISTEXT('Master MP Status'!F181),'Master MP Status'!F181,"")</f>
        <v/>
      </c>
      <c r="G181" s="5" t="str">
        <f>IF(ISTEXT('Master MP Status'!G181),'Master MP Status'!G181,"")</f>
        <v>Cilegon</v>
      </c>
      <c r="H181" s="5" t="str">
        <f>IF(ISTEXT('Master MP Status'!H181),'Master MP Status'!H181,"")</f>
        <v>Isrotul</v>
      </c>
      <c r="I181" s="5" t="str">
        <f>IF(ISTEXT('Master MP Status'!I181),'Master MP Status'!I181,"")</f>
        <v>Rigger 1</v>
      </c>
      <c r="J181" s="5" t="str">
        <f>IF(ISTEXT('Master MP Status'!J181),'Master MP Status'!J181,"")</f>
        <v>Rigger 1</v>
      </c>
      <c r="K181" s="9">
        <f>IF(OR('Master MP Status'!K181=0,'Master MP Status'!K181=""),"",'Master MP Status'!K181)</f>
        <v>45787</v>
      </c>
      <c r="L181" s="9">
        <f>IF(OR('Master MP Status'!L181=0,'Master MP Status'!L181=""),"",'Master MP Status'!L181)</f>
        <v>45787</v>
      </c>
      <c r="M181" s="9" t="str">
        <f>IF(OR('Master MP Status'!M181=0,'Master MP Status'!M181=""),"",'Master MP Status'!M181)</f>
        <v/>
      </c>
      <c r="N181" s="5" t="str">
        <f>IF(ISTEXT('Master MP Status'!N181),'Master MP Status'!N181,"")</f>
        <v/>
      </c>
      <c r="O181" s="5">
        <f>LOOKUP(O$6,'Daily Absent'!$O$6:$AX$6,'Daily Absent'!$O181:$AX181)</f>
        <v>1</v>
      </c>
      <c r="P181" s="100">
        <v>0.29166666666666669</v>
      </c>
      <c r="Q181" s="100">
        <v>0.5</v>
      </c>
      <c r="R181" s="100">
        <v>0.54166666666666663</v>
      </c>
      <c r="S181" s="100">
        <v>0.75</v>
      </c>
      <c r="T181" s="5"/>
      <c r="U181" s="5"/>
      <c r="V181" s="5">
        <f>LOOKUP(V$6,'Daily Absent'!$O$6:$AX$6,'Daily Absent'!$O181:$AX181)</f>
        <v>1</v>
      </c>
      <c r="W181" s="100">
        <v>0.29166666666666669</v>
      </c>
      <c r="X181" s="100">
        <v>0.5</v>
      </c>
      <c r="Y181" s="100">
        <v>0.54166666666666663</v>
      </c>
      <c r="Z181" s="100">
        <v>0.75</v>
      </c>
      <c r="AA181" s="5"/>
      <c r="AB181" s="5"/>
      <c r="AC181" s="5">
        <f>LOOKUP(AC$6,'Daily Absent'!$O$6:$AX$6,'Daily Absent'!$O181:$AX181)</f>
        <v>1</v>
      </c>
      <c r="AD181" s="100">
        <v>0.29166666666666669</v>
      </c>
      <c r="AE181" s="100">
        <v>0.5</v>
      </c>
      <c r="AF181" s="100">
        <v>0.54166666666666663</v>
      </c>
      <c r="AG181" s="100">
        <v>0.75</v>
      </c>
      <c r="AH181" s="5"/>
      <c r="AI181" s="5"/>
      <c r="AJ181" s="5">
        <f>LOOKUP(AJ$6,'Daily Absent'!$O$6:$AX$6,'Daily Absent'!$O181:$AX181)</f>
        <v>1</v>
      </c>
      <c r="AK181" s="100">
        <v>0.29166666666666669</v>
      </c>
      <c r="AL181" s="100">
        <v>0.5</v>
      </c>
      <c r="AM181" s="100">
        <v>0.54166666666666663</v>
      </c>
      <c r="AN181" s="100">
        <v>0.75</v>
      </c>
      <c r="AO181" s="5"/>
      <c r="AP181" s="5"/>
      <c r="AQ181" s="5">
        <f>LOOKUP(AQ$6,'Daily Absent'!$O$6:$AX$6,'Daily Absent'!$O181:$AX181)</f>
        <v>1</v>
      </c>
      <c r="AR181" s="100">
        <v>0.29166666666666669</v>
      </c>
      <c r="AS181" s="100">
        <v>0.5</v>
      </c>
      <c r="AT181" s="100">
        <v>0.54166666666666663</v>
      </c>
      <c r="AU181" s="100">
        <v>0.70833333333333337</v>
      </c>
      <c r="AV181" s="5"/>
      <c r="AW181" s="5"/>
      <c r="AX181" s="5">
        <f>LOOKUP(AX$6,'Daily Absent'!$O$6:$AX$6,'Daily Absent'!$O181:$AX181)</f>
        <v>1</v>
      </c>
      <c r="AY181" s="100">
        <v>0.33333333333333331</v>
      </c>
      <c r="AZ181" s="100">
        <v>0.5</v>
      </c>
      <c r="BA181" s="100">
        <v>0.54166666666666663</v>
      </c>
      <c r="BB181" s="100">
        <v>0.66666666666666663</v>
      </c>
      <c r="BC181" s="5"/>
      <c r="BD181" s="5"/>
      <c r="BE181" s="5">
        <f>LOOKUP(BE$6,'Daily Absent'!$O$6:$AX$6,'Daily Absent'!$O181:$AX181)</f>
        <v>1</v>
      </c>
      <c r="BF181" s="100">
        <v>0.29166666666666669</v>
      </c>
      <c r="BG181" s="100">
        <v>0.5</v>
      </c>
      <c r="BH181" s="100">
        <v>0.54166666666666663</v>
      </c>
      <c r="BI181" s="100">
        <v>0.75</v>
      </c>
      <c r="BJ181" s="5"/>
      <c r="BK181" s="5"/>
      <c r="BL181" s="5">
        <f>LOOKUP(BL$6,'Daily Absent'!$O$6:$AX$6,'Daily Absent'!$O181:$AX181)</f>
        <v>1</v>
      </c>
      <c r="BM181" s="100">
        <v>0.29166666666666669</v>
      </c>
      <c r="BN181" s="100">
        <v>0.5</v>
      </c>
      <c r="BO181" s="100">
        <v>0.54166666666666663</v>
      </c>
      <c r="BP181" s="100">
        <v>0.75</v>
      </c>
      <c r="BQ181" s="5"/>
      <c r="BR181" s="5"/>
      <c r="BS181" s="5">
        <f>LOOKUP(BS$6,'Daily Absent'!$O$6:$AX$6,'Daily Absent'!$O181:$AX181)</f>
        <v>1</v>
      </c>
      <c r="BT181" s="100">
        <v>0.29166666666666669</v>
      </c>
      <c r="BU181" s="100">
        <v>0.5</v>
      </c>
      <c r="BV181" s="100">
        <v>0.54166666666666663</v>
      </c>
      <c r="BW181" s="100">
        <v>0.75</v>
      </c>
      <c r="BX181" s="5"/>
      <c r="BY181" s="5"/>
      <c r="BZ181" s="5">
        <f>LOOKUP(BZ$6,'Daily Absent'!$O$6:$AX$6,'Daily Absent'!$O181:$AX181)</f>
        <v>1</v>
      </c>
      <c r="CA181" s="100">
        <v>0.29166666666666669</v>
      </c>
      <c r="CB181" s="100">
        <v>0.5</v>
      </c>
      <c r="CC181" s="100">
        <v>0.54166666666666663</v>
      </c>
      <c r="CD181" s="100">
        <v>0.75</v>
      </c>
      <c r="CE181" s="5"/>
      <c r="CF181" s="5"/>
      <c r="CG181" s="5">
        <f>LOOKUP(CG$6,'Daily Absent'!$O$6:$AX$6,'Daily Absent'!$O181:$AX181)</f>
        <v>1</v>
      </c>
      <c r="CH181" s="100">
        <v>0.29166666666666669</v>
      </c>
      <c r="CI181" s="100">
        <v>0.5</v>
      </c>
      <c r="CJ181" s="100">
        <v>0.54166666666666663</v>
      </c>
      <c r="CK181" s="100">
        <v>0.75</v>
      </c>
      <c r="CL181" s="5"/>
      <c r="CM181" s="5"/>
      <c r="CN181" s="5">
        <f>LOOKUP(CN$6,'Daily Absent'!$O$6:$AX$6,'Daily Absent'!$O181:$AX181)</f>
        <v>1</v>
      </c>
      <c r="CO181" s="100">
        <v>0.29166666666666669</v>
      </c>
      <c r="CP181" s="100">
        <v>0.5</v>
      </c>
      <c r="CQ181" s="100">
        <v>0.54166666666666663</v>
      </c>
      <c r="CR181" s="100">
        <v>0.70833333333333337</v>
      </c>
      <c r="CS181" s="5"/>
      <c r="CT181" s="5"/>
      <c r="CU181" s="5">
        <f>LOOKUP(CU$6,'Daily Absent'!$O$6:$AX$6,'Daily Absent'!$O181:$AX181)</f>
        <v>1</v>
      </c>
      <c r="CV181" s="100">
        <v>0.33333333333333331</v>
      </c>
      <c r="CW181" s="100">
        <v>0.5</v>
      </c>
      <c r="CX181" s="100">
        <v>0.54166666666666663</v>
      </c>
      <c r="CY181" s="100">
        <v>0.66666666666666663</v>
      </c>
      <c r="CZ181" s="5"/>
      <c r="DA181" s="5"/>
      <c r="DB181" s="5">
        <f>LOOKUP(DB$6,'Daily Absent'!$O$6:$AX$6,'Daily Absent'!$O181:$AX181)</f>
        <v>1</v>
      </c>
      <c r="DC181" s="100">
        <v>0.29166666666666669</v>
      </c>
      <c r="DD181" s="100">
        <v>0.5</v>
      </c>
      <c r="DE181" s="100">
        <v>0.54166666666666663</v>
      </c>
      <c r="DF181" s="100">
        <v>0.75</v>
      </c>
      <c r="DG181" s="100">
        <v>0.79166666666666663</v>
      </c>
      <c r="DH181" s="100">
        <v>0.91666666666666663</v>
      </c>
      <c r="DI181" s="5">
        <f>LOOKUP(DI$6,'Daily Absent'!$O$6:$AX$6,'Daily Absent'!$O181:$AX181)</f>
        <v>1</v>
      </c>
      <c r="DJ181" s="100">
        <v>0.29166666666666669</v>
      </c>
      <c r="DK181" s="100">
        <v>0.5</v>
      </c>
      <c r="DL181" s="100">
        <v>0.54166666666666663</v>
      </c>
      <c r="DM181" s="100">
        <v>0.75</v>
      </c>
      <c r="DN181" s="5"/>
      <c r="DO181" s="5"/>
      <c r="DP181" s="5">
        <f>LOOKUP(DP$6,'Daily Absent'!$O$6:$AX$6,'Daily Absent'!$O181:$AX181)</f>
        <v>1</v>
      </c>
      <c r="DQ181" s="100">
        <v>0.29166666666666669</v>
      </c>
      <c r="DR181" s="100">
        <v>0.5</v>
      </c>
      <c r="DS181" s="100">
        <v>0.54166666666666663</v>
      </c>
      <c r="DT181" s="100">
        <v>0.75</v>
      </c>
      <c r="DU181" s="5"/>
      <c r="DV181" s="5"/>
      <c r="DW181" s="5">
        <f>LOOKUP(DW$6,'Daily Absent'!$O$6:$AX$6,'Daily Absent'!$O181:$AX181)</f>
        <v>1</v>
      </c>
      <c r="DX181" s="100">
        <v>0.29166666666666669</v>
      </c>
      <c r="DY181" s="100">
        <v>0.5</v>
      </c>
      <c r="DZ181" s="100">
        <v>0.54166666666666663</v>
      </c>
      <c r="EA181" s="100">
        <v>0.75</v>
      </c>
      <c r="EB181" s="5"/>
      <c r="EC181" s="5"/>
      <c r="ED181" s="5">
        <f>LOOKUP(ED$6,'Daily Absent'!$O$6:$AX$6,'Daily Absent'!$O181:$AX181)</f>
        <v>1</v>
      </c>
      <c r="EE181" s="100">
        <v>0.29166666666666669</v>
      </c>
      <c r="EF181" s="100">
        <v>0.5</v>
      </c>
      <c r="EG181" s="100">
        <v>0.54166666666666663</v>
      </c>
      <c r="EH181" s="100">
        <v>0.75</v>
      </c>
      <c r="EI181" s="100">
        <v>0.79166666666666663</v>
      </c>
      <c r="EJ181" s="100">
        <v>0.91666666666666663</v>
      </c>
      <c r="EK181" s="5">
        <f>LOOKUP(EK$6,'Daily Absent'!$O$6:$AX$6,'Daily Absent'!$O181:$AX181)</f>
        <v>1</v>
      </c>
      <c r="EL181" s="100">
        <v>0.29166666666666669</v>
      </c>
      <c r="EM181" s="100">
        <v>0.5</v>
      </c>
      <c r="EN181" s="100">
        <v>0.54166666666666663</v>
      </c>
      <c r="EO181" s="100">
        <v>0.75</v>
      </c>
      <c r="EP181" s="5"/>
      <c r="EQ181" s="5"/>
      <c r="ER181" s="5">
        <f>LOOKUP(ER$6,'Daily Absent'!$O$6:$AX$6,'Daily Absent'!$O181:$AX181)</f>
        <v>0</v>
      </c>
      <c r="ES181" s="100"/>
      <c r="ET181" s="100"/>
      <c r="EU181" s="100"/>
      <c r="EV181" s="100"/>
      <c r="EW181" s="5"/>
      <c r="EX181" s="5"/>
      <c r="EY181" s="5">
        <f>LOOKUP(EY$6,'Daily Absent'!$O$6:$AX$6,'Daily Absent'!$O181:$AX181)</f>
        <v>1</v>
      </c>
      <c r="EZ181" s="100">
        <v>0.29166666666666669</v>
      </c>
      <c r="FA181" s="100">
        <v>0.5</v>
      </c>
      <c r="FB181" s="100">
        <v>0.54166666666666663</v>
      </c>
      <c r="FC181" s="100">
        <v>0.75</v>
      </c>
      <c r="FD181" s="100">
        <v>0.79166666666666663</v>
      </c>
      <c r="FE181" s="100">
        <v>0.91666666666666663</v>
      </c>
      <c r="FF181" s="5">
        <f>LOOKUP(FF$6,'Daily Absent'!$O$6:$AX$6,'Daily Absent'!$O181:$AX181)</f>
        <v>1</v>
      </c>
      <c r="FG181" s="100"/>
      <c r="FH181" s="100"/>
      <c r="FI181" s="100"/>
      <c r="FJ181" s="100"/>
      <c r="FK181" s="5"/>
      <c r="FL181" s="5"/>
      <c r="FM181" s="5">
        <f>LOOKUP(FM$6,'Daily Absent'!$O$6:$AX$6,'Daily Absent'!$O181:$AX181)</f>
        <v>0</v>
      </c>
      <c r="FN181" s="100"/>
      <c r="FO181" s="100"/>
      <c r="FP181" s="100"/>
      <c r="FQ181" s="100"/>
      <c r="FR181" s="5"/>
      <c r="FS181" s="5"/>
      <c r="FT181" s="5">
        <f>LOOKUP(FT$6,'Daily Absent'!$O$6:$AX$6,'Daily Absent'!$O181:$AX181)</f>
        <v>0</v>
      </c>
      <c r="FU181" s="100"/>
      <c r="FV181" s="100"/>
      <c r="FW181" s="100"/>
      <c r="FX181" s="100"/>
      <c r="FY181" s="5"/>
      <c r="FZ181" s="5"/>
      <c r="GA181" s="5">
        <f>LOOKUP(GA$6,'Daily Absent'!$O$6:$AX$6,'Daily Absent'!$O181:$AX181)</f>
        <v>0</v>
      </c>
      <c r="GB181" s="100"/>
      <c r="GC181" s="100"/>
      <c r="GD181" s="100"/>
      <c r="GE181" s="100"/>
      <c r="GF181" s="5"/>
      <c r="GG181" s="5"/>
      <c r="GH181" s="5">
        <f>LOOKUP(GH$6,'Daily Absent'!$O$6:$AX$6,'Daily Absent'!$O181:$AX181)</f>
        <v>0</v>
      </c>
      <c r="GI181" s="100"/>
      <c r="GJ181" s="100"/>
      <c r="GK181" s="100"/>
      <c r="GL181" s="100"/>
      <c r="GM181" s="5"/>
      <c r="GN181" s="5"/>
      <c r="GO181" s="5">
        <f>LOOKUP(GO$6,'Daily Absent'!$O$6:$AX$6,'Daily Absent'!$O181:$AX181)</f>
        <v>0</v>
      </c>
      <c r="GP181" s="100"/>
      <c r="GQ181" s="100"/>
      <c r="GR181" s="100"/>
      <c r="GS181" s="100"/>
      <c r="GT181" s="5"/>
      <c r="GU181" s="5"/>
      <c r="GV181" s="5">
        <f>LOOKUP(GV$6,'Daily Absent'!$O$6:$AX$6,'Daily Absent'!$O181:$AX181)</f>
        <v>0</v>
      </c>
      <c r="GW181" s="100"/>
      <c r="GX181" s="100"/>
      <c r="GY181" s="100"/>
      <c r="GZ181" s="100"/>
      <c r="HA181" s="5"/>
      <c r="HB181" s="5"/>
      <c r="HC181" s="5">
        <f>LOOKUP(HC$6,'Daily Absent'!$O$6:$AX$6,'Daily Absent'!$O181:$AX181)</f>
        <v>0</v>
      </c>
      <c r="HD181" s="100"/>
      <c r="HE181" s="100"/>
      <c r="HF181" s="100"/>
      <c r="HG181" s="100"/>
      <c r="HH181" s="5"/>
      <c r="HI181" s="5"/>
      <c r="HJ181" s="5">
        <f>LOOKUP(HJ$6,'Daily Absent'!$O$6:$AX$6,'Daily Absent'!$O181:$AX181)</f>
        <v>0</v>
      </c>
      <c r="HK181" s="100"/>
      <c r="HL181" s="100"/>
      <c r="HM181" s="100"/>
      <c r="HN181" s="100"/>
      <c r="HO181" s="5"/>
      <c r="HP181" s="5"/>
      <c r="HQ181" s="5"/>
      <c r="HR181" s="100"/>
      <c r="HS181" s="100"/>
      <c r="HT181" s="100"/>
      <c r="HU181" s="100"/>
      <c r="HV181" s="5"/>
      <c r="HW181" s="5"/>
      <c r="HX181" s="5">
        <f>LOOKUP(HX$6,'Daily Absent'!$O$6:$AX$6,'Daily Absent'!$O181:$AX181)</f>
        <v>0</v>
      </c>
      <c r="HY181" s="5"/>
      <c r="HZ181" s="100"/>
      <c r="IA181" s="5"/>
      <c r="IB181" s="5"/>
      <c r="IC181" s="5"/>
      <c r="ID181" s="5"/>
      <c r="IE181" s="5">
        <f>LOOKUP(IE$6,'Daily Absent'!$O$6:$AX$6,'Daily Absent'!$O181:$AX181)</f>
        <v>0</v>
      </c>
      <c r="IF181" s="5"/>
      <c r="IG181" s="100"/>
      <c r="IH181" s="5"/>
      <c r="II181" s="5"/>
      <c r="IJ181" s="5"/>
      <c r="IK181" s="5"/>
      <c r="IL181" s="5">
        <f>LOOKUP(IL$6,'Daily Absent'!$O$6:$AX$6,'Daily Absent'!$O181:$AX181)</f>
        <v>0</v>
      </c>
      <c r="IM181" s="5"/>
      <c r="IN181" s="100"/>
      <c r="IO181" s="5"/>
      <c r="IP181" s="5"/>
      <c r="IQ181" s="5"/>
      <c r="IR181" s="5"/>
      <c r="IS181" s="5">
        <f>LOOKUP(IS$6,'Daily Absent'!$O$6:$AX$6,'Daily Absent'!$O181:$AX181)</f>
        <v>0</v>
      </c>
      <c r="IT181" s="5"/>
      <c r="IU181" s="100"/>
      <c r="IV181" s="5"/>
      <c r="IW181" s="5"/>
      <c r="IX181" s="5"/>
      <c r="IY181" s="5"/>
      <c r="IZ181" s="5">
        <f>LOOKUP(IZ$6,'Daily Absent'!$O$6:$AX$6,'Daily Absent'!$O181:$AX181)</f>
        <v>0</v>
      </c>
      <c r="JA181" s="5"/>
      <c r="JB181" s="100"/>
      <c r="JC181" s="5"/>
      <c r="JD181" s="5"/>
      <c r="JE181" s="5"/>
      <c r="JF181" s="5"/>
    </row>
    <row r="182" spans="1:266" ht="20" customHeight="1">
      <c r="A182" s="54">
        <f>IF('Master MP Status'!A182&gt;0,'Master MP Status'!A182,"")</f>
        <v>174</v>
      </c>
      <c r="B182" s="5" t="str">
        <f>IF(ISTEXT('Master MP Status'!B182),'Master MP Status'!B182,"")</f>
        <v>DIRECT</v>
      </c>
      <c r="C182" s="153" t="str">
        <f>IF(OR(ISTEXT('Master MP Status'!C182),'Master MP Status'!C182&gt;0),'Master MP Status'!C182,"")</f>
        <v>B250133</v>
      </c>
      <c r="D182" s="154" t="str">
        <f>IF(OR(ISTEXT('Master MP Status'!D182),'Master MP Status'!D182&gt;0),'Master MP Status'!D182,"")</f>
        <v>B250129</v>
      </c>
      <c r="E182" s="5" t="str">
        <f>IF(ISTEXT('Master MP Status'!E182),'Master MP Status'!E182,"")</f>
        <v>YUDI TRI ANGGORO</v>
      </c>
      <c r="F182" s="5" t="str">
        <f>IF(ISTEXT('Master MP Status'!F182),'Master MP Status'!F182,"")</f>
        <v/>
      </c>
      <c r="G182" s="5" t="str">
        <f>IF(ISTEXT('Master MP Status'!G182),'Master MP Status'!G182,"")</f>
        <v>Wonosobo</v>
      </c>
      <c r="H182" s="5" t="str">
        <f>IF(ISTEXT('Master MP Status'!H182),'Master MP Status'!H182,"")</f>
        <v>Isrotul</v>
      </c>
      <c r="I182" s="5" t="str">
        <f>IF(ISTEXT('Master MP Status'!I182),'Master MP Status'!I182,"")</f>
        <v>Rigger 1</v>
      </c>
      <c r="J182" s="5" t="str">
        <f>IF(ISTEXT('Master MP Status'!J182),'Master MP Status'!J182,"")</f>
        <v>Rigger 1</v>
      </c>
      <c r="K182" s="9">
        <f>IF(OR('Master MP Status'!K182=0,'Master MP Status'!K182=""),"",'Master MP Status'!K182)</f>
        <v>45787</v>
      </c>
      <c r="L182" s="9">
        <f>IF(OR('Master MP Status'!L182=0,'Master MP Status'!L182=""),"",'Master MP Status'!L182)</f>
        <v>45787</v>
      </c>
      <c r="M182" s="9" t="str">
        <f>IF(OR('Master MP Status'!M182=0,'Master MP Status'!M182=""),"",'Master MP Status'!M182)</f>
        <v/>
      </c>
      <c r="N182" s="5" t="str">
        <f>IF(ISTEXT('Master MP Status'!N182),'Master MP Status'!N182,"")</f>
        <v/>
      </c>
      <c r="O182" s="5">
        <f>LOOKUP(O$6,'Daily Absent'!$O$6:$AX$6,'Daily Absent'!$O182:$AX182)</f>
        <v>1</v>
      </c>
      <c r="P182" s="100">
        <v>0.29166666666666669</v>
      </c>
      <c r="Q182" s="100">
        <v>0.5</v>
      </c>
      <c r="R182" s="100">
        <v>0.54166666666666663</v>
      </c>
      <c r="S182" s="100">
        <v>0.75</v>
      </c>
      <c r="T182" s="5"/>
      <c r="U182" s="5"/>
      <c r="V182" s="5">
        <f>LOOKUP(V$6,'Daily Absent'!$O$6:$AX$6,'Daily Absent'!$O182:$AX182)</f>
        <v>1</v>
      </c>
      <c r="W182" s="100">
        <v>0.29166666666666669</v>
      </c>
      <c r="X182" s="100">
        <v>0.5</v>
      </c>
      <c r="Y182" s="100">
        <v>0.54166666666666663</v>
      </c>
      <c r="Z182" s="100">
        <v>0.75</v>
      </c>
      <c r="AA182" s="5"/>
      <c r="AB182" s="5"/>
      <c r="AC182" s="5">
        <f>LOOKUP(AC$6,'Daily Absent'!$O$6:$AX$6,'Daily Absent'!$O182:$AX182)</f>
        <v>0</v>
      </c>
      <c r="AD182" s="100"/>
      <c r="AE182" s="100"/>
      <c r="AF182" s="100"/>
      <c r="AG182" s="100"/>
      <c r="AH182" s="5"/>
      <c r="AI182" s="5"/>
      <c r="AJ182" s="5">
        <f>LOOKUP(AJ$6,'Daily Absent'!$O$6:$AX$6,'Daily Absent'!$O182:$AX182)</f>
        <v>1</v>
      </c>
      <c r="AK182" s="100">
        <v>0.29166666666666669</v>
      </c>
      <c r="AL182" s="100">
        <v>0.5</v>
      </c>
      <c r="AM182" s="100">
        <v>0.54166666666666663</v>
      </c>
      <c r="AN182" s="100">
        <v>0.75</v>
      </c>
      <c r="AO182" s="5"/>
      <c r="AP182" s="5"/>
      <c r="AQ182" s="5">
        <f>LOOKUP(AQ$6,'Daily Absent'!$O$6:$AX$6,'Daily Absent'!$O182:$AX182)</f>
        <v>1</v>
      </c>
      <c r="AR182" s="100">
        <v>0.29166666666666669</v>
      </c>
      <c r="AS182" s="100">
        <v>0.5</v>
      </c>
      <c r="AT182" s="100">
        <v>0.54166666666666663</v>
      </c>
      <c r="AU182" s="100">
        <v>0.70833333333333337</v>
      </c>
      <c r="AV182" s="5"/>
      <c r="AW182" s="5"/>
      <c r="AX182" s="5">
        <f>LOOKUP(AX$6,'Daily Absent'!$O$6:$AX$6,'Daily Absent'!$O182:$AX182)</f>
        <v>1</v>
      </c>
      <c r="AY182" s="100">
        <v>0.33333333333333331</v>
      </c>
      <c r="AZ182" s="100">
        <v>0.5</v>
      </c>
      <c r="BA182" s="100">
        <v>0.54166666666666663</v>
      </c>
      <c r="BB182" s="100">
        <v>0.66666666666666663</v>
      </c>
      <c r="BC182" s="5"/>
      <c r="BD182" s="5"/>
      <c r="BE182" s="5">
        <f>LOOKUP(BE$6,'Daily Absent'!$O$6:$AX$6,'Daily Absent'!$O182:$AX182)</f>
        <v>1</v>
      </c>
      <c r="BF182" s="100">
        <v>0.29166666666666669</v>
      </c>
      <c r="BG182" s="100">
        <v>0.5</v>
      </c>
      <c r="BH182" s="100">
        <v>0.54166666666666663</v>
      </c>
      <c r="BI182" s="100">
        <v>0.75</v>
      </c>
      <c r="BJ182" s="5"/>
      <c r="BK182" s="5"/>
      <c r="BL182" s="5">
        <f>LOOKUP(BL$6,'Daily Absent'!$O$6:$AX$6,'Daily Absent'!$O182:$AX182)</f>
        <v>1</v>
      </c>
      <c r="BM182" s="100">
        <v>0.29166666666666669</v>
      </c>
      <c r="BN182" s="100">
        <v>0.5</v>
      </c>
      <c r="BO182" s="100">
        <v>0.54166666666666663</v>
      </c>
      <c r="BP182" s="100">
        <v>0.75</v>
      </c>
      <c r="BQ182" s="5"/>
      <c r="BR182" s="5"/>
      <c r="BS182" s="5">
        <f>LOOKUP(BS$6,'Daily Absent'!$O$6:$AX$6,'Daily Absent'!$O182:$AX182)</f>
        <v>1</v>
      </c>
      <c r="BT182" s="100">
        <v>0.29166666666666669</v>
      </c>
      <c r="BU182" s="100">
        <v>0.5</v>
      </c>
      <c r="BV182" s="100">
        <v>0.54166666666666663</v>
      </c>
      <c r="BW182" s="100">
        <v>0.75</v>
      </c>
      <c r="BX182" s="5"/>
      <c r="BY182" s="5"/>
      <c r="BZ182" s="5">
        <f>LOOKUP(BZ$6,'Daily Absent'!$O$6:$AX$6,'Daily Absent'!$O182:$AX182)</f>
        <v>1</v>
      </c>
      <c r="CA182" s="100">
        <v>0.29166666666666669</v>
      </c>
      <c r="CB182" s="100">
        <v>0.5</v>
      </c>
      <c r="CC182" s="100">
        <v>0.54166666666666663</v>
      </c>
      <c r="CD182" s="100">
        <v>0.75</v>
      </c>
      <c r="CE182" s="5"/>
      <c r="CF182" s="5"/>
      <c r="CG182" s="5">
        <f>LOOKUP(CG$6,'Daily Absent'!$O$6:$AX$6,'Daily Absent'!$O182:$AX182)</f>
        <v>0</v>
      </c>
      <c r="CH182" s="100"/>
      <c r="CI182" s="100"/>
      <c r="CJ182" s="100"/>
      <c r="CK182" s="100"/>
      <c r="CL182" s="5"/>
      <c r="CM182" s="5"/>
      <c r="CN182" s="5">
        <f>LOOKUP(CN$6,'Daily Absent'!$O$6:$AX$6,'Daily Absent'!$O182:$AX182)</f>
        <v>1</v>
      </c>
      <c r="CO182" s="100">
        <v>0.29166666666666669</v>
      </c>
      <c r="CP182" s="100">
        <v>0.5</v>
      </c>
      <c r="CQ182" s="100">
        <v>0.54166666666666663</v>
      </c>
      <c r="CR182" s="100">
        <v>0.70833333333333337</v>
      </c>
      <c r="CS182" s="5"/>
      <c r="CT182" s="5"/>
      <c r="CU182" s="5">
        <f>LOOKUP(CU$6,'Daily Absent'!$O$6:$AX$6,'Daily Absent'!$O182:$AX182)</f>
        <v>1</v>
      </c>
      <c r="CV182" s="100">
        <v>0.33333333333333331</v>
      </c>
      <c r="CW182" s="100">
        <v>0.5</v>
      </c>
      <c r="CX182" s="100">
        <v>0.54166666666666663</v>
      </c>
      <c r="CY182" s="100">
        <v>0.66666666666666663</v>
      </c>
      <c r="CZ182" s="5"/>
      <c r="DA182" s="5"/>
      <c r="DB182" s="5">
        <f>LOOKUP(DB$6,'Daily Absent'!$O$6:$AX$6,'Daily Absent'!$O182:$AX182)</f>
        <v>1</v>
      </c>
      <c r="DC182" s="100">
        <v>0.29166666666666669</v>
      </c>
      <c r="DD182" s="100">
        <v>0.5</v>
      </c>
      <c r="DE182" s="100">
        <v>0.54166666666666663</v>
      </c>
      <c r="DF182" s="100">
        <v>0.75</v>
      </c>
      <c r="DG182" s="100">
        <v>0.79166666666666663</v>
      </c>
      <c r="DH182" s="100">
        <v>0.91666666666666663</v>
      </c>
      <c r="DI182" s="5">
        <f>LOOKUP(DI$6,'Daily Absent'!$O$6:$AX$6,'Daily Absent'!$O182:$AX182)</f>
        <v>1</v>
      </c>
      <c r="DJ182" s="100">
        <v>0.29166666666666669</v>
      </c>
      <c r="DK182" s="100">
        <v>0.5</v>
      </c>
      <c r="DL182" s="100">
        <v>0.54166666666666663</v>
      </c>
      <c r="DM182" s="100">
        <v>0.75</v>
      </c>
      <c r="DN182" s="5"/>
      <c r="DO182" s="5"/>
      <c r="DP182" s="5">
        <f>LOOKUP(DP$6,'Daily Absent'!$O$6:$AX$6,'Daily Absent'!$O182:$AX182)</f>
        <v>1</v>
      </c>
      <c r="DQ182" s="100">
        <v>0.29166666666666669</v>
      </c>
      <c r="DR182" s="100">
        <v>0.5</v>
      </c>
      <c r="DS182" s="100">
        <v>0.54166666666666663</v>
      </c>
      <c r="DT182" s="100">
        <v>0.75</v>
      </c>
      <c r="DU182" s="5"/>
      <c r="DV182" s="5"/>
      <c r="DW182" s="5">
        <f>LOOKUP(DW$6,'Daily Absent'!$O$6:$AX$6,'Daily Absent'!$O182:$AX182)</f>
        <v>0</v>
      </c>
      <c r="DX182" s="100"/>
      <c r="DY182" s="100"/>
      <c r="DZ182" s="100"/>
      <c r="EA182" s="100"/>
      <c r="EB182" s="5"/>
      <c r="EC182" s="5"/>
      <c r="ED182" s="5">
        <f>LOOKUP(ED$6,'Daily Absent'!$O$6:$AX$6,'Daily Absent'!$O182:$AX182)</f>
        <v>1</v>
      </c>
      <c r="EE182" s="100">
        <v>0.29166666666666669</v>
      </c>
      <c r="EF182" s="100">
        <v>0.5</v>
      </c>
      <c r="EG182" s="100">
        <v>0.54166666666666663</v>
      </c>
      <c r="EH182" s="100">
        <v>0.75</v>
      </c>
      <c r="EI182" s="100">
        <v>0.79166666666666663</v>
      </c>
      <c r="EJ182" s="100">
        <v>0.91666666666666663</v>
      </c>
      <c r="EK182" s="5">
        <f>LOOKUP(EK$6,'Daily Absent'!$O$6:$AX$6,'Daily Absent'!$O182:$AX182)</f>
        <v>1</v>
      </c>
      <c r="EL182" s="100">
        <v>0.29166666666666669</v>
      </c>
      <c r="EM182" s="100">
        <v>0.5</v>
      </c>
      <c r="EN182" s="100">
        <v>0.54166666666666663</v>
      </c>
      <c r="EO182" s="100">
        <v>0.75</v>
      </c>
      <c r="EP182" s="5"/>
      <c r="EQ182" s="5"/>
      <c r="ER182" s="5">
        <f>LOOKUP(ER$6,'Daily Absent'!$O$6:$AX$6,'Daily Absent'!$O182:$AX182)</f>
        <v>0</v>
      </c>
      <c r="ES182" s="100"/>
      <c r="ET182" s="100"/>
      <c r="EU182" s="100"/>
      <c r="EV182" s="100"/>
      <c r="EW182" s="5"/>
      <c r="EX182" s="5"/>
      <c r="EY182" s="5">
        <f>LOOKUP(EY$6,'Daily Absent'!$O$6:$AX$6,'Daily Absent'!$O182:$AX182)</f>
        <v>1</v>
      </c>
      <c r="EZ182" s="100">
        <v>0.29166666666666669</v>
      </c>
      <c r="FA182" s="100">
        <v>0.5</v>
      </c>
      <c r="FB182" s="100">
        <v>0.54166666666666663</v>
      </c>
      <c r="FC182" s="100">
        <v>0.75</v>
      </c>
      <c r="FD182" s="100">
        <v>0.79166666666666663</v>
      </c>
      <c r="FE182" s="100">
        <v>0.91666666666666663</v>
      </c>
      <c r="FF182" s="5">
        <f>LOOKUP(FF$6,'Daily Absent'!$O$6:$AX$6,'Daily Absent'!$O182:$AX182)</f>
        <v>1</v>
      </c>
      <c r="FG182" s="100"/>
      <c r="FH182" s="100"/>
      <c r="FI182" s="100"/>
      <c r="FJ182" s="100"/>
      <c r="FK182" s="5"/>
      <c r="FL182" s="5"/>
      <c r="FM182" s="5">
        <f>LOOKUP(FM$6,'Daily Absent'!$O$6:$AX$6,'Daily Absent'!$O182:$AX182)</f>
        <v>0</v>
      </c>
      <c r="FN182" s="100"/>
      <c r="FO182" s="100"/>
      <c r="FP182" s="100"/>
      <c r="FQ182" s="100"/>
      <c r="FR182" s="5"/>
      <c r="FS182" s="5"/>
      <c r="FT182" s="5">
        <f>LOOKUP(FT$6,'Daily Absent'!$O$6:$AX$6,'Daily Absent'!$O182:$AX182)</f>
        <v>0</v>
      </c>
      <c r="FU182" s="100"/>
      <c r="FV182" s="100"/>
      <c r="FW182" s="100"/>
      <c r="FX182" s="100"/>
      <c r="FY182" s="5"/>
      <c r="FZ182" s="5"/>
      <c r="GA182" s="5">
        <f>LOOKUP(GA$6,'Daily Absent'!$O$6:$AX$6,'Daily Absent'!$O182:$AX182)</f>
        <v>0</v>
      </c>
      <c r="GB182" s="100"/>
      <c r="GC182" s="100"/>
      <c r="GD182" s="100"/>
      <c r="GE182" s="100"/>
      <c r="GF182" s="5"/>
      <c r="GG182" s="5"/>
      <c r="GH182" s="5">
        <f>LOOKUP(GH$6,'Daily Absent'!$O$6:$AX$6,'Daily Absent'!$O182:$AX182)</f>
        <v>0</v>
      </c>
      <c r="GI182" s="100"/>
      <c r="GJ182" s="100"/>
      <c r="GK182" s="100"/>
      <c r="GL182" s="100"/>
      <c r="GM182" s="5"/>
      <c r="GN182" s="5"/>
      <c r="GO182" s="5">
        <f>LOOKUP(GO$6,'Daily Absent'!$O$6:$AX$6,'Daily Absent'!$O182:$AX182)</f>
        <v>0</v>
      </c>
      <c r="GP182" s="100"/>
      <c r="GQ182" s="100"/>
      <c r="GR182" s="100"/>
      <c r="GS182" s="100"/>
      <c r="GT182" s="5"/>
      <c r="GU182" s="5"/>
      <c r="GV182" s="5">
        <f>LOOKUP(GV$6,'Daily Absent'!$O$6:$AX$6,'Daily Absent'!$O182:$AX182)</f>
        <v>0</v>
      </c>
      <c r="GW182" s="100"/>
      <c r="GX182" s="100"/>
      <c r="GY182" s="100"/>
      <c r="GZ182" s="100"/>
      <c r="HA182" s="5"/>
      <c r="HB182" s="5"/>
      <c r="HC182" s="5">
        <f>LOOKUP(HC$6,'Daily Absent'!$O$6:$AX$6,'Daily Absent'!$O182:$AX182)</f>
        <v>0</v>
      </c>
      <c r="HD182" s="100"/>
      <c r="HE182" s="100"/>
      <c r="HF182" s="100"/>
      <c r="HG182" s="100"/>
      <c r="HH182" s="5"/>
      <c r="HI182" s="5"/>
      <c r="HJ182" s="5">
        <f>LOOKUP(HJ$6,'Daily Absent'!$O$6:$AX$6,'Daily Absent'!$O182:$AX182)</f>
        <v>0</v>
      </c>
      <c r="HK182" s="100"/>
      <c r="HL182" s="100"/>
      <c r="HM182" s="100"/>
      <c r="HN182" s="100"/>
      <c r="HO182" s="5"/>
      <c r="HP182" s="5"/>
      <c r="HQ182" s="5"/>
      <c r="HR182" s="100"/>
      <c r="HS182" s="100"/>
      <c r="HT182" s="100"/>
      <c r="HU182" s="100"/>
      <c r="HV182" s="5"/>
      <c r="HW182" s="5"/>
      <c r="HX182" s="5">
        <f>LOOKUP(HX$6,'Daily Absent'!$O$6:$AX$6,'Daily Absent'!$O182:$AX182)</f>
        <v>0</v>
      </c>
      <c r="HY182" s="5"/>
      <c r="HZ182" s="100"/>
      <c r="IA182" s="5"/>
      <c r="IB182" s="5"/>
      <c r="IC182" s="5"/>
      <c r="ID182" s="5"/>
      <c r="IE182" s="5">
        <f>LOOKUP(IE$6,'Daily Absent'!$O$6:$AX$6,'Daily Absent'!$O182:$AX182)</f>
        <v>0</v>
      </c>
      <c r="IF182" s="5"/>
      <c r="IG182" s="100"/>
      <c r="IH182" s="5"/>
      <c r="II182" s="5"/>
      <c r="IJ182" s="5"/>
      <c r="IK182" s="5"/>
      <c r="IL182" s="5">
        <f>LOOKUP(IL$6,'Daily Absent'!$O$6:$AX$6,'Daily Absent'!$O182:$AX182)</f>
        <v>0</v>
      </c>
      <c r="IM182" s="5"/>
      <c r="IN182" s="100"/>
      <c r="IO182" s="5"/>
      <c r="IP182" s="5"/>
      <c r="IQ182" s="5"/>
      <c r="IR182" s="5"/>
      <c r="IS182" s="5">
        <f>LOOKUP(IS$6,'Daily Absent'!$O$6:$AX$6,'Daily Absent'!$O182:$AX182)</f>
        <v>0</v>
      </c>
      <c r="IT182" s="5"/>
      <c r="IU182" s="100"/>
      <c r="IV182" s="5"/>
      <c r="IW182" s="5"/>
      <c r="IX182" s="5"/>
      <c r="IY182" s="5"/>
      <c r="IZ182" s="5">
        <f>LOOKUP(IZ$6,'Daily Absent'!$O$6:$AX$6,'Daily Absent'!$O182:$AX182)</f>
        <v>0</v>
      </c>
      <c r="JA182" s="5"/>
      <c r="JB182" s="100"/>
      <c r="JC182" s="5"/>
      <c r="JD182" s="5"/>
      <c r="JE182" s="5"/>
      <c r="JF182" s="5"/>
    </row>
    <row r="183" spans="1:266" ht="20" customHeight="1">
      <c r="A183" s="54">
        <f>IF('Master MP Status'!A183&gt;0,'Master MP Status'!A183,"")</f>
        <v>175</v>
      </c>
      <c r="B183" s="5" t="str">
        <f>IF(ISTEXT('Master MP Status'!B183),'Master MP Status'!B183,"")</f>
        <v>DIRECT</v>
      </c>
      <c r="C183" s="153" t="str">
        <f>IF(OR(ISTEXT('Master MP Status'!C183),'Master MP Status'!C183&gt;0),'Master MP Status'!C183,"")</f>
        <v>B250134</v>
      </c>
      <c r="D183" s="154" t="str">
        <f>IF(OR(ISTEXT('Master MP Status'!D183),'Master MP Status'!D183&gt;0),'Master MP Status'!D183,"")</f>
        <v>B250130</v>
      </c>
      <c r="E183" s="5" t="str">
        <f>IF(ISTEXT('Master MP Status'!E183),'Master MP Status'!E183,"")</f>
        <v>ABDELA FEBI WIJAYA</v>
      </c>
      <c r="F183" s="5" t="str">
        <f>IF(ISTEXT('Master MP Status'!F183),'Master MP Status'!F183,"")</f>
        <v/>
      </c>
      <c r="G183" s="5" t="str">
        <f>IF(ISTEXT('Master MP Status'!G183),'Master MP Status'!G183,"")</f>
        <v>Cilacap</v>
      </c>
      <c r="H183" s="5" t="str">
        <f>IF(ISTEXT('Master MP Status'!H183),'Master MP Status'!H183,"")</f>
        <v>Isrotul</v>
      </c>
      <c r="I183" s="5" t="str">
        <f>IF(ISTEXT('Master MP Status'!I183),'Master MP Status'!I183,"")</f>
        <v>Rigger 1</v>
      </c>
      <c r="J183" s="5" t="str">
        <f>IF(ISTEXT('Master MP Status'!J183),'Master MP Status'!J183,"")</f>
        <v>Rigger 1</v>
      </c>
      <c r="K183" s="9">
        <f>IF(OR('Master MP Status'!K183=0,'Master MP Status'!K183=""),"",'Master MP Status'!K183)</f>
        <v>45787</v>
      </c>
      <c r="L183" s="9">
        <f>IF(OR('Master MP Status'!L183=0,'Master MP Status'!L183=""),"",'Master MP Status'!L183)</f>
        <v>45787</v>
      </c>
      <c r="M183" s="9" t="str">
        <f>IF(OR('Master MP Status'!M183=0,'Master MP Status'!M183=""),"",'Master MP Status'!M183)</f>
        <v/>
      </c>
      <c r="N183" s="5" t="str">
        <f>IF(ISTEXT('Master MP Status'!N183),'Master MP Status'!N183,"")</f>
        <v/>
      </c>
      <c r="O183" s="5">
        <f>LOOKUP(O$6,'Daily Absent'!$O$6:$AX$6,'Daily Absent'!$O183:$AX183)</f>
        <v>1</v>
      </c>
      <c r="P183" s="100">
        <v>0.29166666666666669</v>
      </c>
      <c r="Q183" s="100">
        <v>0.5</v>
      </c>
      <c r="R183" s="100">
        <v>0.54166666666666663</v>
      </c>
      <c r="S183" s="100">
        <v>0.75</v>
      </c>
      <c r="T183" s="5"/>
      <c r="U183" s="5"/>
      <c r="V183" s="5">
        <f>LOOKUP(V$6,'Daily Absent'!$O$6:$AX$6,'Daily Absent'!$O183:$AX183)</f>
        <v>1</v>
      </c>
      <c r="W183" s="100">
        <v>0.29166666666666669</v>
      </c>
      <c r="X183" s="100">
        <v>0.5</v>
      </c>
      <c r="Y183" s="100">
        <v>0.54166666666666663</v>
      </c>
      <c r="Z183" s="100">
        <v>0.75</v>
      </c>
      <c r="AA183" s="5"/>
      <c r="AB183" s="5"/>
      <c r="AC183" s="5">
        <f>LOOKUP(AC$6,'Daily Absent'!$O$6:$AX$6,'Daily Absent'!$O183:$AX183)</f>
        <v>1</v>
      </c>
      <c r="AD183" s="100">
        <v>0.29166666666666669</v>
      </c>
      <c r="AE183" s="100">
        <v>0.5</v>
      </c>
      <c r="AF183" s="100">
        <v>0.54166666666666663</v>
      </c>
      <c r="AG183" s="100">
        <v>0.75</v>
      </c>
      <c r="AH183" s="5"/>
      <c r="AI183" s="5"/>
      <c r="AJ183" s="5">
        <f>LOOKUP(AJ$6,'Daily Absent'!$O$6:$AX$6,'Daily Absent'!$O183:$AX183)</f>
        <v>1</v>
      </c>
      <c r="AK183" s="100">
        <v>0.29166666666666669</v>
      </c>
      <c r="AL183" s="100">
        <v>0.5</v>
      </c>
      <c r="AM183" s="100">
        <v>0.54166666666666663</v>
      </c>
      <c r="AN183" s="100">
        <v>0.75</v>
      </c>
      <c r="AO183" s="5"/>
      <c r="AP183" s="5"/>
      <c r="AQ183" s="5">
        <f>LOOKUP(AQ$6,'Daily Absent'!$O$6:$AX$6,'Daily Absent'!$O183:$AX183)</f>
        <v>1</v>
      </c>
      <c r="AR183" s="100">
        <v>0.29166666666666669</v>
      </c>
      <c r="AS183" s="100">
        <v>0.5</v>
      </c>
      <c r="AT183" s="100">
        <v>0.54166666666666663</v>
      </c>
      <c r="AU183" s="100">
        <v>0.70833333333333337</v>
      </c>
      <c r="AV183" s="5"/>
      <c r="AW183" s="5"/>
      <c r="AX183" s="5">
        <f>LOOKUP(AX$6,'Daily Absent'!$O$6:$AX$6,'Daily Absent'!$O183:$AX183)</f>
        <v>1</v>
      </c>
      <c r="AY183" s="100">
        <v>0.33333333333333331</v>
      </c>
      <c r="AZ183" s="100">
        <v>0.5</v>
      </c>
      <c r="BA183" s="100">
        <v>0.54166666666666663</v>
      </c>
      <c r="BB183" s="100">
        <v>0.66666666666666663</v>
      </c>
      <c r="BC183" s="5"/>
      <c r="BD183" s="5"/>
      <c r="BE183" s="5">
        <f>LOOKUP(BE$6,'Daily Absent'!$O$6:$AX$6,'Daily Absent'!$O183:$AX183)</f>
        <v>1</v>
      </c>
      <c r="BF183" s="100">
        <v>0.29166666666666669</v>
      </c>
      <c r="BG183" s="100">
        <v>0.5</v>
      </c>
      <c r="BH183" s="100">
        <v>0.54166666666666663</v>
      </c>
      <c r="BI183" s="100">
        <v>0.75</v>
      </c>
      <c r="BJ183" s="5"/>
      <c r="BK183" s="5"/>
      <c r="BL183" s="5">
        <f>LOOKUP(BL$6,'Daily Absent'!$O$6:$AX$6,'Daily Absent'!$O183:$AX183)</f>
        <v>1</v>
      </c>
      <c r="BM183" s="100">
        <v>0.29166666666666669</v>
      </c>
      <c r="BN183" s="100">
        <v>0.5</v>
      </c>
      <c r="BO183" s="100">
        <v>0.54166666666666663</v>
      </c>
      <c r="BP183" s="100">
        <v>0.75</v>
      </c>
      <c r="BQ183" s="5"/>
      <c r="BR183" s="5"/>
      <c r="BS183" s="5">
        <f>LOOKUP(BS$6,'Daily Absent'!$O$6:$AX$6,'Daily Absent'!$O183:$AX183)</f>
        <v>1</v>
      </c>
      <c r="BT183" s="100">
        <v>0.29166666666666669</v>
      </c>
      <c r="BU183" s="100">
        <v>0.5</v>
      </c>
      <c r="BV183" s="100">
        <v>0.54166666666666663</v>
      </c>
      <c r="BW183" s="100">
        <v>0.75</v>
      </c>
      <c r="BX183" s="5"/>
      <c r="BY183" s="5"/>
      <c r="BZ183" s="5">
        <f>LOOKUP(BZ$6,'Daily Absent'!$O$6:$AX$6,'Daily Absent'!$O183:$AX183)</f>
        <v>1</v>
      </c>
      <c r="CA183" s="100">
        <v>0.29166666666666669</v>
      </c>
      <c r="CB183" s="100">
        <v>0.5</v>
      </c>
      <c r="CC183" s="100">
        <v>0.54166666666666663</v>
      </c>
      <c r="CD183" s="100">
        <v>0.75</v>
      </c>
      <c r="CE183" s="5"/>
      <c r="CF183" s="5"/>
      <c r="CG183" s="5">
        <f>LOOKUP(CG$6,'Daily Absent'!$O$6:$AX$6,'Daily Absent'!$O183:$AX183)</f>
        <v>1</v>
      </c>
      <c r="CH183" s="100">
        <v>0.29166666666666669</v>
      </c>
      <c r="CI183" s="100">
        <v>0.5</v>
      </c>
      <c r="CJ183" s="100">
        <v>0.54166666666666663</v>
      </c>
      <c r="CK183" s="100">
        <v>0.75</v>
      </c>
      <c r="CL183" s="100">
        <v>0.79166666666666663</v>
      </c>
      <c r="CM183" s="100">
        <v>0.91666666666666663</v>
      </c>
      <c r="CN183" s="5">
        <f>LOOKUP(CN$6,'Daily Absent'!$O$6:$AX$6,'Daily Absent'!$O183:$AX183)</f>
        <v>1</v>
      </c>
      <c r="CO183" s="100">
        <v>0.29166666666666669</v>
      </c>
      <c r="CP183" s="100">
        <v>0.5</v>
      </c>
      <c r="CQ183" s="100">
        <v>0.54166666666666663</v>
      </c>
      <c r="CR183" s="100">
        <v>0.70833333333333337</v>
      </c>
      <c r="CS183" s="5"/>
      <c r="CT183" s="5"/>
      <c r="CU183" s="5">
        <f>LOOKUP(CU$6,'Daily Absent'!$O$6:$AX$6,'Daily Absent'!$O183:$AX183)</f>
        <v>1</v>
      </c>
      <c r="CV183" s="100">
        <v>0.33333333333333331</v>
      </c>
      <c r="CW183" s="100">
        <v>0.5</v>
      </c>
      <c r="CX183" s="100">
        <v>0.54166666666666663</v>
      </c>
      <c r="CY183" s="100">
        <v>0.66666666666666663</v>
      </c>
      <c r="CZ183" s="5"/>
      <c r="DA183" s="5"/>
      <c r="DB183" s="5">
        <f>LOOKUP(DB$6,'Daily Absent'!$O$6:$AX$6,'Daily Absent'!$O183:$AX183)</f>
        <v>1</v>
      </c>
      <c r="DC183" s="100">
        <v>0.29166666666666669</v>
      </c>
      <c r="DD183" s="100">
        <v>0.5</v>
      </c>
      <c r="DE183" s="100">
        <v>0.54166666666666663</v>
      </c>
      <c r="DF183" s="100">
        <v>0.75</v>
      </c>
      <c r="DG183" s="5"/>
      <c r="DH183" s="5"/>
      <c r="DI183" s="5">
        <f>LOOKUP(DI$6,'Daily Absent'!$O$6:$AX$6,'Daily Absent'!$O183:$AX183)</f>
        <v>1</v>
      </c>
      <c r="DJ183" s="100">
        <v>0.29166666666666669</v>
      </c>
      <c r="DK183" s="100">
        <v>0.5</v>
      </c>
      <c r="DL183" s="100">
        <v>0.54166666666666663</v>
      </c>
      <c r="DM183" s="100">
        <v>0.75</v>
      </c>
      <c r="DN183" s="5"/>
      <c r="DO183" s="5"/>
      <c r="DP183" s="5">
        <f>LOOKUP(DP$6,'Daily Absent'!$O$6:$AX$6,'Daily Absent'!$O183:$AX183)</f>
        <v>1</v>
      </c>
      <c r="DQ183" s="100">
        <v>0.29166666666666669</v>
      </c>
      <c r="DR183" s="100">
        <v>0.5</v>
      </c>
      <c r="DS183" s="100">
        <v>0.54166666666666663</v>
      </c>
      <c r="DT183" s="100">
        <v>0.75</v>
      </c>
      <c r="DU183" s="5"/>
      <c r="DV183" s="5"/>
      <c r="DW183" s="5">
        <f>LOOKUP(DW$6,'Daily Absent'!$O$6:$AX$6,'Daily Absent'!$O183:$AX183)</f>
        <v>1</v>
      </c>
      <c r="DX183" s="100">
        <v>0.29166666666666669</v>
      </c>
      <c r="DY183" s="100">
        <v>0.5</v>
      </c>
      <c r="DZ183" s="100">
        <v>0.54166666666666663</v>
      </c>
      <c r="EA183" s="100">
        <v>0.75</v>
      </c>
      <c r="EB183" s="5"/>
      <c r="EC183" s="5"/>
      <c r="ED183" s="5">
        <f>LOOKUP(ED$6,'Daily Absent'!$O$6:$AX$6,'Daily Absent'!$O183:$AX183)</f>
        <v>1</v>
      </c>
      <c r="EE183" s="100">
        <v>0.29166666666666669</v>
      </c>
      <c r="EF183" s="100">
        <v>0.5</v>
      </c>
      <c r="EG183" s="100">
        <v>0.54166666666666663</v>
      </c>
      <c r="EH183" s="100">
        <v>0.75</v>
      </c>
      <c r="EI183" s="100">
        <v>0.79166666666666663</v>
      </c>
      <c r="EJ183" s="100">
        <v>0.91666666666666663</v>
      </c>
      <c r="EK183" s="5">
        <f>LOOKUP(EK$6,'Daily Absent'!$O$6:$AX$6,'Daily Absent'!$O183:$AX183)</f>
        <v>1</v>
      </c>
      <c r="EL183" s="100">
        <v>0.29166666666666669</v>
      </c>
      <c r="EM183" s="100">
        <v>0.5</v>
      </c>
      <c r="EN183" s="100">
        <v>0.54166666666666663</v>
      </c>
      <c r="EO183" s="100">
        <v>0.75</v>
      </c>
      <c r="EP183" s="5"/>
      <c r="EQ183" s="5"/>
      <c r="ER183" s="5">
        <f>LOOKUP(ER$6,'Daily Absent'!$O$6:$AX$6,'Daily Absent'!$O183:$AX183)</f>
        <v>0</v>
      </c>
      <c r="ES183" s="100"/>
      <c r="ET183" s="100"/>
      <c r="EU183" s="100"/>
      <c r="EV183" s="100"/>
      <c r="EW183" s="5"/>
      <c r="EX183" s="5"/>
      <c r="EY183" s="5">
        <f>LOOKUP(EY$6,'Daily Absent'!$O$6:$AX$6,'Daily Absent'!$O183:$AX183)</f>
        <v>1</v>
      </c>
      <c r="EZ183" s="100">
        <v>0.29166666666666669</v>
      </c>
      <c r="FA183" s="100">
        <v>0.5</v>
      </c>
      <c r="FB183" s="100">
        <v>0.54166666666666663</v>
      </c>
      <c r="FC183" s="100">
        <v>0.75</v>
      </c>
      <c r="FD183" s="100">
        <v>0.79166666666666663</v>
      </c>
      <c r="FE183" s="100">
        <v>0.91666666666666663</v>
      </c>
      <c r="FF183" s="5">
        <f>LOOKUP(FF$6,'Daily Absent'!$O$6:$AX$6,'Daily Absent'!$O183:$AX183)</f>
        <v>1</v>
      </c>
      <c r="FG183" s="100"/>
      <c r="FH183" s="100"/>
      <c r="FI183" s="100"/>
      <c r="FJ183" s="100"/>
      <c r="FK183" s="5"/>
      <c r="FL183" s="5"/>
      <c r="FM183" s="5">
        <f>LOOKUP(FM$6,'Daily Absent'!$O$6:$AX$6,'Daily Absent'!$O183:$AX183)</f>
        <v>0</v>
      </c>
      <c r="FN183" s="100"/>
      <c r="FO183" s="100"/>
      <c r="FP183" s="100"/>
      <c r="FQ183" s="100"/>
      <c r="FR183" s="5"/>
      <c r="FS183" s="5"/>
      <c r="FT183" s="5">
        <f>LOOKUP(FT$6,'Daily Absent'!$O$6:$AX$6,'Daily Absent'!$O183:$AX183)</f>
        <v>0</v>
      </c>
      <c r="FU183" s="100"/>
      <c r="FV183" s="100"/>
      <c r="FW183" s="100"/>
      <c r="FX183" s="100"/>
      <c r="FY183" s="5"/>
      <c r="FZ183" s="5"/>
      <c r="GA183" s="5">
        <f>LOOKUP(GA$6,'Daily Absent'!$O$6:$AX$6,'Daily Absent'!$O183:$AX183)</f>
        <v>0</v>
      </c>
      <c r="GB183" s="100"/>
      <c r="GC183" s="100"/>
      <c r="GD183" s="100"/>
      <c r="GE183" s="100"/>
      <c r="GF183" s="5"/>
      <c r="GG183" s="5"/>
      <c r="GH183" s="5">
        <f>LOOKUP(GH$6,'Daily Absent'!$O$6:$AX$6,'Daily Absent'!$O183:$AX183)</f>
        <v>0</v>
      </c>
      <c r="GI183" s="100"/>
      <c r="GJ183" s="100"/>
      <c r="GK183" s="100"/>
      <c r="GL183" s="100"/>
      <c r="GM183" s="5"/>
      <c r="GN183" s="5"/>
      <c r="GO183" s="5">
        <f>LOOKUP(GO$6,'Daily Absent'!$O$6:$AX$6,'Daily Absent'!$O183:$AX183)</f>
        <v>0</v>
      </c>
      <c r="GP183" s="100"/>
      <c r="GQ183" s="100"/>
      <c r="GR183" s="100"/>
      <c r="GS183" s="100"/>
      <c r="GT183" s="5"/>
      <c r="GU183" s="5"/>
      <c r="GV183" s="5">
        <f>LOOKUP(GV$6,'Daily Absent'!$O$6:$AX$6,'Daily Absent'!$O183:$AX183)</f>
        <v>0</v>
      </c>
      <c r="GW183" s="100"/>
      <c r="GX183" s="100"/>
      <c r="GY183" s="100"/>
      <c r="GZ183" s="100"/>
      <c r="HA183" s="5"/>
      <c r="HB183" s="5"/>
      <c r="HC183" s="5">
        <f>LOOKUP(HC$6,'Daily Absent'!$O$6:$AX$6,'Daily Absent'!$O183:$AX183)</f>
        <v>0</v>
      </c>
      <c r="HD183" s="100"/>
      <c r="HE183" s="100"/>
      <c r="HF183" s="100"/>
      <c r="HG183" s="100"/>
      <c r="HH183" s="5"/>
      <c r="HI183" s="5"/>
      <c r="HJ183" s="5">
        <f>LOOKUP(HJ$6,'Daily Absent'!$O$6:$AX$6,'Daily Absent'!$O183:$AX183)</f>
        <v>0</v>
      </c>
      <c r="HK183" s="100"/>
      <c r="HL183" s="100"/>
      <c r="HM183" s="100"/>
      <c r="HN183" s="100"/>
      <c r="HO183" s="5"/>
      <c r="HP183" s="5"/>
      <c r="HQ183" s="5"/>
      <c r="HR183" s="100"/>
      <c r="HS183" s="100"/>
      <c r="HT183" s="100"/>
      <c r="HU183" s="100"/>
      <c r="HV183" s="5"/>
      <c r="HW183" s="5"/>
      <c r="HX183" s="5">
        <f>LOOKUP(HX$6,'Daily Absent'!$O$6:$AX$6,'Daily Absent'!$O183:$AX183)</f>
        <v>0</v>
      </c>
      <c r="HY183" s="5"/>
      <c r="HZ183" s="100"/>
      <c r="IA183" s="5"/>
      <c r="IB183" s="5"/>
      <c r="IC183" s="5"/>
      <c r="ID183" s="5"/>
      <c r="IE183" s="5">
        <f>LOOKUP(IE$6,'Daily Absent'!$O$6:$AX$6,'Daily Absent'!$O183:$AX183)</f>
        <v>0</v>
      </c>
      <c r="IF183" s="5"/>
      <c r="IG183" s="100"/>
      <c r="IH183" s="5"/>
      <c r="II183" s="5"/>
      <c r="IJ183" s="5"/>
      <c r="IK183" s="5"/>
      <c r="IL183" s="5">
        <f>LOOKUP(IL$6,'Daily Absent'!$O$6:$AX$6,'Daily Absent'!$O183:$AX183)</f>
        <v>0</v>
      </c>
      <c r="IM183" s="5"/>
      <c r="IN183" s="100"/>
      <c r="IO183" s="5"/>
      <c r="IP183" s="5"/>
      <c r="IQ183" s="5"/>
      <c r="IR183" s="5"/>
      <c r="IS183" s="5">
        <f>LOOKUP(IS$6,'Daily Absent'!$O$6:$AX$6,'Daily Absent'!$O183:$AX183)</f>
        <v>0</v>
      </c>
      <c r="IT183" s="5"/>
      <c r="IU183" s="100"/>
      <c r="IV183" s="5"/>
      <c r="IW183" s="5"/>
      <c r="IX183" s="5"/>
      <c r="IY183" s="5"/>
      <c r="IZ183" s="5">
        <f>LOOKUP(IZ$6,'Daily Absent'!$O$6:$AX$6,'Daily Absent'!$O183:$AX183)</f>
        <v>0</v>
      </c>
      <c r="JA183" s="5"/>
      <c r="JB183" s="100"/>
      <c r="JC183" s="5"/>
      <c r="JD183" s="5"/>
      <c r="JE183" s="5"/>
      <c r="JF183" s="5"/>
    </row>
    <row r="184" spans="1:266" ht="20" customHeight="1">
      <c r="A184" s="54">
        <f>IF('Master MP Status'!A184&gt;0,'Master MP Status'!A184,"")</f>
        <v>176</v>
      </c>
      <c r="B184" s="5" t="str">
        <f>IF(ISTEXT('Master MP Status'!B184),'Master MP Status'!B184,"")</f>
        <v>DIRECT</v>
      </c>
      <c r="C184" s="153" t="str">
        <f>IF(OR(ISTEXT('Master MP Status'!C184),'Master MP Status'!C184&gt;0),'Master MP Status'!C184,"")</f>
        <v>B250135</v>
      </c>
      <c r="D184" s="154" t="str">
        <f>IF(OR(ISTEXT('Master MP Status'!D184),'Master MP Status'!D184&gt;0),'Master MP Status'!D184,"")</f>
        <v>B250131</v>
      </c>
      <c r="E184" s="5" t="str">
        <f>IF(ISTEXT('Master MP Status'!E184),'Master MP Status'!E184,"")</f>
        <v>ALMUKAROBIN</v>
      </c>
      <c r="F184" s="5" t="str">
        <f>IF(ISTEXT('Master MP Status'!F184),'Master MP Status'!F184,"")</f>
        <v/>
      </c>
      <c r="G184" s="5" t="str">
        <f>IF(ISTEXT('Master MP Status'!G184),'Master MP Status'!G184,"")</f>
        <v>Serang</v>
      </c>
      <c r="H184" s="5" t="str">
        <f>IF(ISTEXT('Master MP Status'!H184),'Master MP Status'!H184,"")</f>
        <v>Isrotul</v>
      </c>
      <c r="I184" s="5" t="str">
        <f>IF(ISTEXT('Master MP Status'!I184),'Master MP Status'!I184,"")</f>
        <v>Rigger 1</v>
      </c>
      <c r="J184" s="5" t="str">
        <f>IF(ISTEXT('Master MP Status'!J184),'Master MP Status'!J184,"")</f>
        <v>Rigger 1</v>
      </c>
      <c r="K184" s="9">
        <f>IF(OR('Master MP Status'!K184=0,'Master MP Status'!K184=""),"",'Master MP Status'!K184)</f>
        <v>45787</v>
      </c>
      <c r="L184" s="9">
        <f>IF(OR('Master MP Status'!L184=0,'Master MP Status'!L184=""),"",'Master MP Status'!L184)</f>
        <v>45787</v>
      </c>
      <c r="M184" s="9" t="str">
        <f>IF(OR('Master MP Status'!M184=0,'Master MP Status'!M184=""),"",'Master MP Status'!M184)</f>
        <v/>
      </c>
      <c r="N184" s="5" t="str">
        <f>IF(ISTEXT('Master MP Status'!N184),'Master MP Status'!N184,"")</f>
        <v/>
      </c>
      <c r="O184" s="5">
        <f>LOOKUP(O$6,'Daily Absent'!$O$6:$AX$6,'Daily Absent'!$O184:$AX184)</f>
        <v>1</v>
      </c>
      <c r="P184" s="100">
        <v>0.29166666666666669</v>
      </c>
      <c r="Q184" s="100">
        <v>0.5</v>
      </c>
      <c r="R184" s="100">
        <v>0.54166666666666663</v>
      </c>
      <c r="S184" s="100">
        <v>0.75</v>
      </c>
      <c r="T184" s="5"/>
      <c r="U184" s="5"/>
      <c r="V184" s="5">
        <f>LOOKUP(V$6,'Daily Absent'!$O$6:$AX$6,'Daily Absent'!$O184:$AX184)</f>
        <v>1</v>
      </c>
      <c r="W184" s="100">
        <v>0.29166666666666669</v>
      </c>
      <c r="X184" s="100">
        <v>0.5</v>
      </c>
      <c r="Y184" s="100">
        <v>0.54166666666666663</v>
      </c>
      <c r="Z184" s="100">
        <v>0.75</v>
      </c>
      <c r="AA184" s="5"/>
      <c r="AB184" s="5"/>
      <c r="AC184" s="5">
        <f>LOOKUP(AC$6,'Daily Absent'!$O$6:$AX$6,'Daily Absent'!$O184:$AX184)</f>
        <v>1</v>
      </c>
      <c r="AD184" s="100">
        <v>0.29166666666666669</v>
      </c>
      <c r="AE184" s="100">
        <v>0.5</v>
      </c>
      <c r="AF184" s="100">
        <v>0.54166666666666663</v>
      </c>
      <c r="AG184" s="100">
        <v>0.75</v>
      </c>
      <c r="AH184" s="5"/>
      <c r="AI184" s="5"/>
      <c r="AJ184" s="5">
        <f>LOOKUP(AJ$6,'Daily Absent'!$O$6:$AX$6,'Daily Absent'!$O184:$AX184)</f>
        <v>1</v>
      </c>
      <c r="AK184" s="100">
        <v>0.29166666666666669</v>
      </c>
      <c r="AL184" s="100">
        <v>0.5</v>
      </c>
      <c r="AM184" s="100">
        <v>0.54166666666666663</v>
      </c>
      <c r="AN184" s="100">
        <v>0.75</v>
      </c>
      <c r="AO184" s="5"/>
      <c r="AP184" s="5"/>
      <c r="AQ184" s="5">
        <f>LOOKUP(AQ$6,'Daily Absent'!$O$6:$AX$6,'Daily Absent'!$O184:$AX184)</f>
        <v>1</v>
      </c>
      <c r="AR184" s="100">
        <v>0.29166666666666669</v>
      </c>
      <c r="AS184" s="100">
        <v>0.5</v>
      </c>
      <c r="AT184" s="100">
        <v>0.54166666666666663</v>
      </c>
      <c r="AU184" s="100">
        <v>0.70833333333333337</v>
      </c>
      <c r="AV184" s="5"/>
      <c r="AW184" s="5"/>
      <c r="AX184" s="5">
        <f>LOOKUP(AX$6,'Daily Absent'!$O$6:$AX$6,'Daily Absent'!$O184:$AX184)</f>
        <v>1</v>
      </c>
      <c r="AY184" s="100">
        <v>0.33333333333333331</v>
      </c>
      <c r="AZ184" s="100">
        <v>0.5</v>
      </c>
      <c r="BA184" s="100">
        <v>0.54166666666666663</v>
      </c>
      <c r="BB184" s="100">
        <v>0.66666666666666663</v>
      </c>
      <c r="BC184" s="5"/>
      <c r="BD184" s="5"/>
      <c r="BE184" s="5">
        <f>LOOKUP(BE$6,'Daily Absent'!$O$6:$AX$6,'Daily Absent'!$O184:$AX184)</f>
        <v>1</v>
      </c>
      <c r="BF184" s="100">
        <v>0.29166666666666669</v>
      </c>
      <c r="BG184" s="100">
        <v>0.5</v>
      </c>
      <c r="BH184" s="100">
        <v>0.54166666666666663</v>
      </c>
      <c r="BI184" s="100">
        <v>0.75</v>
      </c>
      <c r="BJ184" s="5"/>
      <c r="BK184" s="5"/>
      <c r="BL184" s="5">
        <f>LOOKUP(BL$6,'Daily Absent'!$O$6:$AX$6,'Daily Absent'!$O184:$AX184)</f>
        <v>1</v>
      </c>
      <c r="BM184" s="100">
        <v>0.29166666666666669</v>
      </c>
      <c r="BN184" s="100">
        <v>0.5</v>
      </c>
      <c r="BO184" s="100">
        <v>0.54166666666666663</v>
      </c>
      <c r="BP184" s="100">
        <v>0.75</v>
      </c>
      <c r="BQ184" s="5"/>
      <c r="BR184" s="5"/>
      <c r="BS184" s="5">
        <f>LOOKUP(BS$6,'Daily Absent'!$O$6:$AX$6,'Daily Absent'!$O184:$AX184)</f>
        <v>1</v>
      </c>
      <c r="BT184" s="100">
        <v>0.29166666666666669</v>
      </c>
      <c r="BU184" s="100">
        <v>0.5</v>
      </c>
      <c r="BV184" s="100">
        <v>0.54166666666666663</v>
      </c>
      <c r="BW184" s="100">
        <v>0.75</v>
      </c>
      <c r="BX184" s="5"/>
      <c r="BY184" s="5"/>
      <c r="BZ184" s="5">
        <f>LOOKUP(BZ$6,'Daily Absent'!$O$6:$AX$6,'Daily Absent'!$O184:$AX184)</f>
        <v>1</v>
      </c>
      <c r="CA184" s="100">
        <v>0.29166666666666669</v>
      </c>
      <c r="CB184" s="100">
        <v>0.5</v>
      </c>
      <c r="CC184" s="100">
        <v>0.54166666666666663</v>
      </c>
      <c r="CD184" s="100">
        <v>0.75</v>
      </c>
      <c r="CE184" s="5"/>
      <c r="CF184" s="5"/>
      <c r="CG184" s="5">
        <f>LOOKUP(CG$6,'Daily Absent'!$O$6:$AX$6,'Daily Absent'!$O184:$AX184)</f>
        <v>1</v>
      </c>
      <c r="CH184" s="100">
        <v>0.29166666666666669</v>
      </c>
      <c r="CI184" s="100">
        <v>0.5</v>
      </c>
      <c r="CJ184" s="100">
        <v>0.54166666666666663</v>
      </c>
      <c r="CK184" s="100">
        <v>0.75</v>
      </c>
      <c r="CL184" s="5"/>
      <c r="CM184" s="5"/>
      <c r="CN184" s="5">
        <f>LOOKUP(CN$6,'Daily Absent'!$O$6:$AX$6,'Daily Absent'!$O184:$AX184)</f>
        <v>1</v>
      </c>
      <c r="CO184" s="100">
        <v>0.29166666666666669</v>
      </c>
      <c r="CP184" s="100">
        <v>0.5</v>
      </c>
      <c r="CQ184" s="100">
        <v>0.54166666666666663</v>
      </c>
      <c r="CR184" s="100">
        <v>0.70833333333333337</v>
      </c>
      <c r="CS184" s="5"/>
      <c r="CT184" s="5"/>
      <c r="CU184" s="5">
        <f>LOOKUP(CU$6,'Daily Absent'!$O$6:$AX$6,'Daily Absent'!$O184:$AX184)</f>
        <v>1</v>
      </c>
      <c r="CV184" s="100">
        <v>0.33333333333333331</v>
      </c>
      <c r="CW184" s="100">
        <v>0.5</v>
      </c>
      <c r="CX184" s="100">
        <v>0.54166666666666663</v>
      </c>
      <c r="CY184" s="100">
        <v>0.66666666666666663</v>
      </c>
      <c r="CZ184" s="5"/>
      <c r="DA184" s="5"/>
      <c r="DB184" s="5">
        <f>LOOKUP(DB$6,'Daily Absent'!$O$6:$AX$6,'Daily Absent'!$O184:$AX184)</f>
        <v>1</v>
      </c>
      <c r="DC184" s="100">
        <v>0.29166666666666669</v>
      </c>
      <c r="DD184" s="100">
        <v>0.5</v>
      </c>
      <c r="DE184" s="100">
        <v>0.54166666666666663</v>
      </c>
      <c r="DF184" s="100">
        <v>0.75</v>
      </c>
      <c r="DG184" s="100">
        <v>0.79166666666666663</v>
      </c>
      <c r="DH184" s="100">
        <v>0.91666666666666663</v>
      </c>
      <c r="DI184" s="5">
        <f>LOOKUP(DI$6,'Daily Absent'!$O$6:$AX$6,'Daily Absent'!$O184:$AX184)</f>
        <v>1</v>
      </c>
      <c r="DJ184" s="100">
        <v>0.29166666666666669</v>
      </c>
      <c r="DK184" s="100">
        <v>0.5</v>
      </c>
      <c r="DL184" s="100">
        <v>0.54166666666666663</v>
      </c>
      <c r="DM184" s="100">
        <v>0.75</v>
      </c>
      <c r="DN184" s="5"/>
      <c r="DO184" s="5"/>
      <c r="DP184" s="5">
        <f>LOOKUP(DP$6,'Daily Absent'!$O$6:$AX$6,'Daily Absent'!$O184:$AX184)</f>
        <v>1</v>
      </c>
      <c r="DQ184" s="100">
        <v>0.29166666666666669</v>
      </c>
      <c r="DR184" s="100">
        <v>0.5</v>
      </c>
      <c r="DS184" s="100">
        <v>0.54166666666666663</v>
      </c>
      <c r="DT184" s="100">
        <v>0.75</v>
      </c>
      <c r="DU184" s="5"/>
      <c r="DV184" s="5"/>
      <c r="DW184" s="5">
        <f>LOOKUP(DW$6,'Daily Absent'!$O$6:$AX$6,'Daily Absent'!$O184:$AX184)</f>
        <v>1</v>
      </c>
      <c r="DX184" s="100">
        <v>0.29166666666666669</v>
      </c>
      <c r="DY184" s="100">
        <v>0.5</v>
      </c>
      <c r="DZ184" s="100">
        <v>0.54166666666666663</v>
      </c>
      <c r="EA184" s="100">
        <v>0.75</v>
      </c>
      <c r="EB184" s="5"/>
      <c r="EC184" s="5"/>
      <c r="ED184" s="5">
        <f>LOOKUP(ED$6,'Daily Absent'!$O$6:$AX$6,'Daily Absent'!$O184:$AX184)</f>
        <v>1</v>
      </c>
      <c r="EE184" s="100">
        <v>0.29166666666666669</v>
      </c>
      <c r="EF184" s="100">
        <v>0.5</v>
      </c>
      <c r="EG184" s="100">
        <v>0.54166666666666663</v>
      </c>
      <c r="EH184" s="100">
        <v>0.75</v>
      </c>
      <c r="EI184" s="100">
        <v>0.79166666666666663</v>
      </c>
      <c r="EJ184" s="100">
        <v>0.91666666666666663</v>
      </c>
      <c r="EK184" s="5">
        <f>LOOKUP(EK$6,'Daily Absent'!$O$6:$AX$6,'Daily Absent'!$O184:$AX184)</f>
        <v>1</v>
      </c>
      <c r="EL184" s="100">
        <v>0.29166666666666669</v>
      </c>
      <c r="EM184" s="100">
        <v>0.5</v>
      </c>
      <c r="EN184" s="100">
        <v>0.54166666666666663</v>
      </c>
      <c r="EO184" s="100">
        <v>0.75</v>
      </c>
      <c r="EP184" s="5"/>
      <c r="EQ184" s="5"/>
      <c r="ER184" s="5">
        <f>LOOKUP(ER$6,'Daily Absent'!$O$6:$AX$6,'Daily Absent'!$O184:$AX184)</f>
        <v>0</v>
      </c>
      <c r="ES184" s="100"/>
      <c r="ET184" s="100"/>
      <c r="EU184" s="100"/>
      <c r="EV184" s="100"/>
      <c r="EW184" s="5"/>
      <c r="EX184" s="5"/>
      <c r="EY184" s="5">
        <f>LOOKUP(EY$6,'Daily Absent'!$O$6:$AX$6,'Daily Absent'!$O184:$AX184)</f>
        <v>1</v>
      </c>
      <c r="EZ184" s="100">
        <v>0.29166666666666669</v>
      </c>
      <c r="FA184" s="100">
        <v>0.5</v>
      </c>
      <c r="FB184" s="100">
        <v>0.54166666666666663</v>
      </c>
      <c r="FC184" s="100">
        <v>0.75</v>
      </c>
      <c r="FD184" s="100">
        <v>0.79166666666666663</v>
      </c>
      <c r="FE184" s="100">
        <v>0.91666666666666663</v>
      </c>
      <c r="FF184" s="5">
        <f>LOOKUP(FF$6,'Daily Absent'!$O$6:$AX$6,'Daily Absent'!$O184:$AX184)</f>
        <v>1</v>
      </c>
      <c r="FG184" s="100"/>
      <c r="FH184" s="100"/>
      <c r="FI184" s="100"/>
      <c r="FJ184" s="100"/>
      <c r="FK184" s="5"/>
      <c r="FL184" s="5"/>
      <c r="FM184" s="5">
        <f>LOOKUP(FM$6,'Daily Absent'!$O$6:$AX$6,'Daily Absent'!$O184:$AX184)</f>
        <v>0</v>
      </c>
      <c r="FN184" s="100"/>
      <c r="FO184" s="100"/>
      <c r="FP184" s="100"/>
      <c r="FQ184" s="100"/>
      <c r="FR184" s="5"/>
      <c r="FS184" s="5"/>
      <c r="FT184" s="5">
        <f>LOOKUP(FT$6,'Daily Absent'!$O$6:$AX$6,'Daily Absent'!$O184:$AX184)</f>
        <v>0</v>
      </c>
      <c r="FU184" s="100"/>
      <c r="FV184" s="100"/>
      <c r="FW184" s="100"/>
      <c r="FX184" s="100"/>
      <c r="FY184" s="5"/>
      <c r="FZ184" s="5"/>
      <c r="GA184" s="5">
        <f>LOOKUP(GA$6,'Daily Absent'!$O$6:$AX$6,'Daily Absent'!$O184:$AX184)</f>
        <v>0</v>
      </c>
      <c r="GB184" s="100"/>
      <c r="GC184" s="100"/>
      <c r="GD184" s="100"/>
      <c r="GE184" s="100"/>
      <c r="GF184" s="5"/>
      <c r="GG184" s="5"/>
      <c r="GH184" s="5">
        <f>LOOKUP(GH$6,'Daily Absent'!$O$6:$AX$6,'Daily Absent'!$O184:$AX184)</f>
        <v>0</v>
      </c>
      <c r="GI184" s="100"/>
      <c r="GJ184" s="100"/>
      <c r="GK184" s="100"/>
      <c r="GL184" s="100"/>
      <c r="GM184" s="5"/>
      <c r="GN184" s="5"/>
      <c r="GO184" s="5">
        <f>LOOKUP(GO$6,'Daily Absent'!$O$6:$AX$6,'Daily Absent'!$O184:$AX184)</f>
        <v>0</v>
      </c>
      <c r="GP184" s="100"/>
      <c r="GQ184" s="100"/>
      <c r="GR184" s="100"/>
      <c r="GS184" s="100"/>
      <c r="GT184" s="5"/>
      <c r="GU184" s="5"/>
      <c r="GV184" s="5">
        <f>LOOKUP(GV$6,'Daily Absent'!$O$6:$AX$6,'Daily Absent'!$O184:$AX184)</f>
        <v>0</v>
      </c>
      <c r="GW184" s="100"/>
      <c r="GX184" s="100"/>
      <c r="GY184" s="100"/>
      <c r="GZ184" s="100"/>
      <c r="HA184" s="5"/>
      <c r="HB184" s="5"/>
      <c r="HC184" s="5">
        <f>LOOKUP(HC$6,'Daily Absent'!$O$6:$AX$6,'Daily Absent'!$O184:$AX184)</f>
        <v>0</v>
      </c>
      <c r="HD184" s="100"/>
      <c r="HE184" s="100"/>
      <c r="HF184" s="100"/>
      <c r="HG184" s="100"/>
      <c r="HH184" s="5"/>
      <c r="HI184" s="5"/>
      <c r="HJ184" s="5">
        <f>LOOKUP(HJ$6,'Daily Absent'!$O$6:$AX$6,'Daily Absent'!$O184:$AX184)</f>
        <v>0</v>
      </c>
      <c r="HK184" s="100"/>
      <c r="HL184" s="100"/>
      <c r="HM184" s="100"/>
      <c r="HN184" s="100"/>
      <c r="HO184" s="5"/>
      <c r="HP184" s="5"/>
      <c r="HQ184" s="5"/>
      <c r="HR184" s="100"/>
      <c r="HS184" s="100"/>
      <c r="HT184" s="100"/>
      <c r="HU184" s="100"/>
      <c r="HV184" s="5"/>
      <c r="HW184" s="5"/>
      <c r="HX184" s="5">
        <f>LOOKUP(HX$6,'Daily Absent'!$O$6:$AX$6,'Daily Absent'!$O184:$AX184)</f>
        <v>0</v>
      </c>
      <c r="HY184" s="5"/>
      <c r="HZ184" s="100"/>
      <c r="IA184" s="5"/>
      <c r="IB184" s="5"/>
      <c r="IC184" s="5"/>
      <c r="ID184" s="5"/>
      <c r="IE184" s="5">
        <f>LOOKUP(IE$6,'Daily Absent'!$O$6:$AX$6,'Daily Absent'!$O184:$AX184)</f>
        <v>0</v>
      </c>
      <c r="IF184" s="5"/>
      <c r="IG184" s="100"/>
      <c r="IH184" s="5"/>
      <c r="II184" s="5"/>
      <c r="IJ184" s="5"/>
      <c r="IK184" s="5"/>
      <c r="IL184" s="5">
        <f>LOOKUP(IL$6,'Daily Absent'!$O$6:$AX$6,'Daily Absent'!$O184:$AX184)</f>
        <v>0</v>
      </c>
      <c r="IM184" s="5"/>
      <c r="IN184" s="100"/>
      <c r="IO184" s="5"/>
      <c r="IP184" s="5"/>
      <c r="IQ184" s="5"/>
      <c r="IR184" s="5"/>
      <c r="IS184" s="5">
        <f>LOOKUP(IS$6,'Daily Absent'!$O$6:$AX$6,'Daily Absent'!$O184:$AX184)</f>
        <v>0</v>
      </c>
      <c r="IT184" s="5"/>
      <c r="IU184" s="100"/>
      <c r="IV184" s="5"/>
      <c r="IW184" s="5"/>
      <c r="IX184" s="5"/>
      <c r="IY184" s="5"/>
      <c r="IZ184" s="5">
        <f>LOOKUP(IZ$6,'Daily Absent'!$O$6:$AX$6,'Daily Absent'!$O184:$AX184)</f>
        <v>0</v>
      </c>
      <c r="JA184" s="5"/>
      <c r="JB184" s="100"/>
      <c r="JC184" s="5"/>
      <c r="JD184" s="5"/>
      <c r="JE184" s="5"/>
      <c r="JF184" s="5"/>
    </row>
    <row r="185" spans="1:266" ht="20" customHeight="1">
      <c r="A185" s="54">
        <f>IF('Master MP Status'!A185&gt;0,'Master MP Status'!A185,"")</f>
        <v>177</v>
      </c>
      <c r="B185" s="5" t="str">
        <f>IF(ISTEXT('Master MP Status'!B185),'Master MP Status'!B185,"")</f>
        <v>DIRECT</v>
      </c>
      <c r="C185" s="153" t="str">
        <f>IF(OR(ISTEXT('Master MP Status'!C185),'Master MP Status'!C185&gt;0),'Master MP Status'!C185,"")</f>
        <v>B250136</v>
      </c>
      <c r="D185" s="154" t="str">
        <f>IF(OR(ISTEXT('Master MP Status'!D185),'Master MP Status'!D185&gt;0),'Master MP Status'!D185,"")</f>
        <v>S250136</v>
      </c>
      <c r="E185" s="5" t="str">
        <f>IF(ISTEXT('Master MP Status'!E185),'Master MP Status'!E185,"")</f>
        <v>MUSTAKIM</v>
      </c>
      <c r="F185" s="5" t="str">
        <f>IF(ISTEXT('Master MP Status'!F185),'Master MP Status'!F185,"")</f>
        <v/>
      </c>
      <c r="G185" s="5" t="str">
        <f>IF(ISTEXT('Master MP Status'!G185),'Master MP Status'!G185,"")</f>
        <v>Cirebon</v>
      </c>
      <c r="H185" s="5" t="str">
        <f>IF(ISTEXT('Master MP Status'!H185),'Master MP Status'!H185,"")</f>
        <v>BAP</v>
      </c>
      <c r="I185" s="5" t="str">
        <f>IF(ISTEXT('Master MP Status'!I185),'Master MP Status'!I185,"")</f>
        <v>Operator Crane</v>
      </c>
      <c r="J185" s="5" t="str">
        <f>IF(ISTEXT('Master MP Status'!J185),'Master MP Status'!J185,"")</f>
        <v>Equip. Operator</v>
      </c>
      <c r="K185" s="9">
        <f>IF(OR('Master MP Status'!K185=0,'Master MP Status'!K185=""),"",'Master MP Status'!K185)</f>
        <v>45789</v>
      </c>
      <c r="L185" s="9">
        <f>IF(OR('Master MP Status'!L185=0,'Master MP Status'!L185=""),"",'Master MP Status'!L185)</f>
        <v>45789</v>
      </c>
      <c r="M185" s="9" t="str">
        <f>IF(OR('Master MP Status'!M185=0,'Master MP Status'!M185=""),"",'Master MP Status'!M185)</f>
        <v/>
      </c>
      <c r="N185" s="5" t="str">
        <f>IF(ISTEXT('Master MP Status'!N185),'Master MP Status'!N185,"")</f>
        <v/>
      </c>
      <c r="O185" s="5">
        <f>LOOKUP(O$6,'Daily Absent'!$O$6:$AX$6,'Daily Absent'!$O185:$AX185)</f>
        <v>1</v>
      </c>
      <c r="P185" s="100">
        <v>0.33333333333333331</v>
      </c>
      <c r="Q185" s="100">
        <v>0.5</v>
      </c>
      <c r="R185" s="100">
        <v>0.54166666666666663</v>
      </c>
      <c r="S185" s="100">
        <v>0.70833333333333337</v>
      </c>
      <c r="T185" s="5"/>
      <c r="U185" s="5"/>
      <c r="V185" s="5">
        <f>LOOKUP(V$6,'Daily Absent'!$O$6:$AX$6,'Daily Absent'!$O185:$AX185)</f>
        <v>1</v>
      </c>
      <c r="W185" s="100">
        <v>0.33333333333333331</v>
      </c>
      <c r="X185" s="100">
        <v>0.5</v>
      </c>
      <c r="Y185" s="100">
        <v>0.54166666666666663</v>
      </c>
      <c r="Z185" s="100">
        <v>0.70833333333333337</v>
      </c>
      <c r="AA185" s="5"/>
      <c r="AB185" s="5"/>
      <c r="AC185" s="5">
        <f>LOOKUP(AC$6,'Daily Absent'!$O$6:$AX$6,'Daily Absent'!$O185:$AX185)</f>
        <v>1</v>
      </c>
      <c r="AD185" s="100">
        <v>0.33333333333333331</v>
      </c>
      <c r="AE185" s="100">
        <v>0.5</v>
      </c>
      <c r="AF185" s="100">
        <v>0.54166666666666663</v>
      </c>
      <c r="AG185" s="100">
        <v>0.70833333333333337</v>
      </c>
      <c r="AH185" s="5"/>
      <c r="AI185" s="5"/>
      <c r="AJ185" s="5">
        <f>LOOKUP(AJ$6,'Daily Absent'!$O$6:$AX$6,'Daily Absent'!$O185:$AX185)</f>
        <v>1</v>
      </c>
      <c r="AK185" s="100">
        <v>0.33333333333333331</v>
      </c>
      <c r="AL185" s="100">
        <v>0.5</v>
      </c>
      <c r="AM185" s="100">
        <v>0.54166666666666663</v>
      </c>
      <c r="AN185" s="100">
        <v>0.75</v>
      </c>
      <c r="AO185" s="5"/>
      <c r="AP185" s="5"/>
      <c r="AQ185" s="5">
        <f>LOOKUP(AQ$6,'Daily Absent'!$O$6:$AX$6,'Daily Absent'!$O185:$AX185)</f>
        <v>1</v>
      </c>
      <c r="AR185" s="100">
        <v>0.33333333333333331</v>
      </c>
      <c r="AS185" s="100">
        <v>0.5</v>
      </c>
      <c r="AT185" s="100">
        <v>0.54166666666666663</v>
      </c>
      <c r="AU185" s="100">
        <v>0.70833333333333337</v>
      </c>
      <c r="AV185" s="5"/>
      <c r="AW185" s="5"/>
      <c r="AX185" s="5">
        <f>LOOKUP(AX$6,'Daily Absent'!$O$6:$AX$6,'Daily Absent'!$O185:$AX185)</f>
        <v>1</v>
      </c>
      <c r="AY185" s="100">
        <v>0.33333333333333331</v>
      </c>
      <c r="AZ185" s="100">
        <v>0.5</v>
      </c>
      <c r="BA185" s="100">
        <v>0.54166666666666663</v>
      </c>
      <c r="BB185" s="100">
        <v>0.66666666666666663</v>
      </c>
      <c r="BC185" s="5"/>
      <c r="BD185" s="5"/>
      <c r="BE185" s="5">
        <f>LOOKUP(BE$6,'Daily Absent'!$O$6:$AX$6,'Daily Absent'!$O185:$AX185)</f>
        <v>1</v>
      </c>
      <c r="BF185" s="100">
        <v>0.29166666666666669</v>
      </c>
      <c r="BG185" s="100">
        <v>0.5</v>
      </c>
      <c r="BH185" s="100">
        <v>0.54166666666666663</v>
      </c>
      <c r="BI185" s="100">
        <v>0.75</v>
      </c>
      <c r="BJ185" s="5"/>
      <c r="BK185" s="5"/>
      <c r="BL185" s="5">
        <f>LOOKUP(BL$6,'Daily Absent'!$O$6:$AX$6,'Daily Absent'!$O185:$AX185)</f>
        <v>1</v>
      </c>
      <c r="BM185" s="100">
        <v>0.29166666666666669</v>
      </c>
      <c r="BN185" s="100">
        <v>0.5</v>
      </c>
      <c r="BO185" s="100">
        <v>0.54166666666666663</v>
      </c>
      <c r="BP185" s="100">
        <v>0.75</v>
      </c>
      <c r="BQ185" s="5"/>
      <c r="BR185" s="5"/>
      <c r="BS185" s="5">
        <f>LOOKUP(BS$6,'Daily Absent'!$O$6:$AX$6,'Daily Absent'!$O185:$AX185)</f>
        <v>1</v>
      </c>
      <c r="BT185" s="100">
        <v>0.29166666666666669</v>
      </c>
      <c r="BU185" s="100">
        <v>0.5</v>
      </c>
      <c r="BV185" s="100">
        <v>0.54166666666666663</v>
      </c>
      <c r="BW185" s="100">
        <v>0.75</v>
      </c>
      <c r="BX185" s="5"/>
      <c r="BY185" s="5"/>
      <c r="BZ185" s="5">
        <f>LOOKUP(BZ$6,'Daily Absent'!$O$6:$AX$6,'Daily Absent'!$O185:$AX185)</f>
        <v>1</v>
      </c>
      <c r="CA185" s="100">
        <v>0.29166666666666669</v>
      </c>
      <c r="CB185" s="100">
        <v>0.5</v>
      </c>
      <c r="CC185" s="100">
        <v>0.54166666666666663</v>
      </c>
      <c r="CD185" s="100">
        <v>0.75</v>
      </c>
      <c r="CE185" s="5"/>
      <c r="CF185" s="5"/>
      <c r="CG185" s="5">
        <f>LOOKUP(CG$6,'Daily Absent'!$O$6:$AX$6,'Daily Absent'!$O185:$AX185)</f>
        <v>1</v>
      </c>
      <c r="CH185" s="100">
        <v>0.29166666666666669</v>
      </c>
      <c r="CI185" s="100">
        <v>0.5</v>
      </c>
      <c r="CJ185" s="100">
        <v>0.54166666666666663</v>
      </c>
      <c r="CK185" s="100">
        <v>0.75</v>
      </c>
      <c r="CL185" s="5"/>
      <c r="CM185" s="5"/>
      <c r="CN185" s="5">
        <f>LOOKUP(CN$6,'Daily Absent'!$O$6:$AX$6,'Daily Absent'!$O185:$AX185)</f>
        <v>1</v>
      </c>
      <c r="CO185" s="100">
        <v>0.29166666666666669</v>
      </c>
      <c r="CP185" s="100">
        <v>0.5</v>
      </c>
      <c r="CQ185" s="100">
        <v>0.54166666666666663</v>
      </c>
      <c r="CR185" s="100">
        <v>0.70833333333333337</v>
      </c>
      <c r="CS185" s="5"/>
      <c r="CT185" s="5"/>
      <c r="CU185" s="5">
        <f>LOOKUP(CU$6,'Daily Absent'!$O$6:$AX$6,'Daily Absent'!$O185:$AX185)</f>
        <v>1</v>
      </c>
      <c r="CV185" s="100">
        <v>0.33333333333333331</v>
      </c>
      <c r="CW185" s="100">
        <v>0.5</v>
      </c>
      <c r="CX185" s="100">
        <v>0.54166666666666663</v>
      </c>
      <c r="CY185" s="100">
        <v>0.66666666666666663</v>
      </c>
      <c r="CZ185" s="5"/>
      <c r="DA185" s="5"/>
      <c r="DB185" s="5">
        <f>LOOKUP(DB$6,'Daily Absent'!$O$6:$AX$6,'Daily Absent'!$O185:$AX185)</f>
        <v>1</v>
      </c>
      <c r="DC185" s="100">
        <v>0.29166666666666669</v>
      </c>
      <c r="DD185" s="100">
        <v>0.5</v>
      </c>
      <c r="DE185" s="100">
        <v>0.54166666666666663</v>
      </c>
      <c r="DF185" s="100">
        <v>0.75</v>
      </c>
      <c r="DG185" s="5"/>
      <c r="DH185" s="5"/>
      <c r="DI185" s="5">
        <f>LOOKUP(DI$6,'Daily Absent'!$O$6:$AX$6,'Daily Absent'!$O185:$AX185)</f>
        <v>1</v>
      </c>
      <c r="DJ185" s="100">
        <v>0.33333333333333331</v>
      </c>
      <c r="DK185" s="100">
        <v>0.5</v>
      </c>
      <c r="DL185" s="100">
        <v>0.54166666666666663</v>
      </c>
      <c r="DM185" s="100">
        <v>0.75</v>
      </c>
      <c r="DN185" s="5"/>
      <c r="DO185" s="5"/>
      <c r="DP185" s="5">
        <f>LOOKUP(DP$6,'Daily Absent'!$O$6:$AX$6,'Daily Absent'!$O185:$AX185)</f>
        <v>1</v>
      </c>
      <c r="DQ185" s="100">
        <v>0.29166666666666669</v>
      </c>
      <c r="DR185" s="100">
        <v>0.5</v>
      </c>
      <c r="DS185" s="100">
        <v>0.54166666666666663</v>
      </c>
      <c r="DT185" s="100">
        <v>0.75</v>
      </c>
      <c r="DU185" s="5"/>
      <c r="DV185" s="5"/>
      <c r="DW185" s="5">
        <f>LOOKUP(DW$6,'Daily Absent'!$O$6:$AX$6,'Daily Absent'!$O185:$AX185)</f>
        <v>1</v>
      </c>
      <c r="DX185" s="100">
        <v>0.29166666666666669</v>
      </c>
      <c r="DY185" s="100">
        <v>0.5</v>
      </c>
      <c r="DZ185" s="100">
        <v>0.54166666666666663</v>
      </c>
      <c r="EA185" s="100">
        <v>0.75</v>
      </c>
      <c r="EB185" s="5"/>
      <c r="EC185" s="5"/>
      <c r="ED185" s="5">
        <f>LOOKUP(ED$6,'Daily Absent'!$O$6:$AX$6,'Daily Absent'!$O185:$AX185)</f>
        <v>1</v>
      </c>
      <c r="EE185" s="100">
        <v>0.29166666666666669</v>
      </c>
      <c r="EF185" s="100">
        <v>0.5</v>
      </c>
      <c r="EG185" s="100">
        <v>0.54166666666666663</v>
      </c>
      <c r="EH185" s="100">
        <v>0.75</v>
      </c>
      <c r="EI185" s="5"/>
      <c r="EJ185" s="5"/>
      <c r="EK185" s="5">
        <f>LOOKUP(EK$6,'Daily Absent'!$O$6:$AX$6,'Daily Absent'!$O185:$AX185)</f>
        <v>1</v>
      </c>
      <c r="EL185" s="100">
        <v>0.29166666666666669</v>
      </c>
      <c r="EM185" s="100">
        <v>0.5</v>
      </c>
      <c r="EN185" s="100">
        <v>0.54166666666666663</v>
      </c>
      <c r="EO185" s="100">
        <v>0.75</v>
      </c>
      <c r="EP185" s="5"/>
      <c r="EQ185" s="5"/>
      <c r="ER185" s="5">
        <f>LOOKUP(ER$6,'Daily Absent'!$O$6:$AX$6,'Daily Absent'!$O185:$AX185)</f>
        <v>0</v>
      </c>
      <c r="ES185" s="100"/>
      <c r="ET185" s="100"/>
      <c r="EU185" s="100"/>
      <c r="EV185" s="100"/>
      <c r="EW185" s="5"/>
      <c r="EX185" s="5"/>
      <c r="EY185" s="5">
        <f>LOOKUP(EY$6,'Daily Absent'!$O$6:$AX$6,'Daily Absent'!$O185:$AX185)</f>
        <v>1</v>
      </c>
      <c r="EZ185" s="100">
        <v>0.29166666666666669</v>
      </c>
      <c r="FA185" s="100">
        <v>0.5</v>
      </c>
      <c r="FB185" s="100">
        <v>0.54166666666666663</v>
      </c>
      <c r="FC185" s="100">
        <v>0.75</v>
      </c>
      <c r="FD185" s="5"/>
      <c r="FE185" s="5"/>
      <c r="FF185" s="5">
        <f>LOOKUP(FF$6,'Daily Absent'!$O$6:$AX$6,'Daily Absent'!$O185:$AX185)</f>
        <v>1</v>
      </c>
      <c r="FG185" s="100"/>
      <c r="FH185" s="100"/>
      <c r="FI185" s="100"/>
      <c r="FJ185" s="100"/>
      <c r="FK185" s="5"/>
      <c r="FL185" s="5"/>
      <c r="FM185" s="5">
        <f>LOOKUP(FM$6,'Daily Absent'!$O$6:$AX$6,'Daily Absent'!$O185:$AX185)</f>
        <v>0</v>
      </c>
      <c r="FN185" s="100"/>
      <c r="FO185" s="100"/>
      <c r="FP185" s="100"/>
      <c r="FQ185" s="100"/>
      <c r="FR185" s="5"/>
      <c r="FS185" s="5"/>
      <c r="FT185" s="5">
        <f>LOOKUP(FT$6,'Daily Absent'!$O$6:$AX$6,'Daily Absent'!$O185:$AX185)</f>
        <v>0</v>
      </c>
      <c r="FU185" s="100"/>
      <c r="FV185" s="100"/>
      <c r="FW185" s="100"/>
      <c r="FX185" s="100"/>
      <c r="FY185" s="5"/>
      <c r="FZ185" s="5"/>
      <c r="GA185" s="5">
        <f>LOOKUP(GA$6,'Daily Absent'!$O$6:$AX$6,'Daily Absent'!$O185:$AX185)</f>
        <v>0</v>
      </c>
      <c r="GB185" s="100"/>
      <c r="GC185" s="100"/>
      <c r="GD185" s="100"/>
      <c r="GE185" s="100"/>
      <c r="GF185" s="5"/>
      <c r="GG185" s="5"/>
      <c r="GH185" s="5">
        <f>LOOKUP(GH$6,'Daily Absent'!$O$6:$AX$6,'Daily Absent'!$O185:$AX185)</f>
        <v>0</v>
      </c>
      <c r="GI185" s="100"/>
      <c r="GJ185" s="100"/>
      <c r="GK185" s="100"/>
      <c r="GL185" s="100"/>
      <c r="GM185" s="5"/>
      <c r="GN185" s="5"/>
      <c r="GO185" s="5">
        <f>LOOKUP(GO$6,'Daily Absent'!$O$6:$AX$6,'Daily Absent'!$O185:$AX185)</f>
        <v>0</v>
      </c>
      <c r="GP185" s="100"/>
      <c r="GQ185" s="100"/>
      <c r="GR185" s="100"/>
      <c r="GS185" s="100"/>
      <c r="GT185" s="5"/>
      <c r="GU185" s="5"/>
      <c r="GV185" s="5">
        <f>LOOKUP(GV$6,'Daily Absent'!$O$6:$AX$6,'Daily Absent'!$O185:$AX185)</f>
        <v>0</v>
      </c>
      <c r="GW185" s="100"/>
      <c r="GX185" s="100"/>
      <c r="GY185" s="100"/>
      <c r="GZ185" s="100"/>
      <c r="HA185" s="5"/>
      <c r="HB185" s="5"/>
      <c r="HC185" s="5">
        <f>LOOKUP(HC$6,'Daily Absent'!$O$6:$AX$6,'Daily Absent'!$O185:$AX185)</f>
        <v>0</v>
      </c>
      <c r="HD185" s="100"/>
      <c r="HE185" s="100"/>
      <c r="HF185" s="100"/>
      <c r="HG185" s="100"/>
      <c r="HH185" s="5"/>
      <c r="HI185" s="5"/>
      <c r="HJ185" s="5">
        <f>LOOKUP(HJ$6,'Daily Absent'!$O$6:$AX$6,'Daily Absent'!$O185:$AX185)</f>
        <v>0</v>
      </c>
      <c r="HK185" s="100"/>
      <c r="HL185" s="100"/>
      <c r="HM185" s="100"/>
      <c r="HN185" s="100"/>
      <c r="HO185" s="5"/>
      <c r="HP185" s="5"/>
      <c r="HQ185" s="5"/>
      <c r="HR185" s="100"/>
      <c r="HS185" s="100"/>
      <c r="HT185" s="100"/>
      <c r="HU185" s="100"/>
      <c r="HV185" s="5"/>
      <c r="HW185" s="5"/>
      <c r="HX185" s="5">
        <f>LOOKUP(HX$6,'Daily Absent'!$O$6:$AX$6,'Daily Absent'!$O185:$AX185)</f>
        <v>0</v>
      </c>
      <c r="HY185" s="5"/>
      <c r="HZ185" s="100"/>
      <c r="IA185" s="5"/>
      <c r="IB185" s="5"/>
      <c r="IC185" s="5"/>
      <c r="ID185" s="5"/>
      <c r="IE185" s="5">
        <f>LOOKUP(IE$6,'Daily Absent'!$O$6:$AX$6,'Daily Absent'!$O185:$AX185)</f>
        <v>0</v>
      </c>
      <c r="IF185" s="5"/>
      <c r="IG185" s="100"/>
      <c r="IH185" s="5"/>
      <c r="II185" s="5"/>
      <c r="IJ185" s="5"/>
      <c r="IK185" s="5"/>
      <c r="IL185" s="5">
        <f>LOOKUP(IL$6,'Daily Absent'!$O$6:$AX$6,'Daily Absent'!$O185:$AX185)</f>
        <v>0</v>
      </c>
      <c r="IM185" s="5"/>
      <c r="IN185" s="100"/>
      <c r="IO185" s="5"/>
      <c r="IP185" s="5"/>
      <c r="IQ185" s="5"/>
      <c r="IR185" s="5"/>
      <c r="IS185" s="5">
        <f>LOOKUP(IS$6,'Daily Absent'!$O$6:$AX$6,'Daily Absent'!$O185:$AX185)</f>
        <v>0</v>
      </c>
      <c r="IT185" s="5"/>
      <c r="IU185" s="100"/>
      <c r="IV185" s="5"/>
      <c r="IW185" s="5"/>
      <c r="IX185" s="5"/>
      <c r="IY185" s="5"/>
      <c r="IZ185" s="5">
        <f>LOOKUP(IZ$6,'Daily Absent'!$O$6:$AX$6,'Daily Absent'!$O185:$AX185)</f>
        <v>0</v>
      </c>
      <c r="JA185" s="5"/>
      <c r="JB185" s="100"/>
      <c r="JC185" s="5"/>
      <c r="JD185" s="5"/>
      <c r="JE185" s="5"/>
      <c r="JF185" s="5"/>
    </row>
    <row r="186" spans="1:266" ht="20" customHeight="1">
      <c r="A186" s="54">
        <f>IF('Master MP Status'!A186&gt;0,'Master MP Status'!A186,"")</f>
        <v>178</v>
      </c>
      <c r="B186" s="5" t="str">
        <f>IF(ISTEXT('Master MP Status'!B186),'Master MP Status'!B186,"")</f>
        <v>DIRECT</v>
      </c>
      <c r="C186" s="153" t="str">
        <f>IF(OR(ISTEXT('Master MP Status'!C186),'Master MP Status'!C186&gt;0),'Master MP Status'!C186,"")</f>
        <v>B250137</v>
      </c>
      <c r="D186" s="154" t="str">
        <f>IF(OR(ISTEXT('Master MP Status'!D186),'Master MP Status'!D186&gt;0),'Master MP Status'!D186,"")</f>
        <v>S250137</v>
      </c>
      <c r="E186" s="5" t="str">
        <f>IF(ISTEXT('Master MP Status'!E186),'Master MP Status'!E186,"")</f>
        <v>RILO PAMBUDI</v>
      </c>
      <c r="F186" s="5" t="str">
        <f>IF(ISTEXT('Master MP Status'!F186),'Master MP Status'!F186,"")</f>
        <v/>
      </c>
      <c r="G186" s="5" t="str">
        <f>IF(ISTEXT('Master MP Status'!G186),'Master MP Status'!G186,"")</f>
        <v>Pemalang</v>
      </c>
      <c r="H186" s="5" t="str">
        <f>IF(ISTEXT('Master MP Status'!H186),'Master MP Status'!H186,"")</f>
        <v>BAP</v>
      </c>
      <c r="I186" s="5" t="str">
        <f>IF(ISTEXT('Master MP Status'!I186),'Master MP Status'!I186,"")</f>
        <v>Operator Crane</v>
      </c>
      <c r="J186" s="5" t="str">
        <f>IF(ISTEXT('Master MP Status'!J186),'Master MP Status'!J186,"")</f>
        <v>Equip. Operator</v>
      </c>
      <c r="K186" s="9">
        <f>IF(OR('Master MP Status'!K186=0,'Master MP Status'!K186=""),"",'Master MP Status'!K186)</f>
        <v>45789</v>
      </c>
      <c r="L186" s="9">
        <f>IF(OR('Master MP Status'!L186=0,'Master MP Status'!L186=""),"",'Master MP Status'!L186)</f>
        <v>45789</v>
      </c>
      <c r="M186" s="9" t="str">
        <f>IF(OR('Master MP Status'!M186=0,'Master MP Status'!M186=""),"",'Master MP Status'!M186)</f>
        <v/>
      </c>
      <c r="N186" s="5" t="str">
        <f>IF(ISTEXT('Master MP Status'!N186),'Master MP Status'!N186,"")</f>
        <v/>
      </c>
      <c r="O186" s="5">
        <f>LOOKUP(O$6,'Daily Absent'!$O$6:$AX$6,'Daily Absent'!$O186:$AX186)</f>
        <v>1</v>
      </c>
      <c r="P186" s="100">
        <v>0.33333333333333331</v>
      </c>
      <c r="Q186" s="100">
        <v>0.5</v>
      </c>
      <c r="R186" s="100">
        <v>0.54166666666666663</v>
      </c>
      <c r="S186" s="100">
        <v>0.70833333333333337</v>
      </c>
      <c r="T186" s="5"/>
      <c r="U186" s="5"/>
      <c r="V186" s="5">
        <f>LOOKUP(V$6,'Daily Absent'!$O$6:$AX$6,'Daily Absent'!$O186:$AX186)</f>
        <v>1</v>
      </c>
      <c r="W186" s="100">
        <v>0.33333333333333331</v>
      </c>
      <c r="X186" s="100">
        <v>0.5</v>
      </c>
      <c r="Y186" s="100">
        <v>0.54166666666666663</v>
      </c>
      <c r="Z186" s="100">
        <v>0.70833333333333337</v>
      </c>
      <c r="AA186" s="5"/>
      <c r="AB186" s="5"/>
      <c r="AC186" s="5">
        <f>LOOKUP(AC$6,'Daily Absent'!$O$6:$AX$6,'Daily Absent'!$O186:$AX186)</f>
        <v>1</v>
      </c>
      <c r="AD186" s="100">
        <v>0.33333333333333331</v>
      </c>
      <c r="AE186" s="100">
        <v>0.5</v>
      </c>
      <c r="AF186" s="100">
        <v>0.54166666666666663</v>
      </c>
      <c r="AG186" s="100">
        <v>0.70833333333333337</v>
      </c>
      <c r="AH186" s="5"/>
      <c r="AI186" s="5"/>
      <c r="AJ186" s="5">
        <f>LOOKUP(AJ$6,'Daily Absent'!$O$6:$AX$6,'Daily Absent'!$O186:$AX186)</f>
        <v>1</v>
      </c>
      <c r="AK186" s="100">
        <v>0.33333333333333331</v>
      </c>
      <c r="AL186" s="100">
        <v>0.5</v>
      </c>
      <c r="AM186" s="100">
        <v>0.54166666666666663</v>
      </c>
      <c r="AN186" s="100">
        <v>0.75</v>
      </c>
      <c r="AO186" s="5"/>
      <c r="AP186" s="5"/>
      <c r="AQ186" s="5">
        <f>LOOKUP(AQ$6,'Daily Absent'!$O$6:$AX$6,'Daily Absent'!$O186:$AX186)</f>
        <v>1</v>
      </c>
      <c r="AR186" s="100">
        <v>0.33333333333333331</v>
      </c>
      <c r="AS186" s="100">
        <v>0.5</v>
      </c>
      <c r="AT186" s="100">
        <v>0.54166666666666663</v>
      </c>
      <c r="AU186" s="100">
        <v>0.70833333333333337</v>
      </c>
      <c r="AV186" s="5"/>
      <c r="AW186" s="5"/>
      <c r="AX186" s="5">
        <f>LOOKUP(AX$6,'Daily Absent'!$O$6:$AX$6,'Daily Absent'!$O186:$AX186)</f>
        <v>0</v>
      </c>
      <c r="AY186" s="100"/>
      <c r="AZ186" s="100"/>
      <c r="BA186" s="100"/>
      <c r="BB186" s="100"/>
      <c r="BC186" s="5"/>
      <c r="BD186" s="5"/>
      <c r="BE186" s="5">
        <f>LOOKUP(BE$6,'Daily Absent'!$O$6:$AX$6,'Daily Absent'!$O186:$AX186)</f>
        <v>1</v>
      </c>
      <c r="BF186" s="100">
        <v>0.29166666666666669</v>
      </c>
      <c r="BG186" s="100">
        <v>0.5</v>
      </c>
      <c r="BH186" s="100">
        <v>0.54166666666666663</v>
      </c>
      <c r="BI186" s="100">
        <v>0.75</v>
      </c>
      <c r="BJ186" s="5"/>
      <c r="BK186" s="5"/>
      <c r="BL186" s="5">
        <f>LOOKUP(BL$6,'Daily Absent'!$O$6:$AX$6,'Daily Absent'!$O186:$AX186)</f>
        <v>1</v>
      </c>
      <c r="BM186" s="100">
        <v>0.29166666666666669</v>
      </c>
      <c r="BN186" s="100">
        <v>0.5</v>
      </c>
      <c r="BO186" s="100">
        <v>0.54166666666666663</v>
      </c>
      <c r="BP186" s="100">
        <v>0.75</v>
      </c>
      <c r="BQ186" s="5"/>
      <c r="BR186" s="5"/>
      <c r="BS186" s="5">
        <f>LOOKUP(BS$6,'Daily Absent'!$O$6:$AX$6,'Daily Absent'!$O186:$AX186)</f>
        <v>1</v>
      </c>
      <c r="BT186" s="100">
        <v>0.29166666666666669</v>
      </c>
      <c r="BU186" s="100">
        <v>0.5</v>
      </c>
      <c r="BV186" s="100">
        <v>0.54166666666666663</v>
      </c>
      <c r="BW186" s="100">
        <v>0.75</v>
      </c>
      <c r="BX186" s="5"/>
      <c r="BY186" s="5"/>
      <c r="BZ186" s="5">
        <f>LOOKUP(BZ$6,'Daily Absent'!$O$6:$AX$6,'Daily Absent'!$O186:$AX186)</f>
        <v>1</v>
      </c>
      <c r="CA186" s="100">
        <v>0.29166666666666669</v>
      </c>
      <c r="CB186" s="100">
        <v>0.5</v>
      </c>
      <c r="CC186" s="100">
        <v>0.54166666666666663</v>
      </c>
      <c r="CD186" s="100">
        <v>0.75</v>
      </c>
      <c r="CE186" s="5"/>
      <c r="CF186" s="5"/>
      <c r="CG186" s="5">
        <f>LOOKUP(CG$6,'Daily Absent'!$O$6:$AX$6,'Daily Absent'!$O186:$AX186)</f>
        <v>1</v>
      </c>
      <c r="CH186" s="100">
        <v>0.29166666666666669</v>
      </c>
      <c r="CI186" s="100">
        <v>0.5</v>
      </c>
      <c r="CJ186" s="100">
        <v>0.54166666666666663</v>
      </c>
      <c r="CK186" s="100">
        <v>0.75</v>
      </c>
      <c r="CL186" s="5"/>
      <c r="CM186" s="5"/>
      <c r="CN186" s="5">
        <f>LOOKUP(CN$6,'Daily Absent'!$O$6:$AX$6,'Daily Absent'!$O186:$AX186)</f>
        <v>1</v>
      </c>
      <c r="CO186" s="100">
        <v>0.29166666666666669</v>
      </c>
      <c r="CP186" s="100">
        <v>0.5</v>
      </c>
      <c r="CQ186" s="100">
        <v>0.54166666666666663</v>
      </c>
      <c r="CR186" s="100">
        <v>0.70833333333333337</v>
      </c>
      <c r="CS186" s="5"/>
      <c r="CT186" s="5"/>
      <c r="CU186" s="5">
        <f>LOOKUP(CU$6,'Daily Absent'!$O$6:$AX$6,'Daily Absent'!$O186:$AX186)</f>
        <v>0</v>
      </c>
      <c r="CV186" s="100"/>
      <c r="CW186" s="100"/>
      <c r="CX186" s="100"/>
      <c r="CY186" s="100"/>
      <c r="CZ186" s="5"/>
      <c r="DA186" s="5"/>
      <c r="DB186" s="5">
        <f>LOOKUP(DB$6,'Daily Absent'!$O$6:$AX$6,'Daily Absent'!$O186:$AX186)</f>
        <v>1</v>
      </c>
      <c r="DC186" s="100">
        <v>0.29166666666666669</v>
      </c>
      <c r="DD186" s="100">
        <v>0.5</v>
      </c>
      <c r="DE186" s="100">
        <v>0.54166666666666663</v>
      </c>
      <c r="DF186" s="100">
        <v>0.75</v>
      </c>
      <c r="DG186" s="5"/>
      <c r="DH186" s="5"/>
      <c r="DI186" s="5">
        <f>LOOKUP(DI$6,'Daily Absent'!$O$6:$AX$6,'Daily Absent'!$O186:$AX186)</f>
        <v>1</v>
      </c>
      <c r="DJ186" s="100">
        <v>0.33333333333333331</v>
      </c>
      <c r="DK186" s="100">
        <v>0.5</v>
      </c>
      <c r="DL186" s="100">
        <v>0.54166666666666663</v>
      </c>
      <c r="DM186" s="100">
        <v>0.75</v>
      </c>
      <c r="DN186" s="5"/>
      <c r="DO186" s="5"/>
      <c r="DP186" s="5">
        <f>LOOKUP(DP$6,'Daily Absent'!$O$6:$AX$6,'Daily Absent'!$O186:$AX186)</f>
        <v>1</v>
      </c>
      <c r="DQ186" s="100">
        <v>0.29166666666666669</v>
      </c>
      <c r="DR186" s="100">
        <v>0.5</v>
      </c>
      <c r="DS186" s="100">
        <v>0.54166666666666663</v>
      </c>
      <c r="DT186" s="100">
        <v>0.75</v>
      </c>
      <c r="DU186" s="5"/>
      <c r="DV186" s="5"/>
      <c r="DW186" s="5">
        <f>LOOKUP(DW$6,'Daily Absent'!$O$6:$AX$6,'Daily Absent'!$O186:$AX186)</f>
        <v>1</v>
      </c>
      <c r="DX186" s="100">
        <v>0.29166666666666669</v>
      </c>
      <c r="DY186" s="100">
        <v>0.5</v>
      </c>
      <c r="DZ186" s="100">
        <v>0.54166666666666663</v>
      </c>
      <c r="EA186" s="100">
        <v>0.75</v>
      </c>
      <c r="EB186" s="5"/>
      <c r="EC186" s="5"/>
      <c r="ED186" s="5">
        <f>LOOKUP(ED$6,'Daily Absent'!$O$6:$AX$6,'Daily Absent'!$O186:$AX186)</f>
        <v>1</v>
      </c>
      <c r="EE186" s="100">
        <v>0.29166666666666669</v>
      </c>
      <c r="EF186" s="100">
        <v>0.5</v>
      </c>
      <c r="EG186" s="100">
        <v>0.54166666666666663</v>
      </c>
      <c r="EH186" s="100">
        <v>0.75</v>
      </c>
      <c r="EI186" s="5"/>
      <c r="EJ186" s="5"/>
      <c r="EK186" s="5">
        <f>LOOKUP(EK$6,'Daily Absent'!$O$6:$AX$6,'Daily Absent'!$O186:$AX186)</f>
        <v>1</v>
      </c>
      <c r="EL186" s="100">
        <v>0.29166666666666669</v>
      </c>
      <c r="EM186" s="100">
        <v>0.5</v>
      </c>
      <c r="EN186" s="100">
        <v>0.54166666666666663</v>
      </c>
      <c r="EO186" s="100">
        <v>0.75</v>
      </c>
      <c r="EP186" s="5"/>
      <c r="EQ186" s="5"/>
      <c r="ER186" s="5">
        <f>LOOKUP(ER$6,'Daily Absent'!$O$6:$AX$6,'Daily Absent'!$O186:$AX186)</f>
        <v>0</v>
      </c>
      <c r="ES186" s="100"/>
      <c r="ET186" s="100"/>
      <c r="EU186" s="100"/>
      <c r="EV186" s="100"/>
      <c r="EW186" s="5"/>
      <c r="EX186" s="5"/>
      <c r="EY186" s="5">
        <f>LOOKUP(EY$6,'Daily Absent'!$O$6:$AX$6,'Daily Absent'!$O186:$AX186)</f>
        <v>1</v>
      </c>
      <c r="EZ186" s="100">
        <v>0.29166666666666669</v>
      </c>
      <c r="FA186" s="100">
        <v>0.5</v>
      </c>
      <c r="FB186" s="100">
        <v>0.54166666666666663</v>
      </c>
      <c r="FC186" s="100">
        <v>0.75</v>
      </c>
      <c r="FD186" s="5"/>
      <c r="FE186" s="5"/>
      <c r="FF186" s="5">
        <f>LOOKUP(FF$6,'Daily Absent'!$O$6:$AX$6,'Daily Absent'!$O186:$AX186)</f>
        <v>1</v>
      </c>
      <c r="FG186" s="100"/>
      <c r="FH186" s="100"/>
      <c r="FI186" s="100"/>
      <c r="FJ186" s="100"/>
      <c r="FK186" s="5"/>
      <c r="FL186" s="5"/>
      <c r="FM186" s="5">
        <f>LOOKUP(FM$6,'Daily Absent'!$O$6:$AX$6,'Daily Absent'!$O186:$AX186)</f>
        <v>0</v>
      </c>
      <c r="FN186" s="100"/>
      <c r="FO186" s="100"/>
      <c r="FP186" s="100"/>
      <c r="FQ186" s="100"/>
      <c r="FR186" s="5"/>
      <c r="FS186" s="5"/>
      <c r="FT186" s="5">
        <f>LOOKUP(FT$6,'Daily Absent'!$O$6:$AX$6,'Daily Absent'!$O186:$AX186)</f>
        <v>0</v>
      </c>
      <c r="FU186" s="100"/>
      <c r="FV186" s="100"/>
      <c r="FW186" s="100"/>
      <c r="FX186" s="100"/>
      <c r="FY186" s="5"/>
      <c r="FZ186" s="5"/>
      <c r="GA186" s="5">
        <f>LOOKUP(GA$6,'Daily Absent'!$O$6:$AX$6,'Daily Absent'!$O186:$AX186)</f>
        <v>0</v>
      </c>
      <c r="GB186" s="100"/>
      <c r="GC186" s="100"/>
      <c r="GD186" s="100"/>
      <c r="GE186" s="100"/>
      <c r="GF186" s="5"/>
      <c r="GG186" s="5"/>
      <c r="GH186" s="5">
        <f>LOOKUP(GH$6,'Daily Absent'!$O$6:$AX$6,'Daily Absent'!$O186:$AX186)</f>
        <v>0</v>
      </c>
      <c r="GI186" s="100"/>
      <c r="GJ186" s="100"/>
      <c r="GK186" s="100"/>
      <c r="GL186" s="100"/>
      <c r="GM186" s="5"/>
      <c r="GN186" s="5"/>
      <c r="GO186" s="5">
        <f>LOOKUP(GO$6,'Daily Absent'!$O$6:$AX$6,'Daily Absent'!$O186:$AX186)</f>
        <v>0</v>
      </c>
      <c r="GP186" s="100"/>
      <c r="GQ186" s="100"/>
      <c r="GR186" s="100"/>
      <c r="GS186" s="100"/>
      <c r="GT186" s="5"/>
      <c r="GU186" s="5"/>
      <c r="GV186" s="5">
        <f>LOOKUP(GV$6,'Daily Absent'!$O$6:$AX$6,'Daily Absent'!$O186:$AX186)</f>
        <v>0</v>
      </c>
      <c r="GW186" s="100"/>
      <c r="GX186" s="100"/>
      <c r="GY186" s="100"/>
      <c r="GZ186" s="100"/>
      <c r="HA186" s="5"/>
      <c r="HB186" s="5"/>
      <c r="HC186" s="5">
        <f>LOOKUP(HC$6,'Daily Absent'!$O$6:$AX$6,'Daily Absent'!$O186:$AX186)</f>
        <v>0</v>
      </c>
      <c r="HD186" s="100"/>
      <c r="HE186" s="100"/>
      <c r="HF186" s="100"/>
      <c r="HG186" s="100"/>
      <c r="HH186" s="5"/>
      <c r="HI186" s="5"/>
      <c r="HJ186" s="5">
        <f>LOOKUP(HJ$6,'Daily Absent'!$O$6:$AX$6,'Daily Absent'!$O186:$AX186)</f>
        <v>0</v>
      </c>
      <c r="HK186" s="100"/>
      <c r="HL186" s="100"/>
      <c r="HM186" s="100"/>
      <c r="HN186" s="100"/>
      <c r="HO186" s="5"/>
      <c r="HP186" s="5"/>
      <c r="HQ186" s="5"/>
      <c r="HR186" s="100"/>
      <c r="HS186" s="100"/>
      <c r="HT186" s="100"/>
      <c r="HU186" s="100"/>
      <c r="HV186" s="5"/>
      <c r="HW186" s="5"/>
      <c r="HX186" s="5">
        <f>LOOKUP(HX$6,'Daily Absent'!$O$6:$AX$6,'Daily Absent'!$O186:$AX186)</f>
        <v>0</v>
      </c>
      <c r="HY186" s="5"/>
      <c r="HZ186" s="100"/>
      <c r="IA186" s="5"/>
      <c r="IB186" s="5"/>
      <c r="IC186" s="5"/>
      <c r="ID186" s="5"/>
      <c r="IE186" s="5">
        <f>LOOKUP(IE$6,'Daily Absent'!$O$6:$AX$6,'Daily Absent'!$O186:$AX186)</f>
        <v>0</v>
      </c>
      <c r="IF186" s="5"/>
      <c r="IG186" s="100"/>
      <c r="IH186" s="5"/>
      <c r="II186" s="5"/>
      <c r="IJ186" s="5"/>
      <c r="IK186" s="5"/>
      <c r="IL186" s="5">
        <f>LOOKUP(IL$6,'Daily Absent'!$O$6:$AX$6,'Daily Absent'!$O186:$AX186)</f>
        <v>0</v>
      </c>
      <c r="IM186" s="5"/>
      <c r="IN186" s="100"/>
      <c r="IO186" s="5"/>
      <c r="IP186" s="5"/>
      <c r="IQ186" s="5"/>
      <c r="IR186" s="5"/>
      <c r="IS186" s="5">
        <f>LOOKUP(IS$6,'Daily Absent'!$O$6:$AX$6,'Daily Absent'!$O186:$AX186)</f>
        <v>0</v>
      </c>
      <c r="IT186" s="5"/>
      <c r="IU186" s="100"/>
      <c r="IV186" s="5"/>
      <c r="IW186" s="5"/>
      <c r="IX186" s="5"/>
      <c r="IY186" s="5"/>
      <c r="IZ186" s="5">
        <f>LOOKUP(IZ$6,'Daily Absent'!$O$6:$AX$6,'Daily Absent'!$O186:$AX186)</f>
        <v>0</v>
      </c>
      <c r="JA186" s="5"/>
      <c r="JB186" s="100"/>
      <c r="JC186" s="5"/>
      <c r="JD186" s="5"/>
      <c r="JE186" s="5"/>
      <c r="JF186" s="5"/>
    </row>
    <row r="187" spans="1:266" ht="20" customHeight="1">
      <c r="A187" s="54">
        <f>IF('Master MP Status'!A187&gt;0,'Master MP Status'!A187,"")</f>
        <v>179</v>
      </c>
      <c r="B187" s="5" t="str">
        <f>IF(ISTEXT('Master MP Status'!B187),'Master MP Status'!B187,"")</f>
        <v>DIRECT</v>
      </c>
      <c r="C187" s="153" t="str">
        <f>IF(OR(ISTEXT('Master MP Status'!C187),'Master MP Status'!C187&gt;0),'Master MP Status'!C187,"")</f>
        <v>S250138</v>
      </c>
      <c r="D187" s="154" t="str">
        <f>IF(OR(ISTEXT('Master MP Status'!D187),'Master MP Status'!D187&gt;0),'Master MP Status'!D187,"")</f>
        <v>S250138</v>
      </c>
      <c r="E187" s="5" t="str">
        <f>IF(ISTEXT('Master MP Status'!E187),'Master MP Status'!E187,"")</f>
        <v>STEPHEN SIHITE</v>
      </c>
      <c r="F187" s="5" t="str">
        <f>IF(ISTEXT('Master MP Status'!F187),'Master MP Status'!F187,"")</f>
        <v/>
      </c>
      <c r="G187" s="5" t="str">
        <f>IF(ISTEXT('Master MP Status'!G187),'Master MP Status'!G187,"")</f>
        <v>Tangerang</v>
      </c>
      <c r="H187" s="5" t="str">
        <f>IF(ISTEXT('Master MP Status'!H187),'Master MP Status'!H187,"")</f>
        <v>BAP</v>
      </c>
      <c r="I187" s="5" t="str">
        <f>IF(ISTEXT('Master MP Status'!I187),'Master MP Status'!I187,"")</f>
        <v>Operator Crane</v>
      </c>
      <c r="J187" s="5" t="str">
        <f>IF(ISTEXT('Master MP Status'!J187),'Master MP Status'!J187,"")</f>
        <v>Equip. Operator</v>
      </c>
      <c r="K187" s="9">
        <f>IF(OR('Master MP Status'!K187=0,'Master MP Status'!K187=""),"",'Master MP Status'!K187)</f>
        <v>45789</v>
      </c>
      <c r="L187" s="9">
        <f>IF(OR('Master MP Status'!L187=0,'Master MP Status'!L187=""),"",'Master MP Status'!L187)</f>
        <v>45789</v>
      </c>
      <c r="M187" s="9" t="str">
        <f>IF(OR('Master MP Status'!M187=0,'Master MP Status'!M187=""),"",'Master MP Status'!M187)</f>
        <v/>
      </c>
      <c r="N187" s="5" t="str">
        <f>IF(ISTEXT('Master MP Status'!N187),'Master MP Status'!N187,"")</f>
        <v/>
      </c>
      <c r="O187" s="5">
        <f>LOOKUP(O$6,'Daily Absent'!$O$6:$AX$6,'Daily Absent'!$O187:$AX187)</f>
        <v>1</v>
      </c>
      <c r="P187" s="100">
        <v>0.33333333333333331</v>
      </c>
      <c r="Q187" s="100">
        <v>0.5</v>
      </c>
      <c r="R187" s="100">
        <v>0.54166666666666663</v>
      </c>
      <c r="S187" s="100">
        <v>0.70833333333333337</v>
      </c>
      <c r="T187" s="5"/>
      <c r="U187" s="5"/>
      <c r="V187" s="5">
        <f>LOOKUP(V$6,'Daily Absent'!$O$6:$AX$6,'Daily Absent'!$O187:$AX187)</f>
        <v>1</v>
      </c>
      <c r="W187" s="100">
        <v>0.33333333333333331</v>
      </c>
      <c r="X187" s="100">
        <v>0.5</v>
      </c>
      <c r="Y187" s="100">
        <v>0.54166666666666663</v>
      </c>
      <c r="Z187" s="100">
        <v>0.70833333333333337</v>
      </c>
      <c r="AA187" s="5"/>
      <c r="AB187" s="5"/>
      <c r="AC187" s="5">
        <f>LOOKUP(AC$6,'Daily Absent'!$O$6:$AX$6,'Daily Absent'!$O187:$AX187)</f>
        <v>1</v>
      </c>
      <c r="AD187" s="100">
        <v>0.33333333333333331</v>
      </c>
      <c r="AE187" s="100">
        <v>0.5</v>
      </c>
      <c r="AF187" s="100">
        <v>0.54166666666666663</v>
      </c>
      <c r="AG187" s="100">
        <v>0.70833333333333337</v>
      </c>
      <c r="AH187" s="5"/>
      <c r="AI187" s="5"/>
      <c r="AJ187" s="5">
        <f>LOOKUP(AJ$6,'Daily Absent'!$O$6:$AX$6,'Daily Absent'!$O187:$AX187)</f>
        <v>1</v>
      </c>
      <c r="AK187" s="100">
        <v>0.33333333333333331</v>
      </c>
      <c r="AL187" s="100">
        <v>0.5</v>
      </c>
      <c r="AM187" s="100">
        <v>0.54166666666666663</v>
      </c>
      <c r="AN187" s="100">
        <v>0.75</v>
      </c>
      <c r="AO187" s="5"/>
      <c r="AP187" s="5"/>
      <c r="AQ187" s="5">
        <f>LOOKUP(AQ$6,'Daily Absent'!$O$6:$AX$6,'Daily Absent'!$O187:$AX187)</f>
        <v>1</v>
      </c>
      <c r="AR187" s="100">
        <v>0.33333333333333331</v>
      </c>
      <c r="AS187" s="100">
        <v>0.5</v>
      </c>
      <c r="AT187" s="100">
        <v>0.54166666666666663</v>
      </c>
      <c r="AU187" s="100">
        <v>0.70833333333333337</v>
      </c>
      <c r="AV187" s="5"/>
      <c r="AW187" s="5"/>
      <c r="AX187" s="5">
        <f>LOOKUP(AX$6,'Daily Absent'!$O$6:$AX$6,'Daily Absent'!$O187:$AX187)</f>
        <v>0</v>
      </c>
      <c r="AY187" s="100"/>
      <c r="AZ187" s="100"/>
      <c r="BA187" s="100"/>
      <c r="BB187" s="100"/>
      <c r="BC187" s="5"/>
      <c r="BD187" s="5"/>
      <c r="BE187" s="5">
        <f>LOOKUP(BE$6,'Daily Absent'!$O$6:$AX$6,'Daily Absent'!$O187:$AX187)</f>
        <v>1</v>
      </c>
      <c r="BF187" s="100">
        <v>0.29166666666666669</v>
      </c>
      <c r="BG187" s="100">
        <v>0.5</v>
      </c>
      <c r="BH187" s="100">
        <v>0.54166666666666663</v>
      </c>
      <c r="BI187" s="100">
        <v>0.75</v>
      </c>
      <c r="BJ187" s="5"/>
      <c r="BK187" s="5"/>
      <c r="BL187" s="5">
        <f>LOOKUP(BL$6,'Daily Absent'!$O$6:$AX$6,'Daily Absent'!$O187:$AX187)</f>
        <v>1</v>
      </c>
      <c r="BM187" s="100">
        <v>0.29166666666666669</v>
      </c>
      <c r="BN187" s="100">
        <v>0.5</v>
      </c>
      <c r="BO187" s="100">
        <v>0.54166666666666663</v>
      </c>
      <c r="BP187" s="100">
        <v>0.75</v>
      </c>
      <c r="BQ187" s="5"/>
      <c r="BR187" s="5"/>
      <c r="BS187" s="5">
        <f>LOOKUP(BS$6,'Daily Absent'!$O$6:$AX$6,'Daily Absent'!$O187:$AX187)</f>
        <v>1</v>
      </c>
      <c r="BT187" s="100">
        <v>0.29166666666666669</v>
      </c>
      <c r="BU187" s="100">
        <v>0.5</v>
      </c>
      <c r="BV187" s="100">
        <v>0.54166666666666663</v>
      </c>
      <c r="BW187" s="100">
        <v>0.75</v>
      </c>
      <c r="BX187" s="5"/>
      <c r="BY187" s="5"/>
      <c r="BZ187" s="5">
        <f>LOOKUP(BZ$6,'Daily Absent'!$O$6:$AX$6,'Daily Absent'!$O187:$AX187)</f>
        <v>1</v>
      </c>
      <c r="CA187" s="100">
        <v>0.29166666666666669</v>
      </c>
      <c r="CB187" s="100">
        <v>0.5</v>
      </c>
      <c r="CC187" s="100">
        <v>0.54166666666666663</v>
      </c>
      <c r="CD187" s="100">
        <v>0.75</v>
      </c>
      <c r="CE187" s="5"/>
      <c r="CF187" s="5"/>
      <c r="CG187" s="5">
        <f>LOOKUP(CG$6,'Daily Absent'!$O$6:$AX$6,'Daily Absent'!$O187:$AX187)</f>
        <v>1</v>
      </c>
      <c r="CH187" s="100">
        <v>0.29166666666666669</v>
      </c>
      <c r="CI187" s="100">
        <v>0.5</v>
      </c>
      <c r="CJ187" s="100">
        <v>0.54166666666666663</v>
      </c>
      <c r="CK187" s="100">
        <v>0.75</v>
      </c>
      <c r="CL187" s="5"/>
      <c r="CM187" s="5"/>
      <c r="CN187" s="5">
        <f>LOOKUP(CN$6,'Daily Absent'!$O$6:$AX$6,'Daily Absent'!$O187:$AX187)</f>
        <v>1</v>
      </c>
      <c r="CO187" s="100">
        <v>0.29166666666666669</v>
      </c>
      <c r="CP187" s="100">
        <v>0.5</v>
      </c>
      <c r="CQ187" s="100">
        <v>0.54166666666666663</v>
      </c>
      <c r="CR187" s="100">
        <v>0.70833333333333337</v>
      </c>
      <c r="CS187" s="5"/>
      <c r="CT187" s="5"/>
      <c r="CU187" s="5">
        <f>LOOKUP(CU$6,'Daily Absent'!$O$6:$AX$6,'Daily Absent'!$O187:$AX187)</f>
        <v>0</v>
      </c>
      <c r="CV187" s="100"/>
      <c r="CW187" s="100"/>
      <c r="CX187" s="100"/>
      <c r="CY187" s="100"/>
      <c r="CZ187" s="5"/>
      <c r="DA187" s="5"/>
      <c r="DB187" s="5">
        <f>LOOKUP(DB$6,'Daily Absent'!$O$6:$AX$6,'Daily Absent'!$O187:$AX187)</f>
        <v>1</v>
      </c>
      <c r="DC187" s="100">
        <v>0.29166666666666669</v>
      </c>
      <c r="DD187" s="100">
        <v>0.5</v>
      </c>
      <c r="DE187" s="100">
        <v>0.54166666666666663</v>
      </c>
      <c r="DF187" s="100">
        <v>0.75</v>
      </c>
      <c r="DG187" s="5"/>
      <c r="DH187" s="5"/>
      <c r="DI187" s="5">
        <f>LOOKUP(DI$6,'Daily Absent'!$O$6:$AX$6,'Daily Absent'!$O187:$AX187)</f>
        <v>1</v>
      </c>
      <c r="DJ187" s="100">
        <v>0.33333333333333331</v>
      </c>
      <c r="DK187" s="100">
        <v>0.5</v>
      </c>
      <c r="DL187" s="100">
        <v>0.54166666666666663</v>
      </c>
      <c r="DM187" s="100">
        <v>0.75</v>
      </c>
      <c r="DN187" s="5"/>
      <c r="DO187" s="5"/>
      <c r="DP187" s="5">
        <f>LOOKUP(DP$6,'Daily Absent'!$O$6:$AX$6,'Daily Absent'!$O187:$AX187)</f>
        <v>1</v>
      </c>
      <c r="DQ187" s="100">
        <v>0.29166666666666669</v>
      </c>
      <c r="DR187" s="100">
        <v>0.5</v>
      </c>
      <c r="DS187" s="100">
        <v>0.54166666666666663</v>
      </c>
      <c r="DT187" s="100">
        <v>0.75</v>
      </c>
      <c r="DU187" s="5"/>
      <c r="DV187" s="5"/>
      <c r="DW187" s="5">
        <f>LOOKUP(DW$6,'Daily Absent'!$O$6:$AX$6,'Daily Absent'!$O187:$AX187)</f>
        <v>1</v>
      </c>
      <c r="DX187" s="100">
        <v>0.29166666666666669</v>
      </c>
      <c r="DY187" s="100">
        <v>0.5</v>
      </c>
      <c r="DZ187" s="100">
        <v>0.54166666666666663</v>
      </c>
      <c r="EA187" s="100">
        <v>0.75</v>
      </c>
      <c r="EB187" s="5"/>
      <c r="EC187" s="5"/>
      <c r="ED187" s="5">
        <f>LOOKUP(ED$6,'Daily Absent'!$O$6:$AX$6,'Daily Absent'!$O187:$AX187)</f>
        <v>1</v>
      </c>
      <c r="EE187" s="100">
        <v>0.29166666666666669</v>
      </c>
      <c r="EF187" s="100">
        <v>0.5</v>
      </c>
      <c r="EG187" s="100">
        <v>0.54166666666666663</v>
      </c>
      <c r="EH187" s="100">
        <v>0.75</v>
      </c>
      <c r="EI187" s="5"/>
      <c r="EJ187" s="5"/>
      <c r="EK187" s="5">
        <f>LOOKUP(EK$6,'Daily Absent'!$O$6:$AX$6,'Daily Absent'!$O187:$AX187)</f>
        <v>1</v>
      </c>
      <c r="EL187" s="100">
        <v>0.29166666666666669</v>
      </c>
      <c r="EM187" s="100">
        <v>0.5</v>
      </c>
      <c r="EN187" s="100">
        <v>0.54166666666666663</v>
      </c>
      <c r="EO187" s="100">
        <v>0.75</v>
      </c>
      <c r="EP187" s="5"/>
      <c r="EQ187" s="5"/>
      <c r="ER187" s="5">
        <f>LOOKUP(ER$6,'Daily Absent'!$O$6:$AX$6,'Daily Absent'!$O187:$AX187)</f>
        <v>0</v>
      </c>
      <c r="ES187" s="100"/>
      <c r="ET187" s="100"/>
      <c r="EU187" s="100"/>
      <c r="EV187" s="100"/>
      <c r="EW187" s="5"/>
      <c r="EX187" s="5"/>
      <c r="EY187" s="5">
        <f>LOOKUP(EY$6,'Daily Absent'!$O$6:$AX$6,'Daily Absent'!$O187:$AX187)</f>
        <v>1</v>
      </c>
      <c r="EZ187" s="100">
        <v>0.29166666666666669</v>
      </c>
      <c r="FA187" s="100">
        <v>0.5</v>
      </c>
      <c r="FB187" s="100">
        <v>0.54166666666666663</v>
      </c>
      <c r="FC187" s="100">
        <v>0.75</v>
      </c>
      <c r="FD187" s="5"/>
      <c r="FE187" s="5"/>
      <c r="FF187" s="5">
        <f>LOOKUP(FF$6,'Daily Absent'!$O$6:$AX$6,'Daily Absent'!$O187:$AX187)</f>
        <v>1</v>
      </c>
      <c r="FG187" s="100"/>
      <c r="FH187" s="100"/>
      <c r="FI187" s="100"/>
      <c r="FJ187" s="100"/>
      <c r="FK187" s="5"/>
      <c r="FL187" s="5"/>
      <c r="FM187" s="5">
        <f>LOOKUP(FM$6,'Daily Absent'!$O$6:$AX$6,'Daily Absent'!$O187:$AX187)</f>
        <v>0</v>
      </c>
      <c r="FN187" s="100"/>
      <c r="FO187" s="100"/>
      <c r="FP187" s="100"/>
      <c r="FQ187" s="100"/>
      <c r="FR187" s="5"/>
      <c r="FS187" s="5"/>
      <c r="FT187" s="5">
        <f>LOOKUP(FT$6,'Daily Absent'!$O$6:$AX$6,'Daily Absent'!$O187:$AX187)</f>
        <v>0</v>
      </c>
      <c r="FU187" s="100"/>
      <c r="FV187" s="100"/>
      <c r="FW187" s="100"/>
      <c r="FX187" s="100"/>
      <c r="FY187" s="5"/>
      <c r="FZ187" s="5"/>
      <c r="GA187" s="5">
        <f>LOOKUP(GA$6,'Daily Absent'!$O$6:$AX$6,'Daily Absent'!$O187:$AX187)</f>
        <v>0</v>
      </c>
      <c r="GB187" s="100"/>
      <c r="GC187" s="100"/>
      <c r="GD187" s="100"/>
      <c r="GE187" s="100"/>
      <c r="GF187" s="5"/>
      <c r="GG187" s="5"/>
      <c r="GH187" s="5">
        <f>LOOKUP(GH$6,'Daily Absent'!$O$6:$AX$6,'Daily Absent'!$O187:$AX187)</f>
        <v>0</v>
      </c>
      <c r="GI187" s="100"/>
      <c r="GJ187" s="100"/>
      <c r="GK187" s="100"/>
      <c r="GL187" s="100"/>
      <c r="GM187" s="5"/>
      <c r="GN187" s="5"/>
      <c r="GO187" s="5">
        <f>LOOKUP(GO$6,'Daily Absent'!$O$6:$AX$6,'Daily Absent'!$O187:$AX187)</f>
        <v>0</v>
      </c>
      <c r="GP187" s="100"/>
      <c r="GQ187" s="100"/>
      <c r="GR187" s="100"/>
      <c r="GS187" s="100"/>
      <c r="GT187" s="5"/>
      <c r="GU187" s="5"/>
      <c r="GV187" s="5">
        <f>LOOKUP(GV$6,'Daily Absent'!$O$6:$AX$6,'Daily Absent'!$O187:$AX187)</f>
        <v>0</v>
      </c>
      <c r="GW187" s="100"/>
      <c r="GX187" s="100"/>
      <c r="GY187" s="100"/>
      <c r="GZ187" s="100"/>
      <c r="HA187" s="5"/>
      <c r="HB187" s="5"/>
      <c r="HC187" s="5">
        <f>LOOKUP(HC$6,'Daily Absent'!$O$6:$AX$6,'Daily Absent'!$O187:$AX187)</f>
        <v>0</v>
      </c>
      <c r="HD187" s="100"/>
      <c r="HE187" s="100"/>
      <c r="HF187" s="100"/>
      <c r="HG187" s="100"/>
      <c r="HH187" s="5"/>
      <c r="HI187" s="5"/>
      <c r="HJ187" s="5">
        <f>LOOKUP(HJ$6,'Daily Absent'!$O$6:$AX$6,'Daily Absent'!$O187:$AX187)</f>
        <v>0</v>
      </c>
      <c r="HK187" s="100"/>
      <c r="HL187" s="100"/>
      <c r="HM187" s="100"/>
      <c r="HN187" s="100"/>
      <c r="HO187" s="5"/>
      <c r="HP187" s="5"/>
      <c r="HQ187" s="5"/>
      <c r="HR187" s="100"/>
      <c r="HS187" s="100"/>
      <c r="HT187" s="100"/>
      <c r="HU187" s="100"/>
      <c r="HV187" s="5"/>
      <c r="HW187" s="5"/>
      <c r="HX187" s="5">
        <f>LOOKUP(HX$6,'Daily Absent'!$O$6:$AX$6,'Daily Absent'!$O187:$AX187)</f>
        <v>0</v>
      </c>
      <c r="HY187" s="5"/>
      <c r="HZ187" s="100"/>
      <c r="IA187" s="5"/>
      <c r="IB187" s="5"/>
      <c r="IC187" s="5"/>
      <c r="ID187" s="5"/>
      <c r="IE187" s="5">
        <f>LOOKUP(IE$6,'Daily Absent'!$O$6:$AX$6,'Daily Absent'!$O187:$AX187)</f>
        <v>0</v>
      </c>
      <c r="IF187" s="5"/>
      <c r="IG187" s="100"/>
      <c r="IH187" s="5"/>
      <c r="II187" s="5"/>
      <c r="IJ187" s="5"/>
      <c r="IK187" s="5"/>
      <c r="IL187" s="5">
        <f>LOOKUP(IL$6,'Daily Absent'!$O$6:$AX$6,'Daily Absent'!$O187:$AX187)</f>
        <v>0</v>
      </c>
      <c r="IM187" s="5"/>
      <c r="IN187" s="100"/>
      <c r="IO187" s="5"/>
      <c r="IP187" s="5"/>
      <c r="IQ187" s="5"/>
      <c r="IR187" s="5"/>
      <c r="IS187" s="5">
        <f>LOOKUP(IS$6,'Daily Absent'!$O$6:$AX$6,'Daily Absent'!$O187:$AX187)</f>
        <v>0</v>
      </c>
      <c r="IT187" s="5"/>
      <c r="IU187" s="100"/>
      <c r="IV187" s="5"/>
      <c r="IW187" s="5"/>
      <c r="IX187" s="5"/>
      <c r="IY187" s="5"/>
      <c r="IZ187" s="5">
        <f>LOOKUP(IZ$6,'Daily Absent'!$O$6:$AX$6,'Daily Absent'!$O187:$AX187)</f>
        <v>0</v>
      </c>
      <c r="JA187" s="5"/>
      <c r="JB187" s="100"/>
      <c r="JC187" s="5"/>
      <c r="JD187" s="5"/>
      <c r="JE187" s="5"/>
      <c r="JF187" s="5"/>
    </row>
    <row r="188" spans="1:266" ht="20" customHeight="1">
      <c r="A188" s="54">
        <f>IF('Master MP Status'!A188&gt;0,'Master MP Status'!A188,"")</f>
        <v>180</v>
      </c>
      <c r="B188" s="5" t="str">
        <f>IF(ISTEXT('Master MP Status'!B188),'Master MP Status'!B188,"")</f>
        <v>DIRECT</v>
      </c>
      <c r="C188" s="153" t="str">
        <f>IF(OR(ISTEXT('Master MP Status'!C188),'Master MP Status'!C188&gt;0),'Master MP Status'!C188,"")</f>
        <v/>
      </c>
      <c r="D188" s="154" t="str">
        <f>IF(OR(ISTEXT('Master MP Status'!D188),'Master MP Status'!D188&gt;0),'Master MP Status'!D188,"")</f>
        <v>S250139</v>
      </c>
      <c r="E188" s="5" t="str">
        <f>IF(ISTEXT('Master MP Status'!E188),'Master MP Status'!E188,"")</f>
        <v>SUDIMAN</v>
      </c>
      <c r="F188" s="5"/>
      <c r="G188" s="5" t="str">
        <f>IF(ISTEXT('Master MP Status'!G188),'Master MP Status'!G188,"")</f>
        <v>Cilacap</v>
      </c>
      <c r="H188" s="5" t="str">
        <f>IF(ISTEXT('Master MP Status'!H188),'Master MP Status'!H188,"")</f>
        <v>BAP</v>
      </c>
      <c r="I188" s="5" t="str">
        <f>IF(ISTEXT('Master MP Status'!I188),'Master MP Status'!I188,"")</f>
        <v>Operator Crane</v>
      </c>
      <c r="J188" s="5" t="str">
        <f>IF(ISTEXT('Master MP Status'!J188),'Master MP Status'!J188,"")</f>
        <v>Equip. Operator</v>
      </c>
      <c r="K188" s="9">
        <f>IF(OR('Master MP Status'!K188=0,'Master MP Status'!K188=""),"",'Master MP Status'!K188)</f>
        <v>45791</v>
      </c>
      <c r="L188" s="9">
        <f>IF(OR('Master MP Status'!L188=0,'Master MP Status'!L188=""),"",'Master MP Status'!L188)</f>
        <v>45791</v>
      </c>
      <c r="M188" s="9" t="str">
        <f>IF(OR('Master MP Status'!M188=0,'Master MP Status'!M188=""),"",'Master MP Status'!M188)</f>
        <v/>
      </c>
      <c r="N188" s="5" t="str">
        <f>IF(ISTEXT('Master MP Status'!N188),'Master MP Status'!N188,"")</f>
        <v/>
      </c>
      <c r="O188" s="5">
        <f>LOOKUP(O$6,'Daily Absent'!$O$6:$AX$6,'Daily Absent'!$O188:$AX188)</f>
        <v>1</v>
      </c>
      <c r="P188" s="100">
        <v>0.33333333333333331</v>
      </c>
      <c r="Q188" s="100">
        <v>0.5</v>
      </c>
      <c r="R188" s="100">
        <v>0.54166666666666663</v>
      </c>
      <c r="S188" s="100">
        <v>0.70833333333333337</v>
      </c>
      <c r="T188" s="5"/>
      <c r="U188" s="5"/>
      <c r="V188" s="5">
        <f>LOOKUP(V$6,'Daily Absent'!$O$6:$AX$6,'Daily Absent'!$O188:$AX188)</f>
        <v>1</v>
      </c>
      <c r="W188" s="100">
        <v>0.33333333333333331</v>
      </c>
      <c r="X188" s="100">
        <v>0.5</v>
      </c>
      <c r="Y188" s="100">
        <v>0.54166666666666663</v>
      </c>
      <c r="Z188" s="100">
        <v>0.70833333333333337</v>
      </c>
      <c r="AA188" s="5"/>
      <c r="AB188" s="5"/>
      <c r="AC188" s="5">
        <f>LOOKUP(AC$6,'Daily Absent'!$O$6:$AX$6,'Daily Absent'!$O188:$AX188)</f>
        <v>1</v>
      </c>
      <c r="AD188" s="100">
        <v>0.33333333333333331</v>
      </c>
      <c r="AE188" s="100">
        <v>0.5</v>
      </c>
      <c r="AF188" s="100">
        <v>0.54166666666666663</v>
      </c>
      <c r="AG188" s="100">
        <v>0.70833333333333337</v>
      </c>
      <c r="AH188" s="5"/>
      <c r="AI188" s="5"/>
      <c r="AJ188" s="5">
        <f>LOOKUP(AJ$6,'Daily Absent'!$O$6:$AX$6,'Daily Absent'!$O188:$AX188)</f>
        <v>1</v>
      </c>
      <c r="AK188" s="100">
        <v>0.33333333333333331</v>
      </c>
      <c r="AL188" s="100">
        <v>0.5</v>
      </c>
      <c r="AM188" s="100">
        <v>0.54166666666666663</v>
      </c>
      <c r="AN188" s="100">
        <v>0.75</v>
      </c>
      <c r="AO188" s="5"/>
      <c r="AP188" s="5"/>
      <c r="AQ188" s="5">
        <f>LOOKUP(AQ$6,'Daily Absent'!$O$6:$AX$6,'Daily Absent'!$O188:$AX188)</f>
        <v>1</v>
      </c>
      <c r="AR188" s="100">
        <v>0.33333333333333331</v>
      </c>
      <c r="AS188" s="100">
        <v>0.5</v>
      </c>
      <c r="AT188" s="100">
        <v>0.54166666666666663</v>
      </c>
      <c r="AU188" s="100">
        <v>0.70833333333333337</v>
      </c>
      <c r="AV188" s="5"/>
      <c r="AW188" s="5"/>
      <c r="AX188" s="5">
        <f>LOOKUP(AX$6,'Daily Absent'!$O$6:$AX$6,'Daily Absent'!$O188:$AX188)</f>
        <v>1</v>
      </c>
      <c r="AY188" s="100">
        <v>0.33333333333333331</v>
      </c>
      <c r="AZ188" s="100">
        <v>0.5</v>
      </c>
      <c r="BA188" s="100">
        <v>0.54166666666666663</v>
      </c>
      <c r="BB188" s="100">
        <v>0.66666666666666663</v>
      </c>
      <c r="BC188" s="5"/>
      <c r="BD188" s="5"/>
      <c r="BE188" s="5">
        <f>LOOKUP(BE$6,'Daily Absent'!$O$6:$AX$6,'Daily Absent'!$O188:$AX188)</f>
        <v>1</v>
      </c>
      <c r="BF188" s="100">
        <v>0.29166666666666669</v>
      </c>
      <c r="BG188" s="100">
        <v>0.5</v>
      </c>
      <c r="BH188" s="100">
        <v>0.54166666666666663</v>
      </c>
      <c r="BI188" s="100">
        <v>0.75</v>
      </c>
      <c r="BJ188" s="5"/>
      <c r="BK188" s="5"/>
      <c r="BL188" s="5">
        <f>LOOKUP(BL$6,'Daily Absent'!$O$6:$AX$6,'Daily Absent'!$O188:$AX188)</f>
        <v>1</v>
      </c>
      <c r="BM188" s="100">
        <v>0.29166666666666669</v>
      </c>
      <c r="BN188" s="100">
        <v>0.5</v>
      </c>
      <c r="BO188" s="100">
        <v>0.54166666666666663</v>
      </c>
      <c r="BP188" s="100">
        <v>0.75</v>
      </c>
      <c r="BQ188" s="5"/>
      <c r="BR188" s="5"/>
      <c r="BS188" s="5">
        <f>LOOKUP(BS$6,'Daily Absent'!$O$6:$AX$6,'Daily Absent'!$O188:$AX188)</f>
        <v>1</v>
      </c>
      <c r="BT188" s="100">
        <v>0.29166666666666669</v>
      </c>
      <c r="BU188" s="100">
        <v>0.5</v>
      </c>
      <c r="BV188" s="100">
        <v>0.54166666666666663</v>
      </c>
      <c r="BW188" s="100">
        <v>0.75</v>
      </c>
      <c r="BX188" s="5"/>
      <c r="BY188" s="5"/>
      <c r="BZ188" s="5">
        <f>LOOKUP(BZ$6,'Daily Absent'!$O$6:$AX$6,'Daily Absent'!$O188:$AX188)</f>
        <v>1</v>
      </c>
      <c r="CA188" s="100">
        <v>0.29166666666666669</v>
      </c>
      <c r="CB188" s="100">
        <v>0.5</v>
      </c>
      <c r="CC188" s="100">
        <v>0.54166666666666663</v>
      </c>
      <c r="CD188" s="100">
        <v>0.75</v>
      </c>
      <c r="CE188" s="5"/>
      <c r="CF188" s="5"/>
      <c r="CG188" s="5">
        <f>LOOKUP(CG$6,'Daily Absent'!$O$6:$AX$6,'Daily Absent'!$O188:$AX188)</f>
        <v>1</v>
      </c>
      <c r="CH188" s="100">
        <v>0.29166666666666669</v>
      </c>
      <c r="CI188" s="100">
        <v>0.5</v>
      </c>
      <c r="CJ188" s="100">
        <v>0.54166666666666663</v>
      </c>
      <c r="CK188" s="100">
        <v>0.75</v>
      </c>
      <c r="CL188" s="5"/>
      <c r="CM188" s="5"/>
      <c r="CN188" s="5">
        <f>LOOKUP(CN$6,'Daily Absent'!$O$6:$AX$6,'Daily Absent'!$O188:$AX188)</f>
        <v>1</v>
      </c>
      <c r="CO188" s="100">
        <v>0.29166666666666669</v>
      </c>
      <c r="CP188" s="100">
        <v>0.5</v>
      </c>
      <c r="CQ188" s="100">
        <v>0.54166666666666663</v>
      </c>
      <c r="CR188" s="100">
        <v>0.70833333333333337</v>
      </c>
      <c r="CS188" s="5"/>
      <c r="CT188" s="5"/>
      <c r="CU188" s="5">
        <f>LOOKUP(CU$6,'Daily Absent'!$O$6:$AX$6,'Daily Absent'!$O188:$AX188)</f>
        <v>1</v>
      </c>
      <c r="CV188" s="100">
        <v>0.33333333333333331</v>
      </c>
      <c r="CW188" s="100">
        <v>0.5</v>
      </c>
      <c r="CX188" s="100">
        <v>0.54166666666666663</v>
      </c>
      <c r="CY188" s="100">
        <v>0.66666666666666663</v>
      </c>
      <c r="CZ188" s="5"/>
      <c r="DA188" s="5"/>
      <c r="DB188" s="5">
        <f>LOOKUP(DB$6,'Daily Absent'!$O$6:$AX$6,'Daily Absent'!$O188:$AX188)</f>
        <v>1</v>
      </c>
      <c r="DC188" s="100">
        <v>0.29166666666666669</v>
      </c>
      <c r="DD188" s="100">
        <v>0.5</v>
      </c>
      <c r="DE188" s="100">
        <v>0.54166666666666663</v>
      </c>
      <c r="DF188" s="100">
        <v>0.75</v>
      </c>
      <c r="DG188" s="5"/>
      <c r="DH188" s="5"/>
      <c r="DI188" s="5">
        <f>LOOKUP(DI$6,'Daily Absent'!$O$6:$AX$6,'Daily Absent'!$O188:$AX188)</f>
        <v>1</v>
      </c>
      <c r="DJ188" s="100">
        <v>0.33333333333333331</v>
      </c>
      <c r="DK188" s="100">
        <v>0.5</v>
      </c>
      <c r="DL188" s="100">
        <v>0.54166666666666663</v>
      </c>
      <c r="DM188" s="100">
        <v>0.75</v>
      </c>
      <c r="DN188" s="5"/>
      <c r="DO188" s="5"/>
      <c r="DP188" s="5">
        <f>LOOKUP(DP$6,'Daily Absent'!$O$6:$AX$6,'Daily Absent'!$O188:$AX188)</f>
        <v>1</v>
      </c>
      <c r="DQ188" s="100">
        <v>0.29166666666666669</v>
      </c>
      <c r="DR188" s="100">
        <v>0.5</v>
      </c>
      <c r="DS188" s="100">
        <v>0.54166666666666663</v>
      </c>
      <c r="DT188" s="100">
        <v>0.75</v>
      </c>
      <c r="DU188" s="5"/>
      <c r="DV188" s="5"/>
      <c r="DW188" s="5">
        <f>LOOKUP(DW$6,'Daily Absent'!$O$6:$AX$6,'Daily Absent'!$O188:$AX188)</f>
        <v>1</v>
      </c>
      <c r="DX188" s="100">
        <v>0.29166666666666669</v>
      </c>
      <c r="DY188" s="100">
        <v>0.5</v>
      </c>
      <c r="DZ188" s="100">
        <v>0.54166666666666663</v>
      </c>
      <c r="EA188" s="100">
        <v>0.75</v>
      </c>
      <c r="EB188" s="5"/>
      <c r="EC188" s="5"/>
      <c r="ED188" s="5">
        <f>LOOKUP(ED$6,'Daily Absent'!$O$6:$AX$6,'Daily Absent'!$O188:$AX188)</f>
        <v>1</v>
      </c>
      <c r="EE188" s="100">
        <v>0.29166666666666669</v>
      </c>
      <c r="EF188" s="100">
        <v>0.5</v>
      </c>
      <c r="EG188" s="100">
        <v>0.54166666666666663</v>
      </c>
      <c r="EH188" s="100">
        <v>0.75</v>
      </c>
      <c r="EI188" s="5"/>
      <c r="EJ188" s="5"/>
      <c r="EK188" s="5">
        <f>LOOKUP(EK$6,'Daily Absent'!$O$6:$AX$6,'Daily Absent'!$O188:$AX188)</f>
        <v>1</v>
      </c>
      <c r="EL188" s="100">
        <v>0.29166666666666669</v>
      </c>
      <c r="EM188" s="100">
        <v>0.5</v>
      </c>
      <c r="EN188" s="100">
        <v>0.54166666666666663</v>
      </c>
      <c r="EO188" s="100">
        <v>0.75</v>
      </c>
      <c r="EP188" s="5"/>
      <c r="EQ188" s="5"/>
      <c r="ER188" s="5">
        <f>LOOKUP(ER$6,'Daily Absent'!$O$6:$AX$6,'Daily Absent'!$O188:$AX188)</f>
        <v>0</v>
      </c>
      <c r="ES188" s="100"/>
      <c r="ET188" s="100"/>
      <c r="EU188" s="100"/>
      <c r="EV188" s="100"/>
      <c r="EW188" s="5"/>
      <c r="EX188" s="5"/>
      <c r="EY188" s="5">
        <f>LOOKUP(EY$6,'Daily Absent'!$O$6:$AX$6,'Daily Absent'!$O188:$AX188)</f>
        <v>1</v>
      </c>
      <c r="EZ188" s="100">
        <v>0.29166666666666669</v>
      </c>
      <c r="FA188" s="100">
        <v>0.5</v>
      </c>
      <c r="FB188" s="100">
        <v>0.54166666666666663</v>
      </c>
      <c r="FC188" s="100">
        <v>0.75</v>
      </c>
      <c r="FD188" s="5"/>
      <c r="FE188" s="5"/>
      <c r="FF188" s="5">
        <f>LOOKUP(FF$6,'Daily Absent'!$O$6:$AX$6,'Daily Absent'!$O188:$AX188)</f>
        <v>1</v>
      </c>
      <c r="FG188" s="100"/>
      <c r="FH188" s="100"/>
      <c r="FI188" s="100"/>
      <c r="FJ188" s="100"/>
      <c r="FK188" s="5"/>
      <c r="FL188" s="5"/>
      <c r="FM188" s="5">
        <f>LOOKUP(FM$6,'Daily Absent'!$O$6:$AX$6,'Daily Absent'!$O188:$AX188)</f>
        <v>0</v>
      </c>
      <c r="FN188" s="100"/>
      <c r="FO188" s="100"/>
      <c r="FP188" s="100"/>
      <c r="FQ188" s="100"/>
      <c r="FR188" s="5"/>
      <c r="FS188" s="5"/>
      <c r="FT188" s="5">
        <f>LOOKUP(FT$6,'Daily Absent'!$O$6:$AX$6,'Daily Absent'!$O188:$AX188)</f>
        <v>0</v>
      </c>
      <c r="FU188" s="100"/>
      <c r="FV188" s="100"/>
      <c r="FW188" s="100"/>
      <c r="FX188" s="100"/>
      <c r="FY188" s="5"/>
      <c r="FZ188" s="5"/>
      <c r="GA188" s="5">
        <f>LOOKUP(GA$6,'Daily Absent'!$O$6:$AX$6,'Daily Absent'!$O188:$AX188)</f>
        <v>0</v>
      </c>
      <c r="GB188" s="100"/>
      <c r="GC188" s="100"/>
      <c r="GD188" s="100"/>
      <c r="GE188" s="100"/>
      <c r="GF188" s="5"/>
      <c r="GG188" s="5"/>
      <c r="GH188" s="5">
        <f>LOOKUP(GH$6,'Daily Absent'!$O$6:$AX$6,'Daily Absent'!$O188:$AX188)</f>
        <v>0</v>
      </c>
      <c r="GI188" s="100"/>
      <c r="GJ188" s="100"/>
      <c r="GK188" s="100"/>
      <c r="GL188" s="100"/>
      <c r="GM188" s="5"/>
      <c r="GN188" s="5"/>
      <c r="GO188" s="5">
        <f>LOOKUP(GO$6,'Daily Absent'!$O$6:$AX$6,'Daily Absent'!$O188:$AX188)</f>
        <v>0</v>
      </c>
      <c r="GP188" s="100"/>
      <c r="GQ188" s="100"/>
      <c r="GR188" s="100"/>
      <c r="GS188" s="100"/>
      <c r="GT188" s="5"/>
      <c r="GU188" s="5"/>
      <c r="GV188" s="5">
        <f>LOOKUP(GV$6,'Daily Absent'!$O$6:$AX$6,'Daily Absent'!$O188:$AX188)</f>
        <v>0</v>
      </c>
      <c r="GW188" s="100"/>
      <c r="GX188" s="100"/>
      <c r="GY188" s="100"/>
      <c r="GZ188" s="100"/>
      <c r="HA188" s="5"/>
      <c r="HB188" s="5"/>
      <c r="HC188" s="5">
        <f>LOOKUP(HC$6,'Daily Absent'!$O$6:$AX$6,'Daily Absent'!$O188:$AX188)</f>
        <v>0</v>
      </c>
      <c r="HD188" s="100"/>
      <c r="HE188" s="100"/>
      <c r="HF188" s="100"/>
      <c r="HG188" s="100"/>
      <c r="HH188" s="5"/>
      <c r="HI188" s="5"/>
      <c r="HJ188" s="5">
        <f>LOOKUP(HJ$6,'Daily Absent'!$O$6:$AX$6,'Daily Absent'!$O188:$AX188)</f>
        <v>0</v>
      </c>
      <c r="HK188" s="100"/>
      <c r="HL188" s="100"/>
      <c r="HM188" s="100"/>
      <c r="HN188" s="100"/>
      <c r="HO188" s="5"/>
      <c r="HP188" s="5"/>
      <c r="HQ188" s="5"/>
      <c r="HR188" s="100"/>
      <c r="HS188" s="100"/>
      <c r="HT188" s="100"/>
      <c r="HU188" s="100"/>
      <c r="HV188" s="5"/>
      <c r="HW188" s="5"/>
      <c r="HX188" s="5">
        <f>LOOKUP(HX$6,'Daily Absent'!$O$6:$AX$6,'Daily Absent'!$O188:$AX188)</f>
        <v>0</v>
      </c>
      <c r="HY188" s="5"/>
      <c r="HZ188" s="100"/>
      <c r="IA188" s="5"/>
      <c r="IB188" s="5"/>
      <c r="IC188" s="5"/>
      <c r="ID188" s="5"/>
      <c r="IE188" s="5">
        <f>LOOKUP(IE$6,'Daily Absent'!$O$6:$AX$6,'Daily Absent'!$O188:$AX188)</f>
        <v>0</v>
      </c>
      <c r="IF188" s="5"/>
      <c r="IG188" s="100"/>
      <c r="IH188" s="5"/>
      <c r="II188" s="5"/>
      <c r="IJ188" s="5"/>
      <c r="IK188" s="5"/>
      <c r="IL188" s="5">
        <f>LOOKUP(IL$6,'Daily Absent'!$O$6:$AX$6,'Daily Absent'!$O188:$AX188)</f>
        <v>0</v>
      </c>
      <c r="IM188" s="5"/>
      <c r="IN188" s="100"/>
      <c r="IO188" s="5"/>
      <c r="IP188" s="5"/>
      <c r="IQ188" s="5"/>
      <c r="IR188" s="5"/>
      <c r="IS188" s="5">
        <f>LOOKUP(IS$6,'Daily Absent'!$O$6:$AX$6,'Daily Absent'!$O188:$AX188)</f>
        <v>0</v>
      </c>
      <c r="IT188" s="5"/>
      <c r="IU188" s="100"/>
      <c r="IV188" s="5"/>
      <c r="IW188" s="5"/>
      <c r="IX188" s="5"/>
      <c r="IY188" s="5"/>
      <c r="IZ188" s="5">
        <f>LOOKUP(IZ$6,'Daily Absent'!$O$6:$AX$6,'Daily Absent'!$O188:$AX188)</f>
        <v>0</v>
      </c>
      <c r="JA188" s="5"/>
      <c r="JB188" s="100"/>
      <c r="JC188" s="5"/>
      <c r="JD188" s="5"/>
      <c r="JE188" s="5"/>
      <c r="JF188" s="5"/>
    </row>
    <row r="189" spans="1:266" ht="20" customHeight="1">
      <c r="A189" s="54">
        <f>IF('Master MP Status'!A189&gt;0,'Master MP Status'!A189,"")</f>
        <v>181</v>
      </c>
      <c r="B189" s="5" t="str">
        <f>IF(ISTEXT('Master MP Status'!B189),'Master MP Status'!B189,"")</f>
        <v>DIRECT</v>
      </c>
      <c r="C189" s="153" t="str">
        <f>IF(OR(ISTEXT('Master MP Status'!C189),'Master MP Status'!C189&gt;0),'Master MP Status'!C189,"")</f>
        <v>KN25380</v>
      </c>
      <c r="D189" s="154" t="str">
        <f>IF(OR(ISTEXT('Master MP Status'!D189),'Master MP Status'!D189&gt;0),'Master MP Status'!D189,"")</f>
        <v>KN25380</v>
      </c>
      <c r="E189" s="5" t="str">
        <f>IF(ISTEXT('Master MP Status'!E189),'Master MP Status'!E189,"")</f>
        <v>MELKIADES BENI WATULESI</v>
      </c>
      <c r="F189" s="5"/>
      <c r="G189" s="5" t="str">
        <f>IF(ISTEXT('Master MP Status'!G189),'Master MP Status'!G189,"")</f>
        <v>Local</v>
      </c>
      <c r="H189" s="5" t="str">
        <f>IF(ISTEXT('Master MP Status'!H189),'Master MP Status'!H189,"")</f>
        <v>YACOBE T</v>
      </c>
      <c r="I189" s="5" t="str">
        <f>IF(ISTEXT('Master MP Status'!I189),'Master MP Status'!I189,"")</f>
        <v>Helper</v>
      </c>
      <c r="J189" s="5" t="str">
        <f>IF(ISTEXT('Master MP Status'!J189),'Master MP Status'!J189,"")</f>
        <v>Helper</v>
      </c>
      <c r="K189" s="9">
        <f>IF(OR('Master MP Status'!K189=0,'Master MP Status'!K189=""),"",'Master MP Status'!K189)</f>
        <v>45793</v>
      </c>
      <c r="L189" s="9">
        <f>IF(OR('Master MP Status'!L189=0,'Master MP Status'!L189=""),"",'Master MP Status'!L189)</f>
        <v>45793</v>
      </c>
      <c r="M189" s="9" t="str">
        <f>IF(OR('Master MP Status'!M189=0,'Master MP Status'!M189=""),"",'Master MP Status'!M189)</f>
        <v/>
      </c>
      <c r="N189" s="5" t="str">
        <f>IF(ISTEXT('Master MP Status'!N189),'Master MP Status'!N189,"")</f>
        <v/>
      </c>
      <c r="O189" s="5">
        <f>LOOKUP(O$6,'Daily Absent'!$O$6:$AX$6,'Daily Absent'!$O189:$AX189)</f>
        <v>1</v>
      </c>
      <c r="P189" s="100">
        <v>0.29166666666666669</v>
      </c>
      <c r="Q189" s="100">
        <v>0.5</v>
      </c>
      <c r="R189" s="100">
        <v>0.54166666666666663</v>
      </c>
      <c r="S189" s="100">
        <v>0.75</v>
      </c>
      <c r="T189" s="5"/>
      <c r="U189" s="5"/>
      <c r="V189" s="5">
        <f>LOOKUP(V$6,'Daily Absent'!$O$6:$AX$6,'Daily Absent'!$O189:$AX189)</f>
        <v>1</v>
      </c>
      <c r="W189" s="100">
        <v>0.29166666666666669</v>
      </c>
      <c r="X189" s="100">
        <v>0.5</v>
      </c>
      <c r="Y189" s="100">
        <v>0.54166666666666663</v>
      </c>
      <c r="Z189" s="100">
        <v>0.75</v>
      </c>
      <c r="AA189" s="5"/>
      <c r="AB189" s="5"/>
      <c r="AC189" s="5">
        <f>LOOKUP(AC$6,'Daily Absent'!$O$6:$AX$6,'Daily Absent'!$O189:$AX189)</f>
        <v>1</v>
      </c>
      <c r="AD189" s="100">
        <v>0.29166666666666669</v>
      </c>
      <c r="AE189" s="100">
        <v>0.5</v>
      </c>
      <c r="AF189" s="100">
        <v>0.54166666666666663</v>
      </c>
      <c r="AG189" s="100">
        <v>0.75</v>
      </c>
      <c r="AH189" s="5"/>
      <c r="AI189" s="5"/>
      <c r="AJ189" s="5">
        <f>LOOKUP(AJ$6,'Daily Absent'!$O$6:$AX$6,'Daily Absent'!$O189:$AX189)</f>
        <v>1</v>
      </c>
      <c r="AK189" s="100">
        <v>0.29166666666666669</v>
      </c>
      <c r="AL189" s="100">
        <v>0.5</v>
      </c>
      <c r="AM189" s="100">
        <v>0.54166666666666663</v>
      </c>
      <c r="AN189" s="100">
        <v>0.75</v>
      </c>
      <c r="AO189" s="5"/>
      <c r="AP189" s="5"/>
      <c r="AQ189" s="5">
        <f>LOOKUP(AQ$6,'Daily Absent'!$O$6:$AX$6,'Daily Absent'!$O189:$AX189)</f>
        <v>1</v>
      </c>
      <c r="AR189" s="100">
        <v>0.29166666666666669</v>
      </c>
      <c r="AS189" s="100">
        <v>0.5</v>
      </c>
      <c r="AT189" s="100">
        <v>0.54166666666666663</v>
      </c>
      <c r="AU189" s="100">
        <v>0.70833333333333337</v>
      </c>
      <c r="AV189" s="5"/>
      <c r="AW189" s="5"/>
      <c r="AX189" s="5">
        <f>LOOKUP(AX$6,'Daily Absent'!$O$6:$AX$6,'Daily Absent'!$O189:$AX189)</f>
        <v>1</v>
      </c>
      <c r="AY189" s="100">
        <v>0.33333333333333331</v>
      </c>
      <c r="AZ189" s="100">
        <v>0.5</v>
      </c>
      <c r="BA189" s="100">
        <v>0.54166666666666663</v>
      </c>
      <c r="BB189" s="100">
        <v>0.66666666666666663</v>
      </c>
      <c r="BC189" s="5"/>
      <c r="BD189" s="5"/>
      <c r="BE189" s="5">
        <f>LOOKUP(BE$6,'Daily Absent'!$O$6:$AX$6,'Daily Absent'!$O189:$AX189)</f>
        <v>0</v>
      </c>
      <c r="BF189" s="100"/>
      <c r="BG189" s="100"/>
      <c r="BH189" s="100"/>
      <c r="BI189" s="100"/>
      <c r="BJ189" s="5"/>
      <c r="BK189" s="5"/>
      <c r="BL189" s="5">
        <f>LOOKUP(BL$6,'Daily Absent'!$O$6:$AX$6,'Daily Absent'!$O189:$AX189)</f>
        <v>1</v>
      </c>
      <c r="BM189" s="100">
        <v>0.29166666666666669</v>
      </c>
      <c r="BN189" s="100">
        <v>0.5</v>
      </c>
      <c r="BO189" s="100">
        <v>0.54166666666666663</v>
      </c>
      <c r="BP189" s="100">
        <v>0.75</v>
      </c>
      <c r="BQ189" s="5"/>
      <c r="BR189" s="5"/>
      <c r="BS189" s="5">
        <f>LOOKUP(BS$6,'Daily Absent'!$O$6:$AX$6,'Daily Absent'!$O189:$AX189)</f>
        <v>1</v>
      </c>
      <c r="BT189" s="100">
        <v>0.29166666666666669</v>
      </c>
      <c r="BU189" s="100">
        <v>0.5</v>
      </c>
      <c r="BV189" s="100">
        <v>0.54166666666666663</v>
      </c>
      <c r="BW189" s="100">
        <v>0.75</v>
      </c>
      <c r="BX189" s="5"/>
      <c r="BY189" s="5"/>
      <c r="BZ189" s="5">
        <f>LOOKUP(BZ$6,'Daily Absent'!$O$6:$AX$6,'Daily Absent'!$O189:$AX189)</f>
        <v>1</v>
      </c>
      <c r="CA189" s="100">
        <v>0.29166666666666669</v>
      </c>
      <c r="CB189" s="100">
        <v>0.5</v>
      </c>
      <c r="CC189" s="100">
        <v>0.54166666666666663</v>
      </c>
      <c r="CD189" s="100">
        <v>0.75</v>
      </c>
      <c r="CE189" s="5"/>
      <c r="CF189" s="5"/>
      <c r="CG189" s="5">
        <f>LOOKUP(CG$6,'Daily Absent'!$O$6:$AX$6,'Daily Absent'!$O189:$AX189)</f>
        <v>1</v>
      </c>
      <c r="CH189" s="100">
        <v>0.29166666666666669</v>
      </c>
      <c r="CI189" s="100">
        <v>0.5</v>
      </c>
      <c r="CJ189" s="100">
        <v>0.54166666666666663</v>
      </c>
      <c r="CK189" s="100">
        <v>0.75</v>
      </c>
      <c r="CL189" s="5"/>
      <c r="CM189" s="5"/>
      <c r="CN189" s="5">
        <f>LOOKUP(CN$6,'Daily Absent'!$O$6:$AX$6,'Daily Absent'!$O189:$AX189)</f>
        <v>1</v>
      </c>
      <c r="CO189" s="100">
        <v>0.29166666666666669</v>
      </c>
      <c r="CP189" s="100">
        <v>0.5</v>
      </c>
      <c r="CQ189" s="100">
        <v>0.54166666666666663</v>
      </c>
      <c r="CR189" s="100">
        <v>0.70833333333333337</v>
      </c>
      <c r="CS189" s="5"/>
      <c r="CT189" s="5"/>
      <c r="CU189" s="5">
        <f>LOOKUP(CU$6,'Daily Absent'!$O$6:$AX$6,'Daily Absent'!$O189:$AX189)</f>
        <v>1</v>
      </c>
      <c r="CV189" s="100">
        <v>0.33333333333333331</v>
      </c>
      <c r="CW189" s="100">
        <v>0.5</v>
      </c>
      <c r="CX189" s="100">
        <v>0.54166666666666663</v>
      </c>
      <c r="CY189" s="100">
        <v>0.66666666666666663</v>
      </c>
      <c r="CZ189" s="5"/>
      <c r="DA189" s="5"/>
      <c r="DB189" s="5">
        <f>LOOKUP(DB$6,'Daily Absent'!$O$6:$AX$6,'Daily Absent'!$O189:$AX189)</f>
        <v>1</v>
      </c>
      <c r="DC189" s="100">
        <v>0.29166666666666669</v>
      </c>
      <c r="DD189" s="100">
        <v>0.5</v>
      </c>
      <c r="DE189" s="100">
        <v>0.54166666666666663</v>
      </c>
      <c r="DF189" s="100">
        <v>0.75</v>
      </c>
      <c r="DG189" s="5"/>
      <c r="DH189" s="5"/>
      <c r="DI189" s="5">
        <f>LOOKUP(DI$6,'Daily Absent'!$O$6:$AX$6,'Daily Absent'!$O189:$AX189)</f>
        <v>1</v>
      </c>
      <c r="DJ189" s="100">
        <v>0.29166666666666669</v>
      </c>
      <c r="DK189" s="100">
        <v>0.5</v>
      </c>
      <c r="DL189" s="100">
        <v>0.54166666666666663</v>
      </c>
      <c r="DM189" s="100">
        <v>0.75</v>
      </c>
      <c r="DN189" s="5"/>
      <c r="DO189" s="5"/>
      <c r="DP189" s="5">
        <f>LOOKUP(DP$6,'Daily Absent'!$O$6:$AX$6,'Daily Absent'!$O189:$AX189)</f>
        <v>1</v>
      </c>
      <c r="DQ189" s="100">
        <v>0.29166666666666669</v>
      </c>
      <c r="DR189" s="100">
        <v>0.5</v>
      </c>
      <c r="DS189" s="100">
        <v>0.54166666666666663</v>
      </c>
      <c r="DT189" s="100">
        <v>0.75</v>
      </c>
      <c r="DU189" s="5"/>
      <c r="DV189" s="5"/>
      <c r="DW189" s="5">
        <f>LOOKUP(DW$6,'Daily Absent'!$O$6:$AX$6,'Daily Absent'!$O189:$AX189)</f>
        <v>1</v>
      </c>
      <c r="DX189" s="100">
        <v>0.29166666666666669</v>
      </c>
      <c r="DY189" s="100">
        <v>0.5</v>
      </c>
      <c r="DZ189" s="100">
        <v>0.54166666666666663</v>
      </c>
      <c r="EA189" s="100">
        <v>0.75</v>
      </c>
      <c r="EB189" s="5"/>
      <c r="EC189" s="5"/>
      <c r="ED189" s="5">
        <f>LOOKUP(ED$6,'Daily Absent'!$O$6:$AX$6,'Daily Absent'!$O189:$AX189)</f>
        <v>1</v>
      </c>
      <c r="EE189" s="100">
        <v>0.29166666666666669</v>
      </c>
      <c r="EF189" s="100">
        <v>0.5</v>
      </c>
      <c r="EG189" s="100">
        <v>0.54166666666666663</v>
      </c>
      <c r="EH189" s="100">
        <v>0.75</v>
      </c>
      <c r="EI189" s="5"/>
      <c r="EJ189" s="5"/>
      <c r="EK189" s="5">
        <f>LOOKUP(EK$6,'Daily Absent'!$O$6:$AX$6,'Daily Absent'!$O189:$AX189)</f>
        <v>1</v>
      </c>
      <c r="EL189" s="100">
        <v>0.29166666666666669</v>
      </c>
      <c r="EM189" s="100">
        <v>0.5</v>
      </c>
      <c r="EN189" s="100">
        <v>0.54166666666666663</v>
      </c>
      <c r="EO189" s="100">
        <v>0.70833333333333337</v>
      </c>
      <c r="EP189" s="5"/>
      <c r="EQ189" s="5"/>
      <c r="ER189" s="5">
        <f>LOOKUP(ER$6,'Daily Absent'!$O$6:$AX$6,'Daily Absent'!$O189:$AX189)</f>
        <v>0</v>
      </c>
      <c r="ES189" s="100"/>
      <c r="ET189" s="100"/>
      <c r="EU189" s="100"/>
      <c r="EV189" s="100"/>
      <c r="EW189" s="5"/>
      <c r="EX189" s="5"/>
      <c r="EY189" s="5">
        <f>LOOKUP(EY$6,'Daily Absent'!$O$6:$AX$6,'Daily Absent'!$O189:$AX189)</f>
        <v>1</v>
      </c>
      <c r="EZ189" s="100">
        <v>0.29166666666666669</v>
      </c>
      <c r="FA189" s="100">
        <v>0.5</v>
      </c>
      <c r="FB189" s="100">
        <v>0.54166666666666663</v>
      </c>
      <c r="FC189" s="100">
        <v>0.75</v>
      </c>
      <c r="FD189" s="5"/>
      <c r="FE189" s="5"/>
      <c r="FF189" s="5">
        <f>LOOKUP(FF$6,'Daily Absent'!$O$6:$AX$6,'Daily Absent'!$O189:$AX189)</f>
        <v>1</v>
      </c>
      <c r="FG189" s="100"/>
      <c r="FH189" s="100"/>
      <c r="FI189" s="100"/>
      <c r="FJ189" s="100"/>
      <c r="FK189" s="5"/>
      <c r="FL189" s="5"/>
      <c r="FM189" s="5">
        <f>LOOKUP(FM$6,'Daily Absent'!$O$6:$AX$6,'Daily Absent'!$O189:$AX189)</f>
        <v>0</v>
      </c>
      <c r="FN189" s="100"/>
      <c r="FO189" s="100"/>
      <c r="FP189" s="100"/>
      <c r="FQ189" s="100"/>
      <c r="FR189" s="5"/>
      <c r="FS189" s="5"/>
      <c r="FT189" s="5">
        <f>LOOKUP(FT$6,'Daily Absent'!$O$6:$AX$6,'Daily Absent'!$O189:$AX189)</f>
        <v>0</v>
      </c>
      <c r="FU189" s="100"/>
      <c r="FV189" s="100"/>
      <c r="FW189" s="100"/>
      <c r="FX189" s="100"/>
      <c r="FY189" s="5"/>
      <c r="FZ189" s="5"/>
      <c r="GA189" s="5">
        <f>LOOKUP(GA$6,'Daily Absent'!$O$6:$AX$6,'Daily Absent'!$O189:$AX189)</f>
        <v>0</v>
      </c>
      <c r="GB189" s="100"/>
      <c r="GC189" s="100"/>
      <c r="GD189" s="100"/>
      <c r="GE189" s="100"/>
      <c r="GF189" s="5"/>
      <c r="GG189" s="5"/>
      <c r="GH189" s="5">
        <f>LOOKUP(GH$6,'Daily Absent'!$O$6:$AX$6,'Daily Absent'!$O189:$AX189)</f>
        <v>0</v>
      </c>
      <c r="GI189" s="100"/>
      <c r="GJ189" s="100"/>
      <c r="GK189" s="100"/>
      <c r="GL189" s="100"/>
      <c r="GM189" s="5"/>
      <c r="GN189" s="5"/>
      <c r="GO189" s="5">
        <f>LOOKUP(GO$6,'Daily Absent'!$O$6:$AX$6,'Daily Absent'!$O189:$AX189)</f>
        <v>0</v>
      </c>
      <c r="GP189" s="100"/>
      <c r="GQ189" s="100"/>
      <c r="GR189" s="100"/>
      <c r="GS189" s="100"/>
      <c r="GT189" s="5"/>
      <c r="GU189" s="5"/>
      <c r="GV189" s="5">
        <f>LOOKUP(GV$6,'Daily Absent'!$O$6:$AX$6,'Daily Absent'!$O189:$AX189)</f>
        <v>0</v>
      </c>
      <c r="GW189" s="100"/>
      <c r="GX189" s="100"/>
      <c r="GY189" s="100"/>
      <c r="GZ189" s="100"/>
      <c r="HA189" s="5"/>
      <c r="HB189" s="5"/>
      <c r="HC189" s="5">
        <f>LOOKUP(HC$6,'Daily Absent'!$O$6:$AX$6,'Daily Absent'!$O189:$AX189)</f>
        <v>0</v>
      </c>
      <c r="HD189" s="100"/>
      <c r="HE189" s="100"/>
      <c r="HF189" s="100"/>
      <c r="HG189" s="100"/>
      <c r="HH189" s="5"/>
      <c r="HI189" s="5"/>
      <c r="HJ189" s="5">
        <f>LOOKUP(HJ$6,'Daily Absent'!$O$6:$AX$6,'Daily Absent'!$O189:$AX189)</f>
        <v>0</v>
      </c>
      <c r="HK189" s="100"/>
      <c r="HL189" s="100"/>
      <c r="HM189" s="100"/>
      <c r="HN189" s="100"/>
      <c r="HO189" s="5"/>
      <c r="HP189" s="5"/>
      <c r="HQ189" s="5"/>
      <c r="HR189" s="100"/>
      <c r="HS189" s="100"/>
      <c r="HT189" s="100"/>
      <c r="HU189" s="100"/>
      <c r="HV189" s="5"/>
      <c r="HW189" s="5"/>
      <c r="HX189" s="5">
        <f>LOOKUP(HX$6,'Daily Absent'!$O$6:$AX$6,'Daily Absent'!$O189:$AX189)</f>
        <v>0</v>
      </c>
      <c r="HY189" s="5"/>
      <c r="HZ189" s="100"/>
      <c r="IA189" s="5"/>
      <c r="IB189" s="5"/>
      <c r="IC189" s="5"/>
      <c r="ID189" s="5"/>
      <c r="IE189" s="5">
        <f>LOOKUP(IE$6,'Daily Absent'!$O$6:$AX$6,'Daily Absent'!$O189:$AX189)</f>
        <v>0</v>
      </c>
      <c r="IF189" s="5"/>
      <c r="IG189" s="100"/>
      <c r="IH189" s="5"/>
      <c r="II189" s="5"/>
      <c r="IJ189" s="5"/>
      <c r="IK189" s="5"/>
      <c r="IL189" s="5">
        <f>LOOKUP(IL$6,'Daily Absent'!$O$6:$AX$6,'Daily Absent'!$O189:$AX189)</f>
        <v>0</v>
      </c>
      <c r="IM189" s="5"/>
      <c r="IN189" s="100"/>
      <c r="IO189" s="5"/>
      <c r="IP189" s="5"/>
      <c r="IQ189" s="5"/>
      <c r="IR189" s="5"/>
      <c r="IS189" s="5">
        <f>LOOKUP(IS$6,'Daily Absent'!$O$6:$AX$6,'Daily Absent'!$O189:$AX189)</f>
        <v>0</v>
      </c>
      <c r="IT189" s="5"/>
      <c r="IU189" s="100"/>
      <c r="IV189" s="5"/>
      <c r="IW189" s="5"/>
      <c r="IX189" s="5"/>
      <c r="IY189" s="5"/>
      <c r="IZ189" s="5">
        <f>LOOKUP(IZ$6,'Daily Absent'!$O$6:$AX$6,'Daily Absent'!$O189:$AX189)</f>
        <v>0</v>
      </c>
      <c r="JA189" s="5"/>
      <c r="JB189" s="100"/>
      <c r="JC189" s="5"/>
      <c r="JD189" s="5"/>
      <c r="JE189" s="5"/>
      <c r="JF189" s="5"/>
    </row>
    <row r="190" spans="1:266" ht="20" customHeight="1">
      <c r="A190" s="54">
        <f>IF('Master MP Status'!A190&gt;0,'Master MP Status'!A190,"")</f>
        <v>182</v>
      </c>
      <c r="B190" s="5" t="str">
        <f>IF(ISTEXT('Master MP Status'!B190),'Master MP Status'!B190,"")</f>
        <v>INDIRECT</v>
      </c>
      <c r="C190" s="153">
        <f>IF(OR(ISTEXT('Master MP Status'!C190),'Master MP Status'!C190&gt;0),'Master MP Status'!C190,"")</f>
        <v>250071</v>
      </c>
      <c r="D190" s="154">
        <f>IF(OR(ISTEXT('Master MP Status'!D190),'Master MP Status'!D190&gt;0),'Master MP Status'!D190,"")</f>
        <v>250070</v>
      </c>
      <c r="E190" s="5" t="str">
        <f>IF(ISTEXT('Master MP Status'!E190),'Master MP Status'!E190,"")</f>
        <v>HARIYANTO.</v>
      </c>
      <c r="F190" s="5"/>
      <c r="G190" s="5" t="str">
        <f>IF(ISTEXT('Master MP Status'!G190),'Master MP Status'!G190,"")</f>
        <v>Local</v>
      </c>
      <c r="H190" s="5" t="str">
        <f>IF(ISTEXT('Master MP Status'!H190),'Master MP Status'!H190,"")</f>
        <v>HO</v>
      </c>
      <c r="I190" s="5" t="str">
        <f>IF(ISTEXT('Master MP Status'!I190),'Master MP Status'!I190,"")</f>
        <v>Driver</v>
      </c>
      <c r="J190" s="5" t="str">
        <f>IF(ISTEXT('Master MP Status'!J190),'Master MP Status'!J190,"")</f>
        <v>Driver</v>
      </c>
      <c r="K190" s="9">
        <f>IF(OR('Master MP Status'!K190=0,'Master MP Status'!K190=""),"",'Master MP Status'!K190)</f>
        <v>45793</v>
      </c>
      <c r="L190" s="9">
        <f>IF(OR('Master MP Status'!L190=0,'Master MP Status'!L190=""),"",'Master MP Status'!L190)</f>
        <v>45793</v>
      </c>
      <c r="M190" s="9" t="str">
        <f>IF(OR('Master MP Status'!M190=0,'Master MP Status'!M190=""),"",'Master MP Status'!M190)</f>
        <v/>
      </c>
      <c r="N190" s="5" t="str">
        <f>IF(ISTEXT('Master MP Status'!N190),'Master MP Status'!N190,"")</f>
        <v/>
      </c>
      <c r="O190" s="5">
        <f>LOOKUP(O$6,'Daily Absent'!$O$6:$AX$6,'Daily Absent'!$O190:$AX190)</f>
        <v>0</v>
      </c>
      <c r="P190" s="100"/>
      <c r="Q190" s="100"/>
      <c r="R190" s="100"/>
      <c r="S190" s="100"/>
      <c r="T190" s="5"/>
      <c r="U190" s="5"/>
      <c r="V190" s="5">
        <f>LOOKUP(V$6,'Daily Absent'!$O$6:$AX$6,'Daily Absent'!$O190:$AX190)</f>
        <v>0</v>
      </c>
      <c r="W190" s="100"/>
      <c r="X190" s="100"/>
      <c r="Y190" s="100"/>
      <c r="Z190" s="100"/>
      <c r="AA190" s="5"/>
      <c r="AB190" s="5"/>
      <c r="AC190" s="5">
        <f>LOOKUP(AC$6,'Daily Absent'!$O$6:$AX$6,'Daily Absent'!$O190:$AX190)</f>
        <v>0</v>
      </c>
      <c r="AD190" s="100"/>
      <c r="AE190" s="100"/>
      <c r="AF190" s="100"/>
      <c r="AG190" s="100"/>
      <c r="AH190" s="5"/>
      <c r="AI190" s="5"/>
      <c r="AJ190" s="5">
        <f>LOOKUP(AJ$6,'Daily Absent'!$O$6:$AX$6,'Daily Absent'!$O190:$AX190)</f>
        <v>0</v>
      </c>
      <c r="AK190" s="100"/>
      <c r="AL190" s="100"/>
      <c r="AM190" s="100"/>
      <c r="AN190" s="100"/>
      <c r="AO190" s="5"/>
      <c r="AP190" s="5"/>
      <c r="AQ190" s="5">
        <f>LOOKUP(AQ$6,'Daily Absent'!$O$6:$AX$6,'Daily Absent'!$O190:$AX190)</f>
        <v>1</v>
      </c>
      <c r="AR190" s="100">
        <v>0.25</v>
      </c>
      <c r="AS190" s="100">
        <v>0.5</v>
      </c>
      <c r="AT190" s="100">
        <v>0.54166666666666663</v>
      </c>
      <c r="AU190" s="100">
        <v>0.70833333333333337</v>
      </c>
      <c r="AV190" s="5"/>
      <c r="AW190" s="5"/>
      <c r="AX190" s="5">
        <f>LOOKUP(AX$6,'Daily Absent'!$O$6:$AX$6,'Daily Absent'!$O190:$AX190)</f>
        <v>1</v>
      </c>
      <c r="AY190" s="100">
        <v>0.29166666666666669</v>
      </c>
      <c r="AZ190" s="100">
        <v>0.5</v>
      </c>
      <c r="BA190" s="100">
        <v>0.54166666666666663</v>
      </c>
      <c r="BB190" s="100">
        <v>0.66666666666666663</v>
      </c>
      <c r="BC190" s="5"/>
      <c r="BD190" s="5"/>
      <c r="BE190" s="5">
        <f>LOOKUP(BE$6,'Daily Absent'!$O$6:$AX$6,'Daily Absent'!$O190:$AX190)</f>
        <v>1</v>
      </c>
      <c r="BF190" s="100">
        <v>0.25</v>
      </c>
      <c r="BG190" s="100">
        <v>0.5</v>
      </c>
      <c r="BH190" s="100">
        <v>0.54166666666666663</v>
      </c>
      <c r="BI190" s="100">
        <v>0.75</v>
      </c>
      <c r="BJ190" s="5"/>
      <c r="BK190" s="5"/>
      <c r="BL190" s="5">
        <f>LOOKUP(BL$6,'Daily Absent'!$O$6:$AX$6,'Daily Absent'!$O190:$AX190)</f>
        <v>0</v>
      </c>
      <c r="BM190" s="100"/>
      <c r="BN190" s="100"/>
      <c r="BO190" s="100"/>
      <c r="BP190" s="100"/>
      <c r="BQ190" s="5"/>
      <c r="BR190" s="5"/>
      <c r="BS190" s="5">
        <f>LOOKUP(BS$6,'Daily Absent'!$O$6:$AX$6,'Daily Absent'!$O190:$AX190)</f>
        <v>1</v>
      </c>
      <c r="BT190" s="100">
        <v>0.25</v>
      </c>
      <c r="BU190" s="100">
        <v>0.5</v>
      </c>
      <c r="BV190" s="100">
        <v>0.54166666666666663</v>
      </c>
      <c r="BW190" s="100">
        <v>0.75</v>
      </c>
      <c r="BX190" s="5"/>
      <c r="BY190" s="5"/>
      <c r="BZ190" s="5">
        <f>LOOKUP(BZ$6,'Daily Absent'!$O$6:$AX$6,'Daily Absent'!$O190:$AX190)</f>
        <v>1</v>
      </c>
      <c r="CA190" s="100">
        <v>0.25</v>
      </c>
      <c r="CB190" s="100">
        <v>0.5</v>
      </c>
      <c r="CC190" s="100">
        <v>0.54166666666666663</v>
      </c>
      <c r="CD190" s="100">
        <v>0.75</v>
      </c>
      <c r="CE190" s="5"/>
      <c r="CF190" s="5"/>
      <c r="CG190" s="5">
        <f>LOOKUP(CG$6,'Daily Absent'!$O$6:$AX$6,'Daily Absent'!$O190:$AX190)</f>
        <v>1</v>
      </c>
      <c r="CH190" s="100">
        <v>0.25</v>
      </c>
      <c r="CI190" s="100">
        <v>0.5</v>
      </c>
      <c r="CJ190" s="100">
        <v>0.54166666666666663</v>
      </c>
      <c r="CK190" s="100">
        <v>0.75</v>
      </c>
      <c r="CL190" s="100">
        <v>0.79166666666666663</v>
      </c>
      <c r="CM190" s="100">
        <v>0.91666666666666663</v>
      </c>
      <c r="CN190" s="5">
        <f>LOOKUP(CN$6,'Daily Absent'!$O$6:$AX$6,'Daily Absent'!$O190:$AX190)</f>
        <v>1</v>
      </c>
      <c r="CO190" s="100">
        <v>0.25</v>
      </c>
      <c r="CP190" s="100">
        <v>0.5</v>
      </c>
      <c r="CQ190" s="100">
        <v>0.54166666666666663</v>
      </c>
      <c r="CR190" s="100">
        <v>0.70833333333333337</v>
      </c>
      <c r="CS190" s="5"/>
      <c r="CT190" s="5"/>
      <c r="CU190" s="5">
        <f>LOOKUP(CU$6,'Daily Absent'!$O$6:$AX$6,'Daily Absent'!$O190:$AX190)</f>
        <v>1</v>
      </c>
      <c r="CV190" s="100">
        <v>0.29166666666666669</v>
      </c>
      <c r="CW190" s="100">
        <v>0.5</v>
      </c>
      <c r="CX190" s="100">
        <v>0.54166666666666663</v>
      </c>
      <c r="CY190" s="100">
        <v>0.70833333333333337</v>
      </c>
      <c r="CZ190" s="5"/>
      <c r="DA190" s="5"/>
      <c r="DB190" s="5">
        <f>LOOKUP(DB$6,'Daily Absent'!$O$6:$AX$6,'Daily Absent'!$O190:$AX190)</f>
        <v>1</v>
      </c>
      <c r="DC190" s="100">
        <v>0.25</v>
      </c>
      <c r="DD190" s="100">
        <v>0.5</v>
      </c>
      <c r="DE190" s="100">
        <v>0.54166666666666663</v>
      </c>
      <c r="DF190" s="100">
        <v>0.75</v>
      </c>
      <c r="DG190" s="100">
        <v>0.79166666666666663</v>
      </c>
      <c r="DH190" s="100">
        <v>0.91666666666666663</v>
      </c>
      <c r="DI190" s="5">
        <f>LOOKUP(DI$6,'Daily Absent'!$O$6:$AX$6,'Daily Absent'!$O190:$AX190)</f>
        <v>1</v>
      </c>
      <c r="DJ190" s="100">
        <v>0.25</v>
      </c>
      <c r="DK190" s="100">
        <v>0.5</v>
      </c>
      <c r="DL190" s="100">
        <v>0.54166666666666663</v>
      </c>
      <c r="DM190" s="100">
        <v>0.75</v>
      </c>
      <c r="DN190" s="5"/>
      <c r="DO190" s="5"/>
      <c r="DP190" s="5">
        <f>LOOKUP(DP$6,'Daily Absent'!$O$6:$AX$6,'Daily Absent'!$O190:$AX190)</f>
        <v>1</v>
      </c>
      <c r="DQ190" s="100">
        <v>0.25</v>
      </c>
      <c r="DR190" s="100">
        <v>0.5</v>
      </c>
      <c r="DS190" s="100">
        <v>0.54166666666666663</v>
      </c>
      <c r="DT190" s="100">
        <v>0.79166666666666663</v>
      </c>
      <c r="DU190" s="5"/>
      <c r="DV190" s="5"/>
      <c r="DW190" s="5">
        <f>LOOKUP(DW$6,'Daily Absent'!$O$6:$AX$6,'Daily Absent'!$O190:$AX190)</f>
        <v>1</v>
      </c>
      <c r="DX190" s="100">
        <v>0.25</v>
      </c>
      <c r="DY190" s="100">
        <v>0.5</v>
      </c>
      <c r="DZ190" s="100">
        <v>0.54166666666666663</v>
      </c>
      <c r="EA190" s="100">
        <v>0.77083333333333337</v>
      </c>
      <c r="EB190" s="5"/>
      <c r="EC190" s="5"/>
      <c r="ED190" s="5">
        <f>LOOKUP(ED$6,'Daily Absent'!$O$6:$AX$6,'Daily Absent'!$O190:$AX190)</f>
        <v>1</v>
      </c>
      <c r="EE190" s="100">
        <v>0.25</v>
      </c>
      <c r="EF190" s="100">
        <v>0.5</v>
      </c>
      <c r="EG190" s="100">
        <v>0.54166666666666663</v>
      </c>
      <c r="EH190" s="100">
        <v>0.75</v>
      </c>
      <c r="EI190" s="100">
        <v>0.79166666666666663</v>
      </c>
      <c r="EJ190" s="100">
        <v>0.91666666666666663</v>
      </c>
      <c r="EK190" s="5">
        <f>LOOKUP(EK$6,'Daily Absent'!$O$6:$AX$6,'Daily Absent'!$O190:$AX190)</f>
        <v>1</v>
      </c>
      <c r="EL190" s="100">
        <v>0.29166666666666669</v>
      </c>
      <c r="EM190" s="100">
        <v>0.5</v>
      </c>
      <c r="EN190" s="100">
        <v>0.54166666666666663</v>
      </c>
      <c r="EO190" s="100">
        <v>0.75</v>
      </c>
      <c r="EP190" s="5"/>
      <c r="EQ190" s="5"/>
      <c r="ER190" s="5">
        <f>LOOKUP(ER$6,'Daily Absent'!$O$6:$AX$6,'Daily Absent'!$O190:$AX190)</f>
        <v>0</v>
      </c>
      <c r="ES190" s="100"/>
      <c r="ET190" s="100"/>
      <c r="EU190" s="100"/>
      <c r="EV190" s="100"/>
      <c r="EW190" s="5"/>
      <c r="EX190" s="5"/>
      <c r="EY190" s="5">
        <f>LOOKUP(EY$6,'Daily Absent'!$O$6:$AX$6,'Daily Absent'!$O190:$AX190)</f>
        <v>0</v>
      </c>
      <c r="EZ190" s="100"/>
      <c r="FA190" s="100"/>
      <c r="FB190" s="100"/>
      <c r="FC190" s="100"/>
      <c r="FD190" s="5"/>
      <c r="FE190" s="5"/>
      <c r="FF190" s="5">
        <f>LOOKUP(FF$6,'Daily Absent'!$O$6:$AX$6,'Daily Absent'!$O190:$AX190)</f>
        <v>1</v>
      </c>
      <c r="FG190" s="100"/>
      <c r="FH190" s="100"/>
      <c r="FI190" s="100"/>
      <c r="FJ190" s="100"/>
      <c r="FK190" s="5"/>
      <c r="FL190" s="5"/>
      <c r="FM190" s="5">
        <f>LOOKUP(FM$6,'Daily Absent'!$O$6:$AX$6,'Daily Absent'!$O190:$AX190)</f>
        <v>0</v>
      </c>
      <c r="FN190" s="100"/>
      <c r="FO190" s="100"/>
      <c r="FP190" s="100"/>
      <c r="FQ190" s="100"/>
      <c r="FR190" s="5"/>
      <c r="FS190" s="5"/>
      <c r="FT190" s="5">
        <f>LOOKUP(FT$6,'Daily Absent'!$O$6:$AX$6,'Daily Absent'!$O190:$AX190)</f>
        <v>0</v>
      </c>
      <c r="FU190" s="100"/>
      <c r="FV190" s="100"/>
      <c r="FW190" s="100"/>
      <c r="FX190" s="100"/>
      <c r="FY190" s="5"/>
      <c r="FZ190" s="5"/>
      <c r="GA190" s="5">
        <f>LOOKUP(GA$6,'Daily Absent'!$O$6:$AX$6,'Daily Absent'!$O190:$AX190)</f>
        <v>0</v>
      </c>
      <c r="GB190" s="100"/>
      <c r="GC190" s="100"/>
      <c r="GD190" s="100"/>
      <c r="GE190" s="100"/>
      <c r="GF190" s="5"/>
      <c r="GG190" s="5"/>
      <c r="GH190" s="5">
        <f>LOOKUP(GH$6,'Daily Absent'!$O$6:$AX$6,'Daily Absent'!$O190:$AX190)</f>
        <v>0</v>
      </c>
      <c r="GI190" s="100"/>
      <c r="GJ190" s="100"/>
      <c r="GK190" s="100"/>
      <c r="GL190" s="100"/>
      <c r="GM190" s="5"/>
      <c r="GN190" s="5"/>
      <c r="GO190" s="5">
        <f>LOOKUP(GO$6,'Daily Absent'!$O$6:$AX$6,'Daily Absent'!$O190:$AX190)</f>
        <v>0</v>
      </c>
      <c r="GP190" s="100"/>
      <c r="GQ190" s="100"/>
      <c r="GR190" s="100"/>
      <c r="GS190" s="100"/>
      <c r="GT190" s="5"/>
      <c r="GU190" s="5"/>
      <c r="GV190" s="5">
        <f>LOOKUP(GV$6,'Daily Absent'!$O$6:$AX$6,'Daily Absent'!$O190:$AX190)</f>
        <v>0</v>
      </c>
      <c r="GW190" s="100"/>
      <c r="GX190" s="100"/>
      <c r="GY190" s="100"/>
      <c r="GZ190" s="100"/>
      <c r="HA190" s="5"/>
      <c r="HB190" s="5"/>
      <c r="HC190" s="5">
        <f>LOOKUP(HC$6,'Daily Absent'!$O$6:$AX$6,'Daily Absent'!$O190:$AX190)</f>
        <v>0</v>
      </c>
      <c r="HD190" s="100"/>
      <c r="HE190" s="100"/>
      <c r="HF190" s="100"/>
      <c r="HG190" s="100"/>
      <c r="HH190" s="5"/>
      <c r="HI190" s="5"/>
      <c r="HJ190" s="5">
        <f>LOOKUP(HJ$6,'Daily Absent'!$O$6:$AX$6,'Daily Absent'!$O190:$AX190)</f>
        <v>0</v>
      </c>
      <c r="HK190" s="100"/>
      <c r="HL190" s="100"/>
      <c r="HM190" s="100"/>
      <c r="HN190" s="100"/>
      <c r="HO190" s="5"/>
      <c r="HP190" s="5"/>
      <c r="HQ190" s="5"/>
      <c r="HR190" s="100"/>
      <c r="HS190" s="100"/>
      <c r="HT190" s="100"/>
      <c r="HU190" s="100"/>
      <c r="HV190" s="5"/>
      <c r="HW190" s="5"/>
      <c r="HX190" s="5">
        <f>LOOKUP(HX$6,'Daily Absent'!$O$6:$AX$6,'Daily Absent'!$O190:$AX190)</f>
        <v>0</v>
      </c>
      <c r="HY190" s="5"/>
      <c r="HZ190" s="100"/>
      <c r="IA190" s="5"/>
      <c r="IB190" s="5"/>
      <c r="IC190" s="5"/>
      <c r="ID190" s="5"/>
      <c r="IE190" s="5">
        <f>LOOKUP(IE$6,'Daily Absent'!$O$6:$AX$6,'Daily Absent'!$O190:$AX190)</f>
        <v>0</v>
      </c>
      <c r="IF190" s="5"/>
      <c r="IG190" s="100"/>
      <c r="IH190" s="5"/>
      <c r="II190" s="5"/>
      <c r="IJ190" s="5"/>
      <c r="IK190" s="5"/>
      <c r="IL190" s="5">
        <f>LOOKUP(IL$6,'Daily Absent'!$O$6:$AX$6,'Daily Absent'!$O190:$AX190)</f>
        <v>0</v>
      </c>
      <c r="IM190" s="5"/>
      <c r="IN190" s="100"/>
      <c r="IO190" s="5"/>
      <c r="IP190" s="5"/>
      <c r="IQ190" s="5"/>
      <c r="IR190" s="5"/>
      <c r="IS190" s="5">
        <f>LOOKUP(IS$6,'Daily Absent'!$O$6:$AX$6,'Daily Absent'!$O190:$AX190)</f>
        <v>0</v>
      </c>
      <c r="IT190" s="5"/>
      <c r="IU190" s="100"/>
      <c r="IV190" s="5"/>
      <c r="IW190" s="5"/>
      <c r="IX190" s="5"/>
      <c r="IY190" s="5"/>
      <c r="IZ190" s="5">
        <f>LOOKUP(IZ$6,'Daily Absent'!$O$6:$AX$6,'Daily Absent'!$O190:$AX190)</f>
        <v>0</v>
      </c>
      <c r="JA190" s="5"/>
      <c r="JB190" s="100"/>
      <c r="JC190" s="5"/>
      <c r="JD190" s="5"/>
      <c r="JE190" s="5"/>
      <c r="JF190" s="5"/>
    </row>
    <row r="191" spans="1:266" ht="20" customHeight="1">
      <c r="A191" s="54">
        <f>IF('Master MP Status'!A191&gt;0,'Master MP Status'!A191,"")</f>
        <v>183</v>
      </c>
      <c r="B191" s="5" t="str">
        <f>IF(ISTEXT('Master MP Status'!B191),'Master MP Status'!B191,"")</f>
        <v>INDIRECT</v>
      </c>
      <c r="C191" s="153">
        <f>IF(OR(ISTEXT('Master MP Status'!C191),'Master MP Status'!C191&gt;0),'Master MP Status'!C191,"")</f>
        <v>250072</v>
      </c>
      <c r="D191" s="154">
        <f>IF(OR(ISTEXT('Master MP Status'!D191),'Master MP Status'!D191&gt;0),'Master MP Status'!D191,"")</f>
        <v>250071</v>
      </c>
      <c r="E191" s="5" t="str">
        <f>IF(ISTEXT('Master MP Status'!E191),'Master MP Status'!E191,"")</f>
        <v>SUGANDI</v>
      </c>
      <c r="F191" s="5"/>
      <c r="G191" s="5" t="str">
        <f>IF(ISTEXT('Master MP Status'!G191),'Master MP Status'!G191,"")</f>
        <v>SUMEDANG</v>
      </c>
      <c r="H191" s="5" t="str">
        <f>IF(ISTEXT('Master MP Status'!H191),'Master MP Status'!H191,"")</f>
        <v>HO</v>
      </c>
      <c r="I191" s="5" t="str">
        <f>IF(ISTEXT('Master MP Status'!I191),'Master MP Status'!I191,"")</f>
        <v>Engineer Civil</v>
      </c>
      <c r="J191" s="5" t="str">
        <f>IF(ISTEXT('Master MP Status'!J191),'Master MP Status'!J191,"")</f>
        <v>Engineer</v>
      </c>
      <c r="K191" s="9">
        <f>IF(OR('Master MP Status'!K191=0,'Master MP Status'!K191=""),"",'Master MP Status'!K191)</f>
        <v>45793</v>
      </c>
      <c r="L191" s="9">
        <f>IF(OR('Master MP Status'!L191=0,'Master MP Status'!L191=""),"",'Master MP Status'!L191)</f>
        <v>45793</v>
      </c>
      <c r="M191" s="9">
        <f>IF(OR('Master MP Status'!M191=0,'Master MP Status'!M191=""),"",'Master MP Status'!M191)</f>
        <v>45849</v>
      </c>
      <c r="N191" s="5" t="str">
        <f>IF(ISTEXT('Master MP Status'!N191),'Master MP Status'!N191,"")</f>
        <v>Resign</v>
      </c>
      <c r="O191" s="5">
        <f>LOOKUP(O$6,'Daily Absent'!$O$6:$AX$6,'Daily Absent'!$O191:$AX191)</f>
        <v>1</v>
      </c>
      <c r="P191" s="100">
        <v>0.29166666666666669</v>
      </c>
      <c r="Q191" s="100">
        <v>0.5</v>
      </c>
      <c r="R191" s="100">
        <v>0.54166666666666663</v>
      </c>
      <c r="S191" s="100">
        <v>0.75</v>
      </c>
      <c r="T191" s="100">
        <v>0.79166666666666663</v>
      </c>
      <c r="U191" s="100">
        <v>0.875</v>
      </c>
      <c r="V191" s="5">
        <f>LOOKUP(V$6,'Daily Absent'!$O$6:$AX$6,'Daily Absent'!$O191:$AX191)</f>
        <v>1</v>
      </c>
      <c r="W191" s="100">
        <v>0.29166666666666669</v>
      </c>
      <c r="X191" s="100">
        <v>0.5</v>
      </c>
      <c r="Y191" s="100">
        <v>0.54166666666666663</v>
      </c>
      <c r="Z191" s="100">
        <v>0.75</v>
      </c>
      <c r="AA191" s="100">
        <v>0.79166666666666663</v>
      </c>
      <c r="AB191" s="100">
        <v>0.875</v>
      </c>
      <c r="AC191" s="5">
        <f>LOOKUP(AC$6,'Daily Absent'!$O$6:$AX$6,'Daily Absent'!$O191:$AX191)</f>
        <v>1</v>
      </c>
      <c r="AD191" s="100">
        <v>0.29166666666666669</v>
      </c>
      <c r="AE191" s="100">
        <v>0.5</v>
      </c>
      <c r="AF191" s="100">
        <v>0.54166666666666663</v>
      </c>
      <c r="AG191" s="100">
        <v>0.75</v>
      </c>
      <c r="AH191" s="100">
        <v>0.79166666666666663</v>
      </c>
      <c r="AI191" s="100">
        <v>0.89583333333333337</v>
      </c>
      <c r="AJ191" s="5">
        <f>LOOKUP(AJ$6,'Daily Absent'!$O$6:$AX$6,'Daily Absent'!$O191:$AX191)</f>
        <v>1</v>
      </c>
      <c r="AK191" s="100">
        <v>0.29166666666666669</v>
      </c>
      <c r="AL191" s="100">
        <v>0.5</v>
      </c>
      <c r="AM191" s="100">
        <v>0.54166666666666663</v>
      </c>
      <c r="AN191" s="100">
        <v>0.75</v>
      </c>
      <c r="AO191" s="5"/>
      <c r="AP191" s="5"/>
      <c r="AQ191" s="5">
        <f>LOOKUP(AQ$6,'Daily Absent'!$O$6:$AX$6,'Daily Absent'!$O191:$AX191)</f>
        <v>1</v>
      </c>
      <c r="AR191" s="100">
        <v>0.29166666666666669</v>
      </c>
      <c r="AS191" s="100">
        <v>0.5</v>
      </c>
      <c r="AT191" s="100"/>
      <c r="AU191" s="100"/>
      <c r="AV191" s="5"/>
      <c r="AW191" s="5"/>
      <c r="AX191" s="5">
        <f>LOOKUP(AX$6,'Daily Absent'!$O$6:$AX$6,'Daily Absent'!$O191:$AX191)</f>
        <v>0</v>
      </c>
      <c r="AY191" s="100"/>
      <c r="AZ191" s="100"/>
      <c r="BA191" s="100"/>
      <c r="BB191" s="100"/>
      <c r="BC191" s="5"/>
      <c r="BD191" s="5"/>
      <c r="BE191" s="5">
        <f>LOOKUP(BE$6,'Daily Absent'!$O$6:$AX$6,'Daily Absent'!$O191:$AX191)</f>
        <v>1</v>
      </c>
      <c r="BF191" s="100">
        <v>0.29166666666666669</v>
      </c>
      <c r="BG191" s="100">
        <v>0.5</v>
      </c>
      <c r="BH191" s="100">
        <v>0.54166666666666663</v>
      </c>
      <c r="BI191" s="100">
        <v>0.75</v>
      </c>
      <c r="BJ191" s="5"/>
      <c r="BK191" s="5"/>
      <c r="BL191" s="5">
        <f>LOOKUP(BL$6,'Daily Absent'!$O$6:$AX$6,'Daily Absent'!$O191:$AX191)</f>
        <v>1</v>
      </c>
      <c r="BM191" s="100">
        <v>0.29166666666666669</v>
      </c>
      <c r="BN191" s="100">
        <v>0.5</v>
      </c>
      <c r="BO191" s="100">
        <v>0.54166666666666663</v>
      </c>
      <c r="BP191" s="100">
        <v>0.75</v>
      </c>
      <c r="BQ191" s="100">
        <v>0.79166666666666663</v>
      </c>
      <c r="BR191" s="100">
        <v>0.875</v>
      </c>
      <c r="BS191" s="5">
        <f>LOOKUP(BS$6,'Daily Absent'!$O$6:$AX$6,'Daily Absent'!$O191:$AX191)</f>
        <v>1</v>
      </c>
      <c r="BT191" s="100">
        <v>0.29166666666666669</v>
      </c>
      <c r="BU191" s="100">
        <v>0.5</v>
      </c>
      <c r="BV191" s="100">
        <v>0.54166666666666663</v>
      </c>
      <c r="BW191" s="100">
        <v>0.75</v>
      </c>
      <c r="BX191" s="5"/>
      <c r="BY191" s="5"/>
      <c r="BZ191" s="5">
        <f>LOOKUP(BZ$6,'Daily Absent'!$O$6:$AX$6,'Daily Absent'!$O191:$AX191)</f>
        <v>1</v>
      </c>
      <c r="CA191" s="100">
        <v>0.29166666666666669</v>
      </c>
      <c r="CB191" s="100">
        <v>0.5</v>
      </c>
      <c r="CC191" s="100">
        <v>0.54166666666666663</v>
      </c>
      <c r="CD191" s="100">
        <v>0.75</v>
      </c>
      <c r="CE191" s="100"/>
      <c r="CF191" s="100"/>
      <c r="CG191" s="5">
        <f>LOOKUP(CG$6,'Daily Absent'!$O$6:$AX$6,'Daily Absent'!$O191:$AX191)</f>
        <v>0</v>
      </c>
      <c r="CH191" s="100"/>
      <c r="CI191" s="100"/>
      <c r="CJ191" s="100"/>
      <c r="CK191" s="100"/>
      <c r="CL191" s="5"/>
      <c r="CM191" s="5"/>
      <c r="CN191" s="5">
        <f>LOOKUP(CN$6,'Daily Absent'!$O$6:$AX$6,'Daily Absent'!$O191:$AX191)</f>
        <v>0</v>
      </c>
      <c r="CO191" s="100"/>
      <c r="CP191" s="100"/>
      <c r="CQ191" s="100"/>
      <c r="CR191" s="100"/>
      <c r="CS191" s="5"/>
      <c r="CT191" s="5"/>
      <c r="CU191" s="5">
        <f>LOOKUP(CU$6,'Daily Absent'!$O$6:$AX$6,'Daily Absent'!$O191:$AX191)</f>
        <v>0</v>
      </c>
      <c r="CV191" s="100"/>
      <c r="CW191" s="100"/>
      <c r="CX191" s="100"/>
      <c r="CY191" s="100"/>
      <c r="CZ191" s="5"/>
      <c r="DA191" s="5"/>
      <c r="DB191" s="5">
        <f>LOOKUP(DB$6,'Daily Absent'!$O$6:$AX$6,'Daily Absent'!$O191:$AX191)</f>
        <v>0</v>
      </c>
      <c r="DC191" s="100"/>
      <c r="DD191" s="100"/>
      <c r="DE191" s="100"/>
      <c r="DF191" s="100"/>
      <c r="DG191" s="5"/>
      <c r="DH191" s="5"/>
      <c r="DI191" s="5">
        <f>LOOKUP(DI$6,'Daily Absent'!$O$6:$AX$6,'Daily Absent'!$O191:$AX191)</f>
        <v>0</v>
      </c>
      <c r="DJ191" s="5"/>
      <c r="DK191" s="100"/>
      <c r="DL191" s="5"/>
      <c r="DM191" s="5"/>
      <c r="DN191" s="5"/>
      <c r="DO191" s="5"/>
      <c r="DP191" s="5">
        <f>LOOKUP(DP$6,'Daily Absent'!$O$6:$AX$6,'Daily Absent'!$O191:$AX191)</f>
        <v>0</v>
      </c>
      <c r="DQ191" s="100"/>
      <c r="DR191" s="100"/>
      <c r="DS191" s="100"/>
      <c r="DT191" s="100"/>
      <c r="DU191" s="5"/>
      <c r="DV191" s="5"/>
      <c r="DW191" s="5">
        <f>LOOKUP(DW$6,'Daily Absent'!$O$6:$AX$6,'Daily Absent'!$O191:$AX191)</f>
        <v>0</v>
      </c>
      <c r="DX191" s="100"/>
      <c r="DY191" s="100"/>
      <c r="DZ191" s="100"/>
      <c r="EA191" s="100"/>
      <c r="EB191" s="5"/>
      <c r="EC191" s="5"/>
      <c r="ED191" s="5">
        <f>LOOKUP(ED$6,'Daily Absent'!$O$6:$AX$6,'Daily Absent'!$O191:$AX191)</f>
        <v>0</v>
      </c>
      <c r="EE191" s="100"/>
      <c r="EF191" s="100"/>
      <c r="EG191" s="100"/>
      <c r="EH191" s="100"/>
      <c r="EI191" s="5"/>
      <c r="EJ191" s="5"/>
      <c r="EK191" s="5">
        <f>LOOKUP(EK$6,'Daily Absent'!$O$6:$AX$6,'Daily Absent'!$O191:$AX191)</f>
        <v>0</v>
      </c>
      <c r="EL191" s="100"/>
      <c r="EM191" s="100"/>
      <c r="EN191" s="100"/>
      <c r="EO191" s="100"/>
      <c r="EP191" s="5"/>
      <c r="EQ191" s="5"/>
      <c r="ER191" s="5">
        <f>LOOKUP(ER$6,'Daily Absent'!$O$6:$AX$6,'Daily Absent'!$O191:$AX191)</f>
        <v>0</v>
      </c>
      <c r="ES191" s="100"/>
      <c r="ET191" s="100"/>
      <c r="EU191" s="100"/>
      <c r="EV191" s="100"/>
      <c r="EW191" s="5"/>
      <c r="EX191" s="5"/>
      <c r="EY191" s="5">
        <f>LOOKUP(EY$6,'Daily Absent'!$O$6:$AX$6,'Daily Absent'!$O191:$AX191)</f>
        <v>0</v>
      </c>
      <c r="EZ191" s="100"/>
      <c r="FA191" s="100"/>
      <c r="FB191" s="100"/>
      <c r="FC191" s="100"/>
      <c r="FD191" s="100"/>
      <c r="FE191" s="100"/>
      <c r="FF191" s="5">
        <f>LOOKUP(FF$6,'Daily Absent'!$O$6:$AX$6,'Daily Absent'!$O191:$AX191)</f>
        <v>0</v>
      </c>
      <c r="FG191" s="100"/>
      <c r="FH191" s="100"/>
      <c r="FI191" s="100"/>
      <c r="FJ191" s="100"/>
      <c r="FK191" s="5"/>
      <c r="FL191" s="5"/>
      <c r="FM191" s="5">
        <f>LOOKUP(FM$6,'Daily Absent'!$O$6:$AX$6,'Daily Absent'!$O191:$AX191)</f>
        <v>0</v>
      </c>
      <c r="FN191" s="100"/>
      <c r="FO191" s="100"/>
      <c r="FP191" s="100"/>
      <c r="FQ191" s="100"/>
      <c r="FR191" s="100"/>
      <c r="FS191" s="100"/>
      <c r="FT191" s="5">
        <f>LOOKUP(FT$6,'Daily Absent'!$O$6:$AX$6,'Daily Absent'!$O191:$AX191)</f>
        <v>0</v>
      </c>
      <c r="FU191" s="100"/>
      <c r="FV191" s="100"/>
      <c r="FW191" s="100"/>
      <c r="FX191" s="100"/>
      <c r="FY191" s="5"/>
      <c r="FZ191" s="5"/>
      <c r="GA191" s="5">
        <f>LOOKUP(GA$6,'Daily Absent'!$O$6:$AX$6,'Daily Absent'!$O191:$AX191)</f>
        <v>0</v>
      </c>
      <c r="GB191" s="100"/>
      <c r="GC191" s="100"/>
      <c r="GD191" s="100"/>
      <c r="GE191" s="100"/>
      <c r="GF191" s="5"/>
      <c r="GG191" s="5"/>
      <c r="GH191" s="5">
        <f>LOOKUP(GH$6,'Daily Absent'!$O$6:$AX$6,'Daily Absent'!$O191:$AX191)</f>
        <v>0</v>
      </c>
      <c r="GI191" s="100"/>
      <c r="GJ191" s="100"/>
      <c r="GK191" s="100"/>
      <c r="GL191" s="100"/>
      <c r="GM191" s="5"/>
      <c r="GN191" s="5"/>
      <c r="GO191" s="5">
        <f>LOOKUP(GO$6,'Daily Absent'!$O$6:$AX$6,'Daily Absent'!$O191:$AX191)</f>
        <v>0</v>
      </c>
      <c r="GP191" s="100"/>
      <c r="GQ191" s="100"/>
      <c r="GR191" s="100"/>
      <c r="GS191" s="100"/>
      <c r="GT191" s="100"/>
      <c r="GU191" s="100"/>
      <c r="GV191" s="5">
        <f>LOOKUP(GV$6,'Daily Absent'!$O$6:$AX$6,'Daily Absent'!$O191:$AX191)</f>
        <v>0</v>
      </c>
      <c r="GW191" s="100"/>
      <c r="GX191" s="100"/>
      <c r="GY191" s="100"/>
      <c r="GZ191" s="100"/>
      <c r="HA191" s="5"/>
      <c r="HB191" s="5"/>
      <c r="HC191" s="5">
        <f>LOOKUP(HC$6,'Daily Absent'!$O$6:$AX$6,'Daily Absent'!$O191:$AX191)</f>
        <v>0</v>
      </c>
      <c r="HD191" s="100"/>
      <c r="HE191" s="100"/>
      <c r="HF191" s="100"/>
      <c r="HG191" s="100"/>
      <c r="HH191" s="5"/>
      <c r="HI191" s="5"/>
      <c r="HJ191" s="5">
        <f>LOOKUP(HJ$6,'Daily Absent'!$O$6:$AX$6,'Daily Absent'!$O191:$AX191)</f>
        <v>0</v>
      </c>
      <c r="HK191" s="100"/>
      <c r="HL191" s="100"/>
      <c r="HM191" s="100"/>
      <c r="HN191" s="100"/>
      <c r="HO191" s="5"/>
      <c r="HP191" s="5"/>
      <c r="HQ191" s="5"/>
      <c r="HR191" s="100"/>
      <c r="HS191" s="100"/>
      <c r="HT191" s="100"/>
      <c r="HU191" s="100"/>
      <c r="HV191" s="5"/>
      <c r="HW191" s="5"/>
      <c r="HX191" s="5">
        <f>LOOKUP(HX$6,'Daily Absent'!$O$6:$AX$6,'Daily Absent'!$O191:$AX191)</f>
        <v>0</v>
      </c>
      <c r="HY191" s="5"/>
      <c r="HZ191" s="100"/>
      <c r="IA191" s="5"/>
      <c r="IB191" s="5"/>
      <c r="IC191" s="5"/>
      <c r="ID191" s="5"/>
      <c r="IE191" s="5">
        <f>LOOKUP(IE$6,'Daily Absent'!$O$6:$AX$6,'Daily Absent'!$O191:$AX191)</f>
        <v>0</v>
      </c>
      <c r="IF191" s="5"/>
      <c r="IG191" s="100"/>
      <c r="IH191" s="5"/>
      <c r="II191" s="5"/>
      <c r="IJ191" s="5"/>
      <c r="IK191" s="5"/>
      <c r="IL191" s="5">
        <f>LOOKUP(IL$6,'Daily Absent'!$O$6:$AX$6,'Daily Absent'!$O191:$AX191)</f>
        <v>0</v>
      </c>
      <c r="IM191" s="5"/>
      <c r="IN191" s="100"/>
      <c r="IO191" s="5"/>
      <c r="IP191" s="5"/>
      <c r="IQ191" s="5"/>
      <c r="IR191" s="5"/>
      <c r="IS191" s="5">
        <f>LOOKUP(IS$6,'Daily Absent'!$O$6:$AX$6,'Daily Absent'!$O191:$AX191)</f>
        <v>0</v>
      </c>
      <c r="IT191" s="5"/>
      <c r="IU191" s="100"/>
      <c r="IV191" s="5"/>
      <c r="IW191" s="5"/>
      <c r="IX191" s="5"/>
      <c r="IY191" s="5"/>
      <c r="IZ191" s="5">
        <f>LOOKUP(IZ$6,'Daily Absent'!$O$6:$AX$6,'Daily Absent'!$O191:$AX191)</f>
        <v>0</v>
      </c>
      <c r="JA191" s="5"/>
      <c r="JB191" s="100"/>
      <c r="JC191" s="5"/>
      <c r="JD191" s="5"/>
      <c r="JE191" s="5"/>
      <c r="JF191" s="5"/>
    </row>
    <row r="192" spans="1:266" ht="20" customHeight="1">
      <c r="A192" s="54">
        <f>IF('Master MP Status'!A192&gt;0,'Master MP Status'!A192,"")</f>
        <v>184</v>
      </c>
      <c r="B192" s="5" t="str">
        <f>IF(ISTEXT('Master MP Status'!B192),'Master MP Status'!B192,"")</f>
        <v>DIRECT</v>
      </c>
      <c r="C192" s="153" t="str">
        <f>IF(OR(ISTEXT('Master MP Status'!C192),'Master MP Status'!C192&gt;0),'Master MP Status'!C192,"")</f>
        <v>KN25381</v>
      </c>
      <c r="D192" s="154" t="str">
        <f>IF(OR(ISTEXT('Master MP Status'!D192),'Master MP Status'!D192&gt;0),'Master MP Status'!D192,"")</f>
        <v>KN25381</v>
      </c>
      <c r="E192" s="5" t="str">
        <f>IF(ISTEXT('Master MP Status'!E192),'Master MP Status'!E192,"")</f>
        <v>MARTHEN</v>
      </c>
      <c r="F192" s="5"/>
      <c r="G192" s="5" t="str">
        <f>IF(ISTEXT('Master MP Status'!G192),'Master MP Status'!G192,"")</f>
        <v>Local</v>
      </c>
      <c r="H192" s="5" t="str">
        <f>IF(ISTEXT('Master MP Status'!H192),'Master MP Status'!H192,"")</f>
        <v>DARMAN</v>
      </c>
      <c r="I192" s="5" t="str">
        <f>IF(ISTEXT('Master MP Status'!I192),'Master MP Status'!I192,"")</f>
        <v>Skilled</v>
      </c>
      <c r="J192" s="5" t="str">
        <f>IF(ISTEXT('Master MP Status'!J192),'Master MP Status'!J192,"")</f>
        <v>Common Skilled</v>
      </c>
      <c r="K192" s="9">
        <f>IF(OR('Master MP Status'!K192=0,'Master MP Status'!K192=""),"",'Master MP Status'!K192)</f>
        <v>45795</v>
      </c>
      <c r="L192" s="9">
        <f>IF(OR('Master MP Status'!L192=0,'Master MP Status'!L192=""),"",'Master MP Status'!L192)</f>
        <v>45795</v>
      </c>
      <c r="M192" s="9" t="str">
        <f>IF(OR('Master MP Status'!M192=0,'Master MP Status'!M192=""),"",'Master MP Status'!M192)</f>
        <v/>
      </c>
      <c r="N192" s="5" t="str">
        <f>IF(ISTEXT('Master MP Status'!N192),'Master MP Status'!N192,"")</f>
        <v/>
      </c>
      <c r="O192" s="5">
        <f>LOOKUP(O$6,'Daily Absent'!$O$6:$AX$6,'Daily Absent'!$O192:$AX192)</f>
        <v>1</v>
      </c>
      <c r="P192" s="100">
        <v>0.29166666666666669</v>
      </c>
      <c r="Q192" s="100">
        <v>0.5</v>
      </c>
      <c r="R192" s="100">
        <v>0.54166666666666663</v>
      </c>
      <c r="S192" s="100">
        <v>0.75</v>
      </c>
      <c r="T192" s="5"/>
      <c r="U192" s="5"/>
      <c r="V192" s="5">
        <f>LOOKUP(V$6,'Daily Absent'!$O$6:$AX$6,'Daily Absent'!$O192:$AX192)</f>
        <v>1</v>
      </c>
      <c r="W192" s="100">
        <v>0.29166666666666669</v>
      </c>
      <c r="X192" s="100">
        <v>0.5</v>
      </c>
      <c r="Y192" s="100">
        <v>0.54166666666666663</v>
      </c>
      <c r="Z192" s="100">
        <v>0.75</v>
      </c>
      <c r="AA192" s="5"/>
      <c r="AB192" s="5"/>
      <c r="AC192" s="5">
        <f>LOOKUP(AC$6,'Daily Absent'!$O$6:$AX$6,'Daily Absent'!$O192:$AX192)</f>
        <v>1</v>
      </c>
      <c r="AD192" s="100">
        <v>0.29166666666666669</v>
      </c>
      <c r="AE192" s="100">
        <v>0.5</v>
      </c>
      <c r="AF192" s="100">
        <v>0.54166666666666663</v>
      </c>
      <c r="AG192" s="100">
        <v>0.75</v>
      </c>
      <c r="AH192" s="5"/>
      <c r="AI192" s="5"/>
      <c r="AJ192" s="5">
        <f>LOOKUP(AJ$6,'Daily Absent'!$O$6:$AX$6,'Daily Absent'!$O192:$AX192)</f>
        <v>1</v>
      </c>
      <c r="AK192" s="100">
        <v>0.29166666666666669</v>
      </c>
      <c r="AL192" s="100">
        <v>0.5</v>
      </c>
      <c r="AM192" s="100">
        <v>0.54166666666666663</v>
      </c>
      <c r="AN192" s="100">
        <v>0.75</v>
      </c>
      <c r="AO192" s="5"/>
      <c r="AP192" s="5"/>
      <c r="AQ192" s="5">
        <f>LOOKUP(AQ$6,'Daily Absent'!$O$6:$AX$6,'Daily Absent'!$O192:$AX192)</f>
        <v>1</v>
      </c>
      <c r="AR192" s="100">
        <v>0.29166666666666669</v>
      </c>
      <c r="AS192" s="100">
        <v>0.5</v>
      </c>
      <c r="AT192" s="100">
        <v>0.54166666666666663</v>
      </c>
      <c r="AU192" s="100">
        <v>0.70833333333333337</v>
      </c>
      <c r="AV192" s="5"/>
      <c r="AW192" s="5"/>
      <c r="AX192" s="5">
        <f>LOOKUP(AX$6,'Daily Absent'!$O$6:$AX$6,'Daily Absent'!$O192:$AX192)</f>
        <v>0</v>
      </c>
      <c r="AY192" s="100"/>
      <c r="AZ192" s="100"/>
      <c r="BA192" s="100"/>
      <c r="BB192" s="100"/>
      <c r="BC192" s="5"/>
      <c r="BD192" s="5"/>
      <c r="BE192" s="5">
        <f>LOOKUP(BE$6,'Daily Absent'!$O$6:$AX$6,'Daily Absent'!$O192:$AX192)</f>
        <v>1</v>
      </c>
      <c r="BF192" s="100">
        <v>0.29166666666666669</v>
      </c>
      <c r="BG192" s="100">
        <v>0.5</v>
      </c>
      <c r="BH192" s="100">
        <v>0.54166666666666663</v>
      </c>
      <c r="BI192" s="100">
        <v>0.75</v>
      </c>
      <c r="BJ192" s="5"/>
      <c r="BK192" s="5"/>
      <c r="BL192" s="5">
        <f>LOOKUP(BL$6,'Daily Absent'!$O$6:$AX$6,'Daily Absent'!$O192:$AX192)</f>
        <v>1</v>
      </c>
      <c r="BM192" s="100">
        <v>0.29166666666666669</v>
      </c>
      <c r="BN192" s="100">
        <v>0.5</v>
      </c>
      <c r="BO192" s="100">
        <v>0.54166666666666663</v>
      </c>
      <c r="BP192" s="100">
        <v>0.75</v>
      </c>
      <c r="BQ192" s="5"/>
      <c r="BR192" s="5"/>
      <c r="BS192" s="5">
        <f>LOOKUP(BS$6,'Daily Absent'!$O$6:$AX$6,'Daily Absent'!$O192:$AX192)</f>
        <v>1</v>
      </c>
      <c r="BT192" s="100">
        <v>0.29166666666666669</v>
      </c>
      <c r="BU192" s="100">
        <v>0.5</v>
      </c>
      <c r="BV192" s="100">
        <v>0.54166666666666663</v>
      </c>
      <c r="BW192" s="100">
        <v>0.75</v>
      </c>
      <c r="BX192" s="5"/>
      <c r="BY192" s="5"/>
      <c r="BZ192" s="5">
        <f>LOOKUP(BZ$6,'Daily Absent'!$O$6:$AX$6,'Daily Absent'!$O192:$AX192)</f>
        <v>1</v>
      </c>
      <c r="CA192" s="100">
        <v>0.29166666666666669</v>
      </c>
      <c r="CB192" s="100">
        <v>0.5</v>
      </c>
      <c r="CC192" s="100">
        <v>0.54166666666666663</v>
      </c>
      <c r="CD192" s="100">
        <v>0.75</v>
      </c>
      <c r="CE192" s="5"/>
      <c r="CF192" s="5"/>
      <c r="CG192" s="5">
        <f>LOOKUP(CG$6,'Daily Absent'!$O$6:$AX$6,'Daily Absent'!$O192:$AX192)</f>
        <v>1</v>
      </c>
      <c r="CH192" s="100">
        <v>0.29166666666666669</v>
      </c>
      <c r="CI192" s="100">
        <v>0.5</v>
      </c>
      <c r="CJ192" s="100">
        <v>0.54166666666666663</v>
      </c>
      <c r="CK192" s="100">
        <v>0.75</v>
      </c>
      <c r="CL192" s="5"/>
      <c r="CM192" s="5"/>
      <c r="CN192" s="5">
        <f>LOOKUP(CN$6,'Daily Absent'!$O$6:$AX$6,'Daily Absent'!$O192:$AX192)</f>
        <v>1</v>
      </c>
      <c r="CO192" s="100">
        <v>0.29166666666666669</v>
      </c>
      <c r="CP192" s="100">
        <v>0.5</v>
      </c>
      <c r="CQ192" s="100">
        <v>0.54166666666666663</v>
      </c>
      <c r="CR192" s="100">
        <v>0.70833333333333337</v>
      </c>
      <c r="CS192" s="5"/>
      <c r="CT192" s="5"/>
      <c r="CU192" s="5">
        <f>LOOKUP(CU$6,'Daily Absent'!$O$6:$AX$6,'Daily Absent'!$O192:$AX192)</f>
        <v>1</v>
      </c>
      <c r="CV192" s="100">
        <v>0.33333333333333331</v>
      </c>
      <c r="CW192" s="100">
        <v>0.5</v>
      </c>
      <c r="CX192" s="100">
        <v>0.54166666666666663</v>
      </c>
      <c r="CY192" s="100">
        <v>0.66666666666666663</v>
      </c>
      <c r="CZ192" s="5"/>
      <c r="DA192" s="5"/>
      <c r="DB192" s="5">
        <f>LOOKUP(DB$6,'Daily Absent'!$O$6:$AX$6,'Daily Absent'!$O192:$AX192)</f>
        <v>1</v>
      </c>
      <c r="DC192" s="100">
        <v>0.29166666666666669</v>
      </c>
      <c r="DD192" s="100">
        <v>0.5</v>
      </c>
      <c r="DE192" s="100">
        <v>0.54166666666666663</v>
      </c>
      <c r="DF192" s="100">
        <v>0.75</v>
      </c>
      <c r="DG192" s="5"/>
      <c r="DH192" s="5"/>
      <c r="DI192" s="5">
        <f>LOOKUP(DI$6,'Daily Absent'!$O$6:$AX$6,'Daily Absent'!$O192:$AX192)</f>
        <v>1</v>
      </c>
      <c r="DJ192" s="100">
        <v>0.29166666666666669</v>
      </c>
      <c r="DK192" s="100">
        <v>0.5</v>
      </c>
      <c r="DL192" s="100">
        <v>0.54166666666666663</v>
      </c>
      <c r="DM192" s="100">
        <v>0.75</v>
      </c>
      <c r="DN192" s="5"/>
      <c r="DO192" s="5"/>
      <c r="DP192" s="5">
        <f>LOOKUP(DP$6,'Daily Absent'!$O$6:$AX$6,'Daily Absent'!$O192:$AX192)</f>
        <v>1</v>
      </c>
      <c r="DQ192" s="100">
        <v>0.29166666666666669</v>
      </c>
      <c r="DR192" s="100">
        <v>0.5</v>
      </c>
      <c r="DS192" s="100">
        <v>0.54166666666666663</v>
      </c>
      <c r="DT192" s="100">
        <v>0.75</v>
      </c>
      <c r="DU192" s="5"/>
      <c r="DV192" s="5"/>
      <c r="DW192" s="5">
        <f>LOOKUP(DW$6,'Daily Absent'!$O$6:$AX$6,'Daily Absent'!$O192:$AX192)</f>
        <v>1</v>
      </c>
      <c r="DX192" s="100">
        <v>0.29166666666666669</v>
      </c>
      <c r="DY192" s="100">
        <v>0.5</v>
      </c>
      <c r="DZ192" s="100">
        <v>0.54166666666666663</v>
      </c>
      <c r="EA192" s="100">
        <v>0.75</v>
      </c>
      <c r="EB192" s="5"/>
      <c r="EC192" s="5"/>
      <c r="ED192" s="5">
        <f>LOOKUP(ED$6,'Daily Absent'!$O$6:$AX$6,'Daily Absent'!$O192:$AX192)</f>
        <v>1</v>
      </c>
      <c r="EE192" s="100">
        <v>0.29166666666666669</v>
      </c>
      <c r="EF192" s="100">
        <v>0.5</v>
      </c>
      <c r="EG192" s="100">
        <v>0.54166666666666663</v>
      </c>
      <c r="EH192" s="100">
        <v>0.75</v>
      </c>
      <c r="EI192" s="100">
        <v>0.79166666666666663</v>
      </c>
      <c r="EJ192" s="100">
        <v>0.91666666666666663</v>
      </c>
      <c r="EK192" s="5">
        <f>LOOKUP(EK$6,'Daily Absent'!$O$6:$AX$6,'Daily Absent'!$O192:$AX192)</f>
        <v>1</v>
      </c>
      <c r="EL192" s="100">
        <v>0.29166666666666669</v>
      </c>
      <c r="EM192" s="100">
        <v>0.5</v>
      </c>
      <c r="EN192" s="100">
        <v>0.54166666666666663</v>
      </c>
      <c r="EO192" s="100">
        <v>0.75</v>
      </c>
      <c r="EP192" s="100">
        <v>0.79166666666666663</v>
      </c>
      <c r="EQ192" s="100">
        <v>0.91666666666666663</v>
      </c>
      <c r="ER192" s="5">
        <f>LOOKUP(ER$6,'Daily Absent'!$O$6:$AX$6,'Daily Absent'!$O192:$AX192)</f>
        <v>0</v>
      </c>
      <c r="ES192" s="100"/>
      <c r="ET192" s="100"/>
      <c r="EU192" s="100"/>
      <c r="EV192" s="100"/>
      <c r="EW192" s="5"/>
      <c r="EX192" s="5"/>
      <c r="EY192" s="5">
        <f>LOOKUP(EY$6,'Daily Absent'!$O$6:$AX$6,'Daily Absent'!$O192:$AX192)</f>
        <v>1</v>
      </c>
      <c r="EZ192" s="100">
        <v>0.29166666666666669</v>
      </c>
      <c r="FA192" s="100">
        <v>0.5</v>
      </c>
      <c r="FB192" s="100">
        <v>0.54166666666666663</v>
      </c>
      <c r="FC192" s="100">
        <v>0.75</v>
      </c>
      <c r="FD192" s="100"/>
      <c r="FE192" s="100"/>
      <c r="FF192" s="5">
        <f>LOOKUP(FF$6,'Daily Absent'!$O$6:$AX$6,'Daily Absent'!$O192:$AX192)</f>
        <v>1</v>
      </c>
      <c r="FG192" s="100"/>
      <c r="FH192" s="100"/>
      <c r="FI192" s="100"/>
      <c r="FJ192" s="100"/>
      <c r="FK192" s="5"/>
      <c r="FL192" s="5"/>
      <c r="FM192" s="5">
        <f>LOOKUP(FM$6,'Daily Absent'!$O$6:$AX$6,'Daily Absent'!$O192:$AX192)</f>
        <v>0</v>
      </c>
      <c r="FN192" s="100"/>
      <c r="FO192" s="100"/>
      <c r="FP192" s="100"/>
      <c r="FQ192" s="100"/>
      <c r="FR192" s="5"/>
      <c r="FS192" s="5"/>
      <c r="FT192" s="5">
        <f>LOOKUP(FT$6,'Daily Absent'!$O$6:$AX$6,'Daily Absent'!$O192:$AX192)</f>
        <v>0</v>
      </c>
      <c r="FU192" s="100"/>
      <c r="FV192" s="100"/>
      <c r="FW192" s="100"/>
      <c r="FX192" s="100"/>
      <c r="FY192" s="5"/>
      <c r="FZ192" s="5"/>
      <c r="GA192" s="5">
        <f>LOOKUP(GA$6,'Daily Absent'!$O$6:$AX$6,'Daily Absent'!$O192:$AX192)</f>
        <v>0</v>
      </c>
      <c r="GB192" s="5"/>
      <c r="GC192" s="100"/>
      <c r="GD192" s="5"/>
      <c r="GE192" s="5"/>
      <c r="GF192" s="5"/>
      <c r="GG192" s="5"/>
      <c r="GH192" s="5">
        <f>LOOKUP(GH$6,'Daily Absent'!$O$6:$AX$6,'Daily Absent'!$O192:$AX192)</f>
        <v>0</v>
      </c>
      <c r="GI192" s="100"/>
      <c r="GJ192" s="100"/>
      <c r="GK192" s="100"/>
      <c r="GL192" s="100"/>
      <c r="GM192" s="5"/>
      <c r="GN192" s="5"/>
      <c r="GO192" s="5">
        <f>LOOKUP(GO$6,'Daily Absent'!$O$6:$AX$6,'Daily Absent'!$O192:$AX192)</f>
        <v>0</v>
      </c>
      <c r="GP192" s="100"/>
      <c r="GQ192" s="100"/>
      <c r="GR192" s="100"/>
      <c r="GS192" s="100"/>
      <c r="GT192" s="5"/>
      <c r="GU192" s="5"/>
      <c r="GV192" s="5">
        <f>LOOKUP(GV$6,'Daily Absent'!$O$6:$AX$6,'Daily Absent'!$O192:$AX192)</f>
        <v>0</v>
      </c>
      <c r="GW192" s="100"/>
      <c r="GX192" s="100"/>
      <c r="GY192" s="100"/>
      <c r="GZ192" s="100"/>
      <c r="HA192" s="5"/>
      <c r="HB192" s="5"/>
      <c r="HC192" s="5">
        <f>LOOKUP(HC$6,'Daily Absent'!$O$6:$AX$6,'Daily Absent'!$O192:$AX192)</f>
        <v>0</v>
      </c>
      <c r="HD192" s="100"/>
      <c r="HE192" s="100"/>
      <c r="HF192" s="100"/>
      <c r="HG192" s="100"/>
      <c r="HH192" s="5"/>
      <c r="HI192" s="5"/>
      <c r="HJ192" s="5">
        <f>LOOKUP(HJ$6,'Daily Absent'!$O$6:$AX$6,'Daily Absent'!$O192:$AX192)</f>
        <v>0</v>
      </c>
      <c r="HK192" s="100"/>
      <c r="HL192" s="100"/>
      <c r="HM192" s="100"/>
      <c r="HN192" s="100"/>
      <c r="HO192" s="5"/>
      <c r="HP192" s="5"/>
      <c r="HQ192" s="5"/>
      <c r="HR192" s="100"/>
      <c r="HS192" s="100"/>
      <c r="HT192" s="100"/>
      <c r="HU192" s="100"/>
      <c r="HV192" s="5"/>
      <c r="HW192" s="5"/>
      <c r="HX192" s="5">
        <f>LOOKUP(HX$6,'Daily Absent'!$O$6:$AX$6,'Daily Absent'!$O192:$AX192)</f>
        <v>0</v>
      </c>
      <c r="HY192" s="5"/>
      <c r="HZ192" s="100"/>
      <c r="IA192" s="5"/>
      <c r="IB192" s="5"/>
      <c r="IC192" s="5"/>
      <c r="ID192" s="5"/>
      <c r="IE192" s="5">
        <f>LOOKUP(IE$6,'Daily Absent'!$O$6:$AX$6,'Daily Absent'!$O192:$AX192)</f>
        <v>0</v>
      </c>
      <c r="IF192" s="5"/>
      <c r="IG192" s="100"/>
      <c r="IH192" s="5"/>
      <c r="II192" s="5"/>
      <c r="IJ192" s="5"/>
      <c r="IK192" s="5"/>
      <c r="IL192" s="5">
        <f>LOOKUP(IL$6,'Daily Absent'!$O$6:$AX$6,'Daily Absent'!$O192:$AX192)</f>
        <v>0</v>
      </c>
      <c r="IM192" s="5"/>
      <c r="IN192" s="100"/>
      <c r="IO192" s="5"/>
      <c r="IP192" s="5"/>
      <c r="IQ192" s="5"/>
      <c r="IR192" s="5"/>
      <c r="IS192" s="5">
        <f>LOOKUP(IS$6,'Daily Absent'!$O$6:$AX$6,'Daily Absent'!$O192:$AX192)</f>
        <v>0</v>
      </c>
      <c r="IT192" s="5"/>
      <c r="IU192" s="100"/>
      <c r="IV192" s="5"/>
      <c r="IW192" s="5"/>
      <c r="IX192" s="5"/>
      <c r="IY192" s="5"/>
      <c r="IZ192" s="5">
        <f>LOOKUP(IZ$6,'Daily Absent'!$O$6:$AX$6,'Daily Absent'!$O192:$AX192)</f>
        <v>0</v>
      </c>
      <c r="JA192" s="5"/>
      <c r="JB192" s="100"/>
      <c r="JC192" s="5"/>
      <c r="JD192" s="5"/>
      <c r="JE192" s="5"/>
      <c r="JF192" s="5"/>
    </row>
    <row r="193" spans="1:266" ht="20" customHeight="1">
      <c r="A193" s="54">
        <f>IF('Master MP Status'!A193&gt;0,'Master MP Status'!A193,"")</f>
        <v>185</v>
      </c>
      <c r="B193" s="5" t="str">
        <f>IF(ISTEXT('Master MP Status'!B193),'Master MP Status'!B193,"")</f>
        <v>DIRECT</v>
      </c>
      <c r="C193" s="153" t="str">
        <f>IF(OR(ISTEXT('Master MP Status'!C193),'Master MP Status'!C193&gt;0),'Master MP Status'!C193,"")</f>
        <v>KN25382</v>
      </c>
      <c r="D193" s="154" t="str">
        <f>IF(OR(ISTEXT('Master MP Status'!D193),'Master MP Status'!D193&gt;0),'Master MP Status'!D193,"")</f>
        <v>KN25382</v>
      </c>
      <c r="E193" s="5" t="str">
        <f>IF(ISTEXT('Master MP Status'!E193),'Master MP Status'!E193,"")</f>
        <v>IRWAN</v>
      </c>
      <c r="F193" s="5"/>
      <c r="G193" s="5" t="str">
        <f>IF(ISTEXT('Master MP Status'!G193),'Master MP Status'!G193,"")</f>
        <v>Local</v>
      </c>
      <c r="H193" s="5" t="str">
        <f>IF(ISTEXT('Master MP Status'!H193),'Master MP Status'!H193,"")</f>
        <v>DARMAN</v>
      </c>
      <c r="I193" s="5" t="str">
        <f>IF(ISTEXT('Master MP Status'!I193),'Master MP Status'!I193,"")</f>
        <v>Helper</v>
      </c>
      <c r="J193" s="5" t="str">
        <f>IF(ISTEXT('Master MP Status'!J193),'Master MP Status'!J193,"")</f>
        <v>Helper</v>
      </c>
      <c r="K193" s="9">
        <f>IF(OR('Master MP Status'!K193=0,'Master MP Status'!K193=""),"",'Master MP Status'!K193)</f>
        <v>45795</v>
      </c>
      <c r="L193" s="9">
        <f>IF(OR('Master MP Status'!L193=0,'Master MP Status'!L193=""),"",'Master MP Status'!L193)</f>
        <v>45795</v>
      </c>
      <c r="M193" s="9">
        <f>IF(OR('Master MP Status'!M193=0,'Master MP Status'!M193=""),"",'Master MP Status'!M193)</f>
        <v>45851</v>
      </c>
      <c r="N193" s="5" t="str">
        <f>IF(ISTEXT('Master MP Status'!N193),'Master MP Status'!N193,"")</f>
        <v>Resign</v>
      </c>
      <c r="O193" s="5">
        <f>LOOKUP(O$6,'Daily Absent'!$O$6:$AX$6,'Daily Absent'!$O193:$AX193)</f>
        <v>1</v>
      </c>
      <c r="P193" s="100">
        <v>0.29166666666666669</v>
      </c>
      <c r="Q193" s="100">
        <v>0.5</v>
      </c>
      <c r="R193" s="100">
        <v>0.54166666666666663</v>
      </c>
      <c r="S193" s="100">
        <v>0.75</v>
      </c>
      <c r="T193" s="5"/>
      <c r="U193" s="5"/>
      <c r="V193" s="5">
        <f>LOOKUP(V$6,'Daily Absent'!$O$6:$AX$6,'Daily Absent'!$O193:$AX193)</f>
        <v>0</v>
      </c>
      <c r="W193" s="100"/>
      <c r="X193" s="100"/>
      <c r="Y193" s="100"/>
      <c r="Z193" s="100"/>
      <c r="AA193" s="5"/>
      <c r="AB193" s="5"/>
      <c r="AC193" s="5">
        <f>LOOKUP(AC$6,'Daily Absent'!$O$6:$AX$6,'Daily Absent'!$O193:$AX193)</f>
        <v>1</v>
      </c>
      <c r="AD193" s="100">
        <v>0.29166666666666669</v>
      </c>
      <c r="AE193" s="100">
        <v>0.5</v>
      </c>
      <c r="AF193" s="100">
        <v>0.54166666666666663</v>
      </c>
      <c r="AG193" s="100">
        <v>0.75</v>
      </c>
      <c r="AH193" s="5"/>
      <c r="AI193" s="5"/>
      <c r="AJ193" s="5">
        <f>LOOKUP(AJ$6,'Daily Absent'!$O$6:$AX$6,'Daily Absent'!$O193:$AX193)</f>
        <v>0</v>
      </c>
      <c r="AK193" s="100"/>
      <c r="AL193" s="100"/>
      <c r="AM193" s="100"/>
      <c r="AN193" s="100"/>
      <c r="AO193" s="5"/>
      <c r="AP193" s="5"/>
      <c r="AQ193" s="5">
        <f>LOOKUP(AQ$6,'Daily Absent'!$O$6:$AX$6,'Daily Absent'!$O193:$AX193)</f>
        <v>1</v>
      </c>
      <c r="AR193" s="100">
        <v>0.29166666666666669</v>
      </c>
      <c r="AS193" s="100">
        <v>0.5</v>
      </c>
      <c r="AT193" s="100">
        <v>0.54166666666666663</v>
      </c>
      <c r="AU193" s="100">
        <v>0.70833333333333337</v>
      </c>
      <c r="AV193" s="5"/>
      <c r="AW193" s="5"/>
      <c r="AX193" s="5">
        <f>LOOKUP(AX$6,'Daily Absent'!$O$6:$AX$6,'Daily Absent'!$O193:$AX193)</f>
        <v>0</v>
      </c>
      <c r="AY193" s="100"/>
      <c r="AZ193" s="100"/>
      <c r="BA193" s="100"/>
      <c r="BB193" s="100"/>
      <c r="BC193" s="5"/>
      <c r="BD193" s="5"/>
      <c r="BE193" s="5">
        <f>LOOKUP(BE$6,'Daily Absent'!$O$6:$AX$6,'Daily Absent'!$O193:$AX193)</f>
        <v>0</v>
      </c>
      <c r="BF193" s="5"/>
      <c r="BG193" s="100"/>
      <c r="BH193" s="5"/>
      <c r="BI193" s="5"/>
      <c r="BJ193" s="5"/>
      <c r="BK193" s="5"/>
      <c r="BL193" s="5">
        <f>LOOKUP(BL$6,'Daily Absent'!$O$6:$AX$6,'Daily Absent'!$O193:$AX193)</f>
        <v>0</v>
      </c>
      <c r="BM193" s="100"/>
      <c r="BN193" s="100"/>
      <c r="BO193" s="100"/>
      <c r="BP193" s="100"/>
      <c r="BQ193" s="5"/>
      <c r="BR193" s="5"/>
      <c r="BS193" s="5">
        <f>LOOKUP(BS$6,'Daily Absent'!$O$6:$AX$6,'Daily Absent'!$O193:$AX193)</f>
        <v>0</v>
      </c>
      <c r="BT193" s="100"/>
      <c r="BU193" s="100"/>
      <c r="BV193" s="100"/>
      <c r="BW193" s="100"/>
      <c r="BX193" s="5"/>
      <c r="BY193" s="5"/>
      <c r="BZ193" s="5">
        <f>LOOKUP(BZ$6,'Daily Absent'!$O$6:$AX$6,'Daily Absent'!$O193:$AX193)</f>
        <v>1</v>
      </c>
      <c r="CA193" s="100">
        <v>0.29166666666666669</v>
      </c>
      <c r="CB193" s="100">
        <v>0.5</v>
      </c>
      <c r="CC193" s="100">
        <v>0.54166666666666663</v>
      </c>
      <c r="CD193" s="100">
        <v>0.75</v>
      </c>
      <c r="CE193" s="5"/>
      <c r="CF193" s="5"/>
      <c r="CG193" s="5">
        <f>LOOKUP(CG$6,'Daily Absent'!$O$6:$AX$6,'Daily Absent'!$O193:$AX193)</f>
        <v>0</v>
      </c>
      <c r="CH193" s="100"/>
      <c r="CI193" s="100"/>
      <c r="CJ193" s="100"/>
      <c r="CK193" s="100"/>
      <c r="CL193" s="5"/>
      <c r="CM193" s="5"/>
      <c r="CN193" s="5">
        <f>LOOKUP(CN$6,'Daily Absent'!$O$6:$AX$6,'Daily Absent'!$O193:$AX193)</f>
        <v>0</v>
      </c>
      <c r="CO193" s="100"/>
      <c r="CP193" s="100"/>
      <c r="CQ193" s="100"/>
      <c r="CR193" s="100"/>
      <c r="CS193" s="5"/>
      <c r="CT193" s="5"/>
      <c r="CU193" s="5">
        <f>LOOKUP(CU$6,'Daily Absent'!$O$6:$AX$6,'Daily Absent'!$O193:$AX193)</f>
        <v>0</v>
      </c>
      <c r="CV193" s="100"/>
      <c r="CW193" s="100"/>
      <c r="CX193" s="100"/>
      <c r="CY193" s="100"/>
      <c r="CZ193" s="5"/>
      <c r="DA193" s="5"/>
      <c r="DB193" s="5">
        <f>LOOKUP(DB$6,'Daily Absent'!$O$6:$AX$6,'Daily Absent'!$O193:$AX193)</f>
        <v>0</v>
      </c>
      <c r="DC193" s="100"/>
      <c r="DD193" s="100"/>
      <c r="DE193" s="100"/>
      <c r="DF193" s="100"/>
      <c r="DG193" s="5"/>
      <c r="DH193" s="5"/>
      <c r="DI193" s="5">
        <f>LOOKUP(DI$6,'Daily Absent'!$O$6:$AX$6,'Daily Absent'!$O193:$AX193)</f>
        <v>0</v>
      </c>
      <c r="DJ193" s="5"/>
      <c r="DK193" s="100"/>
      <c r="DL193" s="5"/>
      <c r="DM193" s="5"/>
      <c r="DN193" s="5"/>
      <c r="DO193" s="5"/>
      <c r="DP193" s="5">
        <f>LOOKUP(DP$6,'Daily Absent'!$O$6:$AX$6,'Daily Absent'!$O193:$AX193)</f>
        <v>0</v>
      </c>
      <c r="DQ193" s="100"/>
      <c r="DR193" s="100"/>
      <c r="DS193" s="100"/>
      <c r="DT193" s="100"/>
      <c r="DU193" s="5"/>
      <c r="DV193" s="5"/>
      <c r="DW193" s="5">
        <f>LOOKUP(DW$6,'Daily Absent'!$O$6:$AX$6,'Daily Absent'!$O193:$AX193)</f>
        <v>0</v>
      </c>
      <c r="DX193" s="100"/>
      <c r="DY193" s="100"/>
      <c r="DZ193" s="100"/>
      <c r="EA193" s="100"/>
      <c r="EB193" s="5"/>
      <c r="EC193" s="5"/>
      <c r="ED193" s="5">
        <f>LOOKUP(ED$6,'Daily Absent'!$O$6:$AX$6,'Daily Absent'!$O193:$AX193)</f>
        <v>0</v>
      </c>
      <c r="EE193" s="100"/>
      <c r="EF193" s="100"/>
      <c r="EG193" s="100"/>
      <c r="EH193" s="100"/>
      <c r="EI193" s="5"/>
      <c r="EJ193" s="5"/>
      <c r="EK193" s="5">
        <f>LOOKUP(EK$6,'Daily Absent'!$O$6:$AX$6,'Daily Absent'!$O193:$AX193)</f>
        <v>0</v>
      </c>
      <c r="EL193" s="100"/>
      <c r="EM193" s="100"/>
      <c r="EN193" s="100"/>
      <c r="EO193" s="100"/>
      <c r="EP193" s="5"/>
      <c r="EQ193" s="5"/>
      <c r="ER193" s="5">
        <f>LOOKUP(ER$6,'Daily Absent'!$O$6:$AX$6,'Daily Absent'!$O193:$AX193)</f>
        <v>0</v>
      </c>
      <c r="ES193" s="100"/>
      <c r="ET193" s="100"/>
      <c r="EU193" s="100"/>
      <c r="EV193" s="100"/>
      <c r="EW193" s="5"/>
      <c r="EX193" s="5"/>
      <c r="EY193" s="5">
        <f>LOOKUP(EY$6,'Daily Absent'!$O$6:$AX$6,'Daily Absent'!$O193:$AX193)</f>
        <v>0</v>
      </c>
      <c r="EZ193" s="100"/>
      <c r="FA193" s="100"/>
      <c r="FB193" s="100"/>
      <c r="FC193" s="100"/>
      <c r="FD193" s="100"/>
      <c r="FE193" s="100"/>
      <c r="FF193" s="5">
        <f>LOOKUP(FF$6,'Daily Absent'!$O$6:$AX$6,'Daily Absent'!$O193:$AX193)</f>
        <v>0</v>
      </c>
      <c r="FG193" s="100"/>
      <c r="FH193" s="100"/>
      <c r="FI193" s="100"/>
      <c r="FJ193" s="100"/>
      <c r="FK193" s="5"/>
      <c r="FL193" s="5"/>
      <c r="FM193" s="5">
        <f>LOOKUP(FM$6,'Daily Absent'!$O$6:$AX$6,'Daily Absent'!$O193:$AX193)</f>
        <v>0</v>
      </c>
      <c r="FN193" s="100"/>
      <c r="FO193" s="100"/>
      <c r="FP193" s="100"/>
      <c r="FQ193" s="100"/>
      <c r="FR193" s="5"/>
      <c r="FS193" s="5"/>
      <c r="FT193" s="5">
        <f>LOOKUP(FT$6,'Daily Absent'!$O$6:$AX$6,'Daily Absent'!$O193:$AX193)</f>
        <v>0</v>
      </c>
      <c r="FU193" s="100"/>
      <c r="FV193" s="100"/>
      <c r="FW193" s="100"/>
      <c r="FX193" s="100"/>
      <c r="FY193" s="5"/>
      <c r="FZ193" s="5"/>
      <c r="GA193" s="5">
        <f>LOOKUP(GA$6,'Daily Absent'!$O$6:$AX$6,'Daily Absent'!$O193:$AX193)</f>
        <v>0</v>
      </c>
      <c r="GB193" s="100"/>
      <c r="GC193" s="100"/>
      <c r="GD193" s="100"/>
      <c r="GE193" s="100"/>
      <c r="GF193" s="5"/>
      <c r="GG193" s="5"/>
      <c r="GH193" s="5">
        <f>LOOKUP(GH$6,'Daily Absent'!$O$6:$AX$6,'Daily Absent'!$O193:$AX193)</f>
        <v>0</v>
      </c>
      <c r="GI193" s="100"/>
      <c r="GJ193" s="100"/>
      <c r="GK193" s="100"/>
      <c r="GL193" s="100"/>
      <c r="GM193" s="5"/>
      <c r="GN193" s="5"/>
      <c r="GO193" s="5">
        <f>LOOKUP(GO$6,'Daily Absent'!$O$6:$AX$6,'Daily Absent'!$O193:$AX193)</f>
        <v>0</v>
      </c>
      <c r="GP193" s="100"/>
      <c r="GQ193" s="100"/>
      <c r="GR193" s="100"/>
      <c r="GS193" s="100"/>
      <c r="GT193" s="100"/>
      <c r="GU193" s="100"/>
      <c r="GV193" s="5">
        <f>LOOKUP(GV$6,'Daily Absent'!$O$6:$AX$6,'Daily Absent'!$O193:$AX193)</f>
        <v>0</v>
      </c>
      <c r="GW193" s="100"/>
      <c r="GX193" s="100"/>
      <c r="GY193" s="100"/>
      <c r="GZ193" s="100"/>
      <c r="HA193" s="5"/>
      <c r="HB193" s="5"/>
      <c r="HC193" s="5">
        <f>LOOKUP(HC$6,'Daily Absent'!$O$6:$AX$6,'Daily Absent'!$O193:$AX193)</f>
        <v>0</v>
      </c>
      <c r="HD193" s="100"/>
      <c r="HE193" s="100"/>
      <c r="HF193" s="100"/>
      <c r="HG193" s="100"/>
      <c r="HH193" s="5"/>
      <c r="HI193" s="5"/>
      <c r="HJ193" s="5">
        <f>LOOKUP(HJ$6,'Daily Absent'!$O$6:$AX$6,'Daily Absent'!$O193:$AX193)</f>
        <v>0</v>
      </c>
      <c r="HK193" s="100"/>
      <c r="HL193" s="100"/>
      <c r="HM193" s="100"/>
      <c r="HN193" s="100"/>
      <c r="HO193" s="5"/>
      <c r="HP193" s="5"/>
      <c r="HQ193" s="5"/>
      <c r="HR193" s="100"/>
      <c r="HS193" s="100"/>
      <c r="HT193" s="100"/>
      <c r="HU193" s="100"/>
      <c r="HV193" s="5"/>
      <c r="HW193" s="5"/>
      <c r="HX193" s="5">
        <f>LOOKUP(HX$6,'Daily Absent'!$O$6:$AX$6,'Daily Absent'!$O193:$AX193)</f>
        <v>0</v>
      </c>
      <c r="HY193" s="5"/>
      <c r="HZ193" s="100"/>
      <c r="IA193" s="5"/>
      <c r="IB193" s="5"/>
      <c r="IC193" s="5"/>
      <c r="ID193" s="5"/>
      <c r="IE193" s="5">
        <f>LOOKUP(IE$6,'Daily Absent'!$O$6:$AX$6,'Daily Absent'!$O193:$AX193)</f>
        <v>0</v>
      </c>
      <c r="IF193" s="5"/>
      <c r="IG193" s="100"/>
      <c r="IH193" s="5"/>
      <c r="II193" s="5"/>
      <c r="IJ193" s="5"/>
      <c r="IK193" s="5"/>
      <c r="IL193" s="5">
        <f>LOOKUP(IL$6,'Daily Absent'!$O$6:$AX$6,'Daily Absent'!$O193:$AX193)</f>
        <v>0</v>
      </c>
      <c r="IM193" s="5"/>
      <c r="IN193" s="100"/>
      <c r="IO193" s="5"/>
      <c r="IP193" s="5"/>
      <c r="IQ193" s="5"/>
      <c r="IR193" s="5"/>
      <c r="IS193" s="5">
        <f>LOOKUP(IS$6,'Daily Absent'!$O$6:$AX$6,'Daily Absent'!$O193:$AX193)</f>
        <v>0</v>
      </c>
      <c r="IT193" s="5"/>
      <c r="IU193" s="100"/>
      <c r="IV193" s="5"/>
      <c r="IW193" s="5"/>
      <c r="IX193" s="5"/>
      <c r="IY193" s="5"/>
      <c r="IZ193" s="5">
        <f>LOOKUP(IZ$6,'Daily Absent'!$O$6:$AX$6,'Daily Absent'!$O193:$AX193)</f>
        <v>0</v>
      </c>
      <c r="JA193" s="5"/>
      <c r="JB193" s="100"/>
      <c r="JC193" s="5"/>
      <c r="JD193" s="5"/>
      <c r="JE193" s="5"/>
      <c r="JF193" s="5"/>
    </row>
    <row r="194" spans="1:266" ht="20" customHeight="1">
      <c r="A194" s="54">
        <f>IF('Master MP Status'!A194&gt;0,'Master MP Status'!A194,"")</f>
        <v>186</v>
      </c>
      <c r="B194" s="5" t="str">
        <f>IF(ISTEXT('Master MP Status'!B194),'Master MP Status'!B194,"")</f>
        <v>DIRECT</v>
      </c>
      <c r="C194" s="153" t="str">
        <f>IF(OR(ISTEXT('Master MP Status'!C194),'Master MP Status'!C194&gt;0),'Master MP Status'!C194,"")</f>
        <v>KN25383</v>
      </c>
      <c r="D194" s="154" t="str">
        <f>IF(OR(ISTEXT('Master MP Status'!D194),'Master MP Status'!D194&gt;0),'Master MP Status'!D194,"")</f>
        <v>KN25383</v>
      </c>
      <c r="E194" s="5" t="str">
        <f>IF(ISTEXT('Master MP Status'!E194),'Master MP Status'!E194,"")</f>
        <v>RASMAL</v>
      </c>
      <c r="F194" s="5"/>
      <c r="G194" s="5" t="str">
        <f>IF(ISTEXT('Master MP Status'!G194),'Master MP Status'!G194,"")</f>
        <v>Local</v>
      </c>
      <c r="H194" s="5" t="str">
        <f>IF(ISTEXT('Master MP Status'!H194),'Master MP Status'!H194,"")</f>
        <v>DARMAN</v>
      </c>
      <c r="I194" s="5" t="str">
        <f>IF(ISTEXT('Master MP Status'!I194),'Master MP Status'!I194,"")</f>
        <v>Helper</v>
      </c>
      <c r="J194" s="5" t="str">
        <f>IF(ISTEXT('Master MP Status'!J194),'Master MP Status'!J194,"")</f>
        <v>Helper</v>
      </c>
      <c r="K194" s="9">
        <f>IF(OR('Master MP Status'!K194=0,'Master MP Status'!K194=""),"",'Master MP Status'!K194)</f>
        <v>45795</v>
      </c>
      <c r="L194" s="9">
        <f>IF(OR('Master MP Status'!L194=0,'Master MP Status'!L194=""),"",'Master MP Status'!L194)</f>
        <v>45795</v>
      </c>
      <c r="M194" s="9">
        <f>IF(OR('Master MP Status'!M194=0,'Master MP Status'!M194=""),"",'Master MP Status'!M194)</f>
        <v>45851</v>
      </c>
      <c r="N194" s="5" t="str">
        <f>IF(ISTEXT('Master MP Status'!N194),'Master MP Status'!N194,"")</f>
        <v>Resign</v>
      </c>
      <c r="O194" s="5">
        <f>LOOKUP(O$6,'Daily Absent'!$O$6:$AX$6,'Daily Absent'!$O194:$AX194)</f>
        <v>1</v>
      </c>
      <c r="P194" s="100">
        <v>0.29166666666666669</v>
      </c>
      <c r="Q194" s="100">
        <v>0.5</v>
      </c>
      <c r="R194" s="100">
        <v>0.54166666666666663</v>
      </c>
      <c r="S194" s="100">
        <v>0.75</v>
      </c>
      <c r="T194" s="5"/>
      <c r="U194" s="5"/>
      <c r="V194" s="5">
        <f>LOOKUP(V$6,'Daily Absent'!$O$6:$AX$6,'Daily Absent'!$O194:$AX194)</f>
        <v>0</v>
      </c>
      <c r="W194" s="100"/>
      <c r="X194" s="100"/>
      <c r="Y194" s="100"/>
      <c r="Z194" s="100"/>
      <c r="AA194" s="5"/>
      <c r="AB194" s="5"/>
      <c r="AC194" s="5">
        <f>LOOKUP(AC$6,'Daily Absent'!$O$6:$AX$6,'Daily Absent'!$O194:$AX194)</f>
        <v>1</v>
      </c>
      <c r="AD194" s="100">
        <v>0.29166666666666669</v>
      </c>
      <c r="AE194" s="100">
        <v>0.5</v>
      </c>
      <c r="AF194" s="100">
        <v>0.54166666666666663</v>
      </c>
      <c r="AG194" s="100">
        <v>0.75</v>
      </c>
      <c r="AH194" s="5"/>
      <c r="AI194" s="5"/>
      <c r="AJ194" s="5">
        <f>LOOKUP(AJ$6,'Daily Absent'!$O$6:$AX$6,'Daily Absent'!$O194:$AX194)</f>
        <v>1</v>
      </c>
      <c r="AK194" s="100">
        <v>0.29166666666666669</v>
      </c>
      <c r="AL194" s="100">
        <v>0.5</v>
      </c>
      <c r="AM194" s="100">
        <v>0.54166666666666663</v>
      </c>
      <c r="AN194" s="100">
        <v>0.75</v>
      </c>
      <c r="AO194" s="5"/>
      <c r="AP194" s="5"/>
      <c r="AQ194" s="5">
        <f>LOOKUP(AQ$6,'Daily Absent'!$O$6:$AX$6,'Daily Absent'!$O194:$AX194)</f>
        <v>1</v>
      </c>
      <c r="AR194" s="100">
        <v>0.29166666666666669</v>
      </c>
      <c r="AS194" s="100">
        <v>0.5</v>
      </c>
      <c r="AT194" s="100">
        <v>0.54166666666666663</v>
      </c>
      <c r="AU194" s="100">
        <v>0.70833333333333337</v>
      </c>
      <c r="AV194" s="5"/>
      <c r="AW194" s="5"/>
      <c r="AX194" s="5">
        <f>LOOKUP(AX$6,'Daily Absent'!$O$6:$AX$6,'Daily Absent'!$O194:$AX194)</f>
        <v>1</v>
      </c>
      <c r="AY194" s="100">
        <v>0.33333333333333331</v>
      </c>
      <c r="AZ194" s="100">
        <v>0.5</v>
      </c>
      <c r="BA194" s="100">
        <v>0.54166666666666663</v>
      </c>
      <c r="BB194" s="100">
        <v>0.66666666666666663</v>
      </c>
      <c r="BC194" s="5"/>
      <c r="BD194" s="5"/>
      <c r="BE194" s="5">
        <f>LOOKUP(BE$6,'Daily Absent'!$O$6:$AX$6,'Daily Absent'!$O194:$AX194)</f>
        <v>1</v>
      </c>
      <c r="BF194" s="100">
        <v>0.29166666666666669</v>
      </c>
      <c r="BG194" s="100">
        <v>0.5</v>
      </c>
      <c r="BH194" s="100">
        <v>0.54166666666666663</v>
      </c>
      <c r="BI194" s="100">
        <v>0.75</v>
      </c>
      <c r="BJ194" s="5"/>
      <c r="BK194" s="5"/>
      <c r="BL194" s="5">
        <f>LOOKUP(BL$6,'Daily Absent'!$O$6:$AX$6,'Daily Absent'!$O194:$AX194)</f>
        <v>1</v>
      </c>
      <c r="BM194" s="100">
        <v>0.29166666666666669</v>
      </c>
      <c r="BN194" s="100">
        <v>0.5</v>
      </c>
      <c r="BO194" s="100">
        <v>0.54166666666666663</v>
      </c>
      <c r="BP194" s="100">
        <v>0.75</v>
      </c>
      <c r="BQ194" s="5"/>
      <c r="BR194" s="5"/>
      <c r="BS194" s="5">
        <f>LOOKUP(BS$6,'Daily Absent'!$O$6:$AX$6,'Daily Absent'!$O194:$AX194)</f>
        <v>0</v>
      </c>
      <c r="BT194" s="100"/>
      <c r="BU194" s="100"/>
      <c r="BV194" s="100"/>
      <c r="BW194" s="100"/>
      <c r="BX194" s="5"/>
      <c r="BY194" s="5"/>
      <c r="BZ194" s="5">
        <f>LOOKUP(BZ$6,'Daily Absent'!$O$6:$AX$6,'Daily Absent'!$O194:$AX194)</f>
        <v>0</v>
      </c>
      <c r="CA194" s="100"/>
      <c r="CB194" s="100"/>
      <c r="CC194" s="100"/>
      <c r="CD194" s="100"/>
      <c r="CE194" s="5"/>
      <c r="CF194" s="5"/>
      <c r="CG194" s="5">
        <f>LOOKUP(CG$6,'Daily Absent'!$O$6:$AX$6,'Daily Absent'!$O194:$AX194)</f>
        <v>0</v>
      </c>
      <c r="CH194" s="100"/>
      <c r="CI194" s="100"/>
      <c r="CJ194" s="100"/>
      <c r="CK194" s="100"/>
      <c r="CL194" s="5"/>
      <c r="CM194" s="5"/>
      <c r="CN194" s="5">
        <f>LOOKUP(CN$6,'Daily Absent'!$O$6:$AX$6,'Daily Absent'!$O194:$AX194)</f>
        <v>0</v>
      </c>
      <c r="CO194" s="100"/>
      <c r="CP194" s="100"/>
      <c r="CQ194" s="100"/>
      <c r="CR194" s="100"/>
      <c r="CS194" s="5"/>
      <c r="CT194" s="5"/>
      <c r="CU194" s="5">
        <f>LOOKUP(CU$6,'Daily Absent'!$O$6:$AX$6,'Daily Absent'!$O194:$AX194)</f>
        <v>0</v>
      </c>
      <c r="CV194" s="100"/>
      <c r="CW194" s="100"/>
      <c r="CX194" s="100"/>
      <c r="CY194" s="100"/>
      <c r="CZ194" s="5"/>
      <c r="DA194" s="5"/>
      <c r="DB194" s="5">
        <f>LOOKUP(DB$6,'Daily Absent'!$O$6:$AX$6,'Daily Absent'!$O194:$AX194)</f>
        <v>0</v>
      </c>
      <c r="DC194" s="100"/>
      <c r="DD194" s="100"/>
      <c r="DE194" s="100"/>
      <c r="DF194" s="100"/>
      <c r="DG194" s="5"/>
      <c r="DH194" s="5"/>
      <c r="DI194" s="5">
        <f>LOOKUP(DI$6,'Daily Absent'!$O$6:$AX$6,'Daily Absent'!$O194:$AX194)</f>
        <v>0</v>
      </c>
      <c r="DJ194" s="5"/>
      <c r="DK194" s="100"/>
      <c r="DL194" s="5"/>
      <c r="DM194" s="5"/>
      <c r="DN194" s="5"/>
      <c r="DO194" s="5"/>
      <c r="DP194" s="5">
        <f>LOOKUP(DP$6,'Daily Absent'!$O$6:$AX$6,'Daily Absent'!$O194:$AX194)</f>
        <v>0</v>
      </c>
      <c r="DQ194" s="100"/>
      <c r="DR194" s="100"/>
      <c r="DS194" s="100"/>
      <c r="DT194" s="100"/>
      <c r="DU194" s="5"/>
      <c r="DV194" s="5"/>
      <c r="DW194" s="5">
        <f>LOOKUP(DW$6,'Daily Absent'!$O$6:$AX$6,'Daily Absent'!$O194:$AX194)</f>
        <v>0</v>
      </c>
      <c r="DX194" s="100"/>
      <c r="DY194" s="100"/>
      <c r="DZ194" s="100"/>
      <c r="EA194" s="100"/>
      <c r="EB194" s="5"/>
      <c r="EC194" s="5"/>
      <c r="ED194" s="5">
        <f>LOOKUP(ED$6,'Daily Absent'!$O$6:$AX$6,'Daily Absent'!$O194:$AX194)</f>
        <v>0</v>
      </c>
      <c r="EE194" s="100"/>
      <c r="EF194" s="100"/>
      <c r="EG194" s="100"/>
      <c r="EH194" s="100"/>
      <c r="EI194" s="5"/>
      <c r="EJ194" s="5"/>
      <c r="EK194" s="5">
        <f>LOOKUP(EK$6,'Daily Absent'!$O$6:$AX$6,'Daily Absent'!$O194:$AX194)</f>
        <v>0</v>
      </c>
      <c r="EL194" s="100"/>
      <c r="EM194" s="100"/>
      <c r="EN194" s="100"/>
      <c r="EO194" s="100"/>
      <c r="EP194" s="5"/>
      <c r="EQ194" s="5"/>
      <c r="ER194" s="5">
        <f>LOOKUP(ER$6,'Daily Absent'!$O$6:$AX$6,'Daily Absent'!$O194:$AX194)</f>
        <v>0</v>
      </c>
      <c r="ES194" s="100"/>
      <c r="ET194" s="100"/>
      <c r="EU194" s="100"/>
      <c r="EV194" s="100"/>
      <c r="EW194" s="5"/>
      <c r="EX194" s="5"/>
      <c r="EY194" s="5">
        <f>LOOKUP(EY$6,'Daily Absent'!$O$6:$AX$6,'Daily Absent'!$O194:$AX194)</f>
        <v>0</v>
      </c>
      <c r="EZ194" s="100"/>
      <c r="FA194" s="100"/>
      <c r="FB194" s="100"/>
      <c r="FC194" s="100"/>
      <c r="FD194" s="100"/>
      <c r="FE194" s="100"/>
      <c r="FF194" s="5">
        <f>LOOKUP(FF$6,'Daily Absent'!$O$6:$AX$6,'Daily Absent'!$O194:$AX194)</f>
        <v>0</v>
      </c>
      <c r="FG194" s="100"/>
      <c r="FH194" s="100"/>
      <c r="FI194" s="100"/>
      <c r="FJ194" s="100"/>
      <c r="FK194" s="5"/>
      <c r="FL194" s="5"/>
      <c r="FM194" s="5">
        <f>LOOKUP(FM$6,'Daily Absent'!$O$6:$AX$6,'Daily Absent'!$O194:$AX194)</f>
        <v>0</v>
      </c>
      <c r="FN194" s="100"/>
      <c r="FO194" s="100"/>
      <c r="FP194" s="100"/>
      <c r="FQ194" s="100"/>
      <c r="FR194" s="5"/>
      <c r="FS194" s="5"/>
      <c r="FT194" s="5">
        <f>LOOKUP(FT$6,'Daily Absent'!$O$6:$AX$6,'Daily Absent'!$O194:$AX194)</f>
        <v>0</v>
      </c>
      <c r="FU194" s="100"/>
      <c r="FV194" s="100"/>
      <c r="FW194" s="100"/>
      <c r="FX194" s="100"/>
      <c r="FY194" s="5"/>
      <c r="FZ194" s="5"/>
      <c r="GA194" s="5">
        <f>LOOKUP(GA$6,'Daily Absent'!$O$6:$AX$6,'Daily Absent'!$O194:$AX194)</f>
        <v>0</v>
      </c>
      <c r="GB194" s="100"/>
      <c r="GC194" s="100"/>
      <c r="GD194" s="100"/>
      <c r="GE194" s="100"/>
      <c r="GF194" s="5"/>
      <c r="GG194" s="5"/>
      <c r="GH194" s="5">
        <f>LOOKUP(GH$6,'Daily Absent'!$O$6:$AX$6,'Daily Absent'!$O194:$AX194)</f>
        <v>0</v>
      </c>
      <c r="GI194" s="100"/>
      <c r="GJ194" s="100"/>
      <c r="GK194" s="100"/>
      <c r="GL194" s="100"/>
      <c r="GM194" s="5"/>
      <c r="GN194" s="5"/>
      <c r="GO194" s="5">
        <f>LOOKUP(GO$6,'Daily Absent'!$O$6:$AX$6,'Daily Absent'!$O194:$AX194)</f>
        <v>0</v>
      </c>
      <c r="GP194" s="100"/>
      <c r="GQ194" s="100"/>
      <c r="GR194" s="100"/>
      <c r="GS194" s="100"/>
      <c r="GT194" s="100"/>
      <c r="GU194" s="100"/>
      <c r="GV194" s="5">
        <f>LOOKUP(GV$6,'Daily Absent'!$O$6:$AX$6,'Daily Absent'!$O194:$AX194)</f>
        <v>0</v>
      </c>
      <c r="GW194" s="100"/>
      <c r="GX194" s="100"/>
      <c r="GY194" s="100"/>
      <c r="GZ194" s="100"/>
      <c r="HA194" s="5"/>
      <c r="HB194" s="5"/>
      <c r="HC194" s="5">
        <f>LOOKUP(HC$6,'Daily Absent'!$O$6:$AX$6,'Daily Absent'!$O194:$AX194)</f>
        <v>0</v>
      </c>
      <c r="HD194" s="100"/>
      <c r="HE194" s="100"/>
      <c r="HF194" s="100"/>
      <c r="HG194" s="100"/>
      <c r="HH194" s="5"/>
      <c r="HI194" s="5"/>
      <c r="HJ194" s="5">
        <f>LOOKUP(HJ$6,'Daily Absent'!$O$6:$AX$6,'Daily Absent'!$O194:$AX194)</f>
        <v>0</v>
      </c>
      <c r="HK194" s="100"/>
      <c r="HL194" s="100"/>
      <c r="HM194" s="100"/>
      <c r="HN194" s="100"/>
      <c r="HO194" s="5"/>
      <c r="HP194" s="5"/>
      <c r="HQ194" s="5"/>
      <c r="HR194" s="100"/>
      <c r="HS194" s="100"/>
      <c r="HT194" s="100"/>
      <c r="HU194" s="100"/>
      <c r="HV194" s="5"/>
      <c r="HW194" s="5"/>
      <c r="HX194" s="5">
        <f>LOOKUP(HX$6,'Daily Absent'!$O$6:$AX$6,'Daily Absent'!$O194:$AX194)</f>
        <v>0</v>
      </c>
      <c r="HY194" s="5"/>
      <c r="HZ194" s="100"/>
      <c r="IA194" s="5"/>
      <c r="IB194" s="5"/>
      <c r="IC194" s="5"/>
      <c r="ID194" s="5"/>
      <c r="IE194" s="5">
        <f>LOOKUP(IE$6,'Daily Absent'!$O$6:$AX$6,'Daily Absent'!$O194:$AX194)</f>
        <v>0</v>
      </c>
      <c r="IF194" s="5"/>
      <c r="IG194" s="100"/>
      <c r="IH194" s="5"/>
      <c r="II194" s="5"/>
      <c r="IJ194" s="5"/>
      <c r="IK194" s="5"/>
      <c r="IL194" s="5">
        <f>LOOKUP(IL$6,'Daily Absent'!$O$6:$AX$6,'Daily Absent'!$O194:$AX194)</f>
        <v>0</v>
      </c>
      <c r="IM194" s="5"/>
      <c r="IN194" s="100"/>
      <c r="IO194" s="5"/>
      <c r="IP194" s="5"/>
      <c r="IQ194" s="5"/>
      <c r="IR194" s="5"/>
      <c r="IS194" s="5">
        <f>LOOKUP(IS$6,'Daily Absent'!$O$6:$AX$6,'Daily Absent'!$O194:$AX194)</f>
        <v>0</v>
      </c>
      <c r="IT194" s="5"/>
      <c r="IU194" s="100"/>
      <c r="IV194" s="5"/>
      <c r="IW194" s="5"/>
      <c r="IX194" s="5"/>
      <c r="IY194" s="5"/>
      <c r="IZ194" s="5">
        <f>LOOKUP(IZ$6,'Daily Absent'!$O$6:$AX$6,'Daily Absent'!$O194:$AX194)</f>
        <v>0</v>
      </c>
      <c r="JA194" s="5"/>
      <c r="JB194" s="100"/>
      <c r="JC194" s="5"/>
      <c r="JD194" s="5"/>
      <c r="JE194" s="5"/>
      <c r="JF194" s="5"/>
    </row>
    <row r="195" spans="1:266" ht="20" customHeight="1">
      <c r="A195" s="54">
        <f>IF('Master MP Status'!A195&gt;0,'Master MP Status'!A195,"")</f>
        <v>187</v>
      </c>
      <c r="B195" s="5" t="str">
        <f>IF(ISTEXT('Master MP Status'!B195),'Master MP Status'!B195,"")</f>
        <v>INDIRECT</v>
      </c>
      <c r="C195" s="153">
        <f>IF(OR(ISTEXT('Master MP Status'!C195),'Master MP Status'!C195&gt;0),'Master MP Status'!C195,"")</f>
        <v>250073</v>
      </c>
      <c r="D195" s="154">
        <v>250084</v>
      </c>
      <c r="E195" s="5" t="str">
        <f>IF(ISTEXT('Master MP Status'!E195),'Master MP Status'!E195,"")</f>
        <v>PASKALIS PAU</v>
      </c>
      <c r="F195" s="5"/>
      <c r="G195" s="5" t="str">
        <f>IF(ISTEXT('Master MP Status'!G195),'Master MP Status'!G195,"")</f>
        <v>Local</v>
      </c>
      <c r="H195" s="5" t="str">
        <f>IF(ISTEXT('Master MP Status'!H195),'Master MP Status'!H195,"")</f>
        <v>SITE</v>
      </c>
      <c r="I195" s="5" t="str">
        <f>IF(ISTEXT('Master MP Status'!I195),'Master MP Status'!I195,"")</f>
        <v>Cleaner</v>
      </c>
      <c r="J195" s="5" t="str">
        <f>IF(ISTEXT('Master MP Status'!J195),'Master MP Status'!J195,"")</f>
        <v>Cleaner</v>
      </c>
      <c r="K195" s="9">
        <f>IF(OR('Master MP Status'!K195=0,'Master MP Status'!K195=""),"",'Master MP Status'!K195)</f>
        <v>45798</v>
      </c>
      <c r="L195" s="9">
        <f>IF(OR('Master MP Status'!L195=0,'Master MP Status'!L195=""),"",'Master MP Status'!L195)</f>
        <v>45798</v>
      </c>
      <c r="M195" s="9" t="str">
        <f>IF(OR('Master MP Status'!M195=0,'Master MP Status'!M195=""),"",'Master MP Status'!M195)</f>
        <v/>
      </c>
      <c r="N195" s="5" t="str">
        <f>IF(ISTEXT('Master MP Status'!N195),'Master MP Status'!N195,"")</f>
        <v/>
      </c>
      <c r="O195" s="5">
        <f>LOOKUP(O$6,'Daily Absent'!$O$6:$AX$6,'Daily Absent'!$O195:$AX195)</f>
        <v>1</v>
      </c>
      <c r="P195" s="100">
        <v>0.29166666666666669</v>
      </c>
      <c r="Q195" s="100">
        <v>0.5</v>
      </c>
      <c r="R195" s="100">
        <v>0.54166666666666663</v>
      </c>
      <c r="S195" s="100">
        <v>0.75</v>
      </c>
      <c r="T195" s="5"/>
      <c r="U195" s="5"/>
      <c r="V195" s="5">
        <f>LOOKUP(V$6,'Daily Absent'!$O$6:$AX$6,'Daily Absent'!$O195:$AX195)</f>
        <v>1</v>
      </c>
      <c r="W195" s="100">
        <v>0.29166666666666669</v>
      </c>
      <c r="X195" s="100">
        <v>0.5</v>
      </c>
      <c r="Y195" s="100">
        <v>0.54166666666666663</v>
      </c>
      <c r="Z195" s="100">
        <v>0.75</v>
      </c>
      <c r="AA195" s="5"/>
      <c r="AB195" s="5"/>
      <c r="AC195" s="5">
        <f>LOOKUP(AC$6,'Daily Absent'!$O$6:$AX$6,'Daily Absent'!$O195:$AX195)</f>
        <v>0</v>
      </c>
      <c r="AD195" s="100"/>
      <c r="AE195" s="100"/>
      <c r="AF195" s="100"/>
      <c r="AG195" s="100"/>
      <c r="AH195" s="5"/>
      <c r="AI195" s="5"/>
      <c r="AJ195" s="5">
        <f>LOOKUP(AJ$6,'Daily Absent'!$O$6:$AX$6,'Daily Absent'!$O195:$AX195)</f>
        <v>1</v>
      </c>
      <c r="AK195" s="100">
        <v>0.29166666666666669</v>
      </c>
      <c r="AL195" s="100">
        <v>0.5</v>
      </c>
      <c r="AM195" s="100">
        <v>0.54166666666666663</v>
      </c>
      <c r="AN195" s="100">
        <v>0.75</v>
      </c>
      <c r="AO195" s="5"/>
      <c r="AP195" s="5"/>
      <c r="AQ195" s="5">
        <f>LOOKUP(AQ$6,'Daily Absent'!$O$6:$AX$6,'Daily Absent'!$O195:$AX195)</f>
        <v>1</v>
      </c>
      <c r="AR195" s="100">
        <v>0.29166666666666669</v>
      </c>
      <c r="AS195" s="100">
        <v>0.5</v>
      </c>
      <c r="AT195" s="100">
        <v>0.54166666666666663</v>
      </c>
      <c r="AU195" s="100">
        <v>0.70833333333333337</v>
      </c>
      <c r="AV195" s="5"/>
      <c r="AW195" s="5"/>
      <c r="AX195" s="5">
        <f>LOOKUP(AX$6,'Daily Absent'!$O$6:$AX$6,'Daily Absent'!$O195:$AX195)</f>
        <v>1</v>
      </c>
      <c r="AY195" s="100">
        <v>0.33333333333333331</v>
      </c>
      <c r="AZ195" s="100">
        <v>0.5</v>
      </c>
      <c r="BA195" s="100">
        <v>0.54166666666666663</v>
      </c>
      <c r="BB195" s="100">
        <v>0.66666666666666663</v>
      </c>
      <c r="BC195" s="5"/>
      <c r="BD195" s="5"/>
      <c r="BE195" s="5">
        <f>LOOKUP(BE$6,'Daily Absent'!$O$6:$AX$6,'Daily Absent'!$O195:$AX195)</f>
        <v>1</v>
      </c>
      <c r="BF195" s="100">
        <v>0.29166666666666669</v>
      </c>
      <c r="BG195" s="100">
        <v>0.5</v>
      </c>
      <c r="BH195" s="100">
        <v>0.54166666666666663</v>
      </c>
      <c r="BI195" s="100">
        <v>0.75</v>
      </c>
      <c r="BJ195" s="5"/>
      <c r="BK195" s="5"/>
      <c r="BL195" s="5">
        <f>LOOKUP(BL$6,'Daily Absent'!$O$6:$AX$6,'Daily Absent'!$O195:$AX195)</f>
        <v>1</v>
      </c>
      <c r="BM195" s="100">
        <v>0.29166666666666669</v>
      </c>
      <c r="BN195" s="100">
        <v>0.5</v>
      </c>
      <c r="BO195" s="100">
        <v>0.54166666666666663</v>
      </c>
      <c r="BP195" s="100">
        <v>0.75</v>
      </c>
      <c r="BQ195" s="5"/>
      <c r="BR195" s="5"/>
      <c r="BS195" s="5">
        <f>LOOKUP(BS$6,'Daily Absent'!$O$6:$AX$6,'Daily Absent'!$O195:$AX195)</f>
        <v>1</v>
      </c>
      <c r="BT195" s="100">
        <v>0.29166666666666669</v>
      </c>
      <c r="BU195" s="100">
        <v>0.5</v>
      </c>
      <c r="BV195" s="100">
        <v>0.54166666666666663</v>
      </c>
      <c r="BW195" s="100">
        <v>0.75</v>
      </c>
      <c r="BX195" s="5"/>
      <c r="BY195" s="5"/>
      <c r="BZ195" s="5">
        <f>LOOKUP(BZ$6,'Daily Absent'!$O$6:$AX$6,'Daily Absent'!$O195:$AX195)</f>
        <v>1</v>
      </c>
      <c r="CA195" s="100">
        <v>0.29166666666666669</v>
      </c>
      <c r="CB195" s="100">
        <v>0.5</v>
      </c>
      <c r="CC195" s="100">
        <v>0.54166666666666663</v>
      </c>
      <c r="CD195" s="100">
        <v>0.75</v>
      </c>
      <c r="CE195" s="5"/>
      <c r="CF195" s="5"/>
      <c r="CG195" s="5">
        <f>LOOKUP(CG$6,'Daily Absent'!$O$6:$AX$6,'Daily Absent'!$O195:$AX195)</f>
        <v>1</v>
      </c>
      <c r="CH195" s="100">
        <v>0.29166666666666669</v>
      </c>
      <c r="CI195" s="100">
        <v>0.5</v>
      </c>
      <c r="CJ195" s="100">
        <v>0.54166666666666663</v>
      </c>
      <c r="CK195" s="100">
        <v>0.75</v>
      </c>
      <c r="CL195" s="5"/>
      <c r="CM195" s="5"/>
      <c r="CN195" s="5">
        <f>LOOKUP(CN$6,'Daily Absent'!$O$6:$AX$6,'Daily Absent'!$O195:$AX195)</f>
        <v>1</v>
      </c>
      <c r="CO195" s="100">
        <v>0.29166666666666669</v>
      </c>
      <c r="CP195" s="100">
        <v>0.5</v>
      </c>
      <c r="CQ195" s="100">
        <v>0.54166666666666663</v>
      </c>
      <c r="CR195" s="100">
        <v>0.70833333333333337</v>
      </c>
      <c r="CS195" s="5"/>
      <c r="CT195" s="5"/>
      <c r="CU195" s="5">
        <f>LOOKUP(CU$6,'Daily Absent'!$O$6:$AX$6,'Daily Absent'!$O195:$AX195)</f>
        <v>1</v>
      </c>
      <c r="CV195" s="100">
        <v>0.33333333333333331</v>
      </c>
      <c r="CW195" s="100">
        <v>0.5</v>
      </c>
      <c r="CX195" s="100">
        <v>0.54166666666666663</v>
      </c>
      <c r="CY195" s="100">
        <v>0.66666666666666663</v>
      </c>
      <c r="CZ195" s="5"/>
      <c r="DA195" s="5"/>
      <c r="DB195" s="5">
        <f>LOOKUP(DB$6,'Daily Absent'!$O$6:$AX$6,'Daily Absent'!$O195:$AX195)</f>
        <v>0</v>
      </c>
      <c r="DC195" s="100"/>
      <c r="DD195" s="100"/>
      <c r="DE195" s="100"/>
      <c r="DF195" s="100"/>
      <c r="DG195" s="5"/>
      <c r="DH195" s="5"/>
      <c r="DI195" s="5">
        <f>LOOKUP(DI$6,'Daily Absent'!$O$6:$AX$6,'Daily Absent'!$O195:$AX195)</f>
        <v>1</v>
      </c>
      <c r="DJ195" s="100">
        <v>0.29166666666666669</v>
      </c>
      <c r="DK195" s="100">
        <v>0.5</v>
      </c>
      <c r="DL195" s="100">
        <v>0.54166666666666663</v>
      </c>
      <c r="DM195" s="100">
        <v>0.75</v>
      </c>
      <c r="DN195" s="5"/>
      <c r="DO195" s="5"/>
      <c r="DP195" s="5">
        <f>LOOKUP(DP$6,'Daily Absent'!$O$6:$AX$6,'Daily Absent'!$O195:$AX195)</f>
        <v>1</v>
      </c>
      <c r="DQ195" s="100">
        <v>0.29166666666666669</v>
      </c>
      <c r="DR195" s="100">
        <v>0.5</v>
      </c>
      <c r="DS195" s="100">
        <v>0.54166666666666663</v>
      </c>
      <c r="DT195" s="100">
        <v>0.75</v>
      </c>
      <c r="DU195" s="5"/>
      <c r="DV195" s="5"/>
      <c r="DW195" s="5">
        <f>LOOKUP(DW$6,'Daily Absent'!$O$6:$AX$6,'Daily Absent'!$O195:$AX195)</f>
        <v>1</v>
      </c>
      <c r="DX195" s="100">
        <v>0.29166666666666669</v>
      </c>
      <c r="DY195" s="100">
        <v>0.5</v>
      </c>
      <c r="DZ195" s="100">
        <v>0.54166666666666663</v>
      </c>
      <c r="EA195" s="100">
        <v>0.75</v>
      </c>
      <c r="EB195" s="5"/>
      <c r="EC195" s="5"/>
      <c r="ED195" s="5">
        <f>LOOKUP(ED$6,'Daily Absent'!$O$6:$AX$6,'Daily Absent'!$O195:$AX195)</f>
        <v>0</v>
      </c>
      <c r="EE195" s="100"/>
      <c r="EF195" s="100"/>
      <c r="EG195" s="100"/>
      <c r="EH195" s="100"/>
      <c r="EI195" s="5"/>
      <c r="EJ195" s="5"/>
      <c r="EK195" s="5">
        <f>LOOKUP(EK$6,'Daily Absent'!$O$6:$AX$6,'Daily Absent'!$O195:$AX195)</f>
        <v>1</v>
      </c>
      <c r="EL195" s="100">
        <v>0.29166666666666669</v>
      </c>
      <c r="EM195" s="100">
        <v>0.5</v>
      </c>
      <c r="EN195" s="100">
        <v>0.54166666666666663</v>
      </c>
      <c r="EO195" s="100">
        <v>0.70833333333333337</v>
      </c>
      <c r="EP195" s="5"/>
      <c r="EQ195" s="5"/>
      <c r="ER195" s="5">
        <f>LOOKUP(ER$6,'Daily Absent'!$O$6:$AX$6,'Daily Absent'!$O195:$AX195)</f>
        <v>0</v>
      </c>
      <c r="ES195" s="100"/>
      <c r="ET195" s="100"/>
      <c r="EU195" s="100"/>
      <c r="EV195" s="100"/>
      <c r="EW195" s="5"/>
      <c r="EX195" s="5"/>
      <c r="EY195" s="5">
        <f>LOOKUP(EY$6,'Daily Absent'!$O$6:$AX$6,'Daily Absent'!$O195:$AX195)</f>
        <v>1</v>
      </c>
      <c r="EZ195" s="100">
        <v>0.29166666666666669</v>
      </c>
      <c r="FA195" s="100">
        <v>0.5</v>
      </c>
      <c r="FB195" s="100">
        <v>0.54166666666666663</v>
      </c>
      <c r="FC195" s="100">
        <v>0.75</v>
      </c>
      <c r="FD195" s="5"/>
      <c r="FE195" s="5"/>
      <c r="FF195" s="5">
        <f>LOOKUP(FF$6,'Daily Absent'!$O$6:$AX$6,'Daily Absent'!$O195:$AX195)</f>
        <v>1</v>
      </c>
      <c r="FG195" s="100"/>
      <c r="FH195" s="100"/>
      <c r="FI195" s="100"/>
      <c r="FJ195" s="100"/>
      <c r="FK195" s="5"/>
      <c r="FL195" s="5"/>
      <c r="FM195" s="5">
        <f>LOOKUP(FM$6,'Daily Absent'!$O$6:$AX$6,'Daily Absent'!$O195:$AX195)</f>
        <v>0</v>
      </c>
      <c r="FN195" s="100"/>
      <c r="FO195" s="100"/>
      <c r="FP195" s="100"/>
      <c r="FQ195" s="100"/>
      <c r="FR195" s="5"/>
      <c r="FS195" s="5"/>
      <c r="FT195" s="5">
        <f>LOOKUP(FT$6,'Daily Absent'!$O$6:$AX$6,'Daily Absent'!$O195:$AX195)</f>
        <v>0</v>
      </c>
      <c r="FU195" s="100"/>
      <c r="FV195" s="100"/>
      <c r="FW195" s="100"/>
      <c r="FX195" s="100"/>
      <c r="FY195" s="5"/>
      <c r="FZ195" s="5"/>
      <c r="GA195" s="5">
        <f>LOOKUP(GA$6,'Daily Absent'!$O$6:$AX$6,'Daily Absent'!$O195:$AX195)</f>
        <v>0</v>
      </c>
      <c r="GB195" s="5"/>
      <c r="GC195" s="100"/>
      <c r="GD195" s="5"/>
      <c r="GE195" s="5"/>
      <c r="GF195" s="5"/>
      <c r="GG195" s="5"/>
      <c r="GH195" s="5">
        <f>LOOKUP(GH$6,'Daily Absent'!$O$6:$AX$6,'Daily Absent'!$O195:$AX195)</f>
        <v>0</v>
      </c>
      <c r="GI195" s="100"/>
      <c r="GJ195" s="100"/>
      <c r="GK195" s="100"/>
      <c r="GL195" s="100"/>
      <c r="GM195" s="5"/>
      <c r="GN195" s="5"/>
      <c r="GO195" s="5">
        <f>LOOKUP(GO$6,'Daily Absent'!$O$6:$AX$6,'Daily Absent'!$O195:$AX195)</f>
        <v>0</v>
      </c>
      <c r="GP195" s="100"/>
      <c r="GQ195" s="100"/>
      <c r="GR195" s="100"/>
      <c r="GS195" s="100"/>
      <c r="GT195" s="5"/>
      <c r="GU195" s="5"/>
      <c r="GV195" s="5">
        <f>LOOKUP(GV$6,'Daily Absent'!$O$6:$AX$6,'Daily Absent'!$O195:$AX195)</f>
        <v>0</v>
      </c>
      <c r="GW195" s="100"/>
      <c r="GX195" s="100"/>
      <c r="GY195" s="100"/>
      <c r="GZ195" s="100"/>
      <c r="HA195" s="5"/>
      <c r="HB195" s="5"/>
      <c r="HC195" s="5">
        <f>LOOKUP(HC$6,'Daily Absent'!$O$6:$AX$6,'Daily Absent'!$O195:$AX195)</f>
        <v>0</v>
      </c>
      <c r="HD195" s="100"/>
      <c r="HE195" s="100"/>
      <c r="HF195" s="100"/>
      <c r="HG195" s="100"/>
      <c r="HH195" s="5"/>
      <c r="HI195" s="5"/>
      <c r="HJ195" s="5">
        <f>LOOKUP(HJ$6,'Daily Absent'!$O$6:$AX$6,'Daily Absent'!$O195:$AX195)</f>
        <v>0</v>
      </c>
      <c r="HK195" s="100"/>
      <c r="HL195" s="100"/>
      <c r="HM195" s="100"/>
      <c r="HN195" s="100"/>
      <c r="HO195" s="5"/>
      <c r="HP195" s="5"/>
      <c r="HQ195" s="5"/>
      <c r="HR195" s="100"/>
      <c r="HS195" s="100"/>
      <c r="HT195" s="100"/>
      <c r="HU195" s="100"/>
      <c r="HV195" s="5"/>
      <c r="HW195" s="5"/>
      <c r="HX195" s="5">
        <f>LOOKUP(HX$6,'Daily Absent'!$O$6:$AX$6,'Daily Absent'!$O195:$AX195)</f>
        <v>0</v>
      </c>
      <c r="HY195" s="5"/>
      <c r="HZ195" s="100"/>
      <c r="IA195" s="5"/>
      <c r="IB195" s="5"/>
      <c r="IC195" s="5"/>
      <c r="ID195" s="5"/>
      <c r="IE195" s="5">
        <f>LOOKUP(IE$6,'Daily Absent'!$O$6:$AX$6,'Daily Absent'!$O195:$AX195)</f>
        <v>0</v>
      </c>
      <c r="IF195" s="5"/>
      <c r="IG195" s="100"/>
      <c r="IH195" s="5"/>
      <c r="II195" s="5"/>
      <c r="IJ195" s="5"/>
      <c r="IK195" s="5"/>
      <c r="IL195" s="5">
        <f>LOOKUP(IL$6,'Daily Absent'!$O$6:$AX$6,'Daily Absent'!$O195:$AX195)</f>
        <v>0</v>
      </c>
      <c r="IM195" s="5"/>
      <c r="IN195" s="100"/>
      <c r="IO195" s="5"/>
      <c r="IP195" s="5"/>
      <c r="IQ195" s="5"/>
      <c r="IR195" s="5"/>
      <c r="IS195" s="5">
        <f>LOOKUP(IS$6,'Daily Absent'!$O$6:$AX$6,'Daily Absent'!$O195:$AX195)</f>
        <v>0</v>
      </c>
      <c r="IT195" s="5"/>
      <c r="IU195" s="100"/>
      <c r="IV195" s="5"/>
      <c r="IW195" s="5"/>
      <c r="IX195" s="5"/>
      <c r="IY195" s="5"/>
      <c r="IZ195" s="5">
        <f>LOOKUP(IZ$6,'Daily Absent'!$O$6:$AX$6,'Daily Absent'!$O195:$AX195)</f>
        <v>0</v>
      </c>
      <c r="JA195" s="5"/>
      <c r="JB195" s="100"/>
      <c r="JC195" s="5"/>
      <c r="JD195" s="5"/>
      <c r="JE195" s="5"/>
      <c r="JF195" s="5"/>
    </row>
    <row r="196" spans="1:266" ht="20" customHeight="1">
      <c r="A196" s="54">
        <f>IF('Master MP Status'!A196&gt;0,'Master MP Status'!A196,"")</f>
        <v>188</v>
      </c>
      <c r="B196" s="5" t="str">
        <f>IF(ISTEXT('Master MP Status'!B196),'Master MP Status'!B196,"")</f>
        <v>INDIRECT</v>
      </c>
      <c r="C196" s="153">
        <f>IF(OR(ISTEXT('Master MP Status'!C196),'Master MP Status'!C196&gt;0),'Master MP Status'!C196,"")</f>
        <v>250074</v>
      </c>
      <c r="D196" s="154">
        <v>250085</v>
      </c>
      <c r="E196" s="5" t="str">
        <f>IF(ISTEXT('Master MP Status'!E196),'Master MP Status'!E196,"")</f>
        <v>LUDIA BARI</v>
      </c>
      <c r="F196" s="5"/>
      <c r="G196" s="5" t="str">
        <f>IF(ISTEXT('Master MP Status'!G196),'Master MP Status'!G196,"")</f>
        <v>Local</v>
      </c>
      <c r="H196" s="5" t="str">
        <f>IF(ISTEXT('Master MP Status'!H196),'Master MP Status'!H196,"")</f>
        <v/>
      </c>
      <c r="I196" s="5" t="str">
        <f>IF(ISTEXT('Master MP Status'!I196),'Master MP Status'!I196,"")</f>
        <v>Mess</v>
      </c>
      <c r="J196" s="5" t="str">
        <f>IF(ISTEXT('Master MP Status'!J196),'Master MP Status'!J196,"")</f>
        <v>Mess</v>
      </c>
      <c r="K196" s="9">
        <f>IF(OR('Master MP Status'!K196=0,'Master MP Status'!K196=""),"",'Master MP Status'!K196)</f>
        <v>45798</v>
      </c>
      <c r="L196" s="9">
        <f>IF(OR('Master MP Status'!L196=0,'Master MP Status'!L196=""),"",'Master MP Status'!L196)</f>
        <v>45798</v>
      </c>
      <c r="M196" s="9">
        <f>IF(OR('Master MP Status'!M196=0,'Master MP Status'!M196=""),"",'Master MP Status'!M196)</f>
        <v>45812</v>
      </c>
      <c r="N196" s="5" t="str">
        <f>IF(ISTEXT('Master MP Status'!N196),'Master MP Status'!N196,"")</f>
        <v>Resign</v>
      </c>
      <c r="O196" s="5">
        <f>LOOKUP(O$6,'Daily Absent'!$O$6:$AX$6,'Daily Absent'!$O196:$AX196)</f>
        <v>0</v>
      </c>
      <c r="P196" s="100"/>
      <c r="Q196" s="100"/>
      <c r="R196" s="100"/>
      <c r="S196" s="100"/>
      <c r="T196" s="5"/>
      <c r="U196" s="5"/>
      <c r="V196" s="5">
        <f>LOOKUP(V$6,'Daily Absent'!$O$6:$AX$6,'Daily Absent'!$O196:$AX196)</f>
        <v>0</v>
      </c>
      <c r="W196" s="100"/>
      <c r="X196" s="100"/>
      <c r="Y196" s="100"/>
      <c r="Z196" s="100"/>
      <c r="AA196" s="5"/>
      <c r="AB196" s="5"/>
      <c r="AC196" s="5">
        <f>LOOKUP(AC$6,'Daily Absent'!$O$6:$AX$6,'Daily Absent'!$O196:$AX196)</f>
        <v>0</v>
      </c>
      <c r="AD196" s="100"/>
      <c r="AE196" s="100"/>
      <c r="AF196" s="100"/>
      <c r="AG196" s="100"/>
      <c r="AH196" s="5"/>
      <c r="AI196" s="5"/>
      <c r="AJ196" s="5">
        <f>LOOKUP(AJ$6,'Daily Absent'!$O$6:$AX$6,'Daily Absent'!$O196:$AX196)</f>
        <v>0</v>
      </c>
      <c r="AK196" s="5"/>
      <c r="AL196" s="100"/>
      <c r="AM196" s="5"/>
      <c r="AN196" s="5"/>
      <c r="AO196" s="5"/>
      <c r="AP196" s="5"/>
      <c r="AQ196" s="5">
        <f>LOOKUP(AQ$6,'Daily Absent'!$O$6:$AX$6,'Daily Absent'!$O196:$AX196)</f>
        <v>0</v>
      </c>
      <c r="AR196" s="100"/>
      <c r="AS196" s="100"/>
      <c r="AT196" s="100"/>
      <c r="AU196" s="100"/>
      <c r="AV196" s="5"/>
      <c r="AW196" s="5"/>
      <c r="AX196" s="5">
        <f>LOOKUP(AX$6,'Daily Absent'!$O$6:$AX$6,'Daily Absent'!$O196:$AX196)</f>
        <v>0</v>
      </c>
      <c r="AY196" s="100"/>
      <c r="AZ196" s="100"/>
      <c r="BA196" s="100"/>
      <c r="BB196" s="100"/>
      <c r="BC196" s="5"/>
      <c r="BD196" s="5"/>
      <c r="BE196" s="5">
        <f>LOOKUP(BE$6,'Daily Absent'!$O$6:$AX$6,'Daily Absent'!$O196:$AX196)</f>
        <v>0</v>
      </c>
      <c r="BF196" s="5"/>
      <c r="BG196" s="100"/>
      <c r="BH196" s="5"/>
      <c r="BI196" s="5"/>
      <c r="BJ196" s="5"/>
      <c r="BK196" s="5"/>
      <c r="BL196" s="5">
        <f>LOOKUP(BL$6,'Daily Absent'!$O$6:$AX$6,'Daily Absent'!$O196:$AX196)</f>
        <v>0</v>
      </c>
      <c r="BM196" s="5"/>
      <c r="BN196" s="100"/>
      <c r="BO196" s="5"/>
      <c r="BP196" s="5"/>
      <c r="BQ196" s="5"/>
      <c r="BR196" s="5"/>
      <c r="BS196" s="5">
        <f>LOOKUP(BS$6,'Daily Absent'!$O$6:$AX$6,'Daily Absent'!$O196:$AX196)</f>
        <v>0</v>
      </c>
      <c r="BT196" s="5"/>
      <c r="BU196" s="100"/>
      <c r="BV196" s="5"/>
      <c r="BW196" s="5"/>
      <c r="BX196" s="5"/>
      <c r="BY196" s="5"/>
      <c r="BZ196" s="5">
        <f>LOOKUP(BZ$6,'Daily Absent'!$O$6:$AX$6,'Daily Absent'!$O196:$AX196)</f>
        <v>0</v>
      </c>
      <c r="CA196" s="5"/>
      <c r="CB196" s="100"/>
      <c r="CC196" s="5"/>
      <c r="CD196" s="5"/>
      <c r="CE196" s="5"/>
      <c r="CF196" s="5"/>
      <c r="CG196" s="5">
        <f>LOOKUP(CG$6,'Daily Absent'!$O$6:$AX$6,'Daily Absent'!$O196:$AX196)</f>
        <v>0</v>
      </c>
      <c r="CH196" s="5"/>
      <c r="CI196" s="100"/>
      <c r="CJ196" s="5"/>
      <c r="CK196" s="5"/>
      <c r="CL196" s="5"/>
      <c r="CM196" s="5"/>
      <c r="CN196" s="5">
        <f>LOOKUP(CN$6,'Daily Absent'!$O$6:$AX$6,'Daily Absent'!$O196:$AX196)</f>
        <v>0</v>
      </c>
      <c r="CO196" s="100"/>
      <c r="CP196" s="100"/>
      <c r="CQ196" s="100"/>
      <c r="CR196" s="100"/>
      <c r="CS196" s="5"/>
      <c r="CT196" s="5"/>
      <c r="CU196" s="5">
        <f>LOOKUP(CU$6,'Daily Absent'!$O$6:$AX$6,'Daily Absent'!$O196:$AX196)</f>
        <v>0</v>
      </c>
      <c r="CV196" s="5"/>
      <c r="CW196" s="100"/>
      <c r="CX196" s="5"/>
      <c r="CY196" s="5"/>
      <c r="CZ196" s="5"/>
      <c r="DA196" s="5"/>
      <c r="DB196" s="5">
        <f>LOOKUP(DB$6,'Daily Absent'!$O$6:$AX$6,'Daily Absent'!$O196:$AX196)</f>
        <v>0</v>
      </c>
      <c r="DC196" s="100"/>
      <c r="DD196" s="100"/>
      <c r="DE196" s="100"/>
      <c r="DF196" s="100"/>
      <c r="DG196" s="5"/>
      <c r="DH196" s="5"/>
      <c r="DI196" s="5">
        <f>LOOKUP(DI$6,'Daily Absent'!$O$6:$AX$6,'Daily Absent'!$O196:$AX196)</f>
        <v>0</v>
      </c>
      <c r="DJ196" s="5"/>
      <c r="DK196" s="100"/>
      <c r="DL196" s="5"/>
      <c r="DM196" s="5"/>
      <c r="DN196" s="5"/>
      <c r="DO196" s="5"/>
      <c r="DP196" s="5">
        <f>LOOKUP(DP$6,'Daily Absent'!$O$6:$AX$6,'Daily Absent'!$O196:$AX196)</f>
        <v>0</v>
      </c>
      <c r="DQ196" s="100"/>
      <c r="DR196" s="100"/>
      <c r="DS196" s="100"/>
      <c r="DT196" s="100"/>
      <c r="DU196" s="5"/>
      <c r="DV196" s="5"/>
      <c r="DW196" s="5">
        <f>LOOKUP(DW$6,'Daily Absent'!$O$6:$AX$6,'Daily Absent'!$O196:$AX196)</f>
        <v>0</v>
      </c>
      <c r="DX196" s="5"/>
      <c r="DY196" s="100"/>
      <c r="DZ196" s="5"/>
      <c r="EA196" s="5"/>
      <c r="EB196" s="5"/>
      <c r="EC196" s="5"/>
      <c r="ED196" s="5">
        <f>LOOKUP(ED$6,'Daily Absent'!$O$6:$AX$6,'Daily Absent'!$O196:$AX196)</f>
        <v>0</v>
      </c>
      <c r="EE196" s="100"/>
      <c r="EF196" s="100"/>
      <c r="EG196" s="100"/>
      <c r="EH196" s="100"/>
      <c r="EI196" s="5"/>
      <c r="EJ196" s="5"/>
      <c r="EK196" s="5">
        <f>LOOKUP(EK$6,'Daily Absent'!$O$6:$AX$6,'Daily Absent'!$O196:$AX196)</f>
        <v>0</v>
      </c>
      <c r="EL196" s="100"/>
      <c r="EM196" s="100"/>
      <c r="EN196" s="100"/>
      <c r="EO196" s="100"/>
      <c r="EP196" s="5"/>
      <c r="EQ196" s="5"/>
      <c r="ER196" s="5">
        <f>LOOKUP(ER$6,'Daily Absent'!$O$6:$AX$6,'Daily Absent'!$O196:$AX196)</f>
        <v>0</v>
      </c>
      <c r="ES196" s="100"/>
      <c r="ET196" s="100"/>
      <c r="EU196" s="100"/>
      <c r="EV196" s="100"/>
      <c r="EW196" s="5"/>
      <c r="EX196" s="5"/>
      <c r="EY196" s="5">
        <f>LOOKUP(EY$6,'Daily Absent'!$O$6:$AX$6,'Daily Absent'!$O196:$AX196)</f>
        <v>0</v>
      </c>
      <c r="EZ196" s="100"/>
      <c r="FA196" s="100"/>
      <c r="FB196" s="100"/>
      <c r="FC196" s="100"/>
      <c r="FD196" s="5"/>
      <c r="FE196" s="5"/>
      <c r="FF196" s="5">
        <f>LOOKUP(FF$6,'Daily Absent'!$O$6:$AX$6,'Daily Absent'!$O196:$AX196)</f>
        <v>0</v>
      </c>
      <c r="FG196" s="100"/>
      <c r="FH196" s="100"/>
      <c r="FI196" s="100"/>
      <c r="FJ196" s="100"/>
      <c r="FK196" s="5"/>
      <c r="FL196" s="5"/>
      <c r="FM196" s="5">
        <f>LOOKUP(FM$6,'Daily Absent'!$O$6:$AX$6,'Daily Absent'!$O196:$AX196)</f>
        <v>0</v>
      </c>
      <c r="FN196" s="100"/>
      <c r="FO196" s="100"/>
      <c r="FP196" s="100"/>
      <c r="FQ196" s="100"/>
      <c r="FR196" s="5"/>
      <c r="FS196" s="5"/>
      <c r="FT196" s="5">
        <f>LOOKUP(FT$6,'Daily Absent'!$O$6:$AX$6,'Daily Absent'!$O196:$AX196)</f>
        <v>0</v>
      </c>
      <c r="FU196" s="100"/>
      <c r="FV196" s="100"/>
      <c r="FW196" s="100"/>
      <c r="FX196" s="100"/>
      <c r="FY196" s="5"/>
      <c r="FZ196" s="5"/>
      <c r="GA196" s="5">
        <f>LOOKUP(GA$6,'Daily Absent'!$O$6:$AX$6,'Daily Absent'!$O196:$AX196)</f>
        <v>0</v>
      </c>
      <c r="GB196" s="5"/>
      <c r="GC196" s="100"/>
      <c r="GD196" s="5"/>
      <c r="GE196" s="5"/>
      <c r="GF196" s="5"/>
      <c r="GG196" s="5"/>
      <c r="GH196" s="5">
        <f>LOOKUP(GH$6,'Daily Absent'!$O$6:$AX$6,'Daily Absent'!$O196:$AX196)</f>
        <v>0</v>
      </c>
      <c r="GI196" s="100"/>
      <c r="GJ196" s="100"/>
      <c r="GK196" s="100"/>
      <c r="GL196" s="100"/>
      <c r="GM196" s="5"/>
      <c r="GN196" s="5"/>
      <c r="GO196" s="5">
        <f>LOOKUP(GO$6,'Daily Absent'!$O$6:$AX$6,'Daily Absent'!$O196:$AX196)</f>
        <v>0</v>
      </c>
      <c r="GP196" s="100"/>
      <c r="GQ196" s="100"/>
      <c r="GR196" s="100"/>
      <c r="GS196" s="100"/>
      <c r="GT196" s="5"/>
      <c r="GU196" s="5"/>
      <c r="GV196" s="5">
        <f>LOOKUP(GV$6,'Daily Absent'!$O$6:$AX$6,'Daily Absent'!$O196:$AX196)</f>
        <v>0</v>
      </c>
      <c r="GW196" s="100"/>
      <c r="GX196" s="100"/>
      <c r="GY196" s="100"/>
      <c r="GZ196" s="100"/>
      <c r="HA196" s="5"/>
      <c r="HB196" s="5"/>
      <c r="HC196" s="5">
        <f>LOOKUP(HC$6,'Daily Absent'!$O$6:$AX$6,'Daily Absent'!$O196:$AX196)</f>
        <v>0</v>
      </c>
      <c r="HD196" s="100"/>
      <c r="HE196" s="100"/>
      <c r="HF196" s="100"/>
      <c r="HG196" s="100"/>
      <c r="HH196" s="5"/>
      <c r="HI196" s="5"/>
      <c r="HJ196" s="5">
        <f>LOOKUP(HJ$6,'Daily Absent'!$O$6:$AX$6,'Daily Absent'!$O196:$AX196)</f>
        <v>0</v>
      </c>
      <c r="HK196" s="100"/>
      <c r="HL196" s="100"/>
      <c r="HM196" s="100"/>
      <c r="HN196" s="100"/>
      <c r="HO196" s="5"/>
      <c r="HP196" s="5"/>
      <c r="HQ196" s="5"/>
      <c r="HR196" s="100"/>
      <c r="HS196" s="100"/>
      <c r="HT196" s="100"/>
      <c r="HU196" s="100"/>
      <c r="HV196" s="5"/>
      <c r="HW196" s="5"/>
      <c r="HX196" s="5">
        <f>LOOKUP(HX$6,'Daily Absent'!$O$6:$AX$6,'Daily Absent'!$O196:$AX196)</f>
        <v>0</v>
      </c>
      <c r="HY196" s="5"/>
      <c r="HZ196" s="100"/>
      <c r="IA196" s="5"/>
      <c r="IB196" s="5"/>
      <c r="IC196" s="5"/>
      <c r="ID196" s="5"/>
      <c r="IE196" s="5">
        <f>LOOKUP(IE$6,'Daily Absent'!$O$6:$AX$6,'Daily Absent'!$O196:$AX196)</f>
        <v>0</v>
      </c>
      <c r="IF196" s="5"/>
      <c r="IG196" s="100"/>
      <c r="IH196" s="5"/>
      <c r="II196" s="5"/>
      <c r="IJ196" s="5"/>
      <c r="IK196" s="5"/>
      <c r="IL196" s="5">
        <f>LOOKUP(IL$6,'Daily Absent'!$O$6:$AX$6,'Daily Absent'!$O196:$AX196)</f>
        <v>0</v>
      </c>
      <c r="IM196" s="5"/>
      <c r="IN196" s="100"/>
      <c r="IO196" s="5"/>
      <c r="IP196" s="5"/>
      <c r="IQ196" s="5"/>
      <c r="IR196" s="5"/>
      <c r="IS196" s="5">
        <f>LOOKUP(IS$6,'Daily Absent'!$O$6:$AX$6,'Daily Absent'!$O196:$AX196)</f>
        <v>0</v>
      </c>
      <c r="IT196" s="5"/>
      <c r="IU196" s="100"/>
      <c r="IV196" s="5"/>
      <c r="IW196" s="5"/>
      <c r="IX196" s="5"/>
      <c r="IY196" s="5"/>
      <c r="IZ196" s="5">
        <f>LOOKUP(IZ$6,'Daily Absent'!$O$6:$AX$6,'Daily Absent'!$O196:$AX196)</f>
        <v>0</v>
      </c>
      <c r="JA196" s="5"/>
      <c r="JB196" s="100"/>
      <c r="JC196" s="5"/>
      <c r="JD196" s="5"/>
      <c r="JE196" s="5"/>
      <c r="JF196" s="5"/>
    </row>
    <row r="197" spans="1:266" ht="20" customHeight="1">
      <c r="A197" s="54">
        <f>IF('Master MP Status'!A197&gt;0,'Master MP Status'!A197,"")</f>
        <v>189</v>
      </c>
      <c r="B197" s="5" t="str">
        <f>IF(ISTEXT('Master MP Status'!B197),'Master MP Status'!B197,"")</f>
        <v>INDIRECT</v>
      </c>
      <c r="C197" s="153">
        <f>IF(OR(ISTEXT('Master MP Status'!C197),'Master MP Status'!C197&gt;0),'Master MP Status'!C197,"")</f>
        <v>250075</v>
      </c>
      <c r="D197" s="154">
        <f>IF(OR(ISTEXT('Master MP Status'!D197),'Master MP Status'!D197&gt;0),'Master MP Status'!D197,"")</f>
        <v>250072</v>
      </c>
      <c r="E197" s="5" t="str">
        <f>IF(ISTEXT('Master MP Status'!E197),'Master MP Status'!E197,"")</f>
        <v>M. SHOLEH HUDDIN RACHMAN</v>
      </c>
      <c r="F197" s="5"/>
      <c r="G197" s="5" t="str">
        <f>IF(ISTEXT('Master MP Status'!G197),'Master MP Status'!G197,"")</f>
        <v>Surabaya</v>
      </c>
      <c r="H197" s="5" t="str">
        <f>IF(ISTEXT('Master MP Status'!H197),'Master MP Status'!H197,"")</f>
        <v>HO</v>
      </c>
      <c r="I197" s="5" t="str">
        <f>IF(ISTEXT('Master MP Status'!I197),'Master MP Status'!I197,"")</f>
        <v>Quality</v>
      </c>
      <c r="J197" s="5" t="str">
        <f>IF(ISTEXT('Master MP Status'!J197),'Master MP Status'!J197,"")</f>
        <v>Quality</v>
      </c>
      <c r="K197" s="9">
        <f>IF(OR('Master MP Status'!K197=0,'Master MP Status'!K197=""),"",'Master MP Status'!K197)</f>
        <v>45799</v>
      </c>
      <c r="L197" s="9">
        <f>IF(OR('Master MP Status'!L197=0,'Master MP Status'!L197=""),"",'Master MP Status'!L197)</f>
        <v>45799</v>
      </c>
      <c r="M197" s="9" t="str">
        <f>IF(OR('Master MP Status'!M197=0,'Master MP Status'!M197=""),"",'Master MP Status'!M197)</f>
        <v/>
      </c>
      <c r="N197" s="5" t="str">
        <f>IF(ISTEXT('Master MP Status'!N197),'Master MP Status'!N197,"")</f>
        <v/>
      </c>
      <c r="O197" s="5">
        <f>LOOKUP(O$6,'Daily Absent'!$O$6:$AX$6,'Daily Absent'!$O197:$AX197)</f>
        <v>1</v>
      </c>
      <c r="P197" s="100">
        <v>0.29166666666666669</v>
      </c>
      <c r="Q197" s="100">
        <v>0.5</v>
      </c>
      <c r="R197" s="100">
        <v>0.54166666666666663</v>
      </c>
      <c r="S197" s="100">
        <v>0.75</v>
      </c>
      <c r="T197" s="5"/>
      <c r="U197" s="5"/>
      <c r="V197" s="5">
        <f>LOOKUP(V$6,'Daily Absent'!$O$6:$AX$6,'Daily Absent'!$O197:$AX197)</f>
        <v>1</v>
      </c>
      <c r="W197" s="100">
        <v>0.29166666666666669</v>
      </c>
      <c r="X197" s="100">
        <v>0.5</v>
      </c>
      <c r="Y197" s="100">
        <v>0.54166666666666663</v>
      </c>
      <c r="Z197" s="100">
        <v>0.75</v>
      </c>
      <c r="AA197" s="5"/>
      <c r="AB197" s="5"/>
      <c r="AC197" s="5">
        <f>LOOKUP(AC$6,'Daily Absent'!$O$6:$AX$6,'Daily Absent'!$O197:$AX197)</f>
        <v>1</v>
      </c>
      <c r="AD197" s="100">
        <v>0.29166666666666669</v>
      </c>
      <c r="AE197" s="100">
        <v>0.5</v>
      </c>
      <c r="AF197" s="100">
        <v>0.54166666666666663</v>
      </c>
      <c r="AG197" s="100">
        <v>0.75</v>
      </c>
      <c r="AH197" s="100">
        <v>0.79166666666666663</v>
      </c>
      <c r="AI197" s="100">
        <v>0.89583333333333337</v>
      </c>
      <c r="AJ197" s="5">
        <f>LOOKUP(AJ$6,'Daily Absent'!$O$6:$AX$6,'Daily Absent'!$O197:$AX197)</f>
        <v>1</v>
      </c>
      <c r="AK197" s="100">
        <v>0.29166666666666669</v>
      </c>
      <c r="AL197" s="100">
        <v>0.5</v>
      </c>
      <c r="AM197" s="100">
        <v>0.54166666666666663</v>
      </c>
      <c r="AN197" s="100">
        <v>0.75</v>
      </c>
      <c r="AO197" s="5"/>
      <c r="AP197" s="5"/>
      <c r="AQ197" s="5">
        <f>LOOKUP(AQ$6,'Daily Absent'!$O$6:$AX$6,'Daily Absent'!$O197:$AX197)</f>
        <v>1</v>
      </c>
      <c r="AR197" s="100">
        <v>0.29166666666666669</v>
      </c>
      <c r="AS197" s="100">
        <v>0.5</v>
      </c>
      <c r="AT197" s="100">
        <v>0.54166666666666663</v>
      </c>
      <c r="AU197" s="100">
        <v>0.70833333333333337</v>
      </c>
      <c r="AV197" s="5"/>
      <c r="AW197" s="5"/>
      <c r="AX197" s="5">
        <f>LOOKUP(AX$6,'Daily Absent'!$O$6:$AX$6,'Daily Absent'!$O197:$AX197)</f>
        <v>1</v>
      </c>
      <c r="AY197" s="100">
        <v>0.33333333333333331</v>
      </c>
      <c r="AZ197" s="100">
        <v>0.5</v>
      </c>
      <c r="BA197" s="100">
        <v>0.54166666666666663</v>
      </c>
      <c r="BB197" s="100">
        <v>0.66666666666666663</v>
      </c>
      <c r="BC197" s="5"/>
      <c r="BD197" s="5"/>
      <c r="BE197" s="5">
        <f>LOOKUP(BE$6,'Daily Absent'!$O$6:$AX$6,'Daily Absent'!$O197:$AX197)</f>
        <v>1</v>
      </c>
      <c r="BF197" s="100">
        <v>0.29166666666666669</v>
      </c>
      <c r="BG197" s="100">
        <v>0.5</v>
      </c>
      <c r="BH197" s="100">
        <v>0.54166666666666663</v>
      </c>
      <c r="BI197" s="100">
        <v>0.75</v>
      </c>
      <c r="BJ197" s="5"/>
      <c r="BK197" s="5"/>
      <c r="BL197" s="5">
        <f>LOOKUP(BL$6,'Daily Absent'!$O$6:$AX$6,'Daily Absent'!$O197:$AX197)</f>
        <v>1</v>
      </c>
      <c r="BM197" s="100">
        <v>0.29166666666666669</v>
      </c>
      <c r="BN197" s="100">
        <v>0.5</v>
      </c>
      <c r="BO197" s="100">
        <v>0.54166666666666663</v>
      </c>
      <c r="BP197" s="100">
        <v>0.75</v>
      </c>
      <c r="BQ197" s="5"/>
      <c r="BR197" s="5"/>
      <c r="BS197" s="5">
        <f>LOOKUP(BS$6,'Daily Absent'!$O$6:$AX$6,'Daily Absent'!$O197:$AX197)</f>
        <v>1</v>
      </c>
      <c r="BT197" s="100">
        <v>0.29166666666666669</v>
      </c>
      <c r="BU197" s="100">
        <v>0.5</v>
      </c>
      <c r="BV197" s="100">
        <v>0.54166666666666663</v>
      </c>
      <c r="BW197" s="100">
        <v>0.75</v>
      </c>
      <c r="BX197" s="5"/>
      <c r="BY197" s="5"/>
      <c r="BZ197" s="5">
        <f>LOOKUP(BZ$6,'Daily Absent'!$O$6:$AX$6,'Daily Absent'!$O197:$AX197)</f>
        <v>1</v>
      </c>
      <c r="CA197" s="100">
        <v>0.29166666666666669</v>
      </c>
      <c r="CB197" s="100">
        <v>0.5</v>
      </c>
      <c r="CC197" s="100">
        <v>0.54166666666666663</v>
      </c>
      <c r="CD197" s="100">
        <v>0.75</v>
      </c>
      <c r="CE197" s="5"/>
      <c r="CF197" s="5"/>
      <c r="CG197" s="5">
        <f>LOOKUP(CG$6,'Daily Absent'!$O$6:$AX$6,'Daily Absent'!$O197:$AX197)</f>
        <v>1</v>
      </c>
      <c r="CH197" s="100">
        <v>0.29166666666666669</v>
      </c>
      <c r="CI197" s="100">
        <v>0.5</v>
      </c>
      <c r="CJ197" s="100">
        <v>0.54166666666666663</v>
      </c>
      <c r="CK197" s="100">
        <v>0.75</v>
      </c>
      <c r="CL197" s="5"/>
      <c r="CM197" s="5"/>
      <c r="CN197" s="5">
        <f>LOOKUP(CN$6,'Daily Absent'!$O$6:$AX$6,'Daily Absent'!$O197:$AX197)</f>
        <v>1</v>
      </c>
      <c r="CO197" s="100">
        <v>0.29166666666666669</v>
      </c>
      <c r="CP197" s="100">
        <v>0.5</v>
      </c>
      <c r="CQ197" s="100">
        <v>0.54166666666666663</v>
      </c>
      <c r="CR197" s="100">
        <v>0.70833333333333337</v>
      </c>
      <c r="CS197" s="5"/>
      <c r="CT197" s="5"/>
      <c r="CU197" s="5">
        <f>LOOKUP(CU$6,'Daily Absent'!$O$6:$AX$6,'Daily Absent'!$O197:$AX197)</f>
        <v>1</v>
      </c>
      <c r="CV197" s="100">
        <v>0.33333333333333331</v>
      </c>
      <c r="CW197" s="100">
        <v>0.5</v>
      </c>
      <c r="CX197" s="100">
        <v>0.54166666666666663</v>
      </c>
      <c r="CY197" s="100">
        <v>0.66666666666666663</v>
      </c>
      <c r="CZ197" s="5"/>
      <c r="DA197" s="5"/>
      <c r="DB197" s="5">
        <f>LOOKUP(DB$6,'Daily Absent'!$O$6:$AX$6,'Daily Absent'!$O197:$AX197)</f>
        <v>1</v>
      </c>
      <c r="DC197" s="100">
        <v>0.29166666666666669</v>
      </c>
      <c r="DD197" s="100">
        <v>0.5</v>
      </c>
      <c r="DE197" s="100">
        <v>0.54166666666666663</v>
      </c>
      <c r="DF197" s="100">
        <v>0.75</v>
      </c>
      <c r="DG197" s="5"/>
      <c r="DH197" s="5"/>
      <c r="DI197" s="5">
        <f>LOOKUP(DI$6,'Daily Absent'!$O$6:$AX$6,'Daily Absent'!$O197:$AX197)</f>
        <v>1</v>
      </c>
      <c r="DJ197" s="100">
        <v>0.29166666666666669</v>
      </c>
      <c r="DK197" s="100">
        <v>0.5</v>
      </c>
      <c r="DL197" s="100">
        <v>0.54166666666666663</v>
      </c>
      <c r="DM197" s="100">
        <v>0.75</v>
      </c>
      <c r="DN197" s="5"/>
      <c r="DO197" s="5"/>
      <c r="DP197" s="5">
        <f>LOOKUP(DP$6,'Daily Absent'!$O$6:$AX$6,'Daily Absent'!$O197:$AX197)</f>
        <v>1</v>
      </c>
      <c r="DQ197" s="100">
        <v>0.29166666666666669</v>
      </c>
      <c r="DR197" s="100">
        <v>0.5</v>
      </c>
      <c r="DS197" s="100">
        <v>0.54166666666666663</v>
      </c>
      <c r="DT197" s="100">
        <v>0.75</v>
      </c>
      <c r="DU197" s="5"/>
      <c r="DV197" s="5"/>
      <c r="DW197" s="5">
        <f>LOOKUP(DW$6,'Daily Absent'!$O$6:$AX$6,'Daily Absent'!$O197:$AX197)</f>
        <v>1</v>
      </c>
      <c r="DX197" s="100">
        <v>0.29166666666666669</v>
      </c>
      <c r="DY197" s="100">
        <v>0.5</v>
      </c>
      <c r="DZ197" s="100">
        <v>0.54166666666666663</v>
      </c>
      <c r="EA197" s="100">
        <v>0.75</v>
      </c>
      <c r="EB197" s="5"/>
      <c r="EC197" s="5"/>
      <c r="ED197" s="5">
        <f>LOOKUP(ED$6,'Daily Absent'!$O$6:$AX$6,'Daily Absent'!$O197:$AX197)</f>
        <v>1</v>
      </c>
      <c r="EE197" s="100">
        <v>0.29166666666666669</v>
      </c>
      <c r="EF197" s="100">
        <v>0.5</v>
      </c>
      <c r="EG197" s="100">
        <v>0.54166666666666663</v>
      </c>
      <c r="EH197" s="100">
        <v>0.75</v>
      </c>
      <c r="EI197" s="5"/>
      <c r="EJ197" s="5"/>
      <c r="EK197" s="5">
        <f>LOOKUP(EK$6,'Daily Absent'!$O$6:$AX$6,'Daily Absent'!$O197:$AX197)</f>
        <v>1</v>
      </c>
      <c r="EL197" s="100">
        <v>0.29166666666666669</v>
      </c>
      <c r="EM197" s="100">
        <v>0.5</v>
      </c>
      <c r="EN197" s="100">
        <v>0.54166666666666663</v>
      </c>
      <c r="EO197" s="100">
        <v>0.75</v>
      </c>
      <c r="EP197" s="5"/>
      <c r="EQ197" s="5"/>
      <c r="ER197" s="5">
        <f>LOOKUP(ER$6,'Daily Absent'!$O$6:$AX$6,'Daily Absent'!$O197:$AX197)</f>
        <v>0</v>
      </c>
      <c r="ES197" s="100"/>
      <c r="ET197" s="100"/>
      <c r="EU197" s="100"/>
      <c r="EV197" s="100"/>
      <c r="EW197" s="5"/>
      <c r="EX197" s="5"/>
      <c r="EY197" s="5">
        <f>LOOKUP(EY$6,'Daily Absent'!$O$6:$AX$6,'Daily Absent'!$O197:$AX197)</f>
        <v>1</v>
      </c>
      <c r="EZ197" s="100">
        <v>0.29166666666666669</v>
      </c>
      <c r="FA197" s="100">
        <v>0.5</v>
      </c>
      <c r="FB197" s="100">
        <v>0.54166666666666663</v>
      </c>
      <c r="FC197" s="100">
        <v>0.75</v>
      </c>
      <c r="FD197" s="5"/>
      <c r="FE197" s="5"/>
      <c r="FF197" s="5">
        <f>LOOKUP(FF$6,'Daily Absent'!$O$6:$AX$6,'Daily Absent'!$O197:$AX197)</f>
        <v>1</v>
      </c>
      <c r="FG197" s="100"/>
      <c r="FH197" s="100"/>
      <c r="FI197" s="100"/>
      <c r="FJ197" s="100"/>
      <c r="FK197" s="5"/>
      <c r="FL197" s="5"/>
      <c r="FM197" s="5">
        <f>LOOKUP(FM$6,'Daily Absent'!$O$6:$AX$6,'Daily Absent'!$O197:$AX197)</f>
        <v>0</v>
      </c>
      <c r="FN197" s="100"/>
      <c r="FO197" s="100"/>
      <c r="FP197" s="100"/>
      <c r="FQ197" s="100"/>
      <c r="FR197" s="100"/>
      <c r="FS197" s="100"/>
      <c r="FT197" s="5">
        <f>LOOKUP(FT$6,'Daily Absent'!$O$6:$AX$6,'Daily Absent'!$O197:$AX197)</f>
        <v>0</v>
      </c>
      <c r="FU197" s="100"/>
      <c r="FV197" s="100"/>
      <c r="FW197" s="100"/>
      <c r="FX197" s="100"/>
      <c r="FY197" s="5"/>
      <c r="FZ197" s="5"/>
      <c r="GA197" s="5">
        <f>LOOKUP(GA$6,'Daily Absent'!$O$6:$AX$6,'Daily Absent'!$O197:$AX197)</f>
        <v>0</v>
      </c>
      <c r="GB197" s="100"/>
      <c r="GC197" s="100"/>
      <c r="GD197" s="100"/>
      <c r="GE197" s="100"/>
      <c r="GF197" s="5"/>
      <c r="GG197" s="5"/>
      <c r="GH197" s="5">
        <f>LOOKUP(GH$6,'Daily Absent'!$O$6:$AX$6,'Daily Absent'!$O197:$AX197)</f>
        <v>0</v>
      </c>
      <c r="GI197" s="100"/>
      <c r="GJ197" s="100"/>
      <c r="GK197" s="100"/>
      <c r="GL197" s="100"/>
      <c r="GM197" s="5"/>
      <c r="GN197" s="5"/>
      <c r="GO197" s="5">
        <f>LOOKUP(GO$6,'Daily Absent'!$O$6:$AX$6,'Daily Absent'!$O197:$AX197)</f>
        <v>0</v>
      </c>
      <c r="GP197" s="100"/>
      <c r="GQ197" s="100"/>
      <c r="GR197" s="100"/>
      <c r="GS197" s="100"/>
      <c r="GT197" s="5"/>
      <c r="GU197" s="5"/>
      <c r="GV197" s="5">
        <f>LOOKUP(GV$6,'Daily Absent'!$O$6:$AX$6,'Daily Absent'!$O197:$AX197)</f>
        <v>0</v>
      </c>
      <c r="GW197" s="100"/>
      <c r="GX197" s="100"/>
      <c r="GY197" s="100"/>
      <c r="GZ197" s="100"/>
      <c r="HA197" s="5"/>
      <c r="HB197" s="5"/>
      <c r="HC197" s="5">
        <f>LOOKUP(HC$6,'Daily Absent'!$O$6:$AX$6,'Daily Absent'!$O197:$AX197)</f>
        <v>0</v>
      </c>
      <c r="HD197" s="100"/>
      <c r="HE197" s="100"/>
      <c r="HF197" s="100"/>
      <c r="HG197" s="100"/>
      <c r="HH197" s="5"/>
      <c r="HI197" s="5"/>
      <c r="HJ197" s="5">
        <f>LOOKUP(HJ$6,'Daily Absent'!$O$6:$AX$6,'Daily Absent'!$O197:$AX197)</f>
        <v>0</v>
      </c>
      <c r="HK197" s="100"/>
      <c r="HL197" s="100"/>
      <c r="HM197" s="100"/>
      <c r="HN197" s="100"/>
      <c r="HO197" s="5"/>
      <c r="HP197" s="5"/>
      <c r="HQ197" s="5"/>
      <c r="HR197" s="100"/>
      <c r="HS197" s="100"/>
      <c r="HT197" s="100"/>
      <c r="HU197" s="100"/>
      <c r="HV197" s="5"/>
      <c r="HW197" s="5"/>
      <c r="HX197" s="5">
        <f>LOOKUP(HX$6,'Daily Absent'!$O$6:$AX$6,'Daily Absent'!$O197:$AX197)</f>
        <v>0</v>
      </c>
      <c r="HY197" s="5"/>
      <c r="HZ197" s="100"/>
      <c r="IA197" s="5"/>
      <c r="IB197" s="5"/>
      <c r="IC197" s="5"/>
      <c r="ID197" s="5"/>
      <c r="IE197" s="5">
        <f>LOOKUP(IE$6,'Daily Absent'!$O$6:$AX$6,'Daily Absent'!$O197:$AX197)</f>
        <v>0</v>
      </c>
      <c r="IF197" s="5"/>
      <c r="IG197" s="100"/>
      <c r="IH197" s="5"/>
      <c r="II197" s="5"/>
      <c r="IJ197" s="5"/>
      <c r="IK197" s="5"/>
      <c r="IL197" s="5">
        <f>LOOKUP(IL$6,'Daily Absent'!$O$6:$AX$6,'Daily Absent'!$O197:$AX197)</f>
        <v>0</v>
      </c>
      <c r="IM197" s="5"/>
      <c r="IN197" s="100"/>
      <c r="IO197" s="5"/>
      <c r="IP197" s="5"/>
      <c r="IQ197" s="5"/>
      <c r="IR197" s="5"/>
      <c r="IS197" s="5">
        <f>LOOKUP(IS$6,'Daily Absent'!$O$6:$AX$6,'Daily Absent'!$O197:$AX197)</f>
        <v>0</v>
      </c>
      <c r="IT197" s="5"/>
      <c r="IU197" s="100"/>
      <c r="IV197" s="5"/>
      <c r="IW197" s="5"/>
      <c r="IX197" s="5"/>
      <c r="IY197" s="5"/>
      <c r="IZ197" s="5">
        <f>LOOKUP(IZ$6,'Daily Absent'!$O$6:$AX$6,'Daily Absent'!$O197:$AX197)</f>
        <v>0</v>
      </c>
      <c r="JA197" s="5"/>
      <c r="JB197" s="100"/>
      <c r="JC197" s="5"/>
      <c r="JD197" s="5"/>
      <c r="JE197" s="5"/>
      <c r="JF197" s="5"/>
    </row>
    <row r="198" spans="1:266" ht="20" customHeight="1">
      <c r="A198" s="54">
        <f>IF('Master MP Status'!A198&gt;0,'Master MP Status'!A198,"")</f>
        <v>190</v>
      </c>
      <c r="B198" s="5" t="str">
        <f>IF(ISTEXT('Master MP Status'!B198),'Master MP Status'!B198,"")</f>
        <v>DIRECT</v>
      </c>
      <c r="C198" s="153" t="str">
        <f>IF(OR(ISTEXT('Master MP Status'!C198),'Master MP Status'!C198&gt;0),'Master MP Status'!C198,"")</f>
        <v>KN25369</v>
      </c>
      <c r="D198" s="154" t="str">
        <f>IF(OR(ISTEXT('Master MP Status'!D198),'Master MP Status'!D198&gt;0),'Master MP Status'!D198,"")</f>
        <v>KN25369</v>
      </c>
      <c r="E198" s="5" t="str">
        <f>IF(ISTEXT('Master MP Status'!E198),'Master MP Status'!E198,"")</f>
        <v xml:space="preserve">ALI SOFYAN </v>
      </c>
      <c r="F198" s="12"/>
      <c r="G198" s="5" t="str">
        <f>IF(ISTEXT('Master MP Status'!G198),'Master MP Status'!G198,"")</f>
        <v>Local</v>
      </c>
      <c r="H198" s="5" t="str">
        <f>IF(ISTEXT('Master MP Status'!H198),'Master MP Status'!H198,"")</f>
        <v>SIMON S. R</v>
      </c>
      <c r="I198" s="5" t="str">
        <f>IF(ISTEXT('Master MP Status'!I198),'Master MP Status'!I198,"")</f>
        <v>Helper</v>
      </c>
      <c r="J198" s="5" t="str">
        <f>IF(ISTEXT('Master MP Status'!J198),'Master MP Status'!J198,"")</f>
        <v>Helper</v>
      </c>
      <c r="K198" s="9">
        <f>IF(OR('Master MP Status'!K198=0,'Master MP Status'!K198=""),"",'Master MP Status'!K198)</f>
        <v>45800</v>
      </c>
      <c r="L198" s="9">
        <f>IF(OR('Master MP Status'!L198=0,'Master MP Status'!L198=""),"",'Master MP Status'!L198)</f>
        <v>45800</v>
      </c>
      <c r="M198" s="9">
        <f>IF(OR('Master MP Status'!M198=0,'Master MP Status'!M198=""),"",'Master MP Status'!M198)</f>
        <v>45856</v>
      </c>
      <c r="N198" s="5" t="str">
        <f>IF(ISTEXT('Master MP Status'!N198),'Master MP Status'!N198,"")</f>
        <v>Dari 18-July Pindah ke Fitter#2</v>
      </c>
      <c r="O198" s="5">
        <f>LOOKUP(O$6,'Daily Absent'!$O$6:$AX$6,'Daily Absent'!$O198:$AX198)</f>
        <v>0</v>
      </c>
      <c r="P198" s="100"/>
      <c r="Q198" s="100"/>
      <c r="R198" s="100"/>
      <c r="S198" s="100"/>
      <c r="T198" s="5"/>
      <c r="U198" s="5"/>
      <c r="V198" s="5">
        <f>LOOKUP(V$6,'Daily Absent'!$O$6:$AX$6,'Daily Absent'!$O198:$AX198)</f>
        <v>0</v>
      </c>
      <c r="W198" s="100"/>
      <c r="X198" s="100"/>
      <c r="Y198" s="100"/>
      <c r="Z198" s="100"/>
      <c r="AA198" s="5"/>
      <c r="AB198" s="5"/>
      <c r="AC198" s="5">
        <f>LOOKUP(AC$6,'Daily Absent'!$O$6:$AX$6,'Daily Absent'!$O198:$AX198)</f>
        <v>1</v>
      </c>
      <c r="AD198" s="100">
        <v>0.29166666666666669</v>
      </c>
      <c r="AE198" s="100">
        <v>0.5</v>
      </c>
      <c r="AF198" s="100">
        <v>0.54166666666666663</v>
      </c>
      <c r="AG198" s="100">
        <v>0.75</v>
      </c>
      <c r="AH198" s="5"/>
      <c r="AI198" s="5"/>
      <c r="AJ198" s="5">
        <f>LOOKUP(AJ$6,'Daily Absent'!$O$6:$AX$6,'Daily Absent'!$O198:$AX198)</f>
        <v>1</v>
      </c>
      <c r="AK198" s="100">
        <v>0.29166666666666669</v>
      </c>
      <c r="AL198" s="100">
        <v>0.5</v>
      </c>
      <c r="AM198" s="100">
        <v>0.54166666666666663</v>
      </c>
      <c r="AN198" s="100">
        <v>0.75</v>
      </c>
      <c r="AO198" s="5"/>
      <c r="AP198" s="5"/>
      <c r="AQ198" s="5">
        <f>LOOKUP(AQ$6,'Daily Absent'!$O$6:$AX$6,'Daily Absent'!$O198:$AX198)</f>
        <v>1</v>
      </c>
      <c r="AR198" s="100">
        <v>0.29166666666666669</v>
      </c>
      <c r="AS198" s="100">
        <v>0.5</v>
      </c>
      <c r="AT198" s="100">
        <v>0.54166666666666663</v>
      </c>
      <c r="AU198" s="100">
        <v>0.70833333333333337</v>
      </c>
      <c r="AV198" s="5"/>
      <c r="AW198" s="5"/>
      <c r="AX198" s="5">
        <f>LOOKUP(AX$6,'Daily Absent'!$O$6:$AX$6,'Daily Absent'!$O198:$AX198)</f>
        <v>1</v>
      </c>
      <c r="AY198" s="100">
        <v>0.33333333333333331</v>
      </c>
      <c r="AZ198" s="100">
        <v>0.5</v>
      </c>
      <c r="BA198" s="100">
        <v>0.54166666666666663</v>
      </c>
      <c r="BB198" s="100">
        <v>0.66666666666666663</v>
      </c>
      <c r="BC198" s="5"/>
      <c r="BD198" s="5"/>
      <c r="BE198" s="5">
        <f>LOOKUP(BE$6,'Daily Absent'!$O$6:$AX$6,'Daily Absent'!$O198:$AX198)</f>
        <v>1</v>
      </c>
      <c r="BF198" s="100">
        <v>0.29166666666666669</v>
      </c>
      <c r="BG198" s="100">
        <v>0.5</v>
      </c>
      <c r="BH198" s="100">
        <v>0.54166666666666663</v>
      </c>
      <c r="BI198" s="100">
        <v>0.75</v>
      </c>
      <c r="BJ198" s="5"/>
      <c r="BK198" s="5"/>
      <c r="BL198" s="5">
        <f>LOOKUP(BL$6,'Daily Absent'!$O$6:$AX$6,'Daily Absent'!$O198:$AX198)</f>
        <v>1</v>
      </c>
      <c r="BM198" s="100">
        <v>0.29166666666666669</v>
      </c>
      <c r="BN198" s="100">
        <v>0.5</v>
      </c>
      <c r="BO198" s="100">
        <v>0.54166666666666663</v>
      </c>
      <c r="BP198" s="100">
        <v>0.75</v>
      </c>
      <c r="BQ198" s="5"/>
      <c r="BR198" s="5"/>
      <c r="BS198" s="5">
        <f>LOOKUP(BS$6,'Daily Absent'!$O$6:$AX$6,'Daily Absent'!$O198:$AX198)</f>
        <v>1</v>
      </c>
      <c r="BT198" s="100">
        <v>0.29166666666666669</v>
      </c>
      <c r="BU198" s="100">
        <v>0.5</v>
      </c>
      <c r="BV198" s="100">
        <v>0.54166666666666663</v>
      </c>
      <c r="BW198" s="100">
        <v>0.75</v>
      </c>
      <c r="BX198" s="5"/>
      <c r="BY198" s="5"/>
      <c r="BZ198" s="5">
        <f>LOOKUP(BZ$6,'Daily Absent'!$O$6:$AX$6,'Daily Absent'!$O198:$AX198)</f>
        <v>1</v>
      </c>
      <c r="CA198" s="100">
        <v>0.29166666666666669</v>
      </c>
      <c r="CB198" s="100">
        <v>0.5</v>
      </c>
      <c r="CC198" s="100">
        <v>0.54166666666666663</v>
      </c>
      <c r="CD198" s="100">
        <v>0.75</v>
      </c>
      <c r="CE198" s="5"/>
      <c r="CF198" s="5"/>
      <c r="CG198" s="5">
        <f>LOOKUP(CG$6,'Daily Absent'!$O$6:$AX$6,'Daily Absent'!$O198:$AX198)</f>
        <v>1</v>
      </c>
      <c r="CH198" s="100">
        <v>0.29166666666666669</v>
      </c>
      <c r="CI198" s="100">
        <v>0.5</v>
      </c>
      <c r="CJ198" s="100">
        <v>0.54166666666666663</v>
      </c>
      <c r="CK198" s="100">
        <v>0.75</v>
      </c>
      <c r="CL198" s="5"/>
      <c r="CM198" s="5"/>
      <c r="CN198" s="5">
        <f>LOOKUP(CN$6,'Daily Absent'!$O$6:$AX$6,'Daily Absent'!$O198:$AX198)</f>
        <v>1</v>
      </c>
      <c r="CO198" s="100">
        <v>0.29166666666666669</v>
      </c>
      <c r="CP198" s="100">
        <v>0.5</v>
      </c>
      <c r="CQ198" s="100">
        <v>0.54166666666666663</v>
      </c>
      <c r="CR198" s="100">
        <v>0.70833333333333337</v>
      </c>
      <c r="CS198" s="5"/>
      <c r="CT198" s="5"/>
      <c r="CU198" s="5">
        <f>LOOKUP(CU$6,'Daily Absent'!$O$6:$AX$6,'Daily Absent'!$O198:$AX198)</f>
        <v>1</v>
      </c>
      <c r="CV198" s="100">
        <v>0.33333333333333331</v>
      </c>
      <c r="CW198" s="100">
        <v>0.5</v>
      </c>
      <c r="CX198" s="100">
        <v>0.54166666666666663</v>
      </c>
      <c r="CY198" s="100">
        <v>0.66666666666666663</v>
      </c>
      <c r="CZ198" s="5"/>
      <c r="DA198" s="5"/>
      <c r="DB198" s="5">
        <f>LOOKUP(DB$6,'Daily Absent'!$O$6:$AX$6,'Daily Absent'!$O198:$AX198)</f>
        <v>1</v>
      </c>
      <c r="DC198" s="100">
        <v>0.29166666666666669</v>
      </c>
      <c r="DD198" s="100">
        <v>0.5</v>
      </c>
      <c r="DE198" s="100">
        <v>0.54166666666666663</v>
      </c>
      <c r="DF198" s="100">
        <v>0.75</v>
      </c>
      <c r="DG198" s="5"/>
      <c r="DH198" s="5"/>
      <c r="DI198" s="5">
        <f>LOOKUP(DI$6,'Daily Absent'!$O$6:$AX$6,'Daily Absent'!$O198:$AX198)</f>
        <v>1</v>
      </c>
      <c r="DJ198" s="100">
        <v>0.29166666666666669</v>
      </c>
      <c r="DK198" s="100">
        <v>0.5</v>
      </c>
      <c r="DL198" s="100">
        <v>0.54166666666666663</v>
      </c>
      <c r="DM198" s="100">
        <v>0.75</v>
      </c>
      <c r="DN198" s="5"/>
      <c r="DO198" s="5"/>
      <c r="DP198" s="5">
        <f>LOOKUP(DP$6,'Daily Absent'!$O$6:$AX$6,'Daily Absent'!$O198:$AX198)</f>
        <v>1</v>
      </c>
      <c r="DQ198" s="100">
        <v>0.29166666666666669</v>
      </c>
      <c r="DR198" s="100">
        <v>0.5</v>
      </c>
      <c r="DS198" s="100">
        <v>0.54166666666666663</v>
      </c>
      <c r="DT198" s="100">
        <v>0.75</v>
      </c>
      <c r="DU198" s="5"/>
      <c r="DV198" s="5"/>
      <c r="DW198" s="5">
        <f>LOOKUP(DW$6,'Daily Absent'!$O$6:$AX$6,'Daily Absent'!$O198:$AX198)</f>
        <v>1</v>
      </c>
      <c r="DX198" s="100">
        <v>0.29166666666666669</v>
      </c>
      <c r="DY198" s="100">
        <v>0.5</v>
      </c>
      <c r="DZ198" s="100">
        <v>0.54166666666666663</v>
      </c>
      <c r="EA198" s="100">
        <v>0.75</v>
      </c>
      <c r="EB198" s="5"/>
      <c r="EC198" s="5"/>
      <c r="ED198" s="5">
        <f>LOOKUP(ED$6,'Daily Absent'!$O$6:$AX$6,'Daily Absent'!$O198:$AX198)</f>
        <v>0</v>
      </c>
      <c r="EE198" s="100"/>
      <c r="EF198" s="100"/>
      <c r="EG198" s="100"/>
      <c r="EH198" s="100"/>
      <c r="EI198" s="5"/>
      <c r="EJ198" s="5"/>
      <c r="EK198" s="5">
        <f>LOOKUP(EK$6,'Daily Absent'!$O$6:$AX$6,'Daily Absent'!$O198:$AX198)</f>
        <v>0</v>
      </c>
      <c r="EL198" s="100"/>
      <c r="EM198" s="100"/>
      <c r="EN198" s="100"/>
      <c r="EO198" s="100"/>
      <c r="EP198" s="100"/>
      <c r="EQ198" s="5"/>
      <c r="ER198" s="5">
        <f>LOOKUP(ER$6,'Daily Absent'!$O$6:$AX$6,'Daily Absent'!$O198:$AX198)</f>
        <v>0</v>
      </c>
      <c r="ES198" s="100"/>
      <c r="ET198" s="100"/>
      <c r="EU198" s="100"/>
      <c r="EV198" s="100"/>
      <c r="EW198" s="5"/>
      <c r="EX198" s="5"/>
      <c r="EY198" s="5">
        <f>LOOKUP(EY$6,'Daily Absent'!$O$6:$AX$6,'Daily Absent'!$O198:$AX198)</f>
        <v>0</v>
      </c>
      <c r="EZ198" s="100"/>
      <c r="FA198" s="100"/>
      <c r="FB198" s="100"/>
      <c r="FC198" s="100"/>
      <c r="FD198" s="100"/>
      <c r="FE198" s="100"/>
      <c r="FF198" s="5">
        <f>LOOKUP(FF$6,'Daily Absent'!$O$6:$AX$6,'Daily Absent'!$O198:$AX198)</f>
        <v>0</v>
      </c>
      <c r="FG198" s="100"/>
      <c r="FH198" s="100"/>
      <c r="FI198" s="100"/>
      <c r="FJ198" s="100"/>
      <c r="FK198" s="5"/>
      <c r="FL198" s="5"/>
      <c r="FM198" s="5">
        <f>LOOKUP(FM$6,'Daily Absent'!$O$6:$AX$6,'Daily Absent'!$O198:$AX198)</f>
        <v>0</v>
      </c>
      <c r="FN198" s="100"/>
      <c r="FO198" s="100"/>
      <c r="FP198" s="100"/>
      <c r="FQ198" s="100"/>
      <c r="FR198" s="5"/>
      <c r="FS198" s="5"/>
      <c r="FT198" s="5">
        <f>LOOKUP(FT$6,'Daily Absent'!$O$6:$AX$6,'Daily Absent'!$O198:$AX198)</f>
        <v>0</v>
      </c>
      <c r="FU198" s="100"/>
      <c r="FV198" s="100"/>
      <c r="FW198" s="100"/>
      <c r="FX198" s="100"/>
      <c r="FY198" s="5"/>
      <c r="FZ198" s="5"/>
      <c r="GA198" s="5">
        <f>LOOKUP(GA$6,'Daily Absent'!$O$6:$AX$6,'Daily Absent'!$O198:$AX198)</f>
        <v>0</v>
      </c>
      <c r="GB198" s="100"/>
      <c r="GC198" s="100"/>
      <c r="GD198" s="100"/>
      <c r="GE198" s="100"/>
      <c r="GF198" s="5"/>
      <c r="GG198" s="5"/>
      <c r="GH198" s="5">
        <f>LOOKUP(GH$6,'Daily Absent'!$O$6:$AX$6,'Daily Absent'!$O198:$AX198)</f>
        <v>0</v>
      </c>
      <c r="GI198" s="100"/>
      <c r="GJ198" s="100"/>
      <c r="GK198" s="100"/>
      <c r="GL198" s="100"/>
      <c r="GM198" s="5"/>
      <c r="GN198" s="5"/>
      <c r="GO198" s="5">
        <f>LOOKUP(GO$6,'Daily Absent'!$O$6:$AX$6,'Daily Absent'!$O198:$AX198)</f>
        <v>0</v>
      </c>
      <c r="GP198" s="100"/>
      <c r="GQ198" s="100"/>
      <c r="GR198" s="100"/>
      <c r="GS198" s="100"/>
      <c r="GT198" s="5"/>
      <c r="GU198" s="5"/>
      <c r="GV198" s="5">
        <f>LOOKUP(GV$6,'Daily Absent'!$O$6:$AX$6,'Daily Absent'!$O198:$AX198)</f>
        <v>0</v>
      </c>
      <c r="GW198" s="100"/>
      <c r="GX198" s="100"/>
      <c r="GY198" s="100"/>
      <c r="GZ198" s="100"/>
      <c r="HA198" s="5"/>
      <c r="HB198" s="5"/>
      <c r="HC198" s="5">
        <f>LOOKUP(HC$6,'Daily Absent'!$O$6:$AX$6,'Daily Absent'!$O198:$AX198)</f>
        <v>0</v>
      </c>
      <c r="HD198" s="100"/>
      <c r="HE198" s="100"/>
      <c r="HF198" s="100"/>
      <c r="HG198" s="100"/>
      <c r="HH198" s="5"/>
      <c r="HI198" s="5"/>
      <c r="HJ198" s="5">
        <f>LOOKUP(HJ$6,'Daily Absent'!$O$6:$AX$6,'Daily Absent'!$O198:$AX198)</f>
        <v>0</v>
      </c>
      <c r="HK198" s="100"/>
      <c r="HL198" s="100"/>
      <c r="HM198" s="100"/>
      <c r="HN198" s="100"/>
      <c r="HO198" s="5"/>
      <c r="HP198" s="5"/>
      <c r="HQ198" s="5"/>
      <c r="HR198" s="100"/>
      <c r="HS198" s="100"/>
      <c r="HT198" s="100"/>
      <c r="HU198" s="100"/>
      <c r="HV198" s="5"/>
      <c r="HW198" s="5"/>
      <c r="HX198" s="5">
        <f>LOOKUP(HX$6,'Daily Absent'!$O$6:$AX$6,'Daily Absent'!$O198:$AX198)</f>
        <v>0</v>
      </c>
      <c r="HY198" s="5"/>
      <c r="HZ198" s="100"/>
      <c r="IA198" s="5"/>
      <c r="IB198" s="5"/>
      <c r="IC198" s="5"/>
      <c r="ID198" s="5"/>
      <c r="IE198" s="5">
        <f>LOOKUP(IE$6,'Daily Absent'!$O$6:$AX$6,'Daily Absent'!$O198:$AX198)</f>
        <v>0</v>
      </c>
      <c r="IF198" s="5"/>
      <c r="IG198" s="100"/>
      <c r="IH198" s="5"/>
      <c r="II198" s="5"/>
      <c r="IJ198" s="5"/>
      <c r="IK198" s="5"/>
      <c r="IL198" s="5">
        <f>LOOKUP(IL$6,'Daily Absent'!$O$6:$AX$6,'Daily Absent'!$O198:$AX198)</f>
        <v>0</v>
      </c>
      <c r="IM198" s="5"/>
      <c r="IN198" s="100"/>
      <c r="IO198" s="5"/>
      <c r="IP198" s="5"/>
      <c r="IQ198" s="5"/>
      <c r="IR198" s="5"/>
      <c r="IS198" s="5">
        <f>LOOKUP(IS$6,'Daily Absent'!$O$6:$AX$6,'Daily Absent'!$O198:$AX198)</f>
        <v>0</v>
      </c>
      <c r="IT198" s="5"/>
      <c r="IU198" s="100"/>
      <c r="IV198" s="5"/>
      <c r="IW198" s="5"/>
      <c r="IX198" s="5"/>
      <c r="IY198" s="5"/>
      <c r="IZ198" s="5">
        <f>LOOKUP(IZ$6,'Daily Absent'!$O$6:$AX$6,'Daily Absent'!$O198:$AX198)</f>
        <v>0</v>
      </c>
      <c r="JA198" s="5"/>
      <c r="JB198" s="100"/>
      <c r="JC198" s="5"/>
      <c r="JD198" s="5"/>
      <c r="JE198" s="5"/>
      <c r="JF198" s="5"/>
    </row>
    <row r="199" spans="1:266" ht="20" customHeight="1">
      <c r="A199" s="54">
        <f>IF('Master MP Status'!A199&gt;0,'Master MP Status'!A199,"")</f>
        <v>191</v>
      </c>
      <c r="B199" s="5" t="str">
        <f>IF(ISTEXT('Master MP Status'!B199),'Master MP Status'!B199,"")</f>
        <v>DIRECT</v>
      </c>
      <c r="C199" s="153" t="str">
        <f>IF(OR(ISTEXT('Master MP Status'!C199),'Master MP Status'!C199&gt;0),'Master MP Status'!C199,"")</f>
        <v>KN25370</v>
      </c>
      <c r="D199" s="154" t="str">
        <f>IF(OR(ISTEXT('Master MP Status'!D199),'Master MP Status'!D199&gt;0),'Master MP Status'!D199,"")</f>
        <v>KN25370</v>
      </c>
      <c r="E199" s="5" t="str">
        <f>IF(ISTEXT('Master MP Status'!E199),'Master MP Status'!E199,"")</f>
        <v>ASWAN</v>
      </c>
      <c r="F199" s="5"/>
      <c r="G199" s="5" t="str">
        <f>IF(ISTEXT('Master MP Status'!G199),'Master MP Status'!G199,"")</f>
        <v>Local</v>
      </c>
      <c r="H199" s="5" t="str">
        <f>IF(ISTEXT('Master MP Status'!H199),'Master MP Status'!H199,"")</f>
        <v>DARMAN</v>
      </c>
      <c r="I199" s="5" t="str">
        <f>IF(ISTEXT('Master MP Status'!I199),'Master MP Status'!I199,"")</f>
        <v>Helper</v>
      </c>
      <c r="J199" s="5" t="str">
        <f>IF(ISTEXT('Master MP Status'!J199),'Master MP Status'!J199,"")</f>
        <v>Helper</v>
      </c>
      <c r="K199" s="9">
        <f>IF(OR('Master MP Status'!K199=0,'Master MP Status'!K199=""),"",'Master MP Status'!K199)</f>
        <v>45800</v>
      </c>
      <c r="L199" s="9">
        <f>IF(OR('Master MP Status'!L199=0,'Master MP Status'!L199=""),"",'Master MP Status'!L199)</f>
        <v>45800</v>
      </c>
      <c r="M199" s="9">
        <f>IF(OR('Master MP Status'!M199=0,'Master MP Status'!M199=""),"",'Master MP Status'!M199)</f>
        <v>45812</v>
      </c>
      <c r="N199" s="5" t="str">
        <f>IF(ISTEXT('Master MP Status'!N199),'Master MP Status'!N199,"")</f>
        <v>Resign</v>
      </c>
      <c r="O199" s="5">
        <f>LOOKUP(O$6,'Daily Absent'!$O$6:$AX$6,'Daily Absent'!$O199:$AX199)</f>
        <v>0</v>
      </c>
      <c r="P199" s="100"/>
      <c r="Q199" s="100"/>
      <c r="R199" s="100"/>
      <c r="S199" s="100"/>
      <c r="T199" s="5"/>
      <c r="U199" s="5"/>
      <c r="V199" s="5">
        <f>LOOKUP(V$6,'Daily Absent'!$O$6:$AX$6,'Daily Absent'!$O199:$AX199)</f>
        <v>0</v>
      </c>
      <c r="W199" s="100"/>
      <c r="X199" s="100"/>
      <c r="Y199" s="100"/>
      <c r="Z199" s="100"/>
      <c r="AA199" s="5"/>
      <c r="AB199" s="5"/>
      <c r="AC199" s="5">
        <f>LOOKUP(AC$6,'Daily Absent'!$O$6:$AX$6,'Daily Absent'!$O199:$AX199)</f>
        <v>0</v>
      </c>
      <c r="AD199" s="100"/>
      <c r="AE199" s="100"/>
      <c r="AF199" s="100"/>
      <c r="AG199" s="100"/>
      <c r="AH199" s="5"/>
      <c r="AI199" s="5"/>
      <c r="AJ199" s="5">
        <f>LOOKUP(AJ$6,'Daily Absent'!$O$6:$AX$6,'Daily Absent'!$O199:$AX199)</f>
        <v>0</v>
      </c>
      <c r="AK199" s="5"/>
      <c r="AL199" s="100"/>
      <c r="AM199" s="5"/>
      <c r="AN199" s="5"/>
      <c r="AO199" s="5"/>
      <c r="AP199" s="5"/>
      <c r="AQ199" s="5">
        <f>LOOKUP(AQ$6,'Daily Absent'!$O$6:$AX$6,'Daily Absent'!$O199:$AX199)</f>
        <v>0</v>
      </c>
      <c r="AR199" s="100"/>
      <c r="AS199" s="100"/>
      <c r="AT199" s="100"/>
      <c r="AU199" s="100"/>
      <c r="AV199" s="5"/>
      <c r="AW199" s="5"/>
      <c r="AX199" s="5">
        <f>LOOKUP(AX$6,'Daily Absent'!$O$6:$AX$6,'Daily Absent'!$O199:$AX199)</f>
        <v>0</v>
      </c>
      <c r="AY199" s="100"/>
      <c r="AZ199" s="100"/>
      <c r="BA199" s="100"/>
      <c r="BB199" s="100"/>
      <c r="BC199" s="5"/>
      <c r="BD199" s="5"/>
      <c r="BE199" s="5">
        <f>LOOKUP(BE$6,'Daily Absent'!$O$6:$AX$6,'Daily Absent'!$O199:$AX199)</f>
        <v>0</v>
      </c>
      <c r="BF199" s="100"/>
      <c r="BG199" s="100"/>
      <c r="BH199" s="100"/>
      <c r="BI199" s="100"/>
      <c r="BJ199" s="5"/>
      <c r="BK199" s="5"/>
      <c r="BL199" s="5">
        <f>LOOKUP(BL$6,'Daily Absent'!$O$6:$AX$6,'Daily Absent'!$O199:$AX199)</f>
        <v>0</v>
      </c>
      <c r="BM199" s="100"/>
      <c r="BN199" s="100"/>
      <c r="BO199" s="100"/>
      <c r="BP199" s="100"/>
      <c r="BQ199" s="5"/>
      <c r="BR199" s="5"/>
      <c r="BS199" s="5">
        <f>LOOKUP(BS$6,'Daily Absent'!$O$6:$AX$6,'Daily Absent'!$O199:$AX199)</f>
        <v>0</v>
      </c>
      <c r="BT199" s="100"/>
      <c r="BU199" s="100"/>
      <c r="BV199" s="100"/>
      <c r="BW199" s="100"/>
      <c r="BX199" s="5"/>
      <c r="BY199" s="5"/>
      <c r="BZ199" s="5">
        <f>LOOKUP(BZ$6,'Daily Absent'!$O$6:$AX$6,'Daily Absent'!$O199:$AX199)</f>
        <v>0</v>
      </c>
      <c r="CA199" s="100"/>
      <c r="CB199" s="100"/>
      <c r="CC199" s="100"/>
      <c r="CD199" s="100"/>
      <c r="CE199" s="5"/>
      <c r="CF199" s="5"/>
      <c r="CG199" s="5">
        <f>LOOKUP(CG$6,'Daily Absent'!$O$6:$AX$6,'Daily Absent'!$O199:$AX199)</f>
        <v>0</v>
      </c>
      <c r="CH199" s="5"/>
      <c r="CI199" s="100"/>
      <c r="CJ199" s="5"/>
      <c r="CK199" s="5"/>
      <c r="CL199" s="5"/>
      <c r="CM199" s="5"/>
      <c r="CN199" s="5">
        <f>LOOKUP(CN$6,'Daily Absent'!$O$6:$AX$6,'Daily Absent'!$O199:$AX199)</f>
        <v>0</v>
      </c>
      <c r="CO199" s="100"/>
      <c r="CP199" s="100"/>
      <c r="CQ199" s="100"/>
      <c r="CR199" s="100"/>
      <c r="CS199" s="5"/>
      <c r="CT199" s="5"/>
      <c r="CU199" s="5">
        <f>LOOKUP(CU$6,'Daily Absent'!$O$6:$AX$6,'Daily Absent'!$O199:$AX199)</f>
        <v>0</v>
      </c>
      <c r="CV199" s="100"/>
      <c r="CW199" s="100"/>
      <c r="CX199" s="100"/>
      <c r="CY199" s="100"/>
      <c r="CZ199" s="5"/>
      <c r="DA199" s="5"/>
      <c r="DB199" s="5">
        <f>LOOKUP(DB$6,'Daily Absent'!$O$6:$AX$6,'Daily Absent'!$O199:$AX199)</f>
        <v>0</v>
      </c>
      <c r="DC199" s="100"/>
      <c r="DD199" s="100"/>
      <c r="DE199" s="100"/>
      <c r="DF199" s="100"/>
      <c r="DG199" s="5"/>
      <c r="DH199" s="5"/>
      <c r="DI199" s="5">
        <f>LOOKUP(DI$6,'Daily Absent'!$O$6:$AX$6,'Daily Absent'!$O199:$AX199)</f>
        <v>0</v>
      </c>
      <c r="DJ199" s="100"/>
      <c r="DK199" s="100"/>
      <c r="DL199" s="100"/>
      <c r="DM199" s="100"/>
      <c r="DN199" s="5"/>
      <c r="DO199" s="5"/>
      <c r="DP199" s="5">
        <f>LOOKUP(DP$6,'Daily Absent'!$O$6:$AX$6,'Daily Absent'!$O199:$AX199)</f>
        <v>0</v>
      </c>
      <c r="DQ199" s="100"/>
      <c r="DR199" s="100"/>
      <c r="DS199" s="100"/>
      <c r="DT199" s="100"/>
      <c r="DU199" s="5"/>
      <c r="DV199" s="5"/>
      <c r="DW199" s="5">
        <f>LOOKUP(DW$6,'Daily Absent'!$O$6:$AX$6,'Daily Absent'!$O199:$AX199)</f>
        <v>0</v>
      </c>
      <c r="DX199" s="100"/>
      <c r="DY199" s="100"/>
      <c r="DZ199" s="100"/>
      <c r="EA199" s="100"/>
      <c r="EB199" s="5"/>
      <c r="EC199" s="5"/>
      <c r="ED199" s="5">
        <f>LOOKUP(ED$6,'Daily Absent'!$O$6:$AX$6,'Daily Absent'!$O199:$AX199)</f>
        <v>0</v>
      </c>
      <c r="EE199" s="5"/>
      <c r="EF199" s="100"/>
      <c r="EG199" s="5"/>
      <c r="EH199" s="5"/>
      <c r="EI199" s="5"/>
      <c r="EJ199" s="5"/>
      <c r="EK199" s="5">
        <f>LOOKUP(EK$6,'Daily Absent'!$O$6:$AX$6,'Daily Absent'!$O199:$AX199)</f>
        <v>0</v>
      </c>
      <c r="EL199" s="100"/>
      <c r="EM199" s="100"/>
      <c r="EN199" s="100"/>
      <c r="EO199" s="100"/>
      <c r="EP199" s="100"/>
      <c r="EQ199" s="5"/>
      <c r="ER199" s="5">
        <f>LOOKUP(ER$6,'Daily Absent'!$O$6:$AX$6,'Daily Absent'!$O199:$AX199)</f>
        <v>0</v>
      </c>
      <c r="ES199" s="100"/>
      <c r="ET199" s="100"/>
      <c r="EU199" s="100"/>
      <c r="EV199" s="100"/>
      <c r="EW199" s="5"/>
      <c r="EX199" s="5"/>
      <c r="EY199" s="5">
        <f>LOOKUP(EY$6,'Daily Absent'!$O$6:$AX$6,'Daily Absent'!$O199:$AX199)</f>
        <v>0</v>
      </c>
      <c r="EZ199" s="100"/>
      <c r="FA199" s="100"/>
      <c r="FB199" s="100"/>
      <c r="FC199" s="100"/>
      <c r="FD199" s="100"/>
      <c r="FE199" s="100"/>
      <c r="FF199" s="5">
        <f>LOOKUP(FF$6,'Daily Absent'!$O$6:$AX$6,'Daily Absent'!$O199:$AX199)</f>
        <v>0</v>
      </c>
      <c r="FG199" s="5"/>
      <c r="FH199" s="100"/>
      <c r="FI199" s="5"/>
      <c r="FJ199" s="5"/>
      <c r="FK199" s="5"/>
      <c r="FL199" s="5"/>
      <c r="FM199" s="5">
        <f>LOOKUP(FM$6,'Daily Absent'!$O$6:$AX$6,'Daily Absent'!$O199:$AX199)</f>
        <v>0</v>
      </c>
      <c r="FN199" s="100"/>
      <c r="FO199" s="100"/>
      <c r="FP199" s="100"/>
      <c r="FQ199" s="100"/>
      <c r="FR199" s="5"/>
      <c r="FS199" s="5"/>
      <c r="FT199" s="5">
        <f>LOOKUP(FT$6,'Daily Absent'!$O$6:$AX$6,'Daily Absent'!$O199:$AX199)</f>
        <v>0</v>
      </c>
      <c r="FU199" s="100"/>
      <c r="FV199" s="100"/>
      <c r="FW199" s="100"/>
      <c r="FX199" s="100"/>
      <c r="FY199" s="5"/>
      <c r="FZ199" s="5"/>
      <c r="GA199" s="5">
        <f>LOOKUP(GA$6,'Daily Absent'!$O$6:$AX$6,'Daily Absent'!$O199:$AX199)</f>
        <v>0</v>
      </c>
      <c r="GB199" s="5"/>
      <c r="GC199" s="100"/>
      <c r="GD199" s="5"/>
      <c r="GE199" s="5"/>
      <c r="GF199" s="5"/>
      <c r="GG199" s="5"/>
      <c r="GH199" s="5">
        <f>LOOKUP(GH$6,'Daily Absent'!$O$6:$AX$6,'Daily Absent'!$O199:$AX199)</f>
        <v>0</v>
      </c>
      <c r="GI199" s="100"/>
      <c r="GJ199" s="100"/>
      <c r="GK199" s="100"/>
      <c r="GL199" s="100"/>
      <c r="GM199" s="5"/>
      <c r="GN199" s="5"/>
      <c r="GO199" s="5">
        <f>LOOKUP(GO$6,'Daily Absent'!$O$6:$AX$6,'Daily Absent'!$O199:$AX199)</f>
        <v>0</v>
      </c>
      <c r="GP199" s="5"/>
      <c r="GQ199" s="100"/>
      <c r="GR199" s="5"/>
      <c r="GS199" s="5"/>
      <c r="GT199" s="5"/>
      <c r="GU199" s="5"/>
      <c r="GV199" s="5">
        <f>LOOKUP(GV$6,'Daily Absent'!$O$6:$AX$6,'Daily Absent'!$O199:$AX199)</f>
        <v>0</v>
      </c>
      <c r="GW199" s="5"/>
      <c r="GX199" s="100"/>
      <c r="GY199" s="5"/>
      <c r="GZ199" s="5"/>
      <c r="HA199" s="5"/>
      <c r="HB199" s="5"/>
      <c r="HC199" s="5">
        <f>LOOKUP(HC$6,'Daily Absent'!$O$6:$AX$6,'Daily Absent'!$O199:$AX199)</f>
        <v>0</v>
      </c>
      <c r="HD199" s="5"/>
      <c r="HE199" s="100"/>
      <c r="HF199" s="5"/>
      <c r="HG199" s="5"/>
      <c r="HH199" s="5"/>
      <c r="HI199" s="5"/>
      <c r="HJ199" s="5">
        <f>LOOKUP(HJ$6,'Daily Absent'!$O$6:$AX$6,'Daily Absent'!$O199:$AX199)</f>
        <v>0</v>
      </c>
      <c r="HK199" s="5"/>
      <c r="HL199" s="100"/>
      <c r="HM199" s="5"/>
      <c r="HN199" s="5"/>
      <c r="HO199" s="5"/>
      <c r="HP199" s="5"/>
      <c r="HQ199" s="5"/>
      <c r="HR199" s="5"/>
      <c r="HS199" s="100"/>
      <c r="HT199" s="5"/>
      <c r="HU199" s="5"/>
      <c r="HV199" s="5"/>
      <c r="HW199" s="5"/>
      <c r="HX199" s="5">
        <f>LOOKUP(HX$6,'Daily Absent'!$O$6:$AX$6,'Daily Absent'!$O199:$AX199)</f>
        <v>0</v>
      </c>
      <c r="HY199" s="5"/>
      <c r="HZ199" s="100"/>
      <c r="IA199" s="5"/>
      <c r="IB199" s="5"/>
      <c r="IC199" s="5"/>
      <c r="ID199" s="5"/>
      <c r="IE199" s="5">
        <f>LOOKUP(IE$6,'Daily Absent'!$O$6:$AX$6,'Daily Absent'!$O199:$AX199)</f>
        <v>0</v>
      </c>
      <c r="IF199" s="5"/>
      <c r="IG199" s="100"/>
      <c r="IH199" s="5"/>
      <c r="II199" s="5"/>
      <c r="IJ199" s="5"/>
      <c r="IK199" s="5"/>
      <c r="IL199" s="5">
        <f>LOOKUP(IL$6,'Daily Absent'!$O$6:$AX$6,'Daily Absent'!$O199:$AX199)</f>
        <v>0</v>
      </c>
      <c r="IM199" s="5"/>
      <c r="IN199" s="100"/>
      <c r="IO199" s="5"/>
      <c r="IP199" s="5"/>
      <c r="IQ199" s="5"/>
      <c r="IR199" s="5"/>
      <c r="IS199" s="5">
        <f>LOOKUP(IS$6,'Daily Absent'!$O$6:$AX$6,'Daily Absent'!$O199:$AX199)</f>
        <v>0</v>
      </c>
      <c r="IT199" s="5"/>
      <c r="IU199" s="100"/>
      <c r="IV199" s="5"/>
      <c r="IW199" s="5"/>
      <c r="IX199" s="5"/>
      <c r="IY199" s="5"/>
      <c r="IZ199" s="5">
        <f>LOOKUP(IZ$6,'Daily Absent'!$O$6:$AX$6,'Daily Absent'!$O199:$AX199)</f>
        <v>0</v>
      </c>
      <c r="JA199" s="5"/>
      <c r="JB199" s="100"/>
      <c r="JC199" s="5"/>
      <c r="JD199" s="5"/>
      <c r="JE199" s="5"/>
      <c r="JF199" s="5"/>
    </row>
    <row r="200" spans="1:266" ht="20" customHeight="1">
      <c r="A200" s="54">
        <f>IF('Master MP Status'!A200&gt;0,'Master MP Status'!A200,"")</f>
        <v>192</v>
      </c>
      <c r="B200" s="5" t="str">
        <f>IF(ISTEXT('Master MP Status'!B200),'Master MP Status'!B200,"")</f>
        <v>DIRECT</v>
      </c>
      <c r="C200" s="153" t="str">
        <f>IF(OR(ISTEXT('Master MP Status'!C200),'Master MP Status'!C200&gt;0),'Master MP Status'!C200,"")</f>
        <v>KN25371</v>
      </c>
      <c r="D200" s="154" t="str">
        <f>IF(OR(ISTEXT('Master MP Status'!D200),'Master MP Status'!D200&gt;0),'Master MP Status'!D200,"")</f>
        <v>KN25371</v>
      </c>
      <c r="E200" s="5" t="str">
        <f>IF(ISTEXT('Master MP Status'!E200),'Master MP Status'!E200,"")</f>
        <v>ANDI MATALATA</v>
      </c>
      <c r="F200" s="5"/>
      <c r="G200" s="5" t="str">
        <f>IF(ISTEXT('Master MP Status'!G200),'Master MP Status'!G200,"")</f>
        <v>Local</v>
      </c>
      <c r="H200" s="5" t="str">
        <f>IF(ISTEXT('Master MP Status'!H200),'Master MP Status'!H200,"")</f>
        <v>DARMAN</v>
      </c>
      <c r="I200" s="5" t="str">
        <f>IF(ISTEXT('Master MP Status'!I200),'Master MP Status'!I200,"")</f>
        <v>Helper</v>
      </c>
      <c r="J200" s="5" t="str">
        <f>IF(ISTEXT('Master MP Status'!J200),'Master MP Status'!J200,"")</f>
        <v>Helper</v>
      </c>
      <c r="K200" s="9">
        <f>IF(OR('Master MP Status'!K200=0,'Master MP Status'!K200=""),"",'Master MP Status'!K200)</f>
        <v>45800</v>
      </c>
      <c r="L200" s="9">
        <f>IF(OR('Master MP Status'!L200=0,'Master MP Status'!L200=""),"",'Master MP Status'!L200)</f>
        <v>45800</v>
      </c>
      <c r="M200" s="9" t="str">
        <f>IF(OR('Master MP Status'!M200=0,'Master MP Status'!M200=""),"",'Master MP Status'!M200)</f>
        <v/>
      </c>
      <c r="N200" s="5" t="str">
        <f>IF(ISTEXT('Master MP Status'!N200),'Master MP Status'!N200,"")</f>
        <v/>
      </c>
      <c r="O200" s="5">
        <f>LOOKUP(O$6,'Daily Absent'!$O$6:$AX$6,'Daily Absent'!$O200:$AX200)</f>
        <v>1</v>
      </c>
      <c r="P200" s="100">
        <v>0.29166666666666669</v>
      </c>
      <c r="Q200" s="100">
        <v>0.5</v>
      </c>
      <c r="R200" s="100">
        <v>0.54166666666666663</v>
      </c>
      <c r="S200" s="100">
        <v>0.75</v>
      </c>
      <c r="T200" s="5"/>
      <c r="U200" s="5"/>
      <c r="V200" s="5">
        <f>LOOKUP(V$6,'Daily Absent'!$O$6:$AX$6,'Daily Absent'!$O200:$AX200)</f>
        <v>1</v>
      </c>
      <c r="W200" s="100">
        <v>0.29166666666666669</v>
      </c>
      <c r="X200" s="100">
        <v>0.5</v>
      </c>
      <c r="Y200" s="100">
        <v>0.54166666666666663</v>
      </c>
      <c r="Z200" s="100">
        <v>0.75</v>
      </c>
      <c r="AA200" s="5"/>
      <c r="AB200" s="5"/>
      <c r="AC200" s="5">
        <f>LOOKUP(AC$6,'Daily Absent'!$O$6:$AX$6,'Daily Absent'!$O200:$AX200)</f>
        <v>1</v>
      </c>
      <c r="AD200" s="100">
        <v>0.29166666666666669</v>
      </c>
      <c r="AE200" s="100">
        <v>0.5</v>
      </c>
      <c r="AF200" s="100">
        <v>0.54166666666666663</v>
      </c>
      <c r="AG200" s="100">
        <v>0.75</v>
      </c>
      <c r="AH200" s="5"/>
      <c r="AI200" s="5"/>
      <c r="AJ200" s="5">
        <f>LOOKUP(AJ$6,'Daily Absent'!$O$6:$AX$6,'Daily Absent'!$O200:$AX200)</f>
        <v>1</v>
      </c>
      <c r="AK200" s="100">
        <v>0.29166666666666669</v>
      </c>
      <c r="AL200" s="100">
        <v>0.5</v>
      </c>
      <c r="AM200" s="100">
        <v>0.54166666666666663</v>
      </c>
      <c r="AN200" s="100">
        <v>0.75</v>
      </c>
      <c r="AO200" s="5"/>
      <c r="AP200" s="5"/>
      <c r="AQ200" s="5">
        <f>LOOKUP(AQ$6,'Daily Absent'!$O$6:$AX$6,'Daily Absent'!$O200:$AX200)</f>
        <v>1</v>
      </c>
      <c r="AR200" s="100">
        <v>0.29166666666666669</v>
      </c>
      <c r="AS200" s="100">
        <v>0.5</v>
      </c>
      <c r="AT200" s="100">
        <v>0.54166666666666663</v>
      </c>
      <c r="AU200" s="100">
        <v>0.70833333333333337</v>
      </c>
      <c r="AV200" s="5"/>
      <c r="AW200" s="5"/>
      <c r="AX200" s="5">
        <f>LOOKUP(AX$6,'Daily Absent'!$O$6:$AX$6,'Daily Absent'!$O200:$AX200)</f>
        <v>1</v>
      </c>
      <c r="AY200" s="100">
        <v>0.33333333333333331</v>
      </c>
      <c r="AZ200" s="100">
        <v>0.5</v>
      </c>
      <c r="BA200" s="100">
        <v>0.54166666666666663</v>
      </c>
      <c r="BB200" s="100">
        <v>0.66666666666666663</v>
      </c>
      <c r="BC200" s="5"/>
      <c r="BD200" s="5"/>
      <c r="BE200" s="5">
        <f>LOOKUP(BE$6,'Daily Absent'!$O$6:$AX$6,'Daily Absent'!$O200:$AX200)</f>
        <v>1</v>
      </c>
      <c r="BF200" s="100">
        <v>0.29166666666666669</v>
      </c>
      <c r="BG200" s="100">
        <v>0.5</v>
      </c>
      <c r="BH200" s="100">
        <v>0.54166666666666663</v>
      </c>
      <c r="BI200" s="100">
        <v>0.75</v>
      </c>
      <c r="BJ200" s="5"/>
      <c r="BK200" s="5"/>
      <c r="BL200" s="5">
        <f>LOOKUP(BL$6,'Daily Absent'!$O$6:$AX$6,'Daily Absent'!$O200:$AX200)</f>
        <v>1</v>
      </c>
      <c r="BM200" s="100">
        <v>0.29166666666666669</v>
      </c>
      <c r="BN200" s="100">
        <v>0.5</v>
      </c>
      <c r="BO200" s="100">
        <v>0.54166666666666663</v>
      </c>
      <c r="BP200" s="100">
        <v>0.75</v>
      </c>
      <c r="BQ200" s="5"/>
      <c r="BR200" s="5"/>
      <c r="BS200" s="5">
        <f>LOOKUP(BS$6,'Daily Absent'!$O$6:$AX$6,'Daily Absent'!$O200:$AX200)</f>
        <v>0</v>
      </c>
      <c r="BT200" s="100"/>
      <c r="BU200" s="100"/>
      <c r="BV200" s="100"/>
      <c r="BW200" s="100"/>
      <c r="BX200" s="5"/>
      <c r="BY200" s="5"/>
      <c r="BZ200" s="5">
        <f>LOOKUP(BZ$6,'Daily Absent'!$O$6:$AX$6,'Daily Absent'!$O200:$AX200)</f>
        <v>1</v>
      </c>
      <c r="CA200" s="100">
        <v>0.29166666666666669</v>
      </c>
      <c r="CB200" s="100">
        <v>0.5</v>
      </c>
      <c r="CC200" s="100">
        <v>0.54166666666666663</v>
      </c>
      <c r="CD200" s="100">
        <v>0.75</v>
      </c>
      <c r="CE200" s="5"/>
      <c r="CF200" s="5"/>
      <c r="CG200" s="5">
        <f>LOOKUP(CG$6,'Daily Absent'!$O$6:$AX$6,'Daily Absent'!$O200:$AX200)</f>
        <v>1</v>
      </c>
      <c r="CH200" s="100">
        <v>0.29166666666666669</v>
      </c>
      <c r="CI200" s="100">
        <v>0.5</v>
      </c>
      <c r="CJ200" s="100">
        <v>0.54166666666666663</v>
      </c>
      <c r="CK200" s="100">
        <v>0.75</v>
      </c>
      <c r="CL200" s="5"/>
      <c r="CM200" s="5"/>
      <c r="CN200" s="5">
        <f>LOOKUP(CN$6,'Daily Absent'!$O$6:$AX$6,'Daily Absent'!$O200:$AX200)</f>
        <v>1</v>
      </c>
      <c r="CO200" s="100">
        <v>0.29166666666666669</v>
      </c>
      <c r="CP200" s="100">
        <v>0.5</v>
      </c>
      <c r="CQ200" s="100">
        <v>0.54166666666666663</v>
      </c>
      <c r="CR200" s="100">
        <v>0.70833333333333337</v>
      </c>
      <c r="CS200" s="5"/>
      <c r="CT200" s="5"/>
      <c r="CU200" s="5">
        <f>LOOKUP(CU$6,'Daily Absent'!$O$6:$AX$6,'Daily Absent'!$O200:$AX200)</f>
        <v>1</v>
      </c>
      <c r="CV200" s="100">
        <v>0.33333333333333331</v>
      </c>
      <c r="CW200" s="100">
        <v>0.5</v>
      </c>
      <c r="CX200" s="100">
        <v>0.54166666666666663</v>
      </c>
      <c r="CY200" s="100">
        <v>0.66666666666666663</v>
      </c>
      <c r="CZ200" s="5"/>
      <c r="DA200" s="5"/>
      <c r="DB200" s="5">
        <f>LOOKUP(DB$6,'Daily Absent'!$O$6:$AX$6,'Daily Absent'!$O200:$AX200)</f>
        <v>1</v>
      </c>
      <c r="DC200" s="100">
        <v>0.29166666666666669</v>
      </c>
      <c r="DD200" s="100">
        <v>0.5</v>
      </c>
      <c r="DE200" s="100">
        <v>0.54166666666666663</v>
      </c>
      <c r="DF200" s="100">
        <v>0.75</v>
      </c>
      <c r="DG200" s="5"/>
      <c r="DH200" s="5"/>
      <c r="DI200" s="5">
        <f>LOOKUP(DI$6,'Daily Absent'!$O$6:$AX$6,'Daily Absent'!$O200:$AX200)</f>
        <v>1</v>
      </c>
      <c r="DJ200" s="100">
        <v>0.29166666666666669</v>
      </c>
      <c r="DK200" s="100">
        <v>0.5</v>
      </c>
      <c r="DL200" s="100">
        <v>0.54166666666666663</v>
      </c>
      <c r="DM200" s="100">
        <v>0.75</v>
      </c>
      <c r="DN200" s="5"/>
      <c r="DO200" s="5"/>
      <c r="DP200" s="5">
        <f>LOOKUP(DP$6,'Daily Absent'!$O$6:$AX$6,'Daily Absent'!$O200:$AX200)</f>
        <v>1</v>
      </c>
      <c r="DQ200" s="100">
        <v>0.29166666666666669</v>
      </c>
      <c r="DR200" s="100">
        <v>0.5</v>
      </c>
      <c r="DS200" s="100">
        <v>0.54166666666666663</v>
      </c>
      <c r="DT200" s="100">
        <v>0.75</v>
      </c>
      <c r="DU200" s="5"/>
      <c r="DV200" s="5"/>
      <c r="DW200" s="5">
        <f>LOOKUP(DW$6,'Daily Absent'!$O$6:$AX$6,'Daily Absent'!$O200:$AX200)</f>
        <v>1</v>
      </c>
      <c r="DX200" s="100">
        <v>0.29166666666666669</v>
      </c>
      <c r="DY200" s="100">
        <v>0.5</v>
      </c>
      <c r="DZ200" s="100">
        <v>0.54166666666666663</v>
      </c>
      <c r="EA200" s="100">
        <v>0.75</v>
      </c>
      <c r="EB200" s="5"/>
      <c r="EC200" s="5"/>
      <c r="ED200" s="5">
        <f>LOOKUP(ED$6,'Daily Absent'!$O$6:$AX$6,'Daily Absent'!$O200:$AX200)</f>
        <v>1</v>
      </c>
      <c r="EE200" s="100">
        <v>0.29166666666666669</v>
      </c>
      <c r="EF200" s="100">
        <v>0.5</v>
      </c>
      <c r="EG200" s="100">
        <v>0.54166666666666663</v>
      </c>
      <c r="EH200" s="100">
        <v>0.75</v>
      </c>
      <c r="EI200" s="5"/>
      <c r="EJ200" s="5"/>
      <c r="EK200" s="5">
        <f>LOOKUP(EK$6,'Daily Absent'!$O$6:$AX$6,'Daily Absent'!$O200:$AX200)</f>
        <v>0</v>
      </c>
      <c r="EL200" s="100"/>
      <c r="EM200" s="100"/>
      <c r="EN200" s="100"/>
      <c r="EO200" s="100"/>
      <c r="EP200" s="100"/>
      <c r="EQ200" s="5"/>
      <c r="ER200" s="5">
        <f>LOOKUP(ER$6,'Daily Absent'!$O$6:$AX$6,'Daily Absent'!$O200:$AX200)</f>
        <v>0</v>
      </c>
      <c r="ES200" s="100"/>
      <c r="ET200" s="100"/>
      <c r="EU200" s="100"/>
      <c r="EV200" s="100"/>
      <c r="EW200" s="5"/>
      <c r="EX200" s="5"/>
      <c r="EY200" s="5">
        <f>LOOKUP(EY$6,'Daily Absent'!$O$6:$AX$6,'Daily Absent'!$O200:$AX200)</f>
        <v>1</v>
      </c>
      <c r="EZ200" s="100">
        <v>0.29166666666666669</v>
      </c>
      <c r="FA200" s="100">
        <v>0.5</v>
      </c>
      <c r="FB200" s="100">
        <v>0.54166666666666663</v>
      </c>
      <c r="FC200" s="100">
        <v>0.75</v>
      </c>
      <c r="FD200" s="100"/>
      <c r="FE200" s="100"/>
      <c r="FF200" s="5">
        <f>LOOKUP(FF$6,'Daily Absent'!$O$6:$AX$6,'Daily Absent'!$O200:$AX200)</f>
        <v>1</v>
      </c>
      <c r="FG200" s="100"/>
      <c r="FH200" s="100"/>
      <c r="FI200" s="100"/>
      <c r="FJ200" s="100"/>
      <c r="FK200" s="5"/>
      <c r="FL200" s="5"/>
      <c r="FM200" s="5">
        <f>LOOKUP(FM$6,'Daily Absent'!$O$6:$AX$6,'Daily Absent'!$O200:$AX200)</f>
        <v>0</v>
      </c>
      <c r="FN200" s="100"/>
      <c r="FO200" s="100"/>
      <c r="FP200" s="100"/>
      <c r="FQ200" s="100"/>
      <c r="FR200" s="5"/>
      <c r="FS200" s="5"/>
      <c r="FT200" s="5">
        <f>LOOKUP(FT$6,'Daily Absent'!$O$6:$AX$6,'Daily Absent'!$O200:$AX200)</f>
        <v>0</v>
      </c>
      <c r="FU200" s="100"/>
      <c r="FV200" s="100"/>
      <c r="FW200" s="100"/>
      <c r="FX200" s="100"/>
      <c r="FY200" s="5"/>
      <c r="FZ200" s="5"/>
      <c r="GA200" s="5">
        <f>LOOKUP(GA$6,'Daily Absent'!$O$6:$AX$6,'Daily Absent'!$O200:$AX200)</f>
        <v>0</v>
      </c>
      <c r="GB200" s="100"/>
      <c r="GC200" s="100"/>
      <c r="GD200" s="100"/>
      <c r="GE200" s="100"/>
      <c r="GF200" s="5"/>
      <c r="GG200" s="5"/>
      <c r="GH200" s="5">
        <f>LOOKUP(GH$6,'Daily Absent'!$O$6:$AX$6,'Daily Absent'!$O200:$AX200)</f>
        <v>0</v>
      </c>
      <c r="GI200" s="100"/>
      <c r="GJ200" s="100"/>
      <c r="GK200" s="100"/>
      <c r="GL200" s="100"/>
      <c r="GM200" s="5"/>
      <c r="GN200" s="5"/>
      <c r="GO200" s="5">
        <f>LOOKUP(GO$6,'Daily Absent'!$O$6:$AX$6,'Daily Absent'!$O200:$AX200)</f>
        <v>0</v>
      </c>
      <c r="GP200" s="100"/>
      <c r="GQ200" s="100"/>
      <c r="GR200" s="100"/>
      <c r="GS200" s="100"/>
      <c r="GT200" s="5"/>
      <c r="GU200" s="5"/>
      <c r="GV200" s="5">
        <f>LOOKUP(GV$6,'Daily Absent'!$O$6:$AX$6,'Daily Absent'!$O200:$AX200)</f>
        <v>0</v>
      </c>
      <c r="GW200" s="100"/>
      <c r="GX200" s="100"/>
      <c r="GY200" s="100"/>
      <c r="GZ200" s="100"/>
      <c r="HA200" s="5"/>
      <c r="HB200" s="5"/>
      <c r="HC200" s="5">
        <f>LOOKUP(HC$6,'Daily Absent'!$O$6:$AX$6,'Daily Absent'!$O200:$AX200)</f>
        <v>0</v>
      </c>
      <c r="HD200" s="100"/>
      <c r="HE200" s="100"/>
      <c r="HF200" s="100"/>
      <c r="HG200" s="100"/>
      <c r="HH200" s="5"/>
      <c r="HI200" s="5"/>
      <c r="HJ200" s="5">
        <f>LOOKUP(HJ$6,'Daily Absent'!$O$6:$AX$6,'Daily Absent'!$O200:$AX200)</f>
        <v>0</v>
      </c>
      <c r="HK200" s="100"/>
      <c r="HL200" s="100"/>
      <c r="HM200" s="100"/>
      <c r="HN200" s="100"/>
      <c r="HO200" s="5"/>
      <c r="HP200" s="5"/>
      <c r="HQ200" s="5"/>
      <c r="HR200" s="100"/>
      <c r="HS200" s="100"/>
      <c r="HT200" s="100"/>
      <c r="HU200" s="100"/>
      <c r="HV200" s="5"/>
      <c r="HW200" s="5"/>
      <c r="HX200" s="5">
        <f>LOOKUP(HX$6,'Daily Absent'!$O$6:$AX$6,'Daily Absent'!$O200:$AX200)</f>
        <v>0</v>
      </c>
      <c r="HY200" s="5"/>
      <c r="HZ200" s="100"/>
      <c r="IA200" s="5"/>
      <c r="IB200" s="5"/>
      <c r="IC200" s="5"/>
      <c r="ID200" s="5"/>
      <c r="IE200" s="5">
        <f>LOOKUP(IE$6,'Daily Absent'!$O$6:$AX$6,'Daily Absent'!$O200:$AX200)</f>
        <v>0</v>
      </c>
      <c r="IF200" s="5"/>
      <c r="IG200" s="100"/>
      <c r="IH200" s="5"/>
      <c r="II200" s="5"/>
      <c r="IJ200" s="5"/>
      <c r="IK200" s="5"/>
      <c r="IL200" s="5">
        <f>LOOKUP(IL$6,'Daily Absent'!$O$6:$AX$6,'Daily Absent'!$O200:$AX200)</f>
        <v>0</v>
      </c>
      <c r="IM200" s="5"/>
      <c r="IN200" s="100"/>
      <c r="IO200" s="5"/>
      <c r="IP200" s="5"/>
      <c r="IQ200" s="5"/>
      <c r="IR200" s="5"/>
      <c r="IS200" s="5">
        <f>LOOKUP(IS$6,'Daily Absent'!$O$6:$AX$6,'Daily Absent'!$O200:$AX200)</f>
        <v>0</v>
      </c>
      <c r="IT200" s="5"/>
      <c r="IU200" s="100"/>
      <c r="IV200" s="5"/>
      <c r="IW200" s="5"/>
      <c r="IX200" s="5"/>
      <c r="IY200" s="5"/>
      <c r="IZ200" s="5">
        <f>LOOKUP(IZ$6,'Daily Absent'!$O$6:$AX$6,'Daily Absent'!$O200:$AX200)</f>
        <v>0</v>
      </c>
      <c r="JA200" s="5"/>
      <c r="JB200" s="100"/>
      <c r="JC200" s="5"/>
      <c r="JD200" s="5"/>
      <c r="JE200" s="5"/>
      <c r="JF200" s="5"/>
    </row>
    <row r="201" spans="1:266" ht="20" customHeight="1">
      <c r="A201" s="54">
        <f>IF('Master MP Status'!A201&gt;0,'Master MP Status'!A201,"")</f>
        <v>193</v>
      </c>
      <c r="B201" s="5" t="str">
        <f>IF(ISTEXT('Master MP Status'!B201),'Master MP Status'!B201,"")</f>
        <v>DIRECT</v>
      </c>
      <c r="C201" s="153" t="str">
        <f>IF(OR(ISTEXT('Master MP Status'!C201),'Master MP Status'!C201&gt;0),'Master MP Status'!C201,"")</f>
        <v>KN25375</v>
      </c>
      <c r="D201" s="154" t="str">
        <f>IF(OR(ISTEXT('Master MP Status'!D201),'Master MP Status'!D201&gt;0),'Master MP Status'!D201,"")</f>
        <v>KN25375</v>
      </c>
      <c r="E201" s="5" t="str">
        <f>IF(ISTEXT('Master MP Status'!E201),'Master MP Status'!E201,"")</f>
        <v>MARCEL BONS LEONARD</v>
      </c>
      <c r="F201" s="5"/>
      <c r="G201" s="5" t="str">
        <f>IF(ISTEXT('Master MP Status'!G201),'Master MP Status'!G201,"")</f>
        <v>Local</v>
      </c>
      <c r="H201" s="5" t="str">
        <f>IF(ISTEXT('Master MP Status'!H201),'Master MP Status'!H201,"")</f>
        <v>SIMON S. R</v>
      </c>
      <c r="I201" s="5" t="str">
        <f>IF(ISTEXT('Master MP Status'!I201),'Master MP Status'!I201,"")</f>
        <v>Helper</v>
      </c>
      <c r="J201" s="5" t="str">
        <f>IF(ISTEXT('Master MP Status'!J201),'Master MP Status'!J201,"")</f>
        <v>Helper</v>
      </c>
      <c r="K201" s="9">
        <f>IF(OR('Master MP Status'!K201=0,'Master MP Status'!K201=""),"",'Master MP Status'!K201)</f>
        <v>45800</v>
      </c>
      <c r="L201" s="9">
        <f>IF(OR('Master MP Status'!L201=0,'Master MP Status'!L201=""),"",'Master MP Status'!L201)</f>
        <v>45800</v>
      </c>
      <c r="M201" s="9" t="str">
        <f>IF(OR('Master MP Status'!M201=0,'Master MP Status'!M201=""),"",'Master MP Status'!M201)</f>
        <v/>
      </c>
      <c r="N201" s="5" t="str">
        <f>IF(ISTEXT('Master MP Status'!N201),'Master MP Status'!N201,"")</f>
        <v/>
      </c>
      <c r="O201" s="5">
        <f>LOOKUP(O$6,'Daily Absent'!$O$6:$AX$6,'Daily Absent'!$O201:$AX201)</f>
        <v>1</v>
      </c>
      <c r="P201" s="100">
        <v>0.29166666666666669</v>
      </c>
      <c r="Q201" s="100">
        <v>0.5</v>
      </c>
      <c r="R201" s="100">
        <v>0.54166666666666663</v>
      </c>
      <c r="S201" s="100">
        <v>0.75</v>
      </c>
      <c r="T201" s="5"/>
      <c r="U201" s="5"/>
      <c r="V201" s="5">
        <f>LOOKUP(V$6,'Daily Absent'!$O$6:$AX$6,'Daily Absent'!$O201:$AX201)</f>
        <v>1</v>
      </c>
      <c r="W201" s="100">
        <v>0.29166666666666669</v>
      </c>
      <c r="X201" s="100">
        <v>0.5</v>
      </c>
      <c r="Y201" s="100">
        <v>0.54166666666666663</v>
      </c>
      <c r="Z201" s="100">
        <v>0.75</v>
      </c>
      <c r="AA201" s="5"/>
      <c r="AB201" s="5"/>
      <c r="AC201" s="5">
        <f>LOOKUP(AC$6,'Daily Absent'!$O$6:$AX$6,'Daily Absent'!$O201:$AX201)</f>
        <v>1</v>
      </c>
      <c r="AD201" s="100">
        <v>0.29166666666666669</v>
      </c>
      <c r="AE201" s="100">
        <v>0.5</v>
      </c>
      <c r="AF201" s="100">
        <v>0.54166666666666663</v>
      </c>
      <c r="AG201" s="100">
        <v>0.75</v>
      </c>
      <c r="AH201" s="5"/>
      <c r="AI201" s="5"/>
      <c r="AJ201" s="5">
        <f>LOOKUP(AJ$6,'Daily Absent'!$O$6:$AX$6,'Daily Absent'!$O201:$AX201)</f>
        <v>1</v>
      </c>
      <c r="AK201" s="100">
        <v>0.29166666666666669</v>
      </c>
      <c r="AL201" s="100">
        <v>0.5</v>
      </c>
      <c r="AM201" s="100">
        <v>0.54166666666666663</v>
      </c>
      <c r="AN201" s="100">
        <v>0.75</v>
      </c>
      <c r="AO201" s="5"/>
      <c r="AP201" s="5"/>
      <c r="AQ201" s="5">
        <f>LOOKUP(AQ$6,'Daily Absent'!$O$6:$AX$6,'Daily Absent'!$O201:$AX201)</f>
        <v>1</v>
      </c>
      <c r="AR201" s="100">
        <v>0.29166666666666669</v>
      </c>
      <c r="AS201" s="100">
        <v>0.5</v>
      </c>
      <c r="AT201" s="100">
        <v>0.54166666666666663</v>
      </c>
      <c r="AU201" s="100">
        <v>0.70833333333333337</v>
      </c>
      <c r="AV201" s="5"/>
      <c r="AW201" s="5"/>
      <c r="AX201" s="5">
        <f>LOOKUP(AX$6,'Daily Absent'!$O$6:$AX$6,'Daily Absent'!$O201:$AX201)</f>
        <v>1</v>
      </c>
      <c r="AY201" s="100">
        <v>0.33333333333333331</v>
      </c>
      <c r="AZ201" s="100">
        <v>0.5</v>
      </c>
      <c r="BA201" s="100">
        <v>0.54166666666666663</v>
      </c>
      <c r="BB201" s="100">
        <v>0.66666666666666663</v>
      </c>
      <c r="BC201" s="5"/>
      <c r="BD201" s="5"/>
      <c r="BE201" s="5">
        <f>LOOKUP(BE$6,'Daily Absent'!$O$6:$AX$6,'Daily Absent'!$O201:$AX201)</f>
        <v>1</v>
      </c>
      <c r="BF201" s="100">
        <v>0.29166666666666669</v>
      </c>
      <c r="BG201" s="100">
        <v>0.5</v>
      </c>
      <c r="BH201" s="100">
        <v>0.54166666666666663</v>
      </c>
      <c r="BI201" s="100">
        <v>0.75</v>
      </c>
      <c r="BJ201" s="5"/>
      <c r="BK201" s="5"/>
      <c r="BL201" s="5">
        <f>LOOKUP(BL$6,'Daily Absent'!$O$6:$AX$6,'Daily Absent'!$O201:$AX201)</f>
        <v>0</v>
      </c>
      <c r="BM201" s="100"/>
      <c r="BN201" s="100"/>
      <c r="BO201" s="100"/>
      <c r="BP201" s="100"/>
      <c r="BQ201" s="5"/>
      <c r="BR201" s="5"/>
      <c r="BS201" s="5">
        <f>LOOKUP(BS$6,'Daily Absent'!$O$6:$AX$6,'Daily Absent'!$O201:$AX201)</f>
        <v>1</v>
      </c>
      <c r="BT201" s="100">
        <v>0.29166666666666669</v>
      </c>
      <c r="BU201" s="100">
        <v>0.5</v>
      </c>
      <c r="BV201" s="100">
        <v>0.54166666666666663</v>
      </c>
      <c r="BW201" s="100">
        <v>0.75</v>
      </c>
      <c r="BX201" s="5"/>
      <c r="BY201" s="5"/>
      <c r="BZ201" s="5">
        <f>LOOKUP(BZ$6,'Daily Absent'!$O$6:$AX$6,'Daily Absent'!$O201:$AX201)</f>
        <v>1</v>
      </c>
      <c r="CA201" s="100">
        <v>0.29166666666666669</v>
      </c>
      <c r="CB201" s="100">
        <v>0.5</v>
      </c>
      <c r="CC201" s="100">
        <v>0.54166666666666663</v>
      </c>
      <c r="CD201" s="100">
        <v>0.75</v>
      </c>
      <c r="CE201" s="5"/>
      <c r="CF201" s="5"/>
      <c r="CG201" s="5">
        <f>LOOKUP(CG$6,'Daily Absent'!$O$6:$AX$6,'Daily Absent'!$O201:$AX201)</f>
        <v>1</v>
      </c>
      <c r="CH201" s="100">
        <v>0.29166666666666669</v>
      </c>
      <c r="CI201" s="100">
        <v>0.5</v>
      </c>
      <c r="CJ201" s="100">
        <v>0.54166666666666663</v>
      </c>
      <c r="CK201" s="100">
        <v>0.75</v>
      </c>
      <c r="CL201" s="5"/>
      <c r="CM201" s="5"/>
      <c r="CN201" s="5">
        <f>LOOKUP(CN$6,'Daily Absent'!$O$6:$AX$6,'Daily Absent'!$O201:$AX201)</f>
        <v>1</v>
      </c>
      <c r="CO201" s="100">
        <v>0.29166666666666669</v>
      </c>
      <c r="CP201" s="100">
        <v>0.5</v>
      </c>
      <c r="CQ201" s="100">
        <v>0.54166666666666663</v>
      </c>
      <c r="CR201" s="100">
        <v>0.70833333333333337</v>
      </c>
      <c r="CS201" s="5"/>
      <c r="CT201" s="5"/>
      <c r="CU201" s="5">
        <f>LOOKUP(CU$6,'Daily Absent'!$O$6:$AX$6,'Daily Absent'!$O201:$AX201)</f>
        <v>1</v>
      </c>
      <c r="CV201" s="100">
        <v>0.33333333333333331</v>
      </c>
      <c r="CW201" s="100">
        <v>0.5</v>
      </c>
      <c r="CX201" s="100">
        <v>0.54166666666666663</v>
      </c>
      <c r="CY201" s="100">
        <v>0.66666666666666663</v>
      </c>
      <c r="CZ201" s="5"/>
      <c r="DA201" s="5"/>
      <c r="DB201" s="5">
        <f>LOOKUP(DB$6,'Daily Absent'!$O$6:$AX$6,'Daily Absent'!$O201:$AX201)</f>
        <v>1</v>
      </c>
      <c r="DC201" s="100">
        <v>0.29166666666666669</v>
      </c>
      <c r="DD201" s="100">
        <v>0.5</v>
      </c>
      <c r="DE201" s="100">
        <v>0.54166666666666663</v>
      </c>
      <c r="DF201" s="100">
        <v>0.75</v>
      </c>
      <c r="DG201" s="5"/>
      <c r="DH201" s="5"/>
      <c r="DI201" s="5">
        <f>LOOKUP(DI$6,'Daily Absent'!$O$6:$AX$6,'Daily Absent'!$O201:$AX201)</f>
        <v>1</v>
      </c>
      <c r="DJ201" s="100">
        <v>0.29166666666666669</v>
      </c>
      <c r="DK201" s="100">
        <v>0.5</v>
      </c>
      <c r="DL201" s="100">
        <v>0.54166666666666663</v>
      </c>
      <c r="DM201" s="100">
        <v>0.75</v>
      </c>
      <c r="DN201" s="5"/>
      <c r="DO201" s="5"/>
      <c r="DP201" s="5">
        <f>LOOKUP(DP$6,'Daily Absent'!$O$6:$AX$6,'Daily Absent'!$O201:$AX201)</f>
        <v>1</v>
      </c>
      <c r="DQ201" s="100">
        <v>0.29166666666666669</v>
      </c>
      <c r="DR201" s="100">
        <v>0.5</v>
      </c>
      <c r="DS201" s="100">
        <v>0.54166666666666663</v>
      </c>
      <c r="DT201" s="100">
        <v>0.75</v>
      </c>
      <c r="DU201" s="5"/>
      <c r="DV201" s="5"/>
      <c r="DW201" s="5">
        <f>LOOKUP(DW$6,'Daily Absent'!$O$6:$AX$6,'Daily Absent'!$O201:$AX201)</f>
        <v>0</v>
      </c>
      <c r="DX201" s="100"/>
      <c r="DY201" s="100"/>
      <c r="DZ201" s="100"/>
      <c r="EA201" s="100"/>
      <c r="EB201" s="5"/>
      <c r="EC201" s="5"/>
      <c r="ED201" s="5">
        <f>LOOKUP(ED$6,'Daily Absent'!$O$6:$AX$6,'Daily Absent'!$O201:$AX201)</f>
        <v>0</v>
      </c>
      <c r="EE201" s="100"/>
      <c r="EF201" s="100"/>
      <c r="EG201" s="100"/>
      <c r="EH201" s="100"/>
      <c r="EI201" s="5"/>
      <c r="EJ201" s="5"/>
      <c r="EK201" s="5">
        <f>LOOKUP(EK$6,'Daily Absent'!$O$6:$AX$6,'Daily Absent'!$O201:$AX201)</f>
        <v>1</v>
      </c>
      <c r="EL201" s="100">
        <v>0.29166666666666669</v>
      </c>
      <c r="EM201" s="100">
        <v>0.5</v>
      </c>
      <c r="EN201" s="100">
        <v>0.54166666666666663</v>
      </c>
      <c r="EO201" s="100">
        <v>0.70833333333333337</v>
      </c>
      <c r="EP201" s="100"/>
      <c r="EQ201" s="5"/>
      <c r="ER201" s="5">
        <f>LOOKUP(ER$6,'Daily Absent'!$O$6:$AX$6,'Daily Absent'!$O201:$AX201)</f>
        <v>0</v>
      </c>
      <c r="ES201" s="100"/>
      <c r="ET201" s="100"/>
      <c r="EU201" s="100"/>
      <c r="EV201" s="100"/>
      <c r="EW201" s="5"/>
      <c r="EX201" s="5"/>
      <c r="EY201" s="5">
        <f>LOOKUP(EY$6,'Daily Absent'!$O$6:$AX$6,'Daily Absent'!$O201:$AX201)</f>
        <v>0</v>
      </c>
      <c r="EZ201" s="100"/>
      <c r="FA201" s="100"/>
      <c r="FB201" s="100"/>
      <c r="FC201" s="100"/>
      <c r="FD201" s="100"/>
      <c r="FE201" s="100"/>
      <c r="FF201" s="5">
        <f>LOOKUP(FF$6,'Daily Absent'!$O$6:$AX$6,'Daily Absent'!$O201:$AX201)</f>
        <v>1</v>
      </c>
      <c r="FG201" s="100"/>
      <c r="FH201" s="100"/>
      <c r="FI201" s="100"/>
      <c r="FJ201" s="100"/>
      <c r="FK201" s="5"/>
      <c r="FL201" s="5"/>
      <c r="FM201" s="5">
        <f>LOOKUP(FM$6,'Daily Absent'!$O$6:$AX$6,'Daily Absent'!$O201:$AX201)</f>
        <v>0</v>
      </c>
      <c r="FN201" s="100"/>
      <c r="FO201" s="100"/>
      <c r="FP201" s="100"/>
      <c r="FQ201" s="100"/>
      <c r="FR201" s="5"/>
      <c r="FS201" s="5"/>
      <c r="FT201" s="5">
        <f>LOOKUP(FT$6,'Daily Absent'!$O$6:$AX$6,'Daily Absent'!$O201:$AX201)</f>
        <v>0</v>
      </c>
      <c r="FU201" s="100"/>
      <c r="FV201" s="100"/>
      <c r="FW201" s="100"/>
      <c r="FX201" s="100"/>
      <c r="FY201" s="5"/>
      <c r="FZ201" s="5"/>
      <c r="GA201" s="5">
        <f>LOOKUP(GA$6,'Daily Absent'!$O$6:$AX$6,'Daily Absent'!$O201:$AX201)</f>
        <v>0</v>
      </c>
      <c r="GB201" s="5"/>
      <c r="GC201" s="100"/>
      <c r="GD201" s="5"/>
      <c r="GE201" s="5"/>
      <c r="GF201" s="5"/>
      <c r="GG201" s="5"/>
      <c r="GH201" s="5">
        <f>LOOKUP(GH$6,'Daily Absent'!$O$6:$AX$6,'Daily Absent'!$O201:$AX201)</f>
        <v>0</v>
      </c>
      <c r="GI201" s="100"/>
      <c r="GJ201" s="100"/>
      <c r="GK201" s="100"/>
      <c r="GL201" s="100"/>
      <c r="GM201" s="5"/>
      <c r="GN201" s="5"/>
      <c r="GO201" s="5">
        <f>LOOKUP(GO$6,'Daily Absent'!$O$6:$AX$6,'Daily Absent'!$O201:$AX201)</f>
        <v>0</v>
      </c>
      <c r="GP201" s="100"/>
      <c r="GQ201" s="100"/>
      <c r="GR201" s="100"/>
      <c r="GS201" s="100"/>
      <c r="GT201" s="5"/>
      <c r="GU201" s="5"/>
      <c r="GV201" s="5">
        <f>LOOKUP(GV$6,'Daily Absent'!$O$6:$AX$6,'Daily Absent'!$O201:$AX201)</f>
        <v>0</v>
      </c>
      <c r="GW201" s="100"/>
      <c r="GX201" s="100"/>
      <c r="GY201" s="100"/>
      <c r="GZ201" s="100"/>
      <c r="HA201" s="5"/>
      <c r="HB201" s="5"/>
      <c r="HC201" s="5">
        <f>LOOKUP(HC$6,'Daily Absent'!$O$6:$AX$6,'Daily Absent'!$O201:$AX201)</f>
        <v>0</v>
      </c>
      <c r="HD201" s="100"/>
      <c r="HE201" s="100"/>
      <c r="HF201" s="100"/>
      <c r="HG201" s="100"/>
      <c r="HH201" s="5"/>
      <c r="HI201" s="5"/>
      <c r="HJ201" s="5">
        <f>LOOKUP(HJ$6,'Daily Absent'!$O$6:$AX$6,'Daily Absent'!$O201:$AX201)</f>
        <v>0</v>
      </c>
      <c r="HK201" s="100"/>
      <c r="HL201" s="100"/>
      <c r="HM201" s="100"/>
      <c r="HN201" s="100"/>
      <c r="HO201" s="5"/>
      <c r="HP201" s="5"/>
      <c r="HQ201" s="5"/>
      <c r="HR201" s="100"/>
      <c r="HS201" s="100"/>
      <c r="HT201" s="100"/>
      <c r="HU201" s="100"/>
      <c r="HV201" s="5"/>
      <c r="HW201" s="5"/>
      <c r="HX201" s="5">
        <f>LOOKUP(HX$6,'Daily Absent'!$O$6:$AX$6,'Daily Absent'!$O201:$AX201)</f>
        <v>0</v>
      </c>
      <c r="HY201" s="5"/>
      <c r="HZ201" s="100"/>
      <c r="IA201" s="5"/>
      <c r="IB201" s="5"/>
      <c r="IC201" s="5"/>
      <c r="ID201" s="5"/>
      <c r="IE201" s="5">
        <f>LOOKUP(IE$6,'Daily Absent'!$O$6:$AX$6,'Daily Absent'!$O201:$AX201)</f>
        <v>0</v>
      </c>
      <c r="IF201" s="5"/>
      <c r="IG201" s="100"/>
      <c r="IH201" s="5"/>
      <c r="II201" s="5"/>
      <c r="IJ201" s="5"/>
      <c r="IK201" s="5"/>
      <c r="IL201" s="5">
        <f>LOOKUP(IL$6,'Daily Absent'!$O$6:$AX$6,'Daily Absent'!$O201:$AX201)</f>
        <v>0</v>
      </c>
      <c r="IM201" s="5"/>
      <c r="IN201" s="100"/>
      <c r="IO201" s="5"/>
      <c r="IP201" s="5"/>
      <c r="IQ201" s="5"/>
      <c r="IR201" s="5"/>
      <c r="IS201" s="5">
        <f>LOOKUP(IS$6,'Daily Absent'!$O$6:$AX$6,'Daily Absent'!$O201:$AX201)</f>
        <v>0</v>
      </c>
      <c r="IT201" s="5"/>
      <c r="IU201" s="100"/>
      <c r="IV201" s="5"/>
      <c r="IW201" s="5"/>
      <c r="IX201" s="5"/>
      <c r="IY201" s="5"/>
      <c r="IZ201" s="5">
        <f>LOOKUP(IZ$6,'Daily Absent'!$O$6:$AX$6,'Daily Absent'!$O201:$AX201)</f>
        <v>0</v>
      </c>
      <c r="JA201" s="5"/>
      <c r="JB201" s="100"/>
      <c r="JC201" s="5"/>
      <c r="JD201" s="5"/>
      <c r="JE201" s="5"/>
      <c r="JF201" s="5"/>
    </row>
    <row r="202" spans="1:266" ht="20" customHeight="1">
      <c r="A202" s="54">
        <f>IF('Master MP Status'!A202&gt;0,'Master MP Status'!A202,"")</f>
        <v>194</v>
      </c>
      <c r="B202" s="5" t="str">
        <f>IF(ISTEXT('Master MP Status'!B202),'Master MP Status'!B202,"")</f>
        <v>DIRECT</v>
      </c>
      <c r="C202" s="153" t="str">
        <f>IF(OR(ISTEXT('Master MP Status'!C202),'Master MP Status'!C202&gt;0),'Master MP Status'!C202,"")</f>
        <v>S25373</v>
      </c>
      <c r="D202" s="154" t="str">
        <f>IF(OR(ISTEXT('Master MP Status'!D202),'Master MP Status'!D202&gt;0),'Master MP Status'!D202,"")</f>
        <v>S250373</v>
      </c>
      <c r="E202" s="5" t="str">
        <f>IF(ISTEXT('Master MP Status'!E202),'Master MP Status'!E202,"")</f>
        <v>JOHANSAH</v>
      </c>
      <c r="F202" s="5"/>
      <c r="G202" s="5" t="str">
        <f>IF(ISTEXT('Master MP Status'!G202),'Master MP Status'!G202,"")</f>
        <v>Local</v>
      </c>
      <c r="H202" s="5" t="str">
        <f>IF(ISTEXT('Master MP Status'!H202),'Master MP Status'!H202,"")</f>
        <v>RENTAL</v>
      </c>
      <c r="I202" s="5" t="str">
        <f>IF(ISTEXT('Master MP Status'!I202),'Master MP Status'!I202,"")</f>
        <v>Dumptruck</v>
      </c>
      <c r="J202" s="5" t="str">
        <f>IF(ISTEXT('Master MP Status'!J202),'Master MP Status'!J202,"")</f>
        <v>Equip. Operator</v>
      </c>
      <c r="K202" s="9">
        <f>IF(OR('Master MP Status'!K202=0,'Master MP Status'!K202=""),"",'Master MP Status'!K202)</f>
        <v>45800</v>
      </c>
      <c r="L202" s="9">
        <f>IF(OR('Master MP Status'!L202=0,'Master MP Status'!L202=""),"",'Master MP Status'!L202)</f>
        <v>45800</v>
      </c>
      <c r="M202" s="9">
        <f>IF(OR('Master MP Status'!M202=0,'Master MP Status'!M202=""),"",'Master MP Status'!M202)</f>
        <v>45813</v>
      </c>
      <c r="N202" s="5" t="str">
        <f>IF(ISTEXT('Master MP Status'!N202),'Master MP Status'!N202,"")</f>
        <v>Resign</v>
      </c>
      <c r="O202" s="5">
        <f>LOOKUP(O$6,'Daily Absent'!$O$6:$AX$6,'Daily Absent'!$O202:$AX202)</f>
        <v>0</v>
      </c>
      <c r="P202" s="100"/>
      <c r="Q202" s="100"/>
      <c r="R202" s="100"/>
      <c r="S202" s="100"/>
      <c r="T202" s="5"/>
      <c r="U202" s="5"/>
      <c r="V202" s="5">
        <f>LOOKUP(V$6,'Daily Absent'!$O$6:$AX$6,'Daily Absent'!$O202:$AX202)</f>
        <v>0</v>
      </c>
      <c r="W202" s="100"/>
      <c r="X202" s="100"/>
      <c r="Y202" s="100"/>
      <c r="Z202" s="100"/>
      <c r="AA202" s="5"/>
      <c r="AB202" s="5"/>
      <c r="AC202" s="5">
        <f>LOOKUP(AC$6,'Daily Absent'!$O$6:$AX$6,'Daily Absent'!$O202:$AX202)</f>
        <v>0</v>
      </c>
      <c r="AD202" s="100"/>
      <c r="AE202" s="100"/>
      <c r="AF202" s="100"/>
      <c r="AG202" s="100"/>
      <c r="AH202" s="5"/>
      <c r="AI202" s="5"/>
      <c r="AJ202" s="5">
        <f>LOOKUP(AJ$6,'Daily Absent'!$O$6:$AX$6,'Daily Absent'!$O202:$AX202)</f>
        <v>0</v>
      </c>
      <c r="AK202" s="100"/>
      <c r="AL202" s="100"/>
      <c r="AM202" s="100"/>
      <c r="AN202" s="100"/>
      <c r="AO202" s="5"/>
      <c r="AP202" s="5"/>
      <c r="AQ202" s="5">
        <f>LOOKUP(AQ$6,'Daily Absent'!$O$6:$AX$6,'Daily Absent'!$O202:$AX202)</f>
        <v>0</v>
      </c>
      <c r="AR202" s="100"/>
      <c r="AS202" s="100"/>
      <c r="AT202" s="100"/>
      <c r="AU202" s="100"/>
      <c r="AV202" s="5"/>
      <c r="AW202" s="5"/>
      <c r="AX202" s="5">
        <f>LOOKUP(AX$6,'Daily Absent'!$O$6:$AX$6,'Daily Absent'!$O202:$AX202)</f>
        <v>0</v>
      </c>
      <c r="AY202" s="100"/>
      <c r="AZ202" s="100"/>
      <c r="BA202" s="100"/>
      <c r="BB202" s="100"/>
      <c r="BC202" s="5"/>
      <c r="BD202" s="5"/>
      <c r="BE202" s="5">
        <f>LOOKUP(BE$6,'Daily Absent'!$O$6:$AX$6,'Daily Absent'!$O202:$AX202)</f>
        <v>0</v>
      </c>
      <c r="BF202" s="100"/>
      <c r="BG202" s="100"/>
      <c r="BH202" s="100"/>
      <c r="BI202" s="100"/>
      <c r="BJ202" s="5"/>
      <c r="BK202" s="5"/>
      <c r="BL202" s="5">
        <f>LOOKUP(BL$6,'Daily Absent'!$O$6:$AX$6,'Daily Absent'!$O202:$AX202)</f>
        <v>0</v>
      </c>
      <c r="BM202" s="100"/>
      <c r="BN202" s="100"/>
      <c r="BO202" s="100"/>
      <c r="BP202" s="100"/>
      <c r="BQ202" s="5"/>
      <c r="BR202" s="5"/>
      <c r="BS202" s="5">
        <f>LOOKUP(BS$6,'Daily Absent'!$O$6:$AX$6,'Daily Absent'!$O202:$AX202)</f>
        <v>0</v>
      </c>
      <c r="BT202" s="100"/>
      <c r="BU202" s="100"/>
      <c r="BV202" s="100"/>
      <c r="BW202" s="100"/>
      <c r="BX202" s="5"/>
      <c r="BY202" s="5"/>
      <c r="BZ202" s="5">
        <f>LOOKUP(BZ$6,'Daily Absent'!$O$6:$AX$6,'Daily Absent'!$O202:$AX202)</f>
        <v>0</v>
      </c>
      <c r="CA202" s="100"/>
      <c r="CB202" s="100"/>
      <c r="CC202" s="100"/>
      <c r="CD202" s="100"/>
      <c r="CE202" s="5"/>
      <c r="CF202" s="5"/>
      <c r="CG202" s="5">
        <f>LOOKUP(CG$6,'Daily Absent'!$O$6:$AX$6,'Daily Absent'!$O202:$AX202)</f>
        <v>0</v>
      </c>
      <c r="CH202" s="5"/>
      <c r="CI202" s="100"/>
      <c r="CJ202" s="5"/>
      <c r="CK202" s="5"/>
      <c r="CL202" s="5"/>
      <c r="CM202" s="5"/>
      <c r="CN202" s="5">
        <f>LOOKUP(CN$6,'Daily Absent'!$O$6:$AX$6,'Daily Absent'!$O202:$AX202)</f>
        <v>0</v>
      </c>
      <c r="CO202" s="100"/>
      <c r="CP202" s="100"/>
      <c r="CQ202" s="100"/>
      <c r="CR202" s="100"/>
      <c r="CS202" s="5"/>
      <c r="CT202" s="5"/>
      <c r="CU202" s="5">
        <f>LOOKUP(CU$6,'Daily Absent'!$O$6:$AX$6,'Daily Absent'!$O202:$AX202)</f>
        <v>0</v>
      </c>
      <c r="CV202" s="100"/>
      <c r="CW202" s="100"/>
      <c r="CX202" s="100"/>
      <c r="CY202" s="100"/>
      <c r="CZ202" s="5"/>
      <c r="DA202" s="5"/>
      <c r="DB202" s="5">
        <f>LOOKUP(DB$6,'Daily Absent'!$O$6:$AX$6,'Daily Absent'!$O202:$AX202)</f>
        <v>0</v>
      </c>
      <c r="DC202" s="100"/>
      <c r="DD202" s="100"/>
      <c r="DE202" s="100"/>
      <c r="DF202" s="100"/>
      <c r="DG202" s="5"/>
      <c r="DH202" s="5"/>
      <c r="DI202" s="5">
        <f>LOOKUP(DI$6,'Daily Absent'!$O$6:$AX$6,'Daily Absent'!$O202:$AX202)</f>
        <v>0</v>
      </c>
      <c r="DJ202" s="100"/>
      <c r="DK202" s="100"/>
      <c r="DL202" s="100"/>
      <c r="DM202" s="100"/>
      <c r="DN202" s="5"/>
      <c r="DO202" s="5"/>
      <c r="DP202" s="5">
        <f>LOOKUP(DP$6,'Daily Absent'!$O$6:$AX$6,'Daily Absent'!$O202:$AX202)</f>
        <v>0</v>
      </c>
      <c r="DQ202" s="100"/>
      <c r="DR202" s="100"/>
      <c r="DS202" s="100"/>
      <c r="DT202" s="100"/>
      <c r="DU202" s="5"/>
      <c r="DV202" s="5"/>
      <c r="DW202" s="5">
        <f>LOOKUP(DW$6,'Daily Absent'!$O$6:$AX$6,'Daily Absent'!$O202:$AX202)</f>
        <v>0</v>
      </c>
      <c r="DX202" s="100"/>
      <c r="DY202" s="100"/>
      <c r="DZ202" s="100"/>
      <c r="EA202" s="100"/>
      <c r="EB202" s="5"/>
      <c r="EC202" s="5"/>
      <c r="ED202" s="5">
        <f>LOOKUP(ED$6,'Daily Absent'!$O$6:$AX$6,'Daily Absent'!$O202:$AX202)</f>
        <v>0</v>
      </c>
      <c r="EE202" s="5"/>
      <c r="EF202" s="100"/>
      <c r="EG202" s="5"/>
      <c r="EH202" s="5"/>
      <c r="EI202" s="5"/>
      <c r="EJ202" s="5"/>
      <c r="EK202" s="5">
        <f>LOOKUP(EK$6,'Daily Absent'!$O$6:$AX$6,'Daily Absent'!$O202:$AX202)</f>
        <v>0</v>
      </c>
      <c r="EL202" s="100"/>
      <c r="EM202" s="100"/>
      <c r="EN202" s="100"/>
      <c r="EO202" s="100"/>
      <c r="EP202" s="100"/>
      <c r="EQ202" s="5"/>
      <c r="ER202" s="5">
        <f>LOOKUP(ER$6,'Daily Absent'!$O$6:$AX$6,'Daily Absent'!$O202:$AX202)</f>
        <v>0</v>
      </c>
      <c r="ES202" s="100"/>
      <c r="ET202" s="100"/>
      <c r="EU202" s="100"/>
      <c r="EV202" s="100"/>
      <c r="EW202" s="5"/>
      <c r="EX202" s="5"/>
      <c r="EY202" s="5">
        <f>LOOKUP(EY$6,'Daily Absent'!$O$6:$AX$6,'Daily Absent'!$O202:$AX202)</f>
        <v>0</v>
      </c>
      <c r="EZ202" s="100"/>
      <c r="FA202" s="100"/>
      <c r="FB202" s="100"/>
      <c r="FC202" s="100"/>
      <c r="FD202" s="100"/>
      <c r="FE202" s="100"/>
      <c r="FF202" s="5">
        <f>LOOKUP(FF$6,'Daily Absent'!$O$6:$AX$6,'Daily Absent'!$O202:$AX202)</f>
        <v>0</v>
      </c>
      <c r="FG202" s="5"/>
      <c r="FH202" s="100"/>
      <c r="FI202" s="5"/>
      <c r="FJ202" s="5"/>
      <c r="FK202" s="5"/>
      <c r="FL202" s="5"/>
      <c r="FM202" s="5">
        <f>LOOKUP(FM$6,'Daily Absent'!$O$6:$AX$6,'Daily Absent'!$O202:$AX202)</f>
        <v>0</v>
      </c>
      <c r="FN202" s="100"/>
      <c r="FO202" s="100"/>
      <c r="FP202" s="100"/>
      <c r="FQ202" s="100"/>
      <c r="FR202" s="5"/>
      <c r="FS202" s="5"/>
      <c r="FT202" s="5">
        <f>LOOKUP(FT$6,'Daily Absent'!$O$6:$AX$6,'Daily Absent'!$O202:$AX202)</f>
        <v>0</v>
      </c>
      <c r="FU202" s="5"/>
      <c r="FV202" s="100"/>
      <c r="FW202" s="5"/>
      <c r="FX202" s="5"/>
      <c r="FY202" s="5"/>
      <c r="FZ202" s="5"/>
      <c r="GA202" s="5">
        <f>LOOKUP(GA$6,'Daily Absent'!$O$6:$AX$6,'Daily Absent'!$O202:$AX202)</f>
        <v>0</v>
      </c>
      <c r="GB202" s="5"/>
      <c r="GC202" s="100"/>
      <c r="GD202" s="5"/>
      <c r="GE202" s="5"/>
      <c r="GF202" s="5"/>
      <c r="GG202" s="5"/>
      <c r="GH202" s="5">
        <f>LOOKUP(GH$6,'Daily Absent'!$O$6:$AX$6,'Daily Absent'!$O202:$AX202)</f>
        <v>0</v>
      </c>
      <c r="GI202" s="100"/>
      <c r="GJ202" s="100"/>
      <c r="GK202" s="100"/>
      <c r="GL202" s="100"/>
      <c r="GM202" s="5"/>
      <c r="GN202" s="5"/>
      <c r="GO202" s="5">
        <f>LOOKUP(GO$6,'Daily Absent'!$O$6:$AX$6,'Daily Absent'!$O202:$AX202)</f>
        <v>0</v>
      </c>
      <c r="GP202" s="100"/>
      <c r="GQ202" s="100"/>
      <c r="GR202" s="100"/>
      <c r="GS202" s="100"/>
      <c r="GT202" s="5"/>
      <c r="GU202" s="5"/>
      <c r="GV202" s="5">
        <f>LOOKUP(GV$6,'Daily Absent'!$O$6:$AX$6,'Daily Absent'!$O202:$AX202)</f>
        <v>0</v>
      </c>
      <c r="GW202" s="100"/>
      <c r="GX202" s="100"/>
      <c r="GY202" s="100"/>
      <c r="GZ202" s="100"/>
      <c r="HA202" s="5"/>
      <c r="HB202" s="5"/>
      <c r="HC202" s="5">
        <f>LOOKUP(HC$6,'Daily Absent'!$O$6:$AX$6,'Daily Absent'!$O202:$AX202)</f>
        <v>0</v>
      </c>
      <c r="HD202" s="100"/>
      <c r="HE202" s="100"/>
      <c r="HF202" s="100"/>
      <c r="HG202" s="100"/>
      <c r="HH202" s="5"/>
      <c r="HI202" s="5"/>
      <c r="HJ202" s="5">
        <f>LOOKUP(HJ$6,'Daily Absent'!$O$6:$AX$6,'Daily Absent'!$O202:$AX202)</f>
        <v>0</v>
      </c>
      <c r="HK202" s="100"/>
      <c r="HL202" s="100"/>
      <c r="HM202" s="100"/>
      <c r="HN202" s="100"/>
      <c r="HO202" s="5"/>
      <c r="HP202" s="5"/>
      <c r="HQ202" s="5"/>
      <c r="HR202" s="100"/>
      <c r="HS202" s="100"/>
      <c r="HT202" s="100"/>
      <c r="HU202" s="100"/>
      <c r="HV202" s="5"/>
      <c r="HW202" s="5"/>
      <c r="HX202" s="5">
        <f>LOOKUP(HX$6,'Daily Absent'!$O$6:$AX$6,'Daily Absent'!$O202:$AX202)</f>
        <v>0</v>
      </c>
      <c r="HY202" s="5"/>
      <c r="HZ202" s="100"/>
      <c r="IA202" s="5"/>
      <c r="IB202" s="5"/>
      <c r="IC202" s="5"/>
      <c r="ID202" s="5"/>
      <c r="IE202" s="5">
        <f>LOOKUP(IE$6,'Daily Absent'!$O$6:$AX$6,'Daily Absent'!$O202:$AX202)</f>
        <v>0</v>
      </c>
      <c r="IF202" s="5"/>
      <c r="IG202" s="100"/>
      <c r="IH202" s="5"/>
      <c r="II202" s="5"/>
      <c r="IJ202" s="5"/>
      <c r="IK202" s="5"/>
      <c r="IL202" s="5">
        <f>LOOKUP(IL$6,'Daily Absent'!$O$6:$AX$6,'Daily Absent'!$O202:$AX202)</f>
        <v>0</v>
      </c>
      <c r="IM202" s="5"/>
      <c r="IN202" s="100"/>
      <c r="IO202" s="5"/>
      <c r="IP202" s="5"/>
      <c r="IQ202" s="5"/>
      <c r="IR202" s="5"/>
      <c r="IS202" s="5">
        <f>LOOKUP(IS$6,'Daily Absent'!$O$6:$AX$6,'Daily Absent'!$O202:$AX202)</f>
        <v>0</v>
      </c>
      <c r="IT202" s="5"/>
      <c r="IU202" s="100"/>
      <c r="IV202" s="5"/>
      <c r="IW202" s="5"/>
      <c r="IX202" s="5"/>
      <c r="IY202" s="5"/>
      <c r="IZ202" s="5">
        <f>LOOKUP(IZ$6,'Daily Absent'!$O$6:$AX$6,'Daily Absent'!$O202:$AX202)</f>
        <v>0</v>
      </c>
      <c r="JA202" s="5"/>
      <c r="JB202" s="100"/>
      <c r="JC202" s="5"/>
      <c r="JD202" s="5"/>
      <c r="JE202" s="5"/>
      <c r="JF202" s="5"/>
    </row>
    <row r="203" spans="1:266" ht="20" customHeight="1">
      <c r="A203" s="54">
        <f>IF('Master MP Status'!A203&gt;0,'Master MP Status'!A203,"")</f>
        <v>195</v>
      </c>
      <c r="B203" s="5" t="str">
        <f>IF(ISTEXT('Master MP Status'!B203),'Master MP Status'!B203,"")</f>
        <v>DIRECT</v>
      </c>
      <c r="C203" s="153" t="str">
        <f>IF(OR(ISTEXT('Master MP Status'!C203),'Master MP Status'!C203&gt;0),'Master MP Status'!C203,"")</f>
        <v>S25374</v>
      </c>
      <c r="D203" s="154" t="str">
        <f>IF(OR(ISTEXT('Master MP Status'!D203),'Master MP Status'!D203&gt;0),'Master MP Status'!D203,"")</f>
        <v>S250374</v>
      </c>
      <c r="E203" s="5" t="str">
        <f>IF(ISTEXT('Master MP Status'!E203),'Master MP Status'!E203,"")</f>
        <v>SAIFUL JAMIL</v>
      </c>
      <c r="F203" s="5"/>
      <c r="G203" s="5" t="str">
        <f>IF(ISTEXT('Master MP Status'!G203),'Master MP Status'!G203,"")</f>
        <v>Local</v>
      </c>
      <c r="H203" s="5" t="str">
        <f>IF(ISTEXT('Master MP Status'!H203),'Master MP Status'!H203,"")</f>
        <v>RENTAL</v>
      </c>
      <c r="I203" s="5" t="str">
        <f>IF(ISTEXT('Master MP Status'!I203),'Master MP Status'!I203,"")</f>
        <v>Dumptruck</v>
      </c>
      <c r="J203" s="5" t="str">
        <f>IF(ISTEXT('Master MP Status'!J203),'Master MP Status'!J203,"")</f>
        <v>Equip. Operator</v>
      </c>
      <c r="K203" s="9">
        <f>IF(OR('Master MP Status'!K203=0,'Master MP Status'!K203=""),"",'Master MP Status'!K203)</f>
        <v>45800</v>
      </c>
      <c r="L203" s="9">
        <f>IF(OR('Master MP Status'!L203=0,'Master MP Status'!L203=""),"",'Master MP Status'!L203)</f>
        <v>45800</v>
      </c>
      <c r="M203" s="9">
        <f>IF(OR('Master MP Status'!M203=0,'Master MP Status'!M203=""),"",'Master MP Status'!M203)</f>
        <v>45813</v>
      </c>
      <c r="N203" s="5" t="str">
        <f>IF(ISTEXT('Master MP Status'!N203),'Master MP Status'!N203,"")</f>
        <v>Resign</v>
      </c>
      <c r="O203" s="5">
        <f>LOOKUP(O$6,'Daily Absent'!$O$6:$AX$6,'Daily Absent'!$O203:$AX203)</f>
        <v>0</v>
      </c>
      <c r="P203" s="100"/>
      <c r="Q203" s="100"/>
      <c r="R203" s="100"/>
      <c r="S203" s="100"/>
      <c r="T203" s="5"/>
      <c r="U203" s="5"/>
      <c r="V203" s="5">
        <f>LOOKUP(V$6,'Daily Absent'!$O$6:$AX$6,'Daily Absent'!$O203:$AX203)</f>
        <v>0</v>
      </c>
      <c r="W203" s="100"/>
      <c r="X203" s="100"/>
      <c r="Y203" s="100"/>
      <c r="Z203" s="100"/>
      <c r="AA203" s="5"/>
      <c r="AB203" s="5"/>
      <c r="AC203" s="5">
        <f>LOOKUP(AC$6,'Daily Absent'!$O$6:$AX$6,'Daily Absent'!$O203:$AX203)</f>
        <v>0</v>
      </c>
      <c r="AD203" s="100"/>
      <c r="AE203" s="100"/>
      <c r="AF203" s="100"/>
      <c r="AG203" s="100"/>
      <c r="AH203" s="5"/>
      <c r="AI203" s="5"/>
      <c r="AJ203" s="5">
        <f>LOOKUP(AJ$6,'Daily Absent'!$O$6:$AX$6,'Daily Absent'!$O203:$AX203)</f>
        <v>0</v>
      </c>
      <c r="AK203" s="100"/>
      <c r="AL203" s="100"/>
      <c r="AM203" s="100"/>
      <c r="AN203" s="100"/>
      <c r="AO203" s="5"/>
      <c r="AP203" s="5"/>
      <c r="AQ203" s="5">
        <f>LOOKUP(AQ$6,'Daily Absent'!$O$6:$AX$6,'Daily Absent'!$O203:$AX203)</f>
        <v>0</v>
      </c>
      <c r="AR203" s="100"/>
      <c r="AS203" s="100"/>
      <c r="AT203" s="100"/>
      <c r="AU203" s="100"/>
      <c r="AV203" s="5"/>
      <c r="AW203" s="5"/>
      <c r="AX203" s="5">
        <f>LOOKUP(AX$6,'Daily Absent'!$O$6:$AX$6,'Daily Absent'!$O203:$AX203)</f>
        <v>0</v>
      </c>
      <c r="AY203" s="100"/>
      <c r="AZ203" s="100"/>
      <c r="BA203" s="100"/>
      <c r="BB203" s="100"/>
      <c r="BC203" s="5"/>
      <c r="BD203" s="5"/>
      <c r="BE203" s="5">
        <f>LOOKUP(BE$6,'Daily Absent'!$O$6:$AX$6,'Daily Absent'!$O203:$AX203)</f>
        <v>0</v>
      </c>
      <c r="BF203" s="100"/>
      <c r="BG203" s="100"/>
      <c r="BH203" s="100"/>
      <c r="BI203" s="100"/>
      <c r="BJ203" s="5"/>
      <c r="BK203" s="5"/>
      <c r="BL203" s="5">
        <f>LOOKUP(BL$6,'Daily Absent'!$O$6:$AX$6,'Daily Absent'!$O203:$AX203)</f>
        <v>0</v>
      </c>
      <c r="BM203" s="100"/>
      <c r="BN203" s="100"/>
      <c r="BO203" s="100"/>
      <c r="BP203" s="100"/>
      <c r="BQ203" s="5"/>
      <c r="BR203" s="5"/>
      <c r="BS203" s="5">
        <f>LOOKUP(BS$6,'Daily Absent'!$O$6:$AX$6,'Daily Absent'!$O203:$AX203)</f>
        <v>0</v>
      </c>
      <c r="BT203" s="100"/>
      <c r="BU203" s="100"/>
      <c r="BV203" s="100"/>
      <c r="BW203" s="100"/>
      <c r="BX203" s="5"/>
      <c r="BY203" s="5"/>
      <c r="BZ203" s="5">
        <f>LOOKUP(BZ$6,'Daily Absent'!$O$6:$AX$6,'Daily Absent'!$O203:$AX203)</f>
        <v>0</v>
      </c>
      <c r="CA203" s="100"/>
      <c r="CB203" s="100"/>
      <c r="CC203" s="100"/>
      <c r="CD203" s="100"/>
      <c r="CE203" s="5"/>
      <c r="CF203" s="5"/>
      <c r="CG203" s="5">
        <f>LOOKUP(CG$6,'Daily Absent'!$O$6:$AX$6,'Daily Absent'!$O203:$AX203)</f>
        <v>0</v>
      </c>
      <c r="CH203" s="5"/>
      <c r="CI203" s="100"/>
      <c r="CJ203" s="5"/>
      <c r="CK203" s="5"/>
      <c r="CL203" s="5"/>
      <c r="CM203" s="5"/>
      <c r="CN203" s="5">
        <f>LOOKUP(CN$6,'Daily Absent'!$O$6:$AX$6,'Daily Absent'!$O203:$AX203)</f>
        <v>0</v>
      </c>
      <c r="CO203" s="100"/>
      <c r="CP203" s="100"/>
      <c r="CQ203" s="100"/>
      <c r="CR203" s="100"/>
      <c r="CS203" s="5"/>
      <c r="CT203" s="5"/>
      <c r="CU203" s="5">
        <f>LOOKUP(CU$6,'Daily Absent'!$O$6:$AX$6,'Daily Absent'!$O203:$AX203)</f>
        <v>0</v>
      </c>
      <c r="CV203" s="100"/>
      <c r="CW203" s="100"/>
      <c r="CX203" s="100"/>
      <c r="CY203" s="100"/>
      <c r="CZ203" s="5"/>
      <c r="DA203" s="5"/>
      <c r="DB203" s="5">
        <f>LOOKUP(DB$6,'Daily Absent'!$O$6:$AX$6,'Daily Absent'!$O203:$AX203)</f>
        <v>0</v>
      </c>
      <c r="DC203" s="100"/>
      <c r="DD203" s="100"/>
      <c r="DE203" s="100"/>
      <c r="DF203" s="100"/>
      <c r="DG203" s="5"/>
      <c r="DH203" s="5"/>
      <c r="DI203" s="5">
        <f>LOOKUP(DI$6,'Daily Absent'!$O$6:$AX$6,'Daily Absent'!$O203:$AX203)</f>
        <v>0</v>
      </c>
      <c r="DJ203" s="100"/>
      <c r="DK203" s="100"/>
      <c r="DL203" s="100"/>
      <c r="DM203" s="100"/>
      <c r="DN203" s="5"/>
      <c r="DO203" s="5"/>
      <c r="DP203" s="5">
        <f>LOOKUP(DP$6,'Daily Absent'!$O$6:$AX$6,'Daily Absent'!$O203:$AX203)</f>
        <v>0</v>
      </c>
      <c r="DQ203" s="100"/>
      <c r="DR203" s="100"/>
      <c r="DS203" s="100"/>
      <c r="DT203" s="100"/>
      <c r="DU203" s="5"/>
      <c r="DV203" s="5"/>
      <c r="DW203" s="5">
        <f>LOOKUP(DW$6,'Daily Absent'!$O$6:$AX$6,'Daily Absent'!$O203:$AX203)</f>
        <v>0</v>
      </c>
      <c r="DX203" s="100"/>
      <c r="DY203" s="100"/>
      <c r="DZ203" s="100"/>
      <c r="EA203" s="100"/>
      <c r="EB203" s="5"/>
      <c r="EC203" s="5"/>
      <c r="ED203" s="5">
        <f>LOOKUP(ED$6,'Daily Absent'!$O$6:$AX$6,'Daily Absent'!$O203:$AX203)</f>
        <v>0</v>
      </c>
      <c r="EE203" s="5"/>
      <c r="EF203" s="100"/>
      <c r="EG203" s="5"/>
      <c r="EH203" s="5"/>
      <c r="EI203" s="5"/>
      <c r="EJ203" s="5"/>
      <c r="EK203" s="5">
        <f>LOOKUP(EK$6,'Daily Absent'!$O$6:$AX$6,'Daily Absent'!$O203:$AX203)</f>
        <v>0</v>
      </c>
      <c r="EL203" s="100"/>
      <c r="EM203" s="100"/>
      <c r="EN203" s="100"/>
      <c r="EO203" s="100"/>
      <c r="EP203" s="100"/>
      <c r="EQ203" s="5"/>
      <c r="ER203" s="5">
        <f>LOOKUP(ER$6,'Daily Absent'!$O$6:$AX$6,'Daily Absent'!$O203:$AX203)</f>
        <v>0</v>
      </c>
      <c r="ES203" s="100"/>
      <c r="ET203" s="100"/>
      <c r="EU203" s="100"/>
      <c r="EV203" s="100"/>
      <c r="EW203" s="5"/>
      <c r="EX203" s="5"/>
      <c r="EY203" s="5">
        <f>LOOKUP(EY$6,'Daily Absent'!$O$6:$AX$6,'Daily Absent'!$O203:$AX203)</f>
        <v>0</v>
      </c>
      <c r="EZ203" s="100"/>
      <c r="FA203" s="100"/>
      <c r="FB203" s="100"/>
      <c r="FC203" s="100"/>
      <c r="FD203" s="100"/>
      <c r="FE203" s="100"/>
      <c r="FF203" s="5">
        <f>LOOKUP(FF$6,'Daily Absent'!$O$6:$AX$6,'Daily Absent'!$O203:$AX203)</f>
        <v>0</v>
      </c>
      <c r="FG203" s="5"/>
      <c r="FH203" s="100"/>
      <c r="FI203" s="5"/>
      <c r="FJ203" s="5"/>
      <c r="FK203" s="5"/>
      <c r="FL203" s="5"/>
      <c r="FM203" s="5">
        <f>LOOKUP(FM$6,'Daily Absent'!$O$6:$AX$6,'Daily Absent'!$O203:$AX203)</f>
        <v>0</v>
      </c>
      <c r="FN203" s="100"/>
      <c r="FO203" s="100"/>
      <c r="FP203" s="100"/>
      <c r="FQ203" s="100"/>
      <c r="FR203" s="5"/>
      <c r="FS203" s="5"/>
      <c r="FT203" s="5">
        <f>LOOKUP(FT$6,'Daily Absent'!$O$6:$AX$6,'Daily Absent'!$O203:$AX203)</f>
        <v>0</v>
      </c>
      <c r="FU203" s="5"/>
      <c r="FV203" s="100"/>
      <c r="FW203" s="5"/>
      <c r="FX203" s="5"/>
      <c r="FY203" s="5"/>
      <c r="FZ203" s="5"/>
      <c r="GA203" s="5">
        <f>LOOKUP(GA$6,'Daily Absent'!$O$6:$AX$6,'Daily Absent'!$O203:$AX203)</f>
        <v>0</v>
      </c>
      <c r="GB203" s="5"/>
      <c r="GC203" s="100"/>
      <c r="GD203" s="5"/>
      <c r="GE203" s="5"/>
      <c r="GF203" s="5"/>
      <c r="GG203" s="5"/>
      <c r="GH203" s="5">
        <f>LOOKUP(GH$6,'Daily Absent'!$O$6:$AX$6,'Daily Absent'!$O203:$AX203)</f>
        <v>0</v>
      </c>
      <c r="GI203" s="100"/>
      <c r="GJ203" s="100"/>
      <c r="GK203" s="100"/>
      <c r="GL203" s="100"/>
      <c r="GM203" s="5"/>
      <c r="GN203" s="5"/>
      <c r="GO203" s="5">
        <f>LOOKUP(GO$6,'Daily Absent'!$O$6:$AX$6,'Daily Absent'!$O203:$AX203)</f>
        <v>0</v>
      </c>
      <c r="GP203" s="100"/>
      <c r="GQ203" s="100"/>
      <c r="GR203" s="100"/>
      <c r="GS203" s="100"/>
      <c r="GT203" s="5"/>
      <c r="GU203" s="5"/>
      <c r="GV203" s="5">
        <f>LOOKUP(GV$6,'Daily Absent'!$O$6:$AX$6,'Daily Absent'!$O203:$AX203)</f>
        <v>0</v>
      </c>
      <c r="GW203" s="100"/>
      <c r="GX203" s="100"/>
      <c r="GY203" s="100"/>
      <c r="GZ203" s="100"/>
      <c r="HA203" s="5"/>
      <c r="HB203" s="5"/>
      <c r="HC203" s="5">
        <f>LOOKUP(HC$6,'Daily Absent'!$O$6:$AX$6,'Daily Absent'!$O203:$AX203)</f>
        <v>0</v>
      </c>
      <c r="HD203" s="100"/>
      <c r="HE203" s="100"/>
      <c r="HF203" s="100"/>
      <c r="HG203" s="100"/>
      <c r="HH203" s="5"/>
      <c r="HI203" s="5"/>
      <c r="HJ203" s="5">
        <f>LOOKUP(HJ$6,'Daily Absent'!$O$6:$AX$6,'Daily Absent'!$O203:$AX203)</f>
        <v>0</v>
      </c>
      <c r="HK203" s="100"/>
      <c r="HL203" s="100"/>
      <c r="HM203" s="100"/>
      <c r="HN203" s="100"/>
      <c r="HO203" s="5"/>
      <c r="HP203" s="5"/>
      <c r="HQ203" s="5"/>
      <c r="HR203" s="100"/>
      <c r="HS203" s="100"/>
      <c r="HT203" s="100"/>
      <c r="HU203" s="100"/>
      <c r="HV203" s="5"/>
      <c r="HW203" s="5"/>
      <c r="HX203" s="5">
        <f>LOOKUP(HX$6,'Daily Absent'!$O$6:$AX$6,'Daily Absent'!$O203:$AX203)</f>
        <v>0</v>
      </c>
      <c r="HY203" s="5"/>
      <c r="HZ203" s="100"/>
      <c r="IA203" s="5"/>
      <c r="IB203" s="5"/>
      <c r="IC203" s="5"/>
      <c r="ID203" s="5"/>
      <c r="IE203" s="5">
        <f>LOOKUP(IE$6,'Daily Absent'!$O$6:$AX$6,'Daily Absent'!$O203:$AX203)</f>
        <v>0</v>
      </c>
      <c r="IF203" s="5"/>
      <c r="IG203" s="100"/>
      <c r="IH203" s="5"/>
      <c r="II203" s="5"/>
      <c r="IJ203" s="5"/>
      <c r="IK203" s="5"/>
      <c r="IL203" s="5">
        <f>LOOKUP(IL$6,'Daily Absent'!$O$6:$AX$6,'Daily Absent'!$O203:$AX203)</f>
        <v>0</v>
      </c>
      <c r="IM203" s="5"/>
      <c r="IN203" s="100"/>
      <c r="IO203" s="5"/>
      <c r="IP203" s="5"/>
      <c r="IQ203" s="5"/>
      <c r="IR203" s="5"/>
      <c r="IS203" s="5">
        <f>LOOKUP(IS$6,'Daily Absent'!$O$6:$AX$6,'Daily Absent'!$O203:$AX203)</f>
        <v>0</v>
      </c>
      <c r="IT203" s="5"/>
      <c r="IU203" s="100"/>
      <c r="IV203" s="5"/>
      <c r="IW203" s="5"/>
      <c r="IX203" s="5"/>
      <c r="IY203" s="5"/>
      <c r="IZ203" s="5">
        <f>LOOKUP(IZ$6,'Daily Absent'!$O$6:$AX$6,'Daily Absent'!$O203:$AX203)</f>
        <v>0</v>
      </c>
      <c r="JA203" s="5"/>
      <c r="JB203" s="100"/>
      <c r="JC203" s="5"/>
      <c r="JD203" s="5"/>
      <c r="JE203" s="5"/>
      <c r="JF203" s="5"/>
    </row>
    <row r="204" spans="1:266" ht="20" customHeight="1">
      <c r="A204" s="54">
        <f>IF('Master MP Status'!A204&gt;0,'Master MP Status'!A204,"")</f>
        <v>196</v>
      </c>
      <c r="B204" s="5" t="str">
        <f>IF(ISTEXT('Master MP Status'!B204),'Master MP Status'!B204,"")</f>
        <v>DIRECT</v>
      </c>
      <c r="C204" s="153" t="str">
        <f>IF(OR(ISTEXT('Master MP Status'!C204),'Master MP Status'!C204&gt;0),'Master MP Status'!C204,"")</f>
        <v>S250140</v>
      </c>
      <c r="D204" s="154" t="str">
        <f>IF(OR(ISTEXT('Master MP Status'!D204),'Master MP Status'!D204&gt;0),'Master MP Status'!D204,"")</f>
        <v>S250140</v>
      </c>
      <c r="E204" s="5" t="str">
        <f>IF(ISTEXT('Master MP Status'!E204),'Master MP Status'!E204,"")</f>
        <v>KRIS ADI SAPUTRA</v>
      </c>
      <c r="F204" s="5"/>
      <c r="G204" s="5" t="str">
        <f>IF(ISTEXT('Master MP Status'!G204),'Master MP Status'!G204,"")</f>
        <v>Wonosobo</v>
      </c>
      <c r="H204" s="5" t="str">
        <f>IF(ISTEXT('Master MP Status'!H204),'Master MP Status'!H204,"")</f>
        <v>BAP</v>
      </c>
      <c r="I204" s="5" t="str">
        <f>IF(ISTEXT('Master MP Status'!I204),'Master MP Status'!I204,"")</f>
        <v>Operator Crane</v>
      </c>
      <c r="J204" s="5" t="str">
        <f>IF(ISTEXT('Master MP Status'!J204),'Master MP Status'!J204,"")</f>
        <v>Equip. Operator</v>
      </c>
      <c r="K204" s="9">
        <f>IF(OR('Master MP Status'!K204=0,'Master MP Status'!K204=""),"",'Master MP Status'!K204)</f>
        <v>45803</v>
      </c>
      <c r="L204" s="9">
        <f>IF(OR('Master MP Status'!L204=0,'Master MP Status'!L204=""),"",'Master MP Status'!L204)</f>
        <v>45803</v>
      </c>
      <c r="M204" s="9" t="str">
        <f>IF(OR('Master MP Status'!M204=0,'Master MP Status'!M204=""),"",'Master MP Status'!M204)</f>
        <v/>
      </c>
      <c r="N204" s="5" t="str">
        <f>IF(ISTEXT('Master MP Status'!N204),'Master MP Status'!N204,"")</f>
        <v/>
      </c>
      <c r="O204" s="5">
        <f>LOOKUP(O$6,'Daily Absent'!$O$6:$AX$6,'Daily Absent'!$O204:$AX204)</f>
        <v>1</v>
      </c>
      <c r="P204" s="100">
        <v>0.33333333333333331</v>
      </c>
      <c r="Q204" s="100">
        <v>0.5</v>
      </c>
      <c r="R204" s="100">
        <v>0.54166666666666663</v>
      </c>
      <c r="S204" s="100">
        <v>0.70833333333333337</v>
      </c>
      <c r="T204" s="5"/>
      <c r="U204" s="5"/>
      <c r="V204" s="5">
        <f>LOOKUP(V$6,'Daily Absent'!$O$6:$AX$6,'Daily Absent'!$O204:$AX204)</f>
        <v>1</v>
      </c>
      <c r="W204" s="100">
        <v>0.33333333333333331</v>
      </c>
      <c r="X204" s="100">
        <v>0.5</v>
      </c>
      <c r="Y204" s="100">
        <v>0.54166666666666663</v>
      </c>
      <c r="Z204" s="100">
        <v>0.70833333333333337</v>
      </c>
      <c r="AA204" s="5"/>
      <c r="AB204" s="5"/>
      <c r="AC204" s="5">
        <f>LOOKUP(AC$6,'Daily Absent'!$O$6:$AX$6,'Daily Absent'!$O204:$AX204)</f>
        <v>1</v>
      </c>
      <c r="AD204" s="100">
        <v>0.33333333333333331</v>
      </c>
      <c r="AE204" s="100">
        <v>0.5</v>
      </c>
      <c r="AF204" s="100">
        <v>0.54166666666666663</v>
      </c>
      <c r="AG204" s="100">
        <v>0.70833333333333337</v>
      </c>
      <c r="AH204" s="5"/>
      <c r="AI204" s="5"/>
      <c r="AJ204" s="5">
        <f>LOOKUP(AJ$6,'Daily Absent'!$O$6:$AX$6,'Daily Absent'!$O204:$AX204)</f>
        <v>1</v>
      </c>
      <c r="AK204" s="100">
        <v>0.33333333333333331</v>
      </c>
      <c r="AL204" s="100">
        <v>0.5</v>
      </c>
      <c r="AM204" s="100">
        <v>0.54166666666666663</v>
      </c>
      <c r="AN204" s="100">
        <v>0.75</v>
      </c>
      <c r="AO204" s="5"/>
      <c r="AP204" s="5"/>
      <c r="AQ204" s="5">
        <f>LOOKUP(AQ$6,'Daily Absent'!$O$6:$AX$6,'Daily Absent'!$O204:$AX204)</f>
        <v>1</v>
      </c>
      <c r="AR204" s="100">
        <v>0.33333333333333331</v>
      </c>
      <c r="AS204" s="100">
        <v>0.5</v>
      </c>
      <c r="AT204" s="100">
        <v>0.54166666666666663</v>
      </c>
      <c r="AU204" s="100">
        <v>0.70833333333333337</v>
      </c>
      <c r="AV204" s="5"/>
      <c r="AW204" s="5"/>
      <c r="AX204" s="5">
        <f>LOOKUP(AX$6,'Daily Absent'!$O$6:$AX$6,'Daily Absent'!$O204:$AX204)</f>
        <v>1</v>
      </c>
      <c r="AY204" s="100">
        <v>0.33333333333333331</v>
      </c>
      <c r="AZ204" s="100">
        <v>0.5</v>
      </c>
      <c r="BA204" s="100">
        <v>0.54166666666666663</v>
      </c>
      <c r="BB204" s="100">
        <v>0.66666666666666663</v>
      </c>
      <c r="BC204" s="5"/>
      <c r="BD204" s="5"/>
      <c r="BE204" s="5">
        <f>LOOKUP(BE$6,'Daily Absent'!$O$6:$AX$6,'Daily Absent'!$O204:$AX204)</f>
        <v>1</v>
      </c>
      <c r="BF204" s="100">
        <v>0.29166666666666669</v>
      </c>
      <c r="BG204" s="100">
        <v>0.5</v>
      </c>
      <c r="BH204" s="100">
        <v>0.54166666666666663</v>
      </c>
      <c r="BI204" s="100">
        <v>0.75</v>
      </c>
      <c r="BJ204" s="5"/>
      <c r="BK204" s="5"/>
      <c r="BL204" s="5">
        <f>LOOKUP(BL$6,'Daily Absent'!$O$6:$AX$6,'Daily Absent'!$O204:$AX204)</f>
        <v>1</v>
      </c>
      <c r="BM204" s="100">
        <v>0.29166666666666669</v>
      </c>
      <c r="BN204" s="100">
        <v>0.5</v>
      </c>
      <c r="BO204" s="100">
        <v>0.54166666666666663</v>
      </c>
      <c r="BP204" s="100">
        <v>0.75</v>
      </c>
      <c r="BQ204" s="5"/>
      <c r="BR204" s="5"/>
      <c r="BS204" s="5">
        <f>LOOKUP(BS$6,'Daily Absent'!$O$6:$AX$6,'Daily Absent'!$O204:$AX204)</f>
        <v>1</v>
      </c>
      <c r="BT204" s="100">
        <v>0.29166666666666669</v>
      </c>
      <c r="BU204" s="100">
        <v>0.5</v>
      </c>
      <c r="BV204" s="100">
        <v>0.54166666666666663</v>
      </c>
      <c r="BW204" s="100">
        <v>0.75</v>
      </c>
      <c r="BX204" s="5"/>
      <c r="BY204" s="5"/>
      <c r="BZ204" s="5">
        <f>LOOKUP(BZ$6,'Daily Absent'!$O$6:$AX$6,'Daily Absent'!$O204:$AX204)</f>
        <v>1</v>
      </c>
      <c r="CA204" s="100">
        <v>0.29166666666666669</v>
      </c>
      <c r="CB204" s="100">
        <v>0.5</v>
      </c>
      <c r="CC204" s="100">
        <v>0.54166666666666663</v>
      </c>
      <c r="CD204" s="100">
        <v>0.75</v>
      </c>
      <c r="CE204" s="5"/>
      <c r="CF204" s="5"/>
      <c r="CG204" s="5">
        <f>LOOKUP(CG$6,'Daily Absent'!$O$6:$AX$6,'Daily Absent'!$O204:$AX204)</f>
        <v>1</v>
      </c>
      <c r="CH204" s="100">
        <v>0.29166666666666669</v>
      </c>
      <c r="CI204" s="100">
        <v>0.5</v>
      </c>
      <c r="CJ204" s="100">
        <v>0.54166666666666663</v>
      </c>
      <c r="CK204" s="100">
        <v>0.75</v>
      </c>
      <c r="CL204" s="5"/>
      <c r="CM204" s="5"/>
      <c r="CN204" s="5">
        <f>LOOKUP(CN$6,'Daily Absent'!$O$6:$AX$6,'Daily Absent'!$O204:$AX204)</f>
        <v>1</v>
      </c>
      <c r="CO204" s="100">
        <v>0.29166666666666669</v>
      </c>
      <c r="CP204" s="100">
        <v>0.5</v>
      </c>
      <c r="CQ204" s="100">
        <v>0.54166666666666663</v>
      </c>
      <c r="CR204" s="100">
        <v>0.70833333333333337</v>
      </c>
      <c r="CS204" s="5"/>
      <c r="CT204" s="5"/>
      <c r="CU204" s="5">
        <f>LOOKUP(CU$6,'Daily Absent'!$O$6:$AX$6,'Daily Absent'!$O204:$AX204)</f>
        <v>0</v>
      </c>
      <c r="CV204" s="100"/>
      <c r="CW204" s="100"/>
      <c r="CX204" s="100"/>
      <c r="CY204" s="100"/>
      <c r="CZ204" s="5"/>
      <c r="DA204" s="5"/>
      <c r="DB204" s="5">
        <f>LOOKUP(DB$6,'Daily Absent'!$O$6:$AX$6,'Daily Absent'!$O204:$AX204)</f>
        <v>1</v>
      </c>
      <c r="DC204" s="100">
        <v>0.29166666666666669</v>
      </c>
      <c r="DD204" s="100">
        <v>0.5</v>
      </c>
      <c r="DE204" s="100">
        <v>0.54166666666666663</v>
      </c>
      <c r="DF204" s="100">
        <v>0.75</v>
      </c>
      <c r="DG204" s="5"/>
      <c r="DH204" s="5"/>
      <c r="DI204" s="5">
        <f>LOOKUP(DI$6,'Daily Absent'!$O$6:$AX$6,'Daily Absent'!$O204:$AX204)</f>
        <v>1</v>
      </c>
      <c r="DJ204" s="100">
        <v>0.33333333333333331</v>
      </c>
      <c r="DK204" s="100">
        <v>0.5</v>
      </c>
      <c r="DL204" s="100">
        <v>0.54166666666666663</v>
      </c>
      <c r="DM204" s="100">
        <v>0.75</v>
      </c>
      <c r="DN204" s="5"/>
      <c r="DO204" s="5"/>
      <c r="DP204" s="5">
        <f>LOOKUP(DP$6,'Daily Absent'!$O$6:$AX$6,'Daily Absent'!$O204:$AX204)</f>
        <v>1</v>
      </c>
      <c r="DQ204" s="100">
        <v>0.29166666666666669</v>
      </c>
      <c r="DR204" s="100">
        <v>0.5</v>
      </c>
      <c r="DS204" s="100">
        <v>0.54166666666666663</v>
      </c>
      <c r="DT204" s="100">
        <v>0.75</v>
      </c>
      <c r="DU204" s="5"/>
      <c r="DV204" s="5"/>
      <c r="DW204" s="5">
        <f>LOOKUP(DW$6,'Daily Absent'!$O$6:$AX$6,'Daily Absent'!$O204:$AX204)</f>
        <v>1</v>
      </c>
      <c r="DX204" s="100">
        <v>0.29166666666666669</v>
      </c>
      <c r="DY204" s="100">
        <v>0.5</v>
      </c>
      <c r="DZ204" s="100">
        <v>0.54166666666666663</v>
      </c>
      <c r="EA204" s="100">
        <v>0.75</v>
      </c>
      <c r="EB204" s="5"/>
      <c r="EC204" s="5"/>
      <c r="ED204" s="5">
        <f>LOOKUP(ED$6,'Daily Absent'!$O$6:$AX$6,'Daily Absent'!$O204:$AX204)</f>
        <v>1</v>
      </c>
      <c r="EE204" s="100">
        <v>0.29166666666666669</v>
      </c>
      <c r="EF204" s="100">
        <v>0.5</v>
      </c>
      <c r="EG204" s="100">
        <v>0.54166666666666663</v>
      </c>
      <c r="EH204" s="100">
        <v>0.75</v>
      </c>
      <c r="EI204" s="5"/>
      <c r="EJ204" s="5"/>
      <c r="EK204" s="5">
        <f>LOOKUP(EK$6,'Daily Absent'!$O$6:$AX$6,'Daily Absent'!$O204:$AX204)</f>
        <v>1</v>
      </c>
      <c r="EL204" s="100">
        <v>0.29166666666666669</v>
      </c>
      <c r="EM204" s="100">
        <v>0.5</v>
      </c>
      <c r="EN204" s="100">
        <v>0.54166666666666663</v>
      </c>
      <c r="EO204" s="100">
        <v>0.75</v>
      </c>
      <c r="EP204" s="100"/>
      <c r="EQ204" s="5"/>
      <c r="ER204" s="5">
        <f>LOOKUP(ER$6,'Daily Absent'!$O$6:$AX$6,'Daily Absent'!$O204:$AX204)</f>
        <v>0</v>
      </c>
      <c r="ES204" s="100"/>
      <c r="ET204" s="100"/>
      <c r="EU204" s="100"/>
      <c r="EV204" s="100"/>
      <c r="EW204" s="5"/>
      <c r="EX204" s="5"/>
      <c r="EY204" s="5">
        <f>LOOKUP(EY$6,'Daily Absent'!$O$6:$AX$6,'Daily Absent'!$O204:$AX204)</f>
        <v>1</v>
      </c>
      <c r="EZ204" s="100">
        <v>0.29166666666666669</v>
      </c>
      <c r="FA204" s="100">
        <v>0.5</v>
      </c>
      <c r="FB204" s="100">
        <v>0.54166666666666663</v>
      </c>
      <c r="FC204" s="100">
        <v>0.75</v>
      </c>
      <c r="FD204" s="100"/>
      <c r="FE204" s="100"/>
      <c r="FF204" s="5">
        <f>LOOKUP(FF$6,'Daily Absent'!$O$6:$AX$6,'Daily Absent'!$O204:$AX204)</f>
        <v>1</v>
      </c>
      <c r="FG204" s="5"/>
      <c r="FH204" s="100"/>
      <c r="FI204" s="5"/>
      <c r="FJ204" s="5"/>
      <c r="FK204" s="5"/>
      <c r="FL204" s="5"/>
      <c r="FM204" s="5">
        <f>LOOKUP(FM$6,'Daily Absent'!$O$6:$AX$6,'Daily Absent'!$O204:$AX204)</f>
        <v>0</v>
      </c>
      <c r="FN204" s="100"/>
      <c r="FO204" s="100"/>
      <c r="FP204" s="100"/>
      <c r="FQ204" s="100"/>
      <c r="FR204" s="5"/>
      <c r="FS204" s="5"/>
      <c r="FT204" s="5">
        <f>LOOKUP(FT$6,'Daily Absent'!$O$6:$AX$6,'Daily Absent'!$O204:$AX204)</f>
        <v>0</v>
      </c>
      <c r="FU204" s="100"/>
      <c r="FV204" s="100"/>
      <c r="FW204" s="100"/>
      <c r="FX204" s="100"/>
      <c r="FY204" s="5"/>
      <c r="FZ204" s="5"/>
      <c r="GA204" s="5">
        <f>LOOKUP(GA$6,'Daily Absent'!$O$6:$AX$6,'Daily Absent'!$O204:$AX204)</f>
        <v>0</v>
      </c>
      <c r="GB204" s="100"/>
      <c r="GC204" s="100"/>
      <c r="GD204" s="100"/>
      <c r="GE204" s="100"/>
      <c r="GF204" s="5"/>
      <c r="GG204" s="5"/>
      <c r="GH204" s="5">
        <f>LOOKUP(GH$6,'Daily Absent'!$O$6:$AX$6,'Daily Absent'!$O204:$AX204)</f>
        <v>0</v>
      </c>
      <c r="GI204" s="100"/>
      <c r="GJ204" s="100"/>
      <c r="GK204" s="100"/>
      <c r="GL204" s="100"/>
      <c r="GM204" s="5"/>
      <c r="GN204" s="5"/>
      <c r="GO204" s="5">
        <f>LOOKUP(GO$6,'Daily Absent'!$O$6:$AX$6,'Daily Absent'!$O204:$AX204)</f>
        <v>0</v>
      </c>
      <c r="GP204" s="100"/>
      <c r="GQ204" s="100"/>
      <c r="GR204" s="100"/>
      <c r="GS204" s="100"/>
      <c r="GT204" s="5"/>
      <c r="GU204" s="5"/>
      <c r="GV204" s="5">
        <f>LOOKUP(GV$6,'Daily Absent'!$O$6:$AX$6,'Daily Absent'!$O204:$AX204)</f>
        <v>0</v>
      </c>
      <c r="GW204" s="100"/>
      <c r="GX204" s="100"/>
      <c r="GY204" s="100"/>
      <c r="GZ204" s="100"/>
      <c r="HA204" s="5"/>
      <c r="HB204" s="5"/>
      <c r="HC204" s="5">
        <f>LOOKUP(HC$6,'Daily Absent'!$O$6:$AX$6,'Daily Absent'!$O204:$AX204)</f>
        <v>0</v>
      </c>
      <c r="HD204" s="100"/>
      <c r="HE204" s="100"/>
      <c r="HF204" s="100"/>
      <c r="HG204" s="100"/>
      <c r="HH204" s="5"/>
      <c r="HI204" s="5"/>
      <c r="HJ204" s="5">
        <f>LOOKUP(HJ$6,'Daily Absent'!$O$6:$AX$6,'Daily Absent'!$O204:$AX204)</f>
        <v>0</v>
      </c>
      <c r="HK204" s="100"/>
      <c r="HL204" s="100"/>
      <c r="HM204" s="100"/>
      <c r="HN204" s="100"/>
      <c r="HO204" s="5"/>
      <c r="HP204" s="5"/>
      <c r="HQ204" s="5"/>
      <c r="HR204" s="100"/>
      <c r="HS204" s="100"/>
      <c r="HT204" s="100"/>
      <c r="HU204" s="100"/>
      <c r="HV204" s="5"/>
      <c r="HW204" s="5"/>
      <c r="HX204" s="5">
        <f>LOOKUP(HX$6,'Daily Absent'!$O$6:$AX$6,'Daily Absent'!$O204:$AX204)</f>
        <v>0</v>
      </c>
      <c r="HY204" s="5"/>
      <c r="HZ204" s="100"/>
      <c r="IA204" s="5"/>
      <c r="IB204" s="5"/>
      <c r="IC204" s="5"/>
      <c r="ID204" s="5"/>
      <c r="IE204" s="5">
        <f>LOOKUP(IE$6,'Daily Absent'!$O$6:$AX$6,'Daily Absent'!$O204:$AX204)</f>
        <v>0</v>
      </c>
      <c r="IF204" s="5"/>
      <c r="IG204" s="100"/>
      <c r="IH204" s="5"/>
      <c r="II204" s="5"/>
      <c r="IJ204" s="5"/>
      <c r="IK204" s="5"/>
      <c r="IL204" s="5">
        <f>LOOKUP(IL$6,'Daily Absent'!$O$6:$AX$6,'Daily Absent'!$O204:$AX204)</f>
        <v>0</v>
      </c>
      <c r="IM204" s="5"/>
      <c r="IN204" s="100"/>
      <c r="IO204" s="5"/>
      <c r="IP204" s="5"/>
      <c r="IQ204" s="5"/>
      <c r="IR204" s="5"/>
      <c r="IS204" s="5">
        <f>LOOKUP(IS$6,'Daily Absent'!$O$6:$AX$6,'Daily Absent'!$O204:$AX204)</f>
        <v>0</v>
      </c>
      <c r="IT204" s="5"/>
      <c r="IU204" s="100"/>
      <c r="IV204" s="5"/>
      <c r="IW204" s="5"/>
      <c r="IX204" s="5"/>
      <c r="IY204" s="5"/>
      <c r="IZ204" s="5">
        <f>LOOKUP(IZ$6,'Daily Absent'!$O$6:$AX$6,'Daily Absent'!$O204:$AX204)</f>
        <v>0</v>
      </c>
      <c r="JA204" s="5"/>
      <c r="JB204" s="100"/>
      <c r="JC204" s="5"/>
      <c r="JD204" s="5"/>
      <c r="JE204" s="5"/>
      <c r="JF204" s="5"/>
    </row>
    <row r="205" spans="1:266" ht="20" customHeight="1">
      <c r="A205" s="54">
        <f>IF('Master MP Status'!A205&gt;0,'Master MP Status'!A205,"")</f>
        <v>197</v>
      </c>
      <c r="B205" s="5" t="str">
        <f>IF(ISTEXT('Master MP Status'!B205),'Master MP Status'!B205,"")</f>
        <v>INDIRECT</v>
      </c>
      <c r="C205" s="153">
        <f>IF(OR(ISTEXT('Master MP Status'!C205),'Master MP Status'!C205&gt;0),'Master MP Status'!C205,"")</f>
        <v>250076</v>
      </c>
      <c r="D205" s="154">
        <f>IF(OR(ISTEXT('Master MP Status'!D205),'Master MP Status'!D205&gt;0),'Master MP Status'!D205,"")</f>
        <v>250073</v>
      </c>
      <c r="E205" s="5" t="str">
        <f>IF(ISTEXT('Master MP Status'!E205),'Master MP Status'!E205,"")</f>
        <v>BAGAS TANGGUH KAHANANTO</v>
      </c>
      <c r="F205" s="5"/>
      <c r="G205" s="5" t="str">
        <f>IF(ISTEXT('Master MP Status'!G205),'Master MP Status'!G205,"")</f>
        <v>Cilacap</v>
      </c>
      <c r="H205" s="5" t="str">
        <f>IF(ISTEXT('Master MP Status'!H205),'Master MP Status'!H205,"")</f>
        <v>HO</v>
      </c>
      <c r="I205" s="5" t="str">
        <f>IF(ISTEXT('Master MP Status'!I205),'Master MP Status'!I205,"")</f>
        <v>Safety</v>
      </c>
      <c r="J205" s="5" t="str">
        <f>IF(ISTEXT('Master MP Status'!J205),'Master MP Status'!J205,"")</f>
        <v>Safety</v>
      </c>
      <c r="K205" s="9">
        <f>IF(OR('Master MP Status'!K205=0,'Master MP Status'!K205=""),"",'Master MP Status'!K205)</f>
        <v>45800</v>
      </c>
      <c r="L205" s="9">
        <f>IF(OR('Master MP Status'!L205=0,'Master MP Status'!L205=""),"",'Master MP Status'!L205)</f>
        <v>45800</v>
      </c>
      <c r="M205" s="9" t="str">
        <f>IF(OR('Master MP Status'!M205=0,'Master MP Status'!M205=""),"",'Master MP Status'!M205)</f>
        <v/>
      </c>
      <c r="N205" s="5" t="str">
        <f>IF(ISTEXT('Master MP Status'!N205),'Master MP Status'!N205,"")</f>
        <v/>
      </c>
      <c r="O205" s="5">
        <f>LOOKUP(O$6,'Daily Absent'!$O$6:$AX$6,'Daily Absent'!$O205:$AX205)</f>
        <v>1</v>
      </c>
      <c r="P205" s="100">
        <v>0.29166666666666669</v>
      </c>
      <c r="Q205" s="100">
        <v>0.5</v>
      </c>
      <c r="R205" s="100">
        <v>0.54166666666666663</v>
      </c>
      <c r="S205" s="100">
        <v>0.75</v>
      </c>
      <c r="T205" s="5"/>
      <c r="U205" s="5"/>
      <c r="V205" s="5">
        <f>LOOKUP(V$6,'Daily Absent'!$O$6:$AX$6,'Daily Absent'!$O205:$AX205)</f>
        <v>1</v>
      </c>
      <c r="W205" s="100">
        <v>0.29166666666666669</v>
      </c>
      <c r="X205" s="100">
        <v>0.5</v>
      </c>
      <c r="Y205" s="100">
        <v>0.54166666666666663</v>
      </c>
      <c r="Z205" s="100">
        <v>0.75</v>
      </c>
      <c r="AA205" s="5"/>
      <c r="AB205" s="5"/>
      <c r="AC205" s="5">
        <f>LOOKUP(AC$6,'Daily Absent'!$O$6:$AX$6,'Daily Absent'!$O205:$AX205)</f>
        <v>1</v>
      </c>
      <c r="AD205" s="100">
        <v>0.29166666666666669</v>
      </c>
      <c r="AE205" s="100">
        <v>0.5</v>
      </c>
      <c r="AF205" s="100">
        <v>0.54166666666666663</v>
      </c>
      <c r="AG205" s="100">
        <v>0.75</v>
      </c>
      <c r="AH205" s="5"/>
      <c r="AI205" s="5"/>
      <c r="AJ205" s="5">
        <f>LOOKUP(AJ$6,'Daily Absent'!$O$6:$AX$6,'Daily Absent'!$O205:$AX205)</f>
        <v>1</v>
      </c>
      <c r="AK205" s="100">
        <v>0.29166666666666669</v>
      </c>
      <c r="AL205" s="100">
        <v>0.5</v>
      </c>
      <c r="AM205" s="100">
        <v>0.54166666666666663</v>
      </c>
      <c r="AN205" s="100">
        <v>0.75</v>
      </c>
      <c r="AO205" s="5"/>
      <c r="AP205" s="5"/>
      <c r="AQ205" s="5">
        <f>LOOKUP(AQ$6,'Daily Absent'!$O$6:$AX$6,'Daily Absent'!$O205:$AX205)</f>
        <v>1</v>
      </c>
      <c r="AR205" s="100">
        <v>0.29166666666666669</v>
      </c>
      <c r="AS205" s="100">
        <v>0.5</v>
      </c>
      <c r="AT205" s="100">
        <v>0.54166666666666663</v>
      </c>
      <c r="AU205" s="100">
        <v>0.70833333333333337</v>
      </c>
      <c r="AV205" s="5"/>
      <c r="AW205" s="5"/>
      <c r="AX205" s="5">
        <f>LOOKUP(AX$6,'Daily Absent'!$O$6:$AX$6,'Daily Absent'!$O205:$AX205)</f>
        <v>1</v>
      </c>
      <c r="AY205" s="100">
        <v>0.33333333333333331</v>
      </c>
      <c r="AZ205" s="100">
        <v>0.5</v>
      </c>
      <c r="BA205" s="100">
        <v>0.54166666666666663</v>
      </c>
      <c r="BB205" s="100">
        <v>0.66666666666666663</v>
      </c>
      <c r="BC205" s="5"/>
      <c r="BD205" s="5"/>
      <c r="BE205" s="5">
        <f>LOOKUP(BE$6,'Daily Absent'!$O$6:$AX$6,'Daily Absent'!$O205:$AX205)</f>
        <v>1</v>
      </c>
      <c r="BF205" s="100">
        <v>0.29166666666666669</v>
      </c>
      <c r="BG205" s="100">
        <v>0.5</v>
      </c>
      <c r="BH205" s="100">
        <v>0.54166666666666663</v>
      </c>
      <c r="BI205" s="100">
        <v>0.75</v>
      </c>
      <c r="BJ205" s="5"/>
      <c r="BK205" s="5"/>
      <c r="BL205" s="5">
        <f>LOOKUP(BL$6,'Daily Absent'!$O$6:$AX$6,'Daily Absent'!$O205:$AX205)</f>
        <v>0</v>
      </c>
      <c r="BM205" s="100"/>
      <c r="BN205" s="100"/>
      <c r="BO205" s="100"/>
      <c r="BP205" s="100"/>
      <c r="BQ205" s="5"/>
      <c r="BR205" s="5"/>
      <c r="BS205" s="5">
        <f>LOOKUP(BS$6,'Daily Absent'!$O$6:$AX$6,'Daily Absent'!$O205:$AX205)</f>
        <v>1</v>
      </c>
      <c r="BT205" s="100">
        <v>0.29166666666666669</v>
      </c>
      <c r="BU205" s="100">
        <v>0.5</v>
      </c>
      <c r="BV205" s="100">
        <v>0.54166666666666663</v>
      </c>
      <c r="BW205" s="100">
        <v>0.75</v>
      </c>
      <c r="BX205" s="5"/>
      <c r="BY205" s="5"/>
      <c r="BZ205" s="5">
        <f>LOOKUP(BZ$6,'Daily Absent'!$O$6:$AX$6,'Daily Absent'!$O205:$AX205)</f>
        <v>1</v>
      </c>
      <c r="CA205" s="100">
        <v>0.29166666666666669</v>
      </c>
      <c r="CB205" s="100">
        <v>0.5</v>
      </c>
      <c r="CC205" s="100">
        <v>0.54166666666666663</v>
      </c>
      <c r="CD205" s="100">
        <v>0.75</v>
      </c>
      <c r="CE205" s="5"/>
      <c r="CF205" s="5"/>
      <c r="CG205" s="5">
        <f>LOOKUP(CG$6,'Daily Absent'!$O$6:$AX$6,'Daily Absent'!$O205:$AX205)</f>
        <v>1</v>
      </c>
      <c r="CH205" s="100">
        <v>0.29166666666666669</v>
      </c>
      <c r="CI205" s="100">
        <v>0.5</v>
      </c>
      <c r="CJ205" s="100">
        <v>0.54166666666666663</v>
      </c>
      <c r="CK205" s="100">
        <v>0.75</v>
      </c>
      <c r="CL205" s="5"/>
      <c r="CM205" s="5"/>
      <c r="CN205" s="5">
        <f>LOOKUP(CN$6,'Daily Absent'!$O$6:$AX$6,'Daily Absent'!$O205:$AX205)</f>
        <v>1</v>
      </c>
      <c r="CO205" s="100">
        <v>0.29166666666666669</v>
      </c>
      <c r="CP205" s="100">
        <v>0.5</v>
      </c>
      <c r="CQ205" s="100">
        <v>0.54166666666666663</v>
      </c>
      <c r="CR205" s="100">
        <v>0.70833333333333337</v>
      </c>
      <c r="CS205" s="5"/>
      <c r="CT205" s="5"/>
      <c r="CU205" s="5">
        <f>LOOKUP(CU$6,'Daily Absent'!$O$6:$AX$6,'Daily Absent'!$O205:$AX205)</f>
        <v>1</v>
      </c>
      <c r="CV205" s="100">
        <v>0.33333333333333331</v>
      </c>
      <c r="CW205" s="100">
        <v>0.5</v>
      </c>
      <c r="CX205" s="100">
        <v>0.54166666666666663</v>
      </c>
      <c r="CY205" s="100">
        <v>0.66666666666666663</v>
      </c>
      <c r="CZ205" s="5"/>
      <c r="DA205" s="5"/>
      <c r="DB205" s="5">
        <f>LOOKUP(DB$6,'Daily Absent'!$O$6:$AX$6,'Daily Absent'!$O205:$AX205)</f>
        <v>1</v>
      </c>
      <c r="DC205" s="100">
        <v>0.29166666666666669</v>
      </c>
      <c r="DD205" s="100">
        <v>0.5</v>
      </c>
      <c r="DE205" s="100">
        <v>0.54166666666666663</v>
      </c>
      <c r="DF205" s="100">
        <v>0.75</v>
      </c>
      <c r="DG205" s="5"/>
      <c r="DH205" s="5"/>
      <c r="DI205" s="5">
        <f>LOOKUP(DI$6,'Daily Absent'!$O$6:$AX$6,'Daily Absent'!$O205:$AX205)</f>
        <v>1</v>
      </c>
      <c r="DJ205" s="100">
        <v>0.29166666666666669</v>
      </c>
      <c r="DK205" s="100">
        <v>0.5</v>
      </c>
      <c r="DL205" s="100">
        <v>0.54166666666666663</v>
      </c>
      <c r="DM205" s="100">
        <v>0.75</v>
      </c>
      <c r="DN205" s="5"/>
      <c r="DO205" s="5"/>
      <c r="DP205" s="5">
        <f>LOOKUP(DP$6,'Daily Absent'!$O$6:$AX$6,'Daily Absent'!$O205:$AX205)</f>
        <v>0</v>
      </c>
      <c r="DQ205" s="100"/>
      <c r="DR205" s="100"/>
      <c r="DS205" s="100"/>
      <c r="DT205" s="100"/>
      <c r="DU205" s="5"/>
      <c r="DV205" s="5"/>
      <c r="DW205" s="5">
        <f>LOOKUP(DW$6,'Daily Absent'!$O$6:$AX$6,'Daily Absent'!$O205:$AX205)</f>
        <v>1</v>
      </c>
      <c r="DX205" s="100">
        <v>0.29166666666666669</v>
      </c>
      <c r="DY205" s="100">
        <v>0.5</v>
      </c>
      <c r="DZ205" s="100">
        <v>0.54166666666666663</v>
      </c>
      <c r="EA205" s="100">
        <v>0.75</v>
      </c>
      <c r="EB205" s="5"/>
      <c r="EC205" s="5"/>
      <c r="ED205" s="5">
        <f>LOOKUP(ED$6,'Daily Absent'!$O$6:$AX$6,'Daily Absent'!$O205:$AX205)</f>
        <v>1</v>
      </c>
      <c r="EE205" s="100">
        <v>0.29166666666666669</v>
      </c>
      <c r="EF205" s="100">
        <v>0.5</v>
      </c>
      <c r="EG205" s="100">
        <v>0.54166666666666663</v>
      </c>
      <c r="EH205" s="100">
        <v>0.75</v>
      </c>
      <c r="EI205" s="5"/>
      <c r="EJ205" s="5"/>
      <c r="EK205" s="5">
        <f>LOOKUP(EK$6,'Daily Absent'!$O$6:$AX$6,'Daily Absent'!$O205:$AX205)</f>
        <v>1</v>
      </c>
      <c r="EL205" s="100">
        <v>0.29166666666666669</v>
      </c>
      <c r="EM205" s="100">
        <v>0.5</v>
      </c>
      <c r="EN205" s="100">
        <v>0.54166666666666663</v>
      </c>
      <c r="EO205" s="100">
        <v>0.75</v>
      </c>
      <c r="EP205" s="100"/>
      <c r="EQ205" s="5"/>
      <c r="ER205" s="5">
        <f>LOOKUP(ER$6,'Daily Absent'!$O$6:$AX$6,'Daily Absent'!$O205:$AX205)</f>
        <v>0</v>
      </c>
      <c r="ES205" s="100"/>
      <c r="ET205" s="100"/>
      <c r="EU205" s="100"/>
      <c r="EV205" s="100"/>
      <c r="EW205" s="5"/>
      <c r="EX205" s="5"/>
      <c r="EY205" s="5">
        <f>LOOKUP(EY$6,'Daily Absent'!$O$6:$AX$6,'Daily Absent'!$O205:$AX205)</f>
        <v>1</v>
      </c>
      <c r="EZ205" s="100">
        <v>0.29166666666666669</v>
      </c>
      <c r="FA205" s="100">
        <v>0.5</v>
      </c>
      <c r="FB205" s="100">
        <v>0.54166666666666663</v>
      </c>
      <c r="FC205" s="100">
        <v>0.75</v>
      </c>
      <c r="FD205" s="100">
        <v>0.79166666666666663</v>
      </c>
      <c r="FE205" s="100">
        <v>0.91666666666666663</v>
      </c>
      <c r="FF205" s="5">
        <f>LOOKUP(FF$6,'Daily Absent'!$O$6:$AX$6,'Daily Absent'!$O205:$AX205)</f>
        <v>1</v>
      </c>
      <c r="FG205" s="100"/>
      <c r="FH205" s="100"/>
      <c r="FI205" s="100"/>
      <c r="FJ205" s="100"/>
      <c r="FK205" s="5"/>
      <c r="FL205" s="5"/>
      <c r="FM205" s="5">
        <f>LOOKUP(FM$6,'Daily Absent'!$O$6:$AX$6,'Daily Absent'!$O205:$AX205)</f>
        <v>0</v>
      </c>
      <c r="FN205" s="100"/>
      <c r="FO205" s="100"/>
      <c r="FP205" s="100"/>
      <c r="FQ205" s="100"/>
      <c r="FR205" s="5"/>
      <c r="FS205" s="5"/>
      <c r="FT205" s="5">
        <f>LOOKUP(FT$6,'Daily Absent'!$O$6:$AX$6,'Daily Absent'!$O205:$AX205)</f>
        <v>0</v>
      </c>
      <c r="FU205" s="100"/>
      <c r="FV205" s="100"/>
      <c r="FW205" s="100"/>
      <c r="FX205" s="100"/>
      <c r="FY205" s="5"/>
      <c r="FZ205" s="5"/>
      <c r="GA205" s="5">
        <f>LOOKUP(GA$6,'Daily Absent'!$O$6:$AX$6,'Daily Absent'!$O205:$AX205)</f>
        <v>0</v>
      </c>
      <c r="GB205" s="100"/>
      <c r="GC205" s="100"/>
      <c r="GD205" s="100"/>
      <c r="GE205" s="100"/>
      <c r="GF205" s="5"/>
      <c r="GG205" s="5"/>
      <c r="GH205" s="5">
        <f>LOOKUP(GH$6,'Daily Absent'!$O$6:$AX$6,'Daily Absent'!$O205:$AX205)</f>
        <v>0</v>
      </c>
      <c r="GI205" s="100"/>
      <c r="GJ205" s="100"/>
      <c r="GK205" s="100"/>
      <c r="GL205" s="100"/>
      <c r="GM205" s="5"/>
      <c r="GN205" s="5"/>
      <c r="GO205" s="5">
        <f>LOOKUP(GO$6,'Daily Absent'!$O$6:$AX$6,'Daily Absent'!$O205:$AX205)</f>
        <v>0</v>
      </c>
      <c r="GP205" s="100"/>
      <c r="GQ205" s="100"/>
      <c r="GR205" s="100"/>
      <c r="GS205" s="100"/>
      <c r="GT205" s="5"/>
      <c r="GU205" s="5"/>
      <c r="GV205" s="5">
        <f>LOOKUP(GV$6,'Daily Absent'!$O$6:$AX$6,'Daily Absent'!$O205:$AX205)</f>
        <v>0</v>
      </c>
      <c r="GW205" s="100"/>
      <c r="GX205" s="100"/>
      <c r="GY205" s="100"/>
      <c r="GZ205" s="100"/>
      <c r="HA205" s="5"/>
      <c r="HB205" s="5"/>
      <c r="HC205" s="5">
        <f>LOOKUP(HC$6,'Daily Absent'!$O$6:$AX$6,'Daily Absent'!$O205:$AX205)</f>
        <v>0</v>
      </c>
      <c r="HD205" s="100"/>
      <c r="HE205" s="100"/>
      <c r="HF205" s="100"/>
      <c r="HG205" s="100"/>
      <c r="HH205" s="5"/>
      <c r="HI205" s="5"/>
      <c r="HJ205" s="5">
        <f>LOOKUP(HJ$6,'Daily Absent'!$O$6:$AX$6,'Daily Absent'!$O205:$AX205)</f>
        <v>0</v>
      </c>
      <c r="HK205" s="100"/>
      <c r="HL205" s="100"/>
      <c r="HM205" s="100"/>
      <c r="HN205" s="100"/>
      <c r="HO205" s="5"/>
      <c r="HP205" s="5"/>
      <c r="HQ205" s="5"/>
      <c r="HR205" s="100"/>
      <c r="HS205" s="100"/>
      <c r="HT205" s="100"/>
      <c r="HU205" s="100"/>
      <c r="HV205" s="5"/>
      <c r="HW205" s="5"/>
      <c r="HX205" s="5">
        <f>LOOKUP(HX$6,'Daily Absent'!$O$6:$AX$6,'Daily Absent'!$O205:$AX205)</f>
        <v>0</v>
      </c>
      <c r="HY205" s="5"/>
      <c r="HZ205" s="100"/>
      <c r="IA205" s="5"/>
      <c r="IB205" s="5"/>
      <c r="IC205" s="5"/>
      <c r="ID205" s="5"/>
      <c r="IE205" s="5">
        <f>LOOKUP(IE$6,'Daily Absent'!$O$6:$AX$6,'Daily Absent'!$O205:$AX205)</f>
        <v>0</v>
      </c>
      <c r="IF205" s="5"/>
      <c r="IG205" s="100"/>
      <c r="IH205" s="5"/>
      <c r="II205" s="5"/>
      <c r="IJ205" s="5"/>
      <c r="IK205" s="5"/>
      <c r="IL205" s="5">
        <f>LOOKUP(IL$6,'Daily Absent'!$O$6:$AX$6,'Daily Absent'!$O205:$AX205)</f>
        <v>0</v>
      </c>
      <c r="IM205" s="5"/>
      <c r="IN205" s="100"/>
      <c r="IO205" s="5"/>
      <c r="IP205" s="5"/>
      <c r="IQ205" s="5"/>
      <c r="IR205" s="5"/>
      <c r="IS205" s="5">
        <f>LOOKUP(IS$6,'Daily Absent'!$O$6:$AX$6,'Daily Absent'!$O205:$AX205)</f>
        <v>0</v>
      </c>
      <c r="IT205" s="5"/>
      <c r="IU205" s="100"/>
      <c r="IV205" s="5"/>
      <c r="IW205" s="5"/>
      <c r="IX205" s="5"/>
      <c r="IY205" s="5"/>
      <c r="IZ205" s="5">
        <f>LOOKUP(IZ$6,'Daily Absent'!$O$6:$AX$6,'Daily Absent'!$O205:$AX205)</f>
        <v>0</v>
      </c>
      <c r="JA205" s="5"/>
      <c r="JB205" s="100"/>
      <c r="JC205" s="5"/>
      <c r="JD205" s="5"/>
      <c r="JE205" s="5"/>
      <c r="JF205" s="5"/>
    </row>
    <row r="206" spans="1:266" ht="20" customHeight="1">
      <c r="A206" s="54">
        <f>IF('Master MP Status'!A206&gt;0,'Master MP Status'!A206,"")</f>
        <v>198</v>
      </c>
      <c r="B206" s="5" t="str">
        <f>IF(ISTEXT('Master MP Status'!B206),'Master MP Status'!B206,"")</f>
        <v>DIRECT</v>
      </c>
      <c r="C206" s="153" t="str">
        <f>IF(OR(ISTEXT('Master MP Status'!C206),'Master MP Status'!C206&gt;0),'Master MP Status'!C206,"")</f>
        <v>B250136</v>
      </c>
      <c r="D206" s="154" t="str">
        <f>IF(OR(ISTEXT('Master MP Status'!D206),'Master MP Status'!D206&gt;0),'Master MP Status'!D206,"")</f>
        <v>B250136</v>
      </c>
      <c r="E206" s="5" t="str">
        <f>IF(ISTEXT('Master MP Status'!E206),'Master MP Status'!E206,"")</f>
        <v>WAYAN DIANA</v>
      </c>
      <c r="F206" s="5"/>
      <c r="G206" s="5" t="str">
        <f>IF(ISTEXT('Master MP Status'!G206),'Master MP Status'!G206,"")</f>
        <v>Karawang</v>
      </c>
      <c r="H206" s="5" t="str">
        <f>IF(ISTEXT('Master MP Status'!H206),'Master MP Status'!H206,"")</f>
        <v>Wayan</v>
      </c>
      <c r="I206" s="5" t="str">
        <f>IF(ISTEXT('Master MP Status'!I206),'Master MP Status'!I206,"")</f>
        <v>Foreman</v>
      </c>
      <c r="J206" s="5" t="str">
        <f>IF(ISTEXT('Master MP Status'!J206),'Master MP Status'!J206,"")</f>
        <v>Common Skilled</v>
      </c>
      <c r="K206" s="9">
        <f>IF(OR('Master MP Status'!K206=0,'Master MP Status'!K206=""),"",'Master MP Status'!K206)</f>
        <v>45804</v>
      </c>
      <c r="L206" s="9">
        <f>IF(OR('Master MP Status'!L206=0,'Master MP Status'!L206=""),"",'Master MP Status'!L206)</f>
        <v>45804</v>
      </c>
      <c r="M206" s="9" t="str">
        <f>IF(OR('Master MP Status'!M206=0,'Master MP Status'!M206=""),"",'Master MP Status'!M206)</f>
        <v/>
      </c>
      <c r="N206" s="5" t="str">
        <f>IF(ISTEXT('Master MP Status'!N206),'Master MP Status'!N206,"")</f>
        <v/>
      </c>
      <c r="O206" s="5">
        <f>LOOKUP(O$6,'Daily Absent'!$O$6:$AX$6,'Daily Absent'!$O206:$AX206)</f>
        <v>1</v>
      </c>
      <c r="P206" s="100">
        <v>0.29166666666666669</v>
      </c>
      <c r="Q206" s="100">
        <v>0.5</v>
      </c>
      <c r="R206" s="100">
        <v>0.54166666666666663</v>
      </c>
      <c r="S206" s="100">
        <v>0.75</v>
      </c>
      <c r="T206" s="5"/>
      <c r="U206" s="5"/>
      <c r="V206" s="5">
        <f>LOOKUP(V$6,'Daily Absent'!$O$6:$AX$6,'Daily Absent'!$O206:$AX206)</f>
        <v>1</v>
      </c>
      <c r="W206" s="100">
        <v>0.29166666666666669</v>
      </c>
      <c r="X206" s="100">
        <v>0.5</v>
      </c>
      <c r="Y206" s="100">
        <v>0.54166666666666663</v>
      </c>
      <c r="Z206" s="100">
        <v>0.75</v>
      </c>
      <c r="AA206" s="5"/>
      <c r="AB206" s="5"/>
      <c r="AC206" s="5">
        <f>LOOKUP(AC$6,'Daily Absent'!$O$6:$AX$6,'Daily Absent'!$O206:$AX206)</f>
        <v>1</v>
      </c>
      <c r="AD206" s="100">
        <v>0.29166666666666669</v>
      </c>
      <c r="AE206" s="100">
        <v>0.5</v>
      </c>
      <c r="AF206" s="100">
        <v>0.54166666666666663</v>
      </c>
      <c r="AG206" s="100">
        <v>0.75</v>
      </c>
      <c r="AH206" s="5"/>
      <c r="AI206" s="5"/>
      <c r="AJ206" s="5">
        <f>LOOKUP(AJ$6,'Daily Absent'!$O$6:$AX$6,'Daily Absent'!$O206:$AX206)</f>
        <v>1</v>
      </c>
      <c r="AK206" s="100">
        <v>0.29166666666666669</v>
      </c>
      <c r="AL206" s="100">
        <v>0.5</v>
      </c>
      <c r="AM206" s="100">
        <v>0.54166666666666663</v>
      </c>
      <c r="AN206" s="100">
        <v>0.75</v>
      </c>
      <c r="AO206" s="5"/>
      <c r="AP206" s="5"/>
      <c r="AQ206" s="5">
        <f>LOOKUP(AQ$6,'Daily Absent'!$O$6:$AX$6,'Daily Absent'!$O206:$AX206)</f>
        <v>1</v>
      </c>
      <c r="AR206" s="100">
        <v>0.29166666666666669</v>
      </c>
      <c r="AS206" s="100">
        <v>0.5</v>
      </c>
      <c r="AT206" s="100">
        <v>0.54166666666666663</v>
      </c>
      <c r="AU206" s="100">
        <v>0.70833333333333337</v>
      </c>
      <c r="AV206" s="5"/>
      <c r="AW206" s="5"/>
      <c r="AX206" s="5">
        <f>LOOKUP(AX$6,'Daily Absent'!$O$6:$AX$6,'Daily Absent'!$O206:$AX206)</f>
        <v>1</v>
      </c>
      <c r="AY206" s="100">
        <v>0.33333333333333331</v>
      </c>
      <c r="AZ206" s="100">
        <v>0.5</v>
      </c>
      <c r="BA206" s="100">
        <v>0.54166666666666663</v>
      </c>
      <c r="BB206" s="100">
        <v>0.66666666666666663</v>
      </c>
      <c r="BC206" s="5"/>
      <c r="BD206" s="5"/>
      <c r="BE206" s="5">
        <f>LOOKUP(BE$6,'Daily Absent'!$O$6:$AX$6,'Daily Absent'!$O206:$AX206)</f>
        <v>1</v>
      </c>
      <c r="BF206" s="100">
        <v>0.29166666666666669</v>
      </c>
      <c r="BG206" s="100">
        <v>0.5</v>
      </c>
      <c r="BH206" s="100">
        <v>0.54166666666666663</v>
      </c>
      <c r="BI206" s="100">
        <v>0.75</v>
      </c>
      <c r="BJ206" s="5"/>
      <c r="BK206" s="5"/>
      <c r="BL206" s="5">
        <f>LOOKUP(BL$6,'Daily Absent'!$O$6:$AX$6,'Daily Absent'!$O206:$AX206)</f>
        <v>1</v>
      </c>
      <c r="BM206" s="100">
        <v>0.29166666666666669</v>
      </c>
      <c r="BN206" s="100">
        <v>0.5</v>
      </c>
      <c r="BO206" s="100">
        <v>0.54166666666666663</v>
      </c>
      <c r="BP206" s="100">
        <v>0.75</v>
      </c>
      <c r="BQ206" s="5"/>
      <c r="BR206" s="5"/>
      <c r="BS206" s="5">
        <f>LOOKUP(BS$6,'Daily Absent'!$O$6:$AX$6,'Daily Absent'!$O206:$AX206)</f>
        <v>1</v>
      </c>
      <c r="BT206" s="100">
        <v>0.29166666666666669</v>
      </c>
      <c r="BU206" s="100">
        <v>0.5</v>
      </c>
      <c r="BV206" s="100">
        <v>0.54166666666666663</v>
      </c>
      <c r="BW206" s="100">
        <v>0.75</v>
      </c>
      <c r="BX206" s="5"/>
      <c r="BY206" s="5"/>
      <c r="BZ206" s="5">
        <f>LOOKUP(BZ$6,'Daily Absent'!$O$6:$AX$6,'Daily Absent'!$O206:$AX206)</f>
        <v>1</v>
      </c>
      <c r="CA206" s="100">
        <v>0.29166666666666669</v>
      </c>
      <c r="CB206" s="100">
        <v>0.5</v>
      </c>
      <c r="CC206" s="100">
        <v>0.54166666666666663</v>
      </c>
      <c r="CD206" s="100">
        <v>0.75</v>
      </c>
      <c r="CE206" s="5"/>
      <c r="CF206" s="5"/>
      <c r="CG206" s="5">
        <f>LOOKUP(CG$6,'Daily Absent'!$O$6:$AX$6,'Daily Absent'!$O206:$AX206)</f>
        <v>1</v>
      </c>
      <c r="CH206" s="100">
        <v>0.29166666666666669</v>
      </c>
      <c r="CI206" s="100">
        <v>0.5</v>
      </c>
      <c r="CJ206" s="100">
        <v>0.54166666666666663</v>
      </c>
      <c r="CK206" s="100">
        <v>0.75</v>
      </c>
      <c r="CL206" s="5"/>
      <c r="CM206" s="5"/>
      <c r="CN206" s="5">
        <f>LOOKUP(CN$6,'Daily Absent'!$O$6:$AX$6,'Daily Absent'!$O206:$AX206)</f>
        <v>1</v>
      </c>
      <c r="CO206" s="100">
        <v>0.29166666666666669</v>
      </c>
      <c r="CP206" s="100">
        <v>0.5</v>
      </c>
      <c r="CQ206" s="100">
        <v>0.54166666666666663</v>
      </c>
      <c r="CR206" s="100">
        <v>0.70833333333333337</v>
      </c>
      <c r="CS206" s="5"/>
      <c r="CT206" s="5"/>
      <c r="CU206" s="5">
        <f>LOOKUP(CU$6,'Daily Absent'!$O$6:$AX$6,'Daily Absent'!$O206:$AX206)</f>
        <v>1</v>
      </c>
      <c r="CV206" s="100">
        <v>0.33333333333333331</v>
      </c>
      <c r="CW206" s="100">
        <v>0.5</v>
      </c>
      <c r="CX206" s="100">
        <v>0.54166666666666663</v>
      </c>
      <c r="CY206" s="100">
        <v>0.66666666666666663</v>
      </c>
      <c r="CZ206" s="5"/>
      <c r="DA206" s="5"/>
      <c r="DB206" s="5">
        <f>LOOKUP(DB$6,'Daily Absent'!$O$6:$AX$6,'Daily Absent'!$O206:$AX206)</f>
        <v>1</v>
      </c>
      <c r="DC206" s="100">
        <v>0.29166666666666669</v>
      </c>
      <c r="DD206" s="100">
        <v>0.5</v>
      </c>
      <c r="DE206" s="100">
        <v>0.54166666666666663</v>
      </c>
      <c r="DF206" s="100">
        <v>0.75</v>
      </c>
      <c r="DG206" s="100">
        <v>0.79166666666666663</v>
      </c>
      <c r="DH206" s="100">
        <v>0.91666666666666663</v>
      </c>
      <c r="DI206" s="5">
        <f>LOOKUP(DI$6,'Daily Absent'!$O$6:$AX$6,'Daily Absent'!$O206:$AX206)</f>
        <v>1</v>
      </c>
      <c r="DJ206" s="100">
        <v>0.29166666666666669</v>
      </c>
      <c r="DK206" s="100">
        <v>0.5</v>
      </c>
      <c r="DL206" s="100">
        <v>0.54166666666666663</v>
      </c>
      <c r="DM206" s="100">
        <v>0.75</v>
      </c>
      <c r="DN206" s="5"/>
      <c r="DO206" s="5"/>
      <c r="DP206" s="5">
        <f>LOOKUP(DP$6,'Daily Absent'!$O$6:$AX$6,'Daily Absent'!$O206:$AX206)</f>
        <v>1</v>
      </c>
      <c r="DQ206" s="100">
        <v>0.29166666666666669</v>
      </c>
      <c r="DR206" s="100">
        <v>0.5</v>
      </c>
      <c r="DS206" s="100">
        <v>0.54166666666666663</v>
      </c>
      <c r="DT206" s="100">
        <v>0.75</v>
      </c>
      <c r="DU206" s="5"/>
      <c r="DV206" s="5"/>
      <c r="DW206" s="5">
        <f>LOOKUP(DW$6,'Daily Absent'!$O$6:$AX$6,'Daily Absent'!$O206:$AX206)</f>
        <v>1</v>
      </c>
      <c r="DX206" s="100">
        <v>0.29166666666666669</v>
      </c>
      <c r="DY206" s="100">
        <v>0.5</v>
      </c>
      <c r="DZ206" s="100">
        <v>0.54166666666666663</v>
      </c>
      <c r="EA206" s="100">
        <v>0.75</v>
      </c>
      <c r="EB206" s="5"/>
      <c r="EC206" s="5"/>
      <c r="ED206" s="5">
        <f>LOOKUP(ED$6,'Daily Absent'!$O$6:$AX$6,'Daily Absent'!$O206:$AX206)</f>
        <v>1</v>
      </c>
      <c r="EE206" s="100">
        <v>0.29166666666666669</v>
      </c>
      <c r="EF206" s="100">
        <v>0.5</v>
      </c>
      <c r="EG206" s="100">
        <v>0.54166666666666663</v>
      </c>
      <c r="EH206" s="100">
        <v>0.75</v>
      </c>
      <c r="EI206" s="100">
        <v>0.79166666666666663</v>
      </c>
      <c r="EJ206" s="100">
        <v>0.91666666666666663</v>
      </c>
      <c r="EK206" s="5">
        <f>LOOKUP(EK$6,'Daily Absent'!$O$6:$AX$6,'Daily Absent'!$O206:$AX206)</f>
        <v>1</v>
      </c>
      <c r="EL206" s="100">
        <v>0.29166666666666669</v>
      </c>
      <c r="EM206" s="100">
        <v>0.5</v>
      </c>
      <c r="EN206" s="100">
        <v>0.54166666666666663</v>
      </c>
      <c r="EO206" s="100">
        <v>0.75</v>
      </c>
      <c r="EP206" s="100"/>
      <c r="EQ206" s="5"/>
      <c r="ER206" s="5">
        <f>LOOKUP(ER$6,'Daily Absent'!$O$6:$AX$6,'Daily Absent'!$O206:$AX206)</f>
        <v>0</v>
      </c>
      <c r="ES206" s="100"/>
      <c r="ET206" s="100"/>
      <c r="EU206" s="100"/>
      <c r="EV206" s="100"/>
      <c r="EW206" s="5"/>
      <c r="EX206" s="5"/>
      <c r="EY206" s="5">
        <f>LOOKUP(EY$6,'Daily Absent'!$O$6:$AX$6,'Daily Absent'!$O206:$AX206)</f>
        <v>1</v>
      </c>
      <c r="EZ206" s="100">
        <v>0.29166666666666669</v>
      </c>
      <c r="FA206" s="100">
        <v>0.5</v>
      </c>
      <c r="FB206" s="100">
        <v>0.54166666666666663</v>
      </c>
      <c r="FC206" s="100">
        <v>0.75</v>
      </c>
      <c r="FD206" s="100">
        <v>0.79166666666666663</v>
      </c>
      <c r="FE206" s="100">
        <v>0.91666666666666663</v>
      </c>
      <c r="FF206" s="5">
        <f>LOOKUP(FF$6,'Daily Absent'!$O$6:$AX$6,'Daily Absent'!$O206:$AX206)</f>
        <v>1</v>
      </c>
      <c r="FG206" s="100"/>
      <c r="FH206" s="100"/>
      <c r="FI206" s="100"/>
      <c r="FJ206" s="100"/>
      <c r="FK206" s="5"/>
      <c r="FL206" s="5"/>
      <c r="FM206" s="5">
        <f>LOOKUP(FM$6,'Daily Absent'!$O$6:$AX$6,'Daily Absent'!$O206:$AX206)</f>
        <v>0</v>
      </c>
      <c r="FN206" s="100"/>
      <c r="FO206" s="100"/>
      <c r="FP206" s="100"/>
      <c r="FQ206" s="100"/>
      <c r="FR206" s="5"/>
      <c r="FS206" s="5"/>
      <c r="FT206" s="5">
        <f>LOOKUP(FT$6,'Daily Absent'!$O$6:$AX$6,'Daily Absent'!$O206:$AX206)</f>
        <v>0</v>
      </c>
      <c r="FU206" s="100"/>
      <c r="FV206" s="100"/>
      <c r="FW206" s="100"/>
      <c r="FX206" s="100"/>
      <c r="FY206" s="5"/>
      <c r="FZ206" s="5"/>
      <c r="GA206" s="5">
        <f>LOOKUP(GA$6,'Daily Absent'!$O$6:$AX$6,'Daily Absent'!$O206:$AX206)</f>
        <v>0</v>
      </c>
      <c r="GB206" s="100"/>
      <c r="GC206" s="100"/>
      <c r="GD206" s="100"/>
      <c r="GE206" s="100"/>
      <c r="GF206" s="5"/>
      <c r="GG206" s="5"/>
      <c r="GH206" s="5">
        <f>LOOKUP(GH$6,'Daily Absent'!$O$6:$AX$6,'Daily Absent'!$O206:$AX206)</f>
        <v>0</v>
      </c>
      <c r="GI206" s="100"/>
      <c r="GJ206" s="100"/>
      <c r="GK206" s="100"/>
      <c r="GL206" s="100"/>
      <c r="GM206" s="5"/>
      <c r="GN206" s="5"/>
      <c r="GO206" s="5">
        <f>LOOKUP(GO$6,'Daily Absent'!$O$6:$AX$6,'Daily Absent'!$O206:$AX206)</f>
        <v>0</v>
      </c>
      <c r="GP206" s="100"/>
      <c r="GQ206" s="100"/>
      <c r="GR206" s="100"/>
      <c r="GS206" s="100"/>
      <c r="GT206" s="5"/>
      <c r="GU206" s="5"/>
      <c r="GV206" s="5">
        <f>LOOKUP(GV$6,'Daily Absent'!$O$6:$AX$6,'Daily Absent'!$O206:$AX206)</f>
        <v>0</v>
      </c>
      <c r="GW206" s="100"/>
      <c r="GX206" s="100"/>
      <c r="GY206" s="100"/>
      <c r="GZ206" s="100"/>
      <c r="HA206" s="5"/>
      <c r="HB206" s="5"/>
      <c r="HC206" s="5">
        <f>LOOKUP(HC$6,'Daily Absent'!$O$6:$AX$6,'Daily Absent'!$O206:$AX206)</f>
        <v>0</v>
      </c>
      <c r="HD206" s="100"/>
      <c r="HE206" s="100"/>
      <c r="HF206" s="100"/>
      <c r="HG206" s="100"/>
      <c r="HH206" s="5"/>
      <c r="HI206" s="5"/>
      <c r="HJ206" s="5">
        <f>LOOKUP(HJ$6,'Daily Absent'!$O$6:$AX$6,'Daily Absent'!$O206:$AX206)</f>
        <v>0</v>
      </c>
      <c r="HK206" s="100"/>
      <c r="HL206" s="100"/>
      <c r="HM206" s="100"/>
      <c r="HN206" s="100"/>
      <c r="HO206" s="5"/>
      <c r="HP206" s="5"/>
      <c r="HQ206" s="5"/>
      <c r="HR206" s="100"/>
      <c r="HS206" s="100"/>
      <c r="HT206" s="100"/>
      <c r="HU206" s="100"/>
      <c r="HV206" s="5"/>
      <c r="HW206" s="5"/>
      <c r="HX206" s="5">
        <f>LOOKUP(HX$6,'Daily Absent'!$O$6:$AX$6,'Daily Absent'!$O206:$AX206)</f>
        <v>0</v>
      </c>
      <c r="HY206" s="5"/>
      <c r="HZ206" s="100"/>
      <c r="IA206" s="5"/>
      <c r="IB206" s="5"/>
      <c r="IC206" s="5"/>
      <c r="ID206" s="5"/>
      <c r="IE206" s="5">
        <f>LOOKUP(IE$6,'Daily Absent'!$O$6:$AX$6,'Daily Absent'!$O206:$AX206)</f>
        <v>0</v>
      </c>
      <c r="IF206" s="5"/>
      <c r="IG206" s="100"/>
      <c r="IH206" s="5"/>
      <c r="II206" s="5"/>
      <c r="IJ206" s="5"/>
      <c r="IK206" s="5"/>
      <c r="IL206" s="5">
        <f>LOOKUP(IL$6,'Daily Absent'!$O$6:$AX$6,'Daily Absent'!$O206:$AX206)</f>
        <v>0</v>
      </c>
      <c r="IM206" s="5"/>
      <c r="IN206" s="100"/>
      <c r="IO206" s="5"/>
      <c r="IP206" s="5"/>
      <c r="IQ206" s="5"/>
      <c r="IR206" s="5"/>
      <c r="IS206" s="5">
        <f>LOOKUP(IS$6,'Daily Absent'!$O$6:$AX$6,'Daily Absent'!$O206:$AX206)</f>
        <v>0</v>
      </c>
      <c r="IT206" s="5"/>
      <c r="IU206" s="100"/>
      <c r="IV206" s="5"/>
      <c r="IW206" s="5"/>
      <c r="IX206" s="5"/>
      <c r="IY206" s="5"/>
      <c r="IZ206" s="5">
        <f>LOOKUP(IZ$6,'Daily Absent'!$O$6:$AX$6,'Daily Absent'!$O206:$AX206)</f>
        <v>0</v>
      </c>
      <c r="JA206" s="5"/>
      <c r="JB206" s="100"/>
      <c r="JC206" s="5"/>
      <c r="JD206" s="5"/>
      <c r="JE206" s="5"/>
      <c r="JF206" s="5"/>
    </row>
    <row r="207" spans="1:266" ht="20" customHeight="1">
      <c r="A207" s="54">
        <f>IF('Master MP Status'!A207&gt;0,'Master MP Status'!A207,"")</f>
        <v>199</v>
      </c>
      <c r="B207" s="5" t="str">
        <f>IF(ISTEXT('Master MP Status'!B207),'Master MP Status'!B207,"")</f>
        <v>DIRECT</v>
      </c>
      <c r="C207" s="153" t="str">
        <f>IF(OR(ISTEXT('Master MP Status'!C207),'Master MP Status'!C207&gt;0),'Master MP Status'!C207,"")</f>
        <v>B250137</v>
      </c>
      <c r="D207" s="154" t="str">
        <f>IF(OR(ISTEXT('Master MP Status'!D207),'Master MP Status'!D207&gt;0),'Master MP Status'!D207,"")</f>
        <v>B250137</v>
      </c>
      <c r="E207" s="5" t="str">
        <f>IF(ISTEXT('Master MP Status'!E207),'Master MP Status'!E207,"")</f>
        <v>SOLIHIN</v>
      </c>
      <c r="F207" s="5"/>
      <c r="G207" s="5" t="str">
        <f>IF(ISTEXT('Master MP Status'!G207),'Master MP Status'!G207,"")</f>
        <v>Kuningan</v>
      </c>
      <c r="H207" s="5" t="str">
        <f>IF(ISTEXT('Master MP Status'!H207),'Master MP Status'!H207,"")</f>
        <v>Wayan</v>
      </c>
      <c r="I207" s="5" t="str">
        <f>IF(ISTEXT('Master MP Status'!I207),'Master MP Status'!I207,"")</f>
        <v>Skilled</v>
      </c>
      <c r="J207" s="5" t="str">
        <f>IF(ISTEXT('Master MP Status'!J207),'Master MP Status'!J207,"")</f>
        <v>Common Skilled</v>
      </c>
      <c r="K207" s="9">
        <f>IF(OR('Master MP Status'!K207=0,'Master MP Status'!K207=""),"",'Master MP Status'!K207)</f>
        <v>45804</v>
      </c>
      <c r="L207" s="9">
        <f>IF(OR('Master MP Status'!L207=0,'Master MP Status'!L207=""),"",'Master MP Status'!L207)</f>
        <v>45804</v>
      </c>
      <c r="M207" s="9" t="str">
        <f>IF(OR('Master MP Status'!M207=0,'Master MP Status'!M207=""),"",'Master MP Status'!M207)</f>
        <v/>
      </c>
      <c r="N207" s="5" t="str">
        <f>IF(ISTEXT('Master MP Status'!N207),'Master MP Status'!N207,"")</f>
        <v/>
      </c>
      <c r="O207" s="5">
        <f>LOOKUP(O$6,'Daily Absent'!$O$6:$AX$6,'Daily Absent'!$O207:$AX207)</f>
        <v>1</v>
      </c>
      <c r="P207" s="100">
        <v>0.29166666666666669</v>
      </c>
      <c r="Q207" s="100">
        <v>0.5</v>
      </c>
      <c r="R207" s="100">
        <v>0.54166666666666663</v>
      </c>
      <c r="S207" s="100">
        <v>0.75</v>
      </c>
      <c r="T207" s="5"/>
      <c r="U207" s="5"/>
      <c r="V207" s="5">
        <f>LOOKUP(V$6,'Daily Absent'!$O$6:$AX$6,'Daily Absent'!$O207:$AX207)</f>
        <v>1</v>
      </c>
      <c r="W207" s="100">
        <v>0.29166666666666669</v>
      </c>
      <c r="X207" s="100">
        <v>0.5</v>
      </c>
      <c r="Y207" s="100">
        <v>0.54166666666666663</v>
      </c>
      <c r="Z207" s="100">
        <v>0.75</v>
      </c>
      <c r="AA207" s="5"/>
      <c r="AB207" s="5"/>
      <c r="AC207" s="5">
        <f>LOOKUP(AC$6,'Daily Absent'!$O$6:$AX$6,'Daily Absent'!$O207:$AX207)</f>
        <v>1</v>
      </c>
      <c r="AD207" s="100">
        <v>0.29166666666666669</v>
      </c>
      <c r="AE207" s="100">
        <v>0.5</v>
      </c>
      <c r="AF207" s="100">
        <v>0.54166666666666663</v>
      </c>
      <c r="AG207" s="100">
        <v>0.75</v>
      </c>
      <c r="AH207" s="5"/>
      <c r="AI207" s="5"/>
      <c r="AJ207" s="5">
        <f>LOOKUP(AJ$6,'Daily Absent'!$O$6:$AX$6,'Daily Absent'!$O207:$AX207)</f>
        <v>1</v>
      </c>
      <c r="AK207" s="100">
        <v>0.29166666666666669</v>
      </c>
      <c r="AL207" s="100">
        <v>0.5</v>
      </c>
      <c r="AM207" s="100">
        <v>0.54166666666666663</v>
      </c>
      <c r="AN207" s="100">
        <v>0.75</v>
      </c>
      <c r="AO207" s="5"/>
      <c r="AP207" s="5"/>
      <c r="AQ207" s="5">
        <f>LOOKUP(AQ$6,'Daily Absent'!$O$6:$AX$6,'Daily Absent'!$O207:$AX207)</f>
        <v>1</v>
      </c>
      <c r="AR207" s="100">
        <v>0.29166666666666669</v>
      </c>
      <c r="AS207" s="100">
        <v>0.5</v>
      </c>
      <c r="AT207" s="100">
        <v>0.54166666666666663</v>
      </c>
      <c r="AU207" s="100">
        <v>0.70833333333333337</v>
      </c>
      <c r="AV207" s="5"/>
      <c r="AW207" s="5"/>
      <c r="AX207" s="5">
        <f>LOOKUP(AX$6,'Daily Absent'!$O$6:$AX$6,'Daily Absent'!$O207:$AX207)</f>
        <v>1</v>
      </c>
      <c r="AY207" s="100">
        <v>0.33333333333333331</v>
      </c>
      <c r="AZ207" s="100">
        <v>0.5</v>
      </c>
      <c r="BA207" s="100">
        <v>0.54166666666666663</v>
      </c>
      <c r="BB207" s="100">
        <v>0.66666666666666663</v>
      </c>
      <c r="BC207" s="5"/>
      <c r="BD207" s="5"/>
      <c r="BE207" s="5">
        <f>LOOKUP(BE$6,'Daily Absent'!$O$6:$AX$6,'Daily Absent'!$O207:$AX207)</f>
        <v>1</v>
      </c>
      <c r="BF207" s="100">
        <v>0.29166666666666669</v>
      </c>
      <c r="BG207" s="100">
        <v>0.5</v>
      </c>
      <c r="BH207" s="100">
        <v>0.54166666666666663</v>
      </c>
      <c r="BI207" s="100">
        <v>0.75</v>
      </c>
      <c r="BJ207" s="5"/>
      <c r="BK207" s="5"/>
      <c r="BL207" s="5">
        <f>LOOKUP(BL$6,'Daily Absent'!$O$6:$AX$6,'Daily Absent'!$O207:$AX207)</f>
        <v>1</v>
      </c>
      <c r="BM207" s="100">
        <v>0.29166666666666669</v>
      </c>
      <c r="BN207" s="100">
        <v>0.5</v>
      </c>
      <c r="BO207" s="100">
        <v>0.54166666666666663</v>
      </c>
      <c r="BP207" s="100">
        <v>0.75</v>
      </c>
      <c r="BQ207" s="5"/>
      <c r="BR207" s="5"/>
      <c r="BS207" s="5">
        <f>LOOKUP(BS$6,'Daily Absent'!$O$6:$AX$6,'Daily Absent'!$O207:$AX207)</f>
        <v>1</v>
      </c>
      <c r="BT207" s="100">
        <v>0.29166666666666669</v>
      </c>
      <c r="BU207" s="100">
        <v>0.5</v>
      </c>
      <c r="BV207" s="100">
        <v>0.54166666666666663</v>
      </c>
      <c r="BW207" s="100">
        <v>0.75</v>
      </c>
      <c r="BX207" s="5"/>
      <c r="BY207" s="5"/>
      <c r="BZ207" s="5">
        <f>LOOKUP(BZ$6,'Daily Absent'!$O$6:$AX$6,'Daily Absent'!$O207:$AX207)</f>
        <v>1</v>
      </c>
      <c r="CA207" s="100">
        <v>0.29166666666666669</v>
      </c>
      <c r="CB207" s="100">
        <v>0.5</v>
      </c>
      <c r="CC207" s="100">
        <v>0.54166666666666663</v>
      </c>
      <c r="CD207" s="100">
        <v>0.75</v>
      </c>
      <c r="CE207" s="5"/>
      <c r="CF207" s="5"/>
      <c r="CG207" s="5">
        <f>LOOKUP(CG$6,'Daily Absent'!$O$6:$AX$6,'Daily Absent'!$O207:$AX207)</f>
        <v>1</v>
      </c>
      <c r="CH207" s="100">
        <v>0.29166666666666669</v>
      </c>
      <c r="CI207" s="100">
        <v>0.5</v>
      </c>
      <c r="CJ207" s="100">
        <v>0.54166666666666663</v>
      </c>
      <c r="CK207" s="100">
        <v>0.75</v>
      </c>
      <c r="CL207" s="5"/>
      <c r="CM207" s="5"/>
      <c r="CN207" s="5">
        <f>LOOKUP(CN$6,'Daily Absent'!$O$6:$AX$6,'Daily Absent'!$O207:$AX207)</f>
        <v>1</v>
      </c>
      <c r="CO207" s="100">
        <v>0.29166666666666669</v>
      </c>
      <c r="CP207" s="100">
        <v>0.5</v>
      </c>
      <c r="CQ207" s="100">
        <v>0.54166666666666663</v>
      </c>
      <c r="CR207" s="100">
        <v>0.70833333333333337</v>
      </c>
      <c r="CS207" s="5"/>
      <c r="CT207" s="5"/>
      <c r="CU207" s="5">
        <f>LOOKUP(CU$6,'Daily Absent'!$O$6:$AX$6,'Daily Absent'!$O207:$AX207)</f>
        <v>1</v>
      </c>
      <c r="CV207" s="100">
        <v>0.33333333333333331</v>
      </c>
      <c r="CW207" s="100">
        <v>0.5</v>
      </c>
      <c r="CX207" s="100">
        <v>0.54166666666666663</v>
      </c>
      <c r="CY207" s="100">
        <v>0.66666666666666663</v>
      </c>
      <c r="CZ207" s="5"/>
      <c r="DA207" s="5"/>
      <c r="DB207" s="5">
        <f>LOOKUP(DB$6,'Daily Absent'!$O$6:$AX$6,'Daily Absent'!$O207:$AX207)</f>
        <v>1</v>
      </c>
      <c r="DC207" s="100">
        <v>0.29166666666666669</v>
      </c>
      <c r="DD207" s="100">
        <v>0.5</v>
      </c>
      <c r="DE207" s="100">
        <v>0.54166666666666663</v>
      </c>
      <c r="DF207" s="100">
        <v>0.75</v>
      </c>
      <c r="DG207" s="100">
        <v>0.79166666666666663</v>
      </c>
      <c r="DH207" s="100">
        <v>0.91666666666666663</v>
      </c>
      <c r="DI207" s="5">
        <f>LOOKUP(DI$6,'Daily Absent'!$O$6:$AX$6,'Daily Absent'!$O207:$AX207)</f>
        <v>1</v>
      </c>
      <c r="DJ207" s="100">
        <v>0.29166666666666669</v>
      </c>
      <c r="DK207" s="100">
        <v>0.5</v>
      </c>
      <c r="DL207" s="100">
        <v>0.54166666666666663</v>
      </c>
      <c r="DM207" s="100">
        <v>0.75</v>
      </c>
      <c r="DN207" s="5"/>
      <c r="DO207" s="5"/>
      <c r="DP207" s="5">
        <f>LOOKUP(DP$6,'Daily Absent'!$O$6:$AX$6,'Daily Absent'!$O207:$AX207)</f>
        <v>1</v>
      </c>
      <c r="DQ207" s="100">
        <v>0.29166666666666669</v>
      </c>
      <c r="DR207" s="100">
        <v>0.5</v>
      </c>
      <c r="DS207" s="100">
        <v>0.54166666666666663</v>
      </c>
      <c r="DT207" s="100">
        <v>0.75</v>
      </c>
      <c r="DU207" s="5"/>
      <c r="DV207" s="5"/>
      <c r="DW207" s="5">
        <f>LOOKUP(DW$6,'Daily Absent'!$O$6:$AX$6,'Daily Absent'!$O207:$AX207)</f>
        <v>1</v>
      </c>
      <c r="DX207" s="100">
        <v>0.29166666666666669</v>
      </c>
      <c r="DY207" s="100">
        <v>0.5</v>
      </c>
      <c r="DZ207" s="100">
        <v>0.54166666666666663</v>
      </c>
      <c r="EA207" s="100">
        <v>0.75</v>
      </c>
      <c r="EB207" s="5"/>
      <c r="EC207" s="5"/>
      <c r="ED207" s="5">
        <f>LOOKUP(ED$6,'Daily Absent'!$O$6:$AX$6,'Daily Absent'!$O207:$AX207)</f>
        <v>1</v>
      </c>
      <c r="EE207" s="100">
        <v>0.29166666666666669</v>
      </c>
      <c r="EF207" s="100">
        <v>0.5</v>
      </c>
      <c r="EG207" s="100">
        <v>0.54166666666666663</v>
      </c>
      <c r="EH207" s="100">
        <v>0.75</v>
      </c>
      <c r="EI207" s="100">
        <v>0.79166666666666663</v>
      </c>
      <c r="EJ207" s="100">
        <v>0.91666666666666663</v>
      </c>
      <c r="EK207" s="5">
        <f>LOOKUP(EK$6,'Daily Absent'!$O$6:$AX$6,'Daily Absent'!$O207:$AX207)</f>
        <v>1</v>
      </c>
      <c r="EL207" s="100">
        <v>0.29166666666666669</v>
      </c>
      <c r="EM207" s="100">
        <v>0.5</v>
      </c>
      <c r="EN207" s="100">
        <v>0.54166666666666663</v>
      </c>
      <c r="EO207" s="100">
        <v>0.75</v>
      </c>
      <c r="EP207" s="100"/>
      <c r="EQ207" s="5"/>
      <c r="ER207" s="5">
        <f>LOOKUP(ER$6,'Daily Absent'!$O$6:$AX$6,'Daily Absent'!$O207:$AX207)</f>
        <v>0</v>
      </c>
      <c r="ES207" s="100"/>
      <c r="ET207" s="100"/>
      <c r="EU207" s="100"/>
      <c r="EV207" s="100"/>
      <c r="EW207" s="5"/>
      <c r="EX207" s="5"/>
      <c r="EY207" s="5">
        <f>LOOKUP(EY$6,'Daily Absent'!$O$6:$AX$6,'Daily Absent'!$O207:$AX207)</f>
        <v>1</v>
      </c>
      <c r="EZ207" s="100">
        <v>0.29166666666666669</v>
      </c>
      <c r="FA207" s="100">
        <v>0.5</v>
      </c>
      <c r="FB207" s="100">
        <v>0.54166666666666663</v>
      </c>
      <c r="FC207" s="100">
        <v>0.75</v>
      </c>
      <c r="FD207" s="100">
        <v>0.79166666666666663</v>
      </c>
      <c r="FE207" s="100">
        <v>0.91666666666666663</v>
      </c>
      <c r="FF207" s="5">
        <f>LOOKUP(FF$6,'Daily Absent'!$O$6:$AX$6,'Daily Absent'!$O207:$AX207)</f>
        <v>1</v>
      </c>
      <c r="FG207" s="100"/>
      <c r="FH207" s="100"/>
      <c r="FI207" s="100"/>
      <c r="FJ207" s="100"/>
      <c r="FK207" s="5"/>
      <c r="FL207" s="5"/>
      <c r="FM207" s="5">
        <f>LOOKUP(FM$6,'Daily Absent'!$O$6:$AX$6,'Daily Absent'!$O207:$AX207)</f>
        <v>0</v>
      </c>
      <c r="FN207" s="100"/>
      <c r="FO207" s="100"/>
      <c r="FP207" s="100"/>
      <c r="FQ207" s="100"/>
      <c r="FR207" s="5"/>
      <c r="FS207" s="5"/>
      <c r="FT207" s="5">
        <f>LOOKUP(FT$6,'Daily Absent'!$O$6:$AX$6,'Daily Absent'!$O207:$AX207)</f>
        <v>0</v>
      </c>
      <c r="FU207" s="100"/>
      <c r="FV207" s="100"/>
      <c r="FW207" s="100"/>
      <c r="FX207" s="100"/>
      <c r="FY207" s="5"/>
      <c r="FZ207" s="5"/>
      <c r="GA207" s="5">
        <f>LOOKUP(GA$6,'Daily Absent'!$O$6:$AX$6,'Daily Absent'!$O207:$AX207)</f>
        <v>0</v>
      </c>
      <c r="GB207" s="100"/>
      <c r="GC207" s="100"/>
      <c r="GD207" s="100"/>
      <c r="GE207" s="100"/>
      <c r="GF207" s="5"/>
      <c r="GG207" s="5"/>
      <c r="GH207" s="5">
        <f>LOOKUP(GH$6,'Daily Absent'!$O$6:$AX$6,'Daily Absent'!$O207:$AX207)</f>
        <v>0</v>
      </c>
      <c r="GI207" s="100"/>
      <c r="GJ207" s="100"/>
      <c r="GK207" s="100"/>
      <c r="GL207" s="100"/>
      <c r="GM207" s="5"/>
      <c r="GN207" s="5"/>
      <c r="GO207" s="5">
        <f>LOOKUP(GO$6,'Daily Absent'!$O$6:$AX$6,'Daily Absent'!$O207:$AX207)</f>
        <v>0</v>
      </c>
      <c r="GP207" s="100"/>
      <c r="GQ207" s="100"/>
      <c r="GR207" s="100"/>
      <c r="GS207" s="100"/>
      <c r="GT207" s="5"/>
      <c r="GU207" s="5"/>
      <c r="GV207" s="5">
        <f>LOOKUP(GV$6,'Daily Absent'!$O$6:$AX$6,'Daily Absent'!$O207:$AX207)</f>
        <v>0</v>
      </c>
      <c r="GW207" s="100"/>
      <c r="GX207" s="100"/>
      <c r="GY207" s="100"/>
      <c r="GZ207" s="100"/>
      <c r="HA207" s="5"/>
      <c r="HB207" s="5"/>
      <c r="HC207" s="5">
        <f>LOOKUP(HC$6,'Daily Absent'!$O$6:$AX$6,'Daily Absent'!$O207:$AX207)</f>
        <v>0</v>
      </c>
      <c r="HD207" s="100"/>
      <c r="HE207" s="100"/>
      <c r="HF207" s="100"/>
      <c r="HG207" s="100"/>
      <c r="HH207" s="5"/>
      <c r="HI207" s="5"/>
      <c r="HJ207" s="5">
        <f>LOOKUP(HJ$6,'Daily Absent'!$O$6:$AX$6,'Daily Absent'!$O207:$AX207)</f>
        <v>0</v>
      </c>
      <c r="HK207" s="100"/>
      <c r="HL207" s="100"/>
      <c r="HM207" s="100"/>
      <c r="HN207" s="100"/>
      <c r="HO207" s="5"/>
      <c r="HP207" s="5"/>
      <c r="HQ207" s="5"/>
      <c r="HR207" s="100"/>
      <c r="HS207" s="100"/>
      <c r="HT207" s="100"/>
      <c r="HU207" s="100"/>
      <c r="HV207" s="5"/>
      <c r="HW207" s="5"/>
      <c r="HX207" s="5">
        <f>LOOKUP(HX$6,'Daily Absent'!$O$6:$AX$6,'Daily Absent'!$O207:$AX207)</f>
        <v>0</v>
      </c>
      <c r="HY207" s="5"/>
      <c r="HZ207" s="100"/>
      <c r="IA207" s="5"/>
      <c r="IB207" s="5"/>
      <c r="IC207" s="5"/>
      <c r="ID207" s="5"/>
      <c r="IE207" s="5">
        <f>LOOKUP(IE$6,'Daily Absent'!$O$6:$AX$6,'Daily Absent'!$O207:$AX207)</f>
        <v>0</v>
      </c>
      <c r="IF207" s="5"/>
      <c r="IG207" s="100"/>
      <c r="IH207" s="5"/>
      <c r="II207" s="5"/>
      <c r="IJ207" s="5"/>
      <c r="IK207" s="5"/>
      <c r="IL207" s="5">
        <f>LOOKUP(IL$6,'Daily Absent'!$O$6:$AX$6,'Daily Absent'!$O207:$AX207)</f>
        <v>0</v>
      </c>
      <c r="IM207" s="5"/>
      <c r="IN207" s="100"/>
      <c r="IO207" s="5"/>
      <c r="IP207" s="5"/>
      <c r="IQ207" s="5"/>
      <c r="IR207" s="5"/>
      <c r="IS207" s="5">
        <f>LOOKUP(IS$6,'Daily Absent'!$O$6:$AX$6,'Daily Absent'!$O207:$AX207)</f>
        <v>0</v>
      </c>
      <c r="IT207" s="5"/>
      <c r="IU207" s="100"/>
      <c r="IV207" s="5"/>
      <c r="IW207" s="5"/>
      <c r="IX207" s="5"/>
      <c r="IY207" s="5"/>
      <c r="IZ207" s="5">
        <f>LOOKUP(IZ$6,'Daily Absent'!$O$6:$AX$6,'Daily Absent'!$O207:$AX207)</f>
        <v>0</v>
      </c>
      <c r="JA207" s="5"/>
      <c r="JB207" s="100"/>
      <c r="JC207" s="5"/>
      <c r="JD207" s="5"/>
      <c r="JE207" s="5"/>
      <c r="JF207" s="5"/>
    </row>
    <row r="208" spans="1:266" ht="20" customHeight="1">
      <c r="A208" s="54">
        <f>IF('Master MP Status'!A208&gt;0,'Master MP Status'!A208,"")</f>
        <v>200</v>
      </c>
      <c r="B208" s="5" t="str">
        <f>IF(ISTEXT('Master MP Status'!B208),'Master MP Status'!B208,"")</f>
        <v>DIRECT</v>
      </c>
      <c r="C208" s="153" t="str">
        <f>IF(OR(ISTEXT('Master MP Status'!C208),'Master MP Status'!C208&gt;0),'Master MP Status'!C208,"")</f>
        <v>B250138</v>
      </c>
      <c r="D208" s="154" t="str">
        <f>IF(OR(ISTEXT('Master MP Status'!D208),'Master MP Status'!D208&gt;0),'Master MP Status'!D208,"")</f>
        <v>B250138</v>
      </c>
      <c r="E208" s="5" t="str">
        <f>IF(ISTEXT('Master MP Status'!E208),'Master MP Status'!E208,"")</f>
        <v>ASEP SAEPUDIN</v>
      </c>
      <c r="F208" s="5"/>
      <c r="G208" s="5" t="str">
        <f>IF(ISTEXT('Master MP Status'!G208),'Master MP Status'!G208,"")</f>
        <v>Karawang</v>
      </c>
      <c r="H208" s="5" t="str">
        <f>IF(ISTEXT('Master MP Status'!H208),'Master MP Status'!H208,"")</f>
        <v>Wayan</v>
      </c>
      <c r="I208" s="5" t="str">
        <f>IF(ISTEXT('Master MP Status'!I208),'Master MP Status'!I208,"")</f>
        <v>Skilled</v>
      </c>
      <c r="J208" s="5" t="str">
        <f>IF(ISTEXT('Master MP Status'!J208),'Master MP Status'!J208,"")</f>
        <v>Common Skilled</v>
      </c>
      <c r="K208" s="9">
        <f>IF(OR('Master MP Status'!K208=0,'Master MP Status'!K208=""),"",'Master MP Status'!K208)</f>
        <v>45804</v>
      </c>
      <c r="L208" s="9">
        <f>IF(OR('Master MP Status'!L208=0,'Master MP Status'!L208=""),"",'Master MP Status'!L208)</f>
        <v>45804</v>
      </c>
      <c r="M208" s="9" t="str">
        <f>IF(OR('Master MP Status'!M208=0,'Master MP Status'!M208=""),"",'Master MP Status'!M208)</f>
        <v/>
      </c>
      <c r="N208" s="5" t="str">
        <f>IF(ISTEXT('Master MP Status'!N208),'Master MP Status'!N208,"")</f>
        <v/>
      </c>
      <c r="O208" s="5">
        <f>LOOKUP(O$6,'Daily Absent'!$O$6:$AX$6,'Daily Absent'!$O208:$AX208)</f>
        <v>1</v>
      </c>
      <c r="P208" s="100">
        <v>0.29166666666666669</v>
      </c>
      <c r="Q208" s="100">
        <v>0.5</v>
      </c>
      <c r="R208" s="100">
        <v>0.54166666666666663</v>
      </c>
      <c r="S208" s="100">
        <v>0.75</v>
      </c>
      <c r="T208" s="5"/>
      <c r="U208" s="5"/>
      <c r="V208" s="5">
        <f>LOOKUP(V$6,'Daily Absent'!$O$6:$AX$6,'Daily Absent'!$O208:$AX208)</f>
        <v>1</v>
      </c>
      <c r="W208" s="100">
        <v>0.29166666666666669</v>
      </c>
      <c r="X208" s="100">
        <v>0.5</v>
      </c>
      <c r="Y208" s="100">
        <v>0.54166666666666663</v>
      </c>
      <c r="Z208" s="100">
        <v>0.75</v>
      </c>
      <c r="AA208" s="5"/>
      <c r="AB208" s="5"/>
      <c r="AC208" s="5">
        <f>LOOKUP(AC$6,'Daily Absent'!$O$6:$AX$6,'Daily Absent'!$O208:$AX208)</f>
        <v>1</v>
      </c>
      <c r="AD208" s="100">
        <v>0.29166666666666669</v>
      </c>
      <c r="AE208" s="100">
        <v>0.5</v>
      </c>
      <c r="AF208" s="100">
        <v>0.54166666666666663</v>
      </c>
      <c r="AG208" s="100">
        <v>0.75</v>
      </c>
      <c r="AH208" s="5"/>
      <c r="AI208" s="5"/>
      <c r="AJ208" s="5">
        <f>LOOKUP(AJ$6,'Daily Absent'!$O$6:$AX$6,'Daily Absent'!$O208:$AX208)</f>
        <v>1</v>
      </c>
      <c r="AK208" s="100">
        <v>0.29166666666666669</v>
      </c>
      <c r="AL208" s="100">
        <v>0.5</v>
      </c>
      <c r="AM208" s="100">
        <v>0.54166666666666663</v>
      </c>
      <c r="AN208" s="100">
        <v>0.75</v>
      </c>
      <c r="AO208" s="5"/>
      <c r="AP208" s="5"/>
      <c r="AQ208" s="5">
        <f>LOOKUP(AQ$6,'Daily Absent'!$O$6:$AX$6,'Daily Absent'!$O208:$AX208)</f>
        <v>1</v>
      </c>
      <c r="AR208" s="100">
        <v>0.29166666666666669</v>
      </c>
      <c r="AS208" s="100">
        <v>0.5</v>
      </c>
      <c r="AT208" s="100">
        <v>0.54166666666666663</v>
      </c>
      <c r="AU208" s="100">
        <v>0.70833333333333337</v>
      </c>
      <c r="AV208" s="5"/>
      <c r="AW208" s="5"/>
      <c r="AX208" s="5">
        <f>LOOKUP(AX$6,'Daily Absent'!$O$6:$AX$6,'Daily Absent'!$O208:$AX208)</f>
        <v>1</v>
      </c>
      <c r="AY208" s="100">
        <v>0.33333333333333331</v>
      </c>
      <c r="AZ208" s="100">
        <v>0.5</v>
      </c>
      <c r="BA208" s="100">
        <v>0.54166666666666663</v>
      </c>
      <c r="BB208" s="100">
        <v>0.66666666666666663</v>
      </c>
      <c r="BC208" s="5"/>
      <c r="BD208" s="5"/>
      <c r="BE208" s="5">
        <f>LOOKUP(BE$6,'Daily Absent'!$O$6:$AX$6,'Daily Absent'!$O208:$AX208)</f>
        <v>1</v>
      </c>
      <c r="BF208" s="100">
        <v>0.29166666666666669</v>
      </c>
      <c r="BG208" s="100">
        <v>0.5</v>
      </c>
      <c r="BH208" s="100">
        <v>0.54166666666666663</v>
      </c>
      <c r="BI208" s="100">
        <v>0.75</v>
      </c>
      <c r="BJ208" s="5"/>
      <c r="BK208" s="5"/>
      <c r="BL208" s="5">
        <f>LOOKUP(BL$6,'Daily Absent'!$O$6:$AX$6,'Daily Absent'!$O208:$AX208)</f>
        <v>1</v>
      </c>
      <c r="BM208" s="100">
        <v>0.29166666666666669</v>
      </c>
      <c r="BN208" s="100">
        <v>0.5</v>
      </c>
      <c r="BO208" s="100">
        <v>0.54166666666666663</v>
      </c>
      <c r="BP208" s="100">
        <v>0.75</v>
      </c>
      <c r="BQ208" s="5"/>
      <c r="BR208" s="5"/>
      <c r="BS208" s="5">
        <f>LOOKUP(BS$6,'Daily Absent'!$O$6:$AX$6,'Daily Absent'!$O208:$AX208)</f>
        <v>1</v>
      </c>
      <c r="BT208" s="100">
        <v>0.29166666666666669</v>
      </c>
      <c r="BU208" s="100">
        <v>0.5</v>
      </c>
      <c r="BV208" s="100">
        <v>0.54166666666666663</v>
      </c>
      <c r="BW208" s="100">
        <v>0.75</v>
      </c>
      <c r="BX208" s="5"/>
      <c r="BY208" s="5"/>
      <c r="BZ208" s="5">
        <f>LOOKUP(BZ$6,'Daily Absent'!$O$6:$AX$6,'Daily Absent'!$O208:$AX208)</f>
        <v>1</v>
      </c>
      <c r="CA208" s="100">
        <v>0.29166666666666669</v>
      </c>
      <c r="CB208" s="100">
        <v>0.5</v>
      </c>
      <c r="CC208" s="100">
        <v>0.54166666666666663</v>
      </c>
      <c r="CD208" s="100">
        <v>0.75</v>
      </c>
      <c r="CE208" s="5"/>
      <c r="CF208" s="5"/>
      <c r="CG208" s="5">
        <f>LOOKUP(CG$6,'Daily Absent'!$O$6:$AX$6,'Daily Absent'!$O208:$AX208)</f>
        <v>1</v>
      </c>
      <c r="CH208" s="100">
        <v>0.29166666666666669</v>
      </c>
      <c r="CI208" s="100">
        <v>0.5</v>
      </c>
      <c r="CJ208" s="100">
        <v>0.54166666666666663</v>
      </c>
      <c r="CK208" s="100">
        <v>0.75</v>
      </c>
      <c r="CL208" s="5"/>
      <c r="CM208" s="5"/>
      <c r="CN208" s="5">
        <f>LOOKUP(CN$6,'Daily Absent'!$O$6:$AX$6,'Daily Absent'!$O208:$AX208)</f>
        <v>1</v>
      </c>
      <c r="CO208" s="100">
        <v>0.29166666666666669</v>
      </c>
      <c r="CP208" s="100">
        <v>0.5</v>
      </c>
      <c r="CQ208" s="100">
        <v>0.54166666666666663</v>
      </c>
      <c r="CR208" s="100">
        <v>0.70833333333333337</v>
      </c>
      <c r="CS208" s="5"/>
      <c r="CT208" s="5"/>
      <c r="CU208" s="5">
        <f>LOOKUP(CU$6,'Daily Absent'!$O$6:$AX$6,'Daily Absent'!$O208:$AX208)</f>
        <v>1</v>
      </c>
      <c r="CV208" s="100">
        <v>0.33333333333333331</v>
      </c>
      <c r="CW208" s="100">
        <v>0.5</v>
      </c>
      <c r="CX208" s="100">
        <v>0.54166666666666663</v>
      </c>
      <c r="CY208" s="100">
        <v>0.66666666666666663</v>
      </c>
      <c r="CZ208" s="5"/>
      <c r="DA208" s="5"/>
      <c r="DB208" s="5">
        <f>LOOKUP(DB$6,'Daily Absent'!$O$6:$AX$6,'Daily Absent'!$O208:$AX208)</f>
        <v>1</v>
      </c>
      <c r="DC208" s="100">
        <v>0.29166666666666669</v>
      </c>
      <c r="DD208" s="100">
        <v>0.5</v>
      </c>
      <c r="DE208" s="100">
        <v>0.54166666666666663</v>
      </c>
      <c r="DF208" s="100">
        <v>0.75</v>
      </c>
      <c r="DG208" s="100">
        <v>0.79166666666666663</v>
      </c>
      <c r="DH208" s="100">
        <v>0.91666666666666663</v>
      </c>
      <c r="DI208" s="5">
        <f>LOOKUP(DI$6,'Daily Absent'!$O$6:$AX$6,'Daily Absent'!$O208:$AX208)</f>
        <v>1</v>
      </c>
      <c r="DJ208" s="100">
        <v>0.29166666666666669</v>
      </c>
      <c r="DK208" s="100">
        <v>0.5</v>
      </c>
      <c r="DL208" s="100">
        <v>0.54166666666666663</v>
      </c>
      <c r="DM208" s="100">
        <v>0.75</v>
      </c>
      <c r="DN208" s="5"/>
      <c r="DO208" s="5"/>
      <c r="DP208" s="5">
        <f>LOOKUP(DP$6,'Daily Absent'!$O$6:$AX$6,'Daily Absent'!$O208:$AX208)</f>
        <v>1</v>
      </c>
      <c r="DQ208" s="100">
        <v>0.29166666666666669</v>
      </c>
      <c r="DR208" s="100">
        <v>0.5</v>
      </c>
      <c r="DS208" s="100">
        <v>0.54166666666666663</v>
      </c>
      <c r="DT208" s="100">
        <v>0.75</v>
      </c>
      <c r="DU208" s="5"/>
      <c r="DV208" s="5"/>
      <c r="DW208" s="5">
        <f>LOOKUP(DW$6,'Daily Absent'!$O$6:$AX$6,'Daily Absent'!$O208:$AX208)</f>
        <v>1</v>
      </c>
      <c r="DX208" s="100">
        <v>0.29166666666666669</v>
      </c>
      <c r="DY208" s="100">
        <v>0.5</v>
      </c>
      <c r="DZ208" s="100">
        <v>0.54166666666666663</v>
      </c>
      <c r="EA208" s="100">
        <v>0.75</v>
      </c>
      <c r="EB208" s="5"/>
      <c r="EC208" s="5"/>
      <c r="ED208" s="5">
        <f>LOOKUP(ED$6,'Daily Absent'!$O$6:$AX$6,'Daily Absent'!$O208:$AX208)</f>
        <v>1</v>
      </c>
      <c r="EE208" s="100">
        <v>0.29166666666666669</v>
      </c>
      <c r="EF208" s="100">
        <v>0.5</v>
      </c>
      <c r="EG208" s="100">
        <v>0.54166666666666663</v>
      </c>
      <c r="EH208" s="100">
        <v>0.75</v>
      </c>
      <c r="EI208" s="100">
        <v>0.79166666666666663</v>
      </c>
      <c r="EJ208" s="100">
        <v>0.91666666666666663</v>
      </c>
      <c r="EK208" s="5">
        <f>LOOKUP(EK$6,'Daily Absent'!$O$6:$AX$6,'Daily Absent'!$O208:$AX208)</f>
        <v>1</v>
      </c>
      <c r="EL208" s="100">
        <v>0.29166666666666669</v>
      </c>
      <c r="EM208" s="100">
        <v>0.5</v>
      </c>
      <c r="EN208" s="100">
        <v>0.54166666666666663</v>
      </c>
      <c r="EO208" s="100">
        <v>0.75</v>
      </c>
      <c r="EP208" s="100"/>
      <c r="EQ208" s="5"/>
      <c r="ER208" s="5">
        <f>LOOKUP(ER$6,'Daily Absent'!$O$6:$AX$6,'Daily Absent'!$O208:$AX208)</f>
        <v>0</v>
      </c>
      <c r="ES208" s="100"/>
      <c r="ET208" s="100"/>
      <c r="EU208" s="100"/>
      <c r="EV208" s="100"/>
      <c r="EW208" s="5"/>
      <c r="EX208" s="5"/>
      <c r="EY208" s="5">
        <f>LOOKUP(EY$6,'Daily Absent'!$O$6:$AX$6,'Daily Absent'!$O208:$AX208)</f>
        <v>1</v>
      </c>
      <c r="EZ208" s="100">
        <v>0.29166666666666669</v>
      </c>
      <c r="FA208" s="100">
        <v>0.5</v>
      </c>
      <c r="FB208" s="100">
        <v>0.54166666666666663</v>
      </c>
      <c r="FC208" s="100">
        <v>0.75</v>
      </c>
      <c r="FD208" s="100">
        <v>0.79166666666666663</v>
      </c>
      <c r="FE208" s="100">
        <v>0.91666666666666663</v>
      </c>
      <c r="FF208" s="5">
        <f>LOOKUP(FF$6,'Daily Absent'!$O$6:$AX$6,'Daily Absent'!$O208:$AX208)</f>
        <v>1</v>
      </c>
      <c r="FG208" s="100"/>
      <c r="FH208" s="100"/>
      <c r="FI208" s="100"/>
      <c r="FJ208" s="100"/>
      <c r="FK208" s="5"/>
      <c r="FL208" s="5"/>
      <c r="FM208" s="5">
        <f>LOOKUP(FM$6,'Daily Absent'!$O$6:$AX$6,'Daily Absent'!$O208:$AX208)</f>
        <v>0</v>
      </c>
      <c r="FN208" s="100"/>
      <c r="FO208" s="100"/>
      <c r="FP208" s="100"/>
      <c r="FQ208" s="100"/>
      <c r="FR208" s="5"/>
      <c r="FS208" s="5"/>
      <c r="FT208" s="5">
        <f>LOOKUP(FT$6,'Daily Absent'!$O$6:$AX$6,'Daily Absent'!$O208:$AX208)</f>
        <v>0</v>
      </c>
      <c r="FU208" s="100"/>
      <c r="FV208" s="100"/>
      <c r="FW208" s="100"/>
      <c r="FX208" s="100"/>
      <c r="FY208" s="5"/>
      <c r="FZ208" s="5"/>
      <c r="GA208" s="5">
        <f>LOOKUP(GA$6,'Daily Absent'!$O$6:$AX$6,'Daily Absent'!$O208:$AX208)</f>
        <v>0</v>
      </c>
      <c r="GB208" s="100"/>
      <c r="GC208" s="100"/>
      <c r="GD208" s="100"/>
      <c r="GE208" s="100"/>
      <c r="GF208" s="5"/>
      <c r="GG208" s="5"/>
      <c r="GH208" s="5">
        <f>LOOKUP(GH$6,'Daily Absent'!$O$6:$AX$6,'Daily Absent'!$O208:$AX208)</f>
        <v>0</v>
      </c>
      <c r="GI208" s="100"/>
      <c r="GJ208" s="100"/>
      <c r="GK208" s="100"/>
      <c r="GL208" s="100"/>
      <c r="GM208" s="5"/>
      <c r="GN208" s="5"/>
      <c r="GO208" s="5">
        <f>LOOKUP(GO$6,'Daily Absent'!$O$6:$AX$6,'Daily Absent'!$O208:$AX208)</f>
        <v>0</v>
      </c>
      <c r="GP208" s="100"/>
      <c r="GQ208" s="100"/>
      <c r="GR208" s="100"/>
      <c r="GS208" s="100"/>
      <c r="GT208" s="5"/>
      <c r="GU208" s="5"/>
      <c r="GV208" s="5">
        <f>LOOKUP(GV$6,'Daily Absent'!$O$6:$AX$6,'Daily Absent'!$O208:$AX208)</f>
        <v>0</v>
      </c>
      <c r="GW208" s="100"/>
      <c r="GX208" s="100"/>
      <c r="GY208" s="100"/>
      <c r="GZ208" s="100"/>
      <c r="HA208" s="5"/>
      <c r="HB208" s="5"/>
      <c r="HC208" s="5">
        <f>LOOKUP(HC$6,'Daily Absent'!$O$6:$AX$6,'Daily Absent'!$O208:$AX208)</f>
        <v>0</v>
      </c>
      <c r="HD208" s="100"/>
      <c r="HE208" s="100"/>
      <c r="HF208" s="100"/>
      <c r="HG208" s="100"/>
      <c r="HH208" s="5"/>
      <c r="HI208" s="5"/>
      <c r="HJ208" s="5">
        <f>LOOKUP(HJ$6,'Daily Absent'!$O$6:$AX$6,'Daily Absent'!$O208:$AX208)</f>
        <v>0</v>
      </c>
      <c r="HK208" s="100"/>
      <c r="HL208" s="100"/>
      <c r="HM208" s="100"/>
      <c r="HN208" s="100"/>
      <c r="HO208" s="5"/>
      <c r="HP208" s="5"/>
      <c r="HQ208" s="5"/>
      <c r="HR208" s="100"/>
      <c r="HS208" s="100"/>
      <c r="HT208" s="100"/>
      <c r="HU208" s="100"/>
      <c r="HV208" s="5"/>
      <c r="HW208" s="5"/>
      <c r="HX208" s="5">
        <f>LOOKUP(HX$6,'Daily Absent'!$O$6:$AX$6,'Daily Absent'!$O208:$AX208)</f>
        <v>0</v>
      </c>
      <c r="HY208" s="5"/>
      <c r="HZ208" s="100"/>
      <c r="IA208" s="5"/>
      <c r="IB208" s="5"/>
      <c r="IC208" s="5"/>
      <c r="ID208" s="5"/>
      <c r="IE208" s="5">
        <f>LOOKUP(IE$6,'Daily Absent'!$O$6:$AX$6,'Daily Absent'!$O208:$AX208)</f>
        <v>0</v>
      </c>
      <c r="IF208" s="5"/>
      <c r="IG208" s="100"/>
      <c r="IH208" s="5"/>
      <c r="II208" s="5"/>
      <c r="IJ208" s="5"/>
      <c r="IK208" s="5"/>
      <c r="IL208" s="5">
        <f>LOOKUP(IL$6,'Daily Absent'!$O$6:$AX$6,'Daily Absent'!$O208:$AX208)</f>
        <v>0</v>
      </c>
      <c r="IM208" s="5"/>
      <c r="IN208" s="100"/>
      <c r="IO208" s="5"/>
      <c r="IP208" s="5"/>
      <c r="IQ208" s="5"/>
      <c r="IR208" s="5"/>
      <c r="IS208" s="5">
        <f>LOOKUP(IS$6,'Daily Absent'!$O$6:$AX$6,'Daily Absent'!$O208:$AX208)</f>
        <v>0</v>
      </c>
      <c r="IT208" s="5"/>
      <c r="IU208" s="100"/>
      <c r="IV208" s="5"/>
      <c r="IW208" s="5"/>
      <c r="IX208" s="5"/>
      <c r="IY208" s="5"/>
      <c r="IZ208" s="5">
        <f>LOOKUP(IZ$6,'Daily Absent'!$O$6:$AX$6,'Daily Absent'!$O208:$AX208)</f>
        <v>0</v>
      </c>
      <c r="JA208" s="5"/>
      <c r="JB208" s="100"/>
      <c r="JC208" s="5"/>
      <c r="JD208" s="5"/>
      <c r="JE208" s="5"/>
      <c r="JF208" s="5"/>
    </row>
    <row r="209" spans="1:266" ht="20" customHeight="1">
      <c r="A209" s="54">
        <f>IF('Master MP Status'!A209&gt;0,'Master MP Status'!A209,"")</f>
        <v>201</v>
      </c>
      <c r="B209" s="5" t="str">
        <f>IF(ISTEXT('Master MP Status'!B209),'Master MP Status'!B209,"")</f>
        <v>DIRECT</v>
      </c>
      <c r="C209" s="153" t="str">
        <f>IF(OR(ISTEXT('Master MP Status'!C209),'Master MP Status'!C209&gt;0),'Master MP Status'!C209,"")</f>
        <v>B250139</v>
      </c>
      <c r="D209" s="154" t="str">
        <f>IF(OR(ISTEXT('Master MP Status'!D209),'Master MP Status'!D209&gt;0),'Master MP Status'!D209,"")</f>
        <v>B250139</v>
      </c>
      <c r="E209" s="5" t="str">
        <f>IF(ISTEXT('Master MP Status'!E209),'Master MP Status'!E209,"")</f>
        <v>DEDI</v>
      </c>
      <c r="F209" s="5"/>
      <c r="G209" s="5" t="str">
        <f>IF(ISTEXT('Master MP Status'!G209),'Master MP Status'!G209,"")</f>
        <v>Serang</v>
      </c>
      <c r="H209" s="5" t="str">
        <f>IF(ISTEXT('Master MP Status'!H209),'Master MP Status'!H209,"")</f>
        <v>Wayan</v>
      </c>
      <c r="I209" s="5" t="str">
        <f>IF(ISTEXT('Master MP Status'!I209),'Master MP Status'!I209,"")</f>
        <v>Skilled</v>
      </c>
      <c r="J209" s="5" t="str">
        <f>IF(ISTEXT('Master MP Status'!J209),'Master MP Status'!J209,"")</f>
        <v>Common Skilled</v>
      </c>
      <c r="K209" s="9">
        <f>IF(OR('Master MP Status'!K209=0,'Master MP Status'!K209=""),"",'Master MP Status'!K209)</f>
        <v>45804</v>
      </c>
      <c r="L209" s="9">
        <f>IF(OR('Master MP Status'!L209=0,'Master MP Status'!L209=""),"",'Master MP Status'!L209)</f>
        <v>45804</v>
      </c>
      <c r="M209" s="9" t="str">
        <f>IF(OR('Master MP Status'!M209=0,'Master MP Status'!M209=""),"",'Master MP Status'!M209)</f>
        <v/>
      </c>
      <c r="N209" s="5" t="str">
        <f>IF(ISTEXT('Master MP Status'!N209),'Master MP Status'!N209,"")</f>
        <v/>
      </c>
      <c r="O209" s="5">
        <f>LOOKUP(O$6,'Daily Absent'!$O$6:$AX$6,'Daily Absent'!$O209:$AX209)</f>
        <v>1</v>
      </c>
      <c r="P209" s="100">
        <v>0.29166666666666669</v>
      </c>
      <c r="Q209" s="100">
        <v>0.5</v>
      </c>
      <c r="R209" s="100">
        <v>0.54166666666666663</v>
      </c>
      <c r="S209" s="100">
        <v>0.75</v>
      </c>
      <c r="T209" s="5"/>
      <c r="U209" s="5"/>
      <c r="V209" s="5">
        <f>LOOKUP(V$6,'Daily Absent'!$O$6:$AX$6,'Daily Absent'!$O209:$AX209)</f>
        <v>1</v>
      </c>
      <c r="W209" s="100">
        <v>0.29166666666666669</v>
      </c>
      <c r="X209" s="100">
        <v>0.5</v>
      </c>
      <c r="Y209" s="100">
        <v>0.54166666666666663</v>
      </c>
      <c r="Z209" s="100">
        <v>0.75</v>
      </c>
      <c r="AA209" s="5"/>
      <c r="AB209" s="5"/>
      <c r="AC209" s="5">
        <f>LOOKUP(AC$6,'Daily Absent'!$O$6:$AX$6,'Daily Absent'!$O209:$AX209)</f>
        <v>1</v>
      </c>
      <c r="AD209" s="100">
        <v>0.29166666666666669</v>
      </c>
      <c r="AE209" s="100">
        <v>0.5</v>
      </c>
      <c r="AF209" s="100">
        <v>0.54166666666666663</v>
      </c>
      <c r="AG209" s="100">
        <v>0.75</v>
      </c>
      <c r="AH209" s="5"/>
      <c r="AI209" s="5"/>
      <c r="AJ209" s="5">
        <f>LOOKUP(AJ$6,'Daily Absent'!$O$6:$AX$6,'Daily Absent'!$O209:$AX209)</f>
        <v>1</v>
      </c>
      <c r="AK209" s="100">
        <v>0.29166666666666669</v>
      </c>
      <c r="AL209" s="100">
        <v>0.5</v>
      </c>
      <c r="AM209" s="100">
        <v>0.54166666666666663</v>
      </c>
      <c r="AN209" s="100">
        <v>0.75</v>
      </c>
      <c r="AO209" s="5"/>
      <c r="AP209" s="5"/>
      <c r="AQ209" s="5">
        <f>LOOKUP(AQ$6,'Daily Absent'!$O$6:$AX$6,'Daily Absent'!$O209:$AX209)</f>
        <v>1</v>
      </c>
      <c r="AR209" s="100">
        <v>0.29166666666666669</v>
      </c>
      <c r="AS209" s="100">
        <v>0.5</v>
      </c>
      <c r="AT209" s="100">
        <v>0.54166666666666663</v>
      </c>
      <c r="AU209" s="100">
        <v>0.70833333333333337</v>
      </c>
      <c r="AV209" s="5"/>
      <c r="AW209" s="5"/>
      <c r="AX209" s="5">
        <f>LOOKUP(AX$6,'Daily Absent'!$O$6:$AX$6,'Daily Absent'!$O209:$AX209)</f>
        <v>1</v>
      </c>
      <c r="AY209" s="100">
        <v>0.33333333333333331</v>
      </c>
      <c r="AZ209" s="100">
        <v>0.5</v>
      </c>
      <c r="BA209" s="100">
        <v>0.54166666666666663</v>
      </c>
      <c r="BB209" s="100">
        <v>0.66666666666666663</v>
      </c>
      <c r="BC209" s="5"/>
      <c r="BD209" s="5"/>
      <c r="BE209" s="5">
        <f>LOOKUP(BE$6,'Daily Absent'!$O$6:$AX$6,'Daily Absent'!$O209:$AX209)</f>
        <v>1</v>
      </c>
      <c r="BF209" s="100">
        <v>0.29166666666666669</v>
      </c>
      <c r="BG209" s="100">
        <v>0.5</v>
      </c>
      <c r="BH209" s="100">
        <v>0.54166666666666663</v>
      </c>
      <c r="BI209" s="100">
        <v>0.75</v>
      </c>
      <c r="BJ209" s="5"/>
      <c r="BK209" s="5"/>
      <c r="BL209" s="5">
        <f>LOOKUP(BL$6,'Daily Absent'!$O$6:$AX$6,'Daily Absent'!$O209:$AX209)</f>
        <v>1</v>
      </c>
      <c r="BM209" s="100">
        <v>0.29166666666666669</v>
      </c>
      <c r="BN209" s="100">
        <v>0.5</v>
      </c>
      <c r="BO209" s="100">
        <v>0.54166666666666663</v>
      </c>
      <c r="BP209" s="100">
        <v>0.75</v>
      </c>
      <c r="BQ209" s="5"/>
      <c r="BR209" s="5"/>
      <c r="BS209" s="5">
        <f>LOOKUP(BS$6,'Daily Absent'!$O$6:$AX$6,'Daily Absent'!$O209:$AX209)</f>
        <v>1</v>
      </c>
      <c r="BT209" s="100">
        <v>0.29166666666666669</v>
      </c>
      <c r="BU209" s="100">
        <v>0.5</v>
      </c>
      <c r="BV209" s="100">
        <v>0.54166666666666663</v>
      </c>
      <c r="BW209" s="100">
        <v>0.75</v>
      </c>
      <c r="BX209" s="5"/>
      <c r="BY209" s="5"/>
      <c r="BZ209" s="5">
        <f>LOOKUP(BZ$6,'Daily Absent'!$O$6:$AX$6,'Daily Absent'!$O209:$AX209)</f>
        <v>1</v>
      </c>
      <c r="CA209" s="100">
        <v>0.29166666666666669</v>
      </c>
      <c r="CB209" s="100">
        <v>0.5</v>
      </c>
      <c r="CC209" s="100">
        <v>0.54166666666666663</v>
      </c>
      <c r="CD209" s="100">
        <v>0.75</v>
      </c>
      <c r="CE209" s="5"/>
      <c r="CF209" s="5"/>
      <c r="CG209" s="5">
        <f>LOOKUP(CG$6,'Daily Absent'!$O$6:$AX$6,'Daily Absent'!$O209:$AX209)</f>
        <v>1</v>
      </c>
      <c r="CH209" s="100">
        <v>0.29166666666666669</v>
      </c>
      <c r="CI209" s="100">
        <v>0.5</v>
      </c>
      <c r="CJ209" s="100">
        <v>0.54166666666666663</v>
      </c>
      <c r="CK209" s="100">
        <v>0.75</v>
      </c>
      <c r="CL209" s="5"/>
      <c r="CM209" s="5"/>
      <c r="CN209" s="5">
        <f>LOOKUP(CN$6,'Daily Absent'!$O$6:$AX$6,'Daily Absent'!$O209:$AX209)</f>
        <v>1</v>
      </c>
      <c r="CO209" s="100">
        <v>0.29166666666666669</v>
      </c>
      <c r="CP209" s="100">
        <v>0.5</v>
      </c>
      <c r="CQ209" s="100">
        <v>0.54166666666666663</v>
      </c>
      <c r="CR209" s="100">
        <v>0.70833333333333337</v>
      </c>
      <c r="CS209" s="5"/>
      <c r="CT209" s="5"/>
      <c r="CU209" s="5">
        <f>LOOKUP(CU$6,'Daily Absent'!$O$6:$AX$6,'Daily Absent'!$O209:$AX209)</f>
        <v>1</v>
      </c>
      <c r="CV209" s="100">
        <v>0.33333333333333331</v>
      </c>
      <c r="CW209" s="100">
        <v>0.5</v>
      </c>
      <c r="CX209" s="100">
        <v>0.54166666666666663</v>
      </c>
      <c r="CY209" s="100">
        <v>0.66666666666666663</v>
      </c>
      <c r="CZ209" s="5"/>
      <c r="DA209" s="5"/>
      <c r="DB209" s="5">
        <f>LOOKUP(DB$6,'Daily Absent'!$O$6:$AX$6,'Daily Absent'!$O209:$AX209)</f>
        <v>1</v>
      </c>
      <c r="DC209" s="100">
        <v>0.29166666666666669</v>
      </c>
      <c r="DD209" s="100">
        <v>0.5</v>
      </c>
      <c r="DE209" s="100">
        <v>0.54166666666666663</v>
      </c>
      <c r="DF209" s="100">
        <v>0.75</v>
      </c>
      <c r="DG209" s="100">
        <v>0.79166666666666663</v>
      </c>
      <c r="DH209" s="100">
        <v>0.91666666666666663</v>
      </c>
      <c r="DI209" s="5">
        <f>LOOKUP(DI$6,'Daily Absent'!$O$6:$AX$6,'Daily Absent'!$O209:$AX209)</f>
        <v>1</v>
      </c>
      <c r="DJ209" s="100">
        <v>0.29166666666666669</v>
      </c>
      <c r="DK209" s="100">
        <v>0.5</v>
      </c>
      <c r="DL209" s="100">
        <v>0.54166666666666663</v>
      </c>
      <c r="DM209" s="100">
        <v>0.75</v>
      </c>
      <c r="DN209" s="5"/>
      <c r="DO209" s="5"/>
      <c r="DP209" s="5">
        <f>LOOKUP(DP$6,'Daily Absent'!$O$6:$AX$6,'Daily Absent'!$O209:$AX209)</f>
        <v>1</v>
      </c>
      <c r="DQ209" s="100">
        <v>0.29166666666666669</v>
      </c>
      <c r="DR209" s="100">
        <v>0.5</v>
      </c>
      <c r="DS209" s="100">
        <v>0.54166666666666663</v>
      </c>
      <c r="DT209" s="100">
        <v>0.75</v>
      </c>
      <c r="DU209" s="5"/>
      <c r="DV209" s="5"/>
      <c r="DW209" s="5">
        <f>LOOKUP(DW$6,'Daily Absent'!$O$6:$AX$6,'Daily Absent'!$O209:$AX209)</f>
        <v>1</v>
      </c>
      <c r="DX209" s="100">
        <v>0.29166666666666669</v>
      </c>
      <c r="DY209" s="100">
        <v>0.5</v>
      </c>
      <c r="DZ209" s="100">
        <v>0.54166666666666663</v>
      </c>
      <c r="EA209" s="100">
        <v>0.75</v>
      </c>
      <c r="EB209" s="5"/>
      <c r="EC209" s="5"/>
      <c r="ED209" s="5">
        <f>LOOKUP(ED$6,'Daily Absent'!$O$6:$AX$6,'Daily Absent'!$O209:$AX209)</f>
        <v>1</v>
      </c>
      <c r="EE209" s="100">
        <v>0.29166666666666669</v>
      </c>
      <c r="EF209" s="100">
        <v>0.5</v>
      </c>
      <c r="EG209" s="100">
        <v>0.54166666666666663</v>
      </c>
      <c r="EH209" s="100">
        <v>0.75</v>
      </c>
      <c r="EI209" s="100">
        <v>0.79166666666666663</v>
      </c>
      <c r="EJ209" s="100">
        <v>0.91666666666666663</v>
      </c>
      <c r="EK209" s="5">
        <f>LOOKUP(EK$6,'Daily Absent'!$O$6:$AX$6,'Daily Absent'!$O209:$AX209)</f>
        <v>1</v>
      </c>
      <c r="EL209" s="100">
        <v>0.29166666666666669</v>
      </c>
      <c r="EM209" s="100">
        <v>0.5</v>
      </c>
      <c r="EN209" s="100">
        <v>0.54166666666666663</v>
      </c>
      <c r="EO209" s="100">
        <v>0.75</v>
      </c>
      <c r="EP209" s="100"/>
      <c r="EQ209" s="5"/>
      <c r="ER209" s="5">
        <f>LOOKUP(ER$6,'Daily Absent'!$O$6:$AX$6,'Daily Absent'!$O209:$AX209)</f>
        <v>0</v>
      </c>
      <c r="ES209" s="100"/>
      <c r="ET209" s="100"/>
      <c r="EU209" s="100"/>
      <c r="EV209" s="100"/>
      <c r="EW209" s="5"/>
      <c r="EX209" s="5"/>
      <c r="EY209" s="5">
        <f>LOOKUP(EY$6,'Daily Absent'!$O$6:$AX$6,'Daily Absent'!$O209:$AX209)</f>
        <v>1</v>
      </c>
      <c r="EZ209" s="100">
        <v>0.29166666666666669</v>
      </c>
      <c r="FA209" s="100">
        <v>0.5</v>
      </c>
      <c r="FB209" s="100">
        <v>0.54166666666666663</v>
      </c>
      <c r="FC209" s="100">
        <v>0.75</v>
      </c>
      <c r="FD209" s="100">
        <v>0.79166666666666663</v>
      </c>
      <c r="FE209" s="100">
        <v>0.91666666666666663</v>
      </c>
      <c r="FF209" s="5">
        <f>LOOKUP(FF$6,'Daily Absent'!$O$6:$AX$6,'Daily Absent'!$O209:$AX209)</f>
        <v>1</v>
      </c>
      <c r="FG209" s="100"/>
      <c r="FH209" s="100"/>
      <c r="FI209" s="100"/>
      <c r="FJ209" s="100"/>
      <c r="FK209" s="5"/>
      <c r="FL209" s="5"/>
      <c r="FM209" s="5">
        <f>LOOKUP(FM$6,'Daily Absent'!$O$6:$AX$6,'Daily Absent'!$O209:$AX209)</f>
        <v>0</v>
      </c>
      <c r="FN209" s="100"/>
      <c r="FO209" s="100"/>
      <c r="FP209" s="100"/>
      <c r="FQ209" s="100"/>
      <c r="FR209" s="5"/>
      <c r="FS209" s="5"/>
      <c r="FT209" s="5">
        <f>LOOKUP(FT$6,'Daily Absent'!$O$6:$AX$6,'Daily Absent'!$O209:$AX209)</f>
        <v>0</v>
      </c>
      <c r="FU209" s="100"/>
      <c r="FV209" s="100"/>
      <c r="FW209" s="100"/>
      <c r="FX209" s="100"/>
      <c r="FY209" s="5"/>
      <c r="FZ209" s="5"/>
      <c r="GA209" s="5">
        <f>LOOKUP(GA$6,'Daily Absent'!$O$6:$AX$6,'Daily Absent'!$O209:$AX209)</f>
        <v>0</v>
      </c>
      <c r="GB209" s="100"/>
      <c r="GC209" s="100"/>
      <c r="GD209" s="100"/>
      <c r="GE209" s="100"/>
      <c r="GF209" s="5"/>
      <c r="GG209" s="5"/>
      <c r="GH209" s="5">
        <f>LOOKUP(GH$6,'Daily Absent'!$O$6:$AX$6,'Daily Absent'!$O209:$AX209)</f>
        <v>0</v>
      </c>
      <c r="GI209" s="100"/>
      <c r="GJ209" s="100"/>
      <c r="GK209" s="100"/>
      <c r="GL209" s="100"/>
      <c r="GM209" s="5"/>
      <c r="GN209" s="5"/>
      <c r="GO209" s="5">
        <f>LOOKUP(GO$6,'Daily Absent'!$O$6:$AX$6,'Daily Absent'!$O209:$AX209)</f>
        <v>0</v>
      </c>
      <c r="GP209" s="100"/>
      <c r="GQ209" s="100"/>
      <c r="GR209" s="100"/>
      <c r="GS209" s="100"/>
      <c r="GT209" s="5"/>
      <c r="GU209" s="5"/>
      <c r="GV209" s="5">
        <f>LOOKUP(GV$6,'Daily Absent'!$O$6:$AX$6,'Daily Absent'!$O209:$AX209)</f>
        <v>0</v>
      </c>
      <c r="GW209" s="100"/>
      <c r="GX209" s="100"/>
      <c r="GY209" s="100"/>
      <c r="GZ209" s="100"/>
      <c r="HA209" s="5"/>
      <c r="HB209" s="5"/>
      <c r="HC209" s="5">
        <f>LOOKUP(HC$6,'Daily Absent'!$O$6:$AX$6,'Daily Absent'!$O209:$AX209)</f>
        <v>0</v>
      </c>
      <c r="HD209" s="100"/>
      <c r="HE209" s="100"/>
      <c r="HF209" s="100"/>
      <c r="HG209" s="100"/>
      <c r="HH209" s="5"/>
      <c r="HI209" s="5"/>
      <c r="HJ209" s="5">
        <f>LOOKUP(HJ$6,'Daily Absent'!$O$6:$AX$6,'Daily Absent'!$O209:$AX209)</f>
        <v>0</v>
      </c>
      <c r="HK209" s="100"/>
      <c r="HL209" s="100"/>
      <c r="HM209" s="100"/>
      <c r="HN209" s="100"/>
      <c r="HO209" s="5"/>
      <c r="HP209" s="5"/>
      <c r="HQ209" s="5"/>
      <c r="HR209" s="100"/>
      <c r="HS209" s="100"/>
      <c r="HT209" s="100"/>
      <c r="HU209" s="100"/>
      <c r="HV209" s="5"/>
      <c r="HW209" s="5"/>
      <c r="HX209" s="5">
        <f>LOOKUP(HX$6,'Daily Absent'!$O$6:$AX$6,'Daily Absent'!$O209:$AX209)</f>
        <v>0</v>
      </c>
      <c r="HY209" s="5"/>
      <c r="HZ209" s="100"/>
      <c r="IA209" s="5"/>
      <c r="IB209" s="5"/>
      <c r="IC209" s="5"/>
      <c r="ID209" s="5"/>
      <c r="IE209" s="5">
        <f>LOOKUP(IE$6,'Daily Absent'!$O$6:$AX$6,'Daily Absent'!$O209:$AX209)</f>
        <v>0</v>
      </c>
      <c r="IF209" s="5"/>
      <c r="IG209" s="100"/>
      <c r="IH209" s="5"/>
      <c r="II209" s="5"/>
      <c r="IJ209" s="5"/>
      <c r="IK209" s="5"/>
      <c r="IL209" s="5">
        <f>LOOKUP(IL$6,'Daily Absent'!$O$6:$AX$6,'Daily Absent'!$O209:$AX209)</f>
        <v>0</v>
      </c>
      <c r="IM209" s="5"/>
      <c r="IN209" s="100"/>
      <c r="IO209" s="5"/>
      <c r="IP209" s="5"/>
      <c r="IQ209" s="5"/>
      <c r="IR209" s="5"/>
      <c r="IS209" s="5">
        <f>LOOKUP(IS$6,'Daily Absent'!$O$6:$AX$6,'Daily Absent'!$O209:$AX209)</f>
        <v>0</v>
      </c>
      <c r="IT209" s="5"/>
      <c r="IU209" s="100"/>
      <c r="IV209" s="5"/>
      <c r="IW209" s="5"/>
      <c r="IX209" s="5"/>
      <c r="IY209" s="5"/>
      <c r="IZ209" s="5">
        <f>LOOKUP(IZ$6,'Daily Absent'!$O$6:$AX$6,'Daily Absent'!$O209:$AX209)</f>
        <v>0</v>
      </c>
      <c r="JA209" s="5"/>
      <c r="JB209" s="100"/>
      <c r="JC209" s="5"/>
      <c r="JD209" s="5"/>
      <c r="JE209" s="5"/>
      <c r="JF209" s="5"/>
    </row>
    <row r="210" spans="1:266" ht="20" customHeight="1">
      <c r="A210" s="54">
        <f>IF('Master MP Status'!A210&gt;0,'Master MP Status'!A210,"")</f>
        <v>202</v>
      </c>
      <c r="B210" s="5" t="str">
        <f>IF(ISTEXT('Master MP Status'!B210),'Master MP Status'!B210,"")</f>
        <v>DIRECT</v>
      </c>
      <c r="C210" s="153" t="str">
        <f>IF(OR(ISTEXT('Master MP Status'!C210),'Master MP Status'!C210&gt;0),'Master MP Status'!C210,"")</f>
        <v>B250140</v>
      </c>
      <c r="D210" s="154" t="str">
        <f>IF(OR(ISTEXT('Master MP Status'!D210),'Master MP Status'!D210&gt;0),'Master MP Status'!D210,"")</f>
        <v>B250140</v>
      </c>
      <c r="E210" s="5" t="str">
        <f>IF(ISTEXT('Master MP Status'!E210),'Master MP Status'!E210,"")</f>
        <v>NANA JUANDI</v>
      </c>
      <c r="F210" s="5"/>
      <c r="G210" s="5" t="str">
        <f>IF(ISTEXT('Master MP Status'!G210),'Master MP Status'!G210,"")</f>
        <v>Kuningan</v>
      </c>
      <c r="H210" s="5" t="str">
        <f>IF(ISTEXT('Master MP Status'!H210),'Master MP Status'!H210,"")</f>
        <v>Wayan</v>
      </c>
      <c r="I210" s="5" t="str">
        <f>IF(ISTEXT('Master MP Status'!I210),'Master MP Status'!I210,"")</f>
        <v>Skilled</v>
      </c>
      <c r="J210" s="5" t="str">
        <f>IF(ISTEXT('Master MP Status'!J210),'Master MP Status'!J210,"")</f>
        <v>Common Skilled</v>
      </c>
      <c r="K210" s="9">
        <f>IF(OR('Master MP Status'!K210=0,'Master MP Status'!K210=""),"",'Master MP Status'!K210)</f>
        <v>45804</v>
      </c>
      <c r="L210" s="9">
        <f>IF(OR('Master MP Status'!L210=0,'Master MP Status'!L210=""),"",'Master MP Status'!L210)</f>
        <v>45804</v>
      </c>
      <c r="M210" s="9" t="str">
        <f>IF(OR('Master MP Status'!M210=0,'Master MP Status'!M210=""),"",'Master MP Status'!M210)</f>
        <v/>
      </c>
      <c r="N210" s="5" t="str">
        <f>IF(ISTEXT('Master MP Status'!N210),'Master MP Status'!N210,"")</f>
        <v/>
      </c>
      <c r="O210" s="5">
        <f>LOOKUP(O$6,'Daily Absent'!$O$6:$AX$6,'Daily Absent'!$O210:$AX210)</f>
        <v>1</v>
      </c>
      <c r="P210" s="100">
        <v>0.29166666666666669</v>
      </c>
      <c r="Q210" s="100">
        <v>0.5</v>
      </c>
      <c r="R210" s="100">
        <v>0.54166666666666663</v>
      </c>
      <c r="S210" s="100">
        <v>0.75</v>
      </c>
      <c r="T210" s="5"/>
      <c r="U210" s="5"/>
      <c r="V210" s="5">
        <f>LOOKUP(V$6,'Daily Absent'!$O$6:$AX$6,'Daily Absent'!$O210:$AX210)</f>
        <v>1</v>
      </c>
      <c r="W210" s="100">
        <v>0.29166666666666669</v>
      </c>
      <c r="X210" s="100">
        <v>0.5</v>
      </c>
      <c r="Y210" s="100">
        <v>0.54166666666666663</v>
      </c>
      <c r="Z210" s="100">
        <v>0.75</v>
      </c>
      <c r="AA210" s="5"/>
      <c r="AB210" s="5"/>
      <c r="AC210" s="5">
        <f>LOOKUP(AC$6,'Daily Absent'!$O$6:$AX$6,'Daily Absent'!$O210:$AX210)</f>
        <v>1</v>
      </c>
      <c r="AD210" s="100">
        <v>0.29166666666666669</v>
      </c>
      <c r="AE210" s="100">
        <v>0.5</v>
      </c>
      <c r="AF210" s="100">
        <v>0.54166666666666663</v>
      </c>
      <c r="AG210" s="100">
        <v>0.75</v>
      </c>
      <c r="AH210" s="5"/>
      <c r="AI210" s="5"/>
      <c r="AJ210" s="5">
        <f>LOOKUP(AJ$6,'Daily Absent'!$O$6:$AX$6,'Daily Absent'!$O210:$AX210)</f>
        <v>1</v>
      </c>
      <c r="AK210" s="100">
        <v>0.29166666666666669</v>
      </c>
      <c r="AL210" s="100">
        <v>0.5</v>
      </c>
      <c r="AM210" s="100">
        <v>0.54166666666666663</v>
      </c>
      <c r="AN210" s="100">
        <v>0.75</v>
      </c>
      <c r="AO210" s="5"/>
      <c r="AP210" s="5"/>
      <c r="AQ210" s="5">
        <f>LOOKUP(AQ$6,'Daily Absent'!$O$6:$AX$6,'Daily Absent'!$O210:$AX210)</f>
        <v>1</v>
      </c>
      <c r="AR210" s="100">
        <v>0.29166666666666669</v>
      </c>
      <c r="AS210" s="100">
        <v>0.5</v>
      </c>
      <c r="AT210" s="100">
        <v>0.54166666666666663</v>
      </c>
      <c r="AU210" s="100">
        <v>0.70833333333333337</v>
      </c>
      <c r="AV210" s="5"/>
      <c r="AW210" s="5"/>
      <c r="AX210" s="5">
        <f>LOOKUP(AX$6,'Daily Absent'!$O$6:$AX$6,'Daily Absent'!$O210:$AX210)</f>
        <v>1</v>
      </c>
      <c r="AY210" s="100">
        <v>0.33333333333333331</v>
      </c>
      <c r="AZ210" s="100">
        <v>0.5</v>
      </c>
      <c r="BA210" s="100">
        <v>0.54166666666666663</v>
      </c>
      <c r="BB210" s="100">
        <v>0.66666666666666663</v>
      </c>
      <c r="BC210" s="5"/>
      <c r="BD210" s="5"/>
      <c r="BE210" s="5">
        <f>LOOKUP(BE$6,'Daily Absent'!$O$6:$AX$6,'Daily Absent'!$O210:$AX210)</f>
        <v>1</v>
      </c>
      <c r="BF210" s="100">
        <v>0.29166666666666669</v>
      </c>
      <c r="BG210" s="100">
        <v>0.5</v>
      </c>
      <c r="BH210" s="100">
        <v>0.54166666666666663</v>
      </c>
      <c r="BI210" s="100">
        <v>0.75</v>
      </c>
      <c r="BJ210" s="5"/>
      <c r="BK210" s="5"/>
      <c r="BL210" s="5">
        <f>LOOKUP(BL$6,'Daily Absent'!$O$6:$AX$6,'Daily Absent'!$O210:$AX210)</f>
        <v>1</v>
      </c>
      <c r="BM210" s="100">
        <v>0.29166666666666669</v>
      </c>
      <c r="BN210" s="100">
        <v>0.5</v>
      </c>
      <c r="BO210" s="100">
        <v>0.54166666666666663</v>
      </c>
      <c r="BP210" s="100">
        <v>0.75</v>
      </c>
      <c r="BQ210" s="5"/>
      <c r="BR210" s="5"/>
      <c r="BS210" s="5">
        <f>LOOKUP(BS$6,'Daily Absent'!$O$6:$AX$6,'Daily Absent'!$O210:$AX210)</f>
        <v>1</v>
      </c>
      <c r="BT210" s="100">
        <v>0.29166666666666669</v>
      </c>
      <c r="BU210" s="100">
        <v>0.5</v>
      </c>
      <c r="BV210" s="100">
        <v>0.54166666666666663</v>
      </c>
      <c r="BW210" s="100">
        <v>0.75</v>
      </c>
      <c r="BX210" s="5"/>
      <c r="BY210" s="5"/>
      <c r="BZ210" s="5">
        <f>LOOKUP(BZ$6,'Daily Absent'!$O$6:$AX$6,'Daily Absent'!$O210:$AX210)</f>
        <v>1</v>
      </c>
      <c r="CA210" s="100">
        <v>0.29166666666666669</v>
      </c>
      <c r="CB210" s="100">
        <v>0.5</v>
      </c>
      <c r="CC210" s="100">
        <v>0.54166666666666663</v>
      </c>
      <c r="CD210" s="100">
        <v>0.75</v>
      </c>
      <c r="CE210" s="5"/>
      <c r="CF210" s="5"/>
      <c r="CG210" s="5">
        <f>LOOKUP(CG$6,'Daily Absent'!$O$6:$AX$6,'Daily Absent'!$O210:$AX210)</f>
        <v>1</v>
      </c>
      <c r="CH210" s="100">
        <v>0.29166666666666669</v>
      </c>
      <c r="CI210" s="100">
        <v>0.5</v>
      </c>
      <c r="CJ210" s="100">
        <v>0.54166666666666663</v>
      </c>
      <c r="CK210" s="100">
        <v>0.75</v>
      </c>
      <c r="CL210" s="5"/>
      <c r="CM210" s="5"/>
      <c r="CN210" s="5">
        <f>LOOKUP(CN$6,'Daily Absent'!$O$6:$AX$6,'Daily Absent'!$O210:$AX210)</f>
        <v>1</v>
      </c>
      <c r="CO210" s="100">
        <v>0.29166666666666669</v>
      </c>
      <c r="CP210" s="100">
        <v>0.5</v>
      </c>
      <c r="CQ210" s="100">
        <v>0.54166666666666663</v>
      </c>
      <c r="CR210" s="100">
        <v>0.70833333333333337</v>
      </c>
      <c r="CS210" s="5"/>
      <c r="CT210" s="5"/>
      <c r="CU210" s="5">
        <f>LOOKUP(CU$6,'Daily Absent'!$O$6:$AX$6,'Daily Absent'!$O210:$AX210)</f>
        <v>1</v>
      </c>
      <c r="CV210" s="100">
        <v>0.33333333333333331</v>
      </c>
      <c r="CW210" s="100">
        <v>0.5</v>
      </c>
      <c r="CX210" s="100">
        <v>0.54166666666666663</v>
      </c>
      <c r="CY210" s="100">
        <v>0.66666666666666663</v>
      </c>
      <c r="CZ210" s="5"/>
      <c r="DA210" s="5"/>
      <c r="DB210" s="5">
        <f>LOOKUP(DB$6,'Daily Absent'!$O$6:$AX$6,'Daily Absent'!$O210:$AX210)</f>
        <v>1</v>
      </c>
      <c r="DC210" s="100">
        <v>0.29166666666666669</v>
      </c>
      <c r="DD210" s="100">
        <v>0.5</v>
      </c>
      <c r="DE210" s="100">
        <v>0.54166666666666663</v>
      </c>
      <c r="DF210" s="100">
        <v>0.75</v>
      </c>
      <c r="DG210" s="100">
        <v>0.79166666666666663</v>
      </c>
      <c r="DH210" s="100">
        <v>0.91666666666666663</v>
      </c>
      <c r="DI210" s="5">
        <f>LOOKUP(DI$6,'Daily Absent'!$O$6:$AX$6,'Daily Absent'!$O210:$AX210)</f>
        <v>1</v>
      </c>
      <c r="DJ210" s="100">
        <v>0.29166666666666669</v>
      </c>
      <c r="DK210" s="100">
        <v>0.5</v>
      </c>
      <c r="DL210" s="100">
        <v>0.54166666666666663</v>
      </c>
      <c r="DM210" s="100">
        <v>0.75</v>
      </c>
      <c r="DN210" s="5"/>
      <c r="DO210" s="5"/>
      <c r="DP210" s="5">
        <f>LOOKUP(DP$6,'Daily Absent'!$O$6:$AX$6,'Daily Absent'!$O210:$AX210)</f>
        <v>1</v>
      </c>
      <c r="DQ210" s="100">
        <v>0.29166666666666669</v>
      </c>
      <c r="DR210" s="100">
        <v>0.5</v>
      </c>
      <c r="DS210" s="100">
        <v>0.54166666666666663</v>
      </c>
      <c r="DT210" s="100">
        <v>0.75</v>
      </c>
      <c r="DU210" s="5"/>
      <c r="DV210" s="5"/>
      <c r="DW210" s="5">
        <f>LOOKUP(DW$6,'Daily Absent'!$O$6:$AX$6,'Daily Absent'!$O210:$AX210)</f>
        <v>1</v>
      </c>
      <c r="DX210" s="100">
        <v>0.29166666666666669</v>
      </c>
      <c r="DY210" s="100">
        <v>0.5</v>
      </c>
      <c r="DZ210" s="100">
        <v>0.54166666666666663</v>
      </c>
      <c r="EA210" s="100">
        <v>0.75</v>
      </c>
      <c r="EB210" s="5"/>
      <c r="EC210" s="5"/>
      <c r="ED210" s="5">
        <f>LOOKUP(ED$6,'Daily Absent'!$O$6:$AX$6,'Daily Absent'!$O210:$AX210)</f>
        <v>1</v>
      </c>
      <c r="EE210" s="100">
        <v>0.29166666666666669</v>
      </c>
      <c r="EF210" s="100">
        <v>0.5</v>
      </c>
      <c r="EG210" s="100">
        <v>0.54166666666666663</v>
      </c>
      <c r="EH210" s="100">
        <v>0.75</v>
      </c>
      <c r="EI210" s="100">
        <v>0.79166666666666663</v>
      </c>
      <c r="EJ210" s="100">
        <v>0.91666666666666663</v>
      </c>
      <c r="EK210" s="5">
        <f>LOOKUP(EK$6,'Daily Absent'!$O$6:$AX$6,'Daily Absent'!$O210:$AX210)</f>
        <v>1</v>
      </c>
      <c r="EL210" s="100">
        <v>0.29166666666666669</v>
      </c>
      <c r="EM210" s="100">
        <v>0.5</v>
      </c>
      <c r="EN210" s="100">
        <v>0.54166666666666663</v>
      </c>
      <c r="EO210" s="100">
        <v>0.75</v>
      </c>
      <c r="EP210" s="100"/>
      <c r="EQ210" s="5"/>
      <c r="ER210" s="5">
        <f>LOOKUP(ER$6,'Daily Absent'!$O$6:$AX$6,'Daily Absent'!$O210:$AX210)</f>
        <v>0</v>
      </c>
      <c r="ES210" s="100"/>
      <c r="ET210" s="100"/>
      <c r="EU210" s="100"/>
      <c r="EV210" s="100"/>
      <c r="EW210" s="5"/>
      <c r="EX210" s="5"/>
      <c r="EY210" s="5">
        <f>LOOKUP(EY$6,'Daily Absent'!$O$6:$AX$6,'Daily Absent'!$O210:$AX210)</f>
        <v>1</v>
      </c>
      <c r="EZ210" s="100">
        <v>0.29166666666666669</v>
      </c>
      <c r="FA210" s="100">
        <v>0.5</v>
      </c>
      <c r="FB210" s="100">
        <v>0.54166666666666663</v>
      </c>
      <c r="FC210" s="100">
        <v>0.75</v>
      </c>
      <c r="FD210" s="100">
        <v>0.79166666666666663</v>
      </c>
      <c r="FE210" s="100">
        <v>0.91666666666666663</v>
      </c>
      <c r="FF210" s="5">
        <f>LOOKUP(FF$6,'Daily Absent'!$O$6:$AX$6,'Daily Absent'!$O210:$AX210)</f>
        <v>1</v>
      </c>
      <c r="FG210" s="100"/>
      <c r="FH210" s="100"/>
      <c r="FI210" s="100"/>
      <c r="FJ210" s="100"/>
      <c r="FK210" s="5"/>
      <c r="FL210" s="5"/>
      <c r="FM210" s="5">
        <f>LOOKUP(FM$6,'Daily Absent'!$O$6:$AX$6,'Daily Absent'!$O210:$AX210)</f>
        <v>0</v>
      </c>
      <c r="FN210" s="100"/>
      <c r="FO210" s="100"/>
      <c r="FP210" s="100"/>
      <c r="FQ210" s="100"/>
      <c r="FR210" s="5"/>
      <c r="FS210" s="5"/>
      <c r="FT210" s="5">
        <f>LOOKUP(FT$6,'Daily Absent'!$O$6:$AX$6,'Daily Absent'!$O210:$AX210)</f>
        <v>0</v>
      </c>
      <c r="FU210" s="100"/>
      <c r="FV210" s="100"/>
      <c r="FW210" s="100"/>
      <c r="FX210" s="100"/>
      <c r="FY210" s="5"/>
      <c r="FZ210" s="5"/>
      <c r="GA210" s="5">
        <f>LOOKUP(GA$6,'Daily Absent'!$O$6:$AX$6,'Daily Absent'!$O210:$AX210)</f>
        <v>0</v>
      </c>
      <c r="GB210" s="100"/>
      <c r="GC210" s="100"/>
      <c r="GD210" s="100"/>
      <c r="GE210" s="100"/>
      <c r="GF210" s="5"/>
      <c r="GG210" s="5"/>
      <c r="GH210" s="5">
        <f>LOOKUP(GH$6,'Daily Absent'!$O$6:$AX$6,'Daily Absent'!$O210:$AX210)</f>
        <v>0</v>
      </c>
      <c r="GI210" s="100"/>
      <c r="GJ210" s="100"/>
      <c r="GK210" s="100"/>
      <c r="GL210" s="100"/>
      <c r="GM210" s="5"/>
      <c r="GN210" s="5"/>
      <c r="GO210" s="5">
        <f>LOOKUP(GO$6,'Daily Absent'!$O$6:$AX$6,'Daily Absent'!$O210:$AX210)</f>
        <v>0</v>
      </c>
      <c r="GP210" s="100"/>
      <c r="GQ210" s="100"/>
      <c r="GR210" s="100"/>
      <c r="GS210" s="100"/>
      <c r="GT210" s="5"/>
      <c r="GU210" s="5"/>
      <c r="GV210" s="5">
        <f>LOOKUP(GV$6,'Daily Absent'!$O$6:$AX$6,'Daily Absent'!$O210:$AX210)</f>
        <v>0</v>
      </c>
      <c r="GW210" s="100"/>
      <c r="GX210" s="100"/>
      <c r="GY210" s="100"/>
      <c r="GZ210" s="100"/>
      <c r="HA210" s="5"/>
      <c r="HB210" s="5"/>
      <c r="HC210" s="5">
        <f>LOOKUP(HC$6,'Daily Absent'!$O$6:$AX$6,'Daily Absent'!$O210:$AX210)</f>
        <v>0</v>
      </c>
      <c r="HD210" s="100"/>
      <c r="HE210" s="100"/>
      <c r="HF210" s="100"/>
      <c r="HG210" s="100"/>
      <c r="HH210" s="5"/>
      <c r="HI210" s="5"/>
      <c r="HJ210" s="5">
        <f>LOOKUP(HJ$6,'Daily Absent'!$O$6:$AX$6,'Daily Absent'!$O210:$AX210)</f>
        <v>0</v>
      </c>
      <c r="HK210" s="100"/>
      <c r="HL210" s="100"/>
      <c r="HM210" s="100"/>
      <c r="HN210" s="100"/>
      <c r="HO210" s="5"/>
      <c r="HP210" s="5"/>
      <c r="HQ210" s="5"/>
      <c r="HR210" s="100"/>
      <c r="HS210" s="100"/>
      <c r="HT210" s="100"/>
      <c r="HU210" s="100"/>
      <c r="HV210" s="5"/>
      <c r="HW210" s="5"/>
      <c r="HX210" s="5">
        <f>LOOKUP(HX$6,'Daily Absent'!$O$6:$AX$6,'Daily Absent'!$O210:$AX210)</f>
        <v>0</v>
      </c>
      <c r="HY210" s="5"/>
      <c r="HZ210" s="100"/>
      <c r="IA210" s="5"/>
      <c r="IB210" s="5"/>
      <c r="IC210" s="5"/>
      <c r="ID210" s="5"/>
      <c r="IE210" s="5">
        <f>LOOKUP(IE$6,'Daily Absent'!$O$6:$AX$6,'Daily Absent'!$O210:$AX210)</f>
        <v>0</v>
      </c>
      <c r="IF210" s="5"/>
      <c r="IG210" s="100"/>
      <c r="IH210" s="5"/>
      <c r="II210" s="5"/>
      <c r="IJ210" s="5"/>
      <c r="IK210" s="5"/>
      <c r="IL210" s="5">
        <f>LOOKUP(IL$6,'Daily Absent'!$O$6:$AX$6,'Daily Absent'!$O210:$AX210)</f>
        <v>0</v>
      </c>
      <c r="IM210" s="5"/>
      <c r="IN210" s="100"/>
      <c r="IO210" s="5"/>
      <c r="IP210" s="5"/>
      <c r="IQ210" s="5"/>
      <c r="IR210" s="5"/>
      <c r="IS210" s="5">
        <f>LOOKUP(IS$6,'Daily Absent'!$O$6:$AX$6,'Daily Absent'!$O210:$AX210)</f>
        <v>0</v>
      </c>
      <c r="IT210" s="5"/>
      <c r="IU210" s="100"/>
      <c r="IV210" s="5"/>
      <c r="IW210" s="5"/>
      <c r="IX210" s="5"/>
      <c r="IY210" s="5"/>
      <c r="IZ210" s="5">
        <f>LOOKUP(IZ$6,'Daily Absent'!$O$6:$AX$6,'Daily Absent'!$O210:$AX210)</f>
        <v>0</v>
      </c>
      <c r="JA210" s="5"/>
      <c r="JB210" s="100"/>
      <c r="JC210" s="5"/>
      <c r="JD210" s="5"/>
      <c r="JE210" s="5"/>
      <c r="JF210" s="5"/>
    </row>
    <row r="211" spans="1:266" ht="20" customHeight="1">
      <c r="A211" s="54">
        <f>IF('Master MP Status'!A211&gt;0,'Master MP Status'!A211,"")</f>
        <v>203</v>
      </c>
      <c r="B211" s="5" t="str">
        <f>IF(ISTEXT('Master MP Status'!B211),'Master MP Status'!B211,"")</f>
        <v>DIRECT</v>
      </c>
      <c r="C211" s="153" t="str">
        <f>IF(OR(ISTEXT('Master MP Status'!C211),'Master MP Status'!C211&gt;0),'Master MP Status'!C211,"")</f>
        <v>B250141</v>
      </c>
      <c r="D211" s="154" t="str">
        <f>IF(OR(ISTEXT('Master MP Status'!D211),'Master MP Status'!D211&gt;0),'Master MP Status'!D211,"")</f>
        <v>B250141</v>
      </c>
      <c r="E211" s="5" t="str">
        <f>IF(ISTEXT('Master MP Status'!E211),'Master MP Status'!E211,"")</f>
        <v>M. AMAN SULAEMAN</v>
      </c>
      <c r="F211" s="5"/>
      <c r="G211" s="5" t="str">
        <f>IF(ISTEXT('Master MP Status'!G211),'Master MP Status'!G211,"")</f>
        <v>Pandeglang</v>
      </c>
      <c r="H211" s="5" t="str">
        <f>IF(ISTEXT('Master MP Status'!H211),'Master MP Status'!H211,"")</f>
        <v>Wayan</v>
      </c>
      <c r="I211" s="5" t="str">
        <f>IF(ISTEXT('Master MP Status'!I211),'Master MP Status'!I211,"")</f>
        <v>Skilled</v>
      </c>
      <c r="J211" s="5" t="str">
        <f>IF(ISTEXT('Master MP Status'!J211),'Master MP Status'!J211,"")</f>
        <v>Common Skilled</v>
      </c>
      <c r="K211" s="9">
        <f>IF(OR('Master MP Status'!K211=0,'Master MP Status'!K211=""),"",'Master MP Status'!K211)</f>
        <v>45804</v>
      </c>
      <c r="L211" s="9">
        <f>IF(OR('Master MP Status'!L211=0,'Master MP Status'!L211=""),"",'Master MP Status'!L211)</f>
        <v>45804</v>
      </c>
      <c r="M211" s="9" t="str">
        <f>IF(OR('Master MP Status'!M211=0,'Master MP Status'!M211=""),"",'Master MP Status'!M211)</f>
        <v/>
      </c>
      <c r="N211" s="5" t="str">
        <f>IF(ISTEXT('Master MP Status'!N211),'Master MP Status'!N211,"")</f>
        <v/>
      </c>
      <c r="O211" s="5">
        <f>LOOKUP(O$6,'Daily Absent'!$O$6:$AX$6,'Daily Absent'!$O211:$AX211)</f>
        <v>1</v>
      </c>
      <c r="P211" s="100">
        <v>0.29166666666666669</v>
      </c>
      <c r="Q211" s="100">
        <v>0.5</v>
      </c>
      <c r="R211" s="100">
        <v>0.54166666666666663</v>
      </c>
      <c r="S211" s="100">
        <v>0.75</v>
      </c>
      <c r="T211" s="5"/>
      <c r="U211" s="5"/>
      <c r="V211" s="5">
        <f>LOOKUP(V$6,'Daily Absent'!$O$6:$AX$6,'Daily Absent'!$O211:$AX211)</f>
        <v>1</v>
      </c>
      <c r="W211" s="100">
        <v>0.29166666666666669</v>
      </c>
      <c r="X211" s="100">
        <v>0.5</v>
      </c>
      <c r="Y211" s="100">
        <v>0.54166666666666663</v>
      </c>
      <c r="Z211" s="100">
        <v>0.75</v>
      </c>
      <c r="AA211" s="5"/>
      <c r="AB211" s="5"/>
      <c r="AC211" s="5">
        <f>LOOKUP(AC$6,'Daily Absent'!$O$6:$AX$6,'Daily Absent'!$O211:$AX211)</f>
        <v>1</v>
      </c>
      <c r="AD211" s="100">
        <v>0.29166666666666669</v>
      </c>
      <c r="AE211" s="100">
        <v>0.5</v>
      </c>
      <c r="AF211" s="100">
        <v>0.54166666666666663</v>
      </c>
      <c r="AG211" s="100">
        <v>0.75</v>
      </c>
      <c r="AH211" s="5"/>
      <c r="AI211" s="5"/>
      <c r="AJ211" s="5">
        <f>LOOKUP(AJ$6,'Daily Absent'!$O$6:$AX$6,'Daily Absent'!$O211:$AX211)</f>
        <v>1</v>
      </c>
      <c r="AK211" s="100">
        <v>0.29166666666666669</v>
      </c>
      <c r="AL211" s="100">
        <v>0.5</v>
      </c>
      <c r="AM211" s="100">
        <v>0.54166666666666663</v>
      </c>
      <c r="AN211" s="100">
        <v>0.75</v>
      </c>
      <c r="AO211" s="5"/>
      <c r="AP211" s="5"/>
      <c r="AQ211" s="5">
        <f>LOOKUP(AQ$6,'Daily Absent'!$O$6:$AX$6,'Daily Absent'!$O211:$AX211)</f>
        <v>1</v>
      </c>
      <c r="AR211" s="100">
        <v>0.29166666666666669</v>
      </c>
      <c r="AS211" s="100">
        <v>0.5</v>
      </c>
      <c r="AT211" s="100">
        <v>0.54166666666666663</v>
      </c>
      <c r="AU211" s="100">
        <v>0.70833333333333337</v>
      </c>
      <c r="AV211" s="5"/>
      <c r="AW211" s="5"/>
      <c r="AX211" s="5">
        <f>LOOKUP(AX$6,'Daily Absent'!$O$6:$AX$6,'Daily Absent'!$O211:$AX211)</f>
        <v>1</v>
      </c>
      <c r="AY211" s="100">
        <v>0.33333333333333331</v>
      </c>
      <c r="AZ211" s="100">
        <v>0.5</v>
      </c>
      <c r="BA211" s="100">
        <v>0.54166666666666663</v>
      </c>
      <c r="BB211" s="100">
        <v>0.66666666666666663</v>
      </c>
      <c r="BC211" s="5"/>
      <c r="BD211" s="5"/>
      <c r="BE211" s="5">
        <f>LOOKUP(BE$6,'Daily Absent'!$O$6:$AX$6,'Daily Absent'!$O211:$AX211)</f>
        <v>1</v>
      </c>
      <c r="BF211" s="100">
        <v>0.29166666666666669</v>
      </c>
      <c r="BG211" s="100">
        <v>0.5</v>
      </c>
      <c r="BH211" s="100">
        <v>0.54166666666666663</v>
      </c>
      <c r="BI211" s="100">
        <v>0.75</v>
      </c>
      <c r="BJ211" s="5"/>
      <c r="BK211" s="5"/>
      <c r="BL211" s="5">
        <f>LOOKUP(BL$6,'Daily Absent'!$O$6:$AX$6,'Daily Absent'!$O211:$AX211)</f>
        <v>1</v>
      </c>
      <c r="BM211" s="100">
        <v>0.29166666666666669</v>
      </c>
      <c r="BN211" s="100">
        <v>0.5</v>
      </c>
      <c r="BO211" s="100">
        <v>0.54166666666666663</v>
      </c>
      <c r="BP211" s="100">
        <v>0.75</v>
      </c>
      <c r="BQ211" s="5"/>
      <c r="BR211" s="5"/>
      <c r="BS211" s="5">
        <f>LOOKUP(BS$6,'Daily Absent'!$O$6:$AX$6,'Daily Absent'!$O211:$AX211)</f>
        <v>1</v>
      </c>
      <c r="BT211" s="100">
        <v>0.29166666666666669</v>
      </c>
      <c r="BU211" s="100">
        <v>0.5</v>
      </c>
      <c r="BV211" s="100">
        <v>0.54166666666666663</v>
      </c>
      <c r="BW211" s="100">
        <v>0.75</v>
      </c>
      <c r="BX211" s="5"/>
      <c r="BY211" s="5"/>
      <c r="BZ211" s="5">
        <f>LOOKUP(BZ$6,'Daily Absent'!$O$6:$AX$6,'Daily Absent'!$O211:$AX211)</f>
        <v>1</v>
      </c>
      <c r="CA211" s="100">
        <v>0.29166666666666669</v>
      </c>
      <c r="CB211" s="100">
        <v>0.5</v>
      </c>
      <c r="CC211" s="100">
        <v>0.54166666666666663</v>
      </c>
      <c r="CD211" s="100">
        <v>0.75</v>
      </c>
      <c r="CE211" s="5"/>
      <c r="CF211" s="5"/>
      <c r="CG211" s="5">
        <f>LOOKUP(CG$6,'Daily Absent'!$O$6:$AX$6,'Daily Absent'!$O211:$AX211)</f>
        <v>1</v>
      </c>
      <c r="CH211" s="100">
        <v>0.29166666666666669</v>
      </c>
      <c r="CI211" s="100">
        <v>0.5</v>
      </c>
      <c r="CJ211" s="100">
        <v>0.54166666666666663</v>
      </c>
      <c r="CK211" s="100">
        <v>0.75</v>
      </c>
      <c r="CL211" s="5"/>
      <c r="CM211" s="5"/>
      <c r="CN211" s="5">
        <f>LOOKUP(CN$6,'Daily Absent'!$O$6:$AX$6,'Daily Absent'!$O211:$AX211)</f>
        <v>1</v>
      </c>
      <c r="CO211" s="100">
        <v>0.29166666666666669</v>
      </c>
      <c r="CP211" s="100">
        <v>0.5</v>
      </c>
      <c r="CQ211" s="100">
        <v>0.54166666666666663</v>
      </c>
      <c r="CR211" s="100">
        <v>0.70833333333333337</v>
      </c>
      <c r="CS211" s="5"/>
      <c r="CT211" s="5"/>
      <c r="CU211" s="5">
        <f>LOOKUP(CU$6,'Daily Absent'!$O$6:$AX$6,'Daily Absent'!$O211:$AX211)</f>
        <v>1</v>
      </c>
      <c r="CV211" s="100">
        <v>0.33333333333333331</v>
      </c>
      <c r="CW211" s="100">
        <v>0.5</v>
      </c>
      <c r="CX211" s="100">
        <v>0.54166666666666663</v>
      </c>
      <c r="CY211" s="100">
        <v>0.66666666666666663</v>
      </c>
      <c r="CZ211" s="5"/>
      <c r="DA211" s="5"/>
      <c r="DB211" s="5">
        <f>LOOKUP(DB$6,'Daily Absent'!$O$6:$AX$6,'Daily Absent'!$O211:$AX211)</f>
        <v>1</v>
      </c>
      <c r="DC211" s="100">
        <v>0.29166666666666669</v>
      </c>
      <c r="DD211" s="100">
        <v>0.5</v>
      </c>
      <c r="DE211" s="100">
        <v>0.54166666666666663</v>
      </c>
      <c r="DF211" s="100">
        <v>0.75</v>
      </c>
      <c r="DG211" s="100">
        <v>0.79166666666666663</v>
      </c>
      <c r="DH211" s="100">
        <v>0.91666666666666663</v>
      </c>
      <c r="DI211" s="5">
        <f>LOOKUP(DI$6,'Daily Absent'!$O$6:$AX$6,'Daily Absent'!$O211:$AX211)</f>
        <v>1</v>
      </c>
      <c r="DJ211" s="100">
        <v>0.29166666666666669</v>
      </c>
      <c r="DK211" s="100">
        <v>0.5</v>
      </c>
      <c r="DL211" s="100">
        <v>0.54166666666666663</v>
      </c>
      <c r="DM211" s="100">
        <v>0.75</v>
      </c>
      <c r="DN211" s="5"/>
      <c r="DO211" s="5"/>
      <c r="DP211" s="5">
        <f>LOOKUP(DP$6,'Daily Absent'!$O$6:$AX$6,'Daily Absent'!$O211:$AX211)</f>
        <v>1</v>
      </c>
      <c r="DQ211" s="100">
        <v>0.29166666666666669</v>
      </c>
      <c r="DR211" s="100">
        <v>0.5</v>
      </c>
      <c r="DS211" s="100">
        <v>0.54166666666666663</v>
      </c>
      <c r="DT211" s="100">
        <v>0.75</v>
      </c>
      <c r="DU211" s="5"/>
      <c r="DV211" s="5"/>
      <c r="DW211" s="5">
        <f>LOOKUP(DW$6,'Daily Absent'!$O$6:$AX$6,'Daily Absent'!$O211:$AX211)</f>
        <v>1</v>
      </c>
      <c r="DX211" s="100">
        <v>0.29166666666666669</v>
      </c>
      <c r="DY211" s="100">
        <v>0.5</v>
      </c>
      <c r="DZ211" s="100">
        <v>0.54166666666666663</v>
      </c>
      <c r="EA211" s="100">
        <v>0.75</v>
      </c>
      <c r="EB211" s="5"/>
      <c r="EC211" s="5"/>
      <c r="ED211" s="5">
        <f>LOOKUP(ED$6,'Daily Absent'!$O$6:$AX$6,'Daily Absent'!$O211:$AX211)</f>
        <v>1</v>
      </c>
      <c r="EE211" s="100">
        <v>0.29166666666666669</v>
      </c>
      <c r="EF211" s="100">
        <v>0.5</v>
      </c>
      <c r="EG211" s="100">
        <v>0.54166666666666663</v>
      </c>
      <c r="EH211" s="100">
        <v>0.75</v>
      </c>
      <c r="EI211" s="100">
        <v>0.79166666666666663</v>
      </c>
      <c r="EJ211" s="100">
        <v>0.91666666666666663</v>
      </c>
      <c r="EK211" s="5">
        <f>LOOKUP(EK$6,'Daily Absent'!$O$6:$AX$6,'Daily Absent'!$O211:$AX211)</f>
        <v>1</v>
      </c>
      <c r="EL211" s="100">
        <v>0.29166666666666669</v>
      </c>
      <c r="EM211" s="100">
        <v>0.5</v>
      </c>
      <c r="EN211" s="100">
        <v>0.54166666666666663</v>
      </c>
      <c r="EO211" s="100">
        <v>0.75</v>
      </c>
      <c r="EP211" s="100"/>
      <c r="EQ211" s="5"/>
      <c r="ER211" s="5">
        <f>LOOKUP(ER$6,'Daily Absent'!$O$6:$AX$6,'Daily Absent'!$O211:$AX211)</f>
        <v>0</v>
      </c>
      <c r="ES211" s="100"/>
      <c r="ET211" s="100"/>
      <c r="EU211" s="100"/>
      <c r="EV211" s="100"/>
      <c r="EW211" s="5"/>
      <c r="EX211" s="5"/>
      <c r="EY211" s="5">
        <f>LOOKUP(EY$6,'Daily Absent'!$O$6:$AX$6,'Daily Absent'!$O211:$AX211)</f>
        <v>1</v>
      </c>
      <c r="EZ211" s="100">
        <v>0.29166666666666669</v>
      </c>
      <c r="FA211" s="100">
        <v>0.5</v>
      </c>
      <c r="FB211" s="100">
        <v>0.54166666666666663</v>
      </c>
      <c r="FC211" s="100">
        <v>0.75</v>
      </c>
      <c r="FD211" s="100">
        <v>0.79166666666666663</v>
      </c>
      <c r="FE211" s="100">
        <v>0.91666666666666663</v>
      </c>
      <c r="FF211" s="5">
        <f>LOOKUP(FF$6,'Daily Absent'!$O$6:$AX$6,'Daily Absent'!$O211:$AX211)</f>
        <v>1</v>
      </c>
      <c r="FG211" s="100"/>
      <c r="FH211" s="100"/>
      <c r="FI211" s="100"/>
      <c r="FJ211" s="100"/>
      <c r="FK211" s="5"/>
      <c r="FL211" s="5"/>
      <c r="FM211" s="5">
        <f>LOOKUP(FM$6,'Daily Absent'!$O$6:$AX$6,'Daily Absent'!$O211:$AX211)</f>
        <v>0</v>
      </c>
      <c r="FN211" s="100"/>
      <c r="FO211" s="100"/>
      <c r="FP211" s="100"/>
      <c r="FQ211" s="100"/>
      <c r="FR211" s="5"/>
      <c r="FS211" s="5"/>
      <c r="FT211" s="5">
        <f>LOOKUP(FT$6,'Daily Absent'!$O$6:$AX$6,'Daily Absent'!$O211:$AX211)</f>
        <v>0</v>
      </c>
      <c r="FU211" s="100"/>
      <c r="FV211" s="100"/>
      <c r="FW211" s="100"/>
      <c r="FX211" s="100"/>
      <c r="FY211" s="5"/>
      <c r="FZ211" s="5"/>
      <c r="GA211" s="5">
        <f>LOOKUP(GA$6,'Daily Absent'!$O$6:$AX$6,'Daily Absent'!$O211:$AX211)</f>
        <v>0</v>
      </c>
      <c r="GB211" s="100"/>
      <c r="GC211" s="100"/>
      <c r="GD211" s="100"/>
      <c r="GE211" s="100"/>
      <c r="GF211" s="5"/>
      <c r="GG211" s="5"/>
      <c r="GH211" s="5">
        <f>LOOKUP(GH$6,'Daily Absent'!$O$6:$AX$6,'Daily Absent'!$O211:$AX211)</f>
        <v>0</v>
      </c>
      <c r="GI211" s="100"/>
      <c r="GJ211" s="100"/>
      <c r="GK211" s="100"/>
      <c r="GL211" s="100"/>
      <c r="GM211" s="5"/>
      <c r="GN211" s="5"/>
      <c r="GO211" s="5">
        <f>LOOKUP(GO$6,'Daily Absent'!$O$6:$AX$6,'Daily Absent'!$O211:$AX211)</f>
        <v>0</v>
      </c>
      <c r="GP211" s="100"/>
      <c r="GQ211" s="100"/>
      <c r="GR211" s="100"/>
      <c r="GS211" s="100"/>
      <c r="GT211" s="5"/>
      <c r="GU211" s="5"/>
      <c r="GV211" s="5">
        <f>LOOKUP(GV$6,'Daily Absent'!$O$6:$AX$6,'Daily Absent'!$O211:$AX211)</f>
        <v>0</v>
      </c>
      <c r="GW211" s="100"/>
      <c r="GX211" s="100"/>
      <c r="GY211" s="100"/>
      <c r="GZ211" s="100"/>
      <c r="HA211" s="5"/>
      <c r="HB211" s="5"/>
      <c r="HC211" s="5">
        <f>LOOKUP(HC$6,'Daily Absent'!$O$6:$AX$6,'Daily Absent'!$O211:$AX211)</f>
        <v>0</v>
      </c>
      <c r="HD211" s="100"/>
      <c r="HE211" s="100"/>
      <c r="HF211" s="100"/>
      <c r="HG211" s="100"/>
      <c r="HH211" s="5"/>
      <c r="HI211" s="5"/>
      <c r="HJ211" s="5">
        <f>LOOKUP(HJ$6,'Daily Absent'!$O$6:$AX$6,'Daily Absent'!$O211:$AX211)</f>
        <v>0</v>
      </c>
      <c r="HK211" s="100"/>
      <c r="HL211" s="100"/>
      <c r="HM211" s="100"/>
      <c r="HN211" s="100"/>
      <c r="HO211" s="5"/>
      <c r="HP211" s="5"/>
      <c r="HQ211" s="5"/>
      <c r="HR211" s="100"/>
      <c r="HS211" s="100"/>
      <c r="HT211" s="100"/>
      <c r="HU211" s="100"/>
      <c r="HV211" s="5"/>
      <c r="HW211" s="5"/>
      <c r="HX211" s="5">
        <f>LOOKUP(HX$6,'Daily Absent'!$O$6:$AX$6,'Daily Absent'!$O211:$AX211)</f>
        <v>0</v>
      </c>
      <c r="HY211" s="5"/>
      <c r="HZ211" s="100"/>
      <c r="IA211" s="5"/>
      <c r="IB211" s="5"/>
      <c r="IC211" s="5"/>
      <c r="ID211" s="5"/>
      <c r="IE211" s="5">
        <f>LOOKUP(IE$6,'Daily Absent'!$O$6:$AX$6,'Daily Absent'!$O211:$AX211)</f>
        <v>0</v>
      </c>
      <c r="IF211" s="5"/>
      <c r="IG211" s="100"/>
      <c r="IH211" s="5"/>
      <c r="II211" s="5"/>
      <c r="IJ211" s="5"/>
      <c r="IK211" s="5"/>
      <c r="IL211" s="5">
        <f>LOOKUP(IL$6,'Daily Absent'!$O$6:$AX$6,'Daily Absent'!$O211:$AX211)</f>
        <v>0</v>
      </c>
      <c r="IM211" s="5"/>
      <c r="IN211" s="100"/>
      <c r="IO211" s="5"/>
      <c r="IP211" s="5"/>
      <c r="IQ211" s="5"/>
      <c r="IR211" s="5"/>
      <c r="IS211" s="5">
        <f>LOOKUP(IS$6,'Daily Absent'!$O$6:$AX$6,'Daily Absent'!$O211:$AX211)</f>
        <v>0</v>
      </c>
      <c r="IT211" s="5"/>
      <c r="IU211" s="100"/>
      <c r="IV211" s="5"/>
      <c r="IW211" s="5"/>
      <c r="IX211" s="5"/>
      <c r="IY211" s="5"/>
      <c r="IZ211" s="5">
        <f>LOOKUP(IZ$6,'Daily Absent'!$O$6:$AX$6,'Daily Absent'!$O211:$AX211)</f>
        <v>0</v>
      </c>
      <c r="JA211" s="5"/>
      <c r="JB211" s="100"/>
      <c r="JC211" s="5"/>
      <c r="JD211" s="5"/>
      <c r="JE211" s="5"/>
      <c r="JF211" s="5"/>
    </row>
    <row r="212" spans="1:266" ht="20" customHeight="1">
      <c r="A212" s="54">
        <f>IF('Master MP Status'!A212&gt;0,'Master MP Status'!A212,"")</f>
        <v>204</v>
      </c>
      <c r="B212" s="5" t="str">
        <f>IF(ISTEXT('Master MP Status'!B212),'Master MP Status'!B212,"")</f>
        <v>INDIRECT</v>
      </c>
      <c r="C212" s="153">
        <f>IF(OR(ISTEXT('Master MP Status'!C212),'Master MP Status'!C212&gt;0),'Master MP Status'!C212,"")</f>
        <v>250077</v>
      </c>
      <c r="D212" s="154">
        <f>IF(OR(ISTEXT('Master MP Status'!D212),'Master MP Status'!D212&gt;0),'Master MP Status'!D212,"")</f>
        <v>250074</v>
      </c>
      <c r="E212" s="5" t="str">
        <f>IF(ISTEXT('Master MP Status'!E212),'Master MP Status'!E212,"")</f>
        <v>ARWAN AMIR</v>
      </c>
      <c r="F212" s="5"/>
      <c r="G212" s="5" t="str">
        <f>IF(ISTEXT('Master MP Status'!G212),'Master MP Status'!G212,"")</f>
        <v>Wajo</v>
      </c>
      <c r="H212" s="5" t="str">
        <f>IF(ISTEXT('Master MP Status'!H212),'Master MP Status'!H212,"")</f>
        <v>HO</v>
      </c>
      <c r="I212" s="5" t="str">
        <f>IF(ISTEXT('Master MP Status'!I212),'Master MP Status'!I212,"")</f>
        <v>Drafter  Piping</v>
      </c>
      <c r="J212" s="5" t="str">
        <f>IF(ISTEXT('Master MP Status'!J212),'Master MP Status'!J212,"")</f>
        <v>Engineer</v>
      </c>
      <c r="K212" s="9">
        <f>IF(OR('Master MP Status'!K212=0,'Master MP Status'!K212=""),"",'Master MP Status'!K212)</f>
        <v>45804</v>
      </c>
      <c r="L212" s="9">
        <f>IF(OR('Master MP Status'!L212=0,'Master MP Status'!L212=""),"",'Master MP Status'!L212)</f>
        <v>45804</v>
      </c>
      <c r="M212" s="9" t="str">
        <f>IF(OR('Master MP Status'!M212=0,'Master MP Status'!M212=""),"",'Master MP Status'!M212)</f>
        <v/>
      </c>
      <c r="N212" s="5" t="str">
        <f>IF(ISTEXT('Master MP Status'!N212),'Master MP Status'!N212,"")</f>
        <v/>
      </c>
      <c r="O212" s="5">
        <f>LOOKUP(O$6,'Daily Absent'!$O$6:$AX$6,'Daily Absent'!$O212:$AX212)</f>
        <v>1</v>
      </c>
      <c r="P212" s="100">
        <v>0.29166666666666669</v>
      </c>
      <c r="Q212" s="100">
        <v>0.5</v>
      </c>
      <c r="R212" s="100">
        <v>0.54166666666666663</v>
      </c>
      <c r="S212" s="100">
        <v>0.75</v>
      </c>
      <c r="T212" s="5"/>
      <c r="U212" s="5"/>
      <c r="V212" s="5">
        <f>LOOKUP(V$6,'Daily Absent'!$O$6:$AX$6,'Daily Absent'!$O212:$AX212)</f>
        <v>1</v>
      </c>
      <c r="W212" s="100">
        <v>0.29166666666666669</v>
      </c>
      <c r="X212" s="100">
        <v>0.5</v>
      </c>
      <c r="Y212" s="100">
        <v>0.54166666666666663</v>
      </c>
      <c r="Z212" s="100">
        <v>0.75</v>
      </c>
      <c r="AA212" s="100">
        <v>0.79166666666666663</v>
      </c>
      <c r="AB212" s="100">
        <v>0.875</v>
      </c>
      <c r="AC212" s="5">
        <f>LOOKUP(AC$6,'Daily Absent'!$O$6:$AX$6,'Daily Absent'!$O212:$AX212)</f>
        <v>1</v>
      </c>
      <c r="AD212" s="100">
        <v>0.29166666666666669</v>
      </c>
      <c r="AE212" s="100">
        <v>0.5</v>
      </c>
      <c r="AF212" s="100">
        <v>0.54166666666666663</v>
      </c>
      <c r="AG212" s="100">
        <v>0.75</v>
      </c>
      <c r="AH212" s="5"/>
      <c r="AI212" s="5"/>
      <c r="AJ212" s="5">
        <f>LOOKUP(AJ$6,'Daily Absent'!$O$6:$AX$6,'Daily Absent'!$O212:$AX212)</f>
        <v>1</v>
      </c>
      <c r="AK212" s="100">
        <v>0.29166666666666669</v>
      </c>
      <c r="AL212" s="100">
        <v>0.5</v>
      </c>
      <c r="AM212" s="100">
        <v>0.54166666666666663</v>
      </c>
      <c r="AN212" s="100">
        <v>0.75</v>
      </c>
      <c r="AO212" s="100">
        <v>0.79166666666666663</v>
      </c>
      <c r="AP212" s="100">
        <v>0.875</v>
      </c>
      <c r="AQ212" s="5">
        <f>LOOKUP(AQ$6,'Daily Absent'!$O$6:$AX$6,'Daily Absent'!$O212:$AX212)</f>
        <v>1</v>
      </c>
      <c r="AR212" s="100">
        <v>0.29166666666666669</v>
      </c>
      <c r="AS212" s="100">
        <v>0.5</v>
      </c>
      <c r="AT212" s="100">
        <v>0.54166666666666663</v>
      </c>
      <c r="AU212" s="100">
        <v>0.79166666666666663</v>
      </c>
      <c r="AV212" s="5"/>
      <c r="AW212" s="5"/>
      <c r="AX212" s="5">
        <f>LOOKUP(AX$6,'Daily Absent'!$O$6:$AX$6,'Daily Absent'!$O212:$AX212)</f>
        <v>1</v>
      </c>
      <c r="AY212" s="100">
        <v>0.33333333333333331</v>
      </c>
      <c r="AZ212" s="100">
        <v>0.5</v>
      </c>
      <c r="BA212" s="100">
        <v>0.54166666666666663</v>
      </c>
      <c r="BB212" s="100">
        <v>0.75</v>
      </c>
      <c r="BC212" s="100">
        <v>0.79166666666666663</v>
      </c>
      <c r="BD212" s="100">
        <v>0.83333333333333337</v>
      </c>
      <c r="BE212" s="5">
        <f>LOOKUP(BE$6,'Daily Absent'!$O$6:$AX$6,'Daily Absent'!$O212:$AX212)</f>
        <v>1</v>
      </c>
      <c r="BF212" s="100">
        <v>0.29166666666666669</v>
      </c>
      <c r="BG212" s="100">
        <v>0.5</v>
      </c>
      <c r="BH212" s="100">
        <v>0.54166666666666663</v>
      </c>
      <c r="BI212" s="100">
        <v>0.75</v>
      </c>
      <c r="BJ212" s="100">
        <v>0.79166666666666663</v>
      </c>
      <c r="BK212" s="100">
        <v>0.875</v>
      </c>
      <c r="BL212" s="5">
        <f>LOOKUP(BL$6,'Daily Absent'!$O$6:$AX$6,'Daily Absent'!$O212:$AX212)</f>
        <v>1</v>
      </c>
      <c r="BM212" s="100">
        <v>0.29166666666666669</v>
      </c>
      <c r="BN212" s="100">
        <v>0.5</v>
      </c>
      <c r="BO212" s="100">
        <v>0.54166666666666663</v>
      </c>
      <c r="BP212" s="100">
        <v>0.75</v>
      </c>
      <c r="BQ212" s="100">
        <v>0.79166666666666663</v>
      </c>
      <c r="BR212" s="100">
        <v>0.875</v>
      </c>
      <c r="BS212" s="5">
        <f>LOOKUP(BS$6,'Daily Absent'!$O$6:$AX$6,'Daily Absent'!$O212:$AX212)</f>
        <v>1</v>
      </c>
      <c r="BT212" s="100">
        <v>0.29166666666666669</v>
      </c>
      <c r="BU212" s="100">
        <v>0.5</v>
      </c>
      <c r="BV212" s="100">
        <v>0.54166666666666663</v>
      </c>
      <c r="BW212" s="100">
        <v>0.75</v>
      </c>
      <c r="BX212" s="100"/>
      <c r="BY212" s="5"/>
      <c r="BZ212" s="5">
        <f>LOOKUP(BZ$6,'Daily Absent'!$O$6:$AX$6,'Daily Absent'!$O212:$AX212)</f>
        <v>1</v>
      </c>
      <c r="CA212" s="100">
        <v>0.29166666666666669</v>
      </c>
      <c r="CB212" s="100">
        <v>0.5</v>
      </c>
      <c r="CC212" s="100">
        <v>0.54166666666666663</v>
      </c>
      <c r="CD212" s="100">
        <v>0.75</v>
      </c>
      <c r="CE212" s="100">
        <v>0.79166666666666663</v>
      </c>
      <c r="CF212" s="100">
        <v>0.875</v>
      </c>
      <c r="CG212" s="5">
        <f>LOOKUP(CG$6,'Daily Absent'!$O$6:$AX$6,'Daily Absent'!$O212:$AX212)</f>
        <v>1</v>
      </c>
      <c r="CH212" s="100">
        <v>0.29166666666666669</v>
      </c>
      <c r="CI212" s="100">
        <v>0.5</v>
      </c>
      <c r="CJ212" s="100">
        <v>0.54166666666666663</v>
      </c>
      <c r="CK212" s="100">
        <v>0.75</v>
      </c>
      <c r="CL212" s="100">
        <v>0.79166666666666663</v>
      </c>
      <c r="CM212" s="100">
        <v>0.91666666666666663</v>
      </c>
      <c r="CN212" s="5">
        <f>LOOKUP(CN$6,'Daily Absent'!$O$6:$AX$6,'Daily Absent'!$O212:$AX212)</f>
        <v>1</v>
      </c>
      <c r="CO212" s="100">
        <v>0.29166666666666669</v>
      </c>
      <c r="CP212" s="100">
        <v>0.5</v>
      </c>
      <c r="CQ212" s="100">
        <v>0.54166666666666663</v>
      </c>
      <c r="CR212" s="100">
        <v>0.75</v>
      </c>
      <c r="CS212" s="5"/>
      <c r="CT212" s="5"/>
      <c r="CU212" s="5">
        <f>LOOKUP(CU$6,'Daily Absent'!$O$6:$AX$6,'Daily Absent'!$O212:$AX212)</f>
        <v>1</v>
      </c>
      <c r="CV212" s="100">
        <v>0.33333333333333331</v>
      </c>
      <c r="CW212" s="100">
        <v>0.5</v>
      </c>
      <c r="CX212" s="100">
        <v>0.54166666666666663</v>
      </c>
      <c r="CY212" s="100">
        <v>0.70833333333333337</v>
      </c>
      <c r="CZ212" s="5"/>
      <c r="DA212" s="5"/>
      <c r="DB212" s="5">
        <f>LOOKUP(DB$6,'Daily Absent'!$O$6:$AX$6,'Daily Absent'!$O212:$AX212)</f>
        <v>0</v>
      </c>
      <c r="DC212" s="100"/>
      <c r="DD212" s="100"/>
      <c r="DE212" s="100"/>
      <c r="DF212" s="100"/>
      <c r="DG212" s="5"/>
      <c r="DH212" s="5"/>
      <c r="DI212" s="5">
        <f>LOOKUP(DI$6,'Daily Absent'!$O$6:$AX$6,'Daily Absent'!$O212:$AX212)</f>
        <v>0</v>
      </c>
      <c r="DJ212" s="100"/>
      <c r="DK212" s="100"/>
      <c r="DL212" s="100"/>
      <c r="DM212" s="100"/>
      <c r="DN212" s="5"/>
      <c r="DO212" s="5"/>
      <c r="DP212" s="5">
        <f>LOOKUP(DP$6,'Daily Absent'!$O$6:$AX$6,'Daily Absent'!$O212:$AX212)</f>
        <v>1</v>
      </c>
      <c r="DQ212" s="100">
        <v>0.29166666666666669</v>
      </c>
      <c r="DR212" s="100">
        <v>0.5</v>
      </c>
      <c r="DS212" s="100">
        <v>0.54166666666666663</v>
      </c>
      <c r="DT212" s="100">
        <v>0.75</v>
      </c>
      <c r="DU212" s="5"/>
      <c r="DV212" s="5"/>
      <c r="DW212" s="5">
        <f>LOOKUP(DW$6,'Daily Absent'!$O$6:$AX$6,'Daily Absent'!$O212:$AX212)</f>
        <v>1</v>
      </c>
      <c r="DX212" s="100">
        <v>0.29166666666666669</v>
      </c>
      <c r="DY212" s="100">
        <v>0.5</v>
      </c>
      <c r="DZ212" s="100">
        <v>0.54166666666666663</v>
      </c>
      <c r="EA212" s="100">
        <v>0.75</v>
      </c>
      <c r="EB212" s="5"/>
      <c r="EC212" s="5"/>
      <c r="ED212" s="5">
        <f>LOOKUP(ED$6,'Daily Absent'!$O$6:$AX$6,'Daily Absent'!$O212:$AX212)</f>
        <v>1</v>
      </c>
      <c r="EE212" s="100">
        <v>0.29166666666666669</v>
      </c>
      <c r="EF212" s="100">
        <v>0.5</v>
      </c>
      <c r="EG212" s="100">
        <v>0.54166666666666663</v>
      </c>
      <c r="EH212" s="100">
        <v>0.75</v>
      </c>
      <c r="EI212" s="5"/>
      <c r="EJ212" s="5"/>
      <c r="EK212" s="5">
        <f>LOOKUP(EK$6,'Daily Absent'!$O$6:$AX$6,'Daily Absent'!$O212:$AX212)</f>
        <v>1</v>
      </c>
      <c r="EL212" s="100">
        <v>0.29166666666666669</v>
      </c>
      <c r="EM212" s="100">
        <v>0.5</v>
      </c>
      <c r="EN212" s="100">
        <v>0.54166666666666663</v>
      </c>
      <c r="EO212" s="100">
        <v>0.75</v>
      </c>
      <c r="EP212" s="100"/>
      <c r="EQ212" s="100"/>
      <c r="ER212" s="5">
        <f>LOOKUP(ER$6,'Daily Absent'!$O$6:$AX$6,'Daily Absent'!$O212:$AX212)</f>
        <v>0</v>
      </c>
      <c r="ES212" s="100"/>
      <c r="ET212" s="100"/>
      <c r="EU212" s="100"/>
      <c r="EV212" s="100"/>
      <c r="EW212" s="5"/>
      <c r="EX212" s="5"/>
      <c r="EY212" s="5">
        <f>LOOKUP(EY$6,'Daily Absent'!$O$6:$AX$6,'Daily Absent'!$O212:$AX212)</f>
        <v>1</v>
      </c>
      <c r="EZ212" s="100">
        <v>0.29166666666666669</v>
      </c>
      <c r="FA212" s="100">
        <v>0.5</v>
      </c>
      <c r="FB212" s="100">
        <v>0.54166666666666663</v>
      </c>
      <c r="FC212" s="100">
        <v>0.75</v>
      </c>
      <c r="FD212" s="100">
        <v>0.79166666666666663</v>
      </c>
      <c r="FE212" s="100">
        <v>0.91666666666666663</v>
      </c>
      <c r="FF212" s="5">
        <f>LOOKUP(FF$6,'Daily Absent'!$O$6:$AX$6,'Daily Absent'!$O212:$AX212)</f>
        <v>1</v>
      </c>
      <c r="FG212" s="100"/>
      <c r="FH212" s="100"/>
      <c r="FI212" s="100"/>
      <c r="FJ212" s="100"/>
      <c r="FK212" s="5"/>
      <c r="FL212" s="5"/>
      <c r="FM212" s="5">
        <f>LOOKUP(FM$6,'Daily Absent'!$O$6:$AX$6,'Daily Absent'!$O212:$AX212)</f>
        <v>0</v>
      </c>
      <c r="FN212" s="100"/>
      <c r="FO212" s="100"/>
      <c r="FP212" s="100"/>
      <c r="FQ212" s="100"/>
      <c r="FR212" s="100"/>
      <c r="FS212" s="100"/>
      <c r="FT212" s="5">
        <f>LOOKUP(FT$6,'Daily Absent'!$O$6:$AX$6,'Daily Absent'!$O212:$AX212)</f>
        <v>0</v>
      </c>
      <c r="FU212" s="100"/>
      <c r="FV212" s="100"/>
      <c r="FW212" s="100"/>
      <c r="FX212" s="100"/>
      <c r="FY212" s="100"/>
      <c r="FZ212" s="100"/>
      <c r="GA212" s="5">
        <f>LOOKUP(GA$6,'Daily Absent'!$O$6:$AX$6,'Daily Absent'!$O212:$AX212)</f>
        <v>0</v>
      </c>
      <c r="GB212" s="100"/>
      <c r="GC212" s="100"/>
      <c r="GD212" s="100"/>
      <c r="GE212" s="100"/>
      <c r="GF212" s="100"/>
      <c r="GG212" s="100"/>
      <c r="GH212" s="5">
        <f>LOOKUP(GH$6,'Daily Absent'!$O$6:$AX$6,'Daily Absent'!$O212:$AX212)</f>
        <v>0</v>
      </c>
      <c r="GI212" s="100"/>
      <c r="GJ212" s="100"/>
      <c r="GK212" s="100"/>
      <c r="GL212" s="100"/>
      <c r="GM212" s="100"/>
      <c r="GN212" s="100"/>
      <c r="GO212" s="5">
        <f>LOOKUP(GO$6,'Daily Absent'!$O$6:$AX$6,'Daily Absent'!$O212:$AX212)</f>
        <v>0</v>
      </c>
      <c r="GP212" s="100"/>
      <c r="GQ212" s="100"/>
      <c r="GR212" s="100"/>
      <c r="GS212" s="100"/>
      <c r="GT212" s="100"/>
      <c r="GU212" s="100"/>
      <c r="GV212" s="5">
        <f>LOOKUP(GV$6,'Daily Absent'!$O$6:$AX$6,'Daily Absent'!$O212:$AX212)</f>
        <v>0</v>
      </c>
      <c r="GW212" s="100"/>
      <c r="GX212" s="100"/>
      <c r="GY212" s="100"/>
      <c r="GZ212" s="100"/>
      <c r="HA212" s="5"/>
      <c r="HB212" s="5"/>
      <c r="HC212" s="5">
        <f>LOOKUP(HC$6,'Daily Absent'!$O$6:$AX$6,'Daily Absent'!$O212:$AX212)</f>
        <v>0</v>
      </c>
      <c r="HD212" s="100"/>
      <c r="HE212" s="100"/>
      <c r="HF212" s="100"/>
      <c r="HG212" s="100"/>
      <c r="HH212" s="5"/>
      <c r="HI212" s="5"/>
      <c r="HJ212" s="5">
        <f>LOOKUP(HJ$6,'Daily Absent'!$O$6:$AX$6,'Daily Absent'!$O212:$AX212)</f>
        <v>0</v>
      </c>
      <c r="HK212" s="100"/>
      <c r="HL212" s="100"/>
      <c r="HM212" s="100"/>
      <c r="HN212" s="100"/>
      <c r="HO212" s="5"/>
      <c r="HP212" s="5"/>
      <c r="HQ212" s="5"/>
      <c r="HR212" s="100"/>
      <c r="HS212" s="100"/>
      <c r="HT212" s="100"/>
      <c r="HU212" s="100"/>
      <c r="HV212" s="5"/>
      <c r="HW212" s="5"/>
      <c r="HX212" s="5">
        <f>LOOKUP(HX$6,'Daily Absent'!$O$6:$AX$6,'Daily Absent'!$O212:$AX212)</f>
        <v>0</v>
      </c>
      <c r="HY212" s="5"/>
      <c r="HZ212" s="100"/>
      <c r="IA212" s="5"/>
      <c r="IB212" s="5"/>
      <c r="IC212" s="5"/>
      <c r="ID212" s="5"/>
      <c r="IE212" s="5">
        <f>LOOKUP(IE$6,'Daily Absent'!$O$6:$AX$6,'Daily Absent'!$O212:$AX212)</f>
        <v>0</v>
      </c>
      <c r="IF212" s="5"/>
      <c r="IG212" s="100"/>
      <c r="IH212" s="5"/>
      <c r="II212" s="5"/>
      <c r="IJ212" s="5"/>
      <c r="IK212" s="5"/>
      <c r="IL212" s="5">
        <f>LOOKUP(IL$6,'Daily Absent'!$O$6:$AX$6,'Daily Absent'!$O212:$AX212)</f>
        <v>0</v>
      </c>
      <c r="IM212" s="5"/>
      <c r="IN212" s="100"/>
      <c r="IO212" s="5"/>
      <c r="IP212" s="5"/>
      <c r="IQ212" s="5"/>
      <c r="IR212" s="5"/>
      <c r="IS212" s="5">
        <f>LOOKUP(IS$6,'Daily Absent'!$O$6:$AX$6,'Daily Absent'!$O212:$AX212)</f>
        <v>0</v>
      </c>
      <c r="IT212" s="5"/>
      <c r="IU212" s="100"/>
      <c r="IV212" s="5"/>
      <c r="IW212" s="5"/>
      <c r="IX212" s="5"/>
      <c r="IY212" s="5"/>
      <c r="IZ212" s="5">
        <f>LOOKUP(IZ$6,'Daily Absent'!$O$6:$AX$6,'Daily Absent'!$O212:$AX212)</f>
        <v>0</v>
      </c>
      <c r="JA212" s="5"/>
      <c r="JB212" s="100"/>
      <c r="JC212" s="5"/>
      <c r="JD212" s="5"/>
      <c r="JE212" s="5"/>
      <c r="JF212" s="5"/>
    </row>
    <row r="213" spans="1:266" ht="20" customHeight="1">
      <c r="A213" s="54">
        <f>IF('Master MP Status'!A213&gt;0,'Master MP Status'!A213,"")</f>
        <v>205</v>
      </c>
      <c r="B213" s="5" t="str">
        <f>IF(ISTEXT('Master MP Status'!B213),'Master MP Status'!B213,"")</f>
        <v>DIRECT</v>
      </c>
      <c r="C213" s="153" t="str">
        <f>IF(OR(ISTEXT('Master MP Status'!C213),'Master MP Status'!C213&gt;0),'Master MP Status'!C213,"")</f>
        <v>S250141</v>
      </c>
      <c r="D213" s="154" t="str">
        <f>IF(OR(ISTEXT('Master MP Status'!D213),'Master MP Status'!D213&gt;0),'Master MP Status'!D213,"")</f>
        <v>S250141</v>
      </c>
      <c r="E213" s="5" t="str">
        <f>IF(ISTEXT('Master MP Status'!E213),'Master MP Status'!E213,"")</f>
        <v>ANDI ISWAN</v>
      </c>
      <c r="F213" s="5"/>
      <c r="G213" s="5" t="str">
        <f>IF(ISTEXT('Master MP Status'!G213),'Master MP Status'!G213,"")</f>
        <v>Local</v>
      </c>
      <c r="H213" s="5" t="str">
        <f>IF(ISTEXT('Master MP Status'!H213),'Master MP Status'!H213,"")</f>
        <v>RENTAL</v>
      </c>
      <c r="I213" s="5" t="str">
        <f>IF(ISTEXT('Master MP Status'!I213),'Master MP Status'!I213,"")</f>
        <v>Dumptruck</v>
      </c>
      <c r="J213" s="5" t="str">
        <f>IF(ISTEXT('Master MP Status'!J213),'Master MP Status'!J213,"")</f>
        <v>Equip. Operator</v>
      </c>
      <c r="K213" s="9">
        <f>IF(OR('Master MP Status'!K213=0,'Master MP Status'!K213=""),"",'Master MP Status'!K213)</f>
        <v>45805</v>
      </c>
      <c r="L213" s="9">
        <f>IF(OR('Master MP Status'!L213=0,'Master MP Status'!L213=""),"",'Master MP Status'!L213)</f>
        <v>45805</v>
      </c>
      <c r="M213" s="9">
        <f>IF(OR('Master MP Status'!M213=0,'Master MP Status'!M213=""),"",'Master MP Status'!M213)</f>
        <v>45813</v>
      </c>
      <c r="N213" s="5" t="str">
        <f>IF(ISTEXT('Master MP Status'!N213),'Master MP Status'!N213,"")</f>
        <v>Resign</v>
      </c>
      <c r="O213" s="5">
        <f>LOOKUP(O$6,'Daily Absent'!$O$6:$AX$6,'Daily Absent'!$O213:$AX213)</f>
        <v>0</v>
      </c>
      <c r="P213" s="100"/>
      <c r="Q213" s="100"/>
      <c r="R213" s="100"/>
      <c r="S213" s="100"/>
      <c r="T213" s="5"/>
      <c r="U213" s="5"/>
      <c r="V213" s="5">
        <f>LOOKUP(V$6,'Daily Absent'!$O$6:$AX$6,'Daily Absent'!$O213:$AX213)</f>
        <v>0</v>
      </c>
      <c r="W213" s="100"/>
      <c r="X213" s="100"/>
      <c r="Y213" s="100"/>
      <c r="Z213" s="100"/>
      <c r="AA213" s="5"/>
      <c r="AB213" s="5"/>
      <c r="AC213" s="5">
        <f>LOOKUP(AC$6,'Daily Absent'!$O$6:$AX$6,'Daily Absent'!$O213:$AX213)</f>
        <v>0</v>
      </c>
      <c r="AD213" s="100"/>
      <c r="AE213" s="100"/>
      <c r="AF213" s="100"/>
      <c r="AG213" s="100"/>
      <c r="AH213" s="5"/>
      <c r="AI213" s="5"/>
      <c r="AJ213" s="5">
        <f>LOOKUP(AJ$6,'Daily Absent'!$O$6:$AX$6,'Daily Absent'!$O213:$AX213)</f>
        <v>0</v>
      </c>
      <c r="AK213" s="100"/>
      <c r="AL213" s="100"/>
      <c r="AM213" s="100"/>
      <c r="AN213" s="100"/>
      <c r="AO213" s="5"/>
      <c r="AP213" s="5"/>
      <c r="AQ213" s="5">
        <f>LOOKUP(AQ$6,'Daily Absent'!$O$6:$AX$6,'Daily Absent'!$O213:$AX213)</f>
        <v>0</v>
      </c>
      <c r="AR213" s="100"/>
      <c r="AS213" s="100"/>
      <c r="AT213" s="100"/>
      <c r="AU213" s="100"/>
      <c r="AV213" s="5"/>
      <c r="AW213" s="5"/>
      <c r="AX213" s="5">
        <f>LOOKUP(AX$6,'Daily Absent'!$O$6:$AX$6,'Daily Absent'!$O213:$AX213)</f>
        <v>0</v>
      </c>
      <c r="AY213" s="100"/>
      <c r="AZ213" s="100"/>
      <c r="BA213" s="100"/>
      <c r="BB213" s="100"/>
      <c r="BC213" s="5"/>
      <c r="BD213" s="5"/>
      <c r="BE213" s="5">
        <f>LOOKUP(BE$6,'Daily Absent'!$O$6:$AX$6,'Daily Absent'!$O213:$AX213)</f>
        <v>0</v>
      </c>
      <c r="BF213" s="100"/>
      <c r="BG213" s="100"/>
      <c r="BH213" s="100"/>
      <c r="BI213" s="100"/>
      <c r="BJ213" s="5"/>
      <c r="BK213" s="5"/>
      <c r="BL213" s="5">
        <f>LOOKUP(BL$6,'Daily Absent'!$O$6:$AX$6,'Daily Absent'!$O213:$AX213)</f>
        <v>0</v>
      </c>
      <c r="BM213" s="100"/>
      <c r="BN213" s="100"/>
      <c r="BO213" s="100"/>
      <c r="BP213" s="100"/>
      <c r="BQ213" s="5"/>
      <c r="BR213" s="5"/>
      <c r="BS213" s="5">
        <f>LOOKUP(BS$6,'Daily Absent'!$O$6:$AX$6,'Daily Absent'!$O213:$AX213)</f>
        <v>0</v>
      </c>
      <c r="BT213" s="100"/>
      <c r="BU213" s="100"/>
      <c r="BV213" s="100"/>
      <c r="BW213" s="100"/>
      <c r="BX213" s="5"/>
      <c r="BY213" s="5"/>
      <c r="BZ213" s="5">
        <f>LOOKUP(BZ$6,'Daily Absent'!$O$6:$AX$6,'Daily Absent'!$O213:$AX213)</f>
        <v>0</v>
      </c>
      <c r="CA213" s="100"/>
      <c r="CB213" s="100"/>
      <c r="CC213" s="100"/>
      <c r="CD213" s="100"/>
      <c r="CE213" s="5"/>
      <c r="CF213" s="5"/>
      <c r="CG213" s="5">
        <f>LOOKUP(CG$6,'Daily Absent'!$O$6:$AX$6,'Daily Absent'!$O213:$AX213)</f>
        <v>0</v>
      </c>
      <c r="CH213" s="5"/>
      <c r="CI213" s="100"/>
      <c r="CJ213" s="5"/>
      <c r="CK213" s="5"/>
      <c r="CL213" s="5"/>
      <c r="CM213" s="5"/>
      <c r="CN213" s="5">
        <f>LOOKUP(CN$6,'Daily Absent'!$O$6:$AX$6,'Daily Absent'!$O213:$AX213)</f>
        <v>0</v>
      </c>
      <c r="CO213" s="100"/>
      <c r="CP213" s="100"/>
      <c r="CQ213" s="100"/>
      <c r="CR213" s="100"/>
      <c r="CS213" s="5"/>
      <c r="CT213" s="5"/>
      <c r="CU213" s="5">
        <f>LOOKUP(CU$6,'Daily Absent'!$O$6:$AX$6,'Daily Absent'!$O213:$AX213)</f>
        <v>0</v>
      </c>
      <c r="CV213" s="100"/>
      <c r="CW213" s="100"/>
      <c r="CX213" s="100"/>
      <c r="CY213" s="100"/>
      <c r="CZ213" s="5"/>
      <c r="DA213" s="5"/>
      <c r="DB213" s="5">
        <f>LOOKUP(DB$6,'Daily Absent'!$O$6:$AX$6,'Daily Absent'!$O213:$AX213)</f>
        <v>0</v>
      </c>
      <c r="DC213" s="100"/>
      <c r="DD213" s="100"/>
      <c r="DE213" s="100"/>
      <c r="DF213" s="100"/>
      <c r="DG213" s="5"/>
      <c r="DH213" s="5"/>
      <c r="DI213" s="5">
        <f>LOOKUP(DI$6,'Daily Absent'!$O$6:$AX$6,'Daily Absent'!$O213:$AX213)</f>
        <v>0</v>
      </c>
      <c r="DJ213" s="100"/>
      <c r="DK213" s="100"/>
      <c r="DL213" s="100"/>
      <c r="DM213" s="100"/>
      <c r="DN213" s="5"/>
      <c r="DO213" s="5"/>
      <c r="DP213" s="5">
        <f>LOOKUP(DP$6,'Daily Absent'!$O$6:$AX$6,'Daily Absent'!$O213:$AX213)</f>
        <v>0</v>
      </c>
      <c r="DQ213" s="100"/>
      <c r="DR213" s="100"/>
      <c r="DS213" s="100"/>
      <c r="DT213" s="100"/>
      <c r="DU213" s="5"/>
      <c r="DV213" s="5"/>
      <c r="DW213" s="5">
        <f>LOOKUP(DW$6,'Daily Absent'!$O$6:$AX$6,'Daily Absent'!$O213:$AX213)</f>
        <v>0</v>
      </c>
      <c r="DX213" s="100"/>
      <c r="DY213" s="100"/>
      <c r="DZ213" s="100"/>
      <c r="EA213" s="100"/>
      <c r="EB213" s="5"/>
      <c r="EC213" s="5"/>
      <c r="ED213" s="5">
        <f>LOOKUP(ED$6,'Daily Absent'!$O$6:$AX$6,'Daily Absent'!$O213:$AX213)</f>
        <v>0</v>
      </c>
      <c r="EE213" s="5"/>
      <c r="EF213" s="100"/>
      <c r="EG213" s="5"/>
      <c r="EH213" s="5"/>
      <c r="EI213" s="5"/>
      <c r="EJ213" s="5"/>
      <c r="EK213" s="5">
        <f>LOOKUP(EK$6,'Daily Absent'!$O$6:$AX$6,'Daily Absent'!$O213:$AX213)</f>
        <v>0</v>
      </c>
      <c r="EL213" s="100"/>
      <c r="EM213" s="100"/>
      <c r="EN213" s="100"/>
      <c r="EO213" s="100"/>
      <c r="EP213" s="100"/>
      <c r="EQ213" s="5"/>
      <c r="ER213" s="5">
        <f>LOOKUP(ER$6,'Daily Absent'!$O$6:$AX$6,'Daily Absent'!$O213:$AX213)</f>
        <v>0</v>
      </c>
      <c r="ES213" s="100"/>
      <c r="ET213" s="100"/>
      <c r="EU213" s="100"/>
      <c r="EV213" s="100"/>
      <c r="EW213" s="5"/>
      <c r="EX213" s="5"/>
      <c r="EY213" s="5">
        <f>LOOKUP(EY$6,'Daily Absent'!$O$6:$AX$6,'Daily Absent'!$O213:$AX213)</f>
        <v>0</v>
      </c>
      <c r="EZ213" s="100"/>
      <c r="FA213" s="100"/>
      <c r="FB213" s="100"/>
      <c r="FC213" s="100"/>
      <c r="FD213" s="100"/>
      <c r="FE213" s="100"/>
      <c r="FF213" s="5">
        <f>LOOKUP(FF$6,'Daily Absent'!$O$6:$AX$6,'Daily Absent'!$O213:$AX213)</f>
        <v>0</v>
      </c>
      <c r="FG213" s="5"/>
      <c r="FH213" s="100"/>
      <c r="FI213" s="5"/>
      <c r="FJ213" s="5"/>
      <c r="FK213" s="5"/>
      <c r="FL213" s="5"/>
      <c r="FM213" s="5">
        <f>LOOKUP(FM$6,'Daily Absent'!$O$6:$AX$6,'Daily Absent'!$O213:$AX213)</f>
        <v>0</v>
      </c>
      <c r="FN213" s="100"/>
      <c r="FO213" s="100"/>
      <c r="FP213" s="100"/>
      <c r="FQ213" s="100"/>
      <c r="FR213" s="5"/>
      <c r="FS213" s="5"/>
      <c r="FT213" s="5">
        <f>LOOKUP(FT$6,'Daily Absent'!$O$6:$AX$6,'Daily Absent'!$O213:$AX213)</f>
        <v>0</v>
      </c>
      <c r="FU213" s="5"/>
      <c r="FV213" s="100"/>
      <c r="FW213" s="5"/>
      <c r="FX213" s="5"/>
      <c r="FY213" s="5"/>
      <c r="FZ213" s="5"/>
      <c r="GA213" s="5">
        <f>LOOKUP(GA$6,'Daily Absent'!$O$6:$AX$6,'Daily Absent'!$O213:$AX213)</f>
        <v>0</v>
      </c>
      <c r="GB213" s="5"/>
      <c r="GC213" s="100"/>
      <c r="GD213" s="5"/>
      <c r="GE213" s="5"/>
      <c r="GF213" s="5"/>
      <c r="GG213" s="5"/>
      <c r="GH213" s="5">
        <f>LOOKUP(GH$6,'Daily Absent'!$O$6:$AX$6,'Daily Absent'!$O213:$AX213)</f>
        <v>0</v>
      </c>
      <c r="GI213" s="5"/>
      <c r="GJ213" s="100"/>
      <c r="GK213" s="5"/>
      <c r="GL213" s="5"/>
      <c r="GM213" s="5"/>
      <c r="GN213" s="5"/>
      <c r="GO213" s="5">
        <f>LOOKUP(GO$6,'Daily Absent'!$O$6:$AX$6,'Daily Absent'!$O213:$AX213)</f>
        <v>0</v>
      </c>
      <c r="GP213" s="100"/>
      <c r="GQ213" s="100"/>
      <c r="GR213" s="100"/>
      <c r="GS213" s="100"/>
      <c r="GT213" s="100"/>
      <c r="GU213" s="100"/>
      <c r="GV213" s="5">
        <f>LOOKUP(GV$6,'Daily Absent'!$O$6:$AX$6,'Daily Absent'!$O213:$AX213)</f>
        <v>0</v>
      </c>
      <c r="GW213" s="100"/>
      <c r="GX213" s="100"/>
      <c r="GY213" s="100"/>
      <c r="GZ213" s="100"/>
      <c r="HA213" s="5"/>
      <c r="HB213" s="5"/>
      <c r="HC213" s="5">
        <f>LOOKUP(HC$6,'Daily Absent'!$O$6:$AX$6,'Daily Absent'!$O213:$AX213)</f>
        <v>0</v>
      </c>
      <c r="HD213" s="100"/>
      <c r="HE213" s="100"/>
      <c r="HF213" s="100"/>
      <c r="HG213" s="100"/>
      <c r="HH213" s="5"/>
      <c r="HI213" s="5"/>
      <c r="HJ213" s="5">
        <f>LOOKUP(HJ$6,'Daily Absent'!$O$6:$AX$6,'Daily Absent'!$O213:$AX213)</f>
        <v>0</v>
      </c>
      <c r="HK213" s="100"/>
      <c r="HL213" s="100"/>
      <c r="HM213" s="100"/>
      <c r="HN213" s="100"/>
      <c r="HO213" s="5"/>
      <c r="HP213" s="5"/>
      <c r="HQ213" s="5"/>
      <c r="HR213" s="100"/>
      <c r="HS213" s="100"/>
      <c r="HT213" s="100"/>
      <c r="HU213" s="100"/>
      <c r="HV213" s="5"/>
      <c r="HW213" s="5"/>
      <c r="HX213" s="5">
        <f>LOOKUP(HX$6,'Daily Absent'!$O$6:$AX$6,'Daily Absent'!$O213:$AX213)</f>
        <v>0</v>
      </c>
      <c r="HY213" s="5"/>
      <c r="HZ213" s="100"/>
      <c r="IA213" s="5"/>
      <c r="IB213" s="5"/>
      <c r="IC213" s="5"/>
      <c r="ID213" s="5"/>
      <c r="IE213" s="5">
        <f>LOOKUP(IE$6,'Daily Absent'!$O$6:$AX$6,'Daily Absent'!$O213:$AX213)</f>
        <v>0</v>
      </c>
      <c r="IF213" s="5"/>
      <c r="IG213" s="100"/>
      <c r="IH213" s="5"/>
      <c r="II213" s="5"/>
      <c r="IJ213" s="5"/>
      <c r="IK213" s="5"/>
      <c r="IL213" s="5">
        <f>LOOKUP(IL$6,'Daily Absent'!$O$6:$AX$6,'Daily Absent'!$O213:$AX213)</f>
        <v>0</v>
      </c>
      <c r="IM213" s="5"/>
      <c r="IN213" s="100"/>
      <c r="IO213" s="5"/>
      <c r="IP213" s="5"/>
      <c r="IQ213" s="5"/>
      <c r="IR213" s="5"/>
      <c r="IS213" s="5">
        <f>LOOKUP(IS$6,'Daily Absent'!$O$6:$AX$6,'Daily Absent'!$O213:$AX213)</f>
        <v>0</v>
      </c>
      <c r="IT213" s="5"/>
      <c r="IU213" s="100"/>
      <c r="IV213" s="5"/>
      <c r="IW213" s="5"/>
      <c r="IX213" s="5"/>
      <c r="IY213" s="5"/>
      <c r="IZ213" s="5">
        <f>LOOKUP(IZ$6,'Daily Absent'!$O$6:$AX$6,'Daily Absent'!$O213:$AX213)</f>
        <v>0</v>
      </c>
      <c r="JA213" s="5"/>
      <c r="JB213" s="100"/>
      <c r="JC213" s="5"/>
      <c r="JD213" s="5"/>
      <c r="JE213" s="5"/>
      <c r="JF213" s="5"/>
    </row>
    <row r="214" spans="1:266" ht="20" customHeight="1">
      <c r="A214" s="54">
        <f>IF('Master MP Status'!A214&gt;0,'Master MP Status'!A214,"")</f>
        <v>206</v>
      </c>
      <c r="B214" s="5" t="str">
        <f>IF(ISTEXT('Master MP Status'!B214),'Master MP Status'!B214,"")</f>
        <v>INDIRECT</v>
      </c>
      <c r="C214" s="153">
        <f>IF(OR(ISTEXT('Master MP Status'!C214),'Master MP Status'!C214&gt;0),'Master MP Status'!C214,"")</f>
        <v>250078</v>
      </c>
      <c r="D214" s="154">
        <f>IF(OR(ISTEXT('Master MP Status'!D214),'Master MP Status'!D214&gt;0),'Master MP Status'!D214,"")</f>
        <v>250075</v>
      </c>
      <c r="E214" s="5" t="str">
        <f>IF(ISTEXT('Master MP Status'!E214),'Master MP Status'!E214,"")</f>
        <v>IBNU SEPTIAN</v>
      </c>
      <c r="F214" s="5"/>
      <c r="G214" s="5" t="str">
        <f>IF(ISTEXT('Master MP Status'!G214),'Master MP Status'!G214,"")</f>
        <v>Tangerang</v>
      </c>
      <c r="H214" s="5" t="str">
        <f>IF(ISTEXT('Master MP Status'!H214),'Master MP Status'!H214,"")</f>
        <v>HO</v>
      </c>
      <c r="I214" s="5" t="str">
        <f>IF(ISTEXT('Master MP Status'!I214),'Master MP Status'!I214,"")</f>
        <v>Supervisor Civil</v>
      </c>
      <c r="J214" s="5" t="str">
        <f>IF(ISTEXT('Master MP Status'!J214),'Master MP Status'!J214,"")</f>
        <v>Supervisor</v>
      </c>
      <c r="K214" s="9">
        <f>IF(OR('Master MP Status'!K214=0,'Master MP Status'!K214=""),"",'Master MP Status'!K214)</f>
        <v>45806</v>
      </c>
      <c r="L214" s="9">
        <f>IF(OR('Master MP Status'!L214=0,'Master MP Status'!L214=""),"",'Master MP Status'!L214)</f>
        <v>45806</v>
      </c>
      <c r="M214" s="9">
        <f>IF(OR('Master MP Status'!M214=0,'Master MP Status'!M214=""),"",'Master MP Status'!M214)</f>
        <v>45842</v>
      </c>
      <c r="N214" s="5" t="str">
        <f>IF(ISTEXT('Master MP Status'!N214),'Master MP Status'!N214,"")</f>
        <v>Resign</v>
      </c>
      <c r="O214" s="5">
        <f>LOOKUP(O$6,'Daily Absent'!$O$6:$AX$6,'Daily Absent'!$O214:$AX214)</f>
        <v>1</v>
      </c>
      <c r="P214" s="100">
        <v>0.29166666666666669</v>
      </c>
      <c r="Q214" s="100">
        <v>0.5</v>
      </c>
      <c r="R214" s="100">
        <v>0.54166666666666663</v>
      </c>
      <c r="S214" s="100">
        <v>0.75</v>
      </c>
      <c r="T214" s="5"/>
      <c r="U214" s="5"/>
      <c r="V214" s="5">
        <f>LOOKUP(V$6,'Daily Absent'!$O$6:$AX$6,'Daily Absent'!$O214:$AX214)</f>
        <v>1</v>
      </c>
      <c r="W214" s="100">
        <v>0.29166666666666669</v>
      </c>
      <c r="X214" s="100">
        <v>0.5</v>
      </c>
      <c r="Y214" s="100">
        <v>0.54166666666666663</v>
      </c>
      <c r="Z214" s="100">
        <v>0.75</v>
      </c>
      <c r="AA214" s="100">
        <v>0.79166666666666663</v>
      </c>
      <c r="AB214" s="100">
        <v>0.88888888888888884</v>
      </c>
      <c r="AC214" s="5">
        <f>LOOKUP(AC$6,'Daily Absent'!$O$6:$AX$6,'Daily Absent'!$O214:$AX214)</f>
        <v>1</v>
      </c>
      <c r="AD214" s="100">
        <v>0.29166666666666669</v>
      </c>
      <c r="AE214" s="100">
        <v>0.5</v>
      </c>
      <c r="AF214" s="100">
        <v>0.54166666666666663</v>
      </c>
      <c r="AG214" s="100">
        <v>0.75</v>
      </c>
      <c r="AH214" s="5"/>
      <c r="AI214" s="5"/>
      <c r="AJ214" s="5">
        <f>LOOKUP(AJ$6,'Daily Absent'!$O$6:$AX$6,'Daily Absent'!$O214:$AX214)</f>
        <v>0</v>
      </c>
      <c r="AK214" s="100"/>
      <c r="AL214" s="100"/>
      <c r="AM214" s="100"/>
      <c r="AN214" s="100"/>
      <c r="AO214" s="5"/>
      <c r="AP214" s="5"/>
      <c r="AQ214" s="5">
        <f>LOOKUP(AQ$6,'Daily Absent'!$O$6:$AX$6,'Daily Absent'!$O214:$AX214)</f>
        <v>0</v>
      </c>
      <c r="AR214" s="100"/>
      <c r="AS214" s="100"/>
      <c r="AT214" s="100"/>
      <c r="AU214" s="100"/>
      <c r="AV214" s="5"/>
      <c r="AW214" s="5"/>
      <c r="AX214" s="5">
        <f>LOOKUP(AX$6,'Daily Absent'!$O$6:$AX$6,'Daily Absent'!$O214:$AX214)</f>
        <v>0</v>
      </c>
      <c r="AY214" s="100"/>
      <c r="AZ214" s="100"/>
      <c r="BA214" s="100"/>
      <c r="BB214" s="100"/>
      <c r="BC214" s="5"/>
      <c r="BD214" s="5"/>
      <c r="BE214" s="5">
        <f>LOOKUP(BE$6,'Daily Absent'!$O$6:$AX$6,'Daily Absent'!$O214:$AX214)</f>
        <v>0</v>
      </c>
      <c r="BF214" s="100"/>
      <c r="BG214" s="100"/>
      <c r="BH214" s="100"/>
      <c r="BI214" s="100"/>
      <c r="BJ214" s="5"/>
      <c r="BK214" s="5"/>
      <c r="BL214" s="5">
        <f>LOOKUP(BL$6,'Daily Absent'!$O$6:$AX$6,'Daily Absent'!$O214:$AX214)</f>
        <v>0</v>
      </c>
      <c r="BM214" s="100"/>
      <c r="BN214" s="100"/>
      <c r="BO214" s="100"/>
      <c r="BP214" s="100"/>
      <c r="BQ214" s="5"/>
      <c r="BR214" s="5"/>
      <c r="BS214" s="5">
        <f>LOOKUP(BS$6,'Daily Absent'!$O$6:$AX$6,'Daily Absent'!$O214:$AX214)</f>
        <v>0</v>
      </c>
      <c r="BT214" s="100"/>
      <c r="BU214" s="100"/>
      <c r="BV214" s="100"/>
      <c r="BW214" s="100"/>
      <c r="BX214" s="5"/>
      <c r="BY214" s="5"/>
      <c r="BZ214" s="5">
        <f>LOOKUP(BZ$6,'Daily Absent'!$O$6:$AX$6,'Daily Absent'!$O214:$AX214)</f>
        <v>0</v>
      </c>
      <c r="CA214" s="100"/>
      <c r="CB214" s="100"/>
      <c r="CC214" s="100"/>
      <c r="CD214" s="100"/>
      <c r="CE214" s="5"/>
      <c r="CF214" s="5"/>
      <c r="CG214" s="5">
        <f>LOOKUP(CG$6,'Daily Absent'!$O$6:$AX$6,'Daily Absent'!$O214:$AX214)</f>
        <v>0</v>
      </c>
      <c r="CH214" s="100"/>
      <c r="CI214" s="100"/>
      <c r="CJ214" s="100"/>
      <c r="CK214" s="100"/>
      <c r="CL214" s="5"/>
      <c r="CM214" s="5"/>
      <c r="CN214" s="5">
        <f>LOOKUP(CN$6,'Daily Absent'!$O$6:$AX$6,'Daily Absent'!$O214:$AX214)</f>
        <v>0</v>
      </c>
      <c r="CO214" s="100"/>
      <c r="CP214" s="100"/>
      <c r="CQ214" s="100"/>
      <c r="CR214" s="100"/>
      <c r="CS214" s="5"/>
      <c r="CT214" s="5"/>
      <c r="CU214" s="5">
        <f>LOOKUP(CU$6,'Daily Absent'!$O$6:$AX$6,'Daily Absent'!$O214:$AX214)</f>
        <v>0</v>
      </c>
      <c r="CV214" s="100"/>
      <c r="CW214" s="100"/>
      <c r="CX214" s="100"/>
      <c r="CY214" s="100"/>
      <c r="CZ214" s="5"/>
      <c r="DA214" s="5"/>
      <c r="DB214" s="5">
        <f>LOOKUP(DB$6,'Daily Absent'!$O$6:$AX$6,'Daily Absent'!$O214:$AX214)</f>
        <v>0</v>
      </c>
      <c r="DC214" s="100"/>
      <c r="DD214" s="100"/>
      <c r="DE214" s="100"/>
      <c r="DF214" s="100"/>
      <c r="DG214" s="5"/>
      <c r="DH214" s="5"/>
      <c r="DI214" s="5">
        <f>LOOKUP(DI$6,'Daily Absent'!$O$6:$AX$6,'Daily Absent'!$O214:$AX214)</f>
        <v>0</v>
      </c>
      <c r="DJ214" s="100"/>
      <c r="DK214" s="100"/>
      <c r="DL214" s="100"/>
      <c r="DM214" s="100"/>
      <c r="DN214" s="5"/>
      <c r="DO214" s="5"/>
      <c r="DP214" s="5">
        <f>LOOKUP(DP$6,'Daily Absent'!$O$6:$AX$6,'Daily Absent'!$O214:$AX214)</f>
        <v>0</v>
      </c>
      <c r="DQ214" s="100"/>
      <c r="DR214" s="100"/>
      <c r="DS214" s="100"/>
      <c r="DT214" s="100"/>
      <c r="DU214" s="5"/>
      <c r="DV214" s="5"/>
      <c r="DW214" s="5">
        <f>LOOKUP(DW$6,'Daily Absent'!$O$6:$AX$6,'Daily Absent'!$O214:$AX214)</f>
        <v>0</v>
      </c>
      <c r="DX214" s="100"/>
      <c r="DY214" s="100"/>
      <c r="DZ214" s="100"/>
      <c r="EA214" s="100"/>
      <c r="EB214" s="5"/>
      <c r="EC214" s="5"/>
      <c r="ED214" s="5">
        <f>LOOKUP(ED$6,'Daily Absent'!$O$6:$AX$6,'Daily Absent'!$O214:$AX214)</f>
        <v>0</v>
      </c>
      <c r="EE214" s="100"/>
      <c r="EF214" s="100"/>
      <c r="EG214" s="100"/>
      <c r="EH214" s="100"/>
      <c r="EI214" s="5"/>
      <c r="EJ214" s="5"/>
      <c r="EK214" s="5">
        <f>LOOKUP(EK$6,'Daily Absent'!$O$6:$AX$6,'Daily Absent'!$O214:$AX214)</f>
        <v>0</v>
      </c>
      <c r="EL214" s="100"/>
      <c r="EM214" s="100"/>
      <c r="EN214" s="100"/>
      <c r="EO214" s="100"/>
      <c r="EP214" s="100"/>
      <c r="EQ214" s="5"/>
      <c r="ER214" s="5">
        <f>LOOKUP(ER$6,'Daily Absent'!$O$6:$AX$6,'Daily Absent'!$O214:$AX214)</f>
        <v>0</v>
      </c>
      <c r="ES214" s="100"/>
      <c r="ET214" s="100"/>
      <c r="EU214" s="100"/>
      <c r="EV214" s="100"/>
      <c r="EW214" s="5"/>
      <c r="EX214" s="5"/>
      <c r="EY214" s="5">
        <f>LOOKUP(EY$6,'Daily Absent'!$O$6:$AX$6,'Daily Absent'!$O214:$AX214)</f>
        <v>0</v>
      </c>
      <c r="EZ214" s="100"/>
      <c r="FA214" s="100"/>
      <c r="FB214" s="100"/>
      <c r="FC214" s="100"/>
      <c r="FD214" s="100"/>
      <c r="FE214" s="100"/>
      <c r="FF214" s="5">
        <f>LOOKUP(FF$6,'Daily Absent'!$O$6:$AX$6,'Daily Absent'!$O214:$AX214)</f>
        <v>0</v>
      </c>
      <c r="FG214" s="100"/>
      <c r="FH214" s="100"/>
      <c r="FI214" s="100"/>
      <c r="FJ214" s="100"/>
      <c r="FK214" s="5"/>
      <c r="FL214" s="5"/>
      <c r="FM214" s="5">
        <f>LOOKUP(FM$6,'Daily Absent'!$O$6:$AX$6,'Daily Absent'!$O214:$AX214)</f>
        <v>0</v>
      </c>
      <c r="FN214" s="100"/>
      <c r="FO214" s="100"/>
      <c r="FP214" s="100"/>
      <c r="FQ214" s="100"/>
      <c r="FR214" s="100"/>
      <c r="FS214" s="100"/>
      <c r="FT214" s="5">
        <f>LOOKUP(FT$6,'Daily Absent'!$O$6:$AX$6,'Daily Absent'!$O214:$AX214)</f>
        <v>0</v>
      </c>
      <c r="FU214" s="100"/>
      <c r="FV214" s="100"/>
      <c r="FW214" s="100"/>
      <c r="FX214" s="100"/>
      <c r="FY214" s="5"/>
      <c r="FZ214" s="5"/>
      <c r="GA214" s="5">
        <f>LOOKUP(GA$6,'Daily Absent'!$O$6:$AX$6,'Daily Absent'!$O214:$AX214)</f>
        <v>0</v>
      </c>
      <c r="GB214" s="5"/>
      <c r="GC214" s="100"/>
      <c r="GD214" s="5"/>
      <c r="GE214" s="5"/>
      <c r="GF214" s="5"/>
      <c r="GG214" s="5"/>
      <c r="GH214" s="5">
        <f>LOOKUP(GH$6,'Daily Absent'!$O$6:$AX$6,'Daily Absent'!$O214:$AX214)</f>
        <v>0</v>
      </c>
      <c r="GI214" s="100"/>
      <c r="GJ214" s="100"/>
      <c r="GK214" s="100"/>
      <c r="GL214" s="100"/>
      <c r="GM214" s="5"/>
      <c r="GN214" s="5"/>
      <c r="GO214" s="5">
        <f>LOOKUP(GO$6,'Daily Absent'!$O$6:$AX$6,'Daily Absent'!$O214:$AX214)</f>
        <v>0</v>
      </c>
      <c r="GP214" s="100"/>
      <c r="GQ214" s="100"/>
      <c r="GR214" s="100"/>
      <c r="GS214" s="100"/>
      <c r="GT214" s="100"/>
      <c r="GU214" s="100"/>
      <c r="GV214" s="5">
        <f>LOOKUP(GV$6,'Daily Absent'!$O$6:$AX$6,'Daily Absent'!$O214:$AX214)</f>
        <v>0</v>
      </c>
      <c r="GW214" s="100"/>
      <c r="GX214" s="100"/>
      <c r="GY214" s="100"/>
      <c r="GZ214" s="100"/>
      <c r="HA214" s="5"/>
      <c r="HB214" s="5"/>
      <c r="HC214" s="5">
        <f>LOOKUP(HC$6,'Daily Absent'!$O$6:$AX$6,'Daily Absent'!$O214:$AX214)</f>
        <v>0</v>
      </c>
      <c r="HD214" s="100"/>
      <c r="HE214" s="100"/>
      <c r="HF214" s="100"/>
      <c r="HG214" s="100"/>
      <c r="HH214" s="5"/>
      <c r="HI214" s="5"/>
      <c r="HJ214" s="5">
        <f>LOOKUP(HJ$6,'Daily Absent'!$O$6:$AX$6,'Daily Absent'!$O214:$AX214)</f>
        <v>0</v>
      </c>
      <c r="HK214" s="100"/>
      <c r="HL214" s="100"/>
      <c r="HM214" s="100"/>
      <c r="HN214" s="100"/>
      <c r="HO214" s="5"/>
      <c r="HP214" s="5"/>
      <c r="HQ214" s="5"/>
      <c r="HR214" s="100"/>
      <c r="HS214" s="100"/>
      <c r="HT214" s="100"/>
      <c r="HU214" s="100"/>
      <c r="HV214" s="5"/>
      <c r="HW214" s="5"/>
      <c r="HX214" s="5">
        <f>LOOKUP(HX$6,'Daily Absent'!$O$6:$AX$6,'Daily Absent'!$O214:$AX214)</f>
        <v>0</v>
      </c>
      <c r="HY214" s="5"/>
      <c r="HZ214" s="100"/>
      <c r="IA214" s="5"/>
      <c r="IB214" s="5"/>
      <c r="IC214" s="5"/>
      <c r="ID214" s="5"/>
      <c r="IE214" s="5">
        <f>LOOKUP(IE$6,'Daily Absent'!$O$6:$AX$6,'Daily Absent'!$O214:$AX214)</f>
        <v>0</v>
      </c>
      <c r="IF214" s="5"/>
      <c r="IG214" s="100"/>
      <c r="IH214" s="5"/>
      <c r="II214" s="5"/>
      <c r="IJ214" s="5"/>
      <c r="IK214" s="5"/>
      <c r="IL214" s="5">
        <f>LOOKUP(IL$6,'Daily Absent'!$O$6:$AX$6,'Daily Absent'!$O214:$AX214)</f>
        <v>0</v>
      </c>
      <c r="IM214" s="5"/>
      <c r="IN214" s="100"/>
      <c r="IO214" s="5"/>
      <c r="IP214" s="5"/>
      <c r="IQ214" s="5"/>
      <c r="IR214" s="5"/>
      <c r="IS214" s="5">
        <f>LOOKUP(IS$6,'Daily Absent'!$O$6:$AX$6,'Daily Absent'!$O214:$AX214)</f>
        <v>0</v>
      </c>
      <c r="IT214" s="5"/>
      <c r="IU214" s="100"/>
      <c r="IV214" s="5"/>
      <c r="IW214" s="5"/>
      <c r="IX214" s="5"/>
      <c r="IY214" s="5"/>
      <c r="IZ214" s="5">
        <f>LOOKUP(IZ$6,'Daily Absent'!$O$6:$AX$6,'Daily Absent'!$O214:$AX214)</f>
        <v>0</v>
      </c>
      <c r="JA214" s="5"/>
      <c r="JB214" s="100"/>
      <c r="JC214" s="5"/>
      <c r="JD214" s="5"/>
      <c r="JE214" s="5"/>
      <c r="JF214" s="5"/>
    </row>
    <row r="215" spans="1:266" ht="20" customHeight="1">
      <c r="A215" s="54">
        <f>IF('Master MP Status'!A215&gt;0,'Master MP Status'!A215,"")</f>
        <v>207</v>
      </c>
      <c r="B215" s="5" t="str">
        <f>IF(ISTEXT('Master MP Status'!B215),'Master MP Status'!B215,"")</f>
        <v>DIRECT</v>
      </c>
      <c r="C215" s="153" t="str">
        <f>IF(OR(ISTEXT('Master MP Status'!C215),'Master MP Status'!C215&gt;0),'Master MP Status'!C215,"")</f>
        <v>B250142</v>
      </c>
      <c r="D215" s="154" t="str">
        <f>IF(OR(ISTEXT('Master MP Status'!D215),'Master MP Status'!D215&gt;0),'Master MP Status'!D215,"")</f>
        <v>B250142</v>
      </c>
      <c r="E215" s="5" t="str">
        <f>IF(ISTEXT('Master MP Status'!E215),'Master MP Status'!E215,"")</f>
        <v>ISMAIL TARIHORAN</v>
      </c>
      <c r="F215" s="5"/>
      <c r="G215" s="5" t="str">
        <f>IF(ISTEXT('Master MP Status'!G215),'Master MP Status'!G215,"")</f>
        <v>TAPANULI TENGAH</v>
      </c>
      <c r="H215" s="5" t="str">
        <f>IF(ISTEXT('Master MP Status'!H215),'Master MP Status'!H215,"")</f>
        <v>MURSID</v>
      </c>
      <c r="I215" s="5" t="str">
        <f>IF(ISTEXT('Master MP Status'!I215),'Master MP Status'!I215,"")</f>
        <v>Blaster</v>
      </c>
      <c r="J215" s="5" t="str">
        <f>IF(ISTEXT('Master MP Status'!J215),'Master MP Status'!J215,"")</f>
        <v>Blaster</v>
      </c>
      <c r="K215" s="9">
        <f>IF(OR('Master MP Status'!K215=0,'Master MP Status'!K215=""),"",'Master MP Status'!K215)</f>
        <v>45817</v>
      </c>
      <c r="L215" s="9">
        <f>IF(OR('Master MP Status'!L215=0,'Master MP Status'!L215=""),"",'Master MP Status'!L215)</f>
        <v>45817</v>
      </c>
      <c r="M215" s="9" t="str">
        <f>IF(OR('Master MP Status'!M215=0,'Master MP Status'!M215=""),"",'Master MP Status'!M215)</f>
        <v/>
      </c>
      <c r="N215" s="5" t="str">
        <f>IF(ISTEXT('Master MP Status'!N215),'Master MP Status'!N215,"")</f>
        <v/>
      </c>
      <c r="O215" s="5">
        <f>LOOKUP(O$6,'Daily Absent'!$O$6:$AX$6,'Daily Absent'!$O215:$AX215)</f>
        <v>1</v>
      </c>
      <c r="P215" s="100">
        <v>0.29166666666666669</v>
      </c>
      <c r="Q215" s="100">
        <v>0.5</v>
      </c>
      <c r="R215" s="100">
        <v>0.54166666666666663</v>
      </c>
      <c r="S215" s="100">
        <v>0.75</v>
      </c>
      <c r="T215" s="5"/>
      <c r="U215" s="5"/>
      <c r="V215" s="5">
        <f>LOOKUP(V$6,'Daily Absent'!$O$6:$AX$6,'Daily Absent'!$O215:$AX215)</f>
        <v>1</v>
      </c>
      <c r="W215" s="100">
        <v>0.29166666666666669</v>
      </c>
      <c r="X215" s="100">
        <v>0.5</v>
      </c>
      <c r="Y215" s="100">
        <v>0.54166666666666663</v>
      </c>
      <c r="Z215" s="100">
        <v>0.75</v>
      </c>
      <c r="AA215" s="5"/>
      <c r="AB215" s="5"/>
      <c r="AC215" s="5">
        <f>LOOKUP(AC$6,'Daily Absent'!$O$6:$AX$6,'Daily Absent'!$O215:$AX215)</f>
        <v>1</v>
      </c>
      <c r="AD215" s="100">
        <v>0.29166666666666669</v>
      </c>
      <c r="AE215" s="100">
        <v>0.5</v>
      </c>
      <c r="AF215" s="100">
        <v>0.54166666666666663</v>
      </c>
      <c r="AG215" s="100">
        <v>0.75</v>
      </c>
      <c r="AH215" s="5"/>
      <c r="AI215" s="5"/>
      <c r="AJ215" s="5">
        <f>LOOKUP(AJ$6,'Daily Absent'!$O$6:$AX$6,'Daily Absent'!$O215:$AX215)</f>
        <v>1</v>
      </c>
      <c r="AK215" s="100">
        <v>0.29166666666666669</v>
      </c>
      <c r="AL215" s="100">
        <v>0.5</v>
      </c>
      <c r="AM215" s="100">
        <v>0.54166666666666663</v>
      </c>
      <c r="AN215" s="100">
        <v>0.75</v>
      </c>
      <c r="AO215" s="5"/>
      <c r="AP215" s="5"/>
      <c r="AQ215" s="5">
        <f>LOOKUP(AQ$6,'Daily Absent'!$O$6:$AX$6,'Daily Absent'!$O215:$AX215)</f>
        <v>1</v>
      </c>
      <c r="AR215" s="100">
        <v>0.29166666666666669</v>
      </c>
      <c r="AS215" s="100">
        <v>0.5</v>
      </c>
      <c r="AT215" s="100">
        <v>0.54166666666666663</v>
      </c>
      <c r="AU215" s="100">
        <v>0.70833333333333337</v>
      </c>
      <c r="AV215" s="5"/>
      <c r="AW215" s="5"/>
      <c r="AX215" s="5">
        <f>LOOKUP(AX$6,'Daily Absent'!$O$6:$AX$6,'Daily Absent'!$O215:$AX215)</f>
        <v>1</v>
      </c>
      <c r="AY215" s="100">
        <v>0.33333333333333331</v>
      </c>
      <c r="AZ215" s="100">
        <v>0.5</v>
      </c>
      <c r="BA215" s="100">
        <v>0.54166666666666663</v>
      </c>
      <c r="BB215" s="100">
        <v>0.70833333333333337</v>
      </c>
      <c r="BC215" s="5"/>
      <c r="BD215" s="5"/>
      <c r="BE215" s="5">
        <f>LOOKUP(BE$6,'Daily Absent'!$O$6:$AX$6,'Daily Absent'!$O215:$AX215)</f>
        <v>1</v>
      </c>
      <c r="BF215" s="100">
        <v>0.29166666666666669</v>
      </c>
      <c r="BG215" s="100">
        <v>0.5</v>
      </c>
      <c r="BH215" s="100">
        <v>0.54166666666666663</v>
      </c>
      <c r="BI215" s="100">
        <v>0.75</v>
      </c>
      <c r="BJ215" s="5"/>
      <c r="BK215" s="5"/>
      <c r="BL215" s="5">
        <f>LOOKUP(BL$6,'Daily Absent'!$O$6:$AX$6,'Daily Absent'!$O215:$AX215)</f>
        <v>1</v>
      </c>
      <c r="BM215" s="100">
        <v>0.29166666666666669</v>
      </c>
      <c r="BN215" s="100">
        <v>0.5</v>
      </c>
      <c r="BO215" s="100">
        <v>0.54166666666666663</v>
      </c>
      <c r="BP215" s="100">
        <v>0.75</v>
      </c>
      <c r="BQ215" s="5"/>
      <c r="BR215" s="5"/>
      <c r="BS215" s="5">
        <f>LOOKUP(BS$6,'Daily Absent'!$O$6:$AX$6,'Daily Absent'!$O215:$AX215)</f>
        <v>1</v>
      </c>
      <c r="BT215" s="100">
        <v>0.29166666666666669</v>
      </c>
      <c r="BU215" s="100">
        <v>0.5</v>
      </c>
      <c r="BV215" s="100">
        <v>0.54166666666666663</v>
      </c>
      <c r="BW215" s="100">
        <v>0.75</v>
      </c>
      <c r="BX215" s="5"/>
      <c r="BY215" s="5"/>
      <c r="BZ215" s="5">
        <f>LOOKUP(BZ$6,'Daily Absent'!$O$6:$AX$6,'Daily Absent'!$O215:$AX215)</f>
        <v>1</v>
      </c>
      <c r="CA215" s="100">
        <v>0.29166666666666669</v>
      </c>
      <c r="CB215" s="100">
        <v>0.5</v>
      </c>
      <c r="CC215" s="100">
        <v>0.54166666666666663</v>
      </c>
      <c r="CD215" s="100">
        <v>0.75</v>
      </c>
      <c r="CE215" s="5"/>
      <c r="CF215" s="5"/>
      <c r="CG215" s="5">
        <f>LOOKUP(CG$6,'Daily Absent'!$O$6:$AX$6,'Daily Absent'!$O215:$AX215)</f>
        <v>1</v>
      </c>
      <c r="CH215" s="100">
        <v>0.29166666666666669</v>
      </c>
      <c r="CI215" s="100">
        <v>0.5</v>
      </c>
      <c r="CJ215" s="100">
        <v>0.54166666666666663</v>
      </c>
      <c r="CK215" s="100">
        <v>0.75</v>
      </c>
      <c r="CL215" s="100">
        <v>0.79166666666666663</v>
      </c>
      <c r="CM215" s="100">
        <v>0.91666666666666663</v>
      </c>
      <c r="CN215" s="5">
        <f>LOOKUP(CN$6,'Daily Absent'!$O$6:$AX$6,'Daily Absent'!$O215:$AX215)</f>
        <v>1</v>
      </c>
      <c r="CO215" s="100">
        <v>0.29166666666666669</v>
      </c>
      <c r="CP215" s="100">
        <v>0.5</v>
      </c>
      <c r="CQ215" s="100">
        <v>0.54166666666666663</v>
      </c>
      <c r="CR215" s="100">
        <v>0.70833333333333337</v>
      </c>
      <c r="CS215" s="5"/>
      <c r="CT215" s="5"/>
      <c r="CU215" s="5">
        <f>LOOKUP(CU$6,'Daily Absent'!$O$6:$AX$6,'Daily Absent'!$O215:$AX215)</f>
        <v>1</v>
      </c>
      <c r="CV215" s="100">
        <v>0.33333333333333331</v>
      </c>
      <c r="CW215" s="100">
        <v>0.5</v>
      </c>
      <c r="CX215" s="100">
        <v>0.54166666666666663</v>
      </c>
      <c r="CY215" s="100">
        <v>0.66666666666666663</v>
      </c>
      <c r="CZ215" s="5"/>
      <c r="DA215" s="5"/>
      <c r="DB215" s="5">
        <f>LOOKUP(DB$6,'Daily Absent'!$O$6:$AX$6,'Daily Absent'!$O215:$AX215)</f>
        <v>1</v>
      </c>
      <c r="DC215" s="100">
        <v>0.29166666666666669</v>
      </c>
      <c r="DD215" s="100">
        <v>0.5</v>
      </c>
      <c r="DE215" s="100">
        <v>0.54166666666666663</v>
      </c>
      <c r="DF215" s="100">
        <v>0.75</v>
      </c>
      <c r="DG215" s="5"/>
      <c r="DH215" s="5"/>
      <c r="DI215" s="5">
        <f>LOOKUP(DI$6,'Daily Absent'!$O$6:$AX$6,'Daily Absent'!$O215:$AX215)</f>
        <v>1</v>
      </c>
      <c r="DJ215" s="100">
        <v>0.29166666666666669</v>
      </c>
      <c r="DK215" s="100">
        <v>0.5</v>
      </c>
      <c r="DL215" s="100">
        <v>0.54166666666666663</v>
      </c>
      <c r="DM215" s="100">
        <v>0.75</v>
      </c>
      <c r="DN215" s="5"/>
      <c r="DO215" s="5"/>
      <c r="DP215" s="5">
        <f>LOOKUP(DP$6,'Daily Absent'!$O$6:$AX$6,'Daily Absent'!$O215:$AX215)</f>
        <v>1</v>
      </c>
      <c r="DQ215" s="100">
        <v>0.29166666666666669</v>
      </c>
      <c r="DR215" s="100">
        <v>0.5</v>
      </c>
      <c r="DS215" s="100">
        <v>0.54166666666666663</v>
      </c>
      <c r="DT215" s="100">
        <v>0.75</v>
      </c>
      <c r="DU215" s="5"/>
      <c r="DV215" s="5"/>
      <c r="DW215" s="5">
        <f>LOOKUP(DW$6,'Daily Absent'!$O$6:$AX$6,'Daily Absent'!$O215:$AX215)</f>
        <v>1</v>
      </c>
      <c r="DX215" s="100">
        <v>0.29166666666666669</v>
      </c>
      <c r="DY215" s="100">
        <v>0.5</v>
      </c>
      <c r="DZ215" s="100">
        <v>0.54166666666666663</v>
      </c>
      <c r="EA215" s="100">
        <v>0.75</v>
      </c>
      <c r="EB215" s="5"/>
      <c r="EC215" s="5"/>
      <c r="ED215" s="5">
        <f>LOOKUP(ED$6,'Daily Absent'!$O$6:$AX$6,'Daily Absent'!$O215:$AX215)</f>
        <v>1</v>
      </c>
      <c r="EE215" s="100">
        <v>0.29166666666666669</v>
      </c>
      <c r="EF215" s="100">
        <v>0.5</v>
      </c>
      <c r="EG215" s="100">
        <v>0.54166666666666663</v>
      </c>
      <c r="EH215" s="100">
        <v>0.75</v>
      </c>
      <c r="EI215" s="100">
        <v>0.79166666666666663</v>
      </c>
      <c r="EJ215" s="100">
        <v>0.91666666666666663</v>
      </c>
      <c r="EK215" s="5">
        <f>LOOKUP(EK$6,'Daily Absent'!$O$6:$AX$6,'Daily Absent'!$O215:$AX215)</f>
        <v>1</v>
      </c>
      <c r="EL215" s="100">
        <v>0.29166666666666669</v>
      </c>
      <c r="EM215" s="100">
        <v>0.5</v>
      </c>
      <c r="EN215" s="100">
        <v>0.54166666666666663</v>
      </c>
      <c r="EO215" s="100">
        <v>0.75</v>
      </c>
      <c r="EP215" s="100"/>
      <c r="EQ215" s="5"/>
      <c r="ER215" s="5">
        <f>LOOKUP(ER$6,'Daily Absent'!$O$6:$AX$6,'Daily Absent'!$O215:$AX215)</f>
        <v>0</v>
      </c>
      <c r="ES215" s="100"/>
      <c r="ET215" s="100"/>
      <c r="EU215" s="100"/>
      <c r="EV215" s="100"/>
      <c r="EW215" s="5"/>
      <c r="EX215" s="5"/>
      <c r="EY215" s="5">
        <f>LOOKUP(EY$6,'Daily Absent'!$O$6:$AX$6,'Daily Absent'!$O215:$AX215)</f>
        <v>1</v>
      </c>
      <c r="EZ215" s="100">
        <v>0.29166666666666669</v>
      </c>
      <c r="FA215" s="100">
        <v>0.5</v>
      </c>
      <c r="FB215" s="100">
        <v>0.54166666666666663</v>
      </c>
      <c r="FC215" s="100">
        <v>0.75</v>
      </c>
      <c r="FD215" s="100">
        <v>0.79166666666666663</v>
      </c>
      <c r="FE215" s="100">
        <v>0.91666666666666663</v>
      </c>
      <c r="FF215" s="5">
        <f>LOOKUP(FF$6,'Daily Absent'!$O$6:$AX$6,'Daily Absent'!$O215:$AX215)</f>
        <v>1</v>
      </c>
      <c r="FG215" s="100"/>
      <c r="FH215" s="100"/>
      <c r="FI215" s="100"/>
      <c r="FJ215" s="100"/>
      <c r="FK215" s="5"/>
      <c r="FL215" s="5"/>
      <c r="FM215" s="5">
        <f>LOOKUP(FM$6,'Daily Absent'!$O$6:$AX$6,'Daily Absent'!$O215:$AX215)</f>
        <v>0</v>
      </c>
      <c r="FN215" s="100"/>
      <c r="FO215" s="100"/>
      <c r="FP215" s="100"/>
      <c r="FQ215" s="100"/>
      <c r="FR215" s="5"/>
      <c r="FS215" s="5"/>
      <c r="FT215" s="5">
        <f>LOOKUP(FT$6,'Daily Absent'!$O$6:$AX$6,'Daily Absent'!$O215:$AX215)</f>
        <v>0</v>
      </c>
      <c r="FU215" s="100"/>
      <c r="FV215" s="100"/>
      <c r="FW215" s="100"/>
      <c r="FX215" s="100"/>
      <c r="FY215" s="5"/>
      <c r="FZ215" s="5"/>
      <c r="GA215" s="5">
        <f>LOOKUP(GA$6,'Daily Absent'!$O$6:$AX$6,'Daily Absent'!$O215:$AX215)</f>
        <v>0</v>
      </c>
      <c r="GB215" s="100"/>
      <c r="GC215" s="100"/>
      <c r="GD215" s="100"/>
      <c r="GE215" s="100"/>
      <c r="GF215" s="5"/>
      <c r="GG215" s="5"/>
      <c r="GH215" s="5">
        <f>LOOKUP(GH$6,'Daily Absent'!$O$6:$AX$6,'Daily Absent'!$O215:$AX215)</f>
        <v>0</v>
      </c>
      <c r="GI215" s="100"/>
      <c r="GJ215" s="100"/>
      <c r="GK215" s="100"/>
      <c r="GL215" s="100"/>
      <c r="GM215" s="5"/>
      <c r="GN215" s="5"/>
      <c r="GO215" s="5">
        <f>LOOKUP(GO$6,'Daily Absent'!$O$6:$AX$6,'Daily Absent'!$O215:$AX215)</f>
        <v>0</v>
      </c>
      <c r="GP215" s="100"/>
      <c r="GQ215" s="100"/>
      <c r="GR215" s="100"/>
      <c r="GS215" s="100"/>
      <c r="GT215" s="100"/>
      <c r="GU215" s="100"/>
      <c r="GV215" s="5">
        <f>LOOKUP(GV$6,'Daily Absent'!$O$6:$AX$6,'Daily Absent'!$O215:$AX215)</f>
        <v>0</v>
      </c>
      <c r="GW215" s="100"/>
      <c r="GX215" s="100"/>
      <c r="GY215" s="100"/>
      <c r="GZ215" s="100"/>
      <c r="HA215" s="5"/>
      <c r="HB215" s="5"/>
      <c r="HC215" s="5">
        <f>LOOKUP(HC$6,'Daily Absent'!$O$6:$AX$6,'Daily Absent'!$O215:$AX215)</f>
        <v>0</v>
      </c>
      <c r="HD215" s="100"/>
      <c r="HE215" s="100"/>
      <c r="HF215" s="100"/>
      <c r="HG215" s="100"/>
      <c r="HH215" s="5"/>
      <c r="HI215" s="5"/>
      <c r="HJ215" s="5">
        <f>LOOKUP(HJ$6,'Daily Absent'!$O$6:$AX$6,'Daily Absent'!$O215:$AX215)</f>
        <v>0</v>
      </c>
      <c r="HK215" s="100"/>
      <c r="HL215" s="100"/>
      <c r="HM215" s="100"/>
      <c r="HN215" s="100"/>
      <c r="HO215" s="5"/>
      <c r="HP215" s="5"/>
      <c r="HQ215" s="5"/>
      <c r="HR215" s="100"/>
      <c r="HS215" s="100"/>
      <c r="HT215" s="100"/>
      <c r="HU215" s="100"/>
      <c r="HV215" s="5"/>
      <c r="HW215" s="5"/>
      <c r="HX215" s="5">
        <f>LOOKUP(HX$6,'Daily Absent'!$O$6:$AX$6,'Daily Absent'!$O215:$AX215)</f>
        <v>0</v>
      </c>
      <c r="HY215" s="5"/>
      <c r="HZ215" s="100"/>
      <c r="IA215" s="5"/>
      <c r="IB215" s="5"/>
      <c r="IC215" s="5"/>
      <c r="ID215" s="5"/>
      <c r="IE215" s="5">
        <f>LOOKUP(IE$6,'Daily Absent'!$O$6:$AX$6,'Daily Absent'!$O215:$AX215)</f>
        <v>0</v>
      </c>
      <c r="IF215" s="5"/>
      <c r="IG215" s="100"/>
      <c r="IH215" s="5"/>
      <c r="II215" s="5"/>
      <c r="IJ215" s="5"/>
      <c r="IK215" s="5"/>
      <c r="IL215" s="5">
        <f>LOOKUP(IL$6,'Daily Absent'!$O$6:$AX$6,'Daily Absent'!$O215:$AX215)</f>
        <v>0</v>
      </c>
      <c r="IM215" s="5"/>
      <c r="IN215" s="100"/>
      <c r="IO215" s="5"/>
      <c r="IP215" s="5"/>
      <c r="IQ215" s="5"/>
      <c r="IR215" s="5"/>
      <c r="IS215" s="5">
        <f>LOOKUP(IS$6,'Daily Absent'!$O$6:$AX$6,'Daily Absent'!$O215:$AX215)</f>
        <v>0</v>
      </c>
      <c r="IT215" s="5"/>
      <c r="IU215" s="100"/>
      <c r="IV215" s="5"/>
      <c r="IW215" s="5"/>
      <c r="IX215" s="5"/>
      <c r="IY215" s="5"/>
      <c r="IZ215" s="5">
        <f>LOOKUP(IZ$6,'Daily Absent'!$O$6:$AX$6,'Daily Absent'!$O215:$AX215)</f>
        <v>0</v>
      </c>
      <c r="JA215" s="5"/>
      <c r="JB215" s="100"/>
      <c r="JC215" s="5"/>
      <c r="JD215" s="5"/>
      <c r="JE215" s="5"/>
      <c r="JF215" s="5"/>
    </row>
    <row r="216" spans="1:266" ht="20" customHeight="1">
      <c r="A216" s="54">
        <f>IF('Master MP Status'!A216&gt;0,'Master MP Status'!A216,"")</f>
        <v>208</v>
      </c>
      <c r="B216" s="5" t="str">
        <f>IF(ISTEXT('Master MP Status'!B216),'Master MP Status'!B216,"")</f>
        <v>INDIRECT</v>
      </c>
      <c r="C216" s="153" t="str">
        <f>IF(OR(ISTEXT('Master MP Status'!C216),'Master MP Status'!C216&gt;0),'Master MP Status'!C216,"")</f>
        <v>250086</v>
      </c>
      <c r="D216" s="154" t="str">
        <f>IF(OR(ISTEXT('Master MP Status'!D216),'Master MP Status'!D216&gt;0),'Master MP Status'!D216,"")</f>
        <v>250086</v>
      </c>
      <c r="E216" s="5" t="str">
        <f>IF(ISTEXT('Master MP Status'!E216),'Master MP Status'!E216,"")</f>
        <v>VIARIS CHANIAGO</v>
      </c>
      <c r="F216" s="5"/>
      <c r="G216" s="5" t="str">
        <f>IF(ISTEXT('Master MP Status'!G216),'Master MP Status'!G216,"")</f>
        <v>Cilegon</v>
      </c>
      <c r="H216" s="5" t="str">
        <f>IF(ISTEXT('Master MP Status'!H216),'Master MP Status'!H216,"")</f>
        <v>HO</v>
      </c>
      <c r="I216" s="5" t="str">
        <f>IF(ISTEXT('Master MP Status'!I216),'Master MP Status'!I216,"")</f>
        <v>Safety</v>
      </c>
      <c r="J216" s="5" t="str">
        <f>IF(ISTEXT('Master MP Status'!J216),'Master MP Status'!J216,"")</f>
        <v>Safety</v>
      </c>
      <c r="K216" s="9">
        <f>IF(OR('Master MP Status'!K216=0,'Master MP Status'!K216=""),"",'Master MP Status'!K216)</f>
        <v>45822</v>
      </c>
      <c r="L216" s="9">
        <f>IF(OR('Master MP Status'!L216=0,'Master MP Status'!L216=""),"",'Master MP Status'!L216)</f>
        <v>45824</v>
      </c>
      <c r="M216" s="9" t="str">
        <f>IF(OR('Master MP Status'!M216=0,'Master MP Status'!M216=""),"",'Master MP Status'!M216)</f>
        <v/>
      </c>
      <c r="N216" s="5" t="str">
        <f>IF(ISTEXT('Master MP Status'!N216),'Master MP Status'!N216,"")</f>
        <v/>
      </c>
      <c r="O216" s="5">
        <f>LOOKUP(O$6,'Daily Absent'!$O$6:$AX$6,'Daily Absent'!$O216:$AX216)</f>
        <v>1</v>
      </c>
      <c r="P216" s="100">
        <v>0.29166666666666669</v>
      </c>
      <c r="Q216" s="100">
        <v>0.5</v>
      </c>
      <c r="R216" s="100">
        <v>0.54166666666666663</v>
      </c>
      <c r="S216" s="100">
        <v>0.75</v>
      </c>
      <c r="T216" s="5"/>
      <c r="U216" s="5"/>
      <c r="V216" s="5">
        <f>LOOKUP(V$6,'Daily Absent'!$O$6:$AX$6,'Daily Absent'!$O216:$AX216)</f>
        <v>1</v>
      </c>
      <c r="W216" s="100">
        <v>0.29166666666666669</v>
      </c>
      <c r="X216" s="100">
        <v>0.5</v>
      </c>
      <c r="Y216" s="100">
        <v>0.54166666666666663</v>
      </c>
      <c r="Z216" s="100">
        <v>0.75</v>
      </c>
      <c r="AA216" s="5"/>
      <c r="AB216" s="5"/>
      <c r="AC216" s="5">
        <f>LOOKUP(AC$6,'Daily Absent'!$O$6:$AX$6,'Daily Absent'!$O216:$AX216)</f>
        <v>1</v>
      </c>
      <c r="AD216" s="100">
        <v>0.29166666666666669</v>
      </c>
      <c r="AE216" s="100">
        <v>0.5</v>
      </c>
      <c r="AF216" s="100">
        <v>0.54166666666666663</v>
      </c>
      <c r="AG216" s="100">
        <v>0.75</v>
      </c>
      <c r="AH216" s="5"/>
      <c r="AI216" s="5"/>
      <c r="AJ216" s="5">
        <f>LOOKUP(AJ$6,'Daily Absent'!$O$6:$AX$6,'Daily Absent'!$O216:$AX216)</f>
        <v>1</v>
      </c>
      <c r="AK216" s="100">
        <v>0.29166666666666669</v>
      </c>
      <c r="AL216" s="100">
        <v>0.5</v>
      </c>
      <c r="AM216" s="100">
        <v>0.54166666666666663</v>
      </c>
      <c r="AN216" s="100">
        <v>0.75</v>
      </c>
      <c r="AO216" s="5"/>
      <c r="AP216" s="5"/>
      <c r="AQ216" s="5">
        <f>LOOKUP(AQ$6,'Daily Absent'!$O$6:$AX$6,'Daily Absent'!$O216:$AX216)</f>
        <v>1</v>
      </c>
      <c r="AR216" s="100">
        <v>0.29166666666666669</v>
      </c>
      <c r="AS216" s="100">
        <v>0.5</v>
      </c>
      <c r="AT216" s="100">
        <v>0.54166666666666663</v>
      </c>
      <c r="AU216" s="100">
        <v>0.70833333333333337</v>
      </c>
      <c r="AV216" s="5"/>
      <c r="AW216" s="5"/>
      <c r="AX216" s="5">
        <f>LOOKUP(AX$6,'Daily Absent'!$O$6:$AX$6,'Daily Absent'!$O216:$AX216)</f>
        <v>1</v>
      </c>
      <c r="AY216" s="100">
        <v>0.33333333333333331</v>
      </c>
      <c r="AZ216" s="100">
        <v>0.5</v>
      </c>
      <c r="BA216" s="100">
        <v>0.54166666666666663</v>
      </c>
      <c r="BB216" s="100">
        <v>0.66666666666666663</v>
      </c>
      <c r="BC216" s="5"/>
      <c r="BD216" s="5"/>
      <c r="BE216" s="5">
        <f>LOOKUP(BE$6,'Daily Absent'!$O$6:$AX$6,'Daily Absent'!$O216:$AX216)</f>
        <v>1</v>
      </c>
      <c r="BF216" s="100">
        <v>0.29166666666666669</v>
      </c>
      <c r="BG216" s="100">
        <v>0.5</v>
      </c>
      <c r="BH216" s="100">
        <v>0.54166666666666663</v>
      </c>
      <c r="BI216" s="100">
        <v>0.75</v>
      </c>
      <c r="BJ216" s="5"/>
      <c r="BK216" s="5"/>
      <c r="BL216" s="5">
        <f>LOOKUP(BL$6,'Daily Absent'!$O$6:$AX$6,'Daily Absent'!$O216:$AX216)</f>
        <v>1</v>
      </c>
      <c r="BM216" s="100">
        <v>0.29166666666666669</v>
      </c>
      <c r="BN216" s="100">
        <v>0.5</v>
      </c>
      <c r="BO216" s="100">
        <v>0.54166666666666663</v>
      </c>
      <c r="BP216" s="100">
        <v>0.75</v>
      </c>
      <c r="BQ216" s="5"/>
      <c r="BR216" s="5"/>
      <c r="BS216" s="5">
        <f>LOOKUP(BS$6,'Daily Absent'!$O$6:$AX$6,'Daily Absent'!$O216:$AX216)</f>
        <v>1</v>
      </c>
      <c r="BT216" s="100">
        <v>0.29166666666666669</v>
      </c>
      <c r="BU216" s="100">
        <v>0.5</v>
      </c>
      <c r="BV216" s="100">
        <v>0.54166666666666663</v>
      </c>
      <c r="BW216" s="100">
        <v>0.75</v>
      </c>
      <c r="BX216" s="5"/>
      <c r="BY216" s="5"/>
      <c r="BZ216" s="5">
        <f>LOOKUP(BZ$6,'Daily Absent'!$O$6:$AX$6,'Daily Absent'!$O216:$AX216)</f>
        <v>1</v>
      </c>
      <c r="CA216" s="100">
        <v>0.29166666666666669</v>
      </c>
      <c r="CB216" s="100">
        <v>0.5</v>
      </c>
      <c r="CC216" s="100">
        <v>0.54166666666666663</v>
      </c>
      <c r="CD216" s="100">
        <v>0.75</v>
      </c>
      <c r="CE216" s="5"/>
      <c r="CF216" s="5"/>
      <c r="CG216" s="5">
        <f>LOOKUP(CG$6,'Daily Absent'!$O$6:$AX$6,'Daily Absent'!$O216:$AX216)</f>
        <v>1</v>
      </c>
      <c r="CH216" s="100">
        <v>0.29166666666666669</v>
      </c>
      <c r="CI216" s="100">
        <v>0.5</v>
      </c>
      <c r="CJ216" s="100">
        <v>0.54166666666666663</v>
      </c>
      <c r="CK216" s="100">
        <v>0.75</v>
      </c>
      <c r="CL216" s="100">
        <v>0.79166666666666663</v>
      </c>
      <c r="CM216" s="100">
        <v>0.91666666666666663</v>
      </c>
      <c r="CN216" s="5">
        <f>LOOKUP(CN$6,'Daily Absent'!$O$6:$AX$6,'Daily Absent'!$O216:$AX216)</f>
        <v>1</v>
      </c>
      <c r="CO216" s="100">
        <v>0.29166666666666669</v>
      </c>
      <c r="CP216" s="100">
        <v>0.5</v>
      </c>
      <c r="CQ216" s="100">
        <v>0.54166666666666663</v>
      </c>
      <c r="CR216" s="100">
        <v>0.70833333333333337</v>
      </c>
      <c r="CS216" s="5"/>
      <c r="CT216" s="5"/>
      <c r="CU216" s="5">
        <f>LOOKUP(CU$6,'Daily Absent'!$O$6:$AX$6,'Daily Absent'!$O216:$AX216)</f>
        <v>1</v>
      </c>
      <c r="CV216" s="100">
        <v>0.33333333333333331</v>
      </c>
      <c r="CW216" s="100">
        <v>0.5</v>
      </c>
      <c r="CX216" s="100">
        <v>0.54166666666666663</v>
      </c>
      <c r="CY216" s="100">
        <v>0.66666666666666663</v>
      </c>
      <c r="CZ216" s="5"/>
      <c r="DA216" s="5"/>
      <c r="DB216" s="5">
        <f>LOOKUP(DB$6,'Daily Absent'!$O$6:$AX$6,'Daily Absent'!$O216:$AX216)</f>
        <v>0</v>
      </c>
      <c r="DC216" s="100"/>
      <c r="DD216" s="100"/>
      <c r="DE216" s="100"/>
      <c r="DF216" s="100"/>
      <c r="DG216" s="5"/>
      <c r="DH216" s="5"/>
      <c r="DI216" s="5">
        <f>LOOKUP(DI$6,'Daily Absent'!$O$6:$AX$6,'Daily Absent'!$O216:$AX216)</f>
        <v>1</v>
      </c>
      <c r="DJ216" s="100">
        <v>0.29166666666666669</v>
      </c>
      <c r="DK216" s="100">
        <v>0.5</v>
      </c>
      <c r="DL216" s="100">
        <v>0.54166666666666663</v>
      </c>
      <c r="DM216" s="100">
        <v>0.75</v>
      </c>
      <c r="DN216" s="5"/>
      <c r="DO216" s="5"/>
      <c r="DP216" s="5">
        <f>LOOKUP(DP$6,'Daily Absent'!$O$6:$AX$6,'Daily Absent'!$O216:$AX216)</f>
        <v>1</v>
      </c>
      <c r="DQ216" s="100">
        <v>0.29166666666666669</v>
      </c>
      <c r="DR216" s="100">
        <v>0.5</v>
      </c>
      <c r="DS216" s="100">
        <v>0.54166666666666663</v>
      </c>
      <c r="DT216" s="100">
        <v>0.75</v>
      </c>
      <c r="DU216" s="5"/>
      <c r="DV216" s="5"/>
      <c r="DW216" s="5">
        <f>LOOKUP(DW$6,'Daily Absent'!$O$6:$AX$6,'Daily Absent'!$O216:$AX216)</f>
        <v>1</v>
      </c>
      <c r="DX216" s="100">
        <v>0.29166666666666669</v>
      </c>
      <c r="DY216" s="100">
        <v>0.5</v>
      </c>
      <c r="DZ216" s="100">
        <v>0.54166666666666663</v>
      </c>
      <c r="EA216" s="100">
        <v>0.75</v>
      </c>
      <c r="EB216" s="5"/>
      <c r="EC216" s="5"/>
      <c r="ED216" s="5">
        <f>LOOKUP(ED$6,'Daily Absent'!$O$6:$AX$6,'Daily Absent'!$O216:$AX216)</f>
        <v>1</v>
      </c>
      <c r="EE216" s="100">
        <v>0.29166666666666669</v>
      </c>
      <c r="EF216" s="100">
        <v>0.5</v>
      </c>
      <c r="EG216" s="100">
        <v>0.54166666666666663</v>
      </c>
      <c r="EH216" s="100">
        <v>0.75</v>
      </c>
      <c r="EI216" s="100">
        <v>0.79166666666666663</v>
      </c>
      <c r="EJ216" s="100">
        <v>0.91666666666666663</v>
      </c>
      <c r="EK216" s="5">
        <f>LOOKUP(EK$6,'Daily Absent'!$O$6:$AX$6,'Daily Absent'!$O216:$AX216)</f>
        <v>1</v>
      </c>
      <c r="EL216" s="100">
        <v>0.29166666666666669</v>
      </c>
      <c r="EM216" s="100">
        <v>0.5</v>
      </c>
      <c r="EN216" s="100">
        <v>0.54166666666666663</v>
      </c>
      <c r="EO216" s="100">
        <v>0.75</v>
      </c>
      <c r="EP216" s="100"/>
      <c r="EQ216" s="5"/>
      <c r="ER216" s="5">
        <f>LOOKUP(ER$6,'Daily Absent'!$O$6:$AX$6,'Daily Absent'!$O216:$AX216)</f>
        <v>0</v>
      </c>
      <c r="ES216" s="100"/>
      <c r="ET216" s="100"/>
      <c r="EU216" s="100"/>
      <c r="EV216" s="100"/>
      <c r="EW216" s="5"/>
      <c r="EX216" s="5"/>
      <c r="EY216" s="5">
        <f>LOOKUP(EY$6,'Daily Absent'!$O$6:$AX$6,'Daily Absent'!$O216:$AX216)</f>
        <v>1</v>
      </c>
      <c r="EZ216" s="100">
        <v>0.29166666666666669</v>
      </c>
      <c r="FA216" s="100">
        <v>0.5</v>
      </c>
      <c r="FB216" s="100">
        <v>0.54166666666666663</v>
      </c>
      <c r="FC216" s="100">
        <v>0.75</v>
      </c>
      <c r="FD216" s="100"/>
      <c r="FE216" s="100"/>
      <c r="FF216" s="5">
        <f>LOOKUP(FF$6,'Daily Absent'!$O$6:$AX$6,'Daily Absent'!$O216:$AX216)</f>
        <v>1</v>
      </c>
      <c r="FG216" s="100"/>
      <c r="FH216" s="100"/>
      <c r="FI216" s="100"/>
      <c r="FJ216" s="100"/>
      <c r="FK216" s="5"/>
      <c r="FL216" s="5"/>
      <c r="FM216" s="5">
        <f>LOOKUP(FM$6,'Daily Absent'!$O$6:$AX$6,'Daily Absent'!$O216:$AX216)</f>
        <v>0</v>
      </c>
      <c r="FN216" s="100"/>
      <c r="FO216" s="100"/>
      <c r="FP216" s="100"/>
      <c r="FQ216" s="100"/>
      <c r="FR216" s="5"/>
      <c r="FS216" s="5"/>
      <c r="FT216" s="5">
        <f>LOOKUP(FT$6,'Daily Absent'!$O$6:$AX$6,'Daily Absent'!$O216:$AX216)</f>
        <v>0</v>
      </c>
      <c r="FU216" s="100"/>
      <c r="FV216" s="100"/>
      <c r="FW216" s="100"/>
      <c r="FX216" s="100"/>
      <c r="FY216" s="5"/>
      <c r="FZ216" s="5"/>
      <c r="GA216" s="5">
        <f>LOOKUP(GA$6,'Daily Absent'!$O$6:$AX$6,'Daily Absent'!$O216:$AX216)</f>
        <v>0</v>
      </c>
      <c r="GB216" s="100"/>
      <c r="GC216" s="100"/>
      <c r="GD216" s="100"/>
      <c r="GE216" s="100"/>
      <c r="GF216" s="5"/>
      <c r="GG216" s="5"/>
      <c r="GH216" s="5">
        <f>LOOKUP(GH$6,'Daily Absent'!$O$6:$AX$6,'Daily Absent'!$O216:$AX216)</f>
        <v>0</v>
      </c>
      <c r="GI216" s="100"/>
      <c r="GJ216" s="100"/>
      <c r="GK216" s="100"/>
      <c r="GL216" s="100"/>
      <c r="GM216" s="5"/>
      <c r="GN216" s="5"/>
      <c r="GO216" s="5">
        <f>LOOKUP(GO$6,'Daily Absent'!$O$6:$AX$6,'Daily Absent'!$O216:$AX216)</f>
        <v>0</v>
      </c>
      <c r="GP216" s="100"/>
      <c r="GQ216" s="100"/>
      <c r="GR216" s="100"/>
      <c r="GS216" s="100"/>
      <c r="GT216" s="100"/>
      <c r="GU216" s="100"/>
      <c r="GV216" s="5">
        <f>LOOKUP(GV$6,'Daily Absent'!$O$6:$AX$6,'Daily Absent'!$O216:$AX216)</f>
        <v>0</v>
      </c>
      <c r="GW216" s="100"/>
      <c r="GX216" s="100"/>
      <c r="GY216" s="100"/>
      <c r="GZ216" s="100"/>
      <c r="HA216" s="5"/>
      <c r="HB216" s="5"/>
      <c r="HC216" s="5">
        <f>LOOKUP(HC$6,'Daily Absent'!$O$6:$AX$6,'Daily Absent'!$O216:$AX216)</f>
        <v>0</v>
      </c>
      <c r="HD216" s="100"/>
      <c r="HE216" s="100"/>
      <c r="HF216" s="100"/>
      <c r="HG216" s="100"/>
      <c r="HH216" s="5"/>
      <c r="HI216" s="5"/>
      <c r="HJ216" s="5">
        <f>LOOKUP(HJ$6,'Daily Absent'!$O$6:$AX$6,'Daily Absent'!$O216:$AX216)</f>
        <v>0</v>
      </c>
      <c r="HK216" s="100"/>
      <c r="HL216" s="100"/>
      <c r="HM216" s="100"/>
      <c r="HN216" s="100"/>
      <c r="HO216" s="5"/>
      <c r="HP216" s="5"/>
      <c r="HQ216" s="5"/>
      <c r="HR216" s="100"/>
      <c r="HS216" s="100"/>
      <c r="HT216" s="100"/>
      <c r="HU216" s="100"/>
      <c r="HV216" s="5"/>
      <c r="HW216" s="5"/>
      <c r="HX216" s="5">
        <f>LOOKUP(HX$6,'Daily Absent'!$O$6:$AX$6,'Daily Absent'!$O216:$AX216)</f>
        <v>0</v>
      </c>
      <c r="HY216" s="5"/>
      <c r="HZ216" s="100"/>
      <c r="IA216" s="5"/>
      <c r="IB216" s="5"/>
      <c r="IC216" s="5"/>
      <c r="ID216" s="5"/>
      <c r="IE216" s="5">
        <f>LOOKUP(IE$6,'Daily Absent'!$O$6:$AX$6,'Daily Absent'!$O216:$AX216)</f>
        <v>0</v>
      </c>
      <c r="IF216" s="5"/>
      <c r="IG216" s="100"/>
      <c r="IH216" s="5"/>
      <c r="II216" s="5"/>
      <c r="IJ216" s="5"/>
      <c r="IK216" s="5"/>
      <c r="IL216" s="5">
        <f>LOOKUP(IL$6,'Daily Absent'!$O$6:$AX$6,'Daily Absent'!$O216:$AX216)</f>
        <v>0</v>
      </c>
      <c r="IM216" s="5"/>
      <c r="IN216" s="100"/>
      <c r="IO216" s="5"/>
      <c r="IP216" s="5"/>
      <c r="IQ216" s="5"/>
      <c r="IR216" s="5"/>
      <c r="IS216" s="5">
        <f>LOOKUP(IS$6,'Daily Absent'!$O$6:$AX$6,'Daily Absent'!$O216:$AX216)</f>
        <v>0</v>
      </c>
      <c r="IT216" s="5"/>
      <c r="IU216" s="100"/>
      <c r="IV216" s="5"/>
      <c r="IW216" s="5"/>
      <c r="IX216" s="5"/>
      <c r="IY216" s="5"/>
      <c r="IZ216" s="5">
        <f>LOOKUP(IZ$6,'Daily Absent'!$O$6:$AX$6,'Daily Absent'!$O216:$AX216)</f>
        <v>0</v>
      </c>
      <c r="JA216" s="5"/>
      <c r="JB216" s="100"/>
      <c r="JC216" s="5"/>
      <c r="JD216" s="5"/>
      <c r="JE216" s="5"/>
      <c r="JF216" s="5"/>
    </row>
    <row r="217" spans="1:266" ht="20" customHeight="1">
      <c r="A217" s="54">
        <f>IF('Master MP Status'!A217&gt;0,'Master MP Status'!A217,"")</f>
        <v>209</v>
      </c>
      <c r="B217" s="5" t="str">
        <f>IF(ISTEXT('Master MP Status'!B217),'Master MP Status'!B217,"")</f>
        <v>DIRECT</v>
      </c>
      <c r="C217" s="153" t="str">
        <f>IF(OR(ISTEXT('Master MP Status'!C217),'Master MP Status'!C217&gt;0),'Master MP Status'!C217,"")</f>
        <v/>
      </c>
      <c r="D217" s="154" t="str">
        <f>IF(OR(ISTEXT('Master MP Status'!D217),'Master MP Status'!D217&gt;0),'Master MP Status'!D217,"")</f>
        <v>KN25384</v>
      </c>
      <c r="E217" s="5" t="str">
        <f>IF(ISTEXT('Master MP Status'!E217),'Master MP Status'!E217,"")</f>
        <v>AGUNG RAMA SAPUTRA</v>
      </c>
      <c r="F217" s="5"/>
      <c r="G217" s="5" t="str">
        <f>IF(ISTEXT('Master MP Status'!G217),'Master MP Status'!G217,"")</f>
        <v>Local</v>
      </c>
      <c r="H217" s="5" t="str">
        <f>IF(ISTEXT('Master MP Status'!H217),'Master MP Status'!H217,"")</f>
        <v>SIMON S. R</v>
      </c>
      <c r="I217" s="5" t="str">
        <f>IF(ISTEXT('Master MP Status'!I217),'Master MP Status'!I217,"")</f>
        <v>Helper</v>
      </c>
      <c r="J217" s="5" t="str">
        <f>IF(ISTEXT('Master MP Status'!J217),'Master MP Status'!J217,"")</f>
        <v>Helper</v>
      </c>
      <c r="K217" s="9">
        <f>IF(OR('Master MP Status'!K217=0,'Master MP Status'!K217=""),"",'Master MP Status'!K217)</f>
        <v>45831</v>
      </c>
      <c r="L217" s="9">
        <f>IF(OR('Master MP Status'!L217=0,'Master MP Status'!L217=""),"",'Master MP Status'!L217)</f>
        <v>45831</v>
      </c>
      <c r="M217" s="9" t="str">
        <f>IF(OR('Master MP Status'!M217=0,'Master MP Status'!M217=""),"",'Master MP Status'!M217)</f>
        <v/>
      </c>
      <c r="N217" s="5" t="str">
        <f>IF(ISTEXT('Master MP Status'!N217),'Master MP Status'!N217,"")</f>
        <v/>
      </c>
      <c r="O217" s="5">
        <f>LOOKUP(O$6,'Daily Absent'!$O$6:$AX$6,'Daily Absent'!$O217:$AX217)</f>
        <v>1</v>
      </c>
      <c r="P217" s="100">
        <v>0.29166666666666669</v>
      </c>
      <c r="Q217" s="100">
        <v>0.5</v>
      </c>
      <c r="R217" s="100">
        <v>0.54166666666666663</v>
      </c>
      <c r="S217" s="100">
        <v>0.75</v>
      </c>
      <c r="T217" s="5"/>
      <c r="U217" s="5"/>
      <c r="V217" s="5">
        <f>LOOKUP(V$6,'Daily Absent'!$O$6:$AX$6,'Daily Absent'!$O217:$AX217)</f>
        <v>1</v>
      </c>
      <c r="W217" s="100">
        <v>0.29166666666666669</v>
      </c>
      <c r="X217" s="100">
        <v>0.5</v>
      </c>
      <c r="Y217" s="100">
        <v>0.54166666666666663</v>
      </c>
      <c r="Z217" s="100">
        <v>0.75</v>
      </c>
      <c r="AA217" s="5"/>
      <c r="AB217" s="5"/>
      <c r="AC217" s="5">
        <f>LOOKUP(AC$6,'Daily Absent'!$O$6:$AX$6,'Daily Absent'!$O217:$AX217)</f>
        <v>1</v>
      </c>
      <c r="AD217" s="100">
        <v>0.29166666666666669</v>
      </c>
      <c r="AE217" s="100">
        <v>0.5</v>
      </c>
      <c r="AF217" s="100">
        <v>0.54166666666666663</v>
      </c>
      <c r="AG217" s="100">
        <v>0.75</v>
      </c>
      <c r="AH217" s="5"/>
      <c r="AI217" s="5"/>
      <c r="AJ217" s="5">
        <f>LOOKUP(AJ$6,'Daily Absent'!$O$6:$AX$6,'Daily Absent'!$O217:$AX217)</f>
        <v>1</v>
      </c>
      <c r="AK217" s="100">
        <v>0.29166666666666669</v>
      </c>
      <c r="AL217" s="100">
        <v>0.5</v>
      </c>
      <c r="AM217" s="100">
        <v>0.54166666666666663</v>
      </c>
      <c r="AN217" s="100">
        <v>0.75</v>
      </c>
      <c r="AO217" s="5"/>
      <c r="AP217" s="5"/>
      <c r="AQ217" s="5">
        <f>LOOKUP(AQ$6,'Daily Absent'!$O$6:$AX$6,'Daily Absent'!$O217:$AX217)</f>
        <v>1</v>
      </c>
      <c r="AR217" s="100">
        <v>0.29166666666666669</v>
      </c>
      <c r="AS217" s="100">
        <v>0.5</v>
      </c>
      <c r="AT217" s="100">
        <v>0.54166666666666663</v>
      </c>
      <c r="AU217" s="100">
        <v>0.70833333333333337</v>
      </c>
      <c r="AV217" s="5"/>
      <c r="AW217" s="5"/>
      <c r="AX217" s="5">
        <f>LOOKUP(AX$6,'Daily Absent'!$O$6:$AX$6,'Daily Absent'!$O217:$AX217)</f>
        <v>1</v>
      </c>
      <c r="AY217" s="100">
        <v>0.33333333333333331</v>
      </c>
      <c r="AZ217" s="100">
        <v>0.5</v>
      </c>
      <c r="BA217" s="100">
        <v>0.54166666666666663</v>
      </c>
      <c r="BB217" s="100">
        <v>0.66666666666666663</v>
      </c>
      <c r="BC217" s="5"/>
      <c r="BD217" s="5"/>
      <c r="BE217" s="5">
        <f>LOOKUP(BE$6,'Daily Absent'!$O$6:$AX$6,'Daily Absent'!$O217:$AX217)</f>
        <v>1</v>
      </c>
      <c r="BF217" s="100">
        <v>0.29166666666666669</v>
      </c>
      <c r="BG217" s="100">
        <v>0.5</v>
      </c>
      <c r="BH217" s="100">
        <v>0.54166666666666663</v>
      </c>
      <c r="BI217" s="100">
        <v>0.75</v>
      </c>
      <c r="BJ217" s="5"/>
      <c r="BK217" s="5"/>
      <c r="BL217" s="5">
        <f>LOOKUP(BL$6,'Daily Absent'!$O$6:$AX$6,'Daily Absent'!$O217:$AX217)</f>
        <v>1</v>
      </c>
      <c r="BM217" s="100">
        <v>0.29166666666666669</v>
      </c>
      <c r="BN217" s="100">
        <v>0.5</v>
      </c>
      <c r="BO217" s="100">
        <v>0.54166666666666663</v>
      </c>
      <c r="BP217" s="100">
        <v>0.75</v>
      </c>
      <c r="BQ217" s="5"/>
      <c r="BR217" s="5"/>
      <c r="BS217" s="5">
        <f>LOOKUP(BS$6,'Daily Absent'!$O$6:$AX$6,'Daily Absent'!$O217:$AX217)</f>
        <v>1</v>
      </c>
      <c r="BT217" s="100">
        <v>0.29166666666666669</v>
      </c>
      <c r="BU217" s="100">
        <v>0.5</v>
      </c>
      <c r="BV217" s="100">
        <v>0.54166666666666663</v>
      </c>
      <c r="BW217" s="100">
        <v>0.75</v>
      </c>
      <c r="BX217" s="5"/>
      <c r="BY217" s="5"/>
      <c r="BZ217" s="5">
        <f>LOOKUP(BZ$6,'Daily Absent'!$O$6:$AX$6,'Daily Absent'!$O217:$AX217)</f>
        <v>1</v>
      </c>
      <c r="CA217" s="100">
        <v>0.29166666666666669</v>
      </c>
      <c r="CB217" s="100">
        <v>0.5</v>
      </c>
      <c r="CC217" s="100">
        <v>0.54166666666666663</v>
      </c>
      <c r="CD217" s="100">
        <v>0.75</v>
      </c>
      <c r="CE217" s="5"/>
      <c r="CF217" s="5"/>
      <c r="CG217" s="5">
        <f>LOOKUP(CG$6,'Daily Absent'!$O$6:$AX$6,'Daily Absent'!$O217:$AX217)</f>
        <v>1</v>
      </c>
      <c r="CH217" s="100">
        <v>0.29166666666666669</v>
      </c>
      <c r="CI217" s="100">
        <v>0.5</v>
      </c>
      <c r="CJ217" s="100">
        <v>0.54166666666666663</v>
      </c>
      <c r="CK217" s="100">
        <v>0.75</v>
      </c>
      <c r="CL217" s="100">
        <v>0.79166666666666663</v>
      </c>
      <c r="CM217" s="100">
        <v>0.91666666666666663</v>
      </c>
      <c r="CN217" s="5">
        <f>LOOKUP(CN$6,'Daily Absent'!$O$6:$AX$6,'Daily Absent'!$O217:$AX217)</f>
        <v>1</v>
      </c>
      <c r="CO217" s="100">
        <v>0.29166666666666669</v>
      </c>
      <c r="CP217" s="100">
        <v>0.5</v>
      </c>
      <c r="CQ217" s="100">
        <v>0.54166666666666663</v>
      </c>
      <c r="CR217" s="100">
        <v>0.70833333333333337</v>
      </c>
      <c r="CS217" s="5"/>
      <c r="CT217" s="5"/>
      <c r="CU217" s="5">
        <f>LOOKUP(CU$6,'Daily Absent'!$O$6:$AX$6,'Daily Absent'!$O217:$AX217)</f>
        <v>1</v>
      </c>
      <c r="CV217" s="100">
        <v>0.33333333333333331</v>
      </c>
      <c r="CW217" s="100">
        <v>0.5</v>
      </c>
      <c r="CX217" s="100">
        <v>0.54166666666666663</v>
      </c>
      <c r="CY217" s="100">
        <v>0.66666666666666663</v>
      </c>
      <c r="CZ217" s="5"/>
      <c r="DA217" s="5"/>
      <c r="DB217" s="5">
        <f>LOOKUP(DB$6,'Daily Absent'!$O$6:$AX$6,'Daily Absent'!$O217:$AX217)</f>
        <v>1</v>
      </c>
      <c r="DC217" s="100">
        <v>0.29166666666666669</v>
      </c>
      <c r="DD217" s="100">
        <v>0.5</v>
      </c>
      <c r="DE217" s="100">
        <v>0.54166666666666663</v>
      </c>
      <c r="DF217" s="100">
        <v>0.75</v>
      </c>
      <c r="DG217" s="100">
        <v>0.79166666666666663</v>
      </c>
      <c r="DH217" s="100">
        <v>0.91666666666666663</v>
      </c>
      <c r="DI217" s="5">
        <f>LOOKUP(DI$6,'Daily Absent'!$O$6:$AX$6,'Daily Absent'!$O217:$AX217)</f>
        <v>1</v>
      </c>
      <c r="DJ217" s="100">
        <v>0.29166666666666669</v>
      </c>
      <c r="DK217" s="100">
        <v>0.5</v>
      </c>
      <c r="DL217" s="100">
        <v>0.54166666666666663</v>
      </c>
      <c r="DM217" s="100">
        <v>0.75</v>
      </c>
      <c r="DN217" s="5"/>
      <c r="DO217" s="5"/>
      <c r="DP217" s="5">
        <f>LOOKUP(DP$6,'Daily Absent'!$O$6:$AX$6,'Daily Absent'!$O217:$AX217)</f>
        <v>1</v>
      </c>
      <c r="DQ217" s="100">
        <v>0.29166666666666669</v>
      </c>
      <c r="DR217" s="100">
        <v>0.5</v>
      </c>
      <c r="DS217" s="100">
        <v>0.54166666666666663</v>
      </c>
      <c r="DT217" s="100">
        <v>0.75</v>
      </c>
      <c r="DU217" s="5"/>
      <c r="DV217" s="5"/>
      <c r="DW217" s="5">
        <f>LOOKUP(DW$6,'Daily Absent'!$O$6:$AX$6,'Daily Absent'!$O217:$AX217)</f>
        <v>1</v>
      </c>
      <c r="DX217" s="100">
        <v>0.29166666666666669</v>
      </c>
      <c r="DY217" s="100">
        <v>0.5</v>
      </c>
      <c r="DZ217" s="100">
        <v>0.54166666666666663</v>
      </c>
      <c r="EA217" s="100">
        <v>0.75</v>
      </c>
      <c r="EB217" s="5"/>
      <c r="EC217" s="5"/>
      <c r="ED217" s="5">
        <f>LOOKUP(ED$6,'Daily Absent'!$O$6:$AX$6,'Daily Absent'!$O217:$AX217)</f>
        <v>1</v>
      </c>
      <c r="EE217" s="100">
        <v>0.29166666666666669</v>
      </c>
      <c r="EF217" s="100">
        <v>0.5</v>
      </c>
      <c r="EG217" s="100">
        <v>0.54166666666666663</v>
      </c>
      <c r="EH217" s="100">
        <v>0.75</v>
      </c>
      <c r="EI217" s="5"/>
      <c r="EJ217" s="5"/>
      <c r="EK217" s="5">
        <f>LOOKUP(EK$6,'Daily Absent'!$O$6:$AX$6,'Daily Absent'!$O217:$AX217)</f>
        <v>1</v>
      </c>
      <c r="EL217" s="100">
        <v>0.29166666666666669</v>
      </c>
      <c r="EM217" s="100">
        <v>0.5</v>
      </c>
      <c r="EN217" s="100">
        <v>0.54166666666666663</v>
      </c>
      <c r="EO217" s="100">
        <v>0.70833333333333337</v>
      </c>
      <c r="EP217" s="100"/>
      <c r="EQ217" s="5"/>
      <c r="ER217" s="5">
        <f>LOOKUP(ER$6,'Daily Absent'!$O$6:$AX$6,'Daily Absent'!$O217:$AX217)</f>
        <v>0</v>
      </c>
      <c r="ES217" s="100"/>
      <c r="ET217" s="100"/>
      <c r="EU217" s="100"/>
      <c r="EV217" s="100"/>
      <c r="EW217" s="5"/>
      <c r="EX217" s="5"/>
      <c r="EY217" s="5">
        <f>LOOKUP(EY$6,'Daily Absent'!$O$6:$AX$6,'Daily Absent'!$O217:$AX217)</f>
        <v>1</v>
      </c>
      <c r="EZ217" s="100">
        <v>0.29166666666666669</v>
      </c>
      <c r="FA217" s="100">
        <v>0.5</v>
      </c>
      <c r="FB217" s="100">
        <v>0.54166666666666663</v>
      </c>
      <c r="FC217" s="100">
        <v>0.75</v>
      </c>
      <c r="FD217" s="100">
        <v>0.79166666666666663</v>
      </c>
      <c r="FE217" s="100">
        <v>0.91666666666666663</v>
      </c>
      <c r="FF217" s="5">
        <f>LOOKUP(FF$6,'Daily Absent'!$O$6:$AX$6,'Daily Absent'!$O217:$AX217)</f>
        <v>1</v>
      </c>
      <c r="FG217" s="100"/>
      <c r="FH217" s="100"/>
      <c r="FI217" s="100"/>
      <c r="FJ217" s="100"/>
      <c r="FK217" s="5"/>
      <c r="FL217" s="5"/>
      <c r="FM217" s="5">
        <f>LOOKUP(FM$6,'Daily Absent'!$O$6:$AX$6,'Daily Absent'!$O217:$AX217)</f>
        <v>0</v>
      </c>
      <c r="FN217" s="100"/>
      <c r="FO217" s="100"/>
      <c r="FP217" s="100"/>
      <c r="FQ217" s="100"/>
      <c r="FR217" s="5"/>
      <c r="FS217" s="5"/>
      <c r="FT217" s="5">
        <f>LOOKUP(FT$6,'Daily Absent'!$O$6:$AX$6,'Daily Absent'!$O217:$AX217)</f>
        <v>0</v>
      </c>
      <c r="FU217" s="100"/>
      <c r="FV217" s="100"/>
      <c r="FW217" s="100"/>
      <c r="FX217" s="100"/>
      <c r="FY217" s="5"/>
      <c r="FZ217" s="5"/>
      <c r="GA217" s="5">
        <f>LOOKUP(GA$6,'Daily Absent'!$O$6:$AX$6,'Daily Absent'!$O217:$AX217)</f>
        <v>0</v>
      </c>
      <c r="GB217" s="100"/>
      <c r="GC217" s="100"/>
      <c r="GD217" s="100"/>
      <c r="GE217" s="100"/>
      <c r="GF217" s="5"/>
      <c r="GG217" s="5"/>
      <c r="GH217" s="5">
        <f>LOOKUP(GH$6,'Daily Absent'!$O$6:$AX$6,'Daily Absent'!$O217:$AX217)</f>
        <v>0</v>
      </c>
      <c r="GI217" s="100"/>
      <c r="GJ217" s="100"/>
      <c r="GK217" s="100"/>
      <c r="GL217" s="100"/>
      <c r="GM217" s="5"/>
      <c r="GN217" s="5"/>
      <c r="GO217" s="5">
        <f>LOOKUP(GO$6,'Daily Absent'!$O$6:$AX$6,'Daily Absent'!$O217:$AX217)</f>
        <v>0</v>
      </c>
      <c r="GP217" s="100"/>
      <c r="GQ217" s="100"/>
      <c r="GR217" s="100"/>
      <c r="GS217" s="100"/>
      <c r="GT217" s="100"/>
      <c r="GU217" s="100"/>
      <c r="GV217" s="5">
        <f>LOOKUP(GV$6,'Daily Absent'!$O$6:$AX$6,'Daily Absent'!$O217:$AX217)</f>
        <v>0</v>
      </c>
      <c r="GW217" s="100"/>
      <c r="GX217" s="100"/>
      <c r="GY217" s="100"/>
      <c r="GZ217" s="100"/>
      <c r="HA217" s="5"/>
      <c r="HB217" s="5"/>
      <c r="HC217" s="5">
        <f>LOOKUP(HC$6,'Daily Absent'!$O$6:$AX$6,'Daily Absent'!$O217:$AX217)</f>
        <v>0</v>
      </c>
      <c r="HD217" s="100"/>
      <c r="HE217" s="100"/>
      <c r="HF217" s="100"/>
      <c r="HG217" s="100"/>
      <c r="HH217" s="5"/>
      <c r="HI217" s="5"/>
      <c r="HJ217" s="5">
        <f>LOOKUP(HJ$6,'Daily Absent'!$O$6:$AX$6,'Daily Absent'!$O217:$AX217)</f>
        <v>0</v>
      </c>
      <c r="HK217" s="100"/>
      <c r="HL217" s="100"/>
      <c r="HM217" s="100"/>
      <c r="HN217" s="100"/>
      <c r="HO217" s="5"/>
      <c r="HP217" s="5"/>
      <c r="HQ217" s="5"/>
      <c r="HR217" s="100"/>
      <c r="HS217" s="100"/>
      <c r="HT217" s="100"/>
      <c r="HU217" s="100"/>
      <c r="HV217" s="5"/>
      <c r="HW217" s="5"/>
      <c r="HX217" s="5">
        <f>LOOKUP(HX$6,'Daily Absent'!$O$6:$AX$6,'Daily Absent'!$O217:$AX217)</f>
        <v>0</v>
      </c>
      <c r="HY217" s="5"/>
      <c r="HZ217" s="100"/>
      <c r="IA217" s="5"/>
      <c r="IB217" s="5"/>
      <c r="IC217" s="5"/>
      <c r="ID217" s="5"/>
      <c r="IE217" s="5">
        <f>LOOKUP(IE$6,'Daily Absent'!$O$6:$AX$6,'Daily Absent'!$O217:$AX217)</f>
        <v>0</v>
      </c>
      <c r="IF217" s="5"/>
      <c r="IG217" s="100"/>
      <c r="IH217" s="5"/>
      <c r="II217" s="5"/>
      <c r="IJ217" s="5"/>
      <c r="IK217" s="5"/>
      <c r="IL217" s="5">
        <f>LOOKUP(IL$6,'Daily Absent'!$O$6:$AX$6,'Daily Absent'!$O217:$AX217)</f>
        <v>0</v>
      </c>
      <c r="IM217" s="5"/>
      <c r="IN217" s="100"/>
      <c r="IO217" s="5"/>
      <c r="IP217" s="5"/>
      <c r="IQ217" s="5"/>
      <c r="IR217" s="5"/>
      <c r="IS217" s="5">
        <f>LOOKUP(IS$6,'Daily Absent'!$O$6:$AX$6,'Daily Absent'!$O217:$AX217)</f>
        <v>0</v>
      </c>
      <c r="IT217" s="5"/>
      <c r="IU217" s="100"/>
      <c r="IV217" s="5"/>
      <c r="IW217" s="5"/>
      <c r="IX217" s="5"/>
      <c r="IY217" s="5"/>
      <c r="IZ217" s="5">
        <f>LOOKUP(IZ$6,'Daily Absent'!$O$6:$AX$6,'Daily Absent'!$O217:$AX217)</f>
        <v>0</v>
      </c>
      <c r="JA217" s="5"/>
      <c r="JB217" s="100"/>
      <c r="JC217" s="5"/>
      <c r="JD217" s="5"/>
      <c r="JE217" s="5"/>
      <c r="JF217" s="5"/>
    </row>
    <row r="218" spans="1:266" ht="20" customHeight="1">
      <c r="A218" s="54">
        <f>IF('Master MP Status'!A218&gt;0,'Master MP Status'!A218,"")</f>
        <v>210</v>
      </c>
      <c r="B218" s="5" t="str">
        <f>IF(ISTEXT('Master MP Status'!B218),'Master MP Status'!B218,"")</f>
        <v>DIRECT</v>
      </c>
      <c r="C218" s="153" t="str">
        <f>IF(OR(ISTEXT('Master MP Status'!C218),'Master MP Status'!C218&gt;0),'Master MP Status'!C218,"")</f>
        <v/>
      </c>
      <c r="D218" s="154" t="str">
        <f>IF(OR(ISTEXT('Master MP Status'!D218),'Master MP Status'!D218&gt;0),'Master MP Status'!D218,"")</f>
        <v>KN25385</v>
      </c>
      <c r="E218" s="5" t="str">
        <f>IF(ISTEXT('Master MP Status'!E218),'Master MP Status'!E218,"")</f>
        <v>MUHAMMAD FAREL REVA ALFAREZA</v>
      </c>
      <c r="F218" s="5"/>
      <c r="G218" s="5" t="str">
        <f>IF(ISTEXT('Master MP Status'!G218),'Master MP Status'!G218,"")</f>
        <v>Local</v>
      </c>
      <c r="H218" s="5" t="str">
        <f>IF(ISTEXT('Master MP Status'!H218),'Master MP Status'!H218,"")</f>
        <v>SIMON S. R</v>
      </c>
      <c r="I218" s="5" t="str">
        <f>IF(ISTEXT('Master MP Status'!I218),'Master MP Status'!I218,"")</f>
        <v>Helper</v>
      </c>
      <c r="J218" s="5" t="str">
        <f>IF(ISTEXT('Master MP Status'!J218),'Master MP Status'!J218,"")</f>
        <v>Helper</v>
      </c>
      <c r="K218" s="9">
        <f>IF(OR('Master MP Status'!K218=0,'Master MP Status'!K218=""),"",'Master MP Status'!K218)</f>
        <v>45831</v>
      </c>
      <c r="L218" s="9">
        <f>IF(OR('Master MP Status'!L218=0,'Master MP Status'!L218=""),"",'Master MP Status'!L218)</f>
        <v>45831</v>
      </c>
      <c r="M218" s="9" t="str">
        <f>IF(OR('Master MP Status'!M218=0,'Master MP Status'!M218=""),"",'Master MP Status'!M218)</f>
        <v/>
      </c>
      <c r="N218" s="5" t="str">
        <f>IF(ISTEXT('Master MP Status'!N218),'Master MP Status'!N218,"")</f>
        <v/>
      </c>
      <c r="O218" s="5">
        <f>LOOKUP(O$6,'Daily Absent'!$O$6:$AX$6,'Daily Absent'!$O218:$AX218)</f>
        <v>1</v>
      </c>
      <c r="P218" s="100">
        <v>0.29166666666666669</v>
      </c>
      <c r="Q218" s="100">
        <v>0.5</v>
      </c>
      <c r="R218" s="100">
        <v>0.54166666666666663</v>
      </c>
      <c r="S218" s="100">
        <v>0.75</v>
      </c>
      <c r="T218" s="5"/>
      <c r="U218" s="5"/>
      <c r="V218" s="5">
        <f>LOOKUP(V$6,'Daily Absent'!$O$6:$AX$6,'Daily Absent'!$O218:$AX218)</f>
        <v>1</v>
      </c>
      <c r="W218" s="100">
        <v>0.29166666666666669</v>
      </c>
      <c r="X218" s="100">
        <v>0.5</v>
      </c>
      <c r="Y218" s="100">
        <v>0.54166666666666663</v>
      </c>
      <c r="Z218" s="100">
        <v>0.75</v>
      </c>
      <c r="AA218" s="5"/>
      <c r="AB218" s="5"/>
      <c r="AC218" s="5">
        <f>LOOKUP(AC$6,'Daily Absent'!$O$6:$AX$6,'Daily Absent'!$O218:$AX218)</f>
        <v>1</v>
      </c>
      <c r="AD218" s="100">
        <v>0.29166666666666669</v>
      </c>
      <c r="AE218" s="100">
        <v>0.5</v>
      </c>
      <c r="AF218" s="100">
        <v>0.54166666666666663</v>
      </c>
      <c r="AG218" s="100">
        <v>0.75</v>
      </c>
      <c r="AH218" s="5"/>
      <c r="AI218" s="5"/>
      <c r="AJ218" s="5">
        <f>LOOKUP(AJ$6,'Daily Absent'!$O$6:$AX$6,'Daily Absent'!$O218:$AX218)</f>
        <v>1</v>
      </c>
      <c r="AK218" s="100">
        <v>0.29166666666666669</v>
      </c>
      <c r="AL218" s="100">
        <v>0.5</v>
      </c>
      <c r="AM218" s="100">
        <v>0.54166666666666663</v>
      </c>
      <c r="AN218" s="100">
        <v>0.75</v>
      </c>
      <c r="AO218" s="5"/>
      <c r="AP218" s="5"/>
      <c r="AQ218" s="5">
        <f>LOOKUP(AQ$6,'Daily Absent'!$O$6:$AX$6,'Daily Absent'!$O218:$AX218)</f>
        <v>1</v>
      </c>
      <c r="AR218" s="100">
        <v>0.29166666666666669</v>
      </c>
      <c r="AS218" s="100">
        <v>0.5</v>
      </c>
      <c r="AT218" s="100">
        <v>0.54166666666666663</v>
      </c>
      <c r="AU218" s="100">
        <v>0.70833333333333337</v>
      </c>
      <c r="AV218" s="5"/>
      <c r="AW218" s="5"/>
      <c r="AX218" s="5">
        <f>LOOKUP(AX$6,'Daily Absent'!$O$6:$AX$6,'Daily Absent'!$O218:$AX218)</f>
        <v>1</v>
      </c>
      <c r="AY218" s="100">
        <v>0.33333333333333331</v>
      </c>
      <c r="AZ218" s="100">
        <v>0.5</v>
      </c>
      <c r="BA218" s="100">
        <v>0.54166666666666663</v>
      </c>
      <c r="BB218" s="100">
        <v>0.66666666666666663</v>
      </c>
      <c r="BC218" s="5"/>
      <c r="BD218" s="5"/>
      <c r="BE218" s="5">
        <f>LOOKUP(BE$6,'Daily Absent'!$O$6:$AX$6,'Daily Absent'!$O218:$AX218)</f>
        <v>1</v>
      </c>
      <c r="BF218" s="100">
        <v>0.29166666666666669</v>
      </c>
      <c r="BG218" s="100">
        <v>0.5</v>
      </c>
      <c r="BH218" s="100">
        <v>0.54166666666666663</v>
      </c>
      <c r="BI218" s="100">
        <v>0.75</v>
      </c>
      <c r="BJ218" s="5"/>
      <c r="BK218" s="5"/>
      <c r="BL218" s="5">
        <f>LOOKUP(BL$6,'Daily Absent'!$O$6:$AX$6,'Daily Absent'!$O218:$AX218)</f>
        <v>1</v>
      </c>
      <c r="BM218" s="100">
        <v>0.29166666666666669</v>
      </c>
      <c r="BN218" s="100">
        <v>0.5</v>
      </c>
      <c r="BO218" s="100">
        <v>0.54166666666666663</v>
      </c>
      <c r="BP218" s="100">
        <v>0.75</v>
      </c>
      <c r="BQ218" s="5"/>
      <c r="BR218" s="5"/>
      <c r="BS218" s="5">
        <f>LOOKUP(BS$6,'Daily Absent'!$O$6:$AX$6,'Daily Absent'!$O218:$AX218)</f>
        <v>1</v>
      </c>
      <c r="BT218" s="100">
        <v>0.29166666666666669</v>
      </c>
      <c r="BU218" s="100">
        <v>0.5</v>
      </c>
      <c r="BV218" s="100">
        <v>0.54166666666666663</v>
      </c>
      <c r="BW218" s="100">
        <v>0.75</v>
      </c>
      <c r="BX218" s="5"/>
      <c r="BY218" s="5"/>
      <c r="BZ218" s="5">
        <f>LOOKUP(BZ$6,'Daily Absent'!$O$6:$AX$6,'Daily Absent'!$O218:$AX218)</f>
        <v>1</v>
      </c>
      <c r="CA218" s="100">
        <v>0.29166666666666669</v>
      </c>
      <c r="CB218" s="100">
        <v>0.5</v>
      </c>
      <c r="CC218" s="100">
        <v>0.54166666666666663</v>
      </c>
      <c r="CD218" s="100">
        <v>0.75</v>
      </c>
      <c r="CE218" s="5"/>
      <c r="CF218" s="5"/>
      <c r="CG218" s="5">
        <f>LOOKUP(CG$6,'Daily Absent'!$O$6:$AX$6,'Daily Absent'!$O218:$AX218)</f>
        <v>1</v>
      </c>
      <c r="CH218" s="100">
        <v>0.29166666666666669</v>
      </c>
      <c r="CI218" s="100">
        <v>0.5</v>
      </c>
      <c r="CJ218" s="100">
        <v>0.54166666666666663</v>
      </c>
      <c r="CK218" s="100">
        <v>0.75</v>
      </c>
      <c r="CL218" s="5"/>
      <c r="CM218" s="5"/>
      <c r="CN218" s="5">
        <f>LOOKUP(CN$6,'Daily Absent'!$O$6:$AX$6,'Daily Absent'!$O218:$AX218)</f>
        <v>0</v>
      </c>
      <c r="CO218" s="100"/>
      <c r="CP218" s="100"/>
      <c r="CQ218" s="100"/>
      <c r="CR218" s="100"/>
      <c r="CS218" s="5"/>
      <c r="CT218" s="5"/>
      <c r="CU218" s="5">
        <f>LOOKUP(CU$6,'Daily Absent'!$O$6:$AX$6,'Daily Absent'!$O218:$AX218)</f>
        <v>0</v>
      </c>
      <c r="CV218" s="100"/>
      <c r="CW218" s="100"/>
      <c r="CX218" s="100"/>
      <c r="CY218" s="100"/>
      <c r="CZ218" s="5"/>
      <c r="DA218" s="5"/>
      <c r="DB218" s="5">
        <f>LOOKUP(DB$6,'Daily Absent'!$O$6:$AX$6,'Daily Absent'!$O218:$AX218)</f>
        <v>1</v>
      </c>
      <c r="DC218" s="100">
        <v>0.29166666666666669</v>
      </c>
      <c r="DD218" s="100">
        <v>0.5</v>
      </c>
      <c r="DE218" s="100">
        <v>0.54166666666666663</v>
      </c>
      <c r="DF218" s="100">
        <v>0.75</v>
      </c>
      <c r="DG218" s="5"/>
      <c r="DH218" s="5"/>
      <c r="DI218" s="5">
        <f>LOOKUP(DI$6,'Daily Absent'!$O$6:$AX$6,'Daily Absent'!$O218:$AX218)</f>
        <v>1</v>
      </c>
      <c r="DJ218" s="100">
        <v>0.29166666666666669</v>
      </c>
      <c r="DK218" s="100">
        <v>0.5</v>
      </c>
      <c r="DL218" s="100">
        <v>0.54166666666666663</v>
      </c>
      <c r="DM218" s="100">
        <v>0.75</v>
      </c>
      <c r="DN218" s="5"/>
      <c r="DO218" s="5"/>
      <c r="DP218" s="5">
        <f>LOOKUP(DP$6,'Daily Absent'!$O$6:$AX$6,'Daily Absent'!$O218:$AX218)</f>
        <v>1</v>
      </c>
      <c r="DQ218" s="100">
        <v>0.29166666666666669</v>
      </c>
      <c r="DR218" s="100">
        <v>0.5</v>
      </c>
      <c r="DS218" s="100">
        <v>0.54166666666666663</v>
      </c>
      <c r="DT218" s="100">
        <v>0.75</v>
      </c>
      <c r="DU218" s="5"/>
      <c r="DV218" s="5"/>
      <c r="DW218" s="5">
        <f>LOOKUP(DW$6,'Daily Absent'!$O$6:$AX$6,'Daily Absent'!$O218:$AX218)</f>
        <v>1</v>
      </c>
      <c r="DX218" s="100">
        <v>0.29166666666666669</v>
      </c>
      <c r="DY218" s="100">
        <v>0.5</v>
      </c>
      <c r="DZ218" s="100">
        <v>0.54166666666666663</v>
      </c>
      <c r="EA218" s="100">
        <v>0.75</v>
      </c>
      <c r="EB218" s="5"/>
      <c r="EC218" s="5"/>
      <c r="ED218" s="5">
        <f>LOOKUP(ED$6,'Daily Absent'!$O$6:$AX$6,'Daily Absent'!$O218:$AX218)</f>
        <v>1</v>
      </c>
      <c r="EE218" s="100">
        <v>0.29166666666666669</v>
      </c>
      <c r="EF218" s="100">
        <v>0.5</v>
      </c>
      <c r="EG218" s="100">
        <v>0.54166666666666663</v>
      </c>
      <c r="EH218" s="100">
        <v>0.75</v>
      </c>
      <c r="EI218" s="5"/>
      <c r="EJ218" s="5"/>
      <c r="EK218" s="5">
        <f>LOOKUP(EK$6,'Daily Absent'!$O$6:$AX$6,'Daily Absent'!$O218:$AX218)</f>
        <v>1</v>
      </c>
      <c r="EL218" s="100">
        <v>0.29166666666666669</v>
      </c>
      <c r="EM218" s="100">
        <v>0.5</v>
      </c>
      <c r="EN218" s="100">
        <v>0.54166666666666663</v>
      </c>
      <c r="EO218" s="100">
        <v>0.70833333333333337</v>
      </c>
      <c r="EP218" s="100"/>
      <c r="EQ218" s="5"/>
      <c r="ER218" s="5">
        <f>LOOKUP(ER$6,'Daily Absent'!$O$6:$AX$6,'Daily Absent'!$O218:$AX218)</f>
        <v>0</v>
      </c>
      <c r="ES218" s="100"/>
      <c r="ET218" s="100"/>
      <c r="EU218" s="100"/>
      <c r="EV218" s="100"/>
      <c r="EW218" s="5"/>
      <c r="EX218" s="5"/>
      <c r="EY218" s="5">
        <f>LOOKUP(EY$6,'Daily Absent'!$O$6:$AX$6,'Daily Absent'!$O218:$AX218)</f>
        <v>1</v>
      </c>
      <c r="EZ218" s="100">
        <v>0.29166666666666669</v>
      </c>
      <c r="FA218" s="100">
        <v>0.5</v>
      </c>
      <c r="FB218" s="100">
        <v>0.54166666666666663</v>
      </c>
      <c r="FC218" s="100">
        <v>0.75</v>
      </c>
      <c r="FD218" s="100"/>
      <c r="FE218" s="100"/>
      <c r="FF218" s="5">
        <f>LOOKUP(FF$6,'Daily Absent'!$O$6:$AX$6,'Daily Absent'!$O218:$AX218)</f>
        <v>1</v>
      </c>
      <c r="FG218" s="100"/>
      <c r="FH218" s="100"/>
      <c r="FI218" s="100"/>
      <c r="FJ218" s="100"/>
      <c r="FK218" s="5"/>
      <c r="FL218" s="5"/>
      <c r="FM218" s="5">
        <f>LOOKUP(FM$6,'Daily Absent'!$O$6:$AX$6,'Daily Absent'!$O218:$AX218)</f>
        <v>0</v>
      </c>
      <c r="FN218" s="100"/>
      <c r="FO218" s="100"/>
      <c r="FP218" s="100"/>
      <c r="FQ218" s="100"/>
      <c r="FR218" s="5"/>
      <c r="FS218" s="5"/>
      <c r="FT218" s="5">
        <f>LOOKUP(FT$6,'Daily Absent'!$O$6:$AX$6,'Daily Absent'!$O218:$AX218)</f>
        <v>0</v>
      </c>
      <c r="FU218" s="100"/>
      <c r="FV218" s="100"/>
      <c r="FW218" s="100"/>
      <c r="FX218" s="100"/>
      <c r="FY218" s="5"/>
      <c r="FZ218" s="5"/>
      <c r="GA218" s="5">
        <f>LOOKUP(GA$6,'Daily Absent'!$O$6:$AX$6,'Daily Absent'!$O218:$AX218)</f>
        <v>0</v>
      </c>
      <c r="GB218" s="100"/>
      <c r="GC218" s="100"/>
      <c r="GD218" s="100"/>
      <c r="GE218" s="100"/>
      <c r="GF218" s="5"/>
      <c r="GG218" s="5"/>
      <c r="GH218" s="5">
        <f>LOOKUP(GH$6,'Daily Absent'!$O$6:$AX$6,'Daily Absent'!$O218:$AX218)</f>
        <v>0</v>
      </c>
      <c r="GI218" s="100"/>
      <c r="GJ218" s="100"/>
      <c r="GK218" s="100"/>
      <c r="GL218" s="100"/>
      <c r="GM218" s="5"/>
      <c r="GN218" s="5"/>
      <c r="GO218" s="5">
        <f>LOOKUP(GO$6,'Daily Absent'!$O$6:$AX$6,'Daily Absent'!$O218:$AX218)</f>
        <v>0</v>
      </c>
      <c r="GP218" s="100"/>
      <c r="GQ218" s="100"/>
      <c r="GR218" s="100"/>
      <c r="GS218" s="100"/>
      <c r="GT218" s="100"/>
      <c r="GU218" s="100"/>
      <c r="GV218" s="5">
        <f>LOOKUP(GV$6,'Daily Absent'!$O$6:$AX$6,'Daily Absent'!$O218:$AX218)</f>
        <v>0</v>
      </c>
      <c r="GW218" s="100"/>
      <c r="GX218" s="100"/>
      <c r="GY218" s="100"/>
      <c r="GZ218" s="100"/>
      <c r="HA218" s="5"/>
      <c r="HB218" s="5"/>
      <c r="HC218" s="5">
        <f>LOOKUP(HC$6,'Daily Absent'!$O$6:$AX$6,'Daily Absent'!$O218:$AX218)</f>
        <v>0</v>
      </c>
      <c r="HD218" s="100"/>
      <c r="HE218" s="100"/>
      <c r="HF218" s="100"/>
      <c r="HG218" s="100"/>
      <c r="HH218" s="5"/>
      <c r="HI218" s="5"/>
      <c r="HJ218" s="5">
        <f>LOOKUP(HJ$6,'Daily Absent'!$O$6:$AX$6,'Daily Absent'!$O218:$AX218)</f>
        <v>0</v>
      </c>
      <c r="HK218" s="100"/>
      <c r="HL218" s="100"/>
      <c r="HM218" s="100"/>
      <c r="HN218" s="100"/>
      <c r="HO218" s="5"/>
      <c r="HP218" s="5"/>
      <c r="HQ218" s="5"/>
      <c r="HR218" s="100"/>
      <c r="HS218" s="100"/>
      <c r="HT218" s="100"/>
      <c r="HU218" s="100"/>
      <c r="HV218" s="5"/>
      <c r="HW218" s="5"/>
      <c r="HX218" s="5">
        <f>LOOKUP(HX$6,'Daily Absent'!$O$6:$AX$6,'Daily Absent'!$O218:$AX218)</f>
        <v>0</v>
      </c>
      <c r="HY218" s="5"/>
      <c r="HZ218" s="100"/>
      <c r="IA218" s="5"/>
      <c r="IB218" s="5"/>
      <c r="IC218" s="5"/>
      <c r="ID218" s="5"/>
      <c r="IE218" s="5">
        <f>LOOKUP(IE$6,'Daily Absent'!$O$6:$AX$6,'Daily Absent'!$O218:$AX218)</f>
        <v>0</v>
      </c>
      <c r="IF218" s="5"/>
      <c r="IG218" s="100"/>
      <c r="IH218" s="5"/>
      <c r="II218" s="5"/>
      <c r="IJ218" s="5"/>
      <c r="IK218" s="5"/>
      <c r="IL218" s="5">
        <f>LOOKUP(IL$6,'Daily Absent'!$O$6:$AX$6,'Daily Absent'!$O218:$AX218)</f>
        <v>0</v>
      </c>
      <c r="IM218" s="5"/>
      <c r="IN218" s="100"/>
      <c r="IO218" s="5"/>
      <c r="IP218" s="5"/>
      <c r="IQ218" s="5"/>
      <c r="IR218" s="5"/>
      <c r="IS218" s="5">
        <f>LOOKUP(IS$6,'Daily Absent'!$O$6:$AX$6,'Daily Absent'!$O218:$AX218)</f>
        <v>0</v>
      </c>
      <c r="IT218" s="5"/>
      <c r="IU218" s="100"/>
      <c r="IV218" s="5"/>
      <c r="IW218" s="5"/>
      <c r="IX218" s="5"/>
      <c r="IY218" s="5"/>
      <c r="IZ218" s="5">
        <f>LOOKUP(IZ$6,'Daily Absent'!$O$6:$AX$6,'Daily Absent'!$O218:$AX218)</f>
        <v>0</v>
      </c>
      <c r="JA218" s="5"/>
      <c r="JB218" s="100"/>
      <c r="JC218" s="5"/>
      <c r="JD218" s="5"/>
      <c r="JE218" s="5"/>
      <c r="JF218" s="5"/>
    </row>
    <row r="219" spans="1:266" ht="20" customHeight="1">
      <c r="A219" s="54">
        <f>IF('Master MP Status'!A219&gt;0,'Master MP Status'!A219,"")</f>
        <v>211</v>
      </c>
      <c r="B219" s="5" t="str">
        <f>IF(ISTEXT('Master MP Status'!B219),'Master MP Status'!B219,"")</f>
        <v>DIRECT</v>
      </c>
      <c r="C219" s="153" t="str">
        <f>IF(OR(ISTEXT('Master MP Status'!C219),'Master MP Status'!C219&gt;0),'Master MP Status'!C219,"")</f>
        <v/>
      </c>
      <c r="D219" s="154" t="str">
        <f>IF(OR(ISTEXT('Master MP Status'!D219),'Master MP Status'!D219&gt;0),'Master MP Status'!D219,"")</f>
        <v>KN25386</v>
      </c>
      <c r="E219" s="5" t="str">
        <f>IF(ISTEXT('Master MP Status'!E219),'Master MP Status'!E219,"")</f>
        <v>EZA RYAN AZ ZUHRI</v>
      </c>
      <c r="F219" s="5"/>
      <c r="G219" s="5" t="str">
        <f>IF(ISTEXT('Master MP Status'!G219),'Master MP Status'!G219,"")</f>
        <v>Local</v>
      </c>
      <c r="H219" s="5" t="str">
        <f>IF(ISTEXT('Master MP Status'!H219),'Master MP Status'!H219,"")</f>
        <v>YACOBE T</v>
      </c>
      <c r="I219" s="5" t="str">
        <f>IF(ISTEXT('Master MP Status'!I219),'Master MP Status'!I219,"")</f>
        <v>Helper</v>
      </c>
      <c r="J219" s="5" t="str">
        <f>IF(ISTEXT('Master MP Status'!J219),'Master MP Status'!J219,"")</f>
        <v>Helper</v>
      </c>
      <c r="K219" s="9">
        <f>IF(OR('Master MP Status'!K219=0,'Master MP Status'!K219=""),"",'Master MP Status'!K219)</f>
        <v>45831</v>
      </c>
      <c r="L219" s="9">
        <f>IF(OR('Master MP Status'!L219=0,'Master MP Status'!L219=""),"",'Master MP Status'!L219)</f>
        <v>45831</v>
      </c>
      <c r="M219" s="9" t="str">
        <f>IF(OR('Master MP Status'!M219=0,'Master MP Status'!M219=""),"",'Master MP Status'!M219)</f>
        <v/>
      </c>
      <c r="N219" s="5" t="str">
        <f>IF(ISTEXT('Master MP Status'!N219),'Master MP Status'!N219,"")</f>
        <v/>
      </c>
      <c r="O219" s="5">
        <f>LOOKUP(O$6,'Daily Absent'!$O$6:$AX$6,'Daily Absent'!$O219:$AX219)</f>
        <v>1</v>
      </c>
      <c r="P219" s="100">
        <v>0.29166666666666669</v>
      </c>
      <c r="Q219" s="100">
        <v>0.5</v>
      </c>
      <c r="R219" s="100">
        <v>0.54166666666666663</v>
      </c>
      <c r="S219" s="100">
        <v>0.75</v>
      </c>
      <c r="T219" s="5"/>
      <c r="U219" s="5"/>
      <c r="V219" s="5">
        <f>LOOKUP(V$6,'Daily Absent'!$O$6:$AX$6,'Daily Absent'!$O219:$AX219)</f>
        <v>0</v>
      </c>
      <c r="W219" s="100"/>
      <c r="X219" s="100"/>
      <c r="Y219" s="100"/>
      <c r="Z219" s="100"/>
      <c r="AA219" s="5"/>
      <c r="AB219" s="5"/>
      <c r="AC219" s="5">
        <f>LOOKUP(AC$6,'Daily Absent'!$O$6:$AX$6,'Daily Absent'!$O219:$AX219)</f>
        <v>1</v>
      </c>
      <c r="AD219" s="100">
        <v>0.29166666666666669</v>
      </c>
      <c r="AE219" s="100">
        <v>0.5</v>
      </c>
      <c r="AF219" s="100">
        <v>0.54166666666666663</v>
      </c>
      <c r="AG219" s="100">
        <v>0.75</v>
      </c>
      <c r="AH219" s="5"/>
      <c r="AI219" s="5"/>
      <c r="AJ219" s="5">
        <f>LOOKUP(AJ$6,'Daily Absent'!$O$6:$AX$6,'Daily Absent'!$O219:$AX219)</f>
        <v>1</v>
      </c>
      <c r="AK219" s="100">
        <v>0.29166666666666669</v>
      </c>
      <c r="AL219" s="100">
        <v>0.5</v>
      </c>
      <c r="AM219" s="100">
        <v>0.54166666666666663</v>
      </c>
      <c r="AN219" s="100">
        <v>0.75</v>
      </c>
      <c r="AO219" s="5"/>
      <c r="AP219" s="5"/>
      <c r="AQ219" s="5">
        <f>LOOKUP(AQ$6,'Daily Absent'!$O$6:$AX$6,'Daily Absent'!$O219:$AX219)</f>
        <v>1</v>
      </c>
      <c r="AR219" s="100">
        <v>0.29166666666666669</v>
      </c>
      <c r="AS219" s="100">
        <v>0.5</v>
      </c>
      <c r="AT219" s="100">
        <v>0.54166666666666663</v>
      </c>
      <c r="AU219" s="100">
        <v>0.70833333333333337</v>
      </c>
      <c r="AV219" s="5"/>
      <c r="AW219" s="5"/>
      <c r="AX219" s="5">
        <f>LOOKUP(AX$6,'Daily Absent'!$O$6:$AX$6,'Daily Absent'!$O219:$AX219)</f>
        <v>1</v>
      </c>
      <c r="AY219" s="100">
        <v>0.33333333333333331</v>
      </c>
      <c r="AZ219" s="100">
        <v>0.5</v>
      </c>
      <c r="BA219" s="100">
        <v>0.54166666666666663</v>
      </c>
      <c r="BB219" s="100">
        <v>0.66666666666666663</v>
      </c>
      <c r="BC219" s="5"/>
      <c r="BD219" s="5"/>
      <c r="BE219" s="5">
        <f>LOOKUP(BE$6,'Daily Absent'!$O$6:$AX$6,'Daily Absent'!$O219:$AX219)</f>
        <v>1</v>
      </c>
      <c r="BF219" s="100">
        <v>0.29166666666666669</v>
      </c>
      <c r="BG219" s="100">
        <v>0.5</v>
      </c>
      <c r="BH219" s="100">
        <v>0.54166666666666663</v>
      </c>
      <c r="BI219" s="100">
        <v>0.75</v>
      </c>
      <c r="BJ219" s="5"/>
      <c r="BK219" s="5"/>
      <c r="BL219" s="5">
        <f>LOOKUP(BL$6,'Daily Absent'!$O$6:$AX$6,'Daily Absent'!$O219:$AX219)</f>
        <v>1</v>
      </c>
      <c r="BM219" s="100">
        <v>0.29166666666666669</v>
      </c>
      <c r="BN219" s="100">
        <v>0.5</v>
      </c>
      <c r="BO219" s="100">
        <v>0.54166666666666663</v>
      </c>
      <c r="BP219" s="100">
        <v>0.75</v>
      </c>
      <c r="BQ219" s="5"/>
      <c r="BR219" s="5"/>
      <c r="BS219" s="5">
        <f>LOOKUP(BS$6,'Daily Absent'!$O$6:$AX$6,'Daily Absent'!$O219:$AX219)</f>
        <v>1</v>
      </c>
      <c r="BT219" s="100">
        <v>0.29166666666666669</v>
      </c>
      <c r="BU219" s="100">
        <v>0.5</v>
      </c>
      <c r="BV219" s="100">
        <v>0.54166666666666663</v>
      </c>
      <c r="BW219" s="100">
        <v>0.75</v>
      </c>
      <c r="BX219" s="5"/>
      <c r="BY219" s="5"/>
      <c r="BZ219" s="5">
        <f>LOOKUP(BZ$6,'Daily Absent'!$O$6:$AX$6,'Daily Absent'!$O219:$AX219)</f>
        <v>1</v>
      </c>
      <c r="CA219" s="100">
        <v>0.29166666666666669</v>
      </c>
      <c r="CB219" s="100">
        <v>0.5</v>
      </c>
      <c r="CC219" s="100">
        <v>0.54166666666666663</v>
      </c>
      <c r="CD219" s="100">
        <v>0.75</v>
      </c>
      <c r="CE219" s="5"/>
      <c r="CF219" s="5"/>
      <c r="CG219" s="5">
        <f>LOOKUP(CG$6,'Daily Absent'!$O$6:$AX$6,'Daily Absent'!$O219:$AX219)</f>
        <v>1</v>
      </c>
      <c r="CH219" s="100">
        <v>0.29166666666666669</v>
      </c>
      <c r="CI219" s="100">
        <v>0.5</v>
      </c>
      <c r="CJ219" s="100">
        <v>0.54166666666666663</v>
      </c>
      <c r="CK219" s="100">
        <v>0.75</v>
      </c>
      <c r="CL219" s="5"/>
      <c r="CM219" s="5"/>
      <c r="CN219" s="5">
        <f>LOOKUP(CN$6,'Daily Absent'!$O$6:$AX$6,'Daily Absent'!$O219:$AX219)</f>
        <v>1</v>
      </c>
      <c r="CO219" s="100">
        <v>0.29166666666666669</v>
      </c>
      <c r="CP219" s="100">
        <v>0.5</v>
      </c>
      <c r="CQ219" s="100">
        <v>0.54166666666666663</v>
      </c>
      <c r="CR219" s="100">
        <v>0.70833333333333337</v>
      </c>
      <c r="CS219" s="5"/>
      <c r="CT219" s="5"/>
      <c r="CU219" s="5">
        <f>LOOKUP(CU$6,'Daily Absent'!$O$6:$AX$6,'Daily Absent'!$O219:$AX219)</f>
        <v>0</v>
      </c>
      <c r="CV219" s="100"/>
      <c r="CW219" s="100"/>
      <c r="CX219" s="100"/>
      <c r="CY219" s="100"/>
      <c r="CZ219" s="5"/>
      <c r="DA219" s="5"/>
      <c r="DB219" s="5">
        <f>LOOKUP(DB$6,'Daily Absent'!$O$6:$AX$6,'Daily Absent'!$O219:$AX219)</f>
        <v>1</v>
      </c>
      <c r="DC219" s="100">
        <v>0.29166666666666669</v>
      </c>
      <c r="DD219" s="100">
        <v>0.5</v>
      </c>
      <c r="DE219" s="100">
        <v>0.54166666666666663</v>
      </c>
      <c r="DF219" s="100">
        <v>0.75</v>
      </c>
      <c r="DG219" s="5"/>
      <c r="DH219" s="5"/>
      <c r="DI219" s="5">
        <f>LOOKUP(DI$6,'Daily Absent'!$O$6:$AX$6,'Daily Absent'!$O219:$AX219)</f>
        <v>1</v>
      </c>
      <c r="DJ219" s="100">
        <v>0.29166666666666669</v>
      </c>
      <c r="DK219" s="100">
        <v>0.5</v>
      </c>
      <c r="DL219" s="100">
        <v>0.54166666666666663</v>
      </c>
      <c r="DM219" s="100">
        <v>0.75</v>
      </c>
      <c r="DN219" s="5"/>
      <c r="DO219" s="5"/>
      <c r="DP219" s="5">
        <f>LOOKUP(DP$6,'Daily Absent'!$O$6:$AX$6,'Daily Absent'!$O219:$AX219)</f>
        <v>1</v>
      </c>
      <c r="DQ219" s="100">
        <v>0.29166666666666669</v>
      </c>
      <c r="DR219" s="100">
        <v>0.5</v>
      </c>
      <c r="DS219" s="100">
        <v>0.54166666666666663</v>
      </c>
      <c r="DT219" s="100">
        <v>0.75</v>
      </c>
      <c r="DU219" s="5"/>
      <c r="DV219" s="5"/>
      <c r="DW219" s="5">
        <f>LOOKUP(DW$6,'Daily Absent'!$O$6:$AX$6,'Daily Absent'!$O219:$AX219)</f>
        <v>1</v>
      </c>
      <c r="DX219" s="100">
        <v>0.29166666666666669</v>
      </c>
      <c r="DY219" s="100">
        <v>0.5</v>
      </c>
      <c r="DZ219" s="100">
        <v>0.54166666666666663</v>
      </c>
      <c r="EA219" s="100">
        <v>0.75</v>
      </c>
      <c r="EB219" s="5"/>
      <c r="EC219" s="5"/>
      <c r="ED219" s="5">
        <f>LOOKUP(ED$6,'Daily Absent'!$O$6:$AX$6,'Daily Absent'!$O219:$AX219)</f>
        <v>1</v>
      </c>
      <c r="EE219" s="100">
        <v>0.29166666666666669</v>
      </c>
      <c r="EF219" s="100">
        <v>0.5</v>
      </c>
      <c r="EG219" s="100">
        <v>0.54166666666666663</v>
      </c>
      <c r="EH219" s="100">
        <v>0.75</v>
      </c>
      <c r="EI219" s="5"/>
      <c r="EJ219" s="5"/>
      <c r="EK219" s="5">
        <f>LOOKUP(EK$6,'Daily Absent'!$O$6:$AX$6,'Daily Absent'!$O219:$AX219)</f>
        <v>0</v>
      </c>
      <c r="EL219" s="100"/>
      <c r="EM219" s="100"/>
      <c r="EN219" s="100"/>
      <c r="EO219" s="100"/>
      <c r="EP219" s="100"/>
      <c r="EQ219" s="5"/>
      <c r="ER219" s="5">
        <f>LOOKUP(ER$6,'Daily Absent'!$O$6:$AX$6,'Daily Absent'!$O219:$AX219)</f>
        <v>0</v>
      </c>
      <c r="ES219" s="100"/>
      <c r="ET219" s="100"/>
      <c r="EU219" s="100"/>
      <c r="EV219" s="100"/>
      <c r="EW219" s="5"/>
      <c r="EX219" s="5"/>
      <c r="EY219" s="5">
        <f>LOOKUP(EY$6,'Daily Absent'!$O$6:$AX$6,'Daily Absent'!$O219:$AX219)</f>
        <v>1</v>
      </c>
      <c r="EZ219" s="100">
        <v>0.29166666666666669</v>
      </c>
      <c r="FA219" s="100">
        <v>0.5</v>
      </c>
      <c r="FB219" s="100">
        <v>0.54166666666666663</v>
      </c>
      <c r="FC219" s="100">
        <v>0.75</v>
      </c>
      <c r="FD219" s="100"/>
      <c r="FE219" s="100"/>
      <c r="FF219" s="5">
        <f>LOOKUP(FF$6,'Daily Absent'!$O$6:$AX$6,'Daily Absent'!$O219:$AX219)</f>
        <v>1</v>
      </c>
      <c r="FG219" s="100"/>
      <c r="FH219" s="100"/>
      <c r="FI219" s="100"/>
      <c r="FJ219" s="100"/>
      <c r="FK219" s="5"/>
      <c r="FL219" s="5"/>
      <c r="FM219" s="5">
        <f>LOOKUP(FM$6,'Daily Absent'!$O$6:$AX$6,'Daily Absent'!$O219:$AX219)</f>
        <v>0</v>
      </c>
      <c r="FN219" s="100"/>
      <c r="FO219" s="100"/>
      <c r="FP219" s="100"/>
      <c r="FQ219" s="100"/>
      <c r="FR219" s="5"/>
      <c r="FS219" s="5"/>
      <c r="FT219" s="5">
        <f>LOOKUP(FT$6,'Daily Absent'!$O$6:$AX$6,'Daily Absent'!$O219:$AX219)</f>
        <v>0</v>
      </c>
      <c r="FU219" s="100"/>
      <c r="FV219" s="100"/>
      <c r="FW219" s="100"/>
      <c r="FX219" s="100"/>
      <c r="FY219" s="5"/>
      <c r="FZ219" s="5"/>
      <c r="GA219" s="5">
        <f>LOOKUP(GA$6,'Daily Absent'!$O$6:$AX$6,'Daily Absent'!$O219:$AX219)</f>
        <v>0</v>
      </c>
      <c r="GB219" s="100"/>
      <c r="GC219" s="100"/>
      <c r="GD219" s="100"/>
      <c r="GE219" s="100"/>
      <c r="GF219" s="5"/>
      <c r="GG219" s="5"/>
      <c r="GH219" s="5">
        <f>LOOKUP(GH$6,'Daily Absent'!$O$6:$AX$6,'Daily Absent'!$O219:$AX219)</f>
        <v>0</v>
      </c>
      <c r="GI219" s="100"/>
      <c r="GJ219" s="100"/>
      <c r="GK219" s="100"/>
      <c r="GL219" s="100"/>
      <c r="GM219" s="5"/>
      <c r="GN219" s="5"/>
      <c r="GO219" s="5">
        <f>LOOKUP(GO$6,'Daily Absent'!$O$6:$AX$6,'Daily Absent'!$O219:$AX219)</f>
        <v>0</v>
      </c>
      <c r="GP219" s="100"/>
      <c r="GQ219" s="100"/>
      <c r="GR219" s="100"/>
      <c r="GS219" s="100"/>
      <c r="GT219" s="100"/>
      <c r="GU219" s="100"/>
      <c r="GV219" s="5">
        <f>LOOKUP(GV$6,'Daily Absent'!$O$6:$AX$6,'Daily Absent'!$O219:$AX219)</f>
        <v>0</v>
      </c>
      <c r="GW219" s="100"/>
      <c r="GX219" s="100"/>
      <c r="GY219" s="100"/>
      <c r="GZ219" s="100"/>
      <c r="HA219" s="5"/>
      <c r="HB219" s="5"/>
      <c r="HC219" s="5">
        <f>LOOKUP(HC$6,'Daily Absent'!$O$6:$AX$6,'Daily Absent'!$O219:$AX219)</f>
        <v>0</v>
      </c>
      <c r="HD219" s="100"/>
      <c r="HE219" s="100"/>
      <c r="HF219" s="100"/>
      <c r="HG219" s="100"/>
      <c r="HH219" s="5"/>
      <c r="HI219" s="5"/>
      <c r="HJ219" s="5">
        <f>LOOKUP(HJ$6,'Daily Absent'!$O$6:$AX$6,'Daily Absent'!$O219:$AX219)</f>
        <v>0</v>
      </c>
      <c r="HK219" s="100"/>
      <c r="HL219" s="100"/>
      <c r="HM219" s="100"/>
      <c r="HN219" s="100"/>
      <c r="HO219" s="5"/>
      <c r="HP219" s="5"/>
      <c r="HQ219" s="5"/>
      <c r="HR219" s="100"/>
      <c r="HS219" s="100"/>
      <c r="HT219" s="100"/>
      <c r="HU219" s="100"/>
      <c r="HV219" s="5"/>
      <c r="HW219" s="5"/>
      <c r="HX219" s="5">
        <f>LOOKUP(HX$6,'Daily Absent'!$O$6:$AX$6,'Daily Absent'!$O219:$AX219)</f>
        <v>0</v>
      </c>
      <c r="HY219" s="5"/>
      <c r="HZ219" s="100"/>
      <c r="IA219" s="5"/>
      <c r="IB219" s="5"/>
      <c r="IC219" s="5"/>
      <c r="ID219" s="5"/>
      <c r="IE219" s="5">
        <f>LOOKUP(IE$6,'Daily Absent'!$O$6:$AX$6,'Daily Absent'!$O219:$AX219)</f>
        <v>0</v>
      </c>
      <c r="IF219" s="5"/>
      <c r="IG219" s="100"/>
      <c r="IH219" s="5"/>
      <c r="II219" s="5"/>
      <c r="IJ219" s="5"/>
      <c r="IK219" s="5"/>
      <c r="IL219" s="5">
        <f>LOOKUP(IL$6,'Daily Absent'!$O$6:$AX$6,'Daily Absent'!$O219:$AX219)</f>
        <v>0</v>
      </c>
      <c r="IM219" s="5"/>
      <c r="IN219" s="100"/>
      <c r="IO219" s="5"/>
      <c r="IP219" s="5"/>
      <c r="IQ219" s="5"/>
      <c r="IR219" s="5"/>
      <c r="IS219" s="5">
        <f>LOOKUP(IS$6,'Daily Absent'!$O$6:$AX$6,'Daily Absent'!$O219:$AX219)</f>
        <v>0</v>
      </c>
      <c r="IT219" s="5"/>
      <c r="IU219" s="100"/>
      <c r="IV219" s="5"/>
      <c r="IW219" s="5"/>
      <c r="IX219" s="5"/>
      <c r="IY219" s="5"/>
      <c r="IZ219" s="5">
        <f>LOOKUP(IZ$6,'Daily Absent'!$O$6:$AX$6,'Daily Absent'!$O219:$AX219)</f>
        <v>0</v>
      </c>
      <c r="JA219" s="5"/>
      <c r="JB219" s="100"/>
      <c r="JC219" s="5"/>
      <c r="JD219" s="5"/>
      <c r="JE219" s="5"/>
      <c r="JF219" s="5"/>
    </row>
    <row r="220" spans="1:266" ht="20" customHeight="1">
      <c r="A220" s="54">
        <f>IF('Master MP Status'!A220&gt;0,'Master MP Status'!A220,"")</f>
        <v>212</v>
      </c>
      <c r="B220" s="5" t="str">
        <f>IF(ISTEXT('Master MP Status'!B220),'Master MP Status'!B220,"")</f>
        <v>DIRECT</v>
      </c>
      <c r="C220" s="153" t="str">
        <f>IF(OR(ISTEXT('Master MP Status'!C220),'Master MP Status'!C220&gt;0),'Master MP Status'!C220,"")</f>
        <v/>
      </c>
      <c r="D220" s="154" t="str">
        <f>IF(OR(ISTEXT('Master MP Status'!D220),'Master MP Status'!D220&gt;0),'Master MP Status'!D220,"")</f>
        <v>KN25387</v>
      </c>
      <c r="E220" s="5" t="str">
        <f>IF(ISTEXT('Master MP Status'!E220),'Master MP Status'!E220,"")</f>
        <v>HAIRUL FAJRI AKBAR</v>
      </c>
      <c r="F220" s="5"/>
      <c r="G220" s="5" t="str">
        <f>IF(ISTEXT('Master MP Status'!G220),'Master MP Status'!G220,"")</f>
        <v>Local</v>
      </c>
      <c r="H220" s="5" t="str">
        <f>IF(ISTEXT('Master MP Status'!H220),'Master MP Status'!H220,"")</f>
        <v>YACOBE T</v>
      </c>
      <c r="I220" s="5" t="str">
        <f>IF(ISTEXT('Master MP Status'!I220),'Master MP Status'!I220,"")</f>
        <v>Helper</v>
      </c>
      <c r="J220" s="5" t="str">
        <f>IF(ISTEXT('Master MP Status'!J220),'Master MP Status'!J220,"")</f>
        <v>Helper</v>
      </c>
      <c r="K220" s="9">
        <f>IF(OR('Master MP Status'!K220=0,'Master MP Status'!K220=""),"",'Master MP Status'!K220)</f>
        <v>45831</v>
      </c>
      <c r="L220" s="9">
        <f>IF(OR('Master MP Status'!L220=0,'Master MP Status'!L220=""),"",'Master MP Status'!L220)</f>
        <v>45831</v>
      </c>
      <c r="M220" s="9" t="str">
        <f>IF(OR('Master MP Status'!M220=0,'Master MP Status'!M220=""),"",'Master MP Status'!M220)</f>
        <v/>
      </c>
      <c r="N220" s="5" t="str">
        <f>IF(ISTEXT('Master MP Status'!N220),'Master MP Status'!N220,"")</f>
        <v/>
      </c>
      <c r="O220" s="5">
        <f>LOOKUP(O$6,'Daily Absent'!$O$6:$AX$6,'Daily Absent'!$O220:$AX220)</f>
        <v>1</v>
      </c>
      <c r="P220" s="100">
        <v>0.29166666666666669</v>
      </c>
      <c r="Q220" s="100">
        <v>0.5</v>
      </c>
      <c r="R220" s="100">
        <v>0.54166666666666663</v>
      </c>
      <c r="S220" s="100">
        <v>0.75</v>
      </c>
      <c r="T220" s="5"/>
      <c r="U220" s="5"/>
      <c r="V220" s="5">
        <f>LOOKUP(V$6,'Daily Absent'!$O$6:$AX$6,'Daily Absent'!$O220:$AX220)</f>
        <v>1</v>
      </c>
      <c r="W220" s="100">
        <v>0.29166666666666669</v>
      </c>
      <c r="X220" s="100">
        <v>0.5</v>
      </c>
      <c r="Y220" s="100">
        <v>0.54166666666666663</v>
      </c>
      <c r="Z220" s="100">
        <v>0.75</v>
      </c>
      <c r="AA220" s="5"/>
      <c r="AB220" s="5"/>
      <c r="AC220" s="5">
        <f>LOOKUP(AC$6,'Daily Absent'!$O$6:$AX$6,'Daily Absent'!$O220:$AX220)</f>
        <v>1</v>
      </c>
      <c r="AD220" s="100">
        <v>0.29166666666666669</v>
      </c>
      <c r="AE220" s="100">
        <v>0.5</v>
      </c>
      <c r="AF220" s="100">
        <v>0.54166666666666663</v>
      </c>
      <c r="AG220" s="100">
        <v>0.75</v>
      </c>
      <c r="AH220" s="5"/>
      <c r="AI220" s="5"/>
      <c r="AJ220" s="5">
        <f>LOOKUP(AJ$6,'Daily Absent'!$O$6:$AX$6,'Daily Absent'!$O220:$AX220)</f>
        <v>1</v>
      </c>
      <c r="AK220" s="100">
        <v>0.29166666666666669</v>
      </c>
      <c r="AL220" s="100">
        <v>0.5</v>
      </c>
      <c r="AM220" s="100">
        <v>0.54166666666666663</v>
      </c>
      <c r="AN220" s="100">
        <v>0.75</v>
      </c>
      <c r="AO220" s="5"/>
      <c r="AP220" s="5"/>
      <c r="AQ220" s="5">
        <f>LOOKUP(AQ$6,'Daily Absent'!$O$6:$AX$6,'Daily Absent'!$O220:$AX220)</f>
        <v>1</v>
      </c>
      <c r="AR220" s="100">
        <v>0.29166666666666669</v>
      </c>
      <c r="AS220" s="100">
        <v>0.5</v>
      </c>
      <c r="AT220" s="100">
        <v>0.54166666666666663</v>
      </c>
      <c r="AU220" s="100">
        <v>0.70833333333333337</v>
      </c>
      <c r="AV220" s="5"/>
      <c r="AW220" s="5"/>
      <c r="AX220" s="5">
        <f>LOOKUP(AX$6,'Daily Absent'!$O$6:$AX$6,'Daily Absent'!$O220:$AX220)</f>
        <v>1</v>
      </c>
      <c r="AY220" s="100">
        <v>0.33333333333333331</v>
      </c>
      <c r="AZ220" s="100">
        <v>0.5</v>
      </c>
      <c r="BA220" s="100">
        <v>0.54166666666666663</v>
      </c>
      <c r="BB220" s="100">
        <v>0.66666666666666663</v>
      </c>
      <c r="BC220" s="5"/>
      <c r="BD220" s="5"/>
      <c r="BE220" s="5">
        <f>LOOKUP(BE$6,'Daily Absent'!$O$6:$AX$6,'Daily Absent'!$O220:$AX220)</f>
        <v>1</v>
      </c>
      <c r="BF220" s="100">
        <v>0.29166666666666669</v>
      </c>
      <c r="BG220" s="100">
        <v>0.5</v>
      </c>
      <c r="BH220" s="100">
        <v>0.54166666666666663</v>
      </c>
      <c r="BI220" s="100">
        <v>0.75</v>
      </c>
      <c r="BJ220" s="5"/>
      <c r="BK220" s="5"/>
      <c r="BL220" s="5">
        <f>LOOKUP(BL$6,'Daily Absent'!$O$6:$AX$6,'Daily Absent'!$O220:$AX220)</f>
        <v>1</v>
      </c>
      <c r="BM220" s="100">
        <v>0.29166666666666669</v>
      </c>
      <c r="BN220" s="100">
        <v>0.5</v>
      </c>
      <c r="BO220" s="100">
        <v>0.54166666666666663</v>
      </c>
      <c r="BP220" s="100">
        <v>0.75</v>
      </c>
      <c r="BQ220" s="5"/>
      <c r="BR220" s="5"/>
      <c r="BS220" s="5">
        <f>LOOKUP(BS$6,'Daily Absent'!$O$6:$AX$6,'Daily Absent'!$O220:$AX220)</f>
        <v>1</v>
      </c>
      <c r="BT220" s="100">
        <v>0.29166666666666669</v>
      </c>
      <c r="BU220" s="100">
        <v>0.5</v>
      </c>
      <c r="BV220" s="100">
        <v>0.54166666666666663</v>
      </c>
      <c r="BW220" s="100">
        <v>0.75</v>
      </c>
      <c r="BX220" s="5"/>
      <c r="BY220" s="5"/>
      <c r="BZ220" s="5">
        <f>LOOKUP(BZ$6,'Daily Absent'!$O$6:$AX$6,'Daily Absent'!$O220:$AX220)</f>
        <v>1</v>
      </c>
      <c r="CA220" s="100">
        <v>0.29166666666666669</v>
      </c>
      <c r="CB220" s="100">
        <v>0.5</v>
      </c>
      <c r="CC220" s="100">
        <v>0.54166666666666663</v>
      </c>
      <c r="CD220" s="100">
        <v>0.75</v>
      </c>
      <c r="CE220" s="5"/>
      <c r="CF220" s="5"/>
      <c r="CG220" s="5">
        <f>LOOKUP(CG$6,'Daily Absent'!$O$6:$AX$6,'Daily Absent'!$O220:$AX220)</f>
        <v>0</v>
      </c>
      <c r="CH220" s="100"/>
      <c r="CI220" s="100"/>
      <c r="CJ220" s="100"/>
      <c r="CK220" s="100"/>
      <c r="CL220" s="5"/>
      <c r="CM220" s="5"/>
      <c r="CN220" s="5">
        <f>LOOKUP(CN$6,'Daily Absent'!$O$6:$AX$6,'Daily Absent'!$O220:$AX220)</f>
        <v>1</v>
      </c>
      <c r="CO220" s="100">
        <v>0.29166666666666669</v>
      </c>
      <c r="CP220" s="100">
        <v>0.5</v>
      </c>
      <c r="CQ220" s="100">
        <v>0.54166666666666663</v>
      </c>
      <c r="CR220" s="100">
        <v>0.70833333333333337</v>
      </c>
      <c r="CS220" s="5"/>
      <c r="CT220" s="5"/>
      <c r="CU220" s="5">
        <f>LOOKUP(CU$6,'Daily Absent'!$O$6:$AX$6,'Daily Absent'!$O220:$AX220)</f>
        <v>1</v>
      </c>
      <c r="CV220" s="100">
        <v>0.33333333333333331</v>
      </c>
      <c r="CW220" s="100">
        <v>0.5</v>
      </c>
      <c r="CX220" s="100">
        <v>0.54166666666666663</v>
      </c>
      <c r="CY220" s="100">
        <v>0.66666666666666663</v>
      </c>
      <c r="CZ220" s="5"/>
      <c r="DA220" s="5"/>
      <c r="DB220" s="5">
        <f>LOOKUP(DB$6,'Daily Absent'!$O$6:$AX$6,'Daily Absent'!$O220:$AX220)</f>
        <v>1</v>
      </c>
      <c r="DC220" s="100">
        <v>0.29166666666666669</v>
      </c>
      <c r="DD220" s="100">
        <v>0.5</v>
      </c>
      <c r="DE220" s="100">
        <v>0.54166666666666663</v>
      </c>
      <c r="DF220" s="100">
        <v>0.75</v>
      </c>
      <c r="DG220" s="100">
        <v>0.79166666666666663</v>
      </c>
      <c r="DH220" s="100">
        <v>0.91666666666666663</v>
      </c>
      <c r="DI220" s="5">
        <f>LOOKUP(DI$6,'Daily Absent'!$O$6:$AX$6,'Daily Absent'!$O220:$AX220)</f>
        <v>1</v>
      </c>
      <c r="DJ220" s="100">
        <v>0.29166666666666669</v>
      </c>
      <c r="DK220" s="100">
        <v>0.5</v>
      </c>
      <c r="DL220" s="100"/>
      <c r="DM220" s="100"/>
      <c r="DN220" s="5"/>
      <c r="DO220" s="5"/>
      <c r="DP220" s="5">
        <f>LOOKUP(DP$6,'Daily Absent'!$O$6:$AX$6,'Daily Absent'!$O220:$AX220)</f>
        <v>0</v>
      </c>
      <c r="DQ220" s="100"/>
      <c r="DR220" s="100"/>
      <c r="DS220" s="100"/>
      <c r="DT220" s="100"/>
      <c r="DU220" s="5"/>
      <c r="DV220" s="5"/>
      <c r="DW220" s="5">
        <f>LOOKUP(DW$6,'Daily Absent'!$O$6:$AX$6,'Daily Absent'!$O220:$AX220)</f>
        <v>1</v>
      </c>
      <c r="DX220" s="100">
        <v>0.29166666666666669</v>
      </c>
      <c r="DY220" s="100">
        <v>0.5</v>
      </c>
      <c r="DZ220" s="100">
        <v>0.54166666666666663</v>
      </c>
      <c r="EA220" s="100">
        <v>0.75</v>
      </c>
      <c r="EB220" s="5"/>
      <c r="EC220" s="5"/>
      <c r="ED220" s="5">
        <f>LOOKUP(ED$6,'Daily Absent'!$O$6:$AX$6,'Daily Absent'!$O220:$AX220)</f>
        <v>1</v>
      </c>
      <c r="EE220" s="100">
        <v>0.29166666666666669</v>
      </c>
      <c r="EF220" s="100">
        <v>0.5</v>
      </c>
      <c r="EG220" s="100">
        <v>0.54166666666666663</v>
      </c>
      <c r="EH220" s="100">
        <v>0.75</v>
      </c>
      <c r="EI220" s="5"/>
      <c r="EJ220" s="5"/>
      <c r="EK220" s="5">
        <f>LOOKUP(EK$6,'Daily Absent'!$O$6:$AX$6,'Daily Absent'!$O220:$AX220)</f>
        <v>1</v>
      </c>
      <c r="EL220" s="100">
        <v>0.29166666666666669</v>
      </c>
      <c r="EM220" s="100">
        <v>0.5</v>
      </c>
      <c r="EN220" s="100">
        <v>0.54166666666666663</v>
      </c>
      <c r="EO220" s="100">
        <v>0.70833333333333337</v>
      </c>
      <c r="EP220" s="100"/>
      <c r="EQ220" s="5"/>
      <c r="ER220" s="5">
        <f>LOOKUP(ER$6,'Daily Absent'!$O$6:$AX$6,'Daily Absent'!$O220:$AX220)</f>
        <v>0</v>
      </c>
      <c r="ES220" s="100"/>
      <c r="ET220" s="100"/>
      <c r="EU220" s="100"/>
      <c r="EV220" s="100"/>
      <c r="EW220" s="5"/>
      <c r="EX220" s="5"/>
      <c r="EY220" s="5">
        <f>LOOKUP(EY$6,'Daily Absent'!$O$6:$AX$6,'Daily Absent'!$O220:$AX220)</f>
        <v>1</v>
      </c>
      <c r="EZ220" s="100">
        <v>0.29166666666666669</v>
      </c>
      <c r="FA220" s="100">
        <v>0.5</v>
      </c>
      <c r="FB220" s="100">
        <v>0.54166666666666663</v>
      </c>
      <c r="FC220" s="100">
        <v>0.75</v>
      </c>
      <c r="FD220" s="100"/>
      <c r="FE220" s="100"/>
      <c r="FF220" s="5">
        <f>LOOKUP(FF$6,'Daily Absent'!$O$6:$AX$6,'Daily Absent'!$O220:$AX220)</f>
        <v>1</v>
      </c>
      <c r="FG220" s="100"/>
      <c r="FH220" s="100"/>
      <c r="FI220" s="100"/>
      <c r="FJ220" s="100"/>
      <c r="FK220" s="5"/>
      <c r="FL220" s="5"/>
      <c r="FM220" s="5">
        <f>LOOKUP(FM$6,'Daily Absent'!$O$6:$AX$6,'Daily Absent'!$O220:$AX220)</f>
        <v>0</v>
      </c>
      <c r="FN220" s="100"/>
      <c r="FO220" s="100"/>
      <c r="FP220" s="100"/>
      <c r="FQ220" s="100"/>
      <c r="FR220" s="5"/>
      <c r="FS220" s="5"/>
      <c r="FT220" s="5">
        <f>LOOKUP(FT$6,'Daily Absent'!$O$6:$AX$6,'Daily Absent'!$O220:$AX220)</f>
        <v>0</v>
      </c>
      <c r="FU220" s="100"/>
      <c r="FV220" s="100"/>
      <c r="FW220" s="100"/>
      <c r="FX220" s="100"/>
      <c r="FY220" s="5"/>
      <c r="FZ220" s="5"/>
      <c r="GA220" s="5">
        <f>LOOKUP(GA$6,'Daily Absent'!$O$6:$AX$6,'Daily Absent'!$O220:$AX220)</f>
        <v>0</v>
      </c>
      <c r="GB220" s="100"/>
      <c r="GC220" s="100"/>
      <c r="GD220" s="100"/>
      <c r="GE220" s="100"/>
      <c r="GF220" s="5"/>
      <c r="GG220" s="5"/>
      <c r="GH220" s="5">
        <f>LOOKUP(GH$6,'Daily Absent'!$O$6:$AX$6,'Daily Absent'!$O220:$AX220)</f>
        <v>0</v>
      </c>
      <c r="GI220" s="100"/>
      <c r="GJ220" s="100"/>
      <c r="GK220" s="100"/>
      <c r="GL220" s="100"/>
      <c r="GM220" s="5"/>
      <c r="GN220" s="5"/>
      <c r="GO220" s="5">
        <f>LOOKUP(GO$6,'Daily Absent'!$O$6:$AX$6,'Daily Absent'!$O220:$AX220)</f>
        <v>0</v>
      </c>
      <c r="GP220" s="100"/>
      <c r="GQ220" s="100"/>
      <c r="GR220" s="100"/>
      <c r="GS220" s="100"/>
      <c r="GT220" s="100"/>
      <c r="GU220" s="100"/>
      <c r="GV220" s="5">
        <f>LOOKUP(GV$6,'Daily Absent'!$O$6:$AX$6,'Daily Absent'!$O220:$AX220)</f>
        <v>0</v>
      </c>
      <c r="GW220" s="100"/>
      <c r="GX220" s="100"/>
      <c r="GY220" s="100"/>
      <c r="GZ220" s="100"/>
      <c r="HA220" s="5"/>
      <c r="HB220" s="5"/>
      <c r="HC220" s="5">
        <f>LOOKUP(HC$6,'Daily Absent'!$O$6:$AX$6,'Daily Absent'!$O220:$AX220)</f>
        <v>0</v>
      </c>
      <c r="HD220" s="100"/>
      <c r="HE220" s="100"/>
      <c r="HF220" s="100"/>
      <c r="HG220" s="100"/>
      <c r="HH220" s="5"/>
      <c r="HI220" s="5"/>
      <c r="HJ220" s="5">
        <f>LOOKUP(HJ$6,'Daily Absent'!$O$6:$AX$6,'Daily Absent'!$O220:$AX220)</f>
        <v>0</v>
      </c>
      <c r="HK220" s="100"/>
      <c r="HL220" s="100"/>
      <c r="HM220" s="100"/>
      <c r="HN220" s="100"/>
      <c r="HO220" s="5"/>
      <c r="HP220" s="5"/>
      <c r="HQ220" s="5"/>
      <c r="HR220" s="100"/>
      <c r="HS220" s="100"/>
      <c r="HT220" s="100"/>
      <c r="HU220" s="100"/>
      <c r="HV220" s="5"/>
      <c r="HW220" s="5"/>
      <c r="HX220" s="5">
        <f>LOOKUP(HX$6,'Daily Absent'!$O$6:$AX$6,'Daily Absent'!$O220:$AX220)</f>
        <v>0</v>
      </c>
      <c r="HY220" s="5"/>
      <c r="HZ220" s="100"/>
      <c r="IA220" s="5"/>
      <c r="IB220" s="5"/>
      <c r="IC220" s="5"/>
      <c r="ID220" s="5"/>
      <c r="IE220" s="5">
        <f>LOOKUP(IE$6,'Daily Absent'!$O$6:$AX$6,'Daily Absent'!$O220:$AX220)</f>
        <v>0</v>
      </c>
      <c r="IF220" s="5"/>
      <c r="IG220" s="100"/>
      <c r="IH220" s="5"/>
      <c r="II220" s="5"/>
      <c r="IJ220" s="5"/>
      <c r="IK220" s="5"/>
      <c r="IL220" s="5">
        <f>LOOKUP(IL$6,'Daily Absent'!$O$6:$AX$6,'Daily Absent'!$O220:$AX220)</f>
        <v>0</v>
      </c>
      <c r="IM220" s="5"/>
      <c r="IN220" s="100"/>
      <c r="IO220" s="5"/>
      <c r="IP220" s="5"/>
      <c r="IQ220" s="5"/>
      <c r="IR220" s="5"/>
      <c r="IS220" s="5">
        <f>LOOKUP(IS$6,'Daily Absent'!$O$6:$AX$6,'Daily Absent'!$O220:$AX220)</f>
        <v>0</v>
      </c>
      <c r="IT220" s="5"/>
      <c r="IU220" s="100"/>
      <c r="IV220" s="5"/>
      <c r="IW220" s="5"/>
      <c r="IX220" s="5"/>
      <c r="IY220" s="5"/>
      <c r="IZ220" s="5">
        <f>LOOKUP(IZ$6,'Daily Absent'!$O$6:$AX$6,'Daily Absent'!$O220:$AX220)</f>
        <v>0</v>
      </c>
      <c r="JA220" s="5"/>
      <c r="JB220" s="100"/>
      <c r="JC220" s="5"/>
      <c r="JD220" s="5"/>
      <c r="JE220" s="5"/>
      <c r="JF220" s="5"/>
    </row>
    <row r="221" spans="1:266" ht="20" customHeight="1">
      <c r="A221" s="54">
        <f>IF('Master MP Status'!A221&gt;0,'Master MP Status'!A221,"")</f>
        <v>213</v>
      </c>
      <c r="B221" s="5" t="str">
        <f>IF(ISTEXT('Master MP Status'!B221),'Master MP Status'!B221,"")</f>
        <v>DIRECT</v>
      </c>
      <c r="C221" s="153" t="str">
        <f>IF(OR(ISTEXT('Master MP Status'!C221),'Master MP Status'!C221&gt;0),'Master MP Status'!C221,"")</f>
        <v/>
      </c>
      <c r="D221" s="154" t="str">
        <f>IF(OR(ISTEXT('Master MP Status'!D221),'Master MP Status'!D221&gt;0),'Master MP Status'!D221,"")</f>
        <v>KN25388</v>
      </c>
      <c r="E221" s="5" t="str">
        <f>IF(ISTEXT('Master MP Status'!E221),'Master MP Status'!E221,"")</f>
        <v>YULIO ERWINODUS SARI BAI</v>
      </c>
      <c r="F221" s="5"/>
      <c r="G221" s="5" t="str">
        <f>IF(ISTEXT('Master MP Status'!G221),'Master MP Status'!G221,"")</f>
        <v>Local</v>
      </c>
      <c r="H221" s="5" t="str">
        <f>IF(ISTEXT('Master MP Status'!H221),'Master MP Status'!H221,"")</f>
        <v>YACOBE T</v>
      </c>
      <c r="I221" s="5" t="str">
        <f>IF(ISTEXT('Master MP Status'!I221),'Master MP Status'!I221,"")</f>
        <v>Helper</v>
      </c>
      <c r="J221" s="5" t="str">
        <f>IF(ISTEXT('Master MP Status'!J221),'Master MP Status'!J221,"")</f>
        <v>Helper</v>
      </c>
      <c r="K221" s="9">
        <f>IF(OR('Master MP Status'!K221=0,'Master MP Status'!K221=""),"",'Master MP Status'!K221)</f>
        <v>45831</v>
      </c>
      <c r="L221" s="9">
        <f>IF(OR('Master MP Status'!L221=0,'Master MP Status'!L221=""),"",'Master MP Status'!L221)</f>
        <v>45831</v>
      </c>
      <c r="M221" s="9" t="str">
        <f>IF(OR('Master MP Status'!M221=0,'Master MP Status'!M221=""),"",'Master MP Status'!M221)</f>
        <v/>
      </c>
      <c r="N221" s="5" t="str">
        <f>IF(ISTEXT('Master MP Status'!N221),'Master MP Status'!N221,"")</f>
        <v/>
      </c>
      <c r="O221" s="5">
        <f>LOOKUP(O$6,'Daily Absent'!$O$6:$AX$6,'Daily Absent'!$O221:$AX221)</f>
        <v>1</v>
      </c>
      <c r="P221" s="100">
        <v>0.29166666666666669</v>
      </c>
      <c r="Q221" s="100">
        <v>0.5</v>
      </c>
      <c r="R221" s="100">
        <v>0.54166666666666663</v>
      </c>
      <c r="S221" s="100">
        <v>0.75</v>
      </c>
      <c r="T221" s="5"/>
      <c r="U221" s="5"/>
      <c r="V221" s="5">
        <f>LOOKUP(V$6,'Daily Absent'!$O$6:$AX$6,'Daily Absent'!$O221:$AX221)</f>
        <v>1</v>
      </c>
      <c r="W221" s="100">
        <v>0.29166666666666669</v>
      </c>
      <c r="X221" s="100">
        <v>0.5</v>
      </c>
      <c r="Y221" s="100">
        <v>0.54166666666666663</v>
      </c>
      <c r="Z221" s="100">
        <v>0.75</v>
      </c>
      <c r="AA221" s="5"/>
      <c r="AB221" s="5"/>
      <c r="AC221" s="5">
        <f>LOOKUP(AC$6,'Daily Absent'!$O$6:$AX$6,'Daily Absent'!$O221:$AX221)</f>
        <v>1</v>
      </c>
      <c r="AD221" s="100">
        <v>0.29166666666666669</v>
      </c>
      <c r="AE221" s="100">
        <v>0.5</v>
      </c>
      <c r="AF221" s="100">
        <v>0.54166666666666663</v>
      </c>
      <c r="AG221" s="100">
        <v>0.75</v>
      </c>
      <c r="AH221" s="5"/>
      <c r="AI221" s="5"/>
      <c r="AJ221" s="5">
        <f>LOOKUP(AJ$6,'Daily Absent'!$O$6:$AX$6,'Daily Absent'!$O221:$AX221)</f>
        <v>1</v>
      </c>
      <c r="AK221" s="100">
        <v>0.29166666666666669</v>
      </c>
      <c r="AL221" s="100">
        <v>0.5</v>
      </c>
      <c r="AM221" s="100">
        <v>0.54166666666666663</v>
      </c>
      <c r="AN221" s="100">
        <v>0.75</v>
      </c>
      <c r="AO221" s="5"/>
      <c r="AP221" s="5"/>
      <c r="AQ221" s="5">
        <f>LOOKUP(AQ$6,'Daily Absent'!$O$6:$AX$6,'Daily Absent'!$O221:$AX221)</f>
        <v>1</v>
      </c>
      <c r="AR221" s="100">
        <v>0.29166666666666669</v>
      </c>
      <c r="AS221" s="100">
        <v>0.5</v>
      </c>
      <c r="AT221" s="100">
        <v>0.54166666666666663</v>
      </c>
      <c r="AU221" s="100">
        <v>0.70833333333333337</v>
      </c>
      <c r="AV221" s="5"/>
      <c r="AW221" s="5"/>
      <c r="AX221" s="5">
        <f>LOOKUP(AX$6,'Daily Absent'!$O$6:$AX$6,'Daily Absent'!$O221:$AX221)</f>
        <v>1</v>
      </c>
      <c r="AY221" s="100">
        <v>0.33333333333333331</v>
      </c>
      <c r="AZ221" s="100">
        <v>0.5</v>
      </c>
      <c r="BA221" s="100">
        <v>0.54166666666666663</v>
      </c>
      <c r="BB221" s="100">
        <v>0.66666666666666663</v>
      </c>
      <c r="BC221" s="5"/>
      <c r="BD221" s="5"/>
      <c r="BE221" s="5">
        <f>LOOKUP(BE$6,'Daily Absent'!$O$6:$AX$6,'Daily Absent'!$O221:$AX221)</f>
        <v>1</v>
      </c>
      <c r="BF221" s="100">
        <v>0.29166666666666669</v>
      </c>
      <c r="BG221" s="100">
        <v>0.5</v>
      </c>
      <c r="BH221" s="100">
        <v>0.54166666666666663</v>
      </c>
      <c r="BI221" s="100">
        <v>0.75</v>
      </c>
      <c r="BJ221" s="5"/>
      <c r="BK221" s="5"/>
      <c r="BL221" s="5">
        <f>LOOKUP(BL$6,'Daily Absent'!$O$6:$AX$6,'Daily Absent'!$O221:$AX221)</f>
        <v>1</v>
      </c>
      <c r="BM221" s="100">
        <v>0.29166666666666669</v>
      </c>
      <c r="BN221" s="100">
        <v>0.5</v>
      </c>
      <c r="BO221" s="100">
        <v>0.54166666666666663</v>
      </c>
      <c r="BP221" s="100">
        <v>0.75</v>
      </c>
      <c r="BQ221" s="5"/>
      <c r="BR221" s="5"/>
      <c r="BS221" s="5">
        <f>LOOKUP(BS$6,'Daily Absent'!$O$6:$AX$6,'Daily Absent'!$O221:$AX221)</f>
        <v>1</v>
      </c>
      <c r="BT221" s="100">
        <v>0.29166666666666669</v>
      </c>
      <c r="BU221" s="100">
        <v>0.5</v>
      </c>
      <c r="BV221" s="100">
        <v>0.54166666666666663</v>
      </c>
      <c r="BW221" s="100">
        <v>0.75</v>
      </c>
      <c r="BX221" s="5"/>
      <c r="BY221" s="5"/>
      <c r="BZ221" s="5">
        <f>LOOKUP(BZ$6,'Daily Absent'!$O$6:$AX$6,'Daily Absent'!$O221:$AX221)</f>
        <v>1</v>
      </c>
      <c r="CA221" s="100">
        <v>0.29166666666666669</v>
      </c>
      <c r="CB221" s="100">
        <v>0.5</v>
      </c>
      <c r="CC221" s="100">
        <v>0.54166666666666663</v>
      </c>
      <c r="CD221" s="100">
        <v>0.75</v>
      </c>
      <c r="CE221" s="5"/>
      <c r="CF221" s="5"/>
      <c r="CG221" s="5">
        <f>LOOKUP(CG$6,'Daily Absent'!$O$6:$AX$6,'Daily Absent'!$O221:$AX221)</f>
        <v>1</v>
      </c>
      <c r="CH221" s="100">
        <v>0.29166666666666669</v>
      </c>
      <c r="CI221" s="100">
        <v>0.5</v>
      </c>
      <c r="CJ221" s="100">
        <v>0.54166666666666663</v>
      </c>
      <c r="CK221" s="100">
        <v>0.75</v>
      </c>
      <c r="CL221" s="100">
        <v>0.79166666666666663</v>
      </c>
      <c r="CM221" s="100">
        <v>0.91666666666666663</v>
      </c>
      <c r="CN221" s="5">
        <f>LOOKUP(CN$6,'Daily Absent'!$O$6:$AX$6,'Daily Absent'!$O221:$AX221)</f>
        <v>1</v>
      </c>
      <c r="CO221" s="100">
        <v>0.29166666666666669</v>
      </c>
      <c r="CP221" s="100">
        <v>0.5</v>
      </c>
      <c r="CQ221" s="100">
        <v>0.54166666666666663</v>
      </c>
      <c r="CR221" s="100">
        <v>0.70833333333333337</v>
      </c>
      <c r="CS221" s="5"/>
      <c r="CT221" s="5"/>
      <c r="CU221" s="5">
        <f>LOOKUP(CU$6,'Daily Absent'!$O$6:$AX$6,'Daily Absent'!$O221:$AX221)</f>
        <v>1</v>
      </c>
      <c r="CV221" s="100">
        <v>0.33333333333333331</v>
      </c>
      <c r="CW221" s="100">
        <v>0.5</v>
      </c>
      <c r="CX221" s="100">
        <v>0.54166666666666663</v>
      </c>
      <c r="CY221" s="100">
        <v>0.66666666666666663</v>
      </c>
      <c r="CZ221" s="5"/>
      <c r="DA221" s="5"/>
      <c r="DB221" s="5">
        <f>LOOKUP(DB$6,'Daily Absent'!$O$6:$AX$6,'Daily Absent'!$O221:$AX221)</f>
        <v>1</v>
      </c>
      <c r="DC221" s="100">
        <v>0.29166666666666669</v>
      </c>
      <c r="DD221" s="100">
        <v>0.5</v>
      </c>
      <c r="DE221" s="100">
        <v>0.54166666666666663</v>
      </c>
      <c r="DF221" s="100">
        <v>0.75</v>
      </c>
      <c r="DG221" s="100">
        <v>0.79166666666666663</v>
      </c>
      <c r="DH221" s="100">
        <v>0.91666666666666663</v>
      </c>
      <c r="DI221" s="5">
        <f>LOOKUP(DI$6,'Daily Absent'!$O$6:$AX$6,'Daily Absent'!$O221:$AX221)</f>
        <v>0</v>
      </c>
      <c r="DJ221" s="100"/>
      <c r="DK221" s="100"/>
      <c r="DL221" s="100"/>
      <c r="DM221" s="100"/>
      <c r="DN221" s="5"/>
      <c r="DO221" s="5"/>
      <c r="DP221" s="5">
        <f>LOOKUP(DP$6,'Daily Absent'!$O$6:$AX$6,'Daily Absent'!$O221:$AX221)</f>
        <v>1</v>
      </c>
      <c r="DQ221" s="100">
        <v>0.29166666666666669</v>
      </c>
      <c r="DR221" s="100">
        <v>0.5</v>
      </c>
      <c r="DS221" s="100">
        <v>0.54166666666666663</v>
      </c>
      <c r="DT221" s="100">
        <v>0.75</v>
      </c>
      <c r="DU221" s="5"/>
      <c r="DV221" s="5"/>
      <c r="DW221" s="5">
        <f>LOOKUP(DW$6,'Daily Absent'!$O$6:$AX$6,'Daily Absent'!$O221:$AX221)</f>
        <v>1</v>
      </c>
      <c r="DX221" s="100">
        <v>0.29166666666666669</v>
      </c>
      <c r="DY221" s="100">
        <v>0.5</v>
      </c>
      <c r="DZ221" s="100">
        <v>0.54166666666666663</v>
      </c>
      <c r="EA221" s="100">
        <v>0.75</v>
      </c>
      <c r="EB221" s="5"/>
      <c r="EC221" s="5"/>
      <c r="ED221" s="5">
        <f>LOOKUP(ED$6,'Daily Absent'!$O$6:$AX$6,'Daily Absent'!$O221:$AX221)</f>
        <v>1</v>
      </c>
      <c r="EE221" s="100">
        <v>0.29166666666666669</v>
      </c>
      <c r="EF221" s="100">
        <v>0.5</v>
      </c>
      <c r="EG221" s="100">
        <v>0.54166666666666663</v>
      </c>
      <c r="EH221" s="100">
        <v>0.75</v>
      </c>
      <c r="EI221" s="5"/>
      <c r="EJ221" s="5"/>
      <c r="EK221" s="5">
        <f>LOOKUP(EK$6,'Daily Absent'!$O$6:$AX$6,'Daily Absent'!$O221:$AX221)</f>
        <v>1</v>
      </c>
      <c r="EL221" s="100">
        <v>0.29166666666666669</v>
      </c>
      <c r="EM221" s="100">
        <v>0.5</v>
      </c>
      <c r="EN221" s="100">
        <v>0.54166666666666663</v>
      </c>
      <c r="EO221" s="100">
        <v>0.75</v>
      </c>
      <c r="EP221" s="100"/>
      <c r="EQ221" s="5"/>
      <c r="ER221" s="5">
        <f>LOOKUP(ER$6,'Daily Absent'!$O$6:$AX$6,'Daily Absent'!$O221:$AX221)</f>
        <v>0</v>
      </c>
      <c r="ES221" s="100"/>
      <c r="ET221" s="100"/>
      <c r="EU221" s="100"/>
      <c r="EV221" s="100"/>
      <c r="EW221" s="5"/>
      <c r="EX221" s="5"/>
      <c r="EY221" s="5">
        <f>LOOKUP(EY$6,'Daily Absent'!$O$6:$AX$6,'Daily Absent'!$O221:$AX221)</f>
        <v>1</v>
      </c>
      <c r="EZ221" s="100">
        <v>0.29166666666666669</v>
      </c>
      <c r="FA221" s="100">
        <v>0.5</v>
      </c>
      <c r="FB221" s="100">
        <v>0.54166666666666663</v>
      </c>
      <c r="FC221" s="100">
        <v>0.75</v>
      </c>
      <c r="FD221" s="100">
        <v>0.79166666666666663</v>
      </c>
      <c r="FE221" s="100">
        <v>0.91666666666666663</v>
      </c>
      <c r="FF221" s="5">
        <f>LOOKUP(FF$6,'Daily Absent'!$O$6:$AX$6,'Daily Absent'!$O221:$AX221)</f>
        <v>1</v>
      </c>
      <c r="FG221" s="100"/>
      <c r="FH221" s="100"/>
      <c r="FI221" s="100"/>
      <c r="FJ221" s="100"/>
      <c r="FK221" s="5"/>
      <c r="FL221" s="5"/>
      <c r="FM221" s="5">
        <f>LOOKUP(FM$6,'Daily Absent'!$O$6:$AX$6,'Daily Absent'!$O221:$AX221)</f>
        <v>0</v>
      </c>
      <c r="FN221" s="100"/>
      <c r="FO221" s="100"/>
      <c r="FP221" s="100"/>
      <c r="FQ221" s="100"/>
      <c r="FR221" s="5"/>
      <c r="FS221" s="5"/>
      <c r="FT221" s="5">
        <f>LOOKUP(FT$6,'Daily Absent'!$O$6:$AX$6,'Daily Absent'!$O221:$AX221)</f>
        <v>0</v>
      </c>
      <c r="FU221" s="100"/>
      <c r="FV221" s="100"/>
      <c r="FW221" s="100"/>
      <c r="FX221" s="100"/>
      <c r="FY221" s="5"/>
      <c r="FZ221" s="5"/>
      <c r="GA221" s="5">
        <f>LOOKUP(GA$6,'Daily Absent'!$O$6:$AX$6,'Daily Absent'!$O221:$AX221)</f>
        <v>0</v>
      </c>
      <c r="GB221" s="100"/>
      <c r="GC221" s="100"/>
      <c r="GD221" s="100"/>
      <c r="GE221" s="100"/>
      <c r="GF221" s="5"/>
      <c r="GG221" s="5"/>
      <c r="GH221" s="5">
        <f>LOOKUP(GH$6,'Daily Absent'!$O$6:$AX$6,'Daily Absent'!$O221:$AX221)</f>
        <v>0</v>
      </c>
      <c r="GI221" s="100"/>
      <c r="GJ221" s="100"/>
      <c r="GK221" s="100"/>
      <c r="GL221" s="100"/>
      <c r="GM221" s="5"/>
      <c r="GN221" s="5"/>
      <c r="GO221" s="5">
        <f>LOOKUP(GO$6,'Daily Absent'!$O$6:$AX$6,'Daily Absent'!$O221:$AX221)</f>
        <v>0</v>
      </c>
      <c r="GP221" s="100"/>
      <c r="GQ221" s="100"/>
      <c r="GR221" s="100"/>
      <c r="GS221" s="100"/>
      <c r="GT221" s="100"/>
      <c r="GU221" s="100"/>
      <c r="GV221" s="5">
        <f>LOOKUP(GV$6,'Daily Absent'!$O$6:$AX$6,'Daily Absent'!$O221:$AX221)</f>
        <v>0</v>
      </c>
      <c r="GW221" s="100"/>
      <c r="GX221" s="100"/>
      <c r="GY221" s="100"/>
      <c r="GZ221" s="100"/>
      <c r="HA221" s="5"/>
      <c r="HB221" s="5"/>
      <c r="HC221" s="5">
        <f>LOOKUP(HC$6,'Daily Absent'!$O$6:$AX$6,'Daily Absent'!$O221:$AX221)</f>
        <v>0</v>
      </c>
      <c r="HD221" s="100"/>
      <c r="HE221" s="100"/>
      <c r="HF221" s="100"/>
      <c r="HG221" s="100"/>
      <c r="HH221" s="5"/>
      <c r="HI221" s="5"/>
      <c r="HJ221" s="5">
        <f>LOOKUP(HJ$6,'Daily Absent'!$O$6:$AX$6,'Daily Absent'!$O221:$AX221)</f>
        <v>0</v>
      </c>
      <c r="HK221" s="100"/>
      <c r="HL221" s="100"/>
      <c r="HM221" s="100"/>
      <c r="HN221" s="100"/>
      <c r="HO221" s="5"/>
      <c r="HP221" s="5"/>
      <c r="HQ221" s="5"/>
      <c r="HR221" s="100"/>
      <c r="HS221" s="100"/>
      <c r="HT221" s="100"/>
      <c r="HU221" s="100"/>
      <c r="HV221" s="5"/>
      <c r="HW221" s="5"/>
      <c r="HX221" s="5">
        <f>LOOKUP(HX$6,'Daily Absent'!$O$6:$AX$6,'Daily Absent'!$O221:$AX221)</f>
        <v>0</v>
      </c>
      <c r="HY221" s="5"/>
      <c r="HZ221" s="100"/>
      <c r="IA221" s="5"/>
      <c r="IB221" s="5"/>
      <c r="IC221" s="5"/>
      <c r="ID221" s="5"/>
      <c r="IE221" s="5">
        <f>LOOKUP(IE$6,'Daily Absent'!$O$6:$AX$6,'Daily Absent'!$O221:$AX221)</f>
        <v>0</v>
      </c>
      <c r="IF221" s="5"/>
      <c r="IG221" s="100"/>
      <c r="IH221" s="5"/>
      <c r="II221" s="5"/>
      <c r="IJ221" s="5"/>
      <c r="IK221" s="5"/>
      <c r="IL221" s="5">
        <f>LOOKUP(IL$6,'Daily Absent'!$O$6:$AX$6,'Daily Absent'!$O221:$AX221)</f>
        <v>0</v>
      </c>
      <c r="IM221" s="5"/>
      <c r="IN221" s="100"/>
      <c r="IO221" s="5"/>
      <c r="IP221" s="5"/>
      <c r="IQ221" s="5"/>
      <c r="IR221" s="5"/>
      <c r="IS221" s="5">
        <f>LOOKUP(IS$6,'Daily Absent'!$O$6:$AX$6,'Daily Absent'!$O221:$AX221)</f>
        <v>0</v>
      </c>
      <c r="IT221" s="5"/>
      <c r="IU221" s="100"/>
      <c r="IV221" s="5"/>
      <c r="IW221" s="5"/>
      <c r="IX221" s="5"/>
      <c r="IY221" s="5"/>
      <c r="IZ221" s="5">
        <f>LOOKUP(IZ$6,'Daily Absent'!$O$6:$AX$6,'Daily Absent'!$O221:$AX221)</f>
        <v>0</v>
      </c>
      <c r="JA221" s="5"/>
      <c r="JB221" s="100"/>
      <c r="JC221" s="5"/>
      <c r="JD221" s="5"/>
      <c r="JE221" s="5"/>
      <c r="JF221" s="5"/>
    </row>
    <row r="222" spans="1:266" ht="20" customHeight="1">
      <c r="A222" s="54">
        <f>IF('Master MP Status'!A222&gt;0,'Master MP Status'!A222,"")</f>
        <v>214</v>
      </c>
      <c r="B222" s="5" t="str">
        <f>IF(ISTEXT('Master MP Status'!B222),'Master MP Status'!B222,"")</f>
        <v>DIRECT</v>
      </c>
      <c r="C222" s="153" t="str">
        <f>IF(OR(ISTEXT('Master MP Status'!C222),'Master MP Status'!C222&gt;0),'Master MP Status'!C222,"")</f>
        <v/>
      </c>
      <c r="D222" s="154" t="str">
        <f>IF(OR(ISTEXT('Master MP Status'!D222),'Master MP Status'!D222&gt;0),'Master MP Status'!D222,"")</f>
        <v>KN25389</v>
      </c>
      <c r="E222" s="5" t="str">
        <f>IF(ISTEXT('Master MP Status'!E222),'Master MP Status'!E222,"")</f>
        <v>CHARTANDIUS RIZKI LAMA</v>
      </c>
      <c r="F222" s="5"/>
      <c r="G222" s="5" t="str">
        <f>IF(ISTEXT('Master MP Status'!G222),'Master MP Status'!G222,"")</f>
        <v>Local</v>
      </c>
      <c r="H222" s="5" t="str">
        <f>IF(ISTEXT('Master MP Status'!H222),'Master MP Status'!H222,"")</f>
        <v>YACOBE T</v>
      </c>
      <c r="I222" s="5" t="str">
        <f>IF(ISTEXT('Master MP Status'!I222),'Master MP Status'!I222,"")</f>
        <v>Helper</v>
      </c>
      <c r="J222" s="5" t="str">
        <f>IF(ISTEXT('Master MP Status'!J222),'Master MP Status'!J222,"")</f>
        <v>Helper</v>
      </c>
      <c r="K222" s="9">
        <f>IF(OR('Master MP Status'!K222=0,'Master MP Status'!K222=""),"",'Master MP Status'!K222)</f>
        <v>45831</v>
      </c>
      <c r="L222" s="9">
        <f>IF(OR('Master MP Status'!L222=0,'Master MP Status'!L222=""),"",'Master MP Status'!L222)</f>
        <v>45831</v>
      </c>
      <c r="M222" s="9" t="str">
        <f>IF(OR('Master MP Status'!M222=0,'Master MP Status'!M222=""),"",'Master MP Status'!M222)</f>
        <v/>
      </c>
      <c r="N222" s="5" t="str">
        <f>IF(ISTEXT('Master MP Status'!N222),'Master MP Status'!N222,"")</f>
        <v/>
      </c>
      <c r="O222" s="5">
        <f>LOOKUP(O$6,'Daily Absent'!$O$6:$AX$6,'Daily Absent'!$O222:$AX222)</f>
        <v>1</v>
      </c>
      <c r="P222" s="100">
        <v>0.29166666666666669</v>
      </c>
      <c r="Q222" s="100">
        <v>0.5</v>
      </c>
      <c r="R222" s="100">
        <v>0.54166666666666663</v>
      </c>
      <c r="S222" s="100">
        <v>0.75</v>
      </c>
      <c r="T222" s="5"/>
      <c r="U222" s="5"/>
      <c r="V222" s="5">
        <f>LOOKUP(V$6,'Daily Absent'!$O$6:$AX$6,'Daily Absent'!$O222:$AX222)</f>
        <v>1</v>
      </c>
      <c r="W222" s="100">
        <v>0.29166666666666669</v>
      </c>
      <c r="X222" s="100">
        <v>0.5</v>
      </c>
      <c r="Y222" s="100">
        <v>0.54166666666666663</v>
      </c>
      <c r="Z222" s="100">
        <v>0.75</v>
      </c>
      <c r="AA222" s="5"/>
      <c r="AB222" s="5"/>
      <c r="AC222" s="5">
        <f>LOOKUP(AC$6,'Daily Absent'!$O$6:$AX$6,'Daily Absent'!$O222:$AX222)</f>
        <v>1</v>
      </c>
      <c r="AD222" s="100">
        <v>0.29166666666666669</v>
      </c>
      <c r="AE222" s="100">
        <v>0.5</v>
      </c>
      <c r="AF222" s="100">
        <v>0.54166666666666663</v>
      </c>
      <c r="AG222" s="100">
        <v>0.75</v>
      </c>
      <c r="AH222" s="5"/>
      <c r="AI222" s="5"/>
      <c r="AJ222" s="5">
        <f>LOOKUP(AJ$6,'Daily Absent'!$O$6:$AX$6,'Daily Absent'!$O222:$AX222)</f>
        <v>0</v>
      </c>
      <c r="AK222" s="100"/>
      <c r="AL222" s="100"/>
      <c r="AM222" s="100"/>
      <c r="AN222" s="100"/>
      <c r="AO222" s="5"/>
      <c r="AP222" s="5"/>
      <c r="AQ222" s="5">
        <f>LOOKUP(AQ$6,'Daily Absent'!$O$6:$AX$6,'Daily Absent'!$O222:$AX222)</f>
        <v>1</v>
      </c>
      <c r="AR222" s="100">
        <v>0.29166666666666669</v>
      </c>
      <c r="AS222" s="100">
        <v>0.5</v>
      </c>
      <c r="AT222" s="100">
        <v>0.54166666666666663</v>
      </c>
      <c r="AU222" s="100">
        <v>0.70833333333333337</v>
      </c>
      <c r="AV222" s="5"/>
      <c r="AW222" s="5"/>
      <c r="AX222" s="5">
        <f>LOOKUP(AX$6,'Daily Absent'!$O$6:$AX$6,'Daily Absent'!$O222:$AX222)</f>
        <v>0</v>
      </c>
      <c r="AY222" s="100"/>
      <c r="AZ222" s="100"/>
      <c r="BA222" s="100"/>
      <c r="BB222" s="100"/>
      <c r="BC222" s="5"/>
      <c r="BD222" s="5"/>
      <c r="BE222" s="5">
        <f>LOOKUP(BE$6,'Daily Absent'!$O$6:$AX$6,'Daily Absent'!$O222:$AX222)</f>
        <v>1</v>
      </c>
      <c r="BF222" s="100">
        <v>0.29166666666666669</v>
      </c>
      <c r="BG222" s="100">
        <v>0.5</v>
      </c>
      <c r="BH222" s="100">
        <v>0.54166666666666663</v>
      </c>
      <c r="BI222" s="100">
        <v>0.75</v>
      </c>
      <c r="BJ222" s="5"/>
      <c r="BK222" s="5"/>
      <c r="BL222" s="5">
        <f>LOOKUP(BL$6,'Daily Absent'!$O$6:$AX$6,'Daily Absent'!$O222:$AX222)</f>
        <v>1</v>
      </c>
      <c r="BM222" s="100">
        <v>0.29166666666666669</v>
      </c>
      <c r="BN222" s="100">
        <v>0.5</v>
      </c>
      <c r="BO222" s="100">
        <v>0.54166666666666663</v>
      </c>
      <c r="BP222" s="100">
        <v>0.75</v>
      </c>
      <c r="BQ222" s="5"/>
      <c r="BR222" s="5"/>
      <c r="BS222" s="5">
        <f>LOOKUP(BS$6,'Daily Absent'!$O$6:$AX$6,'Daily Absent'!$O222:$AX222)</f>
        <v>1</v>
      </c>
      <c r="BT222" s="100">
        <v>0.29166666666666669</v>
      </c>
      <c r="BU222" s="100">
        <v>0.5</v>
      </c>
      <c r="BV222" s="100">
        <v>0.54166666666666663</v>
      </c>
      <c r="BW222" s="100">
        <v>0.75</v>
      </c>
      <c r="BX222" s="5"/>
      <c r="BY222" s="5"/>
      <c r="BZ222" s="5">
        <f>LOOKUP(BZ$6,'Daily Absent'!$O$6:$AX$6,'Daily Absent'!$O222:$AX222)</f>
        <v>1</v>
      </c>
      <c r="CA222" s="100">
        <v>0.29166666666666669</v>
      </c>
      <c r="CB222" s="100">
        <v>0.5</v>
      </c>
      <c r="CC222" s="100">
        <v>0.54166666666666663</v>
      </c>
      <c r="CD222" s="100">
        <v>0.58333333333333337</v>
      </c>
      <c r="CE222" s="5"/>
      <c r="CF222" s="5"/>
      <c r="CG222" s="5">
        <f>LOOKUP(CG$6,'Daily Absent'!$O$6:$AX$6,'Daily Absent'!$O222:$AX222)</f>
        <v>0</v>
      </c>
      <c r="CH222" s="100"/>
      <c r="CI222" s="100"/>
      <c r="CJ222" s="100"/>
      <c r="CK222" s="100"/>
      <c r="CL222" s="5"/>
      <c r="CM222" s="5"/>
      <c r="CN222" s="5">
        <f>LOOKUP(CN$6,'Daily Absent'!$O$6:$AX$6,'Daily Absent'!$O222:$AX222)</f>
        <v>1</v>
      </c>
      <c r="CO222" s="100">
        <v>0.29166666666666669</v>
      </c>
      <c r="CP222" s="100">
        <v>0.5</v>
      </c>
      <c r="CQ222" s="100">
        <v>0.54166666666666663</v>
      </c>
      <c r="CR222" s="100">
        <v>0.70833333333333337</v>
      </c>
      <c r="CS222" s="5"/>
      <c r="CT222" s="5"/>
      <c r="CU222" s="5">
        <f>LOOKUP(CU$6,'Daily Absent'!$O$6:$AX$6,'Daily Absent'!$O222:$AX222)</f>
        <v>1</v>
      </c>
      <c r="CV222" s="100">
        <v>0.33333333333333331</v>
      </c>
      <c r="CW222" s="100">
        <v>0.5</v>
      </c>
      <c r="CX222" s="100">
        <v>0.54166666666666663</v>
      </c>
      <c r="CY222" s="100">
        <v>0.66666666666666663</v>
      </c>
      <c r="CZ222" s="5"/>
      <c r="DA222" s="5"/>
      <c r="DB222" s="5">
        <f>LOOKUP(DB$6,'Daily Absent'!$O$6:$AX$6,'Daily Absent'!$O222:$AX222)</f>
        <v>1</v>
      </c>
      <c r="DC222" s="100">
        <v>0.29166666666666669</v>
      </c>
      <c r="DD222" s="100">
        <v>0.5</v>
      </c>
      <c r="DE222" s="100">
        <v>0.54166666666666663</v>
      </c>
      <c r="DF222" s="100">
        <v>0.75</v>
      </c>
      <c r="DG222" s="5"/>
      <c r="DH222" s="5"/>
      <c r="DI222" s="5">
        <f>LOOKUP(DI$6,'Daily Absent'!$O$6:$AX$6,'Daily Absent'!$O222:$AX222)</f>
        <v>1</v>
      </c>
      <c r="DJ222" s="100">
        <v>0.29166666666666669</v>
      </c>
      <c r="DK222" s="100">
        <v>0.5</v>
      </c>
      <c r="DL222" s="100">
        <v>0.54166666666666663</v>
      </c>
      <c r="DM222" s="100">
        <v>0.75</v>
      </c>
      <c r="DN222" s="5"/>
      <c r="DO222" s="5"/>
      <c r="DP222" s="5">
        <f>LOOKUP(DP$6,'Daily Absent'!$O$6:$AX$6,'Daily Absent'!$O222:$AX222)</f>
        <v>0</v>
      </c>
      <c r="DQ222" s="100"/>
      <c r="DR222" s="100"/>
      <c r="DS222" s="100"/>
      <c r="DT222" s="100"/>
      <c r="DU222" s="5"/>
      <c r="DV222" s="5"/>
      <c r="DW222" s="5">
        <f>LOOKUP(DW$6,'Daily Absent'!$O$6:$AX$6,'Daily Absent'!$O222:$AX222)</f>
        <v>1</v>
      </c>
      <c r="DX222" s="100">
        <v>0.29166666666666669</v>
      </c>
      <c r="DY222" s="100">
        <v>0.5</v>
      </c>
      <c r="DZ222" s="100">
        <v>0.54166666666666663</v>
      </c>
      <c r="EA222" s="100">
        <v>0.75</v>
      </c>
      <c r="EB222" s="5"/>
      <c r="EC222" s="5"/>
      <c r="ED222" s="5">
        <f>LOOKUP(ED$6,'Daily Absent'!$O$6:$AX$6,'Daily Absent'!$O222:$AX222)</f>
        <v>1</v>
      </c>
      <c r="EE222" s="100">
        <v>0.29166666666666669</v>
      </c>
      <c r="EF222" s="100">
        <v>0.5</v>
      </c>
      <c r="EG222" s="100">
        <v>0.54166666666666663</v>
      </c>
      <c r="EH222" s="100">
        <v>0.75</v>
      </c>
      <c r="EI222" s="5"/>
      <c r="EJ222" s="5"/>
      <c r="EK222" s="5">
        <f>LOOKUP(EK$6,'Daily Absent'!$O$6:$AX$6,'Daily Absent'!$O222:$AX222)</f>
        <v>0</v>
      </c>
      <c r="EL222" s="100"/>
      <c r="EM222" s="100"/>
      <c r="EN222" s="100"/>
      <c r="EO222" s="100"/>
      <c r="EP222" s="100"/>
      <c r="EQ222" s="5"/>
      <c r="ER222" s="5">
        <f>LOOKUP(ER$6,'Daily Absent'!$O$6:$AX$6,'Daily Absent'!$O222:$AX222)</f>
        <v>0</v>
      </c>
      <c r="ES222" s="100"/>
      <c r="ET222" s="100"/>
      <c r="EU222" s="100"/>
      <c r="EV222" s="100"/>
      <c r="EW222" s="5"/>
      <c r="EX222" s="5"/>
      <c r="EY222" s="5">
        <f>LOOKUP(EY$6,'Daily Absent'!$O$6:$AX$6,'Daily Absent'!$O222:$AX222)</f>
        <v>0</v>
      </c>
      <c r="EZ222" s="100"/>
      <c r="FA222" s="100"/>
      <c r="FB222" s="100"/>
      <c r="FC222" s="100"/>
      <c r="FD222" s="100"/>
      <c r="FE222" s="100"/>
      <c r="FF222" s="5">
        <f>LOOKUP(FF$6,'Daily Absent'!$O$6:$AX$6,'Daily Absent'!$O222:$AX222)</f>
        <v>1</v>
      </c>
      <c r="FG222" s="100"/>
      <c r="FH222" s="100"/>
      <c r="FI222" s="100"/>
      <c r="FJ222" s="100"/>
      <c r="FK222" s="5"/>
      <c r="FL222" s="5"/>
      <c r="FM222" s="5">
        <f>LOOKUP(FM$6,'Daily Absent'!$O$6:$AX$6,'Daily Absent'!$O222:$AX222)</f>
        <v>0</v>
      </c>
      <c r="FN222" s="100"/>
      <c r="FO222" s="100"/>
      <c r="FP222" s="100"/>
      <c r="FQ222" s="100"/>
      <c r="FR222" s="5"/>
      <c r="FS222" s="5"/>
      <c r="FT222" s="5">
        <f>LOOKUP(FT$6,'Daily Absent'!$O$6:$AX$6,'Daily Absent'!$O222:$AX222)</f>
        <v>0</v>
      </c>
      <c r="FU222" s="100"/>
      <c r="FV222" s="100"/>
      <c r="FW222" s="100"/>
      <c r="FX222" s="100"/>
      <c r="FY222" s="5"/>
      <c r="FZ222" s="5"/>
      <c r="GA222" s="5">
        <f>LOOKUP(GA$6,'Daily Absent'!$O$6:$AX$6,'Daily Absent'!$O222:$AX222)</f>
        <v>0</v>
      </c>
      <c r="GB222" s="100"/>
      <c r="GC222" s="100"/>
      <c r="GD222" s="100"/>
      <c r="GE222" s="100"/>
      <c r="GF222" s="5"/>
      <c r="GG222" s="5"/>
      <c r="GH222" s="5">
        <f>LOOKUP(GH$6,'Daily Absent'!$O$6:$AX$6,'Daily Absent'!$O222:$AX222)</f>
        <v>0</v>
      </c>
      <c r="GI222" s="100"/>
      <c r="GJ222" s="100"/>
      <c r="GK222" s="100"/>
      <c r="GL222" s="100"/>
      <c r="GM222" s="5"/>
      <c r="GN222" s="5"/>
      <c r="GO222" s="5">
        <f>LOOKUP(GO$6,'Daily Absent'!$O$6:$AX$6,'Daily Absent'!$O222:$AX222)</f>
        <v>0</v>
      </c>
      <c r="GP222" s="100"/>
      <c r="GQ222" s="100"/>
      <c r="GR222" s="100"/>
      <c r="GS222" s="100"/>
      <c r="GT222" s="100"/>
      <c r="GU222" s="100"/>
      <c r="GV222" s="5">
        <f>LOOKUP(GV$6,'Daily Absent'!$O$6:$AX$6,'Daily Absent'!$O222:$AX222)</f>
        <v>0</v>
      </c>
      <c r="GW222" s="100"/>
      <c r="GX222" s="100"/>
      <c r="GY222" s="100"/>
      <c r="GZ222" s="100"/>
      <c r="HA222" s="5"/>
      <c r="HB222" s="5"/>
      <c r="HC222" s="5">
        <f>LOOKUP(HC$6,'Daily Absent'!$O$6:$AX$6,'Daily Absent'!$O222:$AX222)</f>
        <v>0</v>
      </c>
      <c r="HD222" s="100"/>
      <c r="HE222" s="100"/>
      <c r="HF222" s="100"/>
      <c r="HG222" s="100"/>
      <c r="HH222" s="5"/>
      <c r="HI222" s="5"/>
      <c r="HJ222" s="5">
        <f>LOOKUP(HJ$6,'Daily Absent'!$O$6:$AX$6,'Daily Absent'!$O222:$AX222)</f>
        <v>0</v>
      </c>
      <c r="HK222" s="100"/>
      <c r="HL222" s="100"/>
      <c r="HM222" s="100"/>
      <c r="HN222" s="100"/>
      <c r="HO222" s="5"/>
      <c r="HP222" s="5"/>
      <c r="HQ222" s="5"/>
      <c r="HR222" s="100"/>
      <c r="HS222" s="100"/>
      <c r="HT222" s="100"/>
      <c r="HU222" s="100"/>
      <c r="HV222" s="5"/>
      <c r="HW222" s="5"/>
      <c r="HX222" s="5">
        <f>LOOKUP(HX$6,'Daily Absent'!$O$6:$AX$6,'Daily Absent'!$O222:$AX222)</f>
        <v>0</v>
      </c>
      <c r="HY222" s="5"/>
      <c r="HZ222" s="100"/>
      <c r="IA222" s="5"/>
      <c r="IB222" s="5"/>
      <c r="IC222" s="5"/>
      <c r="ID222" s="5"/>
      <c r="IE222" s="5">
        <f>LOOKUP(IE$6,'Daily Absent'!$O$6:$AX$6,'Daily Absent'!$O222:$AX222)</f>
        <v>0</v>
      </c>
      <c r="IF222" s="5"/>
      <c r="IG222" s="100"/>
      <c r="IH222" s="5"/>
      <c r="II222" s="5"/>
      <c r="IJ222" s="5"/>
      <c r="IK222" s="5"/>
      <c r="IL222" s="5">
        <f>LOOKUP(IL$6,'Daily Absent'!$O$6:$AX$6,'Daily Absent'!$O222:$AX222)</f>
        <v>0</v>
      </c>
      <c r="IM222" s="5"/>
      <c r="IN222" s="100"/>
      <c r="IO222" s="5"/>
      <c r="IP222" s="5"/>
      <c r="IQ222" s="5"/>
      <c r="IR222" s="5"/>
      <c r="IS222" s="5">
        <f>LOOKUP(IS$6,'Daily Absent'!$O$6:$AX$6,'Daily Absent'!$O222:$AX222)</f>
        <v>0</v>
      </c>
      <c r="IT222" s="5"/>
      <c r="IU222" s="100"/>
      <c r="IV222" s="5"/>
      <c r="IW222" s="5"/>
      <c r="IX222" s="5"/>
      <c r="IY222" s="5"/>
      <c r="IZ222" s="5">
        <f>LOOKUP(IZ$6,'Daily Absent'!$O$6:$AX$6,'Daily Absent'!$O222:$AX222)</f>
        <v>0</v>
      </c>
      <c r="JA222" s="5"/>
      <c r="JB222" s="100"/>
      <c r="JC222" s="5"/>
      <c r="JD222" s="5"/>
      <c r="JE222" s="5"/>
      <c r="JF222" s="5"/>
    </row>
    <row r="223" spans="1:266" ht="20" customHeight="1">
      <c r="A223" s="54">
        <f>IF('Master MP Status'!A223&gt;0,'Master MP Status'!A223,"")</f>
        <v>215</v>
      </c>
      <c r="B223" s="5" t="str">
        <f>IF(ISTEXT('Master MP Status'!B223),'Master MP Status'!B223,"")</f>
        <v>DIRECT</v>
      </c>
      <c r="C223" s="153" t="str">
        <f>IF(OR(ISTEXT('Master MP Status'!C223),'Master MP Status'!C223&gt;0),'Master MP Status'!C223,"")</f>
        <v/>
      </c>
      <c r="D223" s="154" t="str">
        <f>IF(OR(ISTEXT('Master MP Status'!D223),'Master MP Status'!D223&gt;0),'Master MP Status'!D223,"")</f>
        <v>KN25390</v>
      </c>
      <c r="E223" s="5" t="str">
        <f>IF(ISTEXT('Master MP Status'!E223),'Master MP Status'!E223,"")</f>
        <v>DEDI SAPUTRA</v>
      </c>
      <c r="F223" s="5"/>
      <c r="G223" s="5" t="str">
        <f>IF(ISTEXT('Master MP Status'!G223),'Master MP Status'!G223,"")</f>
        <v>Local</v>
      </c>
      <c r="H223" s="5" t="str">
        <f>IF(ISTEXT('Master MP Status'!H223),'Master MP Status'!H223,"")</f>
        <v>YACOBE T</v>
      </c>
      <c r="I223" s="5" t="str">
        <f>IF(ISTEXT('Master MP Status'!I223),'Master MP Status'!I223,"")</f>
        <v>Helper</v>
      </c>
      <c r="J223" s="5" t="str">
        <f>IF(ISTEXT('Master MP Status'!J223),'Master MP Status'!J223,"")</f>
        <v>Helper</v>
      </c>
      <c r="K223" s="9">
        <f>IF(OR('Master MP Status'!K223=0,'Master MP Status'!K223=""),"",'Master MP Status'!K223)</f>
        <v>45831</v>
      </c>
      <c r="L223" s="9">
        <f>IF(OR('Master MP Status'!L223=0,'Master MP Status'!L223=""),"",'Master MP Status'!L223)</f>
        <v>45831</v>
      </c>
      <c r="M223" s="9" t="str">
        <f>IF(OR('Master MP Status'!M223=0,'Master MP Status'!M223=""),"",'Master MP Status'!M223)</f>
        <v/>
      </c>
      <c r="N223" s="5" t="str">
        <f>IF(ISTEXT('Master MP Status'!N223),'Master MP Status'!N223,"")</f>
        <v/>
      </c>
      <c r="O223" s="5">
        <f>LOOKUP(O$6,'Daily Absent'!$O$6:$AX$6,'Daily Absent'!$O223:$AX223)</f>
        <v>1</v>
      </c>
      <c r="P223" s="100">
        <v>0.29166666666666669</v>
      </c>
      <c r="Q223" s="100">
        <v>0.5</v>
      </c>
      <c r="R223" s="100">
        <v>0.54166666666666663</v>
      </c>
      <c r="S223" s="100">
        <v>0.75</v>
      </c>
      <c r="T223" s="5"/>
      <c r="U223" s="5"/>
      <c r="V223" s="5">
        <f>LOOKUP(V$6,'Daily Absent'!$O$6:$AX$6,'Daily Absent'!$O223:$AX223)</f>
        <v>1</v>
      </c>
      <c r="W223" s="100">
        <v>0.29166666666666669</v>
      </c>
      <c r="X223" s="100">
        <v>0.5</v>
      </c>
      <c r="Y223" s="100">
        <v>0.54166666666666663</v>
      </c>
      <c r="Z223" s="100">
        <v>0.75</v>
      </c>
      <c r="AA223" s="5"/>
      <c r="AB223" s="5"/>
      <c r="AC223" s="5">
        <f>LOOKUP(AC$6,'Daily Absent'!$O$6:$AX$6,'Daily Absent'!$O223:$AX223)</f>
        <v>1</v>
      </c>
      <c r="AD223" s="100">
        <v>0.29166666666666669</v>
      </c>
      <c r="AE223" s="100">
        <v>0.5</v>
      </c>
      <c r="AF223" s="100">
        <v>0.54166666666666663</v>
      </c>
      <c r="AG223" s="100">
        <v>0.75</v>
      </c>
      <c r="AH223" s="5"/>
      <c r="AI223" s="5"/>
      <c r="AJ223" s="5">
        <f>LOOKUP(AJ$6,'Daily Absent'!$O$6:$AX$6,'Daily Absent'!$O223:$AX223)</f>
        <v>1</v>
      </c>
      <c r="AK223" s="100">
        <v>0.29166666666666669</v>
      </c>
      <c r="AL223" s="100">
        <v>0.5</v>
      </c>
      <c r="AM223" s="100">
        <v>0.54166666666666663</v>
      </c>
      <c r="AN223" s="100">
        <v>0.75</v>
      </c>
      <c r="AO223" s="5"/>
      <c r="AP223" s="5"/>
      <c r="AQ223" s="5">
        <f>LOOKUP(AQ$6,'Daily Absent'!$O$6:$AX$6,'Daily Absent'!$O223:$AX223)</f>
        <v>1</v>
      </c>
      <c r="AR223" s="100">
        <v>0.29166666666666669</v>
      </c>
      <c r="AS223" s="100">
        <v>0.5</v>
      </c>
      <c r="AT223" s="100">
        <v>0.54166666666666663</v>
      </c>
      <c r="AU223" s="100">
        <v>0.70833333333333337</v>
      </c>
      <c r="AV223" s="5"/>
      <c r="AW223" s="5"/>
      <c r="AX223" s="5">
        <f>LOOKUP(AX$6,'Daily Absent'!$O$6:$AX$6,'Daily Absent'!$O223:$AX223)</f>
        <v>1</v>
      </c>
      <c r="AY223" s="100">
        <v>0.33333333333333331</v>
      </c>
      <c r="AZ223" s="100">
        <v>0.5</v>
      </c>
      <c r="BA223" s="100">
        <v>0.54166666666666663</v>
      </c>
      <c r="BB223" s="100">
        <v>0.66666666666666663</v>
      </c>
      <c r="BC223" s="5"/>
      <c r="BD223" s="5"/>
      <c r="BE223" s="5">
        <f>LOOKUP(BE$6,'Daily Absent'!$O$6:$AX$6,'Daily Absent'!$O223:$AX223)</f>
        <v>1</v>
      </c>
      <c r="BF223" s="100">
        <v>0.29166666666666669</v>
      </c>
      <c r="BG223" s="100">
        <v>0.5</v>
      </c>
      <c r="BH223" s="100">
        <v>0.54166666666666663</v>
      </c>
      <c r="BI223" s="100">
        <v>0.75</v>
      </c>
      <c r="BJ223" s="5"/>
      <c r="BK223" s="5"/>
      <c r="BL223" s="5">
        <f>LOOKUP(BL$6,'Daily Absent'!$O$6:$AX$6,'Daily Absent'!$O223:$AX223)</f>
        <v>1</v>
      </c>
      <c r="BM223" s="100">
        <v>0.29166666666666669</v>
      </c>
      <c r="BN223" s="100">
        <v>0.5</v>
      </c>
      <c r="BO223" s="100">
        <v>0.54166666666666663</v>
      </c>
      <c r="BP223" s="100">
        <v>0.75</v>
      </c>
      <c r="BQ223" s="5"/>
      <c r="BR223" s="5"/>
      <c r="BS223" s="5">
        <f>LOOKUP(BS$6,'Daily Absent'!$O$6:$AX$6,'Daily Absent'!$O223:$AX223)</f>
        <v>1</v>
      </c>
      <c r="BT223" s="100">
        <v>0.29166666666666669</v>
      </c>
      <c r="BU223" s="100">
        <v>0.5</v>
      </c>
      <c r="BV223" s="100">
        <v>0.54166666666666663</v>
      </c>
      <c r="BW223" s="100">
        <v>0.75</v>
      </c>
      <c r="BX223" s="5"/>
      <c r="BY223" s="5"/>
      <c r="BZ223" s="5">
        <f>LOOKUP(BZ$6,'Daily Absent'!$O$6:$AX$6,'Daily Absent'!$O223:$AX223)</f>
        <v>1</v>
      </c>
      <c r="CA223" s="100">
        <v>0.29166666666666669</v>
      </c>
      <c r="CB223" s="100">
        <v>0.5</v>
      </c>
      <c r="CC223" s="100">
        <v>0.54166666666666663</v>
      </c>
      <c r="CD223" s="100">
        <v>0.58333333333333337</v>
      </c>
      <c r="CE223" s="5"/>
      <c r="CF223" s="5"/>
      <c r="CG223" s="5">
        <f>LOOKUP(CG$6,'Daily Absent'!$O$6:$AX$6,'Daily Absent'!$O223:$AX223)</f>
        <v>1</v>
      </c>
      <c r="CH223" s="100">
        <v>0.29166666666666669</v>
      </c>
      <c r="CI223" s="100">
        <v>0.5</v>
      </c>
      <c r="CJ223" s="100">
        <v>0.54166666666666663</v>
      </c>
      <c r="CK223" s="100">
        <v>0.75</v>
      </c>
      <c r="CL223" s="100">
        <v>0.79166666666666663</v>
      </c>
      <c r="CM223" s="100">
        <v>0.91666666666666663</v>
      </c>
      <c r="CN223" s="5">
        <f>LOOKUP(CN$6,'Daily Absent'!$O$6:$AX$6,'Daily Absent'!$O223:$AX223)</f>
        <v>1</v>
      </c>
      <c r="CO223" s="100">
        <v>0.29166666666666669</v>
      </c>
      <c r="CP223" s="100">
        <v>0.5</v>
      </c>
      <c r="CQ223" s="100">
        <v>0.54166666666666663</v>
      </c>
      <c r="CR223" s="100">
        <v>0.70833333333333337</v>
      </c>
      <c r="CS223" s="5"/>
      <c r="CT223" s="5"/>
      <c r="CU223" s="5">
        <f>LOOKUP(CU$6,'Daily Absent'!$O$6:$AX$6,'Daily Absent'!$O223:$AX223)</f>
        <v>0</v>
      </c>
      <c r="CV223" s="100"/>
      <c r="CW223" s="100"/>
      <c r="CX223" s="100"/>
      <c r="CY223" s="100"/>
      <c r="CZ223" s="5"/>
      <c r="DA223" s="5"/>
      <c r="DB223" s="5">
        <f>LOOKUP(DB$6,'Daily Absent'!$O$6:$AX$6,'Daily Absent'!$O223:$AX223)</f>
        <v>1</v>
      </c>
      <c r="DC223" s="100">
        <v>0.29166666666666669</v>
      </c>
      <c r="DD223" s="100">
        <v>0.5</v>
      </c>
      <c r="DE223" s="100">
        <v>0.54166666666666663</v>
      </c>
      <c r="DF223" s="100">
        <v>0.75</v>
      </c>
      <c r="DG223" s="100">
        <v>0.79166666666666663</v>
      </c>
      <c r="DH223" s="100">
        <v>0.91666666666666663</v>
      </c>
      <c r="DI223" s="5">
        <f>LOOKUP(DI$6,'Daily Absent'!$O$6:$AX$6,'Daily Absent'!$O223:$AX223)</f>
        <v>1</v>
      </c>
      <c r="DJ223" s="100">
        <v>0.29166666666666669</v>
      </c>
      <c r="DK223" s="100">
        <v>0.5</v>
      </c>
      <c r="DL223" s="100">
        <v>0.54166666666666663</v>
      </c>
      <c r="DM223" s="100">
        <v>0.75</v>
      </c>
      <c r="DN223" s="5"/>
      <c r="DO223" s="5"/>
      <c r="DP223" s="5">
        <f>LOOKUP(DP$6,'Daily Absent'!$O$6:$AX$6,'Daily Absent'!$O223:$AX223)</f>
        <v>1</v>
      </c>
      <c r="DQ223" s="100">
        <v>0.29166666666666669</v>
      </c>
      <c r="DR223" s="100">
        <v>0.5</v>
      </c>
      <c r="DS223" s="100">
        <v>0.54166666666666663</v>
      </c>
      <c r="DT223" s="100">
        <v>0.75</v>
      </c>
      <c r="DU223" s="5"/>
      <c r="DV223" s="5"/>
      <c r="DW223" s="5">
        <f>LOOKUP(DW$6,'Daily Absent'!$O$6:$AX$6,'Daily Absent'!$O223:$AX223)</f>
        <v>1</v>
      </c>
      <c r="DX223" s="100">
        <v>0.29166666666666669</v>
      </c>
      <c r="DY223" s="100">
        <v>0.5</v>
      </c>
      <c r="DZ223" s="100">
        <v>0.54166666666666663</v>
      </c>
      <c r="EA223" s="100">
        <v>0.75</v>
      </c>
      <c r="EB223" s="5"/>
      <c r="EC223" s="5"/>
      <c r="ED223" s="5">
        <f>LOOKUP(ED$6,'Daily Absent'!$O$6:$AX$6,'Daily Absent'!$O223:$AX223)</f>
        <v>1</v>
      </c>
      <c r="EE223" s="100">
        <v>0.29166666666666669</v>
      </c>
      <c r="EF223" s="100">
        <v>0.5</v>
      </c>
      <c r="EG223" s="100">
        <v>0.54166666666666663</v>
      </c>
      <c r="EH223" s="100">
        <v>0.75</v>
      </c>
      <c r="EI223" s="5"/>
      <c r="EJ223" s="5"/>
      <c r="EK223" s="5">
        <f>LOOKUP(EK$6,'Daily Absent'!$O$6:$AX$6,'Daily Absent'!$O223:$AX223)</f>
        <v>1</v>
      </c>
      <c r="EL223" s="100">
        <v>0.29166666666666669</v>
      </c>
      <c r="EM223" s="100">
        <v>0.5</v>
      </c>
      <c r="EN223" s="100">
        <v>0.54166666666666663</v>
      </c>
      <c r="EO223" s="100">
        <v>0.70833333333333337</v>
      </c>
      <c r="EP223" s="100"/>
      <c r="EQ223" s="5"/>
      <c r="ER223" s="5">
        <f>LOOKUP(ER$6,'Daily Absent'!$O$6:$AX$6,'Daily Absent'!$O223:$AX223)</f>
        <v>0</v>
      </c>
      <c r="ES223" s="100"/>
      <c r="ET223" s="100"/>
      <c r="EU223" s="100"/>
      <c r="EV223" s="100"/>
      <c r="EW223" s="5"/>
      <c r="EX223" s="5"/>
      <c r="EY223" s="5">
        <f>LOOKUP(EY$6,'Daily Absent'!$O$6:$AX$6,'Daily Absent'!$O223:$AX223)</f>
        <v>1</v>
      </c>
      <c r="EZ223" s="100">
        <v>0.29166666666666669</v>
      </c>
      <c r="FA223" s="100">
        <v>0.5</v>
      </c>
      <c r="FB223" s="100">
        <v>0.54166666666666663</v>
      </c>
      <c r="FC223" s="100">
        <v>0.75</v>
      </c>
      <c r="FD223" s="100"/>
      <c r="FE223" s="100"/>
      <c r="FF223" s="5">
        <f>LOOKUP(FF$6,'Daily Absent'!$O$6:$AX$6,'Daily Absent'!$O223:$AX223)</f>
        <v>1</v>
      </c>
      <c r="FG223" s="100"/>
      <c r="FH223" s="100"/>
      <c r="FI223" s="100"/>
      <c r="FJ223" s="100"/>
      <c r="FK223" s="5"/>
      <c r="FL223" s="5"/>
      <c r="FM223" s="5">
        <f>LOOKUP(FM$6,'Daily Absent'!$O$6:$AX$6,'Daily Absent'!$O223:$AX223)</f>
        <v>0</v>
      </c>
      <c r="FN223" s="100"/>
      <c r="FO223" s="100"/>
      <c r="FP223" s="100"/>
      <c r="FQ223" s="100"/>
      <c r="FR223" s="5"/>
      <c r="FS223" s="5"/>
      <c r="FT223" s="5">
        <f>LOOKUP(FT$6,'Daily Absent'!$O$6:$AX$6,'Daily Absent'!$O223:$AX223)</f>
        <v>0</v>
      </c>
      <c r="FU223" s="100"/>
      <c r="FV223" s="100"/>
      <c r="FW223" s="100"/>
      <c r="FX223" s="100"/>
      <c r="FY223" s="5"/>
      <c r="FZ223" s="5"/>
      <c r="GA223" s="5">
        <f>LOOKUP(GA$6,'Daily Absent'!$O$6:$AX$6,'Daily Absent'!$O223:$AX223)</f>
        <v>0</v>
      </c>
      <c r="GB223" s="100"/>
      <c r="GC223" s="100"/>
      <c r="GD223" s="100"/>
      <c r="GE223" s="100"/>
      <c r="GF223" s="5"/>
      <c r="GG223" s="5"/>
      <c r="GH223" s="5">
        <f>LOOKUP(GH$6,'Daily Absent'!$O$6:$AX$6,'Daily Absent'!$O223:$AX223)</f>
        <v>0</v>
      </c>
      <c r="GI223" s="100"/>
      <c r="GJ223" s="100"/>
      <c r="GK223" s="100"/>
      <c r="GL223" s="100"/>
      <c r="GM223" s="5"/>
      <c r="GN223" s="5"/>
      <c r="GO223" s="5">
        <f>LOOKUP(GO$6,'Daily Absent'!$O$6:$AX$6,'Daily Absent'!$O223:$AX223)</f>
        <v>0</v>
      </c>
      <c r="GP223" s="100"/>
      <c r="GQ223" s="100"/>
      <c r="GR223" s="100"/>
      <c r="GS223" s="100"/>
      <c r="GT223" s="100"/>
      <c r="GU223" s="100"/>
      <c r="GV223" s="5">
        <f>LOOKUP(GV$6,'Daily Absent'!$O$6:$AX$6,'Daily Absent'!$O223:$AX223)</f>
        <v>0</v>
      </c>
      <c r="GW223" s="100"/>
      <c r="GX223" s="100"/>
      <c r="GY223" s="100"/>
      <c r="GZ223" s="100"/>
      <c r="HA223" s="5"/>
      <c r="HB223" s="5"/>
      <c r="HC223" s="5">
        <f>LOOKUP(HC$6,'Daily Absent'!$O$6:$AX$6,'Daily Absent'!$O223:$AX223)</f>
        <v>0</v>
      </c>
      <c r="HD223" s="100"/>
      <c r="HE223" s="100"/>
      <c r="HF223" s="100"/>
      <c r="HG223" s="100"/>
      <c r="HH223" s="5"/>
      <c r="HI223" s="5"/>
      <c r="HJ223" s="5">
        <f>LOOKUP(HJ$6,'Daily Absent'!$O$6:$AX$6,'Daily Absent'!$O223:$AX223)</f>
        <v>0</v>
      </c>
      <c r="HK223" s="100"/>
      <c r="HL223" s="100"/>
      <c r="HM223" s="100"/>
      <c r="HN223" s="100"/>
      <c r="HO223" s="5"/>
      <c r="HP223" s="5"/>
      <c r="HQ223" s="5"/>
      <c r="HR223" s="100"/>
      <c r="HS223" s="100"/>
      <c r="HT223" s="100"/>
      <c r="HU223" s="100"/>
      <c r="HV223" s="5"/>
      <c r="HW223" s="5"/>
      <c r="HX223" s="5">
        <f>LOOKUP(HX$6,'Daily Absent'!$O$6:$AX$6,'Daily Absent'!$O223:$AX223)</f>
        <v>0</v>
      </c>
      <c r="HY223" s="5"/>
      <c r="HZ223" s="100"/>
      <c r="IA223" s="5"/>
      <c r="IB223" s="5"/>
      <c r="IC223" s="5"/>
      <c r="ID223" s="5"/>
      <c r="IE223" s="5">
        <f>LOOKUP(IE$6,'Daily Absent'!$O$6:$AX$6,'Daily Absent'!$O223:$AX223)</f>
        <v>0</v>
      </c>
      <c r="IF223" s="5"/>
      <c r="IG223" s="100"/>
      <c r="IH223" s="5"/>
      <c r="II223" s="5"/>
      <c r="IJ223" s="5"/>
      <c r="IK223" s="5"/>
      <c r="IL223" s="5">
        <f>LOOKUP(IL$6,'Daily Absent'!$O$6:$AX$6,'Daily Absent'!$O223:$AX223)</f>
        <v>0</v>
      </c>
      <c r="IM223" s="5"/>
      <c r="IN223" s="100"/>
      <c r="IO223" s="5"/>
      <c r="IP223" s="5"/>
      <c r="IQ223" s="5"/>
      <c r="IR223" s="5"/>
      <c r="IS223" s="5">
        <f>LOOKUP(IS$6,'Daily Absent'!$O$6:$AX$6,'Daily Absent'!$O223:$AX223)</f>
        <v>0</v>
      </c>
      <c r="IT223" s="5"/>
      <c r="IU223" s="100"/>
      <c r="IV223" s="5"/>
      <c r="IW223" s="5"/>
      <c r="IX223" s="5"/>
      <c r="IY223" s="5"/>
      <c r="IZ223" s="5">
        <f>LOOKUP(IZ$6,'Daily Absent'!$O$6:$AX$6,'Daily Absent'!$O223:$AX223)</f>
        <v>0</v>
      </c>
      <c r="JA223" s="5"/>
      <c r="JB223" s="100"/>
      <c r="JC223" s="5"/>
      <c r="JD223" s="5"/>
      <c r="JE223" s="5"/>
      <c r="JF223" s="5"/>
    </row>
    <row r="224" spans="1:266" ht="20" customHeight="1">
      <c r="A224" s="54">
        <f>IF('Master MP Status'!A224&gt;0,'Master MP Status'!A224,"")</f>
        <v>216</v>
      </c>
      <c r="B224" s="5" t="str">
        <f>IF(ISTEXT('Master MP Status'!B224),'Master MP Status'!B224,"")</f>
        <v>DIRECT</v>
      </c>
      <c r="C224" s="153" t="str">
        <f>IF(OR(ISTEXT('Master MP Status'!C224),'Master MP Status'!C224&gt;0),'Master MP Status'!C224,"")</f>
        <v/>
      </c>
      <c r="D224" s="154" t="str">
        <f>IF(OR(ISTEXT('Master MP Status'!D224),'Master MP Status'!D224&gt;0),'Master MP Status'!D224,"")</f>
        <v>KN25391</v>
      </c>
      <c r="E224" s="5" t="str">
        <f>IF(ISTEXT('Master MP Status'!E224),'Master MP Status'!E224,"")</f>
        <v>HENDRA</v>
      </c>
      <c r="F224" s="5"/>
      <c r="G224" s="5" t="str">
        <f>IF(ISTEXT('Master MP Status'!G224),'Master MP Status'!G224,"")</f>
        <v>Local</v>
      </c>
      <c r="H224" s="5" t="str">
        <f>IF(ISTEXT('Master MP Status'!H224),'Master MP Status'!H224,"")</f>
        <v>YACOBE T</v>
      </c>
      <c r="I224" s="5" t="str">
        <f>IF(ISTEXT('Master MP Status'!I224),'Master MP Status'!I224,"")</f>
        <v>Helper</v>
      </c>
      <c r="J224" s="5" t="str">
        <f>IF(ISTEXT('Master MP Status'!J224),'Master MP Status'!J224,"")</f>
        <v>Helper</v>
      </c>
      <c r="K224" s="9">
        <f>IF(OR('Master MP Status'!K224=0,'Master MP Status'!K224=""),"",'Master MP Status'!K224)</f>
        <v>45832</v>
      </c>
      <c r="L224" s="9">
        <f>IF(OR('Master MP Status'!L224=0,'Master MP Status'!L224=""),"",'Master MP Status'!L224)</f>
        <v>45832</v>
      </c>
      <c r="M224" s="9" t="str">
        <f>IF(OR('Master MP Status'!M224=0,'Master MP Status'!M224=""),"",'Master MP Status'!M224)</f>
        <v/>
      </c>
      <c r="N224" s="5" t="str">
        <f>IF(ISTEXT('Master MP Status'!N224),'Master MP Status'!N224,"")</f>
        <v/>
      </c>
      <c r="O224" s="5">
        <f>LOOKUP(O$6,'Daily Absent'!$O$6:$AX$6,'Daily Absent'!$O224:$AX224)</f>
        <v>1</v>
      </c>
      <c r="P224" s="100">
        <v>0.29166666666666669</v>
      </c>
      <c r="Q224" s="100">
        <v>0.5</v>
      </c>
      <c r="R224" s="100">
        <v>0.54166666666666663</v>
      </c>
      <c r="S224" s="100">
        <v>0.75</v>
      </c>
      <c r="T224" s="5"/>
      <c r="U224" s="5"/>
      <c r="V224" s="5">
        <f>LOOKUP(V$6,'Daily Absent'!$O$6:$AX$6,'Daily Absent'!$O224:$AX224)</f>
        <v>1</v>
      </c>
      <c r="W224" s="100">
        <v>0.29166666666666669</v>
      </c>
      <c r="X224" s="100">
        <v>0.5</v>
      </c>
      <c r="Y224" s="100">
        <v>0.54166666666666663</v>
      </c>
      <c r="Z224" s="100">
        <v>0.75</v>
      </c>
      <c r="AA224" s="5"/>
      <c r="AB224" s="5"/>
      <c r="AC224" s="5">
        <f>LOOKUP(AC$6,'Daily Absent'!$O$6:$AX$6,'Daily Absent'!$O224:$AX224)</f>
        <v>1</v>
      </c>
      <c r="AD224" s="100">
        <v>0.29166666666666669</v>
      </c>
      <c r="AE224" s="100">
        <v>0.5</v>
      </c>
      <c r="AF224" s="100">
        <v>0.54166666666666663</v>
      </c>
      <c r="AG224" s="100">
        <v>0.75</v>
      </c>
      <c r="AH224" s="5"/>
      <c r="AI224" s="5"/>
      <c r="AJ224" s="5">
        <f>LOOKUP(AJ$6,'Daily Absent'!$O$6:$AX$6,'Daily Absent'!$O224:$AX224)</f>
        <v>1</v>
      </c>
      <c r="AK224" s="100">
        <v>0.29166666666666669</v>
      </c>
      <c r="AL224" s="100">
        <v>0.5</v>
      </c>
      <c r="AM224" s="100">
        <v>0.54166666666666663</v>
      </c>
      <c r="AN224" s="100">
        <v>0.75</v>
      </c>
      <c r="AO224" s="5"/>
      <c r="AP224" s="5"/>
      <c r="AQ224" s="5">
        <f>LOOKUP(AQ$6,'Daily Absent'!$O$6:$AX$6,'Daily Absent'!$O224:$AX224)</f>
        <v>1</v>
      </c>
      <c r="AR224" s="100">
        <v>0.29166666666666669</v>
      </c>
      <c r="AS224" s="100">
        <v>0.5</v>
      </c>
      <c r="AT224" s="100">
        <v>0.54166666666666663</v>
      </c>
      <c r="AU224" s="100">
        <v>0.70833333333333337</v>
      </c>
      <c r="AV224" s="5"/>
      <c r="AW224" s="5"/>
      <c r="AX224" s="5">
        <f>LOOKUP(AX$6,'Daily Absent'!$O$6:$AX$6,'Daily Absent'!$O224:$AX224)</f>
        <v>1</v>
      </c>
      <c r="AY224" s="100">
        <v>0.33333333333333331</v>
      </c>
      <c r="AZ224" s="100">
        <v>0.5</v>
      </c>
      <c r="BA224" s="100">
        <v>0.54166666666666663</v>
      </c>
      <c r="BB224" s="100">
        <v>0.66666666666666663</v>
      </c>
      <c r="BC224" s="5"/>
      <c r="BD224" s="5"/>
      <c r="BE224" s="5">
        <f>LOOKUP(BE$6,'Daily Absent'!$O$6:$AX$6,'Daily Absent'!$O224:$AX224)</f>
        <v>1</v>
      </c>
      <c r="BF224" s="100">
        <v>0.29166666666666669</v>
      </c>
      <c r="BG224" s="100">
        <v>0.5</v>
      </c>
      <c r="BH224" s="100">
        <v>0.54166666666666663</v>
      </c>
      <c r="BI224" s="100">
        <v>0.75</v>
      </c>
      <c r="BJ224" s="5"/>
      <c r="BK224" s="5"/>
      <c r="BL224" s="5">
        <f>LOOKUP(BL$6,'Daily Absent'!$O$6:$AX$6,'Daily Absent'!$O224:$AX224)</f>
        <v>1</v>
      </c>
      <c r="BM224" s="100">
        <v>0.29166666666666669</v>
      </c>
      <c r="BN224" s="100">
        <v>0.5</v>
      </c>
      <c r="BO224" s="100">
        <v>0.54166666666666663</v>
      </c>
      <c r="BP224" s="100">
        <v>0.75</v>
      </c>
      <c r="BQ224" s="5"/>
      <c r="BR224" s="5"/>
      <c r="BS224" s="5">
        <f>LOOKUP(BS$6,'Daily Absent'!$O$6:$AX$6,'Daily Absent'!$O224:$AX224)</f>
        <v>1</v>
      </c>
      <c r="BT224" s="100">
        <v>0.29166666666666669</v>
      </c>
      <c r="BU224" s="100">
        <v>0.5</v>
      </c>
      <c r="BV224" s="100">
        <v>0.54166666666666663</v>
      </c>
      <c r="BW224" s="100">
        <v>0.75</v>
      </c>
      <c r="BX224" s="5"/>
      <c r="BY224" s="5"/>
      <c r="BZ224" s="5">
        <f>LOOKUP(BZ$6,'Daily Absent'!$O$6:$AX$6,'Daily Absent'!$O224:$AX224)</f>
        <v>1</v>
      </c>
      <c r="CA224" s="100">
        <v>0.29166666666666669</v>
      </c>
      <c r="CB224" s="100">
        <v>0.5</v>
      </c>
      <c r="CC224" s="100">
        <v>0.54166666666666663</v>
      </c>
      <c r="CD224" s="100">
        <v>0.75</v>
      </c>
      <c r="CE224" s="5"/>
      <c r="CF224" s="5"/>
      <c r="CG224" s="5">
        <f>LOOKUP(CG$6,'Daily Absent'!$O$6:$AX$6,'Daily Absent'!$O224:$AX224)</f>
        <v>0</v>
      </c>
      <c r="CH224" s="100"/>
      <c r="CI224" s="100"/>
      <c r="CJ224" s="100"/>
      <c r="CK224" s="100"/>
      <c r="CL224" s="5"/>
      <c r="CM224" s="5"/>
      <c r="CN224" s="5">
        <f>LOOKUP(CN$6,'Daily Absent'!$O$6:$AX$6,'Daily Absent'!$O224:$AX224)</f>
        <v>1</v>
      </c>
      <c r="CO224" s="100">
        <v>0.29166666666666669</v>
      </c>
      <c r="CP224" s="100">
        <v>0.5</v>
      </c>
      <c r="CQ224" s="100">
        <v>0.54166666666666663</v>
      </c>
      <c r="CR224" s="100">
        <v>0.70833333333333337</v>
      </c>
      <c r="CS224" s="5"/>
      <c r="CT224" s="5"/>
      <c r="CU224" s="5">
        <f>LOOKUP(CU$6,'Daily Absent'!$O$6:$AX$6,'Daily Absent'!$O224:$AX224)</f>
        <v>1</v>
      </c>
      <c r="CV224" s="100">
        <v>0.33333333333333331</v>
      </c>
      <c r="CW224" s="100">
        <v>0.5</v>
      </c>
      <c r="CX224" s="100">
        <v>0.54166666666666663</v>
      </c>
      <c r="CY224" s="100">
        <v>0.66666666666666663</v>
      </c>
      <c r="CZ224" s="5"/>
      <c r="DA224" s="5"/>
      <c r="DB224" s="5">
        <f>LOOKUP(DB$6,'Daily Absent'!$O$6:$AX$6,'Daily Absent'!$O224:$AX224)</f>
        <v>1</v>
      </c>
      <c r="DC224" s="100">
        <v>0.29166666666666669</v>
      </c>
      <c r="DD224" s="100">
        <v>0.5</v>
      </c>
      <c r="DE224" s="100">
        <v>0.54166666666666663</v>
      </c>
      <c r="DF224" s="100">
        <v>0.75</v>
      </c>
      <c r="DG224" s="5"/>
      <c r="DH224" s="5"/>
      <c r="DI224" s="5">
        <f>LOOKUP(DI$6,'Daily Absent'!$O$6:$AX$6,'Daily Absent'!$O224:$AX224)</f>
        <v>1</v>
      </c>
      <c r="DJ224" s="100">
        <v>0.29166666666666669</v>
      </c>
      <c r="DK224" s="100">
        <v>0.5</v>
      </c>
      <c r="DL224" s="100">
        <v>0.54166666666666663</v>
      </c>
      <c r="DM224" s="100">
        <v>0.75</v>
      </c>
      <c r="DN224" s="5"/>
      <c r="DO224" s="5"/>
      <c r="DP224" s="5">
        <f>LOOKUP(DP$6,'Daily Absent'!$O$6:$AX$6,'Daily Absent'!$O224:$AX224)</f>
        <v>0</v>
      </c>
      <c r="DQ224" s="100"/>
      <c r="DR224" s="100"/>
      <c r="DS224" s="100"/>
      <c r="DT224" s="100"/>
      <c r="DU224" s="5"/>
      <c r="DV224" s="5"/>
      <c r="DW224" s="5">
        <f>LOOKUP(DW$6,'Daily Absent'!$O$6:$AX$6,'Daily Absent'!$O224:$AX224)</f>
        <v>0</v>
      </c>
      <c r="DX224" s="100"/>
      <c r="DY224" s="100"/>
      <c r="DZ224" s="100"/>
      <c r="EA224" s="100"/>
      <c r="EB224" s="5"/>
      <c r="EC224" s="5"/>
      <c r="ED224" s="5">
        <f>LOOKUP(ED$6,'Daily Absent'!$O$6:$AX$6,'Daily Absent'!$O224:$AX224)</f>
        <v>1</v>
      </c>
      <c r="EE224" s="100">
        <v>0.29166666666666669</v>
      </c>
      <c r="EF224" s="100">
        <v>0.5</v>
      </c>
      <c r="EG224" s="100">
        <v>0.54166666666666663</v>
      </c>
      <c r="EH224" s="100">
        <v>0.75</v>
      </c>
      <c r="EI224" s="5"/>
      <c r="EJ224" s="5"/>
      <c r="EK224" s="5">
        <f>LOOKUP(EK$6,'Daily Absent'!$O$6:$AX$6,'Daily Absent'!$O224:$AX224)</f>
        <v>1</v>
      </c>
      <c r="EL224" s="100">
        <v>0.29166666666666669</v>
      </c>
      <c r="EM224" s="100">
        <v>0.5</v>
      </c>
      <c r="EN224" s="100">
        <v>0.54166666666666663</v>
      </c>
      <c r="EO224" s="100">
        <v>0.70833333333333337</v>
      </c>
      <c r="EP224" s="100"/>
      <c r="EQ224" s="5"/>
      <c r="ER224" s="5">
        <f>LOOKUP(ER$6,'Daily Absent'!$O$6:$AX$6,'Daily Absent'!$O224:$AX224)</f>
        <v>0</v>
      </c>
      <c r="ES224" s="100"/>
      <c r="ET224" s="100"/>
      <c r="EU224" s="100"/>
      <c r="EV224" s="100"/>
      <c r="EW224" s="5"/>
      <c r="EX224" s="5"/>
      <c r="EY224" s="5">
        <f>LOOKUP(EY$6,'Daily Absent'!$O$6:$AX$6,'Daily Absent'!$O224:$AX224)</f>
        <v>1</v>
      </c>
      <c r="EZ224" s="100">
        <v>0.29166666666666669</v>
      </c>
      <c r="FA224" s="100">
        <v>0.5</v>
      </c>
      <c r="FB224" s="100">
        <v>0.54166666666666663</v>
      </c>
      <c r="FC224" s="100">
        <v>0.75</v>
      </c>
      <c r="FD224" s="100"/>
      <c r="FE224" s="100"/>
      <c r="FF224" s="5">
        <f>LOOKUP(FF$6,'Daily Absent'!$O$6:$AX$6,'Daily Absent'!$O224:$AX224)</f>
        <v>1</v>
      </c>
      <c r="FG224" s="100"/>
      <c r="FH224" s="100"/>
      <c r="FI224" s="100"/>
      <c r="FJ224" s="100"/>
      <c r="FK224" s="5"/>
      <c r="FL224" s="5"/>
      <c r="FM224" s="5">
        <f>LOOKUP(FM$6,'Daily Absent'!$O$6:$AX$6,'Daily Absent'!$O224:$AX224)</f>
        <v>0</v>
      </c>
      <c r="FN224" s="100"/>
      <c r="FO224" s="100"/>
      <c r="FP224" s="100"/>
      <c r="FQ224" s="100"/>
      <c r="FR224" s="5"/>
      <c r="FS224" s="5"/>
      <c r="FT224" s="5">
        <f>LOOKUP(FT$6,'Daily Absent'!$O$6:$AX$6,'Daily Absent'!$O224:$AX224)</f>
        <v>0</v>
      </c>
      <c r="FU224" s="100"/>
      <c r="FV224" s="100"/>
      <c r="FW224" s="100"/>
      <c r="FX224" s="100"/>
      <c r="FY224" s="5"/>
      <c r="FZ224" s="5"/>
      <c r="GA224" s="5">
        <f>LOOKUP(GA$6,'Daily Absent'!$O$6:$AX$6,'Daily Absent'!$O224:$AX224)</f>
        <v>0</v>
      </c>
      <c r="GB224" s="100"/>
      <c r="GC224" s="100"/>
      <c r="GD224" s="100"/>
      <c r="GE224" s="100"/>
      <c r="GF224" s="5"/>
      <c r="GG224" s="5"/>
      <c r="GH224" s="5">
        <f>LOOKUP(GH$6,'Daily Absent'!$O$6:$AX$6,'Daily Absent'!$O224:$AX224)</f>
        <v>0</v>
      </c>
      <c r="GI224" s="100"/>
      <c r="GJ224" s="100"/>
      <c r="GK224" s="100"/>
      <c r="GL224" s="100"/>
      <c r="GM224" s="5"/>
      <c r="GN224" s="5"/>
      <c r="GO224" s="5">
        <f>LOOKUP(GO$6,'Daily Absent'!$O$6:$AX$6,'Daily Absent'!$O224:$AX224)</f>
        <v>0</v>
      </c>
      <c r="GP224" s="100"/>
      <c r="GQ224" s="100"/>
      <c r="GR224" s="100"/>
      <c r="GS224" s="100"/>
      <c r="GT224" s="100"/>
      <c r="GU224" s="100"/>
      <c r="GV224" s="5">
        <f>LOOKUP(GV$6,'Daily Absent'!$O$6:$AX$6,'Daily Absent'!$O224:$AX224)</f>
        <v>0</v>
      </c>
      <c r="GW224" s="100"/>
      <c r="GX224" s="100"/>
      <c r="GY224" s="100"/>
      <c r="GZ224" s="100"/>
      <c r="HA224" s="5"/>
      <c r="HB224" s="5"/>
      <c r="HC224" s="5">
        <f>LOOKUP(HC$6,'Daily Absent'!$O$6:$AX$6,'Daily Absent'!$O224:$AX224)</f>
        <v>0</v>
      </c>
      <c r="HD224" s="100"/>
      <c r="HE224" s="100"/>
      <c r="HF224" s="100"/>
      <c r="HG224" s="100"/>
      <c r="HH224" s="5"/>
      <c r="HI224" s="5"/>
      <c r="HJ224" s="5">
        <f>LOOKUP(HJ$6,'Daily Absent'!$O$6:$AX$6,'Daily Absent'!$O224:$AX224)</f>
        <v>0</v>
      </c>
      <c r="HK224" s="100"/>
      <c r="HL224" s="100"/>
      <c r="HM224" s="100"/>
      <c r="HN224" s="100"/>
      <c r="HO224" s="5"/>
      <c r="HP224" s="5"/>
      <c r="HQ224" s="5"/>
      <c r="HR224" s="100"/>
      <c r="HS224" s="100"/>
      <c r="HT224" s="100"/>
      <c r="HU224" s="100"/>
      <c r="HV224" s="5"/>
      <c r="HW224" s="5"/>
      <c r="HX224" s="5">
        <f>LOOKUP(HX$6,'Daily Absent'!$O$6:$AX$6,'Daily Absent'!$O224:$AX224)</f>
        <v>0</v>
      </c>
      <c r="HY224" s="5"/>
      <c r="HZ224" s="100"/>
      <c r="IA224" s="5"/>
      <c r="IB224" s="5"/>
      <c r="IC224" s="5"/>
      <c r="ID224" s="5"/>
      <c r="IE224" s="5">
        <f>LOOKUP(IE$6,'Daily Absent'!$O$6:$AX$6,'Daily Absent'!$O224:$AX224)</f>
        <v>0</v>
      </c>
      <c r="IF224" s="5"/>
      <c r="IG224" s="100"/>
      <c r="IH224" s="5"/>
      <c r="II224" s="5"/>
      <c r="IJ224" s="5"/>
      <c r="IK224" s="5"/>
      <c r="IL224" s="5">
        <f>LOOKUP(IL$6,'Daily Absent'!$O$6:$AX$6,'Daily Absent'!$O224:$AX224)</f>
        <v>0</v>
      </c>
      <c r="IM224" s="5"/>
      <c r="IN224" s="100"/>
      <c r="IO224" s="5"/>
      <c r="IP224" s="5"/>
      <c r="IQ224" s="5"/>
      <c r="IR224" s="5"/>
      <c r="IS224" s="5">
        <f>LOOKUP(IS$6,'Daily Absent'!$O$6:$AX$6,'Daily Absent'!$O224:$AX224)</f>
        <v>0</v>
      </c>
      <c r="IT224" s="5"/>
      <c r="IU224" s="100"/>
      <c r="IV224" s="5"/>
      <c r="IW224" s="5"/>
      <c r="IX224" s="5"/>
      <c r="IY224" s="5"/>
      <c r="IZ224" s="5">
        <f>LOOKUP(IZ$6,'Daily Absent'!$O$6:$AX$6,'Daily Absent'!$O224:$AX224)</f>
        <v>0</v>
      </c>
      <c r="JA224" s="5"/>
      <c r="JB224" s="100"/>
      <c r="JC224" s="5"/>
      <c r="JD224" s="5"/>
      <c r="JE224" s="5"/>
      <c r="JF224" s="5"/>
    </row>
    <row r="225" spans="1:266" ht="20" customHeight="1">
      <c r="A225" s="54">
        <f>IF('Master MP Status'!A225&gt;0,'Master MP Status'!A225,"")</f>
        <v>217</v>
      </c>
      <c r="B225" s="5" t="str">
        <f>IF(ISTEXT('Master MP Status'!B225),'Master MP Status'!B225,"")</f>
        <v>INDIRECT</v>
      </c>
      <c r="C225" s="153" t="str">
        <f>IF(OR(ISTEXT('Master MP Status'!C225),'Master MP Status'!C225&gt;0),'Master MP Status'!C225,"")</f>
        <v/>
      </c>
      <c r="D225" s="154" t="str">
        <f>IF(OR(ISTEXT('Master MP Status'!D225),'Master MP Status'!D225&gt;0),'Master MP Status'!D225,"")</f>
        <v>250087</v>
      </c>
      <c r="E225" s="5" t="str">
        <f>IF(ISTEXT('Master MP Status'!E225),'Master MP Status'!E225,"")</f>
        <v>AMAR MARUF</v>
      </c>
      <c r="F225" s="5"/>
      <c r="G225" s="5" t="str">
        <f>IF(ISTEXT('Master MP Status'!G225),'Master MP Status'!G225,"")</f>
        <v>Bone</v>
      </c>
      <c r="H225" s="5" t="str">
        <f>IF(ISTEXT('Master MP Status'!H225),'Master MP Status'!H225,"")</f>
        <v>HO</v>
      </c>
      <c r="I225" s="5" t="str">
        <f>IF(ISTEXT('Master MP Status'!I225),'Master MP Status'!I225,"")</f>
        <v>Engineer Piping</v>
      </c>
      <c r="J225" s="5" t="str">
        <f>IF(ISTEXT('Master MP Status'!J225),'Master MP Status'!J225,"")</f>
        <v>Engineer</v>
      </c>
      <c r="K225" s="9">
        <f>IF(OR('Master MP Status'!K225=0,'Master MP Status'!K225=""),"",'Master MP Status'!K225)</f>
        <v>45840</v>
      </c>
      <c r="L225" s="9">
        <f>IF(OR('Master MP Status'!L225=0,'Master MP Status'!L225=""),"",'Master MP Status'!L225)</f>
        <v>45840</v>
      </c>
      <c r="M225" s="9" t="str">
        <f>IF(OR('Master MP Status'!M225=0,'Master MP Status'!M225=""),"",'Master MP Status'!M225)</f>
        <v/>
      </c>
      <c r="N225" s="5" t="str">
        <f>IF(ISTEXT('Master MP Status'!N225),'Master MP Status'!N225,"")</f>
        <v/>
      </c>
      <c r="O225" s="5">
        <f>LOOKUP(O$6,'Daily Absent'!$O$6:$AX$6,'Daily Absent'!$O225:$AX225)</f>
        <v>0</v>
      </c>
      <c r="P225" s="100"/>
      <c r="Q225" s="100"/>
      <c r="R225" s="100"/>
      <c r="S225" s="100"/>
      <c r="T225" s="5"/>
      <c r="U225" s="5"/>
      <c r="V225" s="5">
        <f>LOOKUP(V$6,'Daily Absent'!$O$6:$AX$6,'Daily Absent'!$O225:$AX225)</f>
        <v>1</v>
      </c>
      <c r="W225" s="100">
        <v>0.29166666666666669</v>
      </c>
      <c r="X225" s="100">
        <v>0.5</v>
      </c>
      <c r="Y225" s="100">
        <v>0.54166666666666663</v>
      </c>
      <c r="Z225" s="100">
        <v>0.75</v>
      </c>
      <c r="AA225" s="5"/>
      <c r="AB225" s="5"/>
      <c r="AC225" s="5">
        <f>LOOKUP(AC$6,'Daily Absent'!$O$6:$AX$6,'Daily Absent'!$O225:$AX225)</f>
        <v>1</v>
      </c>
      <c r="AD225" s="100">
        <v>0.29166666666666669</v>
      </c>
      <c r="AE225" s="100">
        <v>0.5</v>
      </c>
      <c r="AF225" s="100">
        <v>0.54166666666666663</v>
      </c>
      <c r="AG225" s="100">
        <v>0.75</v>
      </c>
      <c r="AH225" s="5"/>
      <c r="AI225" s="5"/>
      <c r="AJ225" s="5">
        <f>LOOKUP(AJ$6,'Daily Absent'!$O$6:$AX$6,'Daily Absent'!$O225:$AX225)</f>
        <v>1</v>
      </c>
      <c r="AK225" s="100">
        <v>0.29166666666666669</v>
      </c>
      <c r="AL225" s="100">
        <v>0.5</v>
      </c>
      <c r="AM225" s="100">
        <v>0.54166666666666663</v>
      </c>
      <c r="AN225" s="100">
        <v>0.75</v>
      </c>
      <c r="AO225" s="5"/>
      <c r="AP225" s="5"/>
      <c r="AQ225" s="5">
        <f>LOOKUP(AQ$6,'Daily Absent'!$O$6:$AX$6,'Daily Absent'!$O225:$AX225)</f>
        <v>1</v>
      </c>
      <c r="AR225" s="100">
        <v>0.29166666666666669</v>
      </c>
      <c r="AS225" s="100">
        <v>0.5</v>
      </c>
      <c r="AT225" s="100">
        <v>0.54166666666666663</v>
      </c>
      <c r="AU225" s="100">
        <v>0.70833333333333337</v>
      </c>
      <c r="AV225" s="5"/>
      <c r="AW225" s="5"/>
      <c r="AX225" s="5">
        <f>LOOKUP(AX$6,'Daily Absent'!$O$6:$AX$6,'Daily Absent'!$O225:$AX225)</f>
        <v>1</v>
      </c>
      <c r="AY225" s="100">
        <v>0.33333333333333331</v>
      </c>
      <c r="AZ225" s="100">
        <v>0.5</v>
      </c>
      <c r="BA225" s="100">
        <v>0.54166666666666663</v>
      </c>
      <c r="BB225" s="100">
        <v>0.75</v>
      </c>
      <c r="BC225" s="100">
        <v>0.79166666666666663</v>
      </c>
      <c r="BD225" s="100">
        <v>0.83333333333333337</v>
      </c>
      <c r="BE225" s="5">
        <f>LOOKUP(BE$6,'Daily Absent'!$O$6:$AX$6,'Daily Absent'!$O225:$AX225)</f>
        <v>1</v>
      </c>
      <c r="BF225" s="100">
        <v>0.29166666666666669</v>
      </c>
      <c r="BG225" s="100">
        <v>0.5</v>
      </c>
      <c r="BH225" s="100">
        <v>0.54166666666666663</v>
      </c>
      <c r="BI225" s="100">
        <v>0.75</v>
      </c>
      <c r="BJ225" s="100">
        <v>0.79166666666666663</v>
      </c>
      <c r="BK225" s="100">
        <v>0.875</v>
      </c>
      <c r="BL225" s="5">
        <f>LOOKUP(BL$6,'Daily Absent'!$O$6:$AX$6,'Daily Absent'!$O225:$AX225)</f>
        <v>1</v>
      </c>
      <c r="BM225" s="100">
        <v>0.29166666666666669</v>
      </c>
      <c r="BN225" s="100">
        <v>0.5</v>
      </c>
      <c r="BO225" s="100">
        <v>0.54166666666666663</v>
      </c>
      <c r="BP225" s="100">
        <v>0.75</v>
      </c>
      <c r="BQ225" s="100">
        <v>0.79166666666666663</v>
      </c>
      <c r="BR225" s="100">
        <v>0.875</v>
      </c>
      <c r="BS225" s="5">
        <f>LOOKUP(BS$6,'Daily Absent'!$O$6:$AX$6,'Daily Absent'!$O225:$AX225)</f>
        <v>1</v>
      </c>
      <c r="BT225" s="100">
        <v>0.29166666666666669</v>
      </c>
      <c r="BU225" s="100">
        <v>0.5</v>
      </c>
      <c r="BV225" s="100">
        <v>0.54166666666666663</v>
      </c>
      <c r="BW225" s="100">
        <v>0.75</v>
      </c>
      <c r="BX225" s="5"/>
      <c r="BY225" s="5"/>
      <c r="BZ225" s="5">
        <f>LOOKUP(BZ$6,'Daily Absent'!$O$6:$AX$6,'Daily Absent'!$O225:$AX225)</f>
        <v>1</v>
      </c>
      <c r="CA225" s="100">
        <v>0.29166666666666669</v>
      </c>
      <c r="CB225" s="100">
        <v>0.5</v>
      </c>
      <c r="CC225" s="100">
        <v>0.54166666666666663</v>
      </c>
      <c r="CD225" s="100">
        <v>0.75</v>
      </c>
      <c r="CE225" s="100">
        <v>0.79166666666666663</v>
      </c>
      <c r="CF225" s="100">
        <v>0.875</v>
      </c>
      <c r="CG225" s="5">
        <f>LOOKUP(CG$6,'Daily Absent'!$O$6:$AX$6,'Daily Absent'!$O225:$AX225)</f>
        <v>1</v>
      </c>
      <c r="CH225" s="100">
        <v>0.29166666666666669</v>
      </c>
      <c r="CI225" s="100">
        <v>0.5</v>
      </c>
      <c r="CJ225" s="100">
        <v>0.54166666666666663</v>
      </c>
      <c r="CK225" s="100">
        <v>0.75</v>
      </c>
      <c r="CL225" s="100">
        <v>0.79166666666666663</v>
      </c>
      <c r="CM225" s="100">
        <v>0.91666666666666663</v>
      </c>
      <c r="CN225" s="5">
        <f>LOOKUP(CN$6,'Daily Absent'!$O$6:$AX$6,'Daily Absent'!$O225:$AX225)</f>
        <v>1</v>
      </c>
      <c r="CO225" s="100">
        <v>0.29166666666666669</v>
      </c>
      <c r="CP225" s="100">
        <v>0.5</v>
      </c>
      <c r="CQ225" s="100">
        <v>0.54166666666666663</v>
      </c>
      <c r="CR225" s="100">
        <v>0.70833333333333337</v>
      </c>
      <c r="CS225" s="5"/>
      <c r="CT225" s="5"/>
      <c r="CU225" s="5">
        <f>LOOKUP(CU$6,'Daily Absent'!$O$6:$AX$6,'Daily Absent'!$O225:$AX225)</f>
        <v>1</v>
      </c>
      <c r="CV225" s="100">
        <v>0.33333333333333331</v>
      </c>
      <c r="CW225" s="100">
        <v>0.5</v>
      </c>
      <c r="CX225" s="100">
        <v>0.54166666666666663</v>
      </c>
      <c r="CY225" s="100">
        <v>0.70833333333333337</v>
      </c>
      <c r="CZ225" s="5"/>
      <c r="DA225" s="5"/>
      <c r="DB225" s="5">
        <f>LOOKUP(DB$6,'Daily Absent'!$O$6:$AX$6,'Daily Absent'!$O225:$AX225)</f>
        <v>1</v>
      </c>
      <c r="DC225" s="100">
        <v>0.29166666666666669</v>
      </c>
      <c r="DD225" s="100">
        <v>0.5</v>
      </c>
      <c r="DE225" s="100">
        <v>0.54166666666666663</v>
      </c>
      <c r="DF225" s="100">
        <v>0.75</v>
      </c>
      <c r="DG225" s="100">
        <v>0.79166666666666663</v>
      </c>
      <c r="DH225" s="100">
        <v>0.91666666666666663</v>
      </c>
      <c r="DI225" s="5">
        <f>LOOKUP(DI$6,'Daily Absent'!$O$6:$AX$6,'Daily Absent'!$O225:$AX225)</f>
        <v>1</v>
      </c>
      <c r="DJ225" s="100">
        <v>0.29166666666666669</v>
      </c>
      <c r="DK225" s="100">
        <v>0.5</v>
      </c>
      <c r="DL225" s="100">
        <v>0.54166666666666663</v>
      </c>
      <c r="DM225" s="100">
        <v>0.75</v>
      </c>
      <c r="DN225" s="100">
        <v>0.79166666666666663</v>
      </c>
      <c r="DO225" s="100">
        <v>0.875</v>
      </c>
      <c r="DP225" s="5">
        <f>LOOKUP(DP$6,'Daily Absent'!$O$6:$AX$6,'Daily Absent'!$O225:$AX225)</f>
        <v>1</v>
      </c>
      <c r="DQ225" s="100">
        <v>0.29166666666666669</v>
      </c>
      <c r="DR225" s="100">
        <v>0.5</v>
      </c>
      <c r="DS225" s="100">
        <v>0.54166666666666663</v>
      </c>
      <c r="DT225" s="100">
        <v>0.75</v>
      </c>
      <c r="DU225" s="5"/>
      <c r="DV225" s="5"/>
      <c r="DW225" s="5">
        <f>LOOKUP(DW$6,'Daily Absent'!$O$6:$AX$6,'Daily Absent'!$O225:$AX225)</f>
        <v>1</v>
      </c>
      <c r="DX225" s="100">
        <v>0.29166666666666669</v>
      </c>
      <c r="DY225" s="100">
        <v>0.5</v>
      </c>
      <c r="DZ225" s="100">
        <v>0.54166666666666663</v>
      </c>
      <c r="EA225" s="100">
        <v>0.75</v>
      </c>
      <c r="EB225" s="5"/>
      <c r="EC225" s="5"/>
      <c r="ED225" s="5">
        <f>LOOKUP(ED$6,'Daily Absent'!$O$6:$AX$6,'Daily Absent'!$O225:$AX225)</f>
        <v>1</v>
      </c>
      <c r="EE225" s="100">
        <v>0.29166666666666669</v>
      </c>
      <c r="EF225" s="100">
        <v>0.5</v>
      </c>
      <c r="EG225" s="100">
        <v>0.54166666666666663</v>
      </c>
      <c r="EH225" s="100">
        <v>0.75</v>
      </c>
      <c r="EI225" s="5"/>
      <c r="EJ225" s="5"/>
      <c r="EK225" s="5">
        <f>LOOKUP(EK$6,'Daily Absent'!$O$6:$AX$6,'Daily Absent'!$O225:$AX225)</f>
        <v>1</v>
      </c>
      <c r="EL225" s="100">
        <v>0.29166666666666669</v>
      </c>
      <c r="EM225" s="100">
        <v>0.5</v>
      </c>
      <c r="EN225" s="100">
        <v>0.54166666666666663</v>
      </c>
      <c r="EO225" s="100">
        <v>0.75</v>
      </c>
      <c r="EP225" s="100"/>
      <c r="EQ225" s="5"/>
      <c r="ER225" s="5">
        <f>LOOKUP(ER$6,'Daily Absent'!$O$6:$AX$6,'Daily Absent'!$O225:$AX225)</f>
        <v>0</v>
      </c>
      <c r="ES225" s="100"/>
      <c r="ET225" s="100"/>
      <c r="EU225" s="100"/>
      <c r="EV225" s="100"/>
      <c r="EW225" s="5"/>
      <c r="EX225" s="5"/>
      <c r="EY225" s="5">
        <f>LOOKUP(EY$6,'Daily Absent'!$O$6:$AX$6,'Daily Absent'!$O225:$AX225)</f>
        <v>1</v>
      </c>
      <c r="EZ225" s="100">
        <v>0.29166666666666669</v>
      </c>
      <c r="FA225" s="100">
        <v>0.5</v>
      </c>
      <c r="FB225" s="100">
        <v>0.54166666666666663</v>
      </c>
      <c r="FC225" s="100">
        <v>0.75</v>
      </c>
      <c r="FD225" s="100">
        <v>0.79166666666666663</v>
      </c>
      <c r="FE225" s="100">
        <v>0.91666666666666663</v>
      </c>
      <c r="FF225" s="5">
        <f>LOOKUP(FF$6,'Daily Absent'!$O$6:$AX$6,'Daily Absent'!$O225:$AX225)</f>
        <v>1</v>
      </c>
      <c r="FG225" s="100"/>
      <c r="FH225" s="100"/>
      <c r="FI225" s="100"/>
      <c r="FJ225" s="100"/>
      <c r="FK225" s="5"/>
      <c r="FL225" s="5"/>
      <c r="FM225" s="5">
        <f>LOOKUP(FM$6,'Daily Absent'!$O$6:$AX$6,'Daily Absent'!$O225:$AX225)</f>
        <v>0</v>
      </c>
      <c r="FN225" s="100"/>
      <c r="FO225" s="100"/>
      <c r="FP225" s="100"/>
      <c r="FQ225" s="100"/>
      <c r="FR225" s="5"/>
      <c r="FS225" s="5"/>
      <c r="FT225" s="5">
        <f>LOOKUP(FT$6,'Daily Absent'!$O$6:$AX$6,'Daily Absent'!$O225:$AX225)</f>
        <v>0</v>
      </c>
      <c r="FU225" s="100"/>
      <c r="FV225" s="100"/>
      <c r="FW225" s="100"/>
      <c r="FX225" s="100"/>
      <c r="FY225" s="5"/>
      <c r="FZ225" s="5"/>
      <c r="GA225" s="5">
        <f>LOOKUP(GA$6,'Daily Absent'!$O$6:$AX$6,'Daily Absent'!$O225:$AX225)</f>
        <v>0</v>
      </c>
      <c r="GB225" s="100"/>
      <c r="GC225" s="100"/>
      <c r="GD225" s="100"/>
      <c r="GE225" s="100"/>
      <c r="GF225" s="5"/>
      <c r="GG225" s="5"/>
      <c r="GH225" s="5">
        <f>LOOKUP(GH$6,'Daily Absent'!$O$6:$AX$6,'Daily Absent'!$O225:$AX225)</f>
        <v>0</v>
      </c>
      <c r="GI225" s="100"/>
      <c r="GJ225" s="100"/>
      <c r="GK225" s="100"/>
      <c r="GL225" s="100"/>
      <c r="GM225" s="5"/>
      <c r="GN225" s="5"/>
      <c r="GO225" s="5">
        <f>LOOKUP(GO$6,'Daily Absent'!$O$6:$AX$6,'Daily Absent'!$O225:$AX225)</f>
        <v>0</v>
      </c>
      <c r="GP225" s="100"/>
      <c r="GQ225" s="100"/>
      <c r="GR225" s="100"/>
      <c r="GS225" s="100"/>
      <c r="GT225" s="100"/>
      <c r="GU225" s="100"/>
      <c r="GV225" s="5">
        <f>LOOKUP(GV$6,'Daily Absent'!$O$6:$AX$6,'Daily Absent'!$O225:$AX225)</f>
        <v>0</v>
      </c>
      <c r="GW225" s="100"/>
      <c r="GX225" s="100"/>
      <c r="GY225" s="100"/>
      <c r="GZ225" s="100"/>
      <c r="HA225" s="5"/>
      <c r="HB225" s="5"/>
      <c r="HC225" s="5">
        <f>LOOKUP(HC$6,'Daily Absent'!$O$6:$AX$6,'Daily Absent'!$O225:$AX225)</f>
        <v>0</v>
      </c>
      <c r="HD225" s="100"/>
      <c r="HE225" s="100"/>
      <c r="HF225" s="100"/>
      <c r="HG225" s="100"/>
      <c r="HH225" s="5"/>
      <c r="HI225" s="5"/>
      <c r="HJ225" s="5">
        <f>LOOKUP(HJ$6,'Daily Absent'!$O$6:$AX$6,'Daily Absent'!$O225:$AX225)</f>
        <v>0</v>
      </c>
      <c r="HK225" s="100"/>
      <c r="HL225" s="100"/>
      <c r="HM225" s="100"/>
      <c r="HN225" s="100"/>
      <c r="HO225" s="5"/>
      <c r="HP225" s="5"/>
      <c r="HQ225" s="5"/>
      <c r="HR225" s="100"/>
      <c r="HS225" s="100"/>
      <c r="HT225" s="100"/>
      <c r="HU225" s="100"/>
      <c r="HV225" s="5"/>
      <c r="HW225" s="5"/>
      <c r="HX225" s="5">
        <f>LOOKUP(HX$6,'Daily Absent'!$O$6:$AX$6,'Daily Absent'!$O225:$AX225)</f>
        <v>0</v>
      </c>
      <c r="HY225" s="5"/>
      <c r="HZ225" s="100"/>
      <c r="IA225" s="5"/>
      <c r="IB225" s="5"/>
      <c r="IC225" s="5"/>
      <c r="ID225" s="5"/>
      <c r="IE225" s="5">
        <f>LOOKUP(IE$6,'Daily Absent'!$O$6:$AX$6,'Daily Absent'!$O225:$AX225)</f>
        <v>0</v>
      </c>
      <c r="IF225" s="5"/>
      <c r="IG225" s="100"/>
      <c r="IH225" s="5"/>
      <c r="II225" s="5"/>
      <c r="IJ225" s="5"/>
      <c r="IK225" s="5"/>
      <c r="IL225" s="5">
        <f>LOOKUP(IL$6,'Daily Absent'!$O$6:$AX$6,'Daily Absent'!$O225:$AX225)</f>
        <v>0</v>
      </c>
      <c r="IM225" s="5"/>
      <c r="IN225" s="100"/>
      <c r="IO225" s="5"/>
      <c r="IP225" s="5"/>
      <c r="IQ225" s="5"/>
      <c r="IR225" s="5"/>
      <c r="IS225" s="5">
        <f>LOOKUP(IS$6,'Daily Absent'!$O$6:$AX$6,'Daily Absent'!$O225:$AX225)</f>
        <v>0</v>
      </c>
      <c r="IT225" s="5"/>
      <c r="IU225" s="100"/>
      <c r="IV225" s="5"/>
      <c r="IW225" s="5"/>
      <c r="IX225" s="5"/>
      <c r="IY225" s="5"/>
      <c r="IZ225" s="5">
        <f>LOOKUP(IZ$6,'Daily Absent'!$O$6:$AX$6,'Daily Absent'!$O225:$AX225)</f>
        <v>0</v>
      </c>
      <c r="JA225" s="5"/>
      <c r="JB225" s="100"/>
      <c r="JC225" s="5"/>
      <c r="JD225" s="5"/>
      <c r="JE225" s="5"/>
      <c r="JF225" s="5"/>
    </row>
    <row r="226" spans="1:266" ht="20" customHeight="1">
      <c r="A226" s="54">
        <f>IF('Master MP Status'!A226&gt;0,'Master MP Status'!A226,"")</f>
        <v>218</v>
      </c>
      <c r="B226" s="5" t="str">
        <f>IF(ISTEXT('Master MP Status'!B226),'Master MP Status'!B226,"")</f>
        <v>DIRECT</v>
      </c>
      <c r="C226" s="153" t="str">
        <f>IF(OR(ISTEXT('Master MP Status'!C226),'Master MP Status'!C226&gt;0),'Master MP Status'!C226,"")</f>
        <v/>
      </c>
      <c r="D226" s="154" t="str">
        <f>IF(OR(ISTEXT('Master MP Status'!D226),'Master MP Status'!D226&gt;0),'Master MP Status'!D226,"")</f>
        <v>KN25392</v>
      </c>
      <c r="E226" s="5" t="str">
        <f>IF(ISTEXT('Master MP Status'!E226),'Master MP Status'!E226,"")</f>
        <v>RENALDI PRATAMA</v>
      </c>
      <c r="F226" s="5"/>
      <c r="G226" s="5" t="str">
        <f>IF(ISTEXT('Master MP Status'!G226),'Master MP Status'!G226,"")</f>
        <v>Local</v>
      </c>
      <c r="H226" s="5" t="str">
        <f>IF(ISTEXT('Master MP Status'!H226),'Master MP Status'!H226,"")</f>
        <v>YACOBE T</v>
      </c>
      <c r="I226" s="5" t="str">
        <f>IF(ISTEXT('Master MP Status'!I226),'Master MP Status'!I226,"")</f>
        <v>Helper</v>
      </c>
      <c r="J226" s="5" t="str">
        <f>IF(ISTEXT('Master MP Status'!J226),'Master MP Status'!J226,"")</f>
        <v>Helper</v>
      </c>
      <c r="K226" s="9">
        <f>IF(OR('Master MP Status'!K226=0,'Master MP Status'!K226=""),"",'Master MP Status'!K226)</f>
        <v>45847</v>
      </c>
      <c r="L226" s="9">
        <f>IF(OR('Master MP Status'!L226=0,'Master MP Status'!L226=""),"",'Master MP Status'!L226)</f>
        <v>45847</v>
      </c>
      <c r="M226" s="9" t="str">
        <f>IF(OR('Master MP Status'!M226=0,'Master MP Status'!M226=""),"",'Master MP Status'!M226)</f>
        <v/>
      </c>
      <c r="N226" s="5" t="str">
        <f>IF(ISTEXT('Master MP Status'!N226),'Master MP Status'!N226,"")</f>
        <v/>
      </c>
      <c r="O226" s="5">
        <f>LOOKUP(O$6,'Daily Absent'!$O$6:$AX$6,'Daily Absent'!$O226:$AX226)</f>
        <v>0</v>
      </c>
      <c r="P226" s="100"/>
      <c r="Q226" s="100"/>
      <c r="R226" s="100"/>
      <c r="S226" s="100"/>
      <c r="T226" s="5"/>
      <c r="U226" s="5"/>
      <c r="V226" s="5">
        <f>LOOKUP(V$6,'Daily Absent'!$O$6:$AX$6,'Daily Absent'!$O226:$AX226)</f>
        <v>0</v>
      </c>
      <c r="W226" s="100"/>
      <c r="X226" s="100"/>
      <c r="Y226" s="100"/>
      <c r="Z226" s="100"/>
      <c r="AA226" s="5"/>
      <c r="AB226" s="5"/>
      <c r="AC226" s="5">
        <f>LOOKUP(AC$6,'Daily Absent'!$O$6:$AX$6,'Daily Absent'!$O226:$AX226)</f>
        <v>0</v>
      </c>
      <c r="AD226" s="100"/>
      <c r="AE226" s="100"/>
      <c r="AF226" s="100"/>
      <c r="AG226" s="100"/>
      <c r="AH226" s="5"/>
      <c r="AI226" s="5"/>
      <c r="AJ226" s="5">
        <f>LOOKUP(AJ$6,'Daily Absent'!$O$6:$AX$6,'Daily Absent'!$O226:$AX226)</f>
        <v>0</v>
      </c>
      <c r="AK226" s="100"/>
      <c r="AL226" s="100"/>
      <c r="AM226" s="100"/>
      <c r="AN226" s="100"/>
      <c r="AO226" s="5"/>
      <c r="AP226" s="5"/>
      <c r="AQ226" s="5">
        <f>LOOKUP(AQ$6,'Daily Absent'!$O$6:$AX$6,'Daily Absent'!$O226:$AX226)</f>
        <v>0</v>
      </c>
      <c r="AR226" s="100"/>
      <c r="AS226" s="100"/>
      <c r="AT226" s="100"/>
      <c r="AU226" s="100"/>
      <c r="AV226" s="5"/>
      <c r="AW226" s="5"/>
      <c r="AX226" s="5">
        <f>LOOKUP(AX$6,'Daily Absent'!$O$6:$AX$6,'Daily Absent'!$O226:$AX226)</f>
        <v>0</v>
      </c>
      <c r="AY226" s="100"/>
      <c r="AZ226" s="100"/>
      <c r="BA226" s="100"/>
      <c r="BB226" s="100"/>
      <c r="BC226" s="100"/>
      <c r="BD226" s="100"/>
      <c r="BE226" s="5">
        <f>LOOKUP(BE$6,'Daily Absent'!$O$6:$AX$6,'Daily Absent'!$O226:$AX226)</f>
        <v>0</v>
      </c>
      <c r="BF226" s="100"/>
      <c r="BG226" s="100"/>
      <c r="BH226" s="100"/>
      <c r="BI226" s="100"/>
      <c r="BJ226" s="100"/>
      <c r="BK226" s="100"/>
      <c r="BL226" s="5">
        <f>LOOKUP(BL$6,'Daily Absent'!$O$6:$AX$6,'Daily Absent'!$O226:$AX226)</f>
        <v>0</v>
      </c>
      <c r="BM226" s="100"/>
      <c r="BN226" s="100"/>
      <c r="BO226" s="100"/>
      <c r="BP226" s="100"/>
      <c r="BQ226" s="100"/>
      <c r="BR226" s="100"/>
      <c r="BS226" s="5">
        <f>LOOKUP(BS$6,'Daily Absent'!$O$6:$AX$6,'Daily Absent'!$O226:$AX226)</f>
        <v>1</v>
      </c>
      <c r="BT226" s="100">
        <v>0.29166666666666669</v>
      </c>
      <c r="BU226" s="100">
        <v>0.5</v>
      </c>
      <c r="BV226" s="100">
        <v>0.54166666666666663</v>
      </c>
      <c r="BW226" s="100">
        <v>0.75</v>
      </c>
      <c r="BX226" s="5"/>
      <c r="BY226" s="5"/>
      <c r="BZ226" s="5">
        <f>LOOKUP(BZ$6,'Daily Absent'!$O$6:$AX$6,'Daily Absent'!$O226:$AX226)</f>
        <v>1</v>
      </c>
      <c r="CA226" s="100">
        <v>0.29166666666666669</v>
      </c>
      <c r="CB226" s="100">
        <v>0.5</v>
      </c>
      <c r="CC226" s="100">
        <v>0.54166666666666663</v>
      </c>
      <c r="CD226" s="100">
        <v>0.75</v>
      </c>
      <c r="CE226" s="5"/>
      <c r="CF226" s="5"/>
      <c r="CG226" s="5">
        <f>LOOKUP(CG$6,'Daily Absent'!$O$6:$AX$6,'Daily Absent'!$O226:$AX226)</f>
        <v>1</v>
      </c>
      <c r="CH226" s="100">
        <v>0.29166666666666669</v>
      </c>
      <c r="CI226" s="100">
        <v>0.5</v>
      </c>
      <c r="CJ226" s="100">
        <v>0.54166666666666663</v>
      </c>
      <c r="CK226" s="100">
        <v>0.75</v>
      </c>
      <c r="CL226" s="5"/>
      <c r="CM226" s="5"/>
      <c r="CN226" s="5">
        <f>LOOKUP(CN$6,'Daily Absent'!$O$6:$AX$6,'Daily Absent'!$O226:$AX226)</f>
        <v>1</v>
      </c>
      <c r="CO226" s="100">
        <v>0.29166666666666669</v>
      </c>
      <c r="CP226" s="100">
        <v>0.5</v>
      </c>
      <c r="CQ226" s="100">
        <v>0.54166666666666663</v>
      </c>
      <c r="CR226" s="100">
        <v>0.70833333333333337</v>
      </c>
      <c r="CS226" s="5"/>
      <c r="CT226" s="5"/>
      <c r="CU226" s="5">
        <f>LOOKUP(CU$6,'Daily Absent'!$O$6:$AX$6,'Daily Absent'!$O226:$AX226)</f>
        <v>1</v>
      </c>
      <c r="CV226" s="100">
        <v>0.33333333333333331</v>
      </c>
      <c r="CW226" s="100">
        <v>0.5</v>
      </c>
      <c r="CX226" s="100">
        <v>0.54166666666666663</v>
      </c>
      <c r="CY226" s="100">
        <v>0.66666666666666663</v>
      </c>
      <c r="CZ226" s="5"/>
      <c r="DA226" s="5"/>
      <c r="DB226" s="5">
        <f>LOOKUP(DB$6,'Daily Absent'!$O$6:$AX$6,'Daily Absent'!$O226:$AX226)</f>
        <v>1</v>
      </c>
      <c r="DC226" s="100">
        <v>0.29166666666666669</v>
      </c>
      <c r="DD226" s="100">
        <v>0.5</v>
      </c>
      <c r="DE226" s="100">
        <v>0.54166666666666663</v>
      </c>
      <c r="DF226" s="100">
        <v>0.75</v>
      </c>
      <c r="DG226" s="5"/>
      <c r="DH226" s="5"/>
      <c r="DI226" s="5">
        <f>LOOKUP(DI$6,'Daily Absent'!$O$6:$AX$6,'Daily Absent'!$O226:$AX226)</f>
        <v>1</v>
      </c>
      <c r="DJ226" s="100">
        <v>0.29166666666666669</v>
      </c>
      <c r="DK226" s="100">
        <v>0.5</v>
      </c>
      <c r="DL226" s="100">
        <v>0.54166666666666663</v>
      </c>
      <c r="DM226" s="100">
        <v>0.75</v>
      </c>
      <c r="DN226" s="5"/>
      <c r="DO226" s="5"/>
      <c r="DP226" s="5">
        <f>LOOKUP(DP$6,'Daily Absent'!$O$6:$AX$6,'Daily Absent'!$O226:$AX226)</f>
        <v>1</v>
      </c>
      <c r="DQ226" s="100">
        <v>0.29166666666666669</v>
      </c>
      <c r="DR226" s="100">
        <v>0.5</v>
      </c>
      <c r="DS226" s="100">
        <v>0.54166666666666663</v>
      </c>
      <c r="DT226" s="100">
        <v>0.75</v>
      </c>
      <c r="DU226" s="5"/>
      <c r="DV226" s="5"/>
      <c r="DW226" s="5">
        <f>LOOKUP(DW$6,'Daily Absent'!$O$6:$AX$6,'Daily Absent'!$O226:$AX226)</f>
        <v>1</v>
      </c>
      <c r="DX226" s="100">
        <v>0.29166666666666669</v>
      </c>
      <c r="DY226" s="100">
        <v>0.5</v>
      </c>
      <c r="DZ226" s="100">
        <v>0.54166666666666663</v>
      </c>
      <c r="EA226" s="100">
        <v>0.75</v>
      </c>
      <c r="EB226" s="5"/>
      <c r="EC226" s="5"/>
      <c r="ED226" s="5">
        <f>LOOKUP(ED$6,'Daily Absent'!$O$6:$AX$6,'Daily Absent'!$O226:$AX226)</f>
        <v>1</v>
      </c>
      <c r="EE226" s="100">
        <v>0.29166666666666669</v>
      </c>
      <c r="EF226" s="100">
        <v>0.5</v>
      </c>
      <c r="EG226" s="100">
        <v>0.54166666666666663</v>
      </c>
      <c r="EH226" s="100">
        <v>0.75</v>
      </c>
      <c r="EI226" s="5"/>
      <c r="EJ226" s="5"/>
      <c r="EK226" s="5">
        <f>LOOKUP(EK$6,'Daily Absent'!$O$6:$AX$6,'Daily Absent'!$O226:$AX226)</f>
        <v>1</v>
      </c>
      <c r="EL226" s="100">
        <v>0.29166666666666669</v>
      </c>
      <c r="EM226" s="100">
        <v>0.5</v>
      </c>
      <c r="EN226" s="100">
        <v>0.54166666666666663</v>
      </c>
      <c r="EO226" s="100">
        <v>0.70833333333333337</v>
      </c>
      <c r="EP226" s="100"/>
      <c r="EQ226" s="5"/>
      <c r="ER226" s="5">
        <f>LOOKUP(ER$6,'Daily Absent'!$O$6:$AX$6,'Daily Absent'!$O226:$AX226)</f>
        <v>0</v>
      </c>
      <c r="ES226" s="100"/>
      <c r="ET226" s="100"/>
      <c r="EU226" s="100"/>
      <c r="EV226" s="100"/>
      <c r="EW226" s="5"/>
      <c r="EX226" s="5"/>
      <c r="EY226" s="5">
        <f>LOOKUP(EY$6,'Daily Absent'!$O$6:$AX$6,'Daily Absent'!$O226:$AX226)</f>
        <v>1</v>
      </c>
      <c r="EZ226" s="100">
        <v>0.29166666666666669</v>
      </c>
      <c r="FA226" s="100">
        <v>0.5</v>
      </c>
      <c r="FB226" s="100">
        <v>0.54166666666666663</v>
      </c>
      <c r="FC226" s="100">
        <v>0.75</v>
      </c>
      <c r="FD226" s="100"/>
      <c r="FE226" s="100"/>
      <c r="FF226" s="5">
        <f>LOOKUP(FF$6,'Daily Absent'!$O$6:$AX$6,'Daily Absent'!$O226:$AX226)</f>
        <v>1</v>
      </c>
      <c r="FG226" s="100"/>
      <c r="FH226" s="100"/>
      <c r="FI226" s="100"/>
      <c r="FJ226" s="100"/>
      <c r="FK226" s="5"/>
      <c r="FL226" s="5"/>
      <c r="FM226" s="5">
        <f>LOOKUP(FM$6,'Daily Absent'!$O$6:$AX$6,'Daily Absent'!$O226:$AX226)</f>
        <v>0</v>
      </c>
      <c r="FN226" s="100"/>
      <c r="FO226" s="100"/>
      <c r="FP226" s="100"/>
      <c r="FQ226" s="100"/>
      <c r="FR226" s="5"/>
      <c r="FS226" s="5"/>
      <c r="FT226" s="5">
        <f>LOOKUP(FT$6,'Daily Absent'!$O$6:$AX$6,'Daily Absent'!$O226:$AX226)</f>
        <v>0</v>
      </c>
      <c r="FU226" s="100"/>
      <c r="FV226" s="100"/>
      <c r="FW226" s="100"/>
      <c r="FX226" s="100"/>
      <c r="FY226" s="5"/>
      <c r="FZ226" s="5"/>
      <c r="GA226" s="5">
        <f>LOOKUP(GA$6,'Daily Absent'!$O$6:$AX$6,'Daily Absent'!$O226:$AX226)</f>
        <v>0</v>
      </c>
      <c r="GB226" s="100"/>
      <c r="GC226" s="100"/>
      <c r="GD226" s="100"/>
      <c r="GE226" s="100"/>
      <c r="GF226" s="5"/>
      <c r="GG226" s="5"/>
      <c r="GH226" s="5">
        <f>LOOKUP(GH$6,'Daily Absent'!$O$6:$AX$6,'Daily Absent'!$O226:$AX226)</f>
        <v>0</v>
      </c>
      <c r="GI226" s="100"/>
      <c r="GJ226" s="100"/>
      <c r="GK226" s="100"/>
      <c r="GL226" s="100"/>
      <c r="GM226" s="5"/>
      <c r="GN226" s="5"/>
      <c r="GO226" s="5">
        <f>LOOKUP(GO$6,'Daily Absent'!$O$6:$AX$6,'Daily Absent'!$O226:$AX226)</f>
        <v>0</v>
      </c>
      <c r="GP226" s="100"/>
      <c r="GQ226" s="100"/>
      <c r="GR226" s="100"/>
      <c r="GS226" s="100"/>
      <c r="GT226" s="100"/>
      <c r="GU226" s="100"/>
      <c r="GV226" s="5">
        <f>LOOKUP(GV$6,'Daily Absent'!$O$6:$AX$6,'Daily Absent'!$O226:$AX226)</f>
        <v>0</v>
      </c>
      <c r="GW226" s="100"/>
      <c r="GX226" s="100"/>
      <c r="GY226" s="100"/>
      <c r="GZ226" s="100"/>
      <c r="HA226" s="5"/>
      <c r="HB226" s="5"/>
      <c r="HC226" s="5">
        <f>LOOKUP(HC$6,'Daily Absent'!$O$6:$AX$6,'Daily Absent'!$O226:$AX226)</f>
        <v>0</v>
      </c>
      <c r="HD226" s="100"/>
      <c r="HE226" s="100"/>
      <c r="HF226" s="100"/>
      <c r="HG226" s="100"/>
      <c r="HH226" s="5"/>
      <c r="HI226" s="5"/>
      <c r="HJ226" s="5">
        <f>LOOKUP(HJ$6,'Daily Absent'!$O$6:$AX$6,'Daily Absent'!$O226:$AX226)</f>
        <v>0</v>
      </c>
      <c r="HK226" s="100"/>
      <c r="HL226" s="100"/>
      <c r="HM226" s="100"/>
      <c r="HN226" s="100"/>
      <c r="HO226" s="5"/>
      <c r="HP226" s="5"/>
      <c r="HQ226" s="5"/>
      <c r="HR226" s="100"/>
      <c r="HS226" s="100"/>
      <c r="HT226" s="100"/>
      <c r="HU226" s="100"/>
      <c r="HV226" s="5"/>
      <c r="HW226" s="5"/>
      <c r="HX226" s="5">
        <f>LOOKUP(HX$6,'Daily Absent'!$O$6:$AX$6,'Daily Absent'!$O226:$AX226)</f>
        <v>0</v>
      </c>
      <c r="HY226" s="5"/>
      <c r="HZ226" s="100"/>
      <c r="IA226" s="5"/>
      <c r="IB226" s="5"/>
      <c r="IC226" s="5"/>
      <c r="ID226" s="5"/>
      <c r="IE226" s="5">
        <f>LOOKUP(IE$6,'Daily Absent'!$O$6:$AX$6,'Daily Absent'!$O226:$AX226)</f>
        <v>0</v>
      </c>
      <c r="IF226" s="5"/>
      <c r="IG226" s="100"/>
      <c r="IH226" s="5"/>
      <c r="II226" s="5"/>
      <c r="IJ226" s="5"/>
      <c r="IK226" s="5"/>
      <c r="IL226" s="5">
        <f>LOOKUP(IL$6,'Daily Absent'!$O$6:$AX$6,'Daily Absent'!$O226:$AX226)</f>
        <v>0</v>
      </c>
      <c r="IM226" s="5"/>
      <c r="IN226" s="100"/>
      <c r="IO226" s="5"/>
      <c r="IP226" s="5"/>
      <c r="IQ226" s="5"/>
      <c r="IR226" s="5"/>
      <c r="IS226" s="5">
        <f>LOOKUP(IS$6,'Daily Absent'!$O$6:$AX$6,'Daily Absent'!$O226:$AX226)</f>
        <v>0</v>
      </c>
      <c r="IT226" s="5"/>
      <c r="IU226" s="100"/>
      <c r="IV226" s="5"/>
      <c r="IW226" s="5"/>
      <c r="IX226" s="5"/>
      <c r="IY226" s="5"/>
      <c r="IZ226" s="5">
        <f>LOOKUP(IZ$6,'Daily Absent'!$O$6:$AX$6,'Daily Absent'!$O226:$AX226)</f>
        <v>0</v>
      </c>
      <c r="JA226" s="5"/>
      <c r="JB226" s="100"/>
      <c r="JC226" s="5"/>
      <c r="JD226" s="5"/>
      <c r="JE226" s="5"/>
      <c r="JF226" s="5"/>
    </row>
    <row r="227" spans="1:266" ht="20" customHeight="1">
      <c r="A227" s="54">
        <f>IF('Master MP Status'!A227&gt;0,'Master MP Status'!A227,"")</f>
        <v>219</v>
      </c>
      <c r="B227" s="5" t="str">
        <f>IF(ISTEXT('Master MP Status'!B227),'Master MP Status'!B227,"")</f>
        <v>DIRECT</v>
      </c>
      <c r="C227" s="153" t="str">
        <f>IF(OR(ISTEXT('Master MP Status'!C227),'Master MP Status'!C227&gt;0),'Master MP Status'!C227,"")</f>
        <v/>
      </c>
      <c r="D227" s="154" t="str">
        <f>IF(OR(ISTEXT('Master MP Status'!D227),'Master MP Status'!D227&gt;0),'Master MP Status'!D227,"")</f>
        <v>KN25393</v>
      </c>
      <c r="E227" s="5" t="str">
        <f>IF(ISTEXT('Master MP Status'!E227),'Master MP Status'!E227,"")</f>
        <v>KAMARUDDIN</v>
      </c>
      <c r="F227" s="5"/>
      <c r="G227" s="5" t="str">
        <f>IF(ISTEXT('Master MP Status'!G227),'Master MP Status'!G227,"")</f>
        <v>Local</v>
      </c>
      <c r="H227" s="5" t="str">
        <f>IF(ISTEXT('Master MP Status'!H227),'Master MP Status'!H227,"")</f>
        <v>DARMAN</v>
      </c>
      <c r="I227" s="5" t="str">
        <f>IF(ISTEXT('Master MP Status'!I227),'Master MP Status'!I227,"")</f>
        <v>Helper</v>
      </c>
      <c r="J227" s="5" t="str">
        <f>IF(ISTEXT('Master MP Status'!J227),'Master MP Status'!J227,"")</f>
        <v>Helper</v>
      </c>
      <c r="K227" s="9">
        <f>IF(OR('Master MP Status'!K227=0,'Master MP Status'!K227=""),"",'Master MP Status'!K227)</f>
        <v>45847</v>
      </c>
      <c r="L227" s="9">
        <f>IF(OR('Master MP Status'!L227=0,'Master MP Status'!L227=""),"",'Master MP Status'!L227)</f>
        <v>45847</v>
      </c>
      <c r="M227" s="9" t="str">
        <f>IF(OR('Master MP Status'!M227=0,'Master MP Status'!M227=""),"",'Master MP Status'!M227)</f>
        <v/>
      </c>
      <c r="N227" s="5" t="str">
        <f>IF(ISTEXT('Master MP Status'!N227),'Master MP Status'!N227,"")</f>
        <v/>
      </c>
      <c r="O227" s="5">
        <f>LOOKUP(O$6,'Daily Absent'!$O$6:$AX$6,'Daily Absent'!$O227:$AX227)</f>
        <v>0</v>
      </c>
      <c r="P227" s="100"/>
      <c r="Q227" s="100"/>
      <c r="R227" s="100"/>
      <c r="S227" s="100"/>
      <c r="T227" s="5"/>
      <c r="U227" s="5"/>
      <c r="V227" s="5">
        <f>LOOKUP(V$6,'Daily Absent'!$O$6:$AX$6,'Daily Absent'!$O227:$AX227)</f>
        <v>0</v>
      </c>
      <c r="W227" s="100"/>
      <c r="X227" s="100"/>
      <c r="Y227" s="100"/>
      <c r="Z227" s="100"/>
      <c r="AA227" s="5"/>
      <c r="AB227" s="5"/>
      <c r="AC227" s="5">
        <f>LOOKUP(AC$6,'Daily Absent'!$O$6:$AX$6,'Daily Absent'!$O227:$AX227)</f>
        <v>0</v>
      </c>
      <c r="AD227" s="100"/>
      <c r="AE227" s="100"/>
      <c r="AF227" s="100"/>
      <c r="AG227" s="100"/>
      <c r="AH227" s="5"/>
      <c r="AI227" s="5"/>
      <c r="AJ227" s="5">
        <f>LOOKUP(AJ$6,'Daily Absent'!$O$6:$AX$6,'Daily Absent'!$O227:$AX227)</f>
        <v>0</v>
      </c>
      <c r="AK227" s="100"/>
      <c r="AL227" s="100"/>
      <c r="AM227" s="100"/>
      <c r="AN227" s="100"/>
      <c r="AO227" s="5"/>
      <c r="AP227" s="5"/>
      <c r="AQ227" s="5">
        <f>LOOKUP(AQ$6,'Daily Absent'!$O$6:$AX$6,'Daily Absent'!$O227:$AX227)</f>
        <v>0</v>
      </c>
      <c r="AR227" s="100"/>
      <c r="AS227" s="100"/>
      <c r="AT227" s="100"/>
      <c r="AU227" s="100"/>
      <c r="AV227" s="5"/>
      <c r="AW227" s="5"/>
      <c r="AX227" s="5">
        <f>LOOKUP(AX$6,'Daily Absent'!$O$6:$AX$6,'Daily Absent'!$O227:$AX227)</f>
        <v>0</v>
      </c>
      <c r="AY227" s="100"/>
      <c r="AZ227" s="100"/>
      <c r="BA227" s="100"/>
      <c r="BB227" s="100"/>
      <c r="BC227" s="100"/>
      <c r="BD227" s="100"/>
      <c r="BE227" s="5">
        <f>LOOKUP(BE$6,'Daily Absent'!$O$6:$AX$6,'Daily Absent'!$O227:$AX227)</f>
        <v>0</v>
      </c>
      <c r="BF227" s="100"/>
      <c r="BG227" s="100"/>
      <c r="BH227" s="100"/>
      <c r="BI227" s="100"/>
      <c r="BJ227" s="100"/>
      <c r="BK227" s="100"/>
      <c r="BL227" s="5">
        <f>LOOKUP(BL$6,'Daily Absent'!$O$6:$AX$6,'Daily Absent'!$O227:$AX227)</f>
        <v>0</v>
      </c>
      <c r="BM227" s="100"/>
      <c r="BN227" s="100"/>
      <c r="BO227" s="100"/>
      <c r="BP227" s="100"/>
      <c r="BQ227" s="100"/>
      <c r="BR227" s="100"/>
      <c r="BS227" s="5">
        <f>LOOKUP(BS$6,'Daily Absent'!$O$6:$AX$6,'Daily Absent'!$O227:$AX227)</f>
        <v>1</v>
      </c>
      <c r="BT227" s="100">
        <v>0.29166666666666669</v>
      </c>
      <c r="BU227" s="100">
        <v>0.5</v>
      </c>
      <c r="BV227" s="100">
        <v>0.54166666666666663</v>
      </c>
      <c r="BW227" s="100">
        <v>0.75</v>
      </c>
      <c r="BX227" s="5"/>
      <c r="BY227" s="5"/>
      <c r="BZ227" s="5">
        <f>LOOKUP(BZ$6,'Daily Absent'!$O$6:$AX$6,'Daily Absent'!$O227:$AX227)</f>
        <v>1</v>
      </c>
      <c r="CA227" s="100">
        <v>0.29166666666666669</v>
      </c>
      <c r="CB227" s="100">
        <v>0.5</v>
      </c>
      <c r="CC227" s="100">
        <v>0.54166666666666663</v>
      </c>
      <c r="CD227" s="100">
        <v>0.75</v>
      </c>
      <c r="CE227" s="5"/>
      <c r="CF227" s="5"/>
      <c r="CG227" s="5">
        <f>LOOKUP(CG$6,'Daily Absent'!$O$6:$AX$6,'Daily Absent'!$O227:$AX227)</f>
        <v>1</v>
      </c>
      <c r="CH227" s="100">
        <v>0.29166666666666669</v>
      </c>
      <c r="CI227" s="100">
        <v>0.5</v>
      </c>
      <c r="CJ227" s="100">
        <v>0.54166666666666663</v>
      </c>
      <c r="CK227" s="100">
        <v>0.75</v>
      </c>
      <c r="CL227" s="5"/>
      <c r="CM227" s="5"/>
      <c r="CN227" s="5">
        <f>LOOKUP(CN$6,'Daily Absent'!$O$6:$AX$6,'Daily Absent'!$O227:$AX227)</f>
        <v>1</v>
      </c>
      <c r="CO227" s="100">
        <v>0.29166666666666669</v>
      </c>
      <c r="CP227" s="100">
        <v>0.5</v>
      </c>
      <c r="CQ227" s="100">
        <v>0.54166666666666663</v>
      </c>
      <c r="CR227" s="100">
        <v>0.70833333333333337</v>
      </c>
      <c r="CS227" s="5"/>
      <c r="CT227" s="5"/>
      <c r="CU227" s="5">
        <f>LOOKUP(CU$6,'Daily Absent'!$O$6:$AX$6,'Daily Absent'!$O227:$AX227)</f>
        <v>1</v>
      </c>
      <c r="CV227" s="100">
        <v>0.33333333333333331</v>
      </c>
      <c r="CW227" s="100">
        <v>0.5</v>
      </c>
      <c r="CX227" s="100">
        <v>0.54166666666666663</v>
      </c>
      <c r="CY227" s="100">
        <v>0.66666666666666663</v>
      </c>
      <c r="CZ227" s="5"/>
      <c r="DA227" s="5"/>
      <c r="DB227" s="5">
        <f>LOOKUP(DB$6,'Daily Absent'!$O$6:$AX$6,'Daily Absent'!$O227:$AX227)</f>
        <v>1</v>
      </c>
      <c r="DC227" s="100">
        <v>0.29166666666666669</v>
      </c>
      <c r="DD227" s="100">
        <v>0.5</v>
      </c>
      <c r="DE227" s="100">
        <v>0.54166666666666663</v>
      </c>
      <c r="DF227" s="100">
        <v>0.75</v>
      </c>
      <c r="DG227" s="5"/>
      <c r="DH227" s="5"/>
      <c r="DI227" s="5">
        <f>LOOKUP(DI$6,'Daily Absent'!$O$6:$AX$6,'Daily Absent'!$O227:$AX227)</f>
        <v>1</v>
      </c>
      <c r="DJ227" s="100">
        <v>0.29166666666666669</v>
      </c>
      <c r="DK227" s="100">
        <v>0.5</v>
      </c>
      <c r="DL227" s="100">
        <v>0.54166666666666663</v>
      </c>
      <c r="DM227" s="100">
        <v>0.75</v>
      </c>
      <c r="DN227" s="5"/>
      <c r="DO227" s="5"/>
      <c r="DP227" s="5">
        <f>LOOKUP(DP$6,'Daily Absent'!$O$6:$AX$6,'Daily Absent'!$O227:$AX227)</f>
        <v>1</v>
      </c>
      <c r="DQ227" s="100">
        <v>0.29166666666666669</v>
      </c>
      <c r="DR227" s="100">
        <v>0.5</v>
      </c>
      <c r="DS227" s="100">
        <v>0.54166666666666663</v>
      </c>
      <c r="DT227" s="100">
        <v>0.75</v>
      </c>
      <c r="DU227" s="5"/>
      <c r="DV227" s="5"/>
      <c r="DW227" s="5">
        <f>LOOKUP(DW$6,'Daily Absent'!$O$6:$AX$6,'Daily Absent'!$O227:$AX227)</f>
        <v>1</v>
      </c>
      <c r="DX227" s="100">
        <v>0.29166666666666669</v>
      </c>
      <c r="DY227" s="100">
        <v>0.5</v>
      </c>
      <c r="DZ227" s="100">
        <v>0.54166666666666663</v>
      </c>
      <c r="EA227" s="100">
        <v>0.75</v>
      </c>
      <c r="EB227" s="5"/>
      <c r="EC227" s="5"/>
      <c r="ED227" s="5">
        <f>LOOKUP(ED$6,'Daily Absent'!$O$6:$AX$6,'Daily Absent'!$O227:$AX227)</f>
        <v>1</v>
      </c>
      <c r="EE227" s="100">
        <v>0.29166666666666669</v>
      </c>
      <c r="EF227" s="100">
        <v>0.5</v>
      </c>
      <c r="EG227" s="100">
        <v>0.54166666666666663</v>
      </c>
      <c r="EH227" s="100">
        <v>0.75</v>
      </c>
      <c r="EI227" s="5"/>
      <c r="EJ227" s="5"/>
      <c r="EK227" s="5">
        <f>LOOKUP(EK$6,'Daily Absent'!$O$6:$AX$6,'Daily Absent'!$O227:$AX227)</f>
        <v>1</v>
      </c>
      <c r="EL227" s="100">
        <v>0.29166666666666669</v>
      </c>
      <c r="EM227" s="100">
        <v>0.5</v>
      </c>
      <c r="EN227" s="100">
        <v>0.54166666666666663</v>
      </c>
      <c r="EO227" s="100">
        <v>0.70833333333333337</v>
      </c>
      <c r="EP227" s="100"/>
      <c r="EQ227" s="5"/>
      <c r="ER227" s="5">
        <f>LOOKUP(ER$6,'Daily Absent'!$O$6:$AX$6,'Daily Absent'!$O227:$AX227)</f>
        <v>0</v>
      </c>
      <c r="ES227" s="100"/>
      <c r="ET227" s="100"/>
      <c r="EU227" s="100"/>
      <c r="EV227" s="100"/>
      <c r="EW227" s="5"/>
      <c r="EX227" s="5"/>
      <c r="EY227" s="5">
        <f>LOOKUP(EY$6,'Daily Absent'!$O$6:$AX$6,'Daily Absent'!$O227:$AX227)</f>
        <v>0</v>
      </c>
      <c r="EZ227" s="100"/>
      <c r="FA227" s="100"/>
      <c r="FB227" s="100"/>
      <c r="FC227" s="100"/>
      <c r="FD227" s="100"/>
      <c r="FE227" s="100"/>
      <c r="FF227" s="5">
        <f>LOOKUP(FF$6,'Daily Absent'!$O$6:$AX$6,'Daily Absent'!$O227:$AX227)</f>
        <v>1</v>
      </c>
      <c r="FG227" s="100"/>
      <c r="FH227" s="100"/>
      <c r="FI227" s="100"/>
      <c r="FJ227" s="100"/>
      <c r="FK227" s="5"/>
      <c r="FL227" s="5"/>
      <c r="FM227" s="5">
        <f>LOOKUP(FM$6,'Daily Absent'!$O$6:$AX$6,'Daily Absent'!$O227:$AX227)</f>
        <v>0</v>
      </c>
      <c r="FN227" s="100"/>
      <c r="FO227" s="100"/>
      <c r="FP227" s="100"/>
      <c r="FQ227" s="100"/>
      <c r="FR227" s="5"/>
      <c r="FS227" s="5"/>
      <c r="FT227" s="5">
        <f>LOOKUP(FT$6,'Daily Absent'!$O$6:$AX$6,'Daily Absent'!$O227:$AX227)</f>
        <v>0</v>
      </c>
      <c r="FU227" s="100"/>
      <c r="FV227" s="100"/>
      <c r="FW227" s="100"/>
      <c r="FX227" s="100"/>
      <c r="FY227" s="5"/>
      <c r="FZ227" s="5"/>
      <c r="GA227" s="5">
        <f>LOOKUP(GA$6,'Daily Absent'!$O$6:$AX$6,'Daily Absent'!$O227:$AX227)</f>
        <v>0</v>
      </c>
      <c r="GB227" s="100"/>
      <c r="GC227" s="100"/>
      <c r="GD227" s="100"/>
      <c r="GE227" s="100"/>
      <c r="GF227" s="5"/>
      <c r="GG227" s="5"/>
      <c r="GH227" s="5">
        <f>LOOKUP(GH$6,'Daily Absent'!$O$6:$AX$6,'Daily Absent'!$O227:$AX227)</f>
        <v>0</v>
      </c>
      <c r="GI227" s="100"/>
      <c r="GJ227" s="100"/>
      <c r="GK227" s="100"/>
      <c r="GL227" s="100"/>
      <c r="GM227" s="5"/>
      <c r="GN227" s="5"/>
      <c r="GO227" s="5">
        <f>LOOKUP(GO$6,'Daily Absent'!$O$6:$AX$6,'Daily Absent'!$O227:$AX227)</f>
        <v>0</v>
      </c>
      <c r="GP227" s="100"/>
      <c r="GQ227" s="100"/>
      <c r="GR227" s="100"/>
      <c r="GS227" s="100"/>
      <c r="GT227" s="100"/>
      <c r="GU227" s="100"/>
      <c r="GV227" s="5">
        <f>LOOKUP(GV$6,'Daily Absent'!$O$6:$AX$6,'Daily Absent'!$O227:$AX227)</f>
        <v>0</v>
      </c>
      <c r="GW227" s="100"/>
      <c r="GX227" s="100"/>
      <c r="GY227" s="100"/>
      <c r="GZ227" s="100"/>
      <c r="HA227" s="5"/>
      <c r="HB227" s="5"/>
      <c r="HC227" s="5">
        <f>LOOKUP(HC$6,'Daily Absent'!$O$6:$AX$6,'Daily Absent'!$O227:$AX227)</f>
        <v>0</v>
      </c>
      <c r="HD227" s="100"/>
      <c r="HE227" s="100"/>
      <c r="HF227" s="100"/>
      <c r="HG227" s="100"/>
      <c r="HH227" s="5"/>
      <c r="HI227" s="5"/>
      <c r="HJ227" s="5">
        <f>LOOKUP(HJ$6,'Daily Absent'!$O$6:$AX$6,'Daily Absent'!$O227:$AX227)</f>
        <v>0</v>
      </c>
      <c r="HK227" s="100"/>
      <c r="HL227" s="100"/>
      <c r="HM227" s="100"/>
      <c r="HN227" s="100"/>
      <c r="HO227" s="5"/>
      <c r="HP227" s="5"/>
      <c r="HQ227" s="5"/>
      <c r="HR227" s="100"/>
      <c r="HS227" s="100"/>
      <c r="HT227" s="100"/>
      <c r="HU227" s="100"/>
      <c r="HV227" s="5"/>
      <c r="HW227" s="5"/>
      <c r="HX227" s="5">
        <f>LOOKUP(HX$6,'Daily Absent'!$O$6:$AX$6,'Daily Absent'!$O227:$AX227)</f>
        <v>0</v>
      </c>
      <c r="HY227" s="5"/>
      <c r="HZ227" s="100"/>
      <c r="IA227" s="5"/>
      <c r="IB227" s="5"/>
      <c r="IC227" s="5"/>
      <c r="ID227" s="5"/>
      <c r="IE227" s="5">
        <f>LOOKUP(IE$6,'Daily Absent'!$O$6:$AX$6,'Daily Absent'!$O227:$AX227)</f>
        <v>0</v>
      </c>
      <c r="IF227" s="5"/>
      <c r="IG227" s="100"/>
      <c r="IH227" s="5"/>
      <c r="II227" s="5"/>
      <c r="IJ227" s="5"/>
      <c r="IK227" s="5"/>
      <c r="IL227" s="5">
        <f>LOOKUP(IL$6,'Daily Absent'!$O$6:$AX$6,'Daily Absent'!$O227:$AX227)</f>
        <v>0</v>
      </c>
      <c r="IM227" s="5"/>
      <c r="IN227" s="100"/>
      <c r="IO227" s="5"/>
      <c r="IP227" s="5"/>
      <c r="IQ227" s="5"/>
      <c r="IR227" s="5"/>
      <c r="IS227" s="5">
        <f>LOOKUP(IS$6,'Daily Absent'!$O$6:$AX$6,'Daily Absent'!$O227:$AX227)</f>
        <v>0</v>
      </c>
      <c r="IT227" s="5"/>
      <c r="IU227" s="100"/>
      <c r="IV227" s="5"/>
      <c r="IW227" s="5"/>
      <c r="IX227" s="5"/>
      <c r="IY227" s="5"/>
      <c r="IZ227" s="5">
        <f>LOOKUP(IZ$6,'Daily Absent'!$O$6:$AX$6,'Daily Absent'!$O227:$AX227)</f>
        <v>0</v>
      </c>
      <c r="JA227" s="5"/>
      <c r="JB227" s="100"/>
      <c r="JC227" s="5"/>
      <c r="JD227" s="5"/>
      <c r="JE227" s="5"/>
      <c r="JF227" s="5"/>
    </row>
    <row r="228" spans="1:266" ht="20" customHeight="1">
      <c r="A228" s="54">
        <f>IF('Master MP Status'!A228&gt;0,'Master MP Status'!A228,"")</f>
        <v>220</v>
      </c>
      <c r="B228" s="5" t="str">
        <f>IF(ISTEXT('Master MP Status'!B228),'Master MP Status'!B228,"")</f>
        <v>DIRECT</v>
      </c>
      <c r="C228" s="153" t="str">
        <f>IF(OR(ISTEXT('Master MP Status'!C228),'Master MP Status'!C228&gt;0),'Master MP Status'!C228,"")</f>
        <v/>
      </c>
      <c r="D228" s="154" t="str">
        <f>IF(OR(ISTEXT('Master MP Status'!D228),'Master MP Status'!D228&gt;0),'Master MP Status'!D228,"")</f>
        <v>KN25394</v>
      </c>
      <c r="E228" s="5" t="str">
        <f>IF(ISTEXT('Master MP Status'!E228),'Master MP Status'!E228,"")</f>
        <v>YUSRIANTO</v>
      </c>
      <c r="F228" s="5"/>
      <c r="G228" s="5" t="str">
        <f>IF(ISTEXT('Master MP Status'!G228),'Master MP Status'!G228,"")</f>
        <v>Local</v>
      </c>
      <c r="H228" s="5" t="str">
        <f>IF(ISTEXT('Master MP Status'!H228),'Master MP Status'!H228,"")</f>
        <v>DARMAN</v>
      </c>
      <c r="I228" s="5" t="str">
        <f>IF(ISTEXT('Master MP Status'!I228),'Master MP Status'!I228,"")</f>
        <v>Helper</v>
      </c>
      <c r="J228" s="5" t="str">
        <f>IF(ISTEXT('Master MP Status'!J228),'Master MP Status'!J228,"")</f>
        <v>Helper</v>
      </c>
      <c r="K228" s="9">
        <f>IF(OR('Master MP Status'!K228=0,'Master MP Status'!K228=""),"",'Master MP Status'!K228)</f>
        <v>45847</v>
      </c>
      <c r="L228" s="9">
        <f>IF(OR('Master MP Status'!L228=0,'Master MP Status'!L228=""),"",'Master MP Status'!L228)</f>
        <v>45847</v>
      </c>
      <c r="M228" s="9" t="str">
        <f>IF(OR('Master MP Status'!M228=0,'Master MP Status'!M228=""),"",'Master MP Status'!M228)</f>
        <v/>
      </c>
      <c r="N228" s="5" t="str">
        <f>IF(ISTEXT('Master MP Status'!N228),'Master MP Status'!N228,"")</f>
        <v/>
      </c>
      <c r="O228" s="5">
        <f>LOOKUP(O$6,'Daily Absent'!$O$6:$AX$6,'Daily Absent'!$O228:$AX228)</f>
        <v>0</v>
      </c>
      <c r="P228" s="100"/>
      <c r="Q228" s="100"/>
      <c r="R228" s="100"/>
      <c r="S228" s="100"/>
      <c r="T228" s="5"/>
      <c r="U228" s="5"/>
      <c r="V228" s="5">
        <f>LOOKUP(V$6,'Daily Absent'!$O$6:$AX$6,'Daily Absent'!$O228:$AX228)</f>
        <v>0</v>
      </c>
      <c r="W228" s="100"/>
      <c r="X228" s="100"/>
      <c r="Y228" s="100"/>
      <c r="Z228" s="100"/>
      <c r="AA228" s="5"/>
      <c r="AB228" s="5"/>
      <c r="AC228" s="5">
        <f>LOOKUP(AC$6,'Daily Absent'!$O$6:$AX$6,'Daily Absent'!$O228:$AX228)</f>
        <v>0</v>
      </c>
      <c r="AD228" s="100"/>
      <c r="AE228" s="100"/>
      <c r="AF228" s="100"/>
      <c r="AG228" s="100"/>
      <c r="AH228" s="5"/>
      <c r="AI228" s="5"/>
      <c r="AJ228" s="5">
        <f>LOOKUP(AJ$6,'Daily Absent'!$O$6:$AX$6,'Daily Absent'!$O228:$AX228)</f>
        <v>0</v>
      </c>
      <c r="AK228" s="100"/>
      <c r="AL228" s="100"/>
      <c r="AM228" s="100"/>
      <c r="AN228" s="100"/>
      <c r="AO228" s="5"/>
      <c r="AP228" s="5"/>
      <c r="AQ228" s="5">
        <f>LOOKUP(AQ$6,'Daily Absent'!$O$6:$AX$6,'Daily Absent'!$O228:$AX228)</f>
        <v>0</v>
      </c>
      <c r="AR228" s="100"/>
      <c r="AS228" s="100"/>
      <c r="AT228" s="100"/>
      <c r="AU228" s="100"/>
      <c r="AV228" s="5"/>
      <c r="AW228" s="5"/>
      <c r="AX228" s="5">
        <f>LOOKUP(AX$6,'Daily Absent'!$O$6:$AX$6,'Daily Absent'!$O228:$AX228)</f>
        <v>0</v>
      </c>
      <c r="AY228" s="100"/>
      <c r="AZ228" s="100"/>
      <c r="BA228" s="100"/>
      <c r="BB228" s="100"/>
      <c r="BC228" s="100"/>
      <c r="BD228" s="100"/>
      <c r="BE228" s="5">
        <f>LOOKUP(BE$6,'Daily Absent'!$O$6:$AX$6,'Daily Absent'!$O228:$AX228)</f>
        <v>0</v>
      </c>
      <c r="BF228" s="100"/>
      <c r="BG228" s="100"/>
      <c r="BH228" s="100"/>
      <c r="BI228" s="100"/>
      <c r="BJ228" s="100"/>
      <c r="BK228" s="100"/>
      <c r="BL228" s="5">
        <f>LOOKUP(BL$6,'Daily Absent'!$O$6:$AX$6,'Daily Absent'!$O228:$AX228)</f>
        <v>0</v>
      </c>
      <c r="BM228" s="100"/>
      <c r="BN228" s="100"/>
      <c r="BO228" s="100"/>
      <c r="BP228" s="100"/>
      <c r="BQ228" s="100"/>
      <c r="BR228" s="100"/>
      <c r="BS228" s="5">
        <f>LOOKUP(BS$6,'Daily Absent'!$O$6:$AX$6,'Daily Absent'!$O228:$AX228)</f>
        <v>1</v>
      </c>
      <c r="BT228" s="100">
        <v>0.29166666666666669</v>
      </c>
      <c r="BU228" s="100">
        <v>0.5</v>
      </c>
      <c r="BV228" s="100">
        <v>0.54166666666666663</v>
      </c>
      <c r="BW228" s="100">
        <v>0.75</v>
      </c>
      <c r="BX228" s="5"/>
      <c r="BY228" s="5"/>
      <c r="BZ228" s="5">
        <f>LOOKUP(BZ$6,'Daily Absent'!$O$6:$AX$6,'Daily Absent'!$O228:$AX228)</f>
        <v>1</v>
      </c>
      <c r="CA228" s="100">
        <v>0.29166666666666669</v>
      </c>
      <c r="CB228" s="100">
        <v>0.5</v>
      </c>
      <c r="CC228" s="100">
        <v>0.54166666666666663</v>
      </c>
      <c r="CD228" s="100">
        <v>0.75</v>
      </c>
      <c r="CE228" s="5"/>
      <c r="CF228" s="5"/>
      <c r="CG228" s="5">
        <f>LOOKUP(CG$6,'Daily Absent'!$O$6:$AX$6,'Daily Absent'!$O228:$AX228)</f>
        <v>1</v>
      </c>
      <c r="CH228" s="100">
        <v>0.29166666666666669</v>
      </c>
      <c r="CI228" s="100">
        <v>0.5</v>
      </c>
      <c r="CJ228" s="100">
        <v>0.54166666666666663</v>
      </c>
      <c r="CK228" s="100">
        <v>0.75</v>
      </c>
      <c r="CL228" s="5"/>
      <c r="CM228" s="5"/>
      <c r="CN228" s="5">
        <f>LOOKUP(CN$6,'Daily Absent'!$O$6:$AX$6,'Daily Absent'!$O228:$AX228)</f>
        <v>1</v>
      </c>
      <c r="CO228" s="100">
        <v>0.29166666666666669</v>
      </c>
      <c r="CP228" s="100">
        <v>0.5</v>
      </c>
      <c r="CQ228" s="100">
        <v>0.54166666666666663</v>
      </c>
      <c r="CR228" s="100">
        <v>0.70833333333333337</v>
      </c>
      <c r="CS228" s="5"/>
      <c r="CT228" s="5"/>
      <c r="CU228" s="5">
        <f>LOOKUP(CU$6,'Daily Absent'!$O$6:$AX$6,'Daily Absent'!$O228:$AX228)</f>
        <v>1</v>
      </c>
      <c r="CV228" s="100">
        <v>0.33333333333333331</v>
      </c>
      <c r="CW228" s="100">
        <v>0.5</v>
      </c>
      <c r="CX228" s="100">
        <v>0.54166666666666663</v>
      </c>
      <c r="CY228" s="100">
        <v>0.66666666666666663</v>
      </c>
      <c r="CZ228" s="5"/>
      <c r="DA228" s="5"/>
      <c r="DB228" s="5">
        <f>LOOKUP(DB$6,'Daily Absent'!$O$6:$AX$6,'Daily Absent'!$O228:$AX228)</f>
        <v>1</v>
      </c>
      <c r="DC228" s="100">
        <v>0.29166666666666669</v>
      </c>
      <c r="DD228" s="100">
        <v>0.5</v>
      </c>
      <c r="DE228" s="100">
        <v>0.54166666666666663</v>
      </c>
      <c r="DF228" s="100">
        <v>0.75</v>
      </c>
      <c r="DG228" s="5"/>
      <c r="DH228" s="5"/>
      <c r="DI228" s="5">
        <f>LOOKUP(DI$6,'Daily Absent'!$O$6:$AX$6,'Daily Absent'!$O228:$AX228)</f>
        <v>1</v>
      </c>
      <c r="DJ228" s="100">
        <v>0.29166666666666669</v>
      </c>
      <c r="DK228" s="100">
        <v>0.5</v>
      </c>
      <c r="DL228" s="100">
        <v>0.54166666666666663</v>
      </c>
      <c r="DM228" s="100">
        <v>0.75</v>
      </c>
      <c r="DN228" s="5"/>
      <c r="DO228" s="5"/>
      <c r="DP228" s="5">
        <f>LOOKUP(DP$6,'Daily Absent'!$O$6:$AX$6,'Daily Absent'!$O228:$AX228)</f>
        <v>1</v>
      </c>
      <c r="DQ228" s="100">
        <v>0.29166666666666669</v>
      </c>
      <c r="DR228" s="100">
        <v>0.5</v>
      </c>
      <c r="DS228" s="100">
        <v>0.54166666666666663</v>
      </c>
      <c r="DT228" s="100">
        <v>0.75</v>
      </c>
      <c r="DU228" s="5"/>
      <c r="DV228" s="5"/>
      <c r="DW228" s="5">
        <f>LOOKUP(DW$6,'Daily Absent'!$O$6:$AX$6,'Daily Absent'!$O228:$AX228)</f>
        <v>1</v>
      </c>
      <c r="DX228" s="100">
        <v>0.29166666666666669</v>
      </c>
      <c r="DY228" s="100">
        <v>0.5</v>
      </c>
      <c r="DZ228" s="100">
        <v>0.54166666666666663</v>
      </c>
      <c r="EA228" s="100">
        <v>0.75</v>
      </c>
      <c r="EB228" s="5"/>
      <c r="EC228" s="5"/>
      <c r="ED228" s="5">
        <f>LOOKUP(ED$6,'Daily Absent'!$O$6:$AX$6,'Daily Absent'!$O228:$AX228)</f>
        <v>1</v>
      </c>
      <c r="EE228" s="100">
        <v>0.29166666666666669</v>
      </c>
      <c r="EF228" s="100">
        <v>0.5</v>
      </c>
      <c r="EG228" s="100">
        <v>0.54166666666666663</v>
      </c>
      <c r="EH228" s="100">
        <v>0.75</v>
      </c>
      <c r="EI228" s="5"/>
      <c r="EJ228" s="5"/>
      <c r="EK228" s="5">
        <f>LOOKUP(EK$6,'Daily Absent'!$O$6:$AX$6,'Daily Absent'!$O228:$AX228)</f>
        <v>1</v>
      </c>
      <c r="EL228" s="100">
        <v>0.29166666666666669</v>
      </c>
      <c r="EM228" s="100">
        <v>0.5</v>
      </c>
      <c r="EN228" s="100">
        <v>0.54166666666666663</v>
      </c>
      <c r="EO228" s="100">
        <v>0.70833333333333337</v>
      </c>
      <c r="EP228" s="100"/>
      <c r="EQ228" s="5"/>
      <c r="ER228" s="5">
        <f>LOOKUP(ER$6,'Daily Absent'!$O$6:$AX$6,'Daily Absent'!$O228:$AX228)</f>
        <v>0</v>
      </c>
      <c r="ES228" s="100"/>
      <c r="ET228" s="100"/>
      <c r="EU228" s="100"/>
      <c r="EV228" s="100"/>
      <c r="EW228" s="5"/>
      <c r="EX228" s="5"/>
      <c r="EY228" s="5">
        <f>LOOKUP(EY$6,'Daily Absent'!$O$6:$AX$6,'Daily Absent'!$O228:$AX228)</f>
        <v>1</v>
      </c>
      <c r="EZ228" s="100">
        <v>0.29166666666666669</v>
      </c>
      <c r="FA228" s="100">
        <v>0.5</v>
      </c>
      <c r="FB228" s="100">
        <v>0.54166666666666663</v>
      </c>
      <c r="FC228" s="100">
        <v>0.75</v>
      </c>
      <c r="FD228" s="100"/>
      <c r="FE228" s="100"/>
      <c r="FF228" s="5">
        <f>LOOKUP(FF$6,'Daily Absent'!$O$6:$AX$6,'Daily Absent'!$O228:$AX228)</f>
        <v>1</v>
      </c>
      <c r="FG228" s="100"/>
      <c r="FH228" s="100"/>
      <c r="FI228" s="100"/>
      <c r="FJ228" s="100"/>
      <c r="FK228" s="5"/>
      <c r="FL228" s="5"/>
      <c r="FM228" s="5">
        <f>LOOKUP(FM$6,'Daily Absent'!$O$6:$AX$6,'Daily Absent'!$O228:$AX228)</f>
        <v>0</v>
      </c>
      <c r="FN228" s="100"/>
      <c r="FO228" s="100"/>
      <c r="FP228" s="100"/>
      <c r="FQ228" s="100"/>
      <c r="FR228" s="5"/>
      <c r="FS228" s="5"/>
      <c r="FT228" s="5">
        <f>LOOKUP(FT$6,'Daily Absent'!$O$6:$AX$6,'Daily Absent'!$O228:$AX228)</f>
        <v>0</v>
      </c>
      <c r="FU228" s="100"/>
      <c r="FV228" s="100"/>
      <c r="FW228" s="100"/>
      <c r="FX228" s="100"/>
      <c r="FY228" s="5"/>
      <c r="FZ228" s="5"/>
      <c r="GA228" s="5">
        <f>LOOKUP(GA$6,'Daily Absent'!$O$6:$AX$6,'Daily Absent'!$O228:$AX228)</f>
        <v>0</v>
      </c>
      <c r="GB228" s="100"/>
      <c r="GC228" s="100"/>
      <c r="GD228" s="100"/>
      <c r="GE228" s="100"/>
      <c r="GF228" s="5"/>
      <c r="GG228" s="5"/>
      <c r="GH228" s="5">
        <f>LOOKUP(GH$6,'Daily Absent'!$O$6:$AX$6,'Daily Absent'!$O228:$AX228)</f>
        <v>0</v>
      </c>
      <c r="GI228" s="100"/>
      <c r="GJ228" s="100"/>
      <c r="GK228" s="100"/>
      <c r="GL228" s="100"/>
      <c r="GM228" s="5"/>
      <c r="GN228" s="5"/>
      <c r="GO228" s="5">
        <f>LOOKUP(GO$6,'Daily Absent'!$O$6:$AX$6,'Daily Absent'!$O228:$AX228)</f>
        <v>0</v>
      </c>
      <c r="GP228" s="100"/>
      <c r="GQ228" s="100"/>
      <c r="GR228" s="100"/>
      <c r="GS228" s="100"/>
      <c r="GT228" s="100"/>
      <c r="GU228" s="100"/>
      <c r="GV228" s="5">
        <f>LOOKUP(GV$6,'Daily Absent'!$O$6:$AX$6,'Daily Absent'!$O228:$AX228)</f>
        <v>0</v>
      </c>
      <c r="GW228" s="100"/>
      <c r="GX228" s="100"/>
      <c r="GY228" s="100"/>
      <c r="GZ228" s="100"/>
      <c r="HA228" s="5"/>
      <c r="HB228" s="5"/>
      <c r="HC228" s="5">
        <f>LOOKUP(HC$6,'Daily Absent'!$O$6:$AX$6,'Daily Absent'!$O228:$AX228)</f>
        <v>0</v>
      </c>
      <c r="HD228" s="100"/>
      <c r="HE228" s="100"/>
      <c r="HF228" s="100"/>
      <c r="HG228" s="100"/>
      <c r="HH228" s="5"/>
      <c r="HI228" s="5"/>
      <c r="HJ228" s="5">
        <f>LOOKUP(HJ$6,'Daily Absent'!$O$6:$AX$6,'Daily Absent'!$O228:$AX228)</f>
        <v>0</v>
      </c>
      <c r="HK228" s="100"/>
      <c r="HL228" s="100"/>
      <c r="HM228" s="100"/>
      <c r="HN228" s="100"/>
      <c r="HO228" s="5"/>
      <c r="HP228" s="5"/>
      <c r="HQ228" s="5"/>
      <c r="HR228" s="100"/>
      <c r="HS228" s="100"/>
      <c r="HT228" s="100"/>
      <c r="HU228" s="100"/>
      <c r="HV228" s="5"/>
      <c r="HW228" s="5"/>
      <c r="HX228" s="5">
        <f>LOOKUP(HX$6,'Daily Absent'!$O$6:$AX$6,'Daily Absent'!$O228:$AX228)</f>
        <v>0</v>
      </c>
      <c r="HY228" s="5"/>
      <c r="HZ228" s="100"/>
      <c r="IA228" s="5"/>
      <c r="IB228" s="5"/>
      <c r="IC228" s="5"/>
      <c r="ID228" s="5"/>
      <c r="IE228" s="5">
        <f>LOOKUP(IE$6,'Daily Absent'!$O$6:$AX$6,'Daily Absent'!$O228:$AX228)</f>
        <v>0</v>
      </c>
      <c r="IF228" s="5"/>
      <c r="IG228" s="100"/>
      <c r="IH228" s="5"/>
      <c r="II228" s="5"/>
      <c r="IJ228" s="5"/>
      <c r="IK228" s="5"/>
      <c r="IL228" s="5">
        <f>LOOKUP(IL$6,'Daily Absent'!$O$6:$AX$6,'Daily Absent'!$O228:$AX228)</f>
        <v>0</v>
      </c>
      <c r="IM228" s="5"/>
      <c r="IN228" s="100"/>
      <c r="IO228" s="5"/>
      <c r="IP228" s="5"/>
      <c r="IQ228" s="5"/>
      <c r="IR228" s="5"/>
      <c r="IS228" s="5">
        <f>LOOKUP(IS$6,'Daily Absent'!$O$6:$AX$6,'Daily Absent'!$O228:$AX228)</f>
        <v>0</v>
      </c>
      <c r="IT228" s="5"/>
      <c r="IU228" s="100"/>
      <c r="IV228" s="5"/>
      <c r="IW228" s="5"/>
      <c r="IX228" s="5"/>
      <c r="IY228" s="5"/>
      <c r="IZ228" s="5">
        <f>LOOKUP(IZ$6,'Daily Absent'!$O$6:$AX$6,'Daily Absent'!$O228:$AX228)</f>
        <v>0</v>
      </c>
      <c r="JA228" s="5"/>
      <c r="JB228" s="100"/>
      <c r="JC228" s="5"/>
      <c r="JD228" s="5"/>
      <c r="JE228" s="5"/>
      <c r="JF228" s="5"/>
    </row>
    <row r="229" spans="1:266" ht="20" customHeight="1">
      <c r="A229" s="54">
        <f>IF('Master MP Status'!A229&gt;0,'Master MP Status'!A229,"")</f>
        <v>221</v>
      </c>
      <c r="B229" s="5" t="str">
        <f>IF(ISTEXT('Master MP Status'!B229),'Master MP Status'!B229,"")</f>
        <v>DIRECT</v>
      </c>
      <c r="C229" s="153" t="str">
        <f>IF(OR(ISTEXT('Master MP Status'!C229),'Master MP Status'!C229&gt;0),'Master MP Status'!C229,"")</f>
        <v/>
      </c>
      <c r="D229" s="154" t="str">
        <f>IF(OR(ISTEXT('Master MP Status'!D229),'Master MP Status'!D229&gt;0),'Master MP Status'!D229,"")</f>
        <v>B250143</v>
      </c>
      <c r="E229" s="5" t="str">
        <f>IF(ISTEXT('Master MP Status'!E229),'Master MP Status'!E229,"")</f>
        <v>HASBUNALLAH CHASYRETHNO PANGGABEAN</v>
      </c>
      <c r="F229" s="5"/>
      <c r="G229" s="5" t="str">
        <f>IF(ISTEXT('Master MP Status'!G229),'Master MP Status'!G229,"")</f>
        <v>Serang</v>
      </c>
      <c r="H229" s="5" t="str">
        <f>IF(ISTEXT('Master MP Status'!H229),'Master MP Status'!H229,"")</f>
        <v>MURSID</v>
      </c>
      <c r="I229" s="5" t="str">
        <f>IF(ISTEXT('Master MP Status'!I229),'Master MP Status'!I229,"")</f>
        <v>Blaster</v>
      </c>
      <c r="J229" s="5" t="str">
        <f>IF(ISTEXT('Master MP Status'!J229),'Master MP Status'!J229,"")</f>
        <v>Blaster</v>
      </c>
      <c r="K229" s="9">
        <f>IF(OR('Master MP Status'!K229=0,'Master MP Status'!K229=""),"",'Master MP Status'!K229)</f>
        <v>45854</v>
      </c>
      <c r="L229" s="9">
        <f>IF(OR('Master MP Status'!L229=0,'Master MP Status'!L229=""),"",'Master MP Status'!L229)</f>
        <v>45854</v>
      </c>
      <c r="M229" s="9" t="str">
        <f>IF(OR('Master MP Status'!M229=0,'Master MP Status'!M229=""),"",'Master MP Status'!M229)</f>
        <v/>
      </c>
      <c r="N229" s="5" t="str">
        <f>IF(ISTEXT('Master MP Status'!N229),'Master MP Status'!N229,"")</f>
        <v/>
      </c>
      <c r="O229" s="5">
        <f>LOOKUP(O$6,'Daily Absent'!$O$6:$AX$6,'Daily Absent'!$O229:$AX229)</f>
        <v>0</v>
      </c>
      <c r="P229" s="100"/>
      <c r="Q229" s="100"/>
      <c r="R229" s="100"/>
      <c r="S229" s="100"/>
      <c r="T229" s="5"/>
      <c r="U229" s="5"/>
      <c r="V229" s="5">
        <f>LOOKUP(V$6,'Daily Absent'!$O$6:$AX$6,'Daily Absent'!$O229:$AX229)</f>
        <v>0</v>
      </c>
      <c r="W229" s="100"/>
      <c r="X229" s="100"/>
      <c r="Y229" s="100"/>
      <c r="Z229" s="100"/>
      <c r="AA229" s="5"/>
      <c r="AB229" s="5"/>
      <c r="AC229" s="5">
        <f>LOOKUP(AC$6,'Daily Absent'!$O$6:$AX$6,'Daily Absent'!$O229:$AX229)</f>
        <v>0</v>
      </c>
      <c r="AD229" s="100"/>
      <c r="AE229" s="100"/>
      <c r="AF229" s="100"/>
      <c r="AG229" s="100"/>
      <c r="AH229" s="5"/>
      <c r="AI229" s="5"/>
      <c r="AJ229" s="5">
        <f>LOOKUP(AJ$6,'Daily Absent'!$O$6:$AX$6,'Daily Absent'!$O229:$AX229)</f>
        <v>0</v>
      </c>
      <c r="AK229" s="100"/>
      <c r="AL229" s="100"/>
      <c r="AM229" s="100"/>
      <c r="AN229" s="100"/>
      <c r="AO229" s="5"/>
      <c r="AP229" s="5"/>
      <c r="AQ229" s="5">
        <f>LOOKUP(AQ$6,'Daily Absent'!$O$6:$AX$6,'Daily Absent'!$O229:$AX229)</f>
        <v>0</v>
      </c>
      <c r="AR229" s="100"/>
      <c r="AS229" s="100"/>
      <c r="AT229" s="100"/>
      <c r="AU229" s="100"/>
      <c r="AV229" s="5"/>
      <c r="AW229" s="5"/>
      <c r="AX229" s="5">
        <f>LOOKUP(AX$6,'Daily Absent'!$O$6:$AX$6,'Daily Absent'!$O229:$AX229)</f>
        <v>0</v>
      </c>
      <c r="AY229" s="100"/>
      <c r="AZ229" s="100"/>
      <c r="BA229" s="100"/>
      <c r="BB229" s="100"/>
      <c r="BC229" s="100"/>
      <c r="BD229" s="100"/>
      <c r="BE229" s="5">
        <f>LOOKUP(BE$6,'Daily Absent'!$O$6:$AX$6,'Daily Absent'!$O229:$AX229)</f>
        <v>0</v>
      </c>
      <c r="BF229" s="100"/>
      <c r="BG229" s="100"/>
      <c r="BH229" s="100"/>
      <c r="BI229" s="100"/>
      <c r="BJ229" s="100"/>
      <c r="BK229" s="100"/>
      <c r="BL229" s="5">
        <f>LOOKUP(BL$6,'Daily Absent'!$O$6:$AX$6,'Daily Absent'!$O229:$AX229)</f>
        <v>0</v>
      </c>
      <c r="BM229" s="100"/>
      <c r="BN229" s="100"/>
      <c r="BO229" s="100"/>
      <c r="BP229" s="100"/>
      <c r="BQ229" s="100"/>
      <c r="BR229" s="100"/>
      <c r="BS229" s="5">
        <f>LOOKUP(BS$6,'Daily Absent'!$O$6:$AX$6,'Daily Absent'!$O229:$AX229)</f>
        <v>0</v>
      </c>
      <c r="BT229" s="100"/>
      <c r="BU229" s="100"/>
      <c r="BV229" s="100"/>
      <c r="BW229" s="100"/>
      <c r="BX229" s="5"/>
      <c r="BY229" s="5"/>
      <c r="BZ229" s="5">
        <f>LOOKUP(BZ$6,'Daily Absent'!$O$6:$AX$6,'Daily Absent'!$O229:$AX229)</f>
        <v>0</v>
      </c>
      <c r="CA229" s="100"/>
      <c r="CB229" s="100"/>
      <c r="CC229" s="100"/>
      <c r="CD229" s="100"/>
      <c r="CE229" s="5"/>
      <c r="CF229" s="5"/>
      <c r="CG229" s="5">
        <f>LOOKUP(CG$6,'Daily Absent'!$O$6:$AX$6,'Daily Absent'!$O229:$AX229)</f>
        <v>0</v>
      </c>
      <c r="CH229" s="100"/>
      <c r="CI229" s="100"/>
      <c r="CJ229" s="100"/>
      <c r="CK229" s="100"/>
      <c r="CL229" s="5"/>
      <c r="CM229" s="5"/>
      <c r="CN229" s="5">
        <f>LOOKUP(CN$6,'Daily Absent'!$O$6:$AX$6,'Daily Absent'!$O229:$AX229)</f>
        <v>0</v>
      </c>
      <c r="CO229" s="100"/>
      <c r="CP229" s="100"/>
      <c r="CQ229" s="100"/>
      <c r="CR229" s="100"/>
      <c r="CS229" s="5"/>
      <c r="CT229" s="5"/>
      <c r="CU229" s="5">
        <f>LOOKUP(CU$6,'Daily Absent'!$O$6:$AX$6,'Daily Absent'!$O229:$AX229)</f>
        <v>0</v>
      </c>
      <c r="CV229" s="100"/>
      <c r="CW229" s="100"/>
      <c r="CX229" s="100"/>
      <c r="CY229" s="100"/>
      <c r="CZ229" s="5"/>
      <c r="DA229" s="5"/>
      <c r="DB229" s="5">
        <f>LOOKUP(DB$6,'Daily Absent'!$O$6:$AX$6,'Daily Absent'!$O229:$AX229)</f>
        <v>0</v>
      </c>
      <c r="DC229" s="100"/>
      <c r="DD229" s="100"/>
      <c r="DE229" s="100"/>
      <c r="DF229" s="100"/>
      <c r="DG229" s="5"/>
      <c r="DH229" s="5"/>
      <c r="DI229" s="5">
        <f>LOOKUP(DI$6,'Daily Absent'!$O$6:$AX$6,'Daily Absent'!$O229:$AX229)</f>
        <v>0</v>
      </c>
      <c r="DJ229" s="100"/>
      <c r="DK229" s="100"/>
      <c r="DL229" s="100"/>
      <c r="DM229" s="100"/>
      <c r="DN229" s="5"/>
      <c r="DO229" s="5"/>
      <c r="DP229" s="5">
        <f>LOOKUP(DP$6,'Daily Absent'!$O$6:$AX$6,'Daily Absent'!$O229:$AX229)</f>
        <v>1</v>
      </c>
      <c r="DQ229" s="100">
        <v>0.29166666666666669</v>
      </c>
      <c r="DR229" s="100">
        <v>0.5</v>
      </c>
      <c r="DS229" s="100">
        <v>0.54166666666666663</v>
      </c>
      <c r="DT229" s="100">
        <v>0.75</v>
      </c>
      <c r="DU229" s="5"/>
      <c r="DV229" s="5"/>
      <c r="DW229" s="5">
        <f>LOOKUP(DW$6,'Daily Absent'!$O$6:$AX$6,'Daily Absent'!$O229:$AX229)</f>
        <v>1</v>
      </c>
      <c r="DX229" s="100">
        <v>0.29166666666666669</v>
      </c>
      <c r="DY229" s="100">
        <v>0.5</v>
      </c>
      <c r="DZ229" s="100">
        <v>0.54166666666666663</v>
      </c>
      <c r="EA229" s="100">
        <v>0.75</v>
      </c>
      <c r="EB229" s="5"/>
      <c r="EC229" s="5"/>
      <c r="ED229" s="5">
        <f>LOOKUP(ED$6,'Daily Absent'!$O$6:$AX$6,'Daily Absent'!$O229:$AX229)</f>
        <v>1</v>
      </c>
      <c r="EE229" s="100">
        <v>0.29166666666666669</v>
      </c>
      <c r="EF229" s="100">
        <v>0.5</v>
      </c>
      <c r="EG229" s="100">
        <v>0.54166666666666663</v>
      </c>
      <c r="EH229" s="100">
        <v>0.75</v>
      </c>
      <c r="EI229" s="100">
        <v>0.79166666666666663</v>
      </c>
      <c r="EJ229" s="100">
        <v>0.91666666666666663</v>
      </c>
      <c r="EK229" s="5">
        <f>LOOKUP(EK$6,'Daily Absent'!$O$6:$AX$6,'Daily Absent'!$O229:$AX229)</f>
        <v>1</v>
      </c>
      <c r="EL229" s="100">
        <v>0.29166666666666669</v>
      </c>
      <c r="EM229" s="100">
        <v>0.5</v>
      </c>
      <c r="EN229" s="100">
        <v>0.54166666666666663</v>
      </c>
      <c r="EO229" s="100">
        <v>0.75</v>
      </c>
      <c r="EP229" s="100"/>
      <c r="EQ229" s="5"/>
      <c r="ER229" s="5">
        <f>LOOKUP(ER$6,'Daily Absent'!$O$6:$AX$6,'Daily Absent'!$O229:$AX229)</f>
        <v>0</v>
      </c>
      <c r="ES229" s="100"/>
      <c r="ET229" s="100"/>
      <c r="EU229" s="100"/>
      <c r="EV229" s="100"/>
      <c r="EW229" s="5"/>
      <c r="EX229" s="5"/>
      <c r="EY229" s="5">
        <f>LOOKUP(EY$6,'Daily Absent'!$O$6:$AX$6,'Daily Absent'!$O229:$AX229)</f>
        <v>1</v>
      </c>
      <c r="EZ229" s="100">
        <v>0.29166666666666669</v>
      </c>
      <c r="FA229" s="100">
        <v>0.5</v>
      </c>
      <c r="FB229" s="100">
        <v>0.54166666666666663</v>
      </c>
      <c r="FC229" s="100">
        <v>0.75</v>
      </c>
      <c r="FD229" s="100">
        <v>0.79166666666666663</v>
      </c>
      <c r="FE229" s="100">
        <v>0.91666666666666663</v>
      </c>
      <c r="FF229" s="5">
        <f>LOOKUP(FF$6,'Daily Absent'!$O$6:$AX$6,'Daily Absent'!$O229:$AX229)</f>
        <v>1</v>
      </c>
      <c r="FG229" s="100"/>
      <c r="FH229" s="100"/>
      <c r="FI229" s="100"/>
      <c r="FJ229" s="100"/>
      <c r="FK229" s="5"/>
      <c r="FL229" s="5"/>
      <c r="FM229" s="5">
        <f>LOOKUP(FM$6,'Daily Absent'!$O$6:$AX$6,'Daily Absent'!$O229:$AX229)</f>
        <v>0</v>
      </c>
      <c r="FN229" s="100"/>
      <c r="FO229" s="100"/>
      <c r="FP229" s="100"/>
      <c r="FQ229" s="100"/>
      <c r="FR229" s="5"/>
      <c r="FS229" s="5"/>
      <c r="FT229" s="5">
        <f>LOOKUP(FT$6,'Daily Absent'!$O$6:$AX$6,'Daily Absent'!$O229:$AX229)</f>
        <v>0</v>
      </c>
      <c r="FU229" s="100"/>
      <c r="FV229" s="100"/>
      <c r="FW229" s="100"/>
      <c r="FX229" s="100"/>
      <c r="FY229" s="5"/>
      <c r="FZ229" s="5"/>
      <c r="GA229" s="5">
        <f>LOOKUP(GA$6,'Daily Absent'!$O$6:$AX$6,'Daily Absent'!$O229:$AX229)</f>
        <v>0</v>
      </c>
      <c r="GB229" s="100"/>
      <c r="GC229" s="100"/>
      <c r="GD229" s="100"/>
      <c r="GE229" s="100"/>
      <c r="GF229" s="5"/>
      <c r="GG229" s="5"/>
      <c r="GH229" s="5">
        <f>LOOKUP(GH$6,'Daily Absent'!$O$6:$AX$6,'Daily Absent'!$O229:$AX229)</f>
        <v>0</v>
      </c>
      <c r="GI229" s="100"/>
      <c r="GJ229" s="100"/>
      <c r="GK229" s="100"/>
      <c r="GL229" s="100"/>
      <c r="GM229" s="5"/>
      <c r="GN229" s="5"/>
      <c r="GO229" s="5">
        <f>LOOKUP(GO$6,'Daily Absent'!$O$6:$AX$6,'Daily Absent'!$O229:$AX229)</f>
        <v>0</v>
      </c>
      <c r="GP229" s="100"/>
      <c r="GQ229" s="100"/>
      <c r="GR229" s="100"/>
      <c r="GS229" s="100"/>
      <c r="GT229" s="100"/>
      <c r="GU229" s="100"/>
      <c r="GV229" s="5">
        <f>LOOKUP(GV$6,'Daily Absent'!$O$6:$AX$6,'Daily Absent'!$O229:$AX229)</f>
        <v>0</v>
      </c>
      <c r="GW229" s="100"/>
      <c r="GX229" s="100"/>
      <c r="GY229" s="100"/>
      <c r="GZ229" s="100"/>
      <c r="HA229" s="5"/>
      <c r="HB229" s="5"/>
      <c r="HC229" s="5">
        <f>LOOKUP(HC$6,'Daily Absent'!$O$6:$AX$6,'Daily Absent'!$O229:$AX229)</f>
        <v>0</v>
      </c>
      <c r="HD229" s="100"/>
      <c r="HE229" s="100"/>
      <c r="HF229" s="100"/>
      <c r="HG229" s="100"/>
      <c r="HH229" s="5"/>
      <c r="HI229" s="5"/>
      <c r="HJ229" s="5">
        <f>LOOKUP(HJ$6,'Daily Absent'!$O$6:$AX$6,'Daily Absent'!$O229:$AX229)</f>
        <v>0</v>
      </c>
      <c r="HK229" s="100"/>
      <c r="HL229" s="100"/>
      <c r="HM229" s="100"/>
      <c r="HN229" s="100"/>
      <c r="HO229" s="5"/>
      <c r="HP229" s="5"/>
      <c r="HQ229" s="5"/>
      <c r="HR229" s="100"/>
      <c r="HS229" s="100"/>
      <c r="HT229" s="100"/>
      <c r="HU229" s="100"/>
      <c r="HV229" s="5"/>
      <c r="HW229" s="5"/>
      <c r="HX229" s="5">
        <f>LOOKUP(HX$6,'Daily Absent'!$O$6:$AX$6,'Daily Absent'!$O229:$AX229)</f>
        <v>0</v>
      </c>
      <c r="HY229" s="5"/>
      <c r="HZ229" s="100"/>
      <c r="IA229" s="5"/>
      <c r="IB229" s="5"/>
      <c r="IC229" s="5"/>
      <c r="ID229" s="5"/>
      <c r="IE229" s="5">
        <f>LOOKUP(IE$6,'Daily Absent'!$O$6:$AX$6,'Daily Absent'!$O229:$AX229)</f>
        <v>0</v>
      </c>
      <c r="IF229" s="5"/>
      <c r="IG229" s="100"/>
      <c r="IH229" s="5"/>
      <c r="II229" s="5"/>
      <c r="IJ229" s="5"/>
      <c r="IK229" s="5"/>
      <c r="IL229" s="5">
        <f>LOOKUP(IL$6,'Daily Absent'!$O$6:$AX$6,'Daily Absent'!$O229:$AX229)</f>
        <v>0</v>
      </c>
      <c r="IM229" s="5"/>
      <c r="IN229" s="100"/>
      <c r="IO229" s="5"/>
      <c r="IP229" s="5"/>
      <c r="IQ229" s="5"/>
      <c r="IR229" s="5"/>
      <c r="IS229" s="5">
        <f>LOOKUP(IS$6,'Daily Absent'!$O$6:$AX$6,'Daily Absent'!$O229:$AX229)</f>
        <v>0</v>
      </c>
      <c r="IT229" s="5"/>
      <c r="IU229" s="100"/>
      <c r="IV229" s="5"/>
      <c r="IW229" s="5"/>
      <c r="IX229" s="5"/>
      <c r="IY229" s="5"/>
      <c r="IZ229" s="5">
        <f>LOOKUP(IZ$6,'Daily Absent'!$O$6:$AX$6,'Daily Absent'!$O229:$AX229)</f>
        <v>0</v>
      </c>
      <c r="JA229" s="5"/>
      <c r="JB229" s="100"/>
      <c r="JC229" s="5"/>
      <c r="JD229" s="5"/>
      <c r="JE229" s="5"/>
      <c r="JF229" s="5"/>
    </row>
    <row r="230" spans="1:266" ht="20" customHeight="1">
      <c r="A230" s="54">
        <f>IF('Master MP Status'!A230&gt;0,'Master MP Status'!A230,"")</f>
        <v>222</v>
      </c>
      <c r="B230" s="5" t="str">
        <f>IF(ISTEXT('Master MP Status'!B230),'Master MP Status'!B230,"")</f>
        <v>DIRECT</v>
      </c>
      <c r="C230" s="153" t="str">
        <f>IF(OR(ISTEXT('Master MP Status'!C230),'Master MP Status'!C230&gt;0),'Master MP Status'!C230,"")</f>
        <v/>
      </c>
      <c r="D230" s="154" t="str">
        <f>IF(OR(ISTEXT('Master MP Status'!D230),'Master MP Status'!D230&gt;0),'Master MP Status'!D230,"")</f>
        <v>B250144</v>
      </c>
      <c r="E230" s="5" t="str">
        <f>IF(ISTEXT('Master MP Status'!E230),'Master MP Status'!E230,"")</f>
        <v>MANSUR</v>
      </c>
      <c r="F230" s="5"/>
      <c r="G230" s="5" t="str">
        <f>IF(ISTEXT('Master MP Status'!G230),'Master MP Status'!G230,"")</f>
        <v>Serang</v>
      </c>
      <c r="H230" s="5" t="str">
        <f>IF(ISTEXT('Master MP Status'!H230),'Master MP Status'!H230,"")</f>
        <v>MURSID</v>
      </c>
      <c r="I230" s="5" t="str">
        <f>IF(ISTEXT('Master MP Status'!I230),'Master MP Status'!I230,"")</f>
        <v>Scaffolder 1</v>
      </c>
      <c r="J230" s="5" t="str">
        <f>IF(ISTEXT('Master MP Status'!J230),'Master MP Status'!J230,"")</f>
        <v>Scaffolder 1</v>
      </c>
      <c r="K230" s="9">
        <f>IF(OR('Master MP Status'!K230=0,'Master MP Status'!K230=""),"",'Master MP Status'!K230)</f>
        <v>45856</v>
      </c>
      <c r="L230" s="9">
        <f>IF(OR('Master MP Status'!L230=0,'Master MP Status'!L230=""),"",'Master MP Status'!L230)</f>
        <v>45856</v>
      </c>
      <c r="M230" s="9" t="str">
        <f>IF(OR('Master MP Status'!M230=0,'Master MP Status'!M230=""),"",'Master MP Status'!M230)</f>
        <v/>
      </c>
      <c r="N230" s="5" t="str">
        <f>IF(ISTEXT('Master MP Status'!N230),'Master MP Status'!N230,"")</f>
        <v/>
      </c>
      <c r="O230" s="5">
        <f>LOOKUP(O$6,'Daily Absent'!$O$6:$AX$6,'Daily Absent'!$O230:$AX230)</f>
        <v>0</v>
      </c>
      <c r="P230" s="100"/>
      <c r="Q230" s="100"/>
      <c r="R230" s="100"/>
      <c r="S230" s="100"/>
      <c r="T230" s="5"/>
      <c r="U230" s="5"/>
      <c r="V230" s="5">
        <f>LOOKUP(V$6,'Daily Absent'!$O$6:$AX$6,'Daily Absent'!$O230:$AX230)</f>
        <v>0</v>
      </c>
      <c r="W230" s="100"/>
      <c r="X230" s="100"/>
      <c r="Y230" s="100"/>
      <c r="Z230" s="100"/>
      <c r="AA230" s="5"/>
      <c r="AB230" s="5"/>
      <c r="AC230" s="5">
        <f>LOOKUP(AC$6,'Daily Absent'!$O$6:$AX$6,'Daily Absent'!$O230:$AX230)</f>
        <v>0</v>
      </c>
      <c r="AD230" s="100"/>
      <c r="AE230" s="100"/>
      <c r="AF230" s="100"/>
      <c r="AG230" s="100"/>
      <c r="AH230" s="5"/>
      <c r="AI230" s="5"/>
      <c r="AJ230" s="5">
        <f>LOOKUP(AJ$6,'Daily Absent'!$O$6:$AX$6,'Daily Absent'!$O230:$AX230)</f>
        <v>0</v>
      </c>
      <c r="AK230" s="100"/>
      <c r="AL230" s="100"/>
      <c r="AM230" s="100"/>
      <c r="AN230" s="100"/>
      <c r="AO230" s="5"/>
      <c r="AP230" s="5"/>
      <c r="AQ230" s="5">
        <f>LOOKUP(AQ$6,'Daily Absent'!$O$6:$AX$6,'Daily Absent'!$O230:$AX230)</f>
        <v>0</v>
      </c>
      <c r="AR230" s="100"/>
      <c r="AS230" s="100"/>
      <c r="AT230" s="100"/>
      <c r="AU230" s="100"/>
      <c r="AV230" s="5"/>
      <c r="AW230" s="5"/>
      <c r="AX230" s="5">
        <f>LOOKUP(AX$6,'Daily Absent'!$O$6:$AX$6,'Daily Absent'!$O230:$AX230)</f>
        <v>0</v>
      </c>
      <c r="AY230" s="100"/>
      <c r="AZ230" s="100"/>
      <c r="BA230" s="100"/>
      <c r="BB230" s="100"/>
      <c r="BC230" s="100"/>
      <c r="BD230" s="100"/>
      <c r="BE230" s="5">
        <f>LOOKUP(BE$6,'Daily Absent'!$O$6:$AX$6,'Daily Absent'!$O230:$AX230)</f>
        <v>0</v>
      </c>
      <c r="BF230" s="100"/>
      <c r="BG230" s="100"/>
      <c r="BH230" s="100"/>
      <c r="BI230" s="100"/>
      <c r="BJ230" s="100"/>
      <c r="BK230" s="100"/>
      <c r="BL230" s="5">
        <f>LOOKUP(BL$6,'Daily Absent'!$O$6:$AX$6,'Daily Absent'!$O230:$AX230)</f>
        <v>0</v>
      </c>
      <c r="BM230" s="100"/>
      <c r="BN230" s="100"/>
      <c r="BO230" s="100"/>
      <c r="BP230" s="100"/>
      <c r="BQ230" s="100"/>
      <c r="BR230" s="100"/>
      <c r="BS230" s="5">
        <f>LOOKUP(BS$6,'Daily Absent'!$O$6:$AX$6,'Daily Absent'!$O230:$AX230)</f>
        <v>0</v>
      </c>
      <c r="BT230" s="100"/>
      <c r="BU230" s="100"/>
      <c r="BV230" s="100"/>
      <c r="BW230" s="100"/>
      <c r="BX230" s="5"/>
      <c r="BY230" s="5"/>
      <c r="BZ230" s="5">
        <f>LOOKUP(BZ$6,'Daily Absent'!$O$6:$AX$6,'Daily Absent'!$O230:$AX230)</f>
        <v>0</v>
      </c>
      <c r="CA230" s="100"/>
      <c r="CB230" s="100"/>
      <c r="CC230" s="100"/>
      <c r="CD230" s="100"/>
      <c r="CE230" s="5"/>
      <c r="CF230" s="5"/>
      <c r="CG230" s="5">
        <f>LOOKUP(CG$6,'Daily Absent'!$O$6:$AX$6,'Daily Absent'!$O230:$AX230)</f>
        <v>0</v>
      </c>
      <c r="CH230" s="100"/>
      <c r="CI230" s="100"/>
      <c r="CJ230" s="100"/>
      <c r="CK230" s="100"/>
      <c r="CL230" s="5"/>
      <c r="CM230" s="5"/>
      <c r="CN230" s="5">
        <f>LOOKUP(CN$6,'Daily Absent'!$O$6:$AX$6,'Daily Absent'!$O230:$AX230)</f>
        <v>0</v>
      </c>
      <c r="CO230" s="100"/>
      <c r="CP230" s="100"/>
      <c r="CQ230" s="100"/>
      <c r="CR230" s="100"/>
      <c r="CS230" s="5"/>
      <c r="CT230" s="5"/>
      <c r="CU230" s="5">
        <f>LOOKUP(CU$6,'Daily Absent'!$O$6:$AX$6,'Daily Absent'!$O230:$AX230)</f>
        <v>0</v>
      </c>
      <c r="CV230" s="100"/>
      <c r="CW230" s="100"/>
      <c r="CX230" s="100"/>
      <c r="CY230" s="100"/>
      <c r="CZ230" s="5"/>
      <c r="DA230" s="5"/>
      <c r="DB230" s="5">
        <f>LOOKUP(DB$6,'Daily Absent'!$O$6:$AX$6,'Daily Absent'!$O230:$AX230)</f>
        <v>0</v>
      </c>
      <c r="DC230" s="100"/>
      <c r="DD230" s="100"/>
      <c r="DE230" s="100"/>
      <c r="DF230" s="100"/>
      <c r="DG230" s="5"/>
      <c r="DH230" s="5"/>
      <c r="DI230" s="5">
        <f>LOOKUP(DI$6,'Daily Absent'!$O$6:$AX$6,'Daily Absent'!$O230:$AX230)</f>
        <v>0</v>
      </c>
      <c r="DJ230" s="100"/>
      <c r="DK230" s="100"/>
      <c r="DL230" s="100"/>
      <c r="DM230" s="100"/>
      <c r="DN230" s="5"/>
      <c r="DO230" s="5"/>
      <c r="DP230" s="5">
        <f>LOOKUP(DP$6,'Daily Absent'!$O$6:$AX$6,'Daily Absent'!$O230:$AX230)</f>
        <v>0</v>
      </c>
      <c r="DQ230" s="100"/>
      <c r="DR230" s="100"/>
      <c r="DS230" s="100"/>
      <c r="DT230" s="100"/>
      <c r="DU230" s="5"/>
      <c r="DV230" s="5"/>
      <c r="DW230" s="5">
        <f>LOOKUP(DW$6,'Daily Absent'!$O$6:$AX$6,'Daily Absent'!$O230:$AX230)</f>
        <v>0</v>
      </c>
      <c r="DX230" s="100"/>
      <c r="DY230" s="100"/>
      <c r="DZ230" s="100"/>
      <c r="EA230" s="100"/>
      <c r="EB230" s="5"/>
      <c r="EC230" s="5"/>
      <c r="ED230" s="5">
        <f>LOOKUP(ED$6,'Daily Absent'!$O$6:$AX$6,'Daily Absent'!$O230:$AX230)</f>
        <v>1</v>
      </c>
      <c r="EE230" s="100">
        <v>0.29166666666666669</v>
      </c>
      <c r="EF230" s="100">
        <v>0.5</v>
      </c>
      <c r="EG230" s="100">
        <v>0.54166666666666663</v>
      </c>
      <c r="EH230" s="100">
        <v>0.75</v>
      </c>
      <c r="EI230" s="100">
        <v>0.79166666666666663</v>
      </c>
      <c r="EJ230" s="100">
        <v>0.91666666666666663</v>
      </c>
      <c r="EK230" s="5">
        <f>LOOKUP(EK$6,'Daily Absent'!$O$6:$AX$6,'Daily Absent'!$O230:$AX230)</f>
        <v>1</v>
      </c>
      <c r="EL230" s="100">
        <v>0.29166666666666669</v>
      </c>
      <c r="EM230" s="100">
        <v>0.5</v>
      </c>
      <c r="EN230" s="100">
        <v>0.54166666666666663</v>
      </c>
      <c r="EO230" s="100">
        <v>0.75</v>
      </c>
      <c r="EP230" s="100"/>
      <c r="EQ230" s="5"/>
      <c r="ER230" s="5">
        <f>LOOKUP(ER$6,'Daily Absent'!$O$6:$AX$6,'Daily Absent'!$O230:$AX230)</f>
        <v>0</v>
      </c>
      <c r="ES230" s="100"/>
      <c r="ET230" s="100"/>
      <c r="EU230" s="100"/>
      <c r="EV230" s="100"/>
      <c r="EW230" s="5"/>
      <c r="EX230" s="5"/>
      <c r="EY230" s="5">
        <f>LOOKUP(EY$6,'Daily Absent'!$O$6:$AX$6,'Daily Absent'!$O230:$AX230)</f>
        <v>1</v>
      </c>
      <c r="EZ230" s="100">
        <v>0.29166666666666669</v>
      </c>
      <c r="FA230" s="100">
        <v>0.5</v>
      </c>
      <c r="FB230" s="100">
        <v>0.54166666666666663</v>
      </c>
      <c r="FC230" s="100">
        <v>0.75</v>
      </c>
      <c r="FD230" s="100">
        <v>0.79166666666666663</v>
      </c>
      <c r="FE230" s="100">
        <v>0.91666666666666663</v>
      </c>
      <c r="FF230" s="5">
        <f>LOOKUP(FF$6,'Daily Absent'!$O$6:$AX$6,'Daily Absent'!$O230:$AX230)</f>
        <v>1</v>
      </c>
      <c r="FG230" s="100"/>
      <c r="FH230" s="100"/>
      <c r="FI230" s="100"/>
      <c r="FJ230" s="100"/>
      <c r="FK230" s="5"/>
      <c r="FL230" s="5"/>
      <c r="FM230" s="5">
        <f>LOOKUP(FM$6,'Daily Absent'!$O$6:$AX$6,'Daily Absent'!$O230:$AX230)</f>
        <v>0</v>
      </c>
      <c r="FN230" s="100"/>
      <c r="FO230" s="100"/>
      <c r="FP230" s="100"/>
      <c r="FQ230" s="100"/>
      <c r="FR230" s="5"/>
      <c r="FS230" s="5"/>
      <c r="FT230" s="5">
        <f>LOOKUP(FT$6,'Daily Absent'!$O$6:$AX$6,'Daily Absent'!$O230:$AX230)</f>
        <v>0</v>
      </c>
      <c r="FU230" s="100"/>
      <c r="FV230" s="100"/>
      <c r="FW230" s="100"/>
      <c r="FX230" s="100"/>
      <c r="FY230" s="5"/>
      <c r="FZ230" s="5"/>
      <c r="GA230" s="5">
        <f>LOOKUP(GA$6,'Daily Absent'!$O$6:$AX$6,'Daily Absent'!$O230:$AX230)</f>
        <v>0</v>
      </c>
      <c r="GB230" s="100"/>
      <c r="GC230" s="100"/>
      <c r="GD230" s="100"/>
      <c r="GE230" s="100"/>
      <c r="GF230" s="5"/>
      <c r="GG230" s="5"/>
      <c r="GH230" s="5">
        <f>LOOKUP(GH$6,'Daily Absent'!$O$6:$AX$6,'Daily Absent'!$O230:$AX230)</f>
        <v>0</v>
      </c>
      <c r="GI230" s="100"/>
      <c r="GJ230" s="100"/>
      <c r="GK230" s="100"/>
      <c r="GL230" s="100"/>
      <c r="GM230" s="5"/>
      <c r="GN230" s="5"/>
      <c r="GO230" s="5">
        <f>LOOKUP(GO$6,'Daily Absent'!$O$6:$AX$6,'Daily Absent'!$O230:$AX230)</f>
        <v>0</v>
      </c>
      <c r="GP230" s="100"/>
      <c r="GQ230" s="100"/>
      <c r="GR230" s="100"/>
      <c r="GS230" s="100"/>
      <c r="GT230" s="100"/>
      <c r="GU230" s="100"/>
      <c r="GV230" s="5">
        <f>LOOKUP(GV$6,'Daily Absent'!$O$6:$AX$6,'Daily Absent'!$O230:$AX230)</f>
        <v>0</v>
      </c>
      <c r="GW230" s="100"/>
      <c r="GX230" s="100"/>
      <c r="GY230" s="100"/>
      <c r="GZ230" s="100"/>
      <c r="HA230" s="5"/>
      <c r="HB230" s="5"/>
      <c r="HC230" s="5">
        <f>LOOKUP(HC$6,'Daily Absent'!$O$6:$AX$6,'Daily Absent'!$O230:$AX230)</f>
        <v>0</v>
      </c>
      <c r="HD230" s="100"/>
      <c r="HE230" s="100"/>
      <c r="HF230" s="100"/>
      <c r="HG230" s="100"/>
      <c r="HH230" s="5"/>
      <c r="HI230" s="5"/>
      <c r="HJ230" s="5">
        <f>LOOKUP(HJ$6,'Daily Absent'!$O$6:$AX$6,'Daily Absent'!$O230:$AX230)</f>
        <v>0</v>
      </c>
      <c r="HK230" s="100"/>
      <c r="HL230" s="100"/>
      <c r="HM230" s="100"/>
      <c r="HN230" s="100"/>
      <c r="HO230" s="5"/>
      <c r="HP230" s="5"/>
      <c r="HQ230" s="5"/>
      <c r="HR230" s="100"/>
      <c r="HS230" s="100"/>
      <c r="HT230" s="100"/>
      <c r="HU230" s="100"/>
      <c r="HV230" s="5"/>
      <c r="HW230" s="5"/>
      <c r="HX230" s="5">
        <f>LOOKUP(HX$6,'Daily Absent'!$O$6:$AX$6,'Daily Absent'!$O230:$AX230)</f>
        <v>0</v>
      </c>
      <c r="HY230" s="5"/>
      <c r="HZ230" s="100"/>
      <c r="IA230" s="5"/>
      <c r="IB230" s="5"/>
      <c r="IC230" s="5"/>
      <c r="ID230" s="5"/>
      <c r="IE230" s="5">
        <f>LOOKUP(IE$6,'Daily Absent'!$O$6:$AX$6,'Daily Absent'!$O230:$AX230)</f>
        <v>0</v>
      </c>
      <c r="IF230" s="5"/>
      <c r="IG230" s="100"/>
      <c r="IH230" s="5"/>
      <c r="II230" s="5"/>
      <c r="IJ230" s="5"/>
      <c r="IK230" s="5"/>
      <c r="IL230" s="5">
        <f>LOOKUP(IL$6,'Daily Absent'!$O$6:$AX$6,'Daily Absent'!$O230:$AX230)</f>
        <v>0</v>
      </c>
      <c r="IM230" s="5"/>
      <c r="IN230" s="100"/>
      <c r="IO230" s="5"/>
      <c r="IP230" s="5"/>
      <c r="IQ230" s="5"/>
      <c r="IR230" s="5"/>
      <c r="IS230" s="5">
        <f>LOOKUP(IS$6,'Daily Absent'!$O$6:$AX$6,'Daily Absent'!$O230:$AX230)</f>
        <v>0</v>
      </c>
      <c r="IT230" s="5"/>
      <c r="IU230" s="100"/>
      <c r="IV230" s="5"/>
      <c r="IW230" s="5"/>
      <c r="IX230" s="5"/>
      <c r="IY230" s="5"/>
      <c r="IZ230" s="5">
        <f>LOOKUP(IZ$6,'Daily Absent'!$O$6:$AX$6,'Daily Absent'!$O230:$AX230)</f>
        <v>0</v>
      </c>
      <c r="JA230" s="5"/>
      <c r="JB230" s="100"/>
      <c r="JC230" s="5"/>
      <c r="JD230" s="5"/>
      <c r="JE230" s="5"/>
      <c r="JF230" s="5"/>
    </row>
    <row r="231" spans="1:266" ht="20" customHeight="1">
      <c r="A231" s="54">
        <f>IF('Master MP Status'!A231&gt;0,'Master MP Status'!A231,"")</f>
        <v>223</v>
      </c>
      <c r="B231" s="5" t="str">
        <f>IF(ISTEXT('Master MP Status'!B231),'Master MP Status'!B231,"")</f>
        <v>DIRECT</v>
      </c>
      <c r="C231" s="153" t="str">
        <f>IF(OR(ISTEXT('Master MP Status'!C231),'Master MP Status'!C231&gt;0),'Master MP Status'!C231,"")</f>
        <v/>
      </c>
      <c r="D231" s="154" t="str">
        <f>IF(OR(ISTEXT('Master MP Status'!D231),'Master MP Status'!D231&gt;0),'Master MP Status'!D231,"")</f>
        <v>B250145</v>
      </c>
      <c r="E231" s="5" t="str">
        <f>IF(ISTEXT('Master MP Status'!E231),'Master MP Status'!E231,"")</f>
        <v>DEDE SULAIMAN</v>
      </c>
      <c r="F231" s="5"/>
      <c r="G231" s="5" t="str">
        <f>IF(ISTEXT('Master MP Status'!G231),'Master MP Status'!G231,"")</f>
        <v>Serang</v>
      </c>
      <c r="H231" s="5" t="str">
        <f>IF(ISTEXT('Master MP Status'!H231),'Master MP Status'!H231,"")</f>
        <v>MURSID</v>
      </c>
      <c r="I231" s="5" t="str">
        <f>IF(ISTEXT('Master MP Status'!I231),'Master MP Status'!I231,"")</f>
        <v>Scaffolder 1</v>
      </c>
      <c r="J231" s="5" t="str">
        <f>IF(ISTEXT('Master MP Status'!J231),'Master MP Status'!J231,"")</f>
        <v>Scaffolder 1</v>
      </c>
      <c r="K231" s="9">
        <f>IF(OR('Master MP Status'!K231=0,'Master MP Status'!K231=""),"",'Master MP Status'!K231)</f>
        <v>45856</v>
      </c>
      <c r="L231" s="9">
        <f>IF(OR('Master MP Status'!L231=0,'Master MP Status'!L231=""),"",'Master MP Status'!L231)</f>
        <v>45856</v>
      </c>
      <c r="M231" s="9" t="str">
        <f>IF(OR('Master MP Status'!M231=0,'Master MP Status'!M231=""),"",'Master MP Status'!M231)</f>
        <v/>
      </c>
      <c r="N231" s="5" t="str">
        <f>IF(ISTEXT('Master MP Status'!N231),'Master MP Status'!N231,"")</f>
        <v/>
      </c>
      <c r="O231" s="5">
        <f>LOOKUP(O$6,'Daily Absent'!$O$6:$AX$6,'Daily Absent'!$O231:$AX231)</f>
        <v>0</v>
      </c>
      <c r="P231" s="100"/>
      <c r="Q231" s="100"/>
      <c r="R231" s="100"/>
      <c r="S231" s="100"/>
      <c r="T231" s="5"/>
      <c r="U231" s="5"/>
      <c r="V231" s="5">
        <f>LOOKUP(V$6,'Daily Absent'!$O$6:$AX$6,'Daily Absent'!$O231:$AX231)</f>
        <v>0</v>
      </c>
      <c r="W231" s="100"/>
      <c r="X231" s="100"/>
      <c r="Y231" s="100"/>
      <c r="Z231" s="100"/>
      <c r="AA231" s="5"/>
      <c r="AB231" s="5"/>
      <c r="AC231" s="5">
        <f>LOOKUP(AC$6,'Daily Absent'!$O$6:$AX$6,'Daily Absent'!$O231:$AX231)</f>
        <v>0</v>
      </c>
      <c r="AD231" s="100"/>
      <c r="AE231" s="100"/>
      <c r="AF231" s="100"/>
      <c r="AG231" s="100"/>
      <c r="AH231" s="5"/>
      <c r="AI231" s="5"/>
      <c r="AJ231" s="5">
        <f>LOOKUP(AJ$6,'Daily Absent'!$O$6:$AX$6,'Daily Absent'!$O231:$AX231)</f>
        <v>0</v>
      </c>
      <c r="AK231" s="100"/>
      <c r="AL231" s="100"/>
      <c r="AM231" s="100"/>
      <c r="AN231" s="100"/>
      <c r="AO231" s="5"/>
      <c r="AP231" s="5"/>
      <c r="AQ231" s="5">
        <f>LOOKUP(AQ$6,'Daily Absent'!$O$6:$AX$6,'Daily Absent'!$O231:$AX231)</f>
        <v>0</v>
      </c>
      <c r="AR231" s="100"/>
      <c r="AS231" s="100"/>
      <c r="AT231" s="100"/>
      <c r="AU231" s="100"/>
      <c r="AV231" s="5"/>
      <c r="AW231" s="5"/>
      <c r="AX231" s="5">
        <f>LOOKUP(AX$6,'Daily Absent'!$O$6:$AX$6,'Daily Absent'!$O231:$AX231)</f>
        <v>0</v>
      </c>
      <c r="AY231" s="100"/>
      <c r="AZ231" s="100"/>
      <c r="BA231" s="100"/>
      <c r="BB231" s="100"/>
      <c r="BC231" s="100"/>
      <c r="BD231" s="100"/>
      <c r="BE231" s="5">
        <f>LOOKUP(BE$6,'Daily Absent'!$O$6:$AX$6,'Daily Absent'!$O231:$AX231)</f>
        <v>0</v>
      </c>
      <c r="BF231" s="100"/>
      <c r="BG231" s="100"/>
      <c r="BH231" s="100"/>
      <c r="BI231" s="100"/>
      <c r="BJ231" s="100"/>
      <c r="BK231" s="100"/>
      <c r="BL231" s="5">
        <f>LOOKUP(BL$6,'Daily Absent'!$O$6:$AX$6,'Daily Absent'!$O231:$AX231)</f>
        <v>0</v>
      </c>
      <c r="BM231" s="100"/>
      <c r="BN231" s="100"/>
      <c r="BO231" s="100"/>
      <c r="BP231" s="100"/>
      <c r="BQ231" s="100"/>
      <c r="BR231" s="100"/>
      <c r="BS231" s="5">
        <f>LOOKUP(BS$6,'Daily Absent'!$O$6:$AX$6,'Daily Absent'!$O231:$AX231)</f>
        <v>0</v>
      </c>
      <c r="BT231" s="100"/>
      <c r="BU231" s="100"/>
      <c r="BV231" s="100"/>
      <c r="BW231" s="100"/>
      <c r="BX231" s="5"/>
      <c r="BY231" s="5"/>
      <c r="BZ231" s="5">
        <f>LOOKUP(BZ$6,'Daily Absent'!$O$6:$AX$6,'Daily Absent'!$O231:$AX231)</f>
        <v>0</v>
      </c>
      <c r="CA231" s="100"/>
      <c r="CB231" s="100"/>
      <c r="CC231" s="100"/>
      <c r="CD231" s="100"/>
      <c r="CE231" s="5"/>
      <c r="CF231" s="5"/>
      <c r="CG231" s="5">
        <f>LOOKUP(CG$6,'Daily Absent'!$O$6:$AX$6,'Daily Absent'!$O231:$AX231)</f>
        <v>0</v>
      </c>
      <c r="CH231" s="100"/>
      <c r="CI231" s="100"/>
      <c r="CJ231" s="100"/>
      <c r="CK231" s="100"/>
      <c r="CL231" s="5"/>
      <c r="CM231" s="5"/>
      <c r="CN231" s="5">
        <f>LOOKUP(CN$6,'Daily Absent'!$O$6:$AX$6,'Daily Absent'!$O231:$AX231)</f>
        <v>0</v>
      </c>
      <c r="CO231" s="100"/>
      <c r="CP231" s="100"/>
      <c r="CQ231" s="100"/>
      <c r="CR231" s="100"/>
      <c r="CS231" s="5"/>
      <c r="CT231" s="5"/>
      <c r="CU231" s="5">
        <f>LOOKUP(CU$6,'Daily Absent'!$O$6:$AX$6,'Daily Absent'!$O231:$AX231)</f>
        <v>0</v>
      </c>
      <c r="CV231" s="100"/>
      <c r="CW231" s="100"/>
      <c r="CX231" s="100"/>
      <c r="CY231" s="100"/>
      <c r="CZ231" s="5"/>
      <c r="DA231" s="5"/>
      <c r="DB231" s="5">
        <f>LOOKUP(DB$6,'Daily Absent'!$O$6:$AX$6,'Daily Absent'!$O231:$AX231)</f>
        <v>0</v>
      </c>
      <c r="DC231" s="100"/>
      <c r="DD231" s="100"/>
      <c r="DE231" s="100"/>
      <c r="DF231" s="100"/>
      <c r="DG231" s="5"/>
      <c r="DH231" s="5"/>
      <c r="DI231" s="5">
        <f>LOOKUP(DI$6,'Daily Absent'!$O$6:$AX$6,'Daily Absent'!$O231:$AX231)</f>
        <v>0</v>
      </c>
      <c r="DJ231" s="100"/>
      <c r="DK231" s="100"/>
      <c r="DL231" s="100"/>
      <c r="DM231" s="100"/>
      <c r="DN231" s="5"/>
      <c r="DO231" s="5"/>
      <c r="DP231" s="5">
        <f>LOOKUP(DP$6,'Daily Absent'!$O$6:$AX$6,'Daily Absent'!$O231:$AX231)</f>
        <v>0</v>
      </c>
      <c r="DQ231" s="100"/>
      <c r="DR231" s="100"/>
      <c r="DS231" s="100"/>
      <c r="DT231" s="100"/>
      <c r="DU231" s="5"/>
      <c r="DV231" s="5"/>
      <c r="DW231" s="5">
        <f>LOOKUP(DW$6,'Daily Absent'!$O$6:$AX$6,'Daily Absent'!$O231:$AX231)</f>
        <v>0</v>
      </c>
      <c r="DX231" s="100"/>
      <c r="DY231" s="100"/>
      <c r="DZ231" s="100"/>
      <c r="EA231" s="100"/>
      <c r="EB231" s="5"/>
      <c r="EC231" s="5"/>
      <c r="ED231" s="5">
        <f>LOOKUP(ED$6,'Daily Absent'!$O$6:$AX$6,'Daily Absent'!$O231:$AX231)</f>
        <v>1</v>
      </c>
      <c r="EE231" s="100">
        <v>0.29166666666666669</v>
      </c>
      <c r="EF231" s="100">
        <v>0.5</v>
      </c>
      <c r="EG231" s="100">
        <v>0.54166666666666663</v>
      </c>
      <c r="EH231" s="100">
        <v>0.75</v>
      </c>
      <c r="EI231" s="100">
        <v>0.79166666666666663</v>
      </c>
      <c r="EJ231" s="100">
        <v>0.91666666666666663</v>
      </c>
      <c r="EK231" s="5">
        <f>LOOKUP(EK$6,'Daily Absent'!$O$6:$AX$6,'Daily Absent'!$O231:$AX231)</f>
        <v>1</v>
      </c>
      <c r="EL231" s="100">
        <v>0.29166666666666669</v>
      </c>
      <c r="EM231" s="100">
        <v>0.5</v>
      </c>
      <c r="EN231" s="100">
        <v>0.54166666666666663</v>
      </c>
      <c r="EO231" s="100">
        <v>0.75</v>
      </c>
      <c r="EP231" s="100"/>
      <c r="EQ231" s="5"/>
      <c r="ER231" s="5">
        <f>LOOKUP(ER$6,'Daily Absent'!$O$6:$AX$6,'Daily Absent'!$O231:$AX231)</f>
        <v>0</v>
      </c>
      <c r="ES231" s="100"/>
      <c r="ET231" s="100"/>
      <c r="EU231" s="100"/>
      <c r="EV231" s="100"/>
      <c r="EW231" s="5"/>
      <c r="EX231" s="5"/>
      <c r="EY231" s="5">
        <f>LOOKUP(EY$6,'Daily Absent'!$O$6:$AX$6,'Daily Absent'!$O231:$AX231)</f>
        <v>1</v>
      </c>
      <c r="EZ231" s="100">
        <v>0.29166666666666669</v>
      </c>
      <c r="FA231" s="100">
        <v>0.5</v>
      </c>
      <c r="FB231" s="100">
        <v>0.54166666666666663</v>
      </c>
      <c r="FC231" s="100">
        <v>0.75</v>
      </c>
      <c r="FD231" s="100">
        <v>0.79166666666666663</v>
      </c>
      <c r="FE231" s="100">
        <v>0.91666666666666663</v>
      </c>
      <c r="FF231" s="5">
        <f>LOOKUP(FF$6,'Daily Absent'!$O$6:$AX$6,'Daily Absent'!$O231:$AX231)</f>
        <v>1</v>
      </c>
      <c r="FG231" s="100"/>
      <c r="FH231" s="100"/>
      <c r="FI231" s="100"/>
      <c r="FJ231" s="100"/>
      <c r="FK231" s="5"/>
      <c r="FL231" s="5"/>
      <c r="FM231" s="5">
        <f>LOOKUP(FM$6,'Daily Absent'!$O$6:$AX$6,'Daily Absent'!$O231:$AX231)</f>
        <v>0</v>
      </c>
      <c r="FN231" s="100"/>
      <c r="FO231" s="100"/>
      <c r="FP231" s="100"/>
      <c r="FQ231" s="100"/>
      <c r="FR231" s="5"/>
      <c r="FS231" s="5"/>
      <c r="FT231" s="5">
        <f>LOOKUP(FT$6,'Daily Absent'!$O$6:$AX$6,'Daily Absent'!$O231:$AX231)</f>
        <v>0</v>
      </c>
      <c r="FU231" s="100"/>
      <c r="FV231" s="100"/>
      <c r="FW231" s="100"/>
      <c r="FX231" s="100"/>
      <c r="FY231" s="5"/>
      <c r="FZ231" s="5"/>
      <c r="GA231" s="5">
        <f>LOOKUP(GA$6,'Daily Absent'!$O$6:$AX$6,'Daily Absent'!$O231:$AX231)</f>
        <v>0</v>
      </c>
      <c r="GB231" s="100"/>
      <c r="GC231" s="100"/>
      <c r="GD231" s="100"/>
      <c r="GE231" s="100"/>
      <c r="GF231" s="5"/>
      <c r="GG231" s="5"/>
      <c r="GH231" s="5">
        <f>LOOKUP(GH$6,'Daily Absent'!$O$6:$AX$6,'Daily Absent'!$O231:$AX231)</f>
        <v>0</v>
      </c>
      <c r="GI231" s="100"/>
      <c r="GJ231" s="100"/>
      <c r="GK231" s="100"/>
      <c r="GL231" s="100"/>
      <c r="GM231" s="5"/>
      <c r="GN231" s="5"/>
      <c r="GO231" s="5">
        <f>LOOKUP(GO$6,'Daily Absent'!$O$6:$AX$6,'Daily Absent'!$O231:$AX231)</f>
        <v>0</v>
      </c>
      <c r="GP231" s="100"/>
      <c r="GQ231" s="100"/>
      <c r="GR231" s="100"/>
      <c r="GS231" s="100"/>
      <c r="GT231" s="100"/>
      <c r="GU231" s="100"/>
      <c r="GV231" s="5">
        <f>LOOKUP(GV$6,'Daily Absent'!$O$6:$AX$6,'Daily Absent'!$O231:$AX231)</f>
        <v>0</v>
      </c>
      <c r="GW231" s="100"/>
      <c r="GX231" s="100"/>
      <c r="GY231" s="100"/>
      <c r="GZ231" s="100"/>
      <c r="HA231" s="5"/>
      <c r="HB231" s="5"/>
      <c r="HC231" s="5">
        <f>LOOKUP(HC$6,'Daily Absent'!$O$6:$AX$6,'Daily Absent'!$O231:$AX231)</f>
        <v>0</v>
      </c>
      <c r="HD231" s="100"/>
      <c r="HE231" s="100"/>
      <c r="HF231" s="100"/>
      <c r="HG231" s="100"/>
      <c r="HH231" s="5"/>
      <c r="HI231" s="5"/>
      <c r="HJ231" s="5">
        <f>LOOKUP(HJ$6,'Daily Absent'!$O$6:$AX$6,'Daily Absent'!$O231:$AX231)</f>
        <v>0</v>
      </c>
      <c r="HK231" s="100"/>
      <c r="HL231" s="100"/>
      <c r="HM231" s="100"/>
      <c r="HN231" s="100"/>
      <c r="HO231" s="5"/>
      <c r="HP231" s="5"/>
      <c r="HQ231" s="5"/>
      <c r="HR231" s="100"/>
      <c r="HS231" s="100"/>
      <c r="HT231" s="100"/>
      <c r="HU231" s="100"/>
      <c r="HV231" s="5"/>
      <c r="HW231" s="5"/>
      <c r="HX231" s="5">
        <f>LOOKUP(HX$6,'Daily Absent'!$O$6:$AX$6,'Daily Absent'!$O231:$AX231)</f>
        <v>0</v>
      </c>
      <c r="HY231" s="5"/>
      <c r="HZ231" s="100"/>
      <c r="IA231" s="5"/>
      <c r="IB231" s="5"/>
      <c r="IC231" s="5"/>
      <c r="ID231" s="5"/>
      <c r="IE231" s="5">
        <f>LOOKUP(IE$6,'Daily Absent'!$O$6:$AX$6,'Daily Absent'!$O231:$AX231)</f>
        <v>0</v>
      </c>
      <c r="IF231" s="5"/>
      <c r="IG231" s="100"/>
      <c r="IH231" s="5"/>
      <c r="II231" s="5"/>
      <c r="IJ231" s="5"/>
      <c r="IK231" s="5"/>
      <c r="IL231" s="5">
        <f>LOOKUP(IL$6,'Daily Absent'!$O$6:$AX$6,'Daily Absent'!$O231:$AX231)</f>
        <v>0</v>
      </c>
      <c r="IM231" s="5"/>
      <c r="IN231" s="100"/>
      <c r="IO231" s="5"/>
      <c r="IP231" s="5"/>
      <c r="IQ231" s="5"/>
      <c r="IR231" s="5"/>
      <c r="IS231" s="5">
        <f>LOOKUP(IS$6,'Daily Absent'!$O$6:$AX$6,'Daily Absent'!$O231:$AX231)</f>
        <v>0</v>
      </c>
      <c r="IT231" s="5"/>
      <c r="IU231" s="100"/>
      <c r="IV231" s="5"/>
      <c r="IW231" s="5"/>
      <c r="IX231" s="5"/>
      <c r="IY231" s="5"/>
      <c r="IZ231" s="5">
        <f>LOOKUP(IZ$6,'Daily Absent'!$O$6:$AX$6,'Daily Absent'!$O231:$AX231)</f>
        <v>0</v>
      </c>
      <c r="JA231" s="5"/>
      <c r="JB231" s="100"/>
      <c r="JC231" s="5"/>
      <c r="JD231" s="5"/>
      <c r="JE231" s="5"/>
      <c r="JF231" s="5"/>
    </row>
    <row r="232" spans="1:266" ht="20" customHeight="1">
      <c r="A232" s="54">
        <f>IF('Master MP Status'!A232&gt;0,'Master MP Status'!A232,"")</f>
        <v>224</v>
      </c>
      <c r="B232" s="5" t="str">
        <f>IF(ISTEXT('Master MP Status'!B232),'Master MP Status'!B232,"")</f>
        <v>DIRECT</v>
      </c>
      <c r="C232" s="153" t="str">
        <f>IF(OR(ISTEXT('Master MP Status'!C232),'Master MP Status'!C232&gt;0),'Master MP Status'!C232,"")</f>
        <v/>
      </c>
      <c r="D232" s="154" t="str">
        <f>IF(OR(ISTEXT('Master MP Status'!D232),'Master MP Status'!D232&gt;0),'Master MP Status'!D232,"")</f>
        <v>B250146</v>
      </c>
      <c r="E232" s="5" t="str">
        <f>IF(ISTEXT('Master MP Status'!E232),'Master MP Status'!E232,"")</f>
        <v>JULIYANTO</v>
      </c>
      <c r="F232" s="5"/>
      <c r="G232" s="5" t="str">
        <f>IF(ISTEXT('Master MP Status'!G232),'Master MP Status'!G232,"")</f>
        <v>Serang</v>
      </c>
      <c r="H232" s="5" t="str">
        <f>IF(ISTEXT('Master MP Status'!H232),'Master MP Status'!H232,"")</f>
        <v>MURSID</v>
      </c>
      <c r="I232" s="5" t="str">
        <f>IF(ISTEXT('Master MP Status'!I232),'Master MP Status'!I232,"")</f>
        <v>Scaffolder 1</v>
      </c>
      <c r="J232" s="5" t="str">
        <f>IF(ISTEXT('Master MP Status'!J232),'Master MP Status'!J232,"")</f>
        <v>Scaffolder 1</v>
      </c>
      <c r="K232" s="9">
        <f>IF(OR('Master MP Status'!K232=0,'Master MP Status'!K232=""),"",'Master MP Status'!K232)</f>
        <v>45856</v>
      </c>
      <c r="L232" s="9">
        <f>IF(OR('Master MP Status'!L232=0,'Master MP Status'!L232=""),"",'Master MP Status'!L232)</f>
        <v>45856</v>
      </c>
      <c r="M232" s="9" t="str">
        <f>IF(OR('Master MP Status'!M232=0,'Master MP Status'!M232=""),"",'Master MP Status'!M232)</f>
        <v/>
      </c>
      <c r="N232" s="5" t="str">
        <f>IF(ISTEXT('Master MP Status'!N232),'Master MP Status'!N232,"")</f>
        <v/>
      </c>
      <c r="O232" s="5">
        <f>LOOKUP(O$6,'Daily Absent'!$O$6:$AX$6,'Daily Absent'!$O232:$AX232)</f>
        <v>0</v>
      </c>
      <c r="P232" s="100"/>
      <c r="Q232" s="100"/>
      <c r="R232" s="100"/>
      <c r="S232" s="100"/>
      <c r="T232" s="5"/>
      <c r="U232" s="5"/>
      <c r="V232" s="5">
        <f>LOOKUP(V$6,'Daily Absent'!$O$6:$AX$6,'Daily Absent'!$O232:$AX232)</f>
        <v>0</v>
      </c>
      <c r="W232" s="100"/>
      <c r="X232" s="100"/>
      <c r="Y232" s="100"/>
      <c r="Z232" s="100"/>
      <c r="AA232" s="5"/>
      <c r="AB232" s="5"/>
      <c r="AC232" s="5">
        <f>LOOKUP(AC$6,'Daily Absent'!$O$6:$AX$6,'Daily Absent'!$O232:$AX232)</f>
        <v>0</v>
      </c>
      <c r="AD232" s="100"/>
      <c r="AE232" s="100"/>
      <c r="AF232" s="100"/>
      <c r="AG232" s="100"/>
      <c r="AH232" s="5"/>
      <c r="AI232" s="5"/>
      <c r="AJ232" s="5">
        <f>LOOKUP(AJ$6,'Daily Absent'!$O$6:$AX$6,'Daily Absent'!$O232:$AX232)</f>
        <v>0</v>
      </c>
      <c r="AK232" s="100"/>
      <c r="AL232" s="100"/>
      <c r="AM232" s="100"/>
      <c r="AN232" s="100"/>
      <c r="AO232" s="5"/>
      <c r="AP232" s="5"/>
      <c r="AQ232" s="5">
        <f>LOOKUP(AQ$6,'Daily Absent'!$O$6:$AX$6,'Daily Absent'!$O232:$AX232)</f>
        <v>0</v>
      </c>
      <c r="AR232" s="100"/>
      <c r="AS232" s="100"/>
      <c r="AT232" s="100"/>
      <c r="AU232" s="100"/>
      <c r="AV232" s="5"/>
      <c r="AW232" s="5"/>
      <c r="AX232" s="5">
        <f>LOOKUP(AX$6,'Daily Absent'!$O$6:$AX$6,'Daily Absent'!$O232:$AX232)</f>
        <v>0</v>
      </c>
      <c r="AY232" s="100"/>
      <c r="AZ232" s="100"/>
      <c r="BA232" s="100"/>
      <c r="BB232" s="100"/>
      <c r="BC232" s="100"/>
      <c r="BD232" s="100"/>
      <c r="BE232" s="5">
        <f>LOOKUP(BE$6,'Daily Absent'!$O$6:$AX$6,'Daily Absent'!$O232:$AX232)</f>
        <v>0</v>
      </c>
      <c r="BF232" s="100"/>
      <c r="BG232" s="100"/>
      <c r="BH232" s="100"/>
      <c r="BI232" s="100"/>
      <c r="BJ232" s="100"/>
      <c r="BK232" s="100"/>
      <c r="BL232" s="5">
        <f>LOOKUP(BL$6,'Daily Absent'!$O$6:$AX$6,'Daily Absent'!$O232:$AX232)</f>
        <v>0</v>
      </c>
      <c r="BM232" s="100"/>
      <c r="BN232" s="100"/>
      <c r="BO232" s="100"/>
      <c r="BP232" s="100"/>
      <c r="BQ232" s="100"/>
      <c r="BR232" s="100"/>
      <c r="BS232" s="5">
        <f>LOOKUP(BS$6,'Daily Absent'!$O$6:$AX$6,'Daily Absent'!$O232:$AX232)</f>
        <v>0</v>
      </c>
      <c r="BT232" s="100"/>
      <c r="BU232" s="100"/>
      <c r="BV232" s="100"/>
      <c r="BW232" s="100"/>
      <c r="BX232" s="5"/>
      <c r="BY232" s="5"/>
      <c r="BZ232" s="5">
        <f>LOOKUP(BZ$6,'Daily Absent'!$O$6:$AX$6,'Daily Absent'!$O232:$AX232)</f>
        <v>0</v>
      </c>
      <c r="CA232" s="100"/>
      <c r="CB232" s="100"/>
      <c r="CC232" s="100"/>
      <c r="CD232" s="100"/>
      <c r="CE232" s="5"/>
      <c r="CF232" s="5"/>
      <c r="CG232" s="5">
        <f>LOOKUP(CG$6,'Daily Absent'!$O$6:$AX$6,'Daily Absent'!$O232:$AX232)</f>
        <v>0</v>
      </c>
      <c r="CH232" s="100"/>
      <c r="CI232" s="100"/>
      <c r="CJ232" s="100"/>
      <c r="CK232" s="100"/>
      <c r="CL232" s="5"/>
      <c r="CM232" s="5"/>
      <c r="CN232" s="5">
        <f>LOOKUP(CN$6,'Daily Absent'!$O$6:$AX$6,'Daily Absent'!$O232:$AX232)</f>
        <v>0</v>
      </c>
      <c r="CO232" s="100"/>
      <c r="CP232" s="100"/>
      <c r="CQ232" s="100"/>
      <c r="CR232" s="100"/>
      <c r="CS232" s="5"/>
      <c r="CT232" s="5"/>
      <c r="CU232" s="5">
        <f>LOOKUP(CU$6,'Daily Absent'!$O$6:$AX$6,'Daily Absent'!$O232:$AX232)</f>
        <v>0</v>
      </c>
      <c r="CV232" s="100"/>
      <c r="CW232" s="100"/>
      <c r="CX232" s="100"/>
      <c r="CY232" s="100"/>
      <c r="CZ232" s="5"/>
      <c r="DA232" s="5"/>
      <c r="DB232" s="5">
        <f>LOOKUP(DB$6,'Daily Absent'!$O$6:$AX$6,'Daily Absent'!$O232:$AX232)</f>
        <v>0</v>
      </c>
      <c r="DC232" s="100"/>
      <c r="DD232" s="100"/>
      <c r="DE232" s="100"/>
      <c r="DF232" s="100"/>
      <c r="DG232" s="5"/>
      <c r="DH232" s="5"/>
      <c r="DI232" s="5">
        <f>LOOKUP(DI$6,'Daily Absent'!$O$6:$AX$6,'Daily Absent'!$O232:$AX232)</f>
        <v>0</v>
      </c>
      <c r="DJ232" s="100"/>
      <c r="DK232" s="100"/>
      <c r="DL232" s="100"/>
      <c r="DM232" s="100"/>
      <c r="DN232" s="5"/>
      <c r="DO232" s="5"/>
      <c r="DP232" s="5">
        <f>LOOKUP(DP$6,'Daily Absent'!$O$6:$AX$6,'Daily Absent'!$O232:$AX232)</f>
        <v>0</v>
      </c>
      <c r="DQ232" s="100"/>
      <c r="DR232" s="100"/>
      <c r="DS232" s="100"/>
      <c r="DT232" s="100"/>
      <c r="DU232" s="5"/>
      <c r="DV232" s="5"/>
      <c r="DW232" s="5">
        <f>LOOKUP(DW$6,'Daily Absent'!$O$6:$AX$6,'Daily Absent'!$O232:$AX232)</f>
        <v>0</v>
      </c>
      <c r="DX232" s="100"/>
      <c r="DY232" s="100"/>
      <c r="DZ232" s="100"/>
      <c r="EA232" s="100"/>
      <c r="EB232" s="5"/>
      <c r="EC232" s="5"/>
      <c r="ED232" s="5">
        <f>LOOKUP(ED$6,'Daily Absent'!$O$6:$AX$6,'Daily Absent'!$O232:$AX232)</f>
        <v>1</v>
      </c>
      <c r="EE232" s="100">
        <v>0.29166666666666669</v>
      </c>
      <c r="EF232" s="100">
        <v>0.5</v>
      </c>
      <c r="EG232" s="100">
        <v>0.54166666666666663</v>
      </c>
      <c r="EH232" s="100">
        <v>0.75</v>
      </c>
      <c r="EI232" s="100">
        <v>0.79166666666666663</v>
      </c>
      <c r="EJ232" s="100">
        <v>0.91666666666666663</v>
      </c>
      <c r="EK232" s="5">
        <f>LOOKUP(EK$6,'Daily Absent'!$O$6:$AX$6,'Daily Absent'!$O232:$AX232)</f>
        <v>1</v>
      </c>
      <c r="EL232" s="100">
        <v>0.29166666666666669</v>
      </c>
      <c r="EM232" s="100">
        <v>0.5</v>
      </c>
      <c r="EN232" s="100">
        <v>0.54166666666666663</v>
      </c>
      <c r="EO232" s="100">
        <v>0.75</v>
      </c>
      <c r="EP232" s="100"/>
      <c r="EQ232" s="5"/>
      <c r="ER232" s="5">
        <f>LOOKUP(ER$6,'Daily Absent'!$O$6:$AX$6,'Daily Absent'!$O232:$AX232)</f>
        <v>0</v>
      </c>
      <c r="ES232" s="100"/>
      <c r="ET232" s="100"/>
      <c r="EU232" s="100"/>
      <c r="EV232" s="100"/>
      <c r="EW232" s="5"/>
      <c r="EX232" s="5"/>
      <c r="EY232" s="5">
        <f>LOOKUP(EY$6,'Daily Absent'!$O$6:$AX$6,'Daily Absent'!$O232:$AX232)</f>
        <v>1</v>
      </c>
      <c r="EZ232" s="100">
        <v>0.29166666666666669</v>
      </c>
      <c r="FA232" s="100">
        <v>0.5</v>
      </c>
      <c r="FB232" s="100">
        <v>0.54166666666666663</v>
      </c>
      <c r="FC232" s="100">
        <v>0.75</v>
      </c>
      <c r="FD232" s="100">
        <v>0.79166666666666663</v>
      </c>
      <c r="FE232" s="100">
        <v>0.91666666666666663</v>
      </c>
      <c r="FF232" s="5">
        <f>LOOKUP(FF$6,'Daily Absent'!$O$6:$AX$6,'Daily Absent'!$O232:$AX232)</f>
        <v>1</v>
      </c>
      <c r="FG232" s="100"/>
      <c r="FH232" s="100"/>
      <c r="FI232" s="100"/>
      <c r="FJ232" s="100"/>
      <c r="FK232" s="5"/>
      <c r="FL232" s="5"/>
      <c r="FM232" s="5">
        <f>LOOKUP(FM$6,'Daily Absent'!$O$6:$AX$6,'Daily Absent'!$O232:$AX232)</f>
        <v>0</v>
      </c>
      <c r="FN232" s="100"/>
      <c r="FO232" s="100"/>
      <c r="FP232" s="100"/>
      <c r="FQ232" s="100"/>
      <c r="FR232" s="5"/>
      <c r="FS232" s="5"/>
      <c r="FT232" s="5">
        <f>LOOKUP(FT$6,'Daily Absent'!$O$6:$AX$6,'Daily Absent'!$O232:$AX232)</f>
        <v>0</v>
      </c>
      <c r="FU232" s="100"/>
      <c r="FV232" s="100"/>
      <c r="FW232" s="100"/>
      <c r="FX232" s="100"/>
      <c r="FY232" s="5"/>
      <c r="FZ232" s="5"/>
      <c r="GA232" s="5">
        <f>LOOKUP(GA$6,'Daily Absent'!$O$6:$AX$6,'Daily Absent'!$O232:$AX232)</f>
        <v>0</v>
      </c>
      <c r="GB232" s="100"/>
      <c r="GC232" s="100"/>
      <c r="GD232" s="100"/>
      <c r="GE232" s="100"/>
      <c r="GF232" s="5"/>
      <c r="GG232" s="5"/>
      <c r="GH232" s="5">
        <f>LOOKUP(GH$6,'Daily Absent'!$O$6:$AX$6,'Daily Absent'!$O232:$AX232)</f>
        <v>0</v>
      </c>
      <c r="GI232" s="100"/>
      <c r="GJ232" s="100"/>
      <c r="GK232" s="100"/>
      <c r="GL232" s="100"/>
      <c r="GM232" s="5"/>
      <c r="GN232" s="5"/>
      <c r="GO232" s="5">
        <f>LOOKUP(GO$6,'Daily Absent'!$O$6:$AX$6,'Daily Absent'!$O232:$AX232)</f>
        <v>0</v>
      </c>
      <c r="GP232" s="100"/>
      <c r="GQ232" s="100"/>
      <c r="GR232" s="100"/>
      <c r="GS232" s="100"/>
      <c r="GT232" s="100"/>
      <c r="GU232" s="100"/>
      <c r="GV232" s="5">
        <f>LOOKUP(GV$6,'Daily Absent'!$O$6:$AX$6,'Daily Absent'!$O232:$AX232)</f>
        <v>0</v>
      </c>
      <c r="GW232" s="100"/>
      <c r="GX232" s="100"/>
      <c r="GY232" s="100"/>
      <c r="GZ232" s="100"/>
      <c r="HA232" s="5"/>
      <c r="HB232" s="5"/>
      <c r="HC232" s="5">
        <f>LOOKUP(HC$6,'Daily Absent'!$O$6:$AX$6,'Daily Absent'!$O232:$AX232)</f>
        <v>0</v>
      </c>
      <c r="HD232" s="100"/>
      <c r="HE232" s="100"/>
      <c r="HF232" s="100"/>
      <c r="HG232" s="100"/>
      <c r="HH232" s="5"/>
      <c r="HI232" s="5"/>
      <c r="HJ232" s="5">
        <f>LOOKUP(HJ$6,'Daily Absent'!$O$6:$AX$6,'Daily Absent'!$O232:$AX232)</f>
        <v>0</v>
      </c>
      <c r="HK232" s="100"/>
      <c r="HL232" s="100"/>
      <c r="HM232" s="100"/>
      <c r="HN232" s="100"/>
      <c r="HO232" s="5"/>
      <c r="HP232" s="5"/>
      <c r="HQ232" s="5"/>
      <c r="HR232" s="100"/>
      <c r="HS232" s="100"/>
      <c r="HT232" s="100"/>
      <c r="HU232" s="100"/>
      <c r="HV232" s="5"/>
      <c r="HW232" s="5"/>
      <c r="HX232" s="5">
        <f>LOOKUP(HX$6,'Daily Absent'!$O$6:$AX$6,'Daily Absent'!$O232:$AX232)</f>
        <v>0</v>
      </c>
      <c r="HY232" s="5"/>
      <c r="HZ232" s="100"/>
      <c r="IA232" s="5"/>
      <c r="IB232" s="5"/>
      <c r="IC232" s="5"/>
      <c r="ID232" s="5"/>
      <c r="IE232" s="5">
        <f>LOOKUP(IE$6,'Daily Absent'!$O$6:$AX$6,'Daily Absent'!$O232:$AX232)</f>
        <v>0</v>
      </c>
      <c r="IF232" s="5"/>
      <c r="IG232" s="100"/>
      <c r="IH232" s="5"/>
      <c r="II232" s="5"/>
      <c r="IJ232" s="5"/>
      <c r="IK232" s="5"/>
      <c r="IL232" s="5">
        <f>LOOKUP(IL$6,'Daily Absent'!$O$6:$AX$6,'Daily Absent'!$O232:$AX232)</f>
        <v>0</v>
      </c>
      <c r="IM232" s="5"/>
      <c r="IN232" s="100"/>
      <c r="IO232" s="5"/>
      <c r="IP232" s="5"/>
      <c r="IQ232" s="5"/>
      <c r="IR232" s="5"/>
      <c r="IS232" s="5">
        <f>LOOKUP(IS$6,'Daily Absent'!$O$6:$AX$6,'Daily Absent'!$O232:$AX232)</f>
        <v>0</v>
      </c>
      <c r="IT232" s="5"/>
      <c r="IU232" s="100"/>
      <c r="IV232" s="5"/>
      <c r="IW232" s="5"/>
      <c r="IX232" s="5"/>
      <c r="IY232" s="5"/>
      <c r="IZ232" s="5">
        <f>LOOKUP(IZ$6,'Daily Absent'!$O$6:$AX$6,'Daily Absent'!$O232:$AX232)</f>
        <v>0</v>
      </c>
      <c r="JA232" s="5"/>
      <c r="JB232" s="100"/>
      <c r="JC232" s="5"/>
      <c r="JD232" s="5"/>
      <c r="JE232" s="5"/>
      <c r="JF232" s="5"/>
    </row>
    <row r="233" spans="1:266" ht="20" customHeight="1">
      <c r="A233" s="54">
        <f>IF('Master MP Status'!A233&gt;0,'Master MP Status'!A233,"")</f>
        <v>225</v>
      </c>
      <c r="B233" s="5" t="str">
        <f>IF(ISTEXT('Master MP Status'!B233),'Master MP Status'!B233,"")</f>
        <v>DIRECT</v>
      </c>
      <c r="C233" s="153" t="str">
        <f>IF(OR(ISTEXT('Master MP Status'!C233),'Master MP Status'!C233&gt;0),'Master MP Status'!C233,"")</f>
        <v/>
      </c>
      <c r="D233" s="154" t="str">
        <f>IF(OR(ISTEXT('Master MP Status'!D233),'Master MP Status'!D233&gt;0),'Master MP Status'!D233,"")</f>
        <v>B250147</v>
      </c>
      <c r="E233" s="5" t="str">
        <f>IF(ISTEXT('Master MP Status'!E233),'Master MP Status'!E233,"")</f>
        <v>HANAFIAH</v>
      </c>
      <c r="F233" s="5"/>
      <c r="G233" s="5" t="str">
        <f>IF(ISTEXT('Master MP Status'!G233),'Master MP Status'!G233,"")</f>
        <v>Serang</v>
      </c>
      <c r="H233" s="5" t="str">
        <f>IF(ISTEXT('Master MP Status'!H233),'Master MP Status'!H233,"")</f>
        <v>MURSID</v>
      </c>
      <c r="I233" s="5" t="str">
        <f>IF(ISTEXT('Master MP Status'!I233),'Master MP Status'!I233,"")</f>
        <v>Scaffolder 2</v>
      </c>
      <c r="J233" s="5" t="str">
        <f>IF(ISTEXT('Master MP Status'!J233),'Master MP Status'!J233,"")</f>
        <v>Scaffolder 2</v>
      </c>
      <c r="K233" s="9">
        <f>IF(OR('Master MP Status'!K233=0,'Master MP Status'!K233=""),"",'Master MP Status'!K233)</f>
        <v>45856</v>
      </c>
      <c r="L233" s="9">
        <f>IF(OR('Master MP Status'!L233=0,'Master MP Status'!L233=""),"",'Master MP Status'!L233)</f>
        <v>45856</v>
      </c>
      <c r="M233" s="9" t="str">
        <f>IF(OR('Master MP Status'!M233=0,'Master MP Status'!M233=""),"",'Master MP Status'!M233)</f>
        <v/>
      </c>
      <c r="N233" s="5" t="str">
        <f>IF(ISTEXT('Master MP Status'!N233),'Master MP Status'!N233,"")</f>
        <v/>
      </c>
      <c r="O233" s="5">
        <f>LOOKUP(O$6,'Daily Absent'!$O$6:$AX$6,'Daily Absent'!$O233:$AX233)</f>
        <v>0</v>
      </c>
      <c r="P233" s="100"/>
      <c r="Q233" s="100"/>
      <c r="R233" s="100"/>
      <c r="S233" s="100"/>
      <c r="T233" s="5"/>
      <c r="U233" s="5"/>
      <c r="V233" s="5">
        <f>LOOKUP(V$6,'Daily Absent'!$O$6:$AX$6,'Daily Absent'!$O233:$AX233)</f>
        <v>0</v>
      </c>
      <c r="W233" s="100"/>
      <c r="X233" s="100"/>
      <c r="Y233" s="100"/>
      <c r="Z233" s="100"/>
      <c r="AA233" s="5"/>
      <c r="AB233" s="5"/>
      <c r="AC233" s="5">
        <f>LOOKUP(AC$6,'Daily Absent'!$O$6:$AX$6,'Daily Absent'!$O233:$AX233)</f>
        <v>0</v>
      </c>
      <c r="AD233" s="100"/>
      <c r="AE233" s="100"/>
      <c r="AF233" s="100"/>
      <c r="AG233" s="100"/>
      <c r="AH233" s="5"/>
      <c r="AI233" s="5"/>
      <c r="AJ233" s="5">
        <f>LOOKUP(AJ$6,'Daily Absent'!$O$6:$AX$6,'Daily Absent'!$O233:$AX233)</f>
        <v>0</v>
      </c>
      <c r="AK233" s="100"/>
      <c r="AL233" s="100"/>
      <c r="AM233" s="100"/>
      <c r="AN233" s="100"/>
      <c r="AO233" s="5"/>
      <c r="AP233" s="5"/>
      <c r="AQ233" s="5">
        <f>LOOKUP(AQ$6,'Daily Absent'!$O$6:$AX$6,'Daily Absent'!$O233:$AX233)</f>
        <v>0</v>
      </c>
      <c r="AR233" s="100"/>
      <c r="AS233" s="100"/>
      <c r="AT233" s="100"/>
      <c r="AU233" s="100"/>
      <c r="AV233" s="5"/>
      <c r="AW233" s="5"/>
      <c r="AX233" s="5">
        <f>LOOKUP(AX$6,'Daily Absent'!$O$6:$AX$6,'Daily Absent'!$O233:$AX233)</f>
        <v>0</v>
      </c>
      <c r="AY233" s="100"/>
      <c r="AZ233" s="100"/>
      <c r="BA233" s="100"/>
      <c r="BB233" s="100"/>
      <c r="BC233" s="100"/>
      <c r="BD233" s="100"/>
      <c r="BE233" s="5">
        <f>LOOKUP(BE$6,'Daily Absent'!$O$6:$AX$6,'Daily Absent'!$O233:$AX233)</f>
        <v>0</v>
      </c>
      <c r="BF233" s="100"/>
      <c r="BG233" s="100"/>
      <c r="BH233" s="100"/>
      <c r="BI233" s="100"/>
      <c r="BJ233" s="100"/>
      <c r="BK233" s="100"/>
      <c r="BL233" s="5">
        <f>LOOKUP(BL$6,'Daily Absent'!$O$6:$AX$6,'Daily Absent'!$O233:$AX233)</f>
        <v>0</v>
      </c>
      <c r="BM233" s="100"/>
      <c r="BN233" s="100"/>
      <c r="BO233" s="100"/>
      <c r="BP233" s="100"/>
      <c r="BQ233" s="100"/>
      <c r="BR233" s="100"/>
      <c r="BS233" s="5">
        <f>LOOKUP(BS$6,'Daily Absent'!$O$6:$AX$6,'Daily Absent'!$O233:$AX233)</f>
        <v>0</v>
      </c>
      <c r="BT233" s="100"/>
      <c r="BU233" s="100"/>
      <c r="BV233" s="100"/>
      <c r="BW233" s="100"/>
      <c r="BX233" s="5"/>
      <c r="BY233" s="5"/>
      <c r="BZ233" s="5">
        <f>LOOKUP(BZ$6,'Daily Absent'!$O$6:$AX$6,'Daily Absent'!$O233:$AX233)</f>
        <v>0</v>
      </c>
      <c r="CA233" s="100"/>
      <c r="CB233" s="100"/>
      <c r="CC233" s="100"/>
      <c r="CD233" s="100"/>
      <c r="CE233" s="5"/>
      <c r="CF233" s="5"/>
      <c r="CG233" s="5">
        <f>LOOKUP(CG$6,'Daily Absent'!$O$6:$AX$6,'Daily Absent'!$O233:$AX233)</f>
        <v>0</v>
      </c>
      <c r="CH233" s="100"/>
      <c r="CI233" s="100"/>
      <c r="CJ233" s="100"/>
      <c r="CK233" s="100"/>
      <c r="CL233" s="5"/>
      <c r="CM233" s="5"/>
      <c r="CN233" s="5">
        <f>LOOKUP(CN$6,'Daily Absent'!$O$6:$AX$6,'Daily Absent'!$O233:$AX233)</f>
        <v>0</v>
      </c>
      <c r="CO233" s="100"/>
      <c r="CP233" s="100"/>
      <c r="CQ233" s="100"/>
      <c r="CR233" s="100"/>
      <c r="CS233" s="5"/>
      <c r="CT233" s="5"/>
      <c r="CU233" s="5">
        <f>LOOKUP(CU$6,'Daily Absent'!$O$6:$AX$6,'Daily Absent'!$O233:$AX233)</f>
        <v>0</v>
      </c>
      <c r="CV233" s="100"/>
      <c r="CW233" s="100"/>
      <c r="CX233" s="100"/>
      <c r="CY233" s="100"/>
      <c r="CZ233" s="5"/>
      <c r="DA233" s="5"/>
      <c r="DB233" s="5">
        <f>LOOKUP(DB$6,'Daily Absent'!$O$6:$AX$6,'Daily Absent'!$O233:$AX233)</f>
        <v>0</v>
      </c>
      <c r="DC233" s="100"/>
      <c r="DD233" s="100"/>
      <c r="DE233" s="100"/>
      <c r="DF233" s="100"/>
      <c r="DG233" s="5"/>
      <c r="DH233" s="5"/>
      <c r="DI233" s="5">
        <f>LOOKUP(DI$6,'Daily Absent'!$O$6:$AX$6,'Daily Absent'!$O233:$AX233)</f>
        <v>0</v>
      </c>
      <c r="DJ233" s="100"/>
      <c r="DK233" s="100"/>
      <c r="DL233" s="100"/>
      <c r="DM233" s="100"/>
      <c r="DN233" s="5"/>
      <c r="DO233" s="5"/>
      <c r="DP233" s="5">
        <f>LOOKUP(DP$6,'Daily Absent'!$O$6:$AX$6,'Daily Absent'!$O233:$AX233)</f>
        <v>0</v>
      </c>
      <c r="DQ233" s="100"/>
      <c r="DR233" s="100"/>
      <c r="DS233" s="100"/>
      <c r="DT233" s="100"/>
      <c r="DU233" s="5"/>
      <c r="DV233" s="5"/>
      <c r="DW233" s="5">
        <f>LOOKUP(DW$6,'Daily Absent'!$O$6:$AX$6,'Daily Absent'!$O233:$AX233)</f>
        <v>0</v>
      </c>
      <c r="DX233" s="100"/>
      <c r="DY233" s="100"/>
      <c r="DZ233" s="100"/>
      <c r="EA233" s="100"/>
      <c r="EB233" s="5"/>
      <c r="EC233" s="5"/>
      <c r="ED233" s="5">
        <f>LOOKUP(ED$6,'Daily Absent'!$O$6:$AX$6,'Daily Absent'!$O233:$AX233)</f>
        <v>1</v>
      </c>
      <c r="EE233" s="100">
        <v>0.29166666666666669</v>
      </c>
      <c r="EF233" s="100">
        <v>0.5</v>
      </c>
      <c r="EG233" s="100">
        <v>0.54166666666666663</v>
      </c>
      <c r="EH233" s="100">
        <v>0.75</v>
      </c>
      <c r="EI233" s="100">
        <v>0.79166666666666663</v>
      </c>
      <c r="EJ233" s="100">
        <v>0.91666666666666663</v>
      </c>
      <c r="EK233" s="5">
        <f>LOOKUP(EK$6,'Daily Absent'!$O$6:$AX$6,'Daily Absent'!$O233:$AX233)</f>
        <v>1</v>
      </c>
      <c r="EL233" s="100">
        <v>0.29166666666666669</v>
      </c>
      <c r="EM233" s="100">
        <v>0.5</v>
      </c>
      <c r="EN233" s="100">
        <v>0.54166666666666663</v>
      </c>
      <c r="EO233" s="100">
        <v>0.75</v>
      </c>
      <c r="EP233" s="100"/>
      <c r="EQ233" s="5"/>
      <c r="ER233" s="5">
        <f>LOOKUP(ER$6,'Daily Absent'!$O$6:$AX$6,'Daily Absent'!$O233:$AX233)</f>
        <v>0</v>
      </c>
      <c r="ES233" s="100"/>
      <c r="ET233" s="100"/>
      <c r="EU233" s="100"/>
      <c r="EV233" s="100"/>
      <c r="EW233" s="5"/>
      <c r="EX233" s="5"/>
      <c r="EY233" s="5">
        <f>LOOKUP(EY$6,'Daily Absent'!$O$6:$AX$6,'Daily Absent'!$O233:$AX233)</f>
        <v>1</v>
      </c>
      <c r="EZ233" s="100">
        <v>0.29166666666666669</v>
      </c>
      <c r="FA233" s="100">
        <v>0.5</v>
      </c>
      <c r="FB233" s="100">
        <v>0.54166666666666663</v>
      </c>
      <c r="FC233" s="100">
        <v>0.75</v>
      </c>
      <c r="FD233" s="100">
        <v>0.79166666666666663</v>
      </c>
      <c r="FE233" s="100">
        <v>0.91666666666666663</v>
      </c>
      <c r="FF233" s="5">
        <f>LOOKUP(FF$6,'Daily Absent'!$O$6:$AX$6,'Daily Absent'!$O233:$AX233)</f>
        <v>1</v>
      </c>
      <c r="FG233" s="100"/>
      <c r="FH233" s="100"/>
      <c r="FI233" s="100"/>
      <c r="FJ233" s="100"/>
      <c r="FK233" s="5"/>
      <c r="FL233" s="5"/>
      <c r="FM233" s="5">
        <f>LOOKUP(FM$6,'Daily Absent'!$O$6:$AX$6,'Daily Absent'!$O233:$AX233)</f>
        <v>0</v>
      </c>
      <c r="FN233" s="100"/>
      <c r="FO233" s="100"/>
      <c r="FP233" s="100"/>
      <c r="FQ233" s="100"/>
      <c r="FR233" s="5"/>
      <c r="FS233" s="5"/>
      <c r="FT233" s="5">
        <f>LOOKUP(FT$6,'Daily Absent'!$O$6:$AX$6,'Daily Absent'!$O233:$AX233)</f>
        <v>0</v>
      </c>
      <c r="FU233" s="100"/>
      <c r="FV233" s="100"/>
      <c r="FW233" s="100"/>
      <c r="FX233" s="100"/>
      <c r="FY233" s="5"/>
      <c r="FZ233" s="5"/>
      <c r="GA233" s="5">
        <f>LOOKUP(GA$6,'Daily Absent'!$O$6:$AX$6,'Daily Absent'!$O233:$AX233)</f>
        <v>0</v>
      </c>
      <c r="GB233" s="100"/>
      <c r="GC233" s="100"/>
      <c r="GD233" s="100"/>
      <c r="GE233" s="100"/>
      <c r="GF233" s="5"/>
      <c r="GG233" s="5"/>
      <c r="GH233" s="5">
        <f>LOOKUP(GH$6,'Daily Absent'!$O$6:$AX$6,'Daily Absent'!$O233:$AX233)</f>
        <v>0</v>
      </c>
      <c r="GI233" s="100"/>
      <c r="GJ233" s="100"/>
      <c r="GK233" s="100"/>
      <c r="GL233" s="100"/>
      <c r="GM233" s="5"/>
      <c r="GN233" s="5"/>
      <c r="GO233" s="5">
        <f>LOOKUP(GO$6,'Daily Absent'!$O$6:$AX$6,'Daily Absent'!$O233:$AX233)</f>
        <v>0</v>
      </c>
      <c r="GP233" s="100"/>
      <c r="GQ233" s="100"/>
      <c r="GR233" s="100"/>
      <c r="GS233" s="100"/>
      <c r="GT233" s="100"/>
      <c r="GU233" s="100"/>
      <c r="GV233" s="5">
        <f>LOOKUP(GV$6,'Daily Absent'!$O$6:$AX$6,'Daily Absent'!$O233:$AX233)</f>
        <v>0</v>
      </c>
      <c r="GW233" s="100"/>
      <c r="GX233" s="100"/>
      <c r="GY233" s="100"/>
      <c r="GZ233" s="100"/>
      <c r="HA233" s="5"/>
      <c r="HB233" s="5"/>
      <c r="HC233" s="5">
        <f>LOOKUP(HC$6,'Daily Absent'!$O$6:$AX$6,'Daily Absent'!$O233:$AX233)</f>
        <v>0</v>
      </c>
      <c r="HD233" s="100"/>
      <c r="HE233" s="100"/>
      <c r="HF233" s="100"/>
      <c r="HG233" s="100"/>
      <c r="HH233" s="5"/>
      <c r="HI233" s="5"/>
      <c r="HJ233" s="5">
        <f>LOOKUP(HJ$6,'Daily Absent'!$O$6:$AX$6,'Daily Absent'!$O233:$AX233)</f>
        <v>0</v>
      </c>
      <c r="HK233" s="100"/>
      <c r="HL233" s="100"/>
      <c r="HM233" s="100"/>
      <c r="HN233" s="100"/>
      <c r="HO233" s="5"/>
      <c r="HP233" s="5"/>
      <c r="HQ233" s="5"/>
      <c r="HR233" s="100"/>
      <c r="HS233" s="100"/>
      <c r="HT233" s="100"/>
      <c r="HU233" s="100"/>
      <c r="HV233" s="5"/>
      <c r="HW233" s="5"/>
      <c r="HX233" s="5">
        <f>LOOKUP(HX$6,'Daily Absent'!$O$6:$AX$6,'Daily Absent'!$O233:$AX233)</f>
        <v>0</v>
      </c>
      <c r="HY233" s="5"/>
      <c r="HZ233" s="100"/>
      <c r="IA233" s="5"/>
      <c r="IB233" s="5"/>
      <c r="IC233" s="5"/>
      <c r="ID233" s="5"/>
      <c r="IE233" s="5">
        <f>LOOKUP(IE$6,'Daily Absent'!$O$6:$AX$6,'Daily Absent'!$O233:$AX233)</f>
        <v>0</v>
      </c>
      <c r="IF233" s="5"/>
      <c r="IG233" s="100"/>
      <c r="IH233" s="5"/>
      <c r="II233" s="5"/>
      <c r="IJ233" s="5"/>
      <c r="IK233" s="5"/>
      <c r="IL233" s="5">
        <f>LOOKUP(IL$6,'Daily Absent'!$O$6:$AX$6,'Daily Absent'!$O233:$AX233)</f>
        <v>0</v>
      </c>
      <c r="IM233" s="5"/>
      <c r="IN233" s="100"/>
      <c r="IO233" s="5"/>
      <c r="IP233" s="5"/>
      <c r="IQ233" s="5"/>
      <c r="IR233" s="5"/>
      <c r="IS233" s="5">
        <f>LOOKUP(IS$6,'Daily Absent'!$O$6:$AX$6,'Daily Absent'!$O233:$AX233)</f>
        <v>0</v>
      </c>
      <c r="IT233" s="5"/>
      <c r="IU233" s="100"/>
      <c r="IV233" s="5"/>
      <c r="IW233" s="5"/>
      <c r="IX233" s="5"/>
      <c r="IY233" s="5"/>
      <c r="IZ233" s="5">
        <f>LOOKUP(IZ$6,'Daily Absent'!$O$6:$AX$6,'Daily Absent'!$O233:$AX233)</f>
        <v>0</v>
      </c>
      <c r="JA233" s="5"/>
      <c r="JB233" s="100"/>
      <c r="JC233" s="5"/>
      <c r="JD233" s="5"/>
      <c r="JE233" s="5"/>
      <c r="JF233" s="5"/>
    </row>
    <row r="234" spans="1:266" ht="20" customHeight="1">
      <c r="A234" s="54">
        <f>IF('Master MP Status'!A234&gt;0,'Master MP Status'!A234,"")</f>
        <v>226</v>
      </c>
      <c r="B234" s="5" t="str">
        <f>IF(ISTEXT('Master MP Status'!B234),'Master MP Status'!B234,"")</f>
        <v>DIRECT</v>
      </c>
      <c r="C234" s="153" t="str">
        <f>IF(OR(ISTEXT('Master MP Status'!C234),'Master MP Status'!C234&gt;0),'Master MP Status'!C234,"")</f>
        <v/>
      </c>
      <c r="D234" s="154" t="str">
        <f>IF(OR(ISTEXT('Master MP Status'!D234),'Master MP Status'!D234&gt;0),'Master MP Status'!D234,"")</f>
        <v>B250148</v>
      </c>
      <c r="E234" s="5" t="str">
        <f>IF(ISTEXT('Master MP Status'!E234),'Master MP Status'!E234,"")</f>
        <v>ABDUL HALIM</v>
      </c>
      <c r="F234" s="5"/>
      <c r="G234" s="5" t="str">
        <f>IF(ISTEXT('Master MP Status'!G234),'Master MP Status'!G234,"")</f>
        <v>Serang</v>
      </c>
      <c r="H234" s="5" t="str">
        <f>IF(ISTEXT('Master MP Status'!H234),'Master MP Status'!H234,"")</f>
        <v>MURSID</v>
      </c>
      <c r="I234" s="5" t="str">
        <f>IF(ISTEXT('Master MP Status'!I234),'Master MP Status'!I234,"")</f>
        <v>Scaffolder 2</v>
      </c>
      <c r="J234" s="5" t="str">
        <f>IF(ISTEXT('Master MP Status'!J234),'Master MP Status'!J234,"")</f>
        <v>Scaffolder 2</v>
      </c>
      <c r="K234" s="9">
        <f>IF(OR('Master MP Status'!K234=0,'Master MP Status'!K234=""),"",'Master MP Status'!K234)</f>
        <v>45856</v>
      </c>
      <c r="L234" s="9">
        <f>IF(OR('Master MP Status'!L234=0,'Master MP Status'!L234=""),"",'Master MP Status'!L234)</f>
        <v>45856</v>
      </c>
      <c r="M234" s="9" t="str">
        <f>IF(OR('Master MP Status'!M234=0,'Master MP Status'!M234=""),"",'Master MP Status'!M234)</f>
        <v/>
      </c>
      <c r="N234" s="5" t="str">
        <f>IF(ISTEXT('Master MP Status'!N234),'Master MP Status'!N234,"")</f>
        <v/>
      </c>
      <c r="O234" s="5">
        <f>LOOKUP(O$6,'Daily Absent'!$O$6:$AX$6,'Daily Absent'!$O234:$AX234)</f>
        <v>0</v>
      </c>
      <c r="P234" s="100"/>
      <c r="Q234" s="100"/>
      <c r="R234" s="100"/>
      <c r="S234" s="100"/>
      <c r="T234" s="5"/>
      <c r="U234" s="5"/>
      <c r="V234" s="5">
        <f>LOOKUP(V$6,'Daily Absent'!$O$6:$AX$6,'Daily Absent'!$O234:$AX234)</f>
        <v>0</v>
      </c>
      <c r="W234" s="100"/>
      <c r="X234" s="100"/>
      <c r="Y234" s="100"/>
      <c r="Z234" s="100"/>
      <c r="AA234" s="5"/>
      <c r="AB234" s="5"/>
      <c r="AC234" s="5">
        <f>LOOKUP(AC$6,'Daily Absent'!$O$6:$AX$6,'Daily Absent'!$O234:$AX234)</f>
        <v>0</v>
      </c>
      <c r="AD234" s="100"/>
      <c r="AE234" s="100"/>
      <c r="AF234" s="100"/>
      <c r="AG234" s="100"/>
      <c r="AH234" s="5"/>
      <c r="AI234" s="5"/>
      <c r="AJ234" s="5">
        <f>LOOKUP(AJ$6,'Daily Absent'!$O$6:$AX$6,'Daily Absent'!$O234:$AX234)</f>
        <v>0</v>
      </c>
      <c r="AK234" s="100"/>
      <c r="AL234" s="100"/>
      <c r="AM234" s="100"/>
      <c r="AN234" s="100"/>
      <c r="AO234" s="5"/>
      <c r="AP234" s="5"/>
      <c r="AQ234" s="5">
        <f>LOOKUP(AQ$6,'Daily Absent'!$O$6:$AX$6,'Daily Absent'!$O234:$AX234)</f>
        <v>0</v>
      </c>
      <c r="AR234" s="100"/>
      <c r="AS234" s="100"/>
      <c r="AT234" s="100"/>
      <c r="AU234" s="100"/>
      <c r="AV234" s="5"/>
      <c r="AW234" s="5"/>
      <c r="AX234" s="5">
        <f>LOOKUP(AX$6,'Daily Absent'!$O$6:$AX$6,'Daily Absent'!$O234:$AX234)</f>
        <v>0</v>
      </c>
      <c r="AY234" s="100"/>
      <c r="AZ234" s="100"/>
      <c r="BA234" s="100"/>
      <c r="BB234" s="100"/>
      <c r="BC234" s="100"/>
      <c r="BD234" s="100"/>
      <c r="BE234" s="5">
        <f>LOOKUP(BE$6,'Daily Absent'!$O$6:$AX$6,'Daily Absent'!$O234:$AX234)</f>
        <v>0</v>
      </c>
      <c r="BF234" s="100"/>
      <c r="BG234" s="100"/>
      <c r="BH234" s="100"/>
      <c r="BI234" s="100"/>
      <c r="BJ234" s="100"/>
      <c r="BK234" s="100"/>
      <c r="BL234" s="5">
        <f>LOOKUP(BL$6,'Daily Absent'!$O$6:$AX$6,'Daily Absent'!$O234:$AX234)</f>
        <v>0</v>
      </c>
      <c r="BM234" s="100"/>
      <c r="BN234" s="100"/>
      <c r="BO234" s="100"/>
      <c r="BP234" s="100"/>
      <c r="BQ234" s="100"/>
      <c r="BR234" s="100"/>
      <c r="BS234" s="5">
        <f>LOOKUP(BS$6,'Daily Absent'!$O$6:$AX$6,'Daily Absent'!$O234:$AX234)</f>
        <v>0</v>
      </c>
      <c r="BT234" s="100"/>
      <c r="BU234" s="100"/>
      <c r="BV234" s="100"/>
      <c r="BW234" s="100"/>
      <c r="BX234" s="5"/>
      <c r="BY234" s="5"/>
      <c r="BZ234" s="5">
        <f>LOOKUP(BZ$6,'Daily Absent'!$O$6:$AX$6,'Daily Absent'!$O234:$AX234)</f>
        <v>0</v>
      </c>
      <c r="CA234" s="100"/>
      <c r="CB234" s="100"/>
      <c r="CC234" s="100"/>
      <c r="CD234" s="100"/>
      <c r="CE234" s="5"/>
      <c r="CF234" s="5"/>
      <c r="CG234" s="5">
        <f>LOOKUP(CG$6,'Daily Absent'!$O$6:$AX$6,'Daily Absent'!$O234:$AX234)</f>
        <v>0</v>
      </c>
      <c r="CH234" s="100"/>
      <c r="CI234" s="100"/>
      <c r="CJ234" s="100"/>
      <c r="CK234" s="100"/>
      <c r="CL234" s="5"/>
      <c r="CM234" s="5"/>
      <c r="CN234" s="5">
        <f>LOOKUP(CN$6,'Daily Absent'!$O$6:$AX$6,'Daily Absent'!$O234:$AX234)</f>
        <v>0</v>
      </c>
      <c r="CO234" s="100"/>
      <c r="CP234" s="100"/>
      <c r="CQ234" s="100"/>
      <c r="CR234" s="100"/>
      <c r="CS234" s="5"/>
      <c r="CT234" s="5"/>
      <c r="CU234" s="5">
        <f>LOOKUP(CU$6,'Daily Absent'!$O$6:$AX$6,'Daily Absent'!$O234:$AX234)</f>
        <v>0</v>
      </c>
      <c r="CV234" s="100"/>
      <c r="CW234" s="100"/>
      <c r="CX234" s="100"/>
      <c r="CY234" s="100"/>
      <c r="CZ234" s="5"/>
      <c r="DA234" s="5"/>
      <c r="DB234" s="5">
        <f>LOOKUP(DB$6,'Daily Absent'!$O$6:$AX$6,'Daily Absent'!$O234:$AX234)</f>
        <v>0</v>
      </c>
      <c r="DC234" s="100"/>
      <c r="DD234" s="100"/>
      <c r="DE234" s="100"/>
      <c r="DF234" s="100"/>
      <c r="DG234" s="5"/>
      <c r="DH234" s="5"/>
      <c r="DI234" s="5">
        <f>LOOKUP(DI$6,'Daily Absent'!$O$6:$AX$6,'Daily Absent'!$O234:$AX234)</f>
        <v>0</v>
      </c>
      <c r="DJ234" s="100"/>
      <c r="DK234" s="100"/>
      <c r="DL234" s="100"/>
      <c r="DM234" s="100"/>
      <c r="DN234" s="5"/>
      <c r="DO234" s="5"/>
      <c r="DP234" s="5">
        <f>LOOKUP(DP$6,'Daily Absent'!$O$6:$AX$6,'Daily Absent'!$O234:$AX234)</f>
        <v>0</v>
      </c>
      <c r="DQ234" s="100"/>
      <c r="DR234" s="100"/>
      <c r="DS234" s="100"/>
      <c r="DT234" s="100"/>
      <c r="DU234" s="5"/>
      <c r="DV234" s="5"/>
      <c r="DW234" s="5">
        <f>LOOKUP(DW$6,'Daily Absent'!$O$6:$AX$6,'Daily Absent'!$O234:$AX234)</f>
        <v>0</v>
      </c>
      <c r="DX234" s="100"/>
      <c r="DY234" s="100"/>
      <c r="DZ234" s="100"/>
      <c r="EA234" s="100"/>
      <c r="EB234" s="5"/>
      <c r="EC234" s="5"/>
      <c r="ED234" s="5">
        <f>LOOKUP(ED$6,'Daily Absent'!$O$6:$AX$6,'Daily Absent'!$O234:$AX234)</f>
        <v>1</v>
      </c>
      <c r="EE234" s="100">
        <v>0.29166666666666669</v>
      </c>
      <c r="EF234" s="100">
        <v>0.5</v>
      </c>
      <c r="EG234" s="100">
        <v>0.54166666666666663</v>
      </c>
      <c r="EH234" s="100">
        <v>0.75</v>
      </c>
      <c r="EI234" s="100">
        <v>0.79166666666666663</v>
      </c>
      <c r="EJ234" s="100">
        <v>0.91666666666666663</v>
      </c>
      <c r="EK234" s="5">
        <f>LOOKUP(EK$6,'Daily Absent'!$O$6:$AX$6,'Daily Absent'!$O234:$AX234)</f>
        <v>1</v>
      </c>
      <c r="EL234" s="100">
        <v>0.29166666666666669</v>
      </c>
      <c r="EM234" s="100">
        <v>0.5</v>
      </c>
      <c r="EN234" s="100">
        <v>0.54166666666666663</v>
      </c>
      <c r="EO234" s="100">
        <v>0.75</v>
      </c>
      <c r="EP234" s="100"/>
      <c r="EQ234" s="5"/>
      <c r="ER234" s="5">
        <f>LOOKUP(ER$6,'Daily Absent'!$O$6:$AX$6,'Daily Absent'!$O234:$AX234)</f>
        <v>0</v>
      </c>
      <c r="ES234" s="100"/>
      <c r="ET234" s="100"/>
      <c r="EU234" s="100"/>
      <c r="EV234" s="100"/>
      <c r="EW234" s="5"/>
      <c r="EX234" s="5"/>
      <c r="EY234" s="5">
        <f>LOOKUP(EY$6,'Daily Absent'!$O$6:$AX$6,'Daily Absent'!$O234:$AX234)</f>
        <v>1</v>
      </c>
      <c r="EZ234" s="100">
        <v>0.29166666666666669</v>
      </c>
      <c r="FA234" s="100">
        <v>0.5</v>
      </c>
      <c r="FB234" s="100">
        <v>0.54166666666666663</v>
      </c>
      <c r="FC234" s="100">
        <v>0.75</v>
      </c>
      <c r="FD234" s="100">
        <v>0.79166666666666663</v>
      </c>
      <c r="FE234" s="100">
        <v>0.91666666666666663</v>
      </c>
      <c r="FF234" s="5">
        <f>LOOKUP(FF$6,'Daily Absent'!$O$6:$AX$6,'Daily Absent'!$O234:$AX234)</f>
        <v>1</v>
      </c>
      <c r="FG234" s="100"/>
      <c r="FH234" s="100"/>
      <c r="FI234" s="100"/>
      <c r="FJ234" s="100"/>
      <c r="FK234" s="5"/>
      <c r="FL234" s="5"/>
      <c r="FM234" s="5">
        <f>LOOKUP(FM$6,'Daily Absent'!$O$6:$AX$6,'Daily Absent'!$O234:$AX234)</f>
        <v>0</v>
      </c>
      <c r="FN234" s="100"/>
      <c r="FO234" s="100"/>
      <c r="FP234" s="100"/>
      <c r="FQ234" s="100"/>
      <c r="FR234" s="5"/>
      <c r="FS234" s="5"/>
      <c r="FT234" s="5">
        <f>LOOKUP(FT$6,'Daily Absent'!$O$6:$AX$6,'Daily Absent'!$O234:$AX234)</f>
        <v>0</v>
      </c>
      <c r="FU234" s="100"/>
      <c r="FV234" s="100"/>
      <c r="FW234" s="100"/>
      <c r="FX234" s="100"/>
      <c r="FY234" s="5"/>
      <c r="FZ234" s="5"/>
      <c r="GA234" s="5">
        <f>LOOKUP(GA$6,'Daily Absent'!$O$6:$AX$6,'Daily Absent'!$O234:$AX234)</f>
        <v>0</v>
      </c>
      <c r="GB234" s="100"/>
      <c r="GC234" s="100"/>
      <c r="GD234" s="100"/>
      <c r="GE234" s="100"/>
      <c r="GF234" s="5"/>
      <c r="GG234" s="5"/>
      <c r="GH234" s="5">
        <f>LOOKUP(GH$6,'Daily Absent'!$O$6:$AX$6,'Daily Absent'!$O234:$AX234)</f>
        <v>0</v>
      </c>
      <c r="GI234" s="100"/>
      <c r="GJ234" s="100"/>
      <c r="GK234" s="100"/>
      <c r="GL234" s="100"/>
      <c r="GM234" s="5"/>
      <c r="GN234" s="5"/>
      <c r="GO234" s="5">
        <f>LOOKUP(GO$6,'Daily Absent'!$O$6:$AX$6,'Daily Absent'!$O234:$AX234)</f>
        <v>0</v>
      </c>
      <c r="GP234" s="100"/>
      <c r="GQ234" s="100"/>
      <c r="GR234" s="100"/>
      <c r="GS234" s="100"/>
      <c r="GT234" s="100"/>
      <c r="GU234" s="100"/>
      <c r="GV234" s="5">
        <f>LOOKUP(GV$6,'Daily Absent'!$O$6:$AX$6,'Daily Absent'!$O234:$AX234)</f>
        <v>0</v>
      </c>
      <c r="GW234" s="100"/>
      <c r="GX234" s="100"/>
      <c r="GY234" s="100"/>
      <c r="GZ234" s="100"/>
      <c r="HA234" s="5"/>
      <c r="HB234" s="5"/>
      <c r="HC234" s="5">
        <f>LOOKUP(HC$6,'Daily Absent'!$O$6:$AX$6,'Daily Absent'!$O234:$AX234)</f>
        <v>0</v>
      </c>
      <c r="HD234" s="100"/>
      <c r="HE234" s="100"/>
      <c r="HF234" s="100"/>
      <c r="HG234" s="100"/>
      <c r="HH234" s="5"/>
      <c r="HI234" s="5"/>
      <c r="HJ234" s="5">
        <f>LOOKUP(HJ$6,'Daily Absent'!$O$6:$AX$6,'Daily Absent'!$O234:$AX234)</f>
        <v>0</v>
      </c>
      <c r="HK234" s="100"/>
      <c r="HL234" s="100"/>
      <c r="HM234" s="100"/>
      <c r="HN234" s="100"/>
      <c r="HO234" s="5"/>
      <c r="HP234" s="5"/>
      <c r="HQ234" s="5"/>
      <c r="HR234" s="100"/>
      <c r="HS234" s="100"/>
      <c r="HT234" s="100"/>
      <c r="HU234" s="100"/>
      <c r="HV234" s="5"/>
      <c r="HW234" s="5"/>
      <c r="HX234" s="5">
        <f>LOOKUP(HX$6,'Daily Absent'!$O$6:$AX$6,'Daily Absent'!$O234:$AX234)</f>
        <v>0</v>
      </c>
      <c r="HY234" s="5"/>
      <c r="HZ234" s="100"/>
      <c r="IA234" s="5"/>
      <c r="IB234" s="5"/>
      <c r="IC234" s="5"/>
      <c r="ID234" s="5"/>
      <c r="IE234" s="5">
        <f>LOOKUP(IE$6,'Daily Absent'!$O$6:$AX$6,'Daily Absent'!$O234:$AX234)</f>
        <v>0</v>
      </c>
      <c r="IF234" s="5"/>
      <c r="IG234" s="100"/>
      <c r="IH234" s="5"/>
      <c r="II234" s="5"/>
      <c r="IJ234" s="5"/>
      <c r="IK234" s="5"/>
      <c r="IL234" s="5">
        <f>LOOKUP(IL$6,'Daily Absent'!$O$6:$AX$6,'Daily Absent'!$O234:$AX234)</f>
        <v>0</v>
      </c>
      <c r="IM234" s="5"/>
      <c r="IN234" s="100"/>
      <c r="IO234" s="5"/>
      <c r="IP234" s="5"/>
      <c r="IQ234" s="5"/>
      <c r="IR234" s="5"/>
      <c r="IS234" s="5">
        <f>LOOKUP(IS$6,'Daily Absent'!$O$6:$AX$6,'Daily Absent'!$O234:$AX234)</f>
        <v>0</v>
      </c>
      <c r="IT234" s="5"/>
      <c r="IU234" s="100"/>
      <c r="IV234" s="5"/>
      <c r="IW234" s="5"/>
      <c r="IX234" s="5"/>
      <c r="IY234" s="5"/>
      <c r="IZ234" s="5">
        <f>LOOKUP(IZ$6,'Daily Absent'!$O$6:$AX$6,'Daily Absent'!$O234:$AX234)</f>
        <v>0</v>
      </c>
      <c r="JA234" s="5"/>
      <c r="JB234" s="100"/>
      <c r="JC234" s="5"/>
      <c r="JD234" s="5"/>
      <c r="JE234" s="5"/>
      <c r="JF234" s="5"/>
    </row>
    <row r="235" spans="1:266" ht="20" customHeight="1">
      <c r="A235" s="54">
        <f>IF('Master MP Status'!A235&gt;0,'Master MP Status'!A235,"")</f>
        <v>227</v>
      </c>
      <c r="B235" s="5" t="str">
        <f>IF(ISTEXT('Master MP Status'!B235),'Master MP Status'!B235,"")</f>
        <v>DIRECT</v>
      </c>
      <c r="C235" s="153" t="str">
        <f>IF(OR(ISTEXT('Master MP Status'!C235),'Master MP Status'!C235&gt;0),'Master MP Status'!C235,"")</f>
        <v/>
      </c>
      <c r="D235" s="154" t="str">
        <f>IF(OR(ISTEXT('Master MP Status'!D235),'Master MP Status'!D235&gt;0),'Master MP Status'!D235,"")</f>
        <v>B250149</v>
      </c>
      <c r="E235" s="5" t="str">
        <f>IF(ISTEXT('Master MP Status'!E235),'Master MP Status'!E235,"")</f>
        <v>SAMSURI</v>
      </c>
      <c r="F235" s="5"/>
      <c r="G235" s="5" t="str">
        <f>IF(ISTEXT('Master MP Status'!G235),'Master MP Status'!G235,"")</f>
        <v>Serang</v>
      </c>
      <c r="H235" s="5" t="str">
        <f>IF(ISTEXT('Master MP Status'!H235),'Master MP Status'!H235,"")</f>
        <v>MURSID</v>
      </c>
      <c r="I235" s="5" t="str">
        <f>IF(ISTEXT('Master MP Status'!I235),'Master MP Status'!I235,"")</f>
        <v>Scaffolder 2</v>
      </c>
      <c r="J235" s="5" t="str">
        <f>IF(ISTEXT('Master MP Status'!J235),'Master MP Status'!J235,"")</f>
        <v>Scaffolder 2</v>
      </c>
      <c r="K235" s="9">
        <f>IF(OR('Master MP Status'!K235=0,'Master MP Status'!K235=""),"",'Master MP Status'!K235)</f>
        <v>45856</v>
      </c>
      <c r="L235" s="9">
        <f>IF(OR('Master MP Status'!L235=0,'Master MP Status'!L235=""),"",'Master MP Status'!L235)</f>
        <v>45856</v>
      </c>
      <c r="M235" s="9" t="str">
        <f>IF(OR('Master MP Status'!M235=0,'Master MP Status'!M235=""),"",'Master MP Status'!M235)</f>
        <v/>
      </c>
      <c r="N235" s="5" t="str">
        <f>IF(ISTEXT('Master MP Status'!N235),'Master MP Status'!N235,"")</f>
        <v/>
      </c>
      <c r="O235" s="5">
        <f>LOOKUP(O$6,'Daily Absent'!$O$6:$AX$6,'Daily Absent'!$O235:$AX235)</f>
        <v>0</v>
      </c>
      <c r="P235" s="100"/>
      <c r="Q235" s="100"/>
      <c r="R235" s="100"/>
      <c r="S235" s="100"/>
      <c r="T235" s="5"/>
      <c r="U235" s="5"/>
      <c r="V235" s="5">
        <f>LOOKUP(V$6,'Daily Absent'!$O$6:$AX$6,'Daily Absent'!$O235:$AX235)</f>
        <v>0</v>
      </c>
      <c r="W235" s="100"/>
      <c r="X235" s="100"/>
      <c r="Y235" s="100"/>
      <c r="Z235" s="100"/>
      <c r="AA235" s="5"/>
      <c r="AB235" s="5"/>
      <c r="AC235" s="5">
        <f>LOOKUP(AC$6,'Daily Absent'!$O$6:$AX$6,'Daily Absent'!$O235:$AX235)</f>
        <v>0</v>
      </c>
      <c r="AD235" s="100"/>
      <c r="AE235" s="100"/>
      <c r="AF235" s="100"/>
      <c r="AG235" s="100"/>
      <c r="AH235" s="5"/>
      <c r="AI235" s="5"/>
      <c r="AJ235" s="5">
        <f>LOOKUP(AJ$6,'Daily Absent'!$O$6:$AX$6,'Daily Absent'!$O235:$AX235)</f>
        <v>0</v>
      </c>
      <c r="AK235" s="100"/>
      <c r="AL235" s="100"/>
      <c r="AM235" s="100"/>
      <c r="AN235" s="100"/>
      <c r="AO235" s="5"/>
      <c r="AP235" s="5"/>
      <c r="AQ235" s="5">
        <f>LOOKUP(AQ$6,'Daily Absent'!$O$6:$AX$6,'Daily Absent'!$O235:$AX235)</f>
        <v>0</v>
      </c>
      <c r="AR235" s="100"/>
      <c r="AS235" s="100"/>
      <c r="AT235" s="100"/>
      <c r="AU235" s="100"/>
      <c r="AV235" s="5"/>
      <c r="AW235" s="5"/>
      <c r="AX235" s="5">
        <f>LOOKUP(AX$6,'Daily Absent'!$O$6:$AX$6,'Daily Absent'!$O235:$AX235)</f>
        <v>0</v>
      </c>
      <c r="AY235" s="100"/>
      <c r="AZ235" s="100"/>
      <c r="BA235" s="100"/>
      <c r="BB235" s="100"/>
      <c r="BC235" s="100"/>
      <c r="BD235" s="100"/>
      <c r="BE235" s="5">
        <f>LOOKUP(BE$6,'Daily Absent'!$O$6:$AX$6,'Daily Absent'!$O235:$AX235)</f>
        <v>0</v>
      </c>
      <c r="BF235" s="100"/>
      <c r="BG235" s="100"/>
      <c r="BH235" s="100"/>
      <c r="BI235" s="100"/>
      <c r="BJ235" s="100"/>
      <c r="BK235" s="100"/>
      <c r="BL235" s="5">
        <f>LOOKUP(BL$6,'Daily Absent'!$O$6:$AX$6,'Daily Absent'!$O235:$AX235)</f>
        <v>0</v>
      </c>
      <c r="BM235" s="100"/>
      <c r="BN235" s="100"/>
      <c r="BO235" s="100"/>
      <c r="BP235" s="100"/>
      <c r="BQ235" s="100"/>
      <c r="BR235" s="100"/>
      <c r="BS235" s="5">
        <f>LOOKUP(BS$6,'Daily Absent'!$O$6:$AX$6,'Daily Absent'!$O235:$AX235)</f>
        <v>0</v>
      </c>
      <c r="BT235" s="100"/>
      <c r="BU235" s="100"/>
      <c r="BV235" s="100"/>
      <c r="BW235" s="100"/>
      <c r="BX235" s="5"/>
      <c r="BY235" s="5"/>
      <c r="BZ235" s="5">
        <f>LOOKUP(BZ$6,'Daily Absent'!$O$6:$AX$6,'Daily Absent'!$O235:$AX235)</f>
        <v>0</v>
      </c>
      <c r="CA235" s="100"/>
      <c r="CB235" s="100"/>
      <c r="CC235" s="100"/>
      <c r="CD235" s="100"/>
      <c r="CE235" s="5"/>
      <c r="CF235" s="5"/>
      <c r="CG235" s="5">
        <f>LOOKUP(CG$6,'Daily Absent'!$O$6:$AX$6,'Daily Absent'!$O235:$AX235)</f>
        <v>0</v>
      </c>
      <c r="CH235" s="100"/>
      <c r="CI235" s="100"/>
      <c r="CJ235" s="100"/>
      <c r="CK235" s="100"/>
      <c r="CL235" s="5"/>
      <c r="CM235" s="5"/>
      <c r="CN235" s="5">
        <f>LOOKUP(CN$6,'Daily Absent'!$O$6:$AX$6,'Daily Absent'!$O235:$AX235)</f>
        <v>0</v>
      </c>
      <c r="CO235" s="100"/>
      <c r="CP235" s="100"/>
      <c r="CQ235" s="100"/>
      <c r="CR235" s="100"/>
      <c r="CS235" s="5"/>
      <c r="CT235" s="5"/>
      <c r="CU235" s="5">
        <f>LOOKUP(CU$6,'Daily Absent'!$O$6:$AX$6,'Daily Absent'!$O235:$AX235)</f>
        <v>0</v>
      </c>
      <c r="CV235" s="100"/>
      <c r="CW235" s="100"/>
      <c r="CX235" s="100"/>
      <c r="CY235" s="100"/>
      <c r="CZ235" s="5"/>
      <c r="DA235" s="5"/>
      <c r="DB235" s="5">
        <f>LOOKUP(DB$6,'Daily Absent'!$O$6:$AX$6,'Daily Absent'!$O235:$AX235)</f>
        <v>0</v>
      </c>
      <c r="DC235" s="100"/>
      <c r="DD235" s="100"/>
      <c r="DE235" s="100"/>
      <c r="DF235" s="100"/>
      <c r="DG235" s="5"/>
      <c r="DH235" s="5"/>
      <c r="DI235" s="5">
        <f>LOOKUP(DI$6,'Daily Absent'!$O$6:$AX$6,'Daily Absent'!$O235:$AX235)</f>
        <v>0</v>
      </c>
      <c r="DJ235" s="100"/>
      <c r="DK235" s="100"/>
      <c r="DL235" s="100"/>
      <c r="DM235" s="100"/>
      <c r="DN235" s="5"/>
      <c r="DO235" s="5"/>
      <c r="DP235" s="5">
        <f>LOOKUP(DP$6,'Daily Absent'!$O$6:$AX$6,'Daily Absent'!$O235:$AX235)</f>
        <v>0</v>
      </c>
      <c r="DQ235" s="100"/>
      <c r="DR235" s="100"/>
      <c r="DS235" s="100"/>
      <c r="DT235" s="100"/>
      <c r="DU235" s="5"/>
      <c r="DV235" s="5"/>
      <c r="DW235" s="5">
        <f>LOOKUP(DW$6,'Daily Absent'!$O$6:$AX$6,'Daily Absent'!$O235:$AX235)</f>
        <v>0</v>
      </c>
      <c r="DX235" s="100"/>
      <c r="DY235" s="100"/>
      <c r="DZ235" s="100"/>
      <c r="EA235" s="100"/>
      <c r="EB235" s="5"/>
      <c r="EC235" s="5"/>
      <c r="ED235" s="5">
        <f>LOOKUP(ED$6,'Daily Absent'!$O$6:$AX$6,'Daily Absent'!$O235:$AX235)</f>
        <v>1</v>
      </c>
      <c r="EE235" s="100">
        <v>0.29166666666666669</v>
      </c>
      <c r="EF235" s="100">
        <v>0.5</v>
      </c>
      <c r="EG235" s="100">
        <v>0.54166666666666663</v>
      </c>
      <c r="EH235" s="100">
        <v>0.75</v>
      </c>
      <c r="EI235" s="100">
        <v>0.79166666666666663</v>
      </c>
      <c r="EJ235" s="100">
        <v>0.91666666666666663</v>
      </c>
      <c r="EK235" s="5">
        <f>LOOKUP(EK$6,'Daily Absent'!$O$6:$AX$6,'Daily Absent'!$O235:$AX235)</f>
        <v>1</v>
      </c>
      <c r="EL235" s="100">
        <v>0.29166666666666669</v>
      </c>
      <c r="EM235" s="100">
        <v>0.5</v>
      </c>
      <c r="EN235" s="100">
        <v>0.54166666666666663</v>
      </c>
      <c r="EO235" s="100">
        <v>0.75</v>
      </c>
      <c r="EP235" s="100"/>
      <c r="EQ235" s="5"/>
      <c r="ER235" s="5">
        <f>LOOKUP(ER$6,'Daily Absent'!$O$6:$AX$6,'Daily Absent'!$O235:$AX235)</f>
        <v>0</v>
      </c>
      <c r="ES235" s="100"/>
      <c r="ET235" s="100"/>
      <c r="EU235" s="100"/>
      <c r="EV235" s="100"/>
      <c r="EW235" s="5"/>
      <c r="EX235" s="5"/>
      <c r="EY235" s="5">
        <f>LOOKUP(EY$6,'Daily Absent'!$O$6:$AX$6,'Daily Absent'!$O235:$AX235)</f>
        <v>1</v>
      </c>
      <c r="EZ235" s="100">
        <v>0.29166666666666669</v>
      </c>
      <c r="FA235" s="100">
        <v>0.5</v>
      </c>
      <c r="FB235" s="100">
        <v>0.54166666666666663</v>
      </c>
      <c r="FC235" s="100">
        <v>0.75</v>
      </c>
      <c r="FD235" s="100">
        <v>0.79166666666666663</v>
      </c>
      <c r="FE235" s="100">
        <v>0.91666666666666663</v>
      </c>
      <c r="FF235" s="5">
        <f>LOOKUP(FF$6,'Daily Absent'!$O$6:$AX$6,'Daily Absent'!$O235:$AX235)</f>
        <v>1</v>
      </c>
      <c r="FG235" s="100"/>
      <c r="FH235" s="100"/>
      <c r="FI235" s="100"/>
      <c r="FJ235" s="100"/>
      <c r="FK235" s="5"/>
      <c r="FL235" s="5"/>
      <c r="FM235" s="5">
        <f>LOOKUP(FM$6,'Daily Absent'!$O$6:$AX$6,'Daily Absent'!$O235:$AX235)</f>
        <v>0</v>
      </c>
      <c r="FN235" s="100"/>
      <c r="FO235" s="100"/>
      <c r="FP235" s="100"/>
      <c r="FQ235" s="100"/>
      <c r="FR235" s="5"/>
      <c r="FS235" s="5"/>
      <c r="FT235" s="5">
        <f>LOOKUP(FT$6,'Daily Absent'!$O$6:$AX$6,'Daily Absent'!$O235:$AX235)</f>
        <v>0</v>
      </c>
      <c r="FU235" s="100"/>
      <c r="FV235" s="100"/>
      <c r="FW235" s="100"/>
      <c r="FX235" s="100"/>
      <c r="FY235" s="5"/>
      <c r="FZ235" s="5"/>
      <c r="GA235" s="5">
        <f>LOOKUP(GA$6,'Daily Absent'!$O$6:$AX$6,'Daily Absent'!$O235:$AX235)</f>
        <v>0</v>
      </c>
      <c r="GB235" s="100"/>
      <c r="GC235" s="100"/>
      <c r="GD235" s="100"/>
      <c r="GE235" s="100"/>
      <c r="GF235" s="5"/>
      <c r="GG235" s="5"/>
      <c r="GH235" s="5">
        <f>LOOKUP(GH$6,'Daily Absent'!$O$6:$AX$6,'Daily Absent'!$O235:$AX235)</f>
        <v>0</v>
      </c>
      <c r="GI235" s="100"/>
      <c r="GJ235" s="100"/>
      <c r="GK235" s="100"/>
      <c r="GL235" s="100"/>
      <c r="GM235" s="5"/>
      <c r="GN235" s="5"/>
      <c r="GO235" s="5">
        <f>LOOKUP(GO$6,'Daily Absent'!$O$6:$AX$6,'Daily Absent'!$O235:$AX235)</f>
        <v>0</v>
      </c>
      <c r="GP235" s="100"/>
      <c r="GQ235" s="100"/>
      <c r="GR235" s="100"/>
      <c r="GS235" s="100"/>
      <c r="GT235" s="100"/>
      <c r="GU235" s="100"/>
      <c r="GV235" s="5">
        <f>LOOKUP(GV$6,'Daily Absent'!$O$6:$AX$6,'Daily Absent'!$O235:$AX235)</f>
        <v>0</v>
      </c>
      <c r="GW235" s="100"/>
      <c r="GX235" s="100"/>
      <c r="GY235" s="100"/>
      <c r="GZ235" s="100"/>
      <c r="HA235" s="5"/>
      <c r="HB235" s="5"/>
      <c r="HC235" s="5">
        <f>LOOKUP(HC$6,'Daily Absent'!$O$6:$AX$6,'Daily Absent'!$O235:$AX235)</f>
        <v>0</v>
      </c>
      <c r="HD235" s="100"/>
      <c r="HE235" s="100"/>
      <c r="HF235" s="100"/>
      <c r="HG235" s="100"/>
      <c r="HH235" s="5"/>
      <c r="HI235" s="5"/>
      <c r="HJ235" s="5">
        <f>LOOKUP(HJ$6,'Daily Absent'!$O$6:$AX$6,'Daily Absent'!$O235:$AX235)</f>
        <v>0</v>
      </c>
      <c r="HK235" s="100"/>
      <c r="HL235" s="100"/>
      <c r="HM235" s="100"/>
      <c r="HN235" s="100"/>
      <c r="HO235" s="5"/>
      <c r="HP235" s="5"/>
      <c r="HQ235" s="5"/>
      <c r="HR235" s="100"/>
      <c r="HS235" s="100"/>
      <c r="HT235" s="100"/>
      <c r="HU235" s="100"/>
      <c r="HV235" s="5"/>
      <c r="HW235" s="5"/>
      <c r="HX235" s="5">
        <f>LOOKUP(HX$6,'Daily Absent'!$O$6:$AX$6,'Daily Absent'!$O235:$AX235)</f>
        <v>0</v>
      </c>
      <c r="HY235" s="5"/>
      <c r="HZ235" s="100"/>
      <c r="IA235" s="5"/>
      <c r="IB235" s="5"/>
      <c r="IC235" s="5"/>
      <c r="ID235" s="5"/>
      <c r="IE235" s="5">
        <f>LOOKUP(IE$6,'Daily Absent'!$O$6:$AX$6,'Daily Absent'!$O235:$AX235)</f>
        <v>0</v>
      </c>
      <c r="IF235" s="5"/>
      <c r="IG235" s="100"/>
      <c r="IH235" s="5"/>
      <c r="II235" s="5"/>
      <c r="IJ235" s="5"/>
      <c r="IK235" s="5"/>
      <c r="IL235" s="5">
        <f>LOOKUP(IL$6,'Daily Absent'!$O$6:$AX$6,'Daily Absent'!$O235:$AX235)</f>
        <v>0</v>
      </c>
      <c r="IM235" s="5"/>
      <c r="IN235" s="100"/>
      <c r="IO235" s="5"/>
      <c r="IP235" s="5"/>
      <c r="IQ235" s="5"/>
      <c r="IR235" s="5"/>
      <c r="IS235" s="5">
        <f>LOOKUP(IS$6,'Daily Absent'!$O$6:$AX$6,'Daily Absent'!$O235:$AX235)</f>
        <v>0</v>
      </c>
      <c r="IT235" s="5"/>
      <c r="IU235" s="100"/>
      <c r="IV235" s="5"/>
      <c r="IW235" s="5"/>
      <c r="IX235" s="5"/>
      <c r="IY235" s="5"/>
      <c r="IZ235" s="5">
        <f>LOOKUP(IZ$6,'Daily Absent'!$O$6:$AX$6,'Daily Absent'!$O235:$AX235)</f>
        <v>0</v>
      </c>
      <c r="JA235" s="5"/>
      <c r="JB235" s="100"/>
      <c r="JC235" s="5"/>
      <c r="JD235" s="5"/>
      <c r="JE235" s="5"/>
      <c r="JF235" s="5"/>
    </row>
    <row r="236" spans="1:266" ht="20" customHeight="1">
      <c r="A236" s="54">
        <f>IF('Master MP Status'!A236&gt;0,'Master MP Status'!A236,"")</f>
        <v>228</v>
      </c>
      <c r="B236" s="5" t="str">
        <f>IF(ISTEXT('Master MP Status'!B236),'Master MP Status'!B236,"")</f>
        <v>DIRECT</v>
      </c>
      <c r="C236" s="153" t="str">
        <f>IF(OR(ISTEXT('Master MP Status'!C236),'Master MP Status'!C236&gt;0),'Master MP Status'!C236,"")</f>
        <v/>
      </c>
      <c r="D236" s="154" t="str">
        <f>IF(OR(ISTEXT('Master MP Status'!D236),'Master MP Status'!D236&gt;0),'Master MP Status'!D236,"")</f>
        <v>B250150</v>
      </c>
      <c r="E236" s="5" t="str">
        <f>IF(ISTEXT('Master MP Status'!E236),'Master MP Status'!E236,"")</f>
        <v>ASEP SOPANDI</v>
      </c>
      <c r="F236" s="5"/>
      <c r="G236" s="5" t="str">
        <f>IF(ISTEXT('Master MP Status'!G236),'Master MP Status'!G236,"")</f>
        <v>Serang</v>
      </c>
      <c r="H236" s="5" t="str">
        <f>IF(ISTEXT('Master MP Status'!H236),'Master MP Status'!H236,"")</f>
        <v>MURSID</v>
      </c>
      <c r="I236" s="5" t="str">
        <f>IF(ISTEXT('Master MP Status'!I236),'Master MP Status'!I236,"")</f>
        <v>Scaffolder 2</v>
      </c>
      <c r="J236" s="5" t="str">
        <f>IF(ISTEXT('Master MP Status'!J236),'Master MP Status'!J236,"")</f>
        <v>Scaffolder 2</v>
      </c>
      <c r="K236" s="9">
        <f>IF(OR('Master MP Status'!K236=0,'Master MP Status'!K236=""),"",'Master MP Status'!K236)</f>
        <v>45856</v>
      </c>
      <c r="L236" s="9">
        <f>IF(OR('Master MP Status'!L236=0,'Master MP Status'!L236=""),"",'Master MP Status'!L236)</f>
        <v>45856</v>
      </c>
      <c r="M236" s="9" t="str">
        <f>IF(OR('Master MP Status'!M236=0,'Master MP Status'!M236=""),"",'Master MP Status'!M236)</f>
        <v/>
      </c>
      <c r="N236" s="5" t="str">
        <f>IF(ISTEXT('Master MP Status'!N236),'Master MP Status'!N236,"")</f>
        <v/>
      </c>
      <c r="O236" s="5">
        <f>LOOKUP(O$6,'Daily Absent'!$O$6:$AX$6,'Daily Absent'!$O236:$AX236)</f>
        <v>0</v>
      </c>
      <c r="P236" s="100"/>
      <c r="Q236" s="100"/>
      <c r="R236" s="100"/>
      <c r="S236" s="100"/>
      <c r="T236" s="5"/>
      <c r="U236" s="5"/>
      <c r="V236" s="5">
        <f>LOOKUP(V$6,'Daily Absent'!$O$6:$AX$6,'Daily Absent'!$O236:$AX236)</f>
        <v>0</v>
      </c>
      <c r="W236" s="100"/>
      <c r="X236" s="100"/>
      <c r="Y236" s="100"/>
      <c r="Z236" s="100"/>
      <c r="AA236" s="5"/>
      <c r="AB236" s="5"/>
      <c r="AC236" s="5">
        <f>LOOKUP(AC$6,'Daily Absent'!$O$6:$AX$6,'Daily Absent'!$O236:$AX236)</f>
        <v>0</v>
      </c>
      <c r="AD236" s="100"/>
      <c r="AE236" s="100"/>
      <c r="AF236" s="100"/>
      <c r="AG236" s="100"/>
      <c r="AH236" s="5"/>
      <c r="AI236" s="5"/>
      <c r="AJ236" s="5">
        <f>LOOKUP(AJ$6,'Daily Absent'!$O$6:$AX$6,'Daily Absent'!$O236:$AX236)</f>
        <v>0</v>
      </c>
      <c r="AK236" s="100"/>
      <c r="AL236" s="100"/>
      <c r="AM236" s="100"/>
      <c r="AN236" s="100"/>
      <c r="AO236" s="5"/>
      <c r="AP236" s="5"/>
      <c r="AQ236" s="5">
        <f>LOOKUP(AQ$6,'Daily Absent'!$O$6:$AX$6,'Daily Absent'!$O236:$AX236)</f>
        <v>0</v>
      </c>
      <c r="AR236" s="100"/>
      <c r="AS236" s="100"/>
      <c r="AT236" s="100"/>
      <c r="AU236" s="100"/>
      <c r="AV236" s="5"/>
      <c r="AW236" s="5"/>
      <c r="AX236" s="5">
        <f>LOOKUP(AX$6,'Daily Absent'!$O$6:$AX$6,'Daily Absent'!$O236:$AX236)</f>
        <v>0</v>
      </c>
      <c r="AY236" s="100"/>
      <c r="AZ236" s="100"/>
      <c r="BA236" s="100"/>
      <c r="BB236" s="100"/>
      <c r="BC236" s="100"/>
      <c r="BD236" s="100"/>
      <c r="BE236" s="5">
        <f>LOOKUP(BE$6,'Daily Absent'!$O$6:$AX$6,'Daily Absent'!$O236:$AX236)</f>
        <v>0</v>
      </c>
      <c r="BF236" s="100"/>
      <c r="BG236" s="100"/>
      <c r="BH236" s="100"/>
      <c r="BI236" s="100"/>
      <c r="BJ236" s="100"/>
      <c r="BK236" s="100"/>
      <c r="BL236" s="5">
        <f>LOOKUP(BL$6,'Daily Absent'!$O$6:$AX$6,'Daily Absent'!$O236:$AX236)</f>
        <v>0</v>
      </c>
      <c r="BM236" s="100"/>
      <c r="BN236" s="100"/>
      <c r="BO236" s="100"/>
      <c r="BP236" s="100"/>
      <c r="BQ236" s="100"/>
      <c r="BR236" s="100"/>
      <c r="BS236" s="5">
        <f>LOOKUP(BS$6,'Daily Absent'!$O$6:$AX$6,'Daily Absent'!$O236:$AX236)</f>
        <v>0</v>
      </c>
      <c r="BT236" s="100"/>
      <c r="BU236" s="100"/>
      <c r="BV236" s="100"/>
      <c r="BW236" s="100"/>
      <c r="BX236" s="5"/>
      <c r="BY236" s="5"/>
      <c r="BZ236" s="5">
        <f>LOOKUP(BZ$6,'Daily Absent'!$O$6:$AX$6,'Daily Absent'!$O236:$AX236)</f>
        <v>0</v>
      </c>
      <c r="CA236" s="100"/>
      <c r="CB236" s="100"/>
      <c r="CC236" s="100"/>
      <c r="CD236" s="100"/>
      <c r="CE236" s="5"/>
      <c r="CF236" s="5"/>
      <c r="CG236" s="5">
        <f>LOOKUP(CG$6,'Daily Absent'!$O$6:$AX$6,'Daily Absent'!$O236:$AX236)</f>
        <v>0</v>
      </c>
      <c r="CH236" s="100"/>
      <c r="CI236" s="100"/>
      <c r="CJ236" s="100"/>
      <c r="CK236" s="100"/>
      <c r="CL236" s="5"/>
      <c r="CM236" s="5"/>
      <c r="CN236" s="5">
        <f>LOOKUP(CN$6,'Daily Absent'!$O$6:$AX$6,'Daily Absent'!$O236:$AX236)</f>
        <v>0</v>
      </c>
      <c r="CO236" s="100"/>
      <c r="CP236" s="100"/>
      <c r="CQ236" s="100"/>
      <c r="CR236" s="100"/>
      <c r="CS236" s="5"/>
      <c r="CT236" s="5"/>
      <c r="CU236" s="5">
        <f>LOOKUP(CU$6,'Daily Absent'!$O$6:$AX$6,'Daily Absent'!$O236:$AX236)</f>
        <v>0</v>
      </c>
      <c r="CV236" s="100"/>
      <c r="CW236" s="100"/>
      <c r="CX236" s="100"/>
      <c r="CY236" s="100"/>
      <c r="CZ236" s="5"/>
      <c r="DA236" s="5"/>
      <c r="DB236" s="5">
        <f>LOOKUP(DB$6,'Daily Absent'!$O$6:$AX$6,'Daily Absent'!$O236:$AX236)</f>
        <v>0</v>
      </c>
      <c r="DC236" s="100"/>
      <c r="DD236" s="100"/>
      <c r="DE236" s="100"/>
      <c r="DF236" s="100"/>
      <c r="DG236" s="5"/>
      <c r="DH236" s="5"/>
      <c r="DI236" s="5">
        <f>LOOKUP(DI$6,'Daily Absent'!$O$6:$AX$6,'Daily Absent'!$O236:$AX236)</f>
        <v>0</v>
      </c>
      <c r="DJ236" s="100"/>
      <c r="DK236" s="100"/>
      <c r="DL236" s="100"/>
      <c r="DM236" s="100"/>
      <c r="DN236" s="5"/>
      <c r="DO236" s="5"/>
      <c r="DP236" s="5">
        <f>LOOKUP(DP$6,'Daily Absent'!$O$6:$AX$6,'Daily Absent'!$O236:$AX236)</f>
        <v>0</v>
      </c>
      <c r="DQ236" s="100"/>
      <c r="DR236" s="100"/>
      <c r="DS236" s="100"/>
      <c r="DT236" s="100"/>
      <c r="DU236" s="5"/>
      <c r="DV236" s="5"/>
      <c r="DW236" s="5">
        <f>LOOKUP(DW$6,'Daily Absent'!$O$6:$AX$6,'Daily Absent'!$O236:$AX236)</f>
        <v>0</v>
      </c>
      <c r="DX236" s="100"/>
      <c r="DY236" s="100"/>
      <c r="DZ236" s="100"/>
      <c r="EA236" s="100"/>
      <c r="EB236" s="5"/>
      <c r="EC236" s="5"/>
      <c r="ED236" s="5">
        <f>LOOKUP(ED$6,'Daily Absent'!$O$6:$AX$6,'Daily Absent'!$O236:$AX236)</f>
        <v>1</v>
      </c>
      <c r="EE236" s="100">
        <v>0.29166666666666669</v>
      </c>
      <c r="EF236" s="100">
        <v>0.5</v>
      </c>
      <c r="EG236" s="100">
        <v>0.54166666666666663</v>
      </c>
      <c r="EH236" s="100">
        <v>0.75</v>
      </c>
      <c r="EI236" s="100">
        <v>0.79166666666666663</v>
      </c>
      <c r="EJ236" s="100">
        <v>0.91666666666666663</v>
      </c>
      <c r="EK236" s="5">
        <f>LOOKUP(EK$6,'Daily Absent'!$O$6:$AX$6,'Daily Absent'!$O236:$AX236)</f>
        <v>1</v>
      </c>
      <c r="EL236" s="100">
        <v>0.29166666666666669</v>
      </c>
      <c r="EM236" s="100">
        <v>0.5</v>
      </c>
      <c r="EN236" s="100">
        <v>0.54166666666666663</v>
      </c>
      <c r="EO236" s="100">
        <v>0.75</v>
      </c>
      <c r="EP236" s="100"/>
      <c r="EQ236" s="5"/>
      <c r="ER236" s="5">
        <f>LOOKUP(ER$6,'Daily Absent'!$O$6:$AX$6,'Daily Absent'!$O236:$AX236)</f>
        <v>0</v>
      </c>
      <c r="ES236" s="100"/>
      <c r="ET236" s="100"/>
      <c r="EU236" s="100"/>
      <c r="EV236" s="100"/>
      <c r="EW236" s="5"/>
      <c r="EX236" s="5"/>
      <c r="EY236" s="5">
        <f>LOOKUP(EY$6,'Daily Absent'!$O$6:$AX$6,'Daily Absent'!$O236:$AX236)</f>
        <v>1</v>
      </c>
      <c r="EZ236" s="100">
        <v>0.29166666666666669</v>
      </c>
      <c r="FA236" s="100">
        <v>0.5</v>
      </c>
      <c r="FB236" s="100">
        <v>0.54166666666666663</v>
      </c>
      <c r="FC236" s="100">
        <v>0.75</v>
      </c>
      <c r="FD236" s="100">
        <v>0.79166666666666663</v>
      </c>
      <c r="FE236" s="100">
        <v>0.91666666666666663</v>
      </c>
      <c r="FF236" s="5">
        <f>LOOKUP(FF$6,'Daily Absent'!$O$6:$AX$6,'Daily Absent'!$O236:$AX236)</f>
        <v>1</v>
      </c>
      <c r="FG236" s="100"/>
      <c r="FH236" s="100"/>
      <c r="FI236" s="100"/>
      <c r="FJ236" s="100"/>
      <c r="FK236" s="5"/>
      <c r="FL236" s="5"/>
      <c r="FM236" s="5">
        <f>LOOKUP(FM$6,'Daily Absent'!$O$6:$AX$6,'Daily Absent'!$O236:$AX236)</f>
        <v>0</v>
      </c>
      <c r="FN236" s="100"/>
      <c r="FO236" s="100"/>
      <c r="FP236" s="100"/>
      <c r="FQ236" s="100"/>
      <c r="FR236" s="5"/>
      <c r="FS236" s="5"/>
      <c r="FT236" s="5">
        <f>LOOKUP(FT$6,'Daily Absent'!$O$6:$AX$6,'Daily Absent'!$O236:$AX236)</f>
        <v>0</v>
      </c>
      <c r="FU236" s="100"/>
      <c r="FV236" s="100"/>
      <c r="FW236" s="100"/>
      <c r="FX236" s="100"/>
      <c r="FY236" s="5"/>
      <c r="FZ236" s="5"/>
      <c r="GA236" s="5">
        <f>LOOKUP(GA$6,'Daily Absent'!$O$6:$AX$6,'Daily Absent'!$O236:$AX236)</f>
        <v>0</v>
      </c>
      <c r="GB236" s="100"/>
      <c r="GC236" s="100"/>
      <c r="GD236" s="100"/>
      <c r="GE236" s="100"/>
      <c r="GF236" s="5"/>
      <c r="GG236" s="5"/>
      <c r="GH236" s="5">
        <f>LOOKUP(GH$6,'Daily Absent'!$O$6:$AX$6,'Daily Absent'!$O236:$AX236)</f>
        <v>0</v>
      </c>
      <c r="GI236" s="100"/>
      <c r="GJ236" s="100"/>
      <c r="GK236" s="100"/>
      <c r="GL236" s="100"/>
      <c r="GM236" s="5"/>
      <c r="GN236" s="5"/>
      <c r="GO236" s="5">
        <f>LOOKUP(GO$6,'Daily Absent'!$O$6:$AX$6,'Daily Absent'!$O236:$AX236)</f>
        <v>0</v>
      </c>
      <c r="GP236" s="100"/>
      <c r="GQ236" s="100"/>
      <c r="GR236" s="100"/>
      <c r="GS236" s="100"/>
      <c r="GT236" s="100"/>
      <c r="GU236" s="100"/>
      <c r="GV236" s="5">
        <f>LOOKUP(GV$6,'Daily Absent'!$O$6:$AX$6,'Daily Absent'!$O236:$AX236)</f>
        <v>0</v>
      </c>
      <c r="GW236" s="100"/>
      <c r="GX236" s="100"/>
      <c r="GY236" s="100"/>
      <c r="GZ236" s="100"/>
      <c r="HA236" s="5"/>
      <c r="HB236" s="5"/>
      <c r="HC236" s="5">
        <f>LOOKUP(HC$6,'Daily Absent'!$O$6:$AX$6,'Daily Absent'!$O236:$AX236)</f>
        <v>0</v>
      </c>
      <c r="HD236" s="100"/>
      <c r="HE236" s="100"/>
      <c r="HF236" s="100"/>
      <c r="HG236" s="100"/>
      <c r="HH236" s="5"/>
      <c r="HI236" s="5"/>
      <c r="HJ236" s="5">
        <f>LOOKUP(HJ$6,'Daily Absent'!$O$6:$AX$6,'Daily Absent'!$O236:$AX236)</f>
        <v>0</v>
      </c>
      <c r="HK236" s="100"/>
      <c r="HL236" s="100"/>
      <c r="HM236" s="100"/>
      <c r="HN236" s="100"/>
      <c r="HO236" s="5"/>
      <c r="HP236" s="5"/>
      <c r="HQ236" s="5"/>
      <c r="HR236" s="100"/>
      <c r="HS236" s="100"/>
      <c r="HT236" s="100"/>
      <c r="HU236" s="100"/>
      <c r="HV236" s="5"/>
      <c r="HW236" s="5"/>
      <c r="HX236" s="5">
        <f>LOOKUP(HX$6,'Daily Absent'!$O$6:$AX$6,'Daily Absent'!$O236:$AX236)</f>
        <v>0</v>
      </c>
      <c r="HY236" s="5"/>
      <c r="HZ236" s="100"/>
      <c r="IA236" s="5"/>
      <c r="IB236" s="5"/>
      <c r="IC236" s="5"/>
      <c r="ID236" s="5"/>
      <c r="IE236" s="5">
        <f>LOOKUP(IE$6,'Daily Absent'!$O$6:$AX$6,'Daily Absent'!$O236:$AX236)</f>
        <v>0</v>
      </c>
      <c r="IF236" s="5"/>
      <c r="IG236" s="100"/>
      <c r="IH236" s="5"/>
      <c r="II236" s="5"/>
      <c r="IJ236" s="5"/>
      <c r="IK236" s="5"/>
      <c r="IL236" s="5">
        <f>LOOKUP(IL$6,'Daily Absent'!$O$6:$AX$6,'Daily Absent'!$O236:$AX236)</f>
        <v>0</v>
      </c>
      <c r="IM236" s="5"/>
      <c r="IN236" s="100"/>
      <c r="IO236" s="5"/>
      <c r="IP236" s="5"/>
      <c r="IQ236" s="5"/>
      <c r="IR236" s="5"/>
      <c r="IS236" s="5">
        <f>LOOKUP(IS$6,'Daily Absent'!$O$6:$AX$6,'Daily Absent'!$O236:$AX236)</f>
        <v>0</v>
      </c>
      <c r="IT236" s="5"/>
      <c r="IU236" s="100"/>
      <c r="IV236" s="5"/>
      <c r="IW236" s="5"/>
      <c r="IX236" s="5"/>
      <c r="IY236" s="5"/>
      <c r="IZ236" s="5">
        <f>LOOKUP(IZ$6,'Daily Absent'!$O$6:$AX$6,'Daily Absent'!$O236:$AX236)</f>
        <v>0</v>
      </c>
      <c r="JA236" s="5"/>
      <c r="JB236" s="100"/>
      <c r="JC236" s="5"/>
      <c r="JD236" s="5"/>
      <c r="JE236" s="5"/>
      <c r="JF236" s="5"/>
    </row>
    <row r="237" spans="1:266" ht="20" customHeight="1">
      <c r="A237" s="54">
        <f>IF('Master MP Status'!A237&gt;0,'Master MP Status'!A237,"")</f>
        <v>229</v>
      </c>
      <c r="B237" s="5" t="str">
        <f>IF(ISTEXT('Master MP Status'!B237),'Master MP Status'!B237,"")</f>
        <v>DIRECT</v>
      </c>
      <c r="C237" s="153" t="str">
        <f>IF(OR(ISTEXT('Master MP Status'!C237),'Master MP Status'!C237&gt;0),'Master MP Status'!C237,"")</f>
        <v/>
      </c>
      <c r="D237" s="154" t="str">
        <f>IF(OR(ISTEXT('Master MP Status'!D237),'Master MP Status'!D237&gt;0),'Master MP Status'!D237,"")</f>
        <v>B250151</v>
      </c>
      <c r="E237" s="5" t="str">
        <f>IF(ISTEXT('Master MP Status'!E237),'Master MP Status'!E237,"")</f>
        <v>MUS'AD</v>
      </c>
      <c r="F237" s="5"/>
      <c r="G237" s="5" t="str">
        <f>IF(ISTEXT('Master MP Status'!G237),'Master MP Status'!G237,"")</f>
        <v>Serang</v>
      </c>
      <c r="H237" s="5" t="str">
        <f>IF(ISTEXT('Master MP Status'!H237),'Master MP Status'!H237,"")</f>
        <v>MURSID</v>
      </c>
      <c r="I237" s="5" t="str">
        <f>IF(ISTEXT('Master MP Status'!I237),'Master MP Status'!I237,"")</f>
        <v>Scaffolder 2</v>
      </c>
      <c r="J237" s="5" t="str">
        <f>IF(ISTEXT('Master MP Status'!J237),'Master MP Status'!J237,"")</f>
        <v>Scaffolder 2</v>
      </c>
      <c r="K237" s="9">
        <f>IF(OR('Master MP Status'!K237=0,'Master MP Status'!K237=""),"",'Master MP Status'!K237)</f>
        <v>45856</v>
      </c>
      <c r="L237" s="9">
        <f>IF(OR('Master MP Status'!L237=0,'Master MP Status'!L237=""),"",'Master MP Status'!L237)</f>
        <v>45856</v>
      </c>
      <c r="M237" s="9" t="str">
        <f>IF(OR('Master MP Status'!M237=0,'Master MP Status'!M237=""),"",'Master MP Status'!M237)</f>
        <v/>
      </c>
      <c r="N237" s="5" t="str">
        <f>IF(ISTEXT('Master MP Status'!N237),'Master MP Status'!N237,"")</f>
        <v/>
      </c>
      <c r="O237" s="5">
        <f>LOOKUP(O$6,'Daily Absent'!$O$6:$AX$6,'Daily Absent'!$O237:$AX237)</f>
        <v>0</v>
      </c>
      <c r="P237" s="100"/>
      <c r="Q237" s="100"/>
      <c r="R237" s="100"/>
      <c r="S237" s="100"/>
      <c r="T237" s="5"/>
      <c r="U237" s="5"/>
      <c r="V237" s="5">
        <f>LOOKUP(V$6,'Daily Absent'!$O$6:$AX$6,'Daily Absent'!$O237:$AX237)</f>
        <v>0</v>
      </c>
      <c r="W237" s="100"/>
      <c r="X237" s="100"/>
      <c r="Y237" s="100"/>
      <c r="Z237" s="100"/>
      <c r="AA237" s="5"/>
      <c r="AB237" s="5"/>
      <c r="AC237" s="5">
        <f>LOOKUP(AC$6,'Daily Absent'!$O$6:$AX$6,'Daily Absent'!$O237:$AX237)</f>
        <v>0</v>
      </c>
      <c r="AD237" s="100"/>
      <c r="AE237" s="100"/>
      <c r="AF237" s="100"/>
      <c r="AG237" s="100"/>
      <c r="AH237" s="5"/>
      <c r="AI237" s="5"/>
      <c r="AJ237" s="5">
        <f>LOOKUP(AJ$6,'Daily Absent'!$O$6:$AX$6,'Daily Absent'!$O237:$AX237)</f>
        <v>0</v>
      </c>
      <c r="AK237" s="100"/>
      <c r="AL237" s="100"/>
      <c r="AM237" s="100"/>
      <c r="AN237" s="100"/>
      <c r="AO237" s="5"/>
      <c r="AP237" s="5"/>
      <c r="AQ237" s="5">
        <f>LOOKUP(AQ$6,'Daily Absent'!$O$6:$AX$6,'Daily Absent'!$O237:$AX237)</f>
        <v>0</v>
      </c>
      <c r="AR237" s="100"/>
      <c r="AS237" s="100"/>
      <c r="AT237" s="100"/>
      <c r="AU237" s="100"/>
      <c r="AV237" s="5"/>
      <c r="AW237" s="5"/>
      <c r="AX237" s="5">
        <f>LOOKUP(AX$6,'Daily Absent'!$O$6:$AX$6,'Daily Absent'!$O237:$AX237)</f>
        <v>0</v>
      </c>
      <c r="AY237" s="100"/>
      <c r="AZ237" s="100"/>
      <c r="BA237" s="100"/>
      <c r="BB237" s="100"/>
      <c r="BC237" s="100"/>
      <c r="BD237" s="100"/>
      <c r="BE237" s="5">
        <f>LOOKUP(BE$6,'Daily Absent'!$O$6:$AX$6,'Daily Absent'!$O237:$AX237)</f>
        <v>0</v>
      </c>
      <c r="BF237" s="100"/>
      <c r="BG237" s="100"/>
      <c r="BH237" s="100"/>
      <c r="BI237" s="100"/>
      <c r="BJ237" s="100"/>
      <c r="BK237" s="100"/>
      <c r="BL237" s="5">
        <f>LOOKUP(BL$6,'Daily Absent'!$O$6:$AX$6,'Daily Absent'!$O237:$AX237)</f>
        <v>0</v>
      </c>
      <c r="BM237" s="100"/>
      <c r="BN237" s="100"/>
      <c r="BO237" s="100"/>
      <c r="BP237" s="100"/>
      <c r="BQ237" s="100"/>
      <c r="BR237" s="100"/>
      <c r="BS237" s="5">
        <f>LOOKUP(BS$6,'Daily Absent'!$O$6:$AX$6,'Daily Absent'!$O237:$AX237)</f>
        <v>0</v>
      </c>
      <c r="BT237" s="100"/>
      <c r="BU237" s="100"/>
      <c r="BV237" s="100"/>
      <c r="BW237" s="100"/>
      <c r="BX237" s="5"/>
      <c r="BY237" s="5"/>
      <c r="BZ237" s="5">
        <f>LOOKUP(BZ$6,'Daily Absent'!$O$6:$AX$6,'Daily Absent'!$O237:$AX237)</f>
        <v>0</v>
      </c>
      <c r="CA237" s="100"/>
      <c r="CB237" s="100"/>
      <c r="CC237" s="100"/>
      <c r="CD237" s="100"/>
      <c r="CE237" s="5"/>
      <c r="CF237" s="5"/>
      <c r="CG237" s="5">
        <f>LOOKUP(CG$6,'Daily Absent'!$O$6:$AX$6,'Daily Absent'!$O237:$AX237)</f>
        <v>0</v>
      </c>
      <c r="CH237" s="100"/>
      <c r="CI237" s="100"/>
      <c r="CJ237" s="100"/>
      <c r="CK237" s="100"/>
      <c r="CL237" s="5"/>
      <c r="CM237" s="5"/>
      <c r="CN237" s="5">
        <f>LOOKUP(CN$6,'Daily Absent'!$O$6:$AX$6,'Daily Absent'!$O237:$AX237)</f>
        <v>0</v>
      </c>
      <c r="CO237" s="100"/>
      <c r="CP237" s="100"/>
      <c r="CQ237" s="100"/>
      <c r="CR237" s="100"/>
      <c r="CS237" s="5"/>
      <c r="CT237" s="5"/>
      <c r="CU237" s="5">
        <f>LOOKUP(CU$6,'Daily Absent'!$O$6:$AX$6,'Daily Absent'!$O237:$AX237)</f>
        <v>0</v>
      </c>
      <c r="CV237" s="100"/>
      <c r="CW237" s="100"/>
      <c r="CX237" s="100"/>
      <c r="CY237" s="100"/>
      <c r="CZ237" s="5"/>
      <c r="DA237" s="5"/>
      <c r="DB237" s="5">
        <f>LOOKUP(DB$6,'Daily Absent'!$O$6:$AX$6,'Daily Absent'!$O237:$AX237)</f>
        <v>0</v>
      </c>
      <c r="DC237" s="100"/>
      <c r="DD237" s="100"/>
      <c r="DE237" s="100"/>
      <c r="DF237" s="100"/>
      <c r="DG237" s="5"/>
      <c r="DH237" s="5"/>
      <c r="DI237" s="5">
        <f>LOOKUP(DI$6,'Daily Absent'!$O$6:$AX$6,'Daily Absent'!$O237:$AX237)</f>
        <v>0</v>
      </c>
      <c r="DJ237" s="100"/>
      <c r="DK237" s="100"/>
      <c r="DL237" s="100"/>
      <c r="DM237" s="100"/>
      <c r="DN237" s="5"/>
      <c r="DO237" s="5"/>
      <c r="DP237" s="5">
        <f>LOOKUP(DP$6,'Daily Absent'!$O$6:$AX$6,'Daily Absent'!$O237:$AX237)</f>
        <v>0</v>
      </c>
      <c r="DQ237" s="100"/>
      <c r="DR237" s="100"/>
      <c r="DS237" s="100"/>
      <c r="DT237" s="100"/>
      <c r="DU237" s="5"/>
      <c r="DV237" s="5"/>
      <c r="DW237" s="5">
        <f>LOOKUP(DW$6,'Daily Absent'!$O$6:$AX$6,'Daily Absent'!$O237:$AX237)</f>
        <v>0</v>
      </c>
      <c r="DX237" s="100"/>
      <c r="DY237" s="100"/>
      <c r="DZ237" s="100"/>
      <c r="EA237" s="100"/>
      <c r="EB237" s="5"/>
      <c r="EC237" s="5"/>
      <c r="ED237" s="5">
        <f>LOOKUP(ED$6,'Daily Absent'!$O$6:$AX$6,'Daily Absent'!$O237:$AX237)</f>
        <v>1</v>
      </c>
      <c r="EE237" s="100">
        <v>0.29166666666666669</v>
      </c>
      <c r="EF237" s="100">
        <v>0.5</v>
      </c>
      <c r="EG237" s="100">
        <v>0.54166666666666663</v>
      </c>
      <c r="EH237" s="100">
        <v>0.75</v>
      </c>
      <c r="EI237" s="100">
        <v>0.79166666666666663</v>
      </c>
      <c r="EJ237" s="100">
        <v>0.91666666666666663</v>
      </c>
      <c r="EK237" s="5">
        <f>LOOKUP(EK$6,'Daily Absent'!$O$6:$AX$6,'Daily Absent'!$O237:$AX237)</f>
        <v>1</v>
      </c>
      <c r="EL237" s="100">
        <v>0.29166666666666669</v>
      </c>
      <c r="EM237" s="100">
        <v>0.5</v>
      </c>
      <c r="EN237" s="100">
        <v>0.54166666666666663</v>
      </c>
      <c r="EO237" s="100">
        <v>0.75</v>
      </c>
      <c r="EP237" s="100"/>
      <c r="EQ237" s="5"/>
      <c r="ER237" s="5">
        <f>LOOKUP(ER$6,'Daily Absent'!$O$6:$AX$6,'Daily Absent'!$O237:$AX237)</f>
        <v>0</v>
      </c>
      <c r="ES237" s="100"/>
      <c r="ET237" s="100"/>
      <c r="EU237" s="100"/>
      <c r="EV237" s="100"/>
      <c r="EW237" s="5"/>
      <c r="EX237" s="5"/>
      <c r="EY237" s="5">
        <f>LOOKUP(EY$6,'Daily Absent'!$O$6:$AX$6,'Daily Absent'!$O237:$AX237)</f>
        <v>1</v>
      </c>
      <c r="EZ237" s="100">
        <v>0.29166666666666669</v>
      </c>
      <c r="FA237" s="100">
        <v>0.5</v>
      </c>
      <c r="FB237" s="100">
        <v>0.54166666666666663</v>
      </c>
      <c r="FC237" s="100">
        <v>0.75</v>
      </c>
      <c r="FD237" s="100">
        <v>0.79166666666666663</v>
      </c>
      <c r="FE237" s="100">
        <v>0.91666666666666663</v>
      </c>
      <c r="FF237" s="5">
        <f>LOOKUP(FF$6,'Daily Absent'!$O$6:$AX$6,'Daily Absent'!$O237:$AX237)</f>
        <v>1</v>
      </c>
      <c r="FG237" s="100"/>
      <c r="FH237" s="100"/>
      <c r="FI237" s="100"/>
      <c r="FJ237" s="100"/>
      <c r="FK237" s="5"/>
      <c r="FL237" s="5"/>
      <c r="FM237" s="5">
        <f>LOOKUP(FM$6,'Daily Absent'!$O$6:$AX$6,'Daily Absent'!$O237:$AX237)</f>
        <v>0</v>
      </c>
      <c r="FN237" s="100"/>
      <c r="FO237" s="100"/>
      <c r="FP237" s="100"/>
      <c r="FQ237" s="100"/>
      <c r="FR237" s="5"/>
      <c r="FS237" s="5"/>
      <c r="FT237" s="5">
        <f>LOOKUP(FT$6,'Daily Absent'!$O$6:$AX$6,'Daily Absent'!$O237:$AX237)</f>
        <v>0</v>
      </c>
      <c r="FU237" s="100"/>
      <c r="FV237" s="100"/>
      <c r="FW237" s="100"/>
      <c r="FX237" s="100"/>
      <c r="FY237" s="5"/>
      <c r="FZ237" s="5"/>
      <c r="GA237" s="5">
        <f>LOOKUP(GA$6,'Daily Absent'!$O$6:$AX$6,'Daily Absent'!$O237:$AX237)</f>
        <v>0</v>
      </c>
      <c r="GB237" s="100"/>
      <c r="GC237" s="100"/>
      <c r="GD237" s="100"/>
      <c r="GE237" s="100"/>
      <c r="GF237" s="5"/>
      <c r="GG237" s="5"/>
      <c r="GH237" s="5">
        <f>LOOKUP(GH$6,'Daily Absent'!$O$6:$AX$6,'Daily Absent'!$O237:$AX237)</f>
        <v>0</v>
      </c>
      <c r="GI237" s="100"/>
      <c r="GJ237" s="100"/>
      <c r="GK237" s="100"/>
      <c r="GL237" s="100"/>
      <c r="GM237" s="5"/>
      <c r="GN237" s="5"/>
      <c r="GO237" s="5">
        <f>LOOKUP(GO$6,'Daily Absent'!$O$6:$AX$6,'Daily Absent'!$O237:$AX237)</f>
        <v>0</v>
      </c>
      <c r="GP237" s="100"/>
      <c r="GQ237" s="100"/>
      <c r="GR237" s="100"/>
      <c r="GS237" s="100"/>
      <c r="GT237" s="100"/>
      <c r="GU237" s="100"/>
      <c r="GV237" s="5">
        <f>LOOKUP(GV$6,'Daily Absent'!$O$6:$AX$6,'Daily Absent'!$O237:$AX237)</f>
        <v>0</v>
      </c>
      <c r="GW237" s="100"/>
      <c r="GX237" s="100"/>
      <c r="GY237" s="100"/>
      <c r="GZ237" s="100"/>
      <c r="HA237" s="5"/>
      <c r="HB237" s="5"/>
      <c r="HC237" s="5">
        <f>LOOKUP(HC$6,'Daily Absent'!$O$6:$AX$6,'Daily Absent'!$O237:$AX237)</f>
        <v>0</v>
      </c>
      <c r="HD237" s="100"/>
      <c r="HE237" s="100"/>
      <c r="HF237" s="100"/>
      <c r="HG237" s="100"/>
      <c r="HH237" s="5"/>
      <c r="HI237" s="5"/>
      <c r="HJ237" s="5">
        <f>LOOKUP(HJ$6,'Daily Absent'!$O$6:$AX$6,'Daily Absent'!$O237:$AX237)</f>
        <v>0</v>
      </c>
      <c r="HK237" s="100"/>
      <c r="HL237" s="100"/>
      <c r="HM237" s="100"/>
      <c r="HN237" s="100"/>
      <c r="HO237" s="5"/>
      <c r="HP237" s="5"/>
      <c r="HQ237" s="5"/>
      <c r="HR237" s="100"/>
      <c r="HS237" s="100"/>
      <c r="HT237" s="100"/>
      <c r="HU237" s="100"/>
      <c r="HV237" s="5"/>
      <c r="HW237" s="5"/>
      <c r="HX237" s="5">
        <f>LOOKUP(HX$6,'Daily Absent'!$O$6:$AX$6,'Daily Absent'!$O237:$AX237)</f>
        <v>0</v>
      </c>
      <c r="HY237" s="5"/>
      <c r="HZ237" s="100"/>
      <c r="IA237" s="5"/>
      <c r="IB237" s="5"/>
      <c r="IC237" s="5"/>
      <c r="ID237" s="5"/>
      <c r="IE237" s="5">
        <f>LOOKUP(IE$6,'Daily Absent'!$O$6:$AX$6,'Daily Absent'!$O237:$AX237)</f>
        <v>0</v>
      </c>
      <c r="IF237" s="5"/>
      <c r="IG237" s="100"/>
      <c r="IH237" s="5"/>
      <c r="II237" s="5"/>
      <c r="IJ237" s="5"/>
      <c r="IK237" s="5"/>
      <c r="IL237" s="5">
        <f>LOOKUP(IL$6,'Daily Absent'!$O$6:$AX$6,'Daily Absent'!$O237:$AX237)</f>
        <v>0</v>
      </c>
      <c r="IM237" s="5"/>
      <c r="IN237" s="100"/>
      <c r="IO237" s="5"/>
      <c r="IP237" s="5"/>
      <c r="IQ237" s="5"/>
      <c r="IR237" s="5"/>
      <c r="IS237" s="5">
        <f>LOOKUP(IS$6,'Daily Absent'!$O$6:$AX$6,'Daily Absent'!$O237:$AX237)</f>
        <v>0</v>
      </c>
      <c r="IT237" s="5"/>
      <c r="IU237" s="100"/>
      <c r="IV237" s="5"/>
      <c r="IW237" s="5"/>
      <c r="IX237" s="5"/>
      <c r="IY237" s="5"/>
      <c r="IZ237" s="5">
        <f>LOOKUP(IZ$6,'Daily Absent'!$O$6:$AX$6,'Daily Absent'!$O237:$AX237)</f>
        <v>0</v>
      </c>
      <c r="JA237" s="5"/>
      <c r="JB237" s="100"/>
      <c r="JC237" s="5"/>
      <c r="JD237" s="5"/>
      <c r="JE237" s="5"/>
      <c r="JF237" s="5"/>
    </row>
    <row r="238" spans="1:266" ht="20" customHeight="1">
      <c r="A238" s="54">
        <f>IF('Master MP Status'!A238&gt;0,'Master MP Status'!A238,"")</f>
        <v>230</v>
      </c>
      <c r="B238" s="5" t="str">
        <f>IF(ISTEXT('Master MP Status'!B238),'Master MP Status'!B238,"")</f>
        <v>DIRECT</v>
      </c>
      <c r="C238" s="153" t="str">
        <f>IF(OR(ISTEXT('Master MP Status'!C238),'Master MP Status'!C238&gt;0),'Master MP Status'!C238,"")</f>
        <v/>
      </c>
      <c r="D238" s="154" t="str">
        <f>IF(OR(ISTEXT('Master MP Status'!D238),'Master MP Status'!D238&gt;0),'Master MP Status'!D238,"")</f>
        <v>B250152</v>
      </c>
      <c r="E238" s="5" t="str">
        <f>IF(ISTEXT('Master MP Status'!E238),'Master MP Status'!E238,"")</f>
        <v>MU'ARIZAL</v>
      </c>
      <c r="F238" s="5"/>
      <c r="G238" s="5" t="str">
        <f>IF(ISTEXT('Master MP Status'!G238),'Master MP Status'!G238,"")</f>
        <v>Serang</v>
      </c>
      <c r="H238" s="5" t="str">
        <f>IF(ISTEXT('Master MP Status'!H238),'Master MP Status'!H238,"")</f>
        <v>MURSID</v>
      </c>
      <c r="I238" s="5" t="str">
        <f>IF(ISTEXT('Master MP Status'!I238),'Master MP Status'!I238,"")</f>
        <v>Scaffolder 2</v>
      </c>
      <c r="J238" s="5" t="str">
        <f>IF(ISTEXT('Master MP Status'!J238),'Master MP Status'!J238,"")</f>
        <v>Scaffolder 2</v>
      </c>
      <c r="K238" s="9">
        <f>IF(OR('Master MP Status'!K238=0,'Master MP Status'!K238=""),"",'Master MP Status'!K238)</f>
        <v>45856</v>
      </c>
      <c r="L238" s="9">
        <f>IF(OR('Master MP Status'!L238=0,'Master MP Status'!L238=""),"",'Master MP Status'!L238)</f>
        <v>45856</v>
      </c>
      <c r="M238" s="9" t="str">
        <f>IF(OR('Master MP Status'!M238=0,'Master MP Status'!M238=""),"",'Master MP Status'!M238)</f>
        <v/>
      </c>
      <c r="N238" s="5" t="str">
        <f>IF(ISTEXT('Master MP Status'!N238),'Master MP Status'!N238,"")</f>
        <v/>
      </c>
      <c r="O238" s="5">
        <f>LOOKUP(O$6,'Daily Absent'!$O$6:$AX$6,'Daily Absent'!$O238:$AX238)</f>
        <v>0</v>
      </c>
      <c r="P238" s="100"/>
      <c r="Q238" s="100"/>
      <c r="R238" s="100"/>
      <c r="S238" s="100"/>
      <c r="T238" s="5"/>
      <c r="U238" s="5"/>
      <c r="V238" s="5">
        <f>LOOKUP(V$6,'Daily Absent'!$O$6:$AX$6,'Daily Absent'!$O238:$AX238)</f>
        <v>0</v>
      </c>
      <c r="W238" s="100"/>
      <c r="X238" s="100"/>
      <c r="Y238" s="100"/>
      <c r="Z238" s="100"/>
      <c r="AA238" s="5"/>
      <c r="AB238" s="5"/>
      <c r="AC238" s="5">
        <f>LOOKUP(AC$6,'Daily Absent'!$O$6:$AX$6,'Daily Absent'!$O238:$AX238)</f>
        <v>0</v>
      </c>
      <c r="AD238" s="100"/>
      <c r="AE238" s="100"/>
      <c r="AF238" s="100"/>
      <c r="AG238" s="100"/>
      <c r="AH238" s="5"/>
      <c r="AI238" s="5"/>
      <c r="AJ238" s="5">
        <f>LOOKUP(AJ$6,'Daily Absent'!$O$6:$AX$6,'Daily Absent'!$O238:$AX238)</f>
        <v>0</v>
      </c>
      <c r="AK238" s="100"/>
      <c r="AL238" s="100"/>
      <c r="AM238" s="100"/>
      <c r="AN238" s="100"/>
      <c r="AO238" s="5"/>
      <c r="AP238" s="5"/>
      <c r="AQ238" s="5">
        <f>LOOKUP(AQ$6,'Daily Absent'!$O$6:$AX$6,'Daily Absent'!$O238:$AX238)</f>
        <v>0</v>
      </c>
      <c r="AR238" s="100"/>
      <c r="AS238" s="100"/>
      <c r="AT238" s="100"/>
      <c r="AU238" s="100"/>
      <c r="AV238" s="5"/>
      <c r="AW238" s="5"/>
      <c r="AX238" s="5">
        <f>LOOKUP(AX$6,'Daily Absent'!$O$6:$AX$6,'Daily Absent'!$O238:$AX238)</f>
        <v>0</v>
      </c>
      <c r="AY238" s="100"/>
      <c r="AZ238" s="100"/>
      <c r="BA238" s="100"/>
      <c r="BB238" s="100"/>
      <c r="BC238" s="100"/>
      <c r="BD238" s="100"/>
      <c r="BE238" s="5">
        <f>LOOKUP(BE$6,'Daily Absent'!$O$6:$AX$6,'Daily Absent'!$O238:$AX238)</f>
        <v>0</v>
      </c>
      <c r="BF238" s="100"/>
      <c r="BG238" s="100"/>
      <c r="BH238" s="100"/>
      <c r="BI238" s="100"/>
      <c r="BJ238" s="100"/>
      <c r="BK238" s="100"/>
      <c r="BL238" s="5">
        <f>LOOKUP(BL$6,'Daily Absent'!$O$6:$AX$6,'Daily Absent'!$O238:$AX238)</f>
        <v>0</v>
      </c>
      <c r="BM238" s="100"/>
      <c r="BN238" s="100"/>
      <c r="BO238" s="100"/>
      <c r="BP238" s="100"/>
      <c r="BQ238" s="100"/>
      <c r="BR238" s="100"/>
      <c r="BS238" s="5">
        <f>LOOKUP(BS$6,'Daily Absent'!$O$6:$AX$6,'Daily Absent'!$O238:$AX238)</f>
        <v>0</v>
      </c>
      <c r="BT238" s="100"/>
      <c r="BU238" s="100"/>
      <c r="BV238" s="100"/>
      <c r="BW238" s="100"/>
      <c r="BX238" s="5"/>
      <c r="BY238" s="5"/>
      <c r="BZ238" s="5">
        <f>LOOKUP(BZ$6,'Daily Absent'!$O$6:$AX$6,'Daily Absent'!$O238:$AX238)</f>
        <v>0</v>
      </c>
      <c r="CA238" s="100"/>
      <c r="CB238" s="100"/>
      <c r="CC238" s="100"/>
      <c r="CD238" s="100"/>
      <c r="CE238" s="5"/>
      <c r="CF238" s="5"/>
      <c r="CG238" s="5">
        <f>LOOKUP(CG$6,'Daily Absent'!$O$6:$AX$6,'Daily Absent'!$O238:$AX238)</f>
        <v>0</v>
      </c>
      <c r="CH238" s="100"/>
      <c r="CI238" s="100"/>
      <c r="CJ238" s="100"/>
      <c r="CK238" s="100"/>
      <c r="CL238" s="5"/>
      <c r="CM238" s="5"/>
      <c r="CN238" s="5">
        <f>LOOKUP(CN$6,'Daily Absent'!$O$6:$AX$6,'Daily Absent'!$O238:$AX238)</f>
        <v>0</v>
      </c>
      <c r="CO238" s="100"/>
      <c r="CP238" s="100"/>
      <c r="CQ238" s="100"/>
      <c r="CR238" s="100"/>
      <c r="CS238" s="5"/>
      <c r="CT238" s="5"/>
      <c r="CU238" s="5">
        <f>LOOKUP(CU$6,'Daily Absent'!$O$6:$AX$6,'Daily Absent'!$O238:$AX238)</f>
        <v>0</v>
      </c>
      <c r="CV238" s="100"/>
      <c r="CW238" s="100"/>
      <c r="CX238" s="100"/>
      <c r="CY238" s="100"/>
      <c r="CZ238" s="5"/>
      <c r="DA238" s="5"/>
      <c r="DB238" s="5">
        <f>LOOKUP(DB$6,'Daily Absent'!$O$6:$AX$6,'Daily Absent'!$O238:$AX238)</f>
        <v>0</v>
      </c>
      <c r="DC238" s="100"/>
      <c r="DD238" s="100"/>
      <c r="DE238" s="100"/>
      <c r="DF238" s="100"/>
      <c r="DG238" s="5"/>
      <c r="DH238" s="5"/>
      <c r="DI238" s="5">
        <f>LOOKUP(DI$6,'Daily Absent'!$O$6:$AX$6,'Daily Absent'!$O238:$AX238)</f>
        <v>0</v>
      </c>
      <c r="DJ238" s="100"/>
      <c r="DK238" s="100"/>
      <c r="DL238" s="100"/>
      <c r="DM238" s="100"/>
      <c r="DN238" s="5"/>
      <c r="DO238" s="5"/>
      <c r="DP238" s="5">
        <f>LOOKUP(DP$6,'Daily Absent'!$O$6:$AX$6,'Daily Absent'!$O238:$AX238)</f>
        <v>0</v>
      </c>
      <c r="DQ238" s="100"/>
      <c r="DR238" s="100"/>
      <c r="DS238" s="100"/>
      <c r="DT238" s="100"/>
      <c r="DU238" s="5"/>
      <c r="DV238" s="5"/>
      <c r="DW238" s="5">
        <f>LOOKUP(DW$6,'Daily Absent'!$O$6:$AX$6,'Daily Absent'!$O238:$AX238)</f>
        <v>0</v>
      </c>
      <c r="DX238" s="100"/>
      <c r="DY238" s="100"/>
      <c r="DZ238" s="100"/>
      <c r="EA238" s="100"/>
      <c r="EB238" s="5"/>
      <c r="EC238" s="5"/>
      <c r="ED238" s="5">
        <f>LOOKUP(ED$6,'Daily Absent'!$O$6:$AX$6,'Daily Absent'!$O238:$AX238)</f>
        <v>1</v>
      </c>
      <c r="EE238" s="100">
        <v>0.29166666666666669</v>
      </c>
      <c r="EF238" s="100">
        <v>0.5</v>
      </c>
      <c r="EG238" s="100">
        <v>0.54166666666666663</v>
      </c>
      <c r="EH238" s="100">
        <v>0.75</v>
      </c>
      <c r="EI238" s="100">
        <v>0.79166666666666663</v>
      </c>
      <c r="EJ238" s="100">
        <v>0.91666666666666663</v>
      </c>
      <c r="EK238" s="5">
        <f>LOOKUP(EK$6,'Daily Absent'!$O$6:$AX$6,'Daily Absent'!$O238:$AX238)</f>
        <v>1</v>
      </c>
      <c r="EL238" s="100">
        <v>0.29166666666666669</v>
      </c>
      <c r="EM238" s="100">
        <v>0.5</v>
      </c>
      <c r="EN238" s="100">
        <v>0.54166666666666663</v>
      </c>
      <c r="EO238" s="100">
        <v>0.75</v>
      </c>
      <c r="EP238" s="100"/>
      <c r="EQ238" s="5"/>
      <c r="ER238" s="5">
        <f>LOOKUP(ER$6,'Daily Absent'!$O$6:$AX$6,'Daily Absent'!$O238:$AX238)</f>
        <v>0</v>
      </c>
      <c r="ES238" s="100"/>
      <c r="ET238" s="100"/>
      <c r="EU238" s="100"/>
      <c r="EV238" s="100"/>
      <c r="EW238" s="5"/>
      <c r="EX238" s="5"/>
      <c r="EY238" s="5">
        <f>LOOKUP(EY$6,'Daily Absent'!$O$6:$AX$6,'Daily Absent'!$O238:$AX238)</f>
        <v>1</v>
      </c>
      <c r="EZ238" s="100">
        <v>0.29166666666666669</v>
      </c>
      <c r="FA238" s="100">
        <v>0.5</v>
      </c>
      <c r="FB238" s="100">
        <v>0.54166666666666663</v>
      </c>
      <c r="FC238" s="100">
        <v>0.75</v>
      </c>
      <c r="FD238" s="100">
        <v>0.79166666666666663</v>
      </c>
      <c r="FE238" s="100">
        <v>0.91666666666666663</v>
      </c>
      <c r="FF238" s="5">
        <f>LOOKUP(FF$6,'Daily Absent'!$O$6:$AX$6,'Daily Absent'!$O238:$AX238)</f>
        <v>1</v>
      </c>
      <c r="FG238" s="100"/>
      <c r="FH238" s="100"/>
      <c r="FI238" s="100"/>
      <c r="FJ238" s="100"/>
      <c r="FK238" s="5"/>
      <c r="FL238" s="5"/>
      <c r="FM238" s="5">
        <f>LOOKUP(FM$6,'Daily Absent'!$O$6:$AX$6,'Daily Absent'!$O238:$AX238)</f>
        <v>0</v>
      </c>
      <c r="FN238" s="100"/>
      <c r="FO238" s="100"/>
      <c r="FP238" s="100"/>
      <c r="FQ238" s="100"/>
      <c r="FR238" s="5"/>
      <c r="FS238" s="5"/>
      <c r="FT238" s="5">
        <f>LOOKUP(FT$6,'Daily Absent'!$O$6:$AX$6,'Daily Absent'!$O238:$AX238)</f>
        <v>0</v>
      </c>
      <c r="FU238" s="100"/>
      <c r="FV238" s="100"/>
      <c r="FW238" s="100"/>
      <c r="FX238" s="100"/>
      <c r="FY238" s="5"/>
      <c r="FZ238" s="5"/>
      <c r="GA238" s="5">
        <f>LOOKUP(GA$6,'Daily Absent'!$O$6:$AX$6,'Daily Absent'!$O238:$AX238)</f>
        <v>0</v>
      </c>
      <c r="GB238" s="100"/>
      <c r="GC238" s="100"/>
      <c r="GD238" s="100"/>
      <c r="GE238" s="100"/>
      <c r="GF238" s="5"/>
      <c r="GG238" s="5"/>
      <c r="GH238" s="5">
        <f>LOOKUP(GH$6,'Daily Absent'!$O$6:$AX$6,'Daily Absent'!$O238:$AX238)</f>
        <v>0</v>
      </c>
      <c r="GI238" s="100"/>
      <c r="GJ238" s="100"/>
      <c r="GK238" s="100"/>
      <c r="GL238" s="100"/>
      <c r="GM238" s="5"/>
      <c r="GN238" s="5"/>
      <c r="GO238" s="5">
        <f>LOOKUP(GO$6,'Daily Absent'!$O$6:$AX$6,'Daily Absent'!$O238:$AX238)</f>
        <v>0</v>
      </c>
      <c r="GP238" s="100"/>
      <c r="GQ238" s="100"/>
      <c r="GR238" s="100"/>
      <c r="GS238" s="100"/>
      <c r="GT238" s="100"/>
      <c r="GU238" s="100"/>
      <c r="GV238" s="5">
        <f>LOOKUP(GV$6,'Daily Absent'!$O$6:$AX$6,'Daily Absent'!$O238:$AX238)</f>
        <v>0</v>
      </c>
      <c r="GW238" s="100"/>
      <c r="GX238" s="100"/>
      <c r="GY238" s="100"/>
      <c r="GZ238" s="100"/>
      <c r="HA238" s="5"/>
      <c r="HB238" s="5"/>
      <c r="HC238" s="5">
        <f>LOOKUP(HC$6,'Daily Absent'!$O$6:$AX$6,'Daily Absent'!$O238:$AX238)</f>
        <v>0</v>
      </c>
      <c r="HD238" s="100"/>
      <c r="HE238" s="100"/>
      <c r="HF238" s="100"/>
      <c r="HG238" s="100"/>
      <c r="HH238" s="5"/>
      <c r="HI238" s="5"/>
      <c r="HJ238" s="5">
        <f>LOOKUP(HJ$6,'Daily Absent'!$O$6:$AX$6,'Daily Absent'!$O238:$AX238)</f>
        <v>0</v>
      </c>
      <c r="HK238" s="100"/>
      <c r="HL238" s="100"/>
      <c r="HM238" s="100"/>
      <c r="HN238" s="100"/>
      <c r="HO238" s="5"/>
      <c r="HP238" s="5"/>
      <c r="HQ238" s="5"/>
      <c r="HR238" s="100"/>
      <c r="HS238" s="100"/>
      <c r="HT238" s="100"/>
      <c r="HU238" s="100"/>
      <c r="HV238" s="5"/>
      <c r="HW238" s="5"/>
      <c r="HX238" s="5">
        <f>LOOKUP(HX$6,'Daily Absent'!$O$6:$AX$6,'Daily Absent'!$O238:$AX238)</f>
        <v>0</v>
      </c>
      <c r="HY238" s="5"/>
      <c r="HZ238" s="100"/>
      <c r="IA238" s="5"/>
      <c r="IB238" s="5"/>
      <c r="IC238" s="5"/>
      <c r="ID238" s="5"/>
      <c r="IE238" s="5">
        <f>LOOKUP(IE$6,'Daily Absent'!$O$6:$AX$6,'Daily Absent'!$O238:$AX238)</f>
        <v>0</v>
      </c>
      <c r="IF238" s="5"/>
      <c r="IG238" s="100"/>
      <c r="IH238" s="5"/>
      <c r="II238" s="5"/>
      <c r="IJ238" s="5"/>
      <c r="IK238" s="5"/>
      <c r="IL238" s="5">
        <f>LOOKUP(IL$6,'Daily Absent'!$O$6:$AX$6,'Daily Absent'!$O238:$AX238)</f>
        <v>0</v>
      </c>
      <c r="IM238" s="5"/>
      <c r="IN238" s="100"/>
      <c r="IO238" s="5"/>
      <c r="IP238" s="5"/>
      <c r="IQ238" s="5"/>
      <c r="IR238" s="5"/>
      <c r="IS238" s="5">
        <f>LOOKUP(IS$6,'Daily Absent'!$O$6:$AX$6,'Daily Absent'!$O238:$AX238)</f>
        <v>0</v>
      </c>
      <c r="IT238" s="5"/>
      <c r="IU238" s="100"/>
      <c r="IV238" s="5"/>
      <c r="IW238" s="5"/>
      <c r="IX238" s="5"/>
      <c r="IY238" s="5"/>
      <c r="IZ238" s="5">
        <f>LOOKUP(IZ$6,'Daily Absent'!$O$6:$AX$6,'Daily Absent'!$O238:$AX238)</f>
        <v>0</v>
      </c>
      <c r="JA238" s="5"/>
      <c r="JB238" s="100"/>
      <c r="JC238" s="5"/>
      <c r="JD238" s="5"/>
      <c r="JE238" s="5"/>
      <c r="JF238" s="5"/>
    </row>
    <row r="239" spans="1:266" ht="20" customHeight="1">
      <c r="A239" s="54">
        <f>IF('Master MP Status'!A239&gt;0,'Master MP Status'!A239,"")</f>
        <v>231</v>
      </c>
      <c r="B239" s="5" t="str">
        <f>IF(ISTEXT('Master MP Status'!B239),'Master MP Status'!B239,"")</f>
        <v>DIRECT</v>
      </c>
      <c r="C239" s="153" t="str">
        <f>IF(OR(ISTEXT('Master MP Status'!C239),'Master MP Status'!C239&gt;0),'Master MP Status'!C239,"")</f>
        <v/>
      </c>
      <c r="D239" s="154" t="str">
        <f>IF(OR(ISTEXT('Master MP Status'!D239),'Master MP Status'!D239&gt;0),'Master MP Status'!D239,"")</f>
        <v>B250153</v>
      </c>
      <c r="E239" s="5" t="str">
        <f>IF(ISTEXT('Master MP Status'!E239),'Master MP Status'!E239,"")</f>
        <v>AFIF RISWANTO</v>
      </c>
      <c r="F239" s="5"/>
      <c r="G239" s="5" t="str">
        <f>IF(ISTEXT('Master MP Status'!G239),'Master MP Status'!G239,"")</f>
        <v>Serang</v>
      </c>
      <c r="H239" s="5" t="str">
        <f>IF(ISTEXT('Master MP Status'!H239),'Master MP Status'!H239,"")</f>
        <v>MURSID</v>
      </c>
      <c r="I239" s="5" t="str">
        <f>IF(ISTEXT('Master MP Status'!I239),'Master MP Status'!I239,"")</f>
        <v>Scaffolder 2</v>
      </c>
      <c r="J239" s="5" t="str">
        <f>IF(ISTEXT('Master MP Status'!J239),'Master MP Status'!J239,"")</f>
        <v>Scaffolder 2</v>
      </c>
      <c r="K239" s="9">
        <f>IF(OR('Master MP Status'!K239=0,'Master MP Status'!K239=""),"",'Master MP Status'!K239)</f>
        <v>45856</v>
      </c>
      <c r="L239" s="9">
        <f>IF(OR('Master MP Status'!L239=0,'Master MP Status'!L239=""),"",'Master MP Status'!L239)</f>
        <v>45856</v>
      </c>
      <c r="M239" s="9" t="str">
        <f>IF(OR('Master MP Status'!M239=0,'Master MP Status'!M239=""),"",'Master MP Status'!M239)</f>
        <v/>
      </c>
      <c r="N239" s="5" t="str">
        <f>IF(ISTEXT('Master MP Status'!N239),'Master MP Status'!N239,"")</f>
        <v/>
      </c>
      <c r="O239" s="5">
        <f>LOOKUP(O$6,'Daily Absent'!$O$6:$AX$6,'Daily Absent'!$O239:$AX239)</f>
        <v>0</v>
      </c>
      <c r="P239" s="100"/>
      <c r="Q239" s="100"/>
      <c r="R239" s="100"/>
      <c r="S239" s="100"/>
      <c r="T239" s="5"/>
      <c r="U239" s="5"/>
      <c r="V239" s="5">
        <f>LOOKUP(V$6,'Daily Absent'!$O$6:$AX$6,'Daily Absent'!$O239:$AX239)</f>
        <v>0</v>
      </c>
      <c r="W239" s="100"/>
      <c r="X239" s="100"/>
      <c r="Y239" s="100"/>
      <c r="Z239" s="100"/>
      <c r="AA239" s="5"/>
      <c r="AB239" s="5"/>
      <c r="AC239" s="5">
        <f>LOOKUP(AC$6,'Daily Absent'!$O$6:$AX$6,'Daily Absent'!$O239:$AX239)</f>
        <v>0</v>
      </c>
      <c r="AD239" s="100"/>
      <c r="AE239" s="100"/>
      <c r="AF239" s="100"/>
      <c r="AG239" s="100"/>
      <c r="AH239" s="5"/>
      <c r="AI239" s="5"/>
      <c r="AJ239" s="5">
        <f>LOOKUP(AJ$6,'Daily Absent'!$O$6:$AX$6,'Daily Absent'!$O239:$AX239)</f>
        <v>0</v>
      </c>
      <c r="AK239" s="100"/>
      <c r="AL239" s="100"/>
      <c r="AM239" s="100"/>
      <c r="AN239" s="100"/>
      <c r="AO239" s="5"/>
      <c r="AP239" s="5"/>
      <c r="AQ239" s="5">
        <f>LOOKUP(AQ$6,'Daily Absent'!$O$6:$AX$6,'Daily Absent'!$O239:$AX239)</f>
        <v>0</v>
      </c>
      <c r="AR239" s="100"/>
      <c r="AS239" s="100"/>
      <c r="AT239" s="100"/>
      <c r="AU239" s="100"/>
      <c r="AV239" s="5"/>
      <c r="AW239" s="5"/>
      <c r="AX239" s="5">
        <f>LOOKUP(AX$6,'Daily Absent'!$O$6:$AX$6,'Daily Absent'!$O239:$AX239)</f>
        <v>0</v>
      </c>
      <c r="AY239" s="100"/>
      <c r="AZ239" s="100"/>
      <c r="BA239" s="100"/>
      <c r="BB239" s="100"/>
      <c r="BC239" s="100"/>
      <c r="BD239" s="100"/>
      <c r="BE239" s="5">
        <f>LOOKUP(BE$6,'Daily Absent'!$O$6:$AX$6,'Daily Absent'!$O239:$AX239)</f>
        <v>0</v>
      </c>
      <c r="BF239" s="100"/>
      <c r="BG239" s="100"/>
      <c r="BH239" s="100"/>
      <c r="BI239" s="100"/>
      <c r="BJ239" s="100"/>
      <c r="BK239" s="100"/>
      <c r="BL239" s="5">
        <f>LOOKUP(BL$6,'Daily Absent'!$O$6:$AX$6,'Daily Absent'!$O239:$AX239)</f>
        <v>0</v>
      </c>
      <c r="BM239" s="100"/>
      <c r="BN239" s="100"/>
      <c r="BO239" s="100"/>
      <c r="BP239" s="100"/>
      <c r="BQ239" s="100"/>
      <c r="BR239" s="100"/>
      <c r="BS239" s="5">
        <f>LOOKUP(BS$6,'Daily Absent'!$O$6:$AX$6,'Daily Absent'!$O239:$AX239)</f>
        <v>0</v>
      </c>
      <c r="BT239" s="100"/>
      <c r="BU239" s="100"/>
      <c r="BV239" s="100"/>
      <c r="BW239" s="100"/>
      <c r="BX239" s="5"/>
      <c r="BY239" s="5"/>
      <c r="BZ239" s="5">
        <f>LOOKUP(BZ$6,'Daily Absent'!$O$6:$AX$6,'Daily Absent'!$O239:$AX239)</f>
        <v>0</v>
      </c>
      <c r="CA239" s="100"/>
      <c r="CB239" s="100"/>
      <c r="CC239" s="100"/>
      <c r="CD239" s="100"/>
      <c r="CE239" s="5"/>
      <c r="CF239" s="5"/>
      <c r="CG239" s="5">
        <f>LOOKUP(CG$6,'Daily Absent'!$O$6:$AX$6,'Daily Absent'!$O239:$AX239)</f>
        <v>0</v>
      </c>
      <c r="CH239" s="100"/>
      <c r="CI239" s="100"/>
      <c r="CJ239" s="100"/>
      <c r="CK239" s="100"/>
      <c r="CL239" s="5"/>
      <c r="CM239" s="5"/>
      <c r="CN239" s="5">
        <f>LOOKUP(CN$6,'Daily Absent'!$O$6:$AX$6,'Daily Absent'!$O239:$AX239)</f>
        <v>0</v>
      </c>
      <c r="CO239" s="100"/>
      <c r="CP239" s="100"/>
      <c r="CQ239" s="100"/>
      <c r="CR239" s="100"/>
      <c r="CS239" s="5"/>
      <c r="CT239" s="5"/>
      <c r="CU239" s="5">
        <f>LOOKUP(CU$6,'Daily Absent'!$O$6:$AX$6,'Daily Absent'!$O239:$AX239)</f>
        <v>0</v>
      </c>
      <c r="CV239" s="100"/>
      <c r="CW239" s="100"/>
      <c r="CX239" s="100"/>
      <c r="CY239" s="100"/>
      <c r="CZ239" s="5"/>
      <c r="DA239" s="5"/>
      <c r="DB239" s="5">
        <f>LOOKUP(DB$6,'Daily Absent'!$O$6:$AX$6,'Daily Absent'!$O239:$AX239)</f>
        <v>0</v>
      </c>
      <c r="DC239" s="100"/>
      <c r="DD239" s="100"/>
      <c r="DE239" s="100"/>
      <c r="DF239" s="100"/>
      <c r="DG239" s="5"/>
      <c r="DH239" s="5"/>
      <c r="DI239" s="5">
        <f>LOOKUP(DI$6,'Daily Absent'!$O$6:$AX$6,'Daily Absent'!$O239:$AX239)</f>
        <v>0</v>
      </c>
      <c r="DJ239" s="100"/>
      <c r="DK239" s="100"/>
      <c r="DL239" s="100"/>
      <c r="DM239" s="100"/>
      <c r="DN239" s="5"/>
      <c r="DO239" s="5"/>
      <c r="DP239" s="5">
        <f>LOOKUP(DP$6,'Daily Absent'!$O$6:$AX$6,'Daily Absent'!$O239:$AX239)</f>
        <v>0</v>
      </c>
      <c r="DQ239" s="100"/>
      <c r="DR239" s="100"/>
      <c r="DS239" s="100"/>
      <c r="DT239" s="100"/>
      <c r="DU239" s="5"/>
      <c r="DV239" s="5"/>
      <c r="DW239" s="5">
        <f>LOOKUP(DW$6,'Daily Absent'!$O$6:$AX$6,'Daily Absent'!$O239:$AX239)</f>
        <v>0</v>
      </c>
      <c r="DX239" s="100"/>
      <c r="DY239" s="100"/>
      <c r="DZ239" s="100"/>
      <c r="EA239" s="100"/>
      <c r="EB239" s="5"/>
      <c r="EC239" s="5"/>
      <c r="ED239" s="5">
        <f>LOOKUP(ED$6,'Daily Absent'!$O$6:$AX$6,'Daily Absent'!$O239:$AX239)</f>
        <v>1</v>
      </c>
      <c r="EE239" s="100">
        <v>0.29166666666666669</v>
      </c>
      <c r="EF239" s="100">
        <v>0.5</v>
      </c>
      <c r="EG239" s="100">
        <v>0.54166666666666663</v>
      </c>
      <c r="EH239" s="100">
        <v>0.75</v>
      </c>
      <c r="EI239" s="100">
        <v>0.79166666666666663</v>
      </c>
      <c r="EJ239" s="100">
        <v>0.91666666666666663</v>
      </c>
      <c r="EK239" s="5">
        <f>LOOKUP(EK$6,'Daily Absent'!$O$6:$AX$6,'Daily Absent'!$O239:$AX239)</f>
        <v>1</v>
      </c>
      <c r="EL239" s="100">
        <v>0.29166666666666669</v>
      </c>
      <c r="EM239" s="100">
        <v>0.5</v>
      </c>
      <c r="EN239" s="100">
        <v>0.54166666666666663</v>
      </c>
      <c r="EO239" s="100">
        <v>0.75</v>
      </c>
      <c r="EP239" s="100"/>
      <c r="EQ239" s="5"/>
      <c r="ER239" s="5">
        <f>LOOKUP(ER$6,'Daily Absent'!$O$6:$AX$6,'Daily Absent'!$O239:$AX239)</f>
        <v>0</v>
      </c>
      <c r="ES239" s="100"/>
      <c r="ET239" s="100"/>
      <c r="EU239" s="100"/>
      <c r="EV239" s="100"/>
      <c r="EW239" s="5"/>
      <c r="EX239" s="5"/>
      <c r="EY239" s="5">
        <f>LOOKUP(EY$6,'Daily Absent'!$O$6:$AX$6,'Daily Absent'!$O239:$AX239)</f>
        <v>1</v>
      </c>
      <c r="EZ239" s="100">
        <v>0.29166666666666669</v>
      </c>
      <c r="FA239" s="100">
        <v>0.5</v>
      </c>
      <c r="FB239" s="100">
        <v>0.54166666666666663</v>
      </c>
      <c r="FC239" s="100">
        <v>0.75</v>
      </c>
      <c r="FD239" s="100">
        <v>0.79166666666666663</v>
      </c>
      <c r="FE239" s="100">
        <v>0.91666666666666663</v>
      </c>
      <c r="FF239" s="5">
        <f>LOOKUP(FF$6,'Daily Absent'!$O$6:$AX$6,'Daily Absent'!$O239:$AX239)</f>
        <v>1</v>
      </c>
      <c r="FG239" s="100"/>
      <c r="FH239" s="100"/>
      <c r="FI239" s="100"/>
      <c r="FJ239" s="100"/>
      <c r="FK239" s="5"/>
      <c r="FL239" s="5"/>
      <c r="FM239" s="5">
        <f>LOOKUP(FM$6,'Daily Absent'!$O$6:$AX$6,'Daily Absent'!$O239:$AX239)</f>
        <v>0</v>
      </c>
      <c r="FN239" s="100"/>
      <c r="FO239" s="100"/>
      <c r="FP239" s="100"/>
      <c r="FQ239" s="100"/>
      <c r="FR239" s="5"/>
      <c r="FS239" s="5"/>
      <c r="FT239" s="5">
        <f>LOOKUP(FT$6,'Daily Absent'!$O$6:$AX$6,'Daily Absent'!$O239:$AX239)</f>
        <v>0</v>
      </c>
      <c r="FU239" s="100"/>
      <c r="FV239" s="100"/>
      <c r="FW239" s="100"/>
      <c r="FX239" s="100"/>
      <c r="FY239" s="5"/>
      <c r="FZ239" s="5"/>
      <c r="GA239" s="5">
        <f>LOOKUP(GA$6,'Daily Absent'!$O$6:$AX$6,'Daily Absent'!$O239:$AX239)</f>
        <v>0</v>
      </c>
      <c r="GB239" s="100"/>
      <c r="GC239" s="100"/>
      <c r="GD239" s="100"/>
      <c r="GE239" s="100"/>
      <c r="GF239" s="5"/>
      <c r="GG239" s="5"/>
      <c r="GH239" s="5">
        <f>LOOKUP(GH$6,'Daily Absent'!$O$6:$AX$6,'Daily Absent'!$O239:$AX239)</f>
        <v>0</v>
      </c>
      <c r="GI239" s="100"/>
      <c r="GJ239" s="100"/>
      <c r="GK239" s="100"/>
      <c r="GL239" s="100"/>
      <c r="GM239" s="5"/>
      <c r="GN239" s="5"/>
      <c r="GO239" s="5">
        <f>LOOKUP(GO$6,'Daily Absent'!$O$6:$AX$6,'Daily Absent'!$O239:$AX239)</f>
        <v>0</v>
      </c>
      <c r="GP239" s="100"/>
      <c r="GQ239" s="100"/>
      <c r="GR239" s="100"/>
      <c r="GS239" s="100"/>
      <c r="GT239" s="100"/>
      <c r="GU239" s="100"/>
      <c r="GV239" s="5">
        <f>LOOKUP(GV$6,'Daily Absent'!$O$6:$AX$6,'Daily Absent'!$O239:$AX239)</f>
        <v>0</v>
      </c>
      <c r="GW239" s="100"/>
      <c r="GX239" s="100"/>
      <c r="GY239" s="100"/>
      <c r="GZ239" s="100"/>
      <c r="HA239" s="5"/>
      <c r="HB239" s="5"/>
      <c r="HC239" s="5">
        <f>LOOKUP(HC$6,'Daily Absent'!$O$6:$AX$6,'Daily Absent'!$O239:$AX239)</f>
        <v>0</v>
      </c>
      <c r="HD239" s="100"/>
      <c r="HE239" s="100"/>
      <c r="HF239" s="100"/>
      <c r="HG239" s="100"/>
      <c r="HH239" s="5"/>
      <c r="HI239" s="5"/>
      <c r="HJ239" s="5">
        <f>LOOKUP(HJ$6,'Daily Absent'!$O$6:$AX$6,'Daily Absent'!$O239:$AX239)</f>
        <v>0</v>
      </c>
      <c r="HK239" s="100"/>
      <c r="HL239" s="100"/>
      <c r="HM239" s="100"/>
      <c r="HN239" s="100"/>
      <c r="HO239" s="5"/>
      <c r="HP239" s="5"/>
      <c r="HQ239" s="5"/>
      <c r="HR239" s="100"/>
      <c r="HS239" s="100"/>
      <c r="HT239" s="100"/>
      <c r="HU239" s="100"/>
      <c r="HV239" s="5"/>
      <c r="HW239" s="5"/>
      <c r="HX239" s="5">
        <f>LOOKUP(HX$6,'Daily Absent'!$O$6:$AX$6,'Daily Absent'!$O239:$AX239)</f>
        <v>0</v>
      </c>
      <c r="HY239" s="5"/>
      <c r="HZ239" s="100"/>
      <c r="IA239" s="5"/>
      <c r="IB239" s="5"/>
      <c r="IC239" s="5"/>
      <c r="ID239" s="5"/>
      <c r="IE239" s="5">
        <f>LOOKUP(IE$6,'Daily Absent'!$O$6:$AX$6,'Daily Absent'!$O239:$AX239)</f>
        <v>0</v>
      </c>
      <c r="IF239" s="5"/>
      <c r="IG239" s="100"/>
      <c r="IH239" s="5"/>
      <c r="II239" s="5"/>
      <c r="IJ239" s="5"/>
      <c r="IK239" s="5"/>
      <c r="IL239" s="5">
        <f>LOOKUP(IL$6,'Daily Absent'!$O$6:$AX$6,'Daily Absent'!$O239:$AX239)</f>
        <v>0</v>
      </c>
      <c r="IM239" s="5"/>
      <c r="IN239" s="100"/>
      <c r="IO239" s="5"/>
      <c r="IP239" s="5"/>
      <c r="IQ239" s="5"/>
      <c r="IR239" s="5"/>
      <c r="IS239" s="5">
        <f>LOOKUP(IS$6,'Daily Absent'!$O$6:$AX$6,'Daily Absent'!$O239:$AX239)</f>
        <v>0</v>
      </c>
      <c r="IT239" s="5"/>
      <c r="IU239" s="100"/>
      <c r="IV239" s="5"/>
      <c r="IW239" s="5"/>
      <c r="IX239" s="5"/>
      <c r="IY239" s="5"/>
      <c r="IZ239" s="5">
        <f>LOOKUP(IZ$6,'Daily Absent'!$O$6:$AX$6,'Daily Absent'!$O239:$AX239)</f>
        <v>0</v>
      </c>
      <c r="JA239" s="5"/>
      <c r="JB239" s="100"/>
      <c r="JC239" s="5"/>
      <c r="JD239" s="5"/>
      <c r="JE239" s="5"/>
      <c r="JF239" s="5"/>
    </row>
    <row r="240" spans="1:266" ht="20" customHeight="1">
      <c r="A240" s="54">
        <f>IF('Master MP Status'!A240&gt;0,'Master MP Status'!A240,"")</f>
        <v>232</v>
      </c>
      <c r="B240" s="5" t="str">
        <f>IF(ISTEXT('Master MP Status'!B240),'Master MP Status'!B240,"")</f>
        <v>DIRECT</v>
      </c>
      <c r="C240" s="153" t="str">
        <f>IF(OR(ISTEXT('Master MP Status'!C240),'Master MP Status'!C240&gt;0),'Master MP Status'!C240,"")</f>
        <v/>
      </c>
      <c r="D240" s="154" t="str">
        <f>IF(OR(ISTEXT('Master MP Status'!D240),'Master MP Status'!D240&gt;0),'Master MP Status'!D240,"")</f>
        <v>B250154</v>
      </c>
      <c r="E240" s="5" t="str">
        <f>IF(ISTEXT('Master MP Status'!E240),'Master MP Status'!E240,"")</f>
        <v>BAYU TRIBUANA</v>
      </c>
      <c r="F240" s="5"/>
      <c r="G240" s="5" t="str">
        <f>IF(ISTEXT('Master MP Status'!G240),'Master MP Status'!G240,"")</f>
        <v>Serang</v>
      </c>
      <c r="H240" s="5" t="str">
        <f>IF(ISTEXT('Master MP Status'!H240),'Master MP Status'!H240,"")</f>
        <v>MURSID</v>
      </c>
      <c r="I240" s="5" t="str">
        <f>IF(ISTEXT('Master MP Status'!I240),'Master MP Status'!I240,"")</f>
        <v>Scaffolder 2</v>
      </c>
      <c r="J240" s="5" t="str">
        <f>IF(ISTEXT('Master MP Status'!J240),'Master MP Status'!J240,"")</f>
        <v>Scaffolder 2</v>
      </c>
      <c r="K240" s="9">
        <f>IF(OR('Master MP Status'!K240=0,'Master MP Status'!K240=""),"",'Master MP Status'!K240)</f>
        <v>45856</v>
      </c>
      <c r="L240" s="9">
        <f>IF(OR('Master MP Status'!L240=0,'Master MP Status'!L240=""),"",'Master MP Status'!L240)</f>
        <v>45856</v>
      </c>
      <c r="M240" s="9" t="str">
        <f>IF(OR('Master MP Status'!M240=0,'Master MP Status'!M240=""),"",'Master MP Status'!M240)</f>
        <v/>
      </c>
      <c r="N240" s="5" t="str">
        <f>IF(ISTEXT('Master MP Status'!N240),'Master MP Status'!N240,"")</f>
        <v/>
      </c>
      <c r="O240" s="5">
        <f>LOOKUP(O$6,'Daily Absent'!$O$6:$AX$6,'Daily Absent'!$O240:$AX240)</f>
        <v>0</v>
      </c>
      <c r="P240" s="100"/>
      <c r="Q240" s="100"/>
      <c r="R240" s="100"/>
      <c r="S240" s="100"/>
      <c r="T240" s="5"/>
      <c r="U240" s="5"/>
      <c r="V240" s="5">
        <f>LOOKUP(V$6,'Daily Absent'!$O$6:$AX$6,'Daily Absent'!$O240:$AX240)</f>
        <v>0</v>
      </c>
      <c r="W240" s="100"/>
      <c r="X240" s="100"/>
      <c r="Y240" s="100"/>
      <c r="Z240" s="100"/>
      <c r="AA240" s="5"/>
      <c r="AB240" s="5"/>
      <c r="AC240" s="5">
        <f>LOOKUP(AC$6,'Daily Absent'!$O$6:$AX$6,'Daily Absent'!$O240:$AX240)</f>
        <v>0</v>
      </c>
      <c r="AD240" s="100"/>
      <c r="AE240" s="100"/>
      <c r="AF240" s="100"/>
      <c r="AG240" s="100"/>
      <c r="AH240" s="5"/>
      <c r="AI240" s="5"/>
      <c r="AJ240" s="5">
        <f>LOOKUP(AJ$6,'Daily Absent'!$O$6:$AX$6,'Daily Absent'!$O240:$AX240)</f>
        <v>0</v>
      </c>
      <c r="AK240" s="100"/>
      <c r="AL240" s="100"/>
      <c r="AM240" s="100"/>
      <c r="AN240" s="100"/>
      <c r="AO240" s="5"/>
      <c r="AP240" s="5"/>
      <c r="AQ240" s="5">
        <f>LOOKUP(AQ$6,'Daily Absent'!$O$6:$AX$6,'Daily Absent'!$O240:$AX240)</f>
        <v>0</v>
      </c>
      <c r="AR240" s="100"/>
      <c r="AS240" s="100"/>
      <c r="AT240" s="100"/>
      <c r="AU240" s="100"/>
      <c r="AV240" s="5"/>
      <c r="AW240" s="5"/>
      <c r="AX240" s="5">
        <f>LOOKUP(AX$6,'Daily Absent'!$O$6:$AX$6,'Daily Absent'!$O240:$AX240)</f>
        <v>0</v>
      </c>
      <c r="AY240" s="100"/>
      <c r="AZ240" s="100"/>
      <c r="BA240" s="100"/>
      <c r="BB240" s="100"/>
      <c r="BC240" s="100"/>
      <c r="BD240" s="100"/>
      <c r="BE240" s="5">
        <f>LOOKUP(BE$6,'Daily Absent'!$O$6:$AX$6,'Daily Absent'!$O240:$AX240)</f>
        <v>0</v>
      </c>
      <c r="BF240" s="100"/>
      <c r="BG240" s="100"/>
      <c r="BH240" s="100"/>
      <c r="BI240" s="100"/>
      <c r="BJ240" s="100"/>
      <c r="BK240" s="100"/>
      <c r="BL240" s="5">
        <f>LOOKUP(BL$6,'Daily Absent'!$O$6:$AX$6,'Daily Absent'!$O240:$AX240)</f>
        <v>0</v>
      </c>
      <c r="BM240" s="100"/>
      <c r="BN240" s="100"/>
      <c r="BO240" s="100"/>
      <c r="BP240" s="100"/>
      <c r="BQ240" s="100"/>
      <c r="BR240" s="100"/>
      <c r="BS240" s="5">
        <f>LOOKUP(BS$6,'Daily Absent'!$O$6:$AX$6,'Daily Absent'!$O240:$AX240)</f>
        <v>0</v>
      </c>
      <c r="BT240" s="100"/>
      <c r="BU240" s="100"/>
      <c r="BV240" s="100"/>
      <c r="BW240" s="100"/>
      <c r="BX240" s="5"/>
      <c r="BY240" s="5"/>
      <c r="BZ240" s="5">
        <f>LOOKUP(BZ$6,'Daily Absent'!$O$6:$AX$6,'Daily Absent'!$O240:$AX240)</f>
        <v>0</v>
      </c>
      <c r="CA240" s="100"/>
      <c r="CB240" s="100"/>
      <c r="CC240" s="100"/>
      <c r="CD240" s="100"/>
      <c r="CE240" s="5"/>
      <c r="CF240" s="5"/>
      <c r="CG240" s="5">
        <f>LOOKUP(CG$6,'Daily Absent'!$O$6:$AX$6,'Daily Absent'!$O240:$AX240)</f>
        <v>0</v>
      </c>
      <c r="CH240" s="100"/>
      <c r="CI240" s="100"/>
      <c r="CJ240" s="100"/>
      <c r="CK240" s="100"/>
      <c r="CL240" s="5"/>
      <c r="CM240" s="5"/>
      <c r="CN240" s="5">
        <f>LOOKUP(CN$6,'Daily Absent'!$O$6:$AX$6,'Daily Absent'!$O240:$AX240)</f>
        <v>0</v>
      </c>
      <c r="CO240" s="100"/>
      <c r="CP240" s="100"/>
      <c r="CQ240" s="100"/>
      <c r="CR240" s="100"/>
      <c r="CS240" s="5"/>
      <c r="CT240" s="5"/>
      <c r="CU240" s="5">
        <f>LOOKUP(CU$6,'Daily Absent'!$O$6:$AX$6,'Daily Absent'!$O240:$AX240)</f>
        <v>0</v>
      </c>
      <c r="CV240" s="100"/>
      <c r="CW240" s="100"/>
      <c r="CX240" s="100"/>
      <c r="CY240" s="100"/>
      <c r="CZ240" s="5"/>
      <c r="DA240" s="5"/>
      <c r="DB240" s="5">
        <f>LOOKUP(DB$6,'Daily Absent'!$O$6:$AX$6,'Daily Absent'!$O240:$AX240)</f>
        <v>0</v>
      </c>
      <c r="DC240" s="100"/>
      <c r="DD240" s="100"/>
      <c r="DE240" s="100"/>
      <c r="DF240" s="100"/>
      <c r="DG240" s="5"/>
      <c r="DH240" s="5"/>
      <c r="DI240" s="5">
        <f>LOOKUP(DI$6,'Daily Absent'!$O$6:$AX$6,'Daily Absent'!$O240:$AX240)</f>
        <v>0</v>
      </c>
      <c r="DJ240" s="100"/>
      <c r="DK240" s="100"/>
      <c r="DL240" s="100"/>
      <c r="DM240" s="100"/>
      <c r="DN240" s="5"/>
      <c r="DO240" s="5"/>
      <c r="DP240" s="5">
        <f>LOOKUP(DP$6,'Daily Absent'!$O$6:$AX$6,'Daily Absent'!$O240:$AX240)</f>
        <v>0</v>
      </c>
      <c r="DQ240" s="100"/>
      <c r="DR240" s="100"/>
      <c r="DS240" s="100"/>
      <c r="DT240" s="100"/>
      <c r="DU240" s="5"/>
      <c r="DV240" s="5"/>
      <c r="DW240" s="5">
        <f>LOOKUP(DW$6,'Daily Absent'!$O$6:$AX$6,'Daily Absent'!$O240:$AX240)</f>
        <v>0</v>
      </c>
      <c r="DX240" s="100"/>
      <c r="DY240" s="100"/>
      <c r="DZ240" s="100"/>
      <c r="EA240" s="100"/>
      <c r="EB240" s="5"/>
      <c r="EC240" s="5"/>
      <c r="ED240" s="5">
        <f>LOOKUP(ED$6,'Daily Absent'!$O$6:$AX$6,'Daily Absent'!$O240:$AX240)</f>
        <v>1</v>
      </c>
      <c r="EE240" s="100">
        <v>0.29166666666666669</v>
      </c>
      <c r="EF240" s="100">
        <v>0.5</v>
      </c>
      <c r="EG240" s="100">
        <v>0.54166666666666663</v>
      </c>
      <c r="EH240" s="100">
        <v>0.75</v>
      </c>
      <c r="EI240" s="100">
        <v>0.79166666666666663</v>
      </c>
      <c r="EJ240" s="100">
        <v>0.91666666666666663</v>
      </c>
      <c r="EK240" s="5">
        <f>LOOKUP(EK$6,'Daily Absent'!$O$6:$AX$6,'Daily Absent'!$O240:$AX240)</f>
        <v>1</v>
      </c>
      <c r="EL240" s="100">
        <v>0.29166666666666669</v>
      </c>
      <c r="EM240" s="100">
        <v>0.5</v>
      </c>
      <c r="EN240" s="100">
        <v>0.54166666666666663</v>
      </c>
      <c r="EO240" s="100">
        <v>0.75</v>
      </c>
      <c r="EP240" s="100"/>
      <c r="EQ240" s="5"/>
      <c r="ER240" s="5">
        <f>LOOKUP(ER$6,'Daily Absent'!$O$6:$AX$6,'Daily Absent'!$O240:$AX240)</f>
        <v>0</v>
      </c>
      <c r="ES240" s="100"/>
      <c r="ET240" s="100"/>
      <c r="EU240" s="100"/>
      <c r="EV240" s="100"/>
      <c r="EW240" s="5"/>
      <c r="EX240" s="5"/>
      <c r="EY240" s="5">
        <f>LOOKUP(EY$6,'Daily Absent'!$O$6:$AX$6,'Daily Absent'!$O240:$AX240)</f>
        <v>1</v>
      </c>
      <c r="EZ240" s="100">
        <v>0.29166666666666669</v>
      </c>
      <c r="FA240" s="100">
        <v>0.5</v>
      </c>
      <c r="FB240" s="100">
        <v>0.54166666666666663</v>
      </c>
      <c r="FC240" s="100">
        <v>0.75</v>
      </c>
      <c r="FD240" s="100">
        <v>0.79166666666666663</v>
      </c>
      <c r="FE240" s="100">
        <v>0.91666666666666663</v>
      </c>
      <c r="FF240" s="5">
        <f>LOOKUP(FF$6,'Daily Absent'!$O$6:$AX$6,'Daily Absent'!$O240:$AX240)</f>
        <v>1</v>
      </c>
      <c r="FG240" s="100"/>
      <c r="FH240" s="100"/>
      <c r="FI240" s="100"/>
      <c r="FJ240" s="100"/>
      <c r="FK240" s="5"/>
      <c r="FL240" s="5"/>
      <c r="FM240" s="5">
        <f>LOOKUP(FM$6,'Daily Absent'!$O$6:$AX$6,'Daily Absent'!$O240:$AX240)</f>
        <v>0</v>
      </c>
      <c r="FN240" s="100"/>
      <c r="FO240" s="100"/>
      <c r="FP240" s="100"/>
      <c r="FQ240" s="100"/>
      <c r="FR240" s="5"/>
      <c r="FS240" s="5"/>
      <c r="FT240" s="5">
        <f>LOOKUP(FT$6,'Daily Absent'!$O$6:$AX$6,'Daily Absent'!$O240:$AX240)</f>
        <v>0</v>
      </c>
      <c r="FU240" s="100"/>
      <c r="FV240" s="100"/>
      <c r="FW240" s="100"/>
      <c r="FX240" s="100"/>
      <c r="FY240" s="5"/>
      <c r="FZ240" s="5"/>
      <c r="GA240" s="5">
        <f>LOOKUP(GA$6,'Daily Absent'!$O$6:$AX$6,'Daily Absent'!$O240:$AX240)</f>
        <v>0</v>
      </c>
      <c r="GB240" s="100"/>
      <c r="GC240" s="100"/>
      <c r="GD240" s="100"/>
      <c r="GE240" s="100"/>
      <c r="GF240" s="5"/>
      <c r="GG240" s="5"/>
      <c r="GH240" s="5">
        <f>LOOKUP(GH$6,'Daily Absent'!$O$6:$AX$6,'Daily Absent'!$O240:$AX240)</f>
        <v>0</v>
      </c>
      <c r="GI240" s="100"/>
      <c r="GJ240" s="100"/>
      <c r="GK240" s="100"/>
      <c r="GL240" s="100"/>
      <c r="GM240" s="5"/>
      <c r="GN240" s="5"/>
      <c r="GO240" s="5">
        <f>LOOKUP(GO$6,'Daily Absent'!$O$6:$AX$6,'Daily Absent'!$O240:$AX240)</f>
        <v>0</v>
      </c>
      <c r="GP240" s="100"/>
      <c r="GQ240" s="100"/>
      <c r="GR240" s="100"/>
      <c r="GS240" s="100"/>
      <c r="GT240" s="100"/>
      <c r="GU240" s="100"/>
      <c r="GV240" s="5">
        <f>LOOKUP(GV$6,'Daily Absent'!$O$6:$AX$6,'Daily Absent'!$O240:$AX240)</f>
        <v>0</v>
      </c>
      <c r="GW240" s="100"/>
      <c r="GX240" s="100"/>
      <c r="GY240" s="100"/>
      <c r="GZ240" s="100"/>
      <c r="HA240" s="5"/>
      <c r="HB240" s="5"/>
      <c r="HC240" s="5">
        <f>LOOKUP(HC$6,'Daily Absent'!$O$6:$AX$6,'Daily Absent'!$O240:$AX240)</f>
        <v>0</v>
      </c>
      <c r="HD240" s="100"/>
      <c r="HE240" s="100"/>
      <c r="HF240" s="100"/>
      <c r="HG240" s="100"/>
      <c r="HH240" s="5"/>
      <c r="HI240" s="5"/>
      <c r="HJ240" s="5">
        <f>LOOKUP(HJ$6,'Daily Absent'!$O$6:$AX$6,'Daily Absent'!$O240:$AX240)</f>
        <v>0</v>
      </c>
      <c r="HK240" s="100"/>
      <c r="HL240" s="100"/>
      <c r="HM240" s="100"/>
      <c r="HN240" s="100"/>
      <c r="HO240" s="5"/>
      <c r="HP240" s="5"/>
      <c r="HQ240" s="5"/>
      <c r="HR240" s="100"/>
      <c r="HS240" s="100"/>
      <c r="HT240" s="100"/>
      <c r="HU240" s="100"/>
      <c r="HV240" s="5"/>
      <c r="HW240" s="5"/>
      <c r="HX240" s="5">
        <f>LOOKUP(HX$6,'Daily Absent'!$O$6:$AX$6,'Daily Absent'!$O240:$AX240)</f>
        <v>0</v>
      </c>
      <c r="HY240" s="5"/>
      <c r="HZ240" s="100"/>
      <c r="IA240" s="5"/>
      <c r="IB240" s="5"/>
      <c r="IC240" s="5"/>
      <c r="ID240" s="5"/>
      <c r="IE240" s="5">
        <f>LOOKUP(IE$6,'Daily Absent'!$O$6:$AX$6,'Daily Absent'!$O240:$AX240)</f>
        <v>0</v>
      </c>
      <c r="IF240" s="5"/>
      <c r="IG240" s="100"/>
      <c r="IH240" s="5"/>
      <c r="II240" s="5"/>
      <c r="IJ240" s="5"/>
      <c r="IK240" s="5"/>
      <c r="IL240" s="5">
        <f>LOOKUP(IL$6,'Daily Absent'!$O$6:$AX$6,'Daily Absent'!$O240:$AX240)</f>
        <v>0</v>
      </c>
      <c r="IM240" s="5"/>
      <c r="IN240" s="100"/>
      <c r="IO240" s="5"/>
      <c r="IP240" s="5"/>
      <c r="IQ240" s="5"/>
      <c r="IR240" s="5"/>
      <c r="IS240" s="5">
        <f>LOOKUP(IS$6,'Daily Absent'!$O$6:$AX$6,'Daily Absent'!$O240:$AX240)</f>
        <v>0</v>
      </c>
      <c r="IT240" s="5"/>
      <c r="IU240" s="100"/>
      <c r="IV240" s="5"/>
      <c r="IW240" s="5"/>
      <c r="IX240" s="5"/>
      <c r="IY240" s="5"/>
      <c r="IZ240" s="5">
        <f>LOOKUP(IZ$6,'Daily Absent'!$O$6:$AX$6,'Daily Absent'!$O240:$AX240)</f>
        <v>0</v>
      </c>
      <c r="JA240" s="5"/>
      <c r="JB240" s="100"/>
      <c r="JC240" s="5"/>
      <c r="JD240" s="5"/>
      <c r="JE240" s="5"/>
      <c r="JF240" s="5"/>
    </row>
    <row r="241" spans="1:266" ht="20" customHeight="1">
      <c r="A241" s="54">
        <f>IF('Master MP Status'!A241&gt;0,'Master MP Status'!A241,"")</f>
        <v>233</v>
      </c>
      <c r="B241" s="5" t="str">
        <f>IF(ISTEXT('Master MP Status'!B241),'Master MP Status'!B241,"")</f>
        <v>DIRECT</v>
      </c>
      <c r="C241" s="153" t="str">
        <f>IF(OR(ISTEXT('Master MP Status'!C241),'Master MP Status'!C241&gt;0),'Master MP Status'!C241,"")</f>
        <v/>
      </c>
      <c r="D241" s="154" t="str">
        <f>IF(OR(ISTEXT('Master MP Status'!D241),'Master MP Status'!D241&gt;0),'Master MP Status'!D241,"")</f>
        <v>B250155</v>
      </c>
      <c r="E241" s="5" t="str">
        <f>IF(ISTEXT('Master MP Status'!E241),'Master MP Status'!E241,"")</f>
        <v>JANTAN PADANGBOLAK HARAHAP</v>
      </c>
      <c r="F241" s="5"/>
      <c r="G241" s="5" t="str">
        <f>IF(ISTEXT('Master MP Status'!G241),'Master MP Status'!G241,"")</f>
        <v>Serang</v>
      </c>
      <c r="H241" s="5" t="str">
        <f>IF(ISTEXT('Master MP Status'!H241),'Master MP Status'!H241,"")</f>
        <v>MURSID</v>
      </c>
      <c r="I241" s="5" t="str">
        <f>IF(ISTEXT('Master MP Status'!I241),'Master MP Status'!I241,"")</f>
        <v>Scaffolder 2</v>
      </c>
      <c r="J241" s="5" t="str">
        <f>IF(ISTEXT('Master MP Status'!J241),'Master MP Status'!J241,"")</f>
        <v>Scaffolder 2</v>
      </c>
      <c r="K241" s="9">
        <f>IF(OR('Master MP Status'!K241=0,'Master MP Status'!K241=""),"",'Master MP Status'!K241)</f>
        <v>45856</v>
      </c>
      <c r="L241" s="9">
        <f>IF(OR('Master MP Status'!L241=0,'Master MP Status'!L241=""),"",'Master MP Status'!L241)</f>
        <v>45856</v>
      </c>
      <c r="M241" s="9" t="str">
        <f>IF(OR('Master MP Status'!M241=0,'Master MP Status'!M241=""),"",'Master MP Status'!M241)</f>
        <v/>
      </c>
      <c r="N241" s="5" t="str">
        <f>IF(ISTEXT('Master MP Status'!N241),'Master MP Status'!N241,"")</f>
        <v/>
      </c>
      <c r="O241" s="5">
        <f>LOOKUP(O$6,'Daily Absent'!$O$6:$AX$6,'Daily Absent'!$O241:$AX241)</f>
        <v>0</v>
      </c>
      <c r="P241" s="100"/>
      <c r="Q241" s="100"/>
      <c r="R241" s="100"/>
      <c r="S241" s="100"/>
      <c r="T241" s="5"/>
      <c r="U241" s="5"/>
      <c r="V241" s="5">
        <f>LOOKUP(V$6,'Daily Absent'!$O$6:$AX$6,'Daily Absent'!$O241:$AX241)</f>
        <v>0</v>
      </c>
      <c r="W241" s="100"/>
      <c r="X241" s="100"/>
      <c r="Y241" s="100"/>
      <c r="Z241" s="100"/>
      <c r="AA241" s="5"/>
      <c r="AB241" s="5"/>
      <c r="AC241" s="5">
        <f>LOOKUP(AC$6,'Daily Absent'!$O$6:$AX$6,'Daily Absent'!$O241:$AX241)</f>
        <v>0</v>
      </c>
      <c r="AD241" s="100"/>
      <c r="AE241" s="100"/>
      <c r="AF241" s="100"/>
      <c r="AG241" s="100"/>
      <c r="AH241" s="5"/>
      <c r="AI241" s="5"/>
      <c r="AJ241" s="5">
        <f>LOOKUP(AJ$6,'Daily Absent'!$O$6:$AX$6,'Daily Absent'!$O241:$AX241)</f>
        <v>0</v>
      </c>
      <c r="AK241" s="100"/>
      <c r="AL241" s="100"/>
      <c r="AM241" s="100"/>
      <c r="AN241" s="100"/>
      <c r="AO241" s="5"/>
      <c r="AP241" s="5"/>
      <c r="AQ241" s="5">
        <f>LOOKUP(AQ$6,'Daily Absent'!$O$6:$AX$6,'Daily Absent'!$O241:$AX241)</f>
        <v>0</v>
      </c>
      <c r="AR241" s="100"/>
      <c r="AS241" s="100"/>
      <c r="AT241" s="100"/>
      <c r="AU241" s="100"/>
      <c r="AV241" s="5"/>
      <c r="AW241" s="5"/>
      <c r="AX241" s="5">
        <f>LOOKUP(AX$6,'Daily Absent'!$O$6:$AX$6,'Daily Absent'!$O241:$AX241)</f>
        <v>0</v>
      </c>
      <c r="AY241" s="100"/>
      <c r="AZ241" s="100"/>
      <c r="BA241" s="100"/>
      <c r="BB241" s="100"/>
      <c r="BC241" s="100"/>
      <c r="BD241" s="100"/>
      <c r="BE241" s="5">
        <f>LOOKUP(BE$6,'Daily Absent'!$O$6:$AX$6,'Daily Absent'!$O241:$AX241)</f>
        <v>0</v>
      </c>
      <c r="BF241" s="100"/>
      <c r="BG241" s="100"/>
      <c r="BH241" s="100"/>
      <c r="BI241" s="100"/>
      <c r="BJ241" s="100"/>
      <c r="BK241" s="100"/>
      <c r="BL241" s="5">
        <f>LOOKUP(BL$6,'Daily Absent'!$O$6:$AX$6,'Daily Absent'!$O241:$AX241)</f>
        <v>0</v>
      </c>
      <c r="BM241" s="100"/>
      <c r="BN241" s="100"/>
      <c r="BO241" s="100"/>
      <c r="BP241" s="100"/>
      <c r="BQ241" s="100"/>
      <c r="BR241" s="100"/>
      <c r="BS241" s="5">
        <f>LOOKUP(BS$6,'Daily Absent'!$O$6:$AX$6,'Daily Absent'!$O241:$AX241)</f>
        <v>0</v>
      </c>
      <c r="BT241" s="100"/>
      <c r="BU241" s="100"/>
      <c r="BV241" s="100"/>
      <c r="BW241" s="100"/>
      <c r="BX241" s="5"/>
      <c r="BY241" s="5"/>
      <c r="BZ241" s="5">
        <f>LOOKUP(BZ$6,'Daily Absent'!$O$6:$AX$6,'Daily Absent'!$O241:$AX241)</f>
        <v>0</v>
      </c>
      <c r="CA241" s="100"/>
      <c r="CB241" s="100"/>
      <c r="CC241" s="100"/>
      <c r="CD241" s="100"/>
      <c r="CE241" s="5"/>
      <c r="CF241" s="5"/>
      <c r="CG241" s="5">
        <f>LOOKUP(CG$6,'Daily Absent'!$O$6:$AX$6,'Daily Absent'!$O241:$AX241)</f>
        <v>0</v>
      </c>
      <c r="CH241" s="100"/>
      <c r="CI241" s="100"/>
      <c r="CJ241" s="100"/>
      <c r="CK241" s="100"/>
      <c r="CL241" s="5"/>
      <c r="CM241" s="5"/>
      <c r="CN241" s="5">
        <f>LOOKUP(CN$6,'Daily Absent'!$O$6:$AX$6,'Daily Absent'!$O241:$AX241)</f>
        <v>0</v>
      </c>
      <c r="CO241" s="100"/>
      <c r="CP241" s="100"/>
      <c r="CQ241" s="100"/>
      <c r="CR241" s="100"/>
      <c r="CS241" s="5"/>
      <c r="CT241" s="5"/>
      <c r="CU241" s="5">
        <f>LOOKUP(CU$6,'Daily Absent'!$O$6:$AX$6,'Daily Absent'!$O241:$AX241)</f>
        <v>0</v>
      </c>
      <c r="CV241" s="100"/>
      <c r="CW241" s="100"/>
      <c r="CX241" s="100"/>
      <c r="CY241" s="100"/>
      <c r="CZ241" s="5"/>
      <c r="DA241" s="5"/>
      <c r="DB241" s="5">
        <f>LOOKUP(DB$6,'Daily Absent'!$O$6:$AX$6,'Daily Absent'!$O241:$AX241)</f>
        <v>0</v>
      </c>
      <c r="DC241" s="100"/>
      <c r="DD241" s="100"/>
      <c r="DE241" s="100"/>
      <c r="DF241" s="100"/>
      <c r="DG241" s="5"/>
      <c r="DH241" s="5"/>
      <c r="DI241" s="5">
        <f>LOOKUP(DI$6,'Daily Absent'!$O$6:$AX$6,'Daily Absent'!$O241:$AX241)</f>
        <v>0</v>
      </c>
      <c r="DJ241" s="100"/>
      <c r="DK241" s="100"/>
      <c r="DL241" s="100"/>
      <c r="DM241" s="100"/>
      <c r="DN241" s="5"/>
      <c r="DO241" s="5"/>
      <c r="DP241" s="5">
        <f>LOOKUP(DP$6,'Daily Absent'!$O$6:$AX$6,'Daily Absent'!$O241:$AX241)</f>
        <v>0</v>
      </c>
      <c r="DQ241" s="100"/>
      <c r="DR241" s="100"/>
      <c r="DS241" s="100"/>
      <c r="DT241" s="100"/>
      <c r="DU241" s="5"/>
      <c r="DV241" s="5"/>
      <c r="DW241" s="5">
        <f>LOOKUP(DW$6,'Daily Absent'!$O$6:$AX$6,'Daily Absent'!$O241:$AX241)</f>
        <v>0</v>
      </c>
      <c r="DX241" s="100"/>
      <c r="DY241" s="100"/>
      <c r="DZ241" s="100"/>
      <c r="EA241" s="100"/>
      <c r="EB241" s="5"/>
      <c r="EC241" s="5"/>
      <c r="ED241" s="5">
        <f>LOOKUP(ED$6,'Daily Absent'!$O$6:$AX$6,'Daily Absent'!$O241:$AX241)</f>
        <v>1</v>
      </c>
      <c r="EE241" s="100">
        <v>0.29166666666666669</v>
      </c>
      <c r="EF241" s="100">
        <v>0.5</v>
      </c>
      <c r="EG241" s="100">
        <v>0.54166666666666663</v>
      </c>
      <c r="EH241" s="100">
        <v>0.75</v>
      </c>
      <c r="EI241" s="100">
        <v>0.79166666666666663</v>
      </c>
      <c r="EJ241" s="100">
        <v>0.91666666666666663</v>
      </c>
      <c r="EK241" s="5">
        <f>LOOKUP(EK$6,'Daily Absent'!$O$6:$AX$6,'Daily Absent'!$O241:$AX241)</f>
        <v>1</v>
      </c>
      <c r="EL241" s="100">
        <v>0.29166666666666669</v>
      </c>
      <c r="EM241" s="100">
        <v>0.5</v>
      </c>
      <c r="EN241" s="100">
        <v>0.54166666666666663</v>
      </c>
      <c r="EO241" s="100">
        <v>0.75</v>
      </c>
      <c r="EP241" s="100"/>
      <c r="EQ241" s="5"/>
      <c r="ER241" s="5">
        <f>LOOKUP(ER$6,'Daily Absent'!$O$6:$AX$6,'Daily Absent'!$O241:$AX241)</f>
        <v>0</v>
      </c>
      <c r="ES241" s="100"/>
      <c r="ET241" s="100"/>
      <c r="EU241" s="100"/>
      <c r="EV241" s="100"/>
      <c r="EW241" s="5"/>
      <c r="EX241" s="5"/>
      <c r="EY241" s="5">
        <f>LOOKUP(EY$6,'Daily Absent'!$O$6:$AX$6,'Daily Absent'!$O241:$AX241)</f>
        <v>1</v>
      </c>
      <c r="EZ241" s="100">
        <v>0.29166666666666669</v>
      </c>
      <c r="FA241" s="100">
        <v>0.5</v>
      </c>
      <c r="FB241" s="100">
        <v>0.54166666666666663</v>
      </c>
      <c r="FC241" s="100">
        <v>0.75</v>
      </c>
      <c r="FD241" s="100">
        <v>0.79166666666666663</v>
      </c>
      <c r="FE241" s="100">
        <v>0.91666666666666663</v>
      </c>
      <c r="FF241" s="5">
        <f>LOOKUP(FF$6,'Daily Absent'!$O$6:$AX$6,'Daily Absent'!$O241:$AX241)</f>
        <v>1</v>
      </c>
      <c r="FG241" s="100"/>
      <c r="FH241" s="100"/>
      <c r="FI241" s="100"/>
      <c r="FJ241" s="100"/>
      <c r="FK241" s="5"/>
      <c r="FL241" s="5"/>
      <c r="FM241" s="5">
        <f>LOOKUP(FM$6,'Daily Absent'!$O$6:$AX$6,'Daily Absent'!$O241:$AX241)</f>
        <v>0</v>
      </c>
      <c r="FN241" s="100"/>
      <c r="FO241" s="100"/>
      <c r="FP241" s="100"/>
      <c r="FQ241" s="100"/>
      <c r="FR241" s="5"/>
      <c r="FS241" s="5"/>
      <c r="FT241" s="5">
        <f>LOOKUP(FT$6,'Daily Absent'!$O$6:$AX$6,'Daily Absent'!$O241:$AX241)</f>
        <v>0</v>
      </c>
      <c r="FU241" s="100"/>
      <c r="FV241" s="100"/>
      <c r="FW241" s="100"/>
      <c r="FX241" s="100"/>
      <c r="FY241" s="5"/>
      <c r="FZ241" s="5"/>
      <c r="GA241" s="5">
        <f>LOOKUP(GA$6,'Daily Absent'!$O$6:$AX$6,'Daily Absent'!$O241:$AX241)</f>
        <v>0</v>
      </c>
      <c r="GB241" s="100"/>
      <c r="GC241" s="100"/>
      <c r="GD241" s="100"/>
      <c r="GE241" s="100"/>
      <c r="GF241" s="5"/>
      <c r="GG241" s="5"/>
      <c r="GH241" s="5">
        <f>LOOKUP(GH$6,'Daily Absent'!$O$6:$AX$6,'Daily Absent'!$O241:$AX241)</f>
        <v>0</v>
      </c>
      <c r="GI241" s="100"/>
      <c r="GJ241" s="100"/>
      <c r="GK241" s="100"/>
      <c r="GL241" s="100"/>
      <c r="GM241" s="5"/>
      <c r="GN241" s="5"/>
      <c r="GO241" s="5">
        <f>LOOKUP(GO$6,'Daily Absent'!$O$6:$AX$6,'Daily Absent'!$O241:$AX241)</f>
        <v>0</v>
      </c>
      <c r="GP241" s="100"/>
      <c r="GQ241" s="100"/>
      <c r="GR241" s="100"/>
      <c r="GS241" s="100"/>
      <c r="GT241" s="100"/>
      <c r="GU241" s="100"/>
      <c r="GV241" s="5">
        <f>LOOKUP(GV$6,'Daily Absent'!$O$6:$AX$6,'Daily Absent'!$O241:$AX241)</f>
        <v>0</v>
      </c>
      <c r="GW241" s="100"/>
      <c r="GX241" s="100"/>
      <c r="GY241" s="100"/>
      <c r="GZ241" s="100"/>
      <c r="HA241" s="5"/>
      <c r="HB241" s="5"/>
      <c r="HC241" s="5">
        <f>LOOKUP(HC$6,'Daily Absent'!$O$6:$AX$6,'Daily Absent'!$O241:$AX241)</f>
        <v>0</v>
      </c>
      <c r="HD241" s="100"/>
      <c r="HE241" s="100"/>
      <c r="HF241" s="100"/>
      <c r="HG241" s="100"/>
      <c r="HH241" s="5"/>
      <c r="HI241" s="5"/>
      <c r="HJ241" s="5">
        <f>LOOKUP(HJ$6,'Daily Absent'!$O$6:$AX$6,'Daily Absent'!$O241:$AX241)</f>
        <v>0</v>
      </c>
      <c r="HK241" s="100"/>
      <c r="HL241" s="100"/>
      <c r="HM241" s="100"/>
      <c r="HN241" s="100"/>
      <c r="HO241" s="5"/>
      <c r="HP241" s="5"/>
      <c r="HQ241" s="5"/>
      <c r="HR241" s="100"/>
      <c r="HS241" s="100"/>
      <c r="HT241" s="100"/>
      <c r="HU241" s="100"/>
      <c r="HV241" s="5"/>
      <c r="HW241" s="5"/>
      <c r="HX241" s="5">
        <f>LOOKUP(HX$6,'Daily Absent'!$O$6:$AX$6,'Daily Absent'!$O241:$AX241)</f>
        <v>0</v>
      </c>
      <c r="HY241" s="5"/>
      <c r="HZ241" s="100"/>
      <c r="IA241" s="5"/>
      <c r="IB241" s="5"/>
      <c r="IC241" s="5"/>
      <c r="ID241" s="5"/>
      <c r="IE241" s="5">
        <f>LOOKUP(IE$6,'Daily Absent'!$O$6:$AX$6,'Daily Absent'!$O241:$AX241)</f>
        <v>0</v>
      </c>
      <c r="IF241" s="5"/>
      <c r="IG241" s="100"/>
      <c r="IH241" s="5"/>
      <c r="II241" s="5"/>
      <c r="IJ241" s="5"/>
      <c r="IK241" s="5"/>
      <c r="IL241" s="5">
        <f>LOOKUP(IL$6,'Daily Absent'!$O$6:$AX$6,'Daily Absent'!$O241:$AX241)</f>
        <v>0</v>
      </c>
      <c r="IM241" s="5"/>
      <c r="IN241" s="100"/>
      <c r="IO241" s="5"/>
      <c r="IP241" s="5"/>
      <c r="IQ241" s="5"/>
      <c r="IR241" s="5"/>
      <c r="IS241" s="5">
        <f>LOOKUP(IS$6,'Daily Absent'!$O$6:$AX$6,'Daily Absent'!$O241:$AX241)</f>
        <v>0</v>
      </c>
      <c r="IT241" s="5"/>
      <c r="IU241" s="100"/>
      <c r="IV241" s="5"/>
      <c r="IW241" s="5"/>
      <c r="IX241" s="5"/>
      <c r="IY241" s="5"/>
      <c r="IZ241" s="5">
        <f>LOOKUP(IZ$6,'Daily Absent'!$O$6:$AX$6,'Daily Absent'!$O241:$AX241)</f>
        <v>0</v>
      </c>
      <c r="JA241" s="5"/>
      <c r="JB241" s="100"/>
      <c r="JC241" s="5"/>
      <c r="JD241" s="5"/>
      <c r="JE241" s="5"/>
      <c r="JF241" s="5"/>
    </row>
    <row r="242" spans="1:266" ht="20" customHeight="1">
      <c r="A242" s="54">
        <f>IF('Master MP Status'!A242&gt;0,'Master MP Status'!A242,"")</f>
        <v>234</v>
      </c>
      <c r="B242" s="5" t="str">
        <f>IF(ISTEXT('Master MP Status'!B242),'Master MP Status'!B242,"")</f>
        <v>DIRECT</v>
      </c>
      <c r="C242" s="153" t="str">
        <f>IF(OR(ISTEXT('Master MP Status'!C242),'Master MP Status'!C242&gt;0),'Master MP Status'!C242,"")</f>
        <v/>
      </c>
      <c r="D242" s="154" t="str">
        <f>IF(OR(ISTEXT('Master MP Status'!D242),'Master MP Status'!D242&gt;0),'Master MP Status'!D242,"")</f>
        <v>B250156</v>
      </c>
      <c r="E242" s="5" t="str">
        <f>IF(ISTEXT('Master MP Status'!E242),'Master MP Status'!E242,"")</f>
        <v>IRWAN.</v>
      </c>
      <c r="F242" s="5"/>
      <c r="G242" s="5" t="str">
        <f>IF(ISTEXT('Master MP Status'!G242),'Master MP Status'!G242,"")</f>
        <v>Cilegon</v>
      </c>
      <c r="H242" s="5" t="str">
        <f>IF(ISTEXT('Master MP Status'!H242),'Master MP Status'!H242,"")</f>
        <v>MURSID</v>
      </c>
      <c r="I242" s="5" t="str">
        <f>IF(ISTEXT('Master MP Status'!I242),'Master MP Status'!I242,"")</f>
        <v>Fitter 1</v>
      </c>
      <c r="J242" s="5" t="str">
        <f>IF(ISTEXT('Master MP Status'!J242),'Master MP Status'!J242,"")</f>
        <v>Fitter 1</v>
      </c>
      <c r="K242" s="9">
        <f>IF(OR('Master MP Status'!K242=0,'Master MP Status'!K242=""),"",'Master MP Status'!K242)</f>
        <v>45856</v>
      </c>
      <c r="L242" s="9">
        <f>IF(OR('Master MP Status'!L242=0,'Master MP Status'!L242=""),"",'Master MP Status'!L242)</f>
        <v>45856</v>
      </c>
      <c r="M242" s="9" t="str">
        <f>IF(OR('Master MP Status'!M242=0,'Master MP Status'!M242=""),"",'Master MP Status'!M242)</f>
        <v/>
      </c>
      <c r="N242" s="5" t="str">
        <f>IF(ISTEXT('Master MP Status'!N242),'Master MP Status'!N242,"")</f>
        <v/>
      </c>
      <c r="O242" s="5">
        <f>LOOKUP(O$6,'Daily Absent'!$O$6:$AX$6,'Daily Absent'!$O242:$AX242)</f>
        <v>0</v>
      </c>
      <c r="P242" s="100"/>
      <c r="Q242" s="100"/>
      <c r="R242" s="100"/>
      <c r="S242" s="100"/>
      <c r="T242" s="5"/>
      <c r="U242" s="5"/>
      <c r="V242" s="5">
        <f>LOOKUP(V$6,'Daily Absent'!$O$6:$AX$6,'Daily Absent'!$O242:$AX242)</f>
        <v>0</v>
      </c>
      <c r="W242" s="100"/>
      <c r="X242" s="100"/>
      <c r="Y242" s="100"/>
      <c r="Z242" s="100"/>
      <c r="AA242" s="5"/>
      <c r="AB242" s="5"/>
      <c r="AC242" s="5">
        <f>LOOKUP(AC$6,'Daily Absent'!$O$6:$AX$6,'Daily Absent'!$O242:$AX242)</f>
        <v>0</v>
      </c>
      <c r="AD242" s="100"/>
      <c r="AE242" s="100"/>
      <c r="AF242" s="100"/>
      <c r="AG242" s="100"/>
      <c r="AH242" s="5"/>
      <c r="AI242" s="5"/>
      <c r="AJ242" s="5">
        <f>LOOKUP(AJ$6,'Daily Absent'!$O$6:$AX$6,'Daily Absent'!$O242:$AX242)</f>
        <v>0</v>
      </c>
      <c r="AK242" s="100"/>
      <c r="AL242" s="100"/>
      <c r="AM242" s="100"/>
      <c r="AN242" s="100"/>
      <c r="AO242" s="5"/>
      <c r="AP242" s="5"/>
      <c r="AQ242" s="5">
        <f>LOOKUP(AQ$6,'Daily Absent'!$O$6:$AX$6,'Daily Absent'!$O242:$AX242)</f>
        <v>0</v>
      </c>
      <c r="AR242" s="100"/>
      <c r="AS242" s="100"/>
      <c r="AT242" s="100"/>
      <c r="AU242" s="100"/>
      <c r="AV242" s="5"/>
      <c r="AW242" s="5"/>
      <c r="AX242" s="5">
        <f>LOOKUP(AX$6,'Daily Absent'!$O$6:$AX$6,'Daily Absent'!$O242:$AX242)</f>
        <v>0</v>
      </c>
      <c r="AY242" s="100"/>
      <c r="AZ242" s="100"/>
      <c r="BA242" s="100"/>
      <c r="BB242" s="100"/>
      <c r="BC242" s="100"/>
      <c r="BD242" s="100"/>
      <c r="BE242" s="5">
        <f>LOOKUP(BE$6,'Daily Absent'!$O$6:$AX$6,'Daily Absent'!$O242:$AX242)</f>
        <v>0</v>
      </c>
      <c r="BF242" s="100"/>
      <c r="BG242" s="100"/>
      <c r="BH242" s="100"/>
      <c r="BI242" s="100"/>
      <c r="BJ242" s="100"/>
      <c r="BK242" s="100"/>
      <c r="BL242" s="5">
        <f>LOOKUP(BL$6,'Daily Absent'!$O$6:$AX$6,'Daily Absent'!$O242:$AX242)</f>
        <v>0</v>
      </c>
      <c r="BM242" s="100"/>
      <c r="BN242" s="100"/>
      <c r="BO242" s="100"/>
      <c r="BP242" s="100"/>
      <c r="BQ242" s="100"/>
      <c r="BR242" s="100"/>
      <c r="BS242" s="5">
        <f>LOOKUP(BS$6,'Daily Absent'!$O$6:$AX$6,'Daily Absent'!$O242:$AX242)</f>
        <v>0</v>
      </c>
      <c r="BT242" s="100"/>
      <c r="BU242" s="100"/>
      <c r="BV242" s="100"/>
      <c r="BW242" s="100"/>
      <c r="BX242" s="5"/>
      <c r="BY242" s="5"/>
      <c r="BZ242" s="5">
        <f>LOOKUP(BZ$6,'Daily Absent'!$O$6:$AX$6,'Daily Absent'!$O242:$AX242)</f>
        <v>0</v>
      </c>
      <c r="CA242" s="100"/>
      <c r="CB242" s="100"/>
      <c r="CC242" s="100"/>
      <c r="CD242" s="100"/>
      <c r="CE242" s="5"/>
      <c r="CF242" s="5"/>
      <c r="CG242" s="5">
        <f>LOOKUP(CG$6,'Daily Absent'!$O$6:$AX$6,'Daily Absent'!$O242:$AX242)</f>
        <v>0</v>
      </c>
      <c r="CH242" s="100"/>
      <c r="CI242" s="100"/>
      <c r="CJ242" s="100"/>
      <c r="CK242" s="100"/>
      <c r="CL242" s="5"/>
      <c r="CM242" s="5"/>
      <c r="CN242" s="5">
        <f>LOOKUP(CN$6,'Daily Absent'!$O$6:$AX$6,'Daily Absent'!$O242:$AX242)</f>
        <v>0</v>
      </c>
      <c r="CO242" s="100"/>
      <c r="CP242" s="100"/>
      <c r="CQ242" s="100"/>
      <c r="CR242" s="100"/>
      <c r="CS242" s="5"/>
      <c r="CT242" s="5"/>
      <c r="CU242" s="5">
        <f>LOOKUP(CU$6,'Daily Absent'!$O$6:$AX$6,'Daily Absent'!$O242:$AX242)</f>
        <v>0</v>
      </c>
      <c r="CV242" s="100"/>
      <c r="CW242" s="100"/>
      <c r="CX242" s="100"/>
      <c r="CY242" s="100"/>
      <c r="CZ242" s="5"/>
      <c r="DA242" s="5"/>
      <c r="DB242" s="5">
        <f>LOOKUP(DB$6,'Daily Absent'!$O$6:$AX$6,'Daily Absent'!$O242:$AX242)</f>
        <v>0</v>
      </c>
      <c r="DC242" s="100"/>
      <c r="DD242" s="100"/>
      <c r="DE242" s="100"/>
      <c r="DF242" s="100"/>
      <c r="DG242" s="5"/>
      <c r="DH242" s="5"/>
      <c r="DI242" s="5">
        <f>LOOKUP(DI$6,'Daily Absent'!$O$6:$AX$6,'Daily Absent'!$O242:$AX242)</f>
        <v>0</v>
      </c>
      <c r="DJ242" s="100"/>
      <c r="DK242" s="100"/>
      <c r="DL242" s="100"/>
      <c r="DM242" s="100"/>
      <c r="DN242" s="5"/>
      <c r="DO242" s="5"/>
      <c r="DP242" s="5">
        <f>LOOKUP(DP$6,'Daily Absent'!$O$6:$AX$6,'Daily Absent'!$O242:$AX242)</f>
        <v>0</v>
      </c>
      <c r="DQ242" s="100"/>
      <c r="DR242" s="100"/>
      <c r="DS242" s="100"/>
      <c r="DT242" s="100"/>
      <c r="DU242" s="5"/>
      <c r="DV242" s="5"/>
      <c r="DW242" s="5">
        <f>LOOKUP(DW$6,'Daily Absent'!$O$6:$AX$6,'Daily Absent'!$O242:$AX242)</f>
        <v>0</v>
      </c>
      <c r="DX242" s="100"/>
      <c r="DY242" s="100"/>
      <c r="DZ242" s="100"/>
      <c r="EA242" s="100"/>
      <c r="EB242" s="5"/>
      <c r="EC242" s="5"/>
      <c r="ED242" s="5">
        <f>LOOKUP(ED$6,'Daily Absent'!$O$6:$AX$6,'Daily Absent'!$O242:$AX242)</f>
        <v>1</v>
      </c>
      <c r="EE242" s="100">
        <v>0.29166666666666669</v>
      </c>
      <c r="EF242" s="100">
        <v>0.5</v>
      </c>
      <c r="EG242" s="100">
        <v>0.54166666666666663</v>
      </c>
      <c r="EH242" s="100">
        <v>0.75</v>
      </c>
      <c r="EI242" s="100">
        <v>0.79166666666666663</v>
      </c>
      <c r="EJ242" s="100">
        <v>0.91666666666666663</v>
      </c>
      <c r="EK242" s="5">
        <f>LOOKUP(EK$6,'Daily Absent'!$O$6:$AX$6,'Daily Absent'!$O242:$AX242)</f>
        <v>1</v>
      </c>
      <c r="EL242" s="100">
        <v>0.29166666666666669</v>
      </c>
      <c r="EM242" s="100">
        <v>0.5</v>
      </c>
      <c r="EN242" s="100">
        <v>0.54166666666666663</v>
      </c>
      <c r="EO242" s="100">
        <v>0.75</v>
      </c>
      <c r="EP242" s="100"/>
      <c r="EQ242" s="5"/>
      <c r="ER242" s="5">
        <f>LOOKUP(ER$6,'Daily Absent'!$O$6:$AX$6,'Daily Absent'!$O242:$AX242)</f>
        <v>0</v>
      </c>
      <c r="ES242" s="100"/>
      <c r="ET242" s="100"/>
      <c r="EU242" s="100"/>
      <c r="EV242" s="100"/>
      <c r="EW242" s="5"/>
      <c r="EX242" s="5"/>
      <c r="EY242" s="5">
        <f>LOOKUP(EY$6,'Daily Absent'!$O$6:$AX$6,'Daily Absent'!$O242:$AX242)</f>
        <v>1</v>
      </c>
      <c r="EZ242" s="100">
        <v>0.29166666666666669</v>
      </c>
      <c r="FA242" s="100">
        <v>0.5</v>
      </c>
      <c r="FB242" s="100">
        <v>0.54166666666666663</v>
      </c>
      <c r="FC242" s="100">
        <v>0.75</v>
      </c>
      <c r="FD242" s="100">
        <v>0.79166666666666663</v>
      </c>
      <c r="FE242" s="100">
        <v>0.91666666666666663</v>
      </c>
      <c r="FF242" s="5">
        <f>LOOKUP(FF$6,'Daily Absent'!$O$6:$AX$6,'Daily Absent'!$O242:$AX242)</f>
        <v>0</v>
      </c>
      <c r="FG242" s="100"/>
      <c r="FH242" s="100"/>
      <c r="FI242" s="100"/>
      <c r="FJ242" s="100"/>
      <c r="FK242" s="5"/>
      <c r="FL242" s="5"/>
      <c r="FM242" s="5">
        <f>LOOKUP(FM$6,'Daily Absent'!$O$6:$AX$6,'Daily Absent'!$O242:$AX242)</f>
        <v>0</v>
      </c>
      <c r="FN242" s="100"/>
      <c r="FO242" s="100"/>
      <c r="FP242" s="100"/>
      <c r="FQ242" s="100"/>
      <c r="FR242" s="5"/>
      <c r="FS242" s="5"/>
      <c r="FT242" s="5">
        <f>LOOKUP(FT$6,'Daily Absent'!$O$6:$AX$6,'Daily Absent'!$O242:$AX242)</f>
        <v>0</v>
      </c>
      <c r="FU242" s="100"/>
      <c r="FV242" s="100"/>
      <c r="FW242" s="100"/>
      <c r="FX242" s="100"/>
      <c r="FY242" s="5"/>
      <c r="FZ242" s="5"/>
      <c r="GA242" s="5">
        <f>LOOKUP(GA$6,'Daily Absent'!$O$6:$AX$6,'Daily Absent'!$O242:$AX242)</f>
        <v>0</v>
      </c>
      <c r="GB242" s="100"/>
      <c r="GC242" s="100"/>
      <c r="GD242" s="100"/>
      <c r="GE242" s="100"/>
      <c r="GF242" s="5"/>
      <c r="GG242" s="5"/>
      <c r="GH242" s="5">
        <f>LOOKUP(GH$6,'Daily Absent'!$O$6:$AX$6,'Daily Absent'!$O242:$AX242)</f>
        <v>0</v>
      </c>
      <c r="GI242" s="100"/>
      <c r="GJ242" s="100"/>
      <c r="GK242" s="100"/>
      <c r="GL242" s="100"/>
      <c r="GM242" s="5"/>
      <c r="GN242" s="5"/>
      <c r="GO242" s="5">
        <f>LOOKUP(GO$6,'Daily Absent'!$O$6:$AX$6,'Daily Absent'!$O242:$AX242)</f>
        <v>0</v>
      </c>
      <c r="GP242" s="100"/>
      <c r="GQ242" s="100"/>
      <c r="GR242" s="100"/>
      <c r="GS242" s="100"/>
      <c r="GT242" s="100"/>
      <c r="GU242" s="100"/>
      <c r="GV242" s="5">
        <f>LOOKUP(GV$6,'Daily Absent'!$O$6:$AX$6,'Daily Absent'!$O242:$AX242)</f>
        <v>0</v>
      </c>
      <c r="GW242" s="100"/>
      <c r="GX242" s="100"/>
      <c r="GY242" s="100"/>
      <c r="GZ242" s="100"/>
      <c r="HA242" s="5"/>
      <c r="HB242" s="5"/>
      <c r="HC242" s="5">
        <f>LOOKUP(HC$6,'Daily Absent'!$O$6:$AX$6,'Daily Absent'!$O242:$AX242)</f>
        <v>0</v>
      </c>
      <c r="HD242" s="100"/>
      <c r="HE242" s="100"/>
      <c r="HF242" s="100"/>
      <c r="HG242" s="100"/>
      <c r="HH242" s="5"/>
      <c r="HI242" s="5"/>
      <c r="HJ242" s="5">
        <f>LOOKUP(HJ$6,'Daily Absent'!$O$6:$AX$6,'Daily Absent'!$O242:$AX242)</f>
        <v>0</v>
      </c>
      <c r="HK242" s="100"/>
      <c r="HL242" s="100"/>
      <c r="HM242" s="100"/>
      <c r="HN242" s="100"/>
      <c r="HO242" s="5"/>
      <c r="HP242" s="5"/>
      <c r="HQ242" s="5"/>
      <c r="HR242" s="100"/>
      <c r="HS242" s="100"/>
      <c r="HT242" s="100"/>
      <c r="HU242" s="100"/>
      <c r="HV242" s="5"/>
      <c r="HW242" s="5"/>
      <c r="HX242" s="5">
        <f>LOOKUP(HX$6,'Daily Absent'!$O$6:$AX$6,'Daily Absent'!$O242:$AX242)</f>
        <v>0</v>
      </c>
      <c r="HY242" s="5"/>
      <c r="HZ242" s="100"/>
      <c r="IA242" s="5"/>
      <c r="IB242" s="5"/>
      <c r="IC242" s="5"/>
      <c r="ID242" s="5"/>
      <c r="IE242" s="5">
        <f>LOOKUP(IE$6,'Daily Absent'!$O$6:$AX$6,'Daily Absent'!$O242:$AX242)</f>
        <v>0</v>
      </c>
      <c r="IF242" s="5"/>
      <c r="IG242" s="100"/>
      <c r="IH242" s="5"/>
      <c r="II242" s="5"/>
      <c r="IJ242" s="5"/>
      <c r="IK242" s="5"/>
      <c r="IL242" s="5">
        <f>LOOKUP(IL$6,'Daily Absent'!$O$6:$AX$6,'Daily Absent'!$O242:$AX242)</f>
        <v>0</v>
      </c>
      <c r="IM242" s="5"/>
      <c r="IN242" s="100"/>
      <c r="IO242" s="5"/>
      <c r="IP242" s="5"/>
      <c r="IQ242" s="5"/>
      <c r="IR242" s="5"/>
      <c r="IS242" s="5">
        <f>LOOKUP(IS$6,'Daily Absent'!$O$6:$AX$6,'Daily Absent'!$O242:$AX242)</f>
        <v>0</v>
      </c>
      <c r="IT242" s="5"/>
      <c r="IU242" s="100"/>
      <c r="IV242" s="5"/>
      <c r="IW242" s="5"/>
      <c r="IX242" s="5"/>
      <c r="IY242" s="5"/>
      <c r="IZ242" s="5">
        <f>LOOKUP(IZ$6,'Daily Absent'!$O$6:$AX$6,'Daily Absent'!$O242:$AX242)</f>
        <v>0</v>
      </c>
      <c r="JA242" s="5"/>
      <c r="JB242" s="100"/>
      <c r="JC242" s="5"/>
      <c r="JD242" s="5"/>
      <c r="JE242" s="5"/>
      <c r="JF242" s="5"/>
    </row>
    <row r="243" spans="1:266" ht="20" customHeight="1">
      <c r="A243" s="54">
        <f>IF('Master MP Status'!A243&gt;0,'Master MP Status'!A243,"")</f>
        <v>235</v>
      </c>
      <c r="B243" s="5" t="str">
        <f>IF(ISTEXT('Master MP Status'!B243),'Master MP Status'!B243,"")</f>
        <v>DIRECT</v>
      </c>
      <c r="C243" s="153" t="str">
        <f>IF(OR(ISTEXT('Master MP Status'!C243),'Master MP Status'!C243&gt;0),'Master MP Status'!C243,"")</f>
        <v/>
      </c>
      <c r="D243" s="154" t="str">
        <f>IF(OR(ISTEXT('Master MP Status'!D243),'Master MP Status'!D243&gt;0),'Master MP Status'!D243,"")</f>
        <v>B250157</v>
      </c>
      <c r="E243" s="5" t="str">
        <f>IF(ISTEXT('Master MP Status'!E243),'Master MP Status'!E243,"")</f>
        <v>RAMAZAN HERMAN</v>
      </c>
      <c r="F243" s="5"/>
      <c r="G243" s="5" t="str">
        <f>IF(ISTEXT('Master MP Status'!G243),'Master MP Status'!G243,"")</f>
        <v>Cilegon</v>
      </c>
      <c r="H243" s="5" t="str">
        <f>IF(ISTEXT('Master MP Status'!H243),'Master MP Status'!H243,"")</f>
        <v>MURSID</v>
      </c>
      <c r="I243" s="5" t="str">
        <f>IF(ISTEXT('Master MP Status'!I243),'Master MP Status'!I243,"")</f>
        <v>Fitter 1</v>
      </c>
      <c r="J243" s="5" t="str">
        <f>IF(ISTEXT('Master MP Status'!J243),'Master MP Status'!J243,"")</f>
        <v>Fitter 1</v>
      </c>
      <c r="K243" s="9">
        <f>IF(OR('Master MP Status'!K243=0,'Master MP Status'!K243=""),"",'Master MP Status'!K243)</f>
        <v>45856</v>
      </c>
      <c r="L243" s="9">
        <f>IF(OR('Master MP Status'!L243=0,'Master MP Status'!L243=""),"",'Master MP Status'!L243)</f>
        <v>45856</v>
      </c>
      <c r="M243" s="9" t="str">
        <f>IF(OR('Master MP Status'!M243=0,'Master MP Status'!M243=""),"",'Master MP Status'!M243)</f>
        <v/>
      </c>
      <c r="N243" s="5" t="str">
        <f>IF(ISTEXT('Master MP Status'!N243),'Master MP Status'!N243,"")</f>
        <v/>
      </c>
      <c r="O243" s="5">
        <f>LOOKUP(O$6,'Daily Absent'!$O$6:$AX$6,'Daily Absent'!$O243:$AX243)</f>
        <v>0</v>
      </c>
      <c r="P243" s="100"/>
      <c r="Q243" s="100"/>
      <c r="R243" s="100"/>
      <c r="S243" s="100"/>
      <c r="T243" s="5"/>
      <c r="U243" s="5"/>
      <c r="V243" s="5">
        <f>LOOKUP(V$6,'Daily Absent'!$O$6:$AX$6,'Daily Absent'!$O243:$AX243)</f>
        <v>0</v>
      </c>
      <c r="W243" s="100"/>
      <c r="X243" s="100"/>
      <c r="Y243" s="100"/>
      <c r="Z243" s="100"/>
      <c r="AA243" s="5"/>
      <c r="AB243" s="5"/>
      <c r="AC243" s="5">
        <f>LOOKUP(AC$6,'Daily Absent'!$O$6:$AX$6,'Daily Absent'!$O243:$AX243)</f>
        <v>0</v>
      </c>
      <c r="AD243" s="100"/>
      <c r="AE243" s="100"/>
      <c r="AF243" s="100"/>
      <c r="AG243" s="100"/>
      <c r="AH243" s="5"/>
      <c r="AI243" s="5"/>
      <c r="AJ243" s="5">
        <f>LOOKUP(AJ$6,'Daily Absent'!$O$6:$AX$6,'Daily Absent'!$O243:$AX243)</f>
        <v>0</v>
      </c>
      <c r="AK243" s="100"/>
      <c r="AL243" s="100"/>
      <c r="AM243" s="100"/>
      <c r="AN243" s="100"/>
      <c r="AO243" s="5"/>
      <c r="AP243" s="5"/>
      <c r="AQ243" s="5">
        <f>LOOKUP(AQ$6,'Daily Absent'!$O$6:$AX$6,'Daily Absent'!$O243:$AX243)</f>
        <v>0</v>
      </c>
      <c r="AR243" s="100"/>
      <c r="AS243" s="100"/>
      <c r="AT243" s="100"/>
      <c r="AU243" s="100"/>
      <c r="AV243" s="5"/>
      <c r="AW243" s="5"/>
      <c r="AX243" s="5">
        <f>LOOKUP(AX$6,'Daily Absent'!$O$6:$AX$6,'Daily Absent'!$O243:$AX243)</f>
        <v>0</v>
      </c>
      <c r="AY243" s="100"/>
      <c r="AZ243" s="100"/>
      <c r="BA243" s="100"/>
      <c r="BB243" s="100"/>
      <c r="BC243" s="100"/>
      <c r="BD243" s="100"/>
      <c r="BE243" s="5">
        <f>LOOKUP(BE$6,'Daily Absent'!$O$6:$AX$6,'Daily Absent'!$O243:$AX243)</f>
        <v>0</v>
      </c>
      <c r="BF243" s="100"/>
      <c r="BG243" s="100"/>
      <c r="BH243" s="100"/>
      <c r="BI243" s="100"/>
      <c r="BJ243" s="100"/>
      <c r="BK243" s="100"/>
      <c r="BL243" s="5">
        <f>LOOKUP(BL$6,'Daily Absent'!$O$6:$AX$6,'Daily Absent'!$O243:$AX243)</f>
        <v>0</v>
      </c>
      <c r="BM243" s="100"/>
      <c r="BN243" s="100"/>
      <c r="BO243" s="100"/>
      <c r="BP243" s="100"/>
      <c r="BQ243" s="100"/>
      <c r="BR243" s="100"/>
      <c r="BS243" s="5">
        <f>LOOKUP(BS$6,'Daily Absent'!$O$6:$AX$6,'Daily Absent'!$O243:$AX243)</f>
        <v>0</v>
      </c>
      <c r="BT243" s="100"/>
      <c r="BU243" s="100"/>
      <c r="BV243" s="100"/>
      <c r="BW243" s="100"/>
      <c r="BX243" s="5"/>
      <c r="BY243" s="5"/>
      <c r="BZ243" s="5">
        <f>LOOKUP(BZ$6,'Daily Absent'!$O$6:$AX$6,'Daily Absent'!$O243:$AX243)</f>
        <v>0</v>
      </c>
      <c r="CA243" s="100"/>
      <c r="CB243" s="100"/>
      <c r="CC243" s="100"/>
      <c r="CD243" s="100"/>
      <c r="CE243" s="5"/>
      <c r="CF243" s="5"/>
      <c r="CG243" s="5">
        <f>LOOKUP(CG$6,'Daily Absent'!$O$6:$AX$6,'Daily Absent'!$O243:$AX243)</f>
        <v>0</v>
      </c>
      <c r="CH243" s="100"/>
      <c r="CI243" s="100"/>
      <c r="CJ243" s="100"/>
      <c r="CK243" s="100"/>
      <c r="CL243" s="5"/>
      <c r="CM243" s="5"/>
      <c r="CN243" s="5">
        <f>LOOKUP(CN$6,'Daily Absent'!$O$6:$AX$6,'Daily Absent'!$O243:$AX243)</f>
        <v>0</v>
      </c>
      <c r="CO243" s="100"/>
      <c r="CP243" s="100"/>
      <c r="CQ243" s="100"/>
      <c r="CR243" s="100"/>
      <c r="CS243" s="5"/>
      <c r="CT243" s="5"/>
      <c r="CU243" s="5">
        <f>LOOKUP(CU$6,'Daily Absent'!$O$6:$AX$6,'Daily Absent'!$O243:$AX243)</f>
        <v>0</v>
      </c>
      <c r="CV243" s="100"/>
      <c r="CW243" s="100"/>
      <c r="CX243" s="100"/>
      <c r="CY243" s="100"/>
      <c r="CZ243" s="5"/>
      <c r="DA243" s="5"/>
      <c r="DB243" s="5">
        <f>LOOKUP(DB$6,'Daily Absent'!$O$6:$AX$6,'Daily Absent'!$O243:$AX243)</f>
        <v>0</v>
      </c>
      <c r="DC243" s="100"/>
      <c r="DD243" s="100"/>
      <c r="DE243" s="100"/>
      <c r="DF243" s="100"/>
      <c r="DG243" s="5"/>
      <c r="DH243" s="5"/>
      <c r="DI243" s="5">
        <f>LOOKUP(DI$6,'Daily Absent'!$O$6:$AX$6,'Daily Absent'!$O243:$AX243)</f>
        <v>0</v>
      </c>
      <c r="DJ243" s="100"/>
      <c r="DK243" s="100"/>
      <c r="DL243" s="100"/>
      <c r="DM243" s="100"/>
      <c r="DN243" s="5"/>
      <c r="DO243" s="5"/>
      <c r="DP243" s="5">
        <f>LOOKUP(DP$6,'Daily Absent'!$O$6:$AX$6,'Daily Absent'!$O243:$AX243)</f>
        <v>0</v>
      </c>
      <c r="DQ243" s="100"/>
      <c r="DR243" s="100"/>
      <c r="DS243" s="100"/>
      <c r="DT243" s="100"/>
      <c r="DU243" s="5"/>
      <c r="DV243" s="5"/>
      <c r="DW243" s="5">
        <f>LOOKUP(DW$6,'Daily Absent'!$O$6:$AX$6,'Daily Absent'!$O243:$AX243)</f>
        <v>0</v>
      </c>
      <c r="DX243" s="100"/>
      <c r="DY243" s="100"/>
      <c r="DZ243" s="100"/>
      <c r="EA243" s="100"/>
      <c r="EB243" s="5"/>
      <c r="EC243" s="5"/>
      <c r="ED243" s="5">
        <f>LOOKUP(ED$6,'Daily Absent'!$O$6:$AX$6,'Daily Absent'!$O243:$AX243)</f>
        <v>1</v>
      </c>
      <c r="EE243" s="100">
        <v>0.29166666666666669</v>
      </c>
      <c r="EF243" s="100">
        <v>0.5</v>
      </c>
      <c r="EG243" s="100">
        <v>0.54166666666666663</v>
      </c>
      <c r="EH243" s="100">
        <v>0.75</v>
      </c>
      <c r="EI243" s="100">
        <v>0.79166666666666663</v>
      </c>
      <c r="EJ243" s="100">
        <v>0.91666666666666663</v>
      </c>
      <c r="EK243" s="5">
        <f>LOOKUP(EK$6,'Daily Absent'!$O$6:$AX$6,'Daily Absent'!$O243:$AX243)</f>
        <v>1</v>
      </c>
      <c r="EL243" s="100">
        <v>0.29166666666666669</v>
      </c>
      <c r="EM243" s="100">
        <v>0.5</v>
      </c>
      <c r="EN243" s="100">
        <v>0.54166666666666663</v>
      </c>
      <c r="EO243" s="100">
        <v>0.75</v>
      </c>
      <c r="EP243" s="100"/>
      <c r="EQ243" s="5"/>
      <c r="ER243" s="5">
        <f>LOOKUP(ER$6,'Daily Absent'!$O$6:$AX$6,'Daily Absent'!$O243:$AX243)</f>
        <v>0</v>
      </c>
      <c r="ES243" s="100"/>
      <c r="ET243" s="100"/>
      <c r="EU243" s="100"/>
      <c r="EV243" s="100"/>
      <c r="EW243" s="5"/>
      <c r="EX243" s="5"/>
      <c r="EY243" s="5">
        <f>LOOKUP(EY$6,'Daily Absent'!$O$6:$AX$6,'Daily Absent'!$O243:$AX243)</f>
        <v>1</v>
      </c>
      <c r="EZ243" s="100">
        <v>0.29166666666666669</v>
      </c>
      <c r="FA243" s="100">
        <v>0.5</v>
      </c>
      <c r="FB243" s="100">
        <v>0.54166666666666663</v>
      </c>
      <c r="FC243" s="100">
        <v>0.75</v>
      </c>
      <c r="FD243" s="100">
        <v>0.79166666666666663</v>
      </c>
      <c r="FE243" s="100">
        <v>0.91666666666666663</v>
      </c>
      <c r="FF243" s="5">
        <f>LOOKUP(FF$6,'Daily Absent'!$O$6:$AX$6,'Daily Absent'!$O243:$AX243)</f>
        <v>1</v>
      </c>
      <c r="FG243" s="100"/>
      <c r="FH243" s="100"/>
      <c r="FI243" s="100"/>
      <c r="FJ243" s="100"/>
      <c r="FK243" s="5"/>
      <c r="FL243" s="5"/>
      <c r="FM243" s="5">
        <f>LOOKUP(FM$6,'Daily Absent'!$O$6:$AX$6,'Daily Absent'!$O243:$AX243)</f>
        <v>0</v>
      </c>
      <c r="FN243" s="100"/>
      <c r="FO243" s="100"/>
      <c r="FP243" s="100"/>
      <c r="FQ243" s="100"/>
      <c r="FR243" s="5"/>
      <c r="FS243" s="5"/>
      <c r="FT243" s="5">
        <f>LOOKUP(FT$6,'Daily Absent'!$O$6:$AX$6,'Daily Absent'!$O243:$AX243)</f>
        <v>0</v>
      </c>
      <c r="FU243" s="100"/>
      <c r="FV243" s="100"/>
      <c r="FW243" s="100"/>
      <c r="FX243" s="100"/>
      <c r="FY243" s="5"/>
      <c r="FZ243" s="5"/>
      <c r="GA243" s="5">
        <f>LOOKUP(GA$6,'Daily Absent'!$O$6:$AX$6,'Daily Absent'!$O243:$AX243)</f>
        <v>0</v>
      </c>
      <c r="GB243" s="100"/>
      <c r="GC243" s="100"/>
      <c r="GD243" s="100"/>
      <c r="GE243" s="100"/>
      <c r="GF243" s="5"/>
      <c r="GG243" s="5"/>
      <c r="GH243" s="5">
        <f>LOOKUP(GH$6,'Daily Absent'!$O$6:$AX$6,'Daily Absent'!$O243:$AX243)</f>
        <v>0</v>
      </c>
      <c r="GI243" s="100"/>
      <c r="GJ243" s="100"/>
      <c r="GK243" s="100"/>
      <c r="GL243" s="100"/>
      <c r="GM243" s="5"/>
      <c r="GN243" s="5"/>
      <c r="GO243" s="5">
        <f>LOOKUP(GO$6,'Daily Absent'!$O$6:$AX$6,'Daily Absent'!$O243:$AX243)</f>
        <v>0</v>
      </c>
      <c r="GP243" s="100"/>
      <c r="GQ243" s="100"/>
      <c r="GR243" s="100"/>
      <c r="GS243" s="100"/>
      <c r="GT243" s="100"/>
      <c r="GU243" s="100"/>
      <c r="GV243" s="5">
        <f>LOOKUP(GV$6,'Daily Absent'!$O$6:$AX$6,'Daily Absent'!$O243:$AX243)</f>
        <v>0</v>
      </c>
      <c r="GW243" s="100"/>
      <c r="GX243" s="100"/>
      <c r="GY243" s="100"/>
      <c r="GZ243" s="100"/>
      <c r="HA243" s="5"/>
      <c r="HB243" s="5"/>
      <c r="HC243" s="5">
        <f>LOOKUP(HC$6,'Daily Absent'!$O$6:$AX$6,'Daily Absent'!$O243:$AX243)</f>
        <v>0</v>
      </c>
      <c r="HD243" s="100"/>
      <c r="HE243" s="100"/>
      <c r="HF243" s="100"/>
      <c r="HG243" s="100"/>
      <c r="HH243" s="5"/>
      <c r="HI243" s="5"/>
      <c r="HJ243" s="5">
        <f>LOOKUP(HJ$6,'Daily Absent'!$O$6:$AX$6,'Daily Absent'!$O243:$AX243)</f>
        <v>0</v>
      </c>
      <c r="HK243" s="100"/>
      <c r="HL243" s="100"/>
      <c r="HM243" s="100"/>
      <c r="HN243" s="100"/>
      <c r="HO243" s="5"/>
      <c r="HP243" s="5"/>
      <c r="HQ243" s="5"/>
      <c r="HR243" s="100"/>
      <c r="HS243" s="100"/>
      <c r="HT243" s="100"/>
      <c r="HU243" s="100"/>
      <c r="HV243" s="5"/>
      <c r="HW243" s="5"/>
      <c r="HX243" s="5">
        <f>LOOKUP(HX$6,'Daily Absent'!$O$6:$AX$6,'Daily Absent'!$O243:$AX243)</f>
        <v>0</v>
      </c>
      <c r="HY243" s="5"/>
      <c r="HZ243" s="100"/>
      <c r="IA243" s="5"/>
      <c r="IB243" s="5"/>
      <c r="IC243" s="5"/>
      <c r="ID243" s="5"/>
      <c r="IE243" s="5">
        <f>LOOKUP(IE$6,'Daily Absent'!$O$6:$AX$6,'Daily Absent'!$O243:$AX243)</f>
        <v>0</v>
      </c>
      <c r="IF243" s="5"/>
      <c r="IG243" s="100"/>
      <c r="IH243" s="5"/>
      <c r="II243" s="5"/>
      <c r="IJ243" s="5"/>
      <c r="IK243" s="5"/>
      <c r="IL243" s="5">
        <f>LOOKUP(IL$6,'Daily Absent'!$O$6:$AX$6,'Daily Absent'!$O243:$AX243)</f>
        <v>0</v>
      </c>
      <c r="IM243" s="5"/>
      <c r="IN243" s="100"/>
      <c r="IO243" s="5"/>
      <c r="IP243" s="5"/>
      <c r="IQ243" s="5"/>
      <c r="IR243" s="5"/>
      <c r="IS243" s="5">
        <f>LOOKUP(IS$6,'Daily Absent'!$O$6:$AX$6,'Daily Absent'!$O243:$AX243)</f>
        <v>0</v>
      </c>
      <c r="IT243" s="5"/>
      <c r="IU243" s="100"/>
      <c r="IV243" s="5"/>
      <c r="IW243" s="5"/>
      <c r="IX243" s="5"/>
      <c r="IY243" s="5"/>
      <c r="IZ243" s="5">
        <f>LOOKUP(IZ$6,'Daily Absent'!$O$6:$AX$6,'Daily Absent'!$O243:$AX243)</f>
        <v>0</v>
      </c>
      <c r="JA243" s="5"/>
      <c r="JB243" s="100"/>
      <c r="JC243" s="5"/>
      <c r="JD243" s="5"/>
      <c r="JE243" s="5"/>
      <c r="JF243" s="5"/>
    </row>
    <row r="244" spans="1:266" ht="20" customHeight="1">
      <c r="A244" s="54">
        <f>IF('Master MP Status'!A244&gt;0,'Master MP Status'!A244,"")</f>
        <v>236</v>
      </c>
      <c r="B244" s="5" t="str">
        <f>IF(ISTEXT('Master MP Status'!B244),'Master MP Status'!B244,"")</f>
        <v>DIRECT</v>
      </c>
      <c r="C244" s="153" t="str">
        <f>IF(OR(ISTEXT('Master MP Status'!C244),'Master MP Status'!C244&gt;0),'Master MP Status'!C244,"")</f>
        <v/>
      </c>
      <c r="D244" s="154" t="str">
        <f>IF(OR(ISTEXT('Master MP Status'!D244),'Master MP Status'!D244&gt;0),'Master MP Status'!D244,"")</f>
        <v>B250158</v>
      </c>
      <c r="E244" s="5" t="str">
        <f>IF(ISTEXT('Master MP Status'!E244),'Master MP Status'!E244,"")</f>
        <v>ARIS TABARISTA</v>
      </c>
      <c r="F244" s="5"/>
      <c r="G244" s="5" t="str">
        <f>IF(ISTEXT('Master MP Status'!G244),'Master MP Status'!G244,"")</f>
        <v>Serang</v>
      </c>
      <c r="H244" s="5" t="str">
        <f>IF(ISTEXT('Master MP Status'!H244),'Master MP Status'!H244,"")</f>
        <v>MURSID</v>
      </c>
      <c r="I244" s="5" t="str">
        <f>IF(ISTEXT('Master MP Status'!I244),'Master MP Status'!I244,"")</f>
        <v>Fitter 2</v>
      </c>
      <c r="J244" s="5" t="str">
        <f>IF(ISTEXT('Master MP Status'!J244),'Master MP Status'!J244,"")</f>
        <v>Fitter 2</v>
      </c>
      <c r="K244" s="9">
        <f>IF(OR('Master MP Status'!K244=0,'Master MP Status'!K244=""),"",'Master MP Status'!K244)</f>
        <v>45856</v>
      </c>
      <c r="L244" s="9">
        <f>IF(OR('Master MP Status'!L244=0,'Master MP Status'!L244=""),"",'Master MP Status'!L244)</f>
        <v>45856</v>
      </c>
      <c r="M244" s="9" t="str">
        <f>IF(OR('Master MP Status'!M244=0,'Master MP Status'!M244=""),"",'Master MP Status'!M244)</f>
        <v/>
      </c>
      <c r="N244" s="5" t="str">
        <f>IF(ISTEXT('Master MP Status'!N244),'Master MP Status'!N244,"")</f>
        <v/>
      </c>
      <c r="O244" s="5">
        <f>LOOKUP(O$6,'Daily Absent'!$O$6:$AX$6,'Daily Absent'!$O244:$AX244)</f>
        <v>0</v>
      </c>
      <c r="P244" s="100"/>
      <c r="Q244" s="100"/>
      <c r="R244" s="100"/>
      <c r="S244" s="100"/>
      <c r="T244" s="5"/>
      <c r="U244" s="5"/>
      <c r="V244" s="5">
        <f>LOOKUP(V$6,'Daily Absent'!$O$6:$AX$6,'Daily Absent'!$O244:$AX244)</f>
        <v>0</v>
      </c>
      <c r="W244" s="100"/>
      <c r="X244" s="100"/>
      <c r="Y244" s="100"/>
      <c r="Z244" s="100"/>
      <c r="AA244" s="5"/>
      <c r="AB244" s="5"/>
      <c r="AC244" s="5">
        <f>LOOKUP(AC$6,'Daily Absent'!$O$6:$AX$6,'Daily Absent'!$O244:$AX244)</f>
        <v>0</v>
      </c>
      <c r="AD244" s="100"/>
      <c r="AE244" s="100"/>
      <c r="AF244" s="100"/>
      <c r="AG244" s="100"/>
      <c r="AH244" s="5"/>
      <c r="AI244" s="5"/>
      <c r="AJ244" s="5">
        <f>LOOKUP(AJ$6,'Daily Absent'!$O$6:$AX$6,'Daily Absent'!$O244:$AX244)</f>
        <v>0</v>
      </c>
      <c r="AK244" s="100"/>
      <c r="AL244" s="100"/>
      <c r="AM244" s="100"/>
      <c r="AN244" s="100"/>
      <c r="AO244" s="5"/>
      <c r="AP244" s="5"/>
      <c r="AQ244" s="5">
        <f>LOOKUP(AQ$6,'Daily Absent'!$O$6:$AX$6,'Daily Absent'!$O244:$AX244)</f>
        <v>0</v>
      </c>
      <c r="AR244" s="100"/>
      <c r="AS244" s="100"/>
      <c r="AT244" s="100"/>
      <c r="AU244" s="100"/>
      <c r="AV244" s="5"/>
      <c r="AW244" s="5"/>
      <c r="AX244" s="5">
        <f>LOOKUP(AX$6,'Daily Absent'!$O$6:$AX$6,'Daily Absent'!$O244:$AX244)</f>
        <v>0</v>
      </c>
      <c r="AY244" s="100"/>
      <c r="AZ244" s="100"/>
      <c r="BA244" s="100"/>
      <c r="BB244" s="100"/>
      <c r="BC244" s="100"/>
      <c r="BD244" s="100"/>
      <c r="BE244" s="5">
        <f>LOOKUP(BE$6,'Daily Absent'!$O$6:$AX$6,'Daily Absent'!$O244:$AX244)</f>
        <v>0</v>
      </c>
      <c r="BF244" s="100"/>
      <c r="BG244" s="100"/>
      <c r="BH244" s="100"/>
      <c r="BI244" s="100"/>
      <c r="BJ244" s="100"/>
      <c r="BK244" s="100"/>
      <c r="BL244" s="5">
        <f>LOOKUP(BL$6,'Daily Absent'!$O$6:$AX$6,'Daily Absent'!$O244:$AX244)</f>
        <v>0</v>
      </c>
      <c r="BM244" s="100"/>
      <c r="BN244" s="100"/>
      <c r="BO244" s="100"/>
      <c r="BP244" s="100"/>
      <c r="BQ244" s="100"/>
      <c r="BR244" s="100"/>
      <c r="BS244" s="5">
        <f>LOOKUP(BS$6,'Daily Absent'!$O$6:$AX$6,'Daily Absent'!$O244:$AX244)</f>
        <v>0</v>
      </c>
      <c r="BT244" s="100"/>
      <c r="BU244" s="100"/>
      <c r="BV244" s="100"/>
      <c r="BW244" s="100"/>
      <c r="BX244" s="5"/>
      <c r="BY244" s="5"/>
      <c r="BZ244" s="5">
        <f>LOOKUP(BZ$6,'Daily Absent'!$O$6:$AX$6,'Daily Absent'!$O244:$AX244)</f>
        <v>0</v>
      </c>
      <c r="CA244" s="100"/>
      <c r="CB244" s="100"/>
      <c r="CC244" s="100"/>
      <c r="CD244" s="100"/>
      <c r="CE244" s="5"/>
      <c r="CF244" s="5"/>
      <c r="CG244" s="5">
        <f>LOOKUP(CG$6,'Daily Absent'!$O$6:$AX$6,'Daily Absent'!$O244:$AX244)</f>
        <v>0</v>
      </c>
      <c r="CH244" s="100"/>
      <c r="CI244" s="100"/>
      <c r="CJ244" s="100"/>
      <c r="CK244" s="100"/>
      <c r="CL244" s="5"/>
      <c r="CM244" s="5"/>
      <c r="CN244" s="5">
        <f>LOOKUP(CN$6,'Daily Absent'!$O$6:$AX$6,'Daily Absent'!$O244:$AX244)</f>
        <v>0</v>
      </c>
      <c r="CO244" s="100"/>
      <c r="CP244" s="100"/>
      <c r="CQ244" s="100"/>
      <c r="CR244" s="100"/>
      <c r="CS244" s="5"/>
      <c r="CT244" s="5"/>
      <c r="CU244" s="5">
        <f>LOOKUP(CU$6,'Daily Absent'!$O$6:$AX$6,'Daily Absent'!$O244:$AX244)</f>
        <v>0</v>
      </c>
      <c r="CV244" s="100"/>
      <c r="CW244" s="100"/>
      <c r="CX244" s="100"/>
      <c r="CY244" s="100"/>
      <c r="CZ244" s="5"/>
      <c r="DA244" s="5"/>
      <c r="DB244" s="5">
        <f>LOOKUP(DB$6,'Daily Absent'!$O$6:$AX$6,'Daily Absent'!$O244:$AX244)</f>
        <v>0</v>
      </c>
      <c r="DC244" s="100"/>
      <c r="DD244" s="100"/>
      <c r="DE244" s="100"/>
      <c r="DF244" s="100"/>
      <c r="DG244" s="5"/>
      <c r="DH244" s="5"/>
      <c r="DI244" s="5">
        <f>LOOKUP(DI$6,'Daily Absent'!$O$6:$AX$6,'Daily Absent'!$O244:$AX244)</f>
        <v>0</v>
      </c>
      <c r="DJ244" s="100"/>
      <c r="DK244" s="100"/>
      <c r="DL244" s="100"/>
      <c r="DM244" s="100"/>
      <c r="DN244" s="5"/>
      <c r="DO244" s="5"/>
      <c r="DP244" s="5">
        <f>LOOKUP(DP$6,'Daily Absent'!$O$6:$AX$6,'Daily Absent'!$O244:$AX244)</f>
        <v>0</v>
      </c>
      <c r="DQ244" s="100"/>
      <c r="DR244" s="100"/>
      <c r="DS244" s="100"/>
      <c r="DT244" s="100"/>
      <c r="DU244" s="5"/>
      <c r="DV244" s="5"/>
      <c r="DW244" s="5">
        <f>LOOKUP(DW$6,'Daily Absent'!$O$6:$AX$6,'Daily Absent'!$O244:$AX244)</f>
        <v>0</v>
      </c>
      <c r="DX244" s="100"/>
      <c r="DY244" s="100"/>
      <c r="DZ244" s="100"/>
      <c r="EA244" s="100"/>
      <c r="EB244" s="5"/>
      <c r="EC244" s="5"/>
      <c r="ED244" s="5">
        <f>LOOKUP(ED$6,'Daily Absent'!$O$6:$AX$6,'Daily Absent'!$O244:$AX244)</f>
        <v>1</v>
      </c>
      <c r="EE244" s="100">
        <v>0.29166666666666669</v>
      </c>
      <c r="EF244" s="100">
        <v>0.5</v>
      </c>
      <c r="EG244" s="100">
        <v>0.54166666666666663</v>
      </c>
      <c r="EH244" s="100">
        <v>0.75</v>
      </c>
      <c r="EI244" s="100">
        <v>0.79166666666666663</v>
      </c>
      <c r="EJ244" s="100">
        <v>0.91666666666666663</v>
      </c>
      <c r="EK244" s="5">
        <f>LOOKUP(EK$6,'Daily Absent'!$O$6:$AX$6,'Daily Absent'!$O244:$AX244)</f>
        <v>1</v>
      </c>
      <c r="EL244" s="100">
        <v>0.29166666666666669</v>
      </c>
      <c r="EM244" s="100">
        <v>0.5</v>
      </c>
      <c r="EN244" s="100">
        <v>0.54166666666666663</v>
      </c>
      <c r="EO244" s="100">
        <v>0.75</v>
      </c>
      <c r="EP244" s="100"/>
      <c r="EQ244" s="5"/>
      <c r="ER244" s="5">
        <f>LOOKUP(ER$6,'Daily Absent'!$O$6:$AX$6,'Daily Absent'!$O244:$AX244)</f>
        <v>0</v>
      </c>
      <c r="ES244" s="100"/>
      <c r="ET244" s="100"/>
      <c r="EU244" s="100"/>
      <c r="EV244" s="100"/>
      <c r="EW244" s="5"/>
      <c r="EX244" s="5"/>
      <c r="EY244" s="5">
        <f>LOOKUP(EY$6,'Daily Absent'!$O$6:$AX$6,'Daily Absent'!$O244:$AX244)</f>
        <v>1</v>
      </c>
      <c r="EZ244" s="100">
        <v>0.29166666666666669</v>
      </c>
      <c r="FA244" s="100">
        <v>0.5</v>
      </c>
      <c r="FB244" s="100">
        <v>0.54166666666666663</v>
      </c>
      <c r="FC244" s="100">
        <v>0.75</v>
      </c>
      <c r="FD244" s="100">
        <v>0.79166666666666663</v>
      </c>
      <c r="FE244" s="100">
        <v>0.91666666666666663</v>
      </c>
      <c r="FF244" s="5">
        <f>LOOKUP(FF$6,'Daily Absent'!$O$6:$AX$6,'Daily Absent'!$O244:$AX244)</f>
        <v>1</v>
      </c>
      <c r="FG244" s="100"/>
      <c r="FH244" s="100"/>
      <c r="FI244" s="100"/>
      <c r="FJ244" s="100"/>
      <c r="FK244" s="5"/>
      <c r="FL244" s="5"/>
      <c r="FM244" s="5">
        <f>LOOKUP(FM$6,'Daily Absent'!$O$6:$AX$6,'Daily Absent'!$O244:$AX244)</f>
        <v>0</v>
      </c>
      <c r="FN244" s="100"/>
      <c r="FO244" s="100"/>
      <c r="FP244" s="100"/>
      <c r="FQ244" s="100"/>
      <c r="FR244" s="5"/>
      <c r="FS244" s="5"/>
      <c r="FT244" s="5">
        <f>LOOKUP(FT$6,'Daily Absent'!$O$6:$AX$6,'Daily Absent'!$O244:$AX244)</f>
        <v>0</v>
      </c>
      <c r="FU244" s="100"/>
      <c r="FV244" s="100"/>
      <c r="FW244" s="100"/>
      <c r="FX244" s="100"/>
      <c r="FY244" s="5"/>
      <c r="FZ244" s="5"/>
      <c r="GA244" s="5">
        <f>LOOKUP(GA$6,'Daily Absent'!$O$6:$AX$6,'Daily Absent'!$O244:$AX244)</f>
        <v>0</v>
      </c>
      <c r="GB244" s="100"/>
      <c r="GC244" s="100"/>
      <c r="GD244" s="100"/>
      <c r="GE244" s="100"/>
      <c r="GF244" s="5"/>
      <c r="GG244" s="5"/>
      <c r="GH244" s="5">
        <f>LOOKUP(GH$6,'Daily Absent'!$O$6:$AX$6,'Daily Absent'!$O244:$AX244)</f>
        <v>0</v>
      </c>
      <c r="GI244" s="100"/>
      <c r="GJ244" s="100"/>
      <c r="GK244" s="100"/>
      <c r="GL244" s="100"/>
      <c r="GM244" s="5"/>
      <c r="GN244" s="5"/>
      <c r="GO244" s="5">
        <f>LOOKUP(GO$6,'Daily Absent'!$O$6:$AX$6,'Daily Absent'!$O244:$AX244)</f>
        <v>0</v>
      </c>
      <c r="GP244" s="100"/>
      <c r="GQ244" s="100"/>
      <c r="GR244" s="100"/>
      <c r="GS244" s="100"/>
      <c r="GT244" s="100"/>
      <c r="GU244" s="100"/>
      <c r="GV244" s="5">
        <f>LOOKUP(GV$6,'Daily Absent'!$O$6:$AX$6,'Daily Absent'!$O244:$AX244)</f>
        <v>0</v>
      </c>
      <c r="GW244" s="100"/>
      <c r="GX244" s="100"/>
      <c r="GY244" s="100"/>
      <c r="GZ244" s="100"/>
      <c r="HA244" s="5"/>
      <c r="HB244" s="5"/>
      <c r="HC244" s="5">
        <f>LOOKUP(HC$6,'Daily Absent'!$O$6:$AX$6,'Daily Absent'!$O244:$AX244)</f>
        <v>0</v>
      </c>
      <c r="HD244" s="100"/>
      <c r="HE244" s="100"/>
      <c r="HF244" s="100"/>
      <c r="HG244" s="100"/>
      <c r="HH244" s="5"/>
      <c r="HI244" s="5"/>
      <c r="HJ244" s="5">
        <f>LOOKUP(HJ$6,'Daily Absent'!$O$6:$AX$6,'Daily Absent'!$O244:$AX244)</f>
        <v>0</v>
      </c>
      <c r="HK244" s="100"/>
      <c r="HL244" s="100"/>
      <c r="HM244" s="100"/>
      <c r="HN244" s="100"/>
      <c r="HO244" s="5"/>
      <c r="HP244" s="5"/>
      <c r="HQ244" s="5"/>
      <c r="HR244" s="100"/>
      <c r="HS244" s="100"/>
      <c r="HT244" s="100"/>
      <c r="HU244" s="100"/>
      <c r="HV244" s="5"/>
      <c r="HW244" s="5"/>
      <c r="HX244" s="5">
        <f>LOOKUP(HX$6,'Daily Absent'!$O$6:$AX$6,'Daily Absent'!$O244:$AX244)</f>
        <v>0</v>
      </c>
      <c r="HY244" s="5"/>
      <c r="HZ244" s="100"/>
      <c r="IA244" s="5"/>
      <c r="IB244" s="5"/>
      <c r="IC244" s="5"/>
      <c r="ID244" s="5"/>
      <c r="IE244" s="5">
        <f>LOOKUP(IE$6,'Daily Absent'!$O$6:$AX$6,'Daily Absent'!$O244:$AX244)</f>
        <v>0</v>
      </c>
      <c r="IF244" s="5"/>
      <c r="IG244" s="100"/>
      <c r="IH244" s="5"/>
      <c r="II244" s="5"/>
      <c r="IJ244" s="5"/>
      <c r="IK244" s="5"/>
      <c r="IL244" s="5">
        <f>LOOKUP(IL$6,'Daily Absent'!$O$6:$AX$6,'Daily Absent'!$O244:$AX244)</f>
        <v>0</v>
      </c>
      <c r="IM244" s="5"/>
      <c r="IN244" s="100"/>
      <c r="IO244" s="5"/>
      <c r="IP244" s="5"/>
      <c r="IQ244" s="5"/>
      <c r="IR244" s="5"/>
      <c r="IS244" s="5">
        <f>LOOKUP(IS$6,'Daily Absent'!$O$6:$AX$6,'Daily Absent'!$O244:$AX244)</f>
        <v>0</v>
      </c>
      <c r="IT244" s="5"/>
      <c r="IU244" s="100"/>
      <c r="IV244" s="5"/>
      <c r="IW244" s="5"/>
      <c r="IX244" s="5"/>
      <c r="IY244" s="5"/>
      <c r="IZ244" s="5">
        <f>LOOKUP(IZ$6,'Daily Absent'!$O$6:$AX$6,'Daily Absent'!$O244:$AX244)</f>
        <v>0</v>
      </c>
      <c r="JA244" s="5"/>
      <c r="JB244" s="100"/>
      <c r="JC244" s="5"/>
      <c r="JD244" s="5"/>
      <c r="JE244" s="5"/>
      <c r="JF244" s="5"/>
    </row>
    <row r="245" spans="1:266" ht="20" customHeight="1">
      <c r="A245" s="54">
        <f>IF('Master MP Status'!A245&gt;0,'Master MP Status'!A245,"")</f>
        <v>237</v>
      </c>
      <c r="B245" s="5" t="str">
        <f>IF(ISTEXT('Master MP Status'!B245),'Master MP Status'!B245,"")</f>
        <v>DIRECT</v>
      </c>
      <c r="C245" s="153" t="str">
        <f>IF(OR(ISTEXT('Master MP Status'!C245),'Master MP Status'!C245&gt;0),'Master MP Status'!C245,"")</f>
        <v/>
      </c>
      <c r="D245" s="154" t="str">
        <f>IF(OR(ISTEXT('Master MP Status'!D245),'Master MP Status'!D245&gt;0),'Master MP Status'!D245,"")</f>
        <v>B250159</v>
      </c>
      <c r="E245" s="5" t="str">
        <f>IF(ISTEXT('Master MP Status'!E245),'Master MP Status'!E245,"")</f>
        <v>AFFANDHI PRASETYO</v>
      </c>
      <c r="F245" s="5"/>
      <c r="G245" s="5" t="str">
        <f>IF(ISTEXT('Master MP Status'!G245),'Master MP Status'!G245,"")</f>
        <v>Cilacap</v>
      </c>
      <c r="H245" s="5" t="str">
        <f>IF(ISTEXT('Master MP Status'!H245),'Master MP Status'!H245,"")</f>
        <v>MURSID</v>
      </c>
      <c r="I245" s="5" t="str">
        <f>IF(ISTEXT('Master MP Status'!I245),'Master MP Status'!I245,"")</f>
        <v>Fitter 2</v>
      </c>
      <c r="J245" s="5" t="str">
        <f>IF(ISTEXT('Master MP Status'!J245),'Master MP Status'!J245,"")</f>
        <v>Fitter 2</v>
      </c>
      <c r="K245" s="9">
        <f>IF(OR('Master MP Status'!K245=0,'Master MP Status'!K245=""),"",'Master MP Status'!K245)</f>
        <v>45856</v>
      </c>
      <c r="L245" s="9">
        <f>IF(OR('Master MP Status'!L245=0,'Master MP Status'!L245=""),"",'Master MP Status'!L245)</f>
        <v>45856</v>
      </c>
      <c r="M245" s="9" t="str">
        <f>IF(OR('Master MP Status'!M245=0,'Master MP Status'!M245=""),"",'Master MP Status'!M245)</f>
        <v/>
      </c>
      <c r="N245" s="5" t="str">
        <f>IF(ISTEXT('Master MP Status'!N245),'Master MP Status'!N245,"")</f>
        <v/>
      </c>
      <c r="O245" s="5">
        <f>LOOKUP(O$6,'Daily Absent'!$O$6:$AX$6,'Daily Absent'!$O245:$AX245)</f>
        <v>0</v>
      </c>
      <c r="P245" s="100"/>
      <c r="Q245" s="100"/>
      <c r="R245" s="100"/>
      <c r="S245" s="100"/>
      <c r="T245" s="5"/>
      <c r="U245" s="5"/>
      <c r="V245" s="5">
        <f>LOOKUP(V$6,'Daily Absent'!$O$6:$AX$6,'Daily Absent'!$O245:$AX245)</f>
        <v>0</v>
      </c>
      <c r="W245" s="100"/>
      <c r="X245" s="100"/>
      <c r="Y245" s="100"/>
      <c r="Z245" s="100"/>
      <c r="AA245" s="5"/>
      <c r="AB245" s="5"/>
      <c r="AC245" s="5">
        <f>LOOKUP(AC$6,'Daily Absent'!$O$6:$AX$6,'Daily Absent'!$O245:$AX245)</f>
        <v>0</v>
      </c>
      <c r="AD245" s="100"/>
      <c r="AE245" s="100"/>
      <c r="AF245" s="100"/>
      <c r="AG245" s="100"/>
      <c r="AH245" s="5"/>
      <c r="AI245" s="5"/>
      <c r="AJ245" s="5">
        <f>LOOKUP(AJ$6,'Daily Absent'!$O$6:$AX$6,'Daily Absent'!$O245:$AX245)</f>
        <v>0</v>
      </c>
      <c r="AK245" s="100"/>
      <c r="AL245" s="100"/>
      <c r="AM245" s="100"/>
      <c r="AN245" s="100"/>
      <c r="AO245" s="5"/>
      <c r="AP245" s="5"/>
      <c r="AQ245" s="5">
        <f>LOOKUP(AQ$6,'Daily Absent'!$O$6:$AX$6,'Daily Absent'!$O245:$AX245)</f>
        <v>0</v>
      </c>
      <c r="AR245" s="100"/>
      <c r="AS245" s="100"/>
      <c r="AT245" s="100"/>
      <c r="AU245" s="100"/>
      <c r="AV245" s="5"/>
      <c r="AW245" s="5"/>
      <c r="AX245" s="5">
        <f>LOOKUP(AX$6,'Daily Absent'!$O$6:$AX$6,'Daily Absent'!$O245:$AX245)</f>
        <v>0</v>
      </c>
      <c r="AY245" s="100"/>
      <c r="AZ245" s="100"/>
      <c r="BA245" s="100"/>
      <c r="BB245" s="100"/>
      <c r="BC245" s="100"/>
      <c r="BD245" s="100"/>
      <c r="BE245" s="5">
        <f>LOOKUP(BE$6,'Daily Absent'!$O$6:$AX$6,'Daily Absent'!$O245:$AX245)</f>
        <v>0</v>
      </c>
      <c r="BF245" s="100"/>
      <c r="BG245" s="100"/>
      <c r="BH245" s="100"/>
      <c r="BI245" s="100"/>
      <c r="BJ245" s="100"/>
      <c r="BK245" s="100"/>
      <c r="BL245" s="5">
        <f>LOOKUP(BL$6,'Daily Absent'!$O$6:$AX$6,'Daily Absent'!$O245:$AX245)</f>
        <v>0</v>
      </c>
      <c r="BM245" s="100"/>
      <c r="BN245" s="100"/>
      <c r="BO245" s="100"/>
      <c r="BP245" s="100"/>
      <c r="BQ245" s="100"/>
      <c r="BR245" s="100"/>
      <c r="BS245" s="5">
        <f>LOOKUP(BS$6,'Daily Absent'!$O$6:$AX$6,'Daily Absent'!$O245:$AX245)</f>
        <v>0</v>
      </c>
      <c r="BT245" s="100"/>
      <c r="BU245" s="100"/>
      <c r="BV245" s="100"/>
      <c r="BW245" s="100"/>
      <c r="BX245" s="5"/>
      <c r="BY245" s="5"/>
      <c r="BZ245" s="5">
        <f>LOOKUP(BZ$6,'Daily Absent'!$O$6:$AX$6,'Daily Absent'!$O245:$AX245)</f>
        <v>0</v>
      </c>
      <c r="CA245" s="100"/>
      <c r="CB245" s="100"/>
      <c r="CC245" s="100"/>
      <c r="CD245" s="100"/>
      <c r="CE245" s="5"/>
      <c r="CF245" s="5"/>
      <c r="CG245" s="5">
        <f>LOOKUP(CG$6,'Daily Absent'!$O$6:$AX$6,'Daily Absent'!$O245:$AX245)</f>
        <v>0</v>
      </c>
      <c r="CH245" s="100"/>
      <c r="CI245" s="100"/>
      <c r="CJ245" s="100"/>
      <c r="CK245" s="100"/>
      <c r="CL245" s="5"/>
      <c r="CM245" s="5"/>
      <c r="CN245" s="5">
        <f>LOOKUP(CN$6,'Daily Absent'!$O$6:$AX$6,'Daily Absent'!$O245:$AX245)</f>
        <v>0</v>
      </c>
      <c r="CO245" s="100"/>
      <c r="CP245" s="100"/>
      <c r="CQ245" s="100"/>
      <c r="CR245" s="100"/>
      <c r="CS245" s="5"/>
      <c r="CT245" s="5"/>
      <c r="CU245" s="5">
        <f>LOOKUP(CU$6,'Daily Absent'!$O$6:$AX$6,'Daily Absent'!$O245:$AX245)</f>
        <v>0</v>
      </c>
      <c r="CV245" s="100"/>
      <c r="CW245" s="100"/>
      <c r="CX245" s="100"/>
      <c r="CY245" s="100"/>
      <c r="CZ245" s="5"/>
      <c r="DA245" s="5"/>
      <c r="DB245" s="5">
        <f>LOOKUP(DB$6,'Daily Absent'!$O$6:$AX$6,'Daily Absent'!$O245:$AX245)</f>
        <v>0</v>
      </c>
      <c r="DC245" s="100"/>
      <c r="DD245" s="100"/>
      <c r="DE245" s="100"/>
      <c r="DF245" s="100"/>
      <c r="DG245" s="5"/>
      <c r="DH245" s="5"/>
      <c r="DI245" s="5">
        <f>LOOKUP(DI$6,'Daily Absent'!$O$6:$AX$6,'Daily Absent'!$O245:$AX245)</f>
        <v>0</v>
      </c>
      <c r="DJ245" s="100"/>
      <c r="DK245" s="100"/>
      <c r="DL245" s="100"/>
      <c r="DM245" s="100"/>
      <c r="DN245" s="5"/>
      <c r="DO245" s="5"/>
      <c r="DP245" s="5">
        <f>LOOKUP(DP$6,'Daily Absent'!$O$6:$AX$6,'Daily Absent'!$O245:$AX245)</f>
        <v>0</v>
      </c>
      <c r="DQ245" s="100"/>
      <c r="DR245" s="100"/>
      <c r="DS245" s="100"/>
      <c r="DT245" s="100"/>
      <c r="DU245" s="5"/>
      <c r="DV245" s="5"/>
      <c r="DW245" s="5">
        <f>LOOKUP(DW$6,'Daily Absent'!$O$6:$AX$6,'Daily Absent'!$O245:$AX245)</f>
        <v>0</v>
      </c>
      <c r="DX245" s="100"/>
      <c r="DY245" s="100"/>
      <c r="DZ245" s="100"/>
      <c r="EA245" s="100"/>
      <c r="EB245" s="5"/>
      <c r="EC245" s="5"/>
      <c r="ED245" s="5">
        <f>LOOKUP(ED$6,'Daily Absent'!$O$6:$AX$6,'Daily Absent'!$O245:$AX245)</f>
        <v>1</v>
      </c>
      <c r="EE245" s="100">
        <v>0.29166666666666669</v>
      </c>
      <c r="EF245" s="100">
        <v>0.5</v>
      </c>
      <c r="EG245" s="100">
        <v>0.54166666666666663</v>
      </c>
      <c r="EH245" s="100">
        <v>0.75</v>
      </c>
      <c r="EI245" s="100">
        <v>0.79166666666666663</v>
      </c>
      <c r="EJ245" s="100">
        <v>0.91666666666666663</v>
      </c>
      <c r="EK245" s="5">
        <f>LOOKUP(EK$6,'Daily Absent'!$O$6:$AX$6,'Daily Absent'!$O245:$AX245)</f>
        <v>1</v>
      </c>
      <c r="EL245" s="100">
        <v>0.29166666666666669</v>
      </c>
      <c r="EM245" s="100">
        <v>0.5</v>
      </c>
      <c r="EN245" s="100">
        <v>0.54166666666666663</v>
      </c>
      <c r="EO245" s="100">
        <v>0.75</v>
      </c>
      <c r="EP245" s="100"/>
      <c r="EQ245" s="5"/>
      <c r="ER245" s="5">
        <f>LOOKUP(ER$6,'Daily Absent'!$O$6:$AX$6,'Daily Absent'!$O245:$AX245)</f>
        <v>0</v>
      </c>
      <c r="ES245" s="100"/>
      <c r="ET245" s="100"/>
      <c r="EU245" s="100"/>
      <c r="EV245" s="100"/>
      <c r="EW245" s="5"/>
      <c r="EX245" s="5"/>
      <c r="EY245" s="5">
        <f>LOOKUP(EY$6,'Daily Absent'!$O$6:$AX$6,'Daily Absent'!$O245:$AX245)</f>
        <v>1</v>
      </c>
      <c r="EZ245" s="100">
        <v>0.29166666666666669</v>
      </c>
      <c r="FA245" s="100">
        <v>0.5</v>
      </c>
      <c r="FB245" s="100">
        <v>0.54166666666666663</v>
      </c>
      <c r="FC245" s="100">
        <v>0.75</v>
      </c>
      <c r="FD245" s="100">
        <v>0.79166666666666663</v>
      </c>
      <c r="FE245" s="100">
        <v>0.91666666666666663</v>
      </c>
      <c r="FF245" s="5">
        <f>LOOKUP(FF$6,'Daily Absent'!$O$6:$AX$6,'Daily Absent'!$O245:$AX245)</f>
        <v>1</v>
      </c>
      <c r="FG245" s="100"/>
      <c r="FH245" s="100"/>
      <c r="FI245" s="100"/>
      <c r="FJ245" s="100"/>
      <c r="FK245" s="5"/>
      <c r="FL245" s="5"/>
      <c r="FM245" s="5">
        <f>LOOKUP(FM$6,'Daily Absent'!$O$6:$AX$6,'Daily Absent'!$O245:$AX245)</f>
        <v>0</v>
      </c>
      <c r="FN245" s="100"/>
      <c r="FO245" s="100"/>
      <c r="FP245" s="100"/>
      <c r="FQ245" s="100"/>
      <c r="FR245" s="5"/>
      <c r="FS245" s="5"/>
      <c r="FT245" s="5">
        <f>LOOKUP(FT$6,'Daily Absent'!$O$6:$AX$6,'Daily Absent'!$O245:$AX245)</f>
        <v>0</v>
      </c>
      <c r="FU245" s="100"/>
      <c r="FV245" s="100"/>
      <c r="FW245" s="100"/>
      <c r="FX245" s="100"/>
      <c r="FY245" s="5"/>
      <c r="FZ245" s="5"/>
      <c r="GA245" s="5">
        <f>LOOKUP(GA$6,'Daily Absent'!$O$6:$AX$6,'Daily Absent'!$O245:$AX245)</f>
        <v>0</v>
      </c>
      <c r="GB245" s="100"/>
      <c r="GC245" s="100"/>
      <c r="GD245" s="100"/>
      <c r="GE245" s="100"/>
      <c r="GF245" s="5"/>
      <c r="GG245" s="5"/>
      <c r="GH245" s="5">
        <f>LOOKUP(GH$6,'Daily Absent'!$O$6:$AX$6,'Daily Absent'!$O245:$AX245)</f>
        <v>0</v>
      </c>
      <c r="GI245" s="100"/>
      <c r="GJ245" s="100"/>
      <c r="GK245" s="100"/>
      <c r="GL245" s="100"/>
      <c r="GM245" s="5"/>
      <c r="GN245" s="5"/>
      <c r="GO245" s="5">
        <f>LOOKUP(GO$6,'Daily Absent'!$O$6:$AX$6,'Daily Absent'!$O245:$AX245)</f>
        <v>0</v>
      </c>
      <c r="GP245" s="100"/>
      <c r="GQ245" s="100"/>
      <c r="GR245" s="100"/>
      <c r="GS245" s="100"/>
      <c r="GT245" s="100"/>
      <c r="GU245" s="100"/>
      <c r="GV245" s="5">
        <f>LOOKUP(GV$6,'Daily Absent'!$O$6:$AX$6,'Daily Absent'!$O245:$AX245)</f>
        <v>0</v>
      </c>
      <c r="GW245" s="100"/>
      <c r="GX245" s="100"/>
      <c r="GY245" s="100"/>
      <c r="GZ245" s="100"/>
      <c r="HA245" s="5"/>
      <c r="HB245" s="5"/>
      <c r="HC245" s="5">
        <f>LOOKUP(HC$6,'Daily Absent'!$O$6:$AX$6,'Daily Absent'!$O245:$AX245)</f>
        <v>0</v>
      </c>
      <c r="HD245" s="100"/>
      <c r="HE245" s="100"/>
      <c r="HF245" s="100"/>
      <c r="HG245" s="100"/>
      <c r="HH245" s="5"/>
      <c r="HI245" s="5"/>
      <c r="HJ245" s="5">
        <f>LOOKUP(HJ$6,'Daily Absent'!$O$6:$AX$6,'Daily Absent'!$O245:$AX245)</f>
        <v>0</v>
      </c>
      <c r="HK245" s="100"/>
      <c r="HL245" s="100"/>
      <c r="HM245" s="100"/>
      <c r="HN245" s="100"/>
      <c r="HO245" s="5"/>
      <c r="HP245" s="5"/>
      <c r="HQ245" s="5"/>
      <c r="HR245" s="100"/>
      <c r="HS245" s="100"/>
      <c r="HT245" s="100"/>
      <c r="HU245" s="100"/>
      <c r="HV245" s="5"/>
      <c r="HW245" s="5"/>
      <c r="HX245" s="5">
        <f>LOOKUP(HX$6,'Daily Absent'!$O$6:$AX$6,'Daily Absent'!$O245:$AX245)</f>
        <v>0</v>
      </c>
      <c r="HY245" s="5"/>
      <c r="HZ245" s="100"/>
      <c r="IA245" s="5"/>
      <c r="IB245" s="5"/>
      <c r="IC245" s="5"/>
      <c r="ID245" s="5"/>
      <c r="IE245" s="5">
        <f>LOOKUP(IE$6,'Daily Absent'!$O$6:$AX$6,'Daily Absent'!$O245:$AX245)</f>
        <v>0</v>
      </c>
      <c r="IF245" s="5"/>
      <c r="IG245" s="100"/>
      <c r="IH245" s="5"/>
      <c r="II245" s="5"/>
      <c r="IJ245" s="5"/>
      <c r="IK245" s="5"/>
      <c r="IL245" s="5">
        <f>LOOKUP(IL$6,'Daily Absent'!$O$6:$AX$6,'Daily Absent'!$O245:$AX245)</f>
        <v>0</v>
      </c>
      <c r="IM245" s="5"/>
      <c r="IN245" s="100"/>
      <c r="IO245" s="5"/>
      <c r="IP245" s="5"/>
      <c r="IQ245" s="5"/>
      <c r="IR245" s="5"/>
      <c r="IS245" s="5">
        <f>LOOKUP(IS$6,'Daily Absent'!$O$6:$AX$6,'Daily Absent'!$O245:$AX245)</f>
        <v>0</v>
      </c>
      <c r="IT245" s="5"/>
      <c r="IU245" s="100"/>
      <c r="IV245" s="5"/>
      <c r="IW245" s="5"/>
      <c r="IX245" s="5"/>
      <c r="IY245" s="5"/>
      <c r="IZ245" s="5">
        <f>LOOKUP(IZ$6,'Daily Absent'!$O$6:$AX$6,'Daily Absent'!$O245:$AX245)</f>
        <v>0</v>
      </c>
      <c r="JA245" s="5"/>
      <c r="JB245" s="100"/>
      <c r="JC245" s="5"/>
      <c r="JD245" s="5"/>
      <c r="JE245" s="5"/>
      <c r="JF245" s="5"/>
    </row>
    <row r="246" spans="1:266" ht="20" customHeight="1">
      <c r="A246" s="54">
        <f>IF('Master MP Status'!A246&gt;0,'Master MP Status'!A246,"")</f>
        <v>238</v>
      </c>
      <c r="B246" s="5" t="str">
        <f>IF(ISTEXT('Master MP Status'!B246),'Master MP Status'!B246,"")</f>
        <v>DIRECT</v>
      </c>
      <c r="C246" s="153" t="str">
        <f>IF(OR(ISTEXT('Master MP Status'!C246),'Master MP Status'!C246&gt;0),'Master MP Status'!C246,"")</f>
        <v/>
      </c>
      <c r="D246" s="154" t="str">
        <f>IF(OR(ISTEXT('Master MP Status'!D246),'Master MP Status'!D246&gt;0),'Master MP Status'!D246,"")</f>
        <v>B250160</v>
      </c>
      <c r="E246" s="5" t="str">
        <f>IF(ISTEXT('Master MP Status'!E246),'Master MP Status'!E246,"")</f>
        <v>SABBANURRIJAL</v>
      </c>
      <c r="F246" s="5"/>
      <c r="G246" s="5" t="str">
        <f>IF(ISTEXT('Master MP Status'!G246),'Master MP Status'!G246,"")</f>
        <v>Serang</v>
      </c>
      <c r="H246" s="5" t="str">
        <f>IF(ISTEXT('Master MP Status'!H246),'Master MP Status'!H246,"")</f>
        <v>MURSID</v>
      </c>
      <c r="I246" s="5" t="str">
        <f>IF(ISTEXT('Master MP Status'!I246),'Master MP Status'!I246,"")</f>
        <v>Fitter 2</v>
      </c>
      <c r="J246" s="5" t="str">
        <f>IF(ISTEXT('Master MP Status'!J246),'Master MP Status'!J246,"")</f>
        <v>Fitter 2</v>
      </c>
      <c r="K246" s="9">
        <f>IF(OR('Master MP Status'!K246=0,'Master MP Status'!K246=""),"",'Master MP Status'!K246)</f>
        <v>45856</v>
      </c>
      <c r="L246" s="9">
        <f>IF(OR('Master MP Status'!L246=0,'Master MP Status'!L246=""),"",'Master MP Status'!L246)</f>
        <v>45856</v>
      </c>
      <c r="M246" s="9" t="str">
        <f>IF(OR('Master MP Status'!M246=0,'Master MP Status'!M246=""),"",'Master MP Status'!M246)</f>
        <v/>
      </c>
      <c r="N246" s="5" t="str">
        <f>IF(ISTEXT('Master MP Status'!N246),'Master MP Status'!N246,"")</f>
        <v/>
      </c>
      <c r="O246" s="5">
        <f>LOOKUP(O$6,'Daily Absent'!$O$6:$AX$6,'Daily Absent'!$O246:$AX246)</f>
        <v>0</v>
      </c>
      <c r="P246" s="100"/>
      <c r="Q246" s="100"/>
      <c r="R246" s="100"/>
      <c r="S246" s="100"/>
      <c r="T246" s="5"/>
      <c r="U246" s="5"/>
      <c r="V246" s="5">
        <f>LOOKUP(V$6,'Daily Absent'!$O$6:$AX$6,'Daily Absent'!$O246:$AX246)</f>
        <v>0</v>
      </c>
      <c r="W246" s="100"/>
      <c r="X246" s="100"/>
      <c r="Y246" s="100"/>
      <c r="Z246" s="100"/>
      <c r="AA246" s="5"/>
      <c r="AB246" s="5"/>
      <c r="AC246" s="5">
        <f>LOOKUP(AC$6,'Daily Absent'!$O$6:$AX$6,'Daily Absent'!$O246:$AX246)</f>
        <v>0</v>
      </c>
      <c r="AD246" s="100"/>
      <c r="AE246" s="100"/>
      <c r="AF246" s="100"/>
      <c r="AG246" s="100"/>
      <c r="AH246" s="5"/>
      <c r="AI246" s="5"/>
      <c r="AJ246" s="5">
        <f>LOOKUP(AJ$6,'Daily Absent'!$O$6:$AX$6,'Daily Absent'!$O246:$AX246)</f>
        <v>0</v>
      </c>
      <c r="AK246" s="100"/>
      <c r="AL246" s="100"/>
      <c r="AM246" s="100"/>
      <c r="AN246" s="100"/>
      <c r="AO246" s="5"/>
      <c r="AP246" s="5"/>
      <c r="AQ246" s="5">
        <f>LOOKUP(AQ$6,'Daily Absent'!$O$6:$AX$6,'Daily Absent'!$O246:$AX246)</f>
        <v>0</v>
      </c>
      <c r="AR246" s="100"/>
      <c r="AS246" s="100"/>
      <c r="AT246" s="100"/>
      <c r="AU246" s="100"/>
      <c r="AV246" s="5"/>
      <c r="AW246" s="5"/>
      <c r="AX246" s="5">
        <f>LOOKUP(AX$6,'Daily Absent'!$O$6:$AX$6,'Daily Absent'!$O246:$AX246)</f>
        <v>0</v>
      </c>
      <c r="AY246" s="100"/>
      <c r="AZ246" s="100"/>
      <c r="BA246" s="100"/>
      <c r="BB246" s="100"/>
      <c r="BC246" s="100"/>
      <c r="BD246" s="100"/>
      <c r="BE246" s="5">
        <f>LOOKUP(BE$6,'Daily Absent'!$O$6:$AX$6,'Daily Absent'!$O246:$AX246)</f>
        <v>0</v>
      </c>
      <c r="BF246" s="100"/>
      <c r="BG246" s="100"/>
      <c r="BH246" s="100"/>
      <c r="BI246" s="100"/>
      <c r="BJ246" s="100"/>
      <c r="BK246" s="100"/>
      <c r="BL246" s="5">
        <f>LOOKUP(BL$6,'Daily Absent'!$O$6:$AX$6,'Daily Absent'!$O246:$AX246)</f>
        <v>0</v>
      </c>
      <c r="BM246" s="100"/>
      <c r="BN246" s="100"/>
      <c r="BO246" s="100"/>
      <c r="BP246" s="100"/>
      <c r="BQ246" s="100"/>
      <c r="BR246" s="100"/>
      <c r="BS246" s="5">
        <f>LOOKUP(BS$6,'Daily Absent'!$O$6:$AX$6,'Daily Absent'!$O246:$AX246)</f>
        <v>0</v>
      </c>
      <c r="BT246" s="100"/>
      <c r="BU246" s="100"/>
      <c r="BV246" s="100"/>
      <c r="BW246" s="100"/>
      <c r="BX246" s="5"/>
      <c r="BY246" s="5"/>
      <c r="BZ246" s="5">
        <f>LOOKUP(BZ$6,'Daily Absent'!$O$6:$AX$6,'Daily Absent'!$O246:$AX246)</f>
        <v>0</v>
      </c>
      <c r="CA246" s="100"/>
      <c r="CB246" s="100"/>
      <c r="CC246" s="100"/>
      <c r="CD246" s="100"/>
      <c r="CE246" s="5"/>
      <c r="CF246" s="5"/>
      <c r="CG246" s="5">
        <f>LOOKUP(CG$6,'Daily Absent'!$O$6:$AX$6,'Daily Absent'!$O246:$AX246)</f>
        <v>0</v>
      </c>
      <c r="CH246" s="100"/>
      <c r="CI246" s="100"/>
      <c r="CJ246" s="100"/>
      <c r="CK246" s="100"/>
      <c r="CL246" s="5"/>
      <c r="CM246" s="5"/>
      <c r="CN246" s="5">
        <f>LOOKUP(CN$6,'Daily Absent'!$O$6:$AX$6,'Daily Absent'!$O246:$AX246)</f>
        <v>0</v>
      </c>
      <c r="CO246" s="100"/>
      <c r="CP246" s="100"/>
      <c r="CQ246" s="100"/>
      <c r="CR246" s="100"/>
      <c r="CS246" s="5"/>
      <c r="CT246" s="5"/>
      <c r="CU246" s="5">
        <f>LOOKUP(CU$6,'Daily Absent'!$O$6:$AX$6,'Daily Absent'!$O246:$AX246)</f>
        <v>0</v>
      </c>
      <c r="CV246" s="100"/>
      <c r="CW246" s="100"/>
      <c r="CX246" s="100"/>
      <c r="CY246" s="100"/>
      <c r="CZ246" s="5"/>
      <c r="DA246" s="5"/>
      <c r="DB246" s="5">
        <f>LOOKUP(DB$6,'Daily Absent'!$O$6:$AX$6,'Daily Absent'!$O246:$AX246)</f>
        <v>0</v>
      </c>
      <c r="DC246" s="100"/>
      <c r="DD246" s="100"/>
      <c r="DE246" s="100"/>
      <c r="DF246" s="100"/>
      <c r="DG246" s="5"/>
      <c r="DH246" s="5"/>
      <c r="DI246" s="5">
        <f>LOOKUP(DI$6,'Daily Absent'!$O$6:$AX$6,'Daily Absent'!$O246:$AX246)</f>
        <v>0</v>
      </c>
      <c r="DJ246" s="100"/>
      <c r="DK246" s="100"/>
      <c r="DL246" s="100"/>
      <c r="DM246" s="100"/>
      <c r="DN246" s="5"/>
      <c r="DO246" s="5"/>
      <c r="DP246" s="5">
        <f>LOOKUP(DP$6,'Daily Absent'!$O$6:$AX$6,'Daily Absent'!$O246:$AX246)</f>
        <v>0</v>
      </c>
      <c r="DQ246" s="100"/>
      <c r="DR246" s="100"/>
      <c r="DS246" s="100"/>
      <c r="DT246" s="100"/>
      <c r="DU246" s="5"/>
      <c r="DV246" s="5"/>
      <c r="DW246" s="5">
        <f>LOOKUP(DW$6,'Daily Absent'!$O$6:$AX$6,'Daily Absent'!$O246:$AX246)</f>
        <v>0</v>
      </c>
      <c r="DX246" s="100"/>
      <c r="DY246" s="100"/>
      <c r="DZ246" s="100"/>
      <c r="EA246" s="100"/>
      <c r="EB246" s="5"/>
      <c r="EC246" s="5"/>
      <c r="ED246" s="5">
        <f>LOOKUP(ED$6,'Daily Absent'!$O$6:$AX$6,'Daily Absent'!$O246:$AX246)</f>
        <v>1</v>
      </c>
      <c r="EE246" s="100">
        <v>0.29166666666666669</v>
      </c>
      <c r="EF246" s="100">
        <v>0.5</v>
      </c>
      <c r="EG246" s="100">
        <v>0.54166666666666663</v>
      </c>
      <c r="EH246" s="100">
        <v>0.75</v>
      </c>
      <c r="EI246" s="100">
        <v>0.79166666666666663</v>
      </c>
      <c r="EJ246" s="100">
        <v>0.91666666666666663</v>
      </c>
      <c r="EK246" s="5">
        <f>LOOKUP(EK$6,'Daily Absent'!$O$6:$AX$6,'Daily Absent'!$O246:$AX246)</f>
        <v>1</v>
      </c>
      <c r="EL246" s="100">
        <v>0.29166666666666669</v>
      </c>
      <c r="EM246" s="100">
        <v>0.5</v>
      </c>
      <c r="EN246" s="100">
        <v>0.54166666666666663</v>
      </c>
      <c r="EO246" s="100">
        <v>0.75</v>
      </c>
      <c r="EP246" s="100"/>
      <c r="EQ246" s="5"/>
      <c r="ER246" s="5">
        <f>LOOKUP(ER$6,'Daily Absent'!$O$6:$AX$6,'Daily Absent'!$O246:$AX246)</f>
        <v>0</v>
      </c>
      <c r="ES246" s="100"/>
      <c r="ET246" s="100"/>
      <c r="EU246" s="100"/>
      <c r="EV246" s="100"/>
      <c r="EW246" s="5"/>
      <c r="EX246" s="5"/>
      <c r="EY246" s="5">
        <f>LOOKUP(EY$6,'Daily Absent'!$O$6:$AX$6,'Daily Absent'!$O246:$AX246)</f>
        <v>1</v>
      </c>
      <c r="EZ246" s="100">
        <v>0.29166666666666669</v>
      </c>
      <c r="FA246" s="100">
        <v>0.5</v>
      </c>
      <c r="FB246" s="100">
        <v>0.54166666666666663</v>
      </c>
      <c r="FC246" s="100">
        <v>0.75</v>
      </c>
      <c r="FD246" s="100">
        <v>0.79166666666666663</v>
      </c>
      <c r="FE246" s="100">
        <v>0.91666666666666663</v>
      </c>
      <c r="FF246" s="5">
        <f>LOOKUP(FF$6,'Daily Absent'!$O$6:$AX$6,'Daily Absent'!$O246:$AX246)</f>
        <v>1</v>
      </c>
      <c r="FG246" s="100"/>
      <c r="FH246" s="100"/>
      <c r="FI246" s="100"/>
      <c r="FJ246" s="100"/>
      <c r="FK246" s="5"/>
      <c r="FL246" s="5"/>
      <c r="FM246" s="5">
        <f>LOOKUP(FM$6,'Daily Absent'!$O$6:$AX$6,'Daily Absent'!$O246:$AX246)</f>
        <v>0</v>
      </c>
      <c r="FN246" s="100"/>
      <c r="FO246" s="100"/>
      <c r="FP246" s="100"/>
      <c r="FQ246" s="100"/>
      <c r="FR246" s="5"/>
      <c r="FS246" s="5"/>
      <c r="FT246" s="5">
        <f>LOOKUP(FT$6,'Daily Absent'!$O$6:$AX$6,'Daily Absent'!$O246:$AX246)</f>
        <v>0</v>
      </c>
      <c r="FU246" s="100"/>
      <c r="FV246" s="100"/>
      <c r="FW246" s="100"/>
      <c r="FX246" s="100"/>
      <c r="FY246" s="5"/>
      <c r="FZ246" s="5"/>
      <c r="GA246" s="5">
        <f>LOOKUP(GA$6,'Daily Absent'!$O$6:$AX$6,'Daily Absent'!$O246:$AX246)</f>
        <v>0</v>
      </c>
      <c r="GB246" s="100"/>
      <c r="GC246" s="100"/>
      <c r="GD246" s="100"/>
      <c r="GE246" s="100"/>
      <c r="GF246" s="5"/>
      <c r="GG246" s="5"/>
      <c r="GH246" s="5">
        <f>LOOKUP(GH$6,'Daily Absent'!$O$6:$AX$6,'Daily Absent'!$O246:$AX246)</f>
        <v>0</v>
      </c>
      <c r="GI246" s="100"/>
      <c r="GJ246" s="100"/>
      <c r="GK246" s="100"/>
      <c r="GL246" s="100"/>
      <c r="GM246" s="5"/>
      <c r="GN246" s="5"/>
      <c r="GO246" s="5">
        <f>LOOKUP(GO$6,'Daily Absent'!$O$6:$AX$6,'Daily Absent'!$O246:$AX246)</f>
        <v>0</v>
      </c>
      <c r="GP246" s="100"/>
      <c r="GQ246" s="100"/>
      <c r="GR246" s="100"/>
      <c r="GS246" s="100"/>
      <c r="GT246" s="100"/>
      <c r="GU246" s="100"/>
      <c r="GV246" s="5">
        <f>LOOKUP(GV$6,'Daily Absent'!$O$6:$AX$6,'Daily Absent'!$O246:$AX246)</f>
        <v>0</v>
      </c>
      <c r="GW246" s="100"/>
      <c r="GX246" s="100"/>
      <c r="GY246" s="100"/>
      <c r="GZ246" s="100"/>
      <c r="HA246" s="5"/>
      <c r="HB246" s="5"/>
      <c r="HC246" s="5">
        <f>LOOKUP(HC$6,'Daily Absent'!$O$6:$AX$6,'Daily Absent'!$O246:$AX246)</f>
        <v>0</v>
      </c>
      <c r="HD246" s="100"/>
      <c r="HE246" s="100"/>
      <c r="HF246" s="100"/>
      <c r="HG246" s="100"/>
      <c r="HH246" s="5"/>
      <c r="HI246" s="5"/>
      <c r="HJ246" s="5">
        <f>LOOKUP(HJ$6,'Daily Absent'!$O$6:$AX$6,'Daily Absent'!$O246:$AX246)</f>
        <v>0</v>
      </c>
      <c r="HK246" s="100"/>
      <c r="HL246" s="100"/>
      <c r="HM246" s="100"/>
      <c r="HN246" s="100"/>
      <c r="HO246" s="5"/>
      <c r="HP246" s="5"/>
      <c r="HQ246" s="5"/>
      <c r="HR246" s="100"/>
      <c r="HS246" s="100"/>
      <c r="HT246" s="100"/>
      <c r="HU246" s="100"/>
      <c r="HV246" s="5"/>
      <c r="HW246" s="5"/>
      <c r="HX246" s="5">
        <f>LOOKUP(HX$6,'Daily Absent'!$O$6:$AX$6,'Daily Absent'!$O246:$AX246)</f>
        <v>0</v>
      </c>
      <c r="HY246" s="5"/>
      <c r="HZ246" s="100"/>
      <c r="IA246" s="5"/>
      <c r="IB246" s="5"/>
      <c r="IC246" s="5"/>
      <c r="ID246" s="5"/>
      <c r="IE246" s="5">
        <f>LOOKUP(IE$6,'Daily Absent'!$O$6:$AX$6,'Daily Absent'!$O246:$AX246)</f>
        <v>0</v>
      </c>
      <c r="IF246" s="5"/>
      <c r="IG246" s="100"/>
      <c r="IH246" s="5"/>
      <c r="II246" s="5"/>
      <c r="IJ246" s="5"/>
      <c r="IK246" s="5"/>
      <c r="IL246" s="5">
        <f>LOOKUP(IL$6,'Daily Absent'!$O$6:$AX$6,'Daily Absent'!$O246:$AX246)</f>
        <v>0</v>
      </c>
      <c r="IM246" s="5"/>
      <c r="IN246" s="100"/>
      <c r="IO246" s="5"/>
      <c r="IP246" s="5"/>
      <c r="IQ246" s="5"/>
      <c r="IR246" s="5"/>
      <c r="IS246" s="5">
        <f>LOOKUP(IS$6,'Daily Absent'!$O$6:$AX$6,'Daily Absent'!$O246:$AX246)</f>
        <v>0</v>
      </c>
      <c r="IT246" s="5"/>
      <c r="IU246" s="100"/>
      <c r="IV246" s="5"/>
      <c r="IW246" s="5"/>
      <c r="IX246" s="5"/>
      <c r="IY246" s="5"/>
      <c r="IZ246" s="5">
        <f>LOOKUP(IZ$6,'Daily Absent'!$O$6:$AX$6,'Daily Absent'!$O246:$AX246)</f>
        <v>0</v>
      </c>
      <c r="JA246" s="5"/>
      <c r="JB246" s="100"/>
      <c r="JC246" s="5"/>
      <c r="JD246" s="5"/>
      <c r="JE246" s="5"/>
      <c r="JF246" s="5"/>
    </row>
    <row r="247" spans="1:266" ht="20" customHeight="1">
      <c r="A247" s="54">
        <f>IF('Master MP Status'!A247&gt;0,'Master MP Status'!A247,"")</f>
        <v>239</v>
      </c>
      <c r="B247" s="5" t="str">
        <f>IF(ISTEXT('Master MP Status'!B247),'Master MP Status'!B247,"")</f>
        <v>DIRECT</v>
      </c>
      <c r="C247" s="153" t="str">
        <f>IF(OR(ISTEXT('Master MP Status'!C247),'Master MP Status'!C247&gt;0),'Master MP Status'!C247,"")</f>
        <v/>
      </c>
      <c r="D247" s="154" t="str">
        <f>IF(OR(ISTEXT('Master MP Status'!D247),'Master MP Status'!D247&gt;0),'Master MP Status'!D247,"")</f>
        <v>B250161</v>
      </c>
      <c r="E247" s="5" t="str">
        <f>IF(ISTEXT('Master MP Status'!E247),'Master MP Status'!E247,"")</f>
        <v>ADE SUTRISNO</v>
      </c>
      <c r="F247" s="5"/>
      <c r="G247" s="5" t="str">
        <f>IF(ISTEXT('Master MP Status'!G247),'Master MP Status'!G247,"")</f>
        <v>Serang</v>
      </c>
      <c r="H247" s="5" t="str">
        <f>IF(ISTEXT('Master MP Status'!H247),'Master MP Status'!H247,"")</f>
        <v>NURBAYU</v>
      </c>
      <c r="I247" s="5" t="str">
        <f>IF(ISTEXT('Master MP Status'!I247),'Master MP Status'!I247,"")</f>
        <v>Fitter 1</v>
      </c>
      <c r="J247" s="5" t="str">
        <f>IF(ISTEXT('Master MP Status'!J247),'Master MP Status'!J247,"")</f>
        <v>Fitter 1</v>
      </c>
      <c r="K247" s="9">
        <f>IF(OR('Master MP Status'!K247=0,'Master MP Status'!K247=""),"",'Master MP Status'!K247)</f>
        <v>45856</v>
      </c>
      <c r="L247" s="9">
        <f>IF(OR('Master MP Status'!L247=0,'Master MP Status'!L247=""),"",'Master MP Status'!L247)</f>
        <v>45856</v>
      </c>
      <c r="M247" s="9" t="str">
        <f>IF(OR('Master MP Status'!M247=0,'Master MP Status'!M247=""),"",'Master MP Status'!M247)</f>
        <v/>
      </c>
      <c r="N247" s="5" t="str">
        <f>IF(ISTEXT('Master MP Status'!N247),'Master MP Status'!N247,"")</f>
        <v/>
      </c>
      <c r="O247" s="5">
        <f>LOOKUP(O$6,'Daily Absent'!$O$6:$AX$6,'Daily Absent'!$O247:$AX247)</f>
        <v>0</v>
      </c>
      <c r="P247" s="100"/>
      <c r="Q247" s="100"/>
      <c r="R247" s="100"/>
      <c r="S247" s="100"/>
      <c r="T247" s="5"/>
      <c r="U247" s="5"/>
      <c r="V247" s="5">
        <f>LOOKUP(V$6,'Daily Absent'!$O$6:$AX$6,'Daily Absent'!$O247:$AX247)</f>
        <v>0</v>
      </c>
      <c r="W247" s="100"/>
      <c r="X247" s="100"/>
      <c r="Y247" s="100"/>
      <c r="Z247" s="100"/>
      <c r="AA247" s="5"/>
      <c r="AB247" s="5"/>
      <c r="AC247" s="5">
        <f>LOOKUP(AC$6,'Daily Absent'!$O$6:$AX$6,'Daily Absent'!$O247:$AX247)</f>
        <v>0</v>
      </c>
      <c r="AD247" s="100"/>
      <c r="AE247" s="100"/>
      <c r="AF247" s="100"/>
      <c r="AG247" s="100"/>
      <c r="AH247" s="5"/>
      <c r="AI247" s="5"/>
      <c r="AJ247" s="5">
        <f>LOOKUP(AJ$6,'Daily Absent'!$O$6:$AX$6,'Daily Absent'!$O247:$AX247)</f>
        <v>0</v>
      </c>
      <c r="AK247" s="100"/>
      <c r="AL247" s="100"/>
      <c r="AM247" s="100"/>
      <c r="AN247" s="100"/>
      <c r="AO247" s="5"/>
      <c r="AP247" s="5"/>
      <c r="AQ247" s="5">
        <f>LOOKUP(AQ$6,'Daily Absent'!$O$6:$AX$6,'Daily Absent'!$O247:$AX247)</f>
        <v>0</v>
      </c>
      <c r="AR247" s="100"/>
      <c r="AS247" s="100"/>
      <c r="AT247" s="100"/>
      <c r="AU247" s="100"/>
      <c r="AV247" s="5"/>
      <c r="AW247" s="5"/>
      <c r="AX247" s="5">
        <f>LOOKUP(AX$6,'Daily Absent'!$O$6:$AX$6,'Daily Absent'!$O247:$AX247)</f>
        <v>0</v>
      </c>
      <c r="AY247" s="100"/>
      <c r="AZ247" s="100"/>
      <c r="BA247" s="100"/>
      <c r="BB247" s="100"/>
      <c r="BC247" s="100"/>
      <c r="BD247" s="100"/>
      <c r="BE247" s="5">
        <f>LOOKUP(BE$6,'Daily Absent'!$O$6:$AX$6,'Daily Absent'!$O247:$AX247)</f>
        <v>0</v>
      </c>
      <c r="BF247" s="100"/>
      <c r="BG247" s="100"/>
      <c r="BH247" s="100"/>
      <c r="BI247" s="100"/>
      <c r="BJ247" s="100"/>
      <c r="BK247" s="100"/>
      <c r="BL247" s="5">
        <f>LOOKUP(BL$6,'Daily Absent'!$O$6:$AX$6,'Daily Absent'!$O247:$AX247)</f>
        <v>0</v>
      </c>
      <c r="BM247" s="100"/>
      <c r="BN247" s="100"/>
      <c r="BO247" s="100"/>
      <c r="BP247" s="100"/>
      <c r="BQ247" s="100"/>
      <c r="BR247" s="100"/>
      <c r="BS247" s="5">
        <f>LOOKUP(BS$6,'Daily Absent'!$O$6:$AX$6,'Daily Absent'!$O247:$AX247)</f>
        <v>0</v>
      </c>
      <c r="BT247" s="100"/>
      <c r="BU247" s="100"/>
      <c r="BV247" s="100"/>
      <c r="BW247" s="100"/>
      <c r="BX247" s="5"/>
      <c r="BY247" s="5"/>
      <c r="BZ247" s="5">
        <f>LOOKUP(BZ$6,'Daily Absent'!$O$6:$AX$6,'Daily Absent'!$O247:$AX247)</f>
        <v>0</v>
      </c>
      <c r="CA247" s="100"/>
      <c r="CB247" s="100"/>
      <c r="CC247" s="100"/>
      <c r="CD247" s="100"/>
      <c r="CE247" s="5"/>
      <c r="CF247" s="5"/>
      <c r="CG247" s="5">
        <f>LOOKUP(CG$6,'Daily Absent'!$O$6:$AX$6,'Daily Absent'!$O247:$AX247)</f>
        <v>0</v>
      </c>
      <c r="CH247" s="100"/>
      <c r="CI247" s="100"/>
      <c r="CJ247" s="100"/>
      <c r="CK247" s="100"/>
      <c r="CL247" s="5"/>
      <c r="CM247" s="5"/>
      <c r="CN247" s="5">
        <f>LOOKUP(CN$6,'Daily Absent'!$O$6:$AX$6,'Daily Absent'!$O247:$AX247)</f>
        <v>0</v>
      </c>
      <c r="CO247" s="100"/>
      <c r="CP247" s="100"/>
      <c r="CQ247" s="100"/>
      <c r="CR247" s="100"/>
      <c r="CS247" s="5"/>
      <c r="CT247" s="5"/>
      <c r="CU247" s="5">
        <f>LOOKUP(CU$6,'Daily Absent'!$O$6:$AX$6,'Daily Absent'!$O247:$AX247)</f>
        <v>0</v>
      </c>
      <c r="CV247" s="100"/>
      <c r="CW247" s="100"/>
      <c r="CX247" s="100"/>
      <c r="CY247" s="100"/>
      <c r="CZ247" s="5"/>
      <c r="DA247" s="5"/>
      <c r="DB247" s="5">
        <f>LOOKUP(DB$6,'Daily Absent'!$O$6:$AX$6,'Daily Absent'!$O247:$AX247)</f>
        <v>0</v>
      </c>
      <c r="DC247" s="100"/>
      <c r="DD247" s="100"/>
      <c r="DE247" s="100"/>
      <c r="DF247" s="100"/>
      <c r="DG247" s="5"/>
      <c r="DH247" s="5"/>
      <c r="DI247" s="5">
        <f>LOOKUP(DI$6,'Daily Absent'!$O$6:$AX$6,'Daily Absent'!$O247:$AX247)</f>
        <v>0</v>
      </c>
      <c r="DJ247" s="100"/>
      <c r="DK247" s="100"/>
      <c r="DL247" s="100"/>
      <c r="DM247" s="100"/>
      <c r="DN247" s="5"/>
      <c r="DO247" s="5"/>
      <c r="DP247" s="5">
        <f>LOOKUP(DP$6,'Daily Absent'!$O$6:$AX$6,'Daily Absent'!$O247:$AX247)</f>
        <v>0</v>
      </c>
      <c r="DQ247" s="100"/>
      <c r="DR247" s="100"/>
      <c r="DS247" s="100"/>
      <c r="DT247" s="100"/>
      <c r="DU247" s="5"/>
      <c r="DV247" s="5"/>
      <c r="DW247" s="5">
        <f>LOOKUP(DW$6,'Daily Absent'!$O$6:$AX$6,'Daily Absent'!$O247:$AX247)</f>
        <v>0</v>
      </c>
      <c r="DX247" s="100"/>
      <c r="DY247" s="100"/>
      <c r="DZ247" s="100"/>
      <c r="EA247" s="100"/>
      <c r="EB247" s="5"/>
      <c r="EC247" s="5"/>
      <c r="ED247" s="5">
        <f>LOOKUP(ED$6,'Daily Absent'!$O$6:$AX$6,'Daily Absent'!$O247:$AX247)</f>
        <v>1</v>
      </c>
      <c r="EE247" s="100">
        <v>0.29166666666666669</v>
      </c>
      <c r="EF247" s="100">
        <v>0.5</v>
      </c>
      <c r="EG247" s="100">
        <v>0.54166666666666663</v>
      </c>
      <c r="EH247" s="100">
        <v>0.75</v>
      </c>
      <c r="EI247" s="100">
        <v>0.79166666666666663</v>
      </c>
      <c r="EJ247" s="100">
        <v>0.91666666666666663</v>
      </c>
      <c r="EK247" s="5">
        <f>LOOKUP(EK$6,'Daily Absent'!$O$6:$AX$6,'Daily Absent'!$O247:$AX247)</f>
        <v>1</v>
      </c>
      <c r="EL247" s="100">
        <v>0.29166666666666669</v>
      </c>
      <c r="EM247" s="100">
        <v>0.5</v>
      </c>
      <c r="EN247" s="100">
        <v>0.54166666666666663</v>
      </c>
      <c r="EO247" s="100">
        <v>0.75</v>
      </c>
      <c r="EP247" s="100"/>
      <c r="EQ247" s="5"/>
      <c r="ER247" s="5">
        <f>LOOKUP(ER$6,'Daily Absent'!$O$6:$AX$6,'Daily Absent'!$O247:$AX247)</f>
        <v>0</v>
      </c>
      <c r="ES247" s="100"/>
      <c r="ET247" s="100"/>
      <c r="EU247" s="100"/>
      <c r="EV247" s="100"/>
      <c r="EW247" s="5"/>
      <c r="EX247" s="5"/>
      <c r="EY247" s="5">
        <f>LOOKUP(EY$6,'Daily Absent'!$O$6:$AX$6,'Daily Absent'!$O247:$AX247)</f>
        <v>1</v>
      </c>
      <c r="EZ247" s="100">
        <v>0.29166666666666669</v>
      </c>
      <c r="FA247" s="100">
        <v>0.5</v>
      </c>
      <c r="FB247" s="100">
        <v>0.54166666666666663</v>
      </c>
      <c r="FC247" s="100">
        <v>0.75</v>
      </c>
      <c r="FD247" s="100">
        <v>0.79166666666666663</v>
      </c>
      <c r="FE247" s="100">
        <v>0.91666666666666663</v>
      </c>
      <c r="FF247" s="5">
        <f>LOOKUP(FF$6,'Daily Absent'!$O$6:$AX$6,'Daily Absent'!$O247:$AX247)</f>
        <v>0</v>
      </c>
      <c r="FG247" s="100"/>
      <c r="FH247" s="100"/>
      <c r="FI247" s="100"/>
      <c r="FJ247" s="100"/>
      <c r="FK247" s="5"/>
      <c r="FL247" s="5"/>
      <c r="FM247" s="5">
        <f>LOOKUP(FM$6,'Daily Absent'!$O$6:$AX$6,'Daily Absent'!$O247:$AX247)</f>
        <v>0</v>
      </c>
      <c r="FN247" s="100"/>
      <c r="FO247" s="100"/>
      <c r="FP247" s="100"/>
      <c r="FQ247" s="100"/>
      <c r="FR247" s="5"/>
      <c r="FS247" s="5"/>
      <c r="FT247" s="5">
        <f>LOOKUP(FT$6,'Daily Absent'!$O$6:$AX$6,'Daily Absent'!$O247:$AX247)</f>
        <v>0</v>
      </c>
      <c r="FU247" s="100"/>
      <c r="FV247" s="100"/>
      <c r="FW247" s="100"/>
      <c r="FX247" s="100"/>
      <c r="FY247" s="5"/>
      <c r="FZ247" s="5"/>
      <c r="GA247" s="5">
        <f>LOOKUP(GA$6,'Daily Absent'!$O$6:$AX$6,'Daily Absent'!$O247:$AX247)</f>
        <v>0</v>
      </c>
      <c r="GB247" s="100"/>
      <c r="GC247" s="100"/>
      <c r="GD247" s="100"/>
      <c r="GE247" s="100"/>
      <c r="GF247" s="5"/>
      <c r="GG247" s="5"/>
      <c r="GH247" s="5">
        <f>LOOKUP(GH$6,'Daily Absent'!$O$6:$AX$6,'Daily Absent'!$O247:$AX247)</f>
        <v>0</v>
      </c>
      <c r="GI247" s="100"/>
      <c r="GJ247" s="100"/>
      <c r="GK247" s="100"/>
      <c r="GL247" s="100"/>
      <c r="GM247" s="5"/>
      <c r="GN247" s="5"/>
      <c r="GO247" s="5">
        <f>LOOKUP(GO$6,'Daily Absent'!$O$6:$AX$6,'Daily Absent'!$O247:$AX247)</f>
        <v>0</v>
      </c>
      <c r="GP247" s="100"/>
      <c r="GQ247" s="100"/>
      <c r="GR247" s="100"/>
      <c r="GS247" s="100"/>
      <c r="GT247" s="100"/>
      <c r="GU247" s="100"/>
      <c r="GV247" s="5">
        <f>LOOKUP(GV$6,'Daily Absent'!$O$6:$AX$6,'Daily Absent'!$O247:$AX247)</f>
        <v>0</v>
      </c>
      <c r="GW247" s="100"/>
      <c r="GX247" s="100"/>
      <c r="GY247" s="100"/>
      <c r="GZ247" s="100"/>
      <c r="HA247" s="5"/>
      <c r="HB247" s="5"/>
      <c r="HC247" s="5">
        <f>LOOKUP(HC$6,'Daily Absent'!$O$6:$AX$6,'Daily Absent'!$O247:$AX247)</f>
        <v>0</v>
      </c>
      <c r="HD247" s="100"/>
      <c r="HE247" s="100"/>
      <c r="HF247" s="100"/>
      <c r="HG247" s="100"/>
      <c r="HH247" s="5"/>
      <c r="HI247" s="5"/>
      <c r="HJ247" s="5">
        <f>LOOKUP(HJ$6,'Daily Absent'!$O$6:$AX$6,'Daily Absent'!$O247:$AX247)</f>
        <v>0</v>
      </c>
      <c r="HK247" s="100"/>
      <c r="HL247" s="100"/>
      <c r="HM247" s="100"/>
      <c r="HN247" s="100"/>
      <c r="HO247" s="5"/>
      <c r="HP247" s="5"/>
      <c r="HQ247" s="5"/>
      <c r="HR247" s="100"/>
      <c r="HS247" s="100"/>
      <c r="HT247" s="100"/>
      <c r="HU247" s="100"/>
      <c r="HV247" s="5"/>
      <c r="HW247" s="5"/>
      <c r="HX247" s="5">
        <f>LOOKUP(HX$6,'Daily Absent'!$O$6:$AX$6,'Daily Absent'!$O247:$AX247)</f>
        <v>0</v>
      </c>
      <c r="HY247" s="5"/>
      <c r="HZ247" s="100"/>
      <c r="IA247" s="5"/>
      <c r="IB247" s="5"/>
      <c r="IC247" s="5"/>
      <c r="ID247" s="5"/>
      <c r="IE247" s="5">
        <f>LOOKUP(IE$6,'Daily Absent'!$O$6:$AX$6,'Daily Absent'!$O247:$AX247)</f>
        <v>0</v>
      </c>
      <c r="IF247" s="5"/>
      <c r="IG247" s="100"/>
      <c r="IH247" s="5"/>
      <c r="II247" s="5"/>
      <c r="IJ247" s="5"/>
      <c r="IK247" s="5"/>
      <c r="IL247" s="5">
        <f>LOOKUP(IL$6,'Daily Absent'!$O$6:$AX$6,'Daily Absent'!$O247:$AX247)</f>
        <v>0</v>
      </c>
      <c r="IM247" s="5"/>
      <c r="IN247" s="100"/>
      <c r="IO247" s="5"/>
      <c r="IP247" s="5"/>
      <c r="IQ247" s="5"/>
      <c r="IR247" s="5"/>
      <c r="IS247" s="5">
        <f>LOOKUP(IS$6,'Daily Absent'!$O$6:$AX$6,'Daily Absent'!$O247:$AX247)</f>
        <v>0</v>
      </c>
      <c r="IT247" s="5"/>
      <c r="IU247" s="100"/>
      <c r="IV247" s="5"/>
      <c r="IW247" s="5"/>
      <c r="IX247" s="5"/>
      <c r="IY247" s="5"/>
      <c r="IZ247" s="5">
        <f>LOOKUP(IZ$6,'Daily Absent'!$O$6:$AX$6,'Daily Absent'!$O247:$AX247)</f>
        <v>0</v>
      </c>
      <c r="JA247" s="5"/>
      <c r="JB247" s="100"/>
      <c r="JC247" s="5"/>
      <c r="JD247" s="5"/>
      <c r="JE247" s="5"/>
      <c r="JF247" s="5"/>
    </row>
    <row r="248" spans="1:266" ht="20" customHeight="1">
      <c r="A248" s="54">
        <f>IF('Master MP Status'!A248&gt;0,'Master MP Status'!A248,"")</f>
        <v>240</v>
      </c>
      <c r="B248" s="5" t="str">
        <f>IF(ISTEXT('Master MP Status'!B248),'Master MP Status'!B248,"")</f>
        <v>DIRECT</v>
      </c>
      <c r="C248" s="153" t="str">
        <f>IF(OR(ISTEXT('Master MP Status'!C248),'Master MP Status'!C248&gt;0),'Master MP Status'!C248,"")</f>
        <v/>
      </c>
      <c r="D248" s="154" t="str">
        <f>IF(OR(ISTEXT('Master MP Status'!D248),'Master MP Status'!D248&gt;0),'Master MP Status'!D248,"")</f>
        <v>B250162</v>
      </c>
      <c r="E248" s="5" t="str">
        <f>IF(ISTEXT('Master MP Status'!E248),'Master MP Status'!E248,"")</f>
        <v>MARYUN</v>
      </c>
      <c r="F248" s="5"/>
      <c r="G248" s="5" t="str">
        <f>IF(ISTEXT('Master MP Status'!G248),'Master MP Status'!G248,"")</f>
        <v>Pandeglang</v>
      </c>
      <c r="H248" s="5" t="str">
        <f>IF(ISTEXT('Master MP Status'!H248),'Master MP Status'!H248,"")</f>
        <v>NURBAYU</v>
      </c>
      <c r="I248" s="5" t="str">
        <f>IF(ISTEXT('Master MP Status'!I248),'Master MP Status'!I248,"")</f>
        <v>Fitter 1</v>
      </c>
      <c r="J248" s="5" t="str">
        <f>IF(ISTEXT('Master MP Status'!J248),'Master MP Status'!J248,"")</f>
        <v>Fitter 1</v>
      </c>
      <c r="K248" s="9">
        <f>IF(OR('Master MP Status'!K248=0,'Master MP Status'!K248=""),"",'Master MP Status'!K248)</f>
        <v>45856</v>
      </c>
      <c r="L248" s="9">
        <f>IF(OR('Master MP Status'!L248=0,'Master MP Status'!L248=""),"",'Master MP Status'!L248)</f>
        <v>45856</v>
      </c>
      <c r="M248" s="9" t="str">
        <f>IF(OR('Master MP Status'!M248=0,'Master MP Status'!M248=""),"",'Master MP Status'!M248)</f>
        <v/>
      </c>
      <c r="N248" s="5" t="str">
        <f>IF(ISTEXT('Master MP Status'!N248),'Master MP Status'!N248,"")</f>
        <v/>
      </c>
      <c r="O248" s="5">
        <f>LOOKUP(O$6,'Daily Absent'!$O$6:$AX$6,'Daily Absent'!$O248:$AX248)</f>
        <v>0</v>
      </c>
      <c r="P248" s="100"/>
      <c r="Q248" s="100"/>
      <c r="R248" s="100"/>
      <c r="S248" s="100"/>
      <c r="T248" s="5"/>
      <c r="U248" s="5"/>
      <c r="V248" s="5">
        <f>LOOKUP(V$6,'Daily Absent'!$O$6:$AX$6,'Daily Absent'!$O248:$AX248)</f>
        <v>0</v>
      </c>
      <c r="W248" s="100"/>
      <c r="X248" s="100"/>
      <c r="Y248" s="100"/>
      <c r="Z248" s="100"/>
      <c r="AA248" s="5"/>
      <c r="AB248" s="5"/>
      <c r="AC248" s="5">
        <f>LOOKUP(AC$6,'Daily Absent'!$O$6:$AX$6,'Daily Absent'!$O248:$AX248)</f>
        <v>0</v>
      </c>
      <c r="AD248" s="100"/>
      <c r="AE248" s="100"/>
      <c r="AF248" s="100"/>
      <c r="AG248" s="100"/>
      <c r="AH248" s="5"/>
      <c r="AI248" s="5"/>
      <c r="AJ248" s="5">
        <f>LOOKUP(AJ$6,'Daily Absent'!$O$6:$AX$6,'Daily Absent'!$O248:$AX248)</f>
        <v>0</v>
      </c>
      <c r="AK248" s="100"/>
      <c r="AL248" s="100"/>
      <c r="AM248" s="100"/>
      <c r="AN248" s="100"/>
      <c r="AO248" s="5"/>
      <c r="AP248" s="5"/>
      <c r="AQ248" s="5">
        <f>LOOKUP(AQ$6,'Daily Absent'!$O$6:$AX$6,'Daily Absent'!$O248:$AX248)</f>
        <v>0</v>
      </c>
      <c r="AR248" s="100"/>
      <c r="AS248" s="100"/>
      <c r="AT248" s="100"/>
      <c r="AU248" s="100"/>
      <c r="AV248" s="5"/>
      <c r="AW248" s="5"/>
      <c r="AX248" s="5">
        <f>LOOKUP(AX$6,'Daily Absent'!$O$6:$AX$6,'Daily Absent'!$O248:$AX248)</f>
        <v>0</v>
      </c>
      <c r="AY248" s="100"/>
      <c r="AZ248" s="100"/>
      <c r="BA248" s="100"/>
      <c r="BB248" s="100"/>
      <c r="BC248" s="100"/>
      <c r="BD248" s="100"/>
      <c r="BE248" s="5">
        <f>LOOKUP(BE$6,'Daily Absent'!$O$6:$AX$6,'Daily Absent'!$O248:$AX248)</f>
        <v>0</v>
      </c>
      <c r="BF248" s="100"/>
      <c r="BG248" s="100"/>
      <c r="BH248" s="100"/>
      <c r="BI248" s="100"/>
      <c r="BJ248" s="100"/>
      <c r="BK248" s="100"/>
      <c r="BL248" s="5">
        <f>LOOKUP(BL$6,'Daily Absent'!$O$6:$AX$6,'Daily Absent'!$O248:$AX248)</f>
        <v>0</v>
      </c>
      <c r="BM248" s="100"/>
      <c r="BN248" s="100"/>
      <c r="BO248" s="100"/>
      <c r="BP248" s="100"/>
      <c r="BQ248" s="100"/>
      <c r="BR248" s="100"/>
      <c r="BS248" s="5">
        <f>LOOKUP(BS$6,'Daily Absent'!$O$6:$AX$6,'Daily Absent'!$O248:$AX248)</f>
        <v>0</v>
      </c>
      <c r="BT248" s="100"/>
      <c r="BU248" s="100"/>
      <c r="BV248" s="100"/>
      <c r="BW248" s="100"/>
      <c r="BX248" s="5"/>
      <c r="BY248" s="5"/>
      <c r="BZ248" s="5">
        <f>LOOKUP(BZ$6,'Daily Absent'!$O$6:$AX$6,'Daily Absent'!$O248:$AX248)</f>
        <v>0</v>
      </c>
      <c r="CA248" s="100"/>
      <c r="CB248" s="100"/>
      <c r="CC248" s="100"/>
      <c r="CD248" s="100"/>
      <c r="CE248" s="5"/>
      <c r="CF248" s="5"/>
      <c r="CG248" s="5">
        <f>LOOKUP(CG$6,'Daily Absent'!$O$6:$AX$6,'Daily Absent'!$O248:$AX248)</f>
        <v>0</v>
      </c>
      <c r="CH248" s="100"/>
      <c r="CI248" s="100"/>
      <c r="CJ248" s="100"/>
      <c r="CK248" s="100"/>
      <c r="CL248" s="5"/>
      <c r="CM248" s="5"/>
      <c r="CN248" s="5">
        <f>LOOKUP(CN$6,'Daily Absent'!$O$6:$AX$6,'Daily Absent'!$O248:$AX248)</f>
        <v>0</v>
      </c>
      <c r="CO248" s="100"/>
      <c r="CP248" s="100"/>
      <c r="CQ248" s="100"/>
      <c r="CR248" s="100"/>
      <c r="CS248" s="5"/>
      <c r="CT248" s="5"/>
      <c r="CU248" s="5">
        <f>LOOKUP(CU$6,'Daily Absent'!$O$6:$AX$6,'Daily Absent'!$O248:$AX248)</f>
        <v>0</v>
      </c>
      <c r="CV248" s="100"/>
      <c r="CW248" s="100"/>
      <c r="CX248" s="100"/>
      <c r="CY248" s="100"/>
      <c r="CZ248" s="5"/>
      <c r="DA248" s="5"/>
      <c r="DB248" s="5">
        <f>LOOKUP(DB$6,'Daily Absent'!$O$6:$AX$6,'Daily Absent'!$O248:$AX248)</f>
        <v>0</v>
      </c>
      <c r="DC248" s="100"/>
      <c r="DD248" s="100"/>
      <c r="DE248" s="100"/>
      <c r="DF248" s="100"/>
      <c r="DG248" s="5"/>
      <c r="DH248" s="5"/>
      <c r="DI248" s="5">
        <f>LOOKUP(DI$6,'Daily Absent'!$O$6:$AX$6,'Daily Absent'!$O248:$AX248)</f>
        <v>0</v>
      </c>
      <c r="DJ248" s="100"/>
      <c r="DK248" s="100"/>
      <c r="DL248" s="100"/>
      <c r="DM248" s="100"/>
      <c r="DN248" s="5"/>
      <c r="DO248" s="5"/>
      <c r="DP248" s="5">
        <f>LOOKUP(DP$6,'Daily Absent'!$O$6:$AX$6,'Daily Absent'!$O248:$AX248)</f>
        <v>0</v>
      </c>
      <c r="DQ248" s="100"/>
      <c r="DR248" s="100"/>
      <c r="DS248" s="100"/>
      <c r="DT248" s="100"/>
      <c r="DU248" s="5"/>
      <c r="DV248" s="5"/>
      <c r="DW248" s="5">
        <f>LOOKUP(DW$6,'Daily Absent'!$O$6:$AX$6,'Daily Absent'!$O248:$AX248)</f>
        <v>0</v>
      </c>
      <c r="DX248" s="100"/>
      <c r="DY248" s="100"/>
      <c r="DZ248" s="100"/>
      <c r="EA248" s="100"/>
      <c r="EB248" s="5"/>
      <c r="EC248" s="5"/>
      <c r="ED248" s="5">
        <f>LOOKUP(ED$6,'Daily Absent'!$O$6:$AX$6,'Daily Absent'!$O248:$AX248)</f>
        <v>1</v>
      </c>
      <c r="EE248" s="100">
        <v>0.29166666666666669</v>
      </c>
      <c r="EF248" s="100">
        <v>0.5</v>
      </c>
      <c r="EG248" s="100">
        <v>0.54166666666666663</v>
      </c>
      <c r="EH248" s="100">
        <v>0.75</v>
      </c>
      <c r="EI248" s="100">
        <v>0.79166666666666663</v>
      </c>
      <c r="EJ248" s="100">
        <v>0.91666666666666663</v>
      </c>
      <c r="EK248" s="5">
        <f>LOOKUP(EK$6,'Daily Absent'!$O$6:$AX$6,'Daily Absent'!$O248:$AX248)</f>
        <v>1</v>
      </c>
      <c r="EL248" s="100">
        <v>0.29166666666666669</v>
      </c>
      <c r="EM248" s="100">
        <v>0.5</v>
      </c>
      <c r="EN248" s="100">
        <v>0.54166666666666663</v>
      </c>
      <c r="EO248" s="100">
        <v>0.75</v>
      </c>
      <c r="EP248" s="100"/>
      <c r="EQ248" s="5"/>
      <c r="ER248" s="5">
        <f>LOOKUP(ER$6,'Daily Absent'!$O$6:$AX$6,'Daily Absent'!$O248:$AX248)</f>
        <v>0</v>
      </c>
      <c r="ES248" s="100"/>
      <c r="ET248" s="100"/>
      <c r="EU248" s="100"/>
      <c r="EV248" s="100"/>
      <c r="EW248" s="5"/>
      <c r="EX248" s="5"/>
      <c r="EY248" s="5">
        <f>LOOKUP(EY$6,'Daily Absent'!$O$6:$AX$6,'Daily Absent'!$O248:$AX248)</f>
        <v>1</v>
      </c>
      <c r="EZ248" s="100">
        <v>0.29166666666666669</v>
      </c>
      <c r="FA248" s="100">
        <v>0.5</v>
      </c>
      <c r="FB248" s="100">
        <v>0.54166666666666663</v>
      </c>
      <c r="FC248" s="100">
        <v>0.75</v>
      </c>
      <c r="FD248" s="100">
        <v>0.79166666666666663</v>
      </c>
      <c r="FE248" s="100">
        <v>0.91666666666666663</v>
      </c>
      <c r="FF248" s="5">
        <f>LOOKUP(FF$6,'Daily Absent'!$O$6:$AX$6,'Daily Absent'!$O248:$AX248)</f>
        <v>1</v>
      </c>
      <c r="FG248" s="100"/>
      <c r="FH248" s="100"/>
      <c r="FI248" s="100"/>
      <c r="FJ248" s="100"/>
      <c r="FK248" s="5"/>
      <c r="FL248" s="5"/>
      <c r="FM248" s="5">
        <f>LOOKUP(FM$6,'Daily Absent'!$O$6:$AX$6,'Daily Absent'!$O248:$AX248)</f>
        <v>0</v>
      </c>
      <c r="FN248" s="100"/>
      <c r="FO248" s="100"/>
      <c r="FP248" s="100"/>
      <c r="FQ248" s="100"/>
      <c r="FR248" s="5"/>
      <c r="FS248" s="5"/>
      <c r="FT248" s="5">
        <f>LOOKUP(FT$6,'Daily Absent'!$O$6:$AX$6,'Daily Absent'!$O248:$AX248)</f>
        <v>0</v>
      </c>
      <c r="FU248" s="100"/>
      <c r="FV248" s="100"/>
      <c r="FW248" s="100"/>
      <c r="FX248" s="100"/>
      <c r="FY248" s="5"/>
      <c r="FZ248" s="5"/>
      <c r="GA248" s="5">
        <f>LOOKUP(GA$6,'Daily Absent'!$O$6:$AX$6,'Daily Absent'!$O248:$AX248)</f>
        <v>0</v>
      </c>
      <c r="GB248" s="100"/>
      <c r="GC248" s="100"/>
      <c r="GD248" s="100"/>
      <c r="GE248" s="100"/>
      <c r="GF248" s="5"/>
      <c r="GG248" s="5"/>
      <c r="GH248" s="5">
        <f>LOOKUP(GH$6,'Daily Absent'!$O$6:$AX$6,'Daily Absent'!$O248:$AX248)</f>
        <v>0</v>
      </c>
      <c r="GI248" s="100"/>
      <c r="GJ248" s="100"/>
      <c r="GK248" s="100"/>
      <c r="GL248" s="100"/>
      <c r="GM248" s="5"/>
      <c r="GN248" s="5"/>
      <c r="GO248" s="5">
        <f>LOOKUP(GO$6,'Daily Absent'!$O$6:$AX$6,'Daily Absent'!$O248:$AX248)</f>
        <v>0</v>
      </c>
      <c r="GP248" s="100"/>
      <c r="GQ248" s="100"/>
      <c r="GR248" s="100"/>
      <c r="GS248" s="100"/>
      <c r="GT248" s="100"/>
      <c r="GU248" s="100"/>
      <c r="GV248" s="5">
        <f>LOOKUP(GV$6,'Daily Absent'!$O$6:$AX$6,'Daily Absent'!$O248:$AX248)</f>
        <v>0</v>
      </c>
      <c r="GW248" s="100"/>
      <c r="GX248" s="100"/>
      <c r="GY248" s="100"/>
      <c r="GZ248" s="100"/>
      <c r="HA248" s="5"/>
      <c r="HB248" s="5"/>
      <c r="HC248" s="5">
        <f>LOOKUP(HC$6,'Daily Absent'!$O$6:$AX$6,'Daily Absent'!$O248:$AX248)</f>
        <v>0</v>
      </c>
      <c r="HD248" s="100"/>
      <c r="HE248" s="100"/>
      <c r="HF248" s="100"/>
      <c r="HG248" s="100"/>
      <c r="HH248" s="5"/>
      <c r="HI248" s="5"/>
      <c r="HJ248" s="5">
        <f>LOOKUP(HJ$6,'Daily Absent'!$O$6:$AX$6,'Daily Absent'!$O248:$AX248)</f>
        <v>0</v>
      </c>
      <c r="HK248" s="100"/>
      <c r="HL248" s="100"/>
      <c r="HM248" s="100"/>
      <c r="HN248" s="100"/>
      <c r="HO248" s="5"/>
      <c r="HP248" s="5"/>
      <c r="HQ248" s="5"/>
      <c r="HR248" s="100"/>
      <c r="HS248" s="100"/>
      <c r="HT248" s="100"/>
      <c r="HU248" s="100"/>
      <c r="HV248" s="5"/>
      <c r="HW248" s="5"/>
      <c r="HX248" s="5">
        <f>LOOKUP(HX$6,'Daily Absent'!$O$6:$AX$6,'Daily Absent'!$O248:$AX248)</f>
        <v>0</v>
      </c>
      <c r="HY248" s="5"/>
      <c r="HZ248" s="100"/>
      <c r="IA248" s="5"/>
      <c r="IB248" s="5"/>
      <c r="IC248" s="5"/>
      <c r="ID248" s="5"/>
      <c r="IE248" s="5">
        <f>LOOKUP(IE$6,'Daily Absent'!$O$6:$AX$6,'Daily Absent'!$O248:$AX248)</f>
        <v>0</v>
      </c>
      <c r="IF248" s="5"/>
      <c r="IG248" s="100"/>
      <c r="IH248" s="5"/>
      <c r="II248" s="5"/>
      <c r="IJ248" s="5"/>
      <c r="IK248" s="5"/>
      <c r="IL248" s="5">
        <f>LOOKUP(IL$6,'Daily Absent'!$O$6:$AX$6,'Daily Absent'!$O248:$AX248)</f>
        <v>0</v>
      </c>
      <c r="IM248" s="5"/>
      <c r="IN248" s="100"/>
      <c r="IO248" s="5"/>
      <c r="IP248" s="5"/>
      <c r="IQ248" s="5"/>
      <c r="IR248" s="5"/>
      <c r="IS248" s="5">
        <f>LOOKUP(IS$6,'Daily Absent'!$O$6:$AX$6,'Daily Absent'!$O248:$AX248)</f>
        <v>0</v>
      </c>
      <c r="IT248" s="5"/>
      <c r="IU248" s="100"/>
      <c r="IV248" s="5"/>
      <c r="IW248" s="5"/>
      <c r="IX248" s="5"/>
      <c r="IY248" s="5"/>
      <c r="IZ248" s="5">
        <f>LOOKUP(IZ$6,'Daily Absent'!$O$6:$AX$6,'Daily Absent'!$O248:$AX248)</f>
        <v>0</v>
      </c>
      <c r="JA248" s="5"/>
      <c r="JB248" s="100"/>
      <c r="JC248" s="5"/>
      <c r="JD248" s="5"/>
      <c r="JE248" s="5"/>
      <c r="JF248" s="5"/>
    </row>
    <row r="249" spans="1:266" ht="20" customHeight="1">
      <c r="A249" s="54">
        <f>IF('Master MP Status'!A249&gt;0,'Master MP Status'!A249,"")</f>
        <v>241</v>
      </c>
      <c r="B249" s="5" t="str">
        <f>IF(ISTEXT('Master MP Status'!B249),'Master MP Status'!B249,"")</f>
        <v>DIRECT</v>
      </c>
      <c r="C249" s="153" t="str">
        <f>IF(OR(ISTEXT('Master MP Status'!C249),'Master MP Status'!C249&gt;0),'Master MP Status'!C249,"")</f>
        <v/>
      </c>
      <c r="D249" s="154" t="str">
        <f>IF(OR(ISTEXT('Master MP Status'!D249),'Master MP Status'!D249&gt;0),'Master MP Status'!D249,"")</f>
        <v>B250163</v>
      </c>
      <c r="E249" s="5" t="str">
        <f>IF(ISTEXT('Master MP Status'!E249),'Master MP Status'!E249,"")</f>
        <v>RIDWANUDIN</v>
      </c>
      <c r="F249" s="5"/>
      <c r="G249" s="5" t="str">
        <f>IF(ISTEXT('Master MP Status'!G249),'Master MP Status'!G249,"")</f>
        <v>Serang</v>
      </c>
      <c r="H249" s="5" t="str">
        <f>IF(ISTEXT('Master MP Status'!H249),'Master MP Status'!H249,"")</f>
        <v>NURBAYU</v>
      </c>
      <c r="I249" s="5" t="str">
        <f>IF(ISTEXT('Master MP Status'!I249),'Master MP Status'!I249,"")</f>
        <v>Fitter 1</v>
      </c>
      <c r="J249" s="5" t="str">
        <f>IF(ISTEXT('Master MP Status'!J249),'Master MP Status'!J249,"")</f>
        <v>Fitter 1</v>
      </c>
      <c r="K249" s="9">
        <f>IF(OR('Master MP Status'!K249=0,'Master MP Status'!K249=""),"",'Master MP Status'!K249)</f>
        <v>45856</v>
      </c>
      <c r="L249" s="9">
        <f>IF(OR('Master MP Status'!L249=0,'Master MP Status'!L249=""),"",'Master MP Status'!L249)</f>
        <v>45856</v>
      </c>
      <c r="M249" s="9" t="str">
        <f>IF(OR('Master MP Status'!M249=0,'Master MP Status'!M249=""),"",'Master MP Status'!M249)</f>
        <v/>
      </c>
      <c r="N249" s="5" t="str">
        <f>IF(ISTEXT('Master MP Status'!N249),'Master MP Status'!N249,"")</f>
        <v/>
      </c>
      <c r="O249" s="5">
        <f>LOOKUP(O$6,'Daily Absent'!$O$6:$AX$6,'Daily Absent'!$O249:$AX249)</f>
        <v>0</v>
      </c>
      <c r="P249" s="100"/>
      <c r="Q249" s="100"/>
      <c r="R249" s="100"/>
      <c r="S249" s="100"/>
      <c r="T249" s="5"/>
      <c r="U249" s="5"/>
      <c r="V249" s="5">
        <f>LOOKUP(V$6,'Daily Absent'!$O$6:$AX$6,'Daily Absent'!$O249:$AX249)</f>
        <v>0</v>
      </c>
      <c r="W249" s="100"/>
      <c r="X249" s="100"/>
      <c r="Y249" s="100"/>
      <c r="Z249" s="100"/>
      <c r="AA249" s="5"/>
      <c r="AB249" s="5"/>
      <c r="AC249" s="5">
        <f>LOOKUP(AC$6,'Daily Absent'!$O$6:$AX$6,'Daily Absent'!$O249:$AX249)</f>
        <v>0</v>
      </c>
      <c r="AD249" s="100"/>
      <c r="AE249" s="100"/>
      <c r="AF249" s="100"/>
      <c r="AG249" s="100"/>
      <c r="AH249" s="5"/>
      <c r="AI249" s="5"/>
      <c r="AJ249" s="5">
        <f>LOOKUP(AJ$6,'Daily Absent'!$O$6:$AX$6,'Daily Absent'!$O249:$AX249)</f>
        <v>0</v>
      </c>
      <c r="AK249" s="100"/>
      <c r="AL249" s="100"/>
      <c r="AM249" s="100"/>
      <c r="AN249" s="100"/>
      <c r="AO249" s="5"/>
      <c r="AP249" s="5"/>
      <c r="AQ249" s="5">
        <f>LOOKUP(AQ$6,'Daily Absent'!$O$6:$AX$6,'Daily Absent'!$O249:$AX249)</f>
        <v>0</v>
      </c>
      <c r="AR249" s="100"/>
      <c r="AS249" s="100"/>
      <c r="AT249" s="100"/>
      <c r="AU249" s="100"/>
      <c r="AV249" s="5"/>
      <c r="AW249" s="5"/>
      <c r="AX249" s="5">
        <f>LOOKUP(AX$6,'Daily Absent'!$O$6:$AX$6,'Daily Absent'!$O249:$AX249)</f>
        <v>0</v>
      </c>
      <c r="AY249" s="100"/>
      <c r="AZ249" s="100"/>
      <c r="BA249" s="100"/>
      <c r="BB249" s="100"/>
      <c r="BC249" s="100"/>
      <c r="BD249" s="100"/>
      <c r="BE249" s="5">
        <f>LOOKUP(BE$6,'Daily Absent'!$O$6:$AX$6,'Daily Absent'!$O249:$AX249)</f>
        <v>0</v>
      </c>
      <c r="BF249" s="100"/>
      <c r="BG249" s="100"/>
      <c r="BH249" s="100"/>
      <c r="BI249" s="100"/>
      <c r="BJ249" s="100"/>
      <c r="BK249" s="100"/>
      <c r="BL249" s="5">
        <f>LOOKUP(BL$6,'Daily Absent'!$O$6:$AX$6,'Daily Absent'!$O249:$AX249)</f>
        <v>0</v>
      </c>
      <c r="BM249" s="100"/>
      <c r="BN249" s="100"/>
      <c r="BO249" s="100"/>
      <c r="BP249" s="100"/>
      <c r="BQ249" s="100"/>
      <c r="BR249" s="100"/>
      <c r="BS249" s="5">
        <f>LOOKUP(BS$6,'Daily Absent'!$O$6:$AX$6,'Daily Absent'!$O249:$AX249)</f>
        <v>0</v>
      </c>
      <c r="BT249" s="100"/>
      <c r="BU249" s="100"/>
      <c r="BV249" s="100"/>
      <c r="BW249" s="100"/>
      <c r="BX249" s="5"/>
      <c r="BY249" s="5"/>
      <c r="BZ249" s="5">
        <f>LOOKUP(BZ$6,'Daily Absent'!$O$6:$AX$6,'Daily Absent'!$O249:$AX249)</f>
        <v>0</v>
      </c>
      <c r="CA249" s="100"/>
      <c r="CB249" s="100"/>
      <c r="CC249" s="100"/>
      <c r="CD249" s="100"/>
      <c r="CE249" s="5"/>
      <c r="CF249" s="5"/>
      <c r="CG249" s="5">
        <f>LOOKUP(CG$6,'Daily Absent'!$O$6:$AX$6,'Daily Absent'!$O249:$AX249)</f>
        <v>0</v>
      </c>
      <c r="CH249" s="100"/>
      <c r="CI249" s="100"/>
      <c r="CJ249" s="100"/>
      <c r="CK249" s="100"/>
      <c r="CL249" s="5"/>
      <c r="CM249" s="5"/>
      <c r="CN249" s="5">
        <f>LOOKUP(CN$6,'Daily Absent'!$O$6:$AX$6,'Daily Absent'!$O249:$AX249)</f>
        <v>0</v>
      </c>
      <c r="CO249" s="100"/>
      <c r="CP249" s="100"/>
      <c r="CQ249" s="100"/>
      <c r="CR249" s="100"/>
      <c r="CS249" s="5"/>
      <c r="CT249" s="5"/>
      <c r="CU249" s="5">
        <f>LOOKUP(CU$6,'Daily Absent'!$O$6:$AX$6,'Daily Absent'!$O249:$AX249)</f>
        <v>0</v>
      </c>
      <c r="CV249" s="100"/>
      <c r="CW249" s="100"/>
      <c r="CX249" s="100"/>
      <c r="CY249" s="100"/>
      <c r="CZ249" s="5"/>
      <c r="DA249" s="5"/>
      <c r="DB249" s="5">
        <f>LOOKUP(DB$6,'Daily Absent'!$O$6:$AX$6,'Daily Absent'!$O249:$AX249)</f>
        <v>0</v>
      </c>
      <c r="DC249" s="100"/>
      <c r="DD249" s="100"/>
      <c r="DE249" s="100"/>
      <c r="DF249" s="100"/>
      <c r="DG249" s="5"/>
      <c r="DH249" s="5"/>
      <c r="DI249" s="5">
        <f>LOOKUP(DI$6,'Daily Absent'!$O$6:$AX$6,'Daily Absent'!$O249:$AX249)</f>
        <v>0</v>
      </c>
      <c r="DJ249" s="100"/>
      <c r="DK249" s="100"/>
      <c r="DL249" s="100"/>
      <c r="DM249" s="100"/>
      <c r="DN249" s="5"/>
      <c r="DO249" s="5"/>
      <c r="DP249" s="5">
        <f>LOOKUP(DP$6,'Daily Absent'!$O$6:$AX$6,'Daily Absent'!$O249:$AX249)</f>
        <v>0</v>
      </c>
      <c r="DQ249" s="100"/>
      <c r="DR249" s="100"/>
      <c r="DS249" s="100"/>
      <c r="DT249" s="100"/>
      <c r="DU249" s="5"/>
      <c r="DV249" s="5"/>
      <c r="DW249" s="5">
        <f>LOOKUP(DW$6,'Daily Absent'!$O$6:$AX$6,'Daily Absent'!$O249:$AX249)</f>
        <v>0</v>
      </c>
      <c r="DX249" s="100"/>
      <c r="DY249" s="100"/>
      <c r="DZ249" s="100"/>
      <c r="EA249" s="100"/>
      <c r="EB249" s="5"/>
      <c r="EC249" s="5"/>
      <c r="ED249" s="5">
        <f>LOOKUP(ED$6,'Daily Absent'!$O$6:$AX$6,'Daily Absent'!$O249:$AX249)</f>
        <v>1</v>
      </c>
      <c r="EE249" s="100">
        <v>0.29166666666666669</v>
      </c>
      <c r="EF249" s="100">
        <v>0.5</v>
      </c>
      <c r="EG249" s="100">
        <v>0.54166666666666663</v>
      </c>
      <c r="EH249" s="100">
        <v>0.75</v>
      </c>
      <c r="EI249" s="100">
        <v>0.79166666666666663</v>
      </c>
      <c r="EJ249" s="100">
        <v>0.91666666666666663</v>
      </c>
      <c r="EK249" s="5">
        <f>LOOKUP(EK$6,'Daily Absent'!$O$6:$AX$6,'Daily Absent'!$O249:$AX249)</f>
        <v>1</v>
      </c>
      <c r="EL249" s="100">
        <v>0.29166666666666669</v>
      </c>
      <c r="EM249" s="100">
        <v>0.5</v>
      </c>
      <c r="EN249" s="100">
        <v>0.54166666666666663</v>
      </c>
      <c r="EO249" s="100">
        <v>0.75</v>
      </c>
      <c r="EP249" s="100"/>
      <c r="EQ249" s="5"/>
      <c r="ER249" s="5">
        <f>LOOKUP(ER$6,'Daily Absent'!$O$6:$AX$6,'Daily Absent'!$O249:$AX249)</f>
        <v>0</v>
      </c>
      <c r="ES249" s="100"/>
      <c r="ET249" s="100"/>
      <c r="EU249" s="100"/>
      <c r="EV249" s="100"/>
      <c r="EW249" s="5"/>
      <c r="EX249" s="5"/>
      <c r="EY249" s="5">
        <f>LOOKUP(EY$6,'Daily Absent'!$O$6:$AX$6,'Daily Absent'!$O249:$AX249)</f>
        <v>1</v>
      </c>
      <c r="EZ249" s="100">
        <v>0.29166666666666669</v>
      </c>
      <c r="FA249" s="100">
        <v>0.5</v>
      </c>
      <c r="FB249" s="100">
        <v>0.54166666666666663</v>
      </c>
      <c r="FC249" s="100">
        <v>0.75</v>
      </c>
      <c r="FD249" s="100">
        <v>0.79166666666666663</v>
      </c>
      <c r="FE249" s="100">
        <v>0.91666666666666663</v>
      </c>
      <c r="FF249" s="5">
        <f>LOOKUP(FF$6,'Daily Absent'!$O$6:$AX$6,'Daily Absent'!$O249:$AX249)</f>
        <v>1</v>
      </c>
      <c r="FG249" s="100"/>
      <c r="FH249" s="100"/>
      <c r="FI249" s="100"/>
      <c r="FJ249" s="100"/>
      <c r="FK249" s="5"/>
      <c r="FL249" s="5"/>
      <c r="FM249" s="5">
        <f>LOOKUP(FM$6,'Daily Absent'!$O$6:$AX$6,'Daily Absent'!$O249:$AX249)</f>
        <v>0</v>
      </c>
      <c r="FN249" s="100"/>
      <c r="FO249" s="100"/>
      <c r="FP249" s="100"/>
      <c r="FQ249" s="100"/>
      <c r="FR249" s="5"/>
      <c r="FS249" s="5"/>
      <c r="FT249" s="5">
        <f>LOOKUP(FT$6,'Daily Absent'!$O$6:$AX$6,'Daily Absent'!$O249:$AX249)</f>
        <v>0</v>
      </c>
      <c r="FU249" s="100"/>
      <c r="FV249" s="100"/>
      <c r="FW249" s="100"/>
      <c r="FX249" s="100"/>
      <c r="FY249" s="5"/>
      <c r="FZ249" s="5"/>
      <c r="GA249" s="5">
        <f>LOOKUP(GA$6,'Daily Absent'!$O$6:$AX$6,'Daily Absent'!$O249:$AX249)</f>
        <v>0</v>
      </c>
      <c r="GB249" s="100"/>
      <c r="GC249" s="100"/>
      <c r="GD249" s="100"/>
      <c r="GE249" s="100"/>
      <c r="GF249" s="5"/>
      <c r="GG249" s="5"/>
      <c r="GH249" s="5">
        <f>LOOKUP(GH$6,'Daily Absent'!$O$6:$AX$6,'Daily Absent'!$O249:$AX249)</f>
        <v>0</v>
      </c>
      <c r="GI249" s="100"/>
      <c r="GJ249" s="100"/>
      <c r="GK249" s="100"/>
      <c r="GL249" s="100"/>
      <c r="GM249" s="5"/>
      <c r="GN249" s="5"/>
      <c r="GO249" s="5">
        <f>LOOKUP(GO$6,'Daily Absent'!$O$6:$AX$6,'Daily Absent'!$O249:$AX249)</f>
        <v>0</v>
      </c>
      <c r="GP249" s="100"/>
      <c r="GQ249" s="100"/>
      <c r="GR249" s="100"/>
      <c r="GS249" s="100"/>
      <c r="GT249" s="100"/>
      <c r="GU249" s="100"/>
      <c r="GV249" s="5">
        <f>LOOKUP(GV$6,'Daily Absent'!$O$6:$AX$6,'Daily Absent'!$O249:$AX249)</f>
        <v>0</v>
      </c>
      <c r="GW249" s="100"/>
      <c r="GX249" s="100"/>
      <c r="GY249" s="100"/>
      <c r="GZ249" s="100"/>
      <c r="HA249" s="5"/>
      <c r="HB249" s="5"/>
      <c r="HC249" s="5">
        <f>LOOKUP(HC$6,'Daily Absent'!$O$6:$AX$6,'Daily Absent'!$O249:$AX249)</f>
        <v>0</v>
      </c>
      <c r="HD249" s="100"/>
      <c r="HE249" s="100"/>
      <c r="HF249" s="100"/>
      <c r="HG249" s="100"/>
      <c r="HH249" s="5"/>
      <c r="HI249" s="5"/>
      <c r="HJ249" s="5">
        <f>LOOKUP(HJ$6,'Daily Absent'!$O$6:$AX$6,'Daily Absent'!$O249:$AX249)</f>
        <v>0</v>
      </c>
      <c r="HK249" s="100"/>
      <c r="HL249" s="100"/>
      <c r="HM249" s="100"/>
      <c r="HN249" s="100"/>
      <c r="HO249" s="5"/>
      <c r="HP249" s="5"/>
      <c r="HQ249" s="5"/>
      <c r="HR249" s="100"/>
      <c r="HS249" s="100"/>
      <c r="HT249" s="100"/>
      <c r="HU249" s="100"/>
      <c r="HV249" s="5"/>
      <c r="HW249" s="5"/>
      <c r="HX249" s="5">
        <f>LOOKUP(HX$6,'Daily Absent'!$O$6:$AX$6,'Daily Absent'!$O249:$AX249)</f>
        <v>0</v>
      </c>
      <c r="HY249" s="5"/>
      <c r="HZ249" s="100"/>
      <c r="IA249" s="5"/>
      <c r="IB249" s="5"/>
      <c r="IC249" s="5"/>
      <c r="ID249" s="5"/>
      <c r="IE249" s="5">
        <f>LOOKUP(IE$6,'Daily Absent'!$O$6:$AX$6,'Daily Absent'!$O249:$AX249)</f>
        <v>0</v>
      </c>
      <c r="IF249" s="5"/>
      <c r="IG249" s="100"/>
      <c r="IH249" s="5"/>
      <c r="II249" s="5"/>
      <c r="IJ249" s="5"/>
      <c r="IK249" s="5"/>
      <c r="IL249" s="5">
        <f>LOOKUP(IL$6,'Daily Absent'!$O$6:$AX$6,'Daily Absent'!$O249:$AX249)</f>
        <v>0</v>
      </c>
      <c r="IM249" s="5"/>
      <c r="IN249" s="100"/>
      <c r="IO249" s="5"/>
      <c r="IP249" s="5"/>
      <c r="IQ249" s="5"/>
      <c r="IR249" s="5"/>
      <c r="IS249" s="5">
        <f>LOOKUP(IS$6,'Daily Absent'!$O$6:$AX$6,'Daily Absent'!$O249:$AX249)</f>
        <v>0</v>
      </c>
      <c r="IT249" s="5"/>
      <c r="IU249" s="100"/>
      <c r="IV249" s="5"/>
      <c r="IW249" s="5"/>
      <c r="IX249" s="5"/>
      <c r="IY249" s="5"/>
      <c r="IZ249" s="5">
        <f>LOOKUP(IZ$6,'Daily Absent'!$O$6:$AX$6,'Daily Absent'!$O249:$AX249)</f>
        <v>0</v>
      </c>
      <c r="JA249" s="5"/>
      <c r="JB249" s="100"/>
      <c r="JC249" s="5"/>
      <c r="JD249" s="5"/>
      <c r="JE249" s="5"/>
      <c r="JF249" s="5"/>
    </row>
    <row r="250" spans="1:266" ht="20" customHeight="1">
      <c r="A250" s="54">
        <f>IF('Master MP Status'!A250&gt;0,'Master MP Status'!A250,"")</f>
        <v>242</v>
      </c>
      <c r="B250" s="5" t="str">
        <f>IF(ISTEXT('Master MP Status'!B250),'Master MP Status'!B250,"")</f>
        <v>DIRECT</v>
      </c>
      <c r="C250" s="153" t="str">
        <f>IF(OR(ISTEXT('Master MP Status'!C250),'Master MP Status'!C250&gt;0),'Master MP Status'!C250,"")</f>
        <v/>
      </c>
      <c r="D250" s="154" t="str">
        <f>IF(OR(ISTEXT('Master MP Status'!D250),'Master MP Status'!D250&gt;0),'Master MP Status'!D250,"")</f>
        <v>B250164</v>
      </c>
      <c r="E250" s="5" t="str">
        <f>IF(ISTEXT('Master MP Status'!E250),'Master MP Status'!E250,"")</f>
        <v>AGY AFRIANYAH</v>
      </c>
      <c r="F250" s="5"/>
      <c r="G250" s="5" t="str">
        <f>IF(ISTEXT('Master MP Status'!G250),'Master MP Status'!G250,"")</f>
        <v>Ogan</v>
      </c>
      <c r="H250" s="5" t="str">
        <f>IF(ISTEXT('Master MP Status'!H250),'Master MP Status'!H250,"")</f>
        <v>MURSID</v>
      </c>
      <c r="I250" s="5" t="str">
        <f>IF(ISTEXT('Master MP Status'!I250),'Master MP Status'!I250,"")</f>
        <v>Fitter 1</v>
      </c>
      <c r="J250" s="5" t="str">
        <f>IF(ISTEXT('Master MP Status'!J250),'Master MP Status'!J250,"")</f>
        <v>Fitter 1</v>
      </c>
      <c r="K250" s="9">
        <f>IF(OR('Master MP Status'!K250=0,'Master MP Status'!K250=""),"",'Master MP Status'!K250)</f>
        <v>45856</v>
      </c>
      <c r="L250" s="9">
        <f>IF(OR('Master MP Status'!L250=0,'Master MP Status'!L250=""),"",'Master MP Status'!L250)</f>
        <v>45856</v>
      </c>
      <c r="M250" s="9" t="str">
        <f>IF(OR('Master MP Status'!M250=0,'Master MP Status'!M250=""),"",'Master MP Status'!M250)</f>
        <v/>
      </c>
      <c r="N250" s="5" t="str">
        <f>IF(ISTEXT('Master MP Status'!N250),'Master MP Status'!N250,"")</f>
        <v/>
      </c>
      <c r="O250" s="5">
        <f>LOOKUP(O$6,'Daily Absent'!$O$6:$AX$6,'Daily Absent'!$O250:$AX250)</f>
        <v>0</v>
      </c>
      <c r="P250" s="100"/>
      <c r="Q250" s="100"/>
      <c r="R250" s="100"/>
      <c r="S250" s="100"/>
      <c r="T250" s="5"/>
      <c r="U250" s="5"/>
      <c r="V250" s="5">
        <f>LOOKUP(V$6,'Daily Absent'!$O$6:$AX$6,'Daily Absent'!$O250:$AX250)</f>
        <v>0</v>
      </c>
      <c r="W250" s="100"/>
      <c r="X250" s="100"/>
      <c r="Y250" s="100"/>
      <c r="Z250" s="100"/>
      <c r="AA250" s="5"/>
      <c r="AB250" s="5"/>
      <c r="AC250" s="5">
        <f>LOOKUP(AC$6,'Daily Absent'!$O$6:$AX$6,'Daily Absent'!$O250:$AX250)</f>
        <v>0</v>
      </c>
      <c r="AD250" s="100"/>
      <c r="AE250" s="100"/>
      <c r="AF250" s="100"/>
      <c r="AG250" s="100"/>
      <c r="AH250" s="5"/>
      <c r="AI250" s="5"/>
      <c r="AJ250" s="5">
        <f>LOOKUP(AJ$6,'Daily Absent'!$O$6:$AX$6,'Daily Absent'!$O250:$AX250)</f>
        <v>0</v>
      </c>
      <c r="AK250" s="100"/>
      <c r="AL250" s="100"/>
      <c r="AM250" s="100"/>
      <c r="AN250" s="100"/>
      <c r="AO250" s="5"/>
      <c r="AP250" s="5"/>
      <c r="AQ250" s="5">
        <f>LOOKUP(AQ$6,'Daily Absent'!$O$6:$AX$6,'Daily Absent'!$O250:$AX250)</f>
        <v>0</v>
      </c>
      <c r="AR250" s="100"/>
      <c r="AS250" s="100"/>
      <c r="AT250" s="100"/>
      <c r="AU250" s="100"/>
      <c r="AV250" s="5"/>
      <c r="AW250" s="5"/>
      <c r="AX250" s="5">
        <f>LOOKUP(AX$6,'Daily Absent'!$O$6:$AX$6,'Daily Absent'!$O250:$AX250)</f>
        <v>0</v>
      </c>
      <c r="AY250" s="100"/>
      <c r="AZ250" s="100"/>
      <c r="BA250" s="100"/>
      <c r="BB250" s="100"/>
      <c r="BC250" s="100"/>
      <c r="BD250" s="100"/>
      <c r="BE250" s="5">
        <f>LOOKUP(BE$6,'Daily Absent'!$O$6:$AX$6,'Daily Absent'!$O250:$AX250)</f>
        <v>0</v>
      </c>
      <c r="BF250" s="100"/>
      <c r="BG250" s="100"/>
      <c r="BH250" s="100"/>
      <c r="BI250" s="100"/>
      <c r="BJ250" s="100"/>
      <c r="BK250" s="100"/>
      <c r="BL250" s="5">
        <f>LOOKUP(BL$6,'Daily Absent'!$O$6:$AX$6,'Daily Absent'!$O250:$AX250)</f>
        <v>0</v>
      </c>
      <c r="BM250" s="100"/>
      <c r="BN250" s="100"/>
      <c r="BO250" s="100"/>
      <c r="BP250" s="100"/>
      <c r="BQ250" s="100"/>
      <c r="BR250" s="100"/>
      <c r="BS250" s="5">
        <f>LOOKUP(BS$6,'Daily Absent'!$O$6:$AX$6,'Daily Absent'!$O250:$AX250)</f>
        <v>0</v>
      </c>
      <c r="BT250" s="100"/>
      <c r="BU250" s="100"/>
      <c r="BV250" s="100"/>
      <c r="BW250" s="100"/>
      <c r="BX250" s="5"/>
      <c r="BY250" s="5"/>
      <c r="BZ250" s="5">
        <f>LOOKUP(BZ$6,'Daily Absent'!$O$6:$AX$6,'Daily Absent'!$O250:$AX250)</f>
        <v>0</v>
      </c>
      <c r="CA250" s="100"/>
      <c r="CB250" s="100"/>
      <c r="CC250" s="100"/>
      <c r="CD250" s="100"/>
      <c r="CE250" s="5"/>
      <c r="CF250" s="5"/>
      <c r="CG250" s="5">
        <f>LOOKUP(CG$6,'Daily Absent'!$O$6:$AX$6,'Daily Absent'!$O250:$AX250)</f>
        <v>0</v>
      </c>
      <c r="CH250" s="100"/>
      <c r="CI250" s="100"/>
      <c r="CJ250" s="100"/>
      <c r="CK250" s="100"/>
      <c r="CL250" s="5"/>
      <c r="CM250" s="5"/>
      <c r="CN250" s="5">
        <f>LOOKUP(CN$6,'Daily Absent'!$O$6:$AX$6,'Daily Absent'!$O250:$AX250)</f>
        <v>0</v>
      </c>
      <c r="CO250" s="100"/>
      <c r="CP250" s="100"/>
      <c r="CQ250" s="100"/>
      <c r="CR250" s="100"/>
      <c r="CS250" s="5"/>
      <c r="CT250" s="5"/>
      <c r="CU250" s="5">
        <f>LOOKUP(CU$6,'Daily Absent'!$O$6:$AX$6,'Daily Absent'!$O250:$AX250)</f>
        <v>0</v>
      </c>
      <c r="CV250" s="100"/>
      <c r="CW250" s="100"/>
      <c r="CX250" s="100"/>
      <c r="CY250" s="100"/>
      <c r="CZ250" s="5"/>
      <c r="DA250" s="5"/>
      <c r="DB250" s="5">
        <f>LOOKUP(DB$6,'Daily Absent'!$O$6:$AX$6,'Daily Absent'!$O250:$AX250)</f>
        <v>0</v>
      </c>
      <c r="DC250" s="100"/>
      <c r="DD250" s="100"/>
      <c r="DE250" s="100"/>
      <c r="DF250" s="100"/>
      <c r="DG250" s="5"/>
      <c r="DH250" s="5"/>
      <c r="DI250" s="5">
        <f>LOOKUP(DI$6,'Daily Absent'!$O$6:$AX$6,'Daily Absent'!$O250:$AX250)</f>
        <v>0</v>
      </c>
      <c r="DJ250" s="100"/>
      <c r="DK250" s="100"/>
      <c r="DL250" s="100"/>
      <c r="DM250" s="100"/>
      <c r="DN250" s="5"/>
      <c r="DO250" s="5"/>
      <c r="DP250" s="5">
        <f>LOOKUP(DP$6,'Daily Absent'!$O$6:$AX$6,'Daily Absent'!$O250:$AX250)</f>
        <v>0</v>
      </c>
      <c r="DQ250" s="100"/>
      <c r="DR250" s="100"/>
      <c r="DS250" s="100"/>
      <c r="DT250" s="100"/>
      <c r="DU250" s="5"/>
      <c r="DV250" s="5"/>
      <c r="DW250" s="5">
        <f>LOOKUP(DW$6,'Daily Absent'!$O$6:$AX$6,'Daily Absent'!$O250:$AX250)</f>
        <v>0</v>
      </c>
      <c r="DX250" s="100"/>
      <c r="DY250" s="100"/>
      <c r="DZ250" s="100"/>
      <c r="EA250" s="100"/>
      <c r="EB250" s="5"/>
      <c r="EC250" s="5"/>
      <c r="ED250" s="5">
        <f>LOOKUP(ED$6,'Daily Absent'!$O$6:$AX$6,'Daily Absent'!$O250:$AX250)</f>
        <v>1</v>
      </c>
      <c r="EE250" s="100">
        <v>0.29166666666666669</v>
      </c>
      <c r="EF250" s="100">
        <v>0.5</v>
      </c>
      <c r="EG250" s="100">
        <v>0.54166666666666663</v>
      </c>
      <c r="EH250" s="100">
        <v>0.75</v>
      </c>
      <c r="EI250" s="100">
        <v>0.79166666666666663</v>
      </c>
      <c r="EJ250" s="100">
        <v>0.91666666666666663</v>
      </c>
      <c r="EK250" s="5">
        <f>LOOKUP(EK$6,'Daily Absent'!$O$6:$AX$6,'Daily Absent'!$O250:$AX250)</f>
        <v>1</v>
      </c>
      <c r="EL250" s="100">
        <v>0.29166666666666669</v>
      </c>
      <c r="EM250" s="100">
        <v>0.5</v>
      </c>
      <c r="EN250" s="100">
        <v>0.54166666666666663</v>
      </c>
      <c r="EO250" s="100">
        <v>0.75</v>
      </c>
      <c r="EP250" s="100"/>
      <c r="EQ250" s="5"/>
      <c r="ER250" s="5">
        <f>LOOKUP(ER$6,'Daily Absent'!$O$6:$AX$6,'Daily Absent'!$O250:$AX250)</f>
        <v>0</v>
      </c>
      <c r="ES250" s="100"/>
      <c r="ET250" s="100"/>
      <c r="EU250" s="100"/>
      <c r="EV250" s="100"/>
      <c r="EW250" s="5"/>
      <c r="EX250" s="5"/>
      <c r="EY250" s="5">
        <f>LOOKUP(EY$6,'Daily Absent'!$O$6:$AX$6,'Daily Absent'!$O250:$AX250)</f>
        <v>1</v>
      </c>
      <c r="EZ250" s="100">
        <v>0.29166666666666669</v>
      </c>
      <c r="FA250" s="100">
        <v>0.5</v>
      </c>
      <c r="FB250" s="100">
        <v>0.54166666666666663</v>
      </c>
      <c r="FC250" s="100">
        <v>0.75</v>
      </c>
      <c r="FD250" s="100">
        <v>0.79166666666666663</v>
      </c>
      <c r="FE250" s="100">
        <v>0.91666666666666663</v>
      </c>
      <c r="FF250" s="5">
        <f>LOOKUP(FF$6,'Daily Absent'!$O$6:$AX$6,'Daily Absent'!$O250:$AX250)</f>
        <v>0</v>
      </c>
      <c r="FG250" s="100"/>
      <c r="FH250" s="100"/>
      <c r="FI250" s="100"/>
      <c r="FJ250" s="100"/>
      <c r="FK250" s="5"/>
      <c r="FL250" s="5"/>
      <c r="FM250" s="5">
        <f>LOOKUP(FM$6,'Daily Absent'!$O$6:$AX$6,'Daily Absent'!$O250:$AX250)</f>
        <v>0</v>
      </c>
      <c r="FN250" s="100"/>
      <c r="FO250" s="100"/>
      <c r="FP250" s="100"/>
      <c r="FQ250" s="100"/>
      <c r="FR250" s="5"/>
      <c r="FS250" s="5"/>
      <c r="FT250" s="5">
        <f>LOOKUP(FT$6,'Daily Absent'!$O$6:$AX$6,'Daily Absent'!$O250:$AX250)</f>
        <v>0</v>
      </c>
      <c r="FU250" s="100"/>
      <c r="FV250" s="100"/>
      <c r="FW250" s="100"/>
      <c r="FX250" s="100"/>
      <c r="FY250" s="5"/>
      <c r="FZ250" s="5"/>
      <c r="GA250" s="5">
        <f>LOOKUP(GA$6,'Daily Absent'!$O$6:$AX$6,'Daily Absent'!$O250:$AX250)</f>
        <v>0</v>
      </c>
      <c r="GB250" s="100"/>
      <c r="GC250" s="100"/>
      <c r="GD250" s="100"/>
      <c r="GE250" s="100"/>
      <c r="GF250" s="5"/>
      <c r="GG250" s="5"/>
      <c r="GH250" s="5">
        <f>LOOKUP(GH$6,'Daily Absent'!$O$6:$AX$6,'Daily Absent'!$O250:$AX250)</f>
        <v>0</v>
      </c>
      <c r="GI250" s="100"/>
      <c r="GJ250" s="100"/>
      <c r="GK250" s="100"/>
      <c r="GL250" s="100"/>
      <c r="GM250" s="5"/>
      <c r="GN250" s="5"/>
      <c r="GO250" s="5">
        <f>LOOKUP(GO$6,'Daily Absent'!$O$6:$AX$6,'Daily Absent'!$O250:$AX250)</f>
        <v>0</v>
      </c>
      <c r="GP250" s="100"/>
      <c r="GQ250" s="100"/>
      <c r="GR250" s="100"/>
      <c r="GS250" s="100"/>
      <c r="GT250" s="100"/>
      <c r="GU250" s="100"/>
      <c r="GV250" s="5">
        <f>LOOKUP(GV$6,'Daily Absent'!$O$6:$AX$6,'Daily Absent'!$O250:$AX250)</f>
        <v>0</v>
      </c>
      <c r="GW250" s="100"/>
      <c r="GX250" s="100"/>
      <c r="GY250" s="100"/>
      <c r="GZ250" s="100"/>
      <c r="HA250" s="5"/>
      <c r="HB250" s="5"/>
      <c r="HC250" s="5">
        <f>LOOKUP(HC$6,'Daily Absent'!$O$6:$AX$6,'Daily Absent'!$O250:$AX250)</f>
        <v>0</v>
      </c>
      <c r="HD250" s="100"/>
      <c r="HE250" s="100"/>
      <c r="HF250" s="100"/>
      <c r="HG250" s="100"/>
      <c r="HH250" s="5"/>
      <c r="HI250" s="5"/>
      <c r="HJ250" s="5">
        <f>LOOKUP(HJ$6,'Daily Absent'!$O$6:$AX$6,'Daily Absent'!$O250:$AX250)</f>
        <v>0</v>
      </c>
      <c r="HK250" s="100"/>
      <c r="HL250" s="100"/>
      <c r="HM250" s="100"/>
      <c r="HN250" s="100"/>
      <c r="HO250" s="5"/>
      <c r="HP250" s="5"/>
      <c r="HQ250" s="5"/>
      <c r="HR250" s="100"/>
      <c r="HS250" s="100"/>
      <c r="HT250" s="100"/>
      <c r="HU250" s="100"/>
      <c r="HV250" s="5"/>
      <c r="HW250" s="5"/>
      <c r="HX250" s="5">
        <f>LOOKUP(HX$6,'Daily Absent'!$O$6:$AX$6,'Daily Absent'!$O250:$AX250)</f>
        <v>0</v>
      </c>
      <c r="HY250" s="5"/>
      <c r="HZ250" s="100"/>
      <c r="IA250" s="5"/>
      <c r="IB250" s="5"/>
      <c r="IC250" s="5"/>
      <c r="ID250" s="5"/>
      <c r="IE250" s="5">
        <f>LOOKUP(IE$6,'Daily Absent'!$O$6:$AX$6,'Daily Absent'!$O250:$AX250)</f>
        <v>0</v>
      </c>
      <c r="IF250" s="5"/>
      <c r="IG250" s="100"/>
      <c r="IH250" s="5"/>
      <c r="II250" s="5"/>
      <c r="IJ250" s="5"/>
      <c r="IK250" s="5"/>
      <c r="IL250" s="5">
        <f>LOOKUP(IL$6,'Daily Absent'!$O$6:$AX$6,'Daily Absent'!$O250:$AX250)</f>
        <v>0</v>
      </c>
      <c r="IM250" s="5"/>
      <c r="IN250" s="100"/>
      <c r="IO250" s="5"/>
      <c r="IP250" s="5"/>
      <c r="IQ250" s="5"/>
      <c r="IR250" s="5"/>
      <c r="IS250" s="5">
        <f>LOOKUP(IS$6,'Daily Absent'!$O$6:$AX$6,'Daily Absent'!$O250:$AX250)</f>
        <v>0</v>
      </c>
      <c r="IT250" s="5"/>
      <c r="IU250" s="100"/>
      <c r="IV250" s="5"/>
      <c r="IW250" s="5"/>
      <c r="IX250" s="5"/>
      <c r="IY250" s="5"/>
      <c r="IZ250" s="5">
        <f>LOOKUP(IZ$6,'Daily Absent'!$O$6:$AX$6,'Daily Absent'!$O250:$AX250)</f>
        <v>0</v>
      </c>
      <c r="JA250" s="5"/>
      <c r="JB250" s="100"/>
      <c r="JC250" s="5"/>
      <c r="JD250" s="5"/>
      <c r="JE250" s="5"/>
      <c r="JF250" s="5"/>
    </row>
    <row r="251" spans="1:266" ht="20" customHeight="1">
      <c r="A251" s="54">
        <f>IF('Master MP Status'!A251&gt;0,'Master MP Status'!A251,"")</f>
        <v>243</v>
      </c>
      <c r="B251" s="5" t="str">
        <f>IF(ISTEXT('Master MP Status'!B251),'Master MP Status'!B251,"")</f>
        <v>DIRECT</v>
      </c>
      <c r="C251" s="153" t="str">
        <f>IF(OR(ISTEXT('Master MP Status'!C251),'Master MP Status'!C251&gt;0),'Master MP Status'!C251,"")</f>
        <v/>
      </c>
      <c r="D251" s="154" t="str">
        <f>IF(OR(ISTEXT('Master MP Status'!D251),'Master MP Status'!D251&gt;0),'Master MP Status'!D251,"")</f>
        <v>B250165</v>
      </c>
      <c r="E251" s="5" t="str">
        <f>IF(ISTEXT('Master MP Status'!E251),'Master MP Status'!E251,"")</f>
        <v>ARIYANTO</v>
      </c>
      <c r="F251" s="5"/>
      <c r="G251" s="5" t="str">
        <f>IF(ISTEXT('Master MP Status'!G251),'Master MP Status'!G251,"")</f>
        <v>Lampung</v>
      </c>
      <c r="H251" s="5" t="str">
        <f>IF(ISTEXT('Master MP Status'!H251),'Master MP Status'!H251,"")</f>
        <v>MURSID</v>
      </c>
      <c r="I251" s="5" t="str">
        <f>IF(ISTEXT('Master MP Status'!I251),'Master MP Status'!I251,"")</f>
        <v>Fitter 1</v>
      </c>
      <c r="J251" s="5" t="str">
        <f>IF(ISTEXT('Master MP Status'!J251),'Master MP Status'!J251,"")</f>
        <v>Fitter 1</v>
      </c>
      <c r="K251" s="9">
        <f>IF(OR('Master MP Status'!K251=0,'Master MP Status'!K251=""),"",'Master MP Status'!K251)</f>
        <v>45856</v>
      </c>
      <c r="L251" s="9">
        <f>IF(OR('Master MP Status'!L251=0,'Master MP Status'!L251=""),"",'Master MP Status'!L251)</f>
        <v>45856</v>
      </c>
      <c r="M251" s="9" t="str">
        <f>IF(OR('Master MP Status'!M251=0,'Master MP Status'!M251=""),"",'Master MP Status'!M251)</f>
        <v/>
      </c>
      <c r="N251" s="5" t="str">
        <f>IF(ISTEXT('Master MP Status'!N251),'Master MP Status'!N251,"")</f>
        <v/>
      </c>
      <c r="O251" s="5">
        <f>LOOKUP(O$6,'Daily Absent'!$O$6:$AX$6,'Daily Absent'!$O251:$AX251)</f>
        <v>0</v>
      </c>
      <c r="P251" s="100"/>
      <c r="Q251" s="100"/>
      <c r="R251" s="100"/>
      <c r="S251" s="100"/>
      <c r="T251" s="5"/>
      <c r="U251" s="5"/>
      <c r="V251" s="5">
        <f>LOOKUP(V$6,'Daily Absent'!$O$6:$AX$6,'Daily Absent'!$O251:$AX251)</f>
        <v>0</v>
      </c>
      <c r="W251" s="100"/>
      <c r="X251" s="100"/>
      <c r="Y251" s="100"/>
      <c r="Z251" s="100"/>
      <c r="AA251" s="5"/>
      <c r="AB251" s="5"/>
      <c r="AC251" s="5">
        <f>LOOKUP(AC$6,'Daily Absent'!$O$6:$AX$6,'Daily Absent'!$O251:$AX251)</f>
        <v>0</v>
      </c>
      <c r="AD251" s="100"/>
      <c r="AE251" s="100"/>
      <c r="AF251" s="100"/>
      <c r="AG251" s="100"/>
      <c r="AH251" s="5"/>
      <c r="AI251" s="5"/>
      <c r="AJ251" s="5">
        <f>LOOKUP(AJ$6,'Daily Absent'!$O$6:$AX$6,'Daily Absent'!$O251:$AX251)</f>
        <v>0</v>
      </c>
      <c r="AK251" s="100"/>
      <c r="AL251" s="100"/>
      <c r="AM251" s="100"/>
      <c r="AN251" s="100"/>
      <c r="AO251" s="5"/>
      <c r="AP251" s="5"/>
      <c r="AQ251" s="5">
        <f>LOOKUP(AQ$6,'Daily Absent'!$O$6:$AX$6,'Daily Absent'!$O251:$AX251)</f>
        <v>0</v>
      </c>
      <c r="AR251" s="100"/>
      <c r="AS251" s="100"/>
      <c r="AT251" s="100"/>
      <c r="AU251" s="100"/>
      <c r="AV251" s="5"/>
      <c r="AW251" s="5"/>
      <c r="AX251" s="5">
        <f>LOOKUP(AX$6,'Daily Absent'!$O$6:$AX$6,'Daily Absent'!$O251:$AX251)</f>
        <v>0</v>
      </c>
      <c r="AY251" s="100"/>
      <c r="AZ251" s="100"/>
      <c r="BA251" s="100"/>
      <c r="BB251" s="100"/>
      <c r="BC251" s="100"/>
      <c r="BD251" s="100"/>
      <c r="BE251" s="5">
        <f>LOOKUP(BE$6,'Daily Absent'!$O$6:$AX$6,'Daily Absent'!$O251:$AX251)</f>
        <v>0</v>
      </c>
      <c r="BF251" s="100"/>
      <c r="BG251" s="100"/>
      <c r="BH251" s="100"/>
      <c r="BI251" s="100"/>
      <c r="BJ251" s="100"/>
      <c r="BK251" s="100"/>
      <c r="BL251" s="5">
        <f>LOOKUP(BL$6,'Daily Absent'!$O$6:$AX$6,'Daily Absent'!$O251:$AX251)</f>
        <v>0</v>
      </c>
      <c r="BM251" s="100"/>
      <c r="BN251" s="100"/>
      <c r="BO251" s="100"/>
      <c r="BP251" s="100"/>
      <c r="BQ251" s="100"/>
      <c r="BR251" s="100"/>
      <c r="BS251" s="5">
        <f>LOOKUP(BS$6,'Daily Absent'!$O$6:$AX$6,'Daily Absent'!$O251:$AX251)</f>
        <v>0</v>
      </c>
      <c r="BT251" s="100"/>
      <c r="BU251" s="100"/>
      <c r="BV251" s="100"/>
      <c r="BW251" s="100"/>
      <c r="BX251" s="5"/>
      <c r="BY251" s="5"/>
      <c r="BZ251" s="5">
        <f>LOOKUP(BZ$6,'Daily Absent'!$O$6:$AX$6,'Daily Absent'!$O251:$AX251)</f>
        <v>0</v>
      </c>
      <c r="CA251" s="100"/>
      <c r="CB251" s="100"/>
      <c r="CC251" s="100"/>
      <c r="CD251" s="100"/>
      <c r="CE251" s="5"/>
      <c r="CF251" s="5"/>
      <c r="CG251" s="5">
        <f>LOOKUP(CG$6,'Daily Absent'!$O$6:$AX$6,'Daily Absent'!$O251:$AX251)</f>
        <v>0</v>
      </c>
      <c r="CH251" s="100"/>
      <c r="CI251" s="100"/>
      <c r="CJ251" s="100"/>
      <c r="CK251" s="100"/>
      <c r="CL251" s="5"/>
      <c r="CM251" s="5"/>
      <c r="CN251" s="5">
        <f>LOOKUP(CN$6,'Daily Absent'!$O$6:$AX$6,'Daily Absent'!$O251:$AX251)</f>
        <v>0</v>
      </c>
      <c r="CO251" s="100"/>
      <c r="CP251" s="100"/>
      <c r="CQ251" s="100"/>
      <c r="CR251" s="100"/>
      <c r="CS251" s="5"/>
      <c r="CT251" s="5"/>
      <c r="CU251" s="5">
        <f>LOOKUP(CU$6,'Daily Absent'!$O$6:$AX$6,'Daily Absent'!$O251:$AX251)</f>
        <v>0</v>
      </c>
      <c r="CV251" s="100"/>
      <c r="CW251" s="100"/>
      <c r="CX251" s="100"/>
      <c r="CY251" s="100"/>
      <c r="CZ251" s="5"/>
      <c r="DA251" s="5"/>
      <c r="DB251" s="5">
        <f>LOOKUP(DB$6,'Daily Absent'!$O$6:$AX$6,'Daily Absent'!$O251:$AX251)</f>
        <v>0</v>
      </c>
      <c r="DC251" s="100"/>
      <c r="DD251" s="100"/>
      <c r="DE251" s="100"/>
      <c r="DF251" s="100"/>
      <c r="DG251" s="5"/>
      <c r="DH251" s="5"/>
      <c r="DI251" s="5">
        <f>LOOKUP(DI$6,'Daily Absent'!$O$6:$AX$6,'Daily Absent'!$O251:$AX251)</f>
        <v>0</v>
      </c>
      <c r="DJ251" s="100"/>
      <c r="DK251" s="100"/>
      <c r="DL251" s="100"/>
      <c r="DM251" s="100"/>
      <c r="DN251" s="5"/>
      <c r="DO251" s="5"/>
      <c r="DP251" s="5">
        <f>LOOKUP(DP$6,'Daily Absent'!$O$6:$AX$6,'Daily Absent'!$O251:$AX251)</f>
        <v>0</v>
      </c>
      <c r="DQ251" s="100"/>
      <c r="DR251" s="100"/>
      <c r="DS251" s="100"/>
      <c r="DT251" s="100"/>
      <c r="DU251" s="5"/>
      <c r="DV251" s="5"/>
      <c r="DW251" s="5">
        <f>LOOKUP(DW$6,'Daily Absent'!$O$6:$AX$6,'Daily Absent'!$O251:$AX251)</f>
        <v>0</v>
      </c>
      <c r="DX251" s="100"/>
      <c r="DY251" s="100"/>
      <c r="DZ251" s="100"/>
      <c r="EA251" s="100"/>
      <c r="EB251" s="5"/>
      <c r="EC251" s="5"/>
      <c r="ED251" s="5">
        <f>LOOKUP(ED$6,'Daily Absent'!$O$6:$AX$6,'Daily Absent'!$O251:$AX251)</f>
        <v>1</v>
      </c>
      <c r="EE251" s="100">
        <v>0.29166666666666669</v>
      </c>
      <c r="EF251" s="100">
        <v>0.5</v>
      </c>
      <c r="EG251" s="100">
        <v>0.54166666666666663</v>
      </c>
      <c r="EH251" s="100">
        <v>0.75</v>
      </c>
      <c r="EI251" s="100">
        <v>0.79166666666666663</v>
      </c>
      <c r="EJ251" s="100">
        <v>0.91666666666666663</v>
      </c>
      <c r="EK251" s="5">
        <f>LOOKUP(EK$6,'Daily Absent'!$O$6:$AX$6,'Daily Absent'!$O251:$AX251)</f>
        <v>1</v>
      </c>
      <c r="EL251" s="100">
        <v>0.29166666666666669</v>
      </c>
      <c r="EM251" s="100">
        <v>0.5</v>
      </c>
      <c r="EN251" s="100">
        <v>0.54166666666666663</v>
      </c>
      <c r="EO251" s="100">
        <v>0.75</v>
      </c>
      <c r="EP251" s="100"/>
      <c r="EQ251" s="5"/>
      <c r="ER251" s="5">
        <f>LOOKUP(ER$6,'Daily Absent'!$O$6:$AX$6,'Daily Absent'!$O251:$AX251)</f>
        <v>0</v>
      </c>
      <c r="ES251" s="100"/>
      <c r="ET251" s="100"/>
      <c r="EU251" s="100"/>
      <c r="EV251" s="100"/>
      <c r="EW251" s="5"/>
      <c r="EX251" s="5"/>
      <c r="EY251" s="5">
        <f>LOOKUP(EY$6,'Daily Absent'!$O$6:$AX$6,'Daily Absent'!$O251:$AX251)</f>
        <v>1</v>
      </c>
      <c r="EZ251" s="100">
        <v>0.29166666666666669</v>
      </c>
      <c r="FA251" s="100">
        <v>0.5</v>
      </c>
      <c r="FB251" s="100">
        <v>0.54166666666666663</v>
      </c>
      <c r="FC251" s="100">
        <v>0.75</v>
      </c>
      <c r="FD251" s="100">
        <v>0.79166666666666663</v>
      </c>
      <c r="FE251" s="100">
        <v>0.91666666666666663</v>
      </c>
      <c r="FF251" s="5">
        <f>LOOKUP(FF$6,'Daily Absent'!$O$6:$AX$6,'Daily Absent'!$O251:$AX251)</f>
        <v>0</v>
      </c>
      <c r="FG251" s="100"/>
      <c r="FH251" s="100"/>
      <c r="FI251" s="100"/>
      <c r="FJ251" s="100"/>
      <c r="FK251" s="5"/>
      <c r="FL251" s="5"/>
      <c r="FM251" s="5">
        <f>LOOKUP(FM$6,'Daily Absent'!$O$6:$AX$6,'Daily Absent'!$O251:$AX251)</f>
        <v>0</v>
      </c>
      <c r="FN251" s="100"/>
      <c r="FO251" s="100"/>
      <c r="FP251" s="100"/>
      <c r="FQ251" s="100"/>
      <c r="FR251" s="5"/>
      <c r="FS251" s="5"/>
      <c r="FT251" s="5">
        <f>LOOKUP(FT$6,'Daily Absent'!$O$6:$AX$6,'Daily Absent'!$O251:$AX251)</f>
        <v>0</v>
      </c>
      <c r="FU251" s="100"/>
      <c r="FV251" s="100"/>
      <c r="FW251" s="100"/>
      <c r="FX251" s="100"/>
      <c r="FY251" s="5"/>
      <c r="FZ251" s="5"/>
      <c r="GA251" s="5">
        <f>LOOKUP(GA$6,'Daily Absent'!$O$6:$AX$6,'Daily Absent'!$O251:$AX251)</f>
        <v>0</v>
      </c>
      <c r="GB251" s="100"/>
      <c r="GC251" s="100"/>
      <c r="GD251" s="100"/>
      <c r="GE251" s="100"/>
      <c r="GF251" s="5"/>
      <c r="GG251" s="5"/>
      <c r="GH251" s="5">
        <f>LOOKUP(GH$6,'Daily Absent'!$O$6:$AX$6,'Daily Absent'!$O251:$AX251)</f>
        <v>0</v>
      </c>
      <c r="GI251" s="100"/>
      <c r="GJ251" s="100"/>
      <c r="GK251" s="100"/>
      <c r="GL251" s="100"/>
      <c r="GM251" s="5"/>
      <c r="GN251" s="5"/>
      <c r="GO251" s="5">
        <f>LOOKUP(GO$6,'Daily Absent'!$O$6:$AX$6,'Daily Absent'!$O251:$AX251)</f>
        <v>0</v>
      </c>
      <c r="GP251" s="100"/>
      <c r="GQ251" s="100"/>
      <c r="GR251" s="100"/>
      <c r="GS251" s="100"/>
      <c r="GT251" s="100"/>
      <c r="GU251" s="100"/>
      <c r="GV251" s="5">
        <f>LOOKUP(GV$6,'Daily Absent'!$O$6:$AX$6,'Daily Absent'!$O251:$AX251)</f>
        <v>0</v>
      </c>
      <c r="GW251" s="100"/>
      <c r="GX251" s="100"/>
      <c r="GY251" s="100"/>
      <c r="GZ251" s="100"/>
      <c r="HA251" s="5"/>
      <c r="HB251" s="5"/>
      <c r="HC251" s="5">
        <f>LOOKUP(HC$6,'Daily Absent'!$O$6:$AX$6,'Daily Absent'!$O251:$AX251)</f>
        <v>0</v>
      </c>
      <c r="HD251" s="100"/>
      <c r="HE251" s="100"/>
      <c r="HF251" s="100"/>
      <c r="HG251" s="100"/>
      <c r="HH251" s="5"/>
      <c r="HI251" s="5"/>
      <c r="HJ251" s="5">
        <f>LOOKUP(HJ$6,'Daily Absent'!$O$6:$AX$6,'Daily Absent'!$O251:$AX251)</f>
        <v>0</v>
      </c>
      <c r="HK251" s="100"/>
      <c r="HL251" s="100"/>
      <c r="HM251" s="100"/>
      <c r="HN251" s="100"/>
      <c r="HO251" s="5"/>
      <c r="HP251" s="5"/>
      <c r="HQ251" s="5"/>
      <c r="HR251" s="100"/>
      <c r="HS251" s="100"/>
      <c r="HT251" s="100"/>
      <c r="HU251" s="100"/>
      <c r="HV251" s="5"/>
      <c r="HW251" s="5"/>
      <c r="HX251" s="5">
        <f>LOOKUP(HX$6,'Daily Absent'!$O$6:$AX$6,'Daily Absent'!$O251:$AX251)</f>
        <v>0</v>
      </c>
      <c r="HY251" s="5"/>
      <c r="HZ251" s="100"/>
      <c r="IA251" s="5"/>
      <c r="IB251" s="5"/>
      <c r="IC251" s="5"/>
      <c r="ID251" s="5"/>
      <c r="IE251" s="5">
        <f>LOOKUP(IE$6,'Daily Absent'!$O$6:$AX$6,'Daily Absent'!$O251:$AX251)</f>
        <v>0</v>
      </c>
      <c r="IF251" s="5"/>
      <c r="IG251" s="100"/>
      <c r="IH251" s="5"/>
      <c r="II251" s="5"/>
      <c r="IJ251" s="5"/>
      <c r="IK251" s="5"/>
      <c r="IL251" s="5">
        <f>LOOKUP(IL$6,'Daily Absent'!$O$6:$AX$6,'Daily Absent'!$O251:$AX251)</f>
        <v>0</v>
      </c>
      <c r="IM251" s="5"/>
      <c r="IN251" s="100"/>
      <c r="IO251" s="5"/>
      <c r="IP251" s="5"/>
      <c r="IQ251" s="5"/>
      <c r="IR251" s="5"/>
      <c r="IS251" s="5">
        <f>LOOKUP(IS$6,'Daily Absent'!$O$6:$AX$6,'Daily Absent'!$O251:$AX251)</f>
        <v>0</v>
      </c>
      <c r="IT251" s="5"/>
      <c r="IU251" s="100"/>
      <c r="IV251" s="5"/>
      <c r="IW251" s="5"/>
      <c r="IX251" s="5"/>
      <c r="IY251" s="5"/>
      <c r="IZ251" s="5">
        <f>LOOKUP(IZ$6,'Daily Absent'!$O$6:$AX$6,'Daily Absent'!$O251:$AX251)</f>
        <v>0</v>
      </c>
      <c r="JA251" s="5"/>
      <c r="JB251" s="100"/>
      <c r="JC251" s="5"/>
      <c r="JD251" s="5"/>
      <c r="JE251" s="5"/>
      <c r="JF251" s="5"/>
    </row>
    <row r="252" spans="1:266" ht="20" customHeight="1">
      <c r="A252" s="54">
        <f>IF('Master MP Status'!A252&gt;0,'Master MP Status'!A252,"")</f>
        <v>244</v>
      </c>
      <c r="B252" s="5" t="str">
        <f>IF(ISTEXT('Master MP Status'!B252),'Master MP Status'!B252,"")</f>
        <v>DIRECT</v>
      </c>
      <c r="C252" s="153" t="str">
        <f>IF(OR(ISTEXT('Master MP Status'!C252),'Master MP Status'!C252&gt;0),'Master MP Status'!C252,"")</f>
        <v/>
      </c>
      <c r="D252" s="154" t="str">
        <f>IF(OR(ISTEXT('Master MP Status'!D252),'Master MP Status'!D252&gt;0),'Master MP Status'!D252,"")</f>
        <v>B250166</v>
      </c>
      <c r="E252" s="5" t="str">
        <f>IF(ISTEXT('Master MP Status'!E252),'Master MP Status'!E252,"")</f>
        <v>DEWA HARDI P</v>
      </c>
      <c r="F252" s="5"/>
      <c r="G252" s="5" t="str">
        <f>IF(ISTEXT('Master MP Status'!G252),'Master MP Status'!G252,"")</f>
        <v>Cilacap</v>
      </c>
      <c r="H252" s="5" t="str">
        <f>IF(ISTEXT('Master MP Status'!H252),'Master MP Status'!H252,"")</f>
        <v>MURSID</v>
      </c>
      <c r="I252" s="5" t="str">
        <f>IF(ISTEXT('Master MP Status'!I252),'Master MP Status'!I252,"")</f>
        <v>Fitter 1</v>
      </c>
      <c r="J252" s="5" t="str">
        <f>IF(ISTEXT('Master MP Status'!J252),'Master MP Status'!J252,"")</f>
        <v>Fitter 1</v>
      </c>
      <c r="K252" s="9">
        <f>IF(OR('Master MP Status'!K252=0,'Master MP Status'!K252=""),"",'Master MP Status'!K252)</f>
        <v>45856</v>
      </c>
      <c r="L252" s="9">
        <f>IF(OR('Master MP Status'!L252=0,'Master MP Status'!L252=""),"",'Master MP Status'!L252)</f>
        <v>45856</v>
      </c>
      <c r="M252" s="9" t="str">
        <f>IF(OR('Master MP Status'!M252=0,'Master MP Status'!M252=""),"",'Master MP Status'!M252)</f>
        <v/>
      </c>
      <c r="N252" s="5" t="str">
        <f>IF(ISTEXT('Master MP Status'!N252),'Master MP Status'!N252,"")</f>
        <v/>
      </c>
      <c r="O252" s="5">
        <f>LOOKUP(O$6,'Daily Absent'!$O$6:$AX$6,'Daily Absent'!$O252:$AX252)</f>
        <v>0</v>
      </c>
      <c r="P252" s="100"/>
      <c r="Q252" s="100"/>
      <c r="R252" s="100"/>
      <c r="S252" s="100"/>
      <c r="T252" s="5"/>
      <c r="U252" s="5"/>
      <c r="V252" s="5">
        <f>LOOKUP(V$6,'Daily Absent'!$O$6:$AX$6,'Daily Absent'!$O252:$AX252)</f>
        <v>0</v>
      </c>
      <c r="W252" s="100"/>
      <c r="X252" s="100"/>
      <c r="Y252" s="100"/>
      <c r="Z252" s="100"/>
      <c r="AA252" s="5"/>
      <c r="AB252" s="5"/>
      <c r="AC252" s="5">
        <f>LOOKUP(AC$6,'Daily Absent'!$O$6:$AX$6,'Daily Absent'!$O252:$AX252)</f>
        <v>0</v>
      </c>
      <c r="AD252" s="100"/>
      <c r="AE252" s="100"/>
      <c r="AF252" s="100"/>
      <c r="AG252" s="100"/>
      <c r="AH252" s="5"/>
      <c r="AI252" s="5"/>
      <c r="AJ252" s="5">
        <f>LOOKUP(AJ$6,'Daily Absent'!$O$6:$AX$6,'Daily Absent'!$O252:$AX252)</f>
        <v>0</v>
      </c>
      <c r="AK252" s="100"/>
      <c r="AL252" s="100"/>
      <c r="AM252" s="100"/>
      <c r="AN252" s="100"/>
      <c r="AO252" s="5"/>
      <c r="AP252" s="5"/>
      <c r="AQ252" s="5">
        <f>LOOKUP(AQ$6,'Daily Absent'!$O$6:$AX$6,'Daily Absent'!$O252:$AX252)</f>
        <v>0</v>
      </c>
      <c r="AR252" s="100"/>
      <c r="AS252" s="100"/>
      <c r="AT252" s="100"/>
      <c r="AU252" s="100"/>
      <c r="AV252" s="5"/>
      <c r="AW252" s="5"/>
      <c r="AX252" s="5">
        <f>LOOKUP(AX$6,'Daily Absent'!$O$6:$AX$6,'Daily Absent'!$O252:$AX252)</f>
        <v>0</v>
      </c>
      <c r="AY252" s="100"/>
      <c r="AZ252" s="100"/>
      <c r="BA252" s="100"/>
      <c r="BB252" s="100"/>
      <c r="BC252" s="100"/>
      <c r="BD252" s="100"/>
      <c r="BE252" s="5">
        <f>LOOKUP(BE$6,'Daily Absent'!$O$6:$AX$6,'Daily Absent'!$O252:$AX252)</f>
        <v>0</v>
      </c>
      <c r="BF252" s="100"/>
      <c r="BG252" s="100"/>
      <c r="BH252" s="100"/>
      <c r="BI252" s="100"/>
      <c r="BJ252" s="100"/>
      <c r="BK252" s="100"/>
      <c r="BL252" s="5">
        <f>LOOKUP(BL$6,'Daily Absent'!$O$6:$AX$6,'Daily Absent'!$O252:$AX252)</f>
        <v>0</v>
      </c>
      <c r="BM252" s="100"/>
      <c r="BN252" s="100"/>
      <c r="BO252" s="100"/>
      <c r="BP252" s="100"/>
      <c r="BQ252" s="100"/>
      <c r="BR252" s="100"/>
      <c r="BS252" s="5">
        <f>LOOKUP(BS$6,'Daily Absent'!$O$6:$AX$6,'Daily Absent'!$O252:$AX252)</f>
        <v>0</v>
      </c>
      <c r="BT252" s="100"/>
      <c r="BU252" s="100"/>
      <c r="BV252" s="100"/>
      <c r="BW252" s="100"/>
      <c r="BX252" s="5"/>
      <c r="BY252" s="5"/>
      <c r="BZ252" s="5">
        <f>LOOKUP(BZ$6,'Daily Absent'!$O$6:$AX$6,'Daily Absent'!$O252:$AX252)</f>
        <v>0</v>
      </c>
      <c r="CA252" s="100"/>
      <c r="CB252" s="100"/>
      <c r="CC252" s="100"/>
      <c r="CD252" s="100"/>
      <c r="CE252" s="5"/>
      <c r="CF252" s="5"/>
      <c r="CG252" s="5">
        <f>LOOKUP(CG$6,'Daily Absent'!$O$6:$AX$6,'Daily Absent'!$O252:$AX252)</f>
        <v>0</v>
      </c>
      <c r="CH252" s="100"/>
      <c r="CI252" s="100"/>
      <c r="CJ252" s="100"/>
      <c r="CK252" s="100"/>
      <c r="CL252" s="5"/>
      <c r="CM252" s="5"/>
      <c r="CN252" s="5">
        <f>LOOKUP(CN$6,'Daily Absent'!$O$6:$AX$6,'Daily Absent'!$O252:$AX252)</f>
        <v>0</v>
      </c>
      <c r="CO252" s="100"/>
      <c r="CP252" s="100"/>
      <c r="CQ252" s="100"/>
      <c r="CR252" s="100"/>
      <c r="CS252" s="5"/>
      <c r="CT252" s="5"/>
      <c r="CU252" s="5">
        <f>LOOKUP(CU$6,'Daily Absent'!$O$6:$AX$6,'Daily Absent'!$O252:$AX252)</f>
        <v>0</v>
      </c>
      <c r="CV252" s="100"/>
      <c r="CW252" s="100"/>
      <c r="CX252" s="100"/>
      <c r="CY252" s="100"/>
      <c r="CZ252" s="5"/>
      <c r="DA252" s="5"/>
      <c r="DB252" s="5">
        <f>LOOKUP(DB$6,'Daily Absent'!$O$6:$AX$6,'Daily Absent'!$O252:$AX252)</f>
        <v>0</v>
      </c>
      <c r="DC252" s="100"/>
      <c r="DD252" s="100"/>
      <c r="DE252" s="100"/>
      <c r="DF252" s="100"/>
      <c r="DG252" s="5"/>
      <c r="DH252" s="5"/>
      <c r="DI252" s="5">
        <f>LOOKUP(DI$6,'Daily Absent'!$O$6:$AX$6,'Daily Absent'!$O252:$AX252)</f>
        <v>0</v>
      </c>
      <c r="DJ252" s="100"/>
      <c r="DK252" s="100"/>
      <c r="DL252" s="100"/>
      <c r="DM252" s="100"/>
      <c r="DN252" s="5"/>
      <c r="DO252" s="5"/>
      <c r="DP252" s="5">
        <f>LOOKUP(DP$6,'Daily Absent'!$O$6:$AX$6,'Daily Absent'!$O252:$AX252)</f>
        <v>0</v>
      </c>
      <c r="DQ252" s="100"/>
      <c r="DR252" s="100"/>
      <c r="DS252" s="100"/>
      <c r="DT252" s="100"/>
      <c r="DU252" s="5"/>
      <c r="DV252" s="5"/>
      <c r="DW252" s="5">
        <f>LOOKUP(DW$6,'Daily Absent'!$O$6:$AX$6,'Daily Absent'!$O252:$AX252)</f>
        <v>0</v>
      </c>
      <c r="DX252" s="100"/>
      <c r="DY252" s="100"/>
      <c r="DZ252" s="100"/>
      <c r="EA252" s="100"/>
      <c r="EB252" s="5"/>
      <c r="EC252" s="5"/>
      <c r="ED252" s="5">
        <f>LOOKUP(ED$6,'Daily Absent'!$O$6:$AX$6,'Daily Absent'!$O252:$AX252)</f>
        <v>1</v>
      </c>
      <c r="EE252" s="100">
        <v>0.29166666666666669</v>
      </c>
      <c r="EF252" s="100">
        <v>0.5</v>
      </c>
      <c r="EG252" s="100">
        <v>0.54166666666666663</v>
      </c>
      <c r="EH252" s="100">
        <v>0.75</v>
      </c>
      <c r="EI252" s="100">
        <v>0.79166666666666663</v>
      </c>
      <c r="EJ252" s="100">
        <v>0.91666666666666663</v>
      </c>
      <c r="EK252" s="5">
        <f>LOOKUP(EK$6,'Daily Absent'!$O$6:$AX$6,'Daily Absent'!$O252:$AX252)</f>
        <v>1</v>
      </c>
      <c r="EL252" s="100">
        <v>0.29166666666666669</v>
      </c>
      <c r="EM252" s="100">
        <v>0.5</v>
      </c>
      <c r="EN252" s="100">
        <v>0.54166666666666663</v>
      </c>
      <c r="EO252" s="100">
        <v>0.75</v>
      </c>
      <c r="EP252" s="100"/>
      <c r="EQ252" s="5"/>
      <c r="ER252" s="5">
        <f>LOOKUP(ER$6,'Daily Absent'!$O$6:$AX$6,'Daily Absent'!$O252:$AX252)</f>
        <v>0</v>
      </c>
      <c r="ES252" s="100"/>
      <c r="ET252" s="100"/>
      <c r="EU252" s="100"/>
      <c r="EV252" s="100"/>
      <c r="EW252" s="5"/>
      <c r="EX252" s="5"/>
      <c r="EY252" s="5">
        <f>LOOKUP(EY$6,'Daily Absent'!$O$6:$AX$6,'Daily Absent'!$O252:$AX252)</f>
        <v>1</v>
      </c>
      <c r="EZ252" s="100">
        <v>0.29166666666666669</v>
      </c>
      <c r="FA252" s="100">
        <v>0.5</v>
      </c>
      <c r="FB252" s="100">
        <v>0.54166666666666663</v>
      </c>
      <c r="FC252" s="100">
        <v>0.75</v>
      </c>
      <c r="FD252" s="100">
        <v>0.79166666666666663</v>
      </c>
      <c r="FE252" s="100">
        <v>0.91666666666666663</v>
      </c>
      <c r="FF252" s="5">
        <f>LOOKUP(FF$6,'Daily Absent'!$O$6:$AX$6,'Daily Absent'!$O252:$AX252)</f>
        <v>1</v>
      </c>
      <c r="FG252" s="100"/>
      <c r="FH252" s="100"/>
      <c r="FI252" s="100"/>
      <c r="FJ252" s="100"/>
      <c r="FK252" s="5"/>
      <c r="FL252" s="5"/>
      <c r="FM252" s="5">
        <f>LOOKUP(FM$6,'Daily Absent'!$O$6:$AX$6,'Daily Absent'!$O252:$AX252)</f>
        <v>0</v>
      </c>
      <c r="FN252" s="100"/>
      <c r="FO252" s="100"/>
      <c r="FP252" s="100"/>
      <c r="FQ252" s="100"/>
      <c r="FR252" s="5"/>
      <c r="FS252" s="5"/>
      <c r="FT252" s="5">
        <f>LOOKUP(FT$6,'Daily Absent'!$O$6:$AX$6,'Daily Absent'!$O252:$AX252)</f>
        <v>0</v>
      </c>
      <c r="FU252" s="100"/>
      <c r="FV252" s="100"/>
      <c r="FW252" s="100"/>
      <c r="FX252" s="100"/>
      <c r="FY252" s="5"/>
      <c r="FZ252" s="5"/>
      <c r="GA252" s="5">
        <f>LOOKUP(GA$6,'Daily Absent'!$O$6:$AX$6,'Daily Absent'!$O252:$AX252)</f>
        <v>0</v>
      </c>
      <c r="GB252" s="100"/>
      <c r="GC252" s="100"/>
      <c r="GD252" s="100"/>
      <c r="GE252" s="100"/>
      <c r="GF252" s="5"/>
      <c r="GG252" s="5"/>
      <c r="GH252" s="5">
        <f>LOOKUP(GH$6,'Daily Absent'!$O$6:$AX$6,'Daily Absent'!$O252:$AX252)</f>
        <v>0</v>
      </c>
      <c r="GI252" s="100"/>
      <c r="GJ252" s="100"/>
      <c r="GK252" s="100"/>
      <c r="GL252" s="100"/>
      <c r="GM252" s="5"/>
      <c r="GN252" s="5"/>
      <c r="GO252" s="5">
        <f>LOOKUP(GO$6,'Daily Absent'!$O$6:$AX$6,'Daily Absent'!$O252:$AX252)</f>
        <v>0</v>
      </c>
      <c r="GP252" s="100"/>
      <c r="GQ252" s="100"/>
      <c r="GR252" s="100"/>
      <c r="GS252" s="100"/>
      <c r="GT252" s="100"/>
      <c r="GU252" s="100"/>
      <c r="GV252" s="5">
        <f>LOOKUP(GV$6,'Daily Absent'!$O$6:$AX$6,'Daily Absent'!$O252:$AX252)</f>
        <v>0</v>
      </c>
      <c r="GW252" s="100"/>
      <c r="GX252" s="100"/>
      <c r="GY252" s="100"/>
      <c r="GZ252" s="100"/>
      <c r="HA252" s="5"/>
      <c r="HB252" s="5"/>
      <c r="HC252" s="5">
        <f>LOOKUP(HC$6,'Daily Absent'!$O$6:$AX$6,'Daily Absent'!$O252:$AX252)</f>
        <v>0</v>
      </c>
      <c r="HD252" s="100"/>
      <c r="HE252" s="100"/>
      <c r="HF252" s="100"/>
      <c r="HG252" s="100"/>
      <c r="HH252" s="5"/>
      <c r="HI252" s="5"/>
      <c r="HJ252" s="5">
        <f>LOOKUP(HJ$6,'Daily Absent'!$O$6:$AX$6,'Daily Absent'!$O252:$AX252)</f>
        <v>0</v>
      </c>
      <c r="HK252" s="100"/>
      <c r="HL252" s="100"/>
      <c r="HM252" s="100"/>
      <c r="HN252" s="100"/>
      <c r="HO252" s="5"/>
      <c r="HP252" s="5"/>
      <c r="HQ252" s="5"/>
      <c r="HR252" s="100"/>
      <c r="HS252" s="100"/>
      <c r="HT252" s="100"/>
      <c r="HU252" s="100"/>
      <c r="HV252" s="5"/>
      <c r="HW252" s="5"/>
      <c r="HX252" s="5">
        <f>LOOKUP(HX$6,'Daily Absent'!$O$6:$AX$6,'Daily Absent'!$O252:$AX252)</f>
        <v>0</v>
      </c>
      <c r="HY252" s="5"/>
      <c r="HZ252" s="100"/>
      <c r="IA252" s="5"/>
      <c r="IB252" s="5"/>
      <c r="IC252" s="5"/>
      <c r="ID252" s="5"/>
      <c r="IE252" s="5">
        <f>LOOKUP(IE$6,'Daily Absent'!$O$6:$AX$6,'Daily Absent'!$O252:$AX252)</f>
        <v>0</v>
      </c>
      <c r="IF252" s="5"/>
      <c r="IG252" s="100"/>
      <c r="IH252" s="5"/>
      <c r="II252" s="5"/>
      <c r="IJ252" s="5"/>
      <c r="IK252" s="5"/>
      <c r="IL252" s="5">
        <f>LOOKUP(IL$6,'Daily Absent'!$O$6:$AX$6,'Daily Absent'!$O252:$AX252)</f>
        <v>0</v>
      </c>
      <c r="IM252" s="5"/>
      <c r="IN252" s="100"/>
      <c r="IO252" s="5"/>
      <c r="IP252" s="5"/>
      <c r="IQ252" s="5"/>
      <c r="IR252" s="5"/>
      <c r="IS252" s="5">
        <f>LOOKUP(IS$6,'Daily Absent'!$O$6:$AX$6,'Daily Absent'!$O252:$AX252)</f>
        <v>0</v>
      </c>
      <c r="IT252" s="5"/>
      <c r="IU252" s="100"/>
      <c r="IV252" s="5"/>
      <c r="IW252" s="5"/>
      <c r="IX252" s="5"/>
      <c r="IY252" s="5"/>
      <c r="IZ252" s="5">
        <f>LOOKUP(IZ$6,'Daily Absent'!$O$6:$AX$6,'Daily Absent'!$O252:$AX252)</f>
        <v>0</v>
      </c>
      <c r="JA252" s="5"/>
      <c r="JB252" s="100"/>
      <c r="JC252" s="5"/>
      <c r="JD252" s="5"/>
      <c r="JE252" s="5"/>
      <c r="JF252" s="5"/>
    </row>
    <row r="253" spans="1:266" ht="20" customHeight="1">
      <c r="A253" s="54">
        <f>IF('Master MP Status'!A253&gt;0,'Master MP Status'!A253,"")</f>
        <v>245</v>
      </c>
      <c r="B253" s="5" t="str">
        <f>IF(ISTEXT('Master MP Status'!B253),'Master MP Status'!B253,"")</f>
        <v>DIRECT</v>
      </c>
      <c r="C253" s="153" t="str">
        <f>IF(OR(ISTEXT('Master MP Status'!C253),'Master MP Status'!C253&gt;0),'Master MP Status'!C253,"")</f>
        <v/>
      </c>
      <c r="D253" s="154" t="str">
        <f>IF(OR(ISTEXT('Master MP Status'!D253),'Master MP Status'!D253&gt;0),'Master MP Status'!D253,"")</f>
        <v>B250167</v>
      </c>
      <c r="E253" s="5" t="str">
        <f>IF(ISTEXT('Master MP Status'!E253),'Master MP Status'!E253,"")</f>
        <v>MARGONO</v>
      </c>
      <c r="F253" s="5"/>
      <c r="G253" s="5" t="str">
        <f>IF(ISTEXT('Master MP Status'!G253),'Master MP Status'!G253,"")</f>
        <v>Cilacap</v>
      </c>
      <c r="H253" s="5" t="str">
        <f>IF(ISTEXT('Master MP Status'!H253),'Master MP Status'!H253,"")</f>
        <v>MURSID</v>
      </c>
      <c r="I253" s="5" t="str">
        <f>IF(ISTEXT('Master MP Status'!I253),'Master MP Status'!I253,"")</f>
        <v>Fitter 1</v>
      </c>
      <c r="J253" s="5" t="str">
        <f>IF(ISTEXT('Master MP Status'!J253),'Master MP Status'!J253,"")</f>
        <v>Fitter 1</v>
      </c>
      <c r="K253" s="9">
        <f>IF(OR('Master MP Status'!K253=0,'Master MP Status'!K253=""),"",'Master MP Status'!K253)</f>
        <v>45856</v>
      </c>
      <c r="L253" s="9">
        <f>IF(OR('Master MP Status'!L253=0,'Master MP Status'!L253=""),"",'Master MP Status'!L253)</f>
        <v>45856</v>
      </c>
      <c r="M253" s="9" t="str">
        <f>IF(OR('Master MP Status'!M253=0,'Master MP Status'!M253=""),"",'Master MP Status'!M253)</f>
        <v/>
      </c>
      <c r="N253" s="5" t="str">
        <f>IF(ISTEXT('Master MP Status'!N253),'Master MP Status'!N253,"")</f>
        <v/>
      </c>
      <c r="O253" s="5">
        <f>LOOKUP(O$6,'Daily Absent'!$O$6:$AX$6,'Daily Absent'!$O253:$AX253)</f>
        <v>0</v>
      </c>
      <c r="P253" s="100"/>
      <c r="Q253" s="100"/>
      <c r="R253" s="100"/>
      <c r="S253" s="100"/>
      <c r="T253" s="5"/>
      <c r="U253" s="5"/>
      <c r="V253" s="5">
        <f>LOOKUP(V$6,'Daily Absent'!$O$6:$AX$6,'Daily Absent'!$O253:$AX253)</f>
        <v>0</v>
      </c>
      <c r="W253" s="100"/>
      <c r="X253" s="100"/>
      <c r="Y253" s="100"/>
      <c r="Z253" s="100"/>
      <c r="AA253" s="5"/>
      <c r="AB253" s="5"/>
      <c r="AC253" s="5">
        <f>LOOKUP(AC$6,'Daily Absent'!$O$6:$AX$6,'Daily Absent'!$O253:$AX253)</f>
        <v>0</v>
      </c>
      <c r="AD253" s="100"/>
      <c r="AE253" s="100"/>
      <c r="AF253" s="100"/>
      <c r="AG253" s="100"/>
      <c r="AH253" s="5"/>
      <c r="AI253" s="5"/>
      <c r="AJ253" s="5">
        <f>LOOKUP(AJ$6,'Daily Absent'!$O$6:$AX$6,'Daily Absent'!$O253:$AX253)</f>
        <v>0</v>
      </c>
      <c r="AK253" s="100"/>
      <c r="AL253" s="100"/>
      <c r="AM253" s="100"/>
      <c r="AN253" s="100"/>
      <c r="AO253" s="5"/>
      <c r="AP253" s="5"/>
      <c r="AQ253" s="5">
        <f>LOOKUP(AQ$6,'Daily Absent'!$O$6:$AX$6,'Daily Absent'!$O253:$AX253)</f>
        <v>0</v>
      </c>
      <c r="AR253" s="100"/>
      <c r="AS253" s="100"/>
      <c r="AT253" s="100"/>
      <c r="AU253" s="100"/>
      <c r="AV253" s="5"/>
      <c r="AW253" s="5"/>
      <c r="AX253" s="5">
        <f>LOOKUP(AX$6,'Daily Absent'!$O$6:$AX$6,'Daily Absent'!$O253:$AX253)</f>
        <v>0</v>
      </c>
      <c r="AY253" s="100"/>
      <c r="AZ253" s="100"/>
      <c r="BA253" s="100"/>
      <c r="BB253" s="100"/>
      <c r="BC253" s="100"/>
      <c r="BD253" s="100"/>
      <c r="BE253" s="5">
        <f>LOOKUP(BE$6,'Daily Absent'!$O$6:$AX$6,'Daily Absent'!$O253:$AX253)</f>
        <v>0</v>
      </c>
      <c r="BF253" s="100"/>
      <c r="BG253" s="100"/>
      <c r="BH253" s="100"/>
      <c r="BI253" s="100"/>
      <c r="BJ253" s="100"/>
      <c r="BK253" s="100"/>
      <c r="BL253" s="5">
        <f>LOOKUP(BL$6,'Daily Absent'!$O$6:$AX$6,'Daily Absent'!$O253:$AX253)</f>
        <v>0</v>
      </c>
      <c r="BM253" s="100"/>
      <c r="BN253" s="100"/>
      <c r="BO253" s="100"/>
      <c r="BP253" s="100"/>
      <c r="BQ253" s="100"/>
      <c r="BR253" s="100"/>
      <c r="BS253" s="5">
        <f>LOOKUP(BS$6,'Daily Absent'!$O$6:$AX$6,'Daily Absent'!$O253:$AX253)</f>
        <v>0</v>
      </c>
      <c r="BT253" s="100"/>
      <c r="BU253" s="100"/>
      <c r="BV253" s="100"/>
      <c r="BW253" s="100"/>
      <c r="BX253" s="5"/>
      <c r="BY253" s="5"/>
      <c r="BZ253" s="5">
        <f>LOOKUP(BZ$6,'Daily Absent'!$O$6:$AX$6,'Daily Absent'!$O253:$AX253)</f>
        <v>0</v>
      </c>
      <c r="CA253" s="100"/>
      <c r="CB253" s="100"/>
      <c r="CC253" s="100"/>
      <c r="CD253" s="100"/>
      <c r="CE253" s="5"/>
      <c r="CF253" s="5"/>
      <c r="CG253" s="5">
        <f>LOOKUP(CG$6,'Daily Absent'!$O$6:$AX$6,'Daily Absent'!$O253:$AX253)</f>
        <v>0</v>
      </c>
      <c r="CH253" s="100"/>
      <c r="CI253" s="100"/>
      <c r="CJ253" s="100"/>
      <c r="CK253" s="100"/>
      <c r="CL253" s="5"/>
      <c r="CM253" s="5"/>
      <c r="CN253" s="5">
        <f>LOOKUP(CN$6,'Daily Absent'!$O$6:$AX$6,'Daily Absent'!$O253:$AX253)</f>
        <v>0</v>
      </c>
      <c r="CO253" s="100"/>
      <c r="CP253" s="100"/>
      <c r="CQ253" s="100"/>
      <c r="CR253" s="100"/>
      <c r="CS253" s="5"/>
      <c r="CT253" s="5"/>
      <c r="CU253" s="5">
        <f>LOOKUP(CU$6,'Daily Absent'!$O$6:$AX$6,'Daily Absent'!$O253:$AX253)</f>
        <v>0</v>
      </c>
      <c r="CV253" s="100"/>
      <c r="CW253" s="100"/>
      <c r="CX253" s="100"/>
      <c r="CY253" s="100"/>
      <c r="CZ253" s="5"/>
      <c r="DA253" s="5"/>
      <c r="DB253" s="5">
        <f>LOOKUP(DB$6,'Daily Absent'!$O$6:$AX$6,'Daily Absent'!$O253:$AX253)</f>
        <v>0</v>
      </c>
      <c r="DC253" s="100"/>
      <c r="DD253" s="100"/>
      <c r="DE253" s="100"/>
      <c r="DF253" s="100"/>
      <c r="DG253" s="5"/>
      <c r="DH253" s="5"/>
      <c r="DI253" s="5">
        <f>LOOKUP(DI$6,'Daily Absent'!$O$6:$AX$6,'Daily Absent'!$O253:$AX253)</f>
        <v>0</v>
      </c>
      <c r="DJ253" s="100"/>
      <c r="DK253" s="100"/>
      <c r="DL253" s="100"/>
      <c r="DM253" s="100"/>
      <c r="DN253" s="5"/>
      <c r="DO253" s="5"/>
      <c r="DP253" s="5">
        <f>LOOKUP(DP$6,'Daily Absent'!$O$6:$AX$6,'Daily Absent'!$O253:$AX253)</f>
        <v>0</v>
      </c>
      <c r="DQ253" s="100"/>
      <c r="DR253" s="100"/>
      <c r="DS253" s="100"/>
      <c r="DT253" s="100"/>
      <c r="DU253" s="5"/>
      <c r="DV253" s="5"/>
      <c r="DW253" s="5">
        <f>LOOKUP(DW$6,'Daily Absent'!$O$6:$AX$6,'Daily Absent'!$O253:$AX253)</f>
        <v>0</v>
      </c>
      <c r="DX253" s="100"/>
      <c r="DY253" s="100"/>
      <c r="DZ253" s="100"/>
      <c r="EA253" s="100"/>
      <c r="EB253" s="5"/>
      <c r="EC253" s="5"/>
      <c r="ED253" s="5">
        <f>LOOKUP(ED$6,'Daily Absent'!$O$6:$AX$6,'Daily Absent'!$O253:$AX253)</f>
        <v>1</v>
      </c>
      <c r="EE253" s="100">
        <v>0.29166666666666669</v>
      </c>
      <c r="EF253" s="100">
        <v>0.5</v>
      </c>
      <c r="EG253" s="100">
        <v>0.54166666666666663</v>
      </c>
      <c r="EH253" s="100">
        <v>0.75</v>
      </c>
      <c r="EI253" s="100">
        <v>0.79166666666666663</v>
      </c>
      <c r="EJ253" s="100">
        <v>0.91666666666666663</v>
      </c>
      <c r="EK253" s="5">
        <f>LOOKUP(EK$6,'Daily Absent'!$O$6:$AX$6,'Daily Absent'!$O253:$AX253)</f>
        <v>1</v>
      </c>
      <c r="EL253" s="100">
        <v>0.29166666666666669</v>
      </c>
      <c r="EM253" s="100">
        <v>0.5</v>
      </c>
      <c r="EN253" s="100">
        <v>0.54166666666666663</v>
      </c>
      <c r="EO253" s="100">
        <v>0.75</v>
      </c>
      <c r="EP253" s="100"/>
      <c r="EQ253" s="5"/>
      <c r="ER253" s="5">
        <f>LOOKUP(ER$6,'Daily Absent'!$O$6:$AX$6,'Daily Absent'!$O253:$AX253)</f>
        <v>0</v>
      </c>
      <c r="ES253" s="100"/>
      <c r="ET253" s="100"/>
      <c r="EU253" s="100"/>
      <c r="EV253" s="100"/>
      <c r="EW253" s="5"/>
      <c r="EX253" s="5"/>
      <c r="EY253" s="5">
        <f>LOOKUP(EY$6,'Daily Absent'!$O$6:$AX$6,'Daily Absent'!$O253:$AX253)</f>
        <v>1</v>
      </c>
      <c r="EZ253" s="100">
        <v>0.29166666666666669</v>
      </c>
      <c r="FA253" s="100">
        <v>0.5</v>
      </c>
      <c r="FB253" s="100">
        <v>0.54166666666666663</v>
      </c>
      <c r="FC253" s="100">
        <v>0.75</v>
      </c>
      <c r="FD253" s="100">
        <v>0.79166666666666663</v>
      </c>
      <c r="FE253" s="100">
        <v>0.91666666666666663</v>
      </c>
      <c r="FF253" s="5">
        <f>LOOKUP(FF$6,'Daily Absent'!$O$6:$AX$6,'Daily Absent'!$O253:$AX253)</f>
        <v>1</v>
      </c>
      <c r="FG253" s="100"/>
      <c r="FH253" s="100"/>
      <c r="FI253" s="100"/>
      <c r="FJ253" s="100"/>
      <c r="FK253" s="5"/>
      <c r="FL253" s="5"/>
      <c r="FM253" s="5">
        <f>LOOKUP(FM$6,'Daily Absent'!$O$6:$AX$6,'Daily Absent'!$O253:$AX253)</f>
        <v>0</v>
      </c>
      <c r="FN253" s="100"/>
      <c r="FO253" s="100"/>
      <c r="FP253" s="100"/>
      <c r="FQ253" s="100"/>
      <c r="FR253" s="5"/>
      <c r="FS253" s="5"/>
      <c r="FT253" s="5">
        <f>LOOKUP(FT$6,'Daily Absent'!$O$6:$AX$6,'Daily Absent'!$O253:$AX253)</f>
        <v>0</v>
      </c>
      <c r="FU253" s="100"/>
      <c r="FV253" s="100"/>
      <c r="FW253" s="100"/>
      <c r="FX253" s="100"/>
      <c r="FY253" s="5"/>
      <c r="FZ253" s="5"/>
      <c r="GA253" s="5">
        <f>LOOKUP(GA$6,'Daily Absent'!$O$6:$AX$6,'Daily Absent'!$O253:$AX253)</f>
        <v>0</v>
      </c>
      <c r="GB253" s="100"/>
      <c r="GC253" s="100"/>
      <c r="GD253" s="100"/>
      <c r="GE253" s="100"/>
      <c r="GF253" s="5"/>
      <c r="GG253" s="5"/>
      <c r="GH253" s="5">
        <f>LOOKUP(GH$6,'Daily Absent'!$O$6:$AX$6,'Daily Absent'!$O253:$AX253)</f>
        <v>0</v>
      </c>
      <c r="GI253" s="100"/>
      <c r="GJ253" s="100"/>
      <c r="GK253" s="100"/>
      <c r="GL253" s="100"/>
      <c r="GM253" s="5"/>
      <c r="GN253" s="5"/>
      <c r="GO253" s="5">
        <f>LOOKUP(GO$6,'Daily Absent'!$O$6:$AX$6,'Daily Absent'!$O253:$AX253)</f>
        <v>0</v>
      </c>
      <c r="GP253" s="100"/>
      <c r="GQ253" s="100"/>
      <c r="GR253" s="100"/>
      <c r="GS253" s="100"/>
      <c r="GT253" s="100"/>
      <c r="GU253" s="100"/>
      <c r="GV253" s="5">
        <f>LOOKUP(GV$6,'Daily Absent'!$O$6:$AX$6,'Daily Absent'!$O253:$AX253)</f>
        <v>0</v>
      </c>
      <c r="GW253" s="100"/>
      <c r="GX253" s="100"/>
      <c r="GY253" s="100"/>
      <c r="GZ253" s="100"/>
      <c r="HA253" s="5"/>
      <c r="HB253" s="5"/>
      <c r="HC253" s="5">
        <f>LOOKUP(HC$6,'Daily Absent'!$O$6:$AX$6,'Daily Absent'!$O253:$AX253)</f>
        <v>0</v>
      </c>
      <c r="HD253" s="100"/>
      <c r="HE253" s="100"/>
      <c r="HF253" s="100"/>
      <c r="HG253" s="100"/>
      <c r="HH253" s="5"/>
      <c r="HI253" s="5"/>
      <c r="HJ253" s="5">
        <f>LOOKUP(HJ$6,'Daily Absent'!$O$6:$AX$6,'Daily Absent'!$O253:$AX253)</f>
        <v>0</v>
      </c>
      <c r="HK253" s="100"/>
      <c r="HL253" s="100"/>
      <c r="HM253" s="100"/>
      <c r="HN253" s="100"/>
      <c r="HO253" s="5"/>
      <c r="HP253" s="5"/>
      <c r="HQ253" s="5"/>
      <c r="HR253" s="100"/>
      <c r="HS253" s="100"/>
      <c r="HT253" s="100"/>
      <c r="HU253" s="100"/>
      <c r="HV253" s="5"/>
      <c r="HW253" s="5"/>
      <c r="HX253" s="5">
        <f>LOOKUP(HX$6,'Daily Absent'!$O$6:$AX$6,'Daily Absent'!$O253:$AX253)</f>
        <v>0</v>
      </c>
      <c r="HY253" s="5"/>
      <c r="HZ253" s="100"/>
      <c r="IA253" s="5"/>
      <c r="IB253" s="5"/>
      <c r="IC253" s="5"/>
      <c r="ID253" s="5"/>
      <c r="IE253" s="5">
        <f>LOOKUP(IE$6,'Daily Absent'!$O$6:$AX$6,'Daily Absent'!$O253:$AX253)</f>
        <v>0</v>
      </c>
      <c r="IF253" s="5"/>
      <c r="IG253" s="100"/>
      <c r="IH253" s="5"/>
      <c r="II253" s="5"/>
      <c r="IJ253" s="5"/>
      <c r="IK253" s="5"/>
      <c r="IL253" s="5">
        <f>LOOKUP(IL$6,'Daily Absent'!$O$6:$AX$6,'Daily Absent'!$O253:$AX253)</f>
        <v>0</v>
      </c>
      <c r="IM253" s="5"/>
      <c r="IN253" s="100"/>
      <c r="IO253" s="5"/>
      <c r="IP253" s="5"/>
      <c r="IQ253" s="5"/>
      <c r="IR253" s="5"/>
      <c r="IS253" s="5">
        <f>LOOKUP(IS$6,'Daily Absent'!$O$6:$AX$6,'Daily Absent'!$O253:$AX253)</f>
        <v>0</v>
      </c>
      <c r="IT253" s="5"/>
      <c r="IU253" s="100"/>
      <c r="IV253" s="5"/>
      <c r="IW253" s="5"/>
      <c r="IX253" s="5"/>
      <c r="IY253" s="5"/>
      <c r="IZ253" s="5">
        <f>LOOKUP(IZ$6,'Daily Absent'!$O$6:$AX$6,'Daily Absent'!$O253:$AX253)</f>
        <v>0</v>
      </c>
      <c r="JA253" s="5"/>
      <c r="JB253" s="100"/>
      <c r="JC253" s="5"/>
      <c r="JD253" s="5"/>
      <c r="JE253" s="5"/>
      <c r="JF253" s="5"/>
    </row>
    <row r="254" spans="1:266" ht="20" customHeight="1">
      <c r="A254" s="54">
        <f>IF('Master MP Status'!A254&gt;0,'Master MP Status'!A254,"")</f>
        <v>246</v>
      </c>
      <c r="B254" s="5" t="str">
        <f>IF(ISTEXT('Master MP Status'!B254),'Master MP Status'!B254,"")</f>
        <v>DIRECT</v>
      </c>
      <c r="C254" s="153" t="str">
        <f>IF(OR(ISTEXT('Master MP Status'!C254),'Master MP Status'!C254&gt;0),'Master MP Status'!C254,"")</f>
        <v/>
      </c>
      <c r="D254" s="154" t="str">
        <f>IF(OR(ISTEXT('Master MP Status'!D254),'Master MP Status'!D254&gt;0),'Master MP Status'!D254,"")</f>
        <v>B250168</v>
      </c>
      <c r="E254" s="5" t="str">
        <f>IF(ISTEXT('Master MP Status'!E254),'Master MP Status'!E254,"")</f>
        <v>MISWANTO</v>
      </c>
      <c r="F254" s="5"/>
      <c r="G254" s="5" t="str">
        <f>IF(ISTEXT('Master MP Status'!G254),'Master MP Status'!G254,"")</f>
        <v>Cilacap</v>
      </c>
      <c r="H254" s="5" t="str">
        <f>IF(ISTEXT('Master MP Status'!H254),'Master MP Status'!H254,"")</f>
        <v>MURSID</v>
      </c>
      <c r="I254" s="5" t="str">
        <f>IF(ISTEXT('Master MP Status'!I254),'Master MP Status'!I254,"")</f>
        <v>Fitter 1</v>
      </c>
      <c r="J254" s="5" t="str">
        <f>IF(ISTEXT('Master MP Status'!J254),'Master MP Status'!J254,"")</f>
        <v>Fitter 1</v>
      </c>
      <c r="K254" s="9">
        <f>IF(OR('Master MP Status'!K254=0,'Master MP Status'!K254=""),"",'Master MP Status'!K254)</f>
        <v>45856</v>
      </c>
      <c r="L254" s="9">
        <f>IF(OR('Master MP Status'!L254=0,'Master MP Status'!L254=""),"",'Master MP Status'!L254)</f>
        <v>45856</v>
      </c>
      <c r="M254" s="9" t="str">
        <f>IF(OR('Master MP Status'!M254=0,'Master MP Status'!M254=""),"",'Master MP Status'!M254)</f>
        <v/>
      </c>
      <c r="N254" s="5" t="str">
        <f>IF(ISTEXT('Master MP Status'!N254),'Master MP Status'!N254,"")</f>
        <v/>
      </c>
      <c r="O254" s="5">
        <f>LOOKUP(O$6,'Daily Absent'!$O$6:$AX$6,'Daily Absent'!$O254:$AX254)</f>
        <v>0</v>
      </c>
      <c r="P254" s="100"/>
      <c r="Q254" s="100"/>
      <c r="R254" s="100"/>
      <c r="S254" s="100"/>
      <c r="T254" s="5"/>
      <c r="U254" s="5"/>
      <c r="V254" s="5">
        <f>LOOKUP(V$6,'Daily Absent'!$O$6:$AX$6,'Daily Absent'!$O254:$AX254)</f>
        <v>0</v>
      </c>
      <c r="W254" s="100"/>
      <c r="X254" s="100"/>
      <c r="Y254" s="100"/>
      <c r="Z254" s="100"/>
      <c r="AA254" s="5"/>
      <c r="AB254" s="5"/>
      <c r="AC254" s="5">
        <f>LOOKUP(AC$6,'Daily Absent'!$O$6:$AX$6,'Daily Absent'!$O254:$AX254)</f>
        <v>0</v>
      </c>
      <c r="AD254" s="100"/>
      <c r="AE254" s="100"/>
      <c r="AF254" s="100"/>
      <c r="AG254" s="100"/>
      <c r="AH254" s="5"/>
      <c r="AI254" s="5"/>
      <c r="AJ254" s="5">
        <f>LOOKUP(AJ$6,'Daily Absent'!$O$6:$AX$6,'Daily Absent'!$O254:$AX254)</f>
        <v>0</v>
      </c>
      <c r="AK254" s="100"/>
      <c r="AL254" s="100"/>
      <c r="AM254" s="100"/>
      <c r="AN254" s="100"/>
      <c r="AO254" s="5"/>
      <c r="AP254" s="5"/>
      <c r="AQ254" s="5">
        <f>LOOKUP(AQ$6,'Daily Absent'!$O$6:$AX$6,'Daily Absent'!$O254:$AX254)</f>
        <v>0</v>
      </c>
      <c r="AR254" s="100"/>
      <c r="AS254" s="100"/>
      <c r="AT254" s="100"/>
      <c r="AU254" s="100"/>
      <c r="AV254" s="5"/>
      <c r="AW254" s="5"/>
      <c r="AX254" s="5">
        <f>LOOKUP(AX$6,'Daily Absent'!$O$6:$AX$6,'Daily Absent'!$O254:$AX254)</f>
        <v>0</v>
      </c>
      <c r="AY254" s="100"/>
      <c r="AZ254" s="100"/>
      <c r="BA254" s="100"/>
      <c r="BB254" s="100"/>
      <c r="BC254" s="100"/>
      <c r="BD254" s="100"/>
      <c r="BE254" s="5">
        <f>LOOKUP(BE$6,'Daily Absent'!$O$6:$AX$6,'Daily Absent'!$O254:$AX254)</f>
        <v>0</v>
      </c>
      <c r="BF254" s="100"/>
      <c r="BG254" s="100"/>
      <c r="BH254" s="100"/>
      <c r="BI254" s="100"/>
      <c r="BJ254" s="100"/>
      <c r="BK254" s="100"/>
      <c r="BL254" s="5">
        <f>LOOKUP(BL$6,'Daily Absent'!$O$6:$AX$6,'Daily Absent'!$O254:$AX254)</f>
        <v>0</v>
      </c>
      <c r="BM254" s="100"/>
      <c r="BN254" s="100"/>
      <c r="BO254" s="100"/>
      <c r="BP254" s="100"/>
      <c r="BQ254" s="100"/>
      <c r="BR254" s="100"/>
      <c r="BS254" s="5">
        <f>LOOKUP(BS$6,'Daily Absent'!$O$6:$AX$6,'Daily Absent'!$O254:$AX254)</f>
        <v>0</v>
      </c>
      <c r="BT254" s="100"/>
      <c r="BU254" s="100"/>
      <c r="BV254" s="100"/>
      <c r="BW254" s="100"/>
      <c r="BX254" s="5"/>
      <c r="BY254" s="5"/>
      <c r="BZ254" s="5">
        <f>LOOKUP(BZ$6,'Daily Absent'!$O$6:$AX$6,'Daily Absent'!$O254:$AX254)</f>
        <v>0</v>
      </c>
      <c r="CA254" s="100"/>
      <c r="CB254" s="100"/>
      <c r="CC254" s="100"/>
      <c r="CD254" s="100"/>
      <c r="CE254" s="5"/>
      <c r="CF254" s="5"/>
      <c r="CG254" s="5">
        <f>LOOKUP(CG$6,'Daily Absent'!$O$6:$AX$6,'Daily Absent'!$O254:$AX254)</f>
        <v>0</v>
      </c>
      <c r="CH254" s="100"/>
      <c r="CI254" s="100"/>
      <c r="CJ254" s="100"/>
      <c r="CK254" s="100"/>
      <c r="CL254" s="5"/>
      <c r="CM254" s="5"/>
      <c r="CN254" s="5">
        <f>LOOKUP(CN$6,'Daily Absent'!$O$6:$AX$6,'Daily Absent'!$O254:$AX254)</f>
        <v>0</v>
      </c>
      <c r="CO254" s="100"/>
      <c r="CP254" s="100"/>
      <c r="CQ254" s="100"/>
      <c r="CR254" s="100"/>
      <c r="CS254" s="5"/>
      <c r="CT254" s="5"/>
      <c r="CU254" s="5">
        <f>LOOKUP(CU$6,'Daily Absent'!$O$6:$AX$6,'Daily Absent'!$O254:$AX254)</f>
        <v>0</v>
      </c>
      <c r="CV254" s="100"/>
      <c r="CW254" s="100"/>
      <c r="CX254" s="100"/>
      <c r="CY254" s="100"/>
      <c r="CZ254" s="5"/>
      <c r="DA254" s="5"/>
      <c r="DB254" s="5">
        <f>LOOKUP(DB$6,'Daily Absent'!$O$6:$AX$6,'Daily Absent'!$O254:$AX254)</f>
        <v>0</v>
      </c>
      <c r="DC254" s="100"/>
      <c r="DD254" s="100"/>
      <c r="DE254" s="100"/>
      <c r="DF254" s="100"/>
      <c r="DG254" s="5"/>
      <c r="DH254" s="5"/>
      <c r="DI254" s="5">
        <f>LOOKUP(DI$6,'Daily Absent'!$O$6:$AX$6,'Daily Absent'!$O254:$AX254)</f>
        <v>0</v>
      </c>
      <c r="DJ254" s="100"/>
      <c r="DK254" s="100"/>
      <c r="DL254" s="100"/>
      <c r="DM254" s="100"/>
      <c r="DN254" s="5"/>
      <c r="DO254" s="5"/>
      <c r="DP254" s="5">
        <f>LOOKUP(DP$6,'Daily Absent'!$O$6:$AX$6,'Daily Absent'!$O254:$AX254)</f>
        <v>0</v>
      </c>
      <c r="DQ254" s="100"/>
      <c r="DR254" s="100"/>
      <c r="DS254" s="100"/>
      <c r="DT254" s="100"/>
      <c r="DU254" s="5"/>
      <c r="DV254" s="5"/>
      <c r="DW254" s="5">
        <f>LOOKUP(DW$6,'Daily Absent'!$O$6:$AX$6,'Daily Absent'!$O254:$AX254)</f>
        <v>0</v>
      </c>
      <c r="DX254" s="100"/>
      <c r="DY254" s="100"/>
      <c r="DZ254" s="100"/>
      <c r="EA254" s="100"/>
      <c r="EB254" s="5"/>
      <c r="EC254" s="5"/>
      <c r="ED254" s="5">
        <f>LOOKUP(ED$6,'Daily Absent'!$O$6:$AX$6,'Daily Absent'!$O254:$AX254)</f>
        <v>1</v>
      </c>
      <c r="EE254" s="100">
        <v>0.29166666666666669</v>
      </c>
      <c r="EF254" s="100">
        <v>0.5</v>
      </c>
      <c r="EG254" s="100">
        <v>0.54166666666666663</v>
      </c>
      <c r="EH254" s="100">
        <v>0.75</v>
      </c>
      <c r="EI254" s="100">
        <v>0.79166666666666663</v>
      </c>
      <c r="EJ254" s="100">
        <v>0.91666666666666663</v>
      </c>
      <c r="EK254" s="5">
        <f>LOOKUP(EK$6,'Daily Absent'!$O$6:$AX$6,'Daily Absent'!$O254:$AX254)</f>
        <v>1</v>
      </c>
      <c r="EL254" s="100">
        <v>0.29166666666666669</v>
      </c>
      <c r="EM254" s="100">
        <v>0.5</v>
      </c>
      <c r="EN254" s="100">
        <v>0.54166666666666663</v>
      </c>
      <c r="EO254" s="100">
        <v>0.75</v>
      </c>
      <c r="EP254" s="100"/>
      <c r="EQ254" s="5"/>
      <c r="ER254" s="5">
        <f>LOOKUP(ER$6,'Daily Absent'!$O$6:$AX$6,'Daily Absent'!$O254:$AX254)</f>
        <v>0</v>
      </c>
      <c r="ES254" s="100"/>
      <c r="ET254" s="100"/>
      <c r="EU254" s="100"/>
      <c r="EV254" s="100"/>
      <c r="EW254" s="5"/>
      <c r="EX254" s="5"/>
      <c r="EY254" s="5">
        <f>LOOKUP(EY$6,'Daily Absent'!$O$6:$AX$6,'Daily Absent'!$O254:$AX254)</f>
        <v>1</v>
      </c>
      <c r="EZ254" s="100">
        <v>0.29166666666666669</v>
      </c>
      <c r="FA254" s="100">
        <v>0.5</v>
      </c>
      <c r="FB254" s="100">
        <v>0.54166666666666663</v>
      </c>
      <c r="FC254" s="100">
        <v>0.75</v>
      </c>
      <c r="FD254" s="100">
        <v>0.79166666666666663</v>
      </c>
      <c r="FE254" s="100">
        <v>0.91666666666666663</v>
      </c>
      <c r="FF254" s="5">
        <f>LOOKUP(FF$6,'Daily Absent'!$O$6:$AX$6,'Daily Absent'!$O254:$AX254)</f>
        <v>1</v>
      </c>
      <c r="FG254" s="100"/>
      <c r="FH254" s="100"/>
      <c r="FI254" s="100"/>
      <c r="FJ254" s="100"/>
      <c r="FK254" s="5"/>
      <c r="FL254" s="5"/>
      <c r="FM254" s="5">
        <f>LOOKUP(FM$6,'Daily Absent'!$O$6:$AX$6,'Daily Absent'!$O254:$AX254)</f>
        <v>0</v>
      </c>
      <c r="FN254" s="100"/>
      <c r="FO254" s="100"/>
      <c r="FP254" s="100"/>
      <c r="FQ254" s="100"/>
      <c r="FR254" s="5"/>
      <c r="FS254" s="5"/>
      <c r="FT254" s="5">
        <f>LOOKUP(FT$6,'Daily Absent'!$O$6:$AX$6,'Daily Absent'!$O254:$AX254)</f>
        <v>0</v>
      </c>
      <c r="FU254" s="100"/>
      <c r="FV254" s="100"/>
      <c r="FW254" s="100"/>
      <c r="FX254" s="100"/>
      <c r="FY254" s="5"/>
      <c r="FZ254" s="5"/>
      <c r="GA254" s="5">
        <f>LOOKUP(GA$6,'Daily Absent'!$O$6:$AX$6,'Daily Absent'!$O254:$AX254)</f>
        <v>0</v>
      </c>
      <c r="GB254" s="100"/>
      <c r="GC254" s="100"/>
      <c r="GD254" s="100"/>
      <c r="GE254" s="100"/>
      <c r="GF254" s="5"/>
      <c r="GG254" s="5"/>
      <c r="GH254" s="5">
        <f>LOOKUP(GH$6,'Daily Absent'!$O$6:$AX$6,'Daily Absent'!$O254:$AX254)</f>
        <v>0</v>
      </c>
      <c r="GI254" s="100"/>
      <c r="GJ254" s="100"/>
      <c r="GK254" s="100"/>
      <c r="GL254" s="100"/>
      <c r="GM254" s="5"/>
      <c r="GN254" s="5"/>
      <c r="GO254" s="5">
        <f>LOOKUP(GO$6,'Daily Absent'!$O$6:$AX$6,'Daily Absent'!$O254:$AX254)</f>
        <v>0</v>
      </c>
      <c r="GP254" s="100"/>
      <c r="GQ254" s="100"/>
      <c r="GR254" s="100"/>
      <c r="GS254" s="100"/>
      <c r="GT254" s="100"/>
      <c r="GU254" s="100"/>
      <c r="GV254" s="5">
        <f>LOOKUP(GV$6,'Daily Absent'!$O$6:$AX$6,'Daily Absent'!$O254:$AX254)</f>
        <v>0</v>
      </c>
      <c r="GW254" s="100"/>
      <c r="GX254" s="100"/>
      <c r="GY254" s="100"/>
      <c r="GZ254" s="100"/>
      <c r="HA254" s="5"/>
      <c r="HB254" s="5"/>
      <c r="HC254" s="5">
        <f>LOOKUP(HC$6,'Daily Absent'!$O$6:$AX$6,'Daily Absent'!$O254:$AX254)</f>
        <v>0</v>
      </c>
      <c r="HD254" s="100"/>
      <c r="HE254" s="100"/>
      <c r="HF254" s="100"/>
      <c r="HG254" s="100"/>
      <c r="HH254" s="5"/>
      <c r="HI254" s="5"/>
      <c r="HJ254" s="5">
        <f>LOOKUP(HJ$6,'Daily Absent'!$O$6:$AX$6,'Daily Absent'!$O254:$AX254)</f>
        <v>0</v>
      </c>
      <c r="HK254" s="100"/>
      <c r="HL254" s="100"/>
      <c r="HM254" s="100"/>
      <c r="HN254" s="100"/>
      <c r="HO254" s="5"/>
      <c r="HP254" s="5"/>
      <c r="HQ254" s="5"/>
      <c r="HR254" s="100"/>
      <c r="HS254" s="100"/>
      <c r="HT254" s="100"/>
      <c r="HU254" s="100"/>
      <c r="HV254" s="5"/>
      <c r="HW254" s="5"/>
      <c r="HX254" s="5">
        <f>LOOKUP(HX$6,'Daily Absent'!$O$6:$AX$6,'Daily Absent'!$O254:$AX254)</f>
        <v>0</v>
      </c>
      <c r="HY254" s="5"/>
      <c r="HZ254" s="100"/>
      <c r="IA254" s="5"/>
      <c r="IB254" s="5"/>
      <c r="IC254" s="5"/>
      <c r="ID254" s="5"/>
      <c r="IE254" s="5">
        <f>LOOKUP(IE$6,'Daily Absent'!$O$6:$AX$6,'Daily Absent'!$O254:$AX254)</f>
        <v>0</v>
      </c>
      <c r="IF254" s="5"/>
      <c r="IG254" s="100"/>
      <c r="IH254" s="5"/>
      <c r="II254" s="5"/>
      <c r="IJ254" s="5"/>
      <c r="IK254" s="5"/>
      <c r="IL254" s="5">
        <f>LOOKUP(IL$6,'Daily Absent'!$O$6:$AX$6,'Daily Absent'!$O254:$AX254)</f>
        <v>0</v>
      </c>
      <c r="IM254" s="5"/>
      <c r="IN254" s="100"/>
      <c r="IO254" s="5"/>
      <c r="IP254" s="5"/>
      <c r="IQ254" s="5"/>
      <c r="IR254" s="5"/>
      <c r="IS254" s="5">
        <f>LOOKUP(IS$6,'Daily Absent'!$O$6:$AX$6,'Daily Absent'!$O254:$AX254)</f>
        <v>0</v>
      </c>
      <c r="IT254" s="5"/>
      <c r="IU254" s="100"/>
      <c r="IV254" s="5"/>
      <c r="IW254" s="5"/>
      <c r="IX254" s="5"/>
      <c r="IY254" s="5"/>
      <c r="IZ254" s="5">
        <f>LOOKUP(IZ$6,'Daily Absent'!$O$6:$AX$6,'Daily Absent'!$O254:$AX254)</f>
        <v>0</v>
      </c>
      <c r="JA254" s="5"/>
      <c r="JB254" s="100"/>
      <c r="JC254" s="5"/>
      <c r="JD254" s="5"/>
      <c r="JE254" s="5"/>
      <c r="JF254" s="5"/>
    </row>
    <row r="255" spans="1:266" ht="20" customHeight="1">
      <c r="A255" s="54">
        <f>IF('Master MP Status'!A255&gt;0,'Master MP Status'!A255,"")</f>
        <v>247</v>
      </c>
      <c r="B255" s="5" t="str">
        <f>IF(ISTEXT('Master MP Status'!B255),'Master MP Status'!B255,"")</f>
        <v>DIRECT</v>
      </c>
      <c r="C255" s="153" t="str">
        <f>IF(OR(ISTEXT('Master MP Status'!C255),'Master MP Status'!C255&gt;0),'Master MP Status'!C255,"")</f>
        <v/>
      </c>
      <c r="D255" s="154" t="str">
        <f>IF(OR(ISTEXT('Master MP Status'!D255),'Master MP Status'!D255&gt;0),'Master MP Status'!D255,"")</f>
        <v>B250169</v>
      </c>
      <c r="E255" s="5" t="str">
        <f>IF(ISTEXT('Master MP Status'!E255),'Master MP Status'!E255,"")</f>
        <v>SAIFUL BIHAR</v>
      </c>
      <c r="F255" s="5"/>
      <c r="G255" s="5" t="str">
        <f>IF(ISTEXT('Master MP Status'!G255),'Master MP Status'!G255,"")</f>
        <v>Serang</v>
      </c>
      <c r="H255" s="5" t="str">
        <f>IF(ISTEXT('Master MP Status'!H255),'Master MP Status'!H255,"")</f>
        <v>MURSID</v>
      </c>
      <c r="I255" s="5" t="str">
        <f>IF(ISTEXT('Master MP Status'!I255),'Master MP Status'!I255,"")</f>
        <v>Fitter 2</v>
      </c>
      <c r="J255" s="5" t="str">
        <f>IF(ISTEXT('Master MP Status'!J255),'Master MP Status'!J255,"")</f>
        <v>Fitter 2</v>
      </c>
      <c r="K255" s="9">
        <f>IF(OR('Master MP Status'!K255=0,'Master MP Status'!K255=""),"",'Master MP Status'!K255)</f>
        <v>45856</v>
      </c>
      <c r="L255" s="9">
        <f>IF(OR('Master MP Status'!L255=0,'Master MP Status'!L255=""),"",'Master MP Status'!L255)</f>
        <v>45856</v>
      </c>
      <c r="M255" s="9" t="str">
        <f>IF(OR('Master MP Status'!M255=0,'Master MP Status'!M255=""),"",'Master MP Status'!M255)</f>
        <v/>
      </c>
      <c r="N255" s="5" t="str">
        <f>IF(ISTEXT('Master MP Status'!N255),'Master MP Status'!N255,"")</f>
        <v/>
      </c>
      <c r="O255" s="5">
        <f>LOOKUP(O$6,'Daily Absent'!$O$6:$AX$6,'Daily Absent'!$O255:$AX255)</f>
        <v>0</v>
      </c>
      <c r="P255" s="100"/>
      <c r="Q255" s="100"/>
      <c r="R255" s="100"/>
      <c r="S255" s="100"/>
      <c r="T255" s="5"/>
      <c r="U255" s="5"/>
      <c r="V255" s="5">
        <f>LOOKUP(V$6,'Daily Absent'!$O$6:$AX$6,'Daily Absent'!$O255:$AX255)</f>
        <v>0</v>
      </c>
      <c r="W255" s="100"/>
      <c r="X255" s="100"/>
      <c r="Y255" s="100"/>
      <c r="Z255" s="100"/>
      <c r="AA255" s="5"/>
      <c r="AB255" s="5"/>
      <c r="AC255" s="5">
        <f>LOOKUP(AC$6,'Daily Absent'!$O$6:$AX$6,'Daily Absent'!$O255:$AX255)</f>
        <v>0</v>
      </c>
      <c r="AD255" s="100"/>
      <c r="AE255" s="100"/>
      <c r="AF255" s="100"/>
      <c r="AG255" s="100"/>
      <c r="AH255" s="5"/>
      <c r="AI255" s="5"/>
      <c r="AJ255" s="5">
        <f>LOOKUP(AJ$6,'Daily Absent'!$O$6:$AX$6,'Daily Absent'!$O255:$AX255)</f>
        <v>0</v>
      </c>
      <c r="AK255" s="100"/>
      <c r="AL255" s="100"/>
      <c r="AM255" s="100"/>
      <c r="AN255" s="100"/>
      <c r="AO255" s="5"/>
      <c r="AP255" s="5"/>
      <c r="AQ255" s="5">
        <f>LOOKUP(AQ$6,'Daily Absent'!$O$6:$AX$6,'Daily Absent'!$O255:$AX255)</f>
        <v>0</v>
      </c>
      <c r="AR255" s="100"/>
      <c r="AS255" s="100"/>
      <c r="AT255" s="100"/>
      <c r="AU255" s="100"/>
      <c r="AV255" s="5"/>
      <c r="AW255" s="5"/>
      <c r="AX255" s="5">
        <f>LOOKUP(AX$6,'Daily Absent'!$O$6:$AX$6,'Daily Absent'!$O255:$AX255)</f>
        <v>0</v>
      </c>
      <c r="AY255" s="100"/>
      <c r="AZ255" s="100"/>
      <c r="BA255" s="100"/>
      <c r="BB255" s="100"/>
      <c r="BC255" s="100"/>
      <c r="BD255" s="100"/>
      <c r="BE255" s="5">
        <f>LOOKUP(BE$6,'Daily Absent'!$O$6:$AX$6,'Daily Absent'!$O255:$AX255)</f>
        <v>0</v>
      </c>
      <c r="BF255" s="100"/>
      <c r="BG255" s="100"/>
      <c r="BH255" s="100"/>
      <c r="BI255" s="100"/>
      <c r="BJ255" s="100"/>
      <c r="BK255" s="100"/>
      <c r="BL255" s="5">
        <f>LOOKUP(BL$6,'Daily Absent'!$O$6:$AX$6,'Daily Absent'!$O255:$AX255)</f>
        <v>0</v>
      </c>
      <c r="BM255" s="100"/>
      <c r="BN255" s="100"/>
      <c r="BO255" s="100"/>
      <c r="BP255" s="100"/>
      <c r="BQ255" s="100"/>
      <c r="BR255" s="100"/>
      <c r="BS255" s="5">
        <f>LOOKUP(BS$6,'Daily Absent'!$O$6:$AX$6,'Daily Absent'!$O255:$AX255)</f>
        <v>0</v>
      </c>
      <c r="BT255" s="100"/>
      <c r="BU255" s="100"/>
      <c r="BV255" s="100"/>
      <c r="BW255" s="100"/>
      <c r="BX255" s="5"/>
      <c r="BY255" s="5"/>
      <c r="BZ255" s="5">
        <f>LOOKUP(BZ$6,'Daily Absent'!$O$6:$AX$6,'Daily Absent'!$O255:$AX255)</f>
        <v>0</v>
      </c>
      <c r="CA255" s="100"/>
      <c r="CB255" s="100"/>
      <c r="CC255" s="100"/>
      <c r="CD255" s="100"/>
      <c r="CE255" s="5"/>
      <c r="CF255" s="5"/>
      <c r="CG255" s="5">
        <f>LOOKUP(CG$6,'Daily Absent'!$O$6:$AX$6,'Daily Absent'!$O255:$AX255)</f>
        <v>0</v>
      </c>
      <c r="CH255" s="100"/>
      <c r="CI255" s="100"/>
      <c r="CJ255" s="100"/>
      <c r="CK255" s="100"/>
      <c r="CL255" s="5"/>
      <c r="CM255" s="5"/>
      <c r="CN255" s="5">
        <f>LOOKUP(CN$6,'Daily Absent'!$O$6:$AX$6,'Daily Absent'!$O255:$AX255)</f>
        <v>0</v>
      </c>
      <c r="CO255" s="100"/>
      <c r="CP255" s="100"/>
      <c r="CQ255" s="100"/>
      <c r="CR255" s="100"/>
      <c r="CS255" s="5"/>
      <c r="CT255" s="5"/>
      <c r="CU255" s="5">
        <f>LOOKUP(CU$6,'Daily Absent'!$O$6:$AX$6,'Daily Absent'!$O255:$AX255)</f>
        <v>0</v>
      </c>
      <c r="CV255" s="100"/>
      <c r="CW255" s="100"/>
      <c r="CX255" s="100"/>
      <c r="CY255" s="100"/>
      <c r="CZ255" s="5"/>
      <c r="DA255" s="5"/>
      <c r="DB255" s="5">
        <f>LOOKUP(DB$6,'Daily Absent'!$O$6:$AX$6,'Daily Absent'!$O255:$AX255)</f>
        <v>0</v>
      </c>
      <c r="DC255" s="100"/>
      <c r="DD255" s="100"/>
      <c r="DE255" s="100"/>
      <c r="DF255" s="100"/>
      <c r="DG255" s="5"/>
      <c r="DH255" s="5"/>
      <c r="DI255" s="5">
        <f>LOOKUP(DI$6,'Daily Absent'!$O$6:$AX$6,'Daily Absent'!$O255:$AX255)</f>
        <v>0</v>
      </c>
      <c r="DJ255" s="100"/>
      <c r="DK255" s="100"/>
      <c r="DL255" s="100"/>
      <c r="DM255" s="100"/>
      <c r="DN255" s="5"/>
      <c r="DO255" s="5"/>
      <c r="DP255" s="5">
        <f>LOOKUP(DP$6,'Daily Absent'!$O$6:$AX$6,'Daily Absent'!$O255:$AX255)</f>
        <v>0</v>
      </c>
      <c r="DQ255" s="100"/>
      <c r="DR255" s="100"/>
      <c r="DS255" s="100"/>
      <c r="DT255" s="100"/>
      <c r="DU255" s="5"/>
      <c r="DV255" s="5"/>
      <c r="DW255" s="5">
        <f>LOOKUP(DW$6,'Daily Absent'!$O$6:$AX$6,'Daily Absent'!$O255:$AX255)</f>
        <v>0</v>
      </c>
      <c r="DX255" s="100"/>
      <c r="DY255" s="100"/>
      <c r="DZ255" s="100"/>
      <c r="EA255" s="100"/>
      <c r="EB255" s="5"/>
      <c r="EC255" s="5"/>
      <c r="ED255" s="5">
        <f>LOOKUP(ED$6,'Daily Absent'!$O$6:$AX$6,'Daily Absent'!$O255:$AX255)</f>
        <v>1</v>
      </c>
      <c r="EE255" s="100">
        <v>0.29166666666666669</v>
      </c>
      <c r="EF255" s="100">
        <v>0.5</v>
      </c>
      <c r="EG255" s="100">
        <v>0.54166666666666663</v>
      </c>
      <c r="EH255" s="100">
        <v>0.75</v>
      </c>
      <c r="EI255" s="100">
        <v>0.79166666666666663</v>
      </c>
      <c r="EJ255" s="100">
        <v>0.91666666666666663</v>
      </c>
      <c r="EK255" s="5">
        <f>LOOKUP(EK$6,'Daily Absent'!$O$6:$AX$6,'Daily Absent'!$O255:$AX255)</f>
        <v>1</v>
      </c>
      <c r="EL255" s="100">
        <v>0.29166666666666669</v>
      </c>
      <c r="EM255" s="100">
        <v>0.5</v>
      </c>
      <c r="EN255" s="100">
        <v>0.54166666666666663</v>
      </c>
      <c r="EO255" s="100">
        <v>0.75</v>
      </c>
      <c r="EP255" s="100"/>
      <c r="EQ255" s="5"/>
      <c r="ER255" s="5">
        <f>LOOKUP(ER$6,'Daily Absent'!$O$6:$AX$6,'Daily Absent'!$O255:$AX255)</f>
        <v>0</v>
      </c>
      <c r="ES255" s="100"/>
      <c r="ET255" s="100"/>
      <c r="EU255" s="100"/>
      <c r="EV255" s="100"/>
      <c r="EW255" s="5"/>
      <c r="EX255" s="5"/>
      <c r="EY255" s="5">
        <f>LOOKUP(EY$6,'Daily Absent'!$O$6:$AX$6,'Daily Absent'!$O255:$AX255)</f>
        <v>1</v>
      </c>
      <c r="EZ255" s="100">
        <v>0.29166666666666669</v>
      </c>
      <c r="FA255" s="100">
        <v>0.5</v>
      </c>
      <c r="FB255" s="100">
        <v>0.54166666666666663</v>
      </c>
      <c r="FC255" s="100">
        <v>0.75</v>
      </c>
      <c r="FD255" s="100">
        <v>0.79166666666666663</v>
      </c>
      <c r="FE255" s="100">
        <v>0.91666666666666663</v>
      </c>
      <c r="FF255" s="5">
        <f>LOOKUP(FF$6,'Daily Absent'!$O$6:$AX$6,'Daily Absent'!$O255:$AX255)</f>
        <v>1</v>
      </c>
      <c r="FG255" s="100"/>
      <c r="FH255" s="100"/>
      <c r="FI255" s="100"/>
      <c r="FJ255" s="100"/>
      <c r="FK255" s="5"/>
      <c r="FL255" s="5"/>
      <c r="FM255" s="5">
        <f>LOOKUP(FM$6,'Daily Absent'!$O$6:$AX$6,'Daily Absent'!$O255:$AX255)</f>
        <v>0</v>
      </c>
      <c r="FN255" s="100"/>
      <c r="FO255" s="100"/>
      <c r="FP255" s="100"/>
      <c r="FQ255" s="100"/>
      <c r="FR255" s="5"/>
      <c r="FS255" s="5"/>
      <c r="FT255" s="5">
        <f>LOOKUP(FT$6,'Daily Absent'!$O$6:$AX$6,'Daily Absent'!$O255:$AX255)</f>
        <v>0</v>
      </c>
      <c r="FU255" s="100"/>
      <c r="FV255" s="100"/>
      <c r="FW255" s="100"/>
      <c r="FX255" s="100"/>
      <c r="FY255" s="5"/>
      <c r="FZ255" s="5"/>
      <c r="GA255" s="5">
        <f>LOOKUP(GA$6,'Daily Absent'!$O$6:$AX$6,'Daily Absent'!$O255:$AX255)</f>
        <v>0</v>
      </c>
      <c r="GB255" s="100"/>
      <c r="GC255" s="100"/>
      <c r="GD255" s="100"/>
      <c r="GE255" s="100"/>
      <c r="GF255" s="5"/>
      <c r="GG255" s="5"/>
      <c r="GH255" s="5">
        <f>LOOKUP(GH$6,'Daily Absent'!$O$6:$AX$6,'Daily Absent'!$O255:$AX255)</f>
        <v>0</v>
      </c>
      <c r="GI255" s="100"/>
      <c r="GJ255" s="100"/>
      <c r="GK255" s="100"/>
      <c r="GL255" s="100"/>
      <c r="GM255" s="5"/>
      <c r="GN255" s="5"/>
      <c r="GO255" s="5">
        <f>LOOKUP(GO$6,'Daily Absent'!$O$6:$AX$6,'Daily Absent'!$O255:$AX255)</f>
        <v>0</v>
      </c>
      <c r="GP255" s="100"/>
      <c r="GQ255" s="100"/>
      <c r="GR255" s="100"/>
      <c r="GS255" s="100"/>
      <c r="GT255" s="100"/>
      <c r="GU255" s="100"/>
      <c r="GV255" s="5">
        <f>LOOKUP(GV$6,'Daily Absent'!$O$6:$AX$6,'Daily Absent'!$O255:$AX255)</f>
        <v>0</v>
      </c>
      <c r="GW255" s="100"/>
      <c r="GX255" s="100"/>
      <c r="GY255" s="100"/>
      <c r="GZ255" s="100"/>
      <c r="HA255" s="5"/>
      <c r="HB255" s="5"/>
      <c r="HC255" s="5">
        <f>LOOKUP(HC$6,'Daily Absent'!$O$6:$AX$6,'Daily Absent'!$O255:$AX255)</f>
        <v>0</v>
      </c>
      <c r="HD255" s="100"/>
      <c r="HE255" s="100"/>
      <c r="HF255" s="100"/>
      <c r="HG255" s="100"/>
      <c r="HH255" s="5"/>
      <c r="HI255" s="5"/>
      <c r="HJ255" s="5">
        <f>LOOKUP(HJ$6,'Daily Absent'!$O$6:$AX$6,'Daily Absent'!$O255:$AX255)</f>
        <v>0</v>
      </c>
      <c r="HK255" s="100"/>
      <c r="HL255" s="100"/>
      <c r="HM255" s="100"/>
      <c r="HN255" s="100"/>
      <c r="HO255" s="5"/>
      <c r="HP255" s="5"/>
      <c r="HQ255" s="5"/>
      <c r="HR255" s="100"/>
      <c r="HS255" s="100"/>
      <c r="HT255" s="100"/>
      <c r="HU255" s="100"/>
      <c r="HV255" s="5"/>
      <c r="HW255" s="5"/>
      <c r="HX255" s="5">
        <f>LOOKUP(HX$6,'Daily Absent'!$O$6:$AX$6,'Daily Absent'!$O255:$AX255)</f>
        <v>0</v>
      </c>
      <c r="HY255" s="5"/>
      <c r="HZ255" s="100"/>
      <c r="IA255" s="5"/>
      <c r="IB255" s="5"/>
      <c r="IC255" s="5"/>
      <c r="ID255" s="5"/>
      <c r="IE255" s="5">
        <f>LOOKUP(IE$6,'Daily Absent'!$O$6:$AX$6,'Daily Absent'!$O255:$AX255)</f>
        <v>0</v>
      </c>
      <c r="IF255" s="5"/>
      <c r="IG255" s="100"/>
      <c r="IH255" s="5"/>
      <c r="II255" s="5"/>
      <c r="IJ255" s="5"/>
      <c r="IK255" s="5"/>
      <c r="IL255" s="5">
        <f>LOOKUP(IL$6,'Daily Absent'!$O$6:$AX$6,'Daily Absent'!$O255:$AX255)</f>
        <v>0</v>
      </c>
      <c r="IM255" s="5"/>
      <c r="IN255" s="100"/>
      <c r="IO255" s="5"/>
      <c r="IP255" s="5"/>
      <c r="IQ255" s="5"/>
      <c r="IR255" s="5"/>
      <c r="IS255" s="5">
        <f>LOOKUP(IS$6,'Daily Absent'!$O$6:$AX$6,'Daily Absent'!$O255:$AX255)</f>
        <v>0</v>
      </c>
      <c r="IT255" s="5"/>
      <c r="IU255" s="100"/>
      <c r="IV255" s="5"/>
      <c r="IW255" s="5"/>
      <c r="IX255" s="5"/>
      <c r="IY255" s="5"/>
      <c r="IZ255" s="5">
        <f>LOOKUP(IZ$6,'Daily Absent'!$O$6:$AX$6,'Daily Absent'!$O255:$AX255)</f>
        <v>0</v>
      </c>
      <c r="JA255" s="5"/>
      <c r="JB255" s="100"/>
      <c r="JC255" s="5"/>
      <c r="JD255" s="5"/>
      <c r="JE255" s="5"/>
      <c r="JF255" s="5"/>
    </row>
    <row r="256" spans="1:266" ht="20" customHeight="1">
      <c r="A256" s="54">
        <f>IF('Master MP Status'!A256&gt;0,'Master MP Status'!A256,"")</f>
        <v>248</v>
      </c>
      <c r="B256" s="5" t="str">
        <f>IF(ISTEXT('Master MP Status'!B256),'Master MP Status'!B256,"")</f>
        <v>DIRECT</v>
      </c>
      <c r="C256" s="153" t="str">
        <f>IF(OR(ISTEXT('Master MP Status'!C256),'Master MP Status'!C256&gt;0),'Master MP Status'!C256,"")</f>
        <v/>
      </c>
      <c r="D256" s="154" t="str">
        <f>IF(OR(ISTEXT('Master MP Status'!D256),'Master MP Status'!D256&gt;0),'Master MP Status'!D256,"")</f>
        <v>B250170</v>
      </c>
      <c r="E256" s="5" t="str">
        <f>IF(ISTEXT('Master MP Status'!E256),'Master MP Status'!E256,"")</f>
        <v>ADITYA ANDRE IRAWAN</v>
      </c>
      <c r="F256" s="5"/>
      <c r="G256" s="5" t="str">
        <f>IF(ISTEXT('Master MP Status'!G256),'Master MP Status'!G256,"")</f>
        <v>Cilegon</v>
      </c>
      <c r="H256" s="5" t="str">
        <f>IF(ISTEXT('Master MP Status'!H256),'Master MP Status'!H256,"")</f>
        <v>MURSID</v>
      </c>
      <c r="I256" s="5" t="str">
        <f>IF(ISTEXT('Master MP Status'!I256),'Master MP Status'!I256,"")</f>
        <v>Fitter 1</v>
      </c>
      <c r="J256" s="5" t="str">
        <f>IF(ISTEXT('Master MP Status'!J256),'Master MP Status'!J256,"")</f>
        <v>Fitter 1</v>
      </c>
      <c r="K256" s="9">
        <f>IF(OR('Master MP Status'!K256=0,'Master MP Status'!K256=""),"",'Master MP Status'!K256)</f>
        <v>45856</v>
      </c>
      <c r="L256" s="9">
        <f>IF(OR('Master MP Status'!L256=0,'Master MP Status'!L256=""),"",'Master MP Status'!L256)</f>
        <v>45856</v>
      </c>
      <c r="M256" s="9" t="str">
        <f>IF(OR('Master MP Status'!M256=0,'Master MP Status'!M256=""),"",'Master MP Status'!M256)</f>
        <v/>
      </c>
      <c r="N256" s="5" t="str">
        <f>IF(ISTEXT('Master MP Status'!N256),'Master MP Status'!N256,"")</f>
        <v/>
      </c>
      <c r="O256" s="5">
        <f>LOOKUP(O$6,'Daily Absent'!$O$6:$AX$6,'Daily Absent'!$O256:$AX256)</f>
        <v>0</v>
      </c>
      <c r="P256" s="100"/>
      <c r="Q256" s="100"/>
      <c r="R256" s="100"/>
      <c r="S256" s="100"/>
      <c r="T256" s="5"/>
      <c r="U256" s="5"/>
      <c r="V256" s="5">
        <f>LOOKUP(V$6,'Daily Absent'!$O$6:$AX$6,'Daily Absent'!$O256:$AX256)</f>
        <v>0</v>
      </c>
      <c r="W256" s="100"/>
      <c r="X256" s="100"/>
      <c r="Y256" s="100"/>
      <c r="Z256" s="100"/>
      <c r="AA256" s="5"/>
      <c r="AB256" s="5"/>
      <c r="AC256" s="5">
        <f>LOOKUP(AC$6,'Daily Absent'!$O$6:$AX$6,'Daily Absent'!$O256:$AX256)</f>
        <v>0</v>
      </c>
      <c r="AD256" s="100"/>
      <c r="AE256" s="100"/>
      <c r="AF256" s="100"/>
      <c r="AG256" s="100"/>
      <c r="AH256" s="5"/>
      <c r="AI256" s="5"/>
      <c r="AJ256" s="5">
        <f>LOOKUP(AJ$6,'Daily Absent'!$O$6:$AX$6,'Daily Absent'!$O256:$AX256)</f>
        <v>0</v>
      </c>
      <c r="AK256" s="100"/>
      <c r="AL256" s="100"/>
      <c r="AM256" s="100"/>
      <c r="AN256" s="100"/>
      <c r="AO256" s="5"/>
      <c r="AP256" s="5"/>
      <c r="AQ256" s="5">
        <f>LOOKUP(AQ$6,'Daily Absent'!$O$6:$AX$6,'Daily Absent'!$O256:$AX256)</f>
        <v>0</v>
      </c>
      <c r="AR256" s="100"/>
      <c r="AS256" s="100"/>
      <c r="AT256" s="100"/>
      <c r="AU256" s="100"/>
      <c r="AV256" s="5"/>
      <c r="AW256" s="5"/>
      <c r="AX256" s="5">
        <f>LOOKUP(AX$6,'Daily Absent'!$O$6:$AX$6,'Daily Absent'!$O256:$AX256)</f>
        <v>0</v>
      </c>
      <c r="AY256" s="100"/>
      <c r="AZ256" s="100"/>
      <c r="BA256" s="100"/>
      <c r="BB256" s="100"/>
      <c r="BC256" s="100"/>
      <c r="BD256" s="100"/>
      <c r="BE256" s="5">
        <f>LOOKUP(BE$6,'Daily Absent'!$O$6:$AX$6,'Daily Absent'!$O256:$AX256)</f>
        <v>0</v>
      </c>
      <c r="BF256" s="100"/>
      <c r="BG256" s="100"/>
      <c r="BH256" s="100"/>
      <c r="BI256" s="100"/>
      <c r="BJ256" s="100"/>
      <c r="BK256" s="100"/>
      <c r="BL256" s="5">
        <f>LOOKUP(BL$6,'Daily Absent'!$O$6:$AX$6,'Daily Absent'!$O256:$AX256)</f>
        <v>0</v>
      </c>
      <c r="BM256" s="100"/>
      <c r="BN256" s="100"/>
      <c r="BO256" s="100"/>
      <c r="BP256" s="100"/>
      <c r="BQ256" s="100"/>
      <c r="BR256" s="100"/>
      <c r="BS256" s="5">
        <f>LOOKUP(BS$6,'Daily Absent'!$O$6:$AX$6,'Daily Absent'!$O256:$AX256)</f>
        <v>0</v>
      </c>
      <c r="BT256" s="100"/>
      <c r="BU256" s="100"/>
      <c r="BV256" s="100"/>
      <c r="BW256" s="100"/>
      <c r="BX256" s="5"/>
      <c r="BY256" s="5"/>
      <c r="BZ256" s="5">
        <f>LOOKUP(BZ$6,'Daily Absent'!$O$6:$AX$6,'Daily Absent'!$O256:$AX256)</f>
        <v>0</v>
      </c>
      <c r="CA256" s="100"/>
      <c r="CB256" s="100"/>
      <c r="CC256" s="100"/>
      <c r="CD256" s="100"/>
      <c r="CE256" s="5"/>
      <c r="CF256" s="5"/>
      <c r="CG256" s="5">
        <f>LOOKUP(CG$6,'Daily Absent'!$O$6:$AX$6,'Daily Absent'!$O256:$AX256)</f>
        <v>0</v>
      </c>
      <c r="CH256" s="100"/>
      <c r="CI256" s="100"/>
      <c r="CJ256" s="100"/>
      <c r="CK256" s="100"/>
      <c r="CL256" s="5"/>
      <c r="CM256" s="5"/>
      <c r="CN256" s="5">
        <f>LOOKUP(CN$6,'Daily Absent'!$O$6:$AX$6,'Daily Absent'!$O256:$AX256)</f>
        <v>0</v>
      </c>
      <c r="CO256" s="100"/>
      <c r="CP256" s="100"/>
      <c r="CQ256" s="100"/>
      <c r="CR256" s="100"/>
      <c r="CS256" s="5"/>
      <c r="CT256" s="5"/>
      <c r="CU256" s="5">
        <f>LOOKUP(CU$6,'Daily Absent'!$O$6:$AX$6,'Daily Absent'!$O256:$AX256)</f>
        <v>0</v>
      </c>
      <c r="CV256" s="100"/>
      <c r="CW256" s="100"/>
      <c r="CX256" s="100"/>
      <c r="CY256" s="100"/>
      <c r="CZ256" s="5"/>
      <c r="DA256" s="5"/>
      <c r="DB256" s="5">
        <f>LOOKUP(DB$6,'Daily Absent'!$O$6:$AX$6,'Daily Absent'!$O256:$AX256)</f>
        <v>0</v>
      </c>
      <c r="DC256" s="100"/>
      <c r="DD256" s="100"/>
      <c r="DE256" s="100"/>
      <c r="DF256" s="100"/>
      <c r="DG256" s="5"/>
      <c r="DH256" s="5"/>
      <c r="DI256" s="5">
        <f>LOOKUP(DI$6,'Daily Absent'!$O$6:$AX$6,'Daily Absent'!$O256:$AX256)</f>
        <v>0</v>
      </c>
      <c r="DJ256" s="100"/>
      <c r="DK256" s="100"/>
      <c r="DL256" s="100"/>
      <c r="DM256" s="100"/>
      <c r="DN256" s="5"/>
      <c r="DO256" s="5"/>
      <c r="DP256" s="5">
        <f>LOOKUP(DP$6,'Daily Absent'!$O$6:$AX$6,'Daily Absent'!$O256:$AX256)</f>
        <v>0</v>
      </c>
      <c r="DQ256" s="100"/>
      <c r="DR256" s="100"/>
      <c r="DS256" s="100"/>
      <c r="DT256" s="100"/>
      <c r="DU256" s="5"/>
      <c r="DV256" s="5"/>
      <c r="DW256" s="5">
        <f>LOOKUP(DW$6,'Daily Absent'!$O$6:$AX$6,'Daily Absent'!$O256:$AX256)</f>
        <v>0</v>
      </c>
      <c r="DX256" s="100"/>
      <c r="DY256" s="100"/>
      <c r="DZ256" s="100"/>
      <c r="EA256" s="100"/>
      <c r="EB256" s="5"/>
      <c r="EC256" s="5"/>
      <c r="ED256" s="5">
        <f>LOOKUP(ED$6,'Daily Absent'!$O$6:$AX$6,'Daily Absent'!$O256:$AX256)</f>
        <v>1</v>
      </c>
      <c r="EE256" s="100">
        <v>0.29166666666666669</v>
      </c>
      <c r="EF256" s="100">
        <v>0.5</v>
      </c>
      <c r="EG256" s="100">
        <v>0.54166666666666663</v>
      </c>
      <c r="EH256" s="100">
        <v>0.75</v>
      </c>
      <c r="EI256" s="5"/>
      <c r="EJ256" s="5"/>
      <c r="EK256" s="5">
        <f>LOOKUP(EK$6,'Daily Absent'!$O$6:$AX$6,'Daily Absent'!$O256:$AX256)</f>
        <v>1</v>
      </c>
      <c r="EL256" s="100">
        <v>0.29166666666666669</v>
      </c>
      <c r="EM256" s="100">
        <v>0.5</v>
      </c>
      <c r="EN256" s="100">
        <v>0.54166666666666663</v>
      </c>
      <c r="EO256" s="100">
        <v>0.75</v>
      </c>
      <c r="EP256" s="100"/>
      <c r="EQ256" s="5"/>
      <c r="ER256" s="5">
        <f>LOOKUP(ER$6,'Daily Absent'!$O$6:$AX$6,'Daily Absent'!$O256:$AX256)</f>
        <v>0</v>
      </c>
      <c r="ES256" s="100"/>
      <c r="ET256" s="100"/>
      <c r="EU256" s="100"/>
      <c r="EV256" s="100"/>
      <c r="EW256" s="5"/>
      <c r="EX256" s="5"/>
      <c r="EY256" s="5">
        <f>LOOKUP(EY$6,'Daily Absent'!$O$6:$AX$6,'Daily Absent'!$O256:$AX256)</f>
        <v>1</v>
      </c>
      <c r="EZ256" s="100">
        <v>0.29166666666666669</v>
      </c>
      <c r="FA256" s="100">
        <v>0.5</v>
      </c>
      <c r="FB256" s="100">
        <v>0.54166666666666663</v>
      </c>
      <c r="FC256" s="100">
        <v>0.75</v>
      </c>
      <c r="FD256" s="100">
        <v>0.79166666666666663</v>
      </c>
      <c r="FE256" s="100">
        <v>0.91666666666666663</v>
      </c>
      <c r="FF256" s="5">
        <f>LOOKUP(FF$6,'Daily Absent'!$O$6:$AX$6,'Daily Absent'!$O256:$AX256)</f>
        <v>1</v>
      </c>
      <c r="FG256" s="100"/>
      <c r="FH256" s="100"/>
      <c r="FI256" s="100"/>
      <c r="FJ256" s="100"/>
      <c r="FK256" s="5"/>
      <c r="FL256" s="5"/>
      <c r="FM256" s="5">
        <f>LOOKUP(FM$6,'Daily Absent'!$O$6:$AX$6,'Daily Absent'!$O256:$AX256)</f>
        <v>0</v>
      </c>
      <c r="FN256" s="100"/>
      <c r="FO256" s="100"/>
      <c r="FP256" s="100"/>
      <c r="FQ256" s="100"/>
      <c r="FR256" s="5"/>
      <c r="FS256" s="5"/>
      <c r="FT256" s="5">
        <f>LOOKUP(FT$6,'Daily Absent'!$O$6:$AX$6,'Daily Absent'!$O256:$AX256)</f>
        <v>0</v>
      </c>
      <c r="FU256" s="100"/>
      <c r="FV256" s="100"/>
      <c r="FW256" s="100"/>
      <c r="FX256" s="100"/>
      <c r="FY256" s="5"/>
      <c r="FZ256" s="5"/>
      <c r="GA256" s="5">
        <f>LOOKUP(GA$6,'Daily Absent'!$O$6:$AX$6,'Daily Absent'!$O256:$AX256)</f>
        <v>0</v>
      </c>
      <c r="GB256" s="100"/>
      <c r="GC256" s="100"/>
      <c r="GD256" s="100"/>
      <c r="GE256" s="100"/>
      <c r="GF256" s="5"/>
      <c r="GG256" s="5"/>
      <c r="GH256" s="5">
        <f>LOOKUP(GH$6,'Daily Absent'!$O$6:$AX$6,'Daily Absent'!$O256:$AX256)</f>
        <v>0</v>
      </c>
      <c r="GI256" s="100"/>
      <c r="GJ256" s="100"/>
      <c r="GK256" s="100"/>
      <c r="GL256" s="100"/>
      <c r="GM256" s="5"/>
      <c r="GN256" s="5"/>
      <c r="GO256" s="5">
        <f>LOOKUP(GO$6,'Daily Absent'!$O$6:$AX$6,'Daily Absent'!$O256:$AX256)</f>
        <v>0</v>
      </c>
      <c r="GP256" s="100"/>
      <c r="GQ256" s="100"/>
      <c r="GR256" s="100"/>
      <c r="GS256" s="100"/>
      <c r="GT256" s="100"/>
      <c r="GU256" s="100"/>
      <c r="GV256" s="5">
        <f>LOOKUP(GV$6,'Daily Absent'!$O$6:$AX$6,'Daily Absent'!$O256:$AX256)</f>
        <v>0</v>
      </c>
      <c r="GW256" s="100"/>
      <c r="GX256" s="100"/>
      <c r="GY256" s="100"/>
      <c r="GZ256" s="100"/>
      <c r="HA256" s="5"/>
      <c r="HB256" s="5"/>
      <c r="HC256" s="5">
        <f>LOOKUP(HC$6,'Daily Absent'!$O$6:$AX$6,'Daily Absent'!$O256:$AX256)</f>
        <v>0</v>
      </c>
      <c r="HD256" s="100"/>
      <c r="HE256" s="100"/>
      <c r="HF256" s="100"/>
      <c r="HG256" s="100"/>
      <c r="HH256" s="5"/>
      <c r="HI256" s="5"/>
      <c r="HJ256" s="5">
        <f>LOOKUP(HJ$6,'Daily Absent'!$O$6:$AX$6,'Daily Absent'!$O256:$AX256)</f>
        <v>0</v>
      </c>
      <c r="HK256" s="100"/>
      <c r="HL256" s="100"/>
      <c r="HM256" s="100"/>
      <c r="HN256" s="100"/>
      <c r="HO256" s="5"/>
      <c r="HP256" s="5"/>
      <c r="HQ256" s="5"/>
      <c r="HR256" s="100"/>
      <c r="HS256" s="100"/>
      <c r="HT256" s="100"/>
      <c r="HU256" s="100"/>
      <c r="HV256" s="5"/>
      <c r="HW256" s="5"/>
      <c r="HX256" s="5">
        <f>LOOKUP(HX$6,'Daily Absent'!$O$6:$AX$6,'Daily Absent'!$O256:$AX256)</f>
        <v>0</v>
      </c>
      <c r="HY256" s="5"/>
      <c r="HZ256" s="100"/>
      <c r="IA256" s="5"/>
      <c r="IB256" s="5"/>
      <c r="IC256" s="5"/>
      <c r="ID256" s="5"/>
      <c r="IE256" s="5">
        <f>LOOKUP(IE$6,'Daily Absent'!$O$6:$AX$6,'Daily Absent'!$O256:$AX256)</f>
        <v>0</v>
      </c>
      <c r="IF256" s="5"/>
      <c r="IG256" s="100"/>
      <c r="IH256" s="5"/>
      <c r="II256" s="5"/>
      <c r="IJ256" s="5"/>
      <c r="IK256" s="5"/>
      <c r="IL256" s="5">
        <f>LOOKUP(IL$6,'Daily Absent'!$O$6:$AX$6,'Daily Absent'!$O256:$AX256)</f>
        <v>0</v>
      </c>
      <c r="IM256" s="5"/>
      <c r="IN256" s="100"/>
      <c r="IO256" s="5"/>
      <c r="IP256" s="5"/>
      <c r="IQ256" s="5"/>
      <c r="IR256" s="5"/>
      <c r="IS256" s="5">
        <f>LOOKUP(IS$6,'Daily Absent'!$O$6:$AX$6,'Daily Absent'!$O256:$AX256)</f>
        <v>0</v>
      </c>
      <c r="IT256" s="5"/>
      <c r="IU256" s="100"/>
      <c r="IV256" s="5"/>
      <c r="IW256" s="5"/>
      <c r="IX256" s="5"/>
      <c r="IY256" s="5"/>
      <c r="IZ256" s="5">
        <f>LOOKUP(IZ$6,'Daily Absent'!$O$6:$AX$6,'Daily Absent'!$O256:$AX256)</f>
        <v>0</v>
      </c>
      <c r="JA256" s="5"/>
      <c r="JB256" s="100"/>
      <c r="JC256" s="5"/>
      <c r="JD256" s="5"/>
      <c r="JE256" s="5"/>
      <c r="JF256" s="5"/>
    </row>
    <row r="257" spans="1:266" ht="20" customHeight="1">
      <c r="A257" s="54">
        <f>IF('Master MP Status'!A257&gt;0,'Master MP Status'!A257,"")</f>
        <v>249</v>
      </c>
      <c r="B257" s="5" t="str">
        <f>IF(ISTEXT('Master MP Status'!B257),'Master MP Status'!B257,"")</f>
        <v>DIRECT</v>
      </c>
      <c r="C257" s="153" t="str">
        <f>IF(OR(ISTEXT('Master MP Status'!C257),'Master MP Status'!C257&gt;0),'Master MP Status'!C257,"")</f>
        <v/>
      </c>
      <c r="D257" s="154" t="str">
        <f>IF(OR(ISTEXT('Master MP Status'!D257),'Master MP Status'!D257&gt;0),'Master MP Status'!D257,"")</f>
        <v>B250171</v>
      </c>
      <c r="E257" s="5" t="str">
        <f>IF(ISTEXT('Master MP Status'!E257),'Master MP Status'!E257,"")</f>
        <v>AHMAD FADLUN MUBAROK</v>
      </c>
      <c r="F257" s="5"/>
      <c r="G257" s="5" t="str">
        <f>IF(ISTEXT('Master MP Status'!G257),'Master MP Status'!G257,"")</f>
        <v>Cilegon</v>
      </c>
      <c r="H257" s="5" t="str">
        <f>IF(ISTEXT('Master MP Status'!H257),'Master MP Status'!H257,"")</f>
        <v>MURSID</v>
      </c>
      <c r="I257" s="5" t="str">
        <f>IF(ISTEXT('Master MP Status'!I257),'Master MP Status'!I257,"")</f>
        <v>Fitter 1</v>
      </c>
      <c r="J257" s="5" t="str">
        <f>IF(ISTEXT('Master MP Status'!J257),'Master MP Status'!J257,"")</f>
        <v>Fitter 1</v>
      </c>
      <c r="K257" s="9">
        <f>IF(OR('Master MP Status'!K257=0,'Master MP Status'!K257=""),"",'Master MP Status'!K257)</f>
        <v>45856</v>
      </c>
      <c r="L257" s="9">
        <f>IF(OR('Master MP Status'!L257=0,'Master MP Status'!L257=""),"",'Master MP Status'!L257)</f>
        <v>45856</v>
      </c>
      <c r="M257" s="9" t="str">
        <f>IF(OR('Master MP Status'!M257=0,'Master MP Status'!M257=""),"",'Master MP Status'!M257)</f>
        <v/>
      </c>
      <c r="N257" s="5" t="str">
        <f>IF(ISTEXT('Master MP Status'!N257),'Master MP Status'!N257,"")</f>
        <v/>
      </c>
      <c r="O257" s="5">
        <f>LOOKUP(O$6,'Daily Absent'!$O$6:$AX$6,'Daily Absent'!$O257:$AX257)</f>
        <v>0</v>
      </c>
      <c r="P257" s="100"/>
      <c r="Q257" s="100"/>
      <c r="R257" s="100"/>
      <c r="S257" s="100"/>
      <c r="T257" s="5"/>
      <c r="U257" s="5"/>
      <c r="V257" s="5">
        <f>LOOKUP(V$6,'Daily Absent'!$O$6:$AX$6,'Daily Absent'!$O257:$AX257)</f>
        <v>0</v>
      </c>
      <c r="W257" s="100"/>
      <c r="X257" s="100"/>
      <c r="Y257" s="100"/>
      <c r="Z257" s="100"/>
      <c r="AA257" s="5"/>
      <c r="AB257" s="5"/>
      <c r="AC257" s="5">
        <f>LOOKUP(AC$6,'Daily Absent'!$O$6:$AX$6,'Daily Absent'!$O257:$AX257)</f>
        <v>0</v>
      </c>
      <c r="AD257" s="100"/>
      <c r="AE257" s="100"/>
      <c r="AF257" s="100"/>
      <c r="AG257" s="100"/>
      <c r="AH257" s="5"/>
      <c r="AI257" s="5"/>
      <c r="AJ257" s="5">
        <f>LOOKUP(AJ$6,'Daily Absent'!$O$6:$AX$6,'Daily Absent'!$O257:$AX257)</f>
        <v>0</v>
      </c>
      <c r="AK257" s="100"/>
      <c r="AL257" s="100"/>
      <c r="AM257" s="100"/>
      <c r="AN257" s="100"/>
      <c r="AO257" s="5"/>
      <c r="AP257" s="5"/>
      <c r="AQ257" s="5">
        <f>LOOKUP(AQ$6,'Daily Absent'!$O$6:$AX$6,'Daily Absent'!$O257:$AX257)</f>
        <v>0</v>
      </c>
      <c r="AR257" s="100"/>
      <c r="AS257" s="100"/>
      <c r="AT257" s="100"/>
      <c r="AU257" s="100"/>
      <c r="AV257" s="5"/>
      <c r="AW257" s="5"/>
      <c r="AX257" s="5">
        <f>LOOKUP(AX$6,'Daily Absent'!$O$6:$AX$6,'Daily Absent'!$O257:$AX257)</f>
        <v>0</v>
      </c>
      <c r="AY257" s="100"/>
      <c r="AZ257" s="100"/>
      <c r="BA257" s="100"/>
      <c r="BB257" s="100"/>
      <c r="BC257" s="100"/>
      <c r="BD257" s="100"/>
      <c r="BE257" s="5">
        <f>LOOKUP(BE$6,'Daily Absent'!$O$6:$AX$6,'Daily Absent'!$O257:$AX257)</f>
        <v>0</v>
      </c>
      <c r="BF257" s="100"/>
      <c r="BG257" s="100"/>
      <c r="BH257" s="100"/>
      <c r="BI257" s="100"/>
      <c r="BJ257" s="100"/>
      <c r="BK257" s="100"/>
      <c r="BL257" s="5">
        <f>LOOKUP(BL$6,'Daily Absent'!$O$6:$AX$6,'Daily Absent'!$O257:$AX257)</f>
        <v>0</v>
      </c>
      <c r="BM257" s="100"/>
      <c r="BN257" s="100"/>
      <c r="BO257" s="100"/>
      <c r="BP257" s="100"/>
      <c r="BQ257" s="100"/>
      <c r="BR257" s="100"/>
      <c r="BS257" s="5">
        <f>LOOKUP(BS$6,'Daily Absent'!$O$6:$AX$6,'Daily Absent'!$O257:$AX257)</f>
        <v>0</v>
      </c>
      <c r="BT257" s="100"/>
      <c r="BU257" s="100"/>
      <c r="BV257" s="100"/>
      <c r="BW257" s="100"/>
      <c r="BX257" s="5"/>
      <c r="BY257" s="5"/>
      <c r="BZ257" s="5">
        <f>LOOKUP(BZ$6,'Daily Absent'!$O$6:$AX$6,'Daily Absent'!$O257:$AX257)</f>
        <v>0</v>
      </c>
      <c r="CA257" s="100"/>
      <c r="CB257" s="100"/>
      <c r="CC257" s="100"/>
      <c r="CD257" s="100"/>
      <c r="CE257" s="5"/>
      <c r="CF257" s="5"/>
      <c r="CG257" s="5">
        <f>LOOKUP(CG$6,'Daily Absent'!$O$6:$AX$6,'Daily Absent'!$O257:$AX257)</f>
        <v>0</v>
      </c>
      <c r="CH257" s="100"/>
      <c r="CI257" s="100"/>
      <c r="CJ257" s="100"/>
      <c r="CK257" s="100"/>
      <c r="CL257" s="5"/>
      <c r="CM257" s="5"/>
      <c r="CN257" s="5">
        <f>LOOKUP(CN$6,'Daily Absent'!$O$6:$AX$6,'Daily Absent'!$O257:$AX257)</f>
        <v>0</v>
      </c>
      <c r="CO257" s="100"/>
      <c r="CP257" s="100"/>
      <c r="CQ257" s="100"/>
      <c r="CR257" s="100"/>
      <c r="CS257" s="5"/>
      <c r="CT257" s="5"/>
      <c r="CU257" s="5">
        <f>LOOKUP(CU$6,'Daily Absent'!$O$6:$AX$6,'Daily Absent'!$O257:$AX257)</f>
        <v>0</v>
      </c>
      <c r="CV257" s="100"/>
      <c r="CW257" s="100"/>
      <c r="CX257" s="100"/>
      <c r="CY257" s="100"/>
      <c r="CZ257" s="5"/>
      <c r="DA257" s="5"/>
      <c r="DB257" s="5">
        <f>LOOKUP(DB$6,'Daily Absent'!$O$6:$AX$6,'Daily Absent'!$O257:$AX257)</f>
        <v>0</v>
      </c>
      <c r="DC257" s="100"/>
      <c r="DD257" s="100"/>
      <c r="DE257" s="100"/>
      <c r="DF257" s="100"/>
      <c r="DG257" s="5"/>
      <c r="DH257" s="5"/>
      <c r="DI257" s="5">
        <f>LOOKUP(DI$6,'Daily Absent'!$O$6:$AX$6,'Daily Absent'!$O257:$AX257)</f>
        <v>0</v>
      </c>
      <c r="DJ257" s="100"/>
      <c r="DK257" s="100"/>
      <c r="DL257" s="100"/>
      <c r="DM257" s="100"/>
      <c r="DN257" s="5"/>
      <c r="DO257" s="5"/>
      <c r="DP257" s="5">
        <f>LOOKUP(DP$6,'Daily Absent'!$O$6:$AX$6,'Daily Absent'!$O257:$AX257)</f>
        <v>0</v>
      </c>
      <c r="DQ257" s="100"/>
      <c r="DR257" s="100"/>
      <c r="DS257" s="100"/>
      <c r="DT257" s="100"/>
      <c r="DU257" s="5"/>
      <c r="DV257" s="5"/>
      <c r="DW257" s="5">
        <f>LOOKUP(DW$6,'Daily Absent'!$O$6:$AX$6,'Daily Absent'!$O257:$AX257)</f>
        <v>0</v>
      </c>
      <c r="DX257" s="100"/>
      <c r="DY257" s="100"/>
      <c r="DZ257" s="100"/>
      <c r="EA257" s="100"/>
      <c r="EB257" s="5"/>
      <c r="EC257" s="5"/>
      <c r="ED257" s="5">
        <f>LOOKUP(ED$6,'Daily Absent'!$O$6:$AX$6,'Daily Absent'!$O257:$AX257)</f>
        <v>1</v>
      </c>
      <c r="EE257" s="100">
        <v>0.29166666666666669</v>
      </c>
      <c r="EF257" s="100">
        <v>0.5</v>
      </c>
      <c r="EG257" s="100">
        <v>0.54166666666666663</v>
      </c>
      <c r="EH257" s="100">
        <v>0.75</v>
      </c>
      <c r="EI257" s="100">
        <v>0.79166666666666663</v>
      </c>
      <c r="EJ257" s="100">
        <v>0.91666666666666663</v>
      </c>
      <c r="EK257" s="5">
        <f>LOOKUP(EK$6,'Daily Absent'!$O$6:$AX$6,'Daily Absent'!$O257:$AX257)</f>
        <v>1</v>
      </c>
      <c r="EL257" s="100">
        <v>0.29166666666666669</v>
      </c>
      <c r="EM257" s="100">
        <v>0.5</v>
      </c>
      <c r="EN257" s="100">
        <v>0.54166666666666663</v>
      </c>
      <c r="EO257" s="100">
        <v>0.75</v>
      </c>
      <c r="EP257" s="100"/>
      <c r="EQ257" s="5"/>
      <c r="ER257" s="5">
        <f>LOOKUP(ER$6,'Daily Absent'!$O$6:$AX$6,'Daily Absent'!$O257:$AX257)</f>
        <v>0</v>
      </c>
      <c r="ES257" s="100"/>
      <c r="ET257" s="100"/>
      <c r="EU257" s="100"/>
      <c r="EV257" s="100"/>
      <c r="EW257" s="5"/>
      <c r="EX257" s="5"/>
      <c r="EY257" s="5">
        <f>LOOKUP(EY$6,'Daily Absent'!$O$6:$AX$6,'Daily Absent'!$O257:$AX257)</f>
        <v>1</v>
      </c>
      <c r="EZ257" s="100">
        <v>0.29166666666666669</v>
      </c>
      <c r="FA257" s="100">
        <v>0.5</v>
      </c>
      <c r="FB257" s="100">
        <v>0.54166666666666663</v>
      </c>
      <c r="FC257" s="100">
        <v>0.75</v>
      </c>
      <c r="FD257" s="100">
        <v>0.79166666666666663</v>
      </c>
      <c r="FE257" s="100">
        <v>0.91666666666666663</v>
      </c>
      <c r="FF257" s="5">
        <f>LOOKUP(FF$6,'Daily Absent'!$O$6:$AX$6,'Daily Absent'!$O257:$AX257)</f>
        <v>1</v>
      </c>
      <c r="FG257" s="100"/>
      <c r="FH257" s="100"/>
      <c r="FI257" s="100"/>
      <c r="FJ257" s="100"/>
      <c r="FK257" s="5"/>
      <c r="FL257" s="5"/>
      <c r="FM257" s="5">
        <f>LOOKUP(FM$6,'Daily Absent'!$O$6:$AX$6,'Daily Absent'!$O257:$AX257)</f>
        <v>0</v>
      </c>
      <c r="FN257" s="100"/>
      <c r="FO257" s="100"/>
      <c r="FP257" s="100"/>
      <c r="FQ257" s="100"/>
      <c r="FR257" s="5"/>
      <c r="FS257" s="5"/>
      <c r="FT257" s="5">
        <f>LOOKUP(FT$6,'Daily Absent'!$O$6:$AX$6,'Daily Absent'!$O257:$AX257)</f>
        <v>0</v>
      </c>
      <c r="FU257" s="100"/>
      <c r="FV257" s="100"/>
      <c r="FW257" s="100"/>
      <c r="FX257" s="100"/>
      <c r="FY257" s="5"/>
      <c r="FZ257" s="5"/>
      <c r="GA257" s="5">
        <f>LOOKUP(GA$6,'Daily Absent'!$O$6:$AX$6,'Daily Absent'!$O257:$AX257)</f>
        <v>0</v>
      </c>
      <c r="GB257" s="100"/>
      <c r="GC257" s="100"/>
      <c r="GD257" s="100"/>
      <c r="GE257" s="100"/>
      <c r="GF257" s="5"/>
      <c r="GG257" s="5"/>
      <c r="GH257" s="5">
        <f>LOOKUP(GH$6,'Daily Absent'!$O$6:$AX$6,'Daily Absent'!$O257:$AX257)</f>
        <v>0</v>
      </c>
      <c r="GI257" s="100"/>
      <c r="GJ257" s="100"/>
      <c r="GK257" s="100"/>
      <c r="GL257" s="100"/>
      <c r="GM257" s="5"/>
      <c r="GN257" s="5"/>
      <c r="GO257" s="5">
        <f>LOOKUP(GO$6,'Daily Absent'!$O$6:$AX$6,'Daily Absent'!$O257:$AX257)</f>
        <v>0</v>
      </c>
      <c r="GP257" s="100"/>
      <c r="GQ257" s="100"/>
      <c r="GR257" s="100"/>
      <c r="GS257" s="100"/>
      <c r="GT257" s="100"/>
      <c r="GU257" s="100"/>
      <c r="GV257" s="5">
        <f>LOOKUP(GV$6,'Daily Absent'!$O$6:$AX$6,'Daily Absent'!$O257:$AX257)</f>
        <v>0</v>
      </c>
      <c r="GW257" s="100"/>
      <c r="GX257" s="100"/>
      <c r="GY257" s="100"/>
      <c r="GZ257" s="100"/>
      <c r="HA257" s="5"/>
      <c r="HB257" s="5"/>
      <c r="HC257" s="5">
        <f>LOOKUP(HC$6,'Daily Absent'!$O$6:$AX$6,'Daily Absent'!$O257:$AX257)</f>
        <v>0</v>
      </c>
      <c r="HD257" s="100"/>
      <c r="HE257" s="100"/>
      <c r="HF257" s="100"/>
      <c r="HG257" s="100"/>
      <c r="HH257" s="5"/>
      <c r="HI257" s="5"/>
      <c r="HJ257" s="5">
        <f>LOOKUP(HJ$6,'Daily Absent'!$O$6:$AX$6,'Daily Absent'!$O257:$AX257)</f>
        <v>0</v>
      </c>
      <c r="HK257" s="100"/>
      <c r="HL257" s="100"/>
      <c r="HM257" s="100"/>
      <c r="HN257" s="100"/>
      <c r="HO257" s="5"/>
      <c r="HP257" s="5"/>
      <c r="HQ257" s="5"/>
      <c r="HR257" s="100"/>
      <c r="HS257" s="100"/>
      <c r="HT257" s="100"/>
      <c r="HU257" s="100"/>
      <c r="HV257" s="5"/>
      <c r="HW257" s="5"/>
      <c r="HX257" s="5">
        <f>LOOKUP(HX$6,'Daily Absent'!$O$6:$AX$6,'Daily Absent'!$O257:$AX257)</f>
        <v>0</v>
      </c>
      <c r="HY257" s="5"/>
      <c r="HZ257" s="100"/>
      <c r="IA257" s="5"/>
      <c r="IB257" s="5"/>
      <c r="IC257" s="5"/>
      <c r="ID257" s="5"/>
      <c r="IE257" s="5">
        <f>LOOKUP(IE$6,'Daily Absent'!$O$6:$AX$6,'Daily Absent'!$O257:$AX257)</f>
        <v>0</v>
      </c>
      <c r="IF257" s="5"/>
      <c r="IG257" s="100"/>
      <c r="IH257" s="5"/>
      <c r="II257" s="5"/>
      <c r="IJ257" s="5"/>
      <c r="IK257" s="5"/>
      <c r="IL257" s="5">
        <f>LOOKUP(IL$6,'Daily Absent'!$O$6:$AX$6,'Daily Absent'!$O257:$AX257)</f>
        <v>0</v>
      </c>
      <c r="IM257" s="5"/>
      <c r="IN257" s="100"/>
      <c r="IO257" s="5"/>
      <c r="IP257" s="5"/>
      <c r="IQ257" s="5"/>
      <c r="IR257" s="5"/>
      <c r="IS257" s="5">
        <f>LOOKUP(IS$6,'Daily Absent'!$O$6:$AX$6,'Daily Absent'!$O257:$AX257)</f>
        <v>0</v>
      </c>
      <c r="IT257" s="5"/>
      <c r="IU257" s="100"/>
      <c r="IV257" s="5"/>
      <c r="IW257" s="5"/>
      <c r="IX257" s="5"/>
      <c r="IY257" s="5"/>
      <c r="IZ257" s="5">
        <f>LOOKUP(IZ$6,'Daily Absent'!$O$6:$AX$6,'Daily Absent'!$O257:$AX257)</f>
        <v>0</v>
      </c>
      <c r="JA257" s="5"/>
      <c r="JB257" s="100"/>
      <c r="JC257" s="5"/>
      <c r="JD257" s="5"/>
      <c r="JE257" s="5"/>
      <c r="JF257" s="5"/>
    </row>
    <row r="258" spans="1:266" ht="20" customHeight="1">
      <c r="A258" s="54">
        <f>IF('Master MP Status'!A258&gt;0,'Master MP Status'!A258,"")</f>
        <v>250</v>
      </c>
      <c r="B258" s="5" t="str">
        <f>IF(ISTEXT('Master MP Status'!B258),'Master MP Status'!B258,"")</f>
        <v>DIRECT</v>
      </c>
      <c r="C258" s="153" t="str">
        <f>IF(OR(ISTEXT('Master MP Status'!C258),'Master MP Status'!C258&gt;0),'Master MP Status'!C258,"")</f>
        <v/>
      </c>
      <c r="D258" s="154" t="str">
        <f>IF(OR(ISTEXT('Master MP Status'!D258),'Master MP Status'!D258&gt;0),'Master MP Status'!D258,"")</f>
        <v>B250172</v>
      </c>
      <c r="E258" s="5" t="str">
        <f>IF(ISTEXT('Master MP Status'!E258),'Master MP Status'!E258,"")</f>
        <v>EDI SETIAWAN</v>
      </c>
      <c r="F258" s="5"/>
      <c r="G258" s="5" t="str">
        <f>IF(ISTEXT('Master MP Status'!G258),'Master MP Status'!G258,"")</f>
        <v>Cilegon</v>
      </c>
      <c r="H258" s="5" t="str">
        <f>IF(ISTEXT('Master MP Status'!H258),'Master MP Status'!H258,"")</f>
        <v>MURSID</v>
      </c>
      <c r="I258" s="5" t="str">
        <f>IF(ISTEXT('Master MP Status'!I258),'Master MP Status'!I258,"")</f>
        <v>Fitter 1</v>
      </c>
      <c r="J258" s="5" t="str">
        <f>IF(ISTEXT('Master MP Status'!J258),'Master MP Status'!J258,"")</f>
        <v>Fitter 1</v>
      </c>
      <c r="K258" s="9">
        <f>IF(OR('Master MP Status'!K258=0,'Master MP Status'!K258=""),"",'Master MP Status'!K258)</f>
        <v>45856</v>
      </c>
      <c r="L258" s="9">
        <f>IF(OR('Master MP Status'!L258=0,'Master MP Status'!L258=""),"",'Master MP Status'!L258)</f>
        <v>45856</v>
      </c>
      <c r="M258" s="9" t="str">
        <f>IF(OR('Master MP Status'!M258=0,'Master MP Status'!M258=""),"",'Master MP Status'!M258)</f>
        <v/>
      </c>
      <c r="N258" s="5" t="str">
        <f>IF(ISTEXT('Master MP Status'!N258),'Master MP Status'!N258,"")</f>
        <v/>
      </c>
      <c r="O258" s="5">
        <f>LOOKUP(O$6,'Daily Absent'!$O$6:$AX$6,'Daily Absent'!$O258:$AX258)</f>
        <v>0</v>
      </c>
      <c r="P258" s="100"/>
      <c r="Q258" s="100"/>
      <c r="R258" s="100"/>
      <c r="S258" s="100"/>
      <c r="T258" s="5"/>
      <c r="U258" s="5"/>
      <c r="V258" s="5">
        <f>LOOKUP(V$6,'Daily Absent'!$O$6:$AX$6,'Daily Absent'!$O258:$AX258)</f>
        <v>0</v>
      </c>
      <c r="W258" s="100"/>
      <c r="X258" s="100"/>
      <c r="Y258" s="100"/>
      <c r="Z258" s="100"/>
      <c r="AA258" s="5"/>
      <c r="AB258" s="5"/>
      <c r="AC258" s="5">
        <f>LOOKUP(AC$6,'Daily Absent'!$O$6:$AX$6,'Daily Absent'!$O258:$AX258)</f>
        <v>0</v>
      </c>
      <c r="AD258" s="100"/>
      <c r="AE258" s="100"/>
      <c r="AF258" s="100"/>
      <c r="AG258" s="100"/>
      <c r="AH258" s="5"/>
      <c r="AI258" s="5"/>
      <c r="AJ258" s="5">
        <f>LOOKUP(AJ$6,'Daily Absent'!$O$6:$AX$6,'Daily Absent'!$O258:$AX258)</f>
        <v>0</v>
      </c>
      <c r="AK258" s="100"/>
      <c r="AL258" s="100"/>
      <c r="AM258" s="100"/>
      <c r="AN258" s="100"/>
      <c r="AO258" s="5"/>
      <c r="AP258" s="5"/>
      <c r="AQ258" s="5">
        <f>LOOKUP(AQ$6,'Daily Absent'!$O$6:$AX$6,'Daily Absent'!$O258:$AX258)</f>
        <v>0</v>
      </c>
      <c r="AR258" s="100"/>
      <c r="AS258" s="100"/>
      <c r="AT258" s="100"/>
      <c r="AU258" s="100"/>
      <c r="AV258" s="5"/>
      <c r="AW258" s="5"/>
      <c r="AX258" s="5">
        <f>LOOKUP(AX$6,'Daily Absent'!$O$6:$AX$6,'Daily Absent'!$O258:$AX258)</f>
        <v>0</v>
      </c>
      <c r="AY258" s="100"/>
      <c r="AZ258" s="100"/>
      <c r="BA258" s="100"/>
      <c r="BB258" s="100"/>
      <c r="BC258" s="100"/>
      <c r="BD258" s="100"/>
      <c r="BE258" s="5">
        <f>LOOKUP(BE$6,'Daily Absent'!$O$6:$AX$6,'Daily Absent'!$O258:$AX258)</f>
        <v>0</v>
      </c>
      <c r="BF258" s="100"/>
      <c r="BG258" s="100"/>
      <c r="BH258" s="100"/>
      <c r="BI258" s="100"/>
      <c r="BJ258" s="100"/>
      <c r="BK258" s="100"/>
      <c r="BL258" s="5">
        <f>LOOKUP(BL$6,'Daily Absent'!$O$6:$AX$6,'Daily Absent'!$O258:$AX258)</f>
        <v>0</v>
      </c>
      <c r="BM258" s="100"/>
      <c r="BN258" s="100"/>
      <c r="BO258" s="100"/>
      <c r="BP258" s="100"/>
      <c r="BQ258" s="100"/>
      <c r="BR258" s="100"/>
      <c r="BS258" s="5">
        <f>LOOKUP(BS$6,'Daily Absent'!$O$6:$AX$6,'Daily Absent'!$O258:$AX258)</f>
        <v>0</v>
      </c>
      <c r="BT258" s="100"/>
      <c r="BU258" s="100"/>
      <c r="BV258" s="100"/>
      <c r="BW258" s="100"/>
      <c r="BX258" s="5"/>
      <c r="BY258" s="5"/>
      <c r="BZ258" s="5">
        <f>LOOKUP(BZ$6,'Daily Absent'!$O$6:$AX$6,'Daily Absent'!$O258:$AX258)</f>
        <v>0</v>
      </c>
      <c r="CA258" s="100"/>
      <c r="CB258" s="100"/>
      <c r="CC258" s="100"/>
      <c r="CD258" s="100"/>
      <c r="CE258" s="5"/>
      <c r="CF258" s="5"/>
      <c r="CG258" s="5">
        <f>LOOKUP(CG$6,'Daily Absent'!$O$6:$AX$6,'Daily Absent'!$O258:$AX258)</f>
        <v>0</v>
      </c>
      <c r="CH258" s="100"/>
      <c r="CI258" s="100"/>
      <c r="CJ258" s="100"/>
      <c r="CK258" s="100"/>
      <c r="CL258" s="5"/>
      <c r="CM258" s="5"/>
      <c r="CN258" s="5">
        <f>LOOKUP(CN$6,'Daily Absent'!$O$6:$AX$6,'Daily Absent'!$O258:$AX258)</f>
        <v>0</v>
      </c>
      <c r="CO258" s="100"/>
      <c r="CP258" s="100"/>
      <c r="CQ258" s="100"/>
      <c r="CR258" s="100"/>
      <c r="CS258" s="5"/>
      <c r="CT258" s="5"/>
      <c r="CU258" s="5">
        <f>LOOKUP(CU$6,'Daily Absent'!$O$6:$AX$6,'Daily Absent'!$O258:$AX258)</f>
        <v>0</v>
      </c>
      <c r="CV258" s="100"/>
      <c r="CW258" s="100"/>
      <c r="CX258" s="100"/>
      <c r="CY258" s="100"/>
      <c r="CZ258" s="5"/>
      <c r="DA258" s="5"/>
      <c r="DB258" s="5">
        <f>LOOKUP(DB$6,'Daily Absent'!$O$6:$AX$6,'Daily Absent'!$O258:$AX258)</f>
        <v>0</v>
      </c>
      <c r="DC258" s="100"/>
      <c r="DD258" s="100"/>
      <c r="DE258" s="100"/>
      <c r="DF258" s="100"/>
      <c r="DG258" s="5"/>
      <c r="DH258" s="5"/>
      <c r="DI258" s="5">
        <f>LOOKUP(DI$6,'Daily Absent'!$O$6:$AX$6,'Daily Absent'!$O258:$AX258)</f>
        <v>0</v>
      </c>
      <c r="DJ258" s="100"/>
      <c r="DK258" s="100"/>
      <c r="DL258" s="100"/>
      <c r="DM258" s="100"/>
      <c r="DN258" s="5"/>
      <c r="DO258" s="5"/>
      <c r="DP258" s="5">
        <f>LOOKUP(DP$6,'Daily Absent'!$O$6:$AX$6,'Daily Absent'!$O258:$AX258)</f>
        <v>0</v>
      </c>
      <c r="DQ258" s="100"/>
      <c r="DR258" s="100"/>
      <c r="DS258" s="100"/>
      <c r="DT258" s="100"/>
      <c r="DU258" s="5"/>
      <c r="DV258" s="5"/>
      <c r="DW258" s="5">
        <f>LOOKUP(DW$6,'Daily Absent'!$O$6:$AX$6,'Daily Absent'!$O258:$AX258)</f>
        <v>0</v>
      </c>
      <c r="DX258" s="100"/>
      <c r="DY258" s="100"/>
      <c r="DZ258" s="100"/>
      <c r="EA258" s="100"/>
      <c r="EB258" s="5"/>
      <c r="EC258" s="5"/>
      <c r="ED258" s="5">
        <f>LOOKUP(ED$6,'Daily Absent'!$O$6:$AX$6,'Daily Absent'!$O258:$AX258)</f>
        <v>1</v>
      </c>
      <c r="EE258" s="100">
        <v>0.29166666666666669</v>
      </c>
      <c r="EF258" s="100">
        <v>0.5</v>
      </c>
      <c r="EG258" s="100">
        <v>0.54166666666666663</v>
      </c>
      <c r="EH258" s="100">
        <v>0.75</v>
      </c>
      <c r="EI258" s="100">
        <v>0.79166666666666663</v>
      </c>
      <c r="EJ258" s="100">
        <v>0.91666666666666663</v>
      </c>
      <c r="EK258" s="5">
        <f>LOOKUP(EK$6,'Daily Absent'!$O$6:$AX$6,'Daily Absent'!$O258:$AX258)</f>
        <v>1</v>
      </c>
      <c r="EL258" s="100">
        <v>0.29166666666666669</v>
      </c>
      <c r="EM258" s="100">
        <v>0.5</v>
      </c>
      <c r="EN258" s="100">
        <v>0.54166666666666663</v>
      </c>
      <c r="EO258" s="100">
        <v>0.75</v>
      </c>
      <c r="EP258" s="100"/>
      <c r="EQ258" s="5"/>
      <c r="ER258" s="5">
        <f>LOOKUP(ER$6,'Daily Absent'!$O$6:$AX$6,'Daily Absent'!$O258:$AX258)</f>
        <v>0</v>
      </c>
      <c r="ES258" s="100"/>
      <c r="ET258" s="100"/>
      <c r="EU258" s="100"/>
      <c r="EV258" s="100"/>
      <c r="EW258" s="5"/>
      <c r="EX258" s="5"/>
      <c r="EY258" s="5">
        <f>LOOKUP(EY$6,'Daily Absent'!$O$6:$AX$6,'Daily Absent'!$O258:$AX258)</f>
        <v>1</v>
      </c>
      <c r="EZ258" s="100">
        <v>0.29166666666666669</v>
      </c>
      <c r="FA258" s="100">
        <v>0.5</v>
      </c>
      <c r="FB258" s="100">
        <v>0.54166666666666663</v>
      </c>
      <c r="FC258" s="100">
        <v>0.75</v>
      </c>
      <c r="FD258" s="100">
        <v>0.79166666666666663</v>
      </c>
      <c r="FE258" s="100">
        <v>0.91666666666666663</v>
      </c>
      <c r="FF258" s="5">
        <f>LOOKUP(FF$6,'Daily Absent'!$O$6:$AX$6,'Daily Absent'!$O258:$AX258)</f>
        <v>1</v>
      </c>
      <c r="FG258" s="100"/>
      <c r="FH258" s="100"/>
      <c r="FI258" s="100"/>
      <c r="FJ258" s="100"/>
      <c r="FK258" s="5"/>
      <c r="FL258" s="5"/>
      <c r="FM258" s="5">
        <f>LOOKUP(FM$6,'Daily Absent'!$O$6:$AX$6,'Daily Absent'!$O258:$AX258)</f>
        <v>0</v>
      </c>
      <c r="FN258" s="100"/>
      <c r="FO258" s="100"/>
      <c r="FP258" s="100"/>
      <c r="FQ258" s="100"/>
      <c r="FR258" s="5"/>
      <c r="FS258" s="5"/>
      <c r="FT258" s="5">
        <f>LOOKUP(FT$6,'Daily Absent'!$O$6:$AX$6,'Daily Absent'!$O258:$AX258)</f>
        <v>0</v>
      </c>
      <c r="FU258" s="100"/>
      <c r="FV258" s="100"/>
      <c r="FW258" s="100"/>
      <c r="FX258" s="100"/>
      <c r="FY258" s="5"/>
      <c r="FZ258" s="5"/>
      <c r="GA258" s="5">
        <f>LOOKUP(GA$6,'Daily Absent'!$O$6:$AX$6,'Daily Absent'!$O258:$AX258)</f>
        <v>0</v>
      </c>
      <c r="GB258" s="100"/>
      <c r="GC258" s="100"/>
      <c r="GD258" s="100"/>
      <c r="GE258" s="100"/>
      <c r="GF258" s="5"/>
      <c r="GG258" s="5"/>
      <c r="GH258" s="5">
        <f>LOOKUP(GH$6,'Daily Absent'!$O$6:$AX$6,'Daily Absent'!$O258:$AX258)</f>
        <v>0</v>
      </c>
      <c r="GI258" s="100"/>
      <c r="GJ258" s="100"/>
      <c r="GK258" s="100"/>
      <c r="GL258" s="100"/>
      <c r="GM258" s="5"/>
      <c r="GN258" s="5"/>
      <c r="GO258" s="5">
        <f>LOOKUP(GO$6,'Daily Absent'!$O$6:$AX$6,'Daily Absent'!$O258:$AX258)</f>
        <v>0</v>
      </c>
      <c r="GP258" s="100"/>
      <c r="GQ258" s="100"/>
      <c r="GR258" s="100"/>
      <c r="GS258" s="100"/>
      <c r="GT258" s="100"/>
      <c r="GU258" s="100"/>
      <c r="GV258" s="5">
        <f>LOOKUP(GV$6,'Daily Absent'!$O$6:$AX$6,'Daily Absent'!$O258:$AX258)</f>
        <v>0</v>
      </c>
      <c r="GW258" s="100"/>
      <c r="GX258" s="100"/>
      <c r="GY258" s="100"/>
      <c r="GZ258" s="100"/>
      <c r="HA258" s="5"/>
      <c r="HB258" s="5"/>
      <c r="HC258" s="5">
        <f>LOOKUP(HC$6,'Daily Absent'!$O$6:$AX$6,'Daily Absent'!$O258:$AX258)</f>
        <v>0</v>
      </c>
      <c r="HD258" s="100"/>
      <c r="HE258" s="100"/>
      <c r="HF258" s="100"/>
      <c r="HG258" s="100"/>
      <c r="HH258" s="5"/>
      <c r="HI258" s="5"/>
      <c r="HJ258" s="5">
        <f>LOOKUP(HJ$6,'Daily Absent'!$O$6:$AX$6,'Daily Absent'!$O258:$AX258)</f>
        <v>0</v>
      </c>
      <c r="HK258" s="100"/>
      <c r="HL258" s="100"/>
      <c r="HM258" s="100"/>
      <c r="HN258" s="100"/>
      <c r="HO258" s="5"/>
      <c r="HP258" s="5"/>
      <c r="HQ258" s="5"/>
      <c r="HR258" s="100"/>
      <c r="HS258" s="100"/>
      <c r="HT258" s="100"/>
      <c r="HU258" s="100"/>
      <c r="HV258" s="5"/>
      <c r="HW258" s="5"/>
      <c r="HX258" s="5">
        <f>LOOKUP(HX$6,'Daily Absent'!$O$6:$AX$6,'Daily Absent'!$O258:$AX258)</f>
        <v>0</v>
      </c>
      <c r="HY258" s="5"/>
      <c r="HZ258" s="100"/>
      <c r="IA258" s="5"/>
      <c r="IB258" s="5"/>
      <c r="IC258" s="5"/>
      <c r="ID258" s="5"/>
      <c r="IE258" s="5">
        <f>LOOKUP(IE$6,'Daily Absent'!$O$6:$AX$6,'Daily Absent'!$O258:$AX258)</f>
        <v>0</v>
      </c>
      <c r="IF258" s="5"/>
      <c r="IG258" s="100"/>
      <c r="IH258" s="5"/>
      <c r="II258" s="5"/>
      <c r="IJ258" s="5"/>
      <c r="IK258" s="5"/>
      <c r="IL258" s="5">
        <f>LOOKUP(IL$6,'Daily Absent'!$O$6:$AX$6,'Daily Absent'!$O258:$AX258)</f>
        <v>0</v>
      </c>
      <c r="IM258" s="5"/>
      <c r="IN258" s="100"/>
      <c r="IO258" s="5"/>
      <c r="IP258" s="5"/>
      <c r="IQ258" s="5"/>
      <c r="IR258" s="5"/>
      <c r="IS258" s="5">
        <f>LOOKUP(IS$6,'Daily Absent'!$O$6:$AX$6,'Daily Absent'!$O258:$AX258)</f>
        <v>0</v>
      </c>
      <c r="IT258" s="5"/>
      <c r="IU258" s="100"/>
      <c r="IV258" s="5"/>
      <c r="IW258" s="5"/>
      <c r="IX258" s="5"/>
      <c r="IY258" s="5"/>
      <c r="IZ258" s="5">
        <f>LOOKUP(IZ$6,'Daily Absent'!$O$6:$AX$6,'Daily Absent'!$O258:$AX258)</f>
        <v>0</v>
      </c>
      <c r="JA258" s="5"/>
      <c r="JB258" s="100"/>
      <c r="JC258" s="5"/>
      <c r="JD258" s="5"/>
      <c r="JE258" s="5"/>
      <c r="JF258" s="5"/>
    </row>
    <row r="259" spans="1:266" ht="20" customHeight="1">
      <c r="A259" s="54">
        <f>IF('Master MP Status'!A259&gt;0,'Master MP Status'!A259,"")</f>
        <v>251</v>
      </c>
      <c r="B259" s="5" t="str">
        <f>IF(ISTEXT('Master MP Status'!B259),'Master MP Status'!B259,"")</f>
        <v>DIRECT</v>
      </c>
      <c r="C259" s="153" t="str">
        <f>IF(OR(ISTEXT('Master MP Status'!C259),'Master MP Status'!C259&gt;0),'Master MP Status'!C259,"")</f>
        <v/>
      </c>
      <c r="D259" s="154" t="str">
        <f>IF(OR(ISTEXT('Master MP Status'!D259),'Master MP Status'!D259&gt;0),'Master MP Status'!D259,"")</f>
        <v>B250173</v>
      </c>
      <c r="E259" s="5" t="str">
        <f>IF(ISTEXT('Master MP Status'!E259),'Master MP Status'!E259,"")</f>
        <v>AGUS PRIYONO</v>
      </c>
      <c r="F259" s="5"/>
      <c r="G259" s="5" t="str">
        <f>IF(ISTEXT('Master MP Status'!G259),'Master MP Status'!G259,"")</f>
        <v>Cilegon</v>
      </c>
      <c r="H259" s="5" t="str">
        <f>IF(ISTEXT('Master MP Status'!H259),'Master MP Status'!H259,"")</f>
        <v>MURSID</v>
      </c>
      <c r="I259" s="5" t="str">
        <f>IF(ISTEXT('Master MP Status'!I259),'Master MP Status'!I259,"")</f>
        <v>Fitter 2</v>
      </c>
      <c r="J259" s="5" t="str">
        <f>IF(ISTEXT('Master MP Status'!J259),'Master MP Status'!J259,"")</f>
        <v>Fitter 2</v>
      </c>
      <c r="K259" s="9">
        <f>IF(OR('Master MP Status'!K259=0,'Master MP Status'!K259=""),"",'Master MP Status'!K259)</f>
        <v>45856</v>
      </c>
      <c r="L259" s="9">
        <f>IF(OR('Master MP Status'!L259=0,'Master MP Status'!L259=""),"",'Master MP Status'!L259)</f>
        <v>45856</v>
      </c>
      <c r="M259" s="9" t="str">
        <f>IF(OR('Master MP Status'!M259=0,'Master MP Status'!M259=""),"",'Master MP Status'!M259)</f>
        <v/>
      </c>
      <c r="N259" s="5" t="str">
        <f>IF(ISTEXT('Master MP Status'!N259),'Master MP Status'!N259,"")</f>
        <v/>
      </c>
      <c r="O259" s="5">
        <f>LOOKUP(O$6,'Daily Absent'!$O$6:$AX$6,'Daily Absent'!$O259:$AX259)</f>
        <v>0</v>
      </c>
      <c r="P259" s="100"/>
      <c r="Q259" s="100"/>
      <c r="R259" s="100"/>
      <c r="S259" s="100"/>
      <c r="T259" s="5"/>
      <c r="U259" s="5"/>
      <c r="V259" s="5">
        <f>LOOKUP(V$6,'Daily Absent'!$O$6:$AX$6,'Daily Absent'!$O259:$AX259)</f>
        <v>0</v>
      </c>
      <c r="W259" s="100"/>
      <c r="X259" s="100"/>
      <c r="Y259" s="100"/>
      <c r="Z259" s="100"/>
      <c r="AA259" s="5"/>
      <c r="AB259" s="5"/>
      <c r="AC259" s="5">
        <f>LOOKUP(AC$6,'Daily Absent'!$O$6:$AX$6,'Daily Absent'!$O259:$AX259)</f>
        <v>0</v>
      </c>
      <c r="AD259" s="100"/>
      <c r="AE259" s="100"/>
      <c r="AF259" s="100"/>
      <c r="AG259" s="100"/>
      <c r="AH259" s="5"/>
      <c r="AI259" s="5"/>
      <c r="AJ259" s="5">
        <f>LOOKUP(AJ$6,'Daily Absent'!$O$6:$AX$6,'Daily Absent'!$O259:$AX259)</f>
        <v>0</v>
      </c>
      <c r="AK259" s="100"/>
      <c r="AL259" s="100"/>
      <c r="AM259" s="100"/>
      <c r="AN259" s="100"/>
      <c r="AO259" s="5"/>
      <c r="AP259" s="5"/>
      <c r="AQ259" s="5">
        <f>LOOKUP(AQ$6,'Daily Absent'!$O$6:$AX$6,'Daily Absent'!$O259:$AX259)</f>
        <v>0</v>
      </c>
      <c r="AR259" s="100"/>
      <c r="AS259" s="100"/>
      <c r="AT259" s="100"/>
      <c r="AU259" s="100"/>
      <c r="AV259" s="5"/>
      <c r="AW259" s="5"/>
      <c r="AX259" s="5">
        <f>LOOKUP(AX$6,'Daily Absent'!$O$6:$AX$6,'Daily Absent'!$O259:$AX259)</f>
        <v>0</v>
      </c>
      <c r="AY259" s="100"/>
      <c r="AZ259" s="100"/>
      <c r="BA259" s="100"/>
      <c r="BB259" s="100"/>
      <c r="BC259" s="100"/>
      <c r="BD259" s="100"/>
      <c r="BE259" s="5">
        <f>LOOKUP(BE$6,'Daily Absent'!$O$6:$AX$6,'Daily Absent'!$O259:$AX259)</f>
        <v>0</v>
      </c>
      <c r="BF259" s="100"/>
      <c r="BG259" s="100"/>
      <c r="BH259" s="100"/>
      <c r="BI259" s="100"/>
      <c r="BJ259" s="100"/>
      <c r="BK259" s="100"/>
      <c r="BL259" s="5">
        <f>LOOKUP(BL$6,'Daily Absent'!$O$6:$AX$6,'Daily Absent'!$O259:$AX259)</f>
        <v>0</v>
      </c>
      <c r="BM259" s="100"/>
      <c r="BN259" s="100"/>
      <c r="BO259" s="100"/>
      <c r="BP259" s="100"/>
      <c r="BQ259" s="100"/>
      <c r="BR259" s="100"/>
      <c r="BS259" s="5">
        <f>LOOKUP(BS$6,'Daily Absent'!$O$6:$AX$6,'Daily Absent'!$O259:$AX259)</f>
        <v>0</v>
      </c>
      <c r="BT259" s="100"/>
      <c r="BU259" s="100"/>
      <c r="BV259" s="100"/>
      <c r="BW259" s="100"/>
      <c r="BX259" s="5"/>
      <c r="BY259" s="5"/>
      <c r="BZ259" s="5">
        <f>LOOKUP(BZ$6,'Daily Absent'!$O$6:$AX$6,'Daily Absent'!$O259:$AX259)</f>
        <v>0</v>
      </c>
      <c r="CA259" s="100"/>
      <c r="CB259" s="100"/>
      <c r="CC259" s="100"/>
      <c r="CD259" s="100"/>
      <c r="CE259" s="5"/>
      <c r="CF259" s="5"/>
      <c r="CG259" s="5">
        <f>LOOKUP(CG$6,'Daily Absent'!$O$6:$AX$6,'Daily Absent'!$O259:$AX259)</f>
        <v>0</v>
      </c>
      <c r="CH259" s="100"/>
      <c r="CI259" s="100"/>
      <c r="CJ259" s="100"/>
      <c r="CK259" s="100"/>
      <c r="CL259" s="5"/>
      <c r="CM259" s="5"/>
      <c r="CN259" s="5">
        <f>LOOKUP(CN$6,'Daily Absent'!$O$6:$AX$6,'Daily Absent'!$O259:$AX259)</f>
        <v>0</v>
      </c>
      <c r="CO259" s="100"/>
      <c r="CP259" s="100"/>
      <c r="CQ259" s="100"/>
      <c r="CR259" s="100"/>
      <c r="CS259" s="5"/>
      <c r="CT259" s="5"/>
      <c r="CU259" s="5">
        <f>LOOKUP(CU$6,'Daily Absent'!$O$6:$AX$6,'Daily Absent'!$O259:$AX259)</f>
        <v>0</v>
      </c>
      <c r="CV259" s="100"/>
      <c r="CW259" s="100"/>
      <c r="CX259" s="100"/>
      <c r="CY259" s="100"/>
      <c r="CZ259" s="5"/>
      <c r="DA259" s="5"/>
      <c r="DB259" s="5">
        <f>LOOKUP(DB$6,'Daily Absent'!$O$6:$AX$6,'Daily Absent'!$O259:$AX259)</f>
        <v>0</v>
      </c>
      <c r="DC259" s="100"/>
      <c r="DD259" s="100"/>
      <c r="DE259" s="100"/>
      <c r="DF259" s="100"/>
      <c r="DG259" s="5"/>
      <c r="DH259" s="5"/>
      <c r="DI259" s="5">
        <f>LOOKUP(DI$6,'Daily Absent'!$O$6:$AX$6,'Daily Absent'!$O259:$AX259)</f>
        <v>0</v>
      </c>
      <c r="DJ259" s="100"/>
      <c r="DK259" s="100"/>
      <c r="DL259" s="100"/>
      <c r="DM259" s="100"/>
      <c r="DN259" s="5"/>
      <c r="DO259" s="5"/>
      <c r="DP259" s="5">
        <f>LOOKUP(DP$6,'Daily Absent'!$O$6:$AX$6,'Daily Absent'!$O259:$AX259)</f>
        <v>0</v>
      </c>
      <c r="DQ259" s="100"/>
      <c r="DR259" s="100"/>
      <c r="DS259" s="100"/>
      <c r="DT259" s="100"/>
      <c r="DU259" s="5"/>
      <c r="DV259" s="5"/>
      <c r="DW259" s="5">
        <f>LOOKUP(DW$6,'Daily Absent'!$O$6:$AX$6,'Daily Absent'!$O259:$AX259)</f>
        <v>0</v>
      </c>
      <c r="DX259" s="100"/>
      <c r="DY259" s="100"/>
      <c r="DZ259" s="100"/>
      <c r="EA259" s="100"/>
      <c r="EB259" s="5"/>
      <c r="EC259" s="5"/>
      <c r="ED259" s="5">
        <f>LOOKUP(ED$6,'Daily Absent'!$O$6:$AX$6,'Daily Absent'!$O259:$AX259)</f>
        <v>1</v>
      </c>
      <c r="EE259" s="100">
        <v>0.29166666666666669</v>
      </c>
      <c r="EF259" s="100">
        <v>0.5</v>
      </c>
      <c r="EG259" s="100">
        <v>0.54166666666666663</v>
      </c>
      <c r="EH259" s="100">
        <v>0.75</v>
      </c>
      <c r="EI259" s="100">
        <v>0.79166666666666663</v>
      </c>
      <c r="EJ259" s="100">
        <v>0.91666666666666663</v>
      </c>
      <c r="EK259" s="5">
        <f>LOOKUP(EK$6,'Daily Absent'!$O$6:$AX$6,'Daily Absent'!$O259:$AX259)</f>
        <v>1</v>
      </c>
      <c r="EL259" s="100">
        <v>0.29166666666666669</v>
      </c>
      <c r="EM259" s="100">
        <v>0.5</v>
      </c>
      <c r="EN259" s="100">
        <v>0.54166666666666663</v>
      </c>
      <c r="EO259" s="100">
        <v>0.75</v>
      </c>
      <c r="EP259" s="100"/>
      <c r="EQ259" s="5"/>
      <c r="ER259" s="5">
        <f>LOOKUP(ER$6,'Daily Absent'!$O$6:$AX$6,'Daily Absent'!$O259:$AX259)</f>
        <v>0</v>
      </c>
      <c r="ES259" s="100"/>
      <c r="ET259" s="100"/>
      <c r="EU259" s="100"/>
      <c r="EV259" s="100"/>
      <c r="EW259" s="5"/>
      <c r="EX259" s="5"/>
      <c r="EY259" s="5">
        <f>LOOKUP(EY$6,'Daily Absent'!$O$6:$AX$6,'Daily Absent'!$O259:$AX259)</f>
        <v>1</v>
      </c>
      <c r="EZ259" s="100">
        <v>0.29166666666666669</v>
      </c>
      <c r="FA259" s="100">
        <v>0.5</v>
      </c>
      <c r="FB259" s="100">
        <v>0.54166666666666663</v>
      </c>
      <c r="FC259" s="100">
        <v>0.75</v>
      </c>
      <c r="FD259" s="100">
        <v>0.79166666666666663</v>
      </c>
      <c r="FE259" s="100">
        <v>0.91666666666666663</v>
      </c>
      <c r="FF259" s="5">
        <f>LOOKUP(FF$6,'Daily Absent'!$O$6:$AX$6,'Daily Absent'!$O259:$AX259)</f>
        <v>1</v>
      </c>
      <c r="FG259" s="100"/>
      <c r="FH259" s="100"/>
      <c r="FI259" s="100"/>
      <c r="FJ259" s="100"/>
      <c r="FK259" s="5"/>
      <c r="FL259" s="5"/>
      <c r="FM259" s="5">
        <f>LOOKUP(FM$6,'Daily Absent'!$O$6:$AX$6,'Daily Absent'!$O259:$AX259)</f>
        <v>0</v>
      </c>
      <c r="FN259" s="100"/>
      <c r="FO259" s="100"/>
      <c r="FP259" s="100"/>
      <c r="FQ259" s="100"/>
      <c r="FR259" s="5"/>
      <c r="FS259" s="5"/>
      <c r="FT259" s="5">
        <f>LOOKUP(FT$6,'Daily Absent'!$O$6:$AX$6,'Daily Absent'!$O259:$AX259)</f>
        <v>0</v>
      </c>
      <c r="FU259" s="100"/>
      <c r="FV259" s="100"/>
      <c r="FW259" s="100"/>
      <c r="FX259" s="100"/>
      <c r="FY259" s="5"/>
      <c r="FZ259" s="5"/>
      <c r="GA259" s="5">
        <f>LOOKUP(GA$6,'Daily Absent'!$O$6:$AX$6,'Daily Absent'!$O259:$AX259)</f>
        <v>0</v>
      </c>
      <c r="GB259" s="100"/>
      <c r="GC259" s="100"/>
      <c r="GD259" s="100"/>
      <c r="GE259" s="100"/>
      <c r="GF259" s="5"/>
      <c r="GG259" s="5"/>
      <c r="GH259" s="5">
        <f>LOOKUP(GH$6,'Daily Absent'!$O$6:$AX$6,'Daily Absent'!$O259:$AX259)</f>
        <v>0</v>
      </c>
      <c r="GI259" s="100"/>
      <c r="GJ259" s="100"/>
      <c r="GK259" s="100"/>
      <c r="GL259" s="100"/>
      <c r="GM259" s="5"/>
      <c r="GN259" s="5"/>
      <c r="GO259" s="5">
        <f>LOOKUP(GO$6,'Daily Absent'!$O$6:$AX$6,'Daily Absent'!$O259:$AX259)</f>
        <v>0</v>
      </c>
      <c r="GP259" s="100"/>
      <c r="GQ259" s="100"/>
      <c r="GR259" s="100"/>
      <c r="GS259" s="100"/>
      <c r="GT259" s="100"/>
      <c r="GU259" s="100"/>
      <c r="GV259" s="5">
        <f>LOOKUP(GV$6,'Daily Absent'!$O$6:$AX$6,'Daily Absent'!$O259:$AX259)</f>
        <v>0</v>
      </c>
      <c r="GW259" s="100"/>
      <c r="GX259" s="100"/>
      <c r="GY259" s="100"/>
      <c r="GZ259" s="100"/>
      <c r="HA259" s="5"/>
      <c r="HB259" s="5"/>
      <c r="HC259" s="5">
        <f>LOOKUP(HC$6,'Daily Absent'!$O$6:$AX$6,'Daily Absent'!$O259:$AX259)</f>
        <v>0</v>
      </c>
      <c r="HD259" s="100"/>
      <c r="HE259" s="100"/>
      <c r="HF259" s="100"/>
      <c r="HG259" s="100"/>
      <c r="HH259" s="5"/>
      <c r="HI259" s="5"/>
      <c r="HJ259" s="5">
        <f>LOOKUP(HJ$6,'Daily Absent'!$O$6:$AX$6,'Daily Absent'!$O259:$AX259)</f>
        <v>0</v>
      </c>
      <c r="HK259" s="100"/>
      <c r="HL259" s="100"/>
      <c r="HM259" s="100"/>
      <c r="HN259" s="100"/>
      <c r="HO259" s="5"/>
      <c r="HP259" s="5"/>
      <c r="HQ259" s="5"/>
      <c r="HR259" s="100"/>
      <c r="HS259" s="100"/>
      <c r="HT259" s="100"/>
      <c r="HU259" s="100"/>
      <c r="HV259" s="5"/>
      <c r="HW259" s="5"/>
      <c r="HX259" s="5">
        <f>LOOKUP(HX$6,'Daily Absent'!$O$6:$AX$6,'Daily Absent'!$O259:$AX259)</f>
        <v>0</v>
      </c>
      <c r="HY259" s="5"/>
      <c r="HZ259" s="100"/>
      <c r="IA259" s="5"/>
      <c r="IB259" s="5"/>
      <c r="IC259" s="5"/>
      <c r="ID259" s="5"/>
      <c r="IE259" s="5">
        <f>LOOKUP(IE$6,'Daily Absent'!$O$6:$AX$6,'Daily Absent'!$O259:$AX259)</f>
        <v>0</v>
      </c>
      <c r="IF259" s="5"/>
      <c r="IG259" s="100"/>
      <c r="IH259" s="5"/>
      <c r="II259" s="5"/>
      <c r="IJ259" s="5"/>
      <c r="IK259" s="5"/>
      <c r="IL259" s="5">
        <f>LOOKUP(IL$6,'Daily Absent'!$O$6:$AX$6,'Daily Absent'!$O259:$AX259)</f>
        <v>0</v>
      </c>
      <c r="IM259" s="5"/>
      <c r="IN259" s="100"/>
      <c r="IO259" s="5"/>
      <c r="IP259" s="5"/>
      <c r="IQ259" s="5"/>
      <c r="IR259" s="5"/>
      <c r="IS259" s="5">
        <f>LOOKUP(IS$6,'Daily Absent'!$O$6:$AX$6,'Daily Absent'!$O259:$AX259)</f>
        <v>0</v>
      </c>
      <c r="IT259" s="5"/>
      <c r="IU259" s="100"/>
      <c r="IV259" s="5"/>
      <c r="IW259" s="5"/>
      <c r="IX259" s="5"/>
      <c r="IY259" s="5"/>
      <c r="IZ259" s="5">
        <f>LOOKUP(IZ$6,'Daily Absent'!$O$6:$AX$6,'Daily Absent'!$O259:$AX259)</f>
        <v>0</v>
      </c>
      <c r="JA259" s="5"/>
      <c r="JB259" s="100"/>
      <c r="JC259" s="5"/>
      <c r="JD259" s="5"/>
      <c r="JE259" s="5"/>
      <c r="JF259" s="5"/>
    </row>
    <row r="260" spans="1:266" ht="20" customHeight="1">
      <c r="A260" s="54">
        <f>IF('Master MP Status'!A260&gt;0,'Master MP Status'!A260,"")</f>
        <v>252</v>
      </c>
      <c r="B260" s="5" t="str">
        <f>IF(ISTEXT('Master MP Status'!B260),'Master MP Status'!B260,"")</f>
        <v>DIRECT</v>
      </c>
      <c r="C260" s="153" t="str">
        <f>IF(OR(ISTEXT('Master MP Status'!C260),'Master MP Status'!C260&gt;0),'Master MP Status'!C260,"")</f>
        <v/>
      </c>
      <c r="D260" s="154" t="str">
        <f>IF(OR(ISTEXT('Master MP Status'!D260),'Master MP Status'!D260&gt;0),'Master MP Status'!D260,"")</f>
        <v>B250174</v>
      </c>
      <c r="E260" s="5" t="str">
        <f>IF(ISTEXT('Master MP Status'!E260),'Master MP Status'!E260,"")</f>
        <v>ARIS MUSTOFA</v>
      </c>
      <c r="F260" s="5"/>
      <c r="G260" s="5" t="str">
        <f>IF(ISTEXT('Master MP Status'!G260),'Master MP Status'!G260,"")</f>
        <v>Cilegon</v>
      </c>
      <c r="H260" s="5" t="str">
        <f>IF(ISTEXT('Master MP Status'!H260),'Master MP Status'!H260,"")</f>
        <v>MURSID</v>
      </c>
      <c r="I260" s="5" t="str">
        <f>IF(ISTEXT('Master MP Status'!I260),'Master MP Status'!I260,"")</f>
        <v>Fitter 2</v>
      </c>
      <c r="J260" s="5" t="str">
        <f>IF(ISTEXT('Master MP Status'!J260),'Master MP Status'!J260,"")</f>
        <v>Fitter 2</v>
      </c>
      <c r="K260" s="9">
        <f>IF(OR('Master MP Status'!K260=0,'Master MP Status'!K260=""),"",'Master MP Status'!K260)</f>
        <v>45856</v>
      </c>
      <c r="L260" s="9">
        <f>IF(OR('Master MP Status'!L260=0,'Master MP Status'!L260=""),"",'Master MP Status'!L260)</f>
        <v>45856</v>
      </c>
      <c r="M260" s="9" t="str">
        <f>IF(OR('Master MP Status'!M260=0,'Master MP Status'!M260=""),"",'Master MP Status'!M260)</f>
        <v/>
      </c>
      <c r="N260" s="5" t="str">
        <f>IF(ISTEXT('Master MP Status'!N260),'Master MP Status'!N260,"")</f>
        <v/>
      </c>
      <c r="O260" s="5">
        <f>LOOKUP(O$6,'Daily Absent'!$O$6:$AX$6,'Daily Absent'!$O260:$AX260)</f>
        <v>0</v>
      </c>
      <c r="P260" s="100"/>
      <c r="Q260" s="100"/>
      <c r="R260" s="100"/>
      <c r="S260" s="100"/>
      <c r="T260" s="5"/>
      <c r="U260" s="5"/>
      <c r="V260" s="5">
        <f>LOOKUP(V$6,'Daily Absent'!$O$6:$AX$6,'Daily Absent'!$O260:$AX260)</f>
        <v>0</v>
      </c>
      <c r="W260" s="100"/>
      <c r="X260" s="100"/>
      <c r="Y260" s="100"/>
      <c r="Z260" s="100"/>
      <c r="AA260" s="5"/>
      <c r="AB260" s="5"/>
      <c r="AC260" s="5">
        <f>LOOKUP(AC$6,'Daily Absent'!$O$6:$AX$6,'Daily Absent'!$O260:$AX260)</f>
        <v>0</v>
      </c>
      <c r="AD260" s="100"/>
      <c r="AE260" s="100"/>
      <c r="AF260" s="100"/>
      <c r="AG260" s="100"/>
      <c r="AH260" s="5"/>
      <c r="AI260" s="5"/>
      <c r="AJ260" s="5">
        <f>LOOKUP(AJ$6,'Daily Absent'!$O$6:$AX$6,'Daily Absent'!$O260:$AX260)</f>
        <v>0</v>
      </c>
      <c r="AK260" s="100"/>
      <c r="AL260" s="100"/>
      <c r="AM260" s="100"/>
      <c r="AN260" s="100"/>
      <c r="AO260" s="5"/>
      <c r="AP260" s="5"/>
      <c r="AQ260" s="5">
        <f>LOOKUP(AQ$6,'Daily Absent'!$O$6:$AX$6,'Daily Absent'!$O260:$AX260)</f>
        <v>0</v>
      </c>
      <c r="AR260" s="100"/>
      <c r="AS260" s="100"/>
      <c r="AT260" s="100"/>
      <c r="AU260" s="100"/>
      <c r="AV260" s="5"/>
      <c r="AW260" s="5"/>
      <c r="AX260" s="5">
        <f>LOOKUP(AX$6,'Daily Absent'!$O$6:$AX$6,'Daily Absent'!$O260:$AX260)</f>
        <v>0</v>
      </c>
      <c r="AY260" s="100"/>
      <c r="AZ260" s="100"/>
      <c r="BA260" s="100"/>
      <c r="BB260" s="100"/>
      <c r="BC260" s="100"/>
      <c r="BD260" s="100"/>
      <c r="BE260" s="5">
        <f>LOOKUP(BE$6,'Daily Absent'!$O$6:$AX$6,'Daily Absent'!$O260:$AX260)</f>
        <v>0</v>
      </c>
      <c r="BF260" s="100"/>
      <c r="BG260" s="100"/>
      <c r="BH260" s="100"/>
      <c r="BI260" s="100"/>
      <c r="BJ260" s="100"/>
      <c r="BK260" s="100"/>
      <c r="BL260" s="5">
        <f>LOOKUP(BL$6,'Daily Absent'!$O$6:$AX$6,'Daily Absent'!$O260:$AX260)</f>
        <v>0</v>
      </c>
      <c r="BM260" s="100"/>
      <c r="BN260" s="100"/>
      <c r="BO260" s="100"/>
      <c r="BP260" s="100"/>
      <c r="BQ260" s="100"/>
      <c r="BR260" s="100"/>
      <c r="BS260" s="5">
        <f>LOOKUP(BS$6,'Daily Absent'!$O$6:$AX$6,'Daily Absent'!$O260:$AX260)</f>
        <v>0</v>
      </c>
      <c r="BT260" s="100"/>
      <c r="BU260" s="100"/>
      <c r="BV260" s="100"/>
      <c r="BW260" s="100"/>
      <c r="BX260" s="5"/>
      <c r="BY260" s="5"/>
      <c r="BZ260" s="5">
        <f>LOOKUP(BZ$6,'Daily Absent'!$O$6:$AX$6,'Daily Absent'!$O260:$AX260)</f>
        <v>0</v>
      </c>
      <c r="CA260" s="100"/>
      <c r="CB260" s="100"/>
      <c r="CC260" s="100"/>
      <c r="CD260" s="100"/>
      <c r="CE260" s="5"/>
      <c r="CF260" s="5"/>
      <c r="CG260" s="5">
        <f>LOOKUP(CG$6,'Daily Absent'!$O$6:$AX$6,'Daily Absent'!$O260:$AX260)</f>
        <v>0</v>
      </c>
      <c r="CH260" s="100"/>
      <c r="CI260" s="100"/>
      <c r="CJ260" s="100"/>
      <c r="CK260" s="100"/>
      <c r="CL260" s="5"/>
      <c r="CM260" s="5"/>
      <c r="CN260" s="5">
        <f>LOOKUP(CN$6,'Daily Absent'!$O$6:$AX$6,'Daily Absent'!$O260:$AX260)</f>
        <v>0</v>
      </c>
      <c r="CO260" s="100"/>
      <c r="CP260" s="100"/>
      <c r="CQ260" s="100"/>
      <c r="CR260" s="100"/>
      <c r="CS260" s="5"/>
      <c r="CT260" s="5"/>
      <c r="CU260" s="5">
        <f>LOOKUP(CU$6,'Daily Absent'!$O$6:$AX$6,'Daily Absent'!$O260:$AX260)</f>
        <v>0</v>
      </c>
      <c r="CV260" s="100"/>
      <c r="CW260" s="100"/>
      <c r="CX260" s="100"/>
      <c r="CY260" s="100"/>
      <c r="CZ260" s="5"/>
      <c r="DA260" s="5"/>
      <c r="DB260" s="5">
        <f>LOOKUP(DB$6,'Daily Absent'!$O$6:$AX$6,'Daily Absent'!$O260:$AX260)</f>
        <v>0</v>
      </c>
      <c r="DC260" s="100"/>
      <c r="DD260" s="100"/>
      <c r="DE260" s="100"/>
      <c r="DF260" s="100"/>
      <c r="DG260" s="5"/>
      <c r="DH260" s="5"/>
      <c r="DI260" s="5">
        <f>LOOKUP(DI$6,'Daily Absent'!$O$6:$AX$6,'Daily Absent'!$O260:$AX260)</f>
        <v>0</v>
      </c>
      <c r="DJ260" s="100"/>
      <c r="DK260" s="100"/>
      <c r="DL260" s="100"/>
      <c r="DM260" s="100"/>
      <c r="DN260" s="5"/>
      <c r="DO260" s="5"/>
      <c r="DP260" s="5">
        <f>LOOKUP(DP$6,'Daily Absent'!$O$6:$AX$6,'Daily Absent'!$O260:$AX260)</f>
        <v>0</v>
      </c>
      <c r="DQ260" s="100"/>
      <c r="DR260" s="100"/>
      <c r="DS260" s="100"/>
      <c r="DT260" s="100"/>
      <c r="DU260" s="5"/>
      <c r="DV260" s="5"/>
      <c r="DW260" s="5">
        <f>LOOKUP(DW$6,'Daily Absent'!$O$6:$AX$6,'Daily Absent'!$O260:$AX260)</f>
        <v>0</v>
      </c>
      <c r="DX260" s="100"/>
      <c r="DY260" s="100"/>
      <c r="DZ260" s="100"/>
      <c r="EA260" s="100"/>
      <c r="EB260" s="5"/>
      <c r="EC260" s="5"/>
      <c r="ED260" s="5">
        <f>LOOKUP(ED$6,'Daily Absent'!$O$6:$AX$6,'Daily Absent'!$O260:$AX260)</f>
        <v>1</v>
      </c>
      <c r="EE260" s="100">
        <v>0.29166666666666669</v>
      </c>
      <c r="EF260" s="100">
        <v>0.5</v>
      </c>
      <c r="EG260" s="100">
        <v>0.54166666666666663</v>
      </c>
      <c r="EH260" s="100">
        <v>0.75</v>
      </c>
      <c r="EI260" s="100">
        <v>0.79166666666666663</v>
      </c>
      <c r="EJ260" s="100">
        <v>0.91666666666666663</v>
      </c>
      <c r="EK260" s="5">
        <f>LOOKUP(EK$6,'Daily Absent'!$O$6:$AX$6,'Daily Absent'!$O260:$AX260)</f>
        <v>1</v>
      </c>
      <c r="EL260" s="100">
        <v>0.29166666666666669</v>
      </c>
      <c r="EM260" s="100">
        <v>0.5</v>
      </c>
      <c r="EN260" s="100">
        <v>0.54166666666666663</v>
      </c>
      <c r="EO260" s="100">
        <v>0.75</v>
      </c>
      <c r="EP260" s="100"/>
      <c r="EQ260" s="5"/>
      <c r="ER260" s="5">
        <f>LOOKUP(ER$6,'Daily Absent'!$O$6:$AX$6,'Daily Absent'!$O260:$AX260)</f>
        <v>0</v>
      </c>
      <c r="ES260" s="100"/>
      <c r="ET260" s="100"/>
      <c r="EU260" s="100"/>
      <c r="EV260" s="100"/>
      <c r="EW260" s="5"/>
      <c r="EX260" s="5"/>
      <c r="EY260" s="5">
        <f>LOOKUP(EY$6,'Daily Absent'!$O$6:$AX$6,'Daily Absent'!$O260:$AX260)</f>
        <v>1</v>
      </c>
      <c r="EZ260" s="100">
        <v>0.29166666666666669</v>
      </c>
      <c r="FA260" s="100">
        <v>0.5</v>
      </c>
      <c r="FB260" s="100">
        <v>0.54166666666666663</v>
      </c>
      <c r="FC260" s="100">
        <v>0.75</v>
      </c>
      <c r="FD260" s="100">
        <v>0.79166666666666663</v>
      </c>
      <c r="FE260" s="100">
        <v>0.91666666666666663</v>
      </c>
      <c r="FF260" s="5">
        <f>LOOKUP(FF$6,'Daily Absent'!$O$6:$AX$6,'Daily Absent'!$O260:$AX260)</f>
        <v>1</v>
      </c>
      <c r="FG260" s="100"/>
      <c r="FH260" s="100"/>
      <c r="FI260" s="100"/>
      <c r="FJ260" s="100"/>
      <c r="FK260" s="5"/>
      <c r="FL260" s="5"/>
      <c r="FM260" s="5">
        <f>LOOKUP(FM$6,'Daily Absent'!$O$6:$AX$6,'Daily Absent'!$O260:$AX260)</f>
        <v>0</v>
      </c>
      <c r="FN260" s="100"/>
      <c r="FO260" s="100"/>
      <c r="FP260" s="100"/>
      <c r="FQ260" s="100"/>
      <c r="FR260" s="5"/>
      <c r="FS260" s="5"/>
      <c r="FT260" s="5">
        <f>LOOKUP(FT$6,'Daily Absent'!$O$6:$AX$6,'Daily Absent'!$O260:$AX260)</f>
        <v>0</v>
      </c>
      <c r="FU260" s="100"/>
      <c r="FV260" s="100"/>
      <c r="FW260" s="100"/>
      <c r="FX260" s="100"/>
      <c r="FY260" s="5"/>
      <c r="FZ260" s="5"/>
      <c r="GA260" s="5">
        <f>LOOKUP(GA$6,'Daily Absent'!$O$6:$AX$6,'Daily Absent'!$O260:$AX260)</f>
        <v>0</v>
      </c>
      <c r="GB260" s="100"/>
      <c r="GC260" s="100"/>
      <c r="GD260" s="100"/>
      <c r="GE260" s="100"/>
      <c r="GF260" s="5"/>
      <c r="GG260" s="5"/>
      <c r="GH260" s="5">
        <f>LOOKUP(GH$6,'Daily Absent'!$O$6:$AX$6,'Daily Absent'!$O260:$AX260)</f>
        <v>0</v>
      </c>
      <c r="GI260" s="100"/>
      <c r="GJ260" s="100"/>
      <c r="GK260" s="100"/>
      <c r="GL260" s="100"/>
      <c r="GM260" s="5"/>
      <c r="GN260" s="5"/>
      <c r="GO260" s="5">
        <f>LOOKUP(GO$6,'Daily Absent'!$O$6:$AX$6,'Daily Absent'!$O260:$AX260)</f>
        <v>0</v>
      </c>
      <c r="GP260" s="100"/>
      <c r="GQ260" s="100"/>
      <c r="GR260" s="100"/>
      <c r="GS260" s="100"/>
      <c r="GT260" s="100"/>
      <c r="GU260" s="100"/>
      <c r="GV260" s="5">
        <f>LOOKUP(GV$6,'Daily Absent'!$O$6:$AX$6,'Daily Absent'!$O260:$AX260)</f>
        <v>0</v>
      </c>
      <c r="GW260" s="100"/>
      <c r="GX260" s="100"/>
      <c r="GY260" s="100"/>
      <c r="GZ260" s="100"/>
      <c r="HA260" s="5"/>
      <c r="HB260" s="5"/>
      <c r="HC260" s="5">
        <f>LOOKUP(HC$6,'Daily Absent'!$O$6:$AX$6,'Daily Absent'!$O260:$AX260)</f>
        <v>0</v>
      </c>
      <c r="HD260" s="100"/>
      <c r="HE260" s="100"/>
      <c r="HF260" s="100"/>
      <c r="HG260" s="100"/>
      <c r="HH260" s="5"/>
      <c r="HI260" s="5"/>
      <c r="HJ260" s="5">
        <f>LOOKUP(HJ$6,'Daily Absent'!$O$6:$AX$6,'Daily Absent'!$O260:$AX260)</f>
        <v>0</v>
      </c>
      <c r="HK260" s="100"/>
      <c r="HL260" s="100"/>
      <c r="HM260" s="100"/>
      <c r="HN260" s="100"/>
      <c r="HO260" s="5"/>
      <c r="HP260" s="5"/>
      <c r="HQ260" s="5"/>
      <c r="HR260" s="100"/>
      <c r="HS260" s="100"/>
      <c r="HT260" s="100"/>
      <c r="HU260" s="100"/>
      <c r="HV260" s="5"/>
      <c r="HW260" s="5"/>
      <c r="HX260" s="5">
        <f>LOOKUP(HX$6,'Daily Absent'!$O$6:$AX$6,'Daily Absent'!$O260:$AX260)</f>
        <v>0</v>
      </c>
      <c r="HY260" s="5"/>
      <c r="HZ260" s="100"/>
      <c r="IA260" s="5"/>
      <c r="IB260" s="5"/>
      <c r="IC260" s="5"/>
      <c r="ID260" s="5"/>
      <c r="IE260" s="5">
        <f>LOOKUP(IE$6,'Daily Absent'!$O$6:$AX$6,'Daily Absent'!$O260:$AX260)</f>
        <v>0</v>
      </c>
      <c r="IF260" s="5"/>
      <c r="IG260" s="100"/>
      <c r="IH260" s="5"/>
      <c r="II260" s="5"/>
      <c r="IJ260" s="5"/>
      <c r="IK260" s="5"/>
      <c r="IL260" s="5">
        <f>LOOKUP(IL$6,'Daily Absent'!$O$6:$AX$6,'Daily Absent'!$O260:$AX260)</f>
        <v>0</v>
      </c>
      <c r="IM260" s="5"/>
      <c r="IN260" s="100"/>
      <c r="IO260" s="5"/>
      <c r="IP260" s="5"/>
      <c r="IQ260" s="5"/>
      <c r="IR260" s="5"/>
      <c r="IS260" s="5">
        <f>LOOKUP(IS$6,'Daily Absent'!$O$6:$AX$6,'Daily Absent'!$O260:$AX260)</f>
        <v>0</v>
      </c>
      <c r="IT260" s="5"/>
      <c r="IU260" s="100"/>
      <c r="IV260" s="5"/>
      <c r="IW260" s="5"/>
      <c r="IX260" s="5"/>
      <c r="IY260" s="5"/>
      <c r="IZ260" s="5">
        <f>LOOKUP(IZ$6,'Daily Absent'!$O$6:$AX$6,'Daily Absent'!$O260:$AX260)</f>
        <v>0</v>
      </c>
      <c r="JA260" s="5"/>
      <c r="JB260" s="100"/>
      <c r="JC260" s="5"/>
      <c r="JD260" s="5"/>
      <c r="JE260" s="5"/>
      <c r="JF260" s="5"/>
    </row>
    <row r="261" spans="1:266" ht="20" customHeight="1">
      <c r="A261" s="54">
        <f>IF('Master MP Status'!A261&gt;0,'Master MP Status'!A261,"")</f>
        <v>253</v>
      </c>
      <c r="B261" s="5" t="str">
        <f>IF(ISTEXT('Master MP Status'!B261),'Master MP Status'!B261,"")</f>
        <v>DIRECT</v>
      </c>
      <c r="C261" s="153" t="str">
        <f>IF(OR(ISTEXT('Master MP Status'!C261),'Master MP Status'!C261&gt;0),'Master MP Status'!C261,"")</f>
        <v/>
      </c>
      <c r="D261" s="154" t="str">
        <f>IF(OR(ISTEXT('Master MP Status'!D261),'Master MP Status'!D261&gt;0),'Master MP Status'!D261,"")</f>
        <v>B250175</v>
      </c>
      <c r="E261" s="5" t="str">
        <f>IF(ISTEXT('Master MP Status'!E261),'Master MP Status'!E261,"")</f>
        <v>DHANANG FAUZI</v>
      </c>
      <c r="F261" s="5"/>
      <c r="G261" s="5" t="str">
        <f>IF(ISTEXT('Master MP Status'!G261),'Master MP Status'!G261,"")</f>
        <v>Cilegon</v>
      </c>
      <c r="H261" s="5" t="str">
        <f>IF(ISTEXT('Master MP Status'!H261),'Master MP Status'!H261,"")</f>
        <v>MURSID</v>
      </c>
      <c r="I261" s="5" t="str">
        <f>IF(ISTEXT('Master MP Status'!I261),'Master MP Status'!I261,"")</f>
        <v>Fitter 2</v>
      </c>
      <c r="J261" s="5" t="str">
        <f>IF(ISTEXT('Master MP Status'!J261),'Master MP Status'!J261,"")</f>
        <v>Fitter 2</v>
      </c>
      <c r="K261" s="9">
        <f>IF(OR('Master MP Status'!K261=0,'Master MP Status'!K261=""),"",'Master MP Status'!K261)</f>
        <v>45856</v>
      </c>
      <c r="L261" s="9">
        <f>IF(OR('Master MP Status'!L261=0,'Master MP Status'!L261=""),"",'Master MP Status'!L261)</f>
        <v>45856</v>
      </c>
      <c r="M261" s="9" t="str">
        <f>IF(OR('Master MP Status'!M261=0,'Master MP Status'!M261=""),"",'Master MP Status'!M261)</f>
        <v/>
      </c>
      <c r="N261" s="5" t="str">
        <f>IF(ISTEXT('Master MP Status'!N261),'Master MP Status'!N261,"")</f>
        <v/>
      </c>
      <c r="O261" s="5">
        <f>LOOKUP(O$6,'Daily Absent'!$O$6:$AX$6,'Daily Absent'!$O261:$AX261)</f>
        <v>0</v>
      </c>
      <c r="P261" s="100"/>
      <c r="Q261" s="100"/>
      <c r="R261" s="100"/>
      <c r="S261" s="100"/>
      <c r="T261" s="5"/>
      <c r="U261" s="5"/>
      <c r="V261" s="5">
        <f>LOOKUP(V$6,'Daily Absent'!$O$6:$AX$6,'Daily Absent'!$O261:$AX261)</f>
        <v>0</v>
      </c>
      <c r="W261" s="100"/>
      <c r="X261" s="100"/>
      <c r="Y261" s="100"/>
      <c r="Z261" s="100"/>
      <c r="AA261" s="5"/>
      <c r="AB261" s="5"/>
      <c r="AC261" s="5">
        <f>LOOKUP(AC$6,'Daily Absent'!$O$6:$AX$6,'Daily Absent'!$O261:$AX261)</f>
        <v>0</v>
      </c>
      <c r="AD261" s="100"/>
      <c r="AE261" s="100"/>
      <c r="AF261" s="100"/>
      <c r="AG261" s="100"/>
      <c r="AH261" s="5"/>
      <c r="AI261" s="5"/>
      <c r="AJ261" s="5">
        <f>LOOKUP(AJ$6,'Daily Absent'!$O$6:$AX$6,'Daily Absent'!$O261:$AX261)</f>
        <v>0</v>
      </c>
      <c r="AK261" s="100"/>
      <c r="AL261" s="100"/>
      <c r="AM261" s="100"/>
      <c r="AN261" s="100"/>
      <c r="AO261" s="5"/>
      <c r="AP261" s="5"/>
      <c r="AQ261" s="5">
        <f>LOOKUP(AQ$6,'Daily Absent'!$O$6:$AX$6,'Daily Absent'!$O261:$AX261)</f>
        <v>0</v>
      </c>
      <c r="AR261" s="100"/>
      <c r="AS261" s="100"/>
      <c r="AT261" s="100"/>
      <c r="AU261" s="100"/>
      <c r="AV261" s="5"/>
      <c r="AW261" s="5"/>
      <c r="AX261" s="5">
        <f>LOOKUP(AX$6,'Daily Absent'!$O$6:$AX$6,'Daily Absent'!$O261:$AX261)</f>
        <v>0</v>
      </c>
      <c r="AY261" s="100"/>
      <c r="AZ261" s="100"/>
      <c r="BA261" s="100"/>
      <c r="BB261" s="100"/>
      <c r="BC261" s="100"/>
      <c r="BD261" s="100"/>
      <c r="BE261" s="5">
        <f>LOOKUP(BE$6,'Daily Absent'!$O$6:$AX$6,'Daily Absent'!$O261:$AX261)</f>
        <v>0</v>
      </c>
      <c r="BF261" s="100"/>
      <c r="BG261" s="100"/>
      <c r="BH261" s="100"/>
      <c r="BI261" s="100"/>
      <c r="BJ261" s="100"/>
      <c r="BK261" s="100"/>
      <c r="BL261" s="5">
        <f>LOOKUP(BL$6,'Daily Absent'!$O$6:$AX$6,'Daily Absent'!$O261:$AX261)</f>
        <v>0</v>
      </c>
      <c r="BM261" s="100"/>
      <c r="BN261" s="100"/>
      <c r="BO261" s="100"/>
      <c r="BP261" s="100"/>
      <c r="BQ261" s="100"/>
      <c r="BR261" s="100"/>
      <c r="BS261" s="5">
        <f>LOOKUP(BS$6,'Daily Absent'!$O$6:$AX$6,'Daily Absent'!$O261:$AX261)</f>
        <v>0</v>
      </c>
      <c r="BT261" s="100"/>
      <c r="BU261" s="100"/>
      <c r="BV261" s="100"/>
      <c r="BW261" s="100"/>
      <c r="BX261" s="5"/>
      <c r="BY261" s="5"/>
      <c r="BZ261" s="5">
        <f>LOOKUP(BZ$6,'Daily Absent'!$O$6:$AX$6,'Daily Absent'!$O261:$AX261)</f>
        <v>0</v>
      </c>
      <c r="CA261" s="100"/>
      <c r="CB261" s="100"/>
      <c r="CC261" s="100"/>
      <c r="CD261" s="100"/>
      <c r="CE261" s="5"/>
      <c r="CF261" s="5"/>
      <c r="CG261" s="5">
        <f>LOOKUP(CG$6,'Daily Absent'!$O$6:$AX$6,'Daily Absent'!$O261:$AX261)</f>
        <v>0</v>
      </c>
      <c r="CH261" s="100"/>
      <c r="CI261" s="100"/>
      <c r="CJ261" s="100"/>
      <c r="CK261" s="100"/>
      <c r="CL261" s="5"/>
      <c r="CM261" s="5"/>
      <c r="CN261" s="5">
        <f>LOOKUP(CN$6,'Daily Absent'!$O$6:$AX$6,'Daily Absent'!$O261:$AX261)</f>
        <v>0</v>
      </c>
      <c r="CO261" s="100"/>
      <c r="CP261" s="100"/>
      <c r="CQ261" s="100"/>
      <c r="CR261" s="100"/>
      <c r="CS261" s="5"/>
      <c r="CT261" s="5"/>
      <c r="CU261" s="5">
        <f>LOOKUP(CU$6,'Daily Absent'!$O$6:$AX$6,'Daily Absent'!$O261:$AX261)</f>
        <v>0</v>
      </c>
      <c r="CV261" s="100"/>
      <c r="CW261" s="100"/>
      <c r="CX261" s="100"/>
      <c r="CY261" s="100"/>
      <c r="CZ261" s="5"/>
      <c r="DA261" s="5"/>
      <c r="DB261" s="5">
        <f>LOOKUP(DB$6,'Daily Absent'!$O$6:$AX$6,'Daily Absent'!$O261:$AX261)</f>
        <v>0</v>
      </c>
      <c r="DC261" s="100"/>
      <c r="DD261" s="100"/>
      <c r="DE261" s="100"/>
      <c r="DF261" s="100"/>
      <c r="DG261" s="5"/>
      <c r="DH261" s="5"/>
      <c r="DI261" s="5">
        <f>LOOKUP(DI$6,'Daily Absent'!$O$6:$AX$6,'Daily Absent'!$O261:$AX261)</f>
        <v>0</v>
      </c>
      <c r="DJ261" s="100"/>
      <c r="DK261" s="100"/>
      <c r="DL261" s="100"/>
      <c r="DM261" s="100"/>
      <c r="DN261" s="5"/>
      <c r="DO261" s="5"/>
      <c r="DP261" s="5">
        <f>LOOKUP(DP$6,'Daily Absent'!$O$6:$AX$6,'Daily Absent'!$O261:$AX261)</f>
        <v>0</v>
      </c>
      <c r="DQ261" s="100"/>
      <c r="DR261" s="100"/>
      <c r="DS261" s="100"/>
      <c r="DT261" s="100"/>
      <c r="DU261" s="5"/>
      <c r="DV261" s="5"/>
      <c r="DW261" s="5">
        <f>LOOKUP(DW$6,'Daily Absent'!$O$6:$AX$6,'Daily Absent'!$O261:$AX261)</f>
        <v>0</v>
      </c>
      <c r="DX261" s="100"/>
      <c r="DY261" s="100"/>
      <c r="DZ261" s="100"/>
      <c r="EA261" s="100"/>
      <c r="EB261" s="5"/>
      <c r="EC261" s="5"/>
      <c r="ED261" s="5">
        <f>LOOKUP(ED$6,'Daily Absent'!$O$6:$AX$6,'Daily Absent'!$O261:$AX261)</f>
        <v>1</v>
      </c>
      <c r="EE261" s="100">
        <v>0.29166666666666669</v>
      </c>
      <c r="EF261" s="100">
        <v>0.5</v>
      </c>
      <c r="EG261" s="100">
        <v>0.54166666666666663</v>
      </c>
      <c r="EH261" s="100">
        <v>0.75</v>
      </c>
      <c r="EI261" s="100">
        <v>0.79166666666666663</v>
      </c>
      <c r="EJ261" s="100">
        <v>0.91666666666666663</v>
      </c>
      <c r="EK261" s="5">
        <f>LOOKUP(EK$6,'Daily Absent'!$O$6:$AX$6,'Daily Absent'!$O261:$AX261)</f>
        <v>1</v>
      </c>
      <c r="EL261" s="100">
        <v>0.29166666666666669</v>
      </c>
      <c r="EM261" s="100">
        <v>0.5</v>
      </c>
      <c r="EN261" s="100">
        <v>0.54166666666666663</v>
      </c>
      <c r="EO261" s="100">
        <v>0.75</v>
      </c>
      <c r="EP261" s="100"/>
      <c r="EQ261" s="5"/>
      <c r="ER261" s="5">
        <f>LOOKUP(ER$6,'Daily Absent'!$O$6:$AX$6,'Daily Absent'!$O261:$AX261)</f>
        <v>0</v>
      </c>
      <c r="ES261" s="100"/>
      <c r="ET261" s="100"/>
      <c r="EU261" s="100"/>
      <c r="EV261" s="100"/>
      <c r="EW261" s="5"/>
      <c r="EX261" s="5"/>
      <c r="EY261" s="5">
        <f>LOOKUP(EY$6,'Daily Absent'!$O$6:$AX$6,'Daily Absent'!$O261:$AX261)</f>
        <v>1</v>
      </c>
      <c r="EZ261" s="100">
        <v>0.29166666666666669</v>
      </c>
      <c r="FA261" s="100">
        <v>0.5</v>
      </c>
      <c r="FB261" s="100">
        <v>0.54166666666666663</v>
      </c>
      <c r="FC261" s="100">
        <v>0.75</v>
      </c>
      <c r="FD261" s="100">
        <v>0.79166666666666663</v>
      </c>
      <c r="FE261" s="100">
        <v>0.91666666666666663</v>
      </c>
      <c r="FF261" s="5">
        <f>LOOKUP(FF$6,'Daily Absent'!$O$6:$AX$6,'Daily Absent'!$O261:$AX261)</f>
        <v>1</v>
      </c>
      <c r="FG261" s="100"/>
      <c r="FH261" s="100"/>
      <c r="FI261" s="100"/>
      <c r="FJ261" s="100"/>
      <c r="FK261" s="5"/>
      <c r="FL261" s="5"/>
      <c r="FM261" s="5">
        <f>LOOKUP(FM$6,'Daily Absent'!$O$6:$AX$6,'Daily Absent'!$O261:$AX261)</f>
        <v>0</v>
      </c>
      <c r="FN261" s="100"/>
      <c r="FO261" s="100"/>
      <c r="FP261" s="100"/>
      <c r="FQ261" s="100"/>
      <c r="FR261" s="5"/>
      <c r="FS261" s="5"/>
      <c r="FT261" s="5">
        <f>LOOKUP(FT$6,'Daily Absent'!$O$6:$AX$6,'Daily Absent'!$O261:$AX261)</f>
        <v>0</v>
      </c>
      <c r="FU261" s="100"/>
      <c r="FV261" s="100"/>
      <c r="FW261" s="100"/>
      <c r="FX261" s="100"/>
      <c r="FY261" s="5"/>
      <c r="FZ261" s="5"/>
      <c r="GA261" s="5">
        <f>LOOKUP(GA$6,'Daily Absent'!$O$6:$AX$6,'Daily Absent'!$O261:$AX261)</f>
        <v>0</v>
      </c>
      <c r="GB261" s="100"/>
      <c r="GC261" s="100"/>
      <c r="GD261" s="100"/>
      <c r="GE261" s="100"/>
      <c r="GF261" s="5"/>
      <c r="GG261" s="5"/>
      <c r="GH261" s="5">
        <f>LOOKUP(GH$6,'Daily Absent'!$O$6:$AX$6,'Daily Absent'!$O261:$AX261)</f>
        <v>0</v>
      </c>
      <c r="GI261" s="100"/>
      <c r="GJ261" s="100"/>
      <c r="GK261" s="100"/>
      <c r="GL261" s="100"/>
      <c r="GM261" s="5"/>
      <c r="GN261" s="5"/>
      <c r="GO261" s="5">
        <f>LOOKUP(GO$6,'Daily Absent'!$O$6:$AX$6,'Daily Absent'!$O261:$AX261)</f>
        <v>0</v>
      </c>
      <c r="GP261" s="100"/>
      <c r="GQ261" s="100"/>
      <c r="GR261" s="100"/>
      <c r="GS261" s="100"/>
      <c r="GT261" s="100"/>
      <c r="GU261" s="100"/>
      <c r="GV261" s="5">
        <f>LOOKUP(GV$6,'Daily Absent'!$O$6:$AX$6,'Daily Absent'!$O261:$AX261)</f>
        <v>0</v>
      </c>
      <c r="GW261" s="100"/>
      <c r="GX261" s="100"/>
      <c r="GY261" s="100"/>
      <c r="GZ261" s="100"/>
      <c r="HA261" s="5"/>
      <c r="HB261" s="5"/>
      <c r="HC261" s="5">
        <f>LOOKUP(HC$6,'Daily Absent'!$O$6:$AX$6,'Daily Absent'!$O261:$AX261)</f>
        <v>0</v>
      </c>
      <c r="HD261" s="100"/>
      <c r="HE261" s="100"/>
      <c r="HF261" s="100"/>
      <c r="HG261" s="100"/>
      <c r="HH261" s="5"/>
      <c r="HI261" s="5"/>
      <c r="HJ261" s="5">
        <f>LOOKUP(HJ$6,'Daily Absent'!$O$6:$AX$6,'Daily Absent'!$O261:$AX261)</f>
        <v>0</v>
      </c>
      <c r="HK261" s="100"/>
      <c r="HL261" s="100"/>
      <c r="HM261" s="100"/>
      <c r="HN261" s="100"/>
      <c r="HO261" s="5"/>
      <c r="HP261" s="5"/>
      <c r="HQ261" s="5"/>
      <c r="HR261" s="100"/>
      <c r="HS261" s="100"/>
      <c r="HT261" s="100"/>
      <c r="HU261" s="100"/>
      <c r="HV261" s="5"/>
      <c r="HW261" s="5"/>
      <c r="HX261" s="5">
        <f>LOOKUP(HX$6,'Daily Absent'!$O$6:$AX$6,'Daily Absent'!$O261:$AX261)</f>
        <v>0</v>
      </c>
      <c r="HY261" s="5"/>
      <c r="HZ261" s="100"/>
      <c r="IA261" s="5"/>
      <c r="IB261" s="5"/>
      <c r="IC261" s="5"/>
      <c r="ID261" s="5"/>
      <c r="IE261" s="5">
        <f>LOOKUP(IE$6,'Daily Absent'!$O$6:$AX$6,'Daily Absent'!$O261:$AX261)</f>
        <v>0</v>
      </c>
      <c r="IF261" s="5"/>
      <c r="IG261" s="100"/>
      <c r="IH261" s="5"/>
      <c r="II261" s="5"/>
      <c r="IJ261" s="5"/>
      <c r="IK261" s="5"/>
      <c r="IL261" s="5">
        <f>LOOKUP(IL$6,'Daily Absent'!$O$6:$AX$6,'Daily Absent'!$O261:$AX261)</f>
        <v>0</v>
      </c>
      <c r="IM261" s="5"/>
      <c r="IN261" s="100"/>
      <c r="IO261" s="5"/>
      <c r="IP261" s="5"/>
      <c r="IQ261" s="5"/>
      <c r="IR261" s="5"/>
      <c r="IS261" s="5">
        <f>LOOKUP(IS$6,'Daily Absent'!$O$6:$AX$6,'Daily Absent'!$O261:$AX261)</f>
        <v>0</v>
      </c>
      <c r="IT261" s="5"/>
      <c r="IU261" s="100"/>
      <c r="IV261" s="5"/>
      <c r="IW261" s="5"/>
      <c r="IX261" s="5"/>
      <c r="IY261" s="5"/>
      <c r="IZ261" s="5">
        <f>LOOKUP(IZ$6,'Daily Absent'!$O$6:$AX$6,'Daily Absent'!$O261:$AX261)</f>
        <v>0</v>
      </c>
      <c r="JA261" s="5"/>
      <c r="JB261" s="100"/>
      <c r="JC261" s="5"/>
      <c r="JD261" s="5"/>
      <c r="JE261" s="5"/>
      <c r="JF261" s="5"/>
    </row>
    <row r="262" spans="1:266" ht="20" customHeight="1">
      <c r="A262" s="54">
        <f>IF('Master MP Status'!A262&gt;0,'Master MP Status'!A262,"")</f>
        <v>254</v>
      </c>
      <c r="B262" s="5" t="str">
        <f>IF(ISTEXT('Master MP Status'!B262),'Master MP Status'!B262,"")</f>
        <v>DIRECT</v>
      </c>
      <c r="C262" s="153" t="str">
        <f>IF(OR(ISTEXT('Master MP Status'!C262),'Master MP Status'!C262&gt;0),'Master MP Status'!C262,"")</f>
        <v/>
      </c>
      <c r="D262" s="154" t="str">
        <f>IF(OR(ISTEXT('Master MP Status'!D262),'Master MP Status'!D262&gt;0),'Master MP Status'!D262,"")</f>
        <v>B250176</v>
      </c>
      <c r="E262" s="5" t="str">
        <f>IF(ISTEXT('Master MP Status'!E262),'Master MP Status'!E262,"")</f>
        <v>YUDIYANSA</v>
      </c>
      <c r="F262" s="5"/>
      <c r="G262" s="5" t="str">
        <f>IF(ISTEXT('Master MP Status'!G262),'Master MP Status'!G262,"")</f>
        <v>Cilegon</v>
      </c>
      <c r="H262" s="5" t="str">
        <f>IF(ISTEXT('Master MP Status'!H262),'Master MP Status'!H262,"")</f>
        <v>MURSID</v>
      </c>
      <c r="I262" s="5" t="str">
        <f>IF(ISTEXT('Master MP Status'!I262),'Master MP Status'!I262,"")</f>
        <v>Fitter 2</v>
      </c>
      <c r="J262" s="5" t="str">
        <f>IF(ISTEXT('Master MP Status'!J262),'Master MP Status'!J262,"")</f>
        <v>Fitter 2</v>
      </c>
      <c r="K262" s="9">
        <f>IF(OR('Master MP Status'!K262=0,'Master MP Status'!K262=""),"",'Master MP Status'!K262)</f>
        <v>45856</v>
      </c>
      <c r="L262" s="9">
        <f>IF(OR('Master MP Status'!L262=0,'Master MP Status'!L262=""),"",'Master MP Status'!L262)</f>
        <v>45856</v>
      </c>
      <c r="M262" s="9" t="str">
        <f>IF(OR('Master MP Status'!M262=0,'Master MP Status'!M262=""),"",'Master MP Status'!M262)</f>
        <v/>
      </c>
      <c r="N262" s="5" t="str">
        <f>IF(ISTEXT('Master MP Status'!N262),'Master MP Status'!N262,"")</f>
        <v/>
      </c>
      <c r="O262" s="5">
        <f>LOOKUP(O$6,'Daily Absent'!$O$6:$AX$6,'Daily Absent'!$O262:$AX262)</f>
        <v>0</v>
      </c>
      <c r="P262" s="100"/>
      <c r="Q262" s="100"/>
      <c r="R262" s="100"/>
      <c r="S262" s="100"/>
      <c r="T262" s="5"/>
      <c r="U262" s="5"/>
      <c r="V262" s="5">
        <f>LOOKUP(V$6,'Daily Absent'!$O$6:$AX$6,'Daily Absent'!$O262:$AX262)</f>
        <v>0</v>
      </c>
      <c r="W262" s="100"/>
      <c r="X262" s="100"/>
      <c r="Y262" s="100"/>
      <c r="Z262" s="100"/>
      <c r="AA262" s="5"/>
      <c r="AB262" s="5"/>
      <c r="AC262" s="5">
        <f>LOOKUP(AC$6,'Daily Absent'!$O$6:$AX$6,'Daily Absent'!$O262:$AX262)</f>
        <v>0</v>
      </c>
      <c r="AD262" s="100"/>
      <c r="AE262" s="100"/>
      <c r="AF262" s="100"/>
      <c r="AG262" s="100"/>
      <c r="AH262" s="5"/>
      <c r="AI262" s="5"/>
      <c r="AJ262" s="5">
        <f>LOOKUP(AJ$6,'Daily Absent'!$O$6:$AX$6,'Daily Absent'!$O262:$AX262)</f>
        <v>0</v>
      </c>
      <c r="AK262" s="100"/>
      <c r="AL262" s="100"/>
      <c r="AM262" s="100"/>
      <c r="AN262" s="100"/>
      <c r="AO262" s="5"/>
      <c r="AP262" s="5"/>
      <c r="AQ262" s="5">
        <f>LOOKUP(AQ$6,'Daily Absent'!$O$6:$AX$6,'Daily Absent'!$O262:$AX262)</f>
        <v>0</v>
      </c>
      <c r="AR262" s="100"/>
      <c r="AS262" s="100"/>
      <c r="AT262" s="100"/>
      <c r="AU262" s="100"/>
      <c r="AV262" s="5"/>
      <c r="AW262" s="5"/>
      <c r="AX262" s="5">
        <f>LOOKUP(AX$6,'Daily Absent'!$O$6:$AX$6,'Daily Absent'!$O262:$AX262)</f>
        <v>0</v>
      </c>
      <c r="AY262" s="100"/>
      <c r="AZ262" s="100"/>
      <c r="BA262" s="100"/>
      <c r="BB262" s="100"/>
      <c r="BC262" s="100"/>
      <c r="BD262" s="100"/>
      <c r="BE262" s="5">
        <f>LOOKUP(BE$6,'Daily Absent'!$O$6:$AX$6,'Daily Absent'!$O262:$AX262)</f>
        <v>0</v>
      </c>
      <c r="BF262" s="100"/>
      <c r="BG262" s="100"/>
      <c r="BH262" s="100"/>
      <c r="BI262" s="100"/>
      <c r="BJ262" s="100"/>
      <c r="BK262" s="100"/>
      <c r="BL262" s="5">
        <f>LOOKUP(BL$6,'Daily Absent'!$O$6:$AX$6,'Daily Absent'!$O262:$AX262)</f>
        <v>0</v>
      </c>
      <c r="BM262" s="100"/>
      <c r="BN262" s="100"/>
      <c r="BO262" s="100"/>
      <c r="BP262" s="100"/>
      <c r="BQ262" s="100"/>
      <c r="BR262" s="100"/>
      <c r="BS262" s="5">
        <f>LOOKUP(BS$6,'Daily Absent'!$O$6:$AX$6,'Daily Absent'!$O262:$AX262)</f>
        <v>0</v>
      </c>
      <c r="BT262" s="100"/>
      <c r="BU262" s="100"/>
      <c r="BV262" s="100"/>
      <c r="BW262" s="100"/>
      <c r="BX262" s="5"/>
      <c r="BY262" s="5"/>
      <c r="BZ262" s="5">
        <f>LOOKUP(BZ$6,'Daily Absent'!$O$6:$AX$6,'Daily Absent'!$O262:$AX262)</f>
        <v>0</v>
      </c>
      <c r="CA262" s="100"/>
      <c r="CB262" s="100"/>
      <c r="CC262" s="100"/>
      <c r="CD262" s="100"/>
      <c r="CE262" s="5"/>
      <c r="CF262" s="5"/>
      <c r="CG262" s="5">
        <f>LOOKUP(CG$6,'Daily Absent'!$O$6:$AX$6,'Daily Absent'!$O262:$AX262)</f>
        <v>0</v>
      </c>
      <c r="CH262" s="100"/>
      <c r="CI262" s="100"/>
      <c r="CJ262" s="100"/>
      <c r="CK262" s="100"/>
      <c r="CL262" s="5"/>
      <c r="CM262" s="5"/>
      <c r="CN262" s="5">
        <f>LOOKUP(CN$6,'Daily Absent'!$O$6:$AX$6,'Daily Absent'!$O262:$AX262)</f>
        <v>0</v>
      </c>
      <c r="CO262" s="100"/>
      <c r="CP262" s="100"/>
      <c r="CQ262" s="100"/>
      <c r="CR262" s="100"/>
      <c r="CS262" s="5"/>
      <c r="CT262" s="5"/>
      <c r="CU262" s="5">
        <f>LOOKUP(CU$6,'Daily Absent'!$O$6:$AX$6,'Daily Absent'!$O262:$AX262)</f>
        <v>0</v>
      </c>
      <c r="CV262" s="100"/>
      <c r="CW262" s="100"/>
      <c r="CX262" s="100"/>
      <c r="CY262" s="100"/>
      <c r="CZ262" s="5"/>
      <c r="DA262" s="5"/>
      <c r="DB262" s="5">
        <f>LOOKUP(DB$6,'Daily Absent'!$O$6:$AX$6,'Daily Absent'!$O262:$AX262)</f>
        <v>0</v>
      </c>
      <c r="DC262" s="100"/>
      <c r="DD262" s="100"/>
      <c r="DE262" s="100"/>
      <c r="DF262" s="100"/>
      <c r="DG262" s="5"/>
      <c r="DH262" s="5"/>
      <c r="DI262" s="5">
        <f>LOOKUP(DI$6,'Daily Absent'!$O$6:$AX$6,'Daily Absent'!$O262:$AX262)</f>
        <v>0</v>
      </c>
      <c r="DJ262" s="100"/>
      <c r="DK262" s="100"/>
      <c r="DL262" s="100"/>
      <c r="DM262" s="100"/>
      <c r="DN262" s="5"/>
      <c r="DO262" s="5"/>
      <c r="DP262" s="5">
        <f>LOOKUP(DP$6,'Daily Absent'!$O$6:$AX$6,'Daily Absent'!$O262:$AX262)</f>
        <v>0</v>
      </c>
      <c r="DQ262" s="100"/>
      <c r="DR262" s="100"/>
      <c r="DS262" s="100"/>
      <c r="DT262" s="100"/>
      <c r="DU262" s="5"/>
      <c r="DV262" s="5"/>
      <c r="DW262" s="5">
        <f>LOOKUP(DW$6,'Daily Absent'!$O$6:$AX$6,'Daily Absent'!$O262:$AX262)</f>
        <v>0</v>
      </c>
      <c r="DX262" s="100"/>
      <c r="DY262" s="100"/>
      <c r="DZ262" s="100"/>
      <c r="EA262" s="100"/>
      <c r="EB262" s="5"/>
      <c r="EC262" s="5"/>
      <c r="ED262" s="5">
        <f>LOOKUP(ED$6,'Daily Absent'!$O$6:$AX$6,'Daily Absent'!$O262:$AX262)</f>
        <v>1</v>
      </c>
      <c r="EE262" s="100">
        <v>0.29166666666666669</v>
      </c>
      <c r="EF262" s="100">
        <v>0.5</v>
      </c>
      <c r="EG262" s="100">
        <v>0.54166666666666663</v>
      </c>
      <c r="EH262" s="100">
        <v>0.75</v>
      </c>
      <c r="EI262" s="100">
        <v>0.79166666666666663</v>
      </c>
      <c r="EJ262" s="100">
        <v>0.91666666666666663</v>
      </c>
      <c r="EK262" s="5">
        <f>LOOKUP(EK$6,'Daily Absent'!$O$6:$AX$6,'Daily Absent'!$O262:$AX262)</f>
        <v>1</v>
      </c>
      <c r="EL262" s="100">
        <v>0.29166666666666669</v>
      </c>
      <c r="EM262" s="100">
        <v>0.5</v>
      </c>
      <c r="EN262" s="100">
        <v>0.54166666666666663</v>
      </c>
      <c r="EO262" s="100">
        <v>0.75</v>
      </c>
      <c r="EP262" s="100"/>
      <c r="EQ262" s="5"/>
      <c r="ER262" s="5">
        <f>LOOKUP(ER$6,'Daily Absent'!$O$6:$AX$6,'Daily Absent'!$O262:$AX262)</f>
        <v>0</v>
      </c>
      <c r="ES262" s="100"/>
      <c r="ET262" s="100"/>
      <c r="EU262" s="100"/>
      <c r="EV262" s="100"/>
      <c r="EW262" s="5"/>
      <c r="EX262" s="5"/>
      <c r="EY262" s="5">
        <f>LOOKUP(EY$6,'Daily Absent'!$O$6:$AX$6,'Daily Absent'!$O262:$AX262)</f>
        <v>1</v>
      </c>
      <c r="EZ262" s="100">
        <v>0.29166666666666669</v>
      </c>
      <c r="FA262" s="100">
        <v>0.5</v>
      </c>
      <c r="FB262" s="100">
        <v>0.54166666666666663</v>
      </c>
      <c r="FC262" s="100">
        <v>0.75</v>
      </c>
      <c r="FD262" s="100">
        <v>0.79166666666666663</v>
      </c>
      <c r="FE262" s="100">
        <v>0.91666666666666663</v>
      </c>
      <c r="FF262" s="5">
        <f>LOOKUP(FF$6,'Daily Absent'!$O$6:$AX$6,'Daily Absent'!$O262:$AX262)</f>
        <v>1</v>
      </c>
      <c r="FG262" s="100"/>
      <c r="FH262" s="100"/>
      <c r="FI262" s="100"/>
      <c r="FJ262" s="100"/>
      <c r="FK262" s="5"/>
      <c r="FL262" s="5"/>
      <c r="FM262" s="5">
        <f>LOOKUP(FM$6,'Daily Absent'!$O$6:$AX$6,'Daily Absent'!$O262:$AX262)</f>
        <v>0</v>
      </c>
      <c r="FN262" s="100"/>
      <c r="FO262" s="100"/>
      <c r="FP262" s="100"/>
      <c r="FQ262" s="100"/>
      <c r="FR262" s="5"/>
      <c r="FS262" s="5"/>
      <c r="FT262" s="5">
        <f>LOOKUP(FT$6,'Daily Absent'!$O$6:$AX$6,'Daily Absent'!$O262:$AX262)</f>
        <v>0</v>
      </c>
      <c r="FU262" s="100"/>
      <c r="FV262" s="100"/>
      <c r="FW262" s="100"/>
      <c r="FX262" s="100"/>
      <c r="FY262" s="5"/>
      <c r="FZ262" s="5"/>
      <c r="GA262" s="5">
        <f>LOOKUP(GA$6,'Daily Absent'!$O$6:$AX$6,'Daily Absent'!$O262:$AX262)</f>
        <v>0</v>
      </c>
      <c r="GB262" s="100"/>
      <c r="GC262" s="100"/>
      <c r="GD262" s="100"/>
      <c r="GE262" s="100"/>
      <c r="GF262" s="5"/>
      <c r="GG262" s="5"/>
      <c r="GH262" s="5">
        <f>LOOKUP(GH$6,'Daily Absent'!$O$6:$AX$6,'Daily Absent'!$O262:$AX262)</f>
        <v>0</v>
      </c>
      <c r="GI262" s="100"/>
      <c r="GJ262" s="100"/>
      <c r="GK262" s="100"/>
      <c r="GL262" s="100"/>
      <c r="GM262" s="5"/>
      <c r="GN262" s="5"/>
      <c r="GO262" s="5">
        <f>LOOKUP(GO$6,'Daily Absent'!$O$6:$AX$6,'Daily Absent'!$O262:$AX262)</f>
        <v>0</v>
      </c>
      <c r="GP262" s="100"/>
      <c r="GQ262" s="100"/>
      <c r="GR262" s="100"/>
      <c r="GS262" s="100"/>
      <c r="GT262" s="100"/>
      <c r="GU262" s="100"/>
      <c r="GV262" s="5">
        <f>LOOKUP(GV$6,'Daily Absent'!$O$6:$AX$6,'Daily Absent'!$O262:$AX262)</f>
        <v>0</v>
      </c>
      <c r="GW262" s="100"/>
      <c r="GX262" s="100"/>
      <c r="GY262" s="100"/>
      <c r="GZ262" s="100"/>
      <c r="HA262" s="5"/>
      <c r="HB262" s="5"/>
      <c r="HC262" s="5">
        <f>LOOKUP(HC$6,'Daily Absent'!$O$6:$AX$6,'Daily Absent'!$O262:$AX262)</f>
        <v>0</v>
      </c>
      <c r="HD262" s="100"/>
      <c r="HE262" s="100"/>
      <c r="HF262" s="100"/>
      <c r="HG262" s="100"/>
      <c r="HH262" s="5"/>
      <c r="HI262" s="5"/>
      <c r="HJ262" s="5">
        <f>LOOKUP(HJ$6,'Daily Absent'!$O$6:$AX$6,'Daily Absent'!$O262:$AX262)</f>
        <v>0</v>
      </c>
      <c r="HK262" s="100"/>
      <c r="HL262" s="100"/>
      <c r="HM262" s="100"/>
      <c r="HN262" s="100"/>
      <c r="HO262" s="5"/>
      <c r="HP262" s="5"/>
      <c r="HQ262" s="5"/>
      <c r="HR262" s="100"/>
      <c r="HS262" s="100"/>
      <c r="HT262" s="100"/>
      <c r="HU262" s="100"/>
      <c r="HV262" s="5"/>
      <c r="HW262" s="5"/>
      <c r="HX262" s="5">
        <f>LOOKUP(HX$6,'Daily Absent'!$O$6:$AX$6,'Daily Absent'!$O262:$AX262)</f>
        <v>0</v>
      </c>
      <c r="HY262" s="5"/>
      <c r="HZ262" s="100"/>
      <c r="IA262" s="5"/>
      <c r="IB262" s="5"/>
      <c r="IC262" s="5"/>
      <c r="ID262" s="5"/>
      <c r="IE262" s="5">
        <f>LOOKUP(IE$6,'Daily Absent'!$O$6:$AX$6,'Daily Absent'!$O262:$AX262)</f>
        <v>0</v>
      </c>
      <c r="IF262" s="5"/>
      <c r="IG262" s="100"/>
      <c r="IH262" s="5"/>
      <c r="II262" s="5"/>
      <c r="IJ262" s="5"/>
      <c r="IK262" s="5"/>
      <c r="IL262" s="5">
        <f>LOOKUP(IL$6,'Daily Absent'!$O$6:$AX$6,'Daily Absent'!$O262:$AX262)</f>
        <v>0</v>
      </c>
      <c r="IM262" s="5"/>
      <c r="IN262" s="100"/>
      <c r="IO262" s="5"/>
      <c r="IP262" s="5"/>
      <c r="IQ262" s="5"/>
      <c r="IR262" s="5"/>
      <c r="IS262" s="5">
        <f>LOOKUP(IS$6,'Daily Absent'!$O$6:$AX$6,'Daily Absent'!$O262:$AX262)</f>
        <v>0</v>
      </c>
      <c r="IT262" s="5"/>
      <c r="IU262" s="100"/>
      <c r="IV262" s="5"/>
      <c r="IW262" s="5"/>
      <c r="IX262" s="5"/>
      <c r="IY262" s="5"/>
      <c r="IZ262" s="5">
        <f>LOOKUP(IZ$6,'Daily Absent'!$O$6:$AX$6,'Daily Absent'!$O262:$AX262)</f>
        <v>0</v>
      </c>
      <c r="JA262" s="5"/>
      <c r="JB262" s="100"/>
      <c r="JC262" s="5"/>
      <c r="JD262" s="5"/>
      <c r="JE262" s="5"/>
      <c r="JF262" s="5"/>
    </row>
    <row r="263" spans="1:266" ht="20" customHeight="1">
      <c r="A263" s="54">
        <f>IF('Master MP Status'!A263&gt;0,'Master MP Status'!A263,"")</f>
        <v>255</v>
      </c>
      <c r="B263" s="5" t="str">
        <f>IF(ISTEXT('Master MP Status'!B263),'Master MP Status'!B263,"")</f>
        <v>DIRECT</v>
      </c>
      <c r="C263" s="153" t="str">
        <f>IF(OR(ISTEXT('Master MP Status'!C263),'Master MP Status'!C263&gt;0),'Master MP Status'!C263,"")</f>
        <v/>
      </c>
      <c r="D263" s="154" t="str">
        <f>IF(OR(ISTEXT('Master MP Status'!D263),'Master MP Status'!D263&gt;0),'Master MP Status'!D263,"")</f>
        <v>B250177</v>
      </c>
      <c r="E263" s="5" t="str">
        <f>IF(ISTEXT('Master MP Status'!E263),'Master MP Status'!E263,"")</f>
        <v>PUTRO WIYONO</v>
      </c>
      <c r="F263" s="5"/>
      <c r="G263" s="5" t="str">
        <f>IF(ISTEXT('Master MP Status'!G263),'Master MP Status'!G263,"")</f>
        <v>Cilegon</v>
      </c>
      <c r="H263" s="5" t="str">
        <f>IF(ISTEXT('Master MP Status'!H263),'Master MP Status'!H263,"")</f>
        <v>MURSID</v>
      </c>
      <c r="I263" s="5" t="str">
        <f>IF(ISTEXT('Master MP Status'!I263),'Master MP Status'!I263,"")</f>
        <v>Fitter 2</v>
      </c>
      <c r="J263" s="5" t="str">
        <f>IF(ISTEXT('Master MP Status'!J263),'Master MP Status'!J263,"")</f>
        <v>Fitter 2</v>
      </c>
      <c r="K263" s="9">
        <f>IF(OR('Master MP Status'!K263=0,'Master MP Status'!K263=""),"",'Master MP Status'!K263)</f>
        <v>45856</v>
      </c>
      <c r="L263" s="9">
        <f>IF(OR('Master MP Status'!L263=0,'Master MP Status'!L263=""),"",'Master MP Status'!L263)</f>
        <v>45856</v>
      </c>
      <c r="M263" s="9" t="str">
        <f>IF(OR('Master MP Status'!M263=0,'Master MP Status'!M263=""),"",'Master MP Status'!M263)</f>
        <v/>
      </c>
      <c r="N263" s="5" t="str">
        <f>IF(ISTEXT('Master MP Status'!N263),'Master MP Status'!N263,"")</f>
        <v/>
      </c>
      <c r="O263" s="5">
        <f>LOOKUP(O$6,'Daily Absent'!$O$6:$AX$6,'Daily Absent'!$O263:$AX263)</f>
        <v>0</v>
      </c>
      <c r="P263" s="100"/>
      <c r="Q263" s="100"/>
      <c r="R263" s="100"/>
      <c r="S263" s="100"/>
      <c r="T263" s="5"/>
      <c r="U263" s="5"/>
      <c r="V263" s="5">
        <f>LOOKUP(V$6,'Daily Absent'!$O$6:$AX$6,'Daily Absent'!$O263:$AX263)</f>
        <v>0</v>
      </c>
      <c r="W263" s="100"/>
      <c r="X263" s="100"/>
      <c r="Y263" s="100"/>
      <c r="Z263" s="100"/>
      <c r="AA263" s="5"/>
      <c r="AB263" s="5"/>
      <c r="AC263" s="5">
        <f>LOOKUP(AC$6,'Daily Absent'!$O$6:$AX$6,'Daily Absent'!$O263:$AX263)</f>
        <v>0</v>
      </c>
      <c r="AD263" s="100"/>
      <c r="AE263" s="100"/>
      <c r="AF263" s="100"/>
      <c r="AG263" s="100"/>
      <c r="AH263" s="5"/>
      <c r="AI263" s="5"/>
      <c r="AJ263" s="5">
        <f>LOOKUP(AJ$6,'Daily Absent'!$O$6:$AX$6,'Daily Absent'!$O263:$AX263)</f>
        <v>0</v>
      </c>
      <c r="AK263" s="100"/>
      <c r="AL263" s="100"/>
      <c r="AM263" s="100"/>
      <c r="AN263" s="100"/>
      <c r="AO263" s="5"/>
      <c r="AP263" s="5"/>
      <c r="AQ263" s="5">
        <f>LOOKUP(AQ$6,'Daily Absent'!$O$6:$AX$6,'Daily Absent'!$O263:$AX263)</f>
        <v>0</v>
      </c>
      <c r="AR263" s="100"/>
      <c r="AS263" s="100"/>
      <c r="AT263" s="100"/>
      <c r="AU263" s="100"/>
      <c r="AV263" s="5"/>
      <c r="AW263" s="5"/>
      <c r="AX263" s="5">
        <f>LOOKUP(AX$6,'Daily Absent'!$O$6:$AX$6,'Daily Absent'!$O263:$AX263)</f>
        <v>0</v>
      </c>
      <c r="AY263" s="100"/>
      <c r="AZ263" s="100"/>
      <c r="BA263" s="100"/>
      <c r="BB263" s="100"/>
      <c r="BC263" s="100"/>
      <c r="BD263" s="100"/>
      <c r="BE263" s="5">
        <f>LOOKUP(BE$6,'Daily Absent'!$O$6:$AX$6,'Daily Absent'!$O263:$AX263)</f>
        <v>0</v>
      </c>
      <c r="BF263" s="100"/>
      <c r="BG263" s="100"/>
      <c r="BH263" s="100"/>
      <c r="BI263" s="100"/>
      <c r="BJ263" s="100"/>
      <c r="BK263" s="100"/>
      <c r="BL263" s="5">
        <f>LOOKUP(BL$6,'Daily Absent'!$O$6:$AX$6,'Daily Absent'!$O263:$AX263)</f>
        <v>0</v>
      </c>
      <c r="BM263" s="100"/>
      <c r="BN263" s="100"/>
      <c r="BO263" s="100"/>
      <c r="BP263" s="100"/>
      <c r="BQ263" s="100"/>
      <c r="BR263" s="100"/>
      <c r="BS263" s="5">
        <f>LOOKUP(BS$6,'Daily Absent'!$O$6:$AX$6,'Daily Absent'!$O263:$AX263)</f>
        <v>0</v>
      </c>
      <c r="BT263" s="100"/>
      <c r="BU263" s="100"/>
      <c r="BV263" s="100"/>
      <c r="BW263" s="100"/>
      <c r="BX263" s="5"/>
      <c r="BY263" s="5"/>
      <c r="BZ263" s="5">
        <f>LOOKUP(BZ$6,'Daily Absent'!$O$6:$AX$6,'Daily Absent'!$O263:$AX263)</f>
        <v>0</v>
      </c>
      <c r="CA263" s="100"/>
      <c r="CB263" s="100"/>
      <c r="CC263" s="100"/>
      <c r="CD263" s="100"/>
      <c r="CE263" s="5"/>
      <c r="CF263" s="5"/>
      <c r="CG263" s="5">
        <f>LOOKUP(CG$6,'Daily Absent'!$O$6:$AX$6,'Daily Absent'!$O263:$AX263)</f>
        <v>0</v>
      </c>
      <c r="CH263" s="100"/>
      <c r="CI263" s="100"/>
      <c r="CJ263" s="100"/>
      <c r="CK263" s="100"/>
      <c r="CL263" s="5"/>
      <c r="CM263" s="5"/>
      <c r="CN263" s="5">
        <f>LOOKUP(CN$6,'Daily Absent'!$O$6:$AX$6,'Daily Absent'!$O263:$AX263)</f>
        <v>0</v>
      </c>
      <c r="CO263" s="100"/>
      <c r="CP263" s="100"/>
      <c r="CQ263" s="100"/>
      <c r="CR263" s="100"/>
      <c r="CS263" s="5"/>
      <c r="CT263" s="5"/>
      <c r="CU263" s="5">
        <f>LOOKUP(CU$6,'Daily Absent'!$O$6:$AX$6,'Daily Absent'!$O263:$AX263)</f>
        <v>0</v>
      </c>
      <c r="CV263" s="100"/>
      <c r="CW263" s="100"/>
      <c r="CX263" s="100"/>
      <c r="CY263" s="100"/>
      <c r="CZ263" s="5"/>
      <c r="DA263" s="5"/>
      <c r="DB263" s="5">
        <f>LOOKUP(DB$6,'Daily Absent'!$O$6:$AX$6,'Daily Absent'!$O263:$AX263)</f>
        <v>0</v>
      </c>
      <c r="DC263" s="100"/>
      <c r="DD263" s="100"/>
      <c r="DE263" s="100"/>
      <c r="DF263" s="100"/>
      <c r="DG263" s="5"/>
      <c r="DH263" s="5"/>
      <c r="DI263" s="5">
        <f>LOOKUP(DI$6,'Daily Absent'!$O$6:$AX$6,'Daily Absent'!$O263:$AX263)</f>
        <v>0</v>
      </c>
      <c r="DJ263" s="100"/>
      <c r="DK263" s="100"/>
      <c r="DL263" s="100"/>
      <c r="DM263" s="100"/>
      <c r="DN263" s="5"/>
      <c r="DO263" s="5"/>
      <c r="DP263" s="5">
        <f>LOOKUP(DP$6,'Daily Absent'!$O$6:$AX$6,'Daily Absent'!$O263:$AX263)</f>
        <v>0</v>
      </c>
      <c r="DQ263" s="100"/>
      <c r="DR263" s="100"/>
      <c r="DS263" s="100"/>
      <c r="DT263" s="100"/>
      <c r="DU263" s="5"/>
      <c r="DV263" s="5"/>
      <c r="DW263" s="5">
        <f>LOOKUP(DW$6,'Daily Absent'!$O$6:$AX$6,'Daily Absent'!$O263:$AX263)</f>
        <v>0</v>
      </c>
      <c r="DX263" s="100"/>
      <c r="DY263" s="100"/>
      <c r="DZ263" s="100"/>
      <c r="EA263" s="100"/>
      <c r="EB263" s="5"/>
      <c r="EC263" s="5"/>
      <c r="ED263" s="5">
        <f>LOOKUP(ED$6,'Daily Absent'!$O$6:$AX$6,'Daily Absent'!$O263:$AX263)</f>
        <v>1</v>
      </c>
      <c r="EE263" s="100">
        <v>0.29166666666666669</v>
      </c>
      <c r="EF263" s="100">
        <v>0.5</v>
      </c>
      <c r="EG263" s="100">
        <v>0.54166666666666663</v>
      </c>
      <c r="EH263" s="100">
        <v>0.75</v>
      </c>
      <c r="EI263" s="100">
        <v>0.79166666666666663</v>
      </c>
      <c r="EJ263" s="100">
        <v>0.91666666666666663</v>
      </c>
      <c r="EK263" s="5">
        <f>LOOKUP(EK$6,'Daily Absent'!$O$6:$AX$6,'Daily Absent'!$O263:$AX263)</f>
        <v>1</v>
      </c>
      <c r="EL263" s="100">
        <v>0.29166666666666669</v>
      </c>
      <c r="EM263" s="100">
        <v>0.5</v>
      </c>
      <c r="EN263" s="100">
        <v>0.54166666666666663</v>
      </c>
      <c r="EO263" s="100">
        <v>0.75</v>
      </c>
      <c r="EP263" s="100"/>
      <c r="EQ263" s="5"/>
      <c r="ER263" s="5">
        <f>LOOKUP(ER$6,'Daily Absent'!$O$6:$AX$6,'Daily Absent'!$O263:$AX263)</f>
        <v>0</v>
      </c>
      <c r="ES263" s="100"/>
      <c r="ET263" s="100"/>
      <c r="EU263" s="100"/>
      <c r="EV263" s="100"/>
      <c r="EW263" s="5"/>
      <c r="EX263" s="5"/>
      <c r="EY263" s="5">
        <f>LOOKUP(EY$6,'Daily Absent'!$O$6:$AX$6,'Daily Absent'!$O263:$AX263)</f>
        <v>1</v>
      </c>
      <c r="EZ263" s="100">
        <v>0.29166666666666669</v>
      </c>
      <c r="FA263" s="100">
        <v>0.5</v>
      </c>
      <c r="FB263" s="100">
        <v>0.54166666666666663</v>
      </c>
      <c r="FC263" s="100">
        <v>0.75</v>
      </c>
      <c r="FD263" s="100">
        <v>0.79166666666666663</v>
      </c>
      <c r="FE263" s="100">
        <v>0.91666666666666663</v>
      </c>
      <c r="FF263" s="5">
        <f>LOOKUP(FF$6,'Daily Absent'!$O$6:$AX$6,'Daily Absent'!$O263:$AX263)</f>
        <v>1</v>
      </c>
      <c r="FG263" s="100"/>
      <c r="FH263" s="100"/>
      <c r="FI263" s="100"/>
      <c r="FJ263" s="100"/>
      <c r="FK263" s="5"/>
      <c r="FL263" s="5"/>
      <c r="FM263" s="5">
        <f>LOOKUP(FM$6,'Daily Absent'!$O$6:$AX$6,'Daily Absent'!$O263:$AX263)</f>
        <v>0</v>
      </c>
      <c r="FN263" s="100"/>
      <c r="FO263" s="100"/>
      <c r="FP263" s="100"/>
      <c r="FQ263" s="100"/>
      <c r="FR263" s="5"/>
      <c r="FS263" s="5"/>
      <c r="FT263" s="5">
        <f>LOOKUP(FT$6,'Daily Absent'!$O$6:$AX$6,'Daily Absent'!$O263:$AX263)</f>
        <v>0</v>
      </c>
      <c r="FU263" s="100"/>
      <c r="FV263" s="100"/>
      <c r="FW263" s="100"/>
      <c r="FX263" s="100"/>
      <c r="FY263" s="5"/>
      <c r="FZ263" s="5"/>
      <c r="GA263" s="5">
        <f>LOOKUP(GA$6,'Daily Absent'!$O$6:$AX$6,'Daily Absent'!$O263:$AX263)</f>
        <v>0</v>
      </c>
      <c r="GB263" s="100"/>
      <c r="GC263" s="100"/>
      <c r="GD263" s="100"/>
      <c r="GE263" s="100"/>
      <c r="GF263" s="5"/>
      <c r="GG263" s="5"/>
      <c r="GH263" s="5">
        <f>LOOKUP(GH$6,'Daily Absent'!$O$6:$AX$6,'Daily Absent'!$O263:$AX263)</f>
        <v>0</v>
      </c>
      <c r="GI263" s="100"/>
      <c r="GJ263" s="100"/>
      <c r="GK263" s="100"/>
      <c r="GL263" s="100"/>
      <c r="GM263" s="5"/>
      <c r="GN263" s="5"/>
      <c r="GO263" s="5">
        <f>LOOKUP(GO$6,'Daily Absent'!$O$6:$AX$6,'Daily Absent'!$O263:$AX263)</f>
        <v>0</v>
      </c>
      <c r="GP263" s="100"/>
      <c r="GQ263" s="100"/>
      <c r="GR263" s="100"/>
      <c r="GS263" s="100"/>
      <c r="GT263" s="100"/>
      <c r="GU263" s="100"/>
      <c r="GV263" s="5">
        <f>LOOKUP(GV$6,'Daily Absent'!$O$6:$AX$6,'Daily Absent'!$O263:$AX263)</f>
        <v>0</v>
      </c>
      <c r="GW263" s="100"/>
      <c r="GX263" s="100"/>
      <c r="GY263" s="100"/>
      <c r="GZ263" s="100"/>
      <c r="HA263" s="5"/>
      <c r="HB263" s="5"/>
      <c r="HC263" s="5">
        <f>LOOKUP(HC$6,'Daily Absent'!$O$6:$AX$6,'Daily Absent'!$O263:$AX263)</f>
        <v>0</v>
      </c>
      <c r="HD263" s="100"/>
      <c r="HE263" s="100"/>
      <c r="HF263" s="100"/>
      <c r="HG263" s="100"/>
      <c r="HH263" s="5"/>
      <c r="HI263" s="5"/>
      <c r="HJ263" s="5">
        <f>LOOKUP(HJ$6,'Daily Absent'!$O$6:$AX$6,'Daily Absent'!$O263:$AX263)</f>
        <v>0</v>
      </c>
      <c r="HK263" s="100"/>
      <c r="HL263" s="100"/>
      <c r="HM263" s="100"/>
      <c r="HN263" s="100"/>
      <c r="HO263" s="5"/>
      <c r="HP263" s="5"/>
      <c r="HQ263" s="5"/>
      <c r="HR263" s="100"/>
      <c r="HS263" s="100"/>
      <c r="HT263" s="100"/>
      <c r="HU263" s="100"/>
      <c r="HV263" s="5"/>
      <c r="HW263" s="5"/>
      <c r="HX263" s="5">
        <f>LOOKUP(HX$6,'Daily Absent'!$O$6:$AX$6,'Daily Absent'!$O263:$AX263)</f>
        <v>0</v>
      </c>
      <c r="HY263" s="5"/>
      <c r="HZ263" s="100"/>
      <c r="IA263" s="5"/>
      <c r="IB263" s="5"/>
      <c r="IC263" s="5"/>
      <c r="ID263" s="5"/>
      <c r="IE263" s="5">
        <f>LOOKUP(IE$6,'Daily Absent'!$O$6:$AX$6,'Daily Absent'!$O263:$AX263)</f>
        <v>0</v>
      </c>
      <c r="IF263" s="5"/>
      <c r="IG263" s="100"/>
      <c r="IH263" s="5"/>
      <c r="II263" s="5"/>
      <c r="IJ263" s="5"/>
      <c r="IK263" s="5"/>
      <c r="IL263" s="5">
        <f>LOOKUP(IL$6,'Daily Absent'!$O$6:$AX$6,'Daily Absent'!$O263:$AX263)</f>
        <v>0</v>
      </c>
      <c r="IM263" s="5"/>
      <c r="IN263" s="100"/>
      <c r="IO263" s="5"/>
      <c r="IP263" s="5"/>
      <c r="IQ263" s="5"/>
      <c r="IR263" s="5"/>
      <c r="IS263" s="5">
        <f>LOOKUP(IS$6,'Daily Absent'!$O$6:$AX$6,'Daily Absent'!$O263:$AX263)</f>
        <v>0</v>
      </c>
      <c r="IT263" s="5"/>
      <c r="IU263" s="100"/>
      <c r="IV263" s="5"/>
      <c r="IW263" s="5"/>
      <c r="IX263" s="5"/>
      <c r="IY263" s="5"/>
      <c r="IZ263" s="5">
        <f>LOOKUP(IZ$6,'Daily Absent'!$O$6:$AX$6,'Daily Absent'!$O263:$AX263)</f>
        <v>0</v>
      </c>
      <c r="JA263" s="5"/>
      <c r="JB263" s="100"/>
      <c r="JC263" s="5"/>
      <c r="JD263" s="5"/>
      <c r="JE263" s="5"/>
      <c r="JF263" s="5"/>
    </row>
    <row r="264" spans="1:266" ht="20" customHeight="1">
      <c r="A264" s="54">
        <f>IF('Master MP Status'!A264&gt;0,'Master MP Status'!A264,"")</f>
        <v>256</v>
      </c>
      <c r="B264" s="5" t="str">
        <f>IF(ISTEXT('Master MP Status'!B264),'Master MP Status'!B264,"")</f>
        <v>DIRECT</v>
      </c>
      <c r="C264" s="153" t="str">
        <f>IF(OR(ISTEXT('Master MP Status'!C264),'Master MP Status'!C264&gt;0),'Master MP Status'!C264,"")</f>
        <v>KN25369</v>
      </c>
      <c r="D264" s="154" t="str">
        <f>IF(OR(ISTEXT('Master MP Status'!D264),'Master MP Status'!D264&gt;0),'Master MP Status'!D264,"")</f>
        <v>B250178</v>
      </c>
      <c r="E264" s="5" t="str">
        <f>IF(ISTEXT('Master MP Status'!E264),'Master MP Status'!E264,"")</f>
        <v>ALI SOFYAN</v>
      </c>
      <c r="F264" s="5"/>
      <c r="G264" s="5" t="str">
        <f>IF(ISTEXT('Master MP Status'!G264),'Master MP Status'!G264,"")</f>
        <v>Local</v>
      </c>
      <c r="H264" s="5" t="str">
        <f>IF(ISTEXT('Master MP Status'!H264),'Master MP Status'!H264,"")</f>
        <v>MURSID</v>
      </c>
      <c r="I264" s="5" t="str">
        <f>IF(ISTEXT('Master MP Status'!I264),'Master MP Status'!I264,"")</f>
        <v>Fitter 2</v>
      </c>
      <c r="J264" s="5" t="str">
        <f>IF(ISTEXT('Master MP Status'!J264),'Master MP Status'!J264,"")</f>
        <v>Fitter 2</v>
      </c>
      <c r="K264" s="9">
        <f>IF(OR('Master MP Status'!K264=0,'Master MP Status'!K264=""),"",'Master MP Status'!K264)</f>
        <v>45856</v>
      </c>
      <c r="L264" s="9">
        <f>IF(OR('Master MP Status'!L264=0,'Master MP Status'!L264=""),"",'Master MP Status'!L264)</f>
        <v>45856</v>
      </c>
      <c r="M264" s="9" t="str">
        <f>IF(OR('Master MP Status'!M264=0,'Master MP Status'!M264=""),"",'Master MP Status'!M264)</f>
        <v/>
      </c>
      <c r="N264" s="5" t="str">
        <f>IF(ISTEXT('Master MP Status'!N264),'Master MP Status'!N264,"")</f>
        <v/>
      </c>
      <c r="O264" s="5">
        <f>LOOKUP(O$6,'Daily Absent'!$O$6:$AX$6,'Daily Absent'!$O264:$AX264)</f>
        <v>0</v>
      </c>
      <c r="P264" s="100"/>
      <c r="Q264" s="100"/>
      <c r="R264" s="100"/>
      <c r="S264" s="100"/>
      <c r="T264" s="5"/>
      <c r="U264" s="5"/>
      <c r="V264" s="5">
        <f>LOOKUP(V$6,'Daily Absent'!$O$6:$AX$6,'Daily Absent'!$O264:$AX264)</f>
        <v>0</v>
      </c>
      <c r="W264" s="100"/>
      <c r="X264" s="100"/>
      <c r="Y264" s="100"/>
      <c r="Z264" s="100"/>
      <c r="AA264" s="5"/>
      <c r="AB264" s="5"/>
      <c r="AC264" s="5">
        <f>LOOKUP(AC$6,'Daily Absent'!$O$6:$AX$6,'Daily Absent'!$O264:$AX264)</f>
        <v>0</v>
      </c>
      <c r="AD264" s="100"/>
      <c r="AE264" s="100"/>
      <c r="AF264" s="100"/>
      <c r="AG264" s="100"/>
      <c r="AH264" s="5"/>
      <c r="AI264" s="5"/>
      <c r="AJ264" s="5">
        <f>LOOKUP(AJ$6,'Daily Absent'!$O$6:$AX$6,'Daily Absent'!$O264:$AX264)</f>
        <v>0</v>
      </c>
      <c r="AK264" s="100"/>
      <c r="AL264" s="100"/>
      <c r="AM264" s="100"/>
      <c r="AN264" s="100"/>
      <c r="AO264" s="5"/>
      <c r="AP264" s="5"/>
      <c r="AQ264" s="5">
        <f>LOOKUP(AQ$6,'Daily Absent'!$O$6:$AX$6,'Daily Absent'!$O264:$AX264)</f>
        <v>0</v>
      </c>
      <c r="AR264" s="100"/>
      <c r="AS264" s="100"/>
      <c r="AT264" s="100"/>
      <c r="AU264" s="100"/>
      <c r="AV264" s="5"/>
      <c r="AW264" s="5"/>
      <c r="AX264" s="5">
        <f>LOOKUP(AX$6,'Daily Absent'!$O$6:$AX$6,'Daily Absent'!$O264:$AX264)</f>
        <v>0</v>
      </c>
      <c r="AY264" s="100"/>
      <c r="AZ264" s="100"/>
      <c r="BA264" s="100"/>
      <c r="BB264" s="100"/>
      <c r="BC264" s="100"/>
      <c r="BD264" s="100"/>
      <c r="BE264" s="5">
        <f>LOOKUP(BE$6,'Daily Absent'!$O$6:$AX$6,'Daily Absent'!$O264:$AX264)</f>
        <v>0</v>
      </c>
      <c r="BF264" s="100"/>
      <c r="BG264" s="100"/>
      <c r="BH264" s="100"/>
      <c r="BI264" s="100"/>
      <c r="BJ264" s="100"/>
      <c r="BK264" s="100"/>
      <c r="BL264" s="5">
        <f>LOOKUP(BL$6,'Daily Absent'!$O$6:$AX$6,'Daily Absent'!$O264:$AX264)</f>
        <v>0</v>
      </c>
      <c r="BM264" s="100"/>
      <c r="BN264" s="100"/>
      <c r="BO264" s="100"/>
      <c r="BP264" s="100"/>
      <c r="BQ264" s="100"/>
      <c r="BR264" s="100"/>
      <c r="BS264" s="5">
        <f>LOOKUP(BS$6,'Daily Absent'!$O$6:$AX$6,'Daily Absent'!$O264:$AX264)</f>
        <v>0</v>
      </c>
      <c r="BT264" s="100"/>
      <c r="BU264" s="100"/>
      <c r="BV264" s="100"/>
      <c r="BW264" s="100"/>
      <c r="BX264" s="5"/>
      <c r="BY264" s="5"/>
      <c r="BZ264" s="5">
        <f>LOOKUP(BZ$6,'Daily Absent'!$O$6:$AX$6,'Daily Absent'!$O264:$AX264)</f>
        <v>0</v>
      </c>
      <c r="CA264" s="100"/>
      <c r="CB264" s="100"/>
      <c r="CC264" s="100"/>
      <c r="CD264" s="100"/>
      <c r="CE264" s="5"/>
      <c r="CF264" s="5"/>
      <c r="CG264" s="5">
        <f>LOOKUP(CG$6,'Daily Absent'!$O$6:$AX$6,'Daily Absent'!$O264:$AX264)</f>
        <v>0</v>
      </c>
      <c r="CH264" s="100"/>
      <c r="CI264" s="100"/>
      <c r="CJ264" s="100"/>
      <c r="CK264" s="100"/>
      <c r="CL264" s="5"/>
      <c r="CM264" s="5"/>
      <c r="CN264" s="5">
        <f>LOOKUP(CN$6,'Daily Absent'!$O$6:$AX$6,'Daily Absent'!$O264:$AX264)</f>
        <v>0</v>
      </c>
      <c r="CO264" s="100"/>
      <c r="CP264" s="100"/>
      <c r="CQ264" s="100"/>
      <c r="CR264" s="100"/>
      <c r="CS264" s="5"/>
      <c r="CT264" s="5"/>
      <c r="CU264" s="5">
        <f>LOOKUP(CU$6,'Daily Absent'!$O$6:$AX$6,'Daily Absent'!$O264:$AX264)</f>
        <v>0</v>
      </c>
      <c r="CV264" s="100"/>
      <c r="CW264" s="100"/>
      <c r="CX264" s="100"/>
      <c r="CY264" s="100"/>
      <c r="CZ264" s="5"/>
      <c r="DA264" s="5"/>
      <c r="DB264" s="5">
        <f>LOOKUP(DB$6,'Daily Absent'!$O$6:$AX$6,'Daily Absent'!$O264:$AX264)</f>
        <v>0</v>
      </c>
      <c r="DC264" s="100"/>
      <c r="DD264" s="100"/>
      <c r="DE264" s="100"/>
      <c r="DF264" s="100"/>
      <c r="DG264" s="5"/>
      <c r="DH264" s="5"/>
      <c r="DI264" s="5">
        <f>LOOKUP(DI$6,'Daily Absent'!$O$6:$AX$6,'Daily Absent'!$O264:$AX264)</f>
        <v>0</v>
      </c>
      <c r="DJ264" s="100"/>
      <c r="DK264" s="100"/>
      <c r="DL264" s="100"/>
      <c r="DM264" s="100"/>
      <c r="DN264" s="5"/>
      <c r="DO264" s="5"/>
      <c r="DP264" s="5">
        <f>LOOKUP(DP$6,'Daily Absent'!$O$6:$AX$6,'Daily Absent'!$O264:$AX264)</f>
        <v>0</v>
      </c>
      <c r="DQ264" s="100"/>
      <c r="DR264" s="100"/>
      <c r="DS264" s="100"/>
      <c r="DT264" s="100"/>
      <c r="DU264" s="5"/>
      <c r="DV264" s="5"/>
      <c r="DW264" s="5">
        <f>LOOKUP(DW$6,'Daily Absent'!$O$6:$AX$6,'Daily Absent'!$O264:$AX264)</f>
        <v>0</v>
      </c>
      <c r="DX264" s="100"/>
      <c r="DY264" s="100"/>
      <c r="DZ264" s="100"/>
      <c r="EA264" s="100"/>
      <c r="EB264" s="5"/>
      <c r="EC264" s="5"/>
      <c r="ED264" s="5">
        <f>LOOKUP(ED$6,'Daily Absent'!$O$6:$AX$6,'Daily Absent'!$O264:$AX264)</f>
        <v>1</v>
      </c>
      <c r="EE264" s="100">
        <v>0.29166666666666669</v>
      </c>
      <c r="EF264" s="100">
        <v>0.5</v>
      </c>
      <c r="EG264" s="100">
        <v>0.54166666666666663</v>
      </c>
      <c r="EH264" s="100">
        <v>0.75</v>
      </c>
      <c r="EI264" s="100">
        <v>0.79166666666666663</v>
      </c>
      <c r="EJ264" s="100">
        <v>0.91666666666666663</v>
      </c>
      <c r="EK264" s="5">
        <f>LOOKUP(EK$6,'Daily Absent'!$O$6:$AX$6,'Daily Absent'!$O264:$AX264)</f>
        <v>1</v>
      </c>
      <c r="EL264" s="100">
        <v>0.29166666666666669</v>
      </c>
      <c r="EM264" s="100">
        <v>0.5</v>
      </c>
      <c r="EN264" s="100">
        <v>0.54166666666666663</v>
      </c>
      <c r="EO264" s="100">
        <v>0.75</v>
      </c>
      <c r="EP264" s="100"/>
      <c r="EQ264" s="5"/>
      <c r="ER264" s="5">
        <f>LOOKUP(ER$6,'Daily Absent'!$O$6:$AX$6,'Daily Absent'!$O264:$AX264)</f>
        <v>0</v>
      </c>
      <c r="ES264" s="100"/>
      <c r="ET264" s="100"/>
      <c r="EU264" s="100"/>
      <c r="EV264" s="100"/>
      <c r="EW264" s="5"/>
      <c r="EX264" s="5"/>
      <c r="EY264" s="5">
        <f>LOOKUP(EY$6,'Daily Absent'!$O$6:$AX$6,'Daily Absent'!$O264:$AX264)</f>
        <v>1</v>
      </c>
      <c r="EZ264" s="100">
        <v>0.29166666666666669</v>
      </c>
      <c r="FA264" s="100">
        <v>0.5</v>
      </c>
      <c r="FB264" s="100">
        <v>0.54166666666666663</v>
      </c>
      <c r="FC264" s="100">
        <v>0.75</v>
      </c>
      <c r="FD264" s="100">
        <v>0.79166666666666663</v>
      </c>
      <c r="FE264" s="100">
        <v>0.91666666666666663</v>
      </c>
      <c r="FF264" s="5">
        <f>LOOKUP(FF$6,'Daily Absent'!$O$6:$AX$6,'Daily Absent'!$O264:$AX264)</f>
        <v>1</v>
      </c>
      <c r="FG264" s="100"/>
      <c r="FH264" s="100"/>
      <c r="FI264" s="100"/>
      <c r="FJ264" s="100"/>
      <c r="FK264" s="5"/>
      <c r="FL264" s="5"/>
      <c r="FM264" s="5">
        <f>LOOKUP(FM$6,'Daily Absent'!$O$6:$AX$6,'Daily Absent'!$O264:$AX264)</f>
        <v>0</v>
      </c>
      <c r="FN264" s="100"/>
      <c r="FO264" s="100"/>
      <c r="FP264" s="100"/>
      <c r="FQ264" s="100"/>
      <c r="FR264" s="5"/>
      <c r="FS264" s="5"/>
      <c r="FT264" s="5">
        <f>LOOKUP(FT$6,'Daily Absent'!$O$6:$AX$6,'Daily Absent'!$O264:$AX264)</f>
        <v>0</v>
      </c>
      <c r="FU264" s="100"/>
      <c r="FV264" s="100"/>
      <c r="FW264" s="100"/>
      <c r="FX264" s="100"/>
      <c r="FY264" s="5"/>
      <c r="FZ264" s="5"/>
      <c r="GA264" s="5">
        <f>LOOKUP(GA$6,'Daily Absent'!$O$6:$AX$6,'Daily Absent'!$O264:$AX264)</f>
        <v>0</v>
      </c>
      <c r="GB264" s="100"/>
      <c r="GC264" s="100"/>
      <c r="GD264" s="100"/>
      <c r="GE264" s="100"/>
      <c r="GF264" s="5"/>
      <c r="GG264" s="5"/>
      <c r="GH264" s="5">
        <f>LOOKUP(GH$6,'Daily Absent'!$O$6:$AX$6,'Daily Absent'!$O264:$AX264)</f>
        <v>0</v>
      </c>
      <c r="GI264" s="100"/>
      <c r="GJ264" s="100"/>
      <c r="GK264" s="100"/>
      <c r="GL264" s="100"/>
      <c r="GM264" s="5"/>
      <c r="GN264" s="5"/>
      <c r="GO264" s="5">
        <f>LOOKUP(GO$6,'Daily Absent'!$O$6:$AX$6,'Daily Absent'!$O264:$AX264)</f>
        <v>0</v>
      </c>
      <c r="GP264" s="100"/>
      <c r="GQ264" s="100"/>
      <c r="GR264" s="100"/>
      <c r="GS264" s="100"/>
      <c r="GT264" s="100"/>
      <c r="GU264" s="100"/>
      <c r="GV264" s="5">
        <f>LOOKUP(GV$6,'Daily Absent'!$O$6:$AX$6,'Daily Absent'!$O264:$AX264)</f>
        <v>0</v>
      </c>
      <c r="GW264" s="100"/>
      <c r="GX264" s="100"/>
      <c r="GY264" s="100"/>
      <c r="GZ264" s="100"/>
      <c r="HA264" s="5"/>
      <c r="HB264" s="5"/>
      <c r="HC264" s="5">
        <f>LOOKUP(HC$6,'Daily Absent'!$O$6:$AX$6,'Daily Absent'!$O264:$AX264)</f>
        <v>0</v>
      </c>
      <c r="HD264" s="100"/>
      <c r="HE264" s="100"/>
      <c r="HF264" s="100"/>
      <c r="HG264" s="100"/>
      <c r="HH264" s="5"/>
      <c r="HI264" s="5"/>
      <c r="HJ264" s="5">
        <f>LOOKUP(HJ$6,'Daily Absent'!$O$6:$AX$6,'Daily Absent'!$O264:$AX264)</f>
        <v>0</v>
      </c>
      <c r="HK264" s="100"/>
      <c r="HL264" s="100"/>
      <c r="HM264" s="100"/>
      <c r="HN264" s="100"/>
      <c r="HO264" s="5"/>
      <c r="HP264" s="5"/>
      <c r="HQ264" s="5"/>
      <c r="HR264" s="100"/>
      <c r="HS264" s="100"/>
      <c r="HT264" s="100"/>
      <c r="HU264" s="100"/>
      <c r="HV264" s="5"/>
      <c r="HW264" s="5"/>
      <c r="HX264" s="5">
        <f>LOOKUP(HX$6,'Daily Absent'!$O$6:$AX$6,'Daily Absent'!$O264:$AX264)</f>
        <v>0</v>
      </c>
      <c r="HY264" s="5"/>
      <c r="HZ264" s="100"/>
      <c r="IA264" s="5"/>
      <c r="IB264" s="5"/>
      <c r="IC264" s="5"/>
      <c r="ID264" s="5"/>
      <c r="IE264" s="5">
        <f>LOOKUP(IE$6,'Daily Absent'!$O$6:$AX$6,'Daily Absent'!$O264:$AX264)</f>
        <v>0</v>
      </c>
      <c r="IF264" s="5"/>
      <c r="IG264" s="100"/>
      <c r="IH264" s="5"/>
      <c r="II264" s="5"/>
      <c r="IJ264" s="5"/>
      <c r="IK264" s="5"/>
      <c r="IL264" s="5">
        <f>LOOKUP(IL$6,'Daily Absent'!$O$6:$AX$6,'Daily Absent'!$O264:$AX264)</f>
        <v>0</v>
      </c>
      <c r="IM264" s="5"/>
      <c r="IN264" s="100"/>
      <c r="IO264" s="5"/>
      <c r="IP264" s="5"/>
      <c r="IQ264" s="5"/>
      <c r="IR264" s="5"/>
      <c r="IS264" s="5">
        <f>LOOKUP(IS$6,'Daily Absent'!$O$6:$AX$6,'Daily Absent'!$O264:$AX264)</f>
        <v>0</v>
      </c>
      <c r="IT264" s="5"/>
      <c r="IU264" s="100"/>
      <c r="IV264" s="5"/>
      <c r="IW264" s="5"/>
      <c r="IX264" s="5"/>
      <c r="IY264" s="5"/>
      <c r="IZ264" s="5">
        <f>LOOKUP(IZ$6,'Daily Absent'!$O$6:$AX$6,'Daily Absent'!$O264:$AX264)</f>
        <v>0</v>
      </c>
      <c r="JA264" s="5"/>
      <c r="JB264" s="100"/>
      <c r="JC264" s="5"/>
      <c r="JD264" s="5"/>
      <c r="JE264" s="5"/>
      <c r="JF264" s="5"/>
    </row>
    <row r="265" spans="1:266" ht="20" customHeight="1">
      <c r="A265" s="54">
        <f>IF('Master MP Status'!A265&gt;0,'Master MP Status'!A265,"")</f>
        <v>257</v>
      </c>
      <c r="B265" s="5" t="str">
        <f>IF(ISTEXT('Master MP Status'!B265),'Master MP Status'!B265,"")</f>
        <v>INDIRECT</v>
      </c>
      <c r="C265" s="153" t="str">
        <f>IF(OR(ISTEXT('Master MP Status'!C265),'Master MP Status'!C265&gt;0),'Master MP Status'!C265,"")</f>
        <v>250088</v>
      </c>
      <c r="D265" s="154" t="str">
        <f>IF(OR(ISTEXT('Master MP Status'!D265),'Master MP Status'!D265&gt;0),'Master MP Status'!D265,"")</f>
        <v>250091</v>
      </c>
      <c r="E265" s="5" t="str">
        <f>IF(ISTEXT('Master MP Status'!E265),'Master MP Status'!E265,"")</f>
        <v>EKO NUR RAHMAN AMARULLOH</v>
      </c>
      <c r="F265" s="5"/>
      <c r="G265" s="5" t="str">
        <f>IF(ISTEXT('Master MP Status'!G265),'Master MP Status'!G265,"")</f>
        <v>Cilacap</v>
      </c>
      <c r="H265" s="5" t="str">
        <f>IF(ISTEXT('Master MP Status'!H265),'Master MP Status'!H265,"")</f>
        <v>HO</v>
      </c>
      <c r="I265" s="5" t="str">
        <f>IF(ISTEXT('Master MP Status'!I265),'Master MP Status'!I265,"")</f>
        <v>Safety</v>
      </c>
      <c r="J265" s="5" t="str">
        <f>IF(ISTEXT('Master MP Status'!J265),'Master MP Status'!J265,"")</f>
        <v>Safety</v>
      </c>
      <c r="K265" s="9">
        <f>IF(OR('Master MP Status'!K265=0,'Master MP Status'!K265=""),"",'Master MP Status'!K265)</f>
        <v>45856</v>
      </c>
      <c r="L265" s="9">
        <f>IF(OR('Master MP Status'!L265=0,'Master MP Status'!L265=""),"",'Master MP Status'!L265)</f>
        <v>45856</v>
      </c>
      <c r="M265" s="9" t="str">
        <f>IF(OR('Master MP Status'!M265=0,'Master MP Status'!M265=""),"",'Master MP Status'!M265)</f>
        <v/>
      </c>
      <c r="N265" s="5" t="str">
        <f>IF(ISTEXT('Master MP Status'!N265),'Master MP Status'!N265,"")</f>
        <v/>
      </c>
      <c r="O265" s="5">
        <f>LOOKUP(O$6,'Daily Absent'!$O$6:$AX$6,'Daily Absent'!$O265:$AX265)</f>
        <v>0</v>
      </c>
      <c r="P265" s="100"/>
      <c r="Q265" s="100"/>
      <c r="R265" s="100"/>
      <c r="S265" s="100"/>
      <c r="T265" s="5"/>
      <c r="U265" s="5"/>
      <c r="V265" s="5">
        <f>LOOKUP(V$6,'Daily Absent'!$O$6:$AX$6,'Daily Absent'!$O265:$AX265)</f>
        <v>0</v>
      </c>
      <c r="W265" s="100"/>
      <c r="X265" s="100"/>
      <c r="Y265" s="100"/>
      <c r="Z265" s="100"/>
      <c r="AA265" s="5"/>
      <c r="AB265" s="5"/>
      <c r="AC265" s="5">
        <f>LOOKUP(AC$6,'Daily Absent'!$O$6:$AX$6,'Daily Absent'!$O265:$AX265)</f>
        <v>0</v>
      </c>
      <c r="AD265" s="100"/>
      <c r="AE265" s="100"/>
      <c r="AF265" s="100"/>
      <c r="AG265" s="100"/>
      <c r="AH265" s="5"/>
      <c r="AI265" s="5"/>
      <c r="AJ265" s="5">
        <f>LOOKUP(AJ$6,'Daily Absent'!$O$6:$AX$6,'Daily Absent'!$O265:$AX265)</f>
        <v>0</v>
      </c>
      <c r="AK265" s="100"/>
      <c r="AL265" s="100"/>
      <c r="AM265" s="100"/>
      <c r="AN265" s="100"/>
      <c r="AO265" s="5"/>
      <c r="AP265" s="5"/>
      <c r="AQ265" s="5">
        <f>LOOKUP(AQ$6,'Daily Absent'!$O$6:$AX$6,'Daily Absent'!$O265:$AX265)</f>
        <v>0</v>
      </c>
      <c r="AR265" s="100"/>
      <c r="AS265" s="100"/>
      <c r="AT265" s="100"/>
      <c r="AU265" s="100"/>
      <c r="AV265" s="5"/>
      <c r="AW265" s="5"/>
      <c r="AX265" s="5">
        <f>LOOKUP(AX$6,'Daily Absent'!$O$6:$AX$6,'Daily Absent'!$O265:$AX265)</f>
        <v>0</v>
      </c>
      <c r="AY265" s="100"/>
      <c r="AZ265" s="100"/>
      <c r="BA265" s="100"/>
      <c r="BB265" s="100"/>
      <c r="BC265" s="100"/>
      <c r="BD265" s="100"/>
      <c r="BE265" s="5">
        <f>LOOKUP(BE$6,'Daily Absent'!$O$6:$AX$6,'Daily Absent'!$O265:$AX265)</f>
        <v>0</v>
      </c>
      <c r="BF265" s="100"/>
      <c r="BG265" s="100"/>
      <c r="BH265" s="100"/>
      <c r="BI265" s="100"/>
      <c r="BJ265" s="100"/>
      <c r="BK265" s="100"/>
      <c r="BL265" s="5">
        <f>LOOKUP(BL$6,'Daily Absent'!$O$6:$AX$6,'Daily Absent'!$O265:$AX265)</f>
        <v>0</v>
      </c>
      <c r="BM265" s="100"/>
      <c r="BN265" s="100"/>
      <c r="BO265" s="100"/>
      <c r="BP265" s="100"/>
      <c r="BQ265" s="100"/>
      <c r="BR265" s="100"/>
      <c r="BS265" s="5">
        <f>LOOKUP(BS$6,'Daily Absent'!$O$6:$AX$6,'Daily Absent'!$O265:$AX265)</f>
        <v>0</v>
      </c>
      <c r="BT265" s="100"/>
      <c r="BU265" s="100"/>
      <c r="BV265" s="100"/>
      <c r="BW265" s="100"/>
      <c r="BX265" s="5"/>
      <c r="BY265" s="5"/>
      <c r="BZ265" s="5">
        <f>LOOKUP(BZ$6,'Daily Absent'!$O$6:$AX$6,'Daily Absent'!$O265:$AX265)</f>
        <v>0</v>
      </c>
      <c r="CA265" s="100"/>
      <c r="CB265" s="100"/>
      <c r="CC265" s="100"/>
      <c r="CD265" s="100"/>
      <c r="CE265" s="5"/>
      <c r="CF265" s="5"/>
      <c r="CG265" s="5">
        <f>LOOKUP(CG$6,'Daily Absent'!$O$6:$AX$6,'Daily Absent'!$O265:$AX265)</f>
        <v>0</v>
      </c>
      <c r="CH265" s="100"/>
      <c r="CI265" s="100"/>
      <c r="CJ265" s="100"/>
      <c r="CK265" s="100"/>
      <c r="CL265" s="5"/>
      <c r="CM265" s="5"/>
      <c r="CN265" s="5">
        <f>LOOKUP(CN$6,'Daily Absent'!$O$6:$AX$6,'Daily Absent'!$O265:$AX265)</f>
        <v>0</v>
      </c>
      <c r="CO265" s="100"/>
      <c r="CP265" s="100"/>
      <c r="CQ265" s="100"/>
      <c r="CR265" s="100"/>
      <c r="CS265" s="5"/>
      <c r="CT265" s="5"/>
      <c r="CU265" s="5">
        <f>LOOKUP(CU$6,'Daily Absent'!$O$6:$AX$6,'Daily Absent'!$O265:$AX265)</f>
        <v>0</v>
      </c>
      <c r="CV265" s="100"/>
      <c r="CW265" s="100"/>
      <c r="CX265" s="100"/>
      <c r="CY265" s="100"/>
      <c r="CZ265" s="5"/>
      <c r="DA265" s="5"/>
      <c r="DB265" s="5">
        <f>LOOKUP(DB$6,'Daily Absent'!$O$6:$AX$6,'Daily Absent'!$O265:$AX265)</f>
        <v>0</v>
      </c>
      <c r="DC265" s="100"/>
      <c r="DD265" s="100"/>
      <c r="DE265" s="100"/>
      <c r="DF265" s="100"/>
      <c r="DG265" s="5"/>
      <c r="DH265" s="5"/>
      <c r="DI265" s="5">
        <f>LOOKUP(DI$6,'Daily Absent'!$O$6:$AX$6,'Daily Absent'!$O265:$AX265)</f>
        <v>0</v>
      </c>
      <c r="DJ265" s="100"/>
      <c r="DK265" s="100"/>
      <c r="DL265" s="100"/>
      <c r="DM265" s="100"/>
      <c r="DN265" s="5"/>
      <c r="DO265" s="5"/>
      <c r="DP265" s="5">
        <f>LOOKUP(DP$6,'Daily Absent'!$O$6:$AX$6,'Daily Absent'!$O265:$AX265)</f>
        <v>0</v>
      </c>
      <c r="DQ265" s="100"/>
      <c r="DR265" s="100"/>
      <c r="DS265" s="100"/>
      <c r="DT265" s="100"/>
      <c r="DU265" s="5"/>
      <c r="DV265" s="5"/>
      <c r="DW265" s="5">
        <f>LOOKUP(DW$6,'Daily Absent'!$O$6:$AX$6,'Daily Absent'!$O265:$AX265)</f>
        <v>0</v>
      </c>
      <c r="DX265" s="100"/>
      <c r="DY265" s="100"/>
      <c r="DZ265" s="100"/>
      <c r="EA265" s="100"/>
      <c r="EB265" s="5"/>
      <c r="EC265" s="5"/>
      <c r="ED265" s="5">
        <f>LOOKUP(ED$6,'Daily Absent'!$O$6:$AX$6,'Daily Absent'!$O265:$AX265)</f>
        <v>1</v>
      </c>
      <c r="EE265" s="100">
        <v>0.29166666666666669</v>
      </c>
      <c r="EF265" s="100">
        <v>0.5</v>
      </c>
      <c r="EG265" s="100">
        <v>0.54166666666666663</v>
      </c>
      <c r="EH265" s="100">
        <v>0.75</v>
      </c>
      <c r="EI265" s="100">
        <v>0.79166666666666663</v>
      </c>
      <c r="EJ265" s="100">
        <v>0.91666666666666663</v>
      </c>
      <c r="EK265" s="5">
        <f>LOOKUP(EK$6,'Daily Absent'!$O$6:$AX$6,'Daily Absent'!$O265:$AX265)</f>
        <v>1</v>
      </c>
      <c r="EL265" s="100">
        <v>0.29166666666666669</v>
      </c>
      <c r="EM265" s="100">
        <v>0.5</v>
      </c>
      <c r="EN265" s="100">
        <v>0.54166666666666663</v>
      </c>
      <c r="EO265" s="100">
        <v>0.75</v>
      </c>
      <c r="EP265" s="100"/>
      <c r="EQ265" s="5"/>
      <c r="ER265" s="5">
        <f>LOOKUP(ER$6,'Daily Absent'!$O$6:$AX$6,'Daily Absent'!$O265:$AX265)</f>
        <v>0</v>
      </c>
      <c r="ES265" s="100"/>
      <c r="ET265" s="100"/>
      <c r="EU265" s="100"/>
      <c r="EV265" s="100"/>
      <c r="EW265" s="5"/>
      <c r="EX265" s="5"/>
      <c r="EY265" s="5">
        <f>LOOKUP(EY$6,'Daily Absent'!$O$6:$AX$6,'Daily Absent'!$O265:$AX265)</f>
        <v>1</v>
      </c>
      <c r="EZ265" s="100">
        <v>0.29166666666666669</v>
      </c>
      <c r="FA265" s="100">
        <v>0.5</v>
      </c>
      <c r="FB265" s="100">
        <v>0.54166666666666663</v>
      </c>
      <c r="FC265" s="100">
        <v>0.75</v>
      </c>
      <c r="FD265" s="100">
        <v>0.79166666666666663</v>
      </c>
      <c r="FE265" s="100">
        <v>0.91666666666666663</v>
      </c>
      <c r="FF265" s="5">
        <f>LOOKUP(FF$6,'Daily Absent'!$O$6:$AX$6,'Daily Absent'!$O265:$AX265)</f>
        <v>1</v>
      </c>
      <c r="FG265" s="100"/>
      <c r="FH265" s="100"/>
      <c r="FI265" s="100"/>
      <c r="FJ265" s="100"/>
      <c r="FK265" s="5"/>
      <c r="FL265" s="5"/>
      <c r="FM265" s="5">
        <f>LOOKUP(FM$6,'Daily Absent'!$O$6:$AX$6,'Daily Absent'!$O265:$AX265)</f>
        <v>0</v>
      </c>
      <c r="FN265" s="100"/>
      <c r="FO265" s="100"/>
      <c r="FP265" s="100"/>
      <c r="FQ265" s="100"/>
      <c r="FR265" s="5"/>
      <c r="FS265" s="5"/>
      <c r="FT265" s="5">
        <f>LOOKUP(FT$6,'Daily Absent'!$O$6:$AX$6,'Daily Absent'!$O265:$AX265)</f>
        <v>0</v>
      </c>
      <c r="FU265" s="100"/>
      <c r="FV265" s="100"/>
      <c r="FW265" s="100"/>
      <c r="FX265" s="100"/>
      <c r="FY265" s="5"/>
      <c r="FZ265" s="5"/>
      <c r="GA265" s="5">
        <f>LOOKUP(GA$6,'Daily Absent'!$O$6:$AX$6,'Daily Absent'!$O265:$AX265)</f>
        <v>0</v>
      </c>
      <c r="GB265" s="100"/>
      <c r="GC265" s="100"/>
      <c r="GD265" s="100"/>
      <c r="GE265" s="100"/>
      <c r="GF265" s="5"/>
      <c r="GG265" s="5"/>
      <c r="GH265" s="5">
        <f>LOOKUP(GH$6,'Daily Absent'!$O$6:$AX$6,'Daily Absent'!$O265:$AX265)</f>
        <v>0</v>
      </c>
      <c r="GI265" s="100"/>
      <c r="GJ265" s="100"/>
      <c r="GK265" s="100"/>
      <c r="GL265" s="100"/>
      <c r="GM265" s="5"/>
      <c r="GN265" s="5"/>
      <c r="GO265" s="5">
        <f>LOOKUP(GO$6,'Daily Absent'!$O$6:$AX$6,'Daily Absent'!$O265:$AX265)</f>
        <v>0</v>
      </c>
      <c r="GP265" s="100"/>
      <c r="GQ265" s="100"/>
      <c r="GR265" s="100"/>
      <c r="GS265" s="100"/>
      <c r="GT265" s="100"/>
      <c r="GU265" s="100"/>
      <c r="GV265" s="5">
        <f>LOOKUP(GV$6,'Daily Absent'!$O$6:$AX$6,'Daily Absent'!$O265:$AX265)</f>
        <v>0</v>
      </c>
      <c r="GW265" s="100"/>
      <c r="GX265" s="100"/>
      <c r="GY265" s="100"/>
      <c r="GZ265" s="100"/>
      <c r="HA265" s="5"/>
      <c r="HB265" s="5"/>
      <c r="HC265" s="5">
        <f>LOOKUP(HC$6,'Daily Absent'!$O$6:$AX$6,'Daily Absent'!$O265:$AX265)</f>
        <v>0</v>
      </c>
      <c r="HD265" s="100"/>
      <c r="HE265" s="100"/>
      <c r="HF265" s="100"/>
      <c r="HG265" s="100"/>
      <c r="HH265" s="5"/>
      <c r="HI265" s="5"/>
      <c r="HJ265" s="5">
        <f>LOOKUP(HJ$6,'Daily Absent'!$O$6:$AX$6,'Daily Absent'!$O265:$AX265)</f>
        <v>0</v>
      </c>
      <c r="HK265" s="100"/>
      <c r="HL265" s="100"/>
      <c r="HM265" s="100"/>
      <c r="HN265" s="100"/>
      <c r="HO265" s="5"/>
      <c r="HP265" s="5"/>
      <c r="HQ265" s="5"/>
      <c r="HR265" s="100"/>
      <c r="HS265" s="100"/>
      <c r="HT265" s="100"/>
      <c r="HU265" s="100"/>
      <c r="HV265" s="5"/>
      <c r="HW265" s="5"/>
      <c r="HX265" s="5">
        <f>LOOKUP(HX$6,'Daily Absent'!$O$6:$AX$6,'Daily Absent'!$O265:$AX265)</f>
        <v>0</v>
      </c>
      <c r="HY265" s="5"/>
      <c r="HZ265" s="100"/>
      <c r="IA265" s="5"/>
      <c r="IB265" s="5"/>
      <c r="IC265" s="5"/>
      <c r="ID265" s="5"/>
      <c r="IE265" s="5">
        <f>LOOKUP(IE$6,'Daily Absent'!$O$6:$AX$6,'Daily Absent'!$O265:$AX265)</f>
        <v>0</v>
      </c>
      <c r="IF265" s="5"/>
      <c r="IG265" s="100"/>
      <c r="IH265" s="5"/>
      <c r="II265" s="5"/>
      <c r="IJ265" s="5"/>
      <c r="IK265" s="5"/>
      <c r="IL265" s="5">
        <f>LOOKUP(IL$6,'Daily Absent'!$O$6:$AX$6,'Daily Absent'!$O265:$AX265)</f>
        <v>0</v>
      </c>
      <c r="IM265" s="5"/>
      <c r="IN265" s="100"/>
      <c r="IO265" s="5"/>
      <c r="IP265" s="5"/>
      <c r="IQ265" s="5"/>
      <c r="IR265" s="5"/>
      <c r="IS265" s="5">
        <f>LOOKUP(IS$6,'Daily Absent'!$O$6:$AX$6,'Daily Absent'!$O265:$AX265)</f>
        <v>0</v>
      </c>
      <c r="IT265" s="5"/>
      <c r="IU265" s="100"/>
      <c r="IV265" s="5"/>
      <c r="IW265" s="5"/>
      <c r="IX265" s="5"/>
      <c r="IY265" s="5"/>
      <c r="IZ265" s="5">
        <f>LOOKUP(IZ$6,'Daily Absent'!$O$6:$AX$6,'Daily Absent'!$O265:$AX265)</f>
        <v>0</v>
      </c>
      <c r="JA265" s="5"/>
      <c r="JB265" s="100"/>
      <c r="JC265" s="5"/>
      <c r="JD265" s="5"/>
      <c r="JE265" s="5"/>
      <c r="JF265" s="5"/>
    </row>
    <row r="266" spans="1:266" ht="20" customHeight="1">
      <c r="A266" s="54">
        <f>IF('Master MP Status'!A266&gt;0,'Master MP Status'!A266,"")</f>
        <v>258</v>
      </c>
      <c r="B266" s="5" t="str">
        <f>IF(ISTEXT('Master MP Status'!B266),'Master MP Status'!B266,"")</f>
        <v>INDIRECT</v>
      </c>
      <c r="C266" s="153" t="str">
        <f>IF(OR(ISTEXT('Master MP Status'!C266),'Master MP Status'!C266&gt;0),'Master MP Status'!C266,"")</f>
        <v>250089</v>
      </c>
      <c r="D266" s="154" t="str">
        <f>IF(OR(ISTEXT('Master MP Status'!D266),'Master MP Status'!D266&gt;0),'Master MP Status'!D266,"")</f>
        <v>250092</v>
      </c>
      <c r="E266" s="5" t="str">
        <f>IF(ISTEXT('Master MP Status'!E266),'Master MP Status'!E266,"")</f>
        <v>AGUNG BLABUR RIYADI</v>
      </c>
      <c r="F266" s="5"/>
      <c r="G266" s="5" t="str">
        <f>IF(ISTEXT('Master MP Status'!G266),'Master MP Status'!G266,"")</f>
        <v>Cilacap</v>
      </c>
      <c r="H266" s="5" t="str">
        <f>IF(ISTEXT('Master MP Status'!H266),'Master MP Status'!H266,"")</f>
        <v>HO</v>
      </c>
      <c r="I266" s="5" t="str">
        <f>IF(ISTEXT('Master MP Status'!I266),'Master MP Status'!I266,"")</f>
        <v>Material</v>
      </c>
      <c r="J266" s="5" t="str">
        <f>IF(ISTEXT('Master MP Status'!J266),'Master MP Status'!J266,"")</f>
        <v>Material</v>
      </c>
      <c r="K266" s="9">
        <f>IF(OR('Master MP Status'!K266=0,'Master MP Status'!K266=""),"",'Master MP Status'!K266)</f>
        <v>45856</v>
      </c>
      <c r="L266" s="9">
        <f>IF(OR('Master MP Status'!L266=0,'Master MP Status'!L266=""),"",'Master MP Status'!L266)</f>
        <v>45856</v>
      </c>
      <c r="M266" s="9" t="str">
        <f>IF(OR('Master MP Status'!M266=0,'Master MP Status'!M266=""),"",'Master MP Status'!M266)</f>
        <v/>
      </c>
      <c r="N266" s="5" t="str">
        <f>IF(ISTEXT('Master MP Status'!N266),'Master MP Status'!N266,"")</f>
        <v/>
      </c>
      <c r="O266" s="5">
        <f>LOOKUP(O$6,'Daily Absent'!$O$6:$AX$6,'Daily Absent'!$O266:$AX266)</f>
        <v>0</v>
      </c>
      <c r="P266" s="100"/>
      <c r="Q266" s="100"/>
      <c r="R266" s="100"/>
      <c r="S266" s="100"/>
      <c r="T266" s="5"/>
      <c r="U266" s="5"/>
      <c r="V266" s="5">
        <f>LOOKUP(V$6,'Daily Absent'!$O$6:$AX$6,'Daily Absent'!$O266:$AX266)</f>
        <v>0</v>
      </c>
      <c r="W266" s="100"/>
      <c r="X266" s="100"/>
      <c r="Y266" s="100"/>
      <c r="Z266" s="100"/>
      <c r="AA266" s="5"/>
      <c r="AB266" s="5"/>
      <c r="AC266" s="5">
        <f>LOOKUP(AC$6,'Daily Absent'!$O$6:$AX$6,'Daily Absent'!$O266:$AX266)</f>
        <v>0</v>
      </c>
      <c r="AD266" s="100"/>
      <c r="AE266" s="100"/>
      <c r="AF266" s="100"/>
      <c r="AG266" s="100"/>
      <c r="AH266" s="5"/>
      <c r="AI266" s="5"/>
      <c r="AJ266" s="5">
        <f>LOOKUP(AJ$6,'Daily Absent'!$O$6:$AX$6,'Daily Absent'!$O266:$AX266)</f>
        <v>0</v>
      </c>
      <c r="AK266" s="100"/>
      <c r="AL266" s="100"/>
      <c r="AM266" s="100"/>
      <c r="AN266" s="100"/>
      <c r="AO266" s="5"/>
      <c r="AP266" s="5"/>
      <c r="AQ266" s="5">
        <f>LOOKUP(AQ$6,'Daily Absent'!$O$6:$AX$6,'Daily Absent'!$O266:$AX266)</f>
        <v>0</v>
      </c>
      <c r="AR266" s="100"/>
      <c r="AS266" s="100"/>
      <c r="AT266" s="100"/>
      <c r="AU266" s="100"/>
      <c r="AV266" s="5"/>
      <c r="AW266" s="5"/>
      <c r="AX266" s="5">
        <f>LOOKUP(AX$6,'Daily Absent'!$O$6:$AX$6,'Daily Absent'!$O266:$AX266)</f>
        <v>0</v>
      </c>
      <c r="AY266" s="100"/>
      <c r="AZ266" s="100"/>
      <c r="BA266" s="100"/>
      <c r="BB266" s="100"/>
      <c r="BC266" s="100"/>
      <c r="BD266" s="100"/>
      <c r="BE266" s="5">
        <f>LOOKUP(BE$6,'Daily Absent'!$O$6:$AX$6,'Daily Absent'!$O266:$AX266)</f>
        <v>0</v>
      </c>
      <c r="BF266" s="100"/>
      <c r="BG266" s="100"/>
      <c r="BH266" s="100"/>
      <c r="BI266" s="100"/>
      <c r="BJ266" s="100"/>
      <c r="BK266" s="100"/>
      <c r="BL266" s="5">
        <f>LOOKUP(BL$6,'Daily Absent'!$O$6:$AX$6,'Daily Absent'!$O266:$AX266)</f>
        <v>0</v>
      </c>
      <c r="BM266" s="100"/>
      <c r="BN266" s="100"/>
      <c r="BO266" s="100"/>
      <c r="BP266" s="100"/>
      <c r="BQ266" s="100"/>
      <c r="BR266" s="100"/>
      <c r="BS266" s="5">
        <f>LOOKUP(BS$6,'Daily Absent'!$O$6:$AX$6,'Daily Absent'!$O266:$AX266)</f>
        <v>0</v>
      </c>
      <c r="BT266" s="100"/>
      <c r="BU266" s="100"/>
      <c r="BV266" s="100"/>
      <c r="BW266" s="100"/>
      <c r="BX266" s="5"/>
      <c r="BY266" s="5"/>
      <c r="BZ266" s="5">
        <f>LOOKUP(BZ$6,'Daily Absent'!$O$6:$AX$6,'Daily Absent'!$O266:$AX266)</f>
        <v>0</v>
      </c>
      <c r="CA266" s="100"/>
      <c r="CB266" s="100"/>
      <c r="CC266" s="100"/>
      <c r="CD266" s="100"/>
      <c r="CE266" s="5"/>
      <c r="CF266" s="5"/>
      <c r="CG266" s="5">
        <f>LOOKUP(CG$6,'Daily Absent'!$O$6:$AX$6,'Daily Absent'!$O266:$AX266)</f>
        <v>0</v>
      </c>
      <c r="CH266" s="100"/>
      <c r="CI266" s="100"/>
      <c r="CJ266" s="100"/>
      <c r="CK266" s="100"/>
      <c r="CL266" s="5"/>
      <c r="CM266" s="5"/>
      <c r="CN266" s="5">
        <f>LOOKUP(CN$6,'Daily Absent'!$O$6:$AX$6,'Daily Absent'!$O266:$AX266)</f>
        <v>0</v>
      </c>
      <c r="CO266" s="100"/>
      <c r="CP266" s="100"/>
      <c r="CQ266" s="100"/>
      <c r="CR266" s="100"/>
      <c r="CS266" s="5"/>
      <c r="CT266" s="5"/>
      <c r="CU266" s="5">
        <f>LOOKUP(CU$6,'Daily Absent'!$O$6:$AX$6,'Daily Absent'!$O266:$AX266)</f>
        <v>0</v>
      </c>
      <c r="CV266" s="100"/>
      <c r="CW266" s="100"/>
      <c r="CX266" s="100"/>
      <c r="CY266" s="100"/>
      <c r="CZ266" s="5"/>
      <c r="DA266" s="5"/>
      <c r="DB266" s="5">
        <f>LOOKUP(DB$6,'Daily Absent'!$O$6:$AX$6,'Daily Absent'!$O266:$AX266)</f>
        <v>0</v>
      </c>
      <c r="DC266" s="100"/>
      <c r="DD266" s="100"/>
      <c r="DE266" s="100"/>
      <c r="DF266" s="100"/>
      <c r="DG266" s="5"/>
      <c r="DH266" s="5"/>
      <c r="DI266" s="5">
        <f>LOOKUP(DI$6,'Daily Absent'!$O$6:$AX$6,'Daily Absent'!$O266:$AX266)</f>
        <v>0</v>
      </c>
      <c r="DJ266" s="100"/>
      <c r="DK266" s="100"/>
      <c r="DL266" s="100"/>
      <c r="DM266" s="100"/>
      <c r="DN266" s="5"/>
      <c r="DO266" s="5"/>
      <c r="DP266" s="5">
        <f>LOOKUP(DP$6,'Daily Absent'!$O$6:$AX$6,'Daily Absent'!$O266:$AX266)</f>
        <v>0</v>
      </c>
      <c r="DQ266" s="100"/>
      <c r="DR266" s="100"/>
      <c r="DS266" s="100"/>
      <c r="DT266" s="100"/>
      <c r="DU266" s="5"/>
      <c r="DV266" s="5"/>
      <c r="DW266" s="5">
        <f>LOOKUP(DW$6,'Daily Absent'!$O$6:$AX$6,'Daily Absent'!$O266:$AX266)</f>
        <v>0</v>
      </c>
      <c r="DX266" s="100"/>
      <c r="DY266" s="100"/>
      <c r="DZ266" s="100"/>
      <c r="EA266" s="100"/>
      <c r="EB266" s="5"/>
      <c r="EC266" s="5"/>
      <c r="ED266" s="5">
        <f>LOOKUP(ED$6,'Daily Absent'!$O$6:$AX$6,'Daily Absent'!$O266:$AX266)</f>
        <v>1</v>
      </c>
      <c r="EE266" s="100">
        <v>0.29166666666666669</v>
      </c>
      <c r="EF266" s="100">
        <v>0.5</v>
      </c>
      <c r="EG266" s="100">
        <v>0.54166666666666663</v>
      </c>
      <c r="EH266" s="100">
        <v>0.75</v>
      </c>
      <c r="EI266" s="5"/>
      <c r="EJ266" s="5"/>
      <c r="EK266" s="5">
        <f>LOOKUP(EK$6,'Daily Absent'!$O$6:$AX$6,'Daily Absent'!$O266:$AX266)</f>
        <v>1</v>
      </c>
      <c r="EL266" s="100">
        <v>0.29166666666666669</v>
      </c>
      <c r="EM266" s="100">
        <v>0.5</v>
      </c>
      <c r="EN266" s="100">
        <v>0.54166666666666663</v>
      </c>
      <c r="EO266" s="100">
        <v>0.75</v>
      </c>
      <c r="EP266" s="100"/>
      <c r="EQ266" s="5"/>
      <c r="ER266" s="5">
        <f>LOOKUP(ER$6,'Daily Absent'!$O$6:$AX$6,'Daily Absent'!$O266:$AX266)</f>
        <v>0</v>
      </c>
      <c r="ES266" s="100"/>
      <c r="ET266" s="100"/>
      <c r="EU266" s="100"/>
      <c r="EV266" s="100"/>
      <c r="EW266" s="5"/>
      <c r="EX266" s="5"/>
      <c r="EY266" s="5">
        <f>LOOKUP(EY$6,'Daily Absent'!$O$6:$AX$6,'Daily Absent'!$O266:$AX266)</f>
        <v>1</v>
      </c>
      <c r="EZ266" s="100">
        <v>0.29166666666666669</v>
      </c>
      <c r="FA266" s="100">
        <v>0.5</v>
      </c>
      <c r="FB266" s="100">
        <v>0.54166666666666663</v>
      </c>
      <c r="FC266" s="100">
        <v>0.75</v>
      </c>
      <c r="FD266" s="100"/>
      <c r="FE266" s="100"/>
      <c r="FF266" s="5">
        <f>LOOKUP(FF$6,'Daily Absent'!$O$6:$AX$6,'Daily Absent'!$O266:$AX266)</f>
        <v>1</v>
      </c>
      <c r="FG266" s="100"/>
      <c r="FH266" s="100"/>
      <c r="FI266" s="100"/>
      <c r="FJ266" s="100"/>
      <c r="FK266" s="5"/>
      <c r="FL266" s="5"/>
      <c r="FM266" s="5">
        <f>LOOKUP(FM$6,'Daily Absent'!$O$6:$AX$6,'Daily Absent'!$O266:$AX266)</f>
        <v>0</v>
      </c>
      <c r="FN266" s="100"/>
      <c r="FO266" s="100"/>
      <c r="FP266" s="100"/>
      <c r="FQ266" s="100"/>
      <c r="FR266" s="5"/>
      <c r="FS266" s="5"/>
      <c r="FT266" s="5">
        <f>LOOKUP(FT$6,'Daily Absent'!$O$6:$AX$6,'Daily Absent'!$O266:$AX266)</f>
        <v>0</v>
      </c>
      <c r="FU266" s="100"/>
      <c r="FV266" s="100"/>
      <c r="FW266" s="100"/>
      <c r="FX266" s="100"/>
      <c r="FY266" s="5"/>
      <c r="FZ266" s="5"/>
      <c r="GA266" s="5">
        <f>LOOKUP(GA$6,'Daily Absent'!$O$6:$AX$6,'Daily Absent'!$O266:$AX266)</f>
        <v>0</v>
      </c>
      <c r="GB266" s="100"/>
      <c r="GC266" s="100"/>
      <c r="GD266" s="100"/>
      <c r="GE266" s="100"/>
      <c r="GF266" s="5"/>
      <c r="GG266" s="5"/>
      <c r="GH266" s="5">
        <f>LOOKUP(GH$6,'Daily Absent'!$O$6:$AX$6,'Daily Absent'!$O266:$AX266)</f>
        <v>0</v>
      </c>
      <c r="GI266" s="100"/>
      <c r="GJ266" s="100"/>
      <c r="GK266" s="100"/>
      <c r="GL266" s="100"/>
      <c r="GM266" s="5"/>
      <c r="GN266" s="5"/>
      <c r="GO266" s="5">
        <f>LOOKUP(GO$6,'Daily Absent'!$O$6:$AX$6,'Daily Absent'!$O266:$AX266)</f>
        <v>0</v>
      </c>
      <c r="GP266" s="100"/>
      <c r="GQ266" s="100"/>
      <c r="GR266" s="100"/>
      <c r="GS266" s="100"/>
      <c r="GT266" s="100"/>
      <c r="GU266" s="100"/>
      <c r="GV266" s="5">
        <f>LOOKUP(GV$6,'Daily Absent'!$O$6:$AX$6,'Daily Absent'!$O266:$AX266)</f>
        <v>0</v>
      </c>
      <c r="GW266" s="100"/>
      <c r="GX266" s="100"/>
      <c r="GY266" s="100"/>
      <c r="GZ266" s="100"/>
      <c r="HA266" s="5"/>
      <c r="HB266" s="5"/>
      <c r="HC266" s="5">
        <f>LOOKUP(HC$6,'Daily Absent'!$O$6:$AX$6,'Daily Absent'!$O266:$AX266)</f>
        <v>0</v>
      </c>
      <c r="HD266" s="100"/>
      <c r="HE266" s="100"/>
      <c r="HF266" s="100"/>
      <c r="HG266" s="100"/>
      <c r="HH266" s="5"/>
      <c r="HI266" s="5"/>
      <c r="HJ266" s="5">
        <f>LOOKUP(HJ$6,'Daily Absent'!$O$6:$AX$6,'Daily Absent'!$O266:$AX266)</f>
        <v>0</v>
      </c>
      <c r="HK266" s="100"/>
      <c r="HL266" s="100"/>
      <c r="HM266" s="100"/>
      <c r="HN266" s="100"/>
      <c r="HO266" s="5"/>
      <c r="HP266" s="5"/>
      <c r="HQ266" s="5"/>
      <c r="HR266" s="100"/>
      <c r="HS266" s="100"/>
      <c r="HT266" s="100"/>
      <c r="HU266" s="100"/>
      <c r="HV266" s="5"/>
      <c r="HW266" s="5"/>
      <c r="HX266" s="5">
        <f>LOOKUP(HX$6,'Daily Absent'!$O$6:$AX$6,'Daily Absent'!$O266:$AX266)</f>
        <v>0</v>
      </c>
      <c r="HY266" s="5"/>
      <c r="HZ266" s="100"/>
      <c r="IA266" s="5"/>
      <c r="IB266" s="5"/>
      <c r="IC266" s="5"/>
      <c r="ID266" s="5"/>
      <c r="IE266" s="5">
        <f>LOOKUP(IE$6,'Daily Absent'!$O$6:$AX$6,'Daily Absent'!$O266:$AX266)</f>
        <v>0</v>
      </c>
      <c r="IF266" s="5"/>
      <c r="IG266" s="100"/>
      <c r="IH266" s="5"/>
      <c r="II266" s="5"/>
      <c r="IJ266" s="5"/>
      <c r="IK266" s="5"/>
      <c r="IL266" s="5">
        <f>LOOKUP(IL$6,'Daily Absent'!$O$6:$AX$6,'Daily Absent'!$O266:$AX266)</f>
        <v>0</v>
      </c>
      <c r="IM266" s="5"/>
      <c r="IN266" s="100"/>
      <c r="IO266" s="5"/>
      <c r="IP266" s="5"/>
      <c r="IQ266" s="5"/>
      <c r="IR266" s="5"/>
      <c r="IS266" s="5">
        <f>LOOKUP(IS$6,'Daily Absent'!$O$6:$AX$6,'Daily Absent'!$O266:$AX266)</f>
        <v>0</v>
      </c>
      <c r="IT266" s="5"/>
      <c r="IU266" s="100"/>
      <c r="IV266" s="5"/>
      <c r="IW266" s="5"/>
      <c r="IX266" s="5"/>
      <c r="IY266" s="5"/>
      <c r="IZ266" s="5">
        <f>LOOKUP(IZ$6,'Daily Absent'!$O$6:$AX$6,'Daily Absent'!$O266:$AX266)</f>
        <v>0</v>
      </c>
      <c r="JA266" s="5"/>
      <c r="JB266" s="100"/>
      <c r="JC266" s="5"/>
      <c r="JD266" s="5"/>
      <c r="JE266" s="5"/>
      <c r="JF266" s="5"/>
    </row>
    <row r="267" spans="1:266" ht="20" customHeight="1">
      <c r="A267" s="54">
        <f>IF('Master MP Status'!A267&gt;0,'Master MP Status'!A267,"")</f>
        <v>259</v>
      </c>
      <c r="B267" s="5" t="str">
        <f>IF(ISTEXT('Master MP Status'!B267),'Master MP Status'!B267,"")</f>
        <v>DIRECT</v>
      </c>
      <c r="C267" s="153" t="str">
        <f>IF(OR(ISTEXT('Master MP Status'!C267),'Master MP Status'!C267&gt;0),'Master MP Status'!C267,"")</f>
        <v/>
      </c>
      <c r="D267" s="154" t="str">
        <f>IF(OR(ISTEXT('Master MP Status'!D267),'Master MP Status'!D267&gt;0),'Master MP Status'!D267,"")</f>
        <v>B250179</v>
      </c>
      <c r="E267" s="5" t="str">
        <f>IF(ISTEXT('Master MP Status'!E267),'Master MP Status'!E267,"")</f>
        <v>JAKA RAHAYU</v>
      </c>
      <c r="F267" s="5"/>
      <c r="G267" s="5" t="str">
        <f>IF(ISTEXT('Master MP Status'!G267),'Master MP Status'!G267,"")</f>
        <v>Serang</v>
      </c>
      <c r="H267" s="5" t="str">
        <f>IF(ISTEXT('Master MP Status'!H267),'Master MP Status'!H267,"")</f>
        <v>MURSID</v>
      </c>
      <c r="I267" s="5" t="str">
        <f>IF(ISTEXT('Master MP Status'!I267),'Master MP Status'!I267,"")</f>
        <v>Fitter 2</v>
      </c>
      <c r="J267" s="5" t="str">
        <f>IF(ISTEXT('Master MP Status'!J267),'Master MP Status'!J267,"")</f>
        <v>Fitter 2</v>
      </c>
      <c r="K267" s="9">
        <f>IF(OR('Master MP Status'!K267=0,'Master MP Status'!K267=""),"",'Master MP Status'!K267)</f>
        <v>45857</v>
      </c>
      <c r="L267" s="9">
        <f>IF(OR('Master MP Status'!L267=0,'Master MP Status'!L267=""),"",'Master MP Status'!L267)</f>
        <v>45857</v>
      </c>
      <c r="M267" s="9" t="str">
        <f>IF(OR('Master MP Status'!M267=0,'Master MP Status'!M267=""),"",'Master MP Status'!M267)</f>
        <v/>
      </c>
      <c r="N267" s="5" t="str">
        <f>IF(ISTEXT('Master MP Status'!N267),'Master MP Status'!N267,"")</f>
        <v/>
      </c>
      <c r="O267" s="5">
        <f>LOOKUP(O$6,'Daily Absent'!$O$6:$AX$6,'Daily Absent'!$O267:$AX267)</f>
        <v>0</v>
      </c>
      <c r="P267" s="100"/>
      <c r="Q267" s="100"/>
      <c r="R267" s="100"/>
      <c r="S267" s="100"/>
      <c r="T267" s="5"/>
      <c r="U267" s="5"/>
      <c r="V267" s="5">
        <f>LOOKUP(V$6,'Daily Absent'!$O$6:$AX$6,'Daily Absent'!$O267:$AX267)</f>
        <v>0</v>
      </c>
      <c r="W267" s="100"/>
      <c r="X267" s="100"/>
      <c r="Y267" s="100"/>
      <c r="Z267" s="100"/>
      <c r="AA267" s="5"/>
      <c r="AB267" s="5"/>
      <c r="AC267" s="5">
        <f>LOOKUP(AC$6,'Daily Absent'!$O$6:$AX$6,'Daily Absent'!$O267:$AX267)</f>
        <v>0</v>
      </c>
      <c r="AD267" s="100"/>
      <c r="AE267" s="100"/>
      <c r="AF267" s="100"/>
      <c r="AG267" s="100"/>
      <c r="AH267" s="5"/>
      <c r="AI267" s="5"/>
      <c r="AJ267" s="5">
        <f>LOOKUP(AJ$6,'Daily Absent'!$O$6:$AX$6,'Daily Absent'!$O267:$AX267)</f>
        <v>0</v>
      </c>
      <c r="AK267" s="100"/>
      <c r="AL267" s="100"/>
      <c r="AM267" s="100"/>
      <c r="AN267" s="100"/>
      <c r="AO267" s="5"/>
      <c r="AP267" s="5"/>
      <c r="AQ267" s="5">
        <f>LOOKUP(AQ$6,'Daily Absent'!$O$6:$AX$6,'Daily Absent'!$O267:$AX267)</f>
        <v>0</v>
      </c>
      <c r="AR267" s="100"/>
      <c r="AS267" s="100"/>
      <c r="AT267" s="100"/>
      <c r="AU267" s="100"/>
      <c r="AV267" s="5"/>
      <c r="AW267" s="5"/>
      <c r="AX267" s="5">
        <f>LOOKUP(AX$6,'Daily Absent'!$O$6:$AX$6,'Daily Absent'!$O267:$AX267)</f>
        <v>0</v>
      </c>
      <c r="AY267" s="100"/>
      <c r="AZ267" s="100"/>
      <c r="BA267" s="100"/>
      <c r="BB267" s="100"/>
      <c r="BC267" s="100"/>
      <c r="BD267" s="100"/>
      <c r="BE267" s="5">
        <f>LOOKUP(BE$6,'Daily Absent'!$O$6:$AX$6,'Daily Absent'!$O267:$AX267)</f>
        <v>0</v>
      </c>
      <c r="BF267" s="100"/>
      <c r="BG267" s="100"/>
      <c r="BH267" s="100"/>
      <c r="BI267" s="100"/>
      <c r="BJ267" s="100"/>
      <c r="BK267" s="100"/>
      <c r="BL267" s="5">
        <f>LOOKUP(BL$6,'Daily Absent'!$O$6:$AX$6,'Daily Absent'!$O267:$AX267)</f>
        <v>0</v>
      </c>
      <c r="BM267" s="100"/>
      <c r="BN267" s="100"/>
      <c r="BO267" s="100"/>
      <c r="BP267" s="100"/>
      <c r="BQ267" s="100"/>
      <c r="BR267" s="100"/>
      <c r="BS267" s="5">
        <f>LOOKUP(BS$6,'Daily Absent'!$O$6:$AX$6,'Daily Absent'!$O267:$AX267)</f>
        <v>0</v>
      </c>
      <c r="BT267" s="100"/>
      <c r="BU267" s="100"/>
      <c r="BV267" s="100"/>
      <c r="BW267" s="100"/>
      <c r="BX267" s="5"/>
      <c r="BY267" s="5"/>
      <c r="BZ267" s="5">
        <f>LOOKUP(BZ$6,'Daily Absent'!$O$6:$AX$6,'Daily Absent'!$O267:$AX267)</f>
        <v>0</v>
      </c>
      <c r="CA267" s="100"/>
      <c r="CB267" s="100"/>
      <c r="CC267" s="100"/>
      <c r="CD267" s="100"/>
      <c r="CE267" s="5"/>
      <c r="CF267" s="5"/>
      <c r="CG267" s="5">
        <f>LOOKUP(CG$6,'Daily Absent'!$O$6:$AX$6,'Daily Absent'!$O267:$AX267)</f>
        <v>0</v>
      </c>
      <c r="CH267" s="100"/>
      <c r="CI267" s="100"/>
      <c r="CJ267" s="100"/>
      <c r="CK267" s="100"/>
      <c r="CL267" s="5"/>
      <c r="CM267" s="5"/>
      <c r="CN267" s="5">
        <f>LOOKUP(CN$6,'Daily Absent'!$O$6:$AX$6,'Daily Absent'!$O267:$AX267)</f>
        <v>0</v>
      </c>
      <c r="CO267" s="100"/>
      <c r="CP267" s="100"/>
      <c r="CQ267" s="100"/>
      <c r="CR267" s="100"/>
      <c r="CS267" s="5"/>
      <c r="CT267" s="5"/>
      <c r="CU267" s="5">
        <f>LOOKUP(CU$6,'Daily Absent'!$O$6:$AX$6,'Daily Absent'!$O267:$AX267)</f>
        <v>0</v>
      </c>
      <c r="CV267" s="100"/>
      <c r="CW267" s="100"/>
      <c r="CX267" s="100"/>
      <c r="CY267" s="100"/>
      <c r="CZ267" s="5"/>
      <c r="DA267" s="5"/>
      <c r="DB267" s="5">
        <f>LOOKUP(DB$6,'Daily Absent'!$O$6:$AX$6,'Daily Absent'!$O267:$AX267)</f>
        <v>0</v>
      </c>
      <c r="DC267" s="100"/>
      <c r="DD267" s="100"/>
      <c r="DE267" s="100"/>
      <c r="DF267" s="100"/>
      <c r="DG267" s="5"/>
      <c r="DH267" s="5"/>
      <c r="DI267" s="5">
        <f>LOOKUP(DI$6,'Daily Absent'!$O$6:$AX$6,'Daily Absent'!$O267:$AX267)</f>
        <v>0</v>
      </c>
      <c r="DJ267" s="100"/>
      <c r="DK267" s="100"/>
      <c r="DL267" s="100"/>
      <c r="DM267" s="100"/>
      <c r="DN267" s="5"/>
      <c r="DO267" s="5"/>
      <c r="DP267" s="5">
        <f>LOOKUP(DP$6,'Daily Absent'!$O$6:$AX$6,'Daily Absent'!$O267:$AX267)</f>
        <v>0</v>
      </c>
      <c r="DQ267" s="100"/>
      <c r="DR267" s="100"/>
      <c r="DS267" s="100"/>
      <c r="DT267" s="100"/>
      <c r="DU267" s="5"/>
      <c r="DV267" s="5"/>
      <c r="DW267" s="5">
        <f>LOOKUP(DW$6,'Daily Absent'!$O$6:$AX$6,'Daily Absent'!$O267:$AX267)</f>
        <v>0</v>
      </c>
      <c r="DX267" s="100"/>
      <c r="DY267" s="100"/>
      <c r="DZ267" s="100"/>
      <c r="EA267" s="100"/>
      <c r="EB267" s="5"/>
      <c r="EC267" s="5"/>
      <c r="ED267" s="5">
        <f>LOOKUP(ED$6,'Daily Absent'!$O$6:$AX$6,'Daily Absent'!$O267:$AX267)</f>
        <v>0</v>
      </c>
      <c r="EE267" s="100"/>
      <c r="EF267" s="100"/>
      <c r="EG267" s="100"/>
      <c r="EH267" s="100"/>
      <c r="EI267" s="5"/>
      <c r="EJ267" s="5"/>
      <c r="EK267" s="5">
        <f>LOOKUP(EK$6,'Daily Absent'!$O$6:$AX$6,'Daily Absent'!$O267:$AX267)</f>
        <v>1</v>
      </c>
      <c r="EL267" s="100">
        <v>0.29166666666666669</v>
      </c>
      <c r="EM267" s="100">
        <v>0.5</v>
      </c>
      <c r="EN267" s="100">
        <v>0.54166666666666663</v>
      </c>
      <c r="EO267" s="100">
        <v>0.75</v>
      </c>
      <c r="EP267" s="100"/>
      <c r="EQ267" s="5"/>
      <c r="ER267" s="5">
        <f>LOOKUP(ER$6,'Daily Absent'!$O$6:$AX$6,'Daily Absent'!$O267:$AX267)</f>
        <v>0</v>
      </c>
      <c r="ES267" s="100"/>
      <c r="ET267" s="100"/>
      <c r="EU267" s="100"/>
      <c r="EV267" s="100"/>
      <c r="EW267" s="5"/>
      <c r="EX267" s="5"/>
      <c r="EY267" s="5">
        <f>LOOKUP(EY$6,'Daily Absent'!$O$6:$AX$6,'Daily Absent'!$O267:$AX267)</f>
        <v>1</v>
      </c>
      <c r="EZ267" s="100">
        <v>0.29166666666666669</v>
      </c>
      <c r="FA267" s="100">
        <v>0.5</v>
      </c>
      <c r="FB267" s="100">
        <v>0.54166666666666663</v>
      </c>
      <c r="FC267" s="100">
        <v>0.75</v>
      </c>
      <c r="FD267" s="100">
        <v>0.79166666666666663</v>
      </c>
      <c r="FE267" s="100">
        <v>0.91666666666666663</v>
      </c>
      <c r="FF267" s="5">
        <f>LOOKUP(FF$6,'Daily Absent'!$O$6:$AX$6,'Daily Absent'!$O267:$AX267)</f>
        <v>1</v>
      </c>
      <c r="FG267" s="100"/>
      <c r="FH267" s="100"/>
      <c r="FI267" s="100"/>
      <c r="FJ267" s="100"/>
      <c r="FK267" s="5"/>
      <c r="FL267" s="5"/>
      <c r="FM267" s="5">
        <f>LOOKUP(FM$6,'Daily Absent'!$O$6:$AX$6,'Daily Absent'!$O267:$AX267)</f>
        <v>0</v>
      </c>
      <c r="FN267" s="100"/>
      <c r="FO267" s="100"/>
      <c r="FP267" s="100"/>
      <c r="FQ267" s="100"/>
      <c r="FR267" s="5"/>
      <c r="FS267" s="5"/>
      <c r="FT267" s="5">
        <f>LOOKUP(FT$6,'Daily Absent'!$O$6:$AX$6,'Daily Absent'!$O267:$AX267)</f>
        <v>0</v>
      </c>
      <c r="FU267" s="100"/>
      <c r="FV267" s="100"/>
      <c r="FW267" s="100"/>
      <c r="FX267" s="100"/>
      <c r="FY267" s="5"/>
      <c r="FZ267" s="5"/>
      <c r="GA267" s="5">
        <f>LOOKUP(GA$6,'Daily Absent'!$O$6:$AX$6,'Daily Absent'!$O267:$AX267)</f>
        <v>0</v>
      </c>
      <c r="GB267" s="100"/>
      <c r="GC267" s="100"/>
      <c r="GD267" s="100"/>
      <c r="GE267" s="100"/>
      <c r="GF267" s="5"/>
      <c r="GG267" s="5"/>
      <c r="GH267" s="5">
        <f>LOOKUP(GH$6,'Daily Absent'!$O$6:$AX$6,'Daily Absent'!$O267:$AX267)</f>
        <v>0</v>
      </c>
      <c r="GI267" s="100"/>
      <c r="GJ267" s="100"/>
      <c r="GK267" s="100"/>
      <c r="GL267" s="100"/>
      <c r="GM267" s="5"/>
      <c r="GN267" s="5"/>
      <c r="GO267" s="5">
        <f>LOOKUP(GO$6,'Daily Absent'!$O$6:$AX$6,'Daily Absent'!$O267:$AX267)</f>
        <v>0</v>
      </c>
      <c r="GP267" s="100"/>
      <c r="GQ267" s="100"/>
      <c r="GR267" s="100"/>
      <c r="GS267" s="100"/>
      <c r="GT267" s="100"/>
      <c r="GU267" s="100"/>
      <c r="GV267" s="5">
        <f>LOOKUP(GV$6,'Daily Absent'!$O$6:$AX$6,'Daily Absent'!$O267:$AX267)</f>
        <v>0</v>
      </c>
      <c r="GW267" s="100"/>
      <c r="GX267" s="100"/>
      <c r="GY267" s="100"/>
      <c r="GZ267" s="100"/>
      <c r="HA267" s="5"/>
      <c r="HB267" s="5"/>
      <c r="HC267" s="5">
        <f>LOOKUP(HC$6,'Daily Absent'!$O$6:$AX$6,'Daily Absent'!$O267:$AX267)</f>
        <v>0</v>
      </c>
      <c r="HD267" s="100"/>
      <c r="HE267" s="100"/>
      <c r="HF267" s="100"/>
      <c r="HG267" s="100"/>
      <c r="HH267" s="5"/>
      <c r="HI267" s="5"/>
      <c r="HJ267" s="5">
        <f>LOOKUP(HJ$6,'Daily Absent'!$O$6:$AX$6,'Daily Absent'!$O267:$AX267)</f>
        <v>0</v>
      </c>
      <c r="HK267" s="100"/>
      <c r="HL267" s="100"/>
      <c r="HM267" s="100"/>
      <c r="HN267" s="100"/>
      <c r="HO267" s="5"/>
      <c r="HP267" s="5"/>
      <c r="HQ267" s="5"/>
      <c r="HR267" s="100"/>
      <c r="HS267" s="100"/>
      <c r="HT267" s="100"/>
      <c r="HU267" s="100"/>
      <c r="HV267" s="5"/>
      <c r="HW267" s="5"/>
      <c r="HX267" s="5">
        <f>LOOKUP(HX$6,'Daily Absent'!$O$6:$AX$6,'Daily Absent'!$O267:$AX267)</f>
        <v>0</v>
      </c>
      <c r="HY267" s="5"/>
      <c r="HZ267" s="100"/>
      <c r="IA267" s="5"/>
      <c r="IB267" s="5"/>
      <c r="IC267" s="5"/>
      <c r="ID267" s="5"/>
      <c r="IE267" s="5">
        <f>LOOKUP(IE$6,'Daily Absent'!$O$6:$AX$6,'Daily Absent'!$O267:$AX267)</f>
        <v>0</v>
      </c>
      <c r="IF267" s="5"/>
      <c r="IG267" s="100"/>
      <c r="IH267" s="5"/>
      <c r="II267" s="5"/>
      <c r="IJ267" s="5"/>
      <c r="IK267" s="5"/>
      <c r="IL267" s="5">
        <f>LOOKUP(IL$6,'Daily Absent'!$O$6:$AX$6,'Daily Absent'!$O267:$AX267)</f>
        <v>0</v>
      </c>
      <c r="IM267" s="5"/>
      <c r="IN267" s="100"/>
      <c r="IO267" s="5"/>
      <c r="IP267" s="5"/>
      <c r="IQ267" s="5"/>
      <c r="IR267" s="5"/>
      <c r="IS267" s="5">
        <f>LOOKUP(IS$6,'Daily Absent'!$O$6:$AX$6,'Daily Absent'!$O267:$AX267)</f>
        <v>0</v>
      </c>
      <c r="IT267" s="5"/>
      <c r="IU267" s="100"/>
      <c r="IV267" s="5"/>
      <c r="IW267" s="5"/>
      <c r="IX267" s="5"/>
      <c r="IY267" s="5"/>
      <c r="IZ267" s="5">
        <f>LOOKUP(IZ$6,'Daily Absent'!$O$6:$AX$6,'Daily Absent'!$O267:$AX267)</f>
        <v>0</v>
      </c>
      <c r="JA267" s="5"/>
      <c r="JB267" s="100"/>
      <c r="JC267" s="5"/>
      <c r="JD267" s="5"/>
      <c r="JE267" s="5"/>
      <c r="JF267" s="5"/>
    </row>
    <row r="268" spans="1:266" ht="20" customHeight="1">
      <c r="A268" s="54">
        <f>IF('Master MP Status'!A268&gt;0,'Master MP Status'!A268,"")</f>
        <v>260</v>
      </c>
      <c r="B268" s="5" t="str">
        <f>IF(ISTEXT('Master MP Status'!B268),'Master MP Status'!B268,"")</f>
        <v>DIRECT</v>
      </c>
      <c r="C268" s="153" t="str">
        <f>IF(OR(ISTEXT('Master MP Status'!C268),'Master MP Status'!C268&gt;0),'Master MP Status'!C268,"")</f>
        <v/>
      </c>
      <c r="D268" s="154" t="str">
        <f>IF(OR(ISTEXT('Master MP Status'!D268),'Master MP Status'!D268&gt;0),'Master MP Status'!D268,"")</f>
        <v>B250180</v>
      </c>
      <c r="E268" s="5" t="str">
        <f>IF(ISTEXT('Master MP Status'!E268),'Master MP Status'!E268,"")</f>
        <v>SUMANTA</v>
      </c>
      <c r="F268" s="5"/>
      <c r="G268" s="5" t="str">
        <f>IF(ISTEXT('Master MP Status'!G268),'Master MP Status'!G268,"")</f>
        <v>Lampung</v>
      </c>
      <c r="H268" s="5" t="str">
        <f>IF(ISTEXT('Master MP Status'!H268),'Master MP Status'!H268,"")</f>
        <v>MURSID</v>
      </c>
      <c r="I268" s="5" t="str">
        <f>IF(ISTEXT('Master MP Status'!I268),'Master MP Status'!I268,"")</f>
        <v>Fitter 2</v>
      </c>
      <c r="J268" s="5" t="str">
        <f>IF(ISTEXT('Master MP Status'!J268),'Master MP Status'!J268,"")</f>
        <v>Fitter 2</v>
      </c>
      <c r="K268" s="9">
        <f>IF(OR('Master MP Status'!K268=0,'Master MP Status'!K268=""),"",'Master MP Status'!K268)</f>
        <v>45857</v>
      </c>
      <c r="L268" s="9">
        <f>IF(OR('Master MP Status'!L268=0,'Master MP Status'!L268=""),"",'Master MP Status'!L268)</f>
        <v>45857</v>
      </c>
      <c r="M268" s="9" t="str">
        <f>IF(OR('Master MP Status'!M268=0,'Master MP Status'!M268=""),"",'Master MP Status'!M268)</f>
        <v/>
      </c>
      <c r="N268" s="5" t="str">
        <f>IF(ISTEXT('Master MP Status'!N268),'Master MP Status'!N268,"")</f>
        <v/>
      </c>
      <c r="O268" s="5">
        <f>LOOKUP(O$6,'Daily Absent'!$O$6:$AX$6,'Daily Absent'!$O268:$AX268)</f>
        <v>0</v>
      </c>
      <c r="P268" s="100"/>
      <c r="Q268" s="100"/>
      <c r="R268" s="100"/>
      <c r="S268" s="100"/>
      <c r="T268" s="5"/>
      <c r="U268" s="5"/>
      <c r="V268" s="5">
        <f>LOOKUP(V$6,'Daily Absent'!$O$6:$AX$6,'Daily Absent'!$O268:$AX268)</f>
        <v>0</v>
      </c>
      <c r="W268" s="100"/>
      <c r="X268" s="100"/>
      <c r="Y268" s="100"/>
      <c r="Z268" s="100"/>
      <c r="AA268" s="5"/>
      <c r="AB268" s="5"/>
      <c r="AC268" s="5">
        <f>LOOKUP(AC$6,'Daily Absent'!$O$6:$AX$6,'Daily Absent'!$O268:$AX268)</f>
        <v>0</v>
      </c>
      <c r="AD268" s="100"/>
      <c r="AE268" s="100"/>
      <c r="AF268" s="100"/>
      <c r="AG268" s="100"/>
      <c r="AH268" s="5"/>
      <c r="AI268" s="5"/>
      <c r="AJ268" s="5">
        <f>LOOKUP(AJ$6,'Daily Absent'!$O$6:$AX$6,'Daily Absent'!$O268:$AX268)</f>
        <v>0</v>
      </c>
      <c r="AK268" s="100"/>
      <c r="AL268" s="100"/>
      <c r="AM268" s="100"/>
      <c r="AN268" s="100"/>
      <c r="AO268" s="5"/>
      <c r="AP268" s="5"/>
      <c r="AQ268" s="5">
        <f>LOOKUP(AQ$6,'Daily Absent'!$O$6:$AX$6,'Daily Absent'!$O268:$AX268)</f>
        <v>0</v>
      </c>
      <c r="AR268" s="100"/>
      <c r="AS268" s="100"/>
      <c r="AT268" s="100"/>
      <c r="AU268" s="100"/>
      <c r="AV268" s="5"/>
      <c r="AW268" s="5"/>
      <c r="AX268" s="5">
        <f>LOOKUP(AX$6,'Daily Absent'!$O$6:$AX$6,'Daily Absent'!$O268:$AX268)</f>
        <v>0</v>
      </c>
      <c r="AY268" s="100"/>
      <c r="AZ268" s="100"/>
      <c r="BA268" s="100"/>
      <c r="BB268" s="100"/>
      <c r="BC268" s="100"/>
      <c r="BD268" s="100"/>
      <c r="BE268" s="5">
        <f>LOOKUP(BE$6,'Daily Absent'!$O$6:$AX$6,'Daily Absent'!$O268:$AX268)</f>
        <v>0</v>
      </c>
      <c r="BF268" s="100"/>
      <c r="BG268" s="100"/>
      <c r="BH268" s="100"/>
      <c r="BI268" s="100"/>
      <c r="BJ268" s="100"/>
      <c r="BK268" s="100"/>
      <c r="BL268" s="5">
        <f>LOOKUP(BL$6,'Daily Absent'!$O$6:$AX$6,'Daily Absent'!$O268:$AX268)</f>
        <v>0</v>
      </c>
      <c r="BM268" s="100"/>
      <c r="BN268" s="100"/>
      <c r="BO268" s="100"/>
      <c r="BP268" s="100"/>
      <c r="BQ268" s="100"/>
      <c r="BR268" s="100"/>
      <c r="BS268" s="5">
        <f>LOOKUP(BS$6,'Daily Absent'!$O$6:$AX$6,'Daily Absent'!$O268:$AX268)</f>
        <v>0</v>
      </c>
      <c r="BT268" s="100"/>
      <c r="BU268" s="100"/>
      <c r="BV268" s="100"/>
      <c r="BW268" s="100"/>
      <c r="BX268" s="5"/>
      <c r="BY268" s="5"/>
      <c r="BZ268" s="5">
        <f>LOOKUP(BZ$6,'Daily Absent'!$O$6:$AX$6,'Daily Absent'!$O268:$AX268)</f>
        <v>0</v>
      </c>
      <c r="CA268" s="100"/>
      <c r="CB268" s="100"/>
      <c r="CC268" s="100"/>
      <c r="CD268" s="100"/>
      <c r="CE268" s="5"/>
      <c r="CF268" s="5"/>
      <c r="CG268" s="5">
        <f>LOOKUP(CG$6,'Daily Absent'!$O$6:$AX$6,'Daily Absent'!$O268:$AX268)</f>
        <v>0</v>
      </c>
      <c r="CH268" s="100"/>
      <c r="CI268" s="100"/>
      <c r="CJ268" s="100"/>
      <c r="CK268" s="100"/>
      <c r="CL268" s="5"/>
      <c r="CM268" s="5"/>
      <c r="CN268" s="5">
        <f>LOOKUP(CN$6,'Daily Absent'!$O$6:$AX$6,'Daily Absent'!$O268:$AX268)</f>
        <v>0</v>
      </c>
      <c r="CO268" s="100"/>
      <c r="CP268" s="100"/>
      <c r="CQ268" s="100"/>
      <c r="CR268" s="100"/>
      <c r="CS268" s="5"/>
      <c r="CT268" s="5"/>
      <c r="CU268" s="5">
        <f>LOOKUP(CU$6,'Daily Absent'!$O$6:$AX$6,'Daily Absent'!$O268:$AX268)</f>
        <v>0</v>
      </c>
      <c r="CV268" s="100"/>
      <c r="CW268" s="100"/>
      <c r="CX268" s="100"/>
      <c r="CY268" s="100"/>
      <c r="CZ268" s="5"/>
      <c r="DA268" s="5"/>
      <c r="DB268" s="5">
        <f>LOOKUP(DB$6,'Daily Absent'!$O$6:$AX$6,'Daily Absent'!$O268:$AX268)</f>
        <v>0</v>
      </c>
      <c r="DC268" s="100"/>
      <c r="DD268" s="100"/>
      <c r="DE268" s="100"/>
      <c r="DF268" s="100"/>
      <c r="DG268" s="5"/>
      <c r="DH268" s="5"/>
      <c r="DI268" s="5">
        <f>LOOKUP(DI$6,'Daily Absent'!$O$6:$AX$6,'Daily Absent'!$O268:$AX268)</f>
        <v>0</v>
      </c>
      <c r="DJ268" s="100"/>
      <c r="DK268" s="100"/>
      <c r="DL268" s="100"/>
      <c r="DM268" s="100"/>
      <c r="DN268" s="5"/>
      <c r="DO268" s="5"/>
      <c r="DP268" s="5">
        <f>LOOKUP(DP$6,'Daily Absent'!$O$6:$AX$6,'Daily Absent'!$O268:$AX268)</f>
        <v>0</v>
      </c>
      <c r="DQ268" s="100"/>
      <c r="DR268" s="100"/>
      <c r="DS268" s="100"/>
      <c r="DT268" s="100"/>
      <c r="DU268" s="5"/>
      <c r="DV268" s="5"/>
      <c r="DW268" s="5">
        <f>LOOKUP(DW$6,'Daily Absent'!$O$6:$AX$6,'Daily Absent'!$O268:$AX268)</f>
        <v>0</v>
      </c>
      <c r="DX268" s="100"/>
      <c r="DY268" s="100"/>
      <c r="DZ268" s="100"/>
      <c r="EA268" s="100"/>
      <c r="EB268" s="5"/>
      <c r="EC268" s="5"/>
      <c r="ED268" s="5">
        <f>LOOKUP(ED$6,'Daily Absent'!$O$6:$AX$6,'Daily Absent'!$O268:$AX268)</f>
        <v>0</v>
      </c>
      <c r="EE268" s="100"/>
      <c r="EF268" s="100"/>
      <c r="EG268" s="100"/>
      <c r="EH268" s="100"/>
      <c r="EI268" s="5"/>
      <c r="EJ268" s="5"/>
      <c r="EK268" s="5">
        <f>LOOKUP(EK$6,'Daily Absent'!$O$6:$AX$6,'Daily Absent'!$O268:$AX268)</f>
        <v>1</v>
      </c>
      <c r="EL268" s="100">
        <v>0.29166666666666669</v>
      </c>
      <c r="EM268" s="100">
        <v>0.5</v>
      </c>
      <c r="EN268" s="100">
        <v>0.54166666666666663</v>
      </c>
      <c r="EO268" s="100">
        <v>0.75</v>
      </c>
      <c r="EP268" s="100"/>
      <c r="EQ268" s="5"/>
      <c r="ER268" s="5">
        <f>LOOKUP(ER$6,'Daily Absent'!$O$6:$AX$6,'Daily Absent'!$O268:$AX268)</f>
        <v>0</v>
      </c>
      <c r="ES268" s="100"/>
      <c r="ET268" s="100"/>
      <c r="EU268" s="100"/>
      <c r="EV268" s="100"/>
      <c r="EW268" s="5"/>
      <c r="EX268" s="5"/>
      <c r="EY268" s="5">
        <f>LOOKUP(EY$6,'Daily Absent'!$O$6:$AX$6,'Daily Absent'!$O268:$AX268)</f>
        <v>1</v>
      </c>
      <c r="EZ268" s="100">
        <v>0.29166666666666669</v>
      </c>
      <c r="FA268" s="100">
        <v>0.5</v>
      </c>
      <c r="FB268" s="100">
        <v>0.54166666666666663</v>
      </c>
      <c r="FC268" s="100">
        <v>0.75</v>
      </c>
      <c r="FD268" s="100">
        <v>0.79166666666666663</v>
      </c>
      <c r="FE268" s="100">
        <v>0.91666666666666663</v>
      </c>
      <c r="FF268" s="5">
        <f>LOOKUP(FF$6,'Daily Absent'!$O$6:$AX$6,'Daily Absent'!$O268:$AX268)</f>
        <v>1</v>
      </c>
      <c r="FG268" s="100"/>
      <c r="FH268" s="100"/>
      <c r="FI268" s="100"/>
      <c r="FJ268" s="100"/>
      <c r="FK268" s="5"/>
      <c r="FL268" s="5"/>
      <c r="FM268" s="5">
        <f>LOOKUP(FM$6,'Daily Absent'!$O$6:$AX$6,'Daily Absent'!$O268:$AX268)</f>
        <v>0</v>
      </c>
      <c r="FN268" s="100"/>
      <c r="FO268" s="100"/>
      <c r="FP268" s="100"/>
      <c r="FQ268" s="100"/>
      <c r="FR268" s="5"/>
      <c r="FS268" s="5"/>
      <c r="FT268" s="5">
        <f>LOOKUP(FT$6,'Daily Absent'!$O$6:$AX$6,'Daily Absent'!$O268:$AX268)</f>
        <v>0</v>
      </c>
      <c r="FU268" s="100"/>
      <c r="FV268" s="100"/>
      <c r="FW268" s="100"/>
      <c r="FX268" s="100"/>
      <c r="FY268" s="5"/>
      <c r="FZ268" s="5"/>
      <c r="GA268" s="5">
        <f>LOOKUP(GA$6,'Daily Absent'!$O$6:$AX$6,'Daily Absent'!$O268:$AX268)</f>
        <v>0</v>
      </c>
      <c r="GB268" s="100"/>
      <c r="GC268" s="100"/>
      <c r="GD268" s="100"/>
      <c r="GE268" s="100"/>
      <c r="GF268" s="5"/>
      <c r="GG268" s="5"/>
      <c r="GH268" s="5">
        <f>LOOKUP(GH$6,'Daily Absent'!$O$6:$AX$6,'Daily Absent'!$O268:$AX268)</f>
        <v>0</v>
      </c>
      <c r="GI268" s="100"/>
      <c r="GJ268" s="100"/>
      <c r="GK268" s="100"/>
      <c r="GL268" s="100"/>
      <c r="GM268" s="5"/>
      <c r="GN268" s="5"/>
      <c r="GO268" s="5">
        <f>LOOKUP(GO$6,'Daily Absent'!$O$6:$AX$6,'Daily Absent'!$O268:$AX268)</f>
        <v>0</v>
      </c>
      <c r="GP268" s="100"/>
      <c r="GQ268" s="100"/>
      <c r="GR268" s="100"/>
      <c r="GS268" s="100"/>
      <c r="GT268" s="100"/>
      <c r="GU268" s="100"/>
      <c r="GV268" s="5">
        <f>LOOKUP(GV$6,'Daily Absent'!$O$6:$AX$6,'Daily Absent'!$O268:$AX268)</f>
        <v>0</v>
      </c>
      <c r="GW268" s="100"/>
      <c r="GX268" s="100"/>
      <c r="GY268" s="100"/>
      <c r="GZ268" s="100"/>
      <c r="HA268" s="5"/>
      <c r="HB268" s="5"/>
      <c r="HC268" s="5">
        <f>LOOKUP(HC$6,'Daily Absent'!$O$6:$AX$6,'Daily Absent'!$O268:$AX268)</f>
        <v>0</v>
      </c>
      <c r="HD268" s="100"/>
      <c r="HE268" s="100"/>
      <c r="HF268" s="100"/>
      <c r="HG268" s="100"/>
      <c r="HH268" s="5"/>
      <c r="HI268" s="5"/>
      <c r="HJ268" s="5">
        <f>LOOKUP(HJ$6,'Daily Absent'!$O$6:$AX$6,'Daily Absent'!$O268:$AX268)</f>
        <v>0</v>
      </c>
      <c r="HK268" s="100"/>
      <c r="HL268" s="100"/>
      <c r="HM268" s="100"/>
      <c r="HN268" s="100"/>
      <c r="HO268" s="5"/>
      <c r="HP268" s="5"/>
      <c r="HQ268" s="5"/>
      <c r="HR268" s="100"/>
      <c r="HS268" s="100"/>
      <c r="HT268" s="100"/>
      <c r="HU268" s="100"/>
      <c r="HV268" s="5"/>
      <c r="HW268" s="5"/>
      <c r="HX268" s="5">
        <f>LOOKUP(HX$6,'Daily Absent'!$O$6:$AX$6,'Daily Absent'!$O268:$AX268)</f>
        <v>0</v>
      </c>
      <c r="HY268" s="5"/>
      <c r="HZ268" s="100"/>
      <c r="IA268" s="5"/>
      <c r="IB268" s="5"/>
      <c r="IC268" s="5"/>
      <c r="ID268" s="5"/>
      <c r="IE268" s="5">
        <f>LOOKUP(IE$6,'Daily Absent'!$O$6:$AX$6,'Daily Absent'!$O268:$AX268)</f>
        <v>0</v>
      </c>
      <c r="IF268" s="5"/>
      <c r="IG268" s="100"/>
      <c r="IH268" s="5"/>
      <c r="II268" s="5"/>
      <c r="IJ268" s="5"/>
      <c r="IK268" s="5"/>
      <c r="IL268" s="5">
        <f>LOOKUP(IL$6,'Daily Absent'!$O$6:$AX$6,'Daily Absent'!$O268:$AX268)</f>
        <v>0</v>
      </c>
      <c r="IM268" s="5"/>
      <c r="IN268" s="100"/>
      <c r="IO268" s="5"/>
      <c r="IP268" s="5"/>
      <c r="IQ268" s="5"/>
      <c r="IR268" s="5"/>
      <c r="IS268" s="5">
        <f>LOOKUP(IS$6,'Daily Absent'!$O$6:$AX$6,'Daily Absent'!$O268:$AX268)</f>
        <v>0</v>
      </c>
      <c r="IT268" s="5"/>
      <c r="IU268" s="100"/>
      <c r="IV268" s="5"/>
      <c r="IW268" s="5"/>
      <c r="IX268" s="5"/>
      <c r="IY268" s="5"/>
      <c r="IZ268" s="5">
        <f>LOOKUP(IZ$6,'Daily Absent'!$O$6:$AX$6,'Daily Absent'!$O268:$AX268)</f>
        <v>0</v>
      </c>
      <c r="JA268" s="5"/>
      <c r="JB268" s="100"/>
      <c r="JC268" s="5"/>
      <c r="JD268" s="5"/>
      <c r="JE268" s="5"/>
      <c r="JF268" s="5"/>
    </row>
    <row r="269" spans="1:266" ht="20" customHeight="1">
      <c r="A269" s="54">
        <f>IF('Master MP Status'!A269&gt;0,'Master MP Status'!A269,"")</f>
        <v>261</v>
      </c>
      <c r="B269" s="5" t="str">
        <f>IF(ISTEXT('Master MP Status'!B269),'Master MP Status'!B269,"")</f>
        <v>DIRECT</v>
      </c>
      <c r="C269" s="153" t="str">
        <f>IF(OR(ISTEXT('Master MP Status'!C269),'Master MP Status'!C269&gt;0),'Master MP Status'!C269,"")</f>
        <v/>
      </c>
      <c r="D269" s="154" t="str">
        <f>IF(OR(ISTEXT('Master MP Status'!D269),'Master MP Status'!D269&gt;0),'Master MP Status'!D269,"")</f>
        <v>B250181</v>
      </c>
      <c r="E269" s="5" t="str">
        <f>IF(ISTEXT('Master MP Status'!E269),'Master MP Status'!E269,"")</f>
        <v>MUKTI</v>
      </c>
      <c r="F269" s="5"/>
      <c r="G269" s="5" t="str">
        <f>IF(ISTEXT('Master MP Status'!G269),'Master MP Status'!G269,"")</f>
        <v>Serang</v>
      </c>
      <c r="H269" s="5" t="str">
        <f>IF(ISTEXT('Master MP Status'!H269),'Master MP Status'!H269,"")</f>
        <v>MURSID</v>
      </c>
      <c r="I269" s="5" t="str">
        <f>IF(ISTEXT('Master MP Status'!I269),'Master MP Status'!I269,"")</f>
        <v>Fitter 2</v>
      </c>
      <c r="J269" s="5" t="str">
        <f>IF(ISTEXT('Master MP Status'!J269),'Master MP Status'!J269,"")</f>
        <v>Fitter 2</v>
      </c>
      <c r="K269" s="9">
        <f>IF(OR('Master MP Status'!K269=0,'Master MP Status'!K269=""),"",'Master MP Status'!K269)</f>
        <v>45857</v>
      </c>
      <c r="L269" s="9">
        <f>IF(OR('Master MP Status'!L269=0,'Master MP Status'!L269=""),"",'Master MP Status'!L269)</f>
        <v>45857</v>
      </c>
      <c r="M269" s="9" t="str">
        <f>IF(OR('Master MP Status'!M269=0,'Master MP Status'!M269=""),"",'Master MP Status'!M269)</f>
        <v/>
      </c>
      <c r="N269" s="5" t="str">
        <f>IF(ISTEXT('Master MP Status'!N269),'Master MP Status'!N269,"")</f>
        <v/>
      </c>
      <c r="O269" s="5">
        <f>LOOKUP(O$6,'Daily Absent'!$O$6:$AX$6,'Daily Absent'!$O269:$AX269)</f>
        <v>0</v>
      </c>
      <c r="P269" s="100"/>
      <c r="Q269" s="100"/>
      <c r="R269" s="100"/>
      <c r="S269" s="100"/>
      <c r="T269" s="5"/>
      <c r="U269" s="5"/>
      <c r="V269" s="5">
        <f>LOOKUP(V$6,'Daily Absent'!$O$6:$AX$6,'Daily Absent'!$O269:$AX269)</f>
        <v>0</v>
      </c>
      <c r="W269" s="100"/>
      <c r="X269" s="100"/>
      <c r="Y269" s="100"/>
      <c r="Z269" s="100"/>
      <c r="AA269" s="5"/>
      <c r="AB269" s="5"/>
      <c r="AC269" s="5">
        <f>LOOKUP(AC$6,'Daily Absent'!$O$6:$AX$6,'Daily Absent'!$O269:$AX269)</f>
        <v>0</v>
      </c>
      <c r="AD269" s="100"/>
      <c r="AE269" s="100"/>
      <c r="AF269" s="100"/>
      <c r="AG269" s="100"/>
      <c r="AH269" s="5"/>
      <c r="AI269" s="5"/>
      <c r="AJ269" s="5">
        <f>LOOKUP(AJ$6,'Daily Absent'!$O$6:$AX$6,'Daily Absent'!$O269:$AX269)</f>
        <v>0</v>
      </c>
      <c r="AK269" s="100"/>
      <c r="AL269" s="100"/>
      <c r="AM269" s="100"/>
      <c r="AN269" s="100"/>
      <c r="AO269" s="5"/>
      <c r="AP269" s="5"/>
      <c r="AQ269" s="5">
        <f>LOOKUP(AQ$6,'Daily Absent'!$O$6:$AX$6,'Daily Absent'!$O269:$AX269)</f>
        <v>0</v>
      </c>
      <c r="AR269" s="100"/>
      <c r="AS269" s="100"/>
      <c r="AT269" s="100"/>
      <c r="AU269" s="100"/>
      <c r="AV269" s="5"/>
      <c r="AW269" s="5"/>
      <c r="AX269" s="5">
        <f>LOOKUP(AX$6,'Daily Absent'!$O$6:$AX$6,'Daily Absent'!$O269:$AX269)</f>
        <v>0</v>
      </c>
      <c r="AY269" s="100"/>
      <c r="AZ269" s="100"/>
      <c r="BA269" s="100"/>
      <c r="BB269" s="100"/>
      <c r="BC269" s="100"/>
      <c r="BD269" s="100"/>
      <c r="BE269" s="5">
        <f>LOOKUP(BE$6,'Daily Absent'!$O$6:$AX$6,'Daily Absent'!$O269:$AX269)</f>
        <v>0</v>
      </c>
      <c r="BF269" s="100"/>
      <c r="BG269" s="100"/>
      <c r="BH269" s="100"/>
      <c r="BI269" s="100"/>
      <c r="BJ269" s="100"/>
      <c r="BK269" s="100"/>
      <c r="BL269" s="5">
        <f>LOOKUP(BL$6,'Daily Absent'!$O$6:$AX$6,'Daily Absent'!$O269:$AX269)</f>
        <v>0</v>
      </c>
      <c r="BM269" s="100"/>
      <c r="BN269" s="100"/>
      <c r="BO269" s="100"/>
      <c r="BP269" s="100"/>
      <c r="BQ269" s="100"/>
      <c r="BR269" s="100"/>
      <c r="BS269" s="5">
        <f>LOOKUP(BS$6,'Daily Absent'!$O$6:$AX$6,'Daily Absent'!$O269:$AX269)</f>
        <v>0</v>
      </c>
      <c r="BT269" s="100"/>
      <c r="BU269" s="100"/>
      <c r="BV269" s="100"/>
      <c r="BW269" s="100"/>
      <c r="BX269" s="5"/>
      <c r="BY269" s="5"/>
      <c r="BZ269" s="5">
        <f>LOOKUP(BZ$6,'Daily Absent'!$O$6:$AX$6,'Daily Absent'!$O269:$AX269)</f>
        <v>0</v>
      </c>
      <c r="CA269" s="100"/>
      <c r="CB269" s="100"/>
      <c r="CC269" s="100"/>
      <c r="CD269" s="100"/>
      <c r="CE269" s="5"/>
      <c r="CF269" s="5"/>
      <c r="CG269" s="5">
        <f>LOOKUP(CG$6,'Daily Absent'!$O$6:$AX$6,'Daily Absent'!$O269:$AX269)</f>
        <v>0</v>
      </c>
      <c r="CH269" s="100"/>
      <c r="CI269" s="100"/>
      <c r="CJ269" s="100"/>
      <c r="CK269" s="100"/>
      <c r="CL269" s="5"/>
      <c r="CM269" s="5"/>
      <c r="CN269" s="5">
        <f>LOOKUP(CN$6,'Daily Absent'!$O$6:$AX$6,'Daily Absent'!$O269:$AX269)</f>
        <v>0</v>
      </c>
      <c r="CO269" s="100"/>
      <c r="CP269" s="100"/>
      <c r="CQ269" s="100"/>
      <c r="CR269" s="100"/>
      <c r="CS269" s="5"/>
      <c r="CT269" s="5"/>
      <c r="CU269" s="5">
        <f>LOOKUP(CU$6,'Daily Absent'!$O$6:$AX$6,'Daily Absent'!$O269:$AX269)</f>
        <v>0</v>
      </c>
      <c r="CV269" s="100"/>
      <c r="CW269" s="100"/>
      <c r="CX269" s="100"/>
      <c r="CY269" s="100"/>
      <c r="CZ269" s="5"/>
      <c r="DA269" s="5"/>
      <c r="DB269" s="5">
        <f>LOOKUP(DB$6,'Daily Absent'!$O$6:$AX$6,'Daily Absent'!$O269:$AX269)</f>
        <v>0</v>
      </c>
      <c r="DC269" s="100"/>
      <c r="DD269" s="100"/>
      <c r="DE269" s="100"/>
      <c r="DF269" s="100"/>
      <c r="DG269" s="5"/>
      <c r="DH269" s="5"/>
      <c r="DI269" s="5">
        <f>LOOKUP(DI$6,'Daily Absent'!$O$6:$AX$6,'Daily Absent'!$O269:$AX269)</f>
        <v>0</v>
      </c>
      <c r="DJ269" s="100"/>
      <c r="DK269" s="100"/>
      <c r="DL269" s="100"/>
      <c r="DM269" s="100"/>
      <c r="DN269" s="5"/>
      <c r="DO269" s="5"/>
      <c r="DP269" s="5">
        <f>LOOKUP(DP$6,'Daily Absent'!$O$6:$AX$6,'Daily Absent'!$O269:$AX269)</f>
        <v>0</v>
      </c>
      <c r="DQ269" s="100"/>
      <c r="DR269" s="100"/>
      <c r="DS269" s="100"/>
      <c r="DT269" s="100"/>
      <c r="DU269" s="5"/>
      <c r="DV269" s="5"/>
      <c r="DW269" s="5">
        <f>LOOKUP(DW$6,'Daily Absent'!$O$6:$AX$6,'Daily Absent'!$O269:$AX269)</f>
        <v>0</v>
      </c>
      <c r="DX269" s="100"/>
      <c r="DY269" s="100"/>
      <c r="DZ269" s="100"/>
      <c r="EA269" s="100"/>
      <c r="EB269" s="5"/>
      <c r="EC269" s="5"/>
      <c r="ED269" s="5">
        <f>LOOKUP(ED$6,'Daily Absent'!$O$6:$AX$6,'Daily Absent'!$O269:$AX269)</f>
        <v>0</v>
      </c>
      <c r="EE269" s="100"/>
      <c r="EF269" s="100"/>
      <c r="EG269" s="100"/>
      <c r="EH269" s="100"/>
      <c r="EI269" s="5"/>
      <c r="EJ269" s="5"/>
      <c r="EK269" s="5">
        <f>LOOKUP(EK$6,'Daily Absent'!$O$6:$AX$6,'Daily Absent'!$O269:$AX269)</f>
        <v>1</v>
      </c>
      <c r="EL269" s="100">
        <v>0.29166666666666669</v>
      </c>
      <c r="EM269" s="100">
        <v>0.5</v>
      </c>
      <c r="EN269" s="100">
        <v>0.54166666666666663</v>
      </c>
      <c r="EO269" s="100">
        <v>0.75</v>
      </c>
      <c r="EP269" s="100"/>
      <c r="EQ269" s="5"/>
      <c r="ER269" s="5">
        <f>LOOKUP(ER$6,'Daily Absent'!$O$6:$AX$6,'Daily Absent'!$O269:$AX269)</f>
        <v>0</v>
      </c>
      <c r="ES269" s="100"/>
      <c r="ET269" s="100"/>
      <c r="EU269" s="100"/>
      <c r="EV269" s="100"/>
      <c r="EW269" s="5"/>
      <c r="EX269" s="5"/>
      <c r="EY269" s="5">
        <f>LOOKUP(EY$6,'Daily Absent'!$O$6:$AX$6,'Daily Absent'!$O269:$AX269)</f>
        <v>1</v>
      </c>
      <c r="EZ269" s="100">
        <v>0.29166666666666669</v>
      </c>
      <c r="FA269" s="100">
        <v>0.5</v>
      </c>
      <c r="FB269" s="100">
        <v>0.54166666666666663</v>
      </c>
      <c r="FC269" s="100">
        <v>0.75</v>
      </c>
      <c r="FD269" s="100">
        <v>0.79166666666666663</v>
      </c>
      <c r="FE269" s="100">
        <v>0.91666666666666663</v>
      </c>
      <c r="FF269" s="5">
        <f>LOOKUP(FF$6,'Daily Absent'!$O$6:$AX$6,'Daily Absent'!$O269:$AX269)</f>
        <v>1</v>
      </c>
      <c r="FG269" s="100"/>
      <c r="FH269" s="100"/>
      <c r="FI269" s="100"/>
      <c r="FJ269" s="100"/>
      <c r="FK269" s="5"/>
      <c r="FL269" s="5"/>
      <c r="FM269" s="5">
        <f>LOOKUP(FM$6,'Daily Absent'!$O$6:$AX$6,'Daily Absent'!$O269:$AX269)</f>
        <v>0</v>
      </c>
      <c r="FN269" s="100"/>
      <c r="FO269" s="100"/>
      <c r="FP269" s="100"/>
      <c r="FQ269" s="100"/>
      <c r="FR269" s="5"/>
      <c r="FS269" s="5"/>
      <c r="FT269" s="5">
        <f>LOOKUP(FT$6,'Daily Absent'!$O$6:$AX$6,'Daily Absent'!$O269:$AX269)</f>
        <v>0</v>
      </c>
      <c r="FU269" s="100"/>
      <c r="FV269" s="100"/>
      <c r="FW269" s="100"/>
      <c r="FX269" s="100"/>
      <c r="FY269" s="5"/>
      <c r="FZ269" s="5"/>
      <c r="GA269" s="5">
        <f>LOOKUP(GA$6,'Daily Absent'!$O$6:$AX$6,'Daily Absent'!$O269:$AX269)</f>
        <v>0</v>
      </c>
      <c r="GB269" s="100"/>
      <c r="GC269" s="100"/>
      <c r="GD269" s="100"/>
      <c r="GE269" s="100"/>
      <c r="GF269" s="5"/>
      <c r="GG269" s="5"/>
      <c r="GH269" s="5">
        <f>LOOKUP(GH$6,'Daily Absent'!$O$6:$AX$6,'Daily Absent'!$O269:$AX269)</f>
        <v>0</v>
      </c>
      <c r="GI269" s="100"/>
      <c r="GJ269" s="100"/>
      <c r="GK269" s="100"/>
      <c r="GL269" s="100"/>
      <c r="GM269" s="5"/>
      <c r="GN269" s="5"/>
      <c r="GO269" s="5">
        <f>LOOKUP(GO$6,'Daily Absent'!$O$6:$AX$6,'Daily Absent'!$O269:$AX269)</f>
        <v>0</v>
      </c>
      <c r="GP269" s="100"/>
      <c r="GQ269" s="100"/>
      <c r="GR269" s="100"/>
      <c r="GS269" s="100"/>
      <c r="GT269" s="100"/>
      <c r="GU269" s="100"/>
      <c r="GV269" s="5">
        <f>LOOKUP(GV$6,'Daily Absent'!$O$6:$AX$6,'Daily Absent'!$O269:$AX269)</f>
        <v>0</v>
      </c>
      <c r="GW269" s="100"/>
      <c r="GX269" s="100"/>
      <c r="GY269" s="100"/>
      <c r="GZ269" s="100"/>
      <c r="HA269" s="5"/>
      <c r="HB269" s="5"/>
      <c r="HC269" s="5">
        <f>LOOKUP(HC$6,'Daily Absent'!$O$6:$AX$6,'Daily Absent'!$O269:$AX269)</f>
        <v>0</v>
      </c>
      <c r="HD269" s="100"/>
      <c r="HE269" s="100"/>
      <c r="HF269" s="100"/>
      <c r="HG269" s="100"/>
      <c r="HH269" s="5"/>
      <c r="HI269" s="5"/>
      <c r="HJ269" s="5">
        <f>LOOKUP(HJ$6,'Daily Absent'!$O$6:$AX$6,'Daily Absent'!$O269:$AX269)</f>
        <v>0</v>
      </c>
      <c r="HK269" s="100"/>
      <c r="HL269" s="100"/>
      <c r="HM269" s="100"/>
      <c r="HN269" s="100"/>
      <c r="HO269" s="5"/>
      <c r="HP269" s="5"/>
      <c r="HQ269" s="5"/>
      <c r="HR269" s="100"/>
      <c r="HS269" s="100"/>
      <c r="HT269" s="100"/>
      <c r="HU269" s="100"/>
      <c r="HV269" s="5"/>
      <c r="HW269" s="5"/>
      <c r="HX269" s="5">
        <f>LOOKUP(HX$6,'Daily Absent'!$O$6:$AX$6,'Daily Absent'!$O269:$AX269)</f>
        <v>0</v>
      </c>
      <c r="HY269" s="5"/>
      <c r="HZ269" s="100"/>
      <c r="IA269" s="5"/>
      <c r="IB269" s="5"/>
      <c r="IC269" s="5"/>
      <c r="ID269" s="5"/>
      <c r="IE269" s="5">
        <f>LOOKUP(IE$6,'Daily Absent'!$O$6:$AX$6,'Daily Absent'!$O269:$AX269)</f>
        <v>0</v>
      </c>
      <c r="IF269" s="5"/>
      <c r="IG269" s="100"/>
      <c r="IH269" s="5"/>
      <c r="II269" s="5"/>
      <c r="IJ269" s="5"/>
      <c r="IK269" s="5"/>
      <c r="IL269" s="5">
        <f>LOOKUP(IL$6,'Daily Absent'!$O$6:$AX$6,'Daily Absent'!$O269:$AX269)</f>
        <v>0</v>
      </c>
      <c r="IM269" s="5"/>
      <c r="IN269" s="100"/>
      <c r="IO269" s="5"/>
      <c r="IP269" s="5"/>
      <c r="IQ269" s="5"/>
      <c r="IR269" s="5"/>
      <c r="IS269" s="5">
        <f>LOOKUP(IS$6,'Daily Absent'!$O$6:$AX$6,'Daily Absent'!$O269:$AX269)</f>
        <v>0</v>
      </c>
      <c r="IT269" s="5"/>
      <c r="IU269" s="100"/>
      <c r="IV269" s="5"/>
      <c r="IW269" s="5"/>
      <c r="IX269" s="5"/>
      <c r="IY269" s="5"/>
      <c r="IZ269" s="5">
        <f>LOOKUP(IZ$6,'Daily Absent'!$O$6:$AX$6,'Daily Absent'!$O269:$AX269)</f>
        <v>0</v>
      </c>
      <c r="JA269" s="5"/>
      <c r="JB269" s="100"/>
      <c r="JC269" s="5"/>
      <c r="JD269" s="5"/>
      <c r="JE269" s="5"/>
      <c r="JF269" s="5"/>
    </row>
    <row r="270" spans="1:266" ht="20" customHeight="1">
      <c r="A270" s="54">
        <f>IF('Master MP Status'!A270&gt;0,'Master MP Status'!A270,"")</f>
        <v>262</v>
      </c>
      <c r="B270" s="5" t="str">
        <f>IF(ISTEXT('Master MP Status'!B270),'Master MP Status'!B270,"")</f>
        <v>DIRECT</v>
      </c>
      <c r="C270" s="153" t="str">
        <f>IF(OR(ISTEXT('Master MP Status'!C270),'Master MP Status'!C270&gt;0),'Master MP Status'!C270,"")</f>
        <v/>
      </c>
      <c r="D270" s="154" t="str">
        <f>IF(OR(ISTEXT('Master MP Status'!D270),'Master MP Status'!D270&gt;0),'Master MP Status'!D270,"")</f>
        <v>B250182</v>
      </c>
      <c r="E270" s="5" t="str">
        <f>IF(ISTEXT('Master MP Status'!E270),'Master MP Status'!E270,"")</f>
        <v>IRSAN KARNADI</v>
      </c>
      <c r="F270" s="5"/>
      <c r="G270" s="5" t="str">
        <f>IF(ISTEXT('Master MP Status'!G270),'Master MP Status'!G270,"")</f>
        <v>Cilegon</v>
      </c>
      <c r="H270" s="5" t="str">
        <f>IF(ISTEXT('Master MP Status'!H270),'Master MP Status'!H270,"")</f>
        <v>MURSID</v>
      </c>
      <c r="I270" s="5" t="str">
        <f>IF(ISTEXT('Master MP Status'!I270),'Master MP Status'!I270,"")</f>
        <v>Foreman</v>
      </c>
      <c r="J270" s="5" t="str">
        <f>IF(ISTEXT('Master MP Status'!J270),'Master MP Status'!J270,"")</f>
        <v>Foreman</v>
      </c>
      <c r="K270" s="9">
        <f>IF(OR('Master MP Status'!K270=0,'Master MP Status'!K270=""),"",'Master MP Status'!K270)</f>
        <v>45857</v>
      </c>
      <c r="L270" s="9">
        <f>IF(OR('Master MP Status'!L270=0,'Master MP Status'!L270=""),"",'Master MP Status'!L270)</f>
        <v>45857</v>
      </c>
      <c r="M270" s="9" t="str">
        <f>IF(OR('Master MP Status'!M270=0,'Master MP Status'!M270=""),"",'Master MP Status'!M270)</f>
        <v/>
      </c>
      <c r="N270" s="5" t="str">
        <f>IF(ISTEXT('Master MP Status'!N270),'Master MP Status'!N270,"")</f>
        <v/>
      </c>
      <c r="O270" s="5">
        <f>LOOKUP(O$6,'Daily Absent'!$O$6:$AX$6,'Daily Absent'!$O270:$AX270)</f>
        <v>0</v>
      </c>
      <c r="P270" s="100"/>
      <c r="Q270" s="100"/>
      <c r="R270" s="100"/>
      <c r="S270" s="100"/>
      <c r="T270" s="5"/>
      <c r="U270" s="5"/>
      <c r="V270" s="5">
        <f>LOOKUP(V$6,'Daily Absent'!$O$6:$AX$6,'Daily Absent'!$O270:$AX270)</f>
        <v>0</v>
      </c>
      <c r="W270" s="100"/>
      <c r="X270" s="100"/>
      <c r="Y270" s="100"/>
      <c r="Z270" s="100"/>
      <c r="AA270" s="5"/>
      <c r="AB270" s="5"/>
      <c r="AC270" s="5">
        <f>LOOKUP(AC$6,'Daily Absent'!$O$6:$AX$6,'Daily Absent'!$O270:$AX270)</f>
        <v>0</v>
      </c>
      <c r="AD270" s="100"/>
      <c r="AE270" s="100"/>
      <c r="AF270" s="100"/>
      <c r="AG270" s="100"/>
      <c r="AH270" s="5"/>
      <c r="AI270" s="5"/>
      <c r="AJ270" s="5">
        <f>LOOKUP(AJ$6,'Daily Absent'!$O$6:$AX$6,'Daily Absent'!$O270:$AX270)</f>
        <v>0</v>
      </c>
      <c r="AK270" s="100"/>
      <c r="AL270" s="100"/>
      <c r="AM270" s="100"/>
      <c r="AN270" s="100"/>
      <c r="AO270" s="5"/>
      <c r="AP270" s="5"/>
      <c r="AQ270" s="5">
        <f>LOOKUP(AQ$6,'Daily Absent'!$O$6:$AX$6,'Daily Absent'!$O270:$AX270)</f>
        <v>0</v>
      </c>
      <c r="AR270" s="100"/>
      <c r="AS270" s="100"/>
      <c r="AT270" s="100"/>
      <c r="AU270" s="100"/>
      <c r="AV270" s="5"/>
      <c r="AW270" s="5"/>
      <c r="AX270" s="5">
        <f>LOOKUP(AX$6,'Daily Absent'!$O$6:$AX$6,'Daily Absent'!$O270:$AX270)</f>
        <v>0</v>
      </c>
      <c r="AY270" s="100"/>
      <c r="AZ270" s="100"/>
      <c r="BA270" s="100"/>
      <c r="BB270" s="100"/>
      <c r="BC270" s="100"/>
      <c r="BD270" s="100"/>
      <c r="BE270" s="5">
        <f>LOOKUP(BE$6,'Daily Absent'!$O$6:$AX$6,'Daily Absent'!$O270:$AX270)</f>
        <v>0</v>
      </c>
      <c r="BF270" s="100"/>
      <c r="BG270" s="100"/>
      <c r="BH270" s="100"/>
      <c r="BI270" s="100"/>
      <c r="BJ270" s="100"/>
      <c r="BK270" s="100"/>
      <c r="BL270" s="5">
        <f>LOOKUP(BL$6,'Daily Absent'!$O$6:$AX$6,'Daily Absent'!$O270:$AX270)</f>
        <v>0</v>
      </c>
      <c r="BM270" s="100"/>
      <c r="BN270" s="100"/>
      <c r="BO270" s="100"/>
      <c r="BP270" s="100"/>
      <c r="BQ270" s="100"/>
      <c r="BR270" s="100"/>
      <c r="BS270" s="5">
        <f>LOOKUP(BS$6,'Daily Absent'!$O$6:$AX$6,'Daily Absent'!$O270:$AX270)</f>
        <v>0</v>
      </c>
      <c r="BT270" s="100"/>
      <c r="BU270" s="100"/>
      <c r="BV270" s="100"/>
      <c r="BW270" s="100"/>
      <c r="BX270" s="5"/>
      <c r="BY270" s="5"/>
      <c r="BZ270" s="5">
        <f>LOOKUP(BZ$6,'Daily Absent'!$O$6:$AX$6,'Daily Absent'!$O270:$AX270)</f>
        <v>0</v>
      </c>
      <c r="CA270" s="100"/>
      <c r="CB270" s="100"/>
      <c r="CC270" s="100"/>
      <c r="CD270" s="100"/>
      <c r="CE270" s="5"/>
      <c r="CF270" s="5"/>
      <c r="CG270" s="5">
        <f>LOOKUP(CG$6,'Daily Absent'!$O$6:$AX$6,'Daily Absent'!$O270:$AX270)</f>
        <v>0</v>
      </c>
      <c r="CH270" s="100"/>
      <c r="CI270" s="100"/>
      <c r="CJ270" s="100"/>
      <c r="CK270" s="100"/>
      <c r="CL270" s="5"/>
      <c r="CM270" s="5"/>
      <c r="CN270" s="5">
        <f>LOOKUP(CN$6,'Daily Absent'!$O$6:$AX$6,'Daily Absent'!$O270:$AX270)</f>
        <v>0</v>
      </c>
      <c r="CO270" s="100"/>
      <c r="CP270" s="100"/>
      <c r="CQ270" s="100"/>
      <c r="CR270" s="100"/>
      <c r="CS270" s="5"/>
      <c r="CT270" s="5"/>
      <c r="CU270" s="5">
        <f>LOOKUP(CU$6,'Daily Absent'!$O$6:$AX$6,'Daily Absent'!$O270:$AX270)</f>
        <v>0</v>
      </c>
      <c r="CV270" s="100"/>
      <c r="CW270" s="100"/>
      <c r="CX270" s="100"/>
      <c r="CY270" s="100"/>
      <c r="CZ270" s="5"/>
      <c r="DA270" s="5"/>
      <c r="DB270" s="5">
        <f>LOOKUP(DB$6,'Daily Absent'!$O$6:$AX$6,'Daily Absent'!$O270:$AX270)</f>
        <v>0</v>
      </c>
      <c r="DC270" s="100"/>
      <c r="DD270" s="100"/>
      <c r="DE270" s="100"/>
      <c r="DF270" s="100"/>
      <c r="DG270" s="5"/>
      <c r="DH270" s="5"/>
      <c r="DI270" s="5">
        <f>LOOKUP(DI$6,'Daily Absent'!$O$6:$AX$6,'Daily Absent'!$O270:$AX270)</f>
        <v>0</v>
      </c>
      <c r="DJ270" s="100"/>
      <c r="DK270" s="100"/>
      <c r="DL270" s="100"/>
      <c r="DM270" s="100"/>
      <c r="DN270" s="5"/>
      <c r="DO270" s="5"/>
      <c r="DP270" s="5">
        <f>LOOKUP(DP$6,'Daily Absent'!$O$6:$AX$6,'Daily Absent'!$O270:$AX270)</f>
        <v>0</v>
      </c>
      <c r="DQ270" s="100"/>
      <c r="DR270" s="100"/>
      <c r="DS270" s="100"/>
      <c r="DT270" s="100"/>
      <c r="DU270" s="5"/>
      <c r="DV270" s="5"/>
      <c r="DW270" s="5">
        <f>LOOKUP(DW$6,'Daily Absent'!$O$6:$AX$6,'Daily Absent'!$O270:$AX270)</f>
        <v>0</v>
      </c>
      <c r="DX270" s="100"/>
      <c r="DY270" s="100"/>
      <c r="DZ270" s="100"/>
      <c r="EA270" s="100"/>
      <c r="EB270" s="5"/>
      <c r="EC270" s="5"/>
      <c r="ED270" s="5">
        <f>LOOKUP(ED$6,'Daily Absent'!$O$6:$AX$6,'Daily Absent'!$O270:$AX270)</f>
        <v>0</v>
      </c>
      <c r="EE270" s="100"/>
      <c r="EF270" s="100"/>
      <c r="EG270" s="100"/>
      <c r="EH270" s="100"/>
      <c r="EI270" s="5"/>
      <c r="EJ270" s="5"/>
      <c r="EK270" s="5">
        <f>LOOKUP(EK$6,'Daily Absent'!$O$6:$AX$6,'Daily Absent'!$O270:$AX270)</f>
        <v>1</v>
      </c>
      <c r="EL270" s="100">
        <v>0.29166666666666669</v>
      </c>
      <c r="EM270" s="100">
        <v>0.5</v>
      </c>
      <c r="EN270" s="100">
        <v>0.54166666666666663</v>
      </c>
      <c r="EO270" s="100">
        <v>0.75</v>
      </c>
      <c r="EP270" s="100"/>
      <c r="EQ270" s="5"/>
      <c r="ER270" s="5">
        <f>LOOKUP(ER$6,'Daily Absent'!$O$6:$AX$6,'Daily Absent'!$O270:$AX270)</f>
        <v>0</v>
      </c>
      <c r="ES270" s="100"/>
      <c r="ET270" s="100"/>
      <c r="EU270" s="100"/>
      <c r="EV270" s="100"/>
      <c r="EW270" s="5"/>
      <c r="EX270" s="5"/>
      <c r="EY270" s="5">
        <f>LOOKUP(EY$6,'Daily Absent'!$O$6:$AX$6,'Daily Absent'!$O270:$AX270)</f>
        <v>1</v>
      </c>
      <c r="EZ270" s="100">
        <v>0.29166666666666669</v>
      </c>
      <c r="FA270" s="100">
        <v>0.5</v>
      </c>
      <c r="FB270" s="100">
        <v>0.54166666666666663</v>
      </c>
      <c r="FC270" s="100">
        <v>0.75</v>
      </c>
      <c r="FD270" s="100">
        <v>0.79166666666666663</v>
      </c>
      <c r="FE270" s="100">
        <v>0.91666666666666663</v>
      </c>
      <c r="FF270" s="5">
        <f>LOOKUP(FF$6,'Daily Absent'!$O$6:$AX$6,'Daily Absent'!$O270:$AX270)</f>
        <v>1</v>
      </c>
      <c r="FG270" s="100"/>
      <c r="FH270" s="100"/>
      <c r="FI270" s="100"/>
      <c r="FJ270" s="100"/>
      <c r="FK270" s="5"/>
      <c r="FL270" s="5"/>
      <c r="FM270" s="5">
        <f>LOOKUP(FM$6,'Daily Absent'!$O$6:$AX$6,'Daily Absent'!$O270:$AX270)</f>
        <v>0</v>
      </c>
      <c r="FN270" s="100"/>
      <c r="FO270" s="100"/>
      <c r="FP270" s="100"/>
      <c r="FQ270" s="100"/>
      <c r="FR270" s="5"/>
      <c r="FS270" s="5"/>
      <c r="FT270" s="5">
        <f>LOOKUP(FT$6,'Daily Absent'!$O$6:$AX$6,'Daily Absent'!$O270:$AX270)</f>
        <v>0</v>
      </c>
      <c r="FU270" s="100"/>
      <c r="FV270" s="100"/>
      <c r="FW270" s="100"/>
      <c r="FX270" s="100"/>
      <c r="FY270" s="5"/>
      <c r="FZ270" s="5"/>
      <c r="GA270" s="5">
        <f>LOOKUP(GA$6,'Daily Absent'!$O$6:$AX$6,'Daily Absent'!$O270:$AX270)</f>
        <v>0</v>
      </c>
      <c r="GB270" s="100"/>
      <c r="GC270" s="100"/>
      <c r="GD270" s="100"/>
      <c r="GE270" s="100"/>
      <c r="GF270" s="5"/>
      <c r="GG270" s="5"/>
      <c r="GH270" s="5">
        <f>LOOKUP(GH$6,'Daily Absent'!$O$6:$AX$6,'Daily Absent'!$O270:$AX270)</f>
        <v>0</v>
      </c>
      <c r="GI270" s="100"/>
      <c r="GJ270" s="100"/>
      <c r="GK270" s="100"/>
      <c r="GL270" s="100"/>
      <c r="GM270" s="5"/>
      <c r="GN270" s="5"/>
      <c r="GO270" s="5">
        <f>LOOKUP(GO$6,'Daily Absent'!$O$6:$AX$6,'Daily Absent'!$O270:$AX270)</f>
        <v>0</v>
      </c>
      <c r="GP270" s="100"/>
      <c r="GQ270" s="100"/>
      <c r="GR270" s="100"/>
      <c r="GS270" s="100"/>
      <c r="GT270" s="100"/>
      <c r="GU270" s="100"/>
      <c r="GV270" s="5">
        <f>LOOKUP(GV$6,'Daily Absent'!$O$6:$AX$6,'Daily Absent'!$O270:$AX270)</f>
        <v>0</v>
      </c>
      <c r="GW270" s="100"/>
      <c r="GX270" s="100"/>
      <c r="GY270" s="100"/>
      <c r="GZ270" s="100"/>
      <c r="HA270" s="5"/>
      <c r="HB270" s="5"/>
      <c r="HC270" s="5">
        <f>LOOKUP(HC$6,'Daily Absent'!$O$6:$AX$6,'Daily Absent'!$O270:$AX270)</f>
        <v>0</v>
      </c>
      <c r="HD270" s="100"/>
      <c r="HE270" s="100"/>
      <c r="HF270" s="100"/>
      <c r="HG270" s="100"/>
      <c r="HH270" s="5"/>
      <c r="HI270" s="5"/>
      <c r="HJ270" s="5">
        <f>LOOKUP(HJ$6,'Daily Absent'!$O$6:$AX$6,'Daily Absent'!$O270:$AX270)</f>
        <v>0</v>
      </c>
      <c r="HK270" s="100"/>
      <c r="HL270" s="100"/>
      <c r="HM270" s="100"/>
      <c r="HN270" s="100"/>
      <c r="HO270" s="5"/>
      <c r="HP270" s="5"/>
      <c r="HQ270" s="5"/>
      <c r="HR270" s="100"/>
      <c r="HS270" s="100"/>
      <c r="HT270" s="100"/>
      <c r="HU270" s="100"/>
      <c r="HV270" s="5"/>
      <c r="HW270" s="5"/>
      <c r="HX270" s="5">
        <f>LOOKUP(HX$6,'Daily Absent'!$O$6:$AX$6,'Daily Absent'!$O270:$AX270)</f>
        <v>0</v>
      </c>
      <c r="HY270" s="5"/>
      <c r="HZ270" s="100"/>
      <c r="IA270" s="5"/>
      <c r="IB270" s="5"/>
      <c r="IC270" s="5"/>
      <c r="ID270" s="5"/>
      <c r="IE270" s="5">
        <f>LOOKUP(IE$6,'Daily Absent'!$O$6:$AX$6,'Daily Absent'!$O270:$AX270)</f>
        <v>0</v>
      </c>
      <c r="IF270" s="5"/>
      <c r="IG270" s="100"/>
      <c r="IH270" s="5"/>
      <c r="II270" s="5"/>
      <c r="IJ270" s="5"/>
      <c r="IK270" s="5"/>
      <c r="IL270" s="5">
        <f>LOOKUP(IL$6,'Daily Absent'!$O$6:$AX$6,'Daily Absent'!$O270:$AX270)</f>
        <v>0</v>
      </c>
      <c r="IM270" s="5"/>
      <c r="IN270" s="100"/>
      <c r="IO270" s="5"/>
      <c r="IP270" s="5"/>
      <c r="IQ270" s="5"/>
      <c r="IR270" s="5"/>
      <c r="IS270" s="5">
        <f>LOOKUP(IS$6,'Daily Absent'!$O$6:$AX$6,'Daily Absent'!$O270:$AX270)</f>
        <v>0</v>
      </c>
      <c r="IT270" s="5"/>
      <c r="IU270" s="100"/>
      <c r="IV270" s="5"/>
      <c r="IW270" s="5"/>
      <c r="IX270" s="5"/>
      <c r="IY270" s="5"/>
      <c r="IZ270" s="5">
        <f>LOOKUP(IZ$6,'Daily Absent'!$O$6:$AX$6,'Daily Absent'!$O270:$AX270)</f>
        <v>0</v>
      </c>
      <c r="JA270" s="5"/>
      <c r="JB270" s="100"/>
      <c r="JC270" s="5"/>
      <c r="JD270" s="5"/>
      <c r="JE270" s="5"/>
      <c r="JF270" s="5"/>
    </row>
    <row r="271" spans="1:266" ht="20" customHeight="1">
      <c r="A271" s="54">
        <f>IF('Master MP Status'!A271&gt;0,'Master MP Status'!A271,"")</f>
        <v>263</v>
      </c>
      <c r="B271" s="5" t="str">
        <f>IF(ISTEXT('Master MP Status'!B271),'Master MP Status'!B271,"")</f>
        <v>DIRECT</v>
      </c>
      <c r="C271" s="153" t="str">
        <f>IF(OR(ISTEXT('Master MP Status'!C271),'Master MP Status'!C271&gt;0),'Master MP Status'!C271,"")</f>
        <v/>
      </c>
      <c r="D271" s="154" t="str">
        <f>IF(OR(ISTEXT('Master MP Status'!D271),'Master MP Status'!D271&gt;0),'Master MP Status'!D271,"")</f>
        <v>B250183</v>
      </c>
      <c r="E271" s="5" t="str">
        <f>IF(ISTEXT('Master MP Status'!E271),'Master MP Status'!E271,"")</f>
        <v>RENDY HASANUDDIN</v>
      </c>
      <c r="F271" s="5"/>
      <c r="G271" s="5" t="str">
        <f>IF(ISTEXT('Master MP Status'!G271),'Master MP Status'!G271,"")</f>
        <v>Serang</v>
      </c>
      <c r="H271" s="5" t="str">
        <f>IF(ISTEXT('Master MP Status'!H271),'Master MP Status'!H271,"")</f>
        <v>MURSID</v>
      </c>
      <c r="I271" s="5" t="str">
        <f>IF(ISTEXT('Master MP Status'!I271),'Master MP Status'!I271,"")</f>
        <v>Pipe Fitter1</v>
      </c>
      <c r="J271" s="5" t="str">
        <f>IF(ISTEXT('Master MP Status'!J271),'Master MP Status'!J271,"")</f>
        <v>Fitter 1</v>
      </c>
      <c r="K271" s="9">
        <f>IF(OR('Master MP Status'!K271=0,'Master MP Status'!K271=""),"",'Master MP Status'!K271)</f>
        <v>45857</v>
      </c>
      <c r="L271" s="9">
        <f>IF(OR('Master MP Status'!L271=0,'Master MP Status'!L271=""),"",'Master MP Status'!L271)</f>
        <v>45857</v>
      </c>
      <c r="M271" s="9" t="str">
        <f>IF(OR('Master MP Status'!M271=0,'Master MP Status'!M271=""),"",'Master MP Status'!M271)</f>
        <v/>
      </c>
      <c r="N271" s="5" t="str">
        <f>IF(ISTEXT('Master MP Status'!N271),'Master MP Status'!N271,"")</f>
        <v/>
      </c>
      <c r="O271" s="5">
        <f>LOOKUP(O$6,'Daily Absent'!$O$6:$AX$6,'Daily Absent'!$O271:$AX271)</f>
        <v>0</v>
      </c>
      <c r="P271" s="100"/>
      <c r="Q271" s="100"/>
      <c r="R271" s="100"/>
      <c r="S271" s="100"/>
      <c r="T271" s="5"/>
      <c r="U271" s="5"/>
      <c r="V271" s="5">
        <f>LOOKUP(V$6,'Daily Absent'!$O$6:$AX$6,'Daily Absent'!$O271:$AX271)</f>
        <v>0</v>
      </c>
      <c r="W271" s="100"/>
      <c r="X271" s="100"/>
      <c r="Y271" s="100"/>
      <c r="Z271" s="100"/>
      <c r="AA271" s="5"/>
      <c r="AB271" s="5"/>
      <c r="AC271" s="5">
        <f>LOOKUP(AC$6,'Daily Absent'!$O$6:$AX$6,'Daily Absent'!$O271:$AX271)</f>
        <v>0</v>
      </c>
      <c r="AD271" s="100"/>
      <c r="AE271" s="100"/>
      <c r="AF271" s="100"/>
      <c r="AG271" s="100"/>
      <c r="AH271" s="5"/>
      <c r="AI271" s="5"/>
      <c r="AJ271" s="5">
        <f>LOOKUP(AJ$6,'Daily Absent'!$O$6:$AX$6,'Daily Absent'!$O271:$AX271)</f>
        <v>0</v>
      </c>
      <c r="AK271" s="100"/>
      <c r="AL271" s="100"/>
      <c r="AM271" s="100"/>
      <c r="AN271" s="100"/>
      <c r="AO271" s="5"/>
      <c r="AP271" s="5"/>
      <c r="AQ271" s="5">
        <f>LOOKUP(AQ$6,'Daily Absent'!$O$6:$AX$6,'Daily Absent'!$O271:$AX271)</f>
        <v>0</v>
      </c>
      <c r="AR271" s="100"/>
      <c r="AS271" s="100"/>
      <c r="AT271" s="100"/>
      <c r="AU271" s="100"/>
      <c r="AV271" s="5"/>
      <c r="AW271" s="5"/>
      <c r="AX271" s="5">
        <f>LOOKUP(AX$6,'Daily Absent'!$O$6:$AX$6,'Daily Absent'!$O271:$AX271)</f>
        <v>0</v>
      </c>
      <c r="AY271" s="100"/>
      <c r="AZ271" s="100"/>
      <c r="BA271" s="100"/>
      <c r="BB271" s="100"/>
      <c r="BC271" s="100"/>
      <c r="BD271" s="100"/>
      <c r="BE271" s="5">
        <f>LOOKUP(BE$6,'Daily Absent'!$O$6:$AX$6,'Daily Absent'!$O271:$AX271)</f>
        <v>0</v>
      </c>
      <c r="BF271" s="100"/>
      <c r="BG271" s="100"/>
      <c r="BH271" s="100"/>
      <c r="BI271" s="100"/>
      <c r="BJ271" s="100"/>
      <c r="BK271" s="100"/>
      <c r="BL271" s="5">
        <f>LOOKUP(BL$6,'Daily Absent'!$O$6:$AX$6,'Daily Absent'!$O271:$AX271)</f>
        <v>0</v>
      </c>
      <c r="BM271" s="100"/>
      <c r="BN271" s="100"/>
      <c r="BO271" s="100"/>
      <c r="BP271" s="100"/>
      <c r="BQ271" s="100"/>
      <c r="BR271" s="100"/>
      <c r="BS271" s="5">
        <f>LOOKUP(BS$6,'Daily Absent'!$O$6:$AX$6,'Daily Absent'!$O271:$AX271)</f>
        <v>0</v>
      </c>
      <c r="BT271" s="100"/>
      <c r="BU271" s="100"/>
      <c r="BV271" s="100"/>
      <c r="BW271" s="100"/>
      <c r="BX271" s="5"/>
      <c r="BY271" s="5"/>
      <c r="BZ271" s="5">
        <f>LOOKUP(BZ$6,'Daily Absent'!$O$6:$AX$6,'Daily Absent'!$O271:$AX271)</f>
        <v>0</v>
      </c>
      <c r="CA271" s="100"/>
      <c r="CB271" s="100"/>
      <c r="CC271" s="100"/>
      <c r="CD271" s="100"/>
      <c r="CE271" s="5"/>
      <c r="CF271" s="5"/>
      <c r="CG271" s="5">
        <f>LOOKUP(CG$6,'Daily Absent'!$O$6:$AX$6,'Daily Absent'!$O271:$AX271)</f>
        <v>0</v>
      </c>
      <c r="CH271" s="100"/>
      <c r="CI271" s="100"/>
      <c r="CJ271" s="100"/>
      <c r="CK271" s="100"/>
      <c r="CL271" s="5"/>
      <c r="CM271" s="5"/>
      <c r="CN271" s="5">
        <f>LOOKUP(CN$6,'Daily Absent'!$O$6:$AX$6,'Daily Absent'!$O271:$AX271)</f>
        <v>0</v>
      </c>
      <c r="CO271" s="100"/>
      <c r="CP271" s="100"/>
      <c r="CQ271" s="100"/>
      <c r="CR271" s="100"/>
      <c r="CS271" s="5"/>
      <c r="CT271" s="5"/>
      <c r="CU271" s="5">
        <f>LOOKUP(CU$6,'Daily Absent'!$O$6:$AX$6,'Daily Absent'!$O271:$AX271)</f>
        <v>0</v>
      </c>
      <c r="CV271" s="100"/>
      <c r="CW271" s="100"/>
      <c r="CX271" s="100"/>
      <c r="CY271" s="100"/>
      <c r="CZ271" s="5"/>
      <c r="DA271" s="5"/>
      <c r="DB271" s="5">
        <f>LOOKUP(DB$6,'Daily Absent'!$O$6:$AX$6,'Daily Absent'!$O271:$AX271)</f>
        <v>0</v>
      </c>
      <c r="DC271" s="100"/>
      <c r="DD271" s="100"/>
      <c r="DE271" s="100"/>
      <c r="DF271" s="100"/>
      <c r="DG271" s="5"/>
      <c r="DH271" s="5"/>
      <c r="DI271" s="5">
        <f>LOOKUP(DI$6,'Daily Absent'!$O$6:$AX$6,'Daily Absent'!$O271:$AX271)</f>
        <v>0</v>
      </c>
      <c r="DJ271" s="100"/>
      <c r="DK271" s="100"/>
      <c r="DL271" s="100"/>
      <c r="DM271" s="100"/>
      <c r="DN271" s="5"/>
      <c r="DO271" s="5"/>
      <c r="DP271" s="5">
        <f>LOOKUP(DP$6,'Daily Absent'!$O$6:$AX$6,'Daily Absent'!$O271:$AX271)</f>
        <v>0</v>
      </c>
      <c r="DQ271" s="100"/>
      <c r="DR271" s="100"/>
      <c r="DS271" s="100"/>
      <c r="DT271" s="100"/>
      <c r="DU271" s="5"/>
      <c r="DV271" s="5"/>
      <c r="DW271" s="5">
        <f>LOOKUP(DW$6,'Daily Absent'!$O$6:$AX$6,'Daily Absent'!$O271:$AX271)</f>
        <v>0</v>
      </c>
      <c r="DX271" s="100"/>
      <c r="DY271" s="100"/>
      <c r="DZ271" s="100"/>
      <c r="EA271" s="100"/>
      <c r="EB271" s="5"/>
      <c r="EC271" s="5"/>
      <c r="ED271" s="5">
        <f>LOOKUP(ED$6,'Daily Absent'!$O$6:$AX$6,'Daily Absent'!$O271:$AX271)</f>
        <v>0</v>
      </c>
      <c r="EE271" s="100"/>
      <c r="EF271" s="100"/>
      <c r="EG271" s="100"/>
      <c r="EH271" s="100"/>
      <c r="EI271" s="5"/>
      <c r="EJ271" s="5"/>
      <c r="EK271" s="5">
        <f>LOOKUP(EK$6,'Daily Absent'!$O$6:$AX$6,'Daily Absent'!$O271:$AX271)</f>
        <v>1</v>
      </c>
      <c r="EL271" s="100">
        <v>0.29166666666666669</v>
      </c>
      <c r="EM271" s="100">
        <v>0.5</v>
      </c>
      <c r="EN271" s="100">
        <v>0.54166666666666663</v>
      </c>
      <c r="EO271" s="100">
        <v>0.75</v>
      </c>
      <c r="EP271" s="100"/>
      <c r="EQ271" s="5"/>
      <c r="ER271" s="5">
        <f>LOOKUP(ER$6,'Daily Absent'!$O$6:$AX$6,'Daily Absent'!$O271:$AX271)</f>
        <v>0</v>
      </c>
      <c r="ES271" s="100"/>
      <c r="ET271" s="100"/>
      <c r="EU271" s="100"/>
      <c r="EV271" s="100"/>
      <c r="EW271" s="5"/>
      <c r="EX271" s="5"/>
      <c r="EY271" s="5">
        <f>LOOKUP(EY$6,'Daily Absent'!$O$6:$AX$6,'Daily Absent'!$O271:$AX271)</f>
        <v>1</v>
      </c>
      <c r="EZ271" s="100">
        <v>0.29166666666666669</v>
      </c>
      <c r="FA271" s="100">
        <v>0.5</v>
      </c>
      <c r="FB271" s="100">
        <v>0.54166666666666663</v>
      </c>
      <c r="FC271" s="100">
        <v>0.75</v>
      </c>
      <c r="FD271" s="100">
        <v>0.79166666666666663</v>
      </c>
      <c r="FE271" s="100">
        <v>0.91666666666666663</v>
      </c>
      <c r="FF271" s="5">
        <f>LOOKUP(FF$6,'Daily Absent'!$O$6:$AX$6,'Daily Absent'!$O271:$AX271)</f>
        <v>1</v>
      </c>
      <c r="FG271" s="100"/>
      <c r="FH271" s="100"/>
      <c r="FI271" s="100"/>
      <c r="FJ271" s="100"/>
      <c r="FK271" s="5"/>
      <c r="FL271" s="5"/>
      <c r="FM271" s="5">
        <f>LOOKUP(FM$6,'Daily Absent'!$O$6:$AX$6,'Daily Absent'!$O271:$AX271)</f>
        <v>0</v>
      </c>
      <c r="FN271" s="100"/>
      <c r="FO271" s="100"/>
      <c r="FP271" s="100"/>
      <c r="FQ271" s="100"/>
      <c r="FR271" s="5"/>
      <c r="FS271" s="5"/>
      <c r="FT271" s="5">
        <f>LOOKUP(FT$6,'Daily Absent'!$O$6:$AX$6,'Daily Absent'!$O271:$AX271)</f>
        <v>0</v>
      </c>
      <c r="FU271" s="100"/>
      <c r="FV271" s="100"/>
      <c r="FW271" s="100"/>
      <c r="FX271" s="100"/>
      <c r="FY271" s="5"/>
      <c r="FZ271" s="5"/>
      <c r="GA271" s="5">
        <f>LOOKUP(GA$6,'Daily Absent'!$O$6:$AX$6,'Daily Absent'!$O271:$AX271)</f>
        <v>0</v>
      </c>
      <c r="GB271" s="100"/>
      <c r="GC271" s="100"/>
      <c r="GD271" s="100"/>
      <c r="GE271" s="100"/>
      <c r="GF271" s="5"/>
      <c r="GG271" s="5"/>
      <c r="GH271" s="5">
        <f>LOOKUP(GH$6,'Daily Absent'!$O$6:$AX$6,'Daily Absent'!$O271:$AX271)</f>
        <v>0</v>
      </c>
      <c r="GI271" s="100"/>
      <c r="GJ271" s="100"/>
      <c r="GK271" s="100"/>
      <c r="GL271" s="100"/>
      <c r="GM271" s="5"/>
      <c r="GN271" s="5"/>
      <c r="GO271" s="5">
        <f>LOOKUP(GO$6,'Daily Absent'!$O$6:$AX$6,'Daily Absent'!$O271:$AX271)</f>
        <v>0</v>
      </c>
      <c r="GP271" s="100"/>
      <c r="GQ271" s="100"/>
      <c r="GR271" s="100"/>
      <c r="GS271" s="100"/>
      <c r="GT271" s="100"/>
      <c r="GU271" s="100"/>
      <c r="GV271" s="5">
        <f>LOOKUP(GV$6,'Daily Absent'!$O$6:$AX$6,'Daily Absent'!$O271:$AX271)</f>
        <v>0</v>
      </c>
      <c r="GW271" s="100"/>
      <c r="GX271" s="100"/>
      <c r="GY271" s="100"/>
      <c r="GZ271" s="100"/>
      <c r="HA271" s="5"/>
      <c r="HB271" s="5"/>
      <c r="HC271" s="5">
        <f>LOOKUP(HC$6,'Daily Absent'!$O$6:$AX$6,'Daily Absent'!$O271:$AX271)</f>
        <v>0</v>
      </c>
      <c r="HD271" s="100"/>
      <c r="HE271" s="100"/>
      <c r="HF271" s="100"/>
      <c r="HG271" s="100"/>
      <c r="HH271" s="5"/>
      <c r="HI271" s="5"/>
      <c r="HJ271" s="5">
        <f>LOOKUP(HJ$6,'Daily Absent'!$O$6:$AX$6,'Daily Absent'!$O271:$AX271)</f>
        <v>0</v>
      </c>
      <c r="HK271" s="100"/>
      <c r="HL271" s="100"/>
      <c r="HM271" s="100"/>
      <c r="HN271" s="100"/>
      <c r="HO271" s="5"/>
      <c r="HP271" s="5"/>
      <c r="HQ271" s="5"/>
      <c r="HR271" s="100"/>
      <c r="HS271" s="100"/>
      <c r="HT271" s="100"/>
      <c r="HU271" s="100"/>
      <c r="HV271" s="5"/>
      <c r="HW271" s="5"/>
      <c r="HX271" s="5">
        <f>LOOKUP(HX$6,'Daily Absent'!$O$6:$AX$6,'Daily Absent'!$O271:$AX271)</f>
        <v>0</v>
      </c>
      <c r="HY271" s="5"/>
      <c r="HZ271" s="100"/>
      <c r="IA271" s="5"/>
      <c r="IB271" s="5"/>
      <c r="IC271" s="5"/>
      <c r="ID271" s="5"/>
      <c r="IE271" s="5">
        <f>LOOKUP(IE$6,'Daily Absent'!$O$6:$AX$6,'Daily Absent'!$O271:$AX271)</f>
        <v>0</v>
      </c>
      <c r="IF271" s="5"/>
      <c r="IG271" s="100"/>
      <c r="IH271" s="5"/>
      <c r="II271" s="5"/>
      <c r="IJ271" s="5"/>
      <c r="IK271" s="5"/>
      <c r="IL271" s="5">
        <f>LOOKUP(IL$6,'Daily Absent'!$O$6:$AX$6,'Daily Absent'!$O271:$AX271)</f>
        <v>0</v>
      </c>
      <c r="IM271" s="5"/>
      <c r="IN271" s="100"/>
      <c r="IO271" s="5"/>
      <c r="IP271" s="5"/>
      <c r="IQ271" s="5"/>
      <c r="IR271" s="5"/>
      <c r="IS271" s="5">
        <f>LOOKUP(IS$6,'Daily Absent'!$O$6:$AX$6,'Daily Absent'!$O271:$AX271)</f>
        <v>0</v>
      </c>
      <c r="IT271" s="5"/>
      <c r="IU271" s="100"/>
      <c r="IV271" s="5"/>
      <c r="IW271" s="5"/>
      <c r="IX271" s="5"/>
      <c r="IY271" s="5"/>
      <c r="IZ271" s="5">
        <f>LOOKUP(IZ$6,'Daily Absent'!$O$6:$AX$6,'Daily Absent'!$O271:$AX271)</f>
        <v>0</v>
      </c>
      <c r="JA271" s="5"/>
      <c r="JB271" s="100"/>
      <c r="JC271" s="5"/>
      <c r="JD271" s="5"/>
      <c r="JE271" s="5"/>
      <c r="JF271" s="5"/>
    </row>
    <row r="272" spans="1:266" ht="20" customHeight="1">
      <c r="A272" s="54">
        <f>IF('Master MP Status'!A272&gt;0,'Master MP Status'!A272,"")</f>
        <v>264</v>
      </c>
      <c r="B272" s="5" t="str">
        <f>IF(ISTEXT('Master MP Status'!B272),'Master MP Status'!B272,"")</f>
        <v>DIRECT</v>
      </c>
      <c r="C272" s="153" t="str">
        <f>IF(OR(ISTEXT('Master MP Status'!C272),'Master MP Status'!C272&gt;0),'Master MP Status'!C272,"")</f>
        <v/>
      </c>
      <c r="D272" s="154" t="str">
        <f>IF(OR(ISTEXT('Master MP Status'!D272),'Master MP Status'!D272&gt;0),'Master MP Status'!D272,"")</f>
        <v>B250184</v>
      </c>
      <c r="E272" s="5" t="str">
        <f>IF(ISTEXT('Master MP Status'!E272),'Master MP Status'!E272,"")</f>
        <v>SUPRIADI</v>
      </c>
      <c r="F272" s="5"/>
      <c r="G272" s="5" t="str">
        <f>IF(ISTEXT('Master MP Status'!G272),'Master MP Status'!G272,"")</f>
        <v>Serang</v>
      </c>
      <c r="H272" s="5" t="str">
        <f>IF(ISTEXT('Master MP Status'!H272),'Master MP Status'!H272,"")</f>
        <v>MURSID</v>
      </c>
      <c r="I272" s="5" t="str">
        <f>IF(ISTEXT('Master MP Status'!I272),'Master MP Status'!I272,"")</f>
        <v>Pipe Fitter1</v>
      </c>
      <c r="J272" s="5" t="str">
        <f>IF(ISTEXT('Master MP Status'!J272),'Master MP Status'!J272,"")</f>
        <v>Fitter 1</v>
      </c>
      <c r="K272" s="9">
        <f>IF(OR('Master MP Status'!K272=0,'Master MP Status'!K272=""),"",'Master MP Status'!K272)</f>
        <v>45857</v>
      </c>
      <c r="L272" s="9">
        <f>IF(OR('Master MP Status'!L272=0,'Master MP Status'!L272=""),"",'Master MP Status'!L272)</f>
        <v>45857</v>
      </c>
      <c r="M272" s="9" t="str">
        <f>IF(OR('Master MP Status'!M272=0,'Master MP Status'!M272=""),"",'Master MP Status'!M272)</f>
        <v/>
      </c>
      <c r="N272" s="5" t="str">
        <f>IF(ISTEXT('Master MP Status'!N272),'Master MP Status'!N272,"")</f>
        <v/>
      </c>
      <c r="O272" s="5">
        <f>LOOKUP(O$6,'Daily Absent'!$O$6:$AX$6,'Daily Absent'!$O272:$AX272)</f>
        <v>0</v>
      </c>
      <c r="P272" s="100"/>
      <c r="Q272" s="100"/>
      <c r="R272" s="100"/>
      <c r="S272" s="100"/>
      <c r="T272" s="5"/>
      <c r="U272" s="5"/>
      <c r="V272" s="5">
        <f>LOOKUP(V$6,'Daily Absent'!$O$6:$AX$6,'Daily Absent'!$O272:$AX272)</f>
        <v>0</v>
      </c>
      <c r="W272" s="100"/>
      <c r="X272" s="100"/>
      <c r="Y272" s="100"/>
      <c r="Z272" s="100"/>
      <c r="AA272" s="5"/>
      <c r="AB272" s="5"/>
      <c r="AC272" s="5">
        <f>LOOKUP(AC$6,'Daily Absent'!$O$6:$AX$6,'Daily Absent'!$O272:$AX272)</f>
        <v>0</v>
      </c>
      <c r="AD272" s="100"/>
      <c r="AE272" s="100"/>
      <c r="AF272" s="100"/>
      <c r="AG272" s="100"/>
      <c r="AH272" s="5"/>
      <c r="AI272" s="5"/>
      <c r="AJ272" s="5">
        <f>LOOKUP(AJ$6,'Daily Absent'!$O$6:$AX$6,'Daily Absent'!$O272:$AX272)</f>
        <v>0</v>
      </c>
      <c r="AK272" s="100"/>
      <c r="AL272" s="100"/>
      <c r="AM272" s="100"/>
      <c r="AN272" s="100"/>
      <c r="AO272" s="5"/>
      <c r="AP272" s="5"/>
      <c r="AQ272" s="5">
        <f>LOOKUP(AQ$6,'Daily Absent'!$O$6:$AX$6,'Daily Absent'!$O272:$AX272)</f>
        <v>0</v>
      </c>
      <c r="AR272" s="100"/>
      <c r="AS272" s="100"/>
      <c r="AT272" s="100"/>
      <c r="AU272" s="100"/>
      <c r="AV272" s="5"/>
      <c r="AW272" s="5"/>
      <c r="AX272" s="5">
        <f>LOOKUP(AX$6,'Daily Absent'!$O$6:$AX$6,'Daily Absent'!$O272:$AX272)</f>
        <v>0</v>
      </c>
      <c r="AY272" s="100"/>
      <c r="AZ272" s="100"/>
      <c r="BA272" s="100"/>
      <c r="BB272" s="100"/>
      <c r="BC272" s="100"/>
      <c r="BD272" s="100"/>
      <c r="BE272" s="5">
        <f>LOOKUP(BE$6,'Daily Absent'!$O$6:$AX$6,'Daily Absent'!$O272:$AX272)</f>
        <v>0</v>
      </c>
      <c r="BF272" s="100"/>
      <c r="BG272" s="100"/>
      <c r="BH272" s="100"/>
      <c r="BI272" s="100"/>
      <c r="BJ272" s="100"/>
      <c r="BK272" s="100"/>
      <c r="BL272" s="5">
        <f>LOOKUP(BL$6,'Daily Absent'!$O$6:$AX$6,'Daily Absent'!$O272:$AX272)</f>
        <v>0</v>
      </c>
      <c r="BM272" s="100"/>
      <c r="BN272" s="100"/>
      <c r="BO272" s="100"/>
      <c r="BP272" s="100"/>
      <c r="BQ272" s="100"/>
      <c r="BR272" s="100"/>
      <c r="BS272" s="5">
        <f>LOOKUP(BS$6,'Daily Absent'!$O$6:$AX$6,'Daily Absent'!$O272:$AX272)</f>
        <v>0</v>
      </c>
      <c r="BT272" s="100"/>
      <c r="BU272" s="100"/>
      <c r="BV272" s="100"/>
      <c r="BW272" s="100"/>
      <c r="BX272" s="5"/>
      <c r="BY272" s="5"/>
      <c r="BZ272" s="5">
        <f>LOOKUP(BZ$6,'Daily Absent'!$O$6:$AX$6,'Daily Absent'!$O272:$AX272)</f>
        <v>0</v>
      </c>
      <c r="CA272" s="100"/>
      <c r="CB272" s="100"/>
      <c r="CC272" s="100"/>
      <c r="CD272" s="100"/>
      <c r="CE272" s="5"/>
      <c r="CF272" s="5"/>
      <c r="CG272" s="5">
        <f>LOOKUP(CG$6,'Daily Absent'!$O$6:$AX$6,'Daily Absent'!$O272:$AX272)</f>
        <v>0</v>
      </c>
      <c r="CH272" s="100"/>
      <c r="CI272" s="100"/>
      <c r="CJ272" s="100"/>
      <c r="CK272" s="100"/>
      <c r="CL272" s="5"/>
      <c r="CM272" s="5"/>
      <c r="CN272" s="5">
        <f>LOOKUP(CN$6,'Daily Absent'!$O$6:$AX$6,'Daily Absent'!$O272:$AX272)</f>
        <v>0</v>
      </c>
      <c r="CO272" s="100"/>
      <c r="CP272" s="100"/>
      <c r="CQ272" s="100"/>
      <c r="CR272" s="100"/>
      <c r="CS272" s="5"/>
      <c r="CT272" s="5"/>
      <c r="CU272" s="5">
        <f>LOOKUP(CU$6,'Daily Absent'!$O$6:$AX$6,'Daily Absent'!$O272:$AX272)</f>
        <v>0</v>
      </c>
      <c r="CV272" s="100"/>
      <c r="CW272" s="100"/>
      <c r="CX272" s="100"/>
      <c r="CY272" s="100"/>
      <c r="CZ272" s="5"/>
      <c r="DA272" s="5"/>
      <c r="DB272" s="5">
        <f>LOOKUP(DB$6,'Daily Absent'!$O$6:$AX$6,'Daily Absent'!$O272:$AX272)</f>
        <v>0</v>
      </c>
      <c r="DC272" s="100"/>
      <c r="DD272" s="100"/>
      <c r="DE272" s="100"/>
      <c r="DF272" s="100"/>
      <c r="DG272" s="5"/>
      <c r="DH272" s="5"/>
      <c r="DI272" s="5">
        <f>LOOKUP(DI$6,'Daily Absent'!$O$6:$AX$6,'Daily Absent'!$O272:$AX272)</f>
        <v>0</v>
      </c>
      <c r="DJ272" s="100"/>
      <c r="DK272" s="100"/>
      <c r="DL272" s="100"/>
      <c r="DM272" s="100"/>
      <c r="DN272" s="5"/>
      <c r="DO272" s="5"/>
      <c r="DP272" s="5">
        <f>LOOKUP(DP$6,'Daily Absent'!$O$6:$AX$6,'Daily Absent'!$O272:$AX272)</f>
        <v>0</v>
      </c>
      <c r="DQ272" s="100"/>
      <c r="DR272" s="100"/>
      <c r="DS272" s="100"/>
      <c r="DT272" s="100"/>
      <c r="DU272" s="5"/>
      <c r="DV272" s="5"/>
      <c r="DW272" s="5">
        <f>LOOKUP(DW$6,'Daily Absent'!$O$6:$AX$6,'Daily Absent'!$O272:$AX272)</f>
        <v>0</v>
      </c>
      <c r="DX272" s="100"/>
      <c r="DY272" s="100"/>
      <c r="DZ272" s="100"/>
      <c r="EA272" s="100"/>
      <c r="EB272" s="5"/>
      <c r="EC272" s="5"/>
      <c r="ED272" s="5">
        <f>LOOKUP(ED$6,'Daily Absent'!$O$6:$AX$6,'Daily Absent'!$O272:$AX272)</f>
        <v>0</v>
      </c>
      <c r="EE272" s="100"/>
      <c r="EF272" s="100"/>
      <c r="EG272" s="100"/>
      <c r="EH272" s="100"/>
      <c r="EI272" s="5"/>
      <c r="EJ272" s="5"/>
      <c r="EK272" s="5">
        <f>LOOKUP(EK$6,'Daily Absent'!$O$6:$AX$6,'Daily Absent'!$O272:$AX272)</f>
        <v>1</v>
      </c>
      <c r="EL272" s="100">
        <v>0.29166666666666669</v>
      </c>
      <c r="EM272" s="100">
        <v>0.5</v>
      </c>
      <c r="EN272" s="100">
        <v>0.54166666666666663</v>
      </c>
      <c r="EO272" s="100">
        <v>0.75</v>
      </c>
      <c r="EP272" s="100"/>
      <c r="EQ272" s="5"/>
      <c r="ER272" s="5">
        <f>LOOKUP(ER$6,'Daily Absent'!$O$6:$AX$6,'Daily Absent'!$O272:$AX272)</f>
        <v>0</v>
      </c>
      <c r="ES272" s="100"/>
      <c r="ET272" s="100"/>
      <c r="EU272" s="100"/>
      <c r="EV272" s="100"/>
      <c r="EW272" s="5"/>
      <c r="EX272" s="5"/>
      <c r="EY272" s="5">
        <f>LOOKUP(EY$6,'Daily Absent'!$O$6:$AX$6,'Daily Absent'!$O272:$AX272)</f>
        <v>1</v>
      </c>
      <c r="EZ272" s="100">
        <v>0.29166666666666669</v>
      </c>
      <c r="FA272" s="100">
        <v>0.5</v>
      </c>
      <c r="FB272" s="100">
        <v>0.54166666666666663</v>
      </c>
      <c r="FC272" s="100">
        <v>0.75</v>
      </c>
      <c r="FD272" s="100">
        <v>0.79166666666666663</v>
      </c>
      <c r="FE272" s="100">
        <v>0.91666666666666663</v>
      </c>
      <c r="FF272" s="5">
        <f>LOOKUP(FF$6,'Daily Absent'!$O$6:$AX$6,'Daily Absent'!$O272:$AX272)</f>
        <v>1</v>
      </c>
      <c r="FG272" s="100"/>
      <c r="FH272" s="100"/>
      <c r="FI272" s="100"/>
      <c r="FJ272" s="100"/>
      <c r="FK272" s="5"/>
      <c r="FL272" s="5"/>
      <c r="FM272" s="5">
        <f>LOOKUP(FM$6,'Daily Absent'!$O$6:$AX$6,'Daily Absent'!$O272:$AX272)</f>
        <v>0</v>
      </c>
      <c r="FN272" s="100"/>
      <c r="FO272" s="100"/>
      <c r="FP272" s="100"/>
      <c r="FQ272" s="100"/>
      <c r="FR272" s="5"/>
      <c r="FS272" s="5"/>
      <c r="FT272" s="5">
        <f>LOOKUP(FT$6,'Daily Absent'!$O$6:$AX$6,'Daily Absent'!$O272:$AX272)</f>
        <v>0</v>
      </c>
      <c r="FU272" s="100"/>
      <c r="FV272" s="100"/>
      <c r="FW272" s="100"/>
      <c r="FX272" s="100"/>
      <c r="FY272" s="5"/>
      <c r="FZ272" s="5"/>
      <c r="GA272" s="5">
        <f>LOOKUP(GA$6,'Daily Absent'!$O$6:$AX$6,'Daily Absent'!$O272:$AX272)</f>
        <v>0</v>
      </c>
      <c r="GB272" s="100"/>
      <c r="GC272" s="100"/>
      <c r="GD272" s="100"/>
      <c r="GE272" s="100"/>
      <c r="GF272" s="5"/>
      <c r="GG272" s="5"/>
      <c r="GH272" s="5">
        <f>LOOKUP(GH$6,'Daily Absent'!$O$6:$AX$6,'Daily Absent'!$O272:$AX272)</f>
        <v>0</v>
      </c>
      <c r="GI272" s="100"/>
      <c r="GJ272" s="100"/>
      <c r="GK272" s="100"/>
      <c r="GL272" s="100"/>
      <c r="GM272" s="5"/>
      <c r="GN272" s="5"/>
      <c r="GO272" s="5">
        <f>LOOKUP(GO$6,'Daily Absent'!$O$6:$AX$6,'Daily Absent'!$O272:$AX272)</f>
        <v>0</v>
      </c>
      <c r="GP272" s="100"/>
      <c r="GQ272" s="100"/>
      <c r="GR272" s="100"/>
      <c r="GS272" s="100"/>
      <c r="GT272" s="100"/>
      <c r="GU272" s="100"/>
      <c r="GV272" s="5">
        <f>LOOKUP(GV$6,'Daily Absent'!$O$6:$AX$6,'Daily Absent'!$O272:$AX272)</f>
        <v>0</v>
      </c>
      <c r="GW272" s="100"/>
      <c r="GX272" s="100"/>
      <c r="GY272" s="100"/>
      <c r="GZ272" s="100"/>
      <c r="HA272" s="5"/>
      <c r="HB272" s="5"/>
      <c r="HC272" s="5">
        <f>LOOKUP(HC$6,'Daily Absent'!$O$6:$AX$6,'Daily Absent'!$O272:$AX272)</f>
        <v>0</v>
      </c>
      <c r="HD272" s="100"/>
      <c r="HE272" s="100"/>
      <c r="HF272" s="100"/>
      <c r="HG272" s="100"/>
      <c r="HH272" s="5"/>
      <c r="HI272" s="5"/>
      <c r="HJ272" s="5">
        <f>LOOKUP(HJ$6,'Daily Absent'!$O$6:$AX$6,'Daily Absent'!$O272:$AX272)</f>
        <v>0</v>
      </c>
      <c r="HK272" s="100"/>
      <c r="HL272" s="100"/>
      <c r="HM272" s="100"/>
      <c r="HN272" s="100"/>
      <c r="HO272" s="5"/>
      <c r="HP272" s="5"/>
      <c r="HQ272" s="5"/>
      <c r="HR272" s="100"/>
      <c r="HS272" s="100"/>
      <c r="HT272" s="100"/>
      <c r="HU272" s="100"/>
      <c r="HV272" s="5"/>
      <c r="HW272" s="5"/>
      <c r="HX272" s="5">
        <f>LOOKUP(HX$6,'Daily Absent'!$O$6:$AX$6,'Daily Absent'!$O272:$AX272)</f>
        <v>0</v>
      </c>
      <c r="HY272" s="5"/>
      <c r="HZ272" s="100"/>
      <c r="IA272" s="5"/>
      <c r="IB272" s="5"/>
      <c r="IC272" s="5"/>
      <c r="ID272" s="5"/>
      <c r="IE272" s="5">
        <f>LOOKUP(IE$6,'Daily Absent'!$O$6:$AX$6,'Daily Absent'!$O272:$AX272)</f>
        <v>0</v>
      </c>
      <c r="IF272" s="5"/>
      <c r="IG272" s="100"/>
      <c r="IH272" s="5"/>
      <c r="II272" s="5"/>
      <c r="IJ272" s="5"/>
      <c r="IK272" s="5"/>
      <c r="IL272" s="5">
        <f>LOOKUP(IL$6,'Daily Absent'!$O$6:$AX$6,'Daily Absent'!$O272:$AX272)</f>
        <v>0</v>
      </c>
      <c r="IM272" s="5"/>
      <c r="IN272" s="100"/>
      <c r="IO272" s="5"/>
      <c r="IP272" s="5"/>
      <c r="IQ272" s="5"/>
      <c r="IR272" s="5"/>
      <c r="IS272" s="5">
        <f>LOOKUP(IS$6,'Daily Absent'!$O$6:$AX$6,'Daily Absent'!$O272:$AX272)</f>
        <v>0</v>
      </c>
      <c r="IT272" s="5"/>
      <c r="IU272" s="100"/>
      <c r="IV272" s="5"/>
      <c r="IW272" s="5"/>
      <c r="IX272" s="5"/>
      <c r="IY272" s="5"/>
      <c r="IZ272" s="5">
        <f>LOOKUP(IZ$6,'Daily Absent'!$O$6:$AX$6,'Daily Absent'!$O272:$AX272)</f>
        <v>0</v>
      </c>
      <c r="JA272" s="5"/>
      <c r="JB272" s="100"/>
      <c r="JC272" s="5"/>
      <c r="JD272" s="5"/>
      <c r="JE272" s="5"/>
      <c r="JF272" s="5"/>
    </row>
    <row r="273" spans="1:266" ht="20" customHeight="1">
      <c r="A273" s="54">
        <f>IF('Master MP Status'!A273&gt;0,'Master MP Status'!A273,"")</f>
        <v>265</v>
      </c>
      <c r="B273" s="5" t="str">
        <f>IF(ISTEXT('Master MP Status'!B273),'Master MP Status'!B273,"")</f>
        <v>DIRECT</v>
      </c>
      <c r="C273" s="153" t="str">
        <f>IF(OR(ISTEXT('Master MP Status'!C273),'Master MP Status'!C273&gt;0),'Master MP Status'!C273,"")</f>
        <v/>
      </c>
      <c r="D273" s="154" t="str">
        <f>IF(OR(ISTEXT('Master MP Status'!D273),'Master MP Status'!D273&gt;0),'Master MP Status'!D273,"")</f>
        <v>B250185</v>
      </c>
      <c r="E273" s="5" t="str">
        <f>IF(ISTEXT('Master MP Status'!E273),'Master MP Status'!E273,"")</f>
        <v>SURYA AGUNG PUTRA</v>
      </c>
      <c r="F273" s="5"/>
      <c r="G273" s="5" t="str">
        <f>IF(ISTEXT('Master MP Status'!G273),'Master MP Status'!G273,"")</f>
        <v>Serang</v>
      </c>
      <c r="H273" s="5" t="str">
        <f>IF(ISTEXT('Master MP Status'!H273),'Master MP Status'!H273,"")</f>
        <v>MURSID</v>
      </c>
      <c r="I273" s="5" t="str">
        <f>IF(ISTEXT('Master MP Status'!I273),'Master MP Status'!I273,"")</f>
        <v>Pipe Fitter1</v>
      </c>
      <c r="J273" s="5" t="str">
        <f>IF(ISTEXT('Master MP Status'!J273),'Master MP Status'!J273,"")</f>
        <v>Fitter 1</v>
      </c>
      <c r="K273" s="9">
        <f>IF(OR('Master MP Status'!K273=0,'Master MP Status'!K273=""),"",'Master MP Status'!K273)</f>
        <v>45857</v>
      </c>
      <c r="L273" s="9">
        <f>IF(OR('Master MP Status'!L273=0,'Master MP Status'!L273=""),"",'Master MP Status'!L273)</f>
        <v>45857</v>
      </c>
      <c r="M273" s="9" t="str">
        <f>IF(OR('Master MP Status'!M273=0,'Master MP Status'!M273=""),"",'Master MP Status'!M273)</f>
        <v/>
      </c>
      <c r="N273" s="5" t="str">
        <f>IF(ISTEXT('Master MP Status'!N273),'Master MP Status'!N273,"")</f>
        <v/>
      </c>
      <c r="O273" s="5">
        <f>LOOKUP(O$6,'Daily Absent'!$O$6:$AX$6,'Daily Absent'!$O273:$AX273)</f>
        <v>0</v>
      </c>
      <c r="P273" s="100"/>
      <c r="Q273" s="100"/>
      <c r="R273" s="100"/>
      <c r="S273" s="100"/>
      <c r="T273" s="5"/>
      <c r="U273" s="5"/>
      <c r="V273" s="5">
        <f>LOOKUP(V$6,'Daily Absent'!$O$6:$AX$6,'Daily Absent'!$O273:$AX273)</f>
        <v>0</v>
      </c>
      <c r="W273" s="100"/>
      <c r="X273" s="100"/>
      <c r="Y273" s="100"/>
      <c r="Z273" s="100"/>
      <c r="AA273" s="5"/>
      <c r="AB273" s="5"/>
      <c r="AC273" s="5">
        <f>LOOKUP(AC$6,'Daily Absent'!$O$6:$AX$6,'Daily Absent'!$O273:$AX273)</f>
        <v>0</v>
      </c>
      <c r="AD273" s="100"/>
      <c r="AE273" s="100"/>
      <c r="AF273" s="100"/>
      <c r="AG273" s="100"/>
      <c r="AH273" s="5"/>
      <c r="AI273" s="5"/>
      <c r="AJ273" s="5">
        <f>LOOKUP(AJ$6,'Daily Absent'!$O$6:$AX$6,'Daily Absent'!$O273:$AX273)</f>
        <v>0</v>
      </c>
      <c r="AK273" s="100"/>
      <c r="AL273" s="100"/>
      <c r="AM273" s="100"/>
      <c r="AN273" s="100"/>
      <c r="AO273" s="5"/>
      <c r="AP273" s="5"/>
      <c r="AQ273" s="5">
        <f>LOOKUP(AQ$6,'Daily Absent'!$O$6:$AX$6,'Daily Absent'!$O273:$AX273)</f>
        <v>0</v>
      </c>
      <c r="AR273" s="100"/>
      <c r="AS273" s="100"/>
      <c r="AT273" s="100"/>
      <c r="AU273" s="100"/>
      <c r="AV273" s="5"/>
      <c r="AW273" s="5"/>
      <c r="AX273" s="5">
        <f>LOOKUP(AX$6,'Daily Absent'!$O$6:$AX$6,'Daily Absent'!$O273:$AX273)</f>
        <v>0</v>
      </c>
      <c r="AY273" s="100"/>
      <c r="AZ273" s="100"/>
      <c r="BA273" s="100"/>
      <c r="BB273" s="100"/>
      <c r="BC273" s="100"/>
      <c r="BD273" s="100"/>
      <c r="BE273" s="5">
        <f>LOOKUP(BE$6,'Daily Absent'!$O$6:$AX$6,'Daily Absent'!$O273:$AX273)</f>
        <v>0</v>
      </c>
      <c r="BF273" s="100"/>
      <c r="BG273" s="100"/>
      <c r="BH273" s="100"/>
      <c r="BI273" s="100"/>
      <c r="BJ273" s="100"/>
      <c r="BK273" s="100"/>
      <c r="BL273" s="5">
        <f>LOOKUP(BL$6,'Daily Absent'!$O$6:$AX$6,'Daily Absent'!$O273:$AX273)</f>
        <v>0</v>
      </c>
      <c r="BM273" s="100"/>
      <c r="BN273" s="100"/>
      <c r="BO273" s="100"/>
      <c r="BP273" s="100"/>
      <c r="BQ273" s="100"/>
      <c r="BR273" s="100"/>
      <c r="BS273" s="5">
        <f>LOOKUP(BS$6,'Daily Absent'!$O$6:$AX$6,'Daily Absent'!$O273:$AX273)</f>
        <v>0</v>
      </c>
      <c r="BT273" s="100"/>
      <c r="BU273" s="100"/>
      <c r="BV273" s="100"/>
      <c r="BW273" s="100"/>
      <c r="BX273" s="5"/>
      <c r="BY273" s="5"/>
      <c r="BZ273" s="5">
        <f>LOOKUP(BZ$6,'Daily Absent'!$O$6:$AX$6,'Daily Absent'!$O273:$AX273)</f>
        <v>0</v>
      </c>
      <c r="CA273" s="100"/>
      <c r="CB273" s="100"/>
      <c r="CC273" s="100"/>
      <c r="CD273" s="100"/>
      <c r="CE273" s="5"/>
      <c r="CF273" s="5"/>
      <c r="CG273" s="5">
        <f>LOOKUP(CG$6,'Daily Absent'!$O$6:$AX$6,'Daily Absent'!$O273:$AX273)</f>
        <v>0</v>
      </c>
      <c r="CH273" s="100"/>
      <c r="CI273" s="100"/>
      <c r="CJ273" s="100"/>
      <c r="CK273" s="100"/>
      <c r="CL273" s="5"/>
      <c r="CM273" s="5"/>
      <c r="CN273" s="5">
        <f>LOOKUP(CN$6,'Daily Absent'!$O$6:$AX$6,'Daily Absent'!$O273:$AX273)</f>
        <v>0</v>
      </c>
      <c r="CO273" s="100"/>
      <c r="CP273" s="100"/>
      <c r="CQ273" s="100"/>
      <c r="CR273" s="100"/>
      <c r="CS273" s="5"/>
      <c r="CT273" s="5"/>
      <c r="CU273" s="5">
        <f>LOOKUP(CU$6,'Daily Absent'!$O$6:$AX$6,'Daily Absent'!$O273:$AX273)</f>
        <v>0</v>
      </c>
      <c r="CV273" s="100"/>
      <c r="CW273" s="100"/>
      <c r="CX273" s="100"/>
      <c r="CY273" s="100"/>
      <c r="CZ273" s="5"/>
      <c r="DA273" s="5"/>
      <c r="DB273" s="5">
        <f>LOOKUP(DB$6,'Daily Absent'!$O$6:$AX$6,'Daily Absent'!$O273:$AX273)</f>
        <v>0</v>
      </c>
      <c r="DC273" s="100"/>
      <c r="DD273" s="100"/>
      <c r="DE273" s="100"/>
      <c r="DF273" s="100"/>
      <c r="DG273" s="5"/>
      <c r="DH273" s="5"/>
      <c r="DI273" s="5">
        <f>LOOKUP(DI$6,'Daily Absent'!$O$6:$AX$6,'Daily Absent'!$O273:$AX273)</f>
        <v>0</v>
      </c>
      <c r="DJ273" s="100"/>
      <c r="DK273" s="100"/>
      <c r="DL273" s="100"/>
      <c r="DM273" s="100"/>
      <c r="DN273" s="5"/>
      <c r="DO273" s="5"/>
      <c r="DP273" s="5">
        <f>LOOKUP(DP$6,'Daily Absent'!$O$6:$AX$6,'Daily Absent'!$O273:$AX273)</f>
        <v>0</v>
      </c>
      <c r="DQ273" s="100"/>
      <c r="DR273" s="100"/>
      <c r="DS273" s="100"/>
      <c r="DT273" s="100"/>
      <c r="DU273" s="5"/>
      <c r="DV273" s="5"/>
      <c r="DW273" s="5">
        <f>LOOKUP(DW$6,'Daily Absent'!$O$6:$AX$6,'Daily Absent'!$O273:$AX273)</f>
        <v>0</v>
      </c>
      <c r="DX273" s="100"/>
      <c r="DY273" s="100"/>
      <c r="DZ273" s="100"/>
      <c r="EA273" s="100"/>
      <c r="EB273" s="5"/>
      <c r="EC273" s="5"/>
      <c r="ED273" s="5">
        <f>LOOKUP(ED$6,'Daily Absent'!$O$6:$AX$6,'Daily Absent'!$O273:$AX273)</f>
        <v>0</v>
      </c>
      <c r="EE273" s="100"/>
      <c r="EF273" s="100"/>
      <c r="EG273" s="100"/>
      <c r="EH273" s="100"/>
      <c r="EI273" s="5"/>
      <c r="EJ273" s="5"/>
      <c r="EK273" s="5">
        <f>LOOKUP(EK$6,'Daily Absent'!$O$6:$AX$6,'Daily Absent'!$O273:$AX273)</f>
        <v>1</v>
      </c>
      <c r="EL273" s="100">
        <v>0.29166666666666669</v>
      </c>
      <c r="EM273" s="100">
        <v>0.5</v>
      </c>
      <c r="EN273" s="100">
        <v>0.54166666666666663</v>
      </c>
      <c r="EO273" s="100">
        <v>0.75</v>
      </c>
      <c r="EP273" s="100"/>
      <c r="EQ273" s="5"/>
      <c r="ER273" s="5">
        <f>LOOKUP(ER$6,'Daily Absent'!$O$6:$AX$6,'Daily Absent'!$O273:$AX273)</f>
        <v>0</v>
      </c>
      <c r="ES273" s="100"/>
      <c r="ET273" s="100"/>
      <c r="EU273" s="100"/>
      <c r="EV273" s="100"/>
      <c r="EW273" s="5"/>
      <c r="EX273" s="5"/>
      <c r="EY273" s="5">
        <f>LOOKUP(EY$6,'Daily Absent'!$O$6:$AX$6,'Daily Absent'!$O273:$AX273)</f>
        <v>1</v>
      </c>
      <c r="EZ273" s="100">
        <v>0.29166666666666669</v>
      </c>
      <c r="FA273" s="100">
        <v>0.5</v>
      </c>
      <c r="FB273" s="100">
        <v>0.54166666666666663</v>
      </c>
      <c r="FC273" s="100">
        <v>0.75</v>
      </c>
      <c r="FD273" s="100">
        <v>0.79166666666666663</v>
      </c>
      <c r="FE273" s="100">
        <v>0.91666666666666663</v>
      </c>
      <c r="FF273" s="5">
        <f>LOOKUP(FF$6,'Daily Absent'!$O$6:$AX$6,'Daily Absent'!$O273:$AX273)</f>
        <v>1</v>
      </c>
      <c r="FG273" s="100"/>
      <c r="FH273" s="100"/>
      <c r="FI273" s="100"/>
      <c r="FJ273" s="100"/>
      <c r="FK273" s="5"/>
      <c r="FL273" s="5"/>
      <c r="FM273" s="5">
        <f>LOOKUP(FM$6,'Daily Absent'!$O$6:$AX$6,'Daily Absent'!$O273:$AX273)</f>
        <v>0</v>
      </c>
      <c r="FN273" s="100"/>
      <c r="FO273" s="100"/>
      <c r="FP273" s="100"/>
      <c r="FQ273" s="100"/>
      <c r="FR273" s="5"/>
      <c r="FS273" s="5"/>
      <c r="FT273" s="5">
        <f>LOOKUP(FT$6,'Daily Absent'!$O$6:$AX$6,'Daily Absent'!$O273:$AX273)</f>
        <v>0</v>
      </c>
      <c r="FU273" s="100"/>
      <c r="FV273" s="100"/>
      <c r="FW273" s="100"/>
      <c r="FX273" s="100"/>
      <c r="FY273" s="5"/>
      <c r="FZ273" s="5"/>
      <c r="GA273" s="5">
        <f>LOOKUP(GA$6,'Daily Absent'!$O$6:$AX$6,'Daily Absent'!$O273:$AX273)</f>
        <v>0</v>
      </c>
      <c r="GB273" s="100"/>
      <c r="GC273" s="100"/>
      <c r="GD273" s="100"/>
      <c r="GE273" s="100"/>
      <c r="GF273" s="5"/>
      <c r="GG273" s="5"/>
      <c r="GH273" s="5">
        <f>LOOKUP(GH$6,'Daily Absent'!$O$6:$AX$6,'Daily Absent'!$O273:$AX273)</f>
        <v>0</v>
      </c>
      <c r="GI273" s="100"/>
      <c r="GJ273" s="100"/>
      <c r="GK273" s="100"/>
      <c r="GL273" s="100"/>
      <c r="GM273" s="5"/>
      <c r="GN273" s="5"/>
      <c r="GO273" s="5">
        <f>LOOKUP(GO$6,'Daily Absent'!$O$6:$AX$6,'Daily Absent'!$O273:$AX273)</f>
        <v>0</v>
      </c>
      <c r="GP273" s="100"/>
      <c r="GQ273" s="100"/>
      <c r="GR273" s="100"/>
      <c r="GS273" s="100"/>
      <c r="GT273" s="100"/>
      <c r="GU273" s="100"/>
      <c r="GV273" s="5">
        <f>LOOKUP(GV$6,'Daily Absent'!$O$6:$AX$6,'Daily Absent'!$O273:$AX273)</f>
        <v>0</v>
      </c>
      <c r="GW273" s="100"/>
      <c r="GX273" s="100"/>
      <c r="GY273" s="100"/>
      <c r="GZ273" s="100"/>
      <c r="HA273" s="5"/>
      <c r="HB273" s="5"/>
      <c r="HC273" s="5">
        <f>LOOKUP(HC$6,'Daily Absent'!$O$6:$AX$6,'Daily Absent'!$O273:$AX273)</f>
        <v>0</v>
      </c>
      <c r="HD273" s="100"/>
      <c r="HE273" s="100"/>
      <c r="HF273" s="100"/>
      <c r="HG273" s="100"/>
      <c r="HH273" s="5"/>
      <c r="HI273" s="5"/>
      <c r="HJ273" s="5">
        <f>LOOKUP(HJ$6,'Daily Absent'!$O$6:$AX$6,'Daily Absent'!$O273:$AX273)</f>
        <v>0</v>
      </c>
      <c r="HK273" s="100"/>
      <c r="HL273" s="100"/>
      <c r="HM273" s="100"/>
      <c r="HN273" s="100"/>
      <c r="HO273" s="5"/>
      <c r="HP273" s="5"/>
      <c r="HQ273" s="5"/>
      <c r="HR273" s="100"/>
      <c r="HS273" s="100"/>
      <c r="HT273" s="100"/>
      <c r="HU273" s="100"/>
      <c r="HV273" s="5"/>
      <c r="HW273" s="5"/>
      <c r="HX273" s="5">
        <f>LOOKUP(HX$6,'Daily Absent'!$O$6:$AX$6,'Daily Absent'!$O273:$AX273)</f>
        <v>0</v>
      </c>
      <c r="HY273" s="5"/>
      <c r="HZ273" s="100"/>
      <c r="IA273" s="5"/>
      <c r="IB273" s="5"/>
      <c r="IC273" s="5"/>
      <c r="ID273" s="5"/>
      <c r="IE273" s="5">
        <f>LOOKUP(IE$6,'Daily Absent'!$O$6:$AX$6,'Daily Absent'!$O273:$AX273)</f>
        <v>0</v>
      </c>
      <c r="IF273" s="5"/>
      <c r="IG273" s="100"/>
      <c r="IH273" s="5"/>
      <c r="II273" s="5"/>
      <c r="IJ273" s="5"/>
      <c r="IK273" s="5"/>
      <c r="IL273" s="5">
        <f>LOOKUP(IL$6,'Daily Absent'!$O$6:$AX$6,'Daily Absent'!$O273:$AX273)</f>
        <v>0</v>
      </c>
      <c r="IM273" s="5"/>
      <c r="IN273" s="100"/>
      <c r="IO273" s="5"/>
      <c r="IP273" s="5"/>
      <c r="IQ273" s="5"/>
      <c r="IR273" s="5"/>
      <c r="IS273" s="5">
        <f>LOOKUP(IS$6,'Daily Absent'!$O$6:$AX$6,'Daily Absent'!$O273:$AX273)</f>
        <v>0</v>
      </c>
      <c r="IT273" s="5"/>
      <c r="IU273" s="100"/>
      <c r="IV273" s="5"/>
      <c r="IW273" s="5"/>
      <c r="IX273" s="5"/>
      <c r="IY273" s="5"/>
      <c r="IZ273" s="5">
        <f>LOOKUP(IZ$6,'Daily Absent'!$O$6:$AX$6,'Daily Absent'!$O273:$AX273)</f>
        <v>0</v>
      </c>
      <c r="JA273" s="5"/>
      <c r="JB273" s="100"/>
      <c r="JC273" s="5"/>
      <c r="JD273" s="5"/>
      <c r="JE273" s="5"/>
      <c r="JF273" s="5"/>
    </row>
    <row r="274" spans="1:266" ht="20" customHeight="1">
      <c r="A274" s="54">
        <f>IF('Master MP Status'!A274&gt;0,'Master MP Status'!A274,"")</f>
        <v>266</v>
      </c>
      <c r="B274" s="5" t="str">
        <f>IF(ISTEXT('Master MP Status'!B274),'Master MP Status'!B274,"")</f>
        <v>DIRECT</v>
      </c>
      <c r="C274" s="153" t="str">
        <f>IF(OR(ISTEXT('Master MP Status'!C274),'Master MP Status'!C274&gt;0),'Master MP Status'!C274,"")</f>
        <v/>
      </c>
      <c r="D274" s="154" t="str">
        <f>IF(OR(ISTEXT('Master MP Status'!D274),'Master MP Status'!D274&gt;0),'Master MP Status'!D274,"")</f>
        <v>B250186</v>
      </c>
      <c r="E274" s="5" t="str">
        <f>IF(ISTEXT('Master MP Status'!E274),'Master MP Status'!E274,"")</f>
        <v>MAULANA</v>
      </c>
      <c r="F274" s="5"/>
      <c r="G274" s="5" t="str">
        <f>IF(ISTEXT('Master MP Status'!G274),'Master MP Status'!G274,"")</f>
        <v>Cilegon</v>
      </c>
      <c r="H274" s="5" t="str">
        <f>IF(ISTEXT('Master MP Status'!H274),'Master MP Status'!H274,"")</f>
        <v>MURSID</v>
      </c>
      <c r="I274" s="5" t="str">
        <f>IF(ISTEXT('Master MP Status'!I274),'Master MP Status'!I274,"")</f>
        <v>Pipe Fitter1</v>
      </c>
      <c r="J274" s="5" t="str">
        <f>IF(ISTEXT('Master MP Status'!J274),'Master MP Status'!J274,"")</f>
        <v>Fitter 1</v>
      </c>
      <c r="K274" s="9">
        <f>IF(OR('Master MP Status'!K274=0,'Master MP Status'!K274=""),"",'Master MP Status'!K274)</f>
        <v>45857</v>
      </c>
      <c r="L274" s="9">
        <f>IF(OR('Master MP Status'!L274=0,'Master MP Status'!L274=""),"",'Master MP Status'!L274)</f>
        <v>45857</v>
      </c>
      <c r="M274" s="9" t="str">
        <f>IF(OR('Master MP Status'!M274=0,'Master MP Status'!M274=""),"",'Master MP Status'!M274)</f>
        <v/>
      </c>
      <c r="N274" s="5" t="str">
        <f>IF(ISTEXT('Master MP Status'!N274),'Master MP Status'!N274,"")</f>
        <v/>
      </c>
      <c r="O274" s="5">
        <f>LOOKUP(O$6,'Daily Absent'!$O$6:$AX$6,'Daily Absent'!$O274:$AX274)</f>
        <v>0</v>
      </c>
      <c r="P274" s="100"/>
      <c r="Q274" s="100"/>
      <c r="R274" s="100"/>
      <c r="S274" s="100"/>
      <c r="T274" s="5"/>
      <c r="U274" s="5"/>
      <c r="V274" s="5">
        <f>LOOKUP(V$6,'Daily Absent'!$O$6:$AX$6,'Daily Absent'!$O274:$AX274)</f>
        <v>0</v>
      </c>
      <c r="W274" s="100"/>
      <c r="X274" s="100"/>
      <c r="Y274" s="100"/>
      <c r="Z274" s="100"/>
      <c r="AA274" s="5"/>
      <c r="AB274" s="5"/>
      <c r="AC274" s="5">
        <f>LOOKUP(AC$6,'Daily Absent'!$O$6:$AX$6,'Daily Absent'!$O274:$AX274)</f>
        <v>0</v>
      </c>
      <c r="AD274" s="100"/>
      <c r="AE274" s="100"/>
      <c r="AF274" s="100"/>
      <c r="AG274" s="100"/>
      <c r="AH274" s="5"/>
      <c r="AI274" s="5"/>
      <c r="AJ274" s="5">
        <f>LOOKUP(AJ$6,'Daily Absent'!$O$6:$AX$6,'Daily Absent'!$O274:$AX274)</f>
        <v>0</v>
      </c>
      <c r="AK274" s="100"/>
      <c r="AL274" s="100"/>
      <c r="AM274" s="100"/>
      <c r="AN274" s="100"/>
      <c r="AO274" s="5"/>
      <c r="AP274" s="5"/>
      <c r="AQ274" s="5">
        <f>LOOKUP(AQ$6,'Daily Absent'!$O$6:$AX$6,'Daily Absent'!$O274:$AX274)</f>
        <v>0</v>
      </c>
      <c r="AR274" s="100"/>
      <c r="AS274" s="100"/>
      <c r="AT274" s="100"/>
      <c r="AU274" s="100"/>
      <c r="AV274" s="5"/>
      <c r="AW274" s="5"/>
      <c r="AX274" s="5">
        <f>LOOKUP(AX$6,'Daily Absent'!$O$6:$AX$6,'Daily Absent'!$O274:$AX274)</f>
        <v>0</v>
      </c>
      <c r="AY274" s="100"/>
      <c r="AZ274" s="100"/>
      <c r="BA274" s="100"/>
      <c r="BB274" s="100"/>
      <c r="BC274" s="100"/>
      <c r="BD274" s="100"/>
      <c r="BE274" s="5">
        <f>LOOKUP(BE$6,'Daily Absent'!$O$6:$AX$6,'Daily Absent'!$O274:$AX274)</f>
        <v>0</v>
      </c>
      <c r="BF274" s="100"/>
      <c r="BG274" s="100"/>
      <c r="BH274" s="100"/>
      <c r="BI274" s="100"/>
      <c r="BJ274" s="100"/>
      <c r="BK274" s="100"/>
      <c r="BL274" s="5">
        <f>LOOKUP(BL$6,'Daily Absent'!$O$6:$AX$6,'Daily Absent'!$O274:$AX274)</f>
        <v>0</v>
      </c>
      <c r="BM274" s="100"/>
      <c r="BN274" s="100"/>
      <c r="BO274" s="100"/>
      <c r="BP274" s="100"/>
      <c r="BQ274" s="100"/>
      <c r="BR274" s="100"/>
      <c r="BS274" s="5">
        <f>LOOKUP(BS$6,'Daily Absent'!$O$6:$AX$6,'Daily Absent'!$O274:$AX274)</f>
        <v>0</v>
      </c>
      <c r="BT274" s="100"/>
      <c r="BU274" s="100"/>
      <c r="BV274" s="100"/>
      <c r="BW274" s="100"/>
      <c r="BX274" s="5"/>
      <c r="BY274" s="5"/>
      <c r="BZ274" s="5">
        <f>LOOKUP(BZ$6,'Daily Absent'!$O$6:$AX$6,'Daily Absent'!$O274:$AX274)</f>
        <v>0</v>
      </c>
      <c r="CA274" s="100"/>
      <c r="CB274" s="100"/>
      <c r="CC274" s="100"/>
      <c r="CD274" s="100"/>
      <c r="CE274" s="5"/>
      <c r="CF274" s="5"/>
      <c r="CG274" s="5">
        <f>LOOKUP(CG$6,'Daily Absent'!$O$6:$AX$6,'Daily Absent'!$O274:$AX274)</f>
        <v>0</v>
      </c>
      <c r="CH274" s="100"/>
      <c r="CI274" s="100"/>
      <c r="CJ274" s="100"/>
      <c r="CK274" s="100"/>
      <c r="CL274" s="5"/>
      <c r="CM274" s="5"/>
      <c r="CN274" s="5">
        <f>LOOKUP(CN$6,'Daily Absent'!$O$6:$AX$6,'Daily Absent'!$O274:$AX274)</f>
        <v>0</v>
      </c>
      <c r="CO274" s="100"/>
      <c r="CP274" s="100"/>
      <c r="CQ274" s="100"/>
      <c r="CR274" s="100"/>
      <c r="CS274" s="5"/>
      <c r="CT274" s="5"/>
      <c r="CU274" s="5">
        <f>LOOKUP(CU$6,'Daily Absent'!$O$6:$AX$6,'Daily Absent'!$O274:$AX274)</f>
        <v>0</v>
      </c>
      <c r="CV274" s="100"/>
      <c r="CW274" s="100"/>
      <c r="CX274" s="100"/>
      <c r="CY274" s="100"/>
      <c r="CZ274" s="5"/>
      <c r="DA274" s="5"/>
      <c r="DB274" s="5">
        <f>LOOKUP(DB$6,'Daily Absent'!$O$6:$AX$6,'Daily Absent'!$O274:$AX274)</f>
        <v>0</v>
      </c>
      <c r="DC274" s="100"/>
      <c r="DD274" s="100"/>
      <c r="DE274" s="100"/>
      <c r="DF274" s="100"/>
      <c r="DG274" s="5"/>
      <c r="DH274" s="5"/>
      <c r="DI274" s="5">
        <f>LOOKUP(DI$6,'Daily Absent'!$O$6:$AX$6,'Daily Absent'!$O274:$AX274)</f>
        <v>0</v>
      </c>
      <c r="DJ274" s="100"/>
      <c r="DK274" s="100"/>
      <c r="DL274" s="100"/>
      <c r="DM274" s="100"/>
      <c r="DN274" s="5"/>
      <c r="DO274" s="5"/>
      <c r="DP274" s="5">
        <f>LOOKUP(DP$6,'Daily Absent'!$O$6:$AX$6,'Daily Absent'!$O274:$AX274)</f>
        <v>0</v>
      </c>
      <c r="DQ274" s="100"/>
      <c r="DR274" s="100"/>
      <c r="DS274" s="100"/>
      <c r="DT274" s="100"/>
      <c r="DU274" s="5"/>
      <c r="DV274" s="5"/>
      <c r="DW274" s="5">
        <f>LOOKUP(DW$6,'Daily Absent'!$O$6:$AX$6,'Daily Absent'!$O274:$AX274)</f>
        <v>0</v>
      </c>
      <c r="DX274" s="100"/>
      <c r="DY274" s="100"/>
      <c r="DZ274" s="100"/>
      <c r="EA274" s="100"/>
      <c r="EB274" s="5"/>
      <c r="EC274" s="5"/>
      <c r="ED274" s="5">
        <f>LOOKUP(ED$6,'Daily Absent'!$O$6:$AX$6,'Daily Absent'!$O274:$AX274)</f>
        <v>0</v>
      </c>
      <c r="EE274" s="100"/>
      <c r="EF274" s="100"/>
      <c r="EG274" s="100"/>
      <c r="EH274" s="100"/>
      <c r="EI274" s="5"/>
      <c r="EJ274" s="5"/>
      <c r="EK274" s="5">
        <f>LOOKUP(EK$6,'Daily Absent'!$O$6:$AX$6,'Daily Absent'!$O274:$AX274)</f>
        <v>1</v>
      </c>
      <c r="EL274" s="100">
        <v>0.29166666666666669</v>
      </c>
      <c r="EM274" s="100">
        <v>0.5</v>
      </c>
      <c r="EN274" s="100">
        <v>0.54166666666666663</v>
      </c>
      <c r="EO274" s="100">
        <v>0.75</v>
      </c>
      <c r="EP274" s="100"/>
      <c r="EQ274" s="5"/>
      <c r="ER274" s="5">
        <f>LOOKUP(ER$6,'Daily Absent'!$O$6:$AX$6,'Daily Absent'!$O274:$AX274)</f>
        <v>0</v>
      </c>
      <c r="ES274" s="100"/>
      <c r="ET274" s="100"/>
      <c r="EU274" s="100"/>
      <c r="EV274" s="100"/>
      <c r="EW274" s="5"/>
      <c r="EX274" s="5"/>
      <c r="EY274" s="5">
        <f>LOOKUP(EY$6,'Daily Absent'!$O$6:$AX$6,'Daily Absent'!$O274:$AX274)</f>
        <v>1</v>
      </c>
      <c r="EZ274" s="100">
        <v>0.29166666666666669</v>
      </c>
      <c r="FA274" s="100">
        <v>0.5</v>
      </c>
      <c r="FB274" s="100">
        <v>0.54166666666666663</v>
      </c>
      <c r="FC274" s="100">
        <v>0.75</v>
      </c>
      <c r="FD274" s="100">
        <v>0.79166666666666663</v>
      </c>
      <c r="FE274" s="100">
        <v>0.91666666666666663</v>
      </c>
      <c r="FF274" s="5">
        <f>LOOKUP(FF$6,'Daily Absent'!$O$6:$AX$6,'Daily Absent'!$O274:$AX274)</f>
        <v>1</v>
      </c>
      <c r="FG274" s="100"/>
      <c r="FH274" s="100"/>
      <c r="FI274" s="100"/>
      <c r="FJ274" s="100"/>
      <c r="FK274" s="5"/>
      <c r="FL274" s="5"/>
      <c r="FM274" s="5">
        <f>LOOKUP(FM$6,'Daily Absent'!$O$6:$AX$6,'Daily Absent'!$O274:$AX274)</f>
        <v>0</v>
      </c>
      <c r="FN274" s="100"/>
      <c r="FO274" s="100"/>
      <c r="FP274" s="100"/>
      <c r="FQ274" s="100"/>
      <c r="FR274" s="5"/>
      <c r="FS274" s="5"/>
      <c r="FT274" s="5">
        <f>LOOKUP(FT$6,'Daily Absent'!$O$6:$AX$6,'Daily Absent'!$O274:$AX274)</f>
        <v>0</v>
      </c>
      <c r="FU274" s="100"/>
      <c r="FV274" s="100"/>
      <c r="FW274" s="100"/>
      <c r="FX274" s="100"/>
      <c r="FY274" s="5"/>
      <c r="FZ274" s="5"/>
      <c r="GA274" s="5">
        <f>LOOKUP(GA$6,'Daily Absent'!$O$6:$AX$6,'Daily Absent'!$O274:$AX274)</f>
        <v>0</v>
      </c>
      <c r="GB274" s="100"/>
      <c r="GC274" s="100"/>
      <c r="GD274" s="100"/>
      <c r="GE274" s="100"/>
      <c r="GF274" s="5"/>
      <c r="GG274" s="5"/>
      <c r="GH274" s="5">
        <f>LOOKUP(GH$6,'Daily Absent'!$O$6:$AX$6,'Daily Absent'!$O274:$AX274)</f>
        <v>0</v>
      </c>
      <c r="GI274" s="100"/>
      <c r="GJ274" s="100"/>
      <c r="GK274" s="100"/>
      <c r="GL274" s="100"/>
      <c r="GM274" s="5"/>
      <c r="GN274" s="5"/>
      <c r="GO274" s="5">
        <f>LOOKUP(GO$6,'Daily Absent'!$O$6:$AX$6,'Daily Absent'!$O274:$AX274)</f>
        <v>0</v>
      </c>
      <c r="GP274" s="100"/>
      <c r="GQ274" s="100"/>
      <c r="GR274" s="100"/>
      <c r="GS274" s="100"/>
      <c r="GT274" s="100"/>
      <c r="GU274" s="100"/>
      <c r="GV274" s="5">
        <f>LOOKUP(GV$6,'Daily Absent'!$O$6:$AX$6,'Daily Absent'!$O274:$AX274)</f>
        <v>0</v>
      </c>
      <c r="GW274" s="100"/>
      <c r="GX274" s="100"/>
      <c r="GY274" s="100"/>
      <c r="GZ274" s="100"/>
      <c r="HA274" s="5"/>
      <c r="HB274" s="5"/>
      <c r="HC274" s="5">
        <f>LOOKUP(HC$6,'Daily Absent'!$O$6:$AX$6,'Daily Absent'!$O274:$AX274)</f>
        <v>0</v>
      </c>
      <c r="HD274" s="100"/>
      <c r="HE274" s="100"/>
      <c r="HF274" s="100"/>
      <c r="HG274" s="100"/>
      <c r="HH274" s="5"/>
      <c r="HI274" s="5"/>
      <c r="HJ274" s="5">
        <f>LOOKUP(HJ$6,'Daily Absent'!$O$6:$AX$6,'Daily Absent'!$O274:$AX274)</f>
        <v>0</v>
      </c>
      <c r="HK274" s="100"/>
      <c r="HL274" s="100"/>
      <c r="HM274" s="100"/>
      <c r="HN274" s="100"/>
      <c r="HO274" s="5"/>
      <c r="HP274" s="5"/>
      <c r="HQ274" s="5"/>
      <c r="HR274" s="100"/>
      <c r="HS274" s="100"/>
      <c r="HT274" s="100"/>
      <c r="HU274" s="100"/>
      <c r="HV274" s="5"/>
      <c r="HW274" s="5"/>
      <c r="HX274" s="5">
        <f>LOOKUP(HX$6,'Daily Absent'!$O$6:$AX$6,'Daily Absent'!$O274:$AX274)</f>
        <v>0</v>
      </c>
      <c r="HY274" s="5"/>
      <c r="HZ274" s="100"/>
      <c r="IA274" s="5"/>
      <c r="IB274" s="5"/>
      <c r="IC274" s="5"/>
      <c r="ID274" s="5"/>
      <c r="IE274" s="5">
        <f>LOOKUP(IE$6,'Daily Absent'!$O$6:$AX$6,'Daily Absent'!$O274:$AX274)</f>
        <v>0</v>
      </c>
      <c r="IF274" s="5"/>
      <c r="IG274" s="100"/>
      <c r="IH274" s="5"/>
      <c r="II274" s="5"/>
      <c r="IJ274" s="5"/>
      <c r="IK274" s="5"/>
      <c r="IL274" s="5">
        <f>LOOKUP(IL$6,'Daily Absent'!$O$6:$AX$6,'Daily Absent'!$O274:$AX274)</f>
        <v>0</v>
      </c>
      <c r="IM274" s="5"/>
      <c r="IN274" s="100"/>
      <c r="IO274" s="5"/>
      <c r="IP274" s="5"/>
      <c r="IQ274" s="5"/>
      <c r="IR274" s="5"/>
      <c r="IS274" s="5">
        <f>LOOKUP(IS$6,'Daily Absent'!$O$6:$AX$6,'Daily Absent'!$O274:$AX274)</f>
        <v>0</v>
      </c>
      <c r="IT274" s="5"/>
      <c r="IU274" s="100"/>
      <c r="IV274" s="5"/>
      <c r="IW274" s="5"/>
      <c r="IX274" s="5"/>
      <c r="IY274" s="5"/>
      <c r="IZ274" s="5">
        <f>LOOKUP(IZ$6,'Daily Absent'!$O$6:$AX$6,'Daily Absent'!$O274:$AX274)</f>
        <v>0</v>
      </c>
      <c r="JA274" s="5"/>
      <c r="JB274" s="100"/>
      <c r="JC274" s="5"/>
      <c r="JD274" s="5"/>
      <c r="JE274" s="5"/>
      <c r="JF274" s="5"/>
    </row>
    <row r="275" spans="1:266" ht="20" customHeight="1">
      <c r="A275" s="54">
        <f>IF('Master MP Status'!A275&gt;0,'Master MP Status'!A275,"")</f>
        <v>267</v>
      </c>
      <c r="B275" s="5" t="str">
        <f>IF(ISTEXT('Master MP Status'!B275),'Master MP Status'!B275,"")</f>
        <v>DIRECT</v>
      </c>
      <c r="C275" s="153" t="str">
        <f>IF(OR(ISTEXT('Master MP Status'!C275),'Master MP Status'!C275&gt;0),'Master MP Status'!C275,"")</f>
        <v/>
      </c>
      <c r="D275" s="154" t="str">
        <f>IF(OR(ISTEXT('Master MP Status'!D275),'Master MP Status'!D275&gt;0),'Master MP Status'!D275,"")</f>
        <v>B250187</v>
      </c>
      <c r="E275" s="5" t="str">
        <f>IF(ISTEXT('Master MP Status'!E275),'Master MP Status'!E275,"")</f>
        <v>YULIUS ADITIA HARMADI</v>
      </c>
      <c r="F275" s="5"/>
      <c r="G275" s="5" t="str">
        <f>IF(ISTEXT('Master MP Status'!G275),'Master MP Status'!G275,"")</f>
        <v>Tangerang</v>
      </c>
      <c r="H275" s="5" t="str">
        <f>IF(ISTEXT('Master MP Status'!H275),'Master MP Status'!H275,"")</f>
        <v>MURSID</v>
      </c>
      <c r="I275" s="5" t="str">
        <f>IF(ISTEXT('Master MP Status'!I275),'Master MP Status'!I275,"")</f>
        <v>Pipe Fitter1</v>
      </c>
      <c r="J275" s="5" t="str">
        <f>IF(ISTEXT('Master MP Status'!J275),'Master MP Status'!J275,"")</f>
        <v>Fitter 1</v>
      </c>
      <c r="K275" s="9">
        <f>IF(OR('Master MP Status'!K275=0,'Master MP Status'!K275=""),"",'Master MP Status'!K275)</f>
        <v>45857</v>
      </c>
      <c r="L275" s="9">
        <f>IF(OR('Master MP Status'!L275=0,'Master MP Status'!L275=""),"",'Master MP Status'!L275)</f>
        <v>45857</v>
      </c>
      <c r="M275" s="9" t="str">
        <f>IF(OR('Master MP Status'!M275=0,'Master MP Status'!M275=""),"",'Master MP Status'!M275)</f>
        <v/>
      </c>
      <c r="N275" s="5" t="str">
        <f>IF(ISTEXT('Master MP Status'!N275),'Master MP Status'!N275,"")</f>
        <v/>
      </c>
      <c r="O275" s="5">
        <f>LOOKUP(O$6,'Daily Absent'!$O$6:$AX$6,'Daily Absent'!$O275:$AX275)</f>
        <v>0</v>
      </c>
      <c r="P275" s="100"/>
      <c r="Q275" s="100"/>
      <c r="R275" s="100"/>
      <c r="S275" s="100"/>
      <c r="T275" s="5"/>
      <c r="U275" s="5"/>
      <c r="V275" s="5">
        <f>LOOKUP(V$6,'Daily Absent'!$O$6:$AX$6,'Daily Absent'!$O275:$AX275)</f>
        <v>0</v>
      </c>
      <c r="W275" s="100"/>
      <c r="X275" s="100"/>
      <c r="Y275" s="100"/>
      <c r="Z275" s="100"/>
      <c r="AA275" s="5"/>
      <c r="AB275" s="5"/>
      <c r="AC275" s="5">
        <f>LOOKUP(AC$6,'Daily Absent'!$O$6:$AX$6,'Daily Absent'!$O275:$AX275)</f>
        <v>0</v>
      </c>
      <c r="AD275" s="100"/>
      <c r="AE275" s="100"/>
      <c r="AF275" s="100"/>
      <c r="AG275" s="100"/>
      <c r="AH275" s="5"/>
      <c r="AI275" s="5"/>
      <c r="AJ275" s="5">
        <f>LOOKUP(AJ$6,'Daily Absent'!$O$6:$AX$6,'Daily Absent'!$O275:$AX275)</f>
        <v>0</v>
      </c>
      <c r="AK275" s="100"/>
      <c r="AL275" s="100"/>
      <c r="AM275" s="100"/>
      <c r="AN275" s="100"/>
      <c r="AO275" s="5"/>
      <c r="AP275" s="5"/>
      <c r="AQ275" s="5">
        <f>LOOKUP(AQ$6,'Daily Absent'!$O$6:$AX$6,'Daily Absent'!$O275:$AX275)</f>
        <v>0</v>
      </c>
      <c r="AR275" s="100"/>
      <c r="AS275" s="100"/>
      <c r="AT275" s="100"/>
      <c r="AU275" s="100"/>
      <c r="AV275" s="5"/>
      <c r="AW275" s="5"/>
      <c r="AX275" s="5">
        <f>LOOKUP(AX$6,'Daily Absent'!$O$6:$AX$6,'Daily Absent'!$O275:$AX275)</f>
        <v>0</v>
      </c>
      <c r="AY275" s="100"/>
      <c r="AZ275" s="100"/>
      <c r="BA275" s="100"/>
      <c r="BB275" s="100"/>
      <c r="BC275" s="100"/>
      <c r="BD275" s="100"/>
      <c r="BE275" s="5">
        <f>LOOKUP(BE$6,'Daily Absent'!$O$6:$AX$6,'Daily Absent'!$O275:$AX275)</f>
        <v>0</v>
      </c>
      <c r="BF275" s="100"/>
      <c r="BG275" s="100"/>
      <c r="BH275" s="100"/>
      <c r="BI275" s="100"/>
      <c r="BJ275" s="100"/>
      <c r="BK275" s="100"/>
      <c r="BL275" s="5">
        <f>LOOKUP(BL$6,'Daily Absent'!$O$6:$AX$6,'Daily Absent'!$O275:$AX275)</f>
        <v>0</v>
      </c>
      <c r="BM275" s="100"/>
      <c r="BN275" s="100"/>
      <c r="BO275" s="100"/>
      <c r="BP275" s="100"/>
      <c r="BQ275" s="100"/>
      <c r="BR275" s="100"/>
      <c r="BS275" s="5">
        <f>LOOKUP(BS$6,'Daily Absent'!$O$6:$AX$6,'Daily Absent'!$O275:$AX275)</f>
        <v>0</v>
      </c>
      <c r="BT275" s="100"/>
      <c r="BU275" s="100"/>
      <c r="BV275" s="100"/>
      <c r="BW275" s="100"/>
      <c r="BX275" s="5"/>
      <c r="BY275" s="5"/>
      <c r="BZ275" s="5">
        <f>LOOKUP(BZ$6,'Daily Absent'!$O$6:$AX$6,'Daily Absent'!$O275:$AX275)</f>
        <v>0</v>
      </c>
      <c r="CA275" s="100"/>
      <c r="CB275" s="100"/>
      <c r="CC275" s="100"/>
      <c r="CD275" s="100"/>
      <c r="CE275" s="5"/>
      <c r="CF275" s="5"/>
      <c r="CG275" s="5">
        <f>LOOKUP(CG$6,'Daily Absent'!$O$6:$AX$6,'Daily Absent'!$O275:$AX275)</f>
        <v>0</v>
      </c>
      <c r="CH275" s="100"/>
      <c r="CI275" s="100"/>
      <c r="CJ275" s="100"/>
      <c r="CK275" s="100"/>
      <c r="CL275" s="5"/>
      <c r="CM275" s="5"/>
      <c r="CN275" s="5">
        <f>LOOKUP(CN$6,'Daily Absent'!$O$6:$AX$6,'Daily Absent'!$O275:$AX275)</f>
        <v>0</v>
      </c>
      <c r="CO275" s="100"/>
      <c r="CP275" s="100"/>
      <c r="CQ275" s="100"/>
      <c r="CR275" s="100"/>
      <c r="CS275" s="5"/>
      <c r="CT275" s="5"/>
      <c r="CU275" s="5">
        <f>LOOKUP(CU$6,'Daily Absent'!$O$6:$AX$6,'Daily Absent'!$O275:$AX275)</f>
        <v>0</v>
      </c>
      <c r="CV275" s="100"/>
      <c r="CW275" s="100"/>
      <c r="CX275" s="100"/>
      <c r="CY275" s="100"/>
      <c r="CZ275" s="5"/>
      <c r="DA275" s="5"/>
      <c r="DB275" s="5">
        <f>LOOKUP(DB$6,'Daily Absent'!$O$6:$AX$6,'Daily Absent'!$O275:$AX275)</f>
        <v>0</v>
      </c>
      <c r="DC275" s="100"/>
      <c r="DD275" s="100"/>
      <c r="DE275" s="100"/>
      <c r="DF275" s="100"/>
      <c r="DG275" s="5"/>
      <c r="DH275" s="5"/>
      <c r="DI275" s="5">
        <f>LOOKUP(DI$6,'Daily Absent'!$O$6:$AX$6,'Daily Absent'!$O275:$AX275)</f>
        <v>0</v>
      </c>
      <c r="DJ275" s="100"/>
      <c r="DK275" s="100"/>
      <c r="DL275" s="100"/>
      <c r="DM275" s="100"/>
      <c r="DN275" s="5"/>
      <c r="DO275" s="5"/>
      <c r="DP275" s="5">
        <f>LOOKUP(DP$6,'Daily Absent'!$O$6:$AX$6,'Daily Absent'!$O275:$AX275)</f>
        <v>0</v>
      </c>
      <c r="DQ275" s="100"/>
      <c r="DR275" s="100"/>
      <c r="DS275" s="100"/>
      <c r="DT275" s="100"/>
      <c r="DU275" s="5"/>
      <c r="DV275" s="5"/>
      <c r="DW275" s="5">
        <f>LOOKUP(DW$6,'Daily Absent'!$O$6:$AX$6,'Daily Absent'!$O275:$AX275)</f>
        <v>0</v>
      </c>
      <c r="DX275" s="100"/>
      <c r="DY275" s="100"/>
      <c r="DZ275" s="100"/>
      <c r="EA275" s="100"/>
      <c r="EB275" s="5"/>
      <c r="EC275" s="5"/>
      <c r="ED275" s="5">
        <f>LOOKUP(ED$6,'Daily Absent'!$O$6:$AX$6,'Daily Absent'!$O275:$AX275)</f>
        <v>0</v>
      </c>
      <c r="EE275" s="100"/>
      <c r="EF275" s="100"/>
      <c r="EG275" s="100"/>
      <c r="EH275" s="100"/>
      <c r="EI275" s="5"/>
      <c r="EJ275" s="5"/>
      <c r="EK275" s="5">
        <f>LOOKUP(EK$6,'Daily Absent'!$O$6:$AX$6,'Daily Absent'!$O275:$AX275)</f>
        <v>1</v>
      </c>
      <c r="EL275" s="100">
        <v>0.29166666666666669</v>
      </c>
      <c r="EM275" s="100">
        <v>0.5</v>
      </c>
      <c r="EN275" s="100">
        <v>0.54166666666666663</v>
      </c>
      <c r="EO275" s="100">
        <v>0.75</v>
      </c>
      <c r="EP275" s="100"/>
      <c r="EQ275" s="5"/>
      <c r="ER275" s="5">
        <f>LOOKUP(ER$6,'Daily Absent'!$O$6:$AX$6,'Daily Absent'!$O275:$AX275)</f>
        <v>0</v>
      </c>
      <c r="ES275" s="100"/>
      <c r="ET275" s="100"/>
      <c r="EU275" s="100"/>
      <c r="EV275" s="100"/>
      <c r="EW275" s="5"/>
      <c r="EX275" s="5"/>
      <c r="EY275" s="5">
        <f>LOOKUP(EY$6,'Daily Absent'!$O$6:$AX$6,'Daily Absent'!$O275:$AX275)</f>
        <v>1</v>
      </c>
      <c r="EZ275" s="100">
        <v>0.29166666666666669</v>
      </c>
      <c r="FA275" s="100">
        <v>0.5</v>
      </c>
      <c r="FB275" s="100">
        <v>0.54166666666666663</v>
      </c>
      <c r="FC275" s="100">
        <v>0.75</v>
      </c>
      <c r="FD275" s="100">
        <v>0.79166666666666663</v>
      </c>
      <c r="FE275" s="100">
        <v>0.91666666666666663</v>
      </c>
      <c r="FF275" s="5">
        <f>LOOKUP(FF$6,'Daily Absent'!$O$6:$AX$6,'Daily Absent'!$O275:$AX275)</f>
        <v>1</v>
      </c>
      <c r="FG275" s="100"/>
      <c r="FH275" s="100"/>
      <c r="FI275" s="100"/>
      <c r="FJ275" s="100"/>
      <c r="FK275" s="5"/>
      <c r="FL275" s="5"/>
      <c r="FM275" s="5">
        <f>LOOKUP(FM$6,'Daily Absent'!$O$6:$AX$6,'Daily Absent'!$O275:$AX275)</f>
        <v>0</v>
      </c>
      <c r="FN275" s="100"/>
      <c r="FO275" s="100"/>
      <c r="FP275" s="100"/>
      <c r="FQ275" s="100"/>
      <c r="FR275" s="5"/>
      <c r="FS275" s="5"/>
      <c r="FT275" s="5">
        <f>LOOKUP(FT$6,'Daily Absent'!$O$6:$AX$6,'Daily Absent'!$O275:$AX275)</f>
        <v>0</v>
      </c>
      <c r="FU275" s="100"/>
      <c r="FV275" s="100"/>
      <c r="FW275" s="100"/>
      <c r="FX275" s="100"/>
      <c r="FY275" s="5"/>
      <c r="FZ275" s="5"/>
      <c r="GA275" s="5">
        <f>LOOKUP(GA$6,'Daily Absent'!$O$6:$AX$6,'Daily Absent'!$O275:$AX275)</f>
        <v>0</v>
      </c>
      <c r="GB275" s="100"/>
      <c r="GC275" s="100"/>
      <c r="GD275" s="100"/>
      <c r="GE275" s="100"/>
      <c r="GF275" s="5"/>
      <c r="GG275" s="5"/>
      <c r="GH275" s="5">
        <f>LOOKUP(GH$6,'Daily Absent'!$O$6:$AX$6,'Daily Absent'!$O275:$AX275)</f>
        <v>0</v>
      </c>
      <c r="GI275" s="100"/>
      <c r="GJ275" s="100"/>
      <c r="GK275" s="100"/>
      <c r="GL275" s="100"/>
      <c r="GM275" s="5"/>
      <c r="GN275" s="5"/>
      <c r="GO275" s="5">
        <f>LOOKUP(GO$6,'Daily Absent'!$O$6:$AX$6,'Daily Absent'!$O275:$AX275)</f>
        <v>0</v>
      </c>
      <c r="GP275" s="100"/>
      <c r="GQ275" s="100"/>
      <c r="GR275" s="100"/>
      <c r="GS275" s="100"/>
      <c r="GT275" s="100"/>
      <c r="GU275" s="100"/>
      <c r="GV275" s="5">
        <f>LOOKUP(GV$6,'Daily Absent'!$O$6:$AX$6,'Daily Absent'!$O275:$AX275)</f>
        <v>0</v>
      </c>
      <c r="GW275" s="100"/>
      <c r="GX275" s="100"/>
      <c r="GY275" s="100"/>
      <c r="GZ275" s="100"/>
      <c r="HA275" s="5"/>
      <c r="HB275" s="5"/>
      <c r="HC275" s="5">
        <f>LOOKUP(HC$6,'Daily Absent'!$O$6:$AX$6,'Daily Absent'!$O275:$AX275)</f>
        <v>0</v>
      </c>
      <c r="HD275" s="100"/>
      <c r="HE275" s="100"/>
      <c r="HF275" s="100"/>
      <c r="HG275" s="100"/>
      <c r="HH275" s="5"/>
      <c r="HI275" s="5"/>
      <c r="HJ275" s="5">
        <f>LOOKUP(HJ$6,'Daily Absent'!$O$6:$AX$6,'Daily Absent'!$O275:$AX275)</f>
        <v>0</v>
      </c>
      <c r="HK275" s="100"/>
      <c r="HL275" s="100"/>
      <c r="HM275" s="100"/>
      <c r="HN275" s="100"/>
      <c r="HO275" s="5"/>
      <c r="HP275" s="5"/>
      <c r="HQ275" s="5"/>
      <c r="HR275" s="100"/>
      <c r="HS275" s="100"/>
      <c r="HT275" s="100"/>
      <c r="HU275" s="100"/>
      <c r="HV275" s="5"/>
      <c r="HW275" s="5"/>
      <c r="HX275" s="5">
        <f>LOOKUP(HX$6,'Daily Absent'!$O$6:$AX$6,'Daily Absent'!$O275:$AX275)</f>
        <v>0</v>
      </c>
      <c r="HY275" s="5"/>
      <c r="HZ275" s="100"/>
      <c r="IA275" s="5"/>
      <c r="IB275" s="5"/>
      <c r="IC275" s="5"/>
      <c r="ID275" s="5"/>
      <c r="IE275" s="5">
        <f>LOOKUP(IE$6,'Daily Absent'!$O$6:$AX$6,'Daily Absent'!$O275:$AX275)</f>
        <v>0</v>
      </c>
      <c r="IF275" s="5"/>
      <c r="IG275" s="100"/>
      <c r="IH275" s="5"/>
      <c r="II275" s="5"/>
      <c r="IJ275" s="5"/>
      <c r="IK275" s="5"/>
      <c r="IL275" s="5">
        <f>LOOKUP(IL$6,'Daily Absent'!$O$6:$AX$6,'Daily Absent'!$O275:$AX275)</f>
        <v>0</v>
      </c>
      <c r="IM275" s="5"/>
      <c r="IN275" s="100"/>
      <c r="IO275" s="5"/>
      <c r="IP275" s="5"/>
      <c r="IQ275" s="5"/>
      <c r="IR275" s="5"/>
      <c r="IS275" s="5">
        <f>LOOKUP(IS$6,'Daily Absent'!$O$6:$AX$6,'Daily Absent'!$O275:$AX275)</f>
        <v>0</v>
      </c>
      <c r="IT275" s="5"/>
      <c r="IU275" s="100"/>
      <c r="IV275" s="5"/>
      <c r="IW275" s="5"/>
      <c r="IX275" s="5"/>
      <c r="IY275" s="5"/>
      <c r="IZ275" s="5">
        <f>LOOKUP(IZ$6,'Daily Absent'!$O$6:$AX$6,'Daily Absent'!$O275:$AX275)</f>
        <v>0</v>
      </c>
      <c r="JA275" s="5"/>
      <c r="JB275" s="100"/>
      <c r="JC275" s="5"/>
      <c r="JD275" s="5"/>
      <c r="JE275" s="5"/>
      <c r="JF275" s="5"/>
    </row>
    <row r="276" spans="1:266" ht="20" customHeight="1">
      <c r="A276" s="54">
        <f>IF('Master MP Status'!A276&gt;0,'Master MP Status'!A276,"")</f>
        <v>268</v>
      </c>
      <c r="B276" s="5" t="str">
        <f>IF(ISTEXT('Master MP Status'!B276),'Master MP Status'!B276,"")</f>
        <v>DIRECT</v>
      </c>
      <c r="C276" s="153" t="str">
        <f>IF(OR(ISTEXT('Master MP Status'!C276),'Master MP Status'!C276&gt;0),'Master MP Status'!C276,"")</f>
        <v/>
      </c>
      <c r="D276" s="154" t="str">
        <f>IF(OR(ISTEXT('Master MP Status'!D276),'Master MP Status'!D276&gt;0),'Master MP Status'!D276,"")</f>
        <v>B250188</v>
      </c>
      <c r="E276" s="5" t="str">
        <f>IF(ISTEXT('Master MP Status'!E276),'Master MP Status'!E276,"")</f>
        <v>ZULIAN</v>
      </c>
      <c r="F276" s="5"/>
      <c r="G276" s="5" t="str">
        <f>IF(ISTEXT('Master MP Status'!G276),'Master MP Status'!G276,"")</f>
        <v>Palembang</v>
      </c>
      <c r="H276" s="5" t="str">
        <f>IF(ISTEXT('Master MP Status'!H276),'Master MP Status'!H276,"")</f>
        <v>MURSID</v>
      </c>
      <c r="I276" s="5" t="str">
        <f>IF(ISTEXT('Master MP Status'!I276),'Master MP Status'!I276,"")</f>
        <v>Pipe Fitter2</v>
      </c>
      <c r="J276" s="5" t="str">
        <f>IF(ISTEXT('Master MP Status'!J276),'Master MP Status'!J276,"")</f>
        <v>Fitter 1</v>
      </c>
      <c r="K276" s="9">
        <f>IF(OR('Master MP Status'!K276=0,'Master MP Status'!K276=""),"",'Master MP Status'!K276)</f>
        <v>45857</v>
      </c>
      <c r="L276" s="9">
        <f>IF(OR('Master MP Status'!L276=0,'Master MP Status'!L276=""),"",'Master MP Status'!L276)</f>
        <v>45857</v>
      </c>
      <c r="M276" s="9" t="str">
        <f>IF(OR('Master MP Status'!M276=0,'Master MP Status'!M276=""),"",'Master MP Status'!M276)</f>
        <v/>
      </c>
      <c r="N276" s="5" t="str">
        <f>IF(ISTEXT('Master MP Status'!N276),'Master MP Status'!N276,"")</f>
        <v/>
      </c>
      <c r="O276" s="5">
        <f>LOOKUP(O$6,'Daily Absent'!$O$6:$AX$6,'Daily Absent'!$O276:$AX276)</f>
        <v>0</v>
      </c>
      <c r="P276" s="100"/>
      <c r="Q276" s="100"/>
      <c r="R276" s="100"/>
      <c r="S276" s="100"/>
      <c r="T276" s="5"/>
      <c r="U276" s="5"/>
      <c r="V276" s="5">
        <f>LOOKUP(V$6,'Daily Absent'!$O$6:$AX$6,'Daily Absent'!$O276:$AX276)</f>
        <v>0</v>
      </c>
      <c r="W276" s="100"/>
      <c r="X276" s="100"/>
      <c r="Y276" s="100"/>
      <c r="Z276" s="100"/>
      <c r="AA276" s="5"/>
      <c r="AB276" s="5"/>
      <c r="AC276" s="5">
        <f>LOOKUP(AC$6,'Daily Absent'!$O$6:$AX$6,'Daily Absent'!$O276:$AX276)</f>
        <v>0</v>
      </c>
      <c r="AD276" s="100"/>
      <c r="AE276" s="100"/>
      <c r="AF276" s="100"/>
      <c r="AG276" s="100"/>
      <c r="AH276" s="5"/>
      <c r="AI276" s="5"/>
      <c r="AJ276" s="5">
        <f>LOOKUP(AJ$6,'Daily Absent'!$O$6:$AX$6,'Daily Absent'!$O276:$AX276)</f>
        <v>0</v>
      </c>
      <c r="AK276" s="100"/>
      <c r="AL276" s="100"/>
      <c r="AM276" s="100"/>
      <c r="AN276" s="100"/>
      <c r="AO276" s="5"/>
      <c r="AP276" s="5"/>
      <c r="AQ276" s="5">
        <f>LOOKUP(AQ$6,'Daily Absent'!$O$6:$AX$6,'Daily Absent'!$O276:$AX276)</f>
        <v>0</v>
      </c>
      <c r="AR276" s="100"/>
      <c r="AS276" s="100"/>
      <c r="AT276" s="100"/>
      <c r="AU276" s="100"/>
      <c r="AV276" s="5"/>
      <c r="AW276" s="5"/>
      <c r="AX276" s="5">
        <f>LOOKUP(AX$6,'Daily Absent'!$O$6:$AX$6,'Daily Absent'!$O276:$AX276)</f>
        <v>0</v>
      </c>
      <c r="AY276" s="100"/>
      <c r="AZ276" s="100"/>
      <c r="BA276" s="100"/>
      <c r="BB276" s="100"/>
      <c r="BC276" s="100"/>
      <c r="BD276" s="100"/>
      <c r="BE276" s="5">
        <f>LOOKUP(BE$6,'Daily Absent'!$O$6:$AX$6,'Daily Absent'!$O276:$AX276)</f>
        <v>0</v>
      </c>
      <c r="BF276" s="100"/>
      <c r="BG276" s="100"/>
      <c r="BH276" s="100"/>
      <c r="BI276" s="100"/>
      <c r="BJ276" s="100"/>
      <c r="BK276" s="100"/>
      <c r="BL276" s="5">
        <f>LOOKUP(BL$6,'Daily Absent'!$O$6:$AX$6,'Daily Absent'!$O276:$AX276)</f>
        <v>0</v>
      </c>
      <c r="BM276" s="100"/>
      <c r="BN276" s="100"/>
      <c r="BO276" s="100"/>
      <c r="BP276" s="100"/>
      <c r="BQ276" s="100"/>
      <c r="BR276" s="100"/>
      <c r="BS276" s="5">
        <f>LOOKUP(BS$6,'Daily Absent'!$O$6:$AX$6,'Daily Absent'!$O276:$AX276)</f>
        <v>0</v>
      </c>
      <c r="BT276" s="100"/>
      <c r="BU276" s="100"/>
      <c r="BV276" s="100"/>
      <c r="BW276" s="100"/>
      <c r="BX276" s="5"/>
      <c r="BY276" s="5"/>
      <c r="BZ276" s="5">
        <f>LOOKUP(BZ$6,'Daily Absent'!$O$6:$AX$6,'Daily Absent'!$O276:$AX276)</f>
        <v>0</v>
      </c>
      <c r="CA276" s="100"/>
      <c r="CB276" s="100"/>
      <c r="CC276" s="100"/>
      <c r="CD276" s="100"/>
      <c r="CE276" s="5"/>
      <c r="CF276" s="5"/>
      <c r="CG276" s="5">
        <f>LOOKUP(CG$6,'Daily Absent'!$O$6:$AX$6,'Daily Absent'!$O276:$AX276)</f>
        <v>0</v>
      </c>
      <c r="CH276" s="100"/>
      <c r="CI276" s="100"/>
      <c r="CJ276" s="100"/>
      <c r="CK276" s="100"/>
      <c r="CL276" s="5"/>
      <c r="CM276" s="5"/>
      <c r="CN276" s="5">
        <f>LOOKUP(CN$6,'Daily Absent'!$O$6:$AX$6,'Daily Absent'!$O276:$AX276)</f>
        <v>0</v>
      </c>
      <c r="CO276" s="100"/>
      <c r="CP276" s="100"/>
      <c r="CQ276" s="100"/>
      <c r="CR276" s="100"/>
      <c r="CS276" s="5"/>
      <c r="CT276" s="5"/>
      <c r="CU276" s="5">
        <f>LOOKUP(CU$6,'Daily Absent'!$O$6:$AX$6,'Daily Absent'!$O276:$AX276)</f>
        <v>0</v>
      </c>
      <c r="CV276" s="100"/>
      <c r="CW276" s="100"/>
      <c r="CX276" s="100"/>
      <c r="CY276" s="100"/>
      <c r="CZ276" s="5"/>
      <c r="DA276" s="5"/>
      <c r="DB276" s="5">
        <f>LOOKUP(DB$6,'Daily Absent'!$O$6:$AX$6,'Daily Absent'!$O276:$AX276)</f>
        <v>0</v>
      </c>
      <c r="DC276" s="100"/>
      <c r="DD276" s="100"/>
      <c r="DE276" s="100"/>
      <c r="DF276" s="100"/>
      <c r="DG276" s="5"/>
      <c r="DH276" s="5"/>
      <c r="DI276" s="5">
        <f>LOOKUP(DI$6,'Daily Absent'!$O$6:$AX$6,'Daily Absent'!$O276:$AX276)</f>
        <v>0</v>
      </c>
      <c r="DJ276" s="100"/>
      <c r="DK276" s="100"/>
      <c r="DL276" s="100"/>
      <c r="DM276" s="100"/>
      <c r="DN276" s="5"/>
      <c r="DO276" s="5"/>
      <c r="DP276" s="5">
        <f>LOOKUP(DP$6,'Daily Absent'!$O$6:$AX$6,'Daily Absent'!$O276:$AX276)</f>
        <v>0</v>
      </c>
      <c r="DQ276" s="100"/>
      <c r="DR276" s="100"/>
      <c r="DS276" s="100"/>
      <c r="DT276" s="100"/>
      <c r="DU276" s="5"/>
      <c r="DV276" s="5"/>
      <c r="DW276" s="5">
        <f>LOOKUP(DW$6,'Daily Absent'!$O$6:$AX$6,'Daily Absent'!$O276:$AX276)</f>
        <v>0</v>
      </c>
      <c r="DX276" s="100"/>
      <c r="DY276" s="100"/>
      <c r="DZ276" s="100"/>
      <c r="EA276" s="100"/>
      <c r="EB276" s="5"/>
      <c r="EC276" s="5"/>
      <c r="ED276" s="5">
        <f>LOOKUP(ED$6,'Daily Absent'!$O$6:$AX$6,'Daily Absent'!$O276:$AX276)</f>
        <v>0</v>
      </c>
      <c r="EE276" s="100"/>
      <c r="EF276" s="100"/>
      <c r="EG276" s="100"/>
      <c r="EH276" s="100"/>
      <c r="EI276" s="5"/>
      <c r="EJ276" s="5"/>
      <c r="EK276" s="5">
        <f>LOOKUP(EK$6,'Daily Absent'!$O$6:$AX$6,'Daily Absent'!$O276:$AX276)</f>
        <v>1</v>
      </c>
      <c r="EL276" s="100">
        <v>0.29166666666666669</v>
      </c>
      <c r="EM276" s="100">
        <v>0.5</v>
      </c>
      <c r="EN276" s="100">
        <v>0.54166666666666663</v>
      </c>
      <c r="EO276" s="100">
        <v>0.75</v>
      </c>
      <c r="EP276" s="100"/>
      <c r="EQ276" s="5"/>
      <c r="ER276" s="5">
        <f>LOOKUP(ER$6,'Daily Absent'!$O$6:$AX$6,'Daily Absent'!$O276:$AX276)</f>
        <v>0</v>
      </c>
      <c r="ES276" s="100"/>
      <c r="ET276" s="100"/>
      <c r="EU276" s="100"/>
      <c r="EV276" s="100"/>
      <c r="EW276" s="5"/>
      <c r="EX276" s="5"/>
      <c r="EY276" s="5">
        <f>LOOKUP(EY$6,'Daily Absent'!$O$6:$AX$6,'Daily Absent'!$O276:$AX276)</f>
        <v>1</v>
      </c>
      <c r="EZ276" s="100">
        <v>0.29166666666666669</v>
      </c>
      <c r="FA276" s="100">
        <v>0.5</v>
      </c>
      <c r="FB276" s="100">
        <v>0.54166666666666663</v>
      </c>
      <c r="FC276" s="100">
        <v>0.75</v>
      </c>
      <c r="FD276" s="100">
        <v>0.79166666666666663</v>
      </c>
      <c r="FE276" s="100">
        <v>0.91666666666666663</v>
      </c>
      <c r="FF276" s="5">
        <f>LOOKUP(FF$6,'Daily Absent'!$O$6:$AX$6,'Daily Absent'!$O276:$AX276)</f>
        <v>1</v>
      </c>
      <c r="FG276" s="100"/>
      <c r="FH276" s="100"/>
      <c r="FI276" s="100"/>
      <c r="FJ276" s="100"/>
      <c r="FK276" s="5"/>
      <c r="FL276" s="5"/>
      <c r="FM276" s="5">
        <f>LOOKUP(FM$6,'Daily Absent'!$O$6:$AX$6,'Daily Absent'!$O276:$AX276)</f>
        <v>0</v>
      </c>
      <c r="FN276" s="100"/>
      <c r="FO276" s="100"/>
      <c r="FP276" s="100"/>
      <c r="FQ276" s="100"/>
      <c r="FR276" s="5"/>
      <c r="FS276" s="5"/>
      <c r="FT276" s="5">
        <f>LOOKUP(FT$6,'Daily Absent'!$O$6:$AX$6,'Daily Absent'!$O276:$AX276)</f>
        <v>0</v>
      </c>
      <c r="FU276" s="100"/>
      <c r="FV276" s="100"/>
      <c r="FW276" s="100"/>
      <c r="FX276" s="100"/>
      <c r="FY276" s="5"/>
      <c r="FZ276" s="5"/>
      <c r="GA276" s="5">
        <f>LOOKUP(GA$6,'Daily Absent'!$O$6:$AX$6,'Daily Absent'!$O276:$AX276)</f>
        <v>0</v>
      </c>
      <c r="GB276" s="100"/>
      <c r="GC276" s="100"/>
      <c r="GD276" s="100"/>
      <c r="GE276" s="100"/>
      <c r="GF276" s="5"/>
      <c r="GG276" s="5"/>
      <c r="GH276" s="5">
        <f>LOOKUP(GH$6,'Daily Absent'!$O$6:$AX$6,'Daily Absent'!$O276:$AX276)</f>
        <v>0</v>
      </c>
      <c r="GI276" s="100"/>
      <c r="GJ276" s="100"/>
      <c r="GK276" s="100"/>
      <c r="GL276" s="100"/>
      <c r="GM276" s="5"/>
      <c r="GN276" s="5"/>
      <c r="GO276" s="5">
        <f>LOOKUP(GO$6,'Daily Absent'!$O$6:$AX$6,'Daily Absent'!$O276:$AX276)</f>
        <v>0</v>
      </c>
      <c r="GP276" s="100"/>
      <c r="GQ276" s="100"/>
      <c r="GR276" s="100"/>
      <c r="GS276" s="100"/>
      <c r="GT276" s="100"/>
      <c r="GU276" s="100"/>
      <c r="GV276" s="5">
        <f>LOOKUP(GV$6,'Daily Absent'!$O$6:$AX$6,'Daily Absent'!$O276:$AX276)</f>
        <v>0</v>
      </c>
      <c r="GW276" s="100"/>
      <c r="GX276" s="100"/>
      <c r="GY276" s="100"/>
      <c r="GZ276" s="100"/>
      <c r="HA276" s="5"/>
      <c r="HB276" s="5"/>
      <c r="HC276" s="5">
        <f>LOOKUP(HC$6,'Daily Absent'!$O$6:$AX$6,'Daily Absent'!$O276:$AX276)</f>
        <v>0</v>
      </c>
      <c r="HD276" s="100"/>
      <c r="HE276" s="100"/>
      <c r="HF276" s="100"/>
      <c r="HG276" s="100"/>
      <c r="HH276" s="5"/>
      <c r="HI276" s="5"/>
      <c r="HJ276" s="5">
        <f>LOOKUP(HJ$6,'Daily Absent'!$O$6:$AX$6,'Daily Absent'!$O276:$AX276)</f>
        <v>0</v>
      </c>
      <c r="HK276" s="100"/>
      <c r="HL276" s="100"/>
      <c r="HM276" s="100"/>
      <c r="HN276" s="100"/>
      <c r="HO276" s="5"/>
      <c r="HP276" s="5"/>
      <c r="HQ276" s="5"/>
      <c r="HR276" s="100"/>
      <c r="HS276" s="100"/>
      <c r="HT276" s="100"/>
      <c r="HU276" s="100"/>
      <c r="HV276" s="5"/>
      <c r="HW276" s="5"/>
      <c r="HX276" s="5">
        <f>LOOKUP(HX$6,'Daily Absent'!$O$6:$AX$6,'Daily Absent'!$O276:$AX276)</f>
        <v>0</v>
      </c>
      <c r="HY276" s="5"/>
      <c r="HZ276" s="100"/>
      <c r="IA276" s="5"/>
      <c r="IB276" s="5"/>
      <c r="IC276" s="5"/>
      <c r="ID276" s="5"/>
      <c r="IE276" s="5">
        <f>LOOKUP(IE$6,'Daily Absent'!$O$6:$AX$6,'Daily Absent'!$O276:$AX276)</f>
        <v>0</v>
      </c>
      <c r="IF276" s="5"/>
      <c r="IG276" s="100"/>
      <c r="IH276" s="5"/>
      <c r="II276" s="5"/>
      <c r="IJ276" s="5"/>
      <c r="IK276" s="5"/>
      <c r="IL276" s="5">
        <f>LOOKUP(IL$6,'Daily Absent'!$O$6:$AX$6,'Daily Absent'!$O276:$AX276)</f>
        <v>0</v>
      </c>
      <c r="IM276" s="5"/>
      <c r="IN276" s="100"/>
      <c r="IO276" s="5"/>
      <c r="IP276" s="5"/>
      <c r="IQ276" s="5"/>
      <c r="IR276" s="5"/>
      <c r="IS276" s="5">
        <f>LOOKUP(IS$6,'Daily Absent'!$O$6:$AX$6,'Daily Absent'!$O276:$AX276)</f>
        <v>0</v>
      </c>
      <c r="IT276" s="5"/>
      <c r="IU276" s="100"/>
      <c r="IV276" s="5"/>
      <c r="IW276" s="5"/>
      <c r="IX276" s="5"/>
      <c r="IY276" s="5"/>
      <c r="IZ276" s="5">
        <f>LOOKUP(IZ$6,'Daily Absent'!$O$6:$AX$6,'Daily Absent'!$O276:$AX276)</f>
        <v>0</v>
      </c>
      <c r="JA276" s="5"/>
      <c r="JB276" s="100"/>
      <c r="JC276" s="5"/>
      <c r="JD276" s="5"/>
      <c r="JE276" s="5"/>
      <c r="JF276" s="5"/>
    </row>
    <row r="277" spans="1:266" ht="20" customHeight="1">
      <c r="A277" s="54">
        <f>IF('Master MP Status'!A277&gt;0,'Master MP Status'!A277,"")</f>
        <v>269</v>
      </c>
      <c r="B277" s="5" t="str">
        <f>IF(ISTEXT('Master MP Status'!B277),'Master MP Status'!B277,"")</f>
        <v>DIRECT</v>
      </c>
      <c r="C277" s="153" t="str">
        <f>IF(OR(ISTEXT('Master MP Status'!C277),'Master MP Status'!C277&gt;0),'Master MP Status'!C277,"")</f>
        <v/>
      </c>
      <c r="D277" s="154" t="str">
        <f>IF(OR(ISTEXT('Master MP Status'!D277),'Master MP Status'!D277&gt;0),'Master MP Status'!D277,"")</f>
        <v>B250189</v>
      </c>
      <c r="E277" s="5" t="str">
        <f>IF(ISTEXT('Master MP Status'!E277),'Master MP Status'!E277,"")</f>
        <v>BERLIAN ADAM</v>
      </c>
      <c r="F277" s="5"/>
      <c r="G277" s="5" t="str">
        <f>IF(ISTEXT('Master MP Status'!G277),'Master MP Status'!G277,"")</f>
        <v>Cilegon</v>
      </c>
      <c r="H277" s="5" t="str">
        <f>IF(ISTEXT('Master MP Status'!H277),'Master MP Status'!H277,"")</f>
        <v>MURSID</v>
      </c>
      <c r="I277" s="5" t="str">
        <f>IF(ISTEXT('Master MP Status'!I277),'Master MP Status'!I277,"")</f>
        <v>Pipe Fitter2</v>
      </c>
      <c r="J277" s="5" t="str">
        <f>IF(ISTEXT('Master MP Status'!J277),'Master MP Status'!J277,"")</f>
        <v>Fitter 1</v>
      </c>
      <c r="K277" s="9">
        <f>IF(OR('Master MP Status'!K277=0,'Master MP Status'!K277=""),"",'Master MP Status'!K277)</f>
        <v>45857</v>
      </c>
      <c r="L277" s="9">
        <f>IF(OR('Master MP Status'!L277=0,'Master MP Status'!L277=""),"",'Master MP Status'!L277)</f>
        <v>45857</v>
      </c>
      <c r="M277" s="9" t="str">
        <f>IF(OR('Master MP Status'!M277=0,'Master MP Status'!M277=""),"",'Master MP Status'!M277)</f>
        <v/>
      </c>
      <c r="N277" s="5" t="str">
        <f>IF(ISTEXT('Master MP Status'!N277),'Master MP Status'!N277,"")</f>
        <v/>
      </c>
      <c r="O277" s="5">
        <f>LOOKUP(O$6,'Daily Absent'!$O$6:$AX$6,'Daily Absent'!$O277:$AX277)</f>
        <v>0</v>
      </c>
      <c r="P277" s="100"/>
      <c r="Q277" s="100"/>
      <c r="R277" s="100"/>
      <c r="S277" s="100"/>
      <c r="T277" s="5"/>
      <c r="U277" s="5"/>
      <c r="V277" s="5">
        <f>LOOKUP(V$6,'Daily Absent'!$O$6:$AX$6,'Daily Absent'!$O277:$AX277)</f>
        <v>0</v>
      </c>
      <c r="W277" s="100"/>
      <c r="X277" s="100"/>
      <c r="Y277" s="100"/>
      <c r="Z277" s="100"/>
      <c r="AA277" s="5"/>
      <c r="AB277" s="5"/>
      <c r="AC277" s="5">
        <f>LOOKUP(AC$6,'Daily Absent'!$O$6:$AX$6,'Daily Absent'!$O277:$AX277)</f>
        <v>0</v>
      </c>
      <c r="AD277" s="100"/>
      <c r="AE277" s="100"/>
      <c r="AF277" s="100"/>
      <c r="AG277" s="100"/>
      <c r="AH277" s="5"/>
      <c r="AI277" s="5"/>
      <c r="AJ277" s="5">
        <f>LOOKUP(AJ$6,'Daily Absent'!$O$6:$AX$6,'Daily Absent'!$O277:$AX277)</f>
        <v>0</v>
      </c>
      <c r="AK277" s="100"/>
      <c r="AL277" s="100"/>
      <c r="AM277" s="100"/>
      <c r="AN277" s="100"/>
      <c r="AO277" s="5"/>
      <c r="AP277" s="5"/>
      <c r="AQ277" s="5">
        <f>LOOKUP(AQ$6,'Daily Absent'!$O$6:$AX$6,'Daily Absent'!$O277:$AX277)</f>
        <v>0</v>
      </c>
      <c r="AR277" s="100"/>
      <c r="AS277" s="100"/>
      <c r="AT277" s="100"/>
      <c r="AU277" s="100"/>
      <c r="AV277" s="5"/>
      <c r="AW277" s="5"/>
      <c r="AX277" s="5">
        <f>LOOKUP(AX$6,'Daily Absent'!$O$6:$AX$6,'Daily Absent'!$O277:$AX277)</f>
        <v>0</v>
      </c>
      <c r="AY277" s="100"/>
      <c r="AZ277" s="100"/>
      <c r="BA277" s="100"/>
      <c r="BB277" s="100"/>
      <c r="BC277" s="100"/>
      <c r="BD277" s="100"/>
      <c r="BE277" s="5">
        <f>LOOKUP(BE$6,'Daily Absent'!$O$6:$AX$6,'Daily Absent'!$O277:$AX277)</f>
        <v>0</v>
      </c>
      <c r="BF277" s="100"/>
      <c r="BG277" s="100"/>
      <c r="BH277" s="100"/>
      <c r="BI277" s="100"/>
      <c r="BJ277" s="100"/>
      <c r="BK277" s="100"/>
      <c r="BL277" s="5">
        <f>LOOKUP(BL$6,'Daily Absent'!$O$6:$AX$6,'Daily Absent'!$O277:$AX277)</f>
        <v>0</v>
      </c>
      <c r="BM277" s="100"/>
      <c r="BN277" s="100"/>
      <c r="BO277" s="100"/>
      <c r="BP277" s="100"/>
      <c r="BQ277" s="100"/>
      <c r="BR277" s="100"/>
      <c r="BS277" s="5">
        <f>LOOKUP(BS$6,'Daily Absent'!$O$6:$AX$6,'Daily Absent'!$O277:$AX277)</f>
        <v>0</v>
      </c>
      <c r="BT277" s="100"/>
      <c r="BU277" s="100"/>
      <c r="BV277" s="100"/>
      <c r="BW277" s="100"/>
      <c r="BX277" s="5"/>
      <c r="BY277" s="5"/>
      <c r="BZ277" s="5">
        <f>LOOKUP(BZ$6,'Daily Absent'!$O$6:$AX$6,'Daily Absent'!$O277:$AX277)</f>
        <v>0</v>
      </c>
      <c r="CA277" s="100"/>
      <c r="CB277" s="100"/>
      <c r="CC277" s="100"/>
      <c r="CD277" s="100"/>
      <c r="CE277" s="5"/>
      <c r="CF277" s="5"/>
      <c r="CG277" s="5">
        <f>LOOKUP(CG$6,'Daily Absent'!$O$6:$AX$6,'Daily Absent'!$O277:$AX277)</f>
        <v>0</v>
      </c>
      <c r="CH277" s="100"/>
      <c r="CI277" s="100"/>
      <c r="CJ277" s="100"/>
      <c r="CK277" s="100"/>
      <c r="CL277" s="5"/>
      <c r="CM277" s="5"/>
      <c r="CN277" s="5">
        <f>LOOKUP(CN$6,'Daily Absent'!$O$6:$AX$6,'Daily Absent'!$O277:$AX277)</f>
        <v>0</v>
      </c>
      <c r="CO277" s="100"/>
      <c r="CP277" s="100"/>
      <c r="CQ277" s="100"/>
      <c r="CR277" s="100"/>
      <c r="CS277" s="5"/>
      <c r="CT277" s="5"/>
      <c r="CU277" s="5">
        <f>LOOKUP(CU$6,'Daily Absent'!$O$6:$AX$6,'Daily Absent'!$O277:$AX277)</f>
        <v>0</v>
      </c>
      <c r="CV277" s="100"/>
      <c r="CW277" s="100"/>
      <c r="CX277" s="100"/>
      <c r="CY277" s="100"/>
      <c r="CZ277" s="5"/>
      <c r="DA277" s="5"/>
      <c r="DB277" s="5">
        <f>LOOKUP(DB$6,'Daily Absent'!$O$6:$AX$6,'Daily Absent'!$O277:$AX277)</f>
        <v>0</v>
      </c>
      <c r="DC277" s="100"/>
      <c r="DD277" s="100"/>
      <c r="DE277" s="100"/>
      <c r="DF277" s="100"/>
      <c r="DG277" s="5"/>
      <c r="DH277" s="5"/>
      <c r="DI277" s="5">
        <f>LOOKUP(DI$6,'Daily Absent'!$O$6:$AX$6,'Daily Absent'!$O277:$AX277)</f>
        <v>0</v>
      </c>
      <c r="DJ277" s="100"/>
      <c r="DK277" s="100"/>
      <c r="DL277" s="100"/>
      <c r="DM277" s="100"/>
      <c r="DN277" s="5"/>
      <c r="DO277" s="5"/>
      <c r="DP277" s="5">
        <f>LOOKUP(DP$6,'Daily Absent'!$O$6:$AX$6,'Daily Absent'!$O277:$AX277)</f>
        <v>0</v>
      </c>
      <c r="DQ277" s="100"/>
      <c r="DR277" s="100"/>
      <c r="DS277" s="100"/>
      <c r="DT277" s="100"/>
      <c r="DU277" s="5"/>
      <c r="DV277" s="5"/>
      <c r="DW277" s="5">
        <f>LOOKUP(DW$6,'Daily Absent'!$O$6:$AX$6,'Daily Absent'!$O277:$AX277)</f>
        <v>0</v>
      </c>
      <c r="DX277" s="100"/>
      <c r="DY277" s="100"/>
      <c r="DZ277" s="100"/>
      <c r="EA277" s="100"/>
      <c r="EB277" s="5"/>
      <c r="EC277" s="5"/>
      <c r="ED277" s="5">
        <f>LOOKUP(ED$6,'Daily Absent'!$O$6:$AX$6,'Daily Absent'!$O277:$AX277)</f>
        <v>0</v>
      </c>
      <c r="EE277" s="100"/>
      <c r="EF277" s="100"/>
      <c r="EG277" s="100"/>
      <c r="EH277" s="100"/>
      <c r="EI277" s="5"/>
      <c r="EJ277" s="5"/>
      <c r="EK277" s="5">
        <f>LOOKUP(EK$6,'Daily Absent'!$O$6:$AX$6,'Daily Absent'!$O277:$AX277)</f>
        <v>1</v>
      </c>
      <c r="EL277" s="100">
        <v>0.29166666666666669</v>
      </c>
      <c r="EM277" s="100">
        <v>0.5</v>
      </c>
      <c r="EN277" s="100">
        <v>0.54166666666666663</v>
      </c>
      <c r="EO277" s="100">
        <v>0.75</v>
      </c>
      <c r="EP277" s="100"/>
      <c r="EQ277" s="5"/>
      <c r="ER277" s="5">
        <f>LOOKUP(ER$6,'Daily Absent'!$O$6:$AX$6,'Daily Absent'!$O277:$AX277)</f>
        <v>0</v>
      </c>
      <c r="ES277" s="100"/>
      <c r="ET277" s="100"/>
      <c r="EU277" s="100"/>
      <c r="EV277" s="100"/>
      <c r="EW277" s="5"/>
      <c r="EX277" s="5"/>
      <c r="EY277" s="5">
        <f>LOOKUP(EY$6,'Daily Absent'!$O$6:$AX$6,'Daily Absent'!$O277:$AX277)</f>
        <v>1</v>
      </c>
      <c r="EZ277" s="100">
        <v>0.29166666666666669</v>
      </c>
      <c r="FA277" s="100">
        <v>0.5</v>
      </c>
      <c r="FB277" s="100">
        <v>0.54166666666666663</v>
      </c>
      <c r="FC277" s="100">
        <v>0.75</v>
      </c>
      <c r="FD277" s="100">
        <v>0.79166666666666663</v>
      </c>
      <c r="FE277" s="100">
        <v>0.91666666666666663</v>
      </c>
      <c r="FF277" s="5">
        <f>LOOKUP(FF$6,'Daily Absent'!$O$6:$AX$6,'Daily Absent'!$O277:$AX277)</f>
        <v>1</v>
      </c>
      <c r="FG277" s="100"/>
      <c r="FH277" s="100"/>
      <c r="FI277" s="100"/>
      <c r="FJ277" s="100"/>
      <c r="FK277" s="5"/>
      <c r="FL277" s="5"/>
      <c r="FM277" s="5">
        <f>LOOKUP(FM$6,'Daily Absent'!$O$6:$AX$6,'Daily Absent'!$O277:$AX277)</f>
        <v>0</v>
      </c>
      <c r="FN277" s="100"/>
      <c r="FO277" s="100"/>
      <c r="FP277" s="100"/>
      <c r="FQ277" s="100"/>
      <c r="FR277" s="5"/>
      <c r="FS277" s="5"/>
      <c r="FT277" s="5">
        <f>LOOKUP(FT$6,'Daily Absent'!$O$6:$AX$6,'Daily Absent'!$O277:$AX277)</f>
        <v>0</v>
      </c>
      <c r="FU277" s="100"/>
      <c r="FV277" s="100"/>
      <c r="FW277" s="100"/>
      <c r="FX277" s="100"/>
      <c r="FY277" s="5"/>
      <c r="FZ277" s="5"/>
      <c r="GA277" s="5">
        <f>LOOKUP(GA$6,'Daily Absent'!$O$6:$AX$6,'Daily Absent'!$O277:$AX277)</f>
        <v>0</v>
      </c>
      <c r="GB277" s="100"/>
      <c r="GC277" s="100"/>
      <c r="GD277" s="100"/>
      <c r="GE277" s="100"/>
      <c r="GF277" s="5"/>
      <c r="GG277" s="5"/>
      <c r="GH277" s="5">
        <f>LOOKUP(GH$6,'Daily Absent'!$O$6:$AX$6,'Daily Absent'!$O277:$AX277)</f>
        <v>0</v>
      </c>
      <c r="GI277" s="100"/>
      <c r="GJ277" s="100"/>
      <c r="GK277" s="100"/>
      <c r="GL277" s="100"/>
      <c r="GM277" s="5"/>
      <c r="GN277" s="5"/>
      <c r="GO277" s="5">
        <f>LOOKUP(GO$6,'Daily Absent'!$O$6:$AX$6,'Daily Absent'!$O277:$AX277)</f>
        <v>0</v>
      </c>
      <c r="GP277" s="100"/>
      <c r="GQ277" s="100"/>
      <c r="GR277" s="100"/>
      <c r="GS277" s="100"/>
      <c r="GT277" s="100"/>
      <c r="GU277" s="100"/>
      <c r="GV277" s="5">
        <f>LOOKUP(GV$6,'Daily Absent'!$O$6:$AX$6,'Daily Absent'!$O277:$AX277)</f>
        <v>0</v>
      </c>
      <c r="GW277" s="100"/>
      <c r="GX277" s="100"/>
      <c r="GY277" s="100"/>
      <c r="GZ277" s="100"/>
      <c r="HA277" s="5"/>
      <c r="HB277" s="5"/>
      <c r="HC277" s="5">
        <f>LOOKUP(HC$6,'Daily Absent'!$O$6:$AX$6,'Daily Absent'!$O277:$AX277)</f>
        <v>0</v>
      </c>
      <c r="HD277" s="100"/>
      <c r="HE277" s="100"/>
      <c r="HF277" s="100"/>
      <c r="HG277" s="100"/>
      <c r="HH277" s="5"/>
      <c r="HI277" s="5"/>
      <c r="HJ277" s="5">
        <f>LOOKUP(HJ$6,'Daily Absent'!$O$6:$AX$6,'Daily Absent'!$O277:$AX277)</f>
        <v>0</v>
      </c>
      <c r="HK277" s="100"/>
      <c r="HL277" s="100"/>
      <c r="HM277" s="100"/>
      <c r="HN277" s="100"/>
      <c r="HO277" s="5"/>
      <c r="HP277" s="5"/>
      <c r="HQ277" s="5"/>
      <c r="HR277" s="100"/>
      <c r="HS277" s="100"/>
      <c r="HT277" s="100"/>
      <c r="HU277" s="100"/>
      <c r="HV277" s="5"/>
      <c r="HW277" s="5"/>
      <c r="HX277" s="5">
        <f>LOOKUP(HX$6,'Daily Absent'!$O$6:$AX$6,'Daily Absent'!$O277:$AX277)</f>
        <v>0</v>
      </c>
      <c r="HY277" s="5"/>
      <c r="HZ277" s="100"/>
      <c r="IA277" s="5"/>
      <c r="IB277" s="5"/>
      <c r="IC277" s="5"/>
      <c r="ID277" s="5"/>
      <c r="IE277" s="5">
        <f>LOOKUP(IE$6,'Daily Absent'!$O$6:$AX$6,'Daily Absent'!$O277:$AX277)</f>
        <v>0</v>
      </c>
      <c r="IF277" s="5"/>
      <c r="IG277" s="100"/>
      <c r="IH277" s="5"/>
      <c r="II277" s="5"/>
      <c r="IJ277" s="5"/>
      <c r="IK277" s="5"/>
      <c r="IL277" s="5">
        <f>LOOKUP(IL$6,'Daily Absent'!$O$6:$AX$6,'Daily Absent'!$O277:$AX277)</f>
        <v>0</v>
      </c>
      <c r="IM277" s="5"/>
      <c r="IN277" s="100"/>
      <c r="IO277" s="5"/>
      <c r="IP277" s="5"/>
      <c r="IQ277" s="5"/>
      <c r="IR277" s="5"/>
      <c r="IS277" s="5">
        <f>LOOKUP(IS$6,'Daily Absent'!$O$6:$AX$6,'Daily Absent'!$O277:$AX277)</f>
        <v>0</v>
      </c>
      <c r="IT277" s="5"/>
      <c r="IU277" s="100"/>
      <c r="IV277" s="5"/>
      <c r="IW277" s="5"/>
      <c r="IX277" s="5"/>
      <c r="IY277" s="5"/>
      <c r="IZ277" s="5">
        <f>LOOKUP(IZ$6,'Daily Absent'!$O$6:$AX$6,'Daily Absent'!$O277:$AX277)</f>
        <v>0</v>
      </c>
      <c r="JA277" s="5"/>
      <c r="JB277" s="100"/>
      <c r="JC277" s="5"/>
      <c r="JD277" s="5"/>
      <c r="JE277" s="5"/>
      <c r="JF277" s="5"/>
    </row>
    <row r="278" spans="1:266" ht="20" customHeight="1">
      <c r="A278" s="54">
        <f>IF('Master MP Status'!A278&gt;0,'Master MP Status'!A278,"")</f>
        <v>270</v>
      </c>
      <c r="B278" s="5" t="str">
        <f>IF(ISTEXT('Master MP Status'!B278),'Master MP Status'!B278,"")</f>
        <v>DIRECT</v>
      </c>
      <c r="C278" s="153" t="str">
        <f>IF(OR(ISTEXT('Master MP Status'!C278),'Master MP Status'!C278&gt;0),'Master MP Status'!C278,"")</f>
        <v/>
      </c>
      <c r="D278" s="154" t="str">
        <f>IF(OR(ISTEXT('Master MP Status'!D278),'Master MP Status'!D278&gt;0),'Master MP Status'!D278,"")</f>
        <v>B250190</v>
      </c>
      <c r="E278" s="5" t="str">
        <f>IF(ISTEXT('Master MP Status'!E278),'Master MP Status'!E278,"")</f>
        <v>MEZA DWI ADRIAN PUTRA</v>
      </c>
      <c r="F278" s="5"/>
      <c r="G278" s="5" t="str">
        <f>IF(ISTEXT('Master MP Status'!G278),'Master MP Status'!G278,"")</f>
        <v>Cilegon</v>
      </c>
      <c r="H278" s="5" t="str">
        <f>IF(ISTEXT('Master MP Status'!H278),'Master MP Status'!H278,"")</f>
        <v>MURSID</v>
      </c>
      <c r="I278" s="5" t="str">
        <f>IF(ISTEXT('Master MP Status'!I278),'Master MP Status'!I278,"")</f>
        <v>Pipe Fitter2</v>
      </c>
      <c r="J278" s="5" t="str">
        <f>IF(ISTEXT('Master MP Status'!J278),'Master MP Status'!J278,"")</f>
        <v>Fitter 1</v>
      </c>
      <c r="K278" s="9">
        <f>IF(OR('Master MP Status'!K278=0,'Master MP Status'!K278=""),"",'Master MP Status'!K278)</f>
        <v>45857</v>
      </c>
      <c r="L278" s="9">
        <f>IF(OR('Master MP Status'!L278=0,'Master MP Status'!L278=""),"",'Master MP Status'!L278)</f>
        <v>45857</v>
      </c>
      <c r="M278" s="9" t="str">
        <f>IF(OR('Master MP Status'!M278=0,'Master MP Status'!M278=""),"",'Master MP Status'!M278)</f>
        <v/>
      </c>
      <c r="N278" s="5" t="str">
        <f>IF(ISTEXT('Master MP Status'!N278),'Master MP Status'!N278,"")</f>
        <v/>
      </c>
      <c r="O278" s="5">
        <f>LOOKUP(O$6,'Daily Absent'!$O$6:$AX$6,'Daily Absent'!$O278:$AX278)</f>
        <v>0</v>
      </c>
      <c r="P278" s="100"/>
      <c r="Q278" s="100"/>
      <c r="R278" s="100"/>
      <c r="S278" s="100"/>
      <c r="T278" s="5"/>
      <c r="U278" s="5"/>
      <c r="V278" s="5">
        <f>LOOKUP(V$6,'Daily Absent'!$O$6:$AX$6,'Daily Absent'!$O278:$AX278)</f>
        <v>0</v>
      </c>
      <c r="W278" s="100"/>
      <c r="X278" s="100"/>
      <c r="Y278" s="100"/>
      <c r="Z278" s="100"/>
      <c r="AA278" s="5"/>
      <c r="AB278" s="5"/>
      <c r="AC278" s="5">
        <f>LOOKUP(AC$6,'Daily Absent'!$O$6:$AX$6,'Daily Absent'!$O278:$AX278)</f>
        <v>0</v>
      </c>
      <c r="AD278" s="100"/>
      <c r="AE278" s="100"/>
      <c r="AF278" s="100"/>
      <c r="AG278" s="100"/>
      <c r="AH278" s="5"/>
      <c r="AI278" s="5"/>
      <c r="AJ278" s="5">
        <f>LOOKUP(AJ$6,'Daily Absent'!$O$6:$AX$6,'Daily Absent'!$O278:$AX278)</f>
        <v>0</v>
      </c>
      <c r="AK278" s="100"/>
      <c r="AL278" s="100"/>
      <c r="AM278" s="100"/>
      <c r="AN278" s="100"/>
      <c r="AO278" s="5"/>
      <c r="AP278" s="5"/>
      <c r="AQ278" s="5">
        <f>LOOKUP(AQ$6,'Daily Absent'!$O$6:$AX$6,'Daily Absent'!$O278:$AX278)</f>
        <v>0</v>
      </c>
      <c r="AR278" s="100"/>
      <c r="AS278" s="100"/>
      <c r="AT278" s="100"/>
      <c r="AU278" s="100"/>
      <c r="AV278" s="5"/>
      <c r="AW278" s="5"/>
      <c r="AX278" s="5">
        <f>LOOKUP(AX$6,'Daily Absent'!$O$6:$AX$6,'Daily Absent'!$O278:$AX278)</f>
        <v>0</v>
      </c>
      <c r="AY278" s="100"/>
      <c r="AZ278" s="100"/>
      <c r="BA278" s="100"/>
      <c r="BB278" s="100"/>
      <c r="BC278" s="100"/>
      <c r="BD278" s="100"/>
      <c r="BE278" s="5">
        <f>LOOKUP(BE$6,'Daily Absent'!$O$6:$AX$6,'Daily Absent'!$O278:$AX278)</f>
        <v>0</v>
      </c>
      <c r="BF278" s="100"/>
      <c r="BG278" s="100"/>
      <c r="BH278" s="100"/>
      <c r="BI278" s="100"/>
      <c r="BJ278" s="100"/>
      <c r="BK278" s="100"/>
      <c r="BL278" s="5">
        <f>LOOKUP(BL$6,'Daily Absent'!$O$6:$AX$6,'Daily Absent'!$O278:$AX278)</f>
        <v>0</v>
      </c>
      <c r="BM278" s="100"/>
      <c r="BN278" s="100"/>
      <c r="BO278" s="100"/>
      <c r="BP278" s="100"/>
      <c r="BQ278" s="100"/>
      <c r="BR278" s="100"/>
      <c r="BS278" s="5">
        <f>LOOKUP(BS$6,'Daily Absent'!$O$6:$AX$6,'Daily Absent'!$O278:$AX278)</f>
        <v>0</v>
      </c>
      <c r="BT278" s="100"/>
      <c r="BU278" s="100"/>
      <c r="BV278" s="100"/>
      <c r="BW278" s="100"/>
      <c r="BX278" s="5"/>
      <c r="BY278" s="5"/>
      <c r="BZ278" s="5">
        <f>LOOKUP(BZ$6,'Daily Absent'!$O$6:$AX$6,'Daily Absent'!$O278:$AX278)</f>
        <v>0</v>
      </c>
      <c r="CA278" s="100"/>
      <c r="CB278" s="100"/>
      <c r="CC278" s="100"/>
      <c r="CD278" s="100"/>
      <c r="CE278" s="5"/>
      <c r="CF278" s="5"/>
      <c r="CG278" s="5">
        <f>LOOKUP(CG$6,'Daily Absent'!$O$6:$AX$6,'Daily Absent'!$O278:$AX278)</f>
        <v>0</v>
      </c>
      <c r="CH278" s="100"/>
      <c r="CI278" s="100"/>
      <c r="CJ278" s="100"/>
      <c r="CK278" s="100"/>
      <c r="CL278" s="5"/>
      <c r="CM278" s="5"/>
      <c r="CN278" s="5">
        <f>LOOKUP(CN$6,'Daily Absent'!$O$6:$AX$6,'Daily Absent'!$O278:$AX278)</f>
        <v>0</v>
      </c>
      <c r="CO278" s="100"/>
      <c r="CP278" s="100"/>
      <c r="CQ278" s="100"/>
      <c r="CR278" s="100"/>
      <c r="CS278" s="5"/>
      <c r="CT278" s="5"/>
      <c r="CU278" s="5">
        <f>LOOKUP(CU$6,'Daily Absent'!$O$6:$AX$6,'Daily Absent'!$O278:$AX278)</f>
        <v>0</v>
      </c>
      <c r="CV278" s="100"/>
      <c r="CW278" s="100"/>
      <c r="CX278" s="100"/>
      <c r="CY278" s="100"/>
      <c r="CZ278" s="5"/>
      <c r="DA278" s="5"/>
      <c r="DB278" s="5">
        <f>LOOKUP(DB$6,'Daily Absent'!$O$6:$AX$6,'Daily Absent'!$O278:$AX278)</f>
        <v>0</v>
      </c>
      <c r="DC278" s="100"/>
      <c r="DD278" s="100"/>
      <c r="DE278" s="100"/>
      <c r="DF278" s="100"/>
      <c r="DG278" s="5"/>
      <c r="DH278" s="5"/>
      <c r="DI278" s="5">
        <f>LOOKUP(DI$6,'Daily Absent'!$O$6:$AX$6,'Daily Absent'!$O278:$AX278)</f>
        <v>0</v>
      </c>
      <c r="DJ278" s="100"/>
      <c r="DK278" s="100"/>
      <c r="DL278" s="100"/>
      <c r="DM278" s="100"/>
      <c r="DN278" s="5"/>
      <c r="DO278" s="5"/>
      <c r="DP278" s="5">
        <f>LOOKUP(DP$6,'Daily Absent'!$O$6:$AX$6,'Daily Absent'!$O278:$AX278)</f>
        <v>0</v>
      </c>
      <c r="DQ278" s="100"/>
      <c r="DR278" s="100"/>
      <c r="DS278" s="100"/>
      <c r="DT278" s="100"/>
      <c r="DU278" s="5"/>
      <c r="DV278" s="5"/>
      <c r="DW278" s="5">
        <f>LOOKUP(DW$6,'Daily Absent'!$O$6:$AX$6,'Daily Absent'!$O278:$AX278)</f>
        <v>0</v>
      </c>
      <c r="DX278" s="100"/>
      <c r="DY278" s="100"/>
      <c r="DZ278" s="100"/>
      <c r="EA278" s="100"/>
      <c r="EB278" s="5"/>
      <c r="EC278" s="5"/>
      <c r="ED278" s="5">
        <f>LOOKUP(ED$6,'Daily Absent'!$O$6:$AX$6,'Daily Absent'!$O278:$AX278)</f>
        <v>0</v>
      </c>
      <c r="EE278" s="100"/>
      <c r="EF278" s="100"/>
      <c r="EG278" s="100"/>
      <c r="EH278" s="100"/>
      <c r="EI278" s="5"/>
      <c r="EJ278" s="5"/>
      <c r="EK278" s="5">
        <f>LOOKUP(EK$6,'Daily Absent'!$O$6:$AX$6,'Daily Absent'!$O278:$AX278)</f>
        <v>1</v>
      </c>
      <c r="EL278" s="100">
        <v>0.29166666666666669</v>
      </c>
      <c r="EM278" s="100">
        <v>0.5</v>
      </c>
      <c r="EN278" s="100">
        <v>0.54166666666666663</v>
      </c>
      <c r="EO278" s="100">
        <v>0.75</v>
      </c>
      <c r="EP278" s="100"/>
      <c r="EQ278" s="5"/>
      <c r="ER278" s="5">
        <f>LOOKUP(ER$6,'Daily Absent'!$O$6:$AX$6,'Daily Absent'!$O278:$AX278)</f>
        <v>0</v>
      </c>
      <c r="ES278" s="100"/>
      <c r="ET278" s="100"/>
      <c r="EU278" s="100"/>
      <c r="EV278" s="100"/>
      <c r="EW278" s="5"/>
      <c r="EX278" s="5"/>
      <c r="EY278" s="5">
        <f>LOOKUP(EY$6,'Daily Absent'!$O$6:$AX$6,'Daily Absent'!$O278:$AX278)</f>
        <v>1</v>
      </c>
      <c r="EZ278" s="100">
        <v>0.29166666666666669</v>
      </c>
      <c r="FA278" s="100">
        <v>0.5</v>
      </c>
      <c r="FB278" s="100">
        <v>0.54166666666666663</v>
      </c>
      <c r="FC278" s="100">
        <v>0.75</v>
      </c>
      <c r="FD278" s="100">
        <v>0.79166666666666663</v>
      </c>
      <c r="FE278" s="100">
        <v>0.91666666666666663</v>
      </c>
      <c r="FF278" s="5">
        <f>LOOKUP(FF$6,'Daily Absent'!$O$6:$AX$6,'Daily Absent'!$O278:$AX278)</f>
        <v>1</v>
      </c>
      <c r="FG278" s="100"/>
      <c r="FH278" s="100"/>
      <c r="FI278" s="100"/>
      <c r="FJ278" s="100"/>
      <c r="FK278" s="5"/>
      <c r="FL278" s="5"/>
      <c r="FM278" s="5">
        <f>LOOKUP(FM$6,'Daily Absent'!$O$6:$AX$6,'Daily Absent'!$O278:$AX278)</f>
        <v>0</v>
      </c>
      <c r="FN278" s="100"/>
      <c r="FO278" s="100"/>
      <c r="FP278" s="100"/>
      <c r="FQ278" s="100"/>
      <c r="FR278" s="5"/>
      <c r="FS278" s="5"/>
      <c r="FT278" s="5">
        <f>LOOKUP(FT$6,'Daily Absent'!$O$6:$AX$6,'Daily Absent'!$O278:$AX278)</f>
        <v>0</v>
      </c>
      <c r="FU278" s="100"/>
      <c r="FV278" s="100"/>
      <c r="FW278" s="100"/>
      <c r="FX278" s="100"/>
      <c r="FY278" s="5"/>
      <c r="FZ278" s="5"/>
      <c r="GA278" s="5">
        <f>LOOKUP(GA$6,'Daily Absent'!$O$6:$AX$6,'Daily Absent'!$O278:$AX278)</f>
        <v>0</v>
      </c>
      <c r="GB278" s="100"/>
      <c r="GC278" s="100"/>
      <c r="GD278" s="100"/>
      <c r="GE278" s="100"/>
      <c r="GF278" s="5"/>
      <c r="GG278" s="5"/>
      <c r="GH278" s="5">
        <f>LOOKUP(GH$6,'Daily Absent'!$O$6:$AX$6,'Daily Absent'!$O278:$AX278)</f>
        <v>0</v>
      </c>
      <c r="GI278" s="100"/>
      <c r="GJ278" s="100"/>
      <c r="GK278" s="100"/>
      <c r="GL278" s="100"/>
      <c r="GM278" s="5"/>
      <c r="GN278" s="5"/>
      <c r="GO278" s="5">
        <f>LOOKUP(GO$6,'Daily Absent'!$O$6:$AX$6,'Daily Absent'!$O278:$AX278)</f>
        <v>0</v>
      </c>
      <c r="GP278" s="100"/>
      <c r="GQ278" s="100"/>
      <c r="GR278" s="100"/>
      <c r="GS278" s="100"/>
      <c r="GT278" s="100"/>
      <c r="GU278" s="100"/>
      <c r="GV278" s="5">
        <f>LOOKUP(GV$6,'Daily Absent'!$O$6:$AX$6,'Daily Absent'!$O278:$AX278)</f>
        <v>0</v>
      </c>
      <c r="GW278" s="100"/>
      <c r="GX278" s="100"/>
      <c r="GY278" s="100"/>
      <c r="GZ278" s="100"/>
      <c r="HA278" s="5"/>
      <c r="HB278" s="5"/>
      <c r="HC278" s="5">
        <f>LOOKUP(HC$6,'Daily Absent'!$O$6:$AX$6,'Daily Absent'!$O278:$AX278)</f>
        <v>0</v>
      </c>
      <c r="HD278" s="100"/>
      <c r="HE278" s="100"/>
      <c r="HF278" s="100"/>
      <c r="HG278" s="100"/>
      <c r="HH278" s="5"/>
      <c r="HI278" s="5"/>
      <c r="HJ278" s="5">
        <f>LOOKUP(HJ$6,'Daily Absent'!$O$6:$AX$6,'Daily Absent'!$O278:$AX278)</f>
        <v>0</v>
      </c>
      <c r="HK278" s="100"/>
      <c r="HL278" s="100"/>
      <c r="HM278" s="100"/>
      <c r="HN278" s="100"/>
      <c r="HO278" s="5"/>
      <c r="HP278" s="5"/>
      <c r="HQ278" s="5"/>
      <c r="HR278" s="100"/>
      <c r="HS278" s="100"/>
      <c r="HT278" s="100"/>
      <c r="HU278" s="100"/>
      <c r="HV278" s="5"/>
      <c r="HW278" s="5"/>
      <c r="HX278" s="5">
        <f>LOOKUP(HX$6,'Daily Absent'!$O$6:$AX$6,'Daily Absent'!$O278:$AX278)</f>
        <v>0</v>
      </c>
      <c r="HY278" s="5"/>
      <c r="HZ278" s="100"/>
      <c r="IA278" s="5"/>
      <c r="IB278" s="5"/>
      <c r="IC278" s="5"/>
      <c r="ID278" s="5"/>
      <c r="IE278" s="5">
        <f>LOOKUP(IE$6,'Daily Absent'!$O$6:$AX$6,'Daily Absent'!$O278:$AX278)</f>
        <v>0</v>
      </c>
      <c r="IF278" s="5"/>
      <c r="IG278" s="100"/>
      <c r="IH278" s="5"/>
      <c r="II278" s="5"/>
      <c r="IJ278" s="5"/>
      <c r="IK278" s="5"/>
      <c r="IL278" s="5">
        <f>LOOKUP(IL$6,'Daily Absent'!$O$6:$AX$6,'Daily Absent'!$O278:$AX278)</f>
        <v>0</v>
      </c>
      <c r="IM278" s="5"/>
      <c r="IN278" s="100"/>
      <c r="IO278" s="5"/>
      <c r="IP278" s="5"/>
      <c r="IQ278" s="5"/>
      <c r="IR278" s="5"/>
      <c r="IS278" s="5">
        <f>LOOKUP(IS$6,'Daily Absent'!$O$6:$AX$6,'Daily Absent'!$O278:$AX278)</f>
        <v>0</v>
      </c>
      <c r="IT278" s="5"/>
      <c r="IU278" s="100"/>
      <c r="IV278" s="5"/>
      <c r="IW278" s="5"/>
      <c r="IX278" s="5"/>
      <c r="IY278" s="5"/>
      <c r="IZ278" s="5">
        <f>LOOKUP(IZ$6,'Daily Absent'!$O$6:$AX$6,'Daily Absent'!$O278:$AX278)</f>
        <v>0</v>
      </c>
      <c r="JA278" s="5"/>
      <c r="JB278" s="100"/>
      <c r="JC278" s="5"/>
      <c r="JD278" s="5"/>
      <c r="JE278" s="5"/>
      <c r="JF278" s="5"/>
    </row>
    <row r="279" spans="1:266" ht="20" customHeight="1">
      <c r="A279" s="54">
        <f>IF('Master MP Status'!A279&gt;0,'Master MP Status'!A279,"")</f>
        <v>271</v>
      </c>
      <c r="B279" s="5" t="str">
        <f>IF(ISTEXT('Master MP Status'!B279),'Master MP Status'!B279,"")</f>
        <v>DIRECT</v>
      </c>
      <c r="C279" s="153" t="str">
        <f>IF(OR(ISTEXT('Master MP Status'!C279),'Master MP Status'!C279&gt;0),'Master MP Status'!C279,"")</f>
        <v/>
      </c>
      <c r="D279" s="154" t="str">
        <f>IF(OR(ISTEXT('Master MP Status'!D279),'Master MP Status'!D279&gt;0),'Master MP Status'!D279,"")</f>
        <v>B250191</v>
      </c>
      <c r="E279" s="5" t="str">
        <f>IF(ISTEXT('Master MP Status'!E279),'Master MP Status'!E279,"")</f>
        <v>TOMY ZAKI NOER CAHYO</v>
      </c>
      <c r="F279" s="5"/>
      <c r="G279" s="5" t="str">
        <f>IF(ISTEXT('Master MP Status'!G279),'Master MP Status'!G279,"")</f>
        <v>Cilegon</v>
      </c>
      <c r="H279" s="5" t="str">
        <f>IF(ISTEXT('Master MP Status'!H279),'Master MP Status'!H279,"")</f>
        <v>MURSID</v>
      </c>
      <c r="I279" s="5" t="str">
        <f>IF(ISTEXT('Master MP Status'!I279),'Master MP Status'!I279,"")</f>
        <v>Pipe Fitter2</v>
      </c>
      <c r="J279" s="5" t="str">
        <f>IF(ISTEXT('Master MP Status'!J279),'Master MP Status'!J279,"")</f>
        <v>Fitter 1</v>
      </c>
      <c r="K279" s="9">
        <f>IF(OR('Master MP Status'!K279=0,'Master MP Status'!K279=""),"",'Master MP Status'!K279)</f>
        <v>45857</v>
      </c>
      <c r="L279" s="9">
        <f>IF(OR('Master MP Status'!L279=0,'Master MP Status'!L279=""),"",'Master MP Status'!L279)</f>
        <v>45857</v>
      </c>
      <c r="M279" s="9" t="str">
        <f>IF(OR('Master MP Status'!M279=0,'Master MP Status'!M279=""),"",'Master MP Status'!M279)</f>
        <v/>
      </c>
      <c r="N279" s="5" t="str">
        <f>IF(ISTEXT('Master MP Status'!N279),'Master MP Status'!N279,"")</f>
        <v/>
      </c>
      <c r="O279" s="5">
        <f>LOOKUP(O$6,'Daily Absent'!$O$6:$AX$6,'Daily Absent'!$O279:$AX279)</f>
        <v>0</v>
      </c>
      <c r="P279" s="100"/>
      <c r="Q279" s="100"/>
      <c r="R279" s="100"/>
      <c r="S279" s="100"/>
      <c r="T279" s="5"/>
      <c r="U279" s="5"/>
      <c r="V279" s="5">
        <f>LOOKUP(V$6,'Daily Absent'!$O$6:$AX$6,'Daily Absent'!$O279:$AX279)</f>
        <v>0</v>
      </c>
      <c r="W279" s="100"/>
      <c r="X279" s="100"/>
      <c r="Y279" s="100"/>
      <c r="Z279" s="100"/>
      <c r="AA279" s="5"/>
      <c r="AB279" s="5"/>
      <c r="AC279" s="5">
        <f>LOOKUP(AC$6,'Daily Absent'!$O$6:$AX$6,'Daily Absent'!$O279:$AX279)</f>
        <v>0</v>
      </c>
      <c r="AD279" s="100"/>
      <c r="AE279" s="100"/>
      <c r="AF279" s="100"/>
      <c r="AG279" s="100"/>
      <c r="AH279" s="5"/>
      <c r="AI279" s="5"/>
      <c r="AJ279" s="5">
        <f>LOOKUP(AJ$6,'Daily Absent'!$O$6:$AX$6,'Daily Absent'!$O279:$AX279)</f>
        <v>0</v>
      </c>
      <c r="AK279" s="100"/>
      <c r="AL279" s="100"/>
      <c r="AM279" s="100"/>
      <c r="AN279" s="100"/>
      <c r="AO279" s="5"/>
      <c r="AP279" s="5"/>
      <c r="AQ279" s="5">
        <f>LOOKUP(AQ$6,'Daily Absent'!$O$6:$AX$6,'Daily Absent'!$O279:$AX279)</f>
        <v>0</v>
      </c>
      <c r="AR279" s="100"/>
      <c r="AS279" s="100"/>
      <c r="AT279" s="100"/>
      <c r="AU279" s="100"/>
      <c r="AV279" s="5"/>
      <c r="AW279" s="5"/>
      <c r="AX279" s="5">
        <f>LOOKUP(AX$6,'Daily Absent'!$O$6:$AX$6,'Daily Absent'!$O279:$AX279)</f>
        <v>0</v>
      </c>
      <c r="AY279" s="100"/>
      <c r="AZ279" s="100"/>
      <c r="BA279" s="100"/>
      <c r="BB279" s="100"/>
      <c r="BC279" s="100"/>
      <c r="BD279" s="100"/>
      <c r="BE279" s="5">
        <f>LOOKUP(BE$6,'Daily Absent'!$O$6:$AX$6,'Daily Absent'!$O279:$AX279)</f>
        <v>0</v>
      </c>
      <c r="BF279" s="100"/>
      <c r="BG279" s="100"/>
      <c r="BH279" s="100"/>
      <c r="BI279" s="100"/>
      <c r="BJ279" s="100"/>
      <c r="BK279" s="100"/>
      <c r="BL279" s="5">
        <f>LOOKUP(BL$6,'Daily Absent'!$O$6:$AX$6,'Daily Absent'!$O279:$AX279)</f>
        <v>0</v>
      </c>
      <c r="BM279" s="100"/>
      <c r="BN279" s="100"/>
      <c r="BO279" s="100"/>
      <c r="BP279" s="100"/>
      <c r="BQ279" s="100"/>
      <c r="BR279" s="100"/>
      <c r="BS279" s="5">
        <f>LOOKUP(BS$6,'Daily Absent'!$O$6:$AX$6,'Daily Absent'!$O279:$AX279)</f>
        <v>0</v>
      </c>
      <c r="BT279" s="100"/>
      <c r="BU279" s="100"/>
      <c r="BV279" s="100"/>
      <c r="BW279" s="100"/>
      <c r="BX279" s="5"/>
      <c r="BY279" s="5"/>
      <c r="BZ279" s="5">
        <f>LOOKUP(BZ$6,'Daily Absent'!$O$6:$AX$6,'Daily Absent'!$O279:$AX279)</f>
        <v>0</v>
      </c>
      <c r="CA279" s="100"/>
      <c r="CB279" s="100"/>
      <c r="CC279" s="100"/>
      <c r="CD279" s="100"/>
      <c r="CE279" s="5"/>
      <c r="CF279" s="5"/>
      <c r="CG279" s="5">
        <f>LOOKUP(CG$6,'Daily Absent'!$O$6:$AX$6,'Daily Absent'!$O279:$AX279)</f>
        <v>0</v>
      </c>
      <c r="CH279" s="100"/>
      <c r="CI279" s="100"/>
      <c r="CJ279" s="100"/>
      <c r="CK279" s="100"/>
      <c r="CL279" s="5"/>
      <c r="CM279" s="5"/>
      <c r="CN279" s="5">
        <f>LOOKUP(CN$6,'Daily Absent'!$O$6:$AX$6,'Daily Absent'!$O279:$AX279)</f>
        <v>0</v>
      </c>
      <c r="CO279" s="100"/>
      <c r="CP279" s="100"/>
      <c r="CQ279" s="100"/>
      <c r="CR279" s="100"/>
      <c r="CS279" s="5"/>
      <c r="CT279" s="5"/>
      <c r="CU279" s="5">
        <f>LOOKUP(CU$6,'Daily Absent'!$O$6:$AX$6,'Daily Absent'!$O279:$AX279)</f>
        <v>0</v>
      </c>
      <c r="CV279" s="100"/>
      <c r="CW279" s="100"/>
      <c r="CX279" s="100"/>
      <c r="CY279" s="100"/>
      <c r="CZ279" s="5"/>
      <c r="DA279" s="5"/>
      <c r="DB279" s="5">
        <f>LOOKUP(DB$6,'Daily Absent'!$O$6:$AX$6,'Daily Absent'!$O279:$AX279)</f>
        <v>0</v>
      </c>
      <c r="DC279" s="100"/>
      <c r="DD279" s="100"/>
      <c r="DE279" s="100"/>
      <c r="DF279" s="100"/>
      <c r="DG279" s="5"/>
      <c r="DH279" s="5"/>
      <c r="DI279" s="5">
        <f>LOOKUP(DI$6,'Daily Absent'!$O$6:$AX$6,'Daily Absent'!$O279:$AX279)</f>
        <v>0</v>
      </c>
      <c r="DJ279" s="100"/>
      <c r="DK279" s="100"/>
      <c r="DL279" s="100"/>
      <c r="DM279" s="100"/>
      <c r="DN279" s="5"/>
      <c r="DO279" s="5"/>
      <c r="DP279" s="5">
        <f>LOOKUP(DP$6,'Daily Absent'!$O$6:$AX$6,'Daily Absent'!$O279:$AX279)</f>
        <v>0</v>
      </c>
      <c r="DQ279" s="100"/>
      <c r="DR279" s="100"/>
      <c r="DS279" s="100"/>
      <c r="DT279" s="100"/>
      <c r="DU279" s="5"/>
      <c r="DV279" s="5"/>
      <c r="DW279" s="5">
        <f>LOOKUP(DW$6,'Daily Absent'!$O$6:$AX$6,'Daily Absent'!$O279:$AX279)</f>
        <v>0</v>
      </c>
      <c r="DX279" s="100"/>
      <c r="DY279" s="100"/>
      <c r="DZ279" s="100"/>
      <c r="EA279" s="100"/>
      <c r="EB279" s="5"/>
      <c r="EC279" s="5"/>
      <c r="ED279" s="5">
        <f>LOOKUP(ED$6,'Daily Absent'!$O$6:$AX$6,'Daily Absent'!$O279:$AX279)</f>
        <v>0</v>
      </c>
      <c r="EE279" s="100"/>
      <c r="EF279" s="100"/>
      <c r="EG279" s="100"/>
      <c r="EH279" s="100"/>
      <c r="EI279" s="5"/>
      <c r="EJ279" s="5"/>
      <c r="EK279" s="5">
        <f>LOOKUP(EK$6,'Daily Absent'!$O$6:$AX$6,'Daily Absent'!$O279:$AX279)</f>
        <v>1</v>
      </c>
      <c r="EL279" s="100">
        <v>0.29166666666666669</v>
      </c>
      <c r="EM279" s="100">
        <v>0.5</v>
      </c>
      <c r="EN279" s="100">
        <v>0.54166666666666663</v>
      </c>
      <c r="EO279" s="100">
        <v>0.75</v>
      </c>
      <c r="EP279" s="100"/>
      <c r="EQ279" s="5"/>
      <c r="ER279" s="5">
        <f>LOOKUP(ER$6,'Daily Absent'!$O$6:$AX$6,'Daily Absent'!$O279:$AX279)</f>
        <v>0</v>
      </c>
      <c r="ES279" s="100"/>
      <c r="ET279" s="100"/>
      <c r="EU279" s="100"/>
      <c r="EV279" s="100"/>
      <c r="EW279" s="5"/>
      <c r="EX279" s="5"/>
      <c r="EY279" s="5">
        <f>LOOKUP(EY$6,'Daily Absent'!$O$6:$AX$6,'Daily Absent'!$O279:$AX279)</f>
        <v>1</v>
      </c>
      <c r="EZ279" s="100">
        <v>0.29166666666666669</v>
      </c>
      <c r="FA279" s="100">
        <v>0.5</v>
      </c>
      <c r="FB279" s="100">
        <v>0.54166666666666663</v>
      </c>
      <c r="FC279" s="100">
        <v>0.75</v>
      </c>
      <c r="FD279" s="100">
        <v>0.79166666666666663</v>
      </c>
      <c r="FE279" s="100">
        <v>0.91666666666666663</v>
      </c>
      <c r="FF279" s="5">
        <f>LOOKUP(FF$6,'Daily Absent'!$O$6:$AX$6,'Daily Absent'!$O279:$AX279)</f>
        <v>1</v>
      </c>
      <c r="FG279" s="100"/>
      <c r="FH279" s="100"/>
      <c r="FI279" s="100"/>
      <c r="FJ279" s="100"/>
      <c r="FK279" s="5"/>
      <c r="FL279" s="5"/>
      <c r="FM279" s="5">
        <f>LOOKUP(FM$6,'Daily Absent'!$O$6:$AX$6,'Daily Absent'!$O279:$AX279)</f>
        <v>0</v>
      </c>
      <c r="FN279" s="100"/>
      <c r="FO279" s="100"/>
      <c r="FP279" s="100"/>
      <c r="FQ279" s="100"/>
      <c r="FR279" s="5"/>
      <c r="FS279" s="5"/>
      <c r="FT279" s="5">
        <f>LOOKUP(FT$6,'Daily Absent'!$O$6:$AX$6,'Daily Absent'!$O279:$AX279)</f>
        <v>0</v>
      </c>
      <c r="FU279" s="100"/>
      <c r="FV279" s="100"/>
      <c r="FW279" s="100"/>
      <c r="FX279" s="100"/>
      <c r="FY279" s="5"/>
      <c r="FZ279" s="5"/>
      <c r="GA279" s="5">
        <f>LOOKUP(GA$6,'Daily Absent'!$O$6:$AX$6,'Daily Absent'!$O279:$AX279)</f>
        <v>0</v>
      </c>
      <c r="GB279" s="100"/>
      <c r="GC279" s="100"/>
      <c r="GD279" s="100"/>
      <c r="GE279" s="100"/>
      <c r="GF279" s="5"/>
      <c r="GG279" s="5"/>
      <c r="GH279" s="5">
        <f>LOOKUP(GH$6,'Daily Absent'!$O$6:$AX$6,'Daily Absent'!$O279:$AX279)</f>
        <v>0</v>
      </c>
      <c r="GI279" s="100"/>
      <c r="GJ279" s="100"/>
      <c r="GK279" s="100"/>
      <c r="GL279" s="100"/>
      <c r="GM279" s="5"/>
      <c r="GN279" s="5"/>
      <c r="GO279" s="5">
        <f>LOOKUP(GO$6,'Daily Absent'!$O$6:$AX$6,'Daily Absent'!$O279:$AX279)</f>
        <v>0</v>
      </c>
      <c r="GP279" s="100"/>
      <c r="GQ279" s="100"/>
      <c r="GR279" s="100"/>
      <c r="GS279" s="100"/>
      <c r="GT279" s="100"/>
      <c r="GU279" s="100"/>
      <c r="GV279" s="5">
        <f>LOOKUP(GV$6,'Daily Absent'!$O$6:$AX$6,'Daily Absent'!$O279:$AX279)</f>
        <v>0</v>
      </c>
      <c r="GW279" s="100"/>
      <c r="GX279" s="100"/>
      <c r="GY279" s="100"/>
      <c r="GZ279" s="100"/>
      <c r="HA279" s="5"/>
      <c r="HB279" s="5"/>
      <c r="HC279" s="5">
        <f>LOOKUP(HC$6,'Daily Absent'!$O$6:$AX$6,'Daily Absent'!$O279:$AX279)</f>
        <v>0</v>
      </c>
      <c r="HD279" s="100"/>
      <c r="HE279" s="100"/>
      <c r="HF279" s="100"/>
      <c r="HG279" s="100"/>
      <c r="HH279" s="5"/>
      <c r="HI279" s="5"/>
      <c r="HJ279" s="5">
        <f>LOOKUP(HJ$6,'Daily Absent'!$O$6:$AX$6,'Daily Absent'!$O279:$AX279)</f>
        <v>0</v>
      </c>
      <c r="HK279" s="100"/>
      <c r="HL279" s="100"/>
      <c r="HM279" s="100"/>
      <c r="HN279" s="100"/>
      <c r="HO279" s="5"/>
      <c r="HP279" s="5"/>
      <c r="HQ279" s="5"/>
      <c r="HR279" s="100"/>
      <c r="HS279" s="100"/>
      <c r="HT279" s="100"/>
      <c r="HU279" s="100"/>
      <c r="HV279" s="5"/>
      <c r="HW279" s="5"/>
      <c r="HX279" s="5">
        <f>LOOKUP(HX$6,'Daily Absent'!$O$6:$AX$6,'Daily Absent'!$O279:$AX279)</f>
        <v>0</v>
      </c>
      <c r="HY279" s="5"/>
      <c r="HZ279" s="100"/>
      <c r="IA279" s="5"/>
      <c r="IB279" s="5"/>
      <c r="IC279" s="5"/>
      <c r="ID279" s="5"/>
      <c r="IE279" s="5">
        <f>LOOKUP(IE$6,'Daily Absent'!$O$6:$AX$6,'Daily Absent'!$O279:$AX279)</f>
        <v>0</v>
      </c>
      <c r="IF279" s="5"/>
      <c r="IG279" s="100"/>
      <c r="IH279" s="5"/>
      <c r="II279" s="5"/>
      <c r="IJ279" s="5"/>
      <c r="IK279" s="5"/>
      <c r="IL279" s="5">
        <f>LOOKUP(IL$6,'Daily Absent'!$O$6:$AX$6,'Daily Absent'!$O279:$AX279)</f>
        <v>0</v>
      </c>
      <c r="IM279" s="5"/>
      <c r="IN279" s="100"/>
      <c r="IO279" s="5"/>
      <c r="IP279" s="5"/>
      <c r="IQ279" s="5"/>
      <c r="IR279" s="5"/>
      <c r="IS279" s="5">
        <f>LOOKUP(IS$6,'Daily Absent'!$O$6:$AX$6,'Daily Absent'!$O279:$AX279)</f>
        <v>0</v>
      </c>
      <c r="IT279" s="5"/>
      <c r="IU279" s="100"/>
      <c r="IV279" s="5"/>
      <c r="IW279" s="5"/>
      <c r="IX279" s="5"/>
      <c r="IY279" s="5"/>
      <c r="IZ279" s="5">
        <f>LOOKUP(IZ$6,'Daily Absent'!$O$6:$AX$6,'Daily Absent'!$O279:$AX279)</f>
        <v>0</v>
      </c>
      <c r="JA279" s="5"/>
      <c r="JB279" s="100"/>
      <c r="JC279" s="5"/>
      <c r="JD279" s="5"/>
      <c r="JE279" s="5"/>
      <c r="JF279" s="5"/>
    </row>
    <row r="280" spans="1:266" ht="20" customHeight="1">
      <c r="A280" s="54">
        <f>IF('Master MP Status'!A280&gt;0,'Master MP Status'!A280,"")</f>
        <v>272</v>
      </c>
      <c r="B280" s="5" t="str">
        <f>IF(ISTEXT('Master MP Status'!B280),'Master MP Status'!B280,"")</f>
        <v>DIRECT</v>
      </c>
      <c r="C280" s="153" t="str">
        <f>IF(OR(ISTEXT('Master MP Status'!C280),'Master MP Status'!C280&gt;0),'Master MP Status'!C280,"")</f>
        <v/>
      </c>
      <c r="D280" s="154" t="str">
        <f>IF(OR(ISTEXT('Master MP Status'!D280),'Master MP Status'!D280&gt;0),'Master MP Status'!D280,"")</f>
        <v>B250192</v>
      </c>
      <c r="E280" s="5" t="str">
        <f>IF(ISTEXT('Master MP Status'!E280),'Master MP Status'!E280,"")</f>
        <v>ZULKAR HADI</v>
      </c>
      <c r="F280" s="5"/>
      <c r="G280" s="5" t="str">
        <f>IF(ISTEXT('Master MP Status'!G280),'Master MP Status'!G280,"")</f>
        <v>Cilegon</v>
      </c>
      <c r="H280" s="5" t="str">
        <f>IF(ISTEXT('Master MP Status'!H280),'Master MP Status'!H280,"")</f>
        <v>MURSID</v>
      </c>
      <c r="I280" s="5" t="str">
        <f>IF(ISTEXT('Master MP Status'!I280),'Master MP Status'!I280,"")</f>
        <v>Pipe Fitter2</v>
      </c>
      <c r="J280" s="5" t="str">
        <f>IF(ISTEXT('Master MP Status'!J280),'Master MP Status'!J280,"")</f>
        <v>Fitter 1</v>
      </c>
      <c r="K280" s="9">
        <f>IF(OR('Master MP Status'!K280=0,'Master MP Status'!K280=""),"",'Master MP Status'!K280)</f>
        <v>45857</v>
      </c>
      <c r="L280" s="9">
        <f>IF(OR('Master MP Status'!L280=0,'Master MP Status'!L280=""),"",'Master MP Status'!L280)</f>
        <v>45857</v>
      </c>
      <c r="M280" s="9" t="str">
        <f>IF(OR('Master MP Status'!M280=0,'Master MP Status'!M280=""),"",'Master MP Status'!M280)</f>
        <v/>
      </c>
      <c r="N280" s="5" t="str">
        <f>IF(ISTEXT('Master MP Status'!N280),'Master MP Status'!N280,"")</f>
        <v/>
      </c>
      <c r="O280" s="5">
        <f>LOOKUP(O$6,'Daily Absent'!$O$6:$AX$6,'Daily Absent'!$O280:$AX280)</f>
        <v>0</v>
      </c>
      <c r="P280" s="100"/>
      <c r="Q280" s="100"/>
      <c r="R280" s="100"/>
      <c r="S280" s="100"/>
      <c r="T280" s="5"/>
      <c r="U280" s="5"/>
      <c r="V280" s="5">
        <f>LOOKUP(V$6,'Daily Absent'!$O$6:$AX$6,'Daily Absent'!$O280:$AX280)</f>
        <v>0</v>
      </c>
      <c r="W280" s="100"/>
      <c r="X280" s="100"/>
      <c r="Y280" s="100"/>
      <c r="Z280" s="100"/>
      <c r="AA280" s="5"/>
      <c r="AB280" s="5"/>
      <c r="AC280" s="5">
        <f>LOOKUP(AC$6,'Daily Absent'!$O$6:$AX$6,'Daily Absent'!$O280:$AX280)</f>
        <v>0</v>
      </c>
      <c r="AD280" s="100"/>
      <c r="AE280" s="100"/>
      <c r="AF280" s="100"/>
      <c r="AG280" s="100"/>
      <c r="AH280" s="5"/>
      <c r="AI280" s="5"/>
      <c r="AJ280" s="5">
        <f>LOOKUP(AJ$6,'Daily Absent'!$O$6:$AX$6,'Daily Absent'!$O280:$AX280)</f>
        <v>0</v>
      </c>
      <c r="AK280" s="100"/>
      <c r="AL280" s="100"/>
      <c r="AM280" s="100"/>
      <c r="AN280" s="100"/>
      <c r="AO280" s="5"/>
      <c r="AP280" s="5"/>
      <c r="AQ280" s="5">
        <f>LOOKUP(AQ$6,'Daily Absent'!$O$6:$AX$6,'Daily Absent'!$O280:$AX280)</f>
        <v>0</v>
      </c>
      <c r="AR280" s="100"/>
      <c r="AS280" s="100"/>
      <c r="AT280" s="100"/>
      <c r="AU280" s="100"/>
      <c r="AV280" s="5"/>
      <c r="AW280" s="5"/>
      <c r="AX280" s="5">
        <f>LOOKUP(AX$6,'Daily Absent'!$O$6:$AX$6,'Daily Absent'!$O280:$AX280)</f>
        <v>0</v>
      </c>
      <c r="AY280" s="100"/>
      <c r="AZ280" s="100"/>
      <c r="BA280" s="100"/>
      <c r="BB280" s="100"/>
      <c r="BC280" s="100"/>
      <c r="BD280" s="100"/>
      <c r="BE280" s="5">
        <f>LOOKUP(BE$6,'Daily Absent'!$O$6:$AX$6,'Daily Absent'!$O280:$AX280)</f>
        <v>0</v>
      </c>
      <c r="BF280" s="100"/>
      <c r="BG280" s="100"/>
      <c r="BH280" s="100"/>
      <c r="BI280" s="100"/>
      <c r="BJ280" s="100"/>
      <c r="BK280" s="100"/>
      <c r="BL280" s="5">
        <f>LOOKUP(BL$6,'Daily Absent'!$O$6:$AX$6,'Daily Absent'!$O280:$AX280)</f>
        <v>0</v>
      </c>
      <c r="BM280" s="100"/>
      <c r="BN280" s="100"/>
      <c r="BO280" s="100"/>
      <c r="BP280" s="100"/>
      <c r="BQ280" s="100"/>
      <c r="BR280" s="100"/>
      <c r="BS280" s="5">
        <f>LOOKUP(BS$6,'Daily Absent'!$O$6:$AX$6,'Daily Absent'!$O280:$AX280)</f>
        <v>0</v>
      </c>
      <c r="BT280" s="100"/>
      <c r="BU280" s="100"/>
      <c r="BV280" s="100"/>
      <c r="BW280" s="100"/>
      <c r="BX280" s="5"/>
      <c r="BY280" s="5"/>
      <c r="BZ280" s="5">
        <f>LOOKUP(BZ$6,'Daily Absent'!$O$6:$AX$6,'Daily Absent'!$O280:$AX280)</f>
        <v>0</v>
      </c>
      <c r="CA280" s="100"/>
      <c r="CB280" s="100"/>
      <c r="CC280" s="100"/>
      <c r="CD280" s="100"/>
      <c r="CE280" s="5"/>
      <c r="CF280" s="5"/>
      <c r="CG280" s="5">
        <f>LOOKUP(CG$6,'Daily Absent'!$O$6:$AX$6,'Daily Absent'!$O280:$AX280)</f>
        <v>0</v>
      </c>
      <c r="CH280" s="100"/>
      <c r="CI280" s="100"/>
      <c r="CJ280" s="100"/>
      <c r="CK280" s="100"/>
      <c r="CL280" s="5"/>
      <c r="CM280" s="5"/>
      <c r="CN280" s="5">
        <f>LOOKUP(CN$6,'Daily Absent'!$O$6:$AX$6,'Daily Absent'!$O280:$AX280)</f>
        <v>0</v>
      </c>
      <c r="CO280" s="100"/>
      <c r="CP280" s="100"/>
      <c r="CQ280" s="100"/>
      <c r="CR280" s="100"/>
      <c r="CS280" s="5"/>
      <c r="CT280" s="5"/>
      <c r="CU280" s="5">
        <f>LOOKUP(CU$6,'Daily Absent'!$O$6:$AX$6,'Daily Absent'!$O280:$AX280)</f>
        <v>0</v>
      </c>
      <c r="CV280" s="100"/>
      <c r="CW280" s="100"/>
      <c r="CX280" s="100"/>
      <c r="CY280" s="100"/>
      <c r="CZ280" s="5"/>
      <c r="DA280" s="5"/>
      <c r="DB280" s="5">
        <f>LOOKUP(DB$6,'Daily Absent'!$O$6:$AX$6,'Daily Absent'!$O280:$AX280)</f>
        <v>0</v>
      </c>
      <c r="DC280" s="100"/>
      <c r="DD280" s="100"/>
      <c r="DE280" s="100"/>
      <c r="DF280" s="100"/>
      <c r="DG280" s="5"/>
      <c r="DH280" s="5"/>
      <c r="DI280" s="5">
        <f>LOOKUP(DI$6,'Daily Absent'!$O$6:$AX$6,'Daily Absent'!$O280:$AX280)</f>
        <v>0</v>
      </c>
      <c r="DJ280" s="100"/>
      <c r="DK280" s="100"/>
      <c r="DL280" s="100"/>
      <c r="DM280" s="100"/>
      <c r="DN280" s="5"/>
      <c r="DO280" s="5"/>
      <c r="DP280" s="5">
        <f>LOOKUP(DP$6,'Daily Absent'!$O$6:$AX$6,'Daily Absent'!$O280:$AX280)</f>
        <v>0</v>
      </c>
      <c r="DQ280" s="100"/>
      <c r="DR280" s="100"/>
      <c r="DS280" s="100"/>
      <c r="DT280" s="100"/>
      <c r="DU280" s="5"/>
      <c r="DV280" s="5"/>
      <c r="DW280" s="5">
        <f>LOOKUP(DW$6,'Daily Absent'!$O$6:$AX$6,'Daily Absent'!$O280:$AX280)</f>
        <v>0</v>
      </c>
      <c r="DX280" s="100"/>
      <c r="DY280" s="100"/>
      <c r="DZ280" s="100"/>
      <c r="EA280" s="100"/>
      <c r="EB280" s="5"/>
      <c r="EC280" s="5"/>
      <c r="ED280" s="5">
        <f>LOOKUP(ED$6,'Daily Absent'!$O$6:$AX$6,'Daily Absent'!$O280:$AX280)</f>
        <v>0</v>
      </c>
      <c r="EE280" s="100"/>
      <c r="EF280" s="100"/>
      <c r="EG280" s="100"/>
      <c r="EH280" s="100"/>
      <c r="EI280" s="5"/>
      <c r="EJ280" s="5"/>
      <c r="EK280" s="5">
        <f>LOOKUP(EK$6,'Daily Absent'!$O$6:$AX$6,'Daily Absent'!$O280:$AX280)</f>
        <v>1</v>
      </c>
      <c r="EL280" s="100">
        <v>0.29166666666666669</v>
      </c>
      <c r="EM280" s="100">
        <v>0.5</v>
      </c>
      <c r="EN280" s="100">
        <v>0.54166666666666663</v>
      </c>
      <c r="EO280" s="100">
        <v>0.75</v>
      </c>
      <c r="EP280" s="100"/>
      <c r="EQ280" s="5"/>
      <c r="ER280" s="5">
        <f>LOOKUP(ER$6,'Daily Absent'!$O$6:$AX$6,'Daily Absent'!$O280:$AX280)</f>
        <v>0</v>
      </c>
      <c r="ES280" s="100"/>
      <c r="ET280" s="100"/>
      <c r="EU280" s="100"/>
      <c r="EV280" s="100"/>
      <c r="EW280" s="5"/>
      <c r="EX280" s="5"/>
      <c r="EY280" s="5">
        <f>LOOKUP(EY$6,'Daily Absent'!$O$6:$AX$6,'Daily Absent'!$O280:$AX280)</f>
        <v>1</v>
      </c>
      <c r="EZ280" s="100">
        <v>0.29166666666666669</v>
      </c>
      <c r="FA280" s="100">
        <v>0.5</v>
      </c>
      <c r="FB280" s="100">
        <v>0.54166666666666663</v>
      </c>
      <c r="FC280" s="100">
        <v>0.75</v>
      </c>
      <c r="FD280" s="100">
        <v>0.79166666666666663</v>
      </c>
      <c r="FE280" s="100">
        <v>0.91666666666666663</v>
      </c>
      <c r="FF280" s="5">
        <f>LOOKUP(FF$6,'Daily Absent'!$O$6:$AX$6,'Daily Absent'!$O280:$AX280)</f>
        <v>1</v>
      </c>
      <c r="FG280" s="100"/>
      <c r="FH280" s="100"/>
      <c r="FI280" s="100"/>
      <c r="FJ280" s="100"/>
      <c r="FK280" s="5"/>
      <c r="FL280" s="5"/>
      <c r="FM280" s="5">
        <f>LOOKUP(FM$6,'Daily Absent'!$O$6:$AX$6,'Daily Absent'!$O280:$AX280)</f>
        <v>0</v>
      </c>
      <c r="FN280" s="100"/>
      <c r="FO280" s="100"/>
      <c r="FP280" s="100"/>
      <c r="FQ280" s="100"/>
      <c r="FR280" s="5"/>
      <c r="FS280" s="5"/>
      <c r="FT280" s="5">
        <f>LOOKUP(FT$6,'Daily Absent'!$O$6:$AX$6,'Daily Absent'!$O280:$AX280)</f>
        <v>0</v>
      </c>
      <c r="FU280" s="100"/>
      <c r="FV280" s="100"/>
      <c r="FW280" s="100"/>
      <c r="FX280" s="100"/>
      <c r="FY280" s="5"/>
      <c r="FZ280" s="5"/>
      <c r="GA280" s="5">
        <f>LOOKUP(GA$6,'Daily Absent'!$O$6:$AX$6,'Daily Absent'!$O280:$AX280)</f>
        <v>0</v>
      </c>
      <c r="GB280" s="100"/>
      <c r="GC280" s="100"/>
      <c r="GD280" s="100"/>
      <c r="GE280" s="100"/>
      <c r="GF280" s="5"/>
      <c r="GG280" s="5"/>
      <c r="GH280" s="5">
        <f>LOOKUP(GH$6,'Daily Absent'!$O$6:$AX$6,'Daily Absent'!$O280:$AX280)</f>
        <v>0</v>
      </c>
      <c r="GI280" s="100"/>
      <c r="GJ280" s="100"/>
      <c r="GK280" s="100"/>
      <c r="GL280" s="100"/>
      <c r="GM280" s="5"/>
      <c r="GN280" s="5"/>
      <c r="GO280" s="5">
        <f>LOOKUP(GO$6,'Daily Absent'!$O$6:$AX$6,'Daily Absent'!$O280:$AX280)</f>
        <v>0</v>
      </c>
      <c r="GP280" s="100"/>
      <c r="GQ280" s="100"/>
      <c r="GR280" s="100"/>
      <c r="GS280" s="100"/>
      <c r="GT280" s="100"/>
      <c r="GU280" s="100"/>
      <c r="GV280" s="5">
        <f>LOOKUP(GV$6,'Daily Absent'!$O$6:$AX$6,'Daily Absent'!$O280:$AX280)</f>
        <v>0</v>
      </c>
      <c r="GW280" s="100"/>
      <c r="GX280" s="100"/>
      <c r="GY280" s="100"/>
      <c r="GZ280" s="100"/>
      <c r="HA280" s="5"/>
      <c r="HB280" s="5"/>
      <c r="HC280" s="5">
        <f>LOOKUP(HC$6,'Daily Absent'!$O$6:$AX$6,'Daily Absent'!$O280:$AX280)</f>
        <v>0</v>
      </c>
      <c r="HD280" s="100"/>
      <c r="HE280" s="100"/>
      <c r="HF280" s="100"/>
      <c r="HG280" s="100"/>
      <c r="HH280" s="5"/>
      <c r="HI280" s="5"/>
      <c r="HJ280" s="5">
        <f>LOOKUP(HJ$6,'Daily Absent'!$O$6:$AX$6,'Daily Absent'!$O280:$AX280)</f>
        <v>0</v>
      </c>
      <c r="HK280" s="100"/>
      <c r="HL280" s="100"/>
      <c r="HM280" s="100"/>
      <c r="HN280" s="100"/>
      <c r="HO280" s="5"/>
      <c r="HP280" s="5"/>
      <c r="HQ280" s="5"/>
      <c r="HR280" s="100"/>
      <c r="HS280" s="100"/>
      <c r="HT280" s="100"/>
      <c r="HU280" s="100"/>
      <c r="HV280" s="5"/>
      <c r="HW280" s="5"/>
      <c r="HX280" s="5">
        <f>LOOKUP(HX$6,'Daily Absent'!$O$6:$AX$6,'Daily Absent'!$O280:$AX280)</f>
        <v>0</v>
      </c>
      <c r="HY280" s="5"/>
      <c r="HZ280" s="100"/>
      <c r="IA280" s="5"/>
      <c r="IB280" s="5"/>
      <c r="IC280" s="5"/>
      <c r="ID280" s="5"/>
      <c r="IE280" s="5">
        <f>LOOKUP(IE$6,'Daily Absent'!$O$6:$AX$6,'Daily Absent'!$O280:$AX280)</f>
        <v>0</v>
      </c>
      <c r="IF280" s="5"/>
      <c r="IG280" s="100"/>
      <c r="IH280" s="5"/>
      <c r="II280" s="5"/>
      <c r="IJ280" s="5"/>
      <c r="IK280" s="5"/>
      <c r="IL280" s="5">
        <f>LOOKUP(IL$6,'Daily Absent'!$O$6:$AX$6,'Daily Absent'!$O280:$AX280)</f>
        <v>0</v>
      </c>
      <c r="IM280" s="5"/>
      <c r="IN280" s="100"/>
      <c r="IO280" s="5"/>
      <c r="IP280" s="5"/>
      <c r="IQ280" s="5"/>
      <c r="IR280" s="5"/>
      <c r="IS280" s="5">
        <f>LOOKUP(IS$6,'Daily Absent'!$O$6:$AX$6,'Daily Absent'!$O280:$AX280)</f>
        <v>0</v>
      </c>
      <c r="IT280" s="5"/>
      <c r="IU280" s="100"/>
      <c r="IV280" s="5"/>
      <c r="IW280" s="5"/>
      <c r="IX280" s="5"/>
      <c r="IY280" s="5"/>
      <c r="IZ280" s="5">
        <f>LOOKUP(IZ$6,'Daily Absent'!$O$6:$AX$6,'Daily Absent'!$O280:$AX280)</f>
        <v>0</v>
      </c>
      <c r="JA280" s="5"/>
      <c r="JB280" s="100"/>
      <c r="JC280" s="5"/>
      <c r="JD280" s="5"/>
      <c r="JE280" s="5"/>
      <c r="JF280" s="5"/>
    </row>
    <row r="281" spans="1:266" ht="20" customHeight="1">
      <c r="A281" s="54">
        <f>IF('Master MP Status'!A281&gt;0,'Master MP Status'!A281,"")</f>
        <v>273</v>
      </c>
      <c r="B281" s="5" t="str">
        <f>IF(ISTEXT('Master MP Status'!B281),'Master MP Status'!B281,"")</f>
        <v>DIRECT</v>
      </c>
      <c r="C281" s="153" t="str">
        <f>IF(OR(ISTEXT('Master MP Status'!C281),'Master MP Status'!C281&gt;0),'Master MP Status'!C281,"")</f>
        <v/>
      </c>
      <c r="D281" s="154" t="str">
        <f>IF(OR(ISTEXT('Master MP Status'!D281),'Master MP Status'!D281&gt;0),'Master MP Status'!D281,"")</f>
        <v>B250193</v>
      </c>
      <c r="E281" s="5" t="str">
        <f>IF(ISTEXT('Master MP Status'!E281),'Master MP Status'!E281,"")</f>
        <v>MEGA IRAWAN</v>
      </c>
      <c r="F281" s="5"/>
      <c r="G281" s="5" t="str">
        <f>IF(ISTEXT('Master MP Status'!G281),'Master MP Status'!G281,"")</f>
        <v>Cilegon</v>
      </c>
      <c r="H281" s="5" t="str">
        <f>IF(ISTEXT('Master MP Status'!H281),'Master MP Status'!H281,"")</f>
        <v>MURSID</v>
      </c>
      <c r="I281" s="5" t="str">
        <f>IF(ISTEXT('Master MP Status'!I281),'Master MP Status'!I281,"")</f>
        <v>Fitter 1</v>
      </c>
      <c r="J281" s="5" t="str">
        <f>IF(ISTEXT('Master MP Status'!J281),'Master MP Status'!J281,"")</f>
        <v>Fitter 1</v>
      </c>
      <c r="K281" s="9">
        <f>IF(OR('Master MP Status'!K281=0,'Master MP Status'!K281=""),"",'Master MP Status'!K281)</f>
        <v>45859</v>
      </c>
      <c r="L281" s="9">
        <f>IF(OR('Master MP Status'!L281=0,'Master MP Status'!L281=""),"",'Master MP Status'!L281)</f>
        <v>45859</v>
      </c>
      <c r="M281" s="9" t="str">
        <f>IF(OR('Master MP Status'!M281=0,'Master MP Status'!M281=""),"",'Master MP Status'!M281)</f>
        <v/>
      </c>
      <c r="N281" s="5" t="str">
        <f>IF(ISTEXT('Master MP Status'!N281),'Master MP Status'!N281,"")</f>
        <v/>
      </c>
      <c r="O281" s="5">
        <f>LOOKUP(O$6,'Daily Absent'!$O$6:$AX$6,'Daily Absent'!$O281:$AX281)</f>
        <v>0</v>
      </c>
      <c r="P281" s="100"/>
      <c r="Q281" s="100"/>
      <c r="R281" s="100"/>
      <c r="S281" s="100"/>
      <c r="T281" s="5"/>
      <c r="U281" s="5"/>
      <c r="V281" s="5">
        <f>LOOKUP(V$6,'Daily Absent'!$O$6:$AX$6,'Daily Absent'!$O281:$AX281)</f>
        <v>0</v>
      </c>
      <c r="W281" s="100"/>
      <c r="X281" s="100"/>
      <c r="Y281" s="100"/>
      <c r="Z281" s="100"/>
      <c r="AA281" s="5"/>
      <c r="AB281" s="5"/>
      <c r="AC281" s="5">
        <f>LOOKUP(AC$6,'Daily Absent'!$O$6:$AX$6,'Daily Absent'!$O281:$AX281)</f>
        <v>0</v>
      </c>
      <c r="AD281" s="100"/>
      <c r="AE281" s="100"/>
      <c r="AF281" s="100"/>
      <c r="AG281" s="100"/>
      <c r="AH281" s="5"/>
      <c r="AI281" s="5"/>
      <c r="AJ281" s="5">
        <f>LOOKUP(AJ$6,'Daily Absent'!$O$6:$AX$6,'Daily Absent'!$O281:$AX281)</f>
        <v>0</v>
      </c>
      <c r="AK281" s="100"/>
      <c r="AL281" s="100"/>
      <c r="AM281" s="100"/>
      <c r="AN281" s="100"/>
      <c r="AO281" s="5"/>
      <c r="AP281" s="5"/>
      <c r="AQ281" s="5">
        <f>LOOKUP(AQ$6,'Daily Absent'!$O$6:$AX$6,'Daily Absent'!$O281:$AX281)</f>
        <v>0</v>
      </c>
      <c r="AR281" s="100"/>
      <c r="AS281" s="100"/>
      <c r="AT281" s="100"/>
      <c r="AU281" s="100"/>
      <c r="AV281" s="5"/>
      <c r="AW281" s="5"/>
      <c r="AX281" s="5">
        <f>LOOKUP(AX$6,'Daily Absent'!$O$6:$AX$6,'Daily Absent'!$O281:$AX281)</f>
        <v>0</v>
      </c>
      <c r="AY281" s="100"/>
      <c r="AZ281" s="100"/>
      <c r="BA281" s="100"/>
      <c r="BB281" s="100"/>
      <c r="BC281" s="100"/>
      <c r="BD281" s="100"/>
      <c r="BE281" s="5">
        <f>LOOKUP(BE$6,'Daily Absent'!$O$6:$AX$6,'Daily Absent'!$O281:$AX281)</f>
        <v>0</v>
      </c>
      <c r="BF281" s="100"/>
      <c r="BG281" s="100"/>
      <c r="BH281" s="100"/>
      <c r="BI281" s="100"/>
      <c r="BJ281" s="100"/>
      <c r="BK281" s="100"/>
      <c r="BL281" s="5">
        <f>LOOKUP(BL$6,'Daily Absent'!$O$6:$AX$6,'Daily Absent'!$O281:$AX281)</f>
        <v>0</v>
      </c>
      <c r="BM281" s="100"/>
      <c r="BN281" s="100"/>
      <c r="BO281" s="100"/>
      <c r="BP281" s="100"/>
      <c r="BQ281" s="100"/>
      <c r="BR281" s="100"/>
      <c r="BS281" s="5">
        <f>LOOKUP(BS$6,'Daily Absent'!$O$6:$AX$6,'Daily Absent'!$O281:$AX281)</f>
        <v>0</v>
      </c>
      <c r="BT281" s="100"/>
      <c r="BU281" s="100"/>
      <c r="BV281" s="100"/>
      <c r="BW281" s="100"/>
      <c r="BX281" s="5"/>
      <c r="BY281" s="5"/>
      <c r="BZ281" s="5">
        <f>LOOKUP(BZ$6,'Daily Absent'!$O$6:$AX$6,'Daily Absent'!$O281:$AX281)</f>
        <v>0</v>
      </c>
      <c r="CA281" s="100"/>
      <c r="CB281" s="100"/>
      <c r="CC281" s="100"/>
      <c r="CD281" s="100"/>
      <c r="CE281" s="5"/>
      <c r="CF281" s="5"/>
      <c r="CG281" s="5">
        <f>LOOKUP(CG$6,'Daily Absent'!$O$6:$AX$6,'Daily Absent'!$O281:$AX281)</f>
        <v>0</v>
      </c>
      <c r="CH281" s="100"/>
      <c r="CI281" s="100"/>
      <c r="CJ281" s="100"/>
      <c r="CK281" s="100"/>
      <c r="CL281" s="5"/>
      <c r="CM281" s="5"/>
      <c r="CN281" s="5">
        <f>LOOKUP(CN$6,'Daily Absent'!$O$6:$AX$6,'Daily Absent'!$O281:$AX281)</f>
        <v>0</v>
      </c>
      <c r="CO281" s="100"/>
      <c r="CP281" s="100"/>
      <c r="CQ281" s="100"/>
      <c r="CR281" s="100"/>
      <c r="CS281" s="5"/>
      <c r="CT281" s="5"/>
      <c r="CU281" s="5">
        <f>LOOKUP(CU$6,'Daily Absent'!$O$6:$AX$6,'Daily Absent'!$O281:$AX281)</f>
        <v>0</v>
      </c>
      <c r="CV281" s="100"/>
      <c r="CW281" s="100"/>
      <c r="CX281" s="100"/>
      <c r="CY281" s="100"/>
      <c r="CZ281" s="5"/>
      <c r="DA281" s="5"/>
      <c r="DB281" s="5">
        <f>LOOKUP(DB$6,'Daily Absent'!$O$6:$AX$6,'Daily Absent'!$O281:$AX281)</f>
        <v>0</v>
      </c>
      <c r="DC281" s="100"/>
      <c r="DD281" s="100"/>
      <c r="DE281" s="100"/>
      <c r="DF281" s="100"/>
      <c r="DG281" s="5"/>
      <c r="DH281" s="5"/>
      <c r="DI281" s="5">
        <f>LOOKUP(DI$6,'Daily Absent'!$O$6:$AX$6,'Daily Absent'!$O281:$AX281)</f>
        <v>0</v>
      </c>
      <c r="DJ281" s="100"/>
      <c r="DK281" s="100"/>
      <c r="DL281" s="100"/>
      <c r="DM281" s="100"/>
      <c r="DN281" s="5"/>
      <c r="DO281" s="5"/>
      <c r="DP281" s="5">
        <f>LOOKUP(DP$6,'Daily Absent'!$O$6:$AX$6,'Daily Absent'!$O281:$AX281)</f>
        <v>0</v>
      </c>
      <c r="DQ281" s="100"/>
      <c r="DR281" s="100"/>
      <c r="DS281" s="100"/>
      <c r="DT281" s="100"/>
      <c r="DU281" s="5"/>
      <c r="DV281" s="5"/>
      <c r="DW281" s="5">
        <f>LOOKUP(DW$6,'Daily Absent'!$O$6:$AX$6,'Daily Absent'!$O281:$AX281)</f>
        <v>0</v>
      </c>
      <c r="DX281" s="100"/>
      <c r="DY281" s="100"/>
      <c r="DZ281" s="100"/>
      <c r="EA281" s="100"/>
      <c r="EB281" s="5"/>
      <c r="EC281" s="5"/>
      <c r="ED281" s="5">
        <f>LOOKUP(ED$6,'Daily Absent'!$O$6:$AX$6,'Daily Absent'!$O281:$AX281)</f>
        <v>0</v>
      </c>
      <c r="EE281" s="100"/>
      <c r="EF281" s="100"/>
      <c r="EG281" s="100"/>
      <c r="EH281" s="100"/>
      <c r="EI281" s="5"/>
      <c r="EJ281" s="5"/>
      <c r="EK281" s="5">
        <f>LOOKUP(EK$6,'Daily Absent'!$O$6:$AX$6,'Daily Absent'!$O281:$AX281)</f>
        <v>0</v>
      </c>
      <c r="EL281" s="100"/>
      <c r="EM281" s="100"/>
      <c r="EN281" s="100"/>
      <c r="EO281" s="100"/>
      <c r="EP281" s="100"/>
      <c r="EQ281" s="5"/>
      <c r="ER281" s="5">
        <f>LOOKUP(ER$6,'Daily Absent'!$O$6:$AX$6,'Daily Absent'!$O281:$AX281)</f>
        <v>0</v>
      </c>
      <c r="ES281" s="100"/>
      <c r="ET281" s="100"/>
      <c r="EU281" s="100"/>
      <c r="EV281" s="100"/>
      <c r="EW281" s="5"/>
      <c r="EX281" s="5"/>
      <c r="EY281" s="5">
        <f>LOOKUP(EY$6,'Daily Absent'!$O$6:$AX$6,'Daily Absent'!$O281:$AX281)</f>
        <v>1</v>
      </c>
      <c r="EZ281" s="100">
        <v>0.29166666666666669</v>
      </c>
      <c r="FA281" s="100">
        <v>0.5</v>
      </c>
      <c r="FB281" s="100">
        <v>0.54166666666666663</v>
      </c>
      <c r="FC281" s="100">
        <v>0.75</v>
      </c>
      <c r="FD281" s="100">
        <v>0.79166666666666663</v>
      </c>
      <c r="FE281" s="100">
        <v>0.91666666666666663</v>
      </c>
      <c r="FF281" s="5">
        <f>LOOKUP(FF$6,'Daily Absent'!$O$6:$AX$6,'Daily Absent'!$O281:$AX281)</f>
        <v>1</v>
      </c>
      <c r="FG281" s="100"/>
      <c r="FH281" s="100"/>
      <c r="FI281" s="100"/>
      <c r="FJ281" s="100"/>
      <c r="FK281" s="5"/>
      <c r="FL281" s="5"/>
      <c r="FM281" s="5">
        <f>LOOKUP(FM$6,'Daily Absent'!$O$6:$AX$6,'Daily Absent'!$O281:$AX281)</f>
        <v>0</v>
      </c>
      <c r="FN281" s="100"/>
      <c r="FO281" s="100"/>
      <c r="FP281" s="100"/>
      <c r="FQ281" s="100"/>
      <c r="FR281" s="5"/>
      <c r="FS281" s="5"/>
      <c r="FT281" s="5">
        <f>LOOKUP(FT$6,'Daily Absent'!$O$6:$AX$6,'Daily Absent'!$O281:$AX281)</f>
        <v>0</v>
      </c>
      <c r="FU281" s="100"/>
      <c r="FV281" s="100"/>
      <c r="FW281" s="100"/>
      <c r="FX281" s="100"/>
      <c r="FY281" s="5"/>
      <c r="FZ281" s="5"/>
      <c r="GA281" s="5">
        <f>LOOKUP(GA$6,'Daily Absent'!$O$6:$AX$6,'Daily Absent'!$O281:$AX281)</f>
        <v>0</v>
      </c>
      <c r="GB281" s="100"/>
      <c r="GC281" s="100"/>
      <c r="GD281" s="100"/>
      <c r="GE281" s="100"/>
      <c r="GF281" s="5"/>
      <c r="GG281" s="5"/>
      <c r="GH281" s="5">
        <f>LOOKUP(GH$6,'Daily Absent'!$O$6:$AX$6,'Daily Absent'!$O281:$AX281)</f>
        <v>0</v>
      </c>
      <c r="GI281" s="100"/>
      <c r="GJ281" s="100"/>
      <c r="GK281" s="100"/>
      <c r="GL281" s="100"/>
      <c r="GM281" s="5"/>
      <c r="GN281" s="5"/>
      <c r="GO281" s="5">
        <f>LOOKUP(GO$6,'Daily Absent'!$O$6:$AX$6,'Daily Absent'!$O281:$AX281)</f>
        <v>0</v>
      </c>
      <c r="GP281" s="100"/>
      <c r="GQ281" s="100"/>
      <c r="GR281" s="100"/>
      <c r="GS281" s="100"/>
      <c r="GT281" s="100"/>
      <c r="GU281" s="100"/>
      <c r="GV281" s="5">
        <f>LOOKUP(GV$6,'Daily Absent'!$O$6:$AX$6,'Daily Absent'!$O281:$AX281)</f>
        <v>0</v>
      </c>
      <c r="GW281" s="100"/>
      <c r="GX281" s="100"/>
      <c r="GY281" s="100"/>
      <c r="GZ281" s="100"/>
      <c r="HA281" s="5"/>
      <c r="HB281" s="5"/>
      <c r="HC281" s="5">
        <f>LOOKUP(HC$6,'Daily Absent'!$O$6:$AX$6,'Daily Absent'!$O281:$AX281)</f>
        <v>0</v>
      </c>
      <c r="HD281" s="100"/>
      <c r="HE281" s="100"/>
      <c r="HF281" s="100"/>
      <c r="HG281" s="100"/>
      <c r="HH281" s="5"/>
      <c r="HI281" s="5"/>
      <c r="HJ281" s="5">
        <f>LOOKUP(HJ$6,'Daily Absent'!$O$6:$AX$6,'Daily Absent'!$O281:$AX281)</f>
        <v>0</v>
      </c>
      <c r="HK281" s="100"/>
      <c r="HL281" s="100"/>
      <c r="HM281" s="100"/>
      <c r="HN281" s="100"/>
      <c r="HO281" s="5"/>
      <c r="HP281" s="5"/>
      <c r="HQ281" s="5"/>
      <c r="HR281" s="100"/>
      <c r="HS281" s="100"/>
      <c r="HT281" s="100"/>
      <c r="HU281" s="100"/>
      <c r="HV281" s="5"/>
      <c r="HW281" s="5"/>
      <c r="HX281" s="5">
        <f>LOOKUP(HX$6,'Daily Absent'!$O$6:$AX$6,'Daily Absent'!$O281:$AX281)</f>
        <v>0</v>
      </c>
      <c r="HY281" s="5"/>
      <c r="HZ281" s="100"/>
      <c r="IA281" s="5"/>
      <c r="IB281" s="5"/>
      <c r="IC281" s="5"/>
      <c r="ID281" s="5"/>
      <c r="IE281" s="5">
        <f>LOOKUP(IE$6,'Daily Absent'!$O$6:$AX$6,'Daily Absent'!$O281:$AX281)</f>
        <v>0</v>
      </c>
      <c r="IF281" s="5"/>
      <c r="IG281" s="100"/>
      <c r="IH281" s="5"/>
      <c r="II281" s="5"/>
      <c r="IJ281" s="5"/>
      <c r="IK281" s="5"/>
      <c r="IL281" s="5">
        <f>LOOKUP(IL$6,'Daily Absent'!$O$6:$AX$6,'Daily Absent'!$O281:$AX281)</f>
        <v>0</v>
      </c>
      <c r="IM281" s="5"/>
      <c r="IN281" s="100"/>
      <c r="IO281" s="5"/>
      <c r="IP281" s="5"/>
      <c r="IQ281" s="5"/>
      <c r="IR281" s="5"/>
      <c r="IS281" s="5">
        <f>LOOKUP(IS$6,'Daily Absent'!$O$6:$AX$6,'Daily Absent'!$O281:$AX281)</f>
        <v>0</v>
      </c>
      <c r="IT281" s="5"/>
      <c r="IU281" s="100"/>
      <c r="IV281" s="5"/>
      <c r="IW281" s="5"/>
      <c r="IX281" s="5"/>
      <c r="IY281" s="5"/>
      <c r="IZ281" s="5">
        <f>LOOKUP(IZ$6,'Daily Absent'!$O$6:$AX$6,'Daily Absent'!$O281:$AX281)</f>
        <v>0</v>
      </c>
      <c r="JA281" s="5"/>
      <c r="JB281" s="100"/>
      <c r="JC281" s="5"/>
      <c r="JD281" s="5"/>
      <c r="JE281" s="5"/>
      <c r="JF281" s="5"/>
    </row>
    <row r="282" spans="1:266" ht="20" customHeight="1">
      <c r="A282" s="54">
        <f>IF('Master MP Status'!A282&gt;0,'Master MP Status'!A282,"")</f>
        <v>274</v>
      </c>
      <c r="B282" s="5" t="str">
        <f>IF(ISTEXT('Master MP Status'!B282),'Master MP Status'!B282,"")</f>
        <v>DIRECT</v>
      </c>
      <c r="C282" s="153" t="str">
        <f>IF(OR(ISTEXT('Master MP Status'!C282),'Master MP Status'!C282&gt;0),'Master MP Status'!C282,"")</f>
        <v/>
      </c>
      <c r="D282" s="154" t="str">
        <f>IF(OR(ISTEXT('Master MP Status'!D282),'Master MP Status'!D282&gt;0),'Master MP Status'!D282,"")</f>
        <v>KN25395</v>
      </c>
      <c r="E282" s="5" t="str">
        <f>IF(ISTEXT('Master MP Status'!E282),'Master MP Status'!E282,"")</f>
        <v>ARFANDI</v>
      </c>
      <c r="F282" s="5"/>
      <c r="G282" s="5" t="str">
        <f>IF(ISTEXT('Master MP Status'!G282),'Master MP Status'!G282,"")</f>
        <v>Local</v>
      </c>
      <c r="H282" s="5" t="str">
        <f>IF(ISTEXT('Master MP Status'!H282),'Master MP Status'!H282,"")</f>
        <v>SIMON S. R</v>
      </c>
      <c r="I282" s="5" t="str">
        <f>IF(ISTEXT('Master MP Status'!I282),'Master MP Status'!I282,"")</f>
        <v>Helper</v>
      </c>
      <c r="J282" s="5" t="str">
        <f>IF(ISTEXT('Master MP Status'!J282),'Master MP Status'!J282,"")</f>
        <v>Helper</v>
      </c>
      <c r="K282" s="9">
        <f>IF(OR('Master MP Status'!K282=0,'Master MP Status'!K282=""),"",'Master MP Status'!K282)</f>
        <v>45859</v>
      </c>
      <c r="L282" s="9">
        <f>IF(OR('Master MP Status'!L282=0,'Master MP Status'!L282=""),"",'Master MP Status'!L282)</f>
        <v>45859</v>
      </c>
      <c r="M282" s="9" t="str">
        <f>IF(OR('Master MP Status'!M282=0,'Master MP Status'!M282=""),"",'Master MP Status'!M282)</f>
        <v/>
      </c>
      <c r="N282" s="5" t="str">
        <f>IF(ISTEXT('Master MP Status'!N282),'Master MP Status'!N282,"")</f>
        <v/>
      </c>
      <c r="O282" s="5">
        <f>LOOKUP(O$6,'Daily Absent'!$O$6:$AX$6,'Daily Absent'!$O282:$AX282)</f>
        <v>0</v>
      </c>
      <c r="P282" s="100"/>
      <c r="Q282" s="100"/>
      <c r="R282" s="100"/>
      <c r="S282" s="100"/>
      <c r="T282" s="5"/>
      <c r="U282" s="5"/>
      <c r="V282" s="5">
        <f>LOOKUP(V$6,'Daily Absent'!$O$6:$AX$6,'Daily Absent'!$O282:$AX282)</f>
        <v>0</v>
      </c>
      <c r="W282" s="100"/>
      <c r="X282" s="100"/>
      <c r="Y282" s="100"/>
      <c r="Z282" s="100"/>
      <c r="AA282" s="5"/>
      <c r="AB282" s="5"/>
      <c r="AC282" s="5">
        <f>LOOKUP(AC$6,'Daily Absent'!$O$6:$AX$6,'Daily Absent'!$O282:$AX282)</f>
        <v>0</v>
      </c>
      <c r="AD282" s="100"/>
      <c r="AE282" s="100"/>
      <c r="AF282" s="100"/>
      <c r="AG282" s="100"/>
      <c r="AH282" s="5"/>
      <c r="AI282" s="5"/>
      <c r="AJ282" s="5">
        <f>LOOKUP(AJ$6,'Daily Absent'!$O$6:$AX$6,'Daily Absent'!$O282:$AX282)</f>
        <v>0</v>
      </c>
      <c r="AK282" s="100"/>
      <c r="AL282" s="100"/>
      <c r="AM282" s="100"/>
      <c r="AN282" s="100"/>
      <c r="AO282" s="5"/>
      <c r="AP282" s="5"/>
      <c r="AQ282" s="5">
        <f>LOOKUP(AQ$6,'Daily Absent'!$O$6:$AX$6,'Daily Absent'!$O282:$AX282)</f>
        <v>0</v>
      </c>
      <c r="AR282" s="100"/>
      <c r="AS282" s="100"/>
      <c r="AT282" s="100"/>
      <c r="AU282" s="100"/>
      <c r="AV282" s="5"/>
      <c r="AW282" s="5"/>
      <c r="AX282" s="5">
        <f>LOOKUP(AX$6,'Daily Absent'!$O$6:$AX$6,'Daily Absent'!$O282:$AX282)</f>
        <v>0</v>
      </c>
      <c r="AY282" s="100"/>
      <c r="AZ282" s="100"/>
      <c r="BA282" s="100"/>
      <c r="BB282" s="100"/>
      <c r="BC282" s="100"/>
      <c r="BD282" s="100"/>
      <c r="BE282" s="5">
        <f>LOOKUP(BE$6,'Daily Absent'!$O$6:$AX$6,'Daily Absent'!$O282:$AX282)</f>
        <v>0</v>
      </c>
      <c r="BF282" s="100"/>
      <c r="BG282" s="100"/>
      <c r="BH282" s="100"/>
      <c r="BI282" s="100"/>
      <c r="BJ282" s="100"/>
      <c r="BK282" s="100"/>
      <c r="BL282" s="5">
        <f>LOOKUP(BL$6,'Daily Absent'!$O$6:$AX$6,'Daily Absent'!$O282:$AX282)</f>
        <v>0</v>
      </c>
      <c r="BM282" s="100"/>
      <c r="BN282" s="100"/>
      <c r="BO282" s="100"/>
      <c r="BP282" s="100"/>
      <c r="BQ282" s="100"/>
      <c r="BR282" s="100"/>
      <c r="BS282" s="5">
        <f>LOOKUP(BS$6,'Daily Absent'!$O$6:$AX$6,'Daily Absent'!$O282:$AX282)</f>
        <v>0</v>
      </c>
      <c r="BT282" s="100"/>
      <c r="BU282" s="100"/>
      <c r="BV282" s="100"/>
      <c r="BW282" s="100"/>
      <c r="BX282" s="5"/>
      <c r="BY282" s="5"/>
      <c r="BZ282" s="5">
        <f>LOOKUP(BZ$6,'Daily Absent'!$O$6:$AX$6,'Daily Absent'!$O282:$AX282)</f>
        <v>0</v>
      </c>
      <c r="CA282" s="100"/>
      <c r="CB282" s="100"/>
      <c r="CC282" s="100"/>
      <c r="CD282" s="100"/>
      <c r="CE282" s="5"/>
      <c r="CF282" s="5"/>
      <c r="CG282" s="5">
        <f>LOOKUP(CG$6,'Daily Absent'!$O$6:$AX$6,'Daily Absent'!$O282:$AX282)</f>
        <v>0</v>
      </c>
      <c r="CH282" s="100"/>
      <c r="CI282" s="100"/>
      <c r="CJ282" s="100"/>
      <c r="CK282" s="100"/>
      <c r="CL282" s="5"/>
      <c r="CM282" s="5"/>
      <c r="CN282" s="5">
        <f>LOOKUP(CN$6,'Daily Absent'!$O$6:$AX$6,'Daily Absent'!$O282:$AX282)</f>
        <v>0</v>
      </c>
      <c r="CO282" s="100"/>
      <c r="CP282" s="100"/>
      <c r="CQ282" s="100"/>
      <c r="CR282" s="100"/>
      <c r="CS282" s="5"/>
      <c r="CT282" s="5"/>
      <c r="CU282" s="5">
        <f>LOOKUP(CU$6,'Daily Absent'!$O$6:$AX$6,'Daily Absent'!$O282:$AX282)</f>
        <v>0</v>
      </c>
      <c r="CV282" s="100"/>
      <c r="CW282" s="100"/>
      <c r="CX282" s="100"/>
      <c r="CY282" s="100"/>
      <c r="CZ282" s="5"/>
      <c r="DA282" s="5"/>
      <c r="DB282" s="5">
        <f>LOOKUP(DB$6,'Daily Absent'!$O$6:$AX$6,'Daily Absent'!$O282:$AX282)</f>
        <v>0</v>
      </c>
      <c r="DC282" s="100"/>
      <c r="DD282" s="100"/>
      <c r="DE282" s="100"/>
      <c r="DF282" s="100"/>
      <c r="DG282" s="5"/>
      <c r="DH282" s="5"/>
      <c r="DI282" s="5">
        <f>LOOKUP(DI$6,'Daily Absent'!$O$6:$AX$6,'Daily Absent'!$O282:$AX282)</f>
        <v>0</v>
      </c>
      <c r="DJ282" s="100"/>
      <c r="DK282" s="100"/>
      <c r="DL282" s="100"/>
      <c r="DM282" s="100"/>
      <c r="DN282" s="5"/>
      <c r="DO282" s="5"/>
      <c r="DP282" s="5">
        <f>LOOKUP(DP$6,'Daily Absent'!$O$6:$AX$6,'Daily Absent'!$O282:$AX282)</f>
        <v>0</v>
      </c>
      <c r="DQ282" s="100"/>
      <c r="DR282" s="100"/>
      <c r="DS282" s="100"/>
      <c r="DT282" s="100"/>
      <c r="DU282" s="5"/>
      <c r="DV282" s="5"/>
      <c r="DW282" s="5">
        <f>LOOKUP(DW$6,'Daily Absent'!$O$6:$AX$6,'Daily Absent'!$O282:$AX282)</f>
        <v>0</v>
      </c>
      <c r="DX282" s="100"/>
      <c r="DY282" s="100"/>
      <c r="DZ282" s="100"/>
      <c r="EA282" s="100"/>
      <c r="EB282" s="5"/>
      <c r="EC282" s="5"/>
      <c r="ED282" s="5">
        <f>LOOKUP(ED$6,'Daily Absent'!$O$6:$AX$6,'Daily Absent'!$O282:$AX282)</f>
        <v>0</v>
      </c>
      <c r="EE282" s="100"/>
      <c r="EF282" s="100"/>
      <c r="EG282" s="100"/>
      <c r="EH282" s="100"/>
      <c r="EI282" s="5"/>
      <c r="EJ282" s="5"/>
      <c r="EK282" s="5">
        <f>LOOKUP(EK$6,'Daily Absent'!$O$6:$AX$6,'Daily Absent'!$O282:$AX282)</f>
        <v>0</v>
      </c>
      <c r="EL282" s="100"/>
      <c r="EM282" s="100"/>
      <c r="EN282" s="100"/>
      <c r="EO282" s="100"/>
      <c r="EP282" s="100"/>
      <c r="EQ282" s="5"/>
      <c r="ER282" s="5">
        <f>LOOKUP(ER$6,'Daily Absent'!$O$6:$AX$6,'Daily Absent'!$O282:$AX282)</f>
        <v>0</v>
      </c>
      <c r="ES282" s="100"/>
      <c r="ET282" s="100"/>
      <c r="EU282" s="100"/>
      <c r="EV282" s="100"/>
      <c r="EW282" s="5"/>
      <c r="EX282" s="5"/>
      <c r="EY282" s="5">
        <f>LOOKUP(EY$6,'Daily Absent'!$O$6:$AX$6,'Daily Absent'!$O282:$AX282)</f>
        <v>1</v>
      </c>
      <c r="EZ282" s="100">
        <v>0.29166666666666669</v>
      </c>
      <c r="FA282" s="100">
        <v>0.5</v>
      </c>
      <c r="FB282" s="100">
        <v>0.54166666666666663</v>
      </c>
      <c r="FC282" s="100">
        <v>0.75</v>
      </c>
      <c r="FD282" s="100"/>
      <c r="FE282" s="100"/>
      <c r="FF282" s="5">
        <f>LOOKUP(FF$6,'Daily Absent'!$O$6:$AX$6,'Daily Absent'!$O282:$AX282)</f>
        <v>1</v>
      </c>
      <c r="FG282" s="100"/>
      <c r="FH282" s="100"/>
      <c r="FI282" s="100"/>
      <c r="FJ282" s="100"/>
      <c r="FK282" s="5"/>
      <c r="FL282" s="5"/>
      <c r="FM282" s="5">
        <f>LOOKUP(FM$6,'Daily Absent'!$O$6:$AX$6,'Daily Absent'!$O282:$AX282)</f>
        <v>0</v>
      </c>
      <c r="FN282" s="100"/>
      <c r="FO282" s="100"/>
      <c r="FP282" s="100"/>
      <c r="FQ282" s="100"/>
      <c r="FR282" s="5"/>
      <c r="FS282" s="5"/>
      <c r="FT282" s="5">
        <f>LOOKUP(FT$6,'Daily Absent'!$O$6:$AX$6,'Daily Absent'!$O282:$AX282)</f>
        <v>0</v>
      </c>
      <c r="FU282" s="100"/>
      <c r="FV282" s="100"/>
      <c r="FW282" s="100"/>
      <c r="FX282" s="100"/>
      <c r="FY282" s="5"/>
      <c r="FZ282" s="5"/>
      <c r="GA282" s="5">
        <f>LOOKUP(GA$6,'Daily Absent'!$O$6:$AX$6,'Daily Absent'!$O282:$AX282)</f>
        <v>0</v>
      </c>
      <c r="GB282" s="100"/>
      <c r="GC282" s="100"/>
      <c r="GD282" s="100"/>
      <c r="GE282" s="100"/>
      <c r="GF282" s="5"/>
      <c r="GG282" s="5"/>
      <c r="GH282" s="5">
        <f>LOOKUP(GH$6,'Daily Absent'!$O$6:$AX$6,'Daily Absent'!$O282:$AX282)</f>
        <v>0</v>
      </c>
      <c r="GI282" s="100"/>
      <c r="GJ282" s="100"/>
      <c r="GK282" s="100"/>
      <c r="GL282" s="100"/>
      <c r="GM282" s="5"/>
      <c r="GN282" s="5"/>
      <c r="GO282" s="5">
        <f>LOOKUP(GO$6,'Daily Absent'!$O$6:$AX$6,'Daily Absent'!$O282:$AX282)</f>
        <v>0</v>
      </c>
      <c r="GP282" s="100"/>
      <c r="GQ282" s="100"/>
      <c r="GR282" s="100"/>
      <c r="GS282" s="100"/>
      <c r="GT282" s="100"/>
      <c r="GU282" s="100"/>
      <c r="GV282" s="5">
        <f>LOOKUP(GV$6,'Daily Absent'!$O$6:$AX$6,'Daily Absent'!$O282:$AX282)</f>
        <v>0</v>
      </c>
      <c r="GW282" s="100"/>
      <c r="GX282" s="100"/>
      <c r="GY282" s="100"/>
      <c r="GZ282" s="100"/>
      <c r="HA282" s="5"/>
      <c r="HB282" s="5"/>
      <c r="HC282" s="5">
        <f>LOOKUP(HC$6,'Daily Absent'!$O$6:$AX$6,'Daily Absent'!$O282:$AX282)</f>
        <v>0</v>
      </c>
      <c r="HD282" s="100"/>
      <c r="HE282" s="100"/>
      <c r="HF282" s="100"/>
      <c r="HG282" s="100"/>
      <c r="HH282" s="5"/>
      <c r="HI282" s="5"/>
      <c r="HJ282" s="5">
        <f>LOOKUP(HJ$6,'Daily Absent'!$O$6:$AX$6,'Daily Absent'!$O282:$AX282)</f>
        <v>0</v>
      </c>
      <c r="HK282" s="100"/>
      <c r="HL282" s="100"/>
      <c r="HM282" s="100"/>
      <c r="HN282" s="100"/>
      <c r="HO282" s="5"/>
      <c r="HP282" s="5"/>
      <c r="HQ282" s="5"/>
      <c r="HR282" s="100"/>
      <c r="HS282" s="100"/>
      <c r="HT282" s="100"/>
      <c r="HU282" s="100"/>
      <c r="HV282" s="5"/>
      <c r="HW282" s="5"/>
      <c r="HX282" s="5">
        <f>LOOKUP(HX$6,'Daily Absent'!$O$6:$AX$6,'Daily Absent'!$O282:$AX282)</f>
        <v>0</v>
      </c>
      <c r="HY282" s="5"/>
      <c r="HZ282" s="100"/>
      <c r="IA282" s="5"/>
      <c r="IB282" s="5"/>
      <c r="IC282" s="5"/>
      <c r="ID282" s="5"/>
      <c r="IE282" s="5">
        <f>LOOKUP(IE$6,'Daily Absent'!$O$6:$AX$6,'Daily Absent'!$O282:$AX282)</f>
        <v>0</v>
      </c>
      <c r="IF282" s="5"/>
      <c r="IG282" s="100"/>
      <c r="IH282" s="5"/>
      <c r="II282" s="5"/>
      <c r="IJ282" s="5"/>
      <c r="IK282" s="5"/>
      <c r="IL282" s="5">
        <f>LOOKUP(IL$6,'Daily Absent'!$O$6:$AX$6,'Daily Absent'!$O282:$AX282)</f>
        <v>0</v>
      </c>
      <c r="IM282" s="5"/>
      <c r="IN282" s="100"/>
      <c r="IO282" s="5"/>
      <c r="IP282" s="5"/>
      <c r="IQ282" s="5"/>
      <c r="IR282" s="5"/>
      <c r="IS282" s="5">
        <f>LOOKUP(IS$6,'Daily Absent'!$O$6:$AX$6,'Daily Absent'!$O282:$AX282)</f>
        <v>0</v>
      </c>
      <c r="IT282" s="5"/>
      <c r="IU282" s="100"/>
      <c r="IV282" s="5"/>
      <c r="IW282" s="5"/>
      <c r="IX282" s="5"/>
      <c r="IY282" s="5"/>
      <c r="IZ282" s="5">
        <f>LOOKUP(IZ$6,'Daily Absent'!$O$6:$AX$6,'Daily Absent'!$O282:$AX282)</f>
        <v>0</v>
      </c>
      <c r="JA282" s="5"/>
      <c r="JB282" s="100"/>
      <c r="JC282" s="5"/>
      <c r="JD282" s="5"/>
      <c r="JE282" s="5"/>
      <c r="JF282" s="5"/>
    </row>
    <row r="283" spans="1:266" ht="20" customHeight="1">
      <c r="A283" s="54">
        <f>IF('Master MP Status'!A283&gt;0,'Master MP Status'!A283,"")</f>
        <v>275</v>
      </c>
      <c r="B283" s="5" t="str">
        <f>IF(ISTEXT('Master MP Status'!B283),'Master MP Status'!B283,"")</f>
        <v>DIRECT</v>
      </c>
      <c r="C283" s="153" t="str">
        <f>IF(OR(ISTEXT('Master MP Status'!C283),'Master MP Status'!C283&gt;0),'Master MP Status'!C283,"")</f>
        <v/>
      </c>
      <c r="D283" s="154" t="str">
        <f>IF(OR(ISTEXT('Master MP Status'!D283),'Master MP Status'!D283&gt;0),'Master MP Status'!D283,"")</f>
        <v>KN25396</v>
      </c>
      <c r="E283" s="5" t="str">
        <f>IF(ISTEXT('Master MP Status'!E283),'Master MP Status'!E283,"")</f>
        <v>IRSAN</v>
      </c>
      <c r="F283" s="5"/>
      <c r="G283" s="5" t="str">
        <f>IF(ISTEXT('Master MP Status'!G283),'Master MP Status'!G283,"")</f>
        <v>Local</v>
      </c>
      <c r="H283" s="5" t="str">
        <f>IF(ISTEXT('Master MP Status'!H283),'Master MP Status'!H283,"")</f>
        <v>SIMON S. R</v>
      </c>
      <c r="I283" s="5" t="str">
        <f>IF(ISTEXT('Master MP Status'!I283),'Master MP Status'!I283,"")</f>
        <v>Helper</v>
      </c>
      <c r="J283" s="5" t="str">
        <f>IF(ISTEXT('Master MP Status'!J283),'Master MP Status'!J283,"")</f>
        <v>Helper</v>
      </c>
      <c r="K283" s="9">
        <f>IF(OR('Master MP Status'!K283=0,'Master MP Status'!K283=""),"",'Master MP Status'!K283)</f>
        <v>45859</v>
      </c>
      <c r="L283" s="9">
        <f>IF(OR('Master MP Status'!L283=0,'Master MP Status'!L283=""),"",'Master MP Status'!L283)</f>
        <v>45859</v>
      </c>
      <c r="M283" s="9" t="str">
        <f>IF(OR('Master MP Status'!M283=0,'Master MP Status'!M283=""),"",'Master MP Status'!M283)</f>
        <v/>
      </c>
      <c r="N283" s="5" t="str">
        <f>IF(ISTEXT('Master MP Status'!N283),'Master MP Status'!N283,"")</f>
        <v/>
      </c>
      <c r="O283" s="5">
        <f>LOOKUP(O$6,'Daily Absent'!$O$6:$AX$6,'Daily Absent'!$O283:$AX283)</f>
        <v>0</v>
      </c>
      <c r="P283" s="100"/>
      <c r="Q283" s="100"/>
      <c r="R283" s="100"/>
      <c r="S283" s="100"/>
      <c r="T283" s="5"/>
      <c r="U283" s="5"/>
      <c r="V283" s="5">
        <f>LOOKUP(V$6,'Daily Absent'!$O$6:$AX$6,'Daily Absent'!$O283:$AX283)</f>
        <v>0</v>
      </c>
      <c r="W283" s="100"/>
      <c r="X283" s="100"/>
      <c r="Y283" s="100"/>
      <c r="Z283" s="100"/>
      <c r="AA283" s="5"/>
      <c r="AB283" s="5"/>
      <c r="AC283" s="5">
        <f>LOOKUP(AC$6,'Daily Absent'!$O$6:$AX$6,'Daily Absent'!$O283:$AX283)</f>
        <v>0</v>
      </c>
      <c r="AD283" s="100"/>
      <c r="AE283" s="100"/>
      <c r="AF283" s="100"/>
      <c r="AG283" s="100"/>
      <c r="AH283" s="5"/>
      <c r="AI283" s="5"/>
      <c r="AJ283" s="5">
        <f>LOOKUP(AJ$6,'Daily Absent'!$O$6:$AX$6,'Daily Absent'!$O283:$AX283)</f>
        <v>0</v>
      </c>
      <c r="AK283" s="100"/>
      <c r="AL283" s="100"/>
      <c r="AM283" s="100"/>
      <c r="AN283" s="100"/>
      <c r="AO283" s="5"/>
      <c r="AP283" s="5"/>
      <c r="AQ283" s="5">
        <f>LOOKUP(AQ$6,'Daily Absent'!$O$6:$AX$6,'Daily Absent'!$O283:$AX283)</f>
        <v>0</v>
      </c>
      <c r="AR283" s="100"/>
      <c r="AS283" s="100"/>
      <c r="AT283" s="100"/>
      <c r="AU283" s="100"/>
      <c r="AV283" s="5"/>
      <c r="AW283" s="5"/>
      <c r="AX283" s="5">
        <f>LOOKUP(AX$6,'Daily Absent'!$O$6:$AX$6,'Daily Absent'!$O283:$AX283)</f>
        <v>0</v>
      </c>
      <c r="AY283" s="100"/>
      <c r="AZ283" s="100"/>
      <c r="BA283" s="100"/>
      <c r="BB283" s="100"/>
      <c r="BC283" s="100"/>
      <c r="BD283" s="100"/>
      <c r="BE283" s="5">
        <f>LOOKUP(BE$6,'Daily Absent'!$O$6:$AX$6,'Daily Absent'!$O283:$AX283)</f>
        <v>0</v>
      </c>
      <c r="BF283" s="100"/>
      <c r="BG283" s="100"/>
      <c r="BH283" s="100"/>
      <c r="BI283" s="100"/>
      <c r="BJ283" s="100"/>
      <c r="BK283" s="100"/>
      <c r="BL283" s="5">
        <f>LOOKUP(BL$6,'Daily Absent'!$O$6:$AX$6,'Daily Absent'!$O283:$AX283)</f>
        <v>0</v>
      </c>
      <c r="BM283" s="100"/>
      <c r="BN283" s="100"/>
      <c r="BO283" s="100"/>
      <c r="BP283" s="100"/>
      <c r="BQ283" s="100"/>
      <c r="BR283" s="100"/>
      <c r="BS283" s="5">
        <f>LOOKUP(BS$6,'Daily Absent'!$O$6:$AX$6,'Daily Absent'!$O283:$AX283)</f>
        <v>0</v>
      </c>
      <c r="BT283" s="100"/>
      <c r="BU283" s="100"/>
      <c r="BV283" s="100"/>
      <c r="BW283" s="100"/>
      <c r="BX283" s="5"/>
      <c r="BY283" s="5"/>
      <c r="BZ283" s="5">
        <f>LOOKUP(BZ$6,'Daily Absent'!$O$6:$AX$6,'Daily Absent'!$O283:$AX283)</f>
        <v>0</v>
      </c>
      <c r="CA283" s="100"/>
      <c r="CB283" s="100"/>
      <c r="CC283" s="100"/>
      <c r="CD283" s="100"/>
      <c r="CE283" s="5"/>
      <c r="CF283" s="5"/>
      <c r="CG283" s="5">
        <f>LOOKUP(CG$6,'Daily Absent'!$O$6:$AX$6,'Daily Absent'!$O283:$AX283)</f>
        <v>0</v>
      </c>
      <c r="CH283" s="100"/>
      <c r="CI283" s="100"/>
      <c r="CJ283" s="100"/>
      <c r="CK283" s="100"/>
      <c r="CL283" s="5"/>
      <c r="CM283" s="5"/>
      <c r="CN283" s="5">
        <f>LOOKUP(CN$6,'Daily Absent'!$O$6:$AX$6,'Daily Absent'!$O283:$AX283)</f>
        <v>0</v>
      </c>
      <c r="CO283" s="100"/>
      <c r="CP283" s="100"/>
      <c r="CQ283" s="100"/>
      <c r="CR283" s="100"/>
      <c r="CS283" s="5"/>
      <c r="CT283" s="5"/>
      <c r="CU283" s="5">
        <f>LOOKUP(CU$6,'Daily Absent'!$O$6:$AX$6,'Daily Absent'!$O283:$AX283)</f>
        <v>0</v>
      </c>
      <c r="CV283" s="100"/>
      <c r="CW283" s="100"/>
      <c r="CX283" s="100"/>
      <c r="CY283" s="100"/>
      <c r="CZ283" s="5"/>
      <c r="DA283" s="5"/>
      <c r="DB283" s="5">
        <f>LOOKUP(DB$6,'Daily Absent'!$O$6:$AX$6,'Daily Absent'!$O283:$AX283)</f>
        <v>0</v>
      </c>
      <c r="DC283" s="100"/>
      <c r="DD283" s="100"/>
      <c r="DE283" s="100"/>
      <c r="DF283" s="100"/>
      <c r="DG283" s="5"/>
      <c r="DH283" s="5"/>
      <c r="DI283" s="5">
        <f>LOOKUP(DI$6,'Daily Absent'!$O$6:$AX$6,'Daily Absent'!$O283:$AX283)</f>
        <v>0</v>
      </c>
      <c r="DJ283" s="100"/>
      <c r="DK283" s="100"/>
      <c r="DL283" s="100"/>
      <c r="DM283" s="100"/>
      <c r="DN283" s="5"/>
      <c r="DO283" s="5"/>
      <c r="DP283" s="5">
        <f>LOOKUP(DP$6,'Daily Absent'!$O$6:$AX$6,'Daily Absent'!$O283:$AX283)</f>
        <v>0</v>
      </c>
      <c r="DQ283" s="100"/>
      <c r="DR283" s="100"/>
      <c r="DS283" s="100"/>
      <c r="DT283" s="100"/>
      <c r="DU283" s="5"/>
      <c r="DV283" s="5"/>
      <c r="DW283" s="5">
        <f>LOOKUP(DW$6,'Daily Absent'!$O$6:$AX$6,'Daily Absent'!$O283:$AX283)</f>
        <v>0</v>
      </c>
      <c r="DX283" s="100"/>
      <c r="DY283" s="100"/>
      <c r="DZ283" s="100"/>
      <c r="EA283" s="100"/>
      <c r="EB283" s="5"/>
      <c r="EC283" s="5"/>
      <c r="ED283" s="5">
        <f>LOOKUP(ED$6,'Daily Absent'!$O$6:$AX$6,'Daily Absent'!$O283:$AX283)</f>
        <v>0</v>
      </c>
      <c r="EE283" s="100"/>
      <c r="EF283" s="100"/>
      <c r="EG283" s="100"/>
      <c r="EH283" s="100"/>
      <c r="EI283" s="5"/>
      <c r="EJ283" s="5"/>
      <c r="EK283" s="5">
        <f>LOOKUP(EK$6,'Daily Absent'!$O$6:$AX$6,'Daily Absent'!$O283:$AX283)</f>
        <v>0</v>
      </c>
      <c r="EL283" s="100"/>
      <c r="EM283" s="100"/>
      <c r="EN283" s="100"/>
      <c r="EO283" s="100"/>
      <c r="EP283" s="100"/>
      <c r="EQ283" s="5"/>
      <c r="ER283" s="5">
        <f>LOOKUP(ER$6,'Daily Absent'!$O$6:$AX$6,'Daily Absent'!$O283:$AX283)</f>
        <v>0</v>
      </c>
      <c r="ES283" s="100"/>
      <c r="ET283" s="100"/>
      <c r="EU283" s="100"/>
      <c r="EV283" s="100"/>
      <c r="EW283" s="5"/>
      <c r="EX283" s="5"/>
      <c r="EY283" s="5">
        <f>LOOKUP(EY$6,'Daily Absent'!$O$6:$AX$6,'Daily Absent'!$O283:$AX283)</f>
        <v>1</v>
      </c>
      <c r="EZ283" s="100">
        <v>0.29166666666666669</v>
      </c>
      <c r="FA283" s="100">
        <v>0.5</v>
      </c>
      <c r="FB283" s="100">
        <v>0.54166666666666663</v>
      </c>
      <c r="FC283" s="100">
        <v>0.75</v>
      </c>
      <c r="FD283" s="100"/>
      <c r="FE283" s="100"/>
      <c r="FF283" s="5">
        <f>LOOKUP(FF$6,'Daily Absent'!$O$6:$AX$6,'Daily Absent'!$O283:$AX283)</f>
        <v>1</v>
      </c>
      <c r="FG283" s="100"/>
      <c r="FH283" s="100"/>
      <c r="FI283" s="100"/>
      <c r="FJ283" s="100"/>
      <c r="FK283" s="5"/>
      <c r="FL283" s="5"/>
      <c r="FM283" s="5">
        <f>LOOKUP(FM$6,'Daily Absent'!$O$6:$AX$6,'Daily Absent'!$O283:$AX283)</f>
        <v>0</v>
      </c>
      <c r="FN283" s="100"/>
      <c r="FO283" s="100"/>
      <c r="FP283" s="100"/>
      <c r="FQ283" s="100"/>
      <c r="FR283" s="5"/>
      <c r="FS283" s="5"/>
      <c r="FT283" s="5">
        <f>LOOKUP(FT$6,'Daily Absent'!$O$6:$AX$6,'Daily Absent'!$O283:$AX283)</f>
        <v>0</v>
      </c>
      <c r="FU283" s="100"/>
      <c r="FV283" s="100"/>
      <c r="FW283" s="100"/>
      <c r="FX283" s="100"/>
      <c r="FY283" s="5"/>
      <c r="FZ283" s="5"/>
      <c r="GA283" s="5">
        <f>LOOKUP(GA$6,'Daily Absent'!$O$6:$AX$6,'Daily Absent'!$O283:$AX283)</f>
        <v>0</v>
      </c>
      <c r="GB283" s="100"/>
      <c r="GC283" s="100"/>
      <c r="GD283" s="100"/>
      <c r="GE283" s="100"/>
      <c r="GF283" s="5"/>
      <c r="GG283" s="5"/>
      <c r="GH283" s="5">
        <f>LOOKUP(GH$6,'Daily Absent'!$O$6:$AX$6,'Daily Absent'!$O283:$AX283)</f>
        <v>0</v>
      </c>
      <c r="GI283" s="100"/>
      <c r="GJ283" s="100"/>
      <c r="GK283" s="100"/>
      <c r="GL283" s="100"/>
      <c r="GM283" s="5"/>
      <c r="GN283" s="5"/>
      <c r="GO283" s="5">
        <f>LOOKUP(GO$6,'Daily Absent'!$O$6:$AX$6,'Daily Absent'!$O283:$AX283)</f>
        <v>0</v>
      </c>
      <c r="GP283" s="100"/>
      <c r="GQ283" s="100"/>
      <c r="GR283" s="100"/>
      <c r="GS283" s="100"/>
      <c r="GT283" s="100"/>
      <c r="GU283" s="100"/>
      <c r="GV283" s="5">
        <f>LOOKUP(GV$6,'Daily Absent'!$O$6:$AX$6,'Daily Absent'!$O283:$AX283)</f>
        <v>0</v>
      </c>
      <c r="GW283" s="100"/>
      <c r="GX283" s="100"/>
      <c r="GY283" s="100"/>
      <c r="GZ283" s="100"/>
      <c r="HA283" s="5"/>
      <c r="HB283" s="5"/>
      <c r="HC283" s="5">
        <f>LOOKUP(HC$6,'Daily Absent'!$O$6:$AX$6,'Daily Absent'!$O283:$AX283)</f>
        <v>0</v>
      </c>
      <c r="HD283" s="100"/>
      <c r="HE283" s="100"/>
      <c r="HF283" s="100"/>
      <c r="HG283" s="100"/>
      <c r="HH283" s="5"/>
      <c r="HI283" s="5"/>
      <c r="HJ283" s="5">
        <f>LOOKUP(HJ$6,'Daily Absent'!$O$6:$AX$6,'Daily Absent'!$O283:$AX283)</f>
        <v>0</v>
      </c>
      <c r="HK283" s="100"/>
      <c r="HL283" s="100"/>
      <c r="HM283" s="100"/>
      <c r="HN283" s="100"/>
      <c r="HO283" s="5"/>
      <c r="HP283" s="5"/>
      <c r="HQ283" s="5"/>
      <c r="HR283" s="100"/>
      <c r="HS283" s="100"/>
      <c r="HT283" s="100"/>
      <c r="HU283" s="100"/>
      <c r="HV283" s="5"/>
      <c r="HW283" s="5"/>
      <c r="HX283" s="5">
        <f>LOOKUP(HX$6,'Daily Absent'!$O$6:$AX$6,'Daily Absent'!$O283:$AX283)</f>
        <v>0</v>
      </c>
      <c r="HY283" s="5"/>
      <c r="HZ283" s="100"/>
      <c r="IA283" s="5"/>
      <c r="IB283" s="5"/>
      <c r="IC283" s="5"/>
      <c r="ID283" s="5"/>
      <c r="IE283" s="5">
        <f>LOOKUP(IE$6,'Daily Absent'!$O$6:$AX$6,'Daily Absent'!$O283:$AX283)</f>
        <v>0</v>
      </c>
      <c r="IF283" s="5"/>
      <c r="IG283" s="100"/>
      <c r="IH283" s="5"/>
      <c r="II283" s="5"/>
      <c r="IJ283" s="5"/>
      <c r="IK283" s="5"/>
      <c r="IL283" s="5">
        <f>LOOKUP(IL$6,'Daily Absent'!$O$6:$AX$6,'Daily Absent'!$O283:$AX283)</f>
        <v>0</v>
      </c>
      <c r="IM283" s="5"/>
      <c r="IN283" s="100"/>
      <c r="IO283" s="5"/>
      <c r="IP283" s="5"/>
      <c r="IQ283" s="5"/>
      <c r="IR283" s="5"/>
      <c r="IS283" s="5">
        <f>LOOKUP(IS$6,'Daily Absent'!$O$6:$AX$6,'Daily Absent'!$O283:$AX283)</f>
        <v>0</v>
      </c>
      <c r="IT283" s="5"/>
      <c r="IU283" s="100"/>
      <c r="IV283" s="5"/>
      <c r="IW283" s="5"/>
      <c r="IX283" s="5"/>
      <c r="IY283" s="5"/>
      <c r="IZ283" s="5">
        <f>LOOKUP(IZ$6,'Daily Absent'!$O$6:$AX$6,'Daily Absent'!$O283:$AX283)</f>
        <v>0</v>
      </c>
      <c r="JA283" s="5"/>
      <c r="JB283" s="100"/>
      <c r="JC283" s="5"/>
      <c r="JD283" s="5"/>
      <c r="JE283" s="5"/>
      <c r="JF283" s="5"/>
    </row>
    <row r="284" spans="1:266" ht="20" customHeight="1">
      <c r="A284" s="54">
        <f>IF('Master MP Status'!A284&gt;0,'Master MP Status'!A284,"")</f>
        <v>276</v>
      </c>
      <c r="B284" s="5" t="str">
        <f>IF(ISTEXT('Master MP Status'!B284),'Master MP Status'!B284,"")</f>
        <v>DIRECT</v>
      </c>
      <c r="C284" s="153" t="str">
        <f>IF(OR(ISTEXT('Master MP Status'!C284),'Master MP Status'!C284&gt;0),'Master MP Status'!C284,"")</f>
        <v/>
      </c>
      <c r="D284" s="154" t="str">
        <f>IF(OR(ISTEXT('Master MP Status'!D284),'Master MP Status'!D284&gt;0),'Master MP Status'!D284,"")</f>
        <v>KN25397</v>
      </c>
      <c r="E284" s="5" t="str">
        <f>IF(ISTEXT('Master MP Status'!E284),'Master MP Status'!E284,"")</f>
        <v>YAHYA ANDIKA</v>
      </c>
      <c r="F284" s="5"/>
      <c r="G284" s="5" t="str">
        <f>IF(ISTEXT('Master MP Status'!G284),'Master MP Status'!G284,"")</f>
        <v>Local</v>
      </c>
      <c r="H284" s="5" t="str">
        <f>IF(ISTEXT('Master MP Status'!H284),'Master MP Status'!H284,"")</f>
        <v>SIMON S. R</v>
      </c>
      <c r="I284" s="5" t="str">
        <f>IF(ISTEXT('Master MP Status'!I284),'Master MP Status'!I284,"")</f>
        <v>Helper</v>
      </c>
      <c r="J284" s="5" t="str">
        <f>IF(ISTEXT('Master MP Status'!J284),'Master MP Status'!J284,"")</f>
        <v>Helper</v>
      </c>
      <c r="K284" s="9">
        <f>IF(OR('Master MP Status'!K284=0,'Master MP Status'!K284=""),"",'Master MP Status'!K284)</f>
        <v>45859</v>
      </c>
      <c r="L284" s="9">
        <f>IF(OR('Master MP Status'!L284=0,'Master MP Status'!L284=""),"",'Master MP Status'!L284)</f>
        <v>45859</v>
      </c>
      <c r="M284" s="9" t="str">
        <f>IF(OR('Master MP Status'!M284=0,'Master MP Status'!M284=""),"",'Master MP Status'!M284)</f>
        <v/>
      </c>
      <c r="N284" s="5" t="str">
        <f>IF(ISTEXT('Master MP Status'!N284),'Master MP Status'!N284,"")</f>
        <v/>
      </c>
      <c r="O284" s="5">
        <f>LOOKUP(O$6,'Daily Absent'!$O$6:$AX$6,'Daily Absent'!$O284:$AX284)</f>
        <v>0</v>
      </c>
      <c r="P284" s="100"/>
      <c r="Q284" s="100"/>
      <c r="R284" s="100"/>
      <c r="S284" s="100"/>
      <c r="T284" s="5"/>
      <c r="U284" s="5"/>
      <c r="V284" s="5">
        <f>LOOKUP(V$6,'Daily Absent'!$O$6:$AX$6,'Daily Absent'!$O284:$AX284)</f>
        <v>0</v>
      </c>
      <c r="W284" s="100"/>
      <c r="X284" s="100"/>
      <c r="Y284" s="100"/>
      <c r="Z284" s="100"/>
      <c r="AA284" s="5"/>
      <c r="AB284" s="5"/>
      <c r="AC284" s="5">
        <f>LOOKUP(AC$6,'Daily Absent'!$O$6:$AX$6,'Daily Absent'!$O284:$AX284)</f>
        <v>0</v>
      </c>
      <c r="AD284" s="100"/>
      <c r="AE284" s="100"/>
      <c r="AF284" s="100"/>
      <c r="AG284" s="100"/>
      <c r="AH284" s="5"/>
      <c r="AI284" s="5"/>
      <c r="AJ284" s="5">
        <f>LOOKUP(AJ$6,'Daily Absent'!$O$6:$AX$6,'Daily Absent'!$O284:$AX284)</f>
        <v>0</v>
      </c>
      <c r="AK284" s="100"/>
      <c r="AL284" s="100"/>
      <c r="AM284" s="100"/>
      <c r="AN284" s="100"/>
      <c r="AO284" s="5"/>
      <c r="AP284" s="5"/>
      <c r="AQ284" s="5">
        <f>LOOKUP(AQ$6,'Daily Absent'!$O$6:$AX$6,'Daily Absent'!$O284:$AX284)</f>
        <v>0</v>
      </c>
      <c r="AR284" s="100"/>
      <c r="AS284" s="100"/>
      <c r="AT284" s="100"/>
      <c r="AU284" s="100"/>
      <c r="AV284" s="5"/>
      <c r="AW284" s="5"/>
      <c r="AX284" s="5">
        <f>LOOKUP(AX$6,'Daily Absent'!$O$6:$AX$6,'Daily Absent'!$O284:$AX284)</f>
        <v>0</v>
      </c>
      <c r="AY284" s="100"/>
      <c r="AZ284" s="100"/>
      <c r="BA284" s="100"/>
      <c r="BB284" s="100"/>
      <c r="BC284" s="100"/>
      <c r="BD284" s="100"/>
      <c r="BE284" s="5">
        <f>LOOKUP(BE$6,'Daily Absent'!$O$6:$AX$6,'Daily Absent'!$O284:$AX284)</f>
        <v>0</v>
      </c>
      <c r="BF284" s="100"/>
      <c r="BG284" s="100"/>
      <c r="BH284" s="100"/>
      <c r="BI284" s="100"/>
      <c r="BJ284" s="100"/>
      <c r="BK284" s="100"/>
      <c r="BL284" s="5">
        <f>LOOKUP(BL$6,'Daily Absent'!$O$6:$AX$6,'Daily Absent'!$O284:$AX284)</f>
        <v>0</v>
      </c>
      <c r="BM284" s="100"/>
      <c r="BN284" s="100"/>
      <c r="BO284" s="100"/>
      <c r="BP284" s="100"/>
      <c r="BQ284" s="100"/>
      <c r="BR284" s="100"/>
      <c r="BS284" s="5">
        <f>LOOKUP(BS$6,'Daily Absent'!$O$6:$AX$6,'Daily Absent'!$O284:$AX284)</f>
        <v>0</v>
      </c>
      <c r="BT284" s="100"/>
      <c r="BU284" s="100"/>
      <c r="BV284" s="100"/>
      <c r="BW284" s="100"/>
      <c r="BX284" s="5"/>
      <c r="BY284" s="5"/>
      <c r="BZ284" s="5">
        <f>LOOKUP(BZ$6,'Daily Absent'!$O$6:$AX$6,'Daily Absent'!$O284:$AX284)</f>
        <v>0</v>
      </c>
      <c r="CA284" s="100"/>
      <c r="CB284" s="100"/>
      <c r="CC284" s="100"/>
      <c r="CD284" s="100"/>
      <c r="CE284" s="5"/>
      <c r="CF284" s="5"/>
      <c r="CG284" s="5">
        <f>LOOKUP(CG$6,'Daily Absent'!$O$6:$AX$6,'Daily Absent'!$O284:$AX284)</f>
        <v>0</v>
      </c>
      <c r="CH284" s="100"/>
      <c r="CI284" s="100"/>
      <c r="CJ284" s="100"/>
      <c r="CK284" s="100"/>
      <c r="CL284" s="5"/>
      <c r="CM284" s="5"/>
      <c r="CN284" s="5">
        <f>LOOKUP(CN$6,'Daily Absent'!$O$6:$AX$6,'Daily Absent'!$O284:$AX284)</f>
        <v>0</v>
      </c>
      <c r="CO284" s="100"/>
      <c r="CP284" s="100"/>
      <c r="CQ284" s="100"/>
      <c r="CR284" s="100"/>
      <c r="CS284" s="5"/>
      <c r="CT284" s="5"/>
      <c r="CU284" s="5">
        <f>LOOKUP(CU$6,'Daily Absent'!$O$6:$AX$6,'Daily Absent'!$O284:$AX284)</f>
        <v>0</v>
      </c>
      <c r="CV284" s="100"/>
      <c r="CW284" s="100"/>
      <c r="CX284" s="100"/>
      <c r="CY284" s="100"/>
      <c r="CZ284" s="5"/>
      <c r="DA284" s="5"/>
      <c r="DB284" s="5">
        <f>LOOKUP(DB$6,'Daily Absent'!$O$6:$AX$6,'Daily Absent'!$O284:$AX284)</f>
        <v>0</v>
      </c>
      <c r="DC284" s="100"/>
      <c r="DD284" s="100"/>
      <c r="DE284" s="100"/>
      <c r="DF284" s="100"/>
      <c r="DG284" s="5"/>
      <c r="DH284" s="5"/>
      <c r="DI284" s="5">
        <f>LOOKUP(DI$6,'Daily Absent'!$O$6:$AX$6,'Daily Absent'!$O284:$AX284)</f>
        <v>0</v>
      </c>
      <c r="DJ284" s="100"/>
      <c r="DK284" s="100"/>
      <c r="DL284" s="100"/>
      <c r="DM284" s="100"/>
      <c r="DN284" s="5"/>
      <c r="DO284" s="5"/>
      <c r="DP284" s="5">
        <f>LOOKUP(DP$6,'Daily Absent'!$O$6:$AX$6,'Daily Absent'!$O284:$AX284)</f>
        <v>0</v>
      </c>
      <c r="DQ284" s="100"/>
      <c r="DR284" s="100"/>
      <c r="DS284" s="100"/>
      <c r="DT284" s="100"/>
      <c r="DU284" s="5"/>
      <c r="DV284" s="5"/>
      <c r="DW284" s="5">
        <f>LOOKUP(DW$6,'Daily Absent'!$O$6:$AX$6,'Daily Absent'!$O284:$AX284)</f>
        <v>0</v>
      </c>
      <c r="DX284" s="100"/>
      <c r="DY284" s="100"/>
      <c r="DZ284" s="100"/>
      <c r="EA284" s="100"/>
      <c r="EB284" s="5"/>
      <c r="EC284" s="5"/>
      <c r="ED284" s="5">
        <f>LOOKUP(ED$6,'Daily Absent'!$O$6:$AX$6,'Daily Absent'!$O284:$AX284)</f>
        <v>0</v>
      </c>
      <c r="EE284" s="100"/>
      <c r="EF284" s="100"/>
      <c r="EG284" s="100"/>
      <c r="EH284" s="100"/>
      <c r="EI284" s="5"/>
      <c r="EJ284" s="5"/>
      <c r="EK284" s="5">
        <f>LOOKUP(EK$6,'Daily Absent'!$O$6:$AX$6,'Daily Absent'!$O284:$AX284)</f>
        <v>0</v>
      </c>
      <c r="EL284" s="100"/>
      <c r="EM284" s="100"/>
      <c r="EN284" s="100"/>
      <c r="EO284" s="100"/>
      <c r="EP284" s="100"/>
      <c r="EQ284" s="5"/>
      <c r="ER284" s="5">
        <f>LOOKUP(ER$6,'Daily Absent'!$O$6:$AX$6,'Daily Absent'!$O284:$AX284)</f>
        <v>0</v>
      </c>
      <c r="ES284" s="100"/>
      <c r="ET284" s="100"/>
      <c r="EU284" s="100"/>
      <c r="EV284" s="100"/>
      <c r="EW284" s="5"/>
      <c r="EX284" s="5"/>
      <c r="EY284" s="5">
        <f>LOOKUP(EY$6,'Daily Absent'!$O$6:$AX$6,'Daily Absent'!$O284:$AX284)</f>
        <v>1</v>
      </c>
      <c r="EZ284" s="100">
        <v>0.29166666666666669</v>
      </c>
      <c r="FA284" s="100">
        <v>0.5</v>
      </c>
      <c r="FB284" s="100">
        <v>0.54166666666666663</v>
      </c>
      <c r="FC284" s="100">
        <v>0.75</v>
      </c>
      <c r="FD284" s="100"/>
      <c r="FE284" s="100"/>
      <c r="FF284" s="5">
        <f>LOOKUP(FF$6,'Daily Absent'!$O$6:$AX$6,'Daily Absent'!$O284:$AX284)</f>
        <v>1</v>
      </c>
      <c r="FG284" s="100"/>
      <c r="FH284" s="100"/>
      <c r="FI284" s="100"/>
      <c r="FJ284" s="100"/>
      <c r="FK284" s="5"/>
      <c r="FL284" s="5"/>
      <c r="FM284" s="5">
        <f>LOOKUP(FM$6,'Daily Absent'!$O$6:$AX$6,'Daily Absent'!$O284:$AX284)</f>
        <v>0</v>
      </c>
      <c r="FN284" s="100"/>
      <c r="FO284" s="100"/>
      <c r="FP284" s="100"/>
      <c r="FQ284" s="100"/>
      <c r="FR284" s="5"/>
      <c r="FS284" s="5"/>
      <c r="FT284" s="5">
        <f>LOOKUP(FT$6,'Daily Absent'!$O$6:$AX$6,'Daily Absent'!$O284:$AX284)</f>
        <v>0</v>
      </c>
      <c r="FU284" s="100"/>
      <c r="FV284" s="100"/>
      <c r="FW284" s="100"/>
      <c r="FX284" s="100"/>
      <c r="FY284" s="5"/>
      <c r="FZ284" s="5"/>
      <c r="GA284" s="5">
        <f>LOOKUP(GA$6,'Daily Absent'!$O$6:$AX$6,'Daily Absent'!$O284:$AX284)</f>
        <v>0</v>
      </c>
      <c r="GB284" s="100"/>
      <c r="GC284" s="100"/>
      <c r="GD284" s="100"/>
      <c r="GE284" s="100"/>
      <c r="GF284" s="5"/>
      <c r="GG284" s="5"/>
      <c r="GH284" s="5">
        <f>LOOKUP(GH$6,'Daily Absent'!$O$6:$AX$6,'Daily Absent'!$O284:$AX284)</f>
        <v>0</v>
      </c>
      <c r="GI284" s="100"/>
      <c r="GJ284" s="100"/>
      <c r="GK284" s="100"/>
      <c r="GL284" s="100"/>
      <c r="GM284" s="5"/>
      <c r="GN284" s="5"/>
      <c r="GO284" s="5">
        <f>LOOKUP(GO$6,'Daily Absent'!$O$6:$AX$6,'Daily Absent'!$O284:$AX284)</f>
        <v>0</v>
      </c>
      <c r="GP284" s="100"/>
      <c r="GQ284" s="100"/>
      <c r="GR284" s="100"/>
      <c r="GS284" s="100"/>
      <c r="GT284" s="100"/>
      <c r="GU284" s="100"/>
      <c r="GV284" s="5">
        <f>LOOKUP(GV$6,'Daily Absent'!$O$6:$AX$6,'Daily Absent'!$O284:$AX284)</f>
        <v>0</v>
      </c>
      <c r="GW284" s="100"/>
      <c r="GX284" s="100"/>
      <c r="GY284" s="100"/>
      <c r="GZ284" s="100"/>
      <c r="HA284" s="5"/>
      <c r="HB284" s="5"/>
      <c r="HC284" s="5">
        <f>LOOKUP(HC$6,'Daily Absent'!$O$6:$AX$6,'Daily Absent'!$O284:$AX284)</f>
        <v>0</v>
      </c>
      <c r="HD284" s="100"/>
      <c r="HE284" s="100"/>
      <c r="HF284" s="100"/>
      <c r="HG284" s="100"/>
      <c r="HH284" s="5"/>
      <c r="HI284" s="5"/>
      <c r="HJ284" s="5">
        <f>LOOKUP(HJ$6,'Daily Absent'!$O$6:$AX$6,'Daily Absent'!$O284:$AX284)</f>
        <v>0</v>
      </c>
      <c r="HK284" s="100"/>
      <c r="HL284" s="100"/>
      <c r="HM284" s="100"/>
      <c r="HN284" s="100"/>
      <c r="HO284" s="5"/>
      <c r="HP284" s="5"/>
      <c r="HQ284" s="5"/>
      <c r="HR284" s="100"/>
      <c r="HS284" s="100"/>
      <c r="HT284" s="100"/>
      <c r="HU284" s="100"/>
      <c r="HV284" s="5"/>
      <c r="HW284" s="5"/>
      <c r="HX284" s="5">
        <f>LOOKUP(HX$6,'Daily Absent'!$O$6:$AX$6,'Daily Absent'!$O284:$AX284)</f>
        <v>0</v>
      </c>
      <c r="HY284" s="5"/>
      <c r="HZ284" s="100"/>
      <c r="IA284" s="5"/>
      <c r="IB284" s="5"/>
      <c r="IC284" s="5"/>
      <c r="ID284" s="5"/>
      <c r="IE284" s="5">
        <f>LOOKUP(IE$6,'Daily Absent'!$O$6:$AX$6,'Daily Absent'!$O284:$AX284)</f>
        <v>0</v>
      </c>
      <c r="IF284" s="5"/>
      <c r="IG284" s="100"/>
      <c r="IH284" s="5"/>
      <c r="II284" s="5"/>
      <c r="IJ284" s="5"/>
      <c r="IK284" s="5"/>
      <c r="IL284" s="5">
        <f>LOOKUP(IL$6,'Daily Absent'!$O$6:$AX$6,'Daily Absent'!$O284:$AX284)</f>
        <v>0</v>
      </c>
      <c r="IM284" s="5"/>
      <c r="IN284" s="100"/>
      <c r="IO284" s="5"/>
      <c r="IP284" s="5"/>
      <c r="IQ284" s="5"/>
      <c r="IR284" s="5"/>
      <c r="IS284" s="5">
        <f>LOOKUP(IS$6,'Daily Absent'!$O$6:$AX$6,'Daily Absent'!$O284:$AX284)</f>
        <v>0</v>
      </c>
      <c r="IT284" s="5"/>
      <c r="IU284" s="100"/>
      <c r="IV284" s="5"/>
      <c r="IW284" s="5"/>
      <c r="IX284" s="5"/>
      <c r="IY284" s="5"/>
      <c r="IZ284" s="5">
        <f>LOOKUP(IZ$6,'Daily Absent'!$O$6:$AX$6,'Daily Absent'!$O284:$AX284)</f>
        <v>0</v>
      </c>
      <c r="JA284" s="5"/>
      <c r="JB284" s="100"/>
      <c r="JC284" s="5"/>
      <c r="JD284" s="5"/>
      <c r="JE284" s="5"/>
      <c r="JF284" s="5"/>
    </row>
    <row r="285" spans="1:266" ht="20" customHeight="1">
      <c r="A285" s="54">
        <f>IF('Master MP Status'!A285&gt;0,'Master MP Status'!A285,"")</f>
        <v>277</v>
      </c>
      <c r="B285" s="5" t="str">
        <f>IF(ISTEXT('Master MP Status'!B285),'Master MP Status'!B285,"")</f>
        <v>DIRECT</v>
      </c>
      <c r="C285" s="153" t="str">
        <f>IF(OR(ISTEXT('Master MP Status'!C285),'Master MP Status'!C285&gt;0),'Master MP Status'!C285,"")</f>
        <v/>
      </c>
      <c r="D285" s="154" t="str">
        <f>IF(OR(ISTEXT('Master MP Status'!D285),'Master MP Status'!D285&gt;0),'Master MP Status'!D285,"")</f>
        <v>KN25398</v>
      </c>
      <c r="E285" s="5" t="str">
        <f>IF(ISTEXT('Master MP Status'!E285),'Master MP Status'!E285,"")</f>
        <v>RISKI RAMADHAN</v>
      </c>
      <c r="F285" s="5"/>
      <c r="G285" s="5" t="str">
        <f>IF(ISTEXT('Master MP Status'!G285),'Master MP Status'!G285,"")</f>
        <v>Local</v>
      </c>
      <c r="H285" s="5" t="str">
        <f>IF(ISTEXT('Master MP Status'!H285),'Master MP Status'!H285,"")</f>
        <v>SIMON S. R</v>
      </c>
      <c r="I285" s="5" t="str">
        <f>IF(ISTEXT('Master MP Status'!I285),'Master MP Status'!I285,"")</f>
        <v>Helper</v>
      </c>
      <c r="J285" s="5" t="str">
        <f>IF(ISTEXT('Master MP Status'!J285),'Master MP Status'!J285,"")</f>
        <v>Helper</v>
      </c>
      <c r="K285" s="9">
        <f>IF(OR('Master MP Status'!K285=0,'Master MP Status'!K285=""),"",'Master MP Status'!K285)</f>
        <v>45859</v>
      </c>
      <c r="L285" s="9">
        <f>IF(OR('Master MP Status'!L285=0,'Master MP Status'!L285=""),"",'Master MP Status'!L285)</f>
        <v>45859</v>
      </c>
      <c r="M285" s="9" t="str">
        <f>IF(OR('Master MP Status'!M285=0,'Master MP Status'!M285=""),"",'Master MP Status'!M285)</f>
        <v/>
      </c>
      <c r="N285" s="5" t="str">
        <f>IF(ISTEXT('Master MP Status'!N285),'Master MP Status'!N285,"")</f>
        <v/>
      </c>
      <c r="O285" s="5">
        <f>LOOKUP(O$6,'Daily Absent'!$O$6:$AX$6,'Daily Absent'!$O285:$AX285)</f>
        <v>0</v>
      </c>
      <c r="P285" s="100"/>
      <c r="Q285" s="100"/>
      <c r="R285" s="100"/>
      <c r="S285" s="100"/>
      <c r="T285" s="5"/>
      <c r="U285" s="5"/>
      <c r="V285" s="5">
        <f>LOOKUP(V$6,'Daily Absent'!$O$6:$AX$6,'Daily Absent'!$O285:$AX285)</f>
        <v>0</v>
      </c>
      <c r="W285" s="100"/>
      <c r="X285" s="100"/>
      <c r="Y285" s="100"/>
      <c r="Z285" s="100"/>
      <c r="AA285" s="5"/>
      <c r="AB285" s="5"/>
      <c r="AC285" s="5">
        <f>LOOKUP(AC$6,'Daily Absent'!$O$6:$AX$6,'Daily Absent'!$O285:$AX285)</f>
        <v>0</v>
      </c>
      <c r="AD285" s="100"/>
      <c r="AE285" s="100"/>
      <c r="AF285" s="100"/>
      <c r="AG285" s="100"/>
      <c r="AH285" s="5"/>
      <c r="AI285" s="5"/>
      <c r="AJ285" s="5">
        <f>LOOKUP(AJ$6,'Daily Absent'!$O$6:$AX$6,'Daily Absent'!$O285:$AX285)</f>
        <v>0</v>
      </c>
      <c r="AK285" s="100"/>
      <c r="AL285" s="100"/>
      <c r="AM285" s="100"/>
      <c r="AN285" s="100"/>
      <c r="AO285" s="5"/>
      <c r="AP285" s="5"/>
      <c r="AQ285" s="5">
        <f>LOOKUP(AQ$6,'Daily Absent'!$O$6:$AX$6,'Daily Absent'!$O285:$AX285)</f>
        <v>0</v>
      </c>
      <c r="AR285" s="100"/>
      <c r="AS285" s="100"/>
      <c r="AT285" s="100"/>
      <c r="AU285" s="100"/>
      <c r="AV285" s="5"/>
      <c r="AW285" s="5"/>
      <c r="AX285" s="5">
        <f>LOOKUP(AX$6,'Daily Absent'!$O$6:$AX$6,'Daily Absent'!$O285:$AX285)</f>
        <v>0</v>
      </c>
      <c r="AY285" s="100"/>
      <c r="AZ285" s="100"/>
      <c r="BA285" s="100"/>
      <c r="BB285" s="100"/>
      <c r="BC285" s="100"/>
      <c r="BD285" s="100"/>
      <c r="BE285" s="5">
        <f>LOOKUP(BE$6,'Daily Absent'!$O$6:$AX$6,'Daily Absent'!$O285:$AX285)</f>
        <v>0</v>
      </c>
      <c r="BF285" s="100"/>
      <c r="BG285" s="100"/>
      <c r="BH285" s="100"/>
      <c r="BI285" s="100"/>
      <c r="BJ285" s="100"/>
      <c r="BK285" s="100"/>
      <c r="BL285" s="5">
        <f>LOOKUP(BL$6,'Daily Absent'!$O$6:$AX$6,'Daily Absent'!$O285:$AX285)</f>
        <v>0</v>
      </c>
      <c r="BM285" s="100"/>
      <c r="BN285" s="100"/>
      <c r="BO285" s="100"/>
      <c r="BP285" s="100"/>
      <c r="BQ285" s="100"/>
      <c r="BR285" s="100"/>
      <c r="BS285" s="5">
        <f>LOOKUP(BS$6,'Daily Absent'!$O$6:$AX$6,'Daily Absent'!$O285:$AX285)</f>
        <v>0</v>
      </c>
      <c r="BT285" s="100"/>
      <c r="BU285" s="100"/>
      <c r="BV285" s="100"/>
      <c r="BW285" s="100"/>
      <c r="BX285" s="5"/>
      <c r="BY285" s="5"/>
      <c r="BZ285" s="5">
        <f>LOOKUP(BZ$6,'Daily Absent'!$O$6:$AX$6,'Daily Absent'!$O285:$AX285)</f>
        <v>0</v>
      </c>
      <c r="CA285" s="100"/>
      <c r="CB285" s="100"/>
      <c r="CC285" s="100"/>
      <c r="CD285" s="100"/>
      <c r="CE285" s="5"/>
      <c r="CF285" s="5"/>
      <c r="CG285" s="5">
        <f>LOOKUP(CG$6,'Daily Absent'!$O$6:$AX$6,'Daily Absent'!$O285:$AX285)</f>
        <v>0</v>
      </c>
      <c r="CH285" s="100"/>
      <c r="CI285" s="100"/>
      <c r="CJ285" s="100"/>
      <c r="CK285" s="100"/>
      <c r="CL285" s="5"/>
      <c r="CM285" s="5"/>
      <c r="CN285" s="5">
        <f>LOOKUP(CN$6,'Daily Absent'!$O$6:$AX$6,'Daily Absent'!$O285:$AX285)</f>
        <v>0</v>
      </c>
      <c r="CO285" s="100"/>
      <c r="CP285" s="100"/>
      <c r="CQ285" s="100"/>
      <c r="CR285" s="100"/>
      <c r="CS285" s="5"/>
      <c r="CT285" s="5"/>
      <c r="CU285" s="5">
        <f>LOOKUP(CU$6,'Daily Absent'!$O$6:$AX$6,'Daily Absent'!$O285:$AX285)</f>
        <v>0</v>
      </c>
      <c r="CV285" s="100"/>
      <c r="CW285" s="100"/>
      <c r="CX285" s="100"/>
      <c r="CY285" s="100"/>
      <c r="CZ285" s="5"/>
      <c r="DA285" s="5"/>
      <c r="DB285" s="5">
        <f>LOOKUP(DB$6,'Daily Absent'!$O$6:$AX$6,'Daily Absent'!$O285:$AX285)</f>
        <v>0</v>
      </c>
      <c r="DC285" s="100"/>
      <c r="DD285" s="100"/>
      <c r="DE285" s="100"/>
      <c r="DF285" s="100"/>
      <c r="DG285" s="5"/>
      <c r="DH285" s="5"/>
      <c r="DI285" s="5">
        <f>LOOKUP(DI$6,'Daily Absent'!$O$6:$AX$6,'Daily Absent'!$O285:$AX285)</f>
        <v>0</v>
      </c>
      <c r="DJ285" s="100"/>
      <c r="DK285" s="100"/>
      <c r="DL285" s="100"/>
      <c r="DM285" s="100"/>
      <c r="DN285" s="5"/>
      <c r="DO285" s="5"/>
      <c r="DP285" s="5">
        <f>LOOKUP(DP$6,'Daily Absent'!$O$6:$AX$6,'Daily Absent'!$O285:$AX285)</f>
        <v>0</v>
      </c>
      <c r="DQ285" s="100"/>
      <c r="DR285" s="100"/>
      <c r="DS285" s="100"/>
      <c r="DT285" s="100"/>
      <c r="DU285" s="5"/>
      <c r="DV285" s="5"/>
      <c r="DW285" s="5">
        <f>LOOKUP(DW$6,'Daily Absent'!$O$6:$AX$6,'Daily Absent'!$O285:$AX285)</f>
        <v>0</v>
      </c>
      <c r="DX285" s="100"/>
      <c r="DY285" s="100"/>
      <c r="DZ285" s="100"/>
      <c r="EA285" s="100"/>
      <c r="EB285" s="5"/>
      <c r="EC285" s="5"/>
      <c r="ED285" s="5">
        <f>LOOKUP(ED$6,'Daily Absent'!$O$6:$AX$6,'Daily Absent'!$O285:$AX285)</f>
        <v>0</v>
      </c>
      <c r="EE285" s="100"/>
      <c r="EF285" s="100"/>
      <c r="EG285" s="100"/>
      <c r="EH285" s="100"/>
      <c r="EI285" s="5"/>
      <c r="EJ285" s="5"/>
      <c r="EK285" s="5">
        <f>LOOKUP(EK$6,'Daily Absent'!$O$6:$AX$6,'Daily Absent'!$O285:$AX285)</f>
        <v>0</v>
      </c>
      <c r="EL285" s="100"/>
      <c r="EM285" s="100"/>
      <c r="EN285" s="100"/>
      <c r="EO285" s="100"/>
      <c r="EP285" s="100"/>
      <c r="EQ285" s="5"/>
      <c r="ER285" s="5">
        <f>LOOKUP(ER$6,'Daily Absent'!$O$6:$AX$6,'Daily Absent'!$O285:$AX285)</f>
        <v>0</v>
      </c>
      <c r="ES285" s="100"/>
      <c r="ET285" s="100"/>
      <c r="EU285" s="100"/>
      <c r="EV285" s="100"/>
      <c r="EW285" s="5"/>
      <c r="EX285" s="5"/>
      <c r="EY285" s="5">
        <f>LOOKUP(EY$6,'Daily Absent'!$O$6:$AX$6,'Daily Absent'!$O285:$AX285)</f>
        <v>1</v>
      </c>
      <c r="EZ285" s="100">
        <v>0.29166666666666669</v>
      </c>
      <c r="FA285" s="100">
        <v>0.5</v>
      </c>
      <c r="FB285" s="100">
        <v>0.54166666666666663</v>
      </c>
      <c r="FC285" s="100">
        <v>0.75</v>
      </c>
      <c r="FD285" s="100"/>
      <c r="FE285" s="100"/>
      <c r="FF285" s="5">
        <f>LOOKUP(FF$6,'Daily Absent'!$O$6:$AX$6,'Daily Absent'!$O285:$AX285)</f>
        <v>1</v>
      </c>
      <c r="FG285" s="100"/>
      <c r="FH285" s="100"/>
      <c r="FI285" s="100"/>
      <c r="FJ285" s="100"/>
      <c r="FK285" s="5"/>
      <c r="FL285" s="5"/>
      <c r="FM285" s="5">
        <f>LOOKUP(FM$6,'Daily Absent'!$O$6:$AX$6,'Daily Absent'!$O285:$AX285)</f>
        <v>0</v>
      </c>
      <c r="FN285" s="100"/>
      <c r="FO285" s="100"/>
      <c r="FP285" s="100"/>
      <c r="FQ285" s="100"/>
      <c r="FR285" s="5"/>
      <c r="FS285" s="5"/>
      <c r="FT285" s="5">
        <f>LOOKUP(FT$6,'Daily Absent'!$O$6:$AX$6,'Daily Absent'!$O285:$AX285)</f>
        <v>0</v>
      </c>
      <c r="FU285" s="100"/>
      <c r="FV285" s="100"/>
      <c r="FW285" s="100"/>
      <c r="FX285" s="100"/>
      <c r="FY285" s="5"/>
      <c r="FZ285" s="5"/>
      <c r="GA285" s="5">
        <f>LOOKUP(GA$6,'Daily Absent'!$O$6:$AX$6,'Daily Absent'!$O285:$AX285)</f>
        <v>0</v>
      </c>
      <c r="GB285" s="100"/>
      <c r="GC285" s="100"/>
      <c r="GD285" s="100"/>
      <c r="GE285" s="100"/>
      <c r="GF285" s="5"/>
      <c r="GG285" s="5"/>
      <c r="GH285" s="5">
        <f>LOOKUP(GH$6,'Daily Absent'!$O$6:$AX$6,'Daily Absent'!$O285:$AX285)</f>
        <v>0</v>
      </c>
      <c r="GI285" s="100"/>
      <c r="GJ285" s="100"/>
      <c r="GK285" s="100"/>
      <c r="GL285" s="100"/>
      <c r="GM285" s="5"/>
      <c r="GN285" s="5"/>
      <c r="GO285" s="5">
        <f>LOOKUP(GO$6,'Daily Absent'!$O$6:$AX$6,'Daily Absent'!$O285:$AX285)</f>
        <v>0</v>
      </c>
      <c r="GP285" s="100"/>
      <c r="GQ285" s="100"/>
      <c r="GR285" s="100"/>
      <c r="GS285" s="100"/>
      <c r="GT285" s="100"/>
      <c r="GU285" s="100"/>
      <c r="GV285" s="5">
        <f>LOOKUP(GV$6,'Daily Absent'!$O$6:$AX$6,'Daily Absent'!$O285:$AX285)</f>
        <v>0</v>
      </c>
      <c r="GW285" s="100"/>
      <c r="GX285" s="100"/>
      <c r="GY285" s="100"/>
      <c r="GZ285" s="100"/>
      <c r="HA285" s="5"/>
      <c r="HB285" s="5"/>
      <c r="HC285" s="5">
        <f>LOOKUP(HC$6,'Daily Absent'!$O$6:$AX$6,'Daily Absent'!$O285:$AX285)</f>
        <v>0</v>
      </c>
      <c r="HD285" s="100"/>
      <c r="HE285" s="100"/>
      <c r="HF285" s="100"/>
      <c r="HG285" s="100"/>
      <c r="HH285" s="5"/>
      <c r="HI285" s="5"/>
      <c r="HJ285" s="5">
        <f>LOOKUP(HJ$6,'Daily Absent'!$O$6:$AX$6,'Daily Absent'!$O285:$AX285)</f>
        <v>0</v>
      </c>
      <c r="HK285" s="100"/>
      <c r="HL285" s="100"/>
      <c r="HM285" s="100"/>
      <c r="HN285" s="100"/>
      <c r="HO285" s="5"/>
      <c r="HP285" s="5"/>
      <c r="HQ285" s="5"/>
      <c r="HR285" s="100"/>
      <c r="HS285" s="100"/>
      <c r="HT285" s="100"/>
      <c r="HU285" s="100"/>
      <c r="HV285" s="5"/>
      <c r="HW285" s="5"/>
      <c r="HX285" s="5">
        <f>LOOKUP(HX$6,'Daily Absent'!$O$6:$AX$6,'Daily Absent'!$O285:$AX285)</f>
        <v>0</v>
      </c>
      <c r="HY285" s="5"/>
      <c r="HZ285" s="100"/>
      <c r="IA285" s="5"/>
      <c r="IB285" s="5"/>
      <c r="IC285" s="5"/>
      <c r="ID285" s="5"/>
      <c r="IE285" s="5">
        <f>LOOKUP(IE$6,'Daily Absent'!$O$6:$AX$6,'Daily Absent'!$O285:$AX285)</f>
        <v>0</v>
      </c>
      <c r="IF285" s="5"/>
      <c r="IG285" s="100"/>
      <c r="IH285" s="5"/>
      <c r="II285" s="5"/>
      <c r="IJ285" s="5"/>
      <c r="IK285" s="5"/>
      <c r="IL285" s="5">
        <f>LOOKUP(IL$6,'Daily Absent'!$O$6:$AX$6,'Daily Absent'!$O285:$AX285)</f>
        <v>0</v>
      </c>
      <c r="IM285" s="5"/>
      <c r="IN285" s="100"/>
      <c r="IO285" s="5"/>
      <c r="IP285" s="5"/>
      <c r="IQ285" s="5"/>
      <c r="IR285" s="5"/>
      <c r="IS285" s="5">
        <f>LOOKUP(IS$6,'Daily Absent'!$O$6:$AX$6,'Daily Absent'!$O285:$AX285)</f>
        <v>0</v>
      </c>
      <c r="IT285" s="5"/>
      <c r="IU285" s="100"/>
      <c r="IV285" s="5"/>
      <c r="IW285" s="5"/>
      <c r="IX285" s="5"/>
      <c r="IY285" s="5"/>
      <c r="IZ285" s="5">
        <f>LOOKUP(IZ$6,'Daily Absent'!$O$6:$AX$6,'Daily Absent'!$O285:$AX285)</f>
        <v>0</v>
      </c>
      <c r="JA285" s="5"/>
      <c r="JB285" s="100"/>
      <c r="JC285" s="5"/>
      <c r="JD285" s="5"/>
      <c r="JE285" s="5"/>
      <c r="JF285" s="5"/>
    </row>
    <row r="286" spans="1:266" ht="20" customHeight="1">
      <c r="A286" s="54">
        <f>IF('Master MP Status'!A286&gt;0,'Master MP Status'!A286,"")</f>
        <v>278</v>
      </c>
      <c r="B286" s="5" t="str">
        <f>IF(ISTEXT('Master MP Status'!B286),'Master MP Status'!B286,"")</f>
        <v>DIRECT</v>
      </c>
      <c r="C286" s="153" t="str">
        <f>IF(OR(ISTEXT('Master MP Status'!C286),'Master MP Status'!C286&gt;0),'Master MP Status'!C286,"")</f>
        <v/>
      </c>
      <c r="D286" s="154" t="str">
        <f>IF(OR(ISTEXT('Master MP Status'!D286),'Master MP Status'!D286&gt;0),'Master MP Status'!D286,"")</f>
        <v>KN25399</v>
      </c>
      <c r="E286" s="5" t="str">
        <f>IF(ISTEXT('Master MP Status'!E286),'Master MP Status'!E286,"")</f>
        <v>SANDI</v>
      </c>
      <c r="F286" s="5"/>
      <c r="G286" s="5" t="str">
        <f>IF(ISTEXT('Master MP Status'!G286),'Master MP Status'!G286,"")</f>
        <v>Local</v>
      </c>
      <c r="H286" s="5" t="str">
        <f>IF(ISTEXT('Master MP Status'!H286),'Master MP Status'!H286,"")</f>
        <v>SIMON S. R</v>
      </c>
      <c r="I286" s="5" t="str">
        <f>IF(ISTEXT('Master MP Status'!I286),'Master MP Status'!I286,"")</f>
        <v>Helper</v>
      </c>
      <c r="J286" s="5" t="str">
        <f>IF(ISTEXT('Master MP Status'!J286),'Master MP Status'!J286,"")</f>
        <v>Helper</v>
      </c>
      <c r="K286" s="9">
        <f>IF(OR('Master MP Status'!K286=0,'Master MP Status'!K286=""),"",'Master MP Status'!K286)</f>
        <v>45859</v>
      </c>
      <c r="L286" s="9">
        <f>IF(OR('Master MP Status'!L286=0,'Master MP Status'!L286=""),"",'Master MP Status'!L286)</f>
        <v>45859</v>
      </c>
      <c r="M286" s="9" t="str">
        <f>IF(OR('Master MP Status'!M286=0,'Master MP Status'!M286=""),"",'Master MP Status'!M286)</f>
        <v/>
      </c>
      <c r="N286" s="5" t="str">
        <f>IF(ISTEXT('Master MP Status'!N286),'Master MP Status'!N286,"")</f>
        <v/>
      </c>
      <c r="O286" s="5">
        <f>LOOKUP(O$6,'Daily Absent'!$O$6:$AX$6,'Daily Absent'!$O286:$AX286)</f>
        <v>0</v>
      </c>
      <c r="P286" s="100"/>
      <c r="Q286" s="100"/>
      <c r="R286" s="100"/>
      <c r="S286" s="100"/>
      <c r="T286" s="5"/>
      <c r="U286" s="5"/>
      <c r="V286" s="5">
        <f>LOOKUP(V$6,'Daily Absent'!$O$6:$AX$6,'Daily Absent'!$O286:$AX286)</f>
        <v>0</v>
      </c>
      <c r="W286" s="100"/>
      <c r="X286" s="100"/>
      <c r="Y286" s="100"/>
      <c r="Z286" s="100"/>
      <c r="AA286" s="5"/>
      <c r="AB286" s="5"/>
      <c r="AC286" s="5">
        <f>LOOKUP(AC$6,'Daily Absent'!$O$6:$AX$6,'Daily Absent'!$O286:$AX286)</f>
        <v>0</v>
      </c>
      <c r="AD286" s="100"/>
      <c r="AE286" s="100"/>
      <c r="AF286" s="100"/>
      <c r="AG286" s="100"/>
      <c r="AH286" s="5"/>
      <c r="AI286" s="5"/>
      <c r="AJ286" s="5">
        <f>LOOKUP(AJ$6,'Daily Absent'!$O$6:$AX$6,'Daily Absent'!$O286:$AX286)</f>
        <v>0</v>
      </c>
      <c r="AK286" s="100"/>
      <c r="AL286" s="100"/>
      <c r="AM286" s="100"/>
      <c r="AN286" s="100"/>
      <c r="AO286" s="5"/>
      <c r="AP286" s="5"/>
      <c r="AQ286" s="5">
        <f>LOOKUP(AQ$6,'Daily Absent'!$O$6:$AX$6,'Daily Absent'!$O286:$AX286)</f>
        <v>0</v>
      </c>
      <c r="AR286" s="100"/>
      <c r="AS286" s="100"/>
      <c r="AT286" s="100"/>
      <c r="AU286" s="100"/>
      <c r="AV286" s="5"/>
      <c r="AW286" s="5"/>
      <c r="AX286" s="5">
        <f>LOOKUP(AX$6,'Daily Absent'!$O$6:$AX$6,'Daily Absent'!$O286:$AX286)</f>
        <v>0</v>
      </c>
      <c r="AY286" s="100"/>
      <c r="AZ286" s="100"/>
      <c r="BA286" s="100"/>
      <c r="BB286" s="100"/>
      <c r="BC286" s="100"/>
      <c r="BD286" s="100"/>
      <c r="BE286" s="5">
        <f>LOOKUP(BE$6,'Daily Absent'!$O$6:$AX$6,'Daily Absent'!$O286:$AX286)</f>
        <v>0</v>
      </c>
      <c r="BF286" s="100"/>
      <c r="BG286" s="100"/>
      <c r="BH286" s="100"/>
      <c r="BI286" s="100"/>
      <c r="BJ286" s="100"/>
      <c r="BK286" s="100"/>
      <c r="BL286" s="5">
        <f>LOOKUP(BL$6,'Daily Absent'!$O$6:$AX$6,'Daily Absent'!$O286:$AX286)</f>
        <v>0</v>
      </c>
      <c r="BM286" s="100"/>
      <c r="BN286" s="100"/>
      <c r="BO286" s="100"/>
      <c r="BP286" s="100"/>
      <c r="BQ286" s="100"/>
      <c r="BR286" s="100"/>
      <c r="BS286" s="5">
        <f>LOOKUP(BS$6,'Daily Absent'!$O$6:$AX$6,'Daily Absent'!$O286:$AX286)</f>
        <v>0</v>
      </c>
      <c r="BT286" s="100"/>
      <c r="BU286" s="100"/>
      <c r="BV286" s="100"/>
      <c r="BW286" s="100"/>
      <c r="BX286" s="5"/>
      <c r="BY286" s="5"/>
      <c r="BZ286" s="5">
        <f>LOOKUP(BZ$6,'Daily Absent'!$O$6:$AX$6,'Daily Absent'!$O286:$AX286)</f>
        <v>0</v>
      </c>
      <c r="CA286" s="100"/>
      <c r="CB286" s="100"/>
      <c r="CC286" s="100"/>
      <c r="CD286" s="100"/>
      <c r="CE286" s="5"/>
      <c r="CF286" s="5"/>
      <c r="CG286" s="5">
        <f>LOOKUP(CG$6,'Daily Absent'!$O$6:$AX$6,'Daily Absent'!$O286:$AX286)</f>
        <v>0</v>
      </c>
      <c r="CH286" s="100"/>
      <c r="CI286" s="100"/>
      <c r="CJ286" s="100"/>
      <c r="CK286" s="100"/>
      <c r="CL286" s="5"/>
      <c r="CM286" s="5"/>
      <c r="CN286" s="5">
        <f>LOOKUP(CN$6,'Daily Absent'!$O$6:$AX$6,'Daily Absent'!$O286:$AX286)</f>
        <v>0</v>
      </c>
      <c r="CO286" s="100"/>
      <c r="CP286" s="100"/>
      <c r="CQ286" s="100"/>
      <c r="CR286" s="100"/>
      <c r="CS286" s="5"/>
      <c r="CT286" s="5"/>
      <c r="CU286" s="5">
        <f>LOOKUP(CU$6,'Daily Absent'!$O$6:$AX$6,'Daily Absent'!$O286:$AX286)</f>
        <v>0</v>
      </c>
      <c r="CV286" s="100"/>
      <c r="CW286" s="100"/>
      <c r="CX286" s="100"/>
      <c r="CY286" s="100"/>
      <c r="CZ286" s="5"/>
      <c r="DA286" s="5"/>
      <c r="DB286" s="5">
        <f>LOOKUP(DB$6,'Daily Absent'!$O$6:$AX$6,'Daily Absent'!$O286:$AX286)</f>
        <v>0</v>
      </c>
      <c r="DC286" s="100"/>
      <c r="DD286" s="100"/>
      <c r="DE286" s="100"/>
      <c r="DF286" s="100"/>
      <c r="DG286" s="5"/>
      <c r="DH286" s="5"/>
      <c r="DI286" s="5">
        <f>LOOKUP(DI$6,'Daily Absent'!$O$6:$AX$6,'Daily Absent'!$O286:$AX286)</f>
        <v>0</v>
      </c>
      <c r="DJ286" s="100"/>
      <c r="DK286" s="100"/>
      <c r="DL286" s="100"/>
      <c r="DM286" s="100"/>
      <c r="DN286" s="5"/>
      <c r="DO286" s="5"/>
      <c r="DP286" s="5">
        <f>LOOKUP(DP$6,'Daily Absent'!$O$6:$AX$6,'Daily Absent'!$O286:$AX286)</f>
        <v>0</v>
      </c>
      <c r="DQ286" s="100"/>
      <c r="DR286" s="100"/>
      <c r="DS286" s="100"/>
      <c r="DT286" s="100"/>
      <c r="DU286" s="5"/>
      <c r="DV286" s="5"/>
      <c r="DW286" s="5">
        <f>LOOKUP(DW$6,'Daily Absent'!$O$6:$AX$6,'Daily Absent'!$O286:$AX286)</f>
        <v>0</v>
      </c>
      <c r="DX286" s="100"/>
      <c r="DY286" s="100"/>
      <c r="DZ286" s="100"/>
      <c r="EA286" s="100"/>
      <c r="EB286" s="5"/>
      <c r="EC286" s="5"/>
      <c r="ED286" s="5">
        <f>LOOKUP(ED$6,'Daily Absent'!$O$6:$AX$6,'Daily Absent'!$O286:$AX286)</f>
        <v>0</v>
      </c>
      <c r="EE286" s="100"/>
      <c r="EF286" s="100"/>
      <c r="EG286" s="100"/>
      <c r="EH286" s="100"/>
      <c r="EI286" s="5"/>
      <c r="EJ286" s="5"/>
      <c r="EK286" s="5">
        <f>LOOKUP(EK$6,'Daily Absent'!$O$6:$AX$6,'Daily Absent'!$O286:$AX286)</f>
        <v>0</v>
      </c>
      <c r="EL286" s="100"/>
      <c r="EM286" s="100"/>
      <c r="EN286" s="100"/>
      <c r="EO286" s="100"/>
      <c r="EP286" s="100"/>
      <c r="EQ286" s="5"/>
      <c r="ER286" s="5">
        <f>LOOKUP(ER$6,'Daily Absent'!$O$6:$AX$6,'Daily Absent'!$O286:$AX286)</f>
        <v>0</v>
      </c>
      <c r="ES286" s="100"/>
      <c r="ET286" s="100"/>
      <c r="EU286" s="100"/>
      <c r="EV286" s="100"/>
      <c r="EW286" s="5"/>
      <c r="EX286" s="5"/>
      <c r="EY286" s="5">
        <f>LOOKUP(EY$6,'Daily Absent'!$O$6:$AX$6,'Daily Absent'!$O286:$AX286)</f>
        <v>1</v>
      </c>
      <c r="EZ286" s="100">
        <v>0.29166666666666669</v>
      </c>
      <c r="FA286" s="100">
        <v>0.5</v>
      </c>
      <c r="FB286" s="100">
        <v>0.54166666666666663</v>
      </c>
      <c r="FC286" s="100">
        <v>0.75</v>
      </c>
      <c r="FD286" s="100"/>
      <c r="FE286" s="100"/>
      <c r="FF286" s="5">
        <f>LOOKUP(FF$6,'Daily Absent'!$O$6:$AX$6,'Daily Absent'!$O286:$AX286)</f>
        <v>1</v>
      </c>
      <c r="FG286" s="100"/>
      <c r="FH286" s="100"/>
      <c r="FI286" s="100"/>
      <c r="FJ286" s="100"/>
      <c r="FK286" s="5"/>
      <c r="FL286" s="5"/>
      <c r="FM286" s="5">
        <f>LOOKUP(FM$6,'Daily Absent'!$O$6:$AX$6,'Daily Absent'!$O286:$AX286)</f>
        <v>0</v>
      </c>
      <c r="FN286" s="100"/>
      <c r="FO286" s="100"/>
      <c r="FP286" s="100"/>
      <c r="FQ286" s="100"/>
      <c r="FR286" s="5"/>
      <c r="FS286" s="5"/>
      <c r="FT286" s="5">
        <f>LOOKUP(FT$6,'Daily Absent'!$O$6:$AX$6,'Daily Absent'!$O286:$AX286)</f>
        <v>0</v>
      </c>
      <c r="FU286" s="100"/>
      <c r="FV286" s="100"/>
      <c r="FW286" s="100"/>
      <c r="FX286" s="100"/>
      <c r="FY286" s="5"/>
      <c r="FZ286" s="5"/>
      <c r="GA286" s="5">
        <f>LOOKUP(GA$6,'Daily Absent'!$O$6:$AX$6,'Daily Absent'!$O286:$AX286)</f>
        <v>0</v>
      </c>
      <c r="GB286" s="100"/>
      <c r="GC286" s="100"/>
      <c r="GD286" s="100"/>
      <c r="GE286" s="100"/>
      <c r="GF286" s="5"/>
      <c r="GG286" s="5"/>
      <c r="GH286" s="5">
        <f>LOOKUP(GH$6,'Daily Absent'!$O$6:$AX$6,'Daily Absent'!$O286:$AX286)</f>
        <v>0</v>
      </c>
      <c r="GI286" s="100"/>
      <c r="GJ286" s="100"/>
      <c r="GK286" s="100"/>
      <c r="GL286" s="100"/>
      <c r="GM286" s="5"/>
      <c r="GN286" s="5"/>
      <c r="GO286" s="5">
        <f>LOOKUP(GO$6,'Daily Absent'!$O$6:$AX$6,'Daily Absent'!$O286:$AX286)</f>
        <v>0</v>
      </c>
      <c r="GP286" s="100"/>
      <c r="GQ286" s="100"/>
      <c r="GR286" s="100"/>
      <c r="GS286" s="100"/>
      <c r="GT286" s="100"/>
      <c r="GU286" s="100"/>
      <c r="GV286" s="5">
        <f>LOOKUP(GV$6,'Daily Absent'!$O$6:$AX$6,'Daily Absent'!$O286:$AX286)</f>
        <v>0</v>
      </c>
      <c r="GW286" s="100"/>
      <c r="GX286" s="100"/>
      <c r="GY286" s="100"/>
      <c r="GZ286" s="100"/>
      <c r="HA286" s="5"/>
      <c r="HB286" s="5"/>
      <c r="HC286" s="5">
        <f>LOOKUP(HC$6,'Daily Absent'!$O$6:$AX$6,'Daily Absent'!$O286:$AX286)</f>
        <v>0</v>
      </c>
      <c r="HD286" s="100"/>
      <c r="HE286" s="100"/>
      <c r="HF286" s="100"/>
      <c r="HG286" s="100"/>
      <c r="HH286" s="5"/>
      <c r="HI286" s="5"/>
      <c r="HJ286" s="5">
        <f>LOOKUP(HJ$6,'Daily Absent'!$O$6:$AX$6,'Daily Absent'!$O286:$AX286)</f>
        <v>0</v>
      </c>
      <c r="HK286" s="100"/>
      <c r="HL286" s="100"/>
      <c r="HM286" s="100"/>
      <c r="HN286" s="100"/>
      <c r="HO286" s="5"/>
      <c r="HP286" s="5"/>
      <c r="HQ286" s="5"/>
      <c r="HR286" s="100"/>
      <c r="HS286" s="100"/>
      <c r="HT286" s="100"/>
      <c r="HU286" s="100"/>
      <c r="HV286" s="5"/>
      <c r="HW286" s="5"/>
      <c r="HX286" s="5">
        <f>LOOKUP(HX$6,'Daily Absent'!$O$6:$AX$6,'Daily Absent'!$O286:$AX286)</f>
        <v>0</v>
      </c>
      <c r="HY286" s="5"/>
      <c r="HZ286" s="100"/>
      <c r="IA286" s="5"/>
      <c r="IB286" s="5"/>
      <c r="IC286" s="5"/>
      <c r="ID286" s="5"/>
      <c r="IE286" s="5">
        <f>LOOKUP(IE$6,'Daily Absent'!$O$6:$AX$6,'Daily Absent'!$O286:$AX286)</f>
        <v>0</v>
      </c>
      <c r="IF286" s="5"/>
      <c r="IG286" s="100"/>
      <c r="IH286" s="5"/>
      <c r="II286" s="5"/>
      <c r="IJ286" s="5"/>
      <c r="IK286" s="5"/>
      <c r="IL286" s="5">
        <f>LOOKUP(IL$6,'Daily Absent'!$O$6:$AX$6,'Daily Absent'!$O286:$AX286)</f>
        <v>0</v>
      </c>
      <c r="IM286" s="5"/>
      <c r="IN286" s="100"/>
      <c r="IO286" s="5"/>
      <c r="IP286" s="5"/>
      <c r="IQ286" s="5"/>
      <c r="IR286" s="5"/>
      <c r="IS286" s="5">
        <f>LOOKUP(IS$6,'Daily Absent'!$O$6:$AX$6,'Daily Absent'!$O286:$AX286)</f>
        <v>0</v>
      </c>
      <c r="IT286" s="5"/>
      <c r="IU286" s="100"/>
      <c r="IV286" s="5"/>
      <c r="IW286" s="5"/>
      <c r="IX286" s="5"/>
      <c r="IY286" s="5"/>
      <c r="IZ286" s="5">
        <f>LOOKUP(IZ$6,'Daily Absent'!$O$6:$AX$6,'Daily Absent'!$O286:$AX286)</f>
        <v>0</v>
      </c>
      <c r="JA286" s="5"/>
      <c r="JB286" s="100"/>
      <c r="JC286" s="5"/>
      <c r="JD286" s="5"/>
      <c r="JE286" s="5"/>
      <c r="JF286" s="5"/>
    </row>
    <row r="287" spans="1:266" ht="20" customHeight="1">
      <c r="A287" s="54">
        <f>IF('Master MP Status'!A287&gt;0,'Master MP Status'!A287,"")</f>
        <v>279</v>
      </c>
      <c r="B287" s="5" t="str">
        <f>IF(ISTEXT('Master MP Status'!B287),'Master MP Status'!B287,"")</f>
        <v>DIRECT</v>
      </c>
      <c r="C287" s="153" t="str">
        <f>IF(OR(ISTEXT('Master MP Status'!C287),'Master MP Status'!C287&gt;0),'Master MP Status'!C287,"")</f>
        <v/>
      </c>
      <c r="D287" s="154" t="str">
        <f>IF(OR(ISTEXT('Master MP Status'!D287),'Master MP Status'!D287&gt;0),'Master MP Status'!D287,"")</f>
        <v>KN25400</v>
      </c>
      <c r="E287" s="5" t="str">
        <f>IF(ISTEXT('Master MP Status'!E287),'Master MP Status'!E287,"")</f>
        <v>MUHAMMAD FAJRI</v>
      </c>
      <c r="F287" s="5"/>
      <c r="G287" s="5" t="str">
        <f>IF(ISTEXT('Master MP Status'!G287),'Master MP Status'!G287,"")</f>
        <v>Local</v>
      </c>
      <c r="H287" s="5" t="str">
        <f>IF(ISTEXT('Master MP Status'!H287),'Master MP Status'!H287,"")</f>
        <v>YACOBE T</v>
      </c>
      <c r="I287" s="5" t="str">
        <f>IF(ISTEXT('Master MP Status'!I287),'Master MP Status'!I287,"")</f>
        <v>Helper</v>
      </c>
      <c r="J287" s="5" t="str">
        <f>IF(ISTEXT('Master MP Status'!J287),'Master MP Status'!J287,"")</f>
        <v>Helper</v>
      </c>
      <c r="K287" s="9">
        <f>IF(OR('Master MP Status'!K287=0,'Master MP Status'!K287=""),"",'Master MP Status'!K287)</f>
        <v>45859</v>
      </c>
      <c r="L287" s="9">
        <f>IF(OR('Master MP Status'!L287=0,'Master MP Status'!L287=""),"",'Master MP Status'!L287)</f>
        <v>45859</v>
      </c>
      <c r="M287" s="9" t="str">
        <f>IF(OR('Master MP Status'!M287=0,'Master MP Status'!M287=""),"",'Master MP Status'!M287)</f>
        <v/>
      </c>
      <c r="N287" s="5" t="str">
        <f>IF(ISTEXT('Master MP Status'!N287),'Master MP Status'!N287,"")</f>
        <v/>
      </c>
      <c r="O287" s="5">
        <f>LOOKUP(O$6,'Daily Absent'!$O$6:$AX$6,'Daily Absent'!$O287:$AX287)</f>
        <v>0</v>
      </c>
      <c r="P287" s="100"/>
      <c r="Q287" s="100"/>
      <c r="R287" s="100"/>
      <c r="S287" s="100"/>
      <c r="T287" s="5"/>
      <c r="U287" s="5"/>
      <c r="V287" s="5">
        <f>LOOKUP(V$6,'Daily Absent'!$O$6:$AX$6,'Daily Absent'!$O287:$AX287)</f>
        <v>0</v>
      </c>
      <c r="W287" s="100"/>
      <c r="X287" s="100"/>
      <c r="Y287" s="100"/>
      <c r="Z287" s="100"/>
      <c r="AA287" s="5"/>
      <c r="AB287" s="5"/>
      <c r="AC287" s="5">
        <f>LOOKUP(AC$6,'Daily Absent'!$O$6:$AX$6,'Daily Absent'!$O287:$AX287)</f>
        <v>0</v>
      </c>
      <c r="AD287" s="100"/>
      <c r="AE287" s="100"/>
      <c r="AF287" s="100"/>
      <c r="AG287" s="100"/>
      <c r="AH287" s="5"/>
      <c r="AI287" s="5"/>
      <c r="AJ287" s="5">
        <f>LOOKUP(AJ$6,'Daily Absent'!$O$6:$AX$6,'Daily Absent'!$O287:$AX287)</f>
        <v>0</v>
      </c>
      <c r="AK287" s="100"/>
      <c r="AL287" s="100"/>
      <c r="AM287" s="100"/>
      <c r="AN287" s="100"/>
      <c r="AO287" s="5"/>
      <c r="AP287" s="5"/>
      <c r="AQ287" s="5">
        <f>LOOKUP(AQ$6,'Daily Absent'!$O$6:$AX$6,'Daily Absent'!$O287:$AX287)</f>
        <v>0</v>
      </c>
      <c r="AR287" s="100"/>
      <c r="AS287" s="100"/>
      <c r="AT287" s="100"/>
      <c r="AU287" s="100"/>
      <c r="AV287" s="5"/>
      <c r="AW287" s="5"/>
      <c r="AX287" s="5">
        <f>LOOKUP(AX$6,'Daily Absent'!$O$6:$AX$6,'Daily Absent'!$O287:$AX287)</f>
        <v>0</v>
      </c>
      <c r="AY287" s="100"/>
      <c r="AZ287" s="100"/>
      <c r="BA287" s="100"/>
      <c r="BB287" s="100"/>
      <c r="BC287" s="100"/>
      <c r="BD287" s="100"/>
      <c r="BE287" s="5">
        <f>LOOKUP(BE$6,'Daily Absent'!$O$6:$AX$6,'Daily Absent'!$O287:$AX287)</f>
        <v>0</v>
      </c>
      <c r="BF287" s="100"/>
      <c r="BG287" s="100"/>
      <c r="BH287" s="100"/>
      <c r="BI287" s="100"/>
      <c r="BJ287" s="100"/>
      <c r="BK287" s="100"/>
      <c r="BL287" s="5">
        <f>LOOKUP(BL$6,'Daily Absent'!$O$6:$AX$6,'Daily Absent'!$O287:$AX287)</f>
        <v>0</v>
      </c>
      <c r="BM287" s="100"/>
      <c r="BN287" s="100"/>
      <c r="BO287" s="100"/>
      <c r="BP287" s="100"/>
      <c r="BQ287" s="100"/>
      <c r="BR287" s="100"/>
      <c r="BS287" s="5">
        <f>LOOKUP(BS$6,'Daily Absent'!$O$6:$AX$6,'Daily Absent'!$O287:$AX287)</f>
        <v>0</v>
      </c>
      <c r="BT287" s="100"/>
      <c r="BU287" s="100"/>
      <c r="BV287" s="100"/>
      <c r="BW287" s="100"/>
      <c r="BX287" s="5"/>
      <c r="BY287" s="5"/>
      <c r="BZ287" s="5">
        <f>LOOKUP(BZ$6,'Daily Absent'!$O$6:$AX$6,'Daily Absent'!$O287:$AX287)</f>
        <v>0</v>
      </c>
      <c r="CA287" s="100"/>
      <c r="CB287" s="100"/>
      <c r="CC287" s="100"/>
      <c r="CD287" s="100"/>
      <c r="CE287" s="5"/>
      <c r="CF287" s="5"/>
      <c r="CG287" s="5">
        <f>LOOKUP(CG$6,'Daily Absent'!$O$6:$AX$6,'Daily Absent'!$O287:$AX287)</f>
        <v>0</v>
      </c>
      <c r="CH287" s="100"/>
      <c r="CI287" s="100"/>
      <c r="CJ287" s="100"/>
      <c r="CK287" s="100"/>
      <c r="CL287" s="5"/>
      <c r="CM287" s="5"/>
      <c r="CN287" s="5">
        <f>LOOKUP(CN$6,'Daily Absent'!$O$6:$AX$6,'Daily Absent'!$O287:$AX287)</f>
        <v>0</v>
      </c>
      <c r="CO287" s="100"/>
      <c r="CP287" s="100"/>
      <c r="CQ287" s="100"/>
      <c r="CR287" s="100"/>
      <c r="CS287" s="5"/>
      <c r="CT287" s="5"/>
      <c r="CU287" s="5">
        <f>LOOKUP(CU$6,'Daily Absent'!$O$6:$AX$6,'Daily Absent'!$O287:$AX287)</f>
        <v>0</v>
      </c>
      <c r="CV287" s="100"/>
      <c r="CW287" s="100"/>
      <c r="CX287" s="100"/>
      <c r="CY287" s="100"/>
      <c r="CZ287" s="5"/>
      <c r="DA287" s="5"/>
      <c r="DB287" s="5">
        <f>LOOKUP(DB$6,'Daily Absent'!$O$6:$AX$6,'Daily Absent'!$O287:$AX287)</f>
        <v>0</v>
      </c>
      <c r="DC287" s="100"/>
      <c r="DD287" s="100"/>
      <c r="DE287" s="100"/>
      <c r="DF287" s="100"/>
      <c r="DG287" s="5"/>
      <c r="DH287" s="5"/>
      <c r="DI287" s="5">
        <f>LOOKUP(DI$6,'Daily Absent'!$O$6:$AX$6,'Daily Absent'!$O287:$AX287)</f>
        <v>0</v>
      </c>
      <c r="DJ287" s="100"/>
      <c r="DK287" s="100"/>
      <c r="DL287" s="100"/>
      <c r="DM287" s="100"/>
      <c r="DN287" s="5"/>
      <c r="DO287" s="5"/>
      <c r="DP287" s="5">
        <f>LOOKUP(DP$6,'Daily Absent'!$O$6:$AX$6,'Daily Absent'!$O287:$AX287)</f>
        <v>0</v>
      </c>
      <c r="DQ287" s="100"/>
      <c r="DR287" s="100"/>
      <c r="DS287" s="100"/>
      <c r="DT287" s="100"/>
      <c r="DU287" s="5"/>
      <c r="DV287" s="5"/>
      <c r="DW287" s="5">
        <f>LOOKUP(DW$6,'Daily Absent'!$O$6:$AX$6,'Daily Absent'!$O287:$AX287)</f>
        <v>0</v>
      </c>
      <c r="DX287" s="100"/>
      <c r="DY287" s="100"/>
      <c r="DZ287" s="100"/>
      <c r="EA287" s="100"/>
      <c r="EB287" s="5"/>
      <c r="EC287" s="5"/>
      <c r="ED287" s="5">
        <f>LOOKUP(ED$6,'Daily Absent'!$O$6:$AX$6,'Daily Absent'!$O287:$AX287)</f>
        <v>0</v>
      </c>
      <c r="EE287" s="100"/>
      <c r="EF287" s="100"/>
      <c r="EG287" s="100"/>
      <c r="EH287" s="100"/>
      <c r="EI287" s="5"/>
      <c r="EJ287" s="5"/>
      <c r="EK287" s="5">
        <f>LOOKUP(EK$6,'Daily Absent'!$O$6:$AX$6,'Daily Absent'!$O287:$AX287)</f>
        <v>0</v>
      </c>
      <c r="EL287" s="100"/>
      <c r="EM287" s="100"/>
      <c r="EN287" s="100"/>
      <c r="EO287" s="100"/>
      <c r="EP287" s="100"/>
      <c r="EQ287" s="5"/>
      <c r="ER287" s="5">
        <f>LOOKUP(ER$6,'Daily Absent'!$O$6:$AX$6,'Daily Absent'!$O287:$AX287)</f>
        <v>0</v>
      </c>
      <c r="ES287" s="100"/>
      <c r="ET287" s="100"/>
      <c r="EU287" s="100"/>
      <c r="EV287" s="100"/>
      <c r="EW287" s="5"/>
      <c r="EX287" s="5"/>
      <c r="EY287" s="5">
        <f>LOOKUP(EY$6,'Daily Absent'!$O$6:$AX$6,'Daily Absent'!$O287:$AX287)</f>
        <v>1</v>
      </c>
      <c r="EZ287" s="100">
        <v>0.29166666666666669</v>
      </c>
      <c r="FA287" s="100">
        <v>0.5</v>
      </c>
      <c r="FB287" s="100">
        <v>0.54166666666666663</v>
      </c>
      <c r="FC287" s="100">
        <v>0.75</v>
      </c>
      <c r="FD287" s="100"/>
      <c r="FE287" s="100"/>
      <c r="FF287" s="5">
        <f>LOOKUP(FF$6,'Daily Absent'!$O$6:$AX$6,'Daily Absent'!$O287:$AX287)</f>
        <v>1</v>
      </c>
      <c r="FG287" s="100"/>
      <c r="FH287" s="100"/>
      <c r="FI287" s="100"/>
      <c r="FJ287" s="100"/>
      <c r="FK287" s="5"/>
      <c r="FL287" s="5"/>
      <c r="FM287" s="5">
        <f>LOOKUP(FM$6,'Daily Absent'!$O$6:$AX$6,'Daily Absent'!$O287:$AX287)</f>
        <v>0</v>
      </c>
      <c r="FN287" s="100"/>
      <c r="FO287" s="100"/>
      <c r="FP287" s="100"/>
      <c r="FQ287" s="100"/>
      <c r="FR287" s="5"/>
      <c r="FS287" s="5"/>
      <c r="FT287" s="5">
        <f>LOOKUP(FT$6,'Daily Absent'!$O$6:$AX$6,'Daily Absent'!$O287:$AX287)</f>
        <v>0</v>
      </c>
      <c r="FU287" s="100"/>
      <c r="FV287" s="100"/>
      <c r="FW287" s="100"/>
      <c r="FX287" s="100"/>
      <c r="FY287" s="5"/>
      <c r="FZ287" s="5"/>
      <c r="GA287" s="5">
        <f>LOOKUP(GA$6,'Daily Absent'!$O$6:$AX$6,'Daily Absent'!$O287:$AX287)</f>
        <v>0</v>
      </c>
      <c r="GB287" s="100"/>
      <c r="GC287" s="100"/>
      <c r="GD287" s="100"/>
      <c r="GE287" s="100"/>
      <c r="GF287" s="5"/>
      <c r="GG287" s="5"/>
      <c r="GH287" s="5">
        <f>LOOKUP(GH$6,'Daily Absent'!$O$6:$AX$6,'Daily Absent'!$O287:$AX287)</f>
        <v>0</v>
      </c>
      <c r="GI287" s="100"/>
      <c r="GJ287" s="100"/>
      <c r="GK287" s="100"/>
      <c r="GL287" s="100"/>
      <c r="GM287" s="5"/>
      <c r="GN287" s="5"/>
      <c r="GO287" s="5">
        <f>LOOKUP(GO$6,'Daily Absent'!$O$6:$AX$6,'Daily Absent'!$O287:$AX287)</f>
        <v>0</v>
      </c>
      <c r="GP287" s="100"/>
      <c r="GQ287" s="100"/>
      <c r="GR287" s="100"/>
      <c r="GS287" s="100"/>
      <c r="GT287" s="100"/>
      <c r="GU287" s="100"/>
      <c r="GV287" s="5">
        <f>LOOKUP(GV$6,'Daily Absent'!$O$6:$AX$6,'Daily Absent'!$O287:$AX287)</f>
        <v>0</v>
      </c>
      <c r="GW287" s="100"/>
      <c r="GX287" s="100"/>
      <c r="GY287" s="100"/>
      <c r="GZ287" s="100"/>
      <c r="HA287" s="5"/>
      <c r="HB287" s="5"/>
      <c r="HC287" s="5">
        <f>LOOKUP(HC$6,'Daily Absent'!$O$6:$AX$6,'Daily Absent'!$O287:$AX287)</f>
        <v>0</v>
      </c>
      <c r="HD287" s="100"/>
      <c r="HE287" s="100"/>
      <c r="HF287" s="100"/>
      <c r="HG287" s="100"/>
      <c r="HH287" s="5"/>
      <c r="HI287" s="5"/>
      <c r="HJ287" s="5">
        <f>LOOKUP(HJ$6,'Daily Absent'!$O$6:$AX$6,'Daily Absent'!$O287:$AX287)</f>
        <v>0</v>
      </c>
      <c r="HK287" s="100"/>
      <c r="HL287" s="100"/>
      <c r="HM287" s="100"/>
      <c r="HN287" s="100"/>
      <c r="HO287" s="5"/>
      <c r="HP287" s="5"/>
      <c r="HQ287" s="5"/>
      <c r="HR287" s="100"/>
      <c r="HS287" s="100"/>
      <c r="HT287" s="100"/>
      <c r="HU287" s="100"/>
      <c r="HV287" s="5"/>
      <c r="HW287" s="5"/>
      <c r="HX287" s="5">
        <f>LOOKUP(HX$6,'Daily Absent'!$O$6:$AX$6,'Daily Absent'!$O287:$AX287)</f>
        <v>0</v>
      </c>
      <c r="HY287" s="5"/>
      <c r="HZ287" s="100"/>
      <c r="IA287" s="5"/>
      <c r="IB287" s="5"/>
      <c r="IC287" s="5"/>
      <c r="ID287" s="5"/>
      <c r="IE287" s="5">
        <f>LOOKUP(IE$6,'Daily Absent'!$O$6:$AX$6,'Daily Absent'!$O287:$AX287)</f>
        <v>0</v>
      </c>
      <c r="IF287" s="5"/>
      <c r="IG287" s="100"/>
      <c r="IH287" s="5"/>
      <c r="II287" s="5"/>
      <c r="IJ287" s="5"/>
      <c r="IK287" s="5"/>
      <c r="IL287" s="5">
        <f>LOOKUP(IL$6,'Daily Absent'!$O$6:$AX$6,'Daily Absent'!$O287:$AX287)</f>
        <v>0</v>
      </c>
      <c r="IM287" s="5"/>
      <c r="IN287" s="100"/>
      <c r="IO287" s="5"/>
      <c r="IP287" s="5"/>
      <c r="IQ287" s="5"/>
      <c r="IR287" s="5"/>
      <c r="IS287" s="5">
        <f>LOOKUP(IS$6,'Daily Absent'!$O$6:$AX$6,'Daily Absent'!$O287:$AX287)</f>
        <v>0</v>
      </c>
      <c r="IT287" s="5"/>
      <c r="IU287" s="100"/>
      <c r="IV287" s="5"/>
      <c r="IW287" s="5"/>
      <c r="IX287" s="5"/>
      <c r="IY287" s="5"/>
      <c r="IZ287" s="5">
        <f>LOOKUP(IZ$6,'Daily Absent'!$O$6:$AX$6,'Daily Absent'!$O287:$AX287)</f>
        <v>0</v>
      </c>
      <c r="JA287" s="5"/>
      <c r="JB287" s="100"/>
      <c r="JC287" s="5"/>
      <c r="JD287" s="5"/>
      <c r="JE287" s="5"/>
      <c r="JF287" s="5"/>
    </row>
    <row r="288" spans="1:266" ht="20" customHeight="1">
      <c r="A288" s="54">
        <f>IF('Master MP Status'!A288&gt;0,'Master MP Status'!A288,"")</f>
        <v>280</v>
      </c>
      <c r="B288" s="5" t="str">
        <f>IF(ISTEXT('Master MP Status'!B288),'Master MP Status'!B288,"")</f>
        <v>DIRECT</v>
      </c>
      <c r="C288" s="153" t="str">
        <f>IF(OR(ISTEXT('Master MP Status'!C288),'Master MP Status'!C288&gt;0),'Master MP Status'!C288,"")</f>
        <v/>
      </c>
      <c r="D288" s="154" t="str">
        <f>IF(OR(ISTEXT('Master MP Status'!D288),'Master MP Status'!D288&gt;0),'Master MP Status'!D288,"")</f>
        <v>KN25401</v>
      </c>
      <c r="E288" s="5" t="str">
        <f>IF(ISTEXT('Master MP Status'!E288),'Master MP Status'!E288,"")</f>
        <v>RESA SAPUTRA</v>
      </c>
      <c r="F288" s="5"/>
      <c r="G288" s="5" t="str">
        <f>IF(ISTEXT('Master MP Status'!G288),'Master MP Status'!G288,"")</f>
        <v>Local</v>
      </c>
      <c r="H288" s="5" t="str">
        <f>IF(ISTEXT('Master MP Status'!H288),'Master MP Status'!H288,"")</f>
        <v>YACOBE T</v>
      </c>
      <c r="I288" s="5" t="str">
        <f>IF(ISTEXT('Master MP Status'!I288),'Master MP Status'!I288,"")</f>
        <v>Helper</v>
      </c>
      <c r="J288" s="5" t="str">
        <f>IF(ISTEXT('Master MP Status'!J288),'Master MP Status'!J288,"")</f>
        <v>Helper</v>
      </c>
      <c r="K288" s="9">
        <f>IF(OR('Master MP Status'!K288=0,'Master MP Status'!K288=""),"",'Master MP Status'!K288)</f>
        <v>45859</v>
      </c>
      <c r="L288" s="9">
        <f>IF(OR('Master MP Status'!L288=0,'Master MP Status'!L288=""),"",'Master MP Status'!L288)</f>
        <v>45859</v>
      </c>
      <c r="M288" s="9" t="str">
        <f>IF(OR('Master MP Status'!M288=0,'Master MP Status'!M288=""),"",'Master MP Status'!M288)</f>
        <v/>
      </c>
      <c r="N288" s="5" t="str">
        <f>IF(ISTEXT('Master MP Status'!N288),'Master MP Status'!N288,"")</f>
        <v/>
      </c>
      <c r="O288" s="5">
        <f>LOOKUP(O$6,'Daily Absent'!$O$6:$AX$6,'Daily Absent'!$O288:$AX288)</f>
        <v>0</v>
      </c>
      <c r="P288" s="100"/>
      <c r="Q288" s="100"/>
      <c r="R288" s="100"/>
      <c r="S288" s="100"/>
      <c r="T288" s="5"/>
      <c r="U288" s="5"/>
      <c r="V288" s="5">
        <f>LOOKUP(V$6,'Daily Absent'!$O$6:$AX$6,'Daily Absent'!$O288:$AX288)</f>
        <v>0</v>
      </c>
      <c r="W288" s="100"/>
      <c r="X288" s="100"/>
      <c r="Y288" s="100"/>
      <c r="Z288" s="100"/>
      <c r="AA288" s="5"/>
      <c r="AB288" s="5"/>
      <c r="AC288" s="5">
        <f>LOOKUP(AC$6,'Daily Absent'!$O$6:$AX$6,'Daily Absent'!$O288:$AX288)</f>
        <v>0</v>
      </c>
      <c r="AD288" s="100"/>
      <c r="AE288" s="100"/>
      <c r="AF288" s="100"/>
      <c r="AG288" s="100"/>
      <c r="AH288" s="5"/>
      <c r="AI288" s="5"/>
      <c r="AJ288" s="5">
        <f>LOOKUP(AJ$6,'Daily Absent'!$O$6:$AX$6,'Daily Absent'!$O288:$AX288)</f>
        <v>0</v>
      </c>
      <c r="AK288" s="100"/>
      <c r="AL288" s="100"/>
      <c r="AM288" s="100"/>
      <c r="AN288" s="100"/>
      <c r="AO288" s="5"/>
      <c r="AP288" s="5"/>
      <c r="AQ288" s="5">
        <f>LOOKUP(AQ$6,'Daily Absent'!$O$6:$AX$6,'Daily Absent'!$O288:$AX288)</f>
        <v>0</v>
      </c>
      <c r="AR288" s="100"/>
      <c r="AS288" s="100"/>
      <c r="AT288" s="100"/>
      <c r="AU288" s="100"/>
      <c r="AV288" s="5"/>
      <c r="AW288" s="5"/>
      <c r="AX288" s="5">
        <f>LOOKUP(AX$6,'Daily Absent'!$O$6:$AX$6,'Daily Absent'!$O288:$AX288)</f>
        <v>0</v>
      </c>
      <c r="AY288" s="100"/>
      <c r="AZ288" s="100"/>
      <c r="BA288" s="100"/>
      <c r="BB288" s="100"/>
      <c r="BC288" s="100"/>
      <c r="BD288" s="100"/>
      <c r="BE288" s="5">
        <f>LOOKUP(BE$6,'Daily Absent'!$O$6:$AX$6,'Daily Absent'!$O288:$AX288)</f>
        <v>0</v>
      </c>
      <c r="BF288" s="100"/>
      <c r="BG288" s="100"/>
      <c r="BH288" s="100"/>
      <c r="BI288" s="100"/>
      <c r="BJ288" s="100"/>
      <c r="BK288" s="100"/>
      <c r="BL288" s="5">
        <f>LOOKUP(BL$6,'Daily Absent'!$O$6:$AX$6,'Daily Absent'!$O288:$AX288)</f>
        <v>0</v>
      </c>
      <c r="BM288" s="100"/>
      <c r="BN288" s="100"/>
      <c r="BO288" s="100"/>
      <c r="BP288" s="100"/>
      <c r="BQ288" s="100"/>
      <c r="BR288" s="100"/>
      <c r="BS288" s="5">
        <f>LOOKUP(BS$6,'Daily Absent'!$O$6:$AX$6,'Daily Absent'!$O288:$AX288)</f>
        <v>0</v>
      </c>
      <c r="BT288" s="100"/>
      <c r="BU288" s="100"/>
      <c r="BV288" s="100"/>
      <c r="BW288" s="100"/>
      <c r="BX288" s="5"/>
      <c r="BY288" s="5"/>
      <c r="BZ288" s="5">
        <f>LOOKUP(BZ$6,'Daily Absent'!$O$6:$AX$6,'Daily Absent'!$O288:$AX288)</f>
        <v>0</v>
      </c>
      <c r="CA288" s="100"/>
      <c r="CB288" s="100"/>
      <c r="CC288" s="100"/>
      <c r="CD288" s="100"/>
      <c r="CE288" s="5"/>
      <c r="CF288" s="5"/>
      <c r="CG288" s="5">
        <f>LOOKUP(CG$6,'Daily Absent'!$O$6:$AX$6,'Daily Absent'!$O288:$AX288)</f>
        <v>0</v>
      </c>
      <c r="CH288" s="100"/>
      <c r="CI288" s="100"/>
      <c r="CJ288" s="100"/>
      <c r="CK288" s="100"/>
      <c r="CL288" s="5"/>
      <c r="CM288" s="5"/>
      <c r="CN288" s="5">
        <f>LOOKUP(CN$6,'Daily Absent'!$O$6:$AX$6,'Daily Absent'!$O288:$AX288)</f>
        <v>0</v>
      </c>
      <c r="CO288" s="100"/>
      <c r="CP288" s="100"/>
      <c r="CQ288" s="100"/>
      <c r="CR288" s="100"/>
      <c r="CS288" s="5"/>
      <c r="CT288" s="5"/>
      <c r="CU288" s="5">
        <f>LOOKUP(CU$6,'Daily Absent'!$O$6:$AX$6,'Daily Absent'!$O288:$AX288)</f>
        <v>0</v>
      </c>
      <c r="CV288" s="100"/>
      <c r="CW288" s="100"/>
      <c r="CX288" s="100"/>
      <c r="CY288" s="100"/>
      <c r="CZ288" s="5"/>
      <c r="DA288" s="5"/>
      <c r="DB288" s="5">
        <f>LOOKUP(DB$6,'Daily Absent'!$O$6:$AX$6,'Daily Absent'!$O288:$AX288)</f>
        <v>0</v>
      </c>
      <c r="DC288" s="100"/>
      <c r="DD288" s="100"/>
      <c r="DE288" s="100"/>
      <c r="DF288" s="100"/>
      <c r="DG288" s="5"/>
      <c r="DH288" s="5"/>
      <c r="DI288" s="5">
        <f>LOOKUP(DI$6,'Daily Absent'!$O$6:$AX$6,'Daily Absent'!$O288:$AX288)</f>
        <v>0</v>
      </c>
      <c r="DJ288" s="100"/>
      <c r="DK288" s="100"/>
      <c r="DL288" s="100"/>
      <c r="DM288" s="100"/>
      <c r="DN288" s="5"/>
      <c r="DO288" s="5"/>
      <c r="DP288" s="5">
        <f>LOOKUP(DP$6,'Daily Absent'!$O$6:$AX$6,'Daily Absent'!$O288:$AX288)</f>
        <v>0</v>
      </c>
      <c r="DQ288" s="100"/>
      <c r="DR288" s="100"/>
      <c r="DS288" s="100"/>
      <c r="DT288" s="100"/>
      <c r="DU288" s="5"/>
      <c r="DV288" s="5"/>
      <c r="DW288" s="5">
        <f>LOOKUP(DW$6,'Daily Absent'!$O$6:$AX$6,'Daily Absent'!$O288:$AX288)</f>
        <v>0</v>
      </c>
      <c r="DX288" s="100"/>
      <c r="DY288" s="100"/>
      <c r="DZ288" s="100"/>
      <c r="EA288" s="100"/>
      <c r="EB288" s="5"/>
      <c r="EC288" s="5"/>
      <c r="ED288" s="5">
        <f>LOOKUP(ED$6,'Daily Absent'!$O$6:$AX$6,'Daily Absent'!$O288:$AX288)</f>
        <v>0</v>
      </c>
      <c r="EE288" s="100"/>
      <c r="EF288" s="100"/>
      <c r="EG288" s="100"/>
      <c r="EH288" s="100"/>
      <c r="EI288" s="5"/>
      <c r="EJ288" s="5"/>
      <c r="EK288" s="5">
        <f>LOOKUP(EK$6,'Daily Absent'!$O$6:$AX$6,'Daily Absent'!$O288:$AX288)</f>
        <v>0</v>
      </c>
      <c r="EL288" s="100"/>
      <c r="EM288" s="100"/>
      <c r="EN288" s="100"/>
      <c r="EO288" s="100"/>
      <c r="EP288" s="100"/>
      <c r="EQ288" s="5"/>
      <c r="ER288" s="5">
        <f>LOOKUP(ER$6,'Daily Absent'!$O$6:$AX$6,'Daily Absent'!$O288:$AX288)</f>
        <v>0</v>
      </c>
      <c r="ES288" s="100"/>
      <c r="ET288" s="100"/>
      <c r="EU288" s="100"/>
      <c r="EV288" s="100"/>
      <c r="EW288" s="5"/>
      <c r="EX288" s="5"/>
      <c r="EY288" s="5">
        <f>LOOKUP(EY$6,'Daily Absent'!$O$6:$AX$6,'Daily Absent'!$O288:$AX288)</f>
        <v>1</v>
      </c>
      <c r="EZ288" s="100">
        <v>0.29166666666666669</v>
      </c>
      <c r="FA288" s="100">
        <v>0.5</v>
      </c>
      <c r="FB288" s="100">
        <v>0.54166666666666663</v>
      </c>
      <c r="FC288" s="100">
        <v>0.75</v>
      </c>
      <c r="FD288" s="100"/>
      <c r="FE288" s="100"/>
      <c r="FF288" s="5">
        <f>LOOKUP(FF$6,'Daily Absent'!$O$6:$AX$6,'Daily Absent'!$O288:$AX288)</f>
        <v>1</v>
      </c>
      <c r="FG288" s="100"/>
      <c r="FH288" s="100"/>
      <c r="FI288" s="100"/>
      <c r="FJ288" s="100"/>
      <c r="FK288" s="5"/>
      <c r="FL288" s="5"/>
      <c r="FM288" s="5">
        <f>LOOKUP(FM$6,'Daily Absent'!$O$6:$AX$6,'Daily Absent'!$O288:$AX288)</f>
        <v>0</v>
      </c>
      <c r="FN288" s="100"/>
      <c r="FO288" s="100"/>
      <c r="FP288" s="100"/>
      <c r="FQ288" s="100"/>
      <c r="FR288" s="5"/>
      <c r="FS288" s="5"/>
      <c r="FT288" s="5">
        <f>LOOKUP(FT$6,'Daily Absent'!$O$6:$AX$6,'Daily Absent'!$O288:$AX288)</f>
        <v>0</v>
      </c>
      <c r="FU288" s="100"/>
      <c r="FV288" s="100"/>
      <c r="FW288" s="100"/>
      <c r="FX288" s="100"/>
      <c r="FY288" s="5"/>
      <c r="FZ288" s="5"/>
      <c r="GA288" s="5">
        <f>LOOKUP(GA$6,'Daily Absent'!$O$6:$AX$6,'Daily Absent'!$O288:$AX288)</f>
        <v>0</v>
      </c>
      <c r="GB288" s="100"/>
      <c r="GC288" s="100"/>
      <c r="GD288" s="100"/>
      <c r="GE288" s="100"/>
      <c r="GF288" s="5"/>
      <c r="GG288" s="5"/>
      <c r="GH288" s="5">
        <f>LOOKUP(GH$6,'Daily Absent'!$O$6:$AX$6,'Daily Absent'!$O288:$AX288)</f>
        <v>0</v>
      </c>
      <c r="GI288" s="100"/>
      <c r="GJ288" s="100"/>
      <c r="GK288" s="100"/>
      <c r="GL288" s="100"/>
      <c r="GM288" s="5"/>
      <c r="GN288" s="5"/>
      <c r="GO288" s="5">
        <f>LOOKUP(GO$6,'Daily Absent'!$O$6:$AX$6,'Daily Absent'!$O288:$AX288)</f>
        <v>0</v>
      </c>
      <c r="GP288" s="100"/>
      <c r="GQ288" s="100"/>
      <c r="GR288" s="100"/>
      <c r="GS288" s="100"/>
      <c r="GT288" s="100"/>
      <c r="GU288" s="100"/>
      <c r="GV288" s="5">
        <f>LOOKUP(GV$6,'Daily Absent'!$O$6:$AX$6,'Daily Absent'!$O288:$AX288)</f>
        <v>0</v>
      </c>
      <c r="GW288" s="100"/>
      <c r="GX288" s="100"/>
      <c r="GY288" s="100"/>
      <c r="GZ288" s="100"/>
      <c r="HA288" s="5"/>
      <c r="HB288" s="5"/>
      <c r="HC288" s="5">
        <f>LOOKUP(HC$6,'Daily Absent'!$O$6:$AX$6,'Daily Absent'!$O288:$AX288)</f>
        <v>0</v>
      </c>
      <c r="HD288" s="100"/>
      <c r="HE288" s="100"/>
      <c r="HF288" s="100"/>
      <c r="HG288" s="100"/>
      <c r="HH288" s="5"/>
      <c r="HI288" s="5"/>
      <c r="HJ288" s="5">
        <f>LOOKUP(HJ$6,'Daily Absent'!$O$6:$AX$6,'Daily Absent'!$O288:$AX288)</f>
        <v>0</v>
      </c>
      <c r="HK288" s="100"/>
      <c r="HL288" s="100"/>
      <c r="HM288" s="100"/>
      <c r="HN288" s="100"/>
      <c r="HO288" s="5"/>
      <c r="HP288" s="5"/>
      <c r="HQ288" s="5"/>
      <c r="HR288" s="100"/>
      <c r="HS288" s="100"/>
      <c r="HT288" s="100"/>
      <c r="HU288" s="100"/>
      <c r="HV288" s="5"/>
      <c r="HW288" s="5"/>
      <c r="HX288" s="5">
        <f>LOOKUP(HX$6,'Daily Absent'!$O$6:$AX$6,'Daily Absent'!$O288:$AX288)</f>
        <v>0</v>
      </c>
      <c r="HY288" s="5"/>
      <c r="HZ288" s="100"/>
      <c r="IA288" s="5"/>
      <c r="IB288" s="5"/>
      <c r="IC288" s="5"/>
      <c r="ID288" s="5"/>
      <c r="IE288" s="5">
        <f>LOOKUP(IE$6,'Daily Absent'!$O$6:$AX$6,'Daily Absent'!$O288:$AX288)</f>
        <v>0</v>
      </c>
      <c r="IF288" s="5"/>
      <c r="IG288" s="100"/>
      <c r="IH288" s="5"/>
      <c r="II288" s="5"/>
      <c r="IJ288" s="5"/>
      <c r="IK288" s="5"/>
      <c r="IL288" s="5">
        <f>LOOKUP(IL$6,'Daily Absent'!$O$6:$AX$6,'Daily Absent'!$O288:$AX288)</f>
        <v>0</v>
      </c>
      <c r="IM288" s="5"/>
      <c r="IN288" s="100"/>
      <c r="IO288" s="5"/>
      <c r="IP288" s="5"/>
      <c r="IQ288" s="5"/>
      <c r="IR288" s="5"/>
      <c r="IS288" s="5">
        <f>LOOKUP(IS$6,'Daily Absent'!$O$6:$AX$6,'Daily Absent'!$O288:$AX288)</f>
        <v>0</v>
      </c>
      <c r="IT288" s="5"/>
      <c r="IU288" s="100"/>
      <c r="IV288" s="5"/>
      <c r="IW288" s="5"/>
      <c r="IX288" s="5"/>
      <c r="IY288" s="5"/>
      <c r="IZ288" s="5">
        <f>LOOKUP(IZ$6,'Daily Absent'!$O$6:$AX$6,'Daily Absent'!$O288:$AX288)</f>
        <v>0</v>
      </c>
      <c r="JA288" s="5"/>
      <c r="JB288" s="100"/>
      <c r="JC288" s="5"/>
      <c r="JD288" s="5"/>
      <c r="JE288" s="5"/>
      <c r="JF288" s="5"/>
    </row>
    <row r="289" spans="1:266" ht="20" customHeight="1">
      <c r="A289" s="54">
        <f>IF('Master MP Status'!A289&gt;0,'Master MP Status'!A289,"")</f>
        <v>281</v>
      </c>
      <c r="B289" s="5" t="str">
        <f>IF(ISTEXT('Master MP Status'!B289),'Master MP Status'!B289,"")</f>
        <v>DIRECT</v>
      </c>
      <c r="C289" s="153" t="str">
        <f>IF(OR(ISTEXT('Master MP Status'!C289),'Master MP Status'!C289&gt;0),'Master MP Status'!C289,"")</f>
        <v/>
      </c>
      <c r="D289" s="154" t="str">
        <f>IF(OR(ISTEXT('Master MP Status'!D289),'Master MP Status'!D289&gt;0),'Master MP Status'!D289,"")</f>
        <v>KN25402</v>
      </c>
      <c r="E289" s="5" t="str">
        <f>IF(ISTEXT('Master MP Status'!E289),'Master MP Status'!E289,"")</f>
        <v>RANDI</v>
      </c>
      <c r="F289" s="5"/>
      <c r="G289" s="5" t="str">
        <f>IF(ISTEXT('Master MP Status'!G289),'Master MP Status'!G289,"")</f>
        <v>Local</v>
      </c>
      <c r="H289" s="5" t="str">
        <f>IF(ISTEXT('Master MP Status'!H289),'Master MP Status'!H289,"")</f>
        <v>YACOBE T</v>
      </c>
      <c r="I289" s="5" t="str">
        <f>IF(ISTEXT('Master MP Status'!I289),'Master MP Status'!I289,"")</f>
        <v>Helper</v>
      </c>
      <c r="J289" s="5" t="str">
        <f>IF(ISTEXT('Master MP Status'!J289),'Master MP Status'!J289,"")</f>
        <v>Helper</v>
      </c>
      <c r="K289" s="9">
        <f>IF(OR('Master MP Status'!K289=0,'Master MP Status'!K289=""),"",'Master MP Status'!K289)</f>
        <v>45859</v>
      </c>
      <c r="L289" s="9">
        <f>IF(OR('Master MP Status'!L289=0,'Master MP Status'!L289=""),"",'Master MP Status'!L289)</f>
        <v>45859</v>
      </c>
      <c r="M289" s="9" t="str">
        <f>IF(OR('Master MP Status'!M289=0,'Master MP Status'!M289=""),"",'Master MP Status'!M289)</f>
        <v/>
      </c>
      <c r="N289" s="5" t="str">
        <f>IF(ISTEXT('Master MP Status'!N289),'Master MP Status'!N289,"")</f>
        <v/>
      </c>
      <c r="O289" s="5">
        <f>LOOKUP(O$6,'Daily Absent'!$O$6:$AX$6,'Daily Absent'!$O289:$AX289)</f>
        <v>0</v>
      </c>
      <c r="P289" s="100"/>
      <c r="Q289" s="100"/>
      <c r="R289" s="100"/>
      <c r="S289" s="100"/>
      <c r="T289" s="5"/>
      <c r="U289" s="5"/>
      <c r="V289" s="5">
        <f>LOOKUP(V$6,'Daily Absent'!$O$6:$AX$6,'Daily Absent'!$O289:$AX289)</f>
        <v>0</v>
      </c>
      <c r="W289" s="100"/>
      <c r="X289" s="100"/>
      <c r="Y289" s="100"/>
      <c r="Z289" s="100"/>
      <c r="AA289" s="5"/>
      <c r="AB289" s="5"/>
      <c r="AC289" s="5">
        <f>LOOKUP(AC$6,'Daily Absent'!$O$6:$AX$6,'Daily Absent'!$O289:$AX289)</f>
        <v>0</v>
      </c>
      <c r="AD289" s="100"/>
      <c r="AE289" s="100"/>
      <c r="AF289" s="100"/>
      <c r="AG289" s="100"/>
      <c r="AH289" s="5"/>
      <c r="AI289" s="5"/>
      <c r="AJ289" s="5">
        <f>LOOKUP(AJ$6,'Daily Absent'!$O$6:$AX$6,'Daily Absent'!$O289:$AX289)</f>
        <v>0</v>
      </c>
      <c r="AK289" s="100"/>
      <c r="AL289" s="100"/>
      <c r="AM289" s="100"/>
      <c r="AN289" s="100"/>
      <c r="AO289" s="5"/>
      <c r="AP289" s="5"/>
      <c r="AQ289" s="5">
        <f>LOOKUP(AQ$6,'Daily Absent'!$O$6:$AX$6,'Daily Absent'!$O289:$AX289)</f>
        <v>0</v>
      </c>
      <c r="AR289" s="100"/>
      <c r="AS289" s="100"/>
      <c r="AT289" s="100"/>
      <c r="AU289" s="100"/>
      <c r="AV289" s="5"/>
      <c r="AW289" s="5"/>
      <c r="AX289" s="5">
        <f>LOOKUP(AX$6,'Daily Absent'!$O$6:$AX$6,'Daily Absent'!$O289:$AX289)</f>
        <v>0</v>
      </c>
      <c r="AY289" s="100"/>
      <c r="AZ289" s="100"/>
      <c r="BA289" s="100"/>
      <c r="BB289" s="100"/>
      <c r="BC289" s="100"/>
      <c r="BD289" s="100"/>
      <c r="BE289" s="5">
        <f>LOOKUP(BE$6,'Daily Absent'!$O$6:$AX$6,'Daily Absent'!$O289:$AX289)</f>
        <v>0</v>
      </c>
      <c r="BF289" s="100"/>
      <c r="BG289" s="100"/>
      <c r="BH289" s="100"/>
      <c r="BI289" s="100"/>
      <c r="BJ289" s="100"/>
      <c r="BK289" s="100"/>
      <c r="BL289" s="5">
        <f>LOOKUP(BL$6,'Daily Absent'!$O$6:$AX$6,'Daily Absent'!$O289:$AX289)</f>
        <v>0</v>
      </c>
      <c r="BM289" s="100"/>
      <c r="BN289" s="100"/>
      <c r="BO289" s="100"/>
      <c r="BP289" s="100"/>
      <c r="BQ289" s="100"/>
      <c r="BR289" s="100"/>
      <c r="BS289" s="5">
        <f>LOOKUP(BS$6,'Daily Absent'!$O$6:$AX$6,'Daily Absent'!$O289:$AX289)</f>
        <v>0</v>
      </c>
      <c r="BT289" s="100"/>
      <c r="BU289" s="100"/>
      <c r="BV289" s="100"/>
      <c r="BW289" s="100"/>
      <c r="BX289" s="5"/>
      <c r="BY289" s="5"/>
      <c r="BZ289" s="5">
        <f>LOOKUP(BZ$6,'Daily Absent'!$O$6:$AX$6,'Daily Absent'!$O289:$AX289)</f>
        <v>0</v>
      </c>
      <c r="CA289" s="100"/>
      <c r="CB289" s="100"/>
      <c r="CC289" s="100"/>
      <c r="CD289" s="100"/>
      <c r="CE289" s="5"/>
      <c r="CF289" s="5"/>
      <c r="CG289" s="5">
        <f>LOOKUP(CG$6,'Daily Absent'!$O$6:$AX$6,'Daily Absent'!$O289:$AX289)</f>
        <v>0</v>
      </c>
      <c r="CH289" s="100"/>
      <c r="CI289" s="100"/>
      <c r="CJ289" s="100"/>
      <c r="CK289" s="100"/>
      <c r="CL289" s="5"/>
      <c r="CM289" s="5"/>
      <c r="CN289" s="5">
        <f>LOOKUP(CN$6,'Daily Absent'!$O$6:$AX$6,'Daily Absent'!$O289:$AX289)</f>
        <v>0</v>
      </c>
      <c r="CO289" s="100"/>
      <c r="CP289" s="100"/>
      <c r="CQ289" s="100"/>
      <c r="CR289" s="100"/>
      <c r="CS289" s="5"/>
      <c r="CT289" s="5"/>
      <c r="CU289" s="5">
        <f>LOOKUP(CU$6,'Daily Absent'!$O$6:$AX$6,'Daily Absent'!$O289:$AX289)</f>
        <v>0</v>
      </c>
      <c r="CV289" s="100"/>
      <c r="CW289" s="100"/>
      <c r="CX289" s="100"/>
      <c r="CY289" s="100"/>
      <c r="CZ289" s="5"/>
      <c r="DA289" s="5"/>
      <c r="DB289" s="5">
        <f>LOOKUP(DB$6,'Daily Absent'!$O$6:$AX$6,'Daily Absent'!$O289:$AX289)</f>
        <v>0</v>
      </c>
      <c r="DC289" s="100"/>
      <c r="DD289" s="100"/>
      <c r="DE289" s="100"/>
      <c r="DF289" s="100"/>
      <c r="DG289" s="5"/>
      <c r="DH289" s="5"/>
      <c r="DI289" s="5">
        <f>LOOKUP(DI$6,'Daily Absent'!$O$6:$AX$6,'Daily Absent'!$O289:$AX289)</f>
        <v>0</v>
      </c>
      <c r="DJ289" s="100"/>
      <c r="DK289" s="100"/>
      <c r="DL289" s="100"/>
      <c r="DM289" s="100"/>
      <c r="DN289" s="5"/>
      <c r="DO289" s="5"/>
      <c r="DP289" s="5">
        <f>LOOKUP(DP$6,'Daily Absent'!$O$6:$AX$6,'Daily Absent'!$O289:$AX289)</f>
        <v>0</v>
      </c>
      <c r="DQ289" s="100"/>
      <c r="DR289" s="100"/>
      <c r="DS289" s="100"/>
      <c r="DT289" s="100"/>
      <c r="DU289" s="5"/>
      <c r="DV289" s="5"/>
      <c r="DW289" s="5">
        <f>LOOKUP(DW$6,'Daily Absent'!$O$6:$AX$6,'Daily Absent'!$O289:$AX289)</f>
        <v>0</v>
      </c>
      <c r="DX289" s="100"/>
      <c r="DY289" s="100"/>
      <c r="DZ289" s="100"/>
      <c r="EA289" s="100"/>
      <c r="EB289" s="5"/>
      <c r="EC289" s="5"/>
      <c r="ED289" s="5">
        <f>LOOKUP(ED$6,'Daily Absent'!$O$6:$AX$6,'Daily Absent'!$O289:$AX289)</f>
        <v>0</v>
      </c>
      <c r="EE289" s="100"/>
      <c r="EF289" s="100"/>
      <c r="EG289" s="100"/>
      <c r="EH289" s="100"/>
      <c r="EI289" s="5"/>
      <c r="EJ289" s="5"/>
      <c r="EK289" s="5">
        <f>LOOKUP(EK$6,'Daily Absent'!$O$6:$AX$6,'Daily Absent'!$O289:$AX289)</f>
        <v>0</v>
      </c>
      <c r="EL289" s="100"/>
      <c r="EM289" s="100"/>
      <c r="EN289" s="100"/>
      <c r="EO289" s="100"/>
      <c r="EP289" s="100"/>
      <c r="EQ289" s="5"/>
      <c r="ER289" s="5">
        <f>LOOKUP(ER$6,'Daily Absent'!$O$6:$AX$6,'Daily Absent'!$O289:$AX289)</f>
        <v>0</v>
      </c>
      <c r="ES289" s="100"/>
      <c r="ET289" s="100"/>
      <c r="EU289" s="100"/>
      <c r="EV289" s="100"/>
      <c r="EW289" s="5"/>
      <c r="EX289" s="5"/>
      <c r="EY289" s="5">
        <f>LOOKUP(EY$6,'Daily Absent'!$O$6:$AX$6,'Daily Absent'!$O289:$AX289)</f>
        <v>1</v>
      </c>
      <c r="EZ289" s="100">
        <v>0.29166666666666669</v>
      </c>
      <c r="FA289" s="100">
        <v>0.5</v>
      </c>
      <c r="FB289" s="100">
        <v>0.54166666666666663</v>
      </c>
      <c r="FC289" s="100">
        <v>0.75</v>
      </c>
      <c r="FD289" s="100"/>
      <c r="FE289" s="100"/>
      <c r="FF289" s="5">
        <f>LOOKUP(FF$6,'Daily Absent'!$O$6:$AX$6,'Daily Absent'!$O289:$AX289)</f>
        <v>1</v>
      </c>
      <c r="FG289" s="100"/>
      <c r="FH289" s="100"/>
      <c r="FI289" s="100"/>
      <c r="FJ289" s="100"/>
      <c r="FK289" s="5"/>
      <c r="FL289" s="5"/>
      <c r="FM289" s="5">
        <f>LOOKUP(FM$6,'Daily Absent'!$O$6:$AX$6,'Daily Absent'!$O289:$AX289)</f>
        <v>0</v>
      </c>
      <c r="FN289" s="100"/>
      <c r="FO289" s="100"/>
      <c r="FP289" s="100"/>
      <c r="FQ289" s="100"/>
      <c r="FR289" s="5"/>
      <c r="FS289" s="5"/>
      <c r="FT289" s="5">
        <f>LOOKUP(FT$6,'Daily Absent'!$O$6:$AX$6,'Daily Absent'!$O289:$AX289)</f>
        <v>0</v>
      </c>
      <c r="FU289" s="100"/>
      <c r="FV289" s="100"/>
      <c r="FW289" s="100"/>
      <c r="FX289" s="100"/>
      <c r="FY289" s="5"/>
      <c r="FZ289" s="5"/>
      <c r="GA289" s="5">
        <f>LOOKUP(GA$6,'Daily Absent'!$O$6:$AX$6,'Daily Absent'!$O289:$AX289)</f>
        <v>0</v>
      </c>
      <c r="GB289" s="100"/>
      <c r="GC289" s="100"/>
      <c r="GD289" s="100"/>
      <c r="GE289" s="100"/>
      <c r="GF289" s="5"/>
      <c r="GG289" s="5"/>
      <c r="GH289" s="5">
        <f>LOOKUP(GH$6,'Daily Absent'!$O$6:$AX$6,'Daily Absent'!$O289:$AX289)</f>
        <v>0</v>
      </c>
      <c r="GI289" s="100"/>
      <c r="GJ289" s="100"/>
      <c r="GK289" s="100"/>
      <c r="GL289" s="100"/>
      <c r="GM289" s="5"/>
      <c r="GN289" s="5"/>
      <c r="GO289" s="5">
        <f>LOOKUP(GO$6,'Daily Absent'!$O$6:$AX$6,'Daily Absent'!$O289:$AX289)</f>
        <v>0</v>
      </c>
      <c r="GP289" s="100"/>
      <c r="GQ289" s="100"/>
      <c r="GR289" s="100"/>
      <c r="GS289" s="100"/>
      <c r="GT289" s="100"/>
      <c r="GU289" s="100"/>
      <c r="GV289" s="5">
        <f>LOOKUP(GV$6,'Daily Absent'!$O$6:$AX$6,'Daily Absent'!$O289:$AX289)</f>
        <v>0</v>
      </c>
      <c r="GW289" s="100"/>
      <c r="GX289" s="100"/>
      <c r="GY289" s="100"/>
      <c r="GZ289" s="100"/>
      <c r="HA289" s="5"/>
      <c r="HB289" s="5"/>
      <c r="HC289" s="5">
        <f>LOOKUP(HC$6,'Daily Absent'!$O$6:$AX$6,'Daily Absent'!$O289:$AX289)</f>
        <v>0</v>
      </c>
      <c r="HD289" s="100"/>
      <c r="HE289" s="100"/>
      <c r="HF289" s="100"/>
      <c r="HG289" s="100"/>
      <c r="HH289" s="5"/>
      <c r="HI289" s="5"/>
      <c r="HJ289" s="5">
        <f>LOOKUP(HJ$6,'Daily Absent'!$O$6:$AX$6,'Daily Absent'!$O289:$AX289)</f>
        <v>0</v>
      </c>
      <c r="HK289" s="100"/>
      <c r="HL289" s="100"/>
      <c r="HM289" s="100"/>
      <c r="HN289" s="100"/>
      <c r="HO289" s="5"/>
      <c r="HP289" s="5"/>
      <c r="HQ289" s="5"/>
      <c r="HR289" s="100"/>
      <c r="HS289" s="100"/>
      <c r="HT289" s="100"/>
      <c r="HU289" s="100"/>
      <c r="HV289" s="5"/>
      <c r="HW289" s="5"/>
      <c r="HX289" s="5">
        <f>LOOKUP(HX$6,'Daily Absent'!$O$6:$AX$6,'Daily Absent'!$O289:$AX289)</f>
        <v>0</v>
      </c>
      <c r="HY289" s="5"/>
      <c r="HZ289" s="100"/>
      <c r="IA289" s="5"/>
      <c r="IB289" s="5"/>
      <c r="IC289" s="5"/>
      <c r="ID289" s="5"/>
      <c r="IE289" s="5">
        <f>LOOKUP(IE$6,'Daily Absent'!$O$6:$AX$6,'Daily Absent'!$O289:$AX289)</f>
        <v>0</v>
      </c>
      <c r="IF289" s="5"/>
      <c r="IG289" s="100"/>
      <c r="IH289" s="5"/>
      <c r="II289" s="5"/>
      <c r="IJ289" s="5"/>
      <c r="IK289" s="5"/>
      <c r="IL289" s="5">
        <f>LOOKUP(IL$6,'Daily Absent'!$O$6:$AX$6,'Daily Absent'!$O289:$AX289)</f>
        <v>0</v>
      </c>
      <c r="IM289" s="5"/>
      <c r="IN289" s="100"/>
      <c r="IO289" s="5"/>
      <c r="IP289" s="5"/>
      <c r="IQ289" s="5"/>
      <c r="IR289" s="5"/>
      <c r="IS289" s="5">
        <f>LOOKUP(IS$6,'Daily Absent'!$O$6:$AX$6,'Daily Absent'!$O289:$AX289)</f>
        <v>0</v>
      </c>
      <c r="IT289" s="5"/>
      <c r="IU289" s="100"/>
      <c r="IV289" s="5"/>
      <c r="IW289" s="5"/>
      <c r="IX289" s="5"/>
      <c r="IY289" s="5"/>
      <c r="IZ289" s="5">
        <f>LOOKUP(IZ$6,'Daily Absent'!$O$6:$AX$6,'Daily Absent'!$O289:$AX289)</f>
        <v>0</v>
      </c>
      <c r="JA289" s="5"/>
      <c r="JB289" s="100"/>
      <c r="JC289" s="5"/>
      <c r="JD289" s="5"/>
      <c r="JE289" s="5"/>
      <c r="JF289" s="5"/>
    </row>
    <row r="290" spans="1:266" ht="20" customHeight="1">
      <c r="A290" s="54">
        <f>IF('Master MP Status'!A290&gt;0,'Master MP Status'!A290,"")</f>
        <v>282</v>
      </c>
      <c r="B290" s="5" t="str">
        <f>IF(ISTEXT('Master MP Status'!B290),'Master MP Status'!B290,"")</f>
        <v>DIRECT</v>
      </c>
      <c r="C290" s="153" t="str">
        <f>IF(OR(ISTEXT('Master MP Status'!C290),'Master MP Status'!C290&gt;0),'Master MP Status'!C290,"")</f>
        <v/>
      </c>
      <c r="D290" s="154" t="str">
        <f>IF(OR(ISTEXT('Master MP Status'!D290),'Master MP Status'!D290&gt;0),'Master MP Status'!D290,"")</f>
        <v>KN25403</v>
      </c>
      <c r="E290" s="5" t="str">
        <f>IF(ISTEXT('Master MP Status'!E290),'Master MP Status'!E290,"")</f>
        <v>MUHAMMAD REZHA PRAYUDHA</v>
      </c>
      <c r="F290" s="5"/>
      <c r="G290" s="5" t="str">
        <f>IF(ISTEXT('Master MP Status'!G290),'Master MP Status'!G290,"")</f>
        <v>Local</v>
      </c>
      <c r="H290" s="5" t="str">
        <f>IF(ISTEXT('Master MP Status'!H290),'Master MP Status'!H290,"")</f>
        <v>YACOBE T</v>
      </c>
      <c r="I290" s="5" t="str">
        <f>IF(ISTEXT('Master MP Status'!I290),'Master MP Status'!I290,"")</f>
        <v>Helper</v>
      </c>
      <c r="J290" s="5" t="str">
        <f>IF(ISTEXT('Master MP Status'!J290),'Master MP Status'!J290,"")</f>
        <v>Helper</v>
      </c>
      <c r="K290" s="9">
        <f>IF(OR('Master MP Status'!K290=0,'Master MP Status'!K290=""),"",'Master MP Status'!K290)</f>
        <v>45859</v>
      </c>
      <c r="L290" s="9">
        <f>IF(OR('Master MP Status'!L290=0,'Master MP Status'!L290=""),"",'Master MP Status'!L290)</f>
        <v>45859</v>
      </c>
      <c r="M290" s="9" t="str">
        <f>IF(OR('Master MP Status'!M290=0,'Master MP Status'!M290=""),"",'Master MP Status'!M290)</f>
        <v/>
      </c>
      <c r="N290" s="5" t="str">
        <f>IF(ISTEXT('Master MP Status'!N290),'Master MP Status'!N290,"")</f>
        <v/>
      </c>
      <c r="O290" s="5">
        <f>LOOKUP(O$6,'Daily Absent'!$O$6:$AX$6,'Daily Absent'!$O290:$AX290)</f>
        <v>0</v>
      </c>
      <c r="P290" s="100"/>
      <c r="Q290" s="100"/>
      <c r="R290" s="100"/>
      <c r="S290" s="100"/>
      <c r="T290" s="5"/>
      <c r="U290" s="5"/>
      <c r="V290" s="5">
        <f>LOOKUP(V$6,'Daily Absent'!$O$6:$AX$6,'Daily Absent'!$O290:$AX290)</f>
        <v>0</v>
      </c>
      <c r="W290" s="100"/>
      <c r="X290" s="100"/>
      <c r="Y290" s="100"/>
      <c r="Z290" s="100"/>
      <c r="AA290" s="5"/>
      <c r="AB290" s="5"/>
      <c r="AC290" s="5">
        <f>LOOKUP(AC$6,'Daily Absent'!$O$6:$AX$6,'Daily Absent'!$O290:$AX290)</f>
        <v>0</v>
      </c>
      <c r="AD290" s="100"/>
      <c r="AE290" s="100"/>
      <c r="AF290" s="100"/>
      <c r="AG290" s="100"/>
      <c r="AH290" s="5"/>
      <c r="AI290" s="5"/>
      <c r="AJ290" s="5">
        <f>LOOKUP(AJ$6,'Daily Absent'!$O$6:$AX$6,'Daily Absent'!$O290:$AX290)</f>
        <v>0</v>
      </c>
      <c r="AK290" s="100"/>
      <c r="AL290" s="100"/>
      <c r="AM290" s="100"/>
      <c r="AN290" s="100"/>
      <c r="AO290" s="5"/>
      <c r="AP290" s="5"/>
      <c r="AQ290" s="5">
        <f>LOOKUP(AQ$6,'Daily Absent'!$O$6:$AX$6,'Daily Absent'!$O290:$AX290)</f>
        <v>0</v>
      </c>
      <c r="AR290" s="100"/>
      <c r="AS290" s="100"/>
      <c r="AT290" s="100"/>
      <c r="AU290" s="100"/>
      <c r="AV290" s="5"/>
      <c r="AW290" s="5"/>
      <c r="AX290" s="5">
        <f>LOOKUP(AX$6,'Daily Absent'!$O$6:$AX$6,'Daily Absent'!$O290:$AX290)</f>
        <v>0</v>
      </c>
      <c r="AY290" s="100"/>
      <c r="AZ290" s="100"/>
      <c r="BA290" s="100"/>
      <c r="BB290" s="100"/>
      <c r="BC290" s="100"/>
      <c r="BD290" s="100"/>
      <c r="BE290" s="5">
        <f>LOOKUP(BE$6,'Daily Absent'!$O$6:$AX$6,'Daily Absent'!$O290:$AX290)</f>
        <v>0</v>
      </c>
      <c r="BF290" s="100"/>
      <c r="BG290" s="100"/>
      <c r="BH290" s="100"/>
      <c r="BI290" s="100"/>
      <c r="BJ290" s="100"/>
      <c r="BK290" s="100"/>
      <c r="BL290" s="5">
        <f>LOOKUP(BL$6,'Daily Absent'!$O$6:$AX$6,'Daily Absent'!$O290:$AX290)</f>
        <v>0</v>
      </c>
      <c r="BM290" s="100"/>
      <c r="BN290" s="100"/>
      <c r="BO290" s="100"/>
      <c r="BP290" s="100"/>
      <c r="BQ290" s="100"/>
      <c r="BR290" s="100"/>
      <c r="BS290" s="5">
        <f>LOOKUP(BS$6,'Daily Absent'!$O$6:$AX$6,'Daily Absent'!$O290:$AX290)</f>
        <v>0</v>
      </c>
      <c r="BT290" s="100"/>
      <c r="BU290" s="100"/>
      <c r="BV290" s="100"/>
      <c r="BW290" s="100"/>
      <c r="BX290" s="5"/>
      <c r="BY290" s="5"/>
      <c r="BZ290" s="5">
        <f>LOOKUP(BZ$6,'Daily Absent'!$O$6:$AX$6,'Daily Absent'!$O290:$AX290)</f>
        <v>0</v>
      </c>
      <c r="CA290" s="100"/>
      <c r="CB290" s="100"/>
      <c r="CC290" s="100"/>
      <c r="CD290" s="100"/>
      <c r="CE290" s="5"/>
      <c r="CF290" s="5"/>
      <c r="CG290" s="5">
        <f>LOOKUP(CG$6,'Daily Absent'!$O$6:$AX$6,'Daily Absent'!$O290:$AX290)</f>
        <v>0</v>
      </c>
      <c r="CH290" s="100"/>
      <c r="CI290" s="100"/>
      <c r="CJ290" s="100"/>
      <c r="CK290" s="100"/>
      <c r="CL290" s="5"/>
      <c r="CM290" s="5"/>
      <c r="CN290" s="5">
        <f>LOOKUP(CN$6,'Daily Absent'!$O$6:$AX$6,'Daily Absent'!$O290:$AX290)</f>
        <v>0</v>
      </c>
      <c r="CO290" s="100"/>
      <c r="CP290" s="100"/>
      <c r="CQ290" s="100"/>
      <c r="CR290" s="100"/>
      <c r="CS290" s="5"/>
      <c r="CT290" s="5"/>
      <c r="CU290" s="5">
        <f>LOOKUP(CU$6,'Daily Absent'!$O$6:$AX$6,'Daily Absent'!$O290:$AX290)</f>
        <v>0</v>
      </c>
      <c r="CV290" s="100"/>
      <c r="CW290" s="100"/>
      <c r="CX290" s="100"/>
      <c r="CY290" s="100"/>
      <c r="CZ290" s="5"/>
      <c r="DA290" s="5"/>
      <c r="DB290" s="5">
        <f>LOOKUP(DB$6,'Daily Absent'!$O$6:$AX$6,'Daily Absent'!$O290:$AX290)</f>
        <v>0</v>
      </c>
      <c r="DC290" s="100"/>
      <c r="DD290" s="100"/>
      <c r="DE290" s="100"/>
      <c r="DF290" s="100"/>
      <c r="DG290" s="5"/>
      <c r="DH290" s="5"/>
      <c r="DI290" s="5">
        <f>LOOKUP(DI$6,'Daily Absent'!$O$6:$AX$6,'Daily Absent'!$O290:$AX290)</f>
        <v>0</v>
      </c>
      <c r="DJ290" s="100"/>
      <c r="DK290" s="100"/>
      <c r="DL290" s="100"/>
      <c r="DM290" s="100"/>
      <c r="DN290" s="5"/>
      <c r="DO290" s="5"/>
      <c r="DP290" s="5">
        <f>LOOKUP(DP$6,'Daily Absent'!$O$6:$AX$6,'Daily Absent'!$O290:$AX290)</f>
        <v>0</v>
      </c>
      <c r="DQ290" s="100"/>
      <c r="DR290" s="100"/>
      <c r="DS290" s="100"/>
      <c r="DT290" s="100"/>
      <c r="DU290" s="5"/>
      <c r="DV290" s="5"/>
      <c r="DW290" s="5">
        <f>LOOKUP(DW$6,'Daily Absent'!$O$6:$AX$6,'Daily Absent'!$O290:$AX290)</f>
        <v>0</v>
      </c>
      <c r="DX290" s="100"/>
      <c r="DY290" s="100"/>
      <c r="DZ290" s="100"/>
      <c r="EA290" s="100"/>
      <c r="EB290" s="5"/>
      <c r="EC290" s="5"/>
      <c r="ED290" s="5">
        <f>LOOKUP(ED$6,'Daily Absent'!$O$6:$AX$6,'Daily Absent'!$O290:$AX290)</f>
        <v>0</v>
      </c>
      <c r="EE290" s="100"/>
      <c r="EF290" s="100"/>
      <c r="EG290" s="100"/>
      <c r="EH290" s="100"/>
      <c r="EI290" s="5"/>
      <c r="EJ290" s="5"/>
      <c r="EK290" s="5">
        <f>LOOKUP(EK$6,'Daily Absent'!$O$6:$AX$6,'Daily Absent'!$O290:$AX290)</f>
        <v>0</v>
      </c>
      <c r="EL290" s="100"/>
      <c r="EM290" s="100"/>
      <c r="EN290" s="100"/>
      <c r="EO290" s="100"/>
      <c r="EP290" s="100"/>
      <c r="EQ290" s="5"/>
      <c r="ER290" s="5">
        <f>LOOKUP(ER$6,'Daily Absent'!$O$6:$AX$6,'Daily Absent'!$O290:$AX290)</f>
        <v>0</v>
      </c>
      <c r="ES290" s="100"/>
      <c r="ET290" s="100"/>
      <c r="EU290" s="100"/>
      <c r="EV290" s="100"/>
      <c r="EW290" s="5"/>
      <c r="EX290" s="5"/>
      <c r="EY290" s="5">
        <f>LOOKUP(EY$6,'Daily Absent'!$O$6:$AX$6,'Daily Absent'!$O290:$AX290)</f>
        <v>1</v>
      </c>
      <c r="EZ290" s="100">
        <v>0.29166666666666669</v>
      </c>
      <c r="FA290" s="100">
        <v>0.5</v>
      </c>
      <c r="FB290" s="100">
        <v>0.54166666666666663</v>
      </c>
      <c r="FC290" s="100">
        <v>0.75</v>
      </c>
      <c r="FD290" s="100"/>
      <c r="FE290" s="100"/>
      <c r="FF290" s="5">
        <f>LOOKUP(FF$6,'Daily Absent'!$O$6:$AX$6,'Daily Absent'!$O290:$AX290)</f>
        <v>1</v>
      </c>
      <c r="FG290" s="100"/>
      <c r="FH290" s="100"/>
      <c r="FI290" s="100"/>
      <c r="FJ290" s="100"/>
      <c r="FK290" s="5"/>
      <c r="FL290" s="5"/>
      <c r="FM290" s="5">
        <f>LOOKUP(FM$6,'Daily Absent'!$O$6:$AX$6,'Daily Absent'!$O290:$AX290)</f>
        <v>0</v>
      </c>
      <c r="FN290" s="100"/>
      <c r="FO290" s="100"/>
      <c r="FP290" s="100"/>
      <c r="FQ290" s="100"/>
      <c r="FR290" s="5"/>
      <c r="FS290" s="5"/>
      <c r="FT290" s="5">
        <f>LOOKUP(FT$6,'Daily Absent'!$O$6:$AX$6,'Daily Absent'!$O290:$AX290)</f>
        <v>0</v>
      </c>
      <c r="FU290" s="100"/>
      <c r="FV290" s="100"/>
      <c r="FW290" s="100"/>
      <c r="FX290" s="100"/>
      <c r="FY290" s="5"/>
      <c r="FZ290" s="5"/>
      <c r="GA290" s="5">
        <f>LOOKUP(GA$6,'Daily Absent'!$O$6:$AX$6,'Daily Absent'!$O290:$AX290)</f>
        <v>0</v>
      </c>
      <c r="GB290" s="100"/>
      <c r="GC290" s="100"/>
      <c r="GD290" s="100"/>
      <c r="GE290" s="100"/>
      <c r="GF290" s="5"/>
      <c r="GG290" s="5"/>
      <c r="GH290" s="5">
        <f>LOOKUP(GH$6,'Daily Absent'!$O$6:$AX$6,'Daily Absent'!$O290:$AX290)</f>
        <v>0</v>
      </c>
      <c r="GI290" s="100"/>
      <c r="GJ290" s="100"/>
      <c r="GK290" s="100"/>
      <c r="GL290" s="100"/>
      <c r="GM290" s="5"/>
      <c r="GN290" s="5"/>
      <c r="GO290" s="5">
        <f>LOOKUP(GO$6,'Daily Absent'!$O$6:$AX$6,'Daily Absent'!$O290:$AX290)</f>
        <v>0</v>
      </c>
      <c r="GP290" s="100"/>
      <c r="GQ290" s="100"/>
      <c r="GR290" s="100"/>
      <c r="GS290" s="100"/>
      <c r="GT290" s="100"/>
      <c r="GU290" s="100"/>
      <c r="GV290" s="5">
        <f>LOOKUP(GV$6,'Daily Absent'!$O$6:$AX$6,'Daily Absent'!$O290:$AX290)</f>
        <v>0</v>
      </c>
      <c r="GW290" s="100"/>
      <c r="GX290" s="100"/>
      <c r="GY290" s="100"/>
      <c r="GZ290" s="100"/>
      <c r="HA290" s="5"/>
      <c r="HB290" s="5"/>
      <c r="HC290" s="5">
        <f>LOOKUP(HC$6,'Daily Absent'!$O$6:$AX$6,'Daily Absent'!$O290:$AX290)</f>
        <v>0</v>
      </c>
      <c r="HD290" s="100"/>
      <c r="HE290" s="100"/>
      <c r="HF290" s="100"/>
      <c r="HG290" s="100"/>
      <c r="HH290" s="5"/>
      <c r="HI290" s="5"/>
      <c r="HJ290" s="5">
        <f>LOOKUP(HJ$6,'Daily Absent'!$O$6:$AX$6,'Daily Absent'!$O290:$AX290)</f>
        <v>0</v>
      </c>
      <c r="HK290" s="100"/>
      <c r="HL290" s="100"/>
      <c r="HM290" s="100"/>
      <c r="HN290" s="100"/>
      <c r="HO290" s="5"/>
      <c r="HP290" s="5"/>
      <c r="HQ290" s="5"/>
      <c r="HR290" s="100"/>
      <c r="HS290" s="100"/>
      <c r="HT290" s="100"/>
      <c r="HU290" s="100"/>
      <c r="HV290" s="5"/>
      <c r="HW290" s="5"/>
      <c r="HX290" s="5">
        <f>LOOKUP(HX$6,'Daily Absent'!$O$6:$AX$6,'Daily Absent'!$O290:$AX290)</f>
        <v>0</v>
      </c>
      <c r="HY290" s="5"/>
      <c r="HZ290" s="100"/>
      <c r="IA290" s="5"/>
      <c r="IB290" s="5"/>
      <c r="IC290" s="5"/>
      <c r="ID290" s="5"/>
      <c r="IE290" s="5">
        <f>LOOKUP(IE$6,'Daily Absent'!$O$6:$AX$6,'Daily Absent'!$O290:$AX290)</f>
        <v>0</v>
      </c>
      <c r="IF290" s="5"/>
      <c r="IG290" s="100"/>
      <c r="IH290" s="5"/>
      <c r="II290" s="5"/>
      <c r="IJ290" s="5"/>
      <c r="IK290" s="5"/>
      <c r="IL290" s="5">
        <f>LOOKUP(IL$6,'Daily Absent'!$O$6:$AX$6,'Daily Absent'!$O290:$AX290)</f>
        <v>0</v>
      </c>
      <c r="IM290" s="5"/>
      <c r="IN290" s="100"/>
      <c r="IO290" s="5"/>
      <c r="IP290" s="5"/>
      <c r="IQ290" s="5"/>
      <c r="IR290" s="5"/>
      <c r="IS290" s="5">
        <f>LOOKUP(IS$6,'Daily Absent'!$O$6:$AX$6,'Daily Absent'!$O290:$AX290)</f>
        <v>0</v>
      </c>
      <c r="IT290" s="5"/>
      <c r="IU290" s="100"/>
      <c r="IV290" s="5"/>
      <c r="IW290" s="5"/>
      <c r="IX290" s="5"/>
      <c r="IY290" s="5"/>
      <c r="IZ290" s="5">
        <f>LOOKUP(IZ$6,'Daily Absent'!$O$6:$AX$6,'Daily Absent'!$O290:$AX290)</f>
        <v>0</v>
      </c>
      <c r="JA290" s="5"/>
      <c r="JB290" s="100"/>
      <c r="JC290" s="5"/>
      <c r="JD290" s="5"/>
      <c r="JE290" s="5"/>
      <c r="JF290" s="5"/>
    </row>
    <row r="291" spans="1:266" ht="20" customHeight="1">
      <c r="A291" s="54">
        <f>IF('Master MP Status'!A291&gt;0,'Master MP Status'!A291,"")</f>
        <v>283</v>
      </c>
      <c r="B291" s="5" t="str">
        <f>IF(ISTEXT('Master MP Status'!B291),'Master MP Status'!B291,"")</f>
        <v>DIRECT</v>
      </c>
      <c r="C291" s="153" t="str">
        <f>IF(OR(ISTEXT('Master MP Status'!C291),'Master MP Status'!C291&gt;0),'Master MP Status'!C291,"")</f>
        <v/>
      </c>
      <c r="D291" s="154" t="str">
        <f>IF(OR(ISTEXT('Master MP Status'!D291),'Master MP Status'!D291&gt;0),'Master MP Status'!D291,"")</f>
        <v>KN25404</v>
      </c>
      <c r="E291" s="5" t="str">
        <f>IF(ISTEXT('Master MP Status'!E291),'Master MP Status'!E291,"")</f>
        <v>BAMBANG SUPRIANTO</v>
      </c>
      <c r="F291" s="5"/>
      <c r="G291" s="5" t="str">
        <f>IF(ISTEXT('Master MP Status'!G291),'Master MP Status'!G291,"")</f>
        <v>Local</v>
      </c>
      <c r="H291" s="5" t="str">
        <f>IF(ISTEXT('Master MP Status'!H291),'Master MP Status'!H291,"")</f>
        <v>YACOBE T</v>
      </c>
      <c r="I291" s="5" t="str">
        <f>IF(ISTEXT('Master MP Status'!I291),'Master MP Status'!I291,"")</f>
        <v>Helper</v>
      </c>
      <c r="J291" s="5" t="str">
        <f>IF(ISTEXT('Master MP Status'!J291),'Master MP Status'!J291,"")</f>
        <v>Helper</v>
      </c>
      <c r="K291" s="9">
        <f>IF(OR('Master MP Status'!K291=0,'Master MP Status'!K291=""),"",'Master MP Status'!K291)</f>
        <v>45859</v>
      </c>
      <c r="L291" s="9">
        <f>IF(OR('Master MP Status'!L291=0,'Master MP Status'!L291=""),"",'Master MP Status'!L291)</f>
        <v>45859</v>
      </c>
      <c r="M291" s="9" t="str">
        <f>IF(OR('Master MP Status'!M291=0,'Master MP Status'!M291=""),"",'Master MP Status'!M291)</f>
        <v/>
      </c>
      <c r="N291" s="5" t="str">
        <f>IF(ISTEXT('Master MP Status'!N291),'Master MP Status'!N291,"")</f>
        <v/>
      </c>
      <c r="O291" s="5">
        <f>LOOKUP(O$6,'Daily Absent'!$O$6:$AX$6,'Daily Absent'!$O291:$AX291)</f>
        <v>0</v>
      </c>
      <c r="P291" s="100"/>
      <c r="Q291" s="100"/>
      <c r="R291" s="100"/>
      <c r="S291" s="100"/>
      <c r="T291" s="5"/>
      <c r="U291" s="5"/>
      <c r="V291" s="5">
        <f>LOOKUP(V$6,'Daily Absent'!$O$6:$AX$6,'Daily Absent'!$O291:$AX291)</f>
        <v>0</v>
      </c>
      <c r="W291" s="100"/>
      <c r="X291" s="100"/>
      <c r="Y291" s="100"/>
      <c r="Z291" s="100"/>
      <c r="AA291" s="5"/>
      <c r="AB291" s="5"/>
      <c r="AC291" s="5">
        <f>LOOKUP(AC$6,'Daily Absent'!$O$6:$AX$6,'Daily Absent'!$O291:$AX291)</f>
        <v>0</v>
      </c>
      <c r="AD291" s="100"/>
      <c r="AE291" s="100"/>
      <c r="AF291" s="100"/>
      <c r="AG291" s="100"/>
      <c r="AH291" s="5"/>
      <c r="AI291" s="5"/>
      <c r="AJ291" s="5">
        <f>LOOKUP(AJ$6,'Daily Absent'!$O$6:$AX$6,'Daily Absent'!$O291:$AX291)</f>
        <v>0</v>
      </c>
      <c r="AK291" s="100"/>
      <c r="AL291" s="100"/>
      <c r="AM291" s="100"/>
      <c r="AN291" s="100"/>
      <c r="AO291" s="5"/>
      <c r="AP291" s="5"/>
      <c r="AQ291" s="5">
        <f>LOOKUP(AQ$6,'Daily Absent'!$O$6:$AX$6,'Daily Absent'!$O291:$AX291)</f>
        <v>0</v>
      </c>
      <c r="AR291" s="100"/>
      <c r="AS291" s="100"/>
      <c r="AT291" s="100"/>
      <c r="AU291" s="100"/>
      <c r="AV291" s="5"/>
      <c r="AW291" s="5"/>
      <c r="AX291" s="5">
        <f>LOOKUP(AX$6,'Daily Absent'!$O$6:$AX$6,'Daily Absent'!$O291:$AX291)</f>
        <v>0</v>
      </c>
      <c r="AY291" s="100"/>
      <c r="AZ291" s="100"/>
      <c r="BA291" s="100"/>
      <c r="BB291" s="100"/>
      <c r="BC291" s="100"/>
      <c r="BD291" s="100"/>
      <c r="BE291" s="5">
        <f>LOOKUP(BE$6,'Daily Absent'!$O$6:$AX$6,'Daily Absent'!$O291:$AX291)</f>
        <v>0</v>
      </c>
      <c r="BF291" s="100"/>
      <c r="BG291" s="100"/>
      <c r="BH291" s="100"/>
      <c r="BI291" s="100"/>
      <c r="BJ291" s="100"/>
      <c r="BK291" s="100"/>
      <c r="BL291" s="5">
        <f>LOOKUP(BL$6,'Daily Absent'!$O$6:$AX$6,'Daily Absent'!$O291:$AX291)</f>
        <v>0</v>
      </c>
      <c r="BM291" s="100"/>
      <c r="BN291" s="100"/>
      <c r="BO291" s="100"/>
      <c r="BP291" s="100"/>
      <c r="BQ291" s="100"/>
      <c r="BR291" s="100"/>
      <c r="BS291" s="5">
        <f>LOOKUP(BS$6,'Daily Absent'!$O$6:$AX$6,'Daily Absent'!$O291:$AX291)</f>
        <v>0</v>
      </c>
      <c r="BT291" s="100"/>
      <c r="BU291" s="100"/>
      <c r="BV291" s="100"/>
      <c r="BW291" s="100"/>
      <c r="BX291" s="5"/>
      <c r="BY291" s="5"/>
      <c r="BZ291" s="5">
        <f>LOOKUP(BZ$6,'Daily Absent'!$O$6:$AX$6,'Daily Absent'!$O291:$AX291)</f>
        <v>0</v>
      </c>
      <c r="CA291" s="100"/>
      <c r="CB291" s="100"/>
      <c r="CC291" s="100"/>
      <c r="CD291" s="100"/>
      <c r="CE291" s="5"/>
      <c r="CF291" s="5"/>
      <c r="CG291" s="5">
        <f>LOOKUP(CG$6,'Daily Absent'!$O$6:$AX$6,'Daily Absent'!$O291:$AX291)</f>
        <v>0</v>
      </c>
      <c r="CH291" s="100"/>
      <c r="CI291" s="100"/>
      <c r="CJ291" s="100"/>
      <c r="CK291" s="100"/>
      <c r="CL291" s="5"/>
      <c r="CM291" s="5"/>
      <c r="CN291" s="5">
        <f>LOOKUP(CN$6,'Daily Absent'!$O$6:$AX$6,'Daily Absent'!$O291:$AX291)</f>
        <v>0</v>
      </c>
      <c r="CO291" s="100"/>
      <c r="CP291" s="100"/>
      <c r="CQ291" s="100"/>
      <c r="CR291" s="100"/>
      <c r="CS291" s="5"/>
      <c r="CT291" s="5"/>
      <c r="CU291" s="5">
        <f>LOOKUP(CU$6,'Daily Absent'!$O$6:$AX$6,'Daily Absent'!$O291:$AX291)</f>
        <v>0</v>
      </c>
      <c r="CV291" s="100"/>
      <c r="CW291" s="100"/>
      <c r="CX291" s="100"/>
      <c r="CY291" s="100"/>
      <c r="CZ291" s="5"/>
      <c r="DA291" s="5"/>
      <c r="DB291" s="5">
        <f>LOOKUP(DB$6,'Daily Absent'!$O$6:$AX$6,'Daily Absent'!$O291:$AX291)</f>
        <v>0</v>
      </c>
      <c r="DC291" s="100"/>
      <c r="DD291" s="100"/>
      <c r="DE291" s="100"/>
      <c r="DF291" s="100"/>
      <c r="DG291" s="5"/>
      <c r="DH291" s="5"/>
      <c r="DI291" s="5">
        <f>LOOKUP(DI$6,'Daily Absent'!$O$6:$AX$6,'Daily Absent'!$O291:$AX291)</f>
        <v>0</v>
      </c>
      <c r="DJ291" s="100"/>
      <c r="DK291" s="100"/>
      <c r="DL291" s="100"/>
      <c r="DM291" s="100"/>
      <c r="DN291" s="5"/>
      <c r="DO291" s="5"/>
      <c r="DP291" s="5">
        <f>LOOKUP(DP$6,'Daily Absent'!$O$6:$AX$6,'Daily Absent'!$O291:$AX291)</f>
        <v>0</v>
      </c>
      <c r="DQ291" s="100"/>
      <c r="DR291" s="100"/>
      <c r="DS291" s="100"/>
      <c r="DT291" s="100"/>
      <c r="DU291" s="5"/>
      <c r="DV291" s="5"/>
      <c r="DW291" s="5">
        <f>LOOKUP(DW$6,'Daily Absent'!$O$6:$AX$6,'Daily Absent'!$O291:$AX291)</f>
        <v>0</v>
      </c>
      <c r="DX291" s="100"/>
      <c r="DY291" s="100"/>
      <c r="DZ291" s="100"/>
      <c r="EA291" s="100"/>
      <c r="EB291" s="5"/>
      <c r="EC291" s="5"/>
      <c r="ED291" s="5">
        <f>LOOKUP(ED$6,'Daily Absent'!$O$6:$AX$6,'Daily Absent'!$O291:$AX291)</f>
        <v>0</v>
      </c>
      <c r="EE291" s="100"/>
      <c r="EF291" s="100"/>
      <c r="EG291" s="100"/>
      <c r="EH291" s="100"/>
      <c r="EI291" s="5"/>
      <c r="EJ291" s="5"/>
      <c r="EK291" s="5">
        <f>LOOKUP(EK$6,'Daily Absent'!$O$6:$AX$6,'Daily Absent'!$O291:$AX291)</f>
        <v>0</v>
      </c>
      <c r="EL291" s="100"/>
      <c r="EM291" s="100"/>
      <c r="EN291" s="100"/>
      <c r="EO291" s="100"/>
      <c r="EP291" s="100"/>
      <c r="EQ291" s="5"/>
      <c r="ER291" s="5">
        <f>LOOKUP(ER$6,'Daily Absent'!$O$6:$AX$6,'Daily Absent'!$O291:$AX291)</f>
        <v>0</v>
      </c>
      <c r="ES291" s="100"/>
      <c r="ET291" s="100"/>
      <c r="EU291" s="100"/>
      <c r="EV291" s="100"/>
      <c r="EW291" s="5"/>
      <c r="EX291" s="5"/>
      <c r="EY291" s="5">
        <f>LOOKUP(EY$6,'Daily Absent'!$O$6:$AX$6,'Daily Absent'!$O291:$AX291)</f>
        <v>1</v>
      </c>
      <c r="EZ291" s="100">
        <v>0.29166666666666669</v>
      </c>
      <c r="FA291" s="100">
        <v>0.5</v>
      </c>
      <c r="FB291" s="100">
        <v>0.54166666666666663</v>
      </c>
      <c r="FC291" s="100">
        <v>0.75</v>
      </c>
      <c r="FD291" s="100"/>
      <c r="FE291" s="100"/>
      <c r="FF291" s="5">
        <f>LOOKUP(FF$6,'Daily Absent'!$O$6:$AX$6,'Daily Absent'!$O291:$AX291)</f>
        <v>1</v>
      </c>
      <c r="FG291" s="100"/>
      <c r="FH291" s="100"/>
      <c r="FI291" s="100"/>
      <c r="FJ291" s="100"/>
      <c r="FK291" s="5"/>
      <c r="FL291" s="5"/>
      <c r="FM291" s="5">
        <f>LOOKUP(FM$6,'Daily Absent'!$O$6:$AX$6,'Daily Absent'!$O291:$AX291)</f>
        <v>0</v>
      </c>
      <c r="FN291" s="100"/>
      <c r="FO291" s="100"/>
      <c r="FP291" s="100"/>
      <c r="FQ291" s="100"/>
      <c r="FR291" s="5"/>
      <c r="FS291" s="5"/>
      <c r="FT291" s="5">
        <f>LOOKUP(FT$6,'Daily Absent'!$O$6:$AX$6,'Daily Absent'!$O291:$AX291)</f>
        <v>0</v>
      </c>
      <c r="FU291" s="100"/>
      <c r="FV291" s="100"/>
      <c r="FW291" s="100"/>
      <c r="FX291" s="100"/>
      <c r="FY291" s="5"/>
      <c r="FZ291" s="5"/>
      <c r="GA291" s="5">
        <f>LOOKUP(GA$6,'Daily Absent'!$O$6:$AX$6,'Daily Absent'!$O291:$AX291)</f>
        <v>0</v>
      </c>
      <c r="GB291" s="100"/>
      <c r="GC291" s="100"/>
      <c r="GD291" s="100"/>
      <c r="GE291" s="100"/>
      <c r="GF291" s="5"/>
      <c r="GG291" s="5"/>
      <c r="GH291" s="5">
        <f>LOOKUP(GH$6,'Daily Absent'!$O$6:$AX$6,'Daily Absent'!$O291:$AX291)</f>
        <v>0</v>
      </c>
      <c r="GI291" s="100"/>
      <c r="GJ291" s="100"/>
      <c r="GK291" s="100"/>
      <c r="GL291" s="100"/>
      <c r="GM291" s="5"/>
      <c r="GN291" s="5"/>
      <c r="GO291" s="5">
        <f>LOOKUP(GO$6,'Daily Absent'!$O$6:$AX$6,'Daily Absent'!$O291:$AX291)</f>
        <v>0</v>
      </c>
      <c r="GP291" s="100"/>
      <c r="GQ291" s="100"/>
      <c r="GR291" s="100"/>
      <c r="GS291" s="100"/>
      <c r="GT291" s="100"/>
      <c r="GU291" s="100"/>
      <c r="GV291" s="5">
        <f>LOOKUP(GV$6,'Daily Absent'!$O$6:$AX$6,'Daily Absent'!$O291:$AX291)</f>
        <v>0</v>
      </c>
      <c r="GW291" s="100"/>
      <c r="GX291" s="100"/>
      <c r="GY291" s="100"/>
      <c r="GZ291" s="100"/>
      <c r="HA291" s="5"/>
      <c r="HB291" s="5"/>
      <c r="HC291" s="5">
        <f>LOOKUP(HC$6,'Daily Absent'!$O$6:$AX$6,'Daily Absent'!$O291:$AX291)</f>
        <v>0</v>
      </c>
      <c r="HD291" s="100"/>
      <c r="HE291" s="100"/>
      <c r="HF291" s="100"/>
      <c r="HG291" s="100"/>
      <c r="HH291" s="5"/>
      <c r="HI291" s="5"/>
      <c r="HJ291" s="5">
        <f>LOOKUP(HJ$6,'Daily Absent'!$O$6:$AX$6,'Daily Absent'!$O291:$AX291)</f>
        <v>0</v>
      </c>
      <c r="HK291" s="100"/>
      <c r="HL291" s="100"/>
      <c r="HM291" s="100"/>
      <c r="HN291" s="100"/>
      <c r="HO291" s="5"/>
      <c r="HP291" s="5"/>
      <c r="HQ291" s="5"/>
      <c r="HR291" s="100"/>
      <c r="HS291" s="100"/>
      <c r="HT291" s="100"/>
      <c r="HU291" s="100"/>
      <c r="HV291" s="5"/>
      <c r="HW291" s="5"/>
      <c r="HX291" s="5">
        <f>LOOKUP(HX$6,'Daily Absent'!$O$6:$AX$6,'Daily Absent'!$O291:$AX291)</f>
        <v>0</v>
      </c>
      <c r="HY291" s="5"/>
      <c r="HZ291" s="100"/>
      <c r="IA291" s="5"/>
      <c r="IB291" s="5"/>
      <c r="IC291" s="5"/>
      <c r="ID291" s="5"/>
      <c r="IE291" s="5">
        <f>LOOKUP(IE$6,'Daily Absent'!$O$6:$AX$6,'Daily Absent'!$O291:$AX291)</f>
        <v>0</v>
      </c>
      <c r="IF291" s="5"/>
      <c r="IG291" s="100"/>
      <c r="IH291" s="5"/>
      <c r="II291" s="5"/>
      <c r="IJ291" s="5"/>
      <c r="IK291" s="5"/>
      <c r="IL291" s="5">
        <f>LOOKUP(IL$6,'Daily Absent'!$O$6:$AX$6,'Daily Absent'!$O291:$AX291)</f>
        <v>0</v>
      </c>
      <c r="IM291" s="5"/>
      <c r="IN291" s="100"/>
      <c r="IO291" s="5"/>
      <c r="IP291" s="5"/>
      <c r="IQ291" s="5"/>
      <c r="IR291" s="5"/>
      <c r="IS291" s="5">
        <f>LOOKUP(IS$6,'Daily Absent'!$O$6:$AX$6,'Daily Absent'!$O291:$AX291)</f>
        <v>0</v>
      </c>
      <c r="IT291" s="5"/>
      <c r="IU291" s="100"/>
      <c r="IV291" s="5"/>
      <c r="IW291" s="5"/>
      <c r="IX291" s="5"/>
      <c r="IY291" s="5"/>
      <c r="IZ291" s="5">
        <f>LOOKUP(IZ$6,'Daily Absent'!$O$6:$AX$6,'Daily Absent'!$O291:$AX291)</f>
        <v>0</v>
      </c>
      <c r="JA291" s="5"/>
      <c r="JB291" s="100"/>
      <c r="JC291" s="5"/>
      <c r="JD291" s="5"/>
      <c r="JE291" s="5"/>
      <c r="JF291" s="5"/>
    </row>
    <row r="292" spans="1:266" ht="20" customHeight="1">
      <c r="A292" s="54">
        <f>IF('Master MP Status'!A292&gt;0,'Master MP Status'!A292,"")</f>
        <v>284</v>
      </c>
      <c r="B292" s="5" t="str">
        <f>IF(ISTEXT('Master MP Status'!B292),'Master MP Status'!B292,"")</f>
        <v>DIRECT</v>
      </c>
      <c r="C292" s="153" t="str">
        <f>IF(OR(ISTEXT('Master MP Status'!C292),'Master MP Status'!C292&gt;0),'Master MP Status'!C292,"")</f>
        <v/>
      </c>
      <c r="D292" s="154" t="str">
        <f>IF(OR(ISTEXT('Master MP Status'!D292),'Master MP Status'!D292&gt;0),'Master MP Status'!D292,"")</f>
        <v>KN25405</v>
      </c>
      <c r="E292" s="5" t="str">
        <f>IF(ISTEXT('Master MP Status'!E292),'Master MP Status'!E292,"")</f>
        <v>SAHWAL</v>
      </c>
      <c r="F292" s="5"/>
      <c r="G292" s="5" t="str">
        <f>IF(ISTEXT('Master MP Status'!G292),'Master MP Status'!G292,"")</f>
        <v>Local</v>
      </c>
      <c r="H292" s="5" t="str">
        <f>IF(ISTEXT('Master MP Status'!H292),'Master MP Status'!H292,"")</f>
        <v>YACOBE T</v>
      </c>
      <c r="I292" s="5" t="str">
        <f>IF(ISTEXT('Master MP Status'!I292),'Master MP Status'!I292,"")</f>
        <v>Helper</v>
      </c>
      <c r="J292" s="5" t="str">
        <f>IF(ISTEXT('Master MP Status'!J292),'Master MP Status'!J292,"")</f>
        <v>Helper</v>
      </c>
      <c r="K292" s="9">
        <f>IF(OR('Master MP Status'!K292=0,'Master MP Status'!K292=""),"",'Master MP Status'!K292)</f>
        <v>45860</v>
      </c>
      <c r="L292" s="9">
        <f>IF(OR('Master MP Status'!L292=0,'Master MP Status'!L292=""),"",'Master MP Status'!L292)</f>
        <v>45860</v>
      </c>
      <c r="M292" s="9" t="str">
        <f>IF(OR('Master MP Status'!M292=0,'Master MP Status'!M292=""),"",'Master MP Status'!M292)</f>
        <v/>
      </c>
      <c r="N292" s="5" t="str">
        <f>IF(ISTEXT('Master MP Status'!N292),'Master MP Status'!N292,"")</f>
        <v/>
      </c>
      <c r="O292" s="5">
        <f>LOOKUP(O$6,'Daily Absent'!$O$6:$AX$6,'Daily Absent'!$O292:$AX292)</f>
        <v>0</v>
      </c>
      <c r="P292" s="100"/>
      <c r="Q292" s="100"/>
      <c r="R292" s="100"/>
      <c r="S292" s="100"/>
      <c r="T292" s="5"/>
      <c r="U292" s="5"/>
      <c r="V292" s="5">
        <f>LOOKUP(V$6,'Daily Absent'!$O$6:$AX$6,'Daily Absent'!$O292:$AX292)</f>
        <v>0</v>
      </c>
      <c r="W292" s="100"/>
      <c r="X292" s="100"/>
      <c r="Y292" s="100"/>
      <c r="Z292" s="100"/>
      <c r="AA292" s="5"/>
      <c r="AB292" s="5"/>
      <c r="AC292" s="5">
        <f>LOOKUP(AC$6,'Daily Absent'!$O$6:$AX$6,'Daily Absent'!$O292:$AX292)</f>
        <v>0</v>
      </c>
      <c r="AD292" s="100"/>
      <c r="AE292" s="100"/>
      <c r="AF292" s="100"/>
      <c r="AG292" s="100"/>
      <c r="AH292" s="5"/>
      <c r="AI292" s="5"/>
      <c r="AJ292" s="5">
        <f>LOOKUP(AJ$6,'Daily Absent'!$O$6:$AX$6,'Daily Absent'!$O292:$AX292)</f>
        <v>0</v>
      </c>
      <c r="AK292" s="100"/>
      <c r="AL292" s="100"/>
      <c r="AM292" s="100"/>
      <c r="AN292" s="100"/>
      <c r="AO292" s="5"/>
      <c r="AP292" s="5"/>
      <c r="AQ292" s="5">
        <f>LOOKUP(AQ$6,'Daily Absent'!$O$6:$AX$6,'Daily Absent'!$O292:$AX292)</f>
        <v>0</v>
      </c>
      <c r="AR292" s="100"/>
      <c r="AS292" s="100"/>
      <c r="AT292" s="100"/>
      <c r="AU292" s="100"/>
      <c r="AV292" s="5"/>
      <c r="AW292" s="5"/>
      <c r="AX292" s="5">
        <f>LOOKUP(AX$6,'Daily Absent'!$O$6:$AX$6,'Daily Absent'!$O292:$AX292)</f>
        <v>0</v>
      </c>
      <c r="AY292" s="100"/>
      <c r="AZ292" s="100"/>
      <c r="BA292" s="100"/>
      <c r="BB292" s="100"/>
      <c r="BC292" s="100"/>
      <c r="BD292" s="100"/>
      <c r="BE292" s="5">
        <f>LOOKUP(BE$6,'Daily Absent'!$O$6:$AX$6,'Daily Absent'!$O292:$AX292)</f>
        <v>0</v>
      </c>
      <c r="BF292" s="100"/>
      <c r="BG292" s="100"/>
      <c r="BH292" s="100"/>
      <c r="BI292" s="100"/>
      <c r="BJ292" s="100"/>
      <c r="BK292" s="100"/>
      <c r="BL292" s="5">
        <f>LOOKUP(BL$6,'Daily Absent'!$O$6:$AX$6,'Daily Absent'!$O292:$AX292)</f>
        <v>0</v>
      </c>
      <c r="BM292" s="100"/>
      <c r="BN292" s="100"/>
      <c r="BO292" s="100"/>
      <c r="BP292" s="100"/>
      <c r="BQ292" s="100"/>
      <c r="BR292" s="100"/>
      <c r="BS292" s="5">
        <f>LOOKUP(BS$6,'Daily Absent'!$O$6:$AX$6,'Daily Absent'!$O292:$AX292)</f>
        <v>0</v>
      </c>
      <c r="BT292" s="100"/>
      <c r="BU292" s="100"/>
      <c r="BV292" s="100"/>
      <c r="BW292" s="100"/>
      <c r="BX292" s="5"/>
      <c r="BY292" s="5"/>
      <c r="BZ292" s="5">
        <f>LOOKUP(BZ$6,'Daily Absent'!$O$6:$AX$6,'Daily Absent'!$O292:$AX292)</f>
        <v>0</v>
      </c>
      <c r="CA292" s="100"/>
      <c r="CB292" s="100"/>
      <c r="CC292" s="100"/>
      <c r="CD292" s="100"/>
      <c r="CE292" s="5"/>
      <c r="CF292" s="5"/>
      <c r="CG292" s="5">
        <f>LOOKUP(CG$6,'Daily Absent'!$O$6:$AX$6,'Daily Absent'!$O292:$AX292)</f>
        <v>0</v>
      </c>
      <c r="CH292" s="100"/>
      <c r="CI292" s="100"/>
      <c r="CJ292" s="100"/>
      <c r="CK292" s="100"/>
      <c r="CL292" s="5"/>
      <c r="CM292" s="5"/>
      <c r="CN292" s="5">
        <f>LOOKUP(CN$6,'Daily Absent'!$O$6:$AX$6,'Daily Absent'!$O292:$AX292)</f>
        <v>0</v>
      </c>
      <c r="CO292" s="100"/>
      <c r="CP292" s="100"/>
      <c r="CQ292" s="100"/>
      <c r="CR292" s="100"/>
      <c r="CS292" s="5"/>
      <c r="CT292" s="5"/>
      <c r="CU292" s="5">
        <f>LOOKUP(CU$6,'Daily Absent'!$O$6:$AX$6,'Daily Absent'!$O292:$AX292)</f>
        <v>0</v>
      </c>
      <c r="CV292" s="100"/>
      <c r="CW292" s="100"/>
      <c r="CX292" s="100"/>
      <c r="CY292" s="100"/>
      <c r="CZ292" s="5"/>
      <c r="DA292" s="5"/>
      <c r="DB292" s="5">
        <f>LOOKUP(DB$6,'Daily Absent'!$O$6:$AX$6,'Daily Absent'!$O292:$AX292)</f>
        <v>0</v>
      </c>
      <c r="DC292" s="100"/>
      <c r="DD292" s="100"/>
      <c r="DE292" s="100"/>
      <c r="DF292" s="100"/>
      <c r="DG292" s="5"/>
      <c r="DH292" s="5"/>
      <c r="DI292" s="5">
        <f>LOOKUP(DI$6,'Daily Absent'!$O$6:$AX$6,'Daily Absent'!$O292:$AX292)</f>
        <v>0</v>
      </c>
      <c r="DJ292" s="100"/>
      <c r="DK292" s="100"/>
      <c r="DL292" s="100"/>
      <c r="DM292" s="100"/>
      <c r="DN292" s="5"/>
      <c r="DO292" s="5"/>
      <c r="DP292" s="5">
        <f>LOOKUP(DP$6,'Daily Absent'!$O$6:$AX$6,'Daily Absent'!$O292:$AX292)</f>
        <v>0</v>
      </c>
      <c r="DQ292" s="100"/>
      <c r="DR292" s="100"/>
      <c r="DS292" s="100"/>
      <c r="DT292" s="100"/>
      <c r="DU292" s="5"/>
      <c r="DV292" s="5"/>
      <c r="DW292" s="5">
        <f>LOOKUP(DW$6,'Daily Absent'!$O$6:$AX$6,'Daily Absent'!$O292:$AX292)</f>
        <v>0</v>
      </c>
      <c r="DX292" s="100"/>
      <c r="DY292" s="100"/>
      <c r="DZ292" s="100"/>
      <c r="EA292" s="100"/>
      <c r="EB292" s="5"/>
      <c r="EC292" s="5"/>
      <c r="ED292" s="5">
        <f>LOOKUP(ED$6,'Daily Absent'!$O$6:$AX$6,'Daily Absent'!$O292:$AX292)</f>
        <v>0</v>
      </c>
      <c r="EE292" s="100"/>
      <c r="EF292" s="100"/>
      <c r="EG292" s="100"/>
      <c r="EH292" s="100"/>
      <c r="EI292" s="5"/>
      <c r="EJ292" s="5"/>
      <c r="EK292" s="5">
        <f>LOOKUP(EK$6,'Daily Absent'!$O$6:$AX$6,'Daily Absent'!$O292:$AX292)</f>
        <v>0</v>
      </c>
      <c r="EL292" s="100"/>
      <c r="EM292" s="100"/>
      <c r="EN292" s="100"/>
      <c r="EO292" s="100"/>
      <c r="EP292" s="100"/>
      <c r="EQ292" s="5"/>
      <c r="ER292" s="5">
        <f>LOOKUP(ER$6,'Daily Absent'!$O$6:$AX$6,'Daily Absent'!$O292:$AX292)</f>
        <v>0</v>
      </c>
      <c r="ES292" s="100"/>
      <c r="ET292" s="100"/>
      <c r="EU292" s="100"/>
      <c r="EV292" s="100"/>
      <c r="EW292" s="5"/>
      <c r="EX292" s="5"/>
      <c r="EY292" s="5">
        <f>LOOKUP(EY$6,'Daily Absent'!$O$6:$AX$6,'Daily Absent'!$O292:$AX292)</f>
        <v>0</v>
      </c>
      <c r="EZ292" s="100"/>
      <c r="FA292" s="100"/>
      <c r="FB292" s="100"/>
      <c r="FC292" s="100"/>
      <c r="FD292" s="100"/>
      <c r="FE292" s="100"/>
      <c r="FF292" s="5">
        <f>LOOKUP(FF$6,'Daily Absent'!$O$6:$AX$6,'Daily Absent'!$O292:$AX292)</f>
        <v>1</v>
      </c>
      <c r="FG292" s="100"/>
      <c r="FH292" s="100"/>
      <c r="FI292" s="100"/>
      <c r="FJ292" s="100"/>
      <c r="FK292" s="5"/>
      <c r="FL292" s="5"/>
      <c r="FM292" s="5">
        <f>LOOKUP(FM$6,'Daily Absent'!$O$6:$AX$6,'Daily Absent'!$O292:$AX292)</f>
        <v>0</v>
      </c>
      <c r="FN292" s="100"/>
      <c r="FO292" s="100"/>
      <c r="FP292" s="100"/>
      <c r="FQ292" s="100"/>
      <c r="FR292" s="5"/>
      <c r="FS292" s="5"/>
      <c r="FT292" s="5">
        <f>LOOKUP(FT$6,'Daily Absent'!$O$6:$AX$6,'Daily Absent'!$O292:$AX292)</f>
        <v>0</v>
      </c>
      <c r="FU292" s="100"/>
      <c r="FV292" s="100"/>
      <c r="FW292" s="100"/>
      <c r="FX292" s="100"/>
      <c r="FY292" s="5"/>
      <c r="FZ292" s="5"/>
      <c r="GA292" s="5">
        <f>LOOKUP(GA$6,'Daily Absent'!$O$6:$AX$6,'Daily Absent'!$O292:$AX292)</f>
        <v>0</v>
      </c>
      <c r="GB292" s="100"/>
      <c r="GC292" s="100"/>
      <c r="GD292" s="100"/>
      <c r="GE292" s="100"/>
      <c r="GF292" s="5"/>
      <c r="GG292" s="5"/>
      <c r="GH292" s="5">
        <f>LOOKUP(GH$6,'Daily Absent'!$O$6:$AX$6,'Daily Absent'!$O292:$AX292)</f>
        <v>0</v>
      </c>
      <c r="GI292" s="100"/>
      <c r="GJ292" s="100"/>
      <c r="GK292" s="100"/>
      <c r="GL292" s="100"/>
      <c r="GM292" s="5"/>
      <c r="GN292" s="5"/>
      <c r="GO292" s="5">
        <f>LOOKUP(GO$6,'Daily Absent'!$O$6:$AX$6,'Daily Absent'!$O292:$AX292)</f>
        <v>0</v>
      </c>
      <c r="GP292" s="100"/>
      <c r="GQ292" s="100"/>
      <c r="GR292" s="100"/>
      <c r="GS292" s="100"/>
      <c r="GT292" s="100"/>
      <c r="GU292" s="100"/>
      <c r="GV292" s="5">
        <f>LOOKUP(GV$6,'Daily Absent'!$O$6:$AX$6,'Daily Absent'!$O292:$AX292)</f>
        <v>0</v>
      </c>
      <c r="GW292" s="100"/>
      <c r="GX292" s="100"/>
      <c r="GY292" s="100"/>
      <c r="GZ292" s="100"/>
      <c r="HA292" s="5"/>
      <c r="HB292" s="5"/>
      <c r="HC292" s="5">
        <f>LOOKUP(HC$6,'Daily Absent'!$O$6:$AX$6,'Daily Absent'!$O292:$AX292)</f>
        <v>0</v>
      </c>
      <c r="HD292" s="100"/>
      <c r="HE292" s="100"/>
      <c r="HF292" s="100"/>
      <c r="HG292" s="100"/>
      <c r="HH292" s="5"/>
      <c r="HI292" s="5"/>
      <c r="HJ292" s="5">
        <f>LOOKUP(HJ$6,'Daily Absent'!$O$6:$AX$6,'Daily Absent'!$O292:$AX292)</f>
        <v>0</v>
      </c>
      <c r="HK292" s="100"/>
      <c r="HL292" s="100"/>
      <c r="HM292" s="100"/>
      <c r="HN292" s="100"/>
      <c r="HO292" s="5"/>
      <c r="HP292" s="5"/>
      <c r="HQ292" s="5"/>
      <c r="HR292" s="100"/>
      <c r="HS292" s="100"/>
      <c r="HT292" s="100"/>
      <c r="HU292" s="100"/>
      <c r="HV292" s="5"/>
      <c r="HW292" s="5"/>
      <c r="HX292" s="5">
        <f>LOOKUP(HX$6,'Daily Absent'!$O$6:$AX$6,'Daily Absent'!$O292:$AX292)</f>
        <v>0</v>
      </c>
      <c r="HY292" s="5"/>
      <c r="HZ292" s="100"/>
      <c r="IA292" s="5"/>
      <c r="IB292" s="5"/>
      <c r="IC292" s="5"/>
      <c r="ID292" s="5"/>
      <c r="IE292" s="5">
        <f>LOOKUP(IE$6,'Daily Absent'!$O$6:$AX$6,'Daily Absent'!$O292:$AX292)</f>
        <v>0</v>
      </c>
      <c r="IF292" s="5"/>
      <c r="IG292" s="100"/>
      <c r="IH292" s="5"/>
      <c r="II292" s="5"/>
      <c r="IJ292" s="5"/>
      <c r="IK292" s="5"/>
      <c r="IL292" s="5">
        <f>LOOKUP(IL$6,'Daily Absent'!$O$6:$AX$6,'Daily Absent'!$O292:$AX292)</f>
        <v>0</v>
      </c>
      <c r="IM292" s="5"/>
      <c r="IN292" s="100"/>
      <c r="IO292" s="5"/>
      <c r="IP292" s="5"/>
      <c r="IQ292" s="5"/>
      <c r="IR292" s="5"/>
      <c r="IS292" s="5">
        <f>LOOKUP(IS$6,'Daily Absent'!$O$6:$AX$6,'Daily Absent'!$O292:$AX292)</f>
        <v>0</v>
      </c>
      <c r="IT292" s="5"/>
      <c r="IU292" s="100"/>
      <c r="IV292" s="5"/>
      <c r="IW292" s="5"/>
      <c r="IX292" s="5"/>
      <c r="IY292" s="5"/>
      <c r="IZ292" s="5">
        <f>LOOKUP(IZ$6,'Daily Absent'!$O$6:$AX$6,'Daily Absent'!$O292:$AX292)</f>
        <v>0</v>
      </c>
      <c r="JA292" s="5"/>
      <c r="JB292" s="100"/>
      <c r="JC292" s="5"/>
      <c r="JD292" s="5"/>
      <c r="JE292" s="5"/>
      <c r="JF292" s="5"/>
    </row>
    <row r="293" spans="1:266" ht="20" customHeight="1">
      <c r="A293" s="54">
        <f>IF('Master MP Status'!A293&gt;0,'Master MP Status'!A293,"")</f>
        <v>285</v>
      </c>
      <c r="B293" s="5" t="str">
        <f>IF(ISTEXT('Master MP Status'!B293),'Master MP Status'!B293,"")</f>
        <v>DIRECT</v>
      </c>
      <c r="C293" s="153" t="str">
        <f>IF(OR(ISTEXT('Master MP Status'!C293),'Master MP Status'!C293&gt;0),'Master MP Status'!C293,"")</f>
        <v/>
      </c>
      <c r="D293" s="154" t="str">
        <f>IF(OR(ISTEXT('Master MP Status'!D293),'Master MP Status'!D293&gt;0),'Master MP Status'!D293,"")</f>
        <v>KN25406</v>
      </c>
      <c r="E293" s="5" t="str">
        <f>IF(ISTEXT('Master MP Status'!E293),'Master MP Status'!E293,"")</f>
        <v>RESKI</v>
      </c>
      <c r="F293" s="5"/>
      <c r="G293" s="5" t="str">
        <f>IF(ISTEXT('Master MP Status'!G293),'Master MP Status'!G293,"")</f>
        <v>Local</v>
      </c>
      <c r="H293" s="5" t="str">
        <f>IF(ISTEXT('Master MP Status'!H293),'Master MP Status'!H293,"")</f>
        <v>SIMON S. R</v>
      </c>
      <c r="I293" s="5" t="str">
        <f>IF(ISTEXT('Master MP Status'!I293),'Master MP Status'!I293,"")</f>
        <v>Helper</v>
      </c>
      <c r="J293" s="5" t="str">
        <f>IF(ISTEXT('Master MP Status'!J293),'Master MP Status'!J293,"")</f>
        <v>Helper</v>
      </c>
      <c r="K293" s="9">
        <f>IF(OR('Master MP Status'!K293=0,'Master MP Status'!K293=""),"",'Master MP Status'!K293)</f>
        <v>45860</v>
      </c>
      <c r="L293" s="9">
        <f>IF(OR('Master MP Status'!L293=0,'Master MP Status'!L293=""),"",'Master MP Status'!L293)</f>
        <v>45860</v>
      </c>
      <c r="M293" s="9" t="str">
        <f>IF(OR('Master MP Status'!M293=0,'Master MP Status'!M293=""),"",'Master MP Status'!M293)</f>
        <v/>
      </c>
      <c r="N293" s="5" t="str">
        <f>IF(ISTEXT('Master MP Status'!N293),'Master MP Status'!N293,"")</f>
        <v/>
      </c>
      <c r="O293" s="5">
        <f>LOOKUP(O$6,'Daily Absent'!$O$6:$AX$6,'Daily Absent'!$O293:$AX293)</f>
        <v>0</v>
      </c>
      <c r="P293" s="100"/>
      <c r="Q293" s="100"/>
      <c r="R293" s="100"/>
      <c r="S293" s="100"/>
      <c r="T293" s="5"/>
      <c r="U293" s="5"/>
      <c r="V293" s="5">
        <f>LOOKUP(V$6,'Daily Absent'!$O$6:$AX$6,'Daily Absent'!$O293:$AX293)</f>
        <v>0</v>
      </c>
      <c r="W293" s="100"/>
      <c r="X293" s="100"/>
      <c r="Y293" s="100"/>
      <c r="Z293" s="100"/>
      <c r="AA293" s="5"/>
      <c r="AB293" s="5"/>
      <c r="AC293" s="5">
        <f>LOOKUP(AC$6,'Daily Absent'!$O$6:$AX$6,'Daily Absent'!$O293:$AX293)</f>
        <v>0</v>
      </c>
      <c r="AD293" s="100"/>
      <c r="AE293" s="100"/>
      <c r="AF293" s="100"/>
      <c r="AG293" s="100"/>
      <c r="AH293" s="5"/>
      <c r="AI293" s="5"/>
      <c r="AJ293" s="5">
        <f>LOOKUP(AJ$6,'Daily Absent'!$O$6:$AX$6,'Daily Absent'!$O293:$AX293)</f>
        <v>0</v>
      </c>
      <c r="AK293" s="100"/>
      <c r="AL293" s="100"/>
      <c r="AM293" s="100"/>
      <c r="AN293" s="100"/>
      <c r="AO293" s="5"/>
      <c r="AP293" s="5"/>
      <c r="AQ293" s="5">
        <f>LOOKUP(AQ$6,'Daily Absent'!$O$6:$AX$6,'Daily Absent'!$O293:$AX293)</f>
        <v>0</v>
      </c>
      <c r="AR293" s="100"/>
      <c r="AS293" s="100"/>
      <c r="AT293" s="100"/>
      <c r="AU293" s="100"/>
      <c r="AV293" s="5"/>
      <c r="AW293" s="5"/>
      <c r="AX293" s="5">
        <f>LOOKUP(AX$6,'Daily Absent'!$O$6:$AX$6,'Daily Absent'!$O293:$AX293)</f>
        <v>0</v>
      </c>
      <c r="AY293" s="100"/>
      <c r="AZ293" s="100"/>
      <c r="BA293" s="100"/>
      <c r="BB293" s="100"/>
      <c r="BC293" s="100"/>
      <c r="BD293" s="100"/>
      <c r="BE293" s="5">
        <f>LOOKUP(BE$6,'Daily Absent'!$O$6:$AX$6,'Daily Absent'!$O293:$AX293)</f>
        <v>0</v>
      </c>
      <c r="BF293" s="100"/>
      <c r="BG293" s="100"/>
      <c r="BH293" s="100"/>
      <c r="BI293" s="100"/>
      <c r="BJ293" s="100"/>
      <c r="BK293" s="100"/>
      <c r="BL293" s="5">
        <f>LOOKUP(BL$6,'Daily Absent'!$O$6:$AX$6,'Daily Absent'!$O293:$AX293)</f>
        <v>0</v>
      </c>
      <c r="BM293" s="100"/>
      <c r="BN293" s="100"/>
      <c r="BO293" s="100"/>
      <c r="BP293" s="100"/>
      <c r="BQ293" s="100"/>
      <c r="BR293" s="100"/>
      <c r="BS293" s="5">
        <f>LOOKUP(BS$6,'Daily Absent'!$O$6:$AX$6,'Daily Absent'!$O293:$AX293)</f>
        <v>0</v>
      </c>
      <c r="BT293" s="100"/>
      <c r="BU293" s="100"/>
      <c r="BV293" s="100"/>
      <c r="BW293" s="100"/>
      <c r="BX293" s="5"/>
      <c r="BY293" s="5"/>
      <c r="BZ293" s="5">
        <f>LOOKUP(BZ$6,'Daily Absent'!$O$6:$AX$6,'Daily Absent'!$O293:$AX293)</f>
        <v>0</v>
      </c>
      <c r="CA293" s="100"/>
      <c r="CB293" s="100"/>
      <c r="CC293" s="100"/>
      <c r="CD293" s="100"/>
      <c r="CE293" s="5"/>
      <c r="CF293" s="5"/>
      <c r="CG293" s="5">
        <f>LOOKUP(CG$6,'Daily Absent'!$O$6:$AX$6,'Daily Absent'!$O293:$AX293)</f>
        <v>0</v>
      </c>
      <c r="CH293" s="100"/>
      <c r="CI293" s="100"/>
      <c r="CJ293" s="100"/>
      <c r="CK293" s="100"/>
      <c r="CL293" s="5"/>
      <c r="CM293" s="5"/>
      <c r="CN293" s="5">
        <f>LOOKUP(CN$6,'Daily Absent'!$O$6:$AX$6,'Daily Absent'!$O293:$AX293)</f>
        <v>0</v>
      </c>
      <c r="CO293" s="100"/>
      <c r="CP293" s="100"/>
      <c r="CQ293" s="100"/>
      <c r="CR293" s="100"/>
      <c r="CS293" s="5"/>
      <c r="CT293" s="5"/>
      <c r="CU293" s="5">
        <f>LOOKUP(CU$6,'Daily Absent'!$O$6:$AX$6,'Daily Absent'!$O293:$AX293)</f>
        <v>0</v>
      </c>
      <c r="CV293" s="100"/>
      <c r="CW293" s="100"/>
      <c r="CX293" s="100"/>
      <c r="CY293" s="100"/>
      <c r="CZ293" s="5"/>
      <c r="DA293" s="5"/>
      <c r="DB293" s="5">
        <f>LOOKUP(DB$6,'Daily Absent'!$O$6:$AX$6,'Daily Absent'!$O293:$AX293)</f>
        <v>0</v>
      </c>
      <c r="DC293" s="100"/>
      <c r="DD293" s="100"/>
      <c r="DE293" s="100"/>
      <c r="DF293" s="100"/>
      <c r="DG293" s="5"/>
      <c r="DH293" s="5"/>
      <c r="DI293" s="5">
        <f>LOOKUP(DI$6,'Daily Absent'!$O$6:$AX$6,'Daily Absent'!$O293:$AX293)</f>
        <v>0</v>
      </c>
      <c r="DJ293" s="100"/>
      <c r="DK293" s="100"/>
      <c r="DL293" s="100"/>
      <c r="DM293" s="100"/>
      <c r="DN293" s="5"/>
      <c r="DO293" s="5"/>
      <c r="DP293" s="5">
        <f>LOOKUP(DP$6,'Daily Absent'!$O$6:$AX$6,'Daily Absent'!$O293:$AX293)</f>
        <v>0</v>
      </c>
      <c r="DQ293" s="100"/>
      <c r="DR293" s="100"/>
      <c r="DS293" s="100"/>
      <c r="DT293" s="100"/>
      <c r="DU293" s="5"/>
      <c r="DV293" s="5"/>
      <c r="DW293" s="5">
        <f>LOOKUP(DW$6,'Daily Absent'!$O$6:$AX$6,'Daily Absent'!$O293:$AX293)</f>
        <v>0</v>
      </c>
      <c r="DX293" s="100"/>
      <c r="DY293" s="100"/>
      <c r="DZ293" s="100"/>
      <c r="EA293" s="100"/>
      <c r="EB293" s="5"/>
      <c r="EC293" s="5"/>
      <c r="ED293" s="5">
        <f>LOOKUP(ED$6,'Daily Absent'!$O$6:$AX$6,'Daily Absent'!$O293:$AX293)</f>
        <v>0</v>
      </c>
      <c r="EE293" s="100"/>
      <c r="EF293" s="100"/>
      <c r="EG293" s="100"/>
      <c r="EH293" s="100"/>
      <c r="EI293" s="5"/>
      <c r="EJ293" s="5"/>
      <c r="EK293" s="5">
        <f>LOOKUP(EK$6,'Daily Absent'!$O$6:$AX$6,'Daily Absent'!$O293:$AX293)</f>
        <v>0</v>
      </c>
      <c r="EL293" s="100"/>
      <c r="EM293" s="100"/>
      <c r="EN293" s="100"/>
      <c r="EO293" s="100"/>
      <c r="EP293" s="100"/>
      <c r="EQ293" s="5"/>
      <c r="ER293" s="5">
        <f>LOOKUP(ER$6,'Daily Absent'!$O$6:$AX$6,'Daily Absent'!$O293:$AX293)</f>
        <v>0</v>
      </c>
      <c r="ES293" s="100"/>
      <c r="ET293" s="100"/>
      <c r="EU293" s="100"/>
      <c r="EV293" s="100"/>
      <c r="EW293" s="5"/>
      <c r="EX293" s="5"/>
      <c r="EY293" s="5">
        <f>LOOKUP(EY$6,'Daily Absent'!$O$6:$AX$6,'Daily Absent'!$O293:$AX293)</f>
        <v>0</v>
      </c>
      <c r="EZ293" s="100"/>
      <c r="FA293" s="100"/>
      <c r="FB293" s="100"/>
      <c r="FC293" s="100"/>
      <c r="FD293" s="100"/>
      <c r="FE293" s="100"/>
      <c r="FF293" s="5">
        <f>LOOKUP(FF$6,'Daily Absent'!$O$6:$AX$6,'Daily Absent'!$O293:$AX293)</f>
        <v>1</v>
      </c>
      <c r="FG293" s="100"/>
      <c r="FH293" s="100"/>
      <c r="FI293" s="100"/>
      <c r="FJ293" s="100"/>
      <c r="FK293" s="5"/>
      <c r="FL293" s="5"/>
      <c r="FM293" s="5">
        <f>LOOKUP(FM$6,'Daily Absent'!$O$6:$AX$6,'Daily Absent'!$O293:$AX293)</f>
        <v>0</v>
      </c>
      <c r="FN293" s="100"/>
      <c r="FO293" s="100"/>
      <c r="FP293" s="100"/>
      <c r="FQ293" s="100"/>
      <c r="FR293" s="5"/>
      <c r="FS293" s="5"/>
      <c r="FT293" s="5">
        <f>LOOKUP(FT$6,'Daily Absent'!$O$6:$AX$6,'Daily Absent'!$O293:$AX293)</f>
        <v>0</v>
      </c>
      <c r="FU293" s="100"/>
      <c r="FV293" s="100"/>
      <c r="FW293" s="100"/>
      <c r="FX293" s="100"/>
      <c r="FY293" s="5"/>
      <c r="FZ293" s="5"/>
      <c r="GA293" s="5">
        <f>LOOKUP(GA$6,'Daily Absent'!$O$6:$AX$6,'Daily Absent'!$O293:$AX293)</f>
        <v>0</v>
      </c>
      <c r="GB293" s="100"/>
      <c r="GC293" s="100"/>
      <c r="GD293" s="100"/>
      <c r="GE293" s="100"/>
      <c r="GF293" s="5"/>
      <c r="GG293" s="5"/>
      <c r="GH293" s="5">
        <f>LOOKUP(GH$6,'Daily Absent'!$O$6:$AX$6,'Daily Absent'!$O293:$AX293)</f>
        <v>0</v>
      </c>
      <c r="GI293" s="100"/>
      <c r="GJ293" s="100"/>
      <c r="GK293" s="100"/>
      <c r="GL293" s="100"/>
      <c r="GM293" s="5"/>
      <c r="GN293" s="5"/>
      <c r="GO293" s="5">
        <f>LOOKUP(GO$6,'Daily Absent'!$O$6:$AX$6,'Daily Absent'!$O293:$AX293)</f>
        <v>0</v>
      </c>
      <c r="GP293" s="100"/>
      <c r="GQ293" s="100"/>
      <c r="GR293" s="100"/>
      <c r="GS293" s="100"/>
      <c r="GT293" s="100"/>
      <c r="GU293" s="100"/>
      <c r="GV293" s="5">
        <f>LOOKUP(GV$6,'Daily Absent'!$O$6:$AX$6,'Daily Absent'!$O293:$AX293)</f>
        <v>0</v>
      </c>
      <c r="GW293" s="100"/>
      <c r="GX293" s="100"/>
      <c r="GY293" s="100"/>
      <c r="GZ293" s="100"/>
      <c r="HA293" s="5"/>
      <c r="HB293" s="5"/>
      <c r="HC293" s="5">
        <f>LOOKUP(HC$6,'Daily Absent'!$O$6:$AX$6,'Daily Absent'!$O293:$AX293)</f>
        <v>0</v>
      </c>
      <c r="HD293" s="100"/>
      <c r="HE293" s="100"/>
      <c r="HF293" s="100"/>
      <c r="HG293" s="100"/>
      <c r="HH293" s="5"/>
      <c r="HI293" s="5"/>
      <c r="HJ293" s="5">
        <f>LOOKUP(HJ$6,'Daily Absent'!$O$6:$AX$6,'Daily Absent'!$O293:$AX293)</f>
        <v>0</v>
      </c>
      <c r="HK293" s="100"/>
      <c r="HL293" s="100"/>
      <c r="HM293" s="100"/>
      <c r="HN293" s="100"/>
      <c r="HO293" s="5"/>
      <c r="HP293" s="5"/>
      <c r="HQ293" s="5"/>
      <c r="HR293" s="100"/>
      <c r="HS293" s="100"/>
      <c r="HT293" s="100"/>
      <c r="HU293" s="100"/>
      <c r="HV293" s="5"/>
      <c r="HW293" s="5"/>
      <c r="HX293" s="5">
        <f>LOOKUP(HX$6,'Daily Absent'!$O$6:$AX$6,'Daily Absent'!$O293:$AX293)</f>
        <v>0</v>
      </c>
      <c r="HY293" s="5"/>
      <c r="HZ293" s="100"/>
      <c r="IA293" s="5"/>
      <c r="IB293" s="5"/>
      <c r="IC293" s="5"/>
      <c r="ID293" s="5"/>
      <c r="IE293" s="5">
        <f>LOOKUP(IE$6,'Daily Absent'!$O$6:$AX$6,'Daily Absent'!$O293:$AX293)</f>
        <v>0</v>
      </c>
      <c r="IF293" s="5"/>
      <c r="IG293" s="100"/>
      <c r="IH293" s="5"/>
      <c r="II293" s="5"/>
      <c r="IJ293" s="5"/>
      <c r="IK293" s="5"/>
      <c r="IL293" s="5">
        <f>LOOKUP(IL$6,'Daily Absent'!$O$6:$AX$6,'Daily Absent'!$O293:$AX293)</f>
        <v>0</v>
      </c>
      <c r="IM293" s="5"/>
      <c r="IN293" s="100"/>
      <c r="IO293" s="5"/>
      <c r="IP293" s="5"/>
      <c r="IQ293" s="5"/>
      <c r="IR293" s="5"/>
      <c r="IS293" s="5">
        <f>LOOKUP(IS$6,'Daily Absent'!$O$6:$AX$6,'Daily Absent'!$O293:$AX293)</f>
        <v>0</v>
      </c>
      <c r="IT293" s="5"/>
      <c r="IU293" s="100"/>
      <c r="IV293" s="5"/>
      <c r="IW293" s="5"/>
      <c r="IX293" s="5"/>
      <c r="IY293" s="5"/>
      <c r="IZ293" s="5">
        <f>LOOKUP(IZ$6,'Daily Absent'!$O$6:$AX$6,'Daily Absent'!$O293:$AX293)</f>
        <v>0</v>
      </c>
      <c r="JA293" s="5"/>
      <c r="JB293" s="100"/>
      <c r="JC293" s="5"/>
      <c r="JD293" s="5"/>
      <c r="JE293" s="5"/>
      <c r="JF293" s="5"/>
    </row>
    <row r="294" spans="1:266">
      <c r="I294" s="6"/>
      <c r="J294" s="7"/>
      <c r="N294" s="1"/>
    </row>
    <row r="295" spans="1:266">
      <c r="G295" s="6"/>
      <c r="H295" s="7"/>
      <c r="I295" s="7"/>
      <c r="J295" s="7"/>
      <c r="L295" s="1"/>
      <c r="M295" s="1"/>
      <c r="N295" s="1"/>
    </row>
    <row r="296" spans="1:266">
      <c r="G296" s="6"/>
      <c r="H296" s="7"/>
      <c r="I296" s="7"/>
      <c r="J296" s="7"/>
      <c r="L296" s="1"/>
      <c r="M296" s="1"/>
      <c r="N296" s="1"/>
    </row>
    <row r="297" spans="1:266">
      <c r="G297" s="6"/>
      <c r="H297" s="7"/>
      <c r="I297" s="7"/>
      <c r="J297" s="7"/>
      <c r="L297" s="1"/>
      <c r="M297" s="1"/>
      <c r="N297" s="1"/>
    </row>
    <row r="298" spans="1:266">
      <c r="G298" s="6"/>
      <c r="H298" s="7"/>
      <c r="I298" s="7"/>
      <c r="J298" s="7"/>
      <c r="L298" s="1"/>
      <c r="M298" s="1"/>
      <c r="N298" s="1"/>
    </row>
    <row r="299" spans="1:266">
      <c r="G299" s="6"/>
      <c r="H299" s="7"/>
      <c r="I299" s="7"/>
      <c r="J299" s="7"/>
      <c r="L299" s="1"/>
      <c r="M299" s="1"/>
      <c r="N299" s="1"/>
    </row>
    <row r="300" spans="1:266">
      <c r="G300" s="6"/>
      <c r="H300" s="7"/>
      <c r="I300" s="7"/>
      <c r="J300" s="7"/>
      <c r="L300" s="1"/>
      <c r="M300" s="1"/>
      <c r="N300" s="1"/>
    </row>
    <row r="301" spans="1:266">
      <c r="G301" s="6"/>
      <c r="H301" s="7"/>
      <c r="I301" s="7"/>
      <c r="J301" s="7"/>
      <c r="L301" s="1"/>
      <c r="M301" s="1"/>
      <c r="N301" s="1"/>
    </row>
    <row r="302" spans="1:266">
      <c r="G302" s="6"/>
      <c r="H302" s="7"/>
      <c r="I302" s="7"/>
      <c r="J302" s="7"/>
      <c r="L302" s="1"/>
      <c r="M302" s="1"/>
      <c r="N302" s="1"/>
    </row>
    <row r="303" spans="1:266">
      <c r="G303" s="6"/>
      <c r="H303" s="7"/>
      <c r="I303" s="7"/>
      <c r="J303" s="7"/>
      <c r="L303" s="1"/>
      <c r="M303" s="1"/>
      <c r="N303" s="1"/>
    </row>
    <row r="304" spans="1:266">
      <c r="G304" s="6"/>
      <c r="H304" s="7"/>
      <c r="I304" s="7"/>
      <c r="J304" s="7"/>
      <c r="L304" s="1"/>
      <c r="M304" s="1"/>
      <c r="N304" s="1"/>
    </row>
    <row r="305" spans="7:14">
      <c r="G305" s="6"/>
      <c r="H305" s="7"/>
      <c r="I305" s="7"/>
      <c r="J305" s="7"/>
      <c r="L305" s="1"/>
      <c r="M305" s="1"/>
      <c r="N305" s="1"/>
    </row>
    <row r="306" spans="7:14">
      <c r="G306" s="6"/>
      <c r="H306" s="7"/>
      <c r="I306" s="7"/>
      <c r="J306" s="7"/>
      <c r="L306" s="1"/>
      <c r="M306" s="1"/>
      <c r="N306" s="1"/>
    </row>
    <row r="307" spans="7:14">
      <c r="G307" s="6"/>
      <c r="H307" s="7"/>
      <c r="I307" s="7"/>
      <c r="J307" s="7"/>
      <c r="L307" s="1"/>
      <c r="M307" s="1"/>
      <c r="N307" s="1"/>
    </row>
    <row r="308" spans="7:14">
      <c r="G308" s="6"/>
      <c r="H308" s="7"/>
      <c r="I308" s="7"/>
      <c r="J308" s="7"/>
      <c r="L308" s="1"/>
      <c r="M308" s="1"/>
      <c r="N308" s="1"/>
    </row>
    <row r="309" spans="7:14">
      <c r="G309" s="6"/>
      <c r="H309" s="7"/>
      <c r="I309" s="7"/>
      <c r="J309" s="7"/>
      <c r="L309" s="1"/>
      <c r="M309" s="1"/>
      <c r="N309" s="1"/>
    </row>
    <row r="310" spans="7:14">
      <c r="G310" s="6"/>
      <c r="H310" s="7"/>
      <c r="I310" s="7"/>
      <c r="J310" s="7"/>
      <c r="L310" s="1"/>
      <c r="M310" s="1"/>
      <c r="N310" s="1"/>
    </row>
    <row r="311" spans="7:14">
      <c r="G311" s="6"/>
      <c r="H311" s="7"/>
      <c r="I311" s="7"/>
      <c r="J311" s="7"/>
      <c r="L311" s="1"/>
      <c r="M311" s="1"/>
      <c r="N311" s="1"/>
    </row>
    <row r="312" spans="7:14">
      <c r="G312" s="6"/>
      <c r="H312" s="7"/>
      <c r="I312" s="7"/>
      <c r="J312" s="7"/>
      <c r="L312" s="1"/>
      <c r="M312" s="1"/>
      <c r="N312" s="1"/>
    </row>
    <row r="313" spans="7:14">
      <c r="G313" s="6"/>
      <c r="H313" s="7"/>
      <c r="I313" s="7"/>
      <c r="J313" s="7"/>
      <c r="L313" s="1"/>
      <c r="M313" s="1"/>
      <c r="N313" s="1"/>
    </row>
    <row r="314" spans="7:14">
      <c r="G314" s="6"/>
      <c r="H314" s="7"/>
      <c r="I314" s="7"/>
      <c r="J314" s="7"/>
      <c r="L314" s="1"/>
      <c r="M314" s="1"/>
      <c r="N314" s="1"/>
    </row>
    <row r="315" spans="7:14">
      <c r="G315" s="6"/>
      <c r="H315" s="7"/>
      <c r="I315" s="7"/>
      <c r="J315" s="7"/>
      <c r="L315" s="1"/>
      <c r="M315" s="1"/>
      <c r="N315" s="1"/>
    </row>
    <row r="316" spans="7:14">
      <c r="G316" s="6"/>
      <c r="H316" s="7"/>
      <c r="I316" s="7"/>
      <c r="J316" s="7"/>
      <c r="L316" s="1"/>
      <c r="M316" s="1"/>
      <c r="N316" s="1"/>
    </row>
    <row r="317" spans="7:14">
      <c r="G317" s="6"/>
      <c r="H317" s="7"/>
      <c r="I317" s="7"/>
      <c r="J317" s="7"/>
      <c r="L317" s="1"/>
      <c r="M317" s="1"/>
      <c r="N317" s="1"/>
    </row>
    <row r="318" spans="7:14">
      <c r="G318" s="6"/>
      <c r="H318" s="7"/>
      <c r="I318" s="7"/>
      <c r="J318" s="7"/>
      <c r="L318" s="1"/>
      <c r="M318" s="1"/>
      <c r="N318" s="1"/>
    </row>
    <row r="319" spans="7:14">
      <c r="G319" s="6"/>
      <c r="H319" s="7"/>
      <c r="I319" s="7"/>
      <c r="J319" s="7"/>
      <c r="L319" s="1"/>
      <c r="M319" s="1"/>
      <c r="N319" s="1"/>
    </row>
    <row r="320" spans="7:14">
      <c r="G320" s="6"/>
      <c r="H320" s="7"/>
      <c r="I320" s="7"/>
      <c r="J320" s="7"/>
      <c r="L320" s="1"/>
      <c r="M320" s="1"/>
      <c r="N320" s="1"/>
    </row>
    <row r="321" spans="7:14">
      <c r="G321" s="6"/>
      <c r="H321" s="7"/>
      <c r="I321" s="7"/>
      <c r="J321" s="7"/>
      <c r="L321" s="1"/>
      <c r="M321" s="1"/>
      <c r="N321" s="1"/>
    </row>
    <row r="322" spans="7:14">
      <c r="G322" s="6"/>
      <c r="H322" s="7"/>
      <c r="I322" s="7"/>
      <c r="J322" s="7"/>
      <c r="L322" s="1"/>
      <c r="M322" s="1"/>
      <c r="N322" s="1"/>
    </row>
    <row r="323" spans="7:14">
      <c r="G323" s="6"/>
      <c r="H323" s="7"/>
      <c r="I323" s="7"/>
      <c r="J323" s="7"/>
      <c r="L323" s="1"/>
      <c r="M323" s="1"/>
      <c r="N323" s="1"/>
    </row>
    <row r="324" spans="7:14">
      <c r="G324" s="6"/>
      <c r="H324" s="7"/>
      <c r="I324" s="7"/>
      <c r="J324" s="7"/>
      <c r="L324" s="1"/>
      <c r="M324" s="1"/>
      <c r="N324" s="1"/>
    </row>
    <row r="325" spans="7:14">
      <c r="G325" s="6"/>
      <c r="H325" s="7"/>
      <c r="I325" s="7"/>
      <c r="J325" s="7"/>
      <c r="L325" s="1"/>
      <c r="M325" s="1"/>
      <c r="N325" s="1"/>
    </row>
    <row r="326" spans="7:14">
      <c r="G326" s="6"/>
      <c r="H326" s="7"/>
      <c r="I326" s="7"/>
      <c r="J326" s="7"/>
      <c r="L326" s="1"/>
      <c r="M326" s="1"/>
      <c r="N326" s="1"/>
    </row>
    <row r="327" spans="7:14">
      <c r="G327" s="6"/>
      <c r="H327" s="7"/>
      <c r="I327" s="7"/>
      <c r="J327" s="7"/>
      <c r="L327" s="1"/>
      <c r="M327" s="1"/>
      <c r="N327" s="1"/>
    </row>
    <row r="328" spans="7:14">
      <c r="G328" s="6"/>
      <c r="H328" s="7"/>
      <c r="I328" s="7"/>
      <c r="J328" s="7"/>
      <c r="L328" s="1"/>
      <c r="M328" s="1"/>
      <c r="N328" s="1"/>
    </row>
    <row r="329" spans="7:14">
      <c r="G329" s="6"/>
      <c r="H329" s="7"/>
      <c r="I329" s="7"/>
      <c r="J329" s="7"/>
      <c r="L329" s="1"/>
      <c r="M329" s="1"/>
      <c r="N329" s="1"/>
    </row>
    <row r="330" spans="7:14">
      <c r="G330" s="6"/>
      <c r="H330" s="7"/>
      <c r="I330" s="7"/>
      <c r="J330" s="7"/>
      <c r="L330" s="1"/>
      <c r="M330" s="1"/>
      <c r="N330" s="1"/>
    </row>
    <row r="331" spans="7:14">
      <c r="G331" s="6"/>
      <c r="H331" s="7"/>
      <c r="I331" s="7"/>
      <c r="J331" s="7"/>
      <c r="L331" s="1"/>
      <c r="M331" s="1"/>
      <c r="N331" s="1"/>
    </row>
    <row r="332" spans="7:14">
      <c r="G332" s="6"/>
      <c r="H332" s="7"/>
      <c r="I332" s="7"/>
      <c r="J332" s="7"/>
      <c r="L332" s="1"/>
      <c r="M332" s="1"/>
      <c r="N332" s="1"/>
    </row>
    <row r="333" spans="7:14">
      <c r="G333" s="6"/>
      <c r="H333" s="7"/>
      <c r="I333" s="7"/>
      <c r="J333" s="7"/>
      <c r="L333" s="1"/>
      <c r="M333" s="1"/>
      <c r="N333" s="1"/>
    </row>
    <row r="334" spans="7:14">
      <c r="G334" s="6"/>
      <c r="H334" s="7"/>
      <c r="I334" s="7"/>
      <c r="J334" s="7"/>
      <c r="L334" s="1"/>
      <c r="M334" s="1"/>
      <c r="N334" s="1"/>
    </row>
    <row r="335" spans="7:14">
      <c r="G335" s="6"/>
      <c r="H335" s="7"/>
      <c r="I335" s="7"/>
      <c r="J335" s="7"/>
      <c r="L335" s="1"/>
      <c r="M335" s="1"/>
      <c r="N335" s="1"/>
    </row>
    <row r="336" spans="7:14">
      <c r="G336" s="6"/>
      <c r="H336" s="7"/>
      <c r="I336" s="7"/>
      <c r="J336" s="7"/>
      <c r="L336" s="1"/>
      <c r="M336" s="1"/>
      <c r="N336" s="1"/>
    </row>
    <row r="337" spans="8:14">
      <c r="H337" s="6"/>
      <c r="I337" s="7"/>
      <c r="J337" s="7"/>
      <c r="M337" s="1"/>
      <c r="N337" s="1"/>
    </row>
    <row r="338" spans="8:14">
      <c r="H338" s="6"/>
      <c r="I338" s="7"/>
      <c r="J338" s="7"/>
      <c r="M338" s="1"/>
      <c r="N338" s="1"/>
    </row>
    <row r="339" spans="8:14">
      <c r="H339" s="6"/>
      <c r="I339" s="7"/>
      <c r="J339" s="7"/>
      <c r="M339" s="1"/>
      <c r="N339" s="1"/>
    </row>
    <row r="340" spans="8:14">
      <c r="H340" s="6"/>
      <c r="I340" s="7"/>
      <c r="J340" s="7"/>
      <c r="M340" s="1"/>
      <c r="N340" s="1"/>
    </row>
    <row r="341" spans="8:14">
      <c r="H341" s="6"/>
      <c r="I341" s="7"/>
      <c r="J341" s="7"/>
      <c r="M341" s="1"/>
      <c r="N341" s="1"/>
    </row>
    <row r="342" spans="8:14">
      <c r="H342" s="6"/>
      <c r="I342" s="7"/>
      <c r="J342" s="7"/>
      <c r="M342" s="1"/>
      <c r="N342" s="1"/>
    </row>
    <row r="343" spans="8:14">
      <c r="H343" s="6"/>
      <c r="I343" s="7"/>
      <c r="J343" s="7"/>
      <c r="M343" s="1"/>
      <c r="N343" s="1"/>
    </row>
    <row r="344" spans="8:14">
      <c r="H344" s="6"/>
      <c r="I344" s="7"/>
      <c r="J344" s="7"/>
      <c r="M344" s="1"/>
      <c r="N344" s="1"/>
    </row>
    <row r="345" spans="8:14">
      <c r="H345" s="6"/>
      <c r="I345" s="7"/>
      <c r="J345" s="7"/>
      <c r="M345" s="1"/>
      <c r="N345" s="1"/>
    </row>
    <row r="346" spans="8:14">
      <c r="H346" s="6"/>
      <c r="I346" s="7"/>
      <c r="J346" s="7"/>
      <c r="M346" s="1"/>
      <c r="N346" s="1"/>
    </row>
    <row r="347" spans="8:14">
      <c r="H347" s="6"/>
      <c r="I347" s="7"/>
      <c r="J347" s="7"/>
      <c r="M347" s="1"/>
      <c r="N347" s="1"/>
    </row>
    <row r="348" spans="8:14">
      <c r="H348" s="6"/>
      <c r="I348" s="7"/>
      <c r="J348" s="7"/>
      <c r="M348" s="1"/>
      <c r="N348" s="1"/>
    </row>
    <row r="349" spans="8:14">
      <c r="H349" s="6"/>
      <c r="I349" s="7"/>
      <c r="J349" s="7"/>
      <c r="M349" s="1"/>
      <c r="N349" s="1"/>
    </row>
    <row r="350" spans="8:14">
      <c r="H350" s="6"/>
      <c r="I350" s="7"/>
      <c r="J350" s="7"/>
      <c r="M350" s="1"/>
      <c r="N350" s="1"/>
    </row>
    <row r="351" spans="8:14">
      <c r="H351" s="6"/>
      <c r="I351" s="7"/>
      <c r="J351" s="7"/>
      <c r="M351" s="1"/>
      <c r="N351" s="1"/>
    </row>
    <row r="352" spans="8:14">
      <c r="H352" s="6"/>
      <c r="I352" s="7"/>
      <c r="J352" s="7"/>
      <c r="M352" s="1"/>
      <c r="N352" s="1"/>
    </row>
    <row r="353" spans="8:14">
      <c r="H353" s="6"/>
      <c r="I353" s="7"/>
      <c r="J353" s="7"/>
      <c r="M353" s="1"/>
      <c r="N353" s="1"/>
    </row>
    <row r="354" spans="8:14">
      <c r="H354" s="6"/>
      <c r="I354" s="7"/>
      <c r="J354" s="7"/>
      <c r="M354" s="1"/>
      <c r="N354" s="1"/>
    </row>
    <row r="355" spans="8:14">
      <c r="H355" s="6"/>
      <c r="I355" s="7"/>
      <c r="J355" s="7"/>
      <c r="M355" s="1"/>
      <c r="N355" s="1"/>
    </row>
    <row r="356" spans="8:14">
      <c r="H356" s="6"/>
      <c r="I356" s="7"/>
      <c r="J356" s="7"/>
      <c r="M356" s="1"/>
      <c r="N356" s="1"/>
    </row>
    <row r="357" spans="8:14">
      <c r="H357" s="6"/>
      <c r="I357" s="7"/>
      <c r="J357" s="7"/>
      <c r="M357" s="1"/>
      <c r="N357" s="1"/>
    </row>
    <row r="358" spans="8:14">
      <c r="H358" s="6"/>
      <c r="I358" s="7"/>
      <c r="J358" s="7"/>
      <c r="M358" s="1"/>
      <c r="N358" s="1"/>
    </row>
    <row r="359" spans="8:14">
      <c r="H359" s="6"/>
      <c r="I359" s="7"/>
      <c r="J359" s="7"/>
      <c r="M359" s="1"/>
      <c r="N359" s="1"/>
    </row>
    <row r="360" spans="8:14">
      <c r="H360" s="6"/>
      <c r="I360" s="7"/>
      <c r="J360" s="7"/>
      <c r="M360" s="1"/>
      <c r="N360" s="1"/>
    </row>
    <row r="361" spans="8:14">
      <c r="H361" s="6"/>
      <c r="I361" s="7"/>
      <c r="J361" s="7"/>
      <c r="M361" s="1"/>
      <c r="N361" s="1"/>
    </row>
    <row r="362" spans="8:14">
      <c r="H362" s="6"/>
      <c r="I362" s="7"/>
      <c r="J362" s="7"/>
      <c r="M362" s="1"/>
      <c r="N362" s="1"/>
    </row>
    <row r="363" spans="8:14">
      <c r="H363" s="6"/>
      <c r="I363" s="7"/>
      <c r="J363" s="7"/>
      <c r="M363" s="1"/>
      <c r="N363" s="1"/>
    </row>
    <row r="364" spans="8:14">
      <c r="H364" s="6"/>
      <c r="I364" s="7"/>
      <c r="J364" s="7"/>
      <c r="M364" s="1"/>
      <c r="N364" s="1"/>
    </row>
    <row r="365" spans="8:14">
      <c r="H365" s="6"/>
      <c r="I365" s="7"/>
      <c r="J365" s="7"/>
      <c r="M365" s="1"/>
      <c r="N365" s="1"/>
    </row>
    <row r="366" spans="8:14">
      <c r="H366" s="6"/>
      <c r="I366" s="7"/>
      <c r="J366" s="7"/>
      <c r="M366" s="1"/>
      <c r="N366" s="1"/>
    </row>
    <row r="367" spans="8:14">
      <c r="H367" s="6"/>
      <c r="I367" s="7"/>
      <c r="J367" s="7"/>
      <c r="M367" s="1"/>
      <c r="N367" s="1"/>
    </row>
    <row r="368" spans="8:14">
      <c r="H368" s="6"/>
      <c r="I368" s="7"/>
      <c r="J368" s="7"/>
      <c r="M368" s="1"/>
      <c r="N368" s="1"/>
    </row>
    <row r="369" spans="8:14">
      <c r="H369" s="6"/>
      <c r="I369" s="7"/>
      <c r="J369" s="7"/>
      <c r="M369" s="1"/>
      <c r="N369" s="1"/>
    </row>
    <row r="370" spans="8:14">
      <c r="H370" s="6"/>
      <c r="I370" s="7"/>
      <c r="J370" s="7"/>
      <c r="M370" s="1"/>
      <c r="N370" s="1"/>
    </row>
    <row r="371" spans="8:14">
      <c r="H371" s="6"/>
      <c r="I371" s="7"/>
      <c r="J371" s="7"/>
      <c r="M371" s="1"/>
      <c r="N371" s="1"/>
    </row>
    <row r="372" spans="8:14">
      <c r="H372" s="6"/>
      <c r="I372" s="7"/>
      <c r="J372" s="7"/>
      <c r="M372" s="1"/>
      <c r="N372" s="1"/>
    </row>
    <row r="373" spans="8:14">
      <c r="H373" s="6"/>
      <c r="I373" s="7"/>
      <c r="J373" s="7"/>
      <c r="M373" s="1"/>
      <c r="N373" s="1"/>
    </row>
    <row r="374" spans="8:14">
      <c r="H374" s="6"/>
      <c r="I374" s="7"/>
      <c r="J374" s="7"/>
      <c r="M374" s="1"/>
      <c r="N374" s="1"/>
    </row>
    <row r="375" spans="8:14">
      <c r="H375" s="6"/>
      <c r="I375" s="7"/>
      <c r="J375" s="7"/>
      <c r="M375" s="1"/>
      <c r="N375" s="1"/>
    </row>
    <row r="376" spans="8:14">
      <c r="H376" s="6"/>
      <c r="I376" s="7"/>
      <c r="J376" s="7"/>
      <c r="M376" s="1"/>
      <c r="N376" s="1"/>
    </row>
    <row r="377" spans="8:14">
      <c r="H377" s="6"/>
      <c r="I377" s="7"/>
      <c r="J377" s="7"/>
      <c r="M377" s="1"/>
      <c r="N377" s="1"/>
    </row>
    <row r="378" spans="8:14">
      <c r="H378" s="6"/>
      <c r="I378" s="7"/>
      <c r="J378" s="7"/>
      <c r="M378" s="1"/>
      <c r="N378" s="1"/>
    </row>
    <row r="379" spans="8:14">
      <c r="H379" s="6"/>
      <c r="I379" s="7"/>
      <c r="J379" s="7"/>
      <c r="M379" s="1"/>
      <c r="N379" s="1"/>
    </row>
    <row r="380" spans="8:14">
      <c r="H380" s="6"/>
      <c r="I380" s="7"/>
      <c r="J380" s="7"/>
      <c r="M380" s="1"/>
      <c r="N380" s="1"/>
    </row>
    <row r="381" spans="8:14">
      <c r="H381" s="6"/>
      <c r="I381" s="7"/>
      <c r="J381" s="7"/>
      <c r="M381" s="1"/>
      <c r="N381" s="1"/>
    </row>
    <row r="382" spans="8:14">
      <c r="H382" s="6"/>
      <c r="I382" s="7"/>
      <c r="J382" s="7"/>
      <c r="M382" s="1"/>
      <c r="N382" s="1"/>
    </row>
    <row r="383" spans="8:14">
      <c r="H383" s="6"/>
      <c r="I383" s="7"/>
      <c r="J383" s="7"/>
      <c r="M383" s="1"/>
      <c r="N383" s="1"/>
    </row>
    <row r="384" spans="8:14">
      <c r="H384" s="6"/>
      <c r="I384" s="7"/>
      <c r="J384" s="7"/>
      <c r="M384" s="1"/>
      <c r="N384" s="1"/>
    </row>
    <row r="385" spans="8:14">
      <c r="H385" s="6"/>
      <c r="I385" s="7"/>
      <c r="J385" s="7"/>
      <c r="M385" s="1"/>
      <c r="N385" s="1"/>
    </row>
    <row r="386" spans="8:14">
      <c r="H386" s="6"/>
      <c r="I386" s="7"/>
      <c r="J386" s="7"/>
      <c r="M386" s="1"/>
      <c r="N386" s="1"/>
    </row>
    <row r="387" spans="8:14">
      <c r="H387" s="6"/>
      <c r="I387" s="7"/>
      <c r="J387" s="7"/>
      <c r="M387" s="1"/>
      <c r="N387" s="1"/>
    </row>
    <row r="388" spans="8:14">
      <c r="H388" s="6"/>
      <c r="I388" s="7"/>
      <c r="J388" s="7"/>
      <c r="M388" s="1"/>
      <c r="N388" s="1"/>
    </row>
    <row r="389" spans="8:14">
      <c r="H389" s="6"/>
      <c r="I389" s="7"/>
      <c r="J389" s="7"/>
      <c r="M389" s="1"/>
      <c r="N389" s="1"/>
    </row>
    <row r="390" spans="8:14">
      <c r="H390" s="6"/>
      <c r="I390" s="7"/>
      <c r="J390" s="7"/>
      <c r="M390" s="1"/>
      <c r="N390" s="1"/>
    </row>
    <row r="391" spans="8:14">
      <c r="H391" s="6"/>
      <c r="I391" s="7"/>
      <c r="J391" s="7"/>
      <c r="M391" s="1"/>
      <c r="N391" s="1"/>
    </row>
    <row r="392" spans="8:14">
      <c r="H392" s="6"/>
      <c r="I392" s="7"/>
      <c r="J392" s="7"/>
      <c r="M392" s="1"/>
      <c r="N392" s="1"/>
    </row>
    <row r="393" spans="8:14">
      <c r="H393" s="6"/>
      <c r="I393" s="7"/>
      <c r="J393" s="7"/>
      <c r="M393" s="1"/>
      <c r="N393" s="1"/>
    </row>
    <row r="394" spans="8:14">
      <c r="H394" s="6"/>
      <c r="I394" s="7"/>
      <c r="J394" s="7"/>
      <c r="M394" s="1"/>
      <c r="N394" s="1"/>
    </row>
    <row r="395" spans="8:14">
      <c r="H395" s="6"/>
      <c r="I395" s="7"/>
      <c r="J395" s="7"/>
      <c r="M395" s="1"/>
      <c r="N395" s="1"/>
    </row>
    <row r="396" spans="8:14">
      <c r="H396" s="6"/>
      <c r="I396" s="7"/>
      <c r="J396" s="7"/>
      <c r="M396" s="1"/>
      <c r="N396" s="1"/>
    </row>
    <row r="397" spans="8:14">
      <c r="H397" s="6"/>
      <c r="I397" s="7"/>
      <c r="J397" s="7"/>
      <c r="M397" s="1"/>
      <c r="N397" s="1"/>
    </row>
    <row r="398" spans="8:14">
      <c r="H398" s="6"/>
      <c r="I398" s="7"/>
      <c r="J398" s="7"/>
      <c r="M398" s="1"/>
      <c r="N398" s="1"/>
    </row>
    <row r="399" spans="8:14">
      <c r="H399" s="6"/>
      <c r="I399" s="7"/>
      <c r="J399" s="7"/>
      <c r="M399" s="1"/>
      <c r="N399" s="1"/>
    </row>
    <row r="400" spans="8:14">
      <c r="H400" s="6"/>
      <c r="I400" s="7"/>
      <c r="J400" s="7"/>
      <c r="M400" s="1"/>
      <c r="N400" s="1"/>
    </row>
    <row r="401" spans="8:14">
      <c r="H401" s="6"/>
      <c r="I401" s="7"/>
      <c r="J401" s="7"/>
      <c r="M401" s="1"/>
      <c r="N401" s="1"/>
    </row>
    <row r="402" spans="8:14">
      <c r="H402" s="6"/>
      <c r="I402" s="7"/>
      <c r="J402" s="7"/>
      <c r="M402" s="1"/>
      <c r="N402" s="1"/>
    </row>
    <row r="403" spans="8:14">
      <c r="H403" s="6"/>
      <c r="I403" s="7"/>
      <c r="J403" s="7"/>
      <c r="M403" s="1"/>
      <c r="N403" s="1"/>
    </row>
    <row r="404" spans="8:14">
      <c r="H404" s="6"/>
      <c r="I404" s="7"/>
      <c r="J404" s="7"/>
      <c r="M404" s="1"/>
      <c r="N404" s="1"/>
    </row>
    <row r="405" spans="8:14">
      <c r="H405" s="6"/>
      <c r="I405" s="7"/>
      <c r="J405" s="7"/>
      <c r="M405" s="1"/>
      <c r="N405" s="1"/>
    </row>
    <row r="406" spans="8:14">
      <c r="H406" s="6"/>
      <c r="I406" s="7"/>
      <c r="J406" s="7"/>
      <c r="M406" s="1"/>
      <c r="N406" s="1"/>
    </row>
    <row r="407" spans="8:14">
      <c r="H407" s="6"/>
      <c r="I407" s="7"/>
      <c r="J407" s="7"/>
      <c r="M407" s="1"/>
      <c r="N407" s="1"/>
    </row>
    <row r="408" spans="8:14">
      <c r="H408" s="6"/>
      <c r="I408" s="7"/>
      <c r="J408" s="7"/>
      <c r="M408" s="1"/>
      <c r="N408" s="1"/>
    </row>
    <row r="409" spans="8:14">
      <c r="H409" s="6"/>
      <c r="I409" s="7"/>
      <c r="J409" s="7"/>
      <c r="M409" s="1"/>
      <c r="N409" s="1"/>
    </row>
    <row r="410" spans="8:14">
      <c r="H410" s="6"/>
      <c r="I410" s="7"/>
      <c r="J410" s="7"/>
      <c r="M410" s="1"/>
      <c r="N410" s="1"/>
    </row>
    <row r="411" spans="8:14">
      <c r="H411" s="6"/>
      <c r="I411" s="7"/>
      <c r="J411" s="7"/>
      <c r="M411" s="1"/>
      <c r="N411" s="1"/>
    </row>
    <row r="412" spans="8:14">
      <c r="H412" s="6"/>
      <c r="I412" s="7"/>
      <c r="J412" s="7"/>
      <c r="M412" s="1"/>
      <c r="N412" s="1"/>
    </row>
    <row r="413" spans="8:14">
      <c r="H413" s="6"/>
      <c r="I413" s="7"/>
      <c r="J413" s="7"/>
      <c r="M413" s="1"/>
      <c r="N413" s="1"/>
    </row>
    <row r="414" spans="8:14">
      <c r="H414" s="6"/>
      <c r="I414" s="7"/>
      <c r="J414" s="7"/>
      <c r="M414" s="1"/>
      <c r="N414" s="1"/>
    </row>
    <row r="415" spans="8:14">
      <c r="H415" s="6"/>
      <c r="I415" s="7"/>
      <c r="J415" s="7"/>
      <c r="M415" s="1"/>
      <c r="N415" s="1"/>
    </row>
    <row r="416" spans="8:14">
      <c r="H416" s="6"/>
      <c r="I416" s="7"/>
      <c r="J416" s="7"/>
      <c r="M416" s="1"/>
      <c r="N416" s="1"/>
    </row>
    <row r="417" spans="8:14">
      <c r="H417" s="6"/>
      <c r="I417" s="7"/>
      <c r="J417" s="7"/>
      <c r="M417" s="1"/>
      <c r="N417" s="1"/>
    </row>
    <row r="418" spans="8:14">
      <c r="H418" s="6"/>
      <c r="I418" s="7"/>
      <c r="J418" s="7"/>
      <c r="M418" s="1"/>
      <c r="N418" s="1"/>
    </row>
    <row r="419" spans="8:14">
      <c r="H419" s="6"/>
      <c r="I419" s="7"/>
      <c r="J419" s="7"/>
      <c r="M419" s="1"/>
      <c r="N419" s="1"/>
    </row>
    <row r="420" spans="8:14">
      <c r="H420" s="6"/>
      <c r="I420" s="7"/>
      <c r="J420" s="7"/>
      <c r="M420" s="1"/>
      <c r="N420" s="1"/>
    </row>
    <row r="421" spans="8:14">
      <c r="H421" s="6"/>
      <c r="I421" s="7"/>
      <c r="J421" s="7"/>
      <c r="M421" s="1"/>
      <c r="N421" s="1"/>
    </row>
    <row r="422" spans="8:14">
      <c r="H422" s="6"/>
      <c r="I422" s="7"/>
      <c r="J422" s="7"/>
      <c r="M422" s="1"/>
      <c r="N422" s="1"/>
    </row>
    <row r="423" spans="8:14">
      <c r="H423" s="6"/>
      <c r="I423" s="7"/>
      <c r="J423" s="7"/>
      <c r="M423" s="1"/>
      <c r="N423" s="1"/>
    </row>
    <row r="424" spans="8:14">
      <c r="H424" s="6"/>
      <c r="I424" s="7"/>
      <c r="J424" s="7"/>
      <c r="M424" s="1"/>
      <c r="N424" s="1"/>
    </row>
    <row r="425" spans="8:14">
      <c r="H425" s="6"/>
      <c r="I425" s="7"/>
      <c r="J425" s="7"/>
      <c r="M425" s="1"/>
      <c r="N425" s="1"/>
    </row>
    <row r="426" spans="8:14">
      <c r="I426" s="6"/>
      <c r="J426" s="7"/>
      <c r="N426" s="1"/>
    </row>
    <row r="427" spans="8:14">
      <c r="I427" s="6"/>
      <c r="J427" s="7"/>
      <c r="N427" s="1"/>
    </row>
    <row r="428" spans="8:14">
      <c r="I428" s="6"/>
      <c r="J428" s="7"/>
      <c r="N428" s="1"/>
    </row>
    <row r="429" spans="8:14">
      <c r="I429" s="6"/>
      <c r="J429" s="7"/>
      <c r="N429" s="1"/>
    </row>
    <row r="430" spans="8:14">
      <c r="I430" s="6"/>
      <c r="J430" s="7"/>
      <c r="N430" s="1"/>
    </row>
    <row r="431" spans="8:14">
      <c r="I431" s="6"/>
      <c r="J431" s="7"/>
      <c r="N431" s="1"/>
    </row>
    <row r="432" spans="8:14">
      <c r="I432" s="6"/>
      <c r="J432" s="7"/>
      <c r="N432" s="1"/>
    </row>
    <row r="433" spans="9:14">
      <c r="I433" s="6"/>
      <c r="J433" s="7"/>
      <c r="N433" s="1"/>
    </row>
    <row r="434" spans="9:14">
      <c r="I434" s="6"/>
      <c r="J434" s="7"/>
      <c r="N434" s="1"/>
    </row>
    <row r="435" spans="9:14">
      <c r="I435" s="6"/>
      <c r="J435" s="7"/>
      <c r="N435" s="1"/>
    </row>
    <row r="436" spans="9:14">
      <c r="I436" s="6"/>
      <c r="J436" s="7"/>
      <c r="N436" s="1"/>
    </row>
    <row r="437" spans="9:14">
      <c r="I437" s="6"/>
      <c r="J437" s="7"/>
      <c r="N437" s="1"/>
    </row>
    <row r="438" spans="9:14">
      <c r="I438" s="6"/>
      <c r="J438" s="7"/>
      <c r="N438" s="1"/>
    </row>
    <row r="439" spans="9:14">
      <c r="I439" s="6"/>
      <c r="J439" s="7"/>
      <c r="N439" s="1"/>
    </row>
    <row r="440" spans="9:14">
      <c r="I440" s="6"/>
      <c r="J440" s="7"/>
      <c r="N440" s="1"/>
    </row>
    <row r="441" spans="9:14">
      <c r="I441" s="6"/>
      <c r="J441" s="7"/>
      <c r="N441" s="1"/>
    </row>
    <row r="442" spans="9:14">
      <c r="I442" s="6"/>
      <c r="J442" s="7"/>
      <c r="N442" s="1"/>
    </row>
    <row r="443" spans="9:14">
      <c r="I443" s="6"/>
      <c r="J443" s="7"/>
      <c r="N443" s="1"/>
    </row>
    <row r="444" spans="9:14">
      <c r="I444" s="6"/>
      <c r="J444" s="7"/>
      <c r="N444" s="1"/>
    </row>
    <row r="445" spans="9:14">
      <c r="I445" s="6"/>
      <c r="J445" s="7"/>
      <c r="N445" s="1"/>
    </row>
    <row r="446" spans="9:14">
      <c r="I446" s="6"/>
      <c r="J446" s="7"/>
      <c r="N446" s="1"/>
    </row>
    <row r="447" spans="9:14">
      <c r="I447" s="6"/>
      <c r="J447" s="7"/>
      <c r="N447" s="1"/>
    </row>
    <row r="448" spans="9:14">
      <c r="I448" s="6"/>
      <c r="J448" s="7"/>
      <c r="N448" s="1"/>
    </row>
    <row r="449" spans="9:14">
      <c r="I449" s="6"/>
      <c r="J449" s="7"/>
      <c r="N449" s="1"/>
    </row>
    <row r="450" spans="9:14">
      <c r="I450" s="6"/>
      <c r="J450" s="7"/>
      <c r="N450" s="1"/>
    </row>
    <row r="451" spans="9:14">
      <c r="I451" s="6"/>
      <c r="J451" s="7"/>
      <c r="N451" s="1"/>
    </row>
    <row r="452" spans="9:14">
      <c r="I452" s="6"/>
      <c r="J452" s="7"/>
      <c r="N452" s="1"/>
    </row>
    <row r="453" spans="9:14">
      <c r="I453" s="6"/>
      <c r="J453" s="7"/>
      <c r="N453" s="1"/>
    </row>
    <row r="454" spans="9:14">
      <c r="I454" s="6"/>
      <c r="J454" s="7"/>
      <c r="N454" s="1"/>
    </row>
    <row r="455" spans="9:14">
      <c r="I455" s="6"/>
      <c r="J455" s="7"/>
      <c r="N455" s="1"/>
    </row>
    <row r="456" spans="9:14">
      <c r="I456" s="6"/>
      <c r="J456" s="7"/>
      <c r="N456" s="1"/>
    </row>
    <row r="457" spans="9:14">
      <c r="I457" s="6"/>
      <c r="J457" s="7"/>
      <c r="N457" s="1"/>
    </row>
    <row r="458" spans="9:14">
      <c r="I458" s="6"/>
      <c r="J458" s="7"/>
      <c r="N458" s="1"/>
    </row>
    <row r="459" spans="9:14">
      <c r="I459" s="6"/>
      <c r="J459" s="7"/>
      <c r="N459" s="1"/>
    </row>
    <row r="460" spans="9:14">
      <c r="I460" s="6"/>
      <c r="J460" s="7"/>
      <c r="N460" s="1"/>
    </row>
    <row r="461" spans="9:14">
      <c r="I461" s="6"/>
      <c r="J461" s="7"/>
      <c r="N461" s="1"/>
    </row>
    <row r="462" spans="9:14">
      <c r="I462" s="6"/>
      <c r="J462" s="7"/>
      <c r="N462" s="1"/>
    </row>
    <row r="463" spans="9:14">
      <c r="I463" s="6"/>
      <c r="J463" s="7"/>
      <c r="N463" s="1"/>
    </row>
    <row r="464" spans="9:14">
      <c r="I464" s="6"/>
      <c r="J464" s="7"/>
      <c r="N464" s="1"/>
    </row>
    <row r="465" spans="9:14">
      <c r="I465" s="6"/>
      <c r="J465" s="7"/>
      <c r="N465" s="1"/>
    </row>
    <row r="466" spans="9:14">
      <c r="I466" s="6"/>
      <c r="J466" s="7"/>
      <c r="N466" s="1"/>
    </row>
    <row r="467" spans="9:14">
      <c r="I467" s="6"/>
      <c r="J467" s="7"/>
      <c r="N467" s="1"/>
    </row>
    <row r="468" spans="9:14">
      <c r="I468" s="6"/>
      <c r="J468" s="7"/>
      <c r="N468" s="1"/>
    </row>
    <row r="469" spans="9:14">
      <c r="I469" s="6"/>
      <c r="J469" s="7"/>
      <c r="N469" s="1"/>
    </row>
    <row r="470" spans="9:14">
      <c r="I470" s="6"/>
      <c r="J470" s="7"/>
      <c r="N470" s="1"/>
    </row>
    <row r="471" spans="9:14">
      <c r="I471" s="6"/>
      <c r="J471" s="7"/>
      <c r="N471" s="1"/>
    </row>
    <row r="472" spans="9:14">
      <c r="I472" s="6"/>
      <c r="J472" s="7"/>
      <c r="N472" s="1"/>
    </row>
    <row r="473" spans="9:14">
      <c r="I473" s="6"/>
      <c r="J473" s="7"/>
      <c r="N473" s="1"/>
    </row>
    <row r="474" spans="9:14">
      <c r="I474" s="6"/>
      <c r="J474" s="7"/>
      <c r="N474" s="1"/>
    </row>
    <row r="475" spans="9:14">
      <c r="I475" s="6"/>
      <c r="J475" s="7"/>
      <c r="N475" s="1"/>
    </row>
    <row r="476" spans="9:14">
      <c r="I476" s="6"/>
      <c r="J476" s="7"/>
      <c r="N476" s="1"/>
    </row>
    <row r="477" spans="9:14">
      <c r="I477" s="6"/>
      <c r="J477" s="7"/>
      <c r="N477" s="1"/>
    </row>
  </sheetData>
  <autoFilter ref="A8:JF293" xr:uid="{BDCA57E7-1A85-4404-9F37-165467936A44}"/>
  <mergeCells count="10">
    <mergeCell ref="G6:G7"/>
    <mergeCell ref="H6:H7"/>
    <mergeCell ref="I6:J6"/>
    <mergeCell ref="K6:N6"/>
    <mergeCell ref="A6:A7"/>
    <mergeCell ref="B6:B7"/>
    <mergeCell ref="C6:C7"/>
    <mergeCell ref="D6:D7"/>
    <mergeCell ref="E6:E7"/>
    <mergeCell ref="F6:F7"/>
  </mergeCells>
  <conditionalFormatting sqref="E478:E1048576 E1:E293">
    <cfRule type="duplicateValues" dxfId="19" priority="8"/>
  </conditionalFormatting>
  <conditionalFormatting sqref="E478:E1048576">
    <cfRule type="duplicateValues" dxfId="18" priority="1538"/>
  </conditionalFormatting>
  <conditionalFormatting sqref="E478:E1048576 E1:E293">
    <cfRule type="duplicateValues" dxfId="17" priority="1540"/>
    <cfRule type="duplicateValues" dxfId="16" priority="1541"/>
    <cfRule type="duplicateValues" dxfId="15" priority="1542"/>
    <cfRule type="duplicateValues" dxfId="14" priority="1543"/>
    <cfRule type="duplicateValues" dxfId="13" priority="1544"/>
    <cfRule type="duplicateValues" dxfId="12" priority="1545"/>
    <cfRule type="duplicateValues" dxfId="11" priority="1546"/>
    <cfRule type="duplicateValues" dxfId="10" priority="1547"/>
    <cfRule type="duplicateValues" dxfId="9" priority="1548"/>
    <cfRule type="duplicateValues" dxfId="8" priority="1549"/>
  </conditionalFormatting>
  <conditionalFormatting sqref="E478:E1048576">
    <cfRule type="duplicateValues" dxfId="7" priority="1560"/>
    <cfRule type="duplicateValues" dxfId="6" priority="1561"/>
    <cfRule type="duplicateValues" dxfId="5" priority="1562"/>
  </conditionalFormatting>
  <conditionalFormatting sqref="E478:E1048576 E1:E294">
    <cfRule type="duplicateValues" dxfId="4" priority="7"/>
  </conditionalFormatting>
  <conditionalFormatting sqref="E426:E1048576 E1:E294">
    <cfRule type="duplicateValues" dxfId="3" priority="1"/>
  </conditionalFormatting>
  <pageMargins left="0.25" right="0.25" top="0.75" bottom="0.75" header="0.3" footer="0.3"/>
  <pageSetup paperSize="9" scale="10" fitToHeight="0" pageOrder="overThenDown"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6C6C5-BB2B-493B-B23A-0B0E82E9313C}">
  <sheetPr codeName="Sheet8">
    <tabColor rgb="FF92D050"/>
  </sheetPr>
  <dimension ref="A1"/>
  <sheetViews>
    <sheetView workbookViewId="0">
      <selection activeCell="G27" sqref="G27"/>
    </sheetView>
  </sheetViews>
  <sheetFormatPr defaultRowHeight="14.5"/>
  <sheetData/>
  <pageMargins left="0.7" right="0.7" top="0.75" bottom="0.75" header="0.3" footer="0.3"/>
  <pageSetup paperSize="0" orientation="portrait" horizontalDpi="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BFD8A-220F-406D-9925-39EFC7AA7A18}">
  <sheetPr codeName="Sheet9"/>
  <dimension ref="A1:JF293"/>
  <sheetViews>
    <sheetView zoomScale="70" zoomScaleNormal="70" workbookViewId="0">
      <pane xSplit="8" ySplit="8" topLeftCell="I284" activePane="bottomRight" state="frozen"/>
      <selection pane="topRight" activeCell="G1" sqref="G1"/>
      <selection pane="bottomLeft" activeCell="A5" sqref="A5"/>
      <selection pane="bottomRight" activeCell="E294" sqref="E294"/>
    </sheetView>
  </sheetViews>
  <sheetFormatPr defaultColWidth="9.08984375" defaultRowHeight="10.5"/>
  <cols>
    <col min="1" max="1" width="6.1796875" style="1" bestFit="1" customWidth="1"/>
    <col min="2" max="2" width="9.08984375" style="1"/>
    <col min="3" max="4" width="10.54296875" style="1" customWidth="1"/>
    <col min="5" max="5" width="23.54296875" style="1" bestFit="1" customWidth="1"/>
    <col min="6" max="6" width="18.08984375" style="1" customWidth="1"/>
    <col min="7" max="7" width="6.1796875" style="1" bestFit="1" customWidth="1"/>
    <col min="8" max="8" width="8.54296875" style="1" customWidth="1"/>
    <col min="9" max="9" width="11.453125" style="1" customWidth="1"/>
    <col min="10" max="10" width="11.08984375" style="6" bestFit="1" customWidth="1"/>
    <col min="11" max="12" width="10.54296875" style="7" customWidth="1"/>
    <col min="13" max="13" width="12.81640625" style="7" customWidth="1"/>
    <col min="14" max="14" width="19.54296875" style="7" bestFit="1" customWidth="1"/>
    <col min="15" max="22" width="5.54296875" style="1" customWidth="1"/>
    <col min="23" max="23" width="8.1796875" style="1" customWidth="1"/>
    <col min="24" max="24" width="5.54296875" style="1" customWidth="1"/>
    <col min="25" max="26" width="6.6328125" style="1" bestFit="1" customWidth="1"/>
    <col min="27" max="30" width="5.54296875" style="1" customWidth="1"/>
    <col min="31" max="31" width="5.81640625" style="1" customWidth="1"/>
    <col min="32" max="51" width="5.54296875" style="1" customWidth="1"/>
    <col min="52" max="52" width="6.1796875" style="1" customWidth="1"/>
    <col min="53" max="266" width="5.54296875" style="1" customWidth="1"/>
    <col min="267" max="16384" width="9.08984375" style="1"/>
  </cols>
  <sheetData>
    <row r="1" spans="1:266" ht="50" customHeight="1">
      <c r="A1" s="20" t="s">
        <v>381</v>
      </c>
    </row>
    <row r="2" spans="1:266" ht="20" customHeight="1">
      <c r="A2" s="99" t="s">
        <v>413</v>
      </c>
    </row>
    <row r="3" spans="1:266" ht="20" customHeight="1">
      <c r="A3" s="99" t="s">
        <v>415</v>
      </c>
    </row>
    <row r="4" spans="1:266" ht="20" customHeight="1"/>
    <row r="5" spans="1:266" ht="20" customHeight="1">
      <c r="O5" s="85"/>
      <c r="P5" s="85"/>
      <c r="Q5" s="85"/>
      <c r="R5" s="85"/>
      <c r="S5" s="85"/>
      <c r="T5" s="85"/>
      <c r="U5" s="85"/>
      <c r="V5" s="85"/>
      <c r="W5" s="85"/>
      <c r="X5" s="85"/>
      <c r="Y5" s="85"/>
      <c r="Z5" s="85"/>
      <c r="AA5" s="85"/>
      <c r="AB5" s="85"/>
      <c r="AC5" s="85"/>
      <c r="AD5" s="85"/>
      <c r="AE5" s="85"/>
      <c r="AF5" s="85"/>
      <c r="AG5" s="85"/>
      <c r="AH5" s="85"/>
      <c r="AI5" s="85"/>
      <c r="AJ5" s="85"/>
      <c r="AK5" s="85"/>
      <c r="AL5" s="85"/>
      <c r="AM5" s="85"/>
      <c r="AN5" s="85"/>
      <c r="AO5" s="85"/>
      <c r="AP5" s="85"/>
      <c r="AQ5" s="85"/>
      <c r="AR5" s="85"/>
      <c r="AS5" s="85"/>
      <c r="AT5" s="85"/>
      <c r="AU5" s="85"/>
      <c r="AV5" s="85"/>
      <c r="AW5" s="85"/>
      <c r="AX5" s="85"/>
      <c r="AY5" s="85"/>
      <c r="AZ5" s="85"/>
      <c r="BA5" s="85"/>
      <c r="BB5" s="85"/>
      <c r="BC5" s="85"/>
      <c r="BD5" s="85"/>
      <c r="BE5" s="85"/>
      <c r="BF5" s="85"/>
      <c r="BG5" s="85"/>
      <c r="BH5" s="85"/>
      <c r="BI5" s="85"/>
      <c r="BJ5" s="85"/>
      <c r="BK5" s="85"/>
      <c r="BL5" s="85"/>
      <c r="BM5" s="85"/>
      <c r="BN5" s="85"/>
      <c r="BO5" s="85"/>
      <c r="BP5" s="85"/>
      <c r="BQ5" s="85"/>
      <c r="BR5" s="85"/>
      <c r="BS5" s="85"/>
      <c r="BT5" s="85"/>
      <c r="BU5" s="85"/>
      <c r="BV5" s="85"/>
      <c r="BW5" s="85"/>
      <c r="BX5" s="85"/>
      <c r="BY5" s="85"/>
      <c r="BZ5" s="85"/>
      <c r="CA5" s="85"/>
      <c r="CB5" s="85"/>
      <c r="CC5" s="85"/>
      <c r="CD5" s="85"/>
      <c r="CE5" s="85"/>
      <c r="CF5" s="85"/>
      <c r="CG5" s="85"/>
      <c r="CH5" s="85"/>
      <c r="CI5" s="85"/>
      <c r="CJ5" s="85"/>
      <c r="CK5" s="85"/>
      <c r="CL5" s="85"/>
      <c r="CM5" s="85"/>
      <c r="CN5" s="85"/>
      <c r="CO5" s="85"/>
      <c r="CP5" s="85"/>
      <c r="CQ5" s="85"/>
      <c r="CR5" s="85"/>
      <c r="CS5" s="85"/>
      <c r="CT5" s="85"/>
      <c r="CU5" s="85"/>
      <c r="CV5" s="85"/>
      <c r="CW5" s="85"/>
      <c r="CX5" s="85"/>
      <c r="CY5" s="85"/>
      <c r="CZ5" s="85"/>
      <c r="DA5" s="85"/>
      <c r="DB5" s="85"/>
      <c r="DC5" s="85"/>
      <c r="DD5" s="85"/>
      <c r="DE5" s="85"/>
      <c r="DF5" s="85"/>
      <c r="DG5" s="85"/>
      <c r="DH5" s="85"/>
      <c r="DI5" s="85"/>
      <c r="DJ5" s="85"/>
      <c r="DK5" s="85"/>
      <c r="DL5" s="85"/>
      <c r="DM5" s="85"/>
      <c r="DN5" s="85"/>
      <c r="DO5" s="85"/>
      <c r="DP5" s="85"/>
      <c r="DQ5" s="85"/>
      <c r="DR5" s="85"/>
      <c r="DS5" s="85"/>
      <c r="DT5" s="85"/>
      <c r="DU5" s="85"/>
      <c r="DV5" s="85"/>
      <c r="DW5" s="85"/>
      <c r="DX5" s="85"/>
      <c r="DY5" s="85"/>
      <c r="DZ5" s="85"/>
      <c r="EA5" s="85"/>
      <c r="EB5" s="85"/>
      <c r="EC5" s="85"/>
      <c r="ED5" s="85"/>
      <c r="EE5" s="85"/>
      <c r="EF5" s="85"/>
      <c r="EG5" s="85"/>
      <c r="EH5" s="85"/>
      <c r="EI5" s="85"/>
      <c r="EJ5" s="85"/>
      <c r="EK5" s="85"/>
      <c r="EL5" s="85"/>
      <c r="EM5" s="85"/>
      <c r="EN5" s="85"/>
      <c r="EO5" s="85"/>
      <c r="EP5" s="85"/>
      <c r="EQ5" s="85"/>
      <c r="ER5" s="85"/>
      <c r="ES5" s="85"/>
      <c r="ET5" s="85"/>
      <c r="EU5" s="85"/>
      <c r="EV5" s="85"/>
      <c r="EW5" s="85"/>
      <c r="EX5" s="85"/>
      <c r="EY5" s="85"/>
      <c r="EZ5" s="85"/>
      <c r="FA5" s="85"/>
      <c r="FB5" s="85"/>
      <c r="FC5" s="85"/>
      <c r="FD5" s="85"/>
      <c r="FE5" s="85"/>
      <c r="FF5" s="85"/>
      <c r="FG5" s="85"/>
      <c r="FH5" s="85"/>
      <c r="FI5" s="85"/>
      <c r="FJ5" s="85"/>
      <c r="FK5" s="85"/>
      <c r="FL5" s="85"/>
      <c r="FM5" s="85"/>
      <c r="FN5" s="85"/>
      <c r="FO5" s="85"/>
      <c r="FP5" s="85"/>
      <c r="FQ5" s="85"/>
      <c r="FR5" s="85"/>
      <c r="FS5" s="85"/>
      <c r="FT5" s="85"/>
      <c r="FU5" s="85"/>
      <c r="FV5" s="85"/>
      <c r="FW5" s="85"/>
      <c r="FX5" s="85"/>
      <c r="FY5" s="85"/>
      <c r="FZ5" s="85"/>
      <c r="GA5" s="85"/>
      <c r="GB5" s="85"/>
      <c r="GC5" s="85"/>
      <c r="GD5" s="85"/>
      <c r="GE5" s="85"/>
      <c r="GF5" s="85"/>
      <c r="GG5" s="85"/>
      <c r="GH5" s="85"/>
      <c r="GI5" s="85"/>
      <c r="GJ5" s="85"/>
      <c r="GK5" s="85"/>
      <c r="GL5" s="85"/>
      <c r="GM5" s="85"/>
      <c r="GN5" s="85"/>
      <c r="GO5" s="85"/>
      <c r="GP5" s="85"/>
      <c r="GQ5" s="85"/>
      <c r="GR5" s="85"/>
      <c r="GS5" s="85"/>
      <c r="GT5" s="85"/>
      <c r="GU5" s="85"/>
      <c r="GV5" s="85"/>
      <c r="GW5" s="85"/>
      <c r="GX5" s="85"/>
      <c r="GY5" s="85"/>
      <c r="GZ5" s="85"/>
      <c r="HA5" s="85"/>
      <c r="HB5" s="85"/>
      <c r="HC5" s="85"/>
      <c r="HD5" s="85"/>
      <c r="HE5" s="85"/>
      <c r="HF5" s="85"/>
      <c r="HG5" s="85"/>
      <c r="HH5" s="85"/>
      <c r="HI5" s="85"/>
      <c r="HJ5" s="85"/>
      <c r="HK5" s="85"/>
      <c r="HL5" s="85"/>
      <c r="HM5" s="85"/>
      <c r="HN5" s="85"/>
      <c r="HO5" s="85"/>
      <c r="HP5" s="85"/>
      <c r="HQ5" s="85"/>
      <c r="HR5" s="85"/>
      <c r="HS5" s="85"/>
      <c r="HT5" s="85"/>
      <c r="HU5" s="85"/>
      <c r="HV5" s="85"/>
      <c r="HW5" s="85"/>
      <c r="HX5" s="85"/>
      <c r="HY5" s="85"/>
      <c r="HZ5" s="85"/>
      <c r="IA5" s="85"/>
      <c r="IB5" s="85"/>
      <c r="IC5" s="85"/>
      <c r="ID5" s="85"/>
      <c r="IE5" s="85"/>
      <c r="IF5" s="85"/>
      <c r="IG5" s="85"/>
      <c r="IH5" s="85"/>
      <c r="II5" s="85"/>
      <c r="IJ5" s="85"/>
      <c r="IK5" s="85"/>
      <c r="IL5" s="85"/>
      <c r="IM5" s="85"/>
      <c r="IN5" s="85"/>
      <c r="IO5" s="85"/>
      <c r="IP5" s="85"/>
      <c r="IQ5" s="85"/>
      <c r="IR5" s="85"/>
      <c r="IS5" s="85"/>
      <c r="IT5" s="85"/>
      <c r="IU5" s="85"/>
      <c r="IV5" s="85"/>
      <c r="IW5" s="85"/>
      <c r="IX5" s="85"/>
      <c r="IY5" s="85"/>
      <c r="IZ5" s="85"/>
      <c r="JA5" s="85"/>
      <c r="JB5" s="85"/>
      <c r="JC5" s="85"/>
      <c r="JD5" s="85"/>
      <c r="JE5" s="85"/>
      <c r="JF5" s="85"/>
    </row>
    <row r="6" spans="1:266" s="2" customFormat="1" ht="20" customHeight="1">
      <c r="A6" s="190" t="s">
        <v>411</v>
      </c>
      <c r="B6" s="206" t="s">
        <v>375</v>
      </c>
      <c r="C6" s="204" t="s">
        <v>376</v>
      </c>
      <c r="D6" s="206" t="s">
        <v>671</v>
      </c>
      <c r="E6" s="204" t="s">
        <v>109</v>
      </c>
      <c r="F6" s="204" t="s">
        <v>288</v>
      </c>
      <c r="G6" s="204" t="s">
        <v>357</v>
      </c>
      <c r="H6" s="204" t="s">
        <v>377</v>
      </c>
      <c r="I6" s="200" t="s">
        <v>182</v>
      </c>
      <c r="J6" s="201"/>
      <c r="K6" s="195" t="s">
        <v>183</v>
      </c>
      <c r="L6" s="195"/>
      <c r="M6" s="195"/>
      <c r="N6" s="195"/>
      <c r="O6" s="175">
        <v>45839</v>
      </c>
      <c r="P6" s="172"/>
      <c r="Q6" s="172"/>
      <c r="R6" s="172"/>
      <c r="S6" s="172"/>
      <c r="T6" s="172"/>
      <c r="U6" s="173" t="str">
        <f>LOOKUP(O$6,'Daily Absent'!$O$6:$AX$6,'Daily Absent'!$O7:$AX7)</f>
        <v>Sel</v>
      </c>
      <c r="V6" s="101">
        <f>O6+1</f>
        <v>45840</v>
      </c>
      <c r="W6" s="102"/>
      <c r="X6" s="102"/>
      <c r="Y6" s="102"/>
      <c r="Z6" s="102"/>
      <c r="AA6" s="102"/>
      <c r="AB6" s="103" t="str">
        <f>LOOKUP(V$6,'Daily Absent'!$O$6:$AX$6,'Daily Absent'!$O7:$AX7)</f>
        <v>Rab</v>
      </c>
      <c r="AC6" s="101">
        <f t="shared" ref="AC6" si="0">V6+1</f>
        <v>45841</v>
      </c>
      <c r="AD6" s="102"/>
      <c r="AE6" s="102"/>
      <c r="AF6" s="102"/>
      <c r="AG6" s="102"/>
      <c r="AH6" s="102"/>
      <c r="AI6" s="103" t="str">
        <f>LOOKUP(AC$6,'Daily Absent'!$O$6:$AX$6,'Daily Absent'!$O7:$AX7)</f>
        <v>Kam</v>
      </c>
      <c r="AJ6" s="101">
        <f t="shared" ref="AJ6" si="1">AC6+1</f>
        <v>45842</v>
      </c>
      <c r="AK6" s="102"/>
      <c r="AL6" s="102"/>
      <c r="AM6" s="102"/>
      <c r="AN6" s="102"/>
      <c r="AO6" s="102"/>
      <c r="AP6" s="103" t="str">
        <f>LOOKUP(AJ$6,'Daily Absent'!$O$6:$AX$6,'Daily Absent'!$O7:$AX7)</f>
        <v>Jum</v>
      </c>
      <c r="AQ6" s="101">
        <f t="shared" ref="AQ6" si="2">AJ6+1</f>
        <v>45843</v>
      </c>
      <c r="AR6" s="102"/>
      <c r="AS6" s="102"/>
      <c r="AT6" s="102"/>
      <c r="AU6" s="102"/>
      <c r="AV6" s="102"/>
      <c r="AW6" s="103" t="str">
        <f>LOOKUP(AQ$6,'Daily Absent'!$O$6:$AX$6,'Daily Absent'!$O7:$AX7)</f>
        <v>Sab</v>
      </c>
      <c r="AX6" s="101">
        <f t="shared" ref="AX6" si="3">AQ6+1</f>
        <v>45844</v>
      </c>
      <c r="AY6" s="102"/>
      <c r="AZ6" s="102"/>
      <c r="BA6" s="102"/>
      <c r="BB6" s="102"/>
      <c r="BC6" s="102"/>
      <c r="BD6" s="103" t="str">
        <f>LOOKUP(AX$6,'Daily Absent'!$O$6:$AX$6,'Daily Absent'!$O7:$AX7)</f>
        <v>Mgg</v>
      </c>
      <c r="BE6" s="101">
        <f t="shared" ref="BE6" si="4">AX6+1</f>
        <v>45845</v>
      </c>
      <c r="BF6" s="102"/>
      <c r="BG6" s="102"/>
      <c r="BH6" s="102"/>
      <c r="BI6" s="102"/>
      <c r="BJ6" s="102"/>
      <c r="BK6" s="103" t="str">
        <f>LOOKUP(BE$6,'Daily Absent'!$O$6:$AX$6,'Daily Absent'!$O7:$AX7)</f>
        <v>Sen</v>
      </c>
      <c r="BL6" s="101">
        <f t="shared" ref="BL6" si="5">BE6+1</f>
        <v>45846</v>
      </c>
      <c r="BM6" s="102"/>
      <c r="BN6" s="102"/>
      <c r="BO6" s="102"/>
      <c r="BP6" s="102"/>
      <c r="BQ6" s="102"/>
      <c r="BR6" s="103" t="str">
        <f>LOOKUP(BL$6,'Daily Absent'!$O$6:$AX$6,'Daily Absent'!$O7:$AX7)</f>
        <v>Sel</v>
      </c>
      <c r="BS6" s="101">
        <f t="shared" ref="BS6" si="6">BL6+1</f>
        <v>45847</v>
      </c>
      <c r="BT6" s="102"/>
      <c r="BU6" s="102"/>
      <c r="BV6" s="102"/>
      <c r="BW6" s="102"/>
      <c r="BX6" s="102"/>
      <c r="BY6" s="103" t="str">
        <f>LOOKUP(BS$6,'Daily Absent'!$O$6:$AX$6,'Daily Absent'!$O7:$AX7)</f>
        <v>Rab</v>
      </c>
      <c r="BZ6" s="101">
        <f t="shared" ref="BZ6" si="7">BS6+1</f>
        <v>45848</v>
      </c>
      <c r="CA6" s="102"/>
      <c r="CB6" s="102"/>
      <c r="CC6" s="102"/>
      <c r="CD6" s="102"/>
      <c r="CE6" s="102"/>
      <c r="CF6" s="103" t="str">
        <f>LOOKUP(BZ$6,'Daily Absent'!$O$6:$AX$6,'Daily Absent'!$O7:$AX7)</f>
        <v>Kam</v>
      </c>
      <c r="CG6" s="101">
        <f t="shared" ref="CG6" si="8">BZ6+1</f>
        <v>45849</v>
      </c>
      <c r="CH6" s="102"/>
      <c r="CI6" s="102"/>
      <c r="CJ6" s="102"/>
      <c r="CK6" s="102"/>
      <c r="CL6" s="102"/>
      <c r="CM6" s="103" t="str">
        <f>LOOKUP(CG$6,'Daily Absent'!$O$6:$AX$6,'Daily Absent'!$O7:$AX7)</f>
        <v>Jum</v>
      </c>
      <c r="CN6" s="101">
        <f t="shared" ref="CN6" si="9">CG6+1</f>
        <v>45850</v>
      </c>
      <c r="CO6" s="102"/>
      <c r="CP6" s="102"/>
      <c r="CQ6" s="102"/>
      <c r="CR6" s="102"/>
      <c r="CS6" s="102"/>
      <c r="CT6" s="103" t="str">
        <f>LOOKUP(CN$6,'Daily Absent'!$O$6:$AX$6,'Daily Absent'!$O7:$AX7)</f>
        <v>Sab</v>
      </c>
      <c r="CU6" s="101">
        <f t="shared" ref="CU6" si="10">CN6+1</f>
        <v>45851</v>
      </c>
      <c r="CV6" s="102"/>
      <c r="CW6" s="102"/>
      <c r="CX6" s="102"/>
      <c r="CY6" s="102"/>
      <c r="CZ6" s="102"/>
      <c r="DA6" s="103" t="str">
        <f>LOOKUP(CU$6,'Daily Absent'!$O$6:$AX$6,'Daily Absent'!$O7:$AX7)</f>
        <v>Mgg</v>
      </c>
      <c r="DB6" s="101">
        <f t="shared" ref="DB6" si="11">CU6+1</f>
        <v>45852</v>
      </c>
      <c r="DC6" s="102"/>
      <c r="DD6" s="102"/>
      <c r="DE6" s="102"/>
      <c r="DF6" s="102"/>
      <c r="DG6" s="102"/>
      <c r="DH6" s="103" t="str">
        <f>LOOKUP(DB$6,'Daily Absent'!$O$6:$AX$6,'Daily Absent'!$O7:$AX7)</f>
        <v>Sen</v>
      </c>
      <c r="DI6" s="101">
        <f t="shared" ref="DI6" si="12">DB6+1</f>
        <v>45853</v>
      </c>
      <c r="DJ6" s="102"/>
      <c r="DK6" s="102"/>
      <c r="DL6" s="102"/>
      <c r="DM6" s="102"/>
      <c r="DN6" s="102"/>
      <c r="DO6" s="103" t="str">
        <f>LOOKUP(DI$6,'Daily Absent'!$O$6:$AX$6,'Daily Absent'!$O7:$AX7)</f>
        <v>Sel</v>
      </c>
      <c r="DP6" s="101">
        <f t="shared" ref="DP6" si="13">DI6+1</f>
        <v>45854</v>
      </c>
      <c r="DQ6" s="102"/>
      <c r="DR6" s="102"/>
      <c r="DS6" s="102"/>
      <c r="DT6" s="102"/>
      <c r="DU6" s="102"/>
      <c r="DV6" s="103" t="str">
        <f>LOOKUP(DP$6,'Daily Absent'!$O$6:$AX$6,'Daily Absent'!$O7:$AX7)</f>
        <v>Rab</v>
      </c>
      <c r="DW6" s="101">
        <f t="shared" ref="DW6" si="14">DP6+1</f>
        <v>45855</v>
      </c>
      <c r="DX6" s="102"/>
      <c r="DY6" s="102"/>
      <c r="DZ6" s="102"/>
      <c r="EA6" s="102"/>
      <c r="EB6" s="102"/>
      <c r="EC6" s="103" t="str">
        <f>LOOKUP(DW$6,'Daily Absent'!$O$6:$AX$6,'Daily Absent'!$O7:$AX7)</f>
        <v>Kam</v>
      </c>
      <c r="ED6" s="101">
        <f t="shared" ref="ED6" si="15">DW6+1</f>
        <v>45856</v>
      </c>
      <c r="EE6" s="102"/>
      <c r="EF6" s="102"/>
      <c r="EG6" s="102"/>
      <c r="EH6" s="102"/>
      <c r="EI6" s="102"/>
      <c r="EJ6" s="103" t="str">
        <f>LOOKUP(ED$6,'Daily Absent'!$O$6:$AX$6,'Daily Absent'!$O7:$AX7)</f>
        <v>Jum</v>
      </c>
      <c r="EK6" s="101">
        <f t="shared" ref="EK6" si="16">ED6+1</f>
        <v>45857</v>
      </c>
      <c r="EL6" s="102"/>
      <c r="EM6" s="102"/>
      <c r="EN6" s="102"/>
      <c r="EO6" s="102"/>
      <c r="EP6" s="102"/>
      <c r="EQ6" s="103" t="str">
        <f>LOOKUP(EK$6,'Daily Absent'!$O$6:$AX$6,'Daily Absent'!$O7:$AX7)</f>
        <v>Sab</v>
      </c>
      <c r="ER6" s="101">
        <f t="shared" ref="ER6" si="17">EK6+1</f>
        <v>45858</v>
      </c>
      <c r="ES6" s="102"/>
      <c r="ET6" s="102"/>
      <c r="EU6" s="102"/>
      <c r="EV6" s="102"/>
      <c r="EW6" s="102"/>
      <c r="EX6" s="103" t="str">
        <f>LOOKUP(ER$6,'Daily Absent'!$O$6:$AX$6,'Daily Absent'!$O7:$AX7)</f>
        <v>Mgg</v>
      </c>
      <c r="EY6" s="101">
        <f t="shared" ref="EY6" si="18">ER6+1</f>
        <v>45859</v>
      </c>
      <c r="EZ6" s="102"/>
      <c r="FA6" s="102"/>
      <c r="FB6" s="102"/>
      <c r="FC6" s="102"/>
      <c r="FD6" s="102"/>
      <c r="FE6" s="103" t="str">
        <f>LOOKUP(EY$6,'Daily Absent'!$O$6:$AX$6,'Daily Absent'!$O7:$AX7)</f>
        <v>Sen</v>
      </c>
      <c r="FF6" s="101">
        <f t="shared" ref="FF6" si="19">EY6+1</f>
        <v>45860</v>
      </c>
      <c r="FG6" s="102"/>
      <c r="FH6" s="102"/>
      <c r="FI6" s="102"/>
      <c r="FJ6" s="102"/>
      <c r="FK6" s="102"/>
      <c r="FL6" s="103" t="str">
        <f>LOOKUP(FF$6,'Daily Absent'!$O$6:$AX$6,'Daily Absent'!$O7:$AX7)</f>
        <v>Sel</v>
      </c>
      <c r="FM6" s="101">
        <f t="shared" ref="FM6" si="20">FF6+1</f>
        <v>45861</v>
      </c>
      <c r="FN6" s="102"/>
      <c r="FO6" s="102"/>
      <c r="FP6" s="102"/>
      <c r="FQ6" s="102"/>
      <c r="FR6" s="102"/>
      <c r="FS6" s="103" t="str">
        <f>LOOKUP(FM$6,'Daily Absent'!$O$6:$AX$6,'Daily Absent'!$O7:$AX7)</f>
        <v>Rab</v>
      </c>
      <c r="FT6" s="101">
        <f t="shared" ref="FT6" si="21">FM6+1</f>
        <v>45862</v>
      </c>
      <c r="FU6" s="102"/>
      <c r="FV6" s="102"/>
      <c r="FW6" s="102"/>
      <c r="FX6" s="102"/>
      <c r="FY6" s="102"/>
      <c r="FZ6" s="103" t="str">
        <f>LOOKUP(FT$6,'Daily Absent'!$O$6:$AX$6,'Daily Absent'!$O7:$AX7)</f>
        <v>Kam</v>
      </c>
      <c r="GA6" s="101">
        <f t="shared" ref="GA6" si="22">FT6+1</f>
        <v>45863</v>
      </c>
      <c r="GB6" s="102"/>
      <c r="GC6" s="102"/>
      <c r="GD6" s="102"/>
      <c r="GE6" s="102"/>
      <c r="GF6" s="102"/>
      <c r="GG6" s="103" t="str">
        <f>LOOKUP(GA$6,'Daily Absent'!$O$6:$AX$6,'Daily Absent'!$O7:$AX7)</f>
        <v>Jum</v>
      </c>
      <c r="GH6" s="101">
        <f t="shared" ref="GH6" si="23">GA6+1</f>
        <v>45864</v>
      </c>
      <c r="GI6" s="102"/>
      <c r="GJ6" s="102"/>
      <c r="GK6" s="102"/>
      <c r="GL6" s="102"/>
      <c r="GM6" s="102"/>
      <c r="GN6" s="103" t="str">
        <f>LOOKUP(GH$6,'Daily Absent'!$O$6:$AX$6,'Daily Absent'!$O7:$AX7)</f>
        <v>Sab</v>
      </c>
      <c r="GO6" s="101">
        <f t="shared" ref="GO6" si="24">GH6+1</f>
        <v>45865</v>
      </c>
      <c r="GP6" s="102"/>
      <c r="GQ6" s="102"/>
      <c r="GR6" s="102"/>
      <c r="GS6" s="102"/>
      <c r="GT6" s="102"/>
      <c r="GU6" s="103" t="str">
        <f>LOOKUP(GO$6,'Daily Absent'!$O$6:$AX$6,'Daily Absent'!$O7:$AX7)</f>
        <v>Mgg</v>
      </c>
      <c r="GV6" s="101">
        <f t="shared" ref="GV6" si="25">GO6+1</f>
        <v>45866</v>
      </c>
      <c r="GW6" s="102"/>
      <c r="GX6" s="102"/>
      <c r="GY6" s="102"/>
      <c r="GZ6" s="102"/>
      <c r="HA6" s="102"/>
      <c r="HB6" s="103" t="str">
        <f>LOOKUP(GV$6,'Daily Absent'!$O$6:$AX$6,'Daily Absent'!$O7:$AX7)</f>
        <v>Sen</v>
      </c>
      <c r="HC6" s="101">
        <f t="shared" ref="HC6" si="26">GV6+1</f>
        <v>45867</v>
      </c>
      <c r="HD6" s="102"/>
      <c r="HE6" s="102"/>
      <c r="HF6" s="102"/>
      <c r="HG6" s="102"/>
      <c r="HH6" s="102"/>
      <c r="HI6" s="103" t="str">
        <f>LOOKUP(HC$6,'Daily Absent'!$O$6:$AX$6,'Daily Absent'!$O7:$AX7)</f>
        <v>Sel</v>
      </c>
      <c r="HJ6" s="101">
        <f t="shared" ref="HJ6" si="27">HC6+1</f>
        <v>45868</v>
      </c>
      <c r="HK6" s="102"/>
      <c r="HL6" s="102"/>
      <c r="HM6" s="102"/>
      <c r="HN6" s="102"/>
      <c r="HO6" s="102"/>
      <c r="HP6" s="103" t="str">
        <f>LOOKUP(HJ$6,'Daily Absent'!$O$6:$AX$6,'Daily Absent'!$O7:$AX7)</f>
        <v>Rab</v>
      </c>
      <c r="HQ6" s="101">
        <f t="shared" ref="HQ6" si="28">HJ6+1</f>
        <v>45869</v>
      </c>
      <c r="HR6" s="102"/>
      <c r="HS6" s="102"/>
      <c r="HT6" s="102"/>
      <c r="HU6" s="102"/>
      <c r="HV6" s="102"/>
      <c r="HW6" s="103" t="str">
        <f>LOOKUP(HQ$6,'Daily Absent'!$O$6:$AX$6,'Daily Absent'!$O7:$AX7)</f>
        <v>Kam</v>
      </c>
      <c r="HX6" s="101">
        <f t="shared" ref="HX6" si="29">HQ6+1</f>
        <v>45870</v>
      </c>
      <c r="HY6" s="102"/>
      <c r="HZ6" s="102"/>
      <c r="IA6" s="102"/>
      <c r="IB6" s="102"/>
      <c r="IC6" s="102"/>
      <c r="ID6" s="103" t="str">
        <f>LOOKUP(HX$6,'Daily Absent'!$O$6:$AX$6,'Daily Absent'!$O7:$AX7)</f>
        <v>Jum</v>
      </c>
      <c r="IE6" s="101">
        <f t="shared" ref="IE6" si="30">HX6+1</f>
        <v>45871</v>
      </c>
      <c r="IF6" s="102"/>
      <c r="IG6" s="102"/>
      <c r="IH6" s="102"/>
      <c r="II6" s="102"/>
      <c r="IJ6" s="102"/>
      <c r="IK6" s="103" t="str">
        <f>LOOKUP(IE$6,'Daily Absent'!$O$6:$AX$6,'Daily Absent'!$O7:$AX7)</f>
        <v>Sab</v>
      </c>
      <c r="IL6" s="101">
        <f t="shared" ref="IL6" si="31">IE6+1</f>
        <v>45872</v>
      </c>
      <c r="IM6" s="102"/>
      <c r="IN6" s="102"/>
      <c r="IO6" s="102"/>
      <c r="IP6" s="102"/>
      <c r="IQ6" s="102"/>
      <c r="IR6" s="103" t="str">
        <f>LOOKUP(IL$6,'Daily Absent'!$O$6:$AX$6,'Daily Absent'!$O7:$AX7)</f>
        <v>Mgg</v>
      </c>
      <c r="IS6" s="101">
        <f t="shared" ref="IS6" si="32">IL6+1</f>
        <v>45873</v>
      </c>
      <c r="IT6" s="102"/>
      <c r="IU6" s="102"/>
      <c r="IV6" s="102"/>
      <c r="IW6" s="102"/>
      <c r="IX6" s="102"/>
      <c r="IY6" s="103" t="str">
        <f>LOOKUP(IS$6,'Daily Absent'!$O$6:$AX$6,'Daily Absent'!$O7:$AX7)</f>
        <v>Sen</v>
      </c>
      <c r="IZ6" s="101">
        <f t="shared" ref="IZ6" si="33">IS6+1</f>
        <v>45874</v>
      </c>
      <c r="JA6" s="102"/>
      <c r="JB6" s="102"/>
      <c r="JC6" s="102"/>
      <c r="JD6" s="102"/>
      <c r="JE6" s="102"/>
      <c r="JF6" s="103" t="str">
        <f>LOOKUP(IZ$6,'Daily Absent'!$O$6:$AX$6,'Daily Absent'!$O7:$AX7)</f>
        <v>Sel</v>
      </c>
    </row>
    <row r="7" spans="1:266" s="2" customFormat="1" ht="20" customHeight="1">
      <c r="A7" s="190"/>
      <c r="B7" s="207"/>
      <c r="C7" s="205"/>
      <c r="D7" s="205"/>
      <c r="E7" s="205"/>
      <c r="F7" s="205"/>
      <c r="G7" s="205"/>
      <c r="H7" s="205"/>
      <c r="I7" s="3" t="s">
        <v>378</v>
      </c>
      <c r="J7" s="3" t="s">
        <v>379</v>
      </c>
      <c r="K7" s="8" t="s">
        <v>374</v>
      </c>
      <c r="L7" s="8" t="s">
        <v>369</v>
      </c>
      <c r="M7" s="8" t="s">
        <v>184</v>
      </c>
      <c r="N7" s="8" t="s">
        <v>351</v>
      </c>
      <c r="O7" s="19">
        <f>SUM(O8:O218)</f>
        <v>158</v>
      </c>
      <c r="P7" s="4" t="s">
        <v>434</v>
      </c>
      <c r="Q7" s="4" t="s">
        <v>435</v>
      </c>
      <c r="R7" s="4" t="s">
        <v>436</v>
      </c>
      <c r="S7" s="19" t="s">
        <v>438</v>
      </c>
      <c r="T7" s="19" t="s">
        <v>433</v>
      </c>
      <c r="U7" s="19" t="s">
        <v>437</v>
      </c>
      <c r="V7" s="19">
        <f>SUM(V8:V218)</f>
        <v>157</v>
      </c>
      <c r="W7" s="4" t="s">
        <v>434</v>
      </c>
      <c r="X7" s="4" t="s">
        <v>435</v>
      </c>
      <c r="Y7" s="4" t="s">
        <v>436</v>
      </c>
      <c r="Z7" s="19" t="s">
        <v>438</v>
      </c>
      <c r="AA7" s="19" t="s">
        <v>433</v>
      </c>
      <c r="AB7" s="19" t="s">
        <v>437</v>
      </c>
      <c r="AC7" s="19">
        <f>SUM(AC8:AC218)</f>
        <v>154</v>
      </c>
      <c r="AD7" s="4" t="s">
        <v>434</v>
      </c>
      <c r="AE7" s="4" t="s">
        <v>435</v>
      </c>
      <c r="AF7" s="4" t="s">
        <v>436</v>
      </c>
      <c r="AG7" s="19" t="s">
        <v>438</v>
      </c>
      <c r="AH7" s="19" t="s">
        <v>433</v>
      </c>
      <c r="AI7" s="19" t="s">
        <v>437</v>
      </c>
      <c r="AJ7" s="19">
        <f>SUM(AJ8:AJ218)</f>
        <v>158</v>
      </c>
      <c r="AK7" s="4" t="s">
        <v>434</v>
      </c>
      <c r="AL7" s="4" t="s">
        <v>435</v>
      </c>
      <c r="AM7" s="4" t="s">
        <v>436</v>
      </c>
      <c r="AN7" s="19" t="s">
        <v>438</v>
      </c>
      <c r="AO7" s="19" t="s">
        <v>433</v>
      </c>
      <c r="AP7" s="19" t="s">
        <v>437</v>
      </c>
      <c r="AQ7" s="19">
        <f>SUM(AQ8:AQ218)</f>
        <v>156</v>
      </c>
      <c r="AR7" s="4" t="s">
        <v>434</v>
      </c>
      <c r="AS7" s="4" t="s">
        <v>435</v>
      </c>
      <c r="AT7" s="4" t="s">
        <v>436</v>
      </c>
      <c r="AU7" s="19" t="s">
        <v>438</v>
      </c>
      <c r="AV7" s="19" t="s">
        <v>433</v>
      </c>
      <c r="AW7" s="19" t="s">
        <v>437</v>
      </c>
      <c r="AX7" s="19">
        <f>SUM(AX8:AX218)</f>
        <v>140</v>
      </c>
      <c r="AY7" s="4" t="s">
        <v>434</v>
      </c>
      <c r="AZ7" s="4" t="s">
        <v>435</v>
      </c>
      <c r="BA7" s="4" t="s">
        <v>436</v>
      </c>
      <c r="BB7" s="19" t="s">
        <v>438</v>
      </c>
      <c r="BC7" s="19" t="s">
        <v>433</v>
      </c>
      <c r="BD7" s="19" t="s">
        <v>437</v>
      </c>
      <c r="BE7" s="19">
        <f>SUM(BE8:BE218)</f>
        <v>154</v>
      </c>
      <c r="BF7" s="4" t="s">
        <v>434</v>
      </c>
      <c r="BG7" s="4" t="s">
        <v>435</v>
      </c>
      <c r="BH7" s="4" t="s">
        <v>436</v>
      </c>
      <c r="BI7" s="19" t="s">
        <v>438</v>
      </c>
      <c r="BJ7" s="19" t="s">
        <v>433</v>
      </c>
      <c r="BK7" s="19" t="s">
        <v>437</v>
      </c>
      <c r="BL7" s="19">
        <f>SUM(BL8:BL225)</f>
        <v>163</v>
      </c>
      <c r="BM7" s="4" t="s">
        <v>434</v>
      </c>
      <c r="BN7" s="4" t="s">
        <v>435</v>
      </c>
      <c r="BO7" s="4" t="s">
        <v>436</v>
      </c>
      <c r="BP7" s="19" t="s">
        <v>438</v>
      </c>
      <c r="BQ7" s="19" t="s">
        <v>433</v>
      </c>
      <c r="BR7" s="19" t="s">
        <v>437</v>
      </c>
      <c r="BS7" s="19">
        <f>SUM(BS8:BS228)</f>
        <v>168</v>
      </c>
      <c r="BT7" s="4" t="s">
        <v>434</v>
      </c>
      <c r="BU7" s="4" t="s">
        <v>435</v>
      </c>
      <c r="BV7" s="4" t="s">
        <v>436</v>
      </c>
      <c r="BW7" s="19" t="s">
        <v>438</v>
      </c>
      <c r="BX7" s="19" t="s">
        <v>433</v>
      </c>
      <c r="BY7" s="19" t="s">
        <v>437</v>
      </c>
      <c r="BZ7" s="19">
        <f>SUM(BZ8:BZ218)</f>
        <v>154</v>
      </c>
      <c r="CA7" s="4" t="s">
        <v>434</v>
      </c>
      <c r="CB7" s="4" t="s">
        <v>435</v>
      </c>
      <c r="CC7" s="4" t="s">
        <v>436</v>
      </c>
      <c r="CD7" s="19" t="s">
        <v>438</v>
      </c>
      <c r="CE7" s="19" t="s">
        <v>433</v>
      </c>
      <c r="CF7" s="19" t="s">
        <v>437</v>
      </c>
      <c r="CG7" s="19">
        <f>SUM(CG8:CG228)</f>
        <v>150</v>
      </c>
      <c r="CH7" s="4" t="s">
        <v>434</v>
      </c>
      <c r="CI7" s="4" t="s">
        <v>435</v>
      </c>
      <c r="CJ7" s="4" t="s">
        <v>436</v>
      </c>
      <c r="CK7" s="19" t="s">
        <v>438</v>
      </c>
      <c r="CL7" s="19" t="s">
        <v>433</v>
      </c>
      <c r="CM7" s="19" t="s">
        <v>437</v>
      </c>
      <c r="CN7" s="19">
        <f>SUM(CN8:CN218)</f>
        <v>151</v>
      </c>
      <c r="CO7" s="4" t="s">
        <v>434</v>
      </c>
      <c r="CP7" s="4" t="s">
        <v>435</v>
      </c>
      <c r="CQ7" s="4" t="s">
        <v>436</v>
      </c>
      <c r="CR7" s="19" t="s">
        <v>438</v>
      </c>
      <c r="CS7" s="19" t="s">
        <v>433</v>
      </c>
      <c r="CT7" s="19" t="s">
        <v>437</v>
      </c>
      <c r="CU7" s="19">
        <f>SUM(CU8:CU228)</f>
        <v>139</v>
      </c>
      <c r="CV7" s="4" t="s">
        <v>434</v>
      </c>
      <c r="CW7" s="4" t="s">
        <v>435</v>
      </c>
      <c r="CX7" s="4" t="s">
        <v>436</v>
      </c>
      <c r="CY7" s="19" t="s">
        <v>438</v>
      </c>
      <c r="CZ7" s="19" t="s">
        <v>433</v>
      </c>
      <c r="DA7" s="19" t="s">
        <v>437</v>
      </c>
      <c r="DB7" s="19">
        <f>SUM(DB8:DB218)</f>
        <v>147</v>
      </c>
      <c r="DC7" s="4" t="s">
        <v>434</v>
      </c>
      <c r="DD7" s="4" t="s">
        <v>435</v>
      </c>
      <c r="DE7" s="4" t="s">
        <v>436</v>
      </c>
      <c r="DF7" s="19" t="s">
        <v>438</v>
      </c>
      <c r="DG7" s="19" t="s">
        <v>433</v>
      </c>
      <c r="DH7" s="19" t="s">
        <v>437</v>
      </c>
      <c r="DI7" s="19">
        <f>SUM(DI8:DI218)</f>
        <v>149</v>
      </c>
      <c r="DJ7" s="4" t="s">
        <v>434</v>
      </c>
      <c r="DK7" s="4" t="s">
        <v>435</v>
      </c>
      <c r="DL7" s="4" t="s">
        <v>436</v>
      </c>
      <c r="DM7" s="19" t="s">
        <v>438</v>
      </c>
      <c r="DN7" s="19" t="s">
        <v>433</v>
      </c>
      <c r="DO7" s="19" t="s">
        <v>437</v>
      </c>
      <c r="DP7" s="19">
        <f>SUM(DP8:DP218)</f>
        <v>149</v>
      </c>
      <c r="DQ7" s="4" t="s">
        <v>434</v>
      </c>
      <c r="DR7" s="4" t="s">
        <v>435</v>
      </c>
      <c r="DS7" s="4" t="s">
        <v>436</v>
      </c>
      <c r="DT7" s="19" t="s">
        <v>438</v>
      </c>
      <c r="DU7" s="19" t="s">
        <v>433</v>
      </c>
      <c r="DV7" s="19" t="s">
        <v>437</v>
      </c>
      <c r="DW7" s="19">
        <f>SUM(DW8:DW218)</f>
        <v>145</v>
      </c>
      <c r="DX7" s="4" t="s">
        <v>434</v>
      </c>
      <c r="DY7" s="4" t="s">
        <v>435</v>
      </c>
      <c r="DZ7" s="4" t="s">
        <v>436</v>
      </c>
      <c r="EA7" s="19" t="s">
        <v>438</v>
      </c>
      <c r="EB7" s="19" t="s">
        <v>433</v>
      </c>
      <c r="EC7" s="19" t="s">
        <v>437</v>
      </c>
      <c r="ED7" s="19">
        <f>SUM(ED8:ED218)</f>
        <v>146</v>
      </c>
      <c r="EE7" s="4" t="s">
        <v>434</v>
      </c>
      <c r="EF7" s="4" t="s">
        <v>435</v>
      </c>
      <c r="EG7" s="4" t="s">
        <v>436</v>
      </c>
      <c r="EH7" s="19" t="s">
        <v>438</v>
      </c>
      <c r="EI7" s="19" t="s">
        <v>433</v>
      </c>
      <c r="EJ7" s="19" t="s">
        <v>437</v>
      </c>
      <c r="EK7" s="19">
        <f>SUM(EK8:EK218)</f>
        <v>147</v>
      </c>
      <c r="EL7" s="4" t="s">
        <v>434</v>
      </c>
      <c r="EM7" s="4" t="s">
        <v>435</v>
      </c>
      <c r="EN7" s="4" t="s">
        <v>436</v>
      </c>
      <c r="EO7" s="19" t="s">
        <v>438</v>
      </c>
      <c r="EP7" s="19" t="s">
        <v>433</v>
      </c>
      <c r="EQ7" s="19" t="s">
        <v>437</v>
      </c>
      <c r="ER7" s="19">
        <f>SUM(ER8:ER218)</f>
        <v>3</v>
      </c>
      <c r="ES7" s="4" t="s">
        <v>434</v>
      </c>
      <c r="ET7" s="4" t="s">
        <v>435</v>
      </c>
      <c r="EU7" s="4" t="s">
        <v>436</v>
      </c>
      <c r="EV7" s="19" t="s">
        <v>438</v>
      </c>
      <c r="EW7" s="19" t="s">
        <v>433</v>
      </c>
      <c r="EX7" s="19" t="s">
        <v>437</v>
      </c>
      <c r="EY7" s="19">
        <f>SUM(EY8:EY218)</f>
        <v>149</v>
      </c>
      <c r="EZ7" s="4" t="s">
        <v>434</v>
      </c>
      <c r="FA7" s="4" t="s">
        <v>435</v>
      </c>
      <c r="FB7" s="4" t="s">
        <v>436</v>
      </c>
      <c r="FC7" s="19" t="s">
        <v>438</v>
      </c>
      <c r="FD7" s="19" t="s">
        <v>433</v>
      </c>
      <c r="FE7" s="19" t="s">
        <v>437</v>
      </c>
      <c r="FF7" s="19">
        <f>SUM(FF8:FF218)</f>
        <v>152</v>
      </c>
      <c r="FG7" s="4" t="s">
        <v>434</v>
      </c>
      <c r="FH7" s="4" t="s">
        <v>435</v>
      </c>
      <c r="FI7" s="4" t="s">
        <v>436</v>
      </c>
      <c r="FJ7" s="19" t="s">
        <v>438</v>
      </c>
      <c r="FK7" s="19" t="s">
        <v>433</v>
      </c>
      <c r="FL7" s="19" t="s">
        <v>437</v>
      </c>
      <c r="FM7" s="19">
        <f>SUM(FM8:FM218)</f>
        <v>0</v>
      </c>
      <c r="FN7" s="4" t="s">
        <v>434</v>
      </c>
      <c r="FO7" s="4" t="s">
        <v>435</v>
      </c>
      <c r="FP7" s="4" t="s">
        <v>436</v>
      </c>
      <c r="FQ7" s="19" t="s">
        <v>438</v>
      </c>
      <c r="FR7" s="19" t="s">
        <v>433</v>
      </c>
      <c r="FS7" s="19" t="s">
        <v>437</v>
      </c>
      <c r="FT7" s="19">
        <f>SUM(FT8:FT218)</f>
        <v>0</v>
      </c>
      <c r="FU7" s="4" t="s">
        <v>434</v>
      </c>
      <c r="FV7" s="4" t="s">
        <v>435</v>
      </c>
      <c r="FW7" s="4" t="s">
        <v>436</v>
      </c>
      <c r="FX7" s="19" t="s">
        <v>438</v>
      </c>
      <c r="FY7" s="19" t="s">
        <v>433</v>
      </c>
      <c r="FZ7" s="19" t="s">
        <v>437</v>
      </c>
      <c r="GA7" s="19">
        <f>SUM(GA8:GA218)</f>
        <v>0</v>
      </c>
      <c r="GB7" s="4" t="s">
        <v>434</v>
      </c>
      <c r="GC7" s="4" t="s">
        <v>435</v>
      </c>
      <c r="GD7" s="4" t="s">
        <v>436</v>
      </c>
      <c r="GE7" s="19" t="s">
        <v>438</v>
      </c>
      <c r="GF7" s="19" t="s">
        <v>433</v>
      </c>
      <c r="GG7" s="19" t="s">
        <v>437</v>
      </c>
      <c r="GH7" s="19">
        <f>SUM(GH8:GH218)</f>
        <v>0</v>
      </c>
      <c r="GI7" s="4" t="s">
        <v>434</v>
      </c>
      <c r="GJ7" s="4" t="s">
        <v>435</v>
      </c>
      <c r="GK7" s="4" t="s">
        <v>436</v>
      </c>
      <c r="GL7" s="19" t="s">
        <v>438</v>
      </c>
      <c r="GM7" s="19" t="s">
        <v>433</v>
      </c>
      <c r="GN7" s="19" t="s">
        <v>437</v>
      </c>
      <c r="GO7" s="19">
        <f>SUM(GO8:GO218)</f>
        <v>0</v>
      </c>
      <c r="GP7" s="4" t="s">
        <v>434</v>
      </c>
      <c r="GQ7" s="4" t="s">
        <v>435</v>
      </c>
      <c r="GR7" s="4" t="s">
        <v>436</v>
      </c>
      <c r="GS7" s="19" t="s">
        <v>438</v>
      </c>
      <c r="GT7" s="19" t="s">
        <v>433</v>
      </c>
      <c r="GU7" s="19" t="s">
        <v>437</v>
      </c>
      <c r="GV7" s="19">
        <f>SUM(GV8:GV218)</f>
        <v>0</v>
      </c>
      <c r="GW7" s="4" t="s">
        <v>434</v>
      </c>
      <c r="GX7" s="4" t="s">
        <v>435</v>
      </c>
      <c r="GY7" s="4" t="s">
        <v>436</v>
      </c>
      <c r="GZ7" s="19" t="s">
        <v>438</v>
      </c>
      <c r="HA7" s="19" t="s">
        <v>433</v>
      </c>
      <c r="HB7" s="19" t="s">
        <v>437</v>
      </c>
      <c r="HC7" s="19">
        <f>SUM(HC8:HC218)</f>
        <v>0</v>
      </c>
      <c r="HD7" s="4" t="s">
        <v>434</v>
      </c>
      <c r="HE7" s="4" t="s">
        <v>435</v>
      </c>
      <c r="HF7" s="4" t="s">
        <v>436</v>
      </c>
      <c r="HG7" s="19" t="s">
        <v>438</v>
      </c>
      <c r="HH7" s="19" t="s">
        <v>433</v>
      </c>
      <c r="HI7" s="19" t="s">
        <v>437</v>
      </c>
      <c r="HJ7" s="19">
        <f>SUM(HJ8:HJ218)</f>
        <v>0</v>
      </c>
      <c r="HK7" s="4" t="s">
        <v>434</v>
      </c>
      <c r="HL7" s="4" t="s">
        <v>435</v>
      </c>
      <c r="HM7" s="4" t="s">
        <v>436</v>
      </c>
      <c r="HN7" s="19" t="s">
        <v>438</v>
      </c>
      <c r="HO7" s="19" t="s">
        <v>433</v>
      </c>
      <c r="HP7" s="19" t="s">
        <v>437</v>
      </c>
      <c r="HQ7" s="19">
        <f>SUM(HQ8:HQ218)</f>
        <v>0</v>
      </c>
      <c r="HR7" s="4" t="s">
        <v>434</v>
      </c>
      <c r="HS7" s="4" t="s">
        <v>435</v>
      </c>
      <c r="HT7" s="4" t="s">
        <v>436</v>
      </c>
      <c r="HU7" s="19" t="s">
        <v>438</v>
      </c>
      <c r="HV7" s="19" t="s">
        <v>433</v>
      </c>
      <c r="HW7" s="19" t="s">
        <v>437</v>
      </c>
      <c r="HX7" s="19">
        <f>SUM(HX8:HX218)</f>
        <v>0</v>
      </c>
      <c r="HY7" s="4" t="s">
        <v>434</v>
      </c>
      <c r="HZ7" s="4" t="s">
        <v>435</v>
      </c>
      <c r="IA7" s="4" t="s">
        <v>436</v>
      </c>
      <c r="IB7" s="19" t="s">
        <v>438</v>
      </c>
      <c r="IC7" s="19" t="s">
        <v>433</v>
      </c>
      <c r="ID7" s="19" t="s">
        <v>437</v>
      </c>
      <c r="IE7" s="19">
        <f>SUM(IE8:IE218)</f>
        <v>0</v>
      </c>
      <c r="IF7" s="4" t="s">
        <v>434</v>
      </c>
      <c r="IG7" s="4" t="s">
        <v>435</v>
      </c>
      <c r="IH7" s="4" t="s">
        <v>436</v>
      </c>
      <c r="II7" s="19" t="s">
        <v>438</v>
      </c>
      <c r="IJ7" s="19" t="s">
        <v>433</v>
      </c>
      <c r="IK7" s="19" t="s">
        <v>437</v>
      </c>
      <c r="IL7" s="19">
        <f>SUM(IL8:IL218)</f>
        <v>0</v>
      </c>
      <c r="IM7" s="4" t="s">
        <v>434</v>
      </c>
      <c r="IN7" s="4" t="s">
        <v>435</v>
      </c>
      <c r="IO7" s="4" t="s">
        <v>436</v>
      </c>
      <c r="IP7" s="19" t="s">
        <v>438</v>
      </c>
      <c r="IQ7" s="19" t="s">
        <v>433</v>
      </c>
      <c r="IR7" s="19" t="s">
        <v>437</v>
      </c>
      <c r="IS7" s="19">
        <f>SUM(IS8:IS218)</f>
        <v>0</v>
      </c>
      <c r="IT7" s="4" t="s">
        <v>434</v>
      </c>
      <c r="IU7" s="4" t="s">
        <v>435</v>
      </c>
      <c r="IV7" s="4" t="s">
        <v>436</v>
      </c>
      <c r="IW7" s="19" t="s">
        <v>438</v>
      </c>
      <c r="IX7" s="19" t="s">
        <v>433</v>
      </c>
      <c r="IY7" s="19" t="s">
        <v>437</v>
      </c>
      <c r="IZ7" s="19">
        <f>SUM(IZ8:IZ218)</f>
        <v>0</v>
      </c>
      <c r="JA7" s="4" t="s">
        <v>434</v>
      </c>
      <c r="JB7" s="4" t="s">
        <v>435</v>
      </c>
      <c r="JC7" s="4" t="s">
        <v>436</v>
      </c>
      <c r="JD7" s="19" t="s">
        <v>438</v>
      </c>
      <c r="JE7" s="19" t="s">
        <v>433</v>
      </c>
      <c r="JF7" s="19" t="s">
        <v>437</v>
      </c>
    </row>
    <row r="8" spans="1:266" ht="20" customHeight="1">
      <c r="C8" s="152"/>
      <c r="D8" s="152"/>
    </row>
    <row r="9" spans="1:266" ht="20" customHeight="1">
      <c r="A9" s="54">
        <f>IF('Master MP Status'!A9&gt;0,'Master MP Status'!A9,"")</f>
        <v>1</v>
      </c>
      <c r="B9" s="5" t="str">
        <f>IF(ISTEXT('Master MP Status'!B9),'Master MP Status'!B9,"")</f>
        <v>INDIRECT</v>
      </c>
      <c r="C9" s="153" t="str">
        <f>IF(OR(ISTEXT('Master MP Status'!C9),'Master MP Status'!C9&gt;0),'Master MP Status'!C9,"")</f>
        <v/>
      </c>
      <c r="D9" s="154">
        <f>IF(OR(ISTEXT('Master MP Status'!D9),'Master MP Status'!D9&gt;0),'Master MP Status'!D9,"")</f>
        <v>190002</v>
      </c>
      <c r="E9" s="5" t="str">
        <f>IF(ISTEXT('Master MP Status'!E9),'Master MP Status'!E9,"")</f>
        <v>JONG KY AHN</v>
      </c>
      <c r="F9" s="5" t="str">
        <f>IF(ISTEXT('Master MP Status'!F9),'Master MP Status'!F9,"")</f>
        <v/>
      </c>
      <c r="G9" s="5" t="str">
        <f>IF(ISTEXT('Master MP Status'!G9),'Master MP Status'!G9,"")</f>
        <v>Jakarta</v>
      </c>
      <c r="H9" s="5" t="str">
        <f>IF(ISTEXT('Master MP Status'!H9),'Master MP Status'!H9,"")</f>
        <v>HO</v>
      </c>
      <c r="I9" s="5" t="str">
        <f>IF(ISTEXT('Master MP Status'!I9),'Master MP Status'!I9,"")</f>
        <v>MGT</v>
      </c>
      <c r="J9" s="5" t="str">
        <f>IF(ISTEXT('Master MP Status'!J9),'Master MP Status'!J9,"")</f>
        <v>MGT-KRN</v>
      </c>
      <c r="K9" s="9">
        <f>IF(OR('Master MP Status'!K9=0,'Master MP Status'!K9=""),"",'Master MP Status'!K9)</f>
        <v>44946</v>
      </c>
      <c r="L9" s="9">
        <f>IF(OR('Master MP Status'!L9=0,'Master MP Status'!L9=""),"",'Master MP Status'!L9)</f>
        <v>45764</v>
      </c>
      <c r="M9" s="9" t="str">
        <f>IF(OR('Master MP Status'!M9=0,'Master MP Status'!M9=""),"",'Master MP Status'!M9)</f>
        <v/>
      </c>
      <c r="N9" s="5" t="str">
        <f>IF(ISTEXT('Master MP Status'!N9),'Master MP Status'!N9,"")</f>
        <v/>
      </c>
      <c r="O9" s="5">
        <f>LOOKUP(O$6,'Daily Absent'!$O$6:$AX$6,'Daily Absent'!$O9:$AX9)</f>
        <v>1</v>
      </c>
      <c r="P9" s="104">
        <f>VALUE('Time Sheet KN'!Q9-'Time Sheet KN'!P9)*24</f>
        <v>5</v>
      </c>
      <c r="Q9" s="104">
        <f>VALUE('Time Sheet KN'!S9-'Time Sheet KN'!R9)*24</f>
        <v>5.0000000000000009</v>
      </c>
      <c r="R9" s="104">
        <f>VALUE('Time Sheet KN'!U9-'Time Sheet KN'!T9)*24</f>
        <v>0</v>
      </c>
      <c r="S9" s="105">
        <f>IF(AND(OR(U$6="Sen",U$6="Sel",U$6="Rab",U$6="Kam",U$6="Jum"),SUM(P9:R9)&gt;=10),10,
IF(AND(OR(U$6="Sen",U$6="Sel",U$6="Rab",U$6="Kam",U$6="Jum"),SUM(P9:R9)&lt;10),SUM(P9:R9),
IF(AND(U$6="Sab",SUM(P9:R9)&gt;=9),9,
IF(AND(U$6="Sab",SUM(P9:R9)&lt;9),SUM(P9:R9),
IF(OR(U$6="Mgg",U$6="Hon"),0)))))</f>
        <v>10</v>
      </c>
      <c r="T9" s="5">
        <f>IF(AND(OR(U$6="Sen",U$6="Sel",U$6="Rab",U$6="Kam",U$6="Jum"),SUM(P9:R9)&gt;=10),SUM(P9:R9)-10,
IF(AND(OR(U$6="Sen",U$6="Sel",U$6="Rab",U$6="Kam",U$6="Jum"),SUM(P9:R9)&lt;10),0,
IF(AND(U$6="Sab",SUM(P9:R9)&gt;=9),SUM(P9:R9)-9,
IF(AND(U$6="Sab",SUM(P9:R9)&lt;9),0,
IF(OR(U$6="Mgg",U$6="Hon"),SUM(P9:R9),0)))))</f>
        <v>0</v>
      </c>
      <c r="U9" s="5"/>
      <c r="V9" s="5">
        <f>LOOKUP(V$6,'Daily Absent'!$O$6:$AX$6,'Daily Absent'!$O9:$AX9)</f>
        <v>1</v>
      </c>
      <c r="W9" s="104">
        <f>VALUE('Time Sheet KN'!X9-'Time Sheet KN'!W9)*24</f>
        <v>5</v>
      </c>
      <c r="X9" s="104">
        <f>VALUE('Time Sheet KN'!Z9-'Time Sheet KN'!Y9)*24</f>
        <v>5.0000000000000009</v>
      </c>
      <c r="Y9" s="104">
        <f>VALUE('Time Sheet KN'!AB9-'Time Sheet KN'!AA9)*24</f>
        <v>0</v>
      </c>
      <c r="Z9" s="105">
        <f>IF(AND(OR(AB$6="Sen",AB$6="Sel",AB$6="Rab",AB$6="Kam",AB$6="Jum"),SUM(W9:Y9)&gt;=10),10,
IF(AND(OR(AB$6="Sen",AB$6="Sel",AB$6="Rab",AB$6="Kam",AB$6="Jum"),SUM(W9:Y9)&lt;10),SUM(W9:Y9),
IF(AND(AB$6="Sab",SUM(W9:Y9)&gt;=9),9,
IF(AND(AB$6="Sab",SUM(W9:Y9)&lt;9),SUM(W9:Y9),
IF(OR(AB$6="Mgg",AB$6="Hon"),0)))))</f>
        <v>10</v>
      </c>
      <c r="AA9" s="5">
        <f>IF(AND(OR(AB$6="Sen",AB$6="Sel",AB$6="Rab",AB$6="Kam",AB$6="Jum"),SUM(W9:Y9)&gt;=10),SUM(W9:Y9)-10,
IF(AND(OR(AB$6="Sen",AB$6="Sel",AB$6="Rab",AB$6="Kam",AB$6="Jum"),SUM(W9:Y9)&lt;10),0,
IF(AND(AB$6="Sab",SUM(W9:Y9)&gt;=9),SUM(W9:Y9)-9,
IF(AND(AB$6="Sab",SUM(W9:Y9)&lt;9),0,
IF(OR(AB$6="Mgg",AB$6="Hon"),SUM(W9:Y9),0)))))</f>
        <v>0</v>
      </c>
      <c r="AB9" s="5"/>
      <c r="AC9" s="5">
        <f>LOOKUP(AC$6,'Daily Absent'!$O$6:$AX$6,'Daily Absent'!$O9:$AX9)</f>
        <v>1</v>
      </c>
      <c r="AD9" s="104">
        <f>VALUE('Time Sheet KN'!AE9-'Time Sheet KN'!AD9)*24</f>
        <v>5</v>
      </c>
      <c r="AE9" s="104">
        <f>VALUE('Time Sheet KN'!AG9-'Time Sheet KN'!AF9)*24</f>
        <v>5.0000000000000009</v>
      </c>
      <c r="AF9" s="104">
        <f>VALUE('Time Sheet KN'!AI9-'Time Sheet KN'!AH9)*24</f>
        <v>0</v>
      </c>
      <c r="AG9" s="105">
        <f t="shared" ref="AG9" si="34">IF(AND(OR(AI$6="Sen",AI$6="Sel",AI$6="Rab",AI$6="Kam",AI$6="Jum"),SUM(AD9:AF9)&gt;=10),10,
IF(AND(OR(AI$6="Sen",AI$6="Sel",AI$6="Rab",AI$6="Kam",AI$6="Jum"),SUM(AD9:AF9)&lt;10),SUM(AD9:AF9),
IF(AND(AI$6="Sab",SUM(AD9:AF9)&gt;=9),9,
IF(AND(AI$6="Sab",SUM(AD9:AF9)&lt;9),SUM(AD9:AF9),
IF(OR(AI$6="Mgg",AI$6="Hon"),0)))))</f>
        <v>10</v>
      </c>
      <c r="AH9" s="5">
        <f t="shared" ref="AH9" si="35">IF(AND(OR(AI$6="Sen",AI$6="Sel",AI$6="Rab",AI$6="Kam",AI$6="Jum"),SUM(AD9:AF9)&gt;=10),SUM(AD9:AF9)-10,
IF(AND(OR(AI$6="Sen",AI$6="Sel",AI$6="Rab",AI$6="Kam",AI$6="Jum"),SUM(AD9:AF9)&lt;10),0,
IF(AND(AI$6="Sab",SUM(AD9:AF9)&gt;=9),SUM(AD9:AF9)-9,
IF(AND(AI$6="Sab",SUM(AD9:AF9)&lt;9),0,
IF(OR(AI$6="Mgg",AI$6="Hon"),SUM(AD9:AF9),0)))))</f>
        <v>0</v>
      </c>
      <c r="AI9" s="5"/>
      <c r="AJ9" s="5">
        <f>LOOKUP(AJ$6,'Daily Absent'!$O$6:$AX$6,'Daily Absent'!$O9:$AX9)</f>
        <v>1</v>
      </c>
      <c r="AK9" s="104">
        <f>VALUE('Time Sheet KN'!AL9-'Time Sheet KN'!AK9)*24</f>
        <v>5</v>
      </c>
      <c r="AL9" s="104">
        <f>VALUE('Time Sheet KN'!AN9-'Time Sheet KN'!AM9)*24</f>
        <v>5.0000000000000009</v>
      </c>
      <c r="AM9" s="104">
        <f>VALUE('Time Sheet KN'!AP9-'Time Sheet KN'!AO9)*24</f>
        <v>0</v>
      </c>
      <c r="AN9" s="105">
        <f t="shared" ref="AN9" si="36">IF(AND(OR(AP$6="Sen",AP$6="Sel",AP$6="Rab",AP$6="Kam",AP$6="Jum"),SUM(AK9:AM9)&gt;=10),10,
IF(AND(OR(AP$6="Sen",AP$6="Sel",AP$6="Rab",AP$6="Kam",AP$6="Jum"),SUM(AK9:AM9)&lt;10),SUM(AK9:AM9),
IF(AND(AP$6="Sab",SUM(AK9:AM9)&gt;=9),9,
IF(AND(AP$6="Sab",SUM(AK9:AM9)&lt;9),SUM(AK9:AM9),
IF(OR(AP$6="Mgg",AP$6="Hon"),0)))))</f>
        <v>10</v>
      </c>
      <c r="AO9" s="5">
        <f t="shared" ref="AO9" si="37">IF(AND(OR(AP$6="Sen",AP$6="Sel",AP$6="Rab",AP$6="Kam",AP$6="Jum"),SUM(AK9:AM9)&gt;=10),SUM(AK9:AM9)-10,
IF(AND(OR(AP$6="Sen",AP$6="Sel",AP$6="Rab",AP$6="Kam",AP$6="Jum"),SUM(AK9:AM9)&lt;10),0,
IF(AND(AP$6="Sab",SUM(AK9:AM9)&gt;=9),SUM(AK9:AM9)-9,
IF(AND(AP$6="Sab",SUM(AK9:AM9)&lt;9),0,
IF(OR(AP$6="Mgg",AP$6="Hon"),SUM(AK9:AM9),0)))))</f>
        <v>0</v>
      </c>
      <c r="AP9" s="5"/>
      <c r="AQ9" s="5">
        <f>LOOKUP(AQ$6,'Daily Absent'!$O$6:$AX$6,'Daily Absent'!$O9:$AX9)</f>
        <v>1</v>
      </c>
      <c r="AR9" s="104">
        <f>VALUE('Time Sheet KN'!AS9-'Time Sheet KN'!AR9)*24</f>
        <v>5</v>
      </c>
      <c r="AS9" s="104">
        <f>VALUE('Time Sheet KN'!AU9-'Time Sheet KN'!AT9)*24</f>
        <v>4.0000000000000018</v>
      </c>
      <c r="AT9" s="104">
        <f>VALUE('Time Sheet KN'!AW9-'Time Sheet KN'!AV9)*24</f>
        <v>0</v>
      </c>
      <c r="AU9" s="105">
        <f t="shared" ref="AU9" si="38">IF(AND(OR(AW$6="Sen",AW$6="Sel",AW$6="Rab",AW$6="Kam",AW$6="Jum"),SUM(AR9:AT9)&gt;=10),10,
IF(AND(OR(AW$6="Sen",AW$6="Sel",AW$6="Rab",AW$6="Kam",AW$6="Jum"),SUM(AR9:AT9)&lt;10),SUM(AR9:AT9),
IF(AND(AW$6="Sab",SUM(AR9:AT9)&gt;=9),9,
IF(AND(AW$6="Sab",SUM(AR9:AT9)&lt;9),SUM(AR9:AT9),
IF(OR(AW$6="Mgg",AW$6="Hon"),0)))))</f>
        <v>9</v>
      </c>
      <c r="AV9" s="5">
        <f t="shared" ref="AV9" si="39">IF(AND(OR(AW$6="Sen",AW$6="Sel",AW$6="Rab",AW$6="Kam",AW$6="Jum"),SUM(AR9:AT9)&gt;=10),SUM(AR9:AT9)-10,
IF(AND(OR(AW$6="Sen",AW$6="Sel",AW$6="Rab",AW$6="Kam",AW$6="Jum"),SUM(AR9:AT9)&lt;10),0,
IF(AND(AW$6="Sab",SUM(AR9:AT9)&gt;=9),SUM(AR9:AT9)-9,
IF(AND(AW$6="Sab",SUM(AR9:AT9)&lt;9),0,
IF(OR(AW$6="Mgg",AW$6="Hon"),SUM(AR9:AT9),0)))))</f>
        <v>1.7763568394002505E-15</v>
      </c>
      <c r="AW9" s="5"/>
      <c r="AX9" s="5">
        <f>LOOKUP(AX$6,'Daily Absent'!$O$6:$AX$6,'Daily Absent'!$O9:$AX9)</f>
        <v>1</v>
      </c>
      <c r="AY9" s="104">
        <f>VALUE('Time Sheet KN'!AZ9-'Time Sheet KN'!AY9)*24</f>
        <v>4</v>
      </c>
      <c r="AZ9" s="104">
        <f>VALUE('Time Sheet KN'!BB9-'Time Sheet KN'!BA9)*24</f>
        <v>3</v>
      </c>
      <c r="BA9" s="104">
        <f>VALUE('Time Sheet KN'!BD9-'Time Sheet KN'!BC9)*24</f>
        <v>0</v>
      </c>
      <c r="BB9" s="105">
        <f t="shared" ref="BB9" si="40">IF(AND(OR(BD$6="Sen",BD$6="Sel",BD$6="Rab",BD$6="Kam",BD$6="Jum"),SUM(AY9:BA9)&gt;=10),10,
IF(AND(OR(BD$6="Sen",BD$6="Sel",BD$6="Rab",BD$6="Kam",BD$6="Jum"),SUM(AY9:BA9)&lt;10),SUM(AY9:BA9),
IF(AND(BD$6="Sab",SUM(AY9:BA9)&gt;=9),9,
IF(AND(BD$6="Sab",SUM(AY9:BA9)&lt;9),SUM(AY9:BA9),
IF(OR(BD$6="Mgg",BD$6="Hon"),0)))))</f>
        <v>0</v>
      </c>
      <c r="BC9" s="5">
        <f t="shared" ref="BC9" si="41">IF(AND(OR(BD$6="Sen",BD$6="Sel",BD$6="Rab",BD$6="Kam",BD$6="Jum"),SUM(AY9:BA9)&gt;=10),SUM(AY9:BA9)-10,
IF(AND(OR(BD$6="Sen",BD$6="Sel",BD$6="Rab",BD$6="Kam",BD$6="Jum"),SUM(AY9:BA9)&lt;10),0,
IF(AND(BD$6="Sab",SUM(AY9:BA9)&gt;=9),SUM(AY9:BA9)-9,
IF(AND(BD$6="Sab",SUM(AY9:BA9)&lt;9),0,
IF(OR(BD$6="Mgg",BD$6="Hon"),SUM(AY9:BA9),0)))))</f>
        <v>7</v>
      </c>
      <c r="BD9" s="5"/>
      <c r="BE9" s="5">
        <f>LOOKUP(BE$6,'Daily Absent'!$O$6:$AX$6,'Daily Absent'!$O9:$AX9)</f>
        <v>1</v>
      </c>
      <c r="BF9" s="104">
        <f>VALUE('Time Sheet KN'!BG9-'Time Sheet KN'!BF9)*24</f>
        <v>5</v>
      </c>
      <c r="BG9" s="104">
        <f>VALUE('Time Sheet KN'!BI9-'Time Sheet KN'!BH9)*24</f>
        <v>5.0000000000000009</v>
      </c>
      <c r="BH9" s="104">
        <f>VALUE('Time Sheet KN'!BK9-'Time Sheet KN'!BJ9)*24</f>
        <v>0</v>
      </c>
      <c r="BI9" s="105">
        <f t="shared" ref="BI9" si="42">IF(AND(OR(BK$6="Sen",BK$6="Sel",BK$6="Rab",BK$6="Kam",BK$6="Jum"),SUM(BF9:BH9)&gt;=10),10,
IF(AND(OR(BK$6="Sen",BK$6="Sel",BK$6="Rab",BK$6="Kam",BK$6="Jum"),SUM(BF9:BH9)&lt;10),SUM(BF9:BH9),
IF(AND(BK$6="Sab",SUM(BF9:BH9)&gt;=9),9,
IF(AND(BK$6="Sab",SUM(BF9:BH9)&lt;9),SUM(BF9:BH9),
IF(OR(BK$6="Mgg",BK$6="Hon"),0)))))</f>
        <v>10</v>
      </c>
      <c r="BJ9" s="5">
        <f t="shared" ref="BJ9" si="43">IF(AND(OR(BK$6="Sen",BK$6="Sel",BK$6="Rab",BK$6="Kam",BK$6="Jum"),SUM(BF9:BH9)&gt;=10),SUM(BF9:BH9)-10,
IF(AND(OR(BK$6="Sen",BK$6="Sel",BK$6="Rab",BK$6="Kam",BK$6="Jum"),SUM(BF9:BH9)&lt;10),0,
IF(AND(BK$6="Sab",SUM(BF9:BH9)&gt;=9),SUM(BF9:BH9)-9,
IF(AND(BK$6="Sab",SUM(BF9:BH9)&lt;9),0,
IF(OR(BK$6="Mgg",BK$6="Hon"),SUM(BF9:BH9),0)))))</f>
        <v>0</v>
      </c>
      <c r="BK9" s="5"/>
      <c r="BL9" s="5">
        <f>LOOKUP(BL$6,'Daily Absent'!$O$6:$AX$6,'Daily Absent'!$O9:$AX9)</f>
        <v>1</v>
      </c>
      <c r="BM9" s="104">
        <f>VALUE('Time Sheet KN'!BN9-'Time Sheet KN'!BM9)*24</f>
        <v>5</v>
      </c>
      <c r="BN9" s="104">
        <f>VALUE('Time Sheet KN'!BP9-'Time Sheet KN'!BO9)*24</f>
        <v>5.0000000000000009</v>
      </c>
      <c r="BO9" s="104">
        <f>VALUE('Time Sheet KN'!BR9-'Time Sheet KN'!BQ9)*24</f>
        <v>0</v>
      </c>
      <c r="BP9" s="105">
        <f t="shared" ref="BP9" si="44">IF(AND(OR(BR$6="Sen",BR$6="Sel",BR$6="Rab",BR$6="Kam",BR$6="Jum"),SUM(BM9:BO9)&gt;=10),10,
IF(AND(OR(BR$6="Sen",BR$6="Sel",BR$6="Rab",BR$6="Kam",BR$6="Jum"),SUM(BM9:BO9)&lt;10),SUM(BM9:BO9),
IF(AND(BR$6="Sab",SUM(BM9:BO9)&gt;=9),9,
IF(AND(BR$6="Sab",SUM(BM9:BO9)&lt;9),SUM(BM9:BO9),
IF(OR(BR$6="Mgg",BR$6="Hon"),0)))))</f>
        <v>10</v>
      </c>
      <c r="BQ9" s="5">
        <f t="shared" ref="BQ9" si="45">IF(AND(OR(BR$6="Sen",BR$6="Sel",BR$6="Rab",BR$6="Kam",BR$6="Jum"),SUM(BM9:BO9)&gt;=10),SUM(BM9:BO9)-10,
IF(AND(OR(BR$6="Sen",BR$6="Sel",BR$6="Rab",BR$6="Kam",BR$6="Jum"),SUM(BM9:BO9)&lt;10),0,
IF(AND(BR$6="Sab",SUM(BM9:BO9)&gt;=9),SUM(BM9:BO9)-9,
IF(AND(BR$6="Sab",SUM(BM9:BO9)&lt;9),0,
IF(OR(BR$6="Mgg",BR$6="Hon"),SUM(BM9:BO9),0)))))</f>
        <v>0</v>
      </c>
      <c r="BR9" s="5"/>
      <c r="BS9" s="5">
        <f>LOOKUP(BS$6,'Daily Absent'!$O$6:$AX$6,'Daily Absent'!$O9:$AX9)</f>
        <v>1</v>
      </c>
      <c r="BT9" s="104">
        <f>VALUE('Time Sheet KN'!BU9-'Time Sheet KN'!BT9)*24</f>
        <v>5</v>
      </c>
      <c r="BU9" s="104">
        <f>VALUE('Time Sheet KN'!BW9-'Time Sheet KN'!BV9)*24</f>
        <v>5.0000000000000009</v>
      </c>
      <c r="BV9" s="104">
        <f>VALUE('Time Sheet KN'!BY9-'Time Sheet KN'!BX9)*24</f>
        <v>0</v>
      </c>
      <c r="BW9" s="105">
        <f t="shared" ref="BW9" si="46">IF(AND(OR(BY$6="Sen",BY$6="Sel",BY$6="Rab",BY$6="Kam",BY$6="Jum"),SUM(BT9:BV9)&gt;=10),10,
IF(AND(OR(BY$6="Sen",BY$6="Sel",BY$6="Rab",BY$6="Kam",BY$6="Jum"),SUM(BT9:BV9)&lt;10),SUM(BT9:BV9),
IF(AND(BY$6="Sab",SUM(BT9:BV9)&gt;=9),9,
IF(AND(BY$6="Sab",SUM(BT9:BV9)&lt;9),SUM(BT9:BV9),
IF(OR(BY$6="Mgg",BY$6="Hon"),0)))))</f>
        <v>10</v>
      </c>
      <c r="BX9" s="5">
        <f t="shared" ref="BX9" si="47">IF(AND(OR(BY$6="Sen",BY$6="Sel",BY$6="Rab",BY$6="Kam",BY$6="Jum"),SUM(BT9:BV9)&gt;=10),SUM(BT9:BV9)-10,
IF(AND(OR(BY$6="Sen",BY$6="Sel",BY$6="Rab",BY$6="Kam",BY$6="Jum"),SUM(BT9:BV9)&lt;10),0,
IF(AND(BY$6="Sab",SUM(BT9:BV9)&gt;=9),SUM(BT9:BV9)-9,
IF(AND(BY$6="Sab",SUM(BT9:BV9)&lt;9),0,
IF(OR(BY$6="Mgg",BY$6="Hon"),SUM(BT9:BV9),0)))))</f>
        <v>0</v>
      </c>
      <c r="BY9" s="5"/>
      <c r="BZ9" s="5">
        <f>LOOKUP(BZ$6,'Daily Absent'!$O$6:$AX$6,'Daily Absent'!$O9:$AX9)</f>
        <v>1</v>
      </c>
      <c r="CA9" s="104">
        <f>VALUE('Time Sheet KN'!CB9-'Time Sheet KN'!CA9)*24</f>
        <v>5</v>
      </c>
      <c r="CB9" s="104">
        <f>VALUE('Time Sheet KN'!CD9-'Time Sheet KN'!CC9)*24</f>
        <v>5.0000000000000009</v>
      </c>
      <c r="CC9" s="104">
        <f>VALUE('Time Sheet KN'!CF9-'Time Sheet KN'!CE9)*24</f>
        <v>0</v>
      </c>
      <c r="CD9" s="105">
        <f t="shared" ref="CD9" si="48">IF(AND(OR(CF$6="Sen",CF$6="Sel",CF$6="Rab",CF$6="Kam",CF$6="Jum"),SUM(CA9:CC9)&gt;=10),10,
IF(AND(OR(CF$6="Sen",CF$6="Sel",CF$6="Rab",CF$6="Kam",CF$6="Jum"),SUM(CA9:CC9)&lt;10),SUM(CA9:CC9),
IF(AND(CF$6="Sab",SUM(CA9:CC9)&gt;=9),9,
IF(AND(CF$6="Sab",SUM(CA9:CC9)&lt;9),SUM(CA9:CC9),
IF(OR(CF$6="Mgg",CF$6="Hon"),0)))))</f>
        <v>10</v>
      </c>
      <c r="CE9" s="5">
        <f t="shared" ref="CE9" si="49">IF(AND(OR(CF$6="Sen",CF$6="Sel",CF$6="Rab",CF$6="Kam",CF$6="Jum"),SUM(CA9:CC9)&gt;=10),SUM(CA9:CC9)-10,
IF(AND(OR(CF$6="Sen",CF$6="Sel",CF$6="Rab",CF$6="Kam",CF$6="Jum"),SUM(CA9:CC9)&lt;10),0,
IF(AND(CF$6="Sab",SUM(CA9:CC9)&gt;=9),SUM(CA9:CC9)-9,
IF(AND(CF$6="Sab",SUM(CA9:CC9)&lt;9),0,
IF(OR(CF$6="Mgg",CF$6="Hon"),SUM(CA9:CC9),0)))))</f>
        <v>0</v>
      </c>
      <c r="CF9" s="5"/>
      <c r="CG9" s="5">
        <f>LOOKUP(CG$6,'Daily Absent'!$O$6:$AX$6,'Daily Absent'!$O9:$AX9)</f>
        <v>1</v>
      </c>
      <c r="CH9" s="104">
        <f>VALUE('Time Sheet KN'!CI9-'Time Sheet KN'!CH9)*24</f>
        <v>5</v>
      </c>
      <c r="CI9" s="104">
        <f>VALUE('Time Sheet KN'!CK9-'Time Sheet KN'!CJ9)*24</f>
        <v>5.0000000000000009</v>
      </c>
      <c r="CJ9" s="104">
        <f>VALUE('Time Sheet KN'!CM9-'Time Sheet KN'!CL9)*24</f>
        <v>0</v>
      </c>
      <c r="CK9" s="105">
        <f t="shared" ref="CK9" si="50">IF(AND(OR(CM$6="Sen",CM$6="Sel",CM$6="Rab",CM$6="Kam",CM$6="Jum"),SUM(CH9:CJ9)&gt;=10),10,
IF(AND(OR(CM$6="Sen",CM$6="Sel",CM$6="Rab",CM$6="Kam",CM$6="Jum"),SUM(CH9:CJ9)&lt;10),SUM(CH9:CJ9),
IF(AND(CM$6="Sab",SUM(CH9:CJ9)&gt;=9),9,
IF(AND(CM$6="Sab",SUM(CH9:CJ9)&lt;9),SUM(CH9:CJ9),
IF(OR(CM$6="Mgg",CM$6="Hon"),0)))))</f>
        <v>10</v>
      </c>
      <c r="CL9" s="5">
        <f t="shared" ref="CL9" si="51">IF(AND(OR(CM$6="Sen",CM$6="Sel",CM$6="Rab",CM$6="Kam",CM$6="Jum"),SUM(CH9:CJ9)&gt;=10),SUM(CH9:CJ9)-10,
IF(AND(OR(CM$6="Sen",CM$6="Sel",CM$6="Rab",CM$6="Kam",CM$6="Jum"),SUM(CH9:CJ9)&lt;10),0,
IF(AND(CM$6="Sab",SUM(CH9:CJ9)&gt;=9),SUM(CH9:CJ9)-9,
IF(AND(CM$6="Sab",SUM(CH9:CJ9)&lt;9),0,
IF(OR(CM$6="Mgg",CM$6="Hon"),SUM(CH9:CJ9),0)))))</f>
        <v>0</v>
      </c>
      <c r="CM9" s="5"/>
      <c r="CN9" s="5">
        <f>LOOKUP(CN$6,'Daily Absent'!$O$6:$AX$6,'Daily Absent'!$O9:$AX9)</f>
        <v>1</v>
      </c>
      <c r="CO9" s="104">
        <f>VALUE('Time Sheet KN'!CP9-'Time Sheet KN'!CO9)*24</f>
        <v>5</v>
      </c>
      <c r="CP9" s="104">
        <f>VALUE('Time Sheet KN'!CR9-'Time Sheet KN'!CQ9)*24</f>
        <v>4.0000000000000018</v>
      </c>
      <c r="CQ9" s="104">
        <f>VALUE('Time Sheet KN'!CT9-'Time Sheet KN'!CS9)*24</f>
        <v>0</v>
      </c>
      <c r="CR9" s="105">
        <f t="shared" ref="CR9" si="52">IF(AND(OR(CT$6="Sen",CT$6="Sel",CT$6="Rab",CT$6="Kam",CT$6="Jum"),SUM(CO9:CQ9)&gt;=10),10,
IF(AND(OR(CT$6="Sen",CT$6="Sel",CT$6="Rab",CT$6="Kam",CT$6="Jum"),SUM(CO9:CQ9)&lt;10),SUM(CO9:CQ9),
IF(AND(CT$6="Sab",SUM(CO9:CQ9)&gt;=9),9,
IF(AND(CT$6="Sab",SUM(CO9:CQ9)&lt;9),SUM(CO9:CQ9),
IF(OR(CT$6="Mgg",CT$6="Hon"),0)))))</f>
        <v>9</v>
      </c>
      <c r="CS9" s="5">
        <f t="shared" ref="CS9" si="53">IF(AND(OR(CT$6="Sen",CT$6="Sel",CT$6="Rab",CT$6="Kam",CT$6="Jum"),SUM(CO9:CQ9)&gt;=10),SUM(CO9:CQ9)-10,
IF(AND(OR(CT$6="Sen",CT$6="Sel",CT$6="Rab",CT$6="Kam",CT$6="Jum"),SUM(CO9:CQ9)&lt;10),0,
IF(AND(CT$6="Sab",SUM(CO9:CQ9)&gt;=9),SUM(CO9:CQ9)-9,
IF(AND(CT$6="Sab",SUM(CO9:CQ9)&lt;9),0,
IF(OR(CT$6="Mgg",CT$6="Hon"),SUM(CO9:CQ9),0)))))</f>
        <v>1.7763568394002505E-15</v>
      </c>
      <c r="CT9" s="5"/>
      <c r="CU9" s="5">
        <f>LOOKUP(CU$6,'Daily Absent'!$O$6:$AX$6,'Daily Absent'!$O9:$AX9)</f>
        <v>1</v>
      </c>
      <c r="CV9" s="104">
        <f>VALUE('Time Sheet KN'!CW9-'Time Sheet KN'!CV9)*24</f>
        <v>4</v>
      </c>
      <c r="CW9" s="104">
        <f>VALUE('Time Sheet KN'!CY9-'Time Sheet KN'!CX9)*24</f>
        <v>3</v>
      </c>
      <c r="CX9" s="104">
        <f>VALUE('Time Sheet KN'!DA9-'Time Sheet KN'!CZ9)*24</f>
        <v>0</v>
      </c>
      <c r="CY9" s="105">
        <f t="shared" ref="CY9" si="54">IF(AND(OR(DA$6="Sen",DA$6="Sel",DA$6="Rab",DA$6="Kam",DA$6="Jum"),SUM(CV9:CX9)&gt;=10),10,
IF(AND(OR(DA$6="Sen",DA$6="Sel",DA$6="Rab",DA$6="Kam",DA$6="Jum"),SUM(CV9:CX9)&lt;10),SUM(CV9:CX9),
IF(AND(DA$6="Sab",SUM(CV9:CX9)&gt;=9),9,
IF(AND(DA$6="Sab",SUM(CV9:CX9)&lt;9),SUM(CV9:CX9),
IF(OR(DA$6="Mgg",DA$6="Hon"),0)))))</f>
        <v>0</v>
      </c>
      <c r="CZ9" s="5">
        <f t="shared" ref="CZ9" si="55">IF(AND(OR(DA$6="Sen",DA$6="Sel",DA$6="Rab",DA$6="Kam",DA$6="Jum"),SUM(CV9:CX9)&gt;=10),SUM(CV9:CX9)-10,
IF(AND(OR(DA$6="Sen",DA$6="Sel",DA$6="Rab",DA$6="Kam",DA$6="Jum"),SUM(CV9:CX9)&lt;10),0,
IF(AND(DA$6="Sab",SUM(CV9:CX9)&gt;=9),SUM(CV9:CX9)-9,
IF(AND(DA$6="Sab",SUM(CV9:CX9)&lt;9),0,
IF(OR(DA$6="Mgg",DA$6="Hon"),SUM(CV9:CX9),0)))))</f>
        <v>7</v>
      </c>
      <c r="DA9" s="5"/>
      <c r="DB9" s="5">
        <f>LOOKUP(DB$6,'Daily Absent'!$O$6:$AX$6,'Daily Absent'!$O9:$AX9)</f>
        <v>1</v>
      </c>
      <c r="DC9" s="104">
        <f>VALUE('Time Sheet KN'!DD9-'Time Sheet KN'!DC9)*24</f>
        <v>5</v>
      </c>
      <c r="DD9" s="104">
        <f>VALUE('Time Sheet KN'!DF9-'Time Sheet KN'!DE9)*24</f>
        <v>5.0000000000000009</v>
      </c>
      <c r="DE9" s="104">
        <f>VALUE('Time Sheet KN'!DH9-'Time Sheet KN'!DG9)*24</f>
        <v>0</v>
      </c>
      <c r="DF9" s="105">
        <f t="shared" ref="DF9" si="56">IF(AND(OR(DH$6="Sen",DH$6="Sel",DH$6="Rab",DH$6="Kam",DH$6="Jum"),SUM(DC9:DE9)&gt;=10),10,
IF(AND(OR(DH$6="Sen",DH$6="Sel",DH$6="Rab",DH$6="Kam",DH$6="Jum"),SUM(DC9:DE9)&lt;10),SUM(DC9:DE9),
IF(AND(DH$6="Sab",SUM(DC9:DE9)&gt;=9),9,
IF(AND(DH$6="Sab",SUM(DC9:DE9)&lt;9),SUM(DC9:DE9),
IF(OR(DH$6="Mgg",DH$6="Hon"),0)))))</f>
        <v>10</v>
      </c>
      <c r="DG9" s="5">
        <f t="shared" ref="DG9" si="57">IF(AND(OR(DH$6="Sen",DH$6="Sel",DH$6="Rab",DH$6="Kam",DH$6="Jum"),SUM(DC9:DE9)&gt;=10),SUM(DC9:DE9)-10,
IF(AND(OR(DH$6="Sen",DH$6="Sel",DH$6="Rab",DH$6="Kam",DH$6="Jum"),SUM(DC9:DE9)&lt;10),0,
IF(AND(DH$6="Sab",SUM(DC9:DE9)&gt;=9),SUM(DC9:DE9)-9,
IF(AND(DH$6="Sab",SUM(DC9:DE9)&lt;9),0,
IF(OR(DH$6="Mgg",DH$6="Hon"),SUM(DC9:DE9),0)))))</f>
        <v>0</v>
      </c>
      <c r="DH9" s="5"/>
      <c r="DI9" s="5">
        <f>LOOKUP(DI$6,'Daily Absent'!$O$6:$AX$6,'Daily Absent'!$O9:$AX9)</f>
        <v>1</v>
      </c>
      <c r="DJ9" s="104">
        <f>VALUE('Time Sheet KN'!DK9-'Time Sheet KN'!DJ9)*24</f>
        <v>5</v>
      </c>
      <c r="DK9" s="104">
        <f>VALUE('Time Sheet KN'!DM9-'Time Sheet KN'!DL9)*24</f>
        <v>5.0000000000000009</v>
      </c>
      <c r="DL9" s="104">
        <f>VALUE('Time Sheet KN'!DO9-'Time Sheet KN'!DN9)*24</f>
        <v>0</v>
      </c>
      <c r="DM9" s="105">
        <f t="shared" ref="DM9" si="58">IF(AND(OR(DO$6="Sen",DO$6="Sel",DO$6="Rab",DO$6="Kam",DO$6="Jum"),SUM(DJ9:DL9)&gt;=10),10,
IF(AND(OR(DO$6="Sen",DO$6="Sel",DO$6="Rab",DO$6="Kam",DO$6="Jum"),SUM(DJ9:DL9)&lt;10),SUM(DJ9:DL9),
IF(AND(DO$6="Sab",SUM(DJ9:DL9)&gt;=9),9,
IF(AND(DO$6="Sab",SUM(DJ9:DL9)&lt;9),SUM(DJ9:DL9),
IF(OR(DO$6="Mgg",DO$6="Hon"),0)))))</f>
        <v>10</v>
      </c>
      <c r="DN9" s="5">
        <f t="shared" ref="DN9" si="59">IF(AND(OR(DO$6="Sen",DO$6="Sel",DO$6="Rab",DO$6="Kam",DO$6="Jum"),SUM(DJ9:DL9)&gt;=10),SUM(DJ9:DL9)-10,
IF(AND(OR(DO$6="Sen",DO$6="Sel",DO$6="Rab",DO$6="Kam",DO$6="Jum"),SUM(DJ9:DL9)&lt;10),0,
IF(AND(DO$6="Sab",SUM(DJ9:DL9)&gt;=9),SUM(DJ9:DL9)-9,
IF(AND(DO$6="Sab",SUM(DJ9:DL9)&lt;9),0,
IF(OR(DO$6="Mgg",DO$6="Hon"),SUM(DJ9:DL9),0)))))</f>
        <v>0</v>
      </c>
      <c r="DO9" s="5"/>
      <c r="DP9" s="5">
        <f>LOOKUP(DP$6,'Daily Absent'!$O$6:$AX$6,'Daily Absent'!$O9:$AX9)</f>
        <v>1</v>
      </c>
      <c r="DQ9" s="104">
        <f>VALUE('Time Sheet KN'!DR9-'Time Sheet KN'!DQ9)*24</f>
        <v>5</v>
      </c>
      <c r="DR9" s="104">
        <f>VALUE('Time Sheet KN'!DT9-'Time Sheet KN'!DS9)*24</f>
        <v>5.0000000000000009</v>
      </c>
      <c r="DS9" s="104">
        <f>VALUE('Time Sheet KN'!DV9-'Time Sheet KN'!DU9)*24</f>
        <v>0</v>
      </c>
      <c r="DT9" s="105">
        <f t="shared" ref="DT9" si="60">IF(AND(OR(DV$6="Sen",DV$6="Sel",DV$6="Rab",DV$6="Kam",DV$6="Jum"),SUM(DQ9:DS9)&gt;=10),10,
IF(AND(OR(DV$6="Sen",DV$6="Sel",DV$6="Rab",DV$6="Kam",DV$6="Jum"),SUM(DQ9:DS9)&lt;10),SUM(DQ9:DS9),
IF(AND(DV$6="Sab",SUM(DQ9:DS9)&gt;=9),9,
IF(AND(DV$6="Sab",SUM(DQ9:DS9)&lt;9),SUM(DQ9:DS9),
IF(OR(DV$6="Mgg",DV$6="Hon"),0)))))</f>
        <v>10</v>
      </c>
      <c r="DU9" s="5">
        <f t="shared" ref="DU9" si="61">IF(AND(OR(DV$6="Sen",DV$6="Sel",DV$6="Rab",DV$6="Kam",DV$6="Jum"),SUM(DQ9:DS9)&gt;=10),SUM(DQ9:DS9)-10,
IF(AND(OR(DV$6="Sen",DV$6="Sel",DV$6="Rab",DV$6="Kam",DV$6="Jum"),SUM(DQ9:DS9)&lt;10),0,
IF(AND(DV$6="Sab",SUM(DQ9:DS9)&gt;=9),SUM(DQ9:DS9)-9,
IF(AND(DV$6="Sab",SUM(DQ9:DS9)&lt;9),0,
IF(OR(DV$6="Mgg",DV$6="Hon"),SUM(DQ9:DS9),0)))))</f>
        <v>0</v>
      </c>
      <c r="DV9" s="5"/>
      <c r="DW9" s="5">
        <f>LOOKUP(DW$6,'Daily Absent'!$O$6:$AX$6,'Daily Absent'!$O9:$AX9)</f>
        <v>1</v>
      </c>
      <c r="DX9" s="104">
        <f>VALUE('Time Sheet KN'!DY9-'Time Sheet KN'!DX9)*24</f>
        <v>5</v>
      </c>
      <c r="DY9" s="104">
        <f>VALUE('Time Sheet KN'!EA9-'Time Sheet KN'!DZ9)*24</f>
        <v>5.0000000000000009</v>
      </c>
      <c r="DZ9" s="104">
        <f>VALUE('Time Sheet KN'!EC9-'Time Sheet KN'!EB9)*24</f>
        <v>0</v>
      </c>
      <c r="EA9" s="105">
        <f t="shared" ref="EA9" si="62">IF(AND(OR(EC$6="Sen",EC$6="Sel",EC$6="Rab",EC$6="Kam",EC$6="Jum"),SUM(DX9:DZ9)&gt;=10),10,
IF(AND(OR(EC$6="Sen",EC$6="Sel",EC$6="Rab",EC$6="Kam",EC$6="Jum"),SUM(DX9:DZ9)&lt;10),SUM(DX9:DZ9),
IF(AND(EC$6="Sab",SUM(DX9:DZ9)&gt;=9),9,
IF(AND(EC$6="Sab",SUM(DX9:DZ9)&lt;9),SUM(DX9:DZ9),
IF(OR(EC$6="Mgg",EC$6="Hon"),0)))))</f>
        <v>10</v>
      </c>
      <c r="EB9" s="5">
        <f t="shared" ref="EB9" si="63">IF(AND(OR(EC$6="Sen",EC$6="Sel",EC$6="Rab",EC$6="Kam",EC$6="Jum"),SUM(DX9:DZ9)&gt;=10),SUM(DX9:DZ9)-10,
IF(AND(OR(EC$6="Sen",EC$6="Sel",EC$6="Rab",EC$6="Kam",EC$6="Jum"),SUM(DX9:DZ9)&lt;10),0,
IF(AND(EC$6="Sab",SUM(DX9:DZ9)&gt;=9),SUM(DX9:DZ9)-9,
IF(AND(EC$6="Sab",SUM(DX9:DZ9)&lt;9),0,
IF(OR(EC$6="Mgg",EC$6="Hon"),SUM(DX9:DZ9),0)))))</f>
        <v>0</v>
      </c>
      <c r="EC9" s="5"/>
      <c r="ED9" s="5">
        <f>LOOKUP(ED$6,'Daily Absent'!$O$6:$AX$6,'Daily Absent'!$O9:$AX9)</f>
        <v>1</v>
      </c>
      <c r="EE9" s="104">
        <f>VALUE('Time Sheet KN'!EF9-'Time Sheet KN'!EE9)*24</f>
        <v>5</v>
      </c>
      <c r="EF9" s="104">
        <f>VALUE('Time Sheet KN'!EH9-'Time Sheet KN'!EG9)*24</f>
        <v>5.0000000000000009</v>
      </c>
      <c r="EG9" s="104">
        <f>VALUE('Time Sheet KN'!EJ9-'Time Sheet KN'!EI9)*24</f>
        <v>0</v>
      </c>
      <c r="EH9" s="105">
        <f t="shared" ref="EH9" si="64">IF(AND(OR(EJ$6="Sen",EJ$6="Sel",EJ$6="Rab",EJ$6="Kam",EJ$6="Jum"),SUM(EE9:EG9)&gt;=10),10,
IF(AND(OR(EJ$6="Sen",EJ$6="Sel",EJ$6="Rab",EJ$6="Kam",EJ$6="Jum"),SUM(EE9:EG9)&lt;10),SUM(EE9:EG9),
IF(AND(EJ$6="Sab",SUM(EE9:EG9)&gt;=9),9,
IF(AND(EJ$6="Sab",SUM(EE9:EG9)&lt;9),SUM(EE9:EG9),
IF(OR(EJ$6="Mgg",EJ$6="Hon"),0)))))</f>
        <v>10</v>
      </c>
      <c r="EI9" s="5">
        <f t="shared" ref="EI9" si="65">IF(AND(OR(EJ$6="Sen",EJ$6="Sel",EJ$6="Rab",EJ$6="Kam",EJ$6="Jum"),SUM(EE9:EG9)&gt;=10),SUM(EE9:EG9)-10,
IF(AND(OR(EJ$6="Sen",EJ$6="Sel",EJ$6="Rab",EJ$6="Kam",EJ$6="Jum"),SUM(EE9:EG9)&lt;10),0,
IF(AND(EJ$6="Sab",SUM(EE9:EG9)&gt;=9),SUM(EE9:EG9)-9,
IF(AND(EJ$6="Sab",SUM(EE9:EG9)&lt;9),0,
IF(OR(EJ$6="Mgg",EJ$6="Hon"),SUM(EE9:EG9),0)))))</f>
        <v>0</v>
      </c>
      <c r="EJ9" s="5"/>
      <c r="EK9" s="5">
        <f>LOOKUP(EK$6,'Daily Absent'!$O$6:$AX$6,'Daily Absent'!$O9:$AX9)</f>
        <v>1</v>
      </c>
      <c r="EL9" s="104">
        <f>VALUE('Time Sheet KN'!EM9-'Time Sheet KN'!EL9)*24</f>
        <v>5</v>
      </c>
      <c r="EM9" s="104">
        <f>VALUE('Time Sheet KN'!EO9-'Time Sheet KN'!EN9)*24</f>
        <v>5.0000000000000009</v>
      </c>
      <c r="EN9" s="104">
        <f>VALUE('Time Sheet KN'!EQ9-'Time Sheet KN'!EP9)*24</f>
        <v>0</v>
      </c>
      <c r="EO9" s="105">
        <f t="shared" ref="EO9" si="66">IF(AND(OR(EQ$6="Sen",EQ$6="Sel",EQ$6="Rab",EQ$6="Kam",EQ$6="Jum"),SUM(EL9:EN9)&gt;=10),10,
IF(AND(OR(EQ$6="Sen",EQ$6="Sel",EQ$6="Rab",EQ$6="Kam",EQ$6="Jum"),SUM(EL9:EN9)&lt;10),SUM(EL9:EN9),
IF(AND(EQ$6="Sab",SUM(EL9:EN9)&gt;=9),9,
IF(AND(EQ$6="Sab",SUM(EL9:EN9)&lt;9),SUM(EL9:EN9),
IF(OR(EQ$6="Mgg",EQ$6="Hon"),0)))))</f>
        <v>9</v>
      </c>
      <c r="EP9" s="5">
        <f t="shared" ref="EP9" si="67">IF(AND(OR(EQ$6="Sen",EQ$6="Sel",EQ$6="Rab",EQ$6="Kam",EQ$6="Jum"),SUM(EL9:EN9)&gt;=10),SUM(EL9:EN9)-10,
IF(AND(OR(EQ$6="Sen",EQ$6="Sel",EQ$6="Rab",EQ$6="Kam",EQ$6="Jum"),SUM(EL9:EN9)&lt;10),0,
IF(AND(EQ$6="Sab",SUM(EL9:EN9)&gt;=9),SUM(EL9:EN9)-9,
IF(AND(EQ$6="Sab",SUM(EL9:EN9)&lt;9),0,
IF(OR(EQ$6="Mgg",EQ$6="Hon"),SUM(EL9:EN9),0)))))</f>
        <v>1</v>
      </c>
      <c r="EQ9" s="5"/>
      <c r="ER9" s="5">
        <f>LOOKUP(ER$6,'Daily Absent'!$O$6:$AX$6,'Daily Absent'!$O9:$AX9)</f>
        <v>0</v>
      </c>
      <c r="ES9" s="104">
        <f>VALUE('Time Sheet KN'!ET9-'Time Sheet KN'!ES9)*24</f>
        <v>0</v>
      </c>
      <c r="ET9" s="104">
        <f>VALUE('Time Sheet KN'!EV9-'Time Sheet KN'!EU9)*24</f>
        <v>0</v>
      </c>
      <c r="EU9" s="104">
        <f>VALUE('Time Sheet KN'!EX9-'Time Sheet KN'!EW9)*24</f>
        <v>0</v>
      </c>
      <c r="EV9" s="105">
        <f t="shared" ref="EV9" si="68">IF(AND(OR(EX$6="Sen",EX$6="Sel",EX$6="Rab",EX$6="Kam",EX$6="Jum"),SUM(ES9:EU9)&gt;=10),10,
IF(AND(OR(EX$6="Sen",EX$6="Sel",EX$6="Rab",EX$6="Kam",EX$6="Jum"),SUM(ES9:EU9)&lt;10),SUM(ES9:EU9),
IF(AND(EX$6="Sab",SUM(ES9:EU9)&gt;=9),9,
IF(AND(EX$6="Sab",SUM(ES9:EU9)&lt;9),SUM(ES9:EU9),
IF(OR(EX$6="Mgg",EX$6="Hon"),0)))))</f>
        <v>0</v>
      </c>
      <c r="EW9" s="5">
        <f t="shared" ref="EW9" si="69">IF(AND(OR(EX$6="Sen",EX$6="Sel",EX$6="Rab",EX$6="Kam",EX$6="Jum"),SUM(ES9:EU9)&gt;=10),SUM(ES9:EU9)-10,
IF(AND(OR(EX$6="Sen",EX$6="Sel",EX$6="Rab",EX$6="Kam",EX$6="Jum"),SUM(ES9:EU9)&lt;10),0,
IF(AND(EX$6="Sab",SUM(ES9:EU9)&gt;=9),SUM(ES9:EU9)-9,
IF(AND(EX$6="Sab",SUM(ES9:EU9)&lt;9),0,
IF(OR(EX$6="Mgg",EX$6="Hon"),SUM(ES9:EU9),0)))))</f>
        <v>0</v>
      </c>
      <c r="EX9" s="5"/>
      <c r="EY9" s="5">
        <f>LOOKUP(EY$6,'Daily Absent'!$O$6:$AX$6,'Daily Absent'!$O9:$AX9)</f>
        <v>1</v>
      </c>
      <c r="EZ9" s="104">
        <f>VALUE('Time Sheet KN'!FA9-'Time Sheet KN'!EZ9)*24</f>
        <v>5</v>
      </c>
      <c r="FA9" s="104">
        <f>VALUE('Time Sheet KN'!FC9-'Time Sheet KN'!FB9)*24</f>
        <v>5.0000000000000009</v>
      </c>
      <c r="FB9" s="104">
        <f>VALUE('Time Sheet KN'!FE9-'Time Sheet KN'!FD9)*24</f>
        <v>0</v>
      </c>
      <c r="FC9" s="105">
        <f t="shared" ref="FC9" si="70">IF(AND(OR(FE$6="Sen",FE$6="Sel",FE$6="Rab",FE$6="Kam",FE$6="Jum"),SUM(EZ9:FB9)&gt;=10),10,
IF(AND(OR(FE$6="Sen",FE$6="Sel",FE$6="Rab",FE$6="Kam",FE$6="Jum"),SUM(EZ9:FB9)&lt;10),SUM(EZ9:FB9),
IF(AND(FE$6="Sab",SUM(EZ9:FB9)&gt;=9),9,
IF(AND(FE$6="Sab",SUM(EZ9:FB9)&lt;9),SUM(EZ9:FB9),
IF(OR(FE$6="Mgg",FE$6="Hon"),0)))))</f>
        <v>10</v>
      </c>
      <c r="FD9" s="5">
        <f t="shared" ref="FD9" si="71">IF(AND(OR(FE$6="Sen",FE$6="Sel",FE$6="Rab",FE$6="Kam",FE$6="Jum"),SUM(EZ9:FB9)&gt;=10),SUM(EZ9:FB9)-10,
IF(AND(OR(FE$6="Sen",FE$6="Sel",FE$6="Rab",FE$6="Kam",FE$6="Jum"),SUM(EZ9:FB9)&lt;10),0,
IF(AND(FE$6="Sab",SUM(EZ9:FB9)&gt;=9),SUM(EZ9:FB9)-9,
IF(AND(FE$6="Sab",SUM(EZ9:FB9)&lt;9),0,
IF(OR(FE$6="Mgg",FE$6="Hon"),SUM(EZ9:FB9),0)))))</f>
        <v>0</v>
      </c>
      <c r="FE9" s="5"/>
      <c r="FF9" s="5">
        <f>LOOKUP(FF$6,'Daily Absent'!$O$6:$AX$6,'Daily Absent'!$O9:$AX9)</f>
        <v>1</v>
      </c>
      <c r="FG9" s="104">
        <f>VALUE('Time Sheet KN'!FH9-'Time Sheet KN'!FG9)*24</f>
        <v>0</v>
      </c>
      <c r="FH9" s="104">
        <f>VALUE('Time Sheet KN'!FJ9-'Time Sheet KN'!FI9)*24</f>
        <v>0</v>
      </c>
      <c r="FI9" s="104">
        <f>VALUE('Time Sheet KN'!FL9-'Time Sheet KN'!FK9)*24</f>
        <v>0</v>
      </c>
      <c r="FJ9" s="105">
        <f t="shared" ref="FJ9" si="72">IF(AND(OR(FL$6="Sen",FL$6="Sel",FL$6="Rab",FL$6="Kam",FL$6="Jum"),SUM(FG9:FI9)&gt;=10),10,
IF(AND(OR(FL$6="Sen",FL$6="Sel",FL$6="Rab",FL$6="Kam",FL$6="Jum"),SUM(FG9:FI9)&lt;10),SUM(FG9:FI9),
IF(AND(FL$6="Sab",SUM(FG9:FI9)&gt;=9),9,
IF(AND(FL$6="Sab",SUM(FG9:FI9)&lt;9),SUM(FG9:FI9),
IF(OR(FL$6="Mgg",FL$6="Hon"),0)))))</f>
        <v>0</v>
      </c>
      <c r="FK9" s="5">
        <f t="shared" ref="FK9" si="73">IF(AND(OR(FL$6="Sen",FL$6="Sel",FL$6="Rab",FL$6="Kam",FL$6="Jum"),SUM(FG9:FI9)&gt;=10),SUM(FG9:FI9)-10,
IF(AND(OR(FL$6="Sen",FL$6="Sel",FL$6="Rab",FL$6="Kam",FL$6="Jum"),SUM(FG9:FI9)&lt;10),0,
IF(AND(FL$6="Sab",SUM(FG9:FI9)&gt;=9),SUM(FG9:FI9)-9,
IF(AND(FL$6="Sab",SUM(FG9:FI9)&lt;9),0,
IF(OR(FL$6="Mgg",FL$6="Hon"),SUM(FG9:FI9),0)))))</f>
        <v>0</v>
      </c>
      <c r="FL9" s="5"/>
      <c r="FM9" s="5">
        <f>LOOKUP(FM$6,'Daily Absent'!$O$6:$AX$6,'Daily Absent'!$O9:$AX9)</f>
        <v>0</v>
      </c>
      <c r="FN9" s="104">
        <f>VALUE('Time Sheet KN'!FO9-'Time Sheet KN'!FN9)*24</f>
        <v>0</v>
      </c>
      <c r="FO9" s="104">
        <f>VALUE('Time Sheet KN'!FQ9-'Time Sheet KN'!FP9)*24</f>
        <v>0</v>
      </c>
      <c r="FP9" s="104">
        <f>VALUE('Time Sheet KN'!FS9-'Time Sheet KN'!FR9)*24</f>
        <v>0</v>
      </c>
      <c r="FQ9" s="105">
        <f t="shared" ref="FQ9" si="74">IF(AND(OR(FS$6="Sen",FS$6="Sel",FS$6="Rab",FS$6="Kam",FS$6="Jum"),SUM(FN9:FP9)&gt;=10),10,
IF(AND(OR(FS$6="Sen",FS$6="Sel",FS$6="Rab",FS$6="Kam",FS$6="Jum"),SUM(FN9:FP9)&lt;10),SUM(FN9:FP9),
IF(AND(FS$6="Sab",SUM(FN9:FP9)&gt;=9),9,
IF(AND(FS$6="Sab",SUM(FN9:FP9)&lt;9),SUM(FN9:FP9),
IF(OR(FS$6="Mgg",FS$6="Hon"),0)))))</f>
        <v>0</v>
      </c>
      <c r="FR9" s="5">
        <f t="shared" ref="FR9" si="75">IF(AND(OR(FS$6="Sen",FS$6="Sel",FS$6="Rab",FS$6="Kam",FS$6="Jum"),SUM(FN9:FP9)&gt;=10),SUM(FN9:FP9)-10,
IF(AND(OR(FS$6="Sen",FS$6="Sel",FS$6="Rab",FS$6="Kam",FS$6="Jum"),SUM(FN9:FP9)&lt;10),0,
IF(AND(FS$6="Sab",SUM(FN9:FP9)&gt;=9),SUM(FN9:FP9)-9,
IF(AND(FS$6="Sab",SUM(FN9:FP9)&lt;9),0,
IF(OR(FS$6="Mgg",FS$6="Hon"),SUM(FN9:FP9),0)))))</f>
        <v>0</v>
      </c>
      <c r="FS9" s="5"/>
      <c r="FT9" s="5">
        <f>LOOKUP(FT$6,'Daily Absent'!$O$6:$AX$6,'Daily Absent'!$O9:$AX9)</f>
        <v>0</v>
      </c>
      <c r="FU9" s="104">
        <f>VALUE('Time Sheet KN'!FV9-'Time Sheet KN'!FU9)*24</f>
        <v>0</v>
      </c>
      <c r="FV9" s="104">
        <f>VALUE('Time Sheet KN'!FX9-'Time Sheet KN'!FW9)*24</f>
        <v>0</v>
      </c>
      <c r="FW9" s="104">
        <f>VALUE('Time Sheet KN'!FZ9-'Time Sheet KN'!FY9)*24</f>
        <v>0</v>
      </c>
      <c r="FX9" s="105">
        <f t="shared" ref="FX9" si="76">IF(AND(OR(FZ$6="Sen",FZ$6="Sel",FZ$6="Rab",FZ$6="Kam",FZ$6="Jum"),SUM(FU9:FW9)&gt;=10),10,
IF(AND(OR(FZ$6="Sen",FZ$6="Sel",FZ$6="Rab",FZ$6="Kam",FZ$6="Jum"),SUM(FU9:FW9)&lt;10),SUM(FU9:FW9),
IF(AND(FZ$6="Sab",SUM(FU9:FW9)&gt;=9),9,
IF(AND(FZ$6="Sab",SUM(FU9:FW9)&lt;9),SUM(FU9:FW9),
IF(OR(FZ$6="Mgg",FZ$6="Hon"),0)))))</f>
        <v>0</v>
      </c>
      <c r="FY9" s="5">
        <f t="shared" ref="FY9" si="77">IF(AND(OR(FZ$6="Sen",FZ$6="Sel",FZ$6="Rab",FZ$6="Kam",FZ$6="Jum"),SUM(FU9:FW9)&gt;=10),SUM(FU9:FW9)-10,
IF(AND(OR(FZ$6="Sen",FZ$6="Sel",FZ$6="Rab",FZ$6="Kam",FZ$6="Jum"),SUM(FU9:FW9)&lt;10),0,
IF(AND(FZ$6="Sab",SUM(FU9:FW9)&gt;=9),SUM(FU9:FW9)-9,
IF(AND(FZ$6="Sab",SUM(FU9:FW9)&lt;9),0,
IF(OR(FZ$6="Mgg",FZ$6="Hon"),SUM(FU9:FW9),0)))))</f>
        <v>0</v>
      </c>
      <c r="FZ9" s="5"/>
      <c r="GA9" s="5">
        <f>LOOKUP(GA$6,'Daily Absent'!$O$6:$AX$6,'Daily Absent'!$O9:$AX9)</f>
        <v>0</v>
      </c>
      <c r="GB9" s="104">
        <f>VALUE('Time Sheet KN'!GC9-'Time Sheet KN'!GB9)*24</f>
        <v>0</v>
      </c>
      <c r="GC9" s="104">
        <f>VALUE('Time Sheet KN'!GE9-'Time Sheet KN'!GD9)*24</f>
        <v>0</v>
      </c>
      <c r="GD9" s="104">
        <f>VALUE('Time Sheet KN'!GG9-'Time Sheet KN'!GF9)*24</f>
        <v>0</v>
      </c>
      <c r="GE9" s="105">
        <f t="shared" ref="GE9" si="78">IF(AND(OR(GG$6="Sen",GG$6="Sel",GG$6="Rab",GG$6="Kam",GG$6="Jum"),SUM(GB9:GD9)&gt;=10),10,
IF(AND(OR(GG$6="Sen",GG$6="Sel",GG$6="Rab",GG$6="Kam",GG$6="Jum"),SUM(GB9:GD9)&lt;10),SUM(GB9:GD9),
IF(AND(GG$6="Sab",SUM(GB9:GD9)&gt;=9),9,
IF(AND(GG$6="Sab",SUM(GB9:GD9)&lt;9),SUM(GB9:GD9),
IF(OR(GG$6="Mgg",GG$6="Hon"),0)))))</f>
        <v>0</v>
      </c>
      <c r="GF9" s="5">
        <f t="shared" ref="GF9" si="79">IF(AND(OR(GG$6="Sen",GG$6="Sel",GG$6="Rab",GG$6="Kam",GG$6="Jum"),SUM(GB9:GD9)&gt;=10),SUM(GB9:GD9)-10,
IF(AND(OR(GG$6="Sen",GG$6="Sel",GG$6="Rab",GG$6="Kam",GG$6="Jum"),SUM(GB9:GD9)&lt;10),0,
IF(AND(GG$6="Sab",SUM(GB9:GD9)&gt;=9),SUM(GB9:GD9)-9,
IF(AND(GG$6="Sab",SUM(GB9:GD9)&lt;9),0,
IF(OR(GG$6="Mgg",GG$6="Hon"),SUM(GB9:GD9),0)))))</f>
        <v>0</v>
      </c>
      <c r="GG9" s="5"/>
      <c r="GH9" s="5">
        <f>LOOKUP(GH$6,'Daily Absent'!$O$6:$AX$6,'Daily Absent'!$O9:$AX9)</f>
        <v>0</v>
      </c>
      <c r="GI9" s="104">
        <f>VALUE('Time Sheet KN'!GJ9-'Time Sheet KN'!GI9)*24</f>
        <v>0</v>
      </c>
      <c r="GJ9" s="104">
        <f>VALUE('Time Sheet KN'!GL9-'Time Sheet KN'!GK9)*24</f>
        <v>0</v>
      </c>
      <c r="GK9" s="104">
        <f>VALUE('Time Sheet KN'!GN9-'Time Sheet KN'!GM9)*24</f>
        <v>0</v>
      </c>
      <c r="GL9" s="105">
        <f t="shared" ref="GL9" si="80">IF(AND(OR(GN$6="Sen",GN$6="Sel",GN$6="Rab",GN$6="Kam",GN$6="Jum"),SUM(GI9:GK9)&gt;=10),10,
IF(AND(OR(GN$6="Sen",GN$6="Sel",GN$6="Rab",GN$6="Kam",GN$6="Jum"),SUM(GI9:GK9)&lt;10),SUM(GI9:GK9),
IF(AND(GN$6="Sab",SUM(GI9:GK9)&gt;=9),9,
IF(AND(GN$6="Sab",SUM(GI9:GK9)&lt;9),SUM(GI9:GK9),
IF(OR(GN$6="Mgg",GN$6="Hon"),0)))))</f>
        <v>0</v>
      </c>
      <c r="GM9" s="5">
        <f t="shared" ref="GM9" si="81">IF(AND(OR(GN$6="Sen",GN$6="Sel",GN$6="Rab",GN$6="Kam",GN$6="Jum"),SUM(GI9:GK9)&gt;=10),SUM(GI9:GK9)-10,
IF(AND(OR(GN$6="Sen",GN$6="Sel",GN$6="Rab",GN$6="Kam",GN$6="Jum"),SUM(GI9:GK9)&lt;10),0,
IF(AND(GN$6="Sab",SUM(GI9:GK9)&gt;=9),SUM(GI9:GK9)-9,
IF(AND(GN$6="Sab",SUM(GI9:GK9)&lt;9),0,
IF(OR(GN$6="Mgg",GN$6="Hon"),SUM(GI9:GK9),0)))))</f>
        <v>0</v>
      </c>
      <c r="GN9" s="5"/>
      <c r="GO9" s="5">
        <f>LOOKUP(GO$6,'Daily Absent'!$O$6:$AX$6,'Daily Absent'!$O9:$AX9)</f>
        <v>0</v>
      </c>
      <c r="GP9" s="104">
        <f>VALUE('Time Sheet KN'!GQ9-'Time Sheet KN'!GP9)*24</f>
        <v>0</v>
      </c>
      <c r="GQ9" s="104">
        <f>VALUE('Time Sheet KN'!GS9-'Time Sheet KN'!GR9)*24</f>
        <v>0</v>
      </c>
      <c r="GR9" s="104">
        <f>VALUE('Time Sheet KN'!GU9-'Time Sheet KN'!GT9)*24</f>
        <v>0</v>
      </c>
      <c r="GS9" s="105">
        <f t="shared" ref="GS9" si="82">IF(AND(OR(GU$6="Sen",GU$6="Sel",GU$6="Rab",GU$6="Kam",GU$6="Jum"),SUM(GP9:GR9)&gt;=10),10,
IF(AND(OR(GU$6="Sen",GU$6="Sel",GU$6="Rab",GU$6="Kam",GU$6="Jum"),SUM(GP9:GR9)&lt;10),SUM(GP9:GR9),
IF(AND(GU$6="Sab",SUM(GP9:GR9)&gt;=9),9,
IF(AND(GU$6="Sab",SUM(GP9:GR9)&lt;9),SUM(GP9:GR9),
IF(OR(GU$6="Mgg",GU$6="Hon"),0)))))</f>
        <v>0</v>
      </c>
      <c r="GT9" s="5">
        <f t="shared" ref="GT9" si="83">IF(AND(OR(GU$6="Sen",GU$6="Sel",GU$6="Rab",GU$6="Kam",GU$6="Jum"),SUM(GP9:GR9)&gt;=10),SUM(GP9:GR9)-10,
IF(AND(OR(GU$6="Sen",GU$6="Sel",GU$6="Rab",GU$6="Kam",GU$6="Jum"),SUM(GP9:GR9)&lt;10),0,
IF(AND(GU$6="Sab",SUM(GP9:GR9)&gt;=9),SUM(GP9:GR9)-9,
IF(AND(GU$6="Sab",SUM(GP9:GR9)&lt;9),0,
IF(OR(GU$6="Mgg",GU$6="Hon"),SUM(GP9:GR9),0)))))</f>
        <v>0</v>
      </c>
      <c r="GU9" s="5"/>
      <c r="GV9" s="5">
        <f>LOOKUP(GV$6,'Daily Absent'!$O$6:$AX$6,'Daily Absent'!$O9:$AX9)</f>
        <v>0</v>
      </c>
      <c r="GW9" s="104">
        <f>VALUE('Time Sheet KN'!GX9-'Time Sheet KN'!GW9)*24</f>
        <v>0</v>
      </c>
      <c r="GX9" s="104">
        <f>VALUE('Time Sheet KN'!GZ9-'Time Sheet KN'!GY9)*24</f>
        <v>0</v>
      </c>
      <c r="GY9" s="104">
        <f>VALUE('Time Sheet KN'!HB9-'Time Sheet KN'!HA9)*24</f>
        <v>0</v>
      </c>
      <c r="GZ9" s="105">
        <f t="shared" ref="GZ9" si="84">IF(AND(OR(HB$6="Sen",HB$6="Sel",HB$6="Rab",HB$6="Kam",HB$6="Jum"),SUM(GW9:GY9)&gt;=10),10,
IF(AND(OR(HB$6="Sen",HB$6="Sel",HB$6="Rab",HB$6="Kam",HB$6="Jum"),SUM(GW9:GY9)&lt;10),SUM(GW9:GY9),
IF(AND(HB$6="Sab",SUM(GW9:GY9)&gt;=9),9,
IF(AND(HB$6="Sab",SUM(GW9:GY9)&lt;9),SUM(GW9:GY9),
IF(OR(HB$6="Mgg",HB$6="Hon"),0)))))</f>
        <v>0</v>
      </c>
      <c r="HA9" s="5">
        <f t="shared" ref="HA9" si="85">IF(AND(OR(HB$6="Sen",HB$6="Sel",HB$6="Rab",HB$6="Kam",HB$6="Jum"),SUM(GW9:GY9)&gt;=10),SUM(GW9:GY9)-10,
IF(AND(OR(HB$6="Sen",HB$6="Sel",HB$6="Rab",HB$6="Kam",HB$6="Jum"),SUM(GW9:GY9)&lt;10),0,
IF(AND(HB$6="Sab",SUM(GW9:GY9)&gt;=9),SUM(GW9:GY9)-9,
IF(AND(HB$6="Sab",SUM(GW9:GY9)&lt;9),0,
IF(OR(HB$6="Mgg",HB$6="Hon"),SUM(GW9:GY9),0)))))</f>
        <v>0</v>
      </c>
      <c r="HB9" s="5"/>
      <c r="HC9" s="5">
        <f>LOOKUP(HC$6,'Daily Absent'!$O$6:$AX$6,'Daily Absent'!$O9:$AX9)</f>
        <v>0</v>
      </c>
      <c r="HD9" s="104">
        <f>VALUE('Time Sheet KN'!HE9-'Time Sheet KN'!HD9)*24</f>
        <v>0</v>
      </c>
      <c r="HE9" s="104">
        <f>VALUE('Time Sheet KN'!HG9-'Time Sheet KN'!HF9)*24</f>
        <v>0</v>
      </c>
      <c r="HF9" s="104">
        <f>VALUE('Time Sheet KN'!HI9-'Time Sheet KN'!HH9)*24</f>
        <v>0</v>
      </c>
      <c r="HG9" s="105">
        <f t="shared" ref="HG9" si="86">IF(AND(OR(HI$6="Sen",HI$6="Sel",HI$6="Rab",HI$6="Kam",HI$6="Jum"),SUM(HD9:HF9)&gt;=10),10,
IF(AND(OR(HI$6="Sen",HI$6="Sel",HI$6="Rab",HI$6="Kam",HI$6="Jum"),SUM(HD9:HF9)&lt;10),SUM(HD9:HF9),
IF(AND(HI$6="Sab",SUM(HD9:HF9)&gt;=9),9,
IF(AND(HI$6="Sab",SUM(HD9:HF9)&lt;9),SUM(HD9:HF9),
IF(OR(HI$6="Mgg",HI$6="Hon"),0)))))</f>
        <v>0</v>
      </c>
      <c r="HH9" s="5">
        <f t="shared" ref="HH9" si="87">IF(AND(OR(HI$6="Sen",HI$6="Sel",HI$6="Rab",HI$6="Kam",HI$6="Jum"),SUM(HD9:HF9)&gt;=10),SUM(HD9:HF9)-10,
IF(AND(OR(HI$6="Sen",HI$6="Sel",HI$6="Rab",HI$6="Kam",HI$6="Jum"),SUM(HD9:HF9)&lt;10),0,
IF(AND(HI$6="Sab",SUM(HD9:HF9)&gt;=9),SUM(HD9:HF9)-9,
IF(AND(HI$6="Sab",SUM(HD9:HF9)&lt;9),0,
IF(OR(HI$6="Mgg",HI$6="Hon"),SUM(HD9:HF9),0)))))</f>
        <v>0</v>
      </c>
      <c r="HI9" s="5"/>
      <c r="HJ9" s="5">
        <f>LOOKUP(HJ$6,'Daily Absent'!$O$6:$AX$6,'Daily Absent'!$O9:$AX9)</f>
        <v>0</v>
      </c>
      <c r="HK9" s="104">
        <f>VALUE('Time Sheet KN'!HL9-'Time Sheet KN'!HK9)*24</f>
        <v>0</v>
      </c>
      <c r="HL9" s="104">
        <f>VALUE('Time Sheet KN'!HN9-'Time Sheet KN'!HM9)*24</f>
        <v>0</v>
      </c>
      <c r="HM9" s="104">
        <f>VALUE('Time Sheet KN'!HP9-'Time Sheet KN'!HO9)*24</f>
        <v>0</v>
      </c>
      <c r="HN9" s="105">
        <f t="shared" ref="HN9" si="88">IF(AND(OR(HP$6="Sen",HP$6="Sel",HP$6="Rab",HP$6="Kam",HP$6="Jum"),SUM(HK9:HM9)&gt;=10),10,
IF(AND(OR(HP$6="Sen",HP$6="Sel",HP$6="Rab",HP$6="Kam",HP$6="Jum"),SUM(HK9:HM9)&lt;10),SUM(HK9:HM9),
IF(AND(HP$6="Sab",SUM(HK9:HM9)&gt;=9),9,
IF(AND(HP$6="Sab",SUM(HK9:HM9)&lt;9),SUM(HK9:HM9),
IF(OR(HP$6="Mgg",HP$6="Hon"),0)))))</f>
        <v>0</v>
      </c>
      <c r="HO9" s="5">
        <f t="shared" ref="HO9" si="89">IF(AND(OR(HP$6="Sen",HP$6="Sel",HP$6="Rab",HP$6="Kam",HP$6="Jum"),SUM(HK9:HM9)&gt;=10),SUM(HK9:HM9)-10,
IF(AND(OR(HP$6="Sen",HP$6="Sel",HP$6="Rab",HP$6="Kam",HP$6="Jum"),SUM(HK9:HM9)&lt;10),0,
IF(AND(HP$6="Sab",SUM(HK9:HM9)&gt;=9),SUM(HK9:HM9)-9,
IF(AND(HP$6="Sab",SUM(HK9:HM9)&lt;9),0,
IF(OR(HP$6="Mgg",HP$6="Hon"),SUM(HK9:HM9),0)))))</f>
        <v>0</v>
      </c>
      <c r="HP9" s="5"/>
      <c r="HQ9" s="5">
        <f>LOOKUP(HQ$6,'Daily Absent'!$O$6:$AX$6,'Daily Absent'!$O9:$AX9)</f>
        <v>0</v>
      </c>
      <c r="HR9" s="104">
        <f>VALUE('Time Sheet KN'!HS9-'Time Sheet KN'!HR9)*24</f>
        <v>0</v>
      </c>
      <c r="HS9" s="104">
        <f>VALUE('Time Sheet KN'!HU9-'Time Sheet KN'!HT9)*24</f>
        <v>0</v>
      </c>
      <c r="HT9" s="104">
        <f>VALUE('Time Sheet KN'!HW9-'Time Sheet KN'!HV9)*24</f>
        <v>0</v>
      </c>
      <c r="HU9" s="105">
        <f t="shared" ref="HU9" si="90">IF(AND(OR(HW$6="Sen",HW$6="Sel",HW$6="Rab",HW$6="Kam",HW$6="Jum"),SUM(HR9:HT9)&gt;=10),10,
IF(AND(OR(HW$6="Sen",HW$6="Sel",HW$6="Rab",HW$6="Kam",HW$6="Jum"),SUM(HR9:HT9)&lt;10),SUM(HR9:HT9),
IF(AND(HW$6="Sab",SUM(HR9:HT9)&gt;=9),9,
IF(AND(HW$6="Sab",SUM(HR9:HT9)&lt;9),SUM(HR9:HT9),
IF(OR(HW$6="Mgg",HW$6="Hon"),0)))))</f>
        <v>0</v>
      </c>
      <c r="HV9" s="5">
        <f t="shared" ref="HV9" si="91">IF(AND(OR(HW$6="Sen",HW$6="Sel",HW$6="Rab",HW$6="Kam",HW$6="Jum"),SUM(HR9:HT9)&gt;=10),SUM(HR9:HT9)-10,
IF(AND(OR(HW$6="Sen",HW$6="Sel",HW$6="Rab",HW$6="Kam",HW$6="Jum"),SUM(HR9:HT9)&lt;10),0,
IF(AND(HW$6="Sab",SUM(HR9:HT9)&gt;=9),SUM(HR9:HT9)-9,
IF(AND(HW$6="Sab",SUM(HR9:HT9)&lt;9),0,
IF(OR(HW$6="Mgg",HW$6="Hon"),SUM(HR9:HT9),0)))))</f>
        <v>0</v>
      </c>
      <c r="HW9" s="5"/>
      <c r="HX9" s="5">
        <f>LOOKUP(HX$6,'Daily Absent'!$O$6:$AX$6,'Daily Absent'!$O9:$AX9)</f>
        <v>0</v>
      </c>
      <c r="HY9" s="104">
        <f>VALUE('Time Sheet KN'!HZ9-'Time Sheet KN'!HY9)*24</f>
        <v>0</v>
      </c>
      <c r="HZ9" s="104">
        <f>VALUE('Time Sheet KN'!IB9-'Time Sheet KN'!IA9)*24</f>
        <v>0</v>
      </c>
      <c r="IA9" s="104">
        <f>VALUE('Time Sheet KN'!ID9-'Time Sheet KN'!IC9)*24</f>
        <v>0</v>
      </c>
      <c r="IB9" s="105">
        <f t="shared" ref="IB9" si="92">IF(AND(OR(ID$6="Sen",ID$6="Sel",ID$6="Rab",ID$6="Kam",ID$6="Jum"),SUM(HY9:IA9)&gt;=10),10,
IF(AND(OR(ID$6="Sen",ID$6="Sel",ID$6="Rab",ID$6="Kam",ID$6="Jum"),SUM(HY9:IA9)&lt;10),SUM(HY9:IA9),
IF(AND(ID$6="Sab",SUM(HY9:IA9)&gt;=9),9,
IF(AND(ID$6="Sab",SUM(HY9:IA9)&lt;9),SUM(HY9:IA9),
IF(OR(ID$6="Mgg",ID$6="Hon"),0)))))</f>
        <v>0</v>
      </c>
      <c r="IC9" s="5">
        <f t="shared" ref="IC9" si="93">IF(AND(OR(ID$6="Sen",ID$6="Sel",ID$6="Rab",ID$6="Kam",ID$6="Jum"),SUM(HY9:IA9)&gt;=10),SUM(HY9:IA9)-10,
IF(AND(OR(ID$6="Sen",ID$6="Sel",ID$6="Rab",ID$6="Kam",ID$6="Jum"),SUM(HY9:IA9)&lt;10),0,
IF(AND(ID$6="Sab",SUM(HY9:IA9)&gt;=9),SUM(HY9:IA9)-9,
IF(AND(ID$6="Sab",SUM(HY9:IA9)&lt;9),0,
IF(OR(ID$6="Mgg",ID$6="Hon"),SUM(HY9:IA9),0)))))</f>
        <v>0</v>
      </c>
      <c r="ID9" s="5"/>
      <c r="IE9" s="5">
        <f>LOOKUP(IE$6,'Daily Absent'!$O$6:$AX$6,'Daily Absent'!$O9:$AX9)</f>
        <v>0</v>
      </c>
      <c r="IF9" s="104">
        <f>VALUE('Time Sheet KN'!IG9-'Time Sheet KN'!IF9)*24</f>
        <v>0</v>
      </c>
      <c r="IG9" s="104">
        <f>VALUE('Time Sheet KN'!II9-'Time Sheet KN'!IH9)*24</f>
        <v>0</v>
      </c>
      <c r="IH9" s="104">
        <f>VALUE('Time Sheet KN'!IK9-'Time Sheet KN'!IJ9)*24</f>
        <v>0</v>
      </c>
      <c r="II9" s="105">
        <f t="shared" ref="II9" si="94">IF(AND(OR(IK$6="Sen",IK$6="Sel",IK$6="Rab",IK$6="Kam",IK$6="Jum"),SUM(IF9:IH9)&gt;=10),10,
IF(AND(OR(IK$6="Sen",IK$6="Sel",IK$6="Rab",IK$6="Kam",IK$6="Jum"),SUM(IF9:IH9)&lt;10),SUM(IF9:IH9),
IF(AND(IK$6="Sab",SUM(IF9:IH9)&gt;=9),9,
IF(AND(IK$6="Sab",SUM(IF9:IH9)&lt;9),SUM(IF9:IH9),
IF(OR(IK$6="Mgg",IK$6="Hon"),0)))))</f>
        <v>0</v>
      </c>
      <c r="IJ9" s="5">
        <f t="shared" ref="IJ9" si="95">IF(AND(OR(IK$6="Sen",IK$6="Sel",IK$6="Rab",IK$6="Kam",IK$6="Jum"),SUM(IF9:IH9)&gt;=10),SUM(IF9:IH9)-10,
IF(AND(OR(IK$6="Sen",IK$6="Sel",IK$6="Rab",IK$6="Kam",IK$6="Jum"),SUM(IF9:IH9)&lt;10),0,
IF(AND(IK$6="Sab",SUM(IF9:IH9)&gt;=9),SUM(IF9:IH9)-9,
IF(AND(IK$6="Sab",SUM(IF9:IH9)&lt;9),0,
IF(OR(IK$6="Mgg",IK$6="Hon"),SUM(IF9:IH9),0)))))</f>
        <v>0</v>
      </c>
      <c r="IK9" s="5"/>
      <c r="IL9" s="5">
        <f>LOOKUP(IL$6,'Daily Absent'!$O$6:$AX$6,'Daily Absent'!$O9:$AX9)</f>
        <v>0</v>
      </c>
      <c r="IM9" s="104">
        <f>VALUE('Time Sheet KN'!IN9-'Time Sheet KN'!IM9)*24</f>
        <v>0</v>
      </c>
      <c r="IN9" s="104">
        <f>VALUE('Time Sheet KN'!IP9-'Time Sheet KN'!IO9)*24</f>
        <v>0</v>
      </c>
      <c r="IO9" s="104">
        <f>VALUE('Time Sheet KN'!IR9-'Time Sheet KN'!IQ9)*24</f>
        <v>0</v>
      </c>
      <c r="IP9" s="105">
        <f t="shared" ref="IP9" si="96">IF(AND(OR(IR$6="Sen",IR$6="Sel",IR$6="Rab",IR$6="Kam",IR$6="Jum"),SUM(IM9:IO9)&gt;=10),10,
IF(AND(OR(IR$6="Sen",IR$6="Sel",IR$6="Rab",IR$6="Kam",IR$6="Jum"),SUM(IM9:IO9)&lt;10),SUM(IM9:IO9),
IF(AND(IR$6="Sab",SUM(IM9:IO9)&gt;=9),9,
IF(AND(IR$6="Sab",SUM(IM9:IO9)&lt;9),SUM(IM9:IO9),
IF(OR(IR$6="Mgg",IR$6="Hon"),0)))))</f>
        <v>0</v>
      </c>
      <c r="IQ9" s="5">
        <f t="shared" ref="IQ9" si="97">IF(AND(OR(IR$6="Sen",IR$6="Sel",IR$6="Rab",IR$6="Kam",IR$6="Jum"),SUM(IM9:IO9)&gt;=10),SUM(IM9:IO9)-10,
IF(AND(OR(IR$6="Sen",IR$6="Sel",IR$6="Rab",IR$6="Kam",IR$6="Jum"),SUM(IM9:IO9)&lt;10),0,
IF(AND(IR$6="Sab",SUM(IM9:IO9)&gt;=9),SUM(IM9:IO9)-9,
IF(AND(IR$6="Sab",SUM(IM9:IO9)&lt;9),0,
IF(OR(IR$6="Mgg",IR$6="Hon"),SUM(IM9:IO9),0)))))</f>
        <v>0</v>
      </c>
      <c r="IR9" s="5"/>
      <c r="IS9" s="5">
        <f>LOOKUP(IS$6,'Daily Absent'!$O$6:$AX$6,'Daily Absent'!$O9:$AX9)</f>
        <v>0</v>
      </c>
      <c r="IT9" s="104">
        <f>VALUE('Time Sheet KN'!IU9-'Time Sheet KN'!IT9)*24</f>
        <v>0</v>
      </c>
      <c r="IU9" s="104">
        <f>VALUE('Time Sheet KN'!IW9-'Time Sheet KN'!IV9)*24</f>
        <v>0</v>
      </c>
      <c r="IV9" s="104">
        <f>VALUE('Time Sheet KN'!IY9-'Time Sheet KN'!IX9)*24</f>
        <v>0</v>
      </c>
      <c r="IW9" s="105">
        <f t="shared" ref="IW9" si="98">IF(AND(OR(IY$6="Sen",IY$6="Sel",IY$6="Rab",IY$6="Kam",IY$6="Jum"),SUM(IT9:IV9)&gt;=10),10,
IF(AND(OR(IY$6="Sen",IY$6="Sel",IY$6="Rab",IY$6="Kam",IY$6="Jum"),SUM(IT9:IV9)&lt;10),SUM(IT9:IV9),
IF(AND(IY$6="Sab",SUM(IT9:IV9)&gt;=9),9,
IF(AND(IY$6="Sab",SUM(IT9:IV9)&lt;9),SUM(IT9:IV9),
IF(OR(IY$6="Mgg",IY$6="Hon"),0)))))</f>
        <v>0</v>
      </c>
      <c r="IX9" s="5">
        <f t="shared" ref="IX9" si="99">IF(AND(OR(IY$6="Sen",IY$6="Sel",IY$6="Rab",IY$6="Kam",IY$6="Jum"),SUM(IT9:IV9)&gt;=10),SUM(IT9:IV9)-10,
IF(AND(OR(IY$6="Sen",IY$6="Sel",IY$6="Rab",IY$6="Kam",IY$6="Jum"),SUM(IT9:IV9)&lt;10),0,
IF(AND(IY$6="Sab",SUM(IT9:IV9)&gt;=9),SUM(IT9:IV9)-9,
IF(AND(IY$6="Sab",SUM(IT9:IV9)&lt;9),0,
IF(OR(IY$6="Mgg",IY$6="Hon"),SUM(IT9:IV9),0)))))</f>
        <v>0</v>
      </c>
      <c r="IY9" s="5"/>
      <c r="IZ9" s="5">
        <f>LOOKUP(IZ$6,'Daily Absent'!$O$6:$AX$6,'Daily Absent'!$O9:$AX9)</f>
        <v>0</v>
      </c>
      <c r="JA9" s="104">
        <f>VALUE('Time Sheet KN'!JB9-'Time Sheet KN'!JA9)*24</f>
        <v>0</v>
      </c>
      <c r="JB9" s="104">
        <f>VALUE('Time Sheet KN'!JD9-'Time Sheet KN'!JC9)*24</f>
        <v>0</v>
      </c>
      <c r="JC9" s="104">
        <f>VALUE('Time Sheet KN'!JF9-'Time Sheet KN'!JE9)*24</f>
        <v>0</v>
      </c>
      <c r="JD9" s="105">
        <f t="shared" ref="JD9" si="100">IF(AND(OR(JF$6="Sen",JF$6="Sel",JF$6="Rab",JF$6="Kam",JF$6="Jum"),SUM(JA9:JC9)&gt;=10),10,
IF(AND(OR(JF$6="Sen",JF$6="Sel",JF$6="Rab",JF$6="Kam",JF$6="Jum"),SUM(JA9:JC9)&lt;10),SUM(JA9:JC9),
IF(AND(JF$6="Sab",SUM(JA9:JC9)&gt;=9),9,
IF(AND(JF$6="Sab",SUM(JA9:JC9)&lt;9),SUM(JA9:JC9),
IF(OR(JF$6="Mgg",JF$6="Hon"),0)))))</f>
        <v>0</v>
      </c>
      <c r="JE9" s="5">
        <f t="shared" ref="JE9" si="101">IF(AND(OR(JF$6="Sen",JF$6="Sel",JF$6="Rab",JF$6="Kam",JF$6="Jum"),SUM(JA9:JC9)&gt;=10),SUM(JA9:JC9)-10,
IF(AND(OR(JF$6="Sen",JF$6="Sel",JF$6="Rab",JF$6="Kam",JF$6="Jum"),SUM(JA9:JC9)&lt;10),0,
IF(AND(JF$6="Sab",SUM(JA9:JC9)&gt;=9),SUM(JA9:JC9)-9,
IF(AND(JF$6="Sab",SUM(JA9:JC9)&lt;9),0,
IF(OR(JF$6="Mgg",JF$6="Hon"),SUM(JA9:JC9),0)))))</f>
        <v>0</v>
      </c>
      <c r="JF9" s="5"/>
    </row>
    <row r="10" spans="1:266" ht="20" customHeight="1">
      <c r="A10" s="54">
        <f>IF('Master MP Status'!A10&gt;0,'Master MP Status'!A10,"")</f>
        <v>2</v>
      </c>
      <c r="B10" s="5" t="str">
        <f>IF(ISTEXT('Master MP Status'!B10),'Master MP Status'!B10,"")</f>
        <v>INDIRECT</v>
      </c>
      <c r="C10" s="153" t="str">
        <f>IF(OR(ISTEXT('Master MP Status'!C10),'Master MP Status'!C10&gt;0),'Master MP Status'!C10,"")</f>
        <v/>
      </c>
      <c r="D10" s="154">
        <f>IF(OR(ISTEXT('Master MP Status'!D10),'Master MP Status'!D10&gt;0),'Master MP Status'!D10,"")</f>
        <v>230010</v>
      </c>
      <c r="E10" s="5" t="str">
        <f>IF(ISTEXT('Master MP Status'!E10),'Master MP Status'!E10,"")</f>
        <v>LUTFI WIJAYA</v>
      </c>
      <c r="F10" s="5" t="str">
        <f>IF(ISTEXT('Master MP Status'!F10),'Master MP Status'!F10,"")</f>
        <v/>
      </c>
      <c r="G10" s="5" t="str">
        <f>IF(ISTEXT('Master MP Status'!G10),'Master MP Status'!G10,"")</f>
        <v>Cilegon</v>
      </c>
      <c r="H10" s="5" t="str">
        <f>IF(ISTEXT('Master MP Status'!H10),'Master MP Status'!H10,"")</f>
        <v>HO</v>
      </c>
      <c r="I10" s="5" t="str">
        <f>IF(ISTEXT('Master MP Status'!I10),'Master MP Status'!I10,"")</f>
        <v>IT</v>
      </c>
      <c r="J10" s="5" t="str">
        <f>IF(ISTEXT('Master MP Status'!J10),'Master MP Status'!J10,"")</f>
        <v>IT</v>
      </c>
      <c r="K10" s="9">
        <f>IF(OR('Master MP Status'!K10=0,'Master MP Status'!K10=""),"",'Master MP Status'!K10)</f>
        <v>44945</v>
      </c>
      <c r="L10" s="9">
        <f>IF(OR('Master MP Status'!L10=0,'Master MP Status'!L10=""),"",'Master MP Status'!L10)</f>
        <v>45779</v>
      </c>
      <c r="M10" s="9" t="str">
        <f>IF(OR('Master MP Status'!M10=0,'Master MP Status'!M10=""),"",'Master MP Status'!M10)</f>
        <v/>
      </c>
      <c r="N10" s="5" t="str">
        <f>IF(ISTEXT('Master MP Status'!N10),'Master MP Status'!N10,"")</f>
        <v/>
      </c>
      <c r="O10" s="5">
        <f>LOOKUP(O$6,'Daily Absent'!$O$6:$AX$6,'Daily Absent'!$O10:$AX10)</f>
        <v>1</v>
      </c>
      <c r="P10" s="104">
        <f>VALUE('Time Sheet KN'!Q10-'Time Sheet KN'!P10)*24</f>
        <v>5</v>
      </c>
      <c r="Q10" s="104">
        <f>VALUE('Time Sheet KN'!S10-'Time Sheet KN'!R10)*24</f>
        <v>5.0000000000000009</v>
      </c>
      <c r="R10" s="104">
        <f>VALUE('Time Sheet KN'!U10-'Time Sheet KN'!T10)*24</f>
        <v>0</v>
      </c>
      <c r="S10" s="105">
        <f t="shared" ref="S10:S73" si="102">IF(AND(OR(U$6="Sen",U$6="Sel",U$6="Rab",U$6="Kam",U$6="Jum"),SUM(P10:R10)&gt;=10),10,
IF(AND(OR(U$6="Sen",U$6="Sel",U$6="Rab",U$6="Kam",U$6="Jum"),SUM(P10:R10)&lt;10),SUM(P10:R10),
IF(AND(U$6="Sab",SUM(P10:R10)&gt;=9),9,
IF(AND(U$6="Sab",SUM(P10:R10)&lt;9),SUM(P10:R10),
IF(OR(U$6="Mgg",U$6="Hon"),0)))))</f>
        <v>10</v>
      </c>
      <c r="T10" s="5">
        <f t="shared" ref="T10:T73" si="103">IF(AND(OR(U$6="Sen",U$6="Sel",U$6="Rab",U$6="Kam",U$6="Jum"),SUM(P10:R10)&gt;=10),SUM(P10:R10)-10,
IF(AND(OR(U$6="Sen",U$6="Sel",U$6="Rab",U$6="Kam",U$6="Jum"),SUM(P10:R10)&lt;10),0,
IF(AND(U$6="Sab",SUM(P10:R10)&gt;=9),SUM(P10:R10)-9,
IF(AND(U$6="Sab",SUM(P10:R10)&lt;9),0,
IF(OR(U$6="Mgg",U$6="Hon"),SUM(P10:R10),0)))))</f>
        <v>0</v>
      </c>
      <c r="U10" s="5"/>
      <c r="V10" s="5">
        <f>LOOKUP(V$6,'Daily Absent'!$O$6:$AX$6,'Daily Absent'!$O10:$AX10)</f>
        <v>1</v>
      </c>
      <c r="W10" s="104">
        <f>VALUE('Time Sheet KN'!X10-'Time Sheet KN'!W10)*24</f>
        <v>5</v>
      </c>
      <c r="X10" s="104">
        <f>VALUE('Time Sheet KN'!Z10-'Time Sheet KN'!Y10)*24</f>
        <v>5.0000000000000009</v>
      </c>
      <c r="Y10" s="104">
        <f>VALUE('Time Sheet KN'!AB10-'Time Sheet KN'!AA10)*24</f>
        <v>0</v>
      </c>
      <c r="Z10" s="105">
        <f t="shared" ref="Z10:Z73" si="104">IF(AND(OR(AB$6="Sen",AB$6="Sel",AB$6="Rab",AB$6="Kam",AB$6="Jum"),SUM(W10:Y10)&gt;=10),10,
IF(AND(OR(AB$6="Sen",AB$6="Sel",AB$6="Rab",AB$6="Kam",AB$6="Jum"),SUM(W10:Y10)&lt;10),SUM(W10:Y10),
IF(AND(AB$6="Sab",SUM(W10:Y10)&gt;=9),9,
IF(AND(AB$6="Sab",SUM(W10:Y10)&lt;9),SUM(W10:Y10),
IF(OR(AB$6="Mgg",AB$6="Hon"),0)))))</f>
        <v>10</v>
      </c>
      <c r="AA10" s="5">
        <f t="shared" ref="AA10:AA73" si="105">IF(AND(OR(AB$6="Sen",AB$6="Sel",AB$6="Rab",AB$6="Kam",AB$6="Jum"),SUM(W10:Y10)&gt;=10),SUM(W10:Y10)-10,
IF(AND(OR(AB$6="Sen",AB$6="Sel",AB$6="Rab",AB$6="Kam",AB$6="Jum"),SUM(W10:Y10)&lt;10),0,
IF(AND(AB$6="Sab",SUM(W10:Y10)&gt;=9),SUM(W10:Y10)-9,
IF(AND(AB$6="Sab",SUM(W10:Y10)&lt;9),0,
IF(OR(AB$6="Mgg",AB$6="Hon"),SUM(W10:Y10),0)))))</f>
        <v>0</v>
      </c>
      <c r="AB10" s="5"/>
      <c r="AC10" s="5">
        <f>LOOKUP(AC$6,'Daily Absent'!$O$6:$AX$6,'Daily Absent'!$O10:$AX10)</f>
        <v>1</v>
      </c>
      <c r="AD10" s="104">
        <f>VALUE('Time Sheet KN'!AE10-'Time Sheet KN'!AD10)*24</f>
        <v>5</v>
      </c>
      <c r="AE10" s="104">
        <f>VALUE('Time Sheet KN'!AG10-'Time Sheet KN'!AF10)*24</f>
        <v>5.0000000000000009</v>
      </c>
      <c r="AF10" s="104">
        <f>VALUE('Time Sheet KN'!AI10-'Time Sheet KN'!AH10)*24</f>
        <v>0</v>
      </c>
      <c r="AG10" s="105">
        <f t="shared" ref="AG10:AG73" si="106">IF(AND(OR(AI$6="Sen",AI$6="Sel",AI$6="Rab",AI$6="Kam",AI$6="Jum"),SUM(AD10:AF10)&gt;=10),10,
IF(AND(OR(AI$6="Sen",AI$6="Sel",AI$6="Rab",AI$6="Kam",AI$6="Jum"),SUM(AD10:AF10)&lt;10),SUM(AD10:AF10),
IF(AND(AI$6="Sab",SUM(AD10:AF10)&gt;=9),9,
IF(AND(AI$6="Sab",SUM(AD10:AF10)&lt;9),SUM(AD10:AF10),
IF(OR(AI$6="Mgg",AI$6="Hon"),0)))))</f>
        <v>10</v>
      </c>
      <c r="AH10" s="5">
        <f t="shared" ref="AH10:AH73" si="107">IF(AND(OR(AI$6="Sen",AI$6="Sel",AI$6="Rab",AI$6="Kam",AI$6="Jum"),SUM(AD10:AF10)&gt;=10),SUM(AD10:AF10)-10,
IF(AND(OR(AI$6="Sen",AI$6="Sel",AI$6="Rab",AI$6="Kam",AI$6="Jum"),SUM(AD10:AF10)&lt;10),0,
IF(AND(AI$6="Sab",SUM(AD10:AF10)&gt;=9),SUM(AD10:AF10)-9,
IF(AND(AI$6="Sab",SUM(AD10:AF10)&lt;9),0,
IF(OR(AI$6="Mgg",AI$6="Hon"),SUM(AD10:AF10),0)))))</f>
        <v>0</v>
      </c>
      <c r="AI10" s="5"/>
      <c r="AJ10" s="5">
        <f>LOOKUP(AJ$6,'Daily Absent'!$O$6:$AX$6,'Daily Absent'!$O10:$AX10)</f>
        <v>1</v>
      </c>
      <c r="AK10" s="104">
        <f>VALUE('Time Sheet KN'!AL10-'Time Sheet KN'!AK10)*24</f>
        <v>5</v>
      </c>
      <c r="AL10" s="104">
        <f>VALUE('Time Sheet KN'!AN10-'Time Sheet KN'!AM10)*24</f>
        <v>5.0000000000000009</v>
      </c>
      <c r="AM10" s="104">
        <f>VALUE('Time Sheet KN'!AP10-'Time Sheet KN'!AO10)*24</f>
        <v>0</v>
      </c>
      <c r="AN10" s="105">
        <f t="shared" ref="AN10:AN73" si="108">IF(AND(OR(AP$6="Sen",AP$6="Sel",AP$6="Rab",AP$6="Kam",AP$6="Jum"),SUM(AK10:AM10)&gt;=10),10,
IF(AND(OR(AP$6="Sen",AP$6="Sel",AP$6="Rab",AP$6="Kam",AP$6="Jum"),SUM(AK10:AM10)&lt;10),SUM(AK10:AM10),
IF(AND(AP$6="Sab",SUM(AK10:AM10)&gt;=9),9,
IF(AND(AP$6="Sab",SUM(AK10:AM10)&lt;9),SUM(AK10:AM10),
IF(OR(AP$6="Mgg",AP$6="Hon"),0)))))</f>
        <v>10</v>
      </c>
      <c r="AO10" s="5">
        <f t="shared" ref="AO10:AO73" si="109">IF(AND(OR(AP$6="Sen",AP$6="Sel",AP$6="Rab",AP$6="Kam",AP$6="Jum"),SUM(AK10:AM10)&gt;=10),SUM(AK10:AM10)-10,
IF(AND(OR(AP$6="Sen",AP$6="Sel",AP$6="Rab",AP$6="Kam",AP$6="Jum"),SUM(AK10:AM10)&lt;10),0,
IF(AND(AP$6="Sab",SUM(AK10:AM10)&gt;=9),SUM(AK10:AM10)-9,
IF(AND(AP$6="Sab",SUM(AK10:AM10)&lt;9),0,
IF(OR(AP$6="Mgg",AP$6="Hon"),SUM(AK10:AM10),0)))))</f>
        <v>0</v>
      </c>
      <c r="AP10" s="5"/>
      <c r="AQ10" s="5">
        <f>LOOKUP(AQ$6,'Daily Absent'!$O$6:$AX$6,'Daily Absent'!$O10:$AX10)</f>
        <v>1</v>
      </c>
      <c r="AR10" s="104">
        <f>VALUE('Time Sheet KN'!AS10-'Time Sheet KN'!AR10)*24</f>
        <v>5</v>
      </c>
      <c r="AS10" s="104">
        <f>VALUE('Time Sheet KN'!AU10-'Time Sheet KN'!AT10)*24</f>
        <v>4.0000000000000018</v>
      </c>
      <c r="AT10" s="104">
        <f>VALUE('Time Sheet KN'!AW10-'Time Sheet KN'!AV10)*24</f>
        <v>0</v>
      </c>
      <c r="AU10" s="105">
        <f t="shared" ref="AU10:AU73" si="110">IF(AND(OR(AW$6="Sen",AW$6="Sel",AW$6="Rab",AW$6="Kam",AW$6="Jum"),SUM(AR10:AT10)&gt;=10),10,
IF(AND(OR(AW$6="Sen",AW$6="Sel",AW$6="Rab",AW$6="Kam",AW$6="Jum"),SUM(AR10:AT10)&lt;10),SUM(AR10:AT10),
IF(AND(AW$6="Sab",SUM(AR10:AT10)&gt;=9),9,
IF(AND(AW$6="Sab",SUM(AR10:AT10)&lt;9),SUM(AR10:AT10),
IF(OR(AW$6="Mgg",AW$6="Hon"),0)))))</f>
        <v>9</v>
      </c>
      <c r="AV10" s="5">
        <f t="shared" ref="AV10:AV73" si="111">IF(AND(OR(AW$6="Sen",AW$6="Sel",AW$6="Rab",AW$6="Kam",AW$6="Jum"),SUM(AR10:AT10)&gt;=10),SUM(AR10:AT10)-10,
IF(AND(OR(AW$6="Sen",AW$6="Sel",AW$6="Rab",AW$6="Kam",AW$6="Jum"),SUM(AR10:AT10)&lt;10),0,
IF(AND(AW$6="Sab",SUM(AR10:AT10)&gt;=9),SUM(AR10:AT10)-9,
IF(AND(AW$6="Sab",SUM(AR10:AT10)&lt;9),0,
IF(OR(AW$6="Mgg",AW$6="Hon"),SUM(AR10:AT10),0)))))</f>
        <v>1.7763568394002505E-15</v>
      </c>
      <c r="AW10" s="5"/>
      <c r="AX10" s="5">
        <f>LOOKUP(AX$6,'Daily Absent'!$O$6:$AX$6,'Daily Absent'!$O10:$AX10)</f>
        <v>1</v>
      </c>
      <c r="AY10" s="104">
        <f>VALUE('Time Sheet KN'!AZ10-'Time Sheet KN'!AY10)*24</f>
        <v>4</v>
      </c>
      <c r="AZ10" s="104">
        <f>VALUE('Time Sheet KN'!BB10-'Time Sheet KN'!BA10)*24</f>
        <v>3</v>
      </c>
      <c r="BA10" s="104">
        <f>VALUE('Time Sheet KN'!BD10-'Time Sheet KN'!BC10)*24</f>
        <v>0</v>
      </c>
      <c r="BB10" s="105">
        <f t="shared" ref="BB10:BB73" si="112">IF(AND(OR(BD$6="Sen",BD$6="Sel",BD$6="Rab",BD$6="Kam",BD$6="Jum"),SUM(AY10:BA10)&gt;=10),10,
IF(AND(OR(BD$6="Sen",BD$6="Sel",BD$6="Rab",BD$6="Kam",BD$6="Jum"),SUM(AY10:BA10)&lt;10),SUM(AY10:BA10),
IF(AND(BD$6="Sab",SUM(AY10:BA10)&gt;=9),9,
IF(AND(BD$6="Sab",SUM(AY10:BA10)&lt;9),SUM(AY10:BA10),
IF(OR(BD$6="Mgg",BD$6="Hon"),0)))))</f>
        <v>0</v>
      </c>
      <c r="BC10" s="5">
        <f t="shared" ref="BC10:BC73" si="113">IF(AND(OR(BD$6="Sen",BD$6="Sel",BD$6="Rab",BD$6="Kam",BD$6="Jum"),SUM(AY10:BA10)&gt;=10),SUM(AY10:BA10)-10,
IF(AND(OR(BD$6="Sen",BD$6="Sel",BD$6="Rab",BD$6="Kam",BD$6="Jum"),SUM(AY10:BA10)&lt;10),0,
IF(AND(BD$6="Sab",SUM(AY10:BA10)&gt;=9),SUM(AY10:BA10)-9,
IF(AND(BD$6="Sab",SUM(AY10:BA10)&lt;9),0,
IF(OR(BD$6="Mgg",BD$6="Hon"),SUM(AY10:BA10),0)))))</f>
        <v>7</v>
      </c>
      <c r="BD10" s="5"/>
      <c r="BE10" s="5">
        <f>LOOKUP(BE$6,'Daily Absent'!$O$6:$AX$6,'Daily Absent'!$O10:$AX10)</f>
        <v>1</v>
      </c>
      <c r="BF10" s="104">
        <f>VALUE('Time Sheet KN'!BG10-'Time Sheet KN'!BF10)*24</f>
        <v>5</v>
      </c>
      <c r="BG10" s="104">
        <f>VALUE('Time Sheet KN'!BI10-'Time Sheet KN'!BH10)*24</f>
        <v>5.0000000000000009</v>
      </c>
      <c r="BH10" s="104">
        <f>VALUE('Time Sheet KN'!BK10-'Time Sheet KN'!BJ10)*24</f>
        <v>0</v>
      </c>
      <c r="BI10" s="105">
        <f t="shared" ref="BI10:BI73" si="114">IF(AND(OR(BK$6="Sen",BK$6="Sel",BK$6="Rab",BK$6="Kam",BK$6="Jum"),SUM(BF10:BH10)&gt;=10),10,
IF(AND(OR(BK$6="Sen",BK$6="Sel",BK$6="Rab",BK$6="Kam",BK$6="Jum"),SUM(BF10:BH10)&lt;10),SUM(BF10:BH10),
IF(AND(BK$6="Sab",SUM(BF10:BH10)&gt;=9),9,
IF(AND(BK$6="Sab",SUM(BF10:BH10)&lt;9),SUM(BF10:BH10),
IF(OR(BK$6="Mgg",BK$6="Hon"),0)))))</f>
        <v>10</v>
      </c>
      <c r="BJ10" s="5">
        <f t="shared" ref="BJ10:BJ73" si="115">IF(AND(OR(BK$6="Sen",BK$6="Sel",BK$6="Rab",BK$6="Kam",BK$6="Jum"),SUM(BF10:BH10)&gt;=10),SUM(BF10:BH10)-10,
IF(AND(OR(BK$6="Sen",BK$6="Sel",BK$6="Rab",BK$6="Kam",BK$6="Jum"),SUM(BF10:BH10)&lt;10),0,
IF(AND(BK$6="Sab",SUM(BF10:BH10)&gt;=9),SUM(BF10:BH10)-9,
IF(AND(BK$6="Sab",SUM(BF10:BH10)&lt;9),0,
IF(OR(BK$6="Mgg",BK$6="Hon"),SUM(BF10:BH10),0)))))</f>
        <v>0</v>
      </c>
      <c r="BK10" s="5"/>
      <c r="BL10" s="5">
        <f>LOOKUP(BL$6,'Daily Absent'!$O$6:$AX$6,'Daily Absent'!$O10:$AX10)</f>
        <v>1</v>
      </c>
      <c r="BM10" s="104">
        <f>VALUE('Time Sheet KN'!BN10-'Time Sheet KN'!BM10)*24</f>
        <v>5</v>
      </c>
      <c r="BN10" s="104">
        <f>VALUE('Time Sheet KN'!BP10-'Time Sheet KN'!BO10)*24</f>
        <v>5.0000000000000009</v>
      </c>
      <c r="BO10" s="104">
        <f>VALUE('Time Sheet KN'!BR10-'Time Sheet KN'!BQ10)*24</f>
        <v>0</v>
      </c>
      <c r="BP10" s="105">
        <f t="shared" ref="BP10:BP73" si="116">IF(AND(OR(BR$6="Sen",BR$6="Sel",BR$6="Rab",BR$6="Kam",BR$6="Jum"),SUM(BM10:BO10)&gt;=10),10,
IF(AND(OR(BR$6="Sen",BR$6="Sel",BR$6="Rab",BR$6="Kam",BR$6="Jum"),SUM(BM10:BO10)&lt;10),SUM(BM10:BO10),
IF(AND(BR$6="Sab",SUM(BM10:BO10)&gt;=9),9,
IF(AND(BR$6="Sab",SUM(BM10:BO10)&lt;9),SUM(BM10:BO10),
IF(OR(BR$6="Mgg",BR$6="Hon"),0)))))</f>
        <v>10</v>
      </c>
      <c r="BQ10" s="5">
        <f t="shared" ref="BQ10:BQ73" si="117">IF(AND(OR(BR$6="Sen",BR$6="Sel",BR$6="Rab",BR$6="Kam",BR$6="Jum"),SUM(BM10:BO10)&gt;=10),SUM(BM10:BO10)-10,
IF(AND(OR(BR$6="Sen",BR$6="Sel",BR$6="Rab",BR$6="Kam",BR$6="Jum"),SUM(BM10:BO10)&lt;10),0,
IF(AND(BR$6="Sab",SUM(BM10:BO10)&gt;=9),SUM(BM10:BO10)-9,
IF(AND(BR$6="Sab",SUM(BM10:BO10)&lt;9),0,
IF(OR(BR$6="Mgg",BR$6="Hon"),SUM(BM10:BO10),0)))))</f>
        <v>0</v>
      </c>
      <c r="BR10" s="5"/>
      <c r="BS10" s="5">
        <f>LOOKUP(BS$6,'Daily Absent'!$O$6:$AX$6,'Daily Absent'!$O10:$AX10)</f>
        <v>1</v>
      </c>
      <c r="BT10" s="104">
        <f>VALUE('Time Sheet KN'!BU10-'Time Sheet KN'!BT10)*24</f>
        <v>5</v>
      </c>
      <c r="BU10" s="104">
        <f>VALUE('Time Sheet KN'!BW10-'Time Sheet KN'!BV10)*24</f>
        <v>5.0000000000000009</v>
      </c>
      <c r="BV10" s="104">
        <f>VALUE('Time Sheet KN'!BY10-'Time Sheet KN'!BX10)*24</f>
        <v>0</v>
      </c>
      <c r="BW10" s="105">
        <f t="shared" ref="BW10:BW73" si="118">IF(AND(OR(BY$6="Sen",BY$6="Sel",BY$6="Rab",BY$6="Kam",BY$6="Jum"),SUM(BT10:BV10)&gt;=10),10,
IF(AND(OR(BY$6="Sen",BY$6="Sel",BY$6="Rab",BY$6="Kam",BY$6="Jum"),SUM(BT10:BV10)&lt;10),SUM(BT10:BV10),
IF(AND(BY$6="Sab",SUM(BT10:BV10)&gt;=9),9,
IF(AND(BY$6="Sab",SUM(BT10:BV10)&lt;9),SUM(BT10:BV10),
IF(OR(BY$6="Mgg",BY$6="Hon"),0)))))</f>
        <v>10</v>
      </c>
      <c r="BX10" s="5">
        <f t="shared" ref="BX10:BX73" si="119">IF(AND(OR(BY$6="Sen",BY$6="Sel",BY$6="Rab",BY$6="Kam",BY$6="Jum"),SUM(BT10:BV10)&gt;=10),SUM(BT10:BV10)-10,
IF(AND(OR(BY$6="Sen",BY$6="Sel",BY$6="Rab",BY$6="Kam",BY$6="Jum"),SUM(BT10:BV10)&lt;10),0,
IF(AND(BY$6="Sab",SUM(BT10:BV10)&gt;=9),SUM(BT10:BV10)-9,
IF(AND(BY$6="Sab",SUM(BT10:BV10)&lt;9),0,
IF(OR(BY$6="Mgg",BY$6="Hon"),SUM(BT10:BV10),0)))))</f>
        <v>0</v>
      </c>
      <c r="BY10" s="5"/>
      <c r="BZ10" s="5">
        <f>LOOKUP(BZ$6,'Daily Absent'!$O$6:$AX$6,'Daily Absent'!$O10:$AX10)</f>
        <v>1</v>
      </c>
      <c r="CA10" s="104">
        <f>VALUE('Time Sheet KN'!CB10-'Time Sheet KN'!CA10)*24</f>
        <v>5</v>
      </c>
      <c r="CB10" s="104">
        <f>VALUE('Time Sheet KN'!CD10-'Time Sheet KN'!CC10)*24</f>
        <v>5.0000000000000009</v>
      </c>
      <c r="CC10" s="104">
        <f>VALUE('Time Sheet KN'!CF10-'Time Sheet KN'!CE10)*24</f>
        <v>0</v>
      </c>
      <c r="CD10" s="105">
        <f t="shared" ref="CD10:CD73" si="120">IF(AND(OR(CF$6="Sen",CF$6="Sel",CF$6="Rab",CF$6="Kam",CF$6="Jum"),SUM(CA10:CC10)&gt;=10),10,
IF(AND(OR(CF$6="Sen",CF$6="Sel",CF$6="Rab",CF$6="Kam",CF$6="Jum"),SUM(CA10:CC10)&lt;10),SUM(CA10:CC10),
IF(AND(CF$6="Sab",SUM(CA10:CC10)&gt;=9),9,
IF(AND(CF$6="Sab",SUM(CA10:CC10)&lt;9),SUM(CA10:CC10),
IF(OR(CF$6="Mgg",CF$6="Hon"),0)))))</f>
        <v>10</v>
      </c>
      <c r="CE10" s="5">
        <f t="shared" ref="CE10:CE73" si="121">IF(AND(OR(CF$6="Sen",CF$6="Sel",CF$6="Rab",CF$6="Kam",CF$6="Jum"),SUM(CA10:CC10)&gt;=10),SUM(CA10:CC10)-10,
IF(AND(OR(CF$6="Sen",CF$6="Sel",CF$6="Rab",CF$6="Kam",CF$6="Jum"),SUM(CA10:CC10)&lt;10),0,
IF(AND(CF$6="Sab",SUM(CA10:CC10)&gt;=9),SUM(CA10:CC10)-9,
IF(AND(CF$6="Sab",SUM(CA10:CC10)&lt;9),0,
IF(OR(CF$6="Mgg",CF$6="Hon"),SUM(CA10:CC10),0)))))</f>
        <v>0</v>
      </c>
      <c r="CF10" s="5"/>
      <c r="CG10" s="5">
        <f>LOOKUP(CG$6,'Daily Absent'!$O$6:$AX$6,'Daily Absent'!$O10:$AX10)</f>
        <v>1</v>
      </c>
      <c r="CH10" s="104">
        <f>VALUE('Time Sheet KN'!CI10-'Time Sheet KN'!CH10)*24</f>
        <v>5</v>
      </c>
      <c r="CI10" s="104">
        <f>VALUE('Time Sheet KN'!CK10-'Time Sheet KN'!CJ10)*24</f>
        <v>5.0000000000000009</v>
      </c>
      <c r="CJ10" s="104">
        <f>VALUE('Time Sheet KN'!CM10-'Time Sheet KN'!CL10)*24</f>
        <v>0</v>
      </c>
      <c r="CK10" s="105">
        <f t="shared" ref="CK10:CK73" si="122">IF(AND(OR(CM$6="Sen",CM$6="Sel",CM$6="Rab",CM$6="Kam",CM$6="Jum"),SUM(CH10:CJ10)&gt;=10),10,
IF(AND(OR(CM$6="Sen",CM$6="Sel",CM$6="Rab",CM$6="Kam",CM$6="Jum"),SUM(CH10:CJ10)&lt;10),SUM(CH10:CJ10),
IF(AND(CM$6="Sab",SUM(CH10:CJ10)&gt;=9),9,
IF(AND(CM$6="Sab",SUM(CH10:CJ10)&lt;9),SUM(CH10:CJ10),
IF(OR(CM$6="Mgg",CM$6="Hon"),0)))))</f>
        <v>10</v>
      </c>
      <c r="CL10" s="5">
        <f t="shared" ref="CL10:CL73" si="123">IF(AND(OR(CM$6="Sen",CM$6="Sel",CM$6="Rab",CM$6="Kam",CM$6="Jum"),SUM(CH10:CJ10)&gt;=10),SUM(CH10:CJ10)-10,
IF(AND(OR(CM$6="Sen",CM$6="Sel",CM$6="Rab",CM$6="Kam",CM$6="Jum"),SUM(CH10:CJ10)&lt;10),0,
IF(AND(CM$6="Sab",SUM(CH10:CJ10)&gt;=9),SUM(CH10:CJ10)-9,
IF(AND(CM$6="Sab",SUM(CH10:CJ10)&lt;9),0,
IF(OR(CM$6="Mgg",CM$6="Hon"),SUM(CH10:CJ10),0)))))</f>
        <v>0</v>
      </c>
      <c r="CM10" s="5"/>
      <c r="CN10" s="5">
        <f>LOOKUP(CN$6,'Daily Absent'!$O$6:$AX$6,'Daily Absent'!$O10:$AX10)</f>
        <v>1</v>
      </c>
      <c r="CO10" s="104">
        <f>VALUE('Time Sheet KN'!CP10-'Time Sheet KN'!CO10)*24</f>
        <v>5</v>
      </c>
      <c r="CP10" s="104">
        <f>VALUE('Time Sheet KN'!CR10-'Time Sheet KN'!CQ10)*24</f>
        <v>4.0000000000000018</v>
      </c>
      <c r="CQ10" s="104">
        <f>VALUE('Time Sheet KN'!CT10-'Time Sheet KN'!CS10)*24</f>
        <v>0</v>
      </c>
      <c r="CR10" s="105">
        <f t="shared" ref="CR10:CR73" si="124">IF(AND(OR(CT$6="Sen",CT$6="Sel",CT$6="Rab",CT$6="Kam",CT$6="Jum"),SUM(CO10:CQ10)&gt;=10),10,
IF(AND(OR(CT$6="Sen",CT$6="Sel",CT$6="Rab",CT$6="Kam",CT$6="Jum"),SUM(CO10:CQ10)&lt;10),SUM(CO10:CQ10),
IF(AND(CT$6="Sab",SUM(CO10:CQ10)&gt;=9),9,
IF(AND(CT$6="Sab",SUM(CO10:CQ10)&lt;9),SUM(CO10:CQ10),
IF(OR(CT$6="Mgg",CT$6="Hon"),0)))))</f>
        <v>9</v>
      </c>
      <c r="CS10" s="5">
        <f t="shared" ref="CS10:CS73" si="125">IF(AND(OR(CT$6="Sen",CT$6="Sel",CT$6="Rab",CT$6="Kam",CT$6="Jum"),SUM(CO10:CQ10)&gt;=10),SUM(CO10:CQ10)-10,
IF(AND(OR(CT$6="Sen",CT$6="Sel",CT$6="Rab",CT$6="Kam",CT$6="Jum"),SUM(CO10:CQ10)&lt;10),0,
IF(AND(CT$6="Sab",SUM(CO10:CQ10)&gt;=9),SUM(CO10:CQ10)-9,
IF(AND(CT$6="Sab",SUM(CO10:CQ10)&lt;9),0,
IF(OR(CT$6="Mgg",CT$6="Hon"),SUM(CO10:CQ10),0)))))</f>
        <v>1.7763568394002505E-15</v>
      </c>
      <c r="CT10" s="5"/>
      <c r="CU10" s="5">
        <f>LOOKUP(CU$6,'Daily Absent'!$O$6:$AX$6,'Daily Absent'!$O10:$AX10)</f>
        <v>1</v>
      </c>
      <c r="CV10" s="104">
        <f>VALUE('Time Sheet KN'!CW10-'Time Sheet KN'!CV10)*24</f>
        <v>4</v>
      </c>
      <c r="CW10" s="104">
        <f>VALUE('Time Sheet KN'!CY10-'Time Sheet KN'!CX10)*24</f>
        <v>3</v>
      </c>
      <c r="CX10" s="104">
        <f>VALUE('Time Sheet KN'!DA10-'Time Sheet KN'!CZ10)*24</f>
        <v>0</v>
      </c>
      <c r="CY10" s="105">
        <f t="shared" ref="CY10:CY73" si="126">IF(AND(OR(DA$6="Sen",DA$6="Sel",DA$6="Rab",DA$6="Kam",DA$6="Jum"),SUM(CV10:CX10)&gt;=10),10,
IF(AND(OR(DA$6="Sen",DA$6="Sel",DA$6="Rab",DA$6="Kam",DA$6="Jum"),SUM(CV10:CX10)&lt;10),SUM(CV10:CX10),
IF(AND(DA$6="Sab",SUM(CV10:CX10)&gt;=9),9,
IF(AND(DA$6="Sab",SUM(CV10:CX10)&lt;9),SUM(CV10:CX10),
IF(OR(DA$6="Mgg",DA$6="Hon"),0)))))</f>
        <v>0</v>
      </c>
      <c r="CZ10" s="5">
        <f t="shared" ref="CZ10:CZ73" si="127">IF(AND(OR(DA$6="Sen",DA$6="Sel",DA$6="Rab",DA$6="Kam",DA$6="Jum"),SUM(CV10:CX10)&gt;=10),SUM(CV10:CX10)-10,
IF(AND(OR(DA$6="Sen",DA$6="Sel",DA$6="Rab",DA$6="Kam",DA$6="Jum"),SUM(CV10:CX10)&lt;10),0,
IF(AND(DA$6="Sab",SUM(CV10:CX10)&gt;=9),SUM(CV10:CX10)-9,
IF(AND(DA$6="Sab",SUM(CV10:CX10)&lt;9),0,
IF(OR(DA$6="Mgg",DA$6="Hon"),SUM(CV10:CX10),0)))))</f>
        <v>7</v>
      </c>
      <c r="DA10" s="5"/>
      <c r="DB10" s="5">
        <f>LOOKUP(DB$6,'Daily Absent'!$O$6:$AX$6,'Daily Absent'!$O10:$AX10)</f>
        <v>1</v>
      </c>
      <c r="DC10" s="104">
        <f>VALUE('Time Sheet KN'!DD10-'Time Sheet KN'!DC10)*24</f>
        <v>5</v>
      </c>
      <c r="DD10" s="104">
        <f>VALUE('Time Sheet KN'!DF10-'Time Sheet KN'!DE10)*24</f>
        <v>5.0000000000000009</v>
      </c>
      <c r="DE10" s="104">
        <f>VALUE('Time Sheet KN'!DH10-'Time Sheet KN'!DG10)*24</f>
        <v>0</v>
      </c>
      <c r="DF10" s="105">
        <f t="shared" ref="DF10:DF73" si="128">IF(AND(OR(DH$6="Sen",DH$6="Sel",DH$6="Rab",DH$6="Kam",DH$6="Jum"),SUM(DC10:DE10)&gt;=10),10,
IF(AND(OR(DH$6="Sen",DH$6="Sel",DH$6="Rab",DH$6="Kam",DH$6="Jum"),SUM(DC10:DE10)&lt;10),SUM(DC10:DE10),
IF(AND(DH$6="Sab",SUM(DC10:DE10)&gt;=9),9,
IF(AND(DH$6="Sab",SUM(DC10:DE10)&lt;9),SUM(DC10:DE10),
IF(OR(DH$6="Mgg",DH$6="Hon"),0)))))</f>
        <v>10</v>
      </c>
      <c r="DG10" s="5">
        <f t="shared" ref="DG10:DG73" si="129">IF(AND(OR(DH$6="Sen",DH$6="Sel",DH$6="Rab",DH$6="Kam",DH$6="Jum"),SUM(DC10:DE10)&gt;=10),SUM(DC10:DE10)-10,
IF(AND(OR(DH$6="Sen",DH$6="Sel",DH$6="Rab",DH$6="Kam",DH$6="Jum"),SUM(DC10:DE10)&lt;10),0,
IF(AND(DH$6="Sab",SUM(DC10:DE10)&gt;=9),SUM(DC10:DE10)-9,
IF(AND(DH$6="Sab",SUM(DC10:DE10)&lt;9),0,
IF(OR(DH$6="Mgg",DH$6="Hon"),SUM(DC10:DE10),0)))))</f>
        <v>0</v>
      </c>
      <c r="DH10" s="5"/>
      <c r="DI10" s="5">
        <f>LOOKUP(DI$6,'Daily Absent'!$O$6:$AX$6,'Daily Absent'!$O10:$AX10)</f>
        <v>1</v>
      </c>
      <c r="DJ10" s="104">
        <f>VALUE('Time Sheet KN'!DK10-'Time Sheet KN'!DJ10)*24</f>
        <v>5</v>
      </c>
      <c r="DK10" s="104">
        <f>VALUE('Time Sheet KN'!DM10-'Time Sheet KN'!DL10)*24</f>
        <v>5.0000000000000009</v>
      </c>
      <c r="DL10" s="104">
        <f>VALUE('Time Sheet KN'!DO10-'Time Sheet KN'!DN10)*24</f>
        <v>0</v>
      </c>
      <c r="DM10" s="105">
        <f t="shared" ref="DM10:DM73" si="130">IF(AND(OR(DO$6="Sen",DO$6="Sel",DO$6="Rab",DO$6="Kam",DO$6="Jum"),SUM(DJ10:DL10)&gt;=10),10,
IF(AND(OR(DO$6="Sen",DO$6="Sel",DO$6="Rab",DO$6="Kam",DO$6="Jum"),SUM(DJ10:DL10)&lt;10),SUM(DJ10:DL10),
IF(AND(DO$6="Sab",SUM(DJ10:DL10)&gt;=9),9,
IF(AND(DO$6="Sab",SUM(DJ10:DL10)&lt;9),SUM(DJ10:DL10),
IF(OR(DO$6="Mgg",DO$6="Hon"),0)))))</f>
        <v>10</v>
      </c>
      <c r="DN10" s="5">
        <f t="shared" ref="DN10:DN73" si="131">IF(AND(OR(DO$6="Sen",DO$6="Sel",DO$6="Rab",DO$6="Kam",DO$6="Jum"),SUM(DJ10:DL10)&gt;=10),SUM(DJ10:DL10)-10,
IF(AND(OR(DO$6="Sen",DO$6="Sel",DO$6="Rab",DO$6="Kam",DO$6="Jum"),SUM(DJ10:DL10)&lt;10),0,
IF(AND(DO$6="Sab",SUM(DJ10:DL10)&gt;=9),SUM(DJ10:DL10)-9,
IF(AND(DO$6="Sab",SUM(DJ10:DL10)&lt;9),0,
IF(OR(DO$6="Mgg",DO$6="Hon"),SUM(DJ10:DL10),0)))))</f>
        <v>0</v>
      </c>
      <c r="DO10" s="5"/>
      <c r="DP10" s="5">
        <f>LOOKUP(DP$6,'Daily Absent'!$O$6:$AX$6,'Daily Absent'!$O10:$AX10)</f>
        <v>1</v>
      </c>
      <c r="DQ10" s="104">
        <f>VALUE('Time Sheet KN'!DR10-'Time Sheet KN'!DQ10)*24</f>
        <v>5</v>
      </c>
      <c r="DR10" s="104">
        <f>VALUE('Time Sheet KN'!DT10-'Time Sheet KN'!DS10)*24</f>
        <v>5.0000000000000009</v>
      </c>
      <c r="DS10" s="104">
        <f>VALUE('Time Sheet KN'!DV10-'Time Sheet KN'!DU10)*24</f>
        <v>0</v>
      </c>
      <c r="DT10" s="105">
        <f t="shared" ref="DT10:DT73" si="132">IF(AND(OR(DV$6="Sen",DV$6="Sel",DV$6="Rab",DV$6="Kam",DV$6="Jum"),SUM(DQ10:DS10)&gt;=10),10,
IF(AND(OR(DV$6="Sen",DV$6="Sel",DV$6="Rab",DV$6="Kam",DV$6="Jum"),SUM(DQ10:DS10)&lt;10),SUM(DQ10:DS10),
IF(AND(DV$6="Sab",SUM(DQ10:DS10)&gt;=9),9,
IF(AND(DV$6="Sab",SUM(DQ10:DS10)&lt;9),SUM(DQ10:DS10),
IF(OR(DV$6="Mgg",DV$6="Hon"),0)))))</f>
        <v>10</v>
      </c>
      <c r="DU10" s="5">
        <f t="shared" ref="DU10:DU73" si="133">IF(AND(OR(DV$6="Sen",DV$6="Sel",DV$6="Rab",DV$6="Kam",DV$6="Jum"),SUM(DQ10:DS10)&gt;=10),SUM(DQ10:DS10)-10,
IF(AND(OR(DV$6="Sen",DV$6="Sel",DV$6="Rab",DV$6="Kam",DV$6="Jum"),SUM(DQ10:DS10)&lt;10),0,
IF(AND(DV$6="Sab",SUM(DQ10:DS10)&gt;=9),SUM(DQ10:DS10)-9,
IF(AND(DV$6="Sab",SUM(DQ10:DS10)&lt;9),0,
IF(OR(DV$6="Mgg",DV$6="Hon"),SUM(DQ10:DS10),0)))))</f>
        <v>0</v>
      </c>
      <c r="DV10" s="5"/>
      <c r="DW10" s="5">
        <f>LOOKUP(DW$6,'Daily Absent'!$O$6:$AX$6,'Daily Absent'!$O10:$AX10)</f>
        <v>1</v>
      </c>
      <c r="DX10" s="104">
        <f>VALUE('Time Sheet KN'!DY10-'Time Sheet KN'!DX10)*24</f>
        <v>5</v>
      </c>
      <c r="DY10" s="104">
        <f>VALUE('Time Sheet KN'!EA10-'Time Sheet KN'!DZ10)*24</f>
        <v>5.0000000000000009</v>
      </c>
      <c r="DZ10" s="104">
        <f>VALUE('Time Sheet KN'!EC10-'Time Sheet KN'!EB10)*24</f>
        <v>0</v>
      </c>
      <c r="EA10" s="105">
        <f t="shared" ref="EA10:EA73" si="134">IF(AND(OR(EC$6="Sen",EC$6="Sel",EC$6="Rab",EC$6="Kam",EC$6="Jum"),SUM(DX10:DZ10)&gt;=10),10,
IF(AND(OR(EC$6="Sen",EC$6="Sel",EC$6="Rab",EC$6="Kam",EC$6="Jum"),SUM(DX10:DZ10)&lt;10),SUM(DX10:DZ10),
IF(AND(EC$6="Sab",SUM(DX10:DZ10)&gt;=9),9,
IF(AND(EC$6="Sab",SUM(DX10:DZ10)&lt;9),SUM(DX10:DZ10),
IF(OR(EC$6="Mgg",EC$6="Hon"),0)))))</f>
        <v>10</v>
      </c>
      <c r="EB10" s="5">
        <f t="shared" ref="EB10:EB73" si="135">IF(AND(OR(EC$6="Sen",EC$6="Sel",EC$6="Rab",EC$6="Kam",EC$6="Jum"),SUM(DX10:DZ10)&gt;=10),SUM(DX10:DZ10)-10,
IF(AND(OR(EC$6="Sen",EC$6="Sel",EC$6="Rab",EC$6="Kam",EC$6="Jum"),SUM(DX10:DZ10)&lt;10),0,
IF(AND(EC$6="Sab",SUM(DX10:DZ10)&gt;=9),SUM(DX10:DZ10)-9,
IF(AND(EC$6="Sab",SUM(DX10:DZ10)&lt;9),0,
IF(OR(EC$6="Mgg",EC$6="Hon"),SUM(DX10:DZ10),0)))))</f>
        <v>0</v>
      </c>
      <c r="EC10" s="5"/>
      <c r="ED10" s="5">
        <f>LOOKUP(ED$6,'Daily Absent'!$O$6:$AX$6,'Daily Absent'!$O10:$AX10)</f>
        <v>1</v>
      </c>
      <c r="EE10" s="104">
        <f>VALUE('Time Sheet KN'!EF10-'Time Sheet KN'!EE10)*24</f>
        <v>5</v>
      </c>
      <c r="EF10" s="104">
        <f>VALUE('Time Sheet KN'!EH10-'Time Sheet KN'!EG10)*24</f>
        <v>5.0000000000000009</v>
      </c>
      <c r="EG10" s="104">
        <f>VALUE('Time Sheet KN'!EJ10-'Time Sheet KN'!EI10)*24</f>
        <v>0</v>
      </c>
      <c r="EH10" s="105">
        <f t="shared" ref="EH10:EH73" si="136">IF(AND(OR(EJ$6="Sen",EJ$6="Sel",EJ$6="Rab",EJ$6="Kam",EJ$6="Jum"),SUM(EE10:EG10)&gt;=10),10,
IF(AND(OR(EJ$6="Sen",EJ$6="Sel",EJ$6="Rab",EJ$6="Kam",EJ$6="Jum"),SUM(EE10:EG10)&lt;10),SUM(EE10:EG10),
IF(AND(EJ$6="Sab",SUM(EE10:EG10)&gt;=9),9,
IF(AND(EJ$6="Sab",SUM(EE10:EG10)&lt;9),SUM(EE10:EG10),
IF(OR(EJ$6="Mgg",EJ$6="Hon"),0)))))</f>
        <v>10</v>
      </c>
      <c r="EI10" s="5">
        <f t="shared" ref="EI10:EI73" si="137">IF(AND(OR(EJ$6="Sen",EJ$6="Sel",EJ$6="Rab",EJ$6="Kam",EJ$6="Jum"),SUM(EE10:EG10)&gt;=10),SUM(EE10:EG10)-10,
IF(AND(OR(EJ$6="Sen",EJ$6="Sel",EJ$6="Rab",EJ$6="Kam",EJ$6="Jum"),SUM(EE10:EG10)&lt;10),0,
IF(AND(EJ$6="Sab",SUM(EE10:EG10)&gt;=9),SUM(EE10:EG10)-9,
IF(AND(EJ$6="Sab",SUM(EE10:EG10)&lt;9),0,
IF(OR(EJ$6="Mgg",EJ$6="Hon"),SUM(EE10:EG10),0)))))</f>
        <v>0</v>
      </c>
      <c r="EJ10" s="5"/>
      <c r="EK10" s="5">
        <f>LOOKUP(EK$6,'Daily Absent'!$O$6:$AX$6,'Daily Absent'!$O10:$AX10)</f>
        <v>1</v>
      </c>
      <c r="EL10" s="104">
        <f>VALUE('Time Sheet KN'!EM10-'Time Sheet KN'!EL10)*24</f>
        <v>5</v>
      </c>
      <c r="EM10" s="104">
        <f>VALUE('Time Sheet KN'!EO10-'Time Sheet KN'!EN10)*24</f>
        <v>5.0000000000000009</v>
      </c>
      <c r="EN10" s="104">
        <f>VALUE('Time Sheet KN'!EQ10-'Time Sheet KN'!EP10)*24</f>
        <v>0</v>
      </c>
      <c r="EO10" s="105">
        <f t="shared" ref="EO10:EO73" si="138">IF(AND(OR(EQ$6="Sen",EQ$6="Sel",EQ$6="Rab",EQ$6="Kam",EQ$6="Jum"),SUM(EL10:EN10)&gt;=10),10,
IF(AND(OR(EQ$6="Sen",EQ$6="Sel",EQ$6="Rab",EQ$6="Kam",EQ$6="Jum"),SUM(EL10:EN10)&lt;10),SUM(EL10:EN10),
IF(AND(EQ$6="Sab",SUM(EL10:EN10)&gt;=9),9,
IF(AND(EQ$6="Sab",SUM(EL10:EN10)&lt;9),SUM(EL10:EN10),
IF(OR(EQ$6="Mgg",EQ$6="Hon"),0)))))</f>
        <v>9</v>
      </c>
      <c r="EP10" s="5">
        <f t="shared" ref="EP10:EP73" si="139">IF(AND(OR(EQ$6="Sen",EQ$6="Sel",EQ$6="Rab",EQ$6="Kam",EQ$6="Jum"),SUM(EL10:EN10)&gt;=10),SUM(EL10:EN10)-10,
IF(AND(OR(EQ$6="Sen",EQ$6="Sel",EQ$6="Rab",EQ$6="Kam",EQ$6="Jum"),SUM(EL10:EN10)&lt;10),0,
IF(AND(EQ$6="Sab",SUM(EL10:EN10)&gt;=9),SUM(EL10:EN10)-9,
IF(AND(EQ$6="Sab",SUM(EL10:EN10)&lt;9),0,
IF(OR(EQ$6="Mgg",EQ$6="Hon"),SUM(EL10:EN10),0)))))</f>
        <v>1</v>
      </c>
      <c r="EQ10" s="5"/>
      <c r="ER10" s="5">
        <f>LOOKUP(ER$6,'Daily Absent'!$O$6:$AX$6,'Daily Absent'!$O10:$AX10)</f>
        <v>0</v>
      </c>
      <c r="ES10" s="104">
        <f>VALUE('Time Sheet KN'!ET10-'Time Sheet KN'!ES10)*24</f>
        <v>0</v>
      </c>
      <c r="ET10" s="104">
        <f>VALUE('Time Sheet KN'!EV10-'Time Sheet KN'!EU10)*24</f>
        <v>0</v>
      </c>
      <c r="EU10" s="104">
        <f>VALUE('Time Sheet KN'!EX10-'Time Sheet KN'!EW10)*24</f>
        <v>0</v>
      </c>
      <c r="EV10" s="105">
        <f t="shared" ref="EV10:EV73" si="140">IF(AND(OR(EX$6="Sen",EX$6="Sel",EX$6="Rab",EX$6="Kam",EX$6="Jum"),SUM(ES10:EU10)&gt;=10),10,
IF(AND(OR(EX$6="Sen",EX$6="Sel",EX$6="Rab",EX$6="Kam",EX$6="Jum"),SUM(ES10:EU10)&lt;10),SUM(ES10:EU10),
IF(AND(EX$6="Sab",SUM(ES10:EU10)&gt;=9),9,
IF(AND(EX$6="Sab",SUM(ES10:EU10)&lt;9),SUM(ES10:EU10),
IF(OR(EX$6="Mgg",EX$6="Hon"),0)))))</f>
        <v>0</v>
      </c>
      <c r="EW10" s="5">
        <f t="shared" ref="EW10:EW73" si="141">IF(AND(OR(EX$6="Sen",EX$6="Sel",EX$6="Rab",EX$6="Kam",EX$6="Jum"),SUM(ES10:EU10)&gt;=10),SUM(ES10:EU10)-10,
IF(AND(OR(EX$6="Sen",EX$6="Sel",EX$6="Rab",EX$6="Kam",EX$6="Jum"),SUM(ES10:EU10)&lt;10),0,
IF(AND(EX$6="Sab",SUM(ES10:EU10)&gt;=9),SUM(ES10:EU10)-9,
IF(AND(EX$6="Sab",SUM(ES10:EU10)&lt;9),0,
IF(OR(EX$6="Mgg",EX$6="Hon"),SUM(ES10:EU10),0)))))</f>
        <v>0</v>
      </c>
      <c r="EX10" s="5"/>
      <c r="EY10" s="5">
        <f>LOOKUP(EY$6,'Daily Absent'!$O$6:$AX$6,'Daily Absent'!$O10:$AX10)</f>
        <v>1</v>
      </c>
      <c r="EZ10" s="104">
        <f>VALUE('Time Sheet KN'!FA10-'Time Sheet KN'!EZ10)*24</f>
        <v>5</v>
      </c>
      <c r="FA10" s="104">
        <f>VALUE('Time Sheet KN'!FC10-'Time Sheet KN'!FB10)*24</f>
        <v>5.0000000000000009</v>
      </c>
      <c r="FB10" s="104">
        <f>VALUE('Time Sheet KN'!FE10-'Time Sheet KN'!FD10)*24</f>
        <v>0</v>
      </c>
      <c r="FC10" s="105">
        <f t="shared" ref="FC10:FC73" si="142">IF(AND(OR(FE$6="Sen",FE$6="Sel",FE$6="Rab",FE$6="Kam",FE$6="Jum"),SUM(EZ10:FB10)&gt;=10),10,
IF(AND(OR(FE$6="Sen",FE$6="Sel",FE$6="Rab",FE$6="Kam",FE$6="Jum"),SUM(EZ10:FB10)&lt;10),SUM(EZ10:FB10),
IF(AND(FE$6="Sab",SUM(EZ10:FB10)&gt;=9),9,
IF(AND(FE$6="Sab",SUM(EZ10:FB10)&lt;9),SUM(EZ10:FB10),
IF(OR(FE$6="Mgg",FE$6="Hon"),0)))))</f>
        <v>10</v>
      </c>
      <c r="FD10" s="5">
        <f t="shared" ref="FD10:FD73" si="143">IF(AND(OR(FE$6="Sen",FE$6="Sel",FE$6="Rab",FE$6="Kam",FE$6="Jum"),SUM(EZ10:FB10)&gt;=10),SUM(EZ10:FB10)-10,
IF(AND(OR(FE$6="Sen",FE$6="Sel",FE$6="Rab",FE$6="Kam",FE$6="Jum"),SUM(EZ10:FB10)&lt;10),0,
IF(AND(FE$6="Sab",SUM(EZ10:FB10)&gt;=9),SUM(EZ10:FB10)-9,
IF(AND(FE$6="Sab",SUM(EZ10:FB10)&lt;9),0,
IF(OR(FE$6="Mgg",FE$6="Hon"),SUM(EZ10:FB10),0)))))</f>
        <v>0</v>
      </c>
      <c r="FE10" s="5"/>
      <c r="FF10" s="5">
        <f>LOOKUP(FF$6,'Daily Absent'!$O$6:$AX$6,'Daily Absent'!$O10:$AX10)</f>
        <v>1</v>
      </c>
      <c r="FG10" s="104">
        <f>VALUE('Time Sheet KN'!FH10-'Time Sheet KN'!FG10)*24</f>
        <v>0</v>
      </c>
      <c r="FH10" s="104">
        <f>VALUE('Time Sheet KN'!FJ10-'Time Sheet KN'!FI10)*24</f>
        <v>0</v>
      </c>
      <c r="FI10" s="104">
        <f>VALUE('Time Sheet KN'!FL10-'Time Sheet KN'!FK10)*24</f>
        <v>0</v>
      </c>
      <c r="FJ10" s="105">
        <f t="shared" ref="FJ10:FJ73" si="144">IF(AND(OR(FL$6="Sen",FL$6="Sel",FL$6="Rab",FL$6="Kam",FL$6="Jum"),SUM(FG10:FI10)&gt;=10),10,
IF(AND(OR(FL$6="Sen",FL$6="Sel",FL$6="Rab",FL$6="Kam",FL$6="Jum"),SUM(FG10:FI10)&lt;10),SUM(FG10:FI10),
IF(AND(FL$6="Sab",SUM(FG10:FI10)&gt;=9),9,
IF(AND(FL$6="Sab",SUM(FG10:FI10)&lt;9),SUM(FG10:FI10),
IF(OR(FL$6="Mgg",FL$6="Hon"),0)))))</f>
        <v>0</v>
      </c>
      <c r="FK10" s="5">
        <f t="shared" ref="FK10:FK73" si="145">IF(AND(OR(FL$6="Sen",FL$6="Sel",FL$6="Rab",FL$6="Kam",FL$6="Jum"),SUM(FG10:FI10)&gt;=10),SUM(FG10:FI10)-10,
IF(AND(OR(FL$6="Sen",FL$6="Sel",FL$6="Rab",FL$6="Kam",FL$6="Jum"),SUM(FG10:FI10)&lt;10),0,
IF(AND(FL$6="Sab",SUM(FG10:FI10)&gt;=9),SUM(FG10:FI10)-9,
IF(AND(FL$6="Sab",SUM(FG10:FI10)&lt;9),0,
IF(OR(FL$6="Mgg",FL$6="Hon"),SUM(FG10:FI10),0)))))</f>
        <v>0</v>
      </c>
      <c r="FL10" s="5"/>
      <c r="FM10" s="5">
        <f>LOOKUP(FM$6,'Daily Absent'!$O$6:$AX$6,'Daily Absent'!$O10:$AX10)</f>
        <v>0</v>
      </c>
      <c r="FN10" s="104">
        <f>VALUE('Time Sheet KN'!FO10-'Time Sheet KN'!FN10)*24</f>
        <v>0</v>
      </c>
      <c r="FO10" s="104">
        <f>VALUE('Time Sheet KN'!FQ10-'Time Sheet KN'!FP10)*24</f>
        <v>0</v>
      </c>
      <c r="FP10" s="104">
        <f>VALUE('Time Sheet KN'!FS10-'Time Sheet KN'!FR10)*24</f>
        <v>0</v>
      </c>
      <c r="FQ10" s="105">
        <f t="shared" ref="FQ10:FQ73" si="146">IF(AND(OR(FS$6="Sen",FS$6="Sel",FS$6="Rab",FS$6="Kam",FS$6="Jum"),SUM(FN10:FP10)&gt;=10),10,
IF(AND(OR(FS$6="Sen",FS$6="Sel",FS$6="Rab",FS$6="Kam",FS$6="Jum"),SUM(FN10:FP10)&lt;10),SUM(FN10:FP10),
IF(AND(FS$6="Sab",SUM(FN10:FP10)&gt;=9),9,
IF(AND(FS$6="Sab",SUM(FN10:FP10)&lt;9),SUM(FN10:FP10),
IF(OR(FS$6="Mgg",FS$6="Hon"),0)))))</f>
        <v>0</v>
      </c>
      <c r="FR10" s="5">
        <f t="shared" ref="FR10:FR73" si="147">IF(AND(OR(FS$6="Sen",FS$6="Sel",FS$6="Rab",FS$6="Kam",FS$6="Jum"),SUM(FN10:FP10)&gt;=10),SUM(FN10:FP10)-10,
IF(AND(OR(FS$6="Sen",FS$6="Sel",FS$6="Rab",FS$6="Kam",FS$6="Jum"),SUM(FN10:FP10)&lt;10),0,
IF(AND(FS$6="Sab",SUM(FN10:FP10)&gt;=9),SUM(FN10:FP10)-9,
IF(AND(FS$6="Sab",SUM(FN10:FP10)&lt;9),0,
IF(OR(FS$6="Mgg",FS$6="Hon"),SUM(FN10:FP10),0)))))</f>
        <v>0</v>
      </c>
      <c r="FS10" s="5"/>
      <c r="FT10" s="5">
        <f>LOOKUP(FT$6,'Daily Absent'!$O$6:$AX$6,'Daily Absent'!$O10:$AX10)</f>
        <v>0</v>
      </c>
      <c r="FU10" s="104">
        <f>VALUE('Time Sheet KN'!FV10-'Time Sheet KN'!FU10)*24</f>
        <v>0</v>
      </c>
      <c r="FV10" s="104">
        <f>VALUE('Time Sheet KN'!FX10-'Time Sheet KN'!FW10)*24</f>
        <v>0</v>
      </c>
      <c r="FW10" s="104">
        <f>VALUE('Time Sheet KN'!FZ10-'Time Sheet KN'!FY10)*24</f>
        <v>0</v>
      </c>
      <c r="FX10" s="105">
        <f t="shared" ref="FX10:FX73" si="148">IF(AND(OR(FZ$6="Sen",FZ$6="Sel",FZ$6="Rab",FZ$6="Kam",FZ$6="Jum"),SUM(FU10:FW10)&gt;=10),10,
IF(AND(OR(FZ$6="Sen",FZ$6="Sel",FZ$6="Rab",FZ$6="Kam",FZ$6="Jum"),SUM(FU10:FW10)&lt;10),SUM(FU10:FW10),
IF(AND(FZ$6="Sab",SUM(FU10:FW10)&gt;=9),9,
IF(AND(FZ$6="Sab",SUM(FU10:FW10)&lt;9),SUM(FU10:FW10),
IF(OR(FZ$6="Mgg",FZ$6="Hon"),0)))))</f>
        <v>0</v>
      </c>
      <c r="FY10" s="5">
        <f t="shared" ref="FY10:FY73" si="149">IF(AND(OR(FZ$6="Sen",FZ$6="Sel",FZ$6="Rab",FZ$6="Kam",FZ$6="Jum"),SUM(FU10:FW10)&gt;=10),SUM(FU10:FW10)-10,
IF(AND(OR(FZ$6="Sen",FZ$6="Sel",FZ$6="Rab",FZ$6="Kam",FZ$6="Jum"),SUM(FU10:FW10)&lt;10),0,
IF(AND(FZ$6="Sab",SUM(FU10:FW10)&gt;=9),SUM(FU10:FW10)-9,
IF(AND(FZ$6="Sab",SUM(FU10:FW10)&lt;9),0,
IF(OR(FZ$6="Mgg",FZ$6="Hon"),SUM(FU10:FW10),0)))))</f>
        <v>0</v>
      </c>
      <c r="FZ10" s="5"/>
      <c r="GA10" s="5">
        <f>LOOKUP(GA$6,'Daily Absent'!$O$6:$AX$6,'Daily Absent'!$O10:$AX10)</f>
        <v>0</v>
      </c>
      <c r="GB10" s="104">
        <f>VALUE('Time Sheet KN'!GC10-'Time Sheet KN'!GB10)*24</f>
        <v>0</v>
      </c>
      <c r="GC10" s="104">
        <f>VALUE('Time Sheet KN'!GE10-'Time Sheet KN'!GD10)*24</f>
        <v>0</v>
      </c>
      <c r="GD10" s="104">
        <f>VALUE('Time Sheet KN'!GG10-'Time Sheet KN'!GF10)*24</f>
        <v>0</v>
      </c>
      <c r="GE10" s="105">
        <f t="shared" ref="GE10:GE73" si="150">IF(AND(OR(GG$6="Sen",GG$6="Sel",GG$6="Rab",GG$6="Kam",GG$6="Jum"),SUM(GB10:GD10)&gt;=10),10,
IF(AND(OR(GG$6="Sen",GG$6="Sel",GG$6="Rab",GG$6="Kam",GG$6="Jum"),SUM(GB10:GD10)&lt;10),SUM(GB10:GD10),
IF(AND(GG$6="Sab",SUM(GB10:GD10)&gt;=9),9,
IF(AND(GG$6="Sab",SUM(GB10:GD10)&lt;9),SUM(GB10:GD10),
IF(OR(GG$6="Mgg",GG$6="Hon"),0)))))</f>
        <v>0</v>
      </c>
      <c r="GF10" s="5">
        <f t="shared" ref="GF10:GF73" si="151">IF(AND(OR(GG$6="Sen",GG$6="Sel",GG$6="Rab",GG$6="Kam",GG$6="Jum"),SUM(GB10:GD10)&gt;=10),SUM(GB10:GD10)-10,
IF(AND(OR(GG$6="Sen",GG$6="Sel",GG$6="Rab",GG$6="Kam",GG$6="Jum"),SUM(GB10:GD10)&lt;10),0,
IF(AND(GG$6="Sab",SUM(GB10:GD10)&gt;=9),SUM(GB10:GD10)-9,
IF(AND(GG$6="Sab",SUM(GB10:GD10)&lt;9),0,
IF(OR(GG$6="Mgg",GG$6="Hon"),SUM(GB10:GD10),0)))))</f>
        <v>0</v>
      </c>
      <c r="GG10" s="5"/>
      <c r="GH10" s="5">
        <f>LOOKUP(GH$6,'Daily Absent'!$O$6:$AX$6,'Daily Absent'!$O10:$AX10)</f>
        <v>0</v>
      </c>
      <c r="GI10" s="104">
        <f>VALUE('Time Sheet KN'!GJ10-'Time Sheet KN'!GI10)*24</f>
        <v>0</v>
      </c>
      <c r="GJ10" s="104">
        <f>VALUE('Time Sheet KN'!GL10-'Time Sheet KN'!GK10)*24</f>
        <v>0</v>
      </c>
      <c r="GK10" s="104">
        <f>VALUE('Time Sheet KN'!GN10-'Time Sheet KN'!GM10)*24</f>
        <v>0</v>
      </c>
      <c r="GL10" s="105">
        <f t="shared" ref="GL10:GL73" si="152">IF(AND(OR(GN$6="Sen",GN$6="Sel",GN$6="Rab",GN$6="Kam",GN$6="Jum"),SUM(GI10:GK10)&gt;=10),10,
IF(AND(OR(GN$6="Sen",GN$6="Sel",GN$6="Rab",GN$6="Kam",GN$6="Jum"),SUM(GI10:GK10)&lt;10),SUM(GI10:GK10),
IF(AND(GN$6="Sab",SUM(GI10:GK10)&gt;=9),9,
IF(AND(GN$6="Sab",SUM(GI10:GK10)&lt;9),SUM(GI10:GK10),
IF(OR(GN$6="Mgg",GN$6="Hon"),0)))))</f>
        <v>0</v>
      </c>
      <c r="GM10" s="5">
        <f t="shared" ref="GM10:GM73" si="153">IF(AND(OR(GN$6="Sen",GN$6="Sel",GN$6="Rab",GN$6="Kam",GN$6="Jum"),SUM(GI10:GK10)&gt;=10),SUM(GI10:GK10)-10,
IF(AND(OR(GN$6="Sen",GN$6="Sel",GN$6="Rab",GN$6="Kam",GN$6="Jum"),SUM(GI10:GK10)&lt;10),0,
IF(AND(GN$6="Sab",SUM(GI10:GK10)&gt;=9),SUM(GI10:GK10)-9,
IF(AND(GN$6="Sab",SUM(GI10:GK10)&lt;9),0,
IF(OR(GN$6="Mgg",GN$6="Hon"),SUM(GI10:GK10),0)))))</f>
        <v>0</v>
      </c>
      <c r="GN10" s="5"/>
      <c r="GO10" s="5">
        <f>LOOKUP(GO$6,'Daily Absent'!$O$6:$AX$6,'Daily Absent'!$O10:$AX10)</f>
        <v>0</v>
      </c>
      <c r="GP10" s="104">
        <f>VALUE('Time Sheet KN'!GQ10-'Time Sheet KN'!GP10)*24</f>
        <v>0</v>
      </c>
      <c r="GQ10" s="104">
        <f>VALUE('Time Sheet KN'!GS10-'Time Sheet KN'!GR10)*24</f>
        <v>0</v>
      </c>
      <c r="GR10" s="104">
        <f>VALUE('Time Sheet KN'!GU10-'Time Sheet KN'!GT10)*24</f>
        <v>0</v>
      </c>
      <c r="GS10" s="105">
        <f t="shared" ref="GS10:GS73" si="154">IF(AND(OR(GU$6="Sen",GU$6="Sel",GU$6="Rab",GU$6="Kam",GU$6="Jum"),SUM(GP10:GR10)&gt;=10),10,
IF(AND(OR(GU$6="Sen",GU$6="Sel",GU$6="Rab",GU$6="Kam",GU$6="Jum"),SUM(GP10:GR10)&lt;10),SUM(GP10:GR10),
IF(AND(GU$6="Sab",SUM(GP10:GR10)&gt;=9),9,
IF(AND(GU$6="Sab",SUM(GP10:GR10)&lt;9),SUM(GP10:GR10),
IF(OR(GU$6="Mgg",GU$6="Hon"),0)))))</f>
        <v>0</v>
      </c>
      <c r="GT10" s="5">
        <f t="shared" ref="GT10:GT73" si="155">IF(AND(OR(GU$6="Sen",GU$6="Sel",GU$6="Rab",GU$6="Kam",GU$6="Jum"),SUM(GP10:GR10)&gt;=10),SUM(GP10:GR10)-10,
IF(AND(OR(GU$6="Sen",GU$6="Sel",GU$6="Rab",GU$6="Kam",GU$6="Jum"),SUM(GP10:GR10)&lt;10),0,
IF(AND(GU$6="Sab",SUM(GP10:GR10)&gt;=9),SUM(GP10:GR10)-9,
IF(AND(GU$6="Sab",SUM(GP10:GR10)&lt;9),0,
IF(OR(GU$6="Mgg",GU$6="Hon"),SUM(GP10:GR10),0)))))</f>
        <v>0</v>
      </c>
      <c r="GU10" s="5"/>
      <c r="GV10" s="5">
        <f>LOOKUP(GV$6,'Daily Absent'!$O$6:$AX$6,'Daily Absent'!$O10:$AX10)</f>
        <v>0</v>
      </c>
      <c r="GW10" s="104">
        <f>VALUE('Time Sheet KN'!GX10-'Time Sheet KN'!GW10)*24</f>
        <v>0</v>
      </c>
      <c r="GX10" s="104">
        <f>VALUE('Time Sheet KN'!GZ10-'Time Sheet KN'!GY10)*24</f>
        <v>0</v>
      </c>
      <c r="GY10" s="104">
        <f>VALUE('Time Sheet KN'!HB10-'Time Sheet KN'!HA10)*24</f>
        <v>0</v>
      </c>
      <c r="GZ10" s="105">
        <f t="shared" ref="GZ10:GZ73" si="156">IF(AND(OR(HB$6="Sen",HB$6="Sel",HB$6="Rab",HB$6="Kam",HB$6="Jum"),SUM(GW10:GY10)&gt;=10),10,
IF(AND(OR(HB$6="Sen",HB$6="Sel",HB$6="Rab",HB$6="Kam",HB$6="Jum"),SUM(GW10:GY10)&lt;10),SUM(GW10:GY10),
IF(AND(HB$6="Sab",SUM(GW10:GY10)&gt;=9),9,
IF(AND(HB$6="Sab",SUM(GW10:GY10)&lt;9),SUM(GW10:GY10),
IF(OR(HB$6="Mgg",HB$6="Hon"),0)))))</f>
        <v>0</v>
      </c>
      <c r="HA10" s="5">
        <f t="shared" ref="HA10:HA73" si="157">IF(AND(OR(HB$6="Sen",HB$6="Sel",HB$6="Rab",HB$6="Kam",HB$6="Jum"),SUM(GW10:GY10)&gt;=10),SUM(GW10:GY10)-10,
IF(AND(OR(HB$6="Sen",HB$6="Sel",HB$6="Rab",HB$6="Kam",HB$6="Jum"),SUM(GW10:GY10)&lt;10),0,
IF(AND(HB$6="Sab",SUM(GW10:GY10)&gt;=9),SUM(GW10:GY10)-9,
IF(AND(HB$6="Sab",SUM(GW10:GY10)&lt;9),0,
IF(OR(HB$6="Mgg",HB$6="Hon"),SUM(GW10:GY10),0)))))</f>
        <v>0</v>
      </c>
      <c r="HB10" s="5"/>
      <c r="HC10" s="5">
        <f>LOOKUP(HC$6,'Daily Absent'!$O$6:$AX$6,'Daily Absent'!$O10:$AX10)</f>
        <v>0</v>
      </c>
      <c r="HD10" s="104">
        <f>VALUE('Time Sheet KN'!HE10-'Time Sheet KN'!HD10)*24</f>
        <v>0</v>
      </c>
      <c r="HE10" s="104">
        <f>VALUE('Time Sheet KN'!HG10-'Time Sheet KN'!HF10)*24</f>
        <v>0</v>
      </c>
      <c r="HF10" s="104">
        <f>VALUE('Time Sheet KN'!HI10-'Time Sheet KN'!HH10)*24</f>
        <v>0</v>
      </c>
      <c r="HG10" s="105">
        <f t="shared" ref="HG10:HG73" si="158">IF(AND(OR(HI$6="Sen",HI$6="Sel",HI$6="Rab",HI$6="Kam",HI$6="Jum"),SUM(HD10:HF10)&gt;=10),10,
IF(AND(OR(HI$6="Sen",HI$6="Sel",HI$6="Rab",HI$6="Kam",HI$6="Jum"),SUM(HD10:HF10)&lt;10),SUM(HD10:HF10),
IF(AND(HI$6="Sab",SUM(HD10:HF10)&gt;=9),9,
IF(AND(HI$6="Sab",SUM(HD10:HF10)&lt;9),SUM(HD10:HF10),
IF(OR(HI$6="Mgg",HI$6="Hon"),0)))))</f>
        <v>0</v>
      </c>
      <c r="HH10" s="5">
        <f t="shared" ref="HH10:HH73" si="159">IF(AND(OR(HI$6="Sen",HI$6="Sel",HI$6="Rab",HI$6="Kam",HI$6="Jum"),SUM(HD10:HF10)&gt;=10),SUM(HD10:HF10)-10,
IF(AND(OR(HI$6="Sen",HI$6="Sel",HI$6="Rab",HI$6="Kam",HI$6="Jum"),SUM(HD10:HF10)&lt;10),0,
IF(AND(HI$6="Sab",SUM(HD10:HF10)&gt;=9),SUM(HD10:HF10)-9,
IF(AND(HI$6="Sab",SUM(HD10:HF10)&lt;9),0,
IF(OR(HI$6="Mgg",HI$6="Hon"),SUM(HD10:HF10),0)))))</f>
        <v>0</v>
      </c>
      <c r="HI10" s="5"/>
      <c r="HJ10" s="5">
        <f>LOOKUP(HJ$6,'Daily Absent'!$O$6:$AX$6,'Daily Absent'!$O10:$AX10)</f>
        <v>0</v>
      </c>
      <c r="HK10" s="104">
        <f>VALUE('Time Sheet KN'!HL10-'Time Sheet KN'!HK10)*24</f>
        <v>0</v>
      </c>
      <c r="HL10" s="104">
        <f>VALUE('Time Sheet KN'!HN10-'Time Sheet KN'!HM10)*24</f>
        <v>0</v>
      </c>
      <c r="HM10" s="104">
        <f>VALUE('Time Sheet KN'!HP10-'Time Sheet KN'!HO10)*24</f>
        <v>0</v>
      </c>
      <c r="HN10" s="105">
        <f t="shared" ref="HN10:HN73" si="160">IF(AND(OR(HP$6="Sen",HP$6="Sel",HP$6="Rab",HP$6="Kam",HP$6="Jum"),SUM(HK10:HM10)&gt;=10),10,
IF(AND(OR(HP$6="Sen",HP$6="Sel",HP$6="Rab",HP$6="Kam",HP$6="Jum"),SUM(HK10:HM10)&lt;10),SUM(HK10:HM10),
IF(AND(HP$6="Sab",SUM(HK10:HM10)&gt;=9),9,
IF(AND(HP$6="Sab",SUM(HK10:HM10)&lt;9),SUM(HK10:HM10),
IF(OR(HP$6="Mgg",HP$6="Hon"),0)))))</f>
        <v>0</v>
      </c>
      <c r="HO10" s="5">
        <f t="shared" ref="HO10:HO73" si="161">IF(AND(OR(HP$6="Sen",HP$6="Sel",HP$6="Rab",HP$6="Kam",HP$6="Jum"),SUM(HK10:HM10)&gt;=10),SUM(HK10:HM10)-10,
IF(AND(OR(HP$6="Sen",HP$6="Sel",HP$6="Rab",HP$6="Kam",HP$6="Jum"),SUM(HK10:HM10)&lt;10),0,
IF(AND(HP$6="Sab",SUM(HK10:HM10)&gt;=9),SUM(HK10:HM10)-9,
IF(AND(HP$6="Sab",SUM(HK10:HM10)&lt;9),0,
IF(OR(HP$6="Mgg",HP$6="Hon"),SUM(HK10:HM10),0)))))</f>
        <v>0</v>
      </c>
      <c r="HP10" s="5"/>
      <c r="HQ10" s="5">
        <f>LOOKUP(HQ$6,'Daily Absent'!$O$6:$AX$6,'Daily Absent'!$O10:$AX10)</f>
        <v>0</v>
      </c>
      <c r="HR10" s="104">
        <f>VALUE('Time Sheet KN'!HS10-'Time Sheet KN'!HR10)*24</f>
        <v>0</v>
      </c>
      <c r="HS10" s="104">
        <f>VALUE('Time Sheet KN'!HU10-'Time Sheet KN'!HT10)*24</f>
        <v>0</v>
      </c>
      <c r="HT10" s="104">
        <f>VALUE('Time Sheet KN'!HW10-'Time Sheet KN'!HV10)*24</f>
        <v>0</v>
      </c>
      <c r="HU10" s="105">
        <f t="shared" ref="HU10:HU73" si="162">IF(AND(OR(HW$6="Sen",HW$6="Sel",HW$6="Rab",HW$6="Kam",HW$6="Jum"),SUM(HR10:HT10)&gt;=10),10,
IF(AND(OR(HW$6="Sen",HW$6="Sel",HW$6="Rab",HW$6="Kam",HW$6="Jum"),SUM(HR10:HT10)&lt;10),SUM(HR10:HT10),
IF(AND(HW$6="Sab",SUM(HR10:HT10)&gt;=9),9,
IF(AND(HW$6="Sab",SUM(HR10:HT10)&lt;9),SUM(HR10:HT10),
IF(OR(HW$6="Mgg",HW$6="Hon"),0)))))</f>
        <v>0</v>
      </c>
      <c r="HV10" s="5">
        <f t="shared" ref="HV10:HV73" si="163">IF(AND(OR(HW$6="Sen",HW$6="Sel",HW$6="Rab",HW$6="Kam",HW$6="Jum"),SUM(HR10:HT10)&gt;=10),SUM(HR10:HT10)-10,
IF(AND(OR(HW$6="Sen",HW$6="Sel",HW$6="Rab",HW$6="Kam",HW$6="Jum"),SUM(HR10:HT10)&lt;10),0,
IF(AND(HW$6="Sab",SUM(HR10:HT10)&gt;=9),SUM(HR10:HT10)-9,
IF(AND(HW$6="Sab",SUM(HR10:HT10)&lt;9),0,
IF(OR(HW$6="Mgg",HW$6="Hon"),SUM(HR10:HT10),0)))))</f>
        <v>0</v>
      </c>
      <c r="HW10" s="5"/>
      <c r="HX10" s="5">
        <f>LOOKUP(HX$6,'Daily Absent'!$O$6:$AX$6,'Daily Absent'!$O10:$AX10)</f>
        <v>0</v>
      </c>
      <c r="HY10" s="104">
        <f>VALUE('Time Sheet KN'!HZ10-'Time Sheet KN'!HY10)*24</f>
        <v>0</v>
      </c>
      <c r="HZ10" s="104">
        <f>VALUE('Time Sheet KN'!IB10-'Time Sheet KN'!IA10)*24</f>
        <v>0</v>
      </c>
      <c r="IA10" s="104">
        <f>VALUE('Time Sheet KN'!ID10-'Time Sheet KN'!IC10)*24</f>
        <v>0</v>
      </c>
      <c r="IB10" s="105">
        <f t="shared" ref="IB10:IB73" si="164">IF(AND(OR(ID$6="Sen",ID$6="Sel",ID$6="Rab",ID$6="Kam",ID$6="Jum"),SUM(HY10:IA10)&gt;=10),10,
IF(AND(OR(ID$6="Sen",ID$6="Sel",ID$6="Rab",ID$6="Kam",ID$6="Jum"),SUM(HY10:IA10)&lt;10),SUM(HY10:IA10),
IF(AND(ID$6="Sab",SUM(HY10:IA10)&gt;=9),9,
IF(AND(ID$6="Sab",SUM(HY10:IA10)&lt;9),SUM(HY10:IA10),
IF(OR(ID$6="Mgg",ID$6="Hon"),0)))))</f>
        <v>0</v>
      </c>
      <c r="IC10" s="5">
        <f t="shared" ref="IC10:IC73" si="165">IF(AND(OR(ID$6="Sen",ID$6="Sel",ID$6="Rab",ID$6="Kam",ID$6="Jum"),SUM(HY10:IA10)&gt;=10),SUM(HY10:IA10)-10,
IF(AND(OR(ID$6="Sen",ID$6="Sel",ID$6="Rab",ID$6="Kam",ID$6="Jum"),SUM(HY10:IA10)&lt;10),0,
IF(AND(ID$6="Sab",SUM(HY10:IA10)&gt;=9),SUM(HY10:IA10)-9,
IF(AND(ID$6="Sab",SUM(HY10:IA10)&lt;9),0,
IF(OR(ID$6="Mgg",ID$6="Hon"),SUM(HY10:IA10),0)))))</f>
        <v>0</v>
      </c>
      <c r="ID10" s="5"/>
      <c r="IE10" s="5">
        <f>LOOKUP(IE$6,'Daily Absent'!$O$6:$AX$6,'Daily Absent'!$O10:$AX10)</f>
        <v>0</v>
      </c>
      <c r="IF10" s="104">
        <f>VALUE('Time Sheet KN'!IG10-'Time Sheet KN'!IF10)*24</f>
        <v>0</v>
      </c>
      <c r="IG10" s="104">
        <f>VALUE('Time Sheet KN'!II10-'Time Sheet KN'!IH10)*24</f>
        <v>0</v>
      </c>
      <c r="IH10" s="104">
        <f>VALUE('Time Sheet KN'!IK10-'Time Sheet KN'!IJ10)*24</f>
        <v>0</v>
      </c>
      <c r="II10" s="105">
        <f t="shared" ref="II10:II73" si="166">IF(AND(OR(IK$6="Sen",IK$6="Sel",IK$6="Rab",IK$6="Kam",IK$6="Jum"),SUM(IF10:IH10)&gt;=10),10,
IF(AND(OR(IK$6="Sen",IK$6="Sel",IK$6="Rab",IK$6="Kam",IK$6="Jum"),SUM(IF10:IH10)&lt;10),SUM(IF10:IH10),
IF(AND(IK$6="Sab",SUM(IF10:IH10)&gt;=9),9,
IF(AND(IK$6="Sab",SUM(IF10:IH10)&lt;9),SUM(IF10:IH10),
IF(OR(IK$6="Mgg",IK$6="Hon"),0)))))</f>
        <v>0</v>
      </c>
      <c r="IJ10" s="5">
        <f t="shared" ref="IJ10:IJ73" si="167">IF(AND(OR(IK$6="Sen",IK$6="Sel",IK$6="Rab",IK$6="Kam",IK$6="Jum"),SUM(IF10:IH10)&gt;=10),SUM(IF10:IH10)-10,
IF(AND(OR(IK$6="Sen",IK$6="Sel",IK$6="Rab",IK$6="Kam",IK$6="Jum"),SUM(IF10:IH10)&lt;10),0,
IF(AND(IK$6="Sab",SUM(IF10:IH10)&gt;=9),SUM(IF10:IH10)-9,
IF(AND(IK$6="Sab",SUM(IF10:IH10)&lt;9),0,
IF(OR(IK$6="Mgg",IK$6="Hon"),SUM(IF10:IH10),0)))))</f>
        <v>0</v>
      </c>
      <c r="IK10" s="5"/>
      <c r="IL10" s="5">
        <f>LOOKUP(IL$6,'Daily Absent'!$O$6:$AX$6,'Daily Absent'!$O10:$AX10)</f>
        <v>0</v>
      </c>
      <c r="IM10" s="104">
        <f>VALUE('Time Sheet KN'!IN10-'Time Sheet KN'!IM10)*24</f>
        <v>0</v>
      </c>
      <c r="IN10" s="104">
        <f>VALUE('Time Sheet KN'!IP10-'Time Sheet KN'!IO10)*24</f>
        <v>0</v>
      </c>
      <c r="IO10" s="104">
        <f>VALUE('Time Sheet KN'!IR10-'Time Sheet KN'!IQ10)*24</f>
        <v>0</v>
      </c>
      <c r="IP10" s="105">
        <f t="shared" ref="IP10:IP73" si="168">IF(AND(OR(IR$6="Sen",IR$6="Sel",IR$6="Rab",IR$6="Kam",IR$6="Jum"),SUM(IM10:IO10)&gt;=10),10,
IF(AND(OR(IR$6="Sen",IR$6="Sel",IR$6="Rab",IR$6="Kam",IR$6="Jum"),SUM(IM10:IO10)&lt;10),SUM(IM10:IO10),
IF(AND(IR$6="Sab",SUM(IM10:IO10)&gt;=9),9,
IF(AND(IR$6="Sab",SUM(IM10:IO10)&lt;9),SUM(IM10:IO10),
IF(OR(IR$6="Mgg",IR$6="Hon"),0)))))</f>
        <v>0</v>
      </c>
      <c r="IQ10" s="5">
        <f t="shared" ref="IQ10:IQ73" si="169">IF(AND(OR(IR$6="Sen",IR$6="Sel",IR$6="Rab",IR$6="Kam",IR$6="Jum"),SUM(IM10:IO10)&gt;=10),SUM(IM10:IO10)-10,
IF(AND(OR(IR$6="Sen",IR$6="Sel",IR$6="Rab",IR$6="Kam",IR$6="Jum"),SUM(IM10:IO10)&lt;10),0,
IF(AND(IR$6="Sab",SUM(IM10:IO10)&gt;=9),SUM(IM10:IO10)-9,
IF(AND(IR$6="Sab",SUM(IM10:IO10)&lt;9),0,
IF(OR(IR$6="Mgg",IR$6="Hon"),SUM(IM10:IO10),0)))))</f>
        <v>0</v>
      </c>
      <c r="IR10" s="5"/>
      <c r="IS10" s="5">
        <f>LOOKUP(IS$6,'Daily Absent'!$O$6:$AX$6,'Daily Absent'!$O10:$AX10)</f>
        <v>0</v>
      </c>
      <c r="IT10" s="104">
        <f>VALUE('Time Sheet KN'!IU10-'Time Sheet KN'!IT10)*24</f>
        <v>0</v>
      </c>
      <c r="IU10" s="104">
        <f>VALUE('Time Sheet KN'!IW10-'Time Sheet KN'!IV10)*24</f>
        <v>0</v>
      </c>
      <c r="IV10" s="104">
        <f>VALUE('Time Sheet KN'!IY10-'Time Sheet KN'!IX10)*24</f>
        <v>0</v>
      </c>
      <c r="IW10" s="105">
        <f t="shared" ref="IW10:IW73" si="170">IF(AND(OR(IY$6="Sen",IY$6="Sel",IY$6="Rab",IY$6="Kam",IY$6="Jum"),SUM(IT10:IV10)&gt;=10),10,
IF(AND(OR(IY$6="Sen",IY$6="Sel",IY$6="Rab",IY$6="Kam",IY$6="Jum"),SUM(IT10:IV10)&lt;10),SUM(IT10:IV10),
IF(AND(IY$6="Sab",SUM(IT10:IV10)&gt;=9),9,
IF(AND(IY$6="Sab",SUM(IT10:IV10)&lt;9),SUM(IT10:IV10),
IF(OR(IY$6="Mgg",IY$6="Hon"),0)))))</f>
        <v>0</v>
      </c>
      <c r="IX10" s="5">
        <f t="shared" ref="IX10:IX73" si="171">IF(AND(OR(IY$6="Sen",IY$6="Sel",IY$6="Rab",IY$6="Kam",IY$6="Jum"),SUM(IT10:IV10)&gt;=10),SUM(IT10:IV10)-10,
IF(AND(OR(IY$6="Sen",IY$6="Sel",IY$6="Rab",IY$6="Kam",IY$6="Jum"),SUM(IT10:IV10)&lt;10),0,
IF(AND(IY$6="Sab",SUM(IT10:IV10)&gt;=9),SUM(IT10:IV10)-9,
IF(AND(IY$6="Sab",SUM(IT10:IV10)&lt;9),0,
IF(OR(IY$6="Mgg",IY$6="Hon"),SUM(IT10:IV10),0)))))</f>
        <v>0</v>
      </c>
      <c r="IY10" s="5"/>
      <c r="IZ10" s="5">
        <f>LOOKUP(IZ$6,'Daily Absent'!$O$6:$AX$6,'Daily Absent'!$O10:$AX10)</f>
        <v>0</v>
      </c>
      <c r="JA10" s="104">
        <f>VALUE('Time Sheet KN'!JB10-'Time Sheet KN'!JA10)*24</f>
        <v>0</v>
      </c>
      <c r="JB10" s="104">
        <f>VALUE('Time Sheet KN'!JD10-'Time Sheet KN'!JC10)*24</f>
        <v>0</v>
      </c>
      <c r="JC10" s="104">
        <f>VALUE('Time Sheet KN'!JF10-'Time Sheet KN'!JE10)*24</f>
        <v>0</v>
      </c>
      <c r="JD10" s="105">
        <f t="shared" ref="JD10:JD73" si="172">IF(AND(OR(JF$6="Sen",JF$6="Sel",JF$6="Rab",JF$6="Kam",JF$6="Jum"),SUM(JA10:JC10)&gt;=10),10,
IF(AND(OR(JF$6="Sen",JF$6="Sel",JF$6="Rab",JF$6="Kam",JF$6="Jum"),SUM(JA10:JC10)&lt;10),SUM(JA10:JC10),
IF(AND(JF$6="Sab",SUM(JA10:JC10)&gt;=9),9,
IF(AND(JF$6="Sab",SUM(JA10:JC10)&lt;9),SUM(JA10:JC10),
IF(OR(JF$6="Mgg",JF$6="Hon"),0)))))</f>
        <v>0</v>
      </c>
      <c r="JE10" s="5">
        <f t="shared" ref="JE10:JE73" si="173">IF(AND(OR(JF$6="Sen",JF$6="Sel",JF$6="Rab",JF$6="Kam",JF$6="Jum"),SUM(JA10:JC10)&gt;=10),SUM(JA10:JC10)-10,
IF(AND(OR(JF$6="Sen",JF$6="Sel",JF$6="Rab",JF$6="Kam",JF$6="Jum"),SUM(JA10:JC10)&lt;10),0,
IF(AND(JF$6="Sab",SUM(JA10:JC10)&gt;=9),SUM(JA10:JC10)-9,
IF(AND(JF$6="Sab",SUM(JA10:JC10)&lt;9),0,
IF(OR(JF$6="Mgg",JF$6="Hon"),SUM(JA10:JC10),0)))))</f>
        <v>0</v>
      </c>
      <c r="JF10" s="5"/>
    </row>
    <row r="11" spans="1:266" ht="20" customHeight="1">
      <c r="A11" s="54">
        <f>IF('Master MP Status'!A11&gt;0,'Master MP Status'!A11,"")</f>
        <v>3</v>
      </c>
      <c r="B11" s="5" t="str">
        <f>IF(ISTEXT('Master MP Status'!B11),'Master MP Status'!B11,"")</f>
        <v>INDIRECT</v>
      </c>
      <c r="C11" s="153">
        <f>IF(OR(ISTEXT('Master MP Status'!C11),'Master MP Status'!C11&gt;0),'Master MP Status'!C11,"")</f>
        <v>230011</v>
      </c>
      <c r="D11" s="154">
        <f>IF(OR(ISTEXT('Master MP Status'!D11),'Master MP Status'!D11&gt;0),'Master MP Status'!D11,"")</f>
        <v>230011</v>
      </c>
      <c r="E11" s="5" t="str">
        <f>IF(ISTEXT('Master MP Status'!E11),'Master MP Status'!E11,"")</f>
        <v>ILHAM KELANA</v>
      </c>
      <c r="F11" s="5" t="str">
        <f>IF(ISTEXT('Master MP Status'!F11),'Master MP Status'!F11,"")</f>
        <v/>
      </c>
      <c r="G11" s="5" t="str">
        <f>IF(ISTEXT('Master MP Status'!G11),'Master MP Status'!G11,"")</f>
        <v>Cilegon</v>
      </c>
      <c r="H11" s="5" t="str">
        <f>IF(ISTEXT('Master MP Status'!H11),'Master MP Status'!H11,"")</f>
        <v>HO</v>
      </c>
      <c r="I11" s="5" t="str">
        <f>IF(ISTEXT('Master MP Status'!I11),'Master MP Status'!I11,"")</f>
        <v>Engineer Lead</v>
      </c>
      <c r="J11" s="5" t="str">
        <f>IF(ISTEXT('Master MP Status'!J11),'Master MP Status'!J11,"")</f>
        <v>Engineer</v>
      </c>
      <c r="K11" s="9">
        <f>IF(OR('Master MP Status'!K11=0,'Master MP Status'!K11=""),"",'Master MP Status'!K11)</f>
        <v>44946</v>
      </c>
      <c r="L11" s="9">
        <f>IF(OR('Master MP Status'!L11=0,'Master MP Status'!L11=""),"",'Master MP Status'!L11)</f>
        <v>45034</v>
      </c>
      <c r="M11" s="9" t="str">
        <f>IF(OR('Master MP Status'!M11=0,'Master MP Status'!M11=""),"",'Master MP Status'!M11)</f>
        <v/>
      </c>
      <c r="N11" s="5" t="str">
        <f>IF(ISTEXT('Master MP Status'!N11),'Master MP Status'!N11,"")</f>
        <v/>
      </c>
      <c r="O11" s="5">
        <f>LOOKUP(O$6,'Daily Absent'!$O$6:$AX$6,'Daily Absent'!$O11:$AX11)</f>
        <v>1</v>
      </c>
      <c r="P11" s="104">
        <f>VALUE('Time Sheet KN'!Q11-'Time Sheet KN'!P11)*24</f>
        <v>5</v>
      </c>
      <c r="Q11" s="104">
        <f>VALUE('Time Sheet KN'!S11-'Time Sheet KN'!R11)*24</f>
        <v>5.0000000000000009</v>
      </c>
      <c r="R11" s="104">
        <f>VALUE('Time Sheet KN'!U11-'Time Sheet KN'!T11)*24</f>
        <v>2.0000000000000009</v>
      </c>
      <c r="S11" s="105">
        <f t="shared" si="102"/>
        <v>10</v>
      </c>
      <c r="T11" s="5">
        <f t="shared" si="103"/>
        <v>2</v>
      </c>
      <c r="U11" s="5"/>
      <c r="V11" s="5">
        <f>LOOKUP(V$6,'Daily Absent'!$O$6:$AX$6,'Daily Absent'!$O11:$AX11)</f>
        <v>1</v>
      </c>
      <c r="W11" s="104">
        <f>VALUE('Time Sheet KN'!X11-'Time Sheet KN'!W11)*24</f>
        <v>5</v>
      </c>
      <c r="X11" s="104">
        <f>VALUE('Time Sheet KN'!Z11-'Time Sheet KN'!Y11)*24</f>
        <v>5.0000000000000009</v>
      </c>
      <c r="Y11" s="104">
        <f>VALUE('Time Sheet KN'!AB11-'Time Sheet KN'!AA11)*24</f>
        <v>2.0000000000000009</v>
      </c>
      <c r="Z11" s="105">
        <f t="shared" si="104"/>
        <v>10</v>
      </c>
      <c r="AA11" s="5">
        <f t="shared" si="105"/>
        <v>2</v>
      </c>
      <c r="AB11" s="5"/>
      <c r="AC11" s="5">
        <f>LOOKUP(AC$6,'Daily Absent'!$O$6:$AX$6,'Daily Absent'!$O11:$AX11)</f>
        <v>1</v>
      </c>
      <c r="AD11" s="104">
        <f>VALUE('Time Sheet KN'!AE11-'Time Sheet KN'!AD11)*24</f>
        <v>5</v>
      </c>
      <c r="AE11" s="104">
        <f>VALUE('Time Sheet KN'!AG11-'Time Sheet KN'!AF11)*24</f>
        <v>5.0000000000000009</v>
      </c>
      <c r="AF11" s="104">
        <f>VALUE('Time Sheet KN'!AI11-'Time Sheet KN'!AH11)*24</f>
        <v>2.5000000000000018</v>
      </c>
      <c r="AG11" s="105">
        <f t="shared" si="106"/>
        <v>10</v>
      </c>
      <c r="AH11" s="5">
        <f t="shared" si="107"/>
        <v>2.5000000000000018</v>
      </c>
      <c r="AI11" s="5"/>
      <c r="AJ11" s="5">
        <f>LOOKUP(AJ$6,'Daily Absent'!$O$6:$AX$6,'Daily Absent'!$O11:$AX11)</f>
        <v>1</v>
      </c>
      <c r="AK11" s="104">
        <f>VALUE('Time Sheet KN'!AL11-'Time Sheet KN'!AK11)*24</f>
        <v>5</v>
      </c>
      <c r="AL11" s="104">
        <f>VALUE('Time Sheet KN'!AN11-'Time Sheet KN'!AM11)*24</f>
        <v>5.0000000000000009</v>
      </c>
      <c r="AM11" s="104">
        <f>VALUE('Time Sheet KN'!AP11-'Time Sheet KN'!AO11)*24</f>
        <v>2.0000000000000009</v>
      </c>
      <c r="AN11" s="105">
        <f t="shared" si="108"/>
        <v>10</v>
      </c>
      <c r="AO11" s="5">
        <f t="shared" si="109"/>
        <v>2</v>
      </c>
      <c r="AP11" s="5"/>
      <c r="AQ11" s="5">
        <f>LOOKUP(AQ$6,'Daily Absent'!$O$6:$AX$6,'Daily Absent'!$O11:$AX11)</f>
        <v>1</v>
      </c>
      <c r="AR11" s="104">
        <f>VALUE('Time Sheet KN'!AS11-'Time Sheet KN'!AR11)*24</f>
        <v>5</v>
      </c>
      <c r="AS11" s="104">
        <f>VALUE('Time Sheet KN'!AU11-'Time Sheet KN'!AT11)*24</f>
        <v>6</v>
      </c>
      <c r="AT11" s="104">
        <f>VALUE('Time Sheet KN'!AW11-'Time Sheet KN'!AV11)*24</f>
        <v>0</v>
      </c>
      <c r="AU11" s="105">
        <f t="shared" si="110"/>
        <v>9</v>
      </c>
      <c r="AV11" s="5">
        <f t="shared" si="111"/>
        <v>2</v>
      </c>
      <c r="AW11" s="5"/>
      <c r="AX11" s="5">
        <f>LOOKUP(AX$6,'Daily Absent'!$O$6:$AX$6,'Daily Absent'!$O11:$AX11)</f>
        <v>1</v>
      </c>
      <c r="AY11" s="104">
        <f>VALUE('Time Sheet KN'!AZ11-'Time Sheet KN'!AY11)*24</f>
        <v>4</v>
      </c>
      <c r="AZ11" s="104">
        <f>VALUE('Time Sheet KN'!BB11-'Time Sheet KN'!BA11)*24</f>
        <v>5.0000000000000009</v>
      </c>
      <c r="BA11" s="104">
        <f>VALUE('Time Sheet KN'!BD11-'Time Sheet KN'!BC11)*24</f>
        <v>1.0000000000000018</v>
      </c>
      <c r="BB11" s="105">
        <f t="shared" si="112"/>
        <v>0</v>
      </c>
      <c r="BC11" s="5">
        <f t="shared" si="113"/>
        <v>10.000000000000002</v>
      </c>
      <c r="BD11" s="5"/>
      <c r="BE11" s="5">
        <f>LOOKUP(BE$6,'Daily Absent'!$O$6:$AX$6,'Daily Absent'!$O11:$AX11)</f>
        <v>1</v>
      </c>
      <c r="BF11" s="104">
        <f>VALUE('Time Sheet KN'!BG11-'Time Sheet KN'!BF11)*24</f>
        <v>5</v>
      </c>
      <c r="BG11" s="104">
        <f>VALUE('Time Sheet KN'!BI11-'Time Sheet KN'!BH11)*24</f>
        <v>5.0000000000000009</v>
      </c>
      <c r="BH11" s="104">
        <f>VALUE('Time Sheet KN'!BK11-'Time Sheet KN'!BJ11)*24</f>
        <v>2.0000000000000009</v>
      </c>
      <c r="BI11" s="105">
        <f t="shared" si="114"/>
        <v>10</v>
      </c>
      <c r="BJ11" s="5">
        <f t="shared" si="115"/>
        <v>2</v>
      </c>
      <c r="BK11" s="5"/>
      <c r="BL11" s="5">
        <f>LOOKUP(BL$6,'Daily Absent'!$O$6:$AX$6,'Daily Absent'!$O11:$AX11)</f>
        <v>1</v>
      </c>
      <c r="BM11" s="104">
        <f>VALUE('Time Sheet KN'!BN11-'Time Sheet KN'!BM11)*24</f>
        <v>5</v>
      </c>
      <c r="BN11" s="104">
        <f>VALUE('Time Sheet KN'!BP11-'Time Sheet KN'!BO11)*24</f>
        <v>5.0000000000000009</v>
      </c>
      <c r="BO11" s="104">
        <f>VALUE('Time Sheet KN'!BR11-'Time Sheet KN'!BQ11)*24</f>
        <v>2.0000000000000009</v>
      </c>
      <c r="BP11" s="105">
        <f t="shared" si="116"/>
        <v>10</v>
      </c>
      <c r="BQ11" s="5">
        <f t="shared" si="117"/>
        <v>2</v>
      </c>
      <c r="BR11" s="5"/>
      <c r="BS11" s="5">
        <f>LOOKUP(BS$6,'Daily Absent'!$O$6:$AX$6,'Daily Absent'!$O11:$AX11)</f>
        <v>1</v>
      </c>
      <c r="BT11" s="104">
        <f>VALUE('Time Sheet KN'!BU11-'Time Sheet KN'!BT11)*24</f>
        <v>5</v>
      </c>
      <c r="BU11" s="104">
        <f>VALUE('Time Sheet KN'!BW11-'Time Sheet KN'!BV11)*24</f>
        <v>5.0000000000000009</v>
      </c>
      <c r="BV11" s="104">
        <f>VALUE('Time Sheet KN'!BY11-'Time Sheet KN'!BX11)*24</f>
        <v>2.5000000000000018</v>
      </c>
      <c r="BW11" s="105">
        <f t="shared" si="118"/>
        <v>10</v>
      </c>
      <c r="BX11" s="5">
        <f t="shared" si="119"/>
        <v>2.5000000000000018</v>
      </c>
      <c r="BY11" s="5"/>
      <c r="BZ11" s="5">
        <f>LOOKUP(BZ$6,'Daily Absent'!$O$6:$AX$6,'Daily Absent'!$O11:$AX11)</f>
        <v>1</v>
      </c>
      <c r="CA11" s="104">
        <f>VALUE('Time Sheet KN'!CB11-'Time Sheet KN'!CA11)*24</f>
        <v>5</v>
      </c>
      <c r="CB11" s="104">
        <f>VALUE('Time Sheet KN'!CD11-'Time Sheet KN'!CC11)*24</f>
        <v>5.0000000000000009</v>
      </c>
      <c r="CC11" s="104">
        <f>VALUE('Time Sheet KN'!CF11-'Time Sheet KN'!CE11)*24</f>
        <v>2.0000000000000009</v>
      </c>
      <c r="CD11" s="105">
        <f t="shared" si="120"/>
        <v>10</v>
      </c>
      <c r="CE11" s="5">
        <f t="shared" si="121"/>
        <v>2</v>
      </c>
      <c r="CF11" s="5"/>
      <c r="CG11" s="5">
        <f>LOOKUP(CG$6,'Daily Absent'!$O$6:$AX$6,'Daily Absent'!$O11:$AX11)</f>
        <v>1</v>
      </c>
      <c r="CH11" s="104">
        <f>VALUE('Time Sheet KN'!CI11-'Time Sheet KN'!CH11)*24</f>
        <v>5</v>
      </c>
      <c r="CI11" s="104">
        <f>VALUE('Time Sheet KN'!CK11-'Time Sheet KN'!CJ11)*24</f>
        <v>5.0000000000000009</v>
      </c>
      <c r="CJ11" s="104">
        <f>VALUE('Time Sheet KN'!CM11-'Time Sheet KN'!CL11)*24</f>
        <v>3</v>
      </c>
      <c r="CK11" s="105">
        <f t="shared" si="122"/>
        <v>10</v>
      </c>
      <c r="CL11" s="5">
        <f t="shared" si="123"/>
        <v>3</v>
      </c>
      <c r="CM11" s="5"/>
      <c r="CN11" s="5">
        <f>LOOKUP(CN$6,'Daily Absent'!$O$6:$AX$6,'Daily Absent'!$O11:$AX11)</f>
        <v>1</v>
      </c>
      <c r="CO11" s="104">
        <f>VALUE('Time Sheet KN'!CP11-'Time Sheet KN'!CO11)*24</f>
        <v>5</v>
      </c>
      <c r="CP11" s="104">
        <f>VALUE('Time Sheet KN'!CR11-'Time Sheet KN'!CQ11)*24</f>
        <v>5.0000000000000009</v>
      </c>
      <c r="CQ11" s="104">
        <f>VALUE('Time Sheet KN'!CT11-'Time Sheet KN'!CS11)*24</f>
        <v>0</v>
      </c>
      <c r="CR11" s="105">
        <f t="shared" si="124"/>
        <v>9</v>
      </c>
      <c r="CS11" s="5">
        <f t="shared" si="125"/>
        <v>1</v>
      </c>
      <c r="CT11" s="5"/>
      <c r="CU11" s="5">
        <f>LOOKUP(CU$6,'Daily Absent'!$O$6:$AX$6,'Daily Absent'!$O11:$AX11)</f>
        <v>1</v>
      </c>
      <c r="CV11" s="104">
        <f>VALUE('Time Sheet KN'!CW11-'Time Sheet KN'!CV11)*24</f>
        <v>4</v>
      </c>
      <c r="CW11" s="104">
        <f>VALUE('Time Sheet KN'!CY11-'Time Sheet KN'!CX11)*24</f>
        <v>4.0000000000000018</v>
      </c>
      <c r="CX11" s="104">
        <f>VALUE('Time Sheet KN'!DA11-'Time Sheet KN'!CZ11)*24</f>
        <v>0</v>
      </c>
      <c r="CY11" s="105">
        <f t="shared" si="126"/>
        <v>0</v>
      </c>
      <c r="CZ11" s="5">
        <f t="shared" si="127"/>
        <v>8.0000000000000018</v>
      </c>
      <c r="DA11" s="5"/>
      <c r="DB11" s="5">
        <f>LOOKUP(DB$6,'Daily Absent'!$O$6:$AX$6,'Daily Absent'!$O11:$AX11)</f>
        <v>1</v>
      </c>
      <c r="DC11" s="104">
        <f>VALUE('Time Sheet KN'!DD11-'Time Sheet KN'!DC11)*24</f>
        <v>5</v>
      </c>
      <c r="DD11" s="104">
        <f>VALUE('Time Sheet KN'!DF11-'Time Sheet KN'!DE11)*24</f>
        <v>5.0000000000000009</v>
      </c>
      <c r="DE11" s="104">
        <f>VALUE('Time Sheet KN'!DH11-'Time Sheet KN'!DG11)*24</f>
        <v>3</v>
      </c>
      <c r="DF11" s="105">
        <f t="shared" si="128"/>
        <v>10</v>
      </c>
      <c r="DG11" s="5">
        <f t="shared" si="129"/>
        <v>3</v>
      </c>
      <c r="DH11" s="5"/>
      <c r="DI11" s="5">
        <f>LOOKUP(DI$6,'Daily Absent'!$O$6:$AX$6,'Daily Absent'!$O11:$AX11)</f>
        <v>1</v>
      </c>
      <c r="DJ11" s="104">
        <f>VALUE('Time Sheet KN'!DK11-'Time Sheet KN'!DJ11)*24</f>
        <v>5</v>
      </c>
      <c r="DK11" s="104">
        <f>VALUE('Time Sheet KN'!DM11-'Time Sheet KN'!DL11)*24</f>
        <v>5.0000000000000009</v>
      </c>
      <c r="DL11" s="104">
        <f>VALUE('Time Sheet KN'!DO11-'Time Sheet KN'!DN11)*24</f>
        <v>2.0000000000000009</v>
      </c>
      <c r="DM11" s="105">
        <f t="shared" si="130"/>
        <v>10</v>
      </c>
      <c r="DN11" s="5">
        <f t="shared" si="131"/>
        <v>2</v>
      </c>
      <c r="DO11" s="5"/>
      <c r="DP11" s="5">
        <f>LOOKUP(DP$6,'Daily Absent'!$O$6:$AX$6,'Daily Absent'!$O11:$AX11)</f>
        <v>1</v>
      </c>
      <c r="DQ11" s="104">
        <f>VALUE('Time Sheet KN'!DR11-'Time Sheet KN'!DQ11)*24</f>
        <v>5</v>
      </c>
      <c r="DR11" s="104">
        <f>VALUE('Time Sheet KN'!DT11-'Time Sheet KN'!DS11)*24</f>
        <v>5.0000000000000009</v>
      </c>
      <c r="DS11" s="104">
        <f>VALUE('Time Sheet KN'!DV11-'Time Sheet KN'!DU11)*24</f>
        <v>2.0000000000000009</v>
      </c>
      <c r="DT11" s="105">
        <f t="shared" si="132"/>
        <v>10</v>
      </c>
      <c r="DU11" s="5">
        <f t="shared" si="133"/>
        <v>2</v>
      </c>
      <c r="DV11" s="5"/>
      <c r="DW11" s="5">
        <f>LOOKUP(DW$6,'Daily Absent'!$O$6:$AX$6,'Daily Absent'!$O11:$AX11)</f>
        <v>1</v>
      </c>
      <c r="DX11" s="104">
        <f>VALUE('Time Sheet KN'!DY11-'Time Sheet KN'!DX11)*24</f>
        <v>5</v>
      </c>
      <c r="DY11" s="104">
        <f>VALUE('Time Sheet KN'!EA11-'Time Sheet KN'!DZ11)*24</f>
        <v>5.0000000000000009</v>
      </c>
      <c r="DZ11" s="104">
        <f>VALUE('Time Sheet KN'!EC11-'Time Sheet KN'!EB11)*24</f>
        <v>2.5000000000000018</v>
      </c>
      <c r="EA11" s="105">
        <f t="shared" si="134"/>
        <v>10</v>
      </c>
      <c r="EB11" s="5">
        <f t="shared" si="135"/>
        <v>2.5000000000000018</v>
      </c>
      <c r="EC11" s="5"/>
      <c r="ED11" s="5">
        <f>LOOKUP(ED$6,'Daily Absent'!$O$6:$AX$6,'Daily Absent'!$O11:$AX11)</f>
        <v>1</v>
      </c>
      <c r="EE11" s="104">
        <f>VALUE('Time Sheet KN'!EF11-'Time Sheet KN'!EE11)*24</f>
        <v>5</v>
      </c>
      <c r="EF11" s="104">
        <f>VALUE('Time Sheet KN'!EH11-'Time Sheet KN'!EG11)*24</f>
        <v>5.0000000000000009</v>
      </c>
      <c r="EG11" s="104">
        <f>VALUE('Time Sheet KN'!EJ11-'Time Sheet KN'!EI11)*24</f>
        <v>3</v>
      </c>
      <c r="EH11" s="105">
        <f t="shared" si="136"/>
        <v>10</v>
      </c>
      <c r="EI11" s="5">
        <f t="shared" si="137"/>
        <v>3</v>
      </c>
      <c r="EJ11" s="5"/>
      <c r="EK11" s="5">
        <f>LOOKUP(EK$6,'Daily Absent'!$O$6:$AX$6,'Daily Absent'!$O11:$AX11)</f>
        <v>1</v>
      </c>
      <c r="EL11" s="104">
        <f>VALUE('Time Sheet KN'!EM11-'Time Sheet KN'!EL11)*24</f>
        <v>5</v>
      </c>
      <c r="EM11" s="104">
        <f>VALUE('Time Sheet KN'!EO11-'Time Sheet KN'!EN11)*24</f>
        <v>5.0000000000000009</v>
      </c>
      <c r="EN11" s="104">
        <f>VALUE('Time Sheet KN'!EQ11-'Time Sheet KN'!EP11)*24</f>
        <v>0</v>
      </c>
      <c r="EO11" s="105">
        <f t="shared" si="138"/>
        <v>9</v>
      </c>
      <c r="EP11" s="5">
        <f t="shared" si="139"/>
        <v>1</v>
      </c>
      <c r="EQ11" s="5"/>
      <c r="ER11" s="5">
        <f>LOOKUP(ER$6,'Daily Absent'!$O$6:$AX$6,'Daily Absent'!$O11:$AX11)</f>
        <v>0</v>
      </c>
      <c r="ES11" s="104">
        <f>VALUE('Time Sheet KN'!ET11-'Time Sheet KN'!ES11)*24</f>
        <v>0</v>
      </c>
      <c r="ET11" s="104">
        <f>VALUE('Time Sheet KN'!EV11-'Time Sheet KN'!EU11)*24</f>
        <v>0</v>
      </c>
      <c r="EU11" s="104">
        <f>VALUE('Time Sheet KN'!EX11-'Time Sheet KN'!EW11)*24</f>
        <v>0</v>
      </c>
      <c r="EV11" s="105">
        <f t="shared" si="140"/>
        <v>0</v>
      </c>
      <c r="EW11" s="5">
        <f t="shared" si="141"/>
        <v>0</v>
      </c>
      <c r="EX11" s="5"/>
      <c r="EY11" s="5">
        <f>LOOKUP(EY$6,'Daily Absent'!$O$6:$AX$6,'Daily Absent'!$O11:$AX11)</f>
        <v>1</v>
      </c>
      <c r="EZ11" s="104">
        <f>VALUE('Time Sheet KN'!FA11-'Time Sheet KN'!EZ11)*24</f>
        <v>5</v>
      </c>
      <c r="FA11" s="104">
        <f>VALUE('Time Sheet KN'!FC11-'Time Sheet KN'!FB11)*24</f>
        <v>5.0000000000000009</v>
      </c>
      <c r="FB11" s="104">
        <f>VALUE('Time Sheet KN'!FE11-'Time Sheet KN'!FD11)*24</f>
        <v>3</v>
      </c>
      <c r="FC11" s="105">
        <f t="shared" si="142"/>
        <v>10</v>
      </c>
      <c r="FD11" s="5">
        <f t="shared" si="143"/>
        <v>3</v>
      </c>
      <c r="FE11" s="5"/>
      <c r="FF11" s="5">
        <f>LOOKUP(FF$6,'Daily Absent'!$O$6:$AX$6,'Daily Absent'!$O11:$AX11)</f>
        <v>1</v>
      </c>
      <c r="FG11" s="104">
        <f>VALUE('Time Sheet KN'!FH11-'Time Sheet KN'!FG11)*24</f>
        <v>0</v>
      </c>
      <c r="FH11" s="104">
        <f>VALUE('Time Sheet KN'!FJ11-'Time Sheet KN'!FI11)*24</f>
        <v>0</v>
      </c>
      <c r="FI11" s="104">
        <f>VALUE('Time Sheet KN'!FL11-'Time Sheet KN'!FK11)*24</f>
        <v>0</v>
      </c>
      <c r="FJ11" s="105">
        <f t="shared" si="144"/>
        <v>0</v>
      </c>
      <c r="FK11" s="5">
        <f t="shared" si="145"/>
        <v>0</v>
      </c>
      <c r="FL11" s="5"/>
      <c r="FM11" s="5">
        <f>LOOKUP(FM$6,'Daily Absent'!$O$6:$AX$6,'Daily Absent'!$O11:$AX11)</f>
        <v>0</v>
      </c>
      <c r="FN11" s="104">
        <f>VALUE('Time Sheet KN'!FO11-'Time Sheet KN'!FN11)*24</f>
        <v>0</v>
      </c>
      <c r="FO11" s="104">
        <f>VALUE('Time Sheet KN'!FQ11-'Time Sheet KN'!FP11)*24</f>
        <v>0</v>
      </c>
      <c r="FP11" s="104">
        <f>VALUE('Time Sheet KN'!FS11-'Time Sheet KN'!FR11)*24</f>
        <v>0</v>
      </c>
      <c r="FQ11" s="105">
        <f t="shared" si="146"/>
        <v>0</v>
      </c>
      <c r="FR11" s="5">
        <f t="shared" si="147"/>
        <v>0</v>
      </c>
      <c r="FS11" s="5"/>
      <c r="FT11" s="5">
        <f>LOOKUP(FT$6,'Daily Absent'!$O$6:$AX$6,'Daily Absent'!$O11:$AX11)</f>
        <v>0</v>
      </c>
      <c r="FU11" s="104">
        <f>VALUE('Time Sheet KN'!FV11-'Time Sheet KN'!FU11)*24</f>
        <v>0</v>
      </c>
      <c r="FV11" s="104">
        <f>VALUE('Time Sheet KN'!FX11-'Time Sheet KN'!FW11)*24</f>
        <v>0</v>
      </c>
      <c r="FW11" s="104">
        <f>VALUE('Time Sheet KN'!FZ11-'Time Sheet KN'!FY11)*24</f>
        <v>0</v>
      </c>
      <c r="FX11" s="105">
        <f t="shared" si="148"/>
        <v>0</v>
      </c>
      <c r="FY11" s="5">
        <f t="shared" si="149"/>
        <v>0</v>
      </c>
      <c r="FZ11" s="5"/>
      <c r="GA11" s="5">
        <f>LOOKUP(GA$6,'Daily Absent'!$O$6:$AX$6,'Daily Absent'!$O11:$AX11)</f>
        <v>0</v>
      </c>
      <c r="GB11" s="104">
        <f>VALUE('Time Sheet KN'!GC11-'Time Sheet KN'!GB11)*24</f>
        <v>0</v>
      </c>
      <c r="GC11" s="104">
        <f>VALUE('Time Sheet KN'!GE11-'Time Sheet KN'!GD11)*24</f>
        <v>0</v>
      </c>
      <c r="GD11" s="104">
        <f>VALUE('Time Sheet KN'!GG11-'Time Sheet KN'!GF11)*24</f>
        <v>0</v>
      </c>
      <c r="GE11" s="105">
        <f t="shared" si="150"/>
        <v>0</v>
      </c>
      <c r="GF11" s="5">
        <f t="shared" si="151"/>
        <v>0</v>
      </c>
      <c r="GG11" s="5"/>
      <c r="GH11" s="5">
        <f>LOOKUP(GH$6,'Daily Absent'!$O$6:$AX$6,'Daily Absent'!$O11:$AX11)</f>
        <v>0</v>
      </c>
      <c r="GI11" s="104">
        <f>VALUE('Time Sheet KN'!GJ11-'Time Sheet KN'!GI11)*24</f>
        <v>0</v>
      </c>
      <c r="GJ11" s="104">
        <f>VALUE('Time Sheet KN'!GL11-'Time Sheet KN'!GK11)*24</f>
        <v>0</v>
      </c>
      <c r="GK11" s="104">
        <f>VALUE('Time Sheet KN'!GN11-'Time Sheet KN'!GM11)*24</f>
        <v>0</v>
      </c>
      <c r="GL11" s="105">
        <f t="shared" si="152"/>
        <v>0</v>
      </c>
      <c r="GM11" s="5">
        <f t="shared" si="153"/>
        <v>0</v>
      </c>
      <c r="GN11" s="5"/>
      <c r="GO11" s="5">
        <f>LOOKUP(GO$6,'Daily Absent'!$O$6:$AX$6,'Daily Absent'!$O11:$AX11)</f>
        <v>0</v>
      </c>
      <c r="GP11" s="104">
        <f>VALUE('Time Sheet KN'!GQ11-'Time Sheet KN'!GP11)*24</f>
        <v>0</v>
      </c>
      <c r="GQ11" s="104">
        <f>VALUE('Time Sheet KN'!GS11-'Time Sheet KN'!GR11)*24</f>
        <v>0</v>
      </c>
      <c r="GR11" s="104">
        <f>VALUE('Time Sheet KN'!GU11-'Time Sheet KN'!GT11)*24</f>
        <v>0</v>
      </c>
      <c r="GS11" s="105">
        <f t="shared" si="154"/>
        <v>0</v>
      </c>
      <c r="GT11" s="5">
        <f t="shared" si="155"/>
        <v>0</v>
      </c>
      <c r="GU11" s="5"/>
      <c r="GV11" s="5">
        <f>LOOKUP(GV$6,'Daily Absent'!$O$6:$AX$6,'Daily Absent'!$O11:$AX11)</f>
        <v>0</v>
      </c>
      <c r="GW11" s="104">
        <f>VALUE('Time Sheet KN'!GX11-'Time Sheet KN'!GW11)*24</f>
        <v>0</v>
      </c>
      <c r="GX11" s="104">
        <f>VALUE('Time Sheet KN'!GZ11-'Time Sheet KN'!GY11)*24</f>
        <v>0</v>
      </c>
      <c r="GY11" s="104">
        <f>VALUE('Time Sheet KN'!HB11-'Time Sheet KN'!HA11)*24</f>
        <v>0</v>
      </c>
      <c r="GZ11" s="105">
        <f t="shared" si="156"/>
        <v>0</v>
      </c>
      <c r="HA11" s="5">
        <f t="shared" si="157"/>
        <v>0</v>
      </c>
      <c r="HB11" s="5"/>
      <c r="HC11" s="5">
        <f>LOOKUP(HC$6,'Daily Absent'!$O$6:$AX$6,'Daily Absent'!$O11:$AX11)</f>
        <v>0</v>
      </c>
      <c r="HD11" s="104">
        <f>VALUE('Time Sheet KN'!HE11-'Time Sheet KN'!HD11)*24</f>
        <v>0</v>
      </c>
      <c r="HE11" s="104">
        <f>VALUE('Time Sheet KN'!HG11-'Time Sheet KN'!HF11)*24</f>
        <v>0</v>
      </c>
      <c r="HF11" s="104">
        <f>VALUE('Time Sheet KN'!HI11-'Time Sheet KN'!HH11)*24</f>
        <v>0</v>
      </c>
      <c r="HG11" s="105">
        <f t="shared" si="158"/>
        <v>0</v>
      </c>
      <c r="HH11" s="5">
        <f t="shared" si="159"/>
        <v>0</v>
      </c>
      <c r="HI11" s="5"/>
      <c r="HJ11" s="5">
        <f>LOOKUP(HJ$6,'Daily Absent'!$O$6:$AX$6,'Daily Absent'!$O11:$AX11)</f>
        <v>0</v>
      </c>
      <c r="HK11" s="104">
        <f>VALUE('Time Sheet KN'!HL11-'Time Sheet KN'!HK11)*24</f>
        <v>0</v>
      </c>
      <c r="HL11" s="104">
        <f>VALUE('Time Sheet KN'!HN11-'Time Sheet KN'!HM11)*24</f>
        <v>0</v>
      </c>
      <c r="HM11" s="104">
        <f>VALUE('Time Sheet KN'!HP11-'Time Sheet KN'!HO11)*24</f>
        <v>0</v>
      </c>
      <c r="HN11" s="105">
        <f t="shared" si="160"/>
        <v>0</v>
      </c>
      <c r="HO11" s="5">
        <f t="shared" si="161"/>
        <v>0</v>
      </c>
      <c r="HP11" s="5"/>
      <c r="HQ11" s="5">
        <f>LOOKUP(HQ$6,'Daily Absent'!$O$6:$AX$6,'Daily Absent'!$O11:$AX11)</f>
        <v>0</v>
      </c>
      <c r="HR11" s="104">
        <f>VALUE('Time Sheet KN'!HS11-'Time Sheet KN'!HR11)*24</f>
        <v>0</v>
      </c>
      <c r="HS11" s="104">
        <f>VALUE('Time Sheet KN'!HU11-'Time Sheet KN'!HT11)*24</f>
        <v>0</v>
      </c>
      <c r="HT11" s="104">
        <f>VALUE('Time Sheet KN'!HW11-'Time Sheet KN'!HV11)*24</f>
        <v>0</v>
      </c>
      <c r="HU11" s="105">
        <f t="shared" si="162"/>
        <v>0</v>
      </c>
      <c r="HV11" s="5">
        <f t="shared" si="163"/>
        <v>0</v>
      </c>
      <c r="HW11" s="5"/>
      <c r="HX11" s="5">
        <f>LOOKUP(HX$6,'Daily Absent'!$O$6:$AX$6,'Daily Absent'!$O11:$AX11)</f>
        <v>0</v>
      </c>
      <c r="HY11" s="104">
        <f>VALUE('Time Sheet KN'!HZ11-'Time Sheet KN'!HY11)*24</f>
        <v>0</v>
      </c>
      <c r="HZ11" s="104">
        <f>VALUE('Time Sheet KN'!IB11-'Time Sheet KN'!IA11)*24</f>
        <v>0</v>
      </c>
      <c r="IA11" s="104">
        <f>VALUE('Time Sheet KN'!ID11-'Time Sheet KN'!IC11)*24</f>
        <v>0</v>
      </c>
      <c r="IB11" s="105">
        <f t="shared" si="164"/>
        <v>0</v>
      </c>
      <c r="IC11" s="5">
        <f t="shared" si="165"/>
        <v>0</v>
      </c>
      <c r="ID11" s="5"/>
      <c r="IE11" s="5">
        <f>LOOKUP(IE$6,'Daily Absent'!$O$6:$AX$6,'Daily Absent'!$O11:$AX11)</f>
        <v>0</v>
      </c>
      <c r="IF11" s="104">
        <f>VALUE('Time Sheet KN'!IG11-'Time Sheet KN'!IF11)*24</f>
        <v>0</v>
      </c>
      <c r="IG11" s="104">
        <f>VALUE('Time Sheet KN'!II11-'Time Sheet KN'!IH11)*24</f>
        <v>0</v>
      </c>
      <c r="IH11" s="104">
        <f>VALUE('Time Sheet KN'!IK11-'Time Sheet KN'!IJ11)*24</f>
        <v>0</v>
      </c>
      <c r="II11" s="105">
        <f t="shared" si="166"/>
        <v>0</v>
      </c>
      <c r="IJ11" s="5">
        <f t="shared" si="167"/>
        <v>0</v>
      </c>
      <c r="IK11" s="5"/>
      <c r="IL11" s="5">
        <f>LOOKUP(IL$6,'Daily Absent'!$O$6:$AX$6,'Daily Absent'!$O11:$AX11)</f>
        <v>0</v>
      </c>
      <c r="IM11" s="104">
        <f>VALUE('Time Sheet KN'!IN11-'Time Sheet KN'!IM11)*24</f>
        <v>0</v>
      </c>
      <c r="IN11" s="104">
        <f>VALUE('Time Sheet KN'!IP11-'Time Sheet KN'!IO11)*24</f>
        <v>0</v>
      </c>
      <c r="IO11" s="104">
        <f>VALUE('Time Sheet KN'!IR11-'Time Sheet KN'!IQ11)*24</f>
        <v>0</v>
      </c>
      <c r="IP11" s="105">
        <f t="shared" si="168"/>
        <v>0</v>
      </c>
      <c r="IQ11" s="5">
        <f t="shared" si="169"/>
        <v>0</v>
      </c>
      <c r="IR11" s="5"/>
      <c r="IS11" s="5">
        <f>LOOKUP(IS$6,'Daily Absent'!$O$6:$AX$6,'Daily Absent'!$O11:$AX11)</f>
        <v>0</v>
      </c>
      <c r="IT11" s="104">
        <f>VALUE('Time Sheet KN'!IU11-'Time Sheet KN'!IT11)*24</f>
        <v>0</v>
      </c>
      <c r="IU11" s="104">
        <f>VALUE('Time Sheet KN'!IW11-'Time Sheet KN'!IV11)*24</f>
        <v>0</v>
      </c>
      <c r="IV11" s="104">
        <f>VALUE('Time Sheet KN'!IY11-'Time Sheet KN'!IX11)*24</f>
        <v>0</v>
      </c>
      <c r="IW11" s="105">
        <f t="shared" si="170"/>
        <v>0</v>
      </c>
      <c r="IX11" s="5">
        <f t="shared" si="171"/>
        <v>0</v>
      </c>
      <c r="IY11" s="5"/>
      <c r="IZ11" s="5">
        <f>LOOKUP(IZ$6,'Daily Absent'!$O$6:$AX$6,'Daily Absent'!$O11:$AX11)</f>
        <v>0</v>
      </c>
      <c r="JA11" s="104">
        <f>VALUE('Time Sheet KN'!JB11-'Time Sheet KN'!JA11)*24</f>
        <v>0</v>
      </c>
      <c r="JB11" s="104">
        <f>VALUE('Time Sheet KN'!JD11-'Time Sheet KN'!JC11)*24</f>
        <v>0</v>
      </c>
      <c r="JC11" s="104">
        <f>VALUE('Time Sheet KN'!JF11-'Time Sheet KN'!JE11)*24</f>
        <v>0</v>
      </c>
      <c r="JD11" s="105">
        <f t="shared" si="172"/>
        <v>0</v>
      </c>
      <c r="JE11" s="5">
        <f t="shared" si="173"/>
        <v>0</v>
      </c>
      <c r="JF11" s="5"/>
    </row>
    <row r="12" spans="1:266" ht="20" customHeight="1">
      <c r="A12" s="54">
        <f>IF('Master MP Status'!A12&gt;0,'Master MP Status'!A12,"")</f>
        <v>4</v>
      </c>
      <c r="B12" s="5" t="str">
        <f>IF(ISTEXT('Master MP Status'!B12),'Master MP Status'!B12,"")</f>
        <v>INDIRECT</v>
      </c>
      <c r="C12" s="153" t="str">
        <f>IF(OR(ISTEXT('Master MP Status'!C12),'Master MP Status'!C12&gt;0),'Master MP Status'!C12,"")</f>
        <v/>
      </c>
      <c r="D12" s="154">
        <f>IF(OR(ISTEXT('Master MP Status'!D12),'Master MP Status'!D12&gt;0),'Master MP Status'!D12,"")</f>
        <v>240029</v>
      </c>
      <c r="E12" s="5" t="str">
        <f>IF(ISTEXT('Master MP Status'!E12),'Master MP Status'!E12,"")</f>
        <v>OH CHIN PHANG</v>
      </c>
      <c r="F12" s="5" t="str">
        <f>IF(ISTEXT('Master MP Status'!F12),'Master MP Status'!F12,"")</f>
        <v/>
      </c>
      <c r="G12" s="5" t="str">
        <f>IF(ISTEXT('Master MP Status'!G12),'Master MP Status'!G12,"")</f>
        <v>Jakarta</v>
      </c>
      <c r="H12" s="5" t="str">
        <f>IF(ISTEXT('Master MP Status'!H12),'Master MP Status'!H12,"")</f>
        <v>HO</v>
      </c>
      <c r="I12" s="5" t="str">
        <f>IF(ISTEXT('Master MP Status'!I12),'Master MP Status'!I12,"")</f>
        <v>Project Director</v>
      </c>
      <c r="J12" s="5" t="str">
        <f>IF(ISTEXT('Master MP Status'!J12),'Master MP Status'!J12,"")</f>
        <v>MGT-TCN</v>
      </c>
      <c r="K12" s="9">
        <f>IF(OR('Master MP Status'!K12=0,'Master MP Status'!K12=""),"",'Master MP Status'!K12)</f>
        <v>45768</v>
      </c>
      <c r="L12" s="9">
        <f>IF(OR('Master MP Status'!L12=0,'Master MP Status'!L12=""),"",'Master MP Status'!L12)</f>
        <v>45735</v>
      </c>
      <c r="M12" s="9" t="str">
        <f>IF(OR('Master MP Status'!M12=0,'Master MP Status'!M12=""),"",'Master MP Status'!M12)</f>
        <v/>
      </c>
      <c r="N12" s="5" t="str">
        <f>IF(ISTEXT('Master MP Status'!N12),'Master MP Status'!N12,"")</f>
        <v/>
      </c>
      <c r="O12" s="5">
        <f>LOOKUP(O$6,'Daily Absent'!$O$6:$AX$6,'Daily Absent'!$O12:$AX12)</f>
        <v>1</v>
      </c>
      <c r="P12" s="104">
        <f>VALUE('Time Sheet KN'!Q12-'Time Sheet KN'!P12)*24</f>
        <v>5</v>
      </c>
      <c r="Q12" s="104">
        <f>VALUE('Time Sheet KN'!S12-'Time Sheet KN'!R12)*24</f>
        <v>5.0000000000000009</v>
      </c>
      <c r="R12" s="104">
        <f>VALUE('Time Sheet KN'!U12-'Time Sheet KN'!T12)*24</f>
        <v>0</v>
      </c>
      <c r="S12" s="105">
        <f t="shared" si="102"/>
        <v>10</v>
      </c>
      <c r="T12" s="5">
        <f t="shared" si="103"/>
        <v>0</v>
      </c>
      <c r="U12" s="5"/>
      <c r="V12" s="5">
        <f>LOOKUP(V$6,'Daily Absent'!$O$6:$AX$6,'Daily Absent'!$O12:$AX12)</f>
        <v>1</v>
      </c>
      <c r="W12" s="104">
        <f>VALUE('Time Sheet KN'!X12-'Time Sheet KN'!W12)*24</f>
        <v>5</v>
      </c>
      <c r="X12" s="104">
        <f>VALUE('Time Sheet KN'!Z12-'Time Sheet KN'!Y12)*24</f>
        <v>5.0000000000000009</v>
      </c>
      <c r="Y12" s="104">
        <f>VALUE('Time Sheet KN'!AB12-'Time Sheet KN'!AA12)*24</f>
        <v>0</v>
      </c>
      <c r="Z12" s="105">
        <f t="shared" si="104"/>
        <v>10</v>
      </c>
      <c r="AA12" s="5">
        <f t="shared" si="105"/>
        <v>0</v>
      </c>
      <c r="AB12" s="5"/>
      <c r="AC12" s="5">
        <f>LOOKUP(AC$6,'Daily Absent'!$O$6:$AX$6,'Daily Absent'!$O12:$AX12)</f>
        <v>1</v>
      </c>
      <c r="AD12" s="104">
        <f>VALUE('Time Sheet KN'!AE12-'Time Sheet KN'!AD12)*24</f>
        <v>5</v>
      </c>
      <c r="AE12" s="104">
        <f>VALUE('Time Sheet KN'!AG12-'Time Sheet KN'!AF12)*24</f>
        <v>5.0000000000000009</v>
      </c>
      <c r="AF12" s="104">
        <f>VALUE('Time Sheet KN'!AI12-'Time Sheet KN'!AH12)*24</f>
        <v>0</v>
      </c>
      <c r="AG12" s="105">
        <f t="shared" si="106"/>
        <v>10</v>
      </c>
      <c r="AH12" s="5">
        <f t="shared" si="107"/>
        <v>0</v>
      </c>
      <c r="AI12" s="5"/>
      <c r="AJ12" s="5">
        <f>LOOKUP(AJ$6,'Daily Absent'!$O$6:$AX$6,'Daily Absent'!$O12:$AX12)</f>
        <v>1</v>
      </c>
      <c r="AK12" s="104">
        <f>VALUE('Time Sheet KN'!AL12-'Time Sheet KN'!AK12)*24</f>
        <v>5</v>
      </c>
      <c r="AL12" s="104">
        <f>VALUE('Time Sheet KN'!AN12-'Time Sheet KN'!AM12)*24</f>
        <v>5.0000000000000009</v>
      </c>
      <c r="AM12" s="104">
        <f>VALUE('Time Sheet KN'!AP12-'Time Sheet KN'!AO12)*24</f>
        <v>0</v>
      </c>
      <c r="AN12" s="105">
        <f t="shared" si="108"/>
        <v>10</v>
      </c>
      <c r="AO12" s="5">
        <f t="shared" si="109"/>
        <v>0</v>
      </c>
      <c r="AP12" s="5"/>
      <c r="AQ12" s="5">
        <f>LOOKUP(AQ$6,'Daily Absent'!$O$6:$AX$6,'Daily Absent'!$O12:$AX12)</f>
        <v>1</v>
      </c>
      <c r="AR12" s="104">
        <f>VALUE('Time Sheet KN'!AS12-'Time Sheet KN'!AR12)*24</f>
        <v>5</v>
      </c>
      <c r="AS12" s="104">
        <f>VALUE('Time Sheet KN'!AU12-'Time Sheet KN'!AT12)*24</f>
        <v>4.0000000000000018</v>
      </c>
      <c r="AT12" s="104">
        <f>VALUE('Time Sheet KN'!AW12-'Time Sheet KN'!AV12)*24</f>
        <v>0</v>
      </c>
      <c r="AU12" s="105">
        <f t="shared" si="110"/>
        <v>9</v>
      </c>
      <c r="AV12" s="5">
        <f t="shared" si="111"/>
        <v>1.7763568394002505E-15</v>
      </c>
      <c r="AW12" s="5"/>
      <c r="AX12" s="5">
        <f>LOOKUP(AX$6,'Daily Absent'!$O$6:$AX$6,'Daily Absent'!$O12:$AX12)</f>
        <v>1</v>
      </c>
      <c r="AY12" s="104">
        <f>VALUE('Time Sheet KN'!AZ12-'Time Sheet KN'!AY12)*24</f>
        <v>4</v>
      </c>
      <c r="AZ12" s="104">
        <f>VALUE('Time Sheet KN'!BB12-'Time Sheet KN'!BA12)*24</f>
        <v>3</v>
      </c>
      <c r="BA12" s="104">
        <f>VALUE('Time Sheet KN'!BD12-'Time Sheet KN'!BC12)*24</f>
        <v>0</v>
      </c>
      <c r="BB12" s="105">
        <f t="shared" si="112"/>
        <v>0</v>
      </c>
      <c r="BC12" s="5">
        <f t="shared" si="113"/>
        <v>7</v>
      </c>
      <c r="BD12" s="5"/>
      <c r="BE12" s="5">
        <f>LOOKUP(BE$6,'Daily Absent'!$O$6:$AX$6,'Daily Absent'!$O12:$AX12)</f>
        <v>1</v>
      </c>
      <c r="BF12" s="104">
        <f>VALUE('Time Sheet KN'!BG12-'Time Sheet KN'!BF12)*24</f>
        <v>5</v>
      </c>
      <c r="BG12" s="104">
        <f>VALUE('Time Sheet KN'!BI12-'Time Sheet KN'!BH12)*24</f>
        <v>5.0000000000000009</v>
      </c>
      <c r="BH12" s="104">
        <f>VALUE('Time Sheet KN'!BK12-'Time Sheet KN'!BJ12)*24</f>
        <v>0</v>
      </c>
      <c r="BI12" s="105">
        <f t="shared" si="114"/>
        <v>10</v>
      </c>
      <c r="BJ12" s="5">
        <f t="shared" si="115"/>
        <v>0</v>
      </c>
      <c r="BK12" s="5"/>
      <c r="BL12" s="5">
        <f>LOOKUP(BL$6,'Daily Absent'!$O$6:$AX$6,'Daily Absent'!$O12:$AX12)</f>
        <v>1</v>
      </c>
      <c r="BM12" s="104">
        <f>VALUE('Time Sheet KN'!BN12-'Time Sheet KN'!BM12)*24</f>
        <v>5</v>
      </c>
      <c r="BN12" s="104">
        <f>VALUE('Time Sheet KN'!BP12-'Time Sheet KN'!BO12)*24</f>
        <v>5.0000000000000009</v>
      </c>
      <c r="BO12" s="104">
        <f>VALUE('Time Sheet KN'!BR12-'Time Sheet KN'!BQ12)*24</f>
        <v>0</v>
      </c>
      <c r="BP12" s="105">
        <f t="shared" si="116"/>
        <v>10</v>
      </c>
      <c r="BQ12" s="5">
        <f t="shared" si="117"/>
        <v>0</v>
      </c>
      <c r="BR12" s="5"/>
      <c r="BS12" s="5">
        <f>LOOKUP(BS$6,'Daily Absent'!$O$6:$AX$6,'Daily Absent'!$O12:$AX12)</f>
        <v>1</v>
      </c>
      <c r="BT12" s="104">
        <f>VALUE('Time Sheet KN'!BU12-'Time Sheet KN'!BT12)*24</f>
        <v>5</v>
      </c>
      <c r="BU12" s="104">
        <f>VALUE('Time Sheet KN'!BW12-'Time Sheet KN'!BV12)*24</f>
        <v>5.0000000000000009</v>
      </c>
      <c r="BV12" s="104">
        <f>VALUE('Time Sheet KN'!BY12-'Time Sheet KN'!BX12)*24</f>
        <v>0</v>
      </c>
      <c r="BW12" s="105">
        <f t="shared" si="118"/>
        <v>10</v>
      </c>
      <c r="BX12" s="5">
        <f t="shared" si="119"/>
        <v>0</v>
      </c>
      <c r="BY12" s="5"/>
      <c r="BZ12" s="5">
        <f>LOOKUP(BZ$6,'Daily Absent'!$O$6:$AX$6,'Daily Absent'!$O12:$AX12)</f>
        <v>1</v>
      </c>
      <c r="CA12" s="104">
        <f>VALUE('Time Sheet KN'!CB12-'Time Sheet KN'!CA12)*24</f>
        <v>5</v>
      </c>
      <c r="CB12" s="104">
        <f>VALUE('Time Sheet KN'!CD12-'Time Sheet KN'!CC12)*24</f>
        <v>5.0000000000000009</v>
      </c>
      <c r="CC12" s="104">
        <f>VALUE('Time Sheet KN'!CF12-'Time Sheet KN'!CE12)*24</f>
        <v>0</v>
      </c>
      <c r="CD12" s="105">
        <f t="shared" si="120"/>
        <v>10</v>
      </c>
      <c r="CE12" s="5">
        <f t="shared" si="121"/>
        <v>0</v>
      </c>
      <c r="CF12" s="5"/>
      <c r="CG12" s="5">
        <f>LOOKUP(CG$6,'Daily Absent'!$O$6:$AX$6,'Daily Absent'!$O12:$AX12)</f>
        <v>1</v>
      </c>
      <c r="CH12" s="104">
        <f>VALUE('Time Sheet KN'!CI12-'Time Sheet KN'!CH12)*24</f>
        <v>5</v>
      </c>
      <c r="CI12" s="104">
        <f>VALUE('Time Sheet KN'!CK12-'Time Sheet KN'!CJ12)*24</f>
        <v>5.0000000000000009</v>
      </c>
      <c r="CJ12" s="104">
        <f>VALUE('Time Sheet KN'!CM12-'Time Sheet KN'!CL12)*24</f>
        <v>0</v>
      </c>
      <c r="CK12" s="105">
        <f t="shared" si="122"/>
        <v>10</v>
      </c>
      <c r="CL12" s="5">
        <f t="shared" si="123"/>
        <v>0</v>
      </c>
      <c r="CM12" s="5"/>
      <c r="CN12" s="5">
        <f>LOOKUP(CN$6,'Daily Absent'!$O$6:$AX$6,'Daily Absent'!$O12:$AX12)</f>
        <v>1</v>
      </c>
      <c r="CO12" s="104">
        <f>VALUE('Time Sheet KN'!CP12-'Time Sheet KN'!CO12)*24</f>
        <v>5</v>
      </c>
      <c r="CP12" s="104">
        <f>VALUE('Time Sheet KN'!CR12-'Time Sheet KN'!CQ12)*24</f>
        <v>4.0000000000000018</v>
      </c>
      <c r="CQ12" s="104">
        <f>VALUE('Time Sheet KN'!CT12-'Time Sheet KN'!CS12)*24</f>
        <v>0</v>
      </c>
      <c r="CR12" s="105">
        <f t="shared" si="124"/>
        <v>9</v>
      </c>
      <c r="CS12" s="5">
        <f t="shared" si="125"/>
        <v>1.7763568394002505E-15</v>
      </c>
      <c r="CT12" s="5"/>
      <c r="CU12" s="5">
        <f>LOOKUP(CU$6,'Daily Absent'!$O$6:$AX$6,'Daily Absent'!$O12:$AX12)</f>
        <v>1</v>
      </c>
      <c r="CV12" s="104">
        <f>VALUE('Time Sheet KN'!CW12-'Time Sheet KN'!CV12)*24</f>
        <v>4</v>
      </c>
      <c r="CW12" s="104">
        <f>VALUE('Time Sheet KN'!CY12-'Time Sheet KN'!CX12)*24</f>
        <v>3</v>
      </c>
      <c r="CX12" s="104">
        <f>VALUE('Time Sheet KN'!DA12-'Time Sheet KN'!CZ12)*24</f>
        <v>0</v>
      </c>
      <c r="CY12" s="105">
        <f t="shared" si="126"/>
        <v>0</v>
      </c>
      <c r="CZ12" s="5">
        <f t="shared" si="127"/>
        <v>7</v>
      </c>
      <c r="DA12" s="5"/>
      <c r="DB12" s="5">
        <f>LOOKUP(DB$6,'Daily Absent'!$O$6:$AX$6,'Daily Absent'!$O12:$AX12)</f>
        <v>1</v>
      </c>
      <c r="DC12" s="104">
        <f>VALUE('Time Sheet KN'!DD12-'Time Sheet KN'!DC12)*24</f>
        <v>5</v>
      </c>
      <c r="DD12" s="104">
        <f>VALUE('Time Sheet KN'!DF12-'Time Sheet KN'!DE12)*24</f>
        <v>5.0000000000000009</v>
      </c>
      <c r="DE12" s="104">
        <f>VALUE('Time Sheet KN'!DH12-'Time Sheet KN'!DG12)*24</f>
        <v>0</v>
      </c>
      <c r="DF12" s="105">
        <f t="shared" si="128"/>
        <v>10</v>
      </c>
      <c r="DG12" s="5">
        <f t="shared" si="129"/>
        <v>0</v>
      </c>
      <c r="DH12" s="5"/>
      <c r="DI12" s="5">
        <f>LOOKUP(DI$6,'Daily Absent'!$O$6:$AX$6,'Daily Absent'!$O12:$AX12)</f>
        <v>1</v>
      </c>
      <c r="DJ12" s="104">
        <f>VALUE('Time Sheet KN'!DK12-'Time Sheet KN'!DJ12)*24</f>
        <v>5</v>
      </c>
      <c r="DK12" s="104">
        <f>VALUE('Time Sheet KN'!DM12-'Time Sheet KN'!DL12)*24</f>
        <v>5.0000000000000009</v>
      </c>
      <c r="DL12" s="104">
        <f>VALUE('Time Sheet KN'!DO12-'Time Sheet KN'!DN12)*24</f>
        <v>0</v>
      </c>
      <c r="DM12" s="105">
        <f t="shared" si="130"/>
        <v>10</v>
      </c>
      <c r="DN12" s="5">
        <f t="shared" si="131"/>
        <v>0</v>
      </c>
      <c r="DO12" s="5"/>
      <c r="DP12" s="5">
        <f>LOOKUP(DP$6,'Daily Absent'!$O$6:$AX$6,'Daily Absent'!$O12:$AX12)</f>
        <v>1</v>
      </c>
      <c r="DQ12" s="104">
        <f>VALUE('Time Sheet KN'!DR12-'Time Sheet KN'!DQ12)*24</f>
        <v>5</v>
      </c>
      <c r="DR12" s="104">
        <f>VALUE('Time Sheet KN'!DT12-'Time Sheet KN'!DS12)*24</f>
        <v>5.0000000000000009</v>
      </c>
      <c r="DS12" s="104">
        <f>VALUE('Time Sheet KN'!DV12-'Time Sheet KN'!DU12)*24</f>
        <v>0</v>
      </c>
      <c r="DT12" s="105">
        <f t="shared" si="132"/>
        <v>10</v>
      </c>
      <c r="DU12" s="5">
        <f t="shared" si="133"/>
        <v>0</v>
      </c>
      <c r="DV12" s="5"/>
      <c r="DW12" s="5">
        <f>LOOKUP(DW$6,'Daily Absent'!$O$6:$AX$6,'Daily Absent'!$O12:$AX12)</f>
        <v>1</v>
      </c>
      <c r="DX12" s="104">
        <f>VALUE('Time Sheet KN'!DY12-'Time Sheet KN'!DX12)*24</f>
        <v>5</v>
      </c>
      <c r="DY12" s="104">
        <f>VALUE('Time Sheet KN'!EA12-'Time Sheet KN'!DZ12)*24</f>
        <v>5.0000000000000009</v>
      </c>
      <c r="DZ12" s="104">
        <f>VALUE('Time Sheet KN'!EC12-'Time Sheet KN'!EB12)*24</f>
        <v>0</v>
      </c>
      <c r="EA12" s="105">
        <f t="shared" si="134"/>
        <v>10</v>
      </c>
      <c r="EB12" s="5">
        <f t="shared" si="135"/>
        <v>0</v>
      </c>
      <c r="EC12" s="5"/>
      <c r="ED12" s="5">
        <f>LOOKUP(ED$6,'Daily Absent'!$O$6:$AX$6,'Daily Absent'!$O12:$AX12)</f>
        <v>1</v>
      </c>
      <c r="EE12" s="104">
        <f>VALUE('Time Sheet KN'!EF12-'Time Sheet KN'!EE12)*24</f>
        <v>5</v>
      </c>
      <c r="EF12" s="104">
        <f>VALUE('Time Sheet KN'!EH12-'Time Sheet KN'!EG12)*24</f>
        <v>5.0000000000000009</v>
      </c>
      <c r="EG12" s="104">
        <f>VALUE('Time Sheet KN'!EJ12-'Time Sheet KN'!EI12)*24</f>
        <v>0</v>
      </c>
      <c r="EH12" s="105">
        <f t="shared" si="136"/>
        <v>10</v>
      </c>
      <c r="EI12" s="5">
        <f t="shared" si="137"/>
        <v>0</v>
      </c>
      <c r="EJ12" s="5"/>
      <c r="EK12" s="5">
        <f>LOOKUP(EK$6,'Daily Absent'!$O$6:$AX$6,'Daily Absent'!$O12:$AX12)</f>
        <v>1</v>
      </c>
      <c r="EL12" s="104">
        <f>VALUE('Time Sheet KN'!EM12-'Time Sheet KN'!EL12)*24</f>
        <v>5</v>
      </c>
      <c r="EM12" s="104">
        <f>VALUE('Time Sheet KN'!EO12-'Time Sheet KN'!EN12)*24</f>
        <v>5.0000000000000009</v>
      </c>
      <c r="EN12" s="104">
        <f>VALUE('Time Sheet KN'!EQ12-'Time Sheet KN'!EP12)*24</f>
        <v>0</v>
      </c>
      <c r="EO12" s="105">
        <f t="shared" si="138"/>
        <v>9</v>
      </c>
      <c r="EP12" s="5">
        <f t="shared" si="139"/>
        <v>1</v>
      </c>
      <c r="EQ12" s="5"/>
      <c r="ER12" s="5">
        <f>LOOKUP(ER$6,'Daily Absent'!$O$6:$AX$6,'Daily Absent'!$O12:$AX12)</f>
        <v>0</v>
      </c>
      <c r="ES12" s="104">
        <f>VALUE('Time Sheet KN'!ET12-'Time Sheet KN'!ES12)*24</f>
        <v>0</v>
      </c>
      <c r="ET12" s="104">
        <f>VALUE('Time Sheet KN'!EV12-'Time Sheet KN'!EU12)*24</f>
        <v>0</v>
      </c>
      <c r="EU12" s="104">
        <f>VALUE('Time Sheet KN'!EX12-'Time Sheet KN'!EW12)*24</f>
        <v>0</v>
      </c>
      <c r="EV12" s="105">
        <f t="shared" si="140"/>
        <v>0</v>
      </c>
      <c r="EW12" s="5">
        <f t="shared" si="141"/>
        <v>0</v>
      </c>
      <c r="EX12" s="5"/>
      <c r="EY12" s="5">
        <f>LOOKUP(EY$6,'Daily Absent'!$O$6:$AX$6,'Daily Absent'!$O12:$AX12)</f>
        <v>1</v>
      </c>
      <c r="EZ12" s="104">
        <f>VALUE('Time Sheet KN'!FA12-'Time Sheet KN'!EZ12)*24</f>
        <v>5</v>
      </c>
      <c r="FA12" s="104">
        <f>VALUE('Time Sheet KN'!FC12-'Time Sheet KN'!FB12)*24</f>
        <v>5.0000000000000009</v>
      </c>
      <c r="FB12" s="104">
        <f>VALUE('Time Sheet KN'!FE12-'Time Sheet KN'!FD12)*24</f>
        <v>0</v>
      </c>
      <c r="FC12" s="105">
        <f t="shared" si="142"/>
        <v>10</v>
      </c>
      <c r="FD12" s="5">
        <f t="shared" si="143"/>
        <v>0</v>
      </c>
      <c r="FE12" s="5"/>
      <c r="FF12" s="5">
        <f>LOOKUP(FF$6,'Daily Absent'!$O$6:$AX$6,'Daily Absent'!$O12:$AX12)</f>
        <v>1</v>
      </c>
      <c r="FG12" s="104">
        <f>VALUE('Time Sheet KN'!FH12-'Time Sheet KN'!FG12)*24</f>
        <v>0</v>
      </c>
      <c r="FH12" s="104">
        <f>VALUE('Time Sheet KN'!FJ12-'Time Sheet KN'!FI12)*24</f>
        <v>0</v>
      </c>
      <c r="FI12" s="104">
        <f>VALUE('Time Sheet KN'!FL12-'Time Sheet KN'!FK12)*24</f>
        <v>0</v>
      </c>
      <c r="FJ12" s="105">
        <f t="shared" si="144"/>
        <v>0</v>
      </c>
      <c r="FK12" s="5">
        <f t="shared" si="145"/>
        <v>0</v>
      </c>
      <c r="FL12" s="5"/>
      <c r="FM12" s="5">
        <f>LOOKUP(FM$6,'Daily Absent'!$O$6:$AX$6,'Daily Absent'!$O12:$AX12)</f>
        <v>0</v>
      </c>
      <c r="FN12" s="104">
        <f>VALUE('Time Sheet KN'!FO12-'Time Sheet KN'!FN12)*24</f>
        <v>0</v>
      </c>
      <c r="FO12" s="104">
        <f>VALUE('Time Sheet KN'!FQ12-'Time Sheet KN'!FP12)*24</f>
        <v>0</v>
      </c>
      <c r="FP12" s="104">
        <f>VALUE('Time Sheet KN'!FS12-'Time Sheet KN'!FR12)*24</f>
        <v>0</v>
      </c>
      <c r="FQ12" s="105">
        <f t="shared" si="146"/>
        <v>0</v>
      </c>
      <c r="FR12" s="5">
        <f t="shared" si="147"/>
        <v>0</v>
      </c>
      <c r="FS12" s="5"/>
      <c r="FT12" s="5">
        <f>LOOKUP(FT$6,'Daily Absent'!$O$6:$AX$6,'Daily Absent'!$O12:$AX12)</f>
        <v>0</v>
      </c>
      <c r="FU12" s="104">
        <f>VALUE('Time Sheet KN'!FV12-'Time Sheet KN'!FU12)*24</f>
        <v>0</v>
      </c>
      <c r="FV12" s="104">
        <f>VALUE('Time Sheet KN'!FX12-'Time Sheet KN'!FW12)*24</f>
        <v>0</v>
      </c>
      <c r="FW12" s="104">
        <f>VALUE('Time Sheet KN'!FZ12-'Time Sheet KN'!FY12)*24</f>
        <v>0</v>
      </c>
      <c r="FX12" s="105">
        <f t="shared" si="148"/>
        <v>0</v>
      </c>
      <c r="FY12" s="5">
        <f t="shared" si="149"/>
        <v>0</v>
      </c>
      <c r="FZ12" s="5"/>
      <c r="GA12" s="5">
        <f>LOOKUP(GA$6,'Daily Absent'!$O$6:$AX$6,'Daily Absent'!$O12:$AX12)</f>
        <v>0</v>
      </c>
      <c r="GB12" s="104">
        <f>VALUE('Time Sheet KN'!GC12-'Time Sheet KN'!GB12)*24</f>
        <v>0</v>
      </c>
      <c r="GC12" s="104">
        <f>VALUE('Time Sheet KN'!GE12-'Time Sheet KN'!GD12)*24</f>
        <v>0</v>
      </c>
      <c r="GD12" s="104">
        <f>VALUE('Time Sheet KN'!GG12-'Time Sheet KN'!GF12)*24</f>
        <v>0</v>
      </c>
      <c r="GE12" s="105">
        <f t="shared" si="150"/>
        <v>0</v>
      </c>
      <c r="GF12" s="5">
        <f t="shared" si="151"/>
        <v>0</v>
      </c>
      <c r="GG12" s="5"/>
      <c r="GH12" s="5">
        <f>LOOKUP(GH$6,'Daily Absent'!$O$6:$AX$6,'Daily Absent'!$O12:$AX12)</f>
        <v>0</v>
      </c>
      <c r="GI12" s="104">
        <f>VALUE('Time Sheet KN'!GJ12-'Time Sheet KN'!GI12)*24</f>
        <v>0</v>
      </c>
      <c r="GJ12" s="104">
        <f>VALUE('Time Sheet KN'!GL12-'Time Sheet KN'!GK12)*24</f>
        <v>0</v>
      </c>
      <c r="GK12" s="104">
        <f>VALUE('Time Sheet KN'!GN12-'Time Sheet KN'!GM12)*24</f>
        <v>0</v>
      </c>
      <c r="GL12" s="105">
        <f t="shared" si="152"/>
        <v>0</v>
      </c>
      <c r="GM12" s="5">
        <f t="shared" si="153"/>
        <v>0</v>
      </c>
      <c r="GN12" s="5"/>
      <c r="GO12" s="5">
        <f>LOOKUP(GO$6,'Daily Absent'!$O$6:$AX$6,'Daily Absent'!$O12:$AX12)</f>
        <v>0</v>
      </c>
      <c r="GP12" s="104">
        <f>VALUE('Time Sheet KN'!GQ12-'Time Sheet KN'!GP12)*24</f>
        <v>0</v>
      </c>
      <c r="GQ12" s="104">
        <f>VALUE('Time Sheet KN'!GS12-'Time Sheet KN'!GR12)*24</f>
        <v>0</v>
      </c>
      <c r="GR12" s="104">
        <f>VALUE('Time Sheet KN'!GU12-'Time Sheet KN'!GT12)*24</f>
        <v>0</v>
      </c>
      <c r="GS12" s="105">
        <f t="shared" si="154"/>
        <v>0</v>
      </c>
      <c r="GT12" s="5">
        <f t="shared" si="155"/>
        <v>0</v>
      </c>
      <c r="GU12" s="5"/>
      <c r="GV12" s="5">
        <f>LOOKUP(GV$6,'Daily Absent'!$O$6:$AX$6,'Daily Absent'!$O12:$AX12)</f>
        <v>0</v>
      </c>
      <c r="GW12" s="104">
        <f>VALUE('Time Sheet KN'!GX12-'Time Sheet KN'!GW12)*24</f>
        <v>0</v>
      </c>
      <c r="GX12" s="104">
        <f>VALUE('Time Sheet KN'!GZ12-'Time Sheet KN'!GY12)*24</f>
        <v>0</v>
      </c>
      <c r="GY12" s="104">
        <f>VALUE('Time Sheet KN'!HB12-'Time Sheet KN'!HA12)*24</f>
        <v>0</v>
      </c>
      <c r="GZ12" s="105">
        <f t="shared" si="156"/>
        <v>0</v>
      </c>
      <c r="HA12" s="5">
        <f t="shared" si="157"/>
        <v>0</v>
      </c>
      <c r="HB12" s="5"/>
      <c r="HC12" s="5">
        <f>LOOKUP(HC$6,'Daily Absent'!$O$6:$AX$6,'Daily Absent'!$O12:$AX12)</f>
        <v>0</v>
      </c>
      <c r="HD12" s="104">
        <f>VALUE('Time Sheet KN'!HE12-'Time Sheet KN'!HD12)*24</f>
        <v>0</v>
      </c>
      <c r="HE12" s="104">
        <f>VALUE('Time Sheet KN'!HG12-'Time Sheet KN'!HF12)*24</f>
        <v>0</v>
      </c>
      <c r="HF12" s="104">
        <f>VALUE('Time Sheet KN'!HI12-'Time Sheet KN'!HH12)*24</f>
        <v>0</v>
      </c>
      <c r="HG12" s="105">
        <f t="shared" si="158"/>
        <v>0</v>
      </c>
      <c r="HH12" s="5">
        <f t="shared" si="159"/>
        <v>0</v>
      </c>
      <c r="HI12" s="5"/>
      <c r="HJ12" s="5">
        <f>LOOKUP(HJ$6,'Daily Absent'!$O$6:$AX$6,'Daily Absent'!$O12:$AX12)</f>
        <v>0</v>
      </c>
      <c r="HK12" s="104">
        <f>VALUE('Time Sheet KN'!HL12-'Time Sheet KN'!HK12)*24</f>
        <v>0</v>
      </c>
      <c r="HL12" s="104">
        <f>VALUE('Time Sheet KN'!HN12-'Time Sheet KN'!HM12)*24</f>
        <v>0</v>
      </c>
      <c r="HM12" s="104">
        <f>VALUE('Time Sheet KN'!HP12-'Time Sheet KN'!HO12)*24</f>
        <v>0</v>
      </c>
      <c r="HN12" s="105">
        <f t="shared" si="160"/>
        <v>0</v>
      </c>
      <c r="HO12" s="5">
        <f t="shared" si="161"/>
        <v>0</v>
      </c>
      <c r="HP12" s="5"/>
      <c r="HQ12" s="5">
        <f>LOOKUP(HQ$6,'Daily Absent'!$O$6:$AX$6,'Daily Absent'!$O12:$AX12)</f>
        <v>0</v>
      </c>
      <c r="HR12" s="104">
        <f>VALUE('Time Sheet KN'!HS12-'Time Sheet KN'!HR12)*24</f>
        <v>0</v>
      </c>
      <c r="HS12" s="104">
        <f>VALUE('Time Sheet KN'!HU12-'Time Sheet KN'!HT12)*24</f>
        <v>0</v>
      </c>
      <c r="HT12" s="104">
        <f>VALUE('Time Sheet KN'!HW12-'Time Sheet KN'!HV12)*24</f>
        <v>0</v>
      </c>
      <c r="HU12" s="105">
        <f t="shared" si="162"/>
        <v>0</v>
      </c>
      <c r="HV12" s="5">
        <f t="shared" si="163"/>
        <v>0</v>
      </c>
      <c r="HW12" s="5"/>
      <c r="HX12" s="5">
        <f>LOOKUP(HX$6,'Daily Absent'!$O$6:$AX$6,'Daily Absent'!$O12:$AX12)</f>
        <v>0</v>
      </c>
      <c r="HY12" s="104">
        <f>VALUE('Time Sheet KN'!HZ12-'Time Sheet KN'!HY12)*24</f>
        <v>0</v>
      </c>
      <c r="HZ12" s="104">
        <f>VALUE('Time Sheet KN'!IB12-'Time Sheet KN'!IA12)*24</f>
        <v>0</v>
      </c>
      <c r="IA12" s="104">
        <f>VALUE('Time Sheet KN'!ID12-'Time Sheet KN'!IC12)*24</f>
        <v>0</v>
      </c>
      <c r="IB12" s="105">
        <f t="shared" si="164"/>
        <v>0</v>
      </c>
      <c r="IC12" s="5">
        <f t="shared" si="165"/>
        <v>0</v>
      </c>
      <c r="ID12" s="5"/>
      <c r="IE12" s="5">
        <f>LOOKUP(IE$6,'Daily Absent'!$O$6:$AX$6,'Daily Absent'!$O12:$AX12)</f>
        <v>0</v>
      </c>
      <c r="IF12" s="104">
        <f>VALUE('Time Sheet KN'!IG12-'Time Sheet KN'!IF12)*24</f>
        <v>0</v>
      </c>
      <c r="IG12" s="104">
        <f>VALUE('Time Sheet KN'!II12-'Time Sheet KN'!IH12)*24</f>
        <v>0</v>
      </c>
      <c r="IH12" s="104">
        <f>VALUE('Time Sheet KN'!IK12-'Time Sheet KN'!IJ12)*24</f>
        <v>0</v>
      </c>
      <c r="II12" s="105">
        <f t="shared" si="166"/>
        <v>0</v>
      </c>
      <c r="IJ12" s="5">
        <f t="shared" si="167"/>
        <v>0</v>
      </c>
      <c r="IK12" s="5"/>
      <c r="IL12" s="5">
        <f>LOOKUP(IL$6,'Daily Absent'!$O$6:$AX$6,'Daily Absent'!$O12:$AX12)</f>
        <v>0</v>
      </c>
      <c r="IM12" s="104">
        <f>VALUE('Time Sheet KN'!IN12-'Time Sheet KN'!IM12)*24</f>
        <v>0</v>
      </c>
      <c r="IN12" s="104">
        <f>VALUE('Time Sheet KN'!IP12-'Time Sheet KN'!IO12)*24</f>
        <v>0</v>
      </c>
      <c r="IO12" s="104">
        <f>VALUE('Time Sheet KN'!IR12-'Time Sheet KN'!IQ12)*24</f>
        <v>0</v>
      </c>
      <c r="IP12" s="105">
        <f t="shared" si="168"/>
        <v>0</v>
      </c>
      <c r="IQ12" s="5">
        <f t="shared" si="169"/>
        <v>0</v>
      </c>
      <c r="IR12" s="5"/>
      <c r="IS12" s="5">
        <f>LOOKUP(IS$6,'Daily Absent'!$O$6:$AX$6,'Daily Absent'!$O12:$AX12)</f>
        <v>0</v>
      </c>
      <c r="IT12" s="104">
        <f>VALUE('Time Sheet KN'!IU12-'Time Sheet KN'!IT12)*24</f>
        <v>0</v>
      </c>
      <c r="IU12" s="104">
        <f>VALUE('Time Sheet KN'!IW12-'Time Sheet KN'!IV12)*24</f>
        <v>0</v>
      </c>
      <c r="IV12" s="104">
        <f>VALUE('Time Sheet KN'!IY12-'Time Sheet KN'!IX12)*24</f>
        <v>0</v>
      </c>
      <c r="IW12" s="105">
        <f t="shared" si="170"/>
        <v>0</v>
      </c>
      <c r="IX12" s="5">
        <f t="shared" si="171"/>
        <v>0</v>
      </c>
      <c r="IY12" s="5"/>
      <c r="IZ12" s="5">
        <f>LOOKUP(IZ$6,'Daily Absent'!$O$6:$AX$6,'Daily Absent'!$O12:$AX12)</f>
        <v>0</v>
      </c>
      <c r="JA12" s="104">
        <f>VALUE('Time Sheet KN'!JB12-'Time Sheet KN'!JA12)*24</f>
        <v>0</v>
      </c>
      <c r="JB12" s="104">
        <f>VALUE('Time Sheet KN'!JD12-'Time Sheet KN'!JC12)*24</f>
        <v>0</v>
      </c>
      <c r="JC12" s="104">
        <f>VALUE('Time Sheet KN'!JF12-'Time Sheet KN'!JE12)*24</f>
        <v>0</v>
      </c>
      <c r="JD12" s="105">
        <f t="shared" si="172"/>
        <v>0</v>
      </c>
      <c r="JE12" s="5">
        <f t="shared" si="173"/>
        <v>0</v>
      </c>
      <c r="JF12" s="5"/>
    </row>
    <row r="13" spans="1:266" ht="20" customHeight="1">
      <c r="A13" s="54">
        <f>IF('Master MP Status'!A13&gt;0,'Master MP Status'!A13,"")</f>
        <v>5</v>
      </c>
      <c r="B13" s="5" t="str">
        <f>IF(ISTEXT('Master MP Status'!B13),'Master MP Status'!B13,"")</f>
        <v>INDIRECT</v>
      </c>
      <c r="C13" s="153" t="str">
        <f>IF(OR(ISTEXT('Master MP Status'!C13),'Master MP Status'!C13&gt;0),'Master MP Status'!C13,"")</f>
        <v>240040</v>
      </c>
      <c r="D13" s="154" t="str">
        <f>IF(OR(ISTEXT('Master MP Status'!D13),'Master MP Status'!D13&gt;0),'Master MP Status'!D13,"")</f>
        <v>B250096</v>
      </c>
      <c r="E13" s="5" t="str">
        <f>IF(ISTEXT('Master MP Status'!E13),'Master MP Status'!E13,"")</f>
        <v>RIFNO SUSILOWADI SALINGKAT</v>
      </c>
      <c r="F13" s="5" t="str">
        <f>IF(ISTEXT('Master MP Status'!F13),'Master MP Status'!F13,"")</f>
        <v/>
      </c>
      <c r="G13" s="5" t="str">
        <f>IF(ISTEXT('Master MP Status'!G13),'Master MP Status'!G13,"")</f>
        <v>Luwuk</v>
      </c>
      <c r="H13" s="5" t="str">
        <f>IF(ISTEXT('Master MP Status'!H13),'Master MP Status'!H13,"")</f>
        <v>HO</v>
      </c>
      <c r="I13" s="5" t="str">
        <f>IF(ISTEXT('Master MP Status'!I13),'Master MP Status'!I13,"")</f>
        <v>Supervisor</v>
      </c>
      <c r="J13" s="5" t="str">
        <f>IF(ISTEXT('Master MP Status'!J13),'Master MP Status'!J13,"")</f>
        <v>Supervisor</v>
      </c>
      <c r="K13" s="9">
        <f>IF(OR('Master MP Status'!K13=0,'Master MP Status'!K13=""),"",'Master MP Status'!K13)</f>
        <v>45474</v>
      </c>
      <c r="L13" s="9">
        <f>IF(OR('Master MP Status'!L13=0,'Master MP Status'!L13=""),"",'Master MP Status'!L13)</f>
        <v>45747</v>
      </c>
      <c r="M13" s="9" t="str">
        <f>IF(OR('Master MP Status'!M13=0,'Master MP Status'!M13=""),"",'Master MP Status'!M13)</f>
        <v/>
      </c>
      <c r="N13" s="5" t="str">
        <f>IF(ISTEXT('Master MP Status'!N13),'Master MP Status'!N13,"")</f>
        <v/>
      </c>
      <c r="O13" s="5">
        <f>LOOKUP(O$6,'Daily Absent'!$O$6:$AX$6,'Daily Absent'!$O13:$AX13)</f>
        <v>1</v>
      </c>
      <c r="P13" s="104">
        <f>VALUE('Time Sheet KN'!Q13-'Time Sheet KN'!P13)*24</f>
        <v>5</v>
      </c>
      <c r="Q13" s="104">
        <f>VALUE('Time Sheet KN'!S13-'Time Sheet KN'!R13)*24</f>
        <v>5.0000000000000009</v>
      </c>
      <c r="R13" s="104">
        <f>VALUE('Time Sheet KN'!U13-'Time Sheet KN'!T13)*24</f>
        <v>0</v>
      </c>
      <c r="S13" s="105">
        <f t="shared" si="102"/>
        <v>10</v>
      </c>
      <c r="T13" s="5">
        <f t="shared" si="103"/>
        <v>0</v>
      </c>
      <c r="U13" s="5"/>
      <c r="V13" s="5">
        <f>LOOKUP(V$6,'Daily Absent'!$O$6:$AX$6,'Daily Absent'!$O13:$AX13)</f>
        <v>1</v>
      </c>
      <c r="W13" s="104">
        <f>VALUE('Time Sheet KN'!X13-'Time Sheet KN'!W13)*24</f>
        <v>5</v>
      </c>
      <c r="X13" s="104">
        <f>VALUE('Time Sheet KN'!Z13-'Time Sheet KN'!Y13)*24</f>
        <v>5.0000000000000009</v>
      </c>
      <c r="Y13" s="104">
        <f>VALUE('Time Sheet KN'!AB13-'Time Sheet KN'!AA13)*24</f>
        <v>0</v>
      </c>
      <c r="Z13" s="105">
        <f t="shared" si="104"/>
        <v>10</v>
      </c>
      <c r="AA13" s="5">
        <f t="shared" si="105"/>
        <v>0</v>
      </c>
      <c r="AB13" s="5"/>
      <c r="AC13" s="5">
        <f>LOOKUP(AC$6,'Daily Absent'!$O$6:$AX$6,'Daily Absent'!$O13:$AX13)</f>
        <v>1</v>
      </c>
      <c r="AD13" s="104">
        <f>VALUE('Time Sheet KN'!AE13-'Time Sheet KN'!AD13)*24</f>
        <v>5</v>
      </c>
      <c r="AE13" s="104">
        <f>VALUE('Time Sheet KN'!AG13-'Time Sheet KN'!AF13)*24</f>
        <v>5.0000000000000009</v>
      </c>
      <c r="AF13" s="104">
        <f>VALUE('Time Sheet KN'!AI13-'Time Sheet KN'!AH13)*24</f>
        <v>0</v>
      </c>
      <c r="AG13" s="105">
        <f t="shared" si="106"/>
        <v>10</v>
      </c>
      <c r="AH13" s="5">
        <f t="shared" si="107"/>
        <v>0</v>
      </c>
      <c r="AI13" s="5"/>
      <c r="AJ13" s="5">
        <f>LOOKUP(AJ$6,'Daily Absent'!$O$6:$AX$6,'Daily Absent'!$O13:$AX13)</f>
        <v>1</v>
      </c>
      <c r="AK13" s="104">
        <f>VALUE('Time Sheet KN'!AL13-'Time Sheet KN'!AK13)*24</f>
        <v>5</v>
      </c>
      <c r="AL13" s="104">
        <f>VALUE('Time Sheet KN'!AN13-'Time Sheet KN'!AM13)*24</f>
        <v>5.0000000000000009</v>
      </c>
      <c r="AM13" s="104">
        <f>VALUE('Time Sheet KN'!AP13-'Time Sheet KN'!AO13)*24</f>
        <v>0</v>
      </c>
      <c r="AN13" s="105">
        <f t="shared" si="108"/>
        <v>10</v>
      </c>
      <c r="AO13" s="5">
        <f t="shared" si="109"/>
        <v>0</v>
      </c>
      <c r="AP13" s="5"/>
      <c r="AQ13" s="5">
        <f>LOOKUP(AQ$6,'Daily Absent'!$O$6:$AX$6,'Daily Absent'!$O13:$AX13)</f>
        <v>1</v>
      </c>
      <c r="AR13" s="104">
        <f>VALUE('Time Sheet KN'!AS13-'Time Sheet KN'!AR13)*24</f>
        <v>5</v>
      </c>
      <c r="AS13" s="104">
        <f>VALUE('Time Sheet KN'!AU13-'Time Sheet KN'!AT13)*24</f>
        <v>4.0000000000000018</v>
      </c>
      <c r="AT13" s="104">
        <f>VALUE('Time Sheet KN'!AW13-'Time Sheet KN'!AV13)*24</f>
        <v>0</v>
      </c>
      <c r="AU13" s="105">
        <f t="shared" si="110"/>
        <v>9</v>
      </c>
      <c r="AV13" s="5">
        <f t="shared" si="111"/>
        <v>1.7763568394002505E-15</v>
      </c>
      <c r="AW13" s="5"/>
      <c r="AX13" s="5">
        <f>LOOKUP(AX$6,'Daily Absent'!$O$6:$AX$6,'Daily Absent'!$O13:$AX13)</f>
        <v>1</v>
      </c>
      <c r="AY13" s="104">
        <f>VALUE('Time Sheet KN'!AZ13-'Time Sheet KN'!AY13)*24</f>
        <v>4</v>
      </c>
      <c r="AZ13" s="104">
        <f>VALUE('Time Sheet KN'!BB13-'Time Sheet KN'!BA13)*24</f>
        <v>3</v>
      </c>
      <c r="BA13" s="104">
        <f>VALUE('Time Sheet KN'!BD13-'Time Sheet KN'!BC13)*24</f>
        <v>0</v>
      </c>
      <c r="BB13" s="105">
        <f t="shared" si="112"/>
        <v>0</v>
      </c>
      <c r="BC13" s="5">
        <f t="shared" si="113"/>
        <v>7</v>
      </c>
      <c r="BD13" s="5"/>
      <c r="BE13" s="5">
        <f>LOOKUP(BE$6,'Daily Absent'!$O$6:$AX$6,'Daily Absent'!$O13:$AX13)</f>
        <v>1</v>
      </c>
      <c r="BF13" s="104">
        <f>VALUE('Time Sheet KN'!BG13-'Time Sheet KN'!BF13)*24</f>
        <v>5</v>
      </c>
      <c r="BG13" s="104">
        <f>VALUE('Time Sheet KN'!BI13-'Time Sheet KN'!BH13)*24</f>
        <v>5.0000000000000009</v>
      </c>
      <c r="BH13" s="104">
        <f>VALUE('Time Sheet KN'!BK13-'Time Sheet KN'!BJ13)*24</f>
        <v>0</v>
      </c>
      <c r="BI13" s="105">
        <f t="shared" si="114"/>
        <v>10</v>
      </c>
      <c r="BJ13" s="5">
        <f t="shared" si="115"/>
        <v>0</v>
      </c>
      <c r="BK13" s="5"/>
      <c r="BL13" s="5">
        <f>LOOKUP(BL$6,'Daily Absent'!$O$6:$AX$6,'Daily Absent'!$O13:$AX13)</f>
        <v>1</v>
      </c>
      <c r="BM13" s="104">
        <f>VALUE('Time Sheet KN'!BN13-'Time Sheet KN'!BM13)*24</f>
        <v>5</v>
      </c>
      <c r="BN13" s="104">
        <f>VALUE('Time Sheet KN'!BP13-'Time Sheet KN'!BO13)*24</f>
        <v>5.0000000000000009</v>
      </c>
      <c r="BO13" s="104">
        <f>VALUE('Time Sheet KN'!BR13-'Time Sheet KN'!BQ13)*24</f>
        <v>0</v>
      </c>
      <c r="BP13" s="105">
        <f t="shared" si="116"/>
        <v>10</v>
      </c>
      <c r="BQ13" s="5">
        <f t="shared" si="117"/>
        <v>0</v>
      </c>
      <c r="BR13" s="5"/>
      <c r="BS13" s="5">
        <f>LOOKUP(BS$6,'Daily Absent'!$O$6:$AX$6,'Daily Absent'!$O13:$AX13)</f>
        <v>0</v>
      </c>
      <c r="BT13" s="104">
        <f>VALUE('Time Sheet KN'!BU13-'Time Sheet KN'!BT13)*24</f>
        <v>0</v>
      </c>
      <c r="BU13" s="104">
        <f>VALUE('Time Sheet KN'!BW13-'Time Sheet KN'!BV13)*24</f>
        <v>0</v>
      </c>
      <c r="BV13" s="104">
        <f>VALUE('Time Sheet KN'!BY13-'Time Sheet KN'!BX13)*24</f>
        <v>0</v>
      </c>
      <c r="BW13" s="105">
        <f t="shared" si="118"/>
        <v>0</v>
      </c>
      <c r="BX13" s="5">
        <f t="shared" si="119"/>
        <v>0</v>
      </c>
      <c r="BY13" s="5"/>
      <c r="BZ13" s="5">
        <f>LOOKUP(BZ$6,'Daily Absent'!$O$6:$AX$6,'Daily Absent'!$O13:$AX13)</f>
        <v>1</v>
      </c>
      <c r="CA13" s="104">
        <f>VALUE('Time Sheet KN'!CB13-'Time Sheet KN'!CA13)*24</f>
        <v>5</v>
      </c>
      <c r="CB13" s="104">
        <f>VALUE('Time Sheet KN'!CD13-'Time Sheet KN'!CC13)*24</f>
        <v>5.0000000000000009</v>
      </c>
      <c r="CC13" s="104">
        <f>VALUE('Time Sheet KN'!CF13-'Time Sheet KN'!CE13)*24</f>
        <v>0</v>
      </c>
      <c r="CD13" s="105">
        <f t="shared" si="120"/>
        <v>10</v>
      </c>
      <c r="CE13" s="5">
        <f t="shared" si="121"/>
        <v>0</v>
      </c>
      <c r="CF13" s="5"/>
      <c r="CG13" s="5">
        <f>LOOKUP(CG$6,'Daily Absent'!$O$6:$AX$6,'Daily Absent'!$O13:$AX13)</f>
        <v>1</v>
      </c>
      <c r="CH13" s="104">
        <f>VALUE('Time Sheet KN'!CI13-'Time Sheet KN'!CH13)*24</f>
        <v>12</v>
      </c>
      <c r="CI13" s="104">
        <f>VALUE('Time Sheet KN'!CK13-'Time Sheet KN'!CJ13)*24</f>
        <v>5.0000000000000009</v>
      </c>
      <c r="CJ13" s="104">
        <f>VALUE('Time Sheet KN'!CM13-'Time Sheet KN'!CL13)*24</f>
        <v>3</v>
      </c>
      <c r="CK13" s="105">
        <f t="shared" si="122"/>
        <v>10</v>
      </c>
      <c r="CL13" s="5">
        <f t="shared" si="123"/>
        <v>10</v>
      </c>
      <c r="CM13" s="5"/>
      <c r="CN13" s="5">
        <f>LOOKUP(CN$6,'Daily Absent'!$O$6:$AX$6,'Daily Absent'!$O13:$AX13)</f>
        <v>1</v>
      </c>
      <c r="CO13" s="104">
        <f>VALUE('Time Sheet KN'!CP13-'Time Sheet KN'!CO13)*24</f>
        <v>5</v>
      </c>
      <c r="CP13" s="104">
        <f>VALUE('Time Sheet KN'!CR13-'Time Sheet KN'!CQ13)*24</f>
        <v>4.0000000000000018</v>
      </c>
      <c r="CQ13" s="104">
        <f>VALUE('Time Sheet KN'!CT13-'Time Sheet KN'!CS13)*24</f>
        <v>0</v>
      </c>
      <c r="CR13" s="105">
        <f t="shared" si="124"/>
        <v>9</v>
      </c>
      <c r="CS13" s="5">
        <f t="shared" si="125"/>
        <v>1.7763568394002505E-15</v>
      </c>
      <c r="CT13" s="5"/>
      <c r="CU13" s="5">
        <f>LOOKUP(CU$6,'Daily Absent'!$O$6:$AX$6,'Daily Absent'!$O13:$AX13)</f>
        <v>1</v>
      </c>
      <c r="CV13" s="104">
        <f>VALUE('Time Sheet KN'!CW13-'Time Sheet KN'!CV13)*24</f>
        <v>4</v>
      </c>
      <c r="CW13" s="104">
        <f>VALUE('Time Sheet KN'!CY13-'Time Sheet KN'!CX13)*24</f>
        <v>3</v>
      </c>
      <c r="CX13" s="104">
        <f>VALUE('Time Sheet KN'!DA13-'Time Sheet KN'!CZ13)*24</f>
        <v>0</v>
      </c>
      <c r="CY13" s="105">
        <f t="shared" si="126"/>
        <v>0</v>
      </c>
      <c r="CZ13" s="5">
        <f t="shared" si="127"/>
        <v>7</v>
      </c>
      <c r="DA13" s="5"/>
      <c r="DB13" s="5">
        <f>LOOKUP(DB$6,'Daily Absent'!$O$6:$AX$6,'Daily Absent'!$O13:$AX13)</f>
        <v>1</v>
      </c>
      <c r="DC13" s="104">
        <f>VALUE('Time Sheet KN'!DD13-'Time Sheet KN'!DC13)*24</f>
        <v>5</v>
      </c>
      <c r="DD13" s="104">
        <f>VALUE('Time Sheet KN'!DF13-'Time Sheet KN'!DE13)*24</f>
        <v>5.0000000000000009</v>
      </c>
      <c r="DE13" s="104">
        <f>VALUE('Time Sheet KN'!DH13-'Time Sheet KN'!DG13)*24</f>
        <v>3</v>
      </c>
      <c r="DF13" s="105">
        <f t="shared" si="128"/>
        <v>10</v>
      </c>
      <c r="DG13" s="5">
        <f t="shared" si="129"/>
        <v>3</v>
      </c>
      <c r="DH13" s="5"/>
      <c r="DI13" s="5">
        <f>LOOKUP(DI$6,'Daily Absent'!$O$6:$AX$6,'Daily Absent'!$O13:$AX13)</f>
        <v>1</v>
      </c>
      <c r="DJ13" s="104">
        <f>VALUE('Time Sheet KN'!DK13-'Time Sheet KN'!DJ13)*24</f>
        <v>5</v>
      </c>
      <c r="DK13" s="104">
        <f>VALUE('Time Sheet KN'!DM13-'Time Sheet KN'!DL13)*24</f>
        <v>5.0000000000000009</v>
      </c>
      <c r="DL13" s="104">
        <f>VALUE('Time Sheet KN'!DO13-'Time Sheet KN'!DN13)*24</f>
        <v>0</v>
      </c>
      <c r="DM13" s="105">
        <f t="shared" si="130"/>
        <v>10</v>
      </c>
      <c r="DN13" s="5">
        <f t="shared" si="131"/>
        <v>0</v>
      </c>
      <c r="DO13" s="5"/>
      <c r="DP13" s="5">
        <f>LOOKUP(DP$6,'Daily Absent'!$O$6:$AX$6,'Daily Absent'!$O13:$AX13)</f>
        <v>1</v>
      </c>
      <c r="DQ13" s="104">
        <f>VALUE('Time Sheet KN'!DR13-'Time Sheet KN'!DQ13)*24</f>
        <v>5</v>
      </c>
      <c r="DR13" s="104">
        <f>VALUE('Time Sheet KN'!DT13-'Time Sheet KN'!DS13)*24</f>
        <v>5.0000000000000009</v>
      </c>
      <c r="DS13" s="104">
        <f>VALUE('Time Sheet KN'!DV13-'Time Sheet KN'!DU13)*24</f>
        <v>0</v>
      </c>
      <c r="DT13" s="105">
        <f t="shared" si="132"/>
        <v>10</v>
      </c>
      <c r="DU13" s="5">
        <f t="shared" si="133"/>
        <v>0</v>
      </c>
      <c r="DV13" s="5"/>
      <c r="DW13" s="5">
        <f>LOOKUP(DW$6,'Daily Absent'!$O$6:$AX$6,'Daily Absent'!$O13:$AX13)</f>
        <v>1</v>
      </c>
      <c r="DX13" s="104">
        <f>VALUE('Time Sheet KN'!DY13-'Time Sheet KN'!DX13)*24</f>
        <v>5</v>
      </c>
      <c r="DY13" s="104">
        <f>VALUE('Time Sheet KN'!EA13-'Time Sheet KN'!DZ13)*24</f>
        <v>5.0000000000000009</v>
      </c>
      <c r="DZ13" s="104">
        <f>VALUE('Time Sheet KN'!EC13-'Time Sheet KN'!EB13)*24</f>
        <v>0</v>
      </c>
      <c r="EA13" s="105">
        <f t="shared" si="134"/>
        <v>10</v>
      </c>
      <c r="EB13" s="5">
        <f t="shared" si="135"/>
        <v>0</v>
      </c>
      <c r="EC13" s="5"/>
      <c r="ED13" s="5">
        <f>LOOKUP(ED$6,'Daily Absent'!$O$6:$AX$6,'Daily Absent'!$O13:$AX13)</f>
        <v>1</v>
      </c>
      <c r="EE13" s="104">
        <f>VALUE('Time Sheet KN'!EF13-'Time Sheet KN'!EE13)*24</f>
        <v>5</v>
      </c>
      <c r="EF13" s="104">
        <f>VALUE('Time Sheet KN'!EH13-'Time Sheet KN'!EG13)*24</f>
        <v>5.0000000000000009</v>
      </c>
      <c r="EG13" s="104">
        <f>VALUE('Time Sheet KN'!EJ13-'Time Sheet KN'!EI13)*24</f>
        <v>3</v>
      </c>
      <c r="EH13" s="105">
        <f t="shared" si="136"/>
        <v>10</v>
      </c>
      <c r="EI13" s="5">
        <f t="shared" si="137"/>
        <v>3</v>
      </c>
      <c r="EJ13" s="5"/>
      <c r="EK13" s="5">
        <f>LOOKUP(EK$6,'Daily Absent'!$O$6:$AX$6,'Daily Absent'!$O13:$AX13)</f>
        <v>1</v>
      </c>
      <c r="EL13" s="104">
        <f>VALUE('Time Sheet KN'!EM13-'Time Sheet KN'!EL13)*24</f>
        <v>5</v>
      </c>
      <c r="EM13" s="104">
        <f>VALUE('Time Sheet KN'!EO13-'Time Sheet KN'!EN13)*24</f>
        <v>5.0000000000000009</v>
      </c>
      <c r="EN13" s="104">
        <f>VALUE('Time Sheet KN'!EQ13-'Time Sheet KN'!EP13)*24</f>
        <v>0</v>
      </c>
      <c r="EO13" s="105">
        <f t="shared" si="138"/>
        <v>9</v>
      </c>
      <c r="EP13" s="5">
        <f t="shared" si="139"/>
        <v>1</v>
      </c>
      <c r="EQ13" s="5"/>
      <c r="ER13" s="5">
        <f>LOOKUP(ER$6,'Daily Absent'!$O$6:$AX$6,'Daily Absent'!$O13:$AX13)</f>
        <v>0</v>
      </c>
      <c r="ES13" s="104">
        <f>VALUE('Time Sheet KN'!ET13-'Time Sheet KN'!ES13)*24</f>
        <v>0</v>
      </c>
      <c r="ET13" s="104">
        <f>VALUE('Time Sheet KN'!EV13-'Time Sheet KN'!EU13)*24</f>
        <v>0</v>
      </c>
      <c r="EU13" s="104">
        <f>VALUE('Time Sheet KN'!EX13-'Time Sheet KN'!EW13)*24</f>
        <v>0</v>
      </c>
      <c r="EV13" s="105">
        <f t="shared" si="140"/>
        <v>0</v>
      </c>
      <c r="EW13" s="5">
        <f t="shared" si="141"/>
        <v>0</v>
      </c>
      <c r="EX13" s="5"/>
      <c r="EY13" s="5">
        <f>LOOKUP(EY$6,'Daily Absent'!$O$6:$AX$6,'Daily Absent'!$O13:$AX13)</f>
        <v>1</v>
      </c>
      <c r="EZ13" s="104">
        <f>VALUE('Time Sheet KN'!FA13-'Time Sheet KN'!EZ13)*24</f>
        <v>5</v>
      </c>
      <c r="FA13" s="104">
        <f>VALUE('Time Sheet KN'!FC13-'Time Sheet KN'!FB13)*24</f>
        <v>5.0000000000000009</v>
      </c>
      <c r="FB13" s="104">
        <f>VALUE('Time Sheet KN'!FE13-'Time Sheet KN'!FD13)*24</f>
        <v>3</v>
      </c>
      <c r="FC13" s="105">
        <f t="shared" si="142"/>
        <v>10</v>
      </c>
      <c r="FD13" s="5">
        <f t="shared" si="143"/>
        <v>3</v>
      </c>
      <c r="FE13" s="5"/>
      <c r="FF13" s="5">
        <f>LOOKUP(FF$6,'Daily Absent'!$O$6:$AX$6,'Daily Absent'!$O13:$AX13)</f>
        <v>1</v>
      </c>
      <c r="FG13" s="104">
        <f>VALUE('Time Sheet KN'!FH13-'Time Sheet KN'!FG13)*24</f>
        <v>0</v>
      </c>
      <c r="FH13" s="104">
        <f>VALUE('Time Sheet KN'!FJ13-'Time Sheet KN'!FI13)*24</f>
        <v>0</v>
      </c>
      <c r="FI13" s="104">
        <f>VALUE('Time Sheet KN'!FL13-'Time Sheet KN'!FK13)*24</f>
        <v>0</v>
      </c>
      <c r="FJ13" s="105">
        <f t="shared" si="144"/>
        <v>0</v>
      </c>
      <c r="FK13" s="5">
        <f t="shared" si="145"/>
        <v>0</v>
      </c>
      <c r="FL13" s="5"/>
      <c r="FM13" s="5">
        <f>LOOKUP(FM$6,'Daily Absent'!$O$6:$AX$6,'Daily Absent'!$O13:$AX13)</f>
        <v>0</v>
      </c>
      <c r="FN13" s="104">
        <f>VALUE('Time Sheet KN'!FO13-'Time Sheet KN'!FN13)*24</f>
        <v>0</v>
      </c>
      <c r="FO13" s="104">
        <f>VALUE('Time Sheet KN'!FQ13-'Time Sheet KN'!FP13)*24</f>
        <v>0</v>
      </c>
      <c r="FP13" s="104">
        <f>VALUE('Time Sheet KN'!FS13-'Time Sheet KN'!FR13)*24</f>
        <v>0</v>
      </c>
      <c r="FQ13" s="105">
        <f t="shared" si="146"/>
        <v>0</v>
      </c>
      <c r="FR13" s="5">
        <f t="shared" si="147"/>
        <v>0</v>
      </c>
      <c r="FS13" s="5"/>
      <c r="FT13" s="5">
        <f>LOOKUP(FT$6,'Daily Absent'!$O$6:$AX$6,'Daily Absent'!$O13:$AX13)</f>
        <v>0</v>
      </c>
      <c r="FU13" s="104">
        <f>VALUE('Time Sheet KN'!FV13-'Time Sheet KN'!FU13)*24</f>
        <v>0</v>
      </c>
      <c r="FV13" s="104">
        <f>VALUE('Time Sheet KN'!FX13-'Time Sheet KN'!FW13)*24</f>
        <v>0</v>
      </c>
      <c r="FW13" s="104">
        <f>VALUE('Time Sheet KN'!FZ13-'Time Sheet KN'!FY13)*24</f>
        <v>0</v>
      </c>
      <c r="FX13" s="105">
        <f t="shared" si="148"/>
        <v>0</v>
      </c>
      <c r="FY13" s="5">
        <f t="shared" si="149"/>
        <v>0</v>
      </c>
      <c r="FZ13" s="5"/>
      <c r="GA13" s="5">
        <f>LOOKUP(GA$6,'Daily Absent'!$O$6:$AX$6,'Daily Absent'!$O13:$AX13)</f>
        <v>0</v>
      </c>
      <c r="GB13" s="104">
        <f>VALUE('Time Sheet KN'!GC13-'Time Sheet KN'!GB13)*24</f>
        <v>0</v>
      </c>
      <c r="GC13" s="104">
        <f>VALUE('Time Sheet KN'!GE13-'Time Sheet KN'!GD13)*24</f>
        <v>0</v>
      </c>
      <c r="GD13" s="104">
        <f>VALUE('Time Sheet KN'!GG13-'Time Sheet KN'!GF13)*24</f>
        <v>0</v>
      </c>
      <c r="GE13" s="105">
        <f t="shared" si="150"/>
        <v>0</v>
      </c>
      <c r="GF13" s="5">
        <f t="shared" si="151"/>
        <v>0</v>
      </c>
      <c r="GG13" s="5"/>
      <c r="GH13" s="5">
        <f>LOOKUP(GH$6,'Daily Absent'!$O$6:$AX$6,'Daily Absent'!$O13:$AX13)</f>
        <v>0</v>
      </c>
      <c r="GI13" s="104">
        <f>VALUE('Time Sheet KN'!GJ13-'Time Sheet KN'!GI13)*24</f>
        <v>0</v>
      </c>
      <c r="GJ13" s="104">
        <f>VALUE('Time Sheet KN'!GL13-'Time Sheet KN'!GK13)*24</f>
        <v>0</v>
      </c>
      <c r="GK13" s="104">
        <f>VALUE('Time Sheet KN'!GN13-'Time Sheet KN'!GM13)*24</f>
        <v>0</v>
      </c>
      <c r="GL13" s="105">
        <f t="shared" si="152"/>
        <v>0</v>
      </c>
      <c r="GM13" s="5">
        <f t="shared" si="153"/>
        <v>0</v>
      </c>
      <c r="GN13" s="5"/>
      <c r="GO13" s="5">
        <f>LOOKUP(GO$6,'Daily Absent'!$O$6:$AX$6,'Daily Absent'!$O13:$AX13)</f>
        <v>0</v>
      </c>
      <c r="GP13" s="104">
        <f>VALUE('Time Sheet KN'!GQ13-'Time Sheet KN'!GP13)*24</f>
        <v>0</v>
      </c>
      <c r="GQ13" s="104">
        <f>VALUE('Time Sheet KN'!GS13-'Time Sheet KN'!GR13)*24</f>
        <v>0</v>
      </c>
      <c r="GR13" s="104">
        <f>VALUE('Time Sheet KN'!GU13-'Time Sheet KN'!GT13)*24</f>
        <v>0</v>
      </c>
      <c r="GS13" s="105">
        <f t="shared" si="154"/>
        <v>0</v>
      </c>
      <c r="GT13" s="5">
        <f t="shared" si="155"/>
        <v>0</v>
      </c>
      <c r="GU13" s="5"/>
      <c r="GV13" s="5">
        <f>LOOKUP(GV$6,'Daily Absent'!$O$6:$AX$6,'Daily Absent'!$O13:$AX13)</f>
        <v>0</v>
      </c>
      <c r="GW13" s="104">
        <f>VALUE('Time Sheet KN'!GX13-'Time Sheet KN'!GW13)*24</f>
        <v>0</v>
      </c>
      <c r="GX13" s="104">
        <f>VALUE('Time Sheet KN'!GZ13-'Time Sheet KN'!GY13)*24</f>
        <v>0</v>
      </c>
      <c r="GY13" s="104">
        <f>VALUE('Time Sheet KN'!HB13-'Time Sheet KN'!HA13)*24</f>
        <v>0</v>
      </c>
      <c r="GZ13" s="105">
        <f t="shared" si="156"/>
        <v>0</v>
      </c>
      <c r="HA13" s="5">
        <f t="shared" si="157"/>
        <v>0</v>
      </c>
      <c r="HB13" s="5"/>
      <c r="HC13" s="5">
        <f>LOOKUP(HC$6,'Daily Absent'!$O$6:$AX$6,'Daily Absent'!$O13:$AX13)</f>
        <v>0</v>
      </c>
      <c r="HD13" s="104">
        <f>VALUE('Time Sheet KN'!HE13-'Time Sheet KN'!HD13)*24</f>
        <v>0</v>
      </c>
      <c r="HE13" s="104">
        <f>VALUE('Time Sheet KN'!HG13-'Time Sheet KN'!HF13)*24</f>
        <v>0</v>
      </c>
      <c r="HF13" s="104">
        <f>VALUE('Time Sheet KN'!HI13-'Time Sheet KN'!HH13)*24</f>
        <v>0</v>
      </c>
      <c r="HG13" s="105">
        <f t="shared" si="158"/>
        <v>0</v>
      </c>
      <c r="HH13" s="5">
        <f t="shared" si="159"/>
        <v>0</v>
      </c>
      <c r="HI13" s="5"/>
      <c r="HJ13" s="5">
        <f>LOOKUP(HJ$6,'Daily Absent'!$O$6:$AX$6,'Daily Absent'!$O13:$AX13)</f>
        <v>0</v>
      </c>
      <c r="HK13" s="104">
        <f>VALUE('Time Sheet KN'!HL13-'Time Sheet KN'!HK13)*24</f>
        <v>0</v>
      </c>
      <c r="HL13" s="104">
        <f>VALUE('Time Sheet KN'!HN13-'Time Sheet KN'!HM13)*24</f>
        <v>0</v>
      </c>
      <c r="HM13" s="104">
        <f>VALUE('Time Sheet KN'!HP13-'Time Sheet KN'!HO13)*24</f>
        <v>0</v>
      </c>
      <c r="HN13" s="105">
        <f t="shared" si="160"/>
        <v>0</v>
      </c>
      <c r="HO13" s="5">
        <f t="shared" si="161"/>
        <v>0</v>
      </c>
      <c r="HP13" s="5"/>
      <c r="HQ13" s="5">
        <f>LOOKUP(HQ$6,'Daily Absent'!$O$6:$AX$6,'Daily Absent'!$O13:$AX13)</f>
        <v>0</v>
      </c>
      <c r="HR13" s="104">
        <f>VALUE('Time Sheet KN'!HS13-'Time Sheet KN'!HR13)*24</f>
        <v>0</v>
      </c>
      <c r="HS13" s="104">
        <f>VALUE('Time Sheet KN'!HU13-'Time Sheet KN'!HT13)*24</f>
        <v>0</v>
      </c>
      <c r="HT13" s="104">
        <f>VALUE('Time Sheet KN'!HW13-'Time Sheet KN'!HV13)*24</f>
        <v>0</v>
      </c>
      <c r="HU13" s="105">
        <f t="shared" si="162"/>
        <v>0</v>
      </c>
      <c r="HV13" s="5">
        <f t="shared" si="163"/>
        <v>0</v>
      </c>
      <c r="HW13" s="5"/>
      <c r="HX13" s="5">
        <f>LOOKUP(HX$6,'Daily Absent'!$O$6:$AX$6,'Daily Absent'!$O13:$AX13)</f>
        <v>0</v>
      </c>
      <c r="HY13" s="104">
        <f>VALUE('Time Sheet KN'!HZ13-'Time Sheet KN'!HY13)*24</f>
        <v>0</v>
      </c>
      <c r="HZ13" s="104">
        <f>VALUE('Time Sheet KN'!IB13-'Time Sheet KN'!IA13)*24</f>
        <v>0</v>
      </c>
      <c r="IA13" s="104">
        <f>VALUE('Time Sheet KN'!ID13-'Time Sheet KN'!IC13)*24</f>
        <v>0</v>
      </c>
      <c r="IB13" s="105">
        <f t="shared" si="164"/>
        <v>0</v>
      </c>
      <c r="IC13" s="5">
        <f t="shared" si="165"/>
        <v>0</v>
      </c>
      <c r="ID13" s="5"/>
      <c r="IE13" s="5">
        <f>LOOKUP(IE$6,'Daily Absent'!$O$6:$AX$6,'Daily Absent'!$O13:$AX13)</f>
        <v>0</v>
      </c>
      <c r="IF13" s="104">
        <f>VALUE('Time Sheet KN'!IG13-'Time Sheet KN'!IF13)*24</f>
        <v>0</v>
      </c>
      <c r="IG13" s="104">
        <f>VALUE('Time Sheet KN'!II13-'Time Sheet KN'!IH13)*24</f>
        <v>0</v>
      </c>
      <c r="IH13" s="104">
        <f>VALUE('Time Sheet KN'!IK13-'Time Sheet KN'!IJ13)*24</f>
        <v>0</v>
      </c>
      <c r="II13" s="105">
        <f t="shared" si="166"/>
        <v>0</v>
      </c>
      <c r="IJ13" s="5">
        <f t="shared" si="167"/>
        <v>0</v>
      </c>
      <c r="IK13" s="5"/>
      <c r="IL13" s="5">
        <f>LOOKUP(IL$6,'Daily Absent'!$O$6:$AX$6,'Daily Absent'!$O13:$AX13)</f>
        <v>0</v>
      </c>
      <c r="IM13" s="104">
        <f>VALUE('Time Sheet KN'!IN13-'Time Sheet KN'!IM13)*24</f>
        <v>0</v>
      </c>
      <c r="IN13" s="104">
        <f>VALUE('Time Sheet KN'!IP13-'Time Sheet KN'!IO13)*24</f>
        <v>0</v>
      </c>
      <c r="IO13" s="104">
        <f>VALUE('Time Sheet KN'!IR13-'Time Sheet KN'!IQ13)*24</f>
        <v>0</v>
      </c>
      <c r="IP13" s="105">
        <f t="shared" si="168"/>
        <v>0</v>
      </c>
      <c r="IQ13" s="5">
        <f t="shared" si="169"/>
        <v>0</v>
      </c>
      <c r="IR13" s="5"/>
      <c r="IS13" s="5">
        <f>LOOKUP(IS$6,'Daily Absent'!$O$6:$AX$6,'Daily Absent'!$O13:$AX13)</f>
        <v>0</v>
      </c>
      <c r="IT13" s="104">
        <f>VALUE('Time Sheet KN'!IU13-'Time Sheet KN'!IT13)*24</f>
        <v>0</v>
      </c>
      <c r="IU13" s="104">
        <f>VALUE('Time Sheet KN'!IW13-'Time Sheet KN'!IV13)*24</f>
        <v>0</v>
      </c>
      <c r="IV13" s="104">
        <f>VALUE('Time Sheet KN'!IY13-'Time Sheet KN'!IX13)*24</f>
        <v>0</v>
      </c>
      <c r="IW13" s="105">
        <f t="shared" si="170"/>
        <v>0</v>
      </c>
      <c r="IX13" s="5">
        <f t="shared" si="171"/>
        <v>0</v>
      </c>
      <c r="IY13" s="5"/>
      <c r="IZ13" s="5">
        <f>LOOKUP(IZ$6,'Daily Absent'!$O$6:$AX$6,'Daily Absent'!$O13:$AX13)</f>
        <v>0</v>
      </c>
      <c r="JA13" s="104">
        <f>VALUE('Time Sheet KN'!JB13-'Time Sheet KN'!JA13)*24</f>
        <v>0</v>
      </c>
      <c r="JB13" s="104">
        <f>VALUE('Time Sheet KN'!JD13-'Time Sheet KN'!JC13)*24</f>
        <v>0</v>
      </c>
      <c r="JC13" s="104">
        <f>VALUE('Time Sheet KN'!JF13-'Time Sheet KN'!JE13)*24</f>
        <v>0</v>
      </c>
      <c r="JD13" s="105">
        <f t="shared" si="172"/>
        <v>0</v>
      </c>
      <c r="JE13" s="5">
        <f t="shared" si="173"/>
        <v>0</v>
      </c>
      <c r="JF13" s="5"/>
    </row>
    <row r="14" spans="1:266" ht="20" customHeight="1">
      <c r="A14" s="54">
        <f>IF('Master MP Status'!A14&gt;0,'Master MP Status'!A14,"")</f>
        <v>6</v>
      </c>
      <c r="B14" s="5" t="str">
        <f>IF(ISTEXT('Master MP Status'!B14),'Master MP Status'!B14,"")</f>
        <v>INDIRECT</v>
      </c>
      <c r="C14" s="153" t="str">
        <f>IF(OR(ISTEXT('Master MP Status'!C14),'Master MP Status'!C14&gt;0),'Master MP Status'!C14,"")</f>
        <v/>
      </c>
      <c r="D14" s="154">
        <f>IF(OR(ISTEXT('Master MP Status'!D14),'Master MP Status'!D14&gt;0),'Master MP Status'!D14,"")</f>
        <v>250044</v>
      </c>
      <c r="E14" s="5" t="str">
        <f>IF(ISTEXT('Master MP Status'!E14),'Master MP Status'!E14,"")</f>
        <v>JUNG WONG KAP</v>
      </c>
      <c r="F14" s="5" t="str">
        <f>IF(ISTEXT('Master MP Status'!F14),'Master MP Status'!F14,"")</f>
        <v/>
      </c>
      <c r="G14" s="5" t="str">
        <f>IF(ISTEXT('Master MP Status'!G14),'Master MP Status'!G14,"")</f>
        <v>Jakarta</v>
      </c>
      <c r="H14" s="5" t="str">
        <f>IF(ISTEXT('Master MP Status'!H14),'Master MP Status'!H14,"")</f>
        <v>HO</v>
      </c>
      <c r="I14" s="5" t="str">
        <f>IF(ISTEXT('Master MP Status'!I14),'Master MP Status'!I14,"")</f>
        <v>Construction Director</v>
      </c>
      <c r="J14" s="5" t="str">
        <f>IF(ISTEXT('Master MP Status'!J14),'Master MP Status'!J14,"")</f>
        <v>MGT-KRN</v>
      </c>
      <c r="K14" s="9">
        <f>IF(OR('Master MP Status'!K14=0,'Master MP Status'!K14=""),"",'Master MP Status'!K14)</f>
        <v>45658</v>
      </c>
      <c r="L14" s="9">
        <f>IF(OR('Master MP Status'!L14=0,'Master MP Status'!L14=""),"",'Master MP Status'!L14)</f>
        <v>45697</v>
      </c>
      <c r="M14" s="9">
        <f>IF(OR('Master MP Status'!M14=0,'Master MP Status'!M14=""),"",'Master MP Status'!M14)</f>
        <v>45795</v>
      </c>
      <c r="N14" s="5" t="str">
        <f>IF(ISTEXT('Master MP Status'!N14),'Master MP Status'!N14,"")</f>
        <v>Resign</v>
      </c>
      <c r="O14" s="5">
        <f>LOOKUP(O$6,'Daily Absent'!$O$6:$AX$6,'Daily Absent'!$O14:$AX14)</f>
        <v>0</v>
      </c>
      <c r="P14" s="104">
        <f>VALUE('Time Sheet KN'!Q14-'Time Sheet KN'!P14)*24</f>
        <v>0</v>
      </c>
      <c r="Q14" s="104">
        <f>VALUE('Time Sheet KN'!S14-'Time Sheet KN'!R14)*24</f>
        <v>0</v>
      </c>
      <c r="R14" s="104">
        <f>VALUE('Time Sheet KN'!U14-'Time Sheet KN'!T14)*24</f>
        <v>0</v>
      </c>
      <c r="S14" s="105">
        <f t="shared" si="102"/>
        <v>0</v>
      </c>
      <c r="T14" s="5">
        <f t="shared" si="103"/>
        <v>0</v>
      </c>
      <c r="U14" s="5"/>
      <c r="V14" s="5">
        <f>LOOKUP(V$6,'Daily Absent'!$O$6:$AX$6,'Daily Absent'!$O14:$AX14)</f>
        <v>0</v>
      </c>
      <c r="W14" s="104">
        <f>VALUE('Time Sheet KN'!X14-'Time Sheet KN'!W14)*24</f>
        <v>0</v>
      </c>
      <c r="X14" s="104">
        <f>VALUE('Time Sheet KN'!Z14-'Time Sheet KN'!Y14)*24</f>
        <v>0</v>
      </c>
      <c r="Y14" s="104">
        <f>VALUE('Time Sheet KN'!AB14-'Time Sheet KN'!AA14)*24</f>
        <v>0</v>
      </c>
      <c r="Z14" s="105">
        <f t="shared" si="104"/>
        <v>0</v>
      </c>
      <c r="AA14" s="5">
        <f t="shared" si="105"/>
        <v>0</v>
      </c>
      <c r="AB14" s="5"/>
      <c r="AC14" s="5">
        <f>LOOKUP(AC$6,'Daily Absent'!$O$6:$AX$6,'Daily Absent'!$O14:$AX14)</f>
        <v>0</v>
      </c>
      <c r="AD14" s="104">
        <f>VALUE('Time Sheet KN'!AE14-'Time Sheet KN'!AD14)*24</f>
        <v>0</v>
      </c>
      <c r="AE14" s="104">
        <f>VALUE('Time Sheet KN'!AG14-'Time Sheet KN'!AF14)*24</f>
        <v>0</v>
      </c>
      <c r="AF14" s="104">
        <f>VALUE('Time Sheet KN'!AI14-'Time Sheet KN'!AH14)*24</f>
        <v>0</v>
      </c>
      <c r="AG14" s="105">
        <f t="shared" si="106"/>
        <v>0</v>
      </c>
      <c r="AH14" s="5">
        <f t="shared" si="107"/>
        <v>0</v>
      </c>
      <c r="AI14" s="5"/>
      <c r="AJ14" s="5">
        <f>LOOKUP(AJ$6,'Daily Absent'!$O$6:$AX$6,'Daily Absent'!$O14:$AX14)</f>
        <v>0</v>
      </c>
      <c r="AK14" s="104">
        <f>VALUE('Time Sheet KN'!AL14-'Time Sheet KN'!AK14)*24</f>
        <v>0</v>
      </c>
      <c r="AL14" s="104">
        <f>VALUE('Time Sheet KN'!AN14-'Time Sheet KN'!AM14)*24</f>
        <v>0</v>
      </c>
      <c r="AM14" s="104">
        <f>VALUE('Time Sheet KN'!AP14-'Time Sheet KN'!AO14)*24</f>
        <v>0</v>
      </c>
      <c r="AN14" s="105">
        <f t="shared" si="108"/>
        <v>0</v>
      </c>
      <c r="AO14" s="5">
        <f t="shared" si="109"/>
        <v>0</v>
      </c>
      <c r="AP14" s="5"/>
      <c r="AQ14" s="5">
        <f>LOOKUP(AQ$6,'Daily Absent'!$O$6:$AX$6,'Daily Absent'!$O14:$AX14)</f>
        <v>0</v>
      </c>
      <c r="AR14" s="104">
        <f>VALUE('Time Sheet KN'!AS14-'Time Sheet KN'!AR14)*24</f>
        <v>0</v>
      </c>
      <c r="AS14" s="104">
        <f>VALUE('Time Sheet KN'!AU14-'Time Sheet KN'!AT14)*24</f>
        <v>0</v>
      </c>
      <c r="AT14" s="104">
        <f>VALUE('Time Sheet KN'!AW14-'Time Sheet KN'!AV14)*24</f>
        <v>0</v>
      </c>
      <c r="AU14" s="105">
        <f t="shared" si="110"/>
        <v>0</v>
      </c>
      <c r="AV14" s="5">
        <f t="shared" si="111"/>
        <v>0</v>
      </c>
      <c r="AW14" s="5"/>
      <c r="AX14" s="5">
        <f>LOOKUP(AX$6,'Daily Absent'!$O$6:$AX$6,'Daily Absent'!$O14:$AX14)</f>
        <v>0</v>
      </c>
      <c r="AY14" s="104">
        <f>VALUE('Time Sheet KN'!AZ14-'Time Sheet KN'!AY14)*24</f>
        <v>0</v>
      </c>
      <c r="AZ14" s="104">
        <f>VALUE('Time Sheet KN'!BB14-'Time Sheet KN'!BA14)*24</f>
        <v>0</v>
      </c>
      <c r="BA14" s="104">
        <f>VALUE('Time Sheet KN'!BD14-'Time Sheet KN'!BC14)*24</f>
        <v>0</v>
      </c>
      <c r="BB14" s="105">
        <f t="shared" si="112"/>
        <v>0</v>
      </c>
      <c r="BC14" s="5">
        <f t="shared" si="113"/>
        <v>0</v>
      </c>
      <c r="BD14" s="5"/>
      <c r="BE14" s="5">
        <f>LOOKUP(BE$6,'Daily Absent'!$O$6:$AX$6,'Daily Absent'!$O14:$AX14)</f>
        <v>0</v>
      </c>
      <c r="BF14" s="104">
        <f>VALUE('Time Sheet KN'!BG14-'Time Sheet KN'!BF14)*24</f>
        <v>0</v>
      </c>
      <c r="BG14" s="104">
        <f>VALUE('Time Sheet KN'!BI14-'Time Sheet KN'!BH14)*24</f>
        <v>0</v>
      </c>
      <c r="BH14" s="104">
        <f>VALUE('Time Sheet KN'!BK14-'Time Sheet KN'!BJ14)*24</f>
        <v>0</v>
      </c>
      <c r="BI14" s="105">
        <f t="shared" si="114"/>
        <v>0</v>
      </c>
      <c r="BJ14" s="5">
        <f t="shared" si="115"/>
        <v>0</v>
      </c>
      <c r="BK14" s="5"/>
      <c r="BL14" s="5">
        <f>LOOKUP(BL$6,'Daily Absent'!$O$6:$AX$6,'Daily Absent'!$O14:$AX14)</f>
        <v>0</v>
      </c>
      <c r="BM14" s="104">
        <f>VALUE('Time Sheet KN'!BN14-'Time Sheet KN'!BM14)*24</f>
        <v>0</v>
      </c>
      <c r="BN14" s="104">
        <f>VALUE('Time Sheet KN'!BP14-'Time Sheet KN'!BO14)*24</f>
        <v>0</v>
      </c>
      <c r="BO14" s="104">
        <f>VALUE('Time Sheet KN'!BR14-'Time Sheet KN'!BQ14)*24</f>
        <v>0</v>
      </c>
      <c r="BP14" s="105">
        <f t="shared" si="116"/>
        <v>0</v>
      </c>
      <c r="BQ14" s="5">
        <f t="shared" si="117"/>
        <v>0</v>
      </c>
      <c r="BR14" s="5"/>
      <c r="BS14" s="5">
        <f>LOOKUP(BS$6,'Daily Absent'!$O$6:$AX$6,'Daily Absent'!$O14:$AX14)</f>
        <v>0</v>
      </c>
      <c r="BT14" s="104">
        <f>VALUE('Time Sheet KN'!BU14-'Time Sheet KN'!BT14)*24</f>
        <v>0</v>
      </c>
      <c r="BU14" s="104">
        <f>VALUE('Time Sheet KN'!BW14-'Time Sheet KN'!BV14)*24</f>
        <v>0</v>
      </c>
      <c r="BV14" s="104">
        <f>VALUE('Time Sheet KN'!BY14-'Time Sheet KN'!BX14)*24</f>
        <v>0</v>
      </c>
      <c r="BW14" s="105">
        <f t="shared" si="118"/>
        <v>0</v>
      </c>
      <c r="BX14" s="5">
        <f t="shared" si="119"/>
        <v>0</v>
      </c>
      <c r="BY14" s="5"/>
      <c r="BZ14" s="5">
        <f>LOOKUP(BZ$6,'Daily Absent'!$O$6:$AX$6,'Daily Absent'!$O14:$AX14)</f>
        <v>0</v>
      </c>
      <c r="CA14" s="104">
        <f>VALUE('Time Sheet KN'!CB14-'Time Sheet KN'!CA14)*24</f>
        <v>0</v>
      </c>
      <c r="CB14" s="104">
        <f>VALUE('Time Sheet KN'!CD14-'Time Sheet KN'!CC14)*24</f>
        <v>0</v>
      </c>
      <c r="CC14" s="104">
        <f>VALUE('Time Sheet KN'!CF14-'Time Sheet KN'!CE14)*24</f>
        <v>0</v>
      </c>
      <c r="CD14" s="105">
        <f t="shared" si="120"/>
        <v>0</v>
      </c>
      <c r="CE14" s="5">
        <f t="shared" si="121"/>
        <v>0</v>
      </c>
      <c r="CF14" s="5"/>
      <c r="CG14" s="5">
        <f>LOOKUP(CG$6,'Daily Absent'!$O$6:$AX$6,'Daily Absent'!$O14:$AX14)</f>
        <v>0</v>
      </c>
      <c r="CH14" s="104">
        <f>VALUE('Time Sheet KN'!CI14-'Time Sheet KN'!CH14)*24</f>
        <v>0</v>
      </c>
      <c r="CI14" s="104">
        <f>VALUE('Time Sheet KN'!CK14-'Time Sheet KN'!CJ14)*24</f>
        <v>0</v>
      </c>
      <c r="CJ14" s="104">
        <f>VALUE('Time Sheet KN'!CM14-'Time Sheet KN'!CL14)*24</f>
        <v>0</v>
      </c>
      <c r="CK14" s="105">
        <f t="shared" si="122"/>
        <v>0</v>
      </c>
      <c r="CL14" s="5">
        <f t="shared" si="123"/>
        <v>0</v>
      </c>
      <c r="CM14" s="5"/>
      <c r="CN14" s="5">
        <f>LOOKUP(CN$6,'Daily Absent'!$O$6:$AX$6,'Daily Absent'!$O14:$AX14)</f>
        <v>0</v>
      </c>
      <c r="CO14" s="104">
        <f>VALUE('Time Sheet KN'!CP14-'Time Sheet KN'!CO14)*24</f>
        <v>0</v>
      </c>
      <c r="CP14" s="104">
        <f>VALUE('Time Sheet KN'!CR14-'Time Sheet KN'!CQ14)*24</f>
        <v>0</v>
      </c>
      <c r="CQ14" s="104">
        <f>VALUE('Time Sheet KN'!CT14-'Time Sheet KN'!CS14)*24</f>
        <v>0</v>
      </c>
      <c r="CR14" s="105">
        <f t="shared" si="124"/>
        <v>0</v>
      </c>
      <c r="CS14" s="5">
        <f t="shared" si="125"/>
        <v>0</v>
      </c>
      <c r="CT14" s="5"/>
      <c r="CU14" s="5">
        <f>LOOKUP(CU$6,'Daily Absent'!$O$6:$AX$6,'Daily Absent'!$O14:$AX14)</f>
        <v>0</v>
      </c>
      <c r="CV14" s="104">
        <f>VALUE('Time Sheet KN'!CW14-'Time Sheet KN'!CV14)*24</f>
        <v>0</v>
      </c>
      <c r="CW14" s="104">
        <f>VALUE('Time Sheet KN'!CY14-'Time Sheet KN'!CX14)*24</f>
        <v>0</v>
      </c>
      <c r="CX14" s="104">
        <f>VALUE('Time Sheet KN'!DA14-'Time Sheet KN'!CZ14)*24</f>
        <v>0</v>
      </c>
      <c r="CY14" s="105">
        <f t="shared" si="126"/>
        <v>0</v>
      </c>
      <c r="CZ14" s="5">
        <f t="shared" si="127"/>
        <v>0</v>
      </c>
      <c r="DA14" s="5"/>
      <c r="DB14" s="5">
        <f>LOOKUP(DB$6,'Daily Absent'!$O$6:$AX$6,'Daily Absent'!$O14:$AX14)</f>
        <v>0</v>
      </c>
      <c r="DC14" s="104">
        <f>VALUE('Time Sheet KN'!DD14-'Time Sheet KN'!DC14)*24</f>
        <v>0</v>
      </c>
      <c r="DD14" s="104">
        <f>VALUE('Time Sheet KN'!DF14-'Time Sheet KN'!DE14)*24</f>
        <v>0</v>
      </c>
      <c r="DE14" s="104">
        <f>VALUE('Time Sheet KN'!DH14-'Time Sheet KN'!DG14)*24</f>
        <v>0</v>
      </c>
      <c r="DF14" s="105">
        <f t="shared" si="128"/>
        <v>0</v>
      </c>
      <c r="DG14" s="5">
        <f t="shared" si="129"/>
        <v>0</v>
      </c>
      <c r="DH14" s="5"/>
      <c r="DI14" s="5">
        <f>LOOKUP(DI$6,'Daily Absent'!$O$6:$AX$6,'Daily Absent'!$O14:$AX14)</f>
        <v>0</v>
      </c>
      <c r="DJ14" s="104">
        <f>VALUE('Time Sheet KN'!DK14-'Time Sheet KN'!DJ14)*24</f>
        <v>0</v>
      </c>
      <c r="DK14" s="104">
        <f>VALUE('Time Sheet KN'!DM14-'Time Sheet KN'!DL14)*24</f>
        <v>0</v>
      </c>
      <c r="DL14" s="104">
        <f>VALUE('Time Sheet KN'!DO14-'Time Sheet KN'!DN14)*24</f>
        <v>0</v>
      </c>
      <c r="DM14" s="105">
        <f t="shared" si="130"/>
        <v>0</v>
      </c>
      <c r="DN14" s="5">
        <f t="shared" si="131"/>
        <v>0</v>
      </c>
      <c r="DO14" s="5"/>
      <c r="DP14" s="5">
        <f>LOOKUP(DP$6,'Daily Absent'!$O$6:$AX$6,'Daily Absent'!$O14:$AX14)</f>
        <v>0</v>
      </c>
      <c r="DQ14" s="104">
        <f>VALUE('Time Sheet KN'!DR14-'Time Sheet KN'!DQ14)*24</f>
        <v>0</v>
      </c>
      <c r="DR14" s="104">
        <f>VALUE('Time Sheet KN'!DT14-'Time Sheet KN'!DS14)*24</f>
        <v>0</v>
      </c>
      <c r="DS14" s="104">
        <f>VALUE('Time Sheet KN'!DV14-'Time Sheet KN'!DU14)*24</f>
        <v>0</v>
      </c>
      <c r="DT14" s="105">
        <f t="shared" si="132"/>
        <v>0</v>
      </c>
      <c r="DU14" s="5">
        <f t="shared" si="133"/>
        <v>0</v>
      </c>
      <c r="DV14" s="5"/>
      <c r="DW14" s="5">
        <f>LOOKUP(DW$6,'Daily Absent'!$O$6:$AX$6,'Daily Absent'!$O14:$AX14)</f>
        <v>0</v>
      </c>
      <c r="DX14" s="104">
        <f>VALUE('Time Sheet KN'!DY14-'Time Sheet KN'!DX14)*24</f>
        <v>0</v>
      </c>
      <c r="DY14" s="104">
        <f>VALUE('Time Sheet KN'!EA14-'Time Sheet KN'!DZ14)*24</f>
        <v>0</v>
      </c>
      <c r="DZ14" s="104">
        <f>VALUE('Time Sheet KN'!EC14-'Time Sheet KN'!EB14)*24</f>
        <v>0</v>
      </c>
      <c r="EA14" s="105">
        <f t="shared" si="134"/>
        <v>0</v>
      </c>
      <c r="EB14" s="5">
        <f t="shared" si="135"/>
        <v>0</v>
      </c>
      <c r="EC14" s="5"/>
      <c r="ED14" s="5">
        <f>LOOKUP(ED$6,'Daily Absent'!$O$6:$AX$6,'Daily Absent'!$O14:$AX14)</f>
        <v>0</v>
      </c>
      <c r="EE14" s="104">
        <f>VALUE('Time Sheet KN'!EF14-'Time Sheet KN'!EE14)*24</f>
        <v>0</v>
      </c>
      <c r="EF14" s="104">
        <f>VALUE('Time Sheet KN'!EH14-'Time Sheet KN'!EG14)*24</f>
        <v>0</v>
      </c>
      <c r="EG14" s="104">
        <f>VALUE('Time Sheet KN'!EJ14-'Time Sheet KN'!EI14)*24</f>
        <v>0</v>
      </c>
      <c r="EH14" s="105">
        <f t="shared" si="136"/>
        <v>0</v>
      </c>
      <c r="EI14" s="5">
        <f t="shared" si="137"/>
        <v>0</v>
      </c>
      <c r="EJ14" s="5"/>
      <c r="EK14" s="5">
        <f>LOOKUP(EK$6,'Daily Absent'!$O$6:$AX$6,'Daily Absent'!$O14:$AX14)</f>
        <v>0</v>
      </c>
      <c r="EL14" s="104">
        <f>VALUE('Time Sheet KN'!EM14-'Time Sheet KN'!EL14)*24</f>
        <v>0</v>
      </c>
      <c r="EM14" s="104">
        <f>VALUE('Time Sheet KN'!EO14-'Time Sheet KN'!EN14)*24</f>
        <v>0</v>
      </c>
      <c r="EN14" s="104">
        <f>VALUE('Time Sheet KN'!EQ14-'Time Sheet KN'!EP14)*24</f>
        <v>0</v>
      </c>
      <c r="EO14" s="105">
        <f t="shared" si="138"/>
        <v>0</v>
      </c>
      <c r="EP14" s="5">
        <f t="shared" si="139"/>
        <v>0</v>
      </c>
      <c r="EQ14" s="5"/>
      <c r="ER14" s="5">
        <f>LOOKUP(ER$6,'Daily Absent'!$O$6:$AX$6,'Daily Absent'!$O14:$AX14)</f>
        <v>0</v>
      </c>
      <c r="ES14" s="104">
        <f>VALUE('Time Sheet KN'!ET14-'Time Sheet KN'!ES14)*24</f>
        <v>0</v>
      </c>
      <c r="ET14" s="104">
        <f>VALUE('Time Sheet KN'!EV14-'Time Sheet KN'!EU14)*24</f>
        <v>0</v>
      </c>
      <c r="EU14" s="104">
        <f>VALUE('Time Sheet KN'!EX14-'Time Sheet KN'!EW14)*24</f>
        <v>0</v>
      </c>
      <c r="EV14" s="105">
        <f t="shared" si="140"/>
        <v>0</v>
      </c>
      <c r="EW14" s="5">
        <f t="shared" si="141"/>
        <v>0</v>
      </c>
      <c r="EX14" s="5"/>
      <c r="EY14" s="5">
        <f>LOOKUP(EY$6,'Daily Absent'!$O$6:$AX$6,'Daily Absent'!$O14:$AX14)</f>
        <v>0</v>
      </c>
      <c r="EZ14" s="104">
        <f>VALUE('Time Sheet KN'!FA14-'Time Sheet KN'!EZ14)*24</f>
        <v>0</v>
      </c>
      <c r="FA14" s="104">
        <f>VALUE('Time Sheet KN'!FC14-'Time Sheet KN'!FB14)*24</f>
        <v>0</v>
      </c>
      <c r="FB14" s="104">
        <f>VALUE('Time Sheet KN'!FE14-'Time Sheet KN'!FD14)*24</f>
        <v>0</v>
      </c>
      <c r="FC14" s="105">
        <f t="shared" si="142"/>
        <v>0</v>
      </c>
      <c r="FD14" s="5">
        <f t="shared" si="143"/>
        <v>0</v>
      </c>
      <c r="FE14" s="5"/>
      <c r="FF14" s="5">
        <f>LOOKUP(FF$6,'Daily Absent'!$O$6:$AX$6,'Daily Absent'!$O14:$AX14)</f>
        <v>0</v>
      </c>
      <c r="FG14" s="104">
        <f>VALUE('Time Sheet KN'!FH14-'Time Sheet KN'!FG14)*24</f>
        <v>0</v>
      </c>
      <c r="FH14" s="104">
        <f>VALUE('Time Sheet KN'!FJ14-'Time Sheet KN'!FI14)*24</f>
        <v>0</v>
      </c>
      <c r="FI14" s="104">
        <f>VALUE('Time Sheet KN'!FL14-'Time Sheet KN'!FK14)*24</f>
        <v>0</v>
      </c>
      <c r="FJ14" s="105">
        <f t="shared" si="144"/>
        <v>0</v>
      </c>
      <c r="FK14" s="5">
        <f t="shared" si="145"/>
        <v>0</v>
      </c>
      <c r="FL14" s="5"/>
      <c r="FM14" s="5">
        <f>LOOKUP(FM$6,'Daily Absent'!$O$6:$AX$6,'Daily Absent'!$O14:$AX14)</f>
        <v>0</v>
      </c>
      <c r="FN14" s="104">
        <f>VALUE('Time Sheet KN'!FO14-'Time Sheet KN'!FN14)*24</f>
        <v>0</v>
      </c>
      <c r="FO14" s="104">
        <f>VALUE('Time Sheet KN'!FQ14-'Time Sheet KN'!FP14)*24</f>
        <v>0</v>
      </c>
      <c r="FP14" s="104">
        <f>VALUE('Time Sheet KN'!FS14-'Time Sheet KN'!FR14)*24</f>
        <v>0</v>
      </c>
      <c r="FQ14" s="105">
        <f t="shared" si="146"/>
        <v>0</v>
      </c>
      <c r="FR14" s="5">
        <f t="shared" si="147"/>
        <v>0</v>
      </c>
      <c r="FS14" s="5"/>
      <c r="FT14" s="5">
        <f>LOOKUP(FT$6,'Daily Absent'!$O$6:$AX$6,'Daily Absent'!$O14:$AX14)</f>
        <v>0</v>
      </c>
      <c r="FU14" s="104">
        <f>VALUE('Time Sheet KN'!FV14-'Time Sheet KN'!FU14)*24</f>
        <v>0</v>
      </c>
      <c r="FV14" s="104">
        <f>VALUE('Time Sheet KN'!FX14-'Time Sheet KN'!FW14)*24</f>
        <v>0</v>
      </c>
      <c r="FW14" s="104">
        <f>VALUE('Time Sheet KN'!FZ14-'Time Sheet KN'!FY14)*24</f>
        <v>0</v>
      </c>
      <c r="FX14" s="105">
        <f t="shared" si="148"/>
        <v>0</v>
      </c>
      <c r="FY14" s="5">
        <f t="shared" si="149"/>
        <v>0</v>
      </c>
      <c r="FZ14" s="5"/>
      <c r="GA14" s="5">
        <f>LOOKUP(GA$6,'Daily Absent'!$O$6:$AX$6,'Daily Absent'!$O14:$AX14)</f>
        <v>0</v>
      </c>
      <c r="GB14" s="104">
        <f>VALUE('Time Sheet KN'!GC14-'Time Sheet KN'!GB14)*24</f>
        <v>0</v>
      </c>
      <c r="GC14" s="104">
        <f>VALUE('Time Sheet KN'!GE14-'Time Sheet KN'!GD14)*24</f>
        <v>0</v>
      </c>
      <c r="GD14" s="104">
        <f>VALUE('Time Sheet KN'!GG14-'Time Sheet KN'!GF14)*24</f>
        <v>0</v>
      </c>
      <c r="GE14" s="105">
        <f t="shared" si="150"/>
        <v>0</v>
      </c>
      <c r="GF14" s="5">
        <f t="shared" si="151"/>
        <v>0</v>
      </c>
      <c r="GG14" s="5"/>
      <c r="GH14" s="5">
        <f>LOOKUP(GH$6,'Daily Absent'!$O$6:$AX$6,'Daily Absent'!$O14:$AX14)</f>
        <v>0</v>
      </c>
      <c r="GI14" s="104">
        <f>VALUE('Time Sheet KN'!GJ14-'Time Sheet KN'!GI14)*24</f>
        <v>0</v>
      </c>
      <c r="GJ14" s="104">
        <f>VALUE('Time Sheet KN'!GL14-'Time Sheet KN'!GK14)*24</f>
        <v>0</v>
      </c>
      <c r="GK14" s="104">
        <f>VALUE('Time Sheet KN'!GN14-'Time Sheet KN'!GM14)*24</f>
        <v>0</v>
      </c>
      <c r="GL14" s="105">
        <f t="shared" si="152"/>
        <v>0</v>
      </c>
      <c r="GM14" s="5">
        <f t="shared" si="153"/>
        <v>0</v>
      </c>
      <c r="GN14" s="5"/>
      <c r="GO14" s="5">
        <f>LOOKUP(GO$6,'Daily Absent'!$O$6:$AX$6,'Daily Absent'!$O14:$AX14)</f>
        <v>0</v>
      </c>
      <c r="GP14" s="104">
        <f>VALUE('Time Sheet KN'!GQ14-'Time Sheet KN'!GP14)*24</f>
        <v>0</v>
      </c>
      <c r="GQ14" s="104">
        <f>VALUE('Time Sheet KN'!GS14-'Time Sheet KN'!GR14)*24</f>
        <v>0</v>
      </c>
      <c r="GR14" s="104">
        <f>VALUE('Time Sheet KN'!GU14-'Time Sheet KN'!GT14)*24</f>
        <v>0</v>
      </c>
      <c r="GS14" s="105">
        <f t="shared" si="154"/>
        <v>0</v>
      </c>
      <c r="GT14" s="5">
        <f t="shared" si="155"/>
        <v>0</v>
      </c>
      <c r="GU14" s="5"/>
      <c r="GV14" s="5">
        <f>LOOKUP(GV$6,'Daily Absent'!$O$6:$AX$6,'Daily Absent'!$O14:$AX14)</f>
        <v>0</v>
      </c>
      <c r="GW14" s="104">
        <f>VALUE('Time Sheet KN'!GX14-'Time Sheet KN'!GW14)*24</f>
        <v>0</v>
      </c>
      <c r="GX14" s="104">
        <f>VALUE('Time Sheet KN'!GZ14-'Time Sheet KN'!GY14)*24</f>
        <v>0</v>
      </c>
      <c r="GY14" s="104">
        <f>VALUE('Time Sheet KN'!HB14-'Time Sheet KN'!HA14)*24</f>
        <v>0</v>
      </c>
      <c r="GZ14" s="105">
        <f t="shared" si="156"/>
        <v>0</v>
      </c>
      <c r="HA14" s="5">
        <f t="shared" si="157"/>
        <v>0</v>
      </c>
      <c r="HB14" s="5"/>
      <c r="HC14" s="5">
        <f>LOOKUP(HC$6,'Daily Absent'!$O$6:$AX$6,'Daily Absent'!$O14:$AX14)</f>
        <v>0</v>
      </c>
      <c r="HD14" s="104">
        <f>VALUE('Time Sheet KN'!HE14-'Time Sheet KN'!HD14)*24</f>
        <v>0</v>
      </c>
      <c r="HE14" s="104">
        <f>VALUE('Time Sheet KN'!HG14-'Time Sheet KN'!HF14)*24</f>
        <v>0</v>
      </c>
      <c r="HF14" s="104">
        <f>VALUE('Time Sheet KN'!HI14-'Time Sheet KN'!HH14)*24</f>
        <v>0</v>
      </c>
      <c r="HG14" s="105">
        <f t="shared" si="158"/>
        <v>0</v>
      </c>
      <c r="HH14" s="5">
        <f t="shared" si="159"/>
        <v>0</v>
      </c>
      <c r="HI14" s="5"/>
      <c r="HJ14" s="5">
        <f>LOOKUP(HJ$6,'Daily Absent'!$O$6:$AX$6,'Daily Absent'!$O14:$AX14)</f>
        <v>0</v>
      </c>
      <c r="HK14" s="104">
        <f>VALUE('Time Sheet KN'!HL14-'Time Sheet KN'!HK14)*24</f>
        <v>0</v>
      </c>
      <c r="HL14" s="104">
        <f>VALUE('Time Sheet KN'!HN14-'Time Sheet KN'!HM14)*24</f>
        <v>0</v>
      </c>
      <c r="HM14" s="104">
        <f>VALUE('Time Sheet KN'!HP14-'Time Sheet KN'!HO14)*24</f>
        <v>0</v>
      </c>
      <c r="HN14" s="105">
        <f t="shared" si="160"/>
        <v>0</v>
      </c>
      <c r="HO14" s="5">
        <f t="shared" si="161"/>
        <v>0</v>
      </c>
      <c r="HP14" s="5"/>
      <c r="HQ14" s="5">
        <f>LOOKUP(HQ$6,'Daily Absent'!$O$6:$AX$6,'Daily Absent'!$O14:$AX14)</f>
        <v>0</v>
      </c>
      <c r="HR14" s="104">
        <f>VALUE('Time Sheet KN'!HS14-'Time Sheet KN'!HR14)*24</f>
        <v>0</v>
      </c>
      <c r="HS14" s="104">
        <f>VALUE('Time Sheet KN'!HU14-'Time Sheet KN'!HT14)*24</f>
        <v>0</v>
      </c>
      <c r="HT14" s="104">
        <f>VALUE('Time Sheet KN'!HW14-'Time Sheet KN'!HV14)*24</f>
        <v>0</v>
      </c>
      <c r="HU14" s="105">
        <f t="shared" si="162"/>
        <v>0</v>
      </c>
      <c r="HV14" s="5">
        <f t="shared" si="163"/>
        <v>0</v>
      </c>
      <c r="HW14" s="5"/>
      <c r="HX14" s="5">
        <f>LOOKUP(HX$6,'Daily Absent'!$O$6:$AX$6,'Daily Absent'!$O14:$AX14)</f>
        <v>0</v>
      </c>
      <c r="HY14" s="104">
        <f>VALUE('Time Sheet KN'!HZ14-'Time Sheet KN'!HY14)*24</f>
        <v>0</v>
      </c>
      <c r="HZ14" s="104">
        <f>VALUE('Time Sheet KN'!IB14-'Time Sheet KN'!IA14)*24</f>
        <v>0</v>
      </c>
      <c r="IA14" s="104">
        <f>VALUE('Time Sheet KN'!ID14-'Time Sheet KN'!IC14)*24</f>
        <v>0</v>
      </c>
      <c r="IB14" s="105">
        <f t="shared" si="164"/>
        <v>0</v>
      </c>
      <c r="IC14" s="5">
        <f t="shared" si="165"/>
        <v>0</v>
      </c>
      <c r="ID14" s="5"/>
      <c r="IE14" s="5">
        <f>LOOKUP(IE$6,'Daily Absent'!$O$6:$AX$6,'Daily Absent'!$O14:$AX14)</f>
        <v>0</v>
      </c>
      <c r="IF14" s="104">
        <f>VALUE('Time Sheet KN'!IG14-'Time Sheet KN'!IF14)*24</f>
        <v>0</v>
      </c>
      <c r="IG14" s="104">
        <f>VALUE('Time Sheet KN'!II14-'Time Sheet KN'!IH14)*24</f>
        <v>0</v>
      </c>
      <c r="IH14" s="104">
        <f>VALUE('Time Sheet KN'!IK14-'Time Sheet KN'!IJ14)*24</f>
        <v>0</v>
      </c>
      <c r="II14" s="105">
        <f t="shared" si="166"/>
        <v>0</v>
      </c>
      <c r="IJ14" s="5">
        <f t="shared" si="167"/>
        <v>0</v>
      </c>
      <c r="IK14" s="5"/>
      <c r="IL14" s="5">
        <f>LOOKUP(IL$6,'Daily Absent'!$O$6:$AX$6,'Daily Absent'!$O14:$AX14)</f>
        <v>0</v>
      </c>
      <c r="IM14" s="104">
        <f>VALUE('Time Sheet KN'!IN14-'Time Sheet KN'!IM14)*24</f>
        <v>0</v>
      </c>
      <c r="IN14" s="104">
        <f>VALUE('Time Sheet KN'!IP14-'Time Sheet KN'!IO14)*24</f>
        <v>0</v>
      </c>
      <c r="IO14" s="104">
        <f>VALUE('Time Sheet KN'!IR14-'Time Sheet KN'!IQ14)*24</f>
        <v>0</v>
      </c>
      <c r="IP14" s="105">
        <f t="shared" si="168"/>
        <v>0</v>
      </c>
      <c r="IQ14" s="5">
        <f t="shared" si="169"/>
        <v>0</v>
      </c>
      <c r="IR14" s="5"/>
      <c r="IS14" s="5">
        <f>LOOKUP(IS$6,'Daily Absent'!$O$6:$AX$6,'Daily Absent'!$O14:$AX14)</f>
        <v>0</v>
      </c>
      <c r="IT14" s="104">
        <f>VALUE('Time Sheet KN'!IU14-'Time Sheet KN'!IT14)*24</f>
        <v>0</v>
      </c>
      <c r="IU14" s="104">
        <f>VALUE('Time Sheet KN'!IW14-'Time Sheet KN'!IV14)*24</f>
        <v>0</v>
      </c>
      <c r="IV14" s="104">
        <f>VALUE('Time Sheet KN'!IY14-'Time Sheet KN'!IX14)*24</f>
        <v>0</v>
      </c>
      <c r="IW14" s="105">
        <f t="shared" si="170"/>
        <v>0</v>
      </c>
      <c r="IX14" s="5">
        <f t="shared" si="171"/>
        <v>0</v>
      </c>
      <c r="IY14" s="5"/>
      <c r="IZ14" s="5">
        <f>LOOKUP(IZ$6,'Daily Absent'!$O$6:$AX$6,'Daily Absent'!$O14:$AX14)</f>
        <v>0</v>
      </c>
      <c r="JA14" s="104">
        <f>VALUE('Time Sheet KN'!JB14-'Time Sheet KN'!JA14)*24</f>
        <v>0</v>
      </c>
      <c r="JB14" s="104">
        <f>VALUE('Time Sheet KN'!JD14-'Time Sheet KN'!JC14)*24</f>
        <v>0</v>
      </c>
      <c r="JC14" s="104">
        <f>VALUE('Time Sheet KN'!JF14-'Time Sheet KN'!JE14)*24</f>
        <v>0</v>
      </c>
      <c r="JD14" s="105">
        <f t="shared" si="172"/>
        <v>0</v>
      </c>
      <c r="JE14" s="5">
        <f t="shared" si="173"/>
        <v>0</v>
      </c>
      <c r="JF14" s="5"/>
    </row>
    <row r="15" spans="1:266" ht="20" customHeight="1">
      <c r="A15" s="54">
        <f>IF('Master MP Status'!A15&gt;0,'Master MP Status'!A15,"")</f>
        <v>7</v>
      </c>
      <c r="B15" s="5" t="str">
        <f>IF(ISTEXT('Master MP Status'!B15),'Master MP Status'!B15,"")</f>
        <v>INDIRECT</v>
      </c>
      <c r="C15" s="153" t="str">
        <f>IF(OR(ISTEXT('Master MP Status'!C15),'Master MP Status'!C15&gt;0),'Master MP Status'!C15,"")</f>
        <v>240045</v>
      </c>
      <c r="D15" s="154">
        <f>IF(OR(ISTEXT('Master MP Status'!D15),'Master MP Status'!D15&gt;0),'Master MP Status'!D15,"")</f>
        <v>250045</v>
      </c>
      <c r="E15" s="5" t="str">
        <f>IF(ISTEXT('Master MP Status'!E15),'Master MP Status'!E15,"")</f>
        <v>IRMA HANDAYANI</v>
      </c>
      <c r="F15" s="5" t="str">
        <f>IF(ISTEXT('Master MP Status'!F15),'Master MP Status'!F15,"")</f>
        <v/>
      </c>
      <c r="G15" s="5" t="str">
        <f>IF(ISTEXT('Master MP Status'!G15),'Master MP Status'!G15,"")</f>
        <v>Local</v>
      </c>
      <c r="H15" s="5" t="str">
        <f>IF(ISTEXT('Master MP Status'!H15),'Master MP Status'!H15,"")</f>
        <v>HO</v>
      </c>
      <c r="I15" s="5" t="str">
        <f>IF(ISTEXT('Master MP Status'!I15),'Master MP Status'!I15,"")</f>
        <v>HR &amp; Admin</v>
      </c>
      <c r="J15" s="5" t="str">
        <f>IF(ISTEXT('Master MP Status'!J15),'Master MP Status'!J15,"")</f>
        <v>HR &amp; Admin</v>
      </c>
      <c r="K15" s="9">
        <f>IF(OR('Master MP Status'!K15=0,'Master MP Status'!K15=""),"",'Master MP Status'!K15)</f>
        <v>45667</v>
      </c>
      <c r="L15" s="9">
        <f>IF(OR('Master MP Status'!L15=0,'Master MP Status'!L15=""),"",'Master MP Status'!L15)</f>
        <v>45667</v>
      </c>
      <c r="M15" s="9" t="str">
        <f>IF(OR('Master MP Status'!M15=0,'Master MP Status'!M15=""),"",'Master MP Status'!M15)</f>
        <v/>
      </c>
      <c r="N15" s="5" t="str">
        <f>IF(ISTEXT('Master MP Status'!N15),'Master MP Status'!N15,"")</f>
        <v/>
      </c>
      <c r="O15" s="5">
        <f>LOOKUP(O$6,'Daily Absent'!$O$6:$AX$6,'Daily Absent'!$O15:$AX15)</f>
        <v>1</v>
      </c>
      <c r="P15" s="104">
        <f>VALUE('Time Sheet KN'!Q15-'Time Sheet KN'!P15)*24</f>
        <v>5</v>
      </c>
      <c r="Q15" s="104">
        <f>VALUE('Time Sheet KN'!S15-'Time Sheet KN'!R15)*24</f>
        <v>5.0000000000000009</v>
      </c>
      <c r="R15" s="104">
        <f>VALUE('Time Sheet KN'!U15-'Time Sheet KN'!T15)*24</f>
        <v>0</v>
      </c>
      <c r="S15" s="105">
        <f t="shared" si="102"/>
        <v>10</v>
      </c>
      <c r="T15" s="5">
        <f t="shared" si="103"/>
        <v>0</v>
      </c>
      <c r="U15" s="5"/>
      <c r="V15" s="5">
        <f>LOOKUP(V$6,'Daily Absent'!$O$6:$AX$6,'Daily Absent'!$O15:$AX15)</f>
        <v>1</v>
      </c>
      <c r="W15" s="104">
        <f>VALUE('Time Sheet KN'!X15-'Time Sheet KN'!W15)*24</f>
        <v>5</v>
      </c>
      <c r="X15" s="104">
        <f>VALUE('Time Sheet KN'!Z15-'Time Sheet KN'!Y15)*24</f>
        <v>5.0000000000000009</v>
      </c>
      <c r="Y15" s="104">
        <f>VALUE('Time Sheet KN'!AB15-'Time Sheet KN'!AA15)*24</f>
        <v>0</v>
      </c>
      <c r="Z15" s="105">
        <f t="shared" si="104"/>
        <v>10</v>
      </c>
      <c r="AA15" s="5">
        <f t="shared" si="105"/>
        <v>0</v>
      </c>
      <c r="AB15" s="5"/>
      <c r="AC15" s="5">
        <f>LOOKUP(AC$6,'Daily Absent'!$O$6:$AX$6,'Daily Absent'!$O15:$AX15)</f>
        <v>1</v>
      </c>
      <c r="AD15" s="104">
        <f>VALUE('Time Sheet KN'!AE15-'Time Sheet KN'!AD15)*24</f>
        <v>5</v>
      </c>
      <c r="AE15" s="104">
        <f>VALUE('Time Sheet KN'!AG15-'Time Sheet KN'!AF15)*24</f>
        <v>5.0000000000000009</v>
      </c>
      <c r="AF15" s="104">
        <f>VALUE('Time Sheet KN'!AI15-'Time Sheet KN'!AH15)*24</f>
        <v>0</v>
      </c>
      <c r="AG15" s="105">
        <f t="shared" si="106"/>
        <v>10</v>
      </c>
      <c r="AH15" s="5">
        <f t="shared" si="107"/>
        <v>0</v>
      </c>
      <c r="AI15" s="5"/>
      <c r="AJ15" s="5">
        <f>LOOKUP(AJ$6,'Daily Absent'!$O$6:$AX$6,'Daily Absent'!$O15:$AX15)</f>
        <v>1</v>
      </c>
      <c r="AK15" s="104">
        <f>VALUE('Time Sheet KN'!AL15-'Time Sheet KN'!AK15)*24</f>
        <v>5</v>
      </c>
      <c r="AL15" s="104">
        <f>VALUE('Time Sheet KN'!AN15-'Time Sheet KN'!AM15)*24</f>
        <v>5.0000000000000009</v>
      </c>
      <c r="AM15" s="104">
        <f>VALUE('Time Sheet KN'!AP15-'Time Sheet KN'!AO15)*24</f>
        <v>0</v>
      </c>
      <c r="AN15" s="105">
        <f t="shared" si="108"/>
        <v>10</v>
      </c>
      <c r="AO15" s="5">
        <f t="shared" si="109"/>
        <v>0</v>
      </c>
      <c r="AP15" s="5"/>
      <c r="AQ15" s="5">
        <f>LOOKUP(AQ$6,'Daily Absent'!$O$6:$AX$6,'Daily Absent'!$O15:$AX15)</f>
        <v>1</v>
      </c>
      <c r="AR15" s="104">
        <f>VALUE('Time Sheet KN'!AS15-'Time Sheet KN'!AR15)*24</f>
        <v>5</v>
      </c>
      <c r="AS15" s="104">
        <f>VALUE('Time Sheet KN'!AU15-'Time Sheet KN'!AT15)*24</f>
        <v>4.0000000000000018</v>
      </c>
      <c r="AT15" s="104">
        <f>VALUE('Time Sheet KN'!AW15-'Time Sheet KN'!AV15)*24</f>
        <v>0</v>
      </c>
      <c r="AU15" s="105">
        <f t="shared" si="110"/>
        <v>9</v>
      </c>
      <c r="AV15" s="5">
        <f t="shared" si="111"/>
        <v>1.7763568394002505E-15</v>
      </c>
      <c r="AW15" s="5"/>
      <c r="AX15" s="5">
        <f>LOOKUP(AX$6,'Daily Absent'!$O$6:$AX$6,'Daily Absent'!$O15:$AX15)</f>
        <v>1</v>
      </c>
      <c r="AY15" s="104">
        <f>VALUE('Time Sheet KN'!AZ15-'Time Sheet KN'!AY15)*24</f>
        <v>4</v>
      </c>
      <c r="AZ15" s="104">
        <f>VALUE('Time Sheet KN'!BB15-'Time Sheet KN'!BA15)*24</f>
        <v>3</v>
      </c>
      <c r="BA15" s="104">
        <f>VALUE('Time Sheet KN'!BD15-'Time Sheet KN'!BC15)*24</f>
        <v>0</v>
      </c>
      <c r="BB15" s="105">
        <f t="shared" si="112"/>
        <v>0</v>
      </c>
      <c r="BC15" s="5">
        <f t="shared" si="113"/>
        <v>7</v>
      </c>
      <c r="BD15" s="5"/>
      <c r="BE15" s="5">
        <f>LOOKUP(BE$6,'Daily Absent'!$O$6:$AX$6,'Daily Absent'!$O15:$AX15)</f>
        <v>1</v>
      </c>
      <c r="BF15" s="104">
        <f>VALUE('Time Sheet KN'!BG15-'Time Sheet KN'!BF15)*24</f>
        <v>5</v>
      </c>
      <c r="BG15" s="104">
        <f>VALUE('Time Sheet KN'!BI15-'Time Sheet KN'!BH15)*24</f>
        <v>5.0000000000000009</v>
      </c>
      <c r="BH15" s="104">
        <f>VALUE('Time Sheet KN'!BK15-'Time Sheet KN'!BJ15)*24</f>
        <v>0</v>
      </c>
      <c r="BI15" s="105">
        <f t="shared" si="114"/>
        <v>10</v>
      </c>
      <c r="BJ15" s="5">
        <f t="shared" si="115"/>
        <v>0</v>
      </c>
      <c r="BK15" s="5"/>
      <c r="BL15" s="5">
        <f>LOOKUP(BL$6,'Daily Absent'!$O$6:$AX$6,'Daily Absent'!$O15:$AX15)</f>
        <v>1</v>
      </c>
      <c r="BM15" s="104">
        <f>VALUE('Time Sheet KN'!BN15-'Time Sheet KN'!BM15)*24</f>
        <v>5</v>
      </c>
      <c r="BN15" s="104">
        <f>VALUE('Time Sheet KN'!BP15-'Time Sheet KN'!BO15)*24</f>
        <v>5.0000000000000009</v>
      </c>
      <c r="BO15" s="104">
        <f>VALUE('Time Sheet KN'!BR15-'Time Sheet KN'!BQ15)*24</f>
        <v>0</v>
      </c>
      <c r="BP15" s="105">
        <f t="shared" si="116"/>
        <v>10</v>
      </c>
      <c r="BQ15" s="5">
        <f t="shared" si="117"/>
        <v>0</v>
      </c>
      <c r="BR15" s="5"/>
      <c r="BS15" s="5">
        <f>LOOKUP(BS$6,'Daily Absent'!$O$6:$AX$6,'Daily Absent'!$O15:$AX15)</f>
        <v>1</v>
      </c>
      <c r="BT15" s="104">
        <f>VALUE('Time Sheet KN'!BU15-'Time Sheet KN'!BT15)*24</f>
        <v>5</v>
      </c>
      <c r="BU15" s="104">
        <f>VALUE('Time Sheet KN'!BW15-'Time Sheet KN'!BV15)*24</f>
        <v>5.0000000000000009</v>
      </c>
      <c r="BV15" s="104">
        <f>VALUE('Time Sheet KN'!BY15-'Time Sheet KN'!BX15)*24</f>
        <v>0</v>
      </c>
      <c r="BW15" s="105">
        <f t="shared" si="118"/>
        <v>10</v>
      </c>
      <c r="BX15" s="5">
        <f t="shared" si="119"/>
        <v>0</v>
      </c>
      <c r="BY15" s="5"/>
      <c r="BZ15" s="5">
        <f>LOOKUP(BZ$6,'Daily Absent'!$O$6:$AX$6,'Daily Absent'!$O15:$AX15)</f>
        <v>0</v>
      </c>
      <c r="CA15" s="104">
        <f>VALUE('Time Sheet KN'!CB15-'Time Sheet KN'!CA15)*24</f>
        <v>0</v>
      </c>
      <c r="CB15" s="104">
        <f>VALUE('Time Sheet KN'!CD15-'Time Sheet KN'!CC15)*24</f>
        <v>0</v>
      </c>
      <c r="CC15" s="104">
        <f>VALUE('Time Sheet KN'!CF15-'Time Sheet KN'!CE15)*24</f>
        <v>0</v>
      </c>
      <c r="CD15" s="105">
        <f t="shared" si="120"/>
        <v>0</v>
      </c>
      <c r="CE15" s="5">
        <f t="shared" si="121"/>
        <v>0</v>
      </c>
      <c r="CF15" s="5"/>
      <c r="CG15" s="5">
        <f>LOOKUP(CG$6,'Daily Absent'!$O$6:$AX$6,'Daily Absent'!$O15:$AX15)</f>
        <v>0</v>
      </c>
      <c r="CH15" s="104">
        <f>VALUE('Time Sheet KN'!CI15-'Time Sheet KN'!CH15)*24</f>
        <v>0</v>
      </c>
      <c r="CI15" s="104">
        <f>VALUE('Time Sheet KN'!CK15-'Time Sheet KN'!CJ15)*24</f>
        <v>0</v>
      </c>
      <c r="CJ15" s="104">
        <f>VALUE('Time Sheet KN'!CM15-'Time Sheet KN'!CL15)*24</f>
        <v>0</v>
      </c>
      <c r="CK15" s="105">
        <f t="shared" si="122"/>
        <v>0</v>
      </c>
      <c r="CL15" s="5">
        <f t="shared" si="123"/>
        <v>0</v>
      </c>
      <c r="CM15" s="5"/>
      <c r="CN15" s="5">
        <f>LOOKUP(CN$6,'Daily Absent'!$O$6:$AX$6,'Daily Absent'!$O15:$AX15)</f>
        <v>0</v>
      </c>
      <c r="CO15" s="104">
        <f>VALUE('Time Sheet KN'!CP15-'Time Sheet KN'!CO15)*24</f>
        <v>0</v>
      </c>
      <c r="CP15" s="104">
        <f>VALUE('Time Sheet KN'!CR15-'Time Sheet KN'!CQ15)*24</f>
        <v>0</v>
      </c>
      <c r="CQ15" s="104">
        <f>VALUE('Time Sheet KN'!CT15-'Time Sheet KN'!CS15)*24</f>
        <v>0</v>
      </c>
      <c r="CR15" s="105">
        <f t="shared" si="124"/>
        <v>0</v>
      </c>
      <c r="CS15" s="5">
        <f t="shared" si="125"/>
        <v>0</v>
      </c>
      <c r="CT15" s="5"/>
      <c r="CU15" s="5">
        <f>LOOKUP(CU$6,'Daily Absent'!$O$6:$AX$6,'Daily Absent'!$O15:$AX15)</f>
        <v>0</v>
      </c>
      <c r="CV15" s="104">
        <f>VALUE('Time Sheet KN'!CW15-'Time Sheet KN'!CV15)*24</f>
        <v>0</v>
      </c>
      <c r="CW15" s="104">
        <f>VALUE('Time Sheet KN'!CY15-'Time Sheet KN'!CX15)*24</f>
        <v>0</v>
      </c>
      <c r="CX15" s="104">
        <f>VALUE('Time Sheet KN'!DA15-'Time Sheet KN'!CZ15)*24</f>
        <v>0</v>
      </c>
      <c r="CY15" s="105">
        <f t="shared" si="126"/>
        <v>0</v>
      </c>
      <c r="CZ15" s="5">
        <f t="shared" si="127"/>
        <v>0</v>
      </c>
      <c r="DA15" s="5"/>
      <c r="DB15" s="5">
        <f>LOOKUP(DB$6,'Daily Absent'!$O$6:$AX$6,'Daily Absent'!$O15:$AX15)</f>
        <v>1</v>
      </c>
      <c r="DC15" s="104">
        <f>VALUE('Time Sheet KN'!DD15-'Time Sheet KN'!DC15)*24</f>
        <v>5</v>
      </c>
      <c r="DD15" s="104">
        <f>VALUE('Time Sheet KN'!DF15-'Time Sheet KN'!DE15)*24</f>
        <v>5.0000000000000009</v>
      </c>
      <c r="DE15" s="104">
        <f>VALUE('Time Sheet KN'!DH15-'Time Sheet KN'!DG15)*24</f>
        <v>3</v>
      </c>
      <c r="DF15" s="105">
        <f t="shared" si="128"/>
        <v>10</v>
      </c>
      <c r="DG15" s="5">
        <f t="shared" si="129"/>
        <v>3</v>
      </c>
      <c r="DH15" s="5"/>
      <c r="DI15" s="5">
        <f>LOOKUP(DI$6,'Daily Absent'!$O$6:$AX$6,'Daily Absent'!$O15:$AX15)</f>
        <v>1</v>
      </c>
      <c r="DJ15" s="104">
        <f>VALUE('Time Sheet KN'!DK15-'Time Sheet KN'!DJ15)*24</f>
        <v>5</v>
      </c>
      <c r="DK15" s="104">
        <f>VALUE('Time Sheet KN'!DM15-'Time Sheet KN'!DL15)*24</f>
        <v>5.0000000000000009</v>
      </c>
      <c r="DL15" s="104">
        <f>VALUE('Time Sheet KN'!DO15-'Time Sheet KN'!DN15)*24</f>
        <v>0</v>
      </c>
      <c r="DM15" s="105">
        <f t="shared" si="130"/>
        <v>10</v>
      </c>
      <c r="DN15" s="5">
        <f t="shared" si="131"/>
        <v>0</v>
      </c>
      <c r="DO15" s="5"/>
      <c r="DP15" s="5">
        <f>LOOKUP(DP$6,'Daily Absent'!$O$6:$AX$6,'Daily Absent'!$O15:$AX15)</f>
        <v>1</v>
      </c>
      <c r="DQ15" s="104">
        <f>VALUE('Time Sheet KN'!DR15-'Time Sheet KN'!DQ15)*24</f>
        <v>5</v>
      </c>
      <c r="DR15" s="104">
        <f>VALUE('Time Sheet KN'!DT15-'Time Sheet KN'!DS15)*24</f>
        <v>5.0000000000000009</v>
      </c>
      <c r="DS15" s="104">
        <f>VALUE('Time Sheet KN'!DV15-'Time Sheet KN'!DU15)*24</f>
        <v>0</v>
      </c>
      <c r="DT15" s="105">
        <f t="shared" si="132"/>
        <v>10</v>
      </c>
      <c r="DU15" s="5">
        <f t="shared" si="133"/>
        <v>0</v>
      </c>
      <c r="DV15" s="5"/>
      <c r="DW15" s="5">
        <f>LOOKUP(DW$6,'Daily Absent'!$O$6:$AX$6,'Daily Absent'!$O15:$AX15)</f>
        <v>1</v>
      </c>
      <c r="DX15" s="104">
        <f>VALUE('Time Sheet KN'!DY15-'Time Sheet KN'!DX15)*24</f>
        <v>5</v>
      </c>
      <c r="DY15" s="104">
        <f>VALUE('Time Sheet KN'!EA15-'Time Sheet KN'!DZ15)*24</f>
        <v>5.0000000000000009</v>
      </c>
      <c r="DZ15" s="104">
        <f>VALUE('Time Sheet KN'!EC15-'Time Sheet KN'!EB15)*24</f>
        <v>0</v>
      </c>
      <c r="EA15" s="105">
        <f t="shared" si="134"/>
        <v>10</v>
      </c>
      <c r="EB15" s="5">
        <f t="shared" si="135"/>
        <v>0</v>
      </c>
      <c r="EC15" s="5"/>
      <c r="ED15" s="5">
        <f>LOOKUP(ED$6,'Daily Absent'!$O$6:$AX$6,'Daily Absent'!$O15:$AX15)</f>
        <v>1</v>
      </c>
      <c r="EE15" s="104">
        <f>VALUE('Time Sheet KN'!EF15-'Time Sheet KN'!EE15)*24</f>
        <v>5</v>
      </c>
      <c r="EF15" s="104">
        <f>VALUE('Time Sheet KN'!EH15-'Time Sheet KN'!EG15)*24</f>
        <v>5.0000000000000009</v>
      </c>
      <c r="EG15" s="104">
        <f>VALUE('Time Sheet KN'!EJ15-'Time Sheet KN'!EI15)*24</f>
        <v>0</v>
      </c>
      <c r="EH15" s="105">
        <f t="shared" si="136"/>
        <v>10</v>
      </c>
      <c r="EI15" s="5">
        <f t="shared" si="137"/>
        <v>0</v>
      </c>
      <c r="EJ15" s="5"/>
      <c r="EK15" s="5">
        <f>LOOKUP(EK$6,'Daily Absent'!$O$6:$AX$6,'Daily Absent'!$O15:$AX15)</f>
        <v>1</v>
      </c>
      <c r="EL15" s="104">
        <f>VALUE('Time Sheet KN'!EM16-'Time Sheet KN'!EL16)*24</f>
        <v>6</v>
      </c>
      <c r="EM15" s="104">
        <f>VALUE('Time Sheet KN'!EO16-'Time Sheet KN'!EN16)*24</f>
        <v>5.0000000000000009</v>
      </c>
      <c r="EN15" s="104">
        <f>VALUE('Time Sheet KN'!EQ15-'Time Sheet KN'!EP15)*24</f>
        <v>0</v>
      </c>
      <c r="EO15" s="105">
        <f t="shared" si="138"/>
        <v>9</v>
      </c>
      <c r="EP15" s="5">
        <f t="shared" si="139"/>
        <v>2</v>
      </c>
      <c r="EQ15" s="5"/>
      <c r="ER15" s="5">
        <f>LOOKUP(ER$6,'Daily Absent'!$O$6:$AX$6,'Daily Absent'!$O15:$AX15)</f>
        <v>0</v>
      </c>
      <c r="ES15" s="104">
        <f>VALUE('Time Sheet KN'!ET15-'Time Sheet KN'!ES15)*24</f>
        <v>0</v>
      </c>
      <c r="ET15" s="104">
        <f>VALUE('Time Sheet KN'!EV15-'Time Sheet KN'!EU15)*24</f>
        <v>0</v>
      </c>
      <c r="EU15" s="104">
        <f>VALUE('Time Sheet KN'!EX15-'Time Sheet KN'!EW15)*24</f>
        <v>0</v>
      </c>
      <c r="EV15" s="105">
        <f t="shared" si="140"/>
        <v>0</v>
      </c>
      <c r="EW15" s="5">
        <f t="shared" si="141"/>
        <v>0</v>
      </c>
      <c r="EX15" s="5"/>
      <c r="EY15" s="5">
        <f>LOOKUP(EY$6,'Daily Absent'!$O$6:$AX$6,'Daily Absent'!$O15:$AX15)</f>
        <v>1</v>
      </c>
      <c r="EZ15" s="104">
        <f>VALUE('Time Sheet KN'!FA15-'Time Sheet KN'!EZ15)*24</f>
        <v>5</v>
      </c>
      <c r="FA15" s="104">
        <f>VALUE('Time Sheet KN'!FC15-'Time Sheet KN'!FB15)*24</f>
        <v>5.0000000000000009</v>
      </c>
      <c r="FB15" s="104">
        <f>VALUE('Time Sheet KN'!FE15-'Time Sheet KN'!FD15)*24</f>
        <v>2.0000000000000009</v>
      </c>
      <c r="FC15" s="105">
        <f t="shared" si="142"/>
        <v>10</v>
      </c>
      <c r="FD15" s="5">
        <f t="shared" si="143"/>
        <v>2</v>
      </c>
      <c r="FE15" s="5"/>
      <c r="FF15" s="5">
        <f>LOOKUP(FF$6,'Daily Absent'!$O$6:$AX$6,'Daily Absent'!$O15:$AX15)</f>
        <v>1</v>
      </c>
      <c r="FG15" s="104">
        <f>VALUE('Time Sheet KN'!FH15-'Time Sheet KN'!FG15)*24</f>
        <v>0</v>
      </c>
      <c r="FH15" s="104">
        <f>VALUE('Time Sheet KN'!FJ15-'Time Sheet KN'!FI15)*24</f>
        <v>0</v>
      </c>
      <c r="FI15" s="104">
        <f>VALUE('Time Sheet KN'!FL15-'Time Sheet KN'!FK15)*24</f>
        <v>0</v>
      </c>
      <c r="FJ15" s="105">
        <f t="shared" si="144"/>
        <v>0</v>
      </c>
      <c r="FK15" s="5">
        <f t="shared" si="145"/>
        <v>0</v>
      </c>
      <c r="FL15" s="5"/>
      <c r="FM15" s="5">
        <f>LOOKUP(FM$6,'Daily Absent'!$O$6:$AX$6,'Daily Absent'!$O15:$AX15)</f>
        <v>0</v>
      </c>
      <c r="FN15" s="104">
        <f>VALUE('Time Sheet KN'!FO15-'Time Sheet KN'!FN15)*24</f>
        <v>0</v>
      </c>
      <c r="FO15" s="104">
        <f>VALUE('Time Sheet KN'!FQ15-'Time Sheet KN'!FP15)*24</f>
        <v>0</v>
      </c>
      <c r="FP15" s="104">
        <f>VALUE('Time Sheet KN'!FS15-'Time Sheet KN'!FR15)*24</f>
        <v>0</v>
      </c>
      <c r="FQ15" s="105">
        <f t="shared" si="146"/>
        <v>0</v>
      </c>
      <c r="FR15" s="5">
        <f t="shared" si="147"/>
        <v>0</v>
      </c>
      <c r="FS15" s="5"/>
      <c r="FT15" s="5">
        <f>LOOKUP(FT$6,'Daily Absent'!$O$6:$AX$6,'Daily Absent'!$O15:$AX15)</f>
        <v>0</v>
      </c>
      <c r="FU15" s="104">
        <f>VALUE('Time Sheet KN'!FV15-'Time Sheet KN'!FU15)*24</f>
        <v>0</v>
      </c>
      <c r="FV15" s="104">
        <f>VALUE('Time Sheet KN'!FX15-'Time Sheet KN'!FW15)*24</f>
        <v>0</v>
      </c>
      <c r="FW15" s="104">
        <f>VALUE('Time Sheet KN'!FZ15-'Time Sheet KN'!FY15)*24</f>
        <v>0</v>
      </c>
      <c r="FX15" s="105">
        <f t="shared" si="148"/>
        <v>0</v>
      </c>
      <c r="FY15" s="5">
        <f t="shared" si="149"/>
        <v>0</v>
      </c>
      <c r="FZ15" s="5"/>
      <c r="GA15" s="5">
        <f>LOOKUP(GA$6,'Daily Absent'!$O$6:$AX$6,'Daily Absent'!$O15:$AX15)</f>
        <v>0</v>
      </c>
      <c r="GB15" s="104">
        <f>VALUE('Time Sheet KN'!GC15-'Time Sheet KN'!GB15)*24</f>
        <v>0</v>
      </c>
      <c r="GC15" s="104">
        <f>VALUE('Time Sheet KN'!GE15-'Time Sheet KN'!GD15)*24</f>
        <v>0</v>
      </c>
      <c r="GD15" s="104">
        <f>VALUE('Time Sheet KN'!GG15-'Time Sheet KN'!GF15)*24</f>
        <v>0</v>
      </c>
      <c r="GE15" s="105">
        <f t="shared" si="150"/>
        <v>0</v>
      </c>
      <c r="GF15" s="5">
        <f t="shared" si="151"/>
        <v>0</v>
      </c>
      <c r="GG15" s="5"/>
      <c r="GH15" s="5">
        <f>LOOKUP(GH$6,'Daily Absent'!$O$6:$AX$6,'Daily Absent'!$O15:$AX15)</f>
        <v>0</v>
      </c>
      <c r="GI15" s="104">
        <f>VALUE('Time Sheet KN'!GJ15-'Time Sheet KN'!GI15)*24</f>
        <v>0</v>
      </c>
      <c r="GJ15" s="104">
        <f>VALUE('Time Sheet KN'!GL15-'Time Sheet KN'!GK15)*24</f>
        <v>0</v>
      </c>
      <c r="GK15" s="104">
        <f>VALUE('Time Sheet KN'!GN15-'Time Sheet KN'!GM15)*24</f>
        <v>0</v>
      </c>
      <c r="GL15" s="105">
        <f t="shared" si="152"/>
        <v>0</v>
      </c>
      <c r="GM15" s="5">
        <f t="shared" si="153"/>
        <v>0</v>
      </c>
      <c r="GN15" s="5"/>
      <c r="GO15" s="5">
        <f>LOOKUP(GO$6,'Daily Absent'!$O$6:$AX$6,'Daily Absent'!$O15:$AX15)</f>
        <v>0</v>
      </c>
      <c r="GP15" s="104">
        <f>VALUE('Time Sheet KN'!GQ15-'Time Sheet KN'!GP15)*24</f>
        <v>0</v>
      </c>
      <c r="GQ15" s="104">
        <f>VALUE('Time Sheet KN'!GS15-'Time Sheet KN'!GR15)*24</f>
        <v>0</v>
      </c>
      <c r="GR15" s="104">
        <f>VALUE('Time Sheet KN'!GU15-'Time Sheet KN'!GT15)*24</f>
        <v>0</v>
      </c>
      <c r="GS15" s="105">
        <f t="shared" si="154"/>
        <v>0</v>
      </c>
      <c r="GT15" s="5">
        <f t="shared" si="155"/>
        <v>0</v>
      </c>
      <c r="GU15" s="5"/>
      <c r="GV15" s="5">
        <f>LOOKUP(GV$6,'Daily Absent'!$O$6:$AX$6,'Daily Absent'!$O15:$AX15)</f>
        <v>0</v>
      </c>
      <c r="GW15" s="104">
        <f>VALUE('Time Sheet KN'!GX15-'Time Sheet KN'!GW15)*24</f>
        <v>0</v>
      </c>
      <c r="GX15" s="104">
        <f>VALUE('Time Sheet KN'!GZ15-'Time Sheet KN'!GY15)*24</f>
        <v>0</v>
      </c>
      <c r="GY15" s="104">
        <f>VALUE('Time Sheet KN'!HB15-'Time Sheet KN'!HA15)*24</f>
        <v>0</v>
      </c>
      <c r="GZ15" s="105">
        <f t="shared" si="156"/>
        <v>0</v>
      </c>
      <c r="HA15" s="5">
        <f t="shared" si="157"/>
        <v>0</v>
      </c>
      <c r="HB15" s="5"/>
      <c r="HC15" s="5">
        <f>LOOKUP(HC$6,'Daily Absent'!$O$6:$AX$6,'Daily Absent'!$O15:$AX15)</f>
        <v>0</v>
      </c>
      <c r="HD15" s="104">
        <f>VALUE('Time Sheet KN'!HE15-'Time Sheet KN'!HD15)*24</f>
        <v>0</v>
      </c>
      <c r="HE15" s="104">
        <f>VALUE('Time Sheet KN'!HG15-'Time Sheet KN'!HF15)*24</f>
        <v>0</v>
      </c>
      <c r="HF15" s="104">
        <f>VALUE('Time Sheet KN'!HI15-'Time Sheet KN'!HH15)*24</f>
        <v>0</v>
      </c>
      <c r="HG15" s="105">
        <f t="shared" si="158"/>
        <v>0</v>
      </c>
      <c r="HH15" s="5">
        <f t="shared" si="159"/>
        <v>0</v>
      </c>
      <c r="HI15" s="5"/>
      <c r="HJ15" s="5">
        <f>LOOKUP(HJ$6,'Daily Absent'!$O$6:$AX$6,'Daily Absent'!$O15:$AX15)</f>
        <v>0</v>
      </c>
      <c r="HK15" s="104">
        <f>VALUE('Time Sheet KN'!HL15-'Time Sheet KN'!HK15)*24</f>
        <v>0</v>
      </c>
      <c r="HL15" s="104">
        <f>VALUE('Time Sheet KN'!HN15-'Time Sheet KN'!HM15)*24</f>
        <v>0</v>
      </c>
      <c r="HM15" s="104">
        <f>VALUE('Time Sheet KN'!HP15-'Time Sheet KN'!HO15)*24</f>
        <v>0</v>
      </c>
      <c r="HN15" s="105">
        <f t="shared" si="160"/>
        <v>0</v>
      </c>
      <c r="HO15" s="5">
        <f t="shared" si="161"/>
        <v>0</v>
      </c>
      <c r="HP15" s="5"/>
      <c r="HQ15" s="5">
        <f>LOOKUP(HQ$6,'Daily Absent'!$O$6:$AX$6,'Daily Absent'!$O15:$AX15)</f>
        <v>0</v>
      </c>
      <c r="HR15" s="104">
        <f>VALUE('Time Sheet KN'!HS15-'Time Sheet KN'!HR15)*24</f>
        <v>0</v>
      </c>
      <c r="HS15" s="104">
        <f>VALUE('Time Sheet KN'!HU15-'Time Sheet KN'!HT15)*24</f>
        <v>0</v>
      </c>
      <c r="HT15" s="104">
        <f>VALUE('Time Sheet KN'!HW15-'Time Sheet KN'!HV15)*24</f>
        <v>0</v>
      </c>
      <c r="HU15" s="105">
        <f t="shared" si="162"/>
        <v>0</v>
      </c>
      <c r="HV15" s="5">
        <f t="shared" si="163"/>
        <v>0</v>
      </c>
      <c r="HW15" s="5"/>
      <c r="HX15" s="5">
        <f>LOOKUP(HX$6,'Daily Absent'!$O$6:$AX$6,'Daily Absent'!$O15:$AX15)</f>
        <v>0</v>
      </c>
      <c r="HY15" s="104">
        <f>VALUE('Time Sheet KN'!HZ15-'Time Sheet KN'!HY15)*24</f>
        <v>0</v>
      </c>
      <c r="HZ15" s="104">
        <f>VALUE('Time Sheet KN'!IB15-'Time Sheet KN'!IA15)*24</f>
        <v>0</v>
      </c>
      <c r="IA15" s="104">
        <f>VALUE('Time Sheet KN'!ID15-'Time Sheet KN'!IC15)*24</f>
        <v>0</v>
      </c>
      <c r="IB15" s="105">
        <f t="shared" si="164"/>
        <v>0</v>
      </c>
      <c r="IC15" s="5">
        <f t="shared" si="165"/>
        <v>0</v>
      </c>
      <c r="ID15" s="5"/>
      <c r="IE15" s="5">
        <f>LOOKUP(IE$6,'Daily Absent'!$O$6:$AX$6,'Daily Absent'!$O15:$AX15)</f>
        <v>0</v>
      </c>
      <c r="IF15" s="104">
        <f>VALUE('Time Sheet KN'!IG15-'Time Sheet KN'!IF15)*24</f>
        <v>0</v>
      </c>
      <c r="IG15" s="104">
        <f>VALUE('Time Sheet KN'!II15-'Time Sheet KN'!IH15)*24</f>
        <v>0</v>
      </c>
      <c r="IH15" s="104">
        <f>VALUE('Time Sheet KN'!IK15-'Time Sheet KN'!IJ15)*24</f>
        <v>0</v>
      </c>
      <c r="II15" s="105">
        <f t="shared" si="166"/>
        <v>0</v>
      </c>
      <c r="IJ15" s="5">
        <f t="shared" si="167"/>
        <v>0</v>
      </c>
      <c r="IK15" s="5"/>
      <c r="IL15" s="5">
        <f>LOOKUP(IL$6,'Daily Absent'!$O$6:$AX$6,'Daily Absent'!$O15:$AX15)</f>
        <v>0</v>
      </c>
      <c r="IM15" s="104">
        <f>VALUE('Time Sheet KN'!IN15-'Time Sheet KN'!IM15)*24</f>
        <v>0</v>
      </c>
      <c r="IN15" s="104">
        <f>VALUE('Time Sheet KN'!IP15-'Time Sheet KN'!IO15)*24</f>
        <v>0</v>
      </c>
      <c r="IO15" s="104">
        <f>VALUE('Time Sheet KN'!IR15-'Time Sheet KN'!IQ15)*24</f>
        <v>0</v>
      </c>
      <c r="IP15" s="105">
        <f t="shared" si="168"/>
        <v>0</v>
      </c>
      <c r="IQ15" s="5">
        <f t="shared" si="169"/>
        <v>0</v>
      </c>
      <c r="IR15" s="5"/>
      <c r="IS15" s="5">
        <f>LOOKUP(IS$6,'Daily Absent'!$O$6:$AX$6,'Daily Absent'!$O15:$AX15)</f>
        <v>0</v>
      </c>
      <c r="IT15" s="104">
        <f>VALUE('Time Sheet KN'!IU15-'Time Sheet KN'!IT15)*24</f>
        <v>0</v>
      </c>
      <c r="IU15" s="104">
        <f>VALUE('Time Sheet KN'!IW15-'Time Sheet KN'!IV15)*24</f>
        <v>0</v>
      </c>
      <c r="IV15" s="104">
        <f>VALUE('Time Sheet KN'!IY15-'Time Sheet KN'!IX15)*24</f>
        <v>0</v>
      </c>
      <c r="IW15" s="105">
        <f t="shared" si="170"/>
        <v>0</v>
      </c>
      <c r="IX15" s="5">
        <f t="shared" si="171"/>
        <v>0</v>
      </c>
      <c r="IY15" s="5"/>
      <c r="IZ15" s="5">
        <f>LOOKUP(IZ$6,'Daily Absent'!$O$6:$AX$6,'Daily Absent'!$O15:$AX15)</f>
        <v>0</v>
      </c>
      <c r="JA15" s="104">
        <f>VALUE('Time Sheet KN'!JB15-'Time Sheet KN'!JA15)*24</f>
        <v>0</v>
      </c>
      <c r="JB15" s="104">
        <f>VALUE('Time Sheet KN'!JD15-'Time Sheet KN'!JC15)*24</f>
        <v>0</v>
      </c>
      <c r="JC15" s="104">
        <f>VALUE('Time Sheet KN'!JF15-'Time Sheet KN'!JE15)*24</f>
        <v>0</v>
      </c>
      <c r="JD15" s="105">
        <f t="shared" si="172"/>
        <v>0</v>
      </c>
      <c r="JE15" s="5">
        <f t="shared" si="173"/>
        <v>0</v>
      </c>
      <c r="JF15" s="5"/>
    </row>
    <row r="16" spans="1:266" ht="20" customHeight="1">
      <c r="A16" s="54">
        <f>IF('Master MP Status'!A16&gt;0,'Master MP Status'!A16,"")</f>
        <v>8</v>
      </c>
      <c r="B16" s="5" t="str">
        <f>IF(ISTEXT('Master MP Status'!B16),'Master MP Status'!B16,"")</f>
        <v>INDIRECT</v>
      </c>
      <c r="C16" s="153">
        <f>IF(OR(ISTEXT('Master MP Status'!C16),'Master MP Status'!C16&gt;0),'Master MP Status'!C16,"")</f>
        <v>240046</v>
      </c>
      <c r="D16" s="154">
        <f>IF(OR(ISTEXT('Master MP Status'!D16),'Master MP Status'!D16&gt;0),'Master MP Status'!D16,"")</f>
        <v>250046</v>
      </c>
      <c r="E16" s="5" t="str">
        <f>IF(ISTEXT('Master MP Status'!E16),'Master MP Status'!E16,"")</f>
        <v>BOBY ADITYA</v>
      </c>
      <c r="F16" s="5" t="str">
        <f>IF(ISTEXT('Master MP Status'!F16),'Master MP Status'!F16,"")</f>
        <v/>
      </c>
      <c r="G16" s="5" t="str">
        <f>IF(ISTEXT('Master MP Status'!G16),'Master MP Status'!G16,"")</f>
        <v>Jakarta</v>
      </c>
      <c r="H16" s="5" t="str">
        <f>IF(ISTEXT('Master MP Status'!H16),'Master MP Status'!H16,"")</f>
        <v>HO</v>
      </c>
      <c r="I16" s="5" t="str">
        <f>IF(ISTEXT('Master MP Status'!I16),'Master MP Status'!I16,"")</f>
        <v>Driver</v>
      </c>
      <c r="J16" s="5" t="str">
        <f>IF(ISTEXT('Master MP Status'!J16),'Master MP Status'!J16,"")</f>
        <v>Driver</v>
      </c>
      <c r="K16" s="9">
        <f>IF(OR('Master MP Status'!K16=0,'Master MP Status'!K16=""),"",'Master MP Status'!K16)</f>
        <v>45679</v>
      </c>
      <c r="L16" s="9">
        <f>IF(OR('Master MP Status'!L16=0,'Master MP Status'!L16=""),"",'Master MP Status'!L16)</f>
        <v>45721</v>
      </c>
      <c r="M16" s="9" t="str">
        <f>IF(OR('Master MP Status'!M16=0,'Master MP Status'!M16=""),"",'Master MP Status'!M16)</f>
        <v/>
      </c>
      <c r="N16" s="5" t="str">
        <f>IF(ISTEXT('Master MP Status'!N16),'Master MP Status'!N16,"")</f>
        <v/>
      </c>
      <c r="O16" s="5">
        <f>LOOKUP(O$6,'Daily Absent'!$O$6:$AX$6,'Daily Absent'!$O16:$AX16)</f>
        <v>1</v>
      </c>
      <c r="P16" s="104">
        <f>VALUE('Time Sheet KN'!Q16-'Time Sheet KN'!P16)*24</f>
        <v>6</v>
      </c>
      <c r="Q16" s="104">
        <f>VALUE('Time Sheet KN'!S16-'Time Sheet KN'!R16)*24</f>
        <v>5.0000000000000009</v>
      </c>
      <c r="R16" s="104">
        <f>VALUE('Time Sheet KN'!U16-'Time Sheet KN'!T16)*24</f>
        <v>0</v>
      </c>
      <c r="S16" s="105">
        <f t="shared" si="102"/>
        <v>10</v>
      </c>
      <c r="T16" s="5">
        <f t="shared" si="103"/>
        <v>1</v>
      </c>
      <c r="U16" s="5"/>
      <c r="V16" s="5">
        <f>LOOKUP(V$6,'Daily Absent'!$O$6:$AX$6,'Daily Absent'!$O16:$AX16)</f>
        <v>1</v>
      </c>
      <c r="W16" s="104">
        <f>VALUE('Time Sheet KN'!X16-'Time Sheet KN'!W16)*24</f>
        <v>6</v>
      </c>
      <c r="X16" s="104">
        <f>VALUE('Time Sheet KN'!Z16-'Time Sheet KN'!Y16)*24</f>
        <v>5.0000000000000009</v>
      </c>
      <c r="Y16" s="104">
        <f>VALUE('Time Sheet KN'!AB16-'Time Sheet KN'!AA16)*24</f>
        <v>0</v>
      </c>
      <c r="Z16" s="105">
        <f t="shared" si="104"/>
        <v>10</v>
      </c>
      <c r="AA16" s="5">
        <f t="shared" si="105"/>
        <v>1</v>
      </c>
      <c r="AB16" s="5"/>
      <c r="AC16" s="5">
        <f>LOOKUP(AC$6,'Daily Absent'!$O$6:$AX$6,'Daily Absent'!$O16:$AX16)</f>
        <v>1</v>
      </c>
      <c r="AD16" s="104">
        <f>VALUE('Time Sheet KN'!AE16-'Time Sheet KN'!AD16)*24</f>
        <v>6</v>
      </c>
      <c r="AE16" s="104">
        <f>VALUE('Time Sheet KN'!AG16-'Time Sheet KN'!AF16)*24</f>
        <v>5.0000000000000009</v>
      </c>
      <c r="AF16" s="104">
        <f>VALUE('Time Sheet KN'!AI16-'Time Sheet KN'!AH16)*24</f>
        <v>0</v>
      </c>
      <c r="AG16" s="105">
        <f t="shared" si="106"/>
        <v>10</v>
      </c>
      <c r="AH16" s="5">
        <f t="shared" si="107"/>
        <v>1</v>
      </c>
      <c r="AI16" s="5"/>
      <c r="AJ16" s="5">
        <f>LOOKUP(AJ$6,'Daily Absent'!$O$6:$AX$6,'Daily Absent'!$O16:$AX16)</f>
        <v>1</v>
      </c>
      <c r="AK16" s="104">
        <f>VALUE('Time Sheet KN'!AL16-'Time Sheet KN'!AK16)*24</f>
        <v>6</v>
      </c>
      <c r="AL16" s="104">
        <f>VALUE('Time Sheet KN'!AN16-'Time Sheet KN'!AM16)*24</f>
        <v>5.0000000000000009</v>
      </c>
      <c r="AM16" s="104">
        <f>VALUE('Time Sheet KN'!AP16-'Time Sheet KN'!AO16)*24</f>
        <v>0</v>
      </c>
      <c r="AN16" s="105">
        <f t="shared" si="108"/>
        <v>10</v>
      </c>
      <c r="AO16" s="5">
        <f t="shared" si="109"/>
        <v>1</v>
      </c>
      <c r="AP16" s="5"/>
      <c r="AQ16" s="5">
        <f>LOOKUP(AQ$6,'Daily Absent'!$O$6:$AX$6,'Daily Absent'!$O16:$AX16)</f>
        <v>1</v>
      </c>
      <c r="AR16" s="104">
        <f>VALUE('Time Sheet KN'!AS16-'Time Sheet KN'!AR16)*24</f>
        <v>6</v>
      </c>
      <c r="AS16" s="104">
        <f>VALUE('Time Sheet KN'!AU16-'Time Sheet KN'!AT16)*24</f>
        <v>4.0000000000000018</v>
      </c>
      <c r="AT16" s="104">
        <f>VALUE('Time Sheet KN'!AW16-'Time Sheet KN'!AV16)*24</f>
        <v>0</v>
      </c>
      <c r="AU16" s="105">
        <f t="shared" si="110"/>
        <v>9</v>
      </c>
      <c r="AV16" s="5">
        <f t="shared" si="111"/>
        <v>1.0000000000000018</v>
      </c>
      <c r="AW16" s="5"/>
      <c r="AX16" s="5">
        <f>LOOKUP(AX$6,'Daily Absent'!$O$6:$AX$6,'Daily Absent'!$O16:$AX16)</f>
        <v>1</v>
      </c>
      <c r="AY16" s="104">
        <f>VALUE('Time Sheet KN'!AZ16-'Time Sheet KN'!AY16)*24</f>
        <v>5</v>
      </c>
      <c r="AZ16" s="104">
        <f>VALUE('Time Sheet KN'!BB16-'Time Sheet KN'!BA16)*24</f>
        <v>3</v>
      </c>
      <c r="BA16" s="104">
        <f>VALUE('Time Sheet KN'!BD16-'Time Sheet KN'!BC16)*24</f>
        <v>0</v>
      </c>
      <c r="BB16" s="105">
        <f t="shared" si="112"/>
        <v>0</v>
      </c>
      <c r="BC16" s="5">
        <f t="shared" si="113"/>
        <v>8</v>
      </c>
      <c r="BD16" s="5"/>
      <c r="BE16" s="5">
        <f>LOOKUP(BE$6,'Daily Absent'!$O$6:$AX$6,'Daily Absent'!$O16:$AX16)</f>
        <v>0</v>
      </c>
      <c r="BF16" s="104">
        <f>VALUE('Time Sheet KN'!BG16-'Time Sheet KN'!BF16)*24</f>
        <v>0</v>
      </c>
      <c r="BG16" s="104">
        <f>VALUE('Time Sheet KN'!BI16-'Time Sheet KN'!BH16)*24</f>
        <v>0</v>
      </c>
      <c r="BH16" s="104">
        <f>VALUE('Time Sheet KN'!BK16-'Time Sheet KN'!BJ16)*24</f>
        <v>0</v>
      </c>
      <c r="BI16" s="105">
        <f t="shared" si="114"/>
        <v>0</v>
      </c>
      <c r="BJ16" s="5">
        <f t="shared" si="115"/>
        <v>0</v>
      </c>
      <c r="BK16" s="5"/>
      <c r="BL16" s="5">
        <f>LOOKUP(BL$6,'Daily Absent'!$O$6:$AX$6,'Daily Absent'!$O16:$AX16)</f>
        <v>1</v>
      </c>
      <c r="BM16" s="104">
        <f>VALUE('Time Sheet KN'!BN16-'Time Sheet KN'!BM16)*24</f>
        <v>6</v>
      </c>
      <c r="BN16" s="104">
        <f>VALUE('Time Sheet KN'!BP16-'Time Sheet KN'!BO16)*24</f>
        <v>5.0000000000000009</v>
      </c>
      <c r="BO16" s="104">
        <f>VALUE('Time Sheet KN'!BR16-'Time Sheet KN'!BQ16)*24</f>
        <v>0</v>
      </c>
      <c r="BP16" s="105">
        <f t="shared" si="116"/>
        <v>10</v>
      </c>
      <c r="BQ16" s="5">
        <f t="shared" si="117"/>
        <v>1</v>
      </c>
      <c r="BR16" s="5"/>
      <c r="BS16" s="5">
        <f>LOOKUP(BS$6,'Daily Absent'!$O$6:$AX$6,'Daily Absent'!$O16:$AX16)</f>
        <v>1</v>
      </c>
      <c r="BT16" s="104">
        <f>VALUE('Time Sheet KN'!BU16-'Time Sheet KN'!BT16)*24</f>
        <v>6</v>
      </c>
      <c r="BU16" s="104">
        <f>VALUE('Time Sheet KN'!BW16-'Time Sheet KN'!BV16)*24</f>
        <v>5.0000000000000009</v>
      </c>
      <c r="BV16" s="104">
        <f>VALUE('Time Sheet KN'!BY16-'Time Sheet KN'!BX16)*24</f>
        <v>0</v>
      </c>
      <c r="BW16" s="105">
        <f t="shared" si="118"/>
        <v>10</v>
      </c>
      <c r="BX16" s="5">
        <f t="shared" si="119"/>
        <v>1</v>
      </c>
      <c r="BY16" s="5"/>
      <c r="BZ16" s="5">
        <f>LOOKUP(BZ$6,'Daily Absent'!$O$6:$AX$6,'Daily Absent'!$O16:$AX16)</f>
        <v>1</v>
      </c>
      <c r="CA16" s="104">
        <f>VALUE('Time Sheet KN'!CB16-'Time Sheet KN'!CA16)*24</f>
        <v>6</v>
      </c>
      <c r="CB16" s="104">
        <f>VALUE('Time Sheet KN'!CD16-'Time Sheet KN'!CC16)*24</f>
        <v>5.0000000000000009</v>
      </c>
      <c r="CC16" s="104">
        <f>VALUE('Time Sheet KN'!CF16-'Time Sheet KN'!CE16)*24</f>
        <v>0</v>
      </c>
      <c r="CD16" s="105">
        <f t="shared" si="120"/>
        <v>10</v>
      </c>
      <c r="CE16" s="5">
        <f t="shared" si="121"/>
        <v>1</v>
      </c>
      <c r="CF16" s="5"/>
      <c r="CG16" s="5">
        <f>LOOKUP(CG$6,'Daily Absent'!$O$6:$AX$6,'Daily Absent'!$O16:$AX16)</f>
        <v>1</v>
      </c>
      <c r="CH16" s="104">
        <f>VALUE('Time Sheet KN'!CI16-'Time Sheet KN'!CH16)*24</f>
        <v>6</v>
      </c>
      <c r="CI16" s="104">
        <f>VALUE('Time Sheet KN'!CK16-'Time Sheet KN'!CJ16)*24</f>
        <v>5.0000000000000009</v>
      </c>
      <c r="CJ16" s="104">
        <f>VALUE('Time Sheet KN'!CM16-'Time Sheet KN'!CL16)*24</f>
        <v>3</v>
      </c>
      <c r="CK16" s="105">
        <f t="shared" si="122"/>
        <v>10</v>
      </c>
      <c r="CL16" s="5">
        <f t="shared" si="123"/>
        <v>4</v>
      </c>
      <c r="CM16" s="5"/>
      <c r="CN16" s="5">
        <f>LOOKUP(CN$6,'Daily Absent'!$O$6:$AX$6,'Daily Absent'!$O16:$AX16)</f>
        <v>1</v>
      </c>
      <c r="CO16" s="104">
        <f>VALUE('Time Sheet KN'!CP16-'Time Sheet KN'!CO16)*24</f>
        <v>6</v>
      </c>
      <c r="CP16" s="104">
        <f>VALUE('Time Sheet KN'!CR16-'Time Sheet KN'!CQ16)*24</f>
        <v>5.0000000000000009</v>
      </c>
      <c r="CQ16" s="104">
        <f>VALUE('Time Sheet KN'!CT16-'Time Sheet KN'!CS16)*24</f>
        <v>0</v>
      </c>
      <c r="CR16" s="105">
        <f t="shared" si="124"/>
        <v>9</v>
      </c>
      <c r="CS16" s="5">
        <f t="shared" si="125"/>
        <v>2</v>
      </c>
      <c r="CT16" s="5"/>
      <c r="CU16" s="5">
        <f>LOOKUP(CU$6,'Daily Absent'!$O$6:$AX$6,'Daily Absent'!$O16:$AX16)</f>
        <v>1</v>
      </c>
      <c r="CV16" s="104">
        <f>VALUE('Time Sheet KN'!CW16-'Time Sheet KN'!CV16)*24</f>
        <v>5</v>
      </c>
      <c r="CW16" s="104">
        <f>VALUE('Time Sheet KN'!CY16-'Time Sheet KN'!CX16)*24</f>
        <v>4.0000000000000018</v>
      </c>
      <c r="CX16" s="104">
        <f>VALUE('Time Sheet KN'!DA16-'Time Sheet KN'!CZ16)*24</f>
        <v>0</v>
      </c>
      <c r="CY16" s="105">
        <f t="shared" si="126"/>
        <v>0</v>
      </c>
      <c r="CZ16" s="5">
        <f t="shared" si="127"/>
        <v>9.0000000000000018</v>
      </c>
      <c r="DA16" s="5"/>
      <c r="DB16" s="5">
        <f>LOOKUP(DB$6,'Daily Absent'!$O$6:$AX$6,'Daily Absent'!$O16:$AX16)</f>
        <v>1</v>
      </c>
      <c r="DC16" s="104">
        <f>VALUE('Time Sheet KN'!DD16-'Time Sheet KN'!DC16)*24</f>
        <v>6</v>
      </c>
      <c r="DD16" s="104">
        <f>VALUE('Time Sheet KN'!DF16-'Time Sheet KN'!DE16)*24</f>
        <v>5.0000000000000009</v>
      </c>
      <c r="DE16" s="104">
        <f>VALUE('Time Sheet KN'!DH16-'Time Sheet KN'!DG16)*24</f>
        <v>3</v>
      </c>
      <c r="DF16" s="105">
        <f t="shared" si="128"/>
        <v>10</v>
      </c>
      <c r="DG16" s="5">
        <f t="shared" si="129"/>
        <v>4</v>
      </c>
      <c r="DH16" s="5"/>
      <c r="DI16" s="5">
        <f>LOOKUP(DI$6,'Daily Absent'!$O$6:$AX$6,'Daily Absent'!$O16:$AX16)</f>
        <v>1</v>
      </c>
      <c r="DJ16" s="104">
        <f>VALUE('Time Sheet KN'!DK16-'Time Sheet KN'!DJ16)*24</f>
        <v>6</v>
      </c>
      <c r="DK16" s="104">
        <f>VALUE('Time Sheet KN'!DM16-'Time Sheet KN'!DL16)*24</f>
        <v>5.0000000000000009</v>
      </c>
      <c r="DL16" s="104">
        <f>VALUE('Time Sheet KN'!DO16-'Time Sheet KN'!DN16)*24</f>
        <v>0</v>
      </c>
      <c r="DM16" s="105">
        <f t="shared" si="130"/>
        <v>10</v>
      </c>
      <c r="DN16" s="5">
        <f t="shared" si="131"/>
        <v>1</v>
      </c>
      <c r="DO16" s="5"/>
      <c r="DP16" s="5">
        <f>LOOKUP(DP$6,'Daily Absent'!$O$6:$AX$6,'Daily Absent'!$O16:$AX16)</f>
        <v>1</v>
      </c>
      <c r="DQ16" s="104">
        <f>VALUE('Time Sheet KN'!DR16-'Time Sheet KN'!DQ16)*24</f>
        <v>6</v>
      </c>
      <c r="DR16" s="104">
        <f>VALUE('Time Sheet KN'!DT16-'Time Sheet KN'!DS16)*24</f>
        <v>6</v>
      </c>
      <c r="DS16" s="104">
        <f>VALUE('Time Sheet KN'!DV16-'Time Sheet KN'!DU16)*24</f>
        <v>0</v>
      </c>
      <c r="DT16" s="105">
        <f t="shared" si="132"/>
        <v>10</v>
      </c>
      <c r="DU16" s="5">
        <f t="shared" si="133"/>
        <v>2</v>
      </c>
      <c r="DV16" s="5"/>
      <c r="DW16" s="5">
        <f>LOOKUP(DW$6,'Daily Absent'!$O$6:$AX$6,'Daily Absent'!$O16:$AX16)</f>
        <v>1</v>
      </c>
      <c r="DX16" s="104">
        <f>VALUE('Time Sheet KN'!DY16-'Time Sheet KN'!DX16)*24</f>
        <v>6</v>
      </c>
      <c r="DY16" s="104">
        <f>VALUE('Time Sheet KN'!EA16-'Time Sheet KN'!DZ16)*24</f>
        <v>5.5000000000000018</v>
      </c>
      <c r="DZ16" s="104">
        <f>VALUE('Time Sheet KN'!EC16-'Time Sheet KN'!EB16)*24</f>
        <v>0</v>
      </c>
      <c r="EA16" s="105">
        <f t="shared" si="134"/>
        <v>10</v>
      </c>
      <c r="EB16" s="5">
        <f t="shared" si="135"/>
        <v>1.5000000000000018</v>
      </c>
      <c r="EC16" s="5"/>
      <c r="ED16" s="5">
        <f>LOOKUP(ED$6,'Daily Absent'!$O$6:$AX$6,'Daily Absent'!$O16:$AX16)</f>
        <v>1</v>
      </c>
      <c r="EE16" s="104">
        <f>VALUE('Time Sheet KN'!EF16-'Time Sheet KN'!EE16)*24</f>
        <v>6</v>
      </c>
      <c r="EF16" s="104">
        <f>VALUE('Time Sheet KN'!EH16-'Time Sheet KN'!EG16)*24</f>
        <v>5.0000000000000009</v>
      </c>
      <c r="EG16" s="104">
        <f>VALUE('Time Sheet KN'!EJ16-'Time Sheet KN'!EI16)*24</f>
        <v>0</v>
      </c>
      <c r="EH16" s="105">
        <f t="shared" si="136"/>
        <v>10</v>
      </c>
      <c r="EI16" s="5">
        <f t="shared" si="137"/>
        <v>1</v>
      </c>
      <c r="EJ16" s="5"/>
      <c r="EK16" s="5">
        <f>LOOKUP(EK$6,'Daily Absent'!$O$6:$AX$6,'Daily Absent'!$O16:$AX16)</f>
        <v>1</v>
      </c>
      <c r="EL16" s="104">
        <f>VALUE('Time Sheet KN'!EM17-'Time Sheet KN'!EL17)*24</f>
        <v>0</v>
      </c>
      <c r="EM16" s="104">
        <f>VALUE('Time Sheet KN'!EO17-'Time Sheet KN'!EN17)*24</f>
        <v>0</v>
      </c>
      <c r="EN16" s="104">
        <f>VALUE('Time Sheet KN'!EQ16-'Time Sheet KN'!EP16)*24</f>
        <v>0</v>
      </c>
      <c r="EO16" s="105">
        <f t="shared" ref="EO16:EO17" si="174">IF(AND(OR(EQ$6="Sen",EQ$6="Sel",EQ$6="Rab",EQ$6="Kam",EQ$6="Jum"),SUM(EL16:EN16)&gt;=10),10,
IF(AND(OR(EQ$6="Sen",EQ$6="Sel",EQ$6="Rab",EQ$6="Kam",EQ$6="Jum"),SUM(EL16:EN16)&lt;10),SUM(EL16:EN16),
IF(AND(EQ$6="Sab",SUM(EL16:EN16)&gt;=9),9,
IF(AND(EQ$6="Sab",SUM(EL16:EN16)&lt;9),SUM(EL16:EN16),
IF(OR(EQ$6="Mgg",EQ$6="Hon"),0)))))</f>
        <v>0</v>
      </c>
      <c r="EP16" s="5">
        <f t="shared" ref="EP16:EP17" si="175">IF(AND(OR(EQ$6="Sen",EQ$6="Sel",EQ$6="Rab",EQ$6="Kam",EQ$6="Jum"),SUM(EL16:EN16)&gt;=10),SUM(EL16:EN16)-10,
IF(AND(OR(EQ$6="Sen",EQ$6="Sel",EQ$6="Rab",EQ$6="Kam",EQ$6="Jum"),SUM(EL16:EN16)&lt;10),0,
IF(AND(EQ$6="Sab",SUM(EL16:EN16)&gt;=9),SUM(EL16:EN16)-9,
IF(AND(EQ$6="Sab",SUM(EL16:EN16)&lt;9),0,
IF(OR(EQ$6="Mgg",EQ$6="Hon"),SUM(EL16:EN16),0)))))</f>
        <v>0</v>
      </c>
      <c r="EQ16" s="5"/>
      <c r="ER16" s="5">
        <f>LOOKUP(ER$6,'Daily Absent'!$O$6:$AX$6,'Daily Absent'!$O16:$AX16)</f>
        <v>1</v>
      </c>
      <c r="ES16" s="104">
        <f>VALUE('Time Sheet KN'!ET16-'Time Sheet KN'!ES16)*24</f>
        <v>3</v>
      </c>
      <c r="ET16" s="104">
        <f>VALUE('Time Sheet KN'!EV16-'Time Sheet KN'!EU16)*24</f>
        <v>3</v>
      </c>
      <c r="EU16" s="104">
        <f>VALUE('Time Sheet KN'!EX16-'Time Sheet KN'!EW16)*24</f>
        <v>0</v>
      </c>
      <c r="EV16" s="105">
        <f t="shared" si="140"/>
        <v>0</v>
      </c>
      <c r="EW16" s="5">
        <f t="shared" si="141"/>
        <v>6</v>
      </c>
      <c r="EX16" s="5"/>
      <c r="EY16" s="5">
        <f>LOOKUP(EY$6,'Daily Absent'!$O$6:$AX$6,'Daily Absent'!$O16:$AX16)</f>
        <v>1</v>
      </c>
      <c r="EZ16" s="104">
        <f>VALUE('Time Sheet KN'!FA16-'Time Sheet KN'!EZ16)*24</f>
        <v>6</v>
      </c>
      <c r="FA16" s="104">
        <f>VALUE('Time Sheet KN'!FC16-'Time Sheet KN'!FB16)*24</f>
        <v>5.0000000000000009</v>
      </c>
      <c r="FB16" s="104">
        <f>VALUE('Time Sheet KN'!FE16-'Time Sheet KN'!FD16)*24</f>
        <v>0</v>
      </c>
      <c r="FC16" s="105">
        <f t="shared" si="142"/>
        <v>10</v>
      </c>
      <c r="FD16" s="5">
        <f t="shared" si="143"/>
        <v>1</v>
      </c>
      <c r="FE16" s="5"/>
      <c r="FF16" s="5">
        <f>LOOKUP(FF$6,'Daily Absent'!$O$6:$AX$6,'Daily Absent'!$O16:$AX16)</f>
        <v>1</v>
      </c>
      <c r="FG16" s="104">
        <f>VALUE('Time Sheet KN'!FH16-'Time Sheet KN'!FG16)*24</f>
        <v>0</v>
      </c>
      <c r="FH16" s="104">
        <f>VALUE('Time Sheet KN'!FJ16-'Time Sheet KN'!FI16)*24</f>
        <v>0</v>
      </c>
      <c r="FI16" s="104">
        <f>VALUE('Time Sheet KN'!FL16-'Time Sheet KN'!FK16)*24</f>
        <v>0</v>
      </c>
      <c r="FJ16" s="105">
        <f t="shared" si="144"/>
        <v>0</v>
      </c>
      <c r="FK16" s="5">
        <f t="shared" si="145"/>
        <v>0</v>
      </c>
      <c r="FL16" s="5"/>
      <c r="FM16" s="5">
        <f>LOOKUP(FM$6,'Daily Absent'!$O$6:$AX$6,'Daily Absent'!$O16:$AX16)</f>
        <v>0</v>
      </c>
      <c r="FN16" s="104">
        <f>VALUE('Time Sheet KN'!FO16-'Time Sheet KN'!FN16)*24</f>
        <v>0</v>
      </c>
      <c r="FO16" s="104">
        <f>VALUE('Time Sheet KN'!FQ16-'Time Sheet KN'!FP16)*24</f>
        <v>0</v>
      </c>
      <c r="FP16" s="104">
        <f>VALUE('Time Sheet KN'!FS16-'Time Sheet KN'!FR16)*24</f>
        <v>0</v>
      </c>
      <c r="FQ16" s="105">
        <f t="shared" si="146"/>
        <v>0</v>
      </c>
      <c r="FR16" s="5">
        <f t="shared" si="147"/>
        <v>0</v>
      </c>
      <c r="FS16" s="5"/>
      <c r="FT16" s="5">
        <f>LOOKUP(FT$6,'Daily Absent'!$O$6:$AX$6,'Daily Absent'!$O16:$AX16)</f>
        <v>0</v>
      </c>
      <c r="FU16" s="104">
        <f>VALUE('Time Sheet KN'!FV16-'Time Sheet KN'!FU16)*24</f>
        <v>0</v>
      </c>
      <c r="FV16" s="104">
        <f>VALUE('Time Sheet KN'!FX16-'Time Sheet KN'!FW16)*24</f>
        <v>0</v>
      </c>
      <c r="FW16" s="104">
        <f>VALUE('Time Sheet KN'!FZ16-'Time Sheet KN'!FY16)*24</f>
        <v>0</v>
      </c>
      <c r="FX16" s="105">
        <f t="shared" si="148"/>
        <v>0</v>
      </c>
      <c r="FY16" s="5">
        <f t="shared" si="149"/>
        <v>0</v>
      </c>
      <c r="FZ16" s="5"/>
      <c r="GA16" s="5">
        <f>LOOKUP(GA$6,'Daily Absent'!$O$6:$AX$6,'Daily Absent'!$O16:$AX16)</f>
        <v>0</v>
      </c>
      <c r="GB16" s="104">
        <f>VALUE('Time Sheet KN'!GC16-'Time Sheet KN'!GB16)*24</f>
        <v>0</v>
      </c>
      <c r="GC16" s="104">
        <f>VALUE('Time Sheet KN'!GE16-'Time Sheet KN'!GD16)*24</f>
        <v>0</v>
      </c>
      <c r="GD16" s="104">
        <f>VALUE('Time Sheet KN'!GG16-'Time Sheet KN'!GF16)*24</f>
        <v>0</v>
      </c>
      <c r="GE16" s="105">
        <f t="shared" si="150"/>
        <v>0</v>
      </c>
      <c r="GF16" s="5">
        <f t="shared" si="151"/>
        <v>0</v>
      </c>
      <c r="GG16" s="5"/>
      <c r="GH16" s="5">
        <f>LOOKUP(GH$6,'Daily Absent'!$O$6:$AX$6,'Daily Absent'!$O16:$AX16)</f>
        <v>0</v>
      </c>
      <c r="GI16" s="104">
        <f>VALUE('Time Sheet KN'!GJ16-'Time Sheet KN'!GI16)*24</f>
        <v>0</v>
      </c>
      <c r="GJ16" s="104">
        <f>VALUE('Time Sheet KN'!GL16-'Time Sheet KN'!GK16)*24</f>
        <v>0</v>
      </c>
      <c r="GK16" s="104">
        <f>VALUE('Time Sheet KN'!GN16-'Time Sheet KN'!GM16)*24</f>
        <v>0</v>
      </c>
      <c r="GL16" s="105">
        <f t="shared" si="152"/>
        <v>0</v>
      </c>
      <c r="GM16" s="5">
        <f t="shared" si="153"/>
        <v>0</v>
      </c>
      <c r="GN16" s="5"/>
      <c r="GO16" s="5">
        <f>LOOKUP(GO$6,'Daily Absent'!$O$6:$AX$6,'Daily Absent'!$O16:$AX16)</f>
        <v>0</v>
      </c>
      <c r="GP16" s="104">
        <f>VALUE('Time Sheet KN'!GQ16-'Time Sheet KN'!GP16)*24</f>
        <v>0</v>
      </c>
      <c r="GQ16" s="104">
        <f>VALUE('Time Sheet KN'!GS16-'Time Sheet KN'!GR16)*24</f>
        <v>0</v>
      </c>
      <c r="GR16" s="104">
        <f>VALUE('Time Sheet KN'!GU16-'Time Sheet KN'!GT16)*24</f>
        <v>0</v>
      </c>
      <c r="GS16" s="105">
        <f t="shared" si="154"/>
        <v>0</v>
      </c>
      <c r="GT16" s="5">
        <f t="shared" si="155"/>
        <v>0</v>
      </c>
      <c r="GU16" s="5"/>
      <c r="GV16" s="5">
        <f>LOOKUP(GV$6,'Daily Absent'!$O$6:$AX$6,'Daily Absent'!$O16:$AX16)</f>
        <v>0</v>
      </c>
      <c r="GW16" s="104">
        <f>VALUE('Time Sheet KN'!GX16-'Time Sheet KN'!GW16)*24</f>
        <v>0</v>
      </c>
      <c r="GX16" s="104">
        <f>VALUE('Time Sheet KN'!GZ16-'Time Sheet KN'!GY16)*24</f>
        <v>0</v>
      </c>
      <c r="GY16" s="104">
        <f>VALUE('Time Sheet KN'!HB16-'Time Sheet KN'!HA16)*24</f>
        <v>0</v>
      </c>
      <c r="GZ16" s="105">
        <f t="shared" si="156"/>
        <v>0</v>
      </c>
      <c r="HA16" s="5">
        <f t="shared" si="157"/>
        <v>0</v>
      </c>
      <c r="HB16" s="5"/>
      <c r="HC16" s="5">
        <f>LOOKUP(HC$6,'Daily Absent'!$O$6:$AX$6,'Daily Absent'!$O16:$AX16)</f>
        <v>0</v>
      </c>
      <c r="HD16" s="104">
        <f>VALUE('Time Sheet KN'!HE16-'Time Sheet KN'!HD16)*24</f>
        <v>0</v>
      </c>
      <c r="HE16" s="104">
        <f>VALUE('Time Sheet KN'!HG16-'Time Sheet KN'!HF16)*24</f>
        <v>0</v>
      </c>
      <c r="HF16" s="104">
        <f>VALUE('Time Sheet KN'!HI16-'Time Sheet KN'!HH16)*24</f>
        <v>0</v>
      </c>
      <c r="HG16" s="105">
        <f t="shared" si="158"/>
        <v>0</v>
      </c>
      <c r="HH16" s="5">
        <f t="shared" si="159"/>
        <v>0</v>
      </c>
      <c r="HI16" s="5"/>
      <c r="HJ16" s="5">
        <f>LOOKUP(HJ$6,'Daily Absent'!$O$6:$AX$6,'Daily Absent'!$O16:$AX16)</f>
        <v>0</v>
      </c>
      <c r="HK16" s="104">
        <f>VALUE('Time Sheet KN'!HL16-'Time Sheet KN'!HK16)*24</f>
        <v>0</v>
      </c>
      <c r="HL16" s="104">
        <f>VALUE('Time Sheet KN'!HN16-'Time Sheet KN'!HM16)*24</f>
        <v>0</v>
      </c>
      <c r="HM16" s="104">
        <f>VALUE('Time Sheet KN'!HP16-'Time Sheet KN'!HO16)*24</f>
        <v>0</v>
      </c>
      <c r="HN16" s="105">
        <f t="shared" si="160"/>
        <v>0</v>
      </c>
      <c r="HO16" s="5">
        <f t="shared" si="161"/>
        <v>0</v>
      </c>
      <c r="HP16" s="5"/>
      <c r="HQ16" s="5">
        <f>LOOKUP(HQ$6,'Daily Absent'!$O$6:$AX$6,'Daily Absent'!$O16:$AX16)</f>
        <v>0</v>
      </c>
      <c r="HR16" s="104">
        <f>VALUE('Time Sheet KN'!HS16-'Time Sheet KN'!HR16)*24</f>
        <v>0</v>
      </c>
      <c r="HS16" s="104">
        <f>VALUE('Time Sheet KN'!HU16-'Time Sheet KN'!HT16)*24</f>
        <v>0</v>
      </c>
      <c r="HT16" s="104">
        <f>VALUE('Time Sheet KN'!HW16-'Time Sheet KN'!HV16)*24</f>
        <v>0</v>
      </c>
      <c r="HU16" s="105">
        <f t="shared" si="162"/>
        <v>0</v>
      </c>
      <c r="HV16" s="5">
        <f t="shared" si="163"/>
        <v>0</v>
      </c>
      <c r="HW16" s="5"/>
      <c r="HX16" s="5">
        <f>LOOKUP(HX$6,'Daily Absent'!$O$6:$AX$6,'Daily Absent'!$O16:$AX16)</f>
        <v>0</v>
      </c>
      <c r="HY16" s="104">
        <f>VALUE('Time Sheet KN'!HZ16-'Time Sheet KN'!HY16)*24</f>
        <v>0</v>
      </c>
      <c r="HZ16" s="104">
        <f>VALUE('Time Sheet KN'!IB16-'Time Sheet KN'!IA16)*24</f>
        <v>0</v>
      </c>
      <c r="IA16" s="104">
        <f>VALUE('Time Sheet KN'!ID16-'Time Sheet KN'!IC16)*24</f>
        <v>0</v>
      </c>
      <c r="IB16" s="105">
        <f t="shared" si="164"/>
        <v>0</v>
      </c>
      <c r="IC16" s="5">
        <f t="shared" si="165"/>
        <v>0</v>
      </c>
      <c r="ID16" s="5"/>
      <c r="IE16" s="5">
        <f>LOOKUP(IE$6,'Daily Absent'!$O$6:$AX$6,'Daily Absent'!$O16:$AX16)</f>
        <v>0</v>
      </c>
      <c r="IF16" s="104">
        <f>VALUE('Time Sheet KN'!IG16-'Time Sheet KN'!IF16)*24</f>
        <v>0</v>
      </c>
      <c r="IG16" s="104">
        <f>VALUE('Time Sheet KN'!II16-'Time Sheet KN'!IH16)*24</f>
        <v>0</v>
      </c>
      <c r="IH16" s="104">
        <f>VALUE('Time Sheet KN'!IK16-'Time Sheet KN'!IJ16)*24</f>
        <v>0</v>
      </c>
      <c r="II16" s="105">
        <f t="shared" si="166"/>
        <v>0</v>
      </c>
      <c r="IJ16" s="5">
        <f t="shared" si="167"/>
        <v>0</v>
      </c>
      <c r="IK16" s="5"/>
      <c r="IL16" s="5">
        <f>LOOKUP(IL$6,'Daily Absent'!$O$6:$AX$6,'Daily Absent'!$O16:$AX16)</f>
        <v>0</v>
      </c>
      <c r="IM16" s="104">
        <f>VALUE('Time Sheet KN'!IN16-'Time Sheet KN'!IM16)*24</f>
        <v>0</v>
      </c>
      <c r="IN16" s="104">
        <f>VALUE('Time Sheet KN'!IP16-'Time Sheet KN'!IO16)*24</f>
        <v>0</v>
      </c>
      <c r="IO16" s="104">
        <f>VALUE('Time Sheet KN'!IR16-'Time Sheet KN'!IQ16)*24</f>
        <v>0</v>
      </c>
      <c r="IP16" s="105">
        <f t="shared" si="168"/>
        <v>0</v>
      </c>
      <c r="IQ16" s="5">
        <f t="shared" si="169"/>
        <v>0</v>
      </c>
      <c r="IR16" s="5"/>
      <c r="IS16" s="5">
        <f>LOOKUP(IS$6,'Daily Absent'!$O$6:$AX$6,'Daily Absent'!$O16:$AX16)</f>
        <v>0</v>
      </c>
      <c r="IT16" s="104">
        <f>VALUE('Time Sheet KN'!IU16-'Time Sheet KN'!IT16)*24</f>
        <v>0</v>
      </c>
      <c r="IU16" s="104">
        <f>VALUE('Time Sheet KN'!IW16-'Time Sheet KN'!IV16)*24</f>
        <v>0</v>
      </c>
      <c r="IV16" s="104">
        <f>VALUE('Time Sheet KN'!IY16-'Time Sheet KN'!IX16)*24</f>
        <v>0</v>
      </c>
      <c r="IW16" s="105">
        <f t="shared" si="170"/>
        <v>0</v>
      </c>
      <c r="IX16" s="5">
        <f t="shared" si="171"/>
        <v>0</v>
      </c>
      <c r="IY16" s="5"/>
      <c r="IZ16" s="5">
        <f>LOOKUP(IZ$6,'Daily Absent'!$O$6:$AX$6,'Daily Absent'!$O16:$AX16)</f>
        <v>0</v>
      </c>
      <c r="JA16" s="104">
        <f>VALUE('Time Sheet KN'!JB16-'Time Sheet KN'!JA16)*24</f>
        <v>0</v>
      </c>
      <c r="JB16" s="104">
        <f>VALUE('Time Sheet KN'!JD16-'Time Sheet KN'!JC16)*24</f>
        <v>0</v>
      </c>
      <c r="JC16" s="104">
        <f>VALUE('Time Sheet KN'!JF16-'Time Sheet KN'!JE16)*24</f>
        <v>0</v>
      </c>
      <c r="JD16" s="105">
        <f t="shared" si="172"/>
        <v>0</v>
      </c>
      <c r="JE16" s="5">
        <f t="shared" si="173"/>
        <v>0</v>
      </c>
      <c r="JF16" s="5"/>
    </row>
    <row r="17" spans="1:266" ht="20" customHeight="1">
      <c r="A17" s="54">
        <f>IF('Master MP Status'!A17&gt;0,'Master MP Status'!A17,"")</f>
        <v>9</v>
      </c>
      <c r="B17" s="5" t="str">
        <f>IF(ISTEXT('Master MP Status'!B17),'Master MP Status'!B17,"")</f>
        <v>INDIRECT</v>
      </c>
      <c r="C17" s="153" t="str">
        <f>IF(OR(ISTEXT('Master MP Status'!C17),'Master MP Status'!C17&gt;0),'Master MP Status'!C17,"")</f>
        <v/>
      </c>
      <c r="D17" s="154">
        <f>IF(OR(ISTEXT('Master MP Status'!D17),'Master MP Status'!D17&gt;0),'Master MP Status'!D17,"")</f>
        <v>250047</v>
      </c>
      <c r="E17" s="5" t="str">
        <f>IF(ISTEXT('Master MP Status'!E17),'Master MP Status'!E17,"")</f>
        <v>PARK BONG SOO</v>
      </c>
      <c r="F17" s="5" t="str">
        <f>IF(ISTEXT('Master MP Status'!F17),'Master MP Status'!F17,"")</f>
        <v/>
      </c>
      <c r="G17" s="5" t="str">
        <f>IF(ISTEXT('Master MP Status'!G17),'Master MP Status'!G17,"")</f>
        <v>Jakarta</v>
      </c>
      <c r="H17" s="5" t="str">
        <f>IF(ISTEXT('Master MP Status'!H17),'Master MP Status'!H17,"")</f>
        <v>HO</v>
      </c>
      <c r="I17" s="5" t="str">
        <f>IF(ISTEXT('Master MP Status'!I17),'Master MP Status'!I17,"")</f>
        <v>Administration Director</v>
      </c>
      <c r="J17" s="5" t="str">
        <f>IF(ISTEXT('Master MP Status'!J17),'Master MP Status'!J17,"")</f>
        <v>MGT-KRN</v>
      </c>
      <c r="K17" s="9">
        <f>IF(OR('Master MP Status'!K17=0,'Master MP Status'!K17=""),"",'Master MP Status'!K17)</f>
        <v>45689</v>
      </c>
      <c r="L17" s="9">
        <f>IF(OR('Master MP Status'!L17=0,'Master MP Status'!L17=""),"",'Master MP Status'!L17)</f>
        <v>45697</v>
      </c>
      <c r="M17" s="9">
        <f>IF(OR('Master MP Status'!M17=0,'Master MP Status'!M17=""),"",'Master MP Status'!M17)</f>
        <v>45762</v>
      </c>
      <c r="N17" s="5" t="str">
        <f>IF(ISTEXT('Master MP Status'!N17),'Master MP Status'!N17,"")</f>
        <v>Resign</v>
      </c>
      <c r="O17" s="5">
        <f>LOOKUP(O$6,'Daily Absent'!$O$6:$AX$6,'Daily Absent'!$O17:$AX17)</f>
        <v>0</v>
      </c>
      <c r="P17" s="104">
        <f>VALUE('Time Sheet KN'!Q17-'Time Sheet KN'!P17)*24</f>
        <v>0</v>
      </c>
      <c r="Q17" s="104">
        <f>VALUE('Time Sheet KN'!S17-'Time Sheet KN'!R17)*24</f>
        <v>0</v>
      </c>
      <c r="R17" s="104">
        <f>VALUE('Time Sheet KN'!U17-'Time Sheet KN'!T17)*24</f>
        <v>0</v>
      </c>
      <c r="S17" s="105">
        <f t="shared" si="102"/>
        <v>0</v>
      </c>
      <c r="T17" s="5">
        <f t="shared" si="103"/>
        <v>0</v>
      </c>
      <c r="U17" s="5"/>
      <c r="V17" s="5">
        <f>LOOKUP(V$6,'Daily Absent'!$O$6:$AX$6,'Daily Absent'!$O17:$AX17)</f>
        <v>0</v>
      </c>
      <c r="W17" s="104">
        <f>VALUE('Time Sheet KN'!X17-'Time Sheet KN'!W17)*24</f>
        <v>0</v>
      </c>
      <c r="X17" s="104">
        <f>VALUE('Time Sheet KN'!Z17-'Time Sheet KN'!Y17)*24</f>
        <v>0</v>
      </c>
      <c r="Y17" s="104">
        <f>VALUE('Time Sheet KN'!AB17-'Time Sheet KN'!AA17)*24</f>
        <v>0</v>
      </c>
      <c r="Z17" s="105">
        <f t="shared" si="104"/>
        <v>0</v>
      </c>
      <c r="AA17" s="5">
        <f t="shared" si="105"/>
        <v>0</v>
      </c>
      <c r="AB17" s="5"/>
      <c r="AC17" s="5">
        <f>LOOKUP(AC$6,'Daily Absent'!$O$6:$AX$6,'Daily Absent'!$O17:$AX17)</f>
        <v>0</v>
      </c>
      <c r="AD17" s="104">
        <f>VALUE('Time Sheet KN'!AE17-'Time Sheet KN'!AD17)*24</f>
        <v>0</v>
      </c>
      <c r="AE17" s="104">
        <f>VALUE('Time Sheet KN'!AG17-'Time Sheet KN'!AF17)*24</f>
        <v>0</v>
      </c>
      <c r="AF17" s="104">
        <f>VALUE('Time Sheet KN'!AI17-'Time Sheet KN'!AH17)*24</f>
        <v>0</v>
      </c>
      <c r="AG17" s="105">
        <f t="shared" si="106"/>
        <v>0</v>
      </c>
      <c r="AH17" s="5">
        <f t="shared" si="107"/>
        <v>0</v>
      </c>
      <c r="AI17" s="5"/>
      <c r="AJ17" s="5">
        <f>LOOKUP(AJ$6,'Daily Absent'!$O$6:$AX$6,'Daily Absent'!$O17:$AX17)</f>
        <v>0</v>
      </c>
      <c r="AK17" s="104">
        <f>VALUE('Time Sheet KN'!AL17-'Time Sheet KN'!AK17)*24</f>
        <v>0</v>
      </c>
      <c r="AL17" s="104">
        <f>VALUE('Time Sheet KN'!AN17-'Time Sheet KN'!AM17)*24</f>
        <v>0</v>
      </c>
      <c r="AM17" s="104">
        <f>VALUE('Time Sheet KN'!AP17-'Time Sheet KN'!AO17)*24</f>
        <v>0</v>
      </c>
      <c r="AN17" s="105">
        <f t="shared" si="108"/>
        <v>0</v>
      </c>
      <c r="AO17" s="5">
        <f t="shared" si="109"/>
        <v>0</v>
      </c>
      <c r="AP17" s="5"/>
      <c r="AQ17" s="5">
        <f>LOOKUP(AQ$6,'Daily Absent'!$O$6:$AX$6,'Daily Absent'!$O17:$AX17)</f>
        <v>0</v>
      </c>
      <c r="AR17" s="104">
        <f>VALUE('Time Sheet KN'!AS17-'Time Sheet KN'!AR17)*24</f>
        <v>0</v>
      </c>
      <c r="AS17" s="104">
        <f>VALUE('Time Sheet KN'!AU17-'Time Sheet KN'!AT17)*24</f>
        <v>0</v>
      </c>
      <c r="AT17" s="104">
        <f>VALUE('Time Sheet KN'!AW17-'Time Sheet KN'!AV17)*24</f>
        <v>0</v>
      </c>
      <c r="AU17" s="105">
        <f t="shared" si="110"/>
        <v>0</v>
      </c>
      <c r="AV17" s="5">
        <f t="shared" si="111"/>
        <v>0</v>
      </c>
      <c r="AW17" s="5"/>
      <c r="AX17" s="5">
        <f>LOOKUP(AX$6,'Daily Absent'!$O$6:$AX$6,'Daily Absent'!$O17:$AX17)</f>
        <v>0</v>
      </c>
      <c r="AY17" s="104">
        <f>VALUE('Time Sheet KN'!AZ17-'Time Sheet KN'!AY17)*24</f>
        <v>0</v>
      </c>
      <c r="AZ17" s="104">
        <f>VALUE('Time Sheet KN'!BB17-'Time Sheet KN'!BA17)*24</f>
        <v>0</v>
      </c>
      <c r="BA17" s="104">
        <f>VALUE('Time Sheet KN'!BD17-'Time Sheet KN'!BC17)*24</f>
        <v>0</v>
      </c>
      <c r="BB17" s="105">
        <f t="shared" si="112"/>
        <v>0</v>
      </c>
      <c r="BC17" s="5">
        <f t="shared" si="113"/>
        <v>0</v>
      </c>
      <c r="BD17" s="5"/>
      <c r="BE17" s="5">
        <f>LOOKUP(BE$6,'Daily Absent'!$O$6:$AX$6,'Daily Absent'!$O17:$AX17)</f>
        <v>0</v>
      </c>
      <c r="BF17" s="104">
        <f>VALUE('Time Sheet KN'!BG17-'Time Sheet KN'!BF17)*24</f>
        <v>0</v>
      </c>
      <c r="BG17" s="104">
        <f>VALUE('Time Sheet KN'!BI17-'Time Sheet KN'!BH17)*24</f>
        <v>0</v>
      </c>
      <c r="BH17" s="104">
        <f>VALUE('Time Sheet KN'!BK17-'Time Sheet KN'!BJ17)*24</f>
        <v>0</v>
      </c>
      <c r="BI17" s="105">
        <f t="shared" si="114"/>
        <v>0</v>
      </c>
      <c r="BJ17" s="5">
        <f t="shared" si="115"/>
        <v>0</v>
      </c>
      <c r="BK17" s="5"/>
      <c r="BL17" s="5">
        <f>LOOKUP(BL$6,'Daily Absent'!$O$6:$AX$6,'Daily Absent'!$O17:$AX17)</f>
        <v>0</v>
      </c>
      <c r="BM17" s="104">
        <f>VALUE('Time Sheet KN'!BN17-'Time Sheet KN'!BM17)*24</f>
        <v>0</v>
      </c>
      <c r="BN17" s="104">
        <f>VALUE('Time Sheet KN'!BP17-'Time Sheet KN'!BO17)*24</f>
        <v>0</v>
      </c>
      <c r="BO17" s="104">
        <f>VALUE('Time Sheet KN'!BR17-'Time Sheet KN'!BQ17)*24</f>
        <v>0</v>
      </c>
      <c r="BP17" s="105">
        <f t="shared" si="116"/>
        <v>0</v>
      </c>
      <c r="BQ17" s="5">
        <f t="shared" si="117"/>
        <v>0</v>
      </c>
      <c r="BR17" s="5"/>
      <c r="BS17" s="5">
        <f>LOOKUP(BS$6,'Daily Absent'!$O$6:$AX$6,'Daily Absent'!$O17:$AX17)</f>
        <v>0</v>
      </c>
      <c r="BT17" s="104">
        <f>VALUE('Time Sheet KN'!BU17-'Time Sheet KN'!BT17)*24</f>
        <v>0</v>
      </c>
      <c r="BU17" s="104">
        <f>VALUE('Time Sheet KN'!BW17-'Time Sheet KN'!BV17)*24</f>
        <v>0</v>
      </c>
      <c r="BV17" s="104">
        <f>VALUE('Time Sheet KN'!BY17-'Time Sheet KN'!BX17)*24</f>
        <v>0</v>
      </c>
      <c r="BW17" s="105">
        <f t="shared" si="118"/>
        <v>0</v>
      </c>
      <c r="BX17" s="5">
        <f t="shared" si="119"/>
        <v>0</v>
      </c>
      <c r="BY17" s="5"/>
      <c r="BZ17" s="5">
        <f>LOOKUP(BZ$6,'Daily Absent'!$O$6:$AX$6,'Daily Absent'!$O17:$AX17)</f>
        <v>0</v>
      </c>
      <c r="CA17" s="104">
        <f>VALUE('Time Sheet KN'!CB17-'Time Sheet KN'!CA17)*24</f>
        <v>0</v>
      </c>
      <c r="CB17" s="104">
        <f>VALUE('Time Sheet KN'!CD17-'Time Sheet KN'!CC17)*24</f>
        <v>0</v>
      </c>
      <c r="CC17" s="104">
        <f>VALUE('Time Sheet KN'!CF17-'Time Sheet KN'!CE17)*24</f>
        <v>0</v>
      </c>
      <c r="CD17" s="105">
        <f t="shared" si="120"/>
        <v>0</v>
      </c>
      <c r="CE17" s="5">
        <f t="shared" si="121"/>
        <v>0</v>
      </c>
      <c r="CF17" s="5"/>
      <c r="CG17" s="5">
        <f>LOOKUP(CG$6,'Daily Absent'!$O$6:$AX$6,'Daily Absent'!$O17:$AX17)</f>
        <v>0</v>
      </c>
      <c r="CH17" s="104">
        <f>VALUE('Time Sheet KN'!CI17-'Time Sheet KN'!CH17)*24</f>
        <v>0</v>
      </c>
      <c r="CI17" s="104">
        <f>VALUE('Time Sheet KN'!CK17-'Time Sheet KN'!CJ17)*24</f>
        <v>0</v>
      </c>
      <c r="CJ17" s="104">
        <f>VALUE('Time Sheet KN'!CM17-'Time Sheet KN'!CL17)*24</f>
        <v>0</v>
      </c>
      <c r="CK17" s="105">
        <f t="shared" si="122"/>
        <v>0</v>
      </c>
      <c r="CL17" s="5">
        <f t="shared" si="123"/>
        <v>0</v>
      </c>
      <c r="CM17" s="5"/>
      <c r="CN17" s="5">
        <f>LOOKUP(CN$6,'Daily Absent'!$O$6:$AX$6,'Daily Absent'!$O17:$AX17)</f>
        <v>0</v>
      </c>
      <c r="CO17" s="104">
        <f>VALUE('Time Sheet KN'!CP17-'Time Sheet KN'!CO17)*24</f>
        <v>0</v>
      </c>
      <c r="CP17" s="104">
        <f>VALUE('Time Sheet KN'!CR17-'Time Sheet KN'!CQ17)*24</f>
        <v>0</v>
      </c>
      <c r="CQ17" s="104">
        <f>VALUE('Time Sheet KN'!CT17-'Time Sheet KN'!CS17)*24</f>
        <v>0</v>
      </c>
      <c r="CR17" s="105">
        <f t="shared" si="124"/>
        <v>0</v>
      </c>
      <c r="CS17" s="5">
        <f t="shared" si="125"/>
        <v>0</v>
      </c>
      <c r="CT17" s="5"/>
      <c r="CU17" s="5">
        <f>LOOKUP(CU$6,'Daily Absent'!$O$6:$AX$6,'Daily Absent'!$O17:$AX17)</f>
        <v>0</v>
      </c>
      <c r="CV17" s="104">
        <f>VALUE('Time Sheet KN'!CW17-'Time Sheet KN'!CV17)*24</f>
        <v>0</v>
      </c>
      <c r="CW17" s="104">
        <f>VALUE('Time Sheet KN'!CY17-'Time Sheet KN'!CX17)*24</f>
        <v>0</v>
      </c>
      <c r="CX17" s="104">
        <f>VALUE('Time Sheet KN'!DA17-'Time Sheet KN'!CZ17)*24</f>
        <v>0</v>
      </c>
      <c r="CY17" s="105">
        <f t="shared" si="126"/>
        <v>0</v>
      </c>
      <c r="CZ17" s="5">
        <f t="shared" si="127"/>
        <v>0</v>
      </c>
      <c r="DA17" s="5"/>
      <c r="DB17" s="5">
        <f>LOOKUP(DB$6,'Daily Absent'!$O$6:$AX$6,'Daily Absent'!$O17:$AX17)</f>
        <v>0</v>
      </c>
      <c r="DC17" s="104">
        <f>VALUE('Time Sheet KN'!DD17-'Time Sheet KN'!DC17)*24</f>
        <v>0</v>
      </c>
      <c r="DD17" s="104">
        <f>VALUE('Time Sheet KN'!DF17-'Time Sheet KN'!DE17)*24</f>
        <v>0</v>
      </c>
      <c r="DE17" s="104">
        <f>VALUE('Time Sheet KN'!DH17-'Time Sheet KN'!DG17)*24</f>
        <v>0</v>
      </c>
      <c r="DF17" s="105">
        <f t="shared" si="128"/>
        <v>0</v>
      </c>
      <c r="DG17" s="5">
        <f t="shared" si="129"/>
        <v>0</v>
      </c>
      <c r="DH17" s="5"/>
      <c r="DI17" s="5">
        <f>LOOKUP(DI$6,'Daily Absent'!$O$6:$AX$6,'Daily Absent'!$O17:$AX17)</f>
        <v>0</v>
      </c>
      <c r="DJ17" s="104">
        <f>VALUE('Time Sheet KN'!DK17-'Time Sheet KN'!DJ17)*24</f>
        <v>0</v>
      </c>
      <c r="DK17" s="104">
        <f>VALUE('Time Sheet KN'!DM17-'Time Sheet KN'!DL17)*24</f>
        <v>0</v>
      </c>
      <c r="DL17" s="104">
        <f>VALUE('Time Sheet KN'!DO17-'Time Sheet KN'!DN17)*24</f>
        <v>0</v>
      </c>
      <c r="DM17" s="105">
        <f t="shared" si="130"/>
        <v>0</v>
      </c>
      <c r="DN17" s="5">
        <f t="shared" si="131"/>
        <v>0</v>
      </c>
      <c r="DO17" s="5"/>
      <c r="DP17" s="5">
        <f>LOOKUP(DP$6,'Daily Absent'!$O$6:$AX$6,'Daily Absent'!$O17:$AX17)</f>
        <v>0</v>
      </c>
      <c r="DQ17" s="104">
        <f>VALUE('Time Sheet KN'!DR17-'Time Sheet KN'!DQ17)*24</f>
        <v>0</v>
      </c>
      <c r="DR17" s="104">
        <f>VALUE('Time Sheet KN'!DT17-'Time Sheet KN'!DS17)*24</f>
        <v>0</v>
      </c>
      <c r="DS17" s="104">
        <f>VALUE('Time Sheet KN'!DV17-'Time Sheet KN'!DU17)*24</f>
        <v>0</v>
      </c>
      <c r="DT17" s="105">
        <f t="shared" si="132"/>
        <v>0</v>
      </c>
      <c r="DU17" s="5">
        <f t="shared" si="133"/>
        <v>0</v>
      </c>
      <c r="DV17" s="5"/>
      <c r="DW17" s="5">
        <f>LOOKUP(DW$6,'Daily Absent'!$O$6:$AX$6,'Daily Absent'!$O17:$AX17)</f>
        <v>0</v>
      </c>
      <c r="DX17" s="104">
        <f>VALUE('Time Sheet KN'!DY17-'Time Sheet KN'!DX17)*24</f>
        <v>0</v>
      </c>
      <c r="DY17" s="104">
        <f>VALUE('Time Sheet KN'!EA17-'Time Sheet KN'!DZ17)*24</f>
        <v>0</v>
      </c>
      <c r="DZ17" s="104">
        <f>VALUE('Time Sheet KN'!EC17-'Time Sheet KN'!EB17)*24</f>
        <v>0</v>
      </c>
      <c r="EA17" s="105">
        <f t="shared" si="134"/>
        <v>0</v>
      </c>
      <c r="EB17" s="5">
        <f t="shared" si="135"/>
        <v>0</v>
      </c>
      <c r="EC17" s="5"/>
      <c r="ED17" s="5">
        <f>LOOKUP(ED$6,'Daily Absent'!$O$6:$AX$6,'Daily Absent'!$O17:$AX17)</f>
        <v>0</v>
      </c>
      <c r="EE17" s="104">
        <f>VALUE('Time Sheet KN'!EF17-'Time Sheet KN'!EE17)*24</f>
        <v>0</v>
      </c>
      <c r="EF17" s="104">
        <f>VALUE('Time Sheet KN'!EH17-'Time Sheet KN'!EG17)*24</f>
        <v>0</v>
      </c>
      <c r="EG17" s="104">
        <f>VALUE('Time Sheet KN'!EJ17-'Time Sheet KN'!EI17)*24</f>
        <v>0</v>
      </c>
      <c r="EH17" s="105">
        <f t="shared" si="136"/>
        <v>0</v>
      </c>
      <c r="EI17" s="5">
        <f t="shared" si="137"/>
        <v>0</v>
      </c>
      <c r="EJ17" s="5"/>
      <c r="EK17" s="5">
        <f>LOOKUP(EK$6,'Daily Absent'!$O$6:$AX$6,'Daily Absent'!$O17:$AX17)</f>
        <v>0</v>
      </c>
      <c r="EL17" s="104">
        <f>VALUE('Time Sheet KN'!EM18-'Time Sheet KN'!EL18)*24</f>
        <v>6</v>
      </c>
      <c r="EM17" s="104">
        <f>VALUE('Time Sheet KN'!EO18-'Time Sheet KN'!EN18)*24</f>
        <v>5.0000000000000009</v>
      </c>
      <c r="EN17" s="104">
        <f>VALUE('Time Sheet KN'!EQ17-'Time Sheet KN'!EP17)*24</f>
        <v>0</v>
      </c>
      <c r="EO17" s="105">
        <f t="shared" si="174"/>
        <v>9</v>
      </c>
      <c r="EP17" s="5">
        <f t="shared" si="175"/>
        <v>2</v>
      </c>
      <c r="EQ17" s="5"/>
      <c r="ER17" s="5">
        <f>LOOKUP(ER$6,'Daily Absent'!$O$6:$AX$6,'Daily Absent'!$O17:$AX17)</f>
        <v>0</v>
      </c>
      <c r="ES17" s="104">
        <f>VALUE('Time Sheet KN'!ET17-'Time Sheet KN'!ES17)*24</f>
        <v>0</v>
      </c>
      <c r="ET17" s="104">
        <f>VALUE('Time Sheet KN'!EV17-'Time Sheet KN'!EU17)*24</f>
        <v>0</v>
      </c>
      <c r="EU17" s="104">
        <f>VALUE('Time Sheet KN'!EX17-'Time Sheet KN'!EW17)*24</f>
        <v>0</v>
      </c>
      <c r="EV17" s="105">
        <f t="shared" si="140"/>
        <v>0</v>
      </c>
      <c r="EW17" s="5">
        <f t="shared" si="141"/>
        <v>0</v>
      </c>
      <c r="EX17" s="5"/>
      <c r="EY17" s="5">
        <f>LOOKUP(EY$6,'Daily Absent'!$O$6:$AX$6,'Daily Absent'!$O17:$AX17)</f>
        <v>0</v>
      </c>
      <c r="EZ17" s="104">
        <f>VALUE('Time Sheet KN'!FA17-'Time Sheet KN'!EZ17)*24</f>
        <v>0</v>
      </c>
      <c r="FA17" s="104">
        <f>VALUE('Time Sheet KN'!FC17-'Time Sheet KN'!FB17)*24</f>
        <v>0</v>
      </c>
      <c r="FB17" s="104">
        <f>VALUE('Time Sheet KN'!FE17-'Time Sheet KN'!FD17)*24</f>
        <v>0</v>
      </c>
      <c r="FC17" s="105">
        <f t="shared" si="142"/>
        <v>0</v>
      </c>
      <c r="FD17" s="5">
        <f t="shared" si="143"/>
        <v>0</v>
      </c>
      <c r="FE17" s="5"/>
      <c r="FF17" s="5">
        <f>LOOKUP(FF$6,'Daily Absent'!$O$6:$AX$6,'Daily Absent'!$O17:$AX17)</f>
        <v>0</v>
      </c>
      <c r="FG17" s="104">
        <f>VALUE('Time Sheet KN'!FH17-'Time Sheet KN'!FG17)*24</f>
        <v>0</v>
      </c>
      <c r="FH17" s="104">
        <f>VALUE('Time Sheet KN'!FJ17-'Time Sheet KN'!FI17)*24</f>
        <v>0</v>
      </c>
      <c r="FI17" s="104">
        <f>VALUE('Time Sheet KN'!FL17-'Time Sheet KN'!FK17)*24</f>
        <v>0</v>
      </c>
      <c r="FJ17" s="105">
        <f t="shared" si="144"/>
        <v>0</v>
      </c>
      <c r="FK17" s="5">
        <f t="shared" si="145"/>
        <v>0</v>
      </c>
      <c r="FL17" s="5"/>
      <c r="FM17" s="5">
        <f>LOOKUP(FM$6,'Daily Absent'!$O$6:$AX$6,'Daily Absent'!$O17:$AX17)</f>
        <v>0</v>
      </c>
      <c r="FN17" s="104">
        <f>VALUE('Time Sheet KN'!FO17-'Time Sheet KN'!FN17)*24</f>
        <v>0</v>
      </c>
      <c r="FO17" s="104">
        <f>VALUE('Time Sheet KN'!FQ17-'Time Sheet KN'!FP17)*24</f>
        <v>0</v>
      </c>
      <c r="FP17" s="104">
        <f>VALUE('Time Sheet KN'!FS17-'Time Sheet KN'!FR17)*24</f>
        <v>0</v>
      </c>
      <c r="FQ17" s="105">
        <f t="shared" si="146"/>
        <v>0</v>
      </c>
      <c r="FR17" s="5">
        <f t="shared" si="147"/>
        <v>0</v>
      </c>
      <c r="FS17" s="5"/>
      <c r="FT17" s="5">
        <f>LOOKUP(FT$6,'Daily Absent'!$O$6:$AX$6,'Daily Absent'!$O17:$AX17)</f>
        <v>0</v>
      </c>
      <c r="FU17" s="104">
        <f>VALUE('Time Sheet KN'!FV17-'Time Sheet KN'!FU17)*24</f>
        <v>0</v>
      </c>
      <c r="FV17" s="104">
        <f>VALUE('Time Sheet KN'!FX17-'Time Sheet KN'!FW17)*24</f>
        <v>0</v>
      </c>
      <c r="FW17" s="104">
        <f>VALUE('Time Sheet KN'!FZ17-'Time Sheet KN'!FY17)*24</f>
        <v>0</v>
      </c>
      <c r="FX17" s="105">
        <f t="shared" si="148"/>
        <v>0</v>
      </c>
      <c r="FY17" s="5">
        <f t="shared" si="149"/>
        <v>0</v>
      </c>
      <c r="FZ17" s="5"/>
      <c r="GA17" s="5">
        <f>LOOKUP(GA$6,'Daily Absent'!$O$6:$AX$6,'Daily Absent'!$O17:$AX17)</f>
        <v>0</v>
      </c>
      <c r="GB17" s="104">
        <f>VALUE('Time Sheet KN'!GC17-'Time Sheet KN'!GB17)*24</f>
        <v>0</v>
      </c>
      <c r="GC17" s="104">
        <f>VALUE('Time Sheet KN'!GE17-'Time Sheet KN'!GD17)*24</f>
        <v>0</v>
      </c>
      <c r="GD17" s="104">
        <f>VALUE('Time Sheet KN'!GG17-'Time Sheet KN'!GF17)*24</f>
        <v>0</v>
      </c>
      <c r="GE17" s="105">
        <f t="shared" si="150"/>
        <v>0</v>
      </c>
      <c r="GF17" s="5">
        <f t="shared" si="151"/>
        <v>0</v>
      </c>
      <c r="GG17" s="5"/>
      <c r="GH17" s="5">
        <f>LOOKUP(GH$6,'Daily Absent'!$O$6:$AX$6,'Daily Absent'!$O17:$AX17)</f>
        <v>0</v>
      </c>
      <c r="GI17" s="104">
        <f>VALUE('Time Sheet KN'!GJ17-'Time Sheet KN'!GI17)*24</f>
        <v>0</v>
      </c>
      <c r="GJ17" s="104">
        <f>VALUE('Time Sheet KN'!GL17-'Time Sheet KN'!GK17)*24</f>
        <v>0</v>
      </c>
      <c r="GK17" s="104">
        <f>VALUE('Time Sheet KN'!GN17-'Time Sheet KN'!GM17)*24</f>
        <v>0</v>
      </c>
      <c r="GL17" s="105">
        <f t="shared" si="152"/>
        <v>0</v>
      </c>
      <c r="GM17" s="5">
        <f t="shared" si="153"/>
        <v>0</v>
      </c>
      <c r="GN17" s="5"/>
      <c r="GO17" s="5">
        <f>LOOKUP(GO$6,'Daily Absent'!$O$6:$AX$6,'Daily Absent'!$O17:$AX17)</f>
        <v>0</v>
      </c>
      <c r="GP17" s="104">
        <f>VALUE('Time Sheet KN'!GQ17-'Time Sheet KN'!GP17)*24</f>
        <v>0</v>
      </c>
      <c r="GQ17" s="104">
        <f>VALUE('Time Sheet KN'!GS17-'Time Sheet KN'!GR17)*24</f>
        <v>0</v>
      </c>
      <c r="GR17" s="104">
        <f>VALUE('Time Sheet KN'!GU17-'Time Sheet KN'!GT17)*24</f>
        <v>0</v>
      </c>
      <c r="GS17" s="105">
        <f t="shared" si="154"/>
        <v>0</v>
      </c>
      <c r="GT17" s="5">
        <f t="shared" si="155"/>
        <v>0</v>
      </c>
      <c r="GU17" s="5"/>
      <c r="GV17" s="5">
        <f>LOOKUP(GV$6,'Daily Absent'!$O$6:$AX$6,'Daily Absent'!$O17:$AX17)</f>
        <v>0</v>
      </c>
      <c r="GW17" s="104">
        <f>VALUE('Time Sheet KN'!GX17-'Time Sheet KN'!GW17)*24</f>
        <v>0</v>
      </c>
      <c r="GX17" s="104">
        <f>VALUE('Time Sheet KN'!GZ17-'Time Sheet KN'!GY17)*24</f>
        <v>0</v>
      </c>
      <c r="GY17" s="104">
        <f>VALUE('Time Sheet KN'!HB17-'Time Sheet KN'!HA17)*24</f>
        <v>0</v>
      </c>
      <c r="GZ17" s="105">
        <f t="shared" si="156"/>
        <v>0</v>
      </c>
      <c r="HA17" s="5">
        <f t="shared" si="157"/>
        <v>0</v>
      </c>
      <c r="HB17" s="5"/>
      <c r="HC17" s="5">
        <f>LOOKUP(HC$6,'Daily Absent'!$O$6:$AX$6,'Daily Absent'!$O17:$AX17)</f>
        <v>0</v>
      </c>
      <c r="HD17" s="104">
        <f>VALUE('Time Sheet KN'!HE17-'Time Sheet KN'!HD17)*24</f>
        <v>0</v>
      </c>
      <c r="HE17" s="104">
        <f>VALUE('Time Sheet KN'!HG17-'Time Sheet KN'!HF17)*24</f>
        <v>0</v>
      </c>
      <c r="HF17" s="104">
        <f>VALUE('Time Sheet KN'!HI17-'Time Sheet KN'!HH17)*24</f>
        <v>0</v>
      </c>
      <c r="HG17" s="105">
        <f t="shared" si="158"/>
        <v>0</v>
      </c>
      <c r="HH17" s="5">
        <f t="shared" si="159"/>
        <v>0</v>
      </c>
      <c r="HI17" s="5"/>
      <c r="HJ17" s="5">
        <f>LOOKUP(HJ$6,'Daily Absent'!$O$6:$AX$6,'Daily Absent'!$O17:$AX17)</f>
        <v>0</v>
      </c>
      <c r="HK17" s="104">
        <f>VALUE('Time Sheet KN'!HL17-'Time Sheet KN'!HK17)*24</f>
        <v>0</v>
      </c>
      <c r="HL17" s="104">
        <f>VALUE('Time Sheet KN'!HN17-'Time Sheet KN'!HM17)*24</f>
        <v>0</v>
      </c>
      <c r="HM17" s="104">
        <f>VALUE('Time Sheet KN'!HP17-'Time Sheet KN'!HO17)*24</f>
        <v>0</v>
      </c>
      <c r="HN17" s="105">
        <f t="shared" si="160"/>
        <v>0</v>
      </c>
      <c r="HO17" s="5">
        <f t="shared" si="161"/>
        <v>0</v>
      </c>
      <c r="HP17" s="5"/>
      <c r="HQ17" s="5">
        <f>LOOKUP(HQ$6,'Daily Absent'!$O$6:$AX$6,'Daily Absent'!$O17:$AX17)</f>
        <v>0</v>
      </c>
      <c r="HR17" s="104">
        <f>VALUE('Time Sheet KN'!HS17-'Time Sheet KN'!HR17)*24</f>
        <v>0</v>
      </c>
      <c r="HS17" s="104">
        <f>VALUE('Time Sheet KN'!HU17-'Time Sheet KN'!HT17)*24</f>
        <v>0</v>
      </c>
      <c r="HT17" s="104">
        <f>VALUE('Time Sheet KN'!HW17-'Time Sheet KN'!HV17)*24</f>
        <v>0</v>
      </c>
      <c r="HU17" s="105">
        <f t="shared" si="162"/>
        <v>0</v>
      </c>
      <c r="HV17" s="5">
        <f t="shared" si="163"/>
        <v>0</v>
      </c>
      <c r="HW17" s="5"/>
      <c r="HX17" s="5">
        <f>LOOKUP(HX$6,'Daily Absent'!$O$6:$AX$6,'Daily Absent'!$O17:$AX17)</f>
        <v>0</v>
      </c>
      <c r="HY17" s="104">
        <f>VALUE('Time Sheet KN'!HZ17-'Time Sheet KN'!HY17)*24</f>
        <v>0</v>
      </c>
      <c r="HZ17" s="104">
        <f>VALUE('Time Sheet KN'!IB17-'Time Sheet KN'!IA17)*24</f>
        <v>0</v>
      </c>
      <c r="IA17" s="104">
        <f>VALUE('Time Sheet KN'!ID17-'Time Sheet KN'!IC17)*24</f>
        <v>0</v>
      </c>
      <c r="IB17" s="105">
        <f t="shared" si="164"/>
        <v>0</v>
      </c>
      <c r="IC17" s="5">
        <f t="shared" si="165"/>
        <v>0</v>
      </c>
      <c r="ID17" s="5"/>
      <c r="IE17" s="5">
        <f>LOOKUP(IE$6,'Daily Absent'!$O$6:$AX$6,'Daily Absent'!$O17:$AX17)</f>
        <v>0</v>
      </c>
      <c r="IF17" s="104">
        <f>VALUE('Time Sheet KN'!IG17-'Time Sheet KN'!IF17)*24</f>
        <v>0</v>
      </c>
      <c r="IG17" s="104">
        <f>VALUE('Time Sheet KN'!II17-'Time Sheet KN'!IH17)*24</f>
        <v>0</v>
      </c>
      <c r="IH17" s="104">
        <f>VALUE('Time Sheet KN'!IK17-'Time Sheet KN'!IJ17)*24</f>
        <v>0</v>
      </c>
      <c r="II17" s="105">
        <f t="shared" si="166"/>
        <v>0</v>
      </c>
      <c r="IJ17" s="5">
        <f t="shared" si="167"/>
        <v>0</v>
      </c>
      <c r="IK17" s="5"/>
      <c r="IL17" s="5">
        <f>LOOKUP(IL$6,'Daily Absent'!$O$6:$AX$6,'Daily Absent'!$O17:$AX17)</f>
        <v>0</v>
      </c>
      <c r="IM17" s="104">
        <f>VALUE('Time Sheet KN'!IN17-'Time Sheet KN'!IM17)*24</f>
        <v>0</v>
      </c>
      <c r="IN17" s="104">
        <f>VALUE('Time Sheet KN'!IP17-'Time Sheet KN'!IO17)*24</f>
        <v>0</v>
      </c>
      <c r="IO17" s="104">
        <f>VALUE('Time Sheet KN'!IR17-'Time Sheet KN'!IQ17)*24</f>
        <v>0</v>
      </c>
      <c r="IP17" s="105">
        <f t="shared" si="168"/>
        <v>0</v>
      </c>
      <c r="IQ17" s="5">
        <f t="shared" si="169"/>
        <v>0</v>
      </c>
      <c r="IR17" s="5"/>
      <c r="IS17" s="5">
        <f>LOOKUP(IS$6,'Daily Absent'!$O$6:$AX$6,'Daily Absent'!$O17:$AX17)</f>
        <v>0</v>
      </c>
      <c r="IT17" s="104">
        <f>VALUE('Time Sheet KN'!IU17-'Time Sheet KN'!IT17)*24</f>
        <v>0</v>
      </c>
      <c r="IU17" s="104">
        <f>VALUE('Time Sheet KN'!IW17-'Time Sheet KN'!IV17)*24</f>
        <v>0</v>
      </c>
      <c r="IV17" s="104">
        <f>VALUE('Time Sheet KN'!IY17-'Time Sheet KN'!IX17)*24</f>
        <v>0</v>
      </c>
      <c r="IW17" s="105">
        <f t="shared" si="170"/>
        <v>0</v>
      </c>
      <c r="IX17" s="5">
        <f t="shared" si="171"/>
        <v>0</v>
      </c>
      <c r="IY17" s="5"/>
      <c r="IZ17" s="5">
        <f>LOOKUP(IZ$6,'Daily Absent'!$O$6:$AX$6,'Daily Absent'!$O17:$AX17)</f>
        <v>0</v>
      </c>
      <c r="JA17" s="104">
        <f>VALUE('Time Sheet KN'!JB17-'Time Sheet KN'!JA17)*24</f>
        <v>0</v>
      </c>
      <c r="JB17" s="104">
        <f>VALUE('Time Sheet KN'!JD17-'Time Sheet KN'!JC17)*24</f>
        <v>0</v>
      </c>
      <c r="JC17" s="104">
        <f>VALUE('Time Sheet KN'!JF17-'Time Sheet KN'!JE17)*24</f>
        <v>0</v>
      </c>
      <c r="JD17" s="105">
        <f t="shared" si="172"/>
        <v>0</v>
      </c>
      <c r="JE17" s="5">
        <f t="shared" si="173"/>
        <v>0</v>
      </c>
      <c r="JF17" s="5"/>
    </row>
    <row r="18" spans="1:266" ht="20" customHeight="1">
      <c r="A18" s="54">
        <f>IF('Master MP Status'!A18&gt;0,'Master MP Status'!A18,"")</f>
        <v>10</v>
      </c>
      <c r="B18" s="5" t="str">
        <f>IF(ISTEXT('Master MP Status'!B18),'Master MP Status'!B18,"")</f>
        <v>INDIRECT</v>
      </c>
      <c r="C18" s="153" t="str">
        <f>IF(OR(ISTEXT('Master MP Status'!C18),'Master MP Status'!C18&gt;0),'Master MP Status'!C18,"")</f>
        <v>KN2511002</v>
      </c>
      <c r="D18" s="154">
        <f>IF(OR(ISTEXT('Master MP Status'!D18),'Master MP Status'!D18&gt;0),'Master MP Status'!D18,"")</f>
        <v>250052</v>
      </c>
      <c r="E18" s="5" t="str">
        <f>IF(ISTEXT('Master MP Status'!E18),'Master MP Status'!E18,"")</f>
        <v>SYARIFIN ILHAM</v>
      </c>
      <c r="F18" s="5" t="str">
        <f>IF(ISTEXT('Master MP Status'!F18),'Master MP Status'!F18,"")</f>
        <v/>
      </c>
      <c r="G18" s="5" t="str">
        <f>IF(ISTEXT('Master MP Status'!G18),'Master MP Status'!G18,"")</f>
        <v>Local</v>
      </c>
      <c r="H18" s="5" t="str">
        <f>IF(ISTEXT('Master MP Status'!H18),'Master MP Status'!H18,"")</f>
        <v>HO</v>
      </c>
      <c r="I18" s="5" t="str">
        <f>IF(ISTEXT('Master MP Status'!I18),'Master MP Status'!I18,"")</f>
        <v>Driver</v>
      </c>
      <c r="J18" s="5" t="str">
        <f>IF(ISTEXT('Master MP Status'!J18),'Master MP Status'!J18,"")</f>
        <v>Driver</v>
      </c>
      <c r="K18" s="9">
        <f>IF(OR('Master MP Status'!K18=0,'Master MP Status'!K18=""),"",'Master MP Status'!K18)</f>
        <v>45725</v>
      </c>
      <c r="L18" s="9">
        <f>IF(OR('Master MP Status'!L18=0,'Master MP Status'!L18=""),"",'Master MP Status'!L18)</f>
        <v>45725</v>
      </c>
      <c r="M18" s="9" t="str">
        <f>IF(OR('Master MP Status'!M18=0,'Master MP Status'!M18=""),"",'Master MP Status'!M18)</f>
        <v/>
      </c>
      <c r="N18" s="5" t="str">
        <f>IF(ISTEXT('Master MP Status'!N18),'Master MP Status'!N18,"")</f>
        <v/>
      </c>
      <c r="O18" s="5">
        <f>LOOKUP(O$6,'Daily Absent'!$O$6:$AX$6,'Daily Absent'!$O18:$AX18)</f>
        <v>1</v>
      </c>
      <c r="P18" s="104">
        <f>VALUE('Time Sheet KN'!Q18-'Time Sheet KN'!P18)*24</f>
        <v>6</v>
      </c>
      <c r="Q18" s="104">
        <f>VALUE('Time Sheet KN'!S18-'Time Sheet KN'!R18)*24</f>
        <v>5.0000000000000009</v>
      </c>
      <c r="R18" s="104">
        <f>VALUE('Time Sheet KN'!U18-'Time Sheet KN'!T18)*24</f>
        <v>0</v>
      </c>
      <c r="S18" s="105">
        <f t="shared" si="102"/>
        <v>10</v>
      </c>
      <c r="T18" s="5">
        <f t="shared" si="103"/>
        <v>1</v>
      </c>
      <c r="U18" s="5"/>
      <c r="V18" s="5">
        <f>LOOKUP(V$6,'Daily Absent'!$O$6:$AX$6,'Daily Absent'!$O18:$AX18)</f>
        <v>1</v>
      </c>
      <c r="W18" s="104">
        <f>VALUE('Time Sheet KN'!X18-'Time Sheet KN'!W18)*24</f>
        <v>6</v>
      </c>
      <c r="X18" s="104">
        <f>VALUE('Time Sheet KN'!Z18-'Time Sheet KN'!Y18)*24</f>
        <v>5.0000000000000009</v>
      </c>
      <c r="Y18" s="104">
        <f>VALUE('Time Sheet KN'!AB18-'Time Sheet KN'!AA18)*24</f>
        <v>0</v>
      </c>
      <c r="Z18" s="105">
        <f t="shared" si="104"/>
        <v>10</v>
      </c>
      <c r="AA18" s="5">
        <f t="shared" si="105"/>
        <v>1</v>
      </c>
      <c r="AB18" s="5"/>
      <c r="AC18" s="5">
        <f>LOOKUP(AC$6,'Daily Absent'!$O$6:$AX$6,'Daily Absent'!$O18:$AX18)</f>
        <v>1</v>
      </c>
      <c r="AD18" s="104">
        <f>VALUE('Time Sheet KN'!AE18-'Time Sheet KN'!AD18)*24</f>
        <v>6</v>
      </c>
      <c r="AE18" s="104">
        <f>VALUE('Time Sheet KN'!AG18-'Time Sheet KN'!AF18)*24</f>
        <v>5.0000000000000009</v>
      </c>
      <c r="AF18" s="104">
        <f>VALUE('Time Sheet KN'!AI18-'Time Sheet KN'!AH18)*24</f>
        <v>0</v>
      </c>
      <c r="AG18" s="105">
        <f t="shared" si="106"/>
        <v>10</v>
      </c>
      <c r="AH18" s="5">
        <f t="shared" si="107"/>
        <v>1</v>
      </c>
      <c r="AI18" s="5"/>
      <c r="AJ18" s="5">
        <f>LOOKUP(AJ$6,'Daily Absent'!$O$6:$AX$6,'Daily Absent'!$O18:$AX18)</f>
        <v>1</v>
      </c>
      <c r="AK18" s="104">
        <f>VALUE('Time Sheet KN'!AL18-'Time Sheet KN'!AK18)*24</f>
        <v>6</v>
      </c>
      <c r="AL18" s="104">
        <f>VALUE('Time Sheet KN'!AN18-'Time Sheet KN'!AM18)*24</f>
        <v>5.0000000000000009</v>
      </c>
      <c r="AM18" s="104">
        <f>VALUE('Time Sheet KN'!AP18-'Time Sheet KN'!AO18)*24</f>
        <v>0</v>
      </c>
      <c r="AN18" s="105">
        <f t="shared" si="108"/>
        <v>10</v>
      </c>
      <c r="AO18" s="5">
        <f t="shared" si="109"/>
        <v>1</v>
      </c>
      <c r="AP18" s="5"/>
      <c r="AQ18" s="5">
        <f>LOOKUP(AQ$6,'Daily Absent'!$O$6:$AX$6,'Daily Absent'!$O18:$AX18)</f>
        <v>1</v>
      </c>
      <c r="AR18" s="104">
        <f>VALUE('Time Sheet KN'!AS18-'Time Sheet KN'!AR18)*24</f>
        <v>6</v>
      </c>
      <c r="AS18" s="104">
        <f>VALUE('Time Sheet KN'!AU18-'Time Sheet KN'!AT18)*24</f>
        <v>4.0000000000000018</v>
      </c>
      <c r="AT18" s="104">
        <f>VALUE('Time Sheet KN'!AW18-'Time Sheet KN'!AV18)*24</f>
        <v>0</v>
      </c>
      <c r="AU18" s="105">
        <f t="shared" si="110"/>
        <v>9</v>
      </c>
      <c r="AV18" s="5">
        <f t="shared" si="111"/>
        <v>1.0000000000000018</v>
      </c>
      <c r="AW18" s="5"/>
      <c r="AX18" s="5">
        <f>LOOKUP(AX$6,'Daily Absent'!$O$6:$AX$6,'Daily Absent'!$O18:$AX18)</f>
        <v>1</v>
      </c>
      <c r="AY18" s="104">
        <f>VALUE('Time Sheet KN'!AZ18-'Time Sheet KN'!AY18)*24</f>
        <v>5</v>
      </c>
      <c r="AZ18" s="104">
        <f>VALUE('Time Sheet KN'!BB18-'Time Sheet KN'!BA18)*24</f>
        <v>3</v>
      </c>
      <c r="BA18" s="104">
        <f>VALUE('Time Sheet KN'!BD18-'Time Sheet KN'!BC18)*24</f>
        <v>0</v>
      </c>
      <c r="BB18" s="105">
        <f t="shared" si="112"/>
        <v>0</v>
      </c>
      <c r="BC18" s="5">
        <f t="shared" si="113"/>
        <v>8</v>
      </c>
      <c r="BD18" s="5"/>
      <c r="BE18" s="5">
        <f>LOOKUP(BE$6,'Daily Absent'!$O$6:$AX$6,'Daily Absent'!$O18:$AX18)</f>
        <v>1</v>
      </c>
      <c r="BF18" s="104">
        <f>VALUE('Time Sheet KN'!BG18-'Time Sheet KN'!BF18)*24</f>
        <v>6</v>
      </c>
      <c r="BG18" s="104">
        <f>VALUE('Time Sheet KN'!BI18-'Time Sheet KN'!BH18)*24</f>
        <v>5.0000000000000009</v>
      </c>
      <c r="BH18" s="104">
        <f>VALUE('Time Sheet KN'!BK18-'Time Sheet KN'!BJ18)*24</f>
        <v>0</v>
      </c>
      <c r="BI18" s="105">
        <f t="shared" si="114"/>
        <v>10</v>
      </c>
      <c r="BJ18" s="5">
        <f t="shared" si="115"/>
        <v>1</v>
      </c>
      <c r="BK18" s="5"/>
      <c r="BL18" s="5">
        <f>LOOKUP(BL$6,'Daily Absent'!$O$6:$AX$6,'Daily Absent'!$O18:$AX18)</f>
        <v>1</v>
      </c>
      <c r="BM18" s="104">
        <f>VALUE('Time Sheet KN'!BN18-'Time Sheet KN'!BM18)*24</f>
        <v>6</v>
      </c>
      <c r="BN18" s="104">
        <f>VALUE('Time Sheet KN'!BP18-'Time Sheet KN'!BO18)*24</f>
        <v>5.0000000000000009</v>
      </c>
      <c r="BO18" s="104">
        <f>VALUE('Time Sheet KN'!BR18-'Time Sheet KN'!BQ18)*24</f>
        <v>0</v>
      </c>
      <c r="BP18" s="105">
        <f t="shared" si="116"/>
        <v>10</v>
      </c>
      <c r="BQ18" s="5">
        <f t="shared" si="117"/>
        <v>1</v>
      </c>
      <c r="BR18" s="5"/>
      <c r="BS18" s="5">
        <f>LOOKUP(BS$6,'Daily Absent'!$O$6:$AX$6,'Daily Absent'!$O18:$AX18)</f>
        <v>1</v>
      </c>
      <c r="BT18" s="104">
        <f>VALUE('Time Sheet KN'!BU18-'Time Sheet KN'!BT18)*24</f>
        <v>6</v>
      </c>
      <c r="BU18" s="104">
        <f>VALUE('Time Sheet KN'!BW18-'Time Sheet KN'!BV18)*24</f>
        <v>5.0000000000000009</v>
      </c>
      <c r="BV18" s="104">
        <f>VALUE('Time Sheet KN'!BY18-'Time Sheet KN'!BX18)*24</f>
        <v>0</v>
      </c>
      <c r="BW18" s="105">
        <f t="shared" si="118"/>
        <v>10</v>
      </c>
      <c r="BX18" s="5">
        <f t="shared" si="119"/>
        <v>1</v>
      </c>
      <c r="BY18" s="5"/>
      <c r="BZ18" s="5">
        <f>LOOKUP(BZ$6,'Daily Absent'!$O$6:$AX$6,'Daily Absent'!$O18:$AX18)</f>
        <v>1</v>
      </c>
      <c r="CA18" s="104">
        <f>VALUE('Time Sheet KN'!CB18-'Time Sheet KN'!CA18)*24</f>
        <v>6</v>
      </c>
      <c r="CB18" s="104">
        <f>VALUE('Time Sheet KN'!CD18-'Time Sheet KN'!CC18)*24</f>
        <v>0</v>
      </c>
      <c r="CC18" s="104">
        <f>VALUE('Time Sheet KN'!CF18-'Time Sheet KN'!CE18)*24</f>
        <v>0</v>
      </c>
      <c r="CD18" s="105">
        <f t="shared" si="120"/>
        <v>6</v>
      </c>
      <c r="CE18" s="5">
        <f t="shared" si="121"/>
        <v>0</v>
      </c>
      <c r="CF18" s="5"/>
      <c r="CG18" s="5">
        <f>LOOKUP(CG$6,'Daily Absent'!$O$6:$AX$6,'Daily Absent'!$O18:$AX18)</f>
        <v>1</v>
      </c>
      <c r="CH18" s="104">
        <f>VALUE('Time Sheet KN'!CI18-'Time Sheet KN'!CH18)*24</f>
        <v>6</v>
      </c>
      <c r="CI18" s="104">
        <f>VALUE('Time Sheet KN'!CK18-'Time Sheet KN'!CJ18)*24</f>
        <v>5.0000000000000009</v>
      </c>
      <c r="CJ18" s="104">
        <f>VALUE('Time Sheet KN'!CM18-'Time Sheet KN'!CL18)*24</f>
        <v>3</v>
      </c>
      <c r="CK18" s="105">
        <f t="shared" si="122"/>
        <v>10</v>
      </c>
      <c r="CL18" s="5">
        <f t="shared" si="123"/>
        <v>4</v>
      </c>
      <c r="CM18" s="5"/>
      <c r="CN18" s="5">
        <f>LOOKUP(CN$6,'Daily Absent'!$O$6:$AX$6,'Daily Absent'!$O18:$AX18)</f>
        <v>1</v>
      </c>
      <c r="CO18" s="104">
        <f>VALUE('Time Sheet KN'!CP18-'Time Sheet KN'!CO18)*24</f>
        <v>6</v>
      </c>
      <c r="CP18" s="104">
        <f>VALUE('Time Sheet KN'!CR18-'Time Sheet KN'!CQ18)*24</f>
        <v>4.0000000000000018</v>
      </c>
      <c r="CQ18" s="104">
        <f>VALUE('Time Sheet KN'!CT18-'Time Sheet KN'!CS18)*24</f>
        <v>0</v>
      </c>
      <c r="CR18" s="105">
        <f t="shared" si="124"/>
        <v>9</v>
      </c>
      <c r="CS18" s="5">
        <f t="shared" si="125"/>
        <v>1.0000000000000018</v>
      </c>
      <c r="CT18" s="5"/>
      <c r="CU18" s="5">
        <f>LOOKUP(CU$6,'Daily Absent'!$O$6:$AX$6,'Daily Absent'!$O18:$AX18)</f>
        <v>1</v>
      </c>
      <c r="CV18" s="104">
        <f>VALUE('Time Sheet KN'!CW18-'Time Sheet KN'!CV18)*24</f>
        <v>5</v>
      </c>
      <c r="CW18" s="104">
        <f>VALUE('Time Sheet KN'!CY18-'Time Sheet KN'!CX18)*24</f>
        <v>4.0000000000000018</v>
      </c>
      <c r="CX18" s="104">
        <f>VALUE('Time Sheet KN'!DA18-'Time Sheet KN'!CZ18)*24</f>
        <v>0</v>
      </c>
      <c r="CY18" s="105">
        <f t="shared" si="126"/>
        <v>0</v>
      </c>
      <c r="CZ18" s="5">
        <f t="shared" si="127"/>
        <v>9.0000000000000018</v>
      </c>
      <c r="DA18" s="5"/>
      <c r="DB18" s="5">
        <f>LOOKUP(DB$6,'Daily Absent'!$O$6:$AX$6,'Daily Absent'!$O18:$AX18)</f>
        <v>1</v>
      </c>
      <c r="DC18" s="104">
        <f>VALUE('Time Sheet KN'!DD18-'Time Sheet KN'!DC18)*24</f>
        <v>6</v>
      </c>
      <c r="DD18" s="104">
        <f>VALUE('Time Sheet KN'!DF18-'Time Sheet KN'!DE18)*24</f>
        <v>5.0000000000000009</v>
      </c>
      <c r="DE18" s="104">
        <f>VALUE('Time Sheet KN'!DH18-'Time Sheet KN'!DG18)*24</f>
        <v>3</v>
      </c>
      <c r="DF18" s="105">
        <f t="shared" si="128"/>
        <v>10</v>
      </c>
      <c r="DG18" s="5">
        <f t="shared" si="129"/>
        <v>4</v>
      </c>
      <c r="DH18" s="5"/>
      <c r="DI18" s="5">
        <f>LOOKUP(DI$6,'Daily Absent'!$O$6:$AX$6,'Daily Absent'!$O18:$AX18)</f>
        <v>1</v>
      </c>
      <c r="DJ18" s="104">
        <f>VALUE('Time Sheet KN'!DK18-'Time Sheet KN'!DJ18)*24</f>
        <v>6</v>
      </c>
      <c r="DK18" s="104">
        <f>VALUE('Time Sheet KN'!DM18-'Time Sheet KN'!DL18)*24</f>
        <v>5.0000000000000009</v>
      </c>
      <c r="DL18" s="104">
        <f>VALUE('Time Sheet KN'!DO18-'Time Sheet KN'!DN18)*24</f>
        <v>0</v>
      </c>
      <c r="DM18" s="105">
        <f t="shared" si="130"/>
        <v>10</v>
      </c>
      <c r="DN18" s="5">
        <f t="shared" si="131"/>
        <v>1</v>
      </c>
      <c r="DO18" s="5"/>
      <c r="DP18" s="5">
        <f>LOOKUP(DP$6,'Daily Absent'!$O$6:$AX$6,'Daily Absent'!$O18:$AX18)</f>
        <v>1</v>
      </c>
      <c r="DQ18" s="104">
        <f>VALUE('Time Sheet KN'!DR18-'Time Sheet KN'!DQ18)*24</f>
        <v>6</v>
      </c>
      <c r="DR18" s="104">
        <f>VALUE('Time Sheet KN'!DT18-'Time Sheet KN'!DS18)*24</f>
        <v>6</v>
      </c>
      <c r="DS18" s="104">
        <f>VALUE('Time Sheet KN'!DV18-'Time Sheet KN'!DU18)*24</f>
        <v>0</v>
      </c>
      <c r="DT18" s="105">
        <f t="shared" si="132"/>
        <v>10</v>
      </c>
      <c r="DU18" s="5">
        <f t="shared" si="133"/>
        <v>2</v>
      </c>
      <c r="DV18" s="5"/>
      <c r="DW18" s="5">
        <f>LOOKUP(DW$6,'Daily Absent'!$O$6:$AX$6,'Daily Absent'!$O18:$AX18)</f>
        <v>1</v>
      </c>
      <c r="DX18" s="104">
        <f>VALUE('Time Sheet KN'!DY18-'Time Sheet KN'!DX18)*24</f>
        <v>6</v>
      </c>
      <c r="DY18" s="104">
        <f>VALUE('Time Sheet KN'!EA18-'Time Sheet KN'!DZ18)*24</f>
        <v>5.5000000000000018</v>
      </c>
      <c r="DZ18" s="104">
        <f>VALUE('Time Sheet KN'!EC18-'Time Sheet KN'!EB18)*24</f>
        <v>0</v>
      </c>
      <c r="EA18" s="105">
        <f t="shared" si="134"/>
        <v>10</v>
      </c>
      <c r="EB18" s="5">
        <f t="shared" si="135"/>
        <v>1.5000000000000018</v>
      </c>
      <c r="EC18" s="5"/>
      <c r="ED18" s="5">
        <f>LOOKUP(ED$6,'Daily Absent'!$O$6:$AX$6,'Daily Absent'!$O18:$AX18)</f>
        <v>1</v>
      </c>
      <c r="EE18" s="104">
        <f>VALUE('Time Sheet KN'!EF18-'Time Sheet KN'!EE18)*24</f>
        <v>6</v>
      </c>
      <c r="EF18" s="104">
        <f>VALUE('Time Sheet KN'!EH18-'Time Sheet KN'!EG18)*24</f>
        <v>5.0000000000000009</v>
      </c>
      <c r="EG18" s="104">
        <f>VALUE('Time Sheet KN'!EJ18-'Time Sheet KN'!EI18)*24</f>
        <v>3</v>
      </c>
      <c r="EH18" s="105">
        <f t="shared" si="136"/>
        <v>10</v>
      </c>
      <c r="EI18" s="5">
        <f t="shared" si="137"/>
        <v>4</v>
      </c>
      <c r="EJ18" s="5"/>
      <c r="EK18" s="5">
        <f>LOOKUP(EK$6,'Daily Absent'!$O$6:$AX$6,'Daily Absent'!$O18:$AX18)</f>
        <v>1</v>
      </c>
      <c r="EL18" s="104">
        <f>VALUE('Time Sheet KN'!EM18-'Time Sheet KN'!EL18)*24</f>
        <v>6</v>
      </c>
      <c r="EM18" s="104">
        <f>VALUE('Time Sheet KN'!EO18-'Time Sheet KN'!EN18)*24</f>
        <v>5.0000000000000009</v>
      </c>
      <c r="EN18" s="104">
        <f>VALUE('Time Sheet KN'!EQ18-'Time Sheet KN'!EP18)*24</f>
        <v>0</v>
      </c>
      <c r="EO18" s="105">
        <f t="shared" si="138"/>
        <v>9</v>
      </c>
      <c r="EP18" s="5">
        <f t="shared" si="139"/>
        <v>2</v>
      </c>
      <c r="EQ18" s="5"/>
      <c r="ER18" s="5">
        <f>LOOKUP(ER$6,'Daily Absent'!$O$6:$AX$6,'Daily Absent'!$O18:$AX18)</f>
        <v>0</v>
      </c>
      <c r="ES18" s="104">
        <f>VALUE('Time Sheet KN'!ET18-'Time Sheet KN'!ES18)*24</f>
        <v>0</v>
      </c>
      <c r="ET18" s="104">
        <f>VALUE('Time Sheet KN'!EV18-'Time Sheet KN'!EU18)*24</f>
        <v>0</v>
      </c>
      <c r="EU18" s="104">
        <f>VALUE('Time Sheet KN'!EX18-'Time Sheet KN'!EW18)*24</f>
        <v>0</v>
      </c>
      <c r="EV18" s="105">
        <f t="shared" si="140"/>
        <v>0</v>
      </c>
      <c r="EW18" s="5">
        <f t="shared" si="141"/>
        <v>0</v>
      </c>
      <c r="EX18" s="5"/>
      <c r="EY18" s="5">
        <f>LOOKUP(EY$6,'Daily Absent'!$O$6:$AX$6,'Daily Absent'!$O18:$AX18)</f>
        <v>1</v>
      </c>
      <c r="EZ18" s="104">
        <f>VALUE('Time Sheet KN'!FA18-'Time Sheet KN'!EZ18)*24</f>
        <v>6</v>
      </c>
      <c r="FA18" s="104">
        <f>VALUE('Time Sheet KN'!FC18-'Time Sheet KN'!FB18)*24</f>
        <v>5.0000000000000009</v>
      </c>
      <c r="FB18" s="104">
        <f>VALUE('Time Sheet KN'!FE18-'Time Sheet KN'!FD18)*24</f>
        <v>3</v>
      </c>
      <c r="FC18" s="105">
        <f t="shared" si="142"/>
        <v>10</v>
      </c>
      <c r="FD18" s="5">
        <f t="shared" si="143"/>
        <v>4</v>
      </c>
      <c r="FE18" s="5"/>
      <c r="FF18" s="5">
        <f>LOOKUP(FF$6,'Daily Absent'!$O$6:$AX$6,'Daily Absent'!$O18:$AX18)</f>
        <v>1</v>
      </c>
      <c r="FG18" s="104">
        <f>VALUE('Time Sheet KN'!FH18-'Time Sheet KN'!FG18)*24</f>
        <v>0</v>
      </c>
      <c r="FH18" s="104">
        <f>VALUE('Time Sheet KN'!FJ18-'Time Sheet KN'!FI18)*24</f>
        <v>0</v>
      </c>
      <c r="FI18" s="104">
        <f>VALUE('Time Sheet KN'!FL18-'Time Sheet KN'!FK18)*24</f>
        <v>0</v>
      </c>
      <c r="FJ18" s="105">
        <f t="shared" si="144"/>
        <v>0</v>
      </c>
      <c r="FK18" s="5">
        <f t="shared" si="145"/>
        <v>0</v>
      </c>
      <c r="FL18" s="5"/>
      <c r="FM18" s="5">
        <f>LOOKUP(FM$6,'Daily Absent'!$O$6:$AX$6,'Daily Absent'!$O18:$AX18)</f>
        <v>0</v>
      </c>
      <c r="FN18" s="104">
        <f>VALUE('Time Sheet KN'!FO18-'Time Sheet KN'!FN18)*24</f>
        <v>0</v>
      </c>
      <c r="FO18" s="104">
        <f>VALUE('Time Sheet KN'!FQ18-'Time Sheet KN'!FP18)*24</f>
        <v>0</v>
      </c>
      <c r="FP18" s="104">
        <f>VALUE('Time Sheet KN'!FS18-'Time Sheet KN'!FR18)*24</f>
        <v>0</v>
      </c>
      <c r="FQ18" s="105">
        <f t="shared" si="146"/>
        <v>0</v>
      </c>
      <c r="FR18" s="5">
        <f t="shared" si="147"/>
        <v>0</v>
      </c>
      <c r="FS18" s="5"/>
      <c r="FT18" s="5">
        <f>LOOKUP(FT$6,'Daily Absent'!$O$6:$AX$6,'Daily Absent'!$O18:$AX18)</f>
        <v>0</v>
      </c>
      <c r="FU18" s="104">
        <f>VALUE('Time Sheet KN'!FV18-'Time Sheet KN'!FU18)*24</f>
        <v>0</v>
      </c>
      <c r="FV18" s="104">
        <f>VALUE('Time Sheet KN'!FX18-'Time Sheet KN'!FW18)*24</f>
        <v>0</v>
      </c>
      <c r="FW18" s="104">
        <f>VALUE('Time Sheet KN'!FZ18-'Time Sheet KN'!FY18)*24</f>
        <v>0</v>
      </c>
      <c r="FX18" s="105">
        <f t="shared" si="148"/>
        <v>0</v>
      </c>
      <c r="FY18" s="5">
        <f t="shared" si="149"/>
        <v>0</v>
      </c>
      <c r="FZ18" s="5"/>
      <c r="GA18" s="5">
        <f>LOOKUP(GA$6,'Daily Absent'!$O$6:$AX$6,'Daily Absent'!$O18:$AX18)</f>
        <v>0</v>
      </c>
      <c r="GB18" s="104">
        <f>VALUE('Time Sheet KN'!GC18-'Time Sheet KN'!GB18)*24</f>
        <v>0</v>
      </c>
      <c r="GC18" s="104">
        <f>VALUE('Time Sheet KN'!GE18-'Time Sheet KN'!GD18)*24</f>
        <v>0</v>
      </c>
      <c r="GD18" s="104">
        <f>VALUE('Time Sheet KN'!GG18-'Time Sheet KN'!GF18)*24</f>
        <v>0</v>
      </c>
      <c r="GE18" s="105">
        <f t="shared" si="150"/>
        <v>0</v>
      </c>
      <c r="GF18" s="5">
        <f t="shared" si="151"/>
        <v>0</v>
      </c>
      <c r="GG18" s="5"/>
      <c r="GH18" s="5">
        <f>LOOKUP(GH$6,'Daily Absent'!$O$6:$AX$6,'Daily Absent'!$O18:$AX18)</f>
        <v>0</v>
      </c>
      <c r="GI18" s="104">
        <f>VALUE('Time Sheet KN'!GJ18-'Time Sheet KN'!GI18)*24</f>
        <v>0</v>
      </c>
      <c r="GJ18" s="104">
        <f>VALUE('Time Sheet KN'!GL18-'Time Sheet KN'!GK18)*24</f>
        <v>0</v>
      </c>
      <c r="GK18" s="104">
        <f>VALUE('Time Sheet KN'!GN18-'Time Sheet KN'!GM18)*24</f>
        <v>0</v>
      </c>
      <c r="GL18" s="105">
        <f t="shared" si="152"/>
        <v>0</v>
      </c>
      <c r="GM18" s="5">
        <f t="shared" si="153"/>
        <v>0</v>
      </c>
      <c r="GN18" s="5"/>
      <c r="GO18" s="5">
        <f>LOOKUP(GO$6,'Daily Absent'!$O$6:$AX$6,'Daily Absent'!$O18:$AX18)</f>
        <v>0</v>
      </c>
      <c r="GP18" s="104">
        <f>VALUE('Time Sheet KN'!GQ18-'Time Sheet KN'!GP18)*24</f>
        <v>0</v>
      </c>
      <c r="GQ18" s="104">
        <f>VALUE('Time Sheet KN'!GS18-'Time Sheet KN'!GR18)*24</f>
        <v>0</v>
      </c>
      <c r="GR18" s="104">
        <f>VALUE('Time Sheet KN'!GU18-'Time Sheet KN'!GT18)*24</f>
        <v>0</v>
      </c>
      <c r="GS18" s="105">
        <f t="shared" si="154"/>
        <v>0</v>
      </c>
      <c r="GT18" s="5">
        <f t="shared" si="155"/>
        <v>0</v>
      </c>
      <c r="GU18" s="5"/>
      <c r="GV18" s="5">
        <f>LOOKUP(GV$6,'Daily Absent'!$O$6:$AX$6,'Daily Absent'!$O18:$AX18)</f>
        <v>0</v>
      </c>
      <c r="GW18" s="104">
        <f>VALUE('Time Sheet KN'!GX18-'Time Sheet KN'!GW18)*24</f>
        <v>0</v>
      </c>
      <c r="GX18" s="104">
        <f>VALUE('Time Sheet KN'!GZ18-'Time Sheet KN'!GY18)*24</f>
        <v>0</v>
      </c>
      <c r="GY18" s="104">
        <f>VALUE('Time Sheet KN'!HB18-'Time Sheet KN'!HA18)*24</f>
        <v>0</v>
      </c>
      <c r="GZ18" s="105">
        <f t="shared" si="156"/>
        <v>0</v>
      </c>
      <c r="HA18" s="5">
        <f t="shared" si="157"/>
        <v>0</v>
      </c>
      <c r="HB18" s="5"/>
      <c r="HC18" s="5">
        <f>LOOKUP(HC$6,'Daily Absent'!$O$6:$AX$6,'Daily Absent'!$O18:$AX18)</f>
        <v>0</v>
      </c>
      <c r="HD18" s="104">
        <f>VALUE('Time Sheet KN'!HE18-'Time Sheet KN'!HD18)*24</f>
        <v>0</v>
      </c>
      <c r="HE18" s="104">
        <f>VALUE('Time Sheet KN'!HG18-'Time Sheet KN'!HF18)*24</f>
        <v>0</v>
      </c>
      <c r="HF18" s="104">
        <f>VALUE('Time Sheet KN'!HI18-'Time Sheet KN'!HH18)*24</f>
        <v>0</v>
      </c>
      <c r="HG18" s="105">
        <f t="shared" si="158"/>
        <v>0</v>
      </c>
      <c r="HH18" s="5">
        <f t="shared" si="159"/>
        <v>0</v>
      </c>
      <c r="HI18" s="5"/>
      <c r="HJ18" s="5">
        <f>LOOKUP(HJ$6,'Daily Absent'!$O$6:$AX$6,'Daily Absent'!$O18:$AX18)</f>
        <v>0</v>
      </c>
      <c r="HK18" s="104">
        <f>VALUE('Time Sheet KN'!HL18-'Time Sheet KN'!HK18)*24</f>
        <v>0</v>
      </c>
      <c r="HL18" s="104">
        <f>VALUE('Time Sheet KN'!HN18-'Time Sheet KN'!HM18)*24</f>
        <v>0</v>
      </c>
      <c r="HM18" s="104">
        <f>VALUE('Time Sheet KN'!HP18-'Time Sheet KN'!HO18)*24</f>
        <v>0</v>
      </c>
      <c r="HN18" s="105">
        <f t="shared" si="160"/>
        <v>0</v>
      </c>
      <c r="HO18" s="5">
        <f t="shared" si="161"/>
        <v>0</v>
      </c>
      <c r="HP18" s="5"/>
      <c r="HQ18" s="5">
        <f>LOOKUP(HQ$6,'Daily Absent'!$O$6:$AX$6,'Daily Absent'!$O18:$AX18)</f>
        <v>0</v>
      </c>
      <c r="HR18" s="104">
        <f>VALUE('Time Sheet KN'!HS18-'Time Sheet KN'!HR18)*24</f>
        <v>0</v>
      </c>
      <c r="HS18" s="104">
        <f>VALUE('Time Sheet KN'!HU18-'Time Sheet KN'!HT18)*24</f>
        <v>0</v>
      </c>
      <c r="HT18" s="104">
        <f>VALUE('Time Sheet KN'!HW18-'Time Sheet KN'!HV18)*24</f>
        <v>0</v>
      </c>
      <c r="HU18" s="105">
        <f t="shared" si="162"/>
        <v>0</v>
      </c>
      <c r="HV18" s="5">
        <f t="shared" si="163"/>
        <v>0</v>
      </c>
      <c r="HW18" s="5"/>
      <c r="HX18" s="5">
        <f>LOOKUP(HX$6,'Daily Absent'!$O$6:$AX$6,'Daily Absent'!$O18:$AX18)</f>
        <v>0</v>
      </c>
      <c r="HY18" s="104">
        <f>VALUE('Time Sheet KN'!HZ18-'Time Sheet KN'!HY18)*24</f>
        <v>0</v>
      </c>
      <c r="HZ18" s="104">
        <f>VALUE('Time Sheet KN'!IB18-'Time Sheet KN'!IA18)*24</f>
        <v>0</v>
      </c>
      <c r="IA18" s="104">
        <f>VALUE('Time Sheet KN'!ID18-'Time Sheet KN'!IC18)*24</f>
        <v>0</v>
      </c>
      <c r="IB18" s="105">
        <f t="shared" si="164"/>
        <v>0</v>
      </c>
      <c r="IC18" s="5">
        <f t="shared" si="165"/>
        <v>0</v>
      </c>
      <c r="ID18" s="5"/>
      <c r="IE18" s="5">
        <f>LOOKUP(IE$6,'Daily Absent'!$O$6:$AX$6,'Daily Absent'!$O18:$AX18)</f>
        <v>0</v>
      </c>
      <c r="IF18" s="104">
        <f>VALUE('Time Sheet KN'!IG18-'Time Sheet KN'!IF18)*24</f>
        <v>0</v>
      </c>
      <c r="IG18" s="104">
        <f>VALUE('Time Sheet KN'!II18-'Time Sheet KN'!IH18)*24</f>
        <v>0</v>
      </c>
      <c r="IH18" s="104">
        <f>VALUE('Time Sheet KN'!IK18-'Time Sheet KN'!IJ18)*24</f>
        <v>0</v>
      </c>
      <c r="II18" s="105">
        <f t="shared" si="166"/>
        <v>0</v>
      </c>
      <c r="IJ18" s="5">
        <f t="shared" si="167"/>
        <v>0</v>
      </c>
      <c r="IK18" s="5"/>
      <c r="IL18" s="5">
        <f>LOOKUP(IL$6,'Daily Absent'!$O$6:$AX$6,'Daily Absent'!$O18:$AX18)</f>
        <v>0</v>
      </c>
      <c r="IM18" s="104">
        <f>VALUE('Time Sheet KN'!IN18-'Time Sheet KN'!IM18)*24</f>
        <v>0</v>
      </c>
      <c r="IN18" s="104">
        <f>VALUE('Time Sheet KN'!IP18-'Time Sheet KN'!IO18)*24</f>
        <v>0</v>
      </c>
      <c r="IO18" s="104">
        <f>VALUE('Time Sheet KN'!IR18-'Time Sheet KN'!IQ18)*24</f>
        <v>0</v>
      </c>
      <c r="IP18" s="105">
        <f t="shared" si="168"/>
        <v>0</v>
      </c>
      <c r="IQ18" s="5">
        <f t="shared" si="169"/>
        <v>0</v>
      </c>
      <c r="IR18" s="5"/>
      <c r="IS18" s="5">
        <f>LOOKUP(IS$6,'Daily Absent'!$O$6:$AX$6,'Daily Absent'!$O18:$AX18)</f>
        <v>0</v>
      </c>
      <c r="IT18" s="104">
        <f>VALUE('Time Sheet KN'!IU18-'Time Sheet KN'!IT18)*24</f>
        <v>0</v>
      </c>
      <c r="IU18" s="104">
        <f>VALUE('Time Sheet KN'!IW18-'Time Sheet KN'!IV18)*24</f>
        <v>0</v>
      </c>
      <c r="IV18" s="104">
        <f>VALUE('Time Sheet KN'!IY18-'Time Sheet KN'!IX18)*24</f>
        <v>0</v>
      </c>
      <c r="IW18" s="105">
        <f t="shared" si="170"/>
        <v>0</v>
      </c>
      <c r="IX18" s="5">
        <f t="shared" si="171"/>
        <v>0</v>
      </c>
      <c r="IY18" s="5"/>
      <c r="IZ18" s="5">
        <f>LOOKUP(IZ$6,'Daily Absent'!$O$6:$AX$6,'Daily Absent'!$O18:$AX18)</f>
        <v>0</v>
      </c>
      <c r="JA18" s="104">
        <f>VALUE('Time Sheet KN'!JB18-'Time Sheet KN'!JA18)*24</f>
        <v>0</v>
      </c>
      <c r="JB18" s="104">
        <f>VALUE('Time Sheet KN'!JD18-'Time Sheet KN'!JC18)*24</f>
        <v>0</v>
      </c>
      <c r="JC18" s="104">
        <f>VALUE('Time Sheet KN'!JF18-'Time Sheet KN'!JE18)*24</f>
        <v>0</v>
      </c>
      <c r="JD18" s="105">
        <f t="shared" si="172"/>
        <v>0</v>
      </c>
      <c r="JE18" s="5">
        <f t="shared" si="173"/>
        <v>0</v>
      </c>
      <c r="JF18" s="5"/>
    </row>
    <row r="19" spans="1:266" ht="20" customHeight="1">
      <c r="A19" s="54">
        <f>IF('Master MP Status'!A19&gt;0,'Master MP Status'!A19,"")</f>
        <v>11</v>
      </c>
      <c r="B19" s="5" t="str">
        <f>IF(ISTEXT('Master MP Status'!B19),'Master MP Status'!B19,"")</f>
        <v>INDIRECT</v>
      </c>
      <c r="C19" s="153" t="str">
        <f>IF(OR(ISTEXT('Master MP Status'!C19),'Master MP Status'!C19&gt;0),'Master MP Status'!C19,"")</f>
        <v/>
      </c>
      <c r="D19" s="154">
        <f>IF(OR(ISTEXT('Master MP Status'!D19),'Master MP Status'!D19&gt;0),'Master MP Status'!D19,"")</f>
        <v>250053</v>
      </c>
      <c r="E19" s="5" t="str">
        <f>IF(ISTEXT('Master MP Status'!E19),'Master MP Status'!E19,"")</f>
        <v>KADARWATI</v>
      </c>
      <c r="F19" s="5" t="str">
        <f>IF(ISTEXT('Master MP Status'!F19),'Master MP Status'!F19,"")</f>
        <v/>
      </c>
      <c r="G19" s="5" t="str">
        <f>IF(ISTEXT('Master MP Status'!G19),'Master MP Status'!G19,"")</f>
        <v>Jakarta</v>
      </c>
      <c r="H19" s="5" t="str">
        <f>IF(ISTEXT('Master MP Status'!H19),'Master MP Status'!H19,"")</f>
        <v>HO</v>
      </c>
      <c r="I19" s="5" t="str">
        <f>IF(ISTEXT('Master MP Status'!I19),'Master MP Status'!I19,"")</f>
        <v>Mess</v>
      </c>
      <c r="J19" s="5" t="str">
        <f>IF(ISTEXT('Master MP Status'!J19),'Master MP Status'!J19,"")</f>
        <v>Mess</v>
      </c>
      <c r="K19" s="9">
        <f>IF(OR('Master MP Status'!K19=0,'Master MP Status'!K19=""),"",'Master MP Status'!K19)</f>
        <v>45729</v>
      </c>
      <c r="L19" s="9">
        <f>IF(OR('Master MP Status'!L19=0,'Master MP Status'!L19=""),"",'Master MP Status'!L19)</f>
        <v>45741</v>
      </c>
      <c r="M19" s="9" t="str">
        <f>IF(OR('Master MP Status'!M19=0,'Master MP Status'!M19=""),"",'Master MP Status'!M19)</f>
        <v/>
      </c>
      <c r="N19" s="5" t="str">
        <f>IF(ISTEXT('Master MP Status'!N19),'Master MP Status'!N19,"")</f>
        <v/>
      </c>
      <c r="O19" s="5">
        <f>LOOKUP(O$6,'Daily Absent'!$O$6:$AX$6,'Daily Absent'!$O19:$AX19)</f>
        <v>1</v>
      </c>
      <c r="P19" s="104">
        <f>VALUE('Time Sheet KN'!Q19-'Time Sheet KN'!P19)*24</f>
        <v>5</v>
      </c>
      <c r="Q19" s="104">
        <f>VALUE('Time Sheet KN'!S19-'Time Sheet KN'!R19)*24</f>
        <v>5.0000000000000009</v>
      </c>
      <c r="R19" s="104">
        <f>VALUE('Time Sheet KN'!U19-'Time Sheet KN'!T19)*24</f>
        <v>0</v>
      </c>
      <c r="S19" s="105">
        <f t="shared" si="102"/>
        <v>10</v>
      </c>
      <c r="T19" s="5">
        <f t="shared" si="103"/>
        <v>0</v>
      </c>
      <c r="U19" s="5"/>
      <c r="V19" s="5">
        <f>LOOKUP(V$6,'Daily Absent'!$O$6:$AX$6,'Daily Absent'!$O19:$AX19)</f>
        <v>1</v>
      </c>
      <c r="W19" s="104">
        <f>VALUE('Time Sheet KN'!X19-'Time Sheet KN'!W19)*24</f>
        <v>5</v>
      </c>
      <c r="X19" s="104">
        <f>VALUE('Time Sheet KN'!Z19-'Time Sheet KN'!Y19)*24</f>
        <v>5.0000000000000009</v>
      </c>
      <c r="Y19" s="104">
        <f>VALUE('Time Sheet KN'!AB19-'Time Sheet KN'!AA19)*24</f>
        <v>0</v>
      </c>
      <c r="Z19" s="105">
        <f t="shared" si="104"/>
        <v>10</v>
      </c>
      <c r="AA19" s="5">
        <f t="shared" si="105"/>
        <v>0</v>
      </c>
      <c r="AB19" s="5"/>
      <c r="AC19" s="5">
        <f>LOOKUP(AC$6,'Daily Absent'!$O$6:$AX$6,'Daily Absent'!$O19:$AX19)</f>
        <v>1</v>
      </c>
      <c r="AD19" s="104">
        <f>VALUE('Time Sheet KN'!AE19-'Time Sheet KN'!AD19)*24</f>
        <v>5</v>
      </c>
      <c r="AE19" s="104">
        <f>VALUE('Time Sheet KN'!AG19-'Time Sheet KN'!AF19)*24</f>
        <v>5.0000000000000009</v>
      </c>
      <c r="AF19" s="104">
        <f>VALUE('Time Sheet KN'!AI19-'Time Sheet KN'!AH19)*24</f>
        <v>0</v>
      </c>
      <c r="AG19" s="105">
        <f t="shared" si="106"/>
        <v>10</v>
      </c>
      <c r="AH19" s="5">
        <f t="shared" si="107"/>
        <v>0</v>
      </c>
      <c r="AI19" s="5"/>
      <c r="AJ19" s="5">
        <f>LOOKUP(AJ$6,'Daily Absent'!$O$6:$AX$6,'Daily Absent'!$O19:$AX19)</f>
        <v>1</v>
      </c>
      <c r="AK19" s="104">
        <f>VALUE('Time Sheet KN'!AL19-'Time Sheet KN'!AK19)*24</f>
        <v>5</v>
      </c>
      <c r="AL19" s="104">
        <f>VALUE('Time Sheet KN'!AN19-'Time Sheet KN'!AM19)*24</f>
        <v>5.0000000000000009</v>
      </c>
      <c r="AM19" s="104">
        <f>VALUE('Time Sheet KN'!AP19-'Time Sheet KN'!AO19)*24</f>
        <v>0</v>
      </c>
      <c r="AN19" s="105">
        <f t="shared" si="108"/>
        <v>10</v>
      </c>
      <c r="AO19" s="5">
        <f t="shared" si="109"/>
        <v>0</v>
      </c>
      <c r="AP19" s="5"/>
      <c r="AQ19" s="5">
        <f>LOOKUP(AQ$6,'Daily Absent'!$O$6:$AX$6,'Daily Absent'!$O19:$AX19)</f>
        <v>1</v>
      </c>
      <c r="AR19" s="104">
        <f>VALUE('Time Sheet KN'!AS19-'Time Sheet KN'!AR19)*24</f>
        <v>5</v>
      </c>
      <c r="AS19" s="104">
        <f>VALUE('Time Sheet KN'!AU19-'Time Sheet KN'!AT19)*24</f>
        <v>4.0000000000000018</v>
      </c>
      <c r="AT19" s="104">
        <f>VALUE('Time Sheet KN'!AW19-'Time Sheet KN'!AV19)*24</f>
        <v>0</v>
      </c>
      <c r="AU19" s="105">
        <f t="shared" si="110"/>
        <v>9</v>
      </c>
      <c r="AV19" s="5">
        <f t="shared" si="111"/>
        <v>1.7763568394002505E-15</v>
      </c>
      <c r="AW19" s="5"/>
      <c r="AX19" s="5">
        <f>LOOKUP(AX$6,'Daily Absent'!$O$6:$AX$6,'Daily Absent'!$O19:$AX19)</f>
        <v>1</v>
      </c>
      <c r="AY19" s="104">
        <f>VALUE('Time Sheet KN'!AZ19-'Time Sheet KN'!AY19)*24</f>
        <v>4</v>
      </c>
      <c r="AZ19" s="104">
        <f>VALUE('Time Sheet KN'!BB19-'Time Sheet KN'!BA19)*24</f>
        <v>3</v>
      </c>
      <c r="BA19" s="104">
        <f>VALUE('Time Sheet KN'!BD19-'Time Sheet KN'!BC19)*24</f>
        <v>0</v>
      </c>
      <c r="BB19" s="105">
        <f t="shared" si="112"/>
        <v>0</v>
      </c>
      <c r="BC19" s="5">
        <f t="shared" si="113"/>
        <v>7</v>
      </c>
      <c r="BD19" s="5"/>
      <c r="BE19" s="5">
        <f>LOOKUP(BE$6,'Daily Absent'!$O$6:$AX$6,'Daily Absent'!$O19:$AX19)</f>
        <v>1</v>
      </c>
      <c r="BF19" s="104">
        <f>VALUE('Time Sheet KN'!BG19-'Time Sheet KN'!BF19)*24</f>
        <v>5</v>
      </c>
      <c r="BG19" s="104">
        <f>VALUE('Time Sheet KN'!BI19-'Time Sheet KN'!BH19)*24</f>
        <v>5.0000000000000009</v>
      </c>
      <c r="BH19" s="104">
        <f>VALUE('Time Sheet KN'!BK19-'Time Sheet KN'!BJ19)*24</f>
        <v>0</v>
      </c>
      <c r="BI19" s="105">
        <f t="shared" si="114"/>
        <v>10</v>
      </c>
      <c r="BJ19" s="5">
        <f t="shared" si="115"/>
        <v>0</v>
      </c>
      <c r="BK19" s="5"/>
      <c r="BL19" s="5">
        <f>LOOKUP(BL$6,'Daily Absent'!$O$6:$AX$6,'Daily Absent'!$O19:$AX19)</f>
        <v>1</v>
      </c>
      <c r="BM19" s="104">
        <f>VALUE('Time Sheet KN'!BN19-'Time Sheet KN'!BM19)*24</f>
        <v>5</v>
      </c>
      <c r="BN19" s="104">
        <f>VALUE('Time Sheet KN'!BP19-'Time Sheet KN'!BO19)*24</f>
        <v>5.0000000000000009</v>
      </c>
      <c r="BO19" s="104">
        <f>VALUE('Time Sheet KN'!BR19-'Time Sheet KN'!BQ19)*24</f>
        <v>0</v>
      </c>
      <c r="BP19" s="105">
        <f t="shared" si="116"/>
        <v>10</v>
      </c>
      <c r="BQ19" s="5">
        <f t="shared" si="117"/>
        <v>0</v>
      </c>
      <c r="BR19" s="5"/>
      <c r="BS19" s="5">
        <f>LOOKUP(BS$6,'Daily Absent'!$O$6:$AX$6,'Daily Absent'!$O19:$AX19)</f>
        <v>1</v>
      </c>
      <c r="BT19" s="104">
        <f>VALUE('Time Sheet KN'!BU19-'Time Sheet KN'!BT19)*24</f>
        <v>5</v>
      </c>
      <c r="BU19" s="104">
        <f>VALUE('Time Sheet KN'!BW19-'Time Sheet KN'!BV19)*24</f>
        <v>5.0000000000000009</v>
      </c>
      <c r="BV19" s="104">
        <f>VALUE('Time Sheet KN'!BY19-'Time Sheet KN'!BX19)*24</f>
        <v>0</v>
      </c>
      <c r="BW19" s="105">
        <f t="shared" si="118"/>
        <v>10</v>
      </c>
      <c r="BX19" s="5">
        <f t="shared" si="119"/>
        <v>0</v>
      </c>
      <c r="BY19" s="5"/>
      <c r="BZ19" s="5">
        <f>LOOKUP(BZ$6,'Daily Absent'!$O$6:$AX$6,'Daily Absent'!$O19:$AX19)</f>
        <v>1</v>
      </c>
      <c r="CA19" s="104">
        <f>VALUE('Time Sheet KN'!CB19-'Time Sheet KN'!CA19)*24</f>
        <v>5</v>
      </c>
      <c r="CB19" s="104">
        <f>VALUE('Time Sheet KN'!CD19-'Time Sheet KN'!CC19)*24</f>
        <v>5.0000000000000009</v>
      </c>
      <c r="CC19" s="104">
        <f>VALUE('Time Sheet KN'!CF19-'Time Sheet KN'!CE19)*24</f>
        <v>0</v>
      </c>
      <c r="CD19" s="105">
        <f t="shared" si="120"/>
        <v>10</v>
      </c>
      <c r="CE19" s="5">
        <f t="shared" si="121"/>
        <v>0</v>
      </c>
      <c r="CF19" s="5"/>
      <c r="CG19" s="5">
        <f>LOOKUP(CG$6,'Daily Absent'!$O$6:$AX$6,'Daily Absent'!$O19:$AX19)</f>
        <v>1</v>
      </c>
      <c r="CH19" s="104">
        <f>VALUE('Time Sheet KN'!CI19-'Time Sheet KN'!CH19)*24</f>
        <v>5</v>
      </c>
      <c r="CI19" s="104">
        <f>VALUE('Time Sheet KN'!CK19-'Time Sheet KN'!CJ19)*24</f>
        <v>5.0000000000000009</v>
      </c>
      <c r="CJ19" s="104">
        <f>VALUE('Time Sheet KN'!CM19-'Time Sheet KN'!CL19)*24</f>
        <v>0</v>
      </c>
      <c r="CK19" s="105">
        <f t="shared" si="122"/>
        <v>10</v>
      </c>
      <c r="CL19" s="5">
        <f t="shared" si="123"/>
        <v>0</v>
      </c>
      <c r="CM19" s="5"/>
      <c r="CN19" s="5">
        <f>LOOKUP(CN$6,'Daily Absent'!$O$6:$AX$6,'Daily Absent'!$O19:$AX19)</f>
        <v>1</v>
      </c>
      <c r="CO19" s="104">
        <f>VALUE('Time Sheet KN'!CP19-'Time Sheet KN'!CO19)*24</f>
        <v>5</v>
      </c>
      <c r="CP19" s="104">
        <f>VALUE('Time Sheet KN'!CR19-'Time Sheet KN'!CQ19)*24</f>
        <v>4.0000000000000018</v>
      </c>
      <c r="CQ19" s="104">
        <f>VALUE('Time Sheet KN'!CT19-'Time Sheet KN'!CS19)*24</f>
        <v>0</v>
      </c>
      <c r="CR19" s="105">
        <f t="shared" si="124"/>
        <v>9</v>
      </c>
      <c r="CS19" s="5">
        <f t="shared" si="125"/>
        <v>1.7763568394002505E-15</v>
      </c>
      <c r="CT19" s="5"/>
      <c r="CU19" s="5">
        <f>LOOKUP(CU$6,'Daily Absent'!$O$6:$AX$6,'Daily Absent'!$O19:$AX19)</f>
        <v>1</v>
      </c>
      <c r="CV19" s="104">
        <f>VALUE('Time Sheet KN'!CW19-'Time Sheet KN'!CV19)*24</f>
        <v>4</v>
      </c>
      <c r="CW19" s="104">
        <f>VALUE('Time Sheet KN'!CY19-'Time Sheet KN'!CX19)*24</f>
        <v>3</v>
      </c>
      <c r="CX19" s="104">
        <f>VALUE('Time Sheet KN'!DA19-'Time Sheet KN'!CZ19)*24</f>
        <v>0</v>
      </c>
      <c r="CY19" s="105">
        <f t="shared" si="126"/>
        <v>0</v>
      </c>
      <c r="CZ19" s="5">
        <f t="shared" si="127"/>
        <v>7</v>
      </c>
      <c r="DA19" s="5"/>
      <c r="DB19" s="5">
        <f>LOOKUP(DB$6,'Daily Absent'!$O$6:$AX$6,'Daily Absent'!$O19:$AX19)</f>
        <v>1</v>
      </c>
      <c r="DC19" s="104">
        <f>VALUE('Time Sheet KN'!DD19-'Time Sheet KN'!DC19)*24</f>
        <v>5</v>
      </c>
      <c r="DD19" s="104">
        <f>VALUE('Time Sheet KN'!DF19-'Time Sheet KN'!DE19)*24</f>
        <v>5.0000000000000009</v>
      </c>
      <c r="DE19" s="104">
        <f>VALUE('Time Sheet KN'!DH19-'Time Sheet KN'!DG19)*24</f>
        <v>0</v>
      </c>
      <c r="DF19" s="105">
        <f t="shared" si="128"/>
        <v>10</v>
      </c>
      <c r="DG19" s="5">
        <f t="shared" si="129"/>
        <v>0</v>
      </c>
      <c r="DH19" s="5"/>
      <c r="DI19" s="5">
        <f>LOOKUP(DI$6,'Daily Absent'!$O$6:$AX$6,'Daily Absent'!$O19:$AX19)</f>
        <v>1</v>
      </c>
      <c r="DJ19" s="104">
        <f>VALUE('Time Sheet KN'!DK19-'Time Sheet KN'!DJ19)*24</f>
        <v>5</v>
      </c>
      <c r="DK19" s="104">
        <f>VALUE('Time Sheet KN'!DM19-'Time Sheet KN'!DL19)*24</f>
        <v>5.0000000000000009</v>
      </c>
      <c r="DL19" s="104">
        <f>VALUE('Time Sheet KN'!DO19-'Time Sheet KN'!DN19)*24</f>
        <v>0</v>
      </c>
      <c r="DM19" s="105">
        <f t="shared" si="130"/>
        <v>10</v>
      </c>
      <c r="DN19" s="5">
        <f t="shared" si="131"/>
        <v>0</v>
      </c>
      <c r="DO19" s="5"/>
      <c r="DP19" s="5">
        <f>LOOKUP(DP$6,'Daily Absent'!$O$6:$AX$6,'Daily Absent'!$O19:$AX19)</f>
        <v>1</v>
      </c>
      <c r="DQ19" s="104">
        <f>VALUE('Time Sheet KN'!DR19-'Time Sheet KN'!DQ19)*24</f>
        <v>5</v>
      </c>
      <c r="DR19" s="104">
        <f>VALUE('Time Sheet KN'!DT19-'Time Sheet KN'!DS19)*24</f>
        <v>5.0000000000000009</v>
      </c>
      <c r="DS19" s="104">
        <f>VALUE('Time Sheet KN'!DV19-'Time Sheet KN'!DU19)*24</f>
        <v>0</v>
      </c>
      <c r="DT19" s="105">
        <f t="shared" si="132"/>
        <v>10</v>
      </c>
      <c r="DU19" s="5">
        <f t="shared" si="133"/>
        <v>0</v>
      </c>
      <c r="DV19" s="5"/>
      <c r="DW19" s="5">
        <f>LOOKUP(DW$6,'Daily Absent'!$O$6:$AX$6,'Daily Absent'!$O19:$AX19)</f>
        <v>1</v>
      </c>
      <c r="DX19" s="104">
        <f>VALUE('Time Sheet KN'!DY19-'Time Sheet KN'!DX19)*24</f>
        <v>5</v>
      </c>
      <c r="DY19" s="104">
        <f>VALUE('Time Sheet KN'!EA19-'Time Sheet KN'!DZ19)*24</f>
        <v>5.0000000000000009</v>
      </c>
      <c r="DZ19" s="104">
        <f>VALUE('Time Sheet KN'!EC19-'Time Sheet KN'!EB19)*24</f>
        <v>0</v>
      </c>
      <c r="EA19" s="105">
        <f t="shared" si="134"/>
        <v>10</v>
      </c>
      <c r="EB19" s="5">
        <f t="shared" si="135"/>
        <v>0</v>
      </c>
      <c r="EC19" s="5"/>
      <c r="ED19" s="5">
        <f>LOOKUP(ED$6,'Daily Absent'!$O$6:$AX$6,'Daily Absent'!$O19:$AX19)</f>
        <v>1</v>
      </c>
      <c r="EE19" s="104">
        <f>VALUE('Time Sheet KN'!EF19-'Time Sheet KN'!EE19)*24</f>
        <v>5</v>
      </c>
      <c r="EF19" s="104">
        <f>VALUE('Time Sheet KN'!EH19-'Time Sheet KN'!EG19)*24</f>
        <v>5.0000000000000009</v>
      </c>
      <c r="EG19" s="104">
        <f>VALUE('Time Sheet KN'!EJ19-'Time Sheet KN'!EI19)*24</f>
        <v>0</v>
      </c>
      <c r="EH19" s="105">
        <f t="shared" si="136"/>
        <v>10</v>
      </c>
      <c r="EI19" s="5">
        <f t="shared" si="137"/>
        <v>0</v>
      </c>
      <c r="EJ19" s="5"/>
      <c r="EK19" s="5">
        <f>LOOKUP(EK$6,'Daily Absent'!$O$6:$AX$6,'Daily Absent'!$O19:$AX19)</f>
        <v>1</v>
      </c>
      <c r="EL19" s="104">
        <f>VALUE('Time Sheet KN'!EM19-'Time Sheet KN'!EL19)*24</f>
        <v>5</v>
      </c>
      <c r="EM19" s="104">
        <f>VALUE('Time Sheet KN'!EO19-'Time Sheet KN'!EN19)*24</f>
        <v>5.0000000000000009</v>
      </c>
      <c r="EN19" s="104">
        <f>VALUE('Time Sheet KN'!EQ19-'Time Sheet KN'!EP19)*24</f>
        <v>0</v>
      </c>
      <c r="EO19" s="105">
        <f t="shared" si="138"/>
        <v>9</v>
      </c>
      <c r="EP19" s="5">
        <f t="shared" si="139"/>
        <v>1</v>
      </c>
      <c r="EQ19" s="5"/>
      <c r="ER19" s="5">
        <f>LOOKUP(ER$6,'Daily Absent'!$O$6:$AX$6,'Daily Absent'!$O19:$AX19)</f>
        <v>1</v>
      </c>
      <c r="ES19" s="104">
        <f>VALUE('Time Sheet KN'!ET19-'Time Sheet KN'!ES19)*24</f>
        <v>5</v>
      </c>
      <c r="ET19" s="104">
        <f>VALUE('Time Sheet KN'!EV19-'Time Sheet KN'!EU19)*24</f>
        <v>5.0000000000000009</v>
      </c>
      <c r="EU19" s="104">
        <f>VALUE('Time Sheet KN'!EX19-'Time Sheet KN'!EW19)*24</f>
        <v>0</v>
      </c>
      <c r="EV19" s="105">
        <f t="shared" si="140"/>
        <v>0</v>
      </c>
      <c r="EW19" s="5">
        <f t="shared" si="141"/>
        <v>10</v>
      </c>
      <c r="EX19" s="5"/>
      <c r="EY19" s="5">
        <f>LOOKUP(EY$6,'Daily Absent'!$O$6:$AX$6,'Daily Absent'!$O19:$AX19)</f>
        <v>1</v>
      </c>
      <c r="EZ19" s="104">
        <f>VALUE('Time Sheet KN'!FA19-'Time Sheet KN'!EZ19)*24</f>
        <v>5</v>
      </c>
      <c r="FA19" s="104">
        <f>VALUE('Time Sheet KN'!FC19-'Time Sheet KN'!FB19)*24</f>
        <v>5.0000000000000009</v>
      </c>
      <c r="FB19" s="104">
        <f>VALUE('Time Sheet KN'!FE19-'Time Sheet KN'!FD19)*24</f>
        <v>0</v>
      </c>
      <c r="FC19" s="105">
        <f t="shared" si="142"/>
        <v>10</v>
      </c>
      <c r="FD19" s="5">
        <f t="shared" si="143"/>
        <v>0</v>
      </c>
      <c r="FE19" s="5"/>
      <c r="FF19" s="5">
        <f>LOOKUP(FF$6,'Daily Absent'!$O$6:$AX$6,'Daily Absent'!$O19:$AX19)</f>
        <v>1</v>
      </c>
      <c r="FG19" s="104">
        <f>VALUE('Time Sheet KN'!FH19-'Time Sheet KN'!FG19)*24</f>
        <v>0</v>
      </c>
      <c r="FH19" s="104">
        <f>VALUE('Time Sheet KN'!FJ19-'Time Sheet KN'!FI19)*24</f>
        <v>0</v>
      </c>
      <c r="FI19" s="104">
        <f>VALUE('Time Sheet KN'!FL19-'Time Sheet KN'!FK19)*24</f>
        <v>0</v>
      </c>
      <c r="FJ19" s="105">
        <f t="shared" si="144"/>
        <v>0</v>
      </c>
      <c r="FK19" s="5">
        <f t="shared" si="145"/>
        <v>0</v>
      </c>
      <c r="FL19" s="5"/>
      <c r="FM19" s="5">
        <f>LOOKUP(FM$6,'Daily Absent'!$O$6:$AX$6,'Daily Absent'!$O19:$AX19)</f>
        <v>0</v>
      </c>
      <c r="FN19" s="104">
        <f>VALUE('Time Sheet KN'!FO19-'Time Sheet KN'!FN19)*24</f>
        <v>0</v>
      </c>
      <c r="FO19" s="104">
        <f>VALUE('Time Sheet KN'!FQ19-'Time Sheet KN'!FP19)*24</f>
        <v>0</v>
      </c>
      <c r="FP19" s="104">
        <f>VALUE('Time Sheet KN'!FS19-'Time Sheet KN'!FR19)*24</f>
        <v>0</v>
      </c>
      <c r="FQ19" s="105">
        <f t="shared" si="146"/>
        <v>0</v>
      </c>
      <c r="FR19" s="5">
        <f t="shared" si="147"/>
        <v>0</v>
      </c>
      <c r="FS19" s="5"/>
      <c r="FT19" s="5">
        <f>LOOKUP(FT$6,'Daily Absent'!$O$6:$AX$6,'Daily Absent'!$O19:$AX19)</f>
        <v>0</v>
      </c>
      <c r="FU19" s="104">
        <f>VALUE('Time Sheet KN'!FV19-'Time Sheet KN'!FU19)*24</f>
        <v>0</v>
      </c>
      <c r="FV19" s="104">
        <f>VALUE('Time Sheet KN'!FX19-'Time Sheet KN'!FW19)*24</f>
        <v>0</v>
      </c>
      <c r="FW19" s="104">
        <f>VALUE('Time Sheet KN'!FZ19-'Time Sheet KN'!FY19)*24</f>
        <v>0</v>
      </c>
      <c r="FX19" s="105">
        <f t="shared" si="148"/>
        <v>0</v>
      </c>
      <c r="FY19" s="5">
        <f t="shared" si="149"/>
        <v>0</v>
      </c>
      <c r="FZ19" s="5"/>
      <c r="GA19" s="5">
        <f>LOOKUP(GA$6,'Daily Absent'!$O$6:$AX$6,'Daily Absent'!$O19:$AX19)</f>
        <v>0</v>
      </c>
      <c r="GB19" s="104">
        <f>VALUE('Time Sheet KN'!GC19-'Time Sheet KN'!GB19)*24</f>
        <v>0</v>
      </c>
      <c r="GC19" s="104">
        <f>VALUE('Time Sheet KN'!GE19-'Time Sheet KN'!GD19)*24</f>
        <v>0</v>
      </c>
      <c r="GD19" s="104">
        <f>VALUE('Time Sheet KN'!GG19-'Time Sheet KN'!GF19)*24</f>
        <v>0</v>
      </c>
      <c r="GE19" s="105">
        <f t="shared" si="150"/>
        <v>0</v>
      </c>
      <c r="GF19" s="5">
        <f t="shared" si="151"/>
        <v>0</v>
      </c>
      <c r="GG19" s="5"/>
      <c r="GH19" s="5">
        <f>LOOKUP(GH$6,'Daily Absent'!$O$6:$AX$6,'Daily Absent'!$O19:$AX19)</f>
        <v>0</v>
      </c>
      <c r="GI19" s="104">
        <f>VALUE('Time Sheet KN'!GJ19-'Time Sheet KN'!GI19)*24</f>
        <v>0</v>
      </c>
      <c r="GJ19" s="104">
        <f>VALUE('Time Sheet KN'!GL19-'Time Sheet KN'!GK19)*24</f>
        <v>0</v>
      </c>
      <c r="GK19" s="104">
        <f>VALUE('Time Sheet KN'!GN19-'Time Sheet KN'!GM19)*24</f>
        <v>0</v>
      </c>
      <c r="GL19" s="105">
        <f t="shared" si="152"/>
        <v>0</v>
      </c>
      <c r="GM19" s="5">
        <f t="shared" si="153"/>
        <v>0</v>
      </c>
      <c r="GN19" s="5"/>
      <c r="GO19" s="5">
        <f>LOOKUP(GO$6,'Daily Absent'!$O$6:$AX$6,'Daily Absent'!$O19:$AX19)</f>
        <v>0</v>
      </c>
      <c r="GP19" s="104">
        <f>VALUE('Time Sheet KN'!GQ19-'Time Sheet KN'!GP19)*24</f>
        <v>0</v>
      </c>
      <c r="GQ19" s="104">
        <f>VALUE('Time Sheet KN'!GS19-'Time Sheet KN'!GR19)*24</f>
        <v>0</v>
      </c>
      <c r="GR19" s="104">
        <f>VALUE('Time Sheet KN'!GU19-'Time Sheet KN'!GT19)*24</f>
        <v>0</v>
      </c>
      <c r="GS19" s="105">
        <f t="shared" si="154"/>
        <v>0</v>
      </c>
      <c r="GT19" s="5">
        <f t="shared" si="155"/>
        <v>0</v>
      </c>
      <c r="GU19" s="5"/>
      <c r="GV19" s="5">
        <f>LOOKUP(GV$6,'Daily Absent'!$O$6:$AX$6,'Daily Absent'!$O19:$AX19)</f>
        <v>0</v>
      </c>
      <c r="GW19" s="104">
        <f>VALUE('Time Sheet KN'!GX19-'Time Sheet KN'!GW19)*24</f>
        <v>0</v>
      </c>
      <c r="GX19" s="104">
        <f>VALUE('Time Sheet KN'!GZ19-'Time Sheet KN'!GY19)*24</f>
        <v>0</v>
      </c>
      <c r="GY19" s="104">
        <f>VALUE('Time Sheet KN'!HB19-'Time Sheet KN'!HA19)*24</f>
        <v>0</v>
      </c>
      <c r="GZ19" s="105">
        <f t="shared" si="156"/>
        <v>0</v>
      </c>
      <c r="HA19" s="5">
        <f t="shared" si="157"/>
        <v>0</v>
      </c>
      <c r="HB19" s="5"/>
      <c r="HC19" s="5">
        <f>LOOKUP(HC$6,'Daily Absent'!$O$6:$AX$6,'Daily Absent'!$O19:$AX19)</f>
        <v>0</v>
      </c>
      <c r="HD19" s="104">
        <f>VALUE('Time Sheet KN'!HE19-'Time Sheet KN'!HD19)*24</f>
        <v>0</v>
      </c>
      <c r="HE19" s="104">
        <f>VALUE('Time Sheet KN'!HG19-'Time Sheet KN'!HF19)*24</f>
        <v>0</v>
      </c>
      <c r="HF19" s="104">
        <f>VALUE('Time Sheet KN'!HI19-'Time Sheet KN'!HH19)*24</f>
        <v>0</v>
      </c>
      <c r="HG19" s="105">
        <f t="shared" si="158"/>
        <v>0</v>
      </c>
      <c r="HH19" s="5">
        <f t="shared" si="159"/>
        <v>0</v>
      </c>
      <c r="HI19" s="5"/>
      <c r="HJ19" s="5">
        <f>LOOKUP(HJ$6,'Daily Absent'!$O$6:$AX$6,'Daily Absent'!$O19:$AX19)</f>
        <v>0</v>
      </c>
      <c r="HK19" s="104">
        <f>VALUE('Time Sheet KN'!HL19-'Time Sheet KN'!HK19)*24</f>
        <v>0</v>
      </c>
      <c r="HL19" s="104">
        <f>VALUE('Time Sheet KN'!HN19-'Time Sheet KN'!HM19)*24</f>
        <v>0</v>
      </c>
      <c r="HM19" s="104">
        <f>VALUE('Time Sheet KN'!HP19-'Time Sheet KN'!HO19)*24</f>
        <v>0</v>
      </c>
      <c r="HN19" s="105">
        <f t="shared" si="160"/>
        <v>0</v>
      </c>
      <c r="HO19" s="5">
        <f t="shared" si="161"/>
        <v>0</v>
      </c>
      <c r="HP19" s="5"/>
      <c r="HQ19" s="5">
        <f>LOOKUP(HQ$6,'Daily Absent'!$O$6:$AX$6,'Daily Absent'!$O19:$AX19)</f>
        <v>0</v>
      </c>
      <c r="HR19" s="104">
        <f>VALUE('Time Sheet KN'!HS19-'Time Sheet KN'!HR19)*24</f>
        <v>0</v>
      </c>
      <c r="HS19" s="104">
        <f>VALUE('Time Sheet KN'!HU19-'Time Sheet KN'!HT19)*24</f>
        <v>0</v>
      </c>
      <c r="HT19" s="104">
        <f>VALUE('Time Sheet KN'!HW19-'Time Sheet KN'!HV19)*24</f>
        <v>0</v>
      </c>
      <c r="HU19" s="105">
        <f t="shared" si="162"/>
        <v>0</v>
      </c>
      <c r="HV19" s="5">
        <f t="shared" si="163"/>
        <v>0</v>
      </c>
      <c r="HW19" s="5"/>
      <c r="HX19" s="5">
        <f>LOOKUP(HX$6,'Daily Absent'!$O$6:$AX$6,'Daily Absent'!$O19:$AX19)</f>
        <v>0</v>
      </c>
      <c r="HY19" s="104">
        <f>VALUE('Time Sheet KN'!HZ19-'Time Sheet KN'!HY19)*24</f>
        <v>0</v>
      </c>
      <c r="HZ19" s="104">
        <f>VALUE('Time Sheet KN'!IB19-'Time Sheet KN'!IA19)*24</f>
        <v>0</v>
      </c>
      <c r="IA19" s="104">
        <f>VALUE('Time Sheet KN'!ID19-'Time Sheet KN'!IC19)*24</f>
        <v>0</v>
      </c>
      <c r="IB19" s="105">
        <f t="shared" si="164"/>
        <v>0</v>
      </c>
      <c r="IC19" s="5">
        <f t="shared" si="165"/>
        <v>0</v>
      </c>
      <c r="ID19" s="5"/>
      <c r="IE19" s="5">
        <f>LOOKUP(IE$6,'Daily Absent'!$O$6:$AX$6,'Daily Absent'!$O19:$AX19)</f>
        <v>0</v>
      </c>
      <c r="IF19" s="104">
        <f>VALUE('Time Sheet KN'!IG19-'Time Sheet KN'!IF19)*24</f>
        <v>0</v>
      </c>
      <c r="IG19" s="104">
        <f>VALUE('Time Sheet KN'!II19-'Time Sheet KN'!IH19)*24</f>
        <v>0</v>
      </c>
      <c r="IH19" s="104">
        <f>VALUE('Time Sheet KN'!IK19-'Time Sheet KN'!IJ19)*24</f>
        <v>0</v>
      </c>
      <c r="II19" s="105">
        <f t="shared" si="166"/>
        <v>0</v>
      </c>
      <c r="IJ19" s="5">
        <f t="shared" si="167"/>
        <v>0</v>
      </c>
      <c r="IK19" s="5"/>
      <c r="IL19" s="5">
        <f>LOOKUP(IL$6,'Daily Absent'!$O$6:$AX$6,'Daily Absent'!$O19:$AX19)</f>
        <v>0</v>
      </c>
      <c r="IM19" s="104">
        <f>VALUE('Time Sheet KN'!IN19-'Time Sheet KN'!IM19)*24</f>
        <v>0</v>
      </c>
      <c r="IN19" s="104">
        <f>VALUE('Time Sheet KN'!IP19-'Time Sheet KN'!IO19)*24</f>
        <v>0</v>
      </c>
      <c r="IO19" s="104">
        <f>VALUE('Time Sheet KN'!IR19-'Time Sheet KN'!IQ19)*24</f>
        <v>0</v>
      </c>
      <c r="IP19" s="105">
        <f t="shared" si="168"/>
        <v>0</v>
      </c>
      <c r="IQ19" s="5">
        <f t="shared" si="169"/>
        <v>0</v>
      </c>
      <c r="IR19" s="5"/>
      <c r="IS19" s="5">
        <f>LOOKUP(IS$6,'Daily Absent'!$O$6:$AX$6,'Daily Absent'!$O19:$AX19)</f>
        <v>0</v>
      </c>
      <c r="IT19" s="104">
        <f>VALUE('Time Sheet KN'!IU19-'Time Sheet KN'!IT19)*24</f>
        <v>0</v>
      </c>
      <c r="IU19" s="104">
        <f>VALUE('Time Sheet KN'!IW19-'Time Sheet KN'!IV19)*24</f>
        <v>0</v>
      </c>
      <c r="IV19" s="104">
        <f>VALUE('Time Sheet KN'!IY19-'Time Sheet KN'!IX19)*24</f>
        <v>0</v>
      </c>
      <c r="IW19" s="105">
        <f t="shared" si="170"/>
        <v>0</v>
      </c>
      <c r="IX19" s="5">
        <f t="shared" si="171"/>
        <v>0</v>
      </c>
      <c r="IY19" s="5"/>
      <c r="IZ19" s="5">
        <f>LOOKUP(IZ$6,'Daily Absent'!$O$6:$AX$6,'Daily Absent'!$O19:$AX19)</f>
        <v>0</v>
      </c>
      <c r="JA19" s="104">
        <f>VALUE('Time Sheet KN'!JB19-'Time Sheet KN'!JA19)*24</f>
        <v>0</v>
      </c>
      <c r="JB19" s="104">
        <f>VALUE('Time Sheet KN'!JD19-'Time Sheet KN'!JC19)*24</f>
        <v>0</v>
      </c>
      <c r="JC19" s="104">
        <f>VALUE('Time Sheet KN'!JF19-'Time Sheet KN'!JE19)*24</f>
        <v>0</v>
      </c>
      <c r="JD19" s="105">
        <f t="shared" si="172"/>
        <v>0</v>
      </c>
      <c r="JE19" s="5">
        <f t="shared" si="173"/>
        <v>0</v>
      </c>
      <c r="JF19" s="5"/>
    </row>
    <row r="20" spans="1:266" ht="20" customHeight="1">
      <c r="A20" s="54">
        <f>IF('Master MP Status'!A20&gt;0,'Master MP Status'!A20,"")</f>
        <v>12</v>
      </c>
      <c r="B20" s="5" t="str">
        <f>IF(ISTEXT('Master MP Status'!B20),'Master MP Status'!B20,"")</f>
        <v>INDIRECT</v>
      </c>
      <c r="C20" s="153" t="str">
        <f>IF(OR(ISTEXT('Master MP Status'!C20),'Master MP Status'!C20&gt;0),'Master MP Status'!C20,"")</f>
        <v>KN2511003</v>
      </c>
      <c r="D20" s="154" t="str">
        <f>IF(OR(ISTEXT('Master MP Status'!D20),'Master MP Status'!D20&gt;0),'Master MP Status'!D20,"")</f>
        <v>KN2511003</v>
      </c>
      <c r="E20" s="5" t="str">
        <f>IF(ISTEXT('Master MP Status'!E20),'Master MP Status'!E20,"")</f>
        <v xml:space="preserve">IKHNUL QUSHAIRI </v>
      </c>
      <c r="F20" s="5" t="str">
        <f>IF(ISTEXT('Master MP Status'!F20),'Master MP Status'!F20,"")</f>
        <v/>
      </c>
      <c r="G20" s="5" t="str">
        <f>IF(ISTEXT('Master MP Status'!G20),'Master MP Status'!G20,"")</f>
        <v>Local</v>
      </c>
      <c r="H20" s="5" t="str">
        <f>IF(ISTEXT('Master MP Status'!H20),'Master MP Status'!H20,"")</f>
        <v>HO</v>
      </c>
      <c r="I20" s="5" t="str">
        <f>IF(ISTEXT('Master MP Status'!I20),'Master MP Status'!I20,"")</f>
        <v>Driver</v>
      </c>
      <c r="J20" s="5" t="str">
        <f>IF(ISTEXT('Master MP Status'!J20),'Master MP Status'!J20,"")</f>
        <v>Driver</v>
      </c>
      <c r="K20" s="9">
        <f>IF(OR('Master MP Status'!K20=0,'Master MP Status'!K20=""),"",'Master MP Status'!K20)</f>
        <v>45738</v>
      </c>
      <c r="L20" s="9">
        <f>IF(OR('Master MP Status'!L20=0,'Master MP Status'!L20=""),"",'Master MP Status'!L20)</f>
        <v>45738</v>
      </c>
      <c r="M20" s="9">
        <f>IF(OR('Master MP Status'!M20=0,'Master MP Status'!M20=""),"",'Master MP Status'!M20)</f>
        <v>45757</v>
      </c>
      <c r="N20" s="5" t="str">
        <f>IF(ISTEXT('Master MP Status'!N20),'Master MP Status'!N20,"")</f>
        <v>Helper : 7-Mar ~ 21-Mar-2025</v>
      </c>
      <c r="O20" s="5">
        <f>LOOKUP(O$6,'Daily Absent'!$O$6:$AX$6,'Daily Absent'!$O20:$AX20)</f>
        <v>0</v>
      </c>
      <c r="P20" s="104">
        <f>VALUE('Time Sheet KN'!Q20-'Time Sheet KN'!P20)*24</f>
        <v>0</v>
      </c>
      <c r="Q20" s="104">
        <f>VALUE('Time Sheet KN'!S20-'Time Sheet KN'!R20)*24</f>
        <v>0</v>
      </c>
      <c r="R20" s="104">
        <f>VALUE('Time Sheet KN'!U20-'Time Sheet KN'!T20)*24</f>
        <v>0</v>
      </c>
      <c r="S20" s="105">
        <f t="shared" si="102"/>
        <v>0</v>
      </c>
      <c r="T20" s="5">
        <f t="shared" si="103"/>
        <v>0</v>
      </c>
      <c r="U20" s="5"/>
      <c r="V20" s="5">
        <f>LOOKUP(V$6,'Daily Absent'!$O$6:$AX$6,'Daily Absent'!$O20:$AX20)</f>
        <v>0</v>
      </c>
      <c r="W20" s="104">
        <f>VALUE('Time Sheet KN'!X20-'Time Sheet KN'!W20)*24</f>
        <v>0</v>
      </c>
      <c r="X20" s="104">
        <f>VALUE('Time Sheet KN'!Z20-'Time Sheet KN'!Y20)*24</f>
        <v>0</v>
      </c>
      <c r="Y20" s="104">
        <f>VALUE('Time Sheet KN'!AB20-'Time Sheet KN'!AA20)*24</f>
        <v>0</v>
      </c>
      <c r="Z20" s="105">
        <f t="shared" si="104"/>
        <v>0</v>
      </c>
      <c r="AA20" s="5">
        <f t="shared" si="105"/>
        <v>0</v>
      </c>
      <c r="AB20" s="5"/>
      <c r="AC20" s="5">
        <f>LOOKUP(AC$6,'Daily Absent'!$O$6:$AX$6,'Daily Absent'!$O20:$AX20)</f>
        <v>0</v>
      </c>
      <c r="AD20" s="104">
        <f>VALUE('Time Sheet KN'!AE20-'Time Sheet KN'!AD20)*24</f>
        <v>0</v>
      </c>
      <c r="AE20" s="104">
        <f>VALUE('Time Sheet KN'!AG20-'Time Sheet KN'!AF20)*24</f>
        <v>0</v>
      </c>
      <c r="AF20" s="104">
        <f>VALUE('Time Sheet KN'!AI20-'Time Sheet KN'!AH20)*24</f>
        <v>0</v>
      </c>
      <c r="AG20" s="105">
        <f t="shared" si="106"/>
        <v>0</v>
      </c>
      <c r="AH20" s="5">
        <f t="shared" si="107"/>
        <v>0</v>
      </c>
      <c r="AI20" s="5"/>
      <c r="AJ20" s="5">
        <f>LOOKUP(AJ$6,'Daily Absent'!$O$6:$AX$6,'Daily Absent'!$O20:$AX20)</f>
        <v>0</v>
      </c>
      <c r="AK20" s="104">
        <f>VALUE('Time Sheet KN'!AL20-'Time Sheet KN'!AK20)*24</f>
        <v>0</v>
      </c>
      <c r="AL20" s="104">
        <f>VALUE('Time Sheet KN'!AN20-'Time Sheet KN'!AM20)*24</f>
        <v>0</v>
      </c>
      <c r="AM20" s="104">
        <f>VALUE('Time Sheet KN'!AP20-'Time Sheet KN'!AO20)*24</f>
        <v>0</v>
      </c>
      <c r="AN20" s="105">
        <f t="shared" si="108"/>
        <v>0</v>
      </c>
      <c r="AO20" s="5">
        <f t="shared" si="109"/>
        <v>0</v>
      </c>
      <c r="AP20" s="5"/>
      <c r="AQ20" s="5">
        <f>LOOKUP(AQ$6,'Daily Absent'!$O$6:$AX$6,'Daily Absent'!$O20:$AX20)</f>
        <v>0</v>
      </c>
      <c r="AR20" s="104">
        <f>VALUE('Time Sheet KN'!AS20-'Time Sheet KN'!AR20)*24</f>
        <v>0</v>
      </c>
      <c r="AS20" s="104">
        <f>VALUE('Time Sheet KN'!AU20-'Time Sheet KN'!AT20)*24</f>
        <v>0</v>
      </c>
      <c r="AT20" s="104">
        <f>VALUE('Time Sheet KN'!AW20-'Time Sheet KN'!AV20)*24</f>
        <v>0</v>
      </c>
      <c r="AU20" s="105">
        <f t="shared" si="110"/>
        <v>0</v>
      </c>
      <c r="AV20" s="5">
        <f t="shared" si="111"/>
        <v>0</v>
      </c>
      <c r="AW20" s="5"/>
      <c r="AX20" s="5">
        <f>LOOKUP(AX$6,'Daily Absent'!$O$6:$AX$6,'Daily Absent'!$O20:$AX20)</f>
        <v>0</v>
      </c>
      <c r="AY20" s="104">
        <f>VALUE('Time Sheet KN'!AZ20-'Time Sheet KN'!AY20)*24</f>
        <v>0</v>
      </c>
      <c r="AZ20" s="104">
        <f>VALUE('Time Sheet KN'!BB20-'Time Sheet KN'!BA20)*24</f>
        <v>0</v>
      </c>
      <c r="BA20" s="104">
        <f>VALUE('Time Sheet KN'!BD20-'Time Sheet KN'!BC20)*24</f>
        <v>0</v>
      </c>
      <c r="BB20" s="105">
        <f t="shared" si="112"/>
        <v>0</v>
      </c>
      <c r="BC20" s="5">
        <f t="shared" si="113"/>
        <v>0</v>
      </c>
      <c r="BD20" s="5"/>
      <c r="BE20" s="5">
        <f>LOOKUP(BE$6,'Daily Absent'!$O$6:$AX$6,'Daily Absent'!$O20:$AX20)</f>
        <v>0</v>
      </c>
      <c r="BF20" s="104">
        <f>VALUE('Time Sheet KN'!BG20-'Time Sheet KN'!BF20)*24</f>
        <v>0</v>
      </c>
      <c r="BG20" s="104">
        <f>VALUE('Time Sheet KN'!BI20-'Time Sheet KN'!BH20)*24</f>
        <v>0</v>
      </c>
      <c r="BH20" s="104">
        <f>VALUE('Time Sheet KN'!BK20-'Time Sheet KN'!BJ20)*24</f>
        <v>0</v>
      </c>
      <c r="BI20" s="105">
        <f t="shared" si="114"/>
        <v>0</v>
      </c>
      <c r="BJ20" s="5">
        <f t="shared" si="115"/>
        <v>0</v>
      </c>
      <c r="BK20" s="5"/>
      <c r="BL20" s="5">
        <f>LOOKUP(BL$6,'Daily Absent'!$O$6:$AX$6,'Daily Absent'!$O20:$AX20)</f>
        <v>0</v>
      </c>
      <c r="BM20" s="104">
        <f>VALUE('Time Sheet KN'!BN20-'Time Sheet KN'!BM20)*24</f>
        <v>0</v>
      </c>
      <c r="BN20" s="104">
        <f>VALUE('Time Sheet KN'!BP20-'Time Sheet KN'!BO20)*24</f>
        <v>0</v>
      </c>
      <c r="BO20" s="104">
        <f>VALUE('Time Sheet KN'!BR20-'Time Sheet KN'!BQ20)*24</f>
        <v>0</v>
      </c>
      <c r="BP20" s="105">
        <f t="shared" si="116"/>
        <v>0</v>
      </c>
      <c r="BQ20" s="5">
        <f t="shared" si="117"/>
        <v>0</v>
      </c>
      <c r="BR20" s="5"/>
      <c r="BS20" s="5">
        <f>LOOKUP(BS$6,'Daily Absent'!$O$6:$AX$6,'Daily Absent'!$O20:$AX20)</f>
        <v>0</v>
      </c>
      <c r="BT20" s="104">
        <f>VALUE('Time Sheet KN'!BU20-'Time Sheet KN'!BT20)*24</f>
        <v>0</v>
      </c>
      <c r="BU20" s="104">
        <f>VALUE('Time Sheet KN'!BW20-'Time Sheet KN'!BV20)*24</f>
        <v>0</v>
      </c>
      <c r="BV20" s="104">
        <f>VALUE('Time Sheet KN'!BY20-'Time Sheet KN'!BX20)*24</f>
        <v>0</v>
      </c>
      <c r="BW20" s="105">
        <f t="shared" si="118"/>
        <v>0</v>
      </c>
      <c r="BX20" s="5">
        <f t="shared" si="119"/>
        <v>0</v>
      </c>
      <c r="BY20" s="5"/>
      <c r="BZ20" s="5">
        <f>LOOKUP(BZ$6,'Daily Absent'!$O$6:$AX$6,'Daily Absent'!$O20:$AX20)</f>
        <v>0</v>
      </c>
      <c r="CA20" s="104">
        <f>VALUE('Time Sheet KN'!CB20-'Time Sheet KN'!CA20)*24</f>
        <v>0</v>
      </c>
      <c r="CB20" s="104">
        <f>VALUE('Time Sheet KN'!CD20-'Time Sheet KN'!CC20)*24</f>
        <v>0</v>
      </c>
      <c r="CC20" s="104">
        <f>VALUE('Time Sheet KN'!CF20-'Time Sheet KN'!CE20)*24</f>
        <v>0</v>
      </c>
      <c r="CD20" s="105">
        <f t="shared" si="120"/>
        <v>0</v>
      </c>
      <c r="CE20" s="5">
        <f t="shared" si="121"/>
        <v>0</v>
      </c>
      <c r="CF20" s="5"/>
      <c r="CG20" s="5">
        <f>LOOKUP(CG$6,'Daily Absent'!$O$6:$AX$6,'Daily Absent'!$O20:$AX20)</f>
        <v>0</v>
      </c>
      <c r="CH20" s="104">
        <f>VALUE('Time Sheet KN'!CI20-'Time Sheet KN'!CH20)*24</f>
        <v>0</v>
      </c>
      <c r="CI20" s="104">
        <f>VALUE('Time Sheet KN'!CK20-'Time Sheet KN'!CJ20)*24</f>
        <v>0</v>
      </c>
      <c r="CJ20" s="104">
        <f>VALUE('Time Sheet KN'!CM20-'Time Sheet KN'!CL20)*24</f>
        <v>0</v>
      </c>
      <c r="CK20" s="105">
        <f t="shared" si="122"/>
        <v>0</v>
      </c>
      <c r="CL20" s="5">
        <f t="shared" si="123"/>
        <v>0</v>
      </c>
      <c r="CM20" s="5"/>
      <c r="CN20" s="5">
        <f>LOOKUP(CN$6,'Daily Absent'!$O$6:$AX$6,'Daily Absent'!$O20:$AX20)</f>
        <v>0</v>
      </c>
      <c r="CO20" s="104">
        <f>VALUE('Time Sheet KN'!CP20-'Time Sheet KN'!CO20)*24</f>
        <v>0</v>
      </c>
      <c r="CP20" s="104">
        <f>VALUE('Time Sheet KN'!CR20-'Time Sheet KN'!CQ20)*24</f>
        <v>0</v>
      </c>
      <c r="CQ20" s="104">
        <f>VALUE('Time Sheet KN'!CT20-'Time Sheet KN'!CS20)*24</f>
        <v>0</v>
      </c>
      <c r="CR20" s="105">
        <f t="shared" si="124"/>
        <v>0</v>
      </c>
      <c r="CS20" s="5">
        <f t="shared" si="125"/>
        <v>0</v>
      </c>
      <c r="CT20" s="5"/>
      <c r="CU20" s="5">
        <f>LOOKUP(CU$6,'Daily Absent'!$O$6:$AX$6,'Daily Absent'!$O20:$AX20)</f>
        <v>0</v>
      </c>
      <c r="CV20" s="104">
        <f>VALUE('Time Sheet KN'!CW20-'Time Sheet KN'!CV20)*24</f>
        <v>0</v>
      </c>
      <c r="CW20" s="104">
        <f>VALUE('Time Sheet KN'!CY20-'Time Sheet KN'!CX20)*24</f>
        <v>0</v>
      </c>
      <c r="CX20" s="104">
        <f>VALUE('Time Sheet KN'!DA20-'Time Sheet KN'!CZ20)*24</f>
        <v>0</v>
      </c>
      <c r="CY20" s="105">
        <f t="shared" si="126"/>
        <v>0</v>
      </c>
      <c r="CZ20" s="5">
        <f t="shared" si="127"/>
        <v>0</v>
      </c>
      <c r="DA20" s="5"/>
      <c r="DB20" s="5">
        <f>LOOKUP(DB$6,'Daily Absent'!$O$6:$AX$6,'Daily Absent'!$O20:$AX20)</f>
        <v>0</v>
      </c>
      <c r="DC20" s="104">
        <f>VALUE('Time Sheet KN'!DD20-'Time Sheet KN'!DC20)*24</f>
        <v>0</v>
      </c>
      <c r="DD20" s="104">
        <f>VALUE('Time Sheet KN'!DF20-'Time Sheet KN'!DE20)*24</f>
        <v>0</v>
      </c>
      <c r="DE20" s="104">
        <f>VALUE('Time Sheet KN'!DH20-'Time Sheet KN'!DG20)*24</f>
        <v>0</v>
      </c>
      <c r="DF20" s="105">
        <f t="shared" si="128"/>
        <v>0</v>
      </c>
      <c r="DG20" s="5">
        <f t="shared" si="129"/>
        <v>0</v>
      </c>
      <c r="DH20" s="5"/>
      <c r="DI20" s="5">
        <f>LOOKUP(DI$6,'Daily Absent'!$O$6:$AX$6,'Daily Absent'!$O20:$AX20)</f>
        <v>0</v>
      </c>
      <c r="DJ20" s="104">
        <f>VALUE('Time Sheet KN'!DK20-'Time Sheet KN'!DJ20)*24</f>
        <v>0</v>
      </c>
      <c r="DK20" s="104">
        <f>VALUE('Time Sheet KN'!DM20-'Time Sheet KN'!DL20)*24</f>
        <v>0</v>
      </c>
      <c r="DL20" s="104">
        <f>VALUE('Time Sheet KN'!DO20-'Time Sheet KN'!DN20)*24</f>
        <v>0</v>
      </c>
      <c r="DM20" s="105">
        <f t="shared" si="130"/>
        <v>0</v>
      </c>
      <c r="DN20" s="5">
        <f t="shared" si="131"/>
        <v>0</v>
      </c>
      <c r="DO20" s="5"/>
      <c r="DP20" s="5">
        <f>LOOKUP(DP$6,'Daily Absent'!$O$6:$AX$6,'Daily Absent'!$O20:$AX20)</f>
        <v>0</v>
      </c>
      <c r="DQ20" s="104">
        <f>VALUE('Time Sheet KN'!DR20-'Time Sheet KN'!DQ20)*24</f>
        <v>0</v>
      </c>
      <c r="DR20" s="104">
        <f>VALUE('Time Sheet KN'!DT20-'Time Sheet KN'!DS20)*24</f>
        <v>0</v>
      </c>
      <c r="DS20" s="104">
        <f>VALUE('Time Sheet KN'!DV20-'Time Sheet KN'!DU20)*24</f>
        <v>0</v>
      </c>
      <c r="DT20" s="105">
        <f t="shared" si="132"/>
        <v>0</v>
      </c>
      <c r="DU20" s="5">
        <f t="shared" si="133"/>
        <v>0</v>
      </c>
      <c r="DV20" s="5"/>
      <c r="DW20" s="5">
        <f>LOOKUP(DW$6,'Daily Absent'!$O$6:$AX$6,'Daily Absent'!$O20:$AX20)</f>
        <v>0</v>
      </c>
      <c r="DX20" s="104">
        <f>VALUE('Time Sheet KN'!DY20-'Time Sheet KN'!DX20)*24</f>
        <v>0</v>
      </c>
      <c r="DY20" s="104">
        <f>VALUE('Time Sheet KN'!EA20-'Time Sheet KN'!DZ20)*24</f>
        <v>0</v>
      </c>
      <c r="DZ20" s="104">
        <f>VALUE('Time Sheet KN'!EC20-'Time Sheet KN'!EB20)*24</f>
        <v>0</v>
      </c>
      <c r="EA20" s="105">
        <f t="shared" si="134"/>
        <v>0</v>
      </c>
      <c r="EB20" s="5">
        <f t="shared" si="135"/>
        <v>0</v>
      </c>
      <c r="EC20" s="5"/>
      <c r="ED20" s="5">
        <f>LOOKUP(ED$6,'Daily Absent'!$O$6:$AX$6,'Daily Absent'!$O20:$AX20)</f>
        <v>0</v>
      </c>
      <c r="EE20" s="104">
        <f>VALUE('Time Sheet KN'!EF20-'Time Sheet KN'!EE20)*24</f>
        <v>0</v>
      </c>
      <c r="EF20" s="104">
        <f>VALUE('Time Sheet KN'!EH20-'Time Sheet KN'!EG20)*24</f>
        <v>0</v>
      </c>
      <c r="EG20" s="104">
        <f>VALUE('Time Sheet KN'!EJ20-'Time Sheet KN'!EI20)*24</f>
        <v>0</v>
      </c>
      <c r="EH20" s="105">
        <f t="shared" si="136"/>
        <v>0</v>
      </c>
      <c r="EI20" s="5">
        <f t="shared" si="137"/>
        <v>0</v>
      </c>
      <c r="EJ20" s="5"/>
      <c r="EK20" s="5">
        <f>LOOKUP(EK$6,'Daily Absent'!$O$6:$AX$6,'Daily Absent'!$O20:$AX20)</f>
        <v>0</v>
      </c>
      <c r="EL20" s="104">
        <f>VALUE('Time Sheet KN'!EM20-'Time Sheet KN'!EL20)*24</f>
        <v>0</v>
      </c>
      <c r="EM20" s="104">
        <f>VALUE('Time Sheet KN'!EO20-'Time Sheet KN'!EN20)*24</f>
        <v>0</v>
      </c>
      <c r="EN20" s="104">
        <f>VALUE('Time Sheet KN'!EQ20-'Time Sheet KN'!EP20)*24</f>
        <v>0</v>
      </c>
      <c r="EO20" s="105">
        <f t="shared" si="138"/>
        <v>0</v>
      </c>
      <c r="EP20" s="5">
        <f t="shared" si="139"/>
        <v>0</v>
      </c>
      <c r="EQ20" s="5"/>
      <c r="ER20" s="5">
        <f>LOOKUP(ER$6,'Daily Absent'!$O$6:$AX$6,'Daily Absent'!$O20:$AX20)</f>
        <v>0</v>
      </c>
      <c r="ES20" s="104">
        <f>VALUE('Time Sheet KN'!ET20-'Time Sheet KN'!ES20)*24</f>
        <v>0</v>
      </c>
      <c r="ET20" s="104">
        <f>VALUE('Time Sheet KN'!EV20-'Time Sheet KN'!EU20)*24</f>
        <v>0</v>
      </c>
      <c r="EU20" s="104">
        <f>VALUE('Time Sheet KN'!EX20-'Time Sheet KN'!EW20)*24</f>
        <v>0</v>
      </c>
      <c r="EV20" s="105">
        <f t="shared" si="140"/>
        <v>0</v>
      </c>
      <c r="EW20" s="5">
        <f t="shared" si="141"/>
        <v>0</v>
      </c>
      <c r="EX20" s="5"/>
      <c r="EY20" s="5">
        <f>LOOKUP(EY$6,'Daily Absent'!$O$6:$AX$6,'Daily Absent'!$O20:$AX20)</f>
        <v>0</v>
      </c>
      <c r="EZ20" s="104">
        <f>VALUE('Time Sheet KN'!FA20-'Time Sheet KN'!EZ20)*24</f>
        <v>0</v>
      </c>
      <c r="FA20" s="104">
        <f>VALUE('Time Sheet KN'!FC20-'Time Sheet KN'!FB20)*24</f>
        <v>0</v>
      </c>
      <c r="FB20" s="104">
        <f>VALUE('Time Sheet KN'!FE20-'Time Sheet KN'!FD20)*24</f>
        <v>0</v>
      </c>
      <c r="FC20" s="105">
        <f t="shared" si="142"/>
        <v>0</v>
      </c>
      <c r="FD20" s="5">
        <f t="shared" si="143"/>
        <v>0</v>
      </c>
      <c r="FE20" s="5"/>
      <c r="FF20" s="5">
        <f>LOOKUP(FF$6,'Daily Absent'!$O$6:$AX$6,'Daily Absent'!$O20:$AX20)</f>
        <v>0</v>
      </c>
      <c r="FG20" s="104">
        <f>VALUE('Time Sheet KN'!FH20-'Time Sheet KN'!FG20)*24</f>
        <v>0</v>
      </c>
      <c r="FH20" s="104">
        <f>VALUE('Time Sheet KN'!FJ20-'Time Sheet KN'!FI20)*24</f>
        <v>0</v>
      </c>
      <c r="FI20" s="104">
        <f>VALUE('Time Sheet KN'!FL20-'Time Sheet KN'!FK20)*24</f>
        <v>0</v>
      </c>
      <c r="FJ20" s="105">
        <f t="shared" si="144"/>
        <v>0</v>
      </c>
      <c r="FK20" s="5">
        <f t="shared" si="145"/>
        <v>0</v>
      </c>
      <c r="FL20" s="5"/>
      <c r="FM20" s="5">
        <f>LOOKUP(FM$6,'Daily Absent'!$O$6:$AX$6,'Daily Absent'!$O20:$AX20)</f>
        <v>0</v>
      </c>
      <c r="FN20" s="104">
        <f>VALUE('Time Sheet KN'!FO20-'Time Sheet KN'!FN20)*24</f>
        <v>0</v>
      </c>
      <c r="FO20" s="104">
        <f>VALUE('Time Sheet KN'!FQ20-'Time Sheet KN'!FP20)*24</f>
        <v>0</v>
      </c>
      <c r="FP20" s="104">
        <f>VALUE('Time Sheet KN'!FS20-'Time Sheet KN'!FR20)*24</f>
        <v>0</v>
      </c>
      <c r="FQ20" s="105">
        <f t="shared" si="146"/>
        <v>0</v>
      </c>
      <c r="FR20" s="5">
        <f t="shared" si="147"/>
        <v>0</v>
      </c>
      <c r="FS20" s="5"/>
      <c r="FT20" s="5">
        <f>LOOKUP(FT$6,'Daily Absent'!$O$6:$AX$6,'Daily Absent'!$O20:$AX20)</f>
        <v>0</v>
      </c>
      <c r="FU20" s="104">
        <f>VALUE('Time Sheet KN'!FV20-'Time Sheet KN'!FU20)*24</f>
        <v>0</v>
      </c>
      <c r="FV20" s="104">
        <f>VALUE('Time Sheet KN'!FX20-'Time Sheet KN'!FW20)*24</f>
        <v>0</v>
      </c>
      <c r="FW20" s="104">
        <f>VALUE('Time Sheet KN'!FZ20-'Time Sheet KN'!FY20)*24</f>
        <v>0</v>
      </c>
      <c r="FX20" s="105">
        <f t="shared" si="148"/>
        <v>0</v>
      </c>
      <c r="FY20" s="5">
        <f t="shared" si="149"/>
        <v>0</v>
      </c>
      <c r="FZ20" s="5"/>
      <c r="GA20" s="5">
        <f>LOOKUP(GA$6,'Daily Absent'!$O$6:$AX$6,'Daily Absent'!$O20:$AX20)</f>
        <v>0</v>
      </c>
      <c r="GB20" s="104">
        <f>VALUE('Time Sheet KN'!GC20-'Time Sheet KN'!GB20)*24</f>
        <v>0</v>
      </c>
      <c r="GC20" s="104">
        <f>VALUE('Time Sheet KN'!GE20-'Time Sheet KN'!GD20)*24</f>
        <v>0</v>
      </c>
      <c r="GD20" s="104">
        <f>VALUE('Time Sheet KN'!GG20-'Time Sheet KN'!GF20)*24</f>
        <v>0</v>
      </c>
      <c r="GE20" s="105">
        <f t="shared" si="150"/>
        <v>0</v>
      </c>
      <c r="GF20" s="5">
        <f t="shared" si="151"/>
        <v>0</v>
      </c>
      <c r="GG20" s="5"/>
      <c r="GH20" s="5">
        <f>LOOKUP(GH$6,'Daily Absent'!$O$6:$AX$6,'Daily Absent'!$O20:$AX20)</f>
        <v>0</v>
      </c>
      <c r="GI20" s="104">
        <f>VALUE('Time Sheet KN'!GJ20-'Time Sheet KN'!GI20)*24</f>
        <v>0</v>
      </c>
      <c r="GJ20" s="104">
        <f>VALUE('Time Sheet KN'!GL20-'Time Sheet KN'!GK20)*24</f>
        <v>0</v>
      </c>
      <c r="GK20" s="104">
        <f>VALUE('Time Sheet KN'!GN20-'Time Sheet KN'!GM20)*24</f>
        <v>0</v>
      </c>
      <c r="GL20" s="105">
        <f t="shared" si="152"/>
        <v>0</v>
      </c>
      <c r="GM20" s="5">
        <f t="shared" si="153"/>
        <v>0</v>
      </c>
      <c r="GN20" s="5"/>
      <c r="GO20" s="5">
        <f>LOOKUP(GO$6,'Daily Absent'!$O$6:$AX$6,'Daily Absent'!$O20:$AX20)</f>
        <v>0</v>
      </c>
      <c r="GP20" s="104">
        <f>VALUE('Time Sheet KN'!GQ20-'Time Sheet KN'!GP20)*24</f>
        <v>0</v>
      </c>
      <c r="GQ20" s="104">
        <f>VALUE('Time Sheet KN'!GS20-'Time Sheet KN'!GR20)*24</f>
        <v>0</v>
      </c>
      <c r="GR20" s="104">
        <f>VALUE('Time Sheet KN'!GU20-'Time Sheet KN'!GT20)*24</f>
        <v>0</v>
      </c>
      <c r="GS20" s="105">
        <f t="shared" si="154"/>
        <v>0</v>
      </c>
      <c r="GT20" s="5">
        <f t="shared" si="155"/>
        <v>0</v>
      </c>
      <c r="GU20" s="5"/>
      <c r="GV20" s="5">
        <f>LOOKUP(GV$6,'Daily Absent'!$O$6:$AX$6,'Daily Absent'!$O20:$AX20)</f>
        <v>0</v>
      </c>
      <c r="GW20" s="104">
        <f>VALUE('Time Sheet KN'!GX20-'Time Sheet KN'!GW20)*24</f>
        <v>0</v>
      </c>
      <c r="GX20" s="104">
        <f>VALUE('Time Sheet KN'!GZ20-'Time Sheet KN'!GY20)*24</f>
        <v>0</v>
      </c>
      <c r="GY20" s="104">
        <f>VALUE('Time Sheet KN'!HB20-'Time Sheet KN'!HA20)*24</f>
        <v>0</v>
      </c>
      <c r="GZ20" s="105">
        <f t="shared" si="156"/>
        <v>0</v>
      </c>
      <c r="HA20" s="5">
        <f t="shared" si="157"/>
        <v>0</v>
      </c>
      <c r="HB20" s="5"/>
      <c r="HC20" s="5">
        <f>LOOKUP(HC$6,'Daily Absent'!$O$6:$AX$6,'Daily Absent'!$O20:$AX20)</f>
        <v>0</v>
      </c>
      <c r="HD20" s="104">
        <f>VALUE('Time Sheet KN'!HE20-'Time Sheet KN'!HD20)*24</f>
        <v>0</v>
      </c>
      <c r="HE20" s="104">
        <f>VALUE('Time Sheet KN'!HG20-'Time Sheet KN'!HF20)*24</f>
        <v>0</v>
      </c>
      <c r="HF20" s="104">
        <f>VALUE('Time Sheet KN'!HI20-'Time Sheet KN'!HH20)*24</f>
        <v>0</v>
      </c>
      <c r="HG20" s="105">
        <f t="shared" si="158"/>
        <v>0</v>
      </c>
      <c r="HH20" s="5">
        <f t="shared" si="159"/>
        <v>0</v>
      </c>
      <c r="HI20" s="5"/>
      <c r="HJ20" s="5">
        <f>LOOKUP(HJ$6,'Daily Absent'!$O$6:$AX$6,'Daily Absent'!$O20:$AX20)</f>
        <v>0</v>
      </c>
      <c r="HK20" s="104">
        <f>VALUE('Time Sheet KN'!HL20-'Time Sheet KN'!HK20)*24</f>
        <v>0</v>
      </c>
      <c r="HL20" s="104">
        <f>VALUE('Time Sheet KN'!HN20-'Time Sheet KN'!HM20)*24</f>
        <v>0</v>
      </c>
      <c r="HM20" s="104">
        <f>VALUE('Time Sheet KN'!HP20-'Time Sheet KN'!HO20)*24</f>
        <v>0</v>
      </c>
      <c r="HN20" s="105">
        <f t="shared" si="160"/>
        <v>0</v>
      </c>
      <c r="HO20" s="5">
        <f t="shared" si="161"/>
        <v>0</v>
      </c>
      <c r="HP20" s="5"/>
      <c r="HQ20" s="5">
        <f>LOOKUP(HQ$6,'Daily Absent'!$O$6:$AX$6,'Daily Absent'!$O20:$AX20)</f>
        <v>0</v>
      </c>
      <c r="HR20" s="104">
        <f>VALUE('Time Sheet KN'!HS20-'Time Sheet KN'!HR20)*24</f>
        <v>0</v>
      </c>
      <c r="HS20" s="104">
        <f>VALUE('Time Sheet KN'!HU20-'Time Sheet KN'!HT20)*24</f>
        <v>0</v>
      </c>
      <c r="HT20" s="104">
        <f>VALUE('Time Sheet KN'!HW20-'Time Sheet KN'!HV20)*24</f>
        <v>0</v>
      </c>
      <c r="HU20" s="105">
        <f t="shared" si="162"/>
        <v>0</v>
      </c>
      <c r="HV20" s="5">
        <f t="shared" si="163"/>
        <v>0</v>
      </c>
      <c r="HW20" s="5"/>
      <c r="HX20" s="5">
        <f>LOOKUP(HX$6,'Daily Absent'!$O$6:$AX$6,'Daily Absent'!$O20:$AX20)</f>
        <v>0</v>
      </c>
      <c r="HY20" s="104">
        <f>VALUE('Time Sheet KN'!HZ20-'Time Sheet KN'!HY20)*24</f>
        <v>0</v>
      </c>
      <c r="HZ20" s="104">
        <f>VALUE('Time Sheet KN'!IB20-'Time Sheet KN'!IA20)*24</f>
        <v>0</v>
      </c>
      <c r="IA20" s="104">
        <f>VALUE('Time Sheet KN'!ID20-'Time Sheet KN'!IC20)*24</f>
        <v>0</v>
      </c>
      <c r="IB20" s="105">
        <f t="shared" si="164"/>
        <v>0</v>
      </c>
      <c r="IC20" s="5">
        <f t="shared" si="165"/>
        <v>0</v>
      </c>
      <c r="ID20" s="5"/>
      <c r="IE20" s="5">
        <f>LOOKUP(IE$6,'Daily Absent'!$O$6:$AX$6,'Daily Absent'!$O20:$AX20)</f>
        <v>0</v>
      </c>
      <c r="IF20" s="104">
        <f>VALUE('Time Sheet KN'!IG20-'Time Sheet KN'!IF20)*24</f>
        <v>0</v>
      </c>
      <c r="IG20" s="104">
        <f>VALUE('Time Sheet KN'!II20-'Time Sheet KN'!IH20)*24</f>
        <v>0</v>
      </c>
      <c r="IH20" s="104">
        <f>VALUE('Time Sheet KN'!IK20-'Time Sheet KN'!IJ20)*24</f>
        <v>0</v>
      </c>
      <c r="II20" s="105">
        <f t="shared" si="166"/>
        <v>0</v>
      </c>
      <c r="IJ20" s="5">
        <f t="shared" si="167"/>
        <v>0</v>
      </c>
      <c r="IK20" s="5"/>
      <c r="IL20" s="5">
        <f>LOOKUP(IL$6,'Daily Absent'!$O$6:$AX$6,'Daily Absent'!$O20:$AX20)</f>
        <v>0</v>
      </c>
      <c r="IM20" s="104">
        <f>VALUE('Time Sheet KN'!IN20-'Time Sheet KN'!IM20)*24</f>
        <v>0</v>
      </c>
      <c r="IN20" s="104">
        <f>VALUE('Time Sheet KN'!IP20-'Time Sheet KN'!IO20)*24</f>
        <v>0</v>
      </c>
      <c r="IO20" s="104">
        <f>VALUE('Time Sheet KN'!IR20-'Time Sheet KN'!IQ20)*24</f>
        <v>0</v>
      </c>
      <c r="IP20" s="105">
        <f t="shared" si="168"/>
        <v>0</v>
      </c>
      <c r="IQ20" s="5">
        <f t="shared" si="169"/>
        <v>0</v>
      </c>
      <c r="IR20" s="5"/>
      <c r="IS20" s="5">
        <f>LOOKUP(IS$6,'Daily Absent'!$O$6:$AX$6,'Daily Absent'!$O20:$AX20)</f>
        <v>0</v>
      </c>
      <c r="IT20" s="104">
        <f>VALUE('Time Sheet KN'!IU20-'Time Sheet KN'!IT20)*24</f>
        <v>0</v>
      </c>
      <c r="IU20" s="104">
        <f>VALUE('Time Sheet KN'!IW20-'Time Sheet KN'!IV20)*24</f>
        <v>0</v>
      </c>
      <c r="IV20" s="104">
        <f>VALUE('Time Sheet KN'!IY20-'Time Sheet KN'!IX20)*24</f>
        <v>0</v>
      </c>
      <c r="IW20" s="105">
        <f t="shared" si="170"/>
        <v>0</v>
      </c>
      <c r="IX20" s="5">
        <f t="shared" si="171"/>
        <v>0</v>
      </c>
      <c r="IY20" s="5"/>
      <c r="IZ20" s="5">
        <f>LOOKUP(IZ$6,'Daily Absent'!$O$6:$AX$6,'Daily Absent'!$O20:$AX20)</f>
        <v>0</v>
      </c>
      <c r="JA20" s="104">
        <f>VALUE('Time Sheet KN'!JB20-'Time Sheet KN'!JA20)*24</f>
        <v>0</v>
      </c>
      <c r="JB20" s="104">
        <f>VALUE('Time Sheet KN'!JD20-'Time Sheet KN'!JC20)*24</f>
        <v>0</v>
      </c>
      <c r="JC20" s="104">
        <f>VALUE('Time Sheet KN'!JF20-'Time Sheet KN'!JE20)*24</f>
        <v>0</v>
      </c>
      <c r="JD20" s="105">
        <f t="shared" si="172"/>
        <v>0</v>
      </c>
      <c r="JE20" s="5">
        <f t="shared" si="173"/>
        <v>0</v>
      </c>
      <c r="JF20" s="5"/>
    </row>
    <row r="21" spans="1:266" ht="20" customHeight="1">
      <c r="A21" s="54">
        <f>IF('Master MP Status'!A21&gt;0,'Master MP Status'!A21,"")</f>
        <v>13</v>
      </c>
      <c r="B21" s="5" t="str">
        <f>IF(ISTEXT('Master MP Status'!B21),'Master MP Status'!B21,"")</f>
        <v>INDIRECT</v>
      </c>
      <c r="C21" s="153">
        <f>IF(OR(ISTEXT('Master MP Status'!C21),'Master MP Status'!C21&gt;0),'Master MP Status'!C21,"")</f>
        <v>250054</v>
      </c>
      <c r="D21" s="154" t="str">
        <f>IF(OR(ISTEXT('Master MP Status'!D21),'Master MP Status'!D21&gt;0),'Master MP Status'!D21,"")</f>
        <v>250055</v>
      </c>
      <c r="E21" s="5" t="str">
        <f>IF(ISTEXT('Master MP Status'!E21),'Master MP Status'!E21,"")</f>
        <v>JUNIARTI</v>
      </c>
      <c r="F21" s="5" t="str">
        <f>IF(ISTEXT('Master MP Status'!F21),'Master MP Status'!F21,"")</f>
        <v/>
      </c>
      <c r="G21" s="5" t="str">
        <f>IF(ISTEXT('Master MP Status'!G21),'Master MP Status'!G21,"")</f>
        <v>Local</v>
      </c>
      <c r="H21" s="5" t="str">
        <f>IF(ISTEXT('Master MP Status'!H21),'Master MP Status'!H21,"")</f>
        <v>HO</v>
      </c>
      <c r="I21" s="5" t="str">
        <f>IF(ISTEXT('Master MP Status'!I21),'Master MP Status'!I21,"")</f>
        <v>HR &amp; Admin</v>
      </c>
      <c r="J21" s="5" t="str">
        <f>IF(ISTEXT('Master MP Status'!J21),'Master MP Status'!J21,"")</f>
        <v>HR &amp; Admin</v>
      </c>
      <c r="K21" s="9">
        <f>IF(OR('Master MP Status'!K21=0,'Master MP Status'!K21=""),"",'Master MP Status'!K21)</f>
        <v>45754</v>
      </c>
      <c r="L21" s="9">
        <f>IF(OR('Master MP Status'!L21=0,'Master MP Status'!L21=""),"",'Master MP Status'!L21)</f>
        <v>45754</v>
      </c>
      <c r="M21" s="9" t="str">
        <f>IF(OR('Master MP Status'!M21=0,'Master MP Status'!M21=""),"",'Master MP Status'!M21)</f>
        <v/>
      </c>
      <c r="N21" s="5" t="str">
        <f>IF(ISTEXT('Master MP Status'!N21),'Master MP Status'!N21,"")</f>
        <v/>
      </c>
      <c r="O21" s="5">
        <f>LOOKUP(O$6,'Daily Absent'!$O$6:$AX$6,'Daily Absent'!$O21:$AX21)</f>
        <v>1</v>
      </c>
      <c r="P21" s="104">
        <f>VALUE('Time Sheet KN'!Q21-'Time Sheet KN'!P21)*24</f>
        <v>5</v>
      </c>
      <c r="Q21" s="104">
        <f>VALUE('Time Sheet KN'!S21-'Time Sheet KN'!R21)*24</f>
        <v>5.0000000000000009</v>
      </c>
      <c r="R21" s="104">
        <f>VALUE('Time Sheet KN'!U21-'Time Sheet KN'!T21)*24</f>
        <v>0</v>
      </c>
      <c r="S21" s="105">
        <f t="shared" si="102"/>
        <v>10</v>
      </c>
      <c r="T21" s="5">
        <f t="shared" si="103"/>
        <v>0</v>
      </c>
      <c r="U21" s="5"/>
      <c r="V21" s="5">
        <f>LOOKUP(V$6,'Daily Absent'!$O$6:$AX$6,'Daily Absent'!$O21:$AX21)</f>
        <v>1</v>
      </c>
      <c r="W21" s="104">
        <f>VALUE('Time Sheet KN'!X21-'Time Sheet KN'!W21)*24</f>
        <v>5</v>
      </c>
      <c r="X21" s="104">
        <f>VALUE('Time Sheet KN'!Z21-'Time Sheet KN'!Y21)*24</f>
        <v>5.0000000000000009</v>
      </c>
      <c r="Y21" s="104">
        <f>VALUE('Time Sheet KN'!AB21-'Time Sheet KN'!AA21)*24</f>
        <v>0</v>
      </c>
      <c r="Z21" s="105">
        <f t="shared" si="104"/>
        <v>10</v>
      </c>
      <c r="AA21" s="5">
        <f t="shared" si="105"/>
        <v>0</v>
      </c>
      <c r="AB21" s="5"/>
      <c r="AC21" s="5">
        <f>LOOKUP(AC$6,'Daily Absent'!$O$6:$AX$6,'Daily Absent'!$O21:$AX21)</f>
        <v>1</v>
      </c>
      <c r="AD21" s="104">
        <f>VALUE('Time Sheet KN'!AE21-'Time Sheet KN'!AD21)*24</f>
        <v>5</v>
      </c>
      <c r="AE21" s="104">
        <f>VALUE('Time Sheet KN'!AG21-'Time Sheet KN'!AF21)*24</f>
        <v>5.0000000000000009</v>
      </c>
      <c r="AF21" s="104">
        <f>VALUE('Time Sheet KN'!AI21-'Time Sheet KN'!AH21)*24</f>
        <v>0</v>
      </c>
      <c r="AG21" s="105">
        <f t="shared" si="106"/>
        <v>10</v>
      </c>
      <c r="AH21" s="5">
        <f t="shared" si="107"/>
        <v>0</v>
      </c>
      <c r="AI21" s="5"/>
      <c r="AJ21" s="5">
        <f>LOOKUP(AJ$6,'Daily Absent'!$O$6:$AX$6,'Daily Absent'!$O21:$AX21)</f>
        <v>1</v>
      </c>
      <c r="AK21" s="104">
        <f>VALUE('Time Sheet KN'!AL21-'Time Sheet KN'!AK21)*24</f>
        <v>5</v>
      </c>
      <c r="AL21" s="104">
        <f>VALUE('Time Sheet KN'!AN21-'Time Sheet KN'!AM21)*24</f>
        <v>5.0000000000000009</v>
      </c>
      <c r="AM21" s="104">
        <f>VALUE('Time Sheet KN'!AP21-'Time Sheet KN'!AO21)*24</f>
        <v>0</v>
      </c>
      <c r="AN21" s="105">
        <f t="shared" si="108"/>
        <v>10</v>
      </c>
      <c r="AO21" s="5">
        <f t="shared" si="109"/>
        <v>0</v>
      </c>
      <c r="AP21" s="5"/>
      <c r="AQ21" s="5">
        <f>LOOKUP(AQ$6,'Daily Absent'!$O$6:$AX$6,'Daily Absent'!$O21:$AX21)</f>
        <v>1</v>
      </c>
      <c r="AR21" s="104">
        <f>VALUE('Time Sheet KN'!AS21-'Time Sheet KN'!AR21)*24</f>
        <v>5</v>
      </c>
      <c r="AS21" s="104">
        <f>VALUE('Time Sheet KN'!AU21-'Time Sheet KN'!AT21)*24</f>
        <v>4.0000000000000018</v>
      </c>
      <c r="AT21" s="104">
        <f>VALUE('Time Sheet KN'!AW21-'Time Sheet KN'!AV21)*24</f>
        <v>0</v>
      </c>
      <c r="AU21" s="105">
        <f t="shared" si="110"/>
        <v>9</v>
      </c>
      <c r="AV21" s="5">
        <f t="shared" si="111"/>
        <v>1.7763568394002505E-15</v>
      </c>
      <c r="AW21" s="5"/>
      <c r="AX21" s="5">
        <f>LOOKUP(AX$6,'Daily Absent'!$O$6:$AX$6,'Daily Absent'!$O21:$AX21)</f>
        <v>0</v>
      </c>
      <c r="AY21" s="104">
        <f>VALUE('Time Sheet KN'!AZ21-'Time Sheet KN'!AY21)*24</f>
        <v>0</v>
      </c>
      <c r="AZ21" s="104">
        <f>VALUE('Time Sheet KN'!BB21-'Time Sheet KN'!BA21)*24</f>
        <v>0</v>
      </c>
      <c r="BA21" s="104">
        <f>VALUE('Time Sheet KN'!BD21-'Time Sheet KN'!BC21)*24</f>
        <v>0</v>
      </c>
      <c r="BB21" s="105">
        <f t="shared" si="112"/>
        <v>0</v>
      </c>
      <c r="BC21" s="5">
        <f t="shared" si="113"/>
        <v>0</v>
      </c>
      <c r="BD21" s="5"/>
      <c r="BE21" s="5">
        <f>LOOKUP(BE$6,'Daily Absent'!$O$6:$AX$6,'Daily Absent'!$O21:$AX21)</f>
        <v>1</v>
      </c>
      <c r="BF21" s="104">
        <f>VALUE('Time Sheet KN'!BG21-'Time Sheet KN'!BF21)*24</f>
        <v>5</v>
      </c>
      <c r="BG21" s="104">
        <f>VALUE('Time Sheet KN'!BI21-'Time Sheet KN'!BH21)*24</f>
        <v>5.0000000000000009</v>
      </c>
      <c r="BH21" s="104">
        <f>VALUE('Time Sheet KN'!BK21-'Time Sheet KN'!BJ21)*24</f>
        <v>0</v>
      </c>
      <c r="BI21" s="105">
        <f t="shared" si="114"/>
        <v>10</v>
      </c>
      <c r="BJ21" s="5">
        <f t="shared" si="115"/>
        <v>0</v>
      </c>
      <c r="BK21" s="5"/>
      <c r="BL21" s="5">
        <f>LOOKUP(BL$6,'Daily Absent'!$O$6:$AX$6,'Daily Absent'!$O21:$AX21)</f>
        <v>1</v>
      </c>
      <c r="BM21" s="104">
        <f>VALUE('Time Sheet KN'!BN21-'Time Sheet KN'!BM21)*24</f>
        <v>5</v>
      </c>
      <c r="BN21" s="104">
        <f>VALUE('Time Sheet KN'!BP21-'Time Sheet KN'!BO21)*24</f>
        <v>5.0000000000000009</v>
      </c>
      <c r="BO21" s="104">
        <f>VALUE('Time Sheet KN'!BR21-'Time Sheet KN'!BQ21)*24</f>
        <v>0</v>
      </c>
      <c r="BP21" s="105">
        <f t="shared" si="116"/>
        <v>10</v>
      </c>
      <c r="BQ21" s="5">
        <f t="shared" si="117"/>
        <v>0</v>
      </c>
      <c r="BR21" s="5"/>
      <c r="BS21" s="5">
        <f>LOOKUP(BS$6,'Daily Absent'!$O$6:$AX$6,'Daily Absent'!$O21:$AX21)</f>
        <v>1</v>
      </c>
      <c r="BT21" s="104">
        <f>VALUE('Time Sheet KN'!BU21-'Time Sheet KN'!BT21)*24</f>
        <v>5</v>
      </c>
      <c r="BU21" s="104">
        <f>VALUE('Time Sheet KN'!BW21-'Time Sheet KN'!BV21)*24</f>
        <v>5.0000000000000009</v>
      </c>
      <c r="BV21" s="104">
        <f>VALUE('Time Sheet KN'!BY21-'Time Sheet KN'!BX21)*24</f>
        <v>0</v>
      </c>
      <c r="BW21" s="105">
        <f t="shared" si="118"/>
        <v>10</v>
      </c>
      <c r="BX21" s="5">
        <f t="shared" si="119"/>
        <v>0</v>
      </c>
      <c r="BY21" s="5"/>
      <c r="BZ21" s="5">
        <f>LOOKUP(BZ$6,'Daily Absent'!$O$6:$AX$6,'Daily Absent'!$O21:$AX21)</f>
        <v>1</v>
      </c>
      <c r="CA21" s="104">
        <f>VALUE('Time Sheet KN'!CB21-'Time Sheet KN'!CA21)*24</f>
        <v>5</v>
      </c>
      <c r="CB21" s="104">
        <f>VALUE('Time Sheet KN'!CD21-'Time Sheet KN'!CC21)*24</f>
        <v>5.0000000000000009</v>
      </c>
      <c r="CC21" s="104">
        <f>VALUE('Time Sheet KN'!CF21-'Time Sheet KN'!CE21)*24</f>
        <v>0</v>
      </c>
      <c r="CD21" s="105">
        <f t="shared" si="120"/>
        <v>10</v>
      </c>
      <c r="CE21" s="5">
        <f t="shared" si="121"/>
        <v>0</v>
      </c>
      <c r="CF21" s="5"/>
      <c r="CG21" s="5">
        <f>LOOKUP(CG$6,'Daily Absent'!$O$6:$AX$6,'Daily Absent'!$O21:$AX21)</f>
        <v>1</v>
      </c>
      <c r="CH21" s="104">
        <f>VALUE('Time Sheet KN'!CI21-'Time Sheet KN'!CH21)*24</f>
        <v>5</v>
      </c>
      <c r="CI21" s="104">
        <f>VALUE('Time Sheet KN'!CK21-'Time Sheet KN'!CJ21)*24</f>
        <v>5.0000000000000009</v>
      </c>
      <c r="CJ21" s="104">
        <f>VALUE('Time Sheet KN'!CM21-'Time Sheet KN'!CL21)*24</f>
        <v>3</v>
      </c>
      <c r="CK21" s="105">
        <f t="shared" si="122"/>
        <v>10</v>
      </c>
      <c r="CL21" s="5">
        <f t="shared" si="123"/>
        <v>3</v>
      </c>
      <c r="CM21" s="5"/>
      <c r="CN21" s="5">
        <f>LOOKUP(CN$6,'Daily Absent'!$O$6:$AX$6,'Daily Absent'!$O21:$AX21)</f>
        <v>1</v>
      </c>
      <c r="CO21" s="104">
        <f>VALUE('Time Sheet KN'!CP21-'Time Sheet KN'!CO21)*24</f>
        <v>5</v>
      </c>
      <c r="CP21" s="104">
        <f>VALUE('Time Sheet KN'!CR21-'Time Sheet KN'!CQ21)*24</f>
        <v>5.0000000000000009</v>
      </c>
      <c r="CQ21" s="104">
        <f>VALUE('Time Sheet KN'!CT21-'Time Sheet KN'!CS21)*24</f>
        <v>0</v>
      </c>
      <c r="CR21" s="105">
        <f t="shared" si="124"/>
        <v>9</v>
      </c>
      <c r="CS21" s="5">
        <f t="shared" si="125"/>
        <v>1</v>
      </c>
      <c r="CT21" s="5"/>
      <c r="CU21" s="5">
        <f>LOOKUP(CU$6,'Daily Absent'!$O$6:$AX$6,'Daily Absent'!$O21:$AX21)</f>
        <v>1</v>
      </c>
      <c r="CV21" s="104">
        <f>VALUE('Time Sheet KN'!CW21-'Time Sheet KN'!CV21)*24</f>
        <v>4</v>
      </c>
      <c r="CW21" s="104">
        <f>VALUE('Time Sheet KN'!CY21-'Time Sheet KN'!CX21)*24</f>
        <v>3</v>
      </c>
      <c r="CX21" s="104">
        <f>VALUE('Time Sheet KN'!DA21-'Time Sheet KN'!CZ21)*24</f>
        <v>0</v>
      </c>
      <c r="CY21" s="105">
        <f t="shared" si="126"/>
        <v>0</v>
      </c>
      <c r="CZ21" s="5">
        <f t="shared" si="127"/>
        <v>7</v>
      </c>
      <c r="DA21" s="5"/>
      <c r="DB21" s="5">
        <f>LOOKUP(DB$6,'Daily Absent'!$O$6:$AX$6,'Daily Absent'!$O21:$AX21)</f>
        <v>1</v>
      </c>
      <c r="DC21" s="104">
        <f>VALUE('Time Sheet KN'!DD21-'Time Sheet KN'!DC21)*24</f>
        <v>5</v>
      </c>
      <c r="DD21" s="104">
        <f>VALUE('Time Sheet KN'!DF21-'Time Sheet KN'!DE21)*24</f>
        <v>5.0000000000000009</v>
      </c>
      <c r="DE21" s="104">
        <f>VALUE('Time Sheet KN'!DH21-'Time Sheet KN'!DG21)*24</f>
        <v>0</v>
      </c>
      <c r="DF21" s="105">
        <f t="shared" si="128"/>
        <v>10</v>
      </c>
      <c r="DG21" s="5">
        <f t="shared" si="129"/>
        <v>0</v>
      </c>
      <c r="DH21" s="5"/>
      <c r="DI21" s="5">
        <f>LOOKUP(DI$6,'Daily Absent'!$O$6:$AX$6,'Daily Absent'!$O21:$AX21)</f>
        <v>0</v>
      </c>
      <c r="DJ21" s="104">
        <f>VALUE('Time Sheet KN'!DK21-'Time Sheet KN'!DJ21)*24</f>
        <v>0</v>
      </c>
      <c r="DK21" s="104">
        <f>VALUE('Time Sheet KN'!DM21-'Time Sheet KN'!DL21)*24</f>
        <v>0</v>
      </c>
      <c r="DL21" s="104">
        <f>VALUE('Time Sheet KN'!DO21-'Time Sheet KN'!DN21)*24</f>
        <v>0</v>
      </c>
      <c r="DM21" s="105">
        <f t="shared" si="130"/>
        <v>0</v>
      </c>
      <c r="DN21" s="5">
        <f t="shared" si="131"/>
        <v>0</v>
      </c>
      <c r="DO21" s="5"/>
      <c r="DP21" s="5">
        <f>LOOKUP(DP$6,'Daily Absent'!$O$6:$AX$6,'Daily Absent'!$O21:$AX21)</f>
        <v>1</v>
      </c>
      <c r="DQ21" s="104">
        <f>VALUE('Time Sheet KN'!DR21-'Time Sheet KN'!DQ21)*24</f>
        <v>5</v>
      </c>
      <c r="DR21" s="104">
        <f>VALUE('Time Sheet KN'!DT21-'Time Sheet KN'!DS21)*24</f>
        <v>5.0000000000000009</v>
      </c>
      <c r="DS21" s="104">
        <f>VALUE('Time Sheet KN'!DV21-'Time Sheet KN'!DU21)*24</f>
        <v>2.0000000000000009</v>
      </c>
      <c r="DT21" s="105">
        <f t="shared" si="132"/>
        <v>10</v>
      </c>
      <c r="DU21" s="5">
        <f t="shared" si="133"/>
        <v>2</v>
      </c>
      <c r="DV21" s="5"/>
      <c r="DW21" s="5">
        <f>LOOKUP(DW$6,'Daily Absent'!$O$6:$AX$6,'Daily Absent'!$O21:$AX21)</f>
        <v>1</v>
      </c>
      <c r="DX21" s="104">
        <f>VALUE('Time Sheet KN'!DY21-'Time Sheet KN'!DX21)*24</f>
        <v>5</v>
      </c>
      <c r="DY21" s="104">
        <f>VALUE('Time Sheet KN'!EA21-'Time Sheet KN'!DZ21)*24</f>
        <v>5.0000000000000009</v>
      </c>
      <c r="DZ21" s="104">
        <f>VALUE('Time Sheet KN'!EC21-'Time Sheet KN'!EB21)*24</f>
        <v>0</v>
      </c>
      <c r="EA21" s="105">
        <f t="shared" si="134"/>
        <v>10</v>
      </c>
      <c r="EB21" s="5">
        <f t="shared" si="135"/>
        <v>0</v>
      </c>
      <c r="EC21" s="5"/>
      <c r="ED21" s="5">
        <f>LOOKUP(ED$6,'Daily Absent'!$O$6:$AX$6,'Daily Absent'!$O21:$AX21)</f>
        <v>1</v>
      </c>
      <c r="EE21" s="104">
        <f>VALUE('Time Sheet KN'!EF21-'Time Sheet KN'!EE21)*24</f>
        <v>5</v>
      </c>
      <c r="EF21" s="104">
        <f>VALUE('Time Sheet KN'!EH21-'Time Sheet KN'!EG21)*24</f>
        <v>5.0000000000000009</v>
      </c>
      <c r="EG21" s="104">
        <f>VALUE('Time Sheet KN'!EJ21-'Time Sheet KN'!EI21)*24</f>
        <v>3</v>
      </c>
      <c r="EH21" s="105">
        <f t="shared" si="136"/>
        <v>10</v>
      </c>
      <c r="EI21" s="5">
        <f t="shared" si="137"/>
        <v>3</v>
      </c>
      <c r="EJ21" s="5"/>
      <c r="EK21" s="5">
        <f>LOOKUP(EK$6,'Daily Absent'!$O$6:$AX$6,'Daily Absent'!$O21:$AX21)</f>
        <v>1</v>
      </c>
      <c r="EL21" s="104">
        <f>VALUE('Time Sheet KN'!EM21-'Time Sheet KN'!EL21)*24</f>
        <v>5</v>
      </c>
      <c r="EM21" s="104">
        <f>VALUE('Time Sheet KN'!EO21-'Time Sheet KN'!EN21)*24</f>
        <v>5.0000000000000009</v>
      </c>
      <c r="EN21" s="104">
        <f>VALUE('Time Sheet KN'!EQ21-'Time Sheet KN'!EP21)*24</f>
        <v>0</v>
      </c>
      <c r="EO21" s="105">
        <f t="shared" si="138"/>
        <v>9</v>
      </c>
      <c r="EP21" s="5">
        <f t="shared" si="139"/>
        <v>1</v>
      </c>
      <c r="EQ21" s="5"/>
      <c r="ER21" s="5">
        <f>LOOKUP(ER$6,'Daily Absent'!$O$6:$AX$6,'Daily Absent'!$O21:$AX21)</f>
        <v>0</v>
      </c>
      <c r="ES21" s="104">
        <f>VALUE('Time Sheet KN'!ET21-'Time Sheet KN'!ES21)*24</f>
        <v>0</v>
      </c>
      <c r="ET21" s="104">
        <f>VALUE('Time Sheet KN'!EV21-'Time Sheet KN'!EU21)*24</f>
        <v>0</v>
      </c>
      <c r="EU21" s="104">
        <f>VALUE('Time Sheet KN'!EX21-'Time Sheet KN'!EW21)*24</f>
        <v>0</v>
      </c>
      <c r="EV21" s="105">
        <f t="shared" si="140"/>
        <v>0</v>
      </c>
      <c r="EW21" s="5">
        <f t="shared" si="141"/>
        <v>0</v>
      </c>
      <c r="EX21" s="5"/>
      <c r="EY21" s="5">
        <f>LOOKUP(EY$6,'Daily Absent'!$O$6:$AX$6,'Daily Absent'!$O21:$AX21)</f>
        <v>1</v>
      </c>
      <c r="EZ21" s="104">
        <f>VALUE('Time Sheet KN'!FA21-'Time Sheet KN'!EZ21)*24</f>
        <v>5</v>
      </c>
      <c r="FA21" s="104">
        <f>VALUE('Time Sheet KN'!FC21-'Time Sheet KN'!FB21)*24</f>
        <v>5.0000000000000009</v>
      </c>
      <c r="FB21" s="104">
        <f>VALUE('Time Sheet KN'!FE21-'Time Sheet KN'!FD21)*24</f>
        <v>0</v>
      </c>
      <c r="FC21" s="105">
        <f t="shared" si="142"/>
        <v>10</v>
      </c>
      <c r="FD21" s="5">
        <f t="shared" si="143"/>
        <v>0</v>
      </c>
      <c r="FE21" s="5"/>
      <c r="FF21" s="5">
        <f>LOOKUP(FF$6,'Daily Absent'!$O$6:$AX$6,'Daily Absent'!$O21:$AX21)</f>
        <v>1</v>
      </c>
      <c r="FG21" s="104">
        <f>VALUE('Time Sheet KN'!FH21-'Time Sheet KN'!FG21)*24</f>
        <v>0</v>
      </c>
      <c r="FH21" s="104">
        <f>VALUE('Time Sheet KN'!FJ21-'Time Sheet KN'!FI21)*24</f>
        <v>0</v>
      </c>
      <c r="FI21" s="104">
        <f>VALUE('Time Sheet KN'!FL21-'Time Sheet KN'!FK21)*24</f>
        <v>0</v>
      </c>
      <c r="FJ21" s="105">
        <f t="shared" si="144"/>
        <v>0</v>
      </c>
      <c r="FK21" s="5">
        <f t="shared" si="145"/>
        <v>0</v>
      </c>
      <c r="FL21" s="5"/>
      <c r="FM21" s="5">
        <f>LOOKUP(FM$6,'Daily Absent'!$O$6:$AX$6,'Daily Absent'!$O21:$AX21)</f>
        <v>0</v>
      </c>
      <c r="FN21" s="104">
        <f>VALUE('Time Sheet KN'!FO21-'Time Sheet KN'!FN21)*24</f>
        <v>0</v>
      </c>
      <c r="FO21" s="104">
        <f>VALUE('Time Sheet KN'!FQ21-'Time Sheet KN'!FP21)*24</f>
        <v>0</v>
      </c>
      <c r="FP21" s="104">
        <f>VALUE('Time Sheet KN'!FS21-'Time Sheet KN'!FR21)*24</f>
        <v>0</v>
      </c>
      <c r="FQ21" s="105">
        <f t="shared" si="146"/>
        <v>0</v>
      </c>
      <c r="FR21" s="5">
        <f t="shared" si="147"/>
        <v>0</v>
      </c>
      <c r="FS21" s="5"/>
      <c r="FT21" s="5">
        <f>LOOKUP(FT$6,'Daily Absent'!$O$6:$AX$6,'Daily Absent'!$O21:$AX21)</f>
        <v>0</v>
      </c>
      <c r="FU21" s="104">
        <f>VALUE('Time Sheet KN'!FV21-'Time Sheet KN'!FU21)*24</f>
        <v>0</v>
      </c>
      <c r="FV21" s="104">
        <f>VALUE('Time Sheet KN'!FX21-'Time Sheet KN'!FW21)*24</f>
        <v>0</v>
      </c>
      <c r="FW21" s="104">
        <f>VALUE('Time Sheet KN'!FZ21-'Time Sheet KN'!FY21)*24</f>
        <v>0</v>
      </c>
      <c r="FX21" s="105">
        <f t="shared" si="148"/>
        <v>0</v>
      </c>
      <c r="FY21" s="5">
        <f t="shared" si="149"/>
        <v>0</v>
      </c>
      <c r="FZ21" s="5"/>
      <c r="GA21" s="5">
        <f>LOOKUP(GA$6,'Daily Absent'!$O$6:$AX$6,'Daily Absent'!$O21:$AX21)</f>
        <v>0</v>
      </c>
      <c r="GB21" s="104">
        <f>VALUE('Time Sheet KN'!GC21-'Time Sheet KN'!GB21)*24</f>
        <v>0</v>
      </c>
      <c r="GC21" s="104">
        <f>VALUE('Time Sheet KN'!GE21-'Time Sheet KN'!GD21)*24</f>
        <v>0</v>
      </c>
      <c r="GD21" s="104">
        <f>VALUE('Time Sheet KN'!GG21-'Time Sheet KN'!GF21)*24</f>
        <v>0</v>
      </c>
      <c r="GE21" s="105">
        <f t="shared" si="150"/>
        <v>0</v>
      </c>
      <c r="GF21" s="5">
        <f t="shared" si="151"/>
        <v>0</v>
      </c>
      <c r="GG21" s="5"/>
      <c r="GH21" s="5">
        <f>LOOKUP(GH$6,'Daily Absent'!$O$6:$AX$6,'Daily Absent'!$O21:$AX21)</f>
        <v>0</v>
      </c>
      <c r="GI21" s="104">
        <f>VALUE('Time Sheet KN'!GJ21-'Time Sheet KN'!GI21)*24</f>
        <v>0</v>
      </c>
      <c r="GJ21" s="104">
        <f>VALUE('Time Sheet KN'!GL21-'Time Sheet KN'!GK21)*24</f>
        <v>0</v>
      </c>
      <c r="GK21" s="104">
        <f>VALUE('Time Sheet KN'!GN21-'Time Sheet KN'!GM21)*24</f>
        <v>0</v>
      </c>
      <c r="GL21" s="105">
        <f t="shared" si="152"/>
        <v>0</v>
      </c>
      <c r="GM21" s="5">
        <f t="shared" si="153"/>
        <v>0</v>
      </c>
      <c r="GN21" s="5"/>
      <c r="GO21" s="5">
        <f>LOOKUP(GO$6,'Daily Absent'!$O$6:$AX$6,'Daily Absent'!$O21:$AX21)</f>
        <v>0</v>
      </c>
      <c r="GP21" s="104">
        <f>VALUE('Time Sheet KN'!GQ21-'Time Sheet KN'!GP21)*24</f>
        <v>0</v>
      </c>
      <c r="GQ21" s="104">
        <f>VALUE('Time Sheet KN'!GS21-'Time Sheet KN'!GR21)*24</f>
        <v>0</v>
      </c>
      <c r="GR21" s="104">
        <f>VALUE('Time Sheet KN'!GU21-'Time Sheet KN'!GT21)*24</f>
        <v>0</v>
      </c>
      <c r="GS21" s="105">
        <f t="shared" si="154"/>
        <v>0</v>
      </c>
      <c r="GT21" s="5">
        <f t="shared" si="155"/>
        <v>0</v>
      </c>
      <c r="GU21" s="5"/>
      <c r="GV21" s="5">
        <f>LOOKUP(GV$6,'Daily Absent'!$O$6:$AX$6,'Daily Absent'!$O21:$AX21)</f>
        <v>0</v>
      </c>
      <c r="GW21" s="104">
        <f>VALUE('Time Sheet KN'!GX21-'Time Sheet KN'!GW21)*24</f>
        <v>0</v>
      </c>
      <c r="GX21" s="104">
        <f>VALUE('Time Sheet KN'!GZ21-'Time Sheet KN'!GY21)*24</f>
        <v>0</v>
      </c>
      <c r="GY21" s="104">
        <f>VALUE('Time Sheet KN'!HB21-'Time Sheet KN'!HA21)*24</f>
        <v>0</v>
      </c>
      <c r="GZ21" s="105">
        <f t="shared" si="156"/>
        <v>0</v>
      </c>
      <c r="HA21" s="5">
        <f t="shared" si="157"/>
        <v>0</v>
      </c>
      <c r="HB21" s="5"/>
      <c r="HC21" s="5">
        <f>LOOKUP(HC$6,'Daily Absent'!$O$6:$AX$6,'Daily Absent'!$O21:$AX21)</f>
        <v>0</v>
      </c>
      <c r="HD21" s="104">
        <f>VALUE('Time Sheet KN'!HE21-'Time Sheet KN'!HD21)*24</f>
        <v>0</v>
      </c>
      <c r="HE21" s="104">
        <f>VALUE('Time Sheet KN'!HG21-'Time Sheet KN'!HF21)*24</f>
        <v>0</v>
      </c>
      <c r="HF21" s="104">
        <f>VALUE('Time Sheet KN'!HI21-'Time Sheet KN'!HH21)*24</f>
        <v>0</v>
      </c>
      <c r="HG21" s="105">
        <f t="shared" si="158"/>
        <v>0</v>
      </c>
      <c r="HH21" s="5">
        <f t="shared" si="159"/>
        <v>0</v>
      </c>
      <c r="HI21" s="5"/>
      <c r="HJ21" s="5">
        <f>LOOKUP(HJ$6,'Daily Absent'!$O$6:$AX$6,'Daily Absent'!$O21:$AX21)</f>
        <v>0</v>
      </c>
      <c r="HK21" s="104">
        <f>VALUE('Time Sheet KN'!HL21-'Time Sheet KN'!HK21)*24</f>
        <v>0</v>
      </c>
      <c r="HL21" s="104">
        <f>VALUE('Time Sheet KN'!HN21-'Time Sheet KN'!HM21)*24</f>
        <v>0</v>
      </c>
      <c r="HM21" s="104">
        <f>VALUE('Time Sheet KN'!HP21-'Time Sheet KN'!HO21)*24</f>
        <v>0</v>
      </c>
      <c r="HN21" s="105">
        <f t="shared" si="160"/>
        <v>0</v>
      </c>
      <c r="HO21" s="5">
        <f t="shared" si="161"/>
        <v>0</v>
      </c>
      <c r="HP21" s="5"/>
      <c r="HQ21" s="5">
        <f>LOOKUP(HQ$6,'Daily Absent'!$O$6:$AX$6,'Daily Absent'!$O21:$AX21)</f>
        <v>0</v>
      </c>
      <c r="HR21" s="104">
        <f>VALUE('Time Sheet KN'!HS21-'Time Sheet KN'!HR21)*24</f>
        <v>0</v>
      </c>
      <c r="HS21" s="104">
        <f>VALUE('Time Sheet KN'!HU21-'Time Sheet KN'!HT21)*24</f>
        <v>0</v>
      </c>
      <c r="HT21" s="104">
        <f>VALUE('Time Sheet KN'!HW21-'Time Sheet KN'!HV21)*24</f>
        <v>0</v>
      </c>
      <c r="HU21" s="105">
        <f t="shared" si="162"/>
        <v>0</v>
      </c>
      <c r="HV21" s="5">
        <f t="shared" si="163"/>
        <v>0</v>
      </c>
      <c r="HW21" s="5"/>
      <c r="HX21" s="5">
        <f>LOOKUP(HX$6,'Daily Absent'!$O$6:$AX$6,'Daily Absent'!$O21:$AX21)</f>
        <v>0</v>
      </c>
      <c r="HY21" s="104">
        <f>VALUE('Time Sheet KN'!HZ21-'Time Sheet KN'!HY21)*24</f>
        <v>0</v>
      </c>
      <c r="HZ21" s="104">
        <f>VALUE('Time Sheet KN'!IB21-'Time Sheet KN'!IA21)*24</f>
        <v>0</v>
      </c>
      <c r="IA21" s="104">
        <f>VALUE('Time Sheet KN'!ID21-'Time Sheet KN'!IC21)*24</f>
        <v>0</v>
      </c>
      <c r="IB21" s="105">
        <f t="shared" si="164"/>
        <v>0</v>
      </c>
      <c r="IC21" s="5">
        <f t="shared" si="165"/>
        <v>0</v>
      </c>
      <c r="ID21" s="5"/>
      <c r="IE21" s="5">
        <f>LOOKUP(IE$6,'Daily Absent'!$O$6:$AX$6,'Daily Absent'!$O21:$AX21)</f>
        <v>0</v>
      </c>
      <c r="IF21" s="104">
        <f>VALUE('Time Sheet KN'!IG21-'Time Sheet KN'!IF21)*24</f>
        <v>0</v>
      </c>
      <c r="IG21" s="104">
        <f>VALUE('Time Sheet KN'!II21-'Time Sheet KN'!IH21)*24</f>
        <v>0</v>
      </c>
      <c r="IH21" s="104">
        <f>VALUE('Time Sheet KN'!IK21-'Time Sheet KN'!IJ21)*24</f>
        <v>0</v>
      </c>
      <c r="II21" s="105">
        <f t="shared" si="166"/>
        <v>0</v>
      </c>
      <c r="IJ21" s="5">
        <f t="shared" si="167"/>
        <v>0</v>
      </c>
      <c r="IK21" s="5"/>
      <c r="IL21" s="5">
        <f>LOOKUP(IL$6,'Daily Absent'!$O$6:$AX$6,'Daily Absent'!$O21:$AX21)</f>
        <v>0</v>
      </c>
      <c r="IM21" s="104">
        <f>VALUE('Time Sheet KN'!IN21-'Time Sheet KN'!IM21)*24</f>
        <v>0</v>
      </c>
      <c r="IN21" s="104">
        <f>VALUE('Time Sheet KN'!IP21-'Time Sheet KN'!IO21)*24</f>
        <v>0</v>
      </c>
      <c r="IO21" s="104">
        <f>VALUE('Time Sheet KN'!IR21-'Time Sheet KN'!IQ21)*24</f>
        <v>0</v>
      </c>
      <c r="IP21" s="105">
        <f t="shared" si="168"/>
        <v>0</v>
      </c>
      <c r="IQ21" s="5">
        <f t="shared" si="169"/>
        <v>0</v>
      </c>
      <c r="IR21" s="5"/>
      <c r="IS21" s="5">
        <f>LOOKUP(IS$6,'Daily Absent'!$O$6:$AX$6,'Daily Absent'!$O21:$AX21)</f>
        <v>0</v>
      </c>
      <c r="IT21" s="104">
        <f>VALUE('Time Sheet KN'!IU21-'Time Sheet KN'!IT21)*24</f>
        <v>0</v>
      </c>
      <c r="IU21" s="104">
        <f>VALUE('Time Sheet KN'!IW21-'Time Sheet KN'!IV21)*24</f>
        <v>0</v>
      </c>
      <c r="IV21" s="104">
        <f>VALUE('Time Sheet KN'!IY21-'Time Sheet KN'!IX21)*24</f>
        <v>0</v>
      </c>
      <c r="IW21" s="105">
        <f t="shared" si="170"/>
        <v>0</v>
      </c>
      <c r="IX21" s="5">
        <f t="shared" si="171"/>
        <v>0</v>
      </c>
      <c r="IY21" s="5"/>
      <c r="IZ21" s="5">
        <f>LOOKUP(IZ$6,'Daily Absent'!$O$6:$AX$6,'Daily Absent'!$O21:$AX21)</f>
        <v>0</v>
      </c>
      <c r="JA21" s="104">
        <f>VALUE('Time Sheet KN'!JB21-'Time Sheet KN'!JA21)*24</f>
        <v>0</v>
      </c>
      <c r="JB21" s="104">
        <f>VALUE('Time Sheet KN'!JD21-'Time Sheet KN'!JC21)*24</f>
        <v>0</v>
      </c>
      <c r="JC21" s="104">
        <f>VALUE('Time Sheet KN'!JF21-'Time Sheet KN'!JE21)*24</f>
        <v>0</v>
      </c>
      <c r="JD21" s="105">
        <f t="shared" si="172"/>
        <v>0</v>
      </c>
      <c r="JE21" s="5">
        <f t="shared" si="173"/>
        <v>0</v>
      </c>
      <c r="JF21" s="5"/>
    </row>
    <row r="22" spans="1:266" ht="20" customHeight="1">
      <c r="A22" s="54">
        <f>IF('Master MP Status'!A22&gt;0,'Master MP Status'!A22,"")</f>
        <v>14</v>
      </c>
      <c r="B22" s="5" t="str">
        <f>IF(ISTEXT('Master MP Status'!B22),'Master MP Status'!B22,"")</f>
        <v>DIRECT</v>
      </c>
      <c r="C22" s="153">
        <f>IF(OR(ISTEXT('Master MP Status'!C22),'Master MP Status'!C22&gt;0),'Master MP Status'!C22,"")</f>
        <v>250055</v>
      </c>
      <c r="D22" s="154" t="str">
        <f>IF(OR(ISTEXT('Master MP Status'!D22),'Master MP Status'!D22&gt;0),'Master MP Status'!D22,"")</f>
        <v>250057</v>
      </c>
      <c r="E22" s="5" t="str">
        <f>IF(ISTEXT('Master MP Status'!E22),'Master MP Status'!E22,"")</f>
        <v>KORNELIS BAY</v>
      </c>
      <c r="F22" s="5" t="str">
        <f>IF(ISTEXT('Master MP Status'!F22),'Master MP Status'!F22,"")</f>
        <v/>
      </c>
      <c r="G22" s="5" t="str">
        <f>IF(ISTEXT('Master MP Status'!G22),'Master MP Status'!G22,"")</f>
        <v>Local</v>
      </c>
      <c r="H22" s="5" t="str">
        <f>IF(ISTEXT('Master MP Status'!H22),'Master MP Status'!H22,"")</f>
        <v>HO</v>
      </c>
      <c r="I22" s="5" t="str">
        <f>IF(ISTEXT('Master MP Status'!I22),'Master MP Status'!I22,"")</f>
        <v>Operator Folklift</v>
      </c>
      <c r="J22" s="5" t="str">
        <f>IF(ISTEXT('Master MP Status'!J22),'Master MP Status'!J22,"")</f>
        <v>Equip. Operator</v>
      </c>
      <c r="K22" s="9">
        <f>IF(OR('Master MP Status'!K22=0,'Master MP Status'!K22=""),"",'Master MP Status'!K22)</f>
        <v>45764</v>
      </c>
      <c r="L22" s="9">
        <f>IF(OR('Master MP Status'!L22=0,'Master MP Status'!L22=""),"",'Master MP Status'!L22)</f>
        <v>45764</v>
      </c>
      <c r="M22" s="9" t="str">
        <f>IF(OR('Master MP Status'!M22=0,'Master MP Status'!M22=""),"",'Master MP Status'!M22)</f>
        <v/>
      </c>
      <c r="N22" s="5" t="str">
        <f>IF(ISTEXT('Master MP Status'!N22),'Master MP Status'!N22,"")</f>
        <v/>
      </c>
      <c r="O22" s="5">
        <f>LOOKUP(O$6,'Daily Absent'!$O$6:$AX$6,'Daily Absent'!$O22:$AX22)</f>
        <v>1</v>
      </c>
      <c r="P22" s="104">
        <f>VALUE('Time Sheet KN'!Q22-'Time Sheet KN'!P22)*24</f>
        <v>5</v>
      </c>
      <c r="Q22" s="104">
        <f>VALUE('Time Sheet KN'!S22-'Time Sheet KN'!R22)*24</f>
        <v>5.0000000000000009</v>
      </c>
      <c r="R22" s="104">
        <f>VALUE('Time Sheet KN'!U22-'Time Sheet KN'!T22)*24</f>
        <v>0</v>
      </c>
      <c r="S22" s="105">
        <f t="shared" si="102"/>
        <v>10</v>
      </c>
      <c r="T22" s="5">
        <f t="shared" si="103"/>
        <v>0</v>
      </c>
      <c r="U22" s="5"/>
      <c r="V22" s="5">
        <f>LOOKUP(V$6,'Daily Absent'!$O$6:$AX$6,'Daily Absent'!$O22:$AX22)</f>
        <v>1</v>
      </c>
      <c r="W22" s="104">
        <f>VALUE('Time Sheet KN'!X22-'Time Sheet KN'!W22)*24</f>
        <v>5</v>
      </c>
      <c r="X22" s="104">
        <f>VALUE('Time Sheet KN'!Z22-'Time Sheet KN'!Y22)*24</f>
        <v>5.0000000000000009</v>
      </c>
      <c r="Y22" s="104">
        <f>VALUE('Time Sheet KN'!AB22-'Time Sheet KN'!AA22)*24</f>
        <v>0</v>
      </c>
      <c r="Z22" s="105">
        <f t="shared" si="104"/>
        <v>10</v>
      </c>
      <c r="AA22" s="5">
        <f t="shared" si="105"/>
        <v>0</v>
      </c>
      <c r="AB22" s="5"/>
      <c r="AC22" s="5">
        <f>LOOKUP(AC$6,'Daily Absent'!$O$6:$AX$6,'Daily Absent'!$O22:$AX22)</f>
        <v>1</v>
      </c>
      <c r="AD22" s="104">
        <f>VALUE('Time Sheet KN'!AE22-'Time Sheet KN'!AD22)*24</f>
        <v>5</v>
      </c>
      <c r="AE22" s="104">
        <f>VALUE('Time Sheet KN'!AG22-'Time Sheet KN'!AF22)*24</f>
        <v>5.0000000000000009</v>
      </c>
      <c r="AF22" s="104">
        <f>VALUE('Time Sheet KN'!AI22-'Time Sheet KN'!AH22)*24</f>
        <v>0</v>
      </c>
      <c r="AG22" s="105">
        <f t="shared" si="106"/>
        <v>10</v>
      </c>
      <c r="AH22" s="5">
        <f t="shared" si="107"/>
        <v>0</v>
      </c>
      <c r="AI22" s="5"/>
      <c r="AJ22" s="5">
        <f>LOOKUP(AJ$6,'Daily Absent'!$O$6:$AX$6,'Daily Absent'!$O22:$AX22)</f>
        <v>0</v>
      </c>
      <c r="AK22" s="104">
        <f>VALUE('Time Sheet KN'!AL22-'Time Sheet KN'!AK22)*24</f>
        <v>0</v>
      </c>
      <c r="AL22" s="104">
        <f>VALUE('Time Sheet KN'!AN22-'Time Sheet KN'!AM22)*24</f>
        <v>0</v>
      </c>
      <c r="AM22" s="104">
        <f>VALUE('Time Sheet KN'!AP22-'Time Sheet KN'!AO22)*24</f>
        <v>0</v>
      </c>
      <c r="AN22" s="105">
        <f t="shared" si="108"/>
        <v>0</v>
      </c>
      <c r="AO22" s="5">
        <f t="shared" si="109"/>
        <v>0</v>
      </c>
      <c r="AP22" s="5"/>
      <c r="AQ22" s="5">
        <f>LOOKUP(AQ$6,'Daily Absent'!$O$6:$AX$6,'Daily Absent'!$O22:$AX22)</f>
        <v>1</v>
      </c>
      <c r="AR22" s="104">
        <f>VALUE('Time Sheet KN'!AS22-'Time Sheet KN'!AR22)*24</f>
        <v>5</v>
      </c>
      <c r="AS22" s="104">
        <f>VALUE('Time Sheet KN'!AU22-'Time Sheet KN'!AT22)*24</f>
        <v>4.0000000000000018</v>
      </c>
      <c r="AT22" s="104">
        <f>VALUE('Time Sheet KN'!AW22-'Time Sheet KN'!AV22)*24</f>
        <v>0</v>
      </c>
      <c r="AU22" s="105">
        <f t="shared" si="110"/>
        <v>9</v>
      </c>
      <c r="AV22" s="5">
        <f t="shared" si="111"/>
        <v>1.7763568394002505E-15</v>
      </c>
      <c r="AW22" s="5"/>
      <c r="AX22" s="5">
        <f>LOOKUP(AX$6,'Daily Absent'!$O$6:$AX$6,'Daily Absent'!$O22:$AX22)</f>
        <v>1</v>
      </c>
      <c r="AY22" s="104">
        <f>VALUE('Time Sheet KN'!AZ22-'Time Sheet KN'!AY22)*24</f>
        <v>4</v>
      </c>
      <c r="AZ22" s="104">
        <f>VALUE('Time Sheet KN'!BB22-'Time Sheet KN'!BA22)*24</f>
        <v>3</v>
      </c>
      <c r="BA22" s="104">
        <f>VALUE('Time Sheet KN'!BD22-'Time Sheet KN'!BC22)*24</f>
        <v>0</v>
      </c>
      <c r="BB22" s="105">
        <f t="shared" si="112"/>
        <v>0</v>
      </c>
      <c r="BC22" s="5">
        <f t="shared" si="113"/>
        <v>7</v>
      </c>
      <c r="BD22" s="5"/>
      <c r="BE22" s="5">
        <f>LOOKUP(BE$6,'Daily Absent'!$O$6:$AX$6,'Daily Absent'!$O22:$AX22)</f>
        <v>1</v>
      </c>
      <c r="BF22" s="104">
        <f>VALUE('Time Sheet KN'!BG22-'Time Sheet KN'!BF22)*24</f>
        <v>5</v>
      </c>
      <c r="BG22" s="104">
        <f>VALUE('Time Sheet KN'!BI22-'Time Sheet KN'!BH22)*24</f>
        <v>5.0000000000000009</v>
      </c>
      <c r="BH22" s="104">
        <f>VALUE('Time Sheet KN'!BK22-'Time Sheet KN'!BJ22)*24</f>
        <v>0</v>
      </c>
      <c r="BI22" s="105">
        <f t="shared" si="114"/>
        <v>10</v>
      </c>
      <c r="BJ22" s="5">
        <f t="shared" si="115"/>
        <v>0</v>
      </c>
      <c r="BK22" s="5"/>
      <c r="BL22" s="5">
        <f>LOOKUP(BL$6,'Daily Absent'!$O$6:$AX$6,'Daily Absent'!$O22:$AX22)</f>
        <v>1</v>
      </c>
      <c r="BM22" s="104">
        <f>VALUE('Time Sheet KN'!BN22-'Time Sheet KN'!BM22)*24</f>
        <v>5</v>
      </c>
      <c r="BN22" s="104">
        <f>VALUE('Time Sheet KN'!BP22-'Time Sheet KN'!BO22)*24</f>
        <v>5.0000000000000009</v>
      </c>
      <c r="BO22" s="104">
        <f>VALUE('Time Sheet KN'!BR22-'Time Sheet KN'!BQ22)*24</f>
        <v>0</v>
      </c>
      <c r="BP22" s="105">
        <f t="shared" si="116"/>
        <v>10</v>
      </c>
      <c r="BQ22" s="5">
        <f t="shared" si="117"/>
        <v>0</v>
      </c>
      <c r="BR22" s="5"/>
      <c r="BS22" s="5">
        <f>LOOKUP(BS$6,'Daily Absent'!$O$6:$AX$6,'Daily Absent'!$O22:$AX22)</f>
        <v>1</v>
      </c>
      <c r="BT22" s="104">
        <f>VALUE('Time Sheet KN'!BU22-'Time Sheet KN'!BT22)*24</f>
        <v>5</v>
      </c>
      <c r="BU22" s="104">
        <f>VALUE('Time Sheet KN'!BW22-'Time Sheet KN'!BV22)*24</f>
        <v>5.0000000000000009</v>
      </c>
      <c r="BV22" s="104">
        <f>VALUE('Time Sheet KN'!BY22-'Time Sheet KN'!BX22)*24</f>
        <v>0</v>
      </c>
      <c r="BW22" s="105">
        <f t="shared" si="118"/>
        <v>10</v>
      </c>
      <c r="BX22" s="5">
        <f t="shared" si="119"/>
        <v>0</v>
      </c>
      <c r="BY22" s="5"/>
      <c r="BZ22" s="5">
        <f>LOOKUP(BZ$6,'Daily Absent'!$O$6:$AX$6,'Daily Absent'!$O22:$AX22)</f>
        <v>1</v>
      </c>
      <c r="CA22" s="104">
        <f>VALUE('Time Sheet KN'!CB22-'Time Sheet KN'!CA22)*24</f>
        <v>5</v>
      </c>
      <c r="CB22" s="104">
        <f>VALUE('Time Sheet KN'!CD22-'Time Sheet KN'!CC22)*24</f>
        <v>5.0000000000000009</v>
      </c>
      <c r="CC22" s="104">
        <f>VALUE('Time Sheet KN'!CF22-'Time Sheet KN'!CE22)*24</f>
        <v>0</v>
      </c>
      <c r="CD22" s="105">
        <f t="shared" si="120"/>
        <v>10</v>
      </c>
      <c r="CE22" s="5">
        <f t="shared" si="121"/>
        <v>0</v>
      </c>
      <c r="CF22" s="5"/>
      <c r="CG22" s="5">
        <f>LOOKUP(CG$6,'Daily Absent'!$O$6:$AX$6,'Daily Absent'!$O22:$AX22)</f>
        <v>1</v>
      </c>
      <c r="CH22" s="104">
        <f>VALUE('Time Sheet KN'!CI22-'Time Sheet KN'!CH22)*24</f>
        <v>5</v>
      </c>
      <c r="CI22" s="104">
        <f>VALUE('Time Sheet KN'!CK22-'Time Sheet KN'!CJ22)*24</f>
        <v>5.0000000000000009</v>
      </c>
      <c r="CJ22" s="104">
        <f>VALUE('Time Sheet KN'!CM22-'Time Sheet KN'!CL22)*24</f>
        <v>0</v>
      </c>
      <c r="CK22" s="105">
        <f t="shared" si="122"/>
        <v>10</v>
      </c>
      <c r="CL22" s="5">
        <f t="shared" si="123"/>
        <v>0</v>
      </c>
      <c r="CM22" s="5"/>
      <c r="CN22" s="5">
        <f>LOOKUP(CN$6,'Daily Absent'!$O$6:$AX$6,'Daily Absent'!$O22:$AX22)</f>
        <v>1</v>
      </c>
      <c r="CO22" s="104">
        <f>VALUE('Time Sheet KN'!CP22-'Time Sheet KN'!CO22)*24</f>
        <v>5</v>
      </c>
      <c r="CP22" s="104">
        <f>VALUE('Time Sheet KN'!CR22-'Time Sheet KN'!CQ22)*24</f>
        <v>4.0000000000000018</v>
      </c>
      <c r="CQ22" s="104">
        <f>VALUE('Time Sheet KN'!CT22-'Time Sheet KN'!CS22)*24</f>
        <v>0</v>
      </c>
      <c r="CR22" s="105">
        <f t="shared" si="124"/>
        <v>9</v>
      </c>
      <c r="CS22" s="5">
        <f t="shared" si="125"/>
        <v>1.7763568394002505E-15</v>
      </c>
      <c r="CT22" s="5"/>
      <c r="CU22" s="5">
        <f>LOOKUP(CU$6,'Daily Absent'!$O$6:$AX$6,'Daily Absent'!$O22:$AX22)</f>
        <v>0</v>
      </c>
      <c r="CV22" s="104">
        <f>VALUE('Time Sheet KN'!CW22-'Time Sheet KN'!CV22)*24</f>
        <v>-8</v>
      </c>
      <c r="CW22" s="104">
        <f>VALUE('Time Sheet KN'!CY22-'Time Sheet KN'!CX22)*24</f>
        <v>0</v>
      </c>
      <c r="CX22" s="104">
        <f>VALUE('Time Sheet KN'!DA22-'Time Sheet KN'!CZ22)*24</f>
        <v>0</v>
      </c>
      <c r="CY22" s="105">
        <f t="shared" si="126"/>
        <v>0</v>
      </c>
      <c r="CZ22" s="5">
        <f t="shared" si="127"/>
        <v>-8</v>
      </c>
      <c r="DA22" s="5"/>
      <c r="DB22" s="5">
        <f>LOOKUP(DB$6,'Daily Absent'!$O$6:$AX$6,'Daily Absent'!$O22:$AX22)</f>
        <v>1</v>
      </c>
      <c r="DC22" s="104">
        <f>VALUE('Time Sheet KN'!DD22-'Time Sheet KN'!DC22)*24</f>
        <v>5</v>
      </c>
      <c r="DD22" s="104">
        <f>VALUE('Time Sheet KN'!DF22-'Time Sheet KN'!DE22)*24</f>
        <v>5.5000000000000018</v>
      </c>
      <c r="DE22" s="104">
        <f>VALUE('Time Sheet KN'!DH22-'Time Sheet KN'!DG22)*24</f>
        <v>0</v>
      </c>
      <c r="DF22" s="105">
        <f t="shared" si="128"/>
        <v>10</v>
      </c>
      <c r="DG22" s="5">
        <f t="shared" si="129"/>
        <v>0.50000000000000178</v>
      </c>
      <c r="DH22" s="5"/>
      <c r="DI22" s="5">
        <f>LOOKUP(DI$6,'Daily Absent'!$O$6:$AX$6,'Daily Absent'!$O22:$AX22)</f>
        <v>1</v>
      </c>
      <c r="DJ22" s="104">
        <f>VALUE('Time Sheet KN'!DK22-'Time Sheet KN'!DJ22)*24</f>
        <v>5</v>
      </c>
      <c r="DK22" s="104">
        <f>VALUE('Time Sheet KN'!DM22-'Time Sheet KN'!DL22)*24</f>
        <v>5.0000000000000009</v>
      </c>
      <c r="DL22" s="104">
        <f>VALUE('Time Sheet KN'!DO22-'Time Sheet KN'!DN22)*24</f>
        <v>0</v>
      </c>
      <c r="DM22" s="105">
        <f t="shared" si="130"/>
        <v>10</v>
      </c>
      <c r="DN22" s="5">
        <f t="shared" si="131"/>
        <v>0</v>
      </c>
      <c r="DO22" s="5"/>
      <c r="DP22" s="5">
        <f>LOOKUP(DP$6,'Daily Absent'!$O$6:$AX$6,'Daily Absent'!$O22:$AX22)</f>
        <v>1</v>
      </c>
      <c r="DQ22" s="104">
        <f>VALUE('Time Sheet KN'!DR22-'Time Sheet KN'!DQ22)*24</f>
        <v>5</v>
      </c>
      <c r="DR22" s="104">
        <f>VALUE('Time Sheet KN'!DT22-'Time Sheet KN'!DS22)*24</f>
        <v>5.0000000000000009</v>
      </c>
      <c r="DS22" s="104">
        <f>VALUE('Time Sheet KN'!DV22-'Time Sheet KN'!DU22)*24</f>
        <v>0</v>
      </c>
      <c r="DT22" s="105">
        <f t="shared" si="132"/>
        <v>10</v>
      </c>
      <c r="DU22" s="5">
        <f t="shared" si="133"/>
        <v>0</v>
      </c>
      <c r="DV22" s="5"/>
      <c r="DW22" s="5">
        <f>LOOKUP(DW$6,'Daily Absent'!$O$6:$AX$6,'Daily Absent'!$O22:$AX22)</f>
        <v>1</v>
      </c>
      <c r="DX22" s="104">
        <f>VALUE('Time Sheet KN'!DY22-'Time Sheet KN'!DX22)*24</f>
        <v>5</v>
      </c>
      <c r="DY22" s="104">
        <f>VALUE('Time Sheet KN'!EA22-'Time Sheet KN'!DZ22)*24</f>
        <v>5.0000000000000009</v>
      </c>
      <c r="DZ22" s="104">
        <f>VALUE('Time Sheet KN'!EC22-'Time Sheet KN'!EB22)*24</f>
        <v>0</v>
      </c>
      <c r="EA22" s="105">
        <f t="shared" si="134"/>
        <v>10</v>
      </c>
      <c r="EB22" s="5">
        <f t="shared" si="135"/>
        <v>0</v>
      </c>
      <c r="EC22" s="5"/>
      <c r="ED22" s="5">
        <f>LOOKUP(ED$6,'Daily Absent'!$O$6:$AX$6,'Daily Absent'!$O22:$AX22)</f>
        <v>1</v>
      </c>
      <c r="EE22" s="104">
        <f>VALUE('Time Sheet KN'!EF22-'Time Sheet KN'!EE22)*24</f>
        <v>5</v>
      </c>
      <c r="EF22" s="104">
        <f>VALUE('Time Sheet KN'!EH22-'Time Sheet KN'!EG22)*24</f>
        <v>5.0000000000000009</v>
      </c>
      <c r="EG22" s="104">
        <f>VALUE('Time Sheet KN'!EJ22-'Time Sheet KN'!EI22)*24</f>
        <v>0</v>
      </c>
      <c r="EH22" s="105">
        <f t="shared" si="136"/>
        <v>10</v>
      </c>
      <c r="EI22" s="5">
        <f t="shared" si="137"/>
        <v>0</v>
      </c>
      <c r="EJ22" s="5"/>
      <c r="EK22" s="5">
        <f>LOOKUP(EK$6,'Daily Absent'!$O$6:$AX$6,'Daily Absent'!$O22:$AX22)</f>
        <v>1</v>
      </c>
      <c r="EL22" s="104">
        <f>VALUE('Time Sheet KN'!EM22-'Time Sheet KN'!EL22)*24</f>
        <v>5</v>
      </c>
      <c r="EM22" s="104">
        <f>VALUE('Time Sheet KN'!EO22-'Time Sheet KN'!EN22)*24</f>
        <v>5.0000000000000009</v>
      </c>
      <c r="EN22" s="104">
        <f>VALUE('Time Sheet KN'!EQ22-'Time Sheet KN'!EP22)*24</f>
        <v>0</v>
      </c>
      <c r="EO22" s="105">
        <f t="shared" si="138"/>
        <v>9</v>
      </c>
      <c r="EP22" s="5">
        <f t="shared" si="139"/>
        <v>1</v>
      </c>
      <c r="EQ22" s="5"/>
      <c r="ER22" s="5">
        <f>LOOKUP(ER$6,'Daily Absent'!$O$6:$AX$6,'Daily Absent'!$O22:$AX22)</f>
        <v>0</v>
      </c>
      <c r="ES22" s="104">
        <f>VALUE('Time Sheet KN'!ET22-'Time Sheet KN'!ES22)*24</f>
        <v>0</v>
      </c>
      <c r="ET22" s="104">
        <f>VALUE('Time Sheet KN'!EV22-'Time Sheet KN'!EU22)*24</f>
        <v>0</v>
      </c>
      <c r="EU22" s="104">
        <f>VALUE('Time Sheet KN'!EX22-'Time Sheet KN'!EW22)*24</f>
        <v>0</v>
      </c>
      <c r="EV22" s="105">
        <f t="shared" si="140"/>
        <v>0</v>
      </c>
      <c r="EW22" s="5">
        <f t="shared" si="141"/>
        <v>0</v>
      </c>
      <c r="EX22" s="5"/>
      <c r="EY22" s="5">
        <f>LOOKUP(EY$6,'Daily Absent'!$O$6:$AX$6,'Daily Absent'!$O22:$AX22)</f>
        <v>1</v>
      </c>
      <c r="EZ22" s="104">
        <f>VALUE('Time Sheet KN'!FA22-'Time Sheet KN'!EZ22)*24</f>
        <v>5</v>
      </c>
      <c r="FA22" s="104">
        <f>VALUE('Time Sheet KN'!FC22-'Time Sheet KN'!FB22)*24</f>
        <v>5.0000000000000009</v>
      </c>
      <c r="FB22" s="104">
        <f>VALUE('Time Sheet KN'!FE22-'Time Sheet KN'!FD22)*24</f>
        <v>0</v>
      </c>
      <c r="FC22" s="105">
        <f t="shared" si="142"/>
        <v>10</v>
      </c>
      <c r="FD22" s="5">
        <f t="shared" si="143"/>
        <v>0</v>
      </c>
      <c r="FE22" s="5"/>
      <c r="FF22" s="5">
        <f>LOOKUP(FF$6,'Daily Absent'!$O$6:$AX$6,'Daily Absent'!$O22:$AX22)</f>
        <v>1</v>
      </c>
      <c r="FG22" s="104">
        <f>VALUE('Time Sheet KN'!FH22-'Time Sheet KN'!FG22)*24</f>
        <v>0</v>
      </c>
      <c r="FH22" s="104">
        <f>VALUE('Time Sheet KN'!FJ22-'Time Sheet KN'!FI22)*24</f>
        <v>0</v>
      </c>
      <c r="FI22" s="104">
        <f>VALUE('Time Sheet KN'!FL22-'Time Sheet KN'!FK22)*24</f>
        <v>0</v>
      </c>
      <c r="FJ22" s="105">
        <f t="shared" si="144"/>
        <v>0</v>
      </c>
      <c r="FK22" s="5">
        <f t="shared" si="145"/>
        <v>0</v>
      </c>
      <c r="FL22" s="5"/>
      <c r="FM22" s="5">
        <f>LOOKUP(FM$6,'Daily Absent'!$O$6:$AX$6,'Daily Absent'!$O22:$AX22)</f>
        <v>0</v>
      </c>
      <c r="FN22" s="104">
        <f>VALUE('Time Sheet KN'!FO22-'Time Sheet KN'!FN22)*24</f>
        <v>0</v>
      </c>
      <c r="FO22" s="104">
        <f>VALUE('Time Sheet KN'!FQ22-'Time Sheet KN'!FP22)*24</f>
        <v>0</v>
      </c>
      <c r="FP22" s="104">
        <f>VALUE('Time Sheet KN'!FS22-'Time Sheet KN'!FR22)*24</f>
        <v>0</v>
      </c>
      <c r="FQ22" s="105">
        <f t="shared" si="146"/>
        <v>0</v>
      </c>
      <c r="FR22" s="5">
        <f t="shared" si="147"/>
        <v>0</v>
      </c>
      <c r="FS22" s="5"/>
      <c r="FT22" s="5">
        <f>LOOKUP(FT$6,'Daily Absent'!$O$6:$AX$6,'Daily Absent'!$O22:$AX22)</f>
        <v>0</v>
      </c>
      <c r="FU22" s="104">
        <f>VALUE('Time Sheet KN'!FV22-'Time Sheet KN'!FU22)*24</f>
        <v>0</v>
      </c>
      <c r="FV22" s="104">
        <f>VALUE('Time Sheet KN'!FX22-'Time Sheet KN'!FW22)*24</f>
        <v>0</v>
      </c>
      <c r="FW22" s="104">
        <f>VALUE('Time Sheet KN'!FZ22-'Time Sheet KN'!FY22)*24</f>
        <v>0</v>
      </c>
      <c r="FX22" s="105">
        <f t="shared" si="148"/>
        <v>0</v>
      </c>
      <c r="FY22" s="5">
        <f t="shared" si="149"/>
        <v>0</v>
      </c>
      <c r="FZ22" s="5"/>
      <c r="GA22" s="5">
        <f>LOOKUP(GA$6,'Daily Absent'!$O$6:$AX$6,'Daily Absent'!$O22:$AX22)</f>
        <v>0</v>
      </c>
      <c r="GB22" s="104">
        <f>VALUE('Time Sheet KN'!GC22-'Time Sheet KN'!GB22)*24</f>
        <v>0</v>
      </c>
      <c r="GC22" s="104">
        <f>VALUE('Time Sheet KN'!GE22-'Time Sheet KN'!GD22)*24</f>
        <v>0</v>
      </c>
      <c r="GD22" s="104">
        <f>VALUE('Time Sheet KN'!GG22-'Time Sheet KN'!GF22)*24</f>
        <v>0</v>
      </c>
      <c r="GE22" s="105">
        <f t="shared" si="150"/>
        <v>0</v>
      </c>
      <c r="GF22" s="5">
        <f t="shared" si="151"/>
        <v>0</v>
      </c>
      <c r="GG22" s="5"/>
      <c r="GH22" s="5">
        <f>LOOKUP(GH$6,'Daily Absent'!$O$6:$AX$6,'Daily Absent'!$O22:$AX22)</f>
        <v>0</v>
      </c>
      <c r="GI22" s="104">
        <f>VALUE('Time Sheet KN'!GJ22-'Time Sheet KN'!GI22)*24</f>
        <v>0</v>
      </c>
      <c r="GJ22" s="104">
        <f>VALUE('Time Sheet KN'!GL22-'Time Sheet KN'!GK22)*24</f>
        <v>0</v>
      </c>
      <c r="GK22" s="104">
        <f>VALUE('Time Sheet KN'!GN22-'Time Sheet KN'!GM22)*24</f>
        <v>0</v>
      </c>
      <c r="GL22" s="105">
        <f t="shared" si="152"/>
        <v>0</v>
      </c>
      <c r="GM22" s="5">
        <f t="shared" si="153"/>
        <v>0</v>
      </c>
      <c r="GN22" s="5"/>
      <c r="GO22" s="5">
        <f>LOOKUP(GO$6,'Daily Absent'!$O$6:$AX$6,'Daily Absent'!$O22:$AX22)</f>
        <v>0</v>
      </c>
      <c r="GP22" s="104">
        <f>VALUE('Time Sheet KN'!GQ22-'Time Sheet KN'!GP22)*24</f>
        <v>0</v>
      </c>
      <c r="GQ22" s="104">
        <f>VALUE('Time Sheet KN'!GS22-'Time Sheet KN'!GR22)*24</f>
        <v>0</v>
      </c>
      <c r="GR22" s="104">
        <f>VALUE('Time Sheet KN'!GU22-'Time Sheet KN'!GT22)*24</f>
        <v>0</v>
      </c>
      <c r="GS22" s="105">
        <f t="shared" si="154"/>
        <v>0</v>
      </c>
      <c r="GT22" s="5">
        <f t="shared" si="155"/>
        <v>0</v>
      </c>
      <c r="GU22" s="5"/>
      <c r="GV22" s="5">
        <f>LOOKUP(GV$6,'Daily Absent'!$O$6:$AX$6,'Daily Absent'!$O22:$AX22)</f>
        <v>0</v>
      </c>
      <c r="GW22" s="104">
        <f>VALUE('Time Sheet KN'!GX22-'Time Sheet KN'!GW22)*24</f>
        <v>0</v>
      </c>
      <c r="GX22" s="104">
        <f>VALUE('Time Sheet KN'!GZ22-'Time Sheet KN'!GY22)*24</f>
        <v>0</v>
      </c>
      <c r="GY22" s="104">
        <f>VALUE('Time Sheet KN'!HB22-'Time Sheet KN'!HA22)*24</f>
        <v>0</v>
      </c>
      <c r="GZ22" s="105">
        <f t="shared" si="156"/>
        <v>0</v>
      </c>
      <c r="HA22" s="5">
        <f t="shared" si="157"/>
        <v>0</v>
      </c>
      <c r="HB22" s="5"/>
      <c r="HC22" s="5">
        <f>LOOKUP(HC$6,'Daily Absent'!$O$6:$AX$6,'Daily Absent'!$O22:$AX22)</f>
        <v>0</v>
      </c>
      <c r="HD22" s="104">
        <f>VALUE('Time Sheet KN'!HE22-'Time Sheet KN'!HD22)*24</f>
        <v>0</v>
      </c>
      <c r="HE22" s="104">
        <f>VALUE('Time Sheet KN'!HG22-'Time Sheet KN'!HF22)*24</f>
        <v>0</v>
      </c>
      <c r="HF22" s="104">
        <f>VALUE('Time Sheet KN'!HI22-'Time Sheet KN'!HH22)*24</f>
        <v>0</v>
      </c>
      <c r="HG22" s="105">
        <f t="shared" si="158"/>
        <v>0</v>
      </c>
      <c r="HH22" s="5">
        <f t="shared" si="159"/>
        <v>0</v>
      </c>
      <c r="HI22" s="5"/>
      <c r="HJ22" s="5">
        <f>LOOKUP(HJ$6,'Daily Absent'!$O$6:$AX$6,'Daily Absent'!$O22:$AX22)</f>
        <v>0</v>
      </c>
      <c r="HK22" s="104">
        <f>VALUE('Time Sheet KN'!HL22-'Time Sheet KN'!HK22)*24</f>
        <v>0</v>
      </c>
      <c r="HL22" s="104">
        <f>VALUE('Time Sheet KN'!HN22-'Time Sheet KN'!HM22)*24</f>
        <v>0</v>
      </c>
      <c r="HM22" s="104">
        <f>VALUE('Time Sheet KN'!HP22-'Time Sheet KN'!HO22)*24</f>
        <v>0</v>
      </c>
      <c r="HN22" s="105">
        <f t="shared" si="160"/>
        <v>0</v>
      </c>
      <c r="HO22" s="5">
        <f t="shared" si="161"/>
        <v>0</v>
      </c>
      <c r="HP22" s="5"/>
      <c r="HQ22" s="5">
        <f>LOOKUP(HQ$6,'Daily Absent'!$O$6:$AX$6,'Daily Absent'!$O22:$AX22)</f>
        <v>0</v>
      </c>
      <c r="HR22" s="104">
        <f>VALUE('Time Sheet KN'!HS22-'Time Sheet KN'!HR22)*24</f>
        <v>0</v>
      </c>
      <c r="HS22" s="104">
        <f>VALUE('Time Sheet KN'!HU22-'Time Sheet KN'!HT22)*24</f>
        <v>0</v>
      </c>
      <c r="HT22" s="104">
        <f>VALUE('Time Sheet KN'!HW22-'Time Sheet KN'!HV22)*24</f>
        <v>0</v>
      </c>
      <c r="HU22" s="105">
        <f t="shared" si="162"/>
        <v>0</v>
      </c>
      <c r="HV22" s="5">
        <f t="shared" si="163"/>
        <v>0</v>
      </c>
      <c r="HW22" s="5"/>
      <c r="HX22" s="5">
        <f>LOOKUP(HX$6,'Daily Absent'!$O$6:$AX$6,'Daily Absent'!$O22:$AX22)</f>
        <v>0</v>
      </c>
      <c r="HY22" s="104">
        <f>VALUE('Time Sheet KN'!HZ22-'Time Sheet KN'!HY22)*24</f>
        <v>0</v>
      </c>
      <c r="HZ22" s="104">
        <f>VALUE('Time Sheet KN'!IB22-'Time Sheet KN'!IA22)*24</f>
        <v>0</v>
      </c>
      <c r="IA22" s="104">
        <f>VALUE('Time Sheet KN'!ID22-'Time Sheet KN'!IC22)*24</f>
        <v>0</v>
      </c>
      <c r="IB22" s="105">
        <f t="shared" si="164"/>
        <v>0</v>
      </c>
      <c r="IC22" s="5">
        <f t="shared" si="165"/>
        <v>0</v>
      </c>
      <c r="ID22" s="5"/>
      <c r="IE22" s="5">
        <f>LOOKUP(IE$6,'Daily Absent'!$O$6:$AX$6,'Daily Absent'!$O22:$AX22)</f>
        <v>0</v>
      </c>
      <c r="IF22" s="104">
        <f>VALUE('Time Sheet KN'!IG22-'Time Sheet KN'!IF22)*24</f>
        <v>0</v>
      </c>
      <c r="IG22" s="104">
        <f>VALUE('Time Sheet KN'!II22-'Time Sheet KN'!IH22)*24</f>
        <v>0</v>
      </c>
      <c r="IH22" s="104">
        <f>VALUE('Time Sheet KN'!IK22-'Time Sheet KN'!IJ22)*24</f>
        <v>0</v>
      </c>
      <c r="II22" s="105">
        <f t="shared" si="166"/>
        <v>0</v>
      </c>
      <c r="IJ22" s="5">
        <f t="shared" si="167"/>
        <v>0</v>
      </c>
      <c r="IK22" s="5"/>
      <c r="IL22" s="5">
        <f>LOOKUP(IL$6,'Daily Absent'!$O$6:$AX$6,'Daily Absent'!$O22:$AX22)</f>
        <v>0</v>
      </c>
      <c r="IM22" s="104">
        <f>VALUE('Time Sheet KN'!IN22-'Time Sheet KN'!IM22)*24</f>
        <v>0</v>
      </c>
      <c r="IN22" s="104">
        <f>VALUE('Time Sheet KN'!IP22-'Time Sheet KN'!IO22)*24</f>
        <v>0</v>
      </c>
      <c r="IO22" s="104">
        <f>VALUE('Time Sheet KN'!IR22-'Time Sheet KN'!IQ22)*24</f>
        <v>0</v>
      </c>
      <c r="IP22" s="105">
        <f t="shared" si="168"/>
        <v>0</v>
      </c>
      <c r="IQ22" s="5">
        <f t="shared" si="169"/>
        <v>0</v>
      </c>
      <c r="IR22" s="5"/>
      <c r="IS22" s="5">
        <f>LOOKUP(IS$6,'Daily Absent'!$O$6:$AX$6,'Daily Absent'!$O22:$AX22)</f>
        <v>0</v>
      </c>
      <c r="IT22" s="104">
        <f>VALUE('Time Sheet KN'!IU22-'Time Sheet KN'!IT22)*24</f>
        <v>0</v>
      </c>
      <c r="IU22" s="104">
        <f>VALUE('Time Sheet KN'!IW22-'Time Sheet KN'!IV22)*24</f>
        <v>0</v>
      </c>
      <c r="IV22" s="104">
        <f>VALUE('Time Sheet KN'!IY22-'Time Sheet KN'!IX22)*24</f>
        <v>0</v>
      </c>
      <c r="IW22" s="105">
        <f t="shared" si="170"/>
        <v>0</v>
      </c>
      <c r="IX22" s="5">
        <f t="shared" si="171"/>
        <v>0</v>
      </c>
      <c r="IY22" s="5"/>
      <c r="IZ22" s="5">
        <f>LOOKUP(IZ$6,'Daily Absent'!$O$6:$AX$6,'Daily Absent'!$O22:$AX22)</f>
        <v>0</v>
      </c>
      <c r="JA22" s="104">
        <f>VALUE('Time Sheet KN'!JB22-'Time Sheet KN'!JA22)*24</f>
        <v>0</v>
      </c>
      <c r="JB22" s="104">
        <f>VALUE('Time Sheet KN'!JD22-'Time Sheet KN'!JC22)*24</f>
        <v>0</v>
      </c>
      <c r="JC22" s="104">
        <f>VALUE('Time Sheet KN'!JF22-'Time Sheet KN'!JE22)*24</f>
        <v>0</v>
      </c>
      <c r="JD22" s="105">
        <f t="shared" si="172"/>
        <v>0</v>
      </c>
      <c r="JE22" s="5">
        <f t="shared" si="173"/>
        <v>0</v>
      </c>
      <c r="JF22" s="5"/>
    </row>
    <row r="23" spans="1:266" ht="20" customHeight="1">
      <c r="A23" s="54">
        <f>IF('Master MP Status'!A23&gt;0,'Master MP Status'!A23,"")</f>
        <v>15</v>
      </c>
      <c r="B23" s="5" t="str">
        <f>IF(ISTEXT('Master MP Status'!B23),'Master MP Status'!B23,"")</f>
        <v>INDIRECT</v>
      </c>
      <c r="C23" s="153">
        <f>IF(OR(ISTEXT('Master MP Status'!C23),'Master MP Status'!C23&gt;0),'Master MP Status'!C23,"")</f>
        <v>250056</v>
      </c>
      <c r="D23" s="154" t="str">
        <f>IF(OR(ISTEXT('Master MP Status'!D23),'Master MP Status'!D23&gt;0),'Master MP Status'!D23,"")</f>
        <v>250059</v>
      </c>
      <c r="E23" s="5" t="str">
        <f>IF(ISTEXT('Master MP Status'!E23),'Master MP Status'!E23,"")</f>
        <v>SULTAN</v>
      </c>
      <c r="F23" s="5" t="str">
        <f>IF(ISTEXT('Master MP Status'!F23),'Master MP Status'!F23,"")</f>
        <v/>
      </c>
      <c r="G23" s="5" t="str">
        <f>IF(ISTEXT('Master MP Status'!G23),'Master MP Status'!G23,"")</f>
        <v>Local</v>
      </c>
      <c r="H23" s="5" t="str">
        <f>IF(ISTEXT('Master MP Status'!H23),'Master MP Status'!H23,"")</f>
        <v>HO</v>
      </c>
      <c r="I23" s="5" t="str">
        <f>IF(ISTEXT('Master MP Status'!I23),'Master MP Status'!I23,"")</f>
        <v>Driver</v>
      </c>
      <c r="J23" s="5" t="str">
        <f>IF(ISTEXT('Master MP Status'!J23),'Master MP Status'!J23,"")</f>
        <v>Driver</v>
      </c>
      <c r="K23" s="9">
        <f>IF(OR('Master MP Status'!K23=0,'Master MP Status'!K23=""),"",'Master MP Status'!K23)</f>
        <v>45772</v>
      </c>
      <c r="L23" s="9">
        <f>IF(OR('Master MP Status'!L23=0,'Master MP Status'!L23=""),"",'Master MP Status'!L23)</f>
        <v>45772</v>
      </c>
      <c r="M23" s="9" t="str">
        <f>IF(OR('Master MP Status'!M23=0,'Master MP Status'!M23=""),"",'Master MP Status'!M23)</f>
        <v/>
      </c>
      <c r="N23" s="5" t="str">
        <f>IF(ISTEXT('Master MP Status'!N23),'Master MP Status'!N23,"")</f>
        <v/>
      </c>
      <c r="O23" s="5">
        <f>LOOKUP(O$6,'Daily Absent'!$O$6:$AX$6,'Daily Absent'!$O23:$AX23)</f>
        <v>1</v>
      </c>
      <c r="P23" s="104">
        <f>VALUE('Time Sheet KN'!Q23-'Time Sheet KN'!P23)*24</f>
        <v>6</v>
      </c>
      <c r="Q23" s="104">
        <f>VALUE('Time Sheet KN'!S23-'Time Sheet KN'!R23)*24</f>
        <v>5.0000000000000009</v>
      </c>
      <c r="R23" s="104">
        <f>VALUE('Time Sheet KN'!U23-'Time Sheet KN'!T23)*24</f>
        <v>0</v>
      </c>
      <c r="S23" s="105">
        <f t="shared" si="102"/>
        <v>10</v>
      </c>
      <c r="T23" s="5">
        <f t="shared" si="103"/>
        <v>1</v>
      </c>
      <c r="U23" s="5"/>
      <c r="V23" s="5">
        <f>LOOKUP(V$6,'Daily Absent'!$O$6:$AX$6,'Daily Absent'!$O23:$AX23)</f>
        <v>1</v>
      </c>
      <c r="W23" s="104">
        <f>VALUE('Time Sheet KN'!X23-'Time Sheet KN'!W23)*24</f>
        <v>6</v>
      </c>
      <c r="X23" s="104">
        <f>VALUE('Time Sheet KN'!Z23-'Time Sheet KN'!Y23)*24</f>
        <v>5.0000000000000009</v>
      </c>
      <c r="Y23" s="104">
        <f>VALUE('Time Sheet KN'!AB23-'Time Sheet KN'!AA23)*24</f>
        <v>0</v>
      </c>
      <c r="Z23" s="105">
        <f t="shared" si="104"/>
        <v>10</v>
      </c>
      <c r="AA23" s="5">
        <f t="shared" si="105"/>
        <v>1</v>
      </c>
      <c r="AB23" s="5"/>
      <c r="AC23" s="5">
        <f>LOOKUP(AC$6,'Daily Absent'!$O$6:$AX$6,'Daily Absent'!$O23:$AX23)</f>
        <v>1</v>
      </c>
      <c r="AD23" s="104">
        <f>VALUE('Time Sheet KN'!AE23-'Time Sheet KN'!AD23)*24</f>
        <v>6</v>
      </c>
      <c r="AE23" s="104">
        <f>VALUE('Time Sheet KN'!AG23-'Time Sheet KN'!AF23)*24</f>
        <v>5.0000000000000009</v>
      </c>
      <c r="AF23" s="104">
        <f>VALUE('Time Sheet KN'!AI23-'Time Sheet KN'!AH23)*24</f>
        <v>0</v>
      </c>
      <c r="AG23" s="105">
        <f t="shared" si="106"/>
        <v>10</v>
      </c>
      <c r="AH23" s="5">
        <f t="shared" si="107"/>
        <v>1</v>
      </c>
      <c r="AI23" s="5"/>
      <c r="AJ23" s="5">
        <f>LOOKUP(AJ$6,'Daily Absent'!$O$6:$AX$6,'Daily Absent'!$O23:$AX23)</f>
        <v>1</v>
      </c>
      <c r="AK23" s="104">
        <f>VALUE('Time Sheet KN'!AL23-'Time Sheet KN'!AK23)*24</f>
        <v>6</v>
      </c>
      <c r="AL23" s="104">
        <f>VALUE('Time Sheet KN'!AN23-'Time Sheet KN'!AM23)*24</f>
        <v>5.0000000000000009</v>
      </c>
      <c r="AM23" s="104">
        <f>VALUE('Time Sheet KN'!AP23-'Time Sheet KN'!AO23)*24</f>
        <v>0</v>
      </c>
      <c r="AN23" s="105">
        <f t="shared" si="108"/>
        <v>10</v>
      </c>
      <c r="AO23" s="5">
        <f t="shared" si="109"/>
        <v>1</v>
      </c>
      <c r="AP23" s="5"/>
      <c r="AQ23" s="5">
        <f>LOOKUP(AQ$6,'Daily Absent'!$O$6:$AX$6,'Daily Absent'!$O23:$AX23)</f>
        <v>1</v>
      </c>
      <c r="AR23" s="104">
        <f>VALUE('Time Sheet KN'!AS23-'Time Sheet KN'!AR23)*24</f>
        <v>6</v>
      </c>
      <c r="AS23" s="104">
        <f>VALUE('Time Sheet KN'!AU23-'Time Sheet KN'!AT23)*24</f>
        <v>4.0000000000000018</v>
      </c>
      <c r="AT23" s="104">
        <f>VALUE('Time Sheet KN'!AW23-'Time Sheet KN'!AV23)*24</f>
        <v>0</v>
      </c>
      <c r="AU23" s="105">
        <f t="shared" si="110"/>
        <v>9</v>
      </c>
      <c r="AV23" s="5">
        <f t="shared" si="111"/>
        <v>1.0000000000000018</v>
      </c>
      <c r="AW23" s="5"/>
      <c r="AX23" s="5">
        <f>LOOKUP(AX$6,'Daily Absent'!$O$6:$AX$6,'Daily Absent'!$O23:$AX23)</f>
        <v>1</v>
      </c>
      <c r="AY23" s="104">
        <f>VALUE('Time Sheet KN'!AZ23-'Time Sheet KN'!AY23)*24</f>
        <v>5</v>
      </c>
      <c r="AZ23" s="104">
        <f>VALUE('Time Sheet KN'!BB23-'Time Sheet KN'!BA23)*24</f>
        <v>3</v>
      </c>
      <c r="BA23" s="104">
        <f>VALUE('Time Sheet KN'!BD23-'Time Sheet KN'!BC23)*24</f>
        <v>0</v>
      </c>
      <c r="BB23" s="105">
        <f t="shared" si="112"/>
        <v>0</v>
      </c>
      <c r="BC23" s="5">
        <f t="shared" si="113"/>
        <v>8</v>
      </c>
      <c r="BD23" s="5"/>
      <c r="BE23" s="5">
        <f>LOOKUP(BE$6,'Daily Absent'!$O$6:$AX$6,'Daily Absent'!$O23:$AX23)</f>
        <v>1</v>
      </c>
      <c r="BF23" s="104">
        <f>VALUE('Time Sheet KN'!BG23-'Time Sheet KN'!BF23)*24</f>
        <v>6</v>
      </c>
      <c r="BG23" s="104">
        <f>VALUE('Time Sheet KN'!BI23-'Time Sheet KN'!BH23)*24</f>
        <v>5.0000000000000009</v>
      </c>
      <c r="BH23" s="104">
        <f>VALUE('Time Sheet KN'!BK23-'Time Sheet KN'!BJ23)*24</f>
        <v>0</v>
      </c>
      <c r="BI23" s="105">
        <f t="shared" si="114"/>
        <v>10</v>
      </c>
      <c r="BJ23" s="5">
        <f t="shared" si="115"/>
        <v>1</v>
      </c>
      <c r="BK23" s="5"/>
      <c r="BL23" s="5">
        <f>LOOKUP(BL$6,'Daily Absent'!$O$6:$AX$6,'Daily Absent'!$O23:$AX23)</f>
        <v>1</v>
      </c>
      <c r="BM23" s="104">
        <f>VALUE('Time Sheet KN'!BN23-'Time Sheet KN'!BM23)*24</f>
        <v>6</v>
      </c>
      <c r="BN23" s="104">
        <f>VALUE('Time Sheet KN'!BP23-'Time Sheet KN'!BO23)*24</f>
        <v>5.0000000000000009</v>
      </c>
      <c r="BO23" s="104">
        <f>VALUE('Time Sheet KN'!BR23-'Time Sheet KN'!BQ23)*24</f>
        <v>0</v>
      </c>
      <c r="BP23" s="105">
        <f t="shared" si="116"/>
        <v>10</v>
      </c>
      <c r="BQ23" s="5">
        <f t="shared" si="117"/>
        <v>1</v>
      </c>
      <c r="BR23" s="5"/>
      <c r="BS23" s="5">
        <f>LOOKUP(BS$6,'Daily Absent'!$O$6:$AX$6,'Daily Absent'!$O23:$AX23)</f>
        <v>1</v>
      </c>
      <c r="BT23" s="104">
        <f>VALUE('Time Sheet KN'!BU23-'Time Sheet KN'!BT23)*24</f>
        <v>6</v>
      </c>
      <c r="BU23" s="104">
        <f>VALUE('Time Sheet KN'!BW23-'Time Sheet KN'!BV23)*24</f>
        <v>5.0000000000000009</v>
      </c>
      <c r="BV23" s="104">
        <f>VALUE('Time Sheet KN'!BY23-'Time Sheet KN'!BX23)*24</f>
        <v>0</v>
      </c>
      <c r="BW23" s="105">
        <f t="shared" si="118"/>
        <v>10</v>
      </c>
      <c r="BX23" s="5">
        <f t="shared" si="119"/>
        <v>1</v>
      </c>
      <c r="BY23" s="5"/>
      <c r="BZ23" s="5">
        <f>LOOKUP(BZ$6,'Daily Absent'!$O$6:$AX$6,'Daily Absent'!$O23:$AX23)</f>
        <v>1</v>
      </c>
      <c r="CA23" s="104">
        <f>VALUE('Time Sheet KN'!CB23-'Time Sheet KN'!CA23)*24</f>
        <v>6</v>
      </c>
      <c r="CB23" s="104">
        <f>VALUE('Time Sheet KN'!CD23-'Time Sheet KN'!CC23)*24</f>
        <v>5.0000000000000009</v>
      </c>
      <c r="CC23" s="104">
        <f>VALUE('Time Sheet KN'!CF23-'Time Sheet KN'!CE23)*24</f>
        <v>0</v>
      </c>
      <c r="CD23" s="105">
        <f t="shared" si="120"/>
        <v>10</v>
      </c>
      <c r="CE23" s="5">
        <f t="shared" si="121"/>
        <v>1</v>
      </c>
      <c r="CF23" s="5"/>
      <c r="CG23" s="5">
        <f>LOOKUP(CG$6,'Daily Absent'!$O$6:$AX$6,'Daily Absent'!$O23:$AX23)</f>
        <v>1</v>
      </c>
      <c r="CH23" s="104">
        <f>VALUE('Time Sheet KN'!CI23-'Time Sheet KN'!CH23)*24</f>
        <v>6</v>
      </c>
      <c r="CI23" s="104">
        <f>VALUE('Time Sheet KN'!CK23-'Time Sheet KN'!CJ23)*24</f>
        <v>5.0000000000000009</v>
      </c>
      <c r="CJ23" s="104">
        <f>VALUE('Time Sheet KN'!CM23-'Time Sheet KN'!CL23)*24</f>
        <v>3</v>
      </c>
      <c r="CK23" s="105">
        <f t="shared" si="122"/>
        <v>10</v>
      </c>
      <c r="CL23" s="5">
        <f t="shared" si="123"/>
        <v>4</v>
      </c>
      <c r="CM23" s="5"/>
      <c r="CN23" s="5">
        <f>LOOKUP(CN$6,'Daily Absent'!$O$6:$AX$6,'Daily Absent'!$O23:$AX23)</f>
        <v>1</v>
      </c>
      <c r="CO23" s="104">
        <f>VALUE('Time Sheet KN'!CP23-'Time Sheet KN'!CO23)*24</f>
        <v>6</v>
      </c>
      <c r="CP23" s="104">
        <f>VALUE('Time Sheet KN'!CR23-'Time Sheet KN'!CQ23)*24</f>
        <v>4.0000000000000018</v>
      </c>
      <c r="CQ23" s="104">
        <f>VALUE('Time Sheet KN'!CT23-'Time Sheet KN'!CS23)*24</f>
        <v>0</v>
      </c>
      <c r="CR23" s="105">
        <f t="shared" si="124"/>
        <v>9</v>
      </c>
      <c r="CS23" s="5">
        <f t="shared" si="125"/>
        <v>1.0000000000000018</v>
      </c>
      <c r="CT23" s="5"/>
      <c r="CU23" s="5">
        <f>LOOKUP(CU$6,'Daily Absent'!$O$6:$AX$6,'Daily Absent'!$O23:$AX23)</f>
        <v>1</v>
      </c>
      <c r="CV23" s="104">
        <f>VALUE('Time Sheet KN'!CW23-'Time Sheet KN'!CV23)*24</f>
        <v>5</v>
      </c>
      <c r="CW23" s="104">
        <f>VALUE('Time Sheet KN'!CY23-'Time Sheet KN'!CX23)*24</f>
        <v>4.0000000000000018</v>
      </c>
      <c r="CX23" s="104">
        <f>VALUE('Time Sheet KN'!DA23-'Time Sheet KN'!CZ23)*24</f>
        <v>0</v>
      </c>
      <c r="CY23" s="105">
        <f t="shared" si="126"/>
        <v>0</v>
      </c>
      <c r="CZ23" s="5">
        <f t="shared" si="127"/>
        <v>9.0000000000000018</v>
      </c>
      <c r="DA23" s="5"/>
      <c r="DB23" s="5">
        <f>LOOKUP(DB$6,'Daily Absent'!$O$6:$AX$6,'Daily Absent'!$O23:$AX23)</f>
        <v>1</v>
      </c>
      <c r="DC23" s="104">
        <f>VALUE('Time Sheet KN'!DD23-'Time Sheet KN'!DC23)*24</f>
        <v>6</v>
      </c>
      <c r="DD23" s="104">
        <f>VALUE('Time Sheet KN'!DF23-'Time Sheet KN'!DE23)*24</f>
        <v>5.0000000000000009</v>
      </c>
      <c r="DE23" s="104">
        <f>VALUE('Time Sheet KN'!DH23-'Time Sheet KN'!DG23)*24</f>
        <v>3</v>
      </c>
      <c r="DF23" s="105">
        <f t="shared" si="128"/>
        <v>10</v>
      </c>
      <c r="DG23" s="5">
        <f t="shared" si="129"/>
        <v>4</v>
      </c>
      <c r="DH23" s="5"/>
      <c r="DI23" s="5">
        <f>LOOKUP(DI$6,'Daily Absent'!$O$6:$AX$6,'Daily Absent'!$O23:$AX23)</f>
        <v>1</v>
      </c>
      <c r="DJ23" s="104">
        <f>VALUE('Time Sheet KN'!DK23-'Time Sheet KN'!DJ23)*24</f>
        <v>6</v>
      </c>
      <c r="DK23" s="104">
        <f>VALUE('Time Sheet KN'!DM23-'Time Sheet KN'!DL23)*24</f>
        <v>5.0000000000000009</v>
      </c>
      <c r="DL23" s="104">
        <f>VALUE('Time Sheet KN'!DO23-'Time Sheet KN'!DN23)*24</f>
        <v>0</v>
      </c>
      <c r="DM23" s="105">
        <f t="shared" si="130"/>
        <v>10</v>
      </c>
      <c r="DN23" s="5">
        <f t="shared" si="131"/>
        <v>1</v>
      </c>
      <c r="DO23" s="5"/>
      <c r="DP23" s="5">
        <f>LOOKUP(DP$6,'Daily Absent'!$O$6:$AX$6,'Daily Absent'!$O23:$AX23)</f>
        <v>1</v>
      </c>
      <c r="DQ23" s="104">
        <f>VALUE('Time Sheet KN'!DR23-'Time Sheet KN'!DQ23)*24</f>
        <v>6</v>
      </c>
      <c r="DR23" s="104">
        <f>VALUE('Time Sheet KN'!DT23-'Time Sheet KN'!DS23)*24</f>
        <v>6</v>
      </c>
      <c r="DS23" s="104">
        <f>VALUE('Time Sheet KN'!DV23-'Time Sheet KN'!DU23)*24</f>
        <v>0</v>
      </c>
      <c r="DT23" s="105">
        <f t="shared" si="132"/>
        <v>10</v>
      </c>
      <c r="DU23" s="5">
        <f t="shared" si="133"/>
        <v>2</v>
      </c>
      <c r="DV23" s="5"/>
      <c r="DW23" s="5">
        <f>LOOKUP(DW$6,'Daily Absent'!$O$6:$AX$6,'Daily Absent'!$O23:$AX23)</f>
        <v>1</v>
      </c>
      <c r="DX23" s="104">
        <f>VALUE('Time Sheet KN'!DY23-'Time Sheet KN'!DX23)*24</f>
        <v>6</v>
      </c>
      <c r="DY23" s="104">
        <f>VALUE('Time Sheet KN'!EA23-'Time Sheet KN'!DZ23)*24</f>
        <v>5.5000000000000018</v>
      </c>
      <c r="DZ23" s="104">
        <f>VALUE('Time Sheet KN'!EC23-'Time Sheet KN'!EB23)*24</f>
        <v>0</v>
      </c>
      <c r="EA23" s="105">
        <f t="shared" si="134"/>
        <v>10</v>
      </c>
      <c r="EB23" s="5">
        <f t="shared" si="135"/>
        <v>1.5000000000000018</v>
      </c>
      <c r="EC23" s="5"/>
      <c r="ED23" s="5">
        <f>LOOKUP(ED$6,'Daily Absent'!$O$6:$AX$6,'Daily Absent'!$O23:$AX23)</f>
        <v>1</v>
      </c>
      <c r="EE23" s="104">
        <f>VALUE('Time Sheet KN'!EF23-'Time Sheet KN'!EE23)*24</f>
        <v>6</v>
      </c>
      <c r="EF23" s="104">
        <f>VALUE('Time Sheet KN'!EH23-'Time Sheet KN'!EG23)*24</f>
        <v>5.0000000000000009</v>
      </c>
      <c r="EG23" s="104">
        <f>VALUE('Time Sheet KN'!EJ23-'Time Sheet KN'!EI23)*24</f>
        <v>0</v>
      </c>
      <c r="EH23" s="105">
        <f t="shared" si="136"/>
        <v>10</v>
      </c>
      <c r="EI23" s="5">
        <f t="shared" si="137"/>
        <v>1</v>
      </c>
      <c r="EJ23" s="5"/>
      <c r="EK23" s="5">
        <f>LOOKUP(EK$6,'Daily Absent'!$O$6:$AX$6,'Daily Absent'!$O23:$AX23)</f>
        <v>1</v>
      </c>
      <c r="EL23" s="104">
        <f>VALUE('Time Sheet KN'!EM23-'Time Sheet KN'!EL23)*24</f>
        <v>6</v>
      </c>
      <c r="EM23" s="104">
        <f>VALUE('Time Sheet KN'!EO23-'Time Sheet KN'!EN23)*24</f>
        <v>5.0000000000000009</v>
      </c>
      <c r="EN23" s="104">
        <f>VALUE('Time Sheet KN'!EQ23-'Time Sheet KN'!EP23)*24</f>
        <v>0</v>
      </c>
      <c r="EO23" s="105">
        <f t="shared" si="138"/>
        <v>9</v>
      </c>
      <c r="EP23" s="5">
        <f t="shared" si="139"/>
        <v>2</v>
      </c>
      <c r="EQ23" s="5"/>
      <c r="ER23" s="5">
        <f>LOOKUP(ER$6,'Daily Absent'!$O$6:$AX$6,'Daily Absent'!$O23:$AX23)</f>
        <v>0</v>
      </c>
      <c r="ES23" s="104">
        <f>VALUE('Time Sheet KN'!ET23-'Time Sheet KN'!ES23)*24</f>
        <v>0</v>
      </c>
      <c r="ET23" s="104">
        <f>VALUE('Time Sheet KN'!EV23-'Time Sheet KN'!EU23)*24</f>
        <v>0</v>
      </c>
      <c r="EU23" s="104">
        <f>VALUE('Time Sheet KN'!EX23-'Time Sheet KN'!EW23)*24</f>
        <v>0</v>
      </c>
      <c r="EV23" s="105">
        <f t="shared" si="140"/>
        <v>0</v>
      </c>
      <c r="EW23" s="5">
        <f t="shared" si="141"/>
        <v>0</v>
      </c>
      <c r="EX23" s="5"/>
      <c r="EY23" s="5">
        <f>LOOKUP(EY$6,'Daily Absent'!$O$6:$AX$6,'Daily Absent'!$O23:$AX23)</f>
        <v>1</v>
      </c>
      <c r="EZ23" s="104">
        <f>VALUE('Time Sheet KN'!FA23-'Time Sheet KN'!EZ23)*24</f>
        <v>6</v>
      </c>
      <c r="FA23" s="104">
        <f>VALUE('Time Sheet KN'!FC23-'Time Sheet KN'!FB23)*24</f>
        <v>5.0000000000000009</v>
      </c>
      <c r="FB23" s="104">
        <f>VALUE('Time Sheet KN'!FE23-'Time Sheet KN'!FD23)*24</f>
        <v>3</v>
      </c>
      <c r="FC23" s="105">
        <f t="shared" si="142"/>
        <v>10</v>
      </c>
      <c r="FD23" s="5">
        <f t="shared" si="143"/>
        <v>4</v>
      </c>
      <c r="FE23" s="5"/>
      <c r="FF23" s="5">
        <f>LOOKUP(FF$6,'Daily Absent'!$O$6:$AX$6,'Daily Absent'!$O23:$AX23)</f>
        <v>1</v>
      </c>
      <c r="FG23" s="104">
        <f>VALUE('Time Sheet KN'!FH23-'Time Sheet KN'!FG23)*24</f>
        <v>0</v>
      </c>
      <c r="FH23" s="104">
        <f>VALUE('Time Sheet KN'!FJ23-'Time Sheet KN'!FI23)*24</f>
        <v>0</v>
      </c>
      <c r="FI23" s="104">
        <f>VALUE('Time Sheet KN'!FL23-'Time Sheet KN'!FK23)*24</f>
        <v>0</v>
      </c>
      <c r="FJ23" s="105">
        <f t="shared" si="144"/>
        <v>0</v>
      </c>
      <c r="FK23" s="5">
        <f t="shared" si="145"/>
        <v>0</v>
      </c>
      <c r="FL23" s="5"/>
      <c r="FM23" s="5">
        <f>LOOKUP(FM$6,'Daily Absent'!$O$6:$AX$6,'Daily Absent'!$O23:$AX23)</f>
        <v>0</v>
      </c>
      <c r="FN23" s="104">
        <f>VALUE('Time Sheet KN'!FO23-'Time Sheet KN'!FN23)*24</f>
        <v>0</v>
      </c>
      <c r="FO23" s="104">
        <f>VALUE('Time Sheet KN'!FQ23-'Time Sheet KN'!FP23)*24</f>
        <v>0</v>
      </c>
      <c r="FP23" s="104">
        <f>VALUE('Time Sheet KN'!FS23-'Time Sheet KN'!FR23)*24</f>
        <v>0</v>
      </c>
      <c r="FQ23" s="105">
        <f t="shared" si="146"/>
        <v>0</v>
      </c>
      <c r="FR23" s="5">
        <f t="shared" si="147"/>
        <v>0</v>
      </c>
      <c r="FS23" s="5"/>
      <c r="FT23" s="5">
        <f>LOOKUP(FT$6,'Daily Absent'!$O$6:$AX$6,'Daily Absent'!$O23:$AX23)</f>
        <v>0</v>
      </c>
      <c r="FU23" s="104">
        <f>VALUE('Time Sheet KN'!FV23-'Time Sheet KN'!FU23)*24</f>
        <v>0</v>
      </c>
      <c r="FV23" s="104">
        <f>VALUE('Time Sheet KN'!FX23-'Time Sheet KN'!FW23)*24</f>
        <v>0</v>
      </c>
      <c r="FW23" s="104">
        <f>VALUE('Time Sheet KN'!FZ23-'Time Sheet KN'!FY23)*24</f>
        <v>0</v>
      </c>
      <c r="FX23" s="105">
        <f t="shared" si="148"/>
        <v>0</v>
      </c>
      <c r="FY23" s="5">
        <f t="shared" si="149"/>
        <v>0</v>
      </c>
      <c r="FZ23" s="5"/>
      <c r="GA23" s="5">
        <f>LOOKUP(GA$6,'Daily Absent'!$O$6:$AX$6,'Daily Absent'!$O23:$AX23)</f>
        <v>0</v>
      </c>
      <c r="GB23" s="104">
        <f>VALUE('Time Sheet KN'!GC23-'Time Sheet KN'!GB23)*24</f>
        <v>0</v>
      </c>
      <c r="GC23" s="104">
        <f>VALUE('Time Sheet KN'!GE23-'Time Sheet KN'!GD23)*24</f>
        <v>0</v>
      </c>
      <c r="GD23" s="104">
        <f>VALUE('Time Sheet KN'!GG23-'Time Sheet KN'!GF23)*24</f>
        <v>0</v>
      </c>
      <c r="GE23" s="105">
        <f t="shared" si="150"/>
        <v>0</v>
      </c>
      <c r="GF23" s="5">
        <f t="shared" si="151"/>
        <v>0</v>
      </c>
      <c r="GG23" s="5"/>
      <c r="GH23" s="5">
        <f>LOOKUP(GH$6,'Daily Absent'!$O$6:$AX$6,'Daily Absent'!$O23:$AX23)</f>
        <v>0</v>
      </c>
      <c r="GI23" s="104">
        <f>VALUE('Time Sheet KN'!GJ23-'Time Sheet KN'!GI23)*24</f>
        <v>0</v>
      </c>
      <c r="GJ23" s="104">
        <f>VALUE('Time Sheet KN'!GL23-'Time Sheet KN'!GK23)*24</f>
        <v>0</v>
      </c>
      <c r="GK23" s="104">
        <f>VALUE('Time Sheet KN'!GN23-'Time Sheet KN'!GM23)*24</f>
        <v>0</v>
      </c>
      <c r="GL23" s="105">
        <f t="shared" si="152"/>
        <v>0</v>
      </c>
      <c r="GM23" s="5">
        <f t="shared" si="153"/>
        <v>0</v>
      </c>
      <c r="GN23" s="5"/>
      <c r="GO23" s="5">
        <f>LOOKUP(GO$6,'Daily Absent'!$O$6:$AX$6,'Daily Absent'!$O23:$AX23)</f>
        <v>0</v>
      </c>
      <c r="GP23" s="104">
        <f>VALUE('Time Sheet KN'!GQ23-'Time Sheet KN'!GP23)*24</f>
        <v>0</v>
      </c>
      <c r="GQ23" s="104">
        <f>VALUE('Time Sheet KN'!GS23-'Time Sheet KN'!GR23)*24</f>
        <v>0</v>
      </c>
      <c r="GR23" s="104">
        <f>VALUE('Time Sheet KN'!GU23-'Time Sheet KN'!GT23)*24</f>
        <v>0</v>
      </c>
      <c r="GS23" s="105">
        <f t="shared" si="154"/>
        <v>0</v>
      </c>
      <c r="GT23" s="5">
        <f t="shared" si="155"/>
        <v>0</v>
      </c>
      <c r="GU23" s="5"/>
      <c r="GV23" s="5">
        <f>LOOKUP(GV$6,'Daily Absent'!$O$6:$AX$6,'Daily Absent'!$O23:$AX23)</f>
        <v>0</v>
      </c>
      <c r="GW23" s="104">
        <f>VALUE('Time Sheet KN'!GX23-'Time Sheet KN'!GW23)*24</f>
        <v>0</v>
      </c>
      <c r="GX23" s="104">
        <f>VALUE('Time Sheet KN'!GZ23-'Time Sheet KN'!GY23)*24</f>
        <v>0</v>
      </c>
      <c r="GY23" s="104">
        <f>VALUE('Time Sheet KN'!HB23-'Time Sheet KN'!HA23)*24</f>
        <v>0</v>
      </c>
      <c r="GZ23" s="105">
        <f t="shared" si="156"/>
        <v>0</v>
      </c>
      <c r="HA23" s="5">
        <f t="shared" si="157"/>
        <v>0</v>
      </c>
      <c r="HB23" s="5"/>
      <c r="HC23" s="5">
        <f>LOOKUP(HC$6,'Daily Absent'!$O$6:$AX$6,'Daily Absent'!$O23:$AX23)</f>
        <v>0</v>
      </c>
      <c r="HD23" s="104">
        <f>VALUE('Time Sheet KN'!HE23-'Time Sheet KN'!HD23)*24</f>
        <v>0</v>
      </c>
      <c r="HE23" s="104">
        <f>VALUE('Time Sheet KN'!HG23-'Time Sheet KN'!HF23)*24</f>
        <v>0</v>
      </c>
      <c r="HF23" s="104">
        <f>VALUE('Time Sheet KN'!HI23-'Time Sheet KN'!HH23)*24</f>
        <v>0</v>
      </c>
      <c r="HG23" s="105">
        <f t="shared" si="158"/>
        <v>0</v>
      </c>
      <c r="HH23" s="5">
        <f t="shared" si="159"/>
        <v>0</v>
      </c>
      <c r="HI23" s="5"/>
      <c r="HJ23" s="5">
        <f>LOOKUP(HJ$6,'Daily Absent'!$O$6:$AX$6,'Daily Absent'!$O23:$AX23)</f>
        <v>0</v>
      </c>
      <c r="HK23" s="104">
        <f>VALUE('Time Sheet KN'!HL23-'Time Sheet KN'!HK23)*24</f>
        <v>0</v>
      </c>
      <c r="HL23" s="104">
        <f>VALUE('Time Sheet KN'!HN23-'Time Sheet KN'!HM23)*24</f>
        <v>0</v>
      </c>
      <c r="HM23" s="104">
        <f>VALUE('Time Sheet KN'!HP23-'Time Sheet KN'!HO23)*24</f>
        <v>0</v>
      </c>
      <c r="HN23" s="105">
        <f t="shared" si="160"/>
        <v>0</v>
      </c>
      <c r="HO23" s="5">
        <f t="shared" si="161"/>
        <v>0</v>
      </c>
      <c r="HP23" s="5"/>
      <c r="HQ23" s="5">
        <f>LOOKUP(HQ$6,'Daily Absent'!$O$6:$AX$6,'Daily Absent'!$O23:$AX23)</f>
        <v>0</v>
      </c>
      <c r="HR23" s="104">
        <f>VALUE('Time Sheet KN'!HS23-'Time Sheet KN'!HR23)*24</f>
        <v>0</v>
      </c>
      <c r="HS23" s="104">
        <f>VALUE('Time Sheet KN'!HU23-'Time Sheet KN'!HT23)*24</f>
        <v>0</v>
      </c>
      <c r="HT23" s="104">
        <f>VALUE('Time Sheet KN'!HW23-'Time Sheet KN'!HV23)*24</f>
        <v>0</v>
      </c>
      <c r="HU23" s="105">
        <f t="shared" si="162"/>
        <v>0</v>
      </c>
      <c r="HV23" s="5">
        <f t="shared" si="163"/>
        <v>0</v>
      </c>
      <c r="HW23" s="5"/>
      <c r="HX23" s="5">
        <f>LOOKUP(HX$6,'Daily Absent'!$O$6:$AX$6,'Daily Absent'!$O23:$AX23)</f>
        <v>0</v>
      </c>
      <c r="HY23" s="104">
        <f>VALUE('Time Sheet KN'!HZ23-'Time Sheet KN'!HY23)*24</f>
        <v>0</v>
      </c>
      <c r="HZ23" s="104">
        <f>VALUE('Time Sheet KN'!IB23-'Time Sheet KN'!IA23)*24</f>
        <v>0</v>
      </c>
      <c r="IA23" s="104">
        <f>VALUE('Time Sheet KN'!ID23-'Time Sheet KN'!IC23)*24</f>
        <v>0</v>
      </c>
      <c r="IB23" s="105">
        <f t="shared" si="164"/>
        <v>0</v>
      </c>
      <c r="IC23" s="5">
        <f t="shared" si="165"/>
        <v>0</v>
      </c>
      <c r="ID23" s="5"/>
      <c r="IE23" s="5">
        <f>LOOKUP(IE$6,'Daily Absent'!$O$6:$AX$6,'Daily Absent'!$O23:$AX23)</f>
        <v>0</v>
      </c>
      <c r="IF23" s="104">
        <f>VALUE('Time Sheet KN'!IG23-'Time Sheet KN'!IF23)*24</f>
        <v>0</v>
      </c>
      <c r="IG23" s="104">
        <f>VALUE('Time Sheet KN'!II23-'Time Sheet KN'!IH23)*24</f>
        <v>0</v>
      </c>
      <c r="IH23" s="104">
        <f>VALUE('Time Sheet KN'!IK23-'Time Sheet KN'!IJ23)*24</f>
        <v>0</v>
      </c>
      <c r="II23" s="105">
        <f t="shared" si="166"/>
        <v>0</v>
      </c>
      <c r="IJ23" s="5">
        <f t="shared" si="167"/>
        <v>0</v>
      </c>
      <c r="IK23" s="5"/>
      <c r="IL23" s="5">
        <f>LOOKUP(IL$6,'Daily Absent'!$O$6:$AX$6,'Daily Absent'!$O23:$AX23)</f>
        <v>0</v>
      </c>
      <c r="IM23" s="104">
        <f>VALUE('Time Sheet KN'!IN23-'Time Sheet KN'!IM23)*24</f>
        <v>0</v>
      </c>
      <c r="IN23" s="104">
        <f>VALUE('Time Sheet KN'!IP23-'Time Sheet KN'!IO23)*24</f>
        <v>0</v>
      </c>
      <c r="IO23" s="104">
        <f>VALUE('Time Sheet KN'!IR23-'Time Sheet KN'!IQ23)*24</f>
        <v>0</v>
      </c>
      <c r="IP23" s="105">
        <f t="shared" si="168"/>
        <v>0</v>
      </c>
      <c r="IQ23" s="5">
        <f t="shared" si="169"/>
        <v>0</v>
      </c>
      <c r="IR23" s="5"/>
      <c r="IS23" s="5">
        <f>LOOKUP(IS$6,'Daily Absent'!$O$6:$AX$6,'Daily Absent'!$O23:$AX23)</f>
        <v>0</v>
      </c>
      <c r="IT23" s="104">
        <f>VALUE('Time Sheet KN'!IU23-'Time Sheet KN'!IT23)*24</f>
        <v>0</v>
      </c>
      <c r="IU23" s="104">
        <f>VALUE('Time Sheet KN'!IW23-'Time Sheet KN'!IV23)*24</f>
        <v>0</v>
      </c>
      <c r="IV23" s="104">
        <f>VALUE('Time Sheet KN'!IY23-'Time Sheet KN'!IX23)*24</f>
        <v>0</v>
      </c>
      <c r="IW23" s="105">
        <f t="shared" si="170"/>
        <v>0</v>
      </c>
      <c r="IX23" s="5">
        <f t="shared" si="171"/>
        <v>0</v>
      </c>
      <c r="IY23" s="5"/>
      <c r="IZ23" s="5">
        <f>LOOKUP(IZ$6,'Daily Absent'!$O$6:$AX$6,'Daily Absent'!$O23:$AX23)</f>
        <v>0</v>
      </c>
      <c r="JA23" s="104">
        <f>VALUE('Time Sheet KN'!JB23-'Time Sheet KN'!JA23)*24</f>
        <v>0</v>
      </c>
      <c r="JB23" s="104">
        <f>VALUE('Time Sheet KN'!JD23-'Time Sheet KN'!JC23)*24</f>
        <v>0</v>
      </c>
      <c r="JC23" s="104">
        <f>VALUE('Time Sheet KN'!JF23-'Time Sheet KN'!JE23)*24</f>
        <v>0</v>
      </c>
      <c r="JD23" s="105">
        <f t="shared" si="172"/>
        <v>0</v>
      </c>
      <c r="JE23" s="5">
        <f t="shared" si="173"/>
        <v>0</v>
      </c>
      <c r="JF23" s="5"/>
    </row>
    <row r="24" spans="1:266" ht="20" customHeight="1">
      <c r="A24" s="54">
        <f>IF('Master MP Status'!A24&gt;0,'Master MP Status'!A24,"")</f>
        <v>16</v>
      </c>
      <c r="B24" s="5" t="str">
        <f>IF(ISTEXT('Master MP Status'!B24),'Master MP Status'!B24,"")</f>
        <v>INDIRECT</v>
      </c>
      <c r="C24" s="153">
        <f>IF(OR(ISTEXT('Master MP Status'!C24),'Master MP Status'!C24&gt;0),'Master MP Status'!C24,"")</f>
        <v>250057</v>
      </c>
      <c r="D24" s="154" t="str">
        <f>IF(OR(ISTEXT('Master MP Status'!D24),'Master MP Status'!D24&gt;0),'Master MP Status'!D24,"")</f>
        <v>250060</v>
      </c>
      <c r="E24" s="5" t="str">
        <f>IF(ISTEXT('Master MP Status'!E24),'Master MP Status'!E24,"")</f>
        <v>SUTARYO</v>
      </c>
      <c r="F24" s="5" t="str">
        <f>IF(ISTEXT('Master MP Status'!F24),'Master MP Status'!F24,"")</f>
        <v/>
      </c>
      <c r="G24" s="5" t="str">
        <f>IF(ISTEXT('Master MP Status'!G24),'Master MP Status'!G24,"")</f>
        <v>Jakarta</v>
      </c>
      <c r="H24" s="5" t="str">
        <f>IF(ISTEXT('Master MP Status'!H24),'Master MP Status'!H24,"")</f>
        <v>HO</v>
      </c>
      <c r="I24" s="5" t="str">
        <f>IF(ISTEXT('Master MP Status'!I24),'Master MP Status'!I24,"")</f>
        <v>Electrician</v>
      </c>
      <c r="J24" s="5" t="str">
        <f>IF(ISTEXT('Master MP Status'!J24),'Master MP Status'!J24,"")</f>
        <v>Electrician</v>
      </c>
      <c r="K24" s="9">
        <f>IF(OR('Master MP Status'!K24=0,'Master MP Status'!K24=""),"",'Master MP Status'!K24)</f>
        <v>45772</v>
      </c>
      <c r="L24" s="9">
        <f>IF(OR('Master MP Status'!L24=0,'Master MP Status'!L24=""),"",'Master MP Status'!L24)</f>
        <v>45772</v>
      </c>
      <c r="M24" s="9" t="str">
        <f>IF(OR('Master MP Status'!M24=0,'Master MP Status'!M24=""),"",'Master MP Status'!M24)</f>
        <v/>
      </c>
      <c r="N24" s="5" t="str">
        <f>IF(ISTEXT('Master MP Status'!N24),'Master MP Status'!N24,"")</f>
        <v/>
      </c>
      <c r="O24" s="5">
        <f>LOOKUP(O$6,'Daily Absent'!$O$6:$AX$6,'Daily Absent'!$O24:$AX24)</f>
        <v>1</v>
      </c>
      <c r="P24" s="104">
        <f>VALUE('Time Sheet KN'!Q24-'Time Sheet KN'!P24)*24</f>
        <v>5</v>
      </c>
      <c r="Q24" s="104">
        <f>VALUE('Time Sheet KN'!S24-'Time Sheet KN'!R24)*24</f>
        <v>5.0000000000000009</v>
      </c>
      <c r="R24" s="104">
        <f>VALUE('Time Sheet KN'!U24-'Time Sheet KN'!T24)*24</f>
        <v>0</v>
      </c>
      <c r="S24" s="105">
        <f t="shared" si="102"/>
        <v>10</v>
      </c>
      <c r="T24" s="5">
        <f t="shared" si="103"/>
        <v>0</v>
      </c>
      <c r="U24" s="5"/>
      <c r="V24" s="5">
        <f>LOOKUP(V$6,'Daily Absent'!$O$6:$AX$6,'Daily Absent'!$O24:$AX24)</f>
        <v>1</v>
      </c>
      <c r="W24" s="104">
        <f>VALUE('Time Sheet KN'!X24-'Time Sheet KN'!W24)*24</f>
        <v>5</v>
      </c>
      <c r="X24" s="104">
        <f>VALUE('Time Sheet KN'!Z24-'Time Sheet KN'!Y24)*24</f>
        <v>5.0000000000000009</v>
      </c>
      <c r="Y24" s="104">
        <f>VALUE('Time Sheet KN'!AB24-'Time Sheet KN'!AA24)*24</f>
        <v>0</v>
      </c>
      <c r="Z24" s="105">
        <f t="shared" si="104"/>
        <v>10</v>
      </c>
      <c r="AA24" s="5">
        <f t="shared" si="105"/>
        <v>0</v>
      </c>
      <c r="AB24" s="5"/>
      <c r="AC24" s="5">
        <f>LOOKUP(AC$6,'Daily Absent'!$O$6:$AX$6,'Daily Absent'!$O24:$AX24)</f>
        <v>1</v>
      </c>
      <c r="AD24" s="104">
        <f>VALUE('Time Sheet KN'!AE24-'Time Sheet KN'!AD24)*24</f>
        <v>5</v>
      </c>
      <c r="AE24" s="104">
        <f>VALUE('Time Sheet KN'!AG24-'Time Sheet KN'!AF24)*24</f>
        <v>5.0000000000000009</v>
      </c>
      <c r="AF24" s="104">
        <f>VALUE('Time Sheet KN'!AI24-'Time Sheet KN'!AH24)*24</f>
        <v>0</v>
      </c>
      <c r="AG24" s="105">
        <f t="shared" si="106"/>
        <v>10</v>
      </c>
      <c r="AH24" s="5">
        <f t="shared" si="107"/>
        <v>0</v>
      </c>
      <c r="AI24" s="5"/>
      <c r="AJ24" s="5">
        <f>LOOKUP(AJ$6,'Daily Absent'!$O$6:$AX$6,'Daily Absent'!$O24:$AX24)</f>
        <v>1</v>
      </c>
      <c r="AK24" s="104">
        <f>VALUE('Time Sheet KN'!AL24-'Time Sheet KN'!AK24)*24</f>
        <v>5</v>
      </c>
      <c r="AL24" s="104">
        <f>VALUE('Time Sheet KN'!AN24-'Time Sheet KN'!AM24)*24</f>
        <v>5.0000000000000009</v>
      </c>
      <c r="AM24" s="104">
        <f>VALUE('Time Sheet KN'!AP24-'Time Sheet KN'!AO24)*24</f>
        <v>0</v>
      </c>
      <c r="AN24" s="105">
        <f t="shared" si="108"/>
        <v>10</v>
      </c>
      <c r="AO24" s="5">
        <f t="shared" si="109"/>
        <v>0</v>
      </c>
      <c r="AP24" s="5"/>
      <c r="AQ24" s="5">
        <f>LOOKUP(AQ$6,'Daily Absent'!$O$6:$AX$6,'Daily Absent'!$O24:$AX24)</f>
        <v>1</v>
      </c>
      <c r="AR24" s="104">
        <f>VALUE('Time Sheet KN'!AS24-'Time Sheet KN'!AR24)*24</f>
        <v>5</v>
      </c>
      <c r="AS24" s="104">
        <f>VALUE('Time Sheet KN'!AU24-'Time Sheet KN'!AT24)*24</f>
        <v>4.0000000000000018</v>
      </c>
      <c r="AT24" s="104">
        <f>VALUE('Time Sheet KN'!AW24-'Time Sheet KN'!AV24)*24</f>
        <v>0</v>
      </c>
      <c r="AU24" s="105">
        <f t="shared" si="110"/>
        <v>9</v>
      </c>
      <c r="AV24" s="5">
        <f t="shared" si="111"/>
        <v>1.7763568394002505E-15</v>
      </c>
      <c r="AW24" s="5"/>
      <c r="AX24" s="5">
        <f>LOOKUP(AX$6,'Daily Absent'!$O$6:$AX$6,'Daily Absent'!$O24:$AX24)</f>
        <v>1</v>
      </c>
      <c r="AY24" s="104">
        <f>VALUE('Time Sheet KN'!AZ24-'Time Sheet KN'!AY24)*24</f>
        <v>4</v>
      </c>
      <c r="AZ24" s="104">
        <f>VALUE('Time Sheet KN'!BB24-'Time Sheet KN'!BA24)*24</f>
        <v>3</v>
      </c>
      <c r="BA24" s="104">
        <f>VALUE('Time Sheet KN'!BD24-'Time Sheet KN'!BC24)*24</f>
        <v>0</v>
      </c>
      <c r="BB24" s="105">
        <f t="shared" si="112"/>
        <v>0</v>
      </c>
      <c r="BC24" s="5">
        <f t="shared" si="113"/>
        <v>7</v>
      </c>
      <c r="BD24" s="5"/>
      <c r="BE24" s="5">
        <f>LOOKUP(BE$6,'Daily Absent'!$O$6:$AX$6,'Daily Absent'!$O24:$AX24)</f>
        <v>1</v>
      </c>
      <c r="BF24" s="104">
        <f>VALUE('Time Sheet KN'!BG24-'Time Sheet KN'!BF24)*24</f>
        <v>5</v>
      </c>
      <c r="BG24" s="104">
        <f>VALUE('Time Sheet KN'!BI24-'Time Sheet KN'!BH24)*24</f>
        <v>5.0000000000000009</v>
      </c>
      <c r="BH24" s="104">
        <f>VALUE('Time Sheet KN'!BK24-'Time Sheet KN'!BJ24)*24</f>
        <v>0</v>
      </c>
      <c r="BI24" s="105">
        <f t="shared" si="114"/>
        <v>10</v>
      </c>
      <c r="BJ24" s="5">
        <f t="shared" si="115"/>
        <v>0</v>
      </c>
      <c r="BK24" s="5"/>
      <c r="BL24" s="5">
        <f>LOOKUP(BL$6,'Daily Absent'!$O$6:$AX$6,'Daily Absent'!$O24:$AX24)</f>
        <v>1</v>
      </c>
      <c r="BM24" s="104">
        <f>VALUE('Time Sheet KN'!BN24-'Time Sheet KN'!BM24)*24</f>
        <v>5</v>
      </c>
      <c r="BN24" s="104">
        <f>VALUE('Time Sheet KN'!BP24-'Time Sheet KN'!BO24)*24</f>
        <v>5.0000000000000009</v>
      </c>
      <c r="BO24" s="104">
        <f>VALUE('Time Sheet KN'!BR24-'Time Sheet KN'!BQ24)*24</f>
        <v>0</v>
      </c>
      <c r="BP24" s="105">
        <f t="shared" si="116"/>
        <v>10</v>
      </c>
      <c r="BQ24" s="5">
        <f t="shared" si="117"/>
        <v>0</v>
      </c>
      <c r="BR24" s="5"/>
      <c r="BS24" s="5">
        <f>LOOKUP(BS$6,'Daily Absent'!$O$6:$AX$6,'Daily Absent'!$O24:$AX24)</f>
        <v>1</v>
      </c>
      <c r="BT24" s="104">
        <f>VALUE('Time Sheet KN'!BU24-'Time Sheet KN'!BT24)*24</f>
        <v>5</v>
      </c>
      <c r="BU24" s="104">
        <f>VALUE('Time Sheet KN'!BW24-'Time Sheet KN'!BV24)*24</f>
        <v>5.0000000000000009</v>
      </c>
      <c r="BV24" s="104">
        <f>VALUE('Time Sheet KN'!BY24-'Time Sheet KN'!BX24)*24</f>
        <v>2.5000000000000018</v>
      </c>
      <c r="BW24" s="105">
        <f t="shared" si="118"/>
        <v>10</v>
      </c>
      <c r="BX24" s="5">
        <f t="shared" si="119"/>
        <v>2.5000000000000018</v>
      </c>
      <c r="BY24" s="5"/>
      <c r="BZ24" s="5">
        <f>LOOKUP(BZ$6,'Daily Absent'!$O$6:$AX$6,'Daily Absent'!$O24:$AX24)</f>
        <v>1</v>
      </c>
      <c r="CA24" s="104">
        <f>VALUE('Time Sheet KN'!CB24-'Time Sheet KN'!CA24)*24</f>
        <v>5</v>
      </c>
      <c r="CB24" s="104">
        <f>VALUE('Time Sheet KN'!CD24-'Time Sheet KN'!CC24)*24</f>
        <v>5.0000000000000009</v>
      </c>
      <c r="CC24" s="104">
        <f>VALUE('Time Sheet KN'!CF24-'Time Sheet KN'!CE24)*24</f>
        <v>0</v>
      </c>
      <c r="CD24" s="105">
        <f t="shared" si="120"/>
        <v>10</v>
      </c>
      <c r="CE24" s="5">
        <f t="shared" si="121"/>
        <v>0</v>
      </c>
      <c r="CF24" s="5"/>
      <c r="CG24" s="5">
        <f>LOOKUP(CG$6,'Daily Absent'!$O$6:$AX$6,'Daily Absent'!$O24:$AX24)</f>
        <v>1</v>
      </c>
      <c r="CH24" s="104">
        <f>VALUE('Time Sheet KN'!CI24-'Time Sheet KN'!CH24)*24</f>
        <v>5</v>
      </c>
      <c r="CI24" s="104">
        <f>VALUE('Time Sheet KN'!CK24-'Time Sheet KN'!CJ24)*24</f>
        <v>5.0000000000000009</v>
      </c>
      <c r="CJ24" s="104">
        <f>VALUE('Time Sheet KN'!CM24-'Time Sheet KN'!CL24)*24</f>
        <v>3</v>
      </c>
      <c r="CK24" s="105">
        <f t="shared" si="122"/>
        <v>10</v>
      </c>
      <c r="CL24" s="5">
        <f t="shared" si="123"/>
        <v>3</v>
      </c>
      <c r="CM24" s="5"/>
      <c r="CN24" s="5">
        <f>LOOKUP(CN$6,'Daily Absent'!$O$6:$AX$6,'Daily Absent'!$O24:$AX24)</f>
        <v>1</v>
      </c>
      <c r="CO24" s="104">
        <f>VALUE('Time Sheet KN'!CP24-'Time Sheet KN'!CO24)*24</f>
        <v>5</v>
      </c>
      <c r="CP24" s="104">
        <f>VALUE('Time Sheet KN'!CR24-'Time Sheet KN'!CQ24)*24</f>
        <v>4.0000000000000018</v>
      </c>
      <c r="CQ24" s="104">
        <f>VALUE('Time Sheet KN'!CT24-'Time Sheet KN'!CS24)*24</f>
        <v>0</v>
      </c>
      <c r="CR24" s="105">
        <f t="shared" si="124"/>
        <v>9</v>
      </c>
      <c r="CS24" s="5">
        <f t="shared" si="125"/>
        <v>1.7763568394002505E-15</v>
      </c>
      <c r="CT24" s="5"/>
      <c r="CU24" s="5">
        <f>LOOKUP(CU$6,'Daily Absent'!$O$6:$AX$6,'Daily Absent'!$O24:$AX24)</f>
        <v>1</v>
      </c>
      <c r="CV24" s="104">
        <f>VALUE('Time Sheet KN'!CW24-'Time Sheet KN'!CV24)*24</f>
        <v>4</v>
      </c>
      <c r="CW24" s="104">
        <f>VALUE('Time Sheet KN'!CY24-'Time Sheet KN'!CX24)*24</f>
        <v>4.0000000000000018</v>
      </c>
      <c r="CX24" s="104">
        <f>VALUE('Time Sheet KN'!DA24-'Time Sheet KN'!CZ24)*24</f>
        <v>0</v>
      </c>
      <c r="CY24" s="105">
        <f t="shared" si="126"/>
        <v>0</v>
      </c>
      <c r="CZ24" s="5">
        <f t="shared" si="127"/>
        <v>8.0000000000000018</v>
      </c>
      <c r="DA24" s="5"/>
      <c r="DB24" s="5">
        <f>LOOKUP(DB$6,'Daily Absent'!$O$6:$AX$6,'Daily Absent'!$O24:$AX24)</f>
        <v>1</v>
      </c>
      <c r="DC24" s="104">
        <f>VALUE('Time Sheet KN'!DD24-'Time Sheet KN'!DC24)*24</f>
        <v>5</v>
      </c>
      <c r="DD24" s="104">
        <f>VALUE('Time Sheet KN'!DF24-'Time Sheet KN'!DE24)*24</f>
        <v>5.0000000000000009</v>
      </c>
      <c r="DE24" s="104">
        <f>VALUE('Time Sheet KN'!DH24-'Time Sheet KN'!DG24)*24</f>
        <v>3</v>
      </c>
      <c r="DF24" s="105">
        <f t="shared" si="128"/>
        <v>10</v>
      </c>
      <c r="DG24" s="5">
        <f t="shared" si="129"/>
        <v>3</v>
      </c>
      <c r="DH24" s="5"/>
      <c r="DI24" s="5">
        <f>LOOKUP(DI$6,'Daily Absent'!$O$6:$AX$6,'Daily Absent'!$O24:$AX24)</f>
        <v>1</v>
      </c>
      <c r="DJ24" s="104">
        <f>VALUE('Time Sheet KN'!DK24-'Time Sheet KN'!DJ24)*24</f>
        <v>5</v>
      </c>
      <c r="DK24" s="104">
        <f>VALUE('Time Sheet KN'!DM24-'Time Sheet KN'!DL24)*24</f>
        <v>5.0000000000000009</v>
      </c>
      <c r="DL24" s="104">
        <f>VALUE('Time Sheet KN'!DO24-'Time Sheet KN'!DN24)*24</f>
        <v>0</v>
      </c>
      <c r="DM24" s="105">
        <f t="shared" si="130"/>
        <v>10</v>
      </c>
      <c r="DN24" s="5">
        <f t="shared" si="131"/>
        <v>0</v>
      </c>
      <c r="DO24" s="5"/>
      <c r="DP24" s="5">
        <f>LOOKUP(DP$6,'Daily Absent'!$O$6:$AX$6,'Daily Absent'!$O24:$AX24)</f>
        <v>1</v>
      </c>
      <c r="DQ24" s="104">
        <f>VALUE('Time Sheet KN'!DR24-'Time Sheet KN'!DQ24)*24</f>
        <v>5</v>
      </c>
      <c r="DR24" s="104">
        <f>VALUE('Time Sheet KN'!DT24-'Time Sheet KN'!DS24)*24</f>
        <v>5.0000000000000009</v>
      </c>
      <c r="DS24" s="104">
        <f>VALUE('Time Sheet KN'!DV24-'Time Sheet KN'!DU24)*24</f>
        <v>0</v>
      </c>
      <c r="DT24" s="105">
        <f t="shared" si="132"/>
        <v>10</v>
      </c>
      <c r="DU24" s="5">
        <f t="shared" si="133"/>
        <v>0</v>
      </c>
      <c r="DV24" s="5"/>
      <c r="DW24" s="5">
        <f>LOOKUP(DW$6,'Daily Absent'!$O$6:$AX$6,'Daily Absent'!$O24:$AX24)</f>
        <v>1</v>
      </c>
      <c r="DX24" s="104">
        <f>VALUE('Time Sheet KN'!DY24-'Time Sheet KN'!DX24)*24</f>
        <v>5</v>
      </c>
      <c r="DY24" s="104">
        <f>VALUE('Time Sheet KN'!EA24-'Time Sheet KN'!DZ24)*24</f>
        <v>5.0000000000000009</v>
      </c>
      <c r="DZ24" s="104">
        <f>VALUE('Time Sheet KN'!EC24-'Time Sheet KN'!EB24)*24</f>
        <v>0</v>
      </c>
      <c r="EA24" s="105">
        <f t="shared" si="134"/>
        <v>10</v>
      </c>
      <c r="EB24" s="5">
        <f t="shared" si="135"/>
        <v>0</v>
      </c>
      <c r="EC24" s="5"/>
      <c r="ED24" s="5">
        <f>LOOKUP(ED$6,'Daily Absent'!$O$6:$AX$6,'Daily Absent'!$O24:$AX24)</f>
        <v>1</v>
      </c>
      <c r="EE24" s="104">
        <f>VALUE('Time Sheet KN'!EF24-'Time Sheet KN'!EE24)*24</f>
        <v>5</v>
      </c>
      <c r="EF24" s="104">
        <f>VALUE('Time Sheet KN'!EH24-'Time Sheet KN'!EG24)*24</f>
        <v>5.0000000000000009</v>
      </c>
      <c r="EG24" s="104">
        <f>VALUE('Time Sheet KN'!EJ24-'Time Sheet KN'!EI24)*24</f>
        <v>3</v>
      </c>
      <c r="EH24" s="105">
        <f t="shared" si="136"/>
        <v>10</v>
      </c>
      <c r="EI24" s="5">
        <f t="shared" si="137"/>
        <v>3</v>
      </c>
      <c r="EJ24" s="5"/>
      <c r="EK24" s="5">
        <f>LOOKUP(EK$6,'Daily Absent'!$O$6:$AX$6,'Daily Absent'!$O24:$AX24)</f>
        <v>1</v>
      </c>
      <c r="EL24" s="104">
        <f>VALUE('Time Sheet KN'!EM24-'Time Sheet KN'!EL24)*24</f>
        <v>5</v>
      </c>
      <c r="EM24" s="104">
        <f>VALUE('Time Sheet KN'!EO24-'Time Sheet KN'!EN24)*24</f>
        <v>5.0000000000000009</v>
      </c>
      <c r="EN24" s="104">
        <f>VALUE('Time Sheet KN'!EQ24-'Time Sheet KN'!EP24)*24</f>
        <v>0</v>
      </c>
      <c r="EO24" s="105">
        <f t="shared" si="138"/>
        <v>9</v>
      </c>
      <c r="EP24" s="5">
        <f t="shared" si="139"/>
        <v>1</v>
      </c>
      <c r="EQ24" s="5"/>
      <c r="ER24" s="5">
        <f>LOOKUP(ER$6,'Daily Absent'!$O$6:$AX$6,'Daily Absent'!$O24:$AX24)</f>
        <v>1</v>
      </c>
      <c r="ES24" s="104">
        <f>VALUE('Time Sheet KN'!ET24-'Time Sheet KN'!ES24)*24</f>
        <v>4</v>
      </c>
      <c r="ET24" s="104">
        <f>VALUE('Time Sheet KN'!EV24-'Time Sheet KN'!EU24)*24</f>
        <v>0</v>
      </c>
      <c r="EU24" s="104">
        <f>VALUE('Time Sheet KN'!EX24-'Time Sheet KN'!EW24)*24</f>
        <v>0</v>
      </c>
      <c r="EV24" s="105">
        <f t="shared" si="140"/>
        <v>0</v>
      </c>
      <c r="EW24" s="5">
        <f t="shared" si="141"/>
        <v>4</v>
      </c>
      <c r="EX24" s="5"/>
      <c r="EY24" s="5">
        <f>LOOKUP(EY$6,'Daily Absent'!$O$6:$AX$6,'Daily Absent'!$O24:$AX24)</f>
        <v>1</v>
      </c>
      <c r="EZ24" s="104">
        <f>VALUE('Time Sheet KN'!FA24-'Time Sheet KN'!EZ24)*24</f>
        <v>5</v>
      </c>
      <c r="FA24" s="104">
        <f>VALUE('Time Sheet KN'!FC24-'Time Sheet KN'!FB24)*24</f>
        <v>5.0000000000000009</v>
      </c>
      <c r="FB24" s="104">
        <f>VALUE('Time Sheet KN'!FE24-'Time Sheet KN'!FD24)*24</f>
        <v>3</v>
      </c>
      <c r="FC24" s="105">
        <f t="shared" si="142"/>
        <v>10</v>
      </c>
      <c r="FD24" s="5">
        <f t="shared" si="143"/>
        <v>3</v>
      </c>
      <c r="FE24" s="5"/>
      <c r="FF24" s="5">
        <f>LOOKUP(FF$6,'Daily Absent'!$O$6:$AX$6,'Daily Absent'!$O24:$AX24)</f>
        <v>1</v>
      </c>
      <c r="FG24" s="104">
        <f>VALUE('Time Sheet KN'!FH24-'Time Sheet KN'!FG24)*24</f>
        <v>0</v>
      </c>
      <c r="FH24" s="104">
        <f>VALUE('Time Sheet KN'!FJ24-'Time Sheet KN'!FI24)*24</f>
        <v>0</v>
      </c>
      <c r="FI24" s="104">
        <f>VALUE('Time Sheet KN'!FL24-'Time Sheet KN'!FK24)*24</f>
        <v>0</v>
      </c>
      <c r="FJ24" s="105">
        <f t="shared" si="144"/>
        <v>0</v>
      </c>
      <c r="FK24" s="5">
        <f t="shared" si="145"/>
        <v>0</v>
      </c>
      <c r="FL24" s="5"/>
      <c r="FM24" s="5">
        <f>LOOKUP(FM$6,'Daily Absent'!$O$6:$AX$6,'Daily Absent'!$O24:$AX24)</f>
        <v>0</v>
      </c>
      <c r="FN24" s="104">
        <f>VALUE('Time Sheet KN'!FO24-'Time Sheet KN'!FN24)*24</f>
        <v>0</v>
      </c>
      <c r="FO24" s="104">
        <f>VALUE('Time Sheet KN'!FQ24-'Time Sheet KN'!FP24)*24</f>
        <v>0</v>
      </c>
      <c r="FP24" s="104">
        <f>VALUE('Time Sheet KN'!FS24-'Time Sheet KN'!FR24)*24</f>
        <v>0</v>
      </c>
      <c r="FQ24" s="105">
        <f t="shared" si="146"/>
        <v>0</v>
      </c>
      <c r="FR24" s="5">
        <f t="shared" si="147"/>
        <v>0</v>
      </c>
      <c r="FS24" s="5"/>
      <c r="FT24" s="5">
        <f>LOOKUP(FT$6,'Daily Absent'!$O$6:$AX$6,'Daily Absent'!$O24:$AX24)</f>
        <v>0</v>
      </c>
      <c r="FU24" s="104">
        <f>VALUE('Time Sheet KN'!FV24-'Time Sheet KN'!FU24)*24</f>
        <v>0</v>
      </c>
      <c r="FV24" s="104">
        <f>VALUE('Time Sheet KN'!FX24-'Time Sheet KN'!FW24)*24</f>
        <v>0</v>
      </c>
      <c r="FW24" s="104">
        <f>VALUE('Time Sheet KN'!FZ24-'Time Sheet KN'!FY24)*24</f>
        <v>0</v>
      </c>
      <c r="FX24" s="105">
        <f t="shared" si="148"/>
        <v>0</v>
      </c>
      <c r="FY24" s="5">
        <f t="shared" si="149"/>
        <v>0</v>
      </c>
      <c r="FZ24" s="5"/>
      <c r="GA24" s="5">
        <f>LOOKUP(GA$6,'Daily Absent'!$O$6:$AX$6,'Daily Absent'!$O24:$AX24)</f>
        <v>0</v>
      </c>
      <c r="GB24" s="104">
        <f>VALUE('Time Sheet KN'!GC24-'Time Sheet KN'!GB24)*24</f>
        <v>0</v>
      </c>
      <c r="GC24" s="104">
        <f>VALUE('Time Sheet KN'!GE24-'Time Sheet KN'!GD24)*24</f>
        <v>0</v>
      </c>
      <c r="GD24" s="104">
        <f>VALUE('Time Sheet KN'!GG24-'Time Sheet KN'!GF24)*24</f>
        <v>0</v>
      </c>
      <c r="GE24" s="105">
        <f t="shared" si="150"/>
        <v>0</v>
      </c>
      <c r="GF24" s="5">
        <f t="shared" si="151"/>
        <v>0</v>
      </c>
      <c r="GG24" s="5"/>
      <c r="GH24" s="5">
        <f>LOOKUP(GH$6,'Daily Absent'!$O$6:$AX$6,'Daily Absent'!$O24:$AX24)</f>
        <v>0</v>
      </c>
      <c r="GI24" s="104">
        <f>VALUE('Time Sheet KN'!GJ24-'Time Sheet KN'!GI24)*24</f>
        <v>0</v>
      </c>
      <c r="GJ24" s="104">
        <f>VALUE('Time Sheet KN'!GL24-'Time Sheet KN'!GK24)*24</f>
        <v>0</v>
      </c>
      <c r="GK24" s="104">
        <f>VALUE('Time Sheet KN'!GN24-'Time Sheet KN'!GM24)*24</f>
        <v>0</v>
      </c>
      <c r="GL24" s="105">
        <f t="shared" si="152"/>
        <v>0</v>
      </c>
      <c r="GM24" s="5">
        <f t="shared" si="153"/>
        <v>0</v>
      </c>
      <c r="GN24" s="5"/>
      <c r="GO24" s="5">
        <f>LOOKUP(GO$6,'Daily Absent'!$O$6:$AX$6,'Daily Absent'!$O24:$AX24)</f>
        <v>0</v>
      </c>
      <c r="GP24" s="104">
        <f>VALUE('Time Sheet KN'!GQ24-'Time Sheet KN'!GP24)*24</f>
        <v>0</v>
      </c>
      <c r="GQ24" s="104">
        <f>VALUE('Time Sheet KN'!GS24-'Time Sheet KN'!GR24)*24</f>
        <v>0</v>
      </c>
      <c r="GR24" s="104">
        <f>VALUE('Time Sheet KN'!GU24-'Time Sheet KN'!GT24)*24</f>
        <v>0</v>
      </c>
      <c r="GS24" s="105">
        <f t="shared" si="154"/>
        <v>0</v>
      </c>
      <c r="GT24" s="5">
        <f t="shared" si="155"/>
        <v>0</v>
      </c>
      <c r="GU24" s="5"/>
      <c r="GV24" s="5">
        <f>LOOKUP(GV$6,'Daily Absent'!$O$6:$AX$6,'Daily Absent'!$O24:$AX24)</f>
        <v>0</v>
      </c>
      <c r="GW24" s="104">
        <f>VALUE('Time Sheet KN'!GX24-'Time Sheet KN'!GW24)*24</f>
        <v>0</v>
      </c>
      <c r="GX24" s="104">
        <f>VALUE('Time Sheet KN'!GZ24-'Time Sheet KN'!GY24)*24</f>
        <v>0</v>
      </c>
      <c r="GY24" s="104">
        <f>VALUE('Time Sheet KN'!HB24-'Time Sheet KN'!HA24)*24</f>
        <v>0</v>
      </c>
      <c r="GZ24" s="105">
        <f t="shared" si="156"/>
        <v>0</v>
      </c>
      <c r="HA24" s="5">
        <f t="shared" si="157"/>
        <v>0</v>
      </c>
      <c r="HB24" s="5"/>
      <c r="HC24" s="5">
        <f>LOOKUP(HC$6,'Daily Absent'!$O$6:$AX$6,'Daily Absent'!$O24:$AX24)</f>
        <v>0</v>
      </c>
      <c r="HD24" s="104">
        <f>VALUE('Time Sheet KN'!HE24-'Time Sheet KN'!HD24)*24</f>
        <v>0</v>
      </c>
      <c r="HE24" s="104">
        <f>VALUE('Time Sheet KN'!HG24-'Time Sheet KN'!HF24)*24</f>
        <v>0</v>
      </c>
      <c r="HF24" s="104">
        <f>VALUE('Time Sheet KN'!HI24-'Time Sheet KN'!HH24)*24</f>
        <v>0</v>
      </c>
      <c r="HG24" s="105">
        <f t="shared" si="158"/>
        <v>0</v>
      </c>
      <c r="HH24" s="5">
        <f t="shared" si="159"/>
        <v>0</v>
      </c>
      <c r="HI24" s="5"/>
      <c r="HJ24" s="5">
        <f>LOOKUP(HJ$6,'Daily Absent'!$O$6:$AX$6,'Daily Absent'!$O24:$AX24)</f>
        <v>0</v>
      </c>
      <c r="HK24" s="104">
        <f>VALUE('Time Sheet KN'!HL24-'Time Sheet KN'!HK24)*24</f>
        <v>0</v>
      </c>
      <c r="HL24" s="104">
        <f>VALUE('Time Sheet KN'!HN24-'Time Sheet KN'!HM24)*24</f>
        <v>0</v>
      </c>
      <c r="HM24" s="104">
        <f>VALUE('Time Sheet KN'!HP24-'Time Sheet KN'!HO24)*24</f>
        <v>0</v>
      </c>
      <c r="HN24" s="105">
        <f t="shared" si="160"/>
        <v>0</v>
      </c>
      <c r="HO24" s="5">
        <f t="shared" si="161"/>
        <v>0</v>
      </c>
      <c r="HP24" s="5"/>
      <c r="HQ24" s="5">
        <f>LOOKUP(HQ$6,'Daily Absent'!$O$6:$AX$6,'Daily Absent'!$O24:$AX24)</f>
        <v>0</v>
      </c>
      <c r="HR24" s="104">
        <f>VALUE('Time Sheet KN'!HS24-'Time Sheet KN'!HR24)*24</f>
        <v>0</v>
      </c>
      <c r="HS24" s="104">
        <f>VALUE('Time Sheet KN'!HU24-'Time Sheet KN'!HT24)*24</f>
        <v>0</v>
      </c>
      <c r="HT24" s="104">
        <f>VALUE('Time Sheet KN'!HW24-'Time Sheet KN'!HV24)*24</f>
        <v>0</v>
      </c>
      <c r="HU24" s="105">
        <f t="shared" si="162"/>
        <v>0</v>
      </c>
      <c r="HV24" s="5">
        <f t="shared" si="163"/>
        <v>0</v>
      </c>
      <c r="HW24" s="5"/>
      <c r="HX24" s="5">
        <f>LOOKUP(HX$6,'Daily Absent'!$O$6:$AX$6,'Daily Absent'!$O24:$AX24)</f>
        <v>0</v>
      </c>
      <c r="HY24" s="104">
        <f>VALUE('Time Sheet KN'!HZ24-'Time Sheet KN'!HY24)*24</f>
        <v>0</v>
      </c>
      <c r="HZ24" s="104">
        <f>VALUE('Time Sheet KN'!IB24-'Time Sheet KN'!IA24)*24</f>
        <v>0</v>
      </c>
      <c r="IA24" s="104">
        <f>VALUE('Time Sheet KN'!ID24-'Time Sheet KN'!IC24)*24</f>
        <v>0</v>
      </c>
      <c r="IB24" s="105">
        <f t="shared" si="164"/>
        <v>0</v>
      </c>
      <c r="IC24" s="5">
        <f t="shared" si="165"/>
        <v>0</v>
      </c>
      <c r="ID24" s="5"/>
      <c r="IE24" s="5">
        <f>LOOKUP(IE$6,'Daily Absent'!$O$6:$AX$6,'Daily Absent'!$O24:$AX24)</f>
        <v>0</v>
      </c>
      <c r="IF24" s="104">
        <f>VALUE('Time Sheet KN'!IG24-'Time Sheet KN'!IF24)*24</f>
        <v>0</v>
      </c>
      <c r="IG24" s="104">
        <f>VALUE('Time Sheet KN'!II24-'Time Sheet KN'!IH24)*24</f>
        <v>0</v>
      </c>
      <c r="IH24" s="104">
        <f>VALUE('Time Sheet KN'!IK24-'Time Sheet KN'!IJ24)*24</f>
        <v>0</v>
      </c>
      <c r="II24" s="105">
        <f t="shared" si="166"/>
        <v>0</v>
      </c>
      <c r="IJ24" s="5">
        <f t="shared" si="167"/>
        <v>0</v>
      </c>
      <c r="IK24" s="5"/>
      <c r="IL24" s="5">
        <f>LOOKUP(IL$6,'Daily Absent'!$O$6:$AX$6,'Daily Absent'!$O24:$AX24)</f>
        <v>0</v>
      </c>
      <c r="IM24" s="104">
        <f>VALUE('Time Sheet KN'!IN24-'Time Sheet KN'!IM24)*24</f>
        <v>0</v>
      </c>
      <c r="IN24" s="104">
        <f>VALUE('Time Sheet KN'!IP24-'Time Sheet KN'!IO24)*24</f>
        <v>0</v>
      </c>
      <c r="IO24" s="104">
        <f>VALUE('Time Sheet KN'!IR24-'Time Sheet KN'!IQ24)*24</f>
        <v>0</v>
      </c>
      <c r="IP24" s="105">
        <f t="shared" si="168"/>
        <v>0</v>
      </c>
      <c r="IQ24" s="5">
        <f t="shared" si="169"/>
        <v>0</v>
      </c>
      <c r="IR24" s="5"/>
      <c r="IS24" s="5">
        <f>LOOKUP(IS$6,'Daily Absent'!$O$6:$AX$6,'Daily Absent'!$O24:$AX24)</f>
        <v>0</v>
      </c>
      <c r="IT24" s="104">
        <f>VALUE('Time Sheet KN'!IU24-'Time Sheet KN'!IT24)*24</f>
        <v>0</v>
      </c>
      <c r="IU24" s="104">
        <f>VALUE('Time Sheet KN'!IW24-'Time Sheet KN'!IV24)*24</f>
        <v>0</v>
      </c>
      <c r="IV24" s="104">
        <f>VALUE('Time Sheet KN'!IY24-'Time Sheet KN'!IX24)*24</f>
        <v>0</v>
      </c>
      <c r="IW24" s="105">
        <f t="shared" si="170"/>
        <v>0</v>
      </c>
      <c r="IX24" s="5">
        <f t="shared" si="171"/>
        <v>0</v>
      </c>
      <c r="IY24" s="5"/>
      <c r="IZ24" s="5">
        <f>LOOKUP(IZ$6,'Daily Absent'!$O$6:$AX$6,'Daily Absent'!$O24:$AX24)</f>
        <v>0</v>
      </c>
      <c r="JA24" s="104">
        <f>VALUE('Time Sheet KN'!JB24-'Time Sheet KN'!JA24)*24</f>
        <v>0</v>
      </c>
      <c r="JB24" s="104">
        <f>VALUE('Time Sheet KN'!JD24-'Time Sheet KN'!JC24)*24</f>
        <v>0</v>
      </c>
      <c r="JC24" s="104">
        <f>VALUE('Time Sheet KN'!JF24-'Time Sheet KN'!JE24)*24</f>
        <v>0</v>
      </c>
      <c r="JD24" s="105">
        <f t="shared" si="172"/>
        <v>0</v>
      </c>
      <c r="JE24" s="5">
        <f t="shared" si="173"/>
        <v>0</v>
      </c>
      <c r="JF24" s="5"/>
    </row>
    <row r="25" spans="1:266" ht="20" customHeight="1">
      <c r="A25" s="54">
        <f>IF('Master MP Status'!A25&gt;0,'Master MP Status'!A25,"")</f>
        <v>17</v>
      </c>
      <c r="B25" s="5" t="str">
        <f>IF(ISTEXT('Master MP Status'!B25),'Master MP Status'!B25,"")</f>
        <v>INDIRECT</v>
      </c>
      <c r="C25" s="153" t="str">
        <f>IF(OR(ISTEXT('Master MP Status'!C25),'Master MP Status'!C25&gt;0),'Master MP Status'!C25,"")</f>
        <v>250058</v>
      </c>
      <c r="D25" s="154" t="str">
        <f>IF(OR(ISTEXT('Master MP Status'!D25),'Master MP Status'!D25&gt;0),'Master MP Status'!D25,"")</f>
        <v>250061</v>
      </c>
      <c r="E25" s="5" t="str">
        <f>IF(ISTEXT('Master MP Status'!E25),'Master MP Status'!E25,"")</f>
        <v>KHANZA NUGRAHMAN</v>
      </c>
      <c r="F25" s="5" t="str">
        <f>IF(ISTEXT('Master MP Status'!F25),'Master MP Status'!F25,"")</f>
        <v/>
      </c>
      <c r="G25" s="5" t="str">
        <f>IF(ISTEXT('Master MP Status'!G25),'Master MP Status'!G25,"")</f>
        <v>Jakarta</v>
      </c>
      <c r="H25" s="5" t="str">
        <f>IF(ISTEXT('Master MP Status'!H25),'Master MP Status'!H25,"")</f>
        <v>HO</v>
      </c>
      <c r="I25" s="5" t="str">
        <f>IF(ISTEXT('Master MP Status'!I25),'Master MP Status'!I25,"")</f>
        <v>Safety</v>
      </c>
      <c r="J25" s="5" t="str">
        <f>IF(ISTEXT('Master MP Status'!J25),'Master MP Status'!J25,"")</f>
        <v>Safety</v>
      </c>
      <c r="K25" s="9">
        <f>IF(OR('Master MP Status'!K25=0,'Master MP Status'!K25=""),"",'Master MP Status'!K25)</f>
        <v>45774</v>
      </c>
      <c r="L25" s="9">
        <f>IF(OR('Master MP Status'!L25=0,'Master MP Status'!L25=""),"",'Master MP Status'!L25)</f>
        <v>45774</v>
      </c>
      <c r="M25" s="9">
        <f>IF(OR('Master MP Status'!M25=0,'Master MP Status'!M25=""),"",'Master MP Status'!M25)</f>
        <v>45819</v>
      </c>
      <c r="N25" s="5" t="str">
        <f>IF(ISTEXT('Master MP Status'!N25),'Master MP Status'!N25,"")</f>
        <v>Resign</v>
      </c>
      <c r="O25" s="5">
        <f>LOOKUP(O$6,'Daily Absent'!$O$6:$AX$6,'Daily Absent'!$O25:$AX25)</f>
        <v>0</v>
      </c>
      <c r="P25" s="104">
        <f>VALUE('Time Sheet KN'!Q25-'Time Sheet KN'!P25)*24</f>
        <v>0</v>
      </c>
      <c r="Q25" s="104">
        <f>VALUE('Time Sheet KN'!S25-'Time Sheet KN'!R25)*24</f>
        <v>0</v>
      </c>
      <c r="R25" s="104">
        <f>VALUE('Time Sheet KN'!U25-'Time Sheet KN'!T25)*24</f>
        <v>0</v>
      </c>
      <c r="S25" s="105">
        <f t="shared" si="102"/>
        <v>0</v>
      </c>
      <c r="T25" s="5">
        <f t="shared" si="103"/>
        <v>0</v>
      </c>
      <c r="U25" s="5"/>
      <c r="V25" s="5">
        <f>LOOKUP(V$6,'Daily Absent'!$O$6:$AX$6,'Daily Absent'!$O25:$AX25)</f>
        <v>0</v>
      </c>
      <c r="W25" s="104">
        <f>VALUE('Time Sheet KN'!X25-'Time Sheet KN'!W25)*24</f>
        <v>0</v>
      </c>
      <c r="X25" s="104">
        <f>VALUE('Time Sheet KN'!Z25-'Time Sheet KN'!Y25)*24</f>
        <v>0</v>
      </c>
      <c r="Y25" s="104">
        <f>VALUE('Time Sheet KN'!AB25-'Time Sheet KN'!AA25)*24</f>
        <v>0</v>
      </c>
      <c r="Z25" s="105">
        <f t="shared" si="104"/>
        <v>0</v>
      </c>
      <c r="AA25" s="5">
        <f t="shared" si="105"/>
        <v>0</v>
      </c>
      <c r="AB25" s="5"/>
      <c r="AC25" s="5">
        <f>LOOKUP(AC$6,'Daily Absent'!$O$6:$AX$6,'Daily Absent'!$O25:$AX25)</f>
        <v>0</v>
      </c>
      <c r="AD25" s="104">
        <f>VALUE('Time Sheet KN'!AE25-'Time Sheet KN'!AD25)*24</f>
        <v>0</v>
      </c>
      <c r="AE25" s="104">
        <f>VALUE('Time Sheet KN'!AG25-'Time Sheet KN'!AF25)*24</f>
        <v>0</v>
      </c>
      <c r="AF25" s="104">
        <f>VALUE('Time Sheet KN'!AI25-'Time Sheet KN'!AH25)*24</f>
        <v>0</v>
      </c>
      <c r="AG25" s="105">
        <f t="shared" si="106"/>
        <v>0</v>
      </c>
      <c r="AH25" s="5">
        <f t="shared" si="107"/>
        <v>0</v>
      </c>
      <c r="AI25" s="5"/>
      <c r="AJ25" s="5">
        <f>LOOKUP(AJ$6,'Daily Absent'!$O$6:$AX$6,'Daily Absent'!$O25:$AX25)</f>
        <v>0</v>
      </c>
      <c r="AK25" s="104">
        <f>VALUE('Time Sheet KN'!AL25-'Time Sheet KN'!AK25)*24</f>
        <v>0</v>
      </c>
      <c r="AL25" s="104">
        <f>VALUE('Time Sheet KN'!AN25-'Time Sheet KN'!AM25)*24</f>
        <v>0</v>
      </c>
      <c r="AM25" s="104">
        <f>VALUE('Time Sheet KN'!AP25-'Time Sheet KN'!AO25)*24</f>
        <v>0</v>
      </c>
      <c r="AN25" s="105">
        <f t="shared" si="108"/>
        <v>0</v>
      </c>
      <c r="AO25" s="5">
        <f t="shared" si="109"/>
        <v>0</v>
      </c>
      <c r="AP25" s="5"/>
      <c r="AQ25" s="5">
        <f>LOOKUP(AQ$6,'Daily Absent'!$O$6:$AX$6,'Daily Absent'!$O25:$AX25)</f>
        <v>0</v>
      </c>
      <c r="AR25" s="104">
        <f>VALUE('Time Sheet KN'!AS25-'Time Sheet KN'!AR25)*24</f>
        <v>0</v>
      </c>
      <c r="AS25" s="104">
        <f>VALUE('Time Sheet KN'!AU25-'Time Sheet KN'!AT25)*24</f>
        <v>0</v>
      </c>
      <c r="AT25" s="104">
        <f>VALUE('Time Sheet KN'!AW25-'Time Sheet KN'!AV25)*24</f>
        <v>0</v>
      </c>
      <c r="AU25" s="105">
        <f t="shared" si="110"/>
        <v>0</v>
      </c>
      <c r="AV25" s="5">
        <f t="shared" si="111"/>
        <v>0</v>
      </c>
      <c r="AW25" s="5"/>
      <c r="AX25" s="5">
        <f>LOOKUP(AX$6,'Daily Absent'!$O$6:$AX$6,'Daily Absent'!$O25:$AX25)</f>
        <v>0</v>
      </c>
      <c r="AY25" s="104">
        <f>VALUE('Time Sheet KN'!AZ25-'Time Sheet KN'!AY25)*24</f>
        <v>0</v>
      </c>
      <c r="AZ25" s="104">
        <f>VALUE('Time Sheet KN'!BB25-'Time Sheet KN'!BA25)*24</f>
        <v>0</v>
      </c>
      <c r="BA25" s="104">
        <f>VALUE('Time Sheet KN'!BD25-'Time Sheet KN'!BC25)*24</f>
        <v>0</v>
      </c>
      <c r="BB25" s="105">
        <f t="shared" si="112"/>
        <v>0</v>
      </c>
      <c r="BC25" s="5">
        <f t="shared" si="113"/>
        <v>0</v>
      </c>
      <c r="BD25" s="5"/>
      <c r="BE25" s="5">
        <f>LOOKUP(BE$6,'Daily Absent'!$O$6:$AX$6,'Daily Absent'!$O25:$AX25)</f>
        <v>0</v>
      </c>
      <c r="BF25" s="104">
        <f>VALUE('Time Sheet KN'!BG25-'Time Sheet KN'!BF25)*24</f>
        <v>0</v>
      </c>
      <c r="BG25" s="104">
        <f>VALUE('Time Sheet KN'!BI25-'Time Sheet KN'!BH25)*24</f>
        <v>0</v>
      </c>
      <c r="BH25" s="104">
        <f>VALUE('Time Sheet KN'!BK25-'Time Sheet KN'!BJ25)*24</f>
        <v>0</v>
      </c>
      <c r="BI25" s="105">
        <f t="shared" si="114"/>
        <v>0</v>
      </c>
      <c r="BJ25" s="5">
        <f t="shared" si="115"/>
        <v>0</v>
      </c>
      <c r="BK25" s="5"/>
      <c r="BL25" s="5">
        <f>LOOKUP(BL$6,'Daily Absent'!$O$6:$AX$6,'Daily Absent'!$O25:$AX25)</f>
        <v>0</v>
      </c>
      <c r="BM25" s="104">
        <f>VALUE('Time Sheet KN'!BN25-'Time Sheet KN'!BM25)*24</f>
        <v>0</v>
      </c>
      <c r="BN25" s="104">
        <f>VALUE('Time Sheet KN'!BP25-'Time Sheet KN'!BO25)*24</f>
        <v>0</v>
      </c>
      <c r="BO25" s="104">
        <f>VALUE('Time Sheet KN'!BR25-'Time Sheet KN'!BQ25)*24</f>
        <v>0</v>
      </c>
      <c r="BP25" s="105">
        <f t="shared" si="116"/>
        <v>0</v>
      </c>
      <c r="BQ25" s="5">
        <f t="shared" si="117"/>
        <v>0</v>
      </c>
      <c r="BR25" s="5"/>
      <c r="BS25" s="5">
        <f>LOOKUP(BS$6,'Daily Absent'!$O$6:$AX$6,'Daily Absent'!$O25:$AX25)</f>
        <v>0</v>
      </c>
      <c r="BT25" s="104">
        <f>VALUE('Time Sheet KN'!BU25-'Time Sheet KN'!BT25)*24</f>
        <v>0</v>
      </c>
      <c r="BU25" s="104">
        <f>VALUE('Time Sheet KN'!BW25-'Time Sheet KN'!BV25)*24</f>
        <v>0</v>
      </c>
      <c r="BV25" s="104">
        <f>VALUE('Time Sheet KN'!BY25-'Time Sheet KN'!BX25)*24</f>
        <v>0</v>
      </c>
      <c r="BW25" s="105">
        <f t="shared" si="118"/>
        <v>0</v>
      </c>
      <c r="BX25" s="5">
        <f t="shared" si="119"/>
        <v>0</v>
      </c>
      <c r="BY25" s="5"/>
      <c r="BZ25" s="5">
        <f>LOOKUP(BZ$6,'Daily Absent'!$O$6:$AX$6,'Daily Absent'!$O25:$AX25)</f>
        <v>0</v>
      </c>
      <c r="CA25" s="104">
        <f>VALUE('Time Sheet KN'!CB25-'Time Sheet KN'!CA25)*24</f>
        <v>0</v>
      </c>
      <c r="CB25" s="104">
        <f>VALUE('Time Sheet KN'!CD25-'Time Sheet KN'!CC25)*24</f>
        <v>0</v>
      </c>
      <c r="CC25" s="104">
        <f>VALUE('Time Sheet KN'!CF25-'Time Sheet KN'!CE25)*24</f>
        <v>0</v>
      </c>
      <c r="CD25" s="105">
        <f t="shared" si="120"/>
        <v>0</v>
      </c>
      <c r="CE25" s="5">
        <f t="shared" si="121"/>
        <v>0</v>
      </c>
      <c r="CF25" s="5"/>
      <c r="CG25" s="5">
        <f>LOOKUP(CG$6,'Daily Absent'!$O$6:$AX$6,'Daily Absent'!$O25:$AX25)</f>
        <v>0</v>
      </c>
      <c r="CH25" s="104">
        <f>VALUE('Time Sheet KN'!CI25-'Time Sheet KN'!CH25)*24</f>
        <v>0</v>
      </c>
      <c r="CI25" s="104">
        <f>VALUE('Time Sheet KN'!CK25-'Time Sheet KN'!CJ25)*24</f>
        <v>0</v>
      </c>
      <c r="CJ25" s="104">
        <f>VALUE('Time Sheet KN'!CM25-'Time Sheet KN'!CL25)*24</f>
        <v>0</v>
      </c>
      <c r="CK25" s="105">
        <f t="shared" si="122"/>
        <v>0</v>
      </c>
      <c r="CL25" s="5">
        <f t="shared" si="123"/>
        <v>0</v>
      </c>
      <c r="CM25" s="5"/>
      <c r="CN25" s="5">
        <f>LOOKUP(CN$6,'Daily Absent'!$O$6:$AX$6,'Daily Absent'!$O25:$AX25)</f>
        <v>0</v>
      </c>
      <c r="CO25" s="104">
        <f>VALUE('Time Sheet KN'!CP25-'Time Sheet KN'!CO25)*24</f>
        <v>0</v>
      </c>
      <c r="CP25" s="104">
        <f>VALUE('Time Sheet KN'!CR25-'Time Sheet KN'!CQ25)*24</f>
        <v>0</v>
      </c>
      <c r="CQ25" s="104">
        <f>VALUE('Time Sheet KN'!CT25-'Time Sheet KN'!CS25)*24</f>
        <v>0</v>
      </c>
      <c r="CR25" s="105">
        <f t="shared" si="124"/>
        <v>0</v>
      </c>
      <c r="CS25" s="5">
        <f t="shared" si="125"/>
        <v>0</v>
      </c>
      <c r="CT25" s="5"/>
      <c r="CU25" s="5">
        <f>LOOKUP(CU$6,'Daily Absent'!$O$6:$AX$6,'Daily Absent'!$O25:$AX25)</f>
        <v>0</v>
      </c>
      <c r="CV25" s="104">
        <f>VALUE('Time Sheet KN'!CW25-'Time Sheet KN'!CV25)*24</f>
        <v>0</v>
      </c>
      <c r="CW25" s="104">
        <f>VALUE('Time Sheet KN'!CY25-'Time Sheet KN'!CX25)*24</f>
        <v>0</v>
      </c>
      <c r="CX25" s="104">
        <f>VALUE('Time Sheet KN'!DA25-'Time Sheet KN'!CZ25)*24</f>
        <v>0</v>
      </c>
      <c r="CY25" s="105">
        <f t="shared" si="126"/>
        <v>0</v>
      </c>
      <c r="CZ25" s="5">
        <f t="shared" si="127"/>
        <v>0</v>
      </c>
      <c r="DA25" s="5"/>
      <c r="DB25" s="5">
        <f>LOOKUP(DB$6,'Daily Absent'!$O$6:$AX$6,'Daily Absent'!$O25:$AX25)</f>
        <v>0</v>
      </c>
      <c r="DC25" s="104">
        <f>VALUE('Time Sheet KN'!DD25-'Time Sheet KN'!DC25)*24</f>
        <v>0</v>
      </c>
      <c r="DD25" s="104">
        <f>VALUE('Time Sheet KN'!DF25-'Time Sheet KN'!DE25)*24</f>
        <v>0</v>
      </c>
      <c r="DE25" s="104">
        <f>VALUE('Time Sheet KN'!DH25-'Time Sheet KN'!DG25)*24</f>
        <v>0</v>
      </c>
      <c r="DF25" s="105">
        <f t="shared" si="128"/>
        <v>0</v>
      </c>
      <c r="DG25" s="5">
        <f t="shared" si="129"/>
        <v>0</v>
      </c>
      <c r="DH25" s="5"/>
      <c r="DI25" s="5">
        <f>LOOKUP(DI$6,'Daily Absent'!$O$6:$AX$6,'Daily Absent'!$O25:$AX25)</f>
        <v>0</v>
      </c>
      <c r="DJ25" s="104">
        <f>VALUE('Time Sheet KN'!DK25-'Time Sheet KN'!DJ25)*24</f>
        <v>0</v>
      </c>
      <c r="DK25" s="104">
        <f>VALUE('Time Sheet KN'!DM25-'Time Sheet KN'!DL25)*24</f>
        <v>0</v>
      </c>
      <c r="DL25" s="104">
        <f>VALUE('Time Sheet KN'!DO25-'Time Sheet KN'!DN25)*24</f>
        <v>0</v>
      </c>
      <c r="DM25" s="105">
        <f t="shared" si="130"/>
        <v>0</v>
      </c>
      <c r="DN25" s="5">
        <f t="shared" si="131"/>
        <v>0</v>
      </c>
      <c r="DO25" s="5"/>
      <c r="DP25" s="5">
        <f>LOOKUP(DP$6,'Daily Absent'!$O$6:$AX$6,'Daily Absent'!$O25:$AX25)</f>
        <v>0</v>
      </c>
      <c r="DQ25" s="104">
        <f>VALUE('Time Sheet KN'!DR25-'Time Sheet KN'!DQ25)*24</f>
        <v>0</v>
      </c>
      <c r="DR25" s="104">
        <f>VALUE('Time Sheet KN'!DT25-'Time Sheet KN'!DS25)*24</f>
        <v>0</v>
      </c>
      <c r="DS25" s="104">
        <f>VALUE('Time Sheet KN'!DV25-'Time Sheet KN'!DU25)*24</f>
        <v>0</v>
      </c>
      <c r="DT25" s="105">
        <f t="shared" si="132"/>
        <v>0</v>
      </c>
      <c r="DU25" s="5">
        <f t="shared" si="133"/>
        <v>0</v>
      </c>
      <c r="DV25" s="5"/>
      <c r="DW25" s="5">
        <f>LOOKUP(DW$6,'Daily Absent'!$O$6:$AX$6,'Daily Absent'!$O25:$AX25)</f>
        <v>0</v>
      </c>
      <c r="DX25" s="104">
        <f>VALUE('Time Sheet KN'!DY25-'Time Sheet KN'!DX25)*24</f>
        <v>0</v>
      </c>
      <c r="DY25" s="104">
        <f>VALUE('Time Sheet KN'!EA25-'Time Sheet KN'!DZ25)*24</f>
        <v>0</v>
      </c>
      <c r="DZ25" s="104">
        <f>VALUE('Time Sheet KN'!EC25-'Time Sheet KN'!EB25)*24</f>
        <v>0</v>
      </c>
      <c r="EA25" s="105">
        <f t="shared" si="134"/>
        <v>0</v>
      </c>
      <c r="EB25" s="5">
        <f t="shared" si="135"/>
        <v>0</v>
      </c>
      <c r="EC25" s="5"/>
      <c r="ED25" s="5">
        <f>LOOKUP(ED$6,'Daily Absent'!$O$6:$AX$6,'Daily Absent'!$O25:$AX25)</f>
        <v>0</v>
      </c>
      <c r="EE25" s="104">
        <f>VALUE('Time Sheet KN'!EF25-'Time Sheet KN'!EE25)*24</f>
        <v>0</v>
      </c>
      <c r="EF25" s="104">
        <f>VALUE('Time Sheet KN'!EH25-'Time Sheet KN'!EG25)*24</f>
        <v>0</v>
      </c>
      <c r="EG25" s="104">
        <f>VALUE('Time Sheet KN'!EJ25-'Time Sheet KN'!EI25)*24</f>
        <v>0</v>
      </c>
      <c r="EH25" s="105">
        <f t="shared" si="136"/>
        <v>0</v>
      </c>
      <c r="EI25" s="5">
        <f t="shared" si="137"/>
        <v>0</v>
      </c>
      <c r="EJ25" s="5"/>
      <c r="EK25" s="5">
        <f>LOOKUP(EK$6,'Daily Absent'!$O$6:$AX$6,'Daily Absent'!$O25:$AX25)</f>
        <v>0</v>
      </c>
      <c r="EL25" s="104">
        <f>VALUE('Time Sheet KN'!EM25-'Time Sheet KN'!EL25)*24</f>
        <v>0</v>
      </c>
      <c r="EM25" s="104">
        <f>VALUE('Time Sheet KN'!EO25-'Time Sheet KN'!EN25)*24</f>
        <v>0</v>
      </c>
      <c r="EN25" s="104">
        <f>VALUE('Time Sheet KN'!EQ25-'Time Sheet KN'!EP25)*24</f>
        <v>0</v>
      </c>
      <c r="EO25" s="105">
        <f t="shared" si="138"/>
        <v>0</v>
      </c>
      <c r="EP25" s="5">
        <f t="shared" si="139"/>
        <v>0</v>
      </c>
      <c r="EQ25" s="5"/>
      <c r="ER25" s="5">
        <f>LOOKUP(ER$6,'Daily Absent'!$O$6:$AX$6,'Daily Absent'!$O25:$AX25)</f>
        <v>0</v>
      </c>
      <c r="ES25" s="104">
        <f>VALUE('Time Sheet KN'!ET25-'Time Sheet KN'!ES25)*24</f>
        <v>0</v>
      </c>
      <c r="ET25" s="104">
        <f>VALUE('Time Sheet KN'!EV25-'Time Sheet KN'!EU25)*24</f>
        <v>0</v>
      </c>
      <c r="EU25" s="104">
        <f>VALUE('Time Sheet KN'!EX25-'Time Sheet KN'!EW25)*24</f>
        <v>0</v>
      </c>
      <c r="EV25" s="105">
        <f t="shared" si="140"/>
        <v>0</v>
      </c>
      <c r="EW25" s="5">
        <f t="shared" si="141"/>
        <v>0</v>
      </c>
      <c r="EX25" s="5"/>
      <c r="EY25" s="5">
        <f>LOOKUP(EY$6,'Daily Absent'!$O$6:$AX$6,'Daily Absent'!$O25:$AX25)</f>
        <v>0</v>
      </c>
      <c r="EZ25" s="104">
        <f>VALUE('Time Sheet KN'!FA25-'Time Sheet KN'!EZ25)*24</f>
        <v>0</v>
      </c>
      <c r="FA25" s="104">
        <f>VALUE('Time Sheet KN'!FC25-'Time Sheet KN'!FB25)*24</f>
        <v>0</v>
      </c>
      <c r="FB25" s="104">
        <f>VALUE('Time Sheet KN'!FE25-'Time Sheet KN'!FD25)*24</f>
        <v>0</v>
      </c>
      <c r="FC25" s="105">
        <f t="shared" si="142"/>
        <v>0</v>
      </c>
      <c r="FD25" s="5">
        <f t="shared" si="143"/>
        <v>0</v>
      </c>
      <c r="FE25" s="5"/>
      <c r="FF25" s="5">
        <f>LOOKUP(FF$6,'Daily Absent'!$O$6:$AX$6,'Daily Absent'!$O25:$AX25)</f>
        <v>0</v>
      </c>
      <c r="FG25" s="104">
        <f>VALUE('Time Sheet KN'!FH25-'Time Sheet KN'!FG25)*24</f>
        <v>0</v>
      </c>
      <c r="FH25" s="104">
        <f>VALUE('Time Sheet KN'!FJ25-'Time Sheet KN'!FI25)*24</f>
        <v>0</v>
      </c>
      <c r="FI25" s="104">
        <f>VALUE('Time Sheet KN'!FL25-'Time Sheet KN'!FK25)*24</f>
        <v>0</v>
      </c>
      <c r="FJ25" s="105">
        <f t="shared" si="144"/>
        <v>0</v>
      </c>
      <c r="FK25" s="5">
        <f t="shared" si="145"/>
        <v>0</v>
      </c>
      <c r="FL25" s="5"/>
      <c r="FM25" s="5">
        <f>LOOKUP(FM$6,'Daily Absent'!$O$6:$AX$6,'Daily Absent'!$O25:$AX25)</f>
        <v>0</v>
      </c>
      <c r="FN25" s="104">
        <f>VALUE('Time Sheet KN'!FO25-'Time Sheet KN'!FN25)*24</f>
        <v>0</v>
      </c>
      <c r="FO25" s="104">
        <f>VALUE('Time Sheet KN'!FQ25-'Time Sheet KN'!FP25)*24</f>
        <v>0</v>
      </c>
      <c r="FP25" s="104">
        <f>VALUE('Time Sheet KN'!FS25-'Time Sheet KN'!FR25)*24</f>
        <v>0</v>
      </c>
      <c r="FQ25" s="105">
        <f t="shared" si="146"/>
        <v>0</v>
      </c>
      <c r="FR25" s="5">
        <f t="shared" si="147"/>
        <v>0</v>
      </c>
      <c r="FS25" s="5"/>
      <c r="FT25" s="5">
        <f>LOOKUP(FT$6,'Daily Absent'!$O$6:$AX$6,'Daily Absent'!$O25:$AX25)</f>
        <v>0</v>
      </c>
      <c r="FU25" s="104">
        <f>VALUE('Time Sheet KN'!FV25-'Time Sheet KN'!FU25)*24</f>
        <v>0</v>
      </c>
      <c r="FV25" s="104">
        <f>VALUE('Time Sheet KN'!FX25-'Time Sheet KN'!FW25)*24</f>
        <v>0</v>
      </c>
      <c r="FW25" s="104">
        <f>VALUE('Time Sheet KN'!FZ25-'Time Sheet KN'!FY25)*24</f>
        <v>0</v>
      </c>
      <c r="FX25" s="105">
        <f t="shared" si="148"/>
        <v>0</v>
      </c>
      <c r="FY25" s="5">
        <f t="shared" si="149"/>
        <v>0</v>
      </c>
      <c r="FZ25" s="5"/>
      <c r="GA25" s="5">
        <f>LOOKUP(GA$6,'Daily Absent'!$O$6:$AX$6,'Daily Absent'!$O25:$AX25)</f>
        <v>0</v>
      </c>
      <c r="GB25" s="104">
        <f>VALUE('Time Sheet KN'!GC25-'Time Sheet KN'!GB25)*24</f>
        <v>0</v>
      </c>
      <c r="GC25" s="104">
        <f>VALUE('Time Sheet KN'!GE25-'Time Sheet KN'!GD25)*24</f>
        <v>0</v>
      </c>
      <c r="GD25" s="104">
        <f>VALUE('Time Sheet KN'!GG25-'Time Sheet KN'!GF25)*24</f>
        <v>0</v>
      </c>
      <c r="GE25" s="105">
        <f t="shared" si="150"/>
        <v>0</v>
      </c>
      <c r="GF25" s="5">
        <f t="shared" si="151"/>
        <v>0</v>
      </c>
      <c r="GG25" s="5"/>
      <c r="GH25" s="5">
        <f>LOOKUP(GH$6,'Daily Absent'!$O$6:$AX$6,'Daily Absent'!$O25:$AX25)</f>
        <v>0</v>
      </c>
      <c r="GI25" s="104">
        <f>VALUE('Time Sheet KN'!GJ25-'Time Sheet KN'!GI25)*24</f>
        <v>0</v>
      </c>
      <c r="GJ25" s="104">
        <f>VALUE('Time Sheet KN'!GL25-'Time Sheet KN'!GK25)*24</f>
        <v>0</v>
      </c>
      <c r="GK25" s="104">
        <f>VALUE('Time Sheet KN'!GN25-'Time Sheet KN'!GM25)*24</f>
        <v>0</v>
      </c>
      <c r="GL25" s="105">
        <f t="shared" si="152"/>
        <v>0</v>
      </c>
      <c r="GM25" s="5">
        <f t="shared" si="153"/>
        <v>0</v>
      </c>
      <c r="GN25" s="5"/>
      <c r="GO25" s="5">
        <f>LOOKUP(GO$6,'Daily Absent'!$O$6:$AX$6,'Daily Absent'!$O25:$AX25)</f>
        <v>0</v>
      </c>
      <c r="GP25" s="104">
        <f>VALUE('Time Sheet KN'!GQ25-'Time Sheet KN'!GP25)*24</f>
        <v>0</v>
      </c>
      <c r="GQ25" s="104">
        <f>VALUE('Time Sheet KN'!GS25-'Time Sheet KN'!GR25)*24</f>
        <v>0</v>
      </c>
      <c r="GR25" s="104">
        <f>VALUE('Time Sheet KN'!GU25-'Time Sheet KN'!GT25)*24</f>
        <v>0</v>
      </c>
      <c r="GS25" s="105">
        <f t="shared" si="154"/>
        <v>0</v>
      </c>
      <c r="GT25" s="5">
        <f t="shared" si="155"/>
        <v>0</v>
      </c>
      <c r="GU25" s="5"/>
      <c r="GV25" s="5">
        <f>LOOKUP(GV$6,'Daily Absent'!$O$6:$AX$6,'Daily Absent'!$O25:$AX25)</f>
        <v>0</v>
      </c>
      <c r="GW25" s="104">
        <f>VALUE('Time Sheet KN'!GX25-'Time Sheet KN'!GW25)*24</f>
        <v>0</v>
      </c>
      <c r="GX25" s="104">
        <f>VALUE('Time Sheet KN'!GZ25-'Time Sheet KN'!GY25)*24</f>
        <v>0</v>
      </c>
      <c r="GY25" s="104">
        <f>VALUE('Time Sheet KN'!HB25-'Time Sheet KN'!HA25)*24</f>
        <v>0</v>
      </c>
      <c r="GZ25" s="105">
        <f t="shared" si="156"/>
        <v>0</v>
      </c>
      <c r="HA25" s="5">
        <f t="shared" si="157"/>
        <v>0</v>
      </c>
      <c r="HB25" s="5"/>
      <c r="HC25" s="5">
        <f>LOOKUP(HC$6,'Daily Absent'!$O$6:$AX$6,'Daily Absent'!$O25:$AX25)</f>
        <v>0</v>
      </c>
      <c r="HD25" s="104">
        <f>VALUE('Time Sheet KN'!HE25-'Time Sheet KN'!HD25)*24</f>
        <v>0</v>
      </c>
      <c r="HE25" s="104">
        <f>VALUE('Time Sheet KN'!HG25-'Time Sheet KN'!HF25)*24</f>
        <v>0</v>
      </c>
      <c r="HF25" s="104">
        <f>VALUE('Time Sheet KN'!HI25-'Time Sheet KN'!HH25)*24</f>
        <v>0</v>
      </c>
      <c r="HG25" s="105">
        <f t="shared" si="158"/>
        <v>0</v>
      </c>
      <c r="HH25" s="5">
        <f t="shared" si="159"/>
        <v>0</v>
      </c>
      <c r="HI25" s="5"/>
      <c r="HJ25" s="5">
        <f>LOOKUP(HJ$6,'Daily Absent'!$O$6:$AX$6,'Daily Absent'!$O25:$AX25)</f>
        <v>0</v>
      </c>
      <c r="HK25" s="104">
        <f>VALUE('Time Sheet KN'!HL25-'Time Sheet KN'!HK25)*24</f>
        <v>0</v>
      </c>
      <c r="HL25" s="104">
        <f>VALUE('Time Sheet KN'!HN25-'Time Sheet KN'!HM25)*24</f>
        <v>0</v>
      </c>
      <c r="HM25" s="104">
        <f>VALUE('Time Sheet KN'!HP25-'Time Sheet KN'!HO25)*24</f>
        <v>0</v>
      </c>
      <c r="HN25" s="105">
        <f t="shared" si="160"/>
        <v>0</v>
      </c>
      <c r="HO25" s="5">
        <f t="shared" si="161"/>
        <v>0</v>
      </c>
      <c r="HP25" s="5"/>
      <c r="HQ25" s="5">
        <f>LOOKUP(HQ$6,'Daily Absent'!$O$6:$AX$6,'Daily Absent'!$O25:$AX25)</f>
        <v>0</v>
      </c>
      <c r="HR25" s="104">
        <f>VALUE('Time Sheet KN'!HS25-'Time Sheet KN'!HR25)*24</f>
        <v>0</v>
      </c>
      <c r="HS25" s="104">
        <f>VALUE('Time Sheet KN'!HU25-'Time Sheet KN'!HT25)*24</f>
        <v>0</v>
      </c>
      <c r="HT25" s="104">
        <f>VALUE('Time Sheet KN'!HW25-'Time Sheet KN'!HV25)*24</f>
        <v>0</v>
      </c>
      <c r="HU25" s="105">
        <f t="shared" si="162"/>
        <v>0</v>
      </c>
      <c r="HV25" s="5">
        <f t="shared" si="163"/>
        <v>0</v>
      </c>
      <c r="HW25" s="5"/>
      <c r="HX25" s="5">
        <f>LOOKUP(HX$6,'Daily Absent'!$O$6:$AX$6,'Daily Absent'!$O25:$AX25)</f>
        <v>0</v>
      </c>
      <c r="HY25" s="104">
        <f>VALUE('Time Sheet KN'!HZ25-'Time Sheet KN'!HY25)*24</f>
        <v>0</v>
      </c>
      <c r="HZ25" s="104">
        <f>VALUE('Time Sheet KN'!IB25-'Time Sheet KN'!IA25)*24</f>
        <v>0</v>
      </c>
      <c r="IA25" s="104">
        <f>VALUE('Time Sheet KN'!ID25-'Time Sheet KN'!IC25)*24</f>
        <v>0</v>
      </c>
      <c r="IB25" s="105">
        <f t="shared" si="164"/>
        <v>0</v>
      </c>
      <c r="IC25" s="5">
        <f t="shared" si="165"/>
        <v>0</v>
      </c>
      <c r="ID25" s="5"/>
      <c r="IE25" s="5">
        <f>LOOKUP(IE$6,'Daily Absent'!$O$6:$AX$6,'Daily Absent'!$O25:$AX25)</f>
        <v>0</v>
      </c>
      <c r="IF25" s="104">
        <f>VALUE('Time Sheet KN'!IG25-'Time Sheet KN'!IF25)*24</f>
        <v>0</v>
      </c>
      <c r="IG25" s="104">
        <f>VALUE('Time Sheet KN'!II25-'Time Sheet KN'!IH25)*24</f>
        <v>0</v>
      </c>
      <c r="IH25" s="104">
        <f>VALUE('Time Sheet KN'!IK25-'Time Sheet KN'!IJ25)*24</f>
        <v>0</v>
      </c>
      <c r="II25" s="105">
        <f t="shared" si="166"/>
        <v>0</v>
      </c>
      <c r="IJ25" s="5">
        <f t="shared" si="167"/>
        <v>0</v>
      </c>
      <c r="IK25" s="5"/>
      <c r="IL25" s="5">
        <f>LOOKUP(IL$6,'Daily Absent'!$O$6:$AX$6,'Daily Absent'!$O25:$AX25)</f>
        <v>0</v>
      </c>
      <c r="IM25" s="104">
        <f>VALUE('Time Sheet KN'!IN25-'Time Sheet KN'!IM25)*24</f>
        <v>0</v>
      </c>
      <c r="IN25" s="104">
        <f>VALUE('Time Sheet KN'!IP25-'Time Sheet KN'!IO25)*24</f>
        <v>0</v>
      </c>
      <c r="IO25" s="104">
        <f>VALUE('Time Sheet KN'!IR25-'Time Sheet KN'!IQ25)*24</f>
        <v>0</v>
      </c>
      <c r="IP25" s="105">
        <f t="shared" si="168"/>
        <v>0</v>
      </c>
      <c r="IQ25" s="5">
        <f t="shared" si="169"/>
        <v>0</v>
      </c>
      <c r="IR25" s="5"/>
      <c r="IS25" s="5">
        <f>LOOKUP(IS$6,'Daily Absent'!$O$6:$AX$6,'Daily Absent'!$O25:$AX25)</f>
        <v>0</v>
      </c>
      <c r="IT25" s="104">
        <f>VALUE('Time Sheet KN'!IU25-'Time Sheet KN'!IT25)*24</f>
        <v>0</v>
      </c>
      <c r="IU25" s="104">
        <f>VALUE('Time Sheet KN'!IW25-'Time Sheet KN'!IV25)*24</f>
        <v>0</v>
      </c>
      <c r="IV25" s="104">
        <f>VALUE('Time Sheet KN'!IY25-'Time Sheet KN'!IX25)*24</f>
        <v>0</v>
      </c>
      <c r="IW25" s="105">
        <f t="shared" si="170"/>
        <v>0</v>
      </c>
      <c r="IX25" s="5">
        <f t="shared" si="171"/>
        <v>0</v>
      </c>
      <c r="IY25" s="5"/>
      <c r="IZ25" s="5">
        <f>LOOKUP(IZ$6,'Daily Absent'!$O$6:$AX$6,'Daily Absent'!$O25:$AX25)</f>
        <v>0</v>
      </c>
      <c r="JA25" s="104">
        <f>VALUE('Time Sheet KN'!JB25-'Time Sheet KN'!JA25)*24</f>
        <v>0</v>
      </c>
      <c r="JB25" s="104">
        <f>VALUE('Time Sheet KN'!JD25-'Time Sheet KN'!JC25)*24</f>
        <v>0</v>
      </c>
      <c r="JC25" s="104">
        <f>VALUE('Time Sheet KN'!JF25-'Time Sheet KN'!JE25)*24</f>
        <v>0</v>
      </c>
      <c r="JD25" s="105">
        <f t="shared" si="172"/>
        <v>0</v>
      </c>
      <c r="JE25" s="5">
        <f t="shared" si="173"/>
        <v>0</v>
      </c>
      <c r="JF25" s="5"/>
    </row>
    <row r="26" spans="1:266" ht="20" customHeight="1">
      <c r="A26" s="54">
        <f>IF('Master MP Status'!A26&gt;0,'Master MP Status'!A26,"")</f>
        <v>18</v>
      </c>
      <c r="B26" s="5" t="str">
        <f>IF(ISTEXT('Master MP Status'!B26),'Master MP Status'!B26,"")</f>
        <v>INDIRECT</v>
      </c>
      <c r="C26" s="153">
        <f>IF(OR(ISTEXT('Master MP Status'!C26),'Master MP Status'!C26&gt;0),'Master MP Status'!C26,"")</f>
        <v>250059</v>
      </c>
      <c r="D26" s="154">
        <f>IF(OR(ISTEXT('Master MP Status'!D26),'Master MP Status'!D26&gt;0),'Master MP Status'!D26,"")</f>
        <v>250062</v>
      </c>
      <c r="E26" s="5" t="str">
        <f>IF(ISTEXT('Master MP Status'!E26),'Master MP Status'!E26,"")</f>
        <v>MUHAMMAD RIPKI ABDAU</v>
      </c>
      <c r="F26" s="5" t="str">
        <f>IF(ISTEXT('Master MP Status'!F26),'Master MP Status'!F26,"")</f>
        <v/>
      </c>
      <c r="G26" s="5" t="str">
        <f>IF(ISTEXT('Master MP Status'!G26),'Master MP Status'!G26,"")</f>
        <v>Jakarta</v>
      </c>
      <c r="H26" s="5" t="str">
        <f>IF(ISTEXT('Master MP Status'!H26),'Master MP Status'!H26,"")</f>
        <v>HO</v>
      </c>
      <c r="I26" s="5" t="str">
        <f>IF(ISTEXT('Master MP Status'!I26),'Master MP Status'!I26,"")</f>
        <v>Accountant</v>
      </c>
      <c r="J26" s="5" t="str">
        <f>IF(ISTEXT('Master MP Status'!J26),'Master MP Status'!J26,"")</f>
        <v>F &amp; A</v>
      </c>
      <c r="K26" s="9">
        <f>IF(OR('Master MP Status'!K26=0,'Master MP Status'!K26=""),"",'Master MP Status'!K26)</f>
        <v>45775</v>
      </c>
      <c r="L26" s="9">
        <f>IF(OR('Master MP Status'!L26=0,'Master MP Status'!L26=""),"",'Master MP Status'!L26)</f>
        <v>45775</v>
      </c>
      <c r="M26" s="9" t="str">
        <f>IF(OR('Master MP Status'!M26=0,'Master MP Status'!M26=""),"",'Master MP Status'!M26)</f>
        <v/>
      </c>
      <c r="N26" s="5" t="str">
        <f>IF(ISTEXT('Master MP Status'!N26),'Master MP Status'!N26,"")</f>
        <v/>
      </c>
      <c r="O26" s="5">
        <f>LOOKUP(O$6,'Daily Absent'!$O$6:$AX$6,'Daily Absent'!$O26:$AX26)</f>
        <v>1</v>
      </c>
      <c r="P26" s="104">
        <f>VALUE('Time Sheet KN'!Q26-'Time Sheet KN'!P26)*24</f>
        <v>5</v>
      </c>
      <c r="Q26" s="104">
        <f>VALUE('Time Sheet KN'!S26-'Time Sheet KN'!R26)*24</f>
        <v>5.0000000000000009</v>
      </c>
      <c r="R26" s="104">
        <f>VALUE('Time Sheet KN'!U26-'Time Sheet KN'!T26)*24</f>
        <v>0</v>
      </c>
      <c r="S26" s="105">
        <f t="shared" si="102"/>
        <v>10</v>
      </c>
      <c r="T26" s="5">
        <f t="shared" si="103"/>
        <v>0</v>
      </c>
      <c r="U26" s="5"/>
      <c r="V26" s="5">
        <f>LOOKUP(V$6,'Daily Absent'!$O$6:$AX$6,'Daily Absent'!$O26:$AX26)</f>
        <v>1</v>
      </c>
      <c r="W26" s="104">
        <f>VALUE('Time Sheet KN'!X26-'Time Sheet KN'!W26)*24</f>
        <v>5</v>
      </c>
      <c r="X26" s="104">
        <f>VALUE('Time Sheet KN'!Z26-'Time Sheet KN'!Y26)*24</f>
        <v>5.0000000000000009</v>
      </c>
      <c r="Y26" s="104">
        <f>VALUE('Time Sheet KN'!AB26-'Time Sheet KN'!AA26)*24</f>
        <v>0</v>
      </c>
      <c r="Z26" s="105">
        <f t="shared" si="104"/>
        <v>10</v>
      </c>
      <c r="AA26" s="5">
        <f t="shared" si="105"/>
        <v>0</v>
      </c>
      <c r="AB26" s="5"/>
      <c r="AC26" s="5">
        <f>LOOKUP(AC$6,'Daily Absent'!$O$6:$AX$6,'Daily Absent'!$O26:$AX26)</f>
        <v>1</v>
      </c>
      <c r="AD26" s="104">
        <f>VALUE('Time Sheet KN'!AE26-'Time Sheet KN'!AD26)*24</f>
        <v>5</v>
      </c>
      <c r="AE26" s="104">
        <f>VALUE('Time Sheet KN'!AG26-'Time Sheet KN'!AF26)*24</f>
        <v>5.0000000000000009</v>
      </c>
      <c r="AF26" s="104">
        <f>VALUE('Time Sheet KN'!AI26-'Time Sheet KN'!AH26)*24</f>
        <v>0</v>
      </c>
      <c r="AG26" s="105">
        <f t="shared" si="106"/>
        <v>10</v>
      </c>
      <c r="AH26" s="5">
        <f t="shared" si="107"/>
        <v>0</v>
      </c>
      <c r="AI26" s="5"/>
      <c r="AJ26" s="5">
        <f>LOOKUP(AJ$6,'Daily Absent'!$O$6:$AX$6,'Daily Absent'!$O26:$AX26)</f>
        <v>1</v>
      </c>
      <c r="AK26" s="104">
        <f>VALUE('Time Sheet KN'!AL26-'Time Sheet KN'!AK26)*24</f>
        <v>5</v>
      </c>
      <c r="AL26" s="104">
        <f>VALUE('Time Sheet KN'!AN26-'Time Sheet KN'!AM26)*24</f>
        <v>5.0000000000000009</v>
      </c>
      <c r="AM26" s="104">
        <f>VALUE('Time Sheet KN'!AP26-'Time Sheet KN'!AO26)*24</f>
        <v>0</v>
      </c>
      <c r="AN26" s="105">
        <f t="shared" si="108"/>
        <v>10</v>
      </c>
      <c r="AO26" s="5">
        <f t="shared" si="109"/>
        <v>0</v>
      </c>
      <c r="AP26" s="5"/>
      <c r="AQ26" s="5">
        <f>LOOKUP(AQ$6,'Daily Absent'!$O$6:$AX$6,'Daily Absent'!$O26:$AX26)</f>
        <v>1</v>
      </c>
      <c r="AR26" s="104">
        <f>VALUE('Time Sheet KN'!AS26-'Time Sheet KN'!AR26)*24</f>
        <v>5</v>
      </c>
      <c r="AS26" s="104">
        <f>VALUE('Time Sheet KN'!AU26-'Time Sheet KN'!AT26)*24</f>
        <v>4.0000000000000018</v>
      </c>
      <c r="AT26" s="104">
        <f>VALUE('Time Sheet KN'!AW26-'Time Sheet KN'!AV26)*24</f>
        <v>0</v>
      </c>
      <c r="AU26" s="105">
        <f t="shared" si="110"/>
        <v>9</v>
      </c>
      <c r="AV26" s="5">
        <f t="shared" si="111"/>
        <v>1.7763568394002505E-15</v>
      </c>
      <c r="AW26" s="5"/>
      <c r="AX26" s="5">
        <f>LOOKUP(AX$6,'Daily Absent'!$O$6:$AX$6,'Daily Absent'!$O26:$AX26)</f>
        <v>1</v>
      </c>
      <c r="AY26" s="104">
        <f>VALUE('Time Sheet KN'!AZ26-'Time Sheet KN'!AY26)*24</f>
        <v>4</v>
      </c>
      <c r="AZ26" s="104">
        <f>VALUE('Time Sheet KN'!BB26-'Time Sheet KN'!BA26)*24</f>
        <v>3</v>
      </c>
      <c r="BA26" s="104">
        <f>VALUE('Time Sheet KN'!BD26-'Time Sheet KN'!BC26)*24</f>
        <v>0</v>
      </c>
      <c r="BB26" s="105">
        <f t="shared" si="112"/>
        <v>0</v>
      </c>
      <c r="BC26" s="5">
        <f t="shared" si="113"/>
        <v>7</v>
      </c>
      <c r="BD26" s="5"/>
      <c r="BE26" s="5">
        <f>LOOKUP(BE$6,'Daily Absent'!$O$6:$AX$6,'Daily Absent'!$O26:$AX26)</f>
        <v>1</v>
      </c>
      <c r="BF26" s="104">
        <f>VALUE('Time Sheet KN'!BG26-'Time Sheet KN'!BF26)*24</f>
        <v>5</v>
      </c>
      <c r="BG26" s="104">
        <f>VALUE('Time Sheet KN'!BI26-'Time Sheet KN'!BH26)*24</f>
        <v>5.0000000000000009</v>
      </c>
      <c r="BH26" s="104">
        <f>VALUE('Time Sheet KN'!BK26-'Time Sheet KN'!BJ26)*24</f>
        <v>0</v>
      </c>
      <c r="BI26" s="105">
        <f t="shared" si="114"/>
        <v>10</v>
      </c>
      <c r="BJ26" s="5">
        <f t="shared" si="115"/>
        <v>0</v>
      </c>
      <c r="BK26" s="5"/>
      <c r="BL26" s="5">
        <f>LOOKUP(BL$6,'Daily Absent'!$O$6:$AX$6,'Daily Absent'!$O26:$AX26)</f>
        <v>1</v>
      </c>
      <c r="BM26" s="104">
        <f>VALUE('Time Sheet KN'!BN26-'Time Sheet KN'!BM26)*24</f>
        <v>5</v>
      </c>
      <c r="BN26" s="104">
        <f>VALUE('Time Sheet KN'!BP26-'Time Sheet KN'!BO26)*24</f>
        <v>5.0000000000000009</v>
      </c>
      <c r="BO26" s="104">
        <f>VALUE('Time Sheet KN'!BR26-'Time Sheet KN'!BQ26)*24</f>
        <v>0</v>
      </c>
      <c r="BP26" s="105">
        <f t="shared" si="116"/>
        <v>10</v>
      </c>
      <c r="BQ26" s="5">
        <f t="shared" si="117"/>
        <v>0</v>
      </c>
      <c r="BR26" s="5"/>
      <c r="BS26" s="5">
        <f>LOOKUP(BS$6,'Daily Absent'!$O$6:$AX$6,'Daily Absent'!$O26:$AX26)</f>
        <v>1</v>
      </c>
      <c r="BT26" s="104">
        <f>VALUE('Time Sheet KN'!BU26-'Time Sheet KN'!BT26)*24</f>
        <v>5</v>
      </c>
      <c r="BU26" s="104">
        <f>VALUE('Time Sheet KN'!BW26-'Time Sheet KN'!BV26)*24</f>
        <v>5.0000000000000009</v>
      </c>
      <c r="BV26" s="104">
        <f>VALUE('Time Sheet KN'!BY26-'Time Sheet KN'!BX26)*24</f>
        <v>0</v>
      </c>
      <c r="BW26" s="105">
        <f t="shared" si="118"/>
        <v>10</v>
      </c>
      <c r="BX26" s="5">
        <f t="shared" si="119"/>
        <v>0</v>
      </c>
      <c r="BY26" s="5"/>
      <c r="BZ26" s="5">
        <f>LOOKUP(BZ$6,'Daily Absent'!$O$6:$AX$6,'Daily Absent'!$O26:$AX26)</f>
        <v>1</v>
      </c>
      <c r="CA26" s="104">
        <f>VALUE('Time Sheet KN'!CB26-'Time Sheet KN'!CA26)*24</f>
        <v>5</v>
      </c>
      <c r="CB26" s="104">
        <f>VALUE('Time Sheet KN'!CD26-'Time Sheet KN'!CC26)*24</f>
        <v>5.0000000000000009</v>
      </c>
      <c r="CC26" s="104">
        <f>VALUE('Time Sheet KN'!CF26-'Time Sheet KN'!CE26)*24</f>
        <v>0</v>
      </c>
      <c r="CD26" s="105">
        <f t="shared" si="120"/>
        <v>10</v>
      </c>
      <c r="CE26" s="5">
        <f t="shared" si="121"/>
        <v>0</v>
      </c>
      <c r="CF26" s="5"/>
      <c r="CG26" s="5">
        <f>LOOKUP(CG$6,'Daily Absent'!$O$6:$AX$6,'Daily Absent'!$O26:$AX26)</f>
        <v>1</v>
      </c>
      <c r="CH26" s="104">
        <f>VALUE('Time Sheet KN'!CI26-'Time Sheet KN'!CH26)*24</f>
        <v>5</v>
      </c>
      <c r="CI26" s="104">
        <f>VALUE('Time Sheet KN'!CK26-'Time Sheet KN'!CJ26)*24</f>
        <v>5.0000000000000009</v>
      </c>
      <c r="CJ26" s="104">
        <f>VALUE('Time Sheet KN'!CM26-'Time Sheet KN'!CL26)*24</f>
        <v>3</v>
      </c>
      <c r="CK26" s="105">
        <f t="shared" si="122"/>
        <v>10</v>
      </c>
      <c r="CL26" s="5">
        <f t="shared" si="123"/>
        <v>3</v>
      </c>
      <c r="CM26" s="5"/>
      <c r="CN26" s="5">
        <f>LOOKUP(CN$6,'Daily Absent'!$O$6:$AX$6,'Daily Absent'!$O26:$AX26)</f>
        <v>1</v>
      </c>
      <c r="CO26" s="104">
        <f>VALUE('Time Sheet KN'!CP26-'Time Sheet KN'!CO26)*24</f>
        <v>5</v>
      </c>
      <c r="CP26" s="104">
        <f>VALUE('Time Sheet KN'!CR26-'Time Sheet KN'!CQ26)*24</f>
        <v>4.0000000000000018</v>
      </c>
      <c r="CQ26" s="104">
        <f>VALUE('Time Sheet KN'!CT26-'Time Sheet KN'!CS26)*24</f>
        <v>0</v>
      </c>
      <c r="CR26" s="105">
        <f t="shared" si="124"/>
        <v>9</v>
      </c>
      <c r="CS26" s="5">
        <f t="shared" si="125"/>
        <v>1.7763568394002505E-15</v>
      </c>
      <c r="CT26" s="5"/>
      <c r="CU26" s="5">
        <f>LOOKUP(CU$6,'Daily Absent'!$O$6:$AX$6,'Daily Absent'!$O26:$AX26)</f>
        <v>0</v>
      </c>
      <c r="CV26" s="104">
        <f>VALUE('Time Sheet KN'!CW26-'Time Sheet KN'!CV26)*24</f>
        <v>0</v>
      </c>
      <c r="CW26" s="104">
        <f>VALUE('Time Sheet KN'!CY26-'Time Sheet KN'!CX26)*24</f>
        <v>0</v>
      </c>
      <c r="CX26" s="104">
        <f>VALUE('Time Sheet KN'!DA26-'Time Sheet KN'!CZ26)*24</f>
        <v>0</v>
      </c>
      <c r="CY26" s="105">
        <f t="shared" si="126"/>
        <v>0</v>
      </c>
      <c r="CZ26" s="5">
        <f t="shared" si="127"/>
        <v>0</v>
      </c>
      <c r="DA26" s="5"/>
      <c r="DB26" s="5">
        <f>LOOKUP(DB$6,'Daily Absent'!$O$6:$AX$6,'Daily Absent'!$O26:$AX26)</f>
        <v>1</v>
      </c>
      <c r="DC26" s="104">
        <f>VALUE('Time Sheet KN'!DD26-'Time Sheet KN'!DC26)*24</f>
        <v>5</v>
      </c>
      <c r="DD26" s="104">
        <f>VALUE('Time Sheet KN'!DF26-'Time Sheet KN'!DE26)*24</f>
        <v>5.0000000000000009</v>
      </c>
      <c r="DE26" s="104">
        <f>VALUE('Time Sheet KN'!DH26-'Time Sheet KN'!DG26)*24</f>
        <v>0</v>
      </c>
      <c r="DF26" s="105">
        <f t="shared" si="128"/>
        <v>10</v>
      </c>
      <c r="DG26" s="5">
        <f t="shared" si="129"/>
        <v>0</v>
      </c>
      <c r="DH26" s="5"/>
      <c r="DI26" s="5">
        <f>LOOKUP(DI$6,'Daily Absent'!$O$6:$AX$6,'Daily Absent'!$O26:$AX26)</f>
        <v>1</v>
      </c>
      <c r="DJ26" s="104">
        <f>VALUE('Time Sheet KN'!DK26-'Time Sheet KN'!DJ26)*24</f>
        <v>5</v>
      </c>
      <c r="DK26" s="104">
        <f>VALUE('Time Sheet KN'!DM26-'Time Sheet KN'!DL26)*24</f>
        <v>5.0000000000000009</v>
      </c>
      <c r="DL26" s="104">
        <f>VALUE('Time Sheet KN'!DO26-'Time Sheet KN'!DN26)*24</f>
        <v>0</v>
      </c>
      <c r="DM26" s="105">
        <f t="shared" si="130"/>
        <v>10</v>
      </c>
      <c r="DN26" s="5">
        <f t="shared" si="131"/>
        <v>0</v>
      </c>
      <c r="DO26" s="5"/>
      <c r="DP26" s="5">
        <f>LOOKUP(DP$6,'Daily Absent'!$O$6:$AX$6,'Daily Absent'!$O26:$AX26)</f>
        <v>1</v>
      </c>
      <c r="DQ26" s="104">
        <f>VALUE('Time Sheet KN'!DR26-'Time Sheet KN'!DQ26)*24</f>
        <v>5</v>
      </c>
      <c r="DR26" s="104">
        <f>VALUE('Time Sheet KN'!DT26-'Time Sheet KN'!DS26)*24</f>
        <v>5.0000000000000009</v>
      </c>
      <c r="DS26" s="104">
        <f>VALUE('Time Sheet KN'!DV26-'Time Sheet KN'!DU26)*24</f>
        <v>0</v>
      </c>
      <c r="DT26" s="105">
        <f t="shared" si="132"/>
        <v>10</v>
      </c>
      <c r="DU26" s="5">
        <f t="shared" si="133"/>
        <v>0</v>
      </c>
      <c r="DV26" s="5"/>
      <c r="DW26" s="5">
        <f>LOOKUP(DW$6,'Daily Absent'!$O$6:$AX$6,'Daily Absent'!$O26:$AX26)</f>
        <v>1</v>
      </c>
      <c r="DX26" s="104">
        <f>VALUE('Time Sheet KN'!DY26-'Time Sheet KN'!DX26)*24</f>
        <v>5</v>
      </c>
      <c r="DY26" s="104">
        <f>VALUE('Time Sheet KN'!EA26-'Time Sheet KN'!DZ26)*24</f>
        <v>5.0000000000000009</v>
      </c>
      <c r="DZ26" s="104">
        <f>VALUE('Time Sheet KN'!EC26-'Time Sheet KN'!EB26)*24</f>
        <v>0</v>
      </c>
      <c r="EA26" s="105">
        <f t="shared" si="134"/>
        <v>10</v>
      </c>
      <c r="EB26" s="5">
        <f t="shared" si="135"/>
        <v>0</v>
      </c>
      <c r="EC26" s="5"/>
      <c r="ED26" s="5">
        <f>LOOKUP(ED$6,'Daily Absent'!$O$6:$AX$6,'Daily Absent'!$O26:$AX26)</f>
        <v>1</v>
      </c>
      <c r="EE26" s="104">
        <f>VALUE('Time Sheet KN'!EF26-'Time Sheet KN'!EE26)*24</f>
        <v>5</v>
      </c>
      <c r="EF26" s="104">
        <f>VALUE('Time Sheet KN'!EH26-'Time Sheet KN'!EG26)*24</f>
        <v>5.0000000000000009</v>
      </c>
      <c r="EG26" s="104">
        <f>VALUE('Time Sheet KN'!EJ26-'Time Sheet KN'!EI26)*24</f>
        <v>3</v>
      </c>
      <c r="EH26" s="105">
        <f t="shared" si="136"/>
        <v>10</v>
      </c>
      <c r="EI26" s="5">
        <f t="shared" si="137"/>
        <v>3</v>
      </c>
      <c r="EJ26" s="5"/>
      <c r="EK26" s="5">
        <f>LOOKUP(EK$6,'Daily Absent'!$O$6:$AX$6,'Daily Absent'!$O26:$AX26)</f>
        <v>1</v>
      </c>
      <c r="EL26" s="104">
        <f>VALUE('Time Sheet KN'!EM26-'Time Sheet KN'!EL26)*24</f>
        <v>5</v>
      </c>
      <c r="EM26" s="104">
        <f>VALUE('Time Sheet KN'!EO26-'Time Sheet KN'!EN26)*24</f>
        <v>5.0000000000000009</v>
      </c>
      <c r="EN26" s="104">
        <f>VALUE('Time Sheet KN'!EQ26-'Time Sheet KN'!EP26)*24</f>
        <v>0</v>
      </c>
      <c r="EO26" s="105">
        <f t="shared" si="138"/>
        <v>9</v>
      </c>
      <c r="EP26" s="5">
        <f t="shared" si="139"/>
        <v>1</v>
      </c>
      <c r="EQ26" s="5"/>
      <c r="ER26" s="5">
        <f>LOOKUP(ER$6,'Daily Absent'!$O$6:$AX$6,'Daily Absent'!$O26:$AX26)</f>
        <v>0</v>
      </c>
      <c r="ES26" s="104">
        <f>VALUE('Time Sheet KN'!ET26-'Time Sheet KN'!ES26)*24</f>
        <v>0</v>
      </c>
      <c r="ET26" s="104">
        <f>VALUE('Time Sheet KN'!EV26-'Time Sheet KN'!EU26)*24</f>
        <v>0</v>
      </c>
      <c r="EU26" s="104">
        <f>VALUE('Time Sheet KN'!EX26-'Time Sheet KN'!EW26)*24</f>
        <v>0</v>
      </c>
      <c r="EV26" s="105">
        <f t="shared" si="140"/>
        <v>0</v>
      </c>
      <c r="EW26" s="5">
        <f t="shared" si="141"/>
        <v>0</v>
      </c>
      <c r="EX26" s="5"/>
      <c r="EY26" s="5">
        <f>LOOKUP(EY$6,'Daily Absent'!$O$6:$AX$6,'Daily Absent'!$O26:$AX26)</f>
        <v>1</v>
      </c>
      <c r="EZ26" s="104">
        <f>VALUE('Time Sheet KN'!FA26-'Time Sheet KN'!EZ26)*24</f>
        <v>5</v>
      </c>
      <c r="FA26" s="104">
        <f>VALUE('Time Sheet KN'!FC26-'Time Sheet KN'!FB26)*24</f>
        <v>5.0000000000000009</v>
      </c>
      <c r="FB26" s="104">
        <f>VALUE('Time Sheet KN'!FE26-'Time Sheet KN'!FD26)*24</f>
        <v>0</v>
      </c>
      <c r="FC26" s="105">
        <f t="shared" si="142"/>
        <v>10</v>
      </c>
      <c r="FD26" s="5">
        <f t="shared" si="143"/>
        <v>0</v>
      </c>
      <c r="FE26" s="5"/>
      <c r="FF26" s="5">
        <f>LOOKUP(FF$6,'Daily Absent'!$O$6:$AX$6,'Daily Absent'!$O26:$AX26)</f>
        <v>1</v>
      </c>
      <c r="FG26" s="104">
        <f>VALUE('Time Sheet KN'!FH26-'Time Sheet KN'!FG26)*24</f>
        <v>0</v>
      </c>
      <c r="FH26" s="104">
        <f>VALUE('Time Sheet KN'!FJ26-'Time Sheet KN'!FI26)*24</f>
        <v>0</v>
      </c>
      <c r="FI26" s="104">
        <f>VALUE('Time Sheet KN'!FL26-'Time Sheet KN'!FK26)*24</f>
        <v>0</v>
      </c>
      <c r="FJ26" s="105">
        <f t="shared" si="144"/>
        <v>0</v>
      </c>
      <c r="FK26" s="5">
        <f t="shared" si="145"/>
        <v>0</v>
      </c>
      <c r="FL26" s="5"/>
      <c r="FM26" s="5">
        <f>LOOKUP(FM$6,'Daily Absent'!$O$6:$AX$6,'Daily Absent'!$O26:$AX26)</f>
        <v>0</v>
      </c>
      <c r="FN26" s="104">
        <f>VALUE('Time Sheet KN'!FO26-'Time Sheet KN'!FN26)*24</f>
        <v>0</v>
      </c>
      <c r="FO26" s="104">
        <f>VALUE('Time Sheet KN'!FQ26-'Time Sheet KN'!FP26)*24</f>
        <v>0</v>
      </c>
      <c r="FP26" s="104">
        <f>VALUE('Time Sheet KN'!FS26-'Time Sheet KN'!FR26)*24</f>
        <v>0</v>
      </c>
      <c r="FQ26" s="105">
        <f t="shared" si="146"/>
        <v>0</v>
      </c>
      <c r="FR26" s="5">
        <f t="shared" si="147"/>
        <v>0</v>
      </c>
      <c r="FS26" s="5"/>
      <c r="FT26" s="5">
        <f>LOOKUP(FT$6,'Daily Absent'!$O$6:$AX$6,'Daily Absent'!$O26:$AX26)</f>
        <v>0</v>
      </c>
      <c r="FU26" s="104">
        <f>VALUE('Time Sheet KN'!FV26-'Time Sheet KN'!FU26)*24</f>
        <v>0</v>
      </c>
      <c r="FV26" s="104">
        <f>VALUE('Time Sheet KN'!FX26-'Time Sheet KN'!FW26)*24</f>
        <v>0</v>
      </c>
      <c r="FW26" s="104">
        <f>VALUE('Time Sheet KN'!FZ26-'Time Sheet KN'!FY26)*24</f>
        <v>0</v>
      </c>
      <c r="FX26" s="105">
        <f t="shared" si="148"/>
        <v>0</v>
      </c>
      <c r="FY26" s="5">
        <f t="shared" si="149"/>
        <v>0</v>
      </c>
      <c r="FZ26" s="5"/>
      <c r="GA26" s="5">
        <f>LOOKUP(GA$6,'Daily Absent'!$O$6:$AX$6,'Daily Absent'!$O26:$AX26)</f>
        <v>0</v>
      </c>
      <c r="GB26" s="104">
        <f>VALUE('Time Sheet KN'!GC26-'Time Sheet KN'!GB26)*24</f>
        <v>0</v>
      </c>
      <c r="GC26" s="104">
        <f>VALUE('Time Sheet KN'!GE26-'Time Sheet KN'!GD26)*24</f>
        <v>0</v>
      </c>
      <c r="GD26" s="104">
        <f>VALUE('Time Sheet KN'!GG26-'Time Sheet KN'!GF26)*24</f>
        <v>0</v>
      </c>
      <c r="GE26" s="105">
        <f t="shared" si="150"/>
        <v>0</v>
      </c>
      <c r="GF26" s="5">
        <f t="shared" si="151"/>
        <v>0</v>
      </c>
      <c r="GG26" s="5"/>
      <c r="GH26" s="5">
        <f>LOOKUP(GH$6,'Daily Absent'!$O$6:$AX$6,'Daily Absent'!$O26:$AX26)</f>
        <v>0</v>
      </c>
      <c r="GI26" s="104">
        <f>VALUE('Time Sheet KN'!GJ26-'Time Sheet KN'!GI26)*24</f>
        <v>0</v>
      </c>
      <c r="GJ26" s="104">
        <f>VALUE('Time Sheet KN'!GL26-'Time Sheet KN'!GK26)*24</f>
        <v>0</v>
      </c>
      <c r="GK26" s="104">
        <f>VALUE('Time Sheet KN'!GN26-'Time Sheet KN'!GM26)*24</f>
        <v>0</v>
      </c>
      <c r="GL26" s="105">
        <f t="shared" si="152"/>
        <v>0</v>
      </c>
      <c r="GM26" s="5">
        <f t="shared" si="153"/>
        <v>0</v>
      </c>
      <c r="GN26" s="5"/>
      <c r="GO26" s="5">
        <f>LOOKUP(GO$6,'Daily Absent'!$O$6:$AX$6,'Daily Absent'!$O26:$AX26)</f>
        <v>0</v>
      </c>
      <c r="GP26" s="104">
        <f>VALUE('Time Sheet KN'!GQ26-'Time Sheet KN'!GP26)*24</f>
        <v>0</v>
      </c>
      <c r="GQ26" s="104">
        <f>VALUE('Time Sheet KN'!GS26-'Time Sheet KN'!GR26)*24</f>
        <v>0</v>
      </c>
      <c r="GR26" s="104">
        <f>VALUE('Time Sheet KN'!GU26-'Time Sheet KN'!GT26)*24</f>
        <v>0</v>
      </c>
      <c r="GS26" s="105">
        <f t="shared" si="154"/>
        <v>0</v>
      </c>
      <c r="GT26" s="5">
        <f t="shared" si="155"/>
        <v>0</v>
      </c>
      <c r="GU26" s="5"/>
      <c r="GV26" s="5">
        <f>LOOKUP(GV$6,'Daily Absent'!$O$6:$AX$6,'Daily Absent'!$O26:$AX26)</f>
        <v>0</v>
      </c>
      <c r="GW26" s="104">
        <f>VALUE('Time Sheet KN'!GX26-'Time Sheet KN'!GW26)*24</f>
        <v>0</v>
      </c>
      <c r="GX26" s="104">
        <f>VALUE('Time Sheet KN'!GZ26-'Time Sheet KN'!GY26)*24</f>
        <v>0</v>
      </c>
      <c r="GY26" s="104">
        <f>VALUE('Time Sheet KN'!HB26-'Time Sheet KN'!HA26)*24</f>
        <v>0</v>
      </c>
      <c r="GZ26" s="105">
        <f t="shared" si="156"/>
        <v>0</v>
      </c>
      <c r="HA26" s="5">
        <f t="shared" si="157"/>
        <v>0</v>
      </c>
      <c r="HB26" s="5"/>
      <c r="HC26" s="5">
        <f>LOOKUP(HC$6,'Daily Absent'!$O$6:$AX$6,'Daily Absent'!$O26:$AX26)</f>
        <v>0</v>
      </c>
      <c r="HD26" s="104">
        <f>VALUE('Time Sheet KN'!HE26-'Time Sheet KN'!HD26)*24</f>
        <v>0</v>
      </c>
      <c r="HE26" s="104">
        <f>VALUE('Time Sheet KN'!HG26-'Time Sheet KN'!HF26)*24</f>
        <v>0</v>
      </c>
      <c r="HF26" s="104">
        <f>VALUE('Time Sheet KN'!HI26-'Time Sheet KN'!HH26)*24</f>
        <v>0</v>
      </c>
      <c r="HG26" s="105">
        <f t="shared" si="158"/>
        <v>0</v>
      </c>
      <c r="HH26" s="5">
        <f t="shared" si="159"/>
        <v>0</v>
      </c>
      <c r="HI26" s="5"/>
      <c r="HJ26" s="5">
        <f>LOOKUP(HJ$6,'Daily Absent'!$O$6:$AX$6,'Daily Absent'!$O26:$AX26)</f>
        <v>0</v>
      </c>
      <c r="HK26" s="104">
        <f>VALUE('Time Sheet KN'!HL26-'Time Sheet KN'!HK26)*24</f>
        <v>0</v>
      </c>
      <c r="HL26" s="104">
        <f>VALUE('Time Sheet KN'!HN26-'Time Sheet KN'!HM26)*24</f>
        <v>0</v>
      </c>
      <c r="HM26" s="104">
        <f>VALUE('Time Sheet KN'!HP26-'Time Sheet KN'!HO26)*24</f>
        <v>0</v>
      </c>
      <c r="HN26" s="105">
        <f t="shared" si="160"/>
        <v>0</v>
      </c>
      <c r="HO26" s="5">
        <f t="shared" si="161"/>
        <v>0</v>
      </c>
      <c r="HP26" s="5"/>
      <c r="HQ26" s="5">
        <f>LOOKUP(HQ$6,'Daily Absent'!$O$6:$AX$6,'Daily Absent'!$O26:$AX26)</f>
        <v>0</v>
      </c>
      <c r="HR26" s="104">
        <f>VALUE('Time Sheet KN'!HS26-'Time Sheet KN'!HR26)*24</f>
        <v>0</v>
      </c>
      <c r="HS26" s="104">
        <f>VALUE('Time Sheet KN'!HU26-'Time Sheet KN'!HT26)*24</f>
        <v>0</v>
      </c>
      <c r="HT26" s="104">
        <f>VALUE('Time Sheet KN'!HW26-'Time Sheet KN'!HV26)*24</f>
        <v>0</v>
      </c>
      <c r="HU26" s="105">
        <f t="shared" si="162"/>
        <v>0</v>
      </c>
      <c r="HV26" s="5">
        <f t="shared" si="163"/>
        <v>0</v>
      </c>
      <c r="HW26" s="5"/>
      <c r="HX26" s="5">
        <f>LOOKUP(HX$6,'Daily Absent'!$O$6:$AX$6,'Daily Absent'!$O26:$AX26)</f>
        <v>0</v>
      </c>
      <c r="HY26" s="104">
        <f>VALUE('Time Sheet KN'!HZ26-'Time Sheet KN'!HY26)*24</f>
        <v>0</v>
      </c>
      <c r="HZ26" s="104">
        <f>VALUE('Time Sheet KN'!IB26-'Time Sheet KN'!IA26)*24</f>
        <v>0</v>
      </c>
      <c r="IA26" s="104">
        <f>VALUE('Time Sheet KN'!ID26-'Time Sheet KN'!IC26)*24</f>
        <v>0</v>
      </c>
      <c r="IB26" s="105">
        <f t="shared" si="164"/>
        <v>0</v>
      </c>
      <c r="IC26" s="5">
        <f t="shared" si="165"/>
        <v>0</v>
      </c>
      <c r="ID26" s="5"/>
      <c r="IE26" s="5">
        <f>LOOKUP(IE$6,'Daily Absent'!$O$6:$AX$6,'Daily Absent'!$O26:$AX26)</f>
        <v>0</v>
      </c>
      <c r="IF26" s="104">
        <f>VALUE('Time Sheet KN'!IG26-'Time Sheet KN'!IF26)*24</f>
        <v>0</v>
      </c>
      <c r="IG26" s="104">
        <f>VALUE('Time Sheet KN'!II26-'Time Sheet KN'!IH26)*24</f>
        <v>0</v>
      </c>
      <c r="IH26" s="104">
        <f>VALUE('Time Sheet KN'!IK26-'Time Sheet KN'!IJ26)*24</f>
        <v>0</v>
      </c>
      <c r="II26" s="105">
        <f t="shared" si="166"/>
        <v>0</v>
      </c>
      <c r="IJ26" s="5">
        <f t="shared" si="167"/>
        <v>0</v>
      </c>
      <c r="IK26" s="5"/>
      <c r="IL26" s="5">
        <f>LOOKUP(IL$6,'Daily Absent'!$O$6:$AX$6,'Daily Absent'!$O26:$AX26)</f>
        <v>0</v>
      </c>
      <c r="IM26" s="104">
        <f>VALUE('Time Sheet KN'!IN26-'Time Sheet KN'!IM26)*24</f>
        <v>0</v>
      </c>
      <c r="IN26" s="104">
        <f>VALUE('Time Sheet KN'!IP26-'Time Sheet KN'!IO26)*24</f>
        <v>0</v>
      </c>
      <c r="IO26" s="104">
        <f>VALUE('Time Sheet KN'!IR26-'Time Sheet KN'!IQ26)*24</f>
        <v>0</v>
      </c>
      <c r="IP26" s="105">
        <f t="shared" si="168"/>
        <v>0</v>
      </c>
      <c r="IQ26" s="5">
        <f t="shared" si="169"/>
        <v>0</v>
      </c>
      <c r="IR26" s="5"/>
      <c r="IS26" s="5">
        <f>LOOKUP(IS$6,'Daily Absent'!$O$6:$AX$6,'Daily Absent'!$O26:$AX26)</f>
        <v>0</v>
      </c>
      <c r="IT26" s="104">
        <f>VALUE('Time Sheet KN'!IU26-'Time Sheet KN'!IT26)*24</f>
        <v>0</v>
      </c>
      <c r="IU26" s="104">
        <f>VALUE('Time Sheet KN'!IW26-'Time Sheet KN'!IV26)*24</f>
        <v>0</v>
      </c>
      <c r="IV26" s="104">
        <f>VALUE('Time Sheet KN'!IY26-'Time Sheet KN'!IX26)*24</f>
        <v>0</v>
      </c>
      <c r="IW26" s="105">
        <f t="shared" si="170"/>
        <v>0</v>
      </c>
      <c r="IX26" s="5">
        <f t="shared" si="171"/>
        <v>0</v>
      </c>
      <c r="IY26" s="5"/>
      <c r="IZ26" s="5">
        <f>LOOKUP(IZ$6,'Daily Absent'!$O$6:$AX$6,'Daily Absent'!$O26:$AX26)</f>
        <v>0</v>
      </c>
      <c r="JA26" s="104">
        <f>VALUE('Time Sheet KN'!JB26-'Time Sheet KN'!JA26)*24</f>
        <v>0</v>
      </c>
      <c r="JB26" s="104">
        <f>VALUE('Time Sheet KN'!JD26-'Time Sheet KN'!JC26)*24</f>
        <v>0</v>
      </c>
      <c r="JC26" s="104">
        <f>VALUE('Time Sheet KN'!JF26-'Time Sheet KN'!JE26)*24</f>
        <v>0</v>
      </c>
      <c r="JD26" s="105">
        <f t="shared" si="172"/>
        <v>0</v>
      </c>
      <c r="JE26" s="5">
        <f t="shared" si="173"/>
        <v>0</v>
      </c>
      <c r="JF26" s="5"/>
    </row>
    <row r="27" spans="1:266" ht="20" customHeight="1">
      <c r="A27" s="54">
        <f>IF('Master MP Status'!A27&gt;0,'Master MP Status'!A27,"")</f>
        <v>19</v>
      </c>
      <c r="B27" s="5" t="str">
        <f>IF(ISTEXT('Master MP Status'!B27),'Master MP Status'!B27,"")</f>
        <v>INDIRECT</v>
      </c>
      <c r="C27" s="153">
        <f>IF(OR(ISTEXT('Master MP Status'!C27),'Master MP Status'!C27&gt;0),'Master MP Status'!C27,"")</f>
        <v>250060</v>
      </c>
      <c r="D27" s="154" t="str">
        <f>IF(OR(ISTEXT('Master MP Status'!D27),'Master MP Status'!D27&gt;0),'Master MP Status'!D27,"")</f>
        <v>250064</v>
      </c>
      <c r="E27" s="5" t="str">
        <f>IF(ISTEXT('Master MP Status'!E27),'Master MP Status'!E27,"")</f>
        <v>HO YEOL CHOI</v>
      </c>
      <c r="F27" s="5" t="str">
        <f>IF(ISTEXT('Master MP Status'!F27),'Master MP Status'!F27,"")</f>
        <v/>
      </c>
      <c r="G27" s="5" t="str">
        <f>IF(ISTEXT('Master MP Status'!G27),'Master MP Status'!G27,"")</f>
        <v>Jakarta</v>
      </c>
      <c r="H27" s="5" t="str">
        <f>IF(ISTEXT('Master MP Status'!H27),'Master MP Status'!H27,"")</f>
        <v>HO</v>
      </c>
      <c r="I27" s="5" t="str">
        <f>IF(ISTEXT('Master MP Status'!I27),'Master MP Status'!I27,"")</f>
        <v>Construction Director</v>
      </c>
      <c r="J27" s="5" t="str">
        <f>IF(ISTEXT('Master MP Status'!J27),'Master MP Status'!J27,"")</f>
        <v>MGT-KRN</v>
      </c>
      <c r="K27" s="9">
        <f>IF(OR('Master MP Status'!K27=0,'Master MP Status'!K27=""),"",'Master MP Status'!K27)</f>
        <v>45778</v>
      </c>
      <c r="L27" s="9">
        <f>IF(OR('Master MP Status'!L27=0,'Master MP Status'!L27=""),"",'Master MP Status'!L27)</f>
        <v>45789</v>
      </c>
      <c r="M27" s="9" t="str">
        <f>IF(OR('Master MP Status'!M27=0,'Master MP Status'!M27=""),"",'Master MP Status'!M27)</f>
        <v/>
      </c>
      <c r="N27" s="5" t="str">
        <f>IF(ISTEXT('Master MP Status'!N27),'Master MP Status'!N27,"")</f>
        <v/>
      </c>
      <c r="O27" s="5">
        <f>LOOKUP(O$6,'Daily Absent'!$O$6:$AX$6,'Daily Absent'!$O27:$AX27)</f>
        <v>1</v>
      </c>
      <c r="P27" s="104">
        <f>VALUE('Time Sheet KN'!Q27-'Time Sheet KN'!P27)*24</f>
        <v>5</v>
      </c>
      <c r="Q27" s="104">
        <f>VALUE('Time Sheet KN'!S27-'Time Sheet KN'!R27)*24</f>
        <v>5.0000000000000009</v>
      </c>
      <c r="R27" s="104">
        <f>VALUE('Time Sheet KN'!U27-'Time Sheet KN'!T27)*24</f>
        <v>0</v>
      </c>
      <c r="S27" s="105">
        <f t="shared" si="102"/>
        <v>10</v>
      </c>
      <c r="T27" s="5">
        <f t="shared" si="103"/>
        <v>0</v>
      </c>
      <c r="U27" s="5"/>
      <c r="V27" s="5">
        <f>LOOKUP(V$6,'Daily Absent'!$O$6:$AX$6,'Daily Absent'!$O27:$AX27)</f>
        <v>1</v>
      </c>
      <c r="W27" s="104">
        <f>VALUE('Time Sheet KN'!X27-'Time Sheet KN'!W27)*24</f>
        <v>5</v>
      </c>
      <c r="X27" s="104">
        <f>VALUE('Time Sheet KN'!Z27-'Time Sheet KN'!Y27)*24</f>
        <v>5.0000000000000009</v>
      </c>
      <c r="Y27" s="104">
        <f>VALUE('Time Sheet KN'!AB27-'Time Sheet KN'!AA27)*24</f>
        <v>0</v>
      </c>
      <c r="Z27" s="105">
        <f t="shared" si="104"/>
        <v>10</v>
      </c>
      <c r="AA27" s="5">
        <f t="shared" si="105"/>
        <v>0</v>
      </c>
      <c r="AB27" s="5"/>
      <c r="AC27" s="5">
        <f>LOOKUP(AC$6,'Daily Absent'!$O$6:$AX$6,'Daily Absent'!$O27:$AX27)</f>
        <v>1</v>
      </c>
      <c r="AD27" s="104">
        <f>VALUE('Time Sheet KN'!AE27-'Time Sheet KN'!AD27)*24</f>
        <v>5</v>
      </c>
      <c r="AE27" s="104">
        <f>VALUE('Time Sheet KN'!AG27-'Time Sheet KN'!AF27)*24</f>
        <v>5.0000000000000009</v>
      </c>
      <c r="AF27" s="104">
        <f>VALUE('Time Sheet KN'!AI27-'Time Sheet KN'!AH27)*24</f>
        <v>0</v>
      </c>
      <c r="AG27" s="105">
        <f t="shared" si="106"/>
        <v>10</v>
      </c>
      <c r="AH27" s="5">
        <f t="shared" si="107"/>
        <v>0</v>
      </c>
      <c r="AI27" s="5"/>
      <c r="AJ27" s="5">
        <f>LOOKUP(AJ$6,'Daily Absent'!$O$6:$AX$6,'Daily Absent'!$O27:$AX27)</f>
        <v>1</v>
      </c>
      <c r="AK27" s="104">
        <f>VALUE('Time Sheet KN'!AL27-'Time Sheet KN'!AK27)*24</f>
        <v>5</v>
      </c>
      <c r="AL27" s="104">
        <f>VALUE('Time Sheet KN'!AN27-'Time Sheet KN'!AM27)*24</f>
        <v>5.0000000000000009</v>
      </c>
      <c r="AM27" s="104">
        <f>VALUE('Time Sheet KN'!AP27-'Time Sheet KN'!AO27)*24</f>
        <v>0</v>
      </c>
      <c r="AN27" s="105">
        <f t="shared" si="108"/>
        <v>10</v>
      </c>
      <c r="AO27" s="5">
        <f t="shared" si="109"/>
        <v>0</v>
      </c>
      <c r="AP27" s="5"/>
      <c r="AQ27" s="5">
        <f>LOOKUP(AQ$6,'Daily Absent'!$O$6:$AX$6,'Daily Absent'!$O27:$AX27)</f>
        <v>1</v>
      </c>
      <c r="AR27" s="104">
        <f>VALUE('Time Sheet KN'!AS27-'Time Sheet KN'!AR27)*24</f>
        <v>5</v>
      </c>
      <c r="AS27" s="104">
        <f>VALUE('Time Sheet KN'!AU27-'Time Sheet KN'!AT27)*24</f>
        <v>4.0000000000000018</v>
      </c>
      <c r="AT27" s="104">
        <f>VALUE('Time Sheet KN'!AW27-'Time Sheet KN'!AV27)*24</f>
        <v>0</v>
      </c>
      <c r="AU27" s="105">
        <f t="shared" si="110"/>
        <v>9</v>
      </c>
      <c r="AV27" s="5">
        <f t="shared" si="111"/>
        <v>1.7763568394002505E-15</v>
      </c>
      <c r="AW27" s="5"/>
      <c r="AX27" s="5">
        <f>LOOKUP(AX$6,'Daily Absent'!$O$6:$AX$6,'Daily Absent'!$O27:$AX27)</f>
        <v>1</v>
      </c>
      <c r="AY27" s="104">
        <f>VALUE('Time Sheet KN'!AZ27-'Time Sheet KN'!AY27)*24</f>
        <v>4</v>
      </c>
      <c r="AZ27" s="104">
        <f>VALUE('Time Sheet KN'!BB27-'Time Sheet KN'!BA27)*24</f>
        <v>3</v>
      </c>
      <c r="BA27" s="104">
        <f>VALUE('Time Sheet KN'!BD27-'Time Sheet KN'!BC27)*24</f>
        <v>0</v>
      </c>
      <c r="BB27" s="105">
        <f t="shared" si="112"/>
        <v>0</v>
      </c>
      <c r="BC27" s="5">
        <f t="shared" si="113"/>
        <v>7</v>
      </c>
      <c r="BD27" s="5"/>
      <c r="BE27" s="5">
        <f>LOOKUP(BE$6,'Daily Absent'!$O$6:$AX$6,'Daily Absent'!$O27:$AX27)</f>
        <v>1</v>
      </c>
      <c r="BF27" s="104">
        <f>VALUE('Time Sheet KN'!BG27-'Time Sheet KN'!BF27)*24</f>
        <v>5</v>
      </c>
      <c r="BG27" s="104">
        <f>VALUE('Time Sheet KN'!BI27-'Time Sheet KN'!BH27)*24</f>
        <v>5.0000000000000009</v>
      </c>
      <c r="BH27" s="104">
        <f>VALUE('Time Sheet KN'!BK27-'Time Sheet KN'!BJ27)*24</f>
        <v>0</v>
      </c>
      <c r="BI27" s="105">
        <f t="shared" si="114"/>
        <v>10</v>
      </c>
      <c r="BJ27" s="5">
        <f t="shared" si="115"/>
        <v>0</v>
      </c>
      <c r="BK27" s="5"/>
      <c r="BL27" s="5">
        <f>LOOKUP(BL$6,'Daily Absent'!$O$6:$AX$6,'Daily Absent'!$O27:$AX27)</f>
        <v>1</v>
      </c>
      <c r="BM27" s="104">
        <f>VALUE('Time Sheet KN'!BN27-'Time Sheet KN'!BM27)*24</f>
        <v>5</v>
      </c>
      <c r="BN27" s="104">
        <f>VALUE('Time Sheet KN'!BP27-'Time Sheet KN'!BO27)*24</f>
        <v>5.0000000000000009</v>
      </c>
      <c r="BO27" s="104">
        <f>VALUE('Time Sheet KN'!BR27-'Time Sheet KN'!BQ27)*24</f>
        <v>0</v>
      </c>
      <c r="BP27" s="105">
        <f t="shared" si="116"/>
        <v>10</v>
      </c>
      <c r="BQ27" s="5">
        <f t="shared" si="117"/>
        <v>0</v>
      </c>
      <c r="BR27" s="5"/>
      <c r="BS27" s="5">
        <f>LOOKUP(BS$6,'Daily Absent'!$O$6:$AX$6,'Daily Absent'!$O27:$AX27)</f>
        <v>1</v>
      </c>
      <c r="BT27" s="104">
        <f>VALUE('Time Sheet KN'!BU27-'Time Sheet KN'!BT27)*24</f>
        <v>5</v>
      </c>
      <c r="BU27" s="104">
        <f>VALUE('Time Sheet KN'!BW27-'Time Sheet KN'!BV27)*24</f>
        <v>5.0000000000000009</v>
      </c>
      <c r="BV27" s="104">
        <f>VALUE('Time Sheet KN'!BY27-'Time Sheet KN'!BX27)*24</f>
        <v>0</v>
      </c>
      <c r="BW27" s="105">
        <f t="shared" si="118"/>
        <v>10</v>
      </c>
      <c r="BX27" s="5">
        <f t="shared" si="119"/>
        <v>0</v>
      </c>
      <c r="BY27" s="5"/>
      <c r="BZ27" s="5">
        <f>LOOKUP(BZ$6,'Daily Absent'!$O$6:$AX$6,'Daily Absent'!$O27:$AX27)</f>
        <v>1</v>
      </c>
      <c r="CA27" s="104">
        <f>VALUE('Time Sheet KN'!CB27-'Time Sheet KN'!CA27)*24</f>
        <v>5</v>
      </c>
      <c r="CB27" s="104">
        <f>VALUE('Time Sheet KN'!CD27-'Time Sheet KN'!CC27)*24</f>
        <v>5.0000000000000009</v>
      </c>
      <c r="CC27" s="104">
        <f>VALUE('Time Sheet KN'!CF27-'Time Sheet KN'!CE27)*24</f>
        <v>0</v>
      </c>
      <c r="CD27" s="105">
        <f t="shared" si="120"/>
        <v>10</v>
      </c>
      <c r="CE27" s="5">
        <f t="shared" si="121"/>
        <v>0</v>
      </c>
      <c r="CF27" s="5"/>
      <c r="CG27" s="5">
        <f>LOOKUP(CG$6,'Daily Absent'!$O$6:$AX$6,'Daily Absent'!$O27:$AX27)</f>
        <v>1</v>
      </c>
      <c r="CH27" s="104">
        <f>VALUE('Time Sheet KN'!CI27-'Time Sheet KN'!CH27)*24</f>
        <v>5</v>
      </c>
      <c r="CI27" s="104">
        <f>VALUE('Time Sheet KN'!CK27-'Time Sheet KN'!CJ27)*24</f>
        <v>5.0000000000000009</v>
      </c>
      <c r="CJ27" s="104">
        <f>VALUE('Time Sheet KN'!CM27-'Time Sheet KN'!CL27)*24</f>
        <v>0</v>
      </c>
      <c r="CK27" s="105">
        <f t="shared" si="122"/>
        <v>10</v>
      </c>
      <c r="CL27" s="5">
        <f t="shared" si="123"/>
        <v>0</v>
      </c>
      <c r="CM27" s="5"/>
      <c r="CN27" s="5">
        <f>LOOKUP(CN$6,'Daily Absent'!$O$6:$AX$6,'Daily Absent'!$O27:$AX27)</f>
        <v>1</v>
      </c>
      <c r="CO27" s="104">
        <f>VALUE('Time Sheet KN'!CP27-'Time Sheet KN'!CO27)*24</f>
        <v>5</v>
      </c>
      <c r="CP27" s="104">
        <f>VALUE('Time Sheet KN'!CR27-'Time Sheet KN'!CQ27)*24</f>
        <v>4.0000000000000018</v>
      </c>
      <c r="CQ27" s="104">
        <f>VALUE('Time Sheet KN'!CT27-'Time Sheet KN'!CS27)*24</f>
        <v>0</v>
      </c>
      <c r="CR27" s="105">
        <f t="shared" si="124"/>
        <v>9</v>
      </c>
      <c r="CS27" s="5">
        <f t="shared" si="125"/>
        <v>1.7763568394002505E-15</v>
      </c>
      <c r="CT27" s="5"/>
      <c r="CU27" s="5">
        <f>LOOKUP(CU$6,'Daily Absent'!$O$6:$AX$6,'Daily Absent'!$O27:$AX27)</f>
        <v>1</v>
      </c>
      <c r="CV27" s="104">
        <f>VALUE('Time Sheet KN'!CW27-'Time Sheet KN'!CV27)*24</f>
        <v>4</v>
      </c>
      <c r="CW27" s="104">
        <f>VALUE('Time Sheet KN'!CY27-'Time Sheet KN'!CX27)*24</f>
        <v>3</v>
      </c>
      <c r="CX27" s="104">
        <f>VALUE('Time Sheet KN'!DA27-'Time Sheet KN'!CZ27)*24</f>
        <v>0</v>
      </c>
      <c r="CY27" s="105">
        <f t="shared" si="126"/>
        <v>0</v>
      </c>
      <c r="CZ27" s="5">
        <f t="shared" si="127"/>
        <v>7</v>
      </c>
      <c r="DA27" s="5"/>
      <c r="DB27" s="5">
        <f>LOOKUP(DB$6,'Daily Absent'!$O$6:$AX$6,'Daily Absent'!$O27:$AX27)</f>
        <v>1</v>
      </c>
      <c r="DC27" s="104">
        <f>VALUE('Time Sheet KN'!DD27-'Time Sheet KN'!DC27)*24</f>
        <v>5</v>
      </c>
      <c r="DD27" s="104">
        <f>VALUE('Time Sheet KN'!DF27-'Time Sheet KN'!DE27)*24</f>
        <v>5.0000000000000009</v>
      </c>
      <c r="DE27" s="104">
        <f>VALUE('Time Sheet KN'!DH27-'Time Sheet KN'!DG27)*24</f>
        <v>0</v>
      </c>
      <c r="DF27" s="105">
        <f t="shared" si="128"/>
        <v>10</v>
      </c>
      <c r="DG27" s="5">
        <f t="shared" si="129"/>
        <v>0</v>
      </c>
      <c r="DH27" s="5"/>
      <c r="DI27" s="5">
        <f>LOOKUP(DI$6,'Daily Absent'!$O$6:$AX$6,'Daily Absent'!$O27:$AX27)</f>
        <v>1</v>
      </c>
      <c r="DJ27" s="104">
        <f>VALUE('Time Sheet KN'!DK27-'Time Sheet KN'!DJ27)*24</f>
        <v>5</v>
      </c>
      <c r="DK27" s="104">
        <f>VALUE('Time Sheet KN'!DM27-'Time Sheet KN'!DL27)*24</f>
        <v>5.0000000000000009</v>
      </c>
      <c r="DL27" s="104">
        <f>VALUE('Time Sheet KN'!DO27-'Time Sheet KN'!DN27)*24</f>
        <v>0</v>
      </c>
      <c r="DM27" s="105">
        <f t="shared" si="130"/>
        <v>10</v>
      </c>
      <c r="DN27" s="5">
        <f t="shared" si="131"/>
        <v>0</v>
      </c>
      <c r="DO27" s="5"/>
      <c r="DP27" s="5">
        <f>LOOKUP(DP$6,'Daily Absent'!$O$6:$AX$6,'Daily Absent'!$O27:$AX27)</f>
        <v>1</v>
      </c>
      <c r="DQ27" s="104">
        <f>VALUE('Time Sheet KN'!DR27-'Time Sheet KN'!DQ27)*24</f>
        <v>5</v>
      </c>
      <c r="DR27" s="104">
        <f>VALUE('Time Sheet KN'!DT27-'Time Sheet KN'!DS27)*24</f>
        <v>5.0000000000000009</v>
      </c>
      <c r="DS27" s="104">
        <f>VALUE('Time Sheet KN'!DV27-'Time Sheet KN'!DU27)*24</f>
        <v>0</v>
      </c>
      <c r="DT27" s="105">
        <f t="shared" si="132"/>
        <v>10</v>
      </c>
      <c r="DU27" s="5">
        <f t="shared" si="133"/>
        <v>0</v>
      </c>
      <c r="DV27" s="5"/>
      <c r="DW27" s="5">
        <f>LOOKUP(DW$6,'Daily Absent'!$O$6:$AX$6,'Daily Absent'!$O27:$AX27)</f>
        <v>1</v>
      </c>
      <c r="DX27" s="104">
        <f>VALUE('Time Sheet KN'!DY27-'Time Sheet KN'!DX27)*24</f>
        <v>5</v>
      </c>
      <c r="DY27" s="104">
        <f>VALUE('Time Sheet KN'!EA27-'Time Sheet KN'!DZ27)*24</f>
        <v>5.0000000000000009</v>
      </c>
      <c r="DZ27" s="104">
        <f>VALUE('Time Sheet KN'!EC27-'Time Sheet KN'!EB27)*24</f>
        <v>0</v>
      </c>
      <c r="EA27" s="105">
        <f t="shared" si="134"/>
        <v>10</v>
      </c>
      <c r="EB27" s="5">
        <f t="shared" si="135"/>
        <v>0</v>
      </c>
      <c r="EC27" s="5"/>
      <c r="ED27" s="5">
        <f>LOOKUP(ED$6,'Daily Absent'!$O$6:$AX$6,'Daily Absent'!$O27:$AX27)</f>
        <v>1</v>
      </c>
      <c r="EE27" s="104">
        <f>VALUE('Time Sheet KN'!EF27-'Time Sheet KN'!EE27)*24</f>
        <v>5</v>
      </c>
      <c r="EF27" s="104">
        <f>VALUE('Time Sheet KN'!EH27-'Time Sheet KN'!EG27)*24</f>
        <v>5.0000000000000009</v>
      </c>
      <c r="EG27" s="104">
        <f>VALUE('Time Sheet KN'!EJ27-'Time Sheet KN'!EI27)*24</f>
        <v>0</v>
      </c>
      <c r="EH27" s="105">
        <f t="shared" si="136"/>
        <v>10</v>
      </c>
      <c r="EI27" s="5">
        <f t="shared" si="137"/>
        <v>0</v>
      </c>
      <c r="EJ27" s="5"/>
      <c r="EK27" s="5">
        <f>LOOKUP(EK$6,'Daily Absent'!$O$6:$AX$6,'Daily Absent'!$O27:$AX27)</f>
        <v>1</v>
      </c>
      <c r="EL27" s="104">
        <f>VALUE('Time Sheet KN'!EM27-'Time Sheet KN'!EL27)*24</f>
        <v>5</v>
      </c>
      <c r="EM27" s="104">
        <f>VALUE('Time Sheet KN'!EO27-'Time Sheet KN'!EN27)*24</f>
        <v>5.0000000000000009</v>
      </c>
      <c r="EN27" s="104">
        <f>VALUE('Time Sheet KN'!EQ27-'Time Sheet KN'!EP27)*24</f>
        <v>0</v>
      </c>
      <c r="EO27" s="105">
        <f t="shared" si="138"/>
        <v>9</v>
      </c>
      <c r="EP27" s="5">
        <f t="shared" si="139"/>
        <v>1</v>
      </c>
      <c r="EQ27" s="5"/>
      <c r="ER27" s="5">
        <f>LOOKUP(ER$6,'Daily Absent'!$O$6:$AX$6,'Daily Absent'!$O27:$AX27)</f>
        <v>0</v>
      </c>
      <c r="ES27" s="104">
        <f>VALUE('Time Sheet KN'!ET27-'Time Sheet KN'!ES27)*24</f>
        <v>0</v>
      </c>
      <c r="ET27" s="104">
        <f>VALUE('Time Sheet KN'!EV27-'Time Sheet KN'!EU27)*24</f>
        <v>0</v>
      </c>
      <c r="EU27" s="104">
        <f>VALUE('Time Sheet KN'!EX27-'Time Sheet KN'!EW27)*24</f>
        <v>0</v>
      </c>
      <c r="EV27" s="105">
        <f t="shared" si="140"/>
        <v>0</v>
      </c>
      <c r="EW27" s="5">
        <f t="shared" si="141"/>
        <v>0</v>
      </c>
      <c r="EX27" s="5"/>
      <c r="EY27" s="5">
        <f>LOOKUP(EY$6,'Daily Absent'!$O$6:$AX$6,'Daily Absent'!$O27:$AX27)</f>
        <v>1</v>
      </c>
      <c r="EZ27" s="104">
        <f>VALUE('Time Sheet KN'!FA27-'Time Sheet KN'!EZ27)*24</f>
        <v>5</v>
      </c>
      <c r="FA27" s="104">
        <f>VALUE('Time Sheet KN'!FC27-'Time Sheet KN'!FB27)*24</f>
        <v>5.0000000000000009</v>
      </c>
      <c r="FB27" s="104">
        <f>VALUE('Time Sheet KN'!FE27-'Time Sheet KN'!FD27)*24</f>
        <v>0</v>
      </c>
      <c r="FC27" s="105">
        <f t="shared" si="142"/>
        <v>10</v>
      </c>
      <c r="FD27" s="5">
        <f t="shared" si="143"/>
        <v>0</v>
      </c>
      <c r="FE27" s="5"/>
      <c r="FF27" s="5">
        <f>LOOKUP(FF$6,'Daily Absent'!$O$6:$AX$6,'Daily Absent'!$O27:$AX27)</f>
        <v>1</v>
      </c>
      <c r="FG27" s="104">
        <f>VALUE('Time Sheet KN'!FH27-'Time Sheet KN'!FG27)*24</f>
        <v>0</v>
      </c>
      <c r="FH27" s="104">
        <f>VALUE('Time Sheet KN'!FJ27-'Time Sheet KN'!FI27)*24</f>
        <v>0</v>
      </c>
      <c r="FI27" s="104">
        <f>VALUE('Time Sheet KN'!FL27-'Time Sheet KN'!FK27)*24</f>
        <v>0</v>
      </c>
      <c r="FJ27" s="105">
        <f t="shared" si="144"/>
        <v>0</v>
      </c>
      <c r="FK27" s="5">
        <f t="shared" si="145"/>
        <v>0</v>
      </c>
      <c r="FL27" s="5"/>
      <c r="FM27" s="5">
        <f>LOOKUP(FM$6,'Daily Absent'!$O$6:$AX$6,'Daily Absent'!$O27:$AX27)</f>
        <v>0</v>
      </c>
      <c r="FN27" s="104">
        <f>VALUE('Time Sheet KN'!FO27-'Time Sheet KN'!FN27)*24</f>
        <v>0</v>
      </c>
      <c r="FO27" s="104">
        <f>VALUE('Time Sheet KN'!FQ27-'Time Sheet KN'!FP27)*24</f>
        <v>0</v>
      </c>
      <c r="FP27" s="104">
        <f>VALUE('Time Sheet KN'!FS27-'Time Sheet KN'!FR27)*24</f>
        <v>0</v>
      </c>
      <c r="FQ27" s="105">
        <f t="shared" si="146"/>
        <v>0</v>
      </c>
      <c r="FR27" s="5">
        <f t="shared" si="147"/>
        <v>0</v>
      </c>
      <c r="FS27" s="5"/>
      <c r="FT27" s="5">
        <f>LOOKUP(FT$6,'Daily Absent'!$O$6:$AX$6,'Daily Absent'!$O27:$AX27)</f>
        <v>0</v>
      </c>
      <c r="FU27" s="104">
        <f>VALUE('Time Sheet KN'!FV27-'Time Sheet KN'!FU27)*24</f>
        <v>0</v>
      </c>
      <c r="FV27" s="104">
        <f>VALUE('Time Sheet KN'!FX27-'Time Sheet KN'!FW27)*24</f>
        <v>0</v>
      </c>
      <c r="FW27" s="104">
        <f>VALUE('Time Sheet KN'!FZ27-'Time Sheet KN'!FY27)*24</f>
        <v>0</v>
      </c>
      <c r="FX27" s="105">
        <f t="shared" si="148"/>
        <v>0</v>
      </c>
      <c r="FY27" s="5">
        <f t="shared" si="149"/>
        <v>0</v>
      </c>
      <c r="FZ27" s="5"/>
      <c r="GA27" s="5">
        <f>LOOKUP(GA$6,'Daily Absent'!$O$6:$AX$6,'Daily Absent'!$O27:$AX27)</f>
        <v>0</v>
      </c>
      <c r="GB27" s="104">
        <f>VALUE('Time Sheet KN'!GC27-'Time Sheet KN'!GB27)*24</f>
        <v>0</v>
      </c>
      <c r="GC27" s="104">
        <f>VALUE('Time Sheet KN'!GE27-'Time Sheet KN'!GD27)*24</f>
        <v>0</v>
      </c>
      <c r="GD27" s="104">
        <f>VALUE('Time Sheet KN'!GG27-'Time Sheet KN'!GF27)*24</f>
        <v>0</v>
      </c>
      <c r="GE27" s="105">
        <f t="shared" si="150"/>
        <v>0</v>
      </c>
      <c r="GF27" s="5">
        <f t="shared" si="151"/>
        <v>0</v>
      </c>
      <c r="GG27" s="5"/>
      <c r="GH27" s="5">
        <f>LOOKUP(GH$6,'Daily Absent'!$O$6:$AX$6,'Daily Absent'!$O27:$AX27)</f>
        <v>0</v>
      </c>
      <c r="GI27" s="104">
        <f>VALUE('Time Sheet KN'!GJ27-'Time Sheet KN'!GI27)*24</f>
        <v>0</v>
      </c>
      <c r="GJ27" s="104">
        <f>VALUE('Time Sheet KN'!GL27-'Time Sheet KN'!GK27)*24</f>
        <v>0</v>
      </c>
      <c r="GK27" s="104">
        <f>VALUE('Time Sheet KN'!GN27-'Time Sheet KN'!GM27)*24</f>
        <v>0</v>
      </c>
      <c r="GL27" s="105">
        <f t="shared" si="152"/>
        <v>0</v>
      </c>
      <c r="GM27" s="5">
        <f t="shared" si="153"/>
        <v>0</v>
      </c>
      <c r="GN27" s="5"/>
      <c r="GO27" s="5">
        <f>LOOKUP(GO$6,'Daily Absent'!$O$6:$AX$6,'Daily Absent'!$O27:$AX27)</f>
        <v>0</v>
      </c>
      <c r="GP27" s="104">
        <f>VALUE('Time Sheet KN'!GQ27-'Time Sheet KN'!GP27)*24</f>
        <v>0</v>
      </c>
      <c r="GQ27" s="104">
        <f>VALUE('Time Sheet KN'!GS27-'Time Sheet KN'!GR27)*24</f>
        <v>0</v>
      </c>
      <c r="GR27" s="104">
        <f>VALUE('Time Sheet KN'!GU27-'Time Sheet KN'!GT27)*24</f>
        <v>0</v>
      </c>
      <c r="GS27" s="105">
        <f t="shared" si="154"/>
        <v>0</v>
      </c>
      <c r="GT27" s="5">
        <f t="shared" si="155"/>
        <v>0</v>
      </c>
      <c r="GU27" s="5"/>
      <c r="GV27" s="5">
        <f>LOOKUP(GV$6,'Daily Absent'!$O$6:$AX$6,'Daily Absent'!$O27:$AX27)</f>
        <v>0</v>
      </c>
      <c r="GW27" s="104">
        <f>VALUE('Time Sheet KN'!GX27-'Time Sheet KN'!GW27)*24</f>
        <v>0</v>
      </c>
      <c r="GX27" s="104">
        <f>VALUE('Time Sheet KN'!GZ27-'Time Sheet KN'!GY27)*24</f>
        <v>0</v>
      </c>
      <c r="GY27" s="104">
        <f>VALUE('Time Sheet KN'!HB27-'Time Sheet KN'!HA27)*24</f>
        <v>0</v>
      </c>
      <c r="GZ27" s="105">
        <f t="shared" si="156"/>
        <v>0</v>
      </c>
      <c r="HA27" s="5">
        <f t="shared" si="157"/>
        <v>0</v>
      </c>
      <c r="HB27" s="5"/>
      <c r="HC27" s="5">
        <f>LOOKUP(HC$6,'Daily Absent'!$O$6:$AX$6,'Daily Absent'!$O27:$AX27)</f>
        <v>0</v>
      </c>
      <c r="HD27" s="104">
        <f>VALUE('Time Sheet KN'!HE27-'Time Sheet KN'!HD27)*24</f>
        <v>0</v>
      </c>
      <c r="HE27" s="104">
        <f>VALUE('Time Sheet KN'!HG27-'Time Sheet KN'!HF27)*24</f>
        <v>0</v>
      </c>
      <c r="HF27" s="104">
        <f>VALUE('Time Sheet KN'!HI27-'Time Sheet KN'!HH27)*24</f>
        <v>0</v>
      </c>
      <c r="HG27" s="105">
        <f t="shared" si="158"/>
        <v>0</v>
      </c>
      <c r="HH27" s="5">
        <f t="shared" si="159"/>
        <v>0</v>
      </c>
      <c r="HI27" s="5"/>
      <c r="HJ27" s="5">
        <f>LOOKUP(HJ$6,'Daily Absent'!$O$6:$AX$6,'Daily Absent'!$O27:$AX27)</f>
        <v>0</v>
      </c>
      <c r="HK27" s="104">
        <f>VALUE('Time Sheet KN'!HL27-'Time Sheet KN'!HK27)*24</f>
        <v>0</v>
      </c>
      <c r="HL27" s="104">
        <f>VALUE('Time Sheet KN'!HN27-'Time Sheet KN'!HM27)*24</f>
        <v>0</v>
      </c>
      <c r="HM27" s="104">
        <f>VALUE('Time Sheet KN'!HP27-'Time Sheet KN'!HO27)*24</f>
        <v>0</v>
      </c>
      <c r="HN27" s="105">
        <f t="shared" si="160"/>
        <v>0</v>
      </c>
      <c r="HO27" s="5">
        <f t="shared" si="161"/>
        <v>0</v>
      </c>
      <c r="HP27" s="5"/>
      <c r="HQ27" s="5">
        <f>LOOKUP(HQ$6,'Daily Absent'!$O$6:$AX$6,'Daily Absent'!$O27:$AX27)</f>
        <v>0</v>
      </c>
      <c r="HR27" s="104">
        <f>VALUE('Time Sheet KN'!HS27-'Time Sheet KN'!HR27)*24</f>
        <v>0</v>
      </c>
      <c r="HS27" s="104">
        <f>VALUE('Time Sheet KN'!HU27-'Time Sheet KN'!HT27)*24</f>
        <v>0</v>
      </c>
      <c r="HT27" s="104">
        <f>VALUE('Time Sheet KN'!HW27-'Time Sheet KN'!HV27)*24</f>
        <v>0</v>
      </c>
      <c r="HU27" s="105">
        <f t="shared" si="162"/>
        <v>0</v>
      </c>
      <c r="HV27" s="5">
        <f t="shared" si="163"/>
        <v>0</v>
      </c>
      <c r="HW27" s="5"/>
      <c r="HX27" s="5">
        <f>LOOKUP(HX$6,'Daily Absent'!$O$6:$AX$6,'Daily Absent'!$O27:$AX27)</f>
        <v>0</v>
      </c>
      <c r="HY27" s="104">
        <f>VALUE('Time Sheet KN'!HZ27-'Time Sheet KN'!HY27)*24</f>
        <v>0</v>
      </c>
      <c r="HZ27" s="104">
        <f>VALUE('Time Sheet KN'!IB27-'Time Sheet KN'!IA27)*24</f>
        <v>0</v>
      </c>
      <c r="IA27" s="104">
        <f>VALUE('Time Sheet KN'!ID27-'Time Sheet KN'!IC27)*24</f>
        <v>0</v>
      </c>
      <c r="IB27" s="105">
        <f t="shared" si="164"/>
        <v>0</v>
      </c>
      <c r="IC27" s="5">
        <f t="shared" si="165"/>
        <v>0</v>
      </c>
      <c r="ID27" s="5"/>
      <c r="IE27" s="5">
        <f>LOOKUP(IE$6,'Daily Absent'!$O$6:$AX$6,'Daily Absent'!$O27:$AX27)</f>
        <v>0</v>
      </c>
      <c r="IF27" s="104">
        <f>VALUE('Time Sheet KN'!IG27-'Time Sheet KN'!IF27)*24</f>
        <v>0</v>
      </c>
      <c r="IG27" s="104">
        <f>VALUE('Time Sheet KN'!II27-'Time Sheet KN'!IH27)*24</f>
        <v>0</v>
      </c>
      <c r="IH27" s="104">
        <f>VALUE('Time Sheet KN'!IK27-'Time Sheet KN'!IJ27)*24</f>
        <v>0</v>
      </c>
      <c r="II27" s="105">
        <f t="shared" si="166"/>
        <v>0</v>
      </c>
      <c r="IJ27" s="5">
        <f t="shared" si="167"/>
        <v>0</v>
      </c>
      <c r="IK27" s="5"/>
      <c r="IL27" s="5">
        <f>LOOKUP(IL$6,'Daily Absent'!$O$6:$AX$6,'Daily Absent'!$O27:$AX27)</f>
        <v>0</v>
      </c>
      <c r="IM27" s="104">
        <f>VALUE('Time Sheet KN'!IN27-'Time Sheet KN'!IM27)*24</f>
        <v>0</v>
      </c>
      <c r="IN27" s="104">
        <f>VALUE('Time Sheet KN'!IP27-'Time Sheet KN'!IO27)*24</f>
        <v>0</v>
      </c>
      <c r="IO27" s="104">
        <f>VALUE('Time Sheet KN'!IR27-'Time Sheet KN'!IQ27)*24</f>
        <v>0</v>
      </c>
      <c r="IP27" s="105">
        <f t="shared" si="168"/>
        <v>0</v>
      </c>
      <c r="IQ27" s="5">
        <f t="shared" si="169"/>
        <v>0</v>
      </c>
      <c r="IR27" s="5"/>
      <c r="IS27" s="5">
        <f>LOOKUP(IS$6,'Daily Absent'!$O$6:$AX$6,'Daily Absent'!$O27:$AX27)</f>
        <v>0</v>
      </c>
      <c r="IT27" s="104">
        <f>VALUE('Time Sheet KN'!IU27-'Time Sheet KN'!IT27)*24</f>
        <v>0</v>
      </c>
      <c r="IU27" s="104">
        <f>VALUE('Time Sheet KN'!IW27-'Time Sheet KN'!IV27)*24</f>
        <v>0</v>
      </c>
      <c r="IV27" s="104">
        <f>VALUE('Time Sheet KN'!IY27-'Time Sheet KN'!IX27)*24</f>
        <v>0</v>
      </c>
      <c r="IW27" s="105">
        <f t="shared" si="170"/>
        <v>0</v>
      </c>
      <c r="IX27" s="5">
        <f t="shared" si="171"/>
        <v>0</v>
      </c>
      <c r="IY27" s="5"/>
      <c r="IZ27" s="5">
        <f>LOOKUP(IZ$6,'Daily Absent'!$O$6:$AX$6,'Daily Absent'!$O27:$AX27)</f>
        <v>0</v>
      </c>
      <c r="JA27" s="104">
        <f>VALUE('Time Sheet KN'!JB27-'Time Sheet KN'!JA27)*24</f>
        <v>0</v>
      </c>
      <c r="JB27" s="104">
        <f>VALUE('Time Sheet KN'!JD27-'Time Sheet KN'!JC27)*24</f>
        <v>0</v>
      </c>
      <c r="JC27" s="104">
        <f>VALUE('Time Sheet KN'!JF27-'Time Sheet KN'!JE27)*24</f>
        <v>0</v>
      </c>
      <c r="JD27" s="105">
        <f t="shared" si="172"/>
        <v>0</v>
      </c>
      <c r="JE27" s="5">
        <f t="shared" si="173"/>
        <v>0</v>
      </c>
      <c r="JF27" s="5"/>
    </row>
    <row r="28" spans="1:266" ht="20" customHeight="1">
      <c r="A28" s="54">
        <f>IF('Master MP Status'!A28&gt;0,'Master MP Status'!A28,"")</f>
        <v>20</v>
      </c>
      <c r="B28" s="5" t="str">
        <f>IF(ISTEXT('Master MP Status'!B28),'Master MP Status'!B28,"")</f>
        <v>INDIRECT</v>
      </c>
      <c r="C28" s="153">
        <f>IF(OR(ISTEXT('Master MP Status'!C28),'Master MP Status'!C28&gt;0),'Master MP Status'!C28,"")</f>
        <v>250061</v>
      </c>
      <c r="D28" s="154" t="str">
        <f>IF(OR(ISTEXT('Master MP Status'!D28),'Master MP Status'!D28&gt;0),'Master MP Status'!D28,"")</f>
        <v>250065</v>
      </c>
      <c r="E28" s="5" t="str">
        <f>IF(ISTEXT('Master MP Status'!E28),'Master MP Status'!E28,"")</f>
        <v>HABELI</v>
      </c>
      <c r="F28" s="5" t="str">
        <f>IF(ISTEXT('Master MP Status'!F28),'Master MP Status'!F28,"")</f>
        <v/>
      </c>
      <c r="G28" s="5" t="str">
        <f>IF(ISTEXT('Master MP Status'!G28),'Master MP Status'!G28,"")</f>
        <v>Cilegon</v>
      </c>
      <c r="H28" s="5" t="str">
        <f>IF(ISTEXT('Master MP Status'!H28),'Master MP Status'!H28,"")</f>
        <v>HO</v>
      </c>
      <c r="I28" s="5" t="str">
        <f>IF(ISTEXT('Master MP Status'!I28),'Master MP Status'!I28,"")</f>
        <v>Surveyor</v>
      </c>
      <c r="J28" s="5" t="str">
        <f>IF(ISTEXT('Master MP Status'!J28),'Master MP Status'!J28,"")</f>
        <v>Surveyor</v>
      </c>
      <c r="K28" s="9">
        <f>IF(OR('Master MP Status'!K28=0,'Master MP Status'!K28=""),"",'Master MP Status'!K28)</f>
        <v>45779</v>
      </c>
      <c r="L28" s="9">
        <f>IF(OR('Master MP Status'!L28=0,'Master MP Status'!L28=""),"",'Master MP Status'!L28)</f>
        <v>45779</v>
      </c>
      <c r="M28" s="9" t="str">
        <f>IF(OR('Master MP Status'!M28=0,'Master MP Status'!M28=""),"",'Master MP Status'!M28)</f>
        <v/>
      </c>
      <c r="N28" s="5" t="str">
        <f>IF(ISTEXT('Master MP Status'!N28),'Master MP Status'!N28,"")</f>
        <v/>
      </c>
      <c r="O28" s="5">
        <f>LOOKUP(O$6,'Daily Absent'!$O$6:$AX$6,'Daily Absent'!$O28:$AX28)</f>
        <v>1</v>
      </c>
      <c r="P28" s="104">
        <f>VALUE('Time Sheet KN'!Q28-'Time Sheet KN'!P28)*24</f>
        <v>5</v>
      </c>
      <c r="Q28" s="104">
        <f>VALUE('Time Sheet KN'!S28-'Time Sheet KN'!R28)*24</f>
        <v>5.0000000000000009</v>
      </c>
      <c r="R28" s="104">
        <f>VALUE('Time Sheet KN'!U28-'Time Sheet KN'!T28)*24</f>
        <v>0</v>
      </c>
      <c r="S28" s="105">
        <f t="shared" si="102"/>
        <v>10</v>
      </c>
      <c r="T28" s="5">
        <f t="shared" si="103"/>
        <v>0</v>
      </c>
      <c r="U28" s="5"/>
      <c r="V28" s="5">
        <f>LOOKUP(V$6,'Daily Absent'!$O$6:$AX$6,'Daily Absent'!$O28:$AX28)</f>
        <v>1</v>
      </c>
      <c r="W28" s="104">
        <f>VALUE('Time Sheet KN'!X28-'Time Sheet KN'!W28)*24</f>
        <v>5</v>
      </c>
      <c r="X28" s="104">
        <f>VALUE('Time Sheet KN'!Z28-'Time Sheet KN'!Y28)*24</f>
        <v>5.0000000000000009</v>
      </c>
      <c r="Y28" s="104">
        <f>VALUE('Time Sheet KN'!AB28-'Time Sheet KN'!AA28)*24</f>
        <v>0</v>
      </c>
      <c r="Z28" s="105">
        <f t="shared" si="104"/>
        <v>10</v>
      </c>
      <c r="AA28" s="5">
        <f t="shared" si="105"/>
        <v>0</v>
      </c>
      <c r="AB28" s="5"/>
      <c r="AC28" s="5">
        <f>LOOKUP(AC$6,'Daily Absent'!$O$6:$AX$6,'Daily Absent'!$O28:$AX28)</f>
        <v>1</v>
      </c>
      <c r="AD28" s="104">
        <f>VALUE('Time Sheet KN'!AE28-'Time Sheet KN'!AD28)*24</f>
        <v>5</v>
      </c>
      <c r="AE28" s="104">
        <f>VALUE('Time Sheet KN'!AG28-'Time Sheet KN'!AF28)*24</f>
        <v>5.0000000000000009</v>
      </c>
      <c r="AF28" s="104">
        <f>VALUE('Time Sheet KN'!AI28-'Time Sheet KN'!AH28)*24</f>
        <v>0</v>
      </c>
      <c r="AG28" s="105">
        <f t="shared" si="106"/>
        <v>10</v>
      </c>
      <c r="AH28" s="5">
        <f t="shared" si="107"/>
        <v>0</v>
      </c>
      <c r="AI28" s="5"/>
      <c r="AJ28" s="5">
        <f>LOOKUP(AJ$6,'Daily Absent'!$O$6:$AX$6,'Daily Absent'!$O28:$AX28)</f>
        <v>1</v>
      </c>
      <c r="AK28" s="104">
        <f>VALUE('Time Sheet KN'!AL28-'Time Sheet KN'!AK28)*24</f>
        <v>5</v>
      </c>
      <c r="AL28" s="104">
        <f>VALUE('Time Sheet KN'!AN28-'Time Sheet KN'!AM28)*24</f>
        <v>5.0000000000000009</v>
      </c>
      <c r="AM28" s="104">
        <f>VALUE('Time Sheet KN'!AP28-'Time Sheet KN'!AO28)*24</f>
        <v>0</v>
      </c>
      <c r="AN28" s="105">
        <f t="shared" si="108"/>
        <v>10</v>
      </c>
      <c r="AO28" s="5">
        <f t="shared" si="109"/>
        <v>0</v>
      </c>
      <c r="AP28" s="5"/>
      <c r="AQ28" s="5">
        <f>LOOKUP(AQ$6,'Daily Absent'!$O$6:$AX$6,'Daily Absent'!$O28:$AX28)</f>
        <v>1</v>
      </c>
      <c r="AR28" s="104">
        <f>VALUE('Time Sheet KN'!AS28-'Time Sheet KN'!AR28)*24</f>
        <v>5</v>
      </c>
      <c r="AS28" s="104">
        <f>VALUE('Time Sheet KN'!AU28-'Time Sheet KN'!AT28)*24</f>
        <v>4.0000000000000018</v>
      </c>
      <c r="AT28" s="104">
        <f>VALUE('Time Sheet KN'!AW28-'Time Sheet KN'!AV28)*24</f>
        <v>0</v>
      </c>
      <c r="AU28" s="105">
        <f t="shared" si="110"/>
        <v>9</v>
      </c>
      <c r="AV28" s="5">
        <f t="shared" si="111"/>
        <v>1.7763568394002505E-15</v>
      </c>
      <c r="AW28" s="5"/>
      <c r="AX28" s="5">
        <f>LOOKUP(AX$6,'Daily Absent'!$O$6:$AX$6,'Daily Absent'!$O28:$AX28)</f>
        <v>1</v>
      </c>
      <c r="AY28" s="104">
        <f>VALUE('Time Sheet KN'!AZ28-'Time Sheet KN'!AY28)*24</f>
        <v>4</v>
      </c>
      <c r="AZ28" s="104">
        <f>VALUE('Time Sheet KN'!BB28-'Time Sheet KN'!BA28)*24</f>
        <v>3</v>
      </c>
      <c r="BA28" s="104">
        <f>VALUE('Time Sheet KN'!BD28-'Time Sheet KN'!BC28)*24</f>
        <v>0</v>
      </c>
      <c r="BB28" s="105">
        <f t="shared" si="112"/>
        <v>0</v>
      </c>
      <c r="BC28" s="5">
        <f t="shared" si="113"/>
        <v>7</v>
      </c>
      <c r="BD28" s="5"/>
      <c r="BE28" s="5">
        <f>LOOKUP(BE$6,'Daily Absent'!$O$6:$AX$6,'Daily Absent'!$O28:$AX28)</f>
        <v>1</v>
      </c>
      <c r="BF28" s="104">
        <f>VALUE('Time Sheet KN'!BG28-'Time Sheet KN'!BF28)*24</f>
        <v>5</v>
      </c>
      <c r="BG28" s="104">
        <f>VALUE('Time Sheet KN'!BI28-'Time Sheet KN'!BH28)*24</f>
        <v>5.0000000000000009</v>
      </c>
      <c r="BH28" s="104">
        <f>VALUE('Time Sheet KN'!BK28-'Time Sheet KN'!BJ28)*24</f>
        <v>0</v>
      </c>
      <c r="BI28" s="105">
        <f t="shared" si="114"/>
        <v>10</v>
      </c>
      <c r="BJ28" s="5">
        <f t="shared" si="115"/>
        <v>0</v>
      </c>
      <c r="BK28" s="5"/>
      <c r="BL28" s="5">
        <f>LOOKUP(BL$6,'Daily Absent'!$O$6:$AX$6,'Daily Absent'!$O28:$AX28)</f>
        <v>1</v>
      </c>
      <c r="BM28" s="104">
        <f>VALUE('Time Sheet KN'!BN28-'Time Sheet KN'!BM28)*24</f>
        <v>5</v>
      </c>
      <c r="BN28" s="104">
        <f>VALUE('Time Sheet KN'!BP28-'Time Sheet KN'!BO28)*24</f>
        <v>5.0000000000000009</v>
      </c>
      <c r="BO28" s="104">
        <f>VALUE('Time Sheet KN'!BR28-'Time Sheet KN'!BQ28)*24</f>
        <v>0</v>
      </c>
      <c r="BP28" s="105">
        <f t="shared" si="116"/>
        <v>10</v>
      </c>
      <c r="BQ28" s="5">
        <f t="shared" si="117"/>
        <v>0</v>
      </c>
      <c r="BR28" s="5"/>
      <c r="BS28" s="5">
        <f>LOOKUP(BS$6,'Daily Absent'!$O$6:$AX$6,'Daily Absent'!$O28:$AX28)</f>
        <v>1</v>
      </c>
      <c r="BT28" s="104">
        <f>VALUE('Time Sheet KN'!BU28-'Time Sheet KN'!BT28)*24</f>
        <v>5</v>
      </c>
      <c r="BU28" s="104">
        <f>VALUE('Time Sheet KN'!BW28-'Time Sheet KN'!BV28)*24</f>
        <v>5.0000000000000009</v>
      </c>
      <c r="BV28" s="104">
        <f>VALUE('Time Sheet KN'!BY28-'Time Sheet KN'!BX28)*24</f>
        <v>0</v>
      </c>
      <c r="BW28" s="105">
        <f t="shared" si="118"/>
        <v>10</v>
      </c>
      <c r="BX28" s="5">
        <f t="shared" si="119"/>
        <v>0</v>
      </c>
      <c r="BY28" s="5"/>
      <c r="BZ28" s="5">
        <f>LOOKUP(BZ$6,'Daily Absent'!$O$6:$AX$6,'Daily Absent'!$O28:$AX28)</f>
        <v>1</v>
      </c>
      <c r="CA28" s="104">
        <f>VALUE('Time Sheet KN'!CB28-'Time Sheet KN'!CA28)*24</f>
        <v>5</v>
      </c>
      <c r="CB28" s="104">
        <f>VALUE('Time Sheet KN'!CD28-'Time Sheet KN'!CC28)*24</f>
        <v>5.0000000000000009</v>
      </c>
      <c r="CC28" s="104">
        <f>VALUE('Time Sheet KN'!CF28-'Time Sheet KN'!CE28)*24</f>
        <v>0</v>
      </c>
      <c r="CD28" s="105">
        <f t="shared" si="120"/>
        <v>10</v>
      </c>
      <c r="CE28" s="5">
        <f t="shared" si="121"/>
        <v>0</v>
      </c>
      <c r="CF28" s="5"/>
      <c r="CG28" s="5">
        <f>LOOKUP(CG$6,'Daily Absent'!$O$6:$AX$6,'Daily Absent'!$O28:$AX28)</f>
        <v>1</v>
      </c>
      <c r="CH28" s="104">
        <f>VALUE('Time Sheet KN'!CI28-'Time Sheet KN'!CH28)*24</f>
        <v>5</v>
      </c>
      <c r="CI28" s="104">
        <f>VALUE('Time Sheet KN'!CK28-'Time Sheet KN'!CJ28)*24</f>
        <v>5.0000000000000009</v>
      </c>
      <c r="CJ28" s="104">
        <f>VALUE('Time Sheet KN'!CM28-'Time Sheet KN'!CL28)*24</f>
        <v>0</v>
      </c>
      <c r="CK28" s="105">
        <f t="shared" si="122"/>
        <v>10</v>
      </c>
      <c r="CL28" s="5">
        <f t="shared" si="123"/>
        <v>0</v>
      </c>
      <c r="CM28" s="5"/>
      <c r="CN28" s="5">
        <f>LOOKUP(CN$6,'Daily Absent'!$O$6:$AX$6,'Daily Absent'!$O28:$AX28)</f>
        <v>1</v>
      </c>
      <c r="CO28" s="104">
        <f>VALUE('Time Sheet KN'!CP28-'Time Sheet KN'!CO28)*24</f>
        <v>5</v>
      </c>
      <c r="CP28" s="104">
        <f>VALUE('Time Sheet KN'!CR28-'Time Sheet KN'!CQ28)*24</f>
        <v>4.0000000000000018</v>
      </c>
      <c r="CQ28" s="104">
        <f>VALUE('Time Sheet KN'!CT28-'Time Sheet KN'!CS28)*24</f>
        <v>0</v>
      </c>
      <c r="CR28" s="105">
        <f t="shared" si="124"/>
        <v>9</v>
      </c>
      <c r="CS28" s="5">
        <f t="shared" si="125"/>
        <v>1.7763568394002505E-15</v>
      </c>
      <c r="CT28" s="5"/>
      <c r="CU28" s="5">
        <f>LOOKUP(CU$6,'Daily Absent'!$O$6:$AX$6,'Daily Absent'!$O28:$AX28)</f>
        <v>1</v>
      </c>
      <c r="CV28" s="104">
        <f>VALUE('Time Sheet KN'!CW28-'Time Sheet KN'!CV28)*24</f>
        <v>4</v>
      </c>
      <c r="CW28" s="104">
        <f>VALUE('Time Sheet KN'!CY28-'Time Sheet KN'!CX28)*24</f>
        <v>3</v>
      </c>
      <c r="CX28" s="104">
        <f>VALUE('Time Sheet KN'!DA28-'Time Sheet KN'!CZ28)*24</f>
        <v>0</v>
      </c>
      <c r="CY28" s="105">
        <f t="shared" si="126"/>
        <v>0</v>
      </c>
      <c r="CZ28" s="5">
        <f t="shared" si="127"/>
        <v>7</v>
      </c>
      <c r="DA28" s="5"/>
      <c r="DB28" s="5">
        <f>LOOKUP(DB$6,'Daily Absent'!$O$6:$AX$6,'Daily Absent'!$O28:$AX28)</f>
        <v>1</v>
      </c>
      <c r="DC28" s="104">
        <f>VALUE('Time Sheet KN'!DD28-'Time Sheet KN'!DC28)*24</f>
        <v>5</v>
      </c>
      <c r="DD28" s="104">
        <f>VALUE('Time Sheet KN'!DF28-'Time Sheet KN'!DE28)*24</f>
        <v>5.0000000000000009</v>
      </c>
      <c r="DE28" s="104">
        <f>VALUE('Time Sheet KN'!DH28-'Time Sheet KN'!DG28)*24</f>
        <v>0</v>
      </c>
      <c r="DF28" s="105">
        <f t="shared" si="128"/>
        <v>10</v>
      </c>
      <c r="DG28" s="5">
        <f t="shared" si="129"/>
        <v>0</v>
      </c>
      <c r="DH28" s="5"/>
      <c r="DI28" s="5">
        <f>LOOKUP(DI$6,'Daily Absent'!$O$6:$AX$6,'Daily Absent'!$O28:$AX28)</f>
        <v>1</v>
      </c>
      <c r="DJ28" s="104">
        <f>VALUE('Time Sheet KN'!DK28-'Time Sheet KN'!DJ28)*24</f>
        <v>5</v>
      </c>
      <c r="DK28" s="104">
        <f>VALUE('Time Sheet KN'!DM28-'Time Sheet KN'!DL28)*24</f>
        <v>5.0000000000000009</v>
      </c>
      <c r="DL28" s="104">
        <f>VALUE('Time Sheet KN'!DO28-'Time Sheet KN'!DN28)*24</f>
        <v>0</v>
      </c>
      <c r="DM28" s="105">
        <f t="shared" si="130"/>
        <v>10</v>
      </c>
      <c r="DN28" s="5">
        <f t="shared" si="131"/>
        <v>0</v>
      </c>
      <c r="DO28" s="5"/>
      <c r="DP28" s="5">
        <f>LOOKUP(DP$6,'Daily Absent'!$O$6:$AX$6,'Daily Absent'!$O28:$AX28)</f>
        <v>1</v>
      </c>
      <c r="DQ28" s="104">
        <f>VALUE('Time Sheet KN'!DR28-'Time Sheet KN'!DQ28)*24</f>
        <v>5</v>
      </c>
      <c r="DR28" s="104">
        <f>VALUE('Time Sheet KN'!DT28-'Time Sheet KN'!DS28)*24</f>
        <v>5.0000000000000009</v>
      </c>
      <c r="DS28" s="104">
        <f>VALUE('Time Sheet KN'!DV28-'Time Sheet KN'!DU28)*24</f>
        <v>0</v>
      </c>
      <c r="DT28" s="105">
        <f t="shared" si="132"/>
        <v>10</v>
      </c>
      <c r="DU28" s="5">
        <f t="shared" si="133"/>
        <v>0</v>
      </c>
      <c r="DV28" s="5"/>
      <c r="DW28" s="5">
        <f>LOOKUP(DW$6,'Daily Absent'!$O$6:$AX$6,'Daily Absent'!$O28:$AX28)</f>
        <v>1</v>
      </c>
      <c r="DX28" s="104">
        <f>VALUE('Time Sheet KN'!DY28-'Time Sheet KN'!DX28)*24</f>
        <v>5</v>
      </c>
      <c r="DY28" s="104">
        <f>VALUE('Time Sheet KN'!EA28-'Time Sheet KN'!DZ28)*24</f>
        <v>5.0000000000000009</v>
      </c>
      <c r="DZ28" s="104">
        <f>VALUE('Time Sheet KN'!EC28-'Time Sheet KN'!EB28)*24</f>
        <v>0</v>
      </c>
      <c r="EA28" s="105">
        <f t="shared" si="134"/>
        <v>10</v>
      </c>
      <c r="EB28" s="5">
        <f t="shared" si="135"/>
        <v>0</v>
      </c>
      <c r="EC28" s="5"/>
      <c r="ED28" s="5">
        <f>LOOKUP(ED$6,'Daily Absent'!$O$6:$AX$6,'Daily Absent'!$O28:$AX28)</f>
        <v>1</v>
      </c>
      <c r="EE28" s="104">
        <f>VALUE('Time Sheet KN'!EF28-'Time Sheet KN'!EE28)*24</f>
        <v>5</v>
      </c>
      <c r="EF28" s="104">
        <f>VALUE('Time Sheet KN'!EH28-'Time Sheet KN'!EG28)*24</f>
        <v>5.0000000000000009</v>
      </c>
      <c r="EG28" s="104">
        <f>VALUE('Time Sheet KN'!EJ28-'Time Sheet KN'!EI28)*24</f>
        <v>0</v>
      </c>
      <c r="EH28" s="105">
        <f t="shared" si="136"/>
        <v>10</v>
      </c>
      <c r="EI28" s="5">
        <f t="shared" si="137"/>
        <v>0</v>
      </c>
      <c r="EJ28" s="5"/>
      <c r="EK28" s="5">
        <f>LOOKUP(EK$6,'Daily Absent'!$O$6:$AX$6,'Daily Absent'!$O28:$AX28)</f>
        <v>1</v>
      </c>
      <c r="EL28" s="104">
        <f>VALUE('Time Sheet KN'!EM28-'Time Sheet KN'!EL28)*24</f>
        <v>5</v>
      </c>
      <c r="EM28" s="104">
        <f>VALUE('Time Sheet KN'!EO28-'Time Sheet KN'!EN28)*24</f>
        <v>5.0000000000000009</v>
      </c>
      <c r="EN28" s="104">
        <f>VALUE('Time Sheet KN'!EQ28-'Time Sheet KN'!EP28)*24</f>
        <v>0</v>
      </c>
      <c r="EO28" s="105">
        <f t="shared" si="138"/>
        <v>9</v>
      </c>
      <c r="EP28" s="5">
        <f t="shared" si="139"/>
        <v>1</v>
      </c>
      <c r="EQ28" s="5"/>
      <c r="ER28" s="5">
        <f>LOOKUP(ER$6,'Daily Absent'!$O$6:$AX$6,'Daily Absent'!$O28:$AX28)</f>
        <v>0</v>
      </c>
      <c r="ES28" s="104">
        <f>VALUE('Time Sheet KN'!ET28-'Time Sheet KN'!ES28)*24</f>
        <v>0</v>
      </c>
      <c r="ET28" s="104">
        <f>VALUE('Time Sheet KN'!EV28-'Time Sheet KN'!EU28)*24</f>
        <v>0</v>
      </c>
      <c r="EU28" s="104">
        <f>VALUE('Time Sheet KN'!EX28-'Time Sheet KN'!EW28)*24</f>
        <v>0</v>
      </c>
      <c r="EV28" s="105">
        <f t="shared" si="140"/>
        <v>0</v>
      </c>
      <c r="EW28" s="5">
        <f t="shared" si="141"/>
        <v>0</v>
      </c>
      <c r="EX28" s="5"/>
      <c r="EY28" s="5">
        <f>LOOKUP(EY$6,'Daily Absent'!$O$6:$AX$6,'Daily Absent'!$O28:$AX28)</f>
        <v>1</v>
      </c>
      <c r="EZ28" s="104">
        <f>VALUE('Time Sheet KN'!FA28-'Time Sheet KN'!EZ28)*24</f>
        <v>5</v>
      </c>
      <c r="FA28" s="104">
        <f>VALUE('Time Sheet KN'!FC28-'Time Sheet KN'!FB28)*24</f>
        <v>5.0000000000000009</v>
      </c>
      <c r="FB28" s="104">
        <f>VALUE('Time Sheet KN'!FE28-'Time Sheet KN'!FD28)*24</f>
        <v>0</v>
      </c>
      <c r="FC28" s="105">
        <f t="shared" si="142"/>
        <v>10</v>
      </c>
      <c r="FD28" s="5">
        <f t="shared" si="143"/>
        <v>0</v>
      </c>
      <c r="FE28" s="5"/>
      <c r="FF28" s="5">
        <f>LOOKUP(FF$6,'Daily Absent'!$O$6:$AX$6,'Daily Absent'!$O28:$AX28)</f>
        <v>1</v>
      </c>
      <c r="FG28" s="104">
        <f>VALUE('Time Sheet KN'!FH28-'Time Sheet KN'!FG28)*24</f>
        <v>0</v>
      </c>
      <c r="FH28" s="104">
        <f>VALUE('Time Sheet KN'!FJ28-'Time Sheet KN'!FI28)*24</f>
        <v>0</v>
      </c>
      <c r="FI28" s="104">
        <f>VALUE('Time Sheet KN'!FL28-'Time Sheet KN'!FK28)*24</f>
        <v>0</v>
      </c>
      <c r="FJ28" s="105">
        <f t="shared" si="144"/>
        <v>0</v>
      </c>
      <c r="FK28" s="5">
        <f t="shared" si="145"/>
        <v>0</v>
      </c>
      <c r="FL28" s="5"/>
      <c r="FM28" s="5">
        <f>LOOKUP(FM$6,'Daily Absent'!$O$6:$AX$6,'Daily Absent'!$O28:$AX28)</f>
        <v>0</v>
      </c>
      <c r="FN28" s="104">
        <f>VALUE('Time Sheet KN'!FO28-'Time Sheet KN'!FN28)*24</f>
        <v>0</v>
      </c>
      <c r="FO28" s="104">
        <f>VALUE('Time Sheet KN'!FQ28-'Time Sheet KN'!FP28)*24</f>
        <v>0</v>
      </c>
      <c r="FP28" s="104">
        <f>VALUE('Time Sheet KN'!FS28-'Time Sheet KN'!FR28)*24</f>
        <v>0</v>
      </c>
      <c r="FQ28" s="105">
        <f t="shared" si="146"/>
        <v>0</v>
      </c>
      <c r="FR28" s="5">
        <f t="shared" si="147"/>
        <v>0</v>
      </c>
      <c r="FS28" s="5"/>
      <c r="FT28" s="5">
        <f>LOOKUP(FT$6,'Daily Absent'!$O$6:$AX$6,'Daily Absent'!$O28:$AX28)</f>
        <v>0</v>
      </c>
      <c r="FU28" s="104">
        <f>VALUE('Time Sheet KN'!FV28-'Time Sheet KN'!FU28)*24</f>
        <v>0</v>
      </c>
      <c r="FV28" s="104">
        <f>VALUE('Time Sheet KN'!FX28-'Time Sheet KN'!FW28)*24</f>
        <v>0</v>
      </c>
      <c r="FW28" s="104">
        <f>VALUE('Time Sheet KN'!FZ28-'Time Sheet KN'!FY28)*24</f>
        <v>0</v>
      </c>
      <c r="FX28" s="105">
        <f t="shared" si="148"/>
        <v>0</v>
      </c>
      <c r="FY28" s="5">
        <f t="shared" si="149"/>
        <v>0</v>
      </c>
      <c r="FZ28" s="5"/>
      <c r="GA28" s="5">
        <f>LOOKUP(GA$6,'Daily Absent'!$O$6:$AX$6,'Daily Absent'!$O28:$AX28)</f>
        <v>0</v>
      </c>
      <c r="GB28" s="104">
        <f>VALUE('Time Sheet KN'!GC28-'Time Sheet KN'!GB28)*24</f>
        <v>0</v>
      </c>
      <c r="GC28" s="104">
        <f>VALUE('Time Sheet KN'!GE28-'Time Sheet KN'!GD28)*24</f>
        <v>0</v>
      </c>
      <c r="GD28" s="104">
        <f>VALUE('Time Sheet KN'!GG28-'Time Sheet KN'!GF28)*24</f>
        <v>0</v>
      </c>
      <c r="GE28" s="105">
        <f t="shared" si="150"/>
        <v>0</v>
      </c>
      <c r="GF28" s="5">
        <f t="shared" si="151"/>
        <v>0</v>
      </c>
      <c r="GG28" s="5"/>
      <c r="GH28" s="5">
        <f>LOOKUP(GH$6,'Daily Absent'!$O$6:$AX$6,'Daily Absent'!$O28:$AX28)</f>
        <v>0</v>
      </c>
      <c r="GI28" s="104">
        <f>VALUE('Time Sheet KN'!GJ28-'Time Sheet KN'!GI28)*24</f>
        <v>0</v>
      </c>
      <c r="GJ28" s="104">
        <f>VALUE('Time Sheet KN'!GL28-'Time Sheet KN'!GK28)*24</f>
        <v>0</v>
      </c>
      <c r="GK28" s="104">
        <f>VALUE('Time Sheet KN'!GN28-'Time Sheet KN'!GM28)*24</f>
        <v>0</v>
      </c>
      <c r="GL28" s="105">
        <f t="shared" si="152"/>
        <v>0</v>
      </c>
      <c r="GM28" s="5">
        <f t="shared" si="153"/>
        <v>0</v>
      </c>
      <c r="GN28" s="5"/>
      <c r="GO28" s="5">
        <f>LOOKUP(GO$6,'Daily Absent'!$O$6:$AX$6,'Daily Absent'!$O28:$AX28)</f>
        <v>0</v>
      </c>
      <c r="GP28" s="104">
        <f>VALUE('Time Sheet KN'!GQ28-'Time Sheet KN'!GP28)*24</f>
        <v>0</v>
      </c>
      <c r="GQ28" s="104">
        <f>VALUE('Time Sheet KN'!GS28-'Time Sheet KN'!GR28)*24</f>
        <v>0</v>
      </c>
      <c r="GR28" s="104">
        <f>VALUE('Time Sheet KN'!GU28-'Time Sheet KN'!GT28)*24</f>
        <v>0</v>
      </c>
      <c r="GS28" s="105">
        <f t="shared" si="154"/>
        <v>0</v>
      </c>
      <c r="GT28" s="5">
        <f t="shared" si="155"/>
        <v>0</v>
      </c>
      <c r="GU28" s="5"/>
      <c r="GV28" s="5">
        <f>LOOKUP(GV$6,'Daily Absent'!$O$6:$AX$6,'Daily Absent'!$O28:$AX28)</f>
        <v>0</v>
      </c>
      <c r="GW28" s="104">
        <f>VALUE('Time Sheet KN'!GX28-'Time Sheet KN'!GW28)*24</f>
        <v>0</v>
      </c>
      <c r="GX28" s="104">
        <f>VALUE('Time Sheet KN'!GZ28-'Time Sheet KN'!GY28)*24</f>
        <v>0</v>
      </c>
      <c r="GY28" s="104">
        <f>VALUE('Time Sheet KN'!HB28-'Time Sheet KN'!HA28)*24</f>
        <v>0</v>
      </c>
      <c r="GZ28" s="105">
        <f t="shared" si="156"/>
        <v>0</v>
      </c>
      <c r="HA28" s="5">
        <f t="shared" si="157"/>
        <v>0</v>
      </c>
      <c r="HB28" s="5"/>
      <c r="HC28" s="5">
        <f>LOOKUP(HC$6,'Daily Absent'!$O$6:$AX$6,'Daily Absent'!$O28:$AX28)</f>
        <v>0</v>
      </c>
      <c r="HD28" s="104">
        <f>VALUE('Time Sheet KN'!HE28-'Time Sheet KN'!HD28)*24</f>
        <v>0</v>
      </c>
      <c r="HE28" s="104">
        <f>VALUE('Time Sheet KN'!HG28-'Time Sheet KN'!HF28)*24</f>
        <v>0</v>
      </c>
      <c r="HF28" s="104">
        <f>VALUE('Time Sheet KN'!HI28-'Time Sheet KN'!HH28)*24</f>
        <v>0</v>
      </c>
      <c r="HG28" s="105">
        <f t="shared" si="158"/>
        <v>0</v>
      </c>
      <c r="HH28" s="5">
        <f t="shared" si="159"/>
        <v>0</v>
      </c>
      <c r="HI28" s="5"/>
      <c r="HJ28" s="5">
        <f>LOOKUP(HJ$6,'Daily Absent'!$O$6:$AX$6,'Daily Absent'!$O28:$AX28)</f>
        <v>0</v>
      </c>
      <c r="HK28" s="104">
        <f>VALUE('Time Sheet KN'!HL28-'Time Sheet KN'!HK28)*24</f>
        <v>0</v>
      </c>
      <c r="HL28" s="104">
        <f>VALUE('Time Sheet KN'!HN28-'Time Sheet KN'!HM28)*24</f>
        <v>0</v>
      </c>
      <c r="HM28" s="104">
        <f>VALUE('Time Sheet KN'!HP28-'Time Sheet KN'!HO28)*24</f>
        <v>0</v>
      </c>
      <c r="HN28" s="105">
        <f t="shared" si="160"/>
        <v>0</v>
      </c>
      <c r="HO28" s="5">
        <f t="shared" si="161"/>
        <v>0</v>
      </c>
      <c r="HP28" s="5"/>
      <c r="HQ28" s="5">
        <f>LOOKUP(HQ$6,'Daily Absent'!$O$6:$AX$6,'Daily Absent'!$O28:$AX28)</f>
        <v>0</v>
      </c>
      <c r="HR28" s="104">
        <f>VALUE('Time Sheet KN'!HS28-'Time Sheet KN'!HR28)*24</f>
        <v>0</v>
      </c>
      <c r="HS28" s="104">
        <f>VALUE('Time Sheet KN'!HU28-'Time Sheet KN'!HT28)*24</f>
        <v>0</v>
      </c>
      <c r="HT28" s="104">
        <f>VALUE('Time Sheet KN'!HW28-'Time Sheet KN'!HV28)*24</f>
        <v>0</v>
      </c>
      <c r="HU28" s="105">
        <f t="shared" si="162"/>
        <v>0</v>
      </c>
      <c r="HV28" s="5">
        <f t="shared" si="163"/>
        <v>0</v>
      </c>
      <c r="HW28" s="5"/>
      <c r="HX28" s="5">
        <f>LOOKUP(HX$6,'Daily Absent'!$O$6:$AX$6,'Daily Absent'!$O28:$AX28)</f>
        <v>0</v>
      </c>
      <c r="HY28" s="104">
        <f>VALUE('Time Sheet KN'!HZ28-'Time Sheet KN'!HY28)*24</f>
        <v>0</v>
      </c>
      <c r="HZ28" s="104">
        <f>VALUE('Time Sheet KN'!IB28-'Time Sheet KN'!IA28)*24</f>
        <v>0</v>
      </c>
      <c r="IA28" s="104">
        <f>VALUE('Time Sheet KN'!ID28-'Time Sheet KN'!IC28)*24</f>
        <v>0</v>
      </c>
      <c r="IB28" s="105">
        <f t="shared" si="164"/>
        <v>0</v>
      </c>
      <c r="IC28" s="5">
        <f t="shared" si="165"/>
        <v>0</v>
      </c>
      <c r="ID28" s="5"/>
      <c r="IE28" s="5">
        <f>LOOKUP(IE$6,'Daily Absent'!$O$6:$AX$6,'Daily Absent'!$O28:$AX28)</f>
        <v>0</v>
      </c>
      <c r="IF28" s="104">
        <f>VALUE('Time Sheet KN'!IG28-'Time Sheet KN'!IF28)*24</f>
        <v>0</v>
      </c>
      <c r="IG28" s="104">
        <f>VALUE('Time Sheet KN'!II28-'Time Sheet KN'!IH28)*24</f>
        <v>0</v>
      </c>
      <c r="IH28" s="104">
        <f>VALUE('Time Sheet KN'!IK28-'Time Sheet KN'!IJ28)*24</f>
        <v>0</v>
      </c>
      <c r="II28" s="105">
        <f t="shared" si="166"/>
        <v>0</v>
      </c>
      <c r="IJ28" s="5">
        <f t="shared" si="167"/>
        <v>0</v>
      </c>
      <c r="IK28" s="5"/>
      <c r="IL28" s="5">
        <f>LOOKUP(IL$6,'Daily Absent'!$O$6:$AX$6,'Daily Absent'!$O28:$AX28)</f>
        <v>0</v>
      </c>
      <c r="IM28" s="104">
        <f>VALUE('Time Sheet KN'!IN28-'Time Sheet KN'!IM28)*24</f>
        <v>0</v>
      </c>
      <c r="IN28" s="104">
        <f>VALUE('Time Sheet KN'!IP28-'Time Sheet KN'!IO28)*24</f>
        <v>0</v>
      </c>
      <c r="IO28" s="104">
        <f>VALUE('Time Sheet KN'!IR28-'Time Sheet KN'!IQ28)*24</f>
        <v>0</v>
      </c>
      <c r="IP28" s="105">
        <f t="shared" si="168"/>
        <v>0</v>
      </c>
      <c r="IQ28" s="5">
        <f t="shared" si="169"/>
        <v>0</v>
      </c>
      <c r="IR28" s="5"/>
      <c r="IS28" s="5">
        <f>LOOKUP(IS$6,'Daily Absent'!$O$6:$AX$6,'Daily Absent'!$O28:$AX28)</f>
        <v>0</v>
      </c>
      <c r="IT28" s="104">
        <f>VALUE('Time Sheet KN'!IU28-'Time Sheet KN'!IT28)*24</f>
        <v>0</v>
      </c>
      <c r="IU28" s="104">
        <f>VALUE('Time Sheet KN'!IW28-'Time Sheet KN'!IV28)*24</f>
        <v>0</v>
      </c>
      <c r="IV28" s="104">
        <f>VALUE('Time Sheet KN'!IY28-'Time Sheet KN'!IX28)*24</f>
        <v>0</v>
      </c>
      <c r="IW28" s="105">
        <f t="shared" si="170"/>
        <v>0</v>
      </c>
      <c r="IX28" s="5">
        <f t="shared" si="171"/>
        <v>0</v>
      </c>
      <c r="IY28" s="5"/>
      <c r="IZ28" s="5">
        <f>LOOKUP(IZ$6,'Daily Absent'!$O$6:$AX$6,'Daily Absent'!$O28:$AX28)</f>
        <v>0</v>
      </c>
      <c r="JA28" s="104">
        <f>VALUE('Time Sheet KN'!JB28-'Time Sheet KN'!JA28)*24</f>
        <v>0</v>
      </c>
      <c r="JB28" s="104">
        <f>VALUE('Time Sheet KN'!JD28-'Time Sheet KN'!JC28)*24</f>
        <v>0</v>
      </c>
      <c r="JC28" s="104">
        <f>VALUE('Time Sheet KN'!JF28-'Time Sheet KN'!JE28)*24</f>
        <v>0</v>
      </c>
      <c r="JD28" s="105">
        <f t="shared" si="172"/>
        <v>0</v>
      </c>
      <c r="JE28" s="5">
        <f t="shared" si="173"/>
        <v>0</v>
      </c>
      <c r="JF28" s="5"/>
    </row>
    <row r="29" spans="1:266" ht="20" customHeight="1">
      <c r="A29" s="54">
        <f>IF('Master MP Status'!A29&gt;0,'Master MP Status'!A29,"")</f>
        <v>21</v>
      </c>
      <c r="B29" s="5" t="str">
        <f>IF(ISTEXT('Master MP Status'!B29),'Master MP Status'!B29,"")</f>
        <v>INDIRECT</v>
      </c>
      <c r="C29" s="153">
        <f>IF(OR(ISTEXT('Master MP Status'!C29),'Master MP Status'!C29&gt;0),'Master MP Status'!C29,"")</f>
        <v>250062</v>
      </c>
      <c r="D29" s="154" t="str">
        <f>IF(OR(ISTEXT('Master MP Status'!D29),'Master MP Status'!D29&gt;0),'Master MP Status'!D29,"")</f>
        <v>250066</v>
      </c>
      <c r="E29" s="5" t="str">
        <f>IF(ISTEXT('Master MP Status'!E29),'Master MP Status'!E29,"")</f>
        <v>BUANG</v>
      </c>
      <c r="F29" s="5" t="str">
        <f>IF(ISTEXT('Master MP Status'!F29),'Master MP Status'!F29,"")</f>
        <v/>
      </c>
      <c r="G29" s="5" t="str">
        <f>IF(ISTEXT('Master MP Status'!G29),'Master MP Status'!G29,"")</f>
        <v>Cilacap</v>
      </c>
      <c r="H29" s="5" t="str">
        <f>IF(ISTEXT('Master MP Status'!H29),'Master MP Status'!H29,"")</f>
        <v>HO</v>
      </c>
      <c r="I29" s="5" t="str">
        <f>IF(ISTEXT('Master MP Status'!I29),'Master MP Status'!I29,"")</f>
        <v>Material</v>
      </c>
      <c r="J29" s="5" t="str">
        <f>IF(ISTEXT('Master MP Status'!J29),'Master MP Status'!J29,"")</f>
        <v>Material</v>
      </c>
      <c r="K29" s="9">
        <f>IF(OR('Master MP Status'!K29=0,'Master MP Status'!K29=""),"",'Master MP Status'!K29)</f>
        <v>45779</v>
      </c>
      <c r="L29" s="9">
        <f>IF(OR('Master MP Status'!L29=0,'Master MP Status'!L29=""),"",'Master MP Status'!L29)</f>
        <v>45779</v>
      </c>
      <c r="M29" s="9" t="str">
        <f>IF(OR('Master MP Status'!M29=0,'Master MP Status'!M29=""),"",'Master MP Status'!M29)</f>
        <v/>
      </c>
      <c r="N29" s="5" t="str">
        <f>IF(ISTEXT('Master MP Status'!N29),'Master MP Status'!N29,"")</f>
        <v/>
      </c>
      <c r="O29" s="5">
        <f>LOOKUP(O$6,'Daily Absent'!$O$6:$AX$6,'Daily Absent'!$O29:$AX29)</f>
        <v>1</v>
      </c>
      <c r="P29" s="104">
        <f>VALUE('Time Sheet KN'!Q29-'Time Sheet KN'!P29)*24</f>
        <v>5</v>
      </c>
      <c r="Q29" s="104">
        <f>VALUE('Time Sheet KN'!S29-'Time Sheet KN'!R29)*24</f>
        <v>5.0000000000000009</v>
      </c>
      <c r="R29" s="104">
        <f>VALUE('Time Sheet KN'!U29-'Time Sheet KN'!T29)*24</f>
        <v>0</v>
      </c>
      <c r="S29" s="105">
        <f t="shared" si="102"/>
        <v>10</v>
      </c>
      <c r="T29" s="5">
        <f t="shared" si="103"/>
        <v>0</v>
      </c>
      <c r="U29" s="5"/>
      <c r="V29" s="5">
        <f>LOOKUP(V$6,'Daily Absent'!$O$6:$AX$6,'Daily Absent'!$O29:$AX29)</f>
        <v>1</v>
      </c>
      <c r="W29" s="104">
        <f>VALUE('Time Sheet KN'!X29-'Time Sheet KN'!W29)*24</f>
        <v>5</v>
      </c>
      <c r="X29" s="104">
        <f>VALUE('Time Sheet KN'!Z29-'Time Sheet KN'!Y29)*24</f>
        <v>5.0000000000000009</v>
      </c>
      <c r="Y29" s="104">
        <f>VALUE('Time Sheet KN'!AB29-'Time Sheet KN'!AA29)*24</f>
        <v>0</v>
      </c>
      <c r="Z29" s="105">
        <f t="shared" si="104"/>
        <v>10</v>
      </c>
      <c r="AA29" s="5">
        <f t="shared" si="105"/>
        <v>0</v>
      </c>
      <c r="AB29" s="5"/>
      <c r="AC29" s="5">
        <f>LOOKUP(AC$6,'Daily Absent'!$O$6:$AX$6,'Daily Absent'!$O29:$AX29)</f>
        <v>1</v>
      </c>
      <c r="AD29" s="104">
        <f>VALUE('Time Sheet KN'!AE29-'Time Sheet KN'!AD29)*24</f>
        <v>5</v>
      </c>
      <c r="AE29" s="104">
        <f>VALUE('Time Sheet KN'!AG29-'Time Sheet KN'!AF29)*24</f>
        <v>5.0000000000000009</v>
      </c>
      <c r="AF29" s="104">
        <f>VALUE('Time Sheet KN'!AI29-'Time Sheet KN'!AH29)*24</f>
        <v>0</v>
      </c>
      <c r="AG29" s="105">
        <f t="shared" si="106"/>
        <v>10</v>
      </c>
      <c r="AH29" s="5">
        <f t="shared" si="107"/>
        <v>0</v>
      </c>
      <c r="AI29" s="5"/>
      <c r="AJ29" s="5">
        <f>LOOKUP(AJ$6,'Daily Absent'!$O$6:$AX$6,'Daily Absent'!$O29:$AX29)</f>
        <v>1</v>
      </c>
      <c r="AK29" s="104">
        <f>VALUE('Time Sheet KN'!AL29-'Time Sheet KN'!AK29)*24</f>
        <v>5</v>
      </c>
      <c r="AL29" s="104">
        <f>VALUE('Time Sheet KN'!AN29-'Time Sheet KN'!AM29)*24</f>
        <v>5.0000000000000009</v>
      </c>
      <c r="AM29" s="104">
        <f>VALUE('Time Sheet KN'!AP29-'Time Sheet KN'!AO29)*24</f>
        <v>0</v>
      </c>
      <c r="AN29" s="105">
        <f t="shared" si="108"/>
        <v>10</v>
      </c>
      <c r="AO29" s="5">
        <f t="shared" si="109"/>
        <v>0</v>
      </c>
      <c r="AP29" s="5"/>
      <c r="AQ29" s="5">
        <f>LOOKUP(AQ$6,'Daily Absent'!$O$6:$AX$6,'Daily Absent'!$O29:$AX29)</f>
        <v>1</v>
      </c>
      <c r="AR29" s="104">
        <f>VALUE('Time Sheet KN'!AS29-'Time Sheet KN'!AR29)*24</f>
        <v>5</v>
      </c>
      <c r="AS29" s="104">
        <f>VALUE('Time Sheet KN'!AU29-'Time Sheet KN'!AT29)*24</f>
        <v>4.0000000000000018</v>
      </c>
      <c r="AT29" s="104">
        <f>VALUE('Time Sheet KN'!AW29-'Time Sheet KN'!AV29)*24</f>
        <v>0</v>
      </c>
      <c r="AU29" s="105">
        <f t="shared" si="110"/>
        <v>9</v>
      </c>
      <c r="AV29" s="5">
        <f t="shared" si="111"/>
        <v>1.7763568394002505E-15</v>
      </c>
      <c r="AW29" s="5"/>
      <c r="AX29" s="5">
        <f>LOOKUP(AX$6,'Daily Absent'!$O$6:$AX$6,'Daily Absent'!$O29:$AX29)</f>
        <v>1</v>
      </c>
      <c r="AY29" s="104">
        <f>VALUE('Time Sheet KN'!AZ29-'Time Sheet KN'!AY29)*24</f>
        <v>4</v>
      </c>
      <c r="AZ29" s="104">
        <f>VALUE('Time Sheet KN'!BB29-'Time Sheet KN'!BA29)*24</f>
        <v>3</v>
      </c>
      <c r="BA29" s="104">
        <f>VALUE('Time Sheet KN'!BD29-'Time Sheet KN'!BC29)*24</f>
        <v>0</v>
      </c>
      <c r="BB29" s="105">
        <f t="shared" si="112"/>
        <v>0</v>
      </c>
      <c r="BC29" s="5">
        <f t="shared" si="113"/>
        <v>7</v>
      </c>
      <c r="BD29" s="5"/>
      <c r="BE29" s="5">
        <f>LOOKUP(BE$6,'Daily Absent'!$O$6:$AX$6,'Daily Absent'!$O29:$AX29)</f>
        <v>1</v>
      </c>
      <c r="BF29" s="104">
        <f>VALUE('Time Sheet KN'!BG29-'Time Sheet KN'!BF29)*24</f>
        <v>5</v>
      </c>
      <c r="BG29" s="104">
        <f>VALUE('Time Sheet KN'!BI29-'Time Sheet KN'!BH29)*24</f>
        <v>5.0000000000000009</v>
      </c>
      <c r="BH29" s="104">
        <f>VALUE('Time Sheet KN'!BK29-'Time Sheet KN'!BJ29)*24</f>
        <v>0</v>
      </c>
      <c r="BI29" s="105">
        <f t="shared" si="114"/>
        <v>10</v>
      </c>
      <c r="BJ29" s="5">
        <f t="shared" si="115"/>
        <v>0</v>
      </c>
      <c r="BK29" s="5"/>
      <c r="BL29" s="5">
        <f>LOOKUP(BL$6,'Daily Absent'!$O$6:$AX$6,'Daily Absent'!$O29:$AX29)</f>
        <v>1</v>
      </c>
      <c r="BM29" s="104">
        <f>VALUE('Time Sheet KN'!BN29-'Time Sheet KN'!BM29)*24</f>
        <v>5</v>
      </c>
      <c r="BN29" s="104">
        <f>VALUE('Time Sheet KN'!BP29-'Time Sheet KN'!BO29)*24</f>
        <v>5.0000000000000009</v>
      </c>
      <c r="BO29" s="104">
        <f>VALUE('Time Sheet KN'!BR29-'Time Sheet KN'!BQ29)*24</f>
        <v>0</v>
      </c>
      <c r="BP29" s="105">
        <f t="shared" si="116"/>
        <v>10</v>
      </c>
      <c r="BQ29" s="5">
        <f t="shared" si="117"/>
        <v>0</v>
      </c>
      <c r="BR29" s="5"/>
      <c r="BS29" s="5">
        <f>LOOKUP(BS$6,'Daily Absent'!$O$6:$AX$6,'Daily Absent'!$O29:$AX29)</f>
        <v>1</v>
      </c>
      <c r="BT29" s="104">
        <f>VALUE('Time Sheet KN'!BU29-'Time Sheet KN'!BT29)*24</f>
        <v>5</v>
      </c>
      <c r="BU29" s="104">
        <f>VALUE('Time Sheet KN'!BW29-'Time Sheet KN'!BV29)*24</f>
        <v>5.0000000000000009</v>
      </c>
      <c r="BV29" s="104">
        <f>VALUE('Time Sheet KN'!BY29-'Time Sheet KN'!BX29)*24</f>
        <v>0</v>
      </c>
      <c r="BW29" s="105">
        <f t="shared" si="118"/>
        <v>10</v>
      </c>
      <c r="BX29" s="5">
        <f t="shared" si="119"/>
        <v>0</v>
      </c>
      <c r="BY29" s="5"/>
      <c r="BZ29" s="5">
        <f>LOOKUP(BZ$6,'Daily Absent'!$O$6:$AX$6,'Daily Absent'!$O29:$AX29)</f>
        <v>1</v>
      </c>
      <c r="CA29" s="104">
        <f>VALUE('Time Sheet KN'!CB29-'Time Sheet KN'!CA29)*24</f>
        <v>5</v>
      </c>
      <c r="CB29" s="104">
        <f>VALUE('Time Sheet KN'!CD29-'Time Sheet KN'!CC29)*24</f>
        <v>5.0000000000000009</v>
      </c>
      <c r="CC29" s="104">
        <f>VALUE('Time Sheet KN'!CF29-'Time Sheet KN'!CE29)*24</f>
        <v>0</v>
      </c>
      <c r="CD29" s="105">
        <f t="shared" si="120"/>
        <v>10</v>
      </c>
      <c r="CE29" s="5">
        <f t="shared" si="121"/>
        <v>0</v>
      </c>
      <c r="CF29" s="5"/>
      <c r="CG29" s="5">
        <f>LOOKUP(CG$6,'Daily Absent'!$O$6:$AX$6,'Daily Absent'!$O29:$AX29)</f>
        <v>1</v>
      </c>
      <c r="CH29" s="104">
        <f>VALUE('Time Sheet KN'!CI29-'Time Sheet KN'!CH29)*24</f>
        <v>5</v>
      </c>
      <c r="CI29" s="104">
        <f>VALUE('Time Sheet KN'!CK29-'Time Sheet KN'!CJ29)*24</f>
        <v>5.0000000000000009</v>
      </c>
      <c r="CJ29" s="104">
        <f>VALUE('Time Sheet KN'!CM29-'Time Sheet KN'!CL29)*24</f>
        <v>3</v>
      </c>
      <c r="CK29" s="105">
        <f t="shared" si="122"/>
        <v>10</v>
      </c>
      <c r="CL29" s="5">
        <f t="shared" si="123"/>
        <v>3</v>
      </c>
      <c r="CM29" s="5"/>
      <c r="CN29" s="5">
        <f>LOOKUP(CN$6,'Daily Absent'!$O$6:$AX$6,'Daily Absent'!$O29:$AX29)</f>
        <v>1</v>
      </c>
      <c r="CO29" s="104">
        <f>VALUE('Time Sheet KN'!CP29-'Time Sheet KN'!CO29)*24</f>
        <v>5</v>
      </c>
      <c r="CP29" s="104">
        <f>VALUE('Time Sheet KN'!CR29-'Time Sheet KN'!CQ29)*24</f>
        <v>4.0000000000000018</v>
      </c>
      <c r="CQ29" s="104">
        <f>VALUE('Time Sheet KN'!CT29-'Time Sheet KN'!CS29)*24</f>
        <v>0</v>
      </c>
      <c r="CR29" s="105">
        <f t="shared" si="124"/>
        <v>9</v>
      </c>
      <c r="CS29" s="5">
        <f t="shared" si="125"/>
        <v>1.7763568394002505E-15</v>
      </c>
      <c r="CT29" s="5"/>
      <c r="CU29" s="5">
        <f>LOOKUP(CU$6,'Daily Absent'!$O$6:$AX$6,'Daily Absent'!$O29:$AX29)</f>
        <v>1</v>
      </c>
      <c r="CV29" s="104">
        <f>VALUE('Time Sheet KN'!CW29-'Time Sheet KN'!CV29)*24</f>
        <v>4</v>
      </c>
      <c r="CW29" s="104">
        <f>VALUE('Time Sheet KN'!CY29-'Time Sheet KN'!CX29)*24</f>
        <v>3</v>
      </c>
      <c r="CX29" s="104">
        <f>VALUE('Time Sheet KN'!DA29-'Time Sheet KN'!CZ29)*24</f>
        <v>0</v>
      </c>
      <c r="CY29" s="105">
        <f t="shared" si="126"/>
        <v>0</v>
      </c>
      <c r="CZ29" s="5">
        <f t="shared" si="127"/>
        <v>7</v>
      </c>
      <c r="DA29" s="5"/>
      <c r="DB29" s="5">
        <f>LOOKUP(DB$6,'Daily Absent'!$O$6:$AX$6,'Daily Absent'!$O29:$AX29)</f>
        <v>1</v>
      </c>
      <c r="DC29" s="104">
        <f>VALUE('Time Sheet KN'!DD29-'Time Sheet KN'!DC29)*24</f>
        <v>5</v>
      </c>
      <c r="DD29" s="104">
        <f>VALUE('Time Sheet KN'!DF29-'Time Sheet KN'!DE29)*24</f>
        <v>5.0000000000000009</v>
      </c>
      <c r="DE29" s="104">
        <f>VALUE('Time Sheet KN'!DH29-'Time Sheet KN'!DG29)*24</f>
        <v>0</v>
      </c>
      <c r="DF29" s="105">
        <f t="shared" si="128"/>
        <v>10</v>
      </c>
      <c r="DG29" s="5">
        <f t="shared" si="129"/>
        <v>0</v>
      </c>
      <c r="DH29" s="5"/>
      <c r="DI29" s="5">
        <f>LOOKUP(DI$6,'Daily Absent'!$O$6:$AX$6,'Daily Absent'!$O29:$AX29)</f>
        <v>1</v>
      </c>
      <c r="DJ29" s="104">
        <f>VALUE('Time Sheet KN'!DK29-'Time Sheet KN'!DJ29)*24</f>
        <v>5</v>
      </c>
      <c r="DK29" s="104">
        <f>VALUE('Time Sheet KN'!DM29-'Time Sheet KN'!DL29)*24</f>
        <v>5.0000000000000009</v>
      </c>
      <c r="DL29" s="104">
        <f>VALUE('Time Sheet KN'!DO29-'Time Sheet KN'!DN29)*24</f>
        <v>0</v>
      </c>
      <c r="DM29" s="105">
        <f t="shared" si="130"/>
        <v>10</v>
      </c>
      <c r="DN29" s="5">
        <f t="shared" si="131"/>
        <v>0</v>
      </c>
      <c r="DO29" s="5"/>
      <c r="DP29" s="5">
        <f>LOOKUP(DP$6,'Daily Absent'!$O$6:$AX$6,'Daily Absent'!$O29:$AX29)</f>
        <v>1</v>
      </c>
      <c r="DQ29" s="104">
        <f>VALUE('Time Sheet KN'!DR29-'Time Sheet KN'!DQ29)*24</f>
        <v>5</v>
      </c>
      <c r="DR29" s="104">
        <f>VALUE('Time Sheet KN'!DT29-'Time Sheet KN'!DS29)*24</f>
        <v>5.0000000000000009</v>
      </c>
      <c r="DS29" s="104">
        <f>VALUE('Time Sheet KN'!DV29-'Time Sheet KN'!DU29)*24</f>
        <v>0</v>
      </c>
      <c r="DT29" s="105">
        <f t="shared" si="132"/>
        <v>10</v>
      </c>
      <c r="DU29" s="5">
        <f t="shared" si="133"/>
        <v>0</v>
      </c>
      <c r="DV29" s="5"/>
      <c r="DW29" s="5">
        <f>LOOKUP(DW$6,'Daily Absent'!$O$6:$AX$6,'Daily Absent'!$O29:$AX29)</f>
        <v>1</v>
      </c>
      <c r="DX29" s="104">
        <f>VALUE('Time Sheet KN'!DY29-'Time Sheet KN'!DX29)*24</f>
        <v>5</v>
      </c>
      <c r="DY29" s="104">
        <f>VALUE('Time Sheet KN'!EA29-'Time Sheet KN'!DZ29)*24</f>
        <v>5.0000000000000009</v>
      </c>
      <c r="DZ29" s="104">
        <f>VALUE('Time Sheet KN'!EC29-'Time Sheet KN'!EB29)*24</f>
        <v>0</v>
      </c>
      <c r="EA29" s="105">
        <f t="shared" si="134"/>
        <v>10</v>
      </c>
      <c r="EB29" s="5">
        <f t="shared" si="135"/>
        <v>0</v>
      </c>
      <c r="EC29" s="5"/>
      <c r="ED29" s="5">
        <f>LOOKUP(ED$6,'Daily Absent'!$O$6:$AX$6,'Daily Absent'!$O29:$AX29)</f>
        <v>1</v>
      </c>
      <c r="EE29" s="104">
        <f>VALUE('Time Sheet KN'!EF29-'Time Sheet KN'!EE29)*24</f>
        <v>5</v>
      </c>
      <c r="EF29" s="104">
        <f>VALUE('Time Sheet KN'!EH29-'Time Sheet KN'!EG29)*24</f>
        <v>5.0000000000000009</v>
      </c>
      <c r="EG29" s="104">
        <f>VALUE('Time Sheet KN'!EJ29-'Time Sheet KN'!EI29)*24</f>
        <v>0</v>
      </c>
      <c r="EH29" s="105">
        <f t="shared" si="136"/>
        <v>10</v>
      </c>
      <c r="EI29" s="5">
        <f t="shared" si="137"/>
        <v>0</v>
      </c>
      <c r="EJ29" s="5"/>
      <c r="EK29" s="5">
        <f>LOOKUP(EK$6,'Daily Absent'!$O$6:$AX$6,'Daily Absent'!$O29:$AX29)</f>
        <v>1</v>
      </c>
      <c r="EL29" s="104">
        <f>VALUE('Time Sheet KN'!EM29-'Time Sheet KN'!EL29)*24</f>
        <v>5</v>
      </c>
      <c r="EM29" s="104">
        <f>VALUE('Time Sheet KN'!EO29-'Time Sheet KN'!EN29)*24</f>
        <v>5.0000000000000009</v>
      </c>
      <c r="EN29" s="104">
        <f>VALUE('Time Sheet KN'!EQ29-'Time Sheet KN'!EP29)*24</f>
        <v>0</v>
      </c>
      <c r="EO29" s="105">
        <f t="shared" si="138"/>
        <v>9</v>
      </c>
      <c r="EP29" s="5">
        <f t="shared" si="139"/>
        <v>1</v>
      </c>
      <c r="EQ29" s="5"/>
      <c r="ER29" s="5">
        <f>LOOKUP(ER$6,'Daily Absent'!$O$6:$AX$6,'Daily Absent'!$O29:$AX29)</f>
        <v>0</v>
      </c>
      <c r="ES29" s="104">
        <f>VALUE('Time Sheet KN'!ET29-'Time Sheet KN'!ES29)*24</f>
        <v>0</v>
      </c>
      <c r="ET29" s="104">
        <f>VALUE('Time Sheet KN'!EV29-'Time Sheet KN'!EU29)*24</f>
        <v>0</v>
      </c>
      <c r="EU29" s="104">
        <f>VALUE('Time Sheet KN'!EX29-'Time Sheet KN'!EW29)*24</f>
        <v>0</v>
      </c>
      <c r="EV29" s="105">
        <f t="shared" si="140"/>
        <v>0</v>
      </c>
      <c r="EW29" s="5">
        <f t="shared" si="141"/>
        <v>0</v>
      </c>
      <c r="EX29" s="5"/>
      <c r="EY29" s="5">
        <f>LOOKUP(EY$6,'Daily Absent'!$O$6:$AX$6,'Daily Absent'!$O29:$AX29)</f>
        <v>1</v>
      </c>
      <c r="EZ29" s="104">
        <f>VALUE('Time Sheet KN'!FA29-'Time Sheet KN'!EZ29)*24</f>
        <v>5</v>
      </c>
      <c r="FA29" s="104">
        <f>VALUE('Time Sheet KN'!FC29-'Time Sheet KN'!FB29)*24</f>
        <v>5.0000000000000009</v>
      </c>
      <c r="FB29" s="104">
        <f>VALUE('Time Sheet KN'!FE29-'Time Sheet KN'!FD29)*24</f>
        <v>0</v>
      </c>
      <c r="FC29" s="105">
        <f t="shared" si="142"/>
        <v>10</v>
      </c>
      <c r="FD29" s="5">
        <f t="shared" si="143"/>
        <v>0</v>
      </c>
      <c r="FE29" s="5"/>
      <c r="FF29" s="5">
        <f>LOOKUP(FF$6,'Daily Absent'!$O$6:$AX$6,'Daily Absent'!$O29:$AX29)</f>
        <v>1</v>
      </c>
      <c r="FG29" s="104">
        <f>VALUE('Time Sheet KN'!FH29-'Time Sheet KN'!FG29)*24</f>
        <v>0</v>
      </c>
      <c r="FH29" s="104">
        <f>VALUE('Time Sheet KN'!FJ29-'Time Sheet KN'!FI29)*24</f>
        <v>0</v>
      </c>
      <c r="FI29" s="104">
        <f>VALUE('Time Sheet KN'!FL29-'Time Sheet KN'!FK29)*24</f>
        <v>0</v>
      </c>
      <c r="FJ29" s="105">
        <f t="shared" si="144"/>
        <v>0</v>
      </c>
      <c r="FK29" s="5">
        <f t="shared" si="145"/>
        <v>0</v>
      </c>
      <c r="FL29" s="5"/>
      <c r="FM29" s="5">
        <f>LOOKUP(FM$6,'Daily Absent'!$O$6:$AX$6,'Daily Absent'!$O29:$AX29)</f>
        <v>0</v>
      </c>
      <c r="FN29" s="104">
        <f>VALUE('Time Sheet KN'!FO29-'Time Sheet KN'!FN29)*24</f>
        <v>0</v>
      </c>
      <c r="FO29" s="104">
        <f>VALUE('Time Sheet KN'!FQ29-'Time Sheet KN'!FP29)*24</f>
        <v>0</v>
      </c>
      <c r="FP29" s="104">
        <f>VALUE('Time Sheet KN'!FS29-'Time Sheet KN'!FR29)*24</f>
        <v>0</v>
      </c>
      <c r="FQ29" s="105">
        <f t="shared" si="146"/>
        <v>0</v>
      </c>
      <c r="FR29" s="5">
        <f t="shared" si="147"/>
        <v>0</v>
      </c>
      <c r="FS29" s="5"/>
      <c r="FT29" s="5">
        <f>LOOKUP(FT$6,'Daily Absent'!$O$6:$AX$6,'Daily Absent'!$O29:$AX29)</f>
        <v>0</v>
      </c>
      <c r="FU29" s="104">
        <f>VALUE('Time Sheet KN'!FV29-'Time Sheet KN'!FU29)*24</f>
        <v>0</v>
      </c>
      <c r="FV29" s="104">
        <f>VALUE('Time Sheet KN'!FX29-'Time Sheet KN'!FW29)*24</f>
        <v>0</v>
      </c>
      <c r="FW29" s="104">
        <f>VALUE('Time Sheet KN'!FZ29-'Time Sheet KN'!FY29)*24</f>
        <v>0</v>
      </c>
      <c r="FX29" s="105">
        <f t="shared" si="148"/>
        <v>0</v>
      </c>
      <c r="FY29" s="5">
        <f t="shared" si="149"/>
        <v>0</v>
      </c>
      <c r="FZ29" s="5"/>
      <c r="GA29" s="5">
        <f>LOOKUP(GA$6,'Daily Absent'!$O$6:$AX$6,'Daily Absent'!$O29:$AX29)</f>
        <v>0</v>
      </c>
      <c r="GB29" s="104">
        <f>VALUE('Time Sheet KN'!GC29-'Time Sheet KN'!GB29)*24</f>
        <v>0</v>
      </c>
      <c r="GC29" s="104">
        <f>VALUE('Time Sheet KN'!GE29-'Time Sheet KN'!GD29)*24</f>
        <v>0</v>
      </c>
      <c r="GD29" s="104">
        <f>VALUE('Time Sheet KN'!GG29-'Time Sheet KN'!GF29)*24</f>
        <v>0</v>
      </c>
      <c r="GE29" s="105">
        <f t="shared" si="150"/>
        <v>0</v>
      </c>
      <c r="GF29" s="5">
        <f t="shared" si="151"/>
        <v>0</v>
      </c>
      <c r="GG29" s="5"/>
      <c r="GH29" s="5">
        <f>LOOKUP(GH$6,'Daily Absent'!$O$6:$AX$6,'Daily Absent'!$O29:$AX29)</f>
        <v>0</v>
      </c>
      <c r="GI29" s="104">
        <f>VALUE('Time Sheet KN'!GJ29-'Time Sheet KN'!GI29)*24</f>
        <v>0</v>
      </c>
      <c r="GJ29" s="104">
        <f>VALUE('Time Sheet KN'!GL29-'Time Sheet KN'!GK29)*24</f>
        <v>0</v>
      </c>
      <c r="GK29" s="104">
        <f>VALUE('Time Sheet KN'!GN29-'Time Sheet KN'!GM29)*24</f>
        <v>0</v>
      </c>
      <c r="GL29" s="105">
        <f t="shared" si="152"/>
        <v>0</v>
      </c>
      <c r="GM29" s="5">
        <f t="shared" si="153"/>
        <v>0</v>
      </c>
      <c r="GN29" s="5"/>
      <c r="GO29" s="5">
        <f>LOOKUP(GO$6,'Daily Absent'!$O$6:$AX$6,'Daily Absent'!$O29:$AX29)</f>
        <v>0</v>
      </c>
      <c r="GP29" s="104">
        <f>VALUE('Time Sheet KN'!GQ29-'Time Sheet KN'!GP29)*24</f>
        <v>0</v>
      </c>
      <c r="GQ29" s="104">
        <f>VALUE('Time Sheet KN'!GS29-'Time Sheet KN'!GR29)*24</f>
        <v>0</v>
      </c>
      <c r="GR29" s="104">
        <f>VALUE('Time Sheet KN'!GU29-'Time Sheet KN'!GT29)*24</f>
        <v>0</v>
      </c>
      <c r="GS29" s="105">
        <f t="shared" si="154"/>
        <v>0</v>
      </c>
      <c r="GT29" s="5">
        <f t="shared" si="155"/>
        <v>0</v>
      </c>
      <c r="GU29" s="5"/>
      <c r="GV29" s="5">
        <f>LOOKUP(GV$6,'Daily Absent'!$O$6:$AX$6,'Daily Absent'!$O29:$AX29)</f>
        <v>0</v>
      </c>
      <c r="GW29" s="104">
        <f>VALUE('Time Sheet KN'!GX29-'Time Sheet KN'!GW29)*24</f>
        <v>0</v>
      </c>
      <c r="GX29" s="104">
        <f>VALUE('Time Sheet KN'!GZ29-'Time Sheet KN'!GY29)*24</f>
        <v>0</v>
      </c>
      <c r="GY29" s="104">
        <f>VALUE('Time Sheet KN'!HB29-'Time Sheet KN'!HA29)*24</f>
        <v>0</v>
      </c>
      <c r="GZ29" s="105">
        <f t="shared" si="156"/>
        <v>0</v>
      </c>
      <c r="HA29" s="5">
        <f t="shared" si="157"/>
        <v>0</v>
      </c>
      <c r="HB29" s="5"/>
      <c r="HC29" s="5">
        <f>LOOKUP(HC$6,'Daily Absent'!$O$6:$AX$6,'Daily Absent'!$O29:$AX29)</f>
        <v>0</v>
      </c>
      <c r="HD29" s="104">
        <f>VALUE('Time Sheet KN'!HE29-'Time Sheet KN'!HD29)*24</f>
        <v>0</v>
      </c>
      <c r="HE29" s="104">
        <f>VALUE('Time Sheet KN'!HG29-'Time Sheet KN'!HF29)*24</f>
        <v>0</v>
      </c>
      <c r="HF29" s="104">
        <f>VALUE('Time Sheet KN'!HI29-'Time Sheet KN'!HH29)*24</f>
        <v>0</v>
      </c>
      <c r="HG29" s="105">
        <f t="shared" si="158"/>
        <v>0</v>
      </c>
      <c r="HH29" s="5">
        <f t="shared" si="159"/>
        <v>0</v>
      </c>
      <c r="HI29" s="5"/>
      <c r="HJ29" s="5">
        <f>LOOKUP(HJ$6,'Daily Absent'!$O$6:$AX$6,'Daily Absent'!$O29:$AX29)</f>
        <v>0</v>
      </c>
      <c r="HK29" s="104">
        <f>VALUE('Time Sheet KN'!HL29-'Time Sheet KN'!HK29)*24</f>
        <v>0</v>
      </c>
      <c r="HL29" s="104">
        <f>VALUE('Time Sheet KN'!HN29-'Time Sheet KN'!HM29)*24</f>
        <v>0</v>
      </c>
      <c r="HM29" s="104">
        <f>VALUE('Time Sheet KN'!HP29-'Time Sheet KN'!HO29)*24</f>
        <v>0</v>
      </c>
      <c r="HN29" s="105">
        <f t="shared" si="160"/>
        <v>0</v>
      </c>
      <c r="HO29" s="5">
        <f t="shared" si="161"/>
        <v>0</v>
      </c>
      <c r="HP29" s="5"/>
      <c r="HQ29" s="5">
        <f>LOOKUP(HQ$6,'Daily Absent'!$O$6:$AX$6,'Daily Absent'!$O29:$AX29)</f>
        <v>0</v>
      </c>
      <c r="HR29" s="104">
        <f>VALUE('Time Sheet KN'!HS29-'Time Sheet KN'!HR29)*24</f>
        <v>0</v>
      </c>
      <c r="HS29" s="104">
        <f>VALUE('Time Sheet KN'!HU29-'Time Sheet KN'!HT29)*24</f>
        <v>0</v>
      </c>
      <c r="HT29" s="104">
        <f>VALUE('Time Sheet KN'!HW29-'Time Sheet KN'!HV29)*24</f>
        <v>0</v>
      </c>
      <c r="HU29" s="105">
        <f t="shared" si="162"/>
        <v>0</v>
      </c>
      <c r="HV29" s="5">
        <f t="shared" si="163"/>
        <v>0</v>
      </c>
      <c r="HW29" s="5"/>
      <c r="HX29" s="5">
        <f>LOOKUP(HX$6,'Daily Absent'!$O$6:$AX$6,'Daily Absent'!$O29:$AX29)</f>
        <v>0</v>
      </c>
      <c r="HY29" s="104">
        <f>VALUE('Time Sheet KN'!HZ29-'Time Sheet KN'!HY29)*24</f>
        <v>0</v>
      </c>
      <c r="HZ29" s="104">
        <f>VALUE('Time Sheet KN'!IB29-'Time Sheet KN'!IA29)*24</f>
        <v>0</v>
      </c>
      <c r="IA29" s="104">
        <f>VALUE('Time Sheet KN'!ID29-'Time Sheet KN'!IC29)*24</f>
        <v>0</v>
      </c>
      <c r="IB29" s="105">
        <f t="shared" si="164"/>
        <v>0</v>
      </c>
      <c r="IC29" s="5">
        <f t="shared" si="165"/>
        <v>0</v>
      </c>
      <c r="ID29" s="5"/>
      <c r="IE29" s="5">
        <f>LOOKUP(IE$6,'Daily Absent'!$O$6:$AX$6,'Daily Absent'!$O29:$AX29)</f>
        <v>0</v>
      </c>
      <c r="IF29" s="104">
        <f>VALUE('Time Sheet KN'!IG29-'Time Sheet KN'!IF29)*24</f>
        <v>0</v>
      </c>
      <c r="IG29" s="104">
        <f>VALUE('Time Sheet KN'!II29-'Time Sheet KN'!IH29)*24</f>
        <v>0</v>
      </c>
      <c r="IH29" s="104">
        <f>VALUE('Time Sheet KN'!IK29-'Time Sheet KN'!IJ29)*24</f>
        <v>0</v>
      </c>
      <c r="II29" s="105">
        <f t="shared" si="166"/>
        <v>0</v>
      </c>
      <c r="IJ29" s="5">
        <f t="shared" si="167"/>
        <v>0</v>
      </c>
      <c r="IK29" s="5"/>
      <c r="IL29" s="5">
        <f>LOOKUP(IL$6,'Daily Absent'!$O$6:$AX$6,'Daily Absent'!$O29:$AX29)</f>
        <v>0</v>
      </c>
      <c r="IM29" s="104">
        <f>VALUE('Time Sheet KN'!IN29-'Time Sheet KN'!IM29)*24</f>
        <v>0</v>
      </c>
      <c r="IN29" s="104">
        <f>VALUE('Time Sheet KN'!IP29-'Time Sheet KN'!IO29)*24</f>
        <v>0</v>
      </c>
      <c r="IO29" s="104">
        <f>VALUE('Time Sheet KN'!IR29-'Time Sheet KN'!IQ29)*24</f>
        <v>0</v>
      </c>
      <c r="IP29" s="105">
        <f t="shared" si="168"/>
        <v>0</v>
      </c>
      <c r="IQ29" s="5">
        <f t="shared" si="169"/>
        <v>0</v>
      </c>
      <c r="IR29" s="5"/>
      <c r="IS29" s="5">
        <f>LOOKUP(IS$6,'Daily Absent'!$O$6:$AX$6,'Daily Absent'!$O29:$AX29)</f>
        <v>0</v>
      </c>
      <c r="IT29" s="104">
        <f>VALUE('Time Sheet KN'!IU29-'Time Sheet KN'!IT29)*24</f>
        <v>0</v>
      </c>
      <c r="IU29" s="104">
        <f>VALUE('Time Sheet KN'!IW29-'Time Sheet KN'!IV29)*24</f>
        <v>0</v>
      </c>
      <c r="IV29" s="104">
        <f>VALUE('Time Sheet KN'!IY29-'Time Sheet KN'!IX29)*24</f>
        <v>0</v>
      </c>
      <c r="IW29" s="105">
        <f t="shared" si="170"/>
        <v>0</v>
      </c>
      <c r="IX29" s="5">
        <f t="shared" si="171"/>
        <v>0</v>
      </c>
      <c r="IY29" s="5"/>
      <c r="IZ29" s="5">
        <f>LOOKUP(IZ$6,'Daily Absent'!$O$6:$AX$6,'Daily Absent'!$O29:$AX29)</f>
        <v>0</v>
      </c>
      <c r="JA29" s="104">
        <f>VALUE('Time Sheet KN'!JB29-'Time Sheet KN'!JA29)*24</f>
        <v>0</v>
      </c>
      <c r="JB29" s="104">
        <f>VALUE('Time Sheet KN'!JD29-'Time Sheet KN'!JC29)*24</f>
        <v>0</v>
      </c>
      <c r="JC29" s="104">
        <f>VALUE('Time Sheet KN'!JF29-'Time Sheet KN'!JE29)*24</f>
        <v>0</v>
      </c>
      <c r="JD29" s="105">
        <f t="shared" si="172"/>
        <v>0</v>
      </c>
      <c r="JE29" s="5">
        <f t="shared" si="173"/>
        <v>0</v>
      </c>
      <c r="JF29" s="5"/>
    </row>
    <row r="30" spans="1:266" ht="20" customHeight="1">
      <c r="A30" s="54">
        <f>IF('Master MP Status'!A30&gt;0,'Master MP Status'!A30,"")</f>
        <v>22</v>
      </c>
      <c r="B30" s="5" t="str">
        <f>IF(ISTEXT('Master MP Status'!B30),'Master MP Status'!B30,"")</f>
        <v>INDIRECT</v>
      </c>
      <c r="C30" s="153">
        <f>IF(OR(ISTEXT('Master MP Status'!C30),'Master MP Status'!C30&gt;0),'Master MP Status'!C30,"")</f>
        <v>250063</v>
      </c>
      <c r="D30" s="154" t="str">
        <f>IF(OR(ISTEXT('Master MP Status'!D30),'Master MP Status'!D30&gt;0),'Master MP Status'!D30,"")</f>
        <v>250067</v>
      </c>
      <c r="E30" s="5" t="str">
        <f>IF(ISTEXT('Master MP Status'!E30),'Master MP Status'!E30,"")</f>
        <v>PUGUH RIYANTO</v>
      </c>
      <c r="F30" s="5" t="str">
        <f>IF(ISTEXT('Master MP Status'!F30),'Master MP Status'!F30,"")</f>
        <v/>
      </c>
      <c r="G30" s="5" t="str">
        <f>IF(ISTEXT('Master MP Status'!G30),'Master MP Status'!G30,"")</f>
        <v>Cilacap</v>
      </c>
      <c r="H30" s="5" t="str">
        <f>IF(ISTEXT('Master MP Status'!H30),'Master MP Status'!H30,"")</f>
        <v>HO</v>
      </c>
      <c r="I30" s="5" t="str">
        <f>IF(ISTEXT('Master MP Status'!I30),'Master MP Status'!I30,"")</f>
        <v>Material</v>
      </c>
      <c r="J30" s="5" t="str">
        <f>IF(ISTEXT('Master MP Status'!J30),'Master MP Status'!J30,"")</f>
        <v>Material</v>
      </c>
      <c r="K30" s="9">
        <f>IF(OR('Master MP Status'!K30=0,'Master MP Status'!K30=""),"",'Master MP Status'!K30)</f>
        <v>45779</v>
      </c>
      <c r="L30" s="9">
        <f>IF(OR('Master MP Status'!L30=0,'Master MP Status'!L30=""),"",'Master MP Status'!L30)</f>
        <v>45779</v>
      </c>
      <c r="M30" s="9" t="str">
        <f>IF(OR('Master MP Status'!M30=0,'Master MP Status'!M30=""),"",'Master MP Status'!M30)</f>
        <v/>
      </c>
      <c r="N30" s="5" t="str">
        <f>IF(ISTEXT('Master MP Status'!N30),'Master MP Status'!N30,"")</f>
        <v/>
      </c>
      <c r="O30" s="5">
        <f>LOOKUP(O$6,'Daily Absent'!$O$6:$AX$6,'Daily Absent'!$O30:$AX30)</f>
        <v>0</v>
      </c>
      <c r="P30" s="104">
        <f>VALUE('Time Sheet KN'!Q30-'Time Sheet KN'!P30)*24</f>
        <v>0</v>
      </c>
      <c r="Q30" s="104">
        <f>VALUE('Time Sheet KN'!S30-'Time Sheet KN'!R30)*24</f>
        <v>0</v>
      </c>
      <c r="R30" s="104">
        <f>VALUE('Time Sheet KN'!U30-'Time Sheet KN'!T30)*24</f>
        <v>0</v>
      </c>
      <c r="S30" s="105">
        <f t="shared" si="102"/>
        <v>0</v>
      </c>
      <c r="T30" s="5">
        <f t="shared" si="103"/>
        <v>0</v>
      </c>
      <c r="U30" s="5"/>
      <c r="V30" s="5">
        <f>LOOKUP(V$6,'Daily Absent'!$O$6:$AX$6,'Daily Absent'!$O30:$AX30)</f>
        <v>0</v>
      </c>
      <c r="W30" s="104">
        <f>VALUE('Time Sheet KN'!X30-'Time Sheet KN'!W30)*24</f>
        <v>0</v>
      </c>
      <c r="X30" s="104">
        <f>VALUE('Time Sheet KN'!Z30-'Time Sheet KN'!Y30)*24</f>
        <v>0</v>
      </c>
      <c r="Y30" s="104">
        <f>VALUE('Time Sheet KN'!AB30-'Time Sheet KN'!AA30)*24</f>
        <v>0</v>
      </c>
      <c r="Z30" s="105">
        <f t="shared" si="104"/>
        <v>0</v>
      </c>
      <c r="AA30" s="5">
        <f t="shared" si="105"/>
        <v>0</v>
      </c>
      <c r="AB30" s="5"/>
      <c r="AC30" s="5">
        <f>LOOKUP(AC$6,'Daily Absent'!$O$6:$AX$6,'Daily Absent'!$O30:$AX30)</f>
        <v>0</v>
      </c>
      <c r="AD30" s="104">
        <f>VALUE('Time Sheet KN'!AE30-'Time Sheet KN'!AD30)*24</f>
        <v>0</v>
      </c>
      <c r="AE30" s="104">
        <f>VALUE('Time Sheet KN'!AG30-'Time Sheet KN'!AF30)*24</f>
        <v>0</v>
      </c>
      <c r="AF30" s="104">
        <f>VALUE('Time Sheet KN'!AI30-'Time Sheet KN'!AH30)*24</f>
        <v>0</v>
      </c>
      <c r="AG30" s="105">
        <f t="shared" si="106"/>
        <v>0</v>
      </c>
      <c r="AH30" s="5">
        <f t="shared" si="107"/>
        <v>0</v>
      </c>
      <c r="AI30" s="5"/>
      <c r="AJ30" s="5">
        <f>LOOKUP(AJ$6,'Daily Absent'!$O$6:$AX$6,'Daily Absent'!$O30:$AX30)</f>
        <v>0</v>
      </c>
      <c r="AK30" s="104">
        <f>VALUE('Time Sheet KN'!AL30-'Time Sheet KN'!AK30)*24</f>
        <v>0</v>
      </c>
      <c r="AL30" s="104">
        <f>VALUE('Time Sheet KN'!AN30-'Time Sheet KN'!AM30)*24</f>
        <v>0</v>
      </c>
      <c r="AM30" s="104">
        <f>VALUE('Time Sheet KN'!AP30-'Time Sheet KN'!AO30)*24</f>
        <v>0</v>
      </c>
      <c r="AN30" s="105">
        <f t="shared" si="108"/>
        <v>0</v>
      </c>
      <c r="AO30" s="5">
        <f t="shared" si="109"/>
        <v>0</v>
      </c>
      <c r="AP30" s="5"/>
      <c r="AQ30" s="5">
        <f>LOOKUP(AQ$6,'Daily Absent'!$O$6:$AX$6,'Daily Absent'!$O30:$AX30)</f>
        <v>0</v>
      </c>
      <c r="AR30" s="104">
        <f>VALUE('Time Sheet KN'!AS30-'Time Sheet KN'!AR30)*24</f>
        <v>0</v>
      </c>
      <c r="AS30" s="104">
        <f>VALUE('Time Sheet KN'!AU30-'Time Sheet KN'!AT30)*24</f>
        <v>0</v>
      </c>
      <c r="AT30" s="104">
        <f>VALUE('Time Sheet KN'!AW30-'Time Sheet KN'!AV30)*24</f>
        <v>0</v>
      </c>
      <c r="AU30" s="105">
        <f t="shared" si="110"/>
        <v>0</v>
      </c>
      <c r="AV30" s="5">
        <f t="shared" si="111"/>
        <v>0</v>
      </c>
      <c r="AW30" s="5"/>
      <c r="AX30" s="5">
        <f>LOOKUP(AX$6,'Daily Absent'!$O$6:$AX$6,'Daily Absent'!$O30:$AX30)</f>
        <v>0</v>
      </c>
      <c r="AY30" s="104">
        <f>VALUE('Time Sheet KN'!AZ30-'Time Sheet KN'!AY30)*24</f>
        <v>0</v>
      </c>
      <c r="AZ30" s="104">
        <f>VALUE('Time Sheet KN'!BB30-'Time Sheet KN'!BA30)*24</f>
        <v>0</v>
      </c>
      <c r="BA30" s="104">
        <f>VALUE('Time Sheet KN'!BD30-'Time Sheet KN'!BC30)*24</f>
        <v>0</v>
      </c>
      <c r="BB30" s="105">
        <f t="shared" si="112"/>
        <v>0</v>
      </c>
      <c r="BC30" s="5">
        <f t="shared" si="113"/>
        <v>0</v>
      </c>
      <c r="BD30" s="5"/>
      <c r="BE30" s="5">
        <f>LOOKUP(BE$6,'Daily Absent'!$O$6:$AX$6,'Daily Absent'!$O30:$AX30)</f>
        <v>0</v>
      </c>
      <c r="BF30" s="104">
        <f>VALUE('Time Sheet KN'!BG30-'Time Sheet KN'!BF30)*24</f>
        <v>0</v>
      </c>
      <c r="BG30" s="104">
        <f>VALUE('Time Sheet KN'!BI30-'Time Sheet KN'!BH30)*24</f>
        <v>0</v>
      </c>
      <c r="BH30" s="104">
        <f>VALUE('Time Sheet KN'!BK30-'Time Sheet KN'!BJ30)*24</f>
        <v>0</v>
      </c>
      <c r="BI30" s="105">
        <f t="shared" si="114"/>
        <v>0</v>
      </c>
      <c r="BJ30" s="5">
        <f t="shared" si="115"/>
        <v>0</v>
      </c>
      <c r="BK30" s="5"/>
      <c r="BL30" s="5">
        <f>LOOKUP(BL$6,'Daily Absent'!$O$6:$AX$6,'Daily Absent'!$O30:$AX30)</f>
        <v>0</v>
      </c>
      <c r="BM30" s="104">
        <f>VALUE('Time Sheet KN'!BN30-'Time Sheet KN'!BM30)*24</f>
        <v>0</v>
      </c>
      <c r="BN30" s="104">
        <f>VALUE('Time Sheet KN'!BP30-'Time Sheet KN'!BO30)*24</f>
        <v>0</v>
      </c>
      <c r="BO30" s="104">
        <f>VALUE('Time Sheet KN'!BR30-'Time Sheet KN'!BQ30)*24</f>
        <v>0</v>
      </c>
      <c r="BP30" s="105">
        <f t="shared" si="116"/>
        <v>0</v>
      </c>
      <c r="BQ30" s="5">
        <f t="shared" si="117"/>
        <v>0</v>
      </c>
      <c r="BR30" s="5"/>
      <c r="BS30" s="5">
        <f>LOOKUP(BS$6,'Daily Absent'!$O$6:$AX$6,'Daily Absent'!$O30:$AX30)</f>
        <v>0</v>
      </c>
      <c r="BT30" s="104">
        <f>VALUE('Time Sheet KN'!BU30-'Time Sheet KN'!BT30)*24</f>
        <v>0</v>
      </c>
      <c r="BU30" s="104">
        <f>VALUE('Time Sheet KN'!BW30-'Time Sheet KN'!BV30)*24</f>
        <v>0</v>
      </c>
      <c r="BV30" s="104">
        <f>VALUE('Time Sheet KN'!BY30-'Time Sheet KN'!BX30)*24</f>
        <v>0</v>
      </c>
      <c r="BW30" s="105">
        <f t="shared" si="118"/>
        <v>0</v>
      </c>
      <c r="BX30" s="5">
        <f t="shared" si="119"/>
        <v>0</v>
      </c>
      <c r="BY30" s="5"/>
      <c r="BZ30" s="5">
        <f>LOOKUP(BZ$6,'Daily Absent'!$O$6:$AX$6,'Daily Absent'!$O30:$AX30)</f>
        <v>0</v>
      </c>
      <c r="CA30" s="104">
        <f>VALUE('Time Sheet KN'!CB30-'Time Sheet KN'!CA30)*24</f>
        <v>0</v>
      </c>
      <c r="CB30" s="104">
        <f>VALUE('Time Sheet KN'!CD30-'Time Sheet KN'!CC30)*24</f>
        <v>0</v>
      </c>
      <c r="CC30" s="104">
        <f>VALUE('Time Sheet KN'!CF30-'Time Sheet KN'!CE30)*24</f>
        <v>0</v>
      </c>
      <c r="CD30" s="105">
        <f t="shared" si="120"/>
        <v>0</v>
      </c>
      <c r="CE30" s="5">
        <f t="shared" si="121"/>
        <v>0</v>
      </c>
      <c r="CF30" s="5"/>
      <c r="CG30" s="5">
        <f>LOOKUP(CG$6,'Daily Absent'!$O$6:$AX$6,'Daily Absent'!$O30:$AX30)</f>
        <v>0</v>
      </c>
      <c r="CH30" s="104">
        <f>VALUE('Time Sheet KN'!CI30-'Time Sheet KN'!CH30)*24</f>
        <v>0</v>
      </c>
      <c r="CI30" s="104">
        <f>VALUE('Time Sheet KN'!CK30-'Time Sheet KN'!CJ30)*24</f>
        <v>0</v>
      </c>
      <c r="CJ30" s="104">
        <f>VALUE('Time Sheet KN'!CM30-'Time Sheet KN'!CL30)*24</f>
        <v>0</v>
      </c>
      <c r="CK30" s="105">
        <f t="shared" si="122"/>
        <v>0</v>
      </c>
      <c r="CL30" s="5">
        <f t="shared" si="123"/>
        <v>0</v>
      </c>
      <c r="CM30" s="5"/>
      <c r="CN30" s="5">
        <f>LOOKUP(CN$6,'Daily Absent'!$O$6:$AX$6,'Daily Absent'!$O30:$AX30)</f>
        <v>0</v>
      </c>
      <c r="CO30" s="104">
        <f>VALUE('Time Sheet KN'!CP30-'Time Sheet KN'!CO30)*24</f>
        <v>0</v>
      </c>
      <c r="CP30" s="104">
        <f>VALUE('Time Sheet KN'!CR30-'Time Sheet KN'!CQ30)*24</f>
        <v>0</v>
      </c>
      <c r="CQ30" s="104">
        <f>VALUE('Time Sheet KN'!CT30-'Time Sheet KN'!CS30)*24</f>
        <v>0</v>
      </c>
      <c r="CR30" s="105">
        <f t="shared" si="124"/>
        <v>0</v>
      </c>
      <c r="CS30" s="5">
        <f t="shared" si="125"/>
        <v>0</v>
      </c>
      <c r="CT30" s="5"/>
      <c r="CU30" s="5">
        <f>LOOKUP(CU$6,'Daily Absent'!$O$6:$AX$6,'Daily Absent'!$O30:$AX30)</f>
        <v>0</v>
      </c>
      <c r="CV30" s="104">
        <f>VALUE('Time Sheet KN'!CW30-'Time Sheet KN'!CV30)*24</f>
        <v>0</v>
      </c>
      <c r="CW30" s="104">
        <f>VALUE('Time Sheet KN'!CY30-'Time Sheet KN'!CX30)*24</f>
        <v>0</v>
      </c>
      <c r="CX30" s="104">
        <f>VALUE('Time Sheet KN'!DA30-'Time Sheet KN'!CZ30)*24</f>
        <v>0</v>
      </c>
      <c r="CY30" s="105">
        <f t="shared" si="126"/>
        <v>0</v>
      </c>
      <c r="CZ30" s="5">
        <f t="shared" si="127"/>
        <v>0</v>
      </c>
      <c r="DA30" s="5"/>
      <c r="DB30" s="5">
        <f>LOOKUP(DB$6,'Daily Absent'!$O$6:$AX$6,'Daily Absent'!$O30:$AX30)</f>
        <v>0</v>
      </c>
      <c r="DC30" s="104">
        <f>VALUE('Time Sheet KN'!DD30-'Time Sheet KN'!DC30)*24</f>
        <v>0</v>
      </c>
      <c r="DD30" s="104">
        <f>VALUE('Time Sheet KN'!DF30-'Time Sheet KN'!DE30)*24</f>
        <v>0</v>
      </c>
      <c r="DE30" s="104">
        <f>VALUE('Time Sheet KN'!DH30-'Time Sheet KN'!DG30)*24</f>
        <v>0</v>
      </c>
      <c r="DF30" s="105">
        <f t="shared" si="128"/>
        <v>0</v>
      </c>
      <c r="DG30" s="5">
        <f t="shared" si="129"/>
        <v>0</v>
      </c>
      <c r="DH30" s="5"/>
      <c r="DI30" s="5">
        <f>LOOKUP(DI$6,'Daily Absent'!$O$6:$AX$6,'Daily Absent'!$O30:$AX30)</f>
        <v>0</v>
      </c>
      <c r="DJ30" s="104">
        <f>VALUE('Time Sheet KN'!DK30-'Time Sheet KN'!DJ30)*24</f>
        <v>0</v>
      </c>
      <c r="DK30" s="104">
        <f>VALUE('Time Sheet KN'!DM30-'Time Sheet KN'!DL30)*24</f>
        <v>0</v>
      </c>
      <c r="DL30" s="104">
        <f>VALUE('Time Sheet KN'!DO30-'Time Sheet KN'!DN30)*24</f>
        <v>0</v>
      </c>
      <c r="DM30" s="105">
        <f t="shared" si="130"/>
        <v>0</v>
      </c>
      <c r="DN30" s="5">
        <f t="shared" si="131"/>
        <v>0</v>
      </c>
      <c r="DO30" s="5"/>
      <c r="DP30" s="5">
        <f>LOOKUP(DP$6,'Daily Absent'!$O$6:$AX$6,'Daily Absent'!$O30:$AX30)</f>
        <v>0</v>
      </c>
      <c r="DQ30" s="104">
        <f>VALUE('Time Sheet KN'!DR30-'Time Sheet KN'!DQ30)*24</f>
        <v>0</v>
      </c>
      <c r="DR30" s="104">
        <f>VALUE('Time Sheet KN'!DT30-'Time Sheet KN'!DS30)*24</f>
        <v>0</v>
      </c>
      <c r="DS30" s="104">
        <f>VALUE('Time Sheet KN'!DV30-'Time Sheet KN'!DU30)*24</f>
        <v>0</v>
      </c>
      <c r="DT30" s="105">
        <f t="shared" si="132"/>
        <v>0</v>
      </c>
      <c r="DU30" s="5">
        <f t="shared" si="133"/>
        <v>0</v>
      </c>
      <c r="DV30" s="5"/>
      <c r="DW30" s="5">
        <f>LOOKUP(DW$6,'Daily Absent'!$O$6:$AX$6,'Daily Absent'!$O30:$AX30)</f>
        <v>0</v>
      </c>
      <c r="DX30" s="104">
        <f>VALUE('Time Sheet KN'!DY30-'Time Sheet KN'!DX30)*24</f>
        <v>0</v>
      </c>
      <c r="DY30" s="104">
        <f>VALUE('Time Sheet KN'!EA30-'Time Sheet KN'!DZ30)*24</f>
        <v>0</v>
      </c>
      <c r="DZ30" s="104">
        <f>VALUE('Time Sheet KN'!EC30-'Time Sheet KN'!EB30)*24</f>
        <v>0</v>
      </c>
      <c r="EA30" s="105">
        <f t="shared" si="134"/>
        <v>0</v>
      </c>
      <c r="EB30" s="5">
        <f t="shared" si="135"/>
        <v>0</v>
      </c>
      <c r="EC30" s="5"/>
      <c r="ED30" s="5">
        <f>LOOKUP(ED$6,'Daily Absent'!$O$6:$AX$6,'Daily Absent'!$O30:$AX30)</f>
        <v>1</v>
      </c>
      <c r="EE30" s="104">
        <f>VALUE('Time Sheet KN'!EF30-'Time Sheet KN'!EE30)*24</f>
        <v>5</v>
      </c>
      <c r="EF30" s="104">
        <f>VALUE('Time Sheet KN'!EH30-'Time Sheet KN'!EG30)*24</f>
        <v>5.0000000000000009</v>
      </c>
      <c r="EG30" s="104">
        <f>VALUE('Time Sheet KN'!EJ30-'Time Sheet KN'!EI30)*24</f>
        <v>0</v>
      </c>
      <c r="EH30" s="105">
        <f t="shared" si="136"/>
        <v>10</v>
      </c>
      <c r="EI30" s="5">
        <f t="shared" si="137"/>
        <v>0</v>
      </c>
      <c r="EJ30" s="5"/>
      <c r="EK30" s="5">
        <f>LOOKUP(EK$6,'Daily Absent'!$O$6:$AX$6,'Daily Absent'!$O30:$AX30)</f>
        <v>1</v>
      </c>
      <c r="EL30" s="104">
        <f>VALUE('Time Sheet KN'!EM30-'Time Sheet KN'!EL30)*24</f>
        <v>5</v>
      </c>
      <c r="EM30" s="104">
        <f>VALUE('Time Sheet KN'!EO30-'Time Sheet KN'!EN30)*24</f>
        <v>5.0000000000000009</v>
      </c>
      <c r="EN30" s="104">
        <f>VALUE('Time Sheet KN'!EQ30-'Time Sheet KN'!EP30)*24</f>
        <v>0</v>
      </c>
      <c r="EO30" s="105">
        <f t="shared" si="138"/>
        <v>9</v>
      </c>
      <c r="EP30" s="5">
        <f t="shared" si="139"/>
        <v>1</v>
      </c>
      <c r="EQ30" s="5"/>
      <c r="ER30" s="5">
        <f>LOOKUP(ER$6,'Daily Absent'!$O$6:$AX$6,'Daily Absent'!$O30:$AX30)</f>
        <v>0</v>
      </c>
      <c r="ES30" s="104">
        <f>VALUE('Time Sheet KN'!ET30-'Time Sheet KN'!ES30)*24</f>
        <v>0</v>
      </c>
      <c r="ET30" s="104">
        <f>VALUE('Time Sheet KN'!EV30-'Time Sheet KN'!EU30)*24</f>
        <v>0</v>
      </c>
      <c r="EU30" s="104">
        <f>VALUE('Time Sheet KN'!EX30-'Time Sheet KN'!EW30)*24</f>
        <v>0</v>
      </c>
      <c r="EV30" s="105">
        <f t="shared" si="140"/>
        <v>0</v>
      </c>
      <c r="EW30" s="5">
        <f t="shared" si="141"/>
        <v>0</v>
      </c>
      <c r="EX30" s="5"/>
      <c r="EY30" s="5">
        <f>LOOKUP(EY$6,'Daily Absent'!$O$6:$AX$6,'Daily Absent'!$O30:$AX30)</f>
        <v>1</v>
      </c>
      <c r="EZ30" s="104">
        <f>VALUE('Time Sheet KN'!FA30-'Time Sheet KN'!EZ30)*24</f>
        <v>5</v>
      </c>
      <c r="FA30" s="104">
        <f>VALUE('Time Sheet KN'!FC30-'Time Sheet KN'!FB30)*24</f>
        <v>5.0000000000000009</v>
      </c>
      <c r="FB30" s="104">
        <f>VALUE('Time Sheet KN'!FE30-'Time Sheet KN'!FD30)*24</f>
        <v>0</v>
      </c>
      <c r="FC30" s="105">
        <f t="shared" si="142"/>
        <v>10</v>
      </c>
      <c r="FD30" s="5">
        <f t="shared" si="143"/>
        <v>0</v>
      </c>
      <c r="FE30" s="5"/>
      <c r="FF30" s="5">
        <f>LOOKUP(FF$6,'Daily Absent'!$O$6:$AX$6,'Daily Absent'!$O30:$AX30)</f>
        <v>1</v>
      </c>
      <c r="FG30" s="104">
        <f>VALUE('Time Sheet KN'!FH30-'Time Sheet KN'!FG30)*24</f>
        <v>0</v>
      </c>
      <c r="FH30" s="104">
        <f>VALUE('Time Sheet KN'!FJ30-'Time Sheet KN'!FI30)*24</f>
        <v>0</v>
      </c>
      <c r="FI30" s="104">
        <f>VALUE('Time Sheet KN'!FL30-'Time Sheet KN'!FK30)*24</f>
        <v>0</v>
      </c>
      <c r="FJ30" s="105">
        <f t="shared" si="144"/>
        <v>0</v>
      </c>
      <c r="FK30" s="5">
        <f t="shared" si="145"/>
        <v>0</v>
      </c>
      <c r="FL30" s="5"/>
      <c r="FM30" s="5">
        <f>LOOKUP(FM$6,'Daily Absent'!$O$6:$AX$6,'Daily Absent'!$O30:$AX30)</f>
        <v>0</v>
      </c>
      <c r="FN30" s="104">
        <f>VALUE('Time Sheet KN'!FO30-'Time Sheet KN'!FN30)*24</f>
        <v>0</v>
      </c>
      <c r="FO30" s="104">
        <f>VALUE('Time Sheet KN'!FQ30-'Time Sheet KN'!FP30)*24</f>
        <v>0</v>
      </c>
      <c r="FP30" s="104">
        <f>VALUE('Time Sheet KN'!FS30-'Time Sheet KN'!FR30)*24</f>
        <v>0</v>
      </c>
      <c r="FQ30" s="105">
        <f t="shared" si="146"/>
        <v>0</v>
      </c>
      <c r="FR30" s="5">
        <f t="shared" si="147"/>
        <v>0</v>
      </c>
      <c r="FS30" s="5"/>
      <c r="FT30" s="5">
        <f>LOOKUP(FT$6,'Daily Absent'!$O$6:$AX$6,'Daily Absent'!$O30:$AX30)</f>
        <v>0</v>
      </c>
      <c r="FU30" s="104">
        <f>VALUE('Time Sheet KN'!FV30-'Time Sheet KN'!FU30)*24</f>
        <v>0</v>
      </c>
      <c r="FV30" s="104">
        <f>VALUE('Time Sheet KN'!FX30-'Time Sheet KN'!FW30)*24</f>
        <v>0</v>
      </c>
      <c r="FW30" s="104">
        <f>VALUE('Time Sheet KN'!FZ30-'Time Sheet KN'!FY30)*24</f>
        <v>0</v>
      </c>
      <c r="FX30" s="105">
        <f t="shared" si="148"/>
        <v>0</v>
      </c>
      <c r="FY30" s="5">
        <f t="shared" si="149"/>
        <v>0</v>
      </c>
      <c r="FZ30" s="5"/>
      <c r="GA30" s="5">
        <f>LOOKUP(GA$6,'Daily Absent'!$O$6:$AX$6,'Daily Absent'!$O30:$AX30)</f>
        <v>0</v>
      </c>
      <c r="GB30" s="104">
        <f>VALUE('Time Sheet KN'!GC30-'Time Sheet KN'!GB30)*24</f>
        <v>0</v>
      </c>
      <c r="GC30" s="104">
        <f>VALUE('Time Sheet KN'!GE30-'Time Sheet KN'!GD30)*24</f>
        <v>0</v>
      </c>
      <c r="GD30" s="104">
        <f>VALUE('Time Sheet KN'!GG30-'Time Sheet KN'!GF30)*24</f>
        <v>0</v>
      </c>
      <c r="GE30" s="105">
        <f t="shared" si="150"/>
        <v>0</v>
      </c>
      <c r="GF30" s="5">
        <f t="shared" si="151"/>
        <v>0</v>
      </c>
      <c r="GG30" s="5"/>
      <c r="GH30" s="5">
        <f>LOOKUP(GH$6,'Daily Absent'!$O$6:$AX$6,'Daily Absent'!$O30:$AX30)</f>
        <v>0</v>
      </c>
      <c r="GI30" s="104">
        <f>VALUE('Time Sheet KN'!GJ30-'Time Sheet KN'!GI30)*24</f>
        <v>0</v>
      </c>
      <c r="GJ30" s="104">
        <f>VALUE('Time Sheet KN'!GL30-'Time Sheet KN'!GK30)*24</f>
        <v>0</v>
      </c>
      <c r="GK30" s="104">
        <f>VALUE('Time Sheet KN'!GN30-'Time Sheet KN'!GM30)*24</f>
        <v>0</v>
      </c>
      <c r="GL30" s="105">
        <f t="shared" si="152"/>
        <v>0</v>
      </c>
      <c r="GM30" s="5">
        <f t="shared" si="153"/>
        <v>0</v>
      </c>
      <c r="GN30" s="5"/>
      <c r="GO30" s="5">
        <f>LOOKUP(GO$6,'Daily Absent'!$O$6:$AX$6,'Daily Absent'!$O30:$AX30)</f>
        <v>0</v>
      </c>
      <c r="GP30" s="104">
        <f>VALUE('Time Sheet KN'!GQ30-'Time Sheet KN'!GP30)*24</f>
        <v>0</v>
      </c>
      <c r="GQ30" s="104">
        <f>VALUE('Time Sheet KN'!GS30-'Time Sheet KN'!GR30)*24</f>
        <v>0</v>
      </c>
      <c r="GR30" s="104">
        <f>VALUE('Time Sheet KN'!GU30-'Time Sheet KN'!GT30)*24</f>
        <v>0</v>
      </c>
      <c r="GS30" s="105">
        <f t="shared" si="154"/>
        <v>0</v>
      </c>
      <c r="GT30" s="5">
        <f t="shared" si="155"/>
        <v>0</v>
      </c>
      <c r="GU30" s="5"/>
      <c r="GV30" s="5">
        <f>LOOKUP(GV$6,'Daily Absent'!$O$6:$AX$6,'Daily Absent'!$O30:$AX30)</f>
        <v>0</v>
      </c>
      <c r="GW30" s="104">
        <f>VALUE('Time Sheet KN'!GX30-'Time Sheet KN'!GW30)*24</f>
        <v>0</v>
      </c>
      <c r="GX30" s="104">
        <f>VALUE('Time Sheet KN'!GZ30-'Time Sheet KN'!GY30)*24</f>
        <v>0</v>
      </c>
      <c r="GY30" s="104">
        <f>VALUE('Time Sheet KN'!HB30-'Time Sheet KN'!HA30)*24</f>
        <v>0</v>
      </c>
      <c r="GZ30" s="105">
        <f t="shared" si="156"/>
        <v>0</v>
      </c>
      <c r="HA30" s="5">
        <f t="shared" si="157"/>
        <v>0</v>
      </c>
      <c r="HB30" s="5"/>
      <c r="HC30" s="5">
        <f>LOOKUP(HC$6,'Daily Absent'!$O$6:$AX$6,'Daily Absent'!$O30:$AX30)</f>
        <v>0</v>
      </c>
      <c r="HD30" s="104">
        <f>VALUE('Time Sheet KN'!HE30-'Time Sheet KN'!HD30)*24</f>
        <v>0</v>
      </c>
      <c r="HE30" s="104">
        <f>VALUE('Time Sheet KN'!HG30-'Time Sheet KN'!HF30)*24</f>
        <v>0</v>
      </c>
      <c r="HF30" s="104">
        <f>VALUE('Time Sheet KN'!HI30-'Time Sheet KN'!HH30)*24</f>
        <v>0</v>
      </c>
      <c r="HG30" s="105">
        <f t="shared" si="158"/>
        <v>0</v>
      </c>
      <c r="HH30" s="5">
        <f t="shared" si="159"/>
        <v>0</v>
      </c>
      <c r="HI30" s="5"/>
      <c r="HJ30" s="5">
        <f>LOOKUP(HJ$6,'Daily Absent'!$O$6:$AX$6,'Daily Absent'!$O30:$AX30)</f>
        <v>0</v>
      </c>
      <c r="HK30" s="104">
        <f>VALUE('Time Sheet KN'!HL30-'Time Sheet KN'!HK30)*24</f>
        <v>0</v>
      </c>
      <c r="HL30" s="104">
        <f>VALUE('Time Sheet KN'!HN30-'Time Sheet KN'!HM30)*24</f>
        <v>0</v>
      </c>
      <c r="HM30" s="104">
        <f>VALUE('Time Sheet KN'!HP30-'Time Sheet KN'!HO30)*24</f>
        <v>0</v>
      </c>
      <c r="HN30" s="105">
        <f t="shared" si="160"/>
        <v>0</v>
      </c>
      <c r="HO30" s="5">
        <f t="shared" si="161"/>
        <v>0</v>
      </c>
      <c r="HP30" s="5"/>
      <c r="HQ30" s="5">
        <f>LOOKUP(HQ$6,'Daily Absent'!$O$6:$AX$6,'Daily Absent'!$O30:$AX30)</f>
        <v>0</v>
      </c>
      <c r="HR30" s="104">
        <f>VALUE('Time Sheet KN'!HS30-'Time Sheet KN'!HR30)*24</f>
        <v>0</v>
      </c>
      <c r="HS30" s="104">
        <f>VALUE('Time Sheet KN'!HU30-'Time Sheet KN'!HT30)*24</f>
        <v>0</v>
      </c>
      <c r="HT30" s="104">
        <f>VALUE('Time Sheet KN'!HW30-'Time Sheet KN'!HV30)*24</f>
        <v>0</v>
      </c>
      <c r="HU30" s="105">
        <f t="shared" si="162"/>
        <v>0</v>
      </c>
      <c r="HV30" s="5">
        <f t="shared" si="163"/>
        <v>0</v>
      </c>
      <c r="HW30" s="5"/>
      <c r="HX30" s="5">
        <f>LOOKUP(HX$6,'Daily Absent'!$O$6:$AX$6,'Daily Absent'!$O30:$AX30)</f>
        <v>0</v>
      </c>
      <c r="HY30" s="104">
        <f>VALUE('Time Sheet KN'!HZ30-'Time Sheet KN'!HY30)*24</f>
        <v>0</v>
      </c>
      <c r="HZ30" s="104">
        <f>VALUE('Time Sheet KN'!IB30-'Time Sheet KN'!IA30)*24</f>
        <v>0</v>
      </c>
      <c r="IA30" s="104">
        <f>VALUE('Time Sheet KN'!ID30-'Time Sheet KN'!IC30)*24</f>
        <v>0</v>
      </c>
      <c r="IB30" s="105">
        <f t="shared" si="164"/>
        <v>0</v>
      </c>
      <c r="IC30" s="5">
        <f t="shared" si="165"/>
        <v>0</v>
      </c>
      <c r="ID30" s="5"/>
      <c r="IE30" s="5">
        <f>LOOKUP(IE$6,'Daily Absent'!$O$6:$AX$6,'Daily Absent'!$O30:$AX30)</f>
        <v>0</v>
      </c>
      <c r="IF30" s="104">
        <f>VALUE('Time Sheet KN'!IG30-'Time Sheet KN'!IF30)*24</f>
        <v>0</v>
      </c>
      <c r="IG30" s="104">
        <f>VALUE('Time Sheet KN'!II30-'Time Sheet KN'!IH30)*24</f>
        <v>0</v>
      </c>
      <c r="IH30" s="104">
        <f>VALUE('Time Sheet KN'!IK30-'Time Sheet KN'!IJ30)*24</f>
        <v>0</v>
      </c>
      <c r="II30" s="105">
        <f t="shared" si="166"/>
        <v>0</v>
      </c>
      <c r="IJ30" s="5">
        <f t="shared" si="167"/>
        <v>0</v>
      </c>
      <c r="IK30" s="5"/>
      <c r="IL30" s="5">
        <f>LOOKUP(IL$6,'Daily Absent'!$O$6:$AX$6,'Daily Absent'!$O30:$AX30)</f>
        <v>0</v>
      </c>
      <c r="IM30" s="104">
        <f>VALUE('Time Sheet KN'!IN30-'Time Sheet KN'!IM30)*24</f>
        <v>0</v>
      </c>
      <c r="IN30" s="104">
        <f>VALUE('Time Sheet KN'!IP30-'Time Sheet KN'!IO30)*24</f>
        <v>0</v>
      </c>
      <c r="IO30" s="104">
        <f>VALUE('Time Sheet KN'!IR30-'Time Sheet KN'!IQ30)*24</f>
        <v>0</v>
      </c>
      <c r="IP30" s="105">
        <f t="shared" si="168"/>
        <v>0</v>
      </c>
      <c r="IQ30" s="5">
        <f t="shared" si="169"/>
        <v>0</v>
      </c>
      <c r="IR30" s="5"/>
      <c r="IS30" s="5">
        <f>LOOKUP(IS$6,'Daily Absent'!$O$6:$AX$6,'Daily Absent'!$O30:$AX30)</f>
        <v>0</v>
      </c>
      <c r="IT30" s="104">
        <f>VALUE('Time Sheet KN'!IU30-'Time Sheet KN'!IT30)*24</f>
        <v>0</v>
      </c>
      <c r="IU30" s="104">
        <f>VALUE('Time Sheet KN'!IW30-'Time Sheet KN'!IV30)*24</f>
        <v>0</v>
      </c>
      <c r="IV30" s="104">
        <f>VALUE('Time Sheet KN'!IY30-'Time Sheet KN'!IX30)*24</f>
        <v>0</v>
      </c>
      <c r="IW30" s="105">
        <f t="shared" si="170"/>
        <v>0</v>
      </c>
      <c r="IX30" s="5">
        <f t="shared" si="171"/>
        <v>0</v>
      </c>
      <c r="IY30" s="5"/>
      <c r="IZ30" s="5">
        <f>LOOKUP(IZ$6,'Daily Absent'!$O$6:$AX$6,'Daily Absent'!$O30:$AX30)</f>
        <v>0</v>
      </c>
      <c r="JA30" s="104">
        <f>VALUE('Time Sheet KN'!JB30-'Time Sheet KN'!JA30)*24</f>
        <v>0</v>
      </c>
      <c r="JB30" s="104">
        <f>VALUE('Time Sheet KN'!JD30-'Time Sheet KN'!JC30)*24</f>
        <v>0</v>
      </c>
      <c r="JC30" s="104">
        <f>VALUE('Time Sheet KN'!JF30-'Time Sheet KN'!JE30)*24</f>
        <v>0</v>
      </c>
      <c r="JD30" s="105">
        <f t="shared" si="172"/>
        <v>0</v>
      </c>
      <c r="JE30" s="5">
        <f t="shared" si="173"/>
        <v>0</v>
      </c>
      <c r="JF30" s="5"/>
    </row>
    <row r="31" spans="1:266" ht="20" customHeight="1">
      <c r="A31" s="54">
        <f>IF('Master MP Status'!A31&gt;0,'Master MP Status'!A31,"")</f>
        <v>23</v>
      </c>
      <c r="B31" s="5" t="str">
        <f>IF(ISTEXT('Master MP Status'!B31),'Master MP Status'!B31,"")</f>
        <v>INDIRECT</v>
      </c>
      <c r="C31" s="153">
        <f>IF(OR(ISTEXT('Master MP Status'!C31),'Master MP Status'!C31&gt;0),'Master MP Status'!C31,"")</f>
        <v>250064</v>
      </c>
      <c r="D31" s="154" t="str">
        <f>IF(OR(ISTEXT('Master MP Status'!D31),'Master MP Status'!D31&gt;0),'Master MP Status'!D31,"")</f>
        <v>250078</v>
      </c>
      <c r="E31" s="5" t="str">
        <f>IF(ISTEXT('Master MP Status'!E31),'Master MP Status'!E31,"")</f>
        <v>YESINTA LAPU</v>
      </c>
      <c r="F31" s="5" t="str">
        <f>IF(ISTEXT('Master MP Status'!F31),'Master MP Status'!F31,"")</f>
        <v/>
      </c>
      <c r="G31" s="5" t="str">
        <f>IF(ISTEXT('Master MP Status'!G31),'Master MP Status'!G31,"")</f>
        <v>Local</v>
      </c>
      <c r="H31" s="5" t="str">
        <f>IF(ISTEXT('Master MP Status'!H31),'Master MP Status'!H31,"")</f>
        <v>SITE</v>
      </c>
      <c r="I31" s="5" t="str">
        <f>IF(ISTEXT('Master MP Status'!I31),'Master MP Status'!I31,"")</f>
        <v>Laundry</v>
      </c>
      <c r="J31" s="5" t="str">
        <f>IF(ISTEXT('Master MP Status'!J31),'Master MP Status'!J31,"")</f>
        <v>Laundry</v>
      </c>
      <c r="K31" s="9">
        <f>IF(OR('Master MP Status'!K31=0,'Master MP Status'!K31=""),"",'Master MP Status'!K31)</f>
        <v>45741</v>
      </c>
      <c r="L31" s="9">
        <f>IF(OR('Master MP Status'!L31=0,'Master MP Status'!L31=""),"",'Master MP Status'!L31)</f>
        <v>45741</v>
      </c>
      <c r="M31" s="9" t="str">
        <f>IF(OR('Master MP Status'!M31=0,'Master MP Status'!M31=""),"",'Master MP Status'!M31)</f>
        <v/>
      </c>
      <c r="N31" s="5" t="str">
        <f>IF(ISTEXT('Master MP Status'!N31),'Master MP Status'!N31,"")</f>
        <v/>
      </c>
      <c r="O31" s="5">
        <f>LOOKUP(O$6,'Daily Absent'!$O$6:$AX$6,'Daily Absent'!$O31:$AX31)</f>
        <v>1</v>
      </c>
      <c r="P31" s="104">
        <f>VALUE('Time Sheet KN'!Q31-'Time Sheet KN'!P31)*24</f>
        <v>5</v>
      </c>
      <c r="Q31" s="104">
        <f>VALUE('Time Sheet KN'!S31-'Time Sheet KN'!R31)*24</f>
        <v>5.0000000000000009</v>
      </c>
      <c r="R31" s="104">
        <f>VALUE('Time Sheet KN'!U31-'Time Sheet KN'!T31)*24</f>
        <v>0</v>
      </c>
      <c r="S31" s="105">
        <f t="shared" si="102"/>
        <v>10</v>
      </c>
      <c r="T31" s="5">
        <f t="shared" si="103"/>
        <v>0</v>
      </c>
      <c r="U31" s="5"/>
      <c r="V31" s="5">
        <f>LOOKUP(V$6,'Daily Absent'!$O$6:$AX$6,'Daily Absent'!$O31:$AX31)</f>
        <v>1</v>
      </c>
      <c r="W31" s="104">
        <f>VALUE('Time Sheet KN'!X31-'Time Sheet KN'!W31)*24</f>
        <v>5</v>
      </c>
      <c r="X31" s="104">
        <f>VALUE('Time Sheet KN'!Z31-'Time Sheet KN'!Y31)*24</f>
        <v>5.0000000000000009</v>
      </c>
      <c r="Y31" s="104">
        <f>VALUE('Time Sheet KN'!AB31-'Time Sheet KN'!AA31)*24</f>
        <v>0</v>
      </c>
      <c r="Z31" s="105">
        <f t="shared" si="104"/>
        <v>10</v>
      </c>
      <c r="AA31" s="5">
        <f t="shared" si="105"/>
        <v>0</v>
      </c>
      <c r="AB31" s="5"/>
      <c r="AC31" s="5">
        <f>LOOKUP(AC$6,'Daily Absent'!$O$6:$AX$6,'Daily Absent'!$O31:$AX31)</f>
        <v>1</v>
      </c>
      <c r="AD31" s="104">
        <f>VALUE('Time Sheet KN'!AE31-'Time Sheet KN'!AD31)*24</f>
        <v>5</v>
      </c>
      <c r="AE31" s="104">
        <f>VALUE('Time Sheet KN'!AG31-'Time Sheet KN'!AF31)*24</f>
        <v>5.0000000000000009</v>
      </c>
      <c r="AF31" s="104">
        <f>VALUE('Time Sheet KN'!AI31-'Time Sheet KN'!AH31)*24</f>
        <v>0</v>
      </c>
      <c r="AG31" s="105">
        <f t="shared" si="106"/>
        <v>10</v>
      </c>
      <c r="AH31" s="5">
        <f t="shared" si="107"/>
        <v>0</v>
      </c>
      <c r="AI31" s="5"/>
      <c r="AJ31" s="5">
        <f>LOOKUP(AJ$6,'Daily Absent'!$O$6:$AX$6,'Daily Absent'!$O31:$AX31)</f>
        <v>1</v>
      </c>
      <c r="AK31" s="104">
        <f>VALUE('Time Sheet KN'!AL31-'Time Sheet KN'!AK31)*24</f>
        <v>5</v>
      </c>
      <c r="AL31" s="104">
        <f>VALUE('Time Sheet KN'!AN31-'Time Sheet KN'!AM31)*24</f>
        <v>5.0000000000000009</v>
      </c>
      <c r="AM31" s="104">
        <f>VALUE('Time Sheet KN'!AP31-'Time Sheet KN'!AO31)*24</f>
        <v>0</v>
      </c>
      <c r="AN31" s="105">
        <f t="shared" si="108"/>
        <v>10</v>
      </c>
      <c r="AO31" s="5">
        <f t="shared" si="109"/>
        <v>0</v>
      </c>
      <c r="AP31" s="5"/>
      <c r="AQ31" s="5">
        <f>LOOKUP(AQ$6,'Daily Absent'!$O$6:$AX$6,'Daily Absent'!$O31:$AX31)</f>
        <v>1</v>
      </c>
      <c r="AR31" s="104">
        <f>VALUE('Time Sheet KN'!AS31-'Time Sheet KN'!AR31)*24</f>
        <v>5</v>
      </c>
      <c r="AS31" s="104">
        <f>VALUE('Time Sheet KN'!AU31-'Time Sheet KN'!AT31)*24</f>
        <v>4.0000000000000018</v>
      </c>
      <c r="AT31" s="104">
        <f>VALUE('Time Sheet KN'!AW31-'Time Sheet KN'!AV31)*24</f>
        <v>0</v>
      </c>
      <c r="AU31" s="105">
        <f t="shared" si="110"/>
        <v>9</v>
      </c>
      <c r="AV31" s="5">
        <f t="shared" si="111"/>
        <v>1.7763568394002505E-15</v>
      </c>
      <c r="AW31" s="5"/>
      <c r="AX31" s="5">
        <f>LOOKUP(AX$6,'Daily Absent'!$O$6:$AX$6,'Daily Absent'!$O31:$AX31)</f>
        <v>0</v>
      </c>
      <c r="AY31" s="104">
        <f>VALUE('Time Sheet KN'!AZ31-'Time Sheet KN'!AY31)*24</f>
        <v>0</v>
      </c>
      <c r="AZ31" s="104">
        <f>VALUE('Time Sheet KN'!BB31-'Time Sheet KN'!BA31)*24</f>
        <v>0</v>
      </c>
      <c r="BA31" s="104">
        <f>VALUE('Time Sheet KN'!BD31-'Time Sheet KN'!BC31)*24</f>
        <v>0</v>
      </c>
      <c r="BB31" s="105">
        <f t="shared" si="112"/>
        <v>0</v>
      </c>
      <c r="BC31" s="5">
        <f t="shared" si="113"/>
        <v>0</v>
      </c>
      <c r="BD31" s="5"/>
      <c r="BE31" s="5">
        <f>LOOKUP(BE$6,'Daily Absent'!$O$6:$AX$6,'Daily Absent'!$O31:$AX31)</f>
        <v>1</v>
      </c>
      <c r="BF31" s="104">
        <f>VALUE('Time Sheet KN'!BG31-'Time Sheet KN'!BF31)*24</f>
        <v>5</v>
      </c>
      <c r="BG31" s="104">
        <f>VALUE('Time Sheet KN'!BI31-'Time Sheet KN'!BH31)*24</f>
        <v>5.0000000000000009</v>
      </c>
      <c r="BH31" s="104">
        <f>VALUE('Time Sheet KN'!BK31-'Time Sheet KN'!BJ31)*24</f>
        <v>0</v>
      </c>
      <c r="BI31" s="105">
        <f t="shared" si="114"/>
        <v>10</v>
      </c>
      <c r="BJ31" s="5">
        <f t="shared" si="115"/>
        <v>0</v>
      </c>
      <c r="BK31" s="5"/>
      <c r="BL31" s="5">
        <f>LOOKUP(BL$6,'Daily Absent'!$O$6:$AX$6,'Daily Absent'!$O31:$AX31)</f>
        <v>1</v>
      </c>
      <c r="BM31" s="104">
        <f>VALUE('Time Sheet KN'!BN31-'Time Sheet KN'!BM31)*24</f>
        <v>5</v>
      </c>
      <c r="BN31" s="104">
        <f>VALUE('Time Sheet KN'!BP31-'Time Sheet KN'!BO31)*24</f>
        <v>5.0000000000000009</v>
      </c>
      <c r="BO31" s="104">
        <f>VALUE('Time Sheet KN'!BR31-'Time Sheet KN'!BQ31)*24</f>
        <v>0</v>
      </c>
      <c r="BP31" s="105">
        <f t="shared" si="116"/>
        <v>10</v>
      </c>
      <c r="BQ31" s="5">
        <f t="shared" si="117"/>
        <v>0</v>
      </c>
      <c r="BR31" s="5"/>
      <c r="BS31" s="5">
        <f>LOOKUP(BS$6,'Daily Absent'!$O$6:$AX$6,'Daily Absent'!$O31:$AX31)</f>
        <v>1</v>
      </c>
      <c r="BT31" s="104">
        <f>VALUE('Time Sheet KN'!BU31-'Time Sheet KN'!BT31)*24</f>
        <v>5</v>
      </c>
      <c r="BU31" s="104">
        <f>VALUE('Time Sheet KN'!BW31-'Time Sheet KN'!BV31)*24</f>
        <v>5.0000000000000009</v>
      </c>
      <c r="BV31" s="104">
        <f>VALUE('Time Sheet KN'!BY31-'Time Sheet KN'!BX31)*24</f>
        <v>0</v>
      </c>
      <c r="BW31" s="105">
        <f t="shared" si="118"/>
        <v>10</v>
      </c>
      <c r="BX31" s="5">
        <f t="shared" si="119"/>
        <v>0</v>
      </c>
      <c r="BY31" s="5"/>
      <c r="BZ31" s="5">
        <f>LOOKUP(BZ$6,'Daily Absent'!$O$6:$AX$6,'Daily Absent'!$O31:$AX31)</f>
        <v>1</v>
      </c>
      <c r="CA31" s="104">
        <f>VALUE('Time Sheet KN'!CB31-'Time Sheet KN'!CA31)*24</f>
        <v>5</v>
      </c>
      <c r="CB31" s="104">
        <f>VALUE('Time Sheet KN'!CD31-'Time Sheet KN'!CC31)*24</f>
        <v>5.0000000000000009</v>
      </c>
      <c r="CC31" s="104">
        <f>VALUE('Time Sheet KN'!CF31-'Time Sheet KN'!CE31)*24</f>
        <v>0</v>
      </c>
      <c r="CD31" s="105">
        <f t="shared" si="120"/>
        <v>10</v>
      </c>
      <c r="CE31" s="5">
        <f t="shared" si="121"/>
        <v>0</v>
      </c>
      <c r="CF31" s="5"/>
      <c r="CG31" s="5">
        <f>LOOKUP(CG$6,'Daily Absent'!$O$6:$AX$6,'Daily Absent'!$O31:$AX31)</f>
        <v>1</v>
      </c>
      <c r="CH31" s="104">
        <f>VALUE('Time Sheet KN'!CI31-'Time Sheet KN'!CH31)*24</f>
        <v>5</v>
      </c>
      <c r="CI31" s="104">
        <f>VALUE('Time Sheet KN'!CK31-'Time Sheet KN'!CJ31)*24</f>
        <v>5.0000000000000009</v>
      </c>
      <c r="CJ31" s="104">
        <f>VALUE('Time Sheet KN'!CM31-'Time Sheet KN'!CL31)*24</f>
        <v>0</v>
      </c>
      <c r="CK31" s="105">
        <f t="shared" si="122"/>
        <v>10</v>
      </c>
      <c r="CL31" s="5">
        <f t="shared" si="123"/>
        <v>0</v>
      </c>
      <c r="CM31" s="5"/>
      <c r="CN31" s="5">
        <f>LOOKUP(CN$6,'Daily Absent'!$O$6:$AX$6,'Daily Absent'!$O31:$AX31)</f>
        <v>1</v>
      </c>
      <c r="CO31" s="104">
        <f>VALUE('Time Sheet KN'!CP31-'Time Sheet KN'!CO31)*24</f>
        <v>5</v>
      </c>
      <c r="CP31" s="104">
        <f>VALUE('Time Sheet KN'!CR31-'Time Sheet KN'!CQ31)*24</f>
        <v>4.0000000000000018</v>
      </c>
      <c r="CQ31" s="104">
        <f>VALUE('Time Sheet KN'!CT31-'Time Sheet KN'!CS31)*24</f>
        <v>0</v>
      </c>
      <c r="CR31" s="105">
        <f t="shared" si="124"/>
        <v>9</v>
      </c>
      <c r="CS31" s="5">
        <f t="shared" si="125"/>
        <v>1.7763568394002505E-15</v>
      </c>
      <c r="CT31" s="5"/>
      <c r="CU31" s="5">
        <f>LOOKUP(CU$6,'Daily Absent'!$O$6:$AX$6,'Daily Absent'!$O31:$AX31)</f>
        <v>0</v>
      </c>
      <c r="CV31" s="104">
        <f>VALUE('Time Sheet KN'!CW31-'Time Sheet KN'!CV31)*24</f>
        <v>0</v>
      </c>
      <c r="CW31" s="104">
        <f>VALUE('Time Sheet KN'!CY31-'Time Sheet KN'!CX31)*24</f>
        <v>0</v>
      </c>
      <c r="CX31" s="104">
        <f>VALUE('Time Sheet KN'!DA31-'Time Sheet KN'!CZ31)*24</f>
        <v>0</v>
      </c>
      <c r="CY31" s="105">
        <f t="shared" si="126"/>
        <v>0</v>
      </c>
      <c r="CZ31" s="5">
        <f t="shared" si="127"/>
        <v>0</v>
      </c>
      <c r="DA31" s="5"/>
      <c r="DB31" s="5">
        <f>LOOKUP(DB$6,'Daily Absent'!$O$6:$AX$6,'Daily Absent'!$O31:$AX31)</f>
        <v>1</v>
      </c>
      <c r="DC31" s="104">
        <f>VALUE('Time Sheet KN'!DD31-'Time Sheet KN'!DC31)*24</f>
        <v>5</v>
      </c>
      <c r="DD31" s="104">
        <f>VALUE('Time Sheet KN'!DF31-'Time Sheet KN'!DE31)*24</f>
        <v>5.0000000000000009</v>
      </c>
      <c r="DE31" s="104">
        <f>VALUE('Time Sheet KN'!DH31-'Time Sheet KN'!DG31)*24</f>
        <v>0</v>
      </c>
      <c r="DF31" s="105">
        <f t="shared" si="128"/>
        <v>10</v>
      </c>
      <c r="DG31" s="5">
        <f t="shared" si="129"/>
        <v>0</v>
      </c>
      <c r="DH31" s="5"/>
      <c r="DI31" s="5">
        <f>LOOKUP(DI$6,'Daily Absent'!$O$6:$AX$6,'Daily Absent'!$O31:$AX31)</f>
        <v>1</v>
      </c>
      <c r="DJ31" s="104">
        <f>VALUE('Time Sheet KN'!DK31-'Time Sheet KN'!DJ31)*24</f>
        <v>5</v>
      </c>
      <c r="DK31" s="104">
        <f>VALUE('Time Sheet KN'!DM31-'Time Sheet KN'!DL31)*24</f>
        <v>5.0000000000000009</v>
      </c>
      <c r="DL31" s="104">
        <f>VALUE('Time Sheet KN'!DO31-'Time Sheet KN'!DN31)*24</f>
        <v>0</v>
      </c>
      <c r="DM31" s="105">
        <f t="shared" si="130"/>
        <v>10</v>
      </c>
      <c r="DN31" s="5">
        <f t="shared" si="131"/>
        <v>0</v>
      </c>
      <c r="DO31" s="5"/>
      <c r="DP31" s="5">
        <f>LOOKUP(DP$6,'Daily Absent'!$O$6:$AX$6,'Daily Absent'!$O31:$AX31)</f>
        <v>1</v>
      </c>
      <c r="DQ31" s="104">
        <f>VALUE('Time Sheet KN'!DR31-'Time Sheet KN'!DQ31)*24</f>
        <v>5</v>
      </c>
      <c r="DR31" s="104">
        <f>VALUE('Time Sheet KN'!DT31-'Time Sheet KN'!DS31)*24</f>
        <v>5.0000000000000009</v>
      </c>
      <c r="DS31" s="104">
        <f>VALUE('Time Sheet KN'!DV31-'Time Sheet KN'!DU31)*24</f>
        <v>0</v>
      </c>
      <c r="DT31" s="105">
        <f t="shared" si="132"/>
        <v>10</v>
      </c>
      <c r="DU31" s="5">
        <f t="shared" si="133"/>
        <v>0</v>
      </c>
      <c r="DV31" s="5"/>
      <c r="DW31" s="5">
        <f>LOOKUP(DW$6,'Daily Absent'!$O$6:$AX$6,'Daily Absent'!$O31:$AX31)</f>
        <v>1</v>
      </c>
      <c r="DX31" s="104">
        <f>VALUE('Time Sheet KN'!DY31-'Time Sheet KN'!DX31)*24</f>
        <v>5</v>
      </c>
      <c r="DY31" s="104">
        <f>VALUE('Time Sheet KN'!EA31-'Time Sheet KN'!DZ31)*24</f>
        <v>5.0000000000000009</v>
      </c>
      <c r="DZ31" s="104">
        <f>VALUE('Time Sheet KN'!EC31-'Time Sheet KN'!EB31)*24</f>
        <v>0</v>
      </c>
      <c r="EA31" s="105">
        <f t="shared" si="134"/>
        <v>10</v>
      </c>
      <c r="EB31" s="5">
        <f t="shared" si="135"/>
        <v>0</v>
      </c>
      <c r="EC31" s="5"/>
      <c r="ED31" s="5">
        <f>LOOKUP(ED$6,'Daily Absent'!$O$6:$AX$6,'Daily Absent'!$O31:$AX31)</f>
        <v>1</v>
      </c>
      <c r="EE31" s="104">
        <f>VALUE('Time Sheet KN'!EF31-'Time Sheet KN'!EE31)*24</f>
        <v>5</v>
      </c>
      <c r="EF31" s="104">
        <f>VALUE('Time Sheet KN'!EH31-'Time Sheet KN'!EG31)*24</f>
        <v>5.0000000000000009</v>
      </c>
      <c r="EG31" s="104">
        <f>VALUE('Time Sheet KN'!EJ31-'Time Sheet KN'!EI31)*24</f>
        <v>0</v>
      </c>
      <c r="EH31" s="105">
        <f t="shared" si="136"/>
        <v>10</v>
      </c>
      <c r="EI31" s="5">
        <f t="shared" si="137"/>
        <v>0</v>
      </c>
      <c r="EJ31" s="5"/>
      <c r="EK31" s="5">
        <f>LOOKUP(EK$6,'Daily Absent'!$O$6:$AX$6,'Daily Absent'!$O31:$AX31)</f>
        <v>1</v>
      </c>
      <c r="EL31" s="104">
        <f>VALUE('Time Sheet KN'!EM31-'Time Sheet KN'!EL31)*24</f>
        <v>5</v>
      </c>
      <c r="EM31" s="104">
        <f>VALUE('Time Sheet KN'!EO31-'Time Sheet KN'!EN31)*24</f>
        <v>5.0000000000000009</v>
      </c>
      <c r="EN31" s="104">
        <f>VALUE('Time Sheet KN'!EQ31-'Time Sheet KN'!EP31)*24</f>
        <v>0</v>
      </c>
      <c r="EO31" s="105">
        <f t="shared" si="138"/>
        <v>9</v>
      </c>
      <c r="EP31" s="5">
        <f t="shared" si="139"/>
        <v>1</v>
      </c>
      <c r="EQ31" s="5"/>
      <c r="ER31" s="5">
        <f>LOOKUP(ER$6,'Daily Absent'!$O$6:$AX$6,'Daily Absent'!$O31:$AX31)</f>
        <v>0</v>
      </c>
      <c r="ES31" s="104">
        <f>VALUE('Time Sheet KN'!ET31-'Time Sheet KN'!ES31)*24</f>
        <v>0</v>
      </c>
      <c r="ET31" s="104">
        <f>VALUE('Time Sheet KN'!EV31-'Time Sheet KN'!EU31)*24</f>
        <v>0</v>
      </c>
      <c r="EU31" s="104">
        <f>VALUE('Time Sheet KN'!EX31-'Time Sheet KN'!EW31)*24</f>
        <v>0</v>
      </c>
      <c r="EV31" s="105">
        <f t="shared" si="140"/>
        <v>0</v>
      </c>
      <c r="EW31" s="5">
        <f t="shared" si="141"/>
        <v>0</v>
      </c>
      <c r="EX31" s="5"/>
      <c r="EY31" s="5">
        <f>LOOKUP(EY$6,'Daily Absent'!$O$6:$AX$6,'Daily Absent'!$O31:$AX31)</f>
        <v>1</v>
      </c>
      <c r="EZ31" s="104">
        <f>VALUE('Time Sheet KN'!FA31-'Time Sheet KN'!EZ31)*24</f>
        <v>5</v>
      </c>
      <c r="FA31" s="104">
        <f>VALUE('Time Sheet KN'!FC31-'Time Sheet KN'!FB31)*24</f>
        <v>5.0000000000000009</v>
      </c>
      <c r="FB31" s="104">
        <f>VALUE('Time Sheet KN'!FE31-'Time Sheet KN'!FD31)*24</f>
        <v>0</v>
      </c>
      <c r="FC31" s="105">
        <f t="shared" si="142"/>
        <v>10</v>
      </c>
      <c r="FD31" s="5">
        <f t="shared" si="143"/>
        <v>0</v>
      </c>
      <c r="FE31" s="5"/>
      <c r="FF31" s="5">
        <f>LOOKUP(FF$6,'Daily Absent'!$O$6:$AX$6,'Daily Absent'!$O31:$AX31)</f>
        <v>1</v>
      </c>
      <c r="FG31" s="104">
        <f>VALUE('Time Sheet KN'!FH31-'Time Sheet KN'!FG31)*24</f>
        <v>0</v>
      </c>
      <c r="FH31" s="104">
        <f>VALUE('Time Sheet KN'!FJ31-'Time Sheet KN'!FI31)*24</f>
        <v>0</v>
      </c>
      <c r="FI31" s="104">
        <f>VALUE('Time Sheet KN'!FL31-'Time Sheet KN'!FK31)*24</f>
        <v>0</v>
      </c>
      <c r="FJ31" s="105">
        <f t="shared" si="144"/>
        <v>0</v>
      </c>
      <c r="FK31" s="5">
        <f t="shared" si="145"/>
        <v>0</v>
      </c>
      <c r="FL31" s="5"/>
      <c r="FM31" s="5">
        <f>LOOKUP(FM$6,'Daily Absent'!$O$6:$AX$6,'Daily Absent'!$O31:$AX31)</f>
        <v>0</v>
      </c>
      <c r="FN31" s="104">
        <f>VALUE('Time Sheet KN'!FO31-'Time Sheet KN'!FN31)*24</f>
        <v>0</v>
      </c>
      <c r="FO31" s="104">
        <f>VALUE('Time Sheet KN'!FQ31-'Time Sheet KN'!FP31)*24</f>
        <v>0</v>
      </c>
      <c r="FP31" s="104">
        <f>VALUE('Time Sheet KN'!FS31-'Time Sheet KN'!FR31)*24</f>
        <v>0</v>
      </c>
      <c r="FQ31" s="105">
        <f t="shared" si="146"/>
        <v>0</v>
      </c>
      <c r="FR31" s="5">
        <f t="shared" si="147"/>
        <v>0</v>
      </c>
      <c r="FS31" s="5"/>
      <c r="FT31" s="5">
        <f>LOOKUP(FT$6,'Daily Absent'!$O$6:$AX$6,'Daily Absent'!$O31:$AX31)</f>
        <v>0</v>
      </c>
      <c r="FU31" s="104">
        <f>VALUE('Time Sheet KN'!FV31-'Time Sheet KN'!FU31)*24</f>
        <v>0</v>
      </c>
      <c r="FV31" s="104">
        <f>VALUE('Time Sheet KN'!FX31-'Time Sheet KN'!FW31)*24</f>
        <v>0</v>
      </c>
      <c r="FW31" s="104">
        <f>VALUE('Time Sheet KN'!FZ31-'Time Sheet KN'!FY31)*24</f>
        <v>0</v>
      </c>
      <c r="FX31" s="105">
        <f t="shared" si="148"/>
        <v>0</v>
      </c>
      <c r="FY31" s="5">
        <f t="shared" si="149"/>
        <v>0</v>
      </c>
      <c r="FZ31" s="5"/>
      <c r="GA31" s="5">
        <f>LOOKUP(GA$6,'Daily Absent'!$O$6:$AX$6,'Daily Absent'!$O31:$AX31)</f>
        <v>0</v>
      </c>
      <c r="GB31" s="104">
        <f>VALUE('Time Sheet KN'!GC31-'Time Sheet KN'!GB31)*24</f>
        <v>0</v>
      </c>
      <c r="GC31" s="104">
        <f>VALUE('Time Sheet KN'!GE31-'Time Sheet KN'!GD31)*24</f>
        <v>0</v>
      </c>
      <c r="GD31" s="104">
        <f>VALUE('Time Sheet KN'!GG31-'Time Sheet KN'!GF31)*24</f>
        <v>0</v>
      </c>
      <c r="GE31" s="105">
        <f t="shared" si="150"/>
        <v>0</v>
      </c>
      <c r="GF31" s="5">
        <f t="shared" si="151"/>
        <v>0</v>
      </c>
      <c r="GG31" s="5"/>
      <c r="GH31" s="5">
        <f>LOOKUP(GH$6,'Daily Absent'!$O$6:$AX$6,'Daily Absent'!$O31:$AX31)</f>
        <v>0</v>
      </c>
      <c r="GI31" s="104">
        <f>VALUE('Time Sheet KN'!GJ31-'Time Sheet KN'!GI31)*24</f>
        <v>0</v>
      </c>
      <c r="GJ31" s="104">
        <f>VALUE('Time Sheet KN'!GL31-'Time Sheet KN'!GK31)*24</f>
        <v>0</v>
      </c>
      <c r="GK31" s="104">
        <f>VALUE('Time Sheet KN'!GN31-'Time Sheet KN'!GM31)*24</f>
        <v>0</v>
      </c>
      <c r="GL31" s="105">
        <f t="shared" si="152"/>
        <v>0</v>
      </c>
      <c r="GM31" s="5">
        <f t="shared" si="153"/>
        <v>0</v>
      </c>
      <c r="GN31" s="5"/>
      <c r="GO31" s="5">
        <f>LOOKUP(GO$6,'Daily Absent'!$O$6:$AX$6,'Daily Absent'!$O31:$AX31)</f>
        <v>0</v>
      </c>
      <c r="GP31" s="104">
        <f>VALUE('Time Sheet KN'!GQ31-'Time Sheet KN'!GP31)*24</f>
        <v>0</v>
      </c>
      <c r="GQ31" s="104">
        <f>VALUE('Time Sheet KN'!GS31-'Time Sheet KN'!GR31)*24</f>
        <v>0</v>
      </c>
      <c r="GR31" s="104">
        <f>VALUE('Time Sheet KN'!GU31-'Time Sheet KN'!GT31)*24</f>
        <v>0</v>
      </c>
      <c r="GS31" s="105">
        <f t="shared" si="154"/>
        <v>0</v>
      </c>
      <c r="GT31" s="5">
        <f t="shared" si="155"/>
        <v>0</v>
      </c>
      <c r="GU31" s="5"/>
      <c r="GV31" s="5">
        <f>LOOKUP(GV$6,'Daily Absent'!$O$6:$AX$6,'Daily Absent'!$O31:$AX31)</f>
        <v>0</v>
      </c>
      <c r="GW31" s="104">
        <f>VALUE('Time Sheet KN'!GX31-'Time Sheet KN'!GW31)*24</f>
        <v>0</v>
      </c>
      <c r="GX31" s="104">
        <f>VALUE('Time Sheet KN'!GZ31-'Time Sheet KN'!GY31)*24</f>
        <v>0</v>
      </c>
      <c r="GY31" s="104">
        <f>VALUE('Time Sheet KN'!HB31-'Time Sheet KN'!HA31)*24</f>
        <v>0</v>
      </c>
      <c r="GZ31" s="105">
        <f t="shared" si="156"/>
        <v>0</v>
      </c>
      <c r="HA31" s="5">
        <f t="shared" si="157"/>
        <v>0</v>
      </c>
      <c r="HB31" s="5"/>
      <c r="HC31" s="5">
        <f>LOOKUP(HC$6,'Daily Absent'!$O$6:$AX$6,'Daily Absent'!$O31:$AX31)</f>
        <v>0</v>
      </c>
      <c r="HD31" s="104">
        <f>VALUE('Time Sheet KN'!HE31-'Time Sheet KN'!HD31)*24</f>
        <v>0</v>
      </c>
      <c r="HE31" s="104">
        <f>VALUE('Time Sheet KN'!HG31-'Time Sheet KN'!HF31)*24</f>
        <v>0</v>
      </c>
      <c r="HF31" s="104">
        <f>VALUE('Time Sheet KN'!HI31-'Time Sheet KN'!HH31)*24</f>
        <v>0</v>
      </c>
      <c r="HG31" s="105">
        <f t="shared" si="158"/>
        <v>0</v>
      </c>
      <c r="HH31" s="5">
        <f t="shared" si="159"/>
        <v>0</v>
      </c>
      <c r="HI31" s="5"/>
      <c r="HJ31" s="5">
        <f>LOOKUP(HJ$6,'Daily Absent'!$O$6:$AX$6,'Daily Absent'!$O31:$AX31)</f>
        <v>0</v>
      </c>
      <c r="HK31" s="104">
        <f>VALUE('Time Sheet KN'!HL31-'Time Sheet KN'!HK31)*24</f>
        <v>0</v>
      </c>
      <c r="HL31" s="104">
        <f>VALUE('Time Sheet KN'!HN31-'Time Sheet KN'!HM31)*24</f>
        <v>0</v>
      </c>
      <c r="HM31" s="104">
        <f>VALUE('Time Sheet KN'!HP31-'Time Sheet KN'!HO31)*24</f>
        <v>0</v>
      </c>
      <c r="HN31" s="105">
        <f t="shared" si="160"/>
        <v>0</v>
      </c>
      <c r="HO31" s="5">
        <f t="shared" si="161"/>
        <v>0</v>
      </c>
      <c r="HP31" s="5"/>
      <c r="HQ31" s="5">
        <f>LOOKUP(HQ$6,'Daily Absent'!$O$6:$AX$6,'Daily Absent'!$O31:$AX31)</f>
        <v>0</v>
      </c>
      <c r="HR31" s="104">
        <f>VALUE('Time Sheet KN'!HS31-'Time Sheet KN'!HR31)*24</f>
        <v>0</v>
      </c>
      <c r="HS31" s="104">
        <f>VALUE('Time Sheet KN'!HU31-'Time Sheet KN'!HT31)*24</f>
        <v>0</v>
      </c>
      <c r="HT31" s="104">
        <f>VALUE('Time Sheet KN'!HW31-'Time Sheet KN'!HV31)*24</f>
        <v>0</v>
      </c>
      <c r="HU31" s="105">
        <f t="shared" si="162"/>
        <v>0</v>
      </c>
      <c r="HV31" s="5">
        <f t="shared" si="163"/>
        <v>0</v>
      </c>
      <c r="HW31" s="5"/>
      <c r="HX31" s="5">
        <f>LOOKUP(HX$6,'Daily Absent'!$O$6:$AX$6,'Daily Absent'!$O31:$AX31)</f>
        <v>0</v>
      </c>
      <c r="HY31" s="104">
        <f>VALUE('Time Sheet KN'!HZ31-'Time Sheet KN'!HY31)*24</f>
        <v>0</v>
      </c>
      <c r="HZ31" s="104">
        <f>VALUE('Time Sheet KN'!IB31-'Time Sheet KN'!IA31)*24</f>
        <v>0</v>
      </c>
      <c r="IA31" s="104">
        <f>VALUE('Time Sheet KN'!ID31-'Time Sheet KN'!IC31)*24</f>
        <v>0</v>
      </c>
      <c r="IB31" s="105">
        <f t="shared" si="164"/>
        <v>0</v>
      </c>
      <c r="IC31" s="5">
        <f t="shared" si="165"/>
        <v>0</v>
      </c>
      <c r="ID31" s="5"/>
      <c r="IE31" s="5">
        <f>LOOKUP(IE$6,'Daily Absent'!$O$6:$AX$6,'Daily Absent'!$O31:$AX31)</f>
        <v>0</v>
      </c>
      <c r="IF31" s="104">
        <f>VALUE('Time Sheet KN'!IG31-'Time Sheet KN'!IF31)*24</f>
        <v>0</v>
      </c>
      <c r="IG31" s="104">
        <f>VALUE('Time Sheet KN'!II31-'Time Sheet KN'!IH31)*24</f>
        <v>0</v>
      </c>
      <c r="IH31" s="104">
        <f>VALUE('Time Sheet KN'!IK31-'Time Sheet KN'!IJ31)*24</f>
        <v>0</v>
      </c>
      <c r="II31" s="105">
        <f t="shared" si="166"/>
        <v>0</v>
      </c>
      <c r="IJ31" s="5">
        <f t="shared" si="167"/>
        <v>0</v>
      </c>
      <c r="IK31" s="5"/>
      <c r="IL31" s="5">
        <f>LOOKUP(IL$6,'Daily Absent'!$O$6:$AX$6,'Daily Absent'!$O31:$AX31)</f>
        <v>0</v>
      </c>
      <c r="IM31" s="104">
        <f>VALUE('Time Sheet KN'!IN31-'Time Sheet KN'!IM31)*24</f>
        <v>0</v>
      </c>
      <c r="IN31" s="104">
        <f>VALUE('Time Sheet KN'!IP31-'Time Sheet KN'!IO31)*24</f>
        <v>0</v>
      </c>
      <c r="IO31" s="104">
        <f>VALUE('Time Sheet KN'!IR31-'Time Sheet KN'!IQ31)*24</f>
        <v>0</v>
      </c>
      <c r="IP31" s="105">
        <f t="shared" si="168"/>
        <v>0</v>
      </c>
      <c r="IQ31" s="5">
        <f t="shared" si="169"/>
        <v>0</v>
      </c>
      <c r="IR31" s="5"/>
      <c r="IS31" s="5">
        <f>LOOKUP(IS$6,'Daily Absent'!$O$6:$AX$6,'Daily Absent'!$O31:$AX31)</f>
        <v>0</v>
      </c>
      <c r="IT31" s="104">
        <f>VALUE('Time Sheet KN'!IU31-'Time Sheet KN'!IT31)*24</f>
        <v>0</v>
      </c>
      <c r="IU31" s="104">
        <f>VALUE('Time Sheet KN'!IW31-'Time Sheet KN'!IV31)*24</f>
        <v>0</v>
      </c>
      <c r="IV31" s="104">
        <f>VALUE('Time Sheet KN'!IY31-'Time Sheet KN'!IX31)*24</f>
        <v>0</v>
      </c>
      <c r="IW31" s="105">
        <f t="shared" si="170"/>
        <v>0</v>
      </c>
      <c r="IX31" s="5">
        <f t="shared" si="171"/>
        <v>0</v>
      </c>
      <c r="IY31" s="5"/>
      <c r="IZ31" s="5">
        <f>LOOKUP(IZ$6,'Daily Absent'!$O$6:$AX$6,'Daily Absent'!$O31:$AX31)</f>
        <v>0</v>
      </c>
      <c r="JA31" s="104">
        <f>VALUE('Time Sheet KN'!JB31-'Time Sheet KN'!JA31)*24</f>
        <v>0</v>
      </c>
      <c r="JB31" s="104">
        <f>VALUE('Time Sheet KN'!JD31-'Time Sheet KN'!JC31)*24</f>
        <v>0</v>
      </c>
      <c r="JC31" s="104">
        <f>VALUE('Time Sheet KN'!JF31-'Time Sheet KN'!JE31)*24</f>
        <v>0</v>
      </c>
      <c r="JD31" s="105">
        <f t="shared" si="172"/>
        <v>0</v>
      </c>
      <c r="JE31" s="5">
        <f t="shared" si="173"/>
        <v>0</v>
      </c>
      <c r="JF31" s="5"/>
    </row>
    <row r="32" spans="1:266" ht="20" customHeight="1">
      <c r="A32" s="54">
        <f>IF('Master MP Status'!A32&gt;0,'Master MP Status'!A32,"")</f>
        <v>24</v>
      </c>
      <c r="B32" s="5" t="str">
        <f>IF(ISTEXT('Master MP Status'!B32),'Master MP Status'!B32,"")</f>
        <v>INDIRECT</v>
      </c>
      <c r="C32" s="153">
        <f>IF(OR(ISTEXT('Master MP Status'!C32),'Master MP Status'!C32&gt;0),'Master MP Status'!C32,"")</f>
        <v>250065</v>
      </c>
      <c r="D32" s="154" t="str">
        <f>IF(OR(ISTEXT('Master MP Status'!D32),'Master MP Status'!D32&gt;0),'Master MP Status'!D32,"")</f>
        <v>250079</v>
      </c>
      <c r="E32" s="5" t="str">
        <f>IF(ISTEXT('Master MP Status'!E32),'Master MP Status'!E32,"")</f>
        <v>WILHELMINA</v>
      </c>
      <c r="F32" s="5" t="str">
        <f>IF(ISTEXT('Master MP Status'!F32),'Master MP Status'!F32,"")</f>
        <v/>
      </c>
      <c r="G32" s="5" t="str">
        <f>IF(ISTEXT('Master MP Status'!G32),'Master MP Status'!G32,"")</f>
        <v>Local</v>
      </c>
      <c r="H32" s="5" t="str">
        <f>IF(ISTEXT('Master MP Status'!H32),'Master MP Status'!H32,"")</f>
        <v>SITE</v>
      </c>
      <c r="I32" s="5" t="str">
        <f>IF(ISTEXT('Master MP Status'!I32),'Master MP Status'!I32,"")</f>
        <v>Laundry</v>
      </c>
      <c r="J32" s="5" t="str">
        <f>IF(ISTEXT('Master MP Status'!J32),'Master MP Status'!J32,"")</f>
        <v>Laundry</v>
      </c>
      <c r="K32" s="9">
        <f>IF(OR('Master MP Status'!K32=0,'Master MP Status'!K32=""),"",'Master MP Status'!K32)</f>
        <v>45741</v>
      </c>
      <c r="L32" s="9">
        <f>IF(OR('Master MP Status'!L32=0,'Master MP Status'!L32=""),"",'Master MP Status'!L32)</f>
        <v>45741</v>
      </c>
      <c r="M32" s="9" t="str">
        <f>IF(OR('Master MP Status'!M32=0,'Master MP Status'!M32=""),"",'Master MP Status'!M32)</f>
        <v/>
      </c>
      <c r="N32" s="5" t="str">
        <f>IF(ISTEXT('Master MP Status'!N32),'Master MP Status'!N32,"")</f>
        <v/>
      </c>
      <c r="O32" s="5">
        <f>LOOKUP(O$6,'Daily Absent'!$O$6:$AX$6,'Daily Absent'!$O32:$AX32)</f>
        <v>1</v>
      </c>
      <c r="P32" s="104">
        <f>VALUE('Time Sheet KN'!Q32-'Time Sheet KN'!P32)*24</f>
        <v>5</v>
      </c>
      <c r="Q32" s="104">
        <f>VALUE('Time Sheet KN'!S32-'Time Sheet KN'!R32)*24</f>
        <v>5.0000000000000009</v>
      </c>
      <c r="R32" s="104">
        <f>VALUE('Time Sheet KN'!U32-'Time Sheet KN'!T32)*24</f>
        <v>0</v>
      </c>
      <c r="S32" s="105">
        <f t="shared" si="102"/>
        <v>10</v>
      </c>
      <c r="T32" s="5">
        <f t="shared" si="103"/>
        <v>0</v>
      </c>
      <c r="U32" s="5"/>
      <c r="V32" s="5">
        <f>LOOKUP(V$6,'Daily Absent'!$O$6:$AX$6,'Daily Absent'!$O32:$AX32)</f>
        <v>1</v>
      </c>
      <c r="W32" s="104">
        <f>VALUE('Time Sheet KN'!X32-'Time Sheet KN'!W32)*24</f>
        <v>5</v>
      </c>
      <c r="X32" s="104">
        <f>VALUE('Time Sheet KN'!Z32-'Time Sheet KN'!Y32)*24</f>
        <v>5.0000000000000009</v>
      </c>
      <c r="Y32" s="104">
        <f>VALUE('Time Sheet KN'!AB32-'Time Sheet KN'!AA32)*24</f>
        <v>0</v>
      </c>
      <c r="Z32" s="105">
        <f t="shared" si="104"/>
        <v>10</v>
      </c>
      <c r="AA32" s="5">
        <f t="shared" si="105"/>
        <v>0</v>
      </c>
      <c r="AB32" s="5"/>
      <c r="AC32" s="5">
        <f>LOOKUP(AC$6,'Daily Absent'!$O$6:$AX$6,'Daily Absent'!$O32:$AX32)</f>
        <v>1</v>
      </c>
      <c r="AD32" s="104">
        <f>VALUE('Time Sheet KN'!AE32-'Time Sheet KN'!AD32)*24</f>
        <v>5</v>
      </c>
      <c r="AE32" s="104">
        <f>VALUE('Time Sheet KN'!AG32-'Time Sheet KN'!AF32)*24</f>
        <v>5.0000000000000009</v>
      </c>
      <c r="AF32" s="104">
        <f>VALUE('Time Sheet KN'!AI32-'Time Sheet KN'!AH32)*24</f>
        <v>0</v>
      </c>
      <c r="AG32" s="105">
        <f t="shared" si="106"/>
        <v>10</v>
      </c>
      <c r="AH32" s="5">
        <f t="shared" si="107"/>
        <v>0</v>
      </c>
      <c r="AI32" s="5"/>
      <c r="AJ32" s="5">
        <f>LOOKUP(AJ$6,'Daily Absent'!$O$6:$AX$6,'Daily Absent'!$O32:$AX32)</f>
        <v>1</v>
      </c>
      <c r="AK32" s="104">
        <f>VALUE('Time Sheet KN'!AL32-'Time Sheet KN'!AK32)*24</f>
        <v>5</v>
      </c>
      <c r="AL32" s="104">
        <f>VALUE('Time Sheet KN'!AN32-'Time Sheet KN'!AM32)*24</f>
        <v>5.0000000000000009</v>
      </c>
      <c r="AM32" s="104">
        <f>VALUE('Time Sheet KN'!AP32-'Time Sheet KN'!AO32)*24</f>
        <v>0</v>
      </c>
      <c r="AN32" s="105">
        <f t="shared" si="108"/>
        <v>10</v>
      </c>
      <c r="AO32" s="5">
        <f t="shared" si="109"/>
        <v>0</v>
      </c>
      <c r="AP32" s="5"/>
      <c r="AQ32" s="5">
        <f>LOOKUP(AQ$6,'Daily Absent'!$O$6:$AX$6,'Daily Absent'!$O32:$AX32)</f>
        <v>1</v>
      </c>
      <c r="AR32" s="104">
        <f>VALUE('Time Sheet KN'!AS32-'Time Sheet KN'!AR32)*24</f>
        <v>5</v>
      </c>
      <c r="AS32" s="104">
        <f>VALUE('Time Sheet KN'!AU32-'Time Sheet KN'!AT32)*24</f>
        <v>4.0000000000000018</v>
      </c>
      <c r="AT32" s="104">
        <f>VALUE('Time Sheet KN'!AW32-'Time Sheet KN'!AV32)*24</f>
        <v>0</v>
      </c>
      <c r="AU32" s="105">
        <f t="shared" si="110"/>
        <v>9</v>
      </c>
      <c r="AV32" s="5">
        <f t="shared" si="111"/>
        <v>1.7763568394002505E-15</v>
      </c>
      <c r="AW32" s="5"/>
      <c r="AX32" s="5">
        <f>LOOKUP(AX$6,'Daily Absent'!$O$6:$AX$6,'Daily Absent'!$O32:$AX32)</f>
        <v>1</v>
      </c>
      <c r="AY32" s="104">
        <f>VALUE('Time Sheet KN'!AZ32-'Time Sheet KN'!AY32)*24</f>
        <v>4</v>
      </c>
      <c r="AZ32" s="104">
        <f>VALUE('Time Sheet KN'!BB32-'Time Sheet KN'!BA32)*24</f>
        <v>3</v>
      </c>
      <c r="BA32" s="104">
        <f>VALUE('Time Sheet KN'!BD32-'Time Sheet KN'!BC32)*24</f>
        <v>0</v>
      </c>
      <c r="BB32" s="105">
        <f t="shared" si="112"/>
        <v>0</v>
      </c>
      <c r="BC32" s="5">
        <f t="shared" si="113"/>
        <v>7</v>
      </c>
      <c r="BD32" s="5"/>
      <c r="BE32" s="5">
        <f>LOOKUP(BE$6,'Daily Absent'!$O$6:$AX$6,'Daily Absent'!$O32:$AX32)</f>
        <v>1</v>
      </c>
      <c r="BF32" s="104">
        <f>VALUE('Time Sheet KN'!BG32-'Time Sheet KN'!BF32)*24</f>
        <v>5</v>
      </c>
      <c r="BG32" s="104">
        <f>VALUE('Time Sheet KN'!BI32-'Time Sheet KN'!BH32)*24</f>
        <v>5.0000000000000009</v>
      </c>
      <c r="BH32" s="104">
        <f>VALUE('Time Sheet KN'!BK32-'Time Sheet KN'!BJ32)*24</f>
        <v>0</v>
      </c>
      <c r="BI32" s="105">
        <f t="shared" si="114"/>
        <v>10</v>
      </c>
      <c r="BJ32" s="5">
        <f t="shared" si="115"/>
        <v>0</v>
      </c>
      <c r="BK32" s="5"/>
      <c r="BL32" s="5">
        <f>LOOKUP(BL$6,'Daily Absent'!$O$6:$AX$6,'Daily Absent'!$O32:$AX32)</f>
        <v>1</v>
      </c>
      <c r="BM32" s="104">
        <f>VALUE('Time Sheet KN'!BN32-'Time Sheet KN'!BM32)*24</f>
        <v>5</v>
      </c>
      <c r="BN32" s="104">
        <f>VALUE('Time Sheet KN'!BP32-'Time Sheet KN'!BO32)*24</f>
        <v>5.0000000000000009</v>
      </c>
      <c r="BO32" s="104">
        <f>VALUE('Time Sheet KN'!BR32-'Time Sheet KN'!BQ32)*24</f>
        <v>0</v>
      </c>
      <c r="BP32" s="105">
        <f t="shared" si="116"/>
        <v>10</v>
      </c>
      <c r="BQ32" s="5">
        <f t="shared" si="117"/>
        <v>0</v>
      </c>
      <c r="BR32" s="5"/>
      <c r="BS32" s="5">
        <f>LOOKUP(BS$6,'Daily Absent'!$O$6:$AX$6,'Daily Absent'!$O32:$AX32)</f>
        <v>1</v>
      </c>
      <c r="BT32" s="104">
        <f>VALUE('Time Sheet KN'!BU32-'Time Sheet KN'!BT32)*24</f>
        <v>5</v>
      </c>
      <c r="BU32" s="104">
        <f>VALUE('Time Sheet KN'!BW32-'Time Sheet KN'!BV32)*24</f>
        <v>5.0000000000000009</v>
      </c>
      <c r="BV32" s="104">
        <f>VALUE('Time Sheet KN'!BY32-'Time Sheet KN'!BX32)*24</f>
        <v>0</v>
      </c>
      <c r="BW32" s="105">
        <f t="shared" si="118"/>
        <v>10</v>
      </c>
      <c r="BX32" s="5">
        <f t="shared" si="119"/>
        <v>0</v>
      </c>
      <c r="BY32" s="5"/>
      <c r="BZ32" s="5">
        <f>LOOKUP(BZ$6,'Daily Absent'!$O$6:$AX$6,'Daily Absent'!$O32:$AX32)</f>
        <v>0</v>
      </c>
      <c r="CA32" s="104">
        <f>VALUE('Time Sheet KN'!CB32-'Time Sheet KN'!CA32)*24</f>
        <v>0</v>
      </c>
      <c r="CB32" s="104">
        <f>VALUE('Time Sheet KN'!CD32-'Time Sheet KN'!CC32)*24</f>
        <v>0</v>
      </c>
      <c r="CC32" s="104">
        <f>VALUE('Time Sheet KN'!CF32-'Time Sheet KN'!CE32)*24</f>
        <v>0</v>
      </c>
      <c r="CD32" s="105">
        <f t="shared" si="120"/>
        <v>0</v>
      </c>
      <c r="CE32" s="5">
        <f t="shared" si="121"/>
        <v>0</v>
      </c>
      <c r="CF32" s="5"/>
      <c r="CG32" s="5">
        <f>LOOKUP(CG$6,'Daily Absent'!$O$6:$AX$6,'Daily Absent'!$O32:$AX32)</f>
        <v>1</v>
      </c>
      <c r="CH32" s="104">
        <f>VALUE('Time Sheet KN'!CI32-'Time Sheet KN'!CH32)*24</f>
        <v>5</v>
      </c>
      <c r="CI32" s="104">
        <f>VALUE('Time Sheet KN'!CK32-'Time Sheet KN'!CJ32)*24</f>
        <v>5.0000000000000009</v>
      </c>
      <c r="CJ32" s="104">
        <f>VALUE('Time Sheet KN'!CM32-'Time Sheet KN'!CL32)*24</f>
        <v>0</v>
      </c>
      <c r="CK32" s="105">
        <f t="shared" si="122"/>
        <v>10</v>
      </c>
      <c r="CL32" s="5">
        <f t="shared" si="123"/>
        <v>0</v>
      </c>
      <c r="CM32" s="5"/>
      <c r="CN32" s="5">
        <f>LOOKUP(CN$6,'Daily Absent'!$O$6:$AX$6,'Daily Absent'!$O32:$AX32)</f>
        <v>1</v>
      </c>
      <c r="CO32" s="104">
        <f>VALUE('Time Sheet KN'!CP32-'Time Sheet KN'!CO32)*24</f>
        <v>5</v>
      </c>
      <c r="CP32" s="104">
        <f>VALUE('Time Sheet KN'!CR32-'Time Sheet KN'!CQ32)*24</f>
        <v>4.0000000000000018</v>
      </c>
      <c r="CQ32" s="104">
        <f>VALUE('Time Sheet KN'!CT32-'Time Sheet KN'!CS32)*24</f>
        <v>0</v>
      </c>
      <c r="CR32" s="105">
        <f t="shared" si="124"/>
        <v>9</v>
      </c>
      <c r="CS32" s="5">
        <f t="shared" si="125"/>
        <v>1.7763568394002505E-15</v>
      </c>
      <c r="CT32" s="5"/>
      <c r="CU32" s="5">
        <f>LOOKUP(CU$6,'Daily Absent'!$O$6:$AX$6,'Daily Absent'!$O32:$AX32)</f>
        <v>1</v>
      </c>
      <c r="CV32" s="104">
        <f>VALUE('Time Sheet KN'!CW32-'Time Sheet KN'!CV32)*24</f>
        <v>4</v>
      </c>
      <c r="CW32" s="104">
        <f>VALUE('Time Sheet KN'!CY32-'Time Sheet KN'!CX32)*24</f>
        <v>3</v>
      </c>
      <c r="CX32" s="104">
        <f>VALUE('Time Sheet KN'!DA32-'Time Sheet KN'!CZ32)*24</f>
        <v>0</v>
      </c>
      <c r="CY32" s="105">
        <f t="shared" si="126"/>
        <v>0</v>
      </c>
      <c r="CZ32" s="5">
        <f t="shared" si="127"/>
        <v>7</v>
      </c>
      <c r="DA32" s="5"/>
      <c r="DB32" s="5">
        <f>LOOKUP(DB$6,'Daily Absent'!$O$6:$AX$6,'Daily Absent'!$O32:$AX32)</f>
        <v>1</v>
      </c>
      <c r="DC32" s="104">
        <f>VALUE('Time Sheet KN'!DD32-'Time Sheet KN'!DC32)*24</f>
        <v>5</v>
      </c>
      <c r="DD32" s="104">
        <f>VALUE('Time Sheet KN'!DF32-'Time Sheet KN'!DE32)*24</f>
        <v>5.0000000000000009</v>
      </c>
      <c r="DE32" s="104">
        <f>VALUE('Time Sheet KN'!DH32-'Time Sheet KN'!DG32)*24</f>
        <v>0</v>
      </c>
      <c r="DF32" s="105">
        <f t="shared" si="128"/>
        <v>10</v>
      </c>
      <c r="DG32" s="5">
        <f t="shared" si="129"/>
        <v>0</v>
      </c>
      <c r="DH32" s="5"/>
      <c r="DI32" s="5">
        <f>LOOKUP(DI$6,'Daily Absent'!$O$6:$AX$6,'Daily Absent'!$O32:$AX32)</f>
        <v>1</v>
      </c>
      <c r="DJ32" s="104">
        <f>VALUE('Time Sheet KN'!DK32-'Time Sheet KN'!DJ32)*24</f>
        <v>5</v>
      </c>
      <c r="DK32" s="104">
        <f>VALUE('Time Sheet KN'!DM32-'Time Sheet KN'!DL32)*24</f>
        <v>5.0000000000000009</v>
      </c>
      <c r="DL32" s="104">
        <f>VALUE('Time Sheet KN'!DO32-'Time Sheet KN'!DN32)*24</f>
        <v>0</v>
      </c>
      <c r="DM32" s="105">
        <f t="shared" si="130"/>
        <v>10</v>
      </c>
      <c r="DN32" s="5">
        <f t="shared" si="131"/>
        <v>0</v>
      </c>
      <c r="DO32" s="5"/>
      <c r="DP32" s="5">
        <f>LOOKUP(DP$6,'Daily Absent'!$O$6:$AX$6,'Daily Absent'!$O32:$AX32)</f>
        <v>1</v>
      </c>
      <c r="DQ32" s="104">
        <f>VALUE('Time Sheet KN'!DR32-'Time Sheet KN'!DQ32)*24</f>
        <v>5</v>
      </c>
      <c r="DR32" s="104">
        <f>VALUE('Time Sheet KN'!DT32-'Time Sheet KN'!DS32)*24</f>
        <v>5.0000000000000009</v>
      </c>
      <c r="DS32" s="104">
        <f>VALUE('Time Sheet KN'!DV32-'Time Sheet KN'!DU32)*24</f>
        <v>0</v>
      </c>
      <c r="DT32" s="105">
        <f t="shared" si="132"/>
        <v>10</v>
      </c>
      <c r="DU32" s="5">
        <f t="shared" si="133"/>
        <v>0</v>
      </c>
      <c r="DV32" s="5"/>
      <c r="DW32" s="5">
        <f>LOOKUP(DW$6,'Daily Absent'!$O$6:$AX$6,'Daily Absent'!$O32:$AX32)</f>
        <v>1</v>
      </c>
      <c r="DX32" s="104">
        <f>VALUE('Time Sheet KN'!DY32-'Time Sheet KN'!DX32)*24</f>
        <v>5</v>
      </c>
      <c r="DY32" s="104">
        <f>VALUE('Time Sheet KN'!EA32-'Time Sheet KN'!DZ32)*24</f>
        <v>5.0000000000000009</v>
      </c>
      <c r="DZ32" s="104">
        <f>VALUE('Time Sheet KN'!EC32-'Time Sheet KN'!EB32)*24</f>
        <v>0</v>
      </c>
      <c r="EA32" s="105">
        <f t="shared" si="134"/>
        <v>10</v>
      </c>
      <c r="EB32" s="5">
        <f t="shared" si="135"/>
        <v>0</v>
      </c>
      <c r="EC32" s="5"/>
      <c r="ED32" s="5">
        <f>LOOKUP(ED$6,'Daily Absent'!$O$6:$AX$6,'Daily Absent'!$O32:$AX32)</f>
        <v>1</v>
      </c>
      <c r="EE32" s="104">
        <f>VALUE('Time Sheet KN'!EF32-'Time Sheet KN'!EE32)*24</f>
        <v>5</v>
      </c>
      <c r="EF32" s="104">
        <f>VALUE('Time Sheet KN'!EH32-'Time Sheet KN'!EG32)*24</f>
        <v>5.0000000000000009</v>
      </c>
      <c r="EG32" s="104">
        <f>VALUE('Time Sheet KN'!EJ32-'Time Sheet KN'!EI32)*24</f>
        <v>0</v>
      </c>
      <c r="EH32" s="105">
        <f t="shared" si="136"/>
        <v>10</v>
      </c>
      <c r="EI32" s="5">
        <f t="shared" si="137"/>
        <v>0</v>
      </c>
      <c r="EJ32" s="5"/>
      <c r="EK32" s="5">
        <f>LOOKUP(EK$6,'Daily Absent'!$O$6:$AX$6,'Daily Absent'!$O32:$AX32)</f>
        <v>1</v>
      </c>
      <c r="EL32" s="104">
        <f>VALUE('Time Sheet KN'!EM32-'Time Sheet KN'!EL32)*24</f>
        <v>5</v>
      </c>
      <c r="EM32" s="104">
        <f>VALUE('Time Sheet KN'!EO32-'Time Sheet KN'!EN32)*24</f>
        <v>5.0000000000000009</v>
      </c>
      <c r="EN32" s="104">
        <f>VALUE('Time Sheet KN'!EQ32-'Time Sheet KN'!EP32)*24</f>
        <v>0</v>
      </c>
      <c r="EO32" s="105">
        <f t="shared" si="138"/>
        <v>9</v>
      </c>
      <c r="EP32" s="5">
        <f t="shared" si="139"/>
        <v>1</v>
      </c>
      <c r="EQ32" s="5"/>
      <c r="ER32" s="5">
        <f>LOOKUP(ER$6,'Daily Absent'!$O$6:$AX$6,'Daily Absent'!$O32:$AX32)</f>
        <v>0</v>
      </c>
      <c r="ES32" s="104">
        <f>VALUE('Time Sheet KN'!ET32-'Time Sheet KN'!ES32)*24</f>
        <v>0</v>
      </c>
      <c r="ET32" s="104">
        <f>VALUE('Time Sheet KN'!EV32-'Time Sheet KN'!EU32)*24</f>
        <v>0</v>
      </c>
      <c r="EU32" s="104">
        <f>VALUE('Time Sheet KN'!EX32-'Time Sheet KN'!EW32)*24</f>
        <v>0</v>
      </c>
      <c r="EV32" s="105">
        <f t="shared" si="140"/>
        <v>0</v>
      </c>
      <c r="EW32" s="5">
        <f t="shared" si="141"/>
        <v>0</v>
      </c>
      <c r="EX32" s="5"/>
      <c r="EY32" s="5">
        <f>LOOKUP(EY$6,'Daily Absent'!$O$6:$AX$6,'Daily Absent'!$O32:$AX32)</f>
        <v>1</v>
      </c>
      <c r="EZ32" s="104">
        <f>VALUE('Time Sheet KN'!FA32-'Time Sheet KN'!EZ32)*24</f>
        <v>5</v>
      </c>
      <c r="FA32" s="104">
        <f>VALUE('Time Sheet KN'!FC32-'Time Sheet KN'!FB32)*24</f>
        <v>5.0000000000000009</v>
      </c>
      <c r="FB32" s="104">
        <f>VALUE('Time Sheet KN'!FE32-'Time Sheet KN'!FD32)*24</f>
        <v>0</v>
      </c>
      <c r="FC32" s="105">
        <f t="shared" si="142"/>
        <v>10</v>
      </c>
      <c r="FD32" s="5">
        <f t="shared" si="143"/>
        <v>0</v>
      </c>
      <c r="FE32" s="5"/>
      <c r="FF32" s="5">
        <f>LOOKUP(FF$6,'Daily Absent'!$O$6:$AX$6,'Daily Absent'!$O32:$AX32)</f>
        <v>1</v>
      </c>
      <c r="FG32" s="104">
        <f>VALUE('Time Sheet KN'!FH32-'Time Sheet KN'!FG32)*24</f>
        <v>0</v>
      </c>
      <c r="FH32" s="104">
        <f>VALUE('Time Sheet KN'!FJ32-'Time Sheet KN'!FI32)*24</f>
        <v>0</v>
      </c>
      <c r="FI32" s="104">
        <f>VALUE('Time Sheet KN'!FL32-'Time Sheet KN'!FK32)*24</f>
        <v>0</v>
      </c>
      <c r="FJ32" s="105">
        <f t="shared" si="144"/>
        <v>0</v>
      </c>
      <c r="FK32" s="5">
        <f t="shared" si="145"/>
        <v>0</v>
      </c>
      <c r="FL32" s="5"/>
      <c r="FM32" s="5">
        <f>LOOKUP(FM$6,'Daily Absent'!$O$6:$AX$6,'Daily Absent'!$O32:$AX32)</f>
        <v>0</v>
      </c>
      <c r="FN32" s="104">
        <f>VALUE('Time Sheet KN'!FO32-'Time Sheet KN'!FN32)*24</f>
        <v>0</v>
      </c>
      <c r="FO32" s="104">
        <f>VALUE('Time Sheet KN'!FQ32-'Time Sheet KN'!FP32)*24</f>
        <v>0</v>
      </c>
      <c r="FP32" s="104">
        <f>VALUE('Time Sheet KN'!FS32-'Time Sheet KN'!FR32)*24</f>
        <v>0</v>
      </c>
      <c r="FQ32" s="105">
        <f t="shared" si="146"/>
        <v>0</v>
      </c>
      <c r="FR32" s="5">
        <f t="shared" si="147"/>
        <v>0</v>
      </c>
      <c r="FS32" s="5"/>
      <c r="FT32" s="5">
        <f>LOOKUP(FT$6,'Daily Absent'!$O$6:$AX$6,'Daily Absent'!$O32:$AX32)</f>
        <v>0</v>
      </c>
      <c r="FU32" s="104">
        <f>VALUE('Time Sheet KN'!FV32-'Time Sheet KN'!FU32)*24</f>
        <v>0</v>
      </c>
      <c r="FV32" s="104">
        <f>VALUE('Time Sheet KN'!FX32-'Time Sheet KN'!FW32)*24</f>
        <v>0</v>
      </c>
      <c r="FW32" s="104">
        <f>VALUE('Time Sheet KN'!FZ32-'Time Sheet KN'!FY32)*24</f>
        <v>0</v>
      </c>
      <c r="FX32" s="105">
        <f t="shared" si="148"/>
        <v>0</v>
      </c>
      <c r="FY32" s="5">
        <f t="shared" si="149"/>
        <v>0</v>
      </c>
      <c r="FZ32" s="5"/>
      <c r="GA32" s="5">
        <f>LOOKUP(GA$6,'Daily Absent'!$O$6:$AX$6,'Daily Absent'!$O32:$AX32)</f>
        <v>0</v>
      </c>
      <c r="GB32" s="104">
        <f>VALUE('Time Sheet KN'!GC32-'Time Sheet KN'!GB32)*24</f>
        <v>0</v>
      </c>
      <c r="GC32" s="104">
        <f>VALUE('Time Sheet KN'!GE32-'Time Sheet KN'!GD32)*24</f>
        <v>0</v>
      </c>
      <c r="GD32" s="104">
        <f>VALUE('Time Sheet KN'!GG32-'Time Sheet KN'!GF32)*24</f>
        <v>0</v>
      </c>
      <c r="GE32" s="105">
        <f t="shared" si="150"/>
        <v>0</v>
      </c>
      <c r="GF32" s="5">
        <f t="shared" si="151"/>
        <v>0</v>
      </c>
      <c r="GG32" s="5"/>
      <c r="GH32" s="5">
        <f>LOOKUP(GH$6,'Daily Absent'!$O$6:$AX$6,'Daily Absent'!$O32:$AX32)</f>
        <v>0</v>
      </c>
      <c r="GI32" s="104">
        <f>VALUE('Time Sheet KN'!GJ32-'Time Sheet KN'!GI32)*24</f>
        <v>0</v>
      </c>
      <c r="GJ32" s="104">
        <f>VALUE('Time Sheet KN'!GL32-'Time Sheet KN'!GK32)*24</f>
        <v>0</v>
      </c>
      <c r="GK32" s="104">
        <f>VALUE('Time Sheet KN'!GN32-'Time Sheet KN'!GM32)*24</f>
        <v>0</v>
      </c>
      <c r="GL32" s="105">
        <f t="shared" si="152"/>
        <v>0</v>
      </c>
      <c r="GM32" s="5">
        <f t="shared" si="153"/>
        <v>0</v>
      </c>
      <c r="GN32" s="5"/>
      <c r="GO32" s="5">
        <f>LOOKUP(GO$6,'Daily Absent'!$O$6:$AX$6,'Daily Absent'!$O32:$AX32)</f>
        <v>0</v>
      </c>
      <c r="GP32" s="104">
        <f>VALUE('Time Sheet KN'!GQ32-'Time Sheet KN'!GP32)*24</f>
        <v>0</v>
      </c>
      <c r="GQ32" s="104">
        <f>VALUE('Time Sheet KN'!GS32-'Time Sheet KN'!GR32)*24</f>
        <v>0</v>
      </c>
      <c r="GR32" s="104">
        <f>VALUE('Time Sheet KN'!GU32-'Time Sheet KN'!GT32)*24</f>
        <v>0</v>
      </c>
      <c r="GS32" s="105">
        <f t="shared" si="154"/>
        <v>0</v>
      </c>
      <c r="GT32" s="5">
        <f t="shared" si="155"/>
        <v>0</v>
      </c>
      <c r="GU32" s="5"/>
      <c r="GV32" s="5">
        <f>LOOKUP(GV$6,'Daily Absent'!$O$6:$AX$6,'Daily Absent'!$O32:$AX32)</f>
        <v>0</v>
      </c>
      <c r="GW32" s="104">
        <f>VALUE('Time Sheet KN'!GX32-'Time Sheet KN'!GW32)*24</f>
        <v>0</v>
      </c>
      <c r="GX32" s="104">
        <f>VALUE('Time Sheet KN'!GZ32-'Time Sheet KN'!GY32)*24</f>
        <v>0</v>
      </c>
      <c r="GY32" s="104">
        <f>VALUE('Time Sheet KN'!HB32-'Time Sheet KN'!HA32)*24</f>
        <v>0</v>
      </c>
      <c r="GZ32" s="105">
        <f t="shared" si="156"/>
        <v>0</v>
      </c>
      <c r="HA32" s="5">
        <f t="shared" si="157"/>
        <v>0</v>
      </c>
      <c r="HB32" s="5"/>
      <c r="HC32" s="5">
        <f>LOOKUP(HC$6,'Daily Absent'!$O$6:$AX$6,'Daily Absent'!$O32:$AX32)</f>
        <v>0</v>
      </c>
      <c r="HD32" s="104">
        <f>VALUE('Time Sheet KN'!HE32-'Time Sheet KN'!HD32)*24</f>
        <v>0</v>
      </c>
      <c r="HE32" s="104">
        <f>VALUE('Time Sheet KN'!HG32-'Time Sheet KN'!HF32)*24</f>
        <v>0</v>
      </c>
      <c r="HF32" s="104">
        <f>VALUE('Time Sheet KN'!HI32-'Time Sheet KN'!HH32)*24</f>
        <v>0</v>
      </c>
      <c r="HG32" s="105">
        <f t="shared" si="158"/>
        <v>0</v>
      </c>
      <c r="HH32" s="5">
        <f t="shared" si="159"/>
        <v>0</v>
      </c>
      <c r="HI32" s="5"/>
      <c r="HJ32" s="5">
        <f>LOOKUP(HJ$6,'Daily Absent'!$O$6:$AX$6,'Daily Absent'!$O32:$AX32)</f>
        <v>0</v>
      </c>
      <c r="HK32" s="104">
        <f>VALUE('Time Sheet KN'!HL32-'Time Sheet KN'!HK32)*24</f>
        <v>0</v>
      </c>
      <c r="HL32" s="104">
        <f>VALUE('Time Sheet KN'!HN32-'Time Sheet KN'!HM32)*24</f>
        <v>0</v>
      </c>
      <c r="HM32" s="104">
        <f>VALUE('Time Sheet KN'!HP32-'Time Sheet KN'!HO32)*24</f>
        <v>0</v>
      </c>
      <c r="HN32" s="105">
        <f t="shared" si="160"/>
        <v>0</v>
      </c>
      <c r="HO32" s="5">
        <f t="shared" si="161"/>
        <v>0</v>
      </c>
      <c r="HP32" s="5"/>
      <c r="HQ32" s="5">
        <f>LOOKUP(HQ$6,'Daily Absent'!$O$6:$AX$6,'Daily Absent'!$O32:$AX32)</f>
        <v>0</v>
      </c>
      <c r="HR32" s="104">
        <f>VALUE('Time Sheet KN'!HS32-'Time Sheet KN'!HR32)*24</f>
        <v>0</v>
      </c>
      <c r="HS32" s="104">
        <f>VALUE('Time Sheet KN'!HU32-'Time Sheet KN'!HT32)*24</f>
        <v>0</v>
      </c>
      <c r="HT32" s="104">
        <f>VALUE('Time Sheet KN'!HW32-'Time Sheet KN'!HV32)*24</f>
        <v>0</v>
      </c>
      <c r="HU32" s="105">
        <f t="shared" si="162"/>
        <v>0</v>
      </c>
      <c r="HV32" s="5">
        <f t="shared" si="163"/>
        <v>0</v>
      </c>
      <c r="HW32" s="5"/>
      <c r="HX32" s="5">
        <f>LOOKUP(HX$6,'Daily Absent'!$O$6:$AX$6,'Daily Absent'!$O32:$AX32)</f>
        <v>0</v>
      </c>
      <c r="HY32" s="104">
        <f>VALUE('Time Sheet KN'!HZ32-'Time Sheet KN'!HY32)*24</f>
        <v>0</v>
      </c>
      <c r="HZ32" s="104">
        <f>VALUE('Time Sheet KN'!IB32-'Time Sheet KN'!IA32)*24</f>
        <v>0</v>
      </c>
      <c r="IA32" s="104">
        <f>VALUE('Time Sheet KN'!ID32-'Time Sheet KN'!IC32)*24</f>
        <v>0</v>
      </c>
      <c r="IB32" s="105">
        <f t="shared" si="164"/>
        <v>0</v>
      </c>
      <c r="IC32" s="5">
        <f t="shared" si="165"/>
        <v>0</v>
      </c>
      <c r="ID32" s="5"/>
      <c r="IE32" s="5">
        <f>LOOKUP(IE$6,'Daily Absent'!$O$6:$AX$6,'Daily Absent'!$O32:$AX32)</f>
        <v>0</v>
      </c>
      <c r="IF32" s="104">
        <f>VALUE('Time Sheet KN'!IG32-'Time Sheet KN'!IF32)*24</f>
        <v>0</v>
      </c>
      <c r="IG32" s="104">
        <f>VALUE('Time Sheet KN'!II32-'Time Sheet KN'!IH32)*24</f>
        <v>0</v>
      </c>
      <c r="IH32" s="104">
        <f>VALUE('Time Sheet KN'!IK32-'Time Sheet KN'!IJ32)*24</f>
        <v>0</v>
      </c>
      <c r="II32" s="105">
        <f t="shared" si="166"/>
        <v>0</v>
      </c>
      <c r="IJ32" s="5">
        <f t="shared" si="167"/>
        <v>0</v>
      </c>
      <c r="IK32" s="5"/>
      <c r="IL32" s="5">
        <f>LOOKUP(IL$6,'Daily Absent'!$O$6:$AX$6,'Daily Absent'!$O32:$AX32)</f>
        <v>0</v>
      </c>
      <c r="IM32" s="104">
        <f>VALUE('Time Sheet KN'!IN32-'Time Sheet KN'!IM32)*24</f>
        <v>0</v>
      </c>
      <c r="IN32" s="104">
        <f>VALUE('Time Sheet KN'!IP32-'Time Sheet KN'!IO32)*24</f>
        <v>0</v>
      </c>
      <c r="IO32" s="104">
        <f>VALUE('Time Sheet KN'!IR32-'Time Sheet KN'!IQ32)*24</f>
        <v>0</v>
      </c>
      <c r="IP32" s="105">
        <f t="shared" si="168"/>
        <v>0</v>
      </c>
      <c r="IQ32" s="5">
        <f t="shared" si="169"/>
        <v>0</v>
      </c>
      <c r="IR32" s="5"/>
      <c r="IS32" s="5">
        <f>LOOKUP(IS$6,'Daily Absent'!$O$6:$AX$6,'Daily Absent'!$O32:$AX32)</f>
        <v>0</v>
      </c>
      <c r="IT32" s="104">
        <f>VALUE('Time Sheet KN'!IU32-'Time Sheet KN'!IT32)*24</f>
        <v>0</v>
      </c>
      <c r="IU32" s="104">
        <f>VALUE('Time Sheet KN'!IW32-'Time Sheet KN'!IV32)*24</f>
        <v>0</v>
      </c>
      <c r="IV32" s="104">
        <f>VALUE('Time Sheet KN'!IY32-'Time Sheet KN'!IX32)*24</f>
        <v>0</v>
      </c>
      <c r="IW32" s="105">
        <f t="shared" si="170"/>
        <v>0</v>
      </c>
      <c r="IX32" s="5">
        <f t="shared" si="171"/>
        <v>0</v>
      </c>
      <c r="IY32" s="5"/>
      <c r="IZ32" s="5">
        <f>LOOKUP(IZ$6,'Daily Absent'!$O$6:$AX$6,'Daily Absent'!$O32:$AX32)</f>
        <v>0</v>
      </c>
      <c r="JA32" s="104">
        <f>VALUE('Time Sheet KN'!JB32-'Time Sheet KN'!JA32)*24</f>
        <v>0</v>
      </c>
      <c r="JB32" s="104">
        <f>VALUE('Time Sheet KN'!JD32-'Time Sheet KN'!JC32)*24</f>
        <v>0</v>
      </c>
      <c r="JC32" s="104">
        <f>VALUE('Time Sheet KN'!JF32-'Time Sheet KN'!JE32)*24</f>
        <v>0</v>
      </c>
      <c r="JD32" s="105">
        <f t="shared" si="172"/>
        <v>0</v>
      </c>
      <c r="JE32" s="5">
        <f t="shared" si="173"/>
        <v>0</v>
      </c>
      <c r="JF32" s="5"/>
    </row>
    <row r="33" spans="1:266" ht="20" customHeight="1">
      <c r="A33" s="54">
        <f>IF('Master MP Status'!A33&gt;0,'Master MP Status'!A33,"")</f>
        <v>25</v>
      </c>
      <c r="B33" s="5" t="str">
        <f>IF(ISTEXT('Master MP Status'!B33),'Master MP Status'!B33,"")</f>
        <v>INDIRECT</v>
      </c>
      <c r="C33" s="153">
        <f>IF(OR(ISTEXT('Master MP Status'!C33),'Master MP Status'!C33&gt;0),'Master MP Status'!C33,"")</f>
        <v>250066</v>
      </c>
      <c r="D33" s="154" t="str">
        <f>IF(OR(ISTEXT('Master MP Status'!D33),'Master MP Status'!D33&gt;0),'Master MP Status'!D33,"")</f>
        <v>250080</v>
      </c>
      <c r="E33" s="5" t="str">
        <f>IF(ISTEXT('Master MP Status'!E33),'Master MP Status'!E33,"")</f>
        <v>TIRA</v>
      </c>
      <c r="F33" s="5" t="str">
        <f>IF(ISTEXT('Master MP Status'!F33),'Master MP Status'!F33,"")</f>
        <v/>
      </c>
      <c r="G33" s="5" t="str">
        <f>IF(ISTEXT('Master MP Status'!G33),'Master MP Status'!G33,"")</f>
        <v>Local</v>
      </c>
      <c r="H33" s="5" t="str">
        <f>IF(ISTEXT('Master MP Status'!H33),'Master MP Status'!H33,"")</f>
        <v>SITE</v>
      </c>
      <c r="I33" s="5" t="str">
        <f>IF(ISTEXT('Master MP Status'!I33),'Master MP Status'!I33,"")</f>
        <v>Laundry</v>
      </c>
      <c r="J33" s="5" t="str">
        <f>IF(ISTEXT('Master MP Status'!J33),'Master MP Status'!J33,"")</f>
        <v>Laundry</v>
      </c>
      <c r="K33" s="9">
        <f>IF(OR('Master MP Status'!K33=0,'Master MP Status'!K33=""),"",'Master MP Status'!K33)</f>
        <v>45741</v>
      </c>
      <c r="L33" s="9">
        <f>IF(OR('Master MP Status'!L33=0,'Master MP Status'!L33=""),"",'Master MP Status'!L33)</f>
        <v>45741</v>
      </c>
      <c r="M33" s="9">
        <f>IF(OR('Master MP Status'!M33=0,'Master MP Status'!M33=""),"",'Master MP Status'!M33)</f>
        <v>45816</v>
      </c>
      <c r="N33" s="5" t="str">
        <f>IF(ISTEXT('Master MP Status'!N33),'Master MP Status'!N33,"")</f>
        <v>Resign</v>
      </c>
      <c r="O33" s="5">
        <f>LOOKUP(O$6,'Daily Absent'!$O$6:$AX$6,'Daily Absent'!$O33:$AX33)</f>
        <v>0</v>
      </c>
      <c r="P33" s="104">
        <f>VALUE('Time Sheet KN'!Q33-'Time Sheet KN'!P33)*24</f>
        <v>0</v>
      </c>
      <c r="Q33" s="104">
        <f>VALUE('Time Sheet KN'!S33-'Time Sheet KN'!R33)*24</f>
        <v>0</v>
      </c>
      <c r="R33" s="104">
        <f>VALUE('Time Sheet KN'!U33-'Time Sheet KN'!T33)*24</f>
        <v>0</v>
      </c>
      <c r="S33" s="105">
        <f t="shared" si="102"/>
        <v>0</v>
      </c>
      <c r="T33" s="5">
        <f t="shared" si="103"/>
        <v>0</v>
      </c>
      <c r="U33" s="5"/>
      <c r="V33" s="5">
        <f>LOOKUP(V$6,'Daily Absent'!$O$6:$AX$6,'Daily Absent'!$O33:$AX33)</f>
        <v>0</v>
      </c>
      <c r="W33" s="104">
        <f>VALUE('Time Sheet KN'!X33-'Time Sheet KN'!W33)*24</f>
        <v>0</v>
      </c>
      <c r="X33" s="104">
        <f>VALUE('Time Sheet KN'!Z33-'Time Sheet KN'!Y33)*24</f>
        <v>0</v>
      </c>
      <c r="Y33" s="104">
        <f>VALUE('Time Sheet KN'!AB33-'Time Sheet KN'!AA33)*24</f>
        <v>0</v>
      </c>
      <c r="Z33" s="105">
        <f t="shared" si="104"/>
        <v>0</v>
      </c>
      <c r="AA33" s="5">
        <f t="shared" si="105"/>
        <v>0</v>
      </c>
      <c r="AB33" s="5"/>
      <c r="AC33" s="5">
        <f>LOOKUP(AC$6,'Daily Absent'!$O$6:$AX$6,'Daily Absent'!$O33:$AX33)</f>
        <v>0</v>
      </c>
      <c r="AD33" s="104">
        <f>VALUE('Time Sheet KN'!AE33-'Time Sheet KN'!AD33)*24</f>
        <v>0</v>
      </c>
      <c r="AE33" s="104">
        <f>VALUE('Time Sheet KN'!AG33-'Time Sheet KN'!AF33)*24</f>
        <v>0</v>
      </c>
      <c r="AF33" s="104">
        <f>VALUE('Time Sheet KN'!AI33-'Time Sheet KN'!AH33)*24</f>
        <v>0</v>
      </c>
      <c r="AG33" s="105">
        <f t="shared" si="106"/>
        <v>0</v>
      </c>
      <c r="AH33" s="5">
        <f t="shared" si="107"/>
        <v>0</v>
      </c>
      <c r="AI33" s="5"/>
      <c r="AJ33" s="5">
        <f>LOOKUP(AJ$6,'Daily Absent'!$O$6:$AX$6,'Daily Absent'!$O33:$AX33)</f>
        <v>0</v>
      </c>
      <c r="AK33" s="104">
        <f>VALUE('Time Sheet KN'!AL33-'Time Sheet KN'!AK33)*24</f>
        <v>0</v>
      </c>
      <c r="AL33" s="104">
        <f>VALUE('Time Sheet KN'!AN33-'Time Sheet KN'!AM33)*24</f>
        <v>0</v>
      </c>
      <c r="AM33" s="104">
        <f>VALUE('Time Sheet KN'!AP33-'Time Sheet KN'!AO33)*24</f>
        <v>0</v>
      </c>
      <c r="AN33" s="105">
        <f t="shared" si="108"/>
        <v>0</v>
      </c>
      <c r="AO33" s="5">
        <f t="shared" si="109"/>
        <v>0</v>
      </c>
      <c r="AP33" s="5"/>
      <c r="AQ33" s="5">
        <f>LOOKUP(AQ$6,'Daily Absent'!$O$6:$AX$6,'Daily Absent'!$O33:$AX33)</f>
        <v>0</v>
      </c>
      <c r="AR33" s="104">
        <f>VALUE('Time Sheet KN'!AS33-'Time Sheet KN'!AR33)*24</f>
        <v>0</v>
      </c>
      <c r="AS33" s="104">
        <f>VALUE('Time Sheet KN'!AU33-'Time Sheet KN'!AT33)*24</f>
        <v>0</v>
      </c>
      <c r="AT33" s="104">
        <f>VALUE('Time Sheet KN'!AW33-'Time Sheet KN'!AV33)*24</f>
        <v>0</v>
      </c>
      <c r="AU33" s="105">
        <f t="shared" si="110"/>
        <v>0</v>
      </c>
      <c r="AV33" s="5">
        <f t="shared" si="111"/>
        <v>0</v>
      </c>
      <c r="AW33" s="5"/>
      <c r="AX33" s="5">
        <f>LOOKUP(AX$6,'Daily Absent'!$O$6:$AX$6,'Daily Absent'!$O33:$AX33)</f>
        <v>0</v>
      </c>
      <c r="AY33" s="104">
        <f>VALUE('Time Sheet KN'!AZ33-'Time Sheet KN'!AY33)*24</f>
        <v>0</v>
      </c>
      <c r="AZ33" s="104">
        <f>VALUE('Time Sheet KN'!BB33-'Time Sheet KN'!BA33)*24</f>
        <v>0</v>
      </c>
      <c r="BA33" s="104">
        <f>VALUE('Time Sheet KN'!BD33-'Time Sheet KN'!BC33)*24</f>
        <v>0</v>
      </c>
      <c r="BB33" s="105">
        <f t="shared" si="112"/>
        <v>0</v>
      </c>
      <c r="BC33" s="5">
        <f t="shared" si="113"/>
        <v>0</v>
      </c>
      <c r="BD33" s="5"/>
      <c r="BE33" s="5">
        <f>LOOKUP(BE$6,'Daily Absent'!$O$6:$AX$6,'Daily Absent'!$O33:$AX33)</f>
        <v>0</v>
      </c>
      <c r="BF33" s="104">
        <f>VALUE('Time Sheet KN'!BG33-'Time Sheet KN'!BF33)*24</f>
        <v>0</v>
      </c>
      <c r="BG33" s="104">
        <f>VALUE('Time Sheet KN'!BI33-'Time Sheet KN'!BH33)*24</f>
        <v>0</v>
      </c>
      <c r="BH33" s="104">
        <f>VALUE('Time Sheet KN'!BK33-'Time Sheet KN'!BJ33)*24</f>
        <v>0</v>
      </c>
      <c r="BI33" s="105">
        <f t="shared" si="114"/>
        <v>0</v>
      </c>
      <c r="BJ33" s="5">
        <f t="shared" si="115"/>
        <v>0</v>
      </c>
      <c r="BK33" s="5"/>
      <c r="BL33" s="5">
        <f>LOOKUP(BL$6,'Daily Absent'!$O$6:$AX$6,'Daily Absent'!$O33:$AX33)</f>
        <v>0</v>
      </c>
      <c r="BM33" s="104">
        <f>VALUE('Time Sheet KN'!BN33-'Time Sheet KN'!BM33)*24</f>
        <v>0</v>
      </c>
      <c r="BN33" s="104">
        <f>VALUE('Time Sheet KN'!BP33-'Time Sheet KN'!BO33)*24</f>
        <v>0</v>
      </c>
      <c r="BO33" s="104">
        <f>VALUE('Time Sheet KN'!BR33-'Time Sheet KN'!BQ33)*24</f>
        <v>0</v>
      </c>
      <c r="BP33" s="105">
        <f t="shared" si="116"/>
        <v>0</v>
      </c>
      <c r="BQ33" s="5">
        <f t="shared" si="117"/>
        <v>0</v>
      </c>
      <c r="BR33" s="5"/>
      <c r="BS33" s="5">
        <f>LOOKUP(BS$6,'Daily Absent'!$O$6:$AX$6,'Daily Absent'!$O33:$AX33)</f>
        <v>0</v>
      </c>
      <c r="BT33" s="104">
        <f>VALUE('Time Sheet KN'!BU33-'Time Sheet KN'!BT33)*24</f>
        <v>0</v>
      </c>
      <c r="BU33" s="104">
        <f>VALUE('Time Sheet KN'!BW33-'Time Sheet KN'!BV33)*24</f>
        <v>0</v>
      </c>
      <c r="BV33" s="104">
        <f>VALUE('Time Sheet KN'!BY33-'Time Sheet KN'!BX33)*24</f>
        <v>0</v>
      </c>
      <c r="BW33" s="105">
        <f t="shared" si="118"/>
        <v>0</v>
      </c>
      <c r="BX33" s="5">
        <f t="shared" si="119"/>
        <v>0</v>
      </c>
      <c r="BY33" s="5"/>
      <c r="BZ33" s="5">
        <f>LOOKUP(BZ$6,'Daily Absent'!$O$6:$AX$6,'Daily Absent'!$O33:$AX33)</f>
        <v>0</v>
      </c>
      <c r="CA33" s="104">
        <f>VALUE('Time Sheet KN'!CB33-'Time Sheet KN'!CA33)*24</f>
        <v>0</v>
      </c>
      <c r="CB33" s="104">
        <f>VALUE('Time Sheet KN'!CD33-'Time Sheet KN'!CC33)*24</f>
        <v>0</v>
      </c>
      <c r="CC33" s="104">
        <f>VALUE('Time Sheet KN'!CF33-'Time Sheet KN'!CE33)*24</f>
        <v>0</v>
      </c>
      <c r="CD33" s="105">
        <f t="shared" si="120"/>
        <v>0</v>
      </c>
      <c r="CE33" s="5">
        <f t="shared" si="121"/>
        <v>0</v>
      </c>
      <c r="CF33" s="5"/>
      <c r="CG33" s="5">
        <f>LOOKUP(CG$6,'Daily Absent'!$O$6:$AX$6,'Daily Absent'!$O33:$AX33)</f>
        <v>0</v>
      </c>
      <c r="CH33" s="104">
        <f>VALUE('Time Sheet KN'!CI33-'Time Sheet KN'!CH33)*24</f>
        <v>0</v>
      </c>
      <c r="CI33" s="104">
        <f>VALUE('Time Sheet KN'!CK33-'Time Sheet KN'!CJ33)*24</f>
        <v>0</v>
      </c>
      <c r="CJ33" s="104">
        <f>VALUE('Time Sheet KN'!CM33-'Time Sheet KN'!CL33)*24</f>
        <v>0</v>
      </c>
      <c r="CK33" s="105">
        <f t="shared" si="122"/>
        <v>0</v>
      </c>
      <c r="CL33" s="5">
        <f t="shared" si="123"/>
        <v>0</v>
      </c>
      <c r="CM33" s="5"/>
      <c r="CN33" s="5">
        <f>LOOKUP(CN$6,'Daily Absent'!$O$6:$AX$6,'Daily Absent'!$O33:$AX33)</f>
        <v>0</v>
      </c>
      <c r="CO33" s="104">
        <f>VALUE('Time Sheet KN'!CP33-'Time Sheet KN'!CO33)*24</f>
        <v>0</v>
      </c>
      <c r="CP33" s="104">
        <f>VALUE('Time Sheet KN'!CR33-'Time Sheet KN'!CQ33)*24</f>
        <v>0</v>
      </c>
      <c r="CQ33" s="104">
        <f>VALUE('Time Sheet KN'!CT33-'Time Sheet KN'!CS33)*24</f>
        <v>0</v>
      </c>
      <c r="CR33" s="105">
        <f t="shared" si="124"/>
        <v>0</v>
      </c>
      <c r="CS33" s="5">
        <f t="shared" si="125"/>
        <v>0</v>
      </c>
      <c r="CT33" s="5"/>
      <c r="CU33" s="5">
        <f>LOOKUP(CU$6,'Daily Absent'!$O$6:$AX$6,'Daily Absent'!$O33:$AX33)</f>
        <v>0</v>
      </c>
      <c r="CV33" s="104">
        <f>VALUE('Time Sheet KN'!CW33-'Time Sheet KN'!CV33)*24</f>
        <v>0</v>
      </c>
      <c r="CW33" s="104">
        <f>VALUE('Time Sheet KN'!CY33-'Time Sheet KN'!CX33)*24</f>
        <v>0</v>
      </c>
      <c r="CX33" s="104">
        <f>VALUE('Time Sheet KN'!DA33-'Time Sheet KN'!CZ33)*24</f>
        <v>0</v>
      </c>
      <c r="CY33" s="105">
        <f t="shared" si="126"/>
        <v>0</v>
      </c>
      <c r="CZ33" s="5">
        <f t="shared" si="127"/>
        <v>0</v>
      </c>
      <c r="DA33" s="5"/>
      <c r="DB33" s="5">
        <f>LOOKUP(DB$6,'Daily Absent'!$O$6:$AX$6,'Daily Absent'!$O33:$AX33)</f>
        <v>0</v>
      </c>
      <c r="DC33" s="104">
        <f>VALUE('Time Sheet KN'!DD33-'Time Sheet KN'!DC33)*24</f>
        <v>0</v>
      </c>
      <c r="DD33" s="104">
        <f>VALUE('Time Sheet KN'!DF33-'Time Sheet KN'!DE33)*24</f>
        <v>0</v>
      </c>
      <c r="DE33" s="104">
        <f>VALUE('Time Sheet KN'!DH33-'Time Sheet KN'!DG33)*24</f>
        <v>0</v>
      </c>
      <c r="DF33" s="105">
        <f t="shared" si="128"/>
        <v>0</v>
      </c>
      <c r="DG33" s="5">
        <f t="shared" si="129"/>
        <v>0</v>
      </c>
      <c r="DH33" s="5"/>
      <c r="DI33" s="5">
        <f>LOOKUP(DI$6,'Daily Absent'!$O$6:$AX$6,'Daily Absent'!$O33:$AX33)</f>
        <v>0</v>
      </c>
      <c r="DJ33" s="104">
        <f>VALUE('Time Sheet KN'!DK33-'Time Sheet KN'!DJ33)*24</f>
        <v>0</v>
      </c>
      <c r="DK33" s="104">
        <f>VALUE('Time Sheet KN'!DM33-'Time Sheet KN'!DL33)*24</f>
        <v>0</v>
      </c>
      <c r="DL33" s="104">
        <f>VALUE('Time Sheet KN'!DO33-'Time Sheet KN'!DN33)*24</f>
        <v>0</v>
      </c>
      <c r="DM33" s="105">
        <f t="shared" si="130"/>
        <v>0</v>
      </c>
      <c r="DN33" s="5">
        <f t="shared" si="131"/>
        <v>0</v>
      </c>
      <c r="DO33" s="5"/>
      <c r="DP33" s="5">
        <f>LOOKUP(DP$6,'Daily Absent'!$O$6:$AX$6,'Daily Absent'!$O33:$AX33)</f>
        <v>0</v>
      </c>
      <c r="DQ33" s="104">
        <f>VALUE('Time Sheet KN'!DR33-'Time Sheet KN'!DQ33)*24</f>
        <v>0</v>
      </c>
      <c r="DR33" s="104">
        <f>VALUE('Time Sheet KN'!DT33-'Time Sheet KN'!DS33)*24</f>
        <v>0</v>
      </c>
      <c r="DS33" s="104">
        <f>VALUE('Time Sheet KN'!DV33-'Time Sheet KN'!DU33)*24</f>
        <v>0</v>
      </c>
      <c r="DT33" s="105">
        <f t="shared" si="132"/>
        <v>0</v>
      </c>
      <c r="DU33" s="5">
        <f t="shared" si="133"/>
        <v>0</v>
      </c>
      <c r="DV33" s="5"/>
      <c r="DW33" s="5">
        <f>LOOKUP(DW$6,'Daily Absent'!$O$6:$AX$6,'Daily Absent'!$O33:$AX33)</f>
        <v>0</v>
      </c>
      <c r="DX33" s="104">
        <f>VALUE('Time Sheet KN'!DY33-'Time Sheet KN'!DX33)*24</f>
        <v>0</v>
      </c>
      <c r="DY33" s="104">
        <f>VALUE('Time Sheet KN'!EA33-'Time Sheet KN'!DZ33)*24</f>
        <v>0</v>
      </c>
      <c r="DZ33" s="104">
        <f>VALUE('Time Sheet KN'!EC33-'Time Sheet KN'!EB33)*24</f>
        <v>0</v>
      </c>
      <c r="EA33" s="105">
        <f t="shared" si="134"/>
        <v>0</v>
      </c>
      <c r="EB33" s="5">
        <f t="shared" si="135"/>
        <v>0</v>
      </c>
      <c r="EC33" s="5"/>
      <c r="ED33" s="5">
        <f>LOOKUP(ED$6,'Daily Absent'!$O$6:$AX$6,'Daily Absent'!$O33:$AX33)</f>
        <v>0</v>
      </c>
      <c r="EE33" s="104">
        <f>VALUE('Time Sheet KN'!EF33-'Time Sheet KN'!EE33)*24</f>
        <v>0</v>
      </c>
      <c r="EF33" s="104">
        <f>VALUE('Time Sheet KN'!EH33-'Time Sheet KN'!EG33)*24</f>
        <v>0</v>
      </c>
      <c r="EG33" s="104">
        <f>VALUE('Time Sheet KN'!EJ33-'Time Sheet KN'!EI33)*24</f>
        <v>0</v>
      </c>
      <c r="EH33" s="105">
        <f t="shared" si="136"/>
        <v>0</v>
      </c>
      <c r="EI33" s="5">
        <f t="shared" si="137"/>
        <v>0</v>
      </c>
      <c r="EJ33" s="5"/>
      <c r="EK33" s="5">
        <f>LOOKUP(EK$6,'Daily Absent'!$O$6:$AX$6,'Daily Absent'!$O33:$AX33)</f>
        <v>0</v>
      </c>
      <c r="EL33" s="104">
        <f>VALUE('Time Sheet KN'!EM33-'Time Sheet KN'!EL33)*24</f>
        <v>0</v>
      </c>
      <c r="EM33" s="104">
        <f>VALUE('Time Sheet KN'!EO33-'Time Sheet KN'!EN33)*24</f>
        <v>0</v>
      </c>
      <c r="EN33" s="104">
        <f>VALUE('Time Sheet KN'!EQ33-'Time Sheet KN'!EP33)*24</f>
        <v>0</v>
      </c>
      <c r="EO33" s="105">
        <f t="shared" si="138"/>
        <v>0</v>
      </c>
      <c r="EP33" s="5">
        <f t="shared" si="139"/>
        <v>0</v>
      </c>
      <c r="EQ33" s="5"/>
      <c r="ER33" s="5">
        <f>LOOKUP(ER$6,'Daily Absent'!$O$6:$AX$6,'Daily Absent'!$O33:$AX33)</f>
        <v>0</v>
      </c>
      <c r="ES33" s="104">
        <f>VALUE('Time Sheet KN'!ET33-'Time Sheet KN'!ES33)*24</f>
        <v>0</v>
      </c>
      <c r="ET33" s="104">
        <f>VALUE('Time Sheet KN'!EV33-'Time Sheet KN'!EU33)*24</f>
        <v>0</v>
      </c>
      <c r="EU33" s="104">
        <f>VALUE('Time Sheet KN'!EX33-'Time Sheet KN'!EW33)*24</f>
        <v>0</v>
      </c>
      <c r="EV33" s="105">
        <f t="shared" si="140"/>
        <v>0</v>
      </c>
      <c r="EW33" s="5">
        <f t="shared" si="141"/>
        <v>0</v>
      </c>
      <c r="EX33" s="5"/>
      <c r="EY33" s="5">
        <f>LOOKUP(EY$6,'Daily Absent'!$O$6:$AX$6,'Daily Absent'!$O33:$AX33)</f>
        <v>0</v>
      </c>
      <c r="EZ33" s="104">
        <f>VALUE('Time Sheet KN'!FA33-'Time Sheet KN'!EZ33)*24</f>
        <v>0</v>
      </c>
      <c r="FA33" s="104">
        <f>VALUE('Time Sheet KN'!FC33-'Time Sheet KN'!FB33)*24</f>
        <v>0</v>
      </c>
      <c r="FB33" s="104">
        <f>VALUE('Time Sheet KN'!FE33-'Time Sheet KN'!FD33)*24</f>
        <v>0</v>
      </c>
      <c r="FC33" s="105">
        <f t="shared" si="142"/>
        <v>0</v>
      </c>
      <c r="FD33" s="5">
        <f t="shared" si="143"/>
        <v>0</v>
      </c>
      <c r="FE33" s="5"/>
      <c r="FF33" s="5">
        <f>LOOKUP(FF$6,'Daily Absent'!$O$6:$AX$6,'Daily Absent'!$O33:$AX33)</f>
        <v>0</v>
      </c>
      <c r="FG33" s="104">
        <f>VALUE('Time Sheet KN'!FH33-'Time Sheet KN'!FG33)*24</f>
        <v>0</v>
      </c>
      <c r="FH33" s="104">
        <f>VALUE('Time Sheet KN'!FJ33-'Time Sheet KN'!FI33)*24</f>
        <v>0</v>
      </c>
      <c r="FI33" s="104">
        <f>VALUE('Time Sheet KN'!FL33-'Time Sheet KN'!FK33)*24</f>
        <v>0</v>
      </c>
      <c r="FJ33" s="105">
        <f t="shared" si="144"/>
        <v>0</v>
      </c>
      <c r="FK33" s="5">
        <f t="shared" si="145"/>
        <v>0</v>
      </c>
      <c r="FL33" s="5"/>
      <c r="FM33" s="5">
        <f>LOOKUP(FM$6,'Daily Absent'!$O$6:$AX$6,'Daily Absent'!$O33:$AX33)</f>
        <v>0</v>
      </c>
      <c r="FN33" s="104">
        <f>VALUE('Time Sheet KN'!FO33-'Time Sheet KN'!FN33)*24</f>
        <v>0</v>
      </c>
      <c r="FO33" s="104">
        <f>VALUE('Time Sheet KN'!FQ33-'Time Sheet KN'!FP33)*24</f>
        <v>0</v>
      </c>
      <c r="FP33" s="104">
        <f>VALUE('Time Sheet KN'!FS33-'Time Sheet KN'!FR33)*24</f>
        <v>0</v>
      </c>
      <c r="FQ33" s="105">
        <f t="shared" si="146"/>
        <v>0</v>
      </c>
      <c r="FR33" s="5">
        <f t="shared" si="147"/>
        <v>0</v>
      </c>
      <c r="FS33" s="5"/>
      <c r="FT33" s="5">
        <f>LOOKUP(FT$6,'Daily Absent'!$O$6:$AX$6,'Daily Absent'!$O33:$AX33)</f>
        <v>0</v>
      </c>
      <c r="FU33" s="104">
        <f>VALUE('Time Sheet KN'!FV33-'Time Sheet KN'!FU33)*24</f>
        <v>0</v>
      </c>
      <c r="FV33" s="104">
        <f>VALUE('Time Sheet KN'!FX33-'Time Sheet KN'!FW33)*24</f>
        <v>0</v>
      </c>
      <c r="FW33" s="104">
        <f>VALUE('Time Sheet KN'!FZ33-'Time Sheet KN'!FY33)*24</f>
        <v>0</v>
      </c>
      <c r="FX33" s="105">
        <f t="shared" si="148"/>
        <v>0</v>
      </c>
      <c r="FY33" s="5">
        <f t="shared" si="149"/>
        <v>0</v>
      </c>
      <c r="FZ33" s="5"/>
      <c r="GA33" s="5">
        <f>LOOKUP(GA$6,'Daily Absent'!$O$6:$AX$6,'Daily Absent'!$O33:$AX33)</f>
        <v>0</v>
      </c>
      <c r="GB33" s="104">
        <f>VALUE('Time Sheet KN'!GC33-'Time Sheet KN'!GB33)*24</f>
        <v>0</v>
      </c>
      <c r="GC33" s="104">
        <f>VALUE('Time Sheet KN'!GE33-'Time Sheet KN'!GD33)*24</f>
        <v>0</v>
      </c>
      <c r="GD33" s="104">
        <f>VALUE('Time Sheet KN'!GG33-'Time Sheet KN'!GF33)*24</f>
        <v>0</v>
      </c>
      <c r="GE33" s="105">
        <f t="shared" si="150"/>
        <v>0</v>
      </c>
      <c r="GF33" s="5">
        <f t="shared" si="151"/>
        <v>0</v>
      </c>
      <c r="GG33" s="5"/>
      <c r="GH33" s="5">
        <f>LOOKUP(GH$6,'Daily Absent'!$O$6:$AX$6,'Daily Absent'!$O33:$AX33)</f>
        <v>0</v>
      </c>
      <c r="GI33" s="104">
        <f>VALUE('Time Sheet KN'!GJ33-'Time Sheet KN'!GI33)*24</f>
        <v>0</v>
      </c>
      <c r="GJ33" s="104">
        <f>VALUE('Time Sheet KN'!GL33-'Time Sheet KN'!GK33)*24</f>
        <v>0</v>
      </c>
      <c r="GK33" s="104">
        <f>VALUE('Time Sheet KN'!GN33-'Time Sheet KN'!GM33)*24</f>
        <v>0</v>
      </c>
      <c r="GL33" s="105">
        <f t="shared" si="152"/>
        <v>0</v>
      </c>
      <c r="GM33" s="5">
        <f t="shared" si="153"/>
        <v>0</v>
      </c>
      <c r="GN33" s="5"/>
      <c r="GO33" s="5">
        <f>LOOKUP(GO$6,'Daily Absent'!$O$6:$AX$6,'Daily Absent'!$O33:$AX33)</f>
        <v>0</v>
      </c>
      <c r="GP33" s="104">
        <f>VALUE('Time Sheet KN'!GQ33-'Time Sheet KN'!GP33)*24</f>
        <v>0</v>
      </c>
      <c r="GQ33" s="104">
        <f>VALUE('Time Sheet KN'!GS33-'Time Sheet KN'!GR33)*24</f>
        <v>0</v>
      </c>
      <c r="GR33" s="104">
        <f>VALUE('Time Sheet KN'!GU33-'Time Sheet KN'!GT33)*24</f>
        <v>0</v>
      </c>
      <c r="GS33" s="105">
        <f t="shared" si="154"/>
        <v>0</v>
      </c>
      <c r="GT33" s="5">
        <f t="shared" si="155"/>
        <v>0</v>
      </c>
      <c r="GU33" s="5"/>
      <c r="GV33" s="5">
        <f>LOOKUP(GV$6,'Daily Absent'!$O$6:$AX$6,'Daily Absent'!$O33:$AX33)</f>
        <v>0</v>
      </c>
      <c r="GW33" s="104">
        <f>VALUE('Time Sheet KN'!GX33-'Time Sheet KN'!GW33)*24</f>
        <v>0</v>
      </c>
      <c r="GX33" s="104">
        <f>VALUE('Time Sheet KN'!GZ33-'Time Sheet KN'!GY33)*24</f>
        <v>0</v>
      </c>
      <c r="GY33" s="104">
        <f>VALUE('Time Sheet KN'!HB33-'Time Sheet KN'!HA33)*24</f>
        <v>0</v>
      </c>
      <c r="GZ33" s="105">
        <f t="shared" si="156"/>
        <v>0</v>
      </c>
      <c r="HA33" s="5">
        <f t="shared" si="157"/>
        <v>0</v>
      </c>
      <c r="HB33" s="5"/>
      <c r="HC33" s="5">
        <f>LOOKUP(HC$6,'Daily Absent'!$O$6:$AX$6,'Daily Absent'!$O33:$AX33)</f>
        <v>0</v>
      </c>
      <c r="HD33" s="104">
        <f>VALUE('Time Sheet KN'!HE33-'Time Sheet KN'!HD33)*24</f>
        <v>0</v>
      </c>
      <c r="HE33" s="104">
        <f>VALUE('Time Sheet KN'!HG33-'Time Sheet KN'!HF33)*24</f>
        <v>0</v>
      </c>
      <c r="HF33" s="104">
        <f>VALUE('Time Sheet KN'!HI33-'Time Sheet KN'!HH33)*24</f>
        <v>0</v>
      </c>
      <c r="HG33" s="105">
        <f t="shared" si="158"/>
        <v>0</v>
      </c>
      <c r="HH33" s="5">
        <f t="shared" si="159"/>
        <v>0</v>
      </c>
      <c r="HI33" s="5"/>
      <c r="HJ33" s="5">
        <f>LOOKUP(HJ$6,'Daily Absent'!$O$6:$AX$6,'Daily Absent'!$O33:$AX33)</f>
        <v>0</v>
      </c>
      <c r="HK33" s="104">
        <f>VALUE('Time Sheet KN'!HL33-'Time Sheet KN'!HK33)*24</f>
        <v>0</v>
      </c>
      <c r="HL33" s="104">
        <f>VALUE('Time Sheet KN'!HN33-'Time Sheet KN'!HM33)*24</f>
        <v>0</v>
      </c>
      <c r="HM33" s="104">
        <f>VALUE('Time Sheet KN'!HP33-'Time Sheet KN'!HO33)*24</f>
        <v>0</v>
      </c>
      <c r="HN33" s="105">
        <f t="shared" si="160"/>
        <v>0</v>
      </c>
      <c r="HO33" s="5">
        <f t="shared" si="161"/>
        <v>0</v>
      </c>
      <c r="HP33" s="5"/>
      <c r="HQ33" s="5">
        <f>LOOKUP(HQ$6,'Daily Absent'!$O$6:$AX$6,'Daily Absent'!$O33:$AX33)</f>
        <v>0</v>
      </c>
      <c r="HR33" s="104">
        <f>VALUE('Time Sheet KN'!HS33-'Time Sheet KN'!HR33)*24</f>
        <v>0</v>
      </c>
      <c r="HS33" s="104">
        <f>VALUE('Time Sheet KN'!HU33-'Time Sheet KN'!HT33)*24</f>
        <v>0</v>
      </c>
      <c r="HT33" s="104">
        <f>VALUE('Time Sheet KN'!HW33-'Time Sheet KN'!HV33)*24</f>
        <v>0</v>
      </c>
      <c r="HU33" s="105">
        <f t="shared" si="162"/>
        <v>0</v>
      </c>
      <c r="HV33" s="5">
        <f t="shared" si="163"/>
        <v>0</v>
      </c>
      <c r="HW33" s="5"/>
      <c r="HX33" s="5">
        <f>LOOKUP(HX$6,'Daily Absent'!$O$6:$AX$6,'Daily Absent'!$O33:$AX33)</f>
        <v>0</v>
      </c>
      <c r="HY33" s="104">
        <f>VALUE('Time Sheet KN'!HZ33-'Time Sheet KN'!HY33)*24</f>
        <v>0</v>
      </c>
      <c r="HZ33" s="104">
        <f>VALUE('Time Sheet KN'!IB33-'Time Sheet KN'!IA33)*24</f>
        <v>0</v>
      </c>
      <c r="IA33" s="104">
        <f>VALUE('Time Sheet KN'!ID33-'Time Sheet KN'!IC33)*24</f>
        <v>0</v>
      </c>
      <c r="IB33" s="105">
        <f t="shared" si="164"/>
        <v>0</v>
      </c>
      <c r="IC33" s="5">
        <f t="shared" si="165"/>
        <v>0</v>
      </c>
      <c r="ID33" s="5"/>
      <c r="IE33" s="5">
        <f>LOOKUP(IE$6,'Daily Absent'!$O$6:$AX$6,'Daily Absent'!$O33:$AX33)</f>
        <v>0</v>
      </c>
      <c r="IF33" s="104">
        <f>VALUE('Time Sheet KN'!IG33-'Time Sheet KN'!IF33)*24</f>
        <v>0</v>
      </c>
      <c r="IG33" s="104">
        <f>VALUE('Time Sheet KN'!II33-'Time Sheet KN'!IH33)*24</f>
        <v>0</v>
      </c>
      <c r="IH33" s="104">
        <f>VALUE('Time Sheet KN'!IK33-'Time Sheet KN'!IJ33)*24</f>
        <v>0</v>
      </c>
      <c r="II33" s="105">
        <f t="shared" si="166"/>
        <v>0</v>
      </c>
      <c r="IJ33" s="5">
        <f t="shared" si="167"/>
        <v>0</v>
      </c>
      <c r="IK33" s="5"/>
      <c r="IL33" s="5">
        <f>LOOKUP(IL$6,'Daily Absent'!$O$6:$AX$6,'Daily Absent'!$O33:$AX33)</f>
        <v>0</v>
      </c>
      <c r="IM33" s="104">
        <f>VALUE('Time Sheet KN'!IN33-'Time Sheet KN'!IM33)*24</f>
        <v>0</v>
      </c>
      <c r="IN33" s="104">
        <f>VALUE('Time Sheet KN'!IP33-'Time Sheet KN'!IO33)*24</f>
        <v>0</v>
      </c>
      <c r="IO33" s="104">
        <f>VALUE('Time Sheet KN'!IR33-'Time Sheet KN'!IQ33)*24</f>
        <v>0</v>
      </c>
      <c r="IP33" s="105">
        <f t="shared" si="168"/>
        <v>0</v>
      </c>
      <c r="IQ33" s="5">
        <f t="shared" si="169"/>
        <v>0</v>
      </c>
      <c r="IR33" s="5"/>
      <c r="IS33" s="5">
        <f>LOOKUP(IS$6,'Daily Absent'!$O$6:$AX$6,'Daily Absent'!$O33:$AX33)</f>
        <v>0</v>
      </c>
      <c r="IT33" s="104">
        <f>VALUE('Time Sheet KN'!IU33-'Time Sheet KN'!IT33)*24</f>
        <v>0</v>
      </c>
      <c r="IU33" s="104">
        <f>VALUE('Time Sheet KN'!IW33-'Time Sheet KN'!IV33)*24</f>
        <v>0</v>
      </c>
      <c r="IV33" s="104">
        <f>VALUE('Time Sheet KN'!IY33-'Time Sheet KN'!IX33)*24</f>
        <v>0</v>
      </c>
      <c r="IW33" s="105">
        <f t="shared" si="170"/>
        <v>0</v>
      </c>
      <c r="IX33" s="5">
        <f t="shared" si="171"/>
        <v>0</v>
      </c>
      <c r="IY33" s="5"/>
      <c r="IZ33" s="5">
        <f>LOOKUP(IZ$6,'Daily Absent'!$O$6:$AX$6,'Daily Absent'!$O33:$AX33)</f>
        <v>0</v>
      </c>
      <c r="JA33" s="104">
        <f>VALUE('Time Sheet KN'!JB33-'Time Sheet KN'!JA33)*24</f>
        <v>0</v>
      </c>
      <c r="JB33" s="104">
        <f>VALUE('Time Sheet KN'!JD33-'Time Sheet KN'!JC33)*24</f>
        <v>0</v>
      </c>
      <c r="JC33" s="104">
        <f>VALUE('Time Sheet KN'!JF33-'Time Sheet KN'!JE33)*24</f>
        <v>0</v>
      </c>
      <c r="JD33" s="105">
        <f t="shared" si="172"/>
        <v>0</v>
      </c>
      <c r="JE33" s="5">
        <f t="shared" si="173"/>
        <v>0</v>
      </c>
      <c r="JF33" s="5"/>
    </row>
    <row r="34" spans="1:266" ht="20" customHeight="1">
      <c r="A34" s="54">
        <f>IF('Master MP Status'!A34&gt;0,'Master MP Status'!A34,"")</f>
        <v>26</v>
      </c>
      <c r="B34" s="5" t="str">
        <f>IF(ISTEXT('Master MP Status'!B34),'Master MP Status'!B34,"")</f>
        <v>INDIRECT</v>
      </c>
      <c r="C34" s="153">
        <f>IF(OR(ISTEXT('Master MP Status'!C34),'Master MP Status'!C34&gt;0),'Master MP Status'!C34,"")</f>
        <v>250067</v>
      </c>
      <c r="D34" s="154" t="str">
        <f>IF(OR(ISTEXT('Master MP Status'!D34),'Master MP Status'!D34&gt;0),'Master MP Status'!D34,"")</f>
        <v>250081</v>
      </c>
      <c r="E34" s="5" t="str">
        <f>IF(ISTEXT('Master MP Status'!E34),'Master MP Status'!E34,"")</f>
        <v>SIFRIANUS</v>
      </c>
      <c r="F34" s="5" t="str">
        <f>IF(ISTEXT('Master MP Status'!F34),'Master MP Status'!F34,"")</f>
        <v/>
      </c>
      <c r="G34" s="5" t="str">
        <f>IF(ISTEXT('Master MP Status'!G34),'Master MP Status'!G34,"")</f>
        <v>Local</v>
      </c>
      <c r="H34" s="5" t="str">
        <f>IF(ISTEXT('Master MP Status'!H34),'Master MP Status'!H34,"")</f>
        <v>SITE</v>
      </c>
      <c r="I34" s="5" t="str">
        <f>IF(ISTEXT('Master MP Status'!I34),'Master MP Status'!I34,"")</f>
        <v>Cleaner</v>
      </c>
      <c r="J34" s="5" t="str">
        <f>IF(ISTEXT('Master MP Status'!J34),'Master MP Status'!J34,"")</f>
        <v>Cleaner</v>
      </c>
      <c r="K34" s="9">
        <f>IF(OR('Master MP Status'!K34=0,'Master MP Status'!K34=""),"",'Master MP Status'!K34)</f>
        <v>45754</v>
      </c>
      <c r="L34" s="9">
        <f>IF(OR('Master MP Status'!L34=0,'Master MP Status'!L34=""),"",'Master MP Status'!L34)</f>
        <v>45754</v>
      </c>
      <c r="M34" s="9" t="str">
        <f>IF(OR('Master MP Status'!M34=0,'Master MP Status'!M34=""),"",'Master MP Status'!M34)</f>
        <v/>
      </c>
      <c r="N34" s="5" t="str">
        <f>IF(ISTEXT('Master MP Status'!N34),'Master MP Status'!N34,"")</f>
        <v/>
      </c>
      <c r="O34" s="5">
        <f>LOOKUP(O$6,'Daily Absent'!$O$6:$AX$6,'Daily Absent'!$O34:$AX34)</f>
        <v>1</v>
      </c>
      <c r="P34" s="104">
        <f>VALUE('Time Sheet KN'!Q34-'Time Sheet KN'!P34)*24</f>
        <v>5</v>
      </c>
      <c r="Q34" s="104">
        <f>VALUE('Time Sheet KN'!S34-'Time Sheet KN'!R34)*24</f>
        <v>5.0000000000000009</v>
      </c>
      <c r="R34" s="104">
        <f>VALUE('Time Sheet KN'!U34-'Time Sheet KN'!T34)*24</f>
        <v>0</v>
      </c>
      <c r="S34" s="105">
        <f t="shared" si="102"/>
        <v>10</v>
      </c>
      <c r="T34" s="5">
        <f t="shared" si="103"/>
        <v>0</v>
      </c>
      <c r="U34" s="5"/>
      <c r="V34" s="5">
        <f>LOOKUP(V$6,'Daily Absent'!$O$6:$AX$6,'Daily Absent'!$O34:$AX34)</f>
        <v>1</v>
      </c>
      <c r="W34" s="104">
        <f>VALUE('Time Sheet KN'!X34-'Time Sheet KN'!W34)*24</f>
        <v>5</v>
      </c>
      <c r="X34" s="104">
        <f>VALUE('Time Sheet KN'!Z34-'Time Sheet KN'!Y34)*24</f>
        <v>5.0000000000000009</v>
      </c>
      <c r="Y34" s="104">
        <f>VALUE('Time Sheet KN'!AB34-'Time Sheet KN'!AA34)*24</f>
        <v>0</v>
      </c>
      <c r="Z34" s="105">
        <f t="shared" si="104"/>
        <v>10</v>
      </c>
      <c r="AA34" s="5">
        <f t="shared" si="105"/>
        <v>0</v>
      </c>
      <c r="AB34" s="5"/>
      <c r="AC34" s="5">
        <f>LOOKUP(AC$6,'Daily Absent'!$O$6:$AX$6,'Daily Absent'!$O34:$AX34)</f>
        <v>1</v>
      </c>
      <c r="AD34" s="104">
        <f>VALUE('Time Sheet KN'!AE34-'Time Sheet KN'!AD34)*24</f>
        <v>5</v>
      </c>
      <c r="AE34" s="104">
        <f>VALUE('Time Sheet KN'!AG34-'Time Sheet KN'!AF34)*24</f>
        <v>5.0000000000000009</v>
      </c>
      <c r="AF34" s="104">
        <f>VALUE('Time Sheet KN'!AI34-'Time Sheet KN'!AH34)*24</f>
        <v>0</v>
      </c>
      <c r="AG34" s="105">
        <f t="shared" si="106"/>
        <v>10</v>
      </c>
      <c r="AH34" s="5">
        <f t="shared" si="107"/>
        <v>0</v>
      </c>
      <c r="AI34" s="5"/>
      <c r="AJ34" s="5">
        <f>LOOKUP(AJ$6,'Daily Absent'!$O$6:$AX$6,'Daily Absent'!$O34:$AX34)</f>
        <v>1</v>
      </c>
      <c r="AK34" s="104">
        <f>VALUE('Time Sheet KN'!AL34-'Time Sheet KN'!AK34)*24</f>
        <v>5</v>
      </c>
      <c r="AL34" s="104">
        <f>VALUE('Time Sheet KN'!AN34-'Time Sheet KN'!AM34)*24</f>
        <v>5.0000000000000009</v>
      </c>
      <c r="AM34" s="104">
        <f>VALUE('Time Sheet KN'!AP34-'Time Sheet KN'!AO34)*24</f>
        <v>0</v>
      </c>
      <c r="AN34" s="105">
        <f t="shared" si="108"/>
        <v>10</v>
      </c>
      <c r="AO34" s="5">
        <f t="shared" si="109"/>
        <v>0</v>
      </c>
      <c r="AP34" s="5"/>
      <c r="AQ34" s="5">
        <f>LOOKUP(AQ$6,'Daily Absent'!$O$6:$AX$6,'Daily Absent'!$O34:$AX34)</f>
        <v>1</v>
      </c>
      <c r="AR34" s="104">
        <f>VALUE('Time Sheet KN'!AS34-'Time Sheet KN'!AR34)*24</f>
        <v>5</v>
      </c>
      <c r="AS34" s="104">
        <f>VALUE('Time Sheet KN'!AU34-'Time Sheet KN'!AT34)*24</f>
        <v>4.0000000000000018</v>
      </c>
      <c r="AT34" s="104">
        <f>VALUE('Time Sheet KN'!AW34-'Time Sheet KN'!AV34)*24</f>
        <v>0</v>
      </c>
      <c r="AU34" s="105">
        <f t="shared" si="110"/>
        <v>9</v>
      </c>
      <c r="AV34" s="5">
        <f t="shared" si="111"/>
        <v>1.7763568394002505E-15</v>
      </c>
      <c r="AW34" s="5"/>
      <c r="AX34" s="5">
        <f>LOOKUP(AX$6,'Daily Absent'!$O$6:$AX$6,'Daily Absent'!$O34:$AX34)</f>
        <v>1</v>
      </c>
      <c r="AY34" s="104">
        <f>VALUE('Time Sheet KN'!AZ34-'Time Sheet KN'!AY34)*24</f>
        <v>4</v>
      </c>
      <c r="AZ34" s="104">
        <f>VALUE('Time Sheet KN'!BB34-'Time Sheet KN'!BA34)*24</f>
        <v>3</v>
      </c>
      <c r="BA34" s="104">
        <f>VALUE('Time Sheet KN'!BD34-'Time Sheet KN'!BC34)*24</f>
        <v>0</v>
      </c>
      <c r="BB34" s="105">
        <f t="shared" si="112"/>
        <v>0</v>
      </c>
      <c r="BC34" s="5">
        <f t="shared" si="113"/>
        <v>7</v>
      </c>
      <c r="BD34" s="5"/>
      <c r="BE34" s="5">
        <f>LOOKUP(BE$6,'Daily Absent'!$O$6:$AX$6,'Daily Absent'!$O34:$AX34)</f>
        <v>1</v>
      </c>
      <c r="BF34" s="104">
        <f>VALUE('Time Sheet KN'!BG34-'Time Sheet KN'!BF34)*24</f>
        <v>5</v>
      </c>
      <c r="BG34" s="104">
        <f>VALUE('Time Sheet KN'!BI34-'Time Sheet KN'!BH34)*24</f>
        <v>5.0000000000000009</v>
      </c>
      <c r="BH34" s="104">
        <f>VALUE('Time Sheet KN'!BK34-'Time Sheet KN'!BJ34)*24</f>
        <v>0</v>
      </c>
      <c r="BI34" s="105">
        <f t="shared" si="114"/>
        <v>10</v>
      </c>
      <c r="BJ34" s="5">
        <f t="shared" si="115"/>
        <v>0</v>
      </c>
      <c r="BK34" s="5"/>
      <c r="BL34" s="5">
        <f>LOOKUP(BL$6,'Daily Absent'!$O$6:$AX$6,'Daily Absent'!$O34:$AX34)</f>
        <v>1</v>
      </c>
      <c r="BM34" s="104">
        <f>VALUE('Time Sheet KN'!BN34-'Time Sheet KN'!BM34)*24</f>
        <v>5</v>
      </c>
      <c r="BN34" s="104">
        <f>VALUE('Time Sheet KN'!BP34-'Time Sheet KN'!BO34)*24</f>
        <v>5.0000000000000009</v>
      </c>
      <c r="BO34" s="104">
        <f>VALUE('Time Sheet KN'!BR34-'Time Sheet KN'!BQ34)*24</f>
        <v>0</v>
      </c>
      <c r="BP34" s="105">
        <f t="shared" si="116"/>
        <v>10</v>
      </c>
      <c r="BQ34" s="5">
        <f t="shared" si="117"/>
        <v>0</v>
      </c>
      <c r="BR34" s="5"/>
      <c r="BS34" s="5">
        <f>LOOKUP(BS$6,'Daily Absent'!$O$6:$AX$6,'Daily Absent'!$O34:$AX34)</f>
        <v>1</v>
      </c>
      <c r="BT34" s="104">
        <f>VALUE('Time Sheet KN'!BU34-'Time Sheet KN'!BT34)*24</f>
        <v>5</v>
      </c>
      <c r="BU34" s="104">
        <f>VALUE('Time Sheet KN'!BW34-'Time Sheet KN'!BV34)*24</f>
        <v>5.0000000000000009</v>
      </c>
      <c r="BV34" s="104">
        <f>VALUE('Time Sheet KN'!BY34-'Time Sheet KN'!BX34)*24</f>
        <v>0</v>
      </c>
      <c r="BW34" s="105">
        <f t="shared" si="118"/>
        <v>10</v>
      </c>
      <c r="BX34" s="5">
        <f t="shared" si="119"/>
        <v>0</v>
      </c>
      <c r="BY34" s="5"/>
      <c r="BZ34" s="5">
        <f>LOOKUP(BZ$6,'Daily Absent'!$O$6:$AX$6,'Daily Absent'!$O34:$AX34)</f>
        <v>1</v>
      </c>
      <c r="CA34" s="104">
        <f>VALUE('Time Sheet KN'!CB34-'Time Sheet KN'!CA34)*24</f>
        <v>5</v>
      </c>
      <c r="CB34" s="104">
        <f>VALUE('Time Sheet KN'!CD34-'Time Sheet KN'!CC34)*24</f>
        <v>5.0000000000000009</v>
      </c>
      <c r="CC34" s="104">
        <f>VALUE('Time Sheet KN'!CF34-'Time Sheet KN'!CE34)*24</f>
        <v>0</v>
      </c>
      <c r="CD34" s="105">
        <f t="shared" si="120"/>
        <v>10</v>
      </c>
      <c r="CE34" s="5">
        <f t="shared" si="121"/>
        <v>0</v>
      </c>
      <c r="CF34" s="5"/>
      <c r="CG34" s="5">
        <f>LOOKUP(CG$6,'Daily Absent'!$O$6:$AX$6,'Daily Absent'!$O34:$AX34)</f>
        <v>1</v>
      </c>
      <c r="CH34" s="104">
        <f>VALUE('Time Sheet KN'!CI34-'Time Sheet KN'!CH34)*24</f>
        <v>5</v>
      </c>
      <c r="CI34" s="104">
        <f>VALUE('Time Sheet KN'!CK34-'Time Sheet KN'!CJ34)*24</f>
        <v>5.0000000000000009</v>
      </c>
      <c r="CJ34" s="104">
        <f>VALUE('Time Sheet KN'!CM34-'Time Sheet KN'!CL34)*24</f>
        <v>0</v>
      </c>
      <c r="CK34" s="105">
        <f t="shared" si="122"/>
        <v>10</v>
      </c>
      <c r="CL34" s="5">
        <f t="shared" si="123"/>
        <v>0</v>
      </c>
      <c r="CM34" s="5"/>
      <c r="CN34" s="5">
        <f>LOOKUP(CN$6,'Daily Absent'!$O$6:$AX$6,'Daily Absent'!$O34:$AX34)</f>
        <v>1</v>
      </c>
      <c r="CO34" s="104">
        <f>VALUE('Time Sheet KN'!CP34-'Time Sheet KN'!CO34)*24</f>
        <v>5</v>
      </c>
      <c r="CP34" s="104">
        <f>VALUE('Time Sheet KN'!CR34-'Time Sheet KN'!CQ34)*24</f>
        <v>4.0000000000000018</v>
      </c>
      <c r="CQ34" s="104">
        <f>VALUE('Time Sheet KN'!CT34-'Time Sheet KN'!CS34)*24</f>
        <v>0</v>
      </c>
      <c r="CR34" s="105">
        <f t="shared" si="124"/>
        <v>9</v>
      </c>
      <c r="CS34" s="5">
        <f t="shared" si="125"/>
        <v>1.7763568394002505E-15</v>
      </c>
      <c r="CT34" s="5"/>
      <c r="CU34" s="5">
        <f>LOOKUP(CU$6,'Daily Absent'!$O$6:$AX$6,'Daily Absent'!$O34:$AX34)</f>
        <v>1</v>
      </c>
      <c r="CV34" s="104">
        <f>VALUE('Time Sheet KN'!CW34-'Time Sheet KN'!CV34)*24</f>
        <v>4</v>
      </c>
      <c r="CW34" s="104">
        <f>VALUE('Time Sheet KN'!CY34-'Time Sheet KN'!CX34)*24</f>
        <v>3</v>
      </c>
      <c r="CX34" s="104">
        <f>VALUE('Time Sheet KN'!DA34-'Time Sheet KN'!CZ34)*24</f>
        <v>0</v>
      </c>
      <c r="CY34" s="105">
        <f t="shared" si="126"/>
        <v>0</v>
      </c>
      <c r="CZ34" s="5">
        <f t="shared" si="127"/>
        <v>7</v>
      </c>
      <c r="DA34" s="5"/>
      <c r="DB34" s="5">
        <f>LOOKUP(DB$6,'Daily Absent'!$O$6:$AX$6,'Daily Absent'!$O34:$AX34)</f>
        <v>1</v>
      </c>
      <c r="DC34" s="104">
        <f>VALUE('Time Sheet KN'!DD34-'Time Sheet KN'!DC34)*24</f>
        <v>5</v>
      </c>
      <c r="DD34" s="104">
        <f>VALUE('Time Sheet KN'!DF34-'Time Sheet KN'!DE34)*24</f>
        <v>5.0000000000000009</v>
      </c>
      <c r="DE34" s="104">
        <f>VALUE('Time Sheet KN'!DH34-'Time Sheet KN'!DG34)*24</f>
        <v>0</v>
      </c>
      <c r="DF34" s="105">
        <f t="shared" si="128"/>
        <v>10</v>
      </c>
      <c r="DG34" s="5">
        <f t="shared" si="129"/>
        <v>0</v>
      </c>
      <c r="DH34" s="5"/>
      <c r="DI34" s="5">
        <f>LOOKUP(DI$6,'Daily Absent'!$O$6:$AX$6,'Daily Absent'!$O34:$AX34)</f>
        <v>1</v>
      </c>
      <c r="DJ34" s="104">
        <f>VALUE('Time Sheet KN'!DK34-'Time Sheet KN'!DJ34)*24</f>
        <v>5</v>
      </c>
      <c r="DK34" s="104">
        <f>VALUE('Time Sheet KN'!DM34-'Time Sheet KN'!DL34)*24</f>
        <v>5.0000000000000009</v>
      </c>
      <c r="DL34" s="104">
        <f>VALUE('Time Sheet KN'!DO34-'Time Sheet KN'!DN34)*24</f>
        <v>0</v>
      </c>
      <c r="DM34" s="105">
        <f t="shared" si="130"/>
        <v>10</v>
      </c>
      <c r="DN34" s="5">
        <f t="shared" si="131"/>
        <v>0</v>
      </c>
      <c r="DO34" s="5"/>
      <c r="DP34" s="5">
        <f>LOOKUP(DP$6,'Daily Absent'!$O$6:$AX$6,'Daily Absent'!$O34:$AX34)</f>
        <v>1</v>
      </c>
      <c r="DQ34" s="104">
        <f>VALUE('Time Sheet KN'!DR34-'Time Sheet KN'!DQ34)*24</f>
        <v>5</v>
      </c>
      <c r="DR34" s="104">
        <f>VALUE('Time Sheet KN'!DT34-'Time Sheet KN'!DS34)*24</f>
        <v>5.0000000000000009</v>
      </c>
      <c r="DS34" s="104">
        <f>VALUE('Time Sheet KN'!DV34-'Time Sheet KN'!DU34)*24</f>
        <v>0</v>
      </c>
      <c r="DT34" s="105">
        <f t="shared" si="132"/>
        <v>10</v>
      </c>
      <c r="DU34" s="5">
        <f t="shared" si="133"/>
        <v>0</v>
      </c>
      <c r="DV34" s="5"/>
      <c r="DW34" s="5">
        <f>LOOKUP(DW$6,'Daily Absent'!$O$6:$AX$6,'Daily Absent'!$O34:$AX34)</f>
        <v>1</v>
      </c>
      <c r="DX34" s="104">
        <f>VALUE('Time Sheet KN'!DY34-'Time Sheet KN'!DX34)*24</f>
        <v>5</v>
      </c>
      <c r="DY34" s="104">
        <f>VALUE('Time Sheet KN'!EA34-'Time Sheet KN'!DZ34)*24</f>
        <v>5.0000000000000009</v>
      </c>
      <c r="DZ34" s="104">
        <f>VALUE('Time Sheet KN'!EC34-'Time Sheet KN'!EB34)*24</f>
        <v>0</v>
      </c>
      <c r="EA34" s="105">
        <f t="shared" si="134"/>
        <v>10</v>
      </c>
      <c r="EB34" s="5">
        <f t="shared" si="135"/>
        <v>0</v>
      </c>
      <c r="EC34" s="5"/>
      <c r="ED34" s="5">
        <f>LOOKUP(ED$6,'Daily Absent'!$O$6:$AX$6,'Daily Absent'!$O34:$AX34)</f>
        <v>1</v>
      </c>
      <c r="EE34" s="104">
        <f>VALUE('Time Sheet KN'!EF34-'Time Sheet KN'!EE34)*24</f>
        <v>5</v>
      </c>
      <c r="EF34" s="104">
        <f>VALUE('Time Sheet KN'!EH34-'Time Sheet KN'!EG34)*24</f>
        <v>5.0000000000000009</v>
      </c>
      <c r="EG34" s="104">
        <f>VALUE('Time Sheet KN'!EJ34-'Time Sheet KN'!EI34)*24</f>
        <v>0</v>
      </c>
      <c r="EH34" s="105">
        <f t="shared" si="136"/>
        <v>10</v>
      </c>
      <c r="EI34" s="5">
        <f t="shared" si="137"/>
        <v>0</v>
      </c>
      <c r="EJ34" s="5"/>
      <c r="EK34" s="5">
        <f>LOOKUP(EK$6,'Daily Absent'!$O$6:$AX$6,'Daily Absent'!$O34:$AX34)</f>
        <v>1</v>
      </c>
      <c r="EL34" s="104">
        <f>VALUE('Time Sheet KN'!EM34-'Time Sheet KN'!EL34)*24</f>
        <v>5</v>
      </c>
      <c r="EM34" s="104">
        <f>VALUE('Time Sheet KN'!EO34-'Time Sheet KN'!EN34)*24</f>
        <v>5.0000000000000009</v>
      </c>
      <c r="EN34" s="104">
        <f>VALUE('Time Sheet KN'!EQ34-'Time Sheet KN'!EP34)*24</f>
        <v>0</v>
      </c>
      <c r="EO34" s="105">
        <f t="shared" si="138"/>
        <v>9</v>
      </c>
      <c r="EP34" s="5">
        <f t="shared" si="139"/>
        <v>1</v>
      </c>
      <c r="EQ34" s="5"/>
      <c r="ER34" s="5">
        <f>LOOKUP(ER$6,'Daily Absent'!$O$6:$AX$6,'Daily Absent'!$O34:$AX34)</f>
        <v>0</v>
      </c>
      <c r="ES34" s="104">
        <f>VALUE('Time Sheet KN'!ET34-'Time Sheet KN'!ES34)*24</f>
        <v>0</v>
      </c>
      <c r="ET34" s="104">
        <f>VALUE('Time Sheet KN'!EV34-'Time Sheet KN'!EU34)*24</f>
        <v>0</v>
      </c>
      <c r="EU34" s="104">
        <f>VALUE('Time Sheet KN'!EX34-'Time Sheet KN'!EW34)*24</f>
        <v>0</v>
      </c>
      <c r="EV34" s="105">
        <f t="shared" si="140"/>
        <v>0</v>
      </c>
      <c r="EW34" s="5">
        <f t="shared" si="141"/>
        <v>0</v>
      </c>
      <c r="EX34" s="5"/>
      <c r="EY34" s="5">
        <f>LOOKUP(EY$6,'Daily Absent'!$O$6:$AX$6,'Daily Absent'!$O34:$AX34)</f>
        <v>1</v>
      </c>
      <c r="EZ34" s="104">
        <f>VALUE('Time Sheet KN'!FA34-'Time Sheet KN'!EZ34)*24</f>
        <v>5</v>
      </c>
      <c r="FA34" s="104">
        <f>VALUE('Time Sheet KN'!FC34-'Time Sheet KN'!FB34)*24</f>
        <v>5.0000000000000009</v>
      </c>
      <c r="FB34" s="104">
        <f>VALUE('Time Sheet KN'!FE34-'Time Sheet KN'!FD34)*24</f>
        <v>0</v>
      </c>
      <c r="FC34" s="105">
        <f t="shared" si="142"/>
        <v>10</v>
      </c>
      <c r="FD34" s="5">
        <f t="shared" si="143"/>
        <v>0</v>
      </c>
      <c r="FE34" s="5"/>
      <c r="FF34" s="5">
        <f>LOOKUP(FF$6,'Daily Absent'!$O$6:$AX$6,'Daily Absent'!$O34:$AX34)</f>
        <v>1</v>
      </c>
      <c r="FG34" s="104">
        <f>VALUE('Time Sheet KN'!FH34-'Time Sheet KN'!FG34)*24</f>
        <v>0</v>
      </c>
      <c r="FH34" s="104">
        <f>VALUE('Time Sheet KN'!FJ34-'Time Sheet KN'!FI34)*24</f>
        <v>0</v>
      </c>
      <c r="FI34" s="104">
        <f>VALUE('Time Sheet KN'!FL34-'Time Sheet KN'!FK34)*24</f>
        <v>0</v>
      </c>
      <c r="FJ34" s="105">
        <f t="shared" si="144"/>
        <v>0</v>
      </c>
      <c r="FK34" s="5">
        <f t="shared" si="145"/>
        <v>0</v>
      </c>
      <c r="FL34" s="5"/>
      <c r="FM34" s="5">
        <f>LOOKUP(FM$6,'Daily Absent'!$O$6:$AX$6,'Daily Absent'!$O34:$AX34)</f>
        <v>0</v>
      </c>
      <c r="FN34" s="104">
        <f>VALUE('Time Sheet KN'!FO34-'Time Sheet KN'!FN34)*24</f>
        <v>0</v>
      </c>
      <c r="FO34" s="104">
        <f>VALUE('Time Sheet KN'!FQ34-'Time Sheet KN'!FP34)*24</f>
        <v>0</v>
      </c>
      <c r="FP34" s="104">
        <f>VALUE('Time Sheet KN'!FS34-'Time Sheet KN'!FR34)*24</f>
        <v>0</v>
      </c>
      <c r="FQ34" s="105">
        <f t="shared" si="146"/>
        <v>0</v>
      </c>
      <c r="FR34" s="5">
        <f t="shared" si="147"/>
        <v>0</v>
      </c>
      <c r="FS34" s="5"/>
      <c r="FT34" s="5">
        <f>LOOKUP(FT$6,'Daily Absent'!$O$6:$AX$6,'Daily Absent'!$O34:$AX34)</f>
        <v>0</v>
      </c>
      <c r="FU34" s="104">
        <f>VALUE('Time Sheet KN'!FV34-'Time Sheet KN'!FU34)*24</f>
        <v>0</v>
      </c>
      <c r="FV34" s="104">
        <f>VALUE('Time Sheet KN'!FX34-'Time Sheet KN'!FW34)*24</f>
        <v>0</v>
      </c>
      <c r="FW34" s="104">
        <f>VALUE('Time Sheet KN'!FZ34-'Time Sheet KN'!FY34)*24</f>
        <v>0</v>
      </c>
      <c r="FX34" s="105">
        <f t="shared" si="148"/>
        <v>0</v>
      </c>
      <c r="FY34" s="5">
        <f t="shared" si="149"/>
        <v>0</v>
      </c>
      <c r="FZ34" s="5"/>
      <c r="GA34" s="5">
        <f>LOOKUP(GA$6,'Daily Absent'!$O$6:$AX$6,'Daily Absent'!$O34:$AX34)</f>
        <v>0</v>
      </c>
      <c r="GB34" s="104">
        <f>VALUE('Time Sheet KN'!GC34-'Time Sheet KN'!GB34)*24</f>
        <v>0</v>
      </c>
      <c r="GC34" s="104">
        <f>VALUE('Time Sheet KN'!GE34-'Time Sheet KN'!GD34)*24</f>
        <v>0</v>
      </c>
      <c r="GD34" s="104">
        <f>VALUE('Time Sheet KN'!GG34-'Time Sheet KN'!GF34)*24</f>
        <v>0</v>
      </c>
      <c r="GE34" s="105">
        <f t="shared" si="150"/>
        <v>0</v>
      </c>
      <c r="GF34" s="5">
        <f t="shared" si="151"/>
        <v>0</v>
      </c>
      <c r="GG34" s="5"/>
      <c r="GH34" s="5">
        <f>LOOKUP(GH$6,'Daily Absent'!$O$6:$AX$6,'Daily Absent'!$O34:$AX34)</f>
        <v>0</v>
      </c>
      <c r="GI34" s="104">
        <f>VALUE('Time Sheet KN'!GJ34-'Time Sheet KN'!GI34)*24</f>
        <v>0</v>
      </c>
      <c r="GJ34" s="104">
        <f>VALUE('Time Sheet KN'!GL34-'Time Sheet KN'!GK34)*24</f>
        <v>0</v>
      </c>
      <c r="GK34" s="104">
        <f>VALUE('Time Sheet KN'!GN34-'Time Sheet KN'!GM34)*24</f>
        <v>0</v>
      </c>
      <c r="GL34" s="105">
        <f t="shared" si="152"/>
        <v>0</v>
      </c>
      <c r="GM34" s="5">
        <f t="shared" si="153"/>
        <v>0</v>
      </c>
      <c r="GN34" s="5"/>
      <c r="GO34" s="5">
        <f>LOOKUP(GO$6,'Daily Absent'!$O$6:$AX$6,'Daily Absent'!$O34:$AX34)</f>
        <v>0</v>
      </c>
      <c r="GP34" s="104">
        <f>VALUE('Time Sheet KN'!GQ34-'Time Sheet KN'!GP34)*24</f>
        <v>0</v>
      </c>
      <c r="GQ34" s="104">
        <f>VALUE('Time Sheet KN'!GS34-'Time Sheet KN'!GR34)*24</f>
        <v>0</v>
      </c>
      <c r="GR34" s="104">
        <f>VALUE('Time Sheet KN'!GU34-'Time Sheet KN'!GT34)*24</f>
        <v>0</v>
      </c>
      <c r="GS34" s="105">
        <f t="shared" si="154"/>
        <v>0</v>
      </c>
      <c r="GT34" s="5">
        <f t="shared" si="155"/>
        <v>0</v>
      </c>
      <c r="GU34" s="5"/>
      <c r="GV34" s="5">
        <f>LOOKUP(GV$6,'Daily Absent'!$O$6:$AX$6,'Daily Absent'!$O34:$AX34)</f>
        <v>0</v>
      </c>
      <c r="GW34" s="104">
        <f>VALUE('Time Sheet KN'!GX34-'Time Sheet KN'!GW34)*24</f>
        <v>0</v>
      </c>
      <c r="GX34" s="104">
        <f>VALUE('Time Sheet KN'!GZ34-'Time Sheet KN'!GY34)*24</f>
        <v>0</v>
      </c>
      <c r="GY34" s="104">
        <f>VALUE('Time Sheet KN'!HB34-'Time Sheet KN'!HA34)*24</f>
        <v>0</v>
      </c>
      <c r="GZ34" s="105">
        <f t="shared" si="156"/>
        <v>0</v>
      </c>
      <c r="HA34" s="5">
        <f t="shared" si="157"/>
        <v>0</v>
      </c>
      <c r="HB34" s="5"/>
      <c r="HC34" s="5">
        <f>LOOKUP(HC$6,'Daily Absent'!$O$6:$AX$6,'Daily Absent'!$O34:$AX34)</f>
        <v>0</v>
      </c>
      <c r="HD34" s="104">
        <f>VALUE('Time Sheet KN'!HE34-'Time Sheet KN'!HD34)*24</f>
        <v>0</v>
      </c>
      <c r="HE34" s="104">
        <f>VALUE('Time Sheet KN'!HG34-'Time Sheet KN'!HF34)*24</f>
        <v>0</v>
      </c>
      <c r="HF34" s="104">
        <f>VALUE('Time Sheet KN'!HI34-'Time Sheet KN'!HH34)*24</f>
        <v>0</v>
      </c>
      <c r="HG34" s="105">
        <f t="shared" si="158"/>
        <v>0</v>
      </c>
      <c r="HH34" s="5">
        <f t="shared" si="159"/>
        <v>0</v>
      </c>
      <c r="HI34" s="5"/>
      <c r="HJ34" s="5">
        <f>LOOKUP(HJ$6,'Daily Absent'!$O$6:$AX$6,'Daily Absent'!$O34:$AX34)</f>
        <v>0</v>
      </c>
      <c r="HK34" s="104">
        <f>VALUE('Time Sheet KN'!HL34-'Time Sheet KN'!HK34)*24</f>
        <v>0</v>
      </c>
      <c r="HL34" s="104">
        <f>VALUE('Time Sheet KN'!HN34-'Time Sheet KN'!HM34)*24</f>
        <v>0</v>
      </c>
      <c r="HM34" s="104">
        <f>VALUE('Time Sheet KN'!HP34-'Time Sheet KN'!HO34)*24</f>
        <v>0</v>
      </c>
      <c r="HN34" s="105">
        <f t="shared" si="160"/>
        <v>0</v>
      </c>
      <c r="HO34" s="5">
        <f t="shared" si="161"/>
        <v>0</v>
      </c>
      <c r="HP34" s="5"/>
      <c r="HQ34" s="5">
        <f>LOOKUP(HQ$6,'Daily Absent'!$O$6:$AX$6,'Daily Absent'!$O34:$AX34)</f>
        <v>0</v>
      </c>
      <c r="HR34" s="104">
        <f>VALUE('Time Sheet KN'!HS34-'Time Sheet KN'!HR34)*24</f>
        <v>0</v>
      </c>
      <c r="HS34" s="104">
        <f>VALUE('Time Sheet KN'!HU34-'Time Sheet KN'!HT34)*24</f>
        <v>0</v>
      </c>
      <c r="HT34" s="104">
        <f>VALUE('Time Sheet KN'!HW34-'Time Sheet KN'!HV34)*24</f>
        <v>0</v>
      </c>
      <c r="HU34" s="105">
        <f t="shared" si="162"/>
        <v>0</v>
      </c>
      <c r="HV34" s="5">
        <f t="shared" si="163"/>
        <v>0</v>
      </c>
      <c r="HW34" s="5"/>
      <c r="HX34" s="5">
        <f>LOOKUP(HX$6,'Daily Absent'!$O$6:$AX$6,'Daily Absent'!$O34:$AX34)</f>
        <v>0</v>
      </c>
      <c r="HY34" s="104">
        <f>VALUE('Time Sheet KN'!HZ34-'Time Sheet KN'!HY34)*24</f>
        <v>0</v>
      </c>
      <c r="HZ34" s="104">
        <f>VALUE('Time Sheet KN'!IB34-'Time Sheet KN'!IA34)*24</f>
        <v>0</v>
      </c>
      <c r="IA34" s="104">
        <f>VALUE('Time Sheet KN'!ID34-'Time Sheet KN'!IC34)*24</f>
        <v>0</v>
      </c>
      <c r="IB34" s="105">
        <f t="shared" si="164"/>
        <v>0</v>
      </c>
      <c r="IC34" s="5">
        <f t="shared" si="165"/>
        <v>0</v>
      </c>
      <c r="ID34" s="5"/>
      <c r="IE34" s="5">
        <f>LOOKUP(IE$6,'Daily Absent'!$O$6:$AX$6,'Daily Absent'!$O34:$AX34)</f>
        <v>0</v>
      </c>
      <c r="IF34" s="104">
        <f>VALUE('Time Sheet KN'!IG34-'Time Sheet KN'!IF34)*24</f>
        <v>0</v>
      </c>
      <c r="IG34" s="104">
        <f>VALUE('Time Sheet KN'!II34-'Time Sheet KN'!IH34)*24</f>
        <v>0</v>
      </c>
      <c r="IH34" s="104">
        <f>VALUE('Time Sheet KN'!IK34-'Time Sheet KN'!IJ34)*24</f>
        <v>0</v>
      </c>
      <c r="II34" s="105">
        <f t="shared" si="166"/>
        <v>0</v>
      </c>
      <c r="IJ34" s="5">
        <f t="shared" si="167"/>
        <v>0</v>
      </c>
      <c r="IK34" s="5"/>
      <c r="IL34" s="5">
        <f>LOOKUP(IL$6,'Daily Absent'!$O$6:$AX$6,'Daily Absent'!$O34:$AX34)</f>
        <v>0</v>
      </c>
      <c r="IM34" s="104">
        <f>VALUE('Time Sheet KN'!IN34-'Time Sheet KN'!IM34)*24</f>
        <v>0</v>
      </c>
      <c r="IN34" s="104">
        <f>VALUE('Time Sheet KN'!IP34-'Time Sheet KN'!IO34)*24</f>
        <v>0</v>
      </c>
      <c r="IO34" s="104">
        <f>VALUE('Time Sheet KN'!IR34-'Time Sheet KN'!IQ34)*24</f>
        <v>0</v>
      </c>
      <c r="IP34" s="105">
        <f t="shared" si="168"/>
        <v>0</v>
      </c>
      <c r="IQ34" s="5">
        <f t="shared" si="169"/>
        <v>0</v>
      </c>
      <c r="IR34" s="5"/>
      <c r="IS34" s="5">
        <f>LOOKUP(IS$6,'Daily Absent'!$O$6:$AX$6,'Daily Absent'!$O34:$AX34)</f>
        <v>0</v>
      </c>
      <c r="IT34" s="104">
        <f>VALUE('Time Sheet KN'!IU34-'Time Sheet KN'!IT34)*24</f>
        <v>0</v>
      </c>
      <c r="IU34" s="104">
        <f>VALUE('Time Sheet KN'!IW34-'Time Sheet KN'!IV34)*24</f>
        <v>0</v>
      </c>
      <c r="IV34" s="104">
        <f>VALUE('Time Sheet KN'!IY34-'Time Sheet KN'!IX34)*24</f>
        <v>0</v>
      </c>
      <c r="IW34" s="105">
        <f t="shared" si="170"/>
        <v>0</v>
      </c>
      <c r="IX34" s="5">
        <f t="shared" si="171"/>
        <v>0</v>
      </c>
      <c r="IY34" s="5"/>
      <c r="IZ34" s="5">
        <f>LOOKUP(IZ$6,'Daily Absent'!$O$6:$AX$6,'Daily Absent'!$O34:$AX34)</f>
        <v>0</v>
      </c>
      <c r="JA34" s="104">
        <f>VALUE('Time Sheet KN'!JB34-'Time Sheet KN'!JA34)*24</f>
        <v>0</v>
      </c>
      <c r="JB34" s="104">
        <f>VALUE('Time Sheet KN'!JD34-'Time Sheet KN'!JC34)*24</f>
        <v>0</v>
      </c>
      <c r="JC34" s="104">
        <f>VALUE('Time Sheet KN'!JF34-'Time Sheet KN'!JE34)*24</f>
        <v>0</v>
      </c>
      <c r="JD34" s="105">
        <f t="shared" si="172"/>
        <v>0</v>
      </c>
      <c r="JE34" s="5">
        <f t="shared" si="173"/>
        <v>0</v>
      </c>
      <c r="JF34" s="5"/>
    </row>
    <row r="35" spans="1:266" ht="20" customHeight="1">
      <c r="A35" s="54">
        <f>IF('Master MP Status'!A35&gt;0,'Master MP Status'!A35,"")</f>
        <v>27</v>
      </c>
      <c r="B35" s="5" t="str">
        <f>IF(ISTEXT('Master MP Status'!B35),'Master MP Status'!B35,"")</f>
        <v>INDIRECT</v>
      </c>
      <c r="C35" s="153">
        <f>IF(OR(ISTEXT('Master MP Status'!C35),'Master MP Status'!C35&gt;0),'Master MP Status'!C35,"")</f>
        <v>250068</v>
      </c>
      <c r="D35" s="154" t="str">
        <f>IF(OR(ISTEXT('Master MP Status'!D35),'Master MP Status'!D35&gt;0),'Master MP Status'!D35,"")</f>
        <v>250082</v>
      </c>
      <c r="E35" s="5" t="str">
        <f>IF(ISTEXT('Master MP Status'!E35),'Master MP Status'!E35,"")</f>
        <v>ANSAR</v>
      </c>
      <c r="F35" s="5" t="str">
        <f>IF(ISTEXT('Master MP Status'!F35),'Master MP Status'!F35,"")</f>
        <v/>
      </c>
      <c r="G35" s="5" t="str">
        <f>IF(ISTEXT('Master MP Status'!G35),'Master MP Status'!G35,"")</f>
        <v>Local</v>
      </c>
      <c r="H35" s="5" t="str">
        <f>IF(ISTEXT('Master MP Status'!H35),'Master MP Status'!H35,"")</f>
        <v>SITE</v>
      </c>
      <c r="I35" s="5" t="str">
        <f>IF(ISTEXT('Master MP Status'!I35),'Master MP Status'!I35,"")</f>
        <v>Cleaner</v>
      </c>
      <c r="J35" s="5" t="str">
        <f>IF(ISTEXT('Master MP Status'!J35),'Master MP Status'!J35,"")</f>
        <v>Cleaner</v>
      </c>
      <c r="K35" s="9">
        <f>IF(OR('Master MP Status'!K35=0,'Master MP Status'!K35=""),"",'Master MP Status'!K35)</f>
        <v>45754</v>
      </c>
      <c r="L35" s="9">
        <f>IF(OR('Master MP Status'!L35=0,'Master MP Status'!L35=""),"",'Master MP Status'!L35)</f>
        <v>45754</v>
      </c>
      <c r="M35" s="9" t="str">
        <f>IF(OR('Master MP Status'!M35=0,'Master MP Status'!M35=""),"",'Master MP Status'!M35)</f>
        <v/>
      </c>
      <c r="N35" s="5" t="str">
        <f>IF(ISTEXT('Master MP Status'!N35),'Master MP Status'!N35,"")</f>
        <v/>
      </c>
      <c r="O35" s="5">
        <f>LOOKUP(O$6,'Daily Absent'!$O$6:$AX$6,'Daily Absent'!$O35:$AX35)</f>
        <v>1</v>
      </c>
      <c r="P35" s="104">
        <f>VALUE('Time Sheet KN'!Q35-'Time Sheet KN'!P35)*24</f>
        <v>5</v>
      </c>
      <c r="Q35" s="104">
        <f>VALUE('Time Sheet KN'!S35-'Time Sheet KN'!R35)*24</f>
        <v>5.0000000000000009</v>
      </c>
      <c r="R35" s="104">
        <f>VALUE('Time Sheet KN'!U35-'Time Sheet KN'!T35)*24</f>
        <v>0</v>
      </c>
      <c r="S35" s="105">
        <f t="shared" si="102"/>
        <v>10</v>
      </c>
      <c r="T35" s="5">
        <f t="shared" si="103"/>
        <v>0</v>
      </c>
      <c r="U35" s="5"/>
      <c r="V35" s="5">
        <f>LOOKUP(V$6,'Daily Absent'!$O$6:$AX$6,'Daily Absent'!$O35:$AX35)</f>
        <v>1</v>
      </c>
      <c r="W35" s="104">
        <f>VALUE('Time Sheet KN'!X35-'Time Sheet KN'!W35)*24</f>
        <v>5</v>
      </c>
      <c r="X35" s="104">
        <f>VALUE('Time Sheet KN'!Z35-'Time Sheet KN'!Y35)*24</f>
        <v>5.0000000000000009</v>
      </c>
      <c r="Y35" s="104">
        <f>VALUE('Time Sheet KN'!AB35-'Time Sheet KN'!AA35)*24</f>
        <v>0</v>
      </c>
      <c r="Z35" s="105">
        <f t="shared" si="104"/>
        <v>10</v>
      </c>
      <c r="AA35" s="5">
        <f t="shared" si="105"/>
        <v>0</v>
      </c>
      <c r="AB35" s="5"/>
      <c r="AC35" s="5">
        <f>LOOKUP(AC$6,'Daily Absent'!$O$6:$AX$6,'Daily Absent'!$O35:$AX35)</f>
        <v>1</v>
      </c>
      <c r="AD35" s="104">
        <f>VALUE('Time Sheet KN'!AE35-'Time Sheet KN'!AD35)*24</f>
        <v>5</v>
      </c>
      <c r="AE35" s="104">
        <f>VALUE('Time Sheet KN'!AG35-'Time Sheet KN'!AF35)*24</f>
        <v>5.0000000000000009</v>
      </c>
      <c r="AF35" s="104">
        <f>VALUE('Time Sheet KN'!AI35-'Time Sheet KN'!AH35)*24</f>
        <v>0</v>
      </c>
      <c r="AG35" s="105">
        <f t="shared" si="106"/>
        <v>10</v>
      </c>
      <c r="AH35" s="5">
        <f t="shared" si="107"/>
        <v>0</v>
      </c>
      <c r="AI35" s="5"/>
      <c r="AJ35" s="5">
        <f>LOOKUP(AJ$6,'Daily Absent'!$O$6:$AX$6,'Daily Absent'!$O35:$AX35)</f>
        <v>1</v>
      </c>
      <c r="AK35" s="104">
        <f>VALUE('Time Sheet KN'!AL35-'Time Sheet KN'!AK35)*24</f>
        <v>5</v>
      </c>
      <c r="AL35" s="104">
        <f>VALUE('Time Sheet KN'!AN35-'Time Sheet KN'!AM35)*24</f>
        <v>5.0000000000000009</v>
      </c>
      <c r="AM35" s="104">
        <f>VALUE('Time Sheet KN'!AP35-'Time Sheet KN'!AO35)*24</f>
        <v>0</v>
      </c>
      <c r="AN35" s="105">
        <f t="shared" si="108"/>
        <v>10</v>
      </c>
      <c r="AO35" s="5">
        <f t="shared" si="109"/>
        <v>0</v>
      </c>
      <c r="AP35" s="5"/>
      <c r="AQ35" s="5">
        <f>LOOKUP(AQ$6,'Daily Absent'!$O$6:$AX$6,'Daily Absent'!$O35:$AX35)</f>
        <v>1</v>
      </c>
      <c r="AR35" s="104">
        <f>VALUE('Time Sheet KN'!AS35-'Time Sheet KN'!AR35)*24</f>
        <v>5</v>
      </c>
      <c r="AS35" s="104">
        <f>VALUE('Time Sheet KN'!AU35-'Time Sheet KN'!AT35)*24</f>
        <v>4.0000000000000018</v>
      </c>
      <c r="AT35" s="104">
        <f>VALUE('Time Sheet KN'!AW35-'Time Sheet KN'!AV35)*24</f>
        <v>0</v>
      </c>
      <c r="AU35" s="105">
        <f t="shared" si="110"/>
        <v>9</v>
      </c>
      <c r="AV35" s="5">
        <f t="shared" si="111"/>
        <v>1.7763568394002505E-15</v>
      </c>
      <c r="AW35" s="5"/>
      <c r="AX35" s="5">
        <f>LOOKUP(AX$6,'Daily Absent'!$O$6:$AX$6,'Daily Absent'!$O35:$AX35)</f>
        <v>1</v>
      </c>
      <c r="AY35" s="104">
        <f>VALUE('Time Sheet KN'!AZ35-'Time Sheet KN'!AY35)*24</f>
        <v>4</v>
      </c>
      <c r="AZ35" s="104">
        <f>VALUE('Time Sheet KN'!BB35-'Time Sheet KN'!BA35)*24</f>
        <v>3</v>
      </c>
      <c r="BA35" s="104">
        <f>VALUE('Time Sheet KN'!BD35-'Time Sheet KN'!BC35)*24</f>
        <v>0</v>
      </c>
      <c r="BB35" s="105">
        <f t="shared" si="112"/>
        <v>0</v>
      </c>
      <c r="BC35" s="5">
        <f t="shared" si="113"/>
        <v>7</v>
      </c>
      <c r="BD35" s="5"/>
      <c r="BE35" s="5">
        <f>LOOKUP(BE$6,'Daily Absent'!$O$6:$AX$6,'Daily Absent'!$O35:$AX35)</f>
        <v>1</v>
      </c>
      <c r="BF35" s="104">
        <f>VALUE('Time Sheet KN'!BG35-'Time Sheet KN'!BF35)*24</f>
        <v>5</v>
      </c>
      <c r="BG35" s="104">
        <f>VALUE('Time Sheet KN'!BI35-'Time Sheet KN'!BH35)*24</f>
        <v>5.0000000000000009</v>
      </c>
      <c r="BH35" s="104">
        <f>VALUE('Time Sheet KN'!BK35-'Time Sheet KN'!BJ35)*24</f>
        <v>0</v>
      </c>
      <c r="BI35" s="105">
        <f t="shared" si="114"/>
        <v>10</v>
      </c>
      <c r="BJ35" s="5">
        <f t="shared" si="115"/>
        <v>0</v>
      </c>
      <c r="BK35" s="5"/>
      <c r="BL35" s="5">
        <f>LOOKUP(BL$6,'Daily Absent'!$O$6:$AX$6,'Daily Absent'!$O35:$AX35)</f>
        <v>1</v>
      </c>
      <c r="BM35" s="104">
        <f>VALUE('Time Sheet KN'!BN35-'Time Sheet KN'!BM35)*24</f>
        <v>5</v>
      </c>
      <c r="BN35" s="104">
        <f>VALUE('Time Sheet KN'!BP35-'Time Sheet KN'!BO35)*24</f>
        <v>5.0000000000000009</v>
      </c>
      <c r="BO35" s="104">
        <f>VALUE('Time Sheet KN'!BR35-'Time Sheet KN'!BQ35)*24</f>
        <v>0</v>
      </c>
      <c r="BP35" s="105">
        <f t="shared" si="116"/>
        <v>10</v>
      </c>
      <c r="BQ35" s="5">
        <f t="shared" si="117"/>
        <v>0</v>
      </c>
      <c r="BR35" s="5"/>
      <c r="BS35" s="5">
        <f>LOOKUP(BS$6,'Daily Absent'!$O$6:$AX$6,'Daily Absent'!$O35:$AX35)</f>
        <v>1</v>
      </c>
      <c r="BT35" s="104">
        <f>VALUE('Time Sheet KN'!BU35-'Time Sheet KN'!BT35)*24</f>
        <v>5</v>
      </c>
      <c r="BU35" s="104">
        <f>VALUE('Time Sheet KN'!BW35-'Time Sheet KN'!BV35)*24</f>
        <v>5.0000000000000009</v>
      </c>
      <c r="BV35" s="104">
        <f>VALUE('Time Sheet KN'!BY35-'Time Sheet KN'!BX35)*24</f>
        <v>0</v>
      </c>
      <c r="BW35" s="105">
        <f t="shared" si="118"/>
        <v>10</v>
      </c>
      <c r="BX35" s="5">
        <f t="shared" si="119"/>
        <v>0</v>
      </c>
      <c r="BY35" s="5"/>
      <c r="BZ35" s="5">
        <f>LOOKUP(BZ$6,'Daily Absent'!$O$6:$AX$6,'Daily Absent'!$O35:$AX35)</f>
        <v>1</v>
      </c>
      <c r="CA35" s="104">
        <f>VALUE('Time Sheet KN'!CB35-'Time Sheet KN'!CA35)*24</f>
        <v>5</v>
      </c>
      <c r="CB35" s="104">
        <f>VALUE('Time Sheet KN'!CD35-'Time Sheet KN'!CC35)*24</f>
        <v>5.0000000000000009</v>
      </c>
      <c r="CC35" s="104">
        <f>VALUE('Time Sheet KN'!CF35-'Time Sheet KN'!CE35)*24</f>
        <v>0</v>
      </c>
      <c r="CD35" s="105">
        <f t="shared" si="120"/>
        <v>10</v>
      </c>
      <c r="CE35" s="5">
        <f t="shared" si="121"/>
        <v>0</v>
      </c>
      <c r="CF35" s="5"/>
      <c r="CG35" s="5">
        <f>LOOKUP(CG$6,'Daily Absent'!$O$6:$AX$6,'Daily Absent'!$O35:$AX35)</f>
        <v>1</v>
      </c>
      <c r="CH35" s="104">
        <f>VALUE('Time Sheet KN'!CI35-'Time Sheet KN'!CH35)*24</f>
        <v>5</v>
      </c>
      <c r="CI35" s="104">
        <f>VALUE('Time Sheet KN'!CK35-'Time Sheet KN'!CJ35)*24</f>
        <v>5.0000000000000009</v>
      </c>
      <c r="CJ35" s="104">
        <f>VALUE('Time Sheet KN'!CM35-'Time Sheet KN'!CL35)*24</f>
        <v>0</v>
      </c>
      <c r="CK35" s="105">
        <f t="shared" si="122"/>
        <v>10</v>
      </c>
      <c r="CL35" s="5">
        <f t="shared" si="123"/>
        <v>0</v>
      </c>
      <c r="CM35" s="5"/>
      <c r="CN35" s="5">
        <f>LOOKUP(CN$6,'Daily Absent'!$O$6:$AX$6,'Daily Absent'!$O35:$AX35)</f>
        <v>1</v>
      </c>
      <c r="CO35" s="104">
        <f>VALUE('Time Sheet KN'!CP35-'Time Sheet KN'!CO35)*24</f>
        <v>5</v>
      </c>
      <c r="CP35" s="104">
        <f>VALUE('Time Sheet KN'!CR35-'Time Sheet KN'!CQ35)*24</f>
        <v>4.0000000000000018</v>
      </c>
      <c r="CQ35" s="104">
        <f>VALUE('Time Sheet KN'!CT35-'Time Sheet KN'!CS35)*24</f>
        <v>0</v>
      </c>
      <c r="CR35" s="105">
        <f t="shared" si="124"/>
        <v>9</v>
      </c>
      <c r="CS35" s="5">
        <f t="shared" si="125"/>
        <v>1.7763568394002505E-15</v>
      </c>
      <c r="CT35" s="5"/>
      <c r="CU35" s="5">
        <f>LOOKUP(CU$6,'Daily Absent'!$O$6:$AX$6,'Daily Absent'!$O35:$AX35)</f>
        <v>1</v>
      </c>
      <c r="CV35" s="104">
        <f>VALUE('Time Sheet KN'!CW35-'Time Sheet KN'!CV35)*24</f>
        <v>4</v>
      </c>
      <c r="CW35" s="104">
        <f>VALUE('Time Sheet KN'!CY35-'Time Sheet KN'!CX35)*24</f>
        <v>3</v>
      </c>
      <c r="CX35" s="104">
        <f>VALUE('Time Sheet KN'!DA35-'Time Sheet KN'!CZ35)*24</f>
        <v>0</v>
      </c>
      <c r="CY35" s="105">
        <f t="shared" si="126"/>
        <v>0</v>
      </c>
      <c r="CZ35" s="5">
        <f t="shared" si="127"/>
        <v>7</v>
      </c>
      <c r="DA35" s="5"/>
      <c r="DB35" s="5">
        <f>LOOKUP(DB$6,'Daily Absent'!$O$6:$AX$6,'Daily Absent'!$O35:$AX35)</f>
        <v>1</v>
      </c>
      <c r="DC35" s="104">
        <f>VALUE('Time Sheet KN'!DD35-'Time Sheet KN'!DC35)*24</f>
        <v>5</v>
      </c>
      <c r="DD35" s="104">
        <f>VALUE('Time Sheet KN'!DF35-'Time Sheet KN'!DE35)*24</f>
        <v>5.0000000000000009</v>
      </c>
      <c r="DE35" s="104">
        <f>VALUE('Time Sheet KN'!DH35-'Time Sheet KN'!DG35)*24</f>
        <v>0</v>
      </c>
      <c r="DF35" s="105">
        <f t="shared" si="128"/>
        <v>10</v>
      </c>
      <c r="DG35" s="5">
        <f t="shared" si="129"/>
        <v>0</v>
      </c>
      <c r="DH35" s="5"/>
      <c r="DI35" s="5">
        <f>LOOKUP(DI$6,'Daily Absent'!$O$6:$AX$6,'Daily Absent'!$O35:$AX35)</f>
        <v>1</v>
      </c>
      <c r="DJ35" s="104">
        <f>VALUE('Time Sheet KN'!DK35-'Time Sheet KN'!DJ35)*24</f>
        <v>5</v>
      </c>
      <c r="DK35" s="104">
        <f>VALUE('Time Sheet KN'!DM35-'Time Sheet KN'!DL35)*24</f>
        <v>5.0000000000000009</v>
      </c>
      <c r="DL35" s="104">
        <f>VALUE('Time Sheet KN'!DO35-'Time Sheet KN'!DN35)*24</f>
        <v>0</v>
      </c>
      <c r="DM35" s="105">
        <f t="shared" si="130"/>
        <v>10</v>
      </c>
      <c r="DN35" s="5">
        <f t="shared" si="131"/>
        <v>0</v>
      </c>
      <c r="DO35" s="5"/>
      <c r="DP35" s="5">
        <f>LOOKUP(DP$6,'Daily Absent'!$O$6:$AX$6,'Daily Absent'!$O35:$AX35)</f>
        <v>1</v>
      </c>
      <c r="DQ35" s="104">
        <f>VALUE('Time Sheet KN'!DR35-'Time Sheet KN'!DQ35)*24</f>
        <v>5</v>
      </c>
      <c r="DR35" s="104">
        <f>VALUE('Time Sheet KN'!DT35-'Time Sheet KN'!DS35)*24</f>
        <v>5.0000000000000009</v>
      </c>
      <c r="DS35" s="104">
        <f>VALUE('Time Sheet KN'!DV35-'Time Sheet KN'!DU35)*24</f>
        <v>0</v>
      </c>
      <c r="DT35" s="105">
        <f t="shared" si="132"/>
        <v>10</v>
      </c>
      <c r="DU35" s="5">
        <f t="shared" si="133"/>
        <v>0</v>
      </c>
      <c r="DV35" s="5"/>
      <c r="DW35" s="5">
        <f>LOOKUP(DW$6,'Daily Absent'!$O$6:$AX$6,'Daily Absent'!$O35:$AX35)</f>
        <v>1</v>
      </c>
      <c r="DX35" s="104">
        <f>VALUE('Time Sheet KN'!DY35-'Time Sheet KN'!DX35)*24</f>
        <v>5</v>
      </c>
      <c r="DY35" s="104">
        <f>VALUE('Time Sheet KN'!EA35-'Time Sheet KN'!DZ35)*24</f>
        <v>5.0000000000000009</v>
      </c>
      <c r="DZ35" s="104">
        <f>VALUE('Time Sheet KN'!EC35-'Time Sheet KN'!EB35)*24</f>
        <v>0</v>
      </c>
      <c r="EA35" s="105">
        <f t="shared" si="134"/>
        <v>10</v>
      </c>
      <c r="EB35" s="5">
        <f t="shared" si="135"/>
        <v>0</v>
      </c>
      <c r="EC35" s="5"/>
      <c r="ED35" s="5">
        <f>LOOKUP(ED$6,'Daily Absent'!$O$6:$AX$6,'Daily Absent'!$O35:$AX35)</f>
        <v>1</v>
      </c>
      <c r="EE35" s="104">
        <f>VALUE('Time Sheet KN'!EF35-'Time Sheet KN'!EE35)*24</f>
        <v>5</v>
      </c>
      <c r="EF35" s="104">
        <f>VALUE('Time Sheet KN'!EH35-'Time Sheet KN'!EG35)*24</f>
        <v>5.0000000000000009</v>
      </c>
      <c r="EG35" s="104">
        <f>VALUE('Time Sheet KN'!EJ35-'Time Sheet KN'!EI35)*24</f>
        <v>0</v>
      </c>
      <c r="EH35" s="105">
        <f t="shared" si="136"/>
        <v>10</v>
      </c>
      <c r="EI35" s="5">
        <f t="shared" si="137"/>
        <v>0</v>
      </c>
      <c r="EJ35" s="5"/>
      <c r="EK35" s="5">
        <f>LOOKUP(EK$6,'Daily Absent'!$O$6:$AX$6,'Daily Absent'!$O35:$AX35)</f>
        <v>1</v>
      </c>
      <c r="EL35" s="104">
        <f>VALUE('Time Sheet KN'!EM35-'Time Sheet KN'!EL35)*24</f>
        <v>5</v>
      </c>
      <c r="EM35" s="104">
        <f>VALUE('Time Sheet KN'!EO35-'Time Sheet KN'!EN35)*24</f>
        <v>5.0000000000000009</v>
      </c>
      <c r="EN35" s="104">
        <f>VALUE('Time Sheet KN'!EQ35-'Time Sheet KN'!EP35)*24</f>
        <v>0</v>
      </c>
      <c r="EO35" s="105">
        <f t="shared" si="138"/>
        <v>9</v>
      </c>
      <c r="EP35" s="5">
        <f t="shared" si="139"/>
        <v>1</v>
      </c>
      <c r="EQ35" s="5"/>
      <c r="ER35" s="5">
        <f>LOOKUP(ER$6,'Daily Absent'!$O$6:$AX$6,'Daily Absent'!$O35:$AX35)</f>
        <v>0</v>
      </c>
      <c r="ES35" s="104">
        <f>VALUE('Time Sheet KN'!ET35-'Time Sheet KN'!ES35)*24</f>
        <v>0</v>
      </c>
      <c r="ET35" s="104">
        <f>VALUE('Time Sheet KN'!EV35-'Time Sheet KN'!EU35)*24</f>
        <v>0</v>
      </c>
      <c r="EU35" s="104">
        <f>VALUE('Time Sheet KN'!EX35-'Time Sheet KN'!EW35)*24</f>
        <v>0</v>
      </c>
      <c r="EV35" s="105">
        <f t="shared" si="140"/>
        <v>0</v>
      </c>
      <c r="EW35" s="5">
        <f t="shared" si="141"/>
        <v>0</v>
      </c>
      <c r="EX35" s="5"/>
      <c r="EY35" s="5">
        <f>LOOKUP(EY$6,'Daily Absent'!$O$6:$AX$6,'Daily Absent'!$O35:$AX35)</f>
        <v>1</v>
      </c>
      <c r="EZ35" s="104">
        <f>VALUE('Time Sheet KN'!FA35-'Time Sheet KN'!EZ35)*24</f>
        <v>5</v>
      </c>
      <c r="FA35" s="104">
        <f>VALUE('Time Sheet KN'!FC35-'Time Sheet KN'!FB35)*24</f>
        <v>5.0000000000000009</v>
      </c>
      <c r="FB35" s="104">
        <f>VALUE('Time Sheet KN'!FE35-'Time Sheet KN'!FD35)*24</f>
        <v>0</v>
      </c>
      <c r="FC35" s="105">
        <f t="shared" si="142"/>
        <v>10</v>
      </c>
      <c r="FD35" s="5">
        <f t="shared" si="143"/>
        <v>0</v>
      </c>
      <c r="FE35" s="5"/>
      <c r="FF35" s="5">
        <f>LOOKUP(FF$6,'Daily Absent'!$O$6:$AX$6,'Daily Absent'!$O35:$AX35)</f>
        <v>1</v>
      </c>
      <c r="FG35" s="104">
        <f>VALUE('Time Sheet KN'!FH35-'Time Sheet KN'!FG35)*24</f>
        <v>0</v>
      </c>
      <c r="FH35" s="104">
        <f>VALUE('Time Sheet KN'!FJ35-'Time Sheet KN'!FI35)*24</f>
        <v>0</v>
      </c>
      <c r="FI35" s="104">
        <f>VALUE('Time Sheet KN'!FL35-'Time Sheet KN'!FK35)*24</f>
        <v>0</v>
      </c>
      <c r="FJ35" s="105">
        <f t="shared" si="144"/>
        <v>0</v>
      </c>
      <c r="FK35" s="5">
        <f t="shared" si="145"/>
        <v>0</v>
      </c>
      <c r="FL35" s="5"/>
      <c r="FM35" s="5">
        <f>LOOKUP(FM$6,'Daily Absent'!$O$6:$AX$6,'Daily Absent'!$O35:$AX35)</f>
        <v>0</v>
      </c>
      <c r="FN35" s="104">
        <f>VALUE('Time Sheet KN'!FO35-'Time Sheet KN'!FN35)*24</f>
        <v>0</v>
      </c>
      <c r="FO35" s="104">
        <f>VALUE('Time Sheet KN'!FQ35-'Time Sheet KN'!FP35)*24</f>
        <v>0</v>
      </c>
      <c r="FP35" s="104">
        <f>VALUE('Time Sheet KN'!FS35-'Time Sheet KN'!FR35)*24</f>
        <v>0</v>
      </c>
      <c r="FQ35" s="105">
        <f t="shared" si="146"/>
        <v>0</v>
      </c>
      <c r="FR35" s="5">
        <f t="shared" si="147"/>
        <v>0</v>
      </c>
      <c r="FS35" s="5"/>
      <c r="FT35" s="5">
        <f>LOOKUP(FT$6,'Daily Absent'!$O$6:$AX$6,'Daily Absent'!$O35:$AX35)</f>
        <v>0</v>
      </c>
      <c r="FU35" s="104">
        <f>VALUE('Time Sheet KN'!FV35-'Time Sheet KN'!FU35)*24</f>
        <v>0</v>
      </c>
      <c r="FV35" s="104">
        <f>VALUE('Time Sheet KN'!FX35-'Time Sheet KN'!FW35)*24</f>
        <v>0</v>
      </c>
      <c r="FW35" s="104">
        <f>VALUE('Time Sheet KN'!FZ35-'Time Sheet KN'!FY35)*24</f>
        <v>0</v>
      </c>
      <c r="FX35" s="105">
        <f t="shared" si="148"/>
        <v>0</v>
      </c>
      <c r="FY35" s="5">
        <f t="shared" si="149"/>
        <v>0</v>
      </c>
      <c r="FZ35" s="5"/>
      <c r="GA35" s="5">
        <f>LOOKUP(GA$6,'Daily Absent'!$O$6:$AX$6,'Daily Absent'!$O35:$AX35)</f>
        <v>0</v>
      </c>
      <c r="GB35" s="104">
        <f>VALUE('Time Sheet KN'!GC35-'Time Sheet KN'!GB35)*24</f>
        <v>0</v>
      </c>
      <c r="GC35" s="104">
        <f>VALUE('Time Sheet KN'!GE35-'Time Sheet KN'!GD35)*24</f>
        <v>0</v>
      </c>
      <c r="GD35" s="104">
        <f>VALUE('Time Sheet KN'!GG35-'Time Sheet KN'!GF35)*24</f>
        <v>0</v>
      </c>
      <c r="GE35" s="105">
        <f t="shared" si="150"/>
        <v>0</v>
      </c>
      <c r="GF35" s="5">
        <f t="shared" si="151"/>
        <v>0</v>
      </c>
      <c r="GG35" s="5"/>
      <c r="GH35" s="5">
        <f>LOOKUP(GH$6,'Daily Absent'!$O$6:$AX$6,'Daily Absent'!$O35:$AX35)</f>
        <v>0</v>
      </c>
      <c r="GI35" s="104">
        <f>VALUE('Time Sheet KN'!GJ35-'Time Sheet KN'!GI35)*24</f>
        <v>0</v>
      </c>
      <c r="GJ35" s="104">
        <f>VALUE('Time Sheet KN'!GL35-'Time Sheet KN'!GK35)*24</f>
        <v>0</v>
      </c>
      <c r="GK35" s="104">
        <f>VALUE('Time Sheet KN'!GN35-'Time Sheet KN'!GM35)*24</f>
        <v>0</v>
      </c>
      <c r="GL35" s="105">
        <f t="shared" si="152"/>
        <v>0</v>
      </c>
      <c r="GM35" s="5">
        <f t="shared" si="153"/>
        <v>0</v>
      </c>
      <c r="GN35" s="5"/>
      <c r="GO35" s="5">
        <f>LOOKUP(GO$6,'Daily Absent'!$O$6:$AX$6,'Daily Absent'!$O35:$AX35)</f>
        <v>0</v>
      </c>
      <c r="GP35" s="104">
        <f>VALUE('Time Sheet KN'!GQ35-'Time Sheet KN'!GP35)*24</f>
        <v>0</v>
      </c>
      <c r="GQ35" s="104">
        <f>VALUE('Time Sheet KN'!GS35-'Time Sheet KN'!GR35)*24</f>
        <v>0</v>
      </c>
      <c r="GR35" s="104">
        <f>VALUE('Time Sheet KN'!GU35-'Time Sheet KN'!GT35)*24</f>
        <v>0</v>
      </c>
      <c r="GS35" s="105">
        <f t="shared" si="154"/>
        <v>0</v>
      </c>
      <c r="GT35" s="5">
        <f t="shared" si="155"/>
        <v>0</v>
      </c>
      <c r="GU35" s="5"/>
      <c r="GV35" s="5">
        <f>LOOKUP(GV$6,'Daily Absent'!$O$6:$AX$6,'Daily Absent'!$O35:$AX35)</f>
        <v>0</v>
      </c>
      <c r="GW35" s="104">
        <f>VALUE('Time Sheet KN'!GX35-'Time Sheet KN'!GW35)*24</f>
        <v>0</v>
      </c>
      <c r="GX35" s="104">
        <f>VALUE('Time Sheet KN'!GZ35-'Time Sheet KN'!GY35)*24</f>
        <v>0</v>
      </c>
      <c r="GY35" s="104">
        <f>VALUE('Time Sheet KN'!HB35-'Time Sheet KN'!HA35)*24</f>
        <v>0</v>
      </c>
      <c r="GZ35" s="105">
        <f t="shared" si="156"/>
        <v>0</v>
      </c>
      <c r="HA35" s="5">
        <f t="shared" si="157"/>
        <v>0</v>
      </c>
      <c r="HB35" s="5"/>
      <c r="HC35" s="5">
        <f>LOOKUP(HC$6,'Daily Absent'!$O$6:$AX$6,'Daily Absent'!$O35:$AX35)</f>
        <v>0</v>
      </c>
      <c r="HD35" s="104">
        <f>VALUE('Time Sheet KN'!HE35-'Time Sheet KN'!HD35)*24</f>
        <v>0</v>
      </c>
      <c r="HE35" s="104">
        <f>VALUE('Time Sheet KN'!HG35-'Time Sheet KN'!HF35)*24</f>
        <v>0</v>
      </c>
      <c r="HF35" s="104">
        <f>VALUE('Time Sheet KN'!HI35-'Time Sheet KN'!HH35)*24</f>
        <v>0</v>
      </c>
      <c r="HG35" s="105">
        <f t="shared" si="158"/>
        <v>0</v>
      </c>
      <c r="HH35" s="5">
        <f t="shared" si="159"/>
        <v>0</v>
      </c>
      <c r="HI35" s="5"/>
      <c r="HJ35" s="5">
        <f>LOOKUP(HJ$6,'Daily Absent'!$O$6:$AX$6,'Daily Absent'!$O35:$AX35)</f>
        <v>0</v>
      </c>
      <c r="HK35" s="104">
        <f>VALUE('Time Sheet KN'!HL35-'Time Sheet KN'!HK35)*24</f>
        <v>0</v>
      </c>
      <c r="HL35" s="104">
        <f>VALUE('Time Sheet KN'!HN35-'Time Sheet KN'!HM35)*24</f>
        <v>0</v>
      </c>
      <c r="HM35" s="104">
        <f>VALUE('Time Sheet KN'!HP35-'Time Sheet KN'!HO35)*24</f>
        <v>0</v>
      </c>
      <c r="HN35" s="105">
        <f t="shared" si="160"/>
        <v>0</v>
      </c>
      <c r="HO35" s="5">
        <f t="shared" si="161"/>
        <v>0</v>
      </c>
      <c r="HP35" s="5"/>
      <c r="HQ35" s="5">
        <f>LOOKUP(HQ$6,'Daily Absent'!$O$6:$AX$6,'Daily Absent'!$O35:$AX35)</f>
        <v>0</v>
      </c>
      <c r="HR35" s="104">
        <f>VALUE('Time Sheet KN'!HS35-'Time Sheet KN'!HR35)*24</f>
        <v>0</v>
      </c>
      <c r="HS35" s="104">
        <f>VALUE('Time Sheet KN'!HU35-'Time Sheet KN'!HT35)*24</f>
        <v>0</v>
      </c>
      <c r="HT35" s="104">
        <f>VALUE('Time Sheet KN'!HW35-'Time Sheet KN'!HV35)*24</f>
        <v>0</v>
      </c>
      <c r="HU35" s="105">
        <f t="shared" si="162"/>
        <v>0</v>
      </c>
      <c r="HV35" s="5">
        <f t="shared" si="163"/>
        <v>0</v>
      </c>
      <c r="HW35" s="5"/>
      <c r="HX35" s="5">
        <f>LOOKUP(HX$6,'Daily Absent'!$O$6:$AX$6,'Daily Absent'!$O35:$AX35)</f>
        <v>0</v>
      </c>
      <c r="HY35" s="104">
        <f>VALUE('Time Sheet KN'!HZ35-'Time Sheet KN'!HY35)*24</f>
        <v>0</v>
      </c>
      <c r="HZ35" s="104">
        <f>VALUE('Time Sheet KN'!IB35-'Time Sheet KN'!IA35)*24</f>
        <v>0</v>
      </c>
      <c r="IA35" s="104">
        <f>VALUE('Time Sheet KN'!ID35-'Time Sheet KN'!IC35)*24</f>
        <v>0</v>
      </c>
      <c r="IB35" s="105">
        <f t="shared" si="164"/>
        <v>0</v>
      </c>
      <c r="IC35" s="5">
        <f t="shared" si="165"/>
        <v>0</v>
      </c>
      <c r="ID35" s="5"/>
      <c r="IE35" s="5">
        <f>LOOKUP(IE$6,'Daily Absent'!$O$6:$AX$6,'Daily Absent'!$O35:$AX35)</f>
        <v>0</v>
      </c>
      <c r="IF35" s="104">
        <f>VALUE('Time Sheet KN'!IG35-'Time Sheet KN'!IF35)*24</f>
        <v>0</v>
      </c>
      <c r="IG35" s="104">
        <f>VALUE('Time Sheet KN'!II35-'Time Sheet KN'!IH35)*24</f>
        <v>0</v>
      </c>
      <c r="IH35" s="104">
        <f>VALUE('Time Sheet KN'!IK35-'Time Sheet KN'!IJ35)*24</f>
        <v>0</v>
      </c>
      <c r="II35" s="105">
        <f t="shared" si="166"/>
        <v>0</v>
      </c>
      <c r="IJ35" s="5">
        <f t="shared" si="167"/>
        <v>0</v>
      </c>
      <c r="IK35" s="5"/>
      <c r="IL35" s="5">
        <f>LOOKUP(IL$6,'Daily Absent'!$O$6:$AX$6,'Daily Absent'!$O35:$AX35)</f>
        <v>0</v>
      </c>
      <c r="IM35" s="104">
        <f>VALUE('Time Sheet KN'!IN35-'Time Sheet KN'!IM35)*24</f>
        <v>0</v>
      </c>
      <c r="IN35" s="104">
        <f>VALUE('Time Sheet KN'!IP35-'Time Sheet KN'!IO35)*24</f>
        <v>0</v>
      </c>
      <c r="IO35" s="104">
        <f>VALUE('Time Sheet KN'!IR35-'Time Sheet KN'!IQ35)*24</f>
        <v>0</v>
      </c>
      <c r="IP35" s="105">
        <f t="shared" si="168"/>
        <v>0</v>
      </c>
      <c r="IQ35" s="5">
        <f t="shared" si="169"/>
        <v>0</v>
      </c>
      <c r="IR35" s="5"/>
      <c r="IS35" s="5">
        <f>LOOKUP(IS$6,'Daily Absent'!$O$6:$AX$6,'Daily Absent'!$O35:$AX35)</f>
        <v>0</v>
      </c>
      <c r="IT35" s="104">
        <f>VALUE('Time Sheet KN'!IU35-'Time Sheet KN'!IT35)*24</f>
        <v>0</v>
      </c>
      <c r="IU35" s="104">
        <f>VALUE('Time Sheet KN'!IW35-'Time Sheet KN'!IV35)*24</f>
        <v>0</v>
      </c>
      <c r="IV35" s="104">
        <f>VALUE('Time Sheet KN'!IY35-'Time Sheet KN'!IX35)*24</f>
        <v>0</v>
      </c>
      <c r="IW35" s="105">
        <f t="shared" si="170"/>
        <v>0</v>
      </c>
      <c r="IX35" s="5">
        <f t="shared" si="171"/>
        <v>0</v>
      </c>
      <c r="IY35" s="5"/>
      <c r="IZ35" s="5">
        <f>LOOKUP(IZ$6,'Daily Absent'!$O$6:$AX$6,'Daily Absent'!$O35:$AX35)</f>
        <v>0</v>
      </c>
      <c r="JA35" s="104">
        <f>VALUE('Time Sheet KN'!JB35-'Time Sheet KN'!JA35)*24</f>
        <v>0</v>
      </c>
      <c r="JB35" s="104">
        <f>VALUE('Time Sheet KN'!JD35-'Time Sheet KN'!JC35)*24</f>
        <v>0</v>
      </c>
      <c r="JC35" s="104">
        <f>VALUE('Time Sheet KN'!JF35-'Time Sheet KN'!JE35)*24</f>
        <v>0</v>
      </c>
      <c r="JD35" s="105">
        <f t="shared" si="172"/>
        <v>0</v>
      </c>
      <c r="JE35" s="5">
        <f t="shared" si="173"/>
        <v>0</v>
      </c>
      <c r="JF35" s="5"/>
    </row>
    <row r="36" spans="1:266" ht="20" customHeight="1">
      <c r="A36" s="54">
        <f>IF('Master MP Status'!A36&gt;0,'Master MP Status'!A36,"")</f>
        <v>28</v>
      </c>
      <c r="B36" s="5" t="str">
        <f>IF(ISTEXT('Master MP Status'!B36),'Master MP Status'!B36,"")</f>
        <v>INDIRECT</v>
      </c>
      <c r="C36" s="153">
        <f>IF(OR(ISTEXT('Master MP Status'!C36),'Master MP Status'!C36&gt;0),'Master MP Status'!C36,"")</f>
        <v>250069</v>
      </c>
      <c r="D36" s="154" t="str">
        <f>IF(OR(ISTEXT('Master MP Status'!D36),'Master MP Status'!D36&gt;0),'Master MP Status'!D36,"")</f>
        <v>250083</v>
      </c>
      <c r="E36" s="5" t="str">
        <f>IF(ISTEXT('Master MP Status'!E36),'Master MP Status'!E36,"")</f>
        <v>ROBERTOS</v>
      </c>
      <c r="F36" s="5" t="str">
        <f>IF(ISTEXT('Master MP Status'!F36),'Master MP Status'!F36,"")</f>
        <v/>
      </c>
      <c r="G36" s="5" t="str">
        <f>IF(ISTEXT('Master MP Status'!G36),'Master MP Status'!G36,"")</f>
        <v>Local</v>
      </c>
      <c r="H36" s="5" t="str">
        <f>IF(ISTEXT('Master MP Status'!H36),'Master MP Status'!H36,"")</f>
        <v>SITE</v>
      </c>
      <c r="I36" s="5" t="str">
        <f>IF(ISTEXT('Master MP Status'!I36),'Master MP Status'!I36,"")</f>
        <v>Cleaner</v>
      </c>
      <c r="J36" s="5" t="str">
        <f>IF(ISTEXT('Master MP Status'!J36),'Master MP Status'!J36,"")</f>
        <v>Cleaner</v>
      </c>
      <c r="K36" s="9">
        <f>IF(OR('Master MP Status'!K36=0,'Master MP Status'!K36=""),"",'Master MP Status'!K36)</f>
        <v>45754</v>
      </c>
      <c r="L36" s="9">
        <f>IF(OR('Master MP Status'!L36=0,'Master MP Status'!L36=""),"",'Master MP Status'!L36)</f>
        <v>45754</v>
      </c>
      <c r="M36" s="9" t="str">
        <f>IF(OR('Master MP Status'!M36=0,'Master MP Status'!M36=""),"",'Master MP Status'!M36)</f>
        <v/>
      </c>
      <c r="N36" s="5" t="str">
        <f>IF(ISTEXT('Master MP Status'!N36),'Master MP Status'!N36,"")</f>
        <v/>
      </c>
      <c r="O36" s="5">
        <f>LOOKUP(O$6,'Daily Absent'!$O$6:$AX$6,'Daily Absent'!$O36:$AX36)</f>
        <v>1</v>
      </c>
      <c r="P36" s="104">
        <f>VALUE('Time Sheet KN'!Q36-'Time Sheet KN'!P36)*24</f>
        <v>5</v>
      </c>
      <c r="Q36" s="104">
        <f>VALUE('Time Sheet KN'!S36-'Time Sheet KN'!R36)*24</f>
        <v>5.0000000000000009</v>
      </c>
      <c r="R36" s="104">
        <f>VALUE('Time Sheet KN'!U36-'Time Sheet KN'!T36)*24</f>
        <v>0</v>
      </c>
      <c r="S36" s="105">
        <f t="shared" si="102"/>
        <v>10</v>
      </c>
      <c r="T36" s="5">
        <f t="shared" si="103"/>
        <v>0</v>
      </c>
      <c r="U36" s="5"/>
      <c r="V36" s="5">
        <f>LOOKUP(V$6,'Daily Absent'!$O$6:$AX$6,'Daily Absent'!$O36:$AX36)</f>
        <v>1</v>
      </c>
      <c r="W36" s="104">
        <f>VALUE('Time Sheet KN'!X36-'Time Sheet KN'!W36)*24</f>
        <v>5</v>
      </c>
      <c r="X36" s="104">
        <f>VALUE('Time Sheet KN'!Z36-'Time Sheet KN'!Y36)*24</f>
        <v>5.0000000000000009</v>
      </c>
      <c r="Y36" s="104">
        <f>VALUE('Time Sheet KN'!AB36-'Time Sheet KN'!AA36)*24</f>
        <v>0</v>
      </c>
      <c r="Z36" s="105">
        <f t="shared" si="104"/>
        <v>10</v>
      </c>
      <c r="AA36" s="5">
        <f t="shared" si="105"/>
        <v>0</v>
      </c>
      <c r="AB36" s="5"/>
      <c r="AC36" s="5">
        <f>LOOKUP(AC$6,'Daily Absent'!$O$6:$AX$6,'Daily Absent'!$O36:$AX36)</f>
        <v>1</v>
      </c>
      <c r="AD36" s="104">
        <f>VALUE('Time Sheet KN'!AE36-'Time Sheet KN'!AD36)*24</f>
        <v>5</v>
      </c>
      <c r="AE36" s="104">
        <f>VALUE('Time Sheet KN'!AG36-'Time Sheet KN'!AF36)*24</f>
        <v>5.0000000000000009</v>
      </c>
      <c r="AF36" s="104">
        <f>VALUE('Time Sheet KN'!AI36-'Time Sheet KN'!AH36)*24</f>
        <v>0</v>
      </c>
      <c r="AG36" s="105">
        <f t="shared" si="106"/>
        <v>10</v>
      </c>
      <c r="AH36" s="5">
        <f t="shared" si="107"/>
        <v>0</v>
      </c>
      <c r="AI36" s="5"/>
      <c r="AJ36" s="5">
        <f>LOOKUP(AJ$6,'Daily Absent'!$O$6:$AX$6,'Daily Absent'!$O36:$AX36)</f>
        <v>1</v>
      </c>
      <c r="AK36" s="104">
        <f>VALUE('Time Sheet KN'!AL36-'Time Sheet KN'!AK36)*24</f>
        <v>5</v>
      </c>
      <c r="AL36" s="104">
        <f>VALUE('Time Sheet KN'!AN36-'Time Sheet KN'!AM36)*24</f>
        <v>5.0000000000000009</v>
      </c>
      <c r="AM36" s="104">
        <f>VALUE('Time Sheet KN'!AP36-'Time Sheet KN'!AO36)*24</f>
        <v>0</v>
      </c>
      <c r="AN36" s="105">
        <f t="shared" si="108"/>
        <v>10</v>
      </c>
      <c r="AO36" s="5">
        <f t="shared" si="109"/>
        <v>0</v>
      </c>
      <c r="AP36" s="5"/>
      <c r="AQ36" s="5">
        <f>LOOKUP(AQ$6,'Daily Absent'!$O$6:$AX$6,'Daily Absent'!$O36:$AX36)</f>
        <v>1</v>
      </c>
      <c r="AR36" s="104">
        <f>VALUE('Time Sheet KN'!AS36-'Time Sheet KN'!AR36)*24</f>
        <v>5</v>
      </c>
      <c r="AS36" s="104">
        <f>VALUE('Time Sheet KN'!AU36-'Time Sheet KN'!AT36)*24</f>
        <v>4.0000000000000018</v>
      </c>
      <c r="AT36" s="104">
        <f>VALUE('Time Sheet KN'!AW36-'Time Sheet KN'!AV36)*24</f>
        <v>0</v>
      </c>
      <c r="AU36" s="105">
        <f t="shared" si="110"/>
        <v>9</v>
      </c>
      <c r="AV36" s="5">
        <f t="shared" si="111"/>
        <v>1.7763568394002505E-15</v>
      </c>
      <c r="AW36" s="5"/>
      <c r="AX36" s="5">
        <f>LOOKUP(AX$6,'Daily Absent'!$O$6:$AX$6,'Daily Absent'!$O36:$AX36)</f>
        <v>1</v>
      </c>
      <c r="AY36" s="104">
        <f>VALUE('Time Sheet KN'!AZ36-'Time Sheet KN'!AY36)*24</f>
        <v>4</v>
      </c>
      <c r="AZ36" s="104">
        <f>VALUE('Time Sheet KN'!BB36-'Time Sheet KN'!BA36)*24</f>
        <v>3</v>
      </c>
      <c r="BA36" s="104">
        <f>VALUE('Time Sheet KN'!BD36-'Time Sheet KN'!BC36)*24</f>
        <v>0</v>
      </c>
      <c r="BB36" s="105">
        <f t="shared" si="112"/>
        <v>0</v>
      </c>
      <c r="BC36" s="5">
        <f t="shared" si="113"/>
        <v>7</v>
      </c>
      <c r="BD36" s="5"/>
      <c r="BE36" s="5">
        <f>LOOKUP(BE$6,'Daily Absent'!$O$6:$AX$6,'Daily Absent'!$O36:$AX36)</f>
        <v>1</v>
      </c>
      <c r="BF36" s="104">
        <f>VALUE('Time Sheet KN'!BG36-'Time Sheet KN'!BF36)*24</f>
        <v>5</v>
      </c>
      <c r="BG36" s="104">
        <f>VALUE('Time Sheet KN'!BI36-'Time Sheet KN'!BH36)*24</f>
        <v>5.0000000000000009</v>
      </c>
      <c r="BH36" s="104">
        <f>VALUE('Time Sheet KN'!BK36-'Time Sheet KN'!BJ36)*24</f>
        <v>0</v>
      </c>
      <c r="BI36" s="105">
        <f t="shared" si="114"/>
        <v>10</v>
      </c>
      <c r="BJ36" s="5">
        <f t="shared" si="115"/>
        <v>0</v>
      </c>
      <c r="BK36" s="5"/>
      <c r="BL36" s="5">
        <f>LOOKUP(BL$6,'Daily Absent'!$O$6:$AX$6,'Daily Absent'!$O36:$AX36)</f>
        <v>1</v>
      </c>
      <c r="BM36" s="104">
        <f>VALUE('Time Sheet KN'!BN36-'Time Sheet KN'!BM36)*24</f>
        <v>5</v>
      </c>
      <c r="BN36" s="104">
        <f>VALUE('Time Sheet KN'!BP36-'Time Sheet KN'!BO36)*24</f>
        <v>5.0000000000000009</v>
      </c>
      <c r="BO36" s="104">
        <f>VALUE('Time Sheet KN'!BR36-'Time Sheet KN'!BQ36)*24</f>
        <v>0</v>
      </c>
      <c r="BP36" s="105">
        <f t="shared" si="116"/>
        <v>10</v>
      </c>
      <c r="BQ36" s="5">
        <f t="shared" si="117"/>
        <v>0</v>
      </c>
      <c r="BR36" s="5"/>
      <c r="BS36" s="5">
        <f>LOOKUP(BS$6,'Daily Absent'!$O$6:$AX$6,'Daily Absent'!$O36:$AX36)</f>
        <v>1</v>
      </c>
      <c r="BT36" s="104">
        <f>VALUE('Time Sheet KN'!BU36-'Time Sheet KN'!BT36)*24</f>
        <v>5</v>
      </c>
      <c r="BU36" s="104">
        <f>VALUE('Time Sheet KN'!BW36-'Time Sheet KN'!BV36)*24</f>
        <v>5.0000000000000009</v>
      </c>
      <c r="BV36" s="104">
        <f>VALUE('Time Sheet KN'!BY36-'Time Sheet KN'!BX36)*24</f>
        <v>0</v>
      </c>
      <c r="BW36" s="105">
        <f t="shared" si="118"/>
        <v>10</v>
      </c>
      <c r="BX36" s="5">
        <f t="shared" si="119"/>
        <v>0</v>
      </c>
      <c r="BY36" s="5"/>
      <c r="BZ36" s="5">
        <f>LOOKUP(BZ$6,'Daily Absent'!$O$6:$AX$6,'Daily Absent'!$O36:$AX36)</f>
        <v>1</v>
      </c>
      <c r="CA36" s="104">
        <f>VALUE('Time Sheet KN'!CB36-'Time Sheet KN'!CA36)*24</f>
        <v>5</v>
      </c>
      <c r="CB36" s="104">
        <f>VALUE('Time Sheet KN'!CD36-'Time Sheet KN'!CC36)*24</f>
        <v>5.0000000000000009</v>
      </c>
      <c r="CC36" s="104">
        <f>VALUE('Time Sheet KN'!CF36-'Time Sheet KN'!CE36)*24</f>
        <v>0</v>
      </c>
      <c r="CD36" s="105">
        <f t="shared" si="120"/>
        <v>10</v>
      </c>
      <c r="CE36" s="5">
        <f t="shared" si="121"/>
        <v>0</v>
      </c>
      <c r="CF36" s="5"/>
      <c r="CG36" s="5">
        <f>LOOKUP(CG$6,'Daily Absent'!$O$6:$AX$6,'Daily Absent'!$O36:$AX36)</f>
        <v>1</v>
      </c>
      <c r="CH36" s="104">
        <f>VALUE('Time Sheet KN'!CI36-'Time Sheet KN'!CH36)*24</f>
        <v>5</v>
      </c>
      <c r="CI36" s="104">
        <f>VALUE('Time Sheet KN'!CK36-'Time Sheet KN'!CJ36)*24</f>
        <v>5.0000000000000009</v>
      </c>
      <c r="CJ36" s="104">
        <f>VALUE('Time Sheet KN'!CM36-'Time Sheet KN'!CL36)*24</f>
        <v>0</v>
      </c>
      <c r="CK36" s="105">
        <f t="shared" si="122"/>
        <v>10</v>
      </c>
      <c r="CL36" s="5">
        <f t="shared" si="123"/>
        <v>0</v>
      </c>
      <c r="CM36" s="5"/>
      <c r="CN36" s="5">
        <f>LOOKUP(CN$6,'Daily Absent'!$O$6:$AX$6,'Daily Absent'!$O36:$AX36)</f>
        <v>1</v>
      </c>
      <c r="CO36" s="104">
        <f>VALUE('Time Sheet KN'!CP36-'Time Sheet KN'!CO36)*24</f>
        <v>5</v>
      </c>
      <c r="CP36" s="104">
        <f>VALUE('Time Sheet KN'!CR36-'Time Sheet KN'!CQ36)*24</f>
        <v>4.0000000000000018</v>
      </c>
      <c r="CQ36" s="104">
        <f>VALUE('Time Sheet KN'!CT36-'Time Sheet KN'!CS36)*24</f>
        <v>0</v>
      </c>
      <c r="CR36" s="105">
        <f t="shared" si="124"/>
        <v>9</v>
      </c>
      <c r="CS36" s="5">
        <f t="shared" si="125"/>
        <v>1.7763568394002505E-15</v>
      </c>
      <c r="CT36" s="5"/>
      <c r="CU36" s="5">
        <f>LOOKUP(CU$6,'Daily Absent'!$O$6:$AX$6,'Daily Absent'!$O36:$AX36)</f>
        <v>1</v>
      </c>
      <c r="CV36" s="104">
        <f>VALUE('Time Sheet KN'!CW36-'Time Sheet KN'!CV36)*24</f>
        <v>4</v>
      </c>
      <c r="CW36" s="104">
        <f>VALUE('Time Sheet KN'!CY36-'Time Sheet KN'!CX36)*24</f>
        <v>3</v>
      </c>
      <c r="CX36" s="104">
        <f>VALUE('Time Sheet KN'!DA36-'Time Sheet KN'!CZ36)*24</f>
        <v>0</v>
      </c>
      <c r="CY36" s="105">
        <f t="shared" si="126"/>
        <v>0</v>
      </c>
      <c r="CZ36" s="5">
        <f t="shared" si="127"/>
        <v>7</v>
      </c>
      <c r="DA36" s="5"/>
      <c r="DB36" s="5">
        <f>LOOKUP(DB$6,'Daily Absent'!$O$6:$AX$6,'Daily Absent'!$O36:$AX36)</f>
        <v>1</v>
      </c>
      <c r="DC36" s="104">
        <f>VALUE('Time Sheet KN'!DD36-'Time Sheet KN'!DC36)*24</f>
        <v>5</v>
      </c>
      <c r="DD36" s="104">
        <f>VALUE('Time Sheet KN'!DF36-'Time Sheet KN'!DE36)*24</f>
        <v>5.0000000000000009</v>
      </c>
      <c r="DE36" s="104">
        <f>VALUE('Time Sheet KN'!DH36-'Time Sheet KN'!DG36)*24</f>
        <v>0</v>
      </c>
      <c r="DF36" s="105">
        <f t="shared" si="128"/>
        <v>10</v>
      </c>
      <c r="DG36" s="5">
        <f t="shared" si="129"/>
        <v>0</v>
      </c>
      <c r="DH36" s="5"/>
      <c r="DI36" s="5">
        <f>LOOKUP(DI$6,'Daily Absent'!$O$6:$AX$6,'Daily Absent'!$O36:$AX36)</f>
        <v>1</v>
      </c>
      <c r="DJ36" s="104">
        <f>VALUE('Time Sheet KN'!DK36-'Time Sheet KN'!DJ36)*24</f>
        <v>5</v>
      </c>
      <c r="DK36" s="104">
        <f>VALUE('Time Sheet KN'!DM36-'Time Sheet KN'!DL36)*24</f>
        <v>5.0000000000000009</v>
      </c>
      <c r="DL36" s="104">
        <f>VALUE('Time Sheet KN'!DO36-'Time Sheet KN'!DN36)*24</f>
        <v>0</v>
      </c>
      <c r="DM36" s="105">
        <f t="shared" si="130"/>
        <v>10</v>
      </c>
      <c r="DN36" s="5">
        <f t="shared" si="131"/>
        <v>0</v>
      </c>
      <c r="DO36" s="5"/>
      <c r="DP36" s="5">
        <f>LOOKUP(DP$6,'Daily Absent'!$O$6:$AX$6,'Daily Absent'!$O36:$AX36)</f>
        <v>1</v>
      </c>
      <c r="DQ36" s="104">
        <f>VALUE('Time Sheet KN'!DR36-'Time Sheet KN'!DQ36)*24</f>
        <v>5</v>
      </c>
      <c r="DR36" s="104">
        <f>VALUE('Time Sheet KN'!DT36-'Time Sheet KN'!DS36)*24</f>
        <v>5.0000000000000009</v>
      </c>
      <c r="DS36" s="104">
        <f>VALUE('Time Sheet KN'!DV36-'Time Sheet KN'!DU36)*24</f>
        <v>0</v>
      </c>
      <c r="DT36" s="105">
        <f t="shared" si="132"/>
        <v>10</v>
      </c>
      <c r="DU36" s="5">
        <f t="shared" si="133"/>
        <v>0</v>
      </c>
      <c r="DV36" s="5"/>
      <c r="DW36" s="5">
        <f>LOOKUP(DW$6,'Daily Absent'!$O$6:$AX$6,'Daily Absent'!$O36:$AX36)</f>
        <v>1</v>
      </c>
      <c r="DX36" s="104">
        <f>VALUE('Time Sheet KN'!DY36-'Time Sheet KN'!DX36)*24</f>
        <v>5</v>
      </c>
      <c r="DY36" s="104">
        <f>VALUE('Time Sheet KN'!EA36-'Time Sheet KN'!DZ36)*24</f>
        <v>5.0000000000000009</v>
      </c>
      <c r="DZ36" s="104">
        <f>VALUE('Time Sheet KN'!EC36-'Time Sheet KN'!EB36)*24</f>
        <v>0</v>
      </c>
      <c r="EA36" s="105">
        <f t="shared" si="134"/>
        <v>10</v>
      </c>
      <c r="EB36" s="5">
        <f t="shared" si="135"/>
        <v>0</v>
      </c>
      <c r="EC36" s="5"/>
      <c r="ED36" s="5">
        <f>LOOKUP(ED$6,'Daily Absent'!$O$6:$AX$6,'Daily Absent'!$O36:$AX36)</f>
        <v>1</v>
      </c>
      <c r="EE36" s="104">
        <f>VALUE('Time Sheet KN'!EF36-'Time Sheet KN'!EE36)*24</f>
        <v>5</v>
      </c>
      <c r="EF36" s="104">
        <f>VALUE('Time Sheet KN'!EH36-'Time Sheet KN'!EG36)*24</f>
        <v>5.0000000000000009</v>
      </c>
      <c r="EG36" s="104">
        <f>VALUE('Time Sheet KN'!EJ36-'Time Sheet KN'!EI36)*24</f>
        <v>0</v>
      </c>
      <c r="EH36" s="105">
        <f t="shared" si="136"/>
        <v>10</v>
      </c>
      <c r="EI36" s="5">
        <f t="shared" si="137"/>
        <v>0</v>
      </c>
      <c r="EJ36" s="5"/>
      <c r="EK36" s="5">
        <f>LOOKUP(EK$6,'Daily Absent'!$O$6:$AX$6,'Daily Absent'!$O36:$AX36)</f>
        <v>1</v>
      </c>
      <c r="EL36" s="104">
        <f>VALUE('Time Sheet KN'!EM36-'Time Sheet KN'!EL36)*24</f>
        <v>5</v>
      </c>
      <c r="EM36" s="104">
        <f>VALUE('Time Sheet KN'!EO36-'Time Sheet KN'!EN36)*24</f>
        <v>5.0000000000000009</v>
      </c>
      <c r="EN36" s="104">
        <f>VALUE('Time Sheet KN'!EQ36-'Time Sheet KN'!EP36)*24</f>
        <v>0</v>
      </c>
      <c r="EO36" s="105">
        <f t="shared" si="138"/>
        <v>9</v>
      </c>
      <c r="EP36" s="5">
        <f t="shared" si="139"/>
        <v>1</v>
      </c>
      <c r="EQ36" s="5"/>
      <c r="ER36" s="5">
        <f>LOOKUP(ER$6,'Daily Absent'!$O$6:$AX$6,'Daily Absent'!$O36:$AX36)</f>
        <v>0</v>
      </c>
      <c r="ES36" s="104">
        <f>VALUE('Time Sheet KN'!ET36-'Time Sheet KN'!ES36)*24</f>
        <v>0</v>
      </c>
      <c r="ET36" s="104">
        <f>VALUE('Time Sheet KN'!EV36-'Time Sheet KN'!EU36)*24</f>
        <v>0</v>
      </c>
      <c r="EU36" s="104">
        <f>VALUE('Time Sheet KN'!EX36-'Time Sheet KN'!EW36)*24</f>
        <v>0</v>
      </c>
      <c r="EV36" s="105">
        <f t="shared" si="140"/>
        <v>0</v>
      </c>
      <c r="EW36" s="5">
        <f t="shared" si="141"/>
        <v>0</v>
      </c>
      <c r="EX36" s="5"/>
      <c r="EY36" s="5">
        <f>LOOKUP(EY$6,'Daily Absent'!$O$6:$AX$6,'Daily Absent'!$O36:$AX36)</f>
        <v>1</v>
      </c>
      <c r="EZ36" s="104">
        <f>VALUE('Time Sheet KN'!FA36-'Time Sheet KN'!EZ36)*24</f>
        <v>5</v>
      </c>
      <c r="FA36" s="104">
        <f>VALUE('Time Sheet KN'!FC36-'Time Sheet KN'!FB36)*24</f>
        <v>5.0000000000000009</v>
      </c>
      <c r="FB36" s="104">
        <f>VALUE('Time Sheet KN'!FE36-'Time Sheet KN'!FD36)*24</f>
        <v>0</v>
      </c>
      <c r="FC36" s="105">
        <f t="shared" si="142"/>
        <v>10</v>
      </c>
      <c r="FD36" s="5">
        <f t="shared" si="143"/>
        <v>0</v>
      </c>
      <c r="FE36" s="5"/>
      <c r="FF36" s="5">
        <f>LOOKUP(FF$6,'Daily Absent'!$O$6:$AX$6,'Daily Absent'!$O36:$AX36)</f>
        <v>1</v>
      </c>
      <c r="FG36" s="104">
        <f>VALUE('Time Sheet KN'!FH36-'Time Sheet KN'!FG36)*24</f>
        <v>0</v>
      </c>
      <c r="FH36" s="104">
        <f>VALUE('Time Sheet KN'!FJ36-'Time Sheet KN'!FI36)*24</f>
        <v>0</v>
      </c>
      <c r="FI36" s="104">
        <f>VALUE('Time Sheet KN'!FL36-'Time Sheet KN'!FK36)*24</f>
        <v>0</v>
      </c>
      <c r="FJ36" s="105">
        <f t="shared" si="144"/>
        <v>0</v>
      </c>
      <c r="FK36" s="5">
        <f t="shared" si="145"/>
        <v>0</v>
      </c>
      <c r="FL36" s="5"/>
      <c r="FM36" s="5">
        <f>LOOKUP(FM$6,'Daily Absent'!$O$6:$AX$6,'Daily Absent'!$O36:$AX36)</f>
        <v>0</v>
      </c>
      <c r="FN36" s="104">
        <f>VALUE('Time Sheet KN'!FO36-'Time Sheet KN'!FN36)*24</f>
        <v>0</v>
      </c>
      <c r="FO36" s="104">
        <f>VALUE('Time Sheet KN'!FQ36-'Time Sheet KN'!FP36)*24</f>
        <v>0</v>
      </c>
      <c r="FP36" s="104">
        <f>VALUE('Time Sheet KN'!FS36-'Time Sheet KN'!FR36)*24</f>
        <v>0</v>
      </c>
      <c r="FQ36" s="105">
        <f t="shared" si="146"/>
        <v>0</v>
      </c>
      <c r="FR36" s="5">
        <f t="shared" si="147"/>
        <v>0</v>
      </c>
      <c r="FS36" s="5"/>
      <c r="FT36" s="5">
        <f>LOOKUP(FT$6,'Daily Absent'!$O$6:$AX$6,'Daily Absent'!$O36:$AX36)</f>
        <v>0</v>
      </c>
      <c r="FU36" s="104">
        <f>VALUE('Time Sheet KN'!FV36-'Time Sheet KN'!FU36)*24</f>
        <v>0</v>
      </c>
      <c r="FV36" s="104">
        <f>VALUE('Time Sheet KN'!FX36-'Time Sheet KN'!FW36)*24</f>
        <v>0</v>
      </c>
      <c r="FW36" s="104">
        <f>VALUE('Time Sheet KN'!FZ36-'Time Sheet KN'!FY36)*24</f>
        <v>0</v>
      </c>
      <c r="FX36" s="105">
        <f t="shared" si="148"/>
        <v>0</v>
      </c>
      <c r="FY36" s="5">
        <f t="shared" si="149"/>
        <v>0</v>
      </c>
      <c r="FZ36" s="5"/>
      <c r="GA36" s="5">
        <f>LOOKUP(GA$6,'Daily Absent'!$O$6:$AX$6,'Daily Absent'!$O36:$AX36)</f>
        <v>0</v>
      </c>
      <c r="GB36" s="104">
        <f>VALUE('Time Sheet KN'!GC36-'Time Sheet KN'!GB36)*24</f>
        <v>0</v>
      </c>
      <c r="GC36" s="104">
        <f>VALUE('Time Sheet KN'!GE36-'Time Sheet KN'!GD36)*24</f>
        <v>0</v>
      </c>
      <c r="GD36" s="104">
        <f>VALUE('Time Sheet KN'!GG36-'Time Sheet KN'!GF36)*24</f>
        <v>0</v>
      </c>
      <c r="GE36" s="105">
        <f t="shared" si="150"/>
        <v>0</v>
      </c>
      <c r="GF36" s="5">
        <f t="shared" si="151"/>
        <v>0</v>
      </c>
      <c r="GG36" s="5"/>
      <c r="GH36" s="5">
        <f>LOOKUP(GH$6,'Daily Absent'!$O$6:$AX$6,'Daily Absent'!$O36:$AX36)</f>
        <v>0</v>
      </c>
      <c r="GI36" s="104">
        <f>VALUE('Time Sheet KN'!GJ36-'Time Sheet KN'!GI36)*24</f>
        <v>0</v>
      </c>
      <c r="GJ36" s="104">
        <f>VALUE('Time Sheet KN'!GL36-'Time Sheet KN'!GK36)*24</f>
        <v>0</v>
      </c>
      <c r="GK36" s="104">
        <f>VALUE('Time Sheet KN'!GN36-'Time Sheet KN'!GM36)*24</f>
        <v>0</v>
      </c>
      <c r="GL36" s="105">
        <f t="shared" si="152"/>
        <v>0</v>
      </c>
      <c r="GM36" s="5">
        <f t="shared" si="153"/>
        <v>0</v>
      </c>
      <c r="GN36" s="5"/>
      <c r="GO36" s="5">
        <f>LOOKUP(GO$6,'Daily Absent'!$O$6:$AX$6,'Daily Absent'!$O36:$AX36)</f>
        <v>0</v>
      </c>
      <c r="GP36" s="104">
        <f>VALUE('Time Sheet KN'!GQ36-'Time Sheet KN'!GP36)*24</f>
        <v>0</v>
      </c>
      <c r="GQ36" s="104">
        <f>VALUE('Time Sheet KN'!GS36-'Time Sheet KN'!GR36)*24</f>
        <v>0</v>
      </c>
      <c r="GR36" s="104">
        <f>VALUE('Time Sheet KN'!GU36-'Time Sheet KN'!GT36)*24</f>
        <v>0</v>
      </c>
      <c r="GS36" s="105">
        <f t="shared" si="154"/>
        <v>0</v>
      </c>
      <c r="GT36" s="5">
        <f t="shared" si="155"/>
        <v>0</v>
      </c>
      <c r="GU36" s="5"/>
      <c r="GV36" s="5">
        <f>LOOKUP(GV$6,'Daily Absent'!$O$6:$AX$6,'Daily Absent'!$O36:$AX36)</f>
        <v>0</v>
      </c>
      <c r="GW36" s="104">
        <f>VALUE('Time Sheet KN'!GX36-'Time Sheet KN'!GW36)*24</f>
        <v>0</v>
      </c>
      <c r="GX36" s="104">
        <f>VALUE('Time Sheet KN'!GZ36-'Time Sheet KN'!GY36)*24</f>
        <v>0</v>
      </c>
      <c r="GY36" s="104">
        <f>VALUE('Time Sheet KN'!HB36-'Time Sheet KN'!HA36)*24</f>
        <v>0</v>
      </c>
      <c r="GZ36" s="105">
        <f t="shared" si="156"/>
        <v>0</v>
      </c>
      <c r="HA36" s="5">
        <f t="shared" si="157"/>
        <v>0</v>
      </c>
      <c r="HB36" s="5"/>
      <c r="HC36" s="5">
        <f>LOOKUP(HC$6,'Daily Absent'!$O$6:$AX$6,'Daily Absent'!$O36:$AX36)</f>
        <v>0</v>
      </c>
      <c r="HD36" s="104">
        <f>VALUE('Time Sheet KN'!HE36-'Time Sheet KN'!HD36)*24</f>
        <v>0</v>
      </c>
      <c r="HE36" s="104">
        <f>VALUE('Time Sheet KN'!HG36-'Time Sheet KN'!HF36)*24</f>
        <v>0</v>
      </c>
      <c r="HF36" s="104">
        <f>VALUE('Time Sheet KN'!HI36-'Time Sheet KN'!HH36)*24</f>
        <v>0</v>
      </c>
      <c r="HG36" s="105">
        <f t="shared" si="158"/>
        <v>0</v>
      </c>
      <c r="HH36" s="5">
        <f t="shared" si="159"/>
        <v>0</v>
      </c>
      <c r="HI36" s="5"/>
      <c r="HJ36" s="5">
        <f>LOOKUP(HJ$6,'Daily Absent'!$O$6:$AX$6,'Daily Absent'!$O36:$AX36)</f>
        <v>0</v>
      </c>
      <c r="HK36" s="104">
        <f>VALUE('Time Sheet KN'!HL36-'Time Sheet KN'!HK36)*24</f>
        <v>0</v>
      </c>
      <c r="HL36" s="104">
        <f>VALUE('Time Sheet KN'!HN36-'Time Sheet KN'!HM36)*24</f>
        <v>0</v>
      </c>
      <c r="HM36" s="104">
        <f>VALUE('Time Sheet KN'!HP36-'Time Sheet KN'!HO36)*24</f>
        <v>0</v>
      </c>
      <c r="HN36" s="105">
        <f t="shared" si="160"/>
        <v>0</v>
      </c>
      <c r="HO36" s="5">
        <f t="shared" si="161"/>
        <v>0</v>
      </c>
      <c r="HP36" s="5"/>
      <c r="HQ36" s="5">
        <f>LOOKUP(HQ$6,'Daily Absent'!$O$6:$AX$6,'Daily Absent'!$O36:$AX36)</f>
        <v>0</v>
      </c>
      <c r="HR36" s="104">
        <f>VALUE('Time Sheet KN'!HS36-'Time Sheet KN'!HR36)*24</f>
        <v>0</v>
      </c>
      <c r="HS36" s="104">
        <f>VALUE('Time Sheet KN'!HU36-'Time Sheet KN'!HT36)*24</f>
        <v>0</v>
      </c>
      <c r="HT36" s="104">
        <f>VALUE('Time Sheet KN'!HW36-'Time Sheet KN'!HV36)*24</f>
        <v>0</v>
      </c>
      <c r="HU36" s="105">
        <f t="shared" si="162"/>
        <v>0</v>
      </c>
      <c r="HV36" s="5">
        <f t="shared" si="163"/>
        <v>0</v>
      </c>
      <c r="HW36" s="5"/>
      <c r="HX36" s="5">
        <f>LOOKUP(HX$6,'Daily Absent'!$O$6:$AX$6,'Daily Absent'!$O36:$AX36)</f>
        <v>0</v>
      </c>
      <c r="HY36" s="104">
        <f>VALUE('Time Sheet KN'!HZ36-'Time Sheet KN'!HY36)*24</f>
        <v>0</v>
      </c>
      <c r="HZ36" s="104">
        <f>VALUE('Time Sheet KN'!IB36-'Time Sheet KN'!IA36)*24</f>
        <v>0</v>
      </c>
      <c r="IA36" s="104">
        <f>VALUE('Time Sheet KN'!ID36-'Time Sheet KN'!IC36)*24</f>
        <v>0</v>
      </c>
      <c r="IB36" s="105">
        <f t="shared" si="164"/>
        <v>0</v>
      </c>
      <c r="IC36" s="5">
        <f t="shared" si="165"/>
        <v>0</v>
      </c>
      <c r="ID36" s="5"/>
      <c r="IE36" s="5">
        <f>LOOKUP(IE$6,'Daily Absent'!$O$6:$AX$6,'Daily Absent'!$O36:$AX36)</f>
        <v>0</v>
      </c>
      <c r="IF36" s="104">
        <f>VALUE('Time Sheet KN'!IG36-'Time Sheet KN'!IF36)*24</f>
        <v>0</v>
      </c>
      <c r="IG36" s="104">
        <f>VALUE('Time Sheet KN'!II36-'Time Sheet KN'!IH36)*24</f>
        <v>0</v>
      </c>
      <c r="IH36" s="104">
        <f>VALUE('Time Sheet KN'!IK36-'Time Sheet KN'!IJ36)*24</f>
        <v>0</v>
      </c>
      <c r="II36" s="105">
        <f t="shared" si="166"/>
        <v>0</v>
      </c>
      <c r="IJ36" s="5">
        <f t="shared" si="167"/>
        <v>0</v>
      </c>
      <c r="IK36" s="5"/>
      <c r="IL36" s="5">
        <f>LOOKUP(IL$6,'Daily Absent'!$O$6:$AX$6,'Daily Absent'!$O36:$AX36)</f>
        <v>0</v>
      </c>
      <c r="IM36" s="104">
        <f>VALUE('Time Sheet KN'!IN36-'Time Sheet KN'!IM36)*24</f>
        <v>0</v>
      </c>
      <c r="IN36" s="104">
        <f>VALUE('Time Sheet KN'!IP36-'Time Sheet KN'!IO36)*24</f>
        <v>0</v>
      </c>
      <c r="IO36" s="104">
        <f>VALUE('Time Sheet KN'!IR36-'Time Sheet KN'!IQ36)*24</f>
        <v>0</v>
      </c>
      <c r="IP36" s="105">
        <f t="shared" si="168"/>
        <v>0</v>
      </c>
      <c r="IQ36" s="5">
        <f t="shared" si="169"/>
        <v>0</v>
      </c>
      <c r="IR36" s="5"/>
      <c r="IS36" s="5">
        <f>LOOKUP(IS$6,'Daily Absent'!$O$6:$AX$6,'Daily Absent'!$O36:$AX36)</f>
        <v>0</v>
      </c>
      <c r="IT36" s="104">
        <f>VALUE('Time Sheet KN'!IU36-'Time Sheet KN'!IT36)*24</f>
        <v>0</v>
      </c>
      <c r="IU36" s="104">
        <f>VALUE('Time Sheet KN'!IW36-'Time Sheet KN'!IV36)*24</f>
        <v>0</v>
      </c>
      <c r="IV36" s="104">
        <f>VALUE('Time Sheet KN'!IY36-'Time Sheet KN'!IX36)*24</f>
        <v>0</v>
      </c>
      <c r="IW36" s="105">
        <f t="shared" si="170"/>
        <v>0</v>
      </c>
      <c r="IX36" s="5">
        <f t="shared" si="171"/>
        <v>0</v>
      </c>
      <c r="IY36" s="5"/>
      <c r="IZ36" s="5">
        <f>LOOKUP(IZ$6,'Daily Absent'!$O$6:$AX$6,'Daily Absent'!$O36:$AX36)</f>
        <v>0</v>
      </c>
      <c r="JA36" s="104">
        <f>VALUE('Time Sheet KN'!JB36-'Time Sheet KN'!JA36)*24</f>
        <v>0</v>
      </c>
      <c r="JB36" s="104">
        <f>VALUE('Time Sheet KN'!JD36-'Time Sheet KN'!JC36)*24</f>
        <v>0</v>
      </c>
      <c r="JC36" s="104">
        <f>VALUE('Time Sheet KN'!JF36-'Time Sheet KN'!JE36)*24</f>
        <v>0</v>
      </c>
      <c r="JD36" s="105">
        <f t="shared" si="172"/>
        <v>0</v>
      </c>
      <c r="JE36" s="5">
        <f t="shared" si="173"/>
        <v>0</v>
      </c>
      <c r="JF36" s="5"/>
    </row>
    <row r="37" spans="1:266" ht="20" customHeight="1">
      <c r="A37" s="54">
        <f>IF('Master MP Status'!A37&gt;0,'Master MP Status'!A37,"")</f>
        <v>29</v>
      </c>
      <c r="B37" s="5" t="str">
        <f>IF(ISTEXT('Master MP Status'!B37),'Master MP Status'!B37,"")</f>
        <v>INDIRECT</v>
      </c>
      <c r="C37" s="153">
        <f>IF(OR(ISTEXT('Master MP Status'!C37),'Master MP Status'!C37&gt;0),'Master MP Status'!C37,"")</f>
        <v>250070</v>
      </c>
      <c r="D37" s="154">
        <f>IF(OR(ISTEXT('Master MP Status'!D37),'Master MP Status'!D37&gt;0),'Master MP Status'!D37,"")</f>
        <v>250068</v>
      </c>
      <c r="E37" s="5" t="str">
        <f>IF(ISTEXT('Master MP Status'!E37),'Master MP Status'!E37,"")</f>
        <v>ARIF FARHAN</v>
      </c>
      <c r="F37" s="5" t="str">
        <f>IF(ISTEXT('Master MP Status'!F37),'Master MP Status'!F37,"")</f>
        <v/>
      </c>
      <c r="G37" s="5" t="str">
        <f>IF(ISTEXT('Master MP Status'!G37),'Master MP Status'!G37,"")</f>
        <v>Cilegon</v>
      </c>
      <c r="H37" s="5" t="str">
        <f>IF(ISTEXT('Master MP Status'!H37),'Master MP Status'!H37,"")</f>
        <v>HO</v>
      </c>
      <c r="I37" s="5" t="str">
        <f>IF(ISTEXT('Master MP Status'!I37),'Master MP Status'!I37,"")</f>
        <v>HR &amp; Admin</v>
      </c>
      <c r="J37" s="5" t="str">
        <f>IF(ISTEXT('Master MP Status'!J37),'Master MP Status'!J37,"")</f>
        <v>HR &amp; Admin</v>
      </c>
      <c r="K37" s="9">
        <f>IF(OR('Master MP Status'!K37=0,'Master MP Status'!K37=""),"",'Master MP Status'!K37)</f>
        <v>45780</v>
      </c>
      <c r="L37" s="9">
        <f>IF(OR('Master MP Status'!L37=0,'Master MP Status'!L37=""),"",'Master MP Status'!L37)</f>
        <v>45780</v>
      </c>
      <c r="M37" s="9" t="str">
        <f>IF(OR('Master MP Status'!M37=0,'Master MP Status'!M37=""),"",'Master MP Status'!M37)</f>
        <v/>
      </c>
      <c r="N37" s="5" t="str">
        <f>IF(ISTEXT('Master MP Status'!N37),'Master MP Status'!N37,"")</f>
        <v/>
      </c>
      <c r="O37" s="5">
        <f>LOOKUP(O$6,'Daily Absent'!$O$6:$AX$6,'Daily Absent'!$O37:$AX37)</f>
        <v>1</v>
      </c>
      <c r="P37" s="104">
        <f>VALUE('Time Sheet KN'!Q37-'Time Sheet KN'!P37)*24</f>
        <v>5</v>
      </c>
      <c r="Q37" s="104">
        <f>VALUE('Time Sheet KN'!S37-'Time Sheet KN'!R37)*24</f>
        <v>5.0000000000000009</v>
      </c>
      <c r="R37" s="104">
        <f>VALUE('Time Sheet KN'!U37-'Time Sheet KN'!T37)*24</f>
        <v>0</v>
      </c>
      <c r="S37" s="105">
        <f t="shared" si="102"/>
        <v>10</v>
      </c>
      <c r="T37" s="5">
        <f t="shared" si="103"/>
        <v>0</v>
      </c>
      <c r="U37" s="5"/>
      <c r="V37" s="5">
        <f>LOOKUP(V$6,'Daily Absent'!$O$6:$AX$6,'Daily Absent'!$O37:$AX37)</f>
        <v>1</v>
      </c>
      <c r="W37" s="104">
        <f>VALUE('Time Sheet KN'!X37-'Time Sheet KN'!W37)*24</f>
        <v>5</v>
      </c>
      <c r="X37" s="104">
        <f>VALUE('Time Sheet KN'!Z37-'Time Sheet KN'!Y37)*24</f>
        <v>5.0000000000000009</v>
      </c>
      <c r="Y37" s="104">
        <f>VALUE('Time Sheet KN'!AB37-'Time Sheet KN'!AA37)*24</f>
        <v>0</v>
      </c>
      <c r="Z37" s="105">
        <f t="shared" si="104"/>
        <v>10</v>
      </c>
      <c r="AA37" s="5">
        <f t="shared" si="105"/>
        <v>0</v>
      </c>
      <c r="AB37" s="5"/>
      <c r="AC37" s="5">
        <f>LOOKUP(AC$6,'Daily Absent'!$O$6:$AX$6,'Daily Absent'!$O37:$AX37)</f>
        <v>1</v>
      </c>
      <c r="AD37" s="104">
        <f>VALUE('Time Sheet KN'!AE37-'Time Sheet KN'!AD37)*24</f>
        <v>5</v>
      </c>
      <c r="AE37" s="104">
        <f>VALUE('Time Sheet KN'!AG37-'Time Sheet KN'!AF37)*24</f>
        <v>5.0000000000000009</v>
      </c>
      <c r="AF37" s="104">
        <f>VALUE('Time Sheet KN'!AI37-'Time Sheet KN'!AH37)*24</f>
        <v>0</v>
      </c>
      <c r="AG37" s="105">
        <f t="shared" si="106"/>
        <v>10</v>
      </c>
      <c r="AH37" s="5">
        <f t="shared" si="107"/>
        <v>0</v>
      </c>
      <c r="AI37" s="5"/>
      <c r="AJ37" s="5">
        <f>LOOKUP(AJ$6,'Daily Absent'!$O$6:$AX$6,'Daily Absent'!$O37:$AX37)</f>
        <v>1</v>
      </c>
      <c r="AK37" s="104">
        <f>VALUE('Time Sheet KN'!AL37-'Time Sheet KN'!AK37)*24</f>
        <v>5</v>
      </c>
      <c r="AL37" s="104">
        <f>VALUE('Time Sheet KN'!AN37-'Time Sheet KN'!AM37)*24</f>
        <v>5.0000000000000009</v>
      </c>
      <c r="AM37" s="104">
        <f>VALUE('Time Sheet KN'!AP37-'Time Sheet KN'!AO37)*24</f>
        <v>0</v>
      </c>
      <c r="AN37" s="105">
        <f t="shared" si="108"/>
        <v>10</v>
      </c>
      <c r="AO37" s="5">
        <f t="shared" si="109"/>
        <v>0</v>
      </c>
      <c r="AP37" s="5"/>
      <c r="AQ37" s="5">
        <f>LOOKUP(AQ$6,'Daily Absent'!$O$6:$AX$6,'Daily Absent'!$O37:$AX37)</f>
        <v>0</v>
      </c>
      <c r="AR37" s="104">
        <f>VALUE('Time Sheet KN'!AS37-'Time Sheet KN'!AR37)*24</f>
        <v>0</v>
      </c>
      <c r="AS37" s="104">
        <f>VALUE('Time Sheet KN'!AU37-'Time Sheet KN'!AT37)*24</f>
        <v>0</v>
      </c>
      <c r="AT37" s="104">
        <f>VALUE('Time Sheet KN'!AW37-'Time Sheet KN'!AV37)*24</f>
        <v>0</v>
      </c>
      <c r="AU37" s="105">
        <f t="shared" si="110"/>
        <v>0</v>
      </c>
      <c r="AV37" s="5">
        <f t="shared" si="111"/>
        <v>0</v>
      </c>
      <c r="AW37" s="5"/>
      <c r="AX37" s="5">
        <f>LOOKUP(AX$6,'Daily Absent'!$O$6:$AX$6,'Daily Absent'!$O37:$AX37)</f>
        <v>0</v>
      </c>
      <c r="AY37" s="104">
        <f>VALUE('Time Sheet KN'!AZ37-'Time Sheet KN'!AY37)*24</f>
        <v>0</v>
      </c>
      <c r="AZ37" s="104">
        <f>VALUE('Time Sheet KN'!BB37-'Time Sheet KN'!BA37)*24</f>
        <v>0</v>
      </c>
      <c r="BA37" s="104">
        <f>VALUE('Time Sheet KN'!BD37-'Time Sheet KN'!BC37)*24</f>
        <v>0</v>
      </c>
      <c r="BB37" s="105">
        <f t="shared" si="112"/>
        <v>0</v>
      </c>
      <c r="BC37" s="5">
        <f t="shared" si="113"/>
        <v>0</v>
      </c>
      <c r="BD37" s="5"/>
      <c r="BE37" s="5">
        <f>LOOKUP(BE$6,'Daily Absent'!$O$6:$AX$6,'Daily Absent'!$O37:$AX37)</f>
        <v>1</v>
      </c>
      <c r="BF37" s="104">
        <f>VALUE('Time Sheet KN'!BG37-'Time Sheet KN'!BF37)*24</f>
        <v>5</v>
      </c>
      <c r="BG37" s="104">
        <f>VALUE('Time Sheet KN'!BI37-'Time Sheet KN'!BH37)*24</f>
        <v>5.0000000000000009</v>
      </c>
      <c r="BH37" s="104">
        <f>VALUE('Time Sheet KN'!BK37-'Time Sheet KN'!BJ37)*24</f>
        <v>0</v>
      </c>
      <c r="BI37" s="105">
        <f t="shared" si="114"/>
        <v>10</v>
      </c>
      <c r="BJ37" s="5">
        <f t="shared" si="115"/>
        <v>0</v>
      </c>
      <c r="BK37" s="5"/>
      <c r="BL37" s="5">
        <f>LOOKUP(BL$6,'Daily Absent'!$O$6:$AX$6,'Daily Absent'!$O37:$AX37)</f>
        <v>1</v>
      </c>
      <c r="BM37" s="104">
        <f>VALUE('Time Sheet KN'!BN37-'Time Sheet KN'!BM37)*24</f>
        <v>5</v>
      </c>
      <c r="BN37" s="104">
        <f>VALUE('Time Sheet KN'!BP37-'Time Sheet KN'!BO37)*24</f>
        <v>5.0000000000000009</v>
      </c>
      <c r="BO37" s="104">
        <f>VALUE('Time Sheet KN'!BR37-'Time Sheet KN'!BQ37)*24</f>
        <v>0</v>
      </c>
      <c r="BP37" s="105">
        <f t="shared" si="116"/>
        <v>10</v>
      </c>
      <c r="BQ37" s="5">
        <f t="shared" si="117"/>
        <v>0</v>
      </c>
      <c r="BR37" s="5"/>
      <c r="BS37" s="5">
        <f>LOOKUP(BS$6,'Daily Absent'!$O$6:$AX$6,'Daily Absent'!$O37:$AX37)</f>
        <v>1</v>
      </c>
      <c r="BT37" s="104">
        <f>VALUE('Time Sheet KN'!BU37-'Time Sheet KN'!BT37)*24</f>
        <v>5</v>
      </c>
      <c r="BU37" s="104">
        <f>VALUE('Time Sheet KN'!BW37-'Time Sheet KN'!BV37)*24</f>
        <v>5.0000000000000009</v>
      </c>
      <c r="BV37" s="104">
        <f>VALUE('Time Sheet KN'!BY37-'Time Sheet KN'!BX37)*24</f>
        <v>0</v>
      </c>
      <c r="BW37" s="105">
        <f t="shared" si="118"/>
        <v>10</v>
      </c>
      <c r="BX37" s="5">
        <f t="shared" si="119"/>
        <v>0</v>
      </c>
      <c r="BY37" s="5"/>
      <c r="BZ37" s="5">
        <f>LOOKUP(BZ$6,'Daily Absent'!$O$6:$AX$6,'Daily Absent'!$O37:$AX37)</f>
        <v>1</v>
      </c>
      <c r="CA37" s="104">
        <f>VALUE('Time Sheet KN'!CB37-'Time Sheet KN'!CA37)*24</f>
        <v>5</v>
      </c>
      <c r="CB37" s="104">
        <f>VALUE('Time Sheet KN'!CD37-'Time Sheet KN'!CC37)*24</f>
        <v>5.0000000000000009</v>
      </c>
      <c r="CC37" s="104">
        <f>VALUE('Time Sheet KN'!CF37-'Time Sheet KN'!CE37)*24</f>
        <v>0</v>
      </c>
      <c r="CD37" s="105">
        <f t="shared" si="120"/>
        <v>10</v>
      </c>
      <c r="CE37" s="5">
        <f t="shared" si="121"/>
        <v>0</v>
      </c>
      <c r="CF37" s="5"/>
      <c r="CG37" s="5">
        <f>LOOKUP(CG$6,'Daily Absent'!$O$6:$AX$6,'Daily Absent'!$O37:$AX37)</f>
        <v>1</v>
      </c>
      <c r="CH37" s="104">
        <f>VALUE('Time Sheet KN'!CI37-'Time Sheet KN'!CH37)*24</f>
        <v>5</v>
      </c>
      <c r="CI37" s="104">
        <f>VALUE('Time Sheet KN'!CK37-'Time Sheet KN'!CJ37)*24</f>
        <v>5.0000000000000009</v>
      </c>
      <c r="CJ37" s="104">
        <f>VALUE('Time Sheet KN'!CM37-'Time Sheet KN'!CL37)*24</f>
        <v>3</v>
      </c>
      <c r="CK37" s="105">
        <f t="shared" si="122"/>
        <v>10</v>
      </c>
      <c r="CL37" s="5">
        <f t="shared" si="123"/>
        <v>3</v>
      </c>
      <c r="CM37" s="5"/>
      <c r="CN37" s="5">
        <f>LOOKUP(CN$6,'Daily Absent'!$O$6:$AX$6,'Daily Absent'!$O37:$AX37)</f>
        <v>1</v>
      </c>
      <c r="CO37" s="104">
        <f>VALUE('Time Sheet KN'!CP37-'Time Sheet KN'!CO37)*24</f>
        <v>5</v>
      </c>
      <c r="CP37" s="104">
        <f>VALUE('Time Sheet KN'!CR37-'Time Sheet KN'!CQ37)*24</f>
        <v>4.0000000000000018</v>
      </c>
      <c r="CQ37" s="104">
        <f>VALUE('Time Sheet KN'!CT37-'Time Sheet KN'!CS37)*24</f>
        <v>0</v>
      </c>
      <c r="CR37" s="105">
        <f t="shared" si="124"/>
        <v>9</v>
      </c>
      <c r="CS37" s="5">
        <f t="shared" si="125"/>
        <v>1.7763568394002505E-15</v>
      </c>
      <c r="CT37" s="5"/>
      <c r="CU37" s="5">
        <f>LOOKUP(CU$6,'Daily Absent'!$O$6:$AX$6,'Daily Absent'!$O37:$AX37)</f>
        <v>1</v>
      </c>
      <c r="CV37" s="104">
        <f>VALUE('Time Sheet KN'!CW37-'Time Sheet KN'!CV37)*24</f>
        <v>4</v>
      </c>
      <c r="CW37" s="104">
        <f>VALUE('Time Sheet KN'!CY37-'Time Sheet KN'!CX37)*24</f>
        <v>4.0000000000000018</v>
      </c>
      <c r="CX37" s="104">
        <f>VALUE('Time Sheet KN'!DA37-'Time Sheet KN'!CZ37)*24</f>
        <v>0</v>
      </c>
      <c r="CY37" s="105">
        <f t="shared" si="126"/>
        <v>0</v>
      </c>
      <c r="CZ37" s="5">
        <f t="shared" si="127"/>
        <v>8.0000000000000018</v>
      </c>
      <c r="DA37" s="5"/>
      <c r="DB37" s="5">
        <f>LOOKUP(DB$6,'Daily Absent'!$O$6:$AX$6,'Daily Absent'!$O37:$AX37)</f>
        <v>1</v>
      </c>
      <c r="DC37" s="104">
        <f>VALUE('Time Sheet KN'!DD37-'Time Sheet KN'!DC37)*24</f>
        <v>5</v>
      </c>
      <c r="DD37" s="104">
        <f>VALUE('Time Sheet KN'!DF37-'Time Sheet KN'!DE37)*24</f>
        <v>5.0000000000000009</v>
      </c>
      <c r="DE37" s="104">
        <f>VALUE('Time Sheet KN'!DH37-'Time Sheet KN'!DG37)*24</f>
        <v>3</v>
      </c>
      <c r="DF37" s="105">
        <f t="shared" si="128"/>
        <v>10</v>
      </c>
      <c r="DG37" s="5">
        <f t="shared" si="129"/>
        <v>3</v>
      </c>
      <c r="DH37" s="5"/>
      <c r="DI37" s="5">
        <f>LOOKUP(DI$6,'Daily Absent'!$O$6:$AX$6,'Daily Absent'!$O37:$AX37)</f>
        <v>0</v>
      </c>
      <c r="DJ37" s="104">
        <f>VALUE('Time Sheet KN'!DK37-'Time Sheet KN'!DJ37)*24</f>
        <v>0</v>
      </c>
      <c r="DK37" s="104">
        <f>VALUE('Time Sheet KN'!DM37-'Time Sheet KN'!DL37)*24</f>
        <v>0</v>
      </c>
      <c r="DL37" s="104">
        <f>VALUE('Time Sheet KN'!DO37-'Time Sheet KN'!DN37)*24</f>
        <v>0</v>
      </c>
      <c r="DM37" s="105">
        <f t="shared" si="130"/>
        <v>0</v>
      </c>
      <c r="DN37" s="5">
        <f t="shared" si="131"/>
        <v>0</v>
      </c>
      <c r="DO37" s="5"/>
      <c r="DP37" s="5">
        <f>LOOKUP(DP$6,'Daily Absent'!$O$6:$AX$6,'Daily Absent'!$O37:$AX37)</f>
        <v>1</v>
      </c>
      <c r="DQ37" s="104">
        <f>VALUE('Time Sheet KN'!DR37-'Time Sheet KN'!DQ37)*24</f>
        <v>5</v>
      </c>
      <c r="DR37" s="104">
        <f>VALUE('Time Sheet KN'!DT37-'Time Sheet KN'!DS37)*24</f>
        <v>5.0000000000000009</v>
      </c>
      <c r="DS37" s="104">
        <f>VALUE('Time Sheet KN'!DV37-'Time Sheet KN'!DU37)*24</f>
        <v>0</v>
      </c>
      <c r="DT37" s="105">
        <f t="shared" si="132"/>
        <v>10</v>
      </c>
      <c r="DU37" s="5">
        <f t="shared" si="133"/>
        <v>0</v>
      </c>
      <c r="DV37" s="5"/>
      <c r="DW37" s="5">
        <f>LOOKUP(DW$6,'Daily Absent'!$O$6:$AX$6,'Daily Absent'!$O37:$AX37)</f>
        <v>1</v>
      </c>
      <c r="DX37" s="104">
        <f>VALUE('Time Sheet KN'!DY37-'Time Sheet KN'!DX37)*24</f>
        <v>5</v>
      </c>
      <c r="DY37" s="104">
        <f>VALUE('Time Sheet KN'!EA37-'Time Sheet KN'!DZ37)*24</f>
        <v>5.0000000000000009</v>
      </c>
      <c r="DZ37" s="104">
        <f>VALUE('Time Sheet KN'!EC37-'Time Sheet KN'!EB37)*24</f>
        <v>0</v>
      </c>
      <c r="EA37" s="105">
        <f t="shared" si="134"/>
        <v>10</v>
      </c>
      <c r="EB37" s="5">
        <f t="shared" si="135"/>
        <v>0</v>
      </c>
      <c r="EC37" s="5"/>
      <c r="ED37" s="5">
        <f>LOOKUP(ED$6,'Daily Absent'!$O$6:$AX$6,'Daily Absent'!$O37:$AX37)</f>
        <v>1</v>
      </c>
      <c r="EE37" s="104">
        <f>VALUE('Time Sheet KN'!EF37-'Time Sheet KN'!EE37)*24</f>
        <v>5</v>
      </c>
      <c r="EF37" s="104">
        <f>VALUE('Time Sheet KN'!EH37-'Time Sheet KN'!EG37)*24</f>
        <v>5.0000000000000009</v>
      </c>
      <c r="EG37" s="104">
        <f>VALUE('Time Sheet KN'!EJ37-'Time Sheet KN'!EI37)*24</f>
        <v>0</v>
      </c>
      <c r="EH37" s="105">
        <f t="shared" si="136"/>
        <v>10</v>
      </c>
      <c r="EI37" s="5">
        <f t="shared" si="137"/>
        <v>0</v>
      </c>
      <c r="EJ37" s="5"/>
      <c r="EK37" s="5">
        <f>LOOKUP(EK$6,'Daily Absent'!$O$6:$AX$6,'Daily Absent'!$O37:$AX37)</f>
        <v>1</v>
      </c>
      <c r="EL37" s="104">
        <f>VALUE('Time Sheet KN'!EM37-'Time Sheet KN'!EL37)*24</f>
        <v>5</v>
      </c>
      <c r="EM37" s="104">
        <f>VALUE('Time Sheet KN'!EO37-'Time Sheet KN'!EN37)*24</f>
        <v>5.0000000000000009</v>
      </c>
      <c r="EN37" s="104">
        <f>VALUE('Time Sheet KN'!EQ37-'Time Sheet KN'!EP37)*24</f>
        <v>0</v>
      </c>
      <c r="EO37" s="105">
        <f t="shared" si="138"/>
        <v>9</v>
      </c>
      <c r="EP37" s="5">
        <f t="shared" si="139"/>
        <v>1</v>
      </c>
      <c r="EQ37" s="5"/>
      <c r="ER37" s="5">
        <f>LOOKUP(ER$6,'Daily Absent'!$O$6:$AX$6,'Daily Absent'!$O37:$AX37)</f>
        <v>0</v>
      </c>
      <c r="ES37" s="104">
        <f>VALUE('Time Sheet KN'!ET37-'Time Sheet KN'!ES37)*24</f>
        <v>0</v>
      </c>
      <c r="ET37" s="104">
        <f>VALUE('Time Sheet KN'!EV37-'Time Sheet KN'!EU37)*24</f>
        <v>0</v>
      </c>
      <c r="EU37" s="104">
        <f>VALUE('Time Sheet KN'!EX37-'Time Sheet KN'!EW37)*24</f>
        <v>0</v>
      </c>
      <c r="EV37" s="105">
        <f t="shared" si="140"/>
        <v>0</v>
      </c>
      <c r="EW37" s="5">
        <f t="shared" si="141"/>
        <v>0</v>
      </c>
      <c r="EX37" s="5"/>
      <c r="EY37" s="5">
        <f>LOOKUP(EY$6,'Daily Absent'!$O$6:$AX$6,'Daily Absent'!$O37:$AX37)</f>
        <v>1</v>
      </c>
      <c r="EZ37" s="104">
        <f>VALUE('Time Sheet KN'!FA37-'Time Sheet KN'!EZ37)*24</f>
        <v>5</v>
      </c>
      <c r="FA37" s="104">
        <f>VALUE('Time Sheet KN'!FC37-'Time Sheet KN'!FB37)*24</f>
        <v>5.0000000000000009</v>
      </c>
      <c r="FB37" s="104">
        <f>VALUE('Time Sheet KN'!FE37-'Time Sheet KN'!FD37)*24</f>
        <v>3</v>
      </c>
      <c r="FC37" s="105">
        <f t="shared" si="142"/>
        <v>10</v>
      </c>
      <c r="FD37" s="5">
        <f t="shared" si="143"/>
        <v>3</v>
      </c>
      <c r="FE37" s="5"/>
      <c r="FF37" s="5">
        <f>LOOKUP(FF$6,'Daily Absent'!$O$6:$AX$6,'Daily Absent'!$O37:$AX37)</f>
        <v>1</v>
      </c>
      <c r="FG37" s="104">
        <f>VALUE('Time Sheet KN'!FH37-'Time Sheet KN'!FG37)*24</f>
        <v>0</v>
      </c>
      <c r="FH37" s="104">
        <f>VALUE('Time Sheet KN'!FJ37-'Time Sheet KN'!FI37)*24</f>
        <v>0</v>
      </c>
      <c r="FI37" s="104">
        <f>VALUE('Time Sheet KN'!FL37-'Time Sheet KN'!FK37)*24</f>
        <v>0</v>
      </c>
      <c r="FJ37" s="105">
        <f t="shared" si="144"/>
        <v>0</v>
      </c>
      <c r="FK37" s="5">
        <f t="shared" si="145"/>
        <v>0</v>
      </c>
      <c r="FL37" s="5"/>
      <c r="FM37" s="5">
        <f>LOOKUP(FM$6,'Daily Absent'!$O$6:$AX$6,'Daily Absent'!$O37:$AX37)</f>
        <v>0</v>
      </c>
      <c r="FN37" s="104">
        <f>VALUE('Time Sheet KN'!FO37-'Time Sheet KN'!FN37)*24</f>
        <v>0</v>
      </c>
      <c r="FO37" s="104">
        <f>VALUE('Time Sheet KN'!FQ37-'Time Sheet KN'!FP37)*24</f>
        <v>0</v>
      </c>
      <c r="FP37" s="104">
        <f>VALUE('Time Sheet KN'!FS37-'Time Sheet KN'!FR37)*24</f>
        <v>0</v>
      </c>
      <c r="FQ37" s="105">
        <f t="shared" si="146"/>
        <v>0</v>
      </c>
      <c r="FR37" s="5">
        <f t="shared" si="147"/>
        <v>0</v>
      </c>
      <c r="FS37" s="5"/>
      <c r="FT37" s="5">
        <f>LOOKUP(FT$6,'Daily Absent'!$O$6:$AX$6,'Daily Absent'!$O37:$AX37)</f>
        <v>0</v>
      </c>
      <c r="FU37" s="104">
        <f>VALUE('Time Sheet KN'!FV37-'Time Sheet KN'!FU37)*24</f>
        <v>0</v>
      </c>
      <c r="FV37" s="104">
        <f>VALUE('Time Sheet KN'!FX37-'Time Sheet KN'!FW37)*24</f>
        <v>0</v>
      </c>
      <c r="FW37" s="104">
        <f>VALUE('Time Sheet KN'!FZ37-'Time Sheet KN'!FY37)*24</f>
        <v>0</v>
      </c>
      <c r="FX37" s="105">
        <f t="shared" si="148"/>
        <v>0</v>
      </c>
      <c r="FY37" s="5">
        <f t="shared" si="149"/>
        <v>0</v>
      </c>
      <c r="FZ37" s="5"/>
      <c r="GA37" s="5">
        <f>LOOKUP(GA$6,'Daily Absent'!$O$6:$AX$6,'Daily Absent'!$O37:$AX37)</f>
        <v>0</v>
      </c>
      <c r="GB37" s="104">
        <f>VALUE('Time Sheet KN'!GC37-'Time Sheet KN'!GB37)*24</f>
        <v>0</v>
      </c>
      <c r="GC37" s="104">
        <f>VALUE('Time Sheet KN'!GE37-'Time Sheet KN'!GD37)*24</f>
        <v>0</v>
      </c>
      <c r="GD37" s="104">
        <f>VALUE('Time Sheet KN'!GG37-'Time Sheet KN'!GF37)*24</f>
        <v>0</v>
      </c>
      <c r="GE37" s="105">
        <f t="shared" si="150"/>
        <v>0</v>
      </c>
      <c r="GF37" s="5">
        <f t="shared" si="151"/>
        <v>0</v>
      </c>
      <c r="GG37" s="5"/>
      <c r="GH37" s="5">
        <f>LOOKUP(GH$6,'Daily Absent'!$O$6:$AX$6,'Daily Absent'!$O37:$AX37)</f>
        <v>0</v>
      </c>
      <c r="GI37" s="104">
        <f>VALUE('Time Sheet KN'!GJ37-'Time Sheet KN'!GI37)*24</f>
        <v>0</v>
      </c>
      <c r="GJ37" s="104">
        <f>VALUE('Time Sheet KN'!GL37-'Time Sheet KN'!GK37)*24</f>
        <v>0</v>
      </c>
      <c r="GK37" s="104">
        <f>VALUE('Time Sheet KN'!GN37-'Time Sheet KN'!GM37)*24</f>
        <v>0</v>
      </c>
      <c r="GL37" s="105">
        <f t="shared" si="152"/>
        <v>0</v>
      </c>
      <c r="GM37" s="5">
        <f t="shared" si="153"/>
        <v>0</v>
      </c>
      <c r="GN37" s="5"/>
      <c r="GO37" s="5">
        <f>LOOKUP(GO$6,'Daily Absent'!$O$6:$AX$6,'Daily Absent'!$O37:$AX37)</f>
        <v>0</v>
      </c>
      <c r="GP37" s="104">
        <f>VALUE('Time Sheet KN'!GQ37-'Time Sheet KN'!GP37)*24</f>
        <v>0</v>
      </c>
      <c r="GQ37" s="104">
        <f>VALUE('Time Sheet KN'!GS37-'Time Sheet KN'!GR37)*24</f>
        <v>0</v>
      </c>
      <c r="GR37" s="104">
        <f>VALUE('Time Sheet KN'!GU37-'Time Sheet KN'!GT37)*24</f>
        <v>0</v>
      </c>
      <c r="GS37" s="105">
        <f t="shared" si="154"/>
        <v>0</v>
      </c>
      <c r="GT37" s="5">
        <f t="shared" si="155"/>
        <v>0</v>
      </c>
      <c r="GU37" s="5"/>
      <c r="GV37" s="5">
        <f>LOOKUP(GV$6,'Daily Absent'!$O$6:$AX$6,'Daily Absent'!$O37:$AX37)</f>
        <v>0</v>
      </c>
      <c r="GW37" s="104">
        <f>VALUE('Time Sheet KN'!GX37-'Time Sheet KN'!GW37)*24</f>
        <v>0</v>
      </c>
      <c r="GX37" s="104">
        <f>VALUE('Time Sheet KN'!GZ37-'Time Sheet KN'!GY37)*24</f>
        <v>0</v>
      </c>
      <c r="GY37" s="104">
        <f>VALUE('Time Sheet KN'!HB37-'Time Sheet KN'!HA37)*24</f>
        <v>0</v>
      </c>
      <c r="GZ37" s="105">
        <f t="shared" si="156"/>
        <v>0</v>
      </c>
      <c r="HA37" s="5">
        <f t="shared" si="157"/>
        <v>0</v>
      </c>
      <c r="HB37" s="5"/>
      <c r="HC37" s="5">
        <f>LOOKUP(HC$6,'Daily Absent'!$O$6:$AX$6,'Daily Absent'!$O37:$AX37)</f>
        <v>0</v>
      </c>
      <c r="HD37" s="104">
        <f>VALUE('Time Sheet KN'!HE37-'Time Sheet KN'!HD37)*24</f>
        <v>0</v>
      </c>
      <c r="HE37" s="104">
        <f>VALUE('Time Sheet KN'!HG37-'Time Sheet KN'!HF37)*24</f>
        <v>0</v>
      </c>
      <c r="HF37" s="104">
        <f>VALUE('Time Sheet KN'!HI37-'Time Sheet KN'!HH37)*24</f>
        <v>0</v>
      </c>
      <c r="HG37" s="105">
        <f t="shared" si="158"/>
        <v>0</v>
      </c>
      <c r="HH37" s="5">
        <f t="shared" si="159"/>
        <v>0</v>
      </c>
      <c r="HI37" s="5"/>
      <c r="HJ37" s="5">
        <f>LOOKUP(HJ$6,'Daily Absent'!$O$6:$AX$6,'Daily Absent'!$O37:$AX37)</f>
        <v>0</v>
      </c>
      <c r="HK37" s="104">
        <f>VALUE('Time Sheet KN'!HL37-'Time Sheet KN'!HK37)*24</f>
        <v>0</v>
      </c>
      <c r="HL37" s="104">
        <f>VALUE('Time Sheet KN'!HN37-'Time Sheet KN'!HM37)*24</f>
        <v>0</v>
      </c>
      <c r="HM37" s="104">
        <f>VALUE('Time Sheet KN'!HP37-'Time Sheet KN'!HO37)*24</f>
        <v>0</v>
      </c>
      <c r="HN37" s="105">
        <f t="shared" si="160"/>
        <v>0</v>
      </c>
      <c r="HO37" s="5">
        <f t="shared" si="161"/>
        <v>0</v>
      </c>
      <c r="HP37" s="5"/>
      <c r="HQ37" s="5">
        <f>LOOKUP(HQ$6,'Daily Absent'!$O$6:$AX$6,'Daily Absent'!$O37:$AX37)</f>
        <v>0</v>
      </c>
      <c r="HR37" s="104">
        <f>VALUE('Time Sheet KN'!HS37-'Time Sheet KN'!HR37)*24</f>
        <v>0</v>
      </c>
      <c r="HS37" s="104">
        <f>VALUE('Time Sheet KN'!HU37-'Time Sheet KN'!HT37)*24</f>
        <v>0</v>
      </c>
      <c r="HT37" s="104">
        <f>VALUE('Time Sheet KN'!HW37-'Time Sheet KN'!HV37)*24</f>
        <v>0</v>
      </c>
      <c r="HU37" s="105">
        <f t="shared" si="162"/>
        <v>0</v>
      </c>
      <c r="HV37" s="5">
        <f t="shared" si="163"/>
        <v>0</v>
      </c>
      <c r="HW37" s="5"/>
      <c r="HX37" s="5">
        <f>LOOKUP(HX$6,'Daily Absent'!$O$6:$AX$6,'Daily Absent'!$O37:$AX37)</f>
        <v>0</v>
      </c>
      <c r="HY37" s="104">
        <f>VALUE('Time Sheet KN'!HZ37-'Time Sheet KN'!HY37)*24</f>
        <v>0</v>
      </c>
      <c r="HZ37" s="104">
        <f>VALUE('Time Sheet KN'!IB37-'Time Sheet KN'!IA37)*24</f>
        <v>0</v>
      </c>
      <c r="IA37" s="104">
        <f>VALUE('Time Sheet KN'!ID37-'Time Sheet KN'!IC37)*24</f>
        <v>0</v>
      </c>
      <c r="IB37" s="105">
        <f t="shared" si="164"/>
        <v>0</v>
      </c>
      <c r="IC37" s="5">
        <f t="shared" si="165"/>
        <v>0</v>
      </c>
      <c r="ID37" s="5"/>
      <c r="IE37" s="5">
        <f>LOOKUP(IE$6,'Daily Absent'!$O$6:$AX$6,'Daily Absent'!$O37:$AX37)</f>
        <v>0</v>
      </c>
      <c r="IF37" s="104">
        <f>VALUE('Time Sheet KN'!IG37-'Time Sheet KN'!IF37)*24</f>
        <v>0</v>
      </c>
      <c r="IG37" s="104">
        <f>VALUE('Time Sheet KN'!II37-'Time Sheet KN'!IH37)*24</f>
        <v>0</v>
      </c>
      <c r="IH37" s="104">
        <f>VALUE('Time Sheet KN'!IK37-'Time Sheet KN'!IJ37)*24</f>
        <v>0</v>
      </c>
      <c r="II37" s="105">
        <f t="shared" si="166"/>
        <v>0</v>
      </c>
      <c r="IJ37" s="5">
        <f t="shared" si="167"/>
        <v>0</v>
      </c>
      <c r="IK37" s="5"/>
      <c r="IL37" s="5">
        <f>LOOKUP(IL$6,'Daily Absent'!$O$6:$AX$6,'Daily Absent'!$O37:$AX37)</f>
        <v>0</v>
      </c>
      <c r="IM37" s="104">
        <f>VALUE('Time Sheet KN'!IN37-'Time Sheet KN'!IM37)*24</f>
        <v>0</v>
      </c>
      <c r="IN37" s="104">
        <f>VALUE('Time Sheet KN'!IP37-'Time Sheet KN'!IO37)*24</f>
        <v>0</v>
      </c>
      <c r="IO37" s="104">
        <f>VALUE('Time Sheet KN'!IR37-'Time Sheet KN'!IQ37)*24</f>
        <v>0</v>
      </c>
      <c r="IP37" s="105">
        <f t="shared" si="168"/>
        <v>0</v>
      </c>
      <c r="IQ37" s="5">
        <f t="shared" si="169"/>
        <v>0</v>
      </c>
      <c r="IR37" s="5"/>
      <c r="IS37" s="5">
        <f>LOOKUP(IS$6,'Daily Absent'!$O$6:$AX$6,'Daily Absent'!$O37:$AX37)</f>
        <v>0</v>
      </c>
      <c r="IT37" s="104">
        <f>VALUE('Time Sheet KN'!IU37-'Time Sheet KN'!IT37)*24</f>
        <v>0</v>
      </c>
      <c r="IU37" s="104">
        <f>VALUE('Time Sheet KN'!IW37-'Time Sheet KN'!IV37)*24</f>
        <v>0</v>
      </c>
      <c r="IV37" s="104">
        <f>VALUE('Time Sheet KN'!IY37-'Time Sheet KN'!IX37)*24</f>
        <v>0</v>
      </c>
      <c r="IW37" s="105">
        <f t="shared" si="170"/>
        <v>0</v>
      </c>
      <c r="IX37" s="5">
        <f t="shared" si="171"/>
        <v>0</v>
      </c>
      <c r="IY37" s="5"/>
      <c r="IZ37" s="5">
        <f>LOOKUP(IZ$6,'Daily Absent'!$O$6:$AX$6,'Daily Absent'!$O37:$AX37)</f>
        <v>0</v>
      </c>
      <c r="JA37" s="104">
        <f>VALUE('Time Sheet KN'!JB37-'Time Sheet KN'!JA37)*24</f>
        <v>0</v>
      </c>
      <c r="JB37" s="104">
        <f>VALUE('Time Sheet KN'!JD37-'Time Sheet KN'!JC37)*24</f>
        <v>0</v>
      </c>
      <c r="JC37" s="104">
        <f>VALUE('Time Sheet KN'!JF37-'Time Sheet KN'!JE37)*24</f>
        <v>0</v>
      </c>
      <c r="JD37" s="105">
        <f t="shared" si="172"/>
        <v>0</v>
      </c>
      <c r="JE37" s="5">
        <f t="shared" si="173"/>
        <v>0</v>
      </c>
      <c r="JF37" s="5"/>
    </row>
    <row r="38" spans="1:266" ht="20" customHeight="1">
      <c r="A38" s="54">
        <f>IF('Master MP Status'!A38&gt;0,'Master MP Status'!A38,"")</f>
        <v>30</v>
      </c>
      <c r="B38" s="5" t="str">
        <f>IF(ISTEXT('Master MP Status'!B38),'Master MP Status'!B38,"")</f>
        <v>DIRECT</v>
      </c>
      <c r="C38" s="153" t="str">
        <f>IF(OR(ISTEXT('Master MP Status'!C38),'Master MP Status'!C38&gt;0),'Master MP Status'!C38,"")</f>
        <v>B220007</v>
      </c>
      <c r="D38" s="154" t="str">
        <f>IF(OR(ISTEXT('Master MP Status'!D38),'Master MP Status'!D38&gt;0),'Master MP Status'!D38,"")</f>
        <v>B220007</v>
      </c>
      <c r="E38" s="5" t="str">
        <f>IF(ISTEXT('Master MP Status'!E38),'Master MP Status'!E38,"")</f>
        <v>AGUS KHAERUDIN</v>
      </c>
      <c r="F38" s="5" t="str">
        <f>IF(ISTEXT('Master MP Status'!F38),'Master MP Status'!F38,"")</f>
        <v/>
      </c>
      <c r="G38" s="5" t="str">
        <f>IF(ISTEXT('Master MP Status'!G38),'Master MP Status'!G38,"")</f>
        <v>Cilegon</v>
      </c>
      <c r="H38" s="5" t="str">
        <f>IF(ISTEXT('Master MP Status'!H38),'Master MP Status'!H38,"")</f>
        <v>MURSID</v>
      </c>
      <c r="I38" s="5" t="str">
        <f>IF(ISTEXT('Master MP Status'!I38),'Master MP Status'!I38,"")</f>
        <v>Fitter 2</v>
      </c>
      <c r="J38" s="5" t="str">
        <f>IF(ISTEXT('Master MP Status'!J38),'Master MP Status'!J38,"")</f>
        <v>Warehouse</v>
      </c>
      <c r="K38" s="9">
        <f>IF(OR('Master MP Status'!K38=0,'Master MP Status'!K38=""),"",'Master MP Status'!K38)</f>
        <v>44921</v>
      </c>
      <c r="L38" s="9">
        <f>IF(OR('Master MP Status'!L38=0,'Master MP Status'!L38=""),"",'Master MP Status'!L38)</f>
        <v>45721</v>
      </c>
      <c r="M38" s="9" t="str">
        <f>IF(OR('Master MP Status'!M38=0,'Master MP Status'!M38=""),"",'Master MP Status'!M38)</f>
        <v/>
      </c>
      <c r="N38" s="5" t="str">
        <f>IF(ISTEXT('Master MP Status'!N38),'Master MP Status'!N38,"")</f>
        <v/>
      </c>
      <c r="O38" s="5">
        <f>LOOKUP(O$6,'Daily Absent'!$O$6:$AX$6,'Daily Absent'!$O38:$AX38)</f>
        <v>1</v>
      </c>
      <c r="P38" s="104">
        <f>VALUE('Time Sheet KN'!Q38-'Time Sheet KN'!P38)*24</f>
        <v>5</v>
      </c>
      <c r="Q38" s="104">
        <f>VALUE('Time Sheet KN'!S38-'Time Sheet KN'!R38)*24</f>
        <v>5.0000000000000009</v>
      </c>
      <c r="R38" s="104">
        <f>VALUE('Time Sheet KN'!U38-'Time Sheet KN'!T38)*24</f>
        <v>0</v>
      </c>
      <c r="S38" s="105">
        <f t="shared" si="102"/>
        <v>10</v>
      </c>
      <c r="T38" s="5">
        <f t="shared" si="103"/>
        <v>0</v>
      </c>
      <c r="U38" s="5"/>
      <c r="V38" s="5">
        <f>LOOKUP(V$6,'Daily Absent'!$O$6:$AX$6,'Daily Absent'!$O38:$AX38)</f>
        <v>1</v>
      </c>
      <c r="W38" s="104">
        <f>VALUE('Time Sheet KN'!X38-'Time Sheet KN'!W38)*24</f>
        <v>5</v>
      </c>
      <c r="X38" s="104">
        <f>VALUE('Time Sheet KN'!Z38-'Time Sheet KN'!Y38)*24</f>
        <v>5.0000000000000009</v>
      </c>
      <c r="Y38" s="104">
        <f>VALUE('Time Sheet KN'!AB38-'Time Sheet KN'!AA38)*24</f>
        <v>2.0000000000000009</v>
      </c>
      <c r="Z38" s="105">
        <f t="shared" si="104"/>
        <v>10</v>
      </c>
      <c r="AA38" s="5">
        <f t="shared" si="105"/>
        <v>2</v>
      </c>
      <c r="AB38" s="5"/>
      <c r="AC38" s="5">
        <f>LOOKUP(AC$6,'Daily Absent'!$O$6:$AX$6,'Daily Absent'!$O38:$AX38)</f>
        <v>1</v>
      </c>
      <c r="AD38" s="104">
        <f>VALUE('Time Sheet KN'!AE38-'Time Sheet KN'!AD38)*24</f>
        <v>5</v>
      </c>
      <c r="AE38" s="104">
        <f>VALUE('Time Sheet KN'!AG38-'Time Sheet KN'!AF38)*24</f>
        <v>5.0000000000000009</v>
      </c>
      <c r="AF38" s="104">
        <f>VALUE('Time Sheet KN'!AI38-'Time Sheet KN'!AH38)*24</f>
        <v>0</v>
      </c>
      <c r="AG38" s="105">
        <f t="shared" si="106"/>
        <v>10</v>
      </c>
      <c r="AH38" s="5">
        <f t="shared" si="107"/>
        <v>0</v>
      </c>
      <c r="AI38" s="5"/>
      <c r="AJ38" s="5">
        <f>LOOKUP(AJ$6,'Daily Absent'!$O$6:$AX$6,'Daily Absent'!$O38:$AX38)</f>
        <v>1</v>
      </c>
      <c r="AK38" s="104">
        <f>VALUE('Time Sheet KN'!AL38-'Time Sheet KN'!AK38)*24</f>
        <v>5</v>
      </c>
      <c r="AL38" s="104">
        <f>VALUE('Time Sheet KN'!AN38-'Time Sheet KN'!AM38)*24</f>
        <v>5.0000000000000009</v>
      </c>
      <c r="AM38" s="104">
        <f>VALUE('Time Sheet KN'!AP38-'Time Sheet KN'!AO38)*24</f>
        <v>2.0000000000000009</v>
      </c>
      <c r="AN38" s="105">
        <f t="shared" si="108"/>
        <v>10</v>
      </c>
      <c r="AO38" s="5">
        <f t="shared" si="109"/>
        <v>2</v>
      </c>
      <c r="AP38" s="5"/>
      <c r="AQ38" s="5">
        <f>LOOKUP(AQ$6,'Daily Absent'!$O$6:$AX$6,'Daily Absent'!$O38:$AX38)</f>
        <v>1</v>
      </c>
      <c r="AR38" s="104">
        <f>VALUE('Time Sheet KN'!AS38-'Time Sheet KN'!AR38)*24</f>
        <v>5</v>
      </c>
      <c r="AS38" s="104">
        <f>VALUE('Time Sheet KN'!AU38-'Time Sheet KN'!AT38)*24</f>
        <v>4.0000000000000018</v>
      </c>
      <c r="AT38" s="104">
        <f>VALUE('Time Sheet KN'!AW38-'Time Sheet KN'!AV38)*24</f>
        <v>0</v>
      </c>
      <c r="AU38" s="105">
        <f t="shared" si="110"/>
        <v>9</v>
      </c>
      <c r="AV38" s="5">
        <f t="shared" si="111"/>
        <v>1.7763568394002505E-15</v>
      </c>
      <c r="AW38" s="5"/>
      <c r="AX38" s="5">
        <f>LOOKUP(AX$6,'Daily Absent'!$O$6:$AX$6,'Daily Absent'!$O38:$AX38)</f>
        <v>1</v>
      </c>
      <c r="AY38" s="104">
        <f>VALUE('Time Sheet KN'!AZ38-'Time Sheet KN'!AY38)*24</f>
        <v>4</v>
      </c>
      <c r="AZ38" s="104">
        <f>VALUE('Time Sheet KN'!BB38-'Time Sheet KN'!BA38)*24</f>
        <v>3</v>
      </c>
      <c r="BA38" s="104">
        <f>VALUE('Time Sheet KN'!BD38-'Time Sheet KN'!BC38)*24</f>
        <v>0</v>
      </c>
      <c r="BB38" s="105">
        <f t="shared" si="112"/>
        <v>0</v>
      </c>
      <c r="BC38" s="5">
        <f t="shared" si="113"/>
        <v>7</v>
      </c>
      <c r="BD38" s="5"/>
      <c r="BE38" s="5">
        <f>LOOKUP(BE$6,'Daily Absent'!$O$6:$AX$6,'Daily Absent'!$O38:$AX38)</f>
        <v>1</v>
      </c>
      <c r="BF38" s="104">
        <f>VALUE('Time Sheet KN'!BG38-'Time Sheet KN'!BF38)*24</f>
        <v>5</v>
      </c>
      <c r="BG38" s="104">
        <f>VALUE('Time Sheet KN'!BI38-'Time Sheet KN'!BH38)*24</f>
        <v>5.0000000000000009</v>
      </c>
      <c r="BH38" s="104">
        <f>VALUE('Time Sheet KN'!BK38-'Time Sheet KN'!BJ38)*24</f>
        <v>2.0000000000000009</v>
      </c>
      <c r="BI38" s="105">
        <f t="shared" si="114"/>
        <v>10</v>
      </c>
      <c r="BJ38" s="5">
        <f t="shared" si="115"/>
        <v>2</v>
      </c>
      <c r="BK38" s="5"/>
      <c r="BL38" s="5">
        <f>LOOKUP(BL$6,'Daily Absent'!$O$6:$AX$6,'Daily Absent'!$O38:$AX38)</f>
        <v>1</v>
      </c>
      <c r="BM38" s="104">
        <f>VALUE('Time Sheet KN'!BN38-'Time Sheet KN'!BM38)*24</f>
        <v>5</v>
      </c>
      <c r="BN38" s="104">
        <f>VALUE('Time Sheet KN'!BP38-'Time Sheet KN'!BO38)*24</f>
        <v>5.0000000000000009</v>
      </c>
      <c r="BO38" s="104">
        <f>VALUE('Time Sheet KN'!BR38-'Time Sheet KN'!BQ38)*24</f>
        <v>0</v>
      </c>
      <c r="BP38" s="105">
        <f t="shared" si="116"/>
        <v>10</v>
      </c>
      <c r="BQ38" s="5">
        <f t="shared" si="117"/>
        <v>0</v>
      </c>
      <c r="BR38" s="5"/>
      <c r="BS38" s="5">
        <f>LOOKUP(BS$6,'Daily Absent'!$O$6:$AX$6,'Daily Absent'!$O38:$AX38)</f>
        <v>1</v>
      </c>
      <c r="BT38" s="104">
        <f>VALUE('Time Sheet KN'!BU38-'Time Sheet KN'!BT38)*24</f>
        <v>5</v>
      </c>
      <c r="BU38" s="104">
        <f>VALUE('Time Sheet KN'!BW38-'Time Sheet KN'!BV38)*24</f>
        <v>5.0000000000000009</v>
      </c>
      <c r="BV38" s="104">
        <f>VALUE('Time Sheet KN'!BY38-'Time Sheet KN'!BX38)*24</f>
        <v>0</v>
      </c>
      <c r="BW38" s="105">
        <f t="shared" si="118"/>
        <v>10</v>
      </c>
      <c r="BX38" s="5">
        <f t="shared" si="119"/>
        <v>0</v>
      </c>
      <c r="BY38" s="5"/>
      <c r="BZ38" s="5">
        <f>LOOKUP(BZ$6,'Daily Absent'!$O$6:$AX$6,'Daily Absent'!$O38:$AX38)</f>
        <v>1</v>
      </c>
      <c r="CA38" s="104">
        <f>VALUE('Time Sheet KN'!CB38-'Time Sheet KN'!CA38)*24</f>
        <v>5</v>
      </c>
      <c r="CB38" s="104">
        <f>VALUE('Time Sheet KN'!CD38-'Time Sheet KN'!CC38)*24</f>
        <v>5.0000000000000009</v>
      </c>
      <c r="CC38" s="104">
        <f>VALUE('Time Sheet KN'!CF38-'Time Sheet KN'!CE38)*24</f>
        <v>2.0000000000000009</v>
      </c>
      <c r="CD38" s="105">
        <f t="shared" si="120"/>
        <v>10</v>
      </c>
      <c r="CE38" s="5">
        <f t="shared" si="121"/>
        <v>2</v>
      </c>
      <c r="CF38" s="5"/>
      <c r="CG38" s="5">
        <f>LOOKUP(CG$6,'Daily Absent'!$O$6:$AX$6,'Daily Absent'!$O38:$AX38)</f>
        <v>1</v>
      </c>
      <c r="CH38" s="104">
        <f>VALUE('Time Sheet KN'!CI38-'Time Sheet KN'!CH38)*24</f>
        <v>5</v>
      </c>
      <c r="CI38" s="104">
        <f>VALUE('Time Sheet KN'!CK38-'Time Sheet KN'!CJ38)*24</f>
        <v>5.0000000000000009</v>
      </c>
      <c r="CJ38" s="104">
        <f>VALUE('Time Sheet KN'!CM38-'Time Sheet KN'!CL38)*24</f>
        <v>3</v>
      </c>
      <c r="CK38" s="105">
        <f t="shared" si="122"/>
        <v>10</v>
      </c>
      <c r="CL38" s="5">
        <f t="shared" si="123"/>
        <v>3</v>
      </c>
      <c r="CM38" s="5"/>
      <c r="CN38" s="5">
        <f>LOOKUP(CN$6,'Daily Absent'!$O$6:$AX$6,'Daily Absent'!$O38:$AX38)</f>
        <v>1</v>
      </c>
      <c r="CO38" s="104">
        <f>VALUE('Time Sheet KN'!CP38-'Time Sheet KN'!CO38)*24</f>
        <v>5</v>
      </c>
      <c r="CP38" s="104">
        <f>VALUE('Time Sheet KN'!CR38-'Time Sheet KN'!CQ38)*24</f>
        <v>4.0000000000000018</v>
      </c>
      <c r="CQ38" s="104">
        <f>VALUE('Time Sheet KN'!CT38-'Time Sheet KN'!CS38)*24</f>
        <v>0</v>
      </c>
      <c r="CR38" s="105">
        <f t="shared" si="124"/>
        <v>9</v>
      </c>
      <c r="CS38" s="5">
        <f t="shared" si="125"/>
        <v>1.7763568394002505E-15</v>
      </c>
      <c r="CT38" s="5"/>
      <c r="CU38" s="5">
        <f>LOOKUP(CU$6,'Daily Absent'!$O$6:$AX$6,'Daily Absent'!$O38:$AX38)</f>
        <v>1</v>
      </c>
      <c r="CV38" s="104">
        <f>VALUE('Time Sheet KN'!CW38-'Time Sheet KN'!CV38)*24</f>
        <v>4</v>
      </c>
      <c r="CW38" s="104">
        <f>VALUE('Time Sheet KN'!CY38-'Time Sheet KN'!CX38)*24</f>
        <v>3</v>
      </c>
      <c r="CX38" s="104">
        <f>VALUE('Time Sheet KN'!DA38-'Time Sheet KN'!CZ38)*24</f>
        <v>0</v>
      </c>
      <c r="CY38" s="105">
        <f t="shared" si="126"/>
        <v>0</v>
      </c>
      <c r="CZ38" s="5">
        <f t="shared" si="127"/>
        <v>7</v>
      </c>
      <c r="DA38" s="5"/>
      <c r="DB38" s="5">
        <f>LOOKUP(DB$6,'Daily Absent'!$O$6:$AX$6,'Daily Absent'!$O38:$AX38)</f>
        <v>1</v>
      </c>
      <c r="DC38" s="104">
        <f>VALUE('Time Sheet KN'!DD38-'Time Sheet KN'!DC38)*24</f>
        <v>5</v>
      </c>
      <c r="DD38" s="104">
        <f>VALUE('Time Sheet KN'!DF38-'Time Sheet KN'!DE38)*24</f>
        <v>5.0000000000000009</v>
      </c>
      <c r="DE38" s="104">
        <f>VALUE('Time Sheet KN'!DH38-'Time Sheet KN'!DG38)*24</f>
        <v>3</v>
      </c>
      <c r="DF38" s="105">
        <f t="shared" si="128"/>
        <v>10</v>
      </c>
      <c r="DG38" s="5">
        <f t="shared" si="129"/>
        <v>3</v>
      </c>
      <c r="DH38" s="5"/>
      <c r="DI38" s="5">
        <f>LOOKUP(DI$6,'Daily Absent'!$O$6:$AX$6,'Daily Absent'!$O38:$AX38)</f>
        <v>1</v>
      </c>
      <c r="DJ38" s="104">
        <f>VALUE('Time Sheet KN'!DK38-'Time Sheet KN'!DJ38)*24</f>
        <v>5</v>
      </c>
      <c r="DK38" s="104">
        <f>VALUE('Time Sheet KN'!DM38-'Time Sheet KN'!DL38)*24</f>
        <v>5.0000000000000009</v>
      </c>
      <c r="DL38" s="104">
        <f>VALUE('Time Sheet KN'!DO38-'Time Sheet KN'!DN38)*24</f>
        <v>2.0000000000000009</v>
      </c>
      <c r="DM38" s="105">
        <f t="shared" si="130"/>
        <v>10</v>
      </c>
      <c r="DN38" s="5">
        <f t="shared" si="131"/>
        <v>2</v>
      </c>
      <c r="DO38" s="5"/>
      <c r="DP38" s="5">
        <f>LOOKUP(DP$6,'Daily Absent'!$O$6:$AX$6,'Daily Absent'!$O38:$AX38)</f>
        <v>1</v>
      </c>
      <c r="DQ38" s="104">
        <f>VALUE('Time Sheet KN'!DR38-'Time Sheet KN'!DQ38)*24</f>
        <v>5</v>
      </c>
      <c r="DR38" s="104">
        <f>VALUE('Time Sheet KN'!DT38-'Time Sheet KN'!DS38)*24</f>
        <v>5.0000000000000009</v>
      </c>
      <c r="DS38" s="104">
        <f>VALUE('Time Sheet KN'!DV38-'Time Sheet KN'!DU38)*24</f>
        <v>2.0000000000000009</v>
      </c>
      <c r="DT38" s="105">
        <f t="shared" si="132"/>
        <v>10</v>
      </c>
      <c r="DU38" s="5">
        <f t="shared" si="133"/>
        <v>2</v>
      </c>
      <c r="DV38" s="5"/>
      <c r="DW38" s="5">
        <f>LOOKUP(DW$6,'Daily Absent'!$O$6:$AX$6,'Daily Absent'!$O38:$AX38)</f>
        <v>1</v>
      </c>
      <c r="DX38" s="104">
        <f>VALUE('Time Sheet KN'!DY38-'Time Sheet KN'!DX38)*24</f>
        <v>5</v>
      </c>
      <c r="DY38" s="104">
        <f>VALUE('Time Sheet KN'!EA38-'Time Sheet KN'!DZ38)*24</f>
        <v>5.0000000000000009</v>
      </c>
      <c r="DZ38" s="104">
        <f>VALUE('Time Sheet KN'!EC38-'Time Sheet KN'!EB38)*24</f>
        <v>2.5000000000000018</v>
      </c>
      <c r="EA38" s="105">
        <f t="shared" si="134"/>
        <v>10</v>
      </c>
      <c r="EB38" s="5">
        <f t="shared" si="135"/>
        <v>2.5000000000000018</v>
      </c>
      <c r="EC38" s="5"/>
      <c r="ED38" s="5">
        <f>LOOKUP(ED$6,'Daily Absent'!$O$6:$AX$6,'Daily Absent'!$O38:$AX38)</f>
        <v>1</v>
      </c>
      <c r="EE38" s="104">
        <f>VALUE('Time Sheet KN'!EF38-'Time Sheet KN'!EE38)*24</f>
        <v>5</v>
      </c>
      <c r="EF38" s="104">
        <f>VALUE('Time Sheet KN'!EH38-'Time Sheet KN'!EG38)*24</f>
        <v>5.0000000000000009</v>
      </c>
      <c r="EG38" s="104">
        <f>VALUE('Time Sheet KN'!EJ38-'Time Sheet KN'!EI38)*24</f>
        <v>3</v>
      </c>
      <c r="EH38" s="105">
        <f t="shared" si="136"/>
        <v>10</v>
      </c>
      <c r="EI38" s="5">
        <f t="shared" si="137"/>
        <v>3</v>
      </c>
      <c r="EJ38" s="5"/>
      <c r="EK38" s="5">
        <f>LOOKUP(EK$6,'Daily Absent'!$O$6:$AX$6,'Daily Absent'!$O38:$AX38)</f>
        <v>1</v>
      </c>
      <c r="EL38" s="104">
        <f>VALUE('Time Sheet KN'!EM38-'Time Sheet KN'!EL38)*24</f>
        <v>5</v>
      </c>
      <c r="EM38" s="104">
        <f>VALUE('Time Sheet KN'!EO38-'Time Sheet KN'!EN38)*24</f>
        <v>5.0000000000000009</v>
      </c>
      <c r="EN38" s="104">
        <f>VALUE('Time Sheet KN'!EQ38-'Time Sheet KN'!EP38)*24</f>
        <v>0</v>
      </c>
      <c r="EO38" s="105">
        <f t="shared" si="138"/>
        <v>9</v>
      </c>
      <c r="EP38" s="5">
        <f t="shared" si="139"/>
        <v>1</v>
      </c>
      <c r="EQ38" s="5"/>
      <c r="ER38" s="5">
        <f>LOOKUP(ER$6,'Daily Absent'!$O$6:$AX$6,'Daily Absent'!$O38:$AX38)</f>
        <v>0</v>
      </c>
      <c r="ES38" s="104">
        <f>VALUE('Time Sheet KN'!ET38-'Time Sheet KN'!ES38)*24</f>
        <v>0</v>
      </c>
      <c r="ET38" s="104">
        <f>VALUE('Time Sheet KN'!EV38-'Time Sheet KN'!EU38)*24</f>
        <v>0</v>
      </c>
      <c r="EU38" s="104">
        <f>VALUE('Time Sheet KN'!EX38-'Time Sheet KN'!EW38)*24</f>
        <v>0</v>
      </c>
      <c r="EV38" s="105">
        <f t="shared" si="140"/>
        <v>0</v>
      </c>
      <c r="EW38" s="5">
        <f t="shared" si="141"/>
        <v>0</v>
      </c>
      <c r="EX38" s="5"/>
      <c r="EY38" s="5">
        <f>LOOKUP(EY$6,'Daily Absent'!$O$6:$AX$6,'Daily Absent'!$O38:$AX38)</f>
        <v>1</v>
      </c>
      <c r="EZ38" s="104">
        <f>VALUE('Time Sheet KN'!FA38-'Time Sheet KN'!EZ38)*24</f>
        <v>5</v>
      </c>
      <c r="FA38" s="104">
        <f>VALUE('Time Sheet KN'!FC38-'Time Sheet KN'!FB38)*24</f>
        <v>5.0000000000000009</v>
      </c>
      <c r="FB38" s="104">
        <f>VALUE('Time Sheet KN'!FE38-'Time Sheet KN'!FD38)*24</f>
        <v>3</v>
      </c>
      <c r="FC38" s="105">
        <f t="shared" si="142"/>
        <v>10</v>
      </c>
      <c r="FD38" s="5">
        <f t="shared" si="143"/>
        <v>3</v>
      </c>
      <c r="FE38" s="5"/>
      <c r="FF38" s="5">
        <f>LOOKUP(FF$6,'Daily Absent'!$O$6:$AX$6,'Daily Absent'!$O38:$AX38)</f>
        <v>1</v>
      </c>
      <c r="FG38" s="104">
        <f>VALUE('Time Sheet KN'!FH38-'Time Sheet KN'!FG38)*24</f>
        <v>0</v>
      </c>
      <c r="FH38" s="104">
        <f>VALUE('Time Sheet KN'!FJ38-'Time Sheet KN'!FI38)*24</f>
        <v>0</v>
      </c>
      <c r="FI38" s="104">
        <f>VALUE('Time Sheet KN'!FL38-'Time Sheet KN'!FK38)*24</f>
        <v>0</v>
      </c>
      <c r="FJ38" s="105">
        <f t="shared" si="144"/>
        <v>0</v>
      </c>
      <c r="FK38" s="5">
        <f t="shared" si="145"/>
        <v>0</v>
      </c>
      <c r="FL38" s="5"/>
      <c r="FM38" s="5">
        <f>LOOKUP(FM$6,'Daily Absent'!$O$6:$AX$6,'Daily Absent'!$O38:$AX38)</f>
        <v>0</v>
      </c>
      <c r="FN38" s="104">
        <f>VALUE('Time Sheet KN'!FO38-'Time Sheet KN'!FN38)*24</f>
        <v>0</v>
      </c>
      <c r="FO38" s="104">
        <f>VALUE('Time Sheet KN'!FQ38-'Time Sheet KN'!FP38)*24</f>
        <v>0</v>
      </c>
      <c r="FP38" s="104">
        <f>VALUE('Time Sheet KN'!FS38-'Time Sheet KN'!FR38)*24</f>
        <v>0</v>
      </c>
      <c r="FQ38" s="105">
        <f t="shared" si="146"/>
        <v>0</v>
      </c>
      <c r="FR38" s="5">
        <f t="shared" si="147"/>
        <v>0</v>
      </c>
      <c r="FS38" s="5"/>
      <c r="FT38" s="5">
        <f>LOOKUP(FT$6,'Daily Absent'!$O$6:$AX$6,'Daily Absent'!$O38:$AX38)</f>
        <v>0</v>
      </c>
      <c r="FU38" s="104">
        <f>VALUE('Time Sheet KN'!FV38-'Time Sheet KN'!FU38)*24</f>
        <v>0</v>
      </c>
      <c r="FV38" s="104">
        <f>VALUE('Time Sheet KN'!FX38-'Time Sheet KN'!FW38)*24</f>
        <v>0</v>
      </c>
      <c r="FW38" s="104">
        <f>VALUE('Time Sheet KN'!FZ38-'Time Sheet KN'!FY38)*24</f>
        <v>0</v>
      </c>
      <c r="FX38" s="105">
        <f t="shared" si="148"/>
        <v>0</v>
      </c>
      <c r="FY38" s="5">
        <f t="shared" si="149"/>
        <v>0</v>
      </c>
      <c r="FZ38" s="5"/>
      <c r="GA38" s="5">
        <f>LOOKUP(GA$6,'Daily Absent'!$O$6:$AX$6,'Daily Absent'!$O38:$AX38)</f>
        <v>0</v>
      </c>
      <c r="GB38" s="104">
        <f>VALUE('Time Sheet KN'!GC38-'Time Sheet KN'!GB38)*24</f>
        <v>0</v>
      </c>
      <c r="GC38" s="104">
        <f>VALUE('Time Sheet KN'!GE38-'Time Sheet KN'!GD38)*24</f>
        <v>0</v>
      </c>
      <c r="GD38" s="104">
        <f>VALUE('Time Sheet KN'!GG38-'Time Sheet KN'!GF38)*24</f>
        <v>0</v>
      </c>
      <c r="GE38" s="105">
        <f t="shared" si="150"/>
        <v>0</v>
      </c>
      <c r="GF38" s="5">
        <f t="shared" si="151"/>
        <v>0</v>
      </c>
      <c r="GG38" s="5"/>
      <c r="GH38" s="5">
        <f>LOOKUP(GH$6,'Daily Absent'!$O$6:$AX$6,'Daily Absent'!$O38:$AX38)</f>
        <v>0</v>
      </c>
      <c r="GI38" s="104">
        <f>VALUE('Time Sheet KN'!GJ38-'Time Sheet KN'!GI38)*24</f>
        <v>0</v>
      </c>
      <c r="GJ38" s="104">
        <f>VALUE('Time Sheet KN'!GL38-'Time Sheet KN'!GK38)*24</f>
        <v>0</v>
      </c>
      <c r="GK38" s="104">
        <f>VALUE('Time Sheet KN'!GN38-'Time Sheet KN'!GM38)*24</f>
        <v>0</v>
      </c>
      <c r="GL38" s="105">
        <f t="shared" si="152"/>
        <v>0</v>
      </c>
      <c r="GM38" s="5">
        <f t="shared" si="153"/>
        <v>0</v>
      </c>
      <c r="GN38" s="5"/>
      <c r="GO38" s="5">
        <f>LOOKUP(GO$6,'Daily Absent'!$O$6:$AX$6,'Daily Absent'!$O38:$AX38)</f>
        <v>0</v>
      </c>
      <c r="GP38" s="104">
        <f>VALUE('Time Sheet KN'!GQ38-'Time Sheet KN'!GP38)*24</f>
        <v>0</v>
      </c>
      <c r="GQ38" s="104">
        <f>VALUE('Time Sheet KN'!GS38-'Time Sheet KN'!GR38)*24</f>
        <v>0</v>
      </c>
      <c r="GR38" s="104">
        <f>VALUE('Time Sheet KN'!GU38-'Time Sheet KN'!GT38)*24</f>
        <v>0</v>
      </c>
      <c r="GS38" s="105">
        <f t="shared" si="154"/>
        <v>0</v>
      </c>
      <c r="GT38" s="5">
        <f t="shared" si="155"/>
        <v>0</v>
      </c>
      <c r="GU38" s="5"/>
      <c r="GV38" s="5">
        <f>LOOKUP(GV$6,'Daily Absent'!$O$6:$AX$6,'Daily Absent'!$O38:$AX38)</f>
        <v>0</v>
      </c>
      <c r="GW38" s="104">
        <f>VALUE('Time Sheet KN'!GX38-'Time Sheet KN'!GW38)*24</f>
        <v>0</v>
      </c>
      <c r="GX38" s="104">
        <f>VALUE('Time Sheet KN'!GZ38-'Time Sheet KN'!GY38)*24</f>
        <v>0</v>
      </c>
      <c r="GY38" s="104">
        <f>VALUE('Time Sheet KN'!HB38-'Time Sheet KN'!HA38)*24</f>
        <v>0</v>
      </c>
      <c r="GZ38" s="105">
        <f t="shared" si="156"/>
        <v>0</v>
      </c>
      <c r="HA38" s="5">
        <f t="shared" si="157"/>
        <v>0</v>
      </c>
      <c r="HB38" s="5"/>
      <c r="HC38" s="5">
        <f>LOOKUP(HC$6,'Daily Absent'!$O$6:$AX$6,'Daily Absent'!$O38:$AX38)</f>
        <v>0</v>
      </c>
      <c r="HD38" s="104">
        <f>VALUE('Time Sheet KN'!HE38-'Time Sheet KN'!HD38)*24</f>
        <v>0</v>
      </c>
      <c r="HE38" s="104">
        <f>VALUE('Time Sheet KN'!HG38-'Time Sheet KN'!HF38)*24</f>
        <v>0</v>
      </c>
      <c r="HF38" s="104">
        <f>VALUE('Time Sheet KN'!HI38-'Time Sheet KN'!HH38)*24</f>
        <v>0</v>
      </c>
      <c r="HG38" s="105">
        <f t="shared" si="158"/>
        <v>0</v>
      </c>
      <c r="HH38" s="5">
        <f t="shared" si="159"/>
        <v>0</v>
      </c>
      <c r="HI38" s="5"/>
      <c r="HJ38" s="5">
        <f>LOOKUP(HJ$6,'Daily Absent'!$O$6:$AX$6,'Daily Absent'!$O38:$AX38)</f>
        <v>0</v>
      </c>
      <c r="HK38" s="104">
        <f>VALUE('Time Sheet KN'!HL38-'Time Sheet KN'!HK38)*24</f>
        <v>0</v>
      </c>
      <c r="HL38" s="104">
        <f>VALUE('Time Sheet KN'!HN38-'Time Sheet KN'!HM38)*24</f>
        <v>0</v>
      </c>
      <c r="HM38" s="104">
        <f>VALUE('Time Sheet KN'!HP38-'Time Sheet KN'!HO38)*24</f>
        <v>0</v>
      </c>
      <c r="HN38" s="105">
        <f t="shared" si="160"/>
        <v>0</v>
      </c>
      <c r="HO38" s="5">
        <f t="shared" si="161"/>
        <v>0</v>
      </c>
      <c r="HP38" s="5"/>
      <c r="HQ38" s="5">
        <f>LOOKUP(HQ$6,'Daily Absent'!$O$6:$AX$6,'Daily Absent'!$O38:$AX38)</f>
        <v>0</v>
      </c>
      <c r="HR38" s="104">
        <f>VALUE('Time Sheet KN'!HS38-'Time Sheet KN'!HR38)*24</f>
        <v>0</v>
      </c>
      <c r="HS38" s="104">
        <f>VALUE('Time Sheet KN'!HU38-'Time Sheet KN'!HT38)*24</f>
        <v>0</v>
      </c>
      <c r="HT38" s="104">
        <f>VALUE('Time Sheet KN'!HW38-'Time Sheet KN'!HV38)*24</f>
        <v>0</v>
      </c>
      <c r="HU38" s="105">
        <f t="shared" si="162"/>
        <v>0</v>
      </c>
      <c r="HV38" s="5">
        <f t="shared" si="163"/>
        <v>0</v>
      </c>
      <c r="HW38" s="5"/>
      <c r="HX38" s="5">
        <f>LOOKUP(HX$6,'Daily Absent'!$O$6:$AX$6,'Daily Absent'!$O38:$AX38)</f>
        <v>0</v>
      </c>
      <c r="HY38" s="104">
        <f>VALUE('Time Sheet KN'!HZ38-'Time Sheet KN'!HY38)*24</f>
        <v>0</v>
      </c>
      <c r="HZ38" s="104">
        <f>VALUE('Time Sheet KN'!IB38-'Time Sheet KN'!IA38)*24</f>
        <v>0</v>
      </c>
      <c r="IA38" s="104">
        <f>VALUE('Time Sheet KN'!ID38-'Time Sheet KN'!IC38)*24</f>
        <v>0</v>
      </c>
      <c r="IB38" s="105">
        <f t="shared" si="164"/>
        <v>0</v>
      </c>
      <c r="IC38" s="5">
        <f t="shared" si="165"/>
        <v>0</v>
      </c>
      <c r="ID38" s="5"/>
      <c r="IE38" s="5">
        <f>LOOKUP(IE$6,'Daily Absent'!$O$6:$AX$6,'Daily Absent'!$O38:$AX38)</f>
        <v>0</v>
      </c>
      <c r="IF38" s="104">
        <f>VALUE('Time Sheet KN'!IG38-'Time Sheet KN'!IF38)*24</f>
        <v>0</v>
      </c>
      <c r="IG38" s="104">
        <f>VALUE('Time Sheet KN'!II38-'Time Sheet KN'!IH38)*24</f>
        <v>0</v>
      </c>
      <c r="IH38" s="104">
        <f>VALUE('Time Sheet KN'!IK38-'Time Sheet KN'!IJ38)*24</f>
        <v>0</v>
      </c>
      <c r="II38" s="105">
        <f t="shared" si="166"/>
        <v>0</v>
      </c>
      <c r="IJ38" s="5">
        <f t="shared" si="167"/>
        <v>0</v>
      </c>
      <c r="IK38" s="5"/>
      <c r="IL38" s="5">
        <f>LOOKUP(IL$6,'Daily Absent'!$O$6:$AX$6,'Daily Absent'!$O38:$AX38)</f>
        <v>0</v>
      </c>
      <c r="IM38" s="104">
        <f>VALUE('Time Sheet KN'!IN38-'Time Sheet KN'!IM38)*24</f>
        <v>0</v>
      </c>
      <c r="IN38" s="104">
        <f>VALUE('Time Sheet KN'!IP38-'Time Sheet KN'!IO38)*24</f>
        <v>0</v>
      </c>
      <c r="IO38" s="104">
        <f>VALUE('Time Sheet KN'!IR38-'Time Sheet KN'!IQ38)*24</f>
        <v>0</v>
      </c>
      <c r="IP38" s="105">
        <f t="shared" si="168"/>
        <v>0</v>
      </c>
      <c r="IQ38" s="5">
        <f t="shared" si="169"/>
        <v>0</v>
      </c>
      <c r="IR38" s="5"/>
      <c r="IS38" s="5">
        <f>LOOKUP(IS$6,'Daily Absent'!$O$6:$AX$6,'Daily Absent'!$O38:$AX38)</f>
        <v>0</v>
      </c>
      <c r="IT38" s="104">
        <f>VALUE('Time Sheet KN'!IU38-'Time Sheet KN'!IT38)*24</f>
        <v>0</v>
      </c>
      <c r="IU38" s="104">
        <f>VALUE('Time Sheet KN'!IW38-'Time Sheet KN'!IV38)*24</f>
        <v>0</v>
      </c>
      <c r="IV38" s="104">
        <f>VALUE('Time Sheet KN'!IY38-'Time Sheet KN'!IX38)*24</f>
        <v>0</v>
      </c>
      <c r="IW38" s="105">
        <f t="shared" si="170"/>
        <v>0</v>
      </c>
      <c r="IX38" s="5">
        <f t="shared" si="171"/>
        <v>0</v>
      </c>
      <c r="IY38" s="5"/>
      <c r="IZ38" s="5">
        <f>LOOKUP(IZ$6,'Daily Absent'!$O$6:$AX$6,'Daily Absent'!$O38:$AX38)</f>
        <v>0</v>
      </c>
      <c r="JA38" s="104">
        <f>VALUE('Time Sheet KN'!JB38-'Time Sheet KN'!JA38)*24</f>
        <v>0</v>
      </c>
      <c r="JB38" s="104">
        <f>VALUE('Time Sheet KN'!JD38-'Time Sheet KN'!JC38)*24</f>
        <v>0</v>
      </c>
      <c r="JC38" s="104">
        <f>VALUE('Time Sheet KN'!JF38-'Time Sheet KN'!JE38)*24</f>
        <v>0</v>
      </c>
      <c r="JD38" s="105">
        <f t="shared" si="172"/>
        <v>0</v>
      </c>
      <c r="JE38" s="5">
        <f t="shared" si="173"/>
        <v>0</v>
      </c>
      <c r="JF38" s="5"/>
    </row>
    <row r="39" spans="1:266" ht="20" customHeight="1">
      <c r="A39" s="54">
        <f>IF('Master MP Status'!A39&gt;0,'Master MP Status'!A39,"")</f>
        <v>31</v>
      </c>
      <c r="B39" s="5" t="str">
        <f>IF(ISTEXT('Master MP Status'!B39),'Master MP Status'!B39,"")</f>
        <v>DIRECT</v>
      </c>
      <c r="C39" s="153" t="str">
        <f>IF(OR(ISTEXT('Master MP Status'!C39),'Master MP Status'!C39&gt;0),'Master MP Status'!C39,"")</f>
        <v>B230011</v>
      </c>
      <c r="D39" s="154" t="str">
        <f>IF(OR(ISTEXT('Master MP Status'!D39),'Master MP Status'!D39&gt;0),'Master MP Status'!D39,"")</f>
        <v>B230011</v>
      </c>
      <c r="E39" s="5" t="str">
        <f>IF(ISTEXT('Master MP Status'!E39),'Master MP Status'!E39,"")</f>
        <v>ABDUL MURSID</v>
      </c>
      <c r="F39" s="5" t="str">
        <f>IF(ISTEXT('Master MP Status'!F39),'Master MP Status'!F39,"")</f>
        <v/>
      </c>
      <c r="G39" s="5" t="str">
        <f>IF(ISTEXT('Master MP Status'!G39),'Master MP Status'!G39,"")</f>
        <v>Cilegon</v>
      </c>
      <c r="H39" s="5" t="str">
        <f>IF(ISTEXT('Master MP Status'!H39),'Master MP Status'!H39,"")</f>
        <v>MURSID</v>
      </c>
      <c r="I39" s="5" t="str">
        <f>IF(ISTEXT('Master MP Status'!I39),'Master MP Status'!I39,"")</f>
        <v>Supervisor</v>
      </c>
      <c r="J39" s="5" t="str">
        <f>IF(ISTEXT('Master MP Status'!J39),'Master MP Status'!J39,"")</f>
        <v>Supervisor</v>
      </c>
      <c r="K39" s="9">
        <f>IF(OR('Master MP Status'!K39=0,'Master MP Status'!K39=""),"",'Master MP Status'!K39)</f>
        <v>44929</v>
      </c>
      <c r="L39" s="9">
        <f>IF(OR('Master MP Status'!L39=0,'Master MP Status'!L39=""),"",'Master MP Status'!L39)</f>
        <v>45697</v>
      </c>
      <c r="M39" s="9" t="str">
        <f>IF(OR('Master MP Status'!M39=0,'Master MP Status'!M39=""),"",'Master MP Status'!M39)</f>
        <v/>
      </c>
      <c r="N39" s="5" t="str">
        <f>IF(ISTEXT('Master MP Status'!N39),'Master MP Status'!N39,"")</f>
        <v/>
      </c>
      <c r="O39" s="5">
        <f>LOOKUP(O$6,'Daily Absent'!$O$6:$AX$6,'Daily Absent'!$O39:$AX39)</f>
        <v>1</v>
      </c>
      <c r="P39" s="104">
        <f>VALUE('Time Sheet KN'!Q39-'Time Sheet KN'!P39)*24</f>
        <v>5</v>
      </c>
      <c r="Q39" s="104">
        <f>VALUE('Time Sheet KN'!S39-'Time Sheet KN'!R39)*24</f>
        <v>5.0000000000000009</v>
      </c>
      <c r="R39" s="104">
        <f>VALUE('Time Sheet KN'!U39-'Time Sheet KN'!T39)*24</f>
        <v>0</v>
      </c>
      <c r="S39" s="105">
        <f t="shared" si="102"/>
        <v>10</v>
      </c>
      <c r="T39" s="5">
        <f t="shared" si="103"/>
        <v>0</v>
      </c>
      <c r="U39" s="5"/>
      <c r="V39" s="5">
        <f>LOOKUP(V$6,'Daily Absent'!$O$6:$AX$6,'Daily Absent'!$O39:$AX39)</f>
        <v>1</v>
      </c>
      <c r="W39" s="104">
        <f>VALUE('Time Sheet KN'!X39-'Time Sheet KN'!W39)*24</f>
        <v>5</v>
      </c>
      <c r="X39" s="104">
        <f>VALUE('Time Sheet KN'!Z39-'Time Sheet KN'!Y39)*24</f>
        <v>5.0000000000000009</v>
      </c>
      <c r="Y39" s="104">
        <f>VALUE('Time Sheet KN'!AB39-'Time Sheet KN'!AA39)*24</f>
        <v>0</v>
      </c>
      <c r="Z39" s="105">
        <f t="shared" si="104"/>
        <v>10</v>
      </c>
      <c r="AA39" s="5">
        <f t="shared" si="105"/>
        <v>0</v>
      </c>
      <c r="AB39" s="5"/>
      <c r="AC39" s="5">
        <f>LOOKUP(AC$6,'Daily Absent'!$O$6:$AX$6,'Daily Absent'!$O39:$AX39)</f>
        <v>1</v>
      </c>
      <c r="AD39" s="104">
        <f>VALUE('Time Sheet KN'!AE39-'Time Sheet KN'!AD39)*24</f>
        <v>5</v>
      </c>
      <c r="AE39" s="104">
        <f>VALUE('Time Sheet KN'!AG39-'Time Sheet KN'!AF39)*24</f>
        <v>5.0000000000000009</v>
      </c>
      <c r="AF39" s="104">
        <f>VALUE('Time Sheet KN'!AI39-'Time Sheet KN'!AH39)*24</f>
        <v>0</v>
      </c>
      <c r="AG39" s="105">
        <f t="shared" si="106"/>
        <v>10</v>
      </c>
      <c r="AH39" s="5">
        <f t="shared" si="107"/>
        <v>0</v>
      </c>
      <c r="AI39" s="5"/>
      <c r="AJ39" s="5">
        <f>LOOKUP(AJ$6,'Daily Absent'!$O$6:$AX$6,'Daily Absent'!$O39:$AX39)</f>
        <v>1</v>
      </c>
      <c r="AK39" s="104">
        <f>VALUE('Time Sheet KN'!AL39-'Time Sheet KN'!AK39)*24</f>
        <v>5</v>
      </c>
      <c r="AL39" s="104">
        <f>VALUE('Time Sheet KN'!AN39-'Time Sheet KN'!AM39)*24</f>
        <v>5.0000000000000009</v>
      </c>
      <c r="AM39" s="104">
        <f>VALUE('Time Sheet KN'!AP39-'Time Sheet KN'!AO39)*24</f>
        <v>0</v>
      </c>
      <c r="AN39" s="105">
        <f t="shared" si="108"/>
        <v>10</v>
      </c>
      <c r="AO39" s="5">
        <f t="shared" si="109"/>
        <v>0</v>
      </c>
      <c r="AP39" s="5"/>
      <c r="AQ39" s="5">
        <f>LOOKUP(AQ$6,'Daily Absent'!$O$6:$AX$6,'Daily Absent'!$O39:$AX39)</f>
        <v>1</v>
      </c>
      <c r="AR39" s="104">
        <f>VALUE('Time Sheet KN'!AS39-'Time Sheet KN'!AR39)*24</f>
        <v>5</v>
      </c>
      <c r="AS39" s="104">
        <f>VALUE('Time Sheet KN'!AU39-'Time Sheet KN'!AT39)*24</f>
        <v>4.0000000000000018</v>
      </c>
      <c r="AT39" s="104">
        <f>VALUE('Time Sheet KN'!AW39-'Time Sheet KN'!AV39)*24</f>
        <v>0</v>
      </c>
      <c r="AU39" s="105">
        <f t="shared" si="110"/>
        <v>9</v>
      </c>
      <c r="AV39" s="5">
        <f t="shared" si="111"/>
        <v>1.7763568394002505E-15</v>
      </c>
      <c r="AW39" s="5"/>
      <c r="AX39" s="5">
        <f>LOOKUP(AX$6,'Daily Absent'!$O$6:$AX$6,'Daily Absent'!$O39:$AX39)</f>
        <v>1</v>
      </c>
      <c r="AY39" s="104">
        <f>VALUE('Time Sheet KN'!AZ39-'Time Sheet KN'!AY39)*24</f>
        <v>4</v>
      </c>
      <c r="AZ39" s="104">
        <f>VALUE('Time Sheet KN'!BB39-'Time Sheet KN'!BA39)*24</f>
        <v>3</v>
      </c>
      <c r="BA39" s="104">
        <f>VALUE('Time Sheet KN'!BD39-'Time Sheet KN'!BC39)*24</f>
        <v>0</v>
      </c>
      <c r="BB39" s="105">
        <f t="shared" si="112"/>
        <v>0</v>
      </c>
      <c r="BC39" s="5">
        <f t="shared" si="113"/>
        <v>7</v>
      </c>
      <c r="BD39" s="5"/>
      <c r="BE39" s="5">
        <f>LOOKUP(BE$6,'Daily Absent'!$O$6:$AX$6,'Daily Absent'!$O39:$AX39)</f>
        <v>1</v>
      </c>
      <c r="BF39" s="104">
        <f>VALUE('Time Sheet KN'!BG39-'Time Sheet KN'!BF39)*24</f>
        <v>5</v>
      </c>
      <c r="BG39" s="104">
        <f>VALUE('Time Sheet KN'!BI39-'Time Sheet KN'!BH39)*24</f>
        <v>5.0000000000000009</v>
      </c>
      <c r="BH39" s="104">
        <f>VALUE('Time Sheet KN'!BK39-'Time Sheet KN'!BJ39)*24</f>
        <v>0</v>
      </c>
      <c r="BI39" s="105">
        <f t="shared" si="114"/>
        <v>10</v>
      </c>
      <c r="BJ39" s="5">
        <f t="shared" si="115"/>
        <v>0</v>
      </c>
      <c r="BK39" s="5"/>
      <c r="BL39" s="5">
        <f>LOOKUP(BL$6,'Daily Absent'!$O$6:$AX$6,'Daily Absent'!$O39:$AX39)</f>
        <v>1</v>
      </c>
      <c r="BM39" s="104">
        <f>VALUE('Time Sheet KN'!BN39-'Time Sheet KN'!BM39)*24</f>
        <v>5</v>
      </c>
      <c r="BN39" s="104">
        <f>VALUE('Time Sheet KN'!BP39-'Time Sheet KN'!BO39)*24</f>
        <v>5.0000000000000009</v>
      </c>
      <c r="BO39" s="104">
        <f>VALUE('Time Sheet KN'!BR39-'Time Sheet KN'!BQ39)*24</f>
        <v>0</v>
      </c>
      <c r="BP39" s="105">
        <f t="shared" si="116"/>
        <v>10</v>
      </c>
      <c r="BQ39" s="5">
        <f t="shared" si="117"/>
        <v>0</v>
      </c>
      <c r="BR39" s="5"/>
      <c r="BS39" s="5">
        <f>LOOKUP(BS$6,'Daily Absent'!$O$6:$AX$6,'Daily Absent'!$O39:$AX39)</f>
        <v>1</v>
      </c>
      <c r="BT39" s="104">
        <f>VALUE('Time Sheet KN'!BU39-'Time Sheet KN'!BT39)*24</f>
        <v>5</v>
      </c>
      <c r="BU39" s="104">
        <f>VALUE('Time Sheet KN'!BW39-'Time Sheet KN'!BV39)*24</f>
        <v>5.0000000000000009</v>
      </c>
      <c r="BV39" s="104">
        <f>VALUE('Time Sheet KN'!BY39-'Time Sheet KN'!BX39)*24</f>
        <v>0</v>
      </c>
      <c r="BW39" s="105">
        <f t="shared" si="118"/>
        <v>10</v>
      </c>
      <c r="BX39" s="5">
        <f t="shared" si="119"/>
        <v>0</v>
      </c>
      <c r="BY39" s="5"/>
      <c r="BZ39" s="5">
        <f>LOOKUP(BZ$6,'Daily Absent'!$O$6:$AX$6,'Daily Absent'!$O39:$AX39)</f>
        <v>1</v>
      </c>
      <c r="CA39" s="104">
        <f>VALUE('Time Sheet KN'!CB39-'Time Sheet KN'!CA39)*24</f>
        <v>5</v>
      </c>
      <c r="CB39" s="104">
        <f>VALUE('Time Sheet KN'!CD39-'Time Sheet KN'!CC39)*24</f>
        <v>5.0000000000000009</v>
      </c>
      <c r="CC39" s="104">
        <f>VALUE('Time Sheet KN'!CF39-'Time Sheet KN'!CE39)*24</f>
        <v>0</v>
      </c>
      <c r="CD39" s="105">
        <f t="shared" si="120"/>
        <v>10</v>
      </c>
      <c r="CE39" s="5">
        <f t="shared" si="121"/>
        <v>0</v>
      </c>
      <c r="CF39" s="5"/>
      <c r="CG39" s="5">
        <f>LOOKUP(CG$6,'Daily Absent'!$O$6:$AX$6,'Daily Absent'!$O39:$AX39)</f>
        <v>1</v>
      </c>
      <c r="CH39" s="104">
        <f>VALUE('Time Sheet KN'!CI39-'Time Sheet KN'!CH39)*24</f>
        <v>5</v>
      </c>
      <c r="CI39" s="104">
        <f>VALUE('Time Sheet KN'!CK39-'Time Sheet KN'!CJ39)*24</f>
        <v>5.0000000000000009</v>
      </c>
      <c r="CJ39" s="104">
        <f>VALUE('Time Sheet KN'!CM39-'Time Sheet KN'!CL39)*24</f>
        <v>3</v>
      </c>
      <c r="CK39" s="105">
        <f t="shared" si="122"/>
        <v>10</v>
      </c>
      <c r="CL39" s="5">
        <f t="shared" si="123"/>
        <v>3</v>
      </c>
      <c r="CM39" s="5"/>
      <c r="CN39" s="5">
        <f>LOOKUP(CN$6,'Daily Absent'!$O$6:$AX$6,'Daily Absent'!$O39:$AX39)</f>
        <v>1</v>
      </c>
      <c r="CO39" s="104">
        <f>VALUE('Time Sheet KN'!CP39-'Time Sheet KN'!CO39)*24</f>
        <v>5</v>
      </c>
      <c r="CP39" s="104">
        <f>VALUE('Time Sheet KN'!CR39-'Time Sheet KN'!CQ39)*24</f>
        <v>4.0000000000000018</v>
      </c>
      <c r="CQ39" s="104">
        <f>VALUE('Time Sheet KN'!CT39-'Time Sheet KN'!CS39)*24</f>
        <v>0</v>
      </c>
      <c r="CR39" s="105">
        <f t="shared" si="124"/>
        <v>9</v>
      </c>
      <c r="CS39" s="5">
        <f t="shared" si="125"/>
        <v>1.7763568394002505E-15</v>
      </c>
      <c r="CT39" s="5"/>
      <c r="CU39" s="5">
        <f>LOOKUP(CU$6,'Daily Absent'!$O$6:$AX$6,'Daily Absent'!$O39:$AX39)</f>
        <v>1</v>
      </c>
      <c r="CV39" s="104">
        <f>VALUE('Time Sheet KN'!CW39-'Time Sheet KN'!CV39)*24</f>
        <v>4</v>
      </c>
      <c r="CW39" s="104">
        <f>VALUE('Time Sheet KN'!CY39-'Time Sheet KN'!CX39)*24</f>
        <v>3</v>
      </c>
      <c r="CX39" s="104">
        <f>VALUE('Time Sheet KN'!DA39-'Time Sheet KN'!CZ39)*24</f>
        <v>0</v>
      </c>
      <c r="CY39" s="105">
        <f t="shared" si="126"/>
        <v>0</v>
      </c>
      <c r="CZ39" s="5">
        <f t="shared" si="127"/>
        <v>7</v>
      </c>
      <c r="DA39" s="5"/>
      <c r="DB39" s="5">
        <f>LOOKUP(DB$6,'Daily Absent'!$O$6:$AX$6,'Daily Absent'!$O39:$AX39)</f>
        <v>1</v>
      </c>
      <c r="DC39" s="104">
        <f>VALUE('Time Sheet KN'!DD39-'Time Sheet KN'!DC39)*24</f>
        <v>5</v>
      </c>
      <c r="DD39" s="104">
        <f>VALUE('Time Sheet KN'!DF39-'Time Sheet KN'!DE39)*24</f>
        <v>5.0000000000000009</v>
      </c>
      <c r="DE39" s="104">
        <f>VALUE('Time Sheet KN'!DH39-'Time Sheet KN'!DG39)*24</f>
        <v>2.0000000000000009</v>
      </c>
      <c r="DF39" s="105">
        <f t="shared" si="128"/>
        <v>10</v>
      </c>
      <c r="DG39" s="5">
        <f t="shared" si="129"/>
        <v>2</v>
      </c>
      <c r="DH39" s="5"/>
      <c r="DI39" s="5">
        <f>LOOKUP(DI$6,'Daily Absent'!$O$6:$AX$6,'Daily Absent'!$O39:$AX39)</f>
        <v>1</v>
      </c>
      <c r="DJ39" s="104">
        <f>VALUE('Time Sheet KN'!DK39-'Time Sheet KN'!DJ39)*24</f>
        <v>5</v>
      </c>
      <c r="DK39" s="104">
        <f>VALUE('Time Sheet KN'!DM39-'Time Sheet KN'!DL39)*24</f>
        <v>5.0000000000000009</v>
      </c>
      <c r="DL39" s="104">
        <f>VALUE('Time Sheet KN'!DO39-'Time Sheet KN'!DN39)*24</f>
        <v>0</v>
      </c>
      <c r="DM39" s="105">
        <f t="shared" si="130"/>
        <v>10</v>
      </c>
      <c r="DN39" s="5">
        <f t="shared" si="131"/>
        <v>0</v>
      </c>
      <c r="DO39" s="5"/>
      <c r="DP39" s="5">
        <f>LOOKUP(DP$6,'Daily Absent'!$O$6:$AX$6,'Daily Absent'!$O39:$AX39)</f>
        <v>1</v>
      </c>
      <c r="DQ39" s="104">
        <f>VALUE('Time Sheet KN'!DR39-'Time Sheet KN'!DQ39)*24</f>
        <v>5</v>
      </c>
      <c r="DR39" s="104">
        <f>VALUE('Time Sheet KN'!DT39-'Time Sheet KN'!DS39)*24</f>
        <v>5.0000000000000009</v>
      </c>
      <c r="DS39" s="104">
        <f>VALUE('Time Sheet KN'!DV39-'Time Sheet KN'!DU39)*24</f>
        <v>0</v>
      </c>
      <c r="DT39" s="105">
        <f t="shared" si="132"/>
        <v>10</v>
      </c>
      <c r="DU39" s="5">
        <f t="shared" si="133"/>
        <v>0</v>
      </c>
      <c r="DV39" s="5"/>
      <c r="DW39" s="5">
        <f>LOOKUP(DW$6,'Daily Absent'!$O$6:$AX$6,'Daily Absent'!$O39:$AX39)</f>
        <v>1</v>
      </c>
      <c r="DX39" s="104">
        <f>VALUE('Time Sheet KN'!DY39-'Time Sheet KN'!DX39)*24</f>
        <v>5</v>
      </c>
      <c r="DY39" s="104">
        <f>VALUE('Time Sheet KN'!EA39-'Time Sheet KN'!DZ39)*24</f>
        <v>5.0000000000000009</v>
      </c>
      <c r="DZ39" s="104">
        <f>VALUE('Time Sheet KN'!EC39-'Time Sheet KN'!EB39)*24</f>
        <v>0</v>
      </c>
      <c r="EA39" s="105">
        <f t="shared" si="134"/>
        <v>10</v>
      </c>
      <c r="EB39" s="5">
        <f t="shared" si="135"/>
        <v>0</v>
      </c>
      <c r="EC39" s="5"/>
      <c r="ED39" s="5">
        <f>LOOKUP(ED$6,'Daily Absent'!$O$6:$AX$6,'Daily Absent'!$O39:$AX39)</f>
        <v>1</v>
      </c>
      <c r="EE39" s="104">
        <f>VALUE('Time Sheet KN'!EF39-'Time Sheet KN'!EE39)*24</f>
        <v>5</v>
      </c>
      <c r="EF39" s="104">
        <f>VALUE('Time Sheet KN'!EH39-'Time Sheet KN'!EG39)*24</f>
        <v>5.0000000000000009</v>
      </c>
      <c r="EG39" s="104">
        <f>VALUE('Time Sheet KN'!EJ39-'Time Sheet KN'!EI39)*24</f>
        <v>2.0000000000000009</v>
      </c>
      <c r="EH39" s="105">
        <f t="shared" si="136"/>
        <v>10</v>
      </c>
      <c r="EI39" s="5">
        <f t="shared" si="137"/>
        <v>2</v>
      </c>
      <c r="EJ39" s="5"/>
      <c r="EK39" s="5">
        <f>LOOKUP(EK$6,'Daily Absent'!$O$6:$AX$6,'Daily Absent'!$O39:$AX39)</f>
        <v>1</v>
      </c>
      <c r="EL39" s="104">
        <f>VALUE('Time Sheet KN'!EM39-'Time Sheet KN'!EL39)*24</f>
        <v>5</v>
      </c>
      <c r="EM39" s="104">
        <f>VALUE('Time Sheet KN'!EO39-'Time Sheet KN'!EN39)*24</f>
        <v>5.0000000000000009</v>
      </c>
      <c r="EN39" s="104">
        <f>VALUE('Time Sheet KN'!EQ39-'Time Sheet KN'!EP39)*24</f>
        <v>0</v>
      </c>
      <c r="EO39" s="105">
        <f t="shared" si="138"/>
        <v>9</v>
      </c>
      <c r="EP39" s="5">
        <f t="shared" si="139"/>
        <v>1</v>
      </c>
      <c r="EQ39" s="5"/>
      <c r="ER39" s="5">
        <f>LOOKUP(ER$6,'Daily Absent'!$O$6:$AX$6,'Daily Absent'!$O39:$AX39)</f>
        <v>0</v>
      </c>
      <c r="ES39" s="104">
        <f>VALUE('Time Sheet KN'!ET39-'Time Sheet KN'!ES39)*24</f>
        <v>0</v>
      </c>
      <c r="ET39" s="104">
        <f>VALUE('Time Sheet KN'!EV39-'Time Sheet KN'!EU39)*24</f>
        <v>0</v>
      </c>
      <c r="EU39" s="104">
        <f>VALUE('Time Sheet KN'!EX39-'Time Sheet KN'!EW39)*24</f>
        <v>0</v>
      </c>
      <c r="EV39" s="105">
        <f t="shared" si="140"/>
        <v>0</v>
      </c>
      <c r="EW39" s="5">
        <f t="shared" si="141"/>
        <v>0</v>
      </c>
      <c r="EX39" s="5"/>
      <c r="EY39" s="5">
        <f>LOOKUP(EY$6,'Daily Absent'!$O$6:$AX$6,'Daily Absent'!$O39:$AX39)</f>
        <v>1</v>
      </c>
      <c r="EZ39" s="104">
        <f>VALUE('Time Sheet KN'!FA39-'Time Sheet KN'!EZ39)*24</f>
        <v>5</v>
      </c>
      <c r="FA39" s="104">
        <f>VALUE('Time Sheet KN'!FC39-'Time Sheet KN'!FB39)*24</f>
        <v>5.0000000000000009</v>
      </c>
      <c r="FB39" s="104">
        <f>VALUE('Time Sheet KN'!FE39-'Time Sheet KN'!FD39)*24</f>
        <v>0</v>
      </c>
      <c r="FC39" s="105">
        <f t="shared" si="142"/>
        <v>10</v>
      </c>
      <c r="FD39" s="5">
        <f t="shared" si="143"/>
        <v>0</v>
      </c>
      <c r="FE39" s="5"/>
      <c r="FF39" s="5">
        <f>LOOKUP(FF$6,'Daily Absent'!$O$6:$AX$6,'Daily Absent'!$O39:$AX39)</f>
        <v>1</v>
      </c>
      <c r="FG39" s="104">
        <f>VALUE('Time Sheet KN'!FH39-'Time Sheet KN'!FG39)*24</f>
        <v>0</v>
      </c>
      <c r="FH39" s="104">
        <f>VALUE('Time Sheet KN'!FJ39-'Time Sheet KN'!FI39)*24</f>
        <v>0</v>
      </c>
      <c r="FI39" s="104">
        <f>VALUE('Time Sheet KN'!FL39-'Time Sheet KN'!FK39)*24</f>
        <v>0</v>
      </c>
      <c r="FJ39" s="105">
        <f t="shared" si="144"/>
        <v>0</v>
      </c>
      <c r="FK39" s="5">
        <f t="shared" si="145"/>
        <v>0</v>
      </c>
      <c r="FL39" s="5"/>
      <c r="FM39" s="5">
        <f>LOOKUP(FM$6,'Daily Absent'!$O$6:$AX$6,'Daily Absent'!$O39:$AX39)</f>
        <v>0</v>
      </c>
      <c r="FN39" s="104">
        <f>VALUE('Time Sheet KN'!FO39-'Time Sheet KN'!FN39)*24</f>
        <v>0</v>
      </c>
      <c r="FO39" s="104">
        <f>VALUE('Time Sheet KN'!FQ39-'Time Sheet KN'!FP39)*24</f>
        <v>0</v>
      </c>
      <c r="FP39" s="104">
        <f>VALUE('Time Sheet KN'!FS39-'Time Sheet KN'!FR39)*24</f>
        <v>0</v>
      </c>
      <c r="FQ39" s="105">
        <f t="shared" si="146"/>
        <v>0</v>
      </c>
      <c r="FR39" s="5">
        <f t="shared" si="147"/>
        <v>0</v>
      </c>
      <c r="FS39" s="5"/>
      <c r="FT39" s="5">
        <f>LOOKUP(FT$6,'Daily Absent'!$O$6:$AX$6,'Daily Absent'!$O39:$AX39)</f>
        <v>0</v>
      </c>
      <c r="FU39" s="104">
        <f>VALUE('Time Sheet KN'!FV39-'Time Sheet KN'!FU39)*24</f>
        <v>0</v>
      </c>
      <c r="FV39" s="104">
        <f>VALUE('Time Sheet KN'!FX39-'Time Sheet KN'!FW39)*24</f>
        <v>0</v>
      </c>
      <c r="FW39" s="104">
        <f>VALUE('Time Sheet KN'!FZ39-'Time Sheet KN'!FY39)*24</f>
        <v>0</v>
      </c>
      <c r="FX39" s="105">
        <f t="shared" si="148"/>
        <v>0</v>
      </c>
      <c r="FY39" s="5">
        <f t="shared" si="149"/>
        <v>0</v>
      </c>
      <c r="FZ39" s="5"/>
      <c r="GA39" s="5">
        <f>LOOKUP(GA$6,'Daily Absent'!$O$6:$AX$6,'Daily Absent'!$O39:$AX39)</f>
        <v>0</v>
      </c>
      <c r="GB39" s="104">
        <f>VALUE('Time Sheet KN'!GC39-'Time Sheet KN'!GB39)*24</f>
        <v>0</v>
      </c>
      <c r="GC39" s="104">
        <f>VALUE('Time Sheet KN'!GE39-'Time Sheet KN'!GD39)*24</f>
        <v>0</v>
      </c>
      <c r="GD39" s="104">
        <f>VALUE('Time Sheet KN'!GG39-'Time Sheet KN'!GF39)*24</f>
        <v>0</v>
      </c>
      <c r="GE39" s="105">
        <f t="shared" si="150"/>
        <v>0</v>
      </c>
      <c r="GF39" s="5">
        <f t="shared" si="151"/>
        <v>0</v>
      </c>
      <c r="GG39" s="5"/>
      <c r="GH39" s="5">
        <f>LOOKUP(GH$6,'Daily Absent'!$O$6:$AX$6,'Daily Absent'!$O39:$AX39)</f>
        <v>0</v>
      </c>
      <c r="GI39" s="104">
        <f>VALUE('Time Sheet KN'!GJ39-'Time Sheet KN'!GI39)*24</f>
        <v>0</v>
      </c>
      <c r="GJ39" s="104">
        <f>VALUE('Time Sheet KN'!GL39-'Time Sheet KN'!GK39)*24</f>
        <v>0</v>
      </c>
      <c r="GK39" s="104">
        <f>VALUE('Time Sheet KN'!GN39-'Time Sheet KN'!GM39)*24</f>
        <v>0</v>
      </c>
      <c r="GL39" s="105">
        <f t="shared" si="152"/>
        <v>0</v>
      </c>
      <c r="GM39" s="5">
        <f t="shared" si="153"/>
        <v>0</v>
      </c>
      <c r="GN39" s="5"/>
      <c r="GO39" s="5">
        <f>LOOKUP(GO$6,'Daily Absent'!$O$6:$AX$6,'Daily Absent'!$O39:$AX39)</f>
        <v>0</v>
      </c>
      <c r="GP39" s="104">
        <f>VALUE('Time Sheet KN'!GQ39-'Time Sheet KN'!GP39)*24</f>
        <v>0</v>
      </c>
      <c r="GQ39" s="104">
        <f>VALUE('Time Sheet KN'!GS39-'Time Sheet KN'!GR39)*24</f>
        <v>0</v>
      </c>
      <c r="GR39" s="104">
        <f>VALUE('Time Sheet KN'!GU39-'Time Sheet KN'!GT39)*24</f>
        <v>0</v>
      </c>
      <c r="GS39" s="105">
        <f t="shared" si="154"/>
        <v>0</v>
      </c>
      <c r="GT39" s="5">
        <f t="shared" si="155"/>
        <v>0</v>
      </c>
      <c r="GU39" s="5"/>
      <c r="GV39" s="5">
        <f>LOOKUP(GV$6,'Daily Absent'!$O$6:$AX$6,'Daily Absent'!$O39:$AX39)</f>
        <v>0</v>
      </c>
      <c r="GW39" s="104">
        <f>VALUE('Time Sheet KN'!GX39-'Time Sheet KN'!GW39)*24</f>
        <v>0</v>
      </c>
      <c r="GX39" s="104">
        <f>VALUE('Time Sheet KN'!GZ39-'Time Sheet KN'!GY39)*24</f>
        <v>0</v>
      </c>
      <c r="GY39" s="104">
        <f>VALUE('Time Sheet KN'!HB39-'Time Sheet KN'!HA39)*24</f>
        <v>0</v>
      </c>
      <c r="GZ39" s="105">
        <f t="shared" si="156"/>
        <v>0</v>
      </c>
      <c r="HA39" s="5">
        <f t="shared" si="157"/>
        <v>0</v>
      </c>
      <c r="HB39" s="5"/>
      <c r="HC39" s="5">
        <f>LOOKUP(HC$6,'Daily Absent'!$O$6:$AX$6,'Daily Absent'!$O39:$AX39)</f>
        <v>0</v>
      </c>
      <c r="HD39" s="104">
        <f>VALUE('Time Sheet KN'!HE39-'Time Sheet KN'!HD39)*24</f>
        <v>0</v>
      </c>
      <c r="HE39" s="104">
        <f>VALUE('Time Sheet KN'!HG39-'Time Sheet KN'!HF39)*24</f>
        <v>0</v>
      </c>
      <c r="HF39" s="104">
        <f>VALUE('Time Sheet KN'!HI39-'Time Sheet KN'!HH39)*24</f>
        <v>0</v>
      </c>
      <c r="HG39" s="105">
        <f t="shared" si="158"/>
        <v>0</v>
      </c>
      <c r="HH39" s="5">
        <f t="shared" si="159"/>
        <v>0</v>
      </c>
      <c r="HI39" s="5"/>
      <c r="HJ39" s="5">
        <f>LOOKUP(HJ$6,'Daily Absent'!$O$6:$AX$6,'Daily Absent'!$O39:$AX39)</f>
        <v>0</v>
      </c>
      <c r="HK39" s="104">
        <f>VALUE('Time Sheet KN'!HL39-'Time Sheet KN'!HK39)*24</f>
        <v>0</v>
      </c>
      <c r="HL39" s="104">
        <f>VALUE('Time Sheet KN'!HN39-'Time Sheet KN'!HM39)*24</f>
        <v>0</v>
      </c>
      <c r="HM39" s="104">
        <f>VALUE('Time Sheet KN'!HP39-'Time Sheet KN'!HO39)*24</f>
        <v>0</v>
      </c>
      <c r="HN39" s="105">
        <f t="shared" si="160"/>
        <v>0</v>
      </c>
      <c r="HO39" s="5">
        <f t="shared" si="161"/>
        <v>0</v>
      </c>
      <c r="HP39" s="5"/>
      <c r="HQ39" s="5">
        <f>LOOKUP(HQ$6,'Daily Absent'!$O$6:$AX$6,'Daily Absent'!$O39:$AX39)</f>
        <v>0</v>
      </c>
      <c r="HR39" s="104">
        <f>VALUE('Time Sheet KN'!HS39-'Time Sheet KN'!HR39)*24</f>
        <v>0</v>
      </c>
      <c r="HS39" s="104">
        <f>VALUE('Time Sheet KN'!HU39-'Time Sheet KN'!HT39)*24</f>
        <v>0</v>
      </c>
      <c r="HT39" s="104">
        <f>VALUE('Time Sheet KN'!HW39-'Time Sheet KN'!HV39)*24</f>
        <v>0</v>
      </c>
      <c r="HU39" s="105">
        <f t="shared" si="162"/>
        <v>0</v>
      </c>
      <c r="HV39" s="5">
        <f t="shared" si="163"/>
        <v>0</v>
      </c>
      <c r="HW39" s="5"/>
      <c r="HX39" s="5">
        <f>LOOKUP(HX$6,'Daily Absent'!$O$6:$AX$6,'Daily Absent'!$O39:$AX39)</f>
        <v>0</v>
      </c>
      <c r="HY39" s="104">
        <f>VALUE('Time Sheet KN'!HZ39-'Time Sheet KN'!HY39)*24</f>
        <v>0</v>
      </c>
      <c r="HZ39" s="104">
        <f>VALUE('Time Sheet KN'!IB39-'Time Sheet KN'!IA39)*24</f>
        <v>0</v>
      </c>
      <c r="IA39" s="104">
        <f>VALUE('Time Sheet KN'!ID39-'Time Sheet KN'!IC39)*24</f>
        <v>0</v>
      </c>
      <c r="IB39" s="105">
        <f t="shared" si="164"/>
        <v>0</v>
      </c>
      <c r="IC39" s="5">
        <f t="shared" si="165"/>
        <v>0</v>
      </c>
      <c r="ID39" s="5"/>
      <c r="IE39" s="5">
        <f>LOOKUP(IE$6,'Daily Absent'!$O$6:$AX$6,'Daily Absent'!$O39:$AX39)</f>
        <v>0</v>
      </c>
      <c r="IF39" s="104">
        <f>VALUE('Time Sheet KN'!IG39-'Time Sheet KN'!IF39)*24</f>
        <v>0</v>
      </c>
      <c r="IG39" s="104">
        <f>VALUE('Time Sheet KN'!II39-'Time Sheet KN'!IH39)*24</f>
        <v>0</v>
      </c>
      <c r="IH39" s="104">
        <f>VALUE('Time Sheet KN'!IK39-'Time Sheet KN'!IJ39)*24</f>
        <v>0</v>
      </c>
      <c r="II39" s="105">
        <f t="shared" si="166"/>
        <v>0</v>
      </c>
      <c r="IJ39" s="5">
        <f t="shared" si="167"/>
        <v>0</v>
      </c>
      <c r="IK39" s="5"/>
      <c r="IL39" s="5">
        <f>LOOKUP(IL$6,'Daily Absent'!$O$6:$AX$6,'Daily Absent'!$O39:$AX39)</f>
        <v>0</v>
      </c>
      <c r="IM39" s="104">
        <f>VALUE('Time Sheet KN'!IN39-'Time Sheet KN'!IM39)*24</f>
        <v>0</v>
      </c>
      <c r="IN39" s="104">
        <f>VALUE('Time Sheet KN'!IP39-'Time Sheet KN'!IO39)*24</f>
        <v>0</v>
      </c>
      <c r="IO39" s="104">
        <f>VALUE('Time Sheet KN'!IR39-'Time Sheet KN'!IQ39)*24</f>
        <v>0</v>
      </c>
      <c r="IP39" s="105">
        <f t="shared" si="168"/>
        <v>0</v>
      </c>
      <c r="IQ39" s="5">
        <f t="shared" si="169"/>
        <v>0</v>
      </c>
      <c r="IR39" s="5"/>
      <c r="IS39" s="5">
        <f>LOOKUP(IS$6,'Daily Absent'!$O$6:$AX$6,'Daily Absent'!$O39:$AX39)</f>
        <v>0</v>
      </c>
      <c r="IT39" s="104">
        <f>VALUE('Time Sheet KN'!IU39-'Time Sheet KN'!IT39)*24</f>
        <v>0</v>
      </c>
      <c r="IU39" s="104">
        <f>VALUE('Time Sheet KN'!IW39-'Time Sheet KN'!IV39)*24</f>
        <v>0</v>
      </c>
      <c r="IV39" s="104">
        <f>VALUE('Time Sheet KN'!IY39-'Time Sheet KN'!IX39)*24</f>
        <v>0</v>
      </c>
      <c r="IW39" s="105">
        <f t="shared" si="170"/>
        <v>0</v>
      </c>
      <c r="IX39" s="5">
        <f t="shared" si="171"/>
        <v>0</v>
      </c>
      <c r="IY39" s="5"/>
      <c r="IZ39" s="5">
        <f>LOOKUP(IZ$6,'Daily Absent'!$O$6:$AX$6,'Daily Absent'!$O39:$AX39)</f>
        <v>0</v>
      </c>
      <c r="JA39" s="104">
        <f>VALUE('Time Sheet KN'!JB39-'Time Sheet KN'!JA39)*24</f>
        <v>0</v>
      </c>
      <c r="JB39" s="104">
        <f>VALUE('Time Sheet KN'!JD39-'Time Sheet KN'!JC39)*24</f>
        <v>0</v>
      </c>
      <c r="JC39" s="104">
        <f>VALUE('Time Sheet KN'!JF39-'Time Sheet KN'!JE39)*24</f>
        <v>0</v>
      </c>
      <c r="JD39" s="105">
        <f t="shared" si="172"/>
        <v>0</v>
      </c>
      <c r="JE39" s="5">
        <f t="shared" si="173"/>
        <v>0</v>
      </c>
      <c r="JF39" s="5"/>
    </row>
    <row r="40" spans="1:266" ht="20" customHeight="1">
      <c r="A40" s="54">
        <f>IF('Master MP Status'!A40&gt;0,'Master MP Status'!A40,"")</f>
        <v>32</v>
      </c>
      <c r="B40" s="5" t="str">
        <f>IF(ISTEXT('Master MP Status'!B40),'Master MP Status'!B40,"")</f>
        <v>DIRECT</v>
      </c>
      <c r="C40" s="153" t="str">
        <f>IF(OR(ISTEXT('Master MP Status'!C40),'Master MP Status'!C40&gt;0),'Master MP Status'!C40,"")</f>
        <v>B230013</v>
      </c>
      <c r="D40" s="154" t="str">
        <f>IF(OR(ISTEXT('Master MP Status'!D40),'Master MP Status'!D40&gt;0),'Master MP Status'!D40,"")</f>
        <v>B230013</v>
      </c>
      <c r="E40" s="5" t="str">
        <f>IF(ISTEXT('Master MP Status'!E40),'Master MP Status'!E40,"")</f>
        <v>KARTUSI</v>
      </c>
      <c r="F40" s="5" t="str">
        <f>IF(ISTEXT('Master MP Status'!F40),'Master MP Status'!F40,"")</f>
        <v/>
      </c>
      <c r="G40" s="5" t="str">
        <f>IF(ISTEXT('Master MP Status'!G40),'Master MP Status'!G40,"")</f>
        <v>Cilegon</v>
      </c>
      <c r="H40" s="5" t="str">
        <f>IF(ISTEXT('Master MP Status'!H40),'Master MP Status'!H40,"")</f>
        <v>MURSID</v>
      </c>
      <c r="I40" s="5" t="str">
        <f>IF(ISTEXT('Master MP Status'!I40),'Master MP Status'!I40,"")</f>
        <v>Foreman</v>
      </c>
      <c r="J40" s="5" t="str">
        <f>IF(ISTEXT('Master MP Status'!J40),'Master MP Status'!J40,"")</f>
        <v>Foreman</v>
      </c>
      <c r="K40" s="9">
        <f>IF(OR('Master MP Status'!K40=0,'Master MP Status'!K40=""),"",'Master MP Status'!K40)</f>
        <v>44963</v>
      </c>
      <c r="L40" s="9">
        <f>IF(OR('Master MP Status'!L40=0,'Master MP Status'!L40=""),"",'Master MP Status'!L40)</f>
        <v>45697</v>
      </c>
      <c r="M40" s="9" t="str">
        <f>IF(OR('Master MP Status'!M40=0,'Master MP Status'!M40=""),"",'Master MP Status'!M40)</f>
        <v/>
      </c>
      <c r="N40" s="5" t="str">
        <f>IF(ISTEXT('Master MP Status'!N40),'Master MP Status'!N40,"")</f>
        <v/>
      </c>
      <c r="O40" s="5">
        <f>LOOKUP(O$6,'Daily Absent'!$O$6:$AX$6,'Daily Absent'!$O40:$AX40)</f>
        <v>1</v>
      </c>
      <c r="P40" s="104">
        <f>VALUE('Time Sheet KN'!Q40-'Time Sheet KN'!P40)*24</f>
        <v>5</v>
      </c>
      <c r="Q40" s="104">
        <f>VALUE('Time Sheet KN'!S40-'Time Sheet KN'!R40)*24</f>
        <v>5.0000000000000009</v>
      </c>
      <c r="R40" s="104">
        <f>VALUE('Time Sheet KN'!U40-'Time Sheet KN'!T40)*24</f>
        <v>0</v>
      </c>
      <c r="S40" s="105">
        <f t="shared" si="102"/>
        <v>10</v>
      </c>
      <c r="T40" s="5">
        <f t="shared" si="103"/>
        <v>0</v>
      </c>
      <c r="U40" s="5"/>
      <c r="V40" s="5">
        <f>LOOKUP(V$6,'Daily Absent'!$O$6:$AX$6,'Daily Absent'!$O40:$AX40)</f>
        <v>1</v>
      </c>
      <c r="W40" s="104">
        <f>VALUE('Time Sheet KN'!X40-'Time Sheet KN'!W40)*24</f>
        <v>5</v>
      </c>
      <c r="X40" s="104">
        <f>VALUE('Time Sheet KN'!Z40-'Time Sheet KN'!Y40)*24</f>
        <v>5.0000000000000009</v>
      </c>
      <c r="Y40" s="104">
        <f>VALUE('Time Sheet KN'!AB40-'Time Sheet KN'!AA40)*24</f>
        <v>0</v>
      </c>
      <c r="Z40" s="105">
        <f t="shared" si="104"/>
        <v>10</v>
      </c>
      <c r="AA40" s="5">
        <f t="shared" si="105"/>
        <v>0</v>
      </c>
      <c r="AB40" s="5"/>
      <c r="AC40" s="5">
        <f>LOOKUP(AC$6,'Daily Absent'!$O$6:$AX$6,'Daily Absent'!$O40:$AX40)</f>
        <v>1</v>
      </c>
      <c r="AD40" s="104">
        <f>VALUE('Time Sheet KN'!AE40-'Time Sheet KN'!AD40)*24</f>
        <v>5</v>
      </c>
      <c r="AE40" s="104">
        <f>VALUE('Time Sheet KN'!AG40-'Time Sheet KN'!AF40)*24</f>
        <v>5.0000000000000009</v>
      </c>
      <c r="AF40" s="104">
        <f>VALUE('Time Sheet KN'!AI40-'Time Sheet KN'!AH40)*24</f>
        <v>0</v>
      </c>
      <c r="AG40" s="105">
        <f t="shared" si="106"/>
        <v>10</v>
      </c>
      <c r="AH40" s="5">
        <f t="shared" si="107"/>
        <v>0</v>
      </c>
      <c r="AI40" s="5"/>
      <c r="AJ40" s="5">
        <f>LOOKUP(AJ$6,'Daily Absent'!$O$6:$AX$6,'Daily Absent'!$O40:$AX40)</f>
        <v>1</v>
      </c>
      <c r="AK40" s="104">
        <f>VALUE('Time Sheet KN'!AL40-'Time Sheet KN'!AK40)*24</f>
        <v>5</v>
      </c>
      <c r="AL40" s="104">
        <f>VALUE('Time Sheet KN'!AN40-'Time Sheet KN'!AM40)*24</f>
        <v>5.0000000000000009</v>
      </c>
      <c r="AM40" s="104">
        <f>VALUE('Time Sheet KN'!AP40-'Time Sheet KN'!AO40)*24</f>
        <v>0</v>
      </c>
      <c r="AN40" s="105">
        <f t="shared" si="108"/>
        <v>10</v>
      </c>
      <c r="AO40" s="5">
        <f t="shared" si="109"/>
        <v>0</v>
      </c>
      <c r="AP40" s="5"/>
      <c r="AQ40" s="5">
        <f>LOOKUP(AQ$6,'Daily Absent'!$O$6:$AX$6,'Daily Absent'!$O40:$AX40)</f>
        <v>1</v>
      </c>
      <c r="AR40" s="104">
        <f>VALUE('Time Sheet KN'!AS40-'Time Sheet KN'!AR40)*24</f>
        <v>5</v>
      </c>
      <c r="AS40" s="104">
        <f>VALUE('Time Sheet KN'!AU40-'Time Sheet KN'!AT40)*24</f>
        <v>4.0000000000000018</v>
      </c>
      <c r="AT40" s="104">
        <f>VALUE('Time Sheet KN'!AW40-'Time Sheet KN'!AV40)*24</f>
        <v>0</v>
      </c>
      <c r="AU40" s="105">
        <f t="shared" si="110"/>
        <v>9</v>
      </c>
      <c r="AV40" s="5">
        <f t="shared" si="111"/>
        <v>1.7763568394002505E-15</v>
      </c>
      <c r="AW40" s="5"/>
      <c r="AX40" s="5">
        <f>LOOKUP(AX$6,'Daily Absent'!$O$6:$AX$6,'Daily Absent'!$O40:$AX40)</f>
        <v>1</v>
      </c>
      <c r="AY40" s="104">
        <f>VALUE('Time Sheet KN'!AZ40-'Time Sheet KN'!AY40)*24</f>
        <v>4</v>
      </c>
      <c r="AZ40" s="104">
        <f>VALUE('Time Sheet KN'!BB40-'Time Sheet KN'!BA40)*24</f>
        <v>3</v>
      </c>
      <c r="BA40" s="104">
        <f>VALUE('Time Sheet KN'!BD40-'Time Sheet KN'!BC40)*24</f>
        <v>0</v>
      </c>
      <c r="BB40" s="105">
        <f t="shared" si="112"/>
        <v>0</v>
      </c>
      <c r="BC40" s="5">
        <f t="shared" si="113"/>
        <v>7</v>
      </c>
      <c r="BD40" s="5"/>
      <c r="BE40" s="5">
        <f>LOOKUP(BE$6,'Daily Absent'!$O$6:$AX$6,'Daily Absent'!$O40:$AX40)</f>
        <v>1</v>
      </c>
      <c r="BF40" s="104">
        <f>VALUE('Time Sheet KN'!BG40-'Time Sheet KN'!BF40)*24</f>
        <v>5</v>
      </c>
      <c r="BG40" s="104">
        <f>VALUE('Time Sheet KN'!BI40-'Time Sheet KN'!BH40)*24</f>
        <v>5.0000000000000009</v>
      </c>
      <c r="BH40" s="104">
        <f>VALUE('Time Sheet KN'!BK40-'Time Sheet KN'!BJ40)*24</f>
        <v>0</v>
      </c>
      <c r="BI40" s="105">
        <f t="shared" si="114"/>
        <v>10</v>
      </c>
      <c r="BJ40" s="5">
        <f t="shared" si="115"/>
        <v>0</v>
      </c>
      <c r="BK40" s="5"/>
      <c r="BL40" s="5">
        <f>LOOKUP(BL$6,'Daily Absent'!$O$6:$AX$6,'Daily Absent'!$O40:$AX40)</f>
        <v>1</v>
      </c>
      <c r="BM40" s="104">
        <f>VALUE('Time Sheet KN'!BN40-'Time Sheet KN'!BM40)*24</f>
        <v>5</v>
      </c>
      <c r="BN40" s="104">
        <f>VALUE('Time Sheet KN'!BP40-'Time Sheet KN'!BO40)*24</f>
        <v>5.0000000000000009</v>
      </c>
      <c r="BO40" s="104">
        <f>VALUE('Time Sheet KN'!BR40-'Time Sheet KN'!BQ40)*24</f>
        <v>0</v>
      </c>
      <c r="BP40" s="105">
        <f t="shared" si="116"/>
        <v>10</v>
      </c>
      <c r="BQ40" s="5">
        <f t="shared" si="117"/>
        <v>0</v>
      </c>
      <c r="BR40" s="5"/>
      <c r="BS40" s="5">
        <f>LOOKUP(BS$6,'Daily Absent'!$O$6:$AX$6,'Daily Absent'!$O40:$AX40)</f>
        <v>1</v>
      </c>
      <c r="BT40" s="104">
        <f>VALUE('Time Sheet KN'!BU40-'Time Sheet KN'!BT40)*24</f>
        <v>5</v>
      </c>
      <c r="BU40" s="104">
        <f>VALUE('Time Sheet KN'!BW40-'Time Sheet KN'!BV40)*24</f>
        <v>5.0000000000000009</v>
      </c>
      <c r="BV40" s="104">
        <f>VALUE('Time Sheet KN'!BY40-'Time Sheet KN'!BX40)*24</f>
        <v>0</v>
      </c>
      <c r="BW40" s="105">
        <f t="shared" si="118"/>
        <v>10</v>
      </c>
      <c r="BX40" s="5">
        <f t="shared" si="119"/>
        <v>0</v>
      </c>
      <c r="BY40" s="5"/>
      <c r="BZ40" s="5">
        <f>LOOKUP(BZ$6,'Daily Absent'!$O$6:$AX$6,'Daily Absent'!$O40:$AX40)</f>
        <v>1</v>
      </c>
      <c r="CA40" s="104">
        <f>VALUE('Time Sheet KN'!CB40-'Time Sheet KN'!CA40)*24</f>
        <v>5</v>
      </c>
      <c r="CB40" s="104">
        <f>VALUE('Time Sheet KN'!CD40-'Time Sheet KN'!CC40)*24</f>
        <v>5.0000000000000009</v>
      </c>
      <c r="CC40" s="104">
        <f>VALUE('Time Sheet KN'!CF40-'Time Sheet KN'!CE40)*24</f>
        <v>0</v>
      </c>
      <c r="CD40" s="105">
        <f t="shared" si="120"/>
        <v>10</v>
      </c>
      <c r="CE40" s="5">
        <f t="shared" si="121"/>
        <v>0</v>
      </c>
      <c r="CF40" s="5"/>
      <c r="CG40" s="5">
        <f>LOOKUP(CG$6,'Daily Absent'!$O$6:$AX$6,'Daily Absent'!$O40:$AX40)</f>
        <v>1</v>
      </c>
      <c r="CH40" s="104">
        <f>VALUE('Time Sheet KN'!CI40-'Time Sheet KN'!CH40)*24</f>
        <v>5</v>
      </c>
      <c r="CI40" s="104">
        <f>VALUE('Time Sheet KN'!CK40-'Time Sheet KN'!CJ40)*24</f>
        <v>5.0000000000000009</v>
      </c>
      <c r="CJ40" s="104">
        <f>VALUE('Time Sheet KN'!CM40-'Time Sheet KN'!CL40)*24</f>
        <v>3</v>
      </c>
      <c r="CK40" s="105">
        <f t="shared" si="122"/>
        <v>10</v>
      </c>
      <c r="CL40" s="5">
        <f t="shared" si="123"/>
        <v>3</v>
      </c>
      <c r="CM40" s="5"/>
      <c r="CN40" s="5">
        <f>LOOKUP(CN$6,'Daily Absent'!$O$6:$AX$6,'Daily Absent'!$O40:$AX40)</f>
        <v>1</v>
      </c>
      <c r="CO40" s="104">
        <f>VALUE('Time Sheet KN'!CP40-'Time Sheet KN'!CO40)*24</f>
        <v>5</v>
      </c>
      <c r="CP40" s="104">
        <f>VALUE('Time Sheet KN'!CR40-'Time Sheet KN'!CQ40)*24</f>
        <v>4.0000000000000018</v>
      </c>
      <c r="CQ40" s="104">
        <f>VALUE('Time Sheet KN'!CT40-'Time Sheet KN'!CS40)*24</f>
        <v>0</v>
      </c>
      <c r="CR40" s="105">
        <f t="shared" si="124"/>
        <v>9</v>
      </c>
      <c r="CS40" s="5">
        <f t="shared" si="125"/>
        <v>1.7763568394002505E-15</v>
      </c>
      <c r="CT40" s="5"/>
      <c r="CU40" s="5">
        <f>LOOKUP(CU$6,'Daily Absent'!$O$6:$AX$6,'Daily Absent'!$O40:$AX40)</f>
        <v>1</v>
      </c>
      <c r="CV40" s="104">
        <f>VALUE('Time Sheet KN'!CW40-'Time Sheet KN'!CV40)*24</f>
        <v>4</v>
      </c>
      <c r="CW40" s="104">
        <f>VALUE('Time Sheet KN'!CY40-'Time Sheet KN'!CX40)*24</f>
        <v>3</v>
      </c>
      <c r="CX40" s="104">
        <f>VALUE('Time Sheet KN'!DA40-'Time Sheet KN'!CZ40)*24</f>
        <v>0</v>
      </c>
      <c r="CY40" s="105">
        <f t="shared" si="126"/>
        <v>0</v>
      </c>
      <c r="CZ40" s="5">
        <f t="shared" si="127"/>
        <v>7</v>
      </c>
      <c r="DA40" s="5"/>
      <c r="DB40" s="5">
        <f>LOOKUP(DB$6,'Daily Absent'!$O$6:$AX$6,'Daily Absent'!$O40:$AX40)</f>
        <v>1</v>
      </c>
      <c r="DC40" s="104">
        <f>VALUE('Time Sheet KN'!DD40-'Time Sheet KN'!DC40)*24</f>
        <v>5</v>
      </c>
      <c r="DD40" s="104">
        <f>VALUE('Time Sheet KN'!DF40-'Time Sheet KN'!DE40)*24</f>
        <v>5.0000000000000009</v>
      </c>
      <c r="DE40" s="104">
        <f>VALUE('Time Sheet KN'!DH40-'Time Sheet KN'!DG40)*24</f>
        <v>3</v>
      </c>
      <c r="DF40" s="105">
        <f t="shared" si="128"/>
        <v>10</v>
      </c>
      <c r="DG40" s="5">
        <f t="shared" si="129"/>
        <v>3</v>
      </c>
      <c r="DH40" s="5"/>
      <c r="DI40" s="5">
        <f>LOOKUP(DI$6,'Daily Absent'!$O$6:$AX$6,'Daily Absent'!$O40:$AX40)</f>
        <v>1</v>
      </c>
      <c r="DJ40" s="104">
        <f>VALUE('Time Sheet KN'!DK40-'Time Sheet KN'!DJ40)*24</f>
        <v>5</v>
      </c>
      <c r="DK40" s="104">
        <f>VALUE('Time Sheet KN'!DM40-'Time Sheet KN'!DL40)*24</f>
        <v>5.0000000000000009</v>
      </c>
      <c r="DL40" s="104">
        <f>VALUE('Time Sheet KN'!DO40-'Time Sheet KN'!DN40)*24</f>
        <v>0</v>
      </c>
      <c r="DM40" s="105">
        <f t="shared" si="130"/>
        <v>10</v>
      </c>
      <c r="DN40" s="5">
        <f t="shared" si="131"/>
        <v>0</v>
      </c>
      <c r="DO40" s="5"/>
      <c r="DP40" s="5">
        <f>LOOKUP(DP$6,'Daily Absent'!$O$6:$AX$6,'Daily Absent'!$O40:$AX40)</f>
        <v>1</v>
      </c>
      <c r="DQ40" s="104">
        <f>VALUE('Time Sheet KN'!DR40-'Time Sheet KN'!DQ40)*24</f>
        <v>5</v>
      </c>
      <c r="DR40" s="104">
        <f>VALUE('Time Sheet KN'!DT40-'Time Sheet KN'!DS40)*24</f>
        <v>5.0000000000000009</v>
      </c>
      <c r="DS40" s="104">
        <f>VALUE('Time Sheet KN'!DV40-'Time Sheet KN'!DU40)*24</f>
        <v>0</v>
      </c>
      <c r="DT40" s="105">
        <f t="shared" si="132"/>
        <v>10</v>
      </c>
      <c r="DU40" s="5">
        <f t="shared" si="133"/>
        <v>0</v>
      </c>
      <c r="DV40" s="5"/>
      <c r="DW40" s="5">
        <f>LOOKUP(DW$6,'Daily Absent'!$O$6:$AX$6,'Daily Absent'!$O40:$AX40)</f>
        <v>1</v>
      </c>
      <c r="DX40" s="104">
        <f>VALUE('Time Sheet KN'!DY40-'Time Sheet KN'!DX40)*24</f>
        <v>5</v>
      </c>
      <c r="DY40" s="104">
        <f>VALUE('Time Sheet KN'!EA40-'Time Sheet KN'!DZ40)*24</f>
        <v>5.0000000000000009</v>
      </c>
      <c r="DZ40" s="104">
        <f>VALUE('Time Sheet KN'!EC40-'Time Sheet KN'!EB40)*24</f>
        <v>0</v>
      </c>
      <c r="EA40" s="105">
        <f t="shared" si="134"/>
        <v>10</v>
      </c>
      <c r="EB40" s="5">
        <f t="shared" si="135"/>
        <v>0</v>
      </c>
      <c r="EC40" s="5"/>
      <c r="ED40" s="5">
        <f>LOOKUP(ED$6,'Daily Absent'!$O$6:$AX$6,'Daily Absent'!$O40:$AX40)</f>
        <v>1</v>
      </c>
      <c r="EE40" s="104">
        <f>VALUE('Time Sheet KN'!EF40-'Time Sheet KN'!EE40)*24</f>
        <v>5</v>
      </c>
      <c r="EF40" s="104">
        <f>VALUE('Time Sheet KN'!EH40-'Time Sheet KN'!EG40)*24</f>
        <v>5.0000000000000009</v>
      </c>
      <c r="EG40" s="104">
        <f>VALUE('Time Sheet KN'!EJ40-'Time Sheet KN'!EI40)*24</f>
        <v>3</v>
      </c>
      <c r="EH40" s="105">
        <f t="shared" si="136"/>
        <v>10</v>
      </c>
      <c r="EI40" s="5">
        <f t="shared" si="137"/>
        <v>3</v>
      </c>
      <c r="EJ40" s="5"/>
      <c r="EK40" s="5">
        <f>LOOKUP(EK$6,'Daily Absent'!$O$6:$AX$6,'Daily Absent'!$O40:$AX40)</f>
        <v>1</v>
      </c>
      <c r="EL40" s="104">
        <f>VALUE('Time Sheet KN'!EM40-'Time Sheet KN'!EL40)*24</f>
        <v>5</v>
      </c>
      <c r="EM40" s="104">
        <f>VALUE('Time Sheet KN'!EO40-'Time Sheet KN'!EN40)*24</f>
        <v>5.0000000000000009</v>
      </c>
      <c r="EN40" s="104">
        <f>VALUE('Time Sheet KN'!EQ40-'Time Sheet KN'!EP40)*24</f>
        <v>0</v>
      </c>
      <c r="EO40" s="105">
        <f t="shared" si="138"/>
        <v>9</v>
      </c>
      <c r="EP40" s="5">
        <f t="shared" si="139"/>
        <v>1</v>
      </c>
      <c r="EQ40" s="5"/>
      <c r="ER40" s="5">
        <f>LOOKUP(ER$6,'Daily Absent'!$O$6:$AX$6,'Daily Absent'!$O40:$AX40)</f>
        <v>0</v>
      </c>
      <c r="ES40" s="104">
        <f>VALUE('Time Sheet KN'!ET40-'Time Sheet KN'!ES40)*24</f>
        <v>0</v>
      </c>
      <c r="ET40" s="104">
        <f>VALUE('Time Sheet KN'!EV40-'Time Sheet KN'!EU40)*24</f>
        <v>0</v>
      </c>
      <c r="EU40" s="104">
        <f>VALUE('Time Sheet KN'!EX40-'Time Sheet KN'!EW40)*24</f>
        <v>0</v>
      </c>
      <c r="EV40" s="105">
        <f t="shared" si="140"/>
        <v>0</v>
      </c>
      <c r="EW40" s="5">
        <f t="shared" si="141"/>
        <v>0</v>
      </c>
      <c r="EX40" s="5"/>
      <c r="EY40" s="5">
        <f>LOOKUP(EY$6,'Daily Absent'!$O$6:$AX$6,'Daily Absent'!$O40:$AX40)</f>
        <v>1</v>
      </c>
      <c r="EZ40" s="104">
        <f>VALUE('Time Sheet KN'!FA40-'Time Sheet KN'!EZ40)*24</f>
        <v>5</v>
      </c>
      <c r="FA40" s="104">
        <f>VALUE('Time Sheet KN'!FC40-'Time Sheet KN'!FB40)*24</f>
        <v>5.0000000000000009</v>
      </c>
      <c r="FB40" s="104">
        <f>VALUE('Time Sheet KN'!FE40-'Time Sheet KN'!FD40)*24</f>
        <v>3</v>
      </c>
      <c r="FC40" s="105">
        <f t="shared" si="142"/>
        <v>10</v>
      </c>
      <c r="FD40" s="5">
        <f t="shared" si="143"/>
        <v>3</v>
      </c>
      <c r="FE40" s="5"/>
      <c r="FF40" s="5">
        <f>LOOKUP(FF$6,'Daily Absent'!$O$6:$AX$6,'Daily Absent'!$O40:$AX40)</f>
        <v>1</v>
      </c>
      <c r="FG40" s="104">
        <f>VALUE('Time Sheet KN'!FH40-'Time Sheet KN'!FG40)*24</f>
        <v>0</v>
      </c>
      <c r="FH40" s="104">
        <f>VALUE('Time Sheet KN'!FJ40-'Time Sheet KN'!FI40)*24</f>
        <v>0</v>
      </c>
      <c r="FI40" s="104">
        <f>VALUE('Time Sheet KN'!FL40-'Time Sheet KN'!FK40)*24</f>
        <v>0</v>
      </c>
      <c r="FJ40" s="105">
        <f t="shared" si="144"/>
        <v>0</v>
      </c>
      <c r="FK40" s="5">
        <f t="shared" si="145"/>
        <v>0</v>
      </c>
      <c r="FL40" s="5"/>
      <c r="FM40" s="5">
        <f>LOOKUP(FM$6,'Daily Absent'!$O$6:$AX$6,'Daily Absent'!$O40:$AX40)</f>
        <v>0</v>
      </c>
      <c r="FN40" s="104">
        <f>VALUE('Time Sheet KN'!FO40-'Time Sheet KN'!FN40)*24</f>
        <v>0</v>
      </c>
      <c r="FO40" s="104">
        <f>VALUE('Time Sheet KN'!FQ40-'Time Sheet KN'!FP40)*24</f>
        <v>0</v>
      </c>
      <c r="FP40" s="104">
        <f>VALUE('Time Sheet KN'!FS40-'Time Sheet KN'!FR40)*24</f>
        <v>0</v>
      </c>
      <c r="FQ40" s="105">
        <f t="shared" si="146"/>
        <v>0</v>
      </c>
      <c r="FR40" s="5">
        <f t="shared" si="147"/>
        <v>0</v>
      </c>
      <c r="FS40" s="5"/>
      <c r="FT40" s="5">
        <f>LOOKUP(FT$6,'Daily Absent'!$O$6:$AX$6,'Daily Absent'!$O40:$AX40)</f>
        <v>0</v>
      </c>
      <c r="FU40" s="104">
        <f>VALUE('Time Sheet KN'!FV40-'Time Sheet KN'!FU40)*24</f>
        <v>0</v>
      </c>
      <c r="FV40" s="104">
        <f>VALUE('Time Sheet KN'!FX40-'Time Sheet KN'!FW40)*24</f>
        <v>0</v>
      </c>
      <c r="FW40" s="104">
        <f>VALUE('Time Sheet KN'!FZ40-'Time Sheet KN'!FY40)*24</f>
        <v>0</v>
      </c>
      <c r="FX40" s="105">
        <f t="shared" si="148"/>
        <v>0</v>
      </c>
      <c r="FY40" s="5">
        <f t="shared" si="149"/>
        <v>0</v>
      </c>
      <c r="FZ40" s="5"/>
      <c r="GA40" s="5">
        <f>LOOKUP(GA$6,'Daily Absent'!$O$6:$AX$6,'Daily Absent'!$O40:$AX40)</f>
        <v>0</v>
      </c>
      <c r="GB40" s="104">
        <f>VALUE('Time Sheet KN'!GC40-'Time Sheet KN'!GB40)*24</f>
        <v>0</v>
      </c>
      <c r="GC40" s="104">
        <f>VALUE('Time Sheet KN'!GE40-'Time Sheet KN'!GD40)*24</f>
        <v>0</v>
      </c>
      <c r="GD40" s="104">
        <f>VALUE('Time Sheet KN'!GG40-'Time Sheet KN'!GF40)*24</f>
        <v>0</v>
      </c>
      <c r="GE40" s="105">
        <f t="shared" si="150"/>
        <v>0</v>
      </c>
      <c r="GF40" s="5">
        <f t="shared" si="151"/>
        <v>0</v>
      </c>
      <c r="GG40" s="5"/>
      <c r="GH40" s="5">
        <f>LOOKUP(GH$6,'Daily Absent'!$O$6:$AX$6,'Daily Absent'!$O40:$AX40)</f>
        <v>0</v>
      </c>
      <c r="GI40" s="104">
        <f>VALUE('Time Sheet KN'!GJ40-'Time Sheet KN'!GI40)*24</f>
        <v>0</v>
      </c>
      <c r="GJ40" s="104">
        <f>VALUE('Time Sheet KN'!GL40-'Time Sheet KN'!GK40)*24</f>
        <v>0</v>
      </c>
      <c r="GK40" s="104">
        <f>VALUE('Time Sheet KN'!GN40-'Time Sheet KN'!GM40)*24</f>
        <v>0</v>
      </c>
      <c r="GL40" s="105">
        <f t="shared" si="152"/>
        <v>0</v>
      </c>
      <c r="GM40" s="5">
        <f t="shared" si="153"/>
        <v>0</v>
      </c>
      <c r="GN40" s="5"/>
      <c r="GO40" s="5">
        <f>LOOKUP(GO$6,'Daily Absent'!$O$6:$AX$6,'Daily Absent'!$O40:$AX40)</f>
        <v>0</v>
      </c>
      <c r="GP40" s="104">
        <f>VALUE('Time Sheet KN'!GQ40-'Time Sheet KN'!GP40)*24</f>
        <v>0</v>
      </c>
      <c r="GQ40" s="104">
        <f>VALUE('Time Sheet KN'!GS40-'Time Sheet KN'!GR40)*24</f>
        <v>0</v>
      </c>
      <c r="GR40" s="104">
        <f>VALUE('Time Sheet KN'!GU40-'Time Sheet KN'!GT40)*24</f>
        <v>0</v>
      </c>
      <c r="GS40" s="105">
        <f t="shared" si="154"/>
        <v>0</v>
      </c>
      <c r="GT40" s="5">
        <f t="shared" si="155"/>
        <v>0</v>
      </c>
      <c r="GU40" s="5"/>
      <c r="GV40" s="5">
        <f>LOOKUP(GV$6,'Daily Absent'!$O$6:$AX$6,'Daily Absent'!$O40:$AX40)</f>
        <v>0</v>
      </c>
      <c r="GW40" s="104">
        <f>VALUE('Time Sheet KN'!GX40-'Time Sheet KN'!GW40)*24</f>
        <v>0</v>
      </c>
      <c r="GX40" s="104">
        <f>VALUE('Time Sheet KN'!GZ40-'Time Sheet KN'!GY40)*24</f>
        <v>0</v>
      </c>
      <c r="GY40" s="104">
        <f>VALUE('Time Sheet KN'!HB40-'Time Sheet KN'!HA40)*24</f>
        <v>0</v>
      </c>
      <c r="GZ40" s="105">
        <f t="shared" si="156"/>
        <v>0</v>
      </c>
      <c r="HA40" s="5">
        <f t="shared" si="157"/>
        <v>0</v>
      </c>
      <c r="HB40" s="5"/>
      <c r="HC40" s="5">
        <f>LOOKUP(HC$6,'Daily Absent'!$O$6:$AX$6,'Daily Absent'!$O40:$AX40)</f>
        <v>0</v>
      </c>
      <c r="HD40" s="104">
        <f>VALUE('Time Sheet KN'!HE40-'Time Sheet KN'!HD40)*24</f>
        <v>0</v>
      </c>
      <c r="HE40" s="104">
        <f>VALUE('Time Sheet KN'!HG40-'Time Sheet KN'!HF40)*24</f>
        <v>0</v>
      </c>
      <c r="HF40" s="104">
        <f>VALUE('Time Sheet KN'!HI40-'Time Sheet KN'!HH40)*24</f>
        <v>0</v>
      </c>
      <c r="HG40" s="105">
        <f t="shared" si="158"/>
        <v>0</v>
      </c>
      <c r="HH40" s="5">
        <f t="shared" si="159"/>
        <v>0</v>
      </c>
      <c r="HI40" s="5"/>
      <c r="HJ40" s="5">
        <f>LOOKUP(HJ$6,'Daily Absent'!$O$6:$AX$6,'Daily Absent'!$O40:$AX40)</f>
        <v>0</v>
      </c>
      <c r="HK40" s="104">
        <f>VALUE('Time Sheet KN'!HL40-'Time Sheet KN'!HK40)*24</f>
        <v>0</v>
      </c>
      <c r="HL40" s="104">
        <f>VALUE('Time Sheet KN'!HN40-'Time Sheet KN'!HM40)*24</f>
        <v>0</v>
      </c>
      <c r="HM40" s="104">
        <f>VALUE('Time Sheet KN'!HP40-'Time Sheet KN'!HO40)*24</f>
        <v>0</v>
      </c>
      <c r="HN40" s="105">
        <f t="shared" si="160"/>
        <v>0</v>
      </c>
      <c r="HO40" s="5">
        <f t="shared" si="161"/>
        <v>0</v>
      </c>
      <c r="HP40" s="5"/>
      <c r="HQ40" s="5">
        <f>LOOKUP(HQ$6,'Daily Absent'!$O$6:$AX$6,'Daily Absent'!$O40:$AX40)</f>
        <v>0</v>
      </c>
      <c r="HR40" s="104">
        <f>VALUE('Time Sheet KN'!HS40-'Time Sheet KN'!HR40)*24</f>
        <v>0</v>
      </c>
      <c r="HS40" s="104">
        <f>VALUE('Time Sheet KN'!HU40-'Time Sheet KN'!HT40)*24</f>
        <v>0</v>
      </c>
      <c r="HT40" s="104">
        <f>VALUE('Time Sheet KN'!HW40-'Time Sheet KN'!HV40)*24</f>
        <v>0</v>
      </c>
      <c r="HU40" s="105">
        <f t="shared" si="162"/>
        <v>0</v>
      </c>
      <c r="HV40" s="5">
        <f t="shared" si="163"/>
        <v>0</v>
      </c>
      <c r="HW40" s="5"/>
      <c r="HX40" s="5">
        <f>LOOKUP(HX$6,'Daily Absent'!$O$6:$AX$6,'Daily Absent'!$O40:$AX40)</f>
        <v>0</v>
      </c>
      <c r="HY40" s="104">
        <f>VALUE('Time Sheet KN'!HZ40-'Time Sheet KN'!HY40)*24</f>
        <v>0</v>
      </c>
      <c r="HZ40" s="104">
        <f>VALUE('Time Sheet KN'!IB40-'Time Sheet KN'!IA40)*24</f>
        <v>0</v>
      </c>
      <c r="IA40" s="104">
        <f>VALUE('Time Sheet KN'!ID40-'Time Sheet KN'!IC40)*24</f>
        <v>0</v>
      </c>
      <c r="IB40" s="105">
        <f t="shared" si="164"/>
        <v>0</v>
      </c>
      <c r="IC40" s="5">
        <f t="shared" si="165"/>
        <v>0</v>
      </c>
      <c r="ID40" s="5"/>
      <c r="IE40" s="5">
        <f>LOOKUP(IE$6,'Daily Absent'!$O$6:$AX$6,'Daily Absent'!$O40:$AX40)</f>
        <v>0</v>
      </c>
      <c r="IF40" s="104">
        <f>VALUE('Time Sheet KN'!IG40-'Time Sheet KN'!IF40)*24</f>
        <v>0</v>
      </c>
      <c r="IG40" s="104">
        <f>VALUE('Time Sheet KN'!II40-'Time Sheet KN'!IH40)*24</f>
        <v>0</v>
      </c>
      <c r="IH40" s="104">
        <f>VALUE('Time Sheet KN'!IK40-'Time Sheet KN'!IJ40)*24</f>
        <v>0</v>
      </c>
      <c r="II40" s="105">
        <f t="shared" si="166"/>
        <v>0</v>
      </c>
      <c r="IJ40" s="5">
        <f t="shared" si="167"/>
        <v>0</v>
      </c>
      <c r="IK40" s="5"/>
      <c r="IL40" s="5">
        <f>LOOKUP(IL$6,'Daily Absent'!$O$6:$AX$6,'Daily Absent'!$O40:$AX40)</f>
        <v>0</v>
      </c>
      <c r="IM40" s="104">
        <f>VALUE('Time Sheet KN'!IN40-'Time Sheet KN'!IM40)*24</f>
        <v>0</v>
      </c>
      <c r="IN40" s="104">
        <f>VALUE('Time Sheet KN'!IP40-'Time Sheet KN'!IO40)*24</f>
        <v>0</v>
      </c>
      <c r="IO40" s="104">
        <f>VALUE('Time Sheet KN'!IR40-'Time Sheet KN'!IQ40)*24</f>
        <v>0</v>
      </c>
      <c r="IP40" s="105">
        <f t="shared" si="168"/>
        <v>0</v>
      </c>
      <c r="IQ40" s="5">
        <f t="shared" si="169"/>
        <v>0</v>
      </c>
      <c r="IR40" s="5"/>
      <c r="IS40" s="5">
        <f>LOOKUP(IS$6,'Daily Absent'!$O$6:$AX$6,'Daily Absent'!$O40:$AX40)</f>
        <v>0</v>
      </c>
      <c r="IT40" s="104">
        <f>VALUE('Time Sheet KN'!IU40-'Time Sheet KN'!IT40)*24</f>
        <v>0</v>
      </c>
      <c r="IU40" s="104">
        <f>VALUE('Time Sheet KN'!IW40-'Time Sheet KN'!IV40)*24</f>
        <v>0</v>
      </c>
      <c r="IV40" s="104">
        <f>VALUE('Time Sheet KN'!IY40-'Time Sheet KN'!IX40)*24</f>
        <v>0</v>
      </c>
      <c r="IW40" s="105">
        <f t="shared" si="170"/>
        <v>0</v>
      </c>
      <c r="IX40" s="5">
        <f t="shared" si="171"/>
        <v>0</v>
      </c>
      <c r="IY40" s="5"/>
      <c r="IZ40" s="5">
        <f>LOOKUP(IZ$6,'Daily Absent'!$O$6:$AX$6,'Daily Absent'!$O40:$AX40)</f>
        <v>0</v>
      </c>
      <c r="JA40" s="104">
        <f>VALUE('Time Sheet KN'!JB40-'Time Sheet KN'!JA40)*24</f>
        <v>0</v>
      </c>
      <c r="JB40" s="104">
        <f>VALUE('Time Sheet KN'!JD40-'Time Sheet KN'!JC40)*24</f>
        <v>0</v>
      </c>
      <c r="JC40" s="104">
        <f>VALUE('Time Sheet KN'!JF40-'Time Sheet KN'!JE40)*24</f>
        <v>0</v>
      </c>
      <c r="JD40" s="105">
        <f t="shared" si="172"/>
        <v>0</v>
      </c>
      <c r="JE40" s="5">
        <f t="shared" si="173"/>
        <v>0</v>
      </c>
      <c r="JF40" s="5"/>
    </row>
    <row r="41" spans="1:266" ht="20" customHeight="1">
      <c r="A41" s="54">
        <f>IF('Master MP Status'!A41&gt;0,'Master MP Status'!A41,"")</f>
        <v>33</v>
      </c>
      <c r="B41" s="5" t="str">
        <f>IF(ISTEXT('Master MP Status'!B41),'Master MP Status'!B41,"")</f>
        <v>DIRECT</v>
      </c>
      <c r="C41" s="153" t="str">
        <f>IF(OR(ISTEXT('Master MP Status'!C41),'Master MP Status'!C41&gt;0),'Master MP Status'!C41,"")</f>
        <v>B230015</v>
      </c>
      <c r="D41" s="154" t="str">
        <f>IF(OR(ISTEXT('Master MP Status'!D41),'Master MP Status'!D41&gt;0),'Master MP Status'!D41,"")</f>
        <v>B230015</v>
      </c>
      <c r="E41" s="5" t="str">
        <f>IF(ISTEXT('Master MP Status'!E41),'Master MP Status'!E41,"")</f>
        <v>SOPIAN</v>
      </c>
      <c r="F41" s="5" t="str">
        <f>IF(ISTEXT('Master MP Status'!F41),'Master MP Status'!F41,"")</f>
        <v/>
      </c>
      <c r="G41" s="5" t="str">
        <f>IF(ISTEXT('Master MP Status'!G41),'Master MP Status'!G41,"")</f>
        <v>Cilegon</v>
      </c>
      <c r="H41" s="5" t="str">
        <f>IF(ISTEXT('Master MP Status'!H41),'Master MP Status'!H41,"")</f>
        <v>MURSID</v>
      </c>
      <c r="I41" s="5" t="str">
        <f>IF(ISTEXT('Master MP Status'!I41),'Master MP Status'!I41,"")</f>
        <v>Foreman</v>
      </c>
      <c r="J41" s="5" t="str">
        <f>IF(ISTEXT('Master MP Status'!J41),'Master MP Status'!J41,"")</f>
        <v>Foreman</v>
      </c>
      <c r="K41" s="9">
        <f>IF(OR('Master MP Status'!K41=0,'Master MP Status'!K41=""),"",'Master MP Status'!K41)</f>
        <v>45057</v>
      </c>
      <c r="L41" s="9">
        <f>IF(OR('Master MP Status'!L41=0,'Master MP Status'!L41=""),"",'Master MP Status'!L41)</f>
        <v>45019</v>
      </c>
      <c r="M41" s="9" t="str">
        <f>IF(OR('Master MP Status'!M41=0,'Master MP Status'!M41=""),"",'Master MP Status'!M41)</f>
        <v/>
      </c>
      <c r="N41" s="5" t="str">
        <f>IF(ISTEXT('Master MP Status'!N41),'Master MP Status'!N41,"")</f>
        <v/>
      </c>
      <c r="O41" s="5">
        <f>LOOKUP(O$6,'Daily Absent'!$O$6:$AX$6,'Daily Absent'!$O41:$AX41)</f>
        <v>1</v>
      </c>
      <c r="P41" s="104">
        <f>VALUE('Time Sheet KN'!Q41-'Time Sheet KN'!P41)*24</f>
        <v>5</v>
      </c>
      <c r="Q41" s="104">
        <f>VALUE('Time Sheet KN'!S41-'Time Sheet KN'!R41)*24</f>
        <v>5.0000000000000009</v>
      </c>
      <c r="R41" s="104">
        <f>VALUE('Time Sheet KN'!U41-'Time Sheet KN'!T41)*24</f>
        <v>0</v>
      </c>
      <c r="S41" s="105">
        <f t="shared" si="102"/>
        <v>10</v>
      </c>
      <c r="T41" s="5">
        <f t="shared" si="103"/>
        <v>0</v>
      </c>
      <c r="U41" s="5"/>
      <c r="V41" s="5">
        <f>LOOKUP(V$6,'Daily Absent'!$O$6:$AX$6,'Daily Absent'!$O41:$AX41)</f>
        <v>1</v>
      </c>
      <c r="W41" s="104">
        <f>VALUE('Time Sheet KN'!X41-'Time Sheet KN'!W41)*24</f>
        <v>5</v>
      </c>
      <c r="X41" s="104">
        <f>VALUE('Time Sheet KN'!Z41-'Time Sheet KN'!Y41)*24</f>
        <v>5.0000000000000009</v>
      </c>
      <c r="Y41" s="104">
        <f>VALUE('Time Sheet KN'!AB41-'Time Sheet KN'!AA41)*24</f>
        <v>0</v>
      </c>
      <c r="Z41" s="105">
        <f t="shared" si="104"/>
        <v>10</v>
      </c>
      <c r="AA41" s="5">
        <f t="shared" si="105"/>
        <v>0</v>
      </c>
      <c r="AB41" s="5"/>
      <c r="AC41" s="5">
        <f>LOOKUP(AC$6,'Daily Absent'!$O$6:$AX$6,'Daily Absent'!$O41:$AX41)</f>
        <v>1</v>
      </c>
      <c r="AD41" s="104">
        <f>VALUE('Time Sheet KN'!AE41-'Time Sheet KN'!AD41)*24</f>
        <v>5</v>
      </c>
      <c r="AE41" s="104">
        <f>VALUE('Time Sheet KN'!AG41-'Time Sheet KN'!AF41)*24</f>
        <v>5.0000000000000009</v>
      </c>
      <c r="AF41" s="104">
        <f>VALUE('Time Sheet KN'!AI41-'Time Sheet KN'!AH41)*24</f>
        <v>0</v>
      </c>
      <c r="AG41" s="105">
        <f t="shared" si="106"/>
        <v>10</v>
      </c>
      <c r="AH41" s="5">
        <f t="shared" si="107"/>
        <v>0</v>
      </c>
      <c r="AI41" s="5"/>
      <c r="AJ41" s="5">
        <f>LOOKUP(AJ$6,'Daily Absent'!$O$6:$AX$6,'Daily Absent'!$O41:$AX41)</f>
        <v>1</v>
      </c>
      <c r="AK41" s="104">
        <f>VALUE('Time Sheet KN'!AL41-'Time Sheet KN'!AK41)*24</f>
        <v>5</v>
      </c>
      <c r="AL41" s="104">
        <f>VALUE('Time Sheet KN'!AN41-'Time Sheet KN'!AM41)*24</f>
        <v>5.0000000000000009</v>
      </c>
      <c r="AM41" s="104">
        <f>VALUE('Time Sheet KN'!AP41-'Time Sheet KN'!AO41)*24</f>
        <v>0</v>
      </c>
      <c r="AN41" s="105">
        <f t="shared" si="108"/>
        <v>10</v>
      </c>
      <c r="AO41" s="5">
        <f t="shared" si="109"/>
        <v>0</v>
      </c>
      <c r="AP41" s="5"/>
      <c r="AQ41" s="5">
        <f>LOOKUP(AQ$6,'Daily Absent'!$O$6:$AX$6,'Daily Absent'!$O41:$AX41)</f>
        <v>1</v>
      </c>
      <c r="AR41" s="104">
        <f>VALUE('Time Sheet KN'!AS41-'Time Sheet KN'!AR41)*24</f>
        <v>5</v>
      </c>
      <c r="AS41" s="104">
        <f>VALUE('Time Sheet KN'!AU41-'Time Sheet KN'!AT41)*24</f>
        <v>4.0000000000000018</v>
      </c>
      <c r="AT41" s="104">
        <f>VALUE('Time Sheet KN'!AW41-'Time Sheet KN'!AV41)*24</f>
        <v>0</v>
      </c>
      <c r="AU41" s="105">
        <f t="shared" si="110"/>
        <v>9</v>
      </c>
      <c r="AV41" s="5">
        <f t="shared" si="111"/>
        <v>1.7763568394002505E-15</v>
      </c>
      <c r="AW41" s="5"/>
      <c r="AX41" s="5">
        <f>LOOKUP(AX$6,'Daily Absent'!$O$6:$AX$6,'Daily Absent'!$O41:$AX41)</f>
        <v>1</v>
      </c>
      <c r="AY41" s="104">
        <f>VALUE('Time Sheet KN'!AZ41-'Time Sheet KN'!AY41)*24</f>
        <v>4</v>
      </c>
      <c r="AZ41" s="104">
        <f>VALUE('Time Sheet KN'!BB41-'Time Sheet KN'!BA41)*24</f>
        <v>3</v>
      </c>
      <c r="BA41" s="104">
        <f>VALUE('Time Sheet KN'!BD41-'Time Sheet KN'!BC41)*24</f>
        <v>0</v>
      </c>
      <c r="BB41" s="105">
        <f t="shared" si="112"/>
        <v>0</v>
      </c>
      <c r="BC41" s="5">
        <f t="shared" si="113"/>
        <v>7</v>
      </c>
      <c r="BD41" s="5"/>
      <c r="BE41" s="5">
        <f>LOOKUP(BE$6,'Daily Absent'!$O$6:$AX$6,'Daily Absent'!$O41:$AX41)</f>
        <v>1</v>
      </c>
      <c r="BF41" s="104">
        <f>VALUE('Time Sheet KN'!BG41-'Time Sheet KN'!BF41)*24</f>
        <v>5</v>
      </c>
      <c r="BG41" s="104">
        <f>VALUE('Time Sheet KN'!BI41-'Time Sheet KN'!BH41)*24</f>
        <v>5.0000000000000009</v>
      </c>
      <c r="BH41" s="104">
        <f>VALUE('Time Sheet KN'!BK41-'Time Sheet KN'!BJ41)*24</f>
        <v>0</v>
      </c>
      <c r="BI41" s="105">
        <f t="shared" si="114"/>
        <v>10</v>
      </c>
      <c r="BJ41" s="5">
        <f t="shared" si="115"/>
        <v>0</v>
      </c>
      <c r="BK41" s="5"/>
      <c r="BL41" s="5">
        <f>LOOKUP(BL$6,'Daily Absent'!$O$6:$AX$6,'Daily Absent'!$O41:$AX41)</f>
        <v>1</v>
      </c>
      <c r="BM41" s="104">
        <f>VALUE('Time Sheet KN'!BN41-'Time Sheet KN'!BM41)*24</f>
        <v>5</v>
      </c>
      <c r="BN41" s="104">
        <f>VALUE('Time Sheet KN'!BP41-'Time Sheet KN'!BO41)*24</f>
        <v>5.0000000000000009</v>
      </c>
      <c r="BO41" s="104">
        <f>VALUE('Time Sheet KN'!BR41-'Time Sheet KN'!BQ41)*24</f>
        <v>0</v>
      </c>
      <c r="BP41" s="105">
        <f t="shared" si="116"/>
        <v>10</v>
      </c>
      <c r="BQ41" s="5">
        <f t="shared" si="117"/>
        <v>0</v>
      </c>
      <c r="BR41" s="5"/>
      <c r="BS41" s="5">
        <f>LOOKUP(BS$6,'Daily Absent'!$O$6:$AX$6,'Daily Absent'!$O41:$AX41)</f>
        <v>1</v>
      </c>
      <c r="BT41" s="104">
        <f>VALUE('Time Sheet KN'!BU41-'Time Sheet KN'!BT41)*24</f>
        <v>5</v>
      </c>
      <c r="BU41" s="104">
        <f>VALUE('Time Sheet KN'!BW41-'Time Sheet KN'!BV41)*24</f>
        <v>5.0000000000000009</v>
      </c>
      <c r="BV41" s="104">
        <f>VALUE('Time Sheet KN'!BY41-'Time Sheet KN'!BX41)*24</f>
        <v>0</v>
      </c>
      <c r="BW41" s="105">
        <f t="shared" si="118"/>
        <v>10</v>
      </c>
      <c r="BX41" s="5">
        <f t="shared" si="119"/>
        <v>0</v>
      </c>
      <c r="BY41" s="5"/>
      <c r="BZ41" s="5">
        <f>LOOKUP(BZ$6,'Daily Absent'!$O$6:$AX$6,'Daily Absent'!$O41:$AX41)</f>
        <v>1</v>
      </c>
      <c r="CA41" s="104">
        <f>VALUE('Time Sheet KN'!CB41-'Time Sheet KN'!CA41)*24</f>
        <v>5</v>
      </c>
      <c r="CB41" s="104">
        <f>VALUE('Time Sheet KN'!CD41-'Time Sheet KN'!CC41)*24</f>
        <v>5.0000000000000009</v>
      </c>
      <c r="CC41" s="104">
        <f>VALUE('Time Sheet KN'!CF41-'Time Sheet KN'!CE41)*24</f>
        <v>0</v>
      </c>
      <c r="CD41" s="105">
        <f t="shared" si="120"/>
        <v>10</v>
      </c>
      <c r="CE41" s="5">
        <f t="shared" si="121"/>
        <v>0</v>
      </c>
      <c r="CF41" s="5"/>
      <c r="CG41" s="5">
        <f>LOOKUP(CG$6,'Daily Absent'!$O$6:$AX$6,'Daily Absent'!$O41:$AX41)</f>
        <v>1</v>
      </c>
      <c r="CH41" s="104">
        <f>VALUE('Time Sheet KN'!CI41-'Time Sheet KN'!CH41)*24</f>
        <v>5</v>
      </c>
      <c r="CI41" s="104">
        <f>VALUE('Time Sheet KN'!CK41-'Time Sheet KN'!CJ41)*24</f>
        <v>5.0000000000000009</v>
      </c>
      <c r="CJ41" s="104">
        <f>VALUE('Time Sheet KN'!CM41-'Time Sheet KN'!CL41)*24</f>
        <v>3</v>
      </c>
      <c r="CK41" s="105">
        <f t="shared" si="122"/>
        <v>10</v>
      </c>
      <c r="CL41" s="5">
        <f t="shared" si="123"/>
        <v>3</v>
      </c>
      <c r="CM41" s="5"/>
      <c r="CN41" s="5">
        <f>LOOKUP(CN$6,'Daily Absent'!$O$6:$AX$6,'Daily Absent'!$O41:$AX41)</f>
        <v>1</v>
      </c>
      <c r="CO41" s="104">
        <f>VALUE('Time Sheet KN'!CP41-'Time Sheet KN'!CO41)*24</f>
        <v>5</v>
      </c>
      <c r="CP41" s="104">
        <f>VALUE('Time Sheet KN'!CR41-'Time Sheet KN'!CQ41)*24</f>
        <v>4.0000000000000018</v>
      </c>
      <c r="CQ41" s="104">
        <f>VALUE('Time Sheet KN'!CT41-'Time Sheet KN'!CS41)*24</f>
        <v>0</v>
      </c>
      <c r="CR41" s="105">
        <f t="shared" si="124"/>
        <v>9</v>
      </c>
      <c r="CS41" s="5">
        <f t="shared" si="125"/>
        <v>1.7763568394002505E-15</v>
      </c>
      <c r="CT41" s="5"/>
      <c r="CU41" s="5">
        <f>LOOKUP(CU$6,'Daily Absent'!$O$6:$AX$6,'Daily Absent'!$O41:$AX41)</f>
        <v>1</v>
      </c>
      <c r="CV41" s="104">
        <f>VALUE('Time Sheet KN'!CW41-'Time Sheet KN'!CV41)*24</f>
        <v>4</v>
      </c>
      <c r="CW41" s="104">
        <f>VALUE('Time Sheet KN'!CY41-'Time Sheet KN'!CX41)*24</f>
        <v>3</v>
      </c>
      <c r="CX41" s="104">
        <f>VALUE('Time Sheet KN'!DA41-'Time Sheet KN'!CZ41)*24</f>
        <v>0</v>
      </c>
      <c r="CY41" s="105">
        <f t="shared" si="126"/>
        <v>0</v>
      </c>
      <c r="CZ41" s="5">
        <f t="shared" si="127"/>
        <v>7</v>
      </c>
      <c r="DA41" s="5"/>
      <c r="DB41" s="5">
        <f>LOOKUP(DB$6,'Daily Absent'!$O$6:$AX$6,'Daily Absent'!$O41:$AX41)</f>
        <v>1</v>
      </c>
      <c r="DC41" s="104">
        <f>VALUE('Time Sheet KN'!DD41-'Time Sheet KN'!DC41)*24</f>
        <v>5</v>
      </c>
      <c r="DD41" s="104">
        <f>VALUE('Time Sheet KN'!DF41-'Time Sheet KN'!DE41)*24</f>
        <v>5.0000000000000009</v>
      </c>
      <c r="DE41" s="104">
        <f>VALUE('Time Sheet KN'!DH41-'Time Sheet KN'!DG41)*24</f>
        <v>3</v>
      </c>
      <c r="DF41" s="105">
        <f t="shared" si="128"/>
        <v>10</v>
      </c>
      <c r="DG41" s="5">
        <f t="shared" si="129"/>
        <v>3</v>
      </c>
      <c r="DH41" s="5"/>
      <c r="DI41" s="5">
        <f>LOOKUP(DI$6,'Daily Absent'!$O$6:$AX$6,'Daily Absent'!$O41:$AX41)</f>
        <v>1</v>
      </c>
      <c r="DJ41" s="104">
        <f>VALUE('Time Sheet KN'!DK41-'Time Sheet KN'!DJ41)*24</f>
        <v>5</v>
      </c>
      <c r="DK41" s="104">
        <f>VALUE('Time Sheet KN'!DM41-'Time Sheet KN'!DL41)*24</f>
        <v>5.0000000000000009</v>
      </c>
      <c r="DL41" s="104">
        <f>VALUE('Time Sheet KN'!DO41-'Time Sheet KN'!DN41)*24</f>
        <v>0</v>
      </c>
      <c r="DM41" s="105">
        <f t="shared" si="130"/>
        <v>10</v>
      </c>
      <c r="DN41" s="5">
        <f t="shared" si="131"/>
        <v>0</v>
      </c>
      <c r="DO41" s="5"/>
      <c r="DP41" s="5">
        <f>LOOKUP(DP$6,'Daily Absent'!$O$6:$AX$6,'Daily Absent'!$O41:$AX41)</f>
        <v>1</v>
      </c>
      <c r="DQ41" s="104">
        <f>VALUE('Time Sheet KN'!DR41-'Time Sheet KN'!DQ41)*24</f>
        <v>5</v>
      </c>
      <c r="DR41" s="104">
        <f>VALUE('Time Sheet KN'!DT41-'Time Sheet KN'!DS41)*24</f>
        <v>5.0000000000000009</v>
      </c>
      <c r="DS41" s="104">
        <f>VALUE('Time Sheet KN'!DV41-'Time Sheet KN'!DU41)*24</f>
        <v>0</v>
      </c>
      <c r="DT41" s="105">
        <f t="shared" si="132"/>
        <v>10</v>
      </c>
      <c r="DU41" s="5">
        <f t="shared" si="133"/>
        <v>0</v>
      </c>
      <c r="DV41" s="5"/>
      <c r="DW41" s="5">
        <f>LOOKUP(DW$6,'Daily Absent'!$O$6:$AX$6,'Daily Absent'!$O41:$AX41)</f>
        <v>1</v>
      </c>
      <c r="DX41" s="104">
        <f>VALUE('Time Sheet KN'!DY41-'Time Sheet KN'!DX41)*24</f>
        <v>5</v>
      </c>
      <c r="DY41" s="104">
        <f>VALUE('Time Sheet KN'!EA41-'Time Sheet KN'!DZ41)*24</f>
        <v>5.0000000000000009</v>
      </c>
      <c r="DZ41" s="104">
        <f>VALUE('Time Sheet KN'!EC41-'Time Sheet KN'!EB41)*24</f>
        <v>0</v>
      </c>
      <c r="EA41" s="105">
        <f t="shared" si="134"/>
        <v>10</v>
      </c>
      <c r="EB41" s="5">
        <f t="shared" si="135"/>
        <v>0</v>
      </c>
      <c r="EC41" s="5"/>
      <c r="ED41" s="5">
        <f>LOOKUP(ED$6,'Daily Absent'!$O$6:$AX$6,'Daily Absent'!$O41:$AX41)</f>
        <v>1</v>
      </c>
      <c r="EE41" s="104">
        <f>VALUE('Time Sheet KN'!EF41-'Time Sheet KN'!EE41)*24</f>
        <v>5</v>
      </c>
      <c r="EF41" s="104">
        <f>VALUE('Time Sheet KN'!EH41-'Time Sheet KN'!EG41)*24</f>
        <v>5.0000000000000009</v>
      </c>
      <c r="EG41" s="104">
        <f>VALUE('Time Sheet KN'!EJ41-'Time Sheet KN'!EI41)*24</f>
        <v>3</v>
      </c>
      <c r="EH41" s="105">
        <f t="shared" si="136"/>
        <v>10</v>
      </c>
      <c r="EI41" s="5">
        <f t="shared" si="137"/>
        <v>3</v>
      </c>
      <c r="EJ41" s="5"/>
      <c r="EK41" s="5">
        <f>LOOKUP(EK$6,'Daily Absent'!$O$6:$AX$6,'Daily Absent'!$O41:$AX41)</f>
        <v>1</v>
      </c>
      <c r="EL41" s="104">
        <f>VALUE('Time Sheet KN'!EM41-'Time Sheet KN'!EL41)*24</f>
        <v>5</v>
      </c>
      <c r="EM41" s="104">
        <f>VALUE('Time Sheet KN'!EO41-'Time Sheet KN'!EN41)*24</f>
        <v>5.0000000000000009</v>
      </c>
      <c r="EN41" s="104">
        <f>VALUE('Time Sheet KN'!EQ41-'Time Sheet KN'!EP41)*24</f>
        <v>0</v>
      </c>
      <c r="EO41" s="105">
        <f t="shared" si="138"/>
        <v>9</v>
      </c>
      <c r="EP41" s="5">
        <f t="shared" si="139"/>
        <v>1</v>
      </c>
      <c r="EQ41" s="5"/>
      <c r="ER41" s="5">
        <f>LOOKUP(ER$6,'Daily Absent'!$O$6:$AX$6,'Daily Absent'!$O41:$AX41)</f>
        <v>0</v>
      </c>
      <c r="ES41" s="104">
        <f>VALUE('Time Sheet KN'!ET41-'Time Sheet KN'!ES41)*24</f>
        <v>0</v>
      </c>
      <c r="ET41" s="104">
        <f>VALUE('Time Sheet KN'!EV41-'Time Sheet KN'!EU41)*24</f>
        <v>0</v>
      </c>
      <c r="EU41" s="104">
        <f>VALUE('Time Sheet KN'!EX41-'Time Sheet KN'!EW41)*24</f>
        <v>0</v>
      </c>
      <c r="EV41" s="105">
        <f t="shared" si="140"/>
        <v>0</v>
      </c>
      <c r="EW41" s="5">
        <f t="shared" si="141"/>
        <v>0</v>
      </c>
      <c r="EX41" s="5"/>
      <c r="EY41" s="5">
        <f>LOOKUP(EY$6,'Daily Absent'!$O$6:$AX$6,'Daily Absent'!$O41:$AX41)</f>
        <v>1</v>
      </c>
      <c r="EZ41" s="104">
        <f>VALUE('Time Sheet KN'!FA41-'Time Sheet KN'!EZ41)*24</f>
        <v>5</v>
      </c>
      <c r="FA41" s="104">
        <f>VALUE('Time Sheet KN'!FC41-'Time Sheet KN'!FB41)*24</f>
        <v>5.0000000000000009</v>
      </c>
      <c r="FB41" s="104">
        <f>VALUE('Time Sheet KN'!FE41-'Time Sheet KN'!FD41)*24</f>
        <v>3</v>
      </c>
      <c r="FC41" s="105">
        <f t="shared" si="142"/>
        <v>10</v>
      </c>
      <c r="FD41" s="5">
        <f t="shared" si="143"/>
        <v>3</v>
      </c>
      <c r="FE41" s="5"/>
      <c r="FF41" s="5">
        <f>LOOKUP(FF$6,'Daily Absent'!$O$6:$AX$6,'Daily Absent'!$O41:$AX41)</f>
        <v>1</v>
      </c>
      <c r="FG41" s="104">
        <f>VALUE('Time Sheet KN'!FH41-'Time Sheet KN'!FG41)*24</f>
        <v>0</v>
      </c>
      <c r="FH41" s="104">
        <f>VALUE('Time Sheet KN'!FJ41-'Time Sheet KN'!FI41)*24</f>
        <v>0</v>
      </c>
      <c r="FI41" s="104">
        <f>VALUE('Time Sheet KN'!FL41-'Time Sheet KN'!FK41)*24</f>
        <v>0</v>
      </c>
      <c r="FJ41" s="105">
        <f t="shared" si="144"/>
        <v>0</v>
      </c>
      <c r="FK41" s="5">
        <f t="shared" si="145"/>
        <v>0</v>
      </c>
      <c r="FL41" s="5"/>
      <c r="FM41" s="5">
        <f>LOOKUP(FM$6,'Daily Absent'!$O$6:$AX$6,'Daily Absent'!$O41:$AX41)</f>
        <v>0</v>
      </c>
      <c r="FN41" s="104">
        <f>VALUE('Time Sheet KN'!FO41-'Time Sheet KN'!FN41)*24</f>
        <v>0</v>
      </c>
      <c r="FO41" s="104">
        <f>VALUE('Time Sheet KN'!FQ41-'Time Sheet KN'!FP41)*24</f>
        <v>0</v>
      </c>
      <c r="FP41" s="104">
        <f>VALUE('Time Sheet KN'!FS41-'Time Sheet KN'!FR41)*24</f>
        <v>0</v>
      </c>
      <c r="FQ41" s="105">
        <f t="shared" si="146"/>
        <v>0</v>
      </c>
      <c r="FR41" s="5">
        <f t="shared" si="147"/>
        <v>0</v>
      </c>
      <c r="FS41" s="5"/>
      <c r="FT41" s="5">
        <f>LOOKUP(FT$6,'Daily Absent'!$O$6:$AX$6,'Daily Absent'!$O41:$AX41)</f>
        <v>0</v>
      </c>
      <c r="FU41" s="104">
        <f>VALUE('Time Sheet KN'!FV41-'Time Sheet KN'!FU41)*24</f>
        <v>0</v>
      </c>
      <c r="FV41" s="104">
        <f>VALUE('Time Sheet KN'!FX41-'Time Sheet KN'!FW41)*24</f>
        <v>0</v>
      </c>
      <c r="FW41" s="104">
        <f>VALUE('Time Sheet KN'!FZ41-'Time Sheet KN'!FY41)*24</f>
        <v>0</v>
      </c>
      <c r="FX41" s="105">
        <f t="shared" si="148"/>
        <v>0</v>
      </c>
      <c r="FY41" s="5">
        <f t="shared" si="149"/>
        <v>0</v>
      </c>
      <c r="FZ41" s="5"/>
      <c r="GA41" s="5">
        <f>LOOKUP(GA$6,'Daily Absent'!$O$6:$AX$6,'Daily Absent'!$O41:$AX41)</f>
        <v>0</v>
      </c>
      <c r="GB41" s="104">
        <f>VALUE('Time Sheet KN'!GC41-'Time Sheet KN'!GB41)*24</f>
        <v>0</v>
      </c>
      <c r="GC41" s="104">
        <f>VALUE('Time Sheet KN'!GE41-'Time Sheet KN'!GD41)*24</f>
        <v>0</v>
      </c>
      <c r="GD41" s="104">
        <f>VALUE('Time Sheet KN'!GG41-'Time Sheet KN'!GF41)*24</f>
        <v>0</v>
      </c>
      <c r="GE41" s="105">
        <f t="shared" si="150"/>
        <v>0</v>
      </c>
      <c r="GF41" s="5">
        <f t="shared" si="151"/>
        <v>0</v>
      </c>
      <c r="GG41" s="5"/>
      <c r="GH41" s="5">
        <f>LOOKUP(GH$6,'Daily Absent'!$O$6:$AX$6,'Daily Absent'!$O41:$AX41)</f>
        <v>0</v>
      </c>
      <c r="GI41" s="104">
        <f>VALUE('Time Sheet KN'!GJ41-'Time Sheet KN'!GI41)*24</f>
        <v>0</v>
      </c>
      <c r="GJ41" s="104">
        <f>VALUE('Time Sheet KN'!GL41-'Time Sheet KN'!GK41)*24</f>
        <v>0</v>
      </c>
      <c r="GK41" s="104">
        <f>VALUE('Time Sheet KN'!GN41-'Time Sheet KN'!GM41)*24</f>
        <v>0</v>
      </c>
      <c r="GL41" s="105">
        <f t="shared" si="152"/>
        <v>0</v>
      </c>
      <c r="GM41" s="5">
        <f t="shared" si="153"/>
        <v>0</v>
      </c>
      <c r="GN41" s="5"/>
      <c r="GO41" s="5">
        <f>LOOKUP(GO$6,'Daily Absent'!$O$6:$AX$6,'Daily Absent'!$O41:$AX41)</f>
        <v>0</v>
      </c>
      <c r="GP41" s="104">
        <f>VALUE('Time Sheet KN'!GQ41-'Time Sheet KN'!GP41)*24</f>
        <v>0</v>
      </c>
      <c r="GQ41" s="104">
        <f>VALUE('Time Sheet KN'!GS41-'Time Sheet KN'!GR41)*24</f>
        <v>0</v>
      </c>
      <c r="GR41" s="104">
        <f>VALUE('Time Sheet KN'!GU41-'Time Sheet KN'!GT41)*24</f>
        <v>0</v>
      </c>
      <c r="GS41" s="105">
        <f t="shared" si="154"/>
        <v>0</v>
      </c>
      <c r="GT41" s="5">
        <f t="shared" si="155"/>
        <v>0</v>
      </c>
      <c r="GU41" s="5"/>
      <c r="GV41" s="5">
        <f>LOOKUP(GV$6,'Daily Absent'!$O$6:$AX$6,'Daily Absent'!$O41:$AX41)</f>
        <v>0</v>
      </c>
      <c r="GW41" s="104">
        <f>VALUE('Time Sheet KN'!GX41-'Time Sheet KN'!GW41)*24</f>
        <v>0</v>
      </c>
      <c r="GX41" s="104">
        <f>VALUE('Time Sheet KN'!GZ41-'Time Sheet KN'!GY41)*24</f>
        <v>0</v>
      </c>
      <c r="GY41" s="104">
        <f>VALUE('Time Sheet KN'!HB41-'Time Sheet KN'!HA41)*24</f>
        <v>0</v>
      </c>
      <c r="GZ41" s="105">
        <f t="shared" si="156"/>
        <v>0</v>
      </c>
      <c r="HA41" s="5">
        <f t="shared" si="157"/>
        <v>0</v>
      </c>
      <c r="HB41" s="5"/>
      <c r="HC41" s="5">
        <f>LOOKUP(HC$6,'Daily Absent'!$O$6:$AX$6,'Daily Absent'!$O41:$AX41)</f>
        <v>0</v>
      </c>
      <c r="HD41" s="104">
        <f>VALUE('Time Sheet KN'!HE41-'Time Sheet KN'!HD41)*24</f>
        <v>0</v>
      </c>
      <c r="HE41" s="104">
        <f>VALUE('Time Sheet KN'!HG41-'Time Sheet KN'!HF41)*24</f>
        <v>0</v>
      </c>
      <c r="HF41" s="104">
        <f>VALUE('Time Sheet KN'!HI41-'Time Sheet KN'!HH41)*24</f>
        <v>0</v>
      </c>
      <c r="HG41" s="105">
        <f t="shared" si="158"/>
        <v>0</v>
      </c>
      <c r="HH41" s="5">
        <f t="shared" si="159"/>
        <v>0</v>
      </c>
      <c r="HI41" s="5"/>
      <c r="HJ41" s="5">
        <f>LOOKUP(HJ$6,'Daily Absent'!$O$6:$AX$6,'Daily Absent'!$O41:$AX41)</f>
        <v>0</v>
      </c>
      <c r="HK41" s="104">
        <f>VALUE('Time Sheet KN'!HL41-'Time Sheet KN'!HK41)*24</f>
        <v>0</v>
      </c>
      <c r="HL41" s="104">
        <f>VALUE('Time Sheet KN'!HN41-'Time Sheet KN'!HM41)*24</f>
        <v>0</v>
      </c>
      <c r="HM41" s="104">
        <f>VALUE('Time Sheet KN'!HP41-'Time Sheet KN'!HO41)*24</f>
        <v>0</v>
      </c>
      <c r="HN41" s="105">
        <f t="shared" si="160"/>
        <v>0</v>
      </c>
      <c r="HO41" s="5">
        <f t="shared" si="161"/>
        <v>0</v>
      </c>
      <c r="HP41" s="5"/>
      <c r="HQ41" s="5">
        <f>LOOKUP(HQ$6,'Daily Absent'!$O$6:$AX$6,'Daily Absent'!$O41:$AX41)</f>
        <v>0</v>
      </c>
      <c r="HR41" s="104">
        <f>VALUE('Time Sheet KN'!HS41-'Time Sheet KN'!HR41)*24</f>
        <v>0</v>
      </c>
      <c r="HS41" s="104">
        <f>VALUE('Time Sheet KN'!HU41-'Time Sheet KN'!HT41)*24</f>
        <v>0</v>
      </c>
      <c r="HT41" s="104">
        <f>VALUE('Time Sheet KN'!HW41-'Time Sheet KN'!HV41)*24</f>
        <v>0</v>
      </c>
      <c r="HU41" s="105">
        <f t="shared" si="162"/>
        <v>0</v>
      </c>
      <c r="HV41" s="5">
        <f t="shared" si="163"/>
        <v>0</v>
      </c>
      <c r="HW41" s="5"/>
      <c r="HX41" s="5">
        <f>LOOKUP(HX$6,'Daily Absent'!$O$6:$AX$6,'Daily Absent'!$O41:$AX41)</f>
        <v>0</v>
      </c>
      <c r="HY41" s="104">
        <f>VALUE('Time Sheet KN'!HZ41-'Time Sheet KN'!HY41)*24</f>
        <v>0</v>
      </c>
      <c r="HZ41" s="104">
        <f>VALUE('Time Sheet KN'!IB41-'Time Sheet KN'!IA41)*24</f>
        <v>0</v>
      </c>
      <c r="IA41" s="104">
        <f>VALUE('Time Sheet KN'!ID41-'Time Sheet KN'!IC41)*24</f>
        <v>0</v>
      </c>
      <c r="IB41" s="105">
        <f t="shared" si="164"/>
        <v>0</v>
      </c>
      <c r="IC41" s="5">
        <f t="shared" si="165"/>
        <v>0</v>
      </c>
      <c r="ID41" s="5"/>
      <c r="IE41" s="5">
        <f>LOOKUP(IE$6,'Daily Absent'!$O$6:$AX$6,'Daily Absent'!$O41:$AX41)</f>
        <v>0</v>
      </c>
      <c r="IF41" s="104">
        <f>VALUE('Time Sheet KN'!IG41-'Time Sheet KN'!IF41)*24</f>
        <v>0</v>
      </c>
      <c r="IG41" s="104">
        <f>VALUE('Time Sheet KN'!II41-'Time Sheet KN'!IH41)*24</f>
        <v>0</v>
      </c>
      <c r="IH41" s="104">
        <f>VALUE('Time Sheet KN'!IK41-'Time Sheet KN'!IJ41)*24</f>
        <v>0</v>
      </c>
      <c r="II41" s="105">
        <f t="shared" si="166"/>
        <v>0</v>
      </c>
      <c r="IJ41" s="5">
        <f t="shared" si="167"/>
        <v>0</v>
      </c>
      <c r="IK41" s="5"/>
      <c r="IL41" s="5">
        <f>LOOKUP(IL$6,'Daily Absent'!$O$6:$AX$6,'Daily Absent'!$O41:$AX41)</f>
        <v>0</v>
      </c>
      <c r="IM41" s="104">
        <f>VALUE('Time Sheet KN'!IN41-'Time Sheet KN'!IM41)*24</f>
        <v>0</v>
      </c>
      <c r="IN41" s="104">
        <f>VALUE('Time Sheet KN'!IP41-'Time Sheet KN'!IO41)*24</f>
        <v>0</v>
      </c>
      <c r="IO41" s="104">
        <f>VALUE('Time Sheet KN'!IR41-'Time Sheet KN'!IQ41)*24</f>
        <v>0</v>
      </c>
      <c r="IP41" s="105">
        <f t="shared" si="168"/>
        <v>0</v>
      </c>
      <c r="IQ41" s="5">
        <f t="shared" si="169"/>
        <v>0</v>
      </c>
      <c r="IR41" s="5"/>
      <c r="IS41" s="5">
        <f>LOOKUP(IS$6,'Daily Absent'!$O$6:$AX$6,'Daily Absent'!$O41:$AX41)</f>
        <v>0</v>
      </c>
      <c r="IT41" s="104">
        <f>VALUE('Time Sheet KN'!IU41-'Time Sheet KN'!IT41)*24</f>
        <v>0</v>
      </c>
      <c r="IU41" s="104">
        <f>VALUE('Time Sheet KN'!IW41-'Time Sheet KN'!IV41)*24</f>
        <v>0</v>
      </c>
      <c r="IV41" s="104">
        <f>VALUE('Time Sheet KN'!IY41-'Time Sheet KN'!IX41)*24</f>
        <v>0</v>
      </c>
      <c r="IW41" s="105">
        <f t="shared" si="170"/>
        <v>0</v>
      </c>
      <c r="IX41" s="5">
        <f t="shared" si="171"/>
        <v>0</v>
      </c>
      <c r="IY41" s="5"/>
      <c r="IZ41" s="5">
        <f>LOOKUP(IZ$6,'Daily Absent'!$O$6:$AX$6,'Daily Absent'!$O41:$AX41)</f>
        <v>0</v>
      </c>
      <c r="JA41" s="104">
        <f>VALUE('Time Sheet KN'!JB41-'Time Sheet KN'!JA41)*24</f>
        <v>0</v>
      </c>
      <c r="JB41" s="104">
        <f>VALUE('Time Sheet KN'!JD41-'Time Sheet KN'!JC41)*24</f>
        <v>0</v>
      </c>
      <c r="JC41" s="104">
        <f>VALUE('Time Sheet KN'!JF41-'Time Sheet KN'!JE41)*24</f>
        <v>0</v>
      </c>
      <c r="JD41" s="105">
        <f t="shared" si="172"/>
        <v>0</v>
      </c>
      <c r="JE41" s="5">
        <f t="shared" si="173"/>
        <v>0</v>
      </c>
      <c r="JF41" s="5"/>
    </row>
    <row r="42" spans="1:266" ht="20" customHeight="1">
      <c r="A42" s="54">
        <f>IF('Master MP Status'!A42&gt;0,'Master MP Status'!A42,"")</f>
        <v>34</v>
      </c>
      <c r="B42" s="5" t="str">
        <f>IF(ISTEXT('Master MP Status'!B42),'Master MP Status'!B42,"")</f>
        <v>DIRECT</v>
      </c>
      <c r="C42" s="153" t="str">
        <f>IF(OR(ISTEXT('Master MP Status'!C42),'Master MP Status'!C42&gt;0),'Master MP Status'!C42,"")</f>
        <v>B230016</v>
      </c>
      <c r="D42" s="154" t="str">
        <f>IF(OR(ISTEXT('Master MP Status'!D42),'Master MP Status'!D42&gt;0),'Master MP Status'!D42,"")</f>
        <v>B230016</v>
      </c>
      <c r="E42" s="5" t="str">
        <f>IF(ISTEXT('Master MP Status'!E42),'Master MP Status'!E42,"")</f>
        <v>SAPRUDIN</v>
      </c>
      <c r="F42" s="5" t="str">
        <f>IF(ISTEXT('Master MP Status'!F42),'Master MP Status'!F42,"")</f>
        <v/>
      </c>
      <c r="G42" s="5" t="str">
        <f>IF(ISTEXT('Master MP Status'!G42),'Master MP Status'!G42,"")</f>
        <v>Cilegon</v>
      </c>
      <c r="H42" s="5" t="str">
        <f>IF(ISTEXT('Master MP Status'!H42),'Master MP Status'!H42,"")</f>
        <v>MURSID</v>
      </c>
      <c r="I42" s="5" t="str">
        <f>IF(ISTEXT('Master MP Status'!I42),'Master MP Status'!I42,"")</f>
        <v>Foreman</v>
      </c>
      <c r="J42" s="5" t="str">
        <f>IF(ISTEXT('Master MP Status'!J42),'Master MP Status'!J42,"")</f>
        <v>Scaffolder 1</v>
      </c>
      <c r="K42" s="9">
        <f>IF(OR('Master MP Status'!K42=0,'Master MP Status'!K42=""),"",'Master MP Status'!K42)</f>
        <v>45057</v>
      </c>
      <c r="L42" s="9">
        <f>IF(OR('Master MP Status'!L42=0,'Master MP Status'!L42=""),"",'Master MP Status'!L42)</f>
        <v>45019</v>
      </c>
      <c r="M42" s="9" t="str">
        <f>IF(OR('Master MP Status'!M42=0,'Master MP Status'!M42=""),"",'Master MP Status'!M42)</f>
        <v/>
      </c>
      <c r="N42" s="5" t="str">
        <f>IF(ISTEXT('Master MP Status'!N42),'Master MP Status'!N42,"")</f>
        <v/>
      </c>
      <c r="O42" s="5">
        <f>LOOKUP(O$6,'Daily Absent'!$O$6:$AX$6,'Daily Absent'!$O42:$AX42)</f>
        <v>1</v>
      </c>
      <c r="P42" s="104">
        <f>VALUE('Time Sheet KN'!Q42-'Time Sheet KN'!P42)*24</f>
        <v>5</v>
      </c>
      <c r="Q42" s="104">
        <f>VALUE('Time Sheet KN'!S42-'Time Sheet KN'!R42)*24</f>
        <v>5.0000000000000009</v>
      </c>
      <c r="R42" s="104">
        <f>VALUE('Time Sheet KN'!U42-'Time Sheet KN'!T42)*24</f>
        <v>0</v>
      </c>
      <c r="S42" s="105">
        <f t="shared" si="102"/>
        <v>10</v>
      </c>
      <c r="T42" s="5">
        <f t="shared" si="103"/>
        <v>0</v>
      </c>
      <c r="U42" s="5"/>
      <c r="V42" s="5">
        <f>LOOKUP(V$6,'Daily Absent'!$O$6:$AX$6,'Daily Absent'!$O42:$AX42)</f>
        <v>1</v>
      </c>
      <c r="W42" s="104">
        <f>VALUE('Time Sheet KN'!X42-'Time Sheet KN'!W42)*24</f>
        <v>5</v>
      </c>
      <c r="X42" s="104">
        <f>VALUE('Time Sheet KN'!Z42-'Time Sheet KN'!Y42)*24</f>
        <v>5.0000000000000009</v>
      </c>
      <c r="Y42" s="104">
        <f>VALUE('Time Sheet KN'!AB42-'Time Sheet KN'!AA42)*24</f>
        <v>0</v>
      </c>
      <c r="Z42" s="105">
        <f t="shared" si="104"/>
        <v>10</v>
      </c>
      <c r="AA42" s="5">
        <f t="shared" si="105"/>
        <v>0</v>
      </c>
      <c r="AB42" s="5"/>
      <c r="AC42" s="5">
        <f>LOOKUP(AC$6,'Daily Absent'!$O$6:$AX$6,'Daily Absent'!$O42:$AX42)</f>
        <v>1</v>
      </c>
      <c r="AD42" s="104">
        <f>VALUE('Time Sheet KN'!AE42-'Time Sheet KN'!AD42)*24</f>
        <v>5</v>
      </c>
      <c r="AE42" s="104">
        <f>VALUE('Time Sheet KN'!AG42-'Time Sheet KN'!AF42)*24</f>
        <v>5.0000000000000009</v>
      </c>
      <c r="AF42" s="104">
        <f>VALUE('Time Sheet KN'!AI42-'Time Sheet KN'!AH42)*24</f>
        <v>0</v>
      </c>
      <c r="AG42" s="105">
        <f t="shared" si="106"/>
        <v>10</v>
      </c>
      <c r="AH42" s="5">
        <f t="shared" si="107"/>
        <v>0</v>
      </c>
      <c r="AI42" s="5"/>
      <c r="AJ42" s="5">
        <f>LOOKUP(AJ$6,'Daily Absent'!$O$6:$AX$6,'Daily Absent'!$O42:$AX42)</f>
        <v>1</v>
      </c>
      <c r="AK42" s="104">
        <f>VALUE('Time Sheet KN'!AL42-'Time Sheet KN'!AK42)*24</f>
        <v>5</v>
      </c>
      <c r="AL42" s="104">
        <f>VALUE('Time Sheet KN'!AN42-'Time Sheet KN'!AM42)*24</f>
        <v>5.0000000000000009</v>
      </c>
      <c r="AM42" s="104">
        <f>VALUE('Time Sheet KN'!AP42-'Time Sheet KN'!AO42)*24</f>
        <v>0</v>
      </c>
      <c r="AN42" s="105">
        <f t="shared" si="108"/>
        <v>10</v>
      </c>
      <c r="AO42" s="5">
        <f t="shared" si="109"/>
        <v>0</v>
      </c>
      <c r="AP42" s="5"/>
      <c r="AQ42" s="5">
        <f>LOOKUP(AQ$6,'Daily Absent'!$O$6:$AX$6,'Daily Absent'!$O42:$AX42)</f>
        <v>1</v>
      </c>
      <c r="AR42" s="104">
        <f>VALUE('Time Sheet KN'!AS42-'Time Sheet KN'!AR42)*24</f>
        <v>5</v>
      </c>
      <c r="AS42" s="104">
        <f>VALUE('Time Sheet KN'!AU42-'Time Sheet KN'!AT42)*24</f>
        <v>4.0000000000000018</v>
      </c>
      <c r="AT42" s="104">
        <f>VALUE('Time Sheet KN'!AW42-'Time Sheet KN'!AV42)*24</f>
        <v>0</v>
      </c>
      <c r="AU42" s="105">
        <f t="shared" si="110"/>
        <v>9</v>
      </c>
      <c r="AV42" s="5">
        <f t="shared" si="111"/>
        <v>1.7763568394002505E-15</v>
      </c>
      <c r="AW42" s="5"/>
      <c r="AX42" s="5">
        <f>LOOKUP(AX$6,'Daily Absent'!$O$6:$AX$6,'Daily Absent'!$O42:$AX42)</f>
        <v>1</v>
      </c>
      <c r="AY42" s="104">
        <f>VALUE('Time Sheet KN'!AZ42-'Time Sheet KN'!AY42)*24</f>
        <v>4</v>
      </c>
      <c r="AZ42" s="104">
        <f>VALUE('Time Sheet KN'!BB42-'Time Sheet KN'!BA42)*24</f>
        <v>3</v>
      </c>
      <c r="BA42" s="104">
        <f>VALUE('Time Sheet KN'!BD42-'Time Sheet KN'!BC42)*24</f>
        <v>0</v>
      </c>
      <c r="BB42" s="105">
        <f t="shared" si="112"/>
        <v>0</v>
      </c>
      <c r="BC42" s="5">
        <f t="shared" si="113"/>
        <v>7</v>
      </c>
      <c r="BD42" s="5"/>
      <c r="BE42" s="5">
        <f>LOOKUP(BE$6,'Daily Absent'!$O$6:$AX$6,'Daily Absent'!$O42:$AX42)</f>
        <v>1</v>
      </c>
      <c r="BF42" s="104">
        <f>VALUE('Time Sheet KN'!BG42-'Time Sheet KN'!BF42)*24</f>
        <v>5</v>
      </c>
      <c r="BG42" s="104">
        <f>VALUE('Time Sheet KN'!BI42-'Time Sheet KN'!BH42)*24</f>
        <v>5.0000000000000009</v>
      </c>
      <c r="BH42" s="104">
        <f>VALUE('Time Sheet KN'!BK42-'Time Sheet KN'!BJ42)*24</f>
        <v>0</v>
      </c>
      <c r="BI42" s="105">
        <f t="shared" si="114"/>
        <v>10</v>
      </c>
      <c r="BJ42" s="5">
        <f t="shared" si="115"/>
        <v>0</v>
      </c>
      <c r="BK42" s="5"/>
      <c r="BL42" s="5">
        <f>LOOKUP(BL$6,'Daily Absent'!$O$6:$AX$6,'Daily Absent'!$O42:$AX42)</f>
        <v>1</v>
      </c>
      <c r="BM42" s="104">
        <f>VALUE('Time Sheet KN'!BN42-'Time Sheet KN'!BM42)*24</f>
        <v>5</v>
      </c>
      <c r="BN42" s="104">
        <f>VALUE('Time Sheet KN'!BP42-'Time Sheet KN'!BO42)*24</f>
        <v>5.0000000000000009</v>
      </c>
      <c r="BO42" s="104">
        <f>VALUE('Time Sheet KN'!BR42-'Time Sheet KN'!BQ42)*24</f>
        <v>0</v>
      </c>
      <c r="BP42" s="105">
        <f t="shared" si="116"/>
        <v>10</v>
      </c>
      <c r="BQ42" s="5">
        <f t="shared" si="117"/>
        <v>0</v>
      </c>
      <c r="BR42" s="5"/>
      <c r="BS42" s="5">
        <f>LOOKUP(BS$6,'Daily Absent'!$O$6:$AX$6,'Daily Absent'!$O42:$AX42)</f>
        <v>1</v>
      </c>
      <c r="BT42" s="104">
        <f>VALUE('Time Sheet KN'!BU42-'Time Sheet KN'!BT42)*24</f>
        <v>5</v>
      </c>
      <c r="BU42" s="104">
        <f>VALUE('Time Sheet KN'!BW42-'Time Sheet KN'!BV42)*24</f>
        <v>5.0000000000000009</v>
      </c>
      <c r="BV42" s="104">
        <f>VALUE('Time Sheet KN'!BY42-'Time Sheet KN'!BX42)*24</f>
        <v>0</v>
      </c>
      <c r="BW42" s="105">
        <f t="shared" si="118"/>
        <v>10</v>
      </c>
      <c r="BX42" s="5">
        <f t="shared" si="119"/>
        <v>0</v>
      </c>
      <c r="BY42" s="5"/>
      <c r="BZ42" s="5">
        <f>LOOKUP(BZ$6,'Daily Absent'!$O$6:$AX$6,'Daily Absent'!$O42:$AX42)</f>
        <v>1</v>
      </c>
      <c r="CA42" s="104">
        <f>VALUE('Time Sheet KN'!CB42-'Time Sheet KN'!CA42)*24</f>
        <v>5</v>
      </c>
      <c r="CB42" s="104">
        <f>VALUE('Time Sheet KN'!CD42-'Time Sheet KN'!CC42)*24</f>
        <v>5.0000000000000009</v>
      </c>
      <c r="CC42" s="104">
        <f>VALUE('Time Sheet KN'!CF42-'Time Sheet KN'!CE42)*24</f>
        <v>0</v>
      </c>
      <c r="CD42" s="105">
        <f t="shared" si="120"/>
        <v>10</v>
      </c>
      <c r="CE42" s="5">
        <f t="shared" si="121"/>
        <v>0</v>
      </c>
      <c r="CF42" s="5"/>
      <c r="CG42" s="5">
        <f>LOOKUP(CG$6,'Daily Absent'!$O$6:$AX$6,'Daily Absent'!$O42:$AX42)</f>
        <v>1</v>
      </c>
      <c r="CH42" s="104">
        <f>VALUE('Time Sheet KN'!CI42-'Time Sheet KN'!CH42)*24</f>
        <v>5</v>
      </c>
      <c r="CI42" s="104">
        <f>VALUE('Time Sheet KN'!CK42-'Time Sheet KN'!CJ42)*24</f>
        <v>5.0000000000000009</v>
      </c>
      <c r="CJ42" s="104">
        <f>VALUE('Time Sheet KN'!CM42-'Time Sheet KN'!CL42)*24</f>
        <v>0</v>
      </c>
      <c r="CK42" s="105">
        <f t="shared" si="122"/>
        <v>10</v>
      </c>
      <c r="CL42" s="5">
        <f t="shared" si="123"/>
        <v>0</v>
      </c>
      <c r="CM42" s="5"/>
      <c r="CN42" s="5">
        <f>LOOKUP(CN$6,'Daily Absent'!$O$6:$AX$6,'Daily Absent'!$O42:$AX42)</f>
        <v>1</v>
      </c>
      <c r="CO42" s="104">
        <f>VALUE('Time Sheet KN'!CP42-'Time Sheet KN'!CO42)*24</f>
        <v>5</v>
      </c>
      <c r="CP42" s="104">
        <f>VALUE('Time Sheet KN'!CR42-'Time Sheet KN'!CQ42)*24</f>
        <v>4.0000000000000018</v>
      </c>
      <c r="CQ42" s="104">
        <f>VALUE('Time Sheet KN'!CT42-'Time Sheet KN'!CS42)*24</f>
        <v>0</v>
      </c>
      <c r="CR42" s="105">
        <f t="shared" si="124"/>
        <v>9</v>
      </c>
      <c r="CS42" s="5">
        <f t="shared" si="125"/>
        <v>1.7763568394002505E-15</v>
      </c>
      <c r="CT42" s="5"/>
      <c r="CU42" s="5">
        <f>LOOKUP(CU$6,'Daily Absent'!$O$6:$AX$6,'Daily Absent'!$O42:$AX42)</f>
        <v>1</v>
      </c>
      <c r="CV42" s="104">
        <f>VALUE('Time Sheet KN'!CW42-'Time Sheet KN'!CV42)*24</f>
        <v>4</v>
      </c>
      <c r="CW42" s="104">
        <f>VALUE('Time Sheet KN'!CY42-'Time Sheet KN'!CX42)*24</f>
        <v>3</v>
      </c>
      <c r="CX42" s="104">
        <f>VALUE('Time Sheet KN'!DA42-'Time Sheet KN'!CZ42)*24</f>
        <v>0</v>
      </c>
      <c r="CY42" s="105">
        <f t="shared" si="126"/>
        <v>0</v>
      </c>
      <c r="CZ42" s="5">
        <f t="shared" si="127"/>
        <v>7</v>
      </c>
      <c r="DA42" s="5"/>
      <c r="DB42" s="5">
        <f>LOOKUP(DB$6,'Daily Absent'!$O$6:$AX$6,'Daily Absent'!$O42:$AX42)</f>
        <v>1</v>
      </c>
      <c r="DC42" s="104">
        <f>VALUE('Time Sheet KN'!DD42-'Time Sheet KN'!DC42)*24</f>
        <v>5</v>
      </c>
      <c r="DD42" s="104">
        <f>VALUE('Time Sheet KN'!DF42-'Time Sheet KN'!DE42)*24</f>
        <v>5.0000000000000009</v>
      </c>
      <c r="DE42" s="104">
        <f>VALUE('Time Sheet KN'!DH42-'Time Sheet KN'!DG42)*24</f>
        <v>3</v>
      </c>
      <c r="DF42" s="105">
        <f t="shared" si="128"/>
        <v>10</v>
      </c>
      <c r="DG42" s="5">
        <f t="shared" si="129"/>
        <v>3</v>
      </c>
      <c r="DH42" s="5"/>
      <c r="DI42" s="5">
        <f>LOOKUP(DI$6,'Daily Absent'!$O$6:$AX$6,'Daily Absent'!$O42:$AX42)</f>
        <v>1</v>
      </c>
      <c r="DJ42" s="104">
        <f>VALUE('Time Sheet KN'!DK42-'Time Sheet KN'!DJ42)*24</f>
        <v>5</v>
      </c>
      <c r="DK42" s="104">
        <f>VALUE('Time Sheet KN'!DM42-'Time Sheet KN'!DL42)*24</f>
        <v>5.0000000000000009</v>
      </c>
      <c r="DL42" s="104">
        <f>VALUE('Time Sheet KN'!DO42-'Time Sheet KN'!DN42)*24</f>
        <v>0</v>
      </c>
      <c r="DM42" s="105">
        <f t="shared" si="130"/>
        <v>10</v>
      </c>
      <c r="DN42" s="5">
        <f t="shared" si="131"/>
        <v>0</v>
      </c>
      <c r="DO42" s="5"/>
      <c r="DP42" s="5">
        <f>LOOKUP(DP$6,'Daily Absent'!$O$6:$AX$6,'Daily Absent'!$O42:$AX42)</f>
        <v>1</v>
      </c>
      <c r="DQ42" s="104">
        <f>VALUE('Time Sheet KN'!DR42-'Time Sheet KN'!DQ42)*24</f>
        <v>5</v>
      </c>
      <c r="DR42" s="104">
        <f>VALUE('Time Sheet KN'!DT42-'Time Sheet KN'!DS42)*24</f>
        <v>5.0000000000000009</v>
      </c>
      <c r="DS42" s="104">
        <f>VALUE('Time Sheet KN'!DV42-'Time Sheet KN'!DU42)*24</f>
        <v>0</v>
      </c>
      <c r="DT42" s="105">
        <f t="shared" si="132"/>
        <v>10</v>
      </c>
      <c r="DU42" s="5">
        <f t="shared" si="133"/>
        <v>0</v>
      </c>
      <c r="DV42" s="5"/>
      <c r="DW42" s="5">
        <f>LOOKUP(DW$6,'Daily Absent'!$O$6:$AX$6,'Daily Absent'!$O42:$AX42)</f>
        <v>1</v>
      </c>
      <c r="DX42" s="104">
        <f>VALUE('Time Sheet KN'!DY42-'Time Sheet KN'!DX42)*24</f>
        <v>5</v>
      </c>
      <c r="DY42" s="104">
        <f>VALUE('Time Sheet KN'!EA42-'Time Sheet KN'!DZ42)*24</f>
        <v>5.0000000000000009</v>
      </c>
      <c r="DZ42" s="104">
        <f>VALUE('Time Sheet KN'!EC42-'Time Sheet KN'!EB42)*24</f>
        <v>0</v>
      </c>
      <c r="EA42" s="105">
        <f t="shared" si="134"/>
        <v>10</v>
      </c>
      <c r="EB42" s="5">
        <f t="shared" si="135"/>
        <v>0</v>
      </c>
      <c r="EC42" s="5"/>
      <c r="ED42" s="5">
        <f>LOOKUP(ED$6,'Daily Absent'!$O$6:$AX$6,'Daily Absent'!$O42:$AX42)</f>
        <v>1</v>
      </c>
      <c r="EE42" s="104">
        <f>VALUE('Time Sheet KN'!EF42-'Time Sheet KN'!EE42)*24</f>
        <v>5</v>
      </c>
      <c r="EF42" s="104">
        <f>VALUE('Time Sheet KN'!EH42-'Time Sheet KN'!EG42)*24</f>
        <v>5.0000000000000009</v>
      </c>
      <c r="EG42" s="104">
        <f>VALUE('Time Sheet KN'!EJ42-'Time Sheet KN'!EI42)*24</f>
        <v>3</v>
      </c>
      <c r="EH42" s="105">
        <f t="shared" si="136"/>
        <v>10</v>
      </c>
      <c r="EI42" s="5">
        <f t="shared" si="137"/>
        <v>3</v>
      </c>
      <c r="EJ42" s="5"/>
      <c r="EK42" s="5">
        <f>LOOKUP(EK$6,'Daily Absent'!$O$6:$AX$6,'Daily Absent'!$O42:$AX42)</f>
        <v>1</v>
      </c>
      <c r="EL42" s="104">
        <f>VALUE('Time Sheet KN'!EM42-'Time Sheet KN'!EL42)*24</f>
        <v>5</v>
      </c>
      <c r="EM42" s="104">
        <f>VALUE('Time Sheet KN'!EO42-'Time Sheet KN'!EN42)*24</f>
        <v>5.0000000000000009</v>
      </c>
      <c r="EN42" s="104">
        <f>VALUE('Time Sheet KN'!EQ42-'Time Sheet KN'!EP42)*24</f>
        <v>0</v>
      </c>
      <c r="EO42" s="105">
        <f t="shared" si="138"/>
        <v>9</v>
      </c>
      <c r="EP42" s="5">
        <f t="shared" si="139"/>
        <v>1</v>
      </c>
      <c r="EQ42" s="5"/>
      <c r="ER42" s="5">
        <f>LOOKUP(ER$6,'Daily Absent'!$O$6:$AX$6,'Daily Absent'!$O42:$AX42)</f>
        <v>0</v>
      </c>
      <c r="ES42" s="104">
        <f>VALUE('Time Sheet KN'!ET42-'Time Sheet KN'!ES42)*24</f>
        <v>0</v>
      </c>
      <c r="ET42" s="104">
        <f>VALUE('Time Sheet KN'!EV42-'Time Sheet KN'!EU42)*24</f>
        <v>0</v>
      </c>
      <c r="EU42" s="104">
        <f>VALUE('Time Sheet KN'!EX42-'Time Sheet KN'!EW42)*24</f>
        <v>0</v>
      </c>
      <c r="EV42" s="105">
        <f t="shared" si="140"/>
        <v>0</v>
      </c>
      <c r="EW42" s="5">
        <f t="shared" si="141"/>
        <v>0</v>
      </c>
      <c r="EX42" s="5"/>
      <c r="EY42" s="5">
        <f>LOOKUP(EY$6,'Daily Absent'!$O$6:$AX$6,'Daily Absent'!$O42:$AX42)</f>
        <v>1</v>
      </c>
      <c r="EZ42" s="104">
        <f>VALUE('Time Sheet KN'!FA42-'Time Sheet KN'!EZ42)*24</f>
        <v>5</v>
      </c>
      <c r="FA42" s="104">
        <f>VALUE('Time Sheet KN'!FC42-'Time Sheet KN'!FB42)*24</f>
        <v>5.0000000000000009</v>
      </c>
      <c r="FB42" s="104">
        <f>VALUE('Time Sheet KN'!FE42-'Time Sheet KN'!FD42)*24</f>
        <v>3</v>
      </c>
      <c r="FC42" s="105">
        <f t="shared" si="142"/>
        <v>10</v>
      </c>
      <c r="FD42" s="5">
        <f t="shared" si="143"/>
        <v>3</v>
      </c>
      <c r="FE42" s="5"/>
      <c r="FF42" s="5">
        <f>LOOKUP(FF$6,'Daily Absent'!$O$6:$AX$6,'Daily Absent'!$O42:$AX42)</f>
        <v>1</v>
      </c>
      <c r="FG42" s="104">
        <f>VALUE('Time Sheet KN'!FH42-'Time Sheet KN'!FG42)*24</f>
        <v>0</v>
      </c>
      <c r="FH42" s="104">
        <f>VALUE('Time Sheet KN'!FJ42-'Time Sheet KN'!FI42)*24</f>
        <v>0</v>
      </c>
      <c r="FI42" s="104">
        <f>VALUE('Time Sheet KN'!FL42-'Time Sheet KN'!FK42)*24</f>
        <v>0</v>
      </c>
      <c r="FJ42" s="105">
        <f t="shared" si="144"/>
        <v>0</v>
      </c>
      <c r="FK42" s="5">
        <f t="shared" si="145"/>
        <v>0</v>
      </c>
      <c r="FL42" s="5"/>
      <c r="FM42" s="5">
        <f>LOOKUP(FM$6,'Daily Absent'!$O$6:$AX$6,'Daily Absent'!$O42:$AX42)</f>
        <v>0</v>
      </c>
      <c r="FN42" s="104">
        <f>VALUE('Time Sheet KN'!FO42-'Time Sheet KN'!FN42)*24</f>
        <v>0</v>
      </c>
      <c r="FO42" s="104">
        <f>VALUE('Time Sheet KN'!FQ42-'Time Sheet KN'!FP42)*24</f>
        <v>0</v>
      </c>
      <c r="FP42" s="104">
        <f>VALUE('Time Sheet KN'!FS42-'Time Sheet KN'!FR42)*24</f>
        <v>0</v>
      </c>
      <c r="FQ42" s="105">
        <f t="shared" si="146"/>
        <v>0</v>
      </c>
      <c r="FR42" s="5">
        <f t="shared" si="147"/>
        <v>0</v>
      </c>
      <c r="FS42" s="5"/>
      <c r="FT42" s="5">
        <f>LOOKUP(FT$6,'Daily Absent'!$O$6:$AX$6,'Daily Absent'!$O42:$AX42)</f>
        <v>0</v>
      </c>
      <c r="FU42" s="104">
        <f>VALUE('Time Sheet KN'!FV42-'Time Sheet KN'!FU42)*24</f>
        <v>0</v>
      </c>
      <c r="FV42" s="104">
        <f>VALUE('Time Sheet KN'!FX42-'Time Sheet KN'!FW42)*24</f>
        <v>0</v>
      </c>
      <c r="FW42" s="104">
        <f>VALUE('Time Sheet KN'!FZ42-'Time Sheet KN'!FY42)*24</f>
        <v>0</v>
      </c>
      <c r="FX42" s="105">
        <f t="shared" si="148"/>
        <v>0</v>
      </c>
      <c r="FY42" s="5">
        <f t="shared" si="149"/>
        <v>0</v>
      </c>
      <c r="FZ42" s="5"/>
      <c r="GA42" s="5">
        <f>LOOKUP(GA$6,'Daily Absent'!$O$6:$AX$6,'Daily Absent'!$O42:$AX42)</f>
        <v>0</v>
      </c>
      <c r="GB42" s="104">
        <f>VALUE('Time Sheet KN'!GC42-'Time Sheet KN'!GB42)*24</f>
        <v>0</v>
      </c>
      <c r="GC42" s="104">
        <f>VALUE('Time Sheet KN'!GE42-'Time Sheet KN'!GD42)*24</f>
        <v>0</v>
      </c>
      <c r="GD42" s="104">
        <f>VALUE('Time Sheet KN'!GG42-'Time Sheet KN'!GF42)*24</f>
        <v>0</v>
      </c>
      <c r="GE42" s="105">
        <f t="shared" si="150"/>
        <v>0</v>
      </c>
      <c r="GF42" s="5">
        <f t="shared" si="151"/>
        <v>0</v>
      </c>
      <c r="GG42" s="5"/>
      <c r="GH42" s="5">
        <f>LOOKUP(GH$6,'Daily Absent'!$O$6:$AX$6,'Daily Absent'!$O42:$AX42)</f>
        <v>0</v>
      </c>
      <c r="GI42" s="104">
        <f>VALUE('Time Sheet KN'!GJ42-'Time Sheet KN'!GI42)*24</f>
        <v>0</v>
      </c>
      <c r="GJ42" s="104">
        <f>VALUE('Time Sheet KN'!GL42-'Time Sheet KN'!GK42)*24</f>
        <v>0</v>
      </c>
      <c r="GK42" s="104">
        <f>VALUE('Time Sheet KN'!GN42-'Time Sheet KN'!GM42)*24</f>
        <v>0</v>
      </c>
      <c r="GL42" s="105">
        <f t="shared" si="152"/>
        <v>0</v>
      </c>
      <c r="GM42" s="5">
        <f t="shared" si="153"/>
        <v>0</v>
      </c>
      <c r="GN42" s="5"/>
      <c r="GO42" s="5">
        <f>LOOKUP(GO$6,'Daily Absent'!$O$6:$AX$6,'Daily Absent'!$O42:$AX42)</f>
        <v>0</v>
      </c>
      <c r="GP42" s="104">
        <f>VALUE('Time Sheet KN'!GQ42-'Time Sheet KN'!GP42)*24</f>
        <v>0</v>
      </c>
      <c r="GQ42" s="104">
        <f>VALUE('Time Sheet KN'!GS42-'Time Sheet KN'!GR42)*24</f>
        <v>0</v>
      </c>
      <c r="GR42" s="104">
        <f>VALUE('Time Sheet KN'!GU42-'Time Sheet KN'!GT42)*24</f>
        <v>0</v>
      </c>
      <c r="GS42" s="105">
        <f t="shared" si="154"/>
        <v>0</v>
      </c>
      <c r="GT42" s="5">
        <f t="shared" si="155"/>
        <v>0</v>
      </c>
      <c r="GU42" s="5"/>
      <c r="GV42" s="5">
        <f>LOOKUP(GV$6,'Daily Absent'!$O$6:$AX$6,'Daily Absent'!$O42:$AX42)</f>
        <v>0</v>
      </c>
      <c r="GW42" s="104">
        <f>VALUE('Time Sheet KN'!GX42-'Time Sheet KN'!GW42)*24</f>
        <v>0</v>
      </c>
      <c r="GX42" s="104">
        <f>VALUE('Time Sheet KN'!GZ42-'Time Sheet KN'!GY42)*24</f>
        <v>0</v>
      </c>
      <c r="GY42" s="104">
        <f>VALUE('Time Sheet KN'!HB42-'Time Sheet KN'!HA42)*24</f>
        <v>0</v>
      </c>
      <c r="GZ42" s="105">
        <f t="shared" si="156"/>
        <v>0</v>
      </c>
      <c r="HA42" s="5">
        <f t="shared" si="157"/>
        <v>0</v>
      </c>
      <c r="HB42" s="5"/>
      <c r="HC42" s="5">
        <f>LOOKUP(HC$6,'Daily Absent'!$O$6:$AX$6,'Daily Absent'!$O42:$AX42)</f>
        <v>0</v>
      </c>
      <c r="HD42" s="104">
        <f>VALUE('Time Sheet KN'!HE42-'Time Sheet KN'!HD42)*24</f>
        <v>0</v>
      </c>
      <c r="HE42" s="104">
        <f>VALUE('Time Sheet KN'!HG42-'Time Sheet KN'!HF42)*24</f>
        <v>0</v>
      </c>
      <c r="HF42" s="104">
        <f>VALUE('Time Sheet KN'!HI42-'Time Sheet KN'!HH42)*24</f>
        <v>0</v>
      </c>
      <c r="HG42" s="105">
        <f t="shared" si="158"/>
        <v>0</v>
      </c>
      <c r="HH42" s="5">
        <f t="shared" si="159"/>
        <v>0</v>
      </c>
      <c r="HI42" s="5"/>
      <c r="HJ42" s="5">
        <f>LOOKUP(HJ$6,'Daily Absent'!$O$6:$AX$6,'Daily Absent'!$O42:$AX42)</f>
        <v>0</v>
      </c>
      <c r="HK42" s="104">
        <f>VALUE('Time Sheet KN'!HL42-'Time Sheet KN'!HK42)*24</f>
        <v>0</v>
      </c>
      <c r="HL42" s="104">
        <f>VALUE('Time Sheet KN'!HN42-'Time Sheet KN'!HM42)*24</f>
        <v>0</v>
      </c>
      <c r="HM42" s="104">
        <f>VALUE('Time Sheet KN'!HP42-'Time Sheet KN'!HO42)*24</f>
        <v>0</v>
      </c>
      <c r="HN42" s="105">
        <f t="shared" si="160"/>
        <v>0</v>
      </c>
      <c r="HO42" s="5">
        <f t="shared" si="161"/>
        <v>0</v>
      </c>
      <c r="HP42" s="5"/>
      <c r="HQ42" s="5">
        <f>LOOKUP(HQ$6,'Daily Absent'!$O$6:$AX$6,'Daily Absent'!$O42:$AX42)</f>
        <v>0</v>
      </c>
      <c r="HR42" s="104">
        <f>VALUE('Time Sheet KN'!HS42-'Time Sheet KN'!HR42)*24</f>
        <v>0</v>
      </c>
      <c r="HS42" s="104">
        <f>VALUE('Time Sheet KN'!HU42-'Time Sheet KN'!HT42)*24</f>
        <v>0</v>
      </c>
      <c r="HT42" s="104">
        <f>VALUE('Time Sheet KN'!HW42-'Time Sheet KN'!HV42)*24</f>
        <v>0</v>
      </c>
      <c r="HU42" s="105">
        <f t="shared" si="162"/>
        <v>0</v>
      </c>
      <c r="HV42" s="5">
        <f t="shared" si="163"/>
        <v>0</v>
      </c>
      <c r="HW42" s="5"/>
      <c r="HX42" s="5">
        <f>LOOKUP(HX$6,'Daily Absent'!$O$6:$AX$6,'Daily Absent'!$O42:$AX42)</f>
        <v>0</v>
      </c>
      <c r="HY42" s="104">
        <f>VALUE('Time Sheet KN'!HZ42-'Time Sheet KN'!HY42)*24</f>
        <v>0</v>
      </c>
      <c r="HZ42" s="104">
        <f>VALUE('Time Sheet KN'!IB42-'Time Sheet KN'!IA42)*24</f>
        <v>0</v>
      </c>
      <c r="IA42" s="104">
        <f>VALUE('Time Sheet KN'!ID42-'Time Sheet KN'!IC42)*24</f>
        <v>0</v>
      </c>
      <c r="IB42" s="105">
        <f t="shared" si="164"/>
        <v>0</v>
      </c>
      <c r="IC42" s="5">
        <f t="shared" si="165"/>
        <v>0</v>
      </c>
      <c r="ID42" s="5"/>
      <c r="IE42" s="5">
        <f>LOOKUP(IE$6,'Daily Absent'!$O$6:$AX$6,'Daily Absent'!$O42:$AX42)</f>
        <v>0</v>
      </c>
      <c r="IF42" s="104">
        <f>VALUE('Time Sheet KN'!IG42-'Time Sheet KN'!IF42)*24</f>
        <v>0</v>
      </c>
      <c r="IG42" s="104">
        <f>VALUE('Time Sheet KN'!II42-'Time Sheet KN'!IH42)*24</f>
        <v>0</v>
      </c>
      <c r="IH42" s="104">
        <f>VALUE('Time Sheet KN'!IK42-'Time Sheet KN'!IJ42)*24</f>
        <v>0</v>
      </c>
      <c r="II42" s="105">
        <f t="shared" si="166"/>
        <v>0</v>
      </c>
      <c r="IJ42" s="5">
        <f t="shared" si="167"/>
        <v>0</v>
      </c>
      <c r="IK42" s="5"/>
      <c r="IL42" s="5">
        <f>LOOKUP(IL$6,'Daily Absent'!$O$6:$AX$6,'Daily Absent'!$O42:$AX42)</f>
        <v>0</v>
      </c>
      <c r="IM42" s="104">
        <f>VALUE('Time Sheet KN'!IN42-'Time Sheet KN'!IM42)*24</f>
        <v>0</v>
      </c>
      <c r="IN42" s="104">
        <f>VALUE('Time Sheet KN'!IP42-'Time Sheet KN'!IO42)*24</f>
        <v>0</v>
      </c>
      <c r="IO42" s="104">
        <f>VALUE('Time Sheet KN'!IR42-'Time Sheet KN'!IQ42)*24</f>
        <v>0</v>
      </c>
      <c r="IP42" s="105">
        <f t="shared" si="168"/>
        <v>0</v>
      </c>
      <c r="IQ42" s="5">
        <f t="shared" si="169"/>
        <v>0</v>
      </c>
      <c r="IR42" s="5"/>
      <c r="IS42" s="5">
        <f>LOOKUP(IS$6,'Daily Absent'!$O$6:$AX$6,'Daily Absent'!$O42:$AX42)</f>
        <v>0</v>
      </c>
      <c r="IT42" s="104">
        <f>VALUE('Time Sheet KN'!IU42-'Time Sheet KN'!IT42)*24</f>
        <v>0</v>
      </c>
      <c r="IU42" s="104">
        <f>VALUE('Time Sheet KN'!IW42-'Time Sheet KN'!IV42)*24</f>
        <v>0</v>
      </c>
      <c r="IV42" s="104">
        <f>VALUE('Time Sheet KN'!IY42-'Time Sheet KN'!IX42)*24</f>
        <v>0</v>
      </c>
      <c r="IW42" s="105">
        <f t="shared" si="170"/>
        <v>0</v>
      </c>
      <c r="IX42" s="5">
        <f t="shared" si="171"/>
        <v>0</v>
      </c>
      <c r="IY42" s="5"/>
      <c r="IZ42" s="5">
        <f>LOOKUP(IZ$6,'Daily Absent'!$O$6:$AX$6,'Daily Absent'!$O42:$AX42)</f>
        <v>0</v>
      </c>
      <c r="JA42" s="104">
        <f>VALUE('Time Sheet KN'!JB42-'Time Sheet KN'!JA42)*24</f>
        <v>0</v>
      </c>
      <c r="JB42" s="104">
        <f>VALUE('Time Sheet KN'!JD42-'Time Sheet KN'!JC42)*24</f>
        <v>0</v>
      </c>
      <c r="JC42" s="104">
        <f>VALUE('Time Sheet KN'!JF42-'Time Sheet KN'!JE42)*24</f>
        <v>0</v>
      </c>
      <c r="JD42" s="105">
        <f t="shared" si="172"/>
        <v>0</v>
      </c>
      <c r="JE42" s="5">
        <f t="shared" si="173"/>
        <v>0</v>
      </c>
      <c r="JF42" s="5"/>
    </row>
    <row r="43" spans="1:266" ht="20" customHeight="1">
      <c r="A43" s="54">
        <f>IF('Master MP Status'!A43&gt;0,'Master MP Status'!A43,"")</f>
        <v>35</v>
      </c>
      <c r="B43" s="5" t="str">
        <f>IF(ISTEXT('Master MP Status'!B43),'Master MP Status'!B43,"")</f>
        <v>DIRECT</v>
      </c>
      <c r="C43" s="153" t="str">
        <f>IF(OR(ISTEXT('Master MP Status'!C43),'Master MP Status'!C43&gt;0),'Master MP Status'!C43,"")</f>
        <v/>
      </c>
      <c r="D43" s="154" t="str">
        <f>IF(OR(ISTEXT('Master MP Status'!D43),'Master MP Status'!D43&gt;0),'Master MP Status'!D43,"")</f>
        <v>B230017</v>
      </c>
      <c r="E43" s="5" t="str">
        <f>IF(ISTEXT('Master MP Status'!E43),'Master MP Status'!E43,"")</f>
        <v xml:space="preserve">SHAURUL IMAN </v>
      </c>
      <c r="F43" s="5" t="str">
        <f>IF(ISTEXT('Master MP Status'!F43),'Master MP Status'!F43,"")</f>
        <v/>
      </c>
      <c r="G43" s="5" t="str">
        <f>IF(ISTEXT('Master MP Status'!G43),'Master MP Status'!G43,"")</f>
        <v>Cilegon</v>
      </c>
      <c r="H43" s="5" t="str">
        <f>IF(ISTEXT('Master MP Status'!H43),'Master MP Status'!H43,"")</f>
        <v>MURSID</v>
      </c>
      <c r="I43" s="5" t="str">
        <f>IF(ISTEXT('Master MP Status'!I43),'Master MP Status'!I43,"")</f>
        <v>Fitter 1</v>
      </c>
      <c r="J43" s="5" t="str">
        <f>IF(ISTEXT('Master MP Status'!J43),'Master MP Status'!J43,"")</f>
        <v>Warehouse</v>
      </c>
      <c r="K43" s="9">
        <f>IF(OR('Master MP Status'!K43=0,'Master MP Status'!K43=""),"",'Master MP Status'!K43)</f>
        <v>45066</v>
      </c>
      <c r="L43" s="9" t="str">
        <f>IF(OR('Master MP Status'!L43=0,'Master MP Status'!L43=""),"",'Master MP Status'!L43)</f>
        <v/>
      </c>
      <c r="M43" s="9" t="str">
        <f>IF(OR('Master MP Status'!M43=0,'Master MP Status'!M43=""),"",'Master MP Status'!M43)</f>
        <v/>
      </c>
      <c r="N43" s="5" t="str">
        <f>IF(ISTEXT('Master MP Status'!N43),'Master MP Status'!N43,"")</f>
        <v>Kerja di HO</v>
      </c>
      <c r="O43" s="5">
        <f>LOOKUP(O$6,'Daily Absent'!$O$6:$AX$6,'Daily Absent'!$O43:$AX43)</f>
        <v>0</v>
      </c>
      <c r="P43" s="104">
        <f>VALUE('Time Sheet KN'!Q43-'Time Sheet KN'!P43)*24</f>
        <v>0</v>
      </c>
      <c r="Q43" s="104">
        <f>VALUE('Time Sheet KN'!S43-'Time Sheet KN'!R43)*24</f>
        <v>0</v>
      </c>
      <c r="R43" s="104">
        <f>VALUE('Time Sheet KN'!U43-'Time Sheet KN'!T43)*24</f>
        <v>0</v>
      </c>
      <c r="S43" s="105">
        <f t="shared" si="102"/>
        <v>0</v>
      </c>
      <c r="T43" s="5">
        <f t="shared" si="103"/>
        <v>0</v>
      </c>
      <c r="U43" s="5"/>
      <c r="V43" s="5">
        <f>LOOKUP(V$6,'Daily Absent'!$O$6:$AX$6,'Daily Absent'!$O43:$AX43)</f>
        <v>0</v>
      </c>
      <c r="W43" s="104">
        <f>VALUE('Time Sheet KN'!X43-'Time Sheet KN'!W43)*24</f>
        <v>0</v>
      </c>
      <c r="X43" s="104">
        <f>VALUE('Time Sheet KN'!Z43-'Time Sheet KN'!Y43)*24</f>
        <v>0</v>
      </c>
      <c r="Y43" s="104">
        <f>VALUE('Time Sheet KN'!AB43-'Time Sheet KN'!AA43)*24</f>
        <v>0</v>
      </c>
      <c r="Z43" s="105">
        <f t="shared" si="104"/>
        <v>0</v>
      </c>
      <c r="AA43" s="5">
        <f t="shared" si="105"/>
        <v>0</v>
      </c>
      <c r="AB43" s="5"/>
      <c r="AC43" s="5">
        <f>LOOKUP(AC$6,'Daily Absent'!$O$6:$AX$6,'Daily Absent'!$O43:$AX43)</f>
        <v>0</v>
      </c>
      <c r="AD43" s="104">
        <f>VALUE('Time Sheet KN'!AE43-'Time Sheet KN'!AD43)*24</f>
        <v>0</v>
      </c>
      <c r="AE43" s="104">
        <f>VALUE('Time Sheet KN'!AG43-'Time Sheet KN'!AF43)*24</f>
        <v>0</v>
      </c>
      <c r="AF43" s="104">
        <f>VALUE('Time Sheet KN'!AI43-'Time Sheet KN'!AH43)*24</f>
        <v>0</v>
      </c>
      <c r="AG43" s="105">
        <f t="shared" si="106"/>
        <v>0</v>
      </c>
      <c r="AH43" s="5">
        <f t="shared" si="107"/>
        <v>0</v>
      </c>
      <c r="AI43" s="5"/>
      <c r="AJ43" s="5">
        <f>LOOKUP(AJ$6,'Daily Absent'!$O$6:$AX$6,'Daily Absent'!$O43:$AX43)</f>
        <v>0</v>
      </c>
      <c r="AK43" s="104">
        <f>VALUE('Time Sheet KN'!AL43-'Time Sheet KN'!AK43)*24</f>
        <v>0</v>
      </c>
      <c r="AL43" s="104">
        <f>VALUE('Time Sheet KN'!AN43-'Time Sheet KN'!AM43)*24</f>
        <v>0</v>
      </c>
      <c r="AM43" s="104">
        <f>VALUE('Time Sheet KN'!AP43-'Time Sheet KN'!AO43)*24</f>
        <v>0</v>
      </c>
      <c r="AN43" s="105">
        <f t="shared" si="108"/>
        <v>0</v>
      </c>
      <c r="AO43" s="5">
        <f t="shared" si="109"/>
        <v>0</v>
      </c>
      <c r="AP43" s="5"/>
      <c r="AQ43" s="5">
        <f>LOOKUP(AQ$6,'Daily Absent'!$O$6:$AX$6,'Daily Absent'!$O43:$AX43)</f>
        <v>0</v>
      </c>
      <c r="AR43" s="104">
        <f>VALUE('Time Sheet KN'!AS43-'Time Sheet KN'!AR43)*24</f>
        <v>0</v>
      </c>
      <c r="AS43" s="104">
        <f>VALUE('Time Sheet KN'!AU43-'Time Sheet KN'!AT43)*24</f>
        <v>0</v>
      </c>
      <c r="AT43" s="104">
        <f>VALUE('Time Sheet KN'!AW43-'Time Sheet KN'!AV43)*24</f>
        <v>0</v>
      </c>
      <c r="AU43" s="105">
        <f t="shared" si="110"/>
        <v>0</v>
      </c>
      <c r="AV43" s="5">
        <f t="shared" si="111"/>
        <v>0</v>
      </c>
      <c r="AW43" s="5"/>
      <c r="AX43" s="5">
        <f>LOOKUP(AX$6,'Daily Absent'!$O$6:$AX$6,'Daily Absent'!$O43:$AX43)</f>
        <v>0</v>
      </c>
      <c r="AY43" s="104">
        <f>VALUE('Time Sheet KN'!AZ43-'Time Sheet KN'!AY43)*24</f>
        <v>0</v>
      </c>
      <c r="AZ43" s="104">
        <f>VALUE('Time Sheet KN'!BB43-'Time Sheet KN'!BA43)*24</f>
        <v>0</v>
      </c>
      <c r="BA43" s="104">
        <f>VALUE('Time Sheet KN'!BD43-'Time Sheet KN'!BC43)*24</f>
        <v>0</v>
      </c>
      <c r="BB43" s="105">
        <f t="shared" si="112"/>
        <v>0</v>
      </c>
      <c r="BC43" s="5">
        <f t="shared" si="113"/>
        <v>0</v>
      </c>
      <c r="BD43" s="5"/>
      <c r="BE43" s="5">
        <f>LOOKUP(BE$6,'Daily Absent'!$O$6:$AX$6,'Daily Absent'!$O43:$AX43)</f>
        <v>0</v>
      </c>
      <c r="BF43" s="104">
        <f>VALUE('Time Sheet KN'!BG43-'Time Sheet KN'!BF43)*24</f>
        <v>0</v>
      </c>
      <c r="BG43" s="104">
        <f>VALUE('Time Sheet KN'!BI43-'Time Sheet KN'!BH43)*24</f>
        <v>0</v>
      </c>
      <c r="BH43" s="104">
        <f>VALUE('Time Sheet KN'!BK43-'Time Sheet KN'!BJ43)*24</f>
        <v>0</v>
      </c>
      <c r="BI43" s="105">
        <f t="shared" si="114"/>
        <v>0</v>
      </c>
      <c r="BJ43" s="5">
        <f t="shared" si="115"/>
        <v>0</v>
      </c>
      <c r="BK43" s="5"/>
      <c r="BL43" s="5">
        <f>LOOKUP(BL$6,'Daily Absent'!$O$6:$AX$6,'Daily Absent'!$O43:$AX43)</f>
        <v>0</v>
      </c>
      <c r="BM43" s="104">
        <f>VALUE('Time Sheet KN'!BN43-'Time Sheet KN'!BM43)*24</f>
        <v>0</v>
      </c>
      <c r="BN43" s="104">
        <f>VALUE('Time Sheet KN'!BP43-'Time Sheet KN'!BO43)*24</f>
        <v>0</v>
      </c>
      <c r="BO43" s="104">
        <f>VALUE('Time Sheet KN'!BR43-'Time Sheet KN'!BQ43)*24</f>
        <v>0</v>
      </c>
      <c r="BP43" s="105">
        <f t="shared" si="116"/>
        <v>0</v>
      </c>
      <c r="BQ43" s="5">
        <f t="shared" si="117"/>
        <v>0</v>
      </c>
      <c r="BR43" s="5"/>
      <c r="BS43" s="5">
        <f>LOOKUP(BS$6,'Daily Absent'!$O$6:$AX$6,'Daily Absent'!$O43:$AX43)</f>
        <v>0</v>
      </c>
      <c r="BT43" s="104">
        <f>VALUE('Time Sheet KN'!BU43-'Time Sheet KN'!BT43)*24</f>
        <v>0</v>
      </c>
      <c r="BU43" s="104">
        <f>VALUE('Time Sheet KN'!BW43-'Time Sheet KN'!BV43)*24</f>
        <v>0</v>
      </c>
      <c r="BV43" s="104">
        <f>VALUE('Time Sheet KN'!BY43-'Time Sheet KN'!BX43)*24</f>
        <v>0</v>
      </c>
      <c r="BW43" s="105">
        <f t="shared" si="118"/>
        <v>0</v>
      </c>
      <c r="BX43" s="5">
        <f t="shared" si="119"/>
        <v>0</v>
      </c>
      <c r="BY43" s="5"/>
      <c r="BZ43" s="5">
        <f>LOOKUP(BZ$6,'Daily Absent'!$O$6:$AX$6,'Daily Absent'!$O43:$AX43)</f>
        <v>0</v>
      </c>
      <c r="CA43" s="104">
        <f>VALUE('Time Sheet KN'!CB43-'Time Sheet KN'!CA43)*24</f>
        <v>0</v>
      </c>
      <c r="CB43" s="104">
        <f>VALUE('Time Sheet KN'!CD43-'Time Sheet KN'!CC43)*24</f>
        <v>0</v>
      </c>
      <c r="CC43" s="104">
        <f>VALUE('Time Sheet KN'!CF43-'Time Sheet KN'!CE43)*24</f>
        <v>0</v>
      </c>
      <c r="CD43" s="105">
        <f t="shared" si="120"/>
        <v>0</v>
      </c>
      <c r="CE43" s="5">
        <f t="shared" si="121"/>
        <v>0</v>
      </c>
      <c r="CF43" s="5"/>
      <c r="CG43" s="5">
        <f>LOOKUP(CG$6,'Daily Absent'!$O$6:$AX$6,'Daily Absent'!$O43:$AX43)</f>
        <v>0</v>
      </c>
      <c r="CH43" s="104">
        <f>VALUE('Time Sheet KN'!CI43-'Time Sheet KN'!CH43)*24</f>
        <v>0</v>
      </c>
      <c r="CI43" s="104">
        <f>VALUE('Time Sheet KN'!CK43-'Time Sheet KN'!CJ43)*24</f>
        <v>0</v>
      </c>
      <c r="CJ43" s="104">
        <f>VALUE('Time Sheet KN'!CM43-'Time Sheet KN'!CL43)*24</f>
        <v>0</v>
      </c>
      <c r="CK43" s="105">
        <f t="shared" si="122"/>
        <v>0</v>
      </c>
      <c r="CL43" s="5">
        <f t="shared" si="123"/>
        <v>0</v>
      </c>
      <c r="CM43" s="5"/>
      <c r="CN43" s="5">
        <f>LOOKUP(CN$6,'Daily Absent'!$O$6:$AX$6,'Daily Absent'!$O43:$AX43)</f>
        <v>0</v>
      </c>
      <c r="CO43" s="104">
        <f>VALUE('Time Sheet KN'!CP43-'Time Sheet KN'!CO43)*24</f>
        <v>0</v>
      </c>
      <c r="CP43" s="104">
        <f>VALUE('Time Sheet KN'!CR43-'Time Sheet KN'!CQ43)*24</f>
        <v>0</v>
      </c>
      <c r="CQ43" s="104">
        <f>VALUE('Time Sheet KN'!CT43-'Time Sheet KN'!CS43)*24</f>
        <v>0</v>
      </c>
      <c r="CR43" s="105">
        <f t="shared" si="124"/>
        <v>0</v>
      </c>
      <c r="CS43" s="5">
        <f t="shared" si="125"/>
        <v>0</v>
      </c>
      <c r="CT43" s="5"/>
      <c r="CU43" s="5">
        <f>LOOKUP(CU$6,'Daily Absent'!$O$6:$AX$6,'Daily Absent'!$O43:$AX43)</f>
        <v>0</v>
      </c>
      <c r="CV43" s="104">
        <f>VALUE('Time Sheet KN'!CW43-'Time Sheet KN'!CV43)*24</f>
        <v>0</v>
      </c>
      <c r="CW43" s="104">
        <f>VALUE('Time Sheet KN'!CY43-'Time Sheet KN'!CX43)*24</f>
        <v>0</v>
      </c>
      <c r="CX43" s="104">
        <f>VALUE('Time Sheet KN'!DA43-'Time Sheet KN'!CZ43)*24</f>
        <v>0</v>
      </c>
      <c r="CY43" s="105">
        <f t="shared" si="126"/>
        <v>0</v>
      </c>
      <c r="CZ43" s="5">
        <f t="shared" si="127"/>
        <v>0</v>
      </c>
      <c r="DA43" s="5"/>
      <c r="DB43" s="5">
        <f>LOOKUP(DB$6,'Daily Absent'!$O$6:$AX$6,'Daily Absent'!$O43:$AX43)</f>
        <v>0</v>
      </c>
      <c r="DC43" s="104">
        <f>VALUE('Time Sheet KN'!DD43-'Time Sheet KN'!DC43)*24</f>
        <v>0</v>
      </c>
      <c r="DD43" s="104">
        <f>VALUE('Time Sheet KN'!DF43-'Time Sheet KN'!DE43)*24</f>
        <v>0</v>
      </c>
      <c r="DE43" s="104">
        <f>VALUE('Time Sheet KN'!DH43-'Time Sheet KN'!DG43)*24</f>
        <v>0</v>
      </c>
      <c r="DF43" s="105">
        <f t="shared" si="128"/>
        <v>0</v>
      </c>
      <c r="DG43" s="5">
        <f t="shared" si="129"/>
        <v>0</v>
      </c>
      <c r="DH43" s="5"/>
      <c r="DI43" s="5">
        <f>LOOKUP(DI$6,'Daily Absent'!$O$6:$AX$6,'Daily Absent'!$O43:$AX43)</f>
        <v>0</v>
      </c>
      <c r="DJ43" s="104">
        <f>VALUE('Time Sheet KN'!DK43-'Time Sheet KN'!DJ43)*24</f>
        <v>0</v>
      </c>
      <c r="DK43" s="104">
        <f>VALUE('Time Sheet KN'!DM43-'Time Sheet KN'!DL43)*24</f>
        <v>0</v>
      </c>
      <c r="DL43" s="104">
        <f>VALUE('Time Sheet KN'!DO43-'Time Sheet KN'!DN43)*24</f>
        <v>0</v>
      </c>
      <c r="DM43" s="105">
        <f t="shared" si="130"/>
        <v>0</v>
      </c>
      <c r="DN43" s="5">
        <f t="shared" si="131"/>
        <v>0</v>
      </c>
      <c r="DO43" s="5"/>
      <c r="DP43" s="5">
        <f>LOOKUP(DP$6,'Daily Absent'!$O$6:$AX$6,'Daily Absent'!$O43:$AX43)</f>
        <v>0</v>
      </c>
      <c r="DQ43" s="104">
        <f>VALUE('Time Sheet KN'!DR43-'Time Sheet KN'!DQ43)*24</f>
        <v>0</v>
      </c>
      <c r="DR43" s="104">
        <f>VALUE('Time Sheet KN'!DT43-'Time Sheet KN'!DS43)*24</f>
        <v>0</v>
      </c>
      <c r="DS43" s="104">
        <f>VALUE('Time Sheet KN'!DV43-'Time Sheet KN'!DU43)*24</f>
        <v>0</v>
      </c>
      <c r="DT43" s="105">
        <f t="shared" si="132"/>
        <v>0</v>
      </c>
      <c r="DU43" s="5">
        <f t="shared" si="133"/>
        <v>0</v>
      </c>
      <c r="DV43" s="5"/>
      <c r="DW43" s="5">
        <f>LOOKUP(DW$6,'Daily Absent'!$O$6:$AX$6,'Daily Absent'!$O43:$AX43)</f>
        <v>0</v>
      </c>
      <c r="DX43" s="104">
        <f>VALUE('Time Sheet KN'!DY43-'Time Sheet KN'!DX43)*24</f>
        <v>0</v>
      </c>
      <c r="DY43" s="104">
        <f>VALUE('Time Sheet KN'!EA43-'Time Sheet KN'!DZ43)*24</f>
        <v>0</v>
      </c>
      <c r="DZ43" s="104">
        <f>VALUE('Time Sheet KN'!EC43-'Time Sheet KN'!EB43)*24</f>
        <v>0</v>
      </c>
      <c r="EA43" s="105">
        <f t="shared" si="134"/>
        <v>0</v>
      </c>
      <c r="EB43" s="5">
        <f t="shared" si="135"/>
        <v>0</v>
      </c>
      <c r="EC43" s="5"/>
      <c r="ED43" s="5">
        <f>LOOKUP(ED$6,'Daily Absent'!$O$6:$AX$6,'Daily Absent'!$O43:$AX43)</f>
        <v>0</v>
      </c>
      <c r="EE43" s="104">
        <f>VALUE('Time Sheet KN'!EF43-'Time Sheet KN'!EE43)*24</f>
        <v>0</v>
      </c>
      <c r="EF43" s="104">
        <f>VALUE('Time Sheet KN'!EH43-'Time Sheet KN'!EG43)*24</f>
        <v>0</v>
      </c>
      <c r="EG43" s="104">
        <f>VALUE('Time Sheet KN'!EJ43-'Time Sheet KN'!EI43)*24</f>
        <v>0</v>
      </c>
      <c r="EH43" s="105">
        <f t="shared" si="136"/>
        <v>0</v>
      </c>
      <c r="EI43" s="5">
        <f t="shared" si="137"/>
        <v>0</v>
      </c>
      <c r="EJ43" s="5"/>
      <c r="EK43" s="5">
        <f>LOOKUP(EK$6,'Daily Absent'!$O$6:$AX$6,'Daily Absent'!$O43:$AX43)</f>
        <v>0</v>
      </c>
      <c r="EL43" s="104">
        <f>VALUE('Time Sheet KN'!EM43-'Time Sheet KN'!EL43)*24</f>
        <v>0</v>
      </c>
      <c r="EM43" s="104">
        <f>VALUE('Time Sheet KN'!EO43-'Time Sheet KN'!EN43)*24</f>
        <v>0</v>
      </c>
      <c r="EN43" s="104">
        <f>VALUE('Time Sheet KN'!EQ43-'Time Sheet KN'!EP43)*24</f>
        <v>0</v>
      </c>
      <c r="EO43" s="105">
        <f t="shared" si="138"/>
        <v>0</v>
      </c>
      <c r="EP43" s="5">
        <f t="shared" si="139"/>
        <v>0</v>
      </c>
      <c r="EQ43" s="5"/>
      <c r="ER43" s="5">
        <f>LOOKUP(ER$6,'Daily Absent'!$O$6:$AX$6,'Daily Absent'!$O43:$AX43)</f>
        <v>0</v>
      </c>
      <c r="ES43" s="104">
        <f>VALUE('Time Sheet KN'!ET43-'Time Sheet KN'!ES43)*24</f>
        <v>0</v>
      </c>
      <c r="ET43" s="104">
        <f>VALUE('Time Sheet KN'!EV43-'Time Sheet KN'!EU43)*24</f>
        <v>0</v>
      </c>
      <c r="EU43" s="104">
        <f>VALUE('Time Sheet KN'!EX43-'Time Sheet KN'!EW43)*24</f>
        <v>0</v>
      </c>
      <c r="EV43" s="105">
        <f t="shared" si="140"/>
        <v>0</v>
      </c>
      <c r="EW43" s="5">
        <f t="shared" si="141"/>
        <v>0</v>
      </c>
      <c r="EX43" s="5"/>
      <c r="EY43" s="5">
        <f>LOOKUP(EY$6,'Daily Absent'!$O$6:$AX$6,'Daily Absent'!$O43:$AX43)</f>
        <v>0</v>
      </c>
      <c r="EZ43" s="104">
        <f>VALUE('Time Sheet KN'!FA43-'Time Sheet KN'!EZ43)*24</f>
        <v>0</v>
      </c>
      <c r="FA43" s="104">
        <f>VALUE('Time Sheet KN'!FC43-'Time Sheet KN'!FB43)*24</f>
        <v>0</v>
      </c>
      <c r="FB43" s="104">
        <f>VALUE('Time Sheet KN'!FE43-'Time Sheet KN'!FD43)*24</f>
        <v>0</v>
      </c>
      <c r="FC43" s="105">
        <f t="shared" si="142"/>
        <v>0</v>
      </c>
      <c r="FD43" s="5">
        <f t="shared" si="143"/>
        <v>0</v>
      </c>
      <c r="FE43" s="5"/>
      <c r="FF43" s="5">
        <f>LOOKUP(FF$6,'Daily Absent'!$O$6:$AX$6,'Daily Absent'!$O43:$AX43)</f>
        <v>0</v>
      </c>
      <c r="FG43" s="104">
        <f>VALUE('Time Sheet KN'!FH43-'Time Sheet KN'!FG43)*24</f>
        <v>0</v>
      </c>
      <c r="FH43" s="104">
        <f>VALUE('Time Sheet KN'!FJ43-'Time Sheet KN'!FI43)*24</f>
        <v>0</v>
      </c>
      <c r="FI43" s="104">
        <f>VALUE('Time Sheet KN'!FL43-'Time Sheet KN'!FK43)*24</f>
        <v>0</v>
      </c>
      <c r="FJ43" s="105">
        <f t="shared" si="144"/>
        <v>0</v>
      </c>
      <c r="FK43" s="5">
        <f t="shared" si="145"/>
        <v>0</v>
      </c>
      <c r="FL43" s="5"/>
      <c r="FM43" s="5">
        <f>LOOKUP(FM$6,'Daily Absent'!$O$6:$AX$6,'Daily Absent'!$O43:$AX43)</f>
        <v>0</v>
      </c>
      <c r="FN43" s="104">
        <f>VALUE('Time Sheet KN'!FO43-'Time Sheet KN'!FN43)*24</f>
        <v>0</v>
      </c>
      <c r="FO43" s="104">
        <f>VALUE('Time Sheet KN'!FQ43-'Time Sheet KN'!FP43)*24</f>
        <v>0</v>
      </c>
      <c r="FP43" s="104">
        <f>VALUE('Time Sheet KN'!FS43-'Time Sheet KN'!FR43)*24</f>
        <v>0</v>
      </c>
      <c r="FQ43" s="105">
        <f t="shared" si="146"/>
        <v>0</v>
      </c>
      <c r="FR43" s="5">
        <f t="shared" si="147"/>
        <v>0</v>
      </c>
      <c r="FS43" s="5"/>
      <c r="FT43" s="5">
        <f>LOOKUP(FT$6,'Daily Absent'!$O$6:$AX$6,'Daily Absent'!$O43:$AX43)</f>
        <v>0</v>
      </c>
      <c r="FU43" s="104">
        <f>VALUE('Time Sheet KN'!FV43-'Time Sheet KN'!FU43)*24</f>
        <v>0</v>
      </c>
      <c r="FV43" s="104">
        <f>VALUE('Time Sheet KN'!FX43-'Time Sheet KN'!FW43)*24</f>
        <v>0</v>
      </c>
      <c r="FW43" s="104">
        <f>VALUE('Time Sheet KN'!FZ43-'Time Sheet KN'!FY43)*24</f>
        <v>0</v>
      </c>
      <c r="FX43" s="105">
        <f t="shared" si="148"/>
        <v>0</v>
      </c>
      <c r="FY43" s="5">
        <f t="shared" si="149"/>
        <v>0</v>
      </c>
      <c r="FZ43" s="5"/>
      <c r="GA43" s="5">
        <f>LOOKUP(GA$6,'Daily Absent'!$O$6:$AX$6,'Daily Absent'!$O43:$AX43)</f>
        <v>0</v>
      </c>
      <c r="GB43" s="104">
        <f>VALUE('Time Sheet KN'!GC43-'Time Sheet KN'!GB43)*24</f>
        <v>0</v>
      </c>
      <c r="GC43" s="104">
        <f>VALUE('Time Sheet KN'!GE43-'Time Sheet KN'!GD43)*24</f>
        <v>0</v>
      </c>
      <c r="GD43" s="104">
        <f>VALUE('Time Sheet KN'!GG43-'Time Sheet KN'!GF43)*24</f>
        <v>0</v>
      </c>
      <c r="GE43" s="105">
        <f t="shared" si="150"/>
        <v>0</v>
      </c>
      <c r="GF43" s="5">
        <f t="shared" si="151"/>
        <v>0</v>
      </c>
      <c r="GG43" s="5"/>
      <c r="GH43" s="5">
        <f>LOOKUP(GH$6,'Daily Absent'!$O$6:$AX$6,'Daily Absent'!$O43:$AX43)</f>
        <v>0</v>
      </c>
      <c r="GI43" s="104">
        <f>VALUE('Time Sheet KN'!GJ43-'Time Sheet KN'!GI43)*24</f>
        <v>0</v>
      </c>
      <c r="GJ43" s="104">
        <f>VALUE('Time Sheet KN'!GL43-'Time Sheet KN'!GK43)*24</f>
        <v>0</v>
      </c>
      <c r="GK43" s="104">
        <f>VALUE('Time Sheet KN'!GN43-'Time Sheet KN'!GM43)*24</f>
        <v>0</v>
      </c>
      <c r="GL43" s="105">
        <f t="shared" si="152"/>
        <v>0</v>
      </c>
      <c r="GM43" s="5">
        <f t="shared" si="153"/>
        <v>0</v>
      </c>
      <c r="GN43" s="5"/>
      <c r="GO43" s="5">
        <f>LOOKUP(GO$6,'Daily Absent'!$O$6:$AX$6,'Daily Absent'!$O43:$AX43)</f>
        <v>0</v>
      </c>
      <c r="GP43" s="104">
        <f>VALUE('Time Sheet KN'!GQ43-'Time Sheet KN'!GP43)*24</f>
        <v>0</v>
      </c>
      <c r="GQ43" s="104">
        <f>VALUE('Time Sheet KN'!GS43-'Time Sheet KN'!GR43)*24</f>
        <v>0</v>
      </c>
      <c r="GR43" s="104">
        <f>VALUE('Time Sheet KN'!GU43-'Time Sheet KN'!GT43)*24</f>
        <v>0</v>
      </c>
      <c r="GS43" s="105">
        <f t="shared" si="154"/>
        <v>0</v>
      </c>
      <c r="GT43" s="5">
        <f t="shared" si="155"/>
        <v>0</v>
      </c>
      <c r="GU43" s="5"/>
      <c r="GV43" s="5">
        <f>LOOKUP(GV$6,'Daily Absent'!$O$6:$AX$6,'Daily Absent'!$O43:$AX43)</f>
        <v>0</v>
      </c>
      <c r="GW43" s="104">
        <f>VALUE('Time Sheet KN'!GX43-'Time Sheet KN'!GW43)*24</f>
        <v>0</v>
      </c>
      <c r="GX43" s="104">
        <f>VALUE('Time Sheet KN'!GZ43-'Time Sheet KN'!GY43)*24</f>
        <v>0</v>
      </c>
      <c r="GY43" s="104">
        <f>VALUE('Time Sheet KN'!HB43-'Time Sheet KN'!HA43)*24</f>
        <v>0</v>
      </c>
      <c r="GZ43" s="105">
        <f t="shared" si="156"/>
        <v>0</v>
      </c>
      <c r="HA43" s="5">
        <f t="shared" si="157"/>
        <v>0</v>
      </c>
      <c r="HB43" s="5"/>
      <c r="HC43" s="5">
        <f>LOOKUP(HC$6,'Daily Absent'!$O$6:$AX$6,'Daily Absent'!$O43:$AX43)</f>
        <v>0</v>
      </c>
      <c r="HD43" s="104">
        <f>VALUE('Time Sheet KN'!HE43-'Time Sheet KN'!HD43)*24</f>
        <v>0</v>
      </c>
      <c r="HE43" s="104">
        <f>VALUE('Time Sheet KN'!HG43-'Time Sheet KN'!HF43)*24</f>
        <v>0</v>
      </c>
      <c r="HF43" s="104">
        <f>VALUE('Time Sheet KN'!HI43-'Time Sheet KN'!HH43)*24</f>
        <v>0</v>
      </c>
      <c r="HG43" s="105">
        <f t="shared" si="158"/>
        <v>0</v>
      </c>
      <c r="HH43" s="5">
        <f t="shared" si="159"/>
        <v>0</v>
      </c>
      <c r="HI43" s="5"/>
      <c r="HJ43" s="5">
        <f>LOOKUP(HJ$6,'Daily Absent'!$O$6:$AX$6,'Daily Absent'!$O43:$AX43)</f>
        <v>0</v>
      </c>
      <c r="HK43" s="104">
        <f>VALUE('Time Sheet KN'!HL43-'Time Sheet KN'!HK43)*24</f>
        <v>0</v>
      </c>
      <c r="HL43" s="104">
        <f>VALUE('Time Sheet KN'!HN43-'Time Sheet KN'!HM43)*24</f>
        <v>0</v>
      </c>
      <c r="HM43" s="104">
        <f>VALUE('Time Sheet KN'!HP43-'Time Sheet KN'!HO43)*24</f>
        <v>0</v>
      </c>
      <c r="HN43" s="105">
        <f t="shared" si="160"/>
        <v>0</v>
      </c>
      <c r="HO43" s="5">
        <f t="shared" si="161"/>
        <v>0</v>
      </c>
      <c r="HP43" s="5"/>
      <c r="HQ43" s="5">
        <f>LOOKUP(HQ$6,'Daily Absent'!$O$6:$AX$6,'Daily Absent'!$O43:$AX43)</f>
        <v>0</v>
      </c>
      <c r="HR43" s="104">
        <f>VALUE('Time Sheet KN'!HS43-'Time Sheet KN'!HR43)*24</f>
        <v>0</v>
      </c>
      <c r="HS43" s="104">
        <f>VALUE('Time Sheet KN'!HU43-'Time Sheet KN'!HT43)*24</f>
        <v>0</v>
      </c>
      <c r="HT43" s="104">
        <f>VALUE('Time Sheet KN'!HW43-'Time Sheet KN'!HV43)*24</f>
        <v>0</v>
      </c>
      <c r="HU43" s="105">
        <f t="shared" si="162"/>
        <v>0</v>
      </c>
      <c r="HV43" s="5">
        <f t="shared" si="163"/>
        <v>0</v>
      </c>
      <c r="HW43" s="5"/>
      <c r="HX43" s="5">
        <f>LOOKUP(HX$6,'Daily Absent'!$O$6:$AX$6,'Daily Absent'!$O43:$AX43)</f>
        <v>0</v>
      </c>
      <c r="HY43" s="104">
        <f>VALUE('Time Sheet KN'!HZ43-'Time Sheet KN'!HY43)*24</f>
        <v>0</v>
      </c>
      <c r="HZ43" s="104">
        <f>VALUE('Time Sheet KN'!IB43-'Time Sheet KN'!IA43)*24</f>
        <v>0</v>
      </c>
      <c r="IA43" s="104">
        <f>VALUE('Time Sheet KN'!ID43-'Time Sheet KN'!IC43)*24</f>
        <v>0</v>
      </c>
      <c r="IB43" s="105">
        <f t="shared" si="164"/>
        <v>0</v>
      </c>
      <c r="IC43" s="5">
        <f t="shared" si="165"/>
        <v>0</v>
      </c>
      <c r="ID43" s="5"/>
      <c r="IE43" s="5">
        <f>LOOKUP(IE$6,'Daily Absent'!$O$6:$AX$6,'Daily Absent'!$O43:$AX43)</f>
        <v>0</v>
      </c>
      <c r="IF43" s="104">
        <f>VALUE('Time Sheet KN'!IG43-'Time Sheet KN'!IF43)*24</f>
        <v>0</v>
      </c>
      <c r="IG43" s="104">
        <f>VALUE('Time Sheet KN'!II43-'Time Sheet KN'!IH43)*24</f>
        <v>0</v>
      </c>
      <c r="IH43" s="104">
        <f>VALUE('Time Sheet KN'!IK43-'Time Sheet KN'!IJ43)*24</f>
        <v>0</v>
      </c>
      <c r="II43" s="105">
        <f t="shared" si="166"/>
        <v>0</v>
      </c>
      <c r="IJ43" s="5">
        <f t="shared" si="167"/>
        <v>0</v>
      </c>
      <c r="IK43" s="5"/>
      <c r="IL43" s="5">
        <f>LOOKUP(IL$6,'Daily Absent'!$O$6:$AX$6,'Daily Absent'!$O43:$AX43)</f>
        <v>0</v>
      </c>
      <c r="IM43" s="104">
        <f>VALUE('Time Sheet KN'!IN43-'Time Sheet KN'!IM43)*24</f>
        <v>0</v>
      </c>
      <c r="IN43" s="104">
        <f>VALUE('Time Sheet KN'!IP43-'Time Sheet KN'!IO43)*24</f>
        <v>0</v>
      </c>
      <c r="IO43" s="104">
        <f>VALUE('Time Sheet KN'!IR43-'Time Sheet KN'!IQ43)*24</f>
        <v>0</v>
      </c>
      <c r="IP43" s="105">
        <f t="shared" si="168"/>
        <v>0</v>
      </c>
      <c r="IQ43" s="5">
        <f t="shared" si="169"/>
        <v>0</v>
      </c>
      <c r="IR43" s="5"/>
      <c r="IS43" s="5">
        <f>LOOKUP(IS$6,'Daily Absent'!$O$6:$AX$6,'Daily Absent'!$O43:$AX43)</f>
        <v>0</v>
      </c>
      <c r="IT43" s="104">
        <f>VALUE('Time Sheet KN'!IU43-'Time Sheet KN'!IT43)*24</f>
        <v>0</v>
      </c>
      <c r="IU43" s="104">
        <f>VALUE('Time Sheet KN'!IW43-'Time Sheet KN'!IV43)*24</f>
        <v>0</v>
      </c>
      <c r="IV43" s="104">
        <f>VALUE('Time Sheet KN'!IY43-'Time Sheet KN'!IX43)*24</f>
        <v>0</v>
      </c>
      <c r="IW43" s="105">
        <f t="shared" si="170"/>
        <v>0</v>
      </c>
      <c r="IX43" s="5">
        <f t="shared" si="171"/>
        <v>0</v>
      </c>
      <c r="IY43" s="5"/>
      <c r="IZ43" s="5">
        <f>LOOKUP(IZ$6,'Daily Absent'!$O$6:$AX$6,'Daily Absent'!$O43:$AX43)</f>
        <v>0</v>
      </c>
      <c r="JA43" s="104">
        <f>VALUE('Time Sheet KN'!JB43-'Time Sheet KN'!JA43)*24</f>
        <v>0</v>
      </c>
      <c r="JB43" s="104">
        <f>VALUE('Time Sheet KN'!JD43-'Time Sheet KN'!JC43)*24</f>
        <v>0</v>
      </c>
      <c r="JC43" s="104">
        <f>VALUE('Time Sheet KN'!JF43-'Time Sheet KN'!JE43)*24</f>
        <v>0</v>
      </c>
      <c r="JD43" s="105">
        <f t="shared" si="172"/>
        <v>0</v>
      </c>
      <c r="JE43" s="5">
        <f t="shared" si="173"/>
        <v>0</v>
      </c>
      <c r="JF43" s="5"/>
    </row>
    <row r="44" spans="1:266" ht="20" customHeight="1">
      <c r="A44" s="54">
        <f>IF('Master MP Status'!A44&gt;0,'Master MP Status'!A44,"")</f>
        <v>36</v>
      </c>
      <c r="B44" s="5" t="str">
        <f>IF(ISTEXT('Master MP Status'!B44),'Master MP Status'!B44,"")</f>
        <v>DIRECT</v>
      </c>
      <c r="C44" s="153" t="str">
        <f>IF(OR(ISTEXT('Master MP Status'!C44),'Master MP Status'!C44&gt;0),'Master MP Status'!C44,"")</f>
        <v>B230021</v>
      </c>
      <c r="D44" s="154" t="str">
        <f>IF(OR(ISTEXT('Master MP Status'!D44),'Master MP Status'!D44&gt;0),'Master MP Status'!D44,"")</f>
        <v>B230021</v>
      </c>
      <c r="E44" s="5" t="str">
        <f>IF(ISTEXT('Master MP Status'!E44),'Master MP Status'!E44,"")</f>
        <v>ROHYADI</v>
      </c>
      <c r="F44" s="5" t="str">
        <f>IF(ISTEXT('Master MP Status'!F44),'Master MP Status'!F44,"")</f>
        <v/>
      </c>
      <c r="G44" s="5" t="str">
        <f>IF(ISTEXT('Master MP Status'!G44),'Master MP Status'!G44,"")</f>
        <v>Cilegon</v>
      </c>
      <c r="H44" s="5" t="str">
        <f>IF(ISTEXT('Master MP Status'!H44),'Master MP Status'!H44,"")</f>
        <v>MURSID</v>
      </c>
      <c r="I44" s="5" t="str">
        <f>IF(ISTEXT('Master MP Status'!I44),'Master MP Status'!I44,"")</f>
        <v>Welder CS</v>
      </c>
      <c r="J44" s="5" t="str">
        <f>IF(ISTEXT('Master MP Status'!J44),'Master MP Status'!J44,"")</f>
        <v>Welder CS</v>
      </c>
      <c r="K44" s="9">
        <f>IF(OR('Master MP Status'!K44=0,'Master MP Status'!K44=""),"",'Master MP Status'!K44)</f>
        <v>45124</v>
      </c>
      <c r="L44" s="9">
        <f>IF(OR('Master MP Status'!L44=0,'Master MP Status'!L44=""),"",'Master MP Status'!L44)</f>
        <v>45019</v>
      </c>
      <c r="M44" s="9" t="str">
        <f>IF(OR('Master MP Status'!M44=0,'Master MP Status'!M44=""),"",'Master MP Status'!M44)</f>
        <v/>
      </c>
      <c r="N44" s="5" t="str">
        <f>IF(ISTEXT('Master MP Status'!N44),'Master MP Status'!N44,"")</f>
        <v/>
      </c>
      <c r="O44" s="5">
        <f>LOOKUP(O$6,'Daily Absent'!$O$6:$AX$6,'Daily Absent'!$O44:$AX44)</f>
        <v>1</v>
      </c>
      <c r="P44" s="104">
        <f>VALUE('Time Sheet KN'!Q44-'Time Sheet KN'!P44)*24</f>
        <v>5</v>
      </c>
      <c r="Q44" s="104">
        <f>VALUE('Time Sheet KN'!S44-'Time Sheet KN'!R44)*24</f>
        <v>5.0000000000000009</v>
      </c>
      <c r="R44" s="104">
        <f>VALUE('Time Sheet KN'!U44-'Time Sheet KN'!T44)*24</f>
        <v>0</v>
      </c>
      <c r="S44" s="105">
        <f t="shared" si="102"/>
        <v>10</v>
      </c>
      <c r="T44" s="5">
        <f t="shared" si="103"/>
        <v>0</v>
      </c>
      <c r="U44" s="5"/>
      <c r="V44" s="5">
        <f>LOOKUP(V$6,'Daily Absent'!$O$6:$AX$6,'Daily Absent'!$O44:$AX44)</f>
        <v>1</v>
      </c>
      <c r="W44" s="104">
        <f>VALUE('Time Sheet KN'!X44-'Time Sheet KN'!W44)*24</f>
        <v>5</v>
      </c>
      <c r="X44" s="104">
        <f>VALUE('Time Sheet KN'!Z44-'Time Sheet KN'!Y44)*24</f>
        <v>5.0000000000000009</v>
      </c>
      <c r="Y44" s="104">
        <f>VALUE('Time Sheet KN'!AB44-'Time Sheet KN'!AA44)*24</f>
        <v>0</v>
      </c>
      <c r="Z44" s="105">
        <f t="shared" si="104"/>
        <v>10</v>
      </c>
      <c r="AA44" s="5">
        <f t="shared" si="105"/>
        <v>0</v>
      </c>
      <c r="AB44" s="5"/>
      <c r="AC44" s="5">
        <f>LOOKUP(AC$6,'Daily Absent'!$O$6:$AX$6,'Daily Absent'!$O44:$AX44)</f>
        <v>1</v>
      </c>
      <c r="AD44" s="104">
        <f>VALUE('Time Sheet KN'!AE44-'Time Sheet KN'!AD44)*24</f>
        <v>5</v>
      </c>
      <c r="AE44" s="104">
        <f>VALUE('Time Sheet KN'!AG44-'Time Sheet KN'!AF44)*24</f>
        <v>5.0000000000000009</v>
      </c>
      <c r="AF44" s="104">
        <f>VALUE('Time Sheet KN'!AI44-'Time Sheet KN'!AH44)*24</f>
        <v>0</v>
      </c>
      <c r="AG44" s="105">
        <f t="shared" si="106"/>
        <v>10</v>
      </c>
      <c r="AH44" s="5">
        <f t="shared" si="107"/>
        <v>0</v>
      </c>
      <c r="AI44" s="5"/>
      <c r="AJ44" s="5">
        <f>LOOKUP(AJ$6,'Daily Absent'!$O$6:$AX$6,'Daily Absent'!$O44:$AX44)</f>
        <v>1</v>
      </c>
      <c r="AK44" s="104">
        <f>VALUE('Time Sheet KN'!AL44-'Time Sheet KN'!AK44)*24</f>
        <v>5</v>
      </c>
      <c r="AL44" s="104">
        <f>VALUE('Time Sheet KN'!AN44-'Time Sheet KN'!AM44)*24</f>
        <v>5.0000000000000009</v>
      </c>
      <c r="AM44" s="104">
        <f>VALUE('Time Sheet KN'!AP44-'Time Sheet KN'!AO44)*24</f>
        <v>0</v>
      </c>
      <c r="AN44" s="105">
        <f t="shared" si="108"/>
        <v>10</v>
      </c>
      <c r="AO44" s="5">
        <f t="shared" si="109"/>
        <v>0</v>
      </c>
      <c r="AP44" s="5"/>
      <c r="AQ44" s="5">
        <f>LOOKUP(AQ$6,'Daily Absent'!$O$6:$AX$6,'Daily Absent'!$O44:$AX44)</f>
        <v>1</v>
      </c>
      <c r="AR44" s="104">
        <f>VALUE('Time Sheet KN'!AS44-'Time Sheet KN'!AR44)*24</f>
        <v>5</v>
      </c>
      <c r="AS44" s="104">
        <f>VALUE('Time Sheet KN'!AU44-'Time Sheet KN'!AT44)*24</f>
        <v>4.0000000000000018</v>
      </c>
      <c r="AT44" s="104">
        <f>VALUE('Time Sheet KN'!AW44-'Time Sheet KN'!AV44)*24</f>
        <v>0</v>
      </c>
      <c r="AU44" s="105">
        <f t="shared" si="110"/>
        <v>9</v>
      </c>
      <c r="AV44" s="5">
        <f t="shared" si="111"/>
        <v>1.7763568394002505E-15</v>
      </c>
      <c r="AW44" s="5"/>
      <c r="AX44" s="5">
        <f>LOOKUP(AX$6,'Daily Absent'!$O$6:$AX$6,'Daily Absent'!$O44:$AX44)</f>
        <v>1</v>
      </c>
      <c r="AY44" s="104">
        <f>VALUE('Time Sheet KN'!AZ44-'Time Sheet KN'!AY44)*24</f>
        <v>4</v>
      </c>
      <c r="AZ44" s="104">
        <f>VALUE('Time Sheet KN'!BB44-'Time Sheet KN'!BA44)*24</f>
        <v>3</v>
      </c>
      <c r="BA44" s="104">
        <f>VALUE('Time Sheet KN'!BD44-'Time Sheet KN'!BC44)*24</f>
        <v>0</v>
      </c>
      <c r="BB44" s="105">
        <f t="shared" si="112"/>
        <v>0</v>
      </c>
      <c r="BC44" s="5">
        <f t="shared" si="113"/>
        <v>7</v>
      </c>
      <c r="BD44" s="5"/>
      <c r="BE44" s="5">
        <f>LOOKUP(BE$6,'Daily Absent'!$O$6:$AX$6,'Daily Absent'!$O44:$AX44)</f>
        <v>1</v>
      </c>
      <c r="BF44" s="104">
        <f>VALUE('Time Sheet KN'!BG44-'Time Sheet KN'!BF44)*24</f>
        <v>5</v>
      </c>
      <c r="BG44" s="104">
        <f>VALUE('Time Sheet KN'!BI44-'Time Sheet KN'!BH44)*24</f>
        <v>5.0000000000000009</v>
      </c>
      <c r="BH44" s="104">
        <f>VALUE('Time Sheet KN'!BK44-'Time Sheet KN'!BJ44)*24</f>
        <v>0</v>
      </c>
      <c r="BI44" s="105">
        <f t="shared" si="114"/>
        <v>10</v>
      </c>
      <c r="BJ44" s="5">
        <f t="shared" si="115"/>
        <v>0</v>
      </c>
      <c r="BK44" s="5"/>
      <c r="BL44" s="5">
        <f>LOOKUP(BL$6,'Daily Absent'!$O$6:$AX$6,'Daily Absent'!$O44:$AX44)</f>
        <v>1</v>
      </c>
      <c r="BM44" s="104">
        <f>VALUE('Time Sheet KN'!BN44-'Time Sheet KN'!BM44)*24</f>
        <v>5</v>
      </c>
      <c r="BN44" s="104">
        <f>VALUE('Time Sheet KN'!BP44-'Time Sheet KN'!BO44)*24</f>
        <v>5.0000000000000009</v>
      </c>
      <c r="BO44" s="104">
        <f>VALUE('Time Sheet KN'!BR44-'Time Sheet KN'!BQ44)*24</f>
        <v>0</v>
      </c>
      <c r="BP44" s="105">
        <f t="shared" si="116"/>
        <v>10</v>
      </c>
      <c r="BQ44" s="5">
        <f t="shared" si="117"/>
        <v>0</v>
      </c>
      <c r="BR44" s="5"/>
      <c r="BS44" s="5">
        <f>LOOKUP(BS$6,'Daily Absent'!$O$6:$AX$6,'Daily Absent'!$O44:$AX44)</f>
        <v>1</v>
      </c>
      <c r="BT44" s="104">
        <f>VALUE('Time Sheet KN'!BU44-'Time Sheet KN'!BT44)*24</f>
        <v>5</v>
      </c>
      <c r="BU44" s="104">
        <f>VALUE('Time Sheet KN'!BW44-'Time Sheet KN'!BV44)*24</f>
        <v>5.0000000000000009</v>
      </c>
      <c r="BV44" s="104">
        <f>VALUE('Time Sheet KN'!BY44-'Time Sheet KN'!BX44)*24</f>
        <v>0</v>
      </c>
      <c r="BW44" s="105">
        <f t="shared" si="118"/>
        <v>10</v>
      </c>
      <c r="BX44" s="5">
        <f t="shared" si="119"/>
        <v>0</v>
      </c>
      <c r="BY44" s="5"/>
      <c r="BZ44" s="5">
        <f>LOOKUP(BZ$6,'Daily Absent'!$O$6:$AX$6,'Daily Absent'!$O44:$AX44)</f>
        <v>1</v>
      </c>
      <c r="CA44" s="104">
        <f>VALUE('Time Sheet KN'!CB44-'Time Sheet KN'!CA44)*24</f>
        <v>5</v>
      </c>
      <c r="CB44" s="104">
        <f>VALUE('Time Sheet KN'!CD44-'Time Sheet KN'!CC44)*24</f>
        <v>5.0000000000000009</v>
      </c>
      <c r="CC44" s="104">
        <f>VALUE('Time Sheet KN'!CF44-'Time Sheet KN'!CE44)*24</f>
        <v>0</v>
      </c>
      <c r="CD44" s="105">
        <f t="shared" si="120"/>
        <v>10</v>
      </c>
      <c r="CE44" s="5">
        <f t="shared" si="121"/>
        <v>0</v>
      </c>
      <c r="CF44" s="5"/>
      <c r="CG44" s="5">
        <f>LOOKUP(CG$6,'Daily Absent'!$O$6:$AX$6,'Daily Absent'!$O44:$AX44)</f>
        <v>1</v>
      </c>
      <c r="CH44" s="104">
        <f>VALUE('Time Sheet KN'!CI44-'Time Sheet KN'!CH44)*24</f>
        <v>5</v>
      </c>
      <c r="CI44" s="104">
        <f>VALUE('Time Sheet KN'!CK44-'Time Sheet KN'!CJ44)*24</f>
        <v>5.0000000000000009</v>
      </c>
      <c r="CJ44" s="104">
        <f>VALUE('Time Sheet KN'!CM44-'Time Sheet KN'!CL44)*24</f>
        <v>3</v>
      </c>
      <c r="CK44" s="105">
        <f t="shared" si="122"/>
        <v>10</v>
      </c>
      <c r="CL44" s="5">
        <f t="shared" si="123"/>
        <v>3</v>
      </c>
      <c r="CM44" s="5"/>
      <c r="CN44" s="5">
        <f>LOOKUP(CN$6,'Daily Absent'!$O$6:$AX$6,'Daily Absent'!$O44:$AX44)</f>
        <v>1</v>
      </c>
      <c r="CO44" s="104">
        <f>VALUE('Time Sheet KN'!CP44-'Time Sheet KN'!CO44)*24</f>
        <v>5</v>
      </c>
      <c r="CP44" s="104">
        <f>VALUE('Time Sheet KN'!CR44-'Time Sheet KN'!CQ44)*24</f>
        <v>4.0000000000000018</v>
      </c>
      <c r="CQ44" s="104">
        <f>VALUE('Time Sheet KN'!CT44-'Time Sheet KN'!CS44)*24</f>
        <v>0</v>
      </c>
      <c r="CR44" s="105">
        <f t="shared" si="124"/>
        <v>9</v>
      </c>
      <c r="CS44" s="5">
        <f t="shared" si="125"/>
        <v>1.7763568394002505E-15</v>
      </c>
      <c r="CT44" s="5"/>
      <c r="CU44" s="5">
        <f>LOOKUP(CU$6,'Daily Absent'!$O$6:$AX$6,'Daily Absent'!$O44:$AX44)</f>
        <v>1</v>
      </c>
      <c r="CV44" s="104">
        <f>VALUE('Time Sheet KN'!CW44-'Time Sheet KN'!CV44)*24</f>
        <v>4</v>
      </c>
      <c r="CW44" s="104">
        <f>VALUE('Time Sheet KN'!CY44-'Time Sheet KN'!CX44)*24</f>
        <v>3</v>
      </c>
      <c r="CX44" s="104">
        <f>VALUE('Time Sheet KN'!DA44-'Time Sheet KN'!CZ44)*24</f>
        <v>0</v>
      </c>
      <c r="CY44" s="105">
        <f t="shared" si="126"/>
        <v>0</v>
      </c>
      <c r="CZ44" s="5">
        <f t="shared" si="127"/>
        <v>7</v>
      </c>
      <c r="DA44" s="5"/>
      <c r="DB44" s="5">
        <f>LOOKUP(DB$6,'Daily Absent'!$O$6:$AX$6,'Daily Absent'!$O44:$AX44)</f>
        <v>1</v>
      </c>
      <c r="DC44" s="104">
        <f>VALUE('Time Sheet KN'!DD44-'Time Sheet KN'!DC44)*24</f>
        <v>5</v>
      </c>
      <c r="DD44" s="104">
        <f>VALUE('Time Sheet KN'!DF44-'Time Sheet KN'!DE44)*24</f>
        <v>5.0000000000000009</v>
      </c>
      <c r="DE44" s="104">
        <f>VALUE('Time Sheet KN'!DH44-'Time Sheet KN'!DG44)*24</f>
        <v>3</v>
      </c>
      <c r="DF44" s="105">
        <f t="shared" si="128"/>
        <v>10</v>
      </c>
      <c r="DG44" s="5">
        <f t="shared" si="129"/>
        <v>3</v>
      </c>
      <c r="DH44" s="5"/>
      <c r="DI44" s="5">
        <f>LOOKUP(DI$6,'Daily Absent'!$O$6:$AX$6,'Daily Absent'!$O44:$AX44)</f>
        <v>1</v>
      </c>
      <c r="DJ44" s="104">
        <f>VALUE('Time Sheet KN'!DK44-'Time Sheet KN'!DJ44)*24</f>
        <v>5</v>
      </c>
      <c r="DK44" s="104">
        <f>VALUE('Time Sheet KN'!DM44-'Time Sheet KN'!DL44)*24</f>
        <v>5.0000000000000009</v>
      </c>
      <c r="DL44" s="104">
        <f>VALUE('Time Sheet KN'!DO44-'Time Sheet KN'!DN44)*24</f>
        <v>0</v>
      </c>
      <c r="DM44" s="105">
        <f t="shared" si="130"/>
        <v>10</v>
      </c>
      <c r="DN44" s="5">
        <f t="shared" si="131"/>
        <v>0</v>
      </c>
      <c r="DO44" s="5"/>
      <c r="DP44" s="5">
        <f>LOOKUP(DP$6,'Daily Absent'!$O$6:$AX$6,'Daily Absent'!$O44:$AX44)</f>
        <v>1</v>
      </c>
      <c r="DQ44" s="104">
        <f>VALUE('Time Sheet KN'!DR44-'Time Sheet KN'!DQ44)*24</f>
        <v>5</v>
      </c>
      <c r="DR44" s="104">
        <f>VALUE('Time Sheet KN'!DT44-'Time Sheet KN'!DS44)*24</f>
        <v>5.0000000000000009</v>
      </c>
      <c r="DS44" s="104">
        <f>VALUE('Time Sheet KN'!DV44-'Time Sheet KN'!DU44)*24</f>
        <v>0</v>
      </c>
      <c r="DT44" s="105">
        <f t="shared" si="132"/>
        <v>10</v>
      </c>
      <c r="DU44" s="5">
        <f t="shared" si="133"/>
        <v>0</v>
      </c>
      <c r="DV44" s="5"/>
      <c r="DW44" s="5">
        <f>LOOKUP(DW$6,'Daily Absent'!$O$6:$AX$6,'Daily Absent'!$O44:$AX44)</f>
        <v>1</v>
      </c>
      <c r="DX44" s="104">
        <f>VALUE('Time Sheet KN'!DY44-'Time Sheet KN'!DX44)*24</f>
        <v>5</v>
      </c>
      <c r="DY44" s="104">
        <f>VALUE('Time Sheet KN'!EA44-'Time Sheet KN'!DZ44)*24</f>
        <v>5.0000000000000009</v>
      </c>
      <c r="DZ44" s="104">
        <f>VALUE('Time Sheet KN'!EC44-'Time Sheet KN'!EB44)*24</f>
        <v>0</v>
      </c>
      <c r="EA44" s="105">
        <f t="shared" si="134"/>
        <v>10</v>
      </c>
      <c r="EB44" s="5">
        <f t="shared" si="135"/>
        <v>0</v>
      </c>
      <c r="EC44" s="5"/>
      <c r="ED44" s="5">
        <f>LOOKUP(ED$6,'Daily Absent'!$O$6:$AX$6,'Daily Absent'!$O44:$AX44)</f>
        <v>1</v>
      </c>
      <c r="EE44" s="104">
        <f>VALUE('Time Sheet KN'!EF44-'Time Sheet KN'!EE44)*24</f>
        <v>5</v>
      </c>
      <c r="EF44" s="104">
        <f>VALUE('Time Sheet KN'!EH44-'Time Sheet KN'!EG44)*24</f>
        <v>5.0000000000000009</v>
      </c>
      <c r="EG44" s="104">
        <f>VALUE('Time Sheet KN'!EJ44-'Time Sheet KN'!EI44)*24</f>
        <v>3</v>
      </c>
      <c r="EH44" s="105">
        <f t="shared" si="136"/>
        <v>10</v>
      </c>
      <c r="EI44" s="5">
        <f t="shared" si="137"/>
        <v>3</v>
      </c>
      <c r="EJ44" s="5"/>
      <c r="EK44" s="5">
        <f>LOOKUP(EK$6,'Daily Absent'!$O$6:$AX$6,'Daily Absent'!$O44:$AX44)</f>
        <v>1</v>
      </c>
      <c r="EL44" s="104">
        <f>VALUE('Time Sheet KN'!EM44-'Time Sheet KN'!EL44)*24</f>
        <v>5</v>
      </c>
      <c r="EM44" s="104">
        <f>VALUE('Time Sheet KN'!EO44-'Time Sheet KN'!EN44)*24</f>
        <v>5.0000000000000009</v>
      </c>
      <c r="EN44" s="104">
        <f>VALUE('Time Sheet KN'!EQ44-'Time Sheet KN'!EP44)*24</f>
        <v>0</v>
      </c>
      <c r="EO44" s="105">
        <f t="shared" si="138"/>
        <v>9</v>
      </c>
      <c r="EP44" s="5">
        <f t="shared" si="139"/>
        <v>1</v>
      </c>
      <c r="EQ44" s="5"/>
      <c r="ER44" s="5">
        <f>LOOKUP(ER$6,'Daily Absent'!$O$6:$AX$6,'Daily Absent'!$O44:$AX44)</f>
        <v>0</v>
      </c>
      <c r="ES44" s="104">
        <f>VALUE('Time Sheet KN'!ET44-'Time Sheet KN'!ES44)*24</f>
        <v>0</v>
      </c>
      <c r="ET44" s="104">
        <f>VALUE('Time Sheet KN'!EV44-'Time Sheet KN'!EU44)*24</f>
        <v>0</v>
      </c>
      <c r="EU44" s="104">
        <f>VALUE('Time Sheet KN'!EX44-'Time Sheet KN'!EW44)*24</f>
        <v>0</v>
      </c>
      <c r="EV44" s="105">
        <f t="shared" si="140"/>
        <v>0</v>
      </c>
      <c r="EW44" s="5">
        <f t="shared" si="141"/>
        <v>0</v>
      </c>
      <c r="EX44" s="5"/>
      <c r="EY44" s="5">
        <f>LOOKUP(EY$6,'Daily Absent'!$O$6:$AX$6,'Daily Absent'!$O44:$AX44)</f>
        <v>1</v>
      </c>
      <c r="EZ44" s="104">
        <f>VALUE('Time Sheet KN'!FA44-'Time Sheet KN'!EZ44)*24</f>
        <v>5</v>
      </c>
      <c r="FA44" s="104">
        <f>VALUE('Time Sheet KN'!FC44-'Time Sheet KN'!FB44)*24</f>
        <v>5.0000000000000009</v>
      </c>
      <c r="FB44" s="104">
        <f>VALUE('Time Sheet KN'!FE44-'Time Sheet KN'!FD44)*24</f>
        <v>3</v>
      </c>
      <c r="FC44" s="105">
        <f t="shared" si="142"/>
        <v>10</v>
      </c>
      <c r="FD44" s="5">
        <f t="shared" si="143"/>
        <v>3</v>
      </c>
      <c r="FE44" s="5"/>
      <c r="FF44" s="5">
        <f>LOOKUP(FF$6,'Daily Absent'!$O$6:$AX$6,'Daily Absent'!$O44:$AX44)</f>
        <v>1</v>
      </c>
      <c r="FG44" s="104">
        <f>VALUE('Time Sheet KN'!FH44-'Time Sheet KN'!FG44)*24</f>
        <v>0</v>
      </c>
      <c r="FH44" s="104">
        <f>VALUE('Time Sheet KN'!FJ44-'Time Sheet KN'!FI44)*24</f>
        <v>0</v>
      </c>
      <c r="FI44" s="104">
        <f>VALUE('Time Sheet KN'!FL44-'Time Sheet KN'!FK44)*24</f>
        <v>0</v>
      </c>
      <c r="FJ44" s="105">
        <f t="shared" si="144"/>
        <v>0</v>
      </c>
      <c r="FK44" s="5">
        <f t="shared" si="145"/>
        <v>0</v>
      </c>
      <c r="FL44" s="5"/>
      <c r="FM44" s="5">
        <f>LOOKUP(FM$6,'Daily Absent'!$O$6:$AX$6,'Daily Absent'!$O44:$AX44)</f>
        <v>0</v>
      </c>
      <c r="FN44" s="104">
        <f>VALUE('Time Sheet KN'!FO44-'Time Sheet KN'!FN44)*24</f>
        <v>0</v>
      </c>
      <c r="FO44" s="104">
        <f>VALUE('Time Sheet KN'!FQ44-'Time Sheet KN'!FP44)*24</f>
        <v>0</v>
      </c>
      <c r="FP44" s="104">
        <f>VALUE('Time Sheet KN'!FS44-'Time Sheet KN'!FR44)*24</f>
        <v>0</v>
      </c>
      <c r="FQ44" s="105">
        <f t="shared" si="146"/>
        <v>0</v>
      </c>
      <c r="FR44" s="5">
        <f t="shared" si="147"/>
        <v>0</v>
      </c>
      <c r="FS44" s="5"/>
      <c r="FT44" s="5">
        <f>LOOKUP(FT$6,'Daily Absent'!$O$6:$AX$6,'Daily Absent'!$O44:$AX44)</f>
        <v>0</v>
      </c>
      <c r="FU44" s="104">
        <f>VALUE('Time Sheet KN'!FV44-'Time Sheet KN'!FU44)*24</f>
        <v>0</v>
      </c>
      <c r="FV44" s="104">
        <f>VALUE('Time Sheet KN'!FX44-'Time Sheet KN'!FW44)*24</f>
        <v>0</v>
      </c>
      <c r="FW44" s="104">
        <f>VALUE('Time Sheet KN'!FZ44-'Time Sheet KN'!FY44)*24</f>
        <v>0</v>
      </c>
      <c r="FX44" s="105">
        <f t="shared" si="148"/>
        <v>0</v>
      </c>
      <c r="FY44" s="5">
        <f t="shared" si="149"/>
        <v>0</v>
      </c>
      <c r="FZ44" s="5"/>
      <c r="GA44" s="5">
        <f>LOOKUP(GA$6,'Daily Absent'!$O$6:$AX$6,'Daily Absent'!$O44:$AX44)</f>
        <v>0</v>
      </c>
      <c r="GB44" s="104">
        <f>VALUE('Time Sheet KN'!GC44-'Time Sheet KN'!GB44)*24</f>
        <v>0</v>
      </c>
      <c r="GC44" s="104">
        <f>VALUE('Time Sheet KN'!GE44-'Time Sheet KN'!GD44)*24</f>
        <v>0</v>
      </c>
      <c r="GD44" s="104">
        <f>VALUE('Time Sheet KN'!GG44-'Time Sheet KN'!GF44)*24</f>
        <v>0</v>
      </c>
      <c r="GE44" s="105">
        <f t="shared" si="150"/>
        <v>0</v>
      </c>
      <c r="GF44" s="5">
        <f t="shared" si="151"/>
        <v>0</v>
      </c>
      <c r="GG44" s="5"/>
      <c r="GH44" s="5">
        <f>LOOKUP(GH$6,'Daily Absent'!$O$6:$AX$6,'Daily Absent'!$O44:$AX44)</f>
        <v>0</v>
      </c>
      <c r="GI44" s="104">
        <f>VALUE('Time Sheet KN'!GJ44-'Time Sheet KN'!GI44)*24</f>
        <v>0</v>
      </c>
      <c r="GJ44" s="104">
        <f>VALUE('Time Sheet KN'!GL44-'Time Sheet KN'!GK44)*24</f>
        <v>0</v>
      </c>
      <c r="GK44" s="104">
        <f>VALUE('Time Sheet KN'!GN44-'Time Sheet KN'!GM44)*24</f>
        <v>0</v>
      </c>
      <c r="GL44" s="105">
        <f t="shared" si="152"/>
        <v>0</v>
      </c>
      <c r="GM44" s="5">
        <f t="shared" si="153"/>
        <v>0</v>
      </c>
      <c r="GN44" s="5"/>
      <c r="GO44" s="5">
        <f>LOOKUP(GO$6,'Daily Absent'!$O$6:$AX$6,'Daily Absent'!$O44:$AX44)</f>
        <v>0</v>
      </c>
      <c r="GP44" s="104">
        <f>VALUE('Time Sheet KN'!GQ44-'Time Sheet KN'!GP44)*24</f>
        <v>0</v>
      </c>
      <c r="GQ44" s="104">
        <f>VALUE('Time Sheet KN'!GS44-'Time Sheet KN'!GR44)*24</f>
        <v>0</v>
      </c>
      <c r="GR44" s="104">
        <f>VALUE('Time Sheet KN'!GU44-'Time Sheet KN'!GT44)*24</f>
        <v>0</v>
      </c>
      <c r="GS44" s="105">
        <f t="shared" si="154"/>
        <v>0</v>
      </c>
      <c r="GT44" s="5">
        <f t="shared" si="155"/>
        <v>0</v>
      </c>
      <c r="GU44" s="5"/>
      <c r="GV44" s="5">
        <f>LOOKUP(GV$6,'Daily Absent'!$O$6:$AX$6,'Daily Absent'!$O44:$AX44)</f>
        <v>0</v>
      </c>
      <c r="GW44" s="104">
        <f>VALUE('Time Sheet KN'!GX44-'Time Sheet KN'!GW44)*24</f>
        <v>0</v>
      </c>
      <c r="GX44" s="104">
        <f>VALUE('Time Sheet KN'!GZ44-'Time Sheet KN'!GY44)*24</f>
        <v>0</v>
      </c>
      <c r="GY44" s="104">
        <f>VALUE('Time Sheet KN'!HB44-'Time Sheet KN'!HA44)*24</f>
        <v>0</v>
      </c>
      <c r="GZ44" s="105">
        <f t="shared" si="156"/>
        <v>0</v>
      </c>
      <c r="HA44" s="5">
        <f t="shared" si="157"/>
        <v>0</v>
      </c>
      <c r="HB44" s="5"/>
      <c r="HC44" s="5">
        <f>LOOKUP(HC$6,'Daily Absent'!$O$6:$AX$6,'Daily Absent'!$O44:$AX44)</f>
        <v>0</v>
      </c>
      <c r="HD44" s="104">
        <f>VALUE('Time Sheet KN'!HE44-'Time Sheet KN'!HD44)*24</f>
        <v>0</v>
      </c>
      <c r="HE44" s="104">
        <f>VALUE('Time Sheet KN'!HG44-'Time Sheet KN'!HF44)*24</f>
        <v>0</v>
      </c>
      <c r="HF44" s="104">
        <f>VALUE('Time Sheet KN'!HI44-'Time Sheet KN'!HH44)*24</f>
        <v>0</v>
      </c>
      <c r="HG44" s="105">
        <f t="shared" si="158"/>
        <v>0</v>
      </c>
      <c r="HH44" s="5">
        <f t="shared" si="159"/>
        <v>0</v>
      </c>
      <c r="HI44" s="5"/>
      <c r="HJ44" s="5">
        <f>LOOKUP(HJ$6,'Daily Absent'!$O$6:$AX$6,'Daily Absent'!$O44:$AX44)</f>
        <v>0</v>
      </c>
      <c r="HK44" s="104">
        <f>VALUE('Time Sheet KN'!HL44-'Time Sheet KN'!HK44)*24</f>
        <v>0</v>
      </c>
      <c r="HL44" s="104">
        <f>VALUE('Time Sheet KN'!HN44-'Time Sheet KN'!HM44)*24</f>
        <v>0</v>
      </c>
      <c r="HM44" s="104">
        <f>VALUE('Time Sheet KN'!HP44-'Time Sheet KN'!HO44)*24</f>
        <v>0</v>
      </c>
      <c r="HN44" s="105">
        <f t="shared" si="160"/>
        <v>0</v>
      </c>
      <c r="HO44" s="5">
        <f t="shared" si="161"/>
        <v>0</v>
      </c>
      <c r="HP44" s="5"/>
      <c r="HQ44" s="5">
        <f>LOOKUP(HQ$6,'Daily Absent'!$O$6:$AX$6,'Daily Absent'!$O44:$AX44)</f>
        <v>0</v>
      </c>
      <c r="HR44" s="104">
        <f>VALUE('Time Sheet KN'!HS44-'Time Sheet KN'!HR44)*24</f>
        <v>0</v>
      </c>
      <c r="HS44" s="104">
        <f>VALUE('Time Sheet KN'!HU44-'Time Sheet KN'!HT44)*24</f>
        <v>0</v>
      </c>
      <c r="HT44" s="104">
        <f>VALUE('Time Sheet KN'!HW44-'Time Sheet KN'!HV44)*24</f>
        <v>0</v>
      </c>
      <c r="HU44" s="105">
        <f t="shared" si="162"/>
        <v>0</v>
      </c>
      <c r="HV44" s="5">
        <f t="shared" si="163"/>
        <v>0</v>
      </c>
      <c r="HW44" s="5"/>
      <c r="HX44" s="5">
        <f>LOOKUP(HX$6,'Daily Absent'!$O$6:$AX$6,'Daily Absent'!$O44:$AX44)</f>
        <v>0</v>
      </c>
      <c r="HY44" s="104">
        <f>VALUE('Time Sheet KN'!HZ44-'Time Sheet KN'!HY44)*24</f>
        <v>0</v>
      </c>
      <c r="HZ44" s="104">
        <f>VALUE('Time Sheet KN'!IB44-'Time Sheet KN'!IA44)*24</f>
        <v>0</v>
      </c>
      <c r="IA44" s="104">
        <f>VALUE('Time Sheet KN'!ID44-'Time Sheet KN'!IC44)*24</f>
        <v>0</v>
      </c>
      <c r="IB44" s="105">
        <f t="shared" si="164"/>
        <v>0</v>
      </c>
      <c r="IC44" s="5">
        <f t="shared" si="165"/>
        <v>0</v>
      </c>
      <c r="ID44" s="5"/>
      <c r="IE44" s="5">
        <f>LOOKUP(IE$6,'Daily Absent'!$O$6:$AX$6,'Daily Absent'!$O44:$AX44)</f>
        <v>0</v>
      </c>
      <c r="IF44" s="104">
        <f>VALUE('Time Sheet KN'!IG44-'Time Sheet KN'!IF44)*24</f>
        <v>0</v>
      </c>
      <c r="IG44" s="104">
        <f>VALUE('Time Sheet KN'!II44-'Time Sheet KN'!IH44)*24</f>
        <v>0</v>
      </c>
      <c r="IH44" s="104">
        <f>VALUE('Time Sheet KN'!IK44-'Time Sheet KN'!IJ44)*24</f>
        <v>0</v>
      </c>
      <c r="II44" s="105">
        <f t="shared" si="166"/>
        <v>0</v>
      </c>
      <c r="IJ44" s="5">
        <f t="shared" si="167"/>
        <v>0</v>
      </c>
      <c r="IK44" s="5"/>
      <c r="IL44" s="5">
        <f>LOOKUP(IL$6,'Daily Absent'!$O$6:$AX$6,'Daily Absent'!$O44:$AX44)</f>
        <v>0</v>
      </c>
      <c r="IM44" s="104">
        <f>VALUE('Time Sheet KN'!IN44-'Time Sheet KN'!IM44)*24</f>
        <v>0</v>
      </c>
      <c r="IN44" s="104">
        <f>VALUE('Time Sheet KN'!IP44-'Time Sheet KN'!IO44)*24</f>
        <v>0</v>
      </c>
      <c r="IO44" s="104">
        <f>VALUE('Time Sheet KN'!IR44-'Time Sheet KN'!IQ44)*24</f>
        <v>0</v>
      </c>
      <c r="IP44" s="105">
        <f t="shared" si="168"/>
        <v>0</v>
      </c>
      <c r="IQ44" s="5">
        <f t="shared" si="169"/>
        <v>0</v>
      </c>
      <c r="IR44" s="5"/>
      <c r="IS44" s="5">
        <f>LOOKUP(IS$6,'Daily Absent'!$O$6:$AX$6,'Daily Absent'!$O44:$AX44)</f>
        <v>0</v>
      </c>
      <c r="IT44" s="104">
        <f>VALUE('Time Sheet KN'!IU44-'Time Sheet KN'!IT44)*24</f>
        <v>0</v>
      </c>
      <c r="IU44" s="104">
        <f>VALUE('Time Sheet KN'!IW44-'Time Sheet KN'!IV44)*24</f>
        <v>0</v>
      </c>
      <c r="IV44" s="104">
        <f>VALUE('Time Sheet KN'!IY44-'Time Sheet KN'!IX44)*24</f>
        <v>0</v>
      </c>
      <c r="IW44" s="105">
        <f t="shared" si="170"/>
        <v>0</v>
      </c>
      <c r="IX44" s="5">
        <f t="shared" si="171"/>
        <v>0</v>
      </c>
      <c r="IY44" s="5"/>
      <c r="IZ44" s="5">
        <f>LOOKUP(IZ$6,'Daily Absent'!$O$6:$AX$6,'Daily Absent'!$O44:$AX44)</f>
        <v>0</v>
      </c>
      <c r="JA44" s="104">
        <f>VALUE('Time Sheet KN'!JB44-'Time Sheet KN'!JA44)*24</f>
        <v>0</v>
      </c>
      <c r="JB44" s="104">
        <f>VALUE('Time Sheet KN'!JD44-'Time Sheet KN'!JC44)*24</f>
        <v>0</v>
      </c>
      <c r="JC44" s="104">
        <f>VALUE('Time Sheet KN'!JF44-'Time Sheet KN'!JE44)*24</f>
        <v>0</v>
      </c>
      <c r="JD44" s="105">
        <f t="shared" si="172"/>
        <v>0</v>
      </c>
      <c r="JE44" s="5">
        <f t="shared" si="173"/>
        <v>0</v>
      </c>
      <c r="JF44" s="5"/>
    </row>
    <row r="45" spans="1:266" ht="20" customHeight="1">
      <c r="A45" s="54">
        <f>IF('Master MP Status'!A45&gt;0,'Master MP Status'!A45,"")</f>
        <v>37</v>
      </c>
      <c r="B45" s="5" t="str">
        <f>IF(ISTEXT('Master MP Status'!B45),'Master MP Status'!B45,"")</f>
        <v>DIRECT</v>
      </c>
      <c r="C45" s="153" t="str">
        <f>IF(OR(ISTEXT('Master MP Status'!C45),'Master MP Status'!C45&gt;0),'Master MP Status'!C45,"")</f>
        <v>B230025</v>
      </c>
      <c r="D45" s="154" t="str">
        <f>IF(OR(ISTEXT('Master MP Status'!D45),'Master MP Status'!D45&gt;0),'Master MP Status'!D45,"")</f>
        <v>B230025</v>
      </c>
      <c r="E45" s="5" t="str">
        <f>IF(ISTEXT('Master MP Status'!E45),'Master MP Status'!E45,"")</f>
        <v>NURUL ALAM</v>
      </c>
      <c r="F45" s="5" t="str">
        <f>IF(ISTEXT('Master MP Status'!F45),'Master MP Status'!F45,"")</f>
        <v/>
      </c>
      <c r="G45" s="5" t="str">
        <f>IF(ISTEXT('Master MP Status'!G45),'Master MP Status'!G45,"")</f>
        <v>Cilegon</v>
      </c>
      <c r="H45" s="5" t="str">
        <f>IF(ISTEXT('Master MP Status'!H45),'Master MP Status'!H45,"")</f>
        <v>MURSID</v>
      </c>
      <c r="I45" s="5" t="str">
        <f>IF(ISTEXT('Master MP Status'!I45),'Master MP Status'!I45,"")</f>
        <v>Welder CS</v>
      </c>
      <c r="J45" s="5" t="str">
        <f>IF(ISTEXT('Master MP Status'!J45),'Master MP Status'!J45,"")</f>
        <v>Welder CS</v>
      </c>
      <c r="K45" s="9">
        <f>IF(OR('Master MP Status'!K45=0,'Master MP Status'!K45=""),"",'Master MP Status'!K45)</f>
        <v>45146</v>
      </c>
      <c r="L45" s="9">
        <f>IF(OR('Master MP Status'!L45=0,'Master MP Status'!L45=""),"",'Master MP Status'!L45)</f>
        <v>45019</v>
      </c>
      <c r="M45" s="9" t="str">
        <f>IF(OR('Master MP Status'!M45=0,'Master MP Status'!M45=""),"",'Master MP Status'!M45)</f>
        <v/>
      </c>
      <c r="N45" s="5" t="str">
        <f>IF(ISTEXT('Master MP Status'!N45),'Master MP Status'!N45,"")</f>
        <v/>
      </c>
      <c r="O45" s="5">
        <f>LOOKUP(O$6,'Daily Absent'!$O$6:$AX$6,'Daily Absent'!$O45:$AX45)</f>
        <v>1</v>
      </c>
      <c r="P45" s="104">
        <f>VALUE('Time Sheet KN'!Q45-'Time Sheet KN'!P45)*24</f>
        <v>5</v>
      </c>
      <c r="Q45" s="104">
        <f>VALUE('Time Sheet KN'!S45-'Time Sheet KN'!R45)*24</f>
        <v>5.0000000000000009</v>
      </c>
      <c r="R45" s="104">
        <f>VALUE('Time Sheet KN'!U45-'Time Sheet KN'!T45)*24</f>
        <v>0</v>
      </c>
      <c r="S45" s="105">
        <f t="shared" si="102"/>
        <v>10</v>
      </c>
      <c r="T45" s="5">
        <f t="shared" si="103"/>
        <v>0</v>
      </c>
      <c r="U45" s="5"/>
      <c r="V45" s="5">
        <f>LOOKUP(V$6,'Daily Absent'!$O$6:$AX$6,'Daily Absent'!$O45:$AX45)</f>
        <v>1</v>
      </c>
      <c r="W45" s="104">
        <f>VALUE('Time Sheet KN'!X45-'Time Sheet KN'!W45)*24</f>
        <v>5</v>
      </c>
      <c r="X45" s="104">
        <f>VALUE('Time Sheet KN'!Z45-'Time Sheet KN'!Y45)*24</f>
        <v>5.0000000000000009</v>
      </c>
      <c r="Y45" s="104">
        <f>VALUE('Time Sheet KN'!AB45-'Time Sheet KN'!AA45)*24</f>
        <v>0</v>
      </c>
      <c r="Z45" s="105">
        <f t="shared" si="104"/>
        <v>10</v>
      </c>
      <c r="AA45" s="5">
        <f t="shared" si="105"/>
        <v>0</v>
      </c>
      <c r="AB45" s="5"/>
      <c r="AC45" s="5">
        <f>LOOKUP(AC$6,'Daily Absent'!$O$6:$AX$6,'Daily Absent'!$O45:$AX45)</f>
        <v>1</v>
      </c>
      <c r="AD45" s="104">
        <f>VALUE('Time Sheet KN'!AE45-'Time Sheet KN'!AD45)*24</f>
        <v>5</v>
      </c>
      <c r="AE45" s="104">
        <f>VALUE('Time Sheet KN'!AG45-'Time Sheet KN'!AF45)*24</f>
        <v>5.0000000000000009</v>
      </c>
      <c r="AF45" s="104">
        <f>VALUE('Time Sheet KN'!AI45-'Time Sheet KN'!AH45)*24</f>
        <v>0</v>
      </c>
      <c r="AG45" s="105">
        <f t="shared" si="106"/>
        <v>10</v>
      </c>
      <c r="AH45" s="5">
        <f t="shared" si="107"/>
        <v>0</v>
      </c>
      <c r="AI45" s="5"/>
      <c r="AJ45" s="5">
        <f>LOOKUP(AJ$6,'Daily Absent'!$O$6:$AX$6,'Daily Absent'!$O45:$AX45)</f>
        <v>1</v>
      </c>
      <c r="AK45" s="104">
        <f>VALUE('Time Sheet KN'!AL45-'Time Sheet KN'!AK45)*24</f>
        <v>5</v>
      </c>
      <c r="AL45" s="104">
        <f>VALUE('Time Sheet KN'!AN45-'Time Sheet KN'!AM45)*24</f>
        <v>5.0000000000000009</v>
      </c>
      <c r="AM45" s="104">
        <f>VALUE('Time Sheet KN'!AP45-'Time Sheet KN'!AO45)*24</f>
        <v>0</v>
      </c>
      <c r="AN45" s="105">
        <f t="shared" si="108"/>
        <v>10</v>
      </c>
      <c r="AO45" s="5">
        <f t="shared" si="109"/>
        <v>0</v>
      </c>
      <c r="AP45" s="5"/>
      <c r="AQ45" s="5">
        <f>LOOKUP(AQ$6,'Daily Absent'!$O$6:$AX$6,'Daily Absent'!$O45:$AX45)</f>
        <v>1</v>
      </c>
      <c r="AR45" s="104">
        <f>VALUE('Time Sheet KN'!AS45-'Time Sheet KN'!AR45)*24</f>
        <v>5</v>
      </c>
      <c r="AS45" s="104">
        <f>VALUE('Time Sheet KN'!AU45-'Time Sheet KN'!AT45)*24</f>
        <v>4.0000000000000018</v>
      </c>
      <c r="AT45" s="104">
        <f>VALUE('Time Sheet KN'!AW45-'Time Sheet KN'!AV45)*24</f>
        <v>0</v>
      </c>
      <c r="AU45" s="105">
        <f t="shared" si="110"/>
        <v>9</v>
      </c>
      <c r="AV45" s="5">
        <f t="shared" si="111"/>
        <v>1.7763568394002505E-15</v>
      </c>
      <c r="AW45" s="5"/>
      <c r="AX45" s="5">
        <f>LOOKUP(AX$6,'Daily Absent'!$O$6:$AX$6,'Daily Absent'!$O45:$AX45)</f>
        <v>1</v>
      </c>
      <c r="AY45" s="104">
        <f>VALUE('Time Sheet KN'!AZ45-'Time Sheet KN'!AY45)*24</f>
        <v>4</v>
      </c>
      <c r="AZ45" s="104">
        <f>VALUE('Time Sheet KN'!BB45-'Time Sheet KN'!BA45)*24</f>
        <v>3</v>
      </c>
      <c r="BA45" s="104">
        <f>VALUE('Time Sheet KN'!BD45-'Time Sheet KN'!BC45)*24</f>
        <v>0</v>
      </c>
      <c r="BB45" s="105">
        <f t="shared" si="112"/>
        <v>0</v>
      </c>
      <c r="BC45" s="5">
        <f t="shared" si="113"/>
        <v>7</v>
      </c>
      <c r="BD45" s="5"/>
      <c r="BE45" s="5">
        <f>LOOKUP(BE$6,'Daily Absent'!$O$6:$AX$6,'Daily Absent'!$O45:$AX45)</f>
        <v>1</v>
      </c>
      <c r="BF45" s="104">
        <f>VALUE('Time Sheet KN'!BG45-'Time Sheet KN'!BF45)*24</f>
        <v>5</v>
      </c>
      <c r="BG45" s="104">
        <f>VALUE('Time Sheet KN'!BI45-'Time Sheet KN'!BH45)*24</f>
        <v>5.0000000000000009</v>
      </c>
      <c r="BH45" s="104">
        <f>VALUE('Time Sheet KN'!BK45-'Time Sheet KN'!BJ45)*24</f>
        <v>0</v>
      </c>
      <c r="BI45" s="105">
        <f t="shared" si="114"/>
        <v>10</v>
      </c>
      <c r="BJ45" s="5">
        <f t="shared" si="115"/>
        <v>0</v>
      </c>
      <c r="BK45" s="5"/>
      <c r="BL45" s="5">
        <f>LOOKUP(BL$6,'Daily Absent'!$O$6:$AX$6,'Daily Absent'!$O45:$AX45)</f>
        <v>1</v>
      </c>
      <c r="BM45" s="104">
        <f>VALUE('Time Sheet KN'!BN45-'Time Sheet KN'!BM45)*24</f>
        <v>5</v>
      </c>
      <c r="BN45" s="104">
        <f>VALUE('Time Sheet KN'!BP45-'Time Sheet KN'!BO45)*24</f>
        <v>5.0000000000000009</v>
      </c>
      <c r="BO45" s="104">
        <f>VALUE('Time Sheet KN'!BR45-'Time Sheet KN'!BQ45)*24</f>
        <v>0</v>
      </c>
      <c r="BP45" s="105">
        <f t="shared" si="116"/>
        <v>10</v>
      </c>
      <c r="BQ45" s="5">
        <f t="shared" si="117"/>
        <v>0</v>
      </c>
      <c r="BR45" s="5"/>
      <c r="BS45" s="5">
        <f>LOOKUP(BS$6,'Daily Absent'!$O$6:$AX$6,'Daily Absent'!$O45:$AX45)</f>
        <v>1</v>
      </c>
      <c r="BT45" s="104">
        <f>VALUE('Time Sheet KN'!BU45-'Time Sheet KN'!BT45)*24</f>
        <v>5</v>
      </c>
      <c r="BU45" s="104">
        <f>VALUE('Time Sheet KN'!BW45-'Time Sheet KN'!BV45)*24</f>
        <v>5.0000000000000009</v>
      </c>
      <c r="BV45" s="104">
        <f>VALUE('Time Sheet KN'!BY45-'Time Sheet KN'!BX45)*24</f>
        <v>0</v>
      </c>
      <c r="BW45" s="105">
        <f t="shared" si="118"/>
        <v>10</v>
      </c>
      <c r="BX45" s="5">
        <f t="shared" si="119"/>
        <v>0</v>
      </c>
      <c r="BY45" s="5"/>
      <c r="BZ45" s="5">
        <f>LOOKUP(BZ$6,'Daily Absent'!$O$6:$AX$6,'Daily Absent'!$O45:$AX45)</f>
        <v>1</v>
      </c>
      <c r="CA45" s="104">
        <f>VALUE('Time Sheet KN'!CB45-'Time Sheet KN'!CA45)*24</f>
        <v>5</v>
      </c>
      <c r="CB45" s="104">
        <f>VALUE('Time Sheet KN'!CD45-'Time Sheet KN'!CC45)*24</f>
        <v>5.0000000000000009</v>
      </c>
      <c r="CC45" s="104">
        <f>VALUE('Time Sheet KN'!CF45-'Time Sheet KN'!CE45)*24</f>
        <v>0</v>
      </c>
      <c r="CD45" s="105">
        <f t="shared" si="120"/>
        <v>10</v>
      </c>
      <c r="CE45" s="5">
        <f t="shared" si="121"/>
        <v>0</v>
      </c>
      <c r="CF45" s="5"/>
      <c r="CG45" s="5">
        <f>LOOKUP(CG$6,'Daily Absent'!$O$6:$AX$6,'Daily Absent'!$O45:$AX45)</f>
        <v>1</v>
      </c>
      <c r="CH45" s="104">
        <f>VALUE('Time Sheet KN'!CI45-'Time Sheet KN'!CH45)*24</f>
        <v>5</v>
      </c>
      <c r="CI45" s="104">
        <f>VALUE('Time Sheet KN'!CK45-'Time Sheet KN'!CJ45)*24</f>
        <v>5.0000000000000009</v>
      </c>
      <c r="CJ45" s="104">
        <f>VALUE('Time Sheet KN'!CM45-'Time Sheet KN'!CL45)*24</f>
        <v>3</v>
      </c>
      <c r="CK45" s="105">
        <f t="shared" si="122"/>
        <v>10</v>
      </c>
      <c r="CL45" s="5">
        <f t="shared" si="123"/>
        <v>3</v>
      </c>
      <c r="CM45" s="5"/>
      <c r="CN45" s="5">
        <f>LOOKUP(CN$6,'Daily Absent'!$O$6:$AX$6,'Daily Absent'!$O45:$AX45)</f>
        <v>1</v>
      </c>
      <c r="CO45" s="104">
        <f>VALUE('Time Sheet KN'!CP45-'Time Sheet KN'!CO45)*24</f>
        <v>5</v>
      </c>
      <c r="CP45" s="104">
        <f>VALUE('Time Sheet KN'!CR45-'Time Sheet KN'!CQ45)*24</f>
        <v>4.0000000000000018</v>
      </c>
      <c r="CQ45" s="104">
        <f>VALUE('Time Sheet KN'!CT45-'Time Sheet KN'!CS45)*24</f>
        <v>0</v>
      </c>
      <c r="CR45" s="105">
        <f t="shared" si="124"/>
        <v>9</v>
      </c>
      <c r="CS45" s="5">
        <f t="shared" si="125"/>
        <v>1.7763568394002505E-15</v>
      </c>
      <c r="CT45" s="5"/>
      <c r="CU45" s="5">
        <f>LOOKUP(CU$6,'Daily Absent'!$O$6:$AX$6,'Daily Absent'!$O45:$AX45)</f>
        <v>1</v>
      </c>
      <c r="CV45" s="104">
        <f>VALUE('Time Sheet KN'!CW45-'Time Sheet KN'!CV45)*24</f>
        <v>4</v>
      </c>
      <c r="CW45" s="104">
        <f>VALUE('Time Sheet KN'!CY45-'Time Sheet KN'!CX45)*24</f>
        <v>3</v>
      </c>
      <c r="CX45" s="104">
        <f>VALUE('Time Sheet KN'!DA45-'Time Sheet KN'!CZ45)*24</f>
        <v>0</v>
      </c>
      <c r="CY45" s="105">
        <f t="shared" si="126"/>
        <v>0</v>
      </c>
      <c r="CZ45" s="5">
        <f t="shared" si="127"/>
        <v>7</v>
      </c>
      <c r="DA45" s="5"/>
      <c r="DB45" s="5">
        <f>LOOKUP(DB$6,'Daily Absent'!$O$6:$AX$6,'Daily Absent'!$O45:$AX45)</f>
        <v>1</v>
      </c>
      <c r="DC45" s="104">
        <f>VALUE('Time Sheet KN'!DD45-'Time Sheet KN'!DC45)*24</f>
        <v>5</v>
      </c>
      <c r="DD45" s="104">
        <f>VALUE('Time Sheet KN'!DF45-'Time Sheet KN'!DE45)*24</f>
        <v>5.0000000000000009</v>
      </c>
      <c r="DE45" s="104">
        <f>VALUE('Time Sheet KN'!DH45-'Time Sheet KN'!DG45)*24</f>
        <v>3</v>
      </c>
      <c r="DF45" s="105">
        <f t="shared" si="128"/>
        <v>10</v>
      </c>
      <c r="DG45" s="5">
        <f t="shared" si="129"/>
        <v>3</v>
      </c>
      <c r="DH45" s="5"/>
      <c r="DI45" s="5">
        <f>LOOKUP(DI$6,'Daily Absent'!$O$6:$AX$6,'Daily Absent'!$O45:$AX45)</f>
        <v>1</v>
      </c>
      <c r="DJ45" s="104">
        <f>VALUE('Time Sheet KN'!DK45-'Time Sheet KN'!DJ45)*24</f>
        <v>5</v>
      </c>
      <c r="DK45" s="104">
        <f>VALUE('Time Sheet KN'!DM45-'Time Sheet KN'!DL45)*24</f>
        <v>5.0000000000000009</v>
      </c>
      <c r="DL45" s="104">
        <f>VALUE('Time Sheet KN'!DO45-'Time Sheet KN'!DN45)*24</f>
        <v>0</v>
      </c>
      <c r="DM45" s="105">
        <f t="shared" si="130"/>
        <v>10</v>
      </c>
      <c r="DN45" s="5">
        <f t="shared" si="131"/>
        <v>0</v>
      </c>
      <c r="DO45" s="5"/>
      <c r="DP45" s="5">
        <f>LOOKUP(DP$6,'Daily Absent'!$O$6:$AX$6,'Daily Absent'!$O45:$AX45)</f>
        <v>1</v>
      </c>
      <c r="DQ45" s="104">
        <f>VALUE('Time Sheet KN'!DR45-'Time Sheet KN'!DQ45)*24</f>
        <v>5</v>
      </c>
      <c r="DR45" s="104">
        <f>VALUE('Time Sheet KN'!DT45-'Time Sheet KN'!DS45)*24</f>
        <v>5.0000000000000009</v>
      </c>
      <c r="DS45" s="104">
        <f>VALUE('Time Sheet KN'!DV45-'Time Sheet KN'!DU45)*24</f>
        <v>0</v>
      </c>
      <c r="DT45" s="105">
        <f t="shared" si="132"/>
        <v>10</v>
      </c>
      <c r="DU45" s="5">
        <f t="shared" si="133"/>
        <v>0</v>
      </c>
      <c r="DV45" s="5"/>
      <c r="DW45" s="5">
        <f>LOOKUP(DW$6,'Daily Absent'!$O$6:$AX$6,'Daily Absent'!$O45:$AX45)</f>
        <v>1</v>
      </c>
      <c r="DX45" s="104">
        <f>VALUE('Time Sheet KN'!DY45-'Time Sheet KN'!DX45)*24</f>
        <v>5</v>
      </c>
      <c r="DY45" s="104">
        <f>VALUE('Time Sheet KN'!EA45-'Time Sheet KN'!DZ45)*24</f>
        <v>5.0000000000000009</v>
      </c>
      <c r="DZ45" s="104">
        <f>VALUE('Time Sheet KN'!EC45-'Time Sheet KN'!EB45)*24</f>
        <v>0</v>
      </c>
      <c r="EA45" s="105">
        <f t="shared" si="134"/>
        <v>10</v>
      </c>
      <c r="EB45" s="5">
        <f t="shared" si="135"/>
        <v>0</v>
      </c>
      <c r="EC45" s="5"/>
      <c r="ED45" s="5">
        <f>LOOKUP(ED$6,'Daily Absent'!$O$6:$AX$6,'Daily Absent'!$O45:$AX45)</f>
        <v>1</v>
      </c>
      <c r="EE45" s="104">
        <f>VALUE('Time Sheet KN'!EF45-'Time Sheet KN'!EE45)*24</f>
        <v>5</v>
      </c>
      <c r="EF45" s="104">
        <f>VALUE('Time Sheet KN'!EH45-'Time Sheet KN'!EG45)*24</f>
        <v>5.0000000000000009</v>
      </c>
      <c r="EG45" s="104">
        <f>VALUE('Time Sheet KN'!EJ45-'Time Sheet KN'!EI45)*24</f>
        <v>3</v>
      </c>
      <c r="EH45" s="105">
        <f t="shared" si="136"/>
        <v>10</v>
      </c>
      <c r="EI45" s="5">
        <f t="shared" si="137"/>
        <v>3</v>
      </c>
      <c r="EJ45" s="5"/>
      <c r="EK45" s="5">
        <f>LOOKUP(EK$6,'Daily Absent'!$O$6:$AX$6,'Daily Absent'!$O45:$AX45)</f>
        <v>1</v>
      </c>
      <c r="EL45" s="104">
        <f>VALUE('Time Sheet KN'!EM45-'Time Sheet KN'!EL45)*24</f>
        <v>5</v>
      </c>
      <c r="EM45" s="104">
        <f>VALUE('Time Sheet KN'!EO45-'Time Sheet KN'!EN45)*24</f>
        <v>5.0000000000000009</v>
      </c>
      <c r="EN45" s="104">
        <f>VALUE('Time Sheet KN'!EQ45-'Time Sheet KN'!EP45)*24</f>
        <v>0</v>
      </c>
      <c r="EO45" s="105">
        <f t="shared" si="138"/>
        <v>9</v>
      </c>
      <c r="EP45" s="5">
        <f t="shared" si="139"/>
        <v>1</v>
      </c>
      <c r="EQ45" s="5"/>
      <c r="ER45" s="5">
        <f>LOOKUP(ER$6,'Daily Absent'!$O$6:$AX$6,'Daily Absent'!$O45:$AX45)</f>
        <v>0</v>
      </c>
      <c r="ES45" s="104">
        <f>VALUE('Time Sheet KN'!ET45-'Time Sheet KN'!ES45)*24</f>
        <v>0</v>
      </c>
      <c r="ET45" s="104">
        <f>VALUE('Time Sheet KN'!EV45-'Time Sheet KN'!EU45)*24</f>
        <v>0</v>
      </c>
      <c r="EU45" s="104">
        <f>VALUE('Time Sheet KN'!EX45-'Time Sheet KN'!EW45)*24</f>
        <v>0</v>
      </c>
      <c r="EV45" s="105">
        <f t="shared" si="140"/>
        <v>0</v>
      </c>
      <c r="EW45" s="5">
        <f t="shared" si="141"/>
        <v>0</v>
      </c>
      <c r="EX45" s="5"/>
      <c r="EY45" s="5">
        <f>LOOKUP(EY$6,'Daily Absent'!$O$6:$AX$6,'Daily Absent'!$O45:$AX45)</f>
        <v>1</v>
      </c>
      <c r="EZ45" s="104">
        <f>VALUE('Time Sheet KN'!FA45-'Time Sheet KN'!EZ45)*24</f>
        <v>5</v>
      </c>
      <c r="FA45" s="104">
        <f>VALUE('Time Sheet KN'!FC45-'Time Sheet KN'!FB45)*24</f>
        <v>5.0000000000000009</v>
      </c>
      <c r="FB45" s="104">
        <f>VALUE('Time Sheet KN'!FE45-'Time Sheet KN'!FD45)*24</f>
        <v>3</v>
      </c>
      <c r="FC45" s="105">
        <f t="shared" si="142"/>
        <v>10</v>
      </c>
      <c r="FD45" s="5">
        <f t="shared" si="143"/>
        <v>3</v>
      </c>
      <c r="FE45" s="5"/>
      <c r="FF45" s="5">
        <f>LOOKUP(FF$6,'Daily Absent'!$O$6:$AX$6,'Daily Absent'!$O45:$AX45)</f>
        <v>1</v>
      </c>
      <c r="FG45" s="104">
        <f>VALUE('Time Sheet KN'!FH45-'Time Sheet KN'!FG45)*24</f>
        <v>0</v>
      </c>
      <c r="FH45" s="104">
        <f>VALUE('Time Sheet KN'!FJ45-'Time Sheet KN'!FI45)*24</f>
        <v>0</v>
      </c>
      <c r="FI45" s="104">
        <f>VALUE('Time Sheet KN'!FL45-'Time Sheet KN'!FK45)*24</f>
        <v>0</v>
      </c>
      <c r="FJ45" s="105">
        <f t="shared" si="144"/>
        <v>0</v>
      </c>
      <c r="FK45" s="5">
        <f t="shared" si="145"/>
        <v>0</v>
      </c>
      <c r="FL45" s="5"/>
      <c r="FM45" s="5">
        <f>LOOKUP(FM$6,'Daily Absent'!$O$6:$AX$6,'Daily Absent'!$O45:$AX45)</f>
        <v>0</v>
      </c>
      <c r="FN45" s="104">
        <f>VALUE('Time Sheet KN'!FO45-'Time Sheet KN'!FN45)*24</f>
        <v>0</v>
      </c>
      <c r="FO45" s="104">
        <f>VALUE('Time Sheet KN'!FQ45-'Time Sheet KN'!FP45)*24</f>
        <v>0</v>
      </c>
      <c r="FP45" s="104">
        <f>VALUE('Time Sheet KN'!FS45-'Time Sheet KN'!FR45)*24</f>
        <v>0</v>
      </c>
      <c r="FQ45" s="105">
        <f t="shared" si="146"/>
        <v>0</v>
      </c>
      <c r="FR45" s="5">
        <f t="shared" si="147"/>
        <v>0</v>
      </c>
      <c r="FS45" s="5"/>
      <c r="FT45" s="5">
        <f>LOOKUP(FT$6,'Daily Absent'!$O$6:$AX$6,'Daily Absent'!$O45:$AX45)</f>
        <v>0</v>
      </c>
      <c r="FU45" s="104">
        <f>VALUE('Time Sheet KN'!FV45-'Time Sheet KN'!FU45)*24</f>
        <v>0</v>
      </c>
      <c r="FV45" s="104">
        <f>VALUE('Time Sheet KN'!FX45-'Time Sheet KN'!FW45)*24</f>
        <v>0</v>
      </c>
      <c r="FW45" s="104">
        <f>VALUE('Time Sheet KN'!FZ45-'Time Sheet KN'!FY45)*24</f>
        <v>0</v>
      </c>
      <c r="FX45" s="105">
        <f t="shared" si="148"/>
        <v>0</v>
      </c>
      <c r="FY45" s="5">
        <f t="shared" si="149"/>
        <v>0</v>
      </c>
      <c r="FZ45" s="5"/>
      <c r="GA45" s="5">
        <f>LOOKUP(GA$6,'Daily Absent'!$O$6:$AX$6,'Daily Absent'!$O45:$AX45)</f>
        <v>0</v>
      </c>
      <c r="GB45" s="104">
        <f>VALUE('Time Sheet KN'!GC45-'Time Sheet KN'!GB45)*24</f>
        <v>0</v>
      </c>
      <c r="GC45" s="104">
        <f>VALUE('Time Sheet KN'!GE45-'Time Sheet KN'!GD45)*24</f>
        <v>0</v>
      </c>
      <c r="GD45" s="104">
        <f>VALUE('Time Sheet KN'!GG45-'Time Sheet KN'!GF45)*24</f>
        <v>0</v>
      </c>
      <c r="GE45" s="105">
        <f t="shared" si="150"/>
        <v>0</v>
      </c>
      <c r="GF45" s="5">
        <f t="shared" si="151"/>
        <v>0</v>
      </c>
      <c r="GG45" s="5"/>
      <c r="GH45" s="5">
        <f>LOOKUP(GH$6,'Daily Absent'!$O$6:$AX$6,'Daily Absent'!$O45:$AX45)</f>
        <v>0</v>
      </c>
      <c r="GI45" s="104">
        <f>VALUE('Time Sheet KN'!GJ45-'Time Sheet KN'!GI45)*24</f>
        <v>0</v>
      </c>
      <c r="GJ45" s="104">
        <f>VALUE('Time Sheet KN'!GL45-'Time Sheet KN'!GK45)*24</f>
        <v>0</v>
      </c>
      <c r="GK45" s="104">
        <f>VALUE('Time Sheet KN'!GN45-'Time Sheet KN'!GM45)*24</f>
        <v>0</v>
      </c>
      <c r="GL45" s="105">
        <f t="shared" si="152"/>
        <v>0</v>
      </c>
      <c r="GM45" s="5">
        <f t="shared" si="153"/>
        <v>0</v>
      </c>
      <c r="GN45" s="5"/>
      <c r="GO45" s="5">
        <f>LOOKUP(GO$6,'Daily Absent'!$O$6:$AX$6,'Daily Absent'!$O45:$AX45)</f>
        <v>0</v>
      </c>
      <c r="GP45" s="104">
        <f>VALUE('Time Sheet KN'!GQ45-'Time Sheet KN'!GP45)*24</f>
        <v>0</v>
      </c>
      <c r="GQ45" s="104">
        <f>VALUE('Time Sheet KN'!GS45-'Time Sheet KN'!GR45)*24</f>
        <v>0</v>
      </c>
      <c r="GR45" s="104">
        <f>VALUE('Time Sheet KN'!GU45-'Time Sheet KN'!GT45)*24</f>
        <v>0</v>
      </c>
      <c r="GS45" s="105">
        <f t="shared" si="154"/>
        <v>0</v>
      </c>
      <c r="GT45" s="5">
        <f t="shared" si="155"/>
        <v>0</v>
      </c>
      <c r="GU45" s="5"/>
      <c r="GV45" s="5">
        <f>LOOKUP(GV$6,'Daily Absent'!$O$6:$AX$6,'Daily Absent'!$O45:$AX45)</f>
        <v>0</v>
      </c>
      <c r="GW45" s="104">
        <f>VALUE('Time Sheet KN'!GX45-'Time Sheet KN'!GW45)*24</f>
        <v>0</v>
      </c>
      <c r="GX45" s="104">
        <f>VALUE('Time Sheet KN'!GZ45-'Time Sheet KN'!GY45)*24</f>
        <v>0</v>
      </c>
      <c r="GY45" s="104">
        <f>VALUE('Time Sheet KN'!HB45-'Time Sheet KN'!HA45)*24</f>
        <v>0</v>
      </c>
      <c r="GZ45" s="105">
        <f t="shared" si="156"/>
        <v>0</v>
      </c>
      <c r="HA45" s="5">
        <f t="shared" si="157"/>
        <v>0</v>
      </c>
      <c r="HB45" s="5"/>
      <c r="HC45" s="5">
        <f>LOOKUP(HC$6,'Daily Absent'!$O$6:$AX$6,'Daily Absent'!$O45:$AX45)</f>
        <v>0</v>
      </c>
      <c r="HD45" s="104">
        <f>VALUE('Time Sheet KN'!HE45-'Time Sheet KN'!HD45)*24</f>
        <v>0</v>
      </c>
      <c r="HE45" s="104">
        <f>VALUE('Time Sheet KN'!HG45-'Time Sheet KN'!HF45)*24</f>
        <v>0</v>
      </c>
      <c r="HF45" s="104">
        <f>VALUE('Time Sheet KN'!HI45-'Time Sheet KN'!HH45)*24</f>
        <v>0</v>
      </c>
      <c r="HG45" s="105">
        <f t="shared" si="158"/>
        <v>0</v>
      </c>
      <c r="HH45" s="5">
        <f t="shared" si="159"/>
        <v>0</v>
      </c>
      <c r="HI45" s="5"/>
      <c r="HJ45" s="5">
        <f>LOOKUP(HJ$6,'Daily Absent'!$O$6:$AX$6,'Daily Absent'!$O45:$AX45)</f>
        <v>0</v>
      </c>
      <c r="HK45" s="104">
        <f>VALUE('Time Sheet KN'!HL45-'Time Sheet KN'!HK45)*24</f>
        <v>0</v>
      </c>
      <c r="HL45" s="104">
        <f>VALUE('Time Sheet KN'!HN45-'Time Sheet KN'!HM45)*24</f>
        <v>0</v>
      </c>
      <c r="HM45" s="104">
        <f>VALUE('Time Sheet KN'!HP45-'Time Sheet KN'!HO45)*24</f>
        <v>0</v>
      </c>
      <c r="HN45" s="105">
        <f t="shared" si="160"/>
        <v>0</v>
      </c>
      <c r="HO45" s="5">
        <f t="shared" si="161"/>
        <v>0</v>
      </c>
      <c r="HP45" s="5"/>
      <c r="HQ45" s="5">
        <f>LOOKUP(HQ$6,'Daily Absent'!$O$6:$AX$6,'Daily Absent'!$O45:$AX45)</f>
        <v>0</v>
      </c>
      <c r="HR45" s="104">
        <f>VALUE('Time Sheet KN'!HS45-'Time Sheet KN'!HR45)*24</f>
        <v>0</v>
      </c>
      <c r="HS45" s="104">
        <f>VALUE('Time Sheet KN'!HU45-'Time Sheet KN'!HT45)*24</f>
        <v>0</v>
      </c>
      <c r="HT45" s="104">
        <f>VALUE('Time Sheet KN'!HW45-'Time Sheet KN'!HV45)*24</f>
        <v>0</v>
      </c>
      <c r="HU45" s="105">
        <f t="shared" si="162"/>
        <v>0</v>
      </c>
      <c r="HV45" s="5">
        <f t="shared" si="163"/>
        <v>0</v>
      </c>
      <c r="HW45" s="5"/>
      <c r="HX45" s="5">
        <f>LOOKUP(HX$6,'Daily Absent'!$O$6:$AX$6,'Daily Absent'!$O45:$AX45)</f>
        <v>0</v>
      </c>
      <c r="HY45" s="104">
        <f>VALUE('Time Sheet KN'!HZ45-'Time Sheet KN'!HY45)*24</f>
        <v>0</v>
      </c>
      <c r="HZ45" s="104">
        <f>VALUE('Time Sheet KN'!IB45-'Time Sheet KN'!IA45)*24</f>
        <v>0</v>
      </c>
      <c r="IA45" s="104">
        <f>VALUE('Time Sheet KN'!ID45-'Time Sheet KN'!IC45)*24</f>
        <v>0</v>
      </c>
      <c r="IB45" s="105">
        <f t="shared" si="164"/>
        <v>0</v>
      </c>
      <c r="IC45" s="5">
        <f t="shared" si="165"/>
        <v>0</v>
      </c>
      <c r="ID45" s="5"/>
      <c r="IE45" s="5">
        <f>LOOKUP(IE$6,'Daily Absent'!$O$6:$AX$6,'Daily Absent'!$O45:$AX45)</f>
        <v>0</v>
      </c>
      <c r="IF45" s="104">
        <f>VALUE('Time Sheet KN'!IG45-'Time Sheet KN'!IF45)*24</f>
        <v>0</v>
      </c>
      <c r="IG45" s="104">
        <f>VALUE('Time Sheet KN'!II45-'Time Sheet KN'!IH45)*24</f>
        <v>0</v>
      </c>
      <c r="IH45" s="104">
        <f>VALUE('Time Sheet KN'!IK45-'Time Sheet KN'!IJ45)*24</f>
        <v>0</v>
      </c>
      <c r="II45" s="105">
        <f t="shared" si="166"/>
        <v>0</v>
      </c>
      <c r="IJ45" s="5">
        <f t="shared" si="167"/>
        <v>0</v>
      </c>
      <c r="IK45" s="5"/>
      <c r="IL45" s="5">
        <f>LOOKUP(IL$6,'Daily Absent'!$O$6:$AX$6,'Daily Absent'!$O45:$AX45)</f>
        <v>0</v>
      </c>
      <c r="IM45" s="104">
        <f>VALUE('Time Sheet KN'!IN45-'Time Sheet KN'!IM45)*24</f>
        <v>0</v>
      </c>
      <c r="IN45" s="104">
        <f>VALUE('Time Sheet KN'!IP45-'Time Sheet KN'!IO45)*24</f>
        <v>0</v>
      </c>
      <c r="IO45" s="104">
        <f>VALUE('Time Sheet KN'!IR45-'Time Sheet KN'!IQ45)*24</f>
        <v>0</v>
      </c>
      <c r="IP45" s="105">
        <f t="shared" si="168"/>
        <v>0</v>
      </c>
      <c r="IQ45" s="5">
        <f t="shared" si="169"/>
        <v>0</v>
      </c>
      <c r="IR45" s="5"/>
      <c r="IS45" s="5">
        <f>LOOKUP(IS$6,'Daily Absent'!$O$6:$AX$6,'Daily Absent'!$O45:$AX45)</f>
        <v>0</v>
      </c>
      <c r="IT45" s="104">
        <f>VALUE('Time Sheet KN'!IU45-'Time Sheet KN'!IT45)*24</f>
        <v>0</v>
      </c>
      <c r="IU45" s="104">
        <f>VALUE('Time Sheet KN'!IW45-'Time Sheet KN'!IV45)*24</f>
        <v>0</v>
      </c>
      <c r="IV45" s="104">
        <f>VALUE('Time Sheet KN'!IY45-'Time Sheet KN'!IX45)*24</f>
        <v>0</v>
      </c>
      <c r="IW45" s="105">
        <f t="shared" si="170"/>
        <v>0</v>
      </c>
      <c r="IX45" s="5">
        <f t="shared" si="171"/>
        <v>0</v>
      </c>
      <c r="IY45" s="5"/>
      <c r="IZ45" s="5">
        <f>LOOKUP(IZ$6,'Daily Absent'!$O$6:$AX$6,'Daily Absent'!$O45:$AX45)</f>
        <v>0</v>
      </c>
      <c r="JA45" s="104">
        <f>VALUE('Time Sheet KN'!JB45-'Time Sheet KN'!JA45)*24</f>
        <v>0</v>
      </c>
      <c r="JB45" s="104">
        <f>VALUE('Time Sheet KN'!JD45-'Time Sheet KN'!JC45)*24</f>
        <v>0</v>
      </c>
      <c r="JC45" s="104">
        <f>VALUE('Time Sheet KN'!JF45-'Time Sheet KN'!JE45)*24</f>
        <v>0</v>
      </c>
      <c r="JD45" s="105">
        <f t="shared" si="172"/>
        <v>0</v>
      </c>
      <c r="JE45" s="5">
        <f t="shared" si="173"/>
        <v>0</v>
      </c>
      <c r="JF45" s="5"/>
    </row>
    <row r="46" spans="1:266" ht="20" customHeight="1">
      <c r="A46" s="54">
        <f>IF('Master MP Status'!A46&gt;0,'Master MP Status'!A46,"")</f>
        <v>38</v>
      </c>
      <c r="B46" s="5" t="str">
        <f>IF(ISTEXT('Master MP Status'!B46),'Master MP Status'!B46,"")</f>
        <v>DIRECT</v>
      </c>
      <c r="C46" s="153" t="str">
        <f>IF(OR(ISTEXT('Master MP Status'!C46),'Master MP Status'!C46&gt;0),'Master MP Status'!C46,"")</f>
        <v>B230067</v>
      </c>
      <c r="D46" s="154" t="str">
        <f>IF(OR(ISTEXT('Master MP Status'!D46),'Master MP Status'!D46&gt;0),'Master MP Status'!D46,"")</f>
        <v>B230067</v>
      </c>
      <c r="E46" s="5" t="str">
        <f>IF(ISTEXT('Master MP Status'!E46),'Master MP Status'!E46,"")</f>
        <v>AHMAD JOHARI</v>
      </c>
      <c r="F46" s="5" t="str">
        <f>IF(ISTEXT('Master MP Status'!F46),'Master MP Status'!F46,"")</f>
        <v/>
      </c>
      <c r="G46" s="5" t="str">
        <f>IF(ISTEXT('Master MP Status'!G46),'Master MP Status'!G46,"")</f>
        <v>Cilegon</v>
      </c>
      <c r="H46" s="5" t="str">
        <f>IF(ISTEXT('Master MP Status'!H46),'Master MP Status'!H46,"")</f>
        <v>MURSID</v>
      </c>
      <c r="I46" s="5" t="str">
        <f>IF(ISTEXT('Master MP Status'!I46),'Master MP Status'!I46,"")</f>
        <v>Foreman</v>
      </c>
      <c r="J46" s="5" t="str">
        <f>IF(ISTEXT('Master MP Status'!J46),'Master MP Status'!J46,"")</f>
        <v>Foreman</v>
      </c>
      <c r="K46" s="9">
        <f>IF(OR('Master MP Status'!K46=0,'Master MP Status'!K46=""),"",'Master MP Status'!K46)</f>
        <v>45213</v>
      </c>
      <c r="L46" s="9">
        <f>IF(OR('Master MP Status'!L46=0,'Master MP Status'!L46=""),"",'Master MP Status'!L46)</f>
        <v>45697</v>
      </c>
      <c r="M46" s="9" t="str">
        <f>IF(OR('Master MP Status'!M46=0,'Master MP Status'!M46=""),"",'Master MP Status'!M46)</f>
        <v/>
      </c>
      <c r="N46" s="5" t="str">
        <f>IF(ISTEXT('Master MP Status'!N46),'Master MP Status'!N46,"")</f>
        <v/>
      </c>
      <c r="O46" s="5">
        <f>LOOKUP(O$6,'Daily Absent'!$O$6:$AX$6,'Daily Absent'!$O46:$AX46)</f>
        <v>1</v>
      </c>
      <c r="P46" s="104">
        <f>VALUE('Time Sheet KN'!Q46-'Time Sheet KN'!P46)*24</f>
        <v>5</v>
      </c>
      <c r="Q46" s="104">
        <f>VALUE('Time Sheet KN'!S46-'Time Sheet KN'!R46)*24</f>
        <v>5.0000000000000009</v>
      </c>
      <c r="R46" s="104">
        <f>VALUE('Time Sheet KN'!U46-'Time Sheet KN'!T46)*24</f>
        <v>0</v>
      </c>
      <c r="S46" s="105">
        <f t="shared" si="102"/>
        <v>10</v>
      </c>
      <c r="T46" s="5">
        <f t="shared" si="103"/>
        <v>0</v>
      </c>
      <c r="U46" s="5"/>
      <c r="V46" s="5">
        <f>LOOKUP(V$6,'Daily Absent'!$O$6:$AX$6,'Daily Absent'!$O46:$AX46)</f>
        <v>1</v>
      </c>
      <c r="W46" s="104">
        <f>VALUE('Time Sheet KN'!X46-'Time Sheet KN'!W46)*24</f>
        <v>5</v>
      </c>
      <c r="X46" s="104">
        <f>VALUE('Time Sheet KN'!Z46-'Time Sheet KN'!Y46)*24</f>
        <v>5.0000000000000009</v>
      </c>
      <c r="Y46" s="104">
        <f>VALUE('Time Sheet KN'!AB46-'Time Sheet KN'!AA46)*24</f>
        <v>0</v>
      </c>
      <c r="Z46" s="105">
        <f t="shared" si="104"/>
        <v>10</v>
      </c>
      <c r="AA46" s="5">
        <f t="shared" si="105"/>
        <v>0</v>
      </c>
      <c r="AB46" s="5"/>
      <c r="AC46" s="5">
        <f>LOOKUP(AC$6,'Daily Absent'!$O$6:$AX$6,'Daily Absent'!$O46:$AX46)</f>
        <v>1</v>
      </c>
      <c r="AD46" s="104">
        <f>VALUE('Time Sheet KN'!AE46-'Time Sheet KN'!AD46)*24</f>
        <v>5</v>
      </c>
      <c r="AE46" s="104">
        <f>VALUE('Time Sheet KN'!AG46-'Time Sheet KN'!AF46)*24</f>
        <v>5.0000000000000009</v>
      </c>
      <c r="AF46" s="104">
        <f>VALUE('Time Sheet KN'!AI46-'Time Sheet KN'!AH46)*24</f>
        <v>0</v>
      </c>
      <c r="AG46" s="105">
        <f t="shared" si="106"/>
        <v>10</v>
      </c>
      <c r="AH46" s="5">
        <f t="shared" si="107"/>
        <v>0</v>
      </c>
      <c r="AI46" s="5"/>
      <c r="AJ46" s="5">
        <f>LOOKUP(AJ$6,'Daily Absent'!$O$6:$AX$6,'Daily Absent'!$O46:$AX46)</f>
        <v>1</v>
      </c>
      <c r="AK46" s="104">
        <f>VALUE('Time Sheet KN'!AL46-'Time Sheet KN'!AK46)*24</f>
        <v>5</v>
      </c>
      <c r="AL46" s="104">
        <f>VALUE('Time Sheet KN'!AN46-'Time Sheet KN'!AM46)*24</f>
        <v>5.0000000000000009</v>
      </c>
      <c r="AM46" s="104">
        <f>VALUE('Time Sheet KN'!AP46-'Time Sheet KN'!AO46)*24</f>
        <v>0</v>
      </c>
      <c r="AN46" s="105">
        <f t="shared" si="108"/>
        <v>10</v>
      </c>
      <c r="AO46" s="5">
        <f t="shared" si="109"/>
        <v>0</v>
      </c>
      <c r="AP46" s="5"/>
      <c r="AQ46" s="5">
        <f>LOOKUP(AQ$6,'Daily Absent'!$O$6:$AX$6,'Daily Absent'!$O46:$AX46)</f>
        <v>1</v>
      </c>
      <c r="AR46" s="104">
        <f>VALUE('Time Sheet KN'!AS46-'Time Sheet KN'!AR46)*24</f>
        <v>5</v>
      </c>
      <c r="AS46" s="104">
        <f>VALUE('Time Sheet KN'!AU46-'Time Sheet KN'!AT46)*24</f>
        <v>4.0000000000000018</v>
      </c>
      <c r="AT46" s="104">
        <f>VALUE('Time Sheet KN'!AW46-'Time Sheet KN'!AV46)*24</f>
        <v>0</v>
      </c>
      <c r="AU46" s="105">
        <f t="shared" si="110"/>
        <v>9</v>
      </c>
      <c r="AV46" s="5">
        <f t="shared" si="111"/>
        <v>1.7763568394002505E-15</v>
      </c>
      <c r="AW46" s="5"/>
      <c r="AX46" s="5">
        <f>LOOKUP(AX$6,'Daily Absent'!$O$6:$AX$6,'Daily Absent'!$O46:$AX46)</f>
        <v>1</v>
      </c>
      <c r="AY46" s="104">
        <f>VALUE('Time Sheet KN'!AZ46-'Time Sheet KN'!AY46)*24</f>
        <v>4</v>
      </c>
      <c r="AZ46" s="104">
        <f>VALUE('Time Sheet KN'!BB46-'Time Sheet KN'!BA46)*24</f>
        <v>3</v>
      </c>
      <c r="BA46" s="104">
        <f>VALUE('Time Sheet KN'!BD46-'Time Sheet KN'!BC46)*24</f>
        <v>0</v>
      </c>
      <c r="BB46" s="105">
        <f t="shared" si="112"/>
        <v>0</v>
      </c>
      <c r="BC46" s="5">
        <f t="shared" si="113"/>
        <v>7</v>
      </c>
      <c r="BD46" s="5"/>
      <c r="BE46" s="5">
        <f>LOOKUP(BE$6,'Daily Absent'!$O$6:$AX$6,'Daily Absent'!$O46:$AX46)</f>
        <v>1</v>
      </c>
      <c r="BF46" s="104">
        <f>VALUE('Time Sheet KN'!BG46-'Time Sheet KN'!BF46)*24</f>
        <v>5</v>
      </c>
      <c r="BG46" s="104">
        <f>VALUE('Time Sheet KN'!BI46-'Time Sheet KN'!BH46)*24</f>
        <v>5.0000000000000009</v>
      </c>
      <c r="BH46" s="104">
        <f>VALUE('Time Sheet KN'!BK46-'Time Sheet KN'!BJ46)*24</f>
        <v>0</v>
      </c>
      <c r="BI46" s="105">
        <f t="shared" si="114"/>
        <v>10</v>
      </c>
      <c r="BJ46" s="5">
        <f t="shared" si="115"/>
        <v>0</v>
      </c>
      <c r="BK46" s="5"/>
      <c r="BL46" s="5">
        <f>LOOKUP(BL$6,'Daily Absent'!$O$6:$AX$6,'Daily Absent'!$O46:$AX46)</f>
        <v>1</v>
      </c>
      <c r="BM46" s="104">
        <f>VALUE('Time Sheet KN'!BN46-'Time Sheet KN'!BM46)*24</f>
        <v>5</v>
      </c>
      <c r="BN46" s="104">
        <f>VALUE('Time Sheet KN'!BP46-'Time Sheet KN'!BO46)*24</f>
        <v>5.0000000000000009</v>
      </c>
      <c r="BO46" s="104">
        <f>VALUE('Time Sheet KN'!BR46-'Time Sheet KN'!BQ46)*24</f>
        <v>0</v>
      </c>
      <c r="BP46" s="105">
        <f t="shared" si="116"/>
        <v>10</v>
      </c>
      <c r="BQ46" s="5">
        <f t="shared" si="117"/>
        <v>0</v>
      </c>
      <c r="BR46" s="5"/>
      <c r="BS46" s="5">
        <f>LOOKUP(BS$6,'Daily Absent'!$O$6:$AX$6,'Daily Absent'!$O46:$AX46)</f>
        <v>1</v>
      </c>
      <c r="BT46" s="104">
        <f>VALUE('Time Sheet KN'!BU46-'Time Sheet KN'!BT46)*24</f>
        <v>5</v>
      </c>
      <c r="BU46" s="104">
        <f>VALUE('Time Sheet KN'!BW46-'Time Sheet KN'!BV46)*24</f>
        <v>5.0000000000000009</v>
      </c>
      <c r="BV46" s="104">
        <f>VALUE('Time Sheet KN'!BY46-'Time Sheet KN'!BX46)*24</f>
        <v>0</v>
      </c>
      <c r="BW46" s="105">
        <f t="shared" si="118"/>
        <v>10</v>
      </c>
      <c r="BX46" s="5">
        <f t="shared" si="119"/>
        <v>0</v>
      </c>
      <c r="BY46" s="5"/>
      <c r="BZ46" s="5">
        <f>LOOKUP(BZ$6,'Daily Absent'!$O$6:$AX$6,'Daily Absent'!$O46:$AX46)</f>
        <v>1</v>
      </c>
      <c r="CA46" s="104">
        <f>VALUE('Time Sheet KN'!CB46-'Time Sheet KN'!CA46)*24</f>
        <v>5</v>
      </c>
      <c r="CB46" s="104">
        <f>VALUE('Time Sheet KN'!CD46-'Time Sheet KN'!CC46)*24</f>
        <v>5.0000000000000009</v>
      </c>
      <c r="CC46" s="104">
        <f>VALUE('Time Sheet KN'!CF46-'Time Sheet KN'!CE46)*24</f>
        <v>0</v>
      </c>
      <c r="CD46" s="105">
        <f t="shared" si="120"/>
        <v>10</v>
      </c>
      <c r="CE46" s="5">
        <f t="shared" si="121"/>
        <v>0</v>
      </c>
      <c r="CF46" s="5"/>
      <c r="CG46" s="5">
        <f>LOOKUP(CG$6,'Daily Absent'!$O$6:$AX$6,'Daily Absent'!$O46:$AX46)</f>
        <v>1</v>
      </c>
      <c r="CH46" s="104">
        <f>VALUE('Time Sheet KN'!CI46-'Time Sheet KN'!CH46)*24</f>
        <v>5</v>
      </c>
      <c r="CI46" s="104">
        <f>VALUE('Time Sheet KN'!CK46-'Time Sheet KN'!CJ46)*24</f>
        <v>5.0000000000000009</v>
      </c>
      <c r="CJ46" s="104">
        <f>VALUE('Time Sheet KN'!CM46-'Time Sheet KN'!CL46)*24</f>
        <v>3</v>
      </c>
      <c r="CK46" s="105">
        <f t="shared" si="122"/>
        <v>10</v>
      </c>
      <c r="CL46" s="5">
        <f t="shared" si="123"/>
        <v>3</v>
      </c>
      <c r="CM46" s="5"/>
      <c r="CN46" s="5">
        <f>LOOKUP(CN$6,'Daily Absent'!$O$6:$AX$6,'Daily Absent'!$O46:$AX46)</f>
        <v>1</v>
      </c>
      <c r="CO46" s="104">
        <f>VALUE('Time Sheet KN'!CP46-'Time Sheet KN'!CO46)*24</f>
        <v>5</v>
      </c>
      <c r="CP46" s="104">
        <f>VALUE('Time Sheet KN'!CR46-'Time Sheet KN'!CQ46)*24</f>
        <v>4.0000000000000018</v>
      </c>
      <c r="CQ46" s="104">
        <f>VALUE('Time Sheet KN'!CT46-'Time Sheet KN'!CS46)*24</f>
        <v>0</v>
      </c>
      <c r="CR46" s="105">
        <f t="shared" si="124"/>
        <v>9</v>
      </c>
      <c r="CS46" s="5">
        <f t="shared" si="125"/>
        <v>1.7763568394002505E-15</v>
      </c>
      <c r="CT46" s="5"/>
      <c r="CU46" s="5">
        <f>LOOKUP(CU$6,'Daily Absent'!$O$6:$AX$6,'Daily Absent'!$O46:$AX46)</f>
        <v>1</v>
      </c>
      <c r="CV46" s="104">
        <f>VALUE('Time Sheet KN'!CW46-'Time Sheet KN'!CV46)*24</f>
        <v>4</v>
      </c>
      <c r="CW46" s="104">
        <f>VALUE('Time Sheet KN'!CY46-'Time Sheet KN'!CX46)*24</f>
        <v>3</v>
      </c>
      <c r="CX46" s="104">
        <f>VALUE('Time Sheet KN'!DA46-'Time Sheet KN'!CZ46)*24</f>
        <v>0</v>
      </c>
      <c r="CY46" s="105">
        <f t="shared" si="126"/>
        <v>0</v>
      </c>
      <c r="CZ46" s="5">
        <f t="shared" si="127"/>
        <v>7</v>
      </c>
      <c r="DA46" s="5"/>
      <c r="DB46" s="5">
        <f>LOOKUP(DB$6,'Daily Absent'!$O$6:$AX$6,'Daily Absent'!$O46:$AX46)</f>
        <v>1</v>
      </c>
      <c r="DC46" s="104">
        <f>VALUE('Time Sheet KN'!DD46-'Time Sheet KN'!DC46)*24</f>
        <v>5</v>
      </c>
      <c r="DD46" s="104">
        <f>VALUE('Time Sheet KN'!DF46-'Time Sheet KN'!DE46)*24</f>
        <v>5.0000000000000009</v>
      </c>
      <c r="DE46" s="104">
        <f>VALUE('Time Sheet KN'!DH46-'Time Sheet KN'!DG46)*24</f>
        <v>3</v>
      </c>
      <c r="DF46" s="105">
        <f t="shared" si="128"/>
        <v>10</v>
      </c>
      <c r="DG46" s="5">
        <f t="shared" si="129"/>
        <v>3</v>
      </c>
      <c r="DH46" s="5"/>
      <c r="DI46" s="5">
        <f>LOOKUP(DI$6,'Daily Absent'!$O$6:$AX$6,'Daily Absent'!$O46:$AX46)</f>
        <v>1</v>
      </c>
      <c r="DJ46" s="104">
        <f>VALUE('Time Sheet KN'!DK46-'Time Sheet KN'!DJ46)*24</f>
        <v>5</v>
      </c>
      <c r="DK46" s="104">
        <f>VALUE('Time Sheet KN'!DM46-'Time Sheet KN'!DL46)*24</f>
        <v>5.0000000000000009</v>
      </c>
      <c r="DL46" s="104">
        <f>VALUE('Time Sheet KN'!DO46-'Time Sheet KN'!DN46)*24</f>
        <v>0</v>
      </c>
      <c r="DM46" s="105">
        <f t="shared" si="130"/>
        <v>10</v>
      </c>
      <c r="DN46" s="5">
        <f t="shared" si="131"/>
        <v>0</v>
      </c>
      <c r="DO46" s="5"/>
      <c r="DP46" s="5">
        <f>LOOKUP(DP$6,'Daily Absent'!$O$6:$AX$6,'Daily Absent'!$O46:$AX46)</f>
        <v>1</v>
      </c>
      <c r="DQ46" s="104">
        <f>VALUE('Time Sheet KN'!DR46-'Time Sheet KN'!DQ46)*24</f>
        <v>5</v>
      </c>
      <c r="DR46" s="104">
        <f>VALUE('Time Sheet KN'!DT46-'Time Sheet KN'!DS46)*24</f>
        <v>5.0000000000000009</v>
      </c>
      <c r="DS46" s="104">
        <f>VALUE('Time Sheet KN'!DV46-'Time Sheet KN'!DU46)*24</f>
        <v>0</v>
      </c>
      <c r="DT46" s="105">
        <f t="shared" si="132"/>
        <v>10</v>
      </c>
      <c r="DU46" s="5">
        <f t="shared" si="133"/>
        <v>0</v>
      </c>
      <c r="DV46" s="5"/>
      <c r="DW46" s="5">
        <f>LOOKUP(DW$6,'Daily Absent'!$O$6:$AX$6,'Daily Absent'!$O46:$AX46)</f>
        <v>1</v>
      </c>
      <c r="DX46" s="104">
        <f>VALUE('Time Sheet KN'!DY46-'Time Sheet KN'!DX46)*24</f>
        <v>5</v>
      </c>
      <c r="DY46" s="104">
        <f>VALUE('Time Sheet KN'!EA46-'Time Sheet KN'!DZ46)*24</f>
        <v>5.0000000000000009</v>
      </c>
      <c r="DZ46" s="104">
        <f>VALUE('Time Sheet KN'!EC46-'Time Sheet KN'!EB46)*24</f>
        <v>0</v>
      </c>
      <c r="EA46" s="105">
        <f t="shared" si="134"/>
        <v>10</v>
      </c>
      <c r="EB46" s="5">
        <f t="shared" si="135"/>
        <v>0</v>
      </c>
      <c r="EC46" s="5"/>
      <c r="ED46" s="5">
        <f>LOOKUP(ED$6,'Daily Absent'!$O$6:$AX$6,'Daily Absent'!$O46:$AX46)</f>
        <v>1</v>
      </c>
      <c r="EE46" s="104">
        <f>VALUE('Time Sheet KN'!EF46-'Time Sheet KN'!EE46)*24</f>
        <v>5</v>
      </c>
      <c r="EF46" s="104">
        <f>VALUE('Time Sheet KN'!EH46-'Time Sheet KN'!EG46)*24</f>
        <v>5.0000000000000009</v>
      </c>
      <c r="EG46" s="104">
        <f>VALUE('Time Sheet KN'!EJ46-'Time Sheet KN'!EI46)*24</f>
        <v>3</v>
      </c>
      <c r="EH46" s="105">
        <f t="shared" si="136"/>
        <v>10</v>
      </c>
      <c r="EI46" s="5">
        <f t="shared" si="137"/>
        <v>3</v>
      </c>
      <c r="EJ46" s="5"/>
      <c r="EK46" s="5">
        <f>LOOKUP(EK$6,'Daily Absent'!$O$6:$AX$6,'Daily Absent'!$O46:$AX46)</f>
        <v>1</v>
      </c>
      <c r="EL46" s="104">
        <f>VALUE('Time Sheet KN'!EM46-'Time Sheet KN'!EL46)*24</f>
        <v>5</v>
      </c>
      <c r="EM46" s="104">
        <f>VALUE('Time Sheet KN'!EO46-'Time Sheet KN'!EN46)*24</f>
        <v>5.0000000000000009</v>
      </c>
      <c r="EN46" s="104">
        <f>VALUE('Time Sheet KN'!EQ46-'Time Sheet KN'!EP46)*24</f>
        <v>0</v>
      </c>
      <c r="EO46" s="105">
        <f t="shared" si="138"/>
        <v>9</v>
      </c>
      <c r="EP46" s="5">
        <f t="shared" si="139"/>
        <v>1</v>
      </c>
      <c r="EQ46" s="5"/>
      <c r="ER46" s="5">
        <f>LOOKUP(ER$6,'Daily Absent'!$O$6:$AX$6,'Daily Absent'!$O46:$AX46)</f>
        <v>0</v>
      </c>
      <c r="ES46" s="104">
        <f>VALUE('Time Sheet KN'!ET46-'Time Sheet KN'!ES46)*24</f>
        <v>0</v>
      </c>
      <c r="ET46" s="104">
        <f>VALUE('Time Sheet KN'!EV46-'Time Sheet KN'!EU46)*24</f>
        <v>0</v>
      </c>
      <c r="EU46" s="104">
        <f>VALUE('Time Sheet KN'!EX46-'Time Sheet KN'!EW46)*24</f>
        <v>0</v>
      </c>
      <c r="EV46" s="105">
        <f t="shared" si="140"/>
        <v>0</v>
      </c>
      <c r="EW46" s="5">
        <f t="shared" si="141"/>
        <v>0</v>
      </c>
      <c r="EX46" s="5"/>
      <c r="EY46" s="5">
        <f>LOOKUP(EY$6,'Daily Absent'!$O$6:$AX$6,'Daily Absent'!$O46:$AX46)</f>
        <v>1</v>
      </c>
      <c r="EZ46" s="104">
        <f>VALUE('Time Sheet KN'!FA46-'Time Sheet KN'!EZ46)*24</f>
        <v>5</v>
      </c>
      <c r="FA46" s="104">
        <f>VALUE('Time Sheet KN'!FC46-'Time Sheet KN'!FB46)*24</f>
        <v>5.0000000000000009</v>
      </c>
      <c r="FB46" s="104">
        <f>VALUE('Time Sheet KN'!FE46-'Time Sheet KN'!FD46)*24</f>
        <v>3</v>
      </c>
      <c r="FC46" s="105">
        <f t="shared" si="142"/>
        <v>10</v>
      </c>
      <c r="FD46" s="5">
        <f t="shared" si="143"/>
        <v>3</v>
      </c>
      <c r="FE46" s="5"/>
      <c r="FF46" s="5">
        <f>LOOKUP(FF$6,'Daily Absent'!$O$6:$AX$6,'Daily Absent'!$O46:$AX46)</f>
        <v>1</v>
      </c>
      <c r="FG46" s="104">
        <f>VALUE('Time Sheet KN'!FH46-'Time Sheet KN'!FG46)*24</f>
        <v>0</v>
      </c>
      <c r="FH46" s="104">
        <f>VALUE('Time Sheet KN'!FJ46-'Time Sheet KN'!FI46)*24</f>
        <v>0</v>
      </c>
      <c r="FI46" s="104">
        <f>VALUE('Time Sheet KN'!FL46-'Time Sheet KN'!FK46)*24</f>
        <v>0</v>
      </c>
      <c r="FJ46" s="105">
        <f t="shared" si="144"/>
        <v>0</v>
      </c>
      <c r="FK46" s="5">
        <f t="shared" si="145"/>
        <v>0</v>
      </c>
      <c r="FL46" s="5"/>
      <c r="FM46" s="5">
        <f>LOOKUP(FM$6,'Daily Absent'!$O$6:$AX$6,'Daily Absent'!$O46:$AX46)</f>
        <v>0</v>
      </c>
      <c r="FN46" s="104">
        <f>VALUE('Time Sheet KN'!FO46-'Time Sheet KN'!FN46)*24</f>
        <v>0</v>
      </c>
      <c r="FO46" s="104">
        <f>VALUE('Time Sheet KN'!FQ46-'Time Sheet KN'!FP46)*24</f>
        <v>0</v>
      </c>
      <c r="FP46" s="104">
        <f>VALUE('Time Sheet KN'!FS46-'Time Sheet KN'!FR46)*24</f>
        <v>0</v>
      </c>
      <c r="FQ46" s="105">
        <f t="shared" si="146"/>
        <v>0</v>
      </c>
      <c r="FR46" s="5">
        <f t="shared" si="147"/>
        <v>0</v>
      </c>
      <c r="FS46" s="5"/>
      <c r="FT46" s="5">
        <f>LOOKUP(FT$6,'Daily Absent'!$O$6:$AX$6,'Daily Absent'!$O46:$AX46)</f>
        <v>0</v>
      </c>
      <c r="FU46" s="104">
        <f>VALUE('Time Sheet KN'!FV46-'Time Sheet KN'!FU46)*24</f>
        <v>0</v>
      </c>
      <c r="FV46" s="104">
        <f>VALUE('Time Sheet KN'!FX46-'Time Sheet KN'!FW46)*24</f>
        <v>0</v>
      </c>
      <c r="FW46" s="104">
        <f>VALUE('Time Sheet KN'!FZ46-'Time Sheet KN'!FY46)*24</f>
        <v>0</v>
      </c>
      <c r="FX46" s="105">
        <f t="shared" si="148"/>
        <v>0</v>
      </c>
      <c r="FY46" s="5">
        <f t="shared" si="149"/>
        <v>0</v>
      </c>
      <c r="FZ46" s="5"/>
      <c r="GA46" s="5">
        <f>LOOKUP(GA$6,'Daily Absent'!$O$6:$AX$6,'Daily Absent'!$O46:$AX46)</f>
        <v>0</v>
      </c>
      <c r="GB46" s="104">
        <f>VALUE('Time Sheet KN'!GC46-'Time Sheet KN'!GB46)*24</f>
        <v>0</v>
      </c>
      <c r="GC46" s="104">
        <f>VALUE('Time Sheet KN'!GE46-'Time Sheet KN'!GD46)*24</f>
        <v>0</v>
      </c>
      <c r="GD46" s="104">
        <f>VALUE('Time Sheet KN'!GG46-'Time Sheet KN'!GF46)*24</f>
        <v>0</v>
      </c>
      <c r="GE46" s="105">
        <f t="shared" si="150"/>
        <v>0</v>
      </c>
      <c r="GF46" s="5">
        <f t="shared" si="151"/>
        <v>0</v>
      </c>
      <c r="GG46" s="5"/>
      <c r="GH46" s="5">
        <f>LOOKUP(GH$6,'Daily Absent'!$O$6:$AX$6,'Daily Absent'!$O46:$AX46)</f>
        <v>0</v>
      </c>
      <c r="GI46" s="104">
        <f>VALUE('Time Sheet KN'!GJ46-'Time Sheet KN'!GI46)*24</f>
        <v>0</v>
      </c>
      <c r="GJ46" s="104">
        <f>VALUE('Time Sheet KN'!GL46-'Time Sheet KN'!GK46)*24</f>
        <v>0</v>
      </c>
      <c r="GK46" s="104">
        <f>VALUE('Time Sheet KN'!GN46-'Time Sheet KN'!GM46)*24</f>
        <v>0</v>
      </c>
      <c r="GL46" s="105">
        <f t="shared" si="152"/>
        <v>0</v>
      </c>
      <c r="GM46" s="5">
        <f t="shared" si="153"/>
        <v>0</v>
      </c>
      <c r="GN46" s="5"/>
      <c r="GO46" s="5">
        <f>LOOKUP(GO$6,'Daily Absent'!$O$6:$AX$6,'Daily Absent'!$O46:$AX46)</f>
        <v>0</v>
      </c>
      <c r="GP46" s="104">
        <f>VALUE('Time Sheet KN'!GQ46-'Time Sheet KN'!GP46)*24</f>
        <v>0</v>
      </c>
      <c r="GQ46" s="104">
        <f>VALUE('Time Sheet KN'!GS46-'Time Sheet KN'!GR46)*24</f>
        <v>0</v>
      </c>
      <c r="GR46" s="104">
        <f>VALUE('Time Sheet KN'!GU46-'Time Sheet KN'!GT46)*24</f>
        <v>0</v>
      </c>
      <c r="GS46" s="105">
        <f t="shared" si="154"/>
        <v>0</v>
      </c>
      <c r="GT46" s="5">
        <f t="shared" si="155"/>
        <v>0</v>
      </c>
      <c r="GU46" s="5"/>
      <c r="GV46" s="5">
        <f>LOOKUP(GV$6,'Daily Absent'!$O$6:$AX$6,'Daily Absent'!$O46:$AX46)</f>
        <v>0</v>
      </c>
      <c r="GW46" s="104">
        <f>VALUE('Time Sheet KN'!GX46-'Time Sheet KN'!GW46)*24</f>
        <v>0</v>
      </c>
      <c r="GX46" s="104">
        <f>VALUE('Time Sheet KN'!GZ46-'Time Sheet KN'!GY46)*24</f>
        <v>0</v>
      </c>
      <c r="GY46" s="104">
        <f>VALUE('Time Sheet KN'!HB46-'Time Sheet KN'!HA46)*24</f>
        <v>0</v>
      </c>
      <c r="GZ46" s="105">
        <f t="shared" si="156"/>
        <v>0</v>
      </c>
      <c r="HA46" s="5">
        <f t="shared" si="157"/>
        <v>0</v>
      </c>
      <c r="HB46" s="5"/>
      <c r="HC46" s="5">
        <f>LOOKUP(HC$6,'Daily Absent'!$O$6:$AX$6,'Daily Absent'!$O46:$AX46)</f>
        <v>0</v>
      </c>
      <c r="HD46" s="104">
        <f>VALUE('Time Sheet KN'!HE46-'Time Sheet KN'!HD46)*24</f>
        <v>0</v>
      </c>
      <c r="HE46" s="104">
        <f>VALUE('Time Sheet KN'!HG46-'Time Sheet KN'!HF46)*24</f>
        <v>0</v>
      </c>
      <c r="HF46" s="104">
        <f>VALUE('Time Sheet KN'!HI46-'Time Sheet KN'!HH46)*24</f>
        <v>0</v>
      </c>
      <c r="HG46" s="105">
        <f t="shared" si="158"/>
        <v>0</v>
      </c>
      <c r="HH46" s="5">
        <f t="shared" si="159"/>
        <v>0</v>
      </c>
      <c r="HI46" s="5"/>
      <c r="HJ46" s="5">
        <f>LOOKUP(HJ$6,'Daily Absent'!$O$6:$AX$6,'Daily Absent'!$O46:$AX46)</f>
        <v>0</v>
      </c>
      <c r="HK46" s="104">
        <f>VALUE('Time Sheet KN'!HL46-'Time Sheet KN'!HK46)*24</f>
        <v>0</v>
      </c>
      <c r="HL46" s="104">
        <f>VALUE('Time Sheet KN'!HN46-'Time Sheet KN'!HM46)*24</f>
        <v>0</v>
      </c>
      <c r="HM46" s="104">
        <f>VALUE('Time Sheet KN'!HP46-'Time Sheet KN'!HO46)*24</f>
        <v>0</v>
      </c>
      <c r="HN46" s="105">
        <f t="shared" si="160"/>
        <v>0</v>
      </c>
      <c r="HO46" s="5">
        <f t="shared" si="161"/>
        <v>0</v>
      </c>
      <c r="HP46" s="5"/>
      <c r="HQ46" s="5">
        <f>LOOKUP(HQ$6,'Daily Absent'!$O$6:$AX$6,'Daily Absent'!$O46:$AX46)</f>
        <v>0</v>
      </c>
      <c r="HR46" s="104">
        <f>VALUE('Time Sheet KN'!HS46-'Time Sheet KN'!HR46)*24</f>
        <v>0</v>
      </c>
      <c r="HS46" s="104">
        <f>VALUE('Time Sheet KN'!HU46-'Time Sheet KN'!HT46)*24</f>
        <v>0</v>
      </c>
      <c r="HT46" s="104">
        <f>VALUE('Time Sheet KN'!HW46-'Time Sheet KN'!HV46)*24</f>
        <v>0</v>
      </c>
      <c r="HU46" s="105">
        <f t="shared" si="162"/>
        <v>0</v>
      </c>
      <c r="HV46" s="5">
        <f t="shared" si="163"/>
        <v>0</v>
      </c>
      <c r="HW46" s="5"/>
      <c r="HX46" s="5">
        <f>LOOKUP(HX$6,'Daily Absent'!$O$6:$AX$6,'Daily Absent'!$O46:$AX46)</f>
        <v>0</v>
      </c>
      <c r="HY46" s="104">
        <f>VALUE('Time Sheet KN'!HZ46-'Time Sheet KN'!HY46)*24</f>
        <v>0</v>
      </c>
      <c r="HZ46" s="104">
        <f>VALUE('Time Sheet KN'!IB46-'Time Sheet KN'!IA46)*24</f>
        <v>0</v>
      </c>
      <c r="IA46" s="104">
        <f>VALUE('Time Sheet KN'!ID46-'Time Sheet KN'!IC46)*24</f>
        <v>0</v>
      </c>
      <c r="IB46" s="105">
        <f t="shared" si="164"/>
        <v>0</v>
      </c>
      <c r="IC46" s="5">
        <f t="shared" si="165"/>
        <v>0</v>
      </c>
      <c r="ID46" s="5"/>
      <c r="IE46" s="5">
        <f>LOOKUP(IE$6,'Daily Absent'!$O$6:$AX$6,'Daily Absent'!$O46:$AX46)</f>
        <v>0</v>
      </c>
      <c r="IF46" s="104">
        <f>VALUE('Time Sheet KN'!IG46-'Time Sheet KN'!IF46)*24</f>
        <v>0</v>
      </c>
      <c r="IG46" s="104">
        <f>VALUE('Time Sheet KN'!II46-'Time Sheet KN'!IH46)*24</f>
        <v>0</v>
      </c>
      <c r="IH46" s="104">
        <f>VALUE('Time Sheet KN'!IK46-'Time Sheet KN'!IJ46)*24</f>
        <v>0</v>
      </c>
      <c r="II46" s="105">
        <f t="shared" si="166"/>
        <v>0</v>
      </c>
      <c r="IJ46" s="5">
        <f t="shared" si="167"/>
        <v>0</v>
      </c>
      <c r="IK46" s="5"/>
      <c r="IL46" s="5">
        <f>LOOKUP(IL$6,'Daily Absent'!$O$6:$AX$6,'Daily Absent'!$O46:$AX46)</f>
        <v>0</v>
      </c>
      <c r="IM46" s="104">
        <f>VALUE('Time Sheet KN'!IN46-'Time Sheet KN'!IM46)*24</f>
        <v>0</v>
      </c>
      <c r="IN46" s="104">
        <f>VALUE('Time Sheet KN'!IP46-'Time Sheet KN'!IO46)*24</f>
        <v>0</v>
      </c>
      <c r="IO46" s="104">
        <f>VALUE('Time Sheet KN'!IR46-'Time Sheet KN'!IQ46)*24</f>
        <v>0</v>
      </c>
      <c r="IP46" s="105">
        <f t="shared" si="168"/>
        <v>0</v>
      </c>
      <c r="IQ46" s="5">
        <f t="shared" si="169"/>
        <v>0</v>
      </c>
      <c r="IR46" s="5"/>
      <c r="IS46" s="5">
        <f>LOOKUP(IS$6,'Daily Absent'!$O$6:$AX$6,'Daily Absent'!$O46:$AX46)</f>
        <v>0</v>
      </c>
      <c r="IT46" s="104">
        <f>VALUE('Time Sheet KN'!IU46-'Time Sheet KN'!IT46)*24</f>
        <v>0</v>
      </c>
      <c r="IU46" s="104">
        <f>VALUE('Time Sheet KN'!IW46-'Time Sheet KN'!IV46)*24</f>
        <v>0</v>
      </c>
      <c r="IV46" s="104">
        <f>VALUE('Time Sheet KN'!IY46-'Time Sheet KN'!IX46)*24</f>
        <v>0</v>
      </c>
      <c r="IW46" s="105">
        <f t="shared" si="170"/>
        <v>0</v>
      </c>
      <c r="IX46" s="5">
        <f t="shared" si="171"/>
        <v>0</v>
      </c>
      <c r="IY46" s="5"/>
      <c r="IZ46" s="5">
        <f>LOOKUP(IZ$6,'Daily Absent'!$O$6:$AX$6,'Daily Absent'!$O46:$AX46)</f>
        <v>0</v>
      </c>
      <c r="JA46" s="104">
        <f>VALUE('Time Sheet KN'!JB46-'Time Sheet KN'!JA46)*24</f>
        <v>0</v>
      </c>
      <c r="JB46" s="104">
        <f>VALUE('Time Sheet KN'!JD46-'Time Sheet KN'!JC46)*24</f>
        <v>0</v>
      </c>
      <c r="JC46" s="104">
        <f>VALUE('Time Sheet KN'!JF46-'Time Sheet KN'!JE46)*24</f>
        <v>0</v>
      </c>
      <c r="JD46" s="105">
        <f t="shared" si="172"/>
        <v>0</v>
      </c>
      <c r="JE46" s="5">
        <f t="shared" si="173"/>
        <v>0</v>
      </c>
      <c r="JF46" s="5"/>
    </row>
    <row r="47" spans="1:266" ht="20" customHeight="1">
      <c r="A47" s="54">
        <f>IF('Master MP Status'!A47&gt;0,'Master MP Status'!A47,"")</f>
        <v>39</v>
      </c>
      <c r="B47" s="5" t="str">
        <f>IF(ISTEXT('Master MP Status'!B47),'Master MP Status'!B47,"")</f>
        <v>DIRECT</v>
      </c>
      <c r="C47" s="153" t="str">
        <f>IF(OR(ISTEXT('Master MP Status'!C47),'Master MP Status'!C47&gt;0),'Master MP Status'!C47,"")</f>
        <v/>
      </c>
      <c r="D47" s="154" t="str">
        <f>IF(OR(ISTEXT('Master MP Status'!D47),'Master MP Status'!D47&gt;0),'Master MP Status'!D47,"")</f>
        <v>B240068</v>
      </c>
      <c r="E47" s="5" t="str">
        <f>IF(ISTEXT('Master MP Status'!E47),'Master MP Status'!E47,"")</f>
        <v>FATUROHMAN NAJWAR</v>
      </c>
      <c r="F47" s="5" t="str">
        <f>IF(ISTEXT('Master MP Status'!F47),'Master MP Status'!F47,"")</f>
        <v/>
      </c>
      <c r="G47" s="5" t="str">
        <f>IF(ISTEXT('Master MP Status'!G47),'Master MP Status'!G47,"")</f>
        <v>Cilegon</v>
      </c>
      <c r="H47" s="5" t="str">
        <f>IF(ISTEXT('Master MP Status'!H47),'Master MP Status'!H47,"")</f>
        <v>MURSID</v>
      </c>
      <c r="I47" s="5" t="str">
        <f>IF(ISTEXT('Master MP Status'!I47),'Master MP Status'!I47,"")</f>
        <v>Helper</v>
      </c>
      <c r="J47" s="5" t="str">
        <f>IF(ISTEXT('Master MP Status'!J47),'Master MP Status'!J47,"")</f>
        <v>Helper</v>
      </c>
      <c r="K47" s="9">
        <f>IF(OR('Master MP Status'!K47=0,'Master MP Status'!K47=""),"",'Master MP Status'!K47)</f>
        <v>45381</v>
      </c>
      <c r="L47" s="9">
        <f>IF(OR('Master MP Status'!L47=0,'Master MP Status'!L47=""),"",'Master MP Status'!L47)</f>
        <v>45019</v>
      </c>
      <c r="M47" s="9">
        <f>IF(OR('Master MP Status'!M47=0,'Master MP Status'!M47=""),"",'Master MP Status'!M47)</f>
        <v>45766</v>
      </c>
      <c r="N47" s="5" t="str">
        <f>IF(ISTEXT('Master MP Status'!N47),'Master MP Status'!N47,"")</f>
        <v>Resign</v>
      </c>
      <c r="O47" s="5">
        <f>LOOKUP(O$6,'Daily Absent'!$O$6:$AX$6,'Daily Absent'!$O47:$AX47)</f>
        <v>0</v>
      </c>
      <c r="P47" s="104">
        <f>VALUE('Time Sheet KN'!Q47-'Time Sheet KN'!P47)*24</f>
        <v>0</v>
      </c>
      <c r="Q47" s="104">
        <f>VALUE('Time Sheet KN'!S47-'Time Sheet KN'!R47)*24</f>
        <v>0</v>
      </c>
      <c r="R47" s="104">
        <f>VALUE('Time Sheet KN'!U47-'Time Sheet KN'!T47)*24</f>
        <v>0</v>
      </c>
      <c r="S47" s="105">
        <f t="shared" si="102"/>
        <v>0</v>
      </c>
      <c r="T47" s="5">
        <f t="shared" si="103"/>
        <v>0</v>
      </c>
      <c r="U47" s="5"/>
      <c r="V47" s="5">
        <f>LOOKUP(V$6,'Daily Absent'!$O$6:$AX$6,'Daily Absent'!$O47:$AX47)</f>
        <v>0</v>
      </c>
      <c r="W47" s="104">
        <f>VALUE('Time Sheet KN'!X47-'Time Sheet KN'!W47)*24</f>
        <v>0</v>
      </c>
      <c r="X47" s="104">
        <f>VALUE('Time Sheet KN'!Z47-'Time Sheet KN'!Y47)*24</f>
        <v>0</v>
      </c>
      <c r="Y47" s="104">
        <f>VALUE('Time Sheet KN'!AB47-'Time Sheet KN'!AA47)*24</f>
        <v>0</v>
      </c>
      <c r="Z47" s="105">
        <f t="shared" si="104"/>
        <v>0</v>
      </c>
      <c r="AA47" s="5">
        <f t="shared" si="105"/>
        <v>0</v>
      </c>
      <c r="AB47" s="5"/>
      <c r="AC47" s="5">
        <f>LOOKUP(AC$6,'Daily Absent'!$O$6:$AX$6,'Daily Absent'!$O47:$AX47)</f>
        <v>0</v>
      </c>
      <c r="AD47" s="104">
        <f>VALUE('Time Sheet KN'!AE47-'Time Sheet KN'!AD47)*24</f>
        <v>0</v>
      </c>
      <c r="AE47" s="104">
        <f>VALUE('Time Sheet KN'!AG47-'Time Sheet KN'!AF47)*24</f>
        <v>0</v>
      </c>
      <c r="AF47" s="104">
        <f>VALUE('Time Sheet KN'!AI47-'Time Sheet KN'!AH47)*24</f>
        <v>0</v>
      </c>
      <c r="AG47" s="105">
        <f t="shared" si="106"/>
        <v>0</v>
      </c>
      <c r="AH47" s="5">
        <f t="shared" si="107"/>
        <v>0</v>
      </c>
      <c r="AI47" s="5"/>
      <c r="AJ47" s="5">
        <f>LOOKUP(AJ$6,'Daily Absent'!$O$6:$AX$6,'Daily Absent'!$O47:$AX47)</f>
        <v>0</v>
      </c>
      <c r="AK47" s="104">
        <f>VALUE('Time Sheet KN'!AL47-'Time Sheet KN'!AK47)*24</f>
        <v>0</v>
      </c>
      <c r="AL47" s="104">
        <f>VALUE('Time Sheet KN'!AN47-'Time Sheet KN'!AM47)*24</f>
        <v>0</v>
      </c>
      <c r="AM47" s="104">
        <f>VALUE('Time Sheet KN'!AP47-'Time Sheet KN'!AO47)*24</f>
        <v>0</v>
      </c>
      <c r="AN47" s="105">
        <f t="shared" si="108"/>
        <v>0</v>
      </c>
      <c r="AO47" s="5">
        <f t="shared" si="109"/>
        <v>0</v>
      </c>
      <c r="AP47" s="5"/>
      <c r="AQ47" s="5">
        <f>LOOKUP(AQ$6,'Daily Absent'!$O$6:$AX$6,'Daily Absent'!$O47:$AX47)</f>
        <v>0</v>
      </c>
      <c r="AR47" s="104">
        <f>VALUE('Time Sheet KN'!AS47-'Time Sheet KN'!AR47)*24</f>
        <v>0</v>
      </c>
      <c r="AS47" s="104">
        <f>VALUE('Time Sheet KN'!AU47-'Time Sheet KN'!AT47)*24</f>
        <v>0</v>
      </c>
      <c r="AT47" s="104">
        <f>VALUE('Time Sheet KN'!AW47-'Time Sheet KN'!AV47)*24</f>
        <v>0</v>
      </c>
      <c r="AU47" s="105">
        <f t="shared" si="110"/>
        <v>0</v>
      </c>
      <c r="AV47" s="5">
        <f t="shared" si="111"/>
        <v>0</v>
      </c>
      <c r="AW47" s="5"/>
      <c r="AX47" s="5">
        <f>LOOKUP(AX$6,'Daily Absent'!$O$6:$AX$6,'Daily Absent'!$O47:$AX47)</f>
        <v>0</v>
      </c>
      <c r="AY47" s="104">
        <f>VALUE('Time Sheet KN'!AZ47-'Time Sheet KN'!AY47)*24</f>
        <v>0</v>
      </c>
      <c r="AZ47" s="104">
        <f>VALUE('Time Sheet KN'!BB47-'Time Sheet KN'!BA47)*24</f>
        <v>0</v>
      </c>
      <c r="BA47" s="104">
        <f>VALUE('Time Sheet KN'!BD47-'Time Sheet KN'!BC47)*24</f>
        <v>0</v>
      </c>
      <c r="BB47" s="105">
        <f t="shared" si="112"/>
        <v>0</v>
      </c>
      <c r="BC47" s="5">
        <f t="shared" si="113"/>
        <v>0</v>
      </c>
      <c r="BD47" s="5"/>
      <c r="BE47" s="5">
        <f>LOOKUP(BE$6,'Daily Absent'!$O$6:$AX$6,'Daily Absent'!$O47:$AX47)</f>
        <v>0</v>
      </c>
      <c r="BF47" s="104">
        <f>VALUE('Time Sheet KN'!BG47-'Time Sheet KN'!BF47)*24</f>
        <v>0</v>
      </c>
      <c r="BG47" s="104">
        <f>VALUE('Time Sheet KN'!BI47-'Time Sheet KN'!BH47)*24</f>
        <v>0</v>
      </c>
      <c r="BH47" s="104">
        <f>VALUE('Time Sheet KN'!BK47-'Time Sheet KN'!BJ47)*24</f>
        <v>0</v>
      </c>
      <c r="BI47" s="105">
        <f t="shared" si="114"/>
        <v>0</v>
      </c>
      <c r="BJ47" s="5">
        <f t="shared" si="115"/>
        <v>0</v>
      </c>
      <c r="BK47" s="5"/>
      <c r="BL47" s="5">
        <f>LOOKUP(BL$6,'Daily Absent'!$O$6:$AX$6,'Daily Absent'!$O47:$AX47)</f>
        <v>0</v>
      </c>
      <c r="BM47" s="104">
        <f>VALUE('Time Sheet KN'!BN47-'Time Sheet KN'!BM47)*24</f>
        <v>0</v>
      </c>
      <c r="BN47" s="104">
        <f>VALUE('Time Sheet KN'!BP47-'Time Sheet KN'!BO47)*24</f>
        <v>0</v>
      </c>
      <c r="BO47" s="104">
        <f>VALUE('Time Sheet KN'!BR47-'Time Sheet KN'!BQ47)*24</f>
        <v>0</v>
      </c>
      <c r="BP47" s="105">
        <f t="shared" si="116"/>
        <v>0</v>
      </c>
      <c r="BQ47" s="5">
        <f t="shared" si="117"/>
        <v>0</v>
      </c>
      <c r="BR47" s="5"/>
      <c r="BS47" s="5">
        <f>LOOKUP(BS$6,'Daily Absent'!$O$6:$AX$6,'Daily Absent'!$O47:$AX47)</f>
        <v>0</v>
      </c>
      <c r="BT47" s="104">
        <f>VALUE('Time Sheet KN'!BU47-'Time Sheet KN'!BT47)*24</f>
        <v>0</v>
      </c>
      <c r="BU47" s="104">
        <f>VALUE('Time Sheet KN'!BW47-'Time Sheet KN'!BV47)*24</f>
        <v>0</v>
      </c>
      <c r="BV47" s="104">
        <f>VALUE('Time Sheet KN'!BY47-'Time Sheet KN'!BX47)*24</f>
        <v>0</v>
      </c>
      <c r="BW47" s="105">
        <f t="shared" si="118"/>
        <v>0</v>
      </c>
      <c r="BX47" s="5">
        <f t="shared" si="119"/>
        <v>0</v>
      </c>
      <c r="BY47" s="5"/>
      <c r="BZ47" s="5">
        <f>LOOKUP(BZ$6,'Daily Absent'!$O$6:$AX$6,'Daily Absent'!$O47:$AX47)</f>
        <v>0</v>
      </c>
      <c r="CA47" s="104">
        <f>VALUE('Time Sheet KN'!CB47-'Time Sheet KN'!CA47)*24</f>
        <v>0</v>
      </c>
      <c r="CB47" s="104">
        <f>VALUE('Time Sheet KN'!CD47-'Time Sheet KN'!CC47)*24</f>
        <v>0</v>
      </c>
      <c r="CC47" s="104">
        <f>VALUE('Time Sheet KN'!CF47-'Time Sheet KN'!CE47)*24</f>
        <v>0</v>
      </c>
      <c r="CD47" s="105">
        <f t="shared" si="120"/>
        <v>0</v>
      </c>
      <c r="CE47" s="5">
        <f t="shared" si="121"/>
        <v>0</v>
      </c>
      <c r="CF47" s="5"/>
      <c r="CG47" s="5">
        <f>LOOKUP(CG$6,'Daily Absent'!$O$6:$AX$6,'Daily Absent'!$O47:$AX47)</f>
        <v>0</v>
      </c>
      <c r="CH47" s="104">
        <f>VALUE('Time Sheet KN'!CI47-'Time Sheet KN'!CH47)*24</f>
        <v>0</v>
      </c>
      <c r="CI47" s="104">
        <f>VALUE('Time Sheet KN'!CK47-'Time Sheet KN'!CJ47)*24</f>
        <v>0</v>
      </c>
      <c r="CJ47" s="104">
        <f>VALUE('Time Sheet KN'!CM47-'Time Sheet KN'!CL47)*24</f>
        <v>0</v>
      </c>
      <c r="CK47" s="105">
        <f t="shared" si="122"/>
        <v>0</v>
      </c>
      <c r="CL47" s="5">
        <f t="shared" si="123"/>
        <v>0</v>
      </c>
      <c r="CM47" s="5"/>
      <c r="CN47" s="5">
        <f>LOOKUP(CN$6,'Daily Absent'!$O$6:$AX$6,'Daily Absent'!$O47:$AX47)</f>
        <v>0</v>
      </c>
      <c r="CO47" s="104">
        <f>VALUE('Time Sheet KN'!CP47-'Time Sheet KN'!CO47)*24</f>
        <v>0</v>
      </c>
      <c r="CP47" s="104">
        <f>VALUE('Time Sheet KN'!CR47-'Time Sheet KN'!CQ47)*24</f>
        <v>0</v>
      </c>
      <c r="CQ47" s="104">
        <f>VALUE('Time Sheet KN'!CT47-'Time Sheet KN'!CS47)*24</f>
        <v>0</v>
      </c>
      <c r="CR47" s="105">
        <f t="shared" si="124"/>
        <v>0</v>
      </c>
      <c r="CS47" s="5">
        <f t="shared" si="125"/>
        <v>0</v>
      </c>
      <c r="CT47" s="5"/>
      <c r="CU47" s="5">
        <f>LOOKUP(CU$6,'Daily Absent'!$O$6:$AX$6,'Daily Absent'!$O47:$AX47)</f>
        <v>0</v>
      </c>
      <c r="CV47" s="104">
        <f>VALUE('Time Sheet KN'!CW47-'Time Sheet KN'!CV47)*24</f>
        <v>0</v>
      </c>
      <c r="CW47" s="104">
        <f>VALUE('Time Sheet KN'!CY47-'Time Sheet KN'!CX47)*24</f>
        <v>0</v>
      </c>
      <c r="CX47" s="104">
        <f>VALUE('Time Sheet KN'!DA47-'Time Sheet KN'!CZ47)*24</f>
        <v>0</v>
      </c>
      <c r="CY47" s="105">
        <f t="shared" si="126"/>
        <v>0</v>
      </c>
      <c r="CZ47" s="5">
        <f t="shared" si="127"/>
        <v>0</v>
      </c>
      <c r="DA47" s="5"/>
      <c r="DB47" s="5">
        <f>LOOKUP(DB$6,'Daily Absent'!$O$6:$AX$6,'Daily Absent'!$O47:$AX47)</f>
        <v>0</v>
      </c>
      <c r="DC47" s="104">
        <f>VALUE('Time Sheet KN'!DD47-'Time Sheet KN'!DC47)*24</f>
        <v>0</v>
      </c>
      <c r="DD47" s="104">
        <f>VALUE('Time Sheet KN'!DF47-'Time Sheet KN'!DE47)*24</f>
        <v>0</v>
      </c>
      <c r="DE47" s="104">
        <f>VALUE('Time Sheet KN'!DH47-'Time Sheet KN'!DG47)*24</f>
        <v>0</v>
      </c>
      <c r="DF47" s="105">
        <f t="shared" si="128"/>
        <v>0</v>
      </c>
      <c r="DG47" s="5">
        <f t="shared" si="129"/>
        <v>0</v>
      </c>
      <c r="DH47" s="5"/>
      <c r="DI47" s="5">
        <f>LOOKUP(DI$6,'Daily Absent'!$O$6:$AX$6,'Daily Absent'!$O47:$AX47)</f>
        <v>0</v>
      </c>
      <c r="DJ47" s="104">
        <f>VALUE('Time Sheet KN'!DK47-'Time Sheet KN'!DJ47)*24</f>
        <v>0</v>
      </c>
      <c r="DK47" s="104">
        <f>VALUE('Time Sheet KN'!DM47-'Time Sheet KN'!DL47)*24</f>
        <v>0</v>
      </c>
      <c r="DL47" s="104">
        <f>VALUE('Time Sheet KN'!DO47-'Time Sheet KN'!DN47)*24</f>
        <v>0</v>
      </c>
      <c r="DM47" s="105">
        <f t="shared" si="130"/>
        <v>0</v>
      </c>
      <c r="DN47" s="5">
        <f t="shared" si="131"/>
        <v>0</v>
      </c>
      <c r="DO47" s="5"/>
      <c r="DP47" s="5">
        <f>LOOKUP(DP$6,'Daily Absent'!$O$6:$AX$6,'Daily Absent'!$O47:$AX47)</f>
        <v>0</v>
      </c>
      <c r="DQ47" s="104">
        <f>VALUE('Time Sheet KN'!DR47-'Time Sheet KN'!DQ47)*24</f>
        <v>0</v>
      </c>
      <c r="DR47" s="104">
        <f>VALUE('Time Sheet KN'!DT47-'Time Sheet KN'!DS47)*24</f>
        <v>0</v>
      </c>
      <c r="DS47" s="104">
        <f>VALUE('Time Sheet KN'!DV47-'Time Sheet KN'!DU47)*24</f>
        <v>0</v>
      </c>
      <c r="DT47" s="105">
        <f t="shared" si="132"/>
        <v>0</v>
      </c>
      <c r="DU47" s="5">
        <f t="shared" si="133"/>
        <v>0</v>
      </c>
      <c r="DV47" s="5"/>
      <c r="DW47" s="5">
        <f>LOOKUP(DW$6,'Daily Absent'!$O$6:$AX$6,'Daily Absent'!$O47:$AX47)</f>
        <v>0</v>
      </c>
      <c r="DX47" s="104">
        <f>VALUE('Time Sheet KN'!DY47-'Time Sheet KN'!DX47)*24</f>
        <v>0</v>
      </c>
      <c r="DY47" s="104">
        <f>VALUE('Time Sheet KN'!EA47-'Time Sheet KN'!DZ47)*24</f>
        <v>0</v>
      </c>
      <c r="DZ47" s="104">
        <f>VALUE('Time Sheet KN'!EC47-'Time Sheet KN'!EB47)*24</f>
        <v>0</v>
      </c>
      <c r="EA47" s="105">
        <f t="shared" si="134"/>
        <v>0</v>
      </c>
      <c r="EB47" s="5">
        <f t="shared" si="135"/>
        <v>0</v>
      </c>
      <c r="EC47" s="5"/>
      <c r="ED47" s="5">
        <f>LOOKUP(ED$6,'Daily Absent'!$O$6:$AX$6,'Daily Absent'!$O47:$AX47)</f>
        <v>0</v>
      </c>
      <c r="EE47" s="104">
        <f>VALUE('Time Sheet KN'!EF47-'Time Sheet KN'!EE47)*24</f>
        <v>0</v>
      </c>
      <c r="EF47" s="104">
        <f>VALUE('Time Sheet KN'!EH47-'Time Sheet KN'!EG47)*24</f>
        <v>0</v>
      </c>
      <c r="EG47" s="104">
        <f>VALUE('Time Sheet KN'!EJ47-'Time Sheet KN'!EI47)*24</f>
        <v>0</v>
      </c>
      <c r="EH47" s="105">
        <f t="shared" si="136"/>
        <v>0</v>
      </c>
      <c r="EI47" s="5">
        <f t="shared" si="137"/>
        <v>0</v>
      </c>
      <c r="EJ47" s="5"/>
      <c r="EK47" s="5">
        <f>LOOKUP(EK$6,'Daily Absent'!$O$6:$AX$6,'Daily Absent'!$O47:$AX47)</f>
        <v>0</v>
      </c>
      <c r="EL47" s="104">
        <f>VALUE('Time Sheet KN'!EM47-'Time Sheet KN'!EL47)*24</f>
        <v>0</v>
      </c>
      <c r="EM47" s="104">
        <f>VALUE('Time Sheet KN'!EO47-'Time Sheet KN'!EN47)*24</f>
        <v>0</v>
      </c>
      <c r="EN47" s="104">
        <f>VALUE('Time Sheet KN'!EQ47-'Time Sheet KN'!EP47)*24</f>
        <v>0</v>
      </c>
      <c r="EO47" s="105">
        <f t="shared" si="138"/>
        <v>0</v>
      </c>
      <c r="EP47" s="5">
        <f t="shared" si="139"/>
        <v>0</v>
      </c>
      <c r="EQ47" s="5"/>
      <c r="ER47" s="5">
        <f>LOOKUP(ER$6,'Daily Absent'!$O$6:$AX$6,'Daily Absent'!$O47:$AX47)</f>
        <v>0</v>
      </c>
      <c r="ES47" s="104">
        <f>VALUE('Time Sheet KN'!ET47-'Time Sheet KN'!ES47)*24</f>
        <v>0</v>
      </c>
      <c r="ET47" s="104">
        <f>VALUE('Time Sheet KN'!EV47-'Time Sheet KN'!EU47)*24</f>
        <v>0</v>
      </c>
      <c r="EU47" s="104">
        <f>VALUE('Time Sheet KN'!EX47-'Time Sheet KN'!EW47)*24</f>
        <v>0</v>
      </c>
      <c r="EV47" s="105">
        <f t="shared" si="140"/>
        <v>0</v>
      </c>
      <c r="EW47" s="5">
        <f t="shared" si="141"/>
        <v>0</v>
      </c>
      <c r="EX47" s="5"/>
      <c r="EY47" s="5">
        <f>LOOKUP(EY$6,'Daily Absent'!$O$6:$AX$6,'Daily Absent'!$O47:$AX47)</f>
        <v>0</v>
      </c>
      <c r="EZ47" s="104">
        <f>VALUE('Time Sheet KN'!FA47-'Time Sheet KN'!EZ47)*24</f>
        <v>0</v>
      </c>
      <c r="FA47" s="104">
        <f>VALUE('Time Sheet KN'!FC47-'Time Sheet KN'!FB47)*24</f>
        <v>0</v>
      </c>
      <c r="FB47" s="104">
        <f>VALUE('Time Sheet KN'!FE47-'Time Sheet KN'!FD47)*24</f>
        <v>0</v>
      </c>
      <c r="FC47" s="105">
        <f t="shared" si="142"/>
        <v>0</v>
      </c>
      <c r="FD47" s="5">
        <f t="shared" si="143"/>
        <v>0</v>
      </c>
      <c r="FE47" s="5"/>
      <c r="FF47" s="5">
        <f>LOOKUP(FF$6,'Daily Absent'!$O$6:$AX$6,'Daily Absent'!$O47:$AX47)</f>
        <v>0</v>
      </c>
      <c r="FG47" s="104">
        <f>VALUE('Time Sheet KN'!FH47-'Time Sheet KN'!FG47)*24</f>
        <v>0</v>
      </c>
      <c r="FH47" s="104">
        <f>VALUE('Time Sheet KN'!FJ47-'Time Sheet KN'!FI47)*24</f>
        <v>0</v>
      </c>
      <c r="FI47" s="104">
        <f>VALUE('Time Sheet KN'!FL47-'Time Sheet KN'!FK47)*24</f>
        <v>0</v>
      </c>
      <c r="FJ47" s="105">
        <f t="shared" si="144"/>
        <v>0</v>
      </c>
      <c r="FK47" s="5">
        <f t="shared" si="145"/>
        <v>0</v>
      </c>
      <c r="FL47" s="5"/>
      <c r="FM47" s="5">
        <f>LOOKUP(FM$6,'Daily Absent'!$O$6:$AX$6,'Daily Absent'!$O47:$AX47)</f>
        <v>0</v>
      </c>
      <c r="FN47" s="104">
        <f>VALUE('Time Sheet KN'!FO47-'Time Sheet KN'!FN47)*24</f>
        <v>0</v>
      </c>
      <c r="FO47" s="104">
        <f>VALUE('Time Sheet KN'!FQ47-'Time Sheet KN'!FP47)*24</f>
        <v>0</v>
      </c>
      <c r="FP47" s="104">
        <f>VALUE('Time Sheet KN'!FS47-'Time Sheet KN'!FR47)*24</f>
        <v>0</v>
      </c>
      <c r="FQ47" s="105">
        <f t="shared" si="146"/>
        <v>0</v>
      </c>
      <c r="FR47" s="5">
        <f t="shared" si="147"/>
        <v>0</v>
      </c>
      <c r="FS47" s="5"/>
      <c r="FT47" s="5">
        <f>LOOKUP(FT$6,'Daily Absent'!$O$6:$AX$6,'Daily Absent'!$O47:$AX47)</f>
        <v>0</v>
      </c>
      <c r="FU47" s="104">
        <f>VALUE('Time Sheet KN'!FV47-'Time Sheet KN'!FU47)*24</f>
        <v>0</v>
      </c>
      <c r="FV47" s="104">
        <f>VALUE('Time Sheet KN'!FX47-'Time Sheet KN'!FW47)*24</f>
        <v>0</v>
      </c>
      <c r="FW47" s="104">
        <f>VALUE('Time Sheet KN'!FZ47-'Time Sheet KN'!FY47)*24</f>
        <v>0</v>
      </c>
      <c r="FX47" s="105">
        <f t="shared" si="148"/>
        <v>0</v>
      </c>
      <c r="FY47" s="5">
        <f t="shared" si="149"/>
        <v>0</v>
      </c>
      <c r="FZ47" s="5"/>
      <c r="GA47" s="5">
        <f>LOOKUP(GA$6,'Daily Absent'!$O$6:$AX$6,'Daily Absent'!$O47:$AX47)</f>
        <v>0</v>
      </c>
      <c r="GB47" s="104">
        <f>VALUE('Time Sheet KN'!GC47-'Time Sheet KN'!GB47)*24</f>
        <v>0</v>
      </c>
      <c r="GC47" s="104">
        <f>VALUE('Time Sheet KN'!GE47-'Time Sheet KN'!GD47)*24</f>
        <v>0</v>
      </c>
      <c r="GD47" s="104">
        <f>VALUE('Time Sheet KN'!GG47-'Time Sheet KN'!GF47)*24</f>
        <v>0</v>
      </c>
      <c r="GE47" s="105">
        <f t="shared" si="150"/>
        <v>0</v>
      </c>
      <c r="GF47" s="5">
        <f t="shared" si="151"/>
        <v>0</v>
      </c>
      <c r="GG47" s="5"/>
      <c r="GH47" s="5">
        <f>LOOKUP(GH$6,'Daily Absent'!$O$6:$AX$6,'Daily Absent'!$O47:$AX47)</f>
        <v>0</v>
      </c>
      <c r="GI47" s="104">
        <f>VALUE('Time Sheet KN'!GJ47-'Time Sheet KN'!GI47)*24</f>
        <v>0</v>
      </c>
      <c r="GJ47" s="104">
        <f>VALUE('Time Sheet KN'!GL47-'Time Sheet KN'!GK47)*24</f>
        <v>0</v>
      </c>
      <c r="GK47" s="104">
        <f>VALUE('Time Sheet KN'!GN47-'Time Sheet KN'!GM47)*24</f>
        <v>0</v>
      </c>
      <c r="GL47" s="105">
        <f t="shared" si="152"/>
        <v>0</v>
      </c>
      <c r="GM47" s="5">
        <f t="shared" si="153"/>
        <v>0</v>
      </c>
      <c r="GN47" s="5"/>
      <c r="GO47" s="5">
        <f>LOOKUP(GO$6,'Daily Absent'!$O$6:$AX$6,'Daily Absent'!$O47:$AX47)</f>
        <v>0</v>
      </c>
      <c r="GP47" s="104">
        <f>VALUE('Time Sheet KN'!GQ47-'Time Sheet KN'!GP47)*24</f>
        <v>0</v>
      </c>
      <c r="GQ47" s="104">
        <f>VALUE('Time Sheet KN'!GS47-'Time Sheet KN'!GR47)*24</f>
        <v>0</v>
      </c>
      <c r="GR47" s="104">
        <f>VALUE('Time Sheet KN'!GU47-'Time Sheet KN'!GT47)*24</f>
        <v>0</v>
      </c>
      <c r="GS47" s="105">
        <f t="shared" si="154"/>
        <v>0</v>
      </c>
      <c r="GT47" s="5">
        <f t="shared" si="155"/>
        <v>0</v>
      </c>
      <c r="GU47" s="5"/>
      <c r="GV47" s="5">
        <f>LOOKUP(GV$6,'Daily Absent'!$O$6:$AX$6,'Daily Absent'!$O47:$AX47)</f>
        <v>0</v>
      </c>
      <c r="GW47" s="104">
        <f>VALUE('Time Sheet KN'!GX47-'Time Sheet KN'!GW47)*24</f>
        <v>0</v>
      </c>
      <c r="GX47" s="104">
        <f>VALUE('Time Sheet KN'!GZ47-'Time Sheet KN'!GY47)*24</f>
        <v>0</v>
      </c>
      <c r="GY47" s="104">
        <f>VALUE('Time Sheet KN'!HB47-'Time Sheet KN'!HA47)*24</f>
        <v>0</v>
      </c>
      <c r="GZ47" s="105">
        <f t="shared" si="156"/>
        <v>0</v>
      </c>
      <c r="HA47" s="5">
        <f t="shared" si="157"/>
        <v>0</v>
      </c>
      <c r="HB47" s="5"/>
      <c r="HC47" s="5">
        <f>LOOKUP(HC$6,'Daily Absent'!$O$6:$AX$6,'Daily Absent'!$O47:$AX47)</f>
        <v>0</v>
      </c>
      <c r="HD47" s="104">
        <f>VALUE('Time Sheet KN'!HE47-'Time Sheet KN'!HD47)*24</f>
        <v>0</v>
      </c>
      <c r="HE47" s="104">
        <f>VALUE('Time Sheet KN'!HG47-'Time Sheet KN'!HF47)*24</f>
        <v>0</v>
      </c>
      <c r="HF47" s="104">
        <f>VALUE('Time Sheet KN'!HI47-'Time Sheet KN'!HH47)*24</f>
        <v>0</v>
      </c>
      <c r="HG47" s="105">
        <f t="shared" si="158"/>
        <v>0</v>
      </c>
      <c r="HH47" s="5">
        <f t="shared" si="159"/>
        <v>0</v>
      </c>
      <c r="HI47" s="5"/>
      <c r="HJ47" s="5">
        <f>LOOKUP(HJ$6,'Daily Absent'!$O$6:$AX$6,'Daily Absent'!$O47:$AX47)</f>
        <v>0</v>
      </c>
      <c r="HK47" s="104">
        <f>VALUE('Time Sheet KN'!HL47-'Time Sheet KN'!HK47)*24</f>
        <v>0</v>
      </c>
      <c r="HL47" s="104">
        <f>VALUE('Time Sheet KN'!HN47-'Time Sheet KN'!HM47)*24</f>
        <v>0</v>
      </c>
      <c r="HM47" s="104">
        <f>VALUE('Time Sheet KN'!HP47-'Time Sheet KN'!HO47)*24</f>
        <v>0</v>
      </c>
      <c r="HN47" s="105">
        <f t="shared" si="160"/>
        <v>0</v>
      </c>
      <c r="HO47" s="5">
        <f t="shared" si="161"/>
        <v>0</v>
      </c>
      <c r="HP47" s="5"/>
      <c r="HQ47" s="5">
        <f>LOOKUP(HQ$6,'Daily Absent'!$O$6:$AX$6,'Daily Absent'!$O47:$AX47)</f>
        <v>0</v>
      </c>
      <c r="HR47" s="104">
        <f>VALUE('Time Sheet KN'!HS47-'Time Sheet KN'!HR47)*24</f>
        <v>0</v>
      </c>
      <c r="HS47" s="104">
        <f>VALUE('Time Sheet KN'!HU47-'Time Sheet KN'!HT47)*24</f>
        <v>0</v>
      </c>
      <c r="HT47" s="104">
        <f>VALUE('Time Sheet KN'!HW47-'Time Sheet KN'!HV47)*24</f>
        <v>0</v>
      </c>
      <c r="HU47" s="105">
        <f t="shared" si="162"/>
        <v>0</v>
      </c>
      <c r="HV47" s="5">
        <f t="shared" si="163"/>
        <v>0</v>
      </c>
      <c r="HW47" s="5"/>
      <c r="HX47" s="5">
        <f>LOOKUP(HX$6,'Daily Absent'!$O$6:$AX$6,'Daily Absent'!$O47:$AX47)</f>
        <v>0</v>
      </c>
      <c r="HY47" s="104">
        <f>VALUE('Time Sheet KN'!HZ47-'Time Sheet KN'!HY47)*24</f>
        <v>0</v>
      </c>
      <c r="HZ47" s="104">
        <f>VALUE('Time Sheet KN'!IB47-'Time Sheet KN'!IA47)*24</f>
        <v>0</v>
      </c>
      <c r="IA47" s="104">
        <f>VALUE('Time Sheet KN'!ID47-'Time Sheet KN'!IC47)*24</f>
        <v>0</v>
      </c>
      <c r="IB47" s="105">
        <f t="shared" si="164"/>
        <v>0</v>
      </c>
      <c r="IC47" s="5">
        <f t="shared" si="165"/>
        <v>0</v>
      </c>
      <c r="ID47" s="5"/>
      <c r="IE47" s="5">
        <f>LOOKUP(IE$6,'Daily Absent'!$O$6:$AX$6,'Daily Absent'!$O47:$AX47)</f>
        <v>0</v>
      </c>
      <c r="IF47" s="104">
        <f>VALUE('Time Sheet KN'!IG47-'Time Sheet KN'!IF47)*24</f>
        <v>0</v>
      </c>
      <c r="IG47" s="104">
        <f>VALUE('Time Sheet KN'!II47-'Time Sheet KN'!IH47)*24</f>
        <v>0</v>
      </c>
      <c r="IH47" s="104">
        <f>VALUE('Time Sheet KN'!IK47-'Time Sheet KN'!IJ47)*24</f>
        <v>0</v>
      </c>
      <c r="II47" s="105">
        <f t="shared" si="166"/>
        <v>0</v>
      </c>
      <c r="IJ47" s="5">
        <f t="shared" si="167"/>
        <v>0</v>
      </c>
      <c r="IK47" s="5"/>
      <c r="IL47" s="5">
        <f>LOOKUP(IL$6,'Daily Absent'!$O$6:$AX$6,'Daily Absent'!$O47:$AX47)</f>
        <v>0</v>
      </c>
      <c r="IM47" s="104">
        <f>VALUE('Time Sheet KN'!IN47-'Time Sheet KN'!IM47)*24</f>
        <v>0</v>
      </c>
      <c r="IN47" s="104">
        <f>VALUE('Time Sheet KN'!IP47-'Time Sheet KN'!IO47)*24</f>
        <v>0</v>
      </c>
      <c r="IO47" s="104">
        <f>VALUE('Time Sheet KN'!IR47-'Time Sheet KN'!IQ47)*24</f>
        <v>0</v>
      </c>
      <c r="IP47" s="105">
        <f t="shared" si="168"/>
        <v>0</v>
      </c>
      <c r="IQ47" s="5">
        <f t="shared" si="169"/>
        <v>0</v>
      </c>
      <c r="IR47" s="5"/>
      <c r="IS47" s="5">
        <f>LOOKUP(IS$6,'Daily Absent'!$O$6:$AX$6,'Daily Absent'!$O47:$AX47)</f>
        <v>0</v>
      </c>
      <c r="IT47" s="104">
        <f>VALUE('Time Sheet KN'!IU47-'Time Sheet KN'!IT47)*24</f>
        <v>0</v>
      </c>
      <c r="IU47" s="104">
        <f>VALUE('Time Sheet KN'!IW47-'Time Sheet KN'!IV47)*24</f>
        <v>0</v>
      </c>
      <c r="IV47" s="104">
        <f>VALUE('Time Sheet KN'!IY47-'Time Sheet KN'!IX47)*24</f>
        <v>0</v>
      </c>
      <c r="IW47" s="105">
        <f t="shared" si="170"/>
        <v>0</v>
      </c>
      <c r="IX47" s="5">
        <f t="shared" si="171"/>
        <v>0</v>
      </c>
      <c r="IY47" s="5"/>
      <c r="IZ47" s="5">
        <f>LOOKUP(IZ$6,'Daily Absent'!$O$6:$AX$6,'Daily Absent'!$O47:$AX47)</f>
        <v>0</v>
      </c>
      <c r="JA47" s="104">
        <f>VALUE('Time Sheet KN'!JB47-'Time Sheet KN'!JA47)*24</f>
        <v>0</v>
      </c>
      <c r="JB47" s="104">
        <f>VALUE('Time Sheet KN'!JD47-'Time Sheet KN'!JC47)*24</f>
        <v>0</v>
      </c>
      <c r="JC47" s="104">
        <f>VALUE('Time Sheet KN'!JF47-'Time Sheet KN'!JE47)*24</f>
        <v>0</v>
      </c>
      <c r="JD47" s="105">
        <f t="shared" si="172"/>
        <v>0</v>
      </c>
      <c r="JE47" s="5">
        <f t="shared" si="173"/>
        <v>0</v>
      </c>
      <c r="JF47" s="5"/>
    </row>
    <row r="48" spans="1:266" ht="20" customHeight="1">
      <c r="A48" s="54">
        <f>IF('Master MP Status'!A48&gt;0,'Master MP Status'!A48,"")</f>
        <v>40</v>
      </c>
      <c r="B48" s="5" t="str">
        <f>IF(ISTEXT('Master MP Status'!B48),'Master MP Status'!B48,"")</f>
        <v>DIRECT</v>
      </c>
      <c r="C48" s="153" t="str">
        <f>IF(OR(ISTEXT('Master MP Status'!C48),'Master MP Status'!C48&gt;0),'Master MP Status'!C48,"")</f>
        <v>B240069</v>
      </c>
      <c r="D48" s="154" t="str">
        <f>IF(OR(ISTEXT('Master MP Status'!D48),'Master MP Status'!D48&gt;0),'Master MP Status'!D48,"")</f>
        <v>B240069</v>
      </c>
      <c r="E48" s="5" t="str">
        <f>IF(ISTEXT('Master MP Status'!E48),'Master MP Status'!E48,"")</f>
        <v>ISROTUL ARIF</v>
      </c>
      <c r="F48" s="5" t="str">
        <f>IF(ISTEXT('Master MP Status'!F48),'Master MP Status'!F48,"")</f>
        <v/>
      </c>
      <c r="G48" s="5" t="str">
        <f>IF(ISTEXT('Master MP Status'!G48),'Master MP Status'!G48,"")</f>
        <v>Cilegon</v>
      </c>
      <c r="H48" s="5" t="str">
        <f>IF(ISTEXT('Master MP Status'!H48),'Master MP Status'!H48,"")</f>
        <v>MURSID</v>
      </c>
      <c r="I48" s="5" t="str">
        <f>IF(ISTEXT('Master MP Status'!I48),'Master MP Status'!I48,"")</f>
        <v>Rigger 1</v>
      </c>
      <c r="J48" s="5" t="str">
        <f>IF(ISTEXT('Master MP Status'!J48),'Master MP Status'!J48,"")</f>
        <v>Rigger 1</v>
      </c>
      <c r="K48" s="9">
        <f>IF(OR('Master MP Status'!K48=0,'Master MP Status'!K48=""),"",'Master MP Status'!K48)</f>
        <v>45389</v>
      </c>
      <c r="L48" s="9">
        <f>IF(OR('Master MP Status'!L48=0,'Master MP Status'!L48=""),"",'Master MP Status'!L48)</f>
        <v>45721</v>
      </c>
      <c r="M48" s="9" t="str">
        <f>IF(OR('Master MP Status'!M48=0,'Master MP Status'!M48=""),"",'Master MP Status'!M48)</f>
        <v/>
      </c>
      <c r="N48" s="5" t="str">
        <f>IF(ISTEXT('Master MP Status'!N48),'Master MP Status'!N48,"")</f>
        <v/>
      </c>
      <c r="O48" s="5">
        <f>LOOKUP(O$6,'Daily Absent'!$O$6:$AX$6,'Daily Absent'!$O48:$AX48)</f>
        <v>1</v>
      </c>
      <c r="P48" s="104">
        <f>VALUE('Time Sheet KN'!Q48-'Time Sheet KN'!P48)*24</f>
        <v>5</v>
      </c>
      <c r="Q48" s="104">
        <f>VALUE('Time Sheet KN'!S48-'Time Sheet KN'!R48)*24</f>
        <v>5.0000000000000009</v>
      </c>
      <c r="R48" s="104">
        <f>VALUE('Time Sheet KN'!U48-'Time Sheet KN'!T48)*24</f>
        <v>0</v>
      </c>
      <c r="S48" s="105">
        <f t="shared" si="102"/>
        <v>10</v>
      </c>
      <c r="T48" s="5">
        <f t="shared" si="103"/>
        <v>0</v>
      </c>
      <c r="U48" s="5"/>
      <c r="V48" s="5">
        <f>LOOKUP(V$6,'Daily Absent'!$O$6:$AX$6,'Daily Absent'!$O48:$AX48)</f>
        <v>1</v>
      </c>
      <c r="W48" s="104">
        <f>VALUE('Time Sheet KN'!X48-'Time Sheet KN'!W48)*24</f>
        <v>5</v>
      </c>
      <c r="X48" s="104">
        <f>VALUE('Time Sheet KN'!Z48-'Time Sheet KN'!Y48)*24</f>
        <v>5.0000000000000009</v>
      </c>
      <c r="Y48" s="104">
        <f>VALUE('Time Sheet KN'!AB48-'Time Sheet KN'!AA48)*24</f>
        <v>0</v>
      </c>
      <c r="Z48" s="105">
        <f t="shared" si="104"/>
        <v>10</v>
      </c>
      <c r="AA48" s="5">
        <f t="shared" si="105"/>
        <v>0</v>
      </c>
      <c r="AB48" s="5"/>
      <c r="AC48" s="5">
        <f>LOOKUP(AC$6,'Daily Absent'!$O$6:$AX$6,'Daily Absent'!$O48:$AX48)</f>
        <v>1</v>
      </c>
      <c r="AD48" s="104">
        <f>VALUE('Time Sheet KN'!AE48-'Time Sheet KN'!AD48)*24</f>
        <v>5</v>
      </c>
      <c r="AE48" s="104">
        <f>VALUE('Time Sheet KN'!AG48-'Time Sheet KN'!AF48)*24</f>
        <v>5.0000000000000009</v>
      </c>
      <c r="AF48" s="104">
        <f>VALUE('Time Sheet KN'!AI48-'Time Sheet KN'!AH48)*24</f>
        <v>0</v>
      </c>
      <c r="AG48" s="105">
        <f t="shared" si="106"/>
        <v>10</v>
      </c>
      <c r="AH48" s="5">
        <f t="shared" si="107"/>
        <v>0</v>
      </c>
      <c r="AI48" s="5"/>
      <c r="AJ48" s="5">
        <f>LOOKUP(AJ$6,'Daily Absent'!$O$6:$AX$6,'Daily Absent'!$O48:$AX48)</f>
        <v>1</v>
      </c>
      <c r="AK48" s="104">
        <f>VALUE('Time Sheet KN'!AL48-'Time Sheet KN'!AK48)*24</f>
        <v>5</v>
      </c>
      <c r="AL48" s="104">
        <f>VALUE('Time Sheet KN'!AN48-'Time Sheet KN'!AM48)*24</f>
        <v>5.0000000000000009</v>
      </c>
      <c r="AM48" s="104">
        <f>VALUE('Time Sheet KN'!AP48-'Time Sheet KN'!AO48)*24</f>
        <v>0</v>
      </c>
      <c r="AN48" s="105">
        <f t="shared" si="108"/>
        <v>10</v>
      </c>
      <c r="AO48" s="5">
        <f t="shared" si="109"/>
        <v>0</v>
      </c>
      <c r="AP48" s="5"/>
      <c r="AQ48" s="5">
        <f>LOOKUP(AQ$6,'Daily Absent'!$O$6:$AX$6,'Daily Absent'!$O48:$AX48)</f>
        <v>1</v>
      </c>
      <c r="AR48" s="104">
        <f>VALUE('Time Sheet KN'!AS48-'Time Sheet KN'!AR48)*24</f>
        <v>5</v>
      </c>
      <c r="AS48" s="104">
        <f>VALUE('Time Sheet KN'!AU48-'Time Sheet KN'!AT48)*24</f>
        <v>4.0000000000000018</v>
      </c>
      <c r="AT48" s="104">
        <f>VALUE('Time Sheet KN'!AW48-'Time Sheet KN'!AV48)*24</f>
        <v>0</v>
      </c>
      <c r="AU48" s="105">
        <f t="shared" si="110"/>
        <v>9</v>
      </c>
      <c r="AV48" s="5">
        <f t="shared" si="111"/>
        <v>1.7763568394002505E-15</v>
      </c>
      <c r="AW48" s="5"/>
      <c r="AX48" s="5">
        <f>LOOKUP(AX$6,'Daily Absent'!$O$6:$AX$6,'Daily Absent'!$O48:$AX48)</f>
        <v>1</v>
      </c>
      <c r="AY48" s="104">
        <f>VALUE('Time Sheet KN'!AZ48-'Time Sheet KN'!AY48)*24</f>
        <v>4</v>
      </c>
      <c r="AZ48" s="104">
        <f>VALUE('Time Sheet KN'!BB48-'Time Sheet KN'!BA48)*24</f>
        <v>3</v>
      </c>
      <c r="BA48" s="104">
        <f>VALUE('Time Sheet KN'!BD48-'Time Sheet KN'!BC48)*24</f>
        <v>0</v>
      </c>
      <c r="BB48" s="105">
        <f t="shared" si="112"/>
        <v>0</v>
      </c>
      <c r="BC48" s="5">
        <f t="shared" si="113"/>
        <v>7</v>
      </c>
      <c r="BD48" s="5"/>
      <c r="BE48" s="5">
        <f>LOOKUP(BE$6,'Daily Absent'!$O$6:$AX$6,'Daily Absent'!$O48:$AX48)</f>
        <v>1</v>
      </c>
      <c r="BF48" s="104">
        <f>VALUE('Time Sheet KN'!BG48-'Time Sheet KN'!BF48)*24</f>
        <v>5</v>
      </c>
      <c r="BG48" s="104">
        <f>VALUE('Time Sheet KN'!BI48-'Time Sheet KN'!BH48)*24</f>
        <v>5.0000000000000009</v>
      </c>
      <c r="BH48" s="104">
        <f>VALUE('Time Sheet KN'!BK48-'Time Sheet KN'!BJ48)*24</f>
        <v>0</v>
      </c>
      <c r="BI48" s="105">
        <f t="shared" si="114"/>
        <v>10</v>
      </c>
      <c r="BJ48" s="5">
        <f t="shared" si="115"/>
        <v>0</v>
      </c>
      <c r="BK48" s="5"/>
      <c r="BL48" s="5">
        <f>LOOKUP(BL$6,'Daily Absent'!$O$6:$AX$6,'Daily Absent'!$O48:$AX48)</f>
        <v>1</v>
      </c>
      <c r="BM48" s="104">
        <f>VALUE('Time Sheet KN'!BN48-'Time Sheet KN'!BM48)*24</f>
        <v>5</v>
      </c>
      <c r="BN48" s="104">
        <f>VALUE('Time Sheet KN'!BP48-'Time Sheet KN'!BO48)*24</f>
        <v>5.0000000000000009</v>
      </c>
      <c r="BO48" s="104">
        <f>VALUE('Time Sheet KN'!BR48-'Time Sheet KN'!BQ48)*24</f>
        <v>0</v>
      </c>
      <c r="BP48" s="105">
        <f t="shared" si="116"/>
        <v>10</v>
      </c>
      <c r="BQ48" s="5">
        <f t="shared" si="117"/>
        <v>0</v>
      </c>
      <c r="BR48" s="5"/>
      <c r="BS48" s="5">
        <f>LOOKUP(BS$6,'Daily Absent'!$O$6:$AX$6,'Daily Absent'!$O48:$AX48)</f>
        <v>1</v>
      </c>
      <c r="BT48" s="104">
        <f>VALUE('Time Sheet KN'!BU48-'Time Sheet KN'!BT48)*24</f>
        <v>5</v>
      </c>
      <c r="BU48" s="104">
        <f>VALUE('Time Sheet KN'!BW48-'Time Sheet KN'!BV48)*24</f>
        <v>5.0000000000000009</v>
      </c>
      <c r="BV48" s="104">
        <f>VALUE('Time Sheet KN'!BY48-'Time Sheet KN'!BX48)*24</f>
        <v>0</v>
      </c>
      <c r="BW48" s="105">
        <f t="shared" si="118"/>
        <v>10</v>
      </c>
      <c r="BX48" s="5">
        <f t="shared" si="119"/>
        <v>0</v>
      </c>
      <c r="BY48" s="5"/>
      <c r="BZ48" s="5">
        <f>LOOKUP(BZ$6,'Daily Absent'!$O$6:$AX$6,'Daily Absent'!$O48:$AX48)</f>
        <v>1</v>
      </c>
      <c r="CA48" s="104">
        <f>VALUE('Time Sheet KN'!CB48-'Time Sheet KN'!CA48)*24</f>
        <v>5</v>
      </c>
      <c r="CB48" s="104">
        <f>VALUE('Time Sheet KN'!CD48-'Time Sheet KN'!CC48)*24</f>
        <v>5.0000000000000009</v>
      </c>
      <c r="CC48" s="104">
        <f>VALUE('Time Sheet KN'!CF48-'Time Sheet KN'!CE48)*24</f>
        <v>0</v>
      </c>
      <c r="CD48" s="105">
        <f t="shared" si="120"/>
        <v>10</v>
      </c>
      <c r="CE48" s="5">
        <f t="shared" si="121"/>
        <v>0</v>
      </c>
      <c r="CF48" s="5"/>
      <c r="CG48" s="5">
        <f>LOOKUP(CG$6,'Daily Absent'!$O$6:$AX$6,'Daily Absent'!$O48:$AX48)</f>
        <v>1</v>
      </c>
      <c r="CH48" s="104">
        <f>VALUE('Time Sheet KN'!CI48-'Time Sheet KN'!CH48)*24</f>
        <v>5</v>
      </c>
      <c r="CI48" s="104">
        <f>VALUE('Time Sheet KN'!CK48-'Time Sheet KN'!CJ48)*24</f>
        <v>5.0000000000000009</v>
      </c>
      <c r="CJ48" s="104">
        <f>VALUE('Time Sheet KN'!CM48-'Time Sheet KN'!CL48)*24</f>
        <v>3</v>
      </c>
      <c r="CK48" s="105">
        <f t="shared" si="122"/>
        <v>10</v>
      </c>
      <c r="CL48" s="5">
        <f t="shared" si="123"/>
        <v>3</v>
      </c>
      <c r="CM48" s="5"/>
      <c r="CN48" s="5">
        <f>LOOKUP(CN$6,'Daily Absent'!$O$6:$AX$6,'Daily Absent'!$O48:$AX48)</f>
        <v>1</v>
      </c>
      <c r="CO48" s="104">
        <f>VALUE('Time Sheet KN'!CP48-'Time Sheet KN'!CO48)*24</f>
        <v>5</v>
      </c>
      <c r="CP48" s="104">
        <f>VALUE('Time Sheet KN'!CR48-'Time Sheet KN'!CQ48)*24</f>
        <v>4.0000000000000018</v>
      </c>
      <c r="CQ48" s="104">
        <f>VALUE('Time Sheet KN'!CT48-'Time Sheet KN'!CS48)*24</f>
        <v>0</v>
      </c>
      <c r="CR48" s="105">
        <f t="shared" si="124"/>
        <v>9</v>
      </c>
      <c r="CS48" s="5">
        <f t="shared" si="125"/>
        <v>1.7763568394002505E-15</v>
      </c>
      <c r="CT48" s="5"/>
      <c r="CU48" s="5">
        <f>LOOKUP(CU$6,'Daily Absent'!$O$6:$AX$6,'Daily Absent'!$O48:$AX48)</f>
        <v>1</v>
      </c>
      <c r="CV48" s="104">
        <f>VALUE('Time Sheet KN'!CW48-'Time Sheet KN'!CV48)*24</f>
        <v>4</v>
      </c>
      <c r="CW48" s="104">
        <f>VALUE('Time Sheet KN'!CY48-'Time Sheet KN'!CX48)*24</f>
        <v>3</v>
      </c>
      <c r="CX48" s="104">
        <f>VALUE('Time Sheet KN'!DA48-'Time Sheet KN'!CZ48)*24</f>
        <v>0</v>
      </c>
      <c r="CY48" s="105">
        <f t="shared" si="126"/>
        <v>0</v>
      </c>
      <c r="CZ48" s="5">
        <f t="shared" si="127"/>
        <v>7</v>
      </c>
      <c r="DA48" s="5"/>
      <c r="DB48" s="5">
        <f>LOOKUP(DB$6,'Daily Absent'!$O$6:$AX$6,'Daily Absent'!$O48:$AX48)</f>
        <v>1</v>
      </c>
      <c r="DC48" s="104">
        <f>VALUE('Time Sheet KN'!DD48-'Time Sheet KN'!DC48)*24</f>
        <v>5</v>
      </c>
      <c r="DD48" s="104">
        <f>VALUE('Time Sheet KN'!DF48-'Time Sheet KN'!DE48)*24</f>
        <v>5.0000000000000009</v>
      </c>
      <c r="DE48" s="104">
        <f>VALUE('Time Sheet KN'!DH48-'Time Sheet KN'!DG48)*24</f>
        <v>0</v>
      </c>
      <c r="DF48" s="105">
        <f t="shared" si="128"/>
        <v>10</v>
      </c>
      <c r="DG48" s="5">
        <f t="shared" si="129"/>
        <v>0</v>
      </c>
      <c r="DH48" s="5"/>
      <c r="DI48" s="5">
        <f>LOOKUP(DI$6,'Daily Absent'!$O$6:$AX$6,'Daily Absent'!$O48:$AX48)</f>
        <v>1</v>
      </c>
      <c r="DJ48" s="104">
        <f>VALUE('Time Sheet KN'!DK48-'Time Sheet KN'!DJ48)*24</f>
        <v>5</v>
      </c>
      <c r="DK48" s="104">
        <f>VALUE('Time Sheet KN'!DM48-'Time Sheet KN'!DL48)*24</f>
        <v>5.0000000000000009</v>
      </c>
      <c r="DL48" s="104">
        <f>VALUE('Time Sheet KN'!DO48-'Time Sheet KN'!DN48)*24</f>
        <v>0</v>
      </c>
      <c r="DM48" s="105">
        <f t="shared" si="130"/>
        <v>10</v>
      </c>
      <c r="DN48" s="5">
        <f t="shared" si="131"/>
        <v>0</v>
      </c>
      <c r="DO48" s="5"/>
      <c r="DP48" s="5">
        <f>LOOKUP(DP$6,'Daily Absent'!$O$6:$AX$6,'Daily Absent'!$O48:$AX48)</f>
        <v>1</v>
      </c>
      <c r="DQ48" s="104">
        <f>VALUE('Time Sheet KN'!DR48-'Time Sheet KN'!DQ48)*24</f>
        <v>5</v>
      </c>
      <c r="DR48" s="104">
        <f>VALUE('Time Sheet KN'!DT48-'Time Sheet KN'!DS48)*24</f>
        <v>5.0000000000000009</v>
      </c>
      <c r="DS48" s="104">
        <f>VALUE('Time Sheet KN'!DV48-'Time Sheet KN'!DU48)*24</f>
        <v>0</v>
      </c>
      <c r="DT48" s="105">
        <f t="shared" si="132"/>
        <v>10</v>
      </c>
      <c r="DU48" s="5">
        <f t="shared" si="133"/>
        <v>0</v>
      </c>
      <c r="DV48" s="5"/>
      <c r="DW48" s="5">
        <f>LOOKUP(DW$6,'Daily Absent'!$O$6:$AX$6,'Daily Absent'!$O48:$AX48)</f>
        <v>1</v>
      </c>
      <c r="DX48" s="104">
        <f>VALUE('Time Sheet KN'!DY48-'Time Sheet KN'!DX48)*24</f>
        <v>5</v>
      </c>
      <c r="DY48" s="104">
        <f>VALUE('Time Sheet KN'!EA48-'Time Sheet KN'!DZ48)*24</f>
        <v>5.0000000000000009</v>
      </c>
      <c r="DZ48" s="104">
        <f>VALUE('Time Sheet KN'!EC48-'Time Sheet KN'!EB48)*24</f>
        <v>0</v>
      </c>
      <c r="EA48" s="105">
        <f t="shared" si="134"/>
        <v>10</v>
      </c>
      <c r="EB48" s="5">
        <f t="shared" si="135"/>
        <v>0</v>
      </c>
      <c r="EC48" s="5"/>
      <c r="ED48" s="5">
        <f>LOOKUP(ED$6,'Daily Absent'!$O$6:$AX$6,'Daily Absent'!$O48:$AX48)</f>
        <v>1</v>
      </c>
      <c r="EE48" s="104">
        <f>VALUE('Time Sheet KN'!EF48-'Time Sheet KN'!EE48)*24</f>
        <v>5</v>
      </c>
      <c r="EF48" s="104">
        <f>VALUE('Time Sheet KN'!EH48-'Time Sheet KN'!EG48)*24</f>
        <v>5.0000000000000009</v>
      </c>
      <c r="EG48" s="104">
        <f>VALUE('Time Sheet KN'!EJ48-'Time Sheet KN'!EI48)*24</f>
        <v>3</v>
      </c>
      <c r="EH48" s="105">
        <f t="shared" si="136"/>
        <v>10</v>
      </c>
      <c r="EI48" s="5">
        <f t="shared" si="137"/>
        <v>3</v>
      </c>
      <c r="EJ48" s="5"/>
      <c r="EK48" s="5">
        <f>LOOKUP(EK$6,'Daily Absent'!$O$6:$AX$6,'Daily Absent'!$O48:$AX48)</f>
        <v>1</v>
      </c>
      <c r="EL48" s="104">
        <f>VALUE('Time Sheet KN'!EM48-'Time Sheet KN'!EL48)*24</f>
        <v>5</v>
      </c>
      <c r="EM48" s="104">
        <f>VALUE('Time Sheet KN'!EO48-'Time Sheet KN'!EN48)*24</f>
        <v>5.0000000000000009</v>
      </c>
      <c r="EN48" s="104">
        <f>VALUE('Time Sheet KN'!EQ48-'Time Sheet KN'!EP48)*24</f>
        <v>0</v>
      </c>
      <c r="EO48" s="105">
        <f t="shared" si="138"/>
        <v>9</v>
      </c>
      <c r="EP48" s="5">
        <f t="shared" si="139"/>
        <v>1</v>
      </c>
      <c r="EQ48" s="5"/>
      <c r="ER48" s="5">
        <f>LOOKUP(ER$6,'Daily Absent'!$O$6:$AX$6,'Daily Absent'!$O48:$AX48)</f>
        <v>0</v>
      </c>
      <c r="ES48" s="104">
        <f>VALUE('Time Sheet KN'!ET48-'Time Sheet KN'!ES48)*24</f>
        <v>0</v>
      </c>
      <c r="ET48" s="104">
        <f>VALUE('Time Sheet KN'!EV48-'Time Sheet KN'!EU48)*24</f>
        <v>0</v>
      </c>
      <c r="EU48" s="104">
        <f>VALUE('Time Sheet KN'!EX48-'Time Sheet KN'!EW48)*24</f>
        <v>0</v>
      </c>
      <c r="EV48" s="105">
        <f t="shared" si="140"/>
        <v>0</v>
      </c>
      <c r="EW48" s="5">
        <f t="shared" si="141"/>
        <v>0</v>
      </c>
      <c r="EX48" s="5"/>
      <c r="EY48" s="5">
        <f>LOOKUP(EY$6,'Daily Absent'!$O$6:$AX$6,'Daily Absent'!$O48:$AX48)</f>
        <v>1</v>
      </c>
      <c r="EZ48" s="104">
        <f>VALUE('Time Sheet KN'!FA48-'Time Sheet KN'!EZ48)*24</f>
        <v>5</v>
      </c>
      <c r="FA48" s="104">
        <f>VALUE('Time Sheet KN'!FC48-'Time Sheet KN'!FB48)*24</f>
        <v>5.0000000000000009</v>
      </c>
      <c r="FB48" s="104">
        <f>VALUE('Time Sheet KN'!FE48-'Time Sheet KN'!FD48)*24</f>
        <v>3</v>
      </c>
      <c r="FC48" s="105">
        <f t="shared" si="142"/>
        <v>10</v>
      </c>
      <c r="FD48" s="5">
        <f t="shared" si="143"/>
        <v>3</v>
      </c>
      <c r="FE48" s="5"/>
      <c r="FF48" s="5">
        <f>LOOKUP(FF$6,'Daily Absent'!$O$6:$AX$6,'Daily Absent'!$O48:$AX48)</f>
        <v>1</v>
      </c>
      <c r="FG48" s="104">
        <f>VALUE('Time Sheet KN'!FH48-'Time Sheet KN'!FG48)*24</f>
        <v>0</v>
      </c>
      <c r="FH48" s="104">
        <f>VALUE('Time Sheet KN'!FJ48-'Time Sheet KN'!FI48)*24</f>
        <v>0</v>
      </c>
      <c r="FI48" s="104">
        <f>VALUE('Time Sheet KN'!FL48-'Time Sheet KN'!FK48)*24</f>
        <v>0</v>
      </c>
      <c r="FJ48" s="105">
        <f t="shared" si="144"/>
        <v>0</v>
      </c>
      <c r="FK48" s="5">
        <f t="shared" si="145"/>
        <v>0</v>
      </c>
      <c r="FL48" s="5"/>
      <c r="FM48" s="5">
        <f>LOOKUP(FM$6,'Daily Absent'!$O$6:$AX$6,'Daily Absent'!$O48:$AX48)</f>
        <v>0</v>
      </c>
      <c r="FN48" s="104">
        <f>VALUE('Time Sheet KN'!FO48-'Time Sheet KN'!FN48)*24</f>
        <v>0</v>
      </c>
      <c r="FO48" s="104">
        <f>VALUE('Time Sheet KN'!FQ48-'Time Sheet KN'!FP48)*24</f>
        <v>0</v>
      </c>
      <c r="FP48" s="104">
        <f>VALUE('Time Sheet KN'!FS48-'Time Sheet KN'!FR48)*24</f>
        <v>0</v>
      </c>
      <c r="FQ48" s="105">
        <f t="shared" si="146"/>
        <v>0</v>
      </c>
      <c r="FR48" s="5">
        <f t="shared" si="147"/>
        <v>0</v>
      </c>
      <c r="FS48" s="5"/>
      <c r="FT48" s="5">
        <f>LOOKUP(FT$6,'Daily Absent'!$O$6:$AX$6,'Daily Absent'!$O48:$AX48)</f>
        <v>0</v>
      </c>
      <c r="FU48" s="104">
        <f>VALUE('Time Sheet KN'!FV48-'Time Sheet KN'!FU48)*24</f>
        <v>0</v>
      </c>
      <c r="FV48" s="104">
        <f>VALUE('Time Sheet KN'!FX48-'Time Sheet KN'!FW48)*24</f>
        <v>0</v>
      </c>
      <c r="FW48" s="104">
        <f>VALUE('Time Sheet KN'!FZ48-'Time Sheet KN'!FY48)*24</f>
        <v>0</v>
      </c>
      <c r="FX48" s="105">
        <f t="shared" si="148"/>
        <v>0</v>
      </c>
      <c r="FY48" s="5">
        <f t="shared" si="149"/>
        <v>0</v>
      </c>
      <c r="FZ48" s="5"/>
      <c r="GA48" s="5">
        <f>LOOKUP(GA$6,'Daily Absent'!$O$6:$AX$6,'Daily Absent'!$O48:$AX48)</f>
        <v>0</v>
      </c>
      <c r="GB48" s="104">
        <f>VALUE('Time Sheet KN'!GC48-'Time Sheet KN'!GB48)*24</f>
        <v>0</v>
      </c>
      <c r="GC48" s="104">
        <f>VALUE('Time Sheet KN'!GE48-'Time Sheet KN'!GD48)*24</f>
        <v>0</v>
      </c>
      <c r="GD48" s="104">
        <f>VALUE('Time Sheet KN'!GG48-'Time Sheet KN'!GF48)*24</f>
        <v>0</v>
      </c>
      <c r="GE48" s="105">
        <f t="shared" si="150"/>
        <v>0</v>
      </c>
      <c r="GF48" s="5">
        <f t="shared" si="151"/>
        <v>0</v>
      </c>
      <c r="GG48" s="5"/>
      <c r="GH48" s="5">
        <f>LOOKUP(GH$6,'Daily Absent'!$O$6:$AX$6,'Daily Absent'!$O48:$AX48)</f>
        <v>0</v>
      </c>
      <c r="GI48" s="104">
        <f>VALUE('Time Sheet KN'!GJ48-'Time Sheet KN'!GI48)*24</f>
        <v>0</v>
      </c>
      <c r="GJ48" s="104">
        <f>VALUE('Time Sheet KN'!GL48-'Time Sheet KN'!GK48)*24</f>
        <v>0</v>
      </c>
      <c r="GK48" s="104">
        <f>VALUE('Time Sheet KN'!GN48-'Time Sheet KN'!GM48)*24</f>
        <v>0</v>
      </c>
      <c r="GL48" s="105">
        <f t="shared" si="152"/>
        <v>0</v>
      </c>
      <c r="GM48" s="5">
        <f t="shared" si="153"/>
        <v>0</v>
      </c>
      <c r="GN48" s="5"/>
      <c r="GO48" s="5">
        <f>LOOKUP(GO$6,'Daily Absent'!$O$6:$AX$6,'Daily Absent'!$O48:$AX48)</f>
        <v>0</v>
      </c>
      <c r="GP48" s="104">
        <f>VALUE('Time Sheet KN'!GQ48-'Time Sheet KN'!GP48)*24</f>
        <v>0</v>
      </c>
      <c r="GQ48" s="104">
        <f>VALUE('Time Sheet KN'!GS48-'Time Sheet KN'!GR48)*24</f>
        <v>0</v>
      </c>
      <c r="GR48" s="104">
        <f>VALUE('Time Sheet KN'!GU48-'Time Sheet KN'!GT48)*24</f>
        <v>0</v>
      </c>
      <c r="GS48" s="105">
        <f t="shared" si="154"/>
        <v>0</v>
      </c>
      <c r="GT48" s="5">
        <f t="shared" si="155"/>
        <v>0</v>
      </c>
      <c r="GU48" s="5"/>
      <c r="GV48" s="5">
        <f>LOOKUP(GV$6,'Daily Absent'!$O$6:$AX$6,'Daily Absent'!$O48:$AX48)</f>
        <v>0</v>
      </c>
      <c r="GW48" s="104">
        <f>VALUE('Time Sheet KN'!GX48-'Time Sheet KN'!GW48)*24</f>
        <v>0</v>
      </c>
      <c r="GX48" s="104">
        <f>VALUE('Time Sheet KN'!GZ48-'Time Sheet KN'!GY48)*24</f>
        <v>0</v>
      </c>
      <c r="GY48" s="104">
        <f>VALUE('Time Sheet KN'!HB48-'Time Sheet KN'!HA48)*24</f>
        <v>0</v>
      </c>
      <c r="GZ48" s="105">
        <f t="shared" si="156"/>
        <v>0</v>
      </c>
      <c r="HA48" s="5">
        <f t="shared" si="157"/>
        <v>0</v>
      </c>
      <c r="HB48" s="5"/>
      <c r="HC48" s="5">
        <f>LOOKUP(HC$6,'Daily Absent'!$O$6:$AX$6,'Daily Absent'!$O48:$AX48)</f>
        <v>0</v>
      </c>
      <c r="HD48" s="104">
        <f>VALUE('Time Sheet KN'!HE48-'Time Sheet KN'!HD48)*24</f>
        <v>0</v>
      </c>
      <c r="HE48" s="104">
        <f>VALUE('Time Sheet KN'!HG48-'Time Sheet KN'!HF48)*24</f>
        <v>0</v>
      </c>
      <c r="HF48" s="104">
        <f>VALUE('Time Sheet KN'!HI48-'Time Sheet KN'!HH48)*24</f>
        <v>0</v>
      </c>
      <c r="HG48" s="105">
        <f t="shared" si="158"/>
        <v>0</v>
      </c>
      <c r="HH48" s="5">
        <f t="shared" si="159"/>
        <v>0</v>
      </c>
      <c r="HI48" s="5"/>
      <c r="HJ48" s="5">
        <f>LOOKUP(HJ$6,'Daily Absent'!$O$6:$AX$6,'Daily Absent'!$O48:$AX48)</f>
        <v>0</v>
      </c>
      <c r="HK48" s="104">
        <f>VALUE('Time Sheet KN'!HL48-'Time Sheet KN'!HK48)*24</f>
        <v>0</v>
      </c>
      <c r="HL48" s="104">
        <f>VALUE('Time Sheet KN'!HN48-'Time Sheet KN'!HM48)*24</f>
        <v>0</v>
      </c>
      <c r="HM48" s="104">
        <f>VALUE('Time Sheet KN'!HP48-'Time Sheet KN'!HO48)*24</f>
        <v>0</v>
      </c>
      <c r="HN48" s="105">
        <f t="shared" si="160"/>
        <v>0</v>
      </c>
      <c r="HO48" s="5">
        <f t="shared" si="161"/>
        <v>0</v>
      </c>
      <c r="HP48" s="5"/>
      <c r="HQ48" s="5">
        <f>LOOKUP(HQ$6,'Daily Absent'!$O$6:$AX$6,'Daily Absent'!$O48:$AX48)</f>
        <v>0</v>
      </c>
      <c r="HR48" s="104">
        <f>VALUE('Time Sheet KN'!HS48-'Time Sheet KN'!HR48)*24</f>
        <v>0</v>
      </c>
      <c r="HS48" s="104">
        <f>VALUE('Time Sheet KN'!HU48-'Time Sheet KN'!HT48)*24</f>
        <v>0</v>
      </c>
      <c r="HT48" s="104">
        <f>VALUE('Time Sheet KN'!HW48-'Time Sheet KN'!HV48)*24</f>
        <v>0</v>
      </c>
      <c r="HU48" s="105">
        <f t="shared" si="162"/>
        <v>0</v>
      </c>
      <c r="HV48" s="5">
        <f t="shared" si="163"/>
        <v>0</v>
      </c>
      <c r="HW48" s="5"/>
      <c r="HX48" s="5">
        <f>LOOKUP(HX$6,'Daily Absent'!$O$6:$AX$6,'Daily Absent'!$O48:$AX48)</f>
        <v>0</v>
      </c>
      <c r="HY48" s="104">
        <f>VALUE('Time Sheet KN'!HZ48-'Time Sheet KN'!HY48)*24</f>
        <v>0</v>
      </c>
      <c r="HZ48" s="104">
        <f>VALUE('Time Sheet KN'!IB48-'Time Sheet KN'!IA48)*24</f>
        <v>0</v>
      </c>
      <c r="IA48" s="104">
        <f>VALUE('Time Sheet KN'!ID48-'Time Sheet KN'!IC48)*24</f>
        <v>0</v>
      </c>
      <c r="IB48" s="105">
        <f t="shared" si="164"/>
        <v>0</v>
      </c>
      <c r="IC48" s="5">
        <f t="shared" si="165"/>
        <v>0</v>
      </c>
      <c r="ID48" s="5"/>
      <c r="IE48" s="5">
        <f>LOOKUP(IE$6,'Daily Absent'!$O$6:$AX$6,'Daily Absent'!$O48:$AX48)</f>
        <v>0</v>
      </c>
      <c r="IF48" s="104">
        <f>VALUE('Time Sheet KN'!IG48-'Time Sheet KN'!IF48)*24</f>
        <v>0</v>
      </c>
      <c r="IG48" s="104">
        <f>VALUE('Time Sheet KN'!II48-'Time Sheet KN'!IH48)*24</f>
        <v>0</v>
      </c>
      <c r="IH48" s="104">
        <f>VALUE('Time Sheet KN'!IK48-'Time Sheet KN'!IJ48)*24</f>
        <v>0</v>
      </c>
      <c r="II48" s="105">
        <f t="shared" si="166"/>
        <v>0</v>
      </c>
      <c r="IJ48" s="5">
        <f t="shared" si="167"/>
        <v>0</v>
      </c>
      <c r="IK48" s="5"/>
      <c r="IL48" s="5">
        <f>LOOKUP(IL$6,'Daily Absent'!$O$6:$AX$6,'Daily Absent'!$O48:$AX48)</f>
        <v>0</v>
      </c>
      <c r="IM48" s="104">
        <f>VALUE('Time Sheet KN'!IN48-'Time Sheet KN'!IM48)*24</f>
        <v>0</v>
      </c>
      <c r="IN48" s="104">
        <f>VALUE('Time Sheet KN'!IP48-'Time Sheet KN'!IO48)*24</f>
        <v>0</v>
      </c>
      <c r="IO48" s="104">
        <f>VALUE('Time Sheet KN'!IR48-'Time Sheet KN'!IQ48)*24</f>
        <v>0</v>
      </c>
      <c r="IP48" s="105">
        <f t="shared" si="168"/>
        <v>0</v>
      </c>
      <c r="IQ48" s="5">
        <f t="shared" si="169"/>
        <v>0</v>
      </c>
      <c r="IR48" s="5"/>
      <c r="IS48" s="5">
        <f>LOOKUP(IS$6,'Daily Absent'!$O$6:$AX$6,'Daily Absent'!$O48:$AX48)</f>
        <v>0</v>
      </c>
      <c r="IT48" s="104">
        <f>VALUE('Time Sheet KN'!IU48-'Time Sheet KN'!IT48)*24</f>
        <v>0</v>
      </c>
      <c r="IU48" s="104">
        <f>VALUE('Time Sheet KN'!IW48-'Time Sheet KN'!IV48)*24</f>
        <v>0</v>
      </c>
      <c r="IV48" s="104">
        <f>VALUE('Time Sheet KN'!IY48-'Time Sheet KN'!IX48)*24</f>
        <v>0</v>
      </c>
      <c r="IW48" s="105">
        <f t="shared" si="170"/>
        <v>0</v>
      </c>
      <c r="IX48" s="5">
        <f t="shared" si="171"/>
        <v>0</v>
      </c>
      <c r="IY48" s="5"/>
      <c r="IZ48" s="5">
        <f>LOOKUP(IZ$6,'Daily Absent'!$O$6:$AX$6,'Daily Absent'!$O48:$AX48)</f>
        <v>0</v>
      </c>
      <c r="JA48" s="104">
        <f>VALUE('Time Sheet KN'!JB48-'Time Sheet KN'!JA48)*24</f>
        <v>0</v>
      </c>
      <c r="JB48" s="104">
        <f>VALUE('Time Sheet KN'!JD48-'Time Sheet KN'!JC48)*24</f>
        <v>0</v>
      </c>
      <c r="JC48" s="104">
        <f>VALUE('Time Sheet KN'!JF48-'Time Sheet KN'!JE48)*24</f>
        <v>0</v>
      </c>
      <c r="JD48" s="105">
        <f t="shared" si="172"/>
        <v>0</v>
      </c>
      <c r="JE48" s="5">
        <f t="shared" si="173"/>
        <v>0</v>
      </c>
      <c r="JF48" s="5"/>
    </row>
    <row r="49" spans="1:266" ht="20" customHeight="1">
      <c r="A49" s="54">
        <f>IF('Master MP Status'!A49&gt;0,'Master MP Status'!A49,"")</f>
        <v>41</v>
      </c>
      <c r="B49" s="5" t="str">
        <f>IF(ISTEXT('Master MP Status'!B49),'Master MP Status'!B49,"")</f>
        <v>DIRECT</v>
      </c>
      <c r="C49" s="153" t="str">
        <f>IF(OR(ISTEXT('Master MP Status'!C49),'Master MP Status'!C49&gt;0),'Master MP Status'!C49,"")</f>
        <v>B240070</v>
      </c>
      <c r="D49" s="154" t="str">
        <f>IF(OR(ISTEXT('Master MP Status'!D49),'Master MP Status'!D49&gt;0),'Master MP Status'!D49,"")</f>
        <v>B240070</v>
      </c>
      <c r="E49" s="5" t="str">
        <f>IF(ISTEXT('Master MP Status'!E49),'Master MP Status'!E49,"")</f>
        <v>SARMUJI</v>
      </c>
      <c r="F49" s="5" t="str">
        <f>IF(ISTEXT('Master MP Status'!F49),'Master MP Status'!F49,"")</f>
        <v/>
      </c>
      <c r="G49" s="5" t="str">
        <f>IF(ISTEXT('Master MP Status'!G49),'Master MP Status'!G49,"")</f>
        <v>Cilegon</v>
      </c>
      <c r="H49" s="5" t="str">
        <f>IF(ISTEXT('Master MP Status'!H49),'Master MP Status'!H49,"")</f>
        <v>MURSID</v>
      </c>
      <c r="I49" s="5" t="str">
        <f>IF(ISTEXT('Master MP Status'!I49),'Master MP Status'!I49,"")</f>
        <v>Fitter 1</v>
      </c>
      <c r="J49" s="5" t="str">
        <f>IF(ISTEXT('Master MP Status'!J49),'Master MP Status'!J49,"")</f>
        <v>Fitter 1</v>
      </c>
      <c r="K49" s="9">
        <f>IF(OR('Master MP Status'!K49=0,'Master MP Status'!K49=""),"",'Master MP Status'!K49)</f>
        <v>45377</v>
      </c>
      <c r="L49" s="9">
        <f>IF(OR('Master MP Status'!L49=0,'Master MP Status'!L49=""),"",'Master MP Status'!L49)</f>
        <v>45019</v>
      </c>
      <c r="M49" s="9" t="str">
        <f>IF(OR('Master MP Status'!M49=0,'Master MP Status'!M49=""),"",'Master MP Status'!M49)</f>
        <v/>
      </c>
      <c r="N49" s="5" t="str">
        <f>IF(ISTEXT('Master MP Status'!N49),'Master MP Status'!N49,"")</f>
        <v/>
      </c>
      <c r="O49" s="5">
        <f>LOOKUP(O$6,'Daily Absent'!$O$6:$AX$6,'Daily Absent'!$O49:$AX49)</f>
        <v>1</v>
      </c>
      <c r="P49" s="104">
        <f>VALUE('Time Sheet KN'!Q49-'Time Sheet KN'!P49)*24</f>
        <v>5</v>
      </c>
      <c r="Q49" s="104">
        <f>VALUE('Time Sheet KN'!S49-'Time Sheet KN'!R49)*24</f>
        <v>5.0000000000000009</v>
      </c>
      <c r="R49" s="104">
        <f>VALUE('Time Sheet KN'!U49-'Time Sheet KN'!T49)*24</f>
        <v>0</v>
      </c>
      <c r="S49" s="105">
        <f t="shared" si="102"/>
        <v>10</v>
      </c>
      <c r="T49" s="5">
        <f t="shared" si="103"/>
        <v>0</v>
      </c>
      <c r="U49" s="5"/>
      <c r="V49" s="5">
        <f>LOOKUP(V$6,'Daily Absent'!$O$6:$AX$6,'Daily Absent'!$O49:$AX49)</f>
        <v>1</v>
      </c>
      <c r="W49" s="104">
        <f>VALUE('Time Sheet KN'!X49-'Time Sheet KN'!W49)*24</f>
        <v>5</v>
      </c>
      <c r="X49" s="104">
        <f>VALUE('Time Sheet KN'!Z49-'Time Sheet KN'!Y49)*24</f>
        <v>5.0000000000000009</v>
      </c>
      <c r="Y49" s="104">
        <f>VALUE('Time Sheet KN'!AB49-'Time Sheet KN'!AA49)*24</f>
        <v>0</v>
      </c>
      <c r="Z49" s="105">
        <f t="shared" si="104"/>
        <v>10</v>
      </c>
      <c r="AA49" s="5">
        <f t="shared" si="105"/>
        <v>0</v>
      </c>
      <c r="AB49" s="5"/>
      <c r="AC49" s="5">
        <f>LOOKUP(AC$6,'Daily Absent'!$O$6:$AX$6,'Daily Absent'!$O49:$AX49)</f>
        <v>1</v>
      </c>
      <c r="AD49" s="104">
        <f>VALUE('Time Sheet KN'!AE49-'Time Sheet KN'!AD49)*24</f>
        <v>5</v>
      </c>
      <c r="AE49" s="104">
        <f>VALUE('Time Sheet KN'!AG49-'Time Sheet KN'!AF49)*24</f>
        <v>5.0000000000000009</v>
      </c>
      <c r="AF49" s="104">
        <f>VALUE('Time Sheet KN'!AI49-'Time Sheet KN'!AH49)*24</f>
        <v>0</v>
      </c>
      <c r="AG49" s="105">
        <f t="shared" si="106"/>
        <v>10</v>
      </c>
      <c r="AH49" s="5">
        <f t="shared" si="107"/>
        <v>0</v>
      </c>
      <c r="AI49" s="5"/>
      <c r="AJ49" s="5">
        <f>LOOKUP(AJ$6,'Daily Absent'!$O$6:$AX$6,'Daily Absent'!$O49:$AX49)</f>
        <v>1</v>
      </c>
      <c r="AK49" s="104">
        <f>VALUE('Time Sheet KN'!AL49-'Time Sheet KN'!AK49)*24</f>
        <v>5</v>
      </c>
      <c r="AL49" s="104">
        <f>VALUE('Time Sheet KN'!AN49-'Time Sheet KN'!AM49)*24</f>
        <v>5.0000000000000009</v>
      </c>
      <c r="AM49" s="104">
        <f>VALUE('Time Sheet KN'!AP49-'Time Sheet KN'!AO49)*24</f>
        <v>0</v>
      </c>
      <c r="AN49" s="105">
        <f t="shared" si="108"/>
        <v>10</v>
      </c>
      <c r="AO49" s="5">
        <f t="shared" si="109"/>
        <v>0</v>
      </c>
      <c r="AP49" s="5"/>
      <c r="AQ49" s="5">
        <f>LOOKUP(AQ$6,'Daily Absent'!$O$6:$AX$6,'Daily Absent'!$O49:$AX49)</f>
        <v>1</v>
      </c>
      <c r="AR49" s="104">
        <f>VALUE('Time Sheet KN'!AS49-'Time Sheet KN'!AR49)*24</f>
        <v>5</v>
      </c>
      <c r="AS49" s="104">
        <f>VALUE('Time Sheet KN'!AU49-'Time Sheet KN'!AT49)*24</f>
        <v>4.0000000000000018</v>
      </c>
      <c r="AT49" s="104">
        <f>VALUE('Time Sheet KN'!AW49-'Time Sheet KN'!AV49)*24</f>
        <v>0</v>
      </c>
      <c r="AU49" s="105">
        <f t="shared" si="110"/>
        <v>9</v>
      </c>
      <c r="AV49" s="5">
        <f t="shared" si="111"/>
        <v>1.7763568394002505E-15</v>
      </c>
      <c r="AW49" s="5"/>
      <c r="AX49" s="5">
        <f>LOOKUP(AX$6,'Daily Absent'!$O$6:$AX$6,'Daily Absent'!$O49:$AX49)</f>
        <v>1</v>
      </c>
      <c r="AY49" s="104">
        <f>VALUE('Time Sheet KN'!AZ49-'Time Sheet KN'!AY49)*24</f>
        <v>4</v>
      </c>
      <c r="AZ49" s="104">
        <f>VALUE('Time Sheet KN'!BB49-'Time Sheet KN'!BA49)*24</f>
        <v>3</v>
      </c>
      <c r="BA49" s="104">
        <f>VALUE('Time Sheet KN'!BD49-'Time Sheet KN'!BC49)*24</f>
        <v>0</v>
      </c>
      <c r="BB49" s="105">
        <f t="shared" si="112"/>
        <v>0</v>
      </c>
      <c r="BC49" s="5">
        <f t="shared" si="113"/>
        <v>7</v>
      </c>
      <c r="BD49" s="5"/>
      <c r="BE49" s="5">
        <f>LOOKUP(BE$6,'Daily Absent'!$O$6:$AX$6,'Daily Absent'!$O49:$AX49)</f>
        <v>1</v>
      </c>
      <c r="BF49" s="104">
        <f>VALUE('Time Sheet KN'!BG49-'Time Sheet KN'!BF49)*24</f>
        <v>5</v>
      </c>
      <c r="BG49" s="104">
        <f>VALUE('Time Sheet KN'!BI49-'Time Sheet KN'!BH49)*24</f>
        <v>5.0000000000000009</v>
      </c>
      <c r="BH49" s="104">
        <f>VALUE('Time Sheet KN'!BK49-'Time Sheet KN'!BJ49)*24</f>
        <v>0</v>
      </c>
      <c r="BI49" s="105">
        <f t="shared" si="114"/>
        <v>10</v>
      </c>
      <c r="BJ49" s="5">
        <f t="shared" si="115"/>
        <v>0</v>
      </c>
      <c r="BK49" s="5"/>
      <c r="BL49" s="5">
        <f>LOOKUP(BL$6,'Daily Absent'!$O$6:$AX$6,'Daily Absent'!$O49:$AX49)</f>
        <v>1</v>
      </c>
      <c r="BM49" s="104">
        <f>VALUE('Time Sheet KN'!BN49-'Time Sheet KN'!BM49)*24</f>
        <v>5</v>
      </c>
      <c r="BN49" s="104">
        <f>VALUE('Time Sheet KN'!BP49-'Time Sheet KN'!BO49)*24</f>
        <v>5.0000000000000009</v>
      </c>
      <c r="BO49" s="104">
        <f>VALUE('Time Sheet KN'!BR49-'Time Sheet KN'!BQ49)*24</f>
        <v>0</v>
      </c>
      <c r="BP49" s="105">
        <f t="shared" si="116"/>
        <v>10</v>
      </c>
      <c r="BQ49" s="5">
        <f t="shared" si="117"/>
        <v>0</v>
      </c>
      <c r="BR49" s="5"/>
      <c r="BS49" s="5">
        <f>LOOKUP(BS$6,'Daily Absent'!$O$6:$AX$6,'Daily Absent'!$O49:$AX49)</f>
        <v>1</v>
      </c>
      <c r="BT49" s="104">
        <f>VALUE('Time Sheet KN'!BU49-'Time Sheet KN'!BT49)*24</f>
        <v>5</v>
      </c>
      <c r="BU49" s="104">
        <f>VALUE('Time Sheet KN'!BW49-'Time Sheet KN'!BV49)*24</f>
        <v>5.0000000000000009</v>
      </c>
      <c r="BV49" s="104">
        <f>VALUE('Time Sheet KN'!BY49-'Time Sheet KN'!BX49)*24</f>
        <v>0</v>
      </c>
      <c r="BW49" s="105">
        <f t="shared" si="118"/>
        <v>10</v>
      </c>
      <c r="BX49" s="5">
        <f t="shared" si="119"/>
        <v>0</v>
      </c>
      <c r="BY49" s="5"/>
      <c r="BZ49" s="5">
        <f>LOOKUP(BZ$6,'Daily Absent'!$O$6:$AX$6,'Daily Absent'!$O49:$AX49)</f>
        <v>1</v>
      </c>
      <c r="CA49" s="104">
        <f>VALUE('Time Sheet KN'!CB49-'Time Sheet KN'!CA49)*24</f>
        <v>5</v>
      </c>
      <c r="CB49" s="104">
        <f>VALUE('Time Sheet KN'!CD49-'Time Sheet KN'!CC49)*24</f>
        <v>5.0000000000000009</v>
      </c>
      <c r="CC49" s="104">
        <f>VALUE('Time Sheet KN'!CF49-'Time Sheet KN'!CE49)*24</f>
        <v>0</v>
      </c>
      <c r="CD49" s="105">
        <f t="shared" si="120"/>
        <v>10</v>
      </c>
      <c r="CE49" s="5">
        <f t="shared" si="121"/>
        <v>0</v>
      </c>
      <c r="CF49" s="5"/>
      <c r="CG49" s="5">
        <f>LOOKUP(CG$6,'Daily Absent'!$O$6:$AX$6,'Daily Absent'!$O49:$AX49)</f>
        <v>1</v>
      </c>
      <c r="CH49" s="104">
        <f>VALUE('Time Sheet KN'!CI49-'Time Sheet KN'!CH49)*24</f>
        <v>5</v>
      </c>
      <c r="CI49" s="104">
        <f>VALUE('Time Sheet KN'!CK49-'Time Sheet KN'!CJ49)*24</f>
        <v>5.0000000000000009</v>
      </c>
      <c r="CJ49" s="104">
        <f>VALUE('Time Sheet KN'!CM49-'Time Sheet KN'!CL49)*24</f>
        <v>0</v>
      </c>
      <c r="CK49" s="105">
        <f t="shared" si="122"/>
        <v>10</v>
      </c>
      <c r="CL49" s="5">
        <f t="shared" si="123"/>
        <v>0</v>
      </c>
      <c r="CM49" s="5"/>
      <c r="CN49" s="5">
        <f>LOOKUP(CN$6,'Daily Absent'!$O$6:$AX$6,'Daily Absent'!$O49:$AX49)</f>
        <v>1</v>
      </c>
      <c r="CO49" s="104">
        <f>VALUE('Time Sheet KN'!CP49-'Time Sheet KN'!CO49)*24</f>
        <v>5</v>
      </c>
      <c r="CP49" s="104">
        <f>VALUE('Time Sheet KN'!CR49-'Time Sheet KN'!CQ49)*24</f>
        <v>4.0000000000000018</v>
      </c>
      <c r="CQ49" s="104">
        <f>VALUE('Time Sheet KN'!CT49-'Time Sheet KN'!CS49)*24</f>
        <v>0</v>
      </c>
      <c r="CR49" s="105">
        <f t="shared" si="124"/>
        <v>9</v>
      </c>
      <c r="CS49" s="5">
        <f t="shared" si="125"/>
        <v>1.7763568394002505E-15</v>
      </c>
      <c r="CT49" s="5"/>
      <c r="CU49" s="5">
        <f>LOOKUP(CU$6,'Daily Absent'!$O$6:$AX$6,'Daily Absent'!$O49:$AX49)</f>
        <v>1</v>
      </c>
      <c r="CV49" s="104">
        <f>VALUE('Time Sheet KN'!CW49-'Time Sheet KN'!CV49)*24</f>
        <v>4</v>
      </c>
      <c r="CW49" s="104">
        <f>VALUE('Time Sheet KN'!CY49-'Time Sheet KN'!CX49)*24</f>
        <v>3</v>
      </c>
      <c r="CX49" s="104">
        <f>VALUE('Time Sheet KN'!DA49-'Time Sheet KN'!CZ49)*24</f>
        <v>0</v>
      </c>
      <c r="CY49" s="105">
        <f t="shared" si="126"/>
        <v>0</v>
      </c>
      <c r="CZ49" s="5">
        <f t="shared" si="127"/>
        <v>7</v>
      </c>
      <c r="DA49" s="5"/>
      <c r="DB49" s="5">
        <f>LOOKUP(DB$6,'Daily Absent'!$O$6:$AX$6,'Daily Absent'!$O49:$AX49)</f>
        <v>1</v>
      </c>
      <c r="DC49" s="104">
        <f>VALUE('Time Sheet KN'!DD49-'Time Sheet KN'!DC49)*24</f>
        <v>5</v>
      </c>
      <c r="DD49" s="104">
        <f>VALUE('Time Sheet KN'!DF49-'Time Sheet KN'!DE49)*24</f>
        <v>5.0000000000000009</v>
      </c>
      <c r="DE49" s="104">
        <f>VALUE('Time Sheet KN'!DH49-'Time Sheet KN'!DG49)*24</f>
        <v>3</v>
      </c>
      <c r="DF49" s="105">
        <f t="shared" si="128"/>
        <v>10</v>
      </c>
      <c r="DG49" s="5">
        <f t="shared" si="129"/>
        <v>3</v>
      </c>
      <c r="DH49" s="5"/>
      <c r="DI49" s="5">
        <f>LOOKUP(DI$6,'Daily Absent'!$O$6:$AX$6,'Daily Absent'!$O49:$AX49)</f>
        <v>1</v>
      </c>
      <c r="DJ49" s="104">
        <f>VALUE('Time Sheet KN'!DK49-'Time Sheet KN'!DJ49)*24</f>
        <v>5</v>
      </c>
      <c r="DK49" s="104">
        <f>VALUE('Time Sheet KN'!DM49-'Time Sheet KN'!DL49)*24</f>
        <v>5.0000000000000009</v>
      </c>
      <c r="DL49" s="104">
        <f>VALUE('Time Sheet KN'!DO49-'Time Sheet KN'!DN49)*24</f>
        <v>0</v>
      </c>
      <c r="DM49" s="105">
        <f t="shared" si="130"/>
        <v>10</v>
      </c>
      <c r="DN49" s="5">
        <f t="shared" si="131"/>
        <v>0</v>
      </c>
      <c r="DO49" s="5"/>
      <c r="DP49" s="5">
        <f>LOOKUP(DP$6,'Daily Absent'!$O$6:$AX$6,'Daily Absent'!$O49:$AX49)</f>
        <v>1</v>
      </c>
      <c r="DQ49" s="104">
        <f>VALUE('Time Sheet KN'!DR49-'Time Sheet KN'!DQ49)*24</f>
        <v>5</v>
      </c>
      <c r="DR49" s="104">
        <f>VALUE('Time Sheet KN'!DT49-'Time Sheet KN'!DS49)*24</f>
        <v>5.0000000000000009</v>
      </c>
      <c r="DS49" s="104">
        <f>VALUE('Time Sheet KN'!DV49-'Time Sheet KN'!DU49)*24</f>
        <v>0</v>
      </c>
      <c r="DT49" s="105">
        <f t="shared" si="132"/>
        <v>10</v>
      </c>
      <c r="DU49" s="5">
        <f t="shared" si="133"/>
        <v>0</v>
      </c>
      <c r="DV49" s="5"/>
      <c r="DW49" s="5">
        <f>LOOKUP(DW$6,'Daily Absent'!$O$6:$AX$6,'Daily Absent'!$O49:$AX49)</f>
        <v>1</v>
      </c>
      <c r="DX49" s="104">
        <f>VALUE('Time Sheet KN'!DY49-'Time Sheet KN'!DX49)*24</f>
        <v>5</v>
      </c>
      <c r="DY49" s="104">
        <f>VALUE('Time Sheet KN'!EA49-'Time Sheet KN'!DZ49)*24</f>
        <v>5.0000000000000009</v>
      </c>
      <c r="DZ49" s="104">
        <f>VALUE('Time Sheet KN'!EC49-'Time Sheet KN'!EB49)*24</f>
        <v>0</v>
      </c>
      <c r="EA49" s="105">
        <f t="shared" si="134"/>
        <v>10</v>
      </c>
      <c r="EB49" s="5">
        <f t="shared" si="135"/>
        <v>0</v>
      </c>
      <c r="EC49" s="5"/>
      <c r="ED49" s="5">
        <f>LOOKUP(ED$6,'Daily Absent'!$O$6:$AX$6,'Daily Absent'!$O49:$AX49)</f>
        <v>1</v>
      </c>
      <c r="EE49" s="104">
        <f>VALUE('Time Sheet KN'!EF49-'Time Sheet KN'!EE49)*24</f>
        <v>5</v>
      </c>
      <c r="EF49" s="104">
        <f>VALUE('Time Sheet KN'!EH49-'Time Sheet KN'!EG49)*24</f>
        <v>5.0000000000000009</v>
      </c>
      <c r="EG49" s="104">
        <f>VALUE('Time Sheet KN'!EJ49-'Time Sheet KN'!EI49)*24</f>
        <v>3</v>
      </c>
      <c r="EH49" s="105">
        <f t="shared" si="136"/>
        <v>10</v>
      </c>
      <c r="EI49" s="5">
        <f t="shared" si="137"/>
        <v>3</v>
      </c>
      <c r="EJ49" s="5"/>
      <c r="EK49" s="5">
        <f>LOOKUP(EK$6,'Daily Absent'!$O$6:$AX$6,'Daily Absent'!$O49:$AX49)</f>
        <v>1</v>
      </c>
      <c r="EL49" s="104">
        <f>VALUE('Time Sheet KN'!EM49-'Time Sheet KN'!EL49)*24</f>
        <v>5</v>
      </c>
      <c r="EM49" s="104">
        <f>VALUE('Time Sheet KN'!EO49-'Time Sheet KN'!EN49)*24</f>
        <v>5.0000000000000009</v>
      </c>
      <c r="EN49" s="104">
        <f>VALUE('Time Sheet KN'!EQ49-'Time Sheet KN'!EP49)*24</f>
        <v>0</v>
      </c>
      <c r="EO49" s="105">
        <f t="shared" si="138"/>
        <v>9</v>
      </c>
      <c r="EP49" s="5">
        <f t="shared" si="139"/>
        <v>1</v>
      </c>
      <c r="EQ49" s="5"/>
      <c r="ER49" s="5">
        <f>LOOKUP(ER$6,'Daily Absent'!$O$6:$AX$6,'Daily Absent'!$O49:$AX49)</f>
        <v>0</v>
      </c>
      <c r="ES49" s="104">
        <f>VALUE('Time Sheet KN'!ET49-'Time Sheet KN'!ES49)*24</f>
        <v>0</v>
      </c>
      <c r="ET49" s="104">
        <f>VALUE('Time Sheet KN'!EV49-'Time Sheet KN'!EU49)*24</f>
        <v>0</v>
      </c>
      <c r="EU49" s="104">
        <f>VALUE('Time Sheet KN'!EX49-'Time Sheet KN'!EW49)*24</f>
        <v>0</v>
      </c>
      <c r="EV49" s="105">
        <f t="shared" si="140"/>
        <v>0</v>
      </c>
      <c r="EW49" s="5">
        <f t="shared" si="141"/>
        <v>0</v>
      </c>
      <c r="EX49" s="5"/>
      <c r="EY49" s="5">
        <f>LOOKUP(EY$6,'Daily Absent'!$O$6:$AX$6,'Daily Absent'!$O49:$AX49)</f>
        <v>1</v>
      </c>
      <c r="EZ49" s="104">
        <f>VALUE('Time Sheet KN'!FA49-'Time Sheet KN'!EZ49)*24</f>
        <v>5</v>
      </c>
      <c r="FA49" s="104">
        <f>VALUE('Time Sheet KN'!FC49-'Time Sheet KN'!FB49)*24</f>
        <v>5.0000000000000009</v>
      </c>
      <c r="FB49" s="104">
        <f>VALUE('Time Sheet KN'!FE49-'Time Sheet KN'!FD49)*24</f>
        <v>3</v>
      </c>
      <c r="FC49" s="105">
        <f t="shared" si="142"/>
        <v>10</v>
      </c>
      <c r="FD49" s="5">
        <f t="shared" si="143"/>
        <v>3</v>
      </c>
      <c r="FE49" s="5"/>
      <c r="FF49" s="5">
        <f>LOOKUP(FF$6,'Daily Absent'!$O$6:$AX$6,'Daily Absent'!$O49:$AX49)</f>
        <v>1</v>
      </c>
      <c r="FG49" s="104">
        <f>VALUE('Time Sheet KN'!FH49-'Time Sheet KN'!FG49)*24</f>
        <v>0</v>
      </c>
      <c r="FH49" s="104">
        <f>VALUE('Time Sheet KN'!FJ49-'Time Sheet KN'!FI49)*24</f>
        <v>0</v>
      </c>
      <c r="FI49" s="104">
        <f>VALUE('Time Sheet KN'!FL49-'Time Sheet KN'!FK49)*24</f>
        <v>0</v>
      </c>
      <c r="FJ49" s="105">
        <f t="shared" si="144"/>
        <v>0</v>
      </c>
      <c r="FK49" s="5">
        <f t="shared" si="145"/>
        <v>0</v>
      </c>
      <c r="FL49" s="5"/>
      <c r="FM49" s="5">
        <f>LOOKUP(FM$6,'Daily Absent'!$O$6:$AX$6,'Daily Absent'!$O49:$AX49)</f>
        <v>0</v>
      </c>
      <c r="FN49" s="104">
        <f>VALUE('Time Sheet KN'!FO49-'Time Sheet KN'!FN49)*24</f>
        <v>0</v>
      </c>
      <c r="FO49" s="104">
        <f>VALUE('Time Sheet KN'!FQ49-'Time Sheet KN'!FP49)*24</f>
        <v>0</v>
      </c>
      <c r="FP49" s="104">
        <f>VALUE('Time Sheet KN'!FS49-'Time Sheet KN'!FR49)*24</f>
        <v>0</v>
      </c>
      <c r="FQ49" s="105">
        <f t="shared" si="146"/>
        <v>0</v>
      </c>
      <c r="FR49" s="5">
        <f t="shared" si="147"/>
        <v>0</v>
      </c>
      <c r="FS49" s="5"/>
      <c r="FT49" s="5">
        <f>LOOKUP(FT$6,'Daily Absent'!$O$6:$AX$6,'Daily Absent'!$O49:$AX49)</f>
        <v>0</v>
      </c>
      <c r="FU49" s="104">
        <f>VALUE('Time Sheet KN'!FV49-'Time Sheet KN'!FU49)*24</f>
        <v>0</v>
      </c>
      <c r="FV49" s="104">
        <f>VALUE('Time Sheet KN'!FX49-'Time Sheet KN'!FW49)*24</f>
        <v>0</v>
      </c>
      <c r="FW49" s="104">
        <f>VALUE('Time Sheet KN'!FZ49-'Time Sheet KN'!FY49)*24</f>
        <v>0</v>
      </c>
      <c r="FX49" s="105">
        <f t="shared" si="148"/>
        <v>0</v>
      </c>
      <c r="FY49" s="5">
        <f t="shared" si="149"/>
        <v>0</v>
      </c>
      <c r="FZ49" s="5"/>
      <c r="GA49" s="5">
        <f>LOOKUP(GA$6,'Daily Absent'!$O$6:$AX$6,'Daily Absent'!$O49:$AX49)</f>
        <v>0</v>
      </c>
      <c r="GB49" s="104">
        <f>VALUE('Time Sheet KN'!GC49-'Time Sheet KN'!GB49)*24</f>
        <v>0</v>
      </c>
      <c r="GC49" s="104">
        <f>VALUE('Time Sheet KN'!GE49-'Time Sheet KN'!GD49)*24</f>
        <v>0</v>
      </c>
      <c r="GD49" s="104">
        <f>VALUE('Time Sheet KN'!GG49-'Time Sheet KN'!GF49)*24</f>
        <v>0</v>
      </c>
      <c r="GE49" s="105">
        <f t="shared" si="150"/>
        <v>0</v>
      </c>
      <c r="GF49" s="5">
        <f t="shared" si="151"/>
        <v>0</v>
      </c>
      <c r="GG49" s="5"/>
      <c r="GH49" s="5">
        <f>LOOKUP(GH$6,'Daily Absent'!$O$6:$AX$6,'Daily Absent'!$O49:$AX49)</f>
        <v>0</v>
      </c>
      <c r="GI49" s="104">
        <f>VALUE('Time Sheet KN'!GJ49-'Time Sheet KN'!GI49)*24</f>
        <v>0</v>
      </c>
      <c r="GJ49" s="104">
        <f>VALUE('Time Sheet KN'!GL49-'Time Sheet KN'!GK49)*24</f>
        <v>0</v>
      </c>
      <c r="GK49" s="104">
        <f>VALUE('Time Sheet KN'!GN49-'Time Sheet KN'!GM49)*24</f>
        <v>0</v>
      </c>
      <c r="GL49" s="105">
        <f t="shared" si="152"/>
        <v>0</v>
      </c>
      <c r="GM49" s="5">
        <f t="shared" si="153"/>
        <v>0</v>
      </c>
      <c r="GN49" s="5"/>
      <c r="GO49" s="5">
        <f>LOOKUP(GO$6,'Daily Absent'!$O$6:$AX$6,'Daily Absent'!$O49:$AX49)</f>
        <v>0</v>
      </c>
      <c r="GP49" s="104">
        <f>VALUE('Time Sheet KN'!GQ49-'Time Sheet KN'!GP49)*24</f>
        <v>0</v>
      </c>
      <c r="GQ49" s="104">
        <f>VALUE('Time Sheet KN'!GS49-'Time Sheet KN'!GR49)*24</f>
        <v>0</v>
      </c>
      <c r="GR49" s="104">
        <f>VALUE('Time Sheet KN'!GU49-'Time Sheet KN'!GT49)*24</f>
        <v>0</v>
      </c>
      <c r="GS49" s="105">
        <f t="shared" si="154"/>
        <v>0</v>
      </c>
      <c r="GT49" s="5">
        <f t="shared" si="155"/>
        <v>0</v>
      </c>
      <c r="GU49" s="5"/>
      <c r="GV49" s="5">
        <f>LOOKUP(GV$6,'Daily Absent'!$O$6:$AX$6,'Daily Absent'!$O49:$AX49)</f>
        <v>0</v>
      </c>
      <c r="GW49" s="104">
        <f>VALUE('Time Sheet KN'!GX49-'Time Sheet KN'!GW49)*24</f>
        <v>0</v>
      </c>
      <c r="GX49" s="104">
        <f>VALUE('Time Sheet KN'!GZ49-'Time Sheet KN'!GY49)*24</f>
        <v>0</v>
      </c>
      <c r="GY49" s="104">
        <f>VALUE('Time Sheet KN'!HB49-'Time Sheet KN'!HA49)*24</f>
        <v>0</v>
      </c>
      <c r="GZ49" s="105">
        <f t="shared" si="156"/>
        <v>0</v>
      </c>
      <c r="HA49" s="5">
        <f t="shared" si="157"/>
        <v>0</v>
      </c>
      <c r="HB49" s="5"/>
      <c r="HC49" s="5">
        <f>LOOKUP(HC$6,'Daily Absent'!$O$6:$AX$6,'Daily Absent'!$O49:$AX49)</f>
        <v>0</v>
      </c>
      <c r="HD49" s="104">
        <f>VALUE('Time Sheet KN'!HE49-'Time Sheet KN'!HD49)*24</f>
        <v>0</v>
      </c>
      <c r="HE49" s="104">
        <f>VALUE('Time Sheet KN'!HG49-'Time Sheet KN'!HF49)*24</f>
        <v>0</v>
      </c>
      <c r="HF49" s="104">
        <f>VALUE('Time Sheet KN'!HI49-'Time Sheet KN'!HH49)*24</f>
        <v>0</v>
      </c>
      <c r="HG49" s="105">
        <f t="shared" si="158"/>
        <v>0</v>
      </c>
      <c r="HH49" s="5">
        <f t="shared" si="159"/>
        <v>0</v>
      </c>
      <c r="HI49" s="5"/>
      <c r="HJ49" s="5">
        <f>LOOKUP(HJ$6,'Daily Absent'!$O$6:$AX$6,'Daily Absent'!$O49:$AX49)</f>
        <v>0</v>
      </c>
      <c r="HK49" s="104">
        <f>VALUE('Time Sheet KN'!HL49-'Time Sheet KN'!HK49)*24</f>
        <v>0</v>
      </c>
      <c r="HL49" s="104">
        <f>VALUE('Time Sheet KN'!HN49-'Time Sheet KN'!HM49)*24</f>
        <v>0</v>
      </c>
      <c r="HM49" s="104">
        <f>VALUE('Time Sheet KN'!HP49-'Time Sheet KN'!HO49)*24</f>
        <v>0</v>
      </c>
      <c r="HN49" s="105">
        <f t="shared" si="160"/>
        <v>0</v>
      </c>
      <c r="HO49" s="5">
        <f t="shared" si="161"/>
        <v>0</v>
      </c>
      <c r="HP49" s="5"/>
      <c r="HQ49" s="5">
        <f>LOOKUP(HQ$6,'Daily Absent'!$O$6:$AX$6,'Daily Absent'!$O49:$AX49)</f>
        <v>0</v>
      </c>
      <c r="HR49" s="104">
        <f>VALUE('Time Sheet KN'!HS49-'Time Sheet KN'!HR49)*24</f>
        <v>0</v>
      </c>
      <c r="HS49" s="104">
        <f>VALUE('Time Sheet KN'!HU49-'Time Sheet KN'!HT49)*24</f>
        <v>0</v>
      </c>
      <c r="HT49" s="104">
        <f>VALUE('Time Sheet KN'!HW49-'Time Sheet KN'!HV49)*24</f>
        <v>0</v>
      </c>
      <c r="HU49" s="105">
        <f t="shared" si="162"/>
        <v>0</v>
      </c>
      <c r="HV49" s="5">
        <f t="shared" si="163"/>
        <v>0</v>
      </c>
      <c r="HW49" s="5"/>
      <c r="HX49" s="5">
        <f>LOOKUP(HX$6,'Daily Absent'!$O$6:$AX$6,'Daily Absent'!$O49:$AX49)</f>
        <v>0</v>
      </c>
      <c r="HY49" s="104">
        <f>VALUE('Time Sheet KN'!HZ49-'Time Sheet KN'!HY49)*24</f>
        <v>0</v>
      </c>
      <c r="HZ49" s="104">
        <f>VALUE('Time Sheet KN'!IB49-'Time Sheet KN'!IA49)*24</f>
        <v>0</v>
      </c>
      <c r="IA49" s="104">
        <f>VALUE('Time Sheet KN'!ID49-'Time Sheet KN'!IC49)*24</f>
        <v>0</v>
      </c>
      <c r="IB49" s="105">
        <f t="shared" si="164"/>
        <v>0</v>
      </c>
      <c r="IC49" s="5">
        <f t="shared" si="165"/>
        <v>0</v>
      </c>
      <c r="ID49" s="5"/>
      <c r="IE49" s="5">
        <f>LOOKUP(IE$6,'Daily Absent'!$O$6:$AX$6,'Daily Absent'!$O49:$AX49)</f>
        <v>0</v>
      </c>
      <c r="IF49" s="104">
        <f>VALUE('Time Sheet KN'!IG49-'Time Sheet KN'!IF49)*24</f>
        <v>0</v>
      </c>
      <c r="IG49" s="104">
        <f>VALUE('Time Sheet KN'!II49-'Time Sheet KN'!IH49)*24</f>
        <v>0</v>
      </c>
      <c r="IH49" s="104">
        <f>VALUE('Time Sheet KN'!IK49-'Time Sheet KN'!IJ49)*24</f>
        <v>0</v>
      </c>
      <c r="II49" s="105">
        <f t="shared" si="166"/>
        <v>0</v>
      </c>
      <c r="IJ49" s="5">
        <f t="shared" si="167"/>
        <v>0</v>
      </c>
      <c r="IK49" s="5"/>
      <c r="IL49" s="5">
        <f>LOOKUP(IL$6,'Daily Absent'!$O$6:$AX$6,'Daily Absent'!$O49:$AX49)</f>
        <v>0</v>
      </c>
      <c r="IM49" s="104">
        <f>VALUE('Time Sheet KN'!IN49-'Time Sheet KN'!IM49)*24</f>
        <v>0</v>
      </c>
      <c r="IN49" s="104">
        <f>VALUE('Time Sheet KN'!IP49-'Time Sheet KN'!IO49)*24</f>
        <v>0</v>
      </c>
      <c r="IO49" s="104">
        <f>VALUE('Time Sheet KN'!IR49-'Time Sheet KN'!IQ49)*24</f>
        <v>0</v>
      </c>
      <c r="IP49" s="105">
        <f t="shared" si="168"/>
        <v>0</v>
      </c>
      <c r="IQ49" s="5">
        <f t="shared" si="169"/>
        <v>0</v>
      </c>
      <c r="IR49" s="5"/>
      <c r="IS49" s="5">
        <f>LOOKUP(IS$6,'Daily Absent'!$O$6:$AX$6,'Daily Absent'!$O49:$AX49)</f>
        <v>0</v>
      </c>
      <c r="IT49" s="104">
        <f>VALUE('Time Sheet KN'!IU49-'Time Sheet KN'!IT49)*24</f>
        <v>0</v>
      </c>
      <c r="IU49" s="104">
        <f>VALUE('Time Sheet KN'!IW49-'Time Sheet KN'!IV49)*24</f>
        <v>0</v>
      </c>
      <c r="IV49" s="104">
        <f>VALUE('Time Sheet KN'!IY49-'Time Sheet KN'!IX49)*24</f>
        <v>0</v>
      </c>
      <c r="IW49" s="105">
        <f t="shared" si="170"/>
        <v>0</v>
      </c>
      <c r="IX49" s="5">
        <f t="shared" si="171"/>
        <v>0</v>
      </c>
      <c r="IY49" s="5"/>
      <c r="IZ49" s="5">
        <f>LOOKUP(IZ$6,'Daily Absent'!$O$6:$AX$6,'Daily Absent'!$O49:$AX49)</f>
        <v>0</v>
      </c>
      <c r="JA49" s="104">
        <f>VALUE('Time Sheet KN'!JB49-'Time Sheet KN'!JA49)*24</f>
        <v>0</v>
      </c>
      <c r="JB49" s="104">
        <f>VALUE('Time Sheet KN'!JD49-'Time Sheet KN'!JC49)*24</f>
        <v>0</v>
      </c>
      <c r="JC49" s="104">
        <f>VALUE('Time Sheet KN'!JF49-'Time Sheet KN'!JE49)*24</f>
        <v>0</v>
      </c>
      <c r="JD49" s="105">
        <f t="shared" si="172"/>
        <v>0</v>
      </c>
      <c r="JE49" s="5">
        <f t="shared" si="173"/>
        <v>0</v>
      </c>
      <c r="JF49" s="5"/>
    </row>
    <row r="50" spans="1:266" ht="20" customHeight="1">
      <c r="A50" s="54">
        <f>IF('Master MP Status'!A50&gt;0,'Master MP Status'!A50,"")</f>
        <v>42</v>
      </c>
      <c r="B50" s="5" t="str">
        <f>IF(ISTEXT('Master MP Status'!B50),'Master MP Status'!B50,"")</f>
        <v>DIRECT</v>
      </c>
      <c r="C50" s="153" t="str">
        <f>IF(OR(ISTEXT('Master MP Status'!C50),'Master MP Status'!C50&gt;0),'Master MP Status'!C50,"")</f>
        <v>B240071</v>
      </c>
      <c r="D50" s="154" t="str">
        <f>IF(OR(ISTEXT('Master MP Status'!D50),'Master MP Status'!D50&gt;0),'Master MP Status'!D50,"")</f>
        <v>B240071</v>
      </c>
      <c r="E50" s="5" t="str">
        <f>IF(ISTEXT('Master MP Status'!E50),'Master MP Status'!E50,"")</f>
        <v>EKO PURWANTO</v>
      </c>
      <c r="F50" s="5" t="str">
        <f>IF(ISTEXT('Master MP Status'!F50),'Master MP Status'!F50,"")</f>
        <v/>
      </c>
      <c r="G50" s="5" t="str">
        <f>IF(ISTEXT('Master MP Status'!G50),'Master MP Status'!G50,"")</f>
        <v>Cilegon</v>
      </c>
      <c r="H50" s="5" t="str">
        <f>IF(ISTEXT('Master MP Status'!H50),'Master MP Status'!H50,"")</f>
        <v>MURSID</v>
      </c>
      <c r="I50" s="5" t="str">
        <f>IF(ISTEXT('Master MP Status'!I50),'Master MP Status'!I50,"")</f>
        <v>Fitter 1</v>
      </c>
      <c r="J50" s="5" t="str">
        <f>IF(ISTEXT('Master MP Status'!J50),'Master MP Status'!J50,"")</f>
        <v>Fitter 1</v>
      </c>
      <c r="K50" s="9">
        <f>IF(OR('Master MP Status'!K50=0,'Master MP Status'!K50=""),"",'Master MP Status'!K50)</f>
        <v>45412</v>
      </c>
      <c r="L50" s="9">
        <f>IF(OR('Master MP Status'!L50=0,'Master MP Status'!L50=""),"",'Master MP Status'!L50)</f>
        <v>45721</v>
      </c>
      <c r="M50" s="9" t="str">
        <f>IF(OR('Master MP Status'!M50=0,'Master MP Status'!M50=""),"",'Master MP Status'!M50)</f>
        <v/>
      </c>
      <c r="N50" s="5" t="str">
        <f>IF(ISTEXT('Master MP Status'!N50),'Master MP Status'!N50,"")</f>
        <v/>
      </c>
      <c r="O50" s="5">
        <f>LOOKUP(O$6,'Daily Absent'!$O$6:$AX$6,'Daily Absent'!$O50:$AX50)</f>
        <v>1</v>
      </c>
      <c r="P50" s="104">
        <f>VALUE('Time Sheet KN'!Q50-'Time Sheet KN'!P50)*24</f>
        <v>5</v>
      </c>
      <c r="Q50" s="104">
        <f>VALUE('Time Sheet KN'!S50-'Time Sheet KN'!R50)*24</f>
        <v>5.0000000000000009</v>
      </c>
      <c r="R50" s="104">
        <f>VALUE('Time Sheet KN'!U50-'Time Sheet KN'!T50)*24</f>
        <v>0</v>
      </c>
      <c r="S50" s="105">
        <f t="shared" si="102"/>
        <v>10</v>
      </c>
      <c r="T50" s="5">
        <f t="shared" si="103"/>
        <v>0</v>
      </c>
      <c r="U50" s="5"/>
      <c r="V50" s="5">
        <f>LOOKUP(V$6,'Daily Absent'!$O$6:$AX$6,'Daily Absent'!$O50:$AX50)</f>
        <v>1</v>
      </c>
      <c r="W50" s="104">
        <f>VALUE('Time Sheet KN'!X50-'Time Sheet KN'!W50)*24</f>
        <v>5</v>
      </c>
      <c r="X50" s="104">
        <f>VALUE('Time Sheet KN'!Z50-'Time Sheet KN'!Y50)*24</f>
        <v>5.0000000000000009</v>
      </c>
      <c r="Y50" s="104">
        <f>VALUE('Time Sheet KN'!AB50-'Time Sheet KN'!AA50)*24</f>
        <v>0</v>
      </c>
      <c r="Z50" s="105">
        <f t="shared" si="104"/>
        <v>10</v>
      </c>
      <c r="AA50" s="5">
        <f t="shared" si="105"/>
        <v>0</v>
      </c>
      <c r="AB50" s="5"/>
      <c r="AC50" s="5">
        <f>LOOKUP(AC$6,'Daily Absent'!$O$6:$AX$6,'Daily Absent'!$O50:$AX50)</f>
        <v>1</v>
      </c>
      <c r="AD50" s="104">
        <f>VALUE('Time Sheet KN'!AE50-'Time Sheet KN'!AD50)*24</f>
        <v>5</v>
      </c>
      <c r="AE50" s="104">
        <f>VALUE('Time Sheet KN'!AG50-'Time Sheet KN'!AF50)*24</f>
        <v>5.0000000000000009</v>
      </c>
      <c r="AF50" s="104">
        <f>VALUE('Time Sheet KN'!AI50-'Time Sheet KN'!AH50)*24</f>
        <v>0</v>
      </c>
      <c r="AG50" s="105">
        <f t="shared" si="106"/>
        <v>10</v>
      </c>
      <c r="AH50" s="5">
        <f t="shared" si="107"/>
        <v>0</v>
      </c>
      <c r="AI50" s="5"/>
      <c r="AJ50" s="5">
        <f>LOOKUP(AJ$6,'Daily Absent'!$O$6:$AX$6,'Daily Absent'!$O50:$AX50)</f>
        <v>1</v>
      </c>
      <c r="AK50" s="104">
        <f>VALUE('Time Sheet KN'!AL50-'Time Sheet KN'!AK50)*24</f>
        <v>5</v>
      </c>
      <c r="AL50" s="104">
        <f>VALUE('Time Sheet KN'!AN50-'Time Sheet KN'!AM50)*24</f>
        <v>5.0000000000000009</v>
      </c>
      <c r="AM50" s="104">
        <f>VALUE('Time Sheet KN'!AP50-'Time Sheet KN'!AO50)*24</f>
        <v>0</v>
      </c>
      <c r="AN50" s="105">
        <f t="shared" si="108"/>
        <v>10</v>
      </c>
      <c r="AO50" s="5">
        <f t="shared" si="109"/>
        <v>0</v>
      </c>
      <c r="AP50" s="5"/>
      <c r="AQ50" s="5">
        <f>LOOKUP(AQ$6,'Daily Absent'!$O$6:$AX$6,'Daily Absent'!$O50:$AX50)</f>
        <v>1</v>
      </c>
      <c r="AR50" s="104">
        <f>VALUE('Time Sheet KN'!AS50-'Time Sheet KN'!AR50)*24</f>
        <v>5</v>
      </c>
      <c r="AS50" s="104">
        <f>VALUE('Time Sheet KN'!AU50-'Time Sheet KN'!AT50)*24</f>
        <v>4.0000000000000018</v>
      </c>
      <c r="AT50" s="104">
        <f>VALUE('Time Sheet KN'!AW50-'Time Sheet KN'!AV50)*24</f>
        <v>0</v>
      </c>
      <c r="AU50" s="105">
        <f t="shared" si="110"/>
        <v>9</v>
      </c>
      <c r="AV50" s="5">
        <f t="shared" si="111"/>
        <v>1.7763568394002505E-15</v>
      </c>
      <c r="AW50" s="5"/>
      <c r="AX50" s="5">
        <f>LOOKUP(AX$6,'Daily Absent'!$O$6:$AX$6,'Daily Absent'!$O50:$AX50)</f>
        <v>1</v>
      </c>
      <c r="AY50" s="104">
        <f>VALUE('Time Sheet KN'!AZ50-'Time Sheet KN'!AY50)*24</f>
        <v>4</v>
      </c>
      <c r="AZ50" s="104">
        <f>VALUE('Time Sheet KN'!BB50-'Time Sheet KN'!BA50)*24</f>
        <v>3</v>
      </c>
      <c r="BA50" s="104">
        <f>VALUE('Time Sheet KN'!BD50-'Time Sheet KN'!BC50)*24</f>
        <v>0</v>
      </c>
      <c r="BB50" s="105">
        <f t="shared" si="112"/>
        <v>0</v>
      </c>
      <c r="BC50" s="5">
        <f t="shared" si="113"/>
        <v>7</v>
      </c>
      <c r="BD50" s="5"/>
      <c r="BE50" s="5">
        <f>LOOKUP(BE$6,'Daily Absent'!$O$6:$AX$6,'Daily Absent'!$O50:$AX50)</f>
        <v>1</v>
      </c>
      <c r="BF50" s="104">
        <f>VALUE('Time Sheet KN'!BG50-'Time Sheet KN'!BF50)*24</f>
        <v>5</v>
      </c>
      <c r="BG50" s="104">
        <f>VALUE('Time Sheet KN'!BI50-'Time Sheet KN'!BH50)*24</f>
        <v>5.0000000000000009</v>
      </c>
      <c r="BH50" s="104">
        <f>VALUE('Time Sheet KN'!BK50-'Time Sheet KN'!BJ50)*24</f>
        <v>0</v>
      </c>
      <c r="BI50" s="105">
        <f t="shared" si="114"/>
        <v>10</v>
      </c>
      <c r="BJ50" s="5">
        <f t="shared" si="115"/>
        <v>0</v>
      </c>
      <c r="BK50" s="5"/>
      <c r="BL50" s="5">
        <f>LOOKUP(BL$6,'Daily Absent'!$O$6:$AX$6,'Daily Absent'!$O50:$AX50)</f>
        <v>1</v>
      </c>
      <c r="BM50" s="104">
        <f>VALUE('Time Sheet KN'!BN50-'Time Sheet KN'!BM50)*24</f>
        <v>5</v>
      </c>
      <c r="BN50" s="104">
        <f>VALUE('Time Sheet KN'!BP50-'Time Sheet KN'!BO50)*24</f>
        <v>5.0000000000000009</v>
      </c>
      <c r="BO50" s="104">
        <f>VALUE('Time Sheet KN'!BR50-'Time Sheet KN'!BQ50)*24</f>
        <v>0</v>
      </c>
      <c r="BP50" s="105">
        <f t="shared" si="116"/>
        <v>10</v>
      </c>
      <c r="BQ50" s="5">
        <f t="shared" si="117"/>
        <v>0</v>
      </c>
      <c r="BR50" s="5"/>
      <c r="BS50" s="5">
        <f>LOOKUP(BS$6,'Daily Absent'!$O$6:$AX$6,'Daily Absent'!$O50:$AX50)</f>
        <v>1</v>
      </c>
      <c r="BT50" s="104">
        <f>VALUE('Time Sheet KN'!BU50-'Time Sheet KN'!BT50)*24</f>
        <v>5</v>
      </c>
      <c r="BU50" s="104">
        <f>VALUE('Time Sheet KN'!BW50-'Time Sheet KN'!BV50)*24</f>
        <v>5.0000000000000009</v>
      </c>
      <c r="BV50" s="104">
        <f>VALUE('Time Sheet KN'!BY50-'Time Sheet KN'!BX50)*24</f>
        <v>0</v>
      </c>
      <c r="BW50" s="105">
        <f t="shared" si="118"/>
        <v>10</v>
      </c>
      <c r="BX50" s="5">
        <f t="shared" si="119"/>
        <v>0</v>
      </c>
      <c r="BY50" s="5"/>
      <c r="BZ50" s="5">
        <f>LOOKUP(BZ$6,'Daily Absent'!$O$6:$AX$6,'Daily Absent'!$O50:$AX50)</f>
        <v>1</v>
      </c>
      <c r="CA50" s="104">
        <f>VALUE('Time Sheet KN'!CB50-'Time Sheet KN'!CA50)*24</f>
        <v>5</v>
      </c>
      <c r="CB50" s="104">
        <f>VALUE('Time Sheet KN'!CD50-'Time Sheet KN'!CC50)*24</f>
        <v>5.0000000000000009</v>
      </c>
      <c r="CC50" s="104">
        <f>VALUE('Time Sheet KN'!CF50-'Time Sheet KN'!CE50)*24</f>
        <v>0</v>
      </c>
      <c r="CD50" s="105">
        <f t="shared" si="120"/>
        <v>10</v>
      </c>
      <c r="CE50" s="5">
        <f t="shared" si="121"/>
        <v>0</v>
      </c>
      <c r="CF50" s="5"/>
      <c r="CG50" s="5">
        <f>LOOKUP(CG$6,'Daily Absent'!$O$6:$AX$6,'Daily Absent'!$O50:$AX50)</f>
        <v>1</v>
      </c>
      <c r="CH50" s="104">
        <f>VALUE('Time Sheet KN'!CI50-'Time Sheet KN'!CH50)*24</f>
        <v>5</v>
      </c>
      <c r="CI50" s="104">
        <f>VALUE('Time Sheet KN'!CK50-'Time Sheet KN'!CJ50)*24</f>
        <v>5.0000000000000009</v>
      </c>
      <c r="CJ50" s="104">
        <f>VALUE('Time Sheet KN'!CM50-'Time Sheet KN'!CL50)*24</f>
        <v>3</v>
      </c>
      <c r="CK50" s="105">
        <f t="shared" si="122"/>
        <v>10</v>
      </c>
      <c r="CL50" s="5">
        <f t="shared" si="123"/>
        <v>3</v>
      </c>
      <c r="CM50" s="5"/>
      <c r="CN50" s="5">
        <f>LOOKUP(CN$6,'Daily Absent'!$O$6:$AX$6,'Daily Absent'!$O50:$AX50)</f>
        <v>1</v>
      </c>
      <c r="CO50" s="104">
        <f>VALUE('Time Sheet KN'!CP50-'Time Sheet KN'!CO50)*24</f>
        <v>5</v>
      </c>
      <c r="CP50" s="104">
        <f>VALUE('Time Sheet KN'!CR50-'Time Sheet KN'!CQ50)*24</f>
        <v>4.0000000000000018</v>
      </c>
      <c r="CQ50" s="104">
        <f>VALUE('Time Sheet KN'!CT50-'Time Sheet KN'!CS50)*24</f>
        <v>0</v>
      </c>
      <c r="CR50" s="105">
        <f t="shared" si="124"/>
        <v>9</v>
      </c>
      <c r="CS50" s="5">
        <f t="shared" si="125"/>
        <v>1.7763568394002505E-15</v>
      </c>
      <c r="CT50" s="5"/>
      <c r="CU50" s="5">
        <f>LOOKUP(CU$6,'Daily Absent'!$O$6:$AX$6,'Daily Absent'!$O50:$AX50)</f>
        <v>1</v>
      </c>
      <c r="CV50" s="104">
        <f>VALUE('Time Sheet KN'!CW50-'Time Sheet KN'!CV50)*24</f>
        <v>4</v>
      </c>
      <c r="CW50" s="104">
        <f>VALUE('Time Sheet KN'!CY50-'Time Sheet KN'!CX50)*24</f>
        <v>3</v>
      </c>
      <c r="CX50" s="104">
        <f>VALUE('Time Sheet KN'!DA50-'Time Sheet KN'!CZ50)*24</f>
        <v>0</v>
      </c>
      <c r="CY50" s="105">
        <f t="shared" si="126"/>
        <v>0</v>
      </c>
      <c r="CZ50" s="5">
        <f t="shared" si="127"/>
        <v>7</v>
      </c>
      <c r="DA50" s="5"/>
      <c r="DB50" s="5">
        <f>LOOKUP(DB$6,'Daily Absent'!$O$6:$AX$6,'Daily Absent'!$O50:$AX50)</f>
        <v>1</v>
      </c>
      <c r="DC50" s="104">
        <f>VALUE('Time Sheet KN'!DD50-'Time Sheet KN'!DC50)*24</f>
        <v>5</v>
      </c>
      <c r="DD50" s="104">
        <f>VALUE('Time Sheet KN'!DF50-'Time Sheet KN'!DE50)*24</f>
        <v>5.0000000000000009</v>
      </c>
      <c r="DE50" s="104">
        <f>VALUE('Time Sheet KN'!DH50-'Time Sheet KN'!DG50)*24</f>
        <v>3</v>
      </c>
      <c r="DF50" s="105">
        <f t="shared" si="128"/>
        <v>10</v>
      </c>
      <c r="DG50" s="5">
        <f t="shared" si="129"/>
        <v>3</v>
      </c>
      <c r="DH50" s="5"/>
      <c r="DI50" s="5">
        <f>LOOKUP(DI$6,'Daily Absent'!$O$6:$AX$6,'Daily Absent'!$O50:$AX50)</f>
        <v>1</v>
      </c>
      <c r="DJ50" s="104">
        <f>VALUE('Time Sheet KN'!DK50-'Time Sheet KN'!DJ50)*24</f>
        <v>5</v>
      </c>
      <c r="DK50" s="104">
        <f>VALUE('Time Sheet KN'!DM50-'Time Sheet KN'!DL50)*24</f>
        <v>5.0000000000000009</v>
      </c>
      <c r="DL50" s="104">
        <f>VALUE('Time Sheet KN'!DO50-'Time Sheet KN'!DN50)*24</f>
        <v>0</v>
      </c>
      <c r="DM50" s="105">
        <f t="shared" si="130"/>
        <v>10</v>
      </c>
      <c r="DN50" s="5">
        <f t="shared" si="131"/>
        <v>0</v>
      </c>
      <c r="DO50" s="5"/>
      <c r="DP50" s="5">
        <f>LOOKUP(DP$6,'Daily Absent'!$O$6:$AX$6,'Daily Absent'!$O50:$AX50)</f>
        <v>1</v>
      </c>
      <c r="DQ50" s="104">
        <f>VALUE('Time Sheet KN'!DR50-'Time Sheet KN'!DQ50)*24</f>
        <v>5</v>
      </c>
      <c r="DR50" s="104">
        <f>VALUE('Time Sheet KN'!DT50-'Time Sheet KN'!DS50)*24</f>
        <v>5.0000000000000009</v>
      </c>
      <c r="DS50" s="104">
        <f>VALUE('Time Sheet KN'!DV50-'Time Sheet KN'!DU50)*24</f>
        <v>0</v>
      </c>
      <c r="DT50" s="105">
        <f t="shared" si="132"/>
        <v>10</v>
      </c>
      <c r="DU50" s="5">
        <f t="shared" si="133"/>
        <v>0</v>
      </c>
      <c r="DV50" s="5"/>
      <c r="DW50" s="5">
        <f>LOOKUP(DW$6,'Daily Absent'!$O$6:$AX$6,'Daily Absent'!$O50:$AX50)</f>
        <v>1</v>
      </c>
      <c r="DX50" s="104">
        <f>VALUE('Time Sheet KN'!DY50-'Time Sheet KN'!DX50)*24</f>
        <v>5</v>
      </c>
      <c r="DY50" s="104">
        <f>VALUE('Time Sheet KN'!EA50-'Time Sheet KN'!DZ50)*24</f>
        <v>5.0000000000000009</v>
      </c>
      <c r="DZ50" s="104">
        <f>VALUE('Time Sheet KN'!EC50-'Time Sheet KN'!EB50)*24</f>
        <v>0</v>
      </c>
      <c r="EA50" s="105">
        <f t="shared" si="134"/>
        <v>10</v>
      </c>
      <c r="EB50" s="5">
        <f t="shared" si="135"/>
        <v>0</v>
      </c>
      <c r="EC50" s="5"/>
      <c r="ED50" s="5">
        <f>LOOKUP(ED$6,'Daily Absent'!$O$6:$AX$6,'Daily Absent'!$O50:$AX50)</f>
        <v>1</v>
      </c>
      <c r="EE50" s="104">
        <f>VALUE('Time Sheet KN'!EF50-'Time Sheet KN'!EE50)*24</f>
        <v>5</v>
      </c>
      <c r="EF50" s="104">
        <f>VALUE('Time Sheet KN'!EH50-'Time Sheet KN'!EG50)*24</f>
        <v>5.0000000000000009</v>
      </c>
      <c r="EG50" s="104">
        <f>VALUE('Time Sheet KN'!EJ50-'Time Sheet KN'!EI50)*24</f>
        <v>3</v>
      </c>
      <c r="EH50" s="105">
        <f t="shared" si="136"/>
        <v>10</v>
      </c>
      <c r="EI50" s="5">
        <f t="shared" si="137"/>
        <v>3</v>
      </c>
      <c r="EJ50" s="5"/>
      <c r="EK50" s="5">
        <f>LOOKUP(EK$6,'Daily Absent'!$O$6:$AX$6,'Daily Absent'!$O50:$AX50)</f>
        <v>1</v>
      </c>
      <c r="EL50" s="104">
        <f>VALUE('Time Sheet KN'!EM50-'Time Sheet KN'!EL50)*24</f>
        <v>5</v>
      </c>
      <c r="EM50" s="104">
        <f>VALUE('Time Sheet KN'!EO50-'Time Sheet KN'!EN50)*24</f>
        <v>5.0000000000000009</v>
      </c>
      <c r="EN50" s="104">
        <f>VALUE('Time Sheet KN'!EQ50-'Time Sheet KN'!EP50)*24</f>
        <v>0</v>
      </c>
      <c r="EO50" s="105">
        <f t="shared" si="138"/>
        <v>9</v>
      </c>
      <c r="EP50" s="5">
        <f t="shared" si="139"/>
        <v>1</v>
      </c>
      <c r="EQ50" s="5"/>
      <c r="ER50" s="5">
        <f>LOOKUP(ER$6,'Daily Absent'!$O$6:$AX$6,'Daily Absent'!$O50:$AX50)</f>
        <v>0</v>
      </c>
      <c r="ES50" s="104">
        <f>VALUE('Time Sheet KN'!ET50-'Time Sheet KN'!ES50)*24</f>
        <v>0</v>
      </c>
      <c r="ET50" s="104">
        <f>VALUE('Time Sheet KN'!EV50-'Time Sheet KN'!EU50)*24</f>
        <v>0</v>
      </c>
      <c r="EU50" s="104">
        <f>VALUE('Time Sheet KN'!EX50-'Time Sheet KN'!EW50)*24</f>
        <v>0</v>
      </c>
      <c r="EV50" s="105">
        <f t="shared" si="140"/>
        <v>0</v>
      </c>
      <c r="EW50" s="5">
        <f t="shared" si="141"/>
        <v>0</v>
      </c>
      <c r="EX50" s="5"/>
      <c r="EY50" s="5">
        <f>LOOKUP(EY$6,'Daily Absent'!$O$6:$AX$6,'Daily Absent'!$O50:$AX50)</f>
        <v>1</v>
      </c>
      <c r="EZ50" s="104">
        <f>VALUE('Time Sheet KN'!FA50-'Time Sheet KN'!EZ50)*24</f>
        <v>5</v>
      </c>
      <c r="FA50" s="104">
        <f>VALUE('Time Sheet KN'!FC50-'Time Sheet KN'!FB50)*24</f>
        <v>5.0000000000000009</v>
      </c>
      <c r="FB50" s="104">
        <f>VALUE('Time Sheet KN'!FE50-'Time Sheet KN'!FD50)*24</f>
        <v>3</v>
      </c>
      <c r="FC50" s="105">
        <f t="shared" si="142"/>
        <v>10</v>
      </c>
      <c r="FD50" s="5">
        <f t="shared" si="143"/>
        <v>3</v>
      </c>
      <c r="FE50" s="5"/>
      <c r="FF50" s="5">
        <f>LOOKUP(FF$6,'Daily Absent'!$O$6:$AX$6,'Daily Absent'!$O50:$AX50)</f>
        <v>1</v>
      </c>
      <c r="FG50" s="104">
        <f>VALUE('Time Sheet KN'!FH50-'Time Sheet KN'!FG50)*24</f>
        <v>0</v>
      </c>
      <c r="FH50" s="104">
        <f>VALUE('Time Sheet KN'!FJ50-'Time Sheet KN'!FI50)*24</f>
        <v>0</v>
      </c>
      <c r="FI50" s="104">
        <f>VALUE('Time Sheet KN'!FL50-'Time Sheet KN'!FK50)*24</f>
        <v>0</v>
      </c>
      <c r="FJ50" s="105">
        <f t="shared" si="144"/>
        <v>0</v>
      </c>
      <c r="FK50" s="5">
        <f t="shared" si="145"/>
        <v>0</v>
      </c>
      <c r="FL50" s="5"/>
      <c r="FM50" s="5">
        <f>LOOKUP(FM$6,'Daily Absent'!$O$6:$AX$6,'Daily Absent'!$O50:$AX50)</f>
        <v>0</v>
      </c>
      <c r="FN50" s="104">
        <f>VALUE('Time Sheet KN'!FO50-'Time Sheet KN'!FN50)*24</f>
        <v>0</v>
      </c>
      <c r="FO50" s="104">
        <f>VALUE('Time Sheet KN'!FQ50-'Time Sheet KN'!FP50)*24</f>
        <v>0</v>
      </c>
      <c r="FP50" s="104">
        <f>VALUE('Time Sheet KN'!FS50-'Time Sheet KN'!FR50)*24</f>
        <v>0</v>
      </c>
      <c r="FQ50" s="105">
        <f t="shared" si="146"/>
        <v>0</v>
      </c>
      <c r="FR50" s="5">
        <f t="shared" si="147"/>
        <v>0</v>
      </c>
      <c r="FS50" s="5"/>
      <c r="FT50" s="5">
        <f>LOOKUP(FT$6,'Daily Absent'!$O$6:$AX$6,'Daily Absent'!$O50:$AX50)</f>
        <v>0</v>
      </c>
      <c r="FU50" s="104">
        <f>VALUE('Time Sheet KN'!FV50-'Time Sheet KN'!FU50)*24</f>
        <v>0</v>
      </c>
      <c r="FV50" s="104">
        <f>VALUE('Time Sheet KN'!FX50-'Time Sheet KN'!FW50)*24</f>
        <v>0</v>
      </c>
      <c r="FW50" s="104">
        <f>VALUE('Time Sheet KN'!FZ50-'Time Sheet KN'!FY50)*24</f>
        <v>0</v>
      </c>
      <c r="FX50" s="105">
        <f t="shared" si="148"/>
        <v>0</v>
      </c>
      <c r="FY50" s="5">
        <f t="shared" si="149"/>
        <v>0</v>
      </c>
      <c r="FZ50" s="5"/>
      <c r="GA50" s="5">
        <f>LOOKUP(GA$6,'Daily Absent'!$O$6:$AX$6,'Daily Absent'!$O50:$AX50)</f>
        <v>0</v>
      </c>
      <c r="GB50" s="104">
        <f>VALUE('Time Sheet KN'!GC50-'Time Sheet KN'!GB50)*24</f>
        <v>0</v>
      </c>
      <c r="GC50" s="104">
        <f>VALUE('Time Sheet KN'!GE50-'Time Sheet KN'!GD50)*24</f>
        <v>0</v>
      </c>
      <c r="GD50" s="104">
        <f>VALUE('Time Sheet KN'!GG50-'Time Sheet KN'!GF50)*24</f>
        <v>0</v>
      </c>
      <c r="GE50" s="105">
        <f t="shared" si="150"/>
        <v>0</v>
      </c>
      <c r="GF50" s="5">
        <f t="shared" si="151"/>
        <v>0</v>
      </c>
      <c r="GG50" s="5"/>
      <c r="GH50" s="5">
        <f>LOOKUP(GH$6,'Daily Absent'!$O$6:$AX$6,'Daily Absent'!$O50:$AX50)</f>
        <v>0</v>
      </c>
      <c r="GI50" s="104">
        <f>VALUE('Time Sheet KN'!GJ50-'Time Sheet KN'!GI50)*24</f>
        <v>0</v>
      </c>
      <c r="GJ50" s="104">
        <f>VALUE('Time Sheet KN'!GL50-'Time Sheet KN'!GK50)*24</f>
        <v>0</v>
      </c>
      <c r="GK50" s="104">
        <f>VALUE('Time Sheet KN'!GN50-'Time Sheet KN'!GM50)*24</f>
        <v>0</v>
      </c>
      <c r="GL50" s="105">
        <f t="shared" si="152"/>
        <v>0</v>
      </c>
      <c r="GM50" s="5">
        <f t="shared" si="153"/>
        <v>0</v>
      </c>
      <c r="GN50" s="5"/>
      <c r="GO50" s="5">
        <f>LOOKUP(GO$6,'Daily Absent'!$O$6:$AX$6,'Daily Absent'!$O50:$AX50)</f>
        <v>0</v>
      </c>
      <c r="GP50" s="104">
        <f>VALUE('Time Sheet KN'!GQ50-'Time Sheet KN'!GP50)*24</f>
        <v>0</v>
      </c>
      <c r="GQ50" s="104">
        <f>VALUE('Time Sheet KN'!GS50-'Time Sheet KN'!GR50)*24</f>
        <v>0</v>
      </c>
      <c r="GR50" s="104">
        <f>VALUE('Time Sheet KN'!GU50-'Time Sheet KN'!GT50)*24</f>
        <v>0</v>
      </c>
      <c r="GS50" s="105">
        <f t="shared" si="154"/>
        <v>0</v>
      </c>
      <c r="GT50" s="5">
        <f t="shared" si="155"/>
        <v>0</v>
      </c>
      <c r="GU50" s="5"/>
      <c r="GV50" s="5">
        <f>LOOKUP(GV$6,'Daily Absent'!$O$6:$AX$6,'Daily Absent'!$O50:$AX50)</f>
        <v>0</v>
      </c>
      <c r="GW50" s="104">
        <f>VALUE('Time Sheet KN'!GX50-'Time Sheet KN'!GW50)*24</f>
        <v>0</v>
      </c>
      <c r="GX50" s="104">
        <f>VALUE('Time Sheet KN'!GZ50-'Time Sheet KN'!GY50)*24</f>
        <v>0</v>
      </c>
      <c r="GY50" s="104">
        <f>VALUE('Time Sheet KN'!HB50-'Time Sheet KN'!HA50)*24</f>
        <v>0</v>
      </c>
      <c r="GZ50" s="105">
        <f t="shared" si="156"/>
        <v>0</v>
      </c>
      <c r="HA50" s="5">
        <f t="shared" si="157"/>
        <v>0</v>
      </c>
      <c r="HB50" s="5"/>
      <c r="HC50" s="5">
        <f>LOOKUP(HC$6,'Daily Absent'!$O$6:$AX$6,'Daily Absent'!$O50:$AX50)</f>
        <v>0</v>
      </c>
      <c r="HD50" s="104">
        <f>VALUE('Time Sheet KN'!HE50-'Time Sheet KN'!HD50)*24</f>
        <v>0</v>
      </c>
      <c r="HE50" s="104">
        <f>VALUE('Time Sheet KN'!HG50-'Time Sheet KN'!HF50)*24</f>
        <v>0</v>
      </c>
      <c r="HF50" s="104">
        <f>VALUE('Time Sheet KN'!HI50-'Time Sheet KN'!HH50)*24</f>
        <v>0</v>
      </c>
      <c r="HG50" s="105">
        <f t="shared" si="158"/>
        <v>0</v>
      </c>
      <c r="HH50" s="5">
        <f t="shared" si="159"/>
        <v>0</v>
      </c>
      <c r="HI50" s="5"/>
      <c r="HJ50" s="5">
        <f>LOOKUP(HJ$6,'Daily Absent'!$O$6:$AX$6,'Daily Absent'!$O50:$AX50)</f>
        <v>0</v>
      </c>
      <c r="HK50" s="104">
        <f>VALUE('Time Sheet KN'!HL50-'Time Sheet KN'!HK50)*24</f>
        <v>0</v>
      </c>
      <c r="HL50" s="104">
        <f>VALUE('Time Sheet KN'!HN50-'Time Sheet KN'!HM50)*24</f>
        <v>0</v>
      </c>
      <c r="HM50" s="104">
        <f>VALUE('Time Sheet KN'!HP50-'Time Sheet KN'!HO50)*24</f>
        <v>0</v>
      </c>
      <c r="HN50" s="105">
        <f t="shared" si="160"/>
        <v>0</v>
      </c>
      <c r="HO50" s="5">
        <f t="shared" si="161"/>
        <v>0</v>
      </c>
      <c r="HP50" s="5"/>
      <c r="HQ50" s="5">
        <f>LOOKUP(HQ$6,'Daily Absent'!$O$6:$AX$6,'Daily Absent'!$O50:$AX50)</f>
        <v>0</v>
      </c>
      <c r="HR50" s="104">
        <f>VALUE('Time Sheet KN'!HS50-'Time Sheet KN'!HR50)*24</f>
        <v>0</v>
      </c>
      <c r="HS50" s="104">
        <f>VALUE('Time Sheet KN'!HU50-'Time Sheet KN'!HT50)*24</f>
        <v>0</v>
      </c>
      <c r="HT50" s="104">
        <f>VALUE('Time Sheet KN'!HW50-'Time Sheet KN'!HV50)*24</f>
        <v>0</v>
      </c>
      <c r="HU50" s="105">
        <f t="shared" si="162"/>
        <v>0</v>
      </c>
      <c r="HV50" s="5">
        <f t="shared" si="163"/>
        <v>0</v>
      </c>
      <c r="HW50" s="5"/>
      <c r="HX50" s="5">
        <f>LOOKUP(HX$6,'Daily Absent'!$O$6:$AX$6,'Daily Absent'!$O50:$AX50)</f>
        <v>0</v>
      </c>
      <c r="HY50" s="104">
        <f>VALUE('Time Sheet KN'!HZ50-'Time Sheet KN'!HY50)*24</f>
        <v>0</v>
      </c>
      <c r="HZ50" s="104">
        <f>VALUE('Time Sheet KN'!IB50-'Time Sheet KN'!IA50)*24</f>
        <v>0</v>
      </c>
      <c r="IA50" s="104">
        <f>VALUE('Time Sheet KN'!ID50-'Time Sheet KN'!IC50)*24</f>
        <v>0</v>
      </c>
      <c r="IB50" s="105">
        <f t="shared" si="164"/>
        <v>0</v>
      </c>
      <c r="IC50" s="5">
        <f t="shared" si="165"/>
        <v>0</v>
      </c>
      <c r="ID50" s="5"/>
      <c r="IE50" s="5">
        <f>LOOKUP(IE$6,'Daily Absent'!$O$6:$AX$6,'Daily Absent'!$O50:$AX50)</f>
        <v>0</v>
      </c>
      <c r="IF50" s="104">
        <f>VALUE('Time Sheet KN'!IG50-'Time Sheet KN'!IF50)*24</f>
        <v>0</v>
      </c>
      <c r="IG50" s="104">
        <f>VALUE('Time Sheet KN'!II50-'Time Sheet KN'!IH50)*24</f>
        <v>0</v>
      </c>
      <c r="IH50" s="104">
        <f>VALUE('Time Sheet KN'!IK50-'Time Sheet KN'!IJ50)*24</f>
        <v>0</v>
      </c>
      <c r="II50" s="105">
        <f t="shared" si="166"/>
        <v>0</v>
      </c>
      <c r="IJ50" s="5">
        <f t="shared" si="167"/>
        <v>0</v>
      </c>
      <c r="IK50" s="5"/>
      <c r="IL50" s="5">
        <f>LOOKUP(IL$6,'Daily Absent'!$O$6:$AX$6,'Daily Absent'!$O50:$AX50)</f>
        <v>0</v>
      </c>
      <c r="IM50" s="104">
        <f>VALUE('Time Sheet KN'!IN50-'Time Sheet KN'!IM50)*24</f>
        <v>0</v>
      </c>
      <c r="IN50" s="104">
        <f>VALUE('Time Sheet KN'!IP50-'Time Sheet KN'!IO50)*24</f>
        <v>0</v>
      </c>
      <c r="IO50" s="104">
        <f>VALUE('Time Sheet KN'!IR50-'Time Sheet KN'!IQ50)*24</f>
        <v>0</v>
      </c>
      <c r="IP50" s="105">
        <f t="shared" si="168"/>
        <v>0</v>
      </c>
      <c r="IQ50" s="5">
        <f t="shared" si="169"/>
        <v>0</v>
      </c>
      <c r="IR50" s="5"/>
      <c r="IS50" s="5">
        <f>LOOKUP(IS$6,'Daily Absent'!$O$6:$AX$6,'Daily Absent'!$O50:$AX50)</f>
        <v>0</v>
      </c>
      <c r="IT50" s="104">
        <f>VALUE('Time Sheet KN'!IU50-'Time Sheet KN'!IT50)*24</f>
        <v>0</v>
      </c>
      <c r="IU50" s="104">
        <f>VALUE('Time Sheet KN'!IW50-'Time Sheet KN'!IV50)*24</f>
        <v>0</v>
      </c>
      <c r="IV50" s="104">
        <f>VALUE('Time Sheet KN'!IY50-'Time Sheet KN'!IX50)*24</f>
        <v>0</v>
      </c>
      <c r="IW50" s="105">
        <f t="shared" si="170"/>
        <v>0</v>
      </c>
      <c r="IX50" s="5">
        <f t="shared" si="171"/>
        <v>0</v>
      </c>
      <c r="IY50" s="5"/>
      <c r="IZ50" s="5">
        <f>LOOKUP(IZ$6,'Daily Absent'!$O$6:$AX$6,'Daily Absent'!$O50:$AX50)</f>
        <v>0</v>
      </c>
      <c r="JA50" s="104">
        <f>VALUE('Time Sheet KN'!JB50-'Time Sheet KN'!JA50)*24</f>
        <v>0</v>
      </c>
      <c r="JB50" s="104">
        <f>VALUE('Time Sheet KN'!JD50-'Time Sheet KN'!JC50)*24</f>
        <v>0</v>
      </c>
      <c r="JC50" s="104">
        <f>VALUE('Time Sheet KN'!JF50-'Time Sheet KN'!JE50)*24</f>
        <v>0</v>
      </c>
      <c r="JD50" s="105">
        <f t="shared" si="172"/>
        <v>0</v>
      </c>
      <c r="JE50" s="5">
        <f t="shared" si="173"/>
        <v>0</v>
      </c>
      <c r="JF50" s="5"/>
    </row>
    <row r="51" spans="1:266" ht="20" customHeight="1">
      <c r="A51" s="54">
        <f>IF('Master MP Status'!A51&gt;0,'Master MP Status'!A51,"")</f>
        <v>43</v>
      </c>
      <c r="B51" s="5" t="str">
        <f>IF(ISTEXT('Master MP Status'!B51),'Master MP Status'!B51,"")</f>
        <v>DIRECT</v>
      </c>
      <c r="C51" s="153" t="str">
        <f>IF(OR(ISTEXT('Master MP Status'!C51),'Master MP Status'!C51&gt;0),'Master MP Status'!C51,"")</f>
        <v>B240072</v>
      </c>
      <c r="D51" s="154" t="str">
        <f>IF(OR(ISTEXT('Master MP Status'!D51),'Master MP Status'!D51&gt;0),'Master MP Status'!D51,"")</f>
        <v>B240072</v>
      </c>
      <c r="E51" s="5" t="str">
        <f>IF(ISTEXT('Master MP Status'!E51),'Master MP Status'!E51,"")</f>
        <v>EDI JUNAEDI</v>
      </c>
      <c r="F51" s="5" t="str">
        <f>IF(ISTEXT('Master MP Status'!F51),'Master MP Status'!F51,"")</f>
        <v/>
      </c>
      <c r="G51" s="5" t="str">
        <f>IF(ISTEXT('Master MP Status'!G51),'Master MP Status'!G51,"")</f>
        <v>Cilegon</v>
      </c>
      <c r="H51" s="5" t="str">
        <f>IF(ISTEXT('Master MP Status'!H51),'Master MP Status'!H51,"")</f>
        <v>MURSID</v>
      </c>
      <c r="I51" s="5" t="str">
        <f>IF(ISTEXT('Master MP Status'!I51),'Master MP Status'!I51,"")</f>
        <v>Fitter 1</v>
      </c>
      <c r="J51" s="5" t="str">
        <f>IF(ISTEXT('Master MP Status'!J51),'Master MP Status'!J51,"")</f>
        <v>Fitter 1</v>
      </c>
      <c r="K51" s="9">
        <f>IF(OR('Master MP Status'!K51=0,'Master MP Status'!K51=""),"",'Master MP Status'!K51)</f>
        <v>45325</v>
      </c>
      <c r="L51" s="9">
        <f>IF(OR('Master MP Status'!L51=0,'Master MP Status'!L51=""),"",'Master MP Status'!L51)</f>
        <v>45019</v>
      </c>
      <c r="M51" s="9">
        <f>IF(OR('Master MP Status'!M51=0,'Master MP Status'!M51=""),"",'Master MP Status'!M51)</f>
        <v>45789</v>
      </c>
      <c r="N51" s="5" t="str">
        <f>IF(ISTEXT('Master MP Status'!N51),'Master MP Status'!N51,"")</f>
        <v>Resign</v>
      </c>
      <c r="O51" s="5">
        <f>LOOKUP(O$6,'Daily Absent'!$O$6:$AX$6,'Daily Absent'!$O51:$AX51)</f>
        <v>0</v>
      </c>
      <c r="P51" s="104">
        <f>VALUE('Time Sheet KN'!Q51-'Time Sheet KN'!P51)*24</f>
        <v>0</v>
      </c>
      <c r="Q51" s="104">
        <f>VALUE('Time Sheet KN'!S51-'Time Sheet KN'!R51)*24</f>
        <v>0</v>
      </c>
      <c r="R51" s="104">
        <f>VALUE('Time Sheet KN'!U51-'Time Sheet KN'!T51)*24</f>
        <v>0</v>
      </c>
      <c r="S51" s="105">
        <f t="shared" si="102"/>
        <v>0</v>
      </c>
      <c r="T51" s="5">
        <f t="shared" si="103"/>
        <v>0</v>
      </c>
      <c r="U51" s="5"/>
      <c r="V51" s="5">
        <f>LOOKUP(V$6,'Daily Absent'!$O$6:$AX$6,'Daily Absent'!$O51:$AX51)</f>
        <v>0</v>
      </c>
      <c r="W51" s="104">
        <f>VALUE('Time Sheet KN'!X51-'Time Sheet KN'!W51)*24</f>
        <v>0</v>
      </c>
      <c r="X51" s="104">
        <f>VALUE('Time Sheet KN'!Z51-'Time Sheet KN'!Y51)*24</f>
        <v>0</v>
      </c>
      <c r="Y51" s="104">
        <f>VALUE('Time Sheet KN'!AB51-'Time Sheet KN'!AA51)*24</f>
        <v>0</v>
      </c>
      <c r="Z51" s="105">
        <f t="shared" si="104"/>
        <v>0</v>
      </c>
      <c r="AA51" s="5">
        <f t="shared" si="105"/>
        <v>0</v>
      </c>
      <c r="AB51" s="5"/>
      <c r="AC51" s="5">
        <f>LOOKUP(AC$6,'Daily Absent'!$O$6:$AX$6,'Daily Absent'!$O51:$AX51)</f>
        <v>0</v>
      </c>
      <c r="AD51" s="104">
        <f>VALUE('Time Sheet KN'!AE51-'Time Sheet KN'!AD51)*24</f>
        <v>0</v>
      </c>
      <c r="AE51" s="104">
        <f>VALUE('Time Sheet KN'!AG51-'Time Sheet KN'!AF51)*24</f>
        <v>0</v>
      </c>
      <c r="AF51" s="104">
        <f>VALUE('Time Sheet KN'!AI51-'Time Sheet KN'!AH51)*24</f>
        <v>0</v>
      </c>
      <c r="AG51" s="105">
        <f t="shared" si="106"/>
        <v>0</v>
      </c>
      <c r="AH51" s="5">
        <f t="shared" si="107"/>
        <v>0</v>
      </c>
      <c r="AI51" s="5"/>
      <c r="AJ51" s="5">
        <f>LOOKUP(AJ$6,'Daily Absent'!$O$6:$AX$6,'Daily Absent'!$O51:$AX51)</f>
        <v>0</v>
      </c>
      <c r="AK51" s="104">
        <f>VALUE('Time Sheet KN'!AL51-'Time Sheet KN'!AK51)*24</f>
        <v>0</v>
      </c>
      <c r="AL51" s="104">
        <f>VALUE('Time Sheet KN'!AN51-'Time Sheet KN'!AM51)*24</f>
        <v>0</v>
      </c>
      <c r="AM51" s="104">
        <f>VALUE('Time Sheet KN'!AP51-'Time Sheet KN'!AO51)*24</f>
        <v>0</v>
      </c>
      <c r="AN51" s="105">
        <f t="shared" si="108"/>
        <v>0</v>
      </c>
      <c r="AO51" s="5">
        <f t="shared" si="109"/>
        <v>0</v>
      </c>
      <c r="AP51" s="5"/>
      <c r="AQ51" s="5">
        <f>LOOKUP(AQ$6,'Daily Absent'!$O$6:$AX$6,'Daily Absent'!$O51:$AX51)</f>
        <v>0</v>
      </c>
      <c r="AR51" s="104">
        <f>VALUE('Time Sheet KN'!AS51-'Time Sheet KN'!AR51)*24</f>
        <v>0</v>
      </c>
      <c r="AS51" s="104">
        <f>VALUE('Time Sheet KN'!AU51-'Time Sheet KN'!AT51)*24</f>
        <v>0</v>
      </c>
      <c r="AT51" s="104">
        <f>VALUE('Time Sheet KN'!AW51-'Time Sheet KN'!AV51)*24</f>
        <v>0</v>
      </c>
      <c r="AU51" s="105">
        <f t="shared" si="110"/>
        <v>0</v>
      </c>
      <c r="AV51" s="5">
        <f t="shared" si="111"/>
        <v>0</v>
      </c>
      <c r="AW51" s="5"/>
      <c r="AX51" s="5">
        <f>LOOKUP(AX$6,'Daily Absent'!$O$6:$AX$6,'Daily Absent'!$O51:$AX51)</f>
        <v>0</v>
      </c>
      <c r="AY51" s="104">
        <f>VALUE('Time Sheet KN'!AZ51-'Time Sheet KN'!AY51)*24</f>
        <v>0</v>
      </c>
      <c r="AZ51" s="104">
        <f>VALUE('Time Sheet KN'!BB51-'Time Sheet KN'!BA51)*24</f>
        <v>0</v>
      </c>
      <c r="BA51" s="104">
        <f>VALUE('Time Sheet KN'!BD51-'Time Sheet KN'!BC51)*24</f>
        <v>0</v>
      </c>
      <c r="BB51" s="105">
        <f t="shared" si="112"/>
        <v>0</v>
      </c>
      <c r="BC51" s="5">
        <f t="shared" si="113"/>
        <v>0</v>
      </c>
      <c r="BD51" s="5"/>
      <c r="BE51" s="5">
        <f>LOOKUP(BE$6,'Daily Absent'!$O$6:$AX$6,'Daily Absent'!$O51:$AX51)</f>
        <v>0</v>
      </c>
      <c r="BF51" s="104">
        <f>VALUE('Time Sheet KN'!BG51-'Time Sheet KN'!BF51)*24</f>
        <v>0</v>
      </c>
      <c r="BG51" s="104">
        <f>VALUE('Time Sheet KN'!BI51-'Time Sheet KN'!BH51)*24</f>
        <v>0</v>
      </c>
      <c r="BH51" s="104">
        <f>VALUE('Time Sheet KN'!BK51-'Time Sheet KN'!BJ51)*24</f>
        <v>0</v>
      </c>
      <c r="BI51" s="105">
        <f t="shared" si="114"/>
        <v>0</v>
      </c>
      <c r="BJ51" s="5">
        <f t="shared" si="115"/>
        <v>0</v>
      </c>
      <c r="BK51" s="5"/>
      <c r="BL51" s="5">
        <f>LOOKUP(BL$6,'Daily Absent'!$O$6:$AX$6,'Daily Absent'!$O51:$AX51)</f>
        <v>0</v>
      </c>
      <c r="BM51" s="104">
        <f>VALUE('Time Sheet KN'!BN51-'Time Sheet KN'!BM51)*24</f>
        <v>0</v>
      </c>
      <c r="BN51" s="104">
        <f>VALUE('Time Sheet KN'!BP51-'Time Sheet KN'!BO51)*24</f>
        <v>0</v>
      </c>
      <c r="BO51" s="104">
        <f>VALUE('Time Sheet KN'!BR51-'Time Sheet KN'!BQ51)*24</f>
        <v>0</v>
      </c>
      <c r="BP51" s="105">
        <f t="shared" si="116"/>
        <v>0</v>
      </c>
      <c r="BQ51" s="5">
        <f t="shared" si="117"/>
        <v>0</v>
      </c>
      <c r="BR51" s="5"/>
      <c r="BS51" s="5">
        <f>LOOKUP(BS$6,'Daily Absent'!$O$6:$AX$6,'Daily Absent'!$O51:$AX51)</f>
        <v>0</v>
      </c>
      <c r="BT51" s="104">
        <f>VALUE('Time Sheet KN'!BU51-'Time Sheet KN'!BT51)*24</f>
        <v>0</v>
      </c>
      <c r="BU51" s="104">
        <f>VALUE('Time Sheet KN'!BW51-'Time Sheet KN'!BV51)*24</f>
        <v>0</v>
      </c>
      <c r="BV51" s="104">
        <f>VALUE('Time Sheet KN'!BY51-'Time Sheet KN'!BX51)*24</f>
        <v>0</v>
      </c>
      <c r="BW51" s="105">
        <f t="shared" si="118"/>
        <v>0</v>
      </c>
      <c r="BX51" s="5">
        <f t="shared" si="119"/>
        <v>0</v>
      </c>
      <c r="BY51" s="5"/>
      <c r="BZ51" s="5">
        <f>LOOKUP(BZ$6,'Daily Absent'!$O$6:$AX$6,'Daily Absent'!$O51:$AX51)</f>
        <v>0</v>
      </c>
      <c r="CA51" s="104">
        <f>VALUE('Time Sheet KN'!CB51-'Time Sheet KN'!CA51)*24</f>
        <v>0</v>
      </c>
      <c r="CB51" s="104">
        <f>VALUE('Time Sheet KN'!CD51-'Time Sheet KN'!CC51)*24</f>
        <v>0</v>
      </c>
      <c r="CC51" s="104">
        <f>VALUE('Time Sheet KN'!CF51-'Time Sheet KN'!CE51)*24</f>
        <v>0</v>
      </c>
      <c r="CD51" s="105">
        <f t="shared" si="120"/>
        <v>0</v>
      </c>
      <c r="CE51" s="5">
        <f t="shared" si="121"/>
        <v>0</v>
      </c>
      <c r="CF51" s="5"/>
      <c r="CG51" s="5">
        <f>LOOKUP(CG$6,'Daily Absent'!$O$6:$AX$6,'Daily Absent'!$O51:$AX51)</f>
        <v>0</v>
      </c>
      <c r="CH51" s="104">
        <f>VALUE('Time Sheet KN'!CI51-'Time Sheet KN'!CH51)*24</f>
        <v>0</v>
      </c>
      <c r="CI51" s="104">
        <f>VALUE('Time Sheet KN'!CK51-'Time Sheet KN'!CJ51)*24</f>
        <v>0</v>
      </c>
      <c r="CJ51" s="104">
        <f>VALUE('Time Sheet KN'!CM51-'Time Sheet KN'!CL51)*24</f>
        <v>0</v>
      </c>
      <c r="CK51" s="105">
        <f t="shared" si="122"/>
        <v>0</v>
      </c>
      <c r="CL51" s="5">
        <f t="shared" si="123"/>
        <v>0</v>
      </c>
      <c r="CM51" s="5"/>
      <c r="CN51" s="5">
        <f>LOOKUP(CN$6,'Daily Absent'!$O$6:$AX$6,'Daily Absent'!$O51:$AX51)</f>
        <v>0</v>
      </c>
      <c r="CO51" s="104">
        <f>VALUE('Time Sheet KN'!CP51-'Time Sheet KN'!CO51)*24</f>
        <v>0</v>
      </c>
      <c r="CP51" s="104">
        <f>VALUE('Time Sheet KN'!CR51-'Time Sheet KN'!CQ51)*24</f>
        <v>0</v>
      </c>
      <c r="CQ51" s="104">
        <f>VALUE('Time Sheet KN'!CT51-'Time Sheet KN'!CS51)*24</f>
        <v>0</v>
      </c>
      <c r="CR51" s="105">
        <f t="shared" si="124"/>
        <v>0</v>
      </c>
      <c r="CS51" s="5">
        <f t="shared" si="125"/>
        <v>0</v>
      </c>
      <c r="CT51" s="5"/>
      <c r="CU51" s="5">
        <f>LOOKUP(CU$6,'Daily Absent'!$O$6:$AX$6,'Daily Absent'!$O51:$AX51)</f>
        <v>0</v>
      </c>
      <c r="CV51" s="104">
        <f>VALUE('Time Sheet KN'!CW51-'Time Sheet KN'!CV51)*24</f>
        <v>0</v>
      </c>
      <c r="CW51" s="104">
        <f>VALUE('Time Sheet KN'!CY51-'Time Sheet KN'!CX51)*24</f>
        <v>0</v>
      </c>
      <c r="CX51" s="104">
        <f>VALUE('Time Sheet KN'!DA51-'Time Sheet KN'!CZ51)*24</f>
        <v>0</v>
      </c>
      <c r="CY51" s="105">
        <f t="shared" si="126"/>
        <v>0</v>
      </c>
      <c r="CZ51" s="5">
        <f t="shared" si="127"/>
        <v>0</v>
      </c>
      <c r="DA51" s="5"/>
      <c r="DB51" s="5">
        <f>LOOKUP(DB$6,'Daily Absent'!$O$6:$AX$6,'Daily Absent'!$O51:$AX51)</f>
        <v>0</v>
      </c>
      <c r="DC51" s="104">
        <f>VALUE('Time Sheet KN'!DD51-'Time Sheet KN'!DC51)*24</f>
        <v>0</v>
      </c>
      <c r="DD51" s="104">
        <f>VALUE('Time Sheet KN'!DF51-'Time Sheet KN'!DE51)*24</f>
        <v>0</v>
      </c>
      <c r="DE51" s="104">
        <f>VALUE('Time Sheet KN'!DH51-'Time Sheet KN'!DG51)*24</f>
        <v>0</v>
      </c>
      <c r="DF51" s="105">
        <f t="shared" si="128"/>
        <v>0</v>
      </c>
      <c r="DG51" s="5">
        <f t="shared" si="129"/>
        <v>0</v>
      </c>
      <c r="DH51" s="5"/>
      <c r="DI51" s="5">
        <f>LOOKUP(DI$6,'Daily Absent'!$O$6:$AX$6,'Daily Absent'!$O51:$AX51)</f>
        <v>0</v>
      </c>
      <c r="DJ51" s="104">
        <f>VALUE('Time Sheet KN'!DK51-'Time Sheet KN'!DJ51)*24</f>
        <v>0</v>
      </c>
      <c r="DK51" s="104">
        <f>VALUE('Time Sheet KN'!DM51-'Time Sheet KN'!DL51)*24</f>
        <v>0</v>
      </c>
      <c r="DL51" s="104">
        <f>VALUE('Time Sheet KN'!DO51-'Time Sheet KN'!DN51)*24</f>
        <v>0</v>
      </c>
      <c r="DM51" s="105">
        <f t="shared" si="130"/>
        <v>0</v>
      </c>
      <c r="DN51" s="5">
        <f t="shared" si="131"/>
        <v>0</v>
      </c>
      <c r="DO51" s="5"/>
      <c r="DP51" s="5">
        <f>LOOKUP(DP$6,'Daily Absent'!$O$6:$AX$6,'Daily Absent'!$O51:$AX51)</f>
        <v>0</v>
      </c>
      <c r="DQ51" s="104">
        <f>VALUE('Time Sheet KN'!DR51-'Time Sheet KN'!DQ51)*24</f>
        <v>0</v>
      </c>
      <c r="DR51" s="104">
        <f>VALUE('Time Sheet KN'!DT51-'Time Sheet KN'!DS51)*24</f>
        <v>0</v>
      </c>
      <c r="DS51" s="104">
        <f>VALUE('Time Sheet KN'!DV51-'Time Sheet KN'!DU51)*24</f>
        <v>0</v>
      </c>
      <c r="DT51" s="105">
        <f t="shared" si="132"/>
        <v>0</v>
      </c>
      <c r="DU51" s="5">
        <f t="shared" si="133"/>
        <v>0</v>
      </c>
      <c r="DV51" s="5"/>
      <c r="DW51" s="5">
        <f>LOOKUP(DW$6,'Daily Absent'!$O$6:$AX$6,'Daily Absent'!$O51:$AX51)</f>
        <v>0</v>
      </c>
      <c r="DX51" s="104">
        <f>VALUE('Time Sheet KN'!DY51-'Time Sheet KN'!DX51)*24</f>
        <v>0</v>
      </c>
      <c r="DY51" s="104">
        <f>VALUE('Time Sheet KN'!EA51-'Time Sheet KN'!DZ51)*24</f>
        <v>0</v>
      </c>
      <c r="DZ51" s="104">
        <f>VALUE('Time Sheet KN'!EC51-'Time Sheet KN'!EB51)*24</f>
        <v>0</v>
      </c>
      <c r="EA51" s="105">
        <f t="shared" si="134"/>
        <v>0</v>
      </c>
      <c r="EB51" s="5">
        <f t="shared" si="135"/>
        <v>0</v>
      </c>
      <c r="EC51" s="5"/>
      <c r="ED51" s="5">
        <f>LOOKUP(ED$6,'Daily Absent'!$O$6:$AX$6,'Daily Absent'!$O51:$AX51)</f>
        <v>0</v>
      </c>
      <c r="EE51" s="104">
        <f>VALUE('Time Sheet KN'!EF51-'Time Sheet KN'!EE51)*24</f>
        <v>0</v>
      </c>
      <c r="EF51" s="104">
        <f>VALUE('Time Sheet KN'!EH51-'Time Sheet KN'!EG51)*24</f>
        <v>0</v>
      </c>
      <c r="EG51" s="104">
        <f>VALUE('Time Sheet KN'!EJ51-'Time Sheet KN'!EI51)*24</f>
        <v>0</v>
      </c>
      <c r="EH51" s="105">
        <f t="shared" si="136"/>
        <v>0</v>
      </c>
      <c r="EI51" s="5">
        <f t="shared" si="137"/>
        <v>0</v>
      </c>
      <c r="EJ51" s="5"/>
      <c r="EK51" s="5">
        <f>LOOKUP(EK$6,'Daily Absent'!$O$6:$AX$6,'Daily Absent'!$O51:$AX51)</f>
        <v>0</v>
      </c>
      <c r="EL51" s="104">
        <f>VALUE('Time Sheet KN'!EM51-'Time Sheet KN'!EL51)*24</f>
        <v>0</v>
      </c>
      <c r="EM51" s="104">
        <f>VALUE('Time Sheet KN'!EO51-'Time Sheet KN'!EN51)*24</f>
        <v>0</v>
      </c>
      <c r="EN51" s="104">
        <f>VALUE('Time Sheet KN'!EQ51-'Time Sheet KN'!EP51)*24</f>
        <v>0</v>
      </c>
      <c r="EO51" s="105">
        <f t="shared" si="138"/>
        <v>0</v>
      </c>
      <c r="EP51" s="5">
        <f t="shared" si="139"/>
        <v>0</v>
      </c>
      <c r="EQ51" s="5"/>
      <c r="ER51" s="5">
        <f>LOOKUP(ER$6,'Daily Absent'!$O$6:$AX$6,'Daily Absent'!$O51:$AX51)</f>
        <v>0</v>
      </c>
      <c r="ES51" s="104">
        <f>VALUE('Time Sheet KN'!ET51-'Time Sheet KN'!ES51)*24</f>
        <v>0</v>
      </c>
      <c r="ET51" s="104">
        <f>VALUE('Time Sheet KN'!EV51-'Time Sheet KN'!EU51)*24</f>
        <v>0</v>
      </c>
      <c r="EU51" s="104">
        <f>VALUE('Time Sheet KN'!EX51-'Time Sheet KN'!EW51)*24</f>
        <v>0</v>
      </c>
      <c r="EV51" s="105">
        <f t="shared" si="140"/>
        <v>0</v>
      </c>
      <c r="EW51" s="5">
        <f t="shared" si="141"/>
        <v>0</v>
      </c>
      <c r="EX51" s="5"/>
      <c r="EY51" s="5">
        <f>LOOKUP(EY$6,'Daily Absent'!$O$6:$AX$6,'Daily Absent'!$O51:$AX51)</f>
        <v>0</v>
      </c>
      <c r="EZ51" s="104">
        <f>VALUE('Time Sheet KN'!FA51-'Time Sheet KN'!EZ51)*24</f>
        <v>0</v>
      </c>
      <c r="FA51" s="104">
        <f>VALUE('Time Sheet KN'!FC51-'Time Sheet KN'!FB51)*24</f>
        <v>0</v>
      </c>
      <c r="FB51" s="104">
        <f>VALUE('Time Sheet KN'!FE51-'Time Sheet KN'!FD51)*24</f>
        <v>0</v>
      </c>
      <c r="FC51" s="105">
        <f t="shared" si="142"/>
        <v>0</v>
      </c>
      <c r="FD51" s="5">
        <f t="shared" si="143"/>
        <v>0</v>
      </c>
      <c r="FE51" s="5"/>
      <c r="FF51" s="5">
        <f>LOOKUP(FF$6,'Daily Absent'!$O$6:$AX$6,'Daily Absent'!$O51:$AX51)</f>
        <v>0</v>
      </c>
      <c r="FG51" s="104">
        <f>VALUE('Time Sheet KN'!FH51-'Time Sheet KN'!FG51)*24</f>
        <v>0</v>
      </c>
      <c r="FH51" s="104">
        <f>VALUE('Time Sheet KN'!FJ51-'Time Sheet KN'!FI51)*24</f>
        <v>0</v>
      </c>
      <c r="FI51" s="104">
        <f>VALUE('Time Sheet KN'!FL51-'Time Sheet KN'!FK51)*24</f>
        <v>0</v>
      </c>
      <c r="FJ51" s="105">
        <f t="shared" si="144"/>
        <v>0</v>
      </c>
      <c r="FK51" s="5">
        <f t="shared" si="145"/>
        <v>0</v>
      </c>
      <c r="FL51" s="5"/>
      <c r="FM51" s="5">
        <f>LOOKUP(FM$6,'Daily Absent'!$O$6:$AX$6,'Daily Absent'!$O51:$AX51)</f>
        <v>0</v>
      </c>
      <c r="FN51" s="104">
        <f>VALUE('Time Sheet KN'!FO51-'Time Sheet KN'!FN51)*24</f>
        <v>0</v>
      </c>
      <c r="FO51" s="104">
        <f>VALUE('Time Sheet KN'!FQ51-'Time Sheet KN'!FP51)*24</f>
        <v>0</v>
      </c>
      <c r="FP51" s="104">
        <f>VALUE('Time Sheet KN'!FS51-'Time Sheet KN'!FR51)*24</f>
        <v>0</v>
      </c>
      <c r="FQ51" s="105">
        <f t="shared" si="146"/>
        <v>0</v>
      </c>
      <c r="FR51" s="5">
        <f t="shared" si="147"/>
        <v>0</v>
      </c>
      <c r="FS51" s="5"/>
      <c r="FT51" s="5">
        <f>LOOKUP(FT$6,'Daily Absent'!$O$6:$AX$6,'Daily Absent'!$O51:$AX51)</f>
        <v>0</v>
      </c>
      <c r="FU51" s="104">
        <f>VALUE('Time Sheet KN'!FV51-'Time Sheet KN'!FU51)*24</f>
        <v>0</v>
      </c>
      <c r="FV51" s="104">
        <f>VALUE('Time Sheet KN'!FX51-'Time Sheet KN'!FW51)*24</f>
        <v>0</v>
      </c>
      <c r="FW51" s="104">
        <f>VALUE('Time Sheet KN'!FZ51-'Time Sheet KN'!FY51)*24</f>
        <v>0</v>
      </c>
      <c r="FX51" s="105">
        <f t="shared" si="148"/>
        <v>0</v>
      </c>
      <c r="FY51" s="5">
        <f t="shared" si="149"/>
        <v>0</v>
      </c>
      <c r="FZ51" s="5"/>
      <c r="GA51" s="5">
        <f>LOOKUP(GA$6,'Daily Absent'!$O$6:$AX$6,'Daily Absent'!$O51:$AX51)</f>
        <v>0</v>
      </c>
      <c r="GB51" s="104">
        <f>VALUE('Time Sheet KN'!GC51-'Time Sheet KN'!GB51)*24</f>
        <v>0</v>
      </c>
      <c r="GC51" s="104">
        <f>VALUE('Time Sheet KN'!GE51-'Time Sheet KN'!GD51)*24</f>
        <v>0</v>
      </c>
      <c r="GD51" s="104">
        <f>VALUE('Time Sheet KN'!GG51-'Time Sheet KN'!GF51)*24</f>
        <v>0</v>
      </c>
      <c r="GE51" s="105">
        <f t="shared" si="150"/>
        <v>0</v>
      </c>
      <c r="GF51" s="5">
        <f t="shared" si="151"/>
        <v>0</v>
      </c>
      <c r="GG51" s="5"/>
      <c r="GH51" s="5">
        <f>LOOKUP(GH$6,'Daily Absent'!$O$6:$AX$6,'Daily Absent'!$O51:$AX51)</f>
        <v>0</v>
      </c>
      <c r="GI51" s="104">
        <f>VALUE('Time Sheet KN'!GJ51-'Time Sheet KN'!GI51)*24</f>
        <v>0</v>
      </c>
      <c r="GJ51" s="104">
        <f>VALUE('Time Sheet KN'!GL51-'Time Sheet KN'!GK51)*24</f>
        <v>0</v>
      </c>
      <c r="GK51" s="104">
        <f>VALUE('Time Sheet KN'!GN51-'Time Sheet KN'!GM51)*24</f>
        <v>0</v>
      </c>
      <c r="GL51" s="105">
        <f t="shared" si="152"/>
        <v>0</v>
      </c>
      <c r="GM51" s="5">
        <f t="shared" si="153"/>
        <v>0</v>
      </c>
      <c r="GN51" s="5"/>
      <c r="GO51" s="5">
        <f>LOOKUP(GO$6,'Daily Absent'!$O$6:$AX$6,'Daily Absent'!$O51:$AX51)</f>
        <v>0</v>
      </c>
      <c r="GP51" s="104">
        <f>VALUE('Time Sheet KN'!GQ51-'Time Sheet KN'!GP51)*24</f>
        <v>0</v>
      </c>
      <c r="GQ51" s="104">
        <f>VALUE('Time Sheet KN'!GS51-'Time Sheet KN'!GR51)*24</f>
        <v>0</v>
      </c>
      <c r="GR51" s="104">
        <f>VALUE('Time Sheet KN'!GU51-'Time Sheet KN'!GT51)*24</f>
        <v>0</v>
      </c>
      <c r="GS51" s="105">
        <f t="shared" si="154"/>
        <v>0</v>
      </c>
      <c r="GT51" s="5">
        <f t="shared" si="155"/>
        <v>0</v>
      </c>
      <c r="GU51" s="5"/>
      <c r="GV51" s="5">
        <f>LOOKUP(GV$6,'Daily Absent'!$O$6:$AX$6,'Daily Absent'!$O51:$AX51)</f>
        <v>0</v>
      </c>
      <c r="GW51" s="104">
        <f>VALUE('Time Sheet KN'!GX51-'Time Sheet KN'!GW51)*24</f>
        <v>0</v>
      </c>
      <c r="GX51" s="104">
        <f>VALUE('Time Sheet KN'!GZ51-'Time Sheet KN'!GY51)*24</f>
        <v>0</v>
      </c>
      <c r="GY51" s="104">
        <f>VALUE('Time Sheet KN'!HB51-'Time Sheet KN'!HA51)*24</f>
        <v>0</v>
      </c>
      <c r="GZ51" s="105">
        <f t="shared" si="156"/>
        <v>0</v>
      </c>
      <c r="HA51" s="5">
        <f t="shared" si="157"/>
        <v>0</v>
      </c>
      <c r="HB51" s="5"/>
      <c r="HC51" s="5">
        <f>LOOKUP(HC$6,'Daily Absent'!$O$6:$AX$6,'Daily Absent'!$O51:$AX51)</f>
        <v>0</v>
      </c>
      <c r="HD51" s="104">
        <f>VALUE('Time Sheet KN'!HE51-'Time Sheet KN'!HD51)*24</f>
        <v>0</v>
      </c>
      <c r="HE51" s="104">
        <f>VALUE('Time Sheet KN'!HG51-'Time Sheet KN'!HF51)*24</f>
        <v>0</v>
      </c>
      <c r="HF51" s="104">
        <f>VALUE('Time Sheet KN'!HI51-'Time Sheet KN'!HH51)*24</f>
        <v>0</v>
      </c>
      <c r="HG51" s="105">
        <f t="shared" si="158"/>
        <v>0</v>
      </c>
      <c r="HH51" s="5">
        <f t="shared" si="159"/>
        <v>0</v>
      </c>
      <c r="HI51" s="5"/>
      <c r="HJ51" s="5">
        <f>LOOKUP(HJ$6,'Daily Absent'!$O$6:$AX$6,'Daily Absent'!$O51:$AX51)</f>
        <v>0</v>
      </c>
      <c r="HK51" s="104">
        <f>VALUE('Time Sheet KN'!HL51-'Time Sheet KN'!HK51)*24</f>
        <v>0</v>
      </c>
      <c r="HL51" s="104">
        <f>VALUE('Time Sheet KN'!HN51-'Time Sheet KN'!HM51)*24</f>
        <v>0</v>
      </c>
      <c r="HM51" s="104">
        <f>VALUE('Time Sheet KN'!HP51-'Time Sheet KN'!HO51)*24</f>
        <v>0</v>
      </c>
      <c r="HN51" s="105">
        <f t="shared" si="160"/>
        <v>0</v>
      </c>
      <c r="HO51" s="5">
        <f t="shared" si="161"/>
        <v>0</v>
      </c>
      <c r="HP51" s="5"/>
      <c r="HQ51" s="5">
        <f>LOOKUP(HQ$6,'Daily Absent'!$O$6:$AX$6,'Daily Absent'!$O51:$AX51)</f>
        <v>0</v>
      </c>
      <c r="HR51" s="104">
        <f>VALUE('Time Sheet KN'!HS51-'Time Sheet KN'!HR51)*24</f>
        <v>0</v>
      </c>
      <c r="HS51" s="104">
        <f>VALUE('Time Sheet KN'!HU51-'Time Sheet KN'!HT51)*24</f>
        <v>0</v>
      </c>
      <c r="HT51" s="104">
        <f>VALUE('Time Sheet KN'!HW51-'Time Sheet KN'!HV51)*24</f>
        <v>0</v>
      </c>
      <c r="HU51" s="105">
        <f t="shared" si="162"/>
        <v>0</v>
      </c>
      <c r="HV51" s="5">
        <f t="shared" si="163"/>
        <v>0</v>
      </c>
      <c r="HW51" s="5"/>
      <c r="HX51" s="5">
        <f>LOOKUP(HX$6,'Daily Absent'!$O$6:$AX$6,'Daily Absent'!$O51:$AX51)</f>
        <v>0</v>
      </c>
      <c r="HY51" s="104">
        <f>VALUE('Time Sheet KN'!HZ51-'Time Sheet KN'!HY51)*24</f>
        <v>0</v>
      </c>
      <c r="HZ51" s="104">
        <f>VALUE('Time Sheet KN'!IB51-'Time Sheet KN'!IA51)*24</f>
        <v>0</v>
      </c>
      <c r="IA51" s="104">
        <f>VALUE('Time Sheet KN'!ID51-'Time Sheet KN'!IC51)*24</f>
        <v>0</v>
      </c>
      <c r="IB51" s="105">
        <f t="shared" si="164"/>
        <v>0</v>
      </c>
      <c r="IC51" s="5">
        <f t="shared" si="165"/>
        <v>0</v>
      </c>
      <c r="ID51" s="5"/>
      <c r="IE51" s="5">
        <f>LOOKUP(IE$6,'Daily Absent'!$O$6:$AX$6,'Daily Absent'!$O51:$AX51)</f>
        <v>0</v>
      </c>
      <c r="IF51" s="104">
        <f>VALUE('Time Sheet KN'!IG51-'Time Sheet KN'!IF51)*24</f>
        <v>0</v>
      </c>
      <c r="IG51" s="104">
        <f>VALUE('Time Sheet KN'!II51-'Time Sheet KN'!IH51)*24</f>
        <v>0</v>
      </c>
      <c r="IH51" s="104">
        <f>VALUE('Time Sheet KN'!IK51-'Time Sheet KN'!IJ51)*24</f>
        <v>0</v>
      </c>
      <c r="II51" s="105">
        <f t="shared" si="166"/>
        <v>0</v>
      </c>
      <c r="IJ51" s="5">
        <f t="shared" si="167"/>
        <v>0</v>
      </c>
      <c r="IK51" s="5"/>
      <c r="IL51" s="5">
        <f>LOOKUP(IL$6,'Daily Absent'!$O$6:$AX$6,'Daily Absent'!$O51:$AX51)</f>
        <v>0</v>
      </c>
      <c r="IM51" s="104">
        <f>VALUE('Time Sheet KN'!IN51-'Time Sheet KN'!IM51)*24</f>
        <v>0</v>
      </c>
      <c r="IN51" s="104">
        <f>VALUE('Time Sheet KN'!IP51-'Time Sheet KN'!IO51)*24</f>
        <v>0</v>
      </c>
      <c r="IO51" s="104">
        <f>VALUE('Time Sheet KN'!IR51-'Time Sheet KN'!IQ51)*24</f>
        <v>0</v>
      </c>
      <c r="IP51" s="105">
        <f t="shared" si="168"/>
        <v>0</v>
      </c>
      <c r="IQ51" s="5">
        <f t="shared" si="169"/>
        <v>0</v>
      </c>
      <c r="IR51" s="5"/>
      <c r="IS51" s="5">
        <f>LOOKUP(IS$6,'Daily Absent'!$O$6:$AX$6,'Daily Absent'!$O51:$AX51)</f>
        <v>0</v>
      </c>
      <c r="IT51" s="104">
        <f>VALUE('Time Sheet KN'!IU51-'Time Sheet KN'!IT51)*24</f>
        <v>0</v>
      </c>
      <c r="IU51" s="104">
        <f>VALUE('Time Sheet KN'!IW51-'Time Sheet KN'!IV51)*24</f>
        <v>0</v>
      </c>
      <c r="IV51" s="104">
        <f>VALUE('Time Sheet KN'!IY51-'Time Sheet KN'!IX51)*24</f>
        <v>0</v>
      </c>
      <c r="IW51" s="105">
        <f t="shared" si="170"/>
        <v>0</v>
      </c>
      <c r="IX51" s="5">
        <f t="shared" si="171"/>
        <v>0</v>
      </c>
      <c r="IY51" s="5"/>
      <c r="IZ51" s="5">
        <f>LOOKUP(IZ$6,'Daily Absent'!$O$6:$AX$6,'Daily Absent'!$O51:$AX51)</f>
        <v>0</v>
      </c>
      <c r="JA51" s="104">
        <f>VALUE('Time Sheet KN'!JB51-'Time Sheet KN'!JA51)*24</f>
        <v>0</v>
      </c>
      <c r="JB51" s="104">
        <f>VALUE('Time Sheet KN'!JD51-'Time Sheet KN'!JC51)*24</f>
        <v>0</v>
      </c>
      <c r="JC51" s="104">
        <f>VALUE('Time Sheet KN'!JF51-'Time Sheet KN'!JE51)*24</f>
        <v>0</v>
      </c>
      <c r="JD51" s="105">
        <f t="shared" si="172"/>
        <v>0</v>
      </c>
      <c r="JE51" s="5">
        <f t="shared" si="173"/>
        <v>0</v>
      </c>
      <c r="JF51" s="5"/>
    </row>
    <row r="52" spans="1:266" ht="20" customHeight="1">
      <c r="A52" s="54">
        <f>IF('Master MP Status'!A52&gt;0,'Master MP Status'!A52,"")</f>
        <v>44</v>
      </c>
      <c r="B52" s="5" t="str">
        <f>IF(ISTEXT('Master MP Status'!B52),'Master MP Status'!B52,"")</f>
        <v>DIRECT</v>
      </c>
      <c r="C52" s="153" t="str">
        <f>IF(OR(ISTEXT('Master MP Status'!C52),'Master MP Status'!C52&gt;0),'Master MP Status'!C52,"")</f>
        <v>B240073</v>
      </c>
      <c r="D52" s="154" t="str">
        <f>IF(OR(ISTEXT('Master MP Status'!D52),'Master MP Status'!D52&gt;0),'Master MP Status'!D52,"")</f>
        <v>B240073</v>
      </c>
      <c r="E52" s="5" t="str">
        <f>IF(ISTEXT('Master MP Status'!E52),'Master MP Status'!E52,"")</f>
        <v>DAHLAN</v>
      </c>
      <c r="F52" s="5" t="str">
        <f>IF(ISTEXT('Master MP Status'!F52),'Master MP Status'!F52,"")</f>
        <v/>
      </c>
      <c r="G52" s="5" t="str">
        <f>IF(ISTEXT('Master MP Status'!G52),'Master MP Status'!G52,"")</f>
        <v>Cilegon</v>
      </c>
      <c r="H52" s="5" t="str">
        <f>IF(ISTEXT('Master MP Status'!H52),'Master MP Status'!H52,"")</f>
        <v>MURSID</v>
      </c>
      <c r="I52" s="5" t="str">
        <f>IF(ISTEXT('Master MP Status'!I52),'Master MP Status'!I52,"")</f>
        <v>Fitter 2</v>
      </c>
      <c r="J52" s="5" t="str">
        <f>IF(ISTEXT('Master MP Status'!J52),'Master MP Status'!J52,"")</f>
        <v>Fitter 2</v>
      </c>
      <c r="K52" s="9">
        <f>IF(OR('Master MP Status'!K52=0,'Master MP Status'!K52=""),"",'Master MP Status'!K52)</f>
        <v>45308</v>
      </c>
      <c r="L52" s="9">
        <f>IF(OR('Master MP Status'!L52=0,'Master MP Status'!L52=""),"",'Master MP Status'!L52)</f>
        <v>45019</v>
      </c>
      <c r="M52" s="9">
        <f>IF(OR('Master MP Status'!M52=0,'Master MP Status'!M52=""),"",'Master MP Status'!M52)</f>
        <v>45789</v>
      </c>
      <c r="N52" s="5" t="str">
        <f>IF(ISTEXT('Master MP Status'!N52),'Master MP Status'!N52,"")</f>
        <v>Resign</v>
      </c>
      <c r="O52" s="5">
        <f>LOOKUP(O$6,'Daily Absent'!$O$6:$AX$6,'Daily Absent'!$O52:$AX52)</f>
        <v>0</v>
      </c>
      <c r="P52" s="104">
        <f>VALUE('Time Sheet KN'!Q52-'Time Sheet KN'!P52)*24</f>
        <v>0</v>
      </c>
      <c r="Q52" s="104">
        <f>VALUE('Time Sheet KN'!S52-'Time Sheet KN'!R52)*24</f>
        <v>0</v>
      </c>
      <c r="R52" s="104">
        <f>VALUE('Time Sheet KN'!U52-'Time Sheet KN'!T52)*24</f>
        <v>0</v>
      </c>
      <c r="S52" s="105">
        <f t="shared" si="102"/>
        <v>0</v>
      </c>
      <c r="T52" s="5">
        <f t="shared" si="103"/>
        <v>0</v>
      </c>
      <c r="U52" s="5"/>
      <c r="V52" s="5">
        <f>LOOKUP(V$6,'Daily Absent'!$O$6:$AX$6,'Daily Absent'!$O52:$AX52)</f>
        <v>0</v>
      </c>
      <c r="W52" s="104">
        <f>VALUE('Time Sheet KN'!X52-'Time Sheet KN'!W52)*24</f>
        <v>0</v>
      </c>
      <c r="X52" s="104">
        <f>VALUE('Time Sheet KN'!Z52-'Time Sheet KN'!Y52)*24</f>
        <v>0</v>
      </c>
      <c r="Y52" s="104">
        <f>VALUE('Time Sheet KN'!AB52-'Time Sheet KN'!AA52)*24</f>
        <v>0</v>
      </c>
      <c r="Z52" s="105">
        <f t="shared" si="104"/>
        <v>0</v>
      </c>
      <c r="AA52" s="5">
        <f t="shared" si="105"/>
        <v>0</v>
      </c>
      <c r="AB52" s="5"/>
      <c r="AC52" s="5">
        <f>LOOKUP(AC$6,'Daily Absent'!$O$6:$AX$6,'Daily Absent'!$O52:$AX52)</f>
        <v>0</v>
      </c>
      <c r="AD52" s="104">
        <f>VALUE('Time Sheet KN'!AE52-'Time Sheet KN'!AD52)*24</f>
        <v>0</v>
      </c>
      <c r="AE52" s="104">
        <f>VALUE('Time Sheet KN'!AG52-'Time Sheet KN'!AF52)*24</f>
        <v>0</v>
      </c>
      <c r="AF52" s="104">
        <f>VALUE('Time Sheet KN'!AI52-'Time Sheet KN'!AH52)*24</f>
        <v>0</v>
      </c>
      <c r="AG52" s="105">
        <f t="shared" si="106"/>
        <v>0</v>
      </c>
      <c r="AH52" s="5">
        <f t="shared" si="107"/>
        <v>0</v>
      </c>
      <c r="AI52" s="5"/>
      <c r="AJ52" s="5">
        <f>LOOKUP(AJ$6,'Daily Absent'!$O$6:$AX$6,'Daily Absent'!$O52:$AX52)</f>
        <v>0</v>
      </c>
      <c r="AK52" s="104">
        <f>VALUE('Time Sheet KN'!AL52-'Time Sheet KN'!AK52)*24</f>
        <v>0</v>
      </c>
      <c r="AL52" s="104">
        <f>VALUE('Time Sheet KN'!AN52-'Time Sheet KN'!AM52)*24</f>
        <v>0</v>
      </c>
      <c r="AM52" s="104">
        <f>VALUE('Time Sheet KN'!AP52-'Time Sheet KN'!AO52)*24</f>
        <v>0</v>
      </c>
      <c r="AN52" s="105">
        <f t="shared" si="108"/>
        <v>0</v>
      </c>
      <c r="AO52" s="5">
        <f t="shared" si="109"/>
        <v>0</v>
      </c>
      <c r="AP52" s="5"/>
      <c r="AQ52" s="5">
        <f>LOOKUP(AQ$6,'Daily Absent'!$O$6:$AX$6,'Daily Absent'!$O52:$AX52)</f>
        <v>0</v>
      </c>
      <c r="AR52" s="104">
        <f>VALUE('Time Sheet KN'!AS52-'Time Sheet KN'!AR52)*24</f>
        <v>0</v>
      </c>
      <c r="AS52" s="104">
        <f>VALUE('Time Sheet KN'!AU52-'Time Sheet KN'!AT52)*24</f>
        <v>0</v>
      </c>
      <c r="AT52" s="104">
        <f>VALUE('Time Sheet KN'!AW52-'Time Sheet KN'!AV52)*24</f>
        <v>0</v>
      </c>
      <c r="AU52" s="105">
        <f t="shared" si="110"/>
        <v>0</v>
      </c>
      <c r="AV52" s="5">
        <f t="shared" si="111"/>
        <v>0</v>
      </c>
      <c r="AW52" s="5"/>
      <c r="AX52" s="5">
        <f>LOOKUP(AX$6,'Daily Absent'!$O$6:$AX$6,'Daily Absent'!$O52:$AX52)</f>
        <v>0</v>
      </c>
      <c r="AY52" s="104">
        <f>VALUE('Time Sheet KN'!AZ52-'Time Sheet KN'!AY52)*24</f>
        <v>0</v>
      </c>
      <c r="AZ52" s="104">
        <f>VALUE('Time Sheet KN'!BB52-'Time Sheet KN'!BA52)*24</f>
        <v>0</v>
      </c>
      <c r="BA52" s="104">
        <f>VALUE('Time Sheet KN'!BD52-'Time Sheet KN'!BC52)*24</f>
        <v>0</v>
      </c>
      <c r="BB52" s="105">
        <f t="shared" si="112"/>
        <v>0</v>
      </c>
      <c r="BC52" s="5">
        <f t="shared" si="113"/>
        <v>0</v>
      </c>
      <c r="BD52" s="5"/>
      <c r="BE52" s="5">
        <f>LOOKUP(BE$6,'Daily Absent'!$O$6:$AX$6,'Daily Absent'!$O52:$AX52)</f>
        <v>0</v>
      </c>
      <c r="BF52" s="104">
        <f>VALUE('Time Sheet KN'!BG52-'Time Sheet KN'!BF52)*24</f>
        <v>0</v>
      </c>
      <c r="BG52" s="104">
        <f>VALUE('Time Sheet KN'!BI52-'Time Sheet KN'!BH52)*24</f>
        <v>0</v>
      </c>
      <c r="BH52" s="104">
        <f>VALUE('Time Sheet KN'!BK52-'Time Sheet KN'!BJ52)*24</f>
        <v>0</v>
      </c>
      <c r="BI52" s="105">
        <f t="shared" si="114"/>
        <v>0</v>
      </c>
      <c r="BJ52" s="5">
        <f t="shared" si="115"/>
        <v>0</v>
      </c>
      <c r="BK52" s="5"/>
      <c r="BL52" s="5">
        <f>LOOKUP(BL$6,'Daily Absent'!$O$6:$AX$6,'Daily Absent'!$O52:$AX52)</f>
        <v>0</v>
      </c>
      <c r="BM52" s="104">
        <f>VALUE('Time Sheet KN'!BN52-'Time Sheet KN'!BM52)*24</f>
        <v>0</v>
      </c>
      <c r="BN52" s="104">
        <f>VALUE('Time Sheet KN'!BP52-'Time Sheet KN'!BO52)*24</f>
        <v>0</v>
      </c>
      <c r="BO52" s="104">
        <f>VALUE('Time Sheet KN'!BR52-'Time Sheet KN'!BQ52)*24</f>
        <v>0</v>
      </c>
      <c r="BP52" s="105">
        <f t="shared" si="116"/>
        <v>0</v>
      </c>
      <c r="BQ52" s="5">
        <f t="shared" si="117"/>
        <v>0</v>
      </c>
      <c r="BR52" s="5"/>
      <c r="BS52" s="5">
        <f>LOOKUP(BS$6,'Daily Absent'!$O$6:$AX$6,'Daily Absent'!$O52:$AX52)</f>
        <v>0</v>
      </c>
      <c r="BT52" s="104">
        <f>VALUE('Time Sheet KN'!BU52-'Time Sheet KN'!BT52)*24</f>
        <v>0</v>
      </c>
      <c r="BU52" s="104">
        <f>VALUE('Time Sheet KN'!BW52-'Time Sheet KN'!BV52)*24</f>
        <v>0</v>
      </c>
      <c r="BV52" s="104">
        <f>VALUE('Time Sheet KN'!BY52-'Time Sheet KN'!BX52)*24</f>
        <v>0</v>
      </c>
      <c r="BW52" s="105">
        <f t="shared" si="118"/>
        <v>0</v>
      </c>
      <c r="BX52" s="5">
        <f t="shared" si="119"/>
        <v>0</v>
      </c>
      <c r="BY52" s="5"/>
      <c r="BZ52" s="5">
        <f>LOOKUP(BZ$6,'Daily Absent'!$O$6:$AX$6,'Daily Absent'!$O52:$AX52)</f>
        <v>0</v>
      </c>
      <c r="CA52" s="104">
        <f>VALUE('Time Sheet KN'!CB52-'Time Sheet KN'!CA52)*24</f>
        <v>0</v>
      </c>
      <c r="CB52" s="104">
        <f>VALUE('Time Sheet KN'!CD52-'Time Sheet KN'!CC52)*24</f>
        <v>0</v>
      </c>
      <c r="CC52" s="104">
        <f>VALUE('Time Sheet KN'!CF52-'Time Sheet KN'!CE52)*24</f>
        <v>0</v>
      </c>
      <c r="CD52" s="105">
        <f t="shared" si="120"/>
        <v>0</v>
      </c>
      <c r="CE52" s="5">
        <f t="shared" si="121"/>
        <v>0</v>
      </c>
      <c r="CF52" s="5"/>
      <c r="CG52" s="5">
        <f>LOOKUP(CG$6,'Daily Absent'!$O$6:$AX$6,'Daily Absent'!$O52:$AX52)</f>
        <v>0</v>
      </c>
      <c r="CH52" s="104">
        <f>VALUE('Time Sheet KN'!CI52-'Time Sheet KN'!CH52)*24</f>
        <v>0</v>
      </c>
      <c r="CI52" s="104">
        <f>VALUE('Time Sheet KN'!CK52-'Time Sheet KN'!CJ52)*24</f>
        <v>0</v>
      </c>
      <c r="CJ52" s="104">
        <f>VALUE('Time Sheet KN'!CM52-'Time Sheet KN'!CL52)*24</f>
        <v>0</v>
      </c>
      <c r="CK52" s="105">
        <f t="shared" si="122"/>
        <v>0</v>
      </c>
      <c r="CL52" s="5">
        <f t="shared" si="123"/>
        <v>0</v>
      </c>
      <c r="CM52" s="5"/>
      <c r="CN52" s="5">
        <f>LOOKUP(CN$6,'Daily Absent'!$O$6:$AX$6,'Daily Absent'!$O52:$AX52)</f>
        <v>0</v>
      </c>
      <c r="CO52" s="104">
        <f>VALUE('Time Sheet KN'!CP52-'Time Sheet KN'!CO52)*24</f>
        <v>0</v>
      </c>
      <c r="CP52" s="104">
        <f>VALUE('Time Sheet KN'!CR52-'Time Sheet KN'!CQ52)*24</f>
        <v>0</v>
      </c>
      <c r="CQ52" s="104">
        <f>VALUE('Time Sheet KN'!CT52-'Time Sheet KN'!CS52)*24</f>
        <v>0</v>
      </c>
      <c r="CR52" s="105">
        <f t="shared" si="124"/>
        <v>0</v>
      </c>
      <c r="CS52" s="5">
        <f t="shared" si="125"/>
        <v>0</v>
      </c>
      <c r="CT52" s="5"/>
      <c r="CU52" s="5">
        <f>LOOKUP(CU$6,'Daily Absent'!$O$6:$AX$6,'Daily Absent'!$O52:$AX52)</f>
        <v>0</v>
      </c>
      <c r="CV52" s="104">
        <f>VALUE('Time Sheet KN'!CW52-'Time Sheet KN'!CV52)*24</f>
        <v>0</v>
      </c>
      <c r="CW52" s="104">
        <f>VALUE('Time Sheet KN'!CY52-'Time Sheet KN'!CX52)*24</f>
        <v>0</v>
      </c>
      <c r="CX52" s="104">
        <f>VALUE('Time Sheet KN'!DA52-'Time Sheet KN'!CZ52)*24</f>
        <v>0</v>
      </c>
      <c r="CY52" s="105">
        <f t="shared" si="126"/>
        <v>0</v>
      </c>
      <c r="CZ52" s="5">
        <f t="shared" si="127"/>
        <v>0</v>
      </c>
      <c r="DA52" s="5"/>
      <c r="DB52" s="5">
        <f>LOOKUP(DB$6,'Daily Absent'!$O$6:$AX$6,'Daily Absent'!$O52:$AX52)</f>
        <v>0</v>
      </c>
      <c r="DC52" s="104">
        <f>VALUE('Time Sheet KN'!DD52-'Time Sheet KN'!DC52)*24</f>
        <v>0</v>
      </c>
      <c r="DD52" s="104">
        <f>VALUE('Time Sheet KN'!DF52-'Time Sheet KN'!DE52)*24</f>
        <v>0</v>
      </c>
      <c r="DE52" s="104">
        <f>VALUE('Time Sheet KN'!DH52-'Time Sheet KN'!DG52)*24</f>
        <v>0</v>
      </c>
      <c r="DF52" s="105">
        <f t="shared" si="128"/>
        <v>0</v>
      </c>
      <c r="DG52" s="5">
        <f t="shared" si="129"/>
        <v>0</v>
      </c>
      <c r="DH52" s="5"/>
      <c r="DI52" s="5">
        <f>LOOKUP(DI$6,'Daily Absent'!$O$6:$AX$6,'Daily Absent'!$O52:$AX52)</f>
        <v>0</v>
      </c>
      <c r="DJ52" s="104">
        <f>VALUE('Time Sheet KN'!DK52-'Time Sheet KN'!DJ52)*24</f>
        <v>0</v>
      </c>
      <c r="DK52" s="104">
        <f>VALUE('Time Sheet KN'!DM52-'Time Sheet KN'!DL52)*24</f>
        <v>0</v>
      </c>
      <c r="DL52" s="104">
        <f>VALUE('Time Sheet KN'!DO52-'Time Sheet KN'!DN52)*24</f>
        <v>0</v>
      </c>
      <c r="DM52" s="105">
        <f t="shared" si="130"/>
        <v>0</v>
      </c>
      <c r="DN52" s="5">
        <f t="shared" si="131"/>
        <v>0</v>
      </c>
      <c r="DO52" s="5"/>
      <c r="DP52" s="5">
        <f>LOOKUP(DP$6,'Daily Absent'!$O$6:$AX$6,'Daily Absent'!$O52:$AX52)</f>
        <v>0</v>
      </c>
      <c r="DQ52" s="104">
        <f>VALUE('Time Sheet KN'!DR52-'Time Sheet KN'!DQ52)*24</f>
        <v>0</v>
      </c>
      <c r="DR52" s="104">
        <f>VALUE('Time Sheet KN'!DT52-'Time Sheet KN'!DS52)*24</f>
        <v>0</v>
      </c>
      <c r="DS52" s="104">
        <f>VALUE('Time Sheet KN'!DV52-'Time Sheet KN'!DU52)*24</f>
        <v>0</v>
      </c>
      <c r="DT52" s="105">
        <f t="shared" si="132"/>
        <v>0</v>
      </c>
      <c r="DU52" s="5">
        <f t="shared" si="133"/>
        <v>0</v>
      </c>
      <c r="DV52" s="5"/>
      <c r="DW52" s="5">
        <f>LOOKUP(DW$6,'Daily Absent'!$O$6:$AX$6,'Daily Absent'!$O52:$AX52)</f>
        <v>0</v>
      </c>
      <c r="DX52" s="104">
        <f>VALUE('Time Sheet KN'!DY52-'Time Sheet KN'!DX52)*24</f>
        <v>0</v>
      </c>
      <c r="DY52" s="104">
        <f>VALUE('Time Sheet KN'!EA52-'Time Sheet KN'!DZ52)*24</f>
        <v>0</v>
      </c>
      <c r="DZ52" s="104">
        <f>VALUE('Time Sheet KN'!EC52-'Time Sheet KN'!EB52)*24</f>
        <v>0</v>
      </c>
      <c r="EA52" s="105">
        <f t="shared" si="134"/>
        <v>0</v>
      </c>
      <c r="EB52" s="5">
        <f t="shared" si="135"/>
        <v>0</v>
      </c>
      <c r="EC52" s="5"/>
      <c r="ED52" s="5">
        <f>LOOKUP(ED$6,'Daily Absent'!$O$6:$AX$6,'Daily Absent'!$O52:$AX52)</f>
        <v>0</v>
      </c>
      <c r="EE52" s="104">
        <f>VALUE('Time Sheet KN'!EF52-'Time Sheet KN'!EE52)*24</f>
        <v>0</v>
      </c>
      <c r="EF52" s="104">
        <f>VALUE('Time Sheet KN'!EH52-'Time Sheet KN'!EG52)*24</f>
        <v>0</v>
      </c>
      <c r="EG52" s="104">
        <f>VALUE('Time Sheet KN'!EJ52-'Time Sheet KN'!EI52)*24</f>
        <v>0</v>
      </c>
      <c r="EH52" s="105">
        <f t="shared" si="136"/>
        <v>0</v>
      </c>
      <c r="EI52" s="5">
        <f t="shared" si="137"/>
        <v>0</v>
      </c>
      <c r="EJ52" s="5"/>
      <c r="EK52" s="5">
        <f>LOOKUP(EK$6,'Daily Absent'!$O$6:$AX$6,'Daily Absent'!$O52:$AX52)</f>
        <v>0</v>
      </c>
      <c r="EL52" s="104">
        <f>VALUE('Time Sheet KN'!EM52-'Time Sheet KN'!EL52)*24</f>
        <v>0</v>
      </c>
      <c r="EM52" s="104">
        <f>VALUE('Time Sheet KN'!EO52-'Time Sheet KN'!EN52)*24</f>
        <v>0</v>
      </c>
      <c r="EN52" s="104">
        <f>VALUE('Time Sheet KN'!EQ52-'Time Sheet KN'!EP52)*24</f>
        <v>0</v>
      </c>
      <c r="EO52" s="105">
        <f t="shared" si="138"/>
        <v>0</v>
      </c>
      <c r="EP52" s="5">
        <f t="shared" si="139"/>
        <v>0</v>
      </c>
      <c r="EQ52" s="5"/>
      <c r="ER52" s="5">
        <f>LOOKUP(ER$6,'Daily Absent'!$O$6:$AX$6,'Daily Absent'!$O52:$AX52)</f>
        <v>0</v>
      </c>
      <c r="ES52" s="104">
        <f>VALUE('Time Sheet KN'!ET52-'Time Sheet KN'!ES52)*24</f>
        <v>0</v>
      </c>
      <c r="ET52" s="104">
        <f>VALUE('Time Sheet KN'!EV52-'Time Sheet KN'!EU52)*24</f>
        <v>0</v>
      </c>
      <c r="EU52" s="104">
        <f>VALUE('Time Sheet KN'!EX52-'Time Sheet KN'!EW52)*24</f>
        <v>0</v>
      </c>
      <c r="EV52" s="105">
        <f t="shared" si="140"/>
        <v>0</v>
      </c>
      <c r="EW52" s="5">
        <f t="shared" si="141"/>
        <v>0</v>
      </c>
      <c r="EX52" s="5"/>
      <c r="EY52" s="5">
        <f>LOOKUP(EY$6,'Daily Absent'!$O$6:$AX$6,'Daily Absent'!$O52:$AX52)</f>
        <v>0</v>
      </c>
      <c r="EZ52" s="104">
        <f>VALUE('Time Sheet KN'!FA52-'Time Sheet KN'!EZ52)*24</f>
        <v>0</v>
      </c>
      <c r="FA52" s="104">
        <f>VALUE('Time Sheet KN'!FC52-'Time Sheet KN'!FB52)*24</f>
        <v>0</v>
      </c>
      <c r="FB52" s="104">
        <f>VALUE('Time Sheet KN'!FE52-'Time Sheet KN'!FD52)*24</f>
        <v>0</v>
      </c>
      <c r="FC52" s="105">
        <f t="shared" si="142"/>
        <v>0</v>
      </c>
      <c r="FD52" s="5">
        <f t="shared" si="143"/>
        <v>0</v>
      </c>
      <c r="FE52" s="5"/>
      <c r="FF52" s="5">
        <f>LOOKUP(FF$6,'Daily Absent'!$O$6:$AX$6,'Daily Absent'!$O52:$AX52)</f>
        <v>0</v>
      </c>
      <c r="FG52" s="104">
        <f>VALUE('Time Sheet KN'!FH52-'Time Sheet KN'!FG52)*24</f>
        <v>0</v>
      </c>
      <c r="FH52" s="104">
        <f>VALUE('Time Sheet KN'!FJ52-'Time Sheet KN'!FI52)*24</f>
        <v>0</v>
      </c>
      <c r="FI52" s="104">
        <f>VALUE('Time Sheet KN'!FL52-'Time Sheet KN'!FK52)*24</f>
        <v>0</v>
      </c>
      <c r="FJ52" s="105">
        <f t="shared" si="144"/>
        <v>0</v>
      </c>
      <c r="FK52" s="5">
        <f t="shared" si="145"/>
        <v>0</v>
      </c>
      <c r="FL52" s="5"/>
      <c r="FM52" s="5">
        <f>LOOKUP(FM$6,'Daily Absent'!$O$6:$AX$6,'Daily Absent'!$O52:$AX52)</f>
        <v>0</v>
      </c>
      <c r="FN52" s="104">
        <f>VALUE('Time Sheet KN'!FO52-'Time Sheet KN'!FN52)*24</f>
        <v>0</v>
      </c>
      <c r="FO52" s="104">
        <f>VALUE('Time Sheet KN'!FQ52-'Time Sheet KN'!FP52)*24</f>
        <v>0</v>
      </c>
      <c r="FP52" s="104">
        <f>VALUE('Time Sheet KN'!FS52-'Time Sheet KN'!FR52)*24</f>
        <v>0</v>
      </c>
      <c r="FQ52" s="105">
        <f t="shared" si="146"/>
        <v>0</v>
      </c>
      <c r="FR52" s="5">
        <f t="shared" si="147"/>
        <v>0</v>
      </c>
      <c r="FS52" s="5"/>
      <c r="FT52" s="5">
        <f>LOOKUP(FT$6,'Daily Absent'!$O$6:$AX$6,'Daily Absent'!$O52:$AX52)</f>
        <v>0</v>
      </c>
      <c r="FU52" s="104">
        <f>VALUE('Time Sheet KN'!FV52-'Time Sheet KN'!FU52)*24</f>
        <v>0</v>
      </c>
      <c r="FV52" s="104">
        <f>VALUE('Time Sheet KN'!FX52-'Time Sheet KN'!FW52)*24</f>
        <v>0</v>
      </c>
      <c r="FW52" s="104">
        <f>VALUE('Time Sheet KN'!FZ52-'Time Sheet KN'!FY52)*24</f>
        <v>0</v>
      </c>
      <c r="FX52" s="105">
        <f t="shared" si="148"/>
        <v>0</v>
      </c>
      <c r="FY52" s="5">
        <f t="shared" si="149"/>
        <v>0</v>
      </c>
      <c r="FZ52" s="5"/>
      <c r="GA52" s="5">
        <f>LOOKUP(GA$6,'Daily Absent'!$O$6:$AX$6,'Daily Absent'!$O52:$AX52)</f>
        <v>0</v>
      </c>
      <c r="GB52" s="104">
        <f>VALUE('Time Sheet KN'!GC52-'Time Sheet KN'!GB52)*24</f>
        <v>0</v>
      </c>
      <c r="GC52" s="104">
        <f>VALUE('Time Sheet KN'!GE52-'Time Sheet KN'!GD52)*24</f>
        <v>0</v>
      </c>
      <c r="GD52" s="104">
        <f>VALUE('Time Sheet KN'!GG52-'Time Sheet KN'!GF52)*24</f>
        <v>0</v>
      </c>
      <c r="GE52" s="105">
        <f t="shared" si="150"/>
        <v>0</v>
      </c>
      <c r="GF52" s="5">
        <f t="shared" si="151"/>
        <v>0</v>
      </c>
      <c r="GG52" s="5"/>
      <c r="GH52" s="5">
        <f>LOOKUP(GH$6,'Daily Absent'!$O$6:$AX$6,'Daily Absent'!$O52:$AX52)</f>
        <v>0</v>
      </c>
      <c r="GI52" s="104">
        <f>VALUE('Time Sheet KN'!GJ52-'Time Sheet KN'!GI52)*24</f>
        <v>0</v>
      </c>
      <c r="GJ52" s="104">
        <f>VALUE('Time Sheet KN'!GL52-'Time Sheet KN'!GK52)*24</f>
        <v>0</v>
      </c>
      <c r="GK52" s="104">
        <f>VALUE('Time Sheet KN'!GN52-'Time Sheet KN'!GM52)*24</f>
        <v>0</v>
      </c>
      <c r="GL52" s="105">
        <f t="shared" si="152"/>
        <v>0</v>
      </c>
      <c r="GM52" s="5">
        <f t="shared" si="153"/>
        <v>0</v>
      </c>
      <c r="GN52" s="5"/>
      <c r="GO52" s="5">
        <f>LOOKUP(GO$6,'Daily Absent'!$O$6:$AX$6,'Daily Absent'!$O52:$AX52)</f>
        <v>0</v>
      </c>
      <c r="GP52" s="104">
        <f>VALUE('Time Sheet KN'!GQ52-'Time Sheet KN'!GP52)*24</f>
        <v>0</v>
      </c>
      <c r="GQ52" s="104">
        <f>VALUE('Time Sheet KN'!GS52-'Time Sheet KN'!GR52)*24</f>
        <v>0</v>
      </c>
      <c r="GR52" s="104">
        <f>VALUE('Time Sheet KN'!GU52-'Time Sheet KN'!GT52)*24</f>
        <v>0</v>
      </c>
      <c r="GS52" s="105">
        <f t="shared" si="154"/>
        <v>0</v>
      </c>
      <c r="GT52" s="5">
        <f t="shared" si="155"/>
        <v>0</v>
      </c>
      <c r="GU52" s="5"/>
      <c r="GV52" s="5">
        <f>LOOKUP(GV$6,'Daily Absent'!$O$6:$AX$6,'Daily Absent'!$O52:$AX52)</f>
        <v>0</v>
      </c>
      <c r="GW52" s="104">
        <f>VALUE('Time Sheet KN'!GX52-'Time Sheet KN'!GW52)*24</f>
        <v>0</v>
      </c>
      <c r="GX52" s="104">
        <f>VALUE('Time Sheet KN'!GZ52-'Time Sheet KN'!GY52)*24</f>
        <v>0</v>
      </c>
      <c r="GY52" s="104">
        <f>VALUE('Time Sheet KN'!HB52-'Time Sheet KN'!HA52)*24</f>
        <v>0</v>
      </c>
      <c r="GZ52" s="105">
        <f t="shared" si="156"/>
        <v>0</v>
      </c>
      <c r="HA52" s="5">
        <f t="shared" si="157"/>
        <v>0</v>
      </c>
      <c r="HB52" s="5"/>
      <c r="HC52" s="5">
        <f>LOOKUP(HC$6,'Daily Absent'!$O$6:$AX$6,'Daily Absent'!$O52:$AX52)</f>
        <v>0</v>
      </c>
      <c r="HD52" s="104">
        <f>VALUE('Time Sheet KN'!HE52-'Time Sheet KN'!HD52)*24</f>
        <v>0</v>
      </c>
      <c r="HE52" s="104">
        <f>VALUE('Time Sheet KN'!HG52-'Time Sheet KN'!HF52)*24</f>
        <v>0</v>
      </c>
      <c r="HF52" s="104">
        <f>VALUE('Time Sheet KN'!HI52-'Time Sheet KN'!HH52)*24</f>
        <v>0</v>
      </c>
      <c r="HG52" s="105">
        <f t="shared" si="158"/>
        <v>0</v>
      </c>
      <c r="HH52" s="5">
        <f t="shared" si="159"/>
        <v>0</v>
      </c>
      <c r="HI52" s="5"/>
      <c r="HJ52" s="5">
        <f>LOOKUP(HJ$6,'Daily Absent'!$O$6:$AX$6,'Daily Absent'!$O52:$AX52)</f>
        <v>0</v>
      </c>
      <c r="HK52" s="104">
        <f>VALUE('Time Sheet KN'!HL52-'Time Sheet KN'!HK52)*24</f>
        <v>0</v>
      </c>
      <c r="HL52" s="104">
        <f>VALUE('Time Sheet KN'!HN52-'Time Sheet KN'!HM52)*24</f>
        <v>0</v>
      </c>
      <c r="HM52" s="104">
        <f>VALUE('Time Sheet KN'!HP52-'Time Sheet KN'!HO52)*24</f>
        <v>0</v>
      </c>
      <c r="HN52" s="105">
        <f t="shared" si="160"/>
        <v>0</v>
      </c>
      <c r="HO52" s="5">
        <f t="shared" si="161"/>
        <v>0</v>
      </c>
      <c r="HP52" s="5"/>
      <c r="HQ52" s="5">
        <f>LOOKUP(HQ$6,'Daily Absent'!$O$6:$AX$6,'Daily Absent'!$O52:$AX52)</f>
        <v>0</v>
      </c>
      <c r="HR52" s="104">
        <f>VALUE('Time Sheet KN'!HS52-'Time Sheet KN'!HR52)*24</f>
        <v>0</v>
      </c>
      <c r="HS52" s="104">
        <f>VALUE('Time Sheet KN'!HU52-'Time Sheet KN'!HT52)*24</f>
        <v>0</v>
      </c>
      <c r="HT52" s="104">
        <f>VALUE('Time Sheet KN'!HW52-'Time Sheet KN'!HV52)*24</f>
        <v>0</v>
      </c>
      <c r="HU52" s="105">
        <f t="shared" si="162"/>
        <v>0</v>
      </c>
      <c r="HV52" s="5">
        <f t="shared" si="163"/>
        <v>0</v>
      </c>
      <c r="HW52" s="5"/>
      <c r="HX52" s="5">
        <f>LOOKUP(HX$6,'Daily Absent'!$O$6:$AX$6,'Daily Absent'!$O52:$AX52)</f>
        <v>0</v>
      </c>
      <c r="HY52" s="104">
        <f>VALUE('Time Sheet KN'!HZ52-'Time Sheet KN'!HY52)*24</f>
        <v>0</v>
      </c>
      <c r="HZ52" s="104">
        <f>VALUE('Time Sheet KN'!IB52-'Time Sheet KN'!IA52)*24</f>
        <v>0</v>
      </c>
      <c r="IA52" s="104">
        <f>VALUE('Time Sheet KN'!ID52-'Time Sheet KN'!IC52)*24</f>
        <v>0</v>
      </c>
      <c r="IB52" s="105">
        <f t="shared" si="164"/>
        <v>0</v>
      </c>
      <c r="IC52" s="5">
        <f t="shared" si="165"/>
        <v>0</v>
      </c>
      <c r="ID52" s="5"/>
      <c r="IE52" s="5">
        <f>LOOKUP(IE$6,'Daily Absent'!$O$6:$AX$6,'Daily Absent'!$O52:$AX52)</f>
        <v>0</v>
      </c>
      <c r="IF52" s="104">
        <f>VALUE('Time Sheet KN'!IG52-'Time Sheet KN'!IF52)*24</f>
        <v>0</v>
      </c>
      <c r="IG52" s="104">
        <f>VALUE('Time Sheet KN'!II52-'Time Sheet KN'!IH52)*24</f>
        <v>0</v>
      </c>
      <c r="IH52" s="104">
        <f>VALUE('Time Sheet KN'!IK52-'Time Sheet KN'!IJ52)*24</f>
        <v>0</v>
      </c>
      <c r="II52" s="105">
        <f t="shared" si="166"/>
        <v>0</v>
      </c>
      <c r="IJ52" s="5">
        <f t="shared" si="167"/>
        <v>0</v>
      </c>
      <c r="IK52" s="5"/>
      <c r="IL52" s="5">
        <f>LOOKUP(IL$6,'Daily Absent'!$O$6:$AX$6,'Daily Absent'!$O52:$AX52)</f>
        <v>0</v>
      </c>
      <c r="IM52" s="104">
        <f>VALUE('Time Sheet KN'!IN52-'Time Sheet KN'!IM52)*24</f>
        <v>0</v>
      </c>
      <c r="IN52" s="104">
        <f>VALUE('Time Sheet KN'!IP52-'Time Sheet KN'!IO52)*24</f>
        <v>0</v>
      </c>
      <c r="IO52" s="104">
        <f>VALUE('Time Sheet KN'!IR52-'Time Sheet KN'!IQ52)*24</f>
        <v>0</v>
      </c>
      <c r="IP52" s="105">
        <f t="shared" si="168"/>
        <v>0</v>
      </c>
      <c r="IQ52" s="5">
        <f t="shared" si="169"/>
        <v>0</v>
      </c>
      <c r="IR52" s="5"/>
      <c r="IS52" s="5">
        <f>LOOKUP(IS$6,'Daily Absent'!$O$6:$AX$6,'Daily Absent'!$O52:$AX52)</f>
        <v>0</v>
      </c>
      <c r="IT52" s="104">
        <f>VALUE('Time Sheet KN'!IU52-'Time Sheet KN'!IT52)*24</f>
        <v>0</v>
      </c>
      <c r="IU52" s="104">
        <f>VALUE('Time Sheet KN'!IW52-'Time Sheet KN'!IV52)*24</f>
        <v>0</v>
      </c>
      <c r="IV52" s="104">
        <f>VALUE('Time Sheet KN'!IY52-'Time Sheet KN'!IX52)*24</f>
        <v>0</v>
      </c>
      <c r="IW52" s="105">
        <f t="shared" si="170"/>
        <v>0</v>
      </c>
      <c r="IX52" s="5">
        <f t="shared" si="171"/>
        <v>0</v>
      </c>
      <c r="IY52" s="5"/>
      <c r="IZ52" s="5">
        <f>LOOKUP(IZ$6,'Daily Absent'!$O$6:$AX$6,'Daily Absent'!$O52:$AX52)</f>
        <v>0</v>
      </c>
      <c r="JA52" s="104">
        <f>VALUE('Time Sheet KN'!JB52-'Time Sheet KN'!JA52)*24</f>
        <v>0</v>
      </c>
      <c r="JB52" s="104">
        <f>VALUE('Time Sheet KN'!JD52-'Time Sheet KN'!JC52)*24</f>
        <v>0</v>
      </c>
      <c r="JC52" s="104">
        <f>VALUE('Time Sheet KN'!JF52-'Time Sheet KN'!JE52)*24</f>
        <v>0</v>
      </c>
      <c r="JD52" s="105">
        <f t="shared" si="172"/>
        <v>0</v>
      </c>
      <c r="JE52" s="5">
        <f t="shared" si="173"/>
        <v>0</v>
      </c>
      <c r="JF52" s="5"/>
    </row>
    <row r="53" spans="1:266" ht="20" customHeight="1">
      <c r="A53" s="54">
        <f>IF('Master MP Status'!A53&gt;0,'Master MP Status'!A53,"")</f>
        <v>45</v>
      </c>
      <c r="B53" s="5" t="str">
        <f>IF(ISTEXT('Master MP Status'!B53),'Master MP Status'!B53,"")</f>
        <v>DIRECT</v>
      </c>
      <c r="C53" s="153" t="str">
        <f>IF(OR(ISTEXT('Master MP Status'!C53),'Master MP Status'!C53&gt;0),'Master MP Status'!C53,"")</f>
        <v>B240074</v>
      </c>
      <c r="D53" s="154" t="str">
        <f>IF(OR(ISTEXT('Master MP Status'!D53),'Master MP Status'!D53&gt;0),'Master MP Status'!D53,"")</f>
        <v>B250074</v>
      </c>
      <c r="E53" s="5" t="str">
        <f>IF(ISTEXT('Master MP Status'!E53),'Master MP Status'!E53,"")</f>
        <v>ALFAD ROMADHON</v>
      </c>
      <c r="F53" s="5" t="str">
        <f>IF(ISTEXT('Master MP Status'!F53),'Master MP Status'!F53,"")</f>
        <v/>
      </c>
      <c r="G53" s="5" t="str">
        <f>IF(ISTEXT('Master MP Status'!G53),'Master MP Status'!G53,"")</f>
        <v>Cilegon</v>
      </c>
      <c r="H53" s="5" t="str">
        <f>IF(ISTEXT('Master MP Status'!H53),'Master MP Status'!H53,"")</f>
        <v>MURSID</v>
      </c>
      <c r="I53" s="5" t="str">
        <f>IF(ISTEXT('Master MP Status'!I53),'Master MP Status'!I53,"")</f>
        <v>Fitter 2</v>
      </c>
      <c r="J53" s="5" t="str">
        <f>IF(ISTEXT('Master MP Status'!J53),'Master MP Status'!J53,"")</f>
        <v>Fitter 2</v>
      </c>
      <c r="K53" s="9">
        <f>IF(OR('Master MP Status'!K53=0,'Master MP Status'!K53=""),"",'Master MP Status'!K53)</f>
        <v>45768</v>
      </c>
      <c r="L53" s="9">
        <f>IF(OR('Master MP Status'!L53=0,'Master MP Status'!L53=""),"",'Master MP Status'!L53)</f>
        <v>45768</v>
      </c>
      <c r="M53" s="9" t="str">
        <f>IF(OR('Master MP Status'!M53=0,'Master MP Status'!M53=""),"",'Master MP Status'!M53)</f>
        <v/>
      </c>
      <c r="N53" s="5" t="str">
        <f>IF(ISTEXT('Master MP Status'!N53),'Master MP Status'!N53,"")</f>
        <v/>
      </c>
      <c r="O53" s="5">
        <f>LOOKUP(O$6,'Daily Absent'!$O$6:$AX$6,'Daily Absent'!$O53:$AX53)</f>
        <v>1</v>
      </c>
      <c r="P53" s="104">
        <f>VALUE('Time Sheet KN'!Q53-'Time Sheet KN'!P53)*24</f>
        <v>5</v>
      </c>
      <c r="Q53" s="104">
        <f>VALUE('Time Sheet KN'!S53-'Time Sheet KN'!R53)*24</f>
        <v>5.0000000000000009</v>
      </c>
      <c r="R53" s="104">
        <f>VALUE('Time Sheet KN'!U53-'Time Sheet KN'!T53)*24</f>
        <v>0</v>
      </c>
      <c r="S53" s="105">
        <f t="shared" si="102"/>
        <v>10</v>
      </c>
      <c r="T53" s="5">
        <f t="shared" si="103"/>
        <v>0</v>
      </c>
      <c r="U53" s="5"/>
      <c r="V53" s="5">
        <f>LOOKUP(V$6,'Daily Absent'!$O$6:$AX$6,'Daily Absent'!$O53:$AX53)</f>
        <v>1</v>
      </c>
      <c r="W53" s="104">
        <f>VALUE('Time Sheet KN'!X53-'Time Sheet KN'!W53)*24</f>
        <v>5</v>
      </c>
      <c r="X53" s="104">
        <f>VALUE('Time Sheet KN'!Z53-'Time Sheet KN'!Y53)*24</f>
        <v>5.0000000000000009</v>
      </c>
      <c r="Y53" s="104">
        <f>VALUE('Time Sheet KN'!AB53-'Time Sheet KN'!AA53)*24</f>
        <v>0</v>
      </c>
      <c r="Z53" s="105">
        <f t="shared" si="104"/>
        <v>10</v>
      </c>
      <c r="AA53" s="5">
        <f t="shared" si="105"/>
        <v>0</v>
      </c>
      <c r="AB53" s="5"/>
      <c r="AC53" s="5">
        <f>LOOKUP(AC$6,'Daily Absent'!$O$6:$AX$6,'Daily Absent'!$O53:$AX53)</f>
        <v>1</v>
      </c>
      <c r="AD53" s="104">
        <f>VALUE('Time Sheet KN'!AE53-'Time Sheet KN'!AD53)*24</f>
        <v>5</v>
      </c>
      <c r="AE53" s="104">
        <f>VALUE('Time Sheet KN'!AG53-'Time Sheet KN'!AF53)*24</f>
        <v>5.0000000000000009</v>
      </c>
      <c r="AF53" s="104">
        <f>VALUE('Time Sheet KN'!AI53-'Time Sheet KN'!AH53)*24</f>
        <v>0</v>
      </c>
      <c r="AG53" s="105">
        <f t="shared" si="106"/>
        <v>10</v>
      </c>
      <c r="AH53" s="5">
        <f t="shared" si="107"/>
        <v>0</v>
      </c>
      <c r="AI53" s="5"/>
      <c r="AJ53" s="5">
        <f>LOOKUP(AJ$6,'Daily Absent'!$O$6:$AX$6,'Daily Absent'!$O53:$AX53)</f>
        <v>0</v>
      </c>
      <c r="AK53" s="104">
        <f>VALUE('Time Sheet KN'!AL53-'Time Sheet KN'!AK53)*24</f>
        <v>0</v>
      </c>
      <c r="AL53" s="104">
        <f>VALUE('Time Sheet KN'!AN53-'Time Sheet KN'!AM53)*24</f>
        <v>0</v>
      </c>
      <c r="AM53" s="104">
        <f>VALUE('Time Sheet KN'!AP53-'Time Sheet KN'!AO53)*24</f>
        <v>0</v>
      </c>
      <c r="AN53" s="105">
        <f t="shared" si="108"/>
        <v>0</v>
      </c>
      <c r="AO53" s="5">
        <f t="shared" si="109"/>
        <v>0</v>
      </c>
      <c r="AP53" s="5"/>
      <c r="AQ53" s="5">
        <f>LOOKUP(AQ$6,'Daily Absent'!$O$6:$AX$6,'Daily Absent'!$O53:$AX53)</f>
        <v>1</v>
      </c>
      <c r="AR53" s="104">
        <f>VALUE('Time Sheet KN'!AS53-'Time Sheet KN'!AR53)*24</f>
        <v>5</v>
      </c>
      <c r="AS53" s="104">
        <f>VALUE('Time Sheet KN'!AU53-'Time Sheet KN'!AT53)*24</f>
        <v>4.0000000000000018</v>
      </c>
      <c r="AT53" s="104">
        <f>VALUE('Time Sheet KN'!AW53-'Time Sheet KN'!AV53)*24</f>
        <v>0</v>
      </c>
      <c r="AU53" s="105">
        <f t="shared" si="110"/>
        <v>9</v>
      </c>
      <c r="AV53" s="5">
        <f t="shared" si="111"/>
        <v>1.7763568394002505E-15</v>
      </c>
      <c r="AW53" s="5"/>
      <c r="AX53" s="5">
        <f>LOOKUP(AX$6,'Daily Absent'!$O$6:$AX$6,'Daily Absent'!$O53:$AX53)</f>
        <v>1</v>
      </c>
      <c r="AY53" s="104">
        <f>VALUE('Time Sheet KN'!AZ53-'Time Sheet KN'!AY53)*24</f>
        <v>4</v>
      </c>
      <c r="AZ53" s="104">
        <f>VALUE('Time Sheet KN'!BB53-'Time Sheet KN'!BA53)*24</f>
        <v>3</v>
      </c>
      <c r="BA53" s="104">
        <f>VALUE('Time Sheet KN'!BD53-'Time Sheet KN'!BC53)*24</f>
        <v>0</v>
      </c>
      <c r="BB53" s="105">
        <f t="shared" si="112"/>
        <v>0</v>
      </c>
      <c r="BC53" s="5">
        <f t="shared" si="113"/>
        <v>7</v>
      </c>
      <c r="BD53" s="5"/>
      <c r="BE53" s="5">
        <f>LOOKUP(BE$6,'Daily Absent'!$O$6:$AX$6,'Daily Absent'!$O53:$AX53)</f>
        <v>1</v>
      </c>
      <c r="BF53" s="104">
        <f>VALUE('Time Sheet KN'!BG53-'Time Sheet KN'!BF53)*24</f>
        <v>5</v>
      </c>
      <c r="BG53" s="104">
        <f>VALUE('Time Sheet KN'!BI53-'Time Sheet KN'!BH53)*24</f>
        <v>5.0000000000000009</v>
      </c>
      <c r="BH53" s="104">
        <f>VALUE('Time Sheet KN'!BK53-'Time Sheet KN'!BJ53)*24</f>
        <v>0</v>
      </c>
      <c r="BI53" s="105">
        <f t="shared" si="114"/>
        <v>10</v>
      </c>
      <c r="BJ53" s="5">
        <f t="shared" si="115"/>
        <v>0</v>
      </c>
      <c r="BK53" s="5"/>
      <c r="BL53" s="5">
        <f>LOOKUP(BL$6,'Daily Absent'!$O$6:$AX$6,'Daily Absent'!$O53:$AX53)</f>
        <v>1</v>
      </c>
      <c r="BM53" s="104">
        <f>VALUE('Time Sheet KN'!BN53-'Time Sheet KN'!BM53)*24</f>
        <v>5</v>
      </c>
      <c r="BN53" s="104">
        <f>VALUE('Time Sheet KN'!BP53-'Time Sheet KN'!BO53)*24</f>
        <v>5.0000000000000009</v>
      </c>
      <c r="BO53" s="104">
        <f>VALUE('Time Sheet KN'!BR53-'Time Sheet KN'!BQ53)*24</f>
        <v>0</v>
      </c>
      <c r="BP53" s="105">
        <f t="shared" si="116"/>
        <v>10</v>
      </c>
      <c r="BQ53" s="5">
        <f t="shared" si="117"/>
        <v>0</v>
      </c>
      <c r="BR53" s="5"/>
      <c r="BS53" s="5">
        <f>LOOKUP(BS$6,'Daily Absent'!$O$6:$AX$6,'Daily Absent'!$O53:$AX53)</f>
        <v>1</v>
      </c>
      <c r="BT53" s="104">
        <f>VALUE('Time Sheet KN'!BU53-'Time Sheet KN'!BT53)*24</f>
        <v>5</v>
      </c>
      <c r="BU53" s="104">
        <f>VALUE('Time Sheet KN'!BW53-'Time Sheet KN'!BV53)*24</f>
        <v>5.0000000000000009</v>
      </c>
      <c r="BV53" s="104">
        <f>VALUE('Time Sheet KN'!BY53-'Time Sheet KN'!BX53)*24</f>
        <v>0</v>
      </c>
      <c r="BW53" s="105">
        <f t="shared" si="118"/>
        <v>10</v>
      </c>
      <c r="BX53" s="5">
        <f t="shared" si="119"/>
        <v>0</v>
      </c>
      <c r="BY53" s="5"/>
      <c r="BZ53" s="5">
        <f>LOOKUP(BZ$6,'Daily Absent'!$O$6:$AX$6,'Daily Absent'!$O53:$AX53)</f>
        <v>1</v>
      </c>
      <c r="CA53" s="104">
        <f>VALUE('Time Sheet KN'!CB53-'Time Sheet KN'!CA53)*24</f>
        <v>5</v>
      </c>
      <c r="CB53" s="104">
        <f>VALUE('Time Sheet KN'!CD53-'Time Sheet KN'!CC53)*24</f>
        <v>5.0000000000000009</v>
      </c>
      <c r="CC53" s="104">
        <f>VALUE('Time Sheet KN'!CF53-'Time Sheet KN'!CE53)*24</f>
        <v>0</v>
      </c>
      <c r="CD53" s="105">
        <f t="shared" si="120"/>
        <v>10</v>
      </c>
      <c r="CE53" s="5">
        <f t="shared" si="121"/>
        <v>0</v>
      </c>
      <c r="CF53" s="5"/>
      <c r="CG53" s="5">
        <f>LOOKUP(CG$6,'Daily Absent'!$O$6:$AX$6,'Daily Absent'!$O53:$AX53)</f>
        <v>1</v>
      </c>
      <c r="CH53" s="104">
        <f>VALUE('Time Sheet KN'!CI53-'Time Sheet KN'!CH53)*24</f>
        <v>5</v>
      </c>
      <c r="CI53" s="104">
        <f>VALUE('Time Sheet KN'!CK53-'Time Sheet KN'!CJ53)*24</f>
        <v>5.0000000000000009</v>
      </c>
      <c r="CJ53" s="104">
        <f>VALUE('Time Sheet KN'!CM53-'Time Sheet KN'!CL53)*24</f>
        <v>3</v>
      </c>
      <c r="CK53" s="105">
        <f t="shared" si="122"/>
        <v>10</v>
      </c>
      <c r="CL53" s="5">
        <f t="shared" si="123"/>
        <v>3</v>
      </c>
      <c r="CM53" s="5"/>
      <c r="CN53" s="5">
        <f>LOOKUP(CN$6,'Daily Absent'!$O$6:$AX$6,'Daily Absent'!$O53:$AX53)</f>
        <v>1</v>
      </c>
      <c r="CO53" s="104">
        <f>VALUE('Time Sheet KN'!CP53-'Time Sheet KN'!CO53)*24</f>
        <v>5</v>
      </c>
      <c r="CP53" s="104">
        <f>VALUE('Time Sheet KN'!CR53-'Time Sheet KN'!CQ53)*24</f>
        <v>4.0000000000000018</v>
      </c>
      <c r="CQ53" s="104">
        <f>VALUE('Time Sheet KN'!CT53-'Time Sheet KN'!CS53)*24</f>
        <v>0</v>
      </c>
      <c r="CR53" s="105">
        <f t="shared" si="124"/>
        <v>9</v>
      </c>
      <c r="CS53" s="5">
        <f t="shared" si="125"/>
        <v>1.7763568394002505E-15</v>
      </c>
      <c r="CT53" s="5"/>
      <c r="CU53" s="5">
        <f>LOOKUP(CU$6,'Daily Absent'!$O$6:$AX$6,'Daily Absent'!$O53:$AX53)</f>
        <v>1</v>
      </c>
      <c r="CV53" s="104">
        <f>VALUE('Time Sheet KN'!CW53-'Time Sheet KN'!CV53)*24</f>
        <v>4</v>
      </c>
      <c r="CW53" s="104">
        <f>VALUE('Time Sheet KN'!CY53-'Time Sheet KN'!CX53)*24</f>
        <v>3</v>
      </c>
      <c r="CX53" s="104">
        <f>VALUE('Time Sheet KN'!DA53-'Time Sheet KN'!CZ53)*24</f>
        <v>0</v>
      </c>
      <c r="CY53" s="105">
        <f t="shared" si="126"/>
        <v>0</v>
      </c>
      <c r="CZ53" s="5">
        <f t="shared" si="127"/>
        <v>7</v>
      </c>
      <c r="DA53" s="5"/>
      <c r="DB53" s="5">
        <f>LOOKUP(DB$6,'Daily Absent'!$O$6:$AX$6,'Daily Absent'!$O53:$AX53)</f>
        <v>1</v>
      </c>
      <c r="DC53" s="104">
        <f>VALUE('Time Sheet KN'!DD53-'Time Sheet KN'!DC53)*24</f>
        <v>5</v>
      </c>
      <c r="DD53" s="104">
        <f>VALUE('Time Sheet KN'!DF53-'Time Sheet KN'!DE53)*24</f>
        <v>5.0000000000000009</v>
      </c>
      <c r="DE53" s="104">
        <f>VALUE('Time Sheet KN'!DH53-'Time Sheet KN'!DG53)*24</f>
        <v>3</v>
      </c>
      <c r="DF53" s="105">
        <f t="shared" si="128"/>
        <v>10</v>
      </c>
      <c r="DG53" s="5">
        <f t="shared" si="129"/>
        <v>3</v>
      </c>
      <c r="DH53" s="5"/>
      <c r="DI53" s="5">
        <f>LOOKUP(DI$6,'Daily Absent'!$O$6:$AX$6,'Daily Absent'!$O53:$AX53)</f>
        <v>1</v>
      </c>
      <c r="DJ53" s="104">
        <f>VALUE('Time Sheet KN'!DK53-'Time Sheet KN'!DJ53)*24</f>
        <v>5</v>
      </c>
      <c r="DK53" s="104">
        <f>VALUE('Time Sheet KN'!DM53-'Time Sheet KN'!DL53)*24</f>
        <v>5.0000000000000009</v>
      </c>
      <c r="DL53" s="104">
        <f>VALUE('Time Sheet KN'!DO53-'Time Sheet KN'!DN53)*24</f>
        <v>0</v>
      </c>
      <c r="DM53" s="105">
        <f t="shared" si="130"/>
        <v>10</v>
      </c>
      <c r="DN53" s="5">
        <f t="shared" si="131"/>
        <v>0</v>
      </c>
      <c r="DO53" s="5"/>
      <c r="DP53" s="5">
        <f>LOOKUP(DP$6,'Daily Absent'!$O$6:$AX$6,'Daily Absent'!$O53:$AX53)</f>
        <v>1</v>
      </c>
      <c r="DQ53" s="104">
        <f>VALUE('Time Sheet KN'!DR53-'Time Sheet KN'!DQ53)*24</f>
        <v>5</v>
      </c>
      <c r="DR53" s="104">
        <f>VALUE('Time Sheet KN'!DT53-'Time Sheet KN'!DS53)*24</f>
        <v>5.0000000000000009</v>
      </c>
      <c r="DS53" s="104">
        <f>VALUE('Time Sheet KN'!DV53-'Time Sheet KN'!DU53)*24</f>
        <v>0</v>
      </c>
      <c r="DT53" s="105">
        <f t="shared" si="132"/>
        <v>10</v>
      </c>
      <c r="DU53" s="5">
        <f t="shared" si="133"/>
        <v>0</v>
      </c>
      <c r="DV53" s="5"/>
      <c r="DW53" s="5">
        <f>LOOKUP(DW$6,'Daily Absent'!$O$6:$AX$6,'Daily Absent'!$O53:$AX53)</f>
        <v>1</v>
      </c>
      <c r="DX53" s="104">
        <f>VALUE('Time Sheet KN'!DY53-'Time Sheet KN'!DX53)*24</f>
        <v>5</v>
      </c>
      <c r="DY53" s="104">
        <f>VALUE('Time Sheet KN'!EA53-'Time Sheet KN'!DZ53)*24</f>
        <v>5.0000000000000009</v>
      </c>
      <c r="DZ53" s="104">
        <f>VALUE('Time Sheet KN'!EC53-'Time Sheet KN'!EB53)*24</f>
        <v>0</v>
      </c>
      <c r="EA53" s="105">
        <f t="shared" si="134"/>
        <v>10</v>
      </c>
      <c r="EB53" s="5">
        <f t="shared" si="135"/>
        <v>0</v>
      </c>
      <c r="EC53" s="5"/>
      <c r="ED53" s="5">
        <f>LOOKUP(ED$6,'Daily Absent'!$O$6:$AX$6,'Daily Absent'!$O53:$AX53)</f>
        <v>1</v>
      </c>
      <c r="EE53" s="104">
        <f>VALUE('Time Sheet KN'!EF53-'Time Sheet KN'!EE53)*24</f>
        <v>5</v>
      </c>
      <c r="EF53" s="104">
        <f>VALUE('Time Sheet KN'!EH53-'Time Sheet KN'!EG53)*24</f>
        <v>5.0000000000000009</v>
      </c>
      <c r="EG53" s="104">
        <f>VALUE('Time Sheet KN'!EJ53-'Time Sheet KN'!EI53)*24</f>
        <v>3</v>
      </c>
      <c r="EH53" s="105">
        <f t="shared" si="136"/>
        <v>10</v>
      </c>
      <c r="EI53" s="5">
        <f t="shared" si="137"/>
        <v>3</v>
      </c>
      <c r="EJ53" s="5"/>
      <c r="EK53" s="5">
        <f>LOOKUP(EK$6,'Daily Absent'!$O$6:$AX$6,'Daily Absent'!$O53:$AX53)</f>
        <v>1</v>
      </c>
      <c r="EL53" s="104">
        <f>VALUE('Time Sheet KN'!EM53-'Time Sheet KN'!EL53)*24</f>
        <v>5</v>
      </c>
      <c r="EM53" s="104">
        <f>VALUE('Time Sheet KN'!EO53-'Time Sheet KN'!EN53)*24</f>
        <v>5.0000000000000009</v>
      </c>
      <c r="EN53" s="104">
        <f>VALUE('Time Sheet KN'!EQ53-'Time Sheet KN'!EP53)*24</f>
        <v>0</v>
      </c>
      <c r="EO53" s="105">
        <f t="shared" si="138"/>
        <v>9</v>
      </c>
      <c r="EP53" s="5">
        <f t="shared" si="139"/>
        <v>1</v>
      </c>
      <c r="EQ53" s="5"/>
      <c r="ER53" s="5">
        <f>LOOKUP(ER$6,'Daily Absent'!$O$6:$AX$6,'Daily Absent'!$O53:$AX53)</f>
        <v>0</v>
      </c>
      <c r="ES53" s="104">
        <f>VALUE('Time Sheet KN'!ET53-'Time Sheet KN'!ES53)*24</f>
        <v>0</v>
      </c>
      <c r="ET53" s="104">
        <f>VALUE('Time Sheet KN'!EV53-'Time Sheet KN'!EU53)*24</f>
        <v>0</v>
      </c>
      <c r="EU53" s="104">
        <f>VALUE('Time Sheet KN'!EX53-'Time Sheet KN'!EW53)*24</f>
        <v>0</v>
      </c>
      <c r="EV53" s="105">
        <f t="shared" si="140"/>
        <v>0</v>
      </c>
      <c r="EW53" s="5">
        <f t="shared" si="141"/>
        <v>0</v>
      </c>
      <c r="EX53" s="5"/>
      <c r="EY53" s="5">
        <f>LOOKUP(EY$6,'Daily Absent'!$O$6:$AX$6,'Daily Absent'!$O53:$AX53)</f>
        <v>1</v>
      </c>
      <c r="EZ53" s="104">
        <f>VALUE('Time Sheet KN'!FA53-'Time Sheet KN'!EZ53)*24</f>
        <v>5</v>
      </c>
      <c r="FA53" s="104">
        <f>VALUE('Time Sheet KN'!FC53-'Time Sheet KN'!FB53)*24</f>
        <v>5.0000000000000009</v>
      </c>
      <c r="FB53" s="104">
        <f>VALUE('Time Sheet KN'!FE53-'Time Sheet KN'!FD53)*24</f>
        <v>3</v>
      </c>
      <c r="FC53" s="105">
        <f t="shared" si="142"/>
        <v>10</v>
      </c>
      <c r="FD53" s="5">
        <f t="shared" si="143"/>
        <v>3</v>
      </c>
      <c r="FE53" s="5"/>
      <c r="FF53" s="5">
        <f>LOOKUP(FF$6,'Daily Absent'!$O$6:$AX$6,'Daily Absent'!$O53:$AX53)</f>
        <v>1</v>
      </c>
      <c r="FG53" s="104">
        <f>VALUE('Time Sheet KN'!FH53-'Time Sheet KN'!FG53)*24</f>
        <v>0</v>
      </c>
      <c r="FH53" s="104">
        <f>VALUE('Time Sheet KN'!FJ53-'Time Sheet KN'!FI53)*24</f>
        <v>0</v>
      </c>
      <c r="FI53" s="104">
        <f>VALUE('Time Sheet KN'!FL53-'Time Sheet KN'!FK53)*24</f>
        <v>0</v>
      </c>
      <c r="FJ53" s="105">
        <f t="shared" si="144"/>
        <v>0</v>
      </c>
      <c r="FK53" s="5">
        <f t="shared" si="145"/>
        <v>0</v>
      </c>
      <c r="FL53" s="5"/>
      <c r="FM53" s="5">
        <f>LOOKUP(FM$6,'Daily Absent'!$O$6:$AX$6,'Daily Absent'!$O53:$AX53)</f>
        <v>0</v>
      </c>
      <c r="FN53" s="104">
        <f>VALUE('Time Sheet KN'!FO53-'Time Sheet KN'!FN53)*24</f>
        <v>0</v>
      </c>
      <c r="FO53" s="104">
        <f>VALUE('Time Sheet KN'!FQ53-'Time Sheet KN'!FP53)*24</f>
        <v>0</v>
      </c>
      <c r="FP53" s="104">
        <f>VALUE('Time Sheet KN'!FS53-'Time Sheet KN'!FR53)*24</f>
        <v>0</v>
      </c>
      <c r="FQ53" s="105">
        <f t="shared" si="146"/>
        <v>0</v>
      </c>
      <c r="FR53" s="5">
        <f t="shared" si="147"/>
        <v>0</v>
      </c>
      <c r="FS53" s="5"/>
      <c r="FT53" s="5">
        <f>LOOKUP(FT$6,'Daily Absent'!$O$6:$AX$6,'Daily Absent'!$O53:$AX53)</f>
        <v>0</v>
      </c>
      <c r="FU53" s="104">
        <f>VALUE('Time Sheet KN'!FV53-'Time Sheet KN'!FU53)*24</f>
        <v>0</v>
      </c>
      <c r="FV53" s="104">
        <f>VALUE('Time Sheet KN'!FX53-'Time Sheet KN'!FW53)*24</f>
        <v>0</v>
      </c>
      <c r="FW53" s="104">
        <f>VALUE('Time Sheet KN'!FZ53-'Time Sheet KN'!FY53)*24</f>
        <v>0</v>
      </c>
      <c r="FX53" s="105">
        <f t="shared" si="148"/>
        <v>0</v>
      </c>
      <c r="FY53" s="5">
        <f t="shared" si="149"/>
        <v>0</v>
      </c>
      <c r="FZ53" s="5"/>
      <c r="GA53" s="5">
        <f>LOOKUP(GA$6,'Daily Absent'!$O$6:$AX$6,'Daily Absent'!$O53:$AX53)</f>
        <v>0</v>
      </c>
      <c r="GB53" s="104">
        <f>VALUE('Time Sheet KN'!GC53-'Time Sheet KN'!GB53)*24</f>
        <v>0</v>
      </c>
      <c r="GC53" s="104">
        <f>VALUE('Time Sheet KN'!GE53-'Time Sheet KN'!GD53)*24</f>
        <v>0</v>
      </c>
      <c r="GD53" s="104">
        <f>VALUE('Time Sheet KN'!GG53-'Time Sheet KN'!GF53)*24</f>
        <v>0</v>
      </c>
      <c r="GE53" s="105">
        <f t="shared" si="150"/>
        <v>0</v>
      </c>
      <c r="GF53" s="5">
        <f t="shared" si="151"/>
        <v>0</v>
      </c>
      <c r="GG53" s="5"/>
      <c r="GH53" s="5">
        <f>LOOKUP(GH$6,'Daily Absent'!$O$6:$AX$6,'Daily Absent'!$O53:$AX53)</f>
        <v>0</v>
      </c>
      <c r="GI53" s="104">
        <f>VALUE('Time Sheet KN'!GJ53-'Time Sheet KN'!GI53)*24</f>
        <v>0</v>
      </c>
      <c r="GJ53" s="104">
        <f>VALUE('Time Sheet KN'!GL53-'Time Sheet KN'!GK53)*24</f>
        <v>0</v>
      </c>
      <c r="GK53" s="104">
        <f>VALUE('Time Sheet KN'!GN53-'Time Sheet KN'!GM53)*24</f>
        <v>0</v>
      </c>
      <c r="GL53" s="105">
        <f t="shared" si="152"/>
        <v>0</v>
      </c>
      <c r="GM53" s="5">
        <f t="shared" si="153"/>
        <v>0</v>
      </c>
      <c r="GN53" s="5"/>
      <c r="GO53" s="5">
        <f>LOOKUP(GO$6,'Daily Absent'!$O$6:$AX$6,'Daily Absent'!$O53:$AX53)</f>
        <v>0</v>
      </c>
      <c r="GP53" s="104">
        <f>VALUE('Time Sheet KN'!GQ53-'Time Sheet KN'!GP53)*24</f>
        <v>0</v>
      </c>
      <c r="GQ53" s="104">
        <f>VALUE('Time Sheet KN'!GS53-'Time Sheet KN'!GR53)*24</f>
        <v>0</v>
      </c>
      <c r="GR53" s="104">
        <f>VALUE('Time Sheet KN'!GU53-'Time Sheet KN'!GT53)*24</f>
        <v>0</v>
      </c>
      <c r="GS53" s="105">
        <f t="shared" si="154"/>
        <v>0</v>
      </c>
      <c r="GT53" s="5">
        <f t="shared" si="155"/>
        <v>0</v>
      </c>
      <c r="GU53" s="5"/>
      <c r="GV53" s="5">
        <f>LOOKUP(GV$6,'Daily Absent'!$O$6:$AX$6,'Daily Absent'!$O53:$AX53)</f>
        <v>0</v>
      </c>
      <c r="GW53" s="104">
        <f>VALUE('Time Sheet KN'!GX53-'Time Sheet KN'!GW53)*24</f>
        <v>0</v>
      </c>
      <c r="GX53" s="104">
        <f>VALUE('Time Sheet KN'!GZ53-'Time Sheet KN'!GY53)*24</f>
        <v>0</v>
      </c>
      <c r="GY53" s="104">
        <f>VALUE('Time Sheet KN'!HB53-'Time Sheet KN'!HA53)*24</f>
        <v>0</v>
      </c>
      <c r="GZ53" s="105">
        <f t="shared" si="156"/>
        <v>0</v>
      </c>
      <c r="HA53" s="5">
        <f t="shared" si="157"/>
        <v>0</v>
      </c>
      <c r="HB53" s="5"/>
      <c r="HC53" s="5">
        <f>LOOKUP(HC$6,'Daily Absent'!$O$6:$AX$6,'Daily Absent'!$O53:$AX53)</f>
        <v>0</v>
      </c>
      <c r="HD53" s="104">
        <f>VALUE('Time Sheet KN'!HE53-'Time Sheet KN'!HD53)*24</f>
        <v>0</v>
      </c>
      <c r="HE53" s="104">
        <f>VALUE('Time Sheet KN'!HG53-'Time Sheet KN'!HF53)*24</f>
        <v>0</v>
      </c>
      <c r="HF53" s="104">
        <f>VALUE('Time Sheet KN'!HI53-'Time Sheet KN'!HH53)*24</f>
        <v>0</v>
      </c>
      <c r="HG53" s="105">
        <f t="shared" si="158"/>
        <v>0</v>
      </c>
      <c r="HH53" s="5">
        <f t="shared" si="159"/>
        <v>0</v>
      </c>
      <c r="HI53" s="5"/>
      <c r="HJ53" s="5">
        <f>LOOKUP(HJ$6,'Daily Absent'!$O$6:$AX$6,'Daily Absent'!$O53:$AX53)</f>
        <v>0</v>
      </c>
      <c r="HK53" s="104">
        <f>VALUE('Time Sheet KN'!HL53-'Time Sheet KN'!HK53)*24</f>
        <v>0</v>
      </c>
      <c r="HL53" s="104">
        <f>VALUE('Time Sheet KN'!HN53-'Time Sheet KN'!HM53)*24</f>
        <v>0</v>
      </c>
      <c r="HM53" s="104">
        <f>VALUE('Time Sheet KN'!HP53-'Time Sheet KN'!HO53)*24</f>
        <v>0</v>
      </c>
      <c r="HN53" s="105">
        <f t="shared" si="160"/>
        <v>0</v>
      </c>
      <c r="HO53" s="5">
        <f t="shared" si="161"/>
        <v>0</v>
      </c>
      <c r="HP53" s="5"/>
      <c r="HQ53" s="5">
        <f>LOOKUP(HQ$6,'Daily Absent'!$O$6:$AX$6,'Daily Absent'!$O53:$AX53)</f>
        <v>0</v>
      </c>
      <c r="HR53" s="104">
        <f>VALUE('Time Sheet KN'!HS53-'Time Sheet KN'!HR53)*24</f>
        <v>0</v>
      </c>
      <c r="HS53" s="104">
        <f>VALUE('Time Sheet KN'!HU53-'Time Sheet KN'!HT53)*24</f>
        <v>0</v>
      </c>
      <c r="HT53" s="104">
        <f>VALUE('Time Sheet KN'!HW53-'Time Sheet KN'!HV53)*24</f>
        <v>0</v>
      </c>
      <c r="HU53" s="105">
        <f t="shared" si="162"/>
        <v>0</v>
      </c>
      <c r="HV53" s="5">
        <f t="shared" si="163"/>
        <v>0</v>
      </c>
      <c r="HW53" s="5"/>
      <c r="HX53" s="5">
        <f>LOOKUP(HX$6,'Daily Absent'!$O$6:$AX$6,'Daily Absent'!$O53:$AX53)</f>
        <v>0</v>
      </c>
      <c r="HY53" s="104">
        <f>VALUE('Time Sheet KN'!HZ53-'Time Sheet KN'!HY53)*24</f>
        <v>0</v>
      </c>
      <c r="HZ53" s="104">
        <f>VALUE('Time Sheet KN'!IB53-'Time Sheet KN'!IA53)*24</f>
        <v>0</v>
      </c>
      <c r="IA53" s="104">
        <f>VALUE('Time Sheet KN'!ID53-'Time Sheet KN'!IC53)*24</f>
        <v>0</v>
      </c>
      <c r="IB53" s="105">
        <f t="shared" si="164"/>
        <v>0</v>
      </c>
      <c r="IC53" s="5">
        <f t="shared" si="165"/>
        <v>0</v>
      </c>
      <c r="ID53" s="5"/>
      <c r="IE53" s="5">
        <f>LOOKUP(IE$6,'Daily Absent'!$O$6:$AX$6,'Daily Absent'!$O53:$AX53)</f>
        <v>0</v>
      </c>
      <c r="IF53" s="104">
        <f>VALUE('Time Sheet KN'!IG53-'Time Sheet KN'!IF53)*24</f>
        <v>0</v>
      </c>
      <c r="IG53" s="104">
        <f>VALUE('Time Sheet KN'!II53-'Time Sheet KN'!IH53)*24</f>
        <v>0</v>
      </c>
      <c r="IH53" s="104">
        <f>VALUE('Time Sheet KN'!IK53-'Time Sheet KN'!IJ53)*24</f>
        <v>0</v>
      </c>
      <c r="II53" s="105">
        <f t="shared" si="166"/>
        <v>0</v>
      </c>
      <c r="IJ53" s="5">
        <f t="shared" si="167"/>
        <v>0</v>
      </c>
      <c r="IK53" s="5"/>
      <c r="IL53" s="5">
        <f>LOOKUP(IL$6,'Daily Absent'!$O$6:$AX$6,'Daily Absent'!$O53:$AX53)</f>
        <v>0</v>
      </c>
      <c r="IM53" s="104">
        <f>VALUE('Time Sheet KN'!IN53-'Time Sheet KN'!IM53)*24</f>
        <v>0</v>
      </c>
      <c r="IN53" s="104">
        <f>VALUE('Time Sheet KN'!IP53-'Time Sheet KN'!IO53)*24</f>
        <v>0</v>
      </c>
      <c r="IO53" s="104">
        <f>VALUE('Time Sheet KN'!IR53-'Time Sheet KN'!IQ53)*24</f>
        <v>0</v>
      </c>
      <c r="IP53" s="105">
        <f t="shared" si="168"/>
        <v>0</v>
      </c>
      <c r="IQ53" s="5">
        <f t="shared" si="169"/>
        <v>0</v>
      </c>
      <c r="IR53" s="5"/>
      <c r="IS53" s="5">
        <f>LOOKUP(IS$6,'Daily Absent'!$O$6:$AX$6,'Daily Absent'!$O53:$AX53)</f>
        <v>0</v>
      </c>
      <c r="IT53" s="104">
        <f>VALUE('Time Sheet KN'!IU53-'Time Sheet KN'!IT53)*24</f>
        <v>0</v>
      </c>
      <c r="IU53" s="104">
        <f>VALUE('Time Sheet KN'!IW53-'Time Sheet KN'!IV53)*24</f>
        <v>0</v>
      </c>
      <c r="IV53" s="104">
        <f>VALUE('Time Sheet KN'!IY53-'Time Sheet KN'!IX53)*24</f>
        <v>0</v>
      </c>
      <c r="IW53" s="105">
        <f t="shared" si="170"/>
        <v>0</v>
      </c>
      <c r="IX53" s="5">
        <f t="shared" si="171"/>
        <v>0</v>
      </c>
      <c r="IY53" s="5"/>
      <c r="IZ53" s="5">
        <f>LOOKUP(IZ$6,'Daily Absent'!$O$6:$AX$6,'Daily Absent'!$O53:$AX53)</f>
        <v>0</v>
      </c>
      <c r="JA53" s="104">
        <f>VALUE('Time Sheet KN'!JB53-'Time Sheet KN'!JA53)*24</f>
        <v>0</v>
      </c>
      <c r="JB53" s="104">
        <f>VALUE('Time Sheet KN'!JD53-'Time Sheet KN'!JC53)*24</f>
        <v>0</v>
      </c>
      <c r="JC53" s="104">
        <f>VALUE('Time Sheet KN'!JF53-'Time Sheet KN'!JE53)*24</f>
        <v>0</v>
      </c>
      <c r="JD53" s="105">
        <f t="shared" si="172"/>
        <v>0</v>
      </c>
      <c r="JE53" s="5">
        <f t="shared" si="173"/>
        <v>0</v>
      </c>
      <c r="JF53" s="5"/>
    </row>
    <row r="54" spans="1:266" ht="20" customHeight="1">
      <c r="A54" s="54">
        <f>IF('Master MP Status'!A54&gt;0,'Master MP Status'!A54,"")</f>
        <v>46</v>
      </c>
      <c r="B54" s="5" t="str">
        <f>IF(ISTEXT('Master MP Status'!B54),'Master MP Status'!B54,"")</f>
        <v>DIRECT</v>
      </c>
      <c r="C54" s="153" t="str">
        <f>IF(OR(ISTEXT('Master MP Status'!C54),'Master MP Status'!C54&gt;0),'Master MP Status'!C54,"")</f>
        <v>B240075</v>
      </c>
      <c r="D54" s="154" t="str">
        <f>IF(OR(ISTEXT('Master MP Status'!D54),'Master MP Status'!D54&gt;0),'Master MP Status'!D54,"")</f>
        <v>B250075</v>
      </c>
      <c r="E54" s="5" t="str">
        <f>IF(ISTEXT('Master MP Status'!E54),'Master MP Status'!E54,"")</f>
        <v>ACEP EKA NUGRAHA</v>
      </c>
      <c r="F54" s="5" t="str">
        <f>IF(ISTEXT('Master MP Status'!F54),'Master MP Status'!F54,"")</f>
        <v/>
      </c>
      <c r="G54" s="5" t="str">
        <f>IF(ISTEXT('Master MP Status'!G54),'Master MP Status'!G54,"")</f>
        <v>Cilegon</v>
      </c>
      <c r="H54" s="5" t="str">
        <f>IF(ISTEXT('Master MP Status'!H54),'Master MP Status'!H54,"")</f>
        <v>MURSID</v>
      </c>
      <c r="I54" s="5" t="str">
        <f>IF(ISTEXT('Master MP Status'!I54),'Master MP Status'!I54,"")</f>
        <v>Fitter 2</v>
      </c>
      <c r="J54" s="5" t="str">
        <f>IF(ISTEXT('Master MP Status'!J54),'Master MP Status'!J54,"")</f>
        <v>Fitter 2</v>
      </c>
      <c r="K54" s="9">
        <f>IF(OR('Master MP Status'!K54=0,'Master MP Status'!K54=""),"",'Master MP Status'!K54)</f>
        <v>45768</v>
      </c>
      <c r="L54" s="9">
        <f>IF(OR('Master MP Status'!L54=0,'Master MP Status'!L54=""),"",'Master MP Status'!L54)</f>
        <v>45768</v>
      </c>
      <c r="M54" s="9" t="str">
        <f>IF(OR('Master MP Status'!M54=0,'Master MP Status'!M54=""),"",'Master MP Status'!M54)</f>
        <v/>
      </c>
      <c r="N54" s="5" t="str">
        <f>IF(ISTEXT('Master MP Status'!N54),'Master MP Status'!N54,"")</f>
        <v/>
      </c>
      <c r="O54" s="5">
        <f>LOOKUP(O$6,'Daily Absent'!$O$6:$AX$6,'Daily Absent'!$O54:$AX54)</f>
        <v>1</v>
      </c>
      <c r="P54" s="104">
        <f>VALUE('Time Sheet KN'!Q54-'Time Sheet KN'!P54)*24</f>
        <v>5</v>
      </c>
      <c r="Q54" s="104">
        <f>VALUE('Time Sheet KN'!S54-'Time Sheet KN'!R54)*24</f>
        <v>5.0000000000000009</v>
      </c>
      <c r="R54" s="104">
        <f>VALUE('Time Sheet KN'!U54-'Time Sheet KN'!T54)*24</f>
        <v>0</v>
      </c>
      <c r="S54" s="105">
        <f t="shared" si="102"/>
        <v>10</v>
      </c>
      <c r="T54" s="5">
        <f t="shared" si="103"/>
        <v>0</v>
      </c>
      <c r="U54" s="5"/>
      <c r="V54" s="5">
        <f>LOOKUP(V$6,'Daily Absent'!$O$6:$AX$6,'Daily Absent'!$O54:$AX54)</f>
        <v>1</v>
      </c>
      <c r="W54" s="104">
        <f>VALUE('Time Sheet KN'!X54-'Time Sheet KN'!W54)*24</f>
        <v>5</v>
      </c>
      <c r="X54" s="104">
        <f>VALUE('Time Sheet KN'!Z54-'Time Sheet KN'!Y54)*24</f>
        <v>5.0000000000000009</v>
      </c>
      <c r="Y54" s="104">
        <f>VALUE('Time Sheet KN'!AB54-'Time Sheet KN'!AA54)*24</f>
        <v>0</v>
      </c>
      <c r="Z54" s="105">
        <f t="shared" si="104"/>
        <v>10</v>
      </c>
      <c r="AA54" s="5">
        <f t="shared" si="105"/>
        <v>0</v>
      </c>
      <c r="AB54" s="5"/>
      <c r="AC54" s="5">
        <f>LOOKUP(AC$6,'Daily Absent'!$O$6:$AX$6,'Daily Absent'!$O54:$AX54)</f>
        <v>1</v>
      </c>
      <c r="AD54" s="104">
        <f>VALUE('Time Sheet KN'!AE54-'Time Sheet KN'!AD54)*24</f>
        <v>5</v>
      </c>
      <c r="AE54" s="104">
        <f>VALUE('Time Sheet KN'!AG54-'Time Sheet KN'!AF54)*24</f>
        <v>5.0000000000000009</v>
      </c>
      <c r="AF54" s="104">
        <f>VALUE('Time Sheet KN'!AI54-'Time Sheet KN'!AH54)*24</f>
        <v>0</v>
      </c>
      <c r="AG54" s="105">
        <f t="shared" si="106"/>
        <v>10</v>
      </c>
      <c r="AH54" s="5">
        <f t="shared" si="107"/>
        <v>0</v>
      </c>
      <c r="AI54" s="5"/>
      <c r="AJ54" s="5">
        <f>LOOKUP(AJ$6,'Daily Absent'!$O$6:$AX$6,'Daily Absent'!$O54:$AX54)</f>
        <v>1</v>
      </c>
      <c r="AK54" s="104">
        <f>VALUE('Time Sheet KN'!AL54-'Time Sheet KN'!AK54)*24</f>
        <v>5</v>
      </c>
      <c r="AL54" s="104">
        <f>VALUE('Time Sheet KN'!AN54-'Time Sheet KN'!AM54)*24</f>
        <v>5.0000000000000009</v>
      </c>
      <c r="AM54" s="104">
        <f>VALUE('Time Sheet KN'!AP54-'Time Sheet KN'!AO54)*24</f>
        <v>0</v>
      </c>
      <c r="AN54" s="105">
        <f t="shared" si="108"/>
        <v>10</v>
      </c>
      <c r="AO54" s="5">
        <f t="shared" si="109"/>
        <v>0</v>
      </c>
      <c r="AP54" s="5"/>
      <c r="AQ54" s="5">
        <f>LOOKUP(AQ$6,'Daily Absent'!$O$6:$AX$6,'Daily Absent'!$O54:$AX54)</f>
        <v>1</v>
      </c>
      <c r="AR54" s="104">
        <f>VALUE('Time Sheet KN'!AS54-'Time Sheet KN'!AR54)*24</f>
        <v>5</v>
      </c>
      <c r="AS54" s="104">
        <f>VALUE('Time Sheet KN'!AU54-'Time Sheet KN'!AT54)*24</f>
        <v>4.0000000000000018</v>
      </c>
      <c r="AT54" s="104">
        <f>VALUE('Time Sheet KN'!AW54-'Time Sheet KN'!AV54)*24</f>
        <v>0</v>
      </c>
      <c r="AU54" s="105">
        <f t="shared" si="110"/>
        <v>9</v>
      </c>
      <c r="AV54" s="5">
        <f t="shared" si="111"/>
        <v>1.7763568394002505E-15</v>
      </c>
      <c r="AW54" s="5"/>
      <c r="AX54" s="5">
        <f>LOOKUP(AX$6,'Daily Absent'!$O$6:$AX$6,'Daily Absent'!$O54:$AX54)</f>
        <v>1</v>
      </c>
      <c r="AY54" s="104">
        <f>VALUE('Time Sheet KN'!AZ54-'Time Sheet KN'!AY54)*24</f>
        <v>4</v>
      </c>
      <c r="AZ54" s="104">
        <f>VALUE('Time Sheet KN'!BB54-'Time Sheet KN'!BA54)*24</f>
        <v>3</v>
      </c>
      <c r="BA54" s="104">
        <f>VALUE('Time Sheet KN'!BD54-'Time Sheet KN'!BC54)*24</f>
        <v>0</v>
      </c>
      <c r="BB54" s="105">
        <f t="shared" si="112"/>
        <v>0</v>
      </c>
      <c r="BC54" s="5">
        <f t="shared" si="113"/>
        <v>7</v>
      </c>
      <c r="BD54" s="5"/>
      <c r="BE54" s="5">
        <f>LOOKUP(BE$6,'Daily Absent'!$O$6:$AX$6,'Daily Absent'!$O54:$AX54)</f>
        <v>1</v>
      </c>
      <c r="BF54" s="104">
        <f>VALUE('Time Sheet KN'!BG54-'Time Sheet KN'!BF54)*24</f>
        <v>5</v>
      </c>
      <c r="BG54" s="104">
        <f>VALUE('Time Sheet KN'!BI54-'Time Sheet KN'!BH54)*24</f>
        <v>5.0000000000000009</v>
      </c>
      <c r="BH54" s="104">
        <f>VALUE('Time Sheet KN'!BK54-'Time Sheet KN'!BJ54)*24</f>
        <v>0</v>
      </c>
      <c r="BI54" s="105">
        <f t="shared" si="114"/>
        <v>10</v>
      </c>
      <c r="BJ54" s="5">
        <f t="shared" si="115"/>
        <v>0</v>
      </c>
      <c r="BK54" s="5"/>
      <c r="BL54" s="5">
        <f>LOOKUP(BL$6,'Daily Absent'!$O$6:$AX$6,'Daily Absent'!$O54:$AX54)</f>
        <v>1</v>
      </c>
      <c r="BM54" s="104">
        <f>VALUE('Time Sheet KN'!BN54-'Time Sheet KN'!BM54)*24</f>
        <v>5</v>
      </c>
      <c r="BN54" s="104">
        <f>VALUE('Time Sheet KN'!BP54-'Time Sheet KN'!BO54)*24</f>
        <v>5.0000000000000009</v>
      </c>
      <c r="BO54" s="104">
        <f>VALUE('Time Sheet KN'!BR54-'Time Sheet KN'!BQ54)*24</f>
        <v>0</v>
      </c>
      <c r="BP54" s="105">
        <f t="shared" si="116"/>
        <v>10</v>
      </c>
      <c r="BQ54" s="5">
        <f t="shared" si="117"/>
        <v>0</v>
      </c>
      <c r="BR54" s="5"/>
      <c r="BS54" s="5">
        <f>LOOKUP(BS$6,'Daily Absent'!$O$6:$AX$6,'Daily Absent'!$O54:$AX54)</f>
        <v>1</v>
      </c>
      <c r="BT54" s="104">
        <f>VALUE('Time Sheet KN'!BU54-'Time Sheet KN'!BT54)*24</f>
        <v>5</v>
      </c>
      <c r="BU54" s="104">
        <f>VALUE('Time Sheet KN'!BW54-'Time Sheet KN'!BV54)*24</f>
        <v>5.0000000000000009</v>
      </c>
      <c r="BV54" s="104">
        <f>VALUE('Time Sheet KN'!BY54-'Time Sheet KN'!BX54)*24</f>
        <v>0</v>
      </c>
      <c r="BW54" s="105">
        <f t="shared" si="118"/>
        <v>10</v>
      </c>
      <c r="BX54" s="5">
        <f t="shared" si="119"/>
        <v>0</v>
      </c>
      <c r="BY54" s="5"/>
      <c r="BZ54" s="5">
        <f>LOOKUP(BZ$6,'Daily Absent'!$O$6:$AX$6,'Daily Absent'!$O54:$AX54)</f>
        <v>0</v>
      </c>
      <c r="CA54" s="104">
        <f>VALUE('Time Sheet KN'!CB54-'Time Sheet KN'!CA54)*24</f>
        <v>0</v>
      </c>
      <c r="CB54" s="104">
        <f>VALUE('Time Sheet KN'!CD54-'Time Sheet KN'!CC54)*24</f>
        <v>0</v>
      </c>
      <c r="CC54" s="104">
        <f>VALUE('Time Sheet KN'!CF54-'Time Sheet KN'!CE54)*24</f>
        <v>0</v>
      </c>
      <c r="CD54" s="105">
        <f t="shared" si="120"/>
        <v>0</v>
      </c>
      <c r="CE54" s="5">
        <f t="shared" si="121"/>
        <v>0</v>
      </c>
      <c r="CF54" s="5"/>
      <c r="CG54" s="5">
        <f>LOOKUP(CG$6,'Daily Absent'!$O$6:$AX$6,'Daily Absent'!$O54:$AX54)</f>
        <v>1</v>
      </c>
      <c r="CH54" s="104">
        <f>VALUE('Time Sheet KN'!CI54-'Time Sheet KN'!CH54)*24</f>
        <v>5</v>
      </c>
      <c r="CI54" s="104">
        <f>VALUE('Time Sheet KN'!CK54-'Time Sheet KN'!CJ54)*24</f>
        <v>5.0000000000000009</v>
      </c>
      <c r="CJ54" s="104">
        <f>VALUE('Time Sheet KN'!CM54-'Time Sheet KN'!CL54)*24</f>
        <v>3</v>
      </c>
      <c r="CK54" s="105">
        <f t="shared" si="122"/>
        <v>10</v>
      </c>
      <c r="CL54" s="5">
        <f t="shared" si="123"/>
        <v>3</v>
      </c>
      <c r="CM54" s="5"/>
      <c r="CN54" s="5">
        <f>LOOKUP(CN$6,'Daily Absent'!$O$6:$AX$6,'Daily Absent'!$O54:$AX54)</f>
        <v>1</v>
      </c>
      <c r="CO54" s="104">
        <f>VALUE('Time Sheet KN'!CP54-'Time Sheet KN'!CO54)*24</f>
        <v>5</v>
      </c>
      <c r="CP54" s="104">
        <f>VALUE('Time Sheet KN'!CR54-'Time Sheet KN'!CQ54)*24</f>
        <v>4.0000000000000018</v>
      </c>
      <c r="CQ54" s="104">
        <f>VALUE('Time Sheet KN'!CT54-'Time Sheet KN'!CS54)*24</f>
        <v>0</v>
      </c>
      <c r="CR54" s="105">
        <f t="shared" si="124"/>
        <v>9</v>
      </c>
      <c r="CS54" s="5">
        <f t="shared" si="125"/>
        <v>1.7763568394002505E-15</v>
      </c>
      <c r="CT54" s="5"/>
      <c r="CU54" s="5">
        <f>LOOKUP(CU$6,'Daily Absent'!$O$6:$AX$6,'Daily Absent'!$O54:$AX54)</f>
        <v>1</v>
      </c>
      <c r="CV54" s="104">
        <f>VALUE('Time Sheet KN'!CW54-'Time Sheet KN'!CV54)*24</f>
        <v>4</v>
      </c>
      <c r="CW54" s="104">
        <f>VALUE('Time Sheet KN'!CY54-'Time Sheet KN'!CX54)*24</f>
        <v>3</v>
      </c>
      <c r="CX54" s="104">
        <f>VALUE('Time Sheet KN'!DA54-'Time Sheet KN'!CZ54)*24</f>
        <v>0</v>
      </c>
      <c r="CY54" s="105">
        <f t="shared" si="126"/>
        <v>0</v>
      </c>
      <c r="CZ54" s="5">
        <f t="shared" si="127"/>
        <v>7</v>
      </c>
      <c r="DA54" s="5"/>
      <c r="DB54" s="5">
        <f>LOOKUP(DB$6,'Daily Absent'!$O$6:$AX$6,'Daily Absent'!$O54:$AX54)</f>
        <v>1</v>
      </c>
      <c r="DC54" s="104">
        <f>VALUE('Time Sheet KN'!DD54-'Time Sheet KN'!DC54)*24</f>
        <v>5</v>
      </c>
      <c r="DD54" s="104">
        <f>VALUE('Time Sheet KN'!DF54-'Time Sheet KN'!DE54)*24</f>
        <v>5.0000000000000009</v>
      </c>
      <c r="DE54" s="104">
        <f>VALUE('Time Sheet KN'!DH54-'Time Sheet KN'!DG54)*24</f>
        <v>3</v>
      </c>
      <c r="DF54" s="105">
        <f t="shared" si="128"/>
        <v>10</v>
      </c>
      <c r="DG54" s="5">
        <f t="shared" si="129"/>
        <v>3</v>
      </c>
      <c r="DH54" s="5"/>
      <c r="DI54" s="5">
        <f>LOOKUP(DI$6,'Daily Absent'!$O$6:$AX$6,'Daily Absent'!$O54:$AX54)</f>
        <v>1</v>
      </c>
      <c r="DJ54" s="104">
        <f>VALUE('Time Sheet KN'!DK54-'Time Sheet KN'!DJ54)*24</f>
        <v>5</v>
      </c>
      <c r="DK54" s="104">
        <f>VALUE('Time Sheet KN'!DM54-'Time Sheet KN'!DL54)*24</f>
        <v>5.0000000000000009</v>
      </c>
      <c r="DL54" s="104">
        <f>VALUE('Time Sheet KN'!DO54-'Time Sheet KN'!DN54)*24</f>
        <v>0</v>
      </c>
      <c r="DM54" s="105">
        <f t="shared" si="130"/>
        <v>10</v>
      </c>
      <c r="DN54" s="5">
        <f t="shared" si="131"/>
        <v>0</v>
      </c>
      <c r="DO54" s="5"/>
      <c r="DP54" s="5">
        <f>LOOKUP(DP$6,'Daily Absent'!$O$6:$AX$6,'Daily Absent'!$O54:$AX54)</f>
        <v>1</v>
      </c>
      <c r="DQ54" s="104">
        <f>VALUE('Time Sheet KN'!DR54-'Time Sheet KN'!DQ54)*24</f>
        <v>5</v>
      </c>
      <c r="DR54" s="104">
        <f>VALUE('Time Sheet KN'!DT54-'Time Sheet KN'!DS54)*24</f>
        <v>5.0000000000000009</v>
      </c>
      <c r="DS54" s="104">
        <f>VALUE('Time Sheet KN'!DV54-'Time Sheet KN'!DU54)*24</f>
        <v>0</v>
      </c>
      <c r="DT54" s="105">
        <f t="shared" si="132"/>
        <v>10</v>
      </c>
      <c r="DU54" s="5">
        <f t="shared" si="133"/>
        <v>0</v>
      </c>
      <c r="DV54" s="5"/>
      <c r="DW54" s="5">
        <f>LOOKUP(DW$6,'Daily Absent'!$O$6:$AX$6,'Daily Absent'!$O54:$AX54)</f>
        <v>1</v>
      </c>
      <c r="DX54" s="104">
        <f>VALUE('Time Sheet KN'!DY54-'Time Sheet KN'!DX54)*24</f>
        <v>5</v>
      </c>
      <c r="DY54" s="104">
        <f>VALUE('Time Sheet KN'!EA54-'Time Sheet KN'!DZ54)*24</f>
        <v>5.0000000000000009</v>
      </c>
      <c r="DZ54" s="104">
        <f>VALUE('Time Sheet KN'!EC54-'Time Sheet KN'!EB54)*24</f>
        <v>0</v>
      </c>
      <c r="EA54" s="105">
        <f t="shared" si="134"/>
        <v>10</v>
      </c>
      <c r="EB54" s="5">
        <f t="shared" si="135"/>
        <v>0</v>
      </c>
      <c r="EC54" s="5"/>
      <c r="ED54" s="5">
        <f>LOOKUP(ED$6,'Daily Absent'!$O$6:$AX$6,'Daily Absent'!$O54:$AX54)</f>
        <v>1</v>
      </c>
      <c r="EE54" s="104">
        <f>VALUE('Time Sheet KN'!EF54-'Time Sheet KN'!EE54)*24</f>
        <v>5</v>
      </c>
      <c r="EF54" s="104">
        <f>VALUE('Time Sheet KN'!EH54-'Time Sheet KN'!EG54)*24</f>
        <v>5.0000000000000009</v>
      </c>
      <c r="EG54" s="104">
        <f>VALUE('Time Sheet KN'!EJ54-'Time Sheet KN'!EI54)*24</f>
        <v>3</v>
      </c>
      <c r="EH54" s="105">
        <f t="shared" si="136"/>
        <v>10</v>
      </c>
      <c r="EI54" s="5">
        <f t="shared" si="137"/>
        <v>3</v>
      </c>
      <c r="EJ54" s="5"/>
      <c r="EK54" s="5">
        <f>LOOKUP(EK$6,'Daily Absent'!$O$6:$AX$6,'Daily Absent'!$O54:$AX54)</f>
        <v>1</v>
      </c>
      <c r="EL54" s="104">
        <f>VALUE('Time Sheet KN'!EM54-'Time Sheet KN'!EL54)*24</f>
        <v>5</v>
      </c>
      <c r="EM54" s="104">
        <f>VALUE('Time Sheet KN'!EO54-'Time Sheet KN'!EN54)*24</f>
        <v>5.0000000000000009</v>
      </c>
      <c r="EN54" s="104">
        <f>VALUE('Time Sheet KN'!EQ54-'Time Sheet KN'!EP54)*24</f>
        <v>0</v>
      </c>
      <c r="EO54" s="105">
        <f t="shared" si="138"/>
        <v>9</v>
      </c>
      <c r="EP54" s="5">
        <f t="shared" si="139"/>
        <v>1</v>
      </c>
      <c r="EQ54" s="5"/>
      <c r="ER54" s="5">
        <f>LOOKUP(ER$6,'Daily Absent'!$O$6:$AX$6,'Daily Absent'!$O54:$AX54)</f>
        <v>0</v>
      </c>
      <c r="ES54" s="104">
        <f>VALUE('Time Sheet KN'!ET54-'Time Sheet KN'!ES54)*24</f>
        <v>0</v>
      </c>
      <c r="ET54" s="104">
        <f>VALUE('Time Sheet KN'!EV54-'Time Sheet KN'!EU54)*24</f>
        <v>0</v>
      </c>
      <c r="EU54" s="104">
        <f>VALUE('Time Sheet KN'!EX54-'Time Sheet KN'!EW54)*24</f>
        <v>0</v>
      </c>
      <c r="EV54" s="105">
        <f t="shared" si="140"/>
        <v>0</v>
      </c>
      <c r="EW54" s="5">
        <f t="shared" si="141"/>
        <v>0</v>
      </c>
      <c r="EX54" s="5"/>
      <c r="EY54" s="5">
        <f>LOOKUP(EY$6,'Daily Absent'!$O$6:$AX$6,'Daily Absent'!$O54:$AX54)</f>
        <v>1</v>
      </c>
      <c r="EZ54" s="104">
        <f>VALUE('Time Sheet KN'!FA54-'Time Sheet KN'!EZ54)*24</f>
        <v>5</v>
      </c>
      <c r="FA54" s="104">
        <f>VALUE('Time Sheet KN'!FC54-'Time Sheet KN'!FB54)*24</f>
        <v>5.0000000000000009</v>
      </c>
      <c r="FB54" s="104">
        <f>VALUE('Time Sheet KN'!FE54-'Time Sheet KN'!FD54)*24</f>
        <v>3</v>
      </c>
      <c r="FC54" s="105">
        <f t="shared" si="142"/>
        <v>10</v>
      </c>
      <c r="FD54" s="5">
        <f t="shared" si="143"/>
        <v>3</v>
      </c>
      <c r="FE54" s="5"/>
      <c r="FF54" s="5">
        <f>LOOKUP(FF$6,'Daily Absent'!$O$6:$AX$6,'Daily Absent'!$O54:$AX54)</f>
        <v>1</v>
      </c>
      <c r="FG54" s="104">
        <f>VALUE('Time Sheet KN'!FH54-'Time Sheet KN'!FG54)*24</f>
        <v>0</v>
      </c>
      <c r="FH54" s="104">
        <f>VALUE('Time Sheet KN'!FJ54-'Time Sheet KN'!FI54)*24</f>
        <v>0</v>
      </c>
      <c r="FI54" s="104">
        <f>VALUE('Time Sheet KN'!FL54-'Time Sheet KN'!FK54)*24</f>
        <v>0</v>
      </c>
      <c r="FJ54" s="105">
        <f t="shared" si="144"/>
        <v>0</v>
      </c>
      <c r="FK54" s="5">
        <f t="shared" si="145"/>
        <v>0</v>
      </c>
      <c r="FL54" s="5"/>
      <c r="FM54" s="5">
        <f>LOOKUP(FM$6,'Daily Absent'!$O$6:$AX$6,'Daily Absent'!$O54:$AX54)</f>
        <v>0</v>
      </c>
      <c r="FN54" s="104">
        <f>VALUE('Time Sheet KN'!FO54-'Time Sheet KN'!FN54)*24</f>
        <v>0</v>
      </c>
      <c r="FO54" s="104">
        <f>VALUE('Time Sheet KN'!FQ54-'Time Sheet KN'!FP54)*24</f>
        <v>0</v>
      </c>
      <c r="FP54" s="104">
        <f>VALUE('Time Sheet KN'!FS54-'Time Sheet KN'!FR54)*24</f>
        <v>0</v>
      </c>
      <c r="FQ54" s="105">
        <f t="shared" si="146"/>
        <v>0</v>
      </c>
      <c r="FR54" s="5">
        <f t="shared" si="147"/>
        <v>0</v>
      </c>
      <c r="FS54" s="5"/>
      <c r="FT54" s="5">
        <f>LOOKUP(FT$6,'Daily Absent'!$O$6:$AX$6,'Daily Absent'!$O54:$AX54)</f>
        <v>0</v>
      </c>
      <c r="FU54" s="104">
        <f>VALUE('Time Sheet KN'!FV54-'Time Sheet KN'!FU54)*24</f>
        <v>0</v>
      </c>
      <c r="FV54" s="104">
        <f>VALUE('Time Sheet KN'!FX54-'Time Sheet KN'!FW54)*24</f>
        <v>0</v>
      </c>
      <c r="FW54" s="104">
        <f>VALUE('Time Sheet KN'!FZ54-'Time Sheet KN'!FY54)*24</f>
        <v>0</v>
      </c>
      <c r="FX54" s="105">
        <f t="shared" si="148"/>
        <v>0</v>
      </c>
      <c r="FY54" s="5">
        <f t="shared" si="149"/>
        <v>0</v>
      </c>
      <c r="FZ54" s="5"/>
      <c r="GA54" s="5">
        <f>LOOKUP(GA$6,'Daily Absent'!$O$6:$AX$6,'Daily Absent'!$O54:$AX54)</f>
        <v>0</v>
      </c>
      <c r="GB54" s="104">
        <f>VALUE('Time Sheet KN'!GC54-'Time Sheet KN'!GB54)*24</f>
        <v>0</v>
      </c>
      <c r="GC54" s="104">
        <f>VALUE('Time Sheet KN'!GE54-'Time Sheet KN'!GD54)*24</f>
        <v>0</v>
      </c>
      <c r="GD54" s="104">
        <f>VALUE('Time Sheet KN'!GG54-'Time Sheet KN'!GF54)*24</f>
        <v>0</v>
      </c>
      <c r="GE54" s="105">
        <f t="shared" si="150"/>
        <v>0</v>
      </c>
      <c r="GF54" s="5">
        <f t="shared" si="151"/>
        <v>0</v>
      </c>
      <c r="GG54" s="5"/>
      <c r="GH54" s="5">
        <f>LOOKUP(GH$6,'Daily Absent'!$O$6:$AX$6,'Daily Absent'!$O54:$AX54)</f>
        <v>0</v>
      </c>
      <c r="GI54" s="104">
        <f>VALUE('Time Sheet KN'!GJ54-'Time Sheet KN'!GI54)*24</f>
        <v>0</v>
      </c>
      <c r="GJ54" s="104">
        <f>VALUE('Time Sheet KN'!GL54-'Time Sheet KN'!GK54)*24</f>
        <v>0</v>
      </c>
      <c r="GK54" s="104">
        <f>VALUE('Time Sheet KN'!GN54-'Time Sheet KN'!GM54)*24</f>
        <v>0</v>
      </c>
      <c r="GL54" s="105">
        <f t="shared" si="152"/>
        <v>0</v>
      </c>
      <c r="GM54" s="5">
        <f t="shared" si="153"/>
        <v>0</v>
      </c>
      <c r="GN54" s="5"/>
      <c r="GO54" s="5">
        <f>LOOKUP(GO$6,'Daily Absent'!$O$6:$AX$6,'Daily Absent'!$O54:$AX54)</f>
        <v>0</v>
      </c>
      <c r="GP54" s="104">
        <f>VALUE('Time Sheet KN'!GQ54-'Time Sheet KN'!GP54)*24</f>
        <v>0</v>
      </c>
      <c r="GQ54" s="104">
        <f>VALUE('Time Sheet KN'!GS54-'Time Sheet KN'!GR54)*24</f>
        <v>0</v>
      </c>
      <c r="GR54" s="104">
        <f>VALUE('Time Sheet KN'!GU54-'Time Sheet KN'!GT54)*24</f>
        <v>0</v>
      </c>
      <c r="GS54" s="105">
        <f t="shared" si="154"/>
        <v>0</v>
      </c>
      <c r="GT54" s="5">
        <f t="shared" si="155"/>
        <v>0</v>
      </c>
      <c r="GU54" s="5"/>
      <c r="GV54" s="5">
        <f>LOOKUP(GV$6,'Daily Absent'!$O$6:$AX$6,'Daily Absent'!$O54:$AX54)</f>
        <v>0</v>
      </c>
      <c r="GW54" s="104">
        <f>VALUE('Time Sheet KN'!GX54-'Time Sheet KN'!GW54)*24</f>
        <v>0</v>
      </c>
      <c r="GX54" s="104">
        <f>VALUE('Time Sheet KN'!GZ54-'Time Sheet KN'!GY54)*24</f>
        <v>0</v>
      </c>
      <c r="GY54" s="104">
        <f>VALUE('Time Sheet KN'!HB54-'Time Sheet KN'!HA54)*24</f>
        <v>0</v>
      </c>
      <c r="GZ54" s="105">
        <f t="shared" si="156"/>
        <v>0</v>
      </c>
      <c r="HA54" s="5">
        <f t="shared" si="157"/>
        <v>0</v>
      </c>
      <c r="HB54" s="5"/>
      <c r="HC54" s="5">
        <f>LOOKUP(HC$6,'Daily Absent'!$O$6:$AX$6,'Daily Absent'!$O54:$AX54)</f>
        <v>0</v>
      </c>
      <c r="HD54" s="104">
        <f>VALUE('Time Sheet KN'!HE54-'Time Sheet KN'!HD54)*24</f>
        <v>0</v>
      </c>
      <c r="HE54" s="104">
        <f>VALUE('Time Sheet KN'!HG54-'Time Sheet KN'!HF54)*24</f>
        <v>0</v>
      </c>
      <c r="HF54" s="104">
        <f>VALUE('Time Sheet KN'!HI54-'Time Sheet KN'!HH54)*24</f>
        <v>0</v>
      </c>
      <c r="HG54" s="105">
        <f t="shared" si="158"/>
        <v>0</v>
      </c>
      <c r="HH54" s="5">
        <f t="shared" si="159"/>
        <v>0</v>
      </c>
      <c r="HI54" s="5"/>
      <c r="HJ54" s="5">
        <f>LOOKUP(HJ$6,'Daily Absent'!$O$6:$AX$6,'Daily Absent'!$O54:$AX54)</f>
        <v>0</v>
      </c>
      <c r="HK54" s="104">
        <f>VALUE('Time Sheet KN'!HL54-'Time Sheet KN'!HK54)*24</f>
        <v>0</v>
      </c>
      <c r="HL54" s="104">
        <f>VALUE('Time Sheet KN'!HN54-'Time Sheet KN'!HM54)*24</f>
        <v>0</v>
      </c>
      <c r="HM54" s="104">
        <f>VALUE('Time Sheet KN'!HP54-'Time Sheet KN'!HO54)*24</f>
        <v>0</v>
      </c>
      <c r="HN54" s="105">
        <f t="shared" si="160"/>
        <v>0</v>
      </c>
      <c r="HO54" s="5">
        <f t="shared" si="161"/>
        <v>0</v>
      </c>
      <c r="HP54" s="5"/>
      <c r="HQ54" s="5">
        <f>LOOKUP(HQ$6,'Daily Absent'!$O$6:$AX$6,'Daily Absent'!$O54:$AX54)</f>
        <v>0</v>
      </c>
      <c r="HR54" s="104">
        <f>VALUE('Time Sheet KN'!HS54-'Time Sheet KN'!HR54)*24</f>
        <v>0</v>
      </c>
      <c r="HS54" s="104">
        <f>VALUE('Time Sheet KN'!HU54-'Time Sheet KN'!HT54)*24</f>
        <v>0</v>
      </c>
      <c r="HT54" s="104">
        <f>VALUE('Time Sheet KN'!HW54-'Time Sheet KN'!HV54)*24</f>
        <v>0</v>
      </c>
      <c r="HU54" s="105">
        <f t="shared" si="162"/>
        <v>0</v>
      </c>
      <c r="HV54" s="5">
        <f t="shared" si="163"/>
        <v>0</v>
      </c>
      <c r="HW54" s="5"/>
      <c r="HX54" s="5">
        <f>LOOKUP(HX$6,'Daily Absent'!$O$6:$AX$6,'Daily Absent'!$O54:$AX54)</f>
        <v>0</v>
      </c>
      <c r="HY54" s="104">
        <f>VALUE('Time Sheet KN'!HZ54-'Time Sheet KN'!HY54)*24</f>
        <v>0</v>
      </c>
      <c r="HZ54" s="104">
        <f>VALUE('Time Sheet KN'!IB54-'Time Sheet KN'!IA54)*24</f>
        <v>0</v>
      </c>
      <c r="IA54" s="104">
        <f>VALUE('Time Sheet KN'!ID54-'Time Sheet KN'!IC54)*24</f>
        <v>0</v>
      </c>
      <c r="IB54" s="105">
        <f t="shared" si="164"/>
        <v>0</v>
      </c>
      <c r="IC54" s="5">
        <f t="shared" si="165"/>
        <v>0</v>
      </c>
      <c r="ID54" s="5"/>
      <c r="IE54" s="5">
        <f>LOOKUP(IE$6,'Daily Absent'!$O$6:$AX$6,'Daily Absent'!$O54:$AX54)</f>
        <v>0</v>
      </c>
      <c r="IF54" s="104">
        <f>VALUE('Time Sheet KN'!IG54-'Time Sheet KN'!IF54)*24</f>
        <v>0</v>
      </c>
      <c r="IG54" s="104">
        <f>VALUE('Time Sheet KN'!II54-'Time Sheet KN'!IH54)*24</f>
        <v>0</v>
      </c>
      <c r="IH54" s="104">
        <f>VALUE('Time Sheet KN'!IK54-'Time Sheet KN'!IJ54)*24</f>
        <v>0</v>
      </c>
      <c r="II54" s="105">
        <f t="shared" si="166"/>
        <v>0</v>
      </c>
      <c r="IJ54" s="5">
        <f t="shared" si="167"/>
        <v>0</v>
      </c>
      <c r="IK54" s="5"/>
      <c r="IL54" s="5">
        <f>LOOKUP(IL$6,'Daily Absent'!$O$6:$AX$6,'Daily Absent'!$O54:$AX54)</f>
        <v>0</v>
      </c>
      <c r="IM54" s="104">
        <f>VALUE('Time Sheet KN'!IN54-'Time Sheet KN'!IM54)*24</f>
        <v>0</v>
      </c>
      <c r="IN54" s="104">
        <f>VALUE('Time Sheet KN'!IP54-'Time Sheet KN'!IO54)*24</f>
        <v>0</v>
      </c>
      <c r="IO54" s="104">
        <f>VALUE('Time Sheet KN'!IR54-'Time Sheet KN'!IQ54)*24</f>
        <v>0</v>
      </c>
      <c r="IP54" s="105">
        <f t="shared" si="168"/>
        <v>0</v>
      </c>
      <c r="IQ54" s="5">
        <f t="shared" si="169"/>
        <v>0</v>
      </c>
      <c r="IR54" s="5"/>
      <c r="IS54" s="5">
        <f>LOOKUP(IS$6,'Daily Absent'!$O$6:$AX$6,'Daily Absent'!$O54:$AX54)</f>
        <v>0</v>
      </c>
      <c r="IT54" s="104">
        <f>VALUE('Time Sheet KN'!IU54-'Time Sheet KN'!IT54)*24</f>
        <v>0</v>
      </c>
      <c r="IU54" s="104">
        <f>VALUE('Time Sheet KN'!IW54-'Time Sheet KN'!IV54)*24</f>
        <v>0</v>
      </c>
      <c r="IV54" s="104">
        <f>VALUE('Time Sheet KN'!IY54-'Time Sheet KN'!IX54)*24</f>
        <v>0</v>
      </c>
      <c r="IW54" s="105">
        <f t="shared" si="170"/>
        <v>0</v>
      </c>
      <c r="IX54" s="5">
        <f t="shared" si="171"/>
        <v>0</v>
      </c>
      <c r="IY54" s="5"/>
      <c r="IZ54" s="5">
        <f>LOOKUP(IZ$6,'Daily Absent'!$O$6:$AX$6,'Daily Absent'!$O54:$AX54)</f>
        <v>0</v>
      </c>
      <c r="JA54" s="104">
        <f>VALUE('Time Sheet KN'!JB54-'Time Sheet KN'!JA54)*24</f>
        <v>0</v>
      </c>
      <c r="JB54" s="104">
        <f>VALUE('Time Sheet KN'!JD54-'Time Sheet KN'!JC54)*24</f>
        <v>0</v>
      </c>
      <c r="JC54" s="104">
        <f>VALUE('Time Sheet KN'!JF54-'Time Sheet KN'!JE54)*24</f>
        <v>0</v>
      </c>
      <c r="JD54" s="105">
        <f t="shared" si="172"/>
        <v>0</v>
      </c>
      <c r="JE54" s="5">
        <f t="shared" si="173"/>
        <v>0</v>
      </c>
      <c r="JF54" s="5"/>
    </row>
    <row r="55" spans="1:266" ht="20" customHeight="1">
      <c r="A55" s="54">
        <f>IF('Master MP Status'!A55&gt;0,'Master MP Status'!A55,"")</f>
        <v>47</v>
      </c>
      <c r="B55" s="5" t="str">
        <f>IF(ISTEXT('Master MP Status'!B55),'Master MP Status'!B55,"")</f>
        <v>DIRECT</v>
      </c>
      <c r="C55" s="153" t="str">
        <f>IF(OR(ISTEXT('Master MP Status'!C55),'Master MP Status'!C55&gt;0),'Master MP Status'!C55,"")</f>
        <v>B240076</v>
      </c>
      <c r="D55" s="154" t="str">
        <f>IF(OR(ISTEXT('Master MP Status'!D55),'Master MP Status'!D55&gt;0),'Master MP Status'!D55,"")</f>
        <v>B250076</v>
      </c>
      <c r="E55" s="5" t="str">
        <f>IF(ISTEXT('Master MP Status'!E55),'Master MP Status'!E55,"")</f>
        <v>ARIF HIDAYATULLOH</v>
      </c>
      <c r="F55" s="5" t="str">
        <f>IF(ISTEXT('Master MP Status'!F55),'Master MP Status'!F55,"")</f>
        <v/>
      </c>
      <c r="G55" s="5" t="str">
        <f>IF(ISTEXT('Master MP Status'!G55),'Master MP Status'!G55,"")</f>
        <v>Cilegon</v>
      </c>
      <c r="H55" s="5" t="str">
        <f>IF(ISTEXT('Master MP Status'!H55),'Master MP Status'!H55,"")</f>
        <v>MURSID</v>
      </c>
      <c r="I55" s="5" t="str">
        <f>IF(ISTEXT('Master MP Status'!I55),'Master MP Status'!I55,"")</f>
        <v>Fitter 2</v>
      </c>
      <c r="J55" s="5" t="str">
        <f>IF(ISTEXT('Master MP Status'!J55),'Master MP Status'!J55,"")</f>
        <v>Fitter 2</v>
      </c>
      <c r="K55" s="9">
        <f>IF(OR('Master MP Status'!K55=0,'Master MP Status'!K55=""),"",'Master MP Status'!K55)</f>
        <v>45768</v>
      </c>
      <c r="L55" s="9">
        <f>IF(OR('Master MP Status'!L55=0,'Master MP Status'!L55=""),"",'Master MP Status'!L55)</f>
        <v>45768</v>
      </c>
      <c r="M55" s="9" t="str">
        <f>IF(OR('Master MP Status'!M55=0,'Master MP Status'!M55=""),"",'Master MP Status'!M55)</f>
        <v/>
      </c>
      <c r="N55" s="5" t="str">
        <f>IF(ISTEXT('Master MP Status'!N55),'Master MP Status'!N55,"")</f>
        <v/>
      </c>
      <c r="O55" s="5">
        <f>LOOKUP(O$6,'Daily Absent'!$O$6:$AX$6,'Daily Absent'!$O55:$AX55)</f>
        <v>1</v>
      </c>
      <c r="P55" s="104">
        <f>VALUE('Time Sheet KN'!Q55-'Time Sheet KN'!P55)*24</f>
        <v>5</v>
      </c>
      <c r="Q55" s="104">
        <f>VALUE('Time Sheet KN'!S55-'Time Sheet KN'!R55)*24</f>
        <v>5.0000000000000009</v>
      </c>
      <c r="R55" s="104">
        <f>VALUE('Time Sheet KN'!U55-'Time Sheet KN'!T55)*24</f>
        <v>0</v>
      </c>
      <c r="S55" s="105">
        <f t="shared" si="102"/>
        <v>10</v>
      </c>
      <c r="T55" s="5">
        <f t="shared" si="103"/>
        <v>0</v>
      </c>
      <c r="U55" s="5"/>
      <c r="V55" s="5">
        <f>LOOKUP(V$6,'Daily Absent'!$O$6:$AX$6,'Daily Absent'!$O55:$AX55)</f>
        <v>1</v>
      </c>
      <c r="W55" s="104">
        <f>VALUE('Time Sheet KN'!X55-'Time Sheet KN'!W55)*24</f>
        <v>5</v>
      </c>
      <c r="X55" s="104">
        <f>VALUE('Time Sheet KN'!Z55-'Time Sheet KN'!Y55)*24</f>
        <v>5.0000000000000009</v>
      </c>
      <c r="Y55" s="104">
        <f>VALUE('Time Sheet KN'!AB55-'Time Sheet KN'!AA55)*24</f>
        <v>0</v>
      </c>
      <c r="Z55" s="105">
        <f t="shared" si="104"/>
        <v>10</v>
      </c>
      <c r="AA55" s="5">
        <f t="shared" si="105"/>
        <v>0</v>
      </c>
      <c r="AB55" s="5"/>
      <c r="AC55" s="5">
        <f>LOOKUP(AC$6,'Daily Absent'!$O$6:$AX$6,'Daily Absent'!$O55:$AX55)</f>
        <v>1</v>
      </c>
      <c r="AD55" s="104">
        <f>VALUE('Time Sheet KN'!AE55-'Time Sheet KN'!AD55)*24</f>
        <v>5</v>
      </c>
      <c r="AE55" s="104">
        <f>VALUE('Time Sheet KN'!AG55-'Time Sheet KN'!AF55)*24</f>
        <v>5.0000000000000009</v>
      </c>
      <c r="AF55" s="104">
        <f>VALUE('Time Sheet KN'!AI55-'Time Sheet KN'!AH55)*24</f>
        <v>0</v>
      </c>
      <c r="AG55" s="105">
        <f t="shared" si="106"/>
        <v>10</v>
      </c>
      <c r="AH55" s="5">
        <f t="shared" si="107"/>
        <v>0</v>
      </c>
      <c r="AI55" s="5"/>
      <c r="AJ55" s="5">
        <f>LOOKUP(AJ$6,'Daily Absent'!$O$6:$AX$6,'Daily Absent'!$O55:$AX55)</f>
        <v>1</v>
      </c>
      <c r="AK55" s="104">
        <f>VALUE('Time Sheet KN'!AL55-'Time Sheet KN'!AK55)*24</f>
        <v>5</v>
      </c>
      <c r="AL55" s="104">
        <f>VALUE('Time Sheet KN'!AN55-'Time Sheet KN'!AM55)*24</f>
        <v>5.0000000000000009</v>
      </c>
      <c r="AM55" s="104">
        <f>VALUE('Time Sheet KN'!AP55-'Time Sheet KN'!AO55)*24</f>
        <v>0</v>
      </c>
      <c r="AN55" s="105">
        <f t="shared" si="108"/>
        <v>10</v>
      </c>
      <c r="AO55" s="5">
        <f t="shared" si="109"/>
        <v>0</v>
      </c>
      <c r="AP55" s="5"/>
      <c r="AQ55" s="5">
        <f>LOOKUP(AQ$6,'Daily Absent'!$O$6:$AX$6,'Daily Absent'!$O55:$AX55)</f>
        <v>1</v>
      </c>
      <c r="AR55" s="104">
        <f>VALUE('Time Sheet KN'!AS55-'Time Sheet KN'!AR55)*24</f>
        <v>5</v>
      </c>
      <c r="AS55" s="104">
        <f>VALUE('Time Sheet KN'!AU55-'Time Sheet KN'!AT55)*24</f>
        <v>4.0000000000000018</v>
      </c>
      <c r="AT55" s="104">
        <f>VALUE('Time Sheet KN'!AW55-'Time Sheet KN'!AV55)*24</f>
        <v>0</v>
      </c>
      <c r="AU55" s="105">
        <f t="shared" si="110"/>
        <v>9</v>
      </c>
      <c r="AV55" s="5">
        <f t="shared" si="111"/>
        <v>1.7763568394002505E-15</v>
      </c>
      <c r="AW55" s="5"/>
      <c r="AX55" s="5">
        <f>LOOKUP(AX$6,'Daily Absent'!$O$6:$AX$6,'Daily Absent'!$O55:$AX55)</f>
        <v>1</v>
      </c>
      <c r="AY55" s="104">
        <f>VALUE('Time Sheet KN'!AZ55-'Time Sheet KN'!AY55)*24</f>
        <v>4</v>
      </c>
      <c r="AZ55" s="104">
        <f>VALUE('Time Sheet KN'!BB55-'Time Sheet KN'!BA55)*24</f>
        <v>3</v>
      </c>
      <c r="BA55" s="104">
        <f>VALUE('Time Sheet KN'!BD55-'Time Sheet KN'!BC55)*24</f>
        <v>0</v>
      </c>
      <c r="BB55" s="105">
        <f t="shared" si="112"/>
        <v>0</v>
      </c>
      <c r="BC55" s="5">
        <f t="shared" si="113"/>
        <v>7</v>
      </c>
      <c r="BD55" s="5"/>
      <c r="BE55" s="5">
        <f>LOOKUP(BE$6,'Daily Absent'!$O$6:$AX$6,'Daily Absent'!$O55:$AX55)</f>
        <v>1</v>
      </c>
      <c r="BF55" s="104">
        <f>VALUE('Time Sheet KN'!BG55-'Time Sheet KN'!BF55)*24</f>
        <v>5</v>
      </c>
      <c r="BG55" s="104">
        <f>VALUE('Time Sheet KN'!BI55-'Time Sheet KN'!BH55)*24</f>
        <v>5.0000000000000009</v>
      </c>
      <c r="BH55" s="104">
        <f>VALUE('Time Sheet KN'!BK55-'Time Sheet KN'!BJ55)*24</f>
        <v>0</v>
      </c>
      <c r="BI55" s="105">
        <f t="shared" si="114"/>
        <v>10</v>
      </c>
      <c r="BJ55" s="5">
        <f t="shared" si="115"/>
        <v>0</v>
      </c>
      <c r="BK55" s="5"/>
      <c r="BL55" s="5">
        <f>LOOKUP(BL$6,'Daily Absent'!$O$6:$AX$6,'Daily Absent'!$O55:$AX55)</f>
        <v>1</v>
      </c>
      <c r="BM55" s="104">
        <f>VALUE('Time Sheet KN'!BN55-'Time Sheet KN'!BM55)*24</f>
        <v>5</v>
      </c>
      <c r="BN55" s="104">
        <f>VALUE('Time Sheet KN'!BP55-'Time Sheet KN'!BO55)*24</f>
        <v>5.0000000000000009</v>
      </c>
      <c r="BO55" s="104">
        <f>VALUE('Time Sheet KN'!BR55-'Time Sheet KN'!BQ55)*24</f>
        <v>0</v>
      </c>
      <c r="BP55" s="105">
        <f t="shared" si="116"/>
        <v>10</v>
      </c>
      <c r="BQ55" s="5">
        <f t="shared" si="117"/>
        <v>0</v>
      </c>
      <c r="BR55" s="5"/>
      <c r="BS55" s="5">
        <f>LOOKUP(BS$6,'Daily Absent'!$O$6:$AX$6,'Daily Absent'!$O55:$AX55)</f>
        <v>1</v>
      </c>
      <c r="BT55" s="104">
        <f>VALUE('Time Sheet KN'!BU55-'Time Sheet KN'!BT55)*24</f>
        <v>5</v>
      </c>
      <c r="BU55" s="104">
        <f>VALUE('Time Sheet KN'!BW55-'Time Sheet KN'!BV55)*24</f>
        <v>5.0000000000000009</v>
      </c>
      <c r="BV55" s="104">
        <f>VALUE('Time Sheet KN'!BY55-'Time Sheet KN'!BX55)*24</f>
        <v>0</v>
      </c>
      <c r="BW55" s="105">
        <f t="shared" si="118"/>
        <v>10</v>
      </c>
      <c r="BX55" s="5">
        <f t="shared" si="119"/>
        <v>0</v>
      </c>
      <c r="BY55" s="5"/>
      <c r="BZ55" s="5">
        <f>LOOKUP(BZ$6,'Daily Absent'!$O$6:$AX$6,'Daily Absent'!$O55:$AX55)</f>
        <v>1</v>
      </c>
      <c r="CA55" s="104">
        <f>VALUE('Time Sheet KN'!CB55-'Time Sheet KN'!CA55)*24</f>
        <v>5</v>
      </c>
      <c r="CB55" s="104">
        <f>VALUE('Time Sheet KN'!CD55-'Time Sheet KN'!CC55)*24</f>
        <v>5.0000000000000009</v>
      </c>
      <c r="CC55" s="104">
        <f>VALUE('Time Sheet KN'!CF55-'Time Sheet KN'!CE55)*24</f>
        <v>0</v>
      </c>
      <c r="CD55" s="105">
        <f t="shared" si="120"/>
        <v>10</v>
      </c>
      <c r="CE55" s="5">
        <f t="shared" si="121"/>
        <v>0</v>
      </c>
      <c r="CF55" s="5"/>
      <c r="CG55" s="5">
        <f>LOOKUP(CG$6,'Daily Absent'!$O$6:$AX$6,'Daily Absent'!$O55:$AX55)</f>
        <v>1</v>
      </c>
      <c r="CH55" s="104">
        <f>VALUE('Time Sheet KN'!CI55-'Time Sheet KN'!CH55)*24</f>
        <v>5</v>
      </c>
      <c r="CI55" s="104">
        <f>VALUE('Time Sheet KN'!CK55-'Time Sheet KN'!CJ55)*24</f>
        <v>5.0000000000000009</v>
      </c>
      <c r="CJ55" s="104">
        <f>VALUE('Time Sheet KN'!CM55-'Time Sheet KN'!CL55)*24</f>
        <v>3</v>
      </c>
      <c r="CK55" s="105">
        <f t="shared" si="122"/>
        <v>10</v>
      </c>
      <c r="CL55" s="5">
        <f t="shared" si="123"/>
        <v>3</v>
      </c>
      <c r="CM55" s="5"/>
      <c r="CN55" s="5">
        <f>LOOKUP(CN$6,'Daily Absent'!$O$6:$AX$6,'Daily Absent'!$O55:$AX55)</f>
        <v>1</v>
      </c>
      <c r="CO55" s="104">
        <f>VALUE('Time Sheet KN'!CP55-'Time Sheet KN'!CO55)*24</f>
        <v>5</v>
      </c>
      <c r="CP55" s="104">
        <f>VALUE('Time Sheet KN'!CR55-'Time Sheet KN'!CQ55)*24</f>
        <v>4.0000000000000018</v>
      </c>
      <c r="CQ55" s="104">
        <f>VALUE('Time Sheet KN'!CT55-'Time Sheet KN'!CS55)*24</f>
        <v>0</v>
      </c>
      <c r="CR55" s="105">
        <f t="shared" si="124"/>
        <v>9</v>
      </c>
      <c r="CS55" s="5">
        <f t="shared" si="125"/>
        <v>1.7763568394002505E-15</v>
      </c>
      <c r="CT55" s="5"/>
      <c r="CU55" s="5">
        <f>LOOKUP(CU$6,'Daily Absent'!$O$6:$AX$6,'Daily Absent'!$O55:$AX55)</f>
        <v>1</v>
      </c>
      <c r="CV55" s="104">
        <f>VALUE('Time Sheet KN'!CW55-'Time Sheet KN'!CV55)*24</f>
        <v>4</v>
      </c>
      <c r="CW55" s="104">
        <f>VALUE('Time Sheet KN'!CY55-'Time Sheet KN'!CX55)*24</f>
        <v>3</v>
      </c>
      <c r="CX55" s="104">
        <f>VALUE('Time Sheet KN'!DA55-'Time Sheet KN'!CZ55)*24</f>
        <v>0</v>
      </c>
      <c r="CY55" s="105">
        <f t="shared" si="126"/>
        <v>0</v>
      </c>
      <c r="CZ55" s="5">
        <f t="shared" si="127"/>
        <v>7</v>
      </c>
      <c r="DA55" s="5"/>
      <c r="DB55" s="5">
        <f>LOOKUP(DB$6,'Daily Absent'!$O$6:$AX$6,'Daily Absent'!$O55:$AX55)</f>
        <v>1</v>
      </c>
      <c r="DC55" s="104">
        <f>VALUE('Time Sheet KN'!DD55-'Time Sheet KN'!DC55)*24</f>
        <v>5</v>
      </c>
      <c r="DD55" s="104">
        <f>VALUE('Time Sheet KN'!DF55-'Time Sheet KN'!DE55)*24</f>
        <v>5.0000000000000009</v>
      </c>
      <c r="DE55" s="104">
        <f>VALUE('Time Sheet KN'!DH55-'Time Sheet KN'!DG55)*24</f>
        <v>3</v>
      </c>
      <c r="DF55" s="105">
        <f t="shared" si="128"/>
        <v>10</v>
      </c>
      <c r="DG55" s="5">
        <f t="shared" si="129"/>
        <v>3</v>
      </c>
      <c r="DH55" s="5"/>
      <c r="DI55" s="5">
        <f>LOOKUP(DI$6,'Daily Absent'!$O$6:$AX$6,'Daily Absent'!$O55:$AX55)</f>
        <v>1</v>
      </c>
      <c r="DJ55" s="104">
        <f>VALUE('Time Sheet KN'!DK55-'Time Sheet KN'!DJ55)*24</f>
        <v>5</v>
      </c>
      <c r="DK55" s="104">
        <f>VALUE('Time Sheet KN'!DM55-'Time Sheet KN'!DL55)*24</f>
        <v>5.0000000000000009</v>
      </c>
      <c r="DL55" s="104">
        <f>VALUE('Time Sheet KN'!DO55-'Time Sheet KN'!DN55)*24</f>
        <v>0</v>
      </c>
      <c r="DM55" s="105">
        <f t="shared" si="130"/>
        <v>10</v>
      </c>
      <c r="DN55" s="5">
        <f t="shared" si="131"/>
        <v>0</v>
      </c>
      <c r="DO55" s="5"/>
      <c r="DP55" s="5">
        <f>LOOKUP(DP$6,'Daily Absent'!$O$6:$AX$6,'Daily Absent'!$O55:$AX55)</f>
        <v>1</v>
      </c>
      <c r="DQ55" s="104">
        <f>VALUE('Time Sheet KN'!DR55-'Time Sheet KN'!DQ55)*24</f>
        <v>5</v>
      </c>
      <c r="DR55" s="104">
        <f>VALUE('Time Sheet KN'!DT55-'Time Sheet KN'!DS55)*24</f>
        <v>5.0000000000000009</v>
      </c>
      <c r="DS55" s="104">
        <f>VALUE('Time Sheet KN'!DV55-'Time Sheet KN'!DU55)*24</f>
        <v>0</v>
      </c>
      <c r="DT55" s="105">
        <f t="shared" si="132"/>
        <v>10</v>
      </c>
      <c r="DU55" s="5">
        <f t="shared" si="133"/>
        <v>0</v>
      </c>
      <c r="DV55" s="5"/>
      <c r="DW55" s="5">
        <f>LOOKUP(DW$6,'Daily Absent'!$O$6:$AX$6,'Daily Absent'!$O55:$AX55)</f>
        <v>1</v>
      </c>
      <c r="DX55" s="104">
        <f>VALUE('Time Sheet KN'!DY55-'Time Sheet KN'!DX55)*24</f>
        <v>5</v>
      </c>
      <c r="DY55" s="104">
        <f>VALUE('Time Sheet KN'!EA55-'Time Sheet KN'!DZ55)*24</f>
        <v>5.0000000000000009</v>
      </c>
      <c r="DZ55" s="104">
        <f>VALUE('Time Sheet KN'!EC55-'Time Sheet KN'!EB55)*24</f>
        <v>0</v>
      </c>
      <c r="EA55" s="105">
        <f t="shared" si="134"/>
        <v>10</v>
      </c>
      <c r="EB55" s="5">
        <f t="shared" si="135"/>
        <v>0</v>
      </c>
      <c r="EC55" s="5"/>
      <c r="ED55" s="5">
        <f>LOOKUP(ED$6,'Daily Absent'!$O$6:$AX$6,'Daily Absent'!$O55:$AX55)</f>
        <v>1</v>
      </c>
      <c r="EE55" s="104">
        <f>VALUE('Time Sheet KN'!EF55-'Time Sheet KN'!EE55)*24</f>
        <v>5</v>
      </c>
      <c r="EF55" s="104">
        <f>VALUE('Time Sheet KN'!EH55-'Time Sheet KN'!EG55)*24</f>
        <v>5.0000000000000009</v>
      </c>
      <c r="EG55" s="104">
        <f>VALUE('Time Sheet KN'!EJ55-'Time Sheet KN'!EI55)*24</f>
        <v>3</v>
      </c>
      <c r="EH55" s="105">
        <f t="shared" si="136"/>
        <v>10</v>
      </c>
      <c r="EI55" s="5">
        <f t="shared" si="137"/>
        <v>3</v>
      </c>
      <c r="EJ55" s="5"/>
      <c r="EK55" s="5">
        <f>LOOKUP(EK$6,'Daily Absent'!$O$6:$AX$6,'Daily Absent'!$O55:$AX55)</f>
        <v>1</v>
      </c>
      <c r="EL55" s="104">
        <f>VALUE('Time Sheet KN'!EM55-'Time Sheet KN'!EL55)*24</f>
        <v>5</v>
      </c>
      <c r="EM55" s="104">
        <f>VALUE('Time Sheet KN'!EO55-'Time Sheet KN'!EN55)*24</f>
        <v>5.0000000000000009</v>
      </c>
      <c r="EN55" s="104">
        <f>VALUE('Time Sheet KN'!EQ55-'Time Sheet KN'!EP55)*24</f>
        <v>0</v>
      </c>
      <c r="EO55" s="105">
        <f t="shared" si="138"/>
        <v>9</v>
      </c>
      <c r="EP55" s="5">
        <f t="shared" si="139"/>
        <v>1</v>
      </c>
      <c r="EQ55" s="5"/>
      <c r="ER55" s="5">
        <f>LOOKUP(ER$6,'Daily Absent'!$O$6:$AX$6,'Daily Absent'!$O55:$AX55)</f>
        <v>0</v>
      </c>
      <c r="ES55" s="104">
        <f>VALUE('Time Sheet KN'!ET55-'Time Sheet KN'!ES55)*24</f>
        <v>0</v>
      </c>
      <c r="ET55" s="104">
        <f>VALUE('Time Sheet KN'!EV55-'Time Sheet KN'!EU55)*24</f>
        <v>0</v>
      </c>
      <c r="EU55" s="104">
        <f>VALUE('Time Sheet KN'!EX55-'Time Sheet KN'!EW55)*24</f>
        <v>0</v>
      </c>
      <c r="EV55" s="105">
        <f t="shared" si="140"/>
        <v>0</v>
      </c>
      <c r="EW55" s="5">
        <f t="shared" si="141"/>
        <v>0</v>
      </c>
      <c r="EX55" s="5"/>
      <c r="EY55" s="5">
        <f>LOOKUP(EY$6,'Daily Absent'!$O$6:$AX$6,'Daily Absent'!$O55:$AX55)</f>
        <v>1</v>
      </c>
      <c r="EZ55" s="104">
        <f>VALUE('Time Sheet KN'!FA55-'Time Sheet KN'!EZ55)*24</f>
        <v>5</v>
      </c>
      <c r="FA55" s="104">
        <f>VALUE('Time Sheet KN'!FC55-'Time Sheet KN'!FB55)*24</f>
        <v>5.0000000000000009</v>
      </c>
      <c r="FB55" s="104">
        <f>VALUE('Time Sheet KN'!FE55-'Time Sheet KN'!FD55)*24</f>
        <v>3</v>
      </c>
      <c r="FC55" s="105">
        <f t="shared" si="142"/>
        <v>10</v>
      </c>
      <c r="FD55" s="5">
        <f t="shared" si="143"/>
        <v>3</v>
      </c>
      <c r="FE55" s="5"/>
      <c r="FF55" s="5">
        <f>LOOKUP(FF$6,'Daily Absent'!$O$6:$AX$6,'Daily Absent'!$O55:$AX55)</f>
        <v>1</v>
      </c>
      <c r="FG55" s="104">
        <f>VALUE('Time Sheet KN'!FH55-'Time Sheet KN'!FG55)*24</f>
        <v>0</v>
      </c>
      <c r="FH55" s="104">
        <f>VALUE('Time Sheet KN'!FJ55-'Time Sheet KN'!FI55)*24</f>
        <v>0</v>
      </c>
      <c r="FI55" s="104">
        <f>VALUE('Time Sheet KN'!FL55-'Time Sheet KN'!FK55)*24</f>
        <v>0</v>
      </c>
      <c r="FJ55" s="105">
        <f t="shared" si="144"/>
        <v>0</v>
      </c>
      <c r="FK55" s="5">
        <f t="shared" si="145"/>
        <v>0</v>
      </c>
      <c r="FL55" s="5"/>
      <c r="FM55" s="5">
        <f>LOOKUP(FM$6,'Daily Absent'!$O$6:$AX$6,'Daily Absent'!$O55:$AX55)</f>
        <v>0</v>
      </c>
      <c r="FN55" s="104">
        <f>VALUE('Time Sheet KN'!FO55-'Time Sheet KN'!FN55)*24</f>
        <v>0</v>
      </c>
      <c r="FO55" s="104">
        <f>VALUE('Time Sheet KN'!FQ55-'Time Sheet KN'!FP55)*24</f>
        <v>0</v>
      </c>
      <c r="FP55" s="104">
        <f>VALUE('Time Sheet KN'!FS55-'Time Sheet KN'!FR55)*24</f>
        <v>0</v>
      </c>
      <c r="FQ55" s="105">
        <f t="shared" si="146"/>
        <v>0</v>
      </c>
      <c r="FR55" s="5">
        <f t="shared" si="147"/>
        <v>0</v>
      </c>
      <c r="FS55" s="5"/>
      <c r="FT55" s="5">
        <f>LOOKUP(FT$6,'Daily Absent'!$O$6:$AX$6,'Daily Absent'!$O55:$AX55)</f>
        <v>0</v>
      </c>
      <c r="FU55" s="104">
        <f>VALUE('Time Sheet KN'!FV55-'Time Sheet KN'!FU55)*24</f>
        <v>0</v>
      </c>
      <c r="FV55" s="104">
        <f>VALUE('Time Sheet KN'!FX55-'Time Sheet KN'!FW55)*24</f>
        <v>0</v>
      </c>
      <c r="FW55" s="104">
        <f>VALUE('Time Sheet KN'!FZ55-'Time Sheet KN'!FY55)*24</f>
        <v>0</v>
      </c>
      <c r="FX55" s="105">
        <f t="shared" si="148"/>
        <v>0</v>
      </c>
      <c r="FY55" s="5">
        <f t="shared" si="149"/>
        <v>0</v>
      </c>
      <c r="FZ55" s="5"/>
      <c r="GA55" s="5">
        <f>LOOKUP(GA$6,'Daily Absent'!$O$6:$AX$6,'Daily Absent'!$O55:$AX55)</f>
        <v>0</v>
      </c>
      <c r="GB55" s="104">
        <f>VALUE('Time Sheet KN'!GC55-'Time Sheet KN'!GB55)*24</f>
        <v>0</v>
      </c>
      <c r="GC55" s="104">
        <f>VALUE('Time Sheet KN'!GE55-'Time Sheet KN'!GD55)*24</f>
        <v>0</v>
      </c>
      <c r="GD55" s="104">
        <f>VALUE('Time Sheet KN'!GG55-'Time Sheet KN'!GF55)*24</f>
        <v>0</v>
      </c>
      <c r="GE55" s="105">
        <f t="shared" si="150"/>
        <v>0</v>
      </c>
      <c r="GF55" s="5">
        <f t="shared" si="151"/>
        <v>0</v>
      </c>
      <c r="GG55" s="5"/>
      <c r="GH55" s="5">
        <f>LOOKUP(GH$6,'Daily Absent'!$O$6:$AX$6,'Daily Absent'!$O55:$AX55)</f>
        <v>0</v>
      </c>
      <c r="GI55" s="104">
        <f>VALUE('Time Sheet KN'!GJ55-'Time Sheet KN'!GI55)*24</f>
        <v>0</v>
      </c>
      <c r="GJ55" s="104">
        <f>VALUE('Time Sheet KN'!GL55-'Time Sheet KN'!GK55)*24</f>
        <v>0</v>
      </c>
      <c r="GK55" s="104">
        <f>VALUE('Time Sheet KN'!GN55-'Time Sheet KN'!GM55)*24</f>
        <v>0</v>
      </c>
      <c r="GL55" s="105">
        <f t="shared" si="152"/>
        <v>0</v>
      </c>
      <c r="GM55" s="5">
        <f t="shared" si="153"/>
        <v>0</v>
      </c>
      <c r="GN55" s="5"/>
      <c r="GO55" s="5">
        <f>LOOKUP(GO$6,'Daily Absent'!$O$6:$AX$6,'Daily Absent'!$O55:$AX55)</f>
        <v>0</v>
      </c>
      <c r="GP55" s="104">
        <f>VALUE('Time Sheet KN'!GQ55-'Time Sheet KN'!GP55)*24</f>
        <v>0</v>
      </c>
      <c r="GQ55" s="104">
        <f>VALUE('Time Sheet KN'!GS55-'Time Sheet KN'!GR55)*24</f>
        <v>0</v>
      </c>
      <c r="GR55" s="104">
        <f>VALUE('Time Sheet KN'!GU55-'Time Sheet KN'!GT55)*24</f>
        <v>0</v>
      </c>
      <c r="GS55" s="105">
        <f t="shared" si="154"/>
        <v>0</v>
      </c>
      <c r="GT55" s="5">
        <f t="shared" si="155"/>
        <v>0</v>
      </c>
      <c r="GU55" s="5"/>
      <c r="GV55" s="5">
        <f>LOOKUP(GV$6,'Daily Absent'!$O$6:$AX$6,'Daily Absent'!$O55:$AX55)</f>
        <v>0</v>
      </c>
      <c r="GW55" s="104">
        <f>VALUE('Time Sheet KN'!GX55-'Time Sheet KN'!GW55)*24</f>
        <v>0</v>
      </c>
      <c r="GX55" s="104">
        <f>VALUE('Time Sheet KN'!GZ55-'Time Sheet KN'!GY55)*24</f>
        <v>0</v>
      </c>
      <c r="GY55" s="104">
        <f>VALUE('Time Sheet KN'!HB55-'Time Sheet KN'!HA55)*24</f>
        <v>0</v>
      </c>
      <c r="GZ55" s="105">
        <f t="shared" si="156"/>
        <v>0</v>
      </c>
      <c r="HA55" s="5">
        <f t="shared" si="157"/>
        <v>0</v>
      </c>
      <c r="HB55" s="5"/>
      <c r="HC55" s="5">
        <f>LOOKUP(HC$6,'Daily Absent'!$O$6:$AX$6,'Daily Absent'!$O55:$AX55)</f>
        <v>0</v>
      </c>
      <c r="HD55" s="104">
        <f>VALUE('Time Sheet KN'!HE55-'Time Sheet KN'!HD55)*24</f>
        <v>0</v>
      </c>
      <c r="HE55" s="104">
        <f>VALUE('Time Sheet KN'!HG55-'Time Sheet KN'!HF55)*24</f>
        <v>0</v>
      </c>
      <c r="HF55" s="104">
        <f>VALUE('Time Sheet KN'!HI55-'Time Sheet KN'!HH55)*24</f>
        <v>0</v>
      </c>
      <c r="HG55" s="105">
        <f t="shared" si="158"/>
        <v>0</v>
      </c>
      <c r="HH55" s="5">
        <f t="shared" si="159"/>
        <v>0</v>
      </c>
      <c r="HI55" s="5"/>
      <c r="HJ55" s="5">
        <f>LOOKUP(HJ$6,'Daily Absent'!$O$6:$AX$6,'Daily Absent'!$O55:$AX55)</f>
        <v>0</v>
      </c>
      <c r="HK55" s="104">
        <f>VALUE('Time Sheet KN'!HL55-'Time Sheet KN'!HK55)*24</f>
        <v>0</v>
      </c>
      <c r="HL55" s="104">
        <f>VALUE('Time Sheet KN'!HN55-'Time Sheet KN'!HM55)*24</f>
        <v>0</v>
      </c>
      <c r="HM55" s="104">
        <f>VALUE('Time Sheet KN'!HP55-'Time Sheet KN'!HO55)*24</f>
        <v>0</v>
      </c>
      <c r="HN55" s="105">
        <f t="shared" si="160"/>
        <v>0</v>
      </c>
      <c r="HO55" s="5">
        <f t="shared" si="161"/>
        <v>0</v>
      </c>
      <c r="HP55" s="5"/>
      <c r="HQ55" s="5">
        <f>LOOKUP(HQ$6,'Daily Absent'!$O$6:$AX$6,'Daily Absent'!$O55:$AX55)</f>
        <v>0</v>
      </c>
      <c r="HR55" s="104">
        <f>VALUE('Time Sheet KN'!HS55-'Time Sheet KN'!HR55)*24</f>
        <v>0</v>
      </c>
      <c r="HS55" s="104">
        <f>VALUE('Time Sheet KN'!HU55-'Time Sheet KN'!HT55)*24</f>
        <v>0</v>
      </c>
      <c r="HT55" s="104">
        <f>VALUE('Time Sheet KN'!HW55-'Time Sheet KN'!HV55)*24</f>
        <v>0</v>
      </c>
      <c r="HU55" s="105">
        <f t="shared" si="162"/>
        <v>0</v>
      </c>
      <c r="HV55" s="5">
        <f t="shared" si="163"/>
        <v>0</v>
      </c>
      <c r="HW55" s="5"/>
      <c r="HX55" s="5">
        <f>LOOKUP(HX$6,'Daily Absent'!$O$6:$AX$6,'Daily Absent'!$O55:$AX55)</f>
        <v>0</v>
      </c>
      <c r="HY55" s="104">
        <f>VALUE('Time Sheet KN'!HZ55-'Time Sheet KN'!HY55)*24</f>
        <v>0</v>
      </c>
      <c r="HZ55" s="104">
        <f>VALUE('Time Sheet KN'!IB55-'Time Sheet KN'!IA55)*24</f>
        <v>0</v>
      </c>
      <c r="IA55" s="104">
        <f>VALUE('Time Sheet KN'!ID55-'Time Sheet KN'!IC55)*24</f>
        <v>0</v>
      </c>
      <c r="IB55" s="105">
        <f t="shared" si="164"/>
        <v>0</v>
      </c>
      <c r="IC55" s="5">
        <f t="shared" si="165"/>
        <v>0</v>
      </c>
      <c r="ID55" s="5"/>
      <c r="IE55" s="5">
        <f>LOOKUP(IE$6,'Daily Absent'!$O$6:$AX$6,'Daily Absent'!$O55:$AX55)</f>
        <v>0</v>
      </c>
      <c r="IF55" s="104">
        <f>VALUE('Time Sheet KN'!IG55-'Time Sheet KN'!IF55)*24</f>
        <v>0</v>
      </c>
      <c r="IG55" s="104">
        <f>VALUE('Time Sheet KN'!II55-'Time Sheet KN'!IH55)*24</f>
        <v>0</v>
      </c>
      <c r="IH55" s="104">
        <f>VALUE('Time Sheet KN'!IK55-'Time Sheet KN'!IJ55)*24</f>
        <v>0</v>
      </c>
      <c r="II55" s="105">
        <f t="shared" si="166"/>
        <v>0</v>
      </c>
      <c r="IJ55" s="5">
        <f t="shared" si="167"/>
        <v>0</v>
      </c>
      <c r="IK55" s="5"/>
      <c r="IL55" s="5">
        <f>LOOKUP(IL$6,'Daily Absent'!$O$6:$AX$6,'Daily Absent'!$O55:$AX55)</f>
        <v>0</v>
      </c>
      <c r="IM55" s="104">
        <f>VALUE('Time Sheet KN'!IN55-'Time Sheet KN'!IM55)*24</f>
        <v>0</v>
      </c>
      <c r="IN55" s="104">
        <f>VALUE('Time Sheet KN'!IP55-'Time Sheet KN'!IO55)*24</f>
        <v>0</v>
      </c>
      <c r="IO55" s="104">
        <f>VALUE('Time Sheet KN'!IR55-'Time Sheet KN'!IQ55)*24</f>
        <v>0</v>
      </c>
      <c r="IP55" s="105">
        <f t="shared" si="168"/>
        <v>0</v>
      </c>
      <c r="IQ55" s="5">
        <f t="shared" si="169"/>
        <v>0</v>
      </c>
      <c r="IR55" s="5"/>
      <c r="IS55" s="5">
        <f>LOOKUP(IS$6,'Daily Absent'!$O$6:$AX$6,'Daily Absent'!$O55:$AX55)</f>
        <v>0</v>
      </c>
      <c r="IT55" s="104">
        <f>VALUE('Time Sheet KN'!IU55-'Time Sheet KN'!IT55)*24</f>
        <v>0</v>
      </c>
      <c r="IU55" s="104">
        <f>VALUE('Time Sheet KN'!IW55-'Time Sheet KN'!IV55)*24</f>
        <v>0</v>
      </c>
      <c r="IV55" s="104">
        <f>VALUE('Time Sheet KN'!IY55-'Time Sheet KN'!IX55)*24</f>
        <v>0</v>
      </c>
      <c r="IW55" s="105">
        <f t="shared" si="170"/>
        <v>0</v>
      </c>
      <c r="IX55" s="5">
        <f t="shared" si="171"/>
        <v>0</v>
      </c>
      <c r="IY55" s="5"/>
      <c r="IZ55" s="5">
        <f>LOOKUP(IZ$6,'Daily Absent'!$O$6:$AX$6,'Daily Absent'!$O55:$AX55)</f>
        <v>0</v>
      </c>
      <c r="JA55" s="104">
        <f>VALUE('Time Sheet KN'!JB55-'Time Sheet KN'!JA55)*24</f>
        <v>0</v>
      </c>
      <c r="JB55" s="104">
        <f>VALUE('Time Sheet KN'!JD55-'Time Sheet KN'!JC55)*24</f>
        <v>0</v>
      </c>
      <c r="JC55" s="104">
        <f>VALUE('Time Sheet KN'!JF55-'Time Sheet KN'!JE55)*24</f>
        <v>0</v>
      </c>
      <c r="JD55" s="105">
        <f t="shared" si="172"/>
        <v>0</v>
      </c>
      <c r="JE55" s="5">
        <f t="shared" si="173"/>
        <v>0</v>
      </c>
      <c r="JF55" s="5"/>
    </row>
    <row r="56" spans="1:266" ht="20" customHeight="1">
      <c r="A56" s="54">
        <f>IF('Master MP Status'!A56&gt;0,'Master MP Status'!A56,"")</f>
        <v>48</v>
      </c>
      <c r="B56" s="5" t="str">
        <f>IF(ISTEXT('Master MP Status'!B56),'Master MP Status'!B56,"")</f>
        <v>DIRECT</v>
      </c>
      <c r="C56" s="153" t="str">
        <f>IF(OR(ISTEXT('Master MP Status'!C56),'Master MP Status'!C56&gt;0),'Master MP Status'!C56,"")</f>
        <v>B240077</v>
      </c>
      <c r="D56" s="154" t="str">
        <f>IF(OR(ISTEXT('Master MP Status'!D56),'Master MP Status'!D56&gt;0),'Master MP Status'!D56,"")</f>
        <v>B250077</v>
      </c>
      <c r="E56" s="5" t="str">
        <f>IF(ISTEXT('Master MP Status'!E56),'Master MP Status'!E56,"")</f>
        <v>SABIHIS</v>
      </c>
      <c r="F56" s="5" t="str">
        <f>IF(ISTEXT('Master MP Status'!F56),'Master MP Status'!F56,"")</f>
        <v/>
      </c>
      <c r="G56" s="5" t="str">
        <f>IF(ISTEXT('Master MP Status'!G56),'Master MP Status'!G56,"")</f>
        <v>Cilegon</v>
      </c>
      <c r="H56" s="5" t="str">
        <f>IF(ISTEXT('Master MP Status'!H56),'Master MP Status'!H56,"")</f>
        <v>MURSID</v>
      </c>
      <c r="I56" s="5" t="str">
        <f>IF(ISTEXT('Master MP Status'!I56),'Master MP Status'!I56,"")</f>
        <v>Fitter 2</v>
      </c>
      <c r="J56" s="5" t="str">
        <f>IF(ISTEXT('Master MP Status'!J56),'Master MP Status'!J56,"")</f>
        <v>Fitter 2</v>
      </c>
      <c r="K56" s="9">
        <f>IF(OR('Master MP Status'!K56=0,'Master MP Status'!K56=""),"",'Master MP Status'!K56)</f>
        <v>45768</v>
      </c>
      <c r="L56" s="9">
        <f>IF(OR('Master MP Status'!L56=0,'Master MP Status'!L56=""),"",'Master MP Status'!L56)</f>
        <v>45768</v>
      </c>
      <c r="M56" s="9" t="str">
        <f>IF(OR('Master MP Status'!M56=0,'Master MP Status'!M56=""),"",'Master MP Status'!M56)</f>
        <v/>
      </c>
      <c r="N56" s="5" t="str">
        <f>IF(ISTEXT('Master MP Status'!N56),'Master MP Status'!N56,"")</f>
        <v/>
      </c>
      <c r="O56" s="5">
        <f>LOOKUP(O$6,'Daily Absent'!$O$6:$AX$6,'Daily Absent'!$O56:$AX56)</f>
        <v>1</v>
      </c>
      <c r="P56" s="104">
        <f>VALUE('Time Sheet KN'!Q56-'Time Sheet KN'!P56)*24</f>
        <v>5</v>
      </c>
      <c r="Q56" s="104">
        <f>VALUE('Time Sheet KN'!S56-'Time Sheet KN'!R56)*24</f>
        <v>5.0000000000000009</v>
      </c>
      <c r="R56" s="104">
        <f>VALUE('Time Sheet KN'!U56-'Time Sheet KN'!T56)*24</f>
        <v>0</v>
      </c>
      <c r="S56" s="105">
        <f t="shared" si="102"/>
        <v>10</v>
      </c>
      <c r="T56" s="5">
        <f t="shared" si="103"/>
        <v>0</v>
      </c>
      <c r="U56" s="5"/>
      <c r="V56" s="5">
        <f>LOOKUP(V$6,'Daily Absent'!$O$6:$AX$6,'Daily Absent'!$O56:$AX56)</f>
        <v>0</v>
      </c>
      <c r="W56" s="104">
        <f>VALUE('Time Sheet KN'!X56-'Time Sheet KN'!W56)*24</f>
        <v>0</v>
      </c>
      <c r="X56" s="104">
        <f>VALUE('Time Sheet KN'!Z56-'Time Sheet KN'!Y56)*24</f>
        <v>0</v>
      </c>
      <c r="Y56" s="104">
        <f>VALUE('Time Sheet KN'!AB56-'Time Sheet KN'!AA56)*24</f>
        <v>0</v>
      </c>
      <c r="Z56" s="105">
        <f t="shared" si="104"/>
        <v>0</v>
      </c>
      <c r="AA56" s="5">
        <f t="shared" si="105"/>
        <v>0</v>
      </c>
      <c r="AB56" s="5"/>
      <c r="AC56" s="5">
        <f>LOOKUP(AC$6,'Daily Absent'!$O$6:$AX$6,'Daily Absent'!$O56:$AX56)</f>
        <v>1</v>
      </c>
      <c r="AD56" s="104">
        <f>VALUE('Time Sheet KN'!AE56-'Time Sheet KN'!AD56)*24</f>
        <v>5</v>
      </c>
      <c r="AE56" s="104">
        <f>VALUE('Time Sheet KN'!AG56-'Time Sheet KN'!AF56)*24</f>
        <v>5.0000000000000009</v>
      </c>
      <c r="AF56" s="104">
        <f>VALUE('Time Sheet KN'!AI56-'Time Sheet KN'!AH56)*24</f>
        <v>0</v>
      </c>
      <c r="AG56" s="105">
        <f t="shared" si="106"/>
        <v>10</v>
      </c>
      <c r="AH56" s="5">
        <f t="shared" si="107"/>
        <v>0</v>
      </c>
      <c r="AI56" s="5"/>
      <c r="AJ56" s="5">
        <f>LOOKUP(AJ$6,'Daily Absent'!$O$6:$AX$6,'Daily Absent'!$O56:$AX56)</f>
        <v>1</v>
      </c>
      <c r="AK56" s="104">
        <f>VALUE('Time Sheet KN'!AL56-'Time Sheet KN'!AK56)*24</f>
        <v>5</v>
      </c>
      <c r="AL56" s="104">
        <f>VALUE('Time Sheet KN'!AN56-'Time Sheet KN'!AM56)*24</f>
        <v>5.0000000000000009</v>
      </c>
      <c r="AM56" s="104">
        <f>VALUE('Time Sheet KN'!AP56-'Time Sheet KN'!AO56)*24</f>
        <v>0</v>
      </c>
      <c r="AN56" s="105">
        <f t="shared" si="108"/>
        <v>10</v>
      </c>
      <c r="AO56" s="5">
        <f t="shared" si="109"/>
        <v>0</v>
      </c>
      <c r="AP56" s="5"/>
      <c r="AQ56" s="5">
        <f>LOOKUP(AQ$6,'Daily Absent'!$O$6:$AX$6,'Daily Absent'!$O56:$AX56)</f>
        <v>1</v>
      </c>
      <c r="AR56" s="104">
        <f>VALUE('Time Sheet KN'!AS56-'Time Sheet KN'!AR56)*24</f>
        <v>5</v>
      </c>
      <c r="AS56" s="104">
        <f>VALUE('Time Sheet KN'!AU56-'Time Sheet KN'!AT56)*24</f>
        <v>4.0000000000000018</v>
      </c>
      <c r="AT56" s="104">
        <f>VALUE('Time Sheet KN'!AW56-'Time Sheet KN'!AV56)*24</f>
        <v>0</v>
      </c>
      <c r="AU56" s="105">
        <f t="shared" si="110"/>
        <v>9</v>
      </c>
      <c r="AV56" s="5">
        <f t="shared" si="111"/>
        <v>1.7763568394002505E-15</v>
      </c>
      <c r="AW56" s="5"/>
      <c r="AX56" s="5">
        <f>LOOKUP(AX$6,'Daily Absent'!$O$6:$AX$6,'Daily Absent'!$O56:$AX56)</f>
        <v>1</v>
      </c>
      <c r="AY56" s="104">
        <f>VALUE('Time Sheet KN'!AZ56-'Time Sheet KN'!AY56)*24</f>
        <v>4</v>
      </c>
      <c r="AZ56" s="104">
        <f>VALUE('Time Sheet KN'!BB56-'Time Sheet KN'!BA56)*24</f>
        <v>3</v>
      </c>
      <c r="BA56" s="104">
        <f>VALUE('Time Sheet KN'!BD56-'Time Sheet KN'!BC56)*24</f>
        <v>0</v>
      </c>
      <c r="BB56" s="105">
        <f t="shared" si="112"/>
        <v>0</v>
      </c>
      <c r="BC56" s="5">
        <f t="shared" si="113"/>
        <v>7</v>
      </c>
      <c r="BD56" s="5"/>
      <c r="BE56" s="5">
        <f>LOOKUP(BE$6,'Daily Absent'!$O$6:$AX$6,'Daily Absent'!$O56:$AX56)</f>
        <v>1</v>
      </c>
      <c r="BF56" s="104">
        <f>VALUE('Time Sheet KN'!BG56-'Time Sheet KN'!BF56)*24</f>
        <v>5</v>
      </c>
      <c r="BG56" s="104">
        <f>VALUE('Time Sheet KN'!BI56-'Time Sheet KN'!BH56)*24</f>
        <v>5.0000000000000009</v>
      </c>
      <c r="BH56" s="104">
        <f>VALUE('Time Sheet KN'!BK56-'Time Sheet KN'!BJ56)*24</f>
        <v>0</v>
      </c>
      <c r="BI56" s="105">
        <f t="shared" si="114"/>
        <v>10</v>
      </c>
      <c r="BJ56" s="5">
        <f t="shared" si="115"/>
        <v>0</v>
      </c>
      <c r="BK56" s="5"/>
      <c r="BL56" s="5">
        <f>LOOKUP(BL$6,'Daily Absent'!$O$6:$AX$6,'Daily Absent'!$O56:$AX56)</f>
        <v>1</v>
      </c>
      <c r="BM56" s="104">
        <f>VALUE('Time Sheet KN'!BN56-'Time Sheet KN'!BM56)*24</f>
        <v>5</v>
      </c>
      <c r="BN56" s="104">
        <f>VALUE('Time Sheet KN'!BP56-'Time Sheet KN'!BO56)*24</f>
        <v>5.0000000000000009</v>
      </c>
      <c r="BO56" s="104">
        <f>VALUE('Time Sheet KN'!BR56-'Time Sheet KN'!BQ56)*24</f>
        <v>0</v>
      </c>
      <c r="BP56" s="105">
        <f t="shared" si="116"/>
        <v>10</v>
      </c>
      <c r="BQ56" s="5">
        <f t="shared" si="117"/>
        <v>0</v>
      </c>
      <c r="BR56" s="5"/>
      <c r="BS56" s="5">
        <f>LOOKUP(BS$6,'Daily Absent'!$O$6:$AX$6,'Daily Absent'!$O56:$AX56)</f>
        <v>0</v>
      </c>
      <c r="BT56" s="104">
        <f>VALUE('Time Sheet KN'!BU56-'Time Sheet KN'!BT56)*24</f>
        <v>0</v>
      </c>
      <c r="BU56" s="104">
        <f>VALUE('Time Sheet KN'!BW56-'Time Sheet KN'!BV56)*24</f>
        <v>0</v>
      </c>
      <c r="BV56" s="104">
        <f>VALUE('Time Sheet KN'!BY56-'Time Sheet KN'!BX56)*24</f>
        <v>0</v>
      </c>
      <c r="BW56" s="105">
        <f t="shared" si="118"/>
        <v>0</v>
      </c>
      <c r="BX56" s="5">
        <f t="shared" si="119"/>
        <v>0</v>
      </c>
      <c r="BY56" s="5"/>
      <c r="BZ56" s="5">
        <f>LOOKUP(BZ$6,'Daily Absent'!$O$6:$AX$6,'Daily Absent'!$O56:$AX56)</f>
        <v>1</v>
      </c>
      <c r="CA56" s="104">
        <f>VALUE('Time Sheet KN'!CB56-'Time Sheet KN'!CA56)*24</f>
        <v>5</v>
      </c>
      <c r="CB56" s="104">
        <f>VALUE('Time Sheet KN'!CD56-'Time Sheet KN'!CC56)*24</f>
        <v>5.0000000000000009</v>
      </c>
      <c r="CC56" s="104">
        <f>VALUE('Time Sheet KN'!CF56-'Time Sheet KN'!CE56)*24</f>
        <v>0</v>
      </c>
      <c r="CD56" s="105">
        <f t="shared" si="120"/>
        <v>10</v>
      </c>
      <c r="CE56" s="5">
        <f t="shared" si="121"/>
        <v>0</v>
      </c>
      <c r="CF56" s="5"/>
      <c r="CG56" s="5">
        <f>LOOKUP(CG$6,'Daily Absent'!$O$6:$AX$6,'Daily Absent'!$O56:$AX56)</f>
        <v>1</v>
      </c>
      <c r="CH56" s="104">
        <f>VALUE('Time Sheet KN'!CI56-'Time Sheet KN'!CH56)*24</f>
        <v>5</v>
      </c>
      <c r="CI56" s="104">
        <f>VALUE('Time Sheet KN'!CK56-'Time Sheet KN'!CJ56)*24</f>
        <v>5.0000000000000009</v>
      </c>
      <c r="CJ56" s="104">
        <f>VALUE('Time Sheet KN'!CM56-'Time Sheet KN'!CL56)*24</f>
        <v>3</v>
      </c>
      <c r="CK56" s="105">
        <f t="shared" si="122"/>
        <v>10</v>
      </c>
      <c r="CL56" s="5">
        <f t="shared" si="123"/>
        <v>3</v>
      </c>
      <c r="CM56" s="5"/>
      <c r="CN56" s="5">
        <f>LOOKUP(CN$6,'Daily Absent'!$O$6:$AX$6,'Daily Absent'!$O56:$AX56)</f>
        <v>1</v>
      </c>
      <c r="CO56" s="104">
        <f>VALUE('Time Sheet KN'!CP56-'Time Sheet KN'!CO56)*24</f>
        <v>5</v>
      </c>
      <c r="CP56" s="104">
        <f>VALUE('Time Sheet KN'!CR56-'Time Sheet KN'!CQ56)*24</f>
        <v>4.0000000000000018</v>
      </c>
      <c r="CQ56" s="104">
        <f>VALUE('Time Sheet KN'!CT56-'Time Sheet KN'!CS56)*24</f>
        <v>0</v>
      </c>
      <c r="CR56" s="105">
        <f t="shared" si="124"/>
        <v>9</v>
      </c>
      <c r="CS56" s="5">
        <f t="shared" si="125"/>
        <v>1.7763568394002505E-15</v>
      </c>
      <c r="CT56" s="5"/>
      <c r="CU56" s="5">
        <f>LOOKUP(CU$6,'Daily Absent'!$O$6:$AX$6,'Daily Absent'!$O56:$AX56)</f>
        <v>1</v>
      </c>
      <c r="CV56" s="104">
        <f>VALUE('Time Sheet KN'!CW56-'Time Sheet KN'!CV56)*24</f>
        <v>4</v>
      </c>
      <c r="CW56" s="104">
        <f>VALUE('Time Sheet KN'!CY56-'Time Sheet KN'!CX56)*24</f>
        <v>3</v>
      </c>
      <c r="CX56" s="104">
        <f>VALUE('Time Sheet KN'!DA56-'Time Sheet KN'!CZ56)*24</f>
        <v>0</v>
      </c>
      <c r="CY56" s="105">
        <f t="shared" si="126"/>
        <v>0</v>
      </c>
      <c r="CZ56" s="5">
        <f t="shared" si="127"/>
        <v>7</v>
      </c>
      <c r="DA56" s="5"/>
      <c r="DB56" s="5">
        <f>LOOKUP(DB$6,'Daily Absent'!$O$6:$AX$6,'Daily Absent'!$O56:$AX56)</f>
        <v>1</v>
      </c>
      <c r="DC56" s="104">
        <f>VALUE('Time Sheet KN'!DD56-'Time Sheet KN'!DC56)*24</f>
        <v>5</v>
      </c>
      <c r="DD56" s="104">
        <f>VALUE('Time Sheet KN'!DF56-'Time Sheet KN'!DE56)*24</f>
        <v>0</v>
      </c>
      <c r="DE56" s="104">
        <f>VALUE('Time Sheet KN'!DH56-'Time Sheet KN'!DG56)*24</f>
        <v>0</v>
      </c>
      <c r="DF56" s="105">
        <f t="shared" si="128"/>
        <v>5</v>
      </c>
      <c r="DG56" s="5">
        <f t="shared" si="129"/>
        <v>0</v>
      </c>
      <c r="DH56" s="5"/>
      <c r="DI56" s="5">
        <f>LOOKUP(DI$6,'Daily Absent'!$O$6:$AX$6,'Daily Absent'!$O56:$AX56)</f>
        <v>0</v>
      </c>
      <c r="DJ56" s="104">
        <f>VALUE('Time Sheet KN'!DK56-'Time Sheet KN'!DJ56)*24</f>
        <v>0</v>
      </c>
      <c r="DK56" s="104">
        <f>VALUE('Time Sheet KN'!DM56-'Time Sheet KN'!DL56)*24</f>
        <v>0</v>
      </c>
      <c r="DL56" s="104">
        <f>VALUE('Time Sheet KN'!DO56-'Time Sheet KN'!DN56)*24</f>
        <v>0</v>
      </c>
      <c r="DM56" s="105">
        <f t="shared" si="130"/>
        <v>0</v>
      </c>
      <c r="DN56" s="5">
        <f t="shared" si="131"/>
        <v>0</v>
      </c>
      <c r="DO56" s="5"/>
      <c r="DP56" s="5">
        <f>LOOKUP(DP$6,'Daily Absent'!$O$6:$AX$6,'Daily Absent'!$O56:$AX56)</f>
        <v>1</v>
      </c>
      <c r="DQ56" s="104">
        <f>VALUE('Time Sheet KN'!DR56-'Time Sheet KN'!DQ56)*24</f>
        <v>5</v>
      </c>
      <c r="DR56" s="104">
        <f>VALUE('Time Sheet KN'!DT56-'Time Sheet KN'!DS56)*24</f>
        <v>5.0000000000000009</v>
      </c>
      <c r="DS56" s="104">
        <f>VALUE('Time Sheet KN'!DV56-'Time Sheet KN'!DU56)*24</f>
        <v>0</v>
      </c>
      <c r="DT56" s="105">
        <f t="shared" si="132"/>
        <v>10</v>
      </c>
      <c r="DU56" s="5">
        <f t="shared" si="133"/>
        <v>0</v>
      </c>
      <c r="DV56" s="5"/>
      <c r="DW56" s="5">
        <f>LOOKUP(DW$6,'Daily Absent'!$O$6:$AX$6,'Daily Absent'!$O56:$AX56)</f>
        <v>1</v>
      </c>
      <c r="DX56" s="104">
        <f>VALUE('Time Sheet KN'!DY56-'Time Sheet KN'!DX56)*24</f>
        <v>5</v>
      </c>
      <c r="DY56" s="104">
        <f>VALUE('Time Sheet KN'!EA56-'Time Sheet KN'!DZ56)*24</f>
        <v>5.0000000000000009</v>
      </c>
      <c r="DZ56" s="104">
        <f>VALUE('Time Sheet KN'!EC56-'Time Sheet KN'!EB56)*24</f>
        <v>0</v>
      </c>
      <c r="EA56" s="105">
        <f t="shared" si="134"/>
        <v>10</v>
      </c>
      <c r="EB56" s="5">
        <f t="shared" si="135"/>
        <v>0</v>
      </c>
      <c r="EC56" s="5"/>
      <c r="ED56" s="5">
        <f>LOOKUP(ED$6,'Daily Absent'!$O$6:$AX$6,'Daily Absent'!$O56:$AX56)</f>
        <v>1</v>
      </c>
      <c r="EE56" s="104">
        <f>VALUE('Time Sheet KN'!EF56-'Time Sheet KN'!EE56)*24</f>
        <v>5</v>
      </c>
      <c r="EF56" s="104">
        <f>VALUE('Time Sheet KN'!EH56-'Time Sheet KN'!EG56)*24</f>
        <v>5.0000000000000009</v>
      </c>
      <c r="EG56" s="104">
        <f>VALUE('Time Sheet KN'!EJ56-'Time Sheet KN'!EI56)*24</f>
        <v>3</v>
      </c>
      <c r="EH56" s="105">
        <f t="shared" si="136"/>
        <v>10</v>
      </c>
      <c r="EI56" s="5">
        <f t="shared" si="137"/>
        <v>3</v>
      </c>
      <c r="EJ56" s="5"/>
      <c r="EK56" s="5">
        <f>LOOKUP(EK$6,'Daily Absent'!$O$6:$AX$6,'Daily Absent'!$O56:$AX56)</f>
        <v>1</v>
      </c>
      <c r="EL56" s="104">
        <f>VALUE('Time Sheet KN'!EM56-'Time Sheet KN'!EL56)*24</f>
        <v>5</v>
      </c>
      <c r="EM56" s="104">
        <f>VALUE('Time Sheet KN'!EO56-'Time Sheet KN'!EN56)*24</f>
        <v>5.0000000000000009</v>
      </c>
      <c r="EN56" s="104">
        <f>VALUE('Time Sheet KN'!EQ56-'Time Sheet KN'!EP56)*24</f>
        <v>0</v>
      </c>
      <c r="EO56" s="105">
        <f t="shared" si="138"/>
        <v>9</v>
      </c>
      <c r="EP56" s="5">
        <f t="shared" si="139"/>
        <v>1</v>
      </c>
      <c r="EQ56" s="5"/>
      <c r="ER56" s="5">
        <f>LOOKUP(ER$6,'Daily Absent'!$O$6:$AX$6,'Daily Absent'!$O56:$AX56)</f>
        <v>0</v>
      </c>
      <c r="ES56" s="104">
        <f>VALUE('Time Sheet KN'!ET56-'Time Sheet KN'!ES56)*24</f>
        <v>0</v>
      </c>
      <c r="ET56" s="104">
        <f>VALUE('Time Sheet KN'!EV56-'Time Sheet KN'!EU56)*24</f>
        <v>0</v>
      </c>
      <c r="EU56" s="104">
        <f>VALUE('Time Sheet KN'!EX56-'Time Sheet KN'!EW56)*24</f>
        <v>0</v>
      </c>
      <c r="EV56" s="105">
        <f t="shared" si="140"/>
        <v>0</v>
      </c>
      <c r="EW56" s="5">
        <f t="shared" si="141"/>
        <v>0</v>
      </c>
      <c r="EX56" s="5"/>
      <c r="EY56" s="5">
        <f>LOOKUP(EY$6,'Daily Absent'!$O$6:$AX$6,'Daily Absent'!$O56:$AX56)</f>
        <v>1</v>
      </c>
      <c r="EZ56" s="104">
        <f>VALUE('Time Sheet KN'!FA56-'Time Sheet KN'!EZ56)*24</f>
        <v>5</v>
      </c>
      <c r="FA56" s="104">
        <f>VALUE('Time Sheet KN'!FC56-'Time Sheet KN'!FB56)*24</f>
        <v>5.0000000000000009</v>
      </c>
      <c r="FB56" s="104">
        <f>VALUE('Time Sheet KN'!FE56-'Time Sheet KN'!FD56)*24</f>
        <v>3</v>
      </c>
      <c r="FC56" s="105">
        <f t="shared" si="142"/>
        <v>10</v>
      </c>
      <c r="FD56" s="5">
        <f t="shared" si="143"/>
        <v>3</v>
      </c>
      <c r="FE56" s="5"/>
      <c r="FF56" s="5">
        <f>LOOKUP(FF$6,'Daily Absent'!$O$6:$AX$6,'Daily Absent'!$O56:$AX56)</f>
        <v>1</v>
      </c>
      <c r="FG56" s="104">
        <f>VALUE('Time Sheet KN'!FH56-'Time Sheet KN'!FG56)*24</f>
        <v>0</v>
      </c>
      <c r="FH56" s="104">
        <f>VALUE('Time Sheet KN'!FJ56-'Time Sheet KN'!FI56)*24</f>
        <v>0</v>
      </c>
      <c r="FI56" s="104">
        <f>VALUE('Time Sheet KN'!FL56-'Time Sheet KN'!FK56)*24</f>
        <v>0</v>
      </c>
      <c r="FJ56" s="105">
        <f t="shared" si="144"/>
        <v>0</v>
      </c>
      <c r="FK56" s="5">
        <f t="shared" si="145"/>
        <v>0</v>
      </c>
      <c r="FL56" s="5"/>
      <c r="FM56" s="5">
        <f>LOOKUP(FM$6,'Daily Absent'!$O$6:$AX$6,'Daily Absent'!$O56:$AX56)</f>
        <v>0</v>
      </c>
      <c r="FN56" s="104">
        <f>VALUE('Time Sheet KN'!FO56-'Time Sheet KN'!FN56)*24</f>
        <v>0</v>
      </c>
      <c r="FO56" s="104">
        <f>VALUE('Time Sheet KN'!FQ56-'Time Sheet KN'!FP56)*24</f>
        <v>0</v>
      </c>
      <c r="FP56" s="104">
        <f>VALUE('Time Sheet KN'!FS56-'Time Sheet KN'!FR56)*24</f>
        <v>0</v>
      </c>
      <c r="FQ56" s="105">
        <f t="shared" si="146"/>
        <v>0</v>
      </c>
      <c r="FR56" s="5">
        <f t="shared" si="147"/>
        <v>0</v>
      </c>
      <c r="FS56" s="5"/>
      <c r="FT56" s="5">
        <f>LOOKUP(FT$6,'Daily Absent'!$O$6:$AX$6,'Daily Absent'!$O56:$AX56)</f>
        <v>0</v>
      </c>
      <c r="FU56" s="104">
        <f>VALUE('Time Sheet KN'!FV56-'Time Sheet KN'!FU56)*24</f>
        <v>0</v>
      </c>
      <c r="FV56" s="104">
        <f>VALUE('Time Sheet KN'!FX56-'Time Sheet KN'!FW56)*24</f>
        <v>0</v>
      </c>
      <c r="FW56" s="104">
        <f>VALUE('Time Sheet KN'!FZ56-'Time Sheet KN'!FY56)*24</f>
        <v>0</v>
      </c>
      <c r="FX56" s="105">
        <f t="shared" si="148"/>
        <v>0</v>
      </c>
      <c r="FY56" s="5">
        <f t="shared" si="149"/>
        <v>0</v>
      </c>
      <c r="FZ56" s="5"/>
      <c r="GA56" s="5">
        <f>LOOKUP(GA$6,'Daily Absent'!$O$6:$AX$6,'Daily Absent'!$O56:$AX56)</f>
        <v>0</v>
      </c>
      <c r="GB56" s="104">
        <f>VALUE('Time Sheet KN'!GC56-'Time Sheet KN'!GB56)*24</f>
        <v>0</v>
      </c>
      <c r="GC56" s="104">
        <f>VALUE('Time Sheet KN'!GE56-'Time Sheet KN'!GD56)*24</f>
        <v>0</v>
      </c>
      <c r="GD56" s="104">
        <f>VALUE('Time Sheet KN'!GG56-'Time Sheet KN'!GF56)*24</f>
        <v>0</v>
      </c>
      <c r="GE56" s="105">
        <f t="shared" si="150"/>
        <v>0</v>
      </c>
      <c r="GF56" s="5">
        <f t="shared" si="151"/>
        <v>0</v>
      </c>
      <c r="GG56" s="5"/>
      <c r="GH56" s="5">
        <f>LOOKUP(GH$6,'Daily Absent'!$O$6:$AX$6,'Daily Absent'!$O56:$AX56)</f>
        <v>0</v>
      </c>
      <c r="GI56" s="104">
        <f>VALUE('Time Sheet KN'!GJ56-'Time Sheet KN'!GI56)*24</f>
        <v>0</v>
      </c>
      <c r="GJ56" s="104">
        <f>VALUE('Time Sheet KN'!GL56-'Time Sheet KN'!GK56)*24</f>
        <v>0</v>
      </c>
      <c r="GK56" s="104">
        <f>VALUE('Time Sheet KN'!GN56-'Time Sheet KN'!GM56)*24</f>
        <v>0</v>
      </c>
      <c r="GL56" s="105">
        <f t="shared" si="152"/>
        <v>0</v>
      </c>
      <c r="GM56" s="5">
        <f t="shared" si="153"/>
        <v>0</v>
      </c>
      <c r="GN56" s="5"/>
      <c r="GO56" s="5">
        <f>LOOKUP(GO$6,'Daily Absent'!$O$6:$AX$6,'Daily Absent'!$O56:$AX56)</f>
        <v>0</v>
      </c>
      <c r="GP56" s="104">
        <f>VALUE('Time Sheet KN'!GQ56-'Time Sheet KN'!GP56)*24</f>
        <v>0</v>
      </c>
      <c r="GQ56" s="104">
        <f>VALUE('Time Sheet KN'!GS56-'Time Sheet KN'!GR56)*24</f>
        <v>0</v>
      </c>
      <c r="GR56" s="104">
        <f>VALUE('Time Sheet KN'!GU56-'Time Sheet KN'!GT56)*24</f>
        <v>0</v>
      </c>
      <c r="GS56" s="105">
        <f t="shared" si="154"/>
        <v>0</v>
      </c>
      <c r="GT56" s="5">
        <f t="shared" si="155"/>
        <v>0</v>
      </c>
      <c r="GU56" s="5"/>
      <c r="GV56" s="5">
        <f>LOOKUP(GV$6,'Daily Absent'!$O$6:$AX$6,'Daily Absent'!$O56:$AX56)</f>
        <v>0</v>
      </c>
      <c r="GW56" s="104">
        <f>VALUE('Time Sheet KN'!GX56-'Time Sheet KN'!GW56)*24</f>
        <v>0</v>
      </c>
      <c r="GX56" s="104">
        <f>VALUE('Time Sheet KN'!GZ56-'Time Sheet KN'!GY56)*24</f>
        <v>0</v>
      </c>
      <c r="GY56" s="104">
        <f>VALUE('Time Sheet KN'!HB56-'Time Sheet KN'!HA56)*24</f>
        <v>0</v>
      </c>
      <c r="GZ56" s="105">
        <f t="shared" si="156"/>
        <v>0</v>
      </c>
      <c r="HA56" s="5">
        <f t="shared" si="157"/>
        <v>0</v>
      </c>
      <c r="HB56" s="5"/>
      <c r="HC56" s="5">
        <f>LOOKUP(HC$6,'Daily Absent'!$O$6:$AX$6,'Daily Absent'!$O56:$AX56)</f>
        <v>0</v>
      </c>
      <c r="HD56" s="104">
        <f>VALUE('Time Sheet KN'!HE56-'Time Sheet KN'!HD56)*24</f>
        <v>0</v>
      </c>
      <c r="HE56" s="104">
        <f>VALUE('Time Sheet KN'!HG56-'Time Sheet KN'!HF56)*24</f>
        <v>0</v>
      </c>
      <c r="HF56" s="104">
        <f>VALUE('Time Sheet KN'!HI56-'Time Sheet KN'!HH56)*24</f>
        <v>0</v>
      </c>
      <c r="HG56" s="105">
        <f t="shared" si="158"/>
        <v>0</v>
      </c>
      <c r="HH56" s="5">
        <f t="shared" si="159"/>
        <v>0</v>
      </c>
      <c r="HI56" s="5"/>
      <c r="HJ56" s="5">
        <f>LOOKUP(HJ$6,'Daily Absent'!$O$6:$AX$6,'Daily Absent'!$O56:$AX56)</f>
        <v>0</v>
      </c>
      <c r="HK56" s="104">
        <f>VALUE('Time Sheet KN'!HL56-'Time Sheet KN'!HK56)*24</f>
        <v>0</v>
      </c>
      <c r="HL56" s="104">
        <f>VALUE('Time Sheet KN'!HN56-'Time Sheet KN'!HM56)*24</f>
        <v>0</v>
      </c>
      <c r="HM56" s="104">
        <f>VALUE('Time Sheet KN'!HP56-'Time Sheet KN'!HO56)*24</f>
        <v>0</v>
      </c>
      <c r="HN56" s="105">
        <f t="shared" si="160"/>
        <v>0</v>
      </c>
      <c r="HO56" s="5">
        <f t="shared" si="161"/>
        <v>0</v>
      </c>
      <c r="HP56" s="5"/>
      <c r="HQ56" s="5">
        <f>LOOKUP(HQ$6,'Daily Absent'!$O$6:$AX$6,'Daily Absent'!$O56:$AX56)</f>
        <v>0</v>
      </c>
      <c r="HR56" s="104">
        <f>VALUE('Time Sheet KN'!HS56-'Time Sheet KN'!HR56)*24</f>
        <v>0</v>
      </c>
      <c r="HS56" s="104">
        <f>VALUE('Time Sheet KN'!HU56-'Time Sheet KN'!HT56)*24</f>
        <v>0</v>
      </c>
      <c r="HT56" s="104">
        <f>VALUE('Time Sheet KN'!HW56-'Time Sheet KN'!HV56)*24</f>
        <v>0</v>
      </c>
      <c r="HU56" s="105">
        <f t="shared" si="162"/>
        <v>0</v>
      </c>
      <c r="HV56" s="5">
        <f t="shared" si="163"/>
        <v>0</v>
      </c>
      <c r="HW56" s="5"/>
      <c r="HX56" s="5">
        <f>LOOKUP(HX$6,'Daily Absent'!$O$6:$AX$6,'Daily Absent'!$O56:$AX56)</f>
        <v>0</v>
      </c>
      <c r="HY56" s="104">
        <f>VALUE('Time Sheet KN'!HZ56-'Time Sheet KN'!HY56)*24</f>
        <v>0</v>
      </c>
      <c r="HZ56" s="104">
        <f>VALUE('Time Sheet KN'!IB56-'Time Sheet KN'!IA56)*24</f>
        <v>0</v>
      </c>
      <c r="IA56" s="104">
        <f>VALUE('Time Sheet KN'!ID56-'Time Sheet KN'!IC56)*24</f>
        <v>0</v>
      </c>
      <c r="IB56" s="105">
        <f t="shared" si="164"/>
        <v>0</v>
      </c>
      <c r="IC56" s="5">
        <f t="shared" si="165"/>
        <v>0</v>
      </c>
      <c r="ID56" s="5"/>
      <c r="IE56" s="5">
        <f>LOOKUP(IE$6,'Daily Absent'!$O$6:$AX$6,'Daily Absent'!$O56:$AX56)</f>
        <v>0</v>
      </c>
      <c r="IF56" s="104">
        <f>VALUE('Time Sheet KN'!IG56-'Time Sheet KN'!IF56)*24</f>
        <v>0</v>
      </c>
      <c r="IG56" s="104">
        <f>VALUE('Time Sheet KN'!II56-'Time Sheet KN'!IH56)*24</f>
        <v>0</v>
      </c>
      <c r="IH56" s="104">
        <f>VALUE('Time Sheet KN'!IK56-'Time Sheet KN'!IJ56)*24</f>
        <v>0</v>
      </c>
      <c r="II56" s="105">
        <f t="shared" si="166"/>
        <v>0</v>
      </c>
      <c r="IJ56" s="5">
        <f t="shared" si="167"/>
        <v>0</v>
      </c>
      <c r="IK56" s="5"/>
      <c r="IL56" s="5">
        <f>LOOKUP(IL$6,'Daily Absent'!$O$6:$AX$6,'Daily Absent'!$O56:$AX56)</f>
        <v>0</v>
      </c>
      <c r="IM56" s="104">
        <f>VALUE('Time Sheet KN'!IN56-'Time Sheet KN'!IM56)*24</f>
        <v>0</v>
      </c>
      <c r="IN56" s="104">
        <f>VALUE('Time Sheet KN'!IP56-'Time Sheet KN'!IO56)*24</f>
        <v>0</v>
      </c>
      <c r="IO56" s="104">
        <f>VALUE('Time Sheet KN'!IR56-'Time Sheet KN'!IQ56)*24</f>
        <v>0</v>
      </c>
      <c r="IP56" s="105">
        <f t="shared" si="168"/>
        <v>0</v>
      </c>
      <c r="IQ56" s="5">
        <f t="shared" si="169"/>
        <v>0</v>
      </c>
      <c r="IR56" s="5"/>
      <c r="IS56" s="5">
        <f>LOOKUP(IS$6,'Daily Absent'!$O$6:$AX$6,'Daily Absent'!$O56:$AX56)</f>
        <v>0</v>
      </c>
      <c r="IT56" s="104">
        <f>VALUE('Time Sheet KN'!IU56-'Time Sheet KN'!IT56)*24</f>
        <v>0</v>
      </c>
      <c r="IU56" s="104">
        <f>VALUE('Time Sheet KN'!IW56-'Time Sheet KN'!IV56)*24</f>
        <v>0</v>
      </c>
      <c r="IV56" s="104">
        <f>VALUE('Time Sheet KN'!IY56-'Time Sheet KN'!IX56)*24</f>
        <v>0</v>
      </c>
      <c r="IW56" s="105">
        <f t="shared" si="170"/>
        <v>0</v>
      </c>
      <c r="IX56" s="5">
        <f t="shared" si="171"/>
        <v>0</v>
      </c>
      <c r="IY56" s="5"/>
      <c r="IZ56" s="5">
        <f>LOOKUP(IZ$6,'Daily Absent'!$O$6:$AX$6,'Daily Absent'!$O56:$AX56)</f>
        <v>0</v>
      </c>
      <c r="JA56" s="104">
        <f>VALUE('Time Sheet KN'!JB56-'Time Sheet KN'!JA56)*24</f>
        <v>0</v>
      </c>
      <c r="JB56" s="104">
        <f>VALUE('Time Sheet KN'!JD56-'Time Sheet KN'!JC56)*24</f>
        <v>0</v>
      </c>
      <c r="JC56" s="104">
        <f>VALUE('Time Sheet KN'!JF56-'Time Sheet KN'!JE56)*24</f>
        <v>0</v>
      </c>
      <c r="JD56" s="105">
        <f t="shared" si="172"/>
        <v>0</v>
      </c>
      <c r="JE56" s="5">
        <f t="shared" si="173"/>
        <v>0</v>
      </c>
      <c r="JF56" s="5"/>
    </row>
    <row r="57" spans="1:266" ht="20" customHeight="1">
      <c r="A57" s="54">
        <f>IF('Master MP Status'!A57&gt;0,'Master MP Status'!A57,"")</f>
        <v>49</v>
      </c>
      <c r="B57" s="5" t="str">
        <f>IF(ISTEXT('Master MP Status'!B57),'Master MP Status'!B57,"")</f>
        <v>DIRECT</v>
      </c>
      <c r="C57" s="153" t="str">
        <f>IF(OR(ISTEXT('Master MP Status'!C57),'Master MP Status'!C57&gt;0),'Master MP Status'!C57,"")</f>
        <v>B240078</v>
      </c>
      <c r="D57" s="154" t="str">
        <f>IF(OR(ISTEXT('Master MP Status'!D57),'Master MP Status'!D57&gt;0),'Master MP Status'!D57,"")</f>
        <v>B250078</v>
      </c>
      <c r="E57" s="5" t="str">
        <f>IF(ISTEXT('Master MP Status'!E57),'Master MP Status'!E57,"")</f>
        <v>SAEFUDIN</v>
      </c>
      <c r="F57" s="5" t="str">
        <f>IF(ISTEXT('Master MP Status'!F57),'Master MP Status'!F57,"")</f>
        <v/>
      </c>
      <c r="G57" s="5" t="str">
        <f>IF(ISTEXT('Master MP Status'!G57),'Master MP Status'!G57,"")</f>
        <v>Cilegon</v>
      </c>
      <c r="H57" s="5" t="str">
        <f>IF(ISTEXT('Master MP Status'!H57),'Master MP Status'!H57,"")</f>
        <v>MURSID</v>
      </c>
      <c r="I57" s="5" t="str">
        <f>IF(ISTEXT('Master MP Status'!I57),'Master MP Status'!I57,"")</f>
        <v>Scaffolder 2</v>
      </c>
      <c r="J57" s="5" t="str">
        <f>IF(ISTEXT('Master MP Status'!J57),'Master MP Status'!J57,"")</f>
        <v>Scaffolder 2</v>
      </c>
      <c r="K57" s="9">
        <f>IF(OR('Master MP Status'!K57=0,'Master MP Status'!K57=""),"",'Master MP Status'!K57)</f>
        <v>45768</v>
      </c>
      <c r="L57" s="9">
        <f>IF(OR('Master MP Status'!L57=0,'Master MP Status'!L57=""),"",'Master MP Status'!L57)</f>
        <v>45768</v>
      </c>
      <c r="M57" s="9" t="str">
        <f>IF(OR('Master MP Status'!M57=0,'Master MP Status'!M57=""),"",'Master MP Status'!M57)</f>
        <v/>
      </c>
      <c r="N57" s="5" t="str">
        <f>IF(ISTEXT('Master MP Status'!N57),'Master MP Status'!N57,"")</f>
        <v/>
      </c>
      <c r="O57" s="5">
        <f>LOOKUP(O$6,'Daily Absent'!$O$6:$AX$6,'Daily Absent'!$O57:$AX57)</f>
        <v>1</v>
      </c>
      <c r="P57" s="104">
        <f>VALUE('Time Sheet KN'!Q57-'Time Sheet KN'!P57)*24</f>
        <v>5</v>
      </c>
      <c r="Q57" s="104">
        <f>VALUE('Time Sheet KN'!S57-'Time Sheet KN'!R57)*24</f>
        <v>5.0000000000000009</v>
      </c>
      <c r="R57" s="104">
        <f>VALUE('Time Sheet KN'!U57-'Time Sheet KN'!T57)*24</f>
        <v>0</v>
      </c>
      <c r="S57" s="105">
        <f t="shared" si="102"/>
        <v>10</v>
      </c>
      <c r="T57" s="5">
        <f t="shared" si="103"/>
        <v>0</v>
      </c>
      <c r="U57" s="5"/>
      <c r="V57" s="5">
        <f>LOOKUP(V$6,'Daily Absent'!$O$6:$AX$6,'Daily Absent'!$O57:$AX57)</f>
        <v>1</v>
      </c>
      <c r="W57" s="104">
        <f>VALUE('Time Sheet KN'!X57-'Time Sheet KN'!W57)*24</f>
        <v>5</v>
      </c>
      <c r="X57" s="104">
        <f>VALUE('Time Sheet KN'!Z57-'Time Sheet KN'!Y57)*24</f>
        <v>5.0000000000000009</v>
      </c>
      <c r="Y57" s="104">
        <f>VALUE('Time Sheet KN'!AB57-'Time Sheet KN'!AA57)*24</f>
        <v>0</v>
      </c>
      <c r="Z57" s="105">
        <f t="shared" si="104"/>
        <v>10</v>
      </c>
      <c r="AA57" s="5">
        <f t="shared" si="105"/>
        <v>0</v>
      </c>
      <c r="AB57" s="5"/>
      <c r="AC57" s="5">
        <f>LOOKUP(AC$6,'Daily Absent'!$O$6:$AX$6,'Daily Absent'!$O57:$AX57)</f>
        <v>1</v>
      </c>
      <c r="AD57" s="104">
        <f>VALUE('Time Sheet KN'!AE57-'Time Sheet KN'!AD57)*24</f>
        <v>5</v>
      </c>
      <c r="AE57" s="104">
        <f>VALUE('Time Sheet KN'!AG57-'Time Sheet KN'!AF57)*24</f>
        <v>5.0000000000000009</v>
      </c>
      <c r="AF57" s="104">
        <f>VALUE('Time Sheet KN'!AI57-'Time Sheet KN'!AH57)*24</f>
        <v>0</v>
      </c>
      <c r="AG57" s="105">
        <f t="shared" si="106"/>
        <v>10</v>
      </c>
      <c r="AH57" s="5">
        <f t="shared" si="107"/>
        <v>0</v>
      </c>
      <c r="AI57" s="5"/>
      <c r="AJ57" s="5">
        <f>LOOKUP(AJ$6,'Daily Absent'!$O$6:$AX$6,'Daily Absent'!$O57:$AX57)</f>
        <v>1</v>
      </c>
      <c r="AK57" s="104">
        <f>VALUE('Time Sheet KN'!AL57-'Time Sheet KN'!AK57)*24</f>
        <v>5</v>
      </c>
      <c r="AL57" s="104">
        <f>VALUE('Time Sheet KN'!AN57-'Time Sheet KN'!AM57)*24</f>
        <v>5.0000000000000009</v>
      </c>
      <c r="AM57" s="104">
        <f>VALUE('Time Sheet KN'!AP57-'Time Sheet KN'!AO57)*24</f>
        <v>0</v>
      </c>
      <c r="AN57" s="105">
        <f t="shared" si="108"/>
        <v>10</v>
      </c>
      <c r="AO57" s="5">
        <f t="shared" si="109"/>
        <v>0</v>
      </c>
      <c r="AP57" s="5"/>
      <c r="AQ57" s="5">
        <f>LOOKUP(AQ$6,'Daily Absent'!$O$6:$AX$6,'Daily Absent'!$O57:$AX57)</f>
        <v>1</v>
      </c>
      <c r="AR57" s="104">
        <f>VALUE('Time Sheet KN'!AS57-'Time Sheet KN'!AR57)*24</f>
        <v>5</v>
      </c>
      <c r="AS57" s="104">
        <f>VALUE('Time Sheet KN'!AU57-'Time Sheet KN'!AT57)*24</f>
        <v>4.0000000000000018</v>
      </c>
      <c r="AT57" s="104">
        <f>VALUE('Time Sheet KN'!AW57-'Time Sheet KN'!AV57)*24</f>
        <v>0</v>
      </c>
      <c r="AU57" s="105">
        <f t="shared" si="110"/>
        <v>9</v>
      </c>
      <c r="AV57" s="5">
        <f t="shared" si="111"/>
        <v>1.7763568394002505E-15</v>
      </c>
      <c r="AW57" s="5"/>
      <c r="AX57" s="5">
        <f>LOOKUP(AX$6,'Daily Absent'!$O$6:$AX$6,'Daily Absent'!$O57:$AX57)</f>
        <v>1</v>
      </c>
      <c r="AY57" s="104">
        <f>VALUE('Time Sheet KN'!AZ57-'Time Sheet KN'!AY57)*24</f>
        <v>4</v>
      </c>
      <c r="AZ57" s="104">
        <f>VALUE('Time Sheet KN'!BB57-'Time Sheet KN'!BA57)*24</f>
        <v>3</v>
      </c>
      <c r="BA57" s="104">
        <f>VALUE('Time Sheet KN'!BD57-'Time Sheet KN'!BC57)*24</f>
        <v>0</v>
      </c>
      <c r="BB57" s="105">
        <f t="shared" si="112"/>
        <v>0</v>
      </c>
      <c r="BC57" s="5">
        <f t="shared" si="113"/>
        <v>7</v>
      </c>
      <c r="BD57" s="5"/>
      <c r="BE57" s="5">
        <f>LOOKUP(BE$6,'Daily Absent'!$O$6:$AX$6,'Daily Absent'!$O57:$AX57)</f>
        <v>1</v>
      </c>
      <c r="BF57" s="104">
        <f>VALUE('Time Sheet KN'!BG57-'Time Sheet KN'!BF57)*24</f>
        <v>5</v>
      </c>
      <c r="BG57" s="104">
        <f>VALUE('Time Sheet KN'!BI57-'Time Sheet KN'!BH57)*24</f>
        <v>5.0000000000000009</v>
      </c>
      <c r="BH57" s="104">
        <f>VALUE('Time Sheet KN'!BK57-'Time Sheet KN'!BJ57)*24</f>
        <v>0</v>
      </c>
      <c r="BI57" s="105">
        <f t="shared" si="114"/>
        <v>10</v>
      </c>
      <c r="BJ57" s="5">
        <f t="shared" si="115"/>
        <v>0</v>
      </c>
      <c r="BK57" s="5"/>
      <c r="BL57" s="5">
        <f>LOOKUP(BL$6,'Daily Absent'!$O$6:$AX$6,'Daily Absent'!$O57:$AX57)</f>
        <v>1</v>
      </c>
      <c r="BM57" s="104">
        <f>VALUE('Time Sheet KN'!BN57-'Time Sheet KN'!BM57)*24</f>
        <v>5</v>
      </c>
      <c r="BN57" s="104">
        <f>VALUE('Time Sheet KN'!BP57-'Time Sheet KN'!BO57)*24</f>
        <v>5.0000000000000009</v>
      </c>
      <c r="BO57" s="104">
        <f>VALUE('Time Sheet KN'!BR57-'Time Sheet KN'!BQ57)*24</f>
        <v>0</v>
      </c>
      <c r="BP57" s="105">
        <f t="shared" si="116"/>
        <v>10</v>
      </c>
      <c r="BQ57" s="5">
        <f t="shared" si="117"/>
        <v>0</v>
      </c>
      <c r="BR57" s="5"/>
      <c r="BS57" s="5">
        <f>LOOKUP(BS$6,'Daily Absent'!$O$6:$AX$6,'Daily Absent'!$O57:$AX57)</f>
        <v>1</v>
      </c>
      <c r="BT57" s="104">
        <f>VALUE('Time Sheet KN'!BU57-'Time Sheet KN'!BT57)*24</f>
        <v>5</v>
      </c>
      <c r="BU57" s="104">
        <f>VALUE('Time Sheet KN'!BW57-'Time Sheet KN'!BV57)*24</f>
        <v>5.0000000000000009</v>
      </c>
      <c r="BV57" s="104">
        <f>VALUE('Time Sheet KN'!BY57-'Time Sheet KN'!BX57)*24</f>
        <v>0</v>
      </c>
      <c r="BW57" s="105">
        <f t="shared" si="118"/>
        <v>10</v>
      </c>
      <c r="BX57" s="5">
        <f t="shared" si="119"/>
        <v>0</v>
      </c>
      <c r="BY57" s="5"/>
      <c r="BZ57" s="5">
        <f>LOOKUP(BZ$6,'Daily Absent'!$O$6:$AX$6,'Daily Absent'!$O57:$AX57)</f>
        <v>1</v>
      </c>
      <c r="CA57" s="104">
        <f>VALUE('Time Sheet KN'!CB57-'Time Sheet KN'!CA57)*24</f>
        <v>5</v>
      </c>
      <c r="CB57" s="104">
        <f>VALUE('Time Sheet KN'!CD57-'Time Sheet KN'!CC57)*24</f>
        <v>5.0000000000000009</v>
      </c>
      <c r="CC57" s="104">
        <f>VALUE('Time Sheet KN'!CF57-'Time Sheet KN'!CE57)*24</f>
        <v>0</v>
      </c>
      <c r="CD57" s="105">
        <f t="shared" si="120"/>
        <v>10</v>
      </c>
      <c r="CE57" s="5">
        <f t="shared" si="121"/>
        <v>0</v>
      </c>
      <c r="CF57" s="5"/>
      <c r="CG57" s="5">
        <f>LOOKUP(CG$6,'Daily Absent'!$O$6:$AX$6,'Daily Absent'!$O57:$AX57)</f>
        <v>1</v>
      </c>
      <c r="CH57" s="104">
        <f>VALUE('Time Sheet KN'!CI57-'Time Sheet KN'!CH57)*24</f>
        <v>5</v>
      </c>
      <c r="CI57" s="104">
        <f>VALUE('Time Sheet KN'!CK57-'Time Sheet KN'!CJ57)*24</f>
        <v>5.0000000000000009</v>
      </c>
      <c r="CJ57" s="104">
        <f>VALUE('Time Sheet KN'!CM57-'Time Sheet KN'!CL57)*24</f>
        <v>3</v>
      </c>
      <c r="CK57" s="105">
        <f t="shared" si="122"/>
        <v>10</v>
      </c>
      <c r="CL57" s="5">
        <f t="shared" si="123"/>
        <v>3</v>
      </c>
      <c r="CM57" s="5"/>
      <c r="CN57" s="5">
        <f>LOOKUP(CN$6,'Daily Absent'!$O$6:$AX$6,'Daily Absent'!$O57:$AX57)</f>
        <v>1</v>
      </c>
      <c r="CO57" s="104">
        <f>VALUE('Time Sheet KN'!CP57-'Time Sheet KN'!CO57)*24</f>
        <v>5</v>
      </c>
      <c r="CP57" s="104">
        <f>VALUE('Time Sheet KN'!CR57-'Time Sheet KN'!CQ57)*24</f>
        <v>4.0000000000000018</v>
      </c>
      <c r="CQ57" s="104">
        <f>VALUE('Time Sheet KN'!CT57-'Time Sheet KN'!CS57)*24</f>
        <v>0</v>
      </c>
      <c r="CR57" s="105">
        <f t="shared" si="124"/>
        <v>9</v>
      </c>
      <c r="CS57" s="5">
        <f t="shared" si="125"/>
        <v>1.7763568394002505E-15</v>
      </c>
      <c r="CT57" s="5"/>
      <c r="CU57" s="5">
        <f>LOOKUP(CU$6,'Daily Absent'!$O$6:$AX$6,'Daily Absent'!$O57:$AX57)</f>
        <v>1</v>
      </c>
      <c r="CV57" s="104">
        <f>VALUE('Time Sheet KN'!CW57-'Time Sheet KN'!CV57)*24</f>
        <v>4</v>
      </c>
      <c r="CW57" s="104">
        <f>VALUE('Time Sheet KN'!CY57-'Time Sheet KN'!CX57)*24</f>
        <v>3</v>
      </c>
      <c r="CX57" s="104">
        <f>VALUE('Time Sheet KN'!DA57-'Time Sheet KN'!CZ57)*24</f>
        <v>0</v>
      </c>
      <c r="CY57" s="105">
        <f t="shared" si="126"/>
        <v>0</v>
      </c>
      <c r="CZ57" s="5">
        <f t="shared" si="127"/>
        <v>7</v>
      </c>
      <c r="DA57" s="5"/>
      <c r="DB57" s="5">
        <f>LOOKUP(DB$6,'Daily Absent'!$O$6:$AX$6,'Daily Absent'!$O57:$AX57)</f>
        <v>1</v>
      </c>
      <c r="DC57" s="104">
        <f>VALUE('Time Sheet KN'!DD57-'Time Sheet KN'!DC57)*24</f>
        <v>5</v>
      </c>
      <c r="DD57" s="104">
        <f>VALUE('Time Sheet KN'!DF57-'Time Sheet KN'!DE57)*24</f>
        <v>5.0000000000000009</v>
      </c>
      <c r="DE57" s="104">
        <f>VALUE('Time Sheet KN'!DH57-'Time Sheet KN'!DG57)*24</f>
        <v>3</v>
      </c>
      <c r="DF57" s="105">
        <f t="shared" si="128"/>
        <v>10</v>
      </c>
      <c r="DG57" s="5">
        <f t="shared" si="129"/>
        <v>3</v>
      </c>
      <c r="DH57" s="5"/>
      <c r="DI57" s="5">
        <f>LOOKUP(DI$6,'Daily Absent'!$O$6:$AX$6,'Daily Absent'!$O57:$AX57)</f>
        <v>1</v>
      </c>
      <c r="DJ57" s="104">
        <f>VALUE('Time Sheet KN'!DK57-'Time Sheet KN'!DJ57)*24</f>
        <v>5</v>
      </c>
      <c r="DK57" s="104">
        <f>VALUE('Time Sheet KN'!DM57-'Time Sheet KN'!DL57)*24</f>
        <v>5.0000000000000009</v>
      </c>
      <c r="DL57" s="104">
        <f>VALUE('Time Sheet KN'!DO57-'Time Sheet KN'!DN57)*24</f>
        <v>0</v>
      </c>
      <c r="DM57" s="105">
        <f t="shared" si="130"/>
        <v>10</v>
      </c>
      <c r="DN57" s="5">
        <f t="shared" si="131"/>
        <v>0</v>
      </c>
      <c r="DO57" s="5"/>
      <c r="DP57" s="5">
        <f>LOOKUP(DP$6,'Daily Absent'!$O$6:$AX$6,'Daily Absent'!$O57:$AX57)</f>
        <v>1</v>
      </c>
      <c r="DQ57" s="104">
        <f>VALUE('Time Sheet KN'!DR57-'Time Sheet KN'!DQ57)*24</f>
        <v>5</v>
      </c>
      <c r="DR57" s="104">
        <f>VALUE('Time Sheet KN'!DT57-'Time Sheet KN'!DS57)*24</f>
        <v>5.0000000000000009</v>
      </c>
      <c r="DS57" s="104">
        <f>VALUE('Time Sheet KN'!DV57-'Time Sheet KN'!DU57)*24</f>
        <v>0</v>
      </c>
      <c r="DT57" s="105">
        <f t="shared" si="132"/>
        <v>10</v>
      </c>
      <c r="DU57" s="5">
        <f t="shared" si="133"/>
        <v>0</v>
      </c>
      <c r="DV57" s="5"/>
      <c r="DW57" s="5">
        <f>LOOKUP(DW$6,'Daily Absent'!$O$6:$AX$6,'Daily Absent'!$O57:$AX57)</f>
        <v>1</v>
      </c>
      <c r="DX57" s="104">
        <f>VALUE('Time Sheet KN'!DY57-'Time Sheet KN'!DX57)*24</f>
        <v>5</v>
      </c>
      <c r="DY57" s="104">
        <f>VALUE('Time Sheet KN'!EA57-'Time Sheet KN'!DZ57)*24</f>
        <v>5.0000000000000009</v>
      </c>
      <c r="DZ57" s="104">
        <f>VALUE('Time Sheet KN'!EC57-'Time Sheet KN'!EB57)*24</f>
        <v>0</v>
      </c>
      <c r="EA57" s="105">
        <f t="shared" si="134"/>
        <v>10</v>
      </c>
      <c r="EB57" s="5">
        <f t="shared" si="135"/>
        <v>0</v>
      </c>
      <c r="EC57" s="5"/>
      <c r="ED57" s="5">
        <f>LOOKUP(ED$6,'Daily Absent'!$O$6:$AX$6,'Daily Absent'!$O57:$AX57)</f>
        <v>1</v>
      </c>
      <c r="EE57" s="104">
        <f>VALUE('Time Sheet KN'!EF57-'Time Sheet KN'!EE57)*24</f>
        <v>5</v>
      </c>
      <c r="EF57" s="104">
        <f>VALUE('Time Sheet KN'!EH57-'Time Sheet KN'!EG57)*24</f>
        <v>5.0000000000000009</v>
      </c>
      <c r="EG57" s="104">
        <f>VALUE('Time Sheet KN'!EJ57-'Time Sheet KN'!EI57)*24</f>
        <v>3</v>
      </c>
      <c r="EH57" s="105">
        <f t="shared" si="136"/>
        <v>10</v>
      </c>
      <c r="EI57" s="5">
        <f t="shared" si="137"/>
        <v>3</v>
      </c>
      <c r="EJ57" s="5"/>
      <c r="EK57" s="5">
        <f>LOOKUP(EK$6,'Daily Absent'!$O$6:$AX$6,'Daily Absent'!$O57:$AX57)</f>
        <v>1</v>
      </c>
      <c r="EL57" s="104">
        <f>VALUE('Time Sheet KN'!EM57-'Time Sheet KN'!EL57)*24</f>
        <v>5</v>
      </c>
      <c r="EM57" s="104">
        <f>VALUE('Time Sheet KN'!EO57-'Time Sheet KN'!EN57)*24</f>
        <v>5.0000000000000009</v>
      </c>
      <c r="EN57" s="104">
        <f>VALUE('Time Sheet KN'!EQ57-'Time Sheet KN'!EP57)*24</f>
        <v>0</v>
      </c>
      <c r="EO57" s="105">
        <f t="shared" si="138"/>
        <v>9</v>
      </c>
      <c r="EP57" s="5">
        <f t="shared" si="139"/>
        <v>1</v>
      </c>
      <c r="EQ57" s="5"/>
      <c r="ER57" s="5">
        <f>LOOKUP(ER$6,'Daily Absent'!$O$6:$AX$6,'Daily Absent'!$O57:$AX57)</f>
        <v>0</v>
      </c>
      <c r="ES57" s="104">
        <f>VALUE('Time Sheet KN'!ET57-'Time Sheet KN'!ES57)*24</f>
        <v>0</v>
      </c>
      <c r="ET57" s="104">
        <f>VALUE('Time Sheet KN'!EV57-'Time Sheet KN'!EU57)*24</f>
        <v>0</v>
      </c>
      <c r="EU57" s="104">
        <f>VALUE('Time Sheet KN'!EX57-'Time Sheet KN'!EW57)*24</f>
        <v>0</v>
      </c>
      <c r="EV57" s="105">
        <f t="shared" si="140"/>
        <v>0</v>
      </c>
      <c r="EW57" s="5">
        <f t="shared" si="141"/>
        <v>0</v>
      </c>
      <c r="EX57" s="5"/>
      <c r="EY57" s="5">
        <f>LOOKUP(EY$6,'Daily Absent'!$O$6:$AX$6,'Daily Absent'!$O57:$AX57)</f>
        <v>1</v>
      </c>
      <c r="EZ57" s="104">
        <f>VALUE('Time Sheet KN'!FA57-'Time Sheet KN'!EZ57)*24</f>
        <v>5</v>
      </c>
      <c r="FA57" s="104">
        <f>VALUE('Time Sheet KN'!FC57-'Time Sheet KN'!FB57)*24</f>
        <v>5.0000000000000009</v>
      </c>
      <c r="FB57" s="104">
        <f>VALUE('Time Sheet KN'!FE57-'Time Sheet KN'!FD57)*24</f>
        <v>3</v>
      </c>
      <c r="FC57" s="105">
        <f t="shared" si="142"/>
        <v>10</v>
      </c>
      <c r="FD57" s="5">
        <f t="shared" si="143"/>
        <v>3</v>
      </c>
      <c r="FE57" s="5"/>
      <c r="FF57" s="5">
        <f>LOOKUP(FF$6,'Daily Absent'!$O$6:$AX$6,'Daily Absent'!$O57:$AX57)</f>
        <v>1</v>
      </c>
      <c r="FG57" s="104">
        <f>VALUE('Time Sheet KN'!FH57-'Time Sheet KN'!FG57)*24</f>
        <v>0</v>
      </c>
      <c r="FH57" s="104">
        <f>VALUE('Time Sheet KN'!FJ57-'Time Sheet KN'!FI57)*24</f>
        <v>0</v>
      </c>
      <c r="FI57" s="104">
        <f>VALUE('Time Sheet KN'!FL57-'Time Sheet KN'!FK57)*24</f>
        <v>0</v>
      </c>
      <c r="FJ57" s="105">
        <f t="shared" si="144"/>
        <v>0</v>
      </c>
      <c r="FK57" s="5">
        <f t="shared" si="145"/>
        <v>0</v>
      </c>
      <c r="FL57" s="5"/>
      <c r="FM57" s="5">
        <f>LOOKUP(FM$6,'Daily Absent'!$O$6:$AX$6,'Daily Absent'!$O57:$AX57)</f>
        <v>0</v>
      </c>
      <c r="FN57" s="104">
        <f>VALUE('Time Sheet KN'!FO57-'Time Sheet KN'!FN57)*24</f>
        <v>0</v>
      </c>
      <c r="FO57" s="104">
        <f>VALUE('Time Sheet KN'!FQ57-'Time Sheet KN'!FP57)*24</f>
        <v>0</v>
      </c>
      <c r="FP57" s="104">
        <f>VALUE('Time Sheet KN'!FS57-'Time Sheet KN'!FR57)*24</f>
        <v>0</v>
      </c>
      <c r="FQ57" s="105">
        <f t="shared" si="146"/>
        <v>0</v>
      </c>
      <c r="FR57" s="5">
        <f t="shared" si="147"/>
        <v>0</v>
      </c>
      <c r="FS57" s="5"/>
      <c r="FT57" s="5">
        <f>LOOKUP(FT$6,'Daily Absent'!$O$6:$AX$6,'Daily Absent'!$O57:$AX57)</f>
        <v>0</v>
      </c>
      <c r="FU57" s="104">
        <f>VALUE('Time Sheet KN'!FV57-'Time Sheet KN'!FU57)*24</f>
        <v>0</v>
      </c>
      <c r="FV57" s="104">
        <f>VALUE('Time Sheet KN'!FX57-'Time Sheet KN'!FW57)*24</f>
        <v>0</v>
      </c>
      <c r="FW57" s="104">
        <f>VALUE('Time Sheet KN'!FZ57-'Time Sheet KN'!FY57)*24</f>
        <v>0</v>
      </c>
      <c r="FX57" s="105">
        <f t="shared" si="148"/>
        <v>0</v>
      </c>
      <c r="FY57" s="5">
        <f t="shared" si="149"/>
        <v>0</v>
      </c>
      <c r="FZ57" s="5"/>
      <c r="GA57" s="5">
        <f>LOOKUP(GA$6,'Daily Absent'!$O$6:$AX$6,'Daily Absent'!$O57:$AX57)</f>
        <v>0</v>
      </c>
      <c r="GB57" s="104">
        <f>VALUE('Time Sheet KN'!GC57-'Time Sheet KN'!GB57)*24</f>
        <v>0</v>
      </c>
      <c r="GC57" s="104">
        <f>VALUE('Time Sheet KN'!GE57-'Time Sheet KN'!GD57)*24</f>
        <v>0</v>
      </c>
      <c r="GD57" s="104">
        <f>VALUE('Time Sheet KN'!GG57-'Time Sheet KN'!GF57)*24</f>
        <v>0</v>
      </c>
      <c r="GE57" s="105">
        <f t="shared" si="150"/>
        <v>0</v>
      </c>
      <c r="GF57" s="5">
        <f t="shared" si="151"/>
        <v>0</v>
      </c>
      <c r="GG57" s="5"/>
      <c r="GH57" s="5">
        <f>LOOKUP(GH$6,'Daily Absent'!$O$6:$AX$6,'Daily Absent'!$O57:$AX57)</f>
        <v>0</v>
      </c>
      <c r="GI57" s="104">
        <f>VALUE('Time Sheet KN'!GJ57-'Time Sheet KN'!GI57)*24</f>
        <v>0</v>
      </c>
      <c r="GJ57" s="104">
        <f>VALUE('Time Sheet KN'!GL57-'Time Sheet KN'!GK57)*24</f>
        <v>0</v>
      </c>
      <c r="GK57" s="104">
        <f>VALUE('Time Sheet KN'!GN57-'Time Sheet KN'!GM57)*24</f>
        <v>0</v>
      </c>
      <c r="GL57" s="105">
        <f t="shared" si="152"/>
        <v>0</v>
      </c>
      <c r="GM57" s="5">
        <f t="shared" si="153"/>
        <v>0</v>
      </c>
      <c r="GN57" s="5"/>
      <c r="GO57" s="5">
        <f>LOOKUP(GO$6,'Daily Absent'!$O$6:$AX$6,'Daily Absent'!$O57:$AX57)</f>
        <v>0</v>
      </c>
      <c r="GP57" s="104">
        <f>VALUE('Time Sheet KN'!GQ57-'Time Sheet KN'!GP57)*24</f>
        <v>0</v>
      </c>
      <c r="GQ57" s="104">
        <f>VALUE('Time Sheet KN'!GS57-'Time Sheet KN'!GR57)*24</f>
        <v>0</v>
      </c>
      <c r="GR57" s="104">
        <f>VALUE('Time Sheet KN'!GU57-'Time Sheet KN'!GT57)*24</f>
        <v>0</v>
      </c>
      <c r="GS57" s="105">
        <f t="shared" si="154"/>
        <v>0</v>
      </c>
      <c r="GT57" s="5">
        <f t="shared" si="155"/>
        <v>0</v>
      </c>
      <c r="GU57" s="5"/>
      <c r="GV57" s="5">
        <f>LOOKUP(GV$6,'Daily Absent'!$O$6:$AX$6,'Daily Absent'!$O57:$AX57)</f>
        <v>0</v>
      </c>
      <c r="GW57" s="104">
        <f>VALUE('Time Sheet KN'!GX57-'Time Sheet KN'!GW57)*24</f>
        <v>0</v>
      </c>
      <c r="GX57" s="104">
        <f>VALUE('Time Sheet KN'!GZ57-'Time Sheet KN'!GY57)*24</f>
        <v>0</v>
      </c>
      <c r="GY57" s="104">
        <f>VALUE('Time Sheet KN'!HB57-'Time Sheet KN'!HA57)*24</f>
        <v>0</v>
      </c>
      <c r="GZ57" s="105">
        <f t="shared" si="156"/>
        <v>0</v>
      </c>
      <c r="HA57" s="5">
        <f t="shared" si="157"/>
        <v>0</v>
      </c>
      <c r="HB57" s="5"/>
      <c r="HC57" s="5">
        <f>LOOKUP(HC$6,'Daily Absent'!$O$6:$AX$6,'Daily Absent'!$O57:$AX57)</f>
        <v>0</v>
      </c>
      <c r="HD57" s="104">
        <f>VALUE('Time Sheet KN'!HE57-'Time Sheet KN'!HD57)*24</f>
        <v>0</v>
      </c>
      <c r="HE57" s="104">
        <f>VALUE('Time Sheet KN'!HG57-'Time Sheet KN'!HF57)*24</f>
        <v>0</v>
      </c>
      <c r="HF57" s="104">
        <f>VALUE('Time Sheet KN'!HI57-'Time Sheet KN'!HH57)*24</f>
        <v>0</v>
      </c>
      <c r="HG57" s="105">
        <f t="shared" si="158"/>
        <v>0</v>
      </c>
      <c r="HH57" s="5">
        <f t="shared" si="159"/>
        <v>0</v>
      </c>
      <c r="HI57" s="5"/>
      <c r="HJ57" s="5">
        <f>LOOKUP(HJ$6,'Daily Absent'!$O$6:$AX$6,'Daily Absent'!$O57:$AX57)</f>
        <v>0</v>
      </c>
      <c r="HK57" s="104">
        <f>VALUE('Time Sheet KN'!HL57-'Time Sheet KN'!HK57)*24</f>
        <v>0</v>
      </c>
      <c r="HL57" s="104">
        <f>VALUE('Time Sheet KN'!HN57-'Time Sheet KN'!HM57)*24</f>
        <v>0</v>
      </c>
      <c r="HM57" s="104">
        <f>VALUE('Time Sheet KN'!HP57-'Time Sheet KN'!HO57)*24</f>
        <v>0</v>
      </c>
      <c r="HN57" s="105">
        <f t="shared" si="160"/>
        <v>0</v>
      </c>
      <c r="HO57" s="5">
        <f t="shared" si="161"/>
        <v>0</v>
      </c>
      <c r="HP57" s="5"/>
      <c r="HQ57" s="5">
        <f>LOOKUP(HQ$6,'Daily Absent'!$O$6:$AX$6,'Daily Absent'!$O57:$AX57)</f>
        <v>0</v>
      </c>
      <c r="HR57" s="104">
        <f>VALUE('Time Sheet KN'!HS57-'Time Sheet KN'!HR57)*24</f>
        <v>0</v>
      </c>
      <c r="HS57" s="104">
        <f>VALUE('Time Sheet KN'!HU57-'Time Sheet KN'!HT57)*24</f>
        <v>0</v>
      </c>
      <c r="HT57" s="104">
        <f>VALUE('Time Sheet KN'!HW57-'Time Sheet KN'!HV57)*24</f>
        <v>0</v>
      </c>
      <c r="HU57" s="105">
        <f t="shared" si="162"/>
        <v>0</v>
      </c>
      <c r="HV57" s="5">
        <f t="shared" si="163"/>
        <v>0</v>
      </c>
      <c r="HW57" s="5"/>
      <c r="HX57" s="5">
        <f>LOOKUP(HX$6,'Daily Absent'!$O$6:$AX$6,'Daily Absent'!$O57:$AX57)</f>
        <v>0</v>
      </c>
      <c r="HY57" s="104">
        <f>VALUE('Time Sheet KN'!HZ57-'Time Sheet KN'!HY57)*24</f>
        <v>0</v>
      </c>
      <c r="HZ57" s="104">
        <f>VALUE('Time Sheet KN'!IB57-'Time Sheet KN'!IA57)*24</f>
        <v>0</v>
      </c>
      <c r="IA57" s="104">
        <f>VALUE('Time Sheet KN'!ID57-'Time Sheet KN'!IC57)*24</f>
        <v>0</v>
      </c>
      <c r="IB57" s="105">
        <f t="shared" si="164"/>
        <v>0</v>
      </c>
      <c r="IC57" s="5">
        <f t="shared" si="165"/>
        <v>0</v>
      </c>
      <c r="ID57" s="5"/>
      <c r="IE57" s="5">
        <f>LOOKUP(IE$6,'Daily Absent'!$O$6:$AX$6,'Daily Absent'!$O57:$AX57)</f>
        <v>0</v>
      </c>
      <c r="IF57" s="104">
        <f>VALUE('Time Sheet KN'!IG57-'Time Sheet KN'!IF57)*24</f>
        <v>0</v>
      </c>
      <c r="IG57" s="104">
        <f>VALUE('Time Sheet KN'!II57-'Time Sheet KN'!IH57)*24</f>
        <v>0</v>
      </c>
      <c r="IH57" s="104">
        <f>VALUE('Time Sheet KN'!IK57-'Time Sheet KN'!IJ57)*24</f>
        <v>0</v>
      </c>
      <c r="II57" s="105">
        <f t="shared" si="166"/>
        <v>0</v>
      </c>
      <c r="IJ57" s="5">
        <f t="shared" si="167"/>
        <v>0</v>
      </c>
      <c r="IK57" s="5"/>
      <c r="IL57" s="5">
        <f>LOOKUP(IL$6,'Daily Absent'!$O$6:$AX$6,'Daily Absent'!$O57:$AX57)</f>
        <v>0</v>
      </c>
      <c r="IM57" s="104">
        <f>VALUE('Time Sheet KN'!IN57-'Time Sheet KN'!IM57)*24</f>
        <v>0</v>
      </c>
      <c r="IN57" s="104">
        <f>VALUE('Time Sheet KN'!IP57-'Time Sheet KN'!IO57)*24</f>
        <v>0</v>
      </c>
      <c r="IO57" s="104">
        <f>VALUE('Time Sheet KN'!IR57-'Time Sheet KN'!IQ57)*24</f>
        <v>0</v>
      </c>
      <c r="IP57" s="105">
        <f t="shared" si="168"/>
        <v>0</v>
      </c>
      <c r="IQ57" s="5">
        <f t="shared" si="169"/>
        <v>0</v>
      </c>
      <c r="IR57" s="5"/>
      <c r="IS57" s="5">
        <f>LOOKUP(IS$6,'Daily Absent'!$O$6:$AX$6,'Daily Absent'!$O57:$AX57)</f>
        <v>0</v>
      </c>
      <c r="IT57" s="104">
        <f>VALUE('Time Sheet KN'!IU57-'Time Sheet KN'!IT57)*24</f>
        <v>0</v>
      </c>
      <c r="IU57" s="104">
        <f>VALUE('Time Sheet KN'!IW57-'Time Sheet KN'!IV57)*24</f>
        <v>0</v>
      </c>
      <c r="IV57" s="104">
        <f>VALUE('Time Sheet KN'!IY57-'Time Sheet KN'!IX57)*24</f>
        <v>0</v>
      </c>
      <c r="IW57" s="105">
        <f t="shared" si="170"/>
        <v>0</v>
      </c>
      <c r="IX57" s="5">
        <f t="shared" si="171"/>
        <v>0</v>
      </c>
      <c r="IY57" s="5"/>
      <c r="IZ57" s="5">
        <f>LOOKUP(IZ$6,'Daily Absent'!$O$6:$AX$6,'Daily Absent'!$O57:$AX57)</f>
        <v>0</v>
      </c>
      <c r="JA57" s="104">
        <f>VALUE('Time Sheet KN'!JB57-'Time Sheet KN'!JA57)*24</f>
        <v>0</v>
      </c>
      <c r="JB57" s="104">
        <f>VALUE('Time Sheet KN'!JD57-'Time Sheet KN'!JC57)*24</f>
        <v>0</v>
      </c>
      <c r="JC57" s="104">
        <f>VALUE('Time Sheet KN'!JF57-'Time Sheet KN'!JE57)*24</f>
        <v>0</v>
      </c>
      <c r="JD57" s="105">
        <f t="shared" si="172"/>
        <v>0</v>
      </c>
      <c r="JE57" s="5">
        <f t="shared" si="173"/>
        <v>0</v>
      </c>
      <c r="JF57" s="5"/>
    </row>
    <row r="58" spans="1:266" ht="20" customHeight="1">
      <c r="A58" s="54">
        <f>IF('Master MP Status'!A58&gt;0,'Master MP Status'!A58,"")</f>
        <v>50</v>
      </c>
      <c r="B58" s="5" t="str">
        <f>IF(ISTEXT('Master MP Status'!B58),'Master MP Status'!B58,"")</f>
        <v>DIRECT</v>
      </c>
      <c r="C58" s="153" t="str">
        <f>IF(OR(ISTEXT('Master MP Status'!C58),'Master MP Status'!C58&gt;0),'Master MP Status'!C58,"")</f>
        <v>B240079</v>
      </c>
      <c r="D58" s="154" t="str">
        <f>IF(OR(ISTEXT('Master MP Status'!D58),'Master MP Status'!D58&gt;0),'Master MP Status'!D58,"")</f>
        <v>B250079</v>
      </c>
      <c r="E58" s="5" t="str">
        <f>IF(ISTEXT('Master MP Status'!E58),'Master MP Status'!E58,"")</f>
        <v>AHMAD MAULANA YUSUF</v>
      </c>
      <c r="F58" s="5" t="str">
        <f>IF(ISTEXT('Master MP Status'!F58),'Master MP Status'!F58,"")</f>
        <v/>
      </c>
      <c r="G58" s="5" t="str">
        <f>IF(ISTEXT('Master MP Status'!G58),'Master MP Status'!G58,"")</f>
        <v>Cilegon</v>
      </c>
      <c r="H58" s="5" t="str">
        <f>IF(ISTEXT('Master MP Status'!H58),'Master MP Status'!H58,"")</f>
        <v>MURSID</v>
      </c>
      <c r="I58" s="5" t="str">
        <f>IF(ISTEXT('Master MP Status'!I58),'Master MP Status'!I58,"")</f>
        <v>Fitter 2</v>
      </c>
      <c r="J58" s="5" t="str">
        <f>IF(ISTEXT('Master MP Status'!J58),'Master MP Status'!J58,"")</f>
        <v>Fitter 2</v>
      </c>
      <c r="K58" s="9">
        <f>IF(OR('Master MP Status'!K58=0,'Master MP Status'!K58=""),"",'Master MP Status'!K58)</f>
        <v>45768</v>
      </c>
      <c r="L58" s="9">
        <f>IF(OR('Master MP Status'!L58=0,'Master MP Status'!L58=""),"",'Master MP Status'!L58)</f>
        <v>45768</v>
      </c>
      <c r="M58" s="9">
        <f>IF(OR('Master MP Status'!M58=0,'Master MP Status'!M58=""),"",'Master MP Status'!M58)</f>
        <v>45807</v>
      </c>
      <c r="N58" s="5" t="str">
        <f>IF(ISTEXT('Master MP Status'!N58),'Master MP Status'!N58,"")</f>
        <v>Resign</v>
      </c>
      <c r="O58" s="5">
        <f>LOOKUP(O$6,'Daily Absent'!$O$6:$AX$6,'Daily Absent'!$O58:$AX58)</f>
        <v>0</v>
      </c>
      <c r="P58" s="104">
        <f>VALUE('Time Sheet KN'!Q58-'Time Sheet KN'!P58)*24</f>
        <v>0</v>
      </c>
      <c r="Q58" s="104">
        <f>VALUE('Time Sheet KN'!S58-'Time Sheet KN'!R58)*24</f>
        <v>0</v>
      </c>
      <c r="R58" s="104">
        <f>VALUE('Time Sheet KN'!U58-'Time Sheet KN'!T58)*24</f>
        <v>0</v>
      </c>
      <c r="S58" s="105">
        <f t="shared" si="102"/>
        <v>0</v>
      </c>
      <c r="T58" s="5">
        <f t="shared" si="103"/>
        <v>0</v>
      </c>
      <c r="U58" s="5"/>
      <c r="V58" s="5">
        <f>LOOKUP(V$6,'Daily Absent'!$O$6:$AX$6,'Daily Absent'!$O58:$AX58)</f>
        <v>0</v>
      </c>
      <c r="W58" s="104">
        <f>VALUE('Time Sheet KN'!X58-'Time Sheet KN'!W58)*24</f>
        <v>0</v>
      </c>
      <c r="X58" s="104">
        <f>VALUE('Time Sheet KN'!Z58-'Time Sheet KN'!Y58)*24</f>
        <v>0</v>
      </c>
      <c r="Y58" s="104">
        <f>VALUE('Time Sheet KN'!AB58-'Time Sheet KN'!AA58)*24</f>
        <v>0</v>
      </c>
      <c r="Z58" s="105">
        <f t="shared" si="104"/>
        <v>0</v>
      </c>
      <c r="AA58" s="5">
        <f t="shared" si="105"/>
        <v>0</v>
      </c>
      <c r="AB58" s="5"/>
      <c r="AC58" s="5">
        <f>LOOKUP(AC$6,'Daily Absent'!$O$6:$AX$6,'Daily Absent'!$O58:$AX58)</f>
        <v>0</v>
      </c>
      <c r="AD58" s="104">
        <f>VALUE('Time Sheet KN'!AE58-'Time Sheet KN'!AD58)*24</f>
        <v>0</v>
      </c>
      <c r="AE58" s="104">
        <f>VALUE('Time Sheet KN'!AG58-'Time Sheet KN'!AF58)*24</f>
        <v>0</v>
      </c>
      <c r="AF58" s="104">
        <f>VALUE('Time Sheet KN'!AI58-'Time Sheet KN'!AH58)*24</f>
        <v>0</v>
      </c>
      <c r="AG58" s="105">
        <f t="shared" si="106"/>
        <v>0</v>
      </c>
      <c r="AH58" s="5">
        <f t="shared" si="107"/>
        <v>0</v>
      </c>
      <c r="AI58" s="5"/>
      <c r="AJ58" s="5">
        <f>LOOKUP(AJ$6,'Daily Absent'!$O$6:$AX$6,'Daily Absent'!$O58:$AX58)</f>
        <v>0</v>
      </c>
      <c r="AK58" s="104">
        <f>VALUE('Time Sheet KN'!AL58-'Time Sheet KN'!AK58)*24</f>
        <v>0</v>
      </c>
      <c r="AL58" s="104">
        <f>VALUE('Time Sheet KN'!AN58-'Time Sheet KN'!AM58)*24</f>
        <v>0</v>
      </c>
      <c r="AM58" s="104">
        <f>VALUE('Time Sheet KN'!AP58-'Time Sheet KN'!AO58)*24</f>
        <v>0</v>
      </c>
      <c r="AN58" s="105">
        <f t="shared" si="108"/>
        <v>0</v>
      </c>
      <c r="AO58" s="5">
        <f t="shared" si="109"/>
        <v>0</v>
      </c>
      <c r="AP58" s="5"/>
      <c r="AQ58" s="5">
        <f>LOOKUP(AQ$6,'Daily Absent'!$O$6:$AX$6,'Daily Absent'!$O58:$AX58)</f>
        <v>0</v>
      </c>
      <c r="AR58" s="104">
        <f>VALUE('Time Sheet KN'!AS58-'Time Sheet KN'!AR58)*24</f>
        <v>0</v>
      </c>
      <c r="AS58" s="104">
        <f>VALUE('Time Sheet KN'!AU58-'Time Sheet KN'!AT58)*24</f>
        <v>0</v>
      </c>
      <c r="AT58" s="104">
        <f>VALUE('Time Sheet KN'!AW58-'Time Sheet KN'!AV58)*24</f>
        <v>0</v>
      </c>
      <c r="AU58" s="105">
        <f t="shared" si="110"/>
        <v>0</v>
      </c>
      <c r="AV58" s="5">
        <f t="shared" si="111"/>
        <v>0</v>
      </c>
      <c r="AW58" s="5"/>
      <c r="AX58" s="5">
        <f>LOOKUP(AX$6,'Daily Absent'!$O$6:$AX$6,'Daily Absent'!$O58:$AX58)</f>
        <v>0</v>
      </c>
      <c r="AY58" s="104">
        <f>VALUE('Time Sheet KN'!AZ58-'Time Sheet KN'!AY58)*24</f>
        <v>0</v>
      </c>
      <c r="AZ58" s="104">
        <f>VALUE('Time Sheet KN'!BB58-'Time Sheet KN'!BA58)*24</f>
        <v>0</v>
      </c>
      <c r="BA58" s="104">
        <f>VALUE('Time Sheet KN'!BD58-'Time Sheet KN'!BC58)*24</f>
        <v>0</v>
      </c>
      <c r="BB58" s="105">
        <f t="shared" si="112"/>
        <v>0</v>
      </c>
      <c r="BC58" s="5">
        <f t="shared" si="113"/>
        <v>0</v>
      </c>
      <c r="BD58" s="5"/>
      <c r="BE58" s="5">
        <f>LOOKUP(BE$6,'Daily Absent'!$O$6:$AX$6,'Daily Absent'!$O58:$AX58)</f>
        <v>0</v>
      </c>
      <c r="BF58" s="104">
        <f>VALUE('Time Sheet KN'!BG58-'Time Sheet KN'!BF58)*24</f>
        <v>0</v>
      </c>
      <c r="BG58" s="104">
        <f>VALUE('Time Sheet KN'!BI58-'Time Sheet KN'!BH58)*24</f>
        <v>0</v>
      </c>
      <c r="BH58" s="104">
        <f>VALUE('Time Sheet KN'!BK58-'Time Sheet KN'!BJ58)*24</f>
        <v>0</v>
      </c>
      <c r="BI58" s="105">
        <f t="shared" si="114"/>
        <v>0</v>
      </c>
      <c r="BJ58" s="5">
        <f t="shared" si="115"/>
        <v>0</v>
      </c>
      <c r="BK58" s="5"/>
      <c r="BL58" s="5">
        <f>LOOKUP(BL$6,'Daily Absent'!$O$6:$AX$6,'Daily Absent'!$O58:$AX58)</f>
        <v>0</v>
      </c>
      <c r="BM58" s="104">
        <f>VALUE('Time Sheet KN'!BN58-'Time Sheet KN'!BM58)*24</f>
        <v>0</v>
      </c>
      <c r="BN58" s="104">
        <f>VALUE('Time Sheet KN'!BP58-'Time Sheet KN'!BO58)*24</f>
        <v>0</v>
      </c>
      <c r="BO58" s="104">
        <f>VALUE('Time Sheet KN'!BR58-'Time Sheet KN'!BQ58)*24</f>
        <v>0</v>
      </c>
      <c r="BP58" s="105">
        <f t="shared" si="116"/>
        <v>0</v>
      </c>
      <c r="BQ58" s="5">
        <f t="shared" si="117"/>
        <v>0</v>
      </c>
      <c r="BR58" s="5"/>
      <c r="BS58" s="5">
        <f>LOOKUP(BS$6,'Daily Absent'!$O$6:$AX$6,'Daily Absent'!$O58:$AX58)</f>
        <v>0</v>
      </c>
      <c r="BT58" s="104">
        <f>VALUE('Time Sheet KN'!BU58-'Time Sheet KN'!BT58)*24</f>
        <v>0</v>
      </c>
      <c r="BU58" s="104">
        <f>VALUE('Time Sheet KN'!BW58-'Time Sheet KN'!BV58)*24</f>
        <v>0</v>
      </c>
      <c r="BV58" s="104">
        <f>VALUE('Time Sheet KN'!BY58-'Time Sheet KN'!BX58)*24</f>
        <v>0</v>
      </c>
      <c r="BW58" s="105">
        <f t="shared" si="118"/>
        <v>0</v>
      </c>
      <c r="BX58" s="5">
        <f t="shared" si="119"/>
        <v>0</v>
      </c>
      <c r="BY58" s="5"/>
      <c r="BZ58" s="5">
        <f>LOOKUP(BZ$6,'Daily Absent'!$O$6:$AX$6,'Daily Absent'!$O58:$AX58)</f>
        <v>0</v>
      </c>
      <c r="CA58" s="104">
        <f>VALUE('Time Sheet KN'!CB58-'Time Sheet KN'!CA58)*24</f>
        <v>0</v>
      </c>
      <c r="CB58" s="104">
        <f>VALUE('Time Sheet KN'!CD58-'Time Sheet KN'!CC58)*24</f>
        <v>0</v>
      </c>
      <c r="CC58" s="104">
        <f>VALUE('Time Sheet KN'!CF58-'Time Sheet KN'!CE58)*24</f>
        <v>0</v>
      </c>
      <c r="CD58" s="105">
        <f t="shared" si="120"/>
        <v>0</v>
      </c>
      <c r="CE58" s="5">
        <f t="shared" si="121"/>
        <v>0</v>
      </c>
      <c r="CF58" s="5"/>
      <c r="CG58" s="5">
        <f>LOOKUP(CG$6,'Daily Absent'!$O$6:$AX$6,'Daily Absent'!$O58:$AX58)</f>
        <v>0</v>
      </c>
      <c r="CH58" s="104">
        <f>VALUE('Time Sheet KN'!CI58-'Time Sheet KN'!CH58)*24</f>
        <v>0</v>
      </c>
      <c r="CI58" s="104">
        <f>VALUE('Time Sheet KN'!CK58-'Time Sheet KN'!CJ58)*24</f>
        <v>0</v>
      </c>
      <c r="CJ58" s="104">
        <f>VALUE('Time Sheet KN'!CM58-'Time Sheet KN'!CL58)*24</f>
        <v>0</v>
      </c>
      <c r="CK58" s="105">
        <f t="shared" si="122"/>
        <v>0</v>
      </c>
      <c r="CL58" s="5">
        <f t="shared" si="123"/>
        <v>0</v>
      </c>
      <c r="CM58" s="5"/>
      <c r="CN58" s="5">
        <f>LOOKUP(CN$6,'Daily Absent'!$O$6:$AX$6,'Daily Absent'!$O58:$AX58)</f>
        <v>0</v>
      </c>
      <c r="CO58" s="104">
        <f>VALUE('Time Sheet KN'!CP58-'Time Sheet KN'!CO58)*24</f>
        <v>0</v>
      </c>
      <c r="CP58" s="104">
        <f>VALUE('Time Sheet KN'!CR58-'Time Sheet KN'!CQ58)*24</f>
        <v>0</v>
      </c>
      <c r="CQ58" s="104">
        <f>VALUE('Time Sheet KN'!CT58-'Time Sheet KN'!CS58)*24</f>
        <v>0</v>
      </c>
      <c r="CR58" s="105">
        <f t="shared" si="124"/>
        <v>0</v>
      </c>
      <c r="CS58" s="5">
        <f t="shared" si="125"/>
        <v>0</v>
      </c>
      <c r="CT58" s="5"/>
      <c r="CU58" s="5">
        <f>LOOKUP(CU$6,'Daily Absent'!$O$6:$AX$6,'Daily Absent'!$O58:$AX58)</f>
        <v>0</v>
      </c>
      <c r="CV58" s="104">
        <f>VALUE('Time Sheet KN'!CW58-'Time Sheet KN'!CV58)*24</f>
        <v>0</v>
      </c>
      <c r="CW58" s="104">
        <f>VALUE('Time Sheet KN'!CY58-'Time Sheet KN'!CX58)*24</f>
        <v>0</v>
      </c>
      <c r="CX58" s="104">
        <f>VALUE('Time Sheet KN'!DA58-'Time Sheet KN'!CZ58)*24</f>
        <v>0</v>
      </c>
      <c r="CY58" s="105">
        <f t="shared" si="126"/>
        <v>0</v>
      </c>
      <c r="CZ58" s="5">
        <f t="shared" si="127"/>
        <v>0</v>
      </c>
      <c r="DA58" s="5"/>
      <c r="DB58" s="5">
        <f>LOOKUP(DB$6,'Daily Absent'!$O$6:$AX$6,'Daily Absent'!$O58:$AX58)</f>
        <v>0</v>
      </c>
      <c r="DC58" s="104">
        <f>VALUE('Time Sheet KN'!DD58-'Time Sheet KN'!DC58)*24</f>
        <v>0</v>
      </c>
      <c r="DD58" s="104">
        <f>VALUE('Time Sheet KN'!DF58-'Time Sheet KN'!DE58)*24</f>
        <v>0</v>
      </c>
      <c r="DE58" s="104">
        <f>VALUE('Time Sheet KN'!DH58-'Time Sheet KN'!DG58)*24</f>
        <v>0</v>
      </c>
      <c r="DF58" s="105">
        <f t="shared" si="128"/>
        <v>0</v>
      </c>
      <c r="DG58" s="5">
        <f t="shared" si="129"/>
        <v>0</v>
      </c>
      <c r="DH58" s="5"/>
      <c r="DI58" s="5">
        <f>LOOKUP(DI$6,'Daily Absent'!$O$6:$AX$6,'Daily Absent'!$O58:$AX58)</f>
        <v>0</v>
      </c>
      <c r="DJ58" s="104">
        <f>VALUE('Time Sheet KN'!DK58-'Time Sheet KN'!DJ58)*24</f>
        <v>0</v>
      </c>
      <c r="DK58" s="104">
        <f>VALUE('Time Sheet KN'!DM58-'Time Sheet KN'!DL58)*24</f>
        <v>0</v>
      </c>
      <c r="DL58" s="104">
        <f>VALUE('Time Sheet KN'!DO58-'Time Sheet KN'!DN58)*24</f>
        <v>0</v>
      </c>
      <c r="DM58" s="105">
        <f t="shared" si="130"/>
        <v>0</v>
      </c>
      <c r="DN58" s="5">
        <f t="shared" si="131"/>
        <v>0</v>
      </c>
      <c r="DO58" s="5"/>
      <c r="DP58" s="5">
        <f>LOOKUP(DP$6,'Daily Absent'!$O$6:$AX$6,'Daily Absent'!$O58:$AX58)</f>
        <v>0</v>
      </c>
      <c r="DQ58" s="104">
        <f>VALUE('Time Sheet KN'!DR58-'Time Sheet KN'!DQ58)*24</f>
        <v>0</v>
      </c>
      <c r="DR58" s="104">
        <f>VALUE('Time Sheet KN'!DT58-'Time Sheet KN'!DS58)*24</f>
        <v>0</v>
      </c>
      <c r="DS58" s="104">
        <f>VALUE('Time Sheet KN'!DV58-'Time Sheet KN'!DU58)*24</f>
        <v>0</v>
      </c>
      <c r="DT58" s="105">
        <f t="shared" si="132"/>
        <v>0</v>
      </c>
      <c r="DU58" s="5">
        <f t="shared" si="133"/>
        <v>0</v>
      </c>
      <c r="DV58" s="5"/>
      <c r="DW58" s="5">
        <f>LOOKUP(DW$6,'Daily Absent'!$O$6:$AX$6,'Daily Absent'!$O58:$AX58)</f>
        <v>0</v>
      </c>
      <c r="DX58" s="104">
        <f>VALUE('Time Sheet KN'!DY58-'Time Sheet KN'!DX58)*24</f>
        <v>0</v>
      </c>
      <c r="DY58" s="104">
        <f>VALUE('Time Sheet KN'!EA58-'Time Sheet KN'!DZ58)*24</f>
        <v>0</v>
      </c>
      <c r="DZ58" s="104">
        <f>VALUE('Time Sheet KN'!EC58-'Time Sheet KN'!EB58)*24</f>
        <v>0</v>
      </c>
      <c r="EA58" s="105">
        <f t="shared" si="134"/>
        <v>0</v>
      </c>
      <c r="EB58" s="5">
        <f t="shared" si="135"/>
        <v>0</v>
      </c>
      <c r="EC58" s="5"/>
      <c r="ED58" s="5">
        <f>LOOKUP(ED$6,'Daily Absent'!$O$6:$AX$6,'Daily Absent'!$O58:$AX58)</f>
        <v>0</v>
      </c>
      <c r="EE58" s="104">
        <f>VALUE('Time Sheet KN'!EF58-'Time Sheet KN'!EE58)*24</f>
        <v>0</v>
      </c>
      <c r="EF58" s="104">
        <f>VALUE('Time Sheet KN'!EH58-'Time Sheet KN'!EG58)*24</f>
        <v>0</v>
      </c>
      <c r="EG58" s="104">
        <f>VALUE('Time Sheet KN'!EJ58-'Time Sheet KN'!EI58)*24</f>
        <v>0</v>
      </c>
      <c r="EH58" s="105">
        <f t="shared" si="136"/>
        <v>0</v>
      </c>
      <c r="EI58" s="5">
        <f t="shared" si="137"/>
        <v>0</v>
      </c>
      <c r="EJ58" s="5"/>
      <c r="EK58" s="5">
        <f>LOOKUP(EK$6,'Daily Absent'!$O$6:$AX$6,'Daily Absent'!$O58:$AX58)</f>
        <v>0</v>
      </c>
      <c r="EL58" s="104">
        <f>VALUE('Time Sheet KN'!EM58-'Time Sheet KN'!EL58)*24</f>
        <v>0</v>
      </c>
      <c r="EM58" s="104">
        <f>VALUE('Time Sheet KN'!EO58-'Time Sheet KN'!EN58)*24</f>
        <v>0</v>
      </c>
      <c r="EN58" s="104">
        <f>VALUE('Time Sheet KN'!EQ58-'Time Sheet KN'!EP58)*24</f>
        <v>0</v>
      </c>
      <c r="EO58" s="105">
        <f t="shared" si="138"/>
        <v>0</v>
      </c>
      <c r="EP58" s="5">
        <f t="shared" si="139"/>
        <v>0</v>
      </c>
      <c r="EQ58" s="5"/>
      <c r="ER58" s="5">
        <f>LOOKUP(ER$6,'Daily Absent'!$O$6:$AX$6,'Daily Absent'!$O58:$AX58)</f>
        <v>0</v>
      </c>
      <c r="ES58" s="104">
        <f>VALUE('Time Sheet KN'!ET58-'Time Sheet KN'!ES58)*24</f>
        <v>0</v>
      </c>
      <c r="ET58" s="104">
        <f>VALUE('Time Sheet KN'!EV58-'Time Sheet KN'!EU58)*24</f>
        <v>0</v>
      </c>
      <c r="EU58" s="104">
        <f>VALUE('Time Sheet KN'!EX58-'Time Sheet KN'!EW58)*24</f>
        <v>0</v>
      </c>
      <c r="EV58" s="105">
        <f t="shared" si="140"/>
        <v>0</v>
      </c>
      <c r="EW58" s="5">
        <f t="shared" si="141"/>
        <v>0</v>
      </c>
      <c r="EX58" s="5"/>
      <c r="EY58" s="5">
        <f>LOOKUP(EY$6,'Daily Absent'!$O$6:$AX$6,'Daily Absent'!$O58:$AX58)</f>
        <v>0</v>
      </c>
      <c r="EZ58" s="104">
        <f>VALUE('Time Sheet KN'!FA58-'Time Sheet KN'!EZ58)*24</f>
        <v>0</v>
      </c>
      <c r="FA58" s="104">
        <f>VALUE('Time Sheet KN'!FC58-'Time Sheet KN'!FB58)*24</f>
        <v>0</v>
      </c>
      <c r="FB58" s="104">
        <f>VALUE('Time Sheet KN'!FE58-'Time Sheet KN'!FD58)*24</f>
        <v>0</v>
      </c>
      <c r="FC58" s="105">
        <f t="shared" si="142"/>
        <v>0</v>
      </c>
      <c r="FD58" s="5">
        <f t="shared" si="143"/>
        <v>0</v>
      </c>
      <c r="FE58" s="5"/>
      <c r="FF58" s="5">
        <f>LOOKUP(FF$6,'Daily Absent'!$O$6:$AX$6,'Daily Absent'!$O58:$AX58)</f>
        <v>0</v>
      </c>
      <c r="FG58" s="104">
        <f>VALUE('Time Sheet KN'!FH58-'Time Sheet KN'!FG58)*24</f>
        <v>0</v>
      </c>
      <c r="FH58" s="104">
        <f>VALUE('Time Sheet KN'!FJ58-'Time Sheet KN'!FI58)*24</f>
        <v>0</v>
      </c>
      <c r="FI58" s="104">
        <f>VALUE('Time Sheet KN'!FL58-'Time Sheet KN'!FK58)*24</f>
        <v>0</v>
      </c>
      <c r="FJ58" s="105">
        <f t="shared" si="144"/>
        <v>0</v>
      </c>
      <c r="FK58" s="5">
        <f t="shared" si="145"/>
        <v>0</v>
      </c>
      <c r="FL58" s="5"/>
      <c r="FM58" s="5">
        <f>LOOKUP(FM$6,'Daily Absent'!$O$6:$AX$6,'Daily Absent'!$O58:$AX58)</f>
        <v>0</v>
      </c>
      <c r="FN58" s="104">
        <f>VALUE('Time Sheet KN'!FO58-'Time Sheet KN'!FN58)*24</f>
        <v>0</v>
      </c>
      <c r="FO58" s="104">
        <f>VALUE('Time Sheet KN'!FQ58-'Time Sheet KN'!FP58)*24</f>
        <v>0</v>
      </c>
      <c r="FP58" s="104">
        <f>VALUE('Time Sheet KN'!FS58-'Time Sheet KN'!FR58)*24</f>
        <v>0</v>
      </c>
      <c r="FQ58" s="105">
        <f t="shared" si="146"/>
        <v>0</v>
      </c>
      <c r="FR58" s="5">
        <f t="shared" si="147"/>
        <v>0</v>
      </c>
      <c r="FS58" s="5"/>
      <c r="FT58" s="5">
        <f>LOOKUP(FT$6,'Daily Absent'!$O$6:$AX$6,'Daily Absent'!$O58:$AX58)</f>
        <v>0</v>
      </c>
      <c r="FU58" s="104">
        <f>VALUE('Time Sheet KN'!FV58-'Time Sheet KN'!FU58)*24</f>
        <v>0</v>
      </c>
      <c r="FV58" s="104">
        <f>VALUE('Time Sheet KN'!FX58-'Time Sheet KN'!FW58)*24</f>
        <v>0</v>
      </c>
      <c r="FW58" s="104">
        <f>VALUE('Time Sheet KN'!FZ58-'Time Sheet KN'!FY58)*24</f>
        <v>0</v>
      </c>
      <c r="FX58" s="105">
        <f t="shared" si="148"/>
        <v>0</v>
      </c>
      <c r="FY58" s="5">
        <f t="shared" si="149"/>
        <v>0</v>
      </c>
      <c r="FZ58" s="5"/>
      <c r="GA58" s="5">
        <f>LOOKUP(GA$6,'Daily Absent'!$O$6:$AX$6,'Daily Absent'!$O58:$AX58)</f>
        <v>0</v>
      </c>
      <c r="GB58" s="104">
        <f>VALUE('Time Sheet KN'!GC58-'Time Sheet KN'!GB58)*24</f>
        <v>0</v>
      </c>
      <c r="GC58" s="104">
        <f>VALUE('Time Sheet KN'!GE58-'Time Sheet KN'!GD58)*24</f>
        <v>0</v>
      </c>
      <c r="GD58" s="104">
        <f>VALUE('Time Sheet KN'!GG58-'Time Sheet KN'!GF58)*24</f>
        <v>0</v>
      </c>
      <c r="GE58" s="105">
        <f t="shared" si="150"/>
        <v>0</v>
      </c>
      <c r="GF58" s="5">
        <f t="shared" si="151"/>
        <v>0</v>
      </c>
      <c r="GG58" s="5"/>
      <c r="GH58" s="5">
        <f>LOOKUP(GH$6,'Daily Absent'!$O$6:$AX$6,'Daily Absent'!$O58:$AX58)</f>
        <v>0</v>
      </c>
      <c r="GI58" s="104">
        <f>VALUE('Time Sheet KN'!GJ58-'Time Sheet KN'!GI58)*24</f>
        <v>0</v>
      </c>
      <c r="GJ58" s="104">
        <f>VALUE('Time Sheet KN'!GL58-'Time Sheet KN'!GK58)*24</f>
        <v>0</v>
      </c>
      <c r="GK58" s="104">
        <f>VALUE('Time Sheet KN'!GN58-'Time Sheet KN'!GM58)*24</f>
        <v>0</v>
      </c>
      <c r="GL58" s="105">
        <f t="shared" si="152"/>
        <v>0</v>
      </c>
      <c r="GM58" s="5">
        <f t="shared" si="153"/>
        <v>0</v>
      </c>
      <c r="GN58" s="5"/>
      <c r="GO58" s="5">
        <f>LOOKUP(GO$6,'Daily Absent'!$O$6:$AX$6,'Daily Absent'!$O58:$AX58)</f>
        <v>0</v>
      </c>
      <c r="GP58" s="104">
        <f>VALUE('Time Sheet KN'!GQ58-'Time Sheet KN'!GP58)*24</f>
        <v>0</v>
      </c>
      <c r="GQ58" s="104">
        <f>VALUE('Time Sheet KN'!GS58-'Time Sheet KN'!GR58)*24</f>
        <v>0</v>
      </c>
      <c r="GR58" s="104">
        <f>VALUE('Time Sheet KN'!GU58-'Time Sheet KN'!GT58)*24</f>
        <v>0</v>
      </c>
      <c r="GS58" s="105">
        <f t="shared" si="154"/>
        <v>0</v>
      </c>
      <c r="GT58" s="5">
        <f t="shared" si="155"/>
        <v>0</v>
      </c>
      <c r="GU58" s="5"/>
      <c r="GV58" s="5">
        <f>LOOKUP(GV$6,'Daily Absent'!$O$6:$AX$6,'Daily Absent'!$O58:$AX58)</f>
        <v>0</v>
      </c>
      <c r="GW58" s="104">
        <f>VALUE('Time Sheet KN'!GX58-'Time Sheet KN'!GW58)*24</f>
        <v>0</v>
      </c>
      <c r="GX58" s="104">
        <f>VALUE('Time Sheet KN'!GZ58-'Time Sheet KN'!GY58)*24</f>
        <v>0</v>
      </c>
      <c r="GY58" s="104">
        <f>VALUE('Time Sheet KN'!HB58-'Time Sheet KN'!HA58)*24</f>
        <v>0</v>
      </c>
      <c r="GZ58" s="105">
        <f t="shared" si="156"/>
        <v>0</v>
      </c>
      <c r="HA58" s="5">
        <f t="shared" si="157"/>
        <v>0</v>
      </c>
      <c r="HB58" s="5"/>
      <c r="HC58" s="5">
        <f>LOOKUP(HC$6,'Daily Absent'!$O$6:$AX$6,'Daily Absent'!$O58:$AX58)</f>
        <v>0</v>
      </c>
      <c r="HD58" s="104">
        <f>VALUE('Time Sheet KN'!HE58-'Time Sheet KN'!HD58)*24</f>
        <v>0</v>
      </c>
      <c r="HE58" s="104">
        <f>VALUE('Time Sheet KN'!HG58-'Time Sheet KN'!HF58)*24</f>
        <v>0</v>
      </c>
      <c r="HF58" s="104">
        <f>VALUE('Time Sheet KN'!HI58-'Time Sheet KN'!HH58)*24</f>
        <v>0</v>
      </c>
      <c r="HG58" s="105">
        <f t="shared" si="158"/>
        <v>0</v>
      </c>
      <c r="HH58" s="5">
        <f t="shared" si="159"/>
        <v>0</v>
      </c>
      <c r="HI58" s="5"/>
      <c r="HJ58" s="5">
        <f>LOOKUP(HJ$6,'Daily Absent'!$O$6:$AX$6,'Daily Absent'!$O58:$AX58)</f>
        <v>0</v>
      </c>
      <c r="HK58" s="104">
        <f>VALUE('Time Sheet KN'!HL58-'Time Sheet KN'!HK58)*24</f>
        <v>0</v>
      </c>
      <c r="HL58" s="104">
        <f>VALUE('Time Sheet KN'!HN58-'Time Sheet KN'!HM58)*24</f>
        <v>0</v>
      </c>
      <c r="HM58" s="104">
        <f>VALUE('Time Sheet KN'!HP58-'Time Sheet KN'!HO58)*24</f>
        <v>0</v>
      </c>
      <c r="HN58" s="105">
        <f t="shared" si="160"/>
        <v>0</v>
      </c>
      <c r="HO58" s="5">
        <f t="shared" si="161"/>
        <v>0</v>
      </c>
      <c r="HP58" s="5"/>
      <c r="HQ58" s="5">
        <f>LOOKUP(HQ$6,'Daily Absent'!$O$6:$AX$6,'Daily Absent'!$O58:$AX58)</f>
        <v>0</v>
      </c>
      <c r="HR58" s="104">
        <f>VALUE('Time Sheet KN'!HS58-'Time Sheet KN'!HR58)*24</f>
        <v>0</v>
      </c>
      <c r="HS58" s="104">
        <f>VALUE('Time Sheet KN'!HU58-'Time Sheet KN'!HT58)*24</f>
        <v>0</v>
      </c>
      <c r="HT58" s="104">
        <f>VALUE('Time Sheet KN'!HW58-'Time Sheet KN'!HV58)*24</f>
        <v>0</v>
      </c>
      <c r="HU58" s="105">
        <f t="shared" si="162"/>
        <v>0</v>
      </c>
      <c r="HV58" s="5">
        <f t="shared" si="163"/>
        <v>0</v>
      </c>
      <c r="HW58" s="5"/>
      <c r="HX58" s="5">
        <f>LOOKUP(HX$6,'Daily Absent'!$O$6:$AX$6,'Daily Absent'!$O58:$AX58)</f>
        <v>0</v>
      </c>
      <c r="HY58" s="104">
        <f>VALUE('Time Sheet KN'!HZ58-'Time Sheet KN'!HY58)*24</f>
        <v>0</v>
      </c>
      <c r="HZ58" s="104">
        <f>VALUE('Time Sheet KN'!IB58-'Time Sheet KN'!IA58)*24</f>
        <v>0</v>
      </c>
      <c r="IA58" s="104">
        <f>VALUE('Time Sheet KN'!ID58-'Time Sheet KN'!IC58)*24</f>
        <v>0</v>
      </c>
      <c r="IB58" s="105">
        <f t="shared" si="164"/>
        <v>0</v>
      </c>
      <c r="IC58" s="5">
        <f t="shared" si="165"/>
        <v>0</v>
      </c>
      <c r="ID58" s="5"/>
      <c r="IE58" s="5">
        <f>LOOKUP(IE$6,'Daily Absent'!$O$6:$AX$6,'Daily Absent'!$O58:$AX58)</f>
        <v>0</v>
      </c>
      <c r="IF58" s="104">
        <f>VALUE('Time Sheet KN'!IG58-'Time Sheet KN'!IF58)*24</f>
        <v>0</v>
      </c>
      <c r="IG58" s="104">
        <f>VALUE('Time Sheet KN'!II58-'Time Sheet KN'!IH58)*24</f>
        <v>0</v>
      </c>
      <c r="IH58" s="104">
        <f>VALUE('Time Sheet KN'!IK58-'Time Sheet KN'!IJ58)*24</f>
        <v>0</v>
      </c>
      <c r="II58" s="105">
        <f t="shared" si="166"/>
        <v>0</v>
      </c>
      <c r="IJ58" s="5">
        <f t="shared" si="167"/>
        <v>0</v>
      </c>
      <c r="IK58" s="5"/>
      <c r="IL58" s="5">
        <f>LOOKUP(IL$6,'Daily Absent'!$O$6:$AX$6,'Daily Absent'!$O58:$AX58)</f>
        <v>0</v>
      </c>
      <c r="IM58" s="104">
        <f>VALUE('Time Sheet KN'!IN58-'Time Sheet KN'!IM58)*24</f>
        <v>0</v>
      </c>
      <c r="IN58" s="104">
        <f>VALUE('Time Sheet KN'!IP58-'Time Sheet KN'!IO58)*24</f>
        <v>0</v>
      </c>
      <c r="IO58" s="104">
        <f>VALUE('Time Sheet KN'!IR58-'Time Sheet KN'!IQ58)*24</f>
        <v>0</v>
      </c>
      <c r="IP58" s="105">
        <f t="shared" si="168"/>
        <v>0</v>
      </c>
      <c r="IQ58" s="5">
        <f t="shared" si="169"/>
        <v>0</v>
      </c>
      <c r="IR58" s="5"/>
      <c r="IS58" s="5">
        <f>LOOKUP(IS$6,'Daily Absent'!$O$6:$AX$6,'Daily Absent'!$O58:$AX58)</f>
        <v>0</v>
      </c>
      <c r="IT58" s="104">
        <f>VALUE('Time Sheet KN'!IU58-'Time Sheet KN'!IT58)*24</f>
        <v>0</v>
      </c>
      <c r="IU58" s="104">
        <f>VALUE('Time Sheet KN'!IW58-'Time Sheet KN'!IV58)*24</f>
        <v>0</v>
      </c>
      <c r="IV58" s="104">
        <f>VALUE('Time Sheet KN'!IY58-'Time Sheet KN'!IX58)*24</f>
        <v>0</v>
      </c>
      <c r="IW58" s="105">
        <f t="shared" si="170"/>
        <v>0</v>
      </c>
      <c r="IX58" s="5">
        <f t="shared" si="171"/>
        <v>0</v>
      </c>
      <c r="IY58" s="5"/>
      <c r="IZ58" s="5">
        <f>LOOKUP(IZ$6,'Daily Absent'!$O$6:$AX$6,'Daily Absent'!$O58:$AX58)</f>
        <v>0</v>
      </c>
      <c r="JA58" s="104">
        <f>VALUE('Time Sheet KN'!JB58-'Time Sheet KN'!JA58)*24</f>
        <v>0</v>
      </c>
      <c r="JB58" s="104">
        <f>VALUE('Time Sheet KN'!JD58-'Time Sheet KN'!JC58)*24</f>
        <v>0</v>
      </c>
      <c r="JC58" s="104">
        <f>VALUE('Time Sheet KN'!JF58-'Time Sheet KN'!JE58)*24</f>
        <v>0</v>
      </c>
      <c r="JD58" s="105">
        <f t="shared" si="172"/>
        <v>0</v>
      </c>
      <c r="JE58" s="5">
        <f t="shared" si="173"/>
        <v>0</v>
      </c>
      <c r="JF58" s="5"/>
    </row>
    <row r="59" spans="1:266" ht="20" customHeight="1">
      <c r="A59" s="54">
        <f>IF('Master MP Status'!A59&gt;0,'Master MP Status'!A59,"")</f>
        <v>51</v>
      </c>
      <c r="B59" s="5" t="str">
        <f>IF(ISTEXT('Master MP Status'!B59),'Master MP Status'!B59,"")</f>
        <v>DIRECT</v>
      </c>
      <c r="C59" s="153" t="str">
        <f>IF(OR(ISTEXT('Master MP Status'!C59),'Master MP Status'!C59&gt;0),'Master MP Status'!C59,"")</f>
        <v>B240080</v>
      </c>
      <c r="D59" s="154" t="str">
        <f>IF(OR(ISTEXT('Master MP Status'!D59),'Master MP Status'!D59&gt;0),'Master MP Status'!D59,"")</f>
        <v>B250080</v>
      </c>
      <c r="E59" s="5" t="str">
        <f>IF(ISTEXT('Master MP Status'!E59),'Master MP Status'!E59,"")</f>
        <v>BAHRUL ULUM</v>
      </c>
      <c r="F59" s="5" t="str">
        <f>IF(ISTEXT('Master MP Status'!F59),'Master MP Status'!F59,"")</f>
        <v/>
      </c>
      <c r="G59" s="5" t="str">
        <f>IF(ISTEXT('Master MP Status'!G59),'Master MP Status'!G59,"")</f>
        <v>Cilegon</v>
      </c>
      <c r="H59" s="5" t="str">
        <f>IF(ISTEXT('Master MP Status'!H59),'Master MP Status'!H59,"")</f>
        <v>MURSID</v>
      </c>
      <c r="I59" s="5" t="str">
        <f>IF(ISTEXT('Master MP Status'!I59),'Master MP Status'!I59,"")</f>
        <v>Fitter 2</v>
      </c>
      <c r="J59" s="5" t="str">
        <f>IF(ISTEXT('Master MP Status'!J59),'Master MP Status'!J59,"")</f>
        <v>Fitter 2</v>
      </c>
      <c r="K59" s="9">
        <f>IF(OR('Master MP Status'!K59=0,'Master MP Status'!K59=""),"",'Master MP Status'!K59)</f>
        <v>45768</v>
      </c>
      <c r="L59" s="9">
        <f>IF(OR('Master MP Status'!L59=0,'Master MP Status'!L59=""),"",'Master MP Status'!L59)</f>
        <v>45768</v>
      </c>
      <c r="M59" s="9" t="str">
        <f>IF(OR('Master MP Status'!M59=0,'Master MP Status'!M59=""),"",'Master MP Status'!M59)</f>
        <v/>
      </c>
      <c r="N59" s="5" t="str">
        <f>IF(ISTEXT('Master MP Status'!N59),'Master MP Status'!N59,"")</f>
        <v/>
      </c>
      <c r="O59" s="5">
        <f>LOOKUP(O$6,'Daily Absent'!$O$6:$AX$6,'Daily Absent'!$O59:$AX59)</f>
        <v>1</v>
      </c>
      <c r="P59" s="104">
        <f>VALUE('Time Sheet KN'!Q59-'Time Sheet KN'!P59)*24</f>
        <v>5</v>
      </c>
      <c r="Q59" s="104">
        <f>VALUE('Time Sheet KN'!S59-'Time Sheet KN'!R59)*24</f>
        <v>5.0000000000000009</v>
      </c>
      <c r="R59" s="104">
        <f>VALUE('Time Sheet KN'!U59-'Time Sheet KN'!T59)*24</f>
        <v>0</v>
      </c>
      <c r="S59" s="105">
        <f t="shared" si="102"/>
        <v>10</v>
      </c>
      <c r="T59" s="5">
        <f t="shared" si="103"/>
        <v>0</v>
      </c>
      <c r="U59" s="5"/>
      <c r="V59" s="5">
        <f>LOOKUP(V$6,'Daily Absent'!$O$6:$AX$6,'Daily Absent'!$O59:$AX59)</f>
        <v>1</v>
      </c>
      <c r="W59" s="104">
        <f>VALUE('Time Sheet KN'!X59-'Time Sheet KN'!W59)*24</f>
        <v>5</v>
      </c>
      <c r="X59" s="104">
        <f>VALUE('Time Sheet KN'!Z59-'Time Sheet KN'!Y59)*24</f>
        <v>5.0000000000000009</v>
      </c>
      <c r="Y59" s="104">
        <f>VALUE('Time Sheet KN'!AB59-'Time Sheet KN'!AA59)*24</f>
        <v>0</v>
      </c>
      <c r="Z59" s="105">
        <f t="shared" si="104"/>
        <v>10</v>
      </c>
      <c r="AA59" s="5">
        <f t="shared" si="105"/>
        <v>0</v>
      </c>
      <c r="AB59" s="5"/>
      <c r="AC59" s="5">
        <f>LOOKUP(AC$6,'Daily Absent'!$O$6:$AX$6,'Daily Absent'!$O59:$AX59)</f>
        <v>1</v>
      </c>
      <c r="AD59" s="104">
        <f>VALUE('Time Sheet KN'!AE59-'Time Sheet KN'!AD59)*24</f>
        <v>5</v>
      </c>
      <c r="AE59" s="104">
        <f>VALUE('Time Sheet KN'!AG59-'Time Sheet KN'!AF59)*24</f>
        <v>5.0000000000000009</v>
      </c>
      <c r="AF59" s="104">
        <f>VALUE('Time Sheet KN'!AI59-'Time Sheet KN'!AH59)*24</f>
        <v>0</v>
      </c>
      <c r="AG59" s="105">
        <f t="shared" si="106"/>
        <v>10</v>
      </c>
      <c r="AH59" s="5">
        <f t="shared" si="107"/>
        <v>0</v>
      </c>
      <c r="AI59" s="5"/>
      <c r="AJ59" s="5">
        <f>LOOKUP(AJ$6,'Daily Absent'!$O$6:$AX$6,'Daily Absent'!$O59:$AX59)</f>
        <v>1</v>
      </c>
      <c r="AK59" s="104">
        <f>VALUE('Time Sheet KN'!AL59-'Time Sheet KN'!AK59)*24</f>
        <v>5</v>
      </c>
      <c r="AL59" s="104">
        <f>VALUE('Time Sheet KN'!AN59-'Time Sheet KN'!AM59)*24</f>
        <v>5.0000000000000009</v>
      </c>
      <c r="AM59" s="104">
        <f>VALUE('Time Sheet KN'!AP59-'Time Sheet KN'!AO59)*24</f>
        <v>0</v>
      </c>
      <c r="AN59" s="105">
        <f t="shared" si="108"/>
        <v>10</v>
      </c>
      <c r="AO59" s="5">
        <f t="shared" si="109"/>
        <v>0</v>
      </c>
      <c r="AP59" s="5"/>
      <c r="AQ59" s="5">
        <f>LOOKUP(AQ$6,'Daily Absent'!$O$6:$AX$6,'Daily Absent'!$O59:$AX59)</f>
        <v>1</v>
      </c>
      <c r="AR59" s="104">
        <f>VALUE('Time Sheet KN'!AS59-'Time Sheet KN'!AR59)*24</f>
        <v>5</v>
      </c>
      <c r="AS59" s="104">
        <f>VALUE('Time Sheet KN'!AU59-'Time Sheet KN'!AT59)*24</f>
        <v>4.0000000000000018</v>
      </c>
      <c r="AT59" s="104">
        <f>VALUE('Time Sheet KN'!AW59-'Time Sheet KN'!AV59)*24</f>
        <v>0</v>
      </c>
      <c r="AU59" s="105">
        <f t="shared" si="110"/>
        <v>9</v>
      </c>
      <c r="AV59" s="5">
        <f t="shared" si="111"/>
        <v>1.7763568394002505E-15</v>
      </c>
      <c r="AW59" s="5"/>
      <c r="AX59" s="5">
        <f>LOOKUP(AX$6,'Daily Absent'!$O$6:$AX$6,'Daily Absent'!$O59:$AX59)</f>
        <v>1</v>
      </c>
      <c r="AY59" s="104">
        <f>VALUE('Time Sheet KN'!AZ59-'Time Sheet KN'!AY59)*24</f>
        <v>4</v>
      </c>
      <c r="AZ59" s="104">
        <f>VALUE('Time Sheet KN'!BB59-'Time Sheet KN'!BA59)*24</f>
        <v>3</v>
      </c>
      <c r="BA59" s="104">
        <f>VALUE('Time Sheet KN'!BD59-'Time Sheet KN'!BC59)*24</f>
        <v>0</v>
      </c>
      <c r="BB59" s="105">
        <f t="shared" si="112"/>
        <v>0</v>
      </c>
      <c r="BC59" s="5">
        <f t="shared" si="113"/>
        <v>7</v>
      </c>
      <c r="BD59" s="5"/>
      <c r="BE59" s="5">
        <f>LOOKUP(BE$6,'Daily Absent'!$O$6:$AX$6,'Daily Absent'!$O59:$AX59)</f>
        <v>1</v>
      </c>
      <c r="BF59" s="104">
        <f>VALUE('Time Sheet KN'!BG59-'Time Sheet KN'!BF59)*24</f>
        <v>5</v>
      </c>
      <c r="BG59" s="104">
        <f>VALUE('Time Sheet KN'!BI59-'Time Sheet KN'!BH59)*24</f>
        <v>5.0000000000000009</v>
      </c>
      <c r="BH59" s="104">
        <f>VALUE('Time Sheet KN'!BK59-'Time Sheet KN'!BJ59)*24</f>
        <v>0</v>
      </c>
      <c r="BI59" s="105">
        <f t="shared" si="114"/>
        <v>10</v>
      </c>
      <c r="BJ59" s="5">
        <f t="shared" si="115"/>
        <v>0</v>
      </c>
      <c r="BK59" s="5"/>
      <c r="BL59" s="5">
        <f>LOOKUP(BL$6,'Daily Absent'!$O$6:$AX$6,'Daily Absent'!$O59:$AX59)</f>
        <v>1</v>
      </c>
      <c r="BM59" s="104">
        <f>VALUE('Time Sheet KN'!BN59-'Time Sheet KN'!BM59)*24</f>
        <v>5</v>
      </c>
      <c r="BN59" s="104">
        <f>VALUE('Time Sheet KN'!BP59-'Time Sheet KN'!BO59)*24</f>
        <v>5.0000000000000009</v>
      </c>
      <c r="BO59" s="104">
        <f>VALUE('Time Sheet KN'!BR59-'Time Sheet KN'!BQ59)*24</f>
        <v>0</v>
      </c>
      <c r="BP59" s="105">
        <f t="shared" si="116"/>
        <v>10</v>
      </c>
      <c r="BQ59" s="5">
        <f t="shared" si="117"/>
        <v>0</v>
      </c>
      <c r="BR59" s="5"/>
      <c r="BS59" s="5">
        <f>LOOKUP(BS$6,'Daily Absent'!$O$6:$AX$6,'Daily Absent'!$O59:$AX59)</f>
        <v>1</v>
      </c>
      <c r="BT59" s="104">
        <f>VALUE('Time Sheet KN'!BU59-'Time Sheet KN'!BT59)*24</f>
        <v>5</v>
      </c>
      <c r="BU59" s="104">
        <f>VALUE('Time Sheet KN'!BW59-'Time Sheet KN'!BV59)*24</f>
        <v>5.0000000000000009</v>
      </c>
      <c r="BV59" s="104">
        <f>VALUE('Time Sheet KN'!BY59-'Time Sheet KN'!BX59)*24</f>
        <v>0</v>
      </c>
      <c r="BW59" s="105">
        <f t="shared" si="118"/>
        <v>10</v>
      </c>
      <c r="BX59" s="5">
        <f t="shared" si="119"/>
        <v>0</v>
      </c>
      <c r="BY59" s="5"/>
      <c r="BZ59" s="5">
        <f>LOOKUP(BZ$6,'Daily Absent'!$O$6:$AX$6,'Daily Absent'!$O59:$AX59)</f>
        <v>1</v>
      </c>
      <c r="CA59" s="104">
        <f>VALUE('Time Sheet KN'!CB59-'Time Sheet KN'!CA59)*24</f>
        <v>5</v>
      </c>
      <c r="CB59" s="104">
        <f>VALUE('Time Sheet KN'!CD59-'Time Sheet KN'!CC59)*24</f>
        <v>5.0000000000000009</v>
      </c>
      <c r="CC59" s="104">
        <f>VALUE('Time Sheet KN'!CF59-'Time Sheet KN'!CE59)*24</f>
        <v>0</v>
      </c>
      <c r="CD59" s="105">
        <f t="shared" si="120"/>
        <v>10</v>
      </c>
      <c r="CE59" s="5">
        <f t="shared" si="121"/>
        <v>0</v>
      </c>
      <c r="CF59" s="5"/>
      <c r="CG59" s="5">
        <f>LOOKUP(CG$6,'Daily Absent'!$O$6:$AX$6,'Daily Absent'!$O59:$AX59)</f>
        <v>0</v>
      </c>
      <c r="CH59" s="104">
        <f>VALUE('Time Sheet KN'!CI59-'Time Sheet KN'!CH59)*24</f>
        <v>0</v>
      </c>
      <c r="CI59" s="104">
        <f>VALUE('Time Sheet KN'!CK59-'Time Sheet KN'!CJ59)*24</f>
        <v>0</v>
      </c>
      <c r="CJ59" s="104">
        <f>VALUE('Time Sheet KN'!CM59-'Time Sheet KN'!CL59)*24</f>
        <v>0</v>
      </c>
      <c r="CK59" s="105">
        <f t="shared" si="122"/>
        <v>0</v>
      </c>
      <c r="CL59" s="5">
        <f t="shared" si="123"/>
        <v>0</v>
      </c>
      <c r="CM59" s="5"/>
      <c r="CN59" s="5">
        <f>LOOKUP(CN$6,'Daily Absent'!$O$6:$AX$6,'Daily Absent'!$O59:$AX59)</f>
        <v>1</v>
      </c>
      <c r="CO59" s="104">
        <f>VALUE('Time Sheet KN'!CP59-'Time Sheet KN'!CO59)*24</f>
        <v>5</v>
      </c>
      <c r="CP59" s="104">
        <f>VALUE('Time Sheet KN'!CR59-'Time Sheet KN'!CQ59)*24</f>
        <v>4.0000000000000018</v>
      </c>
      <c r="CQ59" s="104">
        <f>VALUE('Time Sheet KN'!CT59-'Time Sheet KN'!CS59)*24</f>
        <v>0</v>
      </c>
      <c r="CR59" s="105">
        <f t="shared" si="124"/>
        <v>9</v>
      </c>
      <c r="CS59" s="5">
        <f t="shared" si="125"/>
        <v>1.7763568394002505E-15</v>
      </c>
      <c r="CT59" s="5"/>
      <c r="CU59" s="5">
        <f>LOOKUP(CU$6,'Daily Absent'!$O$6:$AX$6,'Daily Absent'!$O59:$AX59)</f>
        <v>1</v>
      </c>
      <c r="CV59" s="104">
        <f>VALUE('Time Sheet KN'!CW59-'Time Sheet KN'!CV59)*24</f>
        <v>4</v>
      </c>
      <c r="CW59" s="104">
        <f>VALUE('Time Sheet KN'!CY59-'Time Sheet KN'!CX59)*24</f>
        <v>3</v>
      </c>
      <c r="CX59" s="104">
        <f>VALUE('Time Sheet KN'!DA59-'Time Sheet KN'!CZ59)*24</f>
        <v>0</v>
      </c>
      <c r="CY59" s="105">
        <f t="shared" si="126"/>
        <v>0</v>
      </c>
      <c r="CZ59" s="5">
        <f t="shared" si="127"/>
        <v>7</v>
      </c>
      <c r="DA59" s="5"/>
      <c r="DB59" s="5">
        <f>LOOKUP(DB$6,'Daily Absent'!$O$6:$AX$6,'Daily Absent'!$O59:$AX59)</f>
        <v>1</v>
      </c>
      <c r="DC59" s="104">
        <f>VALUE('Time Sheet KN'!DD59-'Time Sheet KN'!DC59)*24</f>
        <v>5</v>
      </c>
      <c r="DD59" s="104">
        <f>VALUE('Time Sheet KN'!DF59-'Time Sheet KN'!DE59)*24</f>
        <v>5.0000000000000009</v>
      </c>
      <c r="DE59" s="104">
        <f>VALUE('Time Sheet KN'!DH59-'Time Sheet KN'!DG59)*24</f>
        <v>3</v>
      </c>
      <c r="DF59" s="105">
        <f t="shared" si="128"/>
        <v>10</v>
      </c>
      <c r="DG59" s="5">
        <f t="shared" si="129"/>
        <v>3</v>
      </c>
      <c r="DH59" s="5"/>
      <c r="DI59" s="5">
        <f>LOOKUP(DI$6,'Daily Absent'!$O$6:$AX$6,'Daily Absent'!$O59:$AX59)</f>
        <v>1</v>
      </c>
      <c r="DJ59" s="104">
        <f>VALUE('Time Sheet KN'!DK59-'Time Sheet KN'!DJ59)*24</f>
        <v>5</v>
      </c>
      <c r="DK59" s="104">
        <f>VALUE('Time Sheet KN'!DM59-'Time Sheet KN'!DL59)*24</f>
        <v>5.0000000000000009</v>
      </c>
      <c r="DL59" s="104">
        <f>VALUE('Time Sheet KN'!DO59-'Time Sheet KN'!DN59)*24</f>
        <v>0</v>
      </c>
      <c r="DM59" s="105">
        <f t="shared" si="130"/>
        <v>10</v>
      </c>
      <c r="DN59" s="5">
        <f t="shared" si="131"/>
        <v>0</v>
      </c>
      <c r="DO59" s="5"/>
      <c r="DP59" s="5">
        <f>LOOKUP(DP$6,'Daily Absent'!$O$6:$AX$6,'Daily Absent'!$O59:$AX59)</f>
        <v>1</v>
      </c>
      <c r="DQ59" s="104">
        <f>VALUE('Time Sheet KN'!DR59-'Time Sheet KN'!DQ59)*24</f>
        <v>5</v>
      </c>
      <c r="DR59" s="104">
        <f>VALUE('Time Sheet KN'!DT59-'Time Sheet KN'!DS59)*24</f>
        <v>5.0000000000000009</v>
      </c>
      <c r="DS59" s="104">
        <f>VALUE('Time Sheet KN'!DV59-'Time Sheet KN'!DU59)*24</f>
        <v>0</v>
      </c>
      <c r="DT59" s="105">
        <f t="shared" si="132"/>
        <v>10</v>
      </c>
      <c r="DU59" s="5">
        <f t="shared" si="133"/>
        <v>0</v>
      </c>
      <c r="DV59" s="5"/>
      <c r="DW59" s="5">
        <f>LOOKUP(DW$6,'Daily Absent'!$O$6:$AX$6,'Daily Absent'!$O59:$AX59)</f>
        <v>1</v>
      </c>
      <c r="DX59" s="104">
        <f>VALUE('Time Sheet KN'!DY59-'Time Sheet KN'!DX59)*24</f>
        <v>5</v>
      </c>
      <c r="DY59" s="104">
        <f>VALUE('Time Sheet KN'!EA59-'Time Sheet KN'!DZ59)*24</f>
        <v>5.0000000000000009</v>
      </c>
      <c r="DZ59" s="104">
        <f>VALUE('Time Sheet KN'!EC59-'Time Sheet KN'!EB59)*24</f>
        <v>0</v>
      </c>
      <c r="EA59" s="105">
        <f t="shared" si="134"/>
        <v>10</v>
      </c>
      <c r="EB59" s="5">
        <f t="shared" si="135"/>
        <v>0</v>
      </c>
      <c r="EC59" s="5"/>
      <c r="ED59" s="5">
        <f>LOOKUP(ED$6,'Daily Absent'!$O$6:$AX$6,'Daily Absent'!$O59:$AX59)</f>
        <v>1</v>
      </c>
      <c r="EE59" s="104">
        <f>VALUE('Time Sheet KN'!EF59-'Time Sheet KN'!EE59)*24</f>
        <v>5</v>
      </c>
      <c r="EF59" s="104">
        <f>VALUE('Time Sheet KN'!EH59-'Time Sheet KN'!EG59)*24</f>
        <v>5.0000000000000009</v>
      </c>
      <c r="EG59" s="104">
        <f>VALUE('Time Sheet KN'!EJ59-'Time Sheet KN'!EI59)*24</f>
        <v>3</v>
      </c>
      <c r="EH59" s="105">
        <f t="shared" si="136"/>
        <v>10</v>
      </c>
      <c r="EI59" s="5">
        <f t="shared" si="137"/>
        <v>3</v>
      </c>
      <c r="EJ59" s="5"/>
      <c r="EK59" s="5">
        <f>LOOKUP(EK$6,'Daily Absent'!$O$6:$AX$6,'Daily Absent'!$O59:$AX59)</f>
        <v>1</v>
      </c>
      <c r="EL59" s="104">
        <f>VALUE('Time Sheet KN'!EM59-'Time Sheet KN'!EL59)*24</f>
        <v>5</v>
      </c>
      <c r="EM59" s="104">
        <f>VALUE('Time Sheet KN'!EO59-'Time Sheet KN'!EN59)*24</f>
        <v>5.0000000000000009</v>
      </c>
      <c r="EN59" s="104">
        <f>VALUE('Time Sheet KN'!EQ59-'Time Sheet KN'!EP59)*24</f>
        <v>0</v>
      </c>
      <c r="EO59" s="105">
        <f t="shared" si="138"/>
        <v>9</v>
      </c>
      <c r="EP59" s="5">
        <f t="shared" si="139"/>
        <v>1</v>
      </c>
      <c r="EQ59" s="5"/>
      <c r="ER59" s="5">
        <f>LOOKUP(ER$6,'Daily Absent'!$O$6:$AX$6,'Daily Absent'!$O59:$AX59)</f>
        <v>0</v>
      </c>
      <c r="ES59" s="104">
        <f>VALUE('Time Sheet KN'!ET59-'Time Sheet KN'!ES59)*24</f>
        <v>0</v>
      </c>
      <c r="ET59" s="104">
        <f>VALUE('Time Sheet KN'!EV59-'Time Sheet KN'!EU59)*24</f>
        <v>0</v>
      </c>
      <c r="EU59" s="104">
        <f>VALUE('Time Sheet KN'!EX59-'Time Sheet KN'!EW59)*24</f>
        <v>0</v>
      </c>
      <c r="EV59" s="105">
        <f t="shared" si="140"/>
        <v>0</v>
      </c>
      <c r="EW59" s="5">
        <f t="shared" si="141"/>
        <v>0</v>
      </c>
      <c r="EX59" s="5"/>
      <c r="EY59" s="5">
        <f>LOOKUP(EY$6,'Daily Absent'!$O$6:$AX$6,'Daily Absent'!$O59:$AX59)</f>
        <v>1</v>
      </c>
      <c r="EZ59" s="104">
        <f>VALUE('Time Sheet KN'!FA59-'Time Sheet KN'!EZ59)*24</f>
        <v>5</v>
      </c>
      <c r="FA59" s="104">
        <f>VALUE('Time Sheet KN'!FC59-'Time Sheet KN'!FB59)*24</f>
        <v>5.0000000000000009</v>
      </c>
      <c r="FB59" s="104">
        <f>VALUE('Time Sheet KN'!FE59-'Time Sheet KN'!FD59)*24</f>
        <v>3</v>
      </c>
      <c r="FC59" s="105">
        <f t="shared" si="142"/>
        <v>10</v>
      </c>
      <c r="FD59" s="5">
        <f t="shared" si="143"/>
        <v>3</v>
      </c>
      <c r="FE59" s="5"/>
      <c r="FF59" s="5">
        <f>LOOKUP(FF$6,'Daily Absent'!$O$6:$AX$6,'Daily Absent'!$O59:$AX59)</f>
        <v>1</v>
      </c>
      <c r="FG59" s="104">
        <f>VALUE('Time Sheet KN'!FH59-'Time Sheet KN'!FG59)*24</f>
        <v>0</v>
      </c>
      <c r="FH59" s="104">
        <f>VALUE('Time Sheet KN'!FJ59-'Time Sheet KN'!FI59)*24</f>
        <v>0</v>
      </c>
      <c r="FI59" s="104">
        <f>VALUE('Time Sheet KN'!FL59-'Time Sheet KN'!FK59)*24</f>
        <v>0</v>
      </c>
      <c r="FJ59" s="105">
        <f t="shared" si="144"/>
        <v>0</v>
      </c>
      <c r="FK59" s="5">
        <f t="shared" si="145"/>
        <v>0</v>
      </c>
      <c r="FL59" s="5"/>
      <c r="FM59" s="5">
        <f>LOOKUP(FM$6,'Daily Absent'!$O$6:$AX$6,'Daily Absent'!$O59:$AX59)</f>
        <v>0</v>
      </c>
      <c r="FN59" s="104">
        <f>VALUE('Time Sheet KN'!FO59-'Time Sheet KN'!FN59)*24</f>
        <v>0</v>
      </c>
      <c r="FO59" s="104">
        <f>VALUE('Time Sheet KN'!FQ59-'Time Sheet KN'!FP59)*24</f>
        <v>0</v>
      </c>
      <c r="FP59" s="104">
        <f>VALUE('Time Sheet KN'!FS59-'Time Sheet KN'!FR59)*24</f>
        <v>0</v>
      </c>
      <c r="FQ59" s="105">
        <f t="shared" si="146"/>
        <v>0</v>
      </c>
      <c r="FR59" s="5">
        <f t="shared" si="147"/>
        <v>0</v>
      </c>
      <c r="FS59" s="5"/>
      <c r="FT59" s="5">
        <f>LOOKUP(FT$6,'Daily Absent'!$O$6:$AX$6,'Daily Absent'!$O59:$AX59)</f>
        <v>0</v>
      </c>
      <c r="FU59" s="104">
        <f>VALUE('Time Sheet KN'!FV59-'Time Sheet KN'!FU59)*24</f>
        <v>0</v>
      </c>
      <c r="FV59" s="104">
        <f>VALUE('Time Sheet KN'!FX59-'Time Sheet KN'!FW59)*24</f>
        <v>0</v>
      </c>
      <c r="FW59" s="104">
        <f>VALUE('Time Sheet KN'!FZ59-'Time Sheet KN'!FY59)*24</f>
        <v>0</v>
      </c>
      <c r="FX59" s="105">
        <f t="shared" si="148"/>
        <v>0</v>
      </c>
      <c r="FY59" s="5">
        <f t="shared" si="149"/>
        <v>0</v>
      </c>
      <c r="FZ59" s="5"/>
      <c r="GA59" s="5">
        <f>LOOKUP(GA$6,'Daily Absent'!$O$6:$AX$6,'Daily Absent'!$O59:$AX59)</f>
        <v>0</v>
      </c>
      <c r="GB59" s="104">
        <f>VALUE('Time Sheet KN'!GC59-'Time Sheet KN'!GB59)*24</f>
        <v>0</v>
      </c>
      <c r="GC59" s="104">
        <f>VALUE('Time Sheet KN'!GE59-'Time Sheet KN'!GD59)*24</f>
        <v>0</v>
      </c>
      <c r="GD59" s="104">
        <f>VALUE('Time Sheet KN'!GG59-'Time Sheet KN'!GF59)*24</f>
        <v>0</v>
      </c>
      <c r="GE59" s="105">
        <f t="shared" si="150"/>
        <v>0</v>
      </c>
      <c r="GF59" s="5">
        <f t="shared" si="151"/>
        <v>0</v>
      </c>
      <c r="GG59" s="5"/>
      <c r="GH59" s="5">
        <f>LOOKUP(GH$6,'Daily Absent'!$O$6:$AX$6,'Daily Absent'!$O59:$AX59)</f>
        <v>0</v>
      </c>
      <c r="GI59" s="104">
        <f>VALUE('Time Sheet KN'!GJ59-'Time Sheet KN'!GI59)*24</f>
        <v>0</v>
      </c>
      <c r="GJ59" s="104">
        <f>VALUE('Time Sheet KN'!GL59-'Time Sheet KN'!GK59)*24</f>
        <v>0</v>
      </c>
      <c r="GK59" s="104">
        <f>VALUE('Time Sheet KN'!GN59-'Time Sheet KN'!GM59)*24</f>
        <v>0</v>
      </c>
      <c r="GL59" s="105">
        <f t="shared" si="152"/>
        <v>0</v>
      </c>
      <c r="GM59" s="5">
        <f t="shared" si="153"/>
        <v>0</v>
      </c>
      <c r="GN59" s="5"/>
      <c r="GO59" s="5">
        <f>LOOKUP(GO$6,'Daily Absent'!$O$6:$AX$6,'Daily Absent'!$O59:$AX59)</f>
        <v>0</v>
      </c>
      <c r="GP59" s="104">
        <f>VALUE('Time Sheet KN'!GQ59-'Time Sheet KN'!GP59)*24</f>
        <v>0</v>
      </c>
      <c r="GQ59" s="104">
        <f>VALUE('Time Sheet KN'!GS59-'Time Sheet KN'!GR59)*24</f>
        <v>0</v>
      </c>
      <c r="GR59" s="104">
        <f>VALUE('Time Sheet KN'!GU59-'Time Sheet KN'!GT59)*24</f>
        <v>0</v>
      </c>
      <c r="GS59" s="105">
        <f t="shared" si="154"/>
        <v>0</v>
      </c>
      <c r="GT59" s="5">
        <f t="shared" si="155"/>
        <v>0</v>
      </c>
      <c r="GU59" s="5"/>
      <c r="GV59" s="5">
        <f>LOOKUP(GV$6,'Daily Absent'!$O$6:$AX$6,'Daily Absent'!$O59:$AX59)</f>
        <v>0</v>
      </c>
      <c r="GW59" s="104">
        <f>VALUE('Time Sheet KN'!GX59-'Time Sheet KN'!GW59)*24</f>
        <v>0</v>
      </c>
      <c r="GX59" s="104">
        <f>VALUE('Time Sheet KN'!GZ59-'Time Sheet KN'!GY59)*24</f>
        <v>0</v>
      </c>
      <c r="GY59" s="104">
        <f>VALUE('Time Sheet KN'!HB59-'Time Sheet KN'!HA59)*24</f>
        <v>0</v>
      </c>
      <c r="GZ59" s="105">
        <f t="shared" si="156"/>
        <v>0</v>
      </c>
      <c r="HA59" s="5">
        <f t="shared" si="157"/>
        <v>0</v>
      </c>
      <c r="HB59" s="5"/>
      <c r="HC59" s="5">
        <f>LOOKUP(HC$6,'Daily Absent'!$O$6:$AX$6,'Daily Absent'!$O59:$AX59)</f>
        <v>0</v>
      </c>
      <c r="HD59" s="104">
        <f>VALUE('Time Sheet KN'!HE59-'Time Sheet KN'!HD59)*24</f>
        <v>0</v>
      </c>
      <c r="HE59" s="104">
        <f>VALUE('Time Sheet KN'!HG59-'Time Sheet KN'!HF59)*24</f>
        <v>0</v>
      </c>
      <c r="HF59" s="104">
        <f>VALUE('Time Sheet KN'!HI59-'Time Sheet KN'!HH59)*24</f>
        <v>0</v>
      </c>
      <c r="HG59" s="105">
        <f t="shared" si="158"/>
        <v>0</v>
      </c>
      <c r="HH59" s="5">
        <f t="shared" si="159"/>
        <v>0</v>
      </c>
      <c r="HI59" s="5"/>
      <c r="HJ59" s="5">
        <f>LOOKUP(HJ$6,'Daily Absent'!$O$6:$AX$6,'Daily Absent'!$O59:$AX59)</f>
        <v>0</v>
      </c>
      <c r="HK59" s="104">
        <f>VALUE('Time Sheet KN'!HL59-'Time Sheet KN'!HK59)*24</f>
        <v>0</v>
      </c>
      <c r="HL59" s="104">
        <f>VALUE('Time Sheet KN'!HN59-'Time Sheet KN'!HM59)*24</f>
        <v>0</v>
      </c>
      <c r="HM59" s="104">
        <f>VALUE('Time Sheet KN'!HP59-'Time Sheet KN'!HO59)*24</f>
        <v>0</v>
      </c>
      <c r="HN59" s="105">
        <f t="shared" si="160"/>
        <v>0</v>
      </c>
      <c r="HO59" s="5">
        <f t="shared" si="161"/>
        <v>0</v>
      </c>
      <c r="HP59" s="5"/>
      <c r="HQ59" s="5">
        <f>LOOKUP(HQ$6,'Daily Absent'!$O$6:$AX$6,'Daily Absent'!$O59:$AX59)</f>
        <v>0</v>
      </c>
      <c r="HR59" s="104">
        <f>VALUE('Time Sheet KN'!HS59-'Time Sheet KN'!HR59)*24</f>
        <v>0</v>
      </c>
      <c r="HS59" s="104">
        <f>VALUE('Time Sheet KN'!HU59-'Time Sheet KN'!HT59)*24</f>
        <v>0</v>
      </c>
      <c r="HT59" s="104">
        <f>VALUE('Time Sheet KN'!HW59-'Time Sheet KN'!HV59)*24</f>
        <v>0</v>
      </c>
      <c r="HU59" s="105">
        <f t="shared" si="162"/>
        <v>0</v>
      </c>
      <c r="HV59" s="5">
        <f t="shared" si="163"/>
        <v>0</v>
      </c>
      <c r="HW59" s="5"/>
      <c r="HX59" s="5">
        <f>LOOKUP(HX$6,'Daily Absent'!$O$6:$AX$6,'Daily Absent'!$O59:$AX59)</f>
        <v>0</v>
      </c>
      <c r="HY59" s="104">
        <f>VALUE('Time Sheet KN'!HZ59-'Time Sheet KN'!HY59)*24</f>
        <v>0</v>
      </c>
      <c r="HZ59" s="104">
        <f>VALUE('Time Sheet KN'!IB59-'Time Sheet KN'!IA59)*24</f>
        <v>0</v>
      </c>
      <c r="IA59" s="104">
        <f>VALUE('Time Sheet KN'!ID59-'Time Sheet KN'!IC59)*24</f>
        <v>0</v>
      </c>
      <c r="IB59" s="105">
        <f t="shared" si="164"/>
        <v>0</v>
      </c>
      <c r="IC59" s="5">
        <f t="shared" si="165"/>
        <v>0</v>
      </c>
      <c r="ID59" s="5"/>
      <c r="IE59" s="5">
        <f>LOOKUP(IE$6,'Daily Absent'!$O$6:$AX$6,'Daily Absent'!$O59:$AX59)</f>
        <v>0</v>
      </c>
      <c r="IF59" s="104">
        <f>VALUE('Time Sheet KN'!IG59-'Time Sheet KN'!IF59)*24</f>
        <v>0</v>
      </c>
      <c r="IG59" s="104">
        <f>VALUE('Time Sheet KN'!II59-'Time Sheet KN'!IH59)*24</f>
        <v>0</v>
      </c>
      <c r="IH59" s="104">
        <f>VALUE('Time Sheet KN'!IK59-'Time Sheet KN'!IJ59)*24</f>
        <v>0</v>
      </c>
      <c r="II59" s="105">
        <f t="shared" si="166"/>
        <v>0</v>
      </c>
      <c r="IJ59" s="5">
        <f t="shared" si="167"/>
        <v>0</v>
      </c>
      <c r="IK59" s="5"/>
      <c r="IL59" s="5">
        <f>LOOKUP(IL$6,'Daily Absent'!$O$6:$AX$6,'Daily Absent'!$O59:$AX59)</f>
        <v>0</v>
      </c>
      <c r="IM59" s="104">
        <f>VALUE('Time Sheet KN'!IN59-'Time Sheet KN'!IM59)*24</f>
        <v>0</v>
      </c>
      <c r="IN59" s="104">
        <f>VALUE('Time Sheet KN'!IP59-'Time Sheet KN'!IO59)*24</f>
        <v>0</v>
      </c>
      <c r="IO59" s="104">
        <f>VALUE('Time Sheet KN'!IR59-'Time Sheet KN'!IQ59)*24</f>
        <v>0</v>
      </c>
      <c r="IP59" s="105">
        <f t="shared" si="168"/>
        <v>0</v>
      </c>
      <c r="IQ59" s="5">
        <f t="shared" si="169"/>
        <v>0</v>
      </c>
      <c r="IR59" s="5"/>
      <c r="IS59" s="5">
        <f>LOOKUP(IS$6,'Daily Absent'!$O$6:$AX$6,'Daily Absent'!$O59:$AX59)</f>
        <v>0</v>
      </c>
      <c r="IT59" s="104">
        <f>VALUE('Time Sheet KN'!IU59-'Time Sheet KN'!IT59)*24</f>
        <v>0</v>
      </c>
      <c r="IU59" s="104">
        <f>VALUE('Time Sheet KN'!IW59-'Time Sheet KN'!IV59)*24</f>
        <v>0</v>
      </c>
      <c r="IV59" s="104">
        <f>VALUE('Time Sheet KN'!IY59-'Time Sheet KN'!IX59)*24</f>
        <v>0</v>
      </c>
      <c r="IW59" s="105">
        <f t="shared" si="170"/>
        <v>0</v>
      </c>
      <c r="IX59" s="5">
        <f t="shared" si="171"/>
        <v>0</v>
      </c>
      <c r="IY59" s="5"/>
      <c r="IZ59" s="5">
        <f>LOOKUP(IZ$6,'Daily Absent'!$O$6:$AX$6,'Daily Absent'!$O59:$AX59)</f>
        <v>0</v>
      </c>
      <c r="JA59" s="104">
        <f>VALUE('Time Sheet KN'!JB59-'Time Sheet KN'!JA59)*24</f>
        <v>0</v>
      </c>
      <c r="JB59" s="104">
        <f>VALUE('Time Sheet KN'!JD59-'Time Sheet KN'!JC59)*24</f>
        <v>0</v>
      </c>
      <c r="JC59" s="104">
        <f>VALUE('Time Sheet KN'!JF59-'Time Sheet KN'!JE59)*24</f>
        <v>0</v>
      </c>
      <c r="JD59" s="105">
        <f t="shared" si="172"/>
        <v>0</v>
      </c>
      <c r="JE59" s="5">
        <f t="shared" si="173"/>
        <v>0</v>
      </c>
      <c r="JF59" s="5"/>
    </row>
    <row r="60" spans="1:266" ht="20" customHeight="1">
      <c r="A60" s="54">
        <f>IF('Master MP Status'!A60&gt;0,'Master MP Status'!A60,"")</f>
        <v>52</v>
      </c>
      <c r="B60" s="5" t="str">
        <f>IF(ISTEXT('Master MP Status'!B60),'Master MP Status'!B60,"")</f>
        <v>DIRECT</v>
      </c>
      <c r="C60" s="153" t="str">
        <f>IF(OR(ISTEXT('Master MP Status'!C60),'Master MP Status'!C60&gt;0),'Master MP Status'!C60,"")</f>
        <v>B240081</v>
      </c>
      <c r="D60" s="154" t="str">
        <f>IF(OR(ISTEXT('Master MP Status'!D60),'Master MP Status'!D60&gt;0),'Master MP Status'!D60,"")</f>
        <v>B250081</v>
      </c>
      <c r="E60" s="5" t="str">
        <f>IF(ISTEXT('Master MP Status'!E60),'Master MP Status'!E60,"")</f>
        <v>SAEFUL HASANUDDIN</v>
      </c>
      <c r="F60" s="5" t="str">
        <f>IF(ISTEXT('Master MP Status'!F60),'Master MP Status'!F60,"")</f>
        <v/>
      </c>
      <c r="G60" s="5" t="str">
        <f>IF(ISTEXT('Master MP Status'!G60),'Master MP Status'!G60,"")</f>
        <v>Cilegon</v>
      </c>
      <c r="H60" s="5" t="str">
        <f>IF(ISTEXT('Master MP Status'!H60),'Master MP Status'!H60,"")</f>
        <v>MURSID</v>
      </c>
      <c r="I60" s="5" t="str">
        <f>IF(ISTEXT('Master MP Status'!I60),'Master MP Status'!I60,"")</f>
        <v>Fitter 2</v>
      </c>
      <c r="J60" s="5" t="str">
        <f>IF(ISTEXT('Master MP Status'!J60),'Master MP Status'!J60,"")</f>
        <v>Fitter 2</v>
      </c>
      <c r="K60" s="9">
        <f>IF(OR('Master MP Status'!K60=0,'Master MP Status'!K60=""),"",'Master MP Status'!K60)</f>
        <v>45768</v>
      </c>
      <c r="L60" s="9">
        <f>IF(OR('Master MP Status'!L60=0,'Master MP Status'!L60=""),"",'Master MP Status'!L60)</f>
        <v>45768</v>
      </c>
      <c r="M60" s="9" t="str">
        <f>IF(OR('Master MP Status'!M60=0,'Master MP Status'!M60=""),"",'Master MP Status'!M60)</f>
        <v/>
      </c>
      <c r="N60" s="5" t="str">
        <f>IF(ISTEXT('Master MP Status'!N60),'Master MP Status'!N60,"")</f>
        <v/>
      </c>
      <c r="O60" s="5">
        <f>LOOKUP(O$6,'Daily Absent'!$O$6:$AX$6,'Daily Absent'!$O60:$AX60)</f>
        <v>1</v>
      </c>
      <c r="P60" s="104">
        <f>VALUE('Time Sheet KN'!Q60-'Time Sheet KN'!P60)*24</f>
        <v>5</v>
      </c>
      <c r="Q60" s="104">
        <f>VALUE('Time Sheet KN'!S60-'Time Sheet KN'!R60)*24</f>
        <v>5.0000000000000009</v>
      </c>
      <c r="R60" s="104">
        <f>VALUE('Time Sheet KN'!U60-'Time Sheet KN'!T60)*24</f>
        <v>0</v>
      </c>
      <c r="S60" s="105">
        <f t="shared" si="102"/>
        <v>10</v>
      </c>
      <c r="T60" s="5">
        <f t="shared" si="103"/>
        <v>0</v>
      </c>
      <c r="U60" s="5"/>
      <c r="V60" s="5">
        <f>LOOKUP(V$6,'Daily Absent'!$O$6:$AX$6,'Daily Absent'!$O60:$AX60)</f>
        <v>1</v>
      </c>
      <c r="W60" s="104">
        <f>VALUE('Time Sheet KN'!X60-'Time Sheet KN'!W60)*24</f>
        <v>5</v>
      </c>
      <c r="X60" s="104">
        <f>VALUE('Time Sheet KN'!Z60-'Time Sheet KN'!Y60)*24</f>
        <v>5.0000000000000009</v>
      </c>
      <c r="Y60" s="104">
        <f>VALUE('Time Sheet KN'!AB60-'Time Sheet KN'!AA60)*24</f>
        <v>0</v>
      </c>
      <c r="Z60" s="105">
        <f t="shared" si="104"/>
        <v>10</v>
      </c>
      <c r="AA60" s="5">
        <f t="shared" si="105"/>
        <v>0</v>
      </c>
      <c r="AB60" s="5"/>
      <c r="AC60" s="5">
        <f>LOOKUP(AC$6,'Daily Absent'!$O$6:$AX$6,'Daily Absent'!$O60:$AX60)</f>
        <v>1</v>
      </c>
      <c r="AD60" s="104">
        <f>VALUE('Time Sheet KN'!AE60-'Time Sheet KN'!AD60)*24</f>
        <v>5</v>
      </c>
      <c r="AE60" s="104">
        <f>VALUE('Time Sheet KN'!AG60-'Time Sheet KN'!AF60)*24</f>
        <v>5.0000000000000009</v>
      </c>
      <c r="AF60" s="104">
        <f>VALUE('Time Sheet KN'!AI60-'Time Sheet KN'!AH60)*24</f>
        <v>0</v>
      </c>
      <c r="AG60" s="105">
        <f t="shared" si="106"/>
        <v>10</v>
      </c>
      <c r="AH60" s="5">
        <f t="shared" si="107"/>
        <v>0</v>
      </c>
      <c r="AI60" s="5"/>
      <c r="AJ60" s="5">
        <f>LOOKUP(AJ$6,'Daily Absent'!$O$6:$AX$6,'Daily Absent'!$O60:$AX60)</f>
        <v>1</v>
      </c>
      <c r="AK60" s="104">
        <f>VALUE('Time Sheet KN'!AL60-'Time Sheet KN'!AK60)*24</f>
        <v>5</v>
      </c>
      <c r="AL60" s="104">
        <f>VALUE('Time Sheet KN'!AN60-'Time Sheet KN'!AM60)*24</f>
        <v>5.0000000000000009</v>
      </c>
      <c r="AM60" s="104">
        <f>VALUE('Time Sheet KN'!AP60-'Time Sheet KN'!AO60)*24</f>
        <v>0</v>
      </c>
      <c r="AN60" s="105">
        <f t="shared" si="108"/>
        <v>10</v>
      </c>
      <c r="AO60" s="5">
        <f t="shared" si="109"/>
        <v>0</v>
      </c>
      <c r="AP60" s="5"/>
      <c r="AQ60" s="5">
        <f>LOOKUP(AQ$6,'Daily Absent'!$O$6:$AX$6,'Daily Absent'!$O60:$AX60)</f>
        <v>1</v>
      </c>
      <c r="AR60" s="104">
        <f>VALUE('Time Sheet KN'!AS60-'Time Sheet KN'!AR60)*24</f>
        <v>5</v>
      </c>
      <c r="AS60" s="104">
        <f>VALUE('Time Sheet KN'!AU60-'Time Sheet KN'!AT60)*24</f>
        <v>4.0000000000000018</v>
      </c>
      <c r="AT60" s="104">
        <f>VALUE('Time Sheet KN'!AW60-'Time Sheet KN'!AV60)*24</f>
        <v>0</v>
      </c>
      <c r="AU60" s="105">
        <f t="shared" si="110"/>
        <v>9</v>
      </c>
      <c r="AV60" s="5">
        <f t="shared" si="111"/>
        <v>1.7763568394002505E-15</v>
      </c>
      <c r="AW60" s="5"/>
      <c r="AX60" s="5">
        <f>LOOKUP(AX$6,'Daily Absent'!$O$6:$AX$6,'Daily Absent'!$O60:$AX60)</f>
        <v>1</v>
      </c>
      <c r="AY60" s="104">
        <f>VALUE('Time Sheet KN'!AZ60-'Time Sheet KN'!AY60)*24</f>
        <v>4</v>
      </c>
      <c r="AZ60" s="104">
        <f>VALUE('Time Sheet KN'!BB60-'Time Sheet KN'!BA60)*24</f>
        <v>3</v>
      </c>
      <c r="BA60" s="104">
        <f>VALUE('Time Sheet KN'!BD60-'Time Sheet KN'!BC60)*24</f>
        <v>0</v>
      </c>
      <c r="BB60" s="105">
        <f t="shared" si="112"/>
        <v>0</v>
      </c>
      <c r="BC60" s="5">
        <f t="shared" si="113"/>
        <v>7</v>
      </c>
      <c r="BD60" s="5"/>
      <c r="BE60" s="5">
        <f>LOOKUP(BE$6,'Daily Absent'!$O$6:$AX$6,'Daily Absent'!$O60:$AX60)</f>
        <v>1</v>
      </c>
      <c r="BF60" s="104">
        <f>VALUE('Time Sheet KN'!BG60-'Time Sheet KN'!BF60)*24</f>
        <v>5</v>
      </c>
      <c r="BG60" s="104">
        <f>VALUE('Time Sheet KN'!BI60-'Time Sheet KN'!BH60)*24</f>
        <v>5.0000000000000009</v>
      </c>
      <c r="BH60" s="104">
        <f>VALUE('Time Sheet KN'!BK60-'Time Sheet KN'!BJ60)*24</f>
        <v>0</v>
      </c>
      <c r="BI60" s="105">
        <f t="shared" si="114"/>
        <v>10</v>
      </c>
      <c r="BJ60" s="5">
        <f t="shared" si="115"/>
        <v>0</v>
      </c>
      <c r="BK60" s="5"/>
      <c r="BL60" s="5">
        <f>LOOKUP(BL$6,'Daily Absent'!$O$6:$AX$6,'Daily Absent'!$O60:$AX60)</f>
        <v>1</v>
      </c>
      <c r="BM60" s="104">
        <f>VALUE('Time Sheet KN'!BN60-'Time Sheet KN'!BM60)*24</f>
        <v>5</v>
      </c>
      <c r="BN60" s="104">
        <f>VALUE('Time Sheet KN'!BP60-'Time Sheet KN'!BO60)*24</f>
        <v>5.0000000000000009</v>
      </c>
      <c r="BO60" s="104">
        <f>VALUE('Time Sheet KN'!BR60-'Time Sheet KN'!BQ60)*24</f>
        <v>0</v>
      </c>
      <c r="BP60" s="105">
        <f t="shared" si="116"/>
        <v>10</v>
      </c>
      <c r="BQ60" s="5">
        <f t="shared" si="117"/>
        <v>0</v>
      </c>
      <c r="BR60" s="5"/>
      <c r="BS60" s="5">
        <f>LOOKUP(BS$6,'Daily Absent'!$O$6:$AX$6,'Daily Absent'!$O60:$AX60)</f>
        <v>1</v>
      </c>
      <c r="BT60" s="104">
        <f>VALUE('Time Sheet KN'!BU60-'Time Sheet KN'!BT60)*24</f>
        <v>5</v>
      </c>
      <c r="BU60" s="104">
        <f>VALUE('Time Sheet KN'!BW60-'Time Sheet KN'!BV60)*24</f>
        <v>5.0000000000000009</v>
      </c>
      <c r="BV60" s="104">
        <f>VALUE('Time Sheet KN'!BY60-'Time Sheet KN'!BX60)*24</f>
        <v>0</v>
      </c>
      <c r="BW60" s="105">
        <f t="shared" si="118"/>
        <v>10</v>
      </c>
      <c r="BX60" s="5">
        <f t="shared" si="119"/>
        <v>0</v>
      </c>
      <c r="BY60" s="5"/>
      <c r="BZ60" s="5">
        <f>LOOKUP(BZ$6,'Daily Absent'!$O$6:$AX$6,'Daily Absent'!$O60:$AX60)</f>
        <v>1</v>
      </c>
      <c r="CA60" s="104">
        <f>VALUE('Time Sheet KN'!CB60-'Time Sheet KN'!CA60)*24</f>
        <v>5</v>
      </c>
      <c r="CB60" s="104">
        <f>VALUE('Time Sheet KN'!CD60-'Time Sheet KN'!CC60)*24</f>
        <v>5.0000000000000009</v>
      </c>
      <c r="CC60" s="104">
        <f>VALUE('Time Sheet KN'!CF60-'Time Sheet KN'!CE60)*24</f>
        <v>0</v>
      </c>
      <c r="CD60" s="105">
        <f t="shared" si="120"/>
        <v>10</v>
      </c>
      <c r="CE60" s="5">
        <f t="shared" si="121"/>
        <v>0</v>
      </c>
      <c r="CF60" s="5"/>
      <c r="CG60" s="5">
        <f>LOOKUP(CG$6,'Daily Absent'!$O$6:$AX$6,'Daily Absent'!$O60:$AX60)</f>
        <v>1</v>
      </c>
      <c r="CH60" s="104">
        <f>VALUE('Time Sheet KN'!CI60-'Time Sheet KN'!CH60)*24</f>
        <v>5</v>
      </c>
      <c r="CI60" s="104">
        <f>VALUE('Time Sheet KN'!CK60-'Time Sheet KN'!CJ60)*24</f>
        <v>5.0000000000000009</v>
      </c>
      <c r="CJ60" s="104">
        <f>VALUE('Time Sheet KN'!CM60-'Time Sheet KN'!CL60)*24</f>
        <v>0</v>
      </c>
      <c r="CK60" s="105">
        <f t="shared" si="122"/>
        <v>10</v>
      </c>
      <c r="CL60" s="5">
        <f t="shared" si="123"/>
        <v>0</v>
      </c>
      <c r="CM60" s="5"/>
      <c r="CN60" s="5">
        <f>LOOKUP(CN$6,'Daily Absent'!$O$6:$AX$6,'Daily Absent'!$O60:$AX60)</f>
        <v>1</v>
      </c>
      <c r="CO60" s="104">
        <f>VALUE('Time Sheet KN'!CP60-'Time Sheet KN'!CO60)*24</f>
        <v>5</v>
      </c>
      <c r="CP60" s="104">
        <f>VALUE('Time Sheet KN'!CR60-'Time Sheet KN'!CQ60)*24</f>
        <v>4.0000000000000018</v>
      </c>
      <c r="CQ60" s="104">
        <f>VALUE('Time Sheet KN'!CT60-'Time Sheet KN'!CS60)*24</f>
        <v>0</v>
      </c>
      <c r="CR60" s="105">
        <f t="shared" si="124"/>
        <v>9</v>
      </c>
      <c r="CS60" s="5">
        <f t="shared" si="125"/>
        <v>1.7763568394002505E-15</v>
      </c>
      <c r="CT60" s="5"/>
      <c r="CU60" s="5">
        <f>LOOKUP(CU$6,'Daily Absent'!$O$6:$AX$6,'Daily Absent'!$O60:$AX60)</f>
        <v>1</v>
      </c>
      <c r="CV60" s="104">
        <f>VALUE('Time Sheet KN'!CW60-'Time Sheet KN'!CV60)*24</f>
        <v>4</v>
      </c>
      <c r="CW60" s="104">
        <f>VALUE('Time Sheet KN'!CY60-'Time Sheet KN'!CX60)*24</f>
        <v>3</v>
      </c>
      <c r="CX60" s="104">
        <f>VALUE('Time Sheet KN'!DA60-'Time Sheet KN'!CZ60)*24</f>
        <v>0</v>
      </c>
      <c r="CY60" s="105">
        <f t="shared" si="126"/>
        <v>0</v>
      </c>
      <c r="CZ60" s="5">
        <f t="shared" si="127"/>
        <v>7</v>
      </c>
      <c r="DA60" s="5"/>
      <c r="DB60" s="5">
        <f>LOOKUP(DB$6,'Daily Absent'!$O$6:$AX$6,'Daily Absent'!$O60:$AX60)</f>
        <v>1</v>
      </c>
      <c r="DC60" s="104">
        <f>VALUE('Time Sheet KN'!DD60-'Time Sheet KN'!DC60)*24</f>
        <v>5</v>
      </c>
      <c r="DD60" s="104">
        <f>VALUE('Time Sheet KN'!DF60-'Time Sheet KN'!DE60)*24</f>
        <v>5.0000000000000009</v>
      </c>
      <c r="DE60" s="104">
        <f>VALUE('Time Sheet KN'!DH60-'Time Sheet KN'!DG60)*24</f>
        <v>3</v>
      </c>
      <c r="DF60" s="105">
        <f t="shared" si="128"/>
        <v>10</v>
      </c>
      <c r="DG60" s="5">
        <f t="shared" si="129"/>
        <v>3</v>
      </c>
      <c r="DH60" s="5"/>
      <c r="DI60" s="5">
        <f>LOOKUP(DI$6,'Daily Absent'!$O$6:$AX$6,'Daily Absent'!$O60:$AX60)</f>
        <v>1</v>
      </c>
      <c r="DJ60" s="104">
        <f>VALUE('Time Sheet KN'!DK60-'Time Sheet KN'!DJ60)*24</f>
        <v>5</v>
      </c>
      <c r="DK60" s="104">
        <f>VALUE('Time Sheet KN'!DM60-'Time Sheet KN'!DL60)*24</f>
        <v>5.0000000000000009</v>
      </c>
      <c r="DL60" s="104">
        <f>VALUE('Time Sheet KN'!DO60-'Time Sheet KN'!DN60)*24</f>
        <v>0</v>
      </c>
      <c r="DM60" s="105">
        <f t="shared" si="130"/>
        <v>10</v>
      </c>
      <c r="DN60" s="5">
        <f t="shared" si="131"/>
        <v>0</v>
      </c>
      <c r="DO60" s="5"/>
      <c r="DP60" s="5">
        <f>LOOKUP(DP$6,'Daily Absent'!$O$6:$AX$6,'Daily Absent'!$O60:$AX60)</f>
        <v>1</v>
      </c>
      <c r="DQ60" s="104">
        <f>VALUE('Time Sheet KN'!DR60-'Time Sheet KN'!DQ60)*24</f>
        <v>5</v>
      </c>
      <c r="DR60" s="104">
        <f>VALUE('Time Sheet KN'!DT60-'Time Sheet KN'!DS60)*24</f>
        <v>5.0000000000000009</v>
      </c>
      <c r="DS60" s="104">
        <f>VALUE('Time Sheet KN'!DV60-'Time Sheet KN'!DU60)*24</f>
        <v>0</v>
      </c>
      <c r="DT60" s="105">
        <f t="shared" si="132"/>
        <v>10</v>
      </c>
      <c r="DU60" s="5">
        <f t="shared" si="133"/>
        <v>0</v>
      </c>
      <c r="DV60" s="5"/>
      <c r="DW60" s="5">
        <f>LOOKUP(DW$6,'Daily Absent'!$O$6:$AX$6,'Daily Absent'!$O60:$AX60)</f>
        <v>0</v>
      </c>
      <c r="DX60" s="104">
        <f>VALUE('Time Sheet KN'!DY60-'Time Sheet KN'!DX60)*24</f>
        <v>0</v>
      </c>
      <c r="DY60" s="104">
        <f>VALUE('Time Sheet KN'!EA60-'Time Sheet KN'!DZ60)*24</f>
        <v>0</v>
      </c>
      <c r="DZ60" s="104">
        <f>VALUE('Time Sheet KN'!EC60-'Time Sheet KN'!EB60)*24</f>
        <v>0</v>
      </c>
      <c r="EA60" s="105">
        <f t="shared" si="134"/>
        <v>0</v>
      </c>
      <c r="EB60" s="5">
        <f t="shared" si="135"/>
        <v>0</v>
      </c>
      <c r="EC60" s="5"/>
      <c r="ED60" s="5">
        <f>LOOKUP(ED$6,'Daily Absent'!$O$6:$AX$6,'Daily Absent'!$O60:$AX60)</f>
        <v>1</v>
      </c>
      <c r="EE60" s="104">
        <f>VALUE('Time Sheet KN'!EF60-'Time Sheet KN'!EE60)*24</f>
        <v>5</v>
      </c>
      <c r="EF60" s="104">
        <f>VALUE('Time Sheet KN'!EH60-'Time Sheet KN'!EG60)*24</f>
        <v>5.0000000000000009</v>
      </c>
      <c r="EG60" s="104">
        <f>VALUE('Time Sheet KN'!EJ60-'Time Sheet KN'!EI60)*24</f>
        <v>3</v>
      </c>
      <c r="EH60" s="105">
        <f t="shared" si="136"/>
        <v>10</v>
      </c>
      <c r="EI60" s="5">
        <f t="shared" si="137"/>
        <v>3</v>
      </c>
      <c r="EJ60" s="5"/>
      <c r="EK60" s="5">
        <f>LOOKUP(EK$6,'Daily Absent'!$O$6:$AX$6,'Daily Absent'!$O60:$AX60)</f>
        <v>1</v>
      </c>
      <c r="EL60" s="104">
        <f>VALUE('Time Sheet KN'!EM60-'Time Sheet KN'!EL60)*24</f>
        <v>5</v>
      </c>
      <c r="EM60" s="104">
        <f>VALUE('Time Sheet KN'!EO60-'Time Sheet KN'!EN60)*24</f>
        <v>5.0000000000000009</v>
      </c>
      <c r="EN60" s="104">
        <f>VALUE('Time Sheet KN'!EQ60-'Time Sheet KN'!EP60)*24</f>
        <v>0</v>
      </c>
      <c r="EO60" s="105">
        <f t="shared" si="138"/>
        <v>9</v>
      </c>
      <c r="EP60" s="5">
        <f t="shared" si="139"/>
        <v>1</v>
      </c>
      <c r="EQ60" s="5"/>
      <c r="ER60" s="5">
        <f>LOOKUP(ER$6,'Daily Absent'!$O$6:$AX$6,'Daily Absent'!$O60:$AX60)</f>
        <v>0</v>
      </c>
      <c r="ES60" s="104">
        <f>VALUE('Time Sheet KN'!ET60-'Time Sheet KN'!ES60)*24</f>
        <v>0</v>
      </c>
      <c r="ET60" s="104">
        <f>VALUE('Time Sheet KN'!EV60-'Time Sheet KN'!EU60)*24</f>
        <v>0</v>
      </c>
      <c r="EU60" s="104">
        <f>VALUE('Time Sheet KN'!EX60-'Time Sheet KN'!EW60)*24</f>
        <v>0</v>
      </c>
      <c r="EV60" s="105">
        <f t="shared" si="140"/>
        <v>0</v>
      </c>
      <c r="EW60" s="5">
        <f t="shared" si="141"/>
        <v>0</v>
      </c>
      <c r="EX60" s="5"/>
      <c r="EY60" s="5">
        <f>LOOKUP(EY$6,'Daily Absent'!$O$6:$AX$6,'Daily Absent'!$O60:$AX60)</f>
        <v>1</v>
      </c>
      <c r="EZ60" s="104">
        <f>VALUE('Time Sheet KN'!FA60-'Time Sheet KN'!EZ60)*24</f>
        <v>5</v>
      </c>
      <c r="FA60" s="104">
        <f>VALUE('Time Sheet KN'!FC60-'Time Sheet KN'!FB60)*24</f>
        <v>5.0000000000000009</v>
      </c>
      <c r="FB60" s="104">
        <f>VALUE('Time Sheet KN'!FE60-'Time Sheet KN'!FD60)*24</f>
        <v>3</v>
      </c>
      <c r="FC60" s="105">
        <f t="shared" si="142"/>
        <v>10</v>
      </c>
      <c r="FD60" s="5">
        <f t="shared" si="143"/>
        <v>3</v>
      </c>
      <c r="FE60" s="5"/>
      <c r="FF60" s="5">
        <f>LOOKUP(FF$6,'Daily Absent'!$O$6:$AX$6,'Daily Absent'!$O60:$AX60)</f>
        <v>1</v>
      </c>
      <c r="FG60" s="104">
        <f>VALUE('Time Sheet KN'!FH60-'Time Sheet KN'!FG60)*24</f>
        <v>0</v>
      </c>
      <c r="FH60" s="104">
        <f>VALUE('Time Sheet KN'!FJ60-'Time Sheet KN'!FI60)*24</f>
        <v>0</v>
      </c>
      <c r="FI60" s="104">
        <f>VALUE('Time Sheet KN'!FL60-'Time Sheet KN'!FK60)*24</f>
        <v>0</v>
      </c>
      <c r="FJ60" s="105">
        <f t="shared" si="144"/>
        <v>0</v>
      </c>
      <c r="FK60" s="5">
        <f t="shared" si="145"/>
        <v>0</v>
      </c>
      <c r="FL60" s="5"/>
      <c r="FM60" s="5">
        <f>LOOKUP(FM$6,'Daily Absent'!$O$6:$AX$6,'Daily Absent'!$O60:$AX60)</f>
        <v>0</v>
      </c>
      <c r="FN60" s="104">
        <f>VALUE('Time Sheet KN'!FO60-'Time Sheet KN'!FN60)*24</f>
        <v>0</v>
      </c>
      <c r="FO60" s="104">
        <f>VALUE('Time Sheet KN'!FQ60-'Time Sheet KN'!FP60)*24</f>
        <v>0</v>
      </c>
      <c r="FP60" s="104">
        <f>VALUE('Time Sheet KN'!FS60-'Time Sheet KN'!FR60)*24</f>
        <v>0</v>
      </c>
      <c r="FQ60" s="105">
        <f t="shared" si="146"/>
        <v>0</v>
      </c>
      <c r="FR60" s="5">
        <f t="shared" si="147"/>
        <v>0</v>
      </c>
      <c r="FS60" s="5"/>
      <c r="FT60" s="5">
        <f>LOOKUP(FT$6,'Daily Absent'!$O$6:$AX$6,'Daily Absent'!$O60:$AX60)</f>
        <v>0</v>
      </c>
      <c r="FU60" s="104">
        <f>VALUE('Time Sheet KN'!FV60-'Time Sheet KN'!FU60)*24</f>
        <v>0</v>
      </c>
      <c r="FV60" s="104">
        <f>VALUE('Time Sheet KN'!FX60-'Time Sheet KN'!FW60)*24</f>
        <v>0</v>
      </c>
      <c r="FW60" s="104">
        <f>VALUE('Time Sheet KN'!FZ60-'Time Sheet KN'!FY60)*24</f>
        <v>0</v>
      </c>
      <c r="FX60" s="105">
        <f t="shared" si="148"/>
        <v>0</v>
      </c>
      <c r="FY60" s="5">
        <f t="shared" si="149"/>
        <v>0</v>
      </c>
      <c r="FZ60" s="5"/>
      <c r="GA60" s="5">
        <f>LOOKUP(GA$6,'Daily Absent'!$O$6:$AX$6,'Daily Absent'!$O60:$AX60)</f>
        <v>0</v>
      </c>
      <c r="GB60" s="104">
        <f>VALUE('Time Sheet KN'!GC60-'Time Sheet KN'!GB60)*24</f>
        <v>0</v>
      </c>
      <c r="GC60" s="104">
        <f>VALUE('Time Sheet KN'!GE60-'Time Sheet KN'!GD60)*24</f>
        <v>0</v>
      </c>
      <c r="GD60" s="104">
        <f>VALUE('Time Sheet KN'!GG60-'Time Sheet KN'!GF60)*24</f>
        <v>0</v>
      </c>
      <c r="GE60" s="105">
        <f t="shared" si="150"/>
        <v>0</v>
      </c>
      <c r="GF60" s="5">
        <f t="shared" si="151"/>
        <v>0</v>
      </c>
      <c r="GG60" s="5"/>
      <c r="GH60" s="5">
        <f>LOOKUP(GH$6,'Daily Absent'!$O$6:$AX$6,'Daily Absent'!$O60:$AX60)</f>
        <v>0</v>
      </c>
      <c r="GI60" s="104">
        <f>VALUE('Time Sheet KN'!GJ60-'Time Sheet KN'!GI60)*24</f>
        <v>0</v>
      </c>
      <c r="GJ60" s="104">
        <f>VALUE('Time Sheet KN'!GL60-'Time Sheet KN'!GK60)*24</f>
        <v>0</v>
      </c>
      <c r="GK60" s="104">
        <f>VALUE('Time Sheet KN'!GN60-'Time Sheet KN'!GM60)*24</f>
        <v>0</v>
      </c>
      <c r="GL60" s="105">
        <f t="shared" si="152"/>
        <v>0</v>
      </c>
      <c r="GM60" s="5">
        <f t="shared" si="153"/>
        <v>0</v>
      </c>
      <c r="GN60" s="5"/>
      <c r="GO60" s="5">
        <f>LOOKUP(GO$6,'Daily Absent'!$O$6:$AX$6,'Daily Absent'!$O60:$AX60)</f>
        <v>0</v>
      </c>
      <c r="GP60" s="104">
        <f>VALUE('Time Sheet KN'!GQ60-'Time Sheet KN'!GP60)*24</f>
        <v>0</v>
      </c>
      <c r="GQ60" s="104">
        <f>VALUE('Time Sheet KN'!GS60-'Time Sheet KN'!GR60)*24</f>
        <v>0</v>
      </c>
      <c r="GR60" s="104">
        <f>VALUE('Time Sheet KN'!GU60-'Time Sheet KN'!GT60)*24</f>
        <v>0</v>
      </c>
      <c r="GS60" s="105">
        <f t="shared" si="154"/>
        <v>0</v>
      </c>
      <c r="GT60" s="5">
        <f t="shared" si="155"/>
        <v>0</v>
      </c>
      <c r="GU60" s="5"/>
      <c r="GV60" s="5">
        <f>LOOKUP(GV$6,'Daily Absent'!$O$6:$AX$6,'Daily Absent'!$O60:$AX60)</f>
        <v>0</v>
      </c>
      <c r="GW60" s="104">
        <f>VALUE('Time Sheet KN'!GX60-'Time Sheet KN'!GW60)*24</f>
        <v>0</v>
      </c>
      <c r="GX60" s="104">
        <f>VALUE('Time Sheet KN'!GZ60-'Time Sheet KN'!GY60)*24</f>
        <v>0</v>
      </c>
      <c r="GY60" s="104">
        <f>VALUE('Time Sheet KN'!HB60-'Time Sheet KN'!HA60)*24</f>
        <v>0</v>
      </c>
      <c r="GZ60" s="105">
        <f t="shared" si="156"/>
        <v>0</v>
      </c>
      <c r="HA60" s="5">
        <f t="shared" si="157"/>
        <v>0</v>
      </c>
      <c r="HB60" s="5"/>
      <c r="HC60" s="5">
        <f>LOOKUP(HC$6,'Daily Absent'!$O$6:$AX$6,'Daily Absent'!$O60:$AX60)</f>
        <v>0</v>
      </c>
      <c r="HD60" s="104">
        <f>VALUE('Time Sheet KN'!HE60-'Time Sheet KN'!HD60)*24</f>
        <v>0</v>
      </c>
      <c r="HE60" s="104">
        <f>VALUE('Time Sheet KN'!HG60-'Time Sheet KN'!HF60)*24</f>
        <v>0</v>
      </c>
      <c r="HF60" s="104">
        <f>VALUE('Time Sheet KN'!HI60-'Time Sheet KN'!HH60)*24</f>
        <v>0</v>
      </c>
      <c r="HG60" s="105">
        <f t="shared" si="158"/>
        <v>0</v>
      </c>
      <c r="HH60" s="5">
        <f t="shared" si="159"/>
        <v>0</v>
      </c>
      <c r="HI60" s="5"/>
      <c r="HJ60" s="5">
        <f>LOOKUP(HJ$6,'Daily Absent'!$O$6:$AX$6,'Daily Absent'!$O60:$AX60)</f>
        <v>0</v>
      </c>
      <c r="HK60" s="104">
        <f>VALUE('Time Sheet KN'!HL60-'Time Sheet KN'!HK60)*24</f>
        <v>0</v>
      </c>
      <c r="HL60" s="104">
        <f>VALUE('Time Sheet KN'!HN60-'Time Sheet KN'!HM60)*24</f>
        <v>0</v>
      </c>
      <c r="HM60" s="104">
        <f>VALUE('Time Sheet KN'!HP60-'Time Sheet KN'!HO60)*24</f>
        <v>0</v>
      </c>
      <c r="HN60" s="105">
        <f t="shared" si="160"/>
        <v>0</v>
      </c>
      <c r="HO60" s="5">
        <f t="shared" si="161"/>
        <v>0</v>
      </c>
      <c r="HP60" s="5"/>
      <c r="HQ60" s="5">
        <f>LOOKUP(HQ$6,'Daily Absent'!$O$6:$AX$6,'Daily Absent'!$O60:$AX60)</f>
        <v>0</v>
      </c>
      <c r="HR60" s="104">
        <f>VALUE('Time Sheet KN'!HS60-'Time Sheet KN'!HR60)*24</f>
        <v>0</v>
      </c>
      <c r="HS60" s="104">
        <f>VALUE('Time Sheet KN'!HU60-'Time Sheet KN'!HT60)*24</f>
        <v>0</v>
      </c>
      <c r="HT60" s="104">
        <f>VALUE('Time Sheet KN'!HW60-'Time Sheet KN'!HV60)*24</f>
        <v>0</v>
      </c>
      <c r="HU60" s="105">
        <f t="shared" si="162"/>
        <v>0</v>
      </c>
      <c r="HV60" s="5">
        <f t="shared" si="163"/>
        <v>0</v>
      </c>
      <c r="HW60" s="5"/>
      <c r="HX60" s="5">
        <f>LOOKUP(HX$6,'Daily Absent'!$O$6:$AX$6,'Daily Absent'!$O60:$AX60)</f>
        <v>0</v>
      </c>
      <c r="HY60" s="104">
        <f>VALUE('Time Sheet KN'!HZ60-'Time Sheet KN'!HY60)*24</f>
        <v>0</v>
      </c>
      <c r="HZ60" s="104">
        <f>VALUE('Time Sheet KN'!IB60-'Time Sheet KN'!IA60)*24</f>
        <v>0</v>
      </c>
      <c r="IA60" s="104">
        <f>VALUE('Time Sheet KN'!ID60-'Time Sheet KN'!IC60)*24</f>
        <v>0</v>
      </c>
      <c r="IB60" s="105">
        <f t="shared" si="164"/>
        <v>0</v>
      </c>
      <c r="IC60" s="5">
        <f t="shared" si="165"/>
        <v>0</v>
      </c>
      <c r="ID60" s="5"/>
      <c r="IE60" s="5">
        <f>LOOKUP(IE$6,'Daily Absent'!$O$6:$AX$6,'Daily Absent'!$O60:$AX60)</f>
        <v>0</v>
      </c>
      <c r="IF60" s="104">
        <f>VALUE('Time Sheet KN'!IG60-'Time Sheet KN'!IF60)*24</f>
        <v>0</v>
      </c>
      <c r="IG60" s="104">
        <f>VALUE('Time Sheet KN'!II60-'Time Sheet KN'!IH60)*24</f>
        <v>0</v>
      </c>
      <c r="IH60" s="104">
        <f>VALUE('Time Sheet KN'!IK60-'Time Sheet KN'!IJ60)*24</f>
        <v>0</v>
      </c>
      <c r="II60" s="105">
        <f t="shared" si="166"/>
        <v>0</v>
      </c>
      <c r="IJ60" s="5">
        <f t="shared" si="167"/>
        <v>0</v>
      </c>
      <c r="IK60" s="5"/>
      <c r="IL60" s="5">
        <f>LOOKUP(IL$6,'Daily Absent'!$O$6:$AX$6,'Daily Absent'!$O60:$AX60)</f>
        <v>0</v>
      </c>
      <c r="IM60" s="104">
        <f>VALUE('Time Sheet KN'!IN60-'Time Sheet KN'!IM60)*24</f>
        <v>0</v>
      </c>
      <c r="IN60" s="104">
        <f>VALUE('Time Sheet KN'!IP60-'Time Sheet KN'!IO60)*24</f>
        <v>0</v>
      </c>
      <c r="IO60" s="104">
        <f>VALUE('Time Sheet KN'!IR60-'Time Sheet KN'!IQ60)*24</f>
        <v>0</v>
      </c>
      <c r="IP60" s="105">
        <f t="shared" si="168"/>
        <v>0</v>
      </c>
      <c r="IQ60" s="5">
        <f t="shared" si="169"/>
        <v>0</v>
      </c>
      <c r="IR60" s="5"/>
      <c r="IS60" s="5">
        <f>LOOKUP(IS$6,'Daily Absent'!$O$6:$AX$6,'Daily Absent'!$O60:$AX60)</f>
        <v>0</v>
      </c>
      <c r="IT60" s="104">
        <f>VALUE('Time Sheet KN'!IU60-'Time Sheet KN'!IT60)*24</f>
        <v>0</v>
      </c>
      <c r="IU60" s="104">
        <f>VALUE('Time Sheet KN'!IW60-'Time Sheet KN'!IV60)*24</f>
        <v>0</v>
      </c>
      <c r="IV60" s="104">
        <f>VALUE('Time Sheet KN'!IY60-'Time Sheet KN'!IX60)*24</f>
        <v>0</v>
      </c>
      <c r="IW60" s="105">
        <f t="shared" si="170"/>
        <v>0</v>
      </c>
      <c r="IX60" s="5">
        <f t="shared" si="171"/>
        <v>0</v>
      </c>
      <c r="IY60" s="5"/>
      <c r="IZ60" s="5">
        <f>LOOKUP(IZ$6,'Daily Absent'!$O$6:$AX$6,'Daily Absent'!$O60:$AX60)</f>
        <v>0</v>
      </c>
      <c r="JA60" s="104">
        <f>VALUE('Time Sheet KN'!JB60-'Time Sheet KN'!JA60)*24</f>
        <v>0</v>
      </c>
      <c r="JB60" s="104">
        <f>VALUE('Time Sheet KN'!JD60-'Time Sheet KN'!JC60)*24</f>
        <v>0</v>
      </c>
      <c r="JC60" s="104">
        <f>VALUE('Time Sheet KN'!JF60-'Time Sheet KN'!JE60)*24</f>
        <v>0</v>
      </c>
      <c r="JD60" s="105">
        <f t="shared" si="172"/>
        <v>0</v>
      </c>
      <c r="JE60" s="5">
        <f t="shared" si="173"/>
        <v>0</v>
      </c>
      <c r="JF60" s="5"/>
    </row>
    <row r="61" spans="1:266" ht="20" customHeight="1">
      <c r="A61" s="54">
        <f>IF('Master MP Status'!A61&gt;0,'Master MP Status'!A61,"")</f>
        <v>53</v>
      </c>
      <c r="B61" s="5" t="str">
        <f>IF(ISTEXT('Master MP Status'!B61),'Master MP Status'!B61,"")</f>
        <v>DIRECT</v>
      </c>
      <c r="C61" s="153" t="str">
        <f>IF(OR(ISTEXT('Master MP Status'!C61),'Master MP Status'!C61&gt;0),'Master MP Status'!C61,"")</f>
        <v>B240082</v>
      </c>
      <c r="D61" s="154" t="str">
        <f>IF(OR(ISTEXT('Master MP Status'!D61),'Master MP Status'!D61&gt;0),'Master MP Status'!D61,"")</f>
        <v>B250082</v>
      </c>
      <c r="E61" s="5" t="str">
        <f>IF(ISTEXT('Master MP Status'!E61),'Master MP Status'!E61,"")</f>
        <v>RISMAN</v>
      </c>
      <c r="F61" s="5" t="str">
        <f>IF(ISTEXT('Master MP Status'!F61),'Master MP Status'!F61,"")</f>
        <v/>
      </c>
      <c r="G61" s="5" t="str">
        <f>IF(ISTEXT('Master MP Status'!G61),'Master MP Status'!G61,"")</f>
        <v>Cilegon</v>
      </c>
      <c r="H61" s="5" t="str">
        <f>IF(ISTEXT('Master MP Status'!H61),'Master MP Status'!H61,"")</f>
        <v>MURSID</v>
      </c>
      <c r="I61" s="5" t="str">
        <f>IF(ISTEXT('Master MP Status'!I61),'Master MP Status'!I61,"")</f>
        <v>Scaffolder 1</v>
      </c>
      <c r="J61" s="5" t="str">
        <f>IF(ISTEXT('Master MP Status'!J61),'Master MP Status'!J61,"")</f>
        <v>Scaffolder 1</v>
      </c>
      <c r="K61" s="9">
        <f>IF(OR('Master MP Status'!K61=0,'Master MP Status'!K61=""),"",'Master MP Status'!K61)</f>
        <v>45768</v>
      </c>
      <c r="L61" s="9">
        <f>IF(OR('Master MP Status'!L61=0,'Master MP Status'!L61=""),"",'Master MP Status'!L61)</f>
        <v>45768</v>
      </c>
      <c r="M61" s="9" t="str">
        <f>IF(OR('Master MP Status'!M61=0,'Master MP Status'!M61=""),"",'Master MP Status'!M61)</f>
        <v/>
      </c>
      <c r="N61" s="5" t="str">
        <f>IF(ISTEXT('Master MP Status'!N61),'Master MP Status'!N61,"")</f>
        <v/>
      </c>
      <c r="O61" s="5">
        <f>LOOKUP(O$6,'Daily Absent'!$O$6:$AX$6,'Daily Absent'!$O61:$AX61)</f>
        <v>1</v>
      </c>
      <c r="P61" s="104">
        <f>VALUE('Time Sheet KN'!Q61-'Time Sheet KN'!P61)*24</f>
        <v>5</v>
      </c>
      <c r="Q61" s="104">
        <f>VALUE('Time Sheet KN'!S61-'Time Sheet KN'!R61)*24</f>
        <v>5.0000000000000009</v>
      </c>
      <c r="R61" s="104">
        <f>VALUE('Time Sheet KN'!U61-'Time Sheet KN'!T61)*24</f>
        <v>0</v>
      </c>
      <c r="S61" s="105">
        <f t="shared" si="102"/>
        <v>10</v>
      </c>
      <c r="T61" s="5">
        <f t="shared" si="103"/>
        <v>0</v>
      </c>
      <c r="U61" s="5"/>
      <c r="V61" s="5">
        <f>LOOKUP(V$6,'Daily Absent'!$O$6:$AX$6,'Daily Absent'!$O61:$AX61)</f>
        <v>1</v>
      </c>
      <c r="W61" s="104">
        <f>VALUE('Time Sheet KN'!X61-'Time Sheet KN'!W61)*24</f>
        <v>5</v>
      </c>
      <c r="X61" s="104">
        <f>VALUE('Time Sheet KN'!Z61-'Time Sheet KN'!Y61)*24</f>
        <v>5.0000000000000009</v>
      </c>
      <c r="Y61" s="104">
        <f>VALUE('Time Sheet KN'!AB61-'Time Sheet KN'!AA61)*24</f>
        <v>0</v>
      </c>
      <c r="Z61" s="105">
        <f t="shared" si="104"/>
        <v>10</v>
      </c>
      <c r="AA61" s="5">
        <f t="shared" si="105"/>
        <v>0</v>
      </c>
      <c r="AB61" s="5"/>
      <c r="AC61" s="5">
        <f>LOOKUP(AC$6,'Daily Absent'!$O$6:$AX$6,'Daily Absent'!$O61:$AX61)</f>
        <v>1</v>
      </c>
      <c r="AD61" s="104">
        <f>VALUE('Time Sheet KN'!AE61-'Time Sheet KN'!AD61)*24</f>
        <v>5</v>
      </c>
      <c r="AE61" s="104">
        <f>VALUE('Time Sheet KN'!AG61-'Time Sheet KN'!AF61)*24</f>
        <v>5.0000000000000009</v>
      </c>
      <c r="AF61" s="104">
        <f>VALUE('Time Sheet KN'!AI61-'Time Sheet KN'!AH61)*24</f>
        <v>0</v>
      </c>
      <c r="AG61" s="105">
        <f t="shared" si="106"/>
        <v>10</v>
      </c>
      <c r="AH61" s="5">
        <f t="shared" si="107"/>
        <v>0</v>
      </c>
      <c r="AI61" s="5"/>
      <c r="AJ61" s="5">
        <f>LOOKUP(AJ$6,'Daily Absent'!$O$6:$AX$6,'Daily Absent'!$O61:$AX61)</f>
        <v>0</v>
      </c>
      <c r="AK61" s="104">
        <f>VALUE('Time Sheet KN'!AL61-'Time Sheet KN'!AK61)*24</f>
        <v>0</v>
      </c>
      <c r="AL61" s="104">
        <f>VALUE('Time Sheet KN'!AN61-'Time Sheet KN'!AM61)*24</f>
        <v>0</v>
      </c>
      <c r="AM61" s="104">
        <f>VALUE('Time Sheet KN'!AP61-'Time Sheet KN'!AO61)*24</f>
        <v>0</v>
      </c>
      <c r="AN61" s="105">
        <f t="shared" si="108"/>
        <v>0</v>
      </c>
      <c r="AO61" s="5">
        <f t="shared" si="109"/>
        <v>0</v>
      </c>
      <c r="AP61" s="5"/>
      <c r="AQ61" s="5">
        <f>LOOKUP(AQ$6,'Daily Absent'!$O$6:$AX$6,'Daily Absent'!$O61:$AX61)</f>
        <v>1</v>
      </c>
      <c r="AR61" s="104">
        <f>VALUE('Time Sheet KN'!AS61-'Time Sheet KN'!AR61)*24</f>
        <v>5</v>
      </c>
      <c r="AS61" s="104">
        <f>VALUE('Time Sheet KN'!AU61-'Time Sheet KN'!AT61)*24</f>
        <v>4.0000000000000018</v>
      </c>
      <c r="AT61" s="104">
        <f>VALUE('Time Sheet KN'!AW61-'Time Sheet KN'!AV61)*24</f>
        <v>0</v>
      </c>
      <c r="AU61" s="105">
        <f t="shared" si="110"/>
        <v>9</v>
      </c>
      <c r="AV61" s="5">
        <f t="shared" si="111"/>
        <v>1.7763568394002505E-15</v>
      </c>
      <c r="AW61" s="5"/>
      <c r="AX61" s="5">
        <f>LOOKUP(AX$6,'Daily Absent'!$O$6:$AX$6,'Daily Absent'!$O61:$AX61)</f>
        <v>1</v>
      </c>
      <c r="AY61" s="104">
        <f>VALUE('Time Sheet KN'!AZ61-'Time Sheet KN'!AY61)*24</f>
        <v>4</v>
      </c>
      <c r="AZ61" s="104">
        <f>VALUE('Time Sheet KN'!BB61-'Time Sheet KN'!BA61)*24</f>
        <v>3</v>
      </c>
      <c r="BA61" s="104">
        <f>VALUE('Time Sheet KN'!BD61-'Time Sheet KN'!BC61)*24</f>
        <v>0</v>
      </c>
      <c r="BB61" s="105">
        <f t="shared" si="112"/>
        <v>0</v>
      </c>
      <c r="BC61" s="5">
        <f t="shared" si="113"/>
        <v>7</v>
      </c>
      <c r="BD61" s="5"/>
      <c r="BE61" s="5">
        <f>LOOKUP(BE$6,'Daily Absent'!$O$6:$AX$6,'Daily Absent'!$O61:$AX61)</f>
        <v>1</v>
      </c>
      <c r="BF61" s="104">
        <f>VALUE('Time Sheet KN'!BG61-'Time Sheet KN'!BF61)*24</f>
        <v>5</v>
      </c>
      <c r="BG61" s="104">
        <f>VALUE('Time Sheet KN'!BI61-'Time Sheet KN'!BH61)*24</f>
        <v>5.0000000000000009</v>
      </c>
      <c r="BH61" s="104">
        <f>VALUE('Time Sheet KN'!BK61-'Time Sheet KN'!BJ61)*24</f>
        <v>0</v>
      </c>
      <c r="BI61" s="105">
        <f t="shared" si="114"/>
        <v>10</v>
      </c>
      <c r="BJ61" s="5">
        <f t="shared" si="115"/>
        <v>0</v>
      </c>
      <c r="BK61" s="5"/>
      <c r="BL61" s="5">
        <f>LOOKUP(BL$6,'Daily Absent'!$O$6:$AX$6,'Daily Absent'!$O61:$AX61)</f>
        <v>1</v>
      </c>
      <c r="BM61" s="104">
        <f>VALUE('Time Sheet KN'!BN61-'Time Sheet KN'!BM61)*24</f>
        <v>5</v>
      </c>
      <c r="BN61" s="104">
        <f>VALUE('Time Sheet KN'!BP61-'Time Sheet KN'!BO61)*24</f>
        <v>5.0000000000000009</v>
      </c>
      <c r="BO61" s="104">
        <f>VALUE('Time Sheet KN'!BR61-'Time Sheet KN'!BQ61)*24</f>
        <v>0</v>
      </c>
      <c r="BP61" s="105">
        <f t="shared" si="116"/>
        <v>10</v>
      </c>
      <c r="BQ61" s="5">
        <f t="shared" si="117"/>
        <v>0</v>
      </c>
      <c r="BR61" s="5"/>
      <c r="BS61" s="5">
        <f>LOOKUP(BS$6,'Daily Absent'!$O$6:$AX$6,'Daily Absent'!$O61:$AX61)</f>
        <v>1</v>
      </c>
      <c r="BT61" s="104">
        <f>VALUE('Time Sheet KN'!BU61-'Time Sheet KN'!BT61)*24</f>
        <v>5</v>
      </c>
      <c r="BU61" s="104">
        <f>VALUE('Time Sheet KN'!BW61-'Time Sheet KN'!BV61)*24</f>
        <v>5.0000000000000009</v>
      </c>
      <c r="BV61" s="104">
        <f>VALUE('Time Sheet KN'!BY61-'Time Sheet KN'!BX61)*24</f>
        <v>0</v>
      </c>
      <c r="BW61" s="105">
        <f t="shared" si="118"/>
        <v>10</v>
      </c>
      <c r="BX61" s="5">
        <f t="shared" si="119"/>
        <v>0</v>
      </c>
      <c r="BY61" s="5"/>
      <c r="BZ61" s="5">
        <f>LOOKUP(BZ$6,'Daily Absent'!$O$6:$AX$6,'Daily Absent'!$O61:$AX61)</f>
        <v>1</v>
      </c>
      <c r="CA61" s="104">
        <f>VALUE('Time Sheet KN'!CB61-'Time Sheet KN'!CA61)*24</f>
        <v>5</v>
      </c>
      <c r="CB61" s="104">
        <f>VALUE('Time Sheet KN'!CD61-'Time Sheet KN'!CC61)*24</f>
        <v>5.0000000000000009</v>
      </c>
      <c r="CC61" s="104">
        <f>VALUE('Time Sheet KN'!CF61-'Time Sheet KN'!CE61)*24</f>
        <v>0</v>
      </c>
      <c r="CD61" s="105">
        <f t="shared" si="120"/>
        <v>10</v>
      </c>
      <c r="CE61" s="5">
        <f t="shared" si="121"/>
        <v>0</v>
      </c>
      <c r="CF61" s="5"/>
      <c r="CG61" s="5">
        <f>LOOKUP(CG$6,'Daily Absent'!$O$6:$AX$6,'Daily Absent'!$O61:$AX61)</f>
        <v>1</v>
      </c>
      <c r="CH61" s="104">
        <f>VALUE('Time Sheet KN'!CI61-'Time Sheet KN'!CH61)*24</f>
        <v>5</v>
      </c>
      <c r="CI61" s="104">
        <f>VALUE('Time Sheet KN'!CK61-'Time Sheet KN'!CJ61)*24</f>
        <v>5.0000000000000009</v>
      </c>
      <c r="CJ61" s="104">
        <f>VALUE('Time Sheet KN'!CM61-'Time Sheet KN'!CL61)*24</f>
        <v>0</v>
      </c>
      <c r="CK61" s="105">
        <f t="shared" si="122"/>
        <v>10</v>
      </c>
      <c r="CL61" s="5">
        <f t="shared" si="123"/>
        <v>0</v>
      </c>
      <c r="CM61" s="5"/>
      <c r="CN61" s="5">
        <f>LOOKUP(CN$6,'Daily Absent'!$O$6:$AX$6,'Daily Absent'!$O61:$AX61)</f>
        <v>1</v>
      </c>
      <c r="CO61" s="104">
        <f>VALUE('Time Sheet KN'!CP61-'Time Sheet KN'!CO61)*24</f>
        <v>5</v>
      </c>
      <c r="CP61" s="104">
        <f>VALUE('Time Sheet KN'!CR61-'Time Sheet KN'!CQ61)*24</f>
        <v>4.0000000000000018</v>
      </c>
      <c r="CQ61" s="104">
        <f>VALUE('Time Sheet KN'!CT61-'Time Sheet KN'!CS61)*24</f>
        <v>0</v>
      </c>
      <c r="CR61" s="105">
        <f t="shared" si="124"/>
        <v>9</v>
      </c>
      <c r="CS61" s="5">
        <f t="shared" si="125"/>
        <v>1.7763568394002505E-15</v>
      </c>
      <c r="CT61" s="5"/>
      <c r="CU61" s="5">
        <f>LOOKUP(CU$6,'Daily Absent'!$O$6:$AX$6,'Daily Absent'!$O61:$AX61)</f>
        <v>1</v>
      </c>
      <c r="CV61" s="104">
        <f>VALUE('Time Sheet KN'!CW61-'Time Sheet KN'!CV61)*24</f>
        <v>4</v>
      </c>
      <c r="CW61" s="104">
        <f>VALUE('Time Sheet KN'!CY61-'Time Sheet KN'!CX61)*24</f>
        <v>3</v>
      </c>
      <c r="CX61" s="104">
        <f>VALUE('Time Sheet KN'!DA61-'Time Sheet KN'!CZ61)*24</f>
        <v>0</v>
      </c>
      <c r="CY61" s="105">
        <f t="shared" si="126"/>
        <v>0</v>
      </c>
      <c r="CZ61" s="5">
        <f t="shared" si="127"/>
        <v>7</v>
      </c>
      <c r="DA61" s="5"/>
      <c r="DB61" s="5">
        <f>LOOKUP(DB$6,'Daily Absent'!$O$6:$AX$6,'Daily Absent'!$O61:$AX61)</f>
        <v>1</v>
      </c>
      <c r="DC61" s="104">
        <f>VALUE('Time Sheet KN'!DD61-'Time Sheet KN'!DC61)*24</f>
        <v>5</v>
      </c>
      <c r="DD61" s="104">
        <f>VALUE('Time Sheet KN'!DF61-'Time Sheet KN'!DE61)*24</f>
        <v>5.0000000000000009</v>
      </c>
      <c r="DE61" s="104">
        <f>VALUE('Time Sheet KN'!DH61-'Time Sheet KN'!DG61)*24</f>
        <v>3</v>
      </c>
      <c r="DF61" s="105">
        <f t="shared" si="128"/>
        <v>10</v>
      </c>
      <c r="DG61" s="5">
        <f t="shared" si="129"/>
        <v>3</v>
      </c>
      <c r="DH61" s="5"/>
      <c r="DI61" s="5">
        <f>LOOKUP(DI$6,'Daily Absent'!$O$6:$AX$6,'Daily Absent'!$O61:$AX61)</f>
        <v>1</v>
      </c>
      <c r="DJ61" s="104">
        <f>VALUE('Time Sheet KN'!DK61-'Time Sheet KN'!DJ61)*24</f>
        <v>5</v>
      </c>
      <c r="DK61" s="104">
        <f>VALUE('Time Sheet KN'!DM61-'Time Sheet KN'!DL61)*24</f>
        <v>5.0000000000000009</v>
      </c>
      <c r="DL61" s="104">
        <f>VALUE('Time Sheet KN'!DO61-'Time Sheet KN'!DN61)*24</f>
        <v>0</v>
      </c>
      <c r="DM61" s="105">
        <f t="shared" si="130"/>
        <v>10</v>
      </c>
      <c r="DN61" s="5">
        <f t="shared" si="131"/>
        <v>0</v>
      </c>
      <c r="DO61" s="5"/>
      <c r="DP61" s="5">
        <f>LOOKUP(DP$6,'Daily Absent'!$O$6:$AX$6,'Daily Absent'!$O61:$AX61)</f>
        <v>1</v>
      </c>
      <c r="DQ61" s="104">
        <f>VALUE('Time Sheet KN'!DR61-'Time Sheet KN'!DQ61)*24</f>
        <v>5</v>
      </c>
      <c r="DR61" s="104">
        <f>VALUE('Time Sheet KN'!DT61-'Time Sheet KN'!DS61)*24</f>
        <v>5.0000000000000009</v>
      </c>
      <c r="DS61" s="104">
        <f>VALUE('Time Sheet KN'!DV61-'Time Sheet KN'!DU61)*24</f>
        <v>0</v>
      </c>
      <c r="DT61" s="105">
        <f t="shared" si="132"/>
        <v>10</v>
      </c>
      <c r="DU61" s="5">
        <f t="shared" si="133"/>
        <v>0</v>
      </c>
      <c r="DV61" s="5"/>
      <c r="DW61" s="5">
        <f>LOOKUP(DW$6,'Daily Absent'!$O$6:$AX$6,'Daily Absent'!$O61:$AX61)</f>
        <v>1</v>
      </c>
      <c r="DX61" s="104">
        <f>VALUE('Time Sheet KN'!DY61-'Time Sheet KN'!DX61)*24</f>
        <v>5</v>
      </c>
      <c r="DY61" s="104">
        <f>VALUE('Time Sheet KN'!EA61-'Time Sheet KN'!DZ61)*24</f>
        <v>5.0000000000000009</v>
      </c>
      <c r="DZ61" s="104">
        <f>VALUE('Time Sheet KN'!EC61-'Time Sheet KN'!EB61)*24</f>
        <v>0</v>
      </c>
      <c r="EA61" s="105">
        <f t="shared" si="134"/>
        <v>10</v>
      </c>
      <c r="EB61" s="5">
        <f t="shared" si="135"/>
        <v>0</v>
      </c>
      <c r="EC61" s="5"/>
      <c r="ED61" s="5">
        <f>LOOKUP(ED$6,'Daily Absent'!$O$6:$AX$6,'Daily Absent'!$O61:$AX61)</f>
        <v>1</v>
      </c>
      <c r="EE61" s="104">
        <f>VALUE('Time Sheet KN'!EF61-'Time Sheet KN'!EE61)*24</f>
        <v>5</v>
      </c>
      <c r="EF61" s="104">
        <f>VALUE('Time Sheet KN'!EH61-'Time Sheet KN'!EG61)*24</f>
        <v>5.0000000000000009</v>
      </c>
      <c r="EG61" s="104">
        <f>VALUE('Time Sheet KN'!EJ61-'Time Sheet KN'!EI61)*24</f>
        <v>3</v>
      </c>
      <c r="EH61" s="105">
        <f t="shared" si="136"/>
        <v>10</v>
      </c>
      <c r="EI61" s="5">
        <f t="shared" si="137"/>
        <v>3</v>
      </c>
      <c r="EJ61" s="5"/>
      <c r="EK61" s="5">
        <f>LOOKUP(EK$6,'Daily Absent'!$O$6:$AX$6,'Daily Absent'!$O61:$AX61)</f>
        <v>1</v>
      </c>
      <c r="EL61" s="104">
        <f>VALUE('Time Sheet KN'!EM61-'Time Sheet KN'!EL61)*24</f>
        <v>5</v>
      </c>
      <c r="EM61" s="104">
        <f>VALUE('Time Sheet KN'!EO61-'Time Sheet KN'!EN61)*24</f>
        <v>5.0000000000000009</v>
      </c>
      <c r="EN61" s="104">
        <f>VALUE('Time Sheet KN'!EQ61-'Time Sheet KN'!EP61)*24</f>
        <v>0</v>
      </c>
      <c r="EO61" s="105">
        <f t="shared" si="138"/>
        <v>9</v>
      </c>
      <c r="EP61" s="5">
        <f t="shared" si="139"/>
        <v>1</v>
      </c>
      <c r="EQ61" s="5"/>
      <c r="ER61" s="5">
        <f>LOOKUP(ER$6,'Daily Absent'!$O$6:$AX$6,'Daily Absent'!$O61:$AX61)</f>
        <v>0</v>
      </c>
      <c r="ES61" s="104">
        <f>VALUE('Time Sheet KN'!ET61-'Time Sheet KN'!ES61)*24</f>
        <v>0</v>
      </c>
      <c r="ET61" s="104">
        <f>VALUE('Time Sheet KN'!EV61-'Time Sheet KN'!EU61)*24</f>
        <v>0</v>
      </c>
      <c r="EU61" s="104">
        <f>VALUE('Time Sheet KN'!EX61-'Time Sheet KN'!EW61)*24</f>
        <v>0</v>
      </c>
      <c r="EV61" s="105">
        <f t="shared" si="140"/>
        <v>0</v>
      </c>
      <c r="EW61" s="5">
        <f t="shared" si="141"/>
        <v>0</v>
      </c>
      <c r="EX61" s="5"/>
      <c r="EY61" s="5">
        <f>LOOKUP(EY$6,'Daily Absent'!$O$6:$AX$6,'Daily Absent'!$O61:$AX61)</f>
        <v>1</v>
      </c>
      <c r="EZ61" s="104">
        <f>VALUE('Time Sheet KN'!FA61-'Time Sheet KN'!EZ61)*24</f>
        <v>5</v>
      </c>
      <c r="FA61" s="104">
        <f>VALUE('Time Sheet KN'!FC61-'Time Sheet KN'!FB61)*24</f>
        <v>5.0000000000000009</v>
      </c>
      <c r="FB61" s="104">
        <f>VALUE('Time Sheet KN'!FE61-'Time Sheet KN'!FD61)*24</f>
        <v>3</v>
      </c>
      <c r="FC61" s="105">
        <f t="shared" si="142"/>
        <v>10</v>
      </c>
      <c r="FD61" s="5">
        <f t="shared" si="143"/>
        <v>3</v>
      </c>
      <c r="FE61" s="5"/>
      <c r="FF61" s="5">
        <f>LOOKUP(FF$6,'Daily Absent'!$O$6:$AX$6,'Daily Absent'!$O61:$AX61)</f>
        <v>1</v>
      </c>
      <c r="FG61" s="104">
        <f>VALUE('Time Sheet KN'!FH61-'Time Sheet KN'!FG61)*24</f>
        <v>0</v>
      </c>
      <c r="FH61" s="104">
        <f>VALUE('Time Sheet KN'!FJ61-'Time Sheet KN'!FI61)*24</f>
        <v>0</v>
      </c>
      <c r="FI61" s="104">
        <f>VALUE('Time Sheet KN'!FL61-'Time Sheet KN'!FK61)*24</f>
        <v>0</v>
      </c>
      <c r="FJ61" s="105">
        <f t="shared" si="144"/>
        <v>0</v>
      </c>
      <c r="FK61" s="5">
        <f t="shared" si="145"/>
        <v>0</v>
      </c>
      <c r="FL61" s="5"/>
      <c r="FM61" s="5">
        <f>LOOKUP(FM$6,'Daily Absent'!$O$6:$AX$6,'Daily Absent'!$O61:$AX61)</f>
        <v>0</v>
      </c>
      <c r="FN61" s="104">
        <f>VALUE('Time Sheet KN'!FO61-'Time Sheet KN'!FN61)*24</f>
        <v>0</v>
      </c>
      <c r="FO61" s="104">
        <f>VALUE('Time Sheet KN'!FQ61-'Time Sheet KN'!FP61)*24</f>
        <v>0</v>
      </c>
      <c r="FP61" s="104">
        <f>VALUE('Time Sheet KN'!FS61-'Time Sheet KN'!FR61)*24</f>
        <v>0</v>
      </c>
      <c r="FQ61" s="105">
        <f t="shared" si="146"/>
        <v>0</v>
      </c>
      <c r="FR61" s="5">
        <f t="shared" si="147"/>
        <v>0</v>
      </c>
      <c r="FS61" s="5"/>
      <c r="FT61" s="5">
        <f>LOOKUP(FT$6,'Daily Absent'!$O$6:$AX$6,'Daily Absent'!$O61:$AX61)</f>
        <v>0</v>
      </c>
      <c r="FU61" s="104">
        <f>VALUE('Time Sheet KN'!FV61-'Time Sheet KN'!FU61)*24</f>
        <v>0</v>
      </c>
      <c r="FV61" s="104">
        <f>VALUE('Time Sheet KN'!FX61-'Time Sheet KN'!FW61)*24</f>
        <v>0</v>
      </c>
      <c r="FW61" s="104">
        <f>VALUE('Time Sheet KN'!FZ61-'Time Sheet KN'!FY61)*24</f>
        <v>0</v>
      </c>
      <c r="FX61" s="105">
        <f t="shared" si="148"/>
        <v>0</v>
      </c>
      <c r="FY61" s="5">
        <f t="shared" si="149"/>
        <v>0</v>
      </c>
      <c r="FZ61" s="5"/>
      <c r="GA61" s="5">
        <f>LOOKUP(GA$6,'Daily Absent'!$O$6:$AX$6,'Daily Absent'!$O61:$AX61)</f>
        <v>0</v>
      </c>
      <c r="GB61" s="104">
        <f>VALUE('Time Sheet KN'!GC61-'Time Sheet KN'!GB61)*24</f>
        <v>0</v>
      </c>
      <c r="GC61" s="104">
        <f>VALUE('Time Sheet KN'!GE61-'Time Sheet KN'!GD61)*24</f>
        <v>0</v>
      </c>
      <c r="GD61" s="104">
        <f>VALUE('Time Sheet KN'!GG61-'Time Sheet KN'!GF61)*24</f>
        <v>0</v>
      </c>
      <c r="GE61" s="105">
        <f t="shared" si="150"/>
        <v>0</v>
      </c>
      <c r="GF61" s="5">
        <f t="shared" si="151"/>
        <v>0</v>
      </c>
      <c r="GG61" s="5"/>
      <c r="GH61" s="5">
        <f>LOOKUP(GH$6,'Daily Absent'!$O$6:$AX$6,'Daily Absent'!$O61:$AX61)</f>
        <v>0</v>
      </c>
      <c r="GI61" s="104">
        <f>VALUE('Time Sheet KN'!GJ61-'Time Sheet KN'!GI61)*24</f>
        <v>0</v>
      </c>
      <c r="GJ61" s="104">
        <f>VALUE('Time Sheet KN'!GL61-'Time Sheet KN'!GK61)*24</f>
        <v>0</v>
      </c>
      <c r="GK61" s="104">
        <f>VALUE('Time Sheet KN'!GN61-'Time Sheet KN'!GM61)*24</f>
        <v>0</v>
      </c>
      <c r="GL61" s="105">
        <f t="shared" si="152"/>
        <v>0</v>
      </c>
      <c r="GM61" s="5">
        <f t="shared" si="153"/>
        <v>0</v>
      </c>
      <c r="GN61" s="5"/>
      <c r="GO61" s="5">
        <f>LOOKUP(GO$6,'Daily Absent'!$O$6:$AX$6,'Daily Absent'!$O61:$AX61)</f>
        <v>0</v>
      </c>
      <c r="GP61" s="104">
        <f>VALUE('Time Sheet KN'!GQ61-'Time Sheet KN'!GP61)*24</f>
        <v>0</v>
      </c>
      <c r="GQ61" s="104">
        <f>VALUE('Time Sheet KN'!GS61-'Time Sheet KN'!GR61)*24</f>
        <v>0</v>
      </c>
      <c r="GR61" s="104">
        <f>VALUE('Time Sheet KN'!GU61-'Time Sheet KN'!GT61)*24</f>
        <v>0</v>
      </c>
      <c r="GS61" s="105">
        <f t="shared" si="154"/>
        <v>0</v>
      </c>
      <c r="GT61" s="5">
        <f t="shared" si="155"/>
        <v>0</v>
      </c>
      <c r="GU61" s="5"/>
      <c r="GV61" s="5">
        <f>LOOKUP(GV$6,'Daily Absent'!$O$6:$AX$6,'Daily Absent'!$O61:$AX61)</f>
        <v>0</v>
      </c>
      <c r="GW61" s="104">
        <f>VALUE('Time Sheet KN'!GX61-'Time Sheet KN'!GW61)*24</f>
        <v>0</v>
      </c>
      <c r="GX61" s="104">
        <f>VALUE('Time Sheet KN'!GZ61-'Time Sheet KN'!GY61)*24</f>
        <v>0</v>
      </c>
      <c r="GY61" s="104">
        <f>VALUE('Time Sheet KN'!HB61-'Time Sheet KN'!HA61)*24</f>
        <v>0</v>
      </c>
      <c r="GZ61" s="105">
        <f t="shared" si="156"/>
        <v>0</v>
      </c>
      <c r="HA61" s="5">
        <f t="shared" si="157"/>
        <v>0</v>
      </c>
      <c r="HB61" s="5"/>
      <c r="HC61" s="5">
        <f>LOOKUP(HC$6,'Daily Absent'!$O$6:$AX$6,'Daily Absent'!$O61:$AX61)</f>
        <v>0</v>
      </c>
      <c r="HD61" s="104">
        <f>VALUE('Time Sheet KN'!HE61-'Time Sheet KN'!HD61)*24</f>
        <v>0</v>
      </c>
      <c r="HE61" s="104">
        <f>VALUE('Time Sheet KN'!HG61-'Time Sheet KN'!HF61)*24</f>
        <v>0</v>
      </c>
      <c r="HF61" s="104">
        <f>VALUE('Time Sheet KN'!HI61-'Time Sheet KN'!HH61)*24</f>
        <v>0</v>
      </c>
      <c r="HG61" s="105">
        <f t="shared" si="158"/>
        <v>0</v>
      </c>
      <c r="HH61" s="5">
        <f t="shared" si="159"/>
        <v>0</v>
      </c>
      <c r="HI61" s="5"/>
      <c r="HJ61" s="5">
        <f>LOOKUP(HJ$6,'Daily Absent'!$O$6:$AX$6,'Daily Absent'!$O61:$AX61)</f>
        <v>0</v>
      </c>
      <c r="HK61" s="104">
        <f>VALUE('Time Sheet KN'!HL61-'Time Sheet KN'!HK61)*24</f>
        <v>0</v>
      </c>
      <c r="HL61" s="104">
        <f>VALUE('Time Sheet KN'!HN61-'Time Sheet KN'!HM61)*24</f>
        <v>0</v>
      </c>
      <c r="HM61" s="104">
        <f>VALUE('Time Sheet KN'!HP61-'Time Sheet KN'!HO61)*24</f>
        <v>0</v>
      </c>
      <c r="HN61" s="105">
        <f t="shared" si="160"/>
        <v>0</v>
      </c>
      <c r="HO61" s="5">
        <f t="shared" si="161"/>
        <v>0</v>
      </c>
      <c r="HP61" s="5"/>
      <c r="HQ61" s="5">
        <f>LOOKUP(HQ$6,'Daily Absent'!$O$6:$AX$6,'Daily Absent'!$O61:$AX61)</f>
        <v>0</v>
      </c>
      <c r="HR61" s="104">
        <f>VALUE('Time Sheet KN'!HS61-'Time Sheet KN'!HR61)*24</f>
        <v>0</v>
      </c>
      <c r="HS61" s="104">
        <f>VALUE('Time Sheet KN'!HU61-'Time Sheet KN'!HT61)*24</f>
        <v>0</v>
      </c>
      <c r="HT61" s="104">
        <f>VALUE('Time Sheet KN'!HW61-'Time Sheet KN'!HV61)*24</f>
        <v>0</v>
      </c>
      <c r="HU61" s="105">
        <f t="shared" si="162"/>
        <v>0</v>
      </c>
      <c r="HV61" s="5">
        <f t="shared" si="163"/>
        <v>0</v>
      </c>
      <c r="HW61" s="5"/>
      <c r="HX61" s="5">
        <f>LOOKUP(HX$6,'Daily Absent'!$O$6:$AX$6,'Daily Absent'!$O61:$AX61)</f>
        <v>0</v>
      </c>
      <c r="HY61" s="104">
        <f>VALUE('Time Sheet KN'!HZ61-'Time Sheet KN'!HY61)*24</f>
        <v>0</v>
      </c>
      <c r="HZ61" s="104">
        <f>VALUE('Time Sheet KN'!IB61-'Time Sheet KN'!IA61)*24</f>
        <v>0</v>
      </c>
      <c r="IA61" s="104">
        <f>VALUE('Time Sheet KN'!ID61-'Time Sheet KN'!IC61)*24</f>
        <v>0</v>
      </c>
      <c r="IB61" s="105">
        <f t="shared" si="164"/>
        <v>0</v>
      </c>
      <c r="IC61" s="5">
        <f t="shared" si="165"/>
        <v>0</v>
      </c>
      <c r="ID61" s="5"/>
      <c r="IE61" s="5">
        <f>LOOKUP(IE$6,'Daily Absent'!$O$6:$AX$6,'Daily Absent'!$O61:$AX61)</f>
        <v>0</v>
      </c>
      <c r="IF61" s="104">
        <f>VALUE('Time Sheet KN'!IG61-'Time Sheet KN'!IF61)*24</f>
        <v>0</v>
      </c>
      <c r="IG61" s="104">
        <f>VALUE('Time Sheet KN'!II61-'Time Sheet KN'!IH61)*24</f>
        <v>0</v>
      </c>
      <c r="IH61" s="104">
        <f>VALUE('Time Sheet KN'!IK61-'Time Sheet KN'!IJ61)*24</f>
        <v>0</v>
      </c>
      <c r="II61" s="105">
        <f t="shared" si="166"/>
        <v>0</v>
      </c>
      <c r="IJ61" s="5">
        <f t="shared" si="167"/>
        <v>0</v>
      </c>
      <c r="IK61" s="5"/>
      <c r="IL61" s="5">
        <f>LOOKUP(IL$6,'Daily Absent'!$O$6:$AX$6,'Daily Absent'!$O61:$AX61)</f>
        <v>0</v>
      </c>
      <c r="IM61" s="104">
        <f>VALUE('Time Sheet KN'!IN61-'Time Sheet KN'!IM61)*24</f>
        <v>0</v>
      </c>
      <c r="IN61" s="104">
        <f>VALUE('Time Sheet KN'!IP61-'Time Sheet KN'!IO61)*24</f>
        <v>0</v>
      </c>
      <c r="IO61" s="104">
        <f>VALUE('Time Sheet KN'!IR61-'Time Sheet KN'!IQ61)*24</f>
        <v>0</v>
      </c>
      <c r="IP61" s="105">
        <f t="shared" si="168"/>
        <v>0</v>
      </c>
      <c r="IQ61" s="5">
        <f t="shared" si="169"/>
        <v>0</v>
      </c>
      <c r="IR61" s="5"/>
      <c r="IS61" s="5">
        <f>LOOKUP(IS$6,'Daily Absent'!$O$6:$AX$6,'Daily Absent'!$O61:$AX61)</f>
        <v>0</v>
      </c>
      <c r="IT61" s="104">
        <f>VALUE('Time Sheet KN'!IU61-'Time Sheet KN'!IT61)*24</f>
        <v>0</v>
      </c>
      <c r="IU61" s="104">
        <f>VALUE('Time Sheet KN'!IW61-'Time Sheet KN'!IV61)*24</f>
        <v>0</v>
      </c>
      <c r="IV61" s="104">
        <f>VALUE('Time Sheet KN'!IY61-'Time Sheet KN'!IX61)*24</f>
        <v>0</v>
      </c>
      <c r="IW61" s="105">
        <f t="shared" si="170"/>
        <v>0</v>
      </c>
      <c r="IX61" s="5">
        <f t="shared" si="171"/>
        <v>0</v>
      </c>
      <c r="IY61" s="5"/>
      <c r="IZ61" s="5">
        <f>LOOKUP(IZ$6,'Daily Absent'!$O$6:$AX$6,'Daily Absent'!$O61:$AX61)</f>
        <v>0</v>
      </c>
      <c r="JA61" s="104">
        <f>VALUE('Time Sheet KN'!JB61-'Time Sheet KN'!JA61)*24</f>
        <v>0</v>
      </c>
      <c r="JB61" s="104">
        <f>VALUE('Time Sheet KN'!JD61-'Time Sheet KN'!JC61)*24</f>
        <v>0</v>
      </c>
      <c r="JC61" s="104">
        <f>VALUE('Time Sheet KN'!JF61-'Time Sheet KN'!JE61)*24</f>
        <v>0</v>
      </c>
      <c r="JD61" s="105">
        <f t="shared" si="172"/>
        <v>0</v>
      </c>
      <c r="JE61" s="5">
        <f t="shared" si="173"/>
        <v>0</v>
      </c>
      <c r="JF61" s="5"/>
    </row>
    <row r="62" spans="1:266" ht="20" customHeight="1">
      <c r="A62" s="54">
        <f>IF('Master MP Status'!A62&gt;0,'Master MP Status'!A62,"")</f>
        <v>54</v>
      </c>
      <c r="B62" s="5" t="str">
        <f>IF(ISTEXT('Master MP Status'!B62),'Master MP Status'!B62,"")</f>
        <v>DIRECT</v>
      </c>
      <c r="C62" s="153" t="str">
        <f>IF(OR(ISTEXT('Master MP Status'!C62),'Master MP Status'!C62&gt;0),'Master MP Status'!C62,"")</f>
        <v>B240083</v>
      </c>
      <c r="D62" s="154" t="str">
        <f>IF(OR(ISTEXT('Master MP Status'!D62),'Master MP Status'!D62&gt;0),'Master MP Status'!D62,"")</f>
        <v>B250083</v>
      </c>
      <c r="E62" s="5" t="str">
        <f>IF(ISTEXT('Master MP Status'!E62),'Master MP Status'!E62,"")</f>
        <v>SYAHRUL MUDIN</v>
      </c>
      <c r="F62" s="5" t="str">
        <f>IF(ISTEXT('Master MP Status'!F62),'Master MP Status'!F62,"")</f>
        <v/>
      </c>
      <c r="G62" s="5" t="str">
        <f>IF(ISTEXT('Master MP Status'!G62),'Master MP Status'!G62,"")</f>
        <v>Cilegon</v>
      </c>
      <c r="H62" s="5" t="str">
        <f>IF(ISTEXT('Master MP Status'!H62),'Master MP Status'!H62,"")</f>
        <v>MURSID</v>
      </c>
      <c r="I62" s="5" t="str">
        <f>IF(ISTEXT('Master MP Status'!I62),'Master MP Status'!I62,"")</f>
        <v>Scaffolder 2</v>
      </c>
      <c r="J62" s="5" t="str">
        <f>IF(ISTEXT('Master MP Status'!J62),'Master MP Status'!J62,"")</f>
        <v>Scaffolder 2</v>
      </c>
      <c r="K62" s="9">
        <f>IF(OR('Master MP Status'!K62=0,'Master MP Status'!K62=""),"",'Master MP Status'!K62)</f>
        <v>45768</v>
      </c>
      <c r="L62" s="9">
        <f>IF(OR('Master MP Status'!L62=0,'Master MP Status'!L62=""),"",'Master MP Status'!L62)</f>
        <v>45768</v>
      </c>
      <c r="M62" s="9">
        <f>IF(OR('Master MP Status'!M62=0,'Master MP Status'!M62=""),"",'Master MP Status'!M62)</f>
        <v>45849</v>
      </c>
      <c r="N62" s="5" t="str">
        <f>IF(ISTEXT('Master MP Status'!N62),'Master MP Status'!N62,"")</f>
        <v>Resign</v>
      </c>
      <c r="O62" s="5">
        <f>LOOKUP(O$6,'Daily Absent'!$O$6:$AX$6,'Daily Absent'!$O62:$AX62)</f>
        <v>1</v>
      </c>
      <c r="P62" s="104">
        <f>VALUE('Time Sheet KN'!Q62-'Time Sheet KN'!P62)*24</f>
        <v>5</v>
      </c>
      <c r="Q62" s="104">
        <f>VALUE('Time Sheet KN'!S62-'Time Sheet KN'!R62)*24</f>
        <v>5.0000000000000009</v>
      </c>
      <c r="R62" s="104">
        <f>VALUE('Time Sheet KN'!U62-'Time Sheet KN'!T62)*24</f>
        <v>0</v>
      </c>
      <c r="S62" s="105">
        <f t="shared" si="102"/>
        <v>10</v>
      </c>
      <c r="T62" s="5">
        <f t="shared" si="103"/>
        <v>0</v>
      </c>
      <c r="U62" s="5"/>
      <c r="V62" s="5">
        <f>LOOKUP(V$6,'Daily Absent'!$O$6:$AX$6,'Daily Absent'!$O62:$AX62)</f>
        <v>1</v>
      </c>
      <c r="W62" s="104">
        <f>VALUE('Time Sheet KN'!X62-'Time Sheet KN'!W62)*24</f>
        <v>5</v>
      </c>
      <c r="X62" s="104">
        <f>VALUE('Time Sheet KN'!Z62-'Time Sheet KN'!Y62)*24</f>
        <v>5.0000000000000009</v>
      </c>
      <c r="Y62" s="104">
        <f>VALUE('Time Sheet KN'!AB62-'Time Sheet KN'!AA62)*24</f>
        <v>0</v>
      </c>
      <c r="Z62" s="105">
        <f t="shared" si="104"/>
        <v>10</v>
      </c>
      <c r="AA62" s="5">
        <f t="shared" si="105"/>
        <v>0</v>
      </c>
      <c r="AB62" s="5"/>
      <c r="AC62" s="5">
        <f>LOOKUP(AC$6,'Daily Absent'!$O$6:$AX$6,'Daily Absent'!$O62:$AX62)</f>
        <v>1</v>
      </c>
      <c r="AD62" s="104">
        <f>VALUE('Time Sheet KN'!AE62-'Time Sheet KN'!AD62)*24</f>
        <v>5</v>
      </c>
      <c r="AE62" s="104">
        <f>VALUE('Time Sheet KN'!AG62-'Time Sheet KN'!AF62)*24</f>
        <v>5.0000000000000009</v>
      </c>
      <c r="AF62" s="104">
        <f>VALUE('Time Sheet KN'!AI62-'Time Sheet KN'!AH62)*24</f>
        <v>0</v>
      </c>
      <c r="AG62" s="105">
        <f t="shared" si="106"/>
        <v>10</v>
      </c>
      <c r="AH62" s="5">
        <f t="shared" si="107"/>
        <v>0</v>
      </c>
      <c r="AI62" s="5"/>
      <c r="AJ62" s="5">
        <f>LOOKUP(AJ$6,'Daily Absent'!$O$6:$AX$6,'Daily Absent'!$O62:$AX62)</f>
        <v>0</v>
      </c>
      <c r="AK62" s="104">
        <f>VALUE('Time Sheet KN'!AL62-'Time Sheet KN'!AK62)*24</f>
        <v>0</v>
      </c>
      <c r="AL62" s="104">
        <f>VALUE('Time Sheet KN'!AN62-'Time Sheet KN'!AM62)*24</f>
        <v>0</v>
      </c>
      <c r="AM62" s="104">
        <f>VALUE('Time Sheet KN'!AP62-'Time Sheet KN'!AO62)*24</f>
        <v>0</v>
      </c>
      <c r="AN62" s="105">
        <f t="shared" si="108"/>
        <v>0</v>
      </c>
      <c r="AO62" s="5">
        <f t="shared" si="109"/>
        <v>0</v>
      </c>
      <c r="AP62" s="5"/>
      <c r="AQ62" s="5">
        <f>LOOKUP(AQ$6,'Daily Absent'!$O$6:$AX$6,'Daily Absent'!$O62:$AX62)</f>
        <v>1</v>
      </c>
      <c r="AR62" s="104">
        <f>VALUE('Time Sheet KN'!AS62-'Time Sheet KN'!AR62)*24</f>
        <v>5</v>
      </c>
      <c r="AS62" s="104">
        <f>VALUE('Time Sheet KN'!AU62-'Time Sheet KN'!AT62)*24</f>
        <v>4.0000000000000018</v>
      </c>
      <c r="AT62" s="104">
        <f>VALUE('Time Sheet KN'!AW62-'Time Sheet KN'!AV62)*24</f>
        <v>0</v>
      </c>
      <c r="AU62" s="105">
        <f t="shared" si="110"/>
        <v>9</v>
      </c>
      <c r="AV62" s="5">
        <f t="shared" si="111"/>
        <v>1.7763568394002505E-15</v>
      </c>
      <c r="AW62" s="5"/>
      <c r="AX62" s="5">
        <f>LOOKUP(AX$6,'Daily Absent'!$O$6:$AX$6,'Daily Absent'!$O62:$AX62)</f>
        <v>0</v>
      </c>
      <c r="AY62" s="104">
        <f>VALUE('Time Sheet KN'!AZ62-'Time Sheet KN'!AY62)*24</f>
        <v>0</v>
      </c>
      <c r="AZ62" s="104">
        <f>VALUE('Time Sheet KN'!BB62-'Time Sheet KN'!BA62)*24</f>
        <v>0</v>
      </c>
      <c r="BA62" s="104">
        <f>VALUE('Time Sheet KN'!BD62-'Time Sheet KN'!BC62)*24</f>
        <v>0</v>
      </c>
      <c r="BB62" s="105">
        <f t="shared" si="112"/>
        <v>0</v>
      </c>
      <c r="BC62" s="5">
        <f t="shared" si="113"/>
        <v>0</v>
      </c>
      <c r="BD62" s="5"/>
      <c r="BE62" s="5">
        <f>LOOKUP(BE$6,'Daily Absent'!$O$6:$AX$6,'Daily Absent'!$O62:$AX62)</f>
        <v>1</v>
      </c>
      <c r="BF62" s="104">
        <f>VALUE('Time Sheet KN'!BG62-'Time Sheet KN'!BF62)*24</f>
        <v>5</v>
      </c>
      <c r="BG62" s="104">
        <f>VALUE('Time Sheet KN'!BI62-'Time Sheet KN'!BH62)*24</f>
        <v>5.0000000000000009</v>
      </c>
      <c r="BH62" s="104">
        <f>VALUE('Time Sheet KN'!BK62-'Time Sheet KN'!BJ62)*24</f>
        <v>0</v>
      </c>
      <c r="BI62" s="105">
        <f t="shared" si="114"/>
        <v>10</v>
      </c>
      <c r="BJ62" s="5">
        <f t="shared" si="115"/>
        <v>0</v>
      </c>
      <c r="BK62" s="5"/>
      <c r="BL62" s="5">
        <f>LOOKUP(BL$6,'Daily Absent'!$O$6:$AX$6,'Daily Absent'!$O62:$AX62)</f>
        <v>1</v>
      </c>
      <c r="BM62" s="104">
        <f>VALUE('Time Sheet KN'!BN62-'Time Sheet KN'!BM62)*24</f>
        <v>5</v>
      </c>
      <c r="BN62" s="104">
        <f>VALUE('Time Sheet KN'!BP62-'Time Sheet KN'!BO62)*24</f>
        <v>5.0000000000000009</v>
      </c>
      <c r="BO62" s="104">
        <f>VALUE('Time Sheet KN'!BR62-'Time Sheet KN'!BQ62)*24</f>
        <v>0</v>
      </c>
      <c r="BP62" s="105">
        <f t="shared" si="116"/>
        <v>10</v>
      </c>
      <c r="BQ62" s="5">
        <f t="shared" si="117"/>
        <v>0</v>
      </c>
      <c r="BR62" s="5"/>
      <c r="BS62" s="5">
        <f>LOOKUP(BS$6,'Daily Absent'!$O$6:$AX$6,'Daily Absent'!$O62:$AX62)</f>
        <v>1</v>
      </c>
      <c r="BT62" s="104">
        <f>VALUE('Time Sheet KN'!BU62-'Time Sheet KN'!BT62)*24</f>
        <v>5</v>
      </c>
      <c r="BU62" s="104">
        <f>VALUE('Time Sheet KN'!BW62-'Time Sheet KN'!BV62)*24</f>
        <v>5.0000000000000009</v>
      </c>
      <c r="BV62" s="104">
        <f>VALUE('Time Sheet KN'!BY62-'Time Sheet KN'!BX62)*24</f>
        <v>0</v>
      </c>
      <c r="BW62" s="105">
        <f t="shared" si="118"/>
        <v>10</v>
      </c>
      <c r="BX62" s="5">
        <f t="shared" si="119"/>
        <v>0</v>
      </c>
      <c r="BY62" s="5"/>
      <c r="BZ62" s="5">
        <f>LOOKUP(BZ$6,'Daily Absent'!$O$6:$AX$6,'Daily Absent'!$O62:$AX62)</f>
        <v>0</v>
      </c>
      <c r="CA62" s="104">
        <f>VALUE('Time Sheet KN'!CB62-'Time Sheet KN'!CA62)*24</f>
        <v>0</v>
      </c>
      <c r="CB62" s="104">
        <f>VALUE('Time Sheet KN'!CD62-'Time Sheet KN'!CC62)*24</f>
        <v>0</v>
      </c>
      <c r="CC62" s="104">
        <f>VALUE('Time Sheet KN'!CF62-'Time Sheet KN'!CE62)*24</f>
        <v>0</v>
      </c>
      <c r="CD62" s="105">
        <f t="shared" si="120"/>
        <v>0</v>
      </c>
      <c r="CE62" s="5">
        <f t="shared" si="121"/>
        <v>0</v>
      </c>
      <c r="CF62" s="5"/>
      <c r="CG62" s="5">
        <f>LOOKUP(CG$6,'Daily Absent'!$O$6:$AX$6,'Daily Absent'!$O62:$AX62)</f>
        <v>0</v>
      </c>
      <c r="CH62" s="104">
        <f>VALUE('Time Sheet KN'!CI62-'Time Sheet KN'!CH62)*24</f>
        <v>0</v>
      </c>
      <c r="CI62" s="104">
        <f>VALUE('Time Sheet KN'!CK62-'Time Sheet KN'!CJ62)*24</f>
        <v>0</v>
      </c>
      <c r="CJ62" s="104">
        <f>VALUE('Time Sheet KN'!CM62-'Time Sheet KN'!CL62)*24</f>
        <v>0</v>
      </c>
      <c r="CK62" s="105">
        <f t="shared" si="122"/>
        <v>0</v>
      </c>
      <c r="CL62" s="5">
        <f t="shared" si="123"/>
        <v>0</v>
      </c>
      <c r="CM62" s="5"/>
      <c r="CN62" s="5">
        <f>LOOKUP(CN$6,'Daily Absent'!$O$6:$AX$6,'Daily Absent'!$O62:$AX62)</f>
        <v>0</v>
      </c>
      <c r="CO62" s="104">
        <f>VALUE('Time Sheet KN'!CP62-'Time Sheet KN'!CO62)*24</f>
        <v>0</v>
      </c>
      <c r="CP62" s="104">
        <f>VALUE('Time Sheet KN'!CR62-'Time Sheet KN'!CQ62)*24</f>
        <v>0</v>
      </c>
      <c r="CQ62" s="104">
        <f>VALUE('Time Sheet KN'!CT62-'Time Sheet KN'!CS62)*24</f>
        <v>0</v>
      </c>
      <c r="CR62" s="105">
        <f t="shared" si="124"/>
        <v>0</v>
      </c>
      <c r="CS62" s="5">
        <f t="shared" si="125"/>
        <v>0</v>
      </c>
      <c r="CT62" s="5"/>
      <c r="CU62" s="5">
        <f>LOOKUP(CU$6,'Daily Absent'!$O$6:$AX$6,'Daily Absent'!$O62:$AX62)</f>
        <v>0</v>
      </c>
      <c r="CV62" s="104">
        <f>VALUE('Time Sheet KN'!CW62-'Time Sheet KN'!CV62)*24</f>
        <v>0</v>
      </c>
      <c r="CW62" s="104">
        <f>VALUE('Time Sheet KN'!CY62-'Time Sheet KN'!CX62)*24</f>
        <v>0</v>
      </c>
      <c r="CX62" s="104">
        <f>VALUE('Time Sheet KN'!DA62-'Time Sheet KN'!CZ62)*24</f>
        <v>0</v>
      </c>
      <c r="CY62" s="105">
        <f t="shared" si="126"/>
        <v>0</v>
      </c>
      <c r="CZ62" s="5">
        <f t="shared" si="127"/>
        <v>0</v>
      </c>
      <c r="DA62" s="5"/>
      <c r="DB62" s="5">
        <f>LOOKUP(DB$6,'Daily Absent'!$O$6:$AX$6,'Daily Absent'!$O62:$AX62)</f>
        <v>0</v>
      </c>
      <c r="DC62" s="104">
        <f>VALUE('Time Sheet KN'!DD62-'Time Sheet KN'!DC62)*24</f>
        <v>0</v>
      </c>
      <c r="DD62" s="104">
        <f>VALUE('Time Sheet KN'!DF62-'Time Sheet KN'!DE62)*24</f>
        <v>0</v>
      </c>
      <c r="DE62" s="104">
        <f>VALUE('Time Sheet KN'!DH62-'Time Sheet KN'!DG62)*24</f>
        <v>0</v>
      </c>
      <c r="DF62" s="105">
        <f t="shared" si="128"/>
        <v>0</v>
      </c>
      <c r="DG62" s="5">
        <f t="shared" si="129"/>
        <v>0</v>
      </c>
      <c r="DH62" s="5"/>
      <c r="DI62" s="5">
        <f>LOOKUP(DI$6,'Daily Absent'!$O$6:$AX$6,'Daily Absent'!$O62:$AX62)</f>
        <v>0</v>
      </c>
      <c r="DJ62" s="104">
        <f>VALUE('Time Sheet KN'!DK62-'Time Sheet KN'!DJ62)*24</f>
        <v>0</v>
      </c>
      <c r="DK62" s="104">
        <f>VALUE('Time Sheet KN'!DM62-'Time Sheet KN'!DL62)*24</f>
        <v>0</v>
      </c>
      <c r="DL62" s="104">
        <f>VALUE('Time Sheet KN'!DO62-'Time Sheet KN'!DN62)*24</f>
        <v>0</v>
      </c>
      <c r="DM62" s="105">
        <f t="shared" si="130"/>
        <v>0</v>
      </c>
      <c r="DN62" s="5">
        <f t="shared" si="131"/>
        <v>0</v>
      </c>
      <c r="DO62" s="5"/>
      <c r="DP62" s="5">
        <f>LOOKUP(DP$6,'Daily Absent'!$O$6:$AX$6,'Daily Absent'!$O62:$AX62)</f>
        <v>0</v>
      </c>
      <c r="DQ62" s="104">
        <f>VALUE('Time Sheet KN'!DR62-'Time Sheet KN'!DQ62)*24</f>
        <v>0</v>
      </c>
      <c r="DR62" s="104">
        <f>VALUE('Time Sheet KN'!DT62-'Time Sheet KN'!DS62)*24</f>
        <v>0</v>
      </c>
      <c r="DS62" s="104">
        <f>VALUE('Time Sheet KN'!DV62-'Time Sheet KN'!DU62)*24</f>
        <v>0</v>
      </c>
      <c r="DT62" s="105">
        <f t="shared" si="132"/>
        <v>0</v>
      </c>
      <c r="DU62" s="5">
        <f t="shared" si="133"/>
        <v>0</v>
      </c>
      <c r="DV62" s="5"/>
      <c r="DW62" s="5">
        <f>LOOKUP(DW$6,'Daily Absent'!$O$6:$AX$6,'Daily Absent'!$O62:$AX62)</f>
        <v>0</v>
      </c>
      <c r="DX62" s="104">
        <f>VALUE('Time Sheet KN'!DY62-'Time Sheet KN'!DX62)*24</f>
        <v>0</v>
      </c>
      <c r="DY62" s="104">
        <f>VALUE('Time Sheet KN'!EA62-'Time Sheet KN'!DZ62)*24</f>
        <v>0</v>
      </c>
      <c r="DZ62" s="104">
        <f>VALUE('Time Sheet KN'!EC62-'Time Sheet KN'!EB62)*24</f>
        <v>0</v>
      </c>
      <c r="EA62" s="105">
        <f t="shared" si="134"/>
        <v>0</v>
      </c>
      <c r="EB62" s="5">
        <f t="shared" si="135"/>
        <v>0</v>
      </c>
      <c r="EC62" s="5"/>
      <c r="ED62" s="5">
        <f>LOOKUP(ED$6,'Daily Absent'!$O$6:$AX$6,'Daily Absent'!$O62:$AX62)</f>
        <v>0</v>
      </c>
      <c r="EE62" s="104">
        <f>VALUE('Time Sheet KN'!EF62-'Time Sheet KN'!EE62)*24</f>
        <v>0</v>
      </c>
      <c r="EF62" s="104">
        <f>VALUE('Time Sheet KN'!EH62-'Time Sheet KN'!EG62)*24</f>
        <v>0</v>
      </c>
      <c r="EG62" s="104">
        <f>VALUE('Time Sheet KN'!EJ62-'Time Sheet KN'!EI62)*24</f>
        <v>0</v>
      </c>
      <c r="EH62" s="105">
        <f t="shared" si="136"/>
        <v>0</v>
      </c>
      <c r="EI62" s="5">
        <f t="shared" si="137"/>
        <v>0</v>
      </c>
      <c r="EJ62" s="5"/>
      <c r="EK62" s="5">
        <f>LOOKUP(EK$6,'Daily Absent'!$O$6:$AX$6,'Daily Absent'!$O62:$AX62)</f>
        <v>0</v>
      </c>
      <c r="EL62" s="104">
        <f>VALUE('Time Sheet KN'!EM62-'Time Sheet KN'!EL62)*24</f>
        <v>0</v>
      </c>
      <c r="EM62" s="104">
        <f>VALUE('Time Sheet KN'!EO62-'Time Sheet KN'!EN62)*24</f>
        <v>0</v>
      </c>
      <c r="EN62" s="104">
        <f>VALUE('Time Sheet KN'!EQ62-'Time Sheet KN'!EP62)*24</f>
        <v>0</v>
      </c>
      <c r="EO62" s="105">
        <f t="shared" si="138"/>
        <v>0</v>
      </c>
      <c r="EP62" s="5">
        <f t="shared" si="139"/>
        <v>0</v>
      </c>
      <c r="EQ62" s="5"/>
      <c r="ER62" s="5">
        <f>LOOKUP(ER$6,'Daily Absent'!$O$6:$AX$6,'Daily Absent'!$O62:$AX62)</f>
        <v>0</v>
      </c>
      <c r="ES62" s="104">
        <f>VALUE('Time Sheet KN'!ET62-'Time Sheet KN'!ES62)*24</f>
        <v>0</v>
      </c>
      <c r="ET62" s="104">
        <f>VALUE('Time Sheet KN'!EV62-'Time Sheet KN'!EU62)*24</f>
        <v>0</v>
      </c>
      <c r="EU62" s="104">
        <f>VALUE('Time Sheet KN'!EX62-'Time Sheet KN'!EW62)*24</f>
        <v>0</v>
      </c>
      <c r="EV62" s="105">
        <f t="shared" si="140"/>
        <v>0</v>
      </c>
      <c r="EW62" s="5">
        <f t="shared" si="141"/>
        <v>0</v>
      </c>
      <c r="EX62" s="5"/>
      <c r="EY62" s="5">
        <f>LOOKUP(EY$6,'Daily Absent'!$O$6:$AX$6,'Daily Absent'!$O62:$AX62)</f>
        <v>0</v>
      </c>
      <c r="EZ62" s="104">
        <f>VALUE('Time Sheet KN'!FA62-'Time Sheet KN'!EZ62)*24</f>
        <v>0</v>
      </c>
      <c r="FA62" s="104">
        <f>VALUE('Time Sheet KN'!FC62-'Time Sheet KN'!FB62)*24</f>
        <v>0</v>
      </c>
      <c r="FB62" s="104">
        <f>VALUE('Time Sheet KN'!FE62-'Time Sheet KN'!FD62)*24</f>
        <v>0</v>
      </c>
      <c r="FC62" s="105">
        <f t="shared" si="142"/>
        <v>0</v>
      </c>
      <c r="FD62" s="5">
        <f t="shared" si="143"/>
        <v>0</v>
      </c>
      <c r="FE62" s="5"/>
      <c r="FF62" s="5">
        <f>LOOKUP(FF$6,'Daily Absent'!$O$6:$AX$6,'Daily Absent'!$O62:$AX62)</f>
        <v>0</v>
      </c>
      <c r="FG62" s="104">
        <f>VALUE('Time Sheet KN'!FH62-'Time Sheet KN'!FG62)*24</f>
        <v>0</v>
      </c>
      <c r="FH62" s="104">
        <f>VALUE('Time Sheet KN'!FJ62-'Time Sheet KN'!FI62)*24</f>
        <v>0</v>
      </c>
      <c r="FI62" s="104">
        <f>VALUE('Time Sheet KN'!FL62-'Time Sheet KN'!FK62)*24</f>
        <v>0</v>
      </c>
      <c r="FJ62" s="105">
        <f t="shared" si="144"/>
        <v>0</v>
      </c>
      <c r="FK62" s="5">
        <f t="shared" si="145"/>
        <v>0</v>
      </c>
      <c r="FL62" s="5"/>
      <c r="FM62" s="5">
        <f>LOOKUP(FM$6,'Daily Absent'!$O$6:$AX$6,'Daily Absent'!$O62:$AX62)</f>
        <v>0</v>
      </c>
      <c r="FN62" s="104">
        <f>VALUE('Time Sheet KN'!FO62-'Time Sheet KN'!FN62)*24</f>
        <v>0</v>
      </c>
      <c r="FO62" s="104">
        <f>VALUE('Time Sheet KN'!FQ62-'Time Sheet KN'!FP62)*24</f>
        <v>0</v>
      </c>
      <c r="FP62" s="104">
        <f>VALUE('Time Sheet KN'!FS62-'Time Sheet KN'!FR62)*24</f>
        <v>0</v>
      </c>
      <c r="FQ62" s="105">
        <f t="shared" si="146"/>
        <v>0</v>
      </c>
      <c r="FR62" s="5">
        <f t="shared" si="147"/>
        <v>0</v>
      </c>
      <c r="FS62" s="5"/>
      <c r="FT62" s="5">
        <f>LOOKUP(FT$6,'Daily Absent'!$O$6:$AX$6,'Daily Absent'!$O62:$AX62)</f>
        <v>0</v>
      </c>
      <c r="FU62" s="104">
        <f>VALUE('Time Sheet KN'!FV62-'Time Sheet KN'!FU62)*24</f>
        <v>0</v>
      </c>
      <c r="FV62" s="104">
        <f>VALUE('Time Sheet KN'!FX62-'Time Sheet KN'!FW62)*24</f>
        <v>0</v>
      </c>
      <c r="FW62" s="104">
        <f>VALUE('Time Sheet KN'!FZ62-'Time Sheet KN'!FY62)*24</f>
        <v>0</v>
      </c>
      <c r="FX62" s="105">
        <f t="shared" si="148"/>
        <v>0</v>
      </c>
      <c r="FY62" s="5">
        <f t="shared" si="149"/>
        <v>0</v>
      </c>
      <c r="FZ62" s="5"/>
      <c r="GA62" s="5">
        <f>LOOKUP(GA$6,'Daily Absent'!$O$6:$AX$6,'Daily Absent'!$O62:$AX62)</f>
        <v>0</v>
      </c>
      <c r="GB62" s="104">
        <f>VALUE('Time Sheet KN'!GC62-'Time Sheet KN'!GB62)*24</f>
        <v>0</v>
      </c>
      <c r="GC62" s="104">
        <f>VALUE('Time Sheet KN'!GE62-'Time Sheet KN'!GD62)*24</f>
        <v>0</v>
      </c>
      <c r="GD62" s="104">
        <f>VALUE('Time Sheet KN'!GG62-'Time Sheet KN'!GF62)*24</f>
        <v>0</v>
      </c>
      <c r="GE62" s="105">
        <f t="shared" si="150"/>
        <v>0</v>
      </c>
      <c r="GF62" s="5">
        <f t="shared" si="151"/>
        <v>0</v>
      </c>
      <c r="GG62" s="5"/>
      <c r="GH62" s="5">
        <f>LOOKUP(GH$6,'Daily Absent'!$O$6:$AX$6,'Daily Absent'!$O62:$AX62)</f>
        <v>0</v>
      </c>
      <c r="GI62" s="104">
        <f>VALUE('Time Sheet KN'!GJ62-'Time Sheet KN'!GI62)*24</f>
        <v>0</v>
      </c>
      <c r="GJ62" s="104">
        <f>VALUE('Time Sheet KN'!GL62-'Time Sheet KN'!GK62)*24</f>
        <v>0</v>
      </c>
      <c r="GK62" s="104">
        <f>VALUE('Time Sheet KN'!GN62-'Time Sheet KN'!GM62)*24</f>
        <v>0</v>
      </c>
      <c r="GL62" s="105">
        <f t="shared" si="152"/>
        <v>0</v>
      </c>
      <c r="GM62" s="5">
        <f t="shared" si="153"/>
        <v>0</v>
      </c>
      <c r="GN62" s="5"/>
      <c r="GO62" s="5">
        <f>LOOKUP(GO$6,'Daily Absent'!$O$6:$AX$6,'Daily Absent'!$O62:$AX62)</f>
        <v>0</v>
      </c>
      <c r="GP62" s="104">
        <f>VALUE('Time Sheet KN'!GQ62-'Time Sheet KN'!GP62)*24</f>
        <v>0</v>
      </c>
      <c r="GQ62" s="104">
        <f>VALUE('Time Sheet KN'!GS62-'Time Sheet KN'!GR62)*24</f>
        <v>0</v>
      </c>
      <c r="GR62" s="104">
        <f>VALUE('Time Sheet KN'!GU62-'Time Sheet KN'!GT62)*24</f>
        <v>0</v>
      </c>
      <c r="GS62" s="105">
        <f t="shared" si="154"/>
        <v>0</v>
      </c>
      <c r="GT62" s="5">
        <f t="shared" si="155"/>
        <v>0</v>
      </c>
      <c r="GU62" s="5"/>
      <c r="GV62" s="5">
        <f>LOOKUP(GV$6,'Daily Absent'!$O$6:$AX$6,'Daily Absent'!$O62:$AX62)</f>
        <v>0</v>
      </c>
      <c r="GW62" s="104">
        <f>VALUE('Time Sheet KN'!GX62-'Time Sheet KN'!GW62)*24</f>
        <v>0</v>
      </c>
      <c r="GX62" s="104">
        <f>VALUE('Time Sheet KN'!GZ62-'Time Sheet KN'!GY62)*24</f>
        <v>0</v>
      </c>
      <c r="GY62" s="104">
        <f>VALUE('Time Sheet KN'!HB62-'Time Sheet KN'!HA62)*24</f>
        <v>0</v>
      </c>
      <c r="GZ62" s="105">
        <f t="shared" si="156"/>
        <v>0</v>
      </c>
      <c r="HA62" s="5">
        <f t="shared" si="157"/>
        <v>0</v>
      </c>
      <c r="HB62" s="5"/>
      <c r="HC62" s="5">
        <f>LOOKUP(HC$6,'Daily Absent'!$O$6:$AX$6,'Daily Absent'!$O62:$AX62)</f>
        <v>0</v>
      </c>
      <c r="HD62" s="104">
        <f>VALUE('Time Sheet KN'!HE62-'Time Sheet KN'!HD62)*24</f>
        <v>0</v>
      </c>
      <c r="HE62" s="104">
        <f>VALUE('Time Sheet KN'!HG62-'Time Sheet KN'!HF62)*24</f>
        <v>0</v>
      </c>
      <c r="HF62" s="104">
        <f>VALUE('Time Sheet KN'!HI62-'Time Sheet KN'!HH62)*24</f>
        <v>0</v>
      </c>
      <c r="HG62" s="105">
        <f t="shared" si="158"/>
        <v>0</v>
      </c>
      <c r="HH62" s="5">
        <f t="shared" si="159"/>
        <v>0</v>
      </c>
      <c r="HI62" s="5"/>
      <c r="HJ62" s="5">
        <f>LOOKUP(HJ$6,'Daily Absent'!$O$6:$AX$6,'Daily Absent'!$O62:$AX62)</f>
        <v>0</v>
      </c>
      <c r="HK62" s="104">
        <f>VALUE('Time Sheet KN'!HL62-'Time Sheet KN'!HK62)*24</f>
        <v>0</v>
      </c>
      <c r="HL62" s="104">
        <f>VALUE('Time Sheet KN'!HN62-'Time Sheet KN'!HM62)*24</f>
        <v>0</v>
      </c>
      <c r="HM62" s="104">
        <f>VALUE('Time Sheet KN'!HP62-'Time Sheet KN'!HO62)*24</f>
        <v>0</v>
      </c>
      <c r="HN62" s="105">
        <f t="shared" si="160"/>
        <v>0</v>
      </c>
      <c r="HO62" s="5">
        <f t="shared" si="161"/>
        <v>0</v>
      </c>
      <c r="HP62" s="5"/>
      <c r="HQ62" s="5">
        <f>LOOKUP(HQ$6,'Daily Absent'!$O$6:$AX$6,'Daily Absent'!$O62:$AX62)</f>
        <v>0</v>
      </c>
      <c r="HR62" s="104">
        <f>VALUE('Time Sheet KN'!HS62-'Time Sheet KN'!HR62)*24</f>
        <v>0</v>
      </c>
      <c r="HS62" s="104">
        <f>VALUE('Time Sheet KN'!HU62-'Time Sheet KN'!HT62)*24</f>
        <v>0</v>
      </c>
      <c r="HT62" s="104">
        <f>VALUE('Time Sheet KN'!HW62-'Time Sheet KN'!HV62)*24</f>
        <v>0</v>
      </c>
      <c r="HU62" s="105">
        <f t="shared" si="162"/>
        <v>0</v>
      </c>
      <c r="HV62" s="5">
        <f t="shared" si="163"/>
        <v>0</v>
      </c>
      <c r="HW62" s="5"/>
      <c r="HX62" s="5">
        <f>LOOKUP(HX$6,'Daily Absent'!$O$6:$AX$6,'Daily Absent'!$O62:$AX62)</f>
        <v>0</v>
      </c>
      <c r="HY62" s="104">
        <f>VALUE('Time Sheet KN'!HZ62-'Time Sheet KN'!HY62)*24</f>
        <v>0</v>
      </c>
      <c r="HZ62" s="104">
        <f>VALUE('Time Sheet KN'!IB62-'Time Sheet KN'!IA62)*24</f>
        <v>0</v>
      </c>
      <c r="IA62" s="104">
        <f>VALUE('Time Sheet KN'!ID62-'Time Sheet KN'!IC62)*24</f>
        <v>0</v>
      </c>
      <c r="IB62" s="105">
        <f t="shared" si="164"/>
        <v>0</v>
      </c>
      <c r="IC62" s="5">
        <f t="shared" si="165"/>
        <v>0</v>
      </c>
      <c r="ID62" s="5"/>
      <c r="IE62" s="5">
        <f>LOOKUP(IE$6,'Daily Absent'!$O$6:$AX$6,'Daily Absent'!$O62:$AX62)</f>
        <v>0</v>
      </c>
      <c r="IF62" s="104">
        <f>VALUE('Time Sheet KN'!IG62-'Time Sheet KN'!IF62)*24</f>
        <v>0</v>
      </c>
      <c r="IG62" s="104">
        <f>VALUE('Time Sheet KN'!II62-'Time Sheet KN'!IH62)*24</f>
        <v>0</v>
      </c>
      <c r="IH62" s="104">
        <f>VALUE('Time Sheet KN'!IK62-'Time Sheet KN'!IJ62)*24</f>
        <v>0</v>
      </c>
      <c r="II62" s="105">
        <f t="shared" si="166"/>
        <v>0</v>
      </c>
      <c r="IJ62" s="5">
        <f t="shared" si="167"/>
        <v>0</v>
      </c>
      <c r="IK62" s="5"/>
      <c r="IL62" s="5">
        <f>LOOKUP(IL$6,'Daily Absent'!$O$6:$AX$6,'Daily Absent'!$O62:$AX62)</f>
        <v>0</v>
      </c>
      <c r="IM62" s="104">
        <f>VALUE('Time Sheet KN'!IN62-'Time Sheet KN'!IM62)*24</f>
        <v>0</v>
      </c>
      <c r="IN62" s="104">
        <f>VALUE('Time Sheet KN'!IP62-'Time Sheet KN'!IO62)*24</f>
        <v>0</v>
      </c>
      <c r="IO62" s="104">
        <f>VALUE('Time Sheet KN'!IR62-'Time Sheet KN'!IQ62)*24</f>
        <v>0</v>
      </c>
      <c r="IP62" s="105">
        <f t="shared" si="168"/>
        <v>0</v>
      </c>
      <c r="IQ62" s="5">
        <f t="shared" si="169"/>
        <v>0</v>
      </c>
      <c r="IR62" s="5"/>
      <c r="IS62" s="5">
        <f>LOOKUP(IS$6,'Daily Absent'!$O$6:$AX$6,'Daily Absent'!$O62:$AX62)</f>
        <v>0</v>
      </c>
      <c r="IT62" s="104">
        <f>VALUE('Time Sheet KN'!IU62-'Time Sheet KN'!IT62)*24</f>
        <v>0</v>
      </c>
      <c r="IU62" s="104">
        <f>VALUE('Time Sheet KN'!IW62-'Time Sheet KN'!IV62)*24</f>
        <v>0</v>
      </c>
      <c r="IV62" s="104">
        <f>VALUE('Time Sheet KN'!IY62-'Time Sheet KN'!IX62)*24</f>
        <v>0</v>
      </c>
      <c r="IW62" s="105">
        <f t="shared" si="170"/>
        <v>0</v>
      </c>
      <c r="IX62" s="5">
        <f t="shared" si="171"/>
        <v>0</v>
      </c>
      <c r="IY62" s="5"/>
      <c r="IZ62" s="5">
        <f>LOOKUP(IZ$6,'Daily Absent'!$O$6:$AX$6,'Daily Absent'!$O62:$AX62)</f>
        <v>0</v>
      </c>
      <c r="JA62" s="104">
        <f>VALUE('Time Sheet KN'!JB62-'Time Sheet KN'!JA62)*24</f>
        <v>0</v>
      </c>
      <c r="JB62" s="104">
        <f>VALUE('Time Sheet KN'!JD62-'Time Sheet KN'!JC62)*24</f>
        <v>0</v>
      </c>
      <c r="JC62" s="104">
        <f>VALUE('Time Sheet KN'!JF62-'Time Sheet KN'!JE62)*24</f>
        <v>0</v>
      </c>
      <c r="JD62" s="105">
        <f t="shared" si="172"/>
        <v>0</v>
      </c>
      <c r="JE62" s="5">
        <f t="shared" si="173"/>
        <v>0</v>
      </c>
      <c r="JF62" s="5"/>
    </row>
    <row r="63" spans="1:266" ht="20" customHeight="1">
      <c r="A63" s="54">
        <f>IF('Master MP Status'!A63&gt;0,'Master MP Status'!A63,"")</f>
        <v>55</v>
      </c>
      <c r="B63" s="5" t="str">
        <f>IF(ISTEXT('Master MP Status'!B63),'Master MP Status'!B63,"")</f>
        <v>DIRECT</v>
      </c>
      <c r="C63" s="153" t="str">
        <f>IF(OR(ISTEXT('Master MP Status'!C63),'Master MP Status'!C63&gt;0),'Master MP Status'!C63,"")</f>
        <v>B240084</v>
      </c>
      <c r="D63" s="154" t="str">
        <f>IF(OR(ISTEXT('Master MP Status'!D63),'Master MP Status'!D63&gt;0),'Master MP Status'!D63,"")</f>
        <v>B250084</v>
      </c>
      <c r="E63" s="5" t="str">
        <f>IF(ISTEXT('Master MP Status'!E63),'Master MP Status'!E63,"")</f>
        <v>FATULLAH</v>
      </c>
      <c r="F63" s="5" t="str">
        <f>IF(ISTEXT('Master MP Status'!F63),'Master MP Status'!F63,"")</f>
        <v/>
      </c>
      <c r="G63" s="5" t="str">
        <f>IF(ISTEXT('Master MP Status'!G63),'Master MP Status'!G63,"")</f>
        <v>Cilegon</v>
      </c>
      <c r="H63" s="5" t="str">
        <f>IF(ISTEXT('Master MP Status'!H63),'Master MP Status'!H63,"")</f>
        <v>MURSID</v>
      </c>
      <c r="I63" s="5" t="str">
        <f>IF(ISTEXT('Master MP Status'!I63),'Master MP Status'!I63,"")</f>
        <v>Scaffolder 1</v>
      </c>
      <c r="J63" s="5" t="str">
        <f>IF(ISTEXT('Master MP Status'!J63),'Master MP Status'!J63,"")</f>
        <v>Scaffolder 1</v>
      </c>
      <c r="K63" s="9">
        <f>IF(OR('Master MP Status'!K63=0,'Master MP Status'!K63=""),"",'Master MP Status'!K63)</f>
        <v>45768</v>
      </c>
      <c r="L63" s="9">
        <f>IF(OR('Master MP Status'!L63=0,'Master MP Status'!L63=""),"",'Master MP Status'!L63)</f>
        <v>45768</v>
      </c>
      <c r="M63" s="9">
        <f>IF(OR('Master MP Status'!M63=0,'Master MP Status'!M63=""),"",'Master MP Status'!M63)</f>
        <v>45848</v>
      </c>
      <c r="N63" s="5" t="str">
        <f>IF(ISTEXT('Master MP Status'!N63),'Master MP Status'!N63,"")</f>
        <v>Resign</v>
      </c>
      <c r="O63" s="5">
        <f>LOOKUP(O$6,'Daily Absent'!$O$6:$AX$6,'Daily Absent'!$O63:$AX63)</f>
        <v>0</v>
      </c>
      <c r="P63" s="104">
        <f>VALUE('Time Sheet KN'!Q63-'Time Sheet KN'!P63)*24</f>
        <v>0</v>
      </c>
      <c r="Q63" s="104">
        <f>VALUE('Time Sheet KN'!S63-'Time Sheet KN'!R63)*24</f>
        <v>0</v>
      </c>
      <c r="R63" s="104">
        <f>VALUE('Time Sheet KN'!U63-'Time Sheet KN'!T63)*24</f>
        <v>0</v>
      </c>
      <c r="S63" s="105">
        <f t="shared" si="102"/>
        <v>0</v>
      </c>
      <c r="T63" s="5">
        <f t="shared" si="103"/>
        <v>0</v>
      </c>
      <c r="U63" s="5"/>
      <c r="V63" s="5">
        <f>LOOKUP(V$6,'Daily Absent'!$O$6:$AX$6,'Daily Absent'!$O63:$AX63)</f>
        <v>0</v>
      </c>
      <c r="W63" s="104">
        <f>VALUE('Time Sheet KN'!X63-'Time Sheet KN'!W63)*24</f>
        <v>0</v>
      </c>
      <c r="X63" s="104">
        <f>VALUE('Time Sheet KN'!Z63-'Time Sheet KN'!Y63)*24</f>
        <v>0</v>
      </c>
      <c r="Y63" s="104">
        <f>VALUE('Time Sheet KN'!AB63-'Time Sheet KN'!AA63)*24</f>
        <v>0</v>
      </c>
      <c r="Z63" s="105">
        <f t="shared" si="104"/>
        <v>0</v>
      </c>
      <c r="AA63" s="5">
        <f t="shared" si="105"/>
        <v>0</v>
      </c>
      <c r="AB63" s="5"/>
      <c r="AC63" s="5">
        <f>LOOKUP(AC$6,'Daily Absent'!$O$6:$AX$6,'Daily Absent'!$O63:$AX63)</f>
        <v>0</v>
      </c>
      <c r="AD63" s="104">
        <f>VALUE('Time Sheet KN'!AE63-'Time Sheet KN'!AD63)*24</f>
        <v>0</v>
      </c>
      <c r="AE63" s="104">
        <f>VALUE('Time Sheet KN'!AG63-'Time Sheet KN'!AF63)*24</f>
        <v>0</v>
      </c>
      <c r="AF63" s="104">
        <f>VALUE('Time Sheet KN'!AI63-'Time Sheet KN'!AH63)*24</f>
        <v>0</v>
      </c>
      <c r="AG63" s="105">
        <f t="shared" si="106"/>
        <v>0</v>
      </c>
      <c r="AH63" s="5">
        <f t="shared" si="107"/>
        <v>0</v>
      </c>
      <c r="AI63" s="5"/>
      <c r="AJ63" s="5">
        <f>LOOKUP(AJ$6,'Daily Absent'!$O$6:$AX$6,'Daily Absent'!$O63:$AX63)</f>
        <v>0</v>
      </c>
      <c r="AK63" s="104">
        <f>VALUE('Time Sheet KN'!AL63-'Time Sheet KN'!AK63)*24</f>
        <v>0</v>
      </c>
      <c r="AL63" s="104">
        <f>VALUE('Time Sheet KN'!AN63-'Time Sheet KN'!AM63)*24</f>
        <v>0</v>
      </c>
      <c r="AM63" s="104">
        <f>VALUE('Time Sheet KN'!AP63-'Time Sheet KN'!AO63)*24</f>
        <v>0</v>
      </c>
      <c r="AN63" s="105">
        <f t="shared" si="108"/>
        <v>0</v>
      </c>
      <c r="AO63" s="5">
        <f t="shared" si="109"/>
        <v>0</v>
      </c>
      <c r="AP63" s="5"/>
      <c r="AQ63" s="5">
        <f>LOOKUP(AQ$6,'Daily Absent'!$O$6:$AX$6,'Daily Absent'!$O63:$AX63)</f>
        <v>0</v>
      </c>
      <c r="AR63" s="104">
        <f>VALUE('Time Sheet KN'!AS63-'Time Sheet KN'!AR63)*24</f>
        <v>0</v>
      </c>
      <c r="AS63" s="104">
        <f>VALUE('Time Sheet KN'!AU63-'Time Sheet KN'!AT63)*24</f>
        <v>0</v>
      </c>
      <c r="AT63" s="104">
        <f>VALUE('Time Sheet KN'!AW63-'Time Sheet KN'!AV63)*24</f>
        <v>0</v>
      </c>
      <c r="AU63" s="105">
        <f t="shared" si="110"/>
        <v>0</v>
      </c>
      <c r="AV63" s="5">
        <f t="shared" si="111"/>
        <v>0</v>
      </c>
      <c r="AW63" s="5"/>
      <c r="AX63" s="5">
        <f>LOOKUP(AX$6,'Daily Absent'!$O$6:$AX$6,'Daily Absent'!$O63:$AX63)</f>
        <v>0</v>
      </c>
      <c r="AY63" s="104">
        <f>VALUE('Time Sheet KN'!AZ63-'Time Sheet KN'!AY63)*24</f>
        <v>0</v>
      </c>
      <c r="AZ63" s="104">
        <f>VALUE('Time Sheet KN'!BB63-'Time Sheet KN'!BA63)*24</f>
        <v>0</v>
      </c>
      <c r="BA63" s="104">
        <f>VALUE('Time Sheet KN'!BD63-'Time Sheet KN'!BC63)*24</f>
        <v>0</v>
      </c>
      <c r="BB63" s="105">
        <f t="shared" si="112"/>
        <v>0</v>
      </c>
      <c r="BC63" s="5">
        <f t="shared" si="113"/>
        <v>0</v>
      </c>
      <c r="BD63" s="5"/>
      <c r="BE63" s="5">
        <f>LOOKUP(BE$6,'Daily Absent'!$O$6:$AX$6,'Daily Absent'!$O63:$AX63)</f>
        <v>0</v>
      </c>
      <c r="BF63" s="104">
        <f>VALUE('Time Sheet KN'!BG63-'Time Sheet KN'!BF63)*24</f>
        <v>0</v>
      </c>
      <c r="BG63" s="104">
        <f>VALUE('Time Sheet KN'!BI63-'Time Sheet KN'!BH63)*24</f>
        <v>0</v>
      </c>
      <c r="BH63" s="104">
        <f>VALUE('Time Sheet KN'!BK63-'Time Sheet KN'!BJ63)*24</f>
        <v>0</v>
      </c>
      <c r="BI63" s="105">
        <f t="shared" si="114"/>
        <v>0</v>
      </c>
      <c r="BJ63" s="5">
        <f t="shared" si="115"/>
        <v>0</v>
      </c>
      <c r="BK63" s="5"/>
      <c r="BL63" s="5">
        <f>LOOKUP(BL$6,'Daily Absent'!$O$6:$AX$6,'Daily Absent'!$O63:$AX63)</f>
        <v>0</v>
      </c>
      <c r="BM63" s="104">
        <f>VALUE('Time Sheet KN'!BN63-'Time Sheet KN'!BM63)*24</f>
        <v>0</v>
      </c>
      <c r="BN63" s="104">
        <f>VALUE('Time Sheet KN'!BP63-'Time Sheet KN'!BO63)*24</f>
        <v>0</v>
      </c>
      <c r="BO63" s="104">
        <f>VALUE('Time Sheet KN'!BR63-'Time Sheet KN'!BQ63)*24</f>
        <v>0</v>
      </c>
      <c r="BP63" s="105">
        <f t="shared" si="116"/>
        <v>0</v>
      </c>
      <c r="BQ63" s="5">
        <f t="shared" si="117"/>
        <v>0</v>
      </c>
      <c r="BR63" s="5"/>
      <c r="BS63" s="5">
        <f>LOOKUP(BS$6,'Daily Absent'!$O$6:$AX$6,'Daily Absent'!$O63:$AX63)</f>
        <v>0</v>
      </c>
      <c r="BT63" s="104">
        <f>VALUE('Time Sheet KN'!BU63-'Time Sheet KN'!BT63)*24</f>
        <v>0</v>
      </c>
      <c r="BU63" s="104">
        <f>VALUE('Time Sheet KN'!BW63-'Time Sheet KN'!BV63)*24</f>
        <v>0</v>
      </c>
      <c r="BV63" s="104">
        <f>VALUE('Time Sheet KN'!BY63-'Time Sheet KN'!BX63)*24</f>
        <v>0</v>
      </c>
      <c r="BW63" s="105">
        <f t="shared" si="118"/>
        <v>0</v>
      </c>
      <c r="BX63" s="5">
        <f t="shared" si="119"/>
        <v>0</v>
      </c>
      <c r="BY63" s="5"/>
      <c r="BZ63" s="5">
        <f>LOOKUP(BZ$6,'Daily Absent'!$O$6:$AX$6,'Daily Absent'!$O63:$AX63)</f>
        <v>0</v>
      </c>
      <c r="CA63" s="104">
        <f>VALUE('Time Sheet KN'!CB63-'Time Sheet KN'!CA63)*24</f>
        <v>0</v>
      </c>
      <c r="CB63" s="104">
        <f>VALUE('Time Sheet KN'!CD63-'Time Sheet KN'!CC63)*24</f>
        <v>0</v>
      </c>
      <c r="CC63" s="104">
        <f>VALUE('Time Sheet KN'!CF63-'Time Sheet KN'!CE63)*24</f>
        <v>0</v>
      </c>
      <c r="CD63" s="105">
        <f t="shared" si="120"/>
        <v>0</v>
      </c>
      <c r="CE63" s="5">
        <f t="shared" si="121"/>
        <v>0</v>
      </c>
      <c r="CF63" s="5"/>
      <c r="CG63" s="5">
        <f>LOOKUP(CG$6,'Daily Absent'!$O$6:$AX$6,'Daily Absent'!$O63:$AX63)</f>
        <v>0</v>
      </c>
      <c r="CH63" s="104">
        <f>VALUE('Time Sheet KN'!CI63-'Time Sheet KN'!CH63)*24</f>
        <v>0</v>
      </c>
      <c r="CI63" s="104">
        <f>VALUE('Time Sheet KN'!CK63-'Time Sheet KN'!CJ63)*24</f>
        <v>0</v>
      </c>
      <c r="CJ63" s="104">
        <f>VALUE('Time Sheet KN'!CM63-'Time Sheet KN'!CL63)*24</f>
        <v>0</v>
      </c>
      <c r="CK63" s="105">
        <f t="shared" si="122"/>
        <v>0</v>
      </c>
      <c r="CL63" s="5">
        <f t="shared" si="123"/>
        <v>0</v>
      </c>
      <c r="CM63" s="5"/>
      <c r="CN63" s="5">
        <f>LOOKUP(CN$6,'Daily Absent'!$O$6:$AX$6,'Daily Absent'!$O63:$AX63)</f>
        <v>0</v>
      </c>
      <c r="CO63" s="104">
        <f>VALUE('Time Sheet KN'!CP63-'Time Sheet KN'!CO63)*24</f>
        <v>0</v>
      </c>
      <c r="CP63" s="104">
        <f>VALUE('Time Sheet KN'!CR63-'Time Sheet KN'!CQ63)*24</f>
        <v>0</v>
      </c>
      <c r="CQ63" s="104">
        <f>VALUE('Time Sheet KN'!CT63-'Time Sheet KN'!CS63)*24</f>
        <v>0</v>
      </c>
      <c r="CR63" s="105">
        <f t="shared" si="124"/>
        <v>0</v>
      </c>
      <c r="CS63" s="5">
        <f t="shared" si="125"/>
        <v>0</v>
      </c>
      <c r="CT63" s="5"/>
      <c r="CU63" s="5">
        <f>LOOKUP(CU$6,'Daily Absent'!$O$6:$AX$6,'Daily Absent'!$O63:$AX63)</f>
        <v>0</v>
      </c>
      <c r="CV63" s="104">
        <f>VALUE('Time Sheet KN'!CW63-'Time Sheet KN'!CV63)*24</f>
        <v>0</v>
      </c>
      <c r="CW63" s="104">
        <f>VALUE('Time Sheet KN'!CY63-'Time Sheet KN'!CX63)*24</f>
        <v>0</v>
      </c>
      <c r="CX63" s="104">
        <f>VALUE('Time Sheet KN'!DA63-'Time Sheet KN'!CZ63)*24</f>
        <v>0</v>
      </c>
      <c r="CY63" s="105">
        <f t="shared" si="126"/>
        <v>0</v>
      </c>
      <c r="CZ63" s="5">
        <f t="shared" si="127"/>
        <v>0</v>
      </c>
      <c r="DA63" s="5"/>
      <c r="DB63" s="5">
        <f>LOOKUP(DB$6,'Daily Absent'!$O$6:$AX$6,'Daily Absent'!$O63:$AX63)</f>
        <v>0</v>
      </c>
      <c r="DC63" s="104">
        <f>VALUE('Time Sheet KN'!DD63-'Time Sheet KN'!DC63)*24</f>
        <v>0</v>
      </c>
      <c r="DD63" s="104">
        <f>VALUE('Time Sheet KN'!DF63-'Time Sheet KN'!DE63)*24</f>
        <v>0</v>
      </c>
      <c r="DE63" s="104">
        <f>VALUE('Time Sheet KN'!DH63-'Time Sheet KN'!DG63)*24</f>
        <v>0</v>
      </c>
      <c r="DF63" s="105">
        <f t="shared" si="128"/>
        <v>0</v>
      </c>
      <c r="DG63" s="5">
        <f t="shared" si="129"/>
        <v>0</v>
      </c>
      <c r="DH63" s="5"/>
      <c r="DI63" s="5">
        <f>LOOKUP(DI$6,'Daily Absent'!$O$6:$AX$6,'Daily Absent'!$O63:$AX63)</f>
        <v>0</v>
      </c>
      <c r="DJ63" s="104">
        <f>VALUE('Time Sheet KN'!DK63-'Time Sheet KN'!DJ63)*24</f>
        <v>0</v>
      </c>
      <c r="DK63" s="104">
        <f>VALUE('Time Sheet KN'!DM63-'Time Sheet KN'!DL63)*24</f>
        <v>0</v>
      </c>
      <c r="DL63" s="104">
        <f>VALUE('Time Sheet KN'!DO63-'Time Sheet KN'!DN63)*24</f>
        <v>0</v>
      </c>
      <c r="DM63" s="105">
        <f t="shared" si="130"/>
        <v>0</v>
      </c>
      <c r="DN63" s="5">
        <f t="shared" si="131"/>
        <v>0</v>
      </c>
      <c r="DO63" s="5"/>
      <c r="DP63" s="5">
        <f>LOOKUP(DP$6,'Daily Absent'!$O$6:$AX$6,'Daily Absent'!$O63:$AX63)</f>
        <v>0</v>
      </c>
      <c r="DQ63" s="104">
        <f>VALUE('Time Sheet KN'!DR63-'Time Sheet KN'!DQ63)*24</f>
        <v>0</v>
      </c>
      <c r="DR63" s="104">
        <f>VALUE('Time Sheet KN'!DT63-'Time Sheet KN'!DS63)*24</f>
        <v>0</v>
      </c>
      <c r="DS63" s="104">
        <f>VALUE('Time Sheet KN'!DV63-'Time Sheet KN'!DU63)*24</f>
        <v>0</v>
      </c>
      <c r="DT63" s="105">
        <f t="shared" si="132"/>
        <v>0</v>
      </c>
      <c r="DU63" s="5">
        <f t="shared" si="133"/>
        <v>0</v>
      </c>
      <c r="DV63" s="5"/>
      <c r="DW63" s="5">
        <f>LOOKUP(DW$6,'Daily Absent'!$O$6:$AX$6,'Daily Absent'!$O63:$AX63)</f>
        <v>0</v>
      </c>
      <c r="DX63" s="104">
        <f>VALUE('Time Sheet KN'!DY63-'Time Sheet KN'!DX63)*24</f>
        <v>0</v>
      </c>
      <c r="DY63" s="104">
        <f>VALUE('Time Sheet KN'!EA63-'Time Sheet KN'!DZ63)*24</f>
        <v>0</v>
      </c>
      <c r="DZ63" s="104">
        <f>VALUE('Time Sheet KN'!EC63-'Time Sheet KN'!EB63)*24</f>
        <v>0</v>
      </c>
      <c r="EA63" s="105">
        <f t="shared" si="134"/>
        <v>0</v>
      </c>
      <c r="EB63" s="5">
        <f t="shared" si="135"/>
        <v>0</v>
      </c>
      <c r="EC63" s="5"/>
      <c r="ED63" s="5">
        <f>LOOKUP(ED$6,'Daily Absent'!$O$6:$AX$6,'Daily Absent'!$O63:$AX63)</f>
        <v>0</v>
      </c>
      <c r="EE63" s="104">
        <f>VALUE('Time Sheet KN'!EF63-'Time Sheet KN'!EE63)*24</f>
        <v>0</v>
      </c>
      <c r="EF63" s="104">
        <f>VALUE('Time Sheet KN'!EH63-'Time Sheet KN'!EG63)*24</f>
        <v>0</v>
      </c>
      <c r="EG63" s="104">
        <f>VALUE('Time Sheet KN'!EJ63-'Time Sheet KN'!EI63)*24</f>
        <v>0</v>
      </c>
      <c r="EH63" s="105">
        <f t="shared" si="136"/>
        <v>0</v>
      </c>
      <c r="EI63" s="5">
        <f t="shared" si="137"/>
        <v>0</v>
      </c>
      <c r="EJ63" s="5"/>
      <c r="EK63" s="5">
        <f>LOOKUP(EK$6,'Daily Absent'!$O$6:$AX$6,'Daily Absent'!$O63:$AX63)</f>
        <v>0</v>
      </c>
      <c r="EL63" s="104">
        <f>VALUE('Time Sheet KN'!EM63-'Time Sheet KN'!EL63)*24</f>
        <v>0</v>
      </c>
      <c r="EM63" s="104">
        <f>VALUE('Time Sheet KN'!EO63-'Time Sheet KN'!EN63)*24</f>
        <v>0</v>
      </c>
      <c r="EN63" s="104">
        <f>VALUE('Time Sheet KN'!EQ63-'Time Sheet KN'!EP63)*24</f>
        <v>0</v>
      </c>
      <c r="EO63" s="105">
        <f t="shared" si="138"/>
        <v>0</v>
      </c>
      <c r="EP63" s="5">
        <f t="shared" si="139"/>
        <v>0</v>
      </c>
      <c r="EQ63" s="5"/>
      <c r="ER63" s="5">
        <f>LOOKUP(ER$6,'Daily Absent'!$O$6:$AX$6,'Daily Absent'!$O63:$AX63)</f>
        <v>0</v>
      </c>
      <c r="ES63" s="104">
        <f>VALUE('Time Sheet KN'!ET63-'Time Sheet KN'!ES63)*24</f>
        <v>0</v>
      </c>
      <c r="ET63" s="104">
        <f>VALUE('Time Sheet KN'!EV63-'Time Sheet KN'!EU63)*24</f>
        <v>0</v>
      </c>
      <c r="EU63" s="104">
        <f>VALUE('Time Sheet KN'!EX63-'Time Sheet KN'!EW63)*24</f>
        <v>0</v>
      </c>
      <c r="EV63" s="105">
        <f t="shared" si="140"/>
        <v>0</v>
      </c>
      <c r="EW63" s="5">
        <f t="shared" si="141"/>
        <v>0</v>
      </c>
      <c r="EX63" s="5"/>
      <c r="EY63" s="5">
        <f>LOOKUP(EY$6,'Daily Absent'!$O$6:$AX$6,'Daily Absent'!$O63:$AX63)</f>
        <v>0</v>
      </c>
      <c r="EZ63" s="104">
        <f>VALUE('Time Sheet KN'!FA63-'Time Sheet KN'!EZ63)*24</f>
        <v>0</v>
      </c>
      <c r="FA63" s="104">
        <f>VALUE('Time Sheet KN'!FC63-'Time Sheet KN'!FB63)*24</f>
        <v>0</v>
      </c>
      <c r="FB63" s="104">
        <f>VALUE('Time Sheet KN'!FE63-'Time Sheet KN'!FD63)*24</f>
        <v>0</v>
      </c>
      <c r="FC63" s="105">
        <f t="shared" si="142"/>
        <v>0</v>
      </c>
      <c r="FD63" s="5">
        <f t="shared" si="143"/>
        <v>0</v>
      </c>
      <c r="FE63" s="5"/>
      <c r="FF63" s="5">
        <f>LOOKUP(FF$6,'Daily Absent'!$O$6:$AX$6,'Daily Absent'!$O63:$AX63)</f>
        <v>0</v>
      </c>
      <c r="FG63" s="104">
        <f>VALUE('Time Sheet KN'!FH63-'Time Sheet KN'!FG63)*24</f>
        <v>0</v>
      </c>
      <c r="FH63" s="104">
        <f>VALUE('Time Sheet KN'!FJ63-'Time Sheet KN'!FI63)*24</f>
        <v>0</v>
      </c>
      <c r="FI63" s="104">
        <f>VALUE('Time Sheet KN'!FL63-'Time Sheet KN'!FK63)*24</f>
        <v>0</v>
      </c>
      <c r="FJ63" s="105">
        <f t="shared" si="144"/>
        <v>0</v>
      </c>
      <c r="FK63" s="5">
        <f t="shared" si="145"/>
        <v>0</v>
      </c>
      <c r="FL63" s="5"/>
      <c r="FM63" s="5">
        <f>LOOKUP(FM$6,'Daily Absent'!$O$6:$AX$6,'Daily Absent'!$O63:$AX63)</f>
        <v>0</v>
      </c>
      <c r="FN63" s="104">
        <f>VALUE('Time Sheet KN'!FO63-'Time Sheet KN'!FN63)*24</f>
        <v>0</v>
      </c>
      <c r="FO63" s="104">
        <f>VALUE('Time Sheet KN'!FQ63-'Time Sheet KN'!FP63)*24</f>
        <v>0</v>
      </c>
      <c r="FP63" s="104">
        <f>VALUE('Time Sheet KN'!FS63-'Time Sheet KN'!FR63)*24</f>
        <v>0</v>
      </c>
      <c r="FQ63" s="105">
        <f t="shared" si="146"/>
        <v>0</v>
      </c>
      <c r="FR63" s="5">
        <f t="shared" si="147"/>
        <v>0</v>
      </c>
      <c r="FS63" s="5"/>
      <c r="FT63" s="5">
        <f>LOOKUP(FT$6,'Daily Absent'!$O$6:$AX$6,'Daily Absent'!$O63:$AX63)</f>
        <v>0</v>
      </c>
      <c r="FU63" s="104">
        <f>VALUE('Time Sheet KN'!FV63-'Time Sheet KN'!FU63)*24</f>
        <v>0</v>
      </c>
      <c r="FV63" s="104">
        <f>VALUE('Time Sheet KN'!FX63-'Time Sheet KN'!FW63)*24</f>
        <v>0</v>
      </c>
      <c r="FW63" s="104">
        <f>VALUE('Time Sheet KN'!FZ63-'Time Sheet KN'!FY63)*24</f>
        <v>0</v>
      </c>
      <c r="FX63" s="105">
        <f t="shared" si="148"/>
        <v>0</v>
      </c>
      <c r="FY63" s="5">
        <f t="shared" si="149"/>
        <v>0</v>
      </c>
      <c r="FZ63" s="5"/>
      <c r="GA63" s="5">
        <f>LOOKUP(GA$6,'Daily Absent'!$O$6:$AX$6,'Daily Absent'!$O63:$AX63)</f>
        <v>0</v>
      </c>
      <c r="GB63" s="104">
        <f>VALUE('Time Sheet KN'!GC63-'Time Sheet KN'!GB63)*24</f>
        <v>0</v>
      </c>
      <c r="GC63" s="104">
        <f>VALUE('Time Sheet KN'!GE63-'Time Sheet KN'!GD63)*24</f>
        <v>0</v>
      </c>
      <c r="GD63" s="104">
        <f>VALUE('Time Sheet KN'!GG63-'Time Sheet KN'!GF63)*24</f>
        <v>0</v>
      </c>
      <c r="GE63" s="105">
        <f t="shared" si="150"/>
        <v>0</v>
      </c>
      <c r="GF63" s="5">
        <f t="shared" si="151"/>
        <v>0</v>
      </c>
      <c r="GG63" s="5"/>
      <c r="GH63" s="5">
        <f>LOOKUP(GH$6,'Daily Absent'!$O$6:$AX$6,'Daily Absent'!$O63:$AX63)</f>
        <v>0</v>
      </c>
      <c r="GI63" s="104">
        <f>VALUE('Time Sheet KN'!GJ63-'Time Sheet KN'!GI63)*24</f>
        <v>0</v>
      </c>
      <c r="GJ63" s="104">
        <f>VALUE('Time Sheet KN'!GL63-'Time Sheet KN'!GK63)*24</f>
        <v>0</v>
      </c>
      <c r="GK63" s="104">
        <f>VALUE('Time Sheet KN'!GN63-'Time Sheet KN'!GM63)*24</f>
        <v>0</v>
      </c>
      <c r="GL63" s="105">
        <f t="shared" si="152"/>
        <v>0</v>
      </c>
      <c r="GM63" s="5">
        <f t="shared" si="153"/>
        <v>0</v>
      </c>
      <c r="GN63" s="5"/>
      <c r="GO63" s="5">
        <f>LOOKUP(GO$6,'Daily Absent'!$O$6:$AX$6,'Daily Absent'!$O63:$AX63)</f>
        <v>0</v>
      </c>
      <c r="GP63" s="104">
        <f>VALUE('Time Sheet KN'!GQ63-'Time Sheet KN'!GP63)*24</f>
        <v>0</v>
      </c>
      <c r="GQ63" s="104">
        <f>VALUE('Time Sheet KN'!GS63-'Time Sheet KN'!GR63)*24</f>
        <v>0</v>
      </c>
      <c r="GR63" s="104">
        <f>VALUE('Time Sheet KN'!GU63-'Time Sheet KN'!GT63)*24</f>
        <v>0</v>
      </c>
      <c r="GS63" s="105">
        <f t="shared" si="154"/>
        <v>0</v>
      </c>
      <c r="GT63" s="5">
        <f t="shared" si="155"/>
        <v>0</v>
      </c>
      <c r="GU63" s="5"/>
      <c r="GV63" s="5">
        <f>LOOKUP(GV$6,'Daily Absent'!$O$6:$AX$6,'Daily Absent'!$O63:$AX63)</f>
        <v>0</v>
      </c>
      <c r="GW63" s="104">
        <f>VALUE('Time Sheet KN'!GX63-'Time Sheet KN'!GW63)*24</f>
        <v>0</v>
      </c>
      <c r="GX63" s="104">
        <f>VALUE('Time Sheet KN'!GZ63-'Time Sheet KN'!GY63)*24</f>
        <v>0</v>
      </c>
      <c r="GY63" s="104">
        <f>VALUE('Time Sheet KN'!HB63-'Time Sheet KN'!HA63)*24</f>
        <v>0</v>
      </c>
      <c r="GZ63" s="105">
        <f t="shared" si="156"/>
        <v>0</v>
      </c>
      <c r="HA63" s="5">
        <f t="shared" si="157"/>
        <v>0</v>
      </c>
      <c r="HB63" s="5"/>
      <c r="HC63" s="5">
        <f>LOOKUP(HC$6,'Daily Absent'!$O$6:$AX$6,'Daily Absent'!$O63:$AX63)</f>
        <v>0</v>
      </c>
      <c r="HD63" s="104">
        <f>VALUE('Time Sheet KN'!HE63-'Time Sheet KN'!HD63)*24</f>
        <v>0</v>
      </c>
      <c r="HE63" s="104">
        <f>VALUE('Time Sheet KN'!HG63-'Time Sheet KN'!HF63)*24</f>
        <v>0</v>
      </c>
      <c r="HF63" s="104">
        <f>VALUE('Time Sheet KN'!HI63-'Time Sheet KN'!HH63)*24</f>
        <v>0</v>
      </c>
      <c r="HG63" s="105">
        <f t="shared" si="158"/>
        <v>0</v>
      </c>
      <c r="HH63" s="5">
        <f t="shared" si="159"/>
        <v>0</v>
      </c>
      <c r="HI63" s="5"/>
      <c r="HJ63" s="5">
        <f>LOOKUP(HJ$6,'Daily Absent'!$O$6:$AX$6,'Daily Absent'!$O63:$AX63)</f>
        <v>0</v>
      </c>
      <c r="HK63" s="104">
        <f>VALUE('Time Sheet KN'!HL63-'Time Sheet KN'!HK63)*24</f>
        <v>0</v>
      </c>
      <c r="HL63" s="104">
        <f>VALUE('Time Sheet KN'!HN63-'Time Sheet KN'!HM63)*24</f>
        <v>0</v>
      </c>
      <c r="HM63" s="104">
        <f>VALUE('Time Sheet KN'!HP63-'Time Sheet KN'!HO63)*24</f>
        <v>0</v>
      </c>
      <c r="HN63" s="105">
        <f t="shared" si="160"/>
        <v>0</v>
      </c>
      <c r="HO63" s="5">
        <f t="shared" si="161"/>
        <v>0</v>
      </c>
      <c r="HP63" s="5"/>
      <c r="HQ63" s="5">
        <f>LOOKUP(HQ$6,'Daily Absent'!$O$6:$AX$6,'Daily Absent'!$O63:$AX63)</f>
        <v>0</v>
      </c>
      <c r="HR63" s="104">
        <f>VALUE('Time Sheet KN'!HS63-'Time Sheet KN'!HR63)*24</f>
        <v>0</v>
      </c>
      <c r="HS63" s="104">
        <f>VALUE('Time Sheet KN'!HU63-'Time Sheet KN'!HT63)*24</f>
        <v>0</v>
      </c>
      <c r="HT63" s="104">
        <f>VALUE('Time Sheet KN'!HW63-'Time Sheet KN'!HV63)*24</f>
        <v>0</v>
      </c>
      <c r="HU63" s="105">
        <f t="shared" si="162"/>
        <v>0</v>
      </c>
      <c r="HV63" s="5">
        <f t="shared" si="163"/>
        <v>0</v>
      </c>
      <c r="HW63" s="5"/>
      <c r="HX63" s="5">
        <f>LOOKUP(HX$6,'Daily Absent'!$O$6:$AX$6,'Daily Absent'!$O63:$AX63)</f>
        <v>0</v>
      </c>
      <c r="HY63" s="104">
        <f>VALUE('Time Sheet KN'!HZ63-'Time Sheet KN'!HY63)*24</f>
        <v>0</v>
      </c>
      <c r="HZ63" s="104">
        <f>VALUE('Time Sheet KN'!IB63-'Time Sheet KN'!IA63)*24</f>
        <v>0</v>
      </c>
      <c r="IA63" s="104">
        <f>VALUE('Time Sheet KN'!ID63-'Time Sheet KN'!IC63)*24</f>
        <v>0</v>
      </c>
      <c r="IB63" s="105">
        <f t="shared" si="164"/>
        <v>0</v>
      </c>
      <c r="IC63" s="5">
        <f t="shared" si="165"/>
        <v>0</v>
      </c>
      <c r="ID63" s="5"/>
      <c r="IE63" s="5">
        <f>LOOKUP(IE$6,'Daily Absent'!$O$6:$AX$6,'Daily Absent'!$O63:$AX63)</f>
        <v>0</v>
      </c>
      <c r="IF63" s="104">
        <f>VALUE('Time Sheet KN'!IG63-'Time Sheet KN'!IF63)*24</f>
        <v>0</v>
      </c>
      <c r="IG63" s="104">
        <f>VALUE('Time Sheet KN'!II63-'Time Sheet KN'!IH63)*24</f>
        <v>0</v>
      </c>
      <c r="IH63" s="104">
        <f>VALUE('Time Sheet KN'!IK63-'Time Sheet KN'!IJ63)*24</f>
        <v>0</v>
      </c>
      <c r="II63" s="105">
        <f t="shared" si="166"/>
        <v>0</v>
      </c>
      <c r="IJ63" s="5">
        <f t="shared" si="167"/>
        <v>0</v>
      </c>
      <c r="IK63" s="5"/>
      <c r="IL63" s="5">
        <f>LOOKUP(IL$6,'Daily Absent'!$O$6:$AX$6,'Daily Absent'!$O63:$AX63)</f>
        <v>0</v>
      </c>
      <c r="IM63" s="104">
        <f>VALUE('Time Sheet KN'!IN63-'Time Sheet KN'!IM63)*24</f>
        <v>0</v>
      </c>
      <c r="IN63" s="104">
        <f>VALUE('Time Sheet KN'!IP63-'Time Sheet KN'!IO63)*24</f>
        <v>0</v>
      </c>
      <c r="IO63" s="104">
        <f>VALUE('Time Sheet KN'!IR63-'Time Sheet KN'!IQ63)*24</f>
        <v>0</v>
      </c>
      <c r="IP63" s="105">
        <f t="shared" si="168"/>
        <v>0</v>
      </c>
      <c r="IQ63" s="5">
        <f t="shared" si="169"/>
        <v>0</v>
      </c>
      <c r="IR63" s="5"/>
      <c r="IS63" s="5">
        <f>LOOKUP(IS$6,'Daily Absent'!$O$6:$AX$6,'Daily Absent'!$O63:$AX63)</f>
        <v>0</v>
      </c>
      <c r="IT63" s="104">
        <f>VALUE('Time Sheet KN'!IU63-'Time Sheet KN'!IT63)*24</f>
        <v>0</v>
      </c>
      <c r="IU63" s="104">
        <f>VALUE('Time Sheet KN'!IW63-'Time Sheet KN'!IV63)*24</f>
        <v>0</v>
      </c>
      <c r="IV63" s="104">
        <f>VALUE('Time Sheet KN'!IY63-'Time Sheet KN'!IX63)*24</f>
        <v>0</v>
      </c>
      <c r="IW63" s="105">
        <f t="shared" si="170"/>
        <v>0</v>
      </c>
      <c r="IX63" s="5">
        <f t="shared" si="171"/>
        <v>0</v>
      </c>
      <c r="IY63" s="5"/>
      <c r="IZ63" s="5">
        <f>LOOKUP(IZ$6,'Daily Absent'!$O$6:$AX$6,'Daily Absent'!$O63:$AX63)</f>
        <v>0</v>
      </c>
      <c r="JA63" s="104">
        <f>VALUE('Time Sheet KN'!JB63-'Time Sheet KN'!JA63)*24</f>
        <v>0</v>
      </c>
      <c r="JB63" s="104">
        <f>VALUE('Time Sheet KN'!JD63-'Time Sheet KN'!JC63)*24</f>
        <v>0</v>
      </c>
      <c r="JC63" s="104">
        <f>VALUE('Time Sheet KN'!JF63-'Time Sheet KN'!JE63)*24</f>
        <v>0</v>
      </c>
      <c r="JD63" s="105">
        <f t="shared" si="172"/>
        <v>0</v>
      </c>
      <c r="JE63" s="5">
        <f t="shared" si="173"/>
        <v>0</v>
      </c>
      <c r="JF63" s="5"/>
    </row>
    <row r="64" spans="1:266" ht="20" customHeight="1">
      <c r="A64" s="54">
        <f>IF('Master MP Status'!A64&gt;0,'Master MP Status'!A64,"")</f>
        <v>56</v>
      </c>
      <c r="B64" s="5" t="str">
        <f>IF(ISTEXT('Master MP Status'!B64),'Master MP Status'!B64,"")</f>
        <v>DIRECT</v>
      </c>
      <c r="C64" s="153" t="str">
        <f>IF(OR(ISTEXT('Master MP Status'!C64),'Master MP Status'!C64&gt;0),'Master MP Status'!C64,"")</f>
        <v>B240085</v>
      </c>
      <c r="D64" s="154" t="str">
        <f>IF(OR(ISTEXT('Master MP Status'!D64),'Master MP Status'!D64&gt;0),'Master MP Status'!D64,"")</f>
        <v>B250085</v>
      </c>
      <c r="E64" s="5" t="str">
        <f>IF(ISTEXT('Master MP Status'!E64),'Master MP Status'!E64,"")</f>
        <v>EDI JUNAED 2</v>
      </c>
      <c r="F64" s="5" t="str">
        <f>IF(ISTEXT('Master MP Status'!F64),'Master MP Status'!F64,"")</f>
        <v/>
      </c>
      <c r="G64" s="5" t="str">
        <f>IF(ISTEXT('Master MP Status'!G64),'Master MP Status'!G64,"")</f>
        <v>Cilegon</v>
      </c>
      <c r="H64" s="5" t="str">
        <f>IF(ISTEXT('Master MP Status'!H64),'Master MP Status'!H64,"")</f>
        <v>MURSID</v>
      </c>
      <c r="I64" s="5" t="str">
        <f>IF(ISTEXT('Master MP Status'!I64),'Master MP Status'!I64,"")</f>
        <v>Scaffolder 2</v>
      </c>
      <c r="J64" s="5" t="str">
        <f>IF(ISTEXT('Master MP Status'!J64),'Master MP Status'!J64,"")</f>
        <v>Scaffolder 2</v>
      </c>
      <c r="K64" s="9">
        <f>IF(OR('Master MP Status'!K64=0,'Master MP Status'!K64=""),"",'Master MP Status'!K64)</f>
        <v>45768</v>
      </c>
      <c r="L64" s="9">
        <f>IF(OR('Master MP Status'!L64=0,'Master MP Status'!L64=""),"",'Master MP Status'!L64)</f>
        <v>45768</v>
      </c>
      <c r="M64" s="9" t="str">
        <f>IF(OR('Master MP Status'!M64=0,'Master MP Status'!M64=""),"",'Master MP Status'!M64)</f>
        <v/>
      </c>
      <c r="N64" s="5" t="str">
        <f>IF(ISTEXT('Master MP Status'!N64),'Master MP Status'!N64,"")</f>
        <v/>
      </c>
      <c r="O64" s="5">
        <f>LOOKUP(O$6,'Daily Absent'!$O$6:$AX$6,'Daily Absent'!$O64:$AX64)</f>
        <v>1</v>
      </c>
      <c r="P64" s="104">
        <f>VALUE('Time Sheet KN'!Q64-'Time Sheet KN'!P64)*24</f>
        <v>5</v>
      </c>
      <c r="Q64" s="104">
        <f>VALUE('Time Sheet KN'!S64-'Time Sheet KN'!R64)*24</f>
        <v>5.0000000000000009</v>
      </c>
      <c r="R64" s="104">
        <f>VALUE('Time Sheet KN'!U64-'Time Sheet KN'!T64)*24</f>
        <v>0</v>
      </c>
      <c r="S64" s="105">
        <f t="shared" si="102"/>
        <v>10</v>
      </c>
      <c r="T64" s="5">
        <f t="shared" si="103"/>
        <v>0</v>
      </c>
      <c r="U64" s="5"/>
      <c r="V64" s="5">
        <f>LOOKUP(V$6,'Daily Absent'!$O$6:$AX$6,'Daily Absent'!$O64:$AX64)</f>
        <v>1</v>
      </c>
      <c r="W64" s="104">
        <f>VALUE('Time Sheet KN'!X64-'Time Sheet KN'!W64)*24</f>
        <v>5</v>
      </c>
      <c r="X64" s="104">
        <f>VALUE('Time Sheet KN'!Z64-'Time Sheet KN'!Y64)*24</f>
        <v>5.0000000000000009</v>
      </c>
      <c r="Y64" s="104">
        <f>VALUE('Time Sheet KN'!AB64-'Time Sheet KN'!AA64)*24</f>
        <v>0</v>
      </c>
      <c r="Z64" s="105">
        <f t="shared" si="104"/>
        <v>10</v>
      </c>
      <c r="AA64" s="5">
        <f t="shared" si="105"/>
        <v>0</v>
      </c>
      <c r="AB64" s="5"/>
      <c r="AC64" s="5">
        <f>LOOKUP(AC$6,'Daily Absent'!$O$6:$AX$6,'Daily Absent'!$O64:$AX64)</f>
        <v>1</v>
      </c>
      <c r="AD64" s="104">
        <f>VALUE('Time Sheet KN'!AE64-'Time Sheet KN'!AD64)*24</f>
        <v>5</v>
      </c>
      <c r="AE64" s="104">
        <f>VALUE('Time Sheet KN'!AG64-'Time Sheet KN'!AF64)*24</f>
        <v>5.0000000000000009</v>
      </c>
      <c r="AF64" s="104">
        <f>VALUE('Time Sheet KN'!AI64-'Time Sheet KN'!AH64)*24</f>
        <v>0</v>
      </c>
      <c r="AG64" s="105">
        <f t="shared" si="106"/>
        <v>10</v>
      </c>
      <c r="AH64" s="5">
        <f t="shared" si="107"/>
        <v>0</v>
      </c>
      <c r="AI64" s="5"/>
      <c r="AJ64" s="5">
        <f>LOOKUP(AJ$6,'Daily Absent'!$O$6:$AX$6,'Daily Absent'!$O64:$AX64)</f>
        <v>1</v>
      </c>
      <c r="AK64" s="104">
        <f>VALUE('Time Sheet KN'!AL64-'Time Sheet KN'!AK64)*24</f>
        <v>5</v>
      </c>
      <c r="AL64" s="104">
        <f>VALUE('Time Sheet KN'!AN64-'Time Sheet KN'!AM64)*24</f>
        <v>5.0000000000000009</v>
      </c>
      <c r="AM64" s="104">
        <f>VALUE('Time Sheet KN'!AP64-'Time Sheet KN'!AO64)*24</f>
        <v>0</v>
      </c>
      <c r="AN64" s="105">
        <f t="shared" si="108"/>
        <v>10</v>
      </c>
      <c r="AO64" s="5">
        <f t="shared" si="109"/>
        <v>0</v>
      </c>
      <c r="AP64" s="5"/>
      <c r="AQ64" s="5">
        <f>LOOKUP(AQ$6,'Daily Absent'!$O$6:$AX$6,'Daily Absent'!$O64:$AX64)</f>
        <v>1</v>
      </c>
      <c r="AR64" s="104">
        <f>VALUE('Time Sheet KN'!AS64-'Time Sheet KN'!AR64)*24</f>
        <v>5</v>
      </c>
      <c r="AS64" s="104">
        <f>VALUE('Time Sheet KN'!AU64-'Time Sheet KN'!AT64)*24</f>
        <v>4.0000000000000018</v>
      </c>
      <c r="AT64" s="104">
        <f>VALUE('Time Sheet KN'!AW64-'Time Sheet KN'!AV64)*24</f>
        <v>0</v>
      </c>
      <c r="AU64" s="105">
        <f t="shared" si="110"/>
        <v>9</v>
      </c>
      <c r="AV64" s="5">
        <f t="shared" si="111"/>
        <v>1.7763568394002505E-15</v>
      </c>
      <c r="AW64" s="5"/>
      <c r="AX64" s="5">
        <f>LOOKUP(AX$6,'Daily Absent'!$O$6:$AX$6,'Daily Absent'!$O64:$AX64)</f>
        <v>1</v>
      </c>
      <c r="AY64" s="104">
        <f>VALUE('Time Sheet KN'!AZ64-'Time Sheet KN'!AY64)*24</f>
        <v>4</v>
      </c>
      <c r="AZ64" s="104">
        <f>VALUE('Time Sheet KN'!BB64-'Time Sheet KN'!BA64)*24</f>
        <v>3</v>
      </c>
      <c r="BA64" s="104">
        <f>VALUE('Time Sheet KN'!BD64-'Time Sheet KN'!BC64)*24</f>
        <v>0</v>
      </c>
      <c r="BB64" s="105">
        <f t="shared" si="112"/>
        <v>0</v>
      </c>
      <c r="BC64" s="5">
        <f t="shared" si="113"/>
        <v>7</v>
      </c>
      <c r="BD64" s="5"/>
      <c r="BE64" s="5">
        <f>LOOKUP(BE$6,'Daily Absent'!$O$6:$AX$6,'Daily Absent'!$O64:$AX64)</f>
        <v>1</v>
      </c>
      <c r="BF64" s="104">
        <f>VALUE('Time Sheet KN'!BG64-'Time Sheet KN'!BF64)*24</f>
        <v>5</v>
      </c>
      <c r="BG64" s="104">
        <f>VALUE('Time Sheet KN'!BI64-'Time Sheet KN'!BH64)*24</f>
        <v>5.0000000000000009</v>
      </c>
      <c r="BH64" s="104">
        <f>VALUE('Time Sheet KN'!BK64-'Time Sheet KN'!BJ64)*24</f>
        <v>0</v>
      </c>
      <c r="BI64" s="105">
        <f t="shared" si="114"/>
        <v>10</v>
      </c>
      <c r="BJ64" s="5">
        <f t="shared" si="115"/>
        <v>0</v>
      </c>
      <c r="BK64" s="5"/>
      <c r="BL64" s="5">
        <f>LOOKUP(BL$6,'Daily Absent'!$O$6:$AX$6,'Daily Absent'!$O64:$AX64)</f>
        <v>1</v>
      </c>
      <c r="BM64" s="104">
        <f>VALUE('Time Sheet KN'!BN64-'Time Sheet KN'!BM64)*24</f>
        <v>5</v>
      </c>
      <c r="BN64" s="104">
        <f>VALUE('Time Sheet KN'!BP64-'Time Sheet KN'!BO64)*24</f>
        <v>5.0000000000000009</v>
      </c>
      <c r="BO64" s="104">
        <f>VALUE('Time Sheet KN'!BR64-'Time Sheet KN'!BQ64)*24</f>
        <v>0</v>
      </c>
      <c r="BP64" s="105">
        <f t="shared" si="116"/>
        <v>10</v>
      </c>
      <c r="BQ64" s="5">
        <f t="shared" si="117"/>
        <v>0</v>
      </c>
      <c r="BR64" s="5"/>
      <c r="BS64" s="5">
        <f>LOOKUP(BS$6,'Daily Absent'!$O$6:$AX$6,'Daily Absent'!$O64:$AX64)</f>
        <v>1</v>
      </c>
      <c r="BT64" s="104">
        <f>VALUE('Time Sheet KN'!BU64-'Time Sheet KN'!BT64)*24</f>
        <v>5</v>
      </c>
      <c r="BU64" s="104">
        <f>VALUE('Time Sheet KN'!BW64-'Time Sheet KN'!BV64)*24</f>
        <v>5.0000000000000009</v>
      </c>
      <c r="BV64" s="104">
        <f>VALUE('Time Sheet KN'!BY64-'Time Sheet KN'!BX64)*24</f>
        <v>0</v>
      </c>
      <c r="BW64" s="105">
        <f t="shared" si="118"/>
        <v>10</v>
      </c>
      <c r="BX64" s="5">
        <f t="shared" si="119"/>
        <v>0</v>
      </c>
      <c r="BY64" s="5"/>
      <c r="BZ64" s="5">
        <f>LOOKUP(BZ$6,'Daily Absent'!$O$6:$AX$6,'Daily Absent'!$O64:$AX64)</f>
        <v>1</v>
      </c>
      <c r="CA64" s="104">
        <f>VALUE('Time Sheet KN'!CB64-'Time Sheet KN'!CA64)*24</f>
        <v>5</v>
      </c>
      <c r="CB64" s="104">
        <f>VALUE('Time Sheet KN'!CD64-'Time Sheet KN'!CC64)*24</f>
        <v>5.0000000000000009</v>
      </c>
      <c r="CC64" s="104">
        <f>VALUE('Time Sheet KN'!CF64-'Time Sheet KN'!CE64)*24</f>
        <v>0</v>
      </c>
      <c r="CD64" s="105">
        <f t="shared" si="120"/>
        <v>10</v>
      </c>
      <c r="CE64" s="5">
        <f t="shared" si="121"/>
        <v>0</v>
      </c>
      <c r="CF64" s="5"/>
      <c r="CG64" s="5">
        <f>LOOKUP(CG$6,'Daily Absent'!$O$6:$AX$6,'Daily Absent'!$O64:$AX64)</f>
        <v>1</v>
      </c>
      <c r="CH64" s="104">
        <f>VALUE('Time Sheet KN'!CI64-'Time Sheet KN'!CH64)*24</f>
        <v>5</v>
      </c>
      <c r="CI64" s="104">
        <f>VALUE('Time Sheet KN'!CK64-'Time Sheet KN'!CJ64)*24</f>
        <v>5.0000000000000009</v>
      </c>
      <c r="CJ64" s="104">
        <f>VALUE('Time Sheet KN'!CM64-'Time Sheet KN'!CL64)*24</f>
        <v>3</v>
      </c>
      <c r="CK64" s="105">
        <f t="shared" si="122"/>
        <v>10</v>
      </c>
      <c r="CL64" s="5">
        <f t="shared" si="123"/>
        <v>3</v>
      </c>
      <c r="CM64" s="5"/>
      <c r="CN64" s="5">
        <f>LOOKUP(CN$6,'Daily Absent'!$O$6:$AX$6,'Daily Absent'!$O64:$AX64)</f>
        <v>1</v>
      </c>
      <c r="CO64" s="104">
        <f>VALUE('Time Sheet KN'!CP64-'Time Sheet KN'!CO64)*24</f>
        <v>5</v>
      </c>
      <c r="CP64" s="104">
        <f>VALUE('Time Sheet KN'!CR64-'Time Sheet KN'!CQ64)*24</f>
        <v>4.0000000000000018</v>
      </c>
      <c r="CQ64" s="104">
        <f>VALUE('Time Sheet KN'!CT64-'Time Sheet KN'!CS64)*24</f>
        <v>0</v>
      </c>
      <c r="CR64" s="105">
        <f t="shared" si="124"/>
        <v>9</v>
      </c>
      <c r="CS64" s="5">
        <f t="shared" si="125"/>
        <v>1.7763568394002505E-15</v>
      </c>
      <c r="CT64" s="5"/>
      <c r="CU64" s="5">
        <f>LOOKUP(CU$6,'Daily Absent'!$O$6:$AX$6,'Daily Absent'!$O64:$AX64)</f>
        <v>1</v>
      </c>
      <c r="CV64" s="104">
        <f>VALUE('Time Sheet KN'!CW64-'Time Sheet KN'!CV64)*24</f>
        <v>4</v>
      </c>
      <c r="CW64" s="104">
        <f>VALUE('Time Sheet KN'!CY64-'Time Sheet KN'!CX64)*24</f>
        <v>3</v>
      </c>
      <c r="CX64" s="104">
        <f>VALUE('Time Sheet KN'!DA64-'Time Sheet KN'!CZ64)*24</f>
        <v>0</v>
      </c>
      <c r="CY64" s="105">
        <f t="shared" si="126"/>
        <v>0</v>
      </c>
      <c r="CZ64" s="5">
        <f t="shared" si="127"/>
        <v>7</v>
      </c>
      <c r="DA64" s="5"/>
      <c r="DB64" s="5">
        <f>LOOKUP(DB$6,'Daily Absent'!$O$6:$AX$6,'Daily Absent'!$O64:$AX64)</f>
        <v>1</v>
      </c>
      <c r="DC64" s="104">
        <f>VALUE('Time Sheet KN'!DD64-'Time Sheet KN'!DC64)*24</f>
        <v>5</v>
      </c>
      <c r="DD64" s="104">
        <f>VALUE('Time Sheet KN'!DF64-'Time Sheet KN'!DE64)*24</f>
        <v>5.0000000000000009</v>
      </c>
      <c r="DE64" s="104">
        <f>VALUE('Time Sheet KN'!DH64-'Time Sheet KN'!DG64)*24</f>
        <v>3</v>
      </c>
      <c r="DF64" s="105">
        <f t="shared" si="128"/>
        <v>10</v>
      </c>
      <c r="DG64" s="5">
        <f t="shared" si="129"/>
        <v>3</v>
      </c>
      <c r="DH64" s="5"/>
      <c r="DI64" s="5">
        <f>LOOKUP(DI$6,'Daily Absent'!$O$6:$AX$6,'Daily Absent'!$O64:$AX64)</f>
        <v>1</v>
      </c>
      <c r="DJ64" s="104">
        <f>VALUE('Time Sheet KN'!DK64-'Time Sheet KN'!DJ64)*24</f>
        <v>5</v>
      </c>
      <c r="DK64" s="104">
        <f>VALUE('Time Sheet KN'!DM64-'Time Sheet KN'!DL64)*24</f>
        <v>5.0000000000000009</v>
      </c>
      <c r="DL64" s="104">
        <f>VALUE('Time Sheet KN'!DO64-'Time Sheet KN'!DN64)*24</f>
        <v>0</v>
      </c>
      <c r="DM64" s="105">
        <f t="shared" si="130"/>
        <v>10</v>
      </c>
      <c r="DN64" s="5">
        <f t="shared" si="131"/>
        <v>0</v>
      </c>
      <c r="DO64" s="5"/>
      <c r="DP64" s="5">
        <f>LOOKUP(DP$6,'Daily Absent'!$O$6:$AX$6,'Daily Absent'!$O64:$AX64)</f>
        <v>1</v>
      </c>
      <c r="DQ64" s="104">
        <f>VALUE('Time Sheet KN'!DR64-'Time Sheet KN'!DQ64)*24</f>
        <v>5</v>
      </c>
      <c r="DR64" s="104">
        <f>VALUE('Time Sheet KN'!DT64-'Time Sheet KN'!DS64)*24</f>
        <v>5.0000000000000009</v>
      </c>
      <c r="DS64" s="104">
        <f>VALUE('Time Sheet KN'!DV64-'Time Sheet KN'!DU64)*24</f>
        <v>0</v>
      </c>
      <c r="DT64" s="105">
        <f t="shared" si="132"/>
        <v>10</v>
      </c>
      <c r="DU64" s="5">
        <f t="shared" si="133"/>
        <v>0</v>
      </c>
      <c r="DV64" s="5"/>
      <c r="DW64" s="5">
        <f>LOOKUP(DW$6,'Daily Absent'!$O$6:$AX$6,'Daily Absent'!$O64:$AX64)</f>
        <v>1</v>
      </c>
      <c r="DX64" s="104">
        <f>VALUE('Time Sheet KN'!DY64-'Time Sheet KN'!DX64)*24</f>
        <v>5</v>
      </c>
      <c r="DY64" s="104">
        <f>VALUE('Time Sheet KN'!EA64-'Time Sheet KN'!DZ64)*24</f>
        <v>5.0000000000000009</v>
      </c>
      <c r="DZ64" s="104">
        <f>VALUE('Time Sheet KN'!EC64-'Time Sheet KN'!EB64)*24</f>
        <v>0</v>
      </c>
      <c r="EA64" s="105">
        <f t="shared" si="134"/>
        <v>10</v>
      </c>
      <c r="EB64" s="5">
        <f t="shared" si="135"/>
        <v>0</v>
      </c>
      <c r="EC64" s="5"/>
      <c r="ED64" s="5">
        <f>LOOKUP(ED$6,'Daily Absent'!$O$6:$AX$6,'Daily Absent'!$O64:$AX64)</f>
        <v>1</v>
      </c>
      <c r="EE64" s="104">
        <f>VALUE('Time Sheet KN'!EF64-'Time Sheet KN'!EE64)*24</f>
        <v>5</v>
      </c>
      <c r="EF64" s="104">
        <f>VALUE('Time Sheet KN'!EH64-'Time Sheet KN'!EG64)*24</f>
        <v>5.0000000000000009</v>
      </c>
      <c r="EG64" s="104">
        <f>VALUE('Time Sheet KN'!EJ64-'Time Sheet KN'!EI64)*24</f>
        <v>3</v>
      </c>
      <c r="EH64" s="105">
        <f t="shared" si="136"/>
        <v>10</v>
      </c>
      <c r="EI64" s="5">
        <f t="shared" si="137"/>
        <v>3</v>
      </c>
      <c r="EJ64" s="5"/>
      <c r="EK64" s="5">
        <f>LOOKUP(EK$6,'Daily Absent'!$O$6:$AX$6,'Daily Absent'!$O64:$AX64)</f>
        <v>1</v>
      </c>
      <c r="EL64" s="104">
        <f>VALUE('Time Sheet KN'!EM64-'Time Sheet KN'!EL64)*24</f>
        <v>5</v>
      </c>
      <c r="EM64" s="104">
        <f>VALUE('Time Sheet KN'!EO64-'Time Sheet KN'!EN64)*24</f>
        <v>5.0000000000000009</v>
      </c>
      <c r="EN64" s="104">
        <f>VALUE('Time Sheet KN'!EQ64-'Time Sheet KN'!EP64)*24</f>
        <v>0</v>
      </c>
      <c r="EO64" s="105">
        <f t="shared" si="138"/>
        <v>9</v>
      </c>
      <c r="EP64" s="5">
        <f t="shared" si="139"/>
        <v>1</v>
      </c>
      <c r="EQ64" s="5"/>
      <c r="ER64" s="5">
        <f>LOOKUP(ER$6,'Daily Absent'!$O$6:$AX$6,'Daily Absent'!$O64:$AX64)</f>
        <v>0</v>
      </c>
      <c r="ES64" s="104">
        <f>VALUE('Time Sheet KN'!ET64-'Time Sheet KN'!ES64)*24</f>
        <v>0</v>
      </c>
      <c r="ET64" s="104">
        <f>VALUE('Time Sheet KN'!EV64-'Time Sheet KN'!EU64)*24</f>
        <v>0</v>
      </c>
      <c r="EU64" s="104">
        <f>VALUE('Time Sheet KN'!EX64-'Time Sheet KN'!EW64)*24</f>
        <v>0</v>
      </c>
      <c r="EV64" s="105">
        <f t="shared" si="140"/>
        <v>0</v>
      </c>
      <c r="EW64" s="5">
        <f t="shared" si="141"/>
        <v>0</v>
      </c>
      <c r="EX64" s="5"/>
      <c r="EY64" s="5">
        <f>LOOKUP(EY$6,'Daily Absent'!$O$6:$AX$6,'Daily Absent'!$O64:$AX64)</f>
        <v>1</v>
      </c>
      <c r="EZ64" s="104">
        <f>VALUE('Time Sheet KN'!FA64-'Time Sheet KN'!EZ64)*24</f>
        <v>5</v>
      </c>
      <c r="FA64" s="104">
        <f>VALUE('Time Sheet KN'!FC64-'Time Sheet KN'!FB64)*24</f>
        <v>5.0000000000000009</v>
      </c>
      <c r="FB64" s="104">
        <f>VALUE('Time Sheet KN'!FE64-'Time Sheet KN'!FD64)*24</f>
        <v>3</v>
      </c>
      <c r="FC64" s="105">
        <f t="shared" si="142"/>
        <v>10</v>
      </c>
      <c r="FD64" s="5">
        <f t="shared" si="143"/>
        <v>3</v>
      </c>
      <c r="FE64" s="5"/>
      <c r="FF64" s="5">
        <f>LOOKUP(FF$6,'Daily Absent'!$O$6:$AX$6,'Daily Absent'!$O64:$AX64)</f>
        <v>1</v>
      </c>
      <c r="FG64" s="104">
        <f>VALUE('Time Sheet KN'!FH64-'Time Sheet KN'!FG64)*24</f>
        <v>0</v>
      </c>
      <c r="FH64" s="104">
        <f>VALUE('Time Sheet KN'!FJ64-'Time Sheet KN'!FI64)*24</f>
        <v>0</v>
      </c>
      <c r="FI64" s="104">
        <f>VALUE('Time Sheet KN'!FL64-'Time Sheet KN'!FK64)*24</f>
        <v>0</v>
      </c>
      <c r="FJ64" s="105">
        <f t="shared" si="144"/>
        <v>0</v>
      </c>
      <c r="FK64" s="5">
        <f t="shared" si="145"/>
        <v>0</v>
      </c>
      <c r="FL64" s="5"/>
      <c r="FM64" s="5">
        <f>LOOKUP(FM$6,'Daily Absent'!$O$6:$AX$6,'Daily Absent'!$O64:$AX64)</f>
        <v>0</v>
      </c>
      <c r="FN64" s="104">
        <f>VALUE('Time Sheet KN'!FO64-'Time Sheet KN'!FN64)*24</f>
        <v>0</v>
      </c>
      <c r="FO64" s="104">
        <f>VALUE('Time Sheet KN'!FQ64-'Time Sheet KN'!FP64)*24</f>
        <v>0</v>
      </c>
      <c r="FP64" s="104">
        <f>VALUE('Time Sheet KN'!FS64-'Time Sheet KN'!FR64)*24</f>
        <v>0</v>
      </c>
      <c r="FQ64" s="105">
        <f t="shared" si="146"/>
        <v>0</v>
      </c>
      <c r="FR64" s="5">
        <f t="shared" si="147"/>
        <v>0</v>
      </c>
      <c r="FS64" s="5"/>
      <c r="FT64" s="5">
        <f>LOOKUP(FT$6,'Daily Absent'!$O$6:$AX$6,'Daily Absent'!$O64:$AX64)</f>
        <v>0</v>
      </c>
      <c r="FU64" s="104">
        <f>VALUE('Time Sheet KN'!FV64-'Time Sheet KN'!FU64)*24</f>
        <v>0</v>
      </c>
      <c r="FV64" s="104">
        <f>VALUE('Time Sheet KN'!FX64-'Time Sheet KN'!FW64)*24</f>
        <v>0</v>
      </c>
      <c r="FW64" s="104">
        <f>VALUE('Time Sheet KN'!FZ64-'Time Sheet KN'!FY64)*24</f>
        <v>0</v>
      </c>
      <c r="FX64" s="105">
        <f t="shared" si="148"/>
        <v>0</v>
      </c>
      <c r="FY64" s="5">
        <f t="shared" si="149"/>
        <v>0</v>
      </c>
      <c r="FZ64" s="5"/>
      <c r="GA64" s="5">
        <f>LOOKUP(GA$6,'Daily Absent'!$O$6:$AX$6,'Daily Absent'!$O64:$AX64)</f>
        <v>0</v>
      </c>
      <c r="GB64" s="104">
        <f>VALUE('Time Sheet KN'!GC64-'Time Sheet KN'!GB64)*24</f>
        <v>0</v>
      </c>
      <c r="GC64" s="104">
        <f>VALUE('Time Sheet KN'!GE64-'Time Sheet KN'!GD64)*24</f>
        <v>0</v>
      </c>
      <c r="GD64" s="104">
        <f>VALUE('Time Sheet KN'!GG64-'Time Sheet KN'!GF64)*24</f>
        <v>0</v>
      </c>
      <c r="GE64" s="105">
        <f t="shared" si="150"/>
        <v>0</v>
      </c>
      <c r="GF64" s="5">
        <f t="shared" si="151"/>
        <v>0</v>
      </c>
      <c r="GG64" s="5"/>
      <c r="GH64" s="5">
        <f>LOOKUP(GH$6,'Daily Absent'!$O$6:$AX$6,'Daily Absent'!$O64:$AX64)</f>
        <v>0</v>
      </c>
      <c r="GI64" s="104">
        <f>VALUE('Time Sheet KN'!GJ64-'Time Sheet KN'!GI64)*24</f>
        <v>0</v>
      </c>
      <c r="GJ64" s="104">
        <f>VALUE('Time Sheet KN'!GL64-'Time Sheet KN'!GK64)*24</f>
        <v>0</v>
      </c>
      <c r="GK64" s="104">
        <f>VALUE('Time Sheet KN'!GN64-'Time Sheet KN'!GM64)*24</f>
        <v>0</v>
      </c>
      <c r="GL64" s="105">
        <f t="shared" si="152"/>
        <v>0</v>
      </c>
      <c r="GM64" s="5">
        <f t="shared" si="153"/>
        <v>0</v>
      </c>
      <c r="GN64" s="5"/>
      <c r="GO64" s="5">
        <f>LOOKUP(GO$6,'Daily Absent'!$O$6:$AX$6,'Daily Absent'!$O64:$AX64)</f>
        <v>0</v>
      </c>
      <c r="GP64" s="104">
        <f>VALUE('Time Sheet KN'!GQ64-'Time Sheet KN'!GP64)*24</f>
        <v>0</v>
      </c>
      <c r="GQ64" s="104">
        <f>VALUE('Time Sheet KN'!GS64-'Time Sheet KN'!GR64)*24</f>
        <v>0</v>
      </c>
      <c r="GR64" s="104">
        <f>VALUE('Time Sheet KN'!GU64-'Time Sheet KN'!GT64)*24</f>
        <v>0</v>
      </c>
      <c r="GS64" s="105">
        <f t="shared" si="154"/>
        <v>0</v>
      </c>
      <c r="GT64" s="5">
        <f t="shared" si="155"/>
        <v>0</v>
      </c>
      <c r="GU64" s="5"/>
      <c r="GV64" s="5">
        <f>LOOKUP(GV$6,'Daily Absent'!$O$6:$AX$6,'Daily Absent'!$O64:$AX64)</f>
        <v>0</v>
      </c>
      <c r="GW64" s="104">
        <f>VALUE('Time Sheet KN'!GX64-'Time Sheet KN'!GW64)*24</f>
        <v>0</v>
      </c>
      <c r="GX64" s="104">
        <f>VALUE('Time Sheet KN'!GZ64-'Time Sheet KN'!GY64)*24</f>
        <v>0</v>
      </c>
      <c r="GY64" s="104">
        <f>VALUE('Time Sheet KN'!HB64-'Time Sheet KN'!HA64)*24</f>
        <v>0</v>
      </c>
      <c r="GZ64" s="105">
        <f t="shared" si="156"/>
        <v>0</v>
      </c>
      <c r="HA64" s="5">
        <f t="shared" si="157"/>
        <v>0</v>
      </c>
      <c r="HB64" s="5"/>
      <c r="HC64" s="5">
        <f>LOOKUP(HC$6,'Daily Absent'!$O$6:$AX$6,'Daily Absent'!$O64:$AX64)</f>
        <v>0</v>
      </c>
      <c r="HD64" s="104">
        <f>VALUE('Time Sheet KN'!HE64-'Time Sheet KN'!HD64)*24</f>
        <v>0</v>
      </c>
      <c r="HE64" s="104">
        <f>VALUE('Time Sheet KN'!HG64-'Time Sheet KN'!HF64)*24</f>
        <v>0</v>
      </c>
      <c r="HF64" s="104">
        <f>VALUE('Time Sheet KN'!HI64-'Time Sheet KN'!HH64)*24</f>
        <v>0</v>
      </c>
      <c r="HG64" s="105">
        <f t="shared" si="158"/>
        <v>0</v>
      </c>
      <c r="HH64" s="5">
        <f t="shared" si="159"/>
        <v>0</v>
      </c>
      <c r="HI64" s="5"/>
      <c r="HJ64" s="5">
        <f>LOOKUP(HJ$6,'Daily Absent'!$O$6:$AX$6,'Daily Absent'!$O64:$AX64)</f>
        <v>0</v>
      </c>
      <c r="HK64" s="104">
        <f>VALUE('Time Sheet KN'!HL64-'Time Sheet KN'!HK64)*24</f>
        <v>0</v>
      </c>
      <c r="HL64" s="104">
        <f>VALUE('Time Sheet KN'!HN64-'Time Sheet KN'!HM64)*24</f>
        <v>0</v>
      </c>
      <c r="HM64" s="104">
        <f>VALUE('Time Sheet KN'!HP64-'Time Sheet KN'!HO64)*24</f>
        <v>0</v>
      </c>
      <c r="HN64" s="105">
        <f t="shared" si="160"/>
        <v>0</v>
      </c>
      <c r="HO64" s="5">
        <f t="shared" si="161"/>
        <v>0</v>
      </c>
      <c r="HP64" s="5"/>
      <c r="HQ64" s="5">
        <f>LOOKUP(HQ$6,'Daily Absent'!$O$6:$AX$6,'Daily Absent'!$O64:$AX64)</f>
        <v>0</v>
      </c>
      <c r="HR64" s="104">
        <f>VALUE('Time Sheet KN'!HS64-'Time Sheet KN'!HR64)*24</f>
        <v>0</v>
      </c>
      <c r="HS64" s="104">
        <f>VALUE('Time Sheet KN'!HU64-'Time Sheet KN'!HT64)*24</f>
        <v>0</v>
      </c>
      <c r="HT64" s="104">
        <f>VALUE('Time Sheet KN'!HW64-'Time Sheet KN'!HV64)*24</f>
        <v>0</v>
      </c>
      <c r="HU64" s="105">
        <f t="shared" si="162"/>
        <v>0</v>
      </c>
      <c r="HV64" s="5">
        <f t="shared" si="163"/>
        <v>0</v>
      </c>
      <c r="HW64" s="5"/>
      <c r="HX64" s="5">
        <f>LOOKUP(HX$6,'Daily Absent'!$O$6:$AX$6,'Daily Absent'!$O64:$AX64)</f>
        <v>0</v>
      </c>
      <c r="HY64" s="104">
        <f>VALUE('Time Sheet KN'!HZ64-'Time Sheet KN'!HY64)*24</f>
        <v>0</v>
      </c>
      <c r="HZ64" s="104">
        <f>VALUE('Time Sheet KN'!IB64-'Time Sheet KN'!IA64)*24</f>
        <v>0</v>
      </c>
      <c r="IA64" s="104">
        <f>VALUE('Time Sheet KN'!ID64-'Time Sheet KN'!IC64)*24</f>
        <v>0</v>
      </c>
      <c r="IB64" s="105">
        <f t="shared" si="164"/>
        <v>0</v>
      </c>
      <c r="IC64" s="5">
        <f t="shared" si="165"/>
        <v>0</v>
      </c>
      <c r="ID64" s="5"/>
      <c r="IE64" s="5">
        <f>LOOKUP(IE$6,'Daily Absent'!$O$6:$AX$6,'Daily Absent'!$O64:$AX64)</f>
        <v>0</v>
      </c>
      <c r="IF64" s="104">
        <f>VALUE('Time Sheet KN'!IG64-'Time Sheet KN'!IF64)*24</f>
        <v>0</v>
      </c>
      <c r="IG64" s="104">
        <f>VALUE('Time Sheet KN'!II64-'Time Sheet KN'!IH64)*24</f>
        <v>0</v>
      </c>
      <c r="IH64" s="104">
        <f>VALUE('Time Sheet KN'!IK64-'Time Sheet KN'!IJ64)*24</f>
        <v>0</v>
      </c>
      <c r="II64" s="105">
        <f t="shared" si="166"/>
        <v>0</v>
      </c>
      <c r="IJ64" s="5">
        <f t="shared" si="167"/>
        <v>0</v>
      </c>
      <c r="IK64" s="5"/>
      <c r="IL64" s="5">
        <f>LOOKUP(IL$6,'Daily Absent'!$O$6:$AX$6,'Daily Absent'!$O64:$AX64)</f>
        <v>0</v>
      </c>
      <c r="IM64" s="104">
        <f>VALUE('Time Sheet KN'!IN64-'Time Sheet KN'!IM64)*24</f>
        <v>0</v>
      </c>
      <c r="IN64" s="104">
        <f>VALUE('Time Sheet KN'!IP64-'Time Sheet KN'!IO64)*24</f>
        <v>0</v>
      </c>
      <c r="IO64" s="104">
        <f>VALUE('Time Sheet KN'!IR64-'Time Sheet KN'!IQ64)*24</f>
        <v>0</v>
      </c>
      <c r="IP64" s="105">
        <f t="shared" si="168"/>
        <v>0</v>
      </c>
      <c r="IQ64" s="5">
        <f t="shared" si="169"/>
        <v>0</v>
      </c>
      <c r="IR64" s="5"/>
      <c r="IS64" s="5">
        <f>LOOKUP(IS$6,'Daily Absent'!$O$6:$AX$6,'Daily Absent'!$O64:$AX64)</f>
        <v>0</v>
      </c>
      <c r="IT64" s="104">
        <f>VALUE('Time Sheet KN'!IU64-'Time Sheet KN'!IT64)*24</f>
        <v>0</v>
      </c>
      <c r="IU64" s="104">
        <f>VALUE('Time Sheet KN'!IW64-'Time Sheet KN'!IV64)*24</f>
        <v>0</v>
      </c>
      <c r="IV64" s="104">
        <f>VALUE('Time Sheet KN'!IY64-'Time Sheet KN'!IX64)*24</f>
        <v>0</v>
      </c>
      <c r="IW64" s="105">
        <f t="shared" si="170"/>
        <v>0</v>
      </c>
      <c r="IX64" s="5">
        <f t="shared" si="171"/>
        <v>0</v>
      </c>
      <c r="IY64" s="5"/>
      <c r="IZ64" s="5">
        <f>LOOKUP(IZ$6,'Daily Absent'!$O$6:$AX$6,'Daily Absent'!$O64:$AX64)</f>
        <v>0</v>
      </c>
      <c r="JA64" s="104">
        <f>VALUE('Time Sheet KN'!JB64-'Time Sheet KN'!JA64)*24</f>
        <v>0</v>
      </c>
      <c r="JB64" s="104">
        <f>VALUE('Time Sheet KN'!JD64-'Time Sheet KN'!JC64)*24</f>
        <v>0</v>
      </c>
      <c r="JC64" s="104">
        <f>VALUE('Time Sheet KN'!JF64-'Time Sheet KN'!JE64)*24</f>
        <v>0</v>
      </c>
      <c r="JD64" s="105">
        <f t="shared" si="172"/>
        <v>0</v>
      </c>
      <c r="JE64" s="5">
        <f t="shared" si="173"/>
        <v>0</v>
      </c>
      <c r="JF64" s="5"/>
    </row>
    <row r="65" spans="1:266" ht="20" customHeight="1">
      <c r="A65" s="54">
        <f>IF('Master MP Status'!A65&gt;0,'Master MP Status'!A65,"")</f>
        <v>57</v>
      </c>
      <c r="B65" s="5" t="str">
        <f>IF(ISTEXT('Master MP Status'!B65),'Master MP Status'!B65,"")</f>
        <v>DIRECT</v>
      </c>
      <c r="C65" s="153" t="str">
        <f>IF(OR(ISTEXT('Master MP Status'!C65),'Master MP Status'!C65&gt;0),'Master MP Status'!C65,"")</f>
        <v>B240086</v>
      </c>
      <c r="D65" s="154" t="str">
        <f>IF(OR(ISTEXT('Master MP Status'!D65),'Master MP Status'!D65&gt;0),'Master MP Status'!D65,"")</f>
        <v>B250086</v>
      </c>
      <c r="E65" s="5" t="str">
        <f>IF(ISTEXT('Master MP Status'!E65),'Master MP Status'!E65,"")</f>
        <v>SATRA</v>
      </c>
      <c r="F65" s="5" t="str">
        <f>IF(ISTEXT('Master MP Status'!F65),'Master MP Status'!F65,"")</f>
        <v/>
      </c>
      <c r="G65" s="5" t="str">
        <f>IF(ISTEXT('Master MP Status'!G65),'Master MP Status'!G65,"")</f>
        <v>Cilegon</v>
      </c>
      <c r="H65" s="5" t="str">
        <f>IF(ISTEXT('Master MP Status'!H65),'Master MP Status'!H65,"")</f>
        <v>MURSID</v>
      </c>
      <c r="I65" s="5" t="str">
        <f>IF(ISTEXT('Master MP Status'!I65),'Master MP Status'!I65,"")</f>
        <v>Scaffolder 1</v>
      </c>
      <c r="J65" s="5" t="str">
        <f>IF(ISTEXT('Master MP Status'!J65),'Master MP Status'!J65,"")</f>
        <v>Scaffolder 1</v>
      </c>
      <c r="K65" s="9">
        <f>IF(OR('Master MP Status'!K65=0,'Master MP Status'!K65=""),"",'Master MP Status'!K65)</f>
        <v>45768</v>
      </c>
      <c r="L65" s="9">
        <f>IF(OR('Master MP Status'!L65=0,'Master MP Status'!L65=""),"",'Master MP Status'!L65)</f>
        <v>45768</v>
      </c>
      <c r="M65" s="9" t="str">
        <f>IF(OR('Master MP Status'!M65=0,'Master MP Status'!M65=""),"",'Master MP Status'!M65)</f>
        <v/>
      </c>
      <c r="N65" s="5" t="str">
        <f>IF(ISTEXT('Master MP Status'!N65),'Master MP Status'!N65,"")</f>
        <v/>
      </c>
      <c r="O65" s="5">
        <f>LOOKUP(O$6,'Daily Absent'!$O$6:$AX$6,'Daily Absent'!$O65:$AX65)</f>
        <v>1</v>
      </c>
      <c r="P65" s="104">
        <f>VALUE('Time Sheet KN'!Q65-'Time Sheet KN'!P65)*24</f>
        <v>5</v>
      </c>
      <c r="Q65" s="104">
        <f>VALUE('Time Sheet KN'!S65-'Time Sheet KN'!R65)*24</f>
        <v>5.0000000000000009</v>
      </c>
      <c r="R65" s="104">
        <f>VALUE('Time Sheet KN'!U65-'Time Sheet KN'!T65)*24</f>
        <v>0</v>
      </c>
      <c r="S65" s="105">
        <f t="shared" si="102"/>
        <v>10</v>
      </c>
      <c r="T65" s="5">
        <f t="shared" si="103"/>
        <v>0</v>
      </c>
      <c r="U65" s="5"/>
      <c r="V65" s="5">
        <f>LOOKUP(V$6,'Daily Absent'!$O$6:$AX$6,'Daily Absent'!$O65:$AX65)</f>
        <v>1</v>
      </c>
      <c r="W65" s="104">
        <f>VALUE('Time Sheet KN'!X65-'Time Sheet KN'!W65)*24</f>
        <v>5</v>
      </c>
      <c r="X65" s="104">
        <f>VALUE('Time Sheet KN'!Z65-'Time Sheet KN'!Y65)*24</f>
        <v>5.0000000000000009</v>
      </c>
      <c r="Y65" s="104">
        <f>VALUE('Time Sheet KN'!AB65-'Time Sheet KN'!AA65)*24</f>
        <v>0</v>
      </c>
      <c r="Z65" s="105">
        <f t="shared" si="104"/>
        <v>10</v>
      </c>
      <c r="AA65" s="5">
        <f t="shared" si="105"/>
        <v>0</v>
      </c>
      <c r="AB65" s="5"/>
      <c r="AC65" s="5">
        <f>LOOKUP(AC$6,'Daily Absent'!$O$6:$AX$6,'Daily Absent'!$O65:$AX65)</f>
        <v>1</v>
      </c>
      <c r="AD65" s="104">
        <f>VALUE('Time Sheet KN'!AE65-'Time Sheet KN'!AD65)*24</f>
        <v>5</v>
      </c>
      <c r="AE65" s="104">
        <f>VALUE('Time Sheet KN'!AG65-'Time Sheet KN'!AF65)*24</f>
        <v>5.0000000000000009</v>
      </c>
      <c r="AF65" s="104">
        <f>VALUE('Time Sheet KN'!AI65-'Time Sheet KN'!AH65)*24</f>
        <v>0</v>
      </c>
      <c r="AG65" s="105">
        <f t="shared" si="106"/>
        <v>10</v>
      </c>
      <c r="AH65" s="5">
        <f t="shared" si="107"/>
        <v>0</v>
      </c>
      <c r="AI65" s="5"/>
      <c r="AJ65" s="5">
        <f>LOOKUP(AJ$6,'Daily Absent'!$O$6:$AX$6,'Daily Absent'!$O65:$AX65)</f>
        <v>1</v>
      </c>
      <c r="AK65" s="104">
        <f>VALUE('Time Sheet KN'!AL65-'Time Sheet KN'!AK65)*24</f>
        <v>5</v>
      </c>
      <c r="AL65" s="104">
        <f>VALUE('Time Sheet KN'!AN65-'Time Sheet KN'!AM65)*24</f>
        <v>5.0000000000000009</v>
      </c>
      <c r="AM65" s="104">
        <f>VALUE('Time Sheet KN'!AP65-'Time Sheet KN'!AO65)*24</f>
        <v>0</v>
      </c>
      <c r="AN65" s="105">
        <f t="shared" si="108"/>
        <v>10</v>
      </c>
      <c r="AO65" s="5">
        <f t="shared" si="109"/>
        <v>0</v>
      </c>
      <c r="AP65" s="5"/>
      <c r="AQ65" s="5">
        <f>LOOKUP(AQ$6,'Daily Absent'!$O$6:$AX$6,'Daily Absent'!$O65:$AX65)</f>
        <v>1</v>
      </c>
      <c r="AR65" s="104">
        <f>VALUE('Time Sheet KN'!AS65-'Time Sheet KN'!AR65)*24</f>
        <v>5</v>
      </c>
      <c r="AS65" s="104">
        <f>VALUE('Time Sheet KN'!AU65-'Time Sheet KN'!AT65)*24</f>
        <v>4.0000000000000018</v>
      </c>
      <c r="AT65" s="104">
        <f>VALUE('Time Sheet KN'!AW65-'Time Sheet KN'!AV65)*24</f>
        <v>0</v>
      </c>
      <c r="AU65" s="105">
        <f t="shared" si="110"/>
        <v>9</v>
      </c>
      <c r="AV65" s="5">
        <f t="shared" si="111"/>
        <v>1.7763568394002505E-15</v>
      </c>
      <c r="AW65" s="5"/>
      <c r="AX65" s="5">
        <f>LOOKUP(AX$6,'Daily Absent'!$O$6:$AX$6,'Daily Absent'!$O65:$AX65)</f>
        <v>1</v>
      </c>
      <c r="AY65" s="104">
        <f>VALUE('Time Sheet KN'!AZ65-'Time Sheet KN'!AY65)*24</f>
        <v>4</v>
      </c>
      <c r="AZ65" s="104">
        <f>VALUE('Time Sheet KN'!BB65-'Time Sheet KN'!BA65)*24</f>
        <v>3</v>
      </c>
      <c r="BA65" s="104">
        <f>VALUE('Time Sheet KN'!BD65-'Time Sheet KN'!BC65)*24</f>
        <v>0</v>
      </c>
      <c r="BB65" s="105">
        <f t="shared" si="112"/>
        <v>0</v>
      </c>
      <c r="BC65" s="5">
        <f t="shared" si="113"/>
        <v>7</v>
      </c>
      <c r="BD65" s="5"/>
      <c r="BE65" s="5">
        <f>LOOKUP(BE$6,'Daily Absent'!$O$6:$AX$6,'Daily Absent'!$O65:$AX65)</f>
        <v>1</v>
      </c>
      <c r="BF65" s="104">
        <f>VALUE('Time Sheet KN'!BG65-'Time Sheet KN'!BF65)*24</f>
        <v>5</v>
      </c>
      <c r="BG65" s="104">
        <f>VALUE('Time Sheet KN'!BI65-'Time Sheet KN'!BH65)*24</f>
        <v>5.0000000000000009</v>
      </c>
      <c r="BH65" s="104">
        <f>VALUE('Time Sheet KN'!BK65-'Time Sheet KN'!BJ65)*24</f>
        <v>0</v>
      </c>
      <c r="BI65" s="105">
        <f t="shared" si="114"/>
        <v>10</v>
      </c>
      <c r="BJ65" s="5">
        <f t="shared" si="115"/>
        <v>0</v>
      </c>
      <c r="BK65" s="5"/>
      <c r="BL65" s="5">
        <f>LOOKUP(BL$6,'Daily Absent'!$O$6:$AX$6,'Daily Absent'!$O65:$AX65)</f>
        <v>1</v>
      </c>
      <c r="BM65" s="104">
        <f>VALUE('Time Sheet KN'!BN65-'Time Sheet KN'!BM65)*24</f>
        <v>5</v>
      </c>
      <c r="BN65" s="104">
        <f>VALUE('Time Sheet KN'!BP65-'Time Sheet KN'!BO65)*24</f>
        <v>5.0000000000000009</v>
      </c>
      <c r="BO65" s="104">
        <f>VALUE('Time Sheet KN'!BR65-'Time Sheet KN'!BQ65)*24</f>
        <v>0</v>
      </c>
      <c r="BP65" s="105">
        <f t="shared" si="116"/>
        <v>10</v>
      </c>
      <c r="BQ65" s="5">
        <f t="shared" si="117"/>
        <v>0</v>
      </c>
      <c r="BR65" s="5"/>
      <c r="BS65" s="5">
        <f>LOOKUP(BS$6,'Daily Absent'!$O$6:$AX$6,'Daily Absent'!$O65:$AX65)</f>
        <v>1</v>
      </c>
      <c r="BT65" s="104">
        <f>VALUE('Time Sheet KN'!BU65-'Time Sheet KN'!BT65)*24</f>
        <v>5</v>
      </c>
      <c r="BU65" s="104">
        <f>VALUE('Time Sheet KN'!BW65-'Time Sheet KN'!BV65)*24</f>
        <v>5.0000000000000009</v>
      </c>
      <c r="BV65" s="104">
        <f>VALUE('Time Sheet KN'!BY65-'Time Sheet KN'!BX65)*24</f>
        <v>0</v>
      </c>
      <c r="BW65" s="105">
        <f t="shared" si="118"/>
        <v>10</v>
      </c>
      <c r="BX65" s="5">
        <f t="shared" si="119"/>
        <v>0</v>
      </c>
      <c r="BY65" s="5"/>
      <c r="BZ65" s="5">
        <f>LOOKUP(BZ$6,'Daily Absent'!$O$6:$AX$6,'Daily Absent'!$O65:$AX65)</f>
        <v>1</v>
      </c>
      <c r="CA65" s="104">
        <f>VALUE('Time Sheet KN'!CB65-'Time Sheet KN'!CA65)*24</f>
        <v>5</v>
      </c>
      <c r="CB65" s="104">
        <f>VALUE('Time Sheet KN'!CD65-'Time Sheet KN'!CC65)*24</f>
        <v>5.0000000000000009</v>
      </c>
      <c r="CC65" s="104">
        <f>VALUE('Time Sheet KN'!CF65-'Time Sheet KN'!CE65)*24</f>
        <v>0</v>
      </c>
      <c r="CD65" s="105">
        <f t="shared" si="120"/>
        <v>10</v>
      </c>
      <c r="CE65" s="5">
        <f t="shared" si="121"/>
        <v>0</v>
      </c>
      <c r="CF65" s="5"/>
      <c r="CG65" s="5">
        <f>LOOKUP(CG$6,'Daily Absent'!$O$6:$AX$6,'Daily Absent'!$O65:$AX65)</f>
        <v>1</v>
      </c>
      <c r="CH65" s="104">
        <f>VALUE('Time Sheet KN'!CI65-'Time Sheet KN'!CH65)*24</f>
        <v>5</v>
      </c>
      <c r="CI65" s="104">
        <f>VALUE('Time Sheet KN'!CK65-'Time Sheet KN'!CJ65)*24</f>
        <v>5.0000000000000009</v>
      </c>
      <c r="CJ65" s="104">
        <f>VALUE('Time Sheet KN'!CM65-'Time Sheet KN'!CL65)*24</f>
        <v>0</v>
      </c>
      <c r="CK65" s="105">
        <f t="shared" si="122"/>
        <v>10</v>
      </c>
      <c r="CL65" s="5">
        <f t="shared" si="123"/>
        <v>0</v>
      </c>
      <c r="CM65" s="5"/>
      <c r="CN65" s="5">
        <f>LOOKUP(CN$6,'Daily Absent'!$O$6:$AX$6,'Daily Absent'!$O65:$AX65)</f>
        <v>1</v>
      </c>
      <c r="CO65" s="104">
        <f>VALUE('Time Sheet KN'!CP65-'Time Sheet KN'!CO65)*24</f>
        <v>5</v>
      </c>
      <c r="CP65" s="104">
        <f>VALUE('Time Sheet KN'!CR65-'Time Sheet KN'!CQ65)*24</f>
        <v>4.0000000000000018</v>
      </c>
      <c r="CQ65" s="104">
        <f>VALUE('Time Sheet KN'!CT65-'Time Sheet KN'!CS65)*24</f>
        <v>0</v>
      </c>
      <c r="CR65" s="105">
        <f t="shared" si="124"/>
        <v>9</v>
      </c>
      <c r="CS65" s="5">
        <f t="shared" si="125"/>
        <v>1.7763568394002505E-15</v>
      </c>
      <c r="CT65" s="5"/>
      <c r="CU65" s="5">
        <f>LOOKUP(CU$6,'Daily Absent'!$O$6:$AX$6,'Daily Absent'!$O65:$AX65)</f>
        <v>1</v>
      </c>
      <c r="CV65" s="104">
        <f>VALUE('Time Sheet KN'!CW65-'Time Sheet KN'!CV65)*24</f>
        <v>4</v>
      </c>
      <c r="CW65" s="104">
        <f>VALUE('Time Sheet KN'!CY65-'Time Sheet KN'!CX65)*24</f>
        <v>3</v>
      </c>
      <c r="CX65" s="104">
        <f>VALUE('Time Sheet KN'!DA65-'Time Sheet KN'!CZ65)*24</f>
        <v>0</v>
      </c>
      <c r="CY65" s="105">
        <f t="shared" si="126"/>
        <v>0</v>
      </c>
      <c r="CZ65" s="5">
        <f t="shared" si="127"/>
        <v>7</v>
      </c>
      <c r="DA65" s="5"/>
      <c r="DB65" s="5">
        <f>LOOKUP(DB$6,'Daily Absent'!$O$6:$AX$6,'Daily Absent'!$O65:$AX65)</f>
        <v>1</v>
      </c>
      <c r="DC65" s="104">
        <f>VALUE('Time Sheet KN'!DD65-'Time Sheet KN'!DC65)*24</f>
        <v>5</v>
      </c>
      <c r="DD65" s="104">
        <f>VALUE('Time Sheet KN'!DF65-'Time Sheet KN'!DE65)*24</f>
        <v>5.0000000000000009</v>
      </c>
      <c r="DE65" s="104">
        <f>VALUE('Time Sheet KN'!DH65-'Time Sheet KN'!DG65)*24</f>
        <v>3</v>
      </c>
      <c r="DF65" s="105">
        <f t="shared" si="128"/>
        <v>10</v>
      </c>
      <c r="DG65" s="5">
        <f t="shared" si="129"/>
        <v>3</v>
      </c>
      <c r="DH65" s="5"/>
      <c r="DI65" s="5">
        <f>LOOKUP(DI$6,'Daily Absent'!$O$6:$AX$6,'Daily Absent'!$O65:$AX65)</f>
        <v>1</v>
      </c>
      <c r="DJ65" s="104">
        <f>VALUE('Time Sheet KN'!DK65-'Time Sheet KN'!DJ65)*24</f>
        <v>5</v>
      </c>
      <c r="DK65" s="104">
        <f>VALUE('Time Sheet KN'!DM65-'Time Sheet KN'!DL65)*24</f>
        <v>5.0000000000000009</v>
      </c>
      <c r="DL65" s="104">
        <f>VALUE('Time Sheet KN'!DO65-'Time Sheet KN'!DN65)*24</f>
        <v>0</v>
      </c>
      <c r="DM65" s="105">
        <f t="shared" si="130"/>
        <v>10</v>
      </c>
      <c r="DN65" s="5">
        <f t="shared" si="131"/>
        <v>0</v>
      </c>
      <c r="DO65" s="5"/>
      <c r="DP65" s="5">
        <f>LOOKUP(DP$6,'Daily Absent'!$O$6:$AX$6,'Daily Absent'!$O65:$AX65)</f>
        <v>1</v>
      </c>
      <c r="DQ65" s="104">
        <f>VALUE('Time Sheet KN'!DR65-'Time Sheet KN'!DQ65)*24</f>
        <v>5</v>
      </c>
      <c r="DR65" s="104">
        <f>VALUE('Time Sheet KN'!DT65-'Time Sheet KN'!DS65)*24</f>
        <v>5.0000000000000009</v>
      </c>
      <c r="DS65" s="104">
        <f>VALUE('Time Sheet KN'!DV65-'Time Sheet KN'!DU65)*24</f>
        <v>0</v>
      </c>
      <c r="DT65" s="105">
        <f t="shared" si="132"/>
        <v>10</v>
      </c>
      <c r="DU65" s="5">
        <f t="shared" si="133"/>
        <v>0</v>
      </c>
      <c r="DV65" s="5"/>
      <c r="DW65" s="5">
        <f>LOOKUP(DW$6,'Daily Absent'!$O$6:$AX$6,'Daily Absent'!$O65:$AX65)</f>
        <v>1</v>
      </c>
      <c r="DX65" s="104">
        <f>VALUE('Time Sheet KN'!DY65-'Time Sheet KN'!DX65)*24</f>
        <v>5</v>
      </c>
      <c r="DY65" s="104">
        <f>VALUE('Time Sheet KN'!EA65-'Time Sheet KN'!DZ65)*24</f>
        <v>5.0000000000000009</v>
      </c>
      <c r="DZ65" s="104">
        <f>VALUE('Time Sheet KN'!EC65-'Time Sheet KN'!EB65)*24</f>
        <v>0</v>
      </c>
      <c r="EA65" s="105">
        <f t="shared" si="134"/>
        <v>10</v>
      </c>
      <c r="EB65" s="5">
        <f t="shared" si="135"/>
        <v>0</v>
      </c>
      <c r="EC65" s="5"/>
      <c r="ED65" s="5">
        <f>LOOKUP(ED$6,'Daily Absent'!$O$6:$AX$6,'Daily Absent'!$O65:$AX65)</f>
        <v>1</v>
      </c>
      <c r="EE65" s="104">
        <f>VALUE('Time Sheet KN'!EF65-'Time Sheet KN'!EE65)*24</f>
        <v>5</v>
      </c>
      <c r="EF65" s="104">
        <f>VALUE('Time Sheet KN'!EH65-'Time Sheet KN'!EG65)*24</f>
        <v>5.0000000000000009</v>
      </c>
      <c r="EG65" s="104">
        <f>VALUE('Time Sheet KN'!EJ65-'Time Sheet KN'!EI65)*24</f>
        <v>3</v>
      </c>
      <c r="EH65" s="105">
        <f t="shared" si="136"/>
        <v>10</v>
      </c>
      <c r="EI65" s="5">
        <f t="shared" si="137"/>
        <v>3</v>
      </c>
      <c r="EJ65" s="5"/>
      <c r="EK65" s="5">
        <f>LOOKUP(EK$6,'Daily Absent'!$O$6:$AX$6,'Daily Absent'!$O65:$AX65)</f>
        <v>1</v>
      </c>
      <c r="EL65" s="104">
        <f>VALUE('Time Sheet KN'!EM65-'Time Sheet KN'!EL65)*24</f>
        <v>5</v>
      </c>
      <c r="EM65" s="104">
        <f>VALUE('Time Sheet KN'!EO65-'Time Sheet KN'!EN65)*24</f>
        <v>5.0000000000000009</v>
      </c>
      <c r="EN65" s="104">
        <f>VALUE('Time Sheet KN'!EQ65-'Time Sheet KN'!EP65)*24</f>
        <v>0</v>
      </c>
      <c r="EO65" s="105">
        <f t="shared" si="138"/>
        <v>9</v>
      </c>
      <c r="EP65" s="5">
        <f t="shared" si="139"/>
        <v>1</v>
      </c>
      <c r="EQ65" s="5"/>
      <c r="ER65" s="5">
        <f>LOOKUP(ER$6,'Daily Absent'!$O$6:$AX$6,'Daily Absent'!$O65:$AX65)</f>
        <v>0</v>
      </c>
      <c r="ES65" s="104">
        <f>VALUE('Time Sheet KN'!ET65-'Time Sheet KN'!ES65)*24</f>
        <v>0</v>
      </c>
      <c r="ET65" s="104">
        <f>VALUE('Time Sheet KN'!EV65-'Time Sheet KN'!EU65)*24</f>
        <v>0</v>
      </c>
      <c r="EU65" s="104">
        <f>VALUE('Time Sheet KN'!EX65-'Time Sheet KN'!EW65)*24</f>
        <v>0</v>
      </c>
      <c r="EV65" s="105">
        <f t="shared" si="140"/>
        <v>0</v>
      </c>
      <c r="EW65" s="5">
        <f t="shared" si="141"/>
        <v>0</v>
      </c>
      <c r="EX65" s="5"/>
      <c r="EY65" s="5">
        <f>LOOKUP(EY$6,'Daily Absent'!$O$6:$AX$6,'Daily Absent'!$O65:$AX65)</f>
        <v>1</v>
      </c>
      <c r="EZ65" s="104">
        <f>VALUE('Time Sheet KN'!FA65-'Time Sheet KN'!EZ65)*24</f>
        <v>5</v>
      </c>
      <c r="FA65" s="104">
        <f>VALUE('Time Sheet KN'!FC65-'Time Sheet KN'!FB65)*24</f>
        <v>5.0000000000000009</v>
      </c>
      <c r="FB65" s="104">
        <f>VALUE('Time Sheet KN'!FE65-'Time Sheet KN'!FD65)*24</f>
        <v>3</v>
      </c>
      <c r="FC65" s="105">
        <f t="shared" si="142"/>
        <v>10</v>
      </c>
      <c r="FD65" s="5">
        <f t="shared" si="143"/>
        <v>3</v>
      </c>
      <c r="FE65" s="5"/>
      <c r="FF65" s="5">
        <f>LOOKUP(FF$6,'Daily Absent'!$O$6:$AX$6,'Daily Absent'!$O65:$AX65)</f>
        <v>1</v>
      </c>
      <c r="FG65" s="104">
        <f>VALUE('Time Sheet KN'!FH65-'Time Sheet KN'!FG65)*24</f>
        <v>0</v>
      </c>
      <c r="FH65" s="104">
        <f>VALUE('Time Sheet KN'!FJ65-'Time Sheet KN'!FI65)*24</f>
        <v>0</v>
      </c>
      <c r="FI65" s="104">
        <f>VALUE('Time Sheet KN'!FL65-'Time Sheet KN'!FK65)*24</f>
        <v>0</v>
      </c>
      <c r="FJ65" s="105">
        <f t="shared" si="144"/>
        <v>0</v>
      </c>
      <c r="FK65" s="5">
        <f t="shared" si="145"/>
        <v>0</v>
      </c>
      <c r="FL65" s="5"/>
      <c r="FM65" s="5">
        <f>LOOKUP(FM$6,'Daily Absent'!$O$6:$AX$6,'Daily Absent'!$O65:$AX65)</f>
        <v>0</v>
      </c>
      <c r="FN65" s="104">
        <f>VALUE('Time Sheet KN'!FO65-'Time Sheet KN'!FN65)*24</f>
        <v>0</v>
      </c>
      <c r="FO65" s="104">
        <f>VALUE('Time Sheet KN'!FQ65-'Time Sheet KN'!FP65)*24</f>
        <v>0</v>
      </c>
      <c r="FP65" s="104">
        <f>VALUE('Time Sheet KN'!FS65-'Time Sheet KN'!FR65)*24</f>
        <v>0</v>
      </c>
      <c r="FQ65" s="105">
        <f t="shared" si="146"/>
        <v>0</v>
      </c>
      <c r="FR65" s="5">
        <f t="shared" si="147"/>
        <v>0</v>
      </c>
      <c r="FS65" s="5"/>
      <c r="FT65" s="5">
        <f>LOOKUP(FT$6,'Daily Absent'!$O$6:$AX$6,'Daily Absent'!$O65:$AX65)</f>
        <v>0</v>
      </c>
      <c r="FU65" s="104">
        <f>VALUE('Time Sheet KN'!FV65-'Time Sheet KN'!FU65)*24</f>
        <v>0</v>
      </c>
      <c r="FV65" s="104">
        <f>VALUE('Time Sheet KN'!FX65-'Time Sheet KN'!FW65)*24</f>
        <v>0</v>
      </c>
      <c r="FW65" s="104">
        <f>VALUE('Time Sheet KN'!FZ65-'Time Sheet KN'!FY65)*24</f>
        <v>0</v>
      </c>
      <c r="FX65" s="105">
        <f t="shared" si="148"/>
        <v>0</v>
      </c>
      <c r="FY65" s="5">
        <f t="shared" si="149"/>
        <v>0</v>
      </c>
      <c r="FZ65" s="5"/>
      <c r="GA65" s="5">
        <f>LOOKUP(GA$6,'Daily Absent'!$O$6:$AX$6,'Daily Absent'!$O65:$AX65)</f>
        <v>0</v>
      </c>
      <c r="GB65" s="104">
        <f>VALUE('Time Sheet KN'!GC65-'Time Sheet KN'!GB65)*24</f>
        <v>0</v>
      </c>
      <c r="GC65" s="104">
        <f>VALUE('Time Sheet KN'!GE65-'Time Sheet KN'!GD65)*24</f>
        <v>0</v>
      </c>
      <c r="GD65" s="104">
        <f>VALUE('Time Sheet KN'!GG65-'Time Sheet KN'!GF65)*24</f>
        <v>0</v>
      </c>
      <c r="GE65" s="105">
        <f t="shared" si="150"/>
        <v>0</v>
      </c>
      <c r="GF65" s="5">
        <f t="shared" si="151"/>
        <v>0</v>
      </c>
      <c r="GG65" s="5"/>
      <c r="GH65" s="5">
        <f>LOOKUP(GH$6,'Daily Absent'!$O$6:$AX$6,'Daily Absent'!$O65:$AX65)</f>
        <v>0</v>
      </c>
      <c r="GI65" s="104">
        <f>VALUE('Time Sheet KN'!GJ65-'Time Sheet KN'!GI65)*24</f>
        <v>0</v>
      </c>
      <c r="GJ65" s="104">
        <f>VALUE('Time Sheet KN'!GL65-'Time Sheet KN'!GK65)*24</f>
        <v>0</v>
      </c>
      <c r="GK65" s="104">
        <f>VALUE('Time Sheet KN'!GN65-'Time Sheet KN'!GM65)*24</f>
        <v>0</v>
      </c>
      <c r="GL65" s="105">
        <f t="shared" si="152"/>
        <v>0</v>
      </c>
      <c r="GM65" s="5">
        <f t="shared" si="153"/>
        <v>0</v>
      </c>
      <c r="GN65" s="5"/>
      <c r="GO65" s="5">
        <f>LOOKUP(GO$6,'Daily Absent'!$O$6:$AX$6,'Daily Absent'!$O65:$AX65)</f>
        <v>0</v>
      </c>
      <c r="GP65" s="104">
        <f>VALUE('Time Sheet KN'!GQ65-'Time Sheet KN'!GP65)*24</f>
        <v>0</v>
      </c>
      <c r="GQ65" s="104">
        <f>VALUE('Time Sheet KN'!GS65-'Time Sheet KN'!GR65)*24</f>
        <v>0</v>
      </c>
      <c r="GR65" s="104">
        <f>VALUE('Time Sheet KN'!GU65-'Time Sheet KN'!GT65)*24</f>
        <v>0</v>
      </c>
      <c r="GS65" s="105">
        <f t="shared" si="154"/>
        <v>0</v>
      </c>
      <c r="GT65" s="5">
        <f t="shared" si="155"/>
        <v>0</v>
      </c>
      <c r="GU65" s="5"/>
      <c r="GV65" s="5">
        <f>LOOKUP(GV$6,'Daily Absent'!$O$6:$AX$6,'Daily Absent'!$O65:$AX65)</f>
        <v>0</v>
      </c>
      <c r="GW65" s="104">
        <f>VALUE('Time Sheet KN'!GX65-'Time Sheet KN'!GW65)*24</f>
        <v>0</v>
      </c>
      <c r="GX65" s="104">
        <f>VALUE('Time Sheet KN'!GZ65-'Time Sheet KN'!GY65)*24</f>
        <v>0</v>
      </c>
      <c r="GY65" s="104">
        <f>VALUE('Time Sheet KN'!HB65-'Time Sheet KN'!HA65)*24</f>
        <v>0</v>
      </c>
      <c r="GZ65" s="105">
        <f t="shared" si="156"/>
        <v>0</v>
      </c>
      <c r="HA65" s="5">
        <f t="shared" si="157"/>
        <v>0</v>
      </c>
      <c r="HB65" s="5"/>
      <c r="HC65" s="5">
        <f>LOOKUP(HC$6,'Daily Absent'!$O$6:$AX$6,'Daily Absent'!$O65:$AX65)</f>
        <v>0</v>
      </c>
      <c r="HD65" s="104">
        <f>VALUE('Time Sheet KN'!HE65-'Time Sheet KN'!HD65)*24</f>
        <v>0</v>
      </c>
      <c r="HE65" s="104">
        <f>VALUE('Time Sheet KN'!HG65-'Time Sheet KN'!HF65)*24</f>
        <v>0</v>
      </c>
      <c r="HF65" s="104">
        <f>VALUE('Time Sheet KN'!HI65-'Time Sheet KN'!HH65)*24</f>
        <v>0</v>
      </c>
      <c r="HG65" s="105">
        <f t="shared" si="158"/>
        <v>0</v>
      </c>
      <c r="HH65" s="5">
        <f t="shared" si="159"/>
        <v>0</v>
      </c>
      <c r="HI65" s="5"/>
      <c r="HJ65" s="5">
        <f>LOOKUP(HJ$6,'Daily Absent'!$O$6:$AX$6,'Daily Absent'!$O65:$AX65)</f>
        <v>0</v>
      </c>
      <c r="HK65" s="104">
        <f>VALUE('Time Sheet KN'!HL65-'Time Sheet KN'!HK65)*24</f>
        <v>0</v>
      </c>
      <c r="HL65" s="104">
        <f>VALUE('Time Sheet KN'!HN65-'Time Sheet KN'!HM65)*24</f>
        <v>0</v>
      </c>
      <c r="HM65" s="104">
        <f>VALUE('Time Sheet KN'!HP65-'Time Sheet KN'!HO65)*24</f>
        <v>0</v>
      </c>
      <c r="HN65" s="105">
        <f t="shared" si="160"/>
        <v>0</v>
      </c>
      <c r="HO65" s="5">
        <f t="shared" si="161"/>
        <v>0</v>
      </c>
      <c r="HP65" s="5"/>
      <c r="HQ65" s="5">
        <f>LOOKUP(HQ$6,'Daily Absent'!$O$6:$AX$6,'Daily Absent'!$O65:$AX65)</f>
        <v>0</v>
      </c>
      <c r="HR65" s="104">
        <f>VALUE('Time Sheet KN'!HS65-'Time Sheet KN'!HR65)*24</f>
        <v>0</v>
      </c>
      <c r="HS65" s="104">
        <f>VALUE('Time Sheet KN'!HU65-'Time Sheet KN'!HT65)*24</f>
        <v>0</v>
      </c>
      <c r="HT65" s="104">
        <f>VALUE('Time Sheet KN'!HW65-'Time Sheet KN'!HV65)*24</f>
        <v>0</v>
      </c>
      <c r="HU65" s="105">
        <f t="shared" si="162"/>
        <v>0</v>
      </c>
      <c r="HV65" s="5">
        <f t="shared" si="163"/>
        <v>0</v>
      </c>
      <c r="HW65" s="5"/>
      <c r="HX65" s="5">
        <f>LOOKUP(HX$6,'Daily Absent'!$O$6:$AX$6,'Daily Absent'!$O65:$AX65)</f>
        <v>0</v>
      </c>
      <c r="HY65" s="104">
        <f>VALUE('Time Sheet KN'!HZ65-'Time Sheet KN'!HY65)*24</f>
        <v>0</v>
      </c>
      <c r="HZ65" s="104">
        <f>VALUE('Time Sheet KN'!IB65-'Time Sheet KN'!IA65)*24</f>
        <v>0</v>
      </c>
      <c r="IA65" s="104">
        <f>VALUE('Time Sheet KN'!ID65-'Time Sheet KN'!IC65)*24</f>
        <v>0</v>
      </c>
      <c r="IB65" s="105">
        <f t="shared" si="164"/>
        <v>0</v>
      </c>
      <c r="IC65" s="5">
        <f t="shared" si="165"/>
        <v>0</v>
      </c>
      <c r="ID65" s="5"/>
      <c r="IE65" s="5">
        <f>LOOKUP(IE$6,'Daily Absent'!$O$6:$AX$6,'Daily Absent'!$O65:$AX65)</f>
        <v>0</v>
      </c>
      <c r="IF65" s="104">
        <f>VALUE('Time Sheet KN'!IG65-'Time Sheet KN'!IF65)*24</f>
        <v>0</v>
      </c>
      <c r="IG65" s="104">
        <f>VALUE('Time Sheet KN'!II65-'Time Sheet KN'!IH65)*24</f>
        <v>0</v>
      </c>
      <c r="IH65" s="104">
        <f>VALUE('Time Sheet KN'!IK65-'Time Sheet KN'!IJ65)*24</f>
        <v>0</v>
      </c>
      <c r="II65" s="105">
        <f t="shared" si="166"/>
        <v>0</v>
      </c>
      <c r="IJ65" s="5">
        <f t="shared" si="167"/>
        <v>0</v>
      </c>
      <c r="IK65" s="5"/>
      <c r="IL65" s="5">
        <f>LOOKUP(IL$6,'Daily Absent'!$O$6:$AX$6,'Daily Absent'!$O65:$AX65)</f>
        <v>0</v>
      </c>
      <c r="IM65" s="104">
        <f>VALUE('Time Sheet KN'!IN65-'Time Sheet KN'!IM65)*24</f>
        <v>0</v>
      </c>
      <c r="IN65" s="104">
        <f>VALUE('Time Sheet KN'!IP65-'Time Sheet KN'!IO65)*24</f>
        <v>0</v>
      </c>
      <c r="IO65" s="104">
        <f>VALUE('Time Sheet KN'!IR65-'Time Sheet KN'!IQ65)*24</f>
        <v>0</v>
      </c>
      <c r="IP65" s="105">
        <f t="shared" si="168"/>
        <v>0</v>
      </c>
      <c r="IQ65" s="5">
        <f t="shared" si="169"/>
        <v>0</v>
      </c>
      <c r="IR65" s="5"/>
      <c r="IS65" s="5">
        <f>LOOKUP(IS$6,'Daily Absent'!$O$6:$AX$6,'Daily Absent'!$O65:$AX65)</f>
        <v>0</v>
      </c>
      <c r="IT65" s="104">
        <f>VALUE('Time Sheet KN'!IU65-'Time Sheet KN'!IT65)*24</f>
        <v>0</v>
      </c>
      <c r="IU65" s="104">
        <f>VALUE('Time Sheet KN'!IW65-'Time Sheet KN'!IV65)*24</f>
        <v>0</v>
      </c>
      <c r="IV65" s="104">
        <f>VALUE('Time Sheet KN'!IY65-'Time Sheet KN'!IX65)*24</f>
        <v>0</v>
      </c>
      <c r="IW65" s="105">
        <f t="shared" si="170"/>
        <v>0</v>
      </c>
      <c r="IX65" s="5">
        <f t="shared" si="171"/>
        <v>0</v>
      </c>
      <c r="IY65" s="5"/>
      <c r="IZ65" s="5">
        <f>LOOKUP(IZ$6,'Daily Absent'!$O$6:$AX$6,'Daily Absent'!$O65:$AX65)</f>
        <v>0</v>
      </c>
      <c r="JA65" s="104">
        <f>VALUE('Time Sheet KN'!JB65-'Time Sheet KN'!JA65)*24</f>
        <v>0</v>
      </c>
      <c r="JB65" s="104">
        <f>VALUE('Time Sheet KN'!JD65-'Time Sheet KN'!JC65)*24</f>
        <v>0</v>
      </c>
      <c r="JC65" s="104">
        <f>VALUE('Time Sheet KN'!JF65-'Time Sheet KN'!JE65)*24</f>
        <v>0</v>
      </c>
      <c r="JD65" s="105">
        <f t="shared" si="172"/>
        <v>0</v>
      </c>
      <c r="JE65" s="5">
        <f t="shared" si="173"/>
        <v>0</v>
      </c>
      <c r="JF65" s="5"/>
    </row>
    <row r="66" spans="1:266" ht="20" customHeight="1">
      <c r="A66" s="54">
        <f>IF('Master MP Status'!A66&gt;0,'Master MP Status'!A66,"")</f>
        <v>58</v>
      </c>
      <c r="B66" s="5" t="str">
        <f>IF(ISTEXT('Master MP Status'!B66),'Master MP Status'!B66,"")</f>
        <v>DIRECT</v>
      </c>
      <c r="C66" s="153" t="str">
        <f>IF(OR(ISTEXT('Master MP Status'!C66),'Master MP Status'!C66&gt;0),'Master MP Status'!C66,"")</f>
        <v>B240087</v>
      </c>
      <c r="D66" s="154" t="str">
        <f>IF(OR(ISTEXT('Master MP Status'!D66),'Master MP Status'!D66&gt;0),'Master MP Status'!D66,"")</f>
        <v>B250087</v>
      </c>
      <c r="E66" s="5" t="str">
        <f>IF(ISTEXT('Master MP Status'!E66),'Master MP Status'!E66,"")</f>
        <v>JAKA AGUNG</v>
      </c>
      <c r="F66" s="5" t="str">
        <f>IF(ISTEXT('Master MP Status'!F66),'Master MP Status'!F66,"")</f>
        <v/>
      </c>
      <c r="G66" s="5" t="str">
        <f>IF(ISTEXT('Master MP Status'!G66),'Master MP Status'!G66,"")</f>
        <v>Cilegon</v>
      </c>
      <c r="H66" s="5" t="str">
        <f>IF(ISTEXT('Master MP Status'!H66),'Master MP Status'!H66,"")</f>
        <v>MURSID</v>
      </c>
      <c r="I66" s="5" t="str">
        <f>IF(ISTEXT('Master MP Status'!I66),'Master MP Status'!I66,"")</f>
        <v>Scaffolder 1</v>
      </c>
      <c r="J66" s="5" t="str">
        <f>IF(ISTEXT('Master MP Status'!J66),'Master MP Status'!J66,"")</f>
        <v>Scaffolder 1</v>
      </c>
      <c r="K66" s="9">
        <f>IF(OR('Master MP Status'!K66=0,'Master MP Status'!K66=""),"",'Master MP Status'!K66)</f>
        <v>45768</v>
      </c>
      <c r="L66" s="9">
        <f>IF(OR('Master MP Status'!L66=0,'Master MP Status'!L66=""),"",'Master MP Status'!L66)</f>
        <v>45768</v>
      </c>
      <c r="M66" s="9" t="str">
        <f>IF(OR('Master MP Status'!M66=0,'Master MP Status'!M66=""),"",'Master MP Status'!M66)</f>
        <v/>
      </c>
      <c r="N66" s="5" t="str">
        <f>IF(ISTEXT('Master MP Status'!N66),'Master MP Status'!N66,"")</f>
        <v/>
      </c>
      <c r="O66" s="5">
        <f>LOOKUP(O$6,'Daily Absent'!$O$6:$AX$6,'Daily Absent'!$O66:$AX66)</f>
        <v>1</v>
      </c>
      <c r="P66" s="104">
        <f>VALUE('Time Sheet KN'!Q66-'Time Sheet KN'!P66)*24</f>
        <v>5</v>
      </c>
      <c r="Q66" s="104">
        <f>VALUE('Time Sheet KN'!S66-'Time Sheet KN'!R66)*24</f>
        <v>5.0000000000000009</v>
      </c>
      <c r="R66" s="104">
        <f>VALUE('Time Sheet KN'!U66-'Time Sheet KN'!T66)*24</f>
        <v>0</v>
      </c>
      <c r="S66" s="105">
        <f t="shared" si="102"/>
        <v>10</v>
      </c>
      <c r="T66" s="5">
        <f t="shared" si="103"/>
        <v>0</v>
      </c>
      <c r="U66" s="5"/>
      <c r="V66" s="5">
        <f>LOOKUP(V$6,'Daily Absent'!$O$6:$AX$6,'Daily Absent'!$O66:$AX66)</f>
        <v>1</v>
      </c>
      <c r="W66" s="104">
        <f>VALUE('Time Sheet KN'!X66-'Time Sheet KN'!W66)*24</f>
        <v>5</v>
      </c>
      <c r="X66" s="104">
        <f>VALUE('Time Sheet KN'!Z66-'Time Sheet KN'!Y66)*24</f>
        <v>5.0000000000000009</v>
      </c>
      <c r="Y66" s="104">
        <f>VALUE('Time Sheet KN'!AB66-'Time Sheet KN'!AA66)*24</f>
        <v>0</v>
      </c>
      <c r="Z66" s="105">
        <f t="shared" si="104"/>
        <v>10</v>
      </c>
      <c r="AA66" s="5">
        <f t="shared" si="105"/>
        <v>0</v>
      </c>
      <c r="AB66" s="5"/>
      <c r="AC66" s="5">
        <f>LOOKUP(AC$6,'Daily Absent'!$O$6:$AX$6,'Daily Absent'!$O66:$AX66)</f>
        <v>1</v>
      </c>
      <c r="AD66" s="104">
        <f>VALUE('Time Sheet KN'!AE66-'Time Sheet KN'!AD66)*24</f>
        <v>5</v>
      </c>
      <c r="AE66" s="104">
        <f>VALUE('Time Sheet KN'!AG66-'Time Sheet KN'!AF66)*24</f>
        <v>5.0000000000000009</v>
      </c>
      <c r="AF66" s="104">
        <f>VALUE('Time Sheet KN'!AI66-'Time Sheet KN'!AH66)*24</f>
        <v>0</v>
      </c>
      <c r="AG66" s="105">
        <f t="shared" si="106"/>
        <v>10</v>
      </c>
      <c r="AH66" s="5">
        <f t="shared" si="107"/>
        <v>0</v>
      </c>
      <c r="AI66" s="5"/>
      <c r="AJ66" s="5">
        <f>LOOKUP(AJ$6,'Daily Absent'!$O$6:$AX$6,'Daily Absent'!$O66:$AX66)</f>
        <v>1</v>
      </c>
      <c r="AK66" s="104">
        <f>VALUE('Time Sheet KN'!AL66-'Time Sheet KN'!AK66)*24</f>
        <v>5</v>
      </c>
      <c r="AL66" s="104">
        <f>VALUE('Time Sheet KN'!AN66-'Time Sheet KN'!AM66)*24</f>
        <v>5.0000000000000009</v>
      </c>
      <c r="AM66" s="104">
        <f>VALUE('Time Sheet KN'!AP66-'Time Sheet KN'!AO66)*24</f>
        <v>0</v>
      </c>
      <c r="AN66" s="105">
        <f t="shared" si="108"/>
        <v>10</v>
      </c>
      <c r="AO66" s="5">
        <f t="shared" si="109"/>
        <v>0</v>
      </c>
      <c r="AP66" s="5"/>
      <c r="AQ66" s="5">
        <f>LOOKUP(AQ$6,'Daily Absent'!$O$6:$AX$6,'Daily Absent'!$O66:$AX66)</f>
        <v>1</v>
      </c>
      <c r="AR66" s="104">
        <f>VALUE('Time Sheet KN'!AS66-'Time Sheet KN'!AR66)*24</f>
        <v>5</v>
      </c>
      <c r="AS66" s="104">
        <f>VALUE('Time Sheet KN'!AU66-'Time Sheet KN'!AT66)*24</f>
        <v>4.0000000000000018</v>
      </c>
      <c r="AT66" s="104">
        <f>VALUE('Time Sheet KN'!AW66-'Time Sheet KN'!AV66)*24</f>
        <v>0</v>
      </c>
      <c r="AU66" s="105">
        <f t="shared" si="110"/>
        <v>9</v>
      </c>
      <c r="AV66" s="5">
        <f t="shared" si="111"/>
        <v>1.7763568394002505E-15</v>
      </c>
      <c r="AW66" s="5"/>
      <c r="AX66" s="5">
        <f>LOOKUP(AX$6,'Daily Absent'!$O$6:$AX$6,'Daily Absent'!$O66:$AX66)</f>
        <v>1</v>
      </c>
      <c r="AY66" s="104">
        <f>VALUE('Time Sheet KN'!AZ66-'Time Sheet KN'!AY66)*24</f>
        <v>4</v>
      </c>
      <c r="AZ66" s="104">
        <f>VALUE('Time Sheet KN'!BB66-'Time Sheet KN'!BA66)*24</f>
        <v>3</v>
      </c>
      <c r="BA66" s="104">
        <f>VALUE('Time Sheet KN'!BD66-'Time Sheet KN'!BC66)*24</f>
        <v>0</v>
      </c>
      <c r="BB66" s="105">
        <f t="shared" si="112"/>
        <v>0</v>
      </c>
      <c r="BC66" s="5">
        <f t="shared" si="113"/>
        <v>7</v>
      </c>
      <c r="BD66" s="5"/>
      <c r="BE66" s="5">
        <f>LOOKUP(BE$6,'Daily Absent'!$O$6:$AX$6,'Daily Absent'!$O66:$AX66)</f>
        <v>1</v>
      </c>
      <c r="BF66" s="104">
        <f>VALUE('Time Sheet KN'!BG66-'Time Sheet KN'!BF66)*24</f>
        <v>5</v>
      </c>
      <c r="BG66" s="104">
        <f>VALUE('Time Sheet KN'!BI66-'Time Sheet KN'!BH66)*24</f>
        <v>5.0000000000000009</v>
      </c>
      <c r="BH66" s="104">
        <f>VALUE('Time Sheet KN'!BK66-'Time Sheet KN'!BJ66)*24</f>
        <v>0</v>
      </c>
      <c r="BI66" s="105">
        <f t="shared" si="114"/>
        <v>10</v>
      </c>
      <c r="BJ66" s="5">
        <f t="shared" si="115"/>
        <v>0</v>
      </c>
      <c r="BK66" s="5"/>
      <c r="BL66" s="5">
        <f>LOOKUP(BL$6,'Daily Absent'!$O$6:$AX$6,'Daily Absent'!$O66:$AX66)</f>
        <v>1</v>
      </c>
      <c r="BM66" s="104">
        <f>VALUE('Time Sheet KN'!BN66-'Time Sheet KN'!BM66)*24</f>
        <v>5</v>
      </c>
      <c r="BN66" s="104">
        <f>VALUE('Time Sheet KN'!BP66-'Time Sheet KN'!BO66)*24</f>
        <v>5.0000000000000009</v>
      </c>
      <c r="BO66" s="104">
        <f>VALUE('Time Sheet KN'!BR66-'Time Sheet KN'!BQ66)*24</f>
        <v>0</v>
      </c>
      <c r="BP66" s="105">
        <f t="shared" si="116"/>
        <v>10</v>
      </c>
      <c r="BQ66" s="5">
        <f t="shared" si="117"/>
        <v>0</v>
      </c>
      <c r="BR66" s="5"/>
      <c r="BS66" s="5">
        <f>LOOKUP(BS$6,'Daily Absent'!$O$6:$AX$6,'Daily Absent'!$O66:$AX66)</f>
        <v>1</v>
      </c>
      <c r="BT66" s="104">
        <f>VALUE('Time Sheet KN'!BU66-'Time Sheet KN'!BT66)*24</f>
        <v>5</v>
      </c>
      <c r="BU66" s="104">
        <f>VALUE('Time Sheet KN'!BW66-'Time Sheet KN'!BV66)*24</f>
        <v>5.0000000000000009</v>
      </c>
      <c r="BV66" s="104">
        <f>VALUE('Time Sheet KN'!BY66-'Time Sheet KN'!BX66)*24</f>
        <v>0</v>
      </c>
      <c r="BW66" s="105">
        <f t="shared" si="118"/>
        <v>10</v>
      </c>
      <c r="BX66" s="5">
        <f t="shared" si="119"/>
        <v>0</v>
      </c>
      <c r="BY66" s="5"/>
      <c r="BZ66" s="5">
        <f>LOOKUP(BZ$6,'Daily Absent'!$O$6:$AX$6,'Daily Absent'!$O66:$AX66)</f>
        <v>1</v>
      </c>
      <c r="CA66" s="104">
        <f>VALUE('Time Sheet KN'!CB66-'Time Sheet KN'!CA66)*24</f>
        <v>5</v>
      </c>
      <c r="CB66" s="104">
        <f>VALUE('Time Sheet KN'!CD66-'Time Sheet KN'!CC66)*24</f>
        <v>5.0000000000000009</v>
      </c>
      <c r="CC66" s="104">
        <f>VALUE('Time Sheet KN'!CF66-'Time Sheet KN'!CE66)*24</f>
        <v>0</v>
      </c>
      <c r="CD66" s="105">
        <f t="shared" si="120"/>
        <v>10</v>
      </c>
      <c r="CE66" s="5">
        <f t="shared" si="121"/>
        <v>0</v>
      </c>
      <c r="CF66" s="5"/>
      <c r="CG66" s="5">
        <f>LOOKUP(CG$6,'Daily Absent'!$O$6:$AX$6,'Daily Absent'!$O66:$AX66)</f>
        <v>1</v>
      </c>
      <c r="CH66" s="104">
        <f>VALUE('Time Sheet KN'!CI66-'Time Sheet KN'!CH66)*24</f>
        <v>5</v>
      </c>
      <c r="CI66" s="104">
        <f>VALUE('Time Sheet KN'!CK66-'Time Sheet KN'!CJ66)*24</f>
        <v>5.0000000000000009</v>
      </c>
      <c r="CJ66" s="104">
        <f>VALUE('Time Sheet KN'!CM66-'Time Sheet KN'!CL66)*24</f>
        <v>0</v>
      </c>
      <c r="CK66" s="105">
        <f t="shared" si="122"/>
        <v>10</v>
      </c>
      <c r="CL66" s="5">
        <f t="shared" si="123"/>
        <v>0</v>
      </c>
      <c r="CM66" s="5"/>
      <c r="CN66" s="5">
        <f>LOOKUP(CN$6,'Daily Absent'!$O$6:$AX$6,'Daily Absent'!$O66:$AX66)</f>
        <v>1</v>
      </c>
      <c r="CO66" s="104">
        <f>VALUE('Time Sheet KN'!CP66-'Time Sheet KN'!CO66)*24</f>
        <v>5</v>
      </c>
      <c r="CP66" s="104">
        <f>VALUE('Time Sheet KN'!CR66-'Time Sheet KN'!CQ66)*24</f>
        <v>4.0000000000000018</v>
      </c>
      <c r="CQ66" s="104">
        <f>VALUE('Time Sheet KN'!CT66-'Time Sheet KN'!CS66)*24</f>
        <v>0</v>
      </c>
      <c r="CR66" s="105">
        <f t="shared" si="124"/>
        <v>9</v>
      </c>
      <c r="CS66" s="5">
        <f t="shared" si="125"/>
        <v>1.7763568394002505E-15</v>
      </c>
      <c r="CT66" s="5"/>
      <c r="CU66" s="5">
        <f>LOOKUP(CU$6,'Daily Absent'!$O$6:$AX$6,'Daily Absent'!$O66:$AX66)</f>
        <v>0</v>
      </c>
      <c r="CV66" s="104">
        <f>VALUE('Time Sheet KN'!CW66-'Time Sheet KN'!CV66)*24</f>
        <v>0</v>
      </c>
      <c r="CW66" s="104">
        <f>VALUE('Time Sheet KN'!CY66-'Time Sheet KN'!CX66)*24</f>
        <v>0</v>
      </c>
      <c r="CX66" s="104">
        <f>VALUE('Time Sheet KN'!DA66-'Time Sheet KN'!CZ66)*24</f>
        <v>0</v>
      </c>
      <c r="CY66" s="105">
        <f t="shared" si="126"/>
        <v>0</v>
      </c>
      <c r="CZ66" s="5">
        <f t="shared" si="127"/>
        <v>0</v>
      </c>
      <c r="DA66" s="5"/>
      <c r="DB66" s="5">
        <f>LOOKUP(DB$6,'Daily Absent'!$O$6:$AX$6,'Daily Absent'!$O66:$AX66)</f>
        <v>1</v>
      </c>
      <c r="DC66" s="104">
        <f>VALUE('Time Sheet KN'!DD66-'Time Sheet KN'!DC66)*24</f>
        <v>5</v>
      </c>
      <c r="DD66" s="104">
        <f>VALUE('Time Sheet KN'!DF66-'Time Sheet KN'!DE66)*24</f>
        <v>5.0000000000000009</v>
      </c>
      <c r="DE66" s="104">
        <f>VALUE('Time Sheet KN'!DH66-'Time Sheet KN'!DG66)*24</f>
        <v>3</v>
      </c>
      <c r="DF66" s="105">
        <f t="shared" si="128"/>
        <v>10</v>
      </c>
      <c r="DG66" s="5">
        <f t="shared" si="129"/>
        <v>3</v>
      </c>
      <c r="DH66" s="5"/>
      <c r="DI66" s="5">
        <f>LOOKUP(DI$6,'Daily Absent'!$O$6:$AX$6,'Daily Absent'!$O66:$AX66)</f>
        <v>1</v>
      </c>
      <c r="DJ66" s="104">
        <f>VALUE('Time Sheet KN'!DK66-'Time Sheet KN'!DJ66)*24</f>
        <v>5</v>
      </c>
      <c r="DK66" s="104">
        <f>VALUE('Time Sheet KN'!DM66-'Time Sheet KN'!DL66)*24</f>
        <v>5.0000000000000009</v>
      </c>
      <c r="DL66" s="104">
        <f>VALUE('Time Sheet KN'!DO66-'Time Sheet KN'!DN66)*24</f>
        <v>0</v>
      </c>
      <c r="DM66" s="105">
        <f t="shared" si="130"/>
        <v>10</v>
      </c>
      <c r="DN66" s="5">
        <f t="shared" si="131"/>
        <v>0</v>
      </c>
      <c r="DO66" s="5"/>
      <c r="DP66" s="5">
        <f>LOOKUP(DP$6,'Daily Absent'!$O$6:$AX$6,'Daily Absent'!$O66:$AX66)</f>
        <v>1</v>
      </c>
      <c r="DQ66" s="104">
        <f>VALUE('Time Sheet KN'!DR66-'Time Sheet KN'!DQ66)*24</f>
        <v>5</v>
      </c>
      <c r="DR66" s="104">
        <f>VALUE('Time Sheet KN'!DT66-'Time Sheet KN'!DS66)*24</f>
        <v>5.0000000000000009</v>
      </c>
      <c r="DS66" s="104">
        <f>VALUE('Time Sheet KN'!DV66-'Time Sheet KN'!DU66)*24</f>
        <v>0</v>
      </c>
      <c r="DT66" s="105">
        <f t="shared" si="132"/>
        <v>10</v>
      </c>
      <c r="DU66" s="5">
        <f t="shared" si="133"/>
        <v>0</v>
      </c>
      <c r="DV66" s="5"/>
      <c r="DW66" s="5">
        <f>LOOKUP(DW$6,'Daily Absent'!$O$6:$AX$6,'Daily Absent'!$O66:$AX66)</f>
        <v>1</v>
      </c>
      <c r="DX66" s="104">
        <f>VALUE('Time Sheet KN'!DY66-'Time Sheet KN'!DX66)*24</f>
        <v>5</v>
      </c>
      <c r="DY66" s="104">
        <f>VALUE('Time Sheet KN'!EA66-'Time Sheet KN'!DZ66)*24</f>
        <v>5.0000000000000009</v>
      </c>
      <c r="DZ66" s="104">
        <f>VALUE('Time Sheet KN'!EC66-'Time Sheet KN'!EB66)*24</f>
        <v>0</v>
      </c>
      <c r="EA66" s="105">
        <f t="shared" si="134"/>
        <v>10</v>
      </c>
      <c r="EB66" s="5">
        <f t="shared" si="135"/>
        <v>0</v>
      </c>
      <c r="EC66" s="5"/>
      <c r="ED66" s="5">
        <f>LOOKUP(ED$6,'Daily Absent'!$O$6:$AX$6,'Daily Absent'!$O66:$AX66)</f>
        <v>1</v>
      </c>
      <c r="EE66" s="104">
        <f>VALUE('Time Sheet KN'!EF66-'Time Sheet KN'!EE66)*24</f>
        <v>5</v>
      </c>
      <c r="EF66" s="104">
        <f>VALUE('Time Sheet KN'!EH66-'Time Sheet KN'!EG66)*24</f>
        <v>5.0000000000000009</v>
      </c>
      <c r="EG66" s="104">
        <f>VALUE('Time Sheet KN'!EJ66-'Time Sheet KN'!EI66)*24</f>
        <v>3</v>
      </c>
      <c r="EH66" s="105">
        <f t="shared" si="136"/>
        <v>10</v>
      </c>
      <c r="EI66" s="5">
        <f t="shared" si="137"/>
        <v>3</v>
      </c>
      <c r="EJ66" s="5"/>
      <c r="EK66" s="5">
        <f>LOOKUP(EK$6,'Daily Absent'!$O$6:$AX$6,'Daily Absent'!$O66:$AX66)</f>
        <v>1</v>
      </c>
      <c r="EL66" s="104">
        <f>VALUE('Time Sheet KN'!EM66-'Time Sheet KN'!EL66)*24</f>
        <v>5</v>
      </c>
      <c r="EM66" s="104">
        <f>VALUE('Time Sheet KN'!EO66-'Time Sheet KN'!EN66)*24</f>
        <v>5.0000000000000009</v>
      </c>
      <c r="EN66" s="104">
        <f>VALUE('Time Sheet KN'!EQ66-'Time Sheet KN'!EP66)*24</f>
        <v>0</v>
      </c>
      <c r="EO66" s="105">
        <f t="shared" si="138"/>
        <v>9</v>
      </c>
      <c r="EP66" s="5">
        <f t="shared" si="139"/>
        <v>1</v>
      </c>
      <c r="EQ66" s="5"/>
      <c r="ER66" s="5">
        <f>LOOKUP(ER$6,'Daily Absent'!$O$6:$AX$6,'Daily Absent'!$O66:$AX66)</f>
        <v>0</v>
      </c>
      <c r="ES66" s="104">
        <f>VALUE('Time Sheet KN'!ET66-'Time Sheet KN'!ES66)*24</f>
        <v>0</v>
      </c>
      <c r="ET66" s="104">
        <f>VALUE('Time Sheet KN'!EV66-'Time Sheet KN'!EU66)*24</f>
        <v>0</v>
      </c>
      <c r="EU66" s="104">
        <f>VALUE('Time Sheet KN'!EX66-'Time Sheet KN'!EW66)*24</f>
        <v>0</v>
      </c>
      <c r="EV66" s="105">
        <f t="shared" si="140"/>
        <v>0</v>
      </c>
      <c r="EW66" s="5">
        <f t="shared" si="141"/>
        <v>0</v>
      </c>
      <c r="EX66" s="5"/>
      <c r="EY66" s="5">
        <f>LOOKUP(EY$6,'Daily Absent'!$O$6:$AX$6,'Daily Absent'!$O66:$AX66)</f>
        <v>1</v>
      </c>
      <c r="EZ66" s="104">
        <f>VALUE('Time Sheet KN'!FA66-'Time Sheet KN'!EZ66)*24</f>
        <v>5</v>
      </c>
      <c r="FA66" s="104">
        <f>VALUE('Time Sheet KN'!FC66-'Time Sheet KN'!FB66)*24</f>
        <v>5.0000000000000009</v>
      </c>
      <c r="FB66" s="104">
        <f>VALUE('Time Sheet KN'!FE66-'Time Sheet KN'!FD66)*24</f>
        <v>3</v>
      </c>
      <c r="FC66" s="105">
        <f t="shared" si="142"/>
        <v>10</v>
      </c>
      <c r="FD66" s="5">
        <f t="shared" si="143"/>
        <v>3</v>
      </c>
      <c r="FE66" s="5"/>
      <c r="FF66" s="5">
        <f>LOOKUP(FF$6,'Daily Absent'!$O$6:$AX$6,'Daily Absent'!$O66:$AX66)</f>
        <v>1</v>
      </c>
      <c r="FG66" s="104">
        <f>VALUE('Time Sheet KN'!FH66-'Time Sheet KN'!FG66)*24</f>
        <v>0</v>
      </c>
      <c r="FH66" s="104">
        <f>VALUE('Time Sheet KN'!FJ66-'Time Sheet KN'!FI66)*24</f>
        <v>0</v>
      </c>
      <c r="FI66" s="104">
        <f>VALUE('Time Sheet KN'!FL66-'Time Sheet KN'!FK66)*24</f>
        <v>0</v>
      </c>
      <c r="FJ66" s="105">
        <f t="shared" si="144"/>
        <v>0</v>
      </c>
      <c r="FK66" s="5">
        <f t="shared" si="145"/>
        <v>0</v>
      </c>
      <c r="FL66" s="5"/>
      <c r="FM66" s="5">
        <f>LOOKUP(FM$6,'Daily Absent'!$O$6:$AX$6,'Daily Absent'!$O66:$AX66)</f>
        <v>0</v>
      </c>
      <c r="FN66" s="104">
        <f>VALUE('Time Sheet KN'!FO66-'Time Sheet KN'!FN66)*24</f>
        <v>0</v>
      </c>
      <c r="FO66" s="104">
        <f>VALUE('Time Sheet KN'!FQ66-'Time Sheet KN'!FP66)*24</f>
        <v>0</v>
      </c>
      <c r="FP66" s="104">
        <f>VALUE('Time Sheet KN'!FS66-'Time Sheet KN'!FR66)*24</f>
        <v>0</v>
      </c>
      <c r="FQ66" s="105">
        <f t="shared" si="146"/>
        <v>0</v>
      </c>
      <c r="FR66" s="5">
        <f t="shared" si="147"/>
        <v>0</v>
      </c>
      <c r="FS66" s="5"/>
      <c r="FT66" s="5">
        <f>LOOKUP(FT$6,'Daily Absent'!$O$6:$AX$6,'Daily Absent'!$O66:$AX66)</f>
        <v>0</v>
      </c>
      <c r="FU66" s="104">
        <f>VALUE('Time Sheet KN'!FV66-'Time Sheet KN'!FU66)*24</f>
        <v>0</v>
      </c>
      <c r="FV66" s="104">
        <f>VALUE('Time Sheet KN'!FX66-'Time Sheet KN'!FW66)*24</f>
        <v>0</v>
      </c>
      <c r="FW66" s="104">
        <f>VALUE('Time Sheet KN'!FZ66-'Time Sheet KN'!FY66)*24</f>
        <v>0</v>
      </c>
      <c r="FX66" s="105">
        <f t="shared" si="148"/>
        <v>0</v>
      </c>
      <c r="FY66" s="5">
        <f t="shared" si="149"/>
        <v>0</v>
      </c>
      <c r="FZ66" s="5"/>
      <c r="GA66" s="5">
        <f>LOOKUP(GA$6,'Daily Absent'!$O$6:$AX$6,'Daily Absent'!$O66:$AX66)</f>
        <v>0</v>
      </c>
      <c r="GB66" s="104">
        <f>VALUE('Time Sheet KN'!GC66-'Time Sheet KN'!GB66)*24</f>
        <v>0</v>
      </c>
      <c r="GC66" s="104">
        <f>VALUE('Time Sheet KN'!GE66-'Time Sheet KN'!GD66)*24</f>
        <v>0</v>
      </c>
      <c r="GD66" s="104">
        <f>VALUE('Time Sheet KN'!GG66-'Time Sheet KN'!GF66)*24</f>
        <v>0</v>
      </c>
      <c r="GE66" s="105">
        <f t="shared" si="150"/>
        <v>0</v>
      </c>
      <c r="GF66" s="5">
        <f t="shared" si="151"/>
        <v>0</v>
      </c>
      <c r="GG66" s="5"/>
      <c r="GH66" s="5">
        <f>LOOKUP(GH$6,'Daily Absent'!$O$6:$AX$6,'Daily Absent'!$O66:$AX66)</f>
        <v>0</v>
      </c>
      <c r="GI66" s="104">
        <f>VALUE('Time Sheet KN'!GJ66-'Time Sheet KN'!GI66)*24</f>
        <v>0</v>
      </c>
      <c r="GJ66" s="104">
        <f>VALUE('Time Sheet KN'!GL66-'Time Sheet KN'!GK66)*24</f>
        <v>0</v>
      </c>
      <c r="GK66" s="104">
        <f>VALUE('Time Sheet KN'!GN66-'Time Sheet KN'!GM66)*24</f>
        <v>0</v>
      </c>
      <c r="GL66" s="105">
        <f t="shared" si="152"/>
        <v>0</v>
      </c>
      <c r="GM66" s="5">
        <f t="shared" si="153"/>
        <v>0</v>
      </c>
      <c r="GN66" s="5"/>
      <c r="GO66" s="5">
        <f>LOOKUP(GO$6,'Daily Absent'!$O$6:$AX$6,'Daily Absent'!$O66:$AX66)</f>
        <v>0</v>
      </c>
      <c r="GP66" s="104">
        <f>VALUE('Time Sheet KN'!GQ66-'Time Sheet KN'!GP66)*24</f>
        <v>0</v>
      </c>
      <c r="GQ66" s="104">
        <f>VALUE('Time Sheet KN'!GS66-'Time Sheet KN'!GR66)*24</f>
        <v>0</v>
      </c>
      <c r="GR66" s="104">
        <f>VALUE('Time Sheet KN'!GU66-'Time Sheet KN'!GT66)*24</f>
        <v>0</v>
      </c>
      <c r="GS66" s="105">
        <f t="shared" si="154"/>
        <v>0</v>
      </c>
      <c r="GT66" s="5">
        <f t="shared" si="155"/>
        <v>0</v>
      </c>
      <c r="GU66" s="5"/>
      <c r="GV66" s="5">
        <f>LOOKUP(GV$6,'Daily Absent'!$O$6:$AX$6,'Daily Absent'!$O66:$AX66)</f>
        <v>0</v>
      </c>
      <c r="GW66" s="104">
        <f>VALUE('Time Sheet KN'!GX66-'Time Sheet KN'!GW66)*24</f>
        <v>0</v>
      </c>
      <c r="GX66" s="104">
        <f>VALUE('Time Sheet KN'!GZ66-'Time Sheet KN'!GY66)*24</f>
        <v>0</v>
      </c>
      <c r="GY66" s="104">
        <f>VALUE('Time Sheet KN'!HB66-'Time Sheet KN'!HA66)*24</f>
        <v>0</v>
      </c>
      <c r="GZ66" s="105">
        <f t="shared" si="156"/>
        <v>0</v>
      </c>
      <c r="HA66" s="5">
        <f t="shared" si="157"/>
        <v>0</v>
      </c>
      <c r="HB66" s="5"/>
      <c r="HC66" s="5">
        <f>LOOKUP(HC$6,'Daily Absent'!$O$6:$AX$6,'Daily Absent'!$O66:$AX66)</f>
        <v>0</v>
      </c>
      <c r="HD66" s="104">
        <f>VALUE('Time Sheet KN'!HE66-'Time Sheet KN'!HD66)*24</f>
        <v>0</v>
      </c>
      <c r="HE66" s="104">
        <f>VALUE('Time Sheet KN'!HG66-'Time Sheet KN'!HF66)*24</f>
        <v>0</v>
      </c>
      <c r="HF66" s="104">
        <f>VALUE('Time Sheet KN'!HI66-'Time Sheet KN'!HH66)*24</f>
        <v>0</v>
      </c>
      <c r="HG66" s="105">
        <f t="shared" si="158"/>
        <v>0</v>
      </c>
      <c r="HH66" s="5">
        <f t="shared" si="159"/>
        <v>0</v>
      </c>
      <c r="HI66" s="5"/>
      <c r="HJ66" s="5">
        <f>LOOKUP(HJ$6,'Daily Absent'!$O$6:$AX$6,'Daily Absent'!$O66:$AX66)</f>
        <v>0</v>
      </c>
      <c r="HK66" s="104">
        <f>VALUE('Time Sheet KN'!HL66-'Time Sheet KN'!HK66)*24</f>
        <v>0</v>
      </c>
      <c r="HL66" s="104">
        <f>VALUE('Time Sheet KN'!HN66-'Time Sheet KN'!HM66)*24</f>
        <v>0</v>
      </c>
      <c r="HM66" s="104">
        <f>VALUE('Time Sheet KN'!HP66-'Time Sheet KN'!HO66)*24</f>
        <v>0</v>
      </c>
      <c r="HN66" s="105">
        <f t="shared" si="160"/>
        <v>0</v>
      </c>
      <c r="HO66" s="5">
        <f t="shared" si="161"/>
        <v>0</v>
      </c>
      <c r="HP66" s="5"/>
      <c r="HQ66" s="5">
        <f>LOOKUP(HQ$6,'Daily Absent'!$O$6:$AX$6,'Daily Absent'!$O66:$AX66)</f>
        <v>0</v>
      </c>
      <c r="HR66" s="104">
        <f>VALUE('Time Sheet KN'!HS66-'Time Sheet KN'!HR66)*24</f>
        <v>0</v>
      </c>
      <c r="HS66" s="104">
        <f>VALUE('Time Sheet KN'!HU66-'Time Sheet KN'!HT66)*24</f>
        <v>0</v>
      </c>
      <c r="HT66" s="104">
        <f>VALUE('Time Sheet KN'!HW66-'Time Sheet KN'!HV66)*24</f>
        <v>0</v>
      </c>
      <c r="HU66" s="105">
        <f t="shared" si="162"/>
        <v>0</v>
      </c>
      <c r="HV66" s="5">
        <f t="shared" si="163"/>
        <v>0</v>
      </c>
      <c r="HW66" s="5"/>
      <c r="HX66" s="5">
        <f>LOOKUP(HX$6,'Daily Absent'!$O$6:$AX$6,'Daily Absent'!$O66:$AX66)</f>
        <v>0</v>
      </c>
      <c r="HY66" s="104">
        <f>VALUE('Time Sheet KN'!HZ66-'Time Sheet KN'!HY66)*24</f>
        <v>0</v>
      </c>
      <c r="HZ66" s="104">
        <f>VALUE('Time Sheet KN'!IB66-'Time Sheet KN'!IA66)*24</f>
        <v>0</v>
      </c>
      <c r="IA66" s="104">
        <f>VALUE('Time Sheet KN'!ID66-'Time Sheet KN'!IC66)*24</f>
        <v>0</v>
      </c>
      <c r="IB66" s="105">
        <f t="shared" si="164"/>
        <v>0</v>
      </c>
      <c r="IC66" s="5">
        <f t="shared" si="165"/>
        <v>0</v>
      </c>
      <c r="ID66" s="5"/>
      <c r="IE66" s="5">
        <f>LOOKUP(IE$6,'Daily Absent'!$O$6:$AX$6,'Daily Absent'!$O66:$AX66)</f>
        <v>0</v>
      </c>
      <c r="IF66" s="104">
        <f>VALUE('Time Sheet KN'!IG66-'Time Sheet KN'!IF66)*24</f>
        <v>0</v>
      </c>
      <c r="IG66" s="104">
        <f>VALUE('Time Sheet KN'!II66-'Time Sheet KN'!IH66)*24</f>
        <v>0</v>
      </c>
      <c r="IH66" s="104">
        <f>VALUE('Time Sheet KN'!IK66-'Time Sheet KN'!IJ66)*24</f>
        <v>0</v>
      </c>
      <c r="II66" s="105">
        <f t="shared" si="166"/>
        <v>0</v>
      </c>
      <c r="IJ66" s="5">
        <f t="shared" si="167"/>
        <v>0</v>
      </c>
      <c r="IK66" s="5"/>
      <c r="IL66" s="5">
        <f>LOOKUP(IL$6,'Daily Absent'!$O$6:$AX$6,'Daily Absent'!$O66:$AX66)</f>
        <v>0</v>
      </c>
      <c r="IM66" s="104">
        <f>VALUE('Time Sheet KN'!IN66-'Time Sheet KN'!IM66)*24</f>
        <v>0</v>
      </c>
      <c r="IN66" s="104">
        <f>VALUE('Time Sheet KN'!IP66-'Time Sheet KN'!IO66)*24</f>
        <v>0</v>
      </c>
      <c r="IO66" s="104">
        <f>VALUE('Time Sheet KN'!IR66-'Time Sheet KN'!IQ66)*24</f>
        <v>0</v>
      </c>
      <c r="IP66" s="105">
        <f t="shared" si="168"/>
        <v>0</v>
      </c>
      <c r="IQ66" s="5">
        <f t="shared" si="169"/>
        <v>0</v>
      </c>
      <c r="IR66" s="5"/>
      <c r="IS66" s="5">
        <f>LOOKUP(IS$6,'Daily Absent'!$O$6:$AX$6,'Daily Absent'!$O66:$AX66)</f>
        <v>0</v>
      </c>
      <c r="IT66" s="104">
        <f>VALUE('Time Sheet KN'!IU66-'Time Sheet KN'!IT66)*24</f>
        <v>0</v>
      </c>
      <c r="IU66" s="104">
        <f>VALUE('Time Sheet KN'!IW66-'Time Sheet KN'!IV66)*24</f>
        <v>0</v>
      </c>
      <c r="IV66" s="104">
        <f>VALUE('Time Sheet KN'!IY66-'Time Sheet KN'!IX66)*24</f>
        <v>0</v>
      </c>
      <c r="IW66" s="105">
        <f t="shared" si="170"/>
        <v>0</v>
      </c>
      <c r="IX66" s="5">
        <f t="shared" si="171"/>
        <v>0</v>
      </c>
      <c r="IY66" s="5"/>
      <c r="IZ66" s="5">
        <f>LOOKUP(IZ$6,'Daily Absent'!$O$6:$AX$6,'Daily Absent'!$O66:$AX66)</f>
        <v>0</v>
      </c>
      <c r="JA66" s="104">
        <f>VALUE('Time Sheet KN'!JB66-'Time Sheet KN'!JA66)*24</f>
        <v>0</v>
      </c>
      <c r="JB66" s="104">
        <f>VALUE('Time Sheet KN'!JD66-'Time Sheet KN'!JC66)*24</f>
        <v>0</v>
      </c>
      <c r="JC66" s="104">
        <f>VALUE('Time Sheet KN'!JF66-'Time Sheet KN'!JE66)*24</f>
        <v>0</v>
      </c>
      <c r="JD66" s="105">
        <f t="shared" si="172"/>
        <v>0</v>
      </c>
      <c r="JE66" s="5">
        <f t="shared" si="173"/>
        <v>0</v>
      </c>
      <c r="JF66" s="5"/>
    </row>
    <row r="67" spans="1:266" ht="20" customHeight="1">
      <c r="A67" s="54">
        <f>IF('Master MP Status'!A67&gt;0,'Master MP Status'!A67,"")</f>
        <v>59</v>
      </c>
      <c r="B67" s="5" t="str">
        <f>IF(ISTEXT('Master MP Status'!B67),'Master MP Status'!B67,"")</f>
        <v>DIRECT</v>
      </c>
      <c r="C67" s="153" t="str">
        <f>IF(OR(ISTEXT('Master MP Status'!C67),'Master MP Status'!C67&gt;0),'Master MP Status'!C67,"")</f>
        <v>B240088</v>
      </c>
      <c r="D67" s="154" t="str">
        <f>IF(OR(ISTEXT('Master MP Status'!D67),'Master MP Status'!D67&gt;0),'Master MP Status'!D67,"")</f>
        <v>B250088</v>
      </c>
      <c r="E67" s="5" t="str">
        <f>IF(ISTEXT('Master MP Status'!E67),'Master MP Status'!E67,"")</f>
        <v>HARUN NASIHIN</v>
      </c>
      <c r="F67" s="5" t="str">
        <f>IF(ISTEXT('Master MP Status'!F67),'Master MP Status'!F67,"")</f>
        <v/>
      </c>
      <c r="G67" s="5" t="str">
        <f>IF(ISTEXT('Master MP Status'!G67),'Master MP Status'!G67,"")</f>
        <v>Cilegon</v>
      </c>
      <c r="H67" s="5" t="str">
        <f>IF(ISTEXT('Master MP Status'!H67),'Master MP Status'!H67,"")</f>
        <v>MURSID</v>
      </c>
      <c r="I67" s="5" t="str">
        <f>IF(ISTEXT('Master MP Status'!I67),'Master MP Status'!I67,"")</f>
        <v>Fitter 2</v>
      </c>
      <c r="J67" s="5" t="str">
        <f>IF(ISTEXT('Master MP Status'!J67),'Master MP Status'!J67,"")</f>
        <v>Fitter 2</v>
      </c>
      <c r="K67" s="9">
        <f>IF(OR('Master MP Status'!K67=0,'Master MP Status'!K67=""),"",'Master MP Status'!K67)</f>
        <v>45768</v>
      </c>
      <c r="L67" s="9">
        <f>IF(OR('Master MP Status'!L67=0,'Master MP Status'!L67=""),"",'Master MP Status'!L67)</f>
        <v>45768</v>
      </c>
      <c r="M67" s="9" t="str">
        <f>IF(OR('Master MP Status'!M67=0,'Master MP Status'!M67=""),"",'Master MP Status'!M67)</f>
        <v/>
      </c>
      <c r="N67" s="5" t="str">
        <f>IF(ISTEXT('Master MP Status'!N67),'Master MP Status'!N67,"")</f>
        <v/>
      </c>
      <c r="O67" s="5">
        <f>LOOKUP(O$6,'Daily Absent'!$O$6:$AX$6,'Daily Absent'!$O67:$AX67)</f>
        <v>1</v>
      </c>
      <c r="P67" s="104">
        <f>VALUE('Time Sheet KN'!Q67-'Time Sheet KN'!P67)*24</f>
        <v>5</v>
      </c>
      <c r="Q67" s="104">
        <f>VALUE('Time Sheet KN'!S67-'Time Sheet KN'!R67)*24</f>
        <v>5.0000000000000009</v>
      </c>
      <c r="R67" s="104">
        <f>VALUE('Time Sheet KN'!U67-'Time Sheet KN'!T67)*24</f>
        <v>0</v>
      </c>
      <c r="S67" s="105">
        <f t="shared" si="102"/>
        <v>10</v>
      </c>
      <c r="T67" s="5">
        <f t="shared" si="103"/>
        <v>0</v>
      </c>
      <c r="U67" s="5"/>
      <c r="V67" s="5">
        <f>LOOKUP(V$6,'Daily Absent'!$O$6:$AX$6,'Daily Absent'!$O67:$AX67)</f>
        <v>1</v>
      </c>
      <c r="W67" s="104">
        <f>VALUE('Time Sheet KN'!X67-'Time Sheet KN'!W67)*24</f>
        <v>5</v>
      </c>
      <c r="X67" s="104">
        <f>VALUE('Time Sheet KN'!Z67-'Time Sheet KN'!Y67)*24</f>
        <v>5.0000000000000009</v>
      </c>
      <c r="Y67" s="104">
        <f>VALUE('Time Sheet KN'!AB67-'Time Sheet KN'!AA67)*24</f>
        <v>0</v>
      </c>
      <c r="Z67" s="105">
        <f t="shared" si="104"/>
        <v>10</v>
      </c>
      <c r="AA67" s="5">
        <f t="shared" si="105"/>
        <v>0</v>
      </c>
      <c r="AB67" s="5"/>
      <c r="AC67" s="5">
        <f>LOOKUP(AC$6,'Daily Absent'!$O$6:$AX$6,'Daily Absent'!$O67:$AX67)</f>
        <v>1</v>
      </c>
      <c r="AD67" s="104">
        <f>VALUE('Time Sheet KN'!AE67-'Time Sheet KN'!AD67)*24</f>
        <v>5</v>
      </c>
      <c r="AE67" s="104">
        <f>VALUE('Time Sheet KN'!AG67-'Time Sheet KN'!AF67)*24</f>
        <v>5.0000000000000009</v>
      </c>
      <c r="AF67" s="104">
        <f>VALUE('Time Sheet KN'!AI67-'Time Sheet KN'!AH67)*24</f>
        <v>0</v>
      </c>
      <c r="AG67" s="105">
        <f t="shared" si="106"/>
        <v>10</v>
      </c>
      <c r="AH67" s="5">
        <f t="shared" si="107"/>
        <v>0</v>
      </c>
      <c r="AI67" s="5"/>
      <c r="AJ67" s="5">
        <f>LOOKUP(AJ$6,'Daily Absent'!$O$6:$AX$6,'Daily Absent'!$O67:$AX67)</f>
        <v>1</v>
      </c>
      <c r="AK67" s="104">
        <f>VALUE('Time Sheet KN'!AL67-'Time Sheet KN'!AK67)*24</f>
        <v>5</v>
      </c>
      <c r="AL67" s="104">
        <f>VALUE('Time Sheet KN'!AN67-'Time Sheet KN'!AM67)*24</f>
        <v>5.0000000000000009</v>
      </c>
      <c r="AM67" s="104">
        <f>VALUE('Time Sheet KN'!AP67-'Time Sheet KN'!AO67)*24</f>
        <v>0</v>
      </c>
      <c r="AN67" s="105">
        <f t="shared" si="108"/>
        <v>10</v>
      </c>
      <c r="AO67" s="5">
        <f t="shared" si="109"/>
        <v>0</v>
      </c>
      <c r="AP67" s="5"/>
      <c r="AQ67" s="5">
        <f>LOOKUP(AQ$6,'Daily Absent'!$O$6:$AX$6,'Daily Absent'!$O67:$AX67)</f>
        <v>1</v>
      </c>
      <c r="AR67" s="104">
        <f>VALUE('Time Sheet KN'!AS67-'Time Sheet KN'!AR67)*24</f>
        <v>5</v>
      </c>
      <c r="AS67" s="104">
        <f>VALUE('Time Sheet KN'!AU67-'Time Sheet KN'!AT67)*24</f>
        <v>4.0000000000000018</v>
      </c>
      <c r="AT67" s="104">
        <f>VALUE('Time Sheet KN'!AW67-'Time Sheet KN'!AV67)*24</f>
        <v>0</v>
      </c>
      <c r="AU67" s="105">
        <f t="shared" si="110"/>
        <v>9</v>
      </c>
      <c r="AV67" s="5">
        <f t="shared" si="111"/>
        <v>1.7763568394002505E-15</v>
      </c>
      <c r="AW67" s="5"/>
      <c r="AX67" s="5">
        <f>LOOKUP(AX$6,'Daily Absent'!$O$6:$AX$6,'Daily Absent'!$O67:$AX67)</f>
        <v>1</v>
      </c>
      <c r="AY67" s="104">
        <f>VALUE('Time Sheet KN'!AZ67-'Time Sheet KN'!AY67)*24</f>
        <v>4</v>
      </c>
      <c r="AZ67" s="104">
        <f>VALUE('Time Sheet KN'!BB67-'Time Sheet KN'!BA67)*24</f>
        <v>3</v>
      </c>
      <c r="BA67" s="104">
        <f>VALUE('Time Sheet KN'!BD67-'Time Sheet KN'!BC67)*24</f>
        <v>0</v>
      </c>
      <c r="BB67" s="105">
        <f t="shared" si="112"/>
        <v>0</v>
      </c>
      <c r="BC67" s="5">
        <f t="shared" si="113"/>
        <v>7</v>
      </c>
      <c r="BD67" s="5"/>
      <c r="BE67" s="5">
        <f>LOOKUP(BE$6,'Daily Absent'!$O$6:$AX$6,'Daily Absent'!$O67:$AX67)</f>
        <v>1</v>
      </c>
      <c r="BF67" s="104">
        <f>VALUE('Time Sheet KN'!BG67-'Time Sheet KN'!BF67)*24</f>
        <v>5</v>
      </c>
      <c r="BG67" s="104">
        <f>VALUE('Time Sheet KN'!BI67-'Time Sheet KN'!BH67)*24</f>
        <v>5.0000000000000009</v>
      </c>
      <c r="BH67" s="104">
        <f>VALUE('Time Sheet KN'!BK67-'Time Sheet KN'!BJ67)*24</f>
        <v>0</v>
      </c>
      <c r="BI67" s="105">
        <f t="shared" si="114"/>
        <v>10</v>
      </c>
      <c r="BJ67" s="5">
        <f t="shared" si="115"/>
        <v>0</v>
      </c>
      <c r="BK67" s="5"/>
      <c r="BL67" s="5">
        <f>LOOKUP(BL$6,'Daily Absent'!$O$6:$AX$6,'Daily Absent'!$O67:$AX67)</f>
        <v>1</v>
      </c>
      <c r="BM67" s="104">
        <f>VALUE('Time Sheet KN'!BN67-'Time Sheet KN'!BM67)*24</f>
        <v>5</v>
      </c>
      <c r="BN67" s="104">
        <f>VALUE('Time Sheet KN'!BP67-'Time Sheet KN'!BO67)*24</f>
        <v>5.0000000000000009</v>
      </c>
      <c r="BO67" s="104">
        <f>VALUE('Time Sheet KN'!BR67-'Time Sheet KN'!BQ67)*24</f>
        <v>0</v>
      </c>
      <c r="BP67" s="105">
        <f t="shared" si="116"/>
        <v>10</v>
      </c>
      <c r="BQ67" s="5">
        <f t="shared" si="117"/>
        <v>0</v>
      </c>
      <c r="BR67" s="5"/>
      <c r="BS67" s="5">
        <f>LOOKUP(BS$6,'Daily Absent'!$O$6:$AX$6,'Daily Absent'!$O67:$AX67)</f>
        <v>1</v>
      </c>
      <c r="BT67" s="104">
        <f>VALUE('Time Sheet KN'!BU67-'Time Sheet KN'!BT67)*24</f>
        <v>5</v>
      </c>
      <c r="BU67" s="104">
        <f>VALUE('Time Sheet KN'!BW67-'Time Sheet KN'!BV67)*24</f>
        <v>5.0000000000000009</v>
      </c>
      <c r="BV67" s="104">
        <f>VALUE('Time Sheet KN'!BY67-'Time Sheet KN'!BX67)*24</f>
        <v>0</v>
      </c>
      <c r="BW67" s="105">
        <f t="shared" si="118"/>
        <v>10</v>
      </c>
      <c r="BX67" s="5">
        <f t="shared" si="119"/>
        <v>0</v>
      </c>
      <c r="BY67" s="5"/>
      <c r="BZ67" s="5">
        <f>LOOKUP(BZ$6,'Daily Absent'!$O$6:$AX$6,'Daily Absent'!$O67:$AX67)</f>
        <v>1</v>
      </c>
      <c r="CA67" s="104">
        <f>VALUE('Time Sheet KN'!CB67-'Time Sheet KN'!CA67)*24</f>
        <v>5</v>
      </c>
      <c r="CB67" s="104">
        <f>VALUE('Time Sheet KN'!CD67-'Time Sheet KN'!CC67)*24</f>
        <v>5.0000000000000009</v>
      </c>
      <c r="CC67" s="104">
        <f>VALUE('Time Sheet KN'!CF67-'Time Sheet KN'!CE67)*24</f>
        <v>0</v>
      </c>
      <c r="CD67" s="105">
        <f t="shared" si="120"/>
        <v>10</v>
      </c>
      <c r="CE67" s="5">
        <f t="shared" si="121"/>
        <v>0</v>
      </c>
      <c r="CF67" s="5"/>
      <c r="CG67" s="5">
        <f>LOOKUP(CG$6,'Daily Absent'!$O$6:$AX$6,'Daily Absent'!$O67:$AX67)</f>
        <v>0</v>
      </c>
      <c r="CH67" s="104">
        <f>VALUE('Time Sheet KN'!CI67-'Time Sheet KN'!CH67)*24</f>
        <v>0</v>
      </c>
      <c r="CI67" s="104">
        <f>VALUE('Time Sheet KN'!CK67-'Time Sheet KN'!CJ67)*24</f>
        <v>0</v>
      </c>
      <c r="CJ67" s="104">
        <f>VALUE('Time Sheet KN'!CM67-'Time Sheet KN'!CL67)*24</f>
        <v>0</v>
      </c>
      <c r="CK67" s="105">
        <f t="shared" si="122"/>
        <v>0</v>
      </c>
      <c r="CL67" s="5">
        <f t="shared" si="123"/>
        <v>0</v>
      </c>
      <c r="CM67" s="5"/>
      <c r="CN67" s="5">
        <f>LOOKUP(CN$6,'Daily Absent'!$O$6:$AX$6,'Daily Absent'!$O67:$AX67)</f>
        <v>1</v>
      </c>
      <c r="CO67" s="104">
        <f>VALUE('Time Sheet KN'!CP67-'Time Sheet KN'!CO67)*24</f>
        <v>5</v>
      </c>
      <c r="CP67" s="104">
        <f>VALUE('Time Sheet KN'!CR67-'Time Sheet KN'!CQ67)*24</f>
        <v>4.0000000000000018</v>
      </c>
      <c r="CQ67" s="104">
        <f>VALUE('Time Sheet KN'!CT67-'Time Sheet KN'!CS67)*24</f>
        <v>0</v>
      </c>
      <c r="CR67" s="105">
        <f t="shared" si="124"/>
        <v>9</v>
      </c>
      <c r="CS67" s="5">
        <f t="shared" si="125"/>
        <v>1.7763568394002505E-15</v>
      </c>
      <c r="CT67" s="5"/>
      <c r="CU67" s="5">
        <f>LOOKUP(CU$6,'Daily Absent'!$O$6:$AX$6,'Daily Absent'!$O67:$AX67)</f>
        <v>1</v>
      </c>
      <c r="CV67" s="104">
        <f>VALUE('Time Sheet KN'!CW67-'Time Sheet KN'!CV67)*24</f>
        <v>4</v>
      </c>
      <c r="CW67" s="104">
        <f>VALUE('Time Sheet KN'!CY67-'Time Sheet KN'!CX67)*24</f>
        <v>3</v>
      </c>
      <c r="CX67" s="104">
        <f>VALUE('Time Sheet KN'!DA67-'Time Sheet KN'!CZ67)*24</f>
        <v>0</v>
      </c>
      <c r="CY67" s="105">
        <f t="shared" si="126"/>
        <v>0</v>
      </c>
      <c r="CZ67" s="5">
        <f t="shared" si="127"/>
        <v>7</v>
      </c>
      <c r="DA67" s="5"/>
      <c r="DB67" s="5">
        <f>LOOKUP(DB$6,'Daily Absent'!$O$6:$AX$6,'Daily Absent'!$O67:$AX67)</f>
        <v>1</v>
      </c>
      <c r="DC67" s="104">
        <f>VALUE('Time Sheet KN'!DD67-'Time Sheet KN'!DC67)*24</f>
        <v>5</v>
      </c>
      <c r="DD67" s="104">
        <f>VALUE('Time Sheet KN'!DF67-'Time Sheet KN'!DE67)*24</f>
        <v>5.0000000000000009</v>
      </c>
      <c r="DE67" s="104">
        <f>VALUE('Time Sheet KN'!DH67-'Time Sheet KN'!DG67)*24</f>
        <v>3</v>
      </c>
      <c r="DF67" s="105">
        <f t="shared" si="128"/>
        <v>10</v>
      </c>
      <c r="DG67" s="5">
        <f t="shared" si="129"/>
        <v>3</v>
      </c>
      <c r="DH67" s="5"/>
      <c r="DI67" s="5">
        <f>LOOKUP(DI$6,'Daily Absent'!$O$6:$AX$6,'Daily Absent'!$O67:$AX67)</f>
        <v>1</v>
      </c>
      <c r="DJ67" s="104">
        <f>VALUE('Time Sheet KN'!DK67-'Time Sheet KN'!DJ67)*24</f>
        <v>5</v>
      </c>
      <c r="DK67" s="104">
        <f>VALUE('Time Sheet KN'!DM67-'Time Sheet KN'!DL67)*24</f>
        <v>5.0000000000000009</v>
      </c>
      <c r="DL67" s="104">
        <f>VALUE('Time Sheet KN'!DO67-'Time Sheet KN'!DN67)*24</f>
        <v>0</v>
      </c>
      <c r="DM67" s="105">
        <f t="shared" si="130"/>
        <v>10</v>
      </c>
      <c r="DN67" s="5">
        <f t="shared" si="131"/>
        <v>0</v>
      </c>
      <c r="DO67" s="5"/>
      <c r="DP67" s="5">
        <f>LOOKUP(DP$6,'Daily Absent'!$O$6:$AX$6,'Daily Absent'!$O67:$AX67)</f>
        <v>1</v>
      </c>
      <c r="DQ67" s="104">
        <f>VALUE('Time Sheet KN'!DR67-'Time Sheet KN'!DQ67)*24</f>
        <v>5</v>
      </c>
      <c r="DR67" s="104">
        <f>VALUE('Time Sheet KN'!DT67-'Time Sheet KN'!DS67)*24</f>
        <v>5.0000000000000009</v>
      </c>
      <c r="DS67" s="104">
        <f>VALUE('Time Sheet KN'!DV67-'Time Sheet KN'!DU67)*24</f>
        <v>0</v>
      </c>
      <c r="DT67" s="105">
        <f t="shared" si="132"/>
        <v>10</v>
      </c>
      <c r="DU67" s="5">
        <f t="shared" si="133"/>
        <v>0</v>
      </c>
      <c r="DV67" s="5"/>
      <c r="DW67" s="5">
        <f>LOOKUP(DW$6,'Daily Absent'!$O$6:$AX$6,'Daily Absent'!$O67:$AX67)</f>
        <v>1</v>
      </c>
      <c r="DX67" s="104">
        <f>VALUE('Time Sheet KN'!DY67-'Time Sheet KN'!DX67)*24</f>
        <v>5</v>
      </c>
      <c r="DY67" s="104">
        <f>VALUE('Time Sheet KN'!EA67-'Time Sheet KN'!DZ67)*24</f>
        <v>5.0000000000000009</v>
      </c>
      <c r="DZ67" s="104">
        <f>VALUE('Time Sheet KN'!EC67-'Time Sheet KN'!EB67)*24</f>
        <v>0</v>
      </c>
      <c r="EA67" s="105">
        <f t="shared" si="134"/>
        <v>10</v>
      </c>
      <c r="EB67" s="5">
        <f t="shared" si="135"/>
        <v>0</v>
      </c>
      <c r="EC67" s="5"/>
      <c r="ED67" s="5">
        <f>LOOKUP(ED$6,'Daily Absent'!$O$6:$AX$6,'Daily Absent'!$O67:$AX67)</f>
        <v>1</v>
      </c>
      <c r="EE67" s="104">
        <f>VALUE('Time Sheet KN'!EF67-'Time Sheet KN'!EE67)*24</f>
        <v>5</v>
      </c>
      <c r="EF67" s="104">
        <f>VALUE('Time Sheet KN'!EH67-'Time Sheet KN'!EG67)*24</f>
        <v>5.0000000000000009</v>
      </c>
      <c r="EG67" s="104">
        <f>VALUE('Time Sheet KN'!EJ67-'Time Sheet KN'!EI67)*24</f>
        <v>3</v>
      </c>
      <c r="EH67" s="105">
        <f t="shared" si="136"/>
        <v>10</v>
      </c>
      <c r="EI67" s="5">
        <f t="shared" si="137"/>
        <v>3</v>
      </c>
      <c r="EJ67" s="5"/>
      <c r="EK67" s="5">
        <f>LOOKUP(EK$6,'Daily Absent'!$O$6:$AX$6,'Daily Absent'!$O67:$AX67)</f>
        <v>1</v>
      </c>
      <c r="EL67" s="104">
        <f>VALUE('Time Sheet KN'!EM67-'Time Sheet KN'!EL67)*24</f>
        <v>5</v>
      </c>
      <c r="EM67" s="104">
        <f>VALUE('Time Sheet KN'!EO67-'Time Sheet KN'!EN67)*24</f>
        <v>5.0000000000000009</v>
      </c>
      <c r="EN67" s="104">
        <f>VALUE('Time Sheet KN'!EQ67-'Time Sheet KN'!EP67)*24</f>
        <v>0</v>
      </c>
      <c r="EO67" s="105">
        <f t="shared" si="138"/>
        <v>9</v>
      </c>
      <c r="EP67" s="5">
        <f t="shared" si="139"/>
        <v>1</v>
      </c>
      <c r="EQ67" s="5"/>
      <c r="ER67" s="5">
        <f>LOOKUP(ER$6,'Daily Absent'!$O$6:$AX$6,'Daily Absent'!$O67:$AX67)</f>
        <v>0</v>
      </c>
      <c r="ES67" s="104">
        <f>VALUE('Time Sheet KN'!ET67-'Time Sheet KN'!ES67)*24</f>
        <v>0</v>
      </c>
      <c r="ET67" s="104">
        <f>VALUE('Time Sheet KN'!EV67-'Time Sheet KN'!EU67)*24</f>
        <v>0</v>
      </c>
      <c r="EU67" s="104">
        <f>VALUE('Time Sheet KN'!EX67-'Time Sheet KN'!EW67)*24</f>
        <v>0</v>
      </c>
      <c r="EV67" s="105">
        <f t="shared" si="140"/>
        <v>0</v>
      </c>
      <c r="EW67" s="5">
        <f t="shared" si="141"/>
        <v>0</v>
      </c>
      <c r="EX67" s="5"/>
      <c r="EY67" s="5">
        <f>LOOKUP(EY$6,'Daily Absent'!$O$6:$AX$6,'Daily Absent'!$O67:$AX67)</f>
        <v>1</v>
      </c>
      <c r="EZ67" s="104">
        <f>VALUE('Time Sheet KN'!FA67-'Time Sheet KN'!EZ67)*24</f>
        <v>5</v>
      </c>
      <c r="FA67" s="104">
        <f>VALUE('Time Sheet KN'!FC67-'Time Sheet KN'!FB67)*24</f>
        <v>5.0000000000000009</v>
      </c>
      <c r="FB67" s="104">
        <f>VALUE('Time Sheet KN'!FE67-'Time Sheet KN'!FD67)*24</f>
        <v>3</v>
      </c>
      <c r="FC67" s="105">
        <f t="shared" si="142"/>
        <v>10</v>
      </c>
      <c r="FD67" s="5">
        <f t="shared" si="143"/>
        <v>3</v>
      </c>
      <c r="FE67" s="5"/>
      <c r="FF67" s="5">
        <f>LOOKUP(FF$6,'Daily Absent'!$O$6:$AX$6,'Daily Absent'!$O67:$AX67)</f>
        <v>1</v>
      </c>
      <c r="FG67" s="104">
        <f>VALUE('Time Sheet KN'!FH67-'Time Sheet KN'!FG67)*24</f>
        <v>0</v>
      </c>
      <c r="FH67" s="104">
        <f>VALUE('Time Sheet KN'!FJ67-'Time Sheet KN'!FI67)*24</f>
        <v>0</v>
      </c>
      <c r="FI67" s="104">
        <f>VALUE('Time Sheet KN'!FL67-'Time Sheet KN'!FK67)*24</f>
        <v>0</v>
      </c>
      <c r="FJ67" s="105">
        <f t="shared" si="144"/>
        <v>0</v>
      </c>
      <c r="FK67" s="5">
        <f t="shared" si="145"/>
        <v>0</v>
      </c>
      <c r="FL67" s="5"/>
      <c r="FM67" s="5">
        <f>LOOKUP(FM$6,'Daily Absent'!$O$6:$AX$6,'Daily Absent'!$O67:$AX67)</f>
        <v>0</v>
      </c>
      <c r="FN67" s="104">
        <f>VALUE('Time Sheet KN'!FO67-'Time Sheet KN'!FN67)*24</f>
        <v>0</v>
      </c>
      <c r="FO67" s="104">
        <f>VALUE('Time Sheet KN'!FQ67-'Time Sheet KN'!FP67)*24</f>
        <v>0</v>
      </c>
      <c r="FP67" s="104">
        <f>VALUE('Time Sheet KN'!FS67-'Time Sheet KN'!FR67)*24</f>
        <v>0</v>
      </c>
      <c r="FQ67" s="105">
        <f t="shared" si="146"/>
        <v>0</v>
      </c>
      <c r="FR67" s="5">
        <f t="shared" si="147"/>
        <v>0</v>
      </c>
      <c r="FS67" s="5"/>
      <c r="FT67" s="5">
        <f>LOOKUP(FT$6,'Daily Absent'!$O$6:$AX$6,'Daily Absent'!$O67:$AX67)</f>
        <v>0</v>
      </c>
      <c r="FU67" s="104">
        <f>VALUE('Time Sheet KN'!FV67-'Time Sheet KN'!FU67)*24</f>
        <v>0</v>
      </c>
      <c r="FV67" s="104">
        <f>VALUE('Time Sheet KN'!FX67-'Time Sheet KN'!FW67)*24</f>
        <v>0</v>
      </c>
      <c r="FW67" s="104">
        <f>VALUE('Time Sheet KN'!FZ67-'Time Sheet KN'!FY67)*24</f>
        <v>0</v>
      </c>
      <c r="FX67" s="105">
        <f t="shared" si="148"/>
        <v>0</v>
      </c>
      <c r="FY67" s="5">
        <f t="shared" si="149"/>
        <v>0</v>
      </c>
      <c r="FZ67" s="5"/>
      <c r="GA67" s="5">
        <f>LOOKUP(GA$6,'Daily Absent'!$O$6:$AX$6,'Daily Absent'!$O67:$AX67)</f>
        <v>0</v>
      </c>
      <c r="GB67" s="104">
        <f>VALUE('Time Sheet KN'!GC67-'Time Sheet KN'!GB67)*24</f>
        <v>0</v>
      </c>
      <c r="GC67" s="104">
        <f>VALUE('Time Sheet KN'!GE67-'Time Sheet KN'!GD67)*24</f>
        <v>0</v>
      </c>
      <c r="GD67" s="104">
        <f>VALUE('Time Sheet KN'!GG67-'Time Sheet KN'!GF67)*24</f>
        <v>0</v>
      </c>
      <c r="GE67" s="105">
        <f t="shared" si="150"/>
        <v>0</v>
      </c>
      <c r="GF67" s="5">
        <f t="shared" si="151"/>
        <v>0</v>
      </c>
      <c r="GG67" s="5"/>
      <c r="GH67" s="5">
        <f>LOOKUP(GH$6,'Daily Absent'!$O$6:$AX$6,'Daily Absent'!$O67:$AX67)</f>
        <v>0</v>
      </c>
      <c r="GI67" s="104">
        <f>VALUE('Time Sheet KN'!GJ67-'Time Sheet KN'!GI67)*24</f>
        <v>0</v>
      </c>
      <c r="GJ67" s="104">
        <f>VALUE('Time Sheet KN'!GL67-'Time Sheet KN'!GK67)*24</f>
        <v>0</v>
      </c>
      <c r="GK67" s="104">
        <f>VALUE('Time Sheet KN'!GN67-'Time Sheet KN'!GM67)*24</f>
        <v>0</v>
      </c>
      <c r="GL67" s="105">
        <f t="shared" si="152"/>
        <v>0</v>
      </c>
      <c r="GM67" s="5">
        <f t="shared" si="153"/>
        <v>0</v>
      </c>
      <c r="GN67" s="5"/>
      <c r="GO67" s="5">
        <f>LOOKUP(GO$6,'Daily Absent'!$O$6:$AX$6,'Daily Absent'!$O67:$AX67)</f>
        <v>0</v>
      </c>
      <c r="GP67" s="104">
        <f>VALUE('Time Sheet KN'!GQ67-'Time Sheet KN'!GP67)*24</f>
        <v>0</v>
      </c>
      <c r="GQ67" s="104">
        <f>VALUE('Time Sheet KN'!GS67-'Time Sheet KN'!GR67)*24</f>
        <v>0</v>
      </c>
      <c r="GR67" s="104">
        <f>VALUE('Time Sheet KN'!GU67-'Time Sheet KN'!GT67)*24</f>
        <v>0</v>
      </c>
      <c r="GS67" s="105">
        <f t="shared" si="154"/>
        <v>0</v>
      </c>
      <c r="GT67" s="5">
        <f t="shared" si="155"/>
        <v>0</v>
      </c>
      <c r="GU67" s="5"/>
      <c r="GV67" s="5">
        <f>LOOKUP(GV$6,'Daily Absent'!$O$6:$AX$6,'Daily Absent'!$O67:$AX67)</f>
        <v>0</v>
      </c>
      <c r="GW67" s="104">
        <f>VALUE('Time Sheet KN'!GX67-'Time Sheet KN'!GW67)*24</f>
        <v>0</v>
      </c>
      <c r="GX67" s="104">
        <f>VALUE('Time Sheet KN'!GZ67-'Time Sheet KN'!GY67)*24</f>
        <v>0</v>
      </c>
      <c r="GY67" s="104">
        <f>VALUE('Time Sheet KN'!HB67-'Time Sheet KN'!HA67)*24</f>
        <v>0</v>
      </c>
      <c r="GZ67" s="105">
        <f t="shared" si="156"/>
        <v>0</v>
      </c>
      <c r="HA67" s="5">
        <f t="shared" si="157"/>
        <v>0</v>
      </c>
      <c r="HB67" s="5"/>
      <c r="HC67" s="5">
        <f>LOOKUP(HC$6,'Daily Absent'!$O$6:$AX$6,'Daily Absent'!$O67:$AX67)</f>
        <v>0</v>
      </c>
      <c r="HD67" s="104">
        <f>VALUE('Time Sheet KN'!HE67-'Time Sheet KN'!HD67)*24</f>
        <v>0</v>
      </c>
      <c r="HE67" s="104">
        <f>VALUE('Time Sheet KN'!HG67-'Time Sheet KN'!HF67)*24</f>
        <v>0</v>
      </c>
      <c r="HF67" s="104">
        <f>VALUE('Time Sheet KN'!HI67-'Time Sheet KN'!HH67)*24</f>
        <v>0</v>
      </c>
      <c r="HG67" s="105">
        <f t="shared" si="158"/>
        <v>0</v>
      </c>
      <c r="HH67" s="5">
        <f t="shared" si="159"/>
        <v>0</v>
      </c>
      <c r="HI67" s="5"/>
      <c r="HJ67" s="5">
        <f>LOOKUP(HJ$6,'Daily Absent'!$O$6:$AX$6,'Daily Absent'!$O67:$AX67)</f>
        <v>0</v>
      </c>
      <c r="HK67" s="104">
        <f>VALUE('Time Sheet KN'!HL67-'Time Sheet KN'!HK67)*24</f>
        <v>0</v>
      </c>
      <c r="HL67" s="104">
        <f>VALUE('Time Sheet KN'!HN67-'Time Sheet KN'!HM67)*24</f>
        <v>0</v>
      </c>
      <c r="HM67" s="104">
        <f>VALUE('Time Sheet KN'!HP67-'Time Sheet KN'!HO67)*24</f>
        <v>0</v>
      </c>
      <c r="HN67" s="105">
        <f t="shared" si="160"/>
        <v>0</v>
      </c>
      <c r="HO67" s="5">
        <f t="shared" si="161"/>
        <v>0</v>
      </c>
      <c r="HP67" s="5"/>
      <c r="HQ67" s="5">
        <f>LOOKUP(HQ$6,'Daily Absent'!$O$6:$AX$6,'Daily Absent'!$O67:$AX67)</f>
        <v>0</v>
      </c>
      <c r="HR67" s="104">
        <f>VALUE('Time Sheet KN'!HS67-'Time Sheet KN'!HR67)*24</f>
        <v>0</v>
      </c>
      <c r="HS67" s="104">
        <f>VALUE('Time Sheet KN'!HU67-'Time Sheet KN'!HT67)*24</f>
        <v>0</v>
      </c>
      <c r="HT67" s="104">
        <f>VALUE('Time Sheet KN'!HW67-'Time Sheet KN'!HV67)*24</f>
        <v>0</v>
      </c>
      <c r="HU67" s="105">
        <f t="shared" si="162"/>
        <v>0</v>
      </c>
      <c r="HV67" s="5">
        <f t="shared" si="163"/>
        <v>0</v>
      </c>
      <c r="HW67" s="5"/>
      <c r="HX67" s="5">
        <f>LOOKUP(HX$6,'Daily Absent'!$O$6:$AX$6,'Daily Absent'!$O67:$AX67)</f>
        <v>0</v>
      </c>
      <c r="HY67" s="104">
        <f>VALUE('Time Sheet KN'!HZ67-'Time Sheet KN'!HY67)*24</f>
        <v>0</v>
      </c>
      <c r="HZ67" s="104">
        <f>VALUE('Time Sheet KN'!IB67-'Time Sheet KN'!IA67)*24</f>
        <v>0</v>
      </c>
      <c r="IA67" s="104">
        <f>VALUE('Time Sheet KN'!ID67-'Time Sheet KN'!IC67)*24</f>
        <v>0</v>
      </c>
      <c r="IB67" s="105">
        <f t="shared" si="164"/>
        <v>0</v>
      </c>
      <c r="IC67" s="5">
        <f t="shared" si="165"/>
        <v>0</v>
      </c>
      <c r="ID67" s="5"/>
      <c r="IE67" s="5">
        <f>LOOKUP(IE$6,'Daily Absent'!$O$6:$AX$6,'Daily Absent'!$O67:$AX67)</f>
        <v>0</v>
      </c>
      <c r="IF67" s="104">
        <f>VALUE('Time Sheet KN'!IG67-'Time Sheet KN'!IF67)*24</f>
        <v>0</v>
      </c>
      <c r="IG67" s="104">
        <f>VALUE('Time Sheet KN'!II67-'Time Sheet KN'!IH67)*24</f>
        <v>0</v>
      </c>
      <c r="IH67" s="104">
        <f>VALUE('Time Sheet KN'!IK67-'Time Sheet KN'!IJ67)*24</f>
        <v>0</v>
      </c>
      <c r="II67" s="105">
        <f t="shared" si="166"/>
        <v>0</v>
      </c>
      <c r="IJ67" s="5">
        <f t="shared" si="167"/>
        <v>0</v>
      </c>
      <c r="IK67" s="5"/>
      <c r="IL67" s="5">
        <f>LOOKUP(IL$6,'Daily Absent'!$O$6:$AX$6,'Daily Absent'!$O67:$AX67)</f>
        <v>0</v>
      </c>
      <c r="IM67" s="104">
        <f>VALUE('Time Sheet KN'!IN67-'Time Sheet KN'!IM67)*24</f>
        <v>0</v>
      </c>
      <c r="IN67" s="104">
        <f>VALUE('Time Sheet KN'!IP67-'Time Sheet KN'!IO67)*24</f>
        <v>0</v>
      </c>
      <c r="IO67" s="104">
        <f>VALUE('Time Sheet KN'!IR67-'Time Sheet KN'!IQ67)*24</f>
        <v>0</v>
      </c>
      <c r="IP67" s="105">
        <f t="shared" si="168"/>
        <v>0</v>
      </c>
      <c r="IQ67" s="5">
        <f t="shared" si="169"/>
        <v>0</v>
      </c>
      <c r="IR67" s="5"/>
      <c r="IS67" s="5">
        <f>LOOKUP(IS$6,'Daily Absent'!$O$6:$AX$6,'Daily Absent'!$O67:$AX67)</f>
        <v>0</v>
      </c>
      <c r="IT67" s="104">
        <f>VALUE('Time Sheet KN'!IU67-'Time Sheet KN'!IT67)*24</f>
        <v>0</v>
      </c>
      <c r="IU67" s="104">
        <f>VALUE('Time Sheet KN'!IW67-'Time Sheet KN'!IV67)*24</f>
        <v>0</v>
      </c>
      <c r="IV67" s="104">
        <f>VALUE('Time Sheet KN'!IY67-'Time Sheet KN'!IX67)*24</f>
        <v>0</v>
      </c>
      <c r="IW67" s="105">
        <f t="shared" si="170"/>
        <v>0</v>
      </c>
      <c r="IX67" s="5">
        <f t="shared" si="171"/>
        <v>0</v>
      </c>
      <c r="IY67" s="5"/>
      <c r="IZ67" s="5">
        <f>LOOKUP(IZ$6,'Daily Absent'!$O$6:$AX$6,'Daily Absent'!$O67:$AX67)</f>
        <v>0</v>
      </c>
      <c r="JA67" s="104">
        <f>VALUE('Time Sheet KN'!JB67-'Time Sheet KN'!JA67)*24</f>
        <v>0</v>
      </c>
      <c r="JB67" s="104">
        <f>VALUE('Time Sheet KN'!JD67-'Time Sheet KN'!JC67)*24</f>
        <v>0</v>
      </c>
      <c r="JC67" s="104">
        <f>VALUE('Time Sheet KN'!JF67-'Time Sheet KN'!JE67)*24</f>
        <v>0</v>
      </c>
      <c r="JD67" s="105">
        <f t="shared" si="172"/>
        <v>0</v>
      </c>
      <c r="JE67" s="5">
        <f t="shared" si="173"/>
        <v>0</v>
      </c>
      <c r="JF67" s="5"/>
    </row>
    <row r="68" spans="1:266" ht="20" customHeight="1">
      <c r="A68" s="54">
        <f>IF('Master MP Status'!A68&gt;0,'Master MP Status'!A68,"")</f>
        <v>60</v>
      </c>
      <c r="B68" s="5" t="str">
        <f>IF(ISTEXT('Master MP Status'!B68),'Master MP Status'!B68,"")</f>
        <v>DIRECT</v>
      </c>
      <c r="C68" s="153" t="str">
        <f>IF(OR(ISTEXT('Master MP Status'!C68),'Master MP Status'!C68&gt;0),'Master MP Status'!C68,"")</f>
        <v>B240089</v>
      </c>
      <c r="D68" s="154" t="str">
        <f>IF(OR(ISTEXT('Master MP Status'!D68),'Master MP Status'!D68&gt;0),'Master MP Status'!D68,"")</f>
        <v>B250089</v>
      </c>
      <c r="E68" s="5" t="str">
        <f>IF(ISTEXT('Master MP Status'!E68),'Master MP Status'!E68,"")</f>
        <v>NANDA SAPUTRA</v>
      </c>
      <c r="F68" s="5" t="str">
        <f>IF(ISTEXT('Master MP Status'!F68),'Master MP Status'!F68,"")</f>
        <v/>
      </c>
      <c r="G68" s="5" t="str">
        <f>IF(ISTEXT('Master MP Status'!G68),'Master MP Status'!G68,"")</f>
        <v>Cilegon</v>
      </c>
      <c r="H68" s="5" t="str">
        <f>IF(ISTEXT('Master MP Status'!H68),'Master MP Status'!H68,"")</f>
        <v>MURSID</v>
      </c>
      <c r="I68" s="5" t="str">
        <f>IF(ISTEXT('Master MP Status'!I68),'Master MP Status'!I68,"")</f>
        <v>Fitter 2</v>
      </c>
      <c r="J68" s="5" t="str">
        <f>IF(ISTEXT('Master MP Status'!J68),'Master MP Status'!J68,"")</f>
        <v>Fitter 2</v>
      </c>
      <c r="K68" s="9">
        <f>IF(OR('Master MP Status'!K68=0,'Master MP Status'!K68=""),"",'Master MP Status'!K68)</f>
        <v>45768</v>
      </c>
      <c r="L68" s="9">
        <f>IF(OR('Master MP Status'!L68=0,'Master MP Status'!L68=""),"",'Master MP Status'!L68)</f>
        <v>45768</v>
      </c>
      <c r="M68" s="9" t="str">
        <f>IF(OR('Master MP Status'!M68=0,'Master MP Status'!M68=""),"",'Master MP Status'!M68)</f>
        <v/>
      </c>
      <c r="N68" s="5" t="str">
        <f>IF(ISTEXT('Master MP Status'!N68),'Master MP Status'!N68,"")</f>
        <v/>
      </c>
      <c r="O68" s="5">
        <f>LOOKUP(O$6,'Daily Absent'!$O$6:$AX$6,'Daily Absent'!$O68:$AX68)</f>
        <v>1</v>
      </c>
      <c r="P68" s="104">
        <f>VALUE('Time Sheet KN'!Q68-'Time Sheet KN'!P68)*24</f>
        <v>5</v>
      </c>
      <c r="Q68" s="104">
        <f>VALUE('Time Sheet KN'!S68-'Time Sheet KN'!R68)*24</f>
        <v>5.0000000000000009</v>
      </c>
      <c r="R68" s="104">
        <f>VALUE('Time Sheet KN'!U68-'Time Sheet KN'!T68)*24</f>
        <v>0</v>
      </c>
      <c r="S68" s="105">
        <f t="shared" si="102"/>
        <v>10</v>
      </c>
      <c r="T68" s="5">
        <f t="shared" si="103"/>
        <v>0</v>
      </c>
      <c r="U68" s="5"/>
      <c r="V68" s="5">
        <f>LOOKUP(V$6,'Daily Absent'!$O$6:$AX$6,'Daily Absent'!$O68:$AX68)</f>
        <v>1</v>
      </c>
      <c r="W68" s="104">
        <f>VALUE('Time Sheet KN'!X68-'Time Sheet KN'!W68)*24</f>
        <v>5</v>
      </c>
      <c r="X68" s="104">
        <f>VALUE('Time Sheet KN'!Z68-'Time Sheet KN'!Y68)*24</f>
        <v>5.0000000000000009</v>
      </c>
      <c r="Y68" s="104">
        <f>VALUE('Time Sheet KN'!AB68-'Time Sheet KN'!AA68)*24</f>
        <v>0</v>
      </c>
      <c r="Z68" s="105">
        <f t="shared" si="104"/>
        <v>10</v>
      </c>
      <c r="AA68" s="5">
        <f t="shared" si="105"/>
        <v>0</v>
      </c>
      <c r="AB68" s="5"/>
      <c r="AC68" s="5">
        <f>LOOKUP(AC$6,'Daily Absent'!$O$6:$AX$6,'Daily Absent'!$O68:$AX68)</f>
        <v>1</v>
      </c>
      <c r="AD68" s="104">
        <f>VALUE('Time Sheet KN'!AE68-'Time Sheet KN'!AD68)*24</f>
        <v>5</v>
      </c>
      <c r="AE68" s="104">
        <f>VALUE('Time Sheet KN'!AG68-'Time Sheet KN'!AF68)*24</f>
        <v>5.0000000000000009</v>
      </c>
      <c r="AF68" s="104">
        <f>VALUE('Time Sheet KN'!AI68-'Time Sheet KN'!AH68)*24</f>
        <v>0</v>
      </c>
      <c r="AG68" s="105">
        <f t="shared" si="106"/>
        <v>10</v>
      </c>
      <c r="AH68" s="5">
        <f t="shared" si="107"/>
        <v>0</v>
      </c>
      <c r="AI68" s="5"/>
      <c r="AJ68" s="5">
        <f>LOOKUP(AJ$6,'Daily Absent'!$O$6:$AX$6,'Daily Absent'!$O68:$AX68)</f>
        <v>1</v>
      </c>
      <c r="AK68" s="104">
        <f>VALUE('Time Sheet KN'!AL68-'Time Sheet KN'!AK68)*24</f>
        <v>5</v>
      </c>
      <c r="AL68" s="104">
        <f>VALUE('Time Sheet KN'!AN68-'Time Sheet KN'!AM68)*24</f>
        <v>5.0000000000000009</v>
      </c>
      <c r="AM68" s="104">
        <f>VALUE('Time Sheet KN'!AP68-'Time Sheet KN'!AO68)*24</f>
        <v>0</v>
      </c>
      <c r="AN68" s="105">
        <f t="shared" si="108"/>
        <v>10</v>
      </c>
      <c r="AO68" s="5">
        <f t="shared" si="109"/>
        <v>0</v>
      </c>
      <c r="AP68" s="5"/>
      <c r="AQ68" s="5">
        <f>LOOKUP(AQ$6,'Daily Absent'!$O$6:$AX$6,'Daily Absent'!$O68:$AX68)</f>
        <v>1</v>
      </c>
      <c r="AR68" s="104">
        <f>VALUE('Time Sheet KN'!AS68-'Time Sheet KN'!AR68)*24</f>
        <v>5</v>
      </c>
      <c r="AS68" s="104">
        <f>VALUE('Time Sheet KN'!AU68-'Time Sheet KN'!AT68)*24</f>
        <v>4.0000000000000018</v>
      </c>
      <c r="AT68" s="104">
        <f>VALUE('Time Sheet KN'!AW68-'Time Sheet KN'!AV68)*24</f>
        <v>0</v>
      </c>
      <c r="AU68" s="105">
        <f t="shared" si="110"/>
        <v>9</v>
      </c>
      <c r="AV68" s="5">
        <f t="shared" si="111"/>
        <v>1.7763568394002505E-15</v>
      </c>
      <c r="AW68" s="5"/>
      <c r="AX68" s="5">
        <f>LOOKUP(AX$6,'Daily Absent'!$O$6:$AX$6,'Daily Absent'!$O68:$AX68)</f>
        <v>1</v>
      </c>
      <c r="AY68" s="104">
        <f>VALUE('Time Sheet KN'!AZ68-'Time Sheet KN'!AY68)*24</f>
        <v>4</v>
      </c>
      <c r="AZ68" s="104">
        <f>VALUE('Time Sheet KN'!BB68-'Time Sheet KN'!BA68)*24</f>
        <v>3</v>
      </c>
      <c r="BA68" s="104">
        <f>VALUE('Time Sheet KN'!BD68-'Time Sheet KN'!BC68)*24</f>
        <v>0</v>
      </c>
      <c r="BB68" s="105">
        <f t="shared" si="112"/>
        <v>0</v>
      </c>
      <c r="BC68" s="5">
        <f t="shared" si="113"/>
        <v>7</v>
      </c>
      <c r="BD68" s="5"/>
      <c r="BE68" s="5">
        <f>LOOKUP(BE$6,'Daily Absent'!$O$6:$AX$6,'Daily Absent'!$O68:$AX68)</f>
        <v>1</v>
      </c>
      <c r="BF68" s="104">
        <f>VALUE('Time Sheet KN'!BG68-'Time Sheet KN'!BF68)*24</f>
        <v>5</v>
      </c>
      <c r="BG68" s="104">
        <f>VALUE('Time Sheet KN'!BI68-'Time Sheet KN'!BH68)*24</f>
        <v>5.0000000000000009</v>
      </c>
      <c r="BH68" s="104">
        <f>VALUE('Time Sheet KN'!BK68-'Time Sheet KN'!BJ68)*24</f>
        <v>0</v>
      </c>
      <c r="BI68" s="105">
        <f t="shared" si="114"/>
        <v>10</v>
      </c>
      <c r="BJ68" s="5">
        <f t="shared" si="115"/>
        <v>0</v>
      </c>
      <c r="BK68" s="5"/>
      <c r="BL68" s="5">
        <f>LOOKUP(BL$6,'Daily Absent'!$O$6:$AX$6,'Daily Absent'!$O68:$AX68)</f>
        <v>1</v>
      </c>
      <c r="BM68" s="104">
        <f>VALUE('Time Sheet KN'!BN68-'Time Sheet KN'!BM68)*24</f>
        <v>5</v>
      </c>
      <c r="BN68" s="104">
        <f>VALUE('Time Sheet KN'!BP68-'Time Sheet KN'!BO68)*24</f>
        <v>5.0000000000000009</v>
      </c>
      <c r="BO68" s="104">
        <f>VALUE('Time Sheet KN'!BR68-'Time Sheet KN'!BQ68)*24</f>
        <v>0</v>
      </c>
      <c r="BP68" s="105">
        <f t="shared" si="116"/>
        <v>10</v>
      </c>
      <c r="BQ68" s="5">
        <f t="shared" si="117"/>
        <v>0</v>
      </c>
      <c r="BR68" s="5"/>
      <c r="BS68" s="5">
        <f>LOOKUP(BS$6,'Daily Absent'!$O$6:$AX$6,'Daily Absent'!$O68:$AX68)</f>
        <v>1</v>
      </c>
      <c r="BT68" s="104">
        <f>VALUE('Time Sheet KN'!BU68-'Time Sheet KN'!BT68)*24</f>
        <v>5</v>
      </c>
      <c r="BU68" s="104">
        <f>VALUE('Time Sheet KN'!BW68-'Time Sheet KN'!BV68)*24</f>
        <v>5.0000000000000009</v>
      </c>
      <c r="BV68" s="104">
        <f>VALUE('Time Sheet KN'!BY68-'Time Sheet KN'!BX68)*24</f>
        <v>0</v>
      </c>
      <c r="BW68" s="105">
        <f t="shared" si="118"/>
        <v>10</v>
      </c>
      <c r="BX68" s="5">
        <f t="shared" si="119"/>
        <v>0</v>
      </c>
      <c r="BY68" s="5"/>
      <c r="BZ68" s="5">
        <f>LOOKUP(BZ$6,'Daily Absent'!$O$6:$AX$6,'Daily Absent'!$O68:$AX68)</f>
        <v>1</v>
      </c>
      <c r="CA68" s="104">
        <f>VALUE('Time Sheet KN'!CB68-'Time Sheet KN'!CA68)*24</f>
        <v>5</v>
      </c>
      <c r="CB68" s="104">
        <f>VALUE('Time Sheet KN'!CD68-'Time Sheet KN'!CC68)*24</f>
        <v>5.0000000000000009</v>
      </c>
      <c r="CC68" s="104">
        <f>VALUE('Time Sheet KN'!CF68-'Time Sheet KN'!CE68)*24</f>
        <v>0</v>
      </c>
      <c r="CD68" s="105">
        <f t="shared" si="120"/>
        <v>10</v>
      </c>
      <c r="CE68" s="5">
        <f t="shared" si="121"/>
        <v>0</v>
      </c>
      <c r="CF68" s="5"/>
      <c r="CG68" s="5">
        <f>LOOKUP(CG$6,'Daily Absent'!$O$6:$AX$6,'Daily Absent'!$O68:$AX68)</f>
        <v>1</v>
      </c>
      <c r="CH68" s="104">
        <f>VALUE('Time Sheet KN'!CI68-'Time Sheet KN'!CH68)*24</f>
        <v>5</v>
      </c>
      <c r="CI68" s="104">
        <f>VALUE('Time Sheet KN'!CK68-'Time Sheet KN'!CJ68)*24</f>
        <v>5.0000000000000009</v>
      </c>
      <c r="CJ68" s="104">
        <f>VALUE('Time Sheet KN'!CM68-'Time Sheet KN'!CL68)*24</f>
        <v>3</v>
      </c>
      <c r="CK68" s="105">
        <f t="shared" si="122"/>
        <v>10</v>
      </c>
      <c r="CL68" s="5">
        <f t="shared" si="123"/>
        <v>3</v>
      </c>
      <c r="CM68" s="5"/>
      <c r="CN68" s="5">
        <f>LOOKUP(CN$6,'Daily Absent'!$O$6:$AX$6,'Daily Absent'!$O68:$AX68)</f>
        <v>1</v>
      </c>
      <c r="CO68" s="104">
        <f>VALUE('Time Sheet KN'!CP68-'Time Sheet KN'!CO68)*24</f>
        <v>5</v>
      </c>
      <c r="CP68" s="104">
        <f>VALUE('Time Sheet KN'!CR68-'Time Sheet KN'!CQ68)*24</f>
        <v>4.0000000000000018</v>
      </c>
      <c r="CQ68" s="104">
        <f>VALUE('Time Sheet KN'!CT68-'Time Sheet KN'!CS68)*24</f>
        <v>0</v>
      </c>
      <c r="CR68" s="105">
        <f t="shared" si="124"/>
        <v>9</v>
      </c>
      <c r="CS68" s="5">
        <f t="shared" si="125"/>
        <v>1.7763568394002505E-15</v>
      </c>
      <c r="CT68" s="5"/>
      <c r="CU68" s="5">
        <f>LOOKUP(CU$6,'Daily Absent'!$O$6:$AX$6,'Daily Absent'!$O68:$AX68)</f>
        <v>0</v>
      </c>
      <c r="CV68" s="104">
        <f>VALUE('Time Sheet KN'!CW68-'Time Sheet KN'!CV68)*24</f>
        <v>0</v>
      </c>
      <c r="CW68" s="104">
        <f>VALUE('Time Sheet KN'!CY68-'Time Sheet KN'!CX68)*24</f>
        <v>0</v>
      </c>
      <c r="CX68" s="104">
        <f>VALUE('Time Sheet KN'!DA68-'Time Sheet KN'!CZ68)*24</f>
        <v>0</v>
      </c>
      <c r="CY68" s="105">
        <f t="shared" si="126"/>
        <v>0</v>
      </c>
      <c r="CZ68" s="5">
        <f t="shared" si="127"/>
        <v>0</v>
      </c>
      <c r="DA68" s="5"/>
      <c r="DB68" s="5">
        <f>LOOKUP(DB$6,'Daily Absent'!$O$6:$AX$6,'Daily Absent'!$O68:$AX68)</f>
        <v>1</v>
      </c>
      <c r="DC68" s="104">
        <f>VALUE('Time Sheet KN'!DD68-'Time Sheet KN'!DC68)*24</f>
        <v>5</v>
      </c>
      <c r="DD68" s="104">
        <f>VALUE('Time Sheet KN'!DF68-'Time Sheet KN'!DE68)*24</f>
        <v>5.0000000000000009</v>
      </c>
      <c r="DE68" s="104">
        <f>VALUE('Time Sheet KN'!DH68-'Time Sheet KN'!DG68)*24</f>
        <v>3</v>
      </c>
      <c r="DF68" s="105">
        <f t="shared" si="128"/>
        <v>10</v>
      </c>
      <c r="DG68" s="5">
        <f t="shared" si="129"/>
        <v>3</v>
      </c>
      <c r="DH68" s="5"/>
      <c r="DI68" s="5">
        <f>LOOKUP(DI$6,'Daily Absent'!$O$6:$AX$6,'Daily Absent'!$O68:$AX68)</f>
        <v>1</v>
      </c>
      <c r="DJ68" s="104">
        <f>VALUE('Time Sheet KN'!DK68-'Time Sheet KN'!DJ68)*24</f>
        <v>5</v>
      </c>
      <c r="DK68" s="104">
        <f>VALUE('Time Sheet KN'!DM68-'Time Sheet KN'!DL68)*24</f>
        <v>5.0000000000000009</v>
      </c>
      <c r="DL68" s="104">
        <f>VALUE('Time Sheet KN'!DO68-'Time Sheet KN'!DN68)*24</f>
        <v>0</v>
      </c>
      <c r="DM68" s="105">
        <f t="shared" si="130"/>
        <v>10</v>
      </c>
      <c r="DN68" s="5">
        <f t="shared" si="131"/>
        <v>0</v>
      </c>
      <c r="DO68" s="5"/>
      <c r="DP68" s="5">
        <f>LOOKUP(DP$6,'Daily Absent'!$O$6:$AX$6,'Daily Absent'!$O68:$AX68)</f>
        <v>1</v>
      </c>
      <c r="DQ68" s="104">
        <f>VALUE('Time Sheet KN'!DR68-'Time Sheet KN'!DQ68)*24</f>
        <v>5</v>
      </c>
      <c r="DR68" s="104">
        <f>VALUE('Time Sheet KN'!DT68-'Time Sheet KN'!DS68)*24</f>
        <v>5.0000000000000009</v>
      </c>
      <c r="DS68" s="104">
        <f>VALUE('Time Sheet KN'!DV68-'Time Sheet KN'!DU68)*24</f>
        <v>0</v>
      </c>
      <c r="DT68" s="105">
        <f t="shared" si="132"/>
        <v>10</v>
      </c>
      <c r="DU68" s="5">
        <f t="shared" si="133"/>
        <v>0</v>
      </c>
      <c r="DV68" s="5"/>
      <c r="DW68" s="5">
        <f>LOOKUP(DW$6,'Daily Absent'!$O$6:$AX$6,'Daily Absent'!$O68:$AX68)</f>
        <v>1</v>
      </c>
      <c r="DX68" s="104">
        <f>VALUE('Time Sheet KN'!DY68-'Time Sheet KN'!DX68)*24</f>
        <v>5</v>
      </c>
      <c r="DY68" s="104">
        <f>VALUE('Time Sheet KN'!EA68-'Time Sheet KN'!DZ68)*24</f>
        <v>5.0000000000000009</v>
      </c>
      <c r="DZ68" s="104">
        <f>VALUE('Time Sheet KN'!EC68-'Time Sheet KN'!EB68)*24</f>
        <v>0</v>
      </c>
      <c r="EA68" s="105">
        <f t="shared" si="134"/>
        <v>10</v>
      </c>
      <c r="EB68" s="5">
        <f t="shared" si="135"/>
        <v>0</v>
      </c>
      <c r="EC68" s="5"/>
      <c r="ED68" s="5">
        <f>LOOKUP(ED$6,'Daily Absent'!$O$6:$AX$6,'Daily Absent'!$O68:$AX68)</f>
        <v>1</v>
      </c>
      <c r="EE68" s="104">
        <f>VALUE('Time Sheet KN'!EF68-'Time Sheet KN'!EE68)*24</f>
        <v>5</v>
      </c>
      <c r="EF68" s="104">
        <f>VALUE('Time Sheet KN'!EH68-'Time Sheet KN'!EG68)*24</f>
        <v>5.0000000000000009</v>
      </c>
      <c r="EG68" s="104">
        <f>VALUE('Time Sheet KN'!EJ68-'Time Sheet KN'!EI68)*24</f>
        <v>3</v>
      </c>
      <c r="EH68" s="105">
        <f t="shared" si="136"/>
        <v>10</v>
      </c>
      <c r="EI68" s="5">
        <f t="shared" si="137"/>
        <v>3</v>
      </c>
      <c r="EJ68" s="5"/>
      <c r="EK68" s="5">
        <f>LOOKUP(EK$6,'Daily Absent'!$O$6:$AX$6,'Daily Absent'!$O68:$AX68)</f>
        <v>1</v>
      </c>
      <c r="EL68" s="104">
        <f>VALUE('Time Sheet KN'!EM68-'Time Sheet KN'!EL68)*24</f>
        <v>5</v>
      </c>
      <c r="EM68" s="104">
        <f>VALUE('Time Sheet KN'!EO68-'Time Sheet KN'!EN68)*24</f>
        <v>5.0000000000000009</v>
      </c>
      <c r="EN68" s="104">
        <f>VALUE('Time Sheet KN'!EQ68-'Time Sheet KN'!EP68)*24</f>
        <v>0</v>
      </c>
      <c r="EO68" s="105">
        <f t="shared" si="138"/>
        <v>9</v>
      </c>
      <c r="EP68" s="5">
        <f t="shared" si="139"/>
        <v>1</v>
      </c>
      <c r="EQ68" s="5"/>
      <c r="ER68" s="5">
        <f>LOOKUP(ER$6,'Daily Absent'!$O$6:$AX$6,'Daily Absent'!$O68:$AX68)</f>
        <v>0</v>
      </c>
      <c r="ES68" s="104">
        <f>VALUE('Time Sheet KN'!ET68-'Time Sheet KN'!ES68)*24</f>
        <v>0</v>
      </c>
      <c r="ET68" s="104">
        <f>VALUE('Time Sheet KN'!EV68-'Time Sheet KN'!EU68)*24</f>
        <v>0</v>
      </c>
      <c r="EU68" s="104">
        <f>VALUE('Time Sheet KN'!EX68-'Time Sheet KN'!EW68)*24</f>
        <v>0</v>
      </c>
      <c r="EV68" s="105">
        <f t="shared" si="140"/>
        <v>0</v>
      </c>
      <c r="EW68" s="5">
        <f t="shared" si="141"/>
        <v>0</v>
      </c>
      <c r="EX68" s="5"/>
      <c r="EY68" s="5">
        <f>LOOKUP(EY$6,'Daily Absent'!$O$6:$AX$6,'Daily Absent'!$O68:$AX68)</f>
        <v>1</v>
      </c>
      <c r="EZ68" s="104">
        <f>VALUE('Time Sheet KN'!FA68-'Time Sheet KN'!EZ68)*24</f>
        <v>5</v>
      </c>
      <c r="FA68" s="104">
        <f>VALUE('Time Sheet KN'!FC68-'Time Sheet KN'!FB68)*24</f>
        <v>5.0000000000000009</v>
      </c>
      <c r="FB68" s="104">
        <f>VALUE('Time Sheet KN'!FE68-'Time Sheet KN'!FD68)*24</f>
        <v>3</v>
      </c>
      <c r="FC68" s="105">
        <f t="shared" si="142"/>
        <v>10</v>
      </c>
      <c r="FD68" s="5">
        <f t="shared" si="143"/>
        <v>3</v>
      </c>
      <c r="FE68" s="5"/>
      <c r="FF68" s="5">
        <f>LOOKUP(FF$6,'Daily Absent'!$O$6:$AX$6,'Daily Absent'!$O68:$AX68)</f>
        <v>1</v>
      </c>
      <c r="FG68" s="104">
        <f>VALUE('Time Sheet KN'!FH68-'Time Sheet KN'!FG68)*24</f>
        <v>0</v>
      </c>
      <c r="FH68" s="104">
        <f>VALUE('Time Sheet KN'!FJ68-'Time Sheet KN'!FI68)*24</f>
        <v>0</v>
      </c>
      <c r="FI68" s="104">
        <f>VALUE('Time Sheet KN'!FL68-'Time Sheet KN'!FK68)*24</f>
        <v>0</v>
      </c>
      <c r="FJ68" s="105">
        <f t="shared" si="144"/>
        <v>0</v>
      </c>
      <c r="FK68" s="5">
        <f t="shared" si="145"/>
        <v>0</v>
      </c>
      <c r="FL68" s="5"/>
      <c r="FM68" s="5">
        <f>LOOKUP(FM$6,'Daily Absent'!$O$6:$AX$6,'Daily Absent'!$O68:$AX68)</f>
        <v>0</v>
      </c>
      <c r="FN68" s="104">
        <f>VALUE('Time Sheet KN'!FO68-'Time Sheet KN'!FN68)*24</f>
        <v>0</v>
      </c>
      <c r="FO68" s="104">
        <f>VALUE('Time Sheet KN'!FQ68-'Time Sheet KN'!FP68)*24</f>
        <v>0</v>
      </c>
      <c r="FP68" s="104">
        <f>VALUE('Time Sheet KN'!FS68-'Time Sheet KN'!FR68)*24</f>
        <v>0</v>
      </c>
      <c r="FQ68" s="105">
        <f t="shared" si="146"/>
        <v>0</v>
      </c>
      <c r="FR68" s="5">
        <f t="shared" si="147"/>
        <v>0</v>
      </c>
      <c r="FS68" s="5"/>
      <c r="FT68" s="5">
        <f>LOOKUP(FT$6,'Daily Absent'!$O$6:$AX$6,'Daily Absent'!$O68:$AX68)</f>
        <v>0</v>
      </c>
      <c r="FU68" s="104">
        <f>VALUE('Time Sheet KN'!FV68-'Time Sheet KN'!FU68)*24</f>
        <v>0</v>
      </c>
      <c r="FV68" s="104">
        <f>VALUE('Time Sheet KN'!FX68-'Time Sheet KN'!FW68)*24</f>
        <v>0</v>
      </c>
      <c r="FW68" s="104">
        <f>VALUE('Time Sheet KN'!FZ68-'Time Sheet KN'!FY68)*24</f>
        <v>0</v>
      </c>
      <c r="FX68" s="105">
        <f t="shared" si="148"/>
        <v>0</v>
      </c>
      <c r="FY68" s="5">
        <f t="shared" si="149"/>
        <v>0</v>
      </c>
      <c r="FZ68" s="5"/>
      <c r="GA68" s="5">
        <f>LOOKUP(GA$6,'Daily Absent'!$O$6:$AX$6,'Daily Absent'!$O68:$AX68)</f>
        <v>0</v>
      </c>
      <c r="GB68" s="104">
        <f>VALUE('Time Sheet KN'!GC68-'Time Sheet KN'!GB68)*24</f>
        <v>0</v>
      </c>
      <c r="GC68" s="104">
        <f>VALUE('Time Sheet KN'!GE68-'Time Sheet KN'!GD68)*24</f>
        <v>0</v>
      </c>
      <c r="GD68" s="104">
        <f>VALUE('Time Sheet KN'!GG68-'Time Sheet KN'!GF68)*24</f>
        <v>0</v>
      </c>
      <c r="GE68" s="105">
        <f t="shared" si="150"/>
        <v>0</v>
      </c>
      <c r="GF68" s="5">
        <f t="shared" si="151"/>
        <v>0</v>
      </c>
      <c r="GG68" s="5"/>
      <c r="GH68" s="5">
        <f>LOOKUP(GH$6,'Daily Absent'!$O$6:$AX$6,'Daily Absent'!$O68:$AX68)</f>
        <v>0</v>
      </c>
      <c r="GI68" s="104">
        <f>VALUE('Time Sheet KN'!GJ68-'Time Sheet KN'!GI68)*24</f>
        <v>0</v>
      </c>
      <c r="GJ68" s="104">
        <f>VALUE('Time Sheet KN'!GL68-'Time Sheet KN'!GK68)*24</f>
        <v>0</v>
      </c>
      <c r="GK68" s="104">
        <f>VALUE('Time Sheet KN'!GN68-'Time Sheet KN'!GM68)*24</f>
        <v>0</v>
      </c>
      <c r="GL68" s="105">
        <f t="shared" si="152"/>
        <v>0</v>
      </c>
      <c r="GM68" s="5">
        <f t="shared" si="153"/>
        <v>0</v>
      </c>
      <c r="GN68" s="5"/>
      <c r="GO68" s="5">
        <f>LOOKUP(GO$6,'Daily Absent'!$O$6:$AX$6,'Daily Absent'!$O68:$AX68)</f>
        <v>0</v>
      </c>
      <c r="GP68" s="104">
        <f>VALUE('Time Sheet KN'!GQ68-'Time Sheet KN'!GP68)*24</f>
        <v>0</v>
      </c>
      <c r="GQ68" s="104">
        <f>VALUE('Time Sheet KN'!GS68-'Time Sheet KN'!GR68)*24</f>
        <v>0</v>
      </c>
      <c r="GR68" s="104">
        <f>VALUE('Time Sheet KN'!GU68-'Time Sheet KN'!GT68)*24</f>
        <v>0</v>
      </c>
      <c r="GS68" s="105">
        <f t="shared" si="154"/>
        <v>0</v>
      </c>
      <c r="GT68" s="5">
        <f t="shared" si="155"/>
        <v>0</v>
      </c>
      <c r="GU68" s="5"/>
      <c r="GV68" s="5">
        <f>LOOKUP(GV$6,'Daily Absent'!$O$6:$AX$6,'Daily Absent'!$O68:$AX68)</f>
        <v>0</v>
      </c>
      <c r="GW68" s="104">
        <f>VALUE('Time Sheet KN'!GX68-'Time Sheet KN'!GW68)*24</f>
        <v>0</v>
      </c>
      <c r="GX68" s="104">
        <f>VALUE('Time Sheet KN'!GZ68-'Time Sheet KN'!GY68)*24</f>
        <v>0</v>
      </c>
      <c r="GY68" s="104">
        <f>VALUE('Time Sheet KN'!HB68-'Time Sheet KN'!HA68)*24</f>
        <v>0</v>
      </c>
      <c r="GZ68" s="105">
        <f t="shared" si="156"/>
        <v>0</v>
      </c>
      <c r="HA68" s="5">
        <f t="shared" si="157"/>
        <v>0</v>
      </c>
      <c r="HB68" s="5"/>
      <c r="HC68" s="5">
        <f>LOOKUP(HC$6,'Daily Absent'!$O$6:$AX$6,'Daily Absent'!$O68:$AX68)</f>
        <v>0</v>
      </c>
      <c r="HD68" s="104">
        <f>VALUE('Time Sheet KN'!HE68-'Time Sheet KN'!HD68)*24</f>
        <v>0</v>
      </c>
      <c r="HE68" s="104">
        <f>VALUE('Time Sheet KN'!HG68-'Time Sheet KN'!HF68)*24</f>
        <v>0</v>
      </c>
      <c r="HF68" s="104">
        <f>VALUE('Time Sheet KN'!HI68-'Time Sheet KN'!HH68)*24</f>
        <v>0</v>
      </c>
      <c r="HG68" s="105">
        <f t="shared" si="158"/>
        <v>0</v>
      </c>
      <c r="HH68" s="5">
        <f t="shared" si="159"/>
        <v>0</v>
      </c>
      <c r="HI68" s="5"/>
      <c r="HJ68" s="5">
        <f>LOOKUP(HJ$6,'Daily Absent'!$O$6:$AX$6,'Daily Absent'!$O68:$AX68)</f>
        <v>0</v>
      </c>
      <c r="HK68" s="104">
        <f>VALUE('Time Sheet KN'!HL68-'Time Sheet KN'!HK68)*24</f>
        <v>0</v>
      </c>
      <c r="HL68" s="104">
        <f>VALUE('Time Sheet KN'!HN68-'Time Sheet KN'!HM68)*24</f>
        <v>0</v>
      </c>
      <c r="HM68" s="104">
        <f>VALUE('Time Sheet KN'!HP68-'Time Sheet KN'!HO68)*24</f>
        <v>0</v>
      </c>
      <c r="HN68" s="105">
        <f t="shared" si="160"/>
        <v>0</v>
      </c>
      <c r="HO68" s="5">
        <f t="shared" si="161"/>
        <v>0</v>
      </c>
      <c r="HP68" s="5"/>
      <c r="HQ68" s="5">
        <f>LOOKUP(HQ$6,'Daily Absent'!$O$6:$AX$6,'Daily Absent'!$O68:$AX68)</f>
        <v>0</v>
      </c>
      <c r="HR68" s="104">
        <f>VALUE('Time Sheet KN'!HS68-'Time Sheet KN'!HR68)*24</f>
        <v>0</v>
      </c>
      <c r="HS68" s="104">
        <f>VALUE('Time Sheet KN'!HU68-'Time Sheet KN'!HT68)*24</f>
        <v>0</v>
      </c>
      <c r="HT68" s="104">
        <f>VALUE('Time Sheet KN'!HW68-'Time Sheet KN'!HV68)*24</f>
        <v>0</v>
      </c>
      <c r="HU68" s="105">
        <f t="shared" si="162"/>
        <v>0</v>
      </c>
      <c r="HV68" s="5">
        <f t="shared" si="163"/>
        <v>0</v>
      </c>
      <c r="HW68" s="5"/>
      <c r="HX68" s="5">
        <f>LOOKUP(HX$6,'Daily Absent'!$O$6:$AX$6,'Daily Absent'!$O68:$AX68)</f>
        <v>0</v>
      </c>
      <c r="HY68" s="104">
        <f>VALUE('Time Sheet KN'!HZ68-'Time Sheet KN'!HY68)*24</f>
        <v>0</v>
      </c>
      <c r="HZ68" s="104">
        <f>VALUE('Time Sheet KN'!IB68-'Time Sheet KN'!IA68)*24</f>
        <v>0</v>
      </c>
      <c r="IA68" s="104">
        <f>VALUE('Time Sheet KN'!ID68-'Time Sheet KN'!IC68)*24</f>
        <v>0</v>
      </c>
      <c r="IB68" s="105">
        <f t="shared" si="164"/>
        <v>0</v>
      </c>
      <c r="IC68" s="5">
        <f t="shared" si="165"/>
        <v>0</v>
      </c>
      <c r="ID68" s="5"/>
      <c r="IE68" s="5">
        <f>LOOKUP(IE$6,'Daily Absent'!$O$6:$AX$6,'Daily Absent'!$O68:$AX68)</f>
        <v>0</v>
      </c>
      <c r="IF68" s="104">
        <f>VALUE('Time Sheet KN'!IG68-'Time Sheet KN'!IF68)*24</f>
        <v>0</v>
      </c>
      <c r="IG68" s="104">
        <f>VALUE('Time Sheet KN'!II68-'Time Sheet KN'!IH68)*24</f>
        <v>0</v>
      </c>
      <c r="IH68" s="104">
        <f>VALUE('Time Sheet KN'!IK68-'Time Sheet KN'!IJ68)*24</f>
        <v>0</v>
      </c>
      <c r="II68" s="105">
        <f t="shared" si="166"/>
        <v>0</v>
      </c>
      <c r="IJ68" s="5">
        <f t="shared" si="167"/>
        <v>0</v>
      </c>
      <c r="IK68" s="5"/>
      <c r="IL68" s="5">
        <f>LOOKUP(IL$6,'Daily Absent'!$O$6:$AX$6,'Daily Absent'!$O68:$AX68)</f>
        <v>0</v>
      </c>
      <c r="IM68" s="104">
        <f>VALUE('Time Sheet KN'!IN68-'Time Sheet KN'!IM68)*24</f>
        <v>0</v>
      </c>
      <c r="IN68" s="104">
        <f>VALUE('Time Sheet KN'!IP68-'Time Sheet KN'!IO68)*24</f>
        <v>0</v>
      </c>
      <c r="IO68" s="104">
        <f>VALUE('Time Sheet KN'!IR68-'Time Sheet KN'!IQ68)*24</f>
        <v>0</v>
      </c>
      <c r="IP68" s="105">
        <f t="shared" si="168"/>
        <v>0</v>
      </c>
      <c r="IQ68" s="5">
        <f t="shared" si="169"/>
        <v>0</v>
      </c>
      <c r="IR68" s="5"/>
      <c r="IS68" s="5">
        <f>LOOKUP(IS$6,'Daily Absent'!$O$6:$AX$6,'Daily Absent'!$O68:$AX68)</f>
        <v>0</v>
      </c>
      <c r="IT68" s="104">
        <f>VALUE('Time Sheet KN'!IU68-'Time Sheet KN'!IT68)*24</f>
        <v>0</v>
      </c>
      <c r="IU68" s="104">
        <f>VALUE('Time Sheet KN'!IW68-'Time Sheet KN'!IV68)*24</f>
        <v>0</v>
      </c>
      <c r="IV68" s="104">
        <f>VALUE('Time Sheet KN'!IY68-'Time Sheet KN'!IX68)*24</f>
        <v>0</v>
      </c>
      <c r="IW68" s="105">
        <f t="shared" si="170"/>
        <v>0</v>
      </c>
      <c r="IX68" s="5">
        <f t="shared" si="171"/>
        <v>0</v>
      </c>
      <c r="IY68" s="5"/>
      <c r="IZ68" s="5">
        <f>LOOKUP(IZ$6,'Daily Absent'!$O$6:$AX$6,'Daily Absent'!$O68:$AX68)</f>
        <v>0</v>
      </c>
      <c r="JA68" s="104">
        <f>VALUE('Time Sheet KN'!JB68-'Time Sheet KN'!JA68)*24</f>
        <v>0</v>
      </c>
      <c r="JB68" s="104">
        <f>VALUE('Time Sheet KN'!JD68-'Time Sheet KN'!JC68)*24</f>
        <v>0</v>
      </c>
      <c r="JC68" s="104">
        <f>VALUE('Time Sheet KN'!JF68-'Time Sheet KN'!JE68)*24</f>
        <v>0</v>
      </c>
      <c r="JD68" s="105">
        <f t="shared" si="172"/>
        <v>0</v>
      </c>
      <c r="JE68" s="5">
        <f t="shared" si="173"/>
        <v>0</v>
      </c>
      <c r="JF68" s="5"/>
    </row>
    <row r="69" spans="1:266" ht="20" customHeight="1">
      <c r="A69" s="54">
        <f>IF('Master MP Status'!A69&gt;0,'Master MP Status'!A69,"")</f>
        <v>61</v>
      </c>
      <c r="B69" s="5" t="str">
        <f>IF(ISTEXT('Master MP Status'!B69),'Master MP Status'!B69,"")</f>
        <v>DIRECT</v>
      </c>
      <c r="C69" s="153" t="str">
        <f>IF(OR(ISTEXT('Master MP Status'!C69),'Master MP Status'!C69&gt;0),'Master MP Status'!C69,"")</f>
        <v>B240090</v>
      </c>
      <c r="D69" s="154" t="str">
        <f>IF(OR(ISTEXT('Master MP Status'!D69),'Master MP Status'!D69&gt;0),'Master MP Status'!D69,"")</f>
        <v>B250090</v>
      </c>
      <c r="E69" s="5" t="str">
        <f>IF(ISTEXT('Master MP Status'!E69),'Master MP Status'!E69,"")</f>
        <v>FEBRI MAULANA</v>
      </c>
      <c r="F69" s="5" t="str">
        <f>IF(ISTEXT('Master MP Status'!F69),'Master MP Status'!F69,"")</f>
        <v/>
      </c>
      <c r="G69" s="5" t="str">
        <f>IF(ISTEXT('Master MP Status'!G69),'Master MP Status'!G69,"")</f>
        <v>Cilegon</v>
      </c>
      <c r="H69" s="5" t="str">
        <f>IF(ISTEXT('Master MP Status'!H69),'Master MP Status'!H69,"")</f>
        <v>MURSID</v>
      </c>
      <c r="I69" s="5" t="str">
        <f>IF(ISTEXT('Master MP Status'!I69),'Master MP Status'!I69,"")</f>
        <v>Rigger 1</v>
      </c>
      <c r="J69" s="5" t="str">
        <f>IF(ISTEXT('Master MP Status'!J69),'Master MP Status'!J69,"")</f>
        <v>Rigger 1</v>
      </c>
      <c r="K69" s="9">
        <f>IF(OR('Master MP Status'!K69=0,'Master MP Status'!K69=""),"",'Master MP Status'!K69)</f>
        <v>45769</v>
      </c>
      <c r="L69" s="9">
        <f>IF(OR('Master MP Status'!L69=0,'Master MP Status'!L69=""),"",'Master MP Status'!L69)</f>
        <v>45769</v>
      </c>
      <c r="M69" s="9" t="str">
        <f>IF(OR('Master MP Status'!M69=0,'Master MP Status'!M69=""),"",'Master MP Status'!M69)</f>
        <v/>
      </c>
      <c r="N69" s="5" t="str">
        <f>IF(ISTEXT('Master MP Status'!N69),'Master MP Status'!N69,"")</f>
        <v/>
      </c>
      <c r="O69" s="5">
        <f>LOOKUP(O$6,'Daily Absent'!$O$6:$AX$6,'Daily Absent'!$O69:$AX69)</f>
        <v>1</v>
      </c>
      <c r="P69" s="104">
        <f>VALUE('Time Sheet KN'!Q69-'Time Sheet KN'!P69)*24</f>
        <v>5</v>
      </c>
      <c r="Q69" s="104">
        <f>VALUE('Time Sheet KN'!S69-'Time Sheet KN'!R69)*24</f>
        <v>5.0000000000000009</v>
      </c>
      <c r="R69" s="104">
        <f>VALUE('Time Sheet KN'!U69-'Time Sheet KN'!T69)*24</f>
        <v>0</v>
      </c>
      <c r="S69" s="105">
        <f t="shared" si="102"/>
        <v>10</v>
      </c>
      <c r="T69" s="5">
        <f t="shared" si="103"/>
        <v>0</v>
      </c>
      <c r="U69" s="5"/>
      <c r="V69" s="5">
        <f>LOOKUP(V$6,'Daily Absent'!$O$6:$AX$6,'Daily Absent'!$O69:$AX69)</f>
        <v>1</v>
      </c>
      <c r="W69" s="104">
        <f>VALUE('Time Sheet KN'!X69-'Time Sheet KN'!W69)*24</f>
        <v>5</v>
      </c>
      <c r="X69" s="104">
        <f>VALUE('Time Sheet KN'!Z69-'Time Sheet KN'!Y69)*24</f>
        <v>5.0000000000000009</v>
      </c>
      <c r="Y69" s="104">
        <f>VALUE('Time Sheet KN'!AB69-'Time Sheet KN'!AA69)*24</f>
        <v>0</v>
      </c>
      <c r="Z69" s="105">
        <f t="shared" si="104"/>
        <v>10</v>
      </c>
      <c r="AA69" s="5">
        <f t="shared" si="105"/>
        <v>0</v>
      </c>
      <c r="AB69" s="5"/>
      <c r="AC69" s="5">
        <f>LOOKUP(AC$6,'Daily Absent'!$O$6:$AX$6,'Daily Absent'!$O69:$AX69)</f>
        <v>1</v>
      </c>
      <c r="AD69" s="104">
        <f>VALUE('Time Sheet KN'!AE69-'Time Sheet KN'!AD69)*24</f>
        <v>5</v>
      </c>
      <c r="AE69" s="104">
        <f>VALUE('Time Sheet KN'!AG69-'Time Sheet KN'!AF69)*24</f>
        <v>5.0000000000000009</v>
      </c>
      <c r="AF69" s="104">
        <f>VALUE('Time Sheet KN'!AI69-'Time Sheet KN'!AH69)*24</f>
        <v>0</v>
      </c>
      <c r="AG69" s="105">
        <f t="shared" si="106"/>
        <v>10</v>
      </c>
      <c r="AH69" s="5">
        <f t="shared" si="107"/>
        <v>0</v>
      </c>
      <c r="AI69" s="5"/>
      <c r="AJ69" s="5">
        <f>LOOKUP(AJ$6,'Daily Absent'!$O$6:$AX$6,'Daily Absent'!$O69:$AX69)</f>
        <v>1</v>
      </c>
      <c r="AK69" s="104">
        <f>VALUE('Time Sheet KN'!AL69-'Time Sheet KN'!AK69)*24</f>
        <v>5</v>
      </c>
      <c r="AL69" s="104">
        <f>VALUE('Time Sheet KN'!AN69-'Time Sheet KN'!AM69)*24</f>
        <v>5.0000000000000009</v>
      </c>
      <c r="AM69" s="104">
        <f>VALUE('Time Sheet KN'!AP69-'Time Sheet KN'!AO69)*24</f>
        <v>0</v>
      </c>
      <c r="AN69" s="105">
        <f t="shared" si="108"/>
        <v>10</v>
      </c>
      <c r="AO69" s="5">
        <f t="shared" si="109"/>
        <v>0</v>
      </c>
      <c r="AP69" s="5"/>
      <c r="AQ69" s="5">
        <f>LOOKUP(AQ$6,'Daily Absent'!$O$6:$AX$6,'Daily Absent'!$O69:$AX69)</f>
        <v>1</v>
      </c>
      <c r="AR69" s="104">
        <f>VALUE('Time Sheet KN'!AS69-'Time Sheet KN'!AR69)*24</f>
        <v>5</v>
      </c>
      <c r="AS69" s="104">
        <f>VALUE('Time Sheet KN'!AU69-'Time Sheet KN'!AT69)*24</f>
        <v>4.0000000000000018</v>
      </c>
      <c r="AT69" s="104">
        <f>VALUE('Time Sheet KN'!AW69-'Time Sheet KN'!AV69)*24</f>
        <v>0</v>
      </c>
      <c r="AU69" s="105">
        <f t="shared" si="110"/>
        <v>9</v>
      </c>
      <c r="AV69" s="5">
        <f t="shared" si="111"/>
        <v>1.7763568394002505E-15</v>
      </c>
      <c r="AW69" s="5"/>
      <c r="AX69" s="5">
        <f>LOOKUP(AX$6,'Daily Absent'!$O$6:$AX$6,'Daily Absent'!$O69:$AX69)</f>
        <v>1</v>
      </c>
      <c r="AY69" s="104">
        <f>VALUE('Time Sheet KN'!AZ69-'Time Sheet KN'!AY69)*24</f>
        <v>4</v>
      </c>
      <c r="AZ69" s="104">
        <f>VALUE('Time Sheet KN'!BB69-'Time Sheet KN'!BA69)*24</f>
        <v>3</v>
      </c>
      <c r="BA69" s="104">
        <f>VALUE('Time Sheet KN'!BD69-'Time Sheet KN'!BC69)*24</f>
        <v>0</v>
      </c>
      <c r="BB69" s="105">
        <f t="shared" si="112"/>
        <v>0</v>
      </c>
      <c r="BC69" s="5">
        <f t="shared" si="113"/>
        <v>7</v>
      </c>
      <c r="BD69" s="5"/>
      <c r="BE69" s="5">
        <f>LOOKUP(BE$6,'Daily Absent'!$O$6:$AX$6,'Daily Absent'!$O69:$AX69)</f>
        <v>1</v>
      </c>
      <c r="BF69" s="104">
        <f>VALUE('Time Sheet KN'!BG69-'Time Sheet KN'!BF69)*24</f>
        <v>5</v>
      </c>
      <c r="BG69" s="104">
        <f>VALUE('Time Sheet KN'!BI69-'Time Sheet KN'!BH69)*24</f>
        <v>5.0000000000000009</v>
      </c>
      <c r="BH69" s="104">
        <f>VALUE('Time Sheet KN'!BK69-'Time Sheet KN'!BJ69)*24</f>
        <v>0</v>
      </c>
      <c r="BI69" s="105">
        <f t="shared" si="114"/>
        <v>10</v>
      </c>
      <c r="BJ69" s="5">
        <f t="shared" si="115"/>
        <v>0</v>
      </c>
      <c r="BK69" s="5"/>
      <c r="BL69" s="5">
        <f>LOOKUP(BL$6,'Daily Absent'!$O$6:$AX$6,'Daily Absent'!$O69:$AX69)</f>
        <v>1</v>
      </c>
      <c r="BM69" s="104">
        <f>VALUE('Time Sheet KN'!BN69-'Time Sheet KN'!BM69)*24</f>
        <v>5</v>
      </c>
      <c r="BN69" s="104">
        <f>VALUE('Time Sheet KN'!BP69-'Time Sheet KN'!BO69)*24</f>
        <v>5.0000000000000009</v>
      </c>
      <c r="BO69" s="104">
        <f>VALUE('Time Sheet KN'!BR69-'Time Sheet KN'!BQ69)*24</f>
        <v>0</v>
      </c>
      <c r="BP69" s="105">
        <f t="shared" si="116"/>
        <v>10</v>
      </c>
      <c r="BQ69" s="5">
        <f t="shared" si="117"/>
        <v>0</v>
      </c>
      <c r="BR69" s="5"/>
      <c r="BS69" s="5">
        <f>LOOKUP(BS$6,'Daily Absent'!$O$6:$AX$6,'Daily Absent'!$O69:$AX69)</f>
        <v>1</v>
      </c>
      <c r="BT69" s="104">
        <f>VALUE('Time Sheet KN'!BU69-'Time Sheet KN'!BT69)*24</f>
        <v>5</v>
      </c>
      <c r="BU69" s="104">
        <f>VALUE('Time Sheet KN'!BW69-'Time Sheet KN'!BV69)*24</f>
        <v>5.0000000000000009</v>
      </c>
      <c r="BV69" s="104">
        <f>VALUE('Time Sheet KN'!BY69-'Time Sheet KN'!BX69)*24</f>
        <v>0</v>
      </c>
      <c r="BW69" s="105">
        <f t="shared" si="118"/>
        <v>10</v>
      </c>
      <c r="BX69" s="5">
        <f t="shared" si="119"/>
        <v>0</v>
      </c>
      <c r="BY69" s="5"/>
      <c r="BZ69" s="5">
        <f>LOOKUP(BZ$6,'Daily Absent'!$O$6:$AX$6,'Daily Absent'!$O69:$AX69)</f>
        <v>1</v>
      </c>
      <c r="CA69" s="104">
        <f>VALUE('Time Sheet KN'!CB69-'Time Sheet KN'!CA69)*24</f>
        <v>5</v>
      </c>
      <c r="CB69" s="104">
        <f>VALUE('Time Sheet KN'!CD69-'Time Sheet KN'!CC69)*24</f>
        <v>5.0000000000000009</v>
      </c>
      <c r="CC69" s="104">
        <f>VALUE('Time Sheet KN'!CF69-'Time Sheet KN'!CE69)*24</f>
        <v>0</v>
      </c>
      <c r="CD69" s="105">
        <f t="shared" si="120"/>
        <v>10</v>
      </c>
      <c r="CE69" s="5">
        <f t="shared" si="121"/>
        <v>0</v>
      </c>
      <c r="CF69" s="5"/>
      <c r="CG69" s="5">
        <f>LOOKUP(CG$6,'Daily Absent'!$O$6:$AX$6,'Daily Absent'!$O69:$AX69)</f>
        <v>1</v>
      </c>
      <c r="CH69" s="104">
        <f>VALUE('Time Sheet KN'!CI69-'Time Sheet KN'!CH69)*24</f>
        <v>5</v>
      </c>
      <c r="CI69" s="104">
        <f>VALUE('Time Sheet KN'!CK69-'Time Sheet KN'!CJ69)*24</f>
        <v>5.0000000000000009</v>
      </c>
      <c r="CJ69" s="104">
        <f>VALUE('Time Sheet KN'!CM69-'Time Sheet KN'!CL69)*24</f>
        <v>0</v>
      </c>
      <c r="CK69" s="105">
        <f t="shared" si="122"/>
        <v>10</v>
      </c>
      <c r="CL69" s="5">
        <f t="shared" si="123"/>
        <v>0</v>
      </c>
      <c r="CM69" s="5"/>
      <c r="CN69" s="5">
        <f>LOOKUP(CN$6,'Daily Absent'!$O$6:$AX$6,'Daily Absent'!$O69:$AX69)</f>
        <v>1</v>
      </c>
      <c r="CO69" s="104">
        <f>VALUE('Time Sheet KN'!CP69-'Time Sheet KN'!CO69)*24</f>
        <v>5</v>
      </c>
      <c r="CP69" s="104">
        <f>VALUE('Time Sheet KN'!CR69-'Time Sheet KN'!CQ69)*24</f>
        <v>4.0000000000000018</v>
      </c>
      <c r="CQ69" s="104">
        <f>VALUE('Time Sheet KN'!CT69-'Time Sheet KN'!CS69)*24</f>
        <v>0</v>
      </c>
      <c r="CR69" s="105">
        <f t="shared" si="124"/>
        <v>9</v>
      </c>
      <c r="CS69" s="5">
        <f t="shared" si="125"/>
        <v>1.7763568394002505E-15</v>
      </c>
      <c r="CT69" s="5"/>
      <c r="CU69" s="5">
        <f>LOOKUP(CU$6,'Daily Absent'!$O$6:$AX$6,'Daily Absent'!$O69:$AX69)</f>
        <v>1</v>
      </c>
      <c r="CV69" s="104">
        <f>VALUE('Time Sheet KN'!CW69-'Time Sheet KN'!CV69)*24</f>
        <v>4</v>
      </c>
      <c r="CW69" s="104">
        <f>VALUE('Time Sheet KN'!CY69-'Time Sheet KN'!CX69)*24</f>
        <v>3</v>
      </c>
      <c r="CX69" s="104">
        <f>VALUE('Time Sheet KN'!DA69-'Time Sheet KN'!CZ69)*24</f>
        <v>0</v>
      </c>
      <c r="CY69" s="105">
        <f t="shared" si="126"/>
        <v>0</v>
      </c>
      <c r="CZ69" s="5">
        <f t="shared" si="127"/>
        <v>7</v>
      </c>
      <c r="DA69" s="5"/>
      <c r="DB69" s="5">
        <f>LOOKUP(DB$6,'Daily Absent'!$O$6:$AX$6,'Daily Absent'!$O69:$AX69)</f>
        <v>1</v>
      </c>
      <c r="DC69" s="104">
        <f>VALUE('Time Sheet KN'!DD69-'Time Sheet KN'!DC69)*24</f>
        <v>5</v>
      </c>
      <c r="DD69" s="104">
        <f>VALUE('Time Sheet KN'!DF69-'Time Sheet KN'!DE69)*24</f>
        <v>5.0000000000000009</v>
      </c>
      <c r="DE69" s="104">
        <f>VALUE('Time Sheet KN'!DH69-'Time Sheet KN'!DG69)*24</f>
        <v>0</v>
      </c>
      <c r="DF69" s="105">
        <f t="shared" si="128"/>
        <v>10</v>
      </c>
      <c r="DG69" s="5">
        <f t="shared" si="129"/>
        <v>0</v>
      </c>
      <c r="DH69" s="5"/>
      <c r="DI69" s="5">
        <f>LOOKUP(DI$6,'Daily Absent'!$O$6:$AX$6,'Daily Absent'!$O69:$AX69)</f>
        <v>1</v>
      </c>
      <c r="DJ69" s="104">
        <f>VALUE('Time Sheet KN'!DK69-'Time Sheet KN'!DJ69)*24</f>
        <v>5</v>
      </c>
      <c r="DK69" s="104">
        <f>VALUE('Time Sheet KN'!DM69-'Time Sheet KN'!DL69)*24</f>
        <v>5.0000000000000009</v>
      </c>
      <c r="DL69" s="104">
        <f>VALUE('Time Sheet KN'!DO69-'Time Sheet KN'!DN69)*24</f>
        <v>0</v>
      </c>
      <c r="DM69" s="105">
        <f t="shared" si="130"/>
        <v>10</v>
      </c>
      <c r="DN69" s="5">
        <f t="shared" si="131"/>
        <v>0</v>
      </c>
      <c r="DO69" s="5"/>
      <c r="DP69" s="5">
        <f>LOOKUP(DP$6,'Daily Absent'!$O$6:$AX$6,'Daily Absent'!$O69:$AX69)</f>
        <v>1</v>
      </c>
      <c r="DQ69" s="104">
        <f>VALUE('Time Sheet KN'!DR69-'Time Sheet KN'!DQ69)*24</f>
        <v>5</v>
      </c>
      <c r="DR69" s="104">
        <f>VALUE('Time Sheet KN'!DT69-'Time Sheet KN'!DS69)*24</f>
        <v>5.0000000000000009</v>
      </c>
      <c r="DS69" s="104">
        <f>VALUE('Time Sheet KN'!DV69-'Time Sheet KN'!DU69)*24</f>
        <v>0</v>
      </c>
      <c r="DT69" s="105">
        <f t="shared" si="132"/>
        <v>10</v>
      </c>
      <c r="DU69" s="5">
        <f t="shared" si="133"/>
        <v>0</v>
      </c>
      <c r="DV69" s="5"/>
      <c r="DW69" s="5">
        <f>LOOKUP(DW$6,'Daily Absent'!$O$6:$AX$6,'Daily Absent'!$O69:$AX69)</f>
        <v>1</v>
      </c>
      <c r="DX69" s="104">
        <f>VALUE('Time Sheet KN'!DY69-'Time Sheet KN'!DX69)*24</f>
        <v>5</v>
      </c>
      <c r="DY69" s="104">
        <f>VALUE('Time Sheet KN'!EA69-'Time Sheet KN'!DZ69)*24</f>
        <v>5.0000000000000009</v>
      </c>
      <c r="DZ69" s="104">
        <f>VALUE('Time Sheet KN'!EC69-'Time Sheet KN'!EB69)*24</f>
        <v>0</v>
      </c>
      <c r="EA69" s="105">
        <f t="shared" si="134"/>
        <v>10</v>
      </c>
      <c r="EB69" s="5">
        <f t="shared" si="135"/>
        <v>0</v>
      </c>
      <c r="EC69" s="5"/>
      <c r="ED69" s="5">
        <f>LOOKUP(ED$6,'Daily Absent'!$O$6:$AX$6,'Daily Absent'!$O69:$AX69)</f>
        <v>1</v>
      </c>
      <c r="EE69" s="104">
        <f>VALUE('Time Sheet KN'!EF69-'Time Sheet KN'!EE69)*24</f>
        <v>5</v>
      </c>
      <c r="EF69" s="104">
        <f>VALUE('Time Sheet KN'!EH69-'Time Sheet KN'!EG69)*24</f>
        <v>5.0000000000000009</v>
      </c>
      <c r="EG69" s="104">
        <f>VALUE('Time Sheet KN'!EJ69-'Time Sheet KN'!EI69)*24</f>
        <v>3</v>
      </c>
      <c r="EH69" s="105">
        <f t="shared" si="136"/>
        <v>10</v>
      </c>
      <c r="EI69" s="5">
        <f t="shared" si="137"/>
        <v>3</v>
      </c>
      <c r="EJ69" s="5"/>
      <c r="EK69" s="5">
        <f>LOOKUP(EK$6,'Daily Absent'!$O$6:$AX$6,'Daily Absent'!$O69:$AX69)</f>
        <v>1</v>
      </c>
      <c r="EL69" s="104">
        <f>VALUE('Time Sheet KN'!EM69-'Time Sheet KN'!EL69)*24</f>
        <v>5</v>
      </c>
      <c r="EM69" s="104">
        <f>VALUE('Time Sheet KN'!EO69-'Time Sheet KN'!EN69)*24</f>
        <v>5.0000000000000009</v>
      </c>
      <c r="EN69" s="104">
        <f>VALUE('Time Sheet KN'!EQ69-'Time Sheet KN'!EP69)*24</f>
        <v>0</v>
      </c>
      <c r="EO69" s="105">
        <f t="shared" si="138"/>
        <v>9</v>
      </c>
      <c r="EP69" s="5">
        <f t="shared" si="139"/>
        <v>1</v>
      </c>
      <c r="EQ69" s="5"/>
      <c r="ER69" s="5">
        <f>LOOKUP(ER$6,'Daily Absent'!$O$6:$AX$6,'Daily Absent'!$O69:$AX69)</f>
        <v>0</v>
      </c>
      <c r="ES69" s="104">
        <f>VALUE('Time Sheet KN'!ET69-'Time Sheet KN'!ES69)*24</f>
        <v>0</v>
      </c>
      <c r="ET69" s="104">
        <f>VALUE('Time Sheet KN'!EV69-'Time Sheet KN'!EU69)*24</f>
        <v>0</v>
      </c>
      <c r="EU69" s="104">
        <f>VALUE('Time Sheet KN'!EX69-'Time Sheet KN'!EW69)*24</f>
        <v>0</v>
      </c>
      <c r="EV69" s="105">
        <f t="shared" si="140"/>
        <v>0</v>
      </c>
      <c r="EW69" s="5">
        <f t="shared" si="141"/>
        <v>0</v>
      </c>
      <c r="EX69" s="5"/>
      <c r="EY69" s="5">
        <f>LOOKUP(EY$6,'Daily Absent'!$O$6:$AX$6,'Daily Absent'!$O69:$AX69)</f>
        <v>1</v>
      </c>
      <c r="EZ69" s="104">
        <f>VALUE('Time Sheet KN'!FA69-'Time Sheet KN'!EZ69)*24</f>
        <v>5</v>
      </c>
      <c r="FA69" s="104">
        <f>VALUE('Time Sheet KN'!FC69-'Time Sheet KN'!FB69)*24</f>
        <v>5.0000000000000009</v>
      </c>
      <c r="FB69" s="104">
        <f>VALUE('Time Sheet KN'!FE69-'Time Sheet KN'!FD69)*24</f>
        <v>3</v>
      </c>
      <c r="FC69" s="105">
        <f t="shared" si="142"/>
        <v>10</v>
      </c>
      <c r="FD69" s="5">
        <f t="shared" si="143"/>
        <v>3</v>
      </c>
      <c r="FE69" s="5"/>
      <c r="FF69" s="5">
        <f>LOOKUP(FF$6,'Daily Absent'!$O$6:$AX$6,'Daily Absent'!$O69:$AX69)</f>
        <v>1</v>
      </c>
      <c r="FG69" s="104">
        <f>VALUE('Time Sheet KN'!FH69-'Time Sheet KN'!FG69)*24</f>
        <v>0</v>
      </c>
      <c r="FH69" s="104">
        <f>VALUE('Time Sheet KN'!FJ69-'Time Sheet KN'!FI69)*24</f>
        <v>0</v>
      </c>
      <c r="FI69" s="104">
        <f>VALUE('Time Sheet KN'!FL69-'Time Sheet KN'!FK69)*24</f>
        <v>0</v>
      </c>
      <c r="FJ69" s="105">
        <f t="shared" si="144"/>
        <v>0</v>
      </c>
      <c r="FK69" s="5">
        <f t="shared" si="145"/>
        <v>0</v>
      </c>
      <c r="FL69" s="5"/>
      <c r="FM69" s="5">
        <f>LOOKUP(FM$6,'Daily Absent'!$O$6:$AX$6,'Daily Absent'!$O69:$AX69)</f>
        <v>0</v>
      </c>
      <c r="FN69" s="104">
        <f>VALUE('Time Sheet KN'!FO69-'Time Sheet KN'!FN69)*24</f>
        <v>0</v>
      </c>
      <c r="FO69" s="104">
        <f>VALUE('Time Sheet KN'!FQ69-'Time Sheet KN'!FP69)*24</f>
        <v>0</v>
      </c>
      <c r="FP69" s="104">
        <f>VALUE('Time Sheet KN'!FS69-'Time Sheet KN'!FR69)*24</f>
        <v>0</v>
      </c>
      <c r="FQ69" s="105">
        <f t="shared" si="146"/>
        <v>0</v>
      </c>
      <c r="FR69" s="5">
        <f t="shared" si="147"/>
        <v>0</v>
      </c>
      <c r="FS69" s="5"/>
      <c r="FT69" s="5">
        <f>LOOKUP(FT$6,'Daily Absent'!$O$6:$AX$6,'Daily Absent'!$O69:$AX69)</f>
        <v>0</v>
      </c>
      <c r="FU69" s="104">
        <f>VALUE('Time Sheet KN'!FV69-'Time Sheet KN'!FU69)*24</f>
        <v>0</v>
      </c>
      <c r="FV69" s="104">
        <f>VALUE('Time Sheet KN'!FX69-'Time Sheet KN'!FW69)*24</f>
        <v>0</v>
      </c>
      <c r="FW69" s="104">
        <f>VALUE('Time Sheet KN'!FZ69-'Time Sheet KN'!FY69)*24</f>
        <v>0</v>
      </c>
      <c r="FX69" s="105">
        <f t="shared" si="148"/>
        <v>0</v>
      </c>
      <c r="FY69" s="5">
        <f t="shared" si="149"/>
        <v>0</v>
      </c>
      <c r="FZ69" s="5"/>
      <c r="GA69" s="5">
        <f>LOOKUP(GA$6,'Daily Absent'!$O$6:$AX$6,'Daily Absent'!$O69:$AX69)</f>
        <v>0</v>
      </c>
      <c r="GB69" s="104">
        <f>VALUE('Time Sheet KN'!GC69-'Time Sheet KN'!GB69)*24</f>
        <v>0</v>
      </c>
      <c r="GC69" s="104">
        <f>VALUE('Time Sheet KN'!GE69-'Time Sheet KN'!GD69)*24</f>
        <v>0</v>
      </c>
      <c r="GD69" s="104">
        <f>VALUE('Time Sheet KN'!GG69-'Time Sheet KN'!GF69)*24</f>
        <v>0</v>
      </c>
      <c r="GE69" s="105">
        <f t="shared" si="150"/>
        <v>0</v>
      </c>
      <c r="GF69" s="5">
        <f t="shared" si="151"/>
        <v>0</v>
      </c>
      <c r="GG69" s="5"/>
      <c r="GH69" s="5">
        <f>LOOKUP(GH$6,'Daily Absent'!$O$6:$AX$6,'Daily Absent'!$O69:$AX69)</f>
        <v>0</v>
      </c>
      <c r="GI69" s="104">
        <f>VALUE('Time Sheet KN'!GJ69-'Time Sheet KN'!GI69)*24</f>
        <v>0</v>
      </c>
      <c r="GJ69" s="104">
        <f>VALUE('Time Sheet KN'!GL69-'Time Sheet KN'!GK69)*24</f>
        <v>0</v>
      </c>
      <c r="GK69" s="104">
        <f>VALUE('Time Sheet KN'!GN69-'Time Sheet KN'!GM69)*24</f>
        <v>0</v>
      </c>
      <c r="GL69" s="105">
        <f t="shared" si="152"/>
        <v>0</v>
      </c>
      <c r="GM69" s="5">
        <f t="shared" si="153"/>
        <v>0</v>
      </c>
      <c r="GN69" s="5"/>
      <c r="GO69" s="5">
        <f>LOOKUP(GO$6,'Daily Absent'!$O$6:$AX$6,'Daily Absent'!$O69:$AX69)</f>
        <v>0</v>
      </c>
      <c r="GP69" s="104">
        <f>VALUE('Time Sheet KN'!GQ69-'Time Sheet KN'!GP69)*24</f>
        <v>0</v>
      </c>
      <c r="GQ69" s="104">
        <f>VALUE('Time Sheet KN'!GS69-'Time Sheet KN'!GR69)*24</f>
        <v>0</v>
      </c>
      <c r="GR69" s="104">
        <f>VALUE('Time Sheet KN'!GU69-'Time Sheet KN'!GT69)*24</f>
        <v>0</v>
      </c>
      <c r="GS69" s="105">
        <f t="shared" si="154"/>
        <v>0</v>
      </c>
      <c r="GT69" s="5">
        <f t="shared" si="155"/>
        <v>0</v>
      </c>
      <c r="GU69" s="5"/>
      <c r="GV69" s="5">
        <f>LOOKUP(GV$6,'Daily Absent'!$O$6:$AX$6,'Daily Absent'!$O69:$AX69)</f>
        <v>0</v>
      </c>
      <c r="GW69" s="104">
        <f>VALUE('Time Sheet KN'!GX69-'Time Sheet KN'!GW69)*24</f>
        <v>0</v>
      </c>
      <c r="GX69" s="104">
        <f>VALUE('Time Sheet KN'!GZ69-'Time Sheet KN'!GY69)*24</f>
        <v>0</v>
      </c>
      <c r="GY69" s="104">
        <f>VALUE('Time Sheet KN'!HB69-'Time Sheet KN'!HA69)*24</f>
        <v>0</v>
      </c>
      <c r="GZ69" s="105">
        <f t="shared" si="156"/>
        <v>0</v>
      </c>
      <c r="HA69" s="5">
        <f t="shared" si="157"/>
        <v>0</v>
      </c>
      <c r="HB69" s="5"/>
      <c r="HC69" s="5">
        <f>LOOKUP(HC$6,'Daily Absent'!$O$6:$AX$6,'Daily Absent'!$O69:$AX69)</f>
        <v>0</v>
      </c>
      <c r="HD69" s="104">
        <f>VALUE('Time Sheet KN'!HE69-'Time Sheet KN'!HD69)*24</f>
        <v>0</v>
      </c>
      <c r="HE69" s="104">
        <f>VALUE('Time Sheet KN'!HG69-'Time Sheet KN'!HF69)*24</f>
        <v>0</v>
      </c>
      <c r="HF69" s="104">
        <f>VALUE('Time Sheet KN'!HI69-'Time Sheet KN'!HH69)*24</f>
        <v>0</v>
      </c>
      <c r="HG69" s="105">
        <f t="shared" si="158"/>
        <v>0</v>
      </c>
      <c r="HH69" s="5">
        <f t="shared" si="159"/>
        <v>0</v>
      </c>
      <c r="HI69" s="5"/>
      <c r="HJ69" s="5">
        <f>LOOKUP(HJ$6,'Daily Absent'!$O$6:$AX$6,'Daily Absent'!$O69:$AX69)</f>
        <v>0</v>
      </c>
      <c r="HK69" s="104">
        <f>VALUE('Time Sheet KN'!HL69-'Time Sheet KN'!HK69)*24</f>
        <v>0</v>
      </c>
      <c r="HL69" s="104">
        <f>VALUE('Time Sheet KN'!HN69-'Time Sheet KN'!HM69)*24</f>
        <v>0</v>
      </c>
      <c r="HM69" s="104">
        <f>VALUE('Time Sheet KN'!HP69-'Time Sheet KN'!HO69)*24</f>
        <v>0</v>
      </c>
      <c r="HN69" s="105">
        <f t="shared" si="160"/>
        <v>0</v>
      </c>
      <c r="HO69" s="5">
        <f t="shared" si="161"/>
        <v>0</v>
      </c>
      <c r="HP69" s="5"/>
      <c r="HQ69" s="5">
        <f>LOOKUP(HQ$6,'Daily Absent'!$O$6:$AX$6,'Daily Absent'!$O69:$AX69)</f>
        <v>0</v>
      </c>
      <c r="HR69" s="104">
        <f>VALUE('Time Sheet KN'!HS69-'Time Sheet KN'!HR69)*24</f>
        <v>0</v>
      </c>
      <c r="HS69" s="104">
        <f>VALUE('Time Sheet KN'!HU69-'Time Sheet KN'!HT69)*24</f>
        <v>0</v>
      </c>
      <c r="HT69" s="104">
        <f>VALUE('Time Sheet KN'!HW69-'Time Sheet KN'!HV69)*24</f>
        <v>0</v>
      </c>
      <c r="HU69" s="105">
        <f t="shared" si="162"/>
        <v>0</v>
      </c>
      <c r="HV69" s="5">
        <f t="shared" si="163"/>
        <v>0</v>
      </c>
      <c r="HW69" s="5"/>
      <c r="HX69" s="5">
        <f>LOOKUP(HX$6,'Daily Absent'!$O$6:$AX$6,'Daily Absent'!$O69:$AX69)</f>
        <v>0</v>
      </c>
      <c r="HY69" s="104">
        <f>VALUE('Time Sheet KN'!HZ69-'Time Sheet KN'!HY69)*24</f>
        <v>0</v>
      </c>
      <c r="HZ69" s="104">
        <f>VALUE('Time Sheet KN'!IB69-'Time Sheet KN'!IA69)*24</f>
        <v>0</v>
      </c>
      <c r="IA69" s="104">
        <f>VALUE('Time Sheet KN'!ID69-'Time Sheet KN'!IC69)*24</f>
        <v>0</v>
      </c>
      <c r="IB69" s="105">
        <f t="shared" si="164"/>
        <v>0</v>
      </c>
      <c r="IC69" s="5">
        <f t="shared" si="165"/>
        <v>0</v>
      </c>
      <c r="ID69" s="5"/>
      <c r="IE69" s="5">
        <f>LOOKUP(IE$6,'Daily Absent'!$O$6:$AX$6,'Daily Absent'!$O69:$AX69)</f>
        <v>0</v>
      </c>
      <c r="IF69" s="104">
        <f>VALUE('Time Sheet KN'!IG69-'Time Sheet KN'!IF69)*24</f>
        <v>0</v>
      </c>
      <c r="IG69" s="104">
        <f>VALUE('Time Sheet KN'!II69-'Time Sheet KN'!IH69)*24</f>
        <v>0</v>
      </c>
      <c r="IH69" s="104">
        <f>VALUE('Time Sheet KN'!IK69-'Time Sheet KN'!IJ69)*24</f>
        <v>0</v>
      </c>
      <c r="II69" s="105">
        <f t="shared" si="166"/>
        <v>0</v>
      </c>
      <c r="IJ69" s="5">
        <f t="shared" si="167"/>
        <v>0</v>
      </c>
      <c r="IK69" s="5"/>
      <c r="IL69" s="5">
        <f>LOOKUP(IL$6,'Daily Absent'!$O$6:$AX$6,'Daily Absent'!$O69:$AX69)</f>
        <v>0</v>
      </c>
      <c r="IM69" s="104">
        <f>VALUE('Time Sheet KN'!IN69-'Time Sheet KN'!IM69)*24</f>
        <v>0</v>
      </c>
      <c r="IN69" s="104">
        <f>VALUE('Time Sheet KN'!IP69-'Time Sheet KN'!IO69)*24</f>
        <v>0</v>
      </c>
      <c r="IO69" s="104">
        <f>VALUE('Time Sheet KN'!IR69-'Time Sheet KN'!IQ69)*24</f>
        <v>0</v>
      </c>
      <c r="IP69" s="105">
        <f t="shared" si="168"/>
        <v>0</v>
      </c>
      <c r="IQ69" s="5">
        <f t="shared" si="169"/>
        <v>0</v>
      </c>
      <c r="IR69" s="5"/>
      <c r="IS69" s="5">
        <f>LOOKUP(IS$6,'Daily Absent'!$O$6:$AX$6,'Daily Absent'!$O69:$AX69)</f>
        <v>0</v>
      </c>
      <c r="IT69" s="104">
        <f>VALUE('Time Sheet KN'!IU69-'Time Sheet KN'!IT69)*24</f>
        <v>0</v>
      </c>
      <c r="IU69" s="104">
        <f>VALUE('Time Sheet KN'!IW69-'Time Sheet KN'!IV69)*24</f>
        <v>0</v>
      </c>
      <c r="IV69" s="104">
        <f>VALUE('Time Sheet KN'!IY69-'Time Sheet KN'!IX69)*24</f>
        <v>0</v>
      </c>
      <c r="IW69" s="105">
        <f t="shared" si="170"/>
        <v>0</v>
      </c>
      <c r="IX69" s="5">
        <f t="shared" si="171"/>
        <v>0</v>
      </c>
      <c r="IY69" s="5"/>
      <c r="IZ69" s="5">
        <f>LOOKUP(IZ$6,'Daily Absent'!$O$6:$AX$6,'Daily Absent'!$O69:$AX69)</f>
        <v>0</v>
      </c>
      <c r="JA69" s="104">
        <f>VALUE('Time Sheet KN'!JB69-'Time Sheet KN'!JA69)*24</f>
        <v>0</v>
      </c>
      <c r="JB69" s="104">
        <f>VALUE('Time Sheet KN'!JD69-'Time Sheet KN'!JC69)*24</f>
        <v>0</v>
      </c>
      <c r="JC69" s="104">
        <f>VALUE('Time Sheet KN'!JF69-'Time Sheet KN'!JE69)*24</f>
        <v>0</v>
      </c>
      <c r="JD69" s="105">
        <f t="shared" si="172"/>
        <v>0</v>
      </c>
      <c r="JE69" s="5">
        <f t="shared" si="173"/>
        <v>0</v>
      </c>
      <c r="JF69" s="5"/>
    </row>
    <row r="70" spans="1:266" ht="20" customHeight="1">
      <c r="A70" s="54">
        <f>IF('Master MP Status'!A70&gt;0,'Master MP Status'!A70,"")</f>
        <v>62</v>
      </c>
      <c r="B70" s="5" t="str">
        <f>IF(ISTEXT('Master MP Status'!B70),'Master MP Status'!B70,"")</f>
        <v>DIRECT</v>
      </c>
      <c r="C70" s="153" t="str">
        <f>IF(OR(ISTEXT('Master MP Status'!C70),'Master MP Status'!C70&gt;0),'Master MP Status'!C70,"")</f>
        <v>B240091</v>
      </c>
      <c r="D70" s="154" t="str">
        <f>IF(OR(ISTEXT('Master MP Status'!D70),'Master MP Status'!D70&gt;0),'Master MP Status'!D70,"")</f>
        <v>B250091</v>
      </c>
      <c r="E70" s="5" t="str">
        <f>IF(ISTEXT('Master MP Status'!E70),'Master MP Status'!E70,"")</f>
        <v>NIAN</v>
      </c>
      <c r="F70" s="5" t="str">
        <f>IF(ISTEXT('Master MP Status'!F70),'Master MP Status'!F70,"")</f>
        <v/>
      </c>
      <c r="G70" s="5" t="str">
        <f>IF(ISTEXT('Master MP Status'!G70),'Master MP Status'!G70,"")</f>
        <v>Cilegon</v>
      </c>
      <c r="H70" s="5" t="str">
        <f>IF(ISTEXT('Master MP Status'!H70),'Master MP Status'!H70,"")</f>
        <v>MURSID</v>
      </c>
      <c r="I70" s="5" t="str">
        <f>IF(ISTEXT('Master MP Status'!I70),'Master MP Status'!I70,"")</f>
        <v>Blaster</v>
      </c>
      <c r="J70" s="5" t="str">
        <f>IF(ISTEXT('Master MP Status'!J70),'Master MP Status'!J70,"")</f>
        <v>Blaster</v>
      </c>
      <c r="K70" s="9">
        <f>IF(OR('Master MP Status'!K70=0,'Master MP Status'!K70=""),"",'Master MP Status'!K70)</f>
        <v>45769</v>
      </c>
      <c r="L70" s="9">
        <f>IF(OR('Master MP Status'!L70=0,'Master MP Status'!L70=""),"",'Master MP Status'!L70)</f>
        <v>45769</v>
      </c>
      <c r="M70" s="9">
        <f>IF(OR('Master MP Status'!M70=0,'Master MP Status'!M70=""),"",'Master MP Status'!M70)</f>
        <v>45807</v>
      </c>
      <c r="N70" s="5" t="str">
        <f>IF(ISTEXT('Master MP Status'!N70),'Master MP Status'!N70,"")</f>
        <v>Resign</v>
      </c>
      <c r="O70" s="5">
        <f>LOOKUP(O$6,'Daily Absent'!$O$6:$AX$6,'Daily Absent'!$O70:$AX70)</f>
        <v>0</v>
      </c>
      <c r="P70" s="104">
        <f>VALUE('Time Sheet KN'!Q70-'Time Sheet KN'!P70)*24</f>
        <v>0</v>
      </c>
      <c r="Q70" s="104">
        <f>VALUE('Time Sheet KN'!S70-'Time Sheet KN'!R70)*24</f>
        <v>0</v>
      </c>
      <c r="R70" s="104">
        <f>VALUE('Time Sheet KN'!U70-'Time Sheet KN'!T70)*24</f>
        <v>0</v>
      </c>
      <c r="S70" s="105">
        <f t="shared" si="102"/>
        <v>0</v>
      </c>
      <c r="T70" s="5">
        <f t="shared" si="103"/>
        <v>0</v>
      </c>
      <c r="U70" s="5"/>
      <c r="V70" s="5">
        <f>LOOKUP(V$6,'Daily Absent'!$O$6:$AX$6,'Daily Absent'!$O70:$AX70)</f>
        <v>0</v>
      </c>
      <c r="W70" s="104">
        <f>VALUE('Time Sheet KN'!X70-'Time Sheet KN'!W70)*24</f>
        <v>0</v>
      </c>
      <c r="X70" s="104">
        <f>VALUE('Time Sheet KN'!Z70-'Time Sheet KN'!Y70)*24</f>
        <v>0</v>
      </c>
      <c r="Y70" s="104">
        <f>VALUE('Time Sheet KN'!AB70-'Time Sheet KN'!AA70)*24</f>
        <v>0</v>
      </c>
      <c r="Z70" s="105">
        <f t="shared" si="104"/>
        <v>0</v>
      </c>
      <c r="AA70" s="5">
        <f t="shared" si="105"/>
        <v>0</v>
      </c>
      <c r="AB70" s="5"/>
      <c r="AC70" s="5">
        <f>LOOKUP(AC$6,'Daily Absent'!$O$6:$AX$6,'Daily Absent'!$O70:$AX70)</f>
        <v>0</v>
      </c>
      <c r="AD70" s="104">
        <f>VALUE('Time Sheet KN'!AE70-'Time Sheet KN'!AD70)*24</f>
        <v>0</v>
      </c>
      <c r="AE70" s="104">
        <f>VALUE('Time Sheet KN'!AG70-'Time Sheet KN'!AF70)*24</f>
        <v>0</v>
      </c>
      <c r="AF70" s="104">
        <f>VALUE('Time Sheet KN'!AI70-'Time Sheet KN'!AH70)*24</f>
        <v>0</v>
      </c>
      <c r="AG70" s="105">
        <f t="shared" si="106"/>
        <v>0</v>
      </c>
      <c r="AH70" s="5">
        <f t="shared" si="107"/>
        <v>0</v>
      </c>
      <c r="AI70" s="5"/>
      <c r="AJ70" s="5">
        <f>LOOKUP(AJ$6,'Daily Absent'!$O$6:$AX$6,'Daily Absent'!$O70:$AX70)</f>
        <v>0</v>
      </c>
      <c r="AK70" s="104">
        <f>VALUE('Time Sheet KN'!AL70-'Time Sheet KN'!AK70)*24</f>
        <v>0</v>
      </c>
      <c r="AL70" s="104">
        <f>VALUE('Time Sheet KN'!AN70-'Time Sheet KN'!AM70)*24</f>
        <v>0</v>
      </c>
      <c r="AM70" s="104">
        <f>VALUE('Time Sheet KN'!AP70-'Time Sheet KN'!AO70)*24</f>
        <v>0</v>
      </c>
      <c r="AN70" s="105">
        <f t="shared" si="108"/>
        <v>0</v>
      </c>
      <c r="AO70" s="5">
        <f t="shared" si="109"/>
        <v>0</v>
      </c>
      <c r="AP70" s="5"/>
      <c r="AQ70" s="5">
        <f>LOOKUP(AQ$6,'Daily Absent'!$O$6:$AX$6,'Daily Absent'!$O70:$AX70)</f>
        <v>0</v>
      </c>
      <c r="AR70" s="104">
        <f>VALUE('Time Sheet KN'!AS70-'Time Sheet KN'!AR70)*24</f>
        <v>0</v>
      </c>
      <c r="AS70" s="104">
        <f>VALUE('Time Sheet KN'!AU70-'Time Sheet KN'!AT70)*24</f>
        <v>0</v>
      </c>
      <c r="AT70" s="104">
        <f>VALUE('Time Sheet KN'!AW70-'Time Sheet KN'!AV70)*24</f>
        <v>0</v>
      </c>
      <c r="AU70" s="105">
        <f t="shared" si="110"/>
        <v>0</v>
      </c>
      <c r="AV70" s="5">
        <f t="shared" si="111"/>
        <v>0</v>
      </c>
      <c r="AW70" s="5"/>
      <c r="AX70" s="5">
        <f>LOOKUP(AX$6,'Daily Absent'!$O$6:$AX$6,'Daily Absent'!$O70:$AX70)</f>
        <v>0</v>
      </c>
      <c r="AY70" s="104">
        <f>VALUE('Time Sheet KN'!AZ70-'Time Sheet KN'!AY70)*24</f>
        <v>0</v>
      </c>
      <c r="AZ70" s="104">
        <f>VALUE('Time Sheet KN'!BB70-'Time Sheet KN'!BA70)*24</f>
        <v>0</v>
      </c>
      <c r="BA70" s="104">
        <f>VALUE('Time Sheet KN'!BD70-'Time Sheet KN'!BC70)*24</f>
        <v>0</v>
      </c>
      <c r="BB70" s="105">
        <f t="shared" si="112"/>
        <v>0</v>
      </c>
      <c r="BC70" s="5">
        <f t="shared" si="113"/>
        <v>0</v>
      </c>
      <c r="BD70" s="5"/>
      <c r="BE70" s="5">
        <f>LOOKUP(BE$6,'Daily Absent'!$O$6:$AX$6,'Daily Absent'!$O70:$AX70)</f>
        <v>0</v>
      </c>
      <c r="BF70" s="104">
        <f>VALUE('Time Sheet KN'!BG70-'Time Sheet KN'!BF70)*24</f>
        <v>0</v>
      </c>
      <c r="BG70" s="104">
        <f>VALUE('Time Sheet KN'!BI70-'Time Sheet KN'!BH70)*24</f>
        <v>0</v>
      </c>
      <c r="BH70" s="104">
        <f>VALUE('Time Sheet KN'!BK70-'Time Sheet KN'!BJ70)*24</f>
        <v>0</v>
      </c>
      <c r="BI70" s="105">
        <f t="shared" si="114"/>
        <v>0</v>
      </c>
      <c r="BJ70" s="5">
        <f t="shared" si="115"/>
        <v>0</v>
      </c>
      <c r="BK70" s="5"/>
      <c r="BL70" s="5">
        <f>LOOKUP(BL$6,'Daily Absent'!$O$6:$AX$6,'Daily Absent'!$O70:$AX70)</f>
        <v>0</v>
      </c>
      <c r="BM70" s="104">
        <f>VALUE('Time Sheet KN'!BN70-'Time Sheet KN'!BM70)*24</f>
        <v>0</v>
      </c>
      <c r="BN70" s="104">
        <f>VALUE('Time Sheet KN'!BP70-'Time Sheet KN'!BO70)*24</f>
        <v>0</v>
      </c>
      <c r="BO70" s="104">
        <f>VALUE('Time Sheet KN'!BR70-'Time Sheet KN'!BQ70)*24</f>
        <v>0</v>
      </c>
      <c r="BP70" s="105">
        <f t="shared" si="116"/>
        <v>0</v>
      </c>
      <c r="BQ70" s="5">
        <f t="shared" si="117"/>
        <v>0</v>
      </c>
      <c r="BR70" s="5"/>
      <c r="BS70" s="5">
        <f>LOOKUP(BS$6,'Daily Absent'!$O$6:$AX$6,'Daily Absent'!$O70:$AX70)</f>
        <v>0</v>
      </c>
      <c r="BT70" s="104">
        <f>VALUE('Time Sheet KN'!BU70-'Time Sheet KN'!BT70)*24</f>
        <v>0</v>
      </c>
      <c r="BU70" s="104">
        <f>VALUE('Time Sheet KN'!BW70-'Time Sheet KN'!BV70)*24</f>
        <v>0</v>
      </c>
      <c r="BV70" s="104">
        <f>VALUE('Time Sheet KN'!BY70-'Time Sheet KN'!BX70)*24</f>
        <v>0</v>
      </c>
      <c r="BW70" s="105">
        <f t="shared" si="118"/>
        <v>0</v>
      </c>
      <c r="BX70" s="5">
        <f t="shared" si="119"/>
        <v>0</v>
      </c>
      <c r="BY70" s="5"/>
      <c r="BZ70" s="5">
        <f>LOOKUP(BZ$6,'Daily Absent'!$O$6:$AX$6,'Daily Absent'!$O70:$AX70)</f>
        <v>0</v>
      </c>
      <c r="CA70" s="104">
        <f>VALUE('Time Sheet KN'!CB70-'Time Sheet KN'!CA70)*24</f>
        <v>0</v>
      </c>
      <c r="CB70" s="104">
        <f>VALUE('Time Sheet KN'!CD70-'Time Sheet KN'!CC70)*24</f>
        <v>0</v>
      </c>
      <c r="CC70" s="104">
        <f>VALUE('Time Sheet KN'!CF70-'Time Sheet KN'!CE70)*24</f>
        <v>0</v>
      </c>
      <c r="CD70" s="105">
        <f t="shared" si="120"/>
        <v>0</v>
      </c>
      <c r="CE70" s="5">
        <f t="shared" si="121"/>
        <v>0</v>
      </c>
      <c r="CF70" s="5"/>
      <c r="CG70" s="5">
        <f>LOOKUP(CG$6,'Daily Absent'!$O$6:$AX$6,'Daily Absent'!$O70:$AX70)</f>
        <v>0</v>
      </c>
      <c r="CH70" s="104">
        <f>VALUE('Time Sheet KN'!CI70-'Time Sheet KN'!CH70)*24</f>
        <v>0</v>
      </c>
      <c r="CI70" s="104">
        <f>VALUE('Time Sheet KN'!CK70-'Time Sheet KN'!CJ70)*24</f>
        <v>0</v>
      </c>
      <c r="CJ70" s="104">
        <f>VALUE('Time Sheet KN'!CM70-'Time Sheet KN'!CL70)*24</f>
        <v>0</v>
      </c>
      <c r="CK70" s="105">
        <f t="shared" si="122"/>
        <v>0</v>
      </c>
      <c r="CL70" s="5">
        <f t="shared" si="123"/>
        <v>0</v>
      </c>
      <c r="CM70" s="5"/>
      <c r="CN70" s="5">
        <f>LOOKUP(CN$6,'Daily Absent'!$O$6:$AX$6,'Daily Absent'!$O70:$AX70)</f>
        <v>0</v>
      </c>
      <c r="CO70" s="104">
        <f>VALUE('Time Sheet KN'!CP70-'Time Sheet KN'!CO70)*24</f>
        <v>0</v>
      </c>
      <c r="CP70" s="104">
        <f>VALUE('Time Sheet KN'!CR70-'Time Sheet KN'!CQ70)*24</f>
        <v>0</v>
      </c>
      <c r="CQ70" s="104">
        <f>VALUE('Time Sheet KN'!CT70-'Time Sheet KN'!CS70)*24</f>
        <v>0</v>
      </c>
      <c r="CR70" s="105">
        <f t="shared" si="124"/>
        <v>0</v>
      </c>
      <c r="CS70" s="5">
        <f t="shared" si="125"/>
        <v>0</v>
      </c>
      <c r="CT70" s="5"/>
      <c r="CU70" s="5">
        <f>LOOKUP(CU$6,'Daily Absent'!$O$6:$AX$6,'Daily Absent'!$O70:$AX70)</f>
        <v>0</v>
      </c>
      <c r="CV70" s="104">
        <f>VALUE('Time Sheet KN'!CW70-'Time Sheet KN'!CV70)*24</f>
        <v>0</v>
      </c>
      <c r="CW70" s="104">
        <f>VALUE('Time Sheet KN'!CY70-'Time Sheet KN'!CX70)*24</f>
        <v>0</v>
      </c>
      <c r="CX70" s="104">
        <f>VALUE('Time Sheet KN'!DA70-'Time Sheet KN'!CZ70)*24</f>
        <v>0</v>
      </c>
      <c r="CY70" s="105">
        <f t="shared" si="126"/>
        <v>0</v>
      </c>
      <c r="CZ70" s="5">
        <f t="shared" si="127"/>
        <v>0</v>
      </c>
      <c r="DA70" s="5"/>
      <c r="DB70" s="5">
        <f>LOOKUP(DB$6,'Daily Absent'!$O$6:$AX$6,'Daily Absent'!$O70:$AX70)</f>
        <v>0</v>
      </c>
      <c r="DC70" s="104">
        <f>VALUE('Time Sheet KN'!DD70-'Time Sheet KN'!DC70)*24</f>
        <v>0</v>
      </c>
      <c r="DD70" s="104">
        <f>VALUE('Time Sheet KN'!DF70-'Time Sheet KN'!DE70)*24</f>
        <v>0</v>
      </c>
      <c r="DE70" s="104">
        <f>VALUE('Time Sheet KN'!DH70-'Time Sheet KN'!DG70)*24</f>
        <v>0</v>
      </c>
      <c r="DF70" s="105">
        <f t="shared" si="128"/>
        <v>0</v>
      </c>
      <c r="DG70" s="5">
        <f t="shared" si="129"/>
        <v>0</v>
      </c>
      <c r="DH70" s="5"/>
      <c r="DI70" s="5">
        <f>LOOKUP(DI$6,'Daily Absent'!$O$6:$AX$6,'Daily Absent'!$O70:$AX70)</f>
        <v>0</v>
      </c>
      <c r="DJ70" s="104">
        <f>VALUE('Time Sheet KN'!DK70-'Time Sheet KN'!DJ70)*24</f>
        <v>0</v>
      </c>
      <c r="DK70" s="104">
        <f>VALUE('Time Sheet KN'!DM70-'Time Sheet KN'!DL70)*24</f>
        <v>0</v>
      </c>
      <c r="DL70" s="104">
        <f>VALUE('Time Sheet KN'!DO70-'Time Sheet KN'!DN70)*24</f>
        <v>0</v>
      </c>
      <c r="DM70" s="105">
        <f t="shared" si="130"/>
        <v>0</v>
      </c>
      <c r="DN70" s="5">
        <f t="shared" si="131"/>
        <v>0</v>
      </c>
      <c r="DO70" s="5"/>
      <c r="DP70" s="5">
        <f>LOOKUP(DP$6,'Daily Absent'!$O$6:$AX$6,'Daily Absent'!$O70:$AX70)</f>
        <v>0</v>
      </c>
      <c r="DQ70" s="104">
        <f>VALUE('Time Sheet KN'!DR70-'Time Sheet KN'!DQ70)*24</f>
        <v>0</v>
      </c>
      <c r="DR70" s="104">
        <f>VALUE('Time Sheet KN'!DT70-'Time Sheet KN'!DS70)*24</f>
        <v>0</v>
      </c>
      <c r="DS70" s="104">
        <f>VALUE('Time Sheet KN'!DV70-'Time Sheet KN'!DU70)*24</f>
        <v>0</v>
      </c>
      <c r="DT70" s="105">
        <f t="shared" si="132"/>
        <v>0</v>
      </c>
      <c r="DU70" s="5">
        <f t="shared" si="133"/>
        <v>0</v>
      </c>
      <c r="DV70" s="5"/>
      <c r="DW70" s="5">
        <f>LOOKUP(DW$6,'Daily Absent'!$O$6:$AX$6,'Daily Absent'!$O70:$AX70)</f>
        <v>0</v>
      </c>
      <c r="DX70" s="104">
        <f>VALUE('Time Sheet KN'!DY70-'Time Sheet KN'!DX70)*24</f>
        <v>0</v>
      </c>
      <c r="DY70" s="104">
        <f>VALUE('Time Sheet KN'!EA70-'Time Sheet KN'!DZ70)*24</f>
        <v>0</v>
      </c>
      <c r="DZ70" s="104">
        <f>VALUE('Time Sheet KN'!EC70-'Time Sheet KN'!EB70)*24</f>
        <v>0</v>
      </c>
      <c r="EA70" s="105">
        <f t="shared" si="134"/>
        <v>0</v>
      </c>
      <c r="EB70" s="5">
        <f t="shared" si="135"/>
        <v>0</v>
      </c>
      <c r="EC70" s="5"/>
      <c r="ED70" s="5">
        <f>LOOKUP(ED$6,'Daily Absent'!$O$6:$AX$6,'Daily Absent'!$O70:$AX70)</f>
        <v>0</v>
      </c>
      <c r="EE70" s="104">
        <f>VALUE('Time Sheet KN'!EF70-'Time Sheet KN'!EE70)*24</f>
        <v>0</v>
      </c>
      <c r="EF70" s="104">
        <f>VALUE('Time Sheet KN'!EH70-'Time Sheet KN'!EG70)*24</f>
        <v>0</v>
      </c>
      <c r="EG70" s="104">
        <f>VALUE('Time Sheet KN'!EJ70-'Time Sheet KN'!EI70)*24</f>
        <v>0</v>
      </c>
      <c r="EH70" s="105">
        <f t="shared" si="136"/>
        <v>0</v>
      </c>
      <c r="EI70" s="5">
        <f t="shared" si="137"/>
        <v>0</v>
      </c>
      <c r="EJ70" s="5"/>
      <c r="EK70" s="5">
        <f>LOOKUP(EK$6,'Daily Absent'!$O$6:$AX$6,'Daily Absent'!$O70:$AX70)</f>
        <v>0</v>
      </c>
      <c r="EL70" s="104">
        <f>VALUE('Time Sheet KN'!EM70-'Time Sheet KN'!EL70)*24</f>
        <v>0</v>
      </c>
      <c r="EM70" s="104">
        <f>VALUE('Time Sheet KN'!EO70-'Time Sheet KN'!EN70)*24</f>
        <v>0</v>
      </c>
      <c r="EN70" s="104">
        <f>VALUE('Time Sheet KN'!EQ70-'Time Sheet KN'!EP70)*24</f>
        <v>0</v>
      </c>
      <c r="EO70" s="105">
        <f t="shared" si="138"/>
        <v>0</v>
      </c>
      <c r="EP70" s="5">
        <f t="shared" si="139"/>
        <v>0</v>
      </c>
      <c r="EQ70" s="5"/>
      <c r="ER70" s="5">
        <f>LOOKUP(ER$6,'Daily Absent'!$O$6:$AX$6,'Daily Absent'!$O70:$AX70)</f>
        <v>0</v>
      </c>
      <c r="ES70" s="104">
        <f>VALUE('Time Sheet KN'!ET70-'Time Sheet KN'!ES70)*24</f>
        <v>0</v>
      </c>
      <c r="ET70" s="104">
        <f>VALUE('Time Sheet KN'!EV70-'Time Sheet KN'!EU70)*24</f>
        <v>0</v>
      </c>
      <c r="EU70" s="104">
        <f>VALUE('Time Sheet KN'!EX70-'Time Sheet KN'!EW70)*24</f>
        <v>0</v>
      </c>
      <c r="EV70" s="105">
        <f t="shared" si="140"/>
        <v>0</v>
      </c>
      <c r="EW70" s="5">
        <f t="shared" si="141"/>
        <v>0</v>
      </c>
      <c r="EX70" s="5"/>
      <c r="EY70" s="5">
        <f>LOOKUP(EY$6,'Daily Absent'!$O$6:$AX$6,'Daily Absent'!$O70:$AX70)</f>
        <v>0</v>
      </c>
      <c r="EZ70" s="104">
        <f>VALUE('Time Sheet KN'!FA70-'Time Sheet KN'!EZ70)*24</f>
        <v>0</v>
      </c>
      <c r="FA70" s="104">
        <f>VALUE('Time Sheet KN'!FC70-'Time Sheet KN'!FB70)*24</f>
        <v>0</v>
      </c>
      <c r="FB70" s="104">
        <f>VALUE('Time Sheet KN'!FE70-'Time Sheet KN'!FD70)*24</f>
        <v>0</v>
      </c>
      <c r="FC70" s="105">
        <f t="shared" si="142"/>
        <v>0</v>
      </c>
      <c r="FD70" s="5">
        <f t="shared" si="143"/>
        <v>0</v>
      </c>
      <c r="FE70" s="5"/>
      <c r="FF70" s="5">
        <f>LOOKUP(FF$6,'Daily Absent'!$O$6:$AX$6,'Daily Absent'!$O70:$AX70)</f>
        <v>0</v>
      </c>
      <c r="FG70" s="104">
        <f>VALUE('Time Sheet KN'!FH70-'Time Sheet KN'!FG70)*24</f>
        <v>0</v>
      </c>
      <c r="FH70" s="104">
        <f>VALUE('Time Sheet KN'!FJ70-'Time Sheet KN'!FI70)*24</f>
        <v>0</v>
      </c>
      <c r="FI70" s="104">
        <f>VALUE('Time Sheet KN'!FL70-'Time Sheet KN'!FK70)*24</f>
        <v>0</v>
      </c>
      <c r="FJ70" s="105">
        <f t="shared" si="144"/>
        <v>0</v>
      </c>
      <c r="FK70" s="5">
        <f t="shared" si="145"/>
        <v>0</v>
      </c>
      <c r="FL70" s="5"/>
      <c r="FM70" s="5">
        <f>LOOKUP(FM$6,'Daily Absent'!$O$6:$AX$6,'Daily Absent'!$O70:$AX70)</f>
        <v>0</v>
      </c>
      <c r="FN70" s="104">
        <f>VALUE('Time Sheet KN'!FO70-'Time Sheet KN'!FN70)*24</f>
        <v>0</v>
      </c>
      <c r="FO70" s="104">
        <f>VALUE('Time Sheet KN'!FQ70-'Time Sheet KN'!FP70)*24</f>
        <v>0</v>
      </c>
      <c r="FP70" s="104">
        <f>VALUE('Time Sheet KN'!FS70-'Time Sheet KN'!FR70)*24</f>
        <v>0</v>
      </c>
      <c r="FQ70" s="105">
        <f t="shared" si="146"/>
        <v>0</v>
      </c>
      <c r="FR70" s="5">
        <f t="shared" si="147"/>
        <v>0</v>
      </c>
      <c r="FS70" s="5"/>
      <c r="FT70" s="5">
        <f>LOOKUP(FT$6,'Daily Absent'!$O$6:$AX$6,'Daily Absent'!$O70:$AX70)</f>
        <v>0</v>
      </c>
      <c r="FU70" s="104">
        <f>VALUE('Time Sheet KN'!FV70-'Time Sheet KN'!FU70)*24</f>
        <v>0</v>
      </c>
      <c r="FV70" s="104">
        <f>VALUE('Time Sheet KN'!FX70-'Time Sheet KN'!FW70)*24</f>
        <v>0</v>
      </c>
      <c r="FW70" s="104">
        <f>VALUE('Time Sheet KN'!FZ70-'Time Sheet KN'!FY70)*24</f>
        <v>0</v>
      </c>
      <c r="FX70" s="105">
        <f t="shared" si="148"/>
        <v>0</v>
      </c>
      <c r="FY70" s="5">
        <f t="shared" si="149"/>
        <v>0</v>
      </c>
      <c r="FZ70" s="5"/>
      <c r="GA70" s="5">
        <f>LOOKUP(GA$6,'Daily Absent'!$O$6:$AX$6,'Daily Absent'!$O70:$AX70)</f>
        <v>0</v>
      </c>
      <c r="GB70" s="104">
        <f>VALUE('Time Sheet KN'!GC70-'Time Sheet KN'!GB70)*24</f>
        <v>0</v>
      </c>
      <c r="GC70" s="104">
        <f>VALUE('Time Sheet KN'!GE70-'Time Sheet KN'!GD70)*24</f>
        <v>0</v>
      </c>
      <c r="GD70" s="104">
        <f>VALUE('Time Sheet KN'!GG70-'Time Sheet KN'!GF70)*24</f>
        <v>0</v>
      </c>
      <c r="GE70" s="105">
        <f t="shared" si="150"/>
        <v>0</v>
      </c>
      <c r="GF70" s="5">
        <f t="shared" si="151"/>
        <v>0</v>
      </c>
      <c r="GG70" s="5"/>
      <c r="GH70" s="5">
        <f>LOOKUP(GH$6,'Daily Absent'!$O$6:$AX$6,'Daily Absent'!$O70:$AX70)</f>
        <v>0</v>
      </c>
      <c r="GI70" s="104">
        <f>VALUE('Time Sheet KN'!GJ70-'Time Sheet KN'!GI70)*24</f>
        <v>0</v>
      </c>
      <c r="GJ70" s="104">
        <f>VALUE('Time Sheet KN'!GL70-'Time Sheet KN'!GK70)*24</f>
        <v>0</v>
      </c>
      <c r="GK70" s="104">
        <f>VALUE('Time Sheet KN'!GN70-'Time Sheet KN'!GM70)*24</f>
        <v>0</v>
      </c>
      <c r="GL70" s="105">
        <f t="shared" si="152"/>
        <v>0</v>
      </c>
      <c r="GM70" s="5">
        <f t="shared" si="153"/>
        <v>0</v>
      </c>
      <c r="GN70" s="5"/>
      <c r="GO70" s="5">
        <f>LOOKUP(GO$6,'Daily Absent'!$O$6:$AX$6,'Daily Absent'!$O70:$AX70)</f>
        <v>0</v>
      </c>
      <c r="GP70" s="104">
        <f>VALUE('Time Sheet KN'!GQ70-'Time Sheet KN'!GP70)*24</f>
        <v>0</v>
      </c>
      <c r="GQ70" s="104">
        <f>VALUE('Time Sheet KN'!GS70-'Time Sheet KN'!GR70)*24</f>
        <v>0</v>
      </c>
      <c r="GR70" s="104">
        <f>VALUE('Time Sheet KN'!GU70-'Time Sheet KN'!GT70)*24</f>
        <v>0</v>
      </c>
      <c r="GS70" s="105">
        <f t="shared" si="154"/>
        <v>0</v>
      </c>
      <c r="GT70" s="5">
        <f t="shared" si="155"/>
        <v>0</v>
      </c>
      <c r="GU70" s="5"/>
      <c r="GV70" s="5">
        <f>LOOKUP(GV$6,'Daily Absent'!$O$6:$AX$6,'Daily Absent'!$O70:$AX70)</f>
        <v>0</v>
      </c>
      <c r="GW70" s="104">
        <f>VALUE('Time Sheet KN'!GX70-'Time Sheet KN'!GW70)*24</f>
        <v>0</v>
      </c>
      <c r="GX70" s="104">
        <f>VALUE('Time Sheet KN'!GZ70-'Time Sheet KN'!GY70)*24</f>
        <v>0</v>
      </c>
      <c r="GY70" s="104">
        <f>VALUE('Time Sheet KN'!HB70-'Time Sheet KN'!HA70)*24</f>
        <v>0</v>
      </c>
      <c r="GZ70" s="105">
        <f t="shared" si="156"/>
        <v>0</v>
      </c>
      <c r="HA70" s="5">
        <f t="shared" si="157"/>
        <v>0</v>
      </c>
      <c r="HB70" s="5"/>
      <c r="HC70" s="5">
        <f>LOOKUP(HC$6,'Daily Absent'!$O$6:$AX$6,'Daily Absent'!$O70:$AX70)</f>
        <v>0</v>
      </c>
      <c r="HD70" s="104">
        <f>VALUE('Time Sheet KN'!HE70-'Time Sheet KN'!HD70)*24</f>
        <v>0</v>
      </c>
      <c r="HE70" s="104">
        <f>VALUE('Time Sheet KN'!HG70-'Time Sheet KN'!HF70)*24</f>
        <v>0</v>
      </c>
      <c r="HF70" s="104">
        <f>VALUE('Time Sheet KN'!HI70-'Time Sheet KN'!HH70)*24</f>
        <v>0</v>
      </c>
      <c r="HG70" s="105">
        <f t="shared" si="158"/>
        <v>0</v>
      </c>
      <c r="HH70" s="5">
        <f t="shared" si="159"/>
        <v>0</v>
      </c>
      <c r="HI70" s="5"/>
      <c r="HJ70" s="5">
        <f>LOOKUP(HJ$6,'Daily Absent'!$O$6:$AX$6,'Daily Absent'!$O70:$AX70)</f>
        <v>0</v>
      </c>
      <c r="HK70" s="104">
        <f>VALUE('Time Sheet KN'!HL70-'Time Sheet KN'!HK70)*24</f>
        <v>0</v>
      </c>
      <c r="HL70" s="104">
        <f>VALUE('Time Sheet KN'!HN70-'Time Sheet KN'!HM70)*24</f>
        <v>0</v>
      </c>
      <c r="HM70" s="104">
        <f>VALUE('Time Sheet KN'!HP70-'Time Sheet KN'!HO70)*24</f>
        <v>0</v>
      </c>
      <c r="HN70" s="105">
        <f t="shared" si="160"/>
        <v>0</v>
      </c>
      <c r="HO70" s="5">
        <f t="shared" si="161"/>
        <v>0</v>
      </c>
      <c r="HP70" s="5"/>
      <c r="HQ70" s="5">
        <f>LOOKUP(HQ$6,'Daily Absent'!$O$6:$AX$6,'Daily Absent'!$O70:$AX70)</f>
        <v>0</v>
      </c>
      <c r="HR70" s="104">
        <f>VALUE('Time Sheet KN'!HS70-'Time Sheet KN'!HR70)*24</f>
        <v>0</v>
      </c>
      <c r="HS70" s="104">
        <f>VALUE('Time Sheet KN'!HU70-'Time Sheet KN'!HT70)*24</f>
        <v>0</v>
      </c>
      <c r="HT70" s="104">
        <f>VALUE('Time Sheet KN'!HW70-'Time Sheet KN'!HV70)*24</f>
        <v>0</v>
      </c>
      <c r="HU70" s="105">
        <f t="shared" si="162"/>
        <v>0</v>
      </c>
      <c r="HV70" s="5">
        <f t="shared" si="163"/>
        <v>0</v>
      </c>
      <c r="HW70" s="5"/>
      <c r="HX70" s="5">
        <f>LOOKUP(HX$6,'Daily Absent'!$O$6:$AX$6,'Daily Absent'!$O70:$AX70)</f>
        <v>0</v>
      </c>
      <c r="HY70" s="104">
        <f>VALUE('Time Sheet KN'!HZ70-'Time Sheet KN'!HY70)*24</f>
        <v>0</v>
      </c>
      <c r="HZ70" s="104">
        <f>VALUE('Time Sheet KN'!IB70-'Time Sheet KN'!IA70)*24</f>
        <v>0</v>
      </c>
      <c r="IA70" s="104">
        <f>VALUE('Time Sheet KN'!ID70-'Time Sheet KN'!IC70)*24</f>
        <v>0</v>
      </c>
      <c r="IB70" s="105">
        <f t="shared" si="164"/>
        <v>0</v>
      </c>
      <c r="IC70" s="5">
        <f t="shared" si="165"/>
        <v>0</v>
      </c>
      <c r="ID70" s="5"/>
      <c r="IE70" s="5">
        <f>LOOKUP(IE$6,'Daily Absent'!$O$6:$AX$6,'Daily Absent'!$O70:$AX70)</f>
        <v>0</v>
      </c>
      <c r="IF70" s="104">
        <f>VALUE('Time Sheet KN'!IG70-'Time Sheet KN'!IF70)*24</f>
        <v>0</v>
      </c>
      <c r="IG70" s="104">
        <f>VALUE('Time Sheet KN'!II70-'Time Sheet KN'!IH70)*24</f>
        <v>0</v>
      </c>
      <c r="IH70" s="104">
        <f>VALUE('Time Sheet KN'!IK70-'Time Sheet KN'!IJ70)*24</f>
        <v>0</v>
      </c>
      <c r="II70" s="105">
        <f t="shared" si="166"/>
        <v>0</v>
      </c>
      <c r="IJ70" s="5">
        <f t="shared" si="167"/>
        <v>0</v>
      </c>
      <c r="IK70" s="5"/>
      <c r="IL70" s="5">
        <f>LOOKUP(IL$6,'Daily Absent'!$O$6:$AX$6,'Daily Absent'!$O70:$AX70)</f>
        <v>0</v>
      </c>
      <c r="IM70" s="104">
        <f>VALUE('Time Sheet KN'!IN70-'Time Sheet KN'!IM70)*24</f>
        <v>0</v>
      </c>
      <c r="IN70" s="104">
        <f>VALUE('Time Sheet KN'!IP70-'Time Sheet KN'!IO70)*24</f>
        <v>0</v>
      </c>
      <c r="IO70" s="104">
        <f>VALUE('Time Sheet KN'!IR70-'Time Sheet KN'!IQ70)*24</f>
        <v>0</v>
      </c>
      <c r="IP70" s="105">
        <f t="shared" si="168"/>
        <v>0</v>
      </c>
      <c r="IQ70" s="5">
        <f t="shared" si="169"/>
        <v>0</v>
      </c>
      <c r="IR70" s="5"/>
      <c r="IS70" s="5">
        <f>LOOKUP(IS$6,'Daily Absent'!$O$6:$AX$6,'Daily Absent'!$O70:$AX70)</f>
        <v>0</v>
      </c>
      <c r="IT70" s="104">
        <f>VALUE('Time Sheet KN'!IU70-'Time Sheet KN'!IT70)*24</f>
        <v>0</v>
      </c>
      <c r="IU70" s="104">
        <f>VALUE('Time Sheet KN'!IW70-'Time Sheet KN'!IV70)*24</f>
        <v>0</v>
      </c>
      <c r="IV70" s="104">
        <f>VALUE('Time Sheet KN'!IY70-'Time Sheet KN'!IX70)*24</f>
        <v>0</v>
      </c>
      <c r="IW70" s="105">
        <f t="shared" si="170"/>
        <v>0</v>
      </c>
      <c r="IX70" s="5">
        <f t="shared" si="171"/>
        <v>0</v>
      </c>
      <c r="IY70" s="5"/>
      <c r="IZ70" s="5">
        <f>LOOKUP(IZ$6,'Daily Absent'!$O$6:$AX$6,'Daily Absent'!$O70:$AX70)</f>
        <v>0</v>
      </c>
      <c r="JA70" s="104">
        <f>VALUE('Time Sheet KN'!JB70-'Time Sheet KN'!JA70)*24</f>
        <v>0</v>
      </c>
      <c r="JB70" s="104">
        <f>VALUE('Time Sheet KN'!JD70-'Time Sheet KN'!JC70)*24</f>
        <v>0</v>
      </c>
      <c r="JC70" s="104">
        <f>VALUE('Time Sheet KN'!JF70-'Time Sheet KN'!JE70)*24</f>
        <v>0</v>
      </c>
      <c r="JD70" s="105">
        <f t="shared" si="172"/>
        <v>0</v>
      </c>
      <c r="JE70" s="5">
        <f t="shared" si="173"/>
        <v>0</v>
      </c>
      <c r="JF70" s="5"/>
    </row>
    <row r="71" spans="1:266" ht="20" customHeight="1">
      <c r="A71" s="54">
        <f>IF('Master MP Status'!A71&gt;0,'Master MP Status'!A71,"")</f>
        <v>63</v>
      </c>
      <c r="B71" s="5" t="str">
        <f>IF(ISTEXT('Master MP Status'!B71),'Master MP Status'!B71,"")</f>
        <v>DIRECT</v>
      </c>
      <c r="C71" s="153" t="str">
        <f>IF(OR(ISTEXT('Master MP Status'!C71),'Master MP Status'!C71&gt;0),'Master MP Status'!C71,"")</f>
        <v>B240092</v>
      </c>
      <c r="D71" s="154" t="str">
        <f>IF(OR(ISTEXT('Master MP Status'!D71),'Master MP Status'!D71&gt;0),'Master MP Status'!D71,"")</f>
        <v>B250092</v>
      </c>
      <c r="E71" s="5" t="str">
        <f>IF(ISTEXT('Master MP Status'!E71),'Master MP Status'!E71,"")</f>
        <v>NANA SURYANA</v>
      </c>
      <c r="F71" s="5" t="str">
        <f>IF(ISTEXT('Master MP Status'!F71),'Master MP Status'!F71,"")</f>
        <v/>
      </c>
      <c r="G71" s="5" t="str">
        <f>IF(ISTEXT('Master MP Status'!G71),'Master MP Status'!G71,"")</f>
        <v>Cilegon</v>
      </c>
      <c r="H71" s="5" t="str">
        <f>IF(ISTEXT('Master MP Status'!H71),'Master MP Status'!H71,"")</f>
        <v>MURSID</v>
      </c>
      <c r="I71" s="5" t="str">
        <f>IF(ISTEXT('Master MP Status'!I71),'Master MP Status'!I71,"")</f>
        <v>Scaffolder 2</v>
      </c>
      <c r="J71" s="5" t="str">
        <f>IF(ISTEXT('Master MP Status'!J71),'Master MP Status'!J71,"")</f>
        <v>Scaffolder 2</v>
      </c>
      <c r="K71" s="9">
        <f>IF(OR('Master MP Status'!K71=0,'Master MP Status'!K71=""),"",'Master MP Status'!K71)</f>
        <v>45769</v>
      </c>
      <c r="L71" s="9">
        <f>IF(OR('Master MP Status'!L71=0,'Master MP Status'!L71=""),"",'Master MP Status'!L71)</f>
        <v>45769</v>
      </c>
      <c r="M71" s="9" t="str">
        <f>IF(OR('Master MP Status'!M71=0,'Master MP Status'!M71=""),"",'Master MP Status'!M71)</f>
        <v/>
      </c>
      <c r="N71" s="5" t="str">
        <f>IF(ISTEXT('Master MP Status'!N71),'Master MP Status'!N71,"")</f>
        <v/>
      </c>
      <c r="O71" s="5">
        <f>LOOKUP(O$6,'Daily Absent'!$O$6:$AX$6,'Daily Absent'!$O71:$AX71)</f>
        <v>1</v>
      </c>
      <c r="P71" s="104">
        <f>VALUE('Time Sheet KN'!Q71-'Time Sheet KN'!P71)*24</f>
        <v>5</v>
      </c>
      <c r="Q71" s="104">
        <f>VALUE('Time Sheet KN'!S71-'Time Sheet KN'!R71)*24</f>
        <v>5.0000000000000009</v>
      </c>
      <c r="R71" s="104">
        <f>VALUE('Time Sheet KN'!U71-'Time Sheet KN'!T71)*24</f>
        <v>0</v>
      </c>
      <c r="S71" s="105">
        <f t="shared" si="102"/>
        <v>10</v>
      </c>
      <c r="T71" s="5">
        <f t="shared" si="103"/>
        <v>0</v>
      </c>
      <c r="U71" s="5"/>
      <c r="V71" s="5">
        <f>LOOKUP(V$6,'Daily Absent'!$O$6:$AX$6,'Daily Absent'!$O71:$AX71)</f>
        <v>1</v>
      </c>
      <c r="W71" s="104">
        <f>VALUE('Time Sheet KN'!X71-'Time Sheet KN'!W71)*24</f>
        <v>5</v>
      </c>
      <c r="X71" s="104">
        <f>VALUE('Time Sheet KN'!Z71-'Time Sheet KN'!Y71)*24</f>
        <v>5.0000000000000009</v>
      </c>
      <c r="Y71" s="104">
        <f>VALUE('Time Sheet KN'!AB71-'Time Sheet KN'!AA71)*24</f>
        <v>0</v>
      </c>
      <c r="Z71" s="105">
        <f t="shared" si="104"/>
        <v>10</v>
      </c>
      <c r="AA71" s="5">
        <f t="shared" si="105"/>
        <v>0</v>
      </c>
      <c r="AB71" s="5"/>
      <c r="AC71" s="5">
        <f>LOOKUP(AC$6,'Daily Absent'!$O$6:$AX$6,'Daily Absent'!$O71:$AX71)</f>
        <v>1</v>
      </c>
      <c r="AD71" s="104">
        <f>VALUE('Time Sheet KN'!AE71-'Time Sheet KN'!AD71)*24</f>
        <v>5</v>
      </c>
      <c r="AE71" s="104">
        <f>VALUE('Time Sheet KN'!AG71-'Time Sheet KN'!AF71)*24</f>
        <v>5.0000000000000009</v>
      </c>
      <c r="AF71" s="104">
        <f>VALUE('Time Sheet KN'!AI71-'Time Sheet KN'!AH71)*24</f>
        <v>0</v>
      </c>
      <c r="AG71" s="105">
        <f t="shared" si="106"/>
        <v>10</v>
      </c>
      <c r="AH71" s="5">
        <f t="shared" si="107"/>
        <v>0</v>
      </c>
      <c r="AI71" s="5"/>
      <c r="AJ71" s="5">
        <f>LOOKUP(AJ$6,'Daily Absent'!$O$6:$AX$6,'Daily Absent'!$O71:$AX71)</f>
        <v>1</v>
      </c>
      <c r="AK71" s="104">
        <f>VALUE('Time Sheet KN'!AL71-'Time Sheet KN'!AK71)*24</f>
        <v>5</v>
      </c>
      <c r="AL71" s="104">
        <f>VALUE('Time Sheet KN'!AN71-'Time Sheet KN'!AM71)*24</f>
        <v>5.0000000000000009</v>
      </c>
      <c r="AM71" s="104">
        <f>VALUE('Time Sheet KN'!AP71-'Time Sheet KN'!AO71)*24</f>
        <v>0</v>
      </c>
      <c r="AN71" s="105">
        <f t="shared" si="108"/>
        <v>10</v>
      </c>
      <c r="AO71" s="5">
        <f t="shared" si="109"/>
        <v>0</v>
      </c>
      <c r="AP71" s="5"/>
      <c r="AQ71" s="5">
        <f>LOOKUP(AQ$6,'Daily Absent'!$O$6:$AX$6,'Daily Absent'!$O71:$AX71)</f>
        <v>1</v>
      </c>
      <c r="AR71" s="104">
        <f>VALUE('Time Sheet KN'!AS71-'Time Sheet KN'!AR71)*24</f>
        <v>5</v>
      </c>
      <c r="AS71" s="104">
        <f>VALUE('Time Sheet KN'!AU71-'Time Sheet KN'!AT71)*24</f>
        <v>4.0000000000000018</v>
      </c>
      <c r="AT71" s="104">
        <f>VALUE('Time Sheet KN'!AW71-'Time Sheet KN'!AV71)*24</f>
        <v>0</v>
      </c>
      <c r="AU71" s="105">
        <f t="shared" si="110"/>
        <v>9</v>
      </c>
      <c r="AV71" s="5">
        <f t="shared" si="111"/>
        <v>1.7763568394002505E-15</v>
      </c>
      <c r="AW71" s="5"/>
      <c r="AX71" s="5">
        <f>LOOKUP(AX$6,'Daily Absent'!$O$6:$AX$6,'Daily Absent'!$O71:$AX71)</f>
        <v>1</v>
      </c>
      <c r="AY71" s="104">
        <f>VALUE('Time Sheet KN'!AZ71-'Time Sheet KN'!AY71)*24</f>
        <v>4</v>
      </c>
      <c r="AZ71" s="104">
        <f>VALUE('Time Sheet KN'!BB71-'Time Sheet KN'!BA71)*24</f>
        <v>3</v>
      </c>
      <c r="BA71" s="104">
        <f>VALUE('Time Sheet KN'!BD71-'Time Sheet KN'!BC71)*24</f>
        <v>0</v>
      </c>
      <c r="BB71" s="105">
        <f t="shared" si="112"/>
        <v>0</v>
      </c>
      <c r="BC71" s="5">
        <f t="shared" si="113"/>
        <v>7</v>
      </c>
      <c r="BD71" s="5"/>
      <c r="BE71" s="5">
        <f>LOOKUP(BE$6,'Daily Absent'!$O$6:$AX$6,'Daily Absent'!$O71:$AX71)</f>
        <v>1</v>
      </c>
      <c r="BF71" s="104">
        <f>VALUE('Time Sheet KN'!BG71-'Time Sheet KN'!BF71)*24</f>
        <v>5</v>
      </c>
      <c r="BG71" s="104">
        <f>VALUE('Time Sheet KN'!BI71-'Time Sheet KN'!BH71)*24</f>
        <v>5.0000000000000009</v>
      </c>
      <c r="BH71" s="104">
        <f>VALUE('Time Sheet KN'!BK71-'Time Sheet KN'!BJ71)*24</f>
        <v>0</v>
      </c>
      <c r="BI71" s="105">
        <f t="shared" si="114"/>
        <v>10</v>
      </c>
      <c r="BJ71" s="5">
        <f t="shared" si="115"/>
        <v>0</v>
      </c>
      <c r="BK71" s="5"/>
      <c r="BL71" s="5">
        <f>LOOKUP(BL$6,'Daily Absent'!$O$6:$AX$6,'Daily Absent'!$O71:$AX71)</f>
        <v>1</v>
      </c>
      <c r="BM71" s="104">
        <f>VALUE('Time Sheet KN'!BN71-'Time Sheet KN'!BM71)*24</f>
        <v>5</v>
      </c>
      <c r="BN71" s="104">
        <f>VALUE('Time Sheet KN'!BP71-'Time Sheet KN'!BO71)*24</f>
        <v>5.0000000000000009</v>
      </c>
      <c r="BO71" s="104">
        <f>VALUE('Time Sheet KN'!BR71-'Time Sheet KN'!BQ71)*24</f>
        <v>0</v>
      </c>
      <c r="BP71" s="105">
        <f t="shared" si="116"/>
        <v>10</v>
      </c>
      <c r="BQ71" s="5">
        <f t="shared" si="117"/>
        <v>0</v>
      </c>
      <c r="BR71" s="5"/>
      <c r="BS71" s="5">
        <f>LOOKUP(BS$6,'Daily Absent'!$O$6:$AX$6,'Daily Absent'!$O71:$AX71)</f>
        <v>1</v>
      </c>
      <c r="BT71" s="104">
        <f>VALUE('Time Sheet KN'!BU71-'Time Sheet KN'!BT71)*24</f>
        <v>5</v>
      </c>
      <c r="BU71" s="104">
        <f>VALUE('Time Sheet KN'!BW71-'Time Sheet KN'!BV71)*24</f>
        <v>5.0000000000000009</v>
      </c>
      <c r="BV71" s="104">
        <f>VALUE('Time Sheet KN'!BY71-'Time Sheet KN'!BX71)*24</f>
        <v>0</v>
      </c>
      <c r="BW71" s="105">
        <f t="shared" si="118"/>
        <v>10</v>
      </c>
      <c r="BX71" s="5">
        <f t="shared" si="119"/>
        <v>0</v>
      </c>
      <c r="BY71" s="5"/>
      <c r="BZ71" s="5">
        <f>LOOKUP(BZ$6,'Daily Absent'!$O$6:$AX$6,'Daily Absent'!$O71:$AX71)</f>
        <v>1</v>
      </c>
      <c r="CA71" s="104">
        <f>VALUE('Time Sheet KN'!CB71-'Time Sheet KN'!CA71)*24</f>
        <v>5</v>
      </c>
      <c r="CB71" s="104">
        <f>VALUE('Time Sheet KN'!CD71-'Time Sheet KN'!CC71)*24</f>
        <v>5.0000000000000009</v>
      </c>
      <c r="CC71" s="104">
        <f>VALUE('Time Sheet KN'!CF71-'Time Sheet KN'!CE71)*24</f>
        <v>0</v>
      </c>
      <c r="CD71" s="105">
        <f t="shared" si="120"/>
        <v>10</v>
      </c>
      <c r="CE71" s="5">
        <f t="shared" si="121"/>
        <v>0</v>
      </c>
      <c r="CF71" s="5"/>
      <c r="CG71" s="5">
        <f>LOOKUP(CG$6,'Daily Absent'!$O$6:$AX$6,'Daily Absent'!$O71:$AX71)</f>
        <v>1</v>
      </c>
      <c r="CH71" s="104">
        <f>VALUE('Time Sheet KN'!CI71-'Time Sheet KN'!CH71)*24</f>
        <v>5</v>
      </c>
      <c r="CI71" s="104">
        <f>VALUE('Time Sheet KN'!CK71-'Time Sheet KN'!CJ71)*24</f>
        <v>5.0000000000000009</v>
      </c>
      <c r="CJ71" s="104">
        <f>VALUE('Time Sheet KN'!CM71-'Time Sheet KN'!CL71)*24</f>
        <v>3</v>
      </c>
      <c r="CK71" s="105">
        <f t="shared" si="122"/>
        <v>10</v>
      </c>
      <c r="CL71" s="5">
        <f t="shared" si="123"/>
        <v>3</v>
      </c>
      <c r="CM71" s="5"/>
      <c r="CN71" s="5">
        <f>LOOKUP(CN$6,'Daily Absent'!$O$6:$AX$6,'Daily Absent'!$O71:$AX71)</f>
        <v>1</v>
      </c>
      <c r="CO71" s="104">
        <f>VALUE('Time Sheet KN'!CP71-'Time Sheet KN'!CO71)*24</f>
        <v>5</v>
      </c>
      <c r="CP71" s="104">
        <f>VALUE('Time Sheet KN'!CR71-'Time Sheet KN'!CQ71)*24</f>
        <v>4.0000000000000018</v>
      </c>
      <c r="CQ71" s="104">
        <f>VALUE('Time Sheet KN'!CT71-'Time Sheet KN'!CS71)*24</f>
        <v>0</v>
      </c>
      <c r="CR71" s="105">
        <f t="shared" si="124"/>
        <v>9</v>
      </c>
      <c r="CS71" s="5">
        <f t="shared" si="125"/>
        <v>1.7763568394002505E-15</v>
      </c>
      <c r="CT71" s="5"/>
      <c r="CU71" s="5">
        <f>LOOKUP(CU$6,'Daily Absent'!$O$6:$AX$6,'Daily Absent'!$O71:$AX71)</f>
        <v>1</v>
      </c>
      <c r="CV71" s="104">
        <f>VALUE('Time Sheet KN'!CW71-'Time Sheet KN'!CV71)*24</f>
        <v>4</v>
      </c>
      <c r="CW71" s="104">
        <f>VALUE('Time Sheet KN'!CY71-'Time Sheet KN'!CX71)*24</f>
        <v>3</v>
      </c>
      <c r="CX71" s="104">
        <f>VALUE('Time Sheet KN'!DA71-'Time Sheet KN'!CZ71)*24</f>
        <v>0</v>
      </c>
      <c r="CY71" s="105">
        <f t="shared" si="126"/>
        <v>0</v>
      </c>
      <c r="CZ71" s="5">
        <f t="shared" si="127"/>
        <v>7</v>
      </c>
      <c r="DA71" s="5"/>
      <c r="DB71" s="5">
        <f>LOOKUP(DB$6,'Daily Absent'!$O$6:$AX$6,'Daily Absent'!$O71:$AX71)</f>
        <v>1</v>
      </c>
      <c r="DC71" s="104">
        <f>VALUE('Time Sheet KN'!DD71-'Time Sheet KN'!DC71)*24</f>
        <v>5</v>
      </c>
      <c r="DD71" s="104">
        <f>VALUE('Time Sheet KN'!DF71-'Time Sheet KN'!DE71)*24</f>
        <v>5.0000000000000009</v>
      </c>
      <c r="DE71" s="104">
        <f>VALUE('Time Sheet KN'!DH71-'Time Sheet KN'!DG71)*24</f>
        <v>3</v>
      </c>
      <c r="DF71" s="105">
        <f t="shared" si="128"/>
        <v>10</v>
      </c>
      <c r="DG71" s="5">
        <f t="shared" si="129"/>
        <v>3</v>
      </c>
      <c r="DH71" s="5"/>
      <c r="DI71" s="5">
        <f>LOOKUP(DI$6,'Daily Absent'!$O$6:$AX$6,'Daily Absent'!$O71:$AX71)</f>
        <v>1</v>
      </c>
      <c r="DJ71" s="104">
        <f>VALUE('Time Sheet KN'!DK71-'Time Sheet KN'!DJ71)*24</f>
        <v>5</v>
      </c>
      <c r="DK71" s="104">
        <f>VALUE('Time Sheet KN'!DM71-'Time Sheet KN'!DL71)*24</f>
        <v>5.0000000000000009</v>
      </c>
      <c r="DL71" s="104">
        <f>VALUE('Time Sheet KN'!DO71-'Time Sheet KN'!DN71)*24</f>
        <v>0</v>
      </c>
      <c r="DM71" s="105">
        <f t="shared" si="130"/>
        <v>10</v>
      </c>
      <c r="DN71" s="5">
        <f t="shared" si="131"/>
        <v>0</v>
      </c>
      <c r="DO71" s="5"/>
      <c r="DP71" s="5">
        <f>LOOKUP(DP$6,'Daily Absent'!$O$6:$AX$6,'Daily Absent'!$O71:$AX71)</f>
        <v>1</v>
      </c>
      <c r="DQ71" s="104">
        <f>VALUE('Time Sheet KN'!DR71-'Time Sheet KN'!DQ71)*24</f>
        <v>5</v>
      </c>
      <c r="DR71" s="104">
        <f>VALUE('Time Sheet KN'!DT71-'Time Sheet KN'!DS71)*24</f>
        <v>5.0000000000000009</v>
      </c>
      <c r="DS71" s="104">
        <f>VALUE('Time Sheet KN'!DV71-'Time Sheet KN'!DU71)*24</f>
        <v>0</v>
      </c>
      <c r="DT71" s="105">
        <f t="shared" si="132"/>
        <v>10</v>
      </c>
      <c r="DU71" s="5">
        <f t="shared" si="133"/>
        <v>0</v>
      </c>
      <c r="DV71" s="5"/>
      <c r="DW71" s="5">
        <f>LOOKUP(DW$6,'Daily Absent'!$O$6:$AX$6,'Daily Absent'!$O71:$AX71)</f>
        <v>1</v>
      </c>
      <c r="DX71" s="104">
        <f>VALUE('Time Sheet KN'!DY71-'Time Sheet KN'!DX71)*24</f>
        <v>5</v>
      </c>
      <c r="DY71" s="104">
        <f>VALUE('Time Sheet KN'!EA71-'Time Sheet KN'!DZ71)*24</f>
        <v>5.0000000000000009</v>
      </c>
      <c r="DZ71" s="104">
        <f>VALUE('Time Sheet KN'!EC71-'Time Sheet KN'!EB71)*24</f>
        <v>0</v>
      </c>
      <c r="EA71" s="105">
        <f t="shared" si="134"/>
        <v>10</v>
      </c>
      <c r="EB71" s="5">
        <f t="shared" si="135"/>
        <v>0</v>
      </c>
      <c r="EC71" s="5"/>
      <c r="ED71" s="5">
        <f>LOOKUP(ED$6,'Daily Absent'!$O$6:$AX$6,'Daily Absent'!$O71:$AX71)</f>
        <v>1</v>
      </c>
      <c r="EE71" s="104">
        <f>VALUE('Time Sheet KN'!EF71-'Time Sheet KN'!EE71)*24</f>
        <v>5</v>
      </c>
      <c r="EF71" s="104">
        <f>VALUE('Time Sheet KN'!EH71-'Time Sheet KN'!EG71)*24</f>
        <v>5.0000000000000009</v>
      </c>
      <c r="EG71" s="104">
        <f>VALUE('Time Sheet KN'!EJ71-'Time Sheet KN'!EI71)*24</f>
        <v>3</v>
      </c>
      <c r="EH71" s="105">
        <f t="shared" si="136"/>
        <v>10</v>
      </c>
      <c r="EI71" s="5">
        <f t="shared" si="137"/>
        <v>3</v>
      </c>
      <c r="EJ71" s="5"/>
      <c r="EK71" s="5">
        <f>LOOKUP(EK$6,'Daily Absent'!$O$6:$AX$6,'Daily Absent'!$O71:$AX71)</f>
        <v>1</v>
      </c>
      <c r="EL71" s="104">
        <f>VALUE('Time Sheet KN'!EM71-'Time Sheet KN'!EL71)*24</f>
        <v>5</v>
      </c>
      <c r="EM71" s="104">
        <f>VALUE('Time Sheet KN'!EO71-'Time Sheet KN'!EN71)*24</f>
        <v>5.0000000000000009</v>
      </c>
      <c r="EN71" s="104">
        <f>VALUE('Time Sheet KN'!EQ71-'Time Sheet KN'!EP71)*24</f>
        <v>0</v>
      </c>
      <c r="EO71" s="105">
        <f t="shared" si="138"/>
        <v>9</v>
      </c>
      <c r="EP71" s="5">
        <f t="shared" si="139"/>
        <v>1</v>
      </c>
      <c r="EQ71" s="5"/>
      <c r="ER71" s="5">
        <f>LOOKUP(ER$6,'Daily Absent'!$O$6:$AX$6,'Daily Absent'!$O71:$AX71)</f>
        <v>0</v>
      </c>
      <c r="ES71" s="104">
        <f>VALUE('Time Sheet KN'!ET71-'Time Sheet KN'!ES71)*24</f>
        <v>0</v>
      </c>
      <c r="ET71" s="104">
        <f>VALUE('Time Sheet KN'!EV71-'Time Sheet KN'!EU71)*24</f>
        <v>0</v>
      </c>
      <c r="EU71" s="104">
        <f>VALUE('Time Sheet KN'!EX71-'Time Sheet KN'!EW71)*24</f>
        <v>0</v>
      </c>
      <c r="EV71" s="105">
        <f t="shared" si="140"/>
        <v>0</v>
      </c>
      <c r="EW71" s="5">
        <f t="shared" si="141"/>
        <v>0</v>
      </c>
      <c r="EX71" s="5"/>
      <c r="EY71" s="5">
        <f>LOOKUP(EY$6,'Daily Absent'!$O$6:$AX$6,'Daily Absent'!$O71:$AX71)</f>
        <v>1</v>
      </c>
      <c r="EZ71" s="104">
        <f>VALUE('Time Sheet KN'!FA71-'Time Sheet KN'!EZ71)*24</f>
        <v>5</v>
      </c>
      <c r="FA71" s="104">
        <f>VALUE('Time Sheet KN'!FC71-'Time Sheet KN'!FB71)*24</f>
        <v>5.0000000000000009</v>
      </c>
      <c r="FB71" s="104">
        <f>VALUE('Time Sheet KN'!FE71-'Time Sheet KN'!FD71)*24</f>
        <v>3</v>
      </c>
      <c r="FC71" s="105">
        <f t="shared" si="142"/>
        <v>10</v>
      </c>
      <c r="FD71" s="5">
        <f t="shared" si="143"/>
        <v>3</v>
      </c>
      <c r="FE71" s="5"/>
      <c r="FF71" s="5">
        <f>LOOKUP(FF$6,'Daily Absent'!$O$6:$AX$6,'Daily Absent'!$O71:$AX71)</f>
        <v>1</v>
      </c>
      <c r="FG71" s="104">
        <f>VALUE('Time Sheet KN'!FH71-'Time Sheet KN'!FG71)*24</f>
        <v>0</v>
      </c>
      <c r="FH71" s="104">
        <f>VALUE('Time Sheet KN'!FJ71-'Time Sheet KN'!FI71)*24</f>
        <v>0</v>
      </c>
      <c r="FI71" s="104">
        <f>VALUE('Time Sheet KN'!FL71-'Time Sheet KN'!FK71)*24</f>
        <v>0</v>
      </c>
      <c r="FJ71" s="105">
        <f t="shared" si="144"/>
        <v>0</v>
      </c>
      <c r="FK71" s="5">
        <f t="shared" si="145"/>
        <v>0</v>
      </c>
      <c r="FL71" s="5"/>
      <c r="FM71" s="5">
        <f>LOOKUP(FM$6,'Daily Absent'!$O$6:$AX$6,'Daily Absent'!$O71:$AX71)</f>
        <v>0</v>
      </c>
      <c r="FN71" s="104">
        <f>VALUE('Time Sheet KN'!FO71-'Time Sheet KN'!FN71)*24</f>
        <v>0</v>
      </c>
      <c r="FO71" s="104">
        <f>VALUE('Time Sheet KN'!FQ71-'Time Sheet KN'!FP71)*24</f>
        <v>0</v>
      </c>
      <c r="FP71" s="104">
        <f>VALUE('Time Sheet KN'!FS71-'Time Sheet KN'!FR71)*24</f>
        <v>0</v>
      </c>
      <c r="FQ71" s="105">
        <f t="shared" si="146"/>
        <v>0</v>
      </c>
      <c r="FR71" s="5">
        <f t="shared" si="147"/>
        <v>0</v>
      </c>
      <c r="FS71" s="5"/>
      <c r="FT71" s="5">
        <f>LOOKUP(FT$6,'Daily Absent'!$O$6:$AX$6,'Daily Absent'!$O71:$AX71)</f>
        <v>0</v>
      </c>
      <c r="FU71" s="104">
        <f>VALUE('Time Sheet KN'!FV71-'Time Sheet KN'!FU71)*24</f>
        <v>0</v>
      </c>
      <c r="FV71" s="104">
        <f>VALUE('Time Sheet KN'!FX71-'Time Sheet KN'!FW71)*24</f>
        <v>0</v>
      </c>
      <c r="FW71" s="104">
        <f>VALUE('Time Sheet KN'!FZ71-'Time Sheet KN'!FY71)*24</f>
        <v>0</v>
      </c>
      <c r="FX71" s="105">
        <f t="shared" si="148"/>
        <v>0</v>
      </c>
      <c r="FY71" s="5">
        <f t="shared" si="149"/>
        <v>0</v>
      </c>
      <c r="FZ71" s="5"/>
      <c r="GA71" s="5">
        <f>LOOKUP(GA$6,'Daily Absent'!$O$6:$AX$6,'Daily Absent'!$O71:$AX71)</f>
        <v>0</v>
      </c>
      <c r="GB71" s="104">
        <f>VALUE('Time Sheet KN'!GC71-'Time Sheet KN'!GB71)*24</f>
        <v>0</v>
      </c>
      <c r="GC71" s="104">
        <f>VALUE('Time Sheet KN'!GE71-'Time Sheet KN'!GD71)*24</f>
        <v>0</v>
      </c>
      <c r="GD71" s="104">
        <f>VALUE('Time Sheet KN'!GG71-'Time Sheet KN'!GF71)*24</f>
        <v>0</v>
      </c>
      <c r="GE71" s="105">
        <f t="shared" si="150"/>
        <v>0</v>
      </c>
      <c r="GF71" s="5">
        <f t="shared" si="151"/>
        <v>0</v>
      </c>
      <c r="GG71" s="5"/>
      <c r="GH71" s="5">
        <f>LOOKUP(GH$6,'Daily Absent'!$O$6:$AX$6,'Daily Absent'!$O71:$AX71)</f>
        <v>0</v>
      </c>
      <c r="GI71" s="104">
        <f>VALUE('Time Sheet KN'!GJ71-'Time Sheet KN'!GI71)*24</f>
        <v>0</v>
      </c>
      <c r="GJ71" s="104">
        <f>VALUE('Time Sheet KN'!GL71-'Time Sheet KN'!GK71)*24</f>
        <v>0</v>
      </c>
      <c r="GK71" s="104">
        <f>VALUE('Time Sheet KN'!GN71-'Time Sheet KN'!GM71)*24</f>
        <v>0</v>
      </c>
      <c r="GL71" s="105">
        <f t="shared" si="152"/>
        <v>0</v>
      </c>
      <c r="GM71" s="5">
        <f t="shared" si="153"/>
        <v>0</v>
      </c>
      <c r="GN71" s="5"/>
      <c r="GO71" s="5">
        <f>LOOKUP(GO$6,'Daily Absent'!$O$6:$AX$6,'Daily Absent'!$O71:$AX71)</f>
        <v>0</v>
      </c>
      <c r="GP71" s="104">
        <f>VALUE('Time Sheet KN'!GQ71-'Time Sheet KN'!GP71)*24</f>
        <v>0</v>
      </c>
      <c r="GQ71" s="104">
        <f>VALUE('Time Sheet KN'!GS71-'Time Sheet KN'!GR71)*24</f>
        <v>0</v>
      </c>
      <c r="GR71" s="104">
        <f>VALUE('Time Sheet KN'!GU71-'Time Sheet KN'!GT71)*24</f>
        <v>0</v>
      </c>
      <c r="GS71" s="105">
        <f t="shared" si="154"/>
        <v>0</v>
      </c>
      <c r="GT71" s="5">
        <f t="shared" si="155"/>
        <v>0</v>
      </c>
      <c r="GU71" s="5"/>
      <c r="GV71" s="5">
        <f>LOOKUP(GV$6,'Daily Absent'!$O$6:$AX$6,'Daily Absent'!$O71:$AX71)</f>
        <v>0</v>
      </c>
      <c r="GW71" s="104">
        <f>VALUE('Time Sheet KN'!GX71-'Time Sheet KN'!GW71)*24</f>
        <v>0</v>
      </c>
      <c r="GX71" s="104">
        <f>VALUE('Time Sheet KN'!GZ71-'Time Sheet KN'!GY71)*24</f>
        <v>0</v>
      </c>
      <c r="GY71" s="104">
        <f>VALUE('Time Sheet KN'!HB71-'Time Sheet KN'!HA71)*24</f>
        <v>0</v>
      </c>
      <c r="GZ71" s="105">
        <f t="shared" si="156"/>
        <v>0</v>
      </c>
      <c r="HA71" s="5">
        <f t="shared" si="157"/>
        <v>0</v>
      </c>
      <c r="HB71" s="5"/>
      <c r="HC71" s="5">
        <f>LOOKUP(HC$6,'Daily Absent'!$O$6:$AX$6,'Daily Absent'!$O71:$AX71)</f>
        <v>0</v>
      </c>
      <c r="HD71" s="104">
        <f>VALUE('Time Sheet KN'!HE71-'Time Sheet KN'!HD71)*24</f>
        <v>0</v>
      </c>
      <c r="HE71" s="104">
        <f>VALUE('Time Sheet KN'!HG71-'Time Sheet KN'!HF71)*24</f>
        <v>0</v>
      </c>
      <c r="HF71" s="104">
        <f>VALUE('Time Sheet KN'!HI71-'Time Sheet KN'!HH71)*24</f>
        <v>0</v>
      </c>
      <c r="HG71" s="105">
        <f t="shared" si="158"/>
        <v>0</v>
      </c>
      <c r="HH71" s="5">
        <f t="shared" si="159"/>
        <v>0</v>
      </c>
      <c r="HI71" s="5"/>
      <c r="HJ71" s="5">
        <f>LOOKUP(HJ$6,'Daily Absent'!$O$6:$AX$6,'Daily Absent'!$O71:$AX71)</f>
        <v>0</v>
      </c>
      <c r="HK71" s="104">
        <f>VALUE('Time Sheet KN'!HL71-'Time Sheet KN'!HK71)*24</f>
        <v>0</v>
      </c>
      <c r="HL71" s="104">
        <f>VALUE('Time Sheet KN'!HN71-'Time Sheet KN'!HM71)*24</f>
        <v>0</v>
      </c>
      <c r="HM71" s="104">
        <f>VALUE('Time Sheet KN'!HP71-'Time Sheet KN'!HO71)*24</f>
        <v>0</v>
      </c>
      <c r="HN71" s="105">
        <f t="shared" si="160"/>
        <v>0</v>
      </c>
      <c r="HO71" s="5">
        <f t="shared" si="161"/>
        <v>0</v>
      </c>
      <c r="HP71" s="5"/>
      <c r="HQ71" s="5">
        <f>LOOKUP(HQ$6,'Daily Absent'!$O$6:$AX$6,'Daily Absent'!$O71:$AX71)</f>
        <v>0</v>
      </c>
      <c r="HR71" s="104">
        <f>VALUE('Time Sheet KN'!HS71-'Time Sheet KN'!HR71)*24</f>
        <v>0</v>
      </c>
      <c r="HS71" s="104">
        <f>VALUE('Time Sheet KN'!HU71-'Time Sheet KN'!HT71)*24</f>
        <v>0</v>
      </c>
      <c r="HT71" s="104">
        <f>VALUE('Time Sheet KN'!HW71-'Time Sheet KN'!HV71)*24</f>
        <v>0</v>
      </c>
      <c r="HU71" s="105">
        <f t="shared" si="162"/>
        <v>0</v>
      </c>
      <c r="HV71" s="5">
        <f t="shared" si="163"/>
        <v>0</v>
      </c>
      <c r="HW71" s="5"/>
      <c r="HX71" s="5">
        <f>LOOKUP(HX$6,'Daily Absent'!$O$6:$AX$6,'Daily Absent'!$O71:$AX71)</f>
        <v>0</v>
      </c>
      <c r="HY71" s="104">
        <f>VALUE('Time Sheet KN'!HZ71-'Time Sheet KN'!HY71)*24</f>
        <v>0</v>
      </c>
      <c r="HZ71" s="104">
        <f>VALUE('Time Sheet KN'!IB71-'Time Sheet KN'!IA71)*24</f>
        <v>0</v>
      </c>
      <c r="IA71" s="104">
        <f>VALUE('Time Sheet KN'!ID71-'Time Sheet KN'!IC71)*24</f>
        <v>0</v>
      </c>
      <c r="IB71" s="105">
        <f t="shared" si="164"/>
        <v>0</v>
      </c>
      <c r="IC71" s="5">
        <f t="shared" si="165"/>
        <v>0</v>
      </c>
      <c r="ID71" s="5"/>
      <c r="IE71" s="5">
        <f>LOOKUP(IE$6,'Daily Absent'!$O$6:$AX$6,'Daily Absent'!$O71:$AX71)</f>
        <v>0</v>
      </c>
      <c r="IF71" s="104">
        <f>VALUE('Time Sheet KN'!IG71-'Time Sheet KN'!IF71)*24</f>
        <v>0</v>
      </c>
      <c r="IG71" s="104">
        <f>VALUE('Time Sheet KN'!II71-'Time Sheet KN'!IH71)*24</f>
        <v>0</v>
      </c>
      <c r="IH71" s="104">
        <f>VALUE('Time Sheet KN'!IK71-'Time Sheet KN'!IJ71)*24</f>
        <v>0</v>
      </c>
      <c r="II71" s="105">
        <f t="shared" si="166"/>
        <v>0</v>
      </c>
      <c r="IJ71" s="5">
        <f t="shared" si="167"/>
        <v>0</v>
      </c>
      <c r="IK71" s="5"/>
      <c r="IL71" s="5">
        <f>LOOKUP(IL$6,'Daily Absent'!$O$6:$AX$6,'Daily Absent'!$O71:$AX71)</f>
        <v>0</v>
      </c>
      <c r="IM71" s="104">
        <f>VALUE('Time Sheet KN'!IN71-'Time Sheet KN'!IM71)*24</f>
        <v>0</v>
      </c>
      <c r="IN71" s="104">
        <f>VALUE('Time Sheet KN'!IP71-'Time Sheet KN'!IO71)*24</f>
        <v>0</v>
      </c>
      <c r="IO71" s="104">
        <f>VALUE('Time Sheet KN'!IR71-'Time Sheet KN'!IQ71)*24</f>
        <v>0</v>
      </c>
      <c r="IP71" s="105">
        <f t="shared" si="168"/>
        <v>0</v>
      </c>
      <c r="IQ71" s="5">
        <f t="shared" si="169"/>
        <v>0</v>
      </c>
      <c r="IR71" s="5"/>
      <c r="IS71" s="5">
        <f>LOOKUP(IS$6,'Daily Absent'!$O$6:$AX$6,'Daily Absent'!$O71:$AX71)</f>
        <v>0</v>
      </c>
      <c r="IT71" s="104">
        <f>VALUE('Time Sheet KN'!IU71-'Time Sheet KN'!IT71)*24</f>
        <v>0</v>
      </c>
      <c r="IU71" s="104">
        <f>VALUE('Time Sheet KN'!IW71-'Time Sheet KN'!IV71)*24</f>
        <v>0</v>
      </c>
      <c r="IV71" s="104">
        <f>VALUE('Time Sheet KN'!IY71-'Time Sheet KN'!IX71)*24</f>
        <v>0</v>
      </c>
      <c r="IW71" s="105">
        <f t="shared" si="170"/>
        <v>0</v>
      </c>
      <c r="IX71" s="5">
        <f t="shared" si="171"/>
        <v>0</v>
      </c>
      <c r="IY71" s="5"/>
      <c r="IZ71" s="5">
        <f>LOOKUP(IZ$6,'Daily Absent'!$O$6:$AX$6,'Daily Absent'!$O71:$AX71)</f>
        <v>0</v>
      </c>
      <c r="JA71" s="104">
        <f>VALUE('Time Sheet KN'!JB71-'Time Sheet KN'!JA71)*24</f>
        <v>0</v>
      </c>
      <c r="JB71" s="104">
        <f>VALUE('Time Sheet KN'!JD71-'Time Sheet KN'!JC71)*24</f>
        <v>0</v>
      </c>
      <c r="JC71" s="104">
        <f>VALUE('Time Sheet KN'!JF71-'Time Sheet KN'!JE71)*24</f>
        <v>0</v>
      </c>
      <c r="JD71" s="105">
        <f t="shared" si="172"/>
        <v>0</v>
      </c>
      <c r="JE71" s="5">
        <f t="shared" si="173"/>
        <v>0</v>
      </c>
      <c r="JF71" s="5"/>
    </row>
    <row r="72" spans="1:266" ht="20" customHeight="1">
      <c r="A72" s="54">
        <f>IF('Master MP Status'!A72&gt;0,'Master MP Status'!A72,"")</f>
        <v>64</v>
      </c>
      <c r="B72" s="5" t="str">
        <f>IF(ISTEXT('Master MP Status'!B72),'Master MP Status'!B72,"")</f>
        <v>DIRECT</v>
      </c>
      <c r="C72" s="153" t="str">
        <f>IF(OR(ISTEXT('Master MP Status'!C72),'Master MP Status'!C72&gt;0),'Master MP Status'!C72,"")</f>
        <v>B240093</v>
      </c>
      <c r="D72" s="154" t="str">
        <f>IF(OR(ISTEXT('Master MP Status'!D72),'Master MP Status'!D72&gt;0),'Master MP Status'!D72,"")</f>
        <v>B250093</v>
      </c>
      <c r="E72" s="5" t="str">
        <f>IF(ISTEXT('Master MP Status'!E72),'Master MP Status'!E72,"")</f>
        <v>MUHAMMAD GUSTI SADEWO</v>
      </c>
      <c r="F72" s="5" t="str">
        <f>IF(ISTEXT('Master MP Status'!F72),'Master MP Status'!F72,"")</f>
        <v/>
      </c>
      <c r="G72" s="5" t="str">
        <f>IF(ISTEXT('Master MP Status'!G72),'Master MP Status'!G72,"")</f>
        <v>Cilegon</v>
      </c>
      <c r="H72" s="5" t="str">
        <f>IF(ISTEXT('Master MP Status'!H72),'Master MP Status'!H72,"")</f>
        <v>MURSID</v>
      </c>
      <c r="I72" s="5" t="str">
        <f>IF(ISTEXT('Master MP Status'!I72),'Master MP Status'!I72,"")</f>
        <v>Painter</v>
      </c>
      <c r="J72" s="5" t="str">
        <f>IF(ISTEXT('Master MP Status'!J72),'Master MP Status'!J72,"")</f>
        <v>Painter</v>
      </c>
      <c r="K72" s="9">
        <f>IF(OR('Master MP Status'!K72=0,'Master MP Status'!K72=""),"",'Master MP Status'!K72)</f>
        <v>45769</v>
      </c>
      <c r="L72" s="9">
        <f>IF(OR('Master MP Status'!L72=0,'Master MP Status'!L72=""),"",'Master MP Status'!L72)</f>
        <v>45769</v>
      </c>
      <c r="M72" s="9" t="str">
        <f>IF(OR('Master MP Status'!M72=0,'Master MP Status'!M72=""),"",'Master MP Status'!M72)</f>
        <v/>
      </c>
      <c r="N72" s="5" t="str">
        <f>IF(ISTEXT('Master MP Status'!N72),'Master MP Status'!N72,"")</f>
        <v/>
      </c>
      <c r="O72" s="5">
        <f>LOOKUP(O$6,'Daily Absent'!$O$6:$AX$6,'Daily Absent'!$O72:$AX72)</f>
        <v>1</v>
      </c>
      <c r="P72" s="104">
        <f>VALUE('Time Sheet KN'!Q72-'Time Sheet KN'!P72)*24</f>
        <v>5</v>
      </c>
      <c r="Q72" s="104">
        <f>VALUE('Time Sheet KN'!S72-'Time Sheet KN'!R72)*24</f>
        <v>5.0000000000000009</v>
      </c>
      <c r="R72" s="104">
        <f>VALUE('Time Sheet KN'!U72-'Time Sheet KN'!T72)*24</f>
        <v>0</v>
      </c>
      <c r="S72" s="105">
        <f t="shared" si="102"/>
        <v>10</v>
      </c>
      <c r="T72" s="5">
        <f t="shared" si="103"/>
        <v>0</v>
      </c>
      <c r="U72" s="5"/>
      <c r="V72" s="5">
        <f>LOOKUP(V$6,'Daily Absent'!$O$6:$AX$6,'Daily Absent'!$O72:$AX72)</f>
        <v>1</v>
      </c>
      <c r="W72" s="104">
        <f>VALUE('Time Sheet KN'!X72-'Time Sheet KN'!W72)*24</f>
        <v>5</v>
      </c>
      <c r="X72" s="104">
        <f>VALUE('Time Sheet KN'!Z72-'Time Sheet KN'!Y72)*24</f>
        <v>5.0000000000000009</v>
      </c>
      <c r="Y72" s="104">
        <f>VALUE('Time Sheet KN'!AB72-'Time Sheet KN'!AA72)*24</f>
        <v>0</v>
      </c>
      <c r="Z72" s="105">
        <f t="shared" si="104"/>
        <v>10</v>
      </c>
      <c r="AA72" s="5">
        <f t="shared" si="105"/>
        <v>0</v>
      </c>
      <c r="AB72" s="5"/>
      <c r="AC72" s="5">
        <f>LOOKUP(AC$6,'Daily Absent'!$O$6:$AX$6,'Daily Absent'!$O72:$AX72)</f>
        <v>1</v>
      </c>
      <c r="AD72" s="104">
        <f>VALUE('Time Sheet KN'!AE72-'Time Sheet KN'!AD72)*24</f>
        <v>5</v>
      </c>
      <c r="AE72" s="104">
        <f>VALUE('Time Sheet KN'!AG72-'Time Sheet KN'!AF72)*24</f>
        <v>5.0000000000000009</v>
      </c>
      <c r="AF72" s="104">
        <f>VALUE('Time Sheet KN'!AI72-'Time Sheet KN'!AH72)*24</f>
        <v>0</v>
      </c>
      <c r="AG72" s="105">
        <f t="shared" si="106"/>
        <v>10</v>
      </c>
      <c r="AH72" s="5">
        <f t="shared" si="107"/>
        <v>0</v>
      </c>
      <c r="AI72" s="5"/>
      <c r="AJ72" s="5">
        <f>LOOKUP(AJ$6,'Daily Absent'!$O$6:$AX$6,'Daily Absent'!$O72:$AX72)</f>
        <v>1</v>
      </c>
      <c r="AK72" s="104">
        <f>VALUE('Time Sheet KN'!AL72-'Time Sheet KN'!AK72)*24</f>
        <v>5</v>
      </c>
      <c r="AL72" s="104">
        <f>VALUE('Time Sheet KN'!AN72-'Time Sheet KN'!AM72)*24</f>
        <v>5.0000000000000009</v>
      </c>
      <c r="AM72" s="104">
        <f>VALUE('Time Sheet KN'!AP72-'Time Sheet KN'!AO72)*24</f>
        <v>0</v>
      </c>
      <c r="AN72" s="105">
        <f t="shared" si="108"/>
        <v>10</v>
      </c>
      <c r="AO72" s="5">
        <f t="shared" si="109"/>
        <v>0</v>
      </c>
      <c r="AP72" s="5"/>
      <c r="AQ72" s="5">
        <f>LOOKUP(AQ$6,'Daily Absent'!$O$6:$AX$6,'Daily Absent'!$O72:$AX72)</f>
        <v>1</v>
      </c>
      <c r="AR72" s="104">
        <f>VALUE('Time Sheet KN'!AS72-'Time Sheet KN'!AR72)*24</f>
        <v>5</v>
      </c>
      <c r="AS72" s="104">
        <f>VALUE('Time Sheet KN'!AU72-'Time Sheet KN'!AT72)*24</f>
        <v>4.0000000000000018</v>
      </c>
      <c r="AT72" s="104">
        <f>VALUE('Time Sheet KN'!AW72-'Time Sheet KN'!AV72)*24</f>
        <v>0</v>
      </c>
      <c r="AU72" s="105">
        <f t="shared" si="110"/>
        <v>9</v>
      </c>
      <c r="AV72" s="5">
        <f t="shared" si="111"/>
        <v>1.7763568394002505E-15</v>
      </c>
      <c r="AW72" s="5"/>
      <c r="AX72" s="5">
        <f>LOOKUP(AX$6,'Daily Absent'!$O$6:$AX$6,'Daily Absent'!$O72:$AX72)</f>
        <v>1</v>
      </c>
      <c r="AY72" s="104">
        <f>VALUE('Time Sheet KN'!AZ72-'Time Sheet KN'!AY72)*24</f>
        <v>4</v>
      </c>
      <c r="AZ72" s="104">
        <f>VALUE('Time Sheet KN'!BB72-'Time Sheet KN'!BA72)*24</f>
        <v>4.0000000000000018</v>
      </c>
      <c r="BA72" s="104">
        <f>VALUE('Time Sheet KN'!BD72-'Time Sheet KN'!BC72)*24</f>
        <v>0</v>
      </c>
      <c r="BB72" s="105">
        <f t="shared" si="112"/>
        <v>0</v>
      </c>
      <c r="BC72" s="5">
        <f t="shared" si="113"/>
        <v>8.0000000000000018</v>
      </c>
      <c r="BD72" s="5"/>
      <c r="BE72" s="5">
        <f>LOOKUP(BE$6,'Daily Absent'!$O$6:$AX$6,'Daily Absent'!$O72:$AX72)</f>
        <v>1</v>
      </c>
      <c r="BF72" s="104">
        <f>VALUE('Time Sheet KN'!BG72-'Time Sheet KN'!BF72)*24</f>
        <v>5</v>
      </c>
      <c r="BG72" s="104">
        <f>VALUE('Time Sheet KN'!BI72-'Time Sheet KN'!BH72)*24</f>
        <v>5.0000000000000009</v>
      </c>
      <c r="BH72" s="104">
        <f>VALUE('Time Sheet KN'!BK72-'Time Sheet KN'!BJ72)*24</f>
        <v>0</v>
      </c>
      <c r="BI72" s="105">
        <f t="shared" si="114"/>
        <v>10</v>
      </c>
      <c r="BJ72" s="5">
        <f t="shared" si="115"/>
        <v>0</v>
      </c>
      <c r="BK72" s="5"/>
      <c r="BL72" s="5">
        <f>LOOKUP(BL$6,'Daily Absent'!$O$6:$AX$6,'Daily Absent'!$O72:$AX72)</f>
        <v>1</v>
      </c>
      <c r="BM72" s="104">
        <f>VALUE('Time Sheet KN'!BN72-'Time Sheet KN'!BM72)*24</f>
        <v>5</v>
      </c>
      <c r="BN72" s="104">
        <f>VALUE('Time Sheet KN'!BP72-'Time Sheet KN'!BO72)*24</f>
        <v>5.0000000000000009</v>
      </c>
      <c r="BO72" s="104">
        <f>VALUE('Time Sheet KN'!BR72-'Time Sheet KN'!BQ72)*24</f>
        <v>0</v>
      </c>
      <c r="BP72" s="105">
        <f t="shared" si="116"/>
        <v>10</v>
      </c>
      <c r="BQ72" s="5">
        <f t="shared" si="117"/>
        <v>0</v>
      </c>
      <c r="BR72" s="5"/>
      <c r="BS72" s="5">
        <f>LOOKUP(BS$6,'Daily Absent'!$O$6:$AX$6,'Daily Absent'!$O72:$AX72)</f>
        <v>1</v>
      </c>
      <c r="BT72" s="104">
        <f>VALUE('Time Sheet KN'!BU72-'Time Sheet KN'!BT72)*24</f>
        <v>5</v>
      </c>
      <c r="BU72" s="104">
        <f>VALUE('Time Sheet KN'!BW72-'Time Sheet KN'!BV72)*24</f>
        <v>5.0000000000000009</v>
      </c>
      <c r="BV72" s="104">
        <f>VALUE('Time Sheet KN'!BY72-'Time Sheet KN'!BX72)*24</f>
        <v>0</v>
      </c>
      <c r="BW72" s="105">
        <f t="shared" si="118"/>
        <v>10</v>
      </c>
      <c r="BX72" s="5">
        <f t="shared" si="119"/>
        <v>0</v>
      </c>
      <c r="BY72" s="5"/>
      <c r="BZ72" s="5">
        <f>LOOKUP(BZ$6,'Daily Absent'!$O$6:$AX$6,'Daily Absent'!$O72:$AX72)</f>
        <v>1</v>
      </c>
      <c r="CA72" s="104">
        <f>VALUE('Time Sheet KN'!CB72-'Time Sheet KN'!CA72)*24</f>
        <v>5</v>
      </c>
      <c r="CB72" s="104">
        <f>VALUE('Time Sheet KN'!CD72-'Time Sheet KN'!CC72)*24</f>
        <v>5.0000000000000009</v>
      </c>
      <c r="CC72" s="104">
        <f>VALUE('Time Sheet KN'!CF72-'Time Sheet KN'!CE72)*24</f>
        <v>0</v>
      </c>
      <c r="CD72" s="105">
        <f t="shared" si="120"/>
        <v>10</v>
      </c>
      <c r="CE72" s="5">
        <f t="shared" si="121"/>
        <v>0</v>
      </c>
      <c r="CF72" s="5"/>
      <c r="CG72" s="5">
        <f>LOOKUP(CG$6,'Daily Absent'!$O$6:$AX$6,'Daily Absent'!$O72:$AX72)</f>
        <v>1</v>
      </c>
      <c r="CH72" s="104">
        <f>VALUE('Time Sheet KN'!CI72-'Time Sheet KN'!CH72)*24</f>
        <v>5</v>
      </c>
      <c r="CI72" s="104">
        <f>VALUE('Time Sheet KN'!CK72-'Time Sheet KN'!CJ72)*24</f>
        <v>5.0000000000000009</v>
      </c>
      <c r="CJ72" s="104">
        <f>VALUE('Time Sheet KN'!CM72-'Time Sheet KN'!CL72)*24</f>
        <v>3</v>
      </c>
      <c r="CK72" s="105">
        <f t="shared" si="122"/>
        <v>10</v>
      </c>
      <c r="CL72" s="5">
        <f t="shared" si="123"/>
        <v>3</v>
      </c>
      <c r="CM72" s="5"/>
      <c r="CN72" s="5">
        <f>LOOKUP(CN$6,'Daily Absent'!$O$6:$AX$6,'Daily Absent'!$O72:$AX72)</f>
        <v>1</v>
      </c>
      <c r="CO72" s="104">
        <f>VALUE('Time Sheet KN'!CP72-'Time Sheet KN'!CO72)*24</f>
        <v>5</v>
      </c>
      <c r="CP72" s="104">
        <f>VALUE('Time Sheet KN'!CR72-'Time Sheet KN'!CQ72)*24</f>
        <v>4.0000000000000018</v>
      </c>
      <c r="CQ72" s="104">
        <f>VALUE('Time Sheet KN'!CT72-'Time Sheet KN'!CS72)*24</f>
        <v>0</v>
      </c>
      <c r="CR72" s="105">
        <f t="shared" si="124"/>
        <v>9</v>
      </c>
      <c r="CS72" s="5">
        <f t="shared" si="125"/>
        <v>1.7763568394002505E-15</v>
      </c>
      <c r="CT72" s="5"/>
      <c r="CU72" s="5">
        <f>LOOKUP(CU$6,'Daily Absent'!$O$6:$AX$6,'Daily Absent'!$O72:$AX72)</f>
        <v>1</v>
      </c>
      <c r="CV72" s="104">
        <f>VALUE('Time Sheet KN'!CW72-'Time Sheet KN'!CV72)*24</f>
        <v>4</v>
      </c>
      <c r="CW72" s="104">
        <f>VALUE('Time Sheet KN'!CY72-'Time Sheet KN'!CX72)*24</f>
        <v>3</v>
      </c>
      <c r="CX72" s="104">
        <f>VALUE('Time Sheet KN'!DA72-'Time Sheet KN'!CZ72)*24</f>
        <v>0</v>
      </c>
      <c r="CY72" s="105">
        <f t="shared" si="126"/>
        <v>0</v>
      </c>
      <c r="CZ72" s="5">
        <f t="shared" si="127"/>
        <v>7</v>
      </c>
      <c r="DA72" s="5"/>
      <c r="DB72" s="5">
        <f>LOOKUP(DB$6,'Daily Absent'!$O$6:$AX$6,'Daily Absent'!$O72:$AX72)</f>
        <v>1</v>
      </c>
      <c r="DC72" s="104">
        <f>VALUE('Time Sheet KN'!DD72-'Time Sheet KN'!DC72)*24</f>
        <v>5</v>
      </c>
      <c r="DD72" s="104">
        <f>VALUE('Time Sheet KN'!DF72-'Time Sheet KN'!DE72)*24</f>
        <v>5.0000000000000009</v>
      </c>
      <c r="DE72" s="104">
        <f>VALUE('Time Sheet KN'!DH72-'Time Sheet KN'!DG72)*24</f>
        <v>3</v>
      </c>
      <c r="DF72" s="105">
        <f t="shared" si="128"/>
        <v>10</v>
      </c>
      <c r="DG72" s="5">
        <f t="shared" si="129"/>
        <v>3</v>
      </c>
      <c r="DH72" s="5"/>
      <c r="DI72" s="5">
        <f>LOOKUP(DI$6,'Daily Absent'!$O$6:$AX$6,'Daily Absent'!$O72:$AX72)</f>
        <v>1</v>
      </c>
      <c r="DJ72" s="104">
        <f>VALUE('Time Sheet KN'!DK72-'Time Sheet KN'!DJ72)*24</f>
        <v>5</v>
      </c>
      <c r="DK72" s="104">
        <f>VALUE('Time Sheet KN'!DM72-'Time Sheet KN'!DL72)*24</f>
        <v>5.0000000000000009</v>
      </c>
      <c r="DL72" s="104">
        <f>VALUE('Time Sheet KN'!DO72-'Time Sheet KN'!DN72)*24</f>
        <v>0</v>
      </c>
      <c r="DM72" s="105">
        <f t="shared" si="130"/>
        <v>10</v>
      </c>
      <c r="DN72" s="5">
        <f t="shared" si="131"/>
        <v>0</v>
      </c>
      <c r="DO72" s="5"/>
      <c r="DP72" s="5">
        <f>LOOKUP(DP$6,'Daily Absent'!$O$6:$AX$6,'Daily Absent'!$O72:$AX72)</f>
        <v>1</v>
      </c>
      <c r="DQ72" s="104">
        <f>VALUE('Time Sheet KN'!DR72-'Time Sheet KN'!DQ72)*24</f>
        <v>5</v>
      </c>
      <c r="DR72" s="104">
        <f>VALUE('Time Sheet KN'!DT72-'Time Sheet KN'!DS72)*24</f>
        <v>5.0000000000000009</v>
      </c>
      <c r="DS72" s="104">
        <f>VALUE('Time Sheet KN'!DV72-'Time Sheet KN'!DU72)*24</f>
        <v>0</v>
      </c>
      <c r="DT72" s="105">
        <f t="shared" si="132"/>
        <v>10</v>
      </c>
      <c r="DU72" s="5">
        <f t="shared" si="133"/>
        <v>0</v>
      </c>
      <c r="DV72" s="5"/>
      <c r="DW72" s="5">
        <f>LOOKUP(DW$6,'Daily Absent'!$O$6:$AX$6,'Daily Absent'!$O72:$AX72)</f>
        <v>1</v>
      </c>
      <c r="DX72" s="104">
        <f>VALUE('Time Sheet KN'!DY72-'Time Sheet KN'!DX72)*24</f>
        <v>5</v>
      </c>
      <c r="DY72" s="104">
        <f>VALUE('Time Sheet KN'!EA72-'Time Sheet KN'!DZ72)*24</f>
        <v>5.0000000000000009</v>
      </c>
      <c r="DZ72" s="104">
        <f>VALUE('Time Sheet KN'!EC72-'Time Sheet KN'!EB72)*24</f>
        <v>0</v>
      </c>
      <c r="EA72" s="105">
        <f t="shared" si="134"/>
        <v>10</v>
      </c>
      <c r="EB72" s="5">
        <f t="shared" si="135"/>
        <v>0</v>
      </c>
      <c r="EC72" s="5"/>
      <c r="ED72" s="5">
        <f>LOOKUP(ED$6,'Daily Absent'!$O$6:$AX$6,'Daily Absent'!$O72:$AX72)</f>
        <v>1</v>
      </c>
      <c r="EE72" s="104">
        <f>VALUE('Time Sheet KN'!EF72-'Time Sheet KN'!EE72)*24</f>
        <v>5</v>
      </c>
      <c r="EF72" s="104">
        <f>VALUE('Time Sheet KN'!EH72-'Time Sheet KN'!EG72)*24</f>
        <v>5.0000000000000009</v>
      </c>
      <c r="EG72" s="104">
        <f>VALUE('Time Sheet KN'!EJ72-'Time Sheet KN'!EI72)*24</f>
        <v>3</v>
      </c>
      <c r="EH72" s="105">
        <f t="shared" si="136"/>
        <v>10</v>
      </c>
      <c r="EI72" s="5">
        <f t="shared" si="137"/>
        <v>3</v>
      </c>
      <c r="EJ72" s="5"/>
      <c r="EK72" s="5">
        <f>LOOKUP(EK$6,'Daily Absent'!$O$6:$AX$6,'Daily Absent'!$O72:$AX72)</f>
        <v>1</v>
      </c>
      <c r="EL72" s="104">
        <f>VALUE('Time Sheet KN'!EM72-'Time Sheet KN'!EL72)*24</f>
        <v>5</v>
      </c>
      <c r="EM72" s="104">
        <f>VALUE('Time Sheet KN'!EO72-'Time Sheet KN'!EN72)*24</f>
        <v>5.0000000000000009</v>
      </c>
      <c r="EN72" s="104">
        <f>VALUE('Time Sheet KN'!EQ72-'Time Sheet KN'!EP72)*24</f>
        <v>0</v>
      </c>
      <c r="EO72" s="105">
        <f t="shared" si="138"/>
        <v>9</v>
      </c>
      <c r="EP72" s="5">
        <f t="shared" si="139"/>
        <v>1</v>
      </c>
      <c r="EQ72" s="5"/>
      <c r="ER72" s="5">
        <f>LOOKUP(ER$6,'Daily Absent'!$O$6:$AX$6,'Daily Absent'!$O72:$AX72)</f>
        <v>0</v>
      </c>
      <c r="ES72" s="104">
        <f>VALUE('Time Sheet KN'!ET72-'Time Sheet KN'!ES72)*24</f>
        <v>0</v>
      </c>
      <c r="ET72" s="104">
        <f>VALUE('Time Sheet KN'!EV72-'Time Sheet KN'!EU72)*24</f>
        <v>0</v>
      </c>
      <c r="EU72" s="104">
        <f>VALUE('Time Sheet KN'!EX72-'Time Sheet KN'!EW72)*24</f>
        <v>0</v>
      </c>
      <c r="EV72" s="105">
        <f t="shared" si="140"/>
        <v>0</v>
      </c>
      <c r="EW72" s="5">
        <f t="shared" si="141"/>
        <v>0</v>
      </c>
      <c r="EX72" s="5"/>
      <c r="EY72" s="5">
        <f>LOOKUP(EY$6,'Daily Absent'!$O$6:$AX$6,'Daily Absent'!$O72:$AX72)</f>
        <v>1</v>
      </c>
      <c r="EZ72" s="104">
        <f>VALUE('Time Sheet KN'!FA72-'Time Sheet KN'!EZ72)*24</f>
        <v>5</v>
      </c>
      <c r="FA72" s="104">
        <f>VALUE('Time Sheet KN'!FC72-'Time Sheet KN'!FB72)*24</f>
        <v>5.0000000000000009</v>
      </c>
      <c r="FB72" s="104">
        <f>VALUE('Time Sheet KN'!FE72-'Time Sheet KN'!FD72)*24</f>
        <v>3</v>
      </c>
      <c r="FC72" s="105">
        <f t="shared" si="142"/>
        <v>10</v>
      </c>
      <c r="FD72" s="5">
        <f t="shared" si="143"/>
        <v>3</v>
      </c>
      <c r="FE72" s="5"/>
      <c r="FF72" s="5">
        <f>LOOKUP(FF$6,'Daily Absent'!$O$6:$AX$6,'Daily Absent'!$O72:$AX72)</f>
        <v>1</v>
      </c>
      <c r="FG72" s="104">
        <f>VALUE('Time Sheet KN'!FH72-'Time Sheet KN'!FG72)*24</f>
        <v>0</v>
      </c>
      <c r="FH72" s="104">
        <f>VALUE('Time Sheet KN'!FJ72-'Time Sheet KN'!FI72)*24</f>
        <v>0</v>
      </c>
      <c r="FI72" s="104">
        <f>VALUE('Time Sheet KN'!FL72-'Time Sheet KN'!FK72)*24</f>
        <v>0</v>
      </c>
      <c r="FJ72" s="105">
        <f t="shared" si="144"/>
        <v>0</v>
      </c>
      <c r="FK72" s="5">
        <f t="shared" si="145"/>
        <v>0</v>
      </c>
      <c r="FL72" s="5"/>
      <c r="FM72" s="5">
        <f>LOOKUP(FM$6,'Daily Absent'!$O$6:$AX$6,'Daily Absent'!$O72:$AX72)</f>
        <v>0</v>
      </c>
      <c r="FN72" s="104">
        <f>VALUE('Time Sheet KN'!FO72-'Time Sheet KN'!FN72)*24</f>
        <v>0</v>
      </c>
      <c r="FO72" s="104">
        <f>VALUE('Time Sheet KN'!FQ72-'Time Sheet KN'!FP72)*24</f>
        <v>0</v>
      </c>
      <c r="FP72" s="104">
        <f>VALUE('Time Sheet KN'!FS72-'Time Sheet KN'!FR72)*24</f>
        <v>0</v>
      </c>
      <c r="FQ72" s="105">
        <f t="shared" si="146"/>
        <v>0</v>
      </c>
      <c r="FR72" s="5">
        <f t="shared" si="147"/>
        <v>0</v>
      </c>
      <c r="FS72" s="5"/>
      <c r="FT72" s="5">
        <f>LOOKUP(FT$6,'Daily Absent'!$O$6:$AX$6,'Daily Absent'!$O72:$AX72)</f>
        <v>0</v>
      </c>
      <c r="FU72" s="104">
        <f>VALUE('Time Sheet KN'!FV72-'Time Sheet KN'!FU72)*24</f>
        <v>0</v>
      </c>
      <c r="FV72" s="104">
        <f>VALUE('Time Sheet KN'!FX72-'Time Sheet KN'!FW72)*24</f>
        <v>0</v>
      </c>
      <c r="FW72" s="104">
        <f>VALUE('Time Sheet KN'!FZ72-'Time Sheet KN'!FY72)*24</f>
        <v>0</v>
      </c>
      <c r="FX72" s="105">
        <f t="shared" si="148"/>
        <v>0</v>
      </c>
      <c r="FY72" s="5">
        <f t="shared" si="149"/>
        <v>0</v>
      </c>
      <c r="FZ72" s="5"/>
      <c r="GA72" s="5">
        <f>LOOKUP(GA$6,'Daily Absent'!$O$6:$AX$6,'Daily Absent'!$O72:$AX72)</f>
        <v>0</v>
      </c>
      <c r="GB72" s="104">
        <f>VALUE('Time Sheet KN'!GC72-'Time Sheet KN'!GB72)*24</f>
        <v>0</v>
      </c>
      <c r="GC72" s="104">
        <f>VALUE('Time Sheet KN'!GE72-'Time Sheet KN'!GD72)*24</f>
        <v>0</v>
      </c>
      <c r="GD72" s="104">
        <f>VALUE('Time Sheet KN'!GG72-'Time Sheet KN'!GF72)*24</f>
        <v>0</v>
      </c>
      <c r="GE72" s="105">
        <f t="shared" si="150"/>
        <v>0</v>
      </c>
      <c r="GF72" s="5">
        <f t="shared" si="151"/>
        <v>0</v>
      </c>
      <c r="GG72" s="5"/>
      <c r="GH72" s="5">
        <f>LOOKUP(GH$6,'Daily Absent'!$O$6:$AX$6,'Daily Absent'!$O72:$AX72)</f>
        <v>0</v>
      </c>
      <c r="GI72" s="104">
        <f>VALUE('Time Sheet KN'!GJ72-'Time Sheet KN'!GI72)*24</f>
        <v>0</v>
      </c>
      <c r="GJ72" s="104">
        <f>VALUE('Time Sheet KN'!GL72-'Time Sheet KN'!GK72)*24</f>
        <v>0</v>
      </c>
      <c r="GK72" s="104">
        <f>VALUE('Time Sheet KN'!GN72-'Time Sheet KN'!GM72)*24</f>
        <v>0</v>
      </c>
      <c r="GL72" s="105">
        <f t="shared" si="152"/>
        <v>0</v>
      </c>
      <c r="GM72" s="5">
        <f t="shared" si="153"/>
        <v>0</v>
      </c>
      <c r="GN72" s="5"/>
      <c r="GO72" s="5">
        <f>LOOKUP(GO$6,'Daily Absent'!$O$6:$AX$6,'Daily Absent'!$O72:$AX72)</f>
        <v>0</v>
      </c>
      <c r="GP72" s="104">
        <f>VALUE('Time Sheet KN'!GQ72-'Time Sheet KN'!GP72)*24</f>
        <v>0</v>
      </c>
      <c r="GQ72" s="104">
        <f>VALUE('Time Sheet KN'!GS72-'Time Sheet KN'!GR72)*24</f>
        <v>0</v>
      </c>
      <c r="GR72" s="104">
        <f>VALUE('Time Sheet KN'!GU72-'Time Sheet KN'!GT72)*24</f>
        <v>0</v>
      </c>
      <c r="GS72" s="105">
        <f t="shared" si="154"/>
        <v>0</v>
      </c>
      <c r="GT72" s="5">
        <f t="shared" si="155"/>
        <v>0</v>
      </c>
      <c r="GU72" s="5"/>
      <c r="GV72" s="5">
        <f>LOOKUP(GV$6,'Daily Absent'!$O$6:$AX$6,'Daily Absent'!$O72:$AX72)</f>
        <v>0</v>
      </c>
      <c r="GW72" s="104">
        <f>VALUE('Time Sheet KN'!GX72-'Time Sheet KN'!GW72)*24</f>
        <v>0</v>
      </c>
      <c r="GX72" s="104">
        <f>VALUE('Time Sheet KN'!GZ72-'Time Sheet KN'!GY72)*24</f>
        <v>0</v>
      </c>
      <c r="GY72" s="104">
        <f>VALUE('Time Sheet KN'!HB72-'Time Sheet KN'!HA72)*24</f>
        <v>0</v>
      </c>
      <c r="GZ72" s="105">
        <f t="shared" si="156"/>
        <v>0</v>
      </c>
      <c r="HA72" s="5">
        <f t="shared" si="157"/>
        <v>0</v>
      </c>
      <c r="HB72" s="5"/>
      <c r="HC72" s="5">
        <f>LOOKUP(HC$6,'Daily Absent'!$O$6:$AX$6,'Daily Absent'!$O72:$AX72)</f>
        <v>0</v>
      </c>
      <c r="HD72" s="104">
        <f>VALUE('Time Sheet KN'!HE72-'Time Sheet KN'!HD72)*24</f>
        <v>0</v>
      </c>
      <c r="HE72" s="104">
        <f>VALUE('Time Sheet KN'!HG72-'Time Sheet KN'!HF72)*24</f>
        <v>0</v>
      </c>
      <c r="HF72" s="104">
        <f>VALUE('Time Sheet KN'!HI72-'Time Sheet KN'!HH72)*24</f>
        <v>0</v>
      </c>
      <c r="HG72" s="105">
        <f t="shared" si="158"/>
        <v>0</v>
      </c>
      <c r="HH72" s="5">
        <f t="shared" si="159"/>
        <v>0</v>
      </c>
      <c r="HI72" s="5"/>
      <c r="HJ72" s="5">
        <f>LOOKUP(HJ$6,'Daily Absent'!$O$6:$AX$6,'Daily Absent'!$O72:$AX72)</f>
        <v>0</v>
      </c>
      <c r="HK72" s="104">
        <f>VALUE('Time Sheet KN'!HL72-'Time Sheet KN'!HK72)*24</f>
        <v>0</v>
      </c>
      <c r="HL72" s="104">
        <f>VALUE('Time Sheet KN'!HN72-'Time Sheet KN'!HM72)*24</f>
        <v>0</v>
      </c>
      <c r="HM72" s="104">
        <f>VALUE('Time Sheet KN'!HP72-'Time Sheet KN'!HO72)*24</f>
        <v>0</v>
      </c>
      <c r="HN72" s="105">
        <f t="shared" si="160"/>
        <v>0</v>
      </c>
      <c r="HO72" s="5">
        <f t="shared" si="161"/>
        <v>0</v>
      </c>
      <c r="HP72" s="5"/>
      <c r="HQ72" s="5">
        <f>LOOKUP(HQ$6,'Daily Absent'!$O$6:$AX$6,'Daily Absent'!$O72:$AX72)</f>
        <v>0</v>
      </c>
      <c r="HR72" s="104">
        <f>VALUE('Time Sheet KN'!HS72-'Time Sheet KN'!HR72)*24</f>
        <v>0</v>
      </c>
      <c r="HS72" s="104">
        <f>VALUE('Time Sheet KN'!HU72-'Time Sheet KN'!HT72)*24</f>
        <v>0</v>
      </c>
      <c r="HT72" s="104">
        <f>VALUE('Time Sheet KN'!HW72-'Time Sheet KN'!HV72)*24</f>
        <v>0</v>
      </c>
      <c r="HU72" s="105">
        <f t="shared" si="162"/>
        <v>0</v>
      </c>
      <c r="HV72" s="5">
        <f t="shared" si="163"/>
        <v>0</v>
      </c>
      <c r="HW72" s="5"/>
      <c r="HX72" s="5">
        <f>LOOKUP(HX$6,'Daily Absent'!$O$6:$AX$6,'Daily Absent'!$O72:$AX72)</f>
        <v>0</v>
      </c>
      <c r="HY72" s="104">
        <f>VALUE('Time Sheet KN'!HZ72-'Time Sheet KN'!HY72)*24</f>
        <v>0</v>
      </c>
      <c r="HZ72" s="104">
        <f>VALUE('Time Sheet KN'!IB72-'Time Sheet KN'!IA72)*24</f>
        <v>0</v>
      </c>
      <c r="IA72" s="104">
        <f>VALUE('Time Sheet KN'!ID72-'Time Sheet KN'!IC72)*24</f>
        <v>0</v>
      </c>
      <c r="IB72" s="105">
        <f t="shared" si="164"/>
        <v>0</v>
      </c>
      <c r="IC72" s="5">
        <f t="shared" si="165"/>
        <v>0</v>
      </c>
      <c r="ID72" s="5"/>
      <c r="IE72" s="5">
        <f>LOOKUP(IE$6,'Daily Absent'!$O$6:$AX$6,'Daily Absent'!$O72:$AX72)</f>
        <v>0</v>
      </c>
      <c r="IF72" s="104">
        <f>VALUE('Time Sheet KN'!IG72-'Time Sheet KN'!IF72)*24</f>
        <v>0</v>
      </c>
      <c r="IG72" s="104">
        <f>VALUE('Time Sheet KN'!II72-'Time Sheet KN'!IH72)*24</f>
        <v>0</v>
      </c>
      <c r="IH72" s="104">
        <f>VALUE('Time Sheet KN'!IK72-'Time Sheet KN'!IJ72)*24</f>
        <v>0</v>
      </c>
      <c r="II72" s="105">
        <f t="shared" si="166"/>
        <v>0</v>
      </c>
      <c r="IJ72" s="5">
        <f t="shared" si="167"/>
        <v>0</v>
      </c>
      <c r="IK72" s="5"/>
      <c r="IL72" s="5">
        <f>LOOKUP(IL$6,'Daily Absent'!$O$6:$AX$6,'Daily Absent'!$O72:$AX72)</f>
        <v>0</v>
      </c>
      <c r="IM72" s="104">
        <f>VALUE('Time Sheet KN'!IN72-'Time Sheet KN'!IM72)*24</f>
        <v>0</v>
      </c>
      <c r="IN72" s="104">
        <f>VALUE('Time Sheet KN'!IP72-'Time Sheet KN'!IO72)*24</f>
        <v>0</v>
      </c>
      <c r="IO72" s="104">
        <f>VALUE('Time Sheet KN'!IR72-'Time Sheet KN'!IQ72)*24</f>
        <v>0</v>
      </c>
      <c r="IP72" s="105">
        <f t="shared" si="168"/>
        <v>0</v>
      </c>
      <c r="IQ72" s="5">
        <f t="shared" si="169"/>
        <v>0</v>
      </c>
      <c r="IR72" s="5"/>
      <c r="IS72" s="5">
        <f>LOOKUP(IS$6,'Daily Absent'!$O$6:$AX$6,'Daily Absent'!$O72:$AX72)</f>
        <v>0</v>
      </c>
      <c r="IT72" s="104">
        <f>VALUE('Time Sheet KN'!IU72-'Time Sheet KN'!IT72)*24</f>
        <v>0</v>
      </c>
      <c r="IU72" s="104">
        <f>VALUE('Time Sheet KN'!IW72-'Time Sheet KN'!IV72)*24</f>
        <v>0</v>
      </c>
      <c r="IV72" s="104">
        <f>VALUE('Time Sheet KN'!IY72-'Time Sheet KN'!IX72)*24</f>
        <v>0</v>
      </c>
      <c r="IW72" s="105">
        <f t="shared" si="170"/>
        <v>0</v>
      </c>
      <c r="IX72" s="5">
        <f t="shared" si="171"/>
        <v>0</v>
      </c>
      <c r="IY72" s="5"/>
      <c r="IZ72" s="5">
        <f>LOOKUP(IZ$6,'Daily Absent'!$O$6:$AX$6,'Daily Absent'!$O72:$AX72)</f>
        <v>0</v>
      </c>
      <c r="JA72" s="104">
        <f>VALUE('Time Sheet KN'!JB72-'Time Sheet KN'!JA72)*24</f>
        <v>0</v>
      </c>
      <c r="JB72" s="104">
        <f>VALUE('Time Sheet KN'!JD72-'Time Sheet KN'!JC72)*24</f>
        <v>0</v>
      </c>
      <c r="JC72" s="104">
        <f>VALUE('Time Sheet KN'!JF72-'Time Sheet KN'!JE72)*24</f>
        <v>0</v>
      </c>
      <c r="JD72" s="105">
        <f t="shared" si="172"/>
        <v>0</v>
      </c>
      <c r="JE72" s="5">
        <f t="shared" si="173"/>
        <v>0</v>
      </c>
      <c r="JF72" s="5"/>
    </row>
    <row r="73" spans="1:266" ht="20" customHeight="1">
      <c r="A73" s="54">
        <f>IF('Master MP Status'!A73&gt;0,'Master MP Status'!A73,"")</f>
        <v>65</v>
      </c>
      <c r="B73" s="5" t="str">
        <f>IF(ISTEXT('Master MP Status'!B73),'Master MP Status'!B73,"")</f>
        <v>DIRECT</v>
      </c>
      <c r="C73" s="153" t="str">
        <f>IF(OR(ISTEXT('Master MP Status'!C73),'Master MP Status'!C73&gt;0),'Master MP Status'!C73,"")</f>
        <v>B240094</v>
      </c>
      <c r="D73" s="154" t="str">
        <f>IF(OR(ISTEXT('Master MP Status'!D73),'Master MP Status'!D73&gt;0),'Master MP Status'!D73,"")</f>
        <v>B250094</v>
      </c>
      <c r="E73" s="5" t="str">
        <f>IF(ISTEXT('Master MP Status'!E73),'Master MP Status'!E73,"")</f>
        <v>ALDY ABDILLAH SETIAWAN</v>
      </c>
      <c r="F73" s="5" t="str">
        <f>IF(ISTEXT('Master MP Status'!F73),'Master MP Status'!F73,"")</f>
        <v/>
      </c>
      <c r="G73" s="5" t="str">
        <f>IF(ISTEXT('Master MP Status'!G73),'Master MP Status'!G73,"")</f>
        <v>Cilegon</v>
      </c>
      <c r="H73" s="5" t="str">
        <f>IF(ISTEXT('Master MP Status'!H73),'Master MP Status'!H73,"")</f>
        <v>MURSID</v>
      </c>
      <c r="I73" s="5" t="str">
        <f>IF(ISTEXT('Master MP Status'!I73),'Master MP Status'!I73,"")</f>
        <v>Scaffolder 2</v>
      </c>
      <c r="J73" s="5" t="str">
        <f>IF(ISTEXT('Master MP Status'!J73),'Master MP Status'!J73,"")</f>
        <v>Scaffolder 2</v>
      </c>
      <c r="K73" s="9">
        <f>IF(OR('Master MP Status'!K73=0,'Master MP Status'!K73=""),"",'Master MP Status'!K73)</f>
        <v>45768</v>
      </c>
      <c r="L73" s="9">
        <f>IF(OR('Master MP Status'!L73=0,'Master MP Status'!L73=""),"",'Master MP Status'!L73)</f>
        <v>45768</v>
      </c>
      <c r="M73" s="9" t="str">
        <f>IF(OR('Master MP Status'!M73=0,'Master MP Status'!M73=""),"",'Master MP Status'!M73)</f>
        <v/>
      </c>
      <c r="N73" s="5" t="str">
        <f>IF(ISTEXT('Master MP Status'!N73),'Master MP Status'!N73,"")</f>
        <v/>
      </c>
      <c r="O73" s="5">
        <f>LOOKUP(O$6,'Daily Absent'!$O$6:$AX$6,'Daily Absent'!$O73:$AX73)</f>
        <v>1</v>
      </c>
      <c r="P73" s="104">
        <f>VALUE('Time Sheet KN'!Q73-'Time Sheet KN'!P73)*24</f>
        <v>5</v>
      </c>
      <c r="Q73" s="104">
        <f>VALUE('Time Sheet KN'!S73-'Time Sheet KN'!R73)*24</f>
        <v>5.0000000000000009</v>
      </c>
      <c r="R73" s="104">
        <f>VALUE('Time Sheet KN'!U73-'Time Sheet KN'!T73)*24</f>
        <v>0</v>
      </c>
      <c r="S73" s="105">
        <f t="shared" si="102"/>
        <v>10</v>
      </c>
      <c r="T73" s="5">
        <f t="shared" si="103"/>
        <v>0</v>
      </c>
      <c r="U73" s="5"/>
      <c r="V73" s="5">
        <f>LOOKUP(V$6,'Daily Absent'!$O$6:$AX$6,'Daily Absent'!$O73:$AX73)</f>
        <v>1</v>
      </c>
      <c r="W73" s="104">
        <f>VALUE('Time Sheet KN'!X73-'Time Sheet KN'!W73)*24</f>
        <v>5</v>
      </c>
      <c r="X73" s="104">
        <f>VALUE('Time Sheet KN'!Z73-'Time Sheet KN'!Y73)*24</f>
        <v>5.0000000000000009</v>
      </c>
      <c r="Y73" s="104">
        <f>VALUE('Time Sheet KN'!AB73-'Time Sheet KN'!AA73)*24</f>
        <v>0</v>
      </c>
      <c r="Z73" s="105">
        <f t="shared" si="104"/>
        <v>10</v>
      </c>
      <c r="AA73" s="5">
        <f t="shared" si="105"/>
        <v>0</v>
      </c>
      <c r="AB73" s="5"/>
      <c r="AC73" s="5">
        <f>LOOKUP(AC$6,'Daily Absent'!$O$6:$AX$6,'Daily Absent'!$O73:$AX73)</f>
        <v>1</v>
      </c>
      <c r="AD73" s="104">
        <f>VALUE('Time Sheet KN'!AE73-'Time Sheet KN'!AD73)*24</f>
        <v>5</v>
      </c>
      <c r="AE73" s="104">
        <f>VALUE('Time Sheet KN'!AG73-'Time Sheet KN'!AF73)*24</f>
        <v>5.0000000000000009</v>
      </c>
      <c r="AF73" s="104">
        <f>VALUE('Time Sheet KN'!AI73-'Time Sheet KN'!AH73)*24</f>
        <v>0</v>
      </c>
      <c r="AG73" s="105">
        <f t="shared" si="106"/>
        <v>10</v>
      </c>
      <c r="AH73" s="5">
        <f t="shared" si="107"/>
        <v>0</v>
      </c>
      <c r="AI73" s="5"/>
      <c r="AJ73" s="5">
        <f>LOOKUP(AJ$6,'Daily Absent'!$O$6:$AX$6,'Daily Absent'!$O73:$AX73)</f>
        <v>1</v>
      </c>
      <c r="AK73" s="104">
        <f>VALUE('Time Sheet KN'!AL73-'Time Sheet KN'!AK73)*24</f>
        <v>5</v>
      </c>
      <c r="AL73" s="104">
        <f>VALUE('Time Sheet KN'!AN73-'Time Sheet KN'!AM73)*24</f>
        <v>5.0000000000000009</v>
      </c>
      <c r="AM73" s="104">
        <f>VALUE('Time Sheet KN'!AP73-'Time Sheet KN'!AO73)*24</f>
        <v>0</v>
      </c>
      <c r="AN73" s="105">
        <f t="shared" si="108"/>
        <v>10</v>
      </c>
      <c r="AO73" s="5">
        <f t="shared" si="109"/>
        <v>0</v>
      </c>
      <c r="AP73" s="5"/>
      <c r="AQ73" s="5">
        <f>LOOKUP(AQ$6,'Daily Absent'!$O$6:$AX$6,'Daily Absent'!$O73:$AX73)</f>
        <v>1</v>
      </c>
      <c r="AR73" s="104">
        <f>VALUE('Time Sheet KN'!AS73-'Time Sheet KN'!AR73)*24</f>
        <v>5</v>
      </c>
      <c r="AS73" s="104">
        <f>VALUE('Time Sheet KN'!AU73-'Time Sheet KN'!AT73)*24</f>
        <v>4.0000000000000018</v>
      </c>
      <c r="AT73" s="104">
        <f>VALUE('Time Sheet KN'!AW73-'Time Sheet KN'!AV73)*24</f>
        <v>0</v>
      </c>
      <c r="AU73" s="105">
        <f t="shared" si="110"/>
        <v>9</v>
      </c>
      <c r="AV73" s="5">
        <f t="shared" si="111"/>
        <v>1.7763568394002505E-15</v>
      </c>
      <c r="AW73" s="5"/>
      <c r="AX73" s="5">
        <f>LOOKUP(AX$6,'Daily Absent'!$O$6:$AX$6,'Daily Absent'!$O73:$AX73)</f>
        <v>1</v>
      </c>
      <c r="AY73" s="104">
        <f>VALUE('Time Sheet KN'!AZ73-'Time Sheet KN'!AY73)*24</f>
        <v>4</v>
      </c>
      <c r="AZ73" s="104">
        <f>VALUE('Time Sheet KN'!BB73-'Time Sheet KN'!BA73)*24</f>
        <v>3</v>
      </c>
      <c r="BA73" s="104">
        <f>VALUE('Time Sheet KN'!BD73-'Time Sheet KN'!BC73)*24</f>
        <v>0</v>
      </c>
      <c r="BB73" s="105">
        <f t="shared" si="112"/>
        <v>0</v>
      </c>
      <c r="BC73" s="5">
        <f t="shared" si="113"/>
        <v>7</v>
      </c>
      <c r="BD73" s="5"/>
      <c r="BE73" s="5">
        <f>LOOKUP(BE$6,'Daily Absent'!$O$6:$AX$6,'Daily Absent'!$O73:$AX73)</f>
        <v>1</v>
      </c>
      <c r="BF73" s="104">
        <f>VALUE('Time Sheet KN'!BG73-'Time Sheet KN'!BF73)*24</f>
        <v>5</v>
      </c>
      <c r="BG73" s="104">
        <f>VALUE('Time Sheet KN'!BI73-'Time Sheet KN'!BH73)*24</f>
        <v>5.0000000000000009</v>
      </c>
      <c r="BH73" s="104">
        <f>VALUE('Time Sheet KN'!BK73-'Time Sheet KN'!BJ73)*24</f>
        <v>0</v>
      </c>
      <c r="BI73" s="105">
        <f t="shared" si="114"/>
        <v>10</v>
      </c>
      <c r="BJ73" s="5">
        <f t="shared" si="115"/>
        <v>0</v>
      </c>
      <c r="BK73" s="5"/>
      <c r="BL73" s="5">
        <f>LOOKUP(BL$6,'Daily Absent'!$O$6:$AX$6,'Daily Absent'!$O73:$AX73)</f>
        <v>1</v>
      </c>
      <c r="BM73" s="104">
        <f>VALUE('Time Sheet KN'!BN73-'Time Sheet KN'!BM73)*24</f>
        <v>5</v>
      </c>
      <c r="BN73" s="104">
        <f>VALUE('Time Sheet KN'!BP73-'Time Sheet KN'!BO73)*24</f>
        <v>5.0000000000000009</v>
      </c>
      <c r="BO73" s="104">
        <f>VALUE('Time Sheet KN'!BR73-'Time Sheet KN'!BQ73)*24</f>
        <v>0</v>
      </c>
      <c r="BP73" s="105">
        <f t="shared" si="116"/>
        <v>10</v>
      </c>
      <c r="BQ73" s="5">
        <f t="shared" si="117"/>
        <v>0</v>
      </c>
      <c r="BR73" s="5"/>
      <c r="BS73" s="5">
        <f>LOOKUP(BS$6,'Daily Absent'!$O$6:$AX$6,'Daily Absent'!$O73:$AX73)</f>
        <v>1</v>
      </c>
      <c r="BT73" s="104">
        <f>VALUE('Time Sheet KN'!BU73-'Time Sheet KN'!BT73)*24</f>
        <v>5</v>
      </c>
      <c r="BU73" s="104">
        <f>VALUE('Time Sheet KN'!BW73-'Time Sheet KN'!BV73)*24</f>
        <v>5.0000000000000009</v>
      </c>
      <c r="BV73" s="104">
        <f>VALUE('Time Sheet KN'!BY73-'Time Sheet KN'!BX73)*24</f>
        <v>0</v>
      </c>
      <c r="BW73" s="105">
        <f t="shared" si="118"/>
        <v>10</v>
      </c>
      <c r="BX73" s="5">
        <f t="shared" si="119"/>
        <v>0</v>
      </c>
      <c r="BY73" s="5"/>
      <c r="BZ73" s="5">
        <f>LOOKUP(BZ$6,'Daily Absent'!$O$6:$AX$6,'Daily Absent'!$O73:$AX73)</f>
        <v>1</v>
      </c>
      <c r="CA73" s="104">
        <f>VALUE('Time Sheet KN'!CB73-'Time Sheet KN'!CA73)*24</f>
        <v>5</v>
      </c>
      <c r="CB73" s="104">
        <f>VALUE('Time Sheet KN'!CD73-'Time Sheet KN'!CC73)*24</f>
        <v>5.0000000000000009</v>
      </c>
      <c r="CC73" s="104">
        <f>VALUE('Time Sheet KN'!CF73-'Time Sheet KN'!CE73)*24</f>
        <v>0</v>
      </c>
      <c r="CD73" s="105">
        <f t="shared" si="120"/>
        <v>10</v>
      </c>
      <c r="CE73" s="5">
        <f t="shared" si="121"/>
        <v>0</v>
      </c>
      <c r="CF73" s="5"/>
      <c r="CG73" s="5">
        <f>LOOKUP(CG$6,'Daily Absent'!$O$6:$AX$6,'Daily Absent'!$O73:$AX73)</f>
        <v>1</v>
      </c>
      <c r="CH73" s="104">
        <f>VALUE('Time Sheet KN'!CI73-'Time Sheet KN'!CH73)*24</f>
        <v>5</v>
      </c>
      <c r="CI73" s="104">
        <f>VALUE('Time Sheet KN'!CK73-'Time Sheet KN'!CJ73)*24</f>
        <v>5.0000000000000009</v>
      </c>
      <c r="CJ73" s="104">
        <f>VALUE('Time Sheet KN'!CM73-'Time Sheet KN'!CL73)*24</f>
        <v>0</v>
      </c>
      <c r="CK73" s="105">
        <f t="shared" si="122"/>
        <v>10</v>
      </c>
      <c r="CL73" s="5">
        <f t="shared" si="123"/>
        <v>0</v>
      </c>
      <c r="CM73" s="5"/>
      <c r="CN73" s="5">
        <f>LOOKUP(CN$6,'Daily Absent'!$O$6:$AX$6,'Daily Absent'!$O73:$AX73)</f>
        <v>1</v>
      </c>
      <c r="CO73" s="104">
        <f>VALUE('Time Sheet KN'!CP73-'Time Sheet KN'!CO73)*24</f>
        <v>5</v>
      </c>
      <c r="CP73" s="104">
        <f>VALUE('Time Sheet KN'!CR73-'Time Sheet KN'!CQ73)*24</f>
        <v>4.0000000000000018</v>
      </c>
      <c r="CQ73" s="104">
        <f>VALUE('Time Sheet KN'!CT73-'Time Sheet KN'!CS73)*24</f>
        <v>0</v>
      </c>
      <c r="CR73" s="105">
        <f t="shared" si="124"/>
        <v>9</v>
      </c>
      <c r="CS73" s="5">
        <f t="shared" si="125"/>
        <v>1.7763568394002505E-15</v>
      </c>
      <c r="CT73" s="5"/>
      <c r="CU73" s="5">
        <f>LOOKUP(CU$6,'Daily Absent'!$O$6:$AX$6,'Daily Absent'!$O73:$AX73)</f>
        <v>1</v>
      </c>
      <c r="CV73" s="104">
        <f>VALUE('Time Sheet KN'!CW73-'Time Sheet KN'!CV73)*24</f>
        <v>4</v>
      </c>
      <c r="CW73" s="104">
        <f>VALUE('Time Sheet KN'!CY73-'Time Sheet KN'!CX73)*24</f>
        <v>3</v>
      </c>
      <c r="CX73" s="104">
        <f>VALUE('Time Sheet KN'!DA73-'Time Sheet KN'!CZ73)*24</f>
        <v>0</v>
      </c>
      <c r="CY73" s="105">
        <f t="shared" si="126"/>
        <v>0</v>
      </c>
      <c r="CZ73" s="5">
        <f t="shared" si="127"/>
        <v>7</v>
      </c>
      <c r="DA73" s="5"/>
      <c r="DB73" s="5">
        <f>LOOKUP(DB$6,'Daily Absent'!$O$6:$AX$6,'Daily Absent'!$O73:$AX73)</f>
        <v>1</v>
      </c>
      <c r="DC73" s="104">
        <f>VALUE('Time Sheet KN'!DD73-'Time Sheet KN'!DC73)*24</f>
        <v>5</v>
      </c>
      <c r="DD73" s="104">
        <f>VALUE('Time Sheet KN'!DF73-'Time Sheet KN'!DE73)*24</f>
        <v>5.0000000000000009</v>
      </c>
      <c r="DE73" s="104">
        <f>VALUE('Time Sheet KN'!DH73-'Time Sheet KN'!DG73)*24</f>
        <v>3</v>
      </c>
      <c r="DF73" s="105">
        <f t="shared" si="128"/>
        <v>10</v>
      </c>
      <c r="DG73" s="5">
        <f t="shared" si="129"/>
        <v>3</v>
      </c>
      <c r="DH73" s="5"/>
      <c r="DI73" s="5">
        <f>LOOKUP(DI$6,'Daily Absent'!$O$6:$AX$6,'Daily Absent'!$O73:$AX73)</f>
        <v>0</v>
      </c>
      <c r="DJ73" s="104">
        <f>VALUE('Time Sheet KN'!DK73-'Time Sheet KN'!DJ73)*24</f>
        <v>0</v>
      </c>
      <c r="DK73" s="104">
        <f>VALUE('Time Sheet KN'!DM73-'Time Sheet KN'!DL73)*24</f>
        <v>0</v>
      </c>
      <c r="DL73" s="104">
        <f>VALUE('Time Sheet KN'!DO73-'Time Sheet KN'!DN73)*24</f>
        <v>0</v>
      </c>
      <c r="DM73" s="105">
        <f t="shared" si="130"/>
        <v>0</v>
      </c>
      <c r="DN73" s="5">
        <f t="shared" si="131"/>
        <v>0</v>
      </c>
      <c r="DO73" s="5"/>
      <c r="DP73" s="5">
        <f>LOOKUP(DP$6,'Daily Absent'!$O$6:$AX$6,'Daily Absent'!$O73:$AX73)</f>
        <v>1</v>
      </c>
      <c r="DQ73" s="104">
        <f>VALUE('Time Sheet KN'!DR73-'Time Sheet KN'!DQ73)*24</f>
        <v>5</v>
      </c>
      <c r="DR73" s="104">
        <f>VALUE('Time Sheet KN'!DT73-'Time Sheet KN'!DS73)*24</f>
        <v>5.0000000000000009</v>
      </c>
      <c r="DS73" s="104">
        <f>VALUE('Time Sheet KN'!DV73-'Time Sheet KN'!DU73)*24</f>
        <v>0</v>
      </c>
      <c r="DT73" s="105">
        <f t="shared" si="132"/>
        <v>10</v>
      </c>
      <c r="DU73" s="5">
        <f t="shared" si="133"/>
        <v>0</v>
      </c>
      <c r="DV73" s="5"/>
      <c r="DW73" s="5">
        <f>LOOKUP(DW$6,'Daily Absent'!$O$6:$AX$6,'Daily Absent'!$O73:$AX73)</f>
        <v>1</v>
      </c>
      <c r="DX73" s="104">
        <f>VALUE('Time Sheet KN'!DY73-'Time Sheet KN'!DX73)*24</f>
        <v>5</v>
      </c>
      <c r="DY73" s="104">
        <f>VALUE('Time Sheet KN'!EA73-'Time Sheet KN'!DZ73)*24</f>
        <v>5.0000000000000009</v>
      </c>
      <c r="DZ73" s="104">
        <f>VALUE('Time Sheet KN'!EC73-'Time Sheet KN'!EB73)*24</f>
        <v>0</v>
      </c>
      <c r="EA73" s="105">
        <f t="shared" si="134"/>
        <v>10</v>
      </c>
      <c r="EB73" s="5">
        <f t="shared" si="135"/>
        <v>0</v>
      </c>
      <c r="EC73" s="5"/>
      <c r="ED73" s="5">
        <f>LOOKUP(ED$6,'Daily Absent'!$O$6:$AX$6,'Daily Absent'!$O73:$AX73)</f>
        <v>1</v>
      </c>
      <c r="EE73" s="104">
        <f>VALUE('Time Sheet KN'!EF73-'Time Sheet KN'!EE73)*24</f>
        <v>5</v>
      </c>
      <c r="EF73" s="104">
        <f>VALUE('Time Sheet KN'!EH73-'Time Sheet KN'!EG73)*24</f>
        <v>5.0000000000000009</v>
      </c>
      <c r="EG73" s="104">
        <f>VALUE('Time Sheet KN'!EJ73-'Time Sheet KN'!EI73)*24</f>
        <v>3</v>
      </c>
      <c r="EH73" s="105">
        <f t="shared" si="136"/>
        <v>10</v>
      </c>
      <c r="EI73" s="5">
        <f t="shared" si="137"/>
        <v>3</v>
      </c>
      <c r="EJ73" s="5"/>
      <c r="EK73" s="5">
        <f>LOOKUP(EK$6,'Daily Absent'!$O$6:$AX$6,'Daily Absent'!$O73:$AX73)</f>
        <v>1</v>
      </c>
      <c r="EL73" s="104">
        <f>VALUE('Time Sheet KN'!EM73-'Time Sheet KN'!EL73)*24</f>
        <v>5</v>
      </c>
      <c r="EM73" s="104">
        <f>VALUE('Time Sheet KN'!EO73-'Time Sheet KN'!EN73)*24</f>
        <v>5.0000000000000009</v>
      </c>
      <c r="EN73" s="104">
        <f>VALUE('Time Sheet KN'!EQ73-'Time Sheet KN'!EP73)*24</f>
        <v>0</v>
      </c>
      <c r="EO73" s="105">
        <f t="shared" si="138"/>
        <v>9</v>
      </c>
      <c r="EP73" s="5">
        <f t="shared" si="139"/>
        <v>1</v>
      </c>
      <c r="EQ73" s="5"/>
      <c r="ER73" s="5">
        <f>LOOKUP(ER$6,'Daily Absent'!$O$6:$AX$6,'Daily Absent'!$O73:$AX73)</f>
        <v>0</v>
      </c>
      <c r="ES73" s="104">
        <f>VALUE('Time Sheet KN'!ET73-'Time Sheet KN'!ES73)*24</f>
        <v>0</v>
      </c>
      <c r="ET73" s="104">
        <f>VALUE('Time Sheet KN'!EV73-'Time Sheet KN'!EU73)*24</f>
        <v>0</v>
      </c>
      <c r="EU73" s="104">
        <f>VALUE('Time Sheet KN'!EX73-'Time Sheet KN'!EW73)*24</f>
        <v>0</v>
      </c>
      <c r="EV73" s="105">
        <f t="shared" si="140"/>
        <v>0</v>
      </c>
      <c r="EW73" s="5">
        <f t="shared" si="141"/>
        <v>0</v>
      </c>
      <c r="EX73" s="5"/>
      <c r="EY73" s="5">
        <f>LOOKUP(EY$6,'Daily Absent'!$O$6:$AX$6,'Daily Absent'!$O73:$AX73)</f>
        <v>1</v>
      </c>
      <c r="EZ73" s="104">
        <f>VALUE('Time Sheet KN'!FA73-'Time Sheet KN'!EZ73)*24</f>
        <v>5</v>
      </c>
      <c r="FA73" s="104">
        <f>VALUE('Time Sheet KN'!FC73-'Time Sheet KN'!FB73)*24</f>
        <v>5.0000000000000009</v>
      </c>
      <c r="FB73" s="104">
        <f>VALUE('Time Sheet KN'!FE73-'Time Sheet KN'!FD73)*24</f>
        <v>3</v>
      </c>
      <c r="FC73" s="105">
        <f t="shared" si="142"/>
        <v>10</v>
      </c>
      <c r="FD73" s="5">
        <f t="shared" si="143"/>
        <v>3</v>
      </c>
      <c r="FE73" s="5"/>
      <c r="FF73" s="5">
        <f>LOOKUP(FF$6,'Daily Absent'!$O$6:$AX$6,'Daily Absent'!$O73:$AX73)</f>
        <v>1</v>
      </c>
      <c r="FG73" s="104">
        <f>VALUE('Time Sheet KN'!FH73-'Time Sheet KN'!FG73)*24</f>
        <v>0</v>
      </c>
      <c r="FH73" s="104">
        <f>VALUE('Time Sheet KN'!FJ73-'Time Sheet KN'!FI73)*24</f>
        <v>0</v>
      </c>
      <c r="FI73" s="104">
        <f>VALUE('Time Sheet KN'!FL73-'Time Sheet KN'!FK73)*24</f>
        <v>0</v>
      </c>
      <c r="FJ73" s="105">
        <f t="shared" si="144"/>
        <v>0</v>
      </c>
      <c r="FK73" s="5">
        <f t="shared" si="145"/>
        <v>0</v>
      </c>
      <c r="FL73" s="5"/>
      <c r="FM73" s="5">
        <f>LOOKUP(FM$6,'Daily Absent'!$O$6:$AX$6,'Daily Absent'!$O73:$AX73)</f>
        <v>0</v>
      </c>
      <c r="FN73" s="104">
        <f>VALUE('Time Sheet KN'!FO73-'Time Sheet KN'!FN73)*24</f>
        <v>0</v>
      </c>
      <c r="FO73" s="104">
        <f>VALUE('Time Sheet KN'!FQ73-'Time Sheet KN'!FP73)*24</f>
        <v>0</v>
      </c>
      <c r="FP73" s="104">
        <f>VALUE('Time Sheet KN'!FS73-'Time Sheet KN'!FR73)*24</f>
        <v>0</v>
      </c>
      <c r="FQ73" s="105">
        <f t="shared" si="146"/>
        <v>0</v>
      </c>
      <c r="FR73" s="5">
        <f t="shared" si="147"/>
        <v>0</v>
      </c>
      <c r="FS73" s="5"/>
      <c r="FT73" s="5">
        <f>LOOKUP(FT$6,'Daily Absent'!$O$6:$AX$6,'Daily Absent'!$O73:$AX73)</f>
        <v>0</v>
      </c>
      <c r="FU73" s="104">
        <f>VALUE('Time Sheet KN'!FV73-'Time Sheet KN'!FU73)*24</f>
        <v>0</v>
      </c>
      <c r="FV73" s="104">
        <f>VALUE('Time Sheet KN'!FX73-'Time Sheet KN'!FW73)*24</f>
        <v>0</v>
      </c>
      <c r="FW73" s="104">
        <f>VALUE('Time Sheet KN'!FZ73-'Time Sheet KN'!FY73)*24</f>
        <v>0</v>
      </c>
      <c r="FX73" s="105">
        <f t="shared" si="148"/>
        <v>0</v>
      </c>
      <c r="FY73" s="5">
        <f t="shared" si="149"/>
        <v>0</v>
      </c>
      <c r="FZ73" s="5"/>
      <c r="GA73" s="5">
        <f>LOOKUP(GA$6,'Daily Absent'!$O$6:$AX$6,'Daily Absent'!$O73:$AX73)</f>
        <v>0</v>
      </c>
      <c r="GB73" s="104">
        <f>VALUE('Time Sheet KN'!GC73-'Time Sheet KN'!GB73)*24</f>
        <v>0</v>
      </c>
      <c r="GC73" s="104">
        <f>VALUE('Time Sheet KN'!GE73-'Time Sheet KN'!GD73)*24</f>
        <v>0</v>
      </c>
      <c r="GD73" s="104">
        <f>VALUE('Time Sheet KN'!GG73-'Time Sheet KN'!GF73)*24</f>
        <v>0</v>
      </c>
      <c r="GE73" s="105">
        <f t="shared" si="150"/>
        <v>0</v>
      </c>
      <c r="GF73" s="5">
        <f t="shared" si="151"/>
        <v>0</v>
      </c>
      <c r="GG73" s="5"/>
      <c r="GH73" s="5">
        <f>LOOKUP(GH$6,'Daily Absent'!$O$6:$AX$6,'Daily Absent'!$O73:$AX73)</f>
        <v>0</v>
      </c>
      <c r="GI73" s="104">
        <f>VALUE('Time Sheet KN'!GJ73-'Time Sheet KN'!GI73)*24</f>
        <v>0</v>
      </c>
      <c r="GJ73" s="104">
        <f>VALUE('Time Sheet KN'!GL73-'Time Sheet KN'!GK73)*24</f>
        <v>0</v>
      </c>
      <c r="GK73" s="104">
        <f>VALUE('Time Sheet KN'!GN73-'Time Sheet KN'!GM73)*24</f>
        <v>0</v>
      </c>
      <c r="GL73" s="105">
        <f t="shared" si="152"/>
        <v>0</v>
      </c>
      <c r="GM73" s="5">
        <f t="shared" si="153"/>
        <v>0</v>
      </c>
      <c r="GN73" s="5"/>
      <c r="GO73" s="5">
        <f>LOOKUP(GO$6,'Daily Absent'!$O$6:$AX$6,'Daily Absent'!$O73:$AX73)</f>
        <v>0</v>
      </c>
      <c r="GP73" s="104">
        <f>VALUE('Time Sheet KN'!GQ73-'Time Sheet KN'!GP73)*24</f>
        <v>0</v>
      </c>
      <c r="GQ73" s="104">
        <f>VALUE('Time Sheet KN'!GS73-'Time Sheet KN'!GR73)*24</f>
        <v>0</v>
      </c>
      <c r="GR73" s="104">
        <f>VALUE('Time Sheet KN'!GU73-'Time Sheet KN'!GT73)*24</f>
        <v>0</v>
      </c>
      <c r="GS73" s="105">
        <f t="shared" si="154"/>
        <v>0</v>
      </c>
      <c r="GT73" s="5">
        <f t="shared" si="155"/>
        <v>0</v>
      </c>
      <c r="GU73" s="5"/>
      <c r="GV73" s="5">
        <f>LOOKUP(GV$6,'Daily Absent'!$O$6:$AX$6,'Daily Absent'!$O73:$AX73)</f>
        <v>0</v>
      </c>
      <c r="GW73" s="104">
        <f>VALUE('Time Sheet KN'!GX73-'Time Sheet KN'!GW73)*24</f>
        <v>0</v>
      </c>
      <c r="GX73" s="104">
        <f>VALUE('Time Sheet KN'!GZ73-'Time Sheet KN'!GY73)*24</f>
        <v>0</v>
      </c>
      <c r="GY73" s="104">
        <f>VALUE('Time Sheet KN'!HB73-'Time Sheet KN'!HA73)*24</f>
        <v>0</v>
      </c>
      <c r="GZ73" s="105">
        <f t="shared" si="156"/>
        <v>0</v>
      </c>
      <c r="HA73" s="5">
        <f t="shared" si="157"/>
        <v>0</v>
      </c>
      <c r="HB73" s="5"/>
      <c r="HC73" s="5">
        <f>LOOKUP(HC$6,'Daily Absent'!$O$6:$AX$6,'Daily Absent'!$O73:$AX73)</f>
        <v>0</v>
      </c>
      <c r="HD73" s="104">
        <f>VALUE('Time Sheet KN'!HE73-'Time Sheet KN'!HD73)*24</f>
        <v>0</v>
      </c>
      <c r="HE73" s="104">
        <f>VALUE('Time Sheet KN'!HG73-'Time Sheet KN'!HF73)*24</f>
        <v>0</v>
      </c>
      <c r="HF73" s="104">
        <f>VALUE('Time Sheet KN'!HI73-'Time Sheet KN'!HH73)*24</f>
        <v>0</v>
      </c>
      <c r="HG73" s="105">
        <f t="shared" si="158"/>
        <v>0</v>
      </c>
      <c r="HH73" s="5">
        <f t="shared" si="159"/>
        <v>0</v>
      </c>
      <c r="HI73" s="5"/>
      <c r="HJ73" s="5">
        <f>LOOKUP(HJ$6,'Daily Absent'!$O$6:$AX$6,'Daily Absent'!$O73:$AX73)</f>
        <v>0</v>
      </c>
      <c r="HK73" s="104">
        <f>VALUE('Time Sheet KN'!HL73-'Time Sheet KN'!HK73)*24</f>
        <v>0</v>
      </c>
      <c r="HL73" s="104">
        <f>VALUE('Time Sheet KN'!HN73-'Time Sheet KN'!HM73)*24</f>
        <v>0</v>
      </c>
      <c r="HM73" s="104">
        <f>VALUE('Time Sheet KN'!HP73-'Time Sheet KN'!HO73)*24</f>
        <v>0</v>
      </c>
      <c r="HN73" s="105">
        <f t="shared" si="160"/>
        <v>0</v>
      </c>
      <c r="HO73" s="5">
        <f t="shared" si="161"/>
        <v>0</v>
      </c>
      <c r="HP73" s="5"/>
      <c r="HQ73" s="5">
        <f>LOOKUP(HQ$6,'Daily Absent'!$O$6:$AX$6,'Daily Absent'!$O73:$AX73)</f>
        <v>0</v>
      </c>
      <c r="HR73" s="104">
        <f>VALUE('Time Sheet KN'!HS73-'Time Sheet KN'!HR73)*24</f>
        <v>0</v>
      </c>
      <c r="HS73" s="104">
        <f>VALUE('Time Sheet KN'!HU73-'Time Sheet KN'!HT73)*24</f>
        <v>0</v>
      </c>
      <c r="HT73" s="104">
        <f>VALUE('Time Sheet KN'!HW73-'Time Sheet KN'!HV73)*24</f>
        <v>0</v>
      </c>
      <c r="HU73" s="105">
        <f t="shared" si="162"/>
        <v>0</v>
      </c>
      <c r="HV73" s="5">
        <f t="shared" si="163"/>
        <v>0</v>
      </c>
      <c r="HW73" s="5"/>
      <c r="HX73" s="5">
        <f>LOOKUP(HX$6,'Daily Absent'!$O$6:$AX$6,'Daily Absent'!$O73:$AX73)</f>
        <v>0</v>
      </c>
      <c r="HY73" s="104">
        <f>VALUE('Time Sheet KN'!HZ73-'Time Sheet KN'!HY73)*24</f>
        <v>0</v>
      </c>
      <c r="HZ73" s="104">
        <f>VALUE('Time Sheet KN'!IB73-'Time Sheet KN'!IA73)*24</f>
        <v>0</v>
      </c>
      <c r="IA73" s="104">
        <f>VALUE('Time Sheet KN'!ID73-'Time Sheet KN'!IC73)*24</f>
        <v>0</v>
      </c>
      <c r="IB73" s="105">
        <f t="shared" si="164"/>
        <v>0</v>
      </c>
      <c r="IC73" s="5">
        <f t="shared" si="165"/>
        <v>0</v>
      </c>
      <c r="ID73" s="5"/>
      <c r="IE73" s="5">
        <f>LOOKUP(IE$6,'Daily Absent'!$O$6:$AX$6,'Daily Absent'!$O73:$AX73)</f>
        <v>0</v>
      </c>
      <c r="IF73" s="104">
        <f>VALUE('Time Sheet KN'!IG73-'Time Sheet KN'!IF73)*24</f>
        <v>0</v>
      </c>
      <c r="IG73" s="104">
        <f>VALUE('Time Sheet KN'!II73-'Time Sheet KN'!IH73)*24</f>
        <v>0</v>
      </c>
      <c r="IH73" s="104">
        <f>VALUE('Time Sheet KN'!IK73-'Time Sheet KN'!IJ73)*24</f>
        <v>0</v>
      </c>
      <c r="II73" s="105">
        <f t="shared" si="166"/>
        <v>0</v>
      </c>
      <c r="IJ73" s="5">
        <f t="shared" si="167"/>
        <v>0</v>
      </c>
      <c r="IK73" s="5"/>
      <c r="IL73" s="5">
        <f>LOOKUP(IL$6,'Daily Absent'!$O$6:$AX$6,'Daily Absent'!$O73:$AX73)</f>
        <v>0</v>
      </c>
      <c r="IM73" s="104">
        <f>VALUE('Time Sheet KN'!IN73-'Time Sheet KN'!IM73)*24</f>
        <v>0</v>
      </c>
      <c r="IN73" s="104">
        <f>VALUE('Time Sheet KN'!IP73-'Time Sheet KN'!IO73)*24</f>
        <v>0</v>
      </c>
      <c r="IO73" s="104">
        <f>VALUE('Time Sheet KN'!IR73-'Time Sheet KN'!IQ73)*24</f>
        <v>0</v>
      </c>
      <c r="IP73" s="105">
        <f t="shared" si="168"/>
        <v>0</v>
      </c>
      <c r="IQ73" s="5">
        <f t="shared" si="169"/>
        <v>0</v>
      </c>
      <c r="IR73" s="5"/>
      <c r="IS73" s="5">
        <f>LOOKUP(IS$6,'Daily Absent'!$O$6:$AX$6,'Daily Absent'!$O73:$AX73)</f>
        <v>0</v>
      </c>
      <c r="IT73" s="104">
        <f>VALUE('Time Sheet KN'!IU73-'Time Sheet KN'!IT73)*24</f>
        <v>0</v>
      </c>
      <c r="IU73" s="104">
        <f>VALUE('Time Sheet KN'!IW73-'Time Sheet KN'!IV73)*24</f>
        <v>0</v>
      </c>
      <c r="IV73" s="104">
        <f>VALUE('Time Sheet KN'!IY73-'Time Sheet KN'!IX73)*24</f>
        <v>0</v>
      </c>
      <c r="IW73" s="105">
        <f t="shared" si="170"/>
        <v>0</v>
      </c>
      <c r="IX73" s="5">
        <f t="shared" si="171"/>
        <v>0</v>
      </c>
      <c r="IY73" s="5"/>
      <c r="IZ73" s="5">
        <f>LOOKUP(IZ$6,'Daily Absent'!$O$6:$AX$6,'Daily Absent'!$O73:$AX73)</f>
        <v>0</v>
      </c>
      <c r="JA73" s="104">
        <f>VALUE('Time Sheet KN'!JB73-'Time Sheet KN'!JA73)*24</f>
        <v>0</v>
      </c>
      <c r="JB73" s="104">
        <f>VALUE('Time Sheet KN'!JD73-'Time Sheet KN'!JC73)*24</f>
        <v>0</v>
      </c>
      <c r="JC73" s="104">
        <f>VALUE('Time Sheet KN'!JF73-'Time Sheet KN'!JE73)*24</f>
        <v>0</v>
      </c>
      <c r="JD73" s="105">
        <f t="shared" si="172"/>
        <v>0</v>
      </c>
      <c r="JE73" s="5">
        <f t="shared" si="173"/>
        <v>0</v>
      </c>
      <c r="JF73" s="5"/>
    </row>
    <row r="74" spans="1:266" ht="20" customHeight="1">
      <c r="A74" s="54">
        <f>IF('Master MP Status'!A74&gt;0,'Master MP Status'!A74,"")</f>
        <v>66</v>
      </c>
      <c r="B74" s="5" t="str">
        <f>IF(ISTEXT('Master MP Status'!B74),'Master MP Status'!B74,"")</f>
        <v>DIRECT</v>
      </c>
      <c r="C74" s="153" t="str">
        <f>IF(OR(ISTEXT('Master MP Status'!C74),'Master MP Status'!C74&gt;0),'Master MP Status'!C74,"")</f>
        <v>B240095</v>
      </c>
      <c r="D74" s="154" t="str">
        <f>IF(OR(ISTEXT('Master MP Status'!D74),'Master MP Status'!D74&gt;0),'Master MP Status'!D74,"")</f>
        <v>B250095</v>
      </c>
      <c r="E74" s="5" t="str">
        <f>IF(ISTEXT('Master MP Status'!E74),'Master MP Status'!E74,"")</f>
        <v>ADI SEPTIADI</v>
      </c>
      <c r="F74" s="5" t="str">
        <f>IF(ISTEXT('Master MP Status'!F74),'Master MP Status'!F74,"")</f>
        <v/>
      </c>
      <c r="G74" s="5" t="str">
        <f>IF(ISTEXT('Master MP Status'!G74),'Master MP Status'!G74,"")</f>
        <v>Cilegon</v>
      </c>
      <c r="H74" s="5" t="str">
        <f>IF(ISTEXT('Master MP Status'!H74),'Master MP Status'!H74,"")</f>
        <v>MURSID</v>
      </c>
      <c r="I74" s="5" t="str">
        <f>IF(ISTEXT('Master MP Status'!I74),'Master MP Status'!I74,"")</f>
        <v>Scaffolder 2</v>
      </c>
      <c r="J74" s="5" t="str">
        <f>IF(ISTEXT('Master MP Status'!J74),'Master MP Status'!J74,"")</f>
        <v>Scaffolder 2</v>
      </c>
      <c r="K74" s="9">
        <f>IF(OR('Master MP Status'!K74=0,'Master MP Status'!K74=""),"",'Master MP Status'!K74)</f>
        <v>45768</v>
      </c>
      <c r="L74" s="9">
        <f>IF(OR('Master MP Status'!L74=0,'Master MP Status'!L74=""),"",'Master MP Status'!L74)</f>
        <v>45768</v>
      </c>
      <c r="M74" s="9" t="str">
        <f>IF(OR('Master MP Status'!M74=0,'Master MP Status'!M74=""),"",'Master MP Status'!M74)</f>
        <v/>
      </c>
      <c r="N74" s="5" t="str">
        <f>IF(ISTEXT('Master MP Status'!N74),'Master MP Status'!N74,"")</f>
        <v/>
      </c>
      <c r="O74" s="5">
        <f>LOOKUP(O$6,'Daily Absent'!$O$6:$AX$6,'Daily Absent'!$O74:$AX74)</f>
        <v>1</v>
      </c>
      <c r="P74" s="104">
        <f>VALUE('Time Sheet KN'!Q74-'Time Sheet KN'!P74)*24</f>
        <v>5</v>
      </c>
      <c r="Q74" s="104">
        <f>VALUE('Time Sheet KN'!S74-'Time Sheet KN'!R74)*24</f>
        <v>5.0000000000000009</v>
      </c>
      <c r="R74" s="104">
        <f>VALUE('Time Sheet KN'!U74-'Time Sheet KN'!T74)*24</f>
        <v>0</v>
      </c>
      <c r="S74" s="105">
        <f t="shared" ref="S74:S132" si="176">IF(AND(OR(U$6="Sen",U$6="Sel",U$6="Rab",U$6="Kam",U$6="Jum"),SUM(P74:R74)&gt;=10),10,
IF(AND(OR(U$6="Sen",U$6="Sel",U$6="Rab",U$6="Kam",U$6="Jum"),SUM(P74:R74)&lt;10),SUM(P74:R74),
IF(AND(U$6="Sab",SUM(P74:R74)&gt;=9),9,
IF(AND(U$6="Sab",SUM(P74:R74)&lt;9),SUM(P74:R74),
IF(OR(U$6="Mgg",U$6="Hon"),0)))))</f>
        <v>10</v>
      </c>
      <c r="T74" s="5">
        <f t="shared" ref="T74:T132" si="177">IF(AND(OR(U$6="Sen",U$6="Sel",U$6="Rab",U$6="Kam",U$6="Jum"),SUM(P74:R74)&gt;=10),SUM(P74:R74)-10,
IF(AND(OR(U$6="Sen",U$6="Sel",U$6="Rab",U$6="Kam",U$6="Jum"),SUM(P74:R74)&lt;10),0,
IF(AND(U$6="Sab",SUM(P74:R74)&gt;=9),SUM(P74:R74)-9,
IF(AND(U$6="Sab",SUM(P74:R74)&lt;9),0,
IF(OR(U$6="Mgg",U$6="Hon"),SUM(P74:R74),0)))))</f>
        <v>0</v>
      </c>
      <c r="U74" s="5"/>
      <c r="V74" s="5">
        <f>LOOKUP(V$6,'Daily Absent'!$O$6:$AX$6,'Daily Absent'!$O74:$AX74)</f>
        <v>1</v>
      </c>
      <c r="W74" s="104">
        <f>VALUE('Time Sheet KN'!X74-'Time Sheet KN'!W74)*24</f>
        <v>5</v>
      </c>
      <c r="X74" s="104">
        <f>VALUE('Time Sheet KN'!Z74-'Time Sheet KN'!Y74)*24</f>
        <v>5.0000000000000009</v>
      </c>
      <c r="Y74" s="104">
        <f>VALUE('Time Sheet KN'!AB74-'Time Sheet KN'!AA74)*24</f>
        <v>0</v>
      </c>
      <c r="Z74" s="105">
        <f t="shared" ref="Z74:Z132" si="178">IF(AND(OR(AB$6="Sen",AB$6="Sel",AB$6="Rab",AB$6="Kam",AB$6="Jum"),SUM(W74:Y74)&gt;=10),10,
IF(AND(OR(AB$6="Sen",AB$6="Sel",AB$6="Rab",AB$6="Kam",AB$6="Jum"),SUM(W74:Y74)&lt;10),SUM(W74:Y74),
IF(AND(AB$6="Sab",SUM(W74:Y74)&gt;=9),9,
IF(AND(AB$6="Sab",SUM(W74:Y74)&lt;9),SUM(W74:Y74),
IF(OR(AB$6="Mgg",AB$6="Hon"),0)))))</f>
        <v>10</v>
      </c>
      <c r="AA74" s="5">
        <f t="shared" ref="AA74:AA132" si="179">IF(AND(OR(AB$6="Sen",AB$6="Sel",AB$6="Rab",AB$6="Kam",AB$6="Jum"),SUM(W74:Y74)&gt;=10),SUM(W74:Y74)-10,
IF(AND(OR(AB$6="Sen",AB$6="Sel",AB$6="Rab",AB$6="Kam",AB$6="Jum"),SUM(W74:Y74)&lt;10),0,
IF(AND(AB$6="Sab",SUM(W74:Y74)&gt;=9),SUM(W74:Y74)-9,
IF(AND(AB$6="Sab",SUM(W74:Y74)&lt;9),0,
IF(OR(AB$6="Mgg",AB$6="Hon"),SUM(W74:Y74),0)))))</f>
        <v>0</v>
      </c>
      <c r="AB74" s="5"/>
      <c r="AC74" s="5">
        <f>LOOKUP(AC$6,'Daily Absent'!$O$6:$AX$6,'Daily Absent'!$O74:$AX74)</f>
        <v>1</v>
      </c>
      <c r="AD74" s="104">
        <f>VALUE('Time Sheet KN'!AE74-'Time Sheet KN'!AD74)*24</f>
        <v>5</v>
      </c>
      <c r="AE74" s="104">
        <f>VALUE('Time Sheet KN'!AG74-'Time Sheet KN'!AF74)*24</f>
        <v>5.0000000000000009</v>
      </c>
      <c r="AF74" s="104">
        <f>VALUE('Time Sheet KN'!AI74-'Time Sheet KN'!AH74)*24</f>
        <v>0</v>
      </c>
      <c r="AG74" s="105">
        <f t="shared" ref="AG74:AG132" si="180">IF(AND(OR(AI$6="Sen",AI$6="Sel",AI$6="Rab",AI$6="Kam",AI$6="Jum"),SUM(AD74:AF74)&gt;=10),10,
IF(AND(OR(AI$6="Sen",AI$6="Sel",AI$6="Rab",AI$6="Kam",AI$6="Jum"),SUM(AD74:AF74)&lt;10),SUM(AD74:AF74),
IF(AND(AI$6="Sab",SUM(AD74:AF74)&gt;=9),9,
IF(AND(AI$6="Sab",SUM(AD74:AF74)&lt;9),SUM(AD74:AF74),
IF(OR(AI$6="Mgg",AI$6="Hon"),0)))))</f>
        <v>10</v>
      </c>
      <c r="AH74" s="5">
        <f t="shared" ref="AH74:AH132" si="181">IF(AND(OR(AI$6="Sen",AI$6="Sel",AI$6="Rab",AI$6="Kam",AI$6="Jum"),SUM(AD74:AF74)&gt;=10),SUM(AD74:AF74)-10,
IF(AND(OR(AI$6="Sen",AI$6="Sel",AI$6="Rab",AI$6="Kam",AI$6="Jum"),SUM(AD74:AF74)&lt;10),0,
IF(AND(AI$6="Sab",SUM(AD74:AF74)&gt;=9),SUM(AD74:AF74)-9,
IF(AND(AI$6="Sab",SUM(AD74:AF74)&lt;9),0,
IF(OR(AI$6="Mgg",AI$6="Hon"),SUM(AD74:AF74),0)))))</f>
        <v>0</v>
      </c>
      <c r="AI74" s="5"/>
      <c r="AJ74" s="5">
        <f>LOOKUP(AJ$6,'Daily Absent'!$O$6:$AX$6,'Daily Absent'!$O74:$AX74)</f>
        <v>1</v>
      </c>
      <c r="AK74" s="104">
        <f>VALUE('Time Sheet KN'!AL74-'Time Sheet KN'!AK74)*24</f>
        <v>5</v>
      </c>
      <c r="AL74" s="104">
        <f>VALUE('Time Sheet KN'!AN74-'Time Sheet KN'!AM74)*24</f>
        <v>5.0000000000000009</v>
      </c>
      <c r="AM74" s="104">
        <f>VALUE('Time Sheet KN'!AP74-'Time Sheet KN'!AO74)*24</f>
        <v>0</v>
      </c>
      <c r="AN74" s="105">
        <f t="shared" ref="AN74:AN132" si="182">IF(AND(OR(AP$6="Sen",AP$6="Sel",AP$6="Rab",AP$6="Kam",AP$6="Jum"),SUM(AK74:AM74)&gt;=10),10,
IF(AND(OR(AP$6="Sen",AP$6="Sel",AP$6="Rab",AP$6="Kam",AP$6="Jum"),SUM(AK74:AM74)&lt;10),SUM(AK74:AM74),
IF(AND(AP$6="Sab",SUM(AK74:AM74)&gt;=9),9,
IF(AND(AP$6="Sab",SUM(AK74:AM74)&lt;9),SUM(AK74:AM74),
IF(OR(AP$6="Mgg",AP$6="Hon"),0)))))</f>
        <v>10</v>
      </c>
      <c r="AO74" s="5">
        <f t="shared" ref="AO74:AO132" si="183">IF(AND(OR(AP$6="Sen",AP$6="Sel",AP$6="Rab",AP$6="Kam",AP$6="Jum"),SUM(AK74:AM74)&gt;=10),SUM(AK74:AM74)-10,
IF(AND(OR(AP$6="Sen",AP$6="Sel",AP$6="Rab",AP$6="Kam",AP$6="Jum"),SUM(AK74:AM74)&lt;10),0,
IF(AND(AP$6="Sab",SUM(AK74:AM74)&gt;=9),SUM(AK74:AM74)-9,
IF(AND(AP$6="Sab",SUM(AK74:AM74)&lt;9),0,
IF(OR(AP$6="Mgg",AP$6="Hon"),SUM(AK74:AM74),0)))))</f>
        <v>0</v>
      </c>
      <c r="AP74" s="5"/>
      <c r="AQ74" s="5">
        <f>LOOKUP(AQ$6,'Daily Absent'!$O$6:$AX$6,'Daily Absent'!$O74:$AX74)</f>
        <v>1</v>
      </c>
      <c r="AR74" s="104">
        <f>VALUE('Time Sheet KN'!AS74-'Time Sheet KN'!AR74)*24</f>
        <v>5</v>
      </c>
      <c r="AS74" s="104">
        <f>VALUE('Time Sheet KN'!AU74-'Time Sheet KN'!AT74)*24</f>
        <v>4.0000000000000018</v>
      </c>
      <c r="AT74" s="104">
        <f>VALUE('Time Sheet KN'!AW74-'Time Sheet KN'!AV74)*24</f>
        <v>0</v>
      </c>
      <c r="AU74" s="105">
        <f t="shared" ref="AU74:AU132" si="184">IF(AND(OR(AW$6="Sen",AW$6="Sel",AW$6="Rab",AW$6="Kam",AW$6="Jum"),SUM(AR74:AT74)&gt;=10),10,
IF(AND(OR(AW$6="Sen",AW$6="Sel",AW$6="Rab",AW$6="Kam",AW$6="Jum"),SUM(AR74:AT74)&lt;10),SUM(AR74:AT74),
IF(AND(AW$6="Sab",SUM(AR74:AT74)&gt;=9),9,
IF(AND(AW$6="Sab",SUM(AR74:AT74)&lt;9),SUM(AR74:AT74),
IF(OR(AW$6="Mgg",AW$6="Hon"),0)))))</f>
        <v>9</v>
      </c>
      <c r="AV74" s="5">
        <f t="shared" ref="AV74:AV132" si="185">IF(AND(OR(AW$6="Sen",AW$6="Sel",AW$6="Rab",AW$6="Kam",AW$6="Jum"),SUM(AR74:AT74)&gt;=10),SUM(AR74:AT74)-10,
IF(AND(OR(AW$6="Sen",AW$6="Sel",AW$6="Rab",AW$6="Kam",AW$6="Jum"),SUM(AR74:AT74)&lt;10),0,
IF(AND(AW$6="Sab",SUM(AR74:AT74)&gt;=9),SUM(AR74:AT74)-9,
IF(AND(AW$6="Sab",SUM(AR74:AT74)&lt;9),0,
IF(OR(AW$6="Mgg",AW$6="Hon"),SUM(AR74:AT74),0)))))</f>
        <v>1.7763568394002505E-15</v>
      </c>
      <c r="AW74" s="5"/>
      <c r="AX74" s="5">
        <f>LOOKUP(AX$6,'Daily Absent'!$O$6:$AX$6,'Daily Absent'!$O74:$AX74)</f>
        <v>1</v>
      </c>
      <c r="AY74" s="104">
        <f>VALUE('Time Sheet KN'!AZ74-'Time Sheet KN'!AY74)*24</f>
        <v>4</v>
      </c>
      <c r="AZ74" s="104">
        <f>VALUE('Time Sheet KN'!BB74-'Time Sheet KN'!BA74)*24</f>
        <v>3</v>
      </c>
      <c r="BA74" s="104">
        <f>VALUE('Time Sheet KN'!BD74-'Time Sheet KN'!BC74)*24</f>
        <v>0</v>
      </c>
      <c r="BB74" s="105">
        <f t="shared" ref="BB74:BB132" si="186">IF(AND(OR(BD$6="Sen",BD$6="Sel",BD$6="Rab",BD$6="Kam",BD$6="Jum"),SUM(AY74:BA74)&gt;=10),10,
IF(AND(OR(BD$6="Sen",BD$6="Sel",BD$6="Rab",BD$6="Kam",BD$6="Jum"),SUM(AY74:BA74)&lt;10),SUM(AY74:BA74),
IF(AND(BD$6="Sab",SUM(AY74:BA74)&gt;=9),9,
IF(AND(BD$6="Sab",SUM(AY74:BA74)&lt;9),SUM(AY74:BA74),
IF(OR(BD$6="Mgg",BD$6="Hon"),0)))))</f>
        <v>0</v>
      </c>
      <c r="BC74" s="5">
        <f t="shared" ref="BC74:BC132" si="187">IF(AND(OR(BD$6="Sen",BD$6="Sel",BD$6="Rab",BD$6="Kam",BD$6="Jum"),SUM(AY74:BA74)&gt;=10),SUM(AY74:BA74)-10,
IF(AND(OR(BD$6="Sen",BD$6="Sel",BD$6="Rab",BD$6="Kam",BD$6="Jum"),SUM(AY74:BA74)&lt;10),0,
IF(AND(BD$6="Sab",SUM(AY74:BA74)&gt;=9),SUM(AY74:BA74)-9,
IF(AND(BD$6="Sab",SUM(AY74:BA74)&lt;9),0,
IF(OR(BD$6="Mgg",BD$6="Hon"),SUM(AY74:BA74),0)))))</f>
        <v>7</v>
      </c>
      <c r="BD74" s="5"/>
      <c r="BE74" s="5">
        <f>LOOKUP(BE$6,'Daily Absent'!$O$6:$AX$6,'Daily Absent'!$O74:$AX74)</f>
        <v>1</v>
      </c>
      <c r="BF74" s="104">
        <f>VALUE('Time Sheet KN'!BG74-'Time Sheet KN'!BF74)*24</f>
        <v>5</v>
      </c>
      <c r="BG74" s="104">
        <f>VALUE('Time Sheet KN'!BI74-'Time Sheet KN'!BH74)*24</f>
        <v>5.0000000000000009</v>
      </c>
      <c r="BH74" s="104">
        <f>VALUE('Time Sheet KN'!BK74-'Time Sheet KN'!BJ74)*24</f>
        <v>0</v>
      </c>
      <c r="BI74" s="105">
        <f t="shared" ref="BI74:BI132" si="188">IF(AND(OR(BK$6="Sen",BK$6="Sel",BK$6="Rab",BK$6="Kam",BK$6="Jum"),SUM(BF74:BH74)&gt;=10),10,
IF(AND(OR(BK$6="Sen",BK$6="Sel",BK$6="Rab",BK$6="Kam",BK$6="Jum"),SUM(BF74:BH74)&lt;10),SUM(BF74:BH74),
IF(AND(BK$6="Sab",SUM(BF74:BH74)&gt;=9),9,
IF(AND(BK$6="Sab",SUM(BF74:BH74)&lt;9),SUM(BF74:BH74),
IF(OR(BK$6="Mgg",BK$6="Hon"),0)))))</f>
        <v>10</v>
      </c>
      <c r="BJ74" s="5">
        <f t="shared" ref="BJ74:BJ132" si="189">IF(AND(OR(BK$6="Sen",BK$6="Sel",BK$6="Rab",BK$6="Kam",BK$6="Jum"),SUM(BF74:BH74)&gt;=10),SUM(BF74:BH74)-10,
IF(AND(OR(BK$6="Sen",BK$6="Sel",BK$6="Rab",BK$6="Kam",BK$6="Jum"),SUM(BF74:BH74)&lt;10),0,
IF(AND(BK$6="Sab",SUM(BF74:BH74)&gt;=9),SUM(BF74:BH74)-9,
IF(AND(BK$6="Sab",SUM(BF74:BH74)&lt;9),0,
IF(OR(BK$6="Mgg",BK$6="Hon"),SUM(BF74:BH74),0)))))</f>
        <v>0</v>
      </c>
      <c r="BK74" s="5"/>
      <c r="BL74" s="5">
        <f>LOOKUP(BL$6,'Daily Absent'!$O$6:$AX$6,'Daily Absent'!$O74:$AX74)</f>
        <v>1</v>
      </c>
      <c r="BM74" s="104">
        <f>VALUE('Time Sheet KN'!BN74-'Time Sheet KN'!BM74)*24</f>
        <v>5</v>
      </c>
      <c r="BN74" s="104">
        <f>VALUE('Time Sheet KN'!BP74-'Time Sheet KN'!BO74)*24</f>
        <v>5.0000000000000009</v>
      </c>
      <c r="BO74" s="104">
        <f>VALUE('Time Sheet KN'!BR74-'Time Sheet KN'!BQ74)*24</f>
        <v>0</v>
      </c>
      <c r="BP74" s="105">
        <f t="shared" ref="BP74:BP132" si="190">IF(AND(OR(BR$6="Sen",BR$6="Sel",BR$6="Rab",BR$6="Kam",BR$6="Jum"),SUM(BM74:BO74)&gt;=10),10,
IF(AND(OR(BR$6="Sen",BR$6="Sel",BR$6="Rab",BR$6="Kam",BR$6="Jum"),SUM(BM74:BO74)&lt;10),SUM(BM74:BO74),
IF(AND(BR$6="Sab",SUM(BM74:BO74)&gt;=9),9,
IF(AND(BR$6="Sab",SUM(BM74:BO74)&lt;9),SUM(BM74:BO74),
IF(OR(BR$6="Mgg",BR$6="Hon"),0)))))</f>
        <v>10</v>
      </c>
      <c r="BQ74" s="5">
        <f t="shared" ref="BQ74:BQ132" si="191">IF(AND(OR(BR$6="Sen",BR$6="Sel",BR$6="Rab",BR$6="Kam",BR$6="Jum"),SUM(BM74:BO74)&gt;=10),SUM(BM74:BO74)-10,
IF(AND(OR(BR$6="Sen",BR$6="Sel",BR$6="Rab",BR$6="Kam",BR$6="Jum"),SUM(BM74:BO74)&lt;10),0,
IF(AND(BR$6="Sab",SUM(BM74:BO74)&gt;=9),SUM(BM74:BO74)-9,
IF(AND(BR$6="Sab",SUM(BM74:BO74)&lt;9),0,
IF(OR(BR$6="Mgg",BR$6="Hon"),SUM(BM74:BO74),0)))))</f>
        <v>0</v>
      </c>
      <c r="BR74" s="5"/>
      <c r="BS74" s="5">
        <f>LOOKUP(BS$6,'Daily Absent'!$O$6:$AX$6,'Daily Absent'!$O74:$AX74)</f>
        <v>1</v>
      </c>
      <c r="BT74" s="104">
        <f>VALUE('Time Sheet KN'!BU74-'Time Sheet KN'!BT74)*24</f>
        <v>5</v>
      </c>
      <c r="BU74" s="104">
        <f>VALUE('Time Sheet KN'!BW74-'Time Sheet KN'!BV74)*24</f>
        <v>5.0000000000000009</v>
      </c>
      <c r="BV74" s="104">
        <f>VALUE('Time Sheet KN'!BY74-'Time Sheet KN'!BX74)*24</f>
        <v>0</v>
      </c>
      <c r="BW74" s="105">
        <f t="shared" ref="BW74:BW132" si="192">IF(AND(OR(BY$6="Sen",BY$6="Sel",BY$6="Rab",BY$6="Kam",BY$6="Jum"),SUM(BT74:BV74)&gt;=10),10,
IF(AND(OR(BY$6="Sen",BY$6="Sel",BY$6="Rab",BY$6="Kam",BY$6="Jum"),SUM(BT74:BV74)&lt;10),SUM(BT74:BV74),
IF(AND(BY$6="Sab",SUM(BT74:BV74)&gt;=9),9,
IF(AND(BY$6="Sab",SUM(BT74:BV74)&lt;9),SUM(BT74:BV74),
IF(OR(BY$6="Mgg",BY$6="Hon"),0)))))</f>
        <v>10</v>
      </c>
      <c r="BX74" s="5">
        <f t="shared" ref="BX74:BX132" si="193">IF(AND(OR(BY$6="Sen",BY$6="Sel",BY$6="Rab",BY$6="Kam",BY$6="Jum"),SUM(BT74:BV74)&gt;=10),SUM(BT74:BV74)-10,
IF(AND(OR(BY$6="Sen",BY$6="Sel",BY$6="Rab",BY$6="Kam",BY$6="Jum"),SUM(BT74:BV74)&lt;10),0,
IF(AND(BY$6="Sab",SUM(BT74:BV74)&gt;=9),SUM(BT74:BV74)-9,
IF(AND(BY$6="Sab",SUM(BT74:BV74)&lt;9),0,
IF(OR(BY$6="Mgg",BY$6="Hon"),SUM(BT74:BV74),0)))))</f>
        <v>0</v>
      </c>
      <c r="BY74" s="5"/>
      <c r="BZ74" s="5">
        <f>LOOKUP(BZ$6,'Daily Absent'!$O$6:$AX$6,'Daily Absent'!$O74:$AX74)</f>
        <v>0</v>
      </c>
      <c r="CA74" s="104">
        <f>VALUE('Time Sheet KN'!CB74-'Time Sheet KN'!CA74)*24</f>
        <v>0</v>
      </c>
      <c r="CB74" s="104">
        <f>VALUE('Time Sheet KN'!CD74-'Time Sheet KN'!CC74)*24</f>
        <v>0</v>
      </c>
      <c r="CC74" s="104">
        <f>VALUE('Time Sheet KN'!CF74-'Time Sheet KN'!CE74)*24</f>
        <v>0</v>
      </c>
      <c r="CD74" s="105">
        <f t="shared" ref="CD74:CD132" si="194">IF(AND(OR(CF$6="Sen",CF$6="Sel",CF$6="Rab",CF$6="Kam",CF$6="Jum"),SUM(CA74:CC74)&gt;=10),10,
IF(AND(OR(CF$6="Sen",CF$6="Sel",CF$6="Rab",CF$6="Kam",CF$6="Jum"),SUM(CA74:CC74)&lt;10),SUM(CA74:CC74),
IF(AND(CF$6="Sab",SUM(CA74:CC74)&gt;=9),9,
IF(AND(CF$6="Sab",SUM(CA74:CC74)&lt;9),SUM(CA74:CC74),
IF(OR(CF$6="Mgg",CF$6="Hon"),0)))))</f>
        <v>0</v>
      </c>
      <c r="CE74" s="5">
        <f t="shared" ref="CE74:CE132" si="195">IF(AND(OR(CF$6="Sen",CF$6="Sel",CF$6="Rab",CF$6="Kam",CF$6="Jum"),SUM(CA74:CC74)&gt;=10),SUM(CA74:CC74)-10,
IF(AND(OR(CF$6="Sen",CF$6="Sel",CF$6="Rab",CF$6="Kam",CF$6="Jum"),SUM(CA74:CC74)&lt;10),0,
IF(AND(CF$6="Sab",SUM(CA74:CC74)&gt;=9),SUM(CA74:CC74)-9,
IF(AND(CF$6="Sab",SUM(CA74:CC74)&lt;9),0,
IF(OR(CF$6="Mgg",CF$6="Hon"),SUM(CA74:CC74),0)))))</f>
        <v>0</v>
      </c>
      <c r="CF74" s="5"/>
      <c r="CG74" s="5">
        <f>LOOKUP(CG$6,'Daily Absent'!$O$6:$AX$6,'Daily Absent'!$O74:$AX74)</f>
        <v>1</v>
      </c>
      <c r="CH74" s="104">
        <f>VALUE('Time Sheet KN'!CI74-'Time Sheet KN'!CH74)*24</f>
        <v>5</v>
      </c>
      <c r="CI74" s="104">
        <f>VALUE('Time Sheet KN'!CK74-'Time Sheet KN'!CJ74)*24</f>
        <v>5.0000000000000009</v>
      </c>
      <c r="CJ74" s="104">
        <f>VALUE('Time Sheet KN'!CM74-'Time Sheet KN'!CL74)*24</f>
        <v>3</v>
      </c>
      <c r="CK74" s="105">
        <f t="shared" ref="CK74:CK132" si="196">IF(AND(OR(CM$6="Sen",CM$6="Sel",CM$6="Rab",CM$6="Kam",CM$6="Jum"),SUM(CH74:CJ74)&gt;=10),10,
IF(AND(OR(CM$6="Sen",CM$6="Sel",CM$6="Rab",CM$6="Kam",CM$6="Jum"),SUM(CH74:CJ74)&lt;10),SUM(CH74:CJ74),
IF(AND(CM$6="Sab",SUM(CH74:CJ74)&gt;=9),9,
IF(AND(CM$6="Sab",SUM(CH74:CJ74)&lt;9),SUM(CH74:CJ74),
IF(OR(CM$6="Mgg",CM$6="Hon"),0)))))</f>
        <v>10</v>
      </c>
      <c r="CL74" s="5">
        <f t="shared" ref="CL74:CL132" si="197">IF(AND(OR(CM$6="Sen",CM$6="Sel",CM$6="Rab",CM$6="Kam",CM$6="Jum"),SUM(CH74:CJ74)&gt;=10),SUM(CH74:CJ74)-10,
IF(AND(OR(CM$6="Sen",CM$6="Sel",CM$6="Rab",CM$6="Kam",CM$6="Jum"),SUM(CH74:CJ74)&lt;10),0,
IF(AND(CM$6="Sab",SUM(CH74:CJ74)&gt;=9),SUM(CH74:CJ74)-9,
IF(AND(CM$6="Sab",SUM(CH74:CJ74)&lt;9),0,
IF(OR(CM$6="Mgg",CM$6="Hon"),SUM(CH74:CJ74),0)))))</f>
        <v>3</v>
      </c>
      <c r="CM74" s="5"/>
      <c r="CN74" s="5">
        <f>LOOKUP(CN$6,'Daily Absent'!$O$6:$AX$6,'Daily Absent'!$O74:$AX74)</f>
        <v>1</v>
      </c>
      <c r="CO74" s="104">
        <f>VALUE('Time Sheet KN'!CP74-'Time Sheet KN'!CO74)*24</f>
        <v>5</v>
      </c>
      <c r="CP74" s="104">
        <f>VALUE('Time Sheet KN'!CR74-'Time Sheet KN'!CQ74)*24</f>
        <v>4.0000000000000018</v>
      </c>
      <c r="CQ74" s="104">
        <f>VALUE('Time Sheet KN'!CT74-'Time Sheet KN'!CS74)*24</f>
        <v>0</v>
      </c>
      <c r="CR74" s="105">
        <f t="shared" ref="CR74:CR132" si="198">IF(AND(OR(CT$6="Sen",CT$6="Sel",CT$6="Rab",CT$6="Kam",CT$6="Jum"),SUM(CO74:CQ74)&gt;=10),10,
IF(AND(OR(CT$6="Sen",CT$6="Sel",CT$6="Rab",CT$6="Kam",CT$6="Jum"),SUM(CO74:CQ74)&lt;10),SUM(CO74:CQ74),
IF(AND(CT$6="Sab",SUM(CO74:CQ74)&gt;=9),9,
IF(AND(CT$6="Sab",SUM(CO74:CQ74)&lt;9),SUM(CO74:CQ74),
IF(OR(CT$6="Mgg",CT$6="Hon"),0)))))</f>
        <v>9</v>
      </c>
      <c r="CS74" s="5">
        <f t="shared" ref="CS74:CS132" si="199">IF(AND(OR(CT$6="Sen",CT$6="Sel",CT$6="Rab",CT$6="Kam",CT$6="Jum"),SUM(CO74:CQ74)&gt;=10),SUM(CO74:CQ74)-10,
IF(AND(OR(CT$6="Sen",CT$6="Sel",CT$6="Rab",CT$6="Kam",CT$6="Jum"),SUM(CO74:CQ74)&lt;10),0,
IF(AND(CT$6="Sab",SUM(CO74:CQ74)&gt;=9),SUM(CO74:CQ74)-9,
IF(AND(CT$6="Sab",SUM(CO74:CQ74)&lt;9),0,
IF(OR(CT$6="Mgg",CT$6="Hon"),SUM(CO74:CQ74),0)))))</f>
        <v>1.7763568394002505E-15</v>
      </c>
      <c r="CT74" s="5"/>
      <c r="CU74" s="5">
        <f>LOOKUP(CU$6,'Daily Absent'!$O$6:$AX$6,'Daily Absent'!$O74:$AX74)</f>
        <v>1</v>
      </c>
      <c r="CV74" s="104">
        <f>VALUE('Time Sheet KN'!CW74-'Time Sheet KN'!CV74)*24</f>
        <v>4</v>
      </c>
      <c r="CW74" s="104">
        <f>VALUE('Time Sheet KN'!CY74-'Time Sheet KN'!CX74)*24</f>
        <v>3</v>
      </c>
      <c r="CX74" s="104">
        <f>VALUE('Time Sheet KN'!DA74-'Time Sheet KN'!CZ74)*24</f>
        <v>0</v>
      </c>
      <c r="CY74" s="105">
        <f t="shared" ref="CY74:CY132" si="200">IF(AND(OR(DA$6="Sen",DA$6="Sel",DA$6="Rab",DA$6="Kam",DA$6="Jum"),SUM(CV74:CX74)&gt;=10),10,
IF(AND(OR(DA$6="Sen",DA$6="Sel",DA$6="Rab",DA$6="Kam",DA$6="Jum"),SUM(CV74:CX74)&lt;10),SUM(CV74:CX74),
IF(AND(DA$6="Sab",SUM(CV74:CX74)&gt;=9),9,
IF(AND(DA$6="Sab",SUM(CV74:CX74)&lt;9),SUM(CV74:CX74),
IF(OR(DA$6="Mgg",DA$6="Hon"),0)))))</f>
        <v>0</v>
      </c>
      <c r="CZ74" s="5">
        <f t="shared" ref="CZ74:CZ132" si="201">IF(AND(OR(DA$6="Sen",DA$6="Sel",DA$6="Rab",DA$6="Kam",DA$6="Jum"),SUM(CV74:CX74)&gt;=10),SUM(CV74:CX74)-10,
IF(AND(OR(DA$6="Sen",DA$6="Sel",DA$6="Rab",DA$6="Kam",DA$6="Jum"),SUM(CV74:CX74)&lt;10),0,
IF(AND(DA$6="Sab",SUM(CV74:CX74)&gt;=9),SUM(CV74:CX74)-9,
IF(AND(DA$6="Sab",SUM(CV74:CX74)&lt;9),0,
IF(OR(DA$6="Mgg",DA$6="Hon"),SUM(CV74:CX74),0)))))</f>
        <v>7</v>
      </c>
      <c r="DA74" s="5"/>
      <c r="DB74" s="5">
        <f>LOOKUP(DB$6,'Daily Absent'!$O$6:$AX$6,'Daily Absent'!$O74:$AX74)</f>
        <v>1</v>
      </c>
      <c r="DC74" s="104">
        <f>VALUE('Time Sheet KN'!DD74-'Time Sheet KN'!DC74)*24</f>
        <v>5</v>
      </c>
      <c r="DD74" s="104">
        <f>VALUE('Time Sheet KN'!DF74-'Time Sheet KN'!DE74)*24</f>
        <v>5.0000000000000009</v>
      </c>
      <c r="DE74" s="104">
        <f>VALUE('Time Sheet KN'!DH74-'Time Sheet KN'!DG74)*24</f>
        <v>3</v>
      </c>
      <c r="DF74" s="105">
        <f t="shared" ref="DF74:DF132" si="202">IF(AND(OR(DH$6="Sen",DH$6="Sel",DH$6="Rab",DH$6="Kam",DH$6="Jum"),SUM(DC74:DE74)&gt;=10),10,
IF(AND(OR(DH$6="Sen",DH$6="Sel",DH$6="Rab",DH$6="Kam",DH$6="Jum"),SUM(DC74:DE74)&lt;10),SUM(DC74:DE74),
IF(AND(DH$6="Sab",SUM(DC74:DE74)&gt;=9),9,
IF(AND(DH$6="Sab",SUM(DC74:DE74)&lt;9),SUM(DC74:DE74),
IF(OR(DH$6="Mgg",DH$6="Hon"),0)))))</f>
        <v>10</v>
      </c>
      <c r="DG74" s="5">
        <f t="shared" ref="DG74:DG132" si="203">IF(AND(OR(DH$6="Sen",DH$6="Sel",DH$6="Rab",DH$6="Kam",DH$6="Jum"),SUM(DC74:DE74)&gt;=10),SUM(DC74:DE74)-10,
IF(AND(OR(DH$6="Sen",DH$6="Sel",DH$6="Rab",DH$6="Kam",DH$6="Jum"),SUM(DC74:DE74)&lt;10),0,
IF(AND(DH$6="Sab",SUM(DC74:DE74)&gt;=9),SUM(DC74:DE74)-9,
IF(AND(DH$6="Sab",SUM(DC74:DE74)&lt;9),0,
IF(OR(DH$6="Mgg",DH$6="Hon"),SUM(DC74:DE74),0)))))</f>
        <v>3</v>
      </c>
      <c r="DH74" s="5"/>
      <c r="DI74" s="5">
        <f>LOOKUP(DI$6,'Daily Absent'!$O$6:$AX$6,'Daily Absent'!$O74:$AX74)</f>
        <v>1</v>
      </c>
      <c r="DJ74" s="104">
        <f>VALUE('Time Sheet KN'!DK74-'Time Sheet KN'!DJ74)*24</f>
        <v>5</v>
      </c>
      <c r="DK74" s="104">
        <f>VALUE('Time Sheet KN'!DM74-'Time Sheet KN'!DL74)*24</f>
        <v>5.0000000000000009</v>
      </c>
      <c r="DL74" s="104">
        <f>VALUE('Time Sheet KN'!DO74-'Time Sheet KN'!DN74)*24</f>
        <v>0</v>
      </c>
      <c r="DM74" s="105">
        <f t="shared" ref="DM74:DM132" si="204">IF(AND(OR(DO$6="Sen",DO$6="Sel",DO$6="Rab",DO$6="Kam",DO$6="Jum"),SUM(DJ74:DL74)&gt;=10),10,
IF(AND(OR(DO$6="Sen",DO$6="Sel",DO$6="Rab",DO$6="Kam",DO$6="Jum"),SUM(DJ74:DL74)&lt;10),SUM(DJ74:DL74),
IF(AND(DO$6="Sab",SUM(DJ74:DL74)&gt;=9),9,
IF(AND(DO$6="Sab",SUM(DJ74:DL74)&lt;9),SUM(DJ74:DL74),
IF(OR(DO$6="Mgg",DO$6="Hon"),0)))))</f>
        <v>10</v>
      </c>
      <c r="DN74" s="5">
        <f t="shared" ref="DN74:DN132" si="205">IF(AND(OR(DO$6="Sen",DO$6="Sel",DO$6="Rab",DO$6="Kam",DO$6="Jum"),SUM(DJ74:DL74)&gt;=10),SUM(DJ74:DL74)-10,
IF(AND(OR(DO$6="Sen",DO$6="Sel",DO$6="Rab",DO$6="Kam",DO$6="Jum"),SUM(DJ74:DL74)&lt;10),0,
IF(AND(DO$6="Sab",SUM(DJ74:DL74)&gt;=9),SUM(DJ74:DL74)-9,
IF(AND(DO$6="Sab",SUM(DJ74:DL74)&lt;9),0,
IF(OR(DO$6="Mgg",DO$6="Hon"),SUM(DJ74:DL74),0)))))</f>
        <v>0</v>
      </c>
      <c r="DO74" s="5"/>
      <c r="DP74" s="5">
        <f>LOOKUP(DP$6,'Daily Absent'!$O$6:$AX$6,'Daily Absent'!$O74:$AX74)</f>
        <v>1</v>
      </c>
      <c r="DQ74" s="104">
        <f>VALUE('Time Sheet KN'!DR74-'Time Sheet KN'!DQ74)*24</f>
        <v>5</v>
      </c>
      <c r="DR74" s="104">
        <f>VALUE('Time Sheet KN'!DT74-'Time Sheet KN'!DS74)*24</f>
        <v>5.0000000000000009</v>
      </c>
      <c r="DS74" s="104">
        <f>VALUE('Time Sheet KN'!DV74-'Time Sheet KN'!DU74)*24</f>
        <v>0</v>
      </c>
      <c r="DT74" s="105">
        <f t="shared" ref="DT74:DT132" si="206">IF(AND(OR(DV$6="Sen",DV$6="Sel",DV$6="Rab",DV$6="Kam",DV$6="Jum"),SUM(DQ74:DS74)&gt;=10),10,
IF(AND(OR(DV$6="Sen",DV$6="Sel",DV$6="Rab",DV$6="Kam",DV$6="Jum"),SUM(DQ74:DS74)&lt;10),SUM(DQ74:DS74),
IF(AND(DV$6="Sab",SUM(DQ74:DS74)&gt;=9),9,
IF(AND(DV$6="Sab",SUM(DQ74:DS74)&lt;9),SUM(DQ74:DS74),
IF(OR(DV$6="Mgg",DV$6="Hon"),0)))))</f>
        <v>10</v>
      </c>
      <c r="DU74" s="5">
        <f t="shared" ref="DU74:DU132" si="207">IF(AND(OR(DV$6="Sen",DV$6="Sel",DV$6="Rab",DV$6="Kam",DV$6="Jum"),SUM(DQ74:DS74)&gt;=10),SUM(DQ74:DS74)-10,
IF(AND(OR(DV$6="Sen",DV$6="Sel",DV$6="Rab",DV$6="Kam",DV$6="Jum"),SUM(DQ74:DS74)&lt;10),0,
IF(AND(DV$6="Sab",SUM(DQ74:DS74)&gt;=9),SUM(DQ74:DS74)-9,
IF(AND(DV$6="Sab",SUM(DQ74:DS74)&lt;9),0,
IF(OR(DV$6="Mgg",DV$6="Hon"),SUM(DQ74:DS74),0)))))</f>
        <v>0</v>
      </c>
      <c r="DV74" s="5"/>
      <c r="DW74" s="5">
        <f>LOOKUP(DW$6,'Daily Absent'!$O$6:$AX$6,'Daily Absent'!$O74:$AX74)</f>
        <v>1</v>
      </c>
      <c r="DX74" s="104">
        <f>VALUE('Time Sheet KN'!DY74-'Time Sheet KN'!DX74)*24</f>
        <v>5</v>
      </c>
      <c r="DY74" s="104">
        <f>VALUE('Time Sheet KN'!EA74-'Time Sheet KN'!DZ74)*24</f>
        <v>5.0000000000000009</v>
      </c>
      <c r="DZ74" s="104">
        <f>VALUE('Time Sheet KN'!EC74-'Time Sheet KN'!EB74)*24</f>
        <v>0</v>
      </c>
      <c r="EA74" s="105">
        <f t="shared" ref="EA74:EA132" si="208">IF(AND(OR(EC$6="Sen",EC$6="Sel",EC$6="Rab",EC$6="Kam",EC$6="Jum"),SUM(DX74:DZ74)&gt;=10),10,
IF(AND(OR(EC$6="Sen",EC$6="Sel",EC$6="Rab",EC$6="Kam",EC$6="Jum"),SUM(DX74:DZ74)&lt;10),SUM(DX74:DZ74),
IF(AND(EC$6="Sab",SUM(DX74:DZ74)&gt;=9),9,
IF(AND(EC$6="Sab",SUM(DX74:DZ74)&lt;9),SUM(DX74:DZ74),
IF(OR(EC$6="Mgg",EC$6="Hon"),0)))))</f>
        <v>10</v>
      </c>
      <c r="EB74" s="5">
        <f t="shared" ref="EB74:EB132" si="209">IF(AND(OR(EC$6="Sen",EC$6="Sel",EC$6="Rab",EC$6="Kam",EC$6="Jum"),SUM(DX74:DZ74)&gt;=10),SUM(DX74:DZ74)-10,
IF(AND(OR(EC$6="Sen",EC$6="Sel",EC$6="Rab",EC$6="Kam",EC$6="Jum"),SUM(DX74:DZ74)&lt;10),0,
IF(AND(EC$6="Sab",SUM(DX74:DZ74)&gt;=9),SUM(DX74:DZ74)-9,
IF(AND(EC$6="Sab",SUM(DX74:DZ74)&lt;9),0,
IF(OR(EC$6="Mgg",EC$6="Hon"),SUM(DX74:DZ74),0)))))</f>
        <v>0</v>
      </c>
      <c r="EC74" s="5"/>
      <c r="ED74" s="5">
        <f>LOOKUP(ED$6,'Daily Absent'!$O$6:$AX$6,'Daily Absent'!$O74:$AX74)</f>
        <v>1</v>
      </c>
      <c r="EE74" s="104">
        <f>VALUE('Time Sheet KN'!EF74-'Time Sheet KN'!EE74)*24</f>
        <v>5</v>
      </c>
      <c r="EF74" s="104">
        <f>VALUE('Time Sheet KN'!EH74-'Time Sheet KN'!EG74)*24</f>
        <v>5.0000000000000009</v>
      </c>
      <c r="EG74" s="104">
        <f>VALUE('Time Sheet KN'!EJ74-'Time Sheet KN'!EI74)*24</f>
        <v>3</v>
      </c>
      <c r="EH74" s="105">
        <f t="shared" ref="EH74:EH132" si="210">IF(AND(OR(EJ$6="Sen",EJ$6="Sel",EJ$6="Rab",EJ$6="Kam",EJ$6="Jum"),SUM(EE74:EG74)&gt;=10),10,
IF(AND(OR(EJ$6="Sen",EJ$6="Sel",EJ$6="Rab",EJ$6="Kam",EJ$6="Jum"),SUM(EE74:EG74)&lt;10),SUM(EE74:EG74),
IF(AND(EJ$6="Sab",SUM(EE74:EG74)&gt;=9),9,
IF(AND(EJ$6="Sab",SUM(EE74:EG74)&lt;9),SUM(EE74:EG74),
IF(OR(EJ$6="Mgg",EJ$6="Hon"),0)))))</f>
        <v>10</v>
      </c>
      <c r="EI74" s="5">
        <f t="shared" ref="EI74:EI132" si="211">IF(AND(OR(EJ$6="Sen",EJ$6="Sel",EJ$6="Rab",EJ$6="Kam",EJ$6="Jum"),SUM(EE74:EG74)&gt;=10),SUM(EE74:EG74)-10,
IF(AND(OR(EJ$6="Sen",EJ$6="Sel",EJ$6="Rab",EJ$6="Kam",EJ$6="Jum"),SUM(EE74:EG74)&lt;10),0,
IF(AND(EJ$6="Sab",SUM(EE74:EG74)&gt;=9),SUM(EE74:EG74)-9,
IF(AND(EJ$6="Sab",SUM(EE74:EG74)&lt;9),0,
IF(OR(EJ$6="Mgg",EJ$6="Hon"),SUM(EE74:EG74),0)))))</f>
        <v>3</v>
      </c>
      <c r="EJ74" s="5"/>
      <c r="EK74" s="5">
        <f>LOOKUP(EK$6,'Daily Absent'!$O$6:$AX$6,'Daily Absent'!$O74:$AX74)</f>
        <v>1</v>
      </c>
      <c r="EL74" s="104">
        <f>VALUE('Time Sheet KN'!EM74-'Time Sheet KN'!EL74)*24</f>
        <v>5</v>
      </c>
      <c r="EM74" s="104">
        <f>VALUE('Time Sheet KN'!EO74-'Time Sheet KN'!EN74)*24</f>
        <v>5.0000000000000009</v>
      </c>
      <c r="EN74" s="104">
        <f>VALUE('Time Sheet KN'!EQ74-'Time Sheet KN'!EP74)*24</f>
        <v>0</v>
      </c>
      <c r="EO74" s="105">
        <f t="shared" ref="EO74:EO132" si="212">IF(AND(OR(EQ$6="Sen",EQ$6="Sel",EQ$6="Rab",EQ$6="Kam",EQ$6="Jum"),SUM(EL74:EN74)&gt;=10),10,
IF(AND(OR(EQ$6="Sen",EQ$6="Sel",EQ$6="Rab",EQ$6="Kam",EQ$6="Jum"),SUM(EL74:EN74)&lt;10),SUM(EL74:EN74),
IF(AND(EQ$6="Sab",SUM(EL74:EN74)&gt;=9),9,
IF(AND(EQ$6="Sab",SUM(EL74:EN74)&lt;9),SUM(EL74:EN74),
IF(OR(EQ$6="Mgg",EQ$6="Hon"),0)))))</f>
        <v>9</v>
      </c>
      <c r="EP74" s="5">
        <f t="shared" ref="EP74:EP132" si="213">IF(AND(OR(EQ$6="Sen",EQ$6="Sel",EQ$6="Rab",EQ$6="Kam",EQ$6="Jum"),SUM(EL74:EN74)&gt;=10),SUM(EL74:EN74)-10,
IF(AND(OR(EQ$6="Sen",EQ$6="Sel",EQ$6="Rab",EQ$6="Kam",EQ$6="Jum"),SUM(EL74:EN74)&lt;10),0,
IF(AND(EQ$6="Sab",SUM(EL74:EN74)&gt;=9),SUM(EL74:EN74)-9,
IF(AND(EQ$6="Sab",SUM(EL74:EN74)&lt;9),0,
IF(OR(EQ$6="Mgg",EQ$6="Hon"),SUM(EL74:EN74),0)))))</f>
        <v>1</v>
      </c>
      <c r="EQ74" s="5"/>
      <c r="ER74" s="5">
        <f>LOOKUP(ER$6,'Daily Absent'!$O$6:$AX$6,'Daily Absent'!$O74:$AX74)</f>
        <v>0</v>
      </c>
      <c r="ES74" s="104">
        <f>VALUE('Time Sheet KN'!ET74-'Time Sheet KN'!ES74)*24</f>
        <v>0</v>
      </c>
      <c r="ET74" s="104">
        <f>VALUE('Time Sheet KN'!EV74-'Time Sheet KN'!EU74)*24</f>
        <v>0</v>
      </c>
      <c r="EU74" s="104">
        <f>VALUE('Time Sheet KN'!EX74-'Time Sheet KN'!EW74)*24</f>
        <v>0</v>
      </c>
      <c r="EV74" s="105">
        <f t="shared" ref="EV74:EV132" si="214">IF(AND(OR(EX$6="Sen",EX$6="Sel",EX$6="Rab",EX$6="Kam",EX$6="Jum"),SUM(ES74:EU74)&gt;=10),10,
IF(AND(OR(EX$6="Sen",EX$6="Sel",EX$6="Rab",EX$6="Kam",EX$6="Jum"),SUM(ES74:EU74)&lt;10),SUM(ES74:EU74),
IF(AND(EX$6="Sab",SUM(ES74:EU74)&gt;=9),9,
IF(AND(EX$6="Sab",SUM(ES74:EU74)&lt;9),SUM(ES74:EU74),
IF(OR(EX$6="Mgg",EX$6="Hon"),0)))))</f>
        <v>0</v>
      </c>
      <c r="EW74" s="5">
        <f t="shared" ref="EW74:EW132" si="215">IF(AND(OR(EX$6="Sen",EX$6="Sel",EX$6="Rab",EX$6="Kam",EX$6="Jum"),SUM(ES74:EU74)&gt;=10),SUM(ES74:EU74)-10,
IF(AND(OR(EX$6="Sen",EX$6="Sel",EX$6="Rab",EX$6="Kam",EX$6="Jum"),SUM(ES74:EU74)&lt;10),0,
IF(AND(EX$6="Sab",SUM(ES74:EU74)&gt;=9),SUM(ES74:EU74)-9,
IF(AND(EX$6="Sab",SUM(ES74:EU74)&lt;9),0,
IF(OR(EX$6="Mgg",EX$6="Hon"),SUM(ES74:EU74),0)))))</f>
        <v>0</v>
      </c>
      <c r="EX74" s="5"/>
      <c r="EY74" s="5">
        <f>LOOKUP(EY$6,'Daily Absent'!$O$6:$AX$6,'Daily Absent'!$O74:$AX74)</f>
        <v>1</v>
      </c>
      <c r="EZ74" s="104">
        <f>VALUE('Time Sheet KN'!FA74-'Time Sheet KN'!EZ74)*24</f>
        <v>5</v>
      </c>
      <c r="FA74" s="104">
        <f>VALUE('Time Sheet KN'!FC74-'Time Sheet KN'!FB74)*24</f>
        <v>5.0000000000000009</v>
      </c>
      <c r="FB74" s="104">
        <f>VALUE('Time Sheet KN'!FE74-'Time Sheet KN'!FD74)*24</f>
        <v>3</v>
      </c>
      <c r="FC74" s="105">
        <f t="shared" ref="FC74:FC132" si="216">IF(AND(OR(FE$6="Sen",FE$6="Sel",FE$6="Rab",FE$6="Kam",FE$6="Jum"),SUM(EZ74:FB74)&gt;=10),10,
IF(AND(OR(FE$6="Sen",FE$6="Sel",FE$6="Rab",FE$6="Kam",FE$6="Jum"),SUM(EZ74:FB74)&lt;10),SUM(EZ74:FB74),
IF(AND(FE$6="Sab",SUM(EZ74:FB74)&gt;=9),9,
IF(AND(FE$6="Sab",SUM(EZ74:FB74)&lt;9),SUM(EZ74:FB74),
IF(OR(FE$6="Mgg",FE$6="Hon"),0)))))</f>
        <v>10</v>
      </c>
      <c r="FD74" s="5">
        <f t="shared" ref="FD74:FD132" si="217">IF(AND(OR(FE$6="Sen",FE$6="Sel",FE$6="Rab",FE$6="Kam",FE$6="Jum"),SUM(EZ74:FB74)&gt;=10),SUM(EZ74:FB74)-10,
IF(AND(OR(FE$6="Sen",FE$6="Sel",FE$6="Rab",FE$6="Kam",FE$6="Jum"),SUM(EZ74:FB74)&lt;10),0,
IF(AND(FE$6="Sab",SUM(EZ74:FB74)&gt;=9),SUM(EZ74:FB74)-9,
IF(AND(FE$6="Sab",SUM(EZ74:FB74)&lt;9),0,
IF(OR(FE$6="Mgg",FE$6="Hon"),SUM(EZ74:FB74),0)))))</f>
        <v>3</v>
      </c>
      <c r="FE74" s="5"/>
      <c r="FF74" s="5">
        <f>LOOKUP(FF$6,'Daily Absent'!$O$6:$AX$6,'Daily Absent'!$O74:$AX74)</f>
        <v>1</v>
      </c>
      <c r="FG74" s="104">
        <f>VALUE('Time Sheet KN'!FH74-'Time Sheet KN'!FG74)*24</f>
        <v>0</v>
      </c>
      <c r="FH74" s="104">
        <f>VALUE('Time Sheet KN'!FJ74-'Time Sheet KN'!FI74)*24</f>
        <v>0</v>
      </c>
      <c r="FI74" s="104">
        <f>VALUE('Time Sheet KN'!FL74-'Time Sheet KN'!FK74)*24</f>
        <v>0</v>
      </c>
      <c r="FJ74" s="105">
        <f t="shared" ref="FJ74:FJ132" si="218">IF(AND(OR(FL$6="Sen",FL$6="Sel",FL$6="Rab",FL$6="Kam",FL$6="Jum"),SUM(FG74:FI74)&gt;=10),10,
IF(AND(OR(FL$6="Sen",FL$6="Sel",FL$6="Rab",FL$6="Kam",FL$6="Jum"),SUM(FG74:FI74)&lt;10),SUM(FG74:FI74),
IF(AND(FL$6="Sab",SUM(FG74:FI74)&gt;=9),9,
IF(AND(FL$6="Sab",SUM(FG74:FI74)&lt;9),SUM(FG74:FI74),
IF(OR(FL$6="Mgg",FL$6="Hon"),0)))))</f>
        <v>0</v>
      </c>
      <c r="FK74" s="5">
        <f t="shared" ref="FK74:FK132" si="219">IF(AND(OR(FL$6="Sen",FL$6="Sel",FL$6="Rab",FL$6="Kam",FL$6="Jum"),SUM(FG74:FI74)&gt;=10),SUM(FG74:FI74)-10,
IF(AND(OR(FL$6="Sen",FL$6="Sel",FL$6="Rab",FL$6="Kam",FL$6="Jum"),SUM(FG74:FI74)&lt;10),0,
IF(AND(FL$6="Sab",SUM(FG74:FI74)&gt;=9),SUM(FG74:FI74)-9,
IF(AND(FL$6="Sab",SUM(FG74:FI74)&lt;9),0,
IF(OR(FL$6="Mgg",FL$6="Hon"),SUM(FG74:FI74),0)))))</f>
        <v>0</v>
      </c>
      <c r="FL74" s="5"/>
      <c r="FM74" s="5">
        <f>LOOKUP(FM$6,'Daily Absent'!$O$6:$AX$6,'Daily Absent'!$O74:$AX74)</f>
        <v>0</v>
      </c>
      <c r="FN74" s="104">
        <f>VALUE('Time Sheet KN'!FO74-'Time Sheet KN'!FN74)*24</f>
        <v>0</v>
      </c>
      <c r="FO74" s="104">
        <f>VALUE('Time Sheet KN'!FQ74-'Time Sheet KN'!FP74)*24</f>
        <v>0</v>
      </c>
      <c r="FP74" s="104">
        <f>VALUE('Time Sheet KN'!FS74-'Time Sheet KN'!FR74)*24</f>
        <v>0</v>
      </c>
      <c r="FQ74" s="105">
        <f t="shared" ref="FQ74:FQ132" si="220">IF(AND(OR(FS$6="Sen",FS$6="Sel",FS$6="Rab",FS$6="Kam",FS$6="Jum"),SUM(FN74:FP74)&gt;=10),10,
IF(AND(OR(FS$6="Sen",FS$6="Sel",FS$6="Rab",FS$6="Kam",FS$6="Jum"),SUM(FN74:FP74)&lt;10),SUM(FN74:FP74),
IF(AND(FS$6="Sab",SUM(FN74:FP74)&gt;=9),9,
IF(AND(FS$6="Sab",SUM(FN74:FP74)&lt;9),SUM(FN74:FP74),
IF(OR(FS$6="Mgg",FS$6="Hon"),0)))))</f>
        <v>0</v>
      </c>
      <c r="FR74" s="5">
        <f t="shared" ref="FR74:FR132" si="221">IF(AND(OR(FS$6="Sen",FS$6="Sel",FS$6="Rab",FS$6="Kam",FS$6="Jum"),SUM(FN74:FP74)&gt;=10),SUM(FN74:FP74)-10,
IF(AND(OR(FS$6="Sen",FS$6="Sel",FS$6="Rab",FS$6="Kam",FS$6="Jum"),SUM(FN74:FP74)&lt;10),0,
IF(AND(FS$6="Sab",SUM(FN74:FP74)&gt;=9),SUM(FN74:FP74)-9,
IF(AND(FS$6="Sab",SUM(FN74:FP74)&lt;9),0,
IF(OR(FS$6="Mgg",FS$6="Hon"),SUM(FN74:FP74),0)))))</f>
        <v>0</v>
      </c>
      <c r="FS74" s="5"/>
      <c r="FT74" s="5">
        <f>LOOKUP(FT$6,'Daily Absent'!$O$6:$AX$6,'Daily Absent'!$O74:$AX74)</f>
        <v>0</v>
      </c>
      <c r="FU74" s="104">
        <f>VALUE('Time Sheet KN'!FV74-'Time Sheet KN'!FU74)*24</f>
        <v>0</v>
      </c>
      <c r="FV74" s="104">
        <f>VALUE('Time Sheet KN'!FX74-'Time Sheet KN'!FW74)*24</f>
        <v>0</v>
      </c>
      <c r="FW74" s="104">
        <f>VALUE('Time Sheet KN'!FZ74-'Time Sheet KN'!FY74)*24</f>
        <v>0</v>
      </c>
      <c r="FX74" s="105">
        <f t="shared" ref="FX74:FX132" si="222">IF(AND(OR(FZ$6="Sen",FZ$6="Sel",FZ$6="Rab",FZ$6="Kam",FZ$6="Jum"),SUM(FU74:FW74)&gt;=10),10,
IF(AND(OR(FZ$6="Sen",FZ$6="Sel",FZ$6="Rab",FZ$6="Kam",FZ$6="Jum"),SUM(FU74:FW74)&lt;10),SUM(FU74:FW74),
IF(AND(FZ$6="Sab",SUM(FU74:FW74)&gt;=9),9,
IF(AND(FZ$6="Sab",SUM(FU74:FW74)&lt;9),SUM(FU74:FW74),
IF(OR(FZ$6="Mgg",FZ$6="Hon"),0)))))</f>
        <v>0</v>
      </c>
      <c r="FY74" s="5">
        <f t="shared" ref="FY74:FY132" si="223">IF(AND(OR(FZ$6="Sen",FZ$6="Sel",FZ$6="Rab",FZ$6="Kam",FZ$6="Jum"),SUM(FU74:FW74)&gt;=10),SUM(FU74:FW74)-10,
IF(AND(OR(FZ$6="Sen",FZ$6="Sel",FZ$6="Rab",FZ$6="Kam",FZ$6="Jum"),SUM(FU74:FW74)&lt;10),0,
IF(AND(FZ$6="Sab",SUM(FU74:FW74)&gt;=9),SUM(FU74:FW74)-9,
IF(AND(FZ$6="Sab",SUM(FU74:FW74)&lt;9),0,
IF(OR(FZ$6="Mgg",FZ$6="Hon"),SUM(FU74:FW74),0)))))</f>
        <v>0</v>
      </c>
      <c r="FZ74" s="5"/>
      <c r="GA74" s="5">
        <f>LOOKUP(GA$6,'Daily Absent'!$O$6:$AX$6,'Daily Absent'!$O74:$AX74)</f>
        <v>0</v>
      </c>
      <c r="GB74" s="104">
        <f>VALUE('Time Sheet KN'!GC74-'Time Sheet KN'!GB74)*24</f>
        <v>0</v>
      </c>
      <c r="GC74" s="104">
        <f>VALUE('Time Sheet KN'!GE74-'Time Sheet KN'!GD74)*24</f>
        <v>0</v>
      </c>
      <c r="GD74" s="104">
        <f>VALUE('Time Sheet KN'!GG74-'Time Sheet KN'!GF74)*24</f>
        <v>0</v>
      </c>
      <c r="GE74" s="105">
        <f t="shared" ref="GE74:GE132" si="224">IF(AND(OR(GG$6="Sen",GG$6="Sel",GG$6="Rab",GG$6="Kam",GG$6="Jum"),SUM(GB74:GD74)&gt;=10),10,
IF(AND(OR(GG$6="Sen",GG$6="Sel",GG$6="Rab",GG$6="Kam",GG$6="Jum"),SUM(GB74:GD74)&lt;10),SUM(GB74:GD74),
IF(AND(GG$6="Sab",SUM(GB74:GD74)&gt;=9),9,
IF(AND(GG$6="Sab",SUM(GB74:GD74)&lt;9),SUM(GB74:GD74),
IF(OR(GG$6="Mgg",GG$6="Hon"),0)))))</f>
        <v>0</v>
      </c>
      <c r="GF74" s="5">
        <f t="shared" ref="GF74:GF132" si="225">IF(AND(OR(GG$6="Sen",GG$6="Sel",GG$6="Rab",GG$6="Kam",GG$6="Jum"),SUM(GB74:GD74)&gt;=10),SUM(GB74:GD74)-10,
IF(AND(OR(GG$6="Sen",GG$6="Sel",GG$6="Rab",GG$6="Kam",GG$6="Jum"),SUM(GB74:GD74)&lt;10),0,
IF(AND(GG$6="Sab",SUM(GB74:GD74)&gt;=9),SUM(GB74:GD74)-9,
IF(AND(GG$6="Sab",SUM(GB74:GD74)&lt;9),0,
IF(OR(GG$6="Mgg",GG$6="Hon"),SUM(GB74:GD74),0)))))</f>
        <v>0</v>
      </c>
      <c r="GG74" s="5"/>
      <c r="GH74" s="5">
        <f>LOOKUP(GH$6,'Daily Absent'!$O$6:$AX$6,'Daily Absent'!$O74:$AX74)</f>
        <v>0</v>
      </c>
      <c r="GI74" s="104">
        <f>VALUE('Time Sheet KN'!GJ74-'Time Sheet KN'!GI74)*24</f>
        <v>0</v>
      </c>
      <c r="GJ74" s="104">
        <f>VALUE('Time Sheet KN'!GL74-'Time Sheet KN'!GK74)*24</f>
        <v>0</v>
      </c>
      <c r="GK74" s="104">
        <f>VALUE('Time Sheet KN'!GN74-'Time Sheet KN'!GM74)*24</f>
        <v>0</v>
      </c>
      <c r="GL74" s="105">
        <f t="shared" ref="GL74:GL132" si="226">IF(AND(OR(GN$6="Sen",GN$6="Sel",GN$6="Rab",GN$6="Kam",GN$6="Jum"),SUM(GI74:GK74)&gt;=10),10,
IF(AND(OR(GN$6="Sen",GN$6="Sel",GN$6="Rab",GN$6="Kam",GN$6="Jum"),SUM(GI74:GK74)&lt;10),SUM(GI74:GK74),
IF(AND(GN$6="Sab",SUM(GI74:GK74)&gt;=9),9,
IF(AND(GN$6="Sab",SUM(GI74:GK74)&lt;9),SUM(GI74:GK74),
IF(OR(GN$6="Mgg",GN$6="Hon"),0)))))</f>
        <v>0</v>
      </c>
      <c r="GM74" s="5">
        <f t="shared" ref="GM74:GM132" si="227">IF(AND(OR(GN$6="Sen",GN$6="Sel",GN$6="Rab",GN$6="Kam",GN$6="Jum"),SUM(GI74:GK74)&gt;=10),SUM(GI74:GK74)-10,
IF(AND(OR(GN$6="Sen",GN$6="Sel",GN$6="Rab",GN$6="Kam",GN$6="Jum"),SUM(GI74:GK74)&lt;10),0,
IF(AND(GN$6="Sab",SUM(GI74:GK74)&gt;=9),SUM(GI74:GK74)-9,
IF(AND(GN$6="Sab",SUM(GI74:GK74)&lt;9),0,
IF(OR(GN$6="Mgg",GN$6="Hon"),SUM(GI74:GK74),0)))))</f>
        <v>0</v>
      </c>
      <c r="GN74" s="5"/>
      <c r="GO74" s="5">
        <f>LOOKUP(GO$6,'Daily Absent'!$O$6:$AX$6,'Daily Absent'!$O74:$AX74)</f>
        <v>0</v>
      </c>
      <c r="GP74" s="104">
        <f>VALUE('Time Sheet KN'!GQ74-'Time Sheet KN'!GP74)*24</f>
        <v>0</v>
      </c>
      <c r="GQ74" s="104">
        <f>VALUE('Time Sheet KN'!GS74-'Time Sheet KN'!GR74)*24</f>
        <v>0</v>
      </c>
      <c r="GR74" s="104">
        <f>VALUE('Time Sheet KN'!GU74-'Time Sheet KN'!GT74)*24</f>
        <v>0</v>
      </c>
      <c r="GS74" s="105">
        <f t="shared" ref="GS74:GS132" si="228">IF(AND(OR(GU$6="Sen",GU$6="Sel",GU$6="Rab",GU$6="Kam",GU$6="Jum"),SUM(GP74:GR74)&gt;=10),10,
IF(AND(OR(GU$6="Sen",GU$6="Sel",GU$6="Rab",GU$6="Kam",GU$6="Jum"),SUM(GP74:GR74)&lt;10),SUM(GP74:GR74),
IF(AND(GU$6="Sab",SUM(GP74:GR74)&gt;=9),9,
IF(AND(GU$6="Sab",SUM(GP74:GR74)&lt;9),SUM(GP74:GR74),
IF(OR(GU$6="Mgg",GU$6="Hon"),0)))))</f>
        <v>0</v>
      </c>
      <c r="GT74" s="5">
        <f t="shared" ref="GT74:GT132" si="229">IF(AND(OR(GU$6="Sen",GU$6="Sel",GU$6="Rab",GU$6="Kam",GU$6="Jum"),SUM(GP74:GR74)&gt;=10),SUM(GP74:GR74)-10,
IF(AND(OR(GU$6="Sen",GU$6="Sel",GU$6="Rab",GU$6="Kam",GU$6="Jum"),SUM(GP74:GR74)&lt;10),0,
IF(AND(GU$6="Sab",SUM(GP74:GR74)&gt;=9),SUM(GP74:GR74)-9,
IF(AND(GU$6="Sab",SUM(GP74:GR74)&lt;9),0,
IF(OR(GU$6="Mgg",GU$6="Hon"),SUM(GP74:GR74),0)))))</f>
        <v>0</v>
      </c>
      <c r="GU74" s="5"/>
      <c r="GV74" s="5">
        <f>LOOKUP(GV$6,'Daily Absent'!$O$6:$AX$6,'Daily Absent'!$O74:$AX74)</f>
        <v>0</v>
      </c>
      <c r="GW74" s="104">
        <f>VALUE('Time Sheet KN'!GX74-'Time Sheet KN'!GW74)*24</f>
        <v>0</v>
      </c>
      <c r="GX74" s="104">
        <f>VALUE('Time Sheet KN'!GZ74-'Time Sheet KN'!GY74)*24</f>
        <v>0</v>
      </c>
      <c r="GY74" s="104">
        <f>VALUE('Time Sheet KN'!HB74-'Time Sheet KN'!HA74)*24</f>
        <v>0</v>
      </c>
      <c r="GZ74" s="105">
        <f t="shared" ref="GZ74:GZ132" si="230">IF(AND(OR(HB$6="Sen",HB$6="Sel",HB$6="Rab",HB$6="Kam",HB$6="Jum"),SUM(GW74:GY74)&gt;=10),10,
IF(AND(OR(HB$6="Sen",HB$6="Sel",HB$6="Rab",HB$6="Kam",HB$6="Jum"),SUM(GW74:GY74)&lt;10),SUM(GW74:GY74),
IF(AND(HB$6="Sab",SUM(GW74:GY74)&gt;=9),9,
IF(AND(HB$6="Sab",SUM(GW74:GY74)&lt;9),SUM(GW74:GY74),
IF(OR(HB$6="Mgg",HB$6="Hon"),0)))))</f>
        <v>0</v>
      </c>
      <c r="HA74" s="5">
        <f t="shared" ref="HA74:HA132" si="231">IF(AND(OR(HB$6="Sen",HB$6="Sel",HB$6="Rab",HB$6="Kam",HB$6="Jum"),SUM(GW74:GY74)&gt;=10),SUM(GW74:GY74)-10,
IF(AND(OR(HB$6="Sen",HB$6="Sel",HB$6="Rab",HB$6="Kam",HB$6="Jum"),SUM(GW74:GY74)&lt;10),0,
IF(AND(HB$6="Sab",SUM(GW74:GY74)&gt;=9),SUM(GW74:GY74)-9,
IF(AND(HB$6="Sab",SUM(GW74:GY74)&lt;9),0,
IF(OR(HB$6="Mgg",HB$6="Hon"),SUM(GW74:GY74),0)))))</f>
        <v>0</v>
      </c>
      <c r="HB74" s="5"/>
      <c r="HC74" s="5">
        <f>LOOKUP(HC$6,'Daily Absent'!$O$6:$AX$6,'Daily Absent'!$O74:$AX74)</f>
        <v>0</v>
      </c>
      <c r="HD74" s="104">
        <f>VALUE('Time Sheet KN'!HE74-'Time Sheet KN'!HD74)*24</f>
        <v>0</v>
      </c>
      <c r="HE74" s="104">
        <f>VALUE('Time Sheet KN'!HG74-'Time Sheet KN'!HF74)*24</f>
        <v>0</v>
      </c>
      <c r="HF74" s="104">
        <f>VALUE('Time Sheet KN'!HI74-'Time Sheet KN'!HH74)*24</f>
        <v>0</v>
      </c>
      <c r="HG74" s="105">
        <f t="shared" ref="HG74:HG132" si="232">IF(AND(OR(HI$6="Sen",HI$6="Sel",HI$6="Rab",HI$6="Kam",HI$6="Jum"),SUM(HD74:HF74)&gt;=10),10,
IF(AND(OR(HI$6="Sen",HI$6="Sel",HI$6="Rab",HI$6="Kam",HI$6="Jum"),SUM(HD74:HF74)&lt;10),SUM(HD74:HF74),
IF(AND(HI$6="Sab",SUM(HD74:HF74)&gt;=9),9,
IF(AND(HI$6="Sab",SUM(HD74:HF74)&lt;9),SUM(HD74:HF74),
IF(OR(HI$6="Mgg",HI$6="Hon"),0)))))</f>
        <v>0</v>
      </c>
      <c r="HH74" s="5">
        <f t="shared" ref="HH74:HH132" si="233">IF(AND(OR(HI$6="Sen",HI$6="Sel",HI$6="Rab",HI$6="Kam",HI$6="Jum"),SUM(HD74:HF74)&gt;=10),SUM(HD74:HF74)-10,
IF(AND(OR(HI$6="Sen",HI$6="Sel",HI$6="Rab",HI$6="Kam",HI$6="Jum"),SUM(HD74:HF74)&lt;10),0,
IF(AND(HI$6="Sab",SUM(HD74:HF74)&gt;=9),SUM(HD74:HF74)-9,
IF(AND(HI$6="Sab",SUM(HD74:HF74)&lt;9),0,
IF(OR(HI$6="Mgg",HI$6="Hon"),SUM(HD74:HF74),0)))))</f>
        <v>0</v>
      </c>
      <c r="HI74" s="5"/>
      <c r="HJ74" s="5">
        <f>LOOKUP(HJ$6,'Daily Absent'!$O$6:$AX$6,'Daily Absent'!$O74:$AX74)</f>
        <v>0</v>
      </c>
      <c r="HK74" s="104">
        <f>VALUE('Time Sheet KN'!HL74-'Time Sheet KN'!HK74)*24</f>
        <v>0</v>
      </c>
      <c r="HL74" s="104">
        <f>VALUE('Time Sheet KN'!HN74-'Time Sheet KN'!HM74)*24</f>
        <v>0</v>
      </c>
      <c r="HM74" s="104">
        <f>VALUE('Time Sheet KN'!HP74-'Time Sheet KN'!HO74)*24</f>
        <v>0</v>
      </c>
      <c r="HN74" s="105">
        <f t="shared" ref="HN74:HN132" si="234">IF(AND(OR(HP$6="Sen",HP$6="Sel",HP$6="Rab",HP$6="Kam",HP$6="Jum"),SUM(HK74:HM74)&gt;=10),10,
IF(AND(OR(HP$6="Sen",HP$6="Sel",HP$6="Rab",HP$6="Kam",HP$6="Jum"),SUM(HK74:HM74)&lt;10),SUM(HK74:HM74),
IF(AND(HP$6="Sab",SUM(HK74:HM74)&gt;=9),9,
IF(AND(HP$6="Sab",SUM(HK74:HM74)&lt;9),SUM(HK74:HM74),
IF(OR(HP$6="Mgg",HP$6="Hon"),0)))))</f>
        <v>0</v>
      </c>
      <c r="HO74" s="5">
        <f t="shared" ref="HO74:HO132" si="235">IF(AND(OR(HP$6="Sen",HP$6="Sel",HP$6="Rab",HP$6="Kam",HP$6="Jum"),SUM(HK74:HM74)&gt;=10),SUM(HK74:HM74)-10,
IF(AND(OR(HP$6="Sen",HP$6="Sel",HP$6="Rab",HP$6="Kam",HP$6="Jum"),SUM(HK74:HM74)&lt;10),0,
IF(AND(HP$6="Sab",SUM(HK74:HM74)&gt;=9),SUM(HK74:HM74)-9,
IF(AND(HP$6="Sab",SUM(HK74:HM74)&lt;9),0,
IF(OR(HP$6="Mgg",HP$6="Hon"),SUM(HK74:HM74),0)))))</f>
        <v>0</v>
      </c>
      <c r="HP74" s="5"/>
      <c r="HQ74" s="5">
        <f>LOOKUP(HQ$6,'Daily Absent'!$O$6:$AX$6,'Daily Absent'!$O74:$AX74)</f>
        <v>0</v>
      </c>
      <c r="HR74" s="104">
        <f>VALUE('Time Sheet KN'!HS74-'Time Sheet KN'!HR74)*24</f>
        <v>0</v>
      </c>
      <c r="HS74" s="104">
        <f>VALUE('Time Sheet KN'!HU74-'Time Sheet KN'!HT74)*24</f>
        <v>0</v>
      </c>
      <c r="HT74" s="104">
        <f>VALUE('Time Sheet KN'!HW74-'Time Sheet KN'!HV74)*24</f>
        <v>0</v>
      </c>
      <c r="HU74" s="105">
        <f t="shared" ref="HU74:HU132" si="236">IF(AND(OR(HW$6="Sen",HW$6="Sel",HW$6="Rab",HW$6="Kam",HW$6="Jum"),SUM(HR74:HT74)&gt;=10),10,
IF(AND(OR(HW$6="Sen",HW$6="Sel",HW$6="Rab",HW$6="Kam",HW$6="Jum"),SUM(HR74:HT74)&lt;10),SUM(HR74:HT74),
IF(AND(HW$6="Sab",SUM(HR74:HT74)&gt;=9),9,
IF(AND(HW$6="Sab",SUM(HR74:HT74)&lt;9),SUM(HR74:HT74),
IF(OR(HW$6="Mgg",HW$6="Hon"),0)))))</f>
        <v>0</v>
      </c>
      <c r="HV74" s="5">
        <f t="shared" ref="HV74:HV132" si="237">IF(AND(OR(HW$6="Sen",HW$6="Sel",HW$6="Rab",HW$6="Kam",HW$6="Jum"),SUM(HR74:HT74)&gt;=10),SUM(HR74:HT74)-10,
IF(AND(OR(HW$6="Sen",HW$6="Sel",HW$6="Rab",HW$6="Kam",HW$6="Jum"),SUM(HR74:HT74)&lt;10),0,
IF(AND(HW$6="Sab",SUM(HR74:HT74)&gt;=9),SUM(HR74:HT74)-9,
IF(AND(HW$6="Sab",SUM(HR74:HT74)&lt;9),0,
IF(OR(HW$6="Mgg",HW$6="Hon"),SUM(HR74:HT74),0)))))</f>
        <v>0</v>
      </c>
      <c r="HW74" s="5"/>
      <c r="HX74" s="5">
        <f>LOOKUP(HX$6,'Daily Absent'!$O$6:$AX$6,'Daily Absent'!$O74:$AX74)</f>
        <v>0</v>
      </c>
      <c r="HY74" s="104">
        <f>VALUE('Time Sheet KN'!HZ74-'Time Sheet KN'!HY74)*24</f>
        <v>0</v>
      </c>
      <c r="HZ74" s="104">
        <f>VALUE('Time Sheet KN'!IB74-'Time Sheet KN'!IA74)*24</f>
        <v>0</v>
      </c>
      <c r="IA74" s="104">
        <f>VALUE('Time Sheet KN'!ID74-'Time Sheet KN'!IC74)*24</f>
        <v>0</v>
      </c>
      <c r="IB74" s="105">
        <f t="shared" ref="IB74:IB132" si="238">IF(AND(OR(ID$6="Sen",ID$6="Sel",ID$6="Rab",ID$6="Kam",ID$6="Jum"),SUM(HY74:IA74)&gt;=10),10,
IF(AND(OR(ID$6="Sen",ID$6="Sel",ID$6="Rab",ID$6="Kam",ID$6="Jum"),SUM(HY74:IA74)&lt;10),SUM(HY74:IA74),
IF(AND(ID$6="Sab",SUM(HY74:IA74)&gt;=9),9,
IF(AND(ID$6="Sab",SUM(HY74:IA74)&lt;9),SUM(HY74:IA74),
IF(OR(ID$6="Mgg",ID$6="Hon"),0)))))</f>
        <v>0</v>
      </c>
      <c r="IC74" s="5">
        <f t="shared" ref="IC74:IC132" si="239">IF(AND(OR(ID$6="Sen",ID$6="Sel",ID$6="Rab",ID$6="Kam",ID$6="Jum"),SUM(HY74:IA74)&gt;=10),SUM(HY74:IA74)-10,
IF(AND(OR(ID$6="Sen",ID$6="Sel",ID$6="Rab",ID$6="Kam",ID$6="Jum"),SUM(HY74:IA74)&lt;10),0,
IF(AND(ID$6="Sab",SUM(HY74:IA74)&gt;=9),SUM(HY74:IA74)-9,
IF(AND(ID$6="Sab",SUM(HY74:IA74)&lt;9),0,
IF(OR(ID$6="Mgg",ID$6="Hon"),SUM(HY74:IA74),0)))))</f>
        <v>0</v>
      </c>
      <c r="ID74" s="5"/>
      <c r="IE74" s="5">
        <f>LOOKUP(IE$6,'Daily Absent'!$O$6:$AX$6,'Daily Absent'!$O74:$AX74)</f>
        <v>0</v>
      </c>
      <c r="IF74" s="104">
        <f>VALUE('Time Sheet KN'!IG74-'Time Sheet KN'!IF74)*24</f>
        <v>0</v>
      </c>
      <c r="IG74" s="104">
        <f>VALUE('Time Sheet KN'!II74-'Time Sheet KN'!IH74)*24</f>
        <v>0</v>
      </c>
      <c r="IH74" s="104">
        <f>VALUE('Time Sheet KN'!IK74-'Time Sheet KN'!IJ74)*24</f>
        <v>0</v>
      </c>
      <c r="II74" s="105">
        <f t="shared" ref="II74:II132" si="240">IF(AND(OR(IK$6="Sen",IK$6="Sel",IK$6="Rab",IK$6="Kam",IK$6="Jum"),SUM(IF74:IH74)&gt;=10),10,
IF(AND(OR(IK$6="Sen",IK$6="Sel",IK$6="Rab",IK$6="Kam",IK$6="Jum"),SUM(IF74:IH74)&lt;10),SUM(IF74:IH74),
IF(AND(IK$6="Sab",SUM(IF74:IH74)&gt;=9),9,
IF(AND(IK$6="Sab",SUM(IF74:IH74)&lt;9),SUM(IF74:IH74),
IF(OR(IK$6="Mgg",IK$6="Hon"),0)))))</f>
        <v>0</v>
      </c>
      <c r="IJ74" s="5">
        <f t="shared" ref="IJ74:IJ132" si="241">IF(AND(OR(IK$6="Sen",IK$6="Sel",IK$6="Rab",IK$6="Kam",IK$6="Jum"),SUM(IF74:IH74)&gt;=10),SUM(IF74:IH74)-10,
IF(AND(OR(IK$6="Sen",IK$6="Sel",IK$6="Rab",IK$6="Kam",IK$6="Jum"),SUM(IF74:IH74)&lt;10),0,
IF(AND(IK$6="Sab",SUM(IF74:IH74)&gt;=9),SUM(IF74:IH74)-9,
IF(AND(IK$6="Sab",SUM(IF74:IH74)&lt;9),0,
IF(OR(IK$6="Mgg",IK$6="Hon"),SUM(IF74:IH74),0)))))</f>
        <v>0</v>
      </c>
      <c r="IK74" s="5"/>
      <c r="IL74" s="5">
        <f>LOOKUP(IL$6,'Daily Absent'!$O$6:$AX$6,'Daily Absent'!$O74:$AX74)</f>
        <v>0</v>
      </c>
      <c r="IM74" s="104">
        <f>VALUE('Time Sheet KN'!IN74-'Time Sheet KN'!IM74)*24</f>
        <v>0</v>
      </c>
      <c r="IN74" s="104">
        <f>VALUE('Time Sheet KN'!IP74-'Time Sheet KN'!IO74)*24</f>
        <v>0</v>
      </c>
      <c r="IO74" s="104">
        <f>VALUE('Time Sheet KN'!IR74-'Time Sheet KN'!IQ74)*24</f>
        <v>0</v>
      </c>
      <c r="IP74" s="105">
        <f t="shared" ref="IP74:IP132" si="242">IF(AND(OR(IR$6="Sen",IR$6="Sel",IR$6="Rab",IR$6="Kam",IR$6="Jum"),SUM(IM74:IO74)&gt;=10),10,
IF(AND(OR(IR$6="Sen",IR$6="Sel",IR$6="Rab",IR$6="Kam",IR$6="Jum"),SUM(IM74:IO74)&lt;10),SUM(IM74:IO74),
IF(AND(IR$6="Sab",SUM(IM74:IO74)&gt;=9),9,
IF(AND(IR$6="Sab",SUM(IM74:IO74)&lt;9),SUM(IM74:IO74),
IF(OR(IR$6="Mgg",IR$6="Hon"),0)))))</f>
        <v>0</v>
      </c>
      <c r="IQ74" s="5">
        <f t="shared" ref="IQ74:IQ132" si="243">IF(AND(OR(IR$6="Sen",IR$6="Sel",IR$6="Rab",IR$6="Kam",IR$6="Jum"),SUM(IM74:IO74)&gt;=10),SUM(IM74:IO74)-10,
IF(AND(OR(IR$6="Sen",IR$6="Sel",IR$6="Rab",IR$6="Kam",IR$6="Jum"),SUM(IM74:IO74)&lt;10),0,
IF(AND(IR$6="Sab",SUM(IM74:IO74)&gt;=9),SUM(IM74:IO74)-9,
IF(AND(IR$6="Sab",SUM(IM74:IO74)&lt;9),0,
IF(OR(IR$6="Mgg",IR$6="Hon"),SUM(IM74:IO74),0)))))</f>
        <v>0</v>
      </c>
      <c r="IR74" s="5"/>
      <c r="IS74" s="5">
        <f>LOOKUP(IS$6,'Daily Absent'!$O$6:$AX$6,'Daily Absent'!$O74:$AX74)</f>
        <v>0</v>
      </c>
      <c r="IT74" s="104">
        <f>VALUE('Time Sheet KN'!IU74-'Time Sheet KN'!IT74)*24</f>
        <v>0</v>
      </c>
      <c r="IU74" s="104">
        <f>VALUE('Time Sheet KN'!IW74-'Time Sheet KN'!IV74)*24</f>
        <v>0</v>
      </c>
      <c r="IV74" s="104">
        <f>VALUE('Time Sheet KN'!IY74-'Time Sheet KN'!IX74)*24</f>
        <v>0</v>
      </c>
      <c r="IW74" s="105">
        <f t="shared" ref="IW74:IW132" si="244">IF(AND(OR(IY$6="Sen",IY$6="Sel",IY$6="Rab",IY$6="Kam",IY$6="Jum"),SUM(IT74:IV74)&gt;=10),10,
IF(AND(OR(IY$6="Sen",IY$6="Sel",IY$6="Rab",IY$6="Kam",IY$6="Jum"),SUM(IT74:IV74)&lt;10),SUM(IT74:IV74),
IF(AND(IY$6="Sab",SUM(IT74:IV74)&gt;=9),9,
IF(AND(IY$6="Sab",SUM(IT74:IV74)&lt;9),SUM(IT74:IV74),
IF(OR(IY$6="Mgg",IY$6="Hon"),0)))))</f>
        <v>0</v>
      </c>
      <c r="IX74" s="5">
        <f t="shared" ref="IX74:IX132" si="245">IF(AND(OR(IY$6="Sen",IY$6="Sel",IY$6="Rab",IY$6="Kam",IY$6="Jum"),SUM(IT74:IV74)&gt;=10),SUM(IT74:IV74)-10,
IF(AND(OR(IY$6="Sen",IY$6="Sel",IY$6="Rab",IY$6="Kam",IY$6="Jum"),SUM(IT74:IV74)&lt;10),0,
IF(AND(IY$6="Sab",SUM(IT74:IV74)&gt;=9),SUM(IT74:IV74)-9,
IF(AND(IY$6="Sab",SUM(IT74:IV74)&lt;9),0,
IF(OR(IY$6="Mgg",IY$6="Hon"),SUM(IT74:IV74),0)))))</f>
        <v>0</v>
      </c>
      <c r="IY74" s="5"/>
      <c r="IZ74" s="5">
        <f>LOOKUP(IZ$6,'Daily Absent'!$O$6:$AX$6,'Daily Absent'!$O74:$AX74)</f>
        <v>0</v>
      </c>
      <c r="JA74" s="104">
        <f>VALUE('Time Sheet KN'!JB74-'Time Sheet KN'!JA74)*24</f>
        <v>0</v>
      </c>
      <c r="JB74" s="104">
        <f>VALUE('Time Sheet KN'!JD74-'Time Sheet KN'!JC74)*24</f>
        <v>0</v>
      </c>
      <c r="JC74" s="104">
        <f>VALUE('Time Sheet KN'!JF74-'Time Sheet KN'!JE74)*24</f>
        <v>0</v>
      </c>
      <c r="JD74" s="105">
        <f t="shared" ref="JD74:JD132" si="246">IF(AND(OR(JF$6="Sen",JF$6="Sel",JF$6="Rab",JF$6="Kam",JF$6="Jum"),SUM(JA74:JC74)&gt;=10),10,
IF(AND(OR(JF$6="Sen",JF$6="Sel",JF$6="Rab",JF$6="Kam",JF$6="Jum"),SUM(JA74:JC74)&lt;10),SUM(JA74:JC74),
IF(AND(JF$6="Sab",SUM(JA74:JC74)&gt;=9),9,
IF(AND(JF$6="Sab",SUM(JA74:JC74)&lt;9),SUM(JA74:JC74),
IF(OR(JF$6="Mgg",JF$6="Hon"),0)))))</f>
        <v>0</v>
      </c>
      <c r="JE74" s="5">
        <f t="shared" ref="JE74:JE132" si="247">IF(AND(OR(JF$6="Sen",JF$6="Sel",JF$6="Rab",JF$6="Kam",JF$6="Jum"),SUM(JA74:JC74)&gt;=10),SUM(JA74:JC74)-10,
IF(AND(OR(JF$6="Sen",JF$6="Sel",JF$6="Rab",JF$6="Kam",JF$6="Jum"),SUM(JA74:JC74)&lt;10),0,
IF(AND(JF$6="Sab",SUM(JA74:JC74)&gt;=9),SUM(JA74:JC74)-9,
IF(AND(JF$6="Sab",SUM(JA74:JC74)&lt;9),0,
IF(OR(JF$6="Mgg",JF$6="Hon"),SUM(JA74:JC74),0)))))</f>
        <v>0</v>
      </c>
      <c r="JF74" s="5"/>
    </row>
    <row r="75" spans="1:266" ht="20" customHeight="1">
      <c r="A75" s="54">
        <f>IF('Master MP Status'!A75&gt;0,'Master MP Status'!A75,"")</f>
        <v>67</v>
      </c>
      <c r="B75" s="5" t="str">
        <f>IF(ISTEXT('Master MP Status'!B75),'Master MP Status'!B75,"")</f>
        <v>INDIRECT</v>
      </c>
      <c r="C75" s="153" t="str">
        <f>IF(OR(ISTEXT('Master MP Status'!C75),'Master MP Status'!C75&gt;0),'Master MP Status'!C75,"")</f>
        <v>B250096</v>
      </c>
      <c r="D75" s="154" t="str">
        <f>IF(OR(ISTEXT('Master MP Status'!D75),'Master MP Status'!D75&gt;0),'Master MP Status'!D75,"")</f>
        <v>B250097</v>
      </c>
      <c r="E75" s="5" t="str">
        <f>IF(ISTEXT('Master MP Status'!E75),'Master MP Status'!E75,"")</f>
        <v>FAHRUL UMAM</v>
      </c>
      <c r="F75" s="5" t="str">
        <f>IF(ISTEXT('Master MP Status'!F75),'Master MP Status'!F75,"")</f>
        <v/>
      </c>
      <c r="G75" s="5" t="str">
        <f>IF(ISTEXT('Master MP Status'!G75),'Master MP Status'!G75,"")</f>
        <v>Cilegon</v>
      </c>
      <c r="H75" s="5" t="str">
        <f>IF(ISTEXT('Master MP Status'!H75),'Master MP Status'!H75,"")</f>
        <v>MURSID</v>
      </c>
      <c r="I75" s="5" t="str">
        <f>IF(ISTEXT('Master MP Status'!I75),'Master MP Status'!I75,"")</f>
        <v>Fitter 2</v>
      </c>
      <c r="J75" s="5" t="str">
        <f>IF(ISTEXT('Master MP Status'!J75),'Master MP Status'!J75,"")</f>
        <v>Warehouse</v>
      </c>
      <c r="K75" s="9">
        <f>IF(OR('Master MP Status'!K75=0,'Master MP Status'!K75=""),"",'Master MP Status'!K75)</f>
        <v>45779</v>
      </c>
      <c r="L75" s="9">
        <f>IF(OR('Master MP Status'!L75=0,'Master MP Status'!L75=""),"",'Master MP Status'!L75)</f>
        <v>45779</v>
      </c>
      <c r="M75" s="9">
        <f>IF(OR('Master MP Status'!M75=0,'Master MP Status'!M75=""),"",'Master MP Status'!M75)</f>
        <v>45849</v>
      </c>
      <c r="N75" s="5" t="str">
        <f>IF(ISTEXT('Master MP Status'!N75),'Master MP Status'!N75,"")</f>
        <v>Resign</v>
      </c>
      <c r="O75" s="5">
        <f>LOOKUP(O$6,'Daily Absent'!$O$6:$AX$6,'Daily Absent'!$O75:$AX75)</f>
        <v>1</v>
      </c>
      <c r="P75" s="104">
        <f>VALUE('Time Sheet KN'!Q75-'Time Sheet KN'!P75)*24</f>
        <v>5</v>
      </c>
      <c r="Q75" s="104">
        <f>VALUE('Time Sheet KN'!S75-'Time Sheet KN'!R75)*24</f>
        <v>5.0000000000000009</v>
      </c>
      <c r="R75" s="104">
        <f>VALUE('Time Sheet KN'!U75-'Time Sheet KN'!T75)*24</f>
        <v>0</v>
      </c>
      <c r="S75" s="105">
        <f t="shared" si="176"/>
        <v>10</v>
      </c>
      <c r="T75" s="5">
        <f t="shared" si="177"/>
        <v>0</v>
      </c>
      <c r="U75" s="5"/>
      <c r="V75" s="5">
        <f>LOOKUP(V$6,'Daily Absent'!$O$6:$AX$6,'Daily Absent'!$O75:$AX75)</f>
        <v>1</v>
      </c>
      <c r="W75" s="104">
        <f>VALUE('Time Sheet KN'!X75-'Time Sheet KN'!W75)*24</f>
        <v>5</v>
      </c>
      <c r="X75" s="104">
        <f>VALUE('Time Sheet KN'!Z75-'Time Sheet KN'!Y75)*24</f>
        <v>5.0000000000000009</v>
      </c>
      <c r="Y75" s="104">
        <f>VALUE('Time Sheet KN'!AB75-'Time Sheet KN'!AA75)*24</f>
        <v>0</v>
      </c>
      <c r="Z75" s="105">
        <f t="shared" si="178"/>
        <v>10</v>
      </c>
      <c r="AA75" s="5">
        <f t="shared" si="179"/>
        <v>0</v>
      </c>
      <c r="AB75" s="5"/>
      <c r="AC75" s="5">
        <f>LOOKUP(AC$6,'Daily Absent'!$O$6:$AX$6,'Daily Absent'!$O75:$AX75)</f>
        <v>1</v>
      </c>
      <c r="AD75" s="104">
        <f>VALUE('Time Sheet KN'!AE75-'Time Sheet KN'!AD75)*24</f>
        <v>5</v>
      </c>
      <c r="AE75" s="104">
        <f>VALUE('Time Sheet KN'!AG75-'Time Sheet KN'!AF75)*24</f>
        <v>5.0000000000000009</v>
      </c>
      <c r="AF75" s="104">
        <f>VALUE('Time Sheet KN'!AI75-'Time Sheet KN'!AH75)*24</f>
        <v>2.5000000000000018</v>
      </c>
      <c r="AG75" s="105">
        <f t="shared" si="180"/>
        <v>10</v>
      </c>
      <c r="AH75" s="5">
        <f t="shared" si="181"/>
        <v>2.5000000000000018</v>
      </c>
      <c r="AI75" s="5"/>
      <c r="AJ75" s="5">
        <f>LOOKUP(AJ$6,'Daily Absent'!$O$6:$AX$6,'Daily Absent'!$O75:$AX75)</f>
        <v>1</v>
      </c>
      <c r="AK75" s="104">
        <f>VALUE('Time Sheet KN'!AL75-'Time Sheet KN'!AK75)*24</f>
        <v>5</v>
      </c>
      <c r="AL75" s="104">
        <f>VALUE('Time Sheet KN'!AN75-'Time Sheet KN'!AM75)*24</f>
        <v>5.0000000000000009</v>
      </c>
      <c r="AM75" s="104">
        <f>VALUE('Time Sheet KN'!AP75-'Time Sheet KN'!AO75)*24</f>
        <v>0</v>
      </c>
      <c r="AN75" s="105">
        <f t="shared" si="182"/>
        <v>10</v>
      </c>
      <c r="AO75" s="5">
        <f t="shared" si="183"/>
        <v>0</v>
      </c>
      <c r="AP75" s="5"/>
      <c r="AQ75" s="5">
        <f>LOOKUP(AQ$6,'Daily Absent'!$O$6:$AX$6,'Daily Absent'!$O75:$AX75)</f>
        <v>1</v>
      </c>
      <c r="AR75" s="104">
        <f>VALUE('Time Sheet KN'!AS75-'Time Sheet KN'!AR75)*24</f>
        <v>5</v>
      </c>
      <c r="AS75" s="104">
        <f>VALUE('Time Sheet KN'!AU75-'Time Sheet KN'!AT75)*24</f>
        <v>5.0000000000000009</v>
      </c>
      <c r="AT75" s="104">
        <f>VALUE('Time Sheet KN'!AW75-'Time Sheet KN'!AV75)*24</f>
        <v>0</v>
      </c>
      <c r="AU75" s="105">
        <f t="shared" si="184"/>
        <v>9</v>
      </c>
      <c r="AV75" s="5">
        <f t="shared" si="185"/>
        <v>1</v>
      </c>
      <c r="AW75" s="5"/>
      <c r="AX75" s="5">
        <f>LOOKUP(AX$6,'Daily Absent'!$O$6:$AX$6,'Daily Absent'!$O75:$AX75)</f>
        <v>1</v>
      </c>
      <c r="AY75" s="104">
        <f>VALUE('Time Sheet KN'!AZ75-'Time Sheet KN'!AY75)*24</f>
        <v>4</v>
      </c>
      <c r="AZ75" s="104">
        <f>VALUE('Time Sheet KN'!BB75-'Time Sheet KN'!BA75)*24</f>
        <v>5.0000000000000009</v>
      </c>
      <c r="BA75" s="104">
        <f>VALUE('Time Sheet KN'!BD75-'Time Sheet KN'!BC75)*24</f>
        <v>1.0000000000000018</v>
      </c>
      <c r="BB75" s="105">
        <f t="shared" si="186"/>
        <v>0</v>
      </c>
      <c r="BC75" s="5">
        <f t="shared" si="187"/>
        <v>10.000000000000002</v>
      </c>
      <c r="BD75" s="5"/>
      <c r="BE75" s="5">
        <f>LOOKUP(BE$6,'Daily Absent'!$O$6:$AX$6,'Daily Absent'!$O75:$AX75)</f>
        <v>0</v>
      </c>
      <c r="BF75" s="104">
        <f>VALUE('Time Sheet KN'!BG75-'Time Sheet KN'!BF75)*24</f>
        <v>0</v>
      </c>
      <c r="BG75" s="104">
        <f>VALUE('Time Sheet KN'!BI75-'Time Sheet KN'!BH75)*24</f>
        <v>0</v>
      </c>
      <c r="BH75" s="104">
        <f>VALUE('Time Sheet KN'!BK75-'Time Sheet KN'!BJ75)*24</f>
        <v>0</v>
      </c>
      <c r="BI75" s="105">
        <f t="shared" si="188"/>
        <v>0</v>
      </c>
      <c r="BJ75" s="5">
        <f t="shared" si="189"/>
        <v>0</v>
      </c>
      <c r="BK75" s="5"/>
      <c r="BL75" s="5">
        <f>LOOKUP(BL$6,'Daily Absent'!$O$6:$AX$6,'Daily Absent'!$O75:$AX75)</f>
        <v>1</v>
      </c>
      <c r="BM75" s="104">
        <f>VALUE('Time Sheet KN'!BN75-'Time Sheet KN'!BM75)*24</f>
        <v>5</v>
      </c>
      <c r="BN75" s="104">
        <f>VALUE('Time Sheet KN'!BP75-'Time Sheet KN'!BO75)*24</f>
        <v>5.0000000000000009</v>
      </c>
      <c r="BO75" s="104">
        <f>VALUE('Time Sheet KN'!BR75-'Time Sheet KN'!BQ75)*24</f>
        <v>2.0000000000000009</v>
      </c>
      <c r="BP75" s="105">
        <f t="shared" si="190"/>
        <v>10</v>
      </c>
      <c r="BQ75" s="5">
        <f t="shared" si="191"/>
        <v>2</v>
      </c>
      <c r="BR75" s="5"/>
      <c r="BS75" s="5">
        <f>LOOKUP(BS$6,'Daily Absent'!$O$6:$AX$6,'Daily Absent'!$O75:$AX75)</f>
        <v>1</v>
      </c>
      <c r="BT75" s="104">
        <f>VALUE('Time Sheet KN'!BU75-'Time Sheet KN'!BT75)*24</f>
        <v>5</v>
      </c>
      <c r="BU75" s="104">
        <f>VALUE('Time Sheet KN'!BW75-'Time Sheet KN'!BV75)*24</f>
        <v>5.0000000000000009</v>
      </c>
      <c r="BV75" s="104">
        <f>VALUE('Time Sheet KN'!BY75-'Time Sheet KN'!BX75)*24</f>
        <v>0</v>
      </c>
      <c r="BW75" s="105">
        <f t="shared" si="192"/>
        <v>10</v>
      </c>
      <c r="BX75" s="5">
        <f t="shared" si="193"/>
        <v>0</v>
      </c>
      <c r="BY75" s="5"/>
      <c r="BZ75" s="5">
        <f>LOOKUP(BZ$6,'Daily Absent'!$O$6:$AX$6,'Daily Absent'!$O75:$AX75)</f>
        <v>1</v>
      </c>
      <c r="CA75" s="104">
        <f>VALUE('Time Sheet KN'!CB75-'Time Sheet KN'!CA75)*24</f>
        <v>5</v>
      </c>
      <c r="CB75" s="104">
        <f>VALUE('Time Sheet KN'!CD75-'Time Sheet KN'!CC75)*24</f>
        <v>5.0000000000000009</v>
      </c>
      <c r="CC75" s="104">
        <f>VALUE('Time Sheet KN'!CF75-'Time Sheet KN'!CE75)*24</f>
        <v>0</v>
      </c>
      <c r="CD75" s="105">
        <f t="shared" si="194"/>
        <v>10</v>
      </c>
      <c r="CE75" s="5">
        <f t="shared" si="195"/>
        <v>0</v>
      </c>
      <c r="CF75" s="5"/>
      <c r="CG75" s="5">
        <f>LOOKUP(CG$6,'Daily Absent'!$O$6:$AX$6,'Daily Absent'!$O75:$AX75)</f>
        <v>0</v>
      </c>
      <c r="CH75" s="104">
        <f>VALUE('Time Sheet KN'!CI75-'Time Sheet KN'!CH75)*24</f>
        <v>0</v>
      </c>
      <c r="CI75" s="104">
        <f>VALUE('Time Sheet KN'!CK75-'Time Sheet KN'!CJ75)*24</f>
        <v>0</v>
      </c>
      <c r="CJ75" s="104">
        <f>VALUE('Time Sheet KN'!CM75-'Time Sheet KN'!CL75)*24</f>
        <v>0</v>
      </c>
      <c r="CK75" s="105">
        <f t="shared" si="196"/>
        <v>0</v>
      </c>
      <c r="CL75" s="5">
        <f t="shared" si="197"/>
        <v>0</v>
      </c>
      <c r="CM75" s="5"/>
      <c r="CN75" s="5">
        <f>LOOKUP(CN$6,'Daily Absent'!$O$6:$AX$6,'Daily Absent'!$O75:$AX75)</f>
        <v>0</v>
      </c>
      <c r="CO75" s="104">
        <f>VALUE('Time Sheet KN'!CP75-'Time Sheet KN'!CO75)*24</f>
        <v>0</v>
      </c>
      <c r="CP75" s="104">
        <f>VALUE('Time Sheet KN'!CR75-'Time Sheet KN'!CQ75)*24</f>
        <v>0</v>
      </c>
      <c r="CQ75" s="104">
        <f>VALUE('Time Sheet KN'!CT75-'Time Sheet KN'!CS75)*24</f>
        <v>0</v>
      </c>
      <c r="CR75" s="105">
        <f t="shared" si="198"/>
        <v>0</v>
      </c>
      <c r="CS75" s="5">
        <f t="shared" si="199"/>
        <v>0</v>
      </c>
      <c r="CT75" s="5"/>
      <c r="CU75" s="5">
        <f>LOOKUP(CU$6,'Daily Absent'!$O$6:$AX$6,'Daily Absent'!$O75:$AX75)</f>
        <v>0</v>
      </c>
      <c r="CV75" s="104">
        <f>VALUE('Time Sheet KN'!CW75-'Time Sheet KN'!CV75)*24</f>
        <v>0</v>
      </c>
      <c r="CW75" s="104">
        <f>VALUE('Time Sheet KN'!CY75-'Time Sheet KN'!CX75)*24</f>
        <v>0</v>
      </c>
      <c r="CX75" s="104">
        <f>VALUE('Time Sheet KN'!DA75-'Time Sheet KN'!CZ75)*24</f>
        <v>0</v>
      </c>
      <c r="CY75" s="105">
        <f t="shared" si="200"/>
        <v>0</v>
      </c>
      <c r="CZ75" s="5">
        <f t="shared" si="201"/>
        <v>0</v>
      </c>
      <c r="DA75" s="5"/>
      <c r="DB75" s="5">
        <f>LOOKUP(DB$6,'Daily Absent'!$O$6:$AX$6,'Daily Absent'!$O75:$AX75)</f>
        <v>0</v>
      </c>
      <c r="DC75" s="104">
        <f>VALUE('Time Sheet KN'!DD75-'Time Sheet KN'!DC75)*24</f>
        <v>0</v>
      </c>
      <c r="DD75" s="104">
        <f>VALUE('Time Sheet KN'!DF75-'Time Sheet KN'!DE75)*24</f>
        <v>0</v>
      </c>
      <c r="DE75" s="104">
        <f>VALUE('Time Sheet KN'!DH75-'Time Sheet KN'!DG75)*24</f>
        <v>0</v>
      </c>
      <c r="DF75" s="105">
        <f t="shared" si="202"/>
        <v>0</v>
      </c>
      <c r="DG75" s="5">
        <f t="shared" si="203"/>
        <v>0</v>
      </c>
      <c r="DH75" s="5"/>
      <c r="DI75" s="5">
        <f>LOOKUP(DI$6,'Daily Absent'!$O$6:$AX$6,'Daily Absent'!$O75:$AX75)</f>
        <v>0</v>
      </c>
      <c r="DJ75" s="104">
        <f>VALUE('Time Sheet KN'!DK75-'Time Sheet KN'!DJ75)*24</f>
        <v>0</v>
      </c>
      <c r="DK75" s="104">
        <f>VALUE('Time Sheet KN'!DM75-'Time Sheet KN'!DL75)*24</f>
        <v>0</v>
      </c>
      <c r="DL75" s="104">
        <f>VALUE('Time Sheet KN'!DO75-'Time Sheet KN'!DN75)*24</f>
        <v>0</v>
      </c>
      <c r="DM75" s="105">
        <f t="shared" si="204"/>
        <v>0</v>
      </c>
      <c r="DN75" s="5">
        <f t="shared" si="205"/>
        <v>0</v>
      </c>
      <c r="DO75" s="5"/>
      <c r="DP75" s="5">
        <f>LOOKUP(DP$6,'Daily Absent'!$O$6:$AX$6,'Daily Absent'!$O75:$AX75)</f>
        <v>0</v>
      </c>
      <c r="DQ75" s="104">
        <f>VALUE('Time Sheet KN'!DR75-'Time Sheet KN'!DQ75)*24</f>
        <v>0</v>
      </c>
      <c r="DR75" s="104">
        <f>VALUE('Time Sheet KN'!DT75-'Time Sheet KN'!DS75)*24</f>
        <v>0</v>
      </c>
      <c r="DS75" s="104">
        <f>VALUE('Time Sheet KN'!DV75-'Time Sheet KN'!DU75)*24</f>
        <v>0</v>
      </c>
      <c r="DT75" s="105">
        <f t="shared" si="206"/>
        <v>0</v>
      </c>
      <c r="DU75" s="5">
        <f t="shared" si="207"/>
        <v>0</v>
      </c>
      <c r="DV75" s="5"/>
      <c r="DW75" s="5">
        <f>LOOKUP(DW$6,'Daily Absent'!$O$6:$AX$6,'Daily Absent'!$O75:$AX75)</f>
        <v>0</v>
      </c>
      <c r="DX75" s="104">
        <f>VALUE('Time Sheet KN'!DY75-'Time Sheet KN'!DX75)*24</f>
        <v>0</v>
      </c>
      <c r="DY75" s="104">
        <f>VALUE('Time Sheet KN'!EA75-'Time Sheet KN'!DZ75)*24</f>
        <v>0</v>
      </c>
      <c r="DZ75" s="104">
        <f>VALUE('Time Sheet KN'!EC75-'Time Sheet KN'!EB75)*24</f>
        <v>0</v>
      </c>
      <c r="EA75" s="105">
        <f t="shared" si="208"/>
        <v>0</v>
      </c>
      <c r="EB75" s="5">
        <f t="shared" si="209"/>
        <v>0</v>
      </c>
      <c r="EC75" s="5"/>
      <c r="ED75" s="5">
        <f>LOOKUP(ED$6,'Daily Absent'!$O$6:$AX$6,'Daily Absent'!$O75:$AX75)</f>
        <v>0</v>
      </c>
      <c r="EE75" s="104">
        <f>VALUE('Time Sheet KN'!EF75-'Time Sheet KN'!EE75)*24</f>
        <v>0</v>
      </c>
      <c r="EF75" s="104">
        <f>VALUE('Time Sheet KN'!EH75-'Time Sheet KN'!EG75)*24</f>
        <v>0</v>
      </c>
      <c r="EG75" s="104">
        <f>VALUE('Time Sheet KN'!EJ75-'Time Sheet KN'!EI75)*24</f>
        <v>0</v>
      </c>
      <c r="EH75" s="105">
        <f t="shared" si="210"/>
        <v>0</v>
      </c>
      <c r="EI75" s="5">
        <f t="shared" si="211"/>
        <v>0</v>
      </c>
      <c r="EJ75" s="5"/>
      <c r="EK75" s="5">
        <f>LOOKUP(EK$6,'Daily Absent'!$O$6:$AX$6,'Daily Absent'!$O75:$AX75)</f>
        <v>0</v>
      </c>
      <c r="EL75" s="104">
        <f>VALUE('Time Sheet KN'!EM75-'Time Sheet KN'!EL75)*24</f>
        <v>0</v>
      </c>
      <c r="EM75" s="104">
        <f>VALUE('Time Sheet KN'!EO75-'Time Sheet KN'!EN75)*24</f>
        <v>0</v>
      </c>
      <c r="EN75" s="104">
        <f>VALUE('Time Sheet KN'!EQ75-'Time Sheet KN'!EP75)*24</f>
        <v>0</v>
      </c>
      <c r="EO75" s="105">
        <f t="shared" si="212"/>
        <v>0</v>
      </c>
      <c r="EP75" s="5">
        <f t="shared" si="213"/>
        <v>0</v>
      </c>
      <c r="EQ75" s="5"/>
      <c r="ER75" s="5">
        <f>LOOKUP(ER$6,'Daily Absent'!$O$6:$AX$6,'Daily Absent'!$O75:$AX75)</f>
        <v>0</v>
      </c>
      <c r="ES75" s="104">
        <f>VALUE('Time Sheet KN'!ET75-'Time Sheet KN'!ES75)*24</f>
        <v>0</v>
      </c>
      <c r="ET75" s="104">
        <f>VALUE('Time Sheet KN'!EV75-'Time Sheet KN'!EU75)*24</f>
        <v>0</v>
      </c>
      <c r="EU75" s="104">
        <f>VALUE('Time Sheet KN'!EX75-'Time Sheet KN'!EW75)*24</f>
        <v>0</v>
      </c>
      <c r="EV75" s="105">
        <f t="shared" si="214"/>
        <v>0</v>
      </c>
      <c r="EW75" s="5">
        <f t="shared" si="215"/>
        <v>0</v>
      </c>
      <c r="EX75" s="5"/>
      <c r="EY75" s="5">
        <f>LOOKUP(EY$6,'Daily Absent'!$O$6:$AX$6,'Daily Absent'!$O75:$AX75)</f>
        <v>0</v>
      </c>
      <c r="EZ75" s="104">
        <f>VALUE('Time Sheet KN'!FA75-'Time Sheet KN'!EZ75)*24</f>
        <v>0</v>
      </c>
      <c r="FA75" s="104">
        <f>VALUE('Time Sheet KN'!FC75-'Time Sheet KN'!FB75)*24</f>
        <v>0</v>
      </c>
      <c r="FB75" s="104">
        <f>VALUE('Time Sheet KN'!FE75-'Time Sheet KN'!FD75)*24</f>
        <v>0</v>
      </c>
      <c r="FC75" s="105">
        <f t="shared" si="216"/>
        <v>0</v>
      </c>
      <c r="FD75" s="5">
        <f t="shared" si="217"/>
        <v>0</v>
      </c>
      <c r="FE75" s="5"/>
      <c r="FF75" s="5">
        <f>LOOKUP(FF$6,'Daily Absent'!$O$6:$AX$6,'Daily Absent'!$O75:$AX75)</f>
        <v>0</v>
      </c>
      <c r="FG75" s="104">
        <f>VALUE('Time Sheet KN'!FH75-'Time Sheet KN'!FG75)*24</f>
        <v>0</v>
      </c>
      <c r="FH75" s="104">
        <f>VALUE('Time Sheet KN'!FJ75-'Time Sheet KN'!FI75)*24</f>
        <v>0</v>
      </c>
      <c r="FI75" s="104">
        <f>VALUE('Time Sheet KN'!FL75-'Time Sheet KN'!FK75)*24</f>
        <v>0</v>
      </c>
      <c r="FJ75" s="105">
        <f t="shared" si="218"/>
        <v>0</v>
      </c>
      <c r="FK75" s="5">
        <f t="shared" si="219"/>
        <v>0</v>
      </c>
      <c r="FL75" s="5"/>
      <c r="FM75" s="5">
        <f>LOOKUP(FM$6,'Daily Absent'!$O$6:$AX$6,'Daily Absent'!$O75:$AX75)</f>
        <v>0</v>
      </c>
      <c r="FN75" s="104">
        <f>VALUE('Time Sheet KN'!FO75-'Time Sheet KN'!FN75)*24</f>
        <v>0</v>
      </c>
      <c r="FO75" s="104">
        <f>VALUE('Time Sheet KN'!FQ75-'Time Sheet KN'!FP75)*24</f>
        <v>0</v>
      </c>
      <c r="FP75" s="104">
        <f>VALUE('Time Sheet KN'!FS75-'Time Sheet KN'!FR75)*24</f>
        <v>0</v>
      </c>
      <c r="FQ75" s="105">
        <f t="shared" si="220"/>
        <v>0</v>
      </c>
      <c r="FR75" s="5">
        <f t="shared" si="221"/>
        <v>0</v>
      </c>
      <c r="FS75" s="5"/>
      <c r="FT75" s="5">
        <f>LOOKUP(FT$6,'Daily Absent'!$O$6:$AX$6,'Daily Absent'!$O75:$AX75)</f>
        <v>0</v>
      </c>
      <c r="FU75" s="104">
        <f>VALUE('Time Sheet KN'!FV75-'Time Sheet KN'!FU75)*24</f>
        <v>0</v>
      </c>
      <c r="FV75" s="104">
        <f>VALUE('Time Sheet KN'!FX75-'Time Sheet KN'!FW75)*24</f>
        <v>0</v>
      </c>
      <c r="FW75" s="104">
        <f>VALUE('Time Sheet KN'!FZ75-'Time Sheet KN'!FY75)*24</f>
        <v>0</v>
      </c>
      <c r="FX75" s="105">
        <f t="shared" si="222"/>
        <v>0</v>
      </c>
      <c r="FY75" s="5">
        <f t="shared" si="223"/>
        <v>0</v>
      </c>
      <c r="FZ75" s="5"/>
      <c r="GA75" s="5">
        <f>LOOKUP(GA$6,'Daily Absent'!$O$6:$AX$6,'Daily Absent'!$O75:$AX75)</f>
        <v>0</v>
      </c>
      <c r="GB75" s="104">
        <f>VALUE('Time Sheet KN'!GC75-'Time Sheet KN'!GB75)*24</f>
        <v>0</v>
      </c>
      <c r="GC75" s="104">
        <f>VALUE('Time Sheet KN'!GE75-'Time Sheet KN'!GD75)*24</f>
        <v>0</v>
      </c>
      <c r="GD75" s="104">
        <f>VALUE('Time Sheet KN'!GG75-'Time Sheet KN'!GF75)*24</f>
        <v>0</v>
      </c>
      <c r="GE75" s="105">
        <f t="shared" si="224"/>
        <v>0</v>
      </c>
      <c r="GF75" s="5">
        <f t="shared" si="225"/>
        <v>0</v>
      </c>
      <c r="GG75" s="5"/>
      <c r="GH75" s="5">
        <f>LOOKUP(GH$6,'Daily Absent'!$O$6:$AX$6,'Daily Absent'!$O75:$AX75)</f>
        <v>0</v>
      </c>
      <c r="GI75" s="104">
        <f>VALUE('Time Sheet KN'!GJ75-'Time Sheet KN'!GI75)*24</f>
        <v>0</v>
      </c>
      <c r="GJ75" s="104">
        <f>VALUE('Time Sheet KN'!GL75-'Time Sheet KN'!GK75)*24</f>
        <v>0</v>
      </c>
      <c r="GK75" s="104">
        <f>VALUE('Time Sheet KN'!GN75-'Time Sheet KN'!GM75)*24</f>
        <v>0</v>
      </c>
      <c r="GL75" s="105">
        <f t="shared" si="226"/>
        <v>0</v>
      </c>
      <c r="GM75" s="5">
        <f t="shared" si="227"/>
        <v>0</v>
      </c>
      <c r="GN75" s="5"/>
      <c r="GO75" s="5">
        <f>LOOKUP(GO$6,'Daily Absent'!$O$6:$AX$6,'Daily Absent'!$O75:$AX75)</f>
        <v>0</v>
      </c>
      <c r="GP75" s="104">
        <f>VALUE('Time Sheet KN'!GQ75-'Time Sheet KN'!GP75)*24</f>
        <v>0</v>
      </c>
      <c r="GQ75" s="104">
        <f>VALUE('Time Sheet KN'!GS75-'Time Sheet KN'!GR75)*24</f>
        <v>0</v>
      </c>
      <c r="GR75" s="104">
        <f>VALUE('Time Sheet KN'!GU75-'Time Sheet KN'!GT75)*24</f>
        <v>0</v>
      </c>
      <c r="GS75" s="105">
        <f t="shared" si="228"/>
        <v>0</v>
      </c>
      <c r="GT75" s="5">
        <f t="shared" si="229"/>
        <v>0</v>
      </c>
      <c r="GU75" s="5"/>
      <c r="GV75" s="5">
        <f>LOOKUP(GV$6,'Daily Absent'!$O$6:$AX$6,'Daily Absent'!$O75:$AX75)</f>
        <v>0</v>
      </c>
      <c r="GW75" s="104">
        <f>VALUE('Time Sheet KN'!GX75-'Time Sheet KN'!GW75)*24</f>
        <v>0</v>
      </c>
      <c r="GX75" s="104">
        <f>VALUE('Time Sheet KN'!GZ75-'Time Sheet KN'!GY75)*24</f>
        <v>0</v>
      </c>
      <c r="GY75" s="104">
        <f>VALUE('Time Sheet KN'!HB75-'Time Sheet KN'!HA75)*24</f>
        <v>0</v>
      </c>
      <c r="GZ75" s="105">
        <f t="shared" si="230"/>
        <v>0</v>
      </c>
      <c r="HA75" s="5">
        <f t="shared" si="231"/>
        <v>0</v>
      </c>
      <c r="HB75" s="5"/>
      <c r="HC75" s="5">
        <f>LOOKUP(HC$6,'Daily Absent'!$O$6:$AX$6,'Daily Absent'!$O75:$AX75)</f>
        <v>0</v>
      </c>
      <c r="HD75" s="104">
        <f>VALUE('Time Sheet KN'!HE75-'Time Sheet KN'!HD75)*24</f>
        <v>0</v>
      </c>
      <c r="HE75" s="104">
        <f>VALUE('Time Sheet KN'!HG75-'Time Sheet KN'!HF75)*24</f>
        <v>0</v>
      </c>
      <c r="HF75" s="104">
        <f>VALUE('Time Sheet KN'!HI75-'Time Sheet KN'!HH75)*24</f>
        <v>0</v>
      </c>
      <c r="HG75" s="105">
        <f t="shared" si="232"/>
        <v>0</v>
      </c>
      <c r="HH75" s="5">
        <f t="shared" si="233"/>
        <v>0</v>
      </c>
      <c r="HI75" s="5"/>
      <c r="HJ75" s="5">
        <f>LOOKUP(HJ$6,'Daily Absent'!$O$6:$AX$6,'Daily Absent'!$O75:$AX75)</f>
        <v>0</v>
      </c>
      <c r="HK75" s="104">
        <f>VALUE('Time Sheet KN'!HL75-'Time Sheet KN'!HK75)*24</f>
        <v>0</v>
      </c>
      <c r="HL75" s="104">
        <f>VALUE('Time Sheet KN'!HN75-'Time Sheet KN'!HM75)*24</f>
        <v>0</v>
      </c>
      <c r="HM75" s="104">
        <f>VALUE('Time Sheet KN'!HP75-'Time Sheet KN'!HO75)*24</f>
        <v>0</v>
      </c>
      <c r="HN75" s="105">
        <f t="shared" si="234"/>
        <v>0</v>
      </c>
      <c r="HO75" s="5">
        <f t="shared" si="235"/>
        <v>0</v>
      </c>
      <c r="HP75" s="5"/>
      <c r="HQ75" s="5">
        <f>LOOKUP(HQ$6,'Daily Absent'!$O$6:$AX$6,'Daily Absent'!$O75:$AX75)</f>
        <v>0</v>
      </c>
      <c r="HR75" s="104">
        <f>VALUE('Time Sheet KN'!HS75-'Time Sheet KN'!HR75)*24</f>
        <v>0</v>
      </c>
      <c r="HS75" s="104">
        <f>VALUE('Time Sheet KN'!HU75-'Time Sheet KN'!HT75)*24</f>
        <v>0</v>
      </c>
      <c r="HT75" s="104">
        <f>VALUE('Time Sheet KN'!HW75-'Time Sheet KN'!HV75)*24</f>
        <v>0</v>
      </c>
      <c r="HU75" s="105">
        <f t="shared" si="236"/>
        <v>0</v>
      </c>
      <c r="HV75" s="5">
        <f t="shared" si="237"/>
        <v>0</v>
      </c>
      <c r="HW75" s="5"/>
      <c r="HX75" s="5">
        <f>LOOKUP(HX$6,'Daily Absent'!$O$6:$AX$6,'Daily Absent'!$O75:$AX75)</f>
        <v>0</v>
      </c>
      <c r="HY75" s="104">
        <f>VALUE('Time Sheet KN'!HZ75-'Time Sheet KN'!HY75)*24</f>
        <v>0</v>
      </c>
      <c r="HZ75" s="104">
        <f>VALUE('Time Sheet KN'!IB75-'Time Sheet KN'!IA75)*24</f>
        <v>0</v>
      </c>
      <c r="IA75" s="104">
        <f>VALUE('Time Sheet KN'!ID75-'Time Sheet KN'!IC75)*24</f>
        <v>0</v>
      </c>
      <c r="IB75" s="105">
        <f t="shared" si="238"/>
        <v>0</v>
      </c>
      <c r="IC75" s="5">
        <f t="shared" si="239"/>
        <v>0</v>
      </c>
      <c r="ID75" s="5"/>
      <c r="IE75" s="5">
        <f>LOOKUP(IE$6,'Daily Absent'!$O$6:$AX$6,'Daily Absent'!$O75:$AX75)</f>
        <v>0</v>
      </c>
      <c r="IF75" s="104">
        <f>VALUE('Time Sheet KN'!IG75-'Time Sheet KN'!IF75)*24</f>
        <v>0</v>
      </c>
      <c r="IG75" s="104">
        <f>VALUE('Time Sheet KN'!II75-'Time Sheet KN'!IH75)*24</f>
        <v>0</v>
      </c>
      <c r="IH75" s="104">
        <f>VALUE('Time Sheet KN'!IK75-'Time Sheet KN'!IJ75)*24</f>
        <v>0</v>
      </c>
      <c r="II75" s="105">
        <f t="shared" si="240"/>
        <v>0</v>
      </c>
      <c r="IJ75" s="5">
        <f t="shared" si="241"/>
        <v>0</v>
      </c>
      <c r="IK75" s="5"/>
      <c r="IL75" s="5">
        <f>LOOKUP(IL$6,'Daily Absent'!$O$6:$AX$6,'Daily Absent'!$O75:$AX75)</f>
        <v>0</v>
      </c>
      <c r="IM75" s="104">
        <f>VALUE('Time Sheet KN'!IN75-'Time Sheet KN'!IM75)*24</f>
        <v>0</v>
      </c>
      <c r="IN75" s="104">
        <f>VALUE('Time Sheet KN'!IP75-'Time Sheet KN'!IO75)*24</f>
        <v>0</v>
      </c>
      <c r="IO75" s="104">
        <f>VALUE('Time Sheet KN'!IR75-'Time Sheet KN'!IQ75)*24</f>
        <v>0</v>
      </c>
      <c r="IP75" s="105">
        <f t="shared" si="242"/>
        <v>0</v>
      </c>
      <c r="IQ75" s="5">
        <f t="shared" si="243"/>
        <v>0</v>
      </c>
      <c r="IR75" s="5"/>
      <c r="IS75" s="5">
        <f>LOOKUP(IS$6,'Daily Absent'!$O$6:$AX$6,'Daily Absent'!$O75:$AX75)</f>
        <v>0</v>
      </c>
      <c r="IT75" s="104">
        <f>VALUE('Time Sheet KN'!IU75-'Time Sheet KN'!IT75)*24</f>
        <v>0</v>
      </c>
      <c r="IU75" s="104">
        <f>VALUE('Time Sheet KN'!IW75-'Time Sheet KN'!IV75)*24</f>
        <v>0</v>
      </c>
      <c r="IV75" s="104">
        <f>VALUE('Time Sheet KN'!IY75-'Time Sheet KN'!IX75)*24</f>
        <v>0</v>
      </c>
      <c r="IW75" s="105">
        <f t="shared" si="244"/>
        <v>0</v>
      </c>
      <c r="IX75" s="5">
        <f t="shared" si="245"/>
        <v>0</v>
      </c>
      <c r="IY75" s="5"/>
      <c r="IZ75" s="5">
        <f>LOOKUP(IZ$6,'Daily Absent'!$O$6:$AX$6,'Daily Absent'!$O75:$AX75)</f>
        <v>0</v>
      </c>
      <c r="JA75" s="104">
        <f>VALUE('Time Sheet KN'!JB75-'Time Sheet KN'!JA75)*24</f>
        <v>0</v>
      </c>
      <c r="JB75" s="104">
        <f>VALUE('Time Sheet KN'!JD75-'Time Sheet KN'!JC75)*24</f>
        <v>0</v>
      </c>
      <c r="JC75" s="104">
        <f>VALUE('Time Sheet KN'!JF75-'Time Sheet KN'!JE75)*24</f>
        <v>0</v>
      </c>
      <c r="JD75" s="105">
        <f t="shared" si="246"/>
        <v>0</v>
      </c>
      <c r="JE75" s="5">
        <f t="shared" si="247"/>
        <v>0</v>
      </c>
      <c r="JF75" s="5"/>
    </row>
    <row r="76" spans="1:266" ht="20" customHeight="1">
      <c r="A76" s="54">
        <f>IF('Master MP Status'!A76&gt;0,'Master MP Status'!A76,"")</f>
        <v>68</v>
      </c>
      <c r="B76" s="5" t="str">
        <f>IF(ISTEXT('Master MP Status'!B76),'Master MP Status'!B76,"")</f>
        <v>INDIRECT</v>
      </c>
      <c r="C76" s="153" t="str">
        <f>IF(OR(ISTEXT('Master MP Status'!C76),'Master MP Status'!C76&gt;0),'Master MP Status'!C76,"")</f>
        <v>B250097</v>
      </c>
      <c r="D76" s="154" t="str">
        <f>IF(OR(ISTEXT('Master MP Status'!D76),'Master MP Status'!D76&gt;0),'Master MP Status'!D76,"")</f>
        <v>B250098</v>
      </c>
      <c r="E76" s="5" t="str">
        <f>IF(ISTEXT('Master MP Status'!E76),'Master MP Status'!E76,"")</f>
        <v>DIAN FAEDULLOH</v>
      </c>
      <c r="F76" s="5" t="str">
        <f>IF(ISTEXT('Master MP Status'!F76),'Master MP Status'!F76,"")</f>
        <v/>
      </c>
      <c r="G76" s="5" t="str">
        <f>IF(ISTEXT('Master MP Status'!G76),'Master MP Status'!G76,"")</f>
        <v>Cilegon</v>
      </c>
      <c r="H76" s="5" t="str">
        <f>IF(ISTEXT('Master MP Status'!H76),'Master MP Status'!H76,"")</f>
        <v>MURSID</v>
      </c>
      <c r="I76" s="5" t="str">
        <f>IF(ISTEXT('Master MP Status'!I76),'Master MP Status'!I76,"")</f>
        <v>Fitter 2</v>
      </c>
      <c r="J76" s="5" t="str">
        <f>IF(ISTEXT('Master MP Status'!J76),'Master MP Status'!J76,"")</f>
        <v>Warehouse</v>
      </c>
      <c r="K76" s="9">
        <f>IF(OR('Master MP Status'!K76=0,'Master MP Status'!K76=""),"",'Master MP Status'!K76)</f>
        <v>45779</v>
      </c>
      <c r="L76" s="9">
        <f>IF(OR('Master MP Status'!L76=0,'Master MP Status'!L76=""),"",'Master MP Status'!L76)</f>
        <v>45779</v>
      </c>
      <c r="M76" s="9">
        <f>IF(OR('Master MP Status'!M76=0,'Master MP Status'!M76=""),"",'Master MP Status'!M76)</f>
        <v>45849</v>
      </c>
      <c r="N76" s="5" t="str">
        <f>IF(ISTEXT('Master MP Status'!N76),'Master MP Status'!N76,"")</f>
        <v>Resign</v>
      </c>
      <c r="O76" s="5">
        <f>LOOKUP(O$6,'Daily Absent'!$O$6:$AX$6,'Daily Absent'!$O76:$AX76)</f>
        <v>1</v>
      </c>
      <c r="P76" s="104">
        <f>VALUE('Time Sheet KN'!Q76-'Time Sheet KN'!P76)*24</f>
        <v>5</v>
      </c>
      <c r="Q76" s="104">
        <f>VALUE('Time Sheet KN'!S76-'Time Sheet KN'!R76)*24</f>
        <v>5.0000000000000009</v>
      </c>
      <c r="R76" s="104">
        <f>VALUE('Time Sheet KN'!U76-'Time Sheet KN'!T76)*24</f>
        <v>2.0000000000000009</v>
      </c>
      <c r="S76" s="105">
        <f t="shared" si="176"/>
        <v>10</v>
      </c>
      <c r="T76" s="5">
        <f t="shared" si="177"/>
        <v>2</v>
      </c>
      <c r="U76" s="5"/>
      <c r="V76" s="5">
        <f>LOOKUP(V$6,'Daily Absent'!$O$6:$AX$6,'Daily Absent'!$O76:$AX76)</f>
        <v>1</v>
      </c>
      <c r="W76" s="104">
        <f>VALUE('Time Sheet KN'!X76-'Time Sheet KN'!W76)*24</f>
        <v>5</v>
      </c>
      <c r="X76" s="104">
        <f>VALUE('Time Sheet KN'!Z76-'Time Sheet KN'!Y76)*24</f>
        <v>5.0000000000000009</v>
      </c>
      <c r="Y76" s="104">
        <f>VALUE('Time Sheet KN'!AB76-'Time Sheet KN'!AA76)*24</f>
        <v>0</v>
      </c>
      <c r="Z76" s="105">
        <f t="shared" si="178"/>
        <v>10</v>
      </c>
      <c r="AA76" s="5">
        <f t="shared" si="179"/>
        <v>0</v>
      </c>
      <c r="AB76" s="5"/>
      <c r="AC76" s="5">
        <f>LOOKUP(AC$6,'Daily Absent'!$O$6:$AX$6,'Daily Absent'!$O76:$AX76)</f>
        <v>1</v>
      </c>
      <c r="AD76" s="104">
        <f>VALUE('Time Sheet KN'!AE76-'Time Sheet KN'!AD76)*24</f>
        <v>5</v>
      </c>
      <c r="AE76" s="104">
        <f>VALUE('Time Sheet KN'!AG76-'Time Sheet KN'!AF76)*24</f>
        <v>5.0000000000000009</v>
      </c>
      <c r="AF76" s="104">
        <f>VALUE('Time Sheet KN'!AI76-'Time Sheet KN'!AH76)*24</f>
        <v>0</v>
      </c>
      <c r="AG76" s="105">
        <f t="shared" si="180"/>
        <v>10</v>
      </c>
      <c r="AH76" s="5">
        <f t="shared" si="181"/>
        <v>0</v>
      </c>
      <c r="AI76" s="5"/>
      <c r="AJ76" s="5">
        <f>LOOKUP(AJ$6,'Daily Absent'!$O$6:$AX$6,'Daily Absent'!$O76:$AX76)</f>
        <v>1</v>
      </c>
      <c r="AK76" s="104">
        <f>VALUE('Time Sheet KN'!AL76-'Time Sheet KN'!AK76)*24</f>
        <v>5</v>
      </c>
      <c r="AL76" s="104">
        <f>VALUE('Time Sheet KN'!AN76-'Time Sheet KN'!AM76)*24</f>
        <v>5.0000000000000009</v>
      </c>
      <c r="AM76" s="104">
        <f>VALUE('Time Sheet KN'!AP76-'Time Sheet KN'!AO76)*24</f>
        <v>0</v>
      </c>
      <c r="AN76" s="105">
        <f t="shared" si="182"/>
        <v>10</v>
      </c>
      <c r="AO76" s="5">
        <f t="shared" si="183"/>
        <v>0</v>
      </c>
      <c r="AP76" s="5"/>
      <c r="AQ76" s="5">
        <f>LOOKUP(AQ$6,'Daily Absent'!$O$6:$AX$6,'Daily Absent'!$O76:$AX76)</f>
        <v>1</v>
      </c>
      <c r="AR76" s="104">
        <f>VALUE('Time Sheet KN'!AS76-'Time Sheet KN'!AR76)*24</f>
        <v>5</v>
      </c>
      <c r="AS76" s="104">
        <f>VALUE('Time Sheet KN'!AU76-'Time Sheet KN'!AT76)*24</f>
        <v>6</v>
      </c>
      <c r="AT76" s="104">
        <f>VALUE('Time Sheet KN'!AW76-'Time Sheet KN'!AV76)*24</f>
        <v>0</v>
      </c>
      <c r="AU76" s="105">
        <f t="shared" si="184"/>
        <v>9</v>
      </c>
      <c r="AV76" s="5">
        <f t="shared" si="185"/>
        <v>2</v>
      </c>
      <c r="AW76" s="5"/>
      <c r="AX76" s="5">
        <f>LOOKUP(AX$6,'Daily Absent'!$O$6:$AX$6,'Daily Absent'!$O76:$AX76)</f>
        <v>1</v>
      </c>
      <c r="AY76" s="104">
        <f>VALUE('Time Sheet KN'!AZ76-'Time Sheet KN'!AY76)*24</f>
        <v>4</v>
      </c>
      <c r="AZ76" s="104">
        <f>VALUE('Time Sheet KN'!BB76-'Time Sheet KN'!BA76)*24</f>
        <v>3</v>
      </c>
      <c r="BA76" s="104">
        <f>VALUE('Time Sheet KN'!BD76-'Time Sheet KN'!BC76)*24</f>
        <v>0</v>
      </c>
      <c r="BB76" s="105">
        <f t="shared" si="186"/>
        <v>0</v>
      </c>
      <c r="BC76" s="5">
        <f t="shared" si="187"/>
        <v>7</v>
      </c>
      <c r="BD76" s="5"/>
      <c r="BE76" s="5">
        <f>LOOKUP(BE$6,'Daily Absent'!$O$6:$AX$6,'Daily Absent'!$O76:$AX76)</f>
        <v>0</v>
      </c>
      <c r="BF76" s="104">
        <f>VALUE('Time Sheet KN'!BG76-'Time Sheet KN'!BF76)*24</f>
        <v>0</v>
      </c>
      <c r="BG76" s="104">
        <f>VALUE('Time Sheet KN'!BI76-'Time Sheet KN'!BH76)*24</f>
        <v>0</v>
      </c>
      <c r="BH76" s="104">
        <f>VALUE('Time Sheet KN'!BK76-'Time Sheet KN'!BJ76)*24</f>
        <v>0</v>
      </c>
      <c r="BI76" s="105">
        <f t="shared" si="188"/>
        <v>0</v>
      </c>
      <c r="BJ76" s="5">
        <f t="shared" si="189"/>
        <v>0</v>
      </c>
      <c r="BK76" s="5"/>
      <c r="BL76" s="5">
        <f>LOOKUP(BL$6,'Daily Absent'!$O$6:$AX$6,'Daily Absent'!$O76:$AX76)</f>
        <v>0</v>
      </c>
      <c r="BM76" s="104">
        <f>VALUE('Time Sheet KN'!BN76-'Time Sheet KN'!BM76)*24</f>
        <v>0</v>
      </c>
      <c r="BN76" s="104">
        <f>VALUE('Time Sheet KN'!BP76-'Time Sheet KN'!BO76)*24</f>
        <v>0</v>
      </c>
      <c r="BO76" s="104">
        <f>VALUE('Time Sheet KN'!BR76-'Time Sheet KN'!BQ76)*24</f>
        <v>0</v>
      </c>
      <c r="BP76" s="105">
        <f t="shared" si="190"/>
        <v>0</v>
      </c>
      <c r="BQ76" s="5">
        <f t="shared" si="191"/>
        <v>0</v>
      </c>
      <c r="BR76" s="5"/>
      <c r="BS76" s="5">
        <f>LOOKUP(BS$6,'Daily Absent'!$O$6:$AX$6,'Daily Absent'!$O76:$AX76)</f>
        <v>1</v>
      </c>
      <c r="BT76" s="104">
        <f>VALUE('Time Sheet KN'!BU76-'Time Sheet KN'!BT76)*24</f>
        <v>5</v>
      </c>
      <c r="BU76" s="104">
        <f>VALUE('Time Sheet KN'!BW76-'Time Sheet KN'!BV76)*24</f>
        <v>5.0000000000000009</v>
      </c>
      <c r="BV76" s="104">
        <f>VALUE('Time Sheet KN'!BY76-'Time Sheet KN'!BX76)*24</f>
        <v>0</v>
      </c>
      <c r="BW76" s="105">
        <f t="shared" si="192"/>
        <v>10</v>
      </c>
      <c r="BX76" s="5">
        <f t="shared" si="193"/>
        <v>0</v>
      </c>
      <c r="BY76" s="5"/>
      <c r="BZ76" s="5">
        <f>LOOKUP(BZ$6,'Daily Absent'!$O$6:$AX$6,'Daily Absent'!$O76:$AX76)</f>
        <v>1</v>
      </c>
      <c r="CA76" s="104">
        <f>VALUE('Time Sheet KN'!CB76-'Time Sheet KN'!CA76)*24</f>
        <v>5</v>
      </c>
      <c r="CB76" s="104">
        <f>VALUE('Time Sheet KN'!CD76-'Time Sheet KN'!CC76)*24</f>
        <v>5.0000000000000009</v>
      </c>
      <c r="CC76" s="104">
        <f>VALUE('Time Sheet KN'!CF76-'Time Sheet KN'!CE76)*24</f>
        <v>0</v>
      </c>
      <c r="CD76" s="105">
        <f t="shared" si="194"/>
        <v>10</v>
      </c>
      <c r="CE76" s="5">
        <f t="shared" si="195"/>
        <v>0</v>
      </c>
      <c r="CF76" s="5"/>
      <c r="CG76" s="5">
        <f>LOOKUP(CG$6,'Daily Absent'!$O$6:$AX$6,'Daily Absent'!$O76:$AX76)</f>
        <v>0</v>
      </c>
      <c r="CH76" s="104">
        <f>VALUE('Time Sheet KN'!CI76-'Time Sheet KN'!CH76)*24</f>
        <v>0</v>
      </c>
      <c r="CI76" s="104">
        <f>VALUE('Time Sheet KN'!CK76-'Time Sheet KN'!CJ76)*24</f>
        <v>0</v>
      </c>
      <c r="CJ76" s="104">
        <f>VALUE('Time Sheet KN'!CM76-'Time Sheet KN'!CL76)*24</f>
        <v>0</v>
      </c>
      <c r="CK76" s="105">
        <f t="shared" si="196"/>
        <v>0</v>
      </c>
      <c r="CL76" s="5">
        <f t="shared" si="197"/>
        <v>0</v>
      </c>
      <c r="CM76" s="5"/>
      <c r="CN76" s="5">
        <f>LOOKUP(CN$6,'Daily Absent'!$O$6:$AX$6,'Daily Absent'!$O76:$AX76)</f>
        <v>0</v>
      </c>
      <c r="CO76" s="104">
        <f>VALUE('Time Sheet KN'!CP76-'Time Sheet KN'!CO76)*24</f>
        <v>0</v>
      </c>
      <c r="CP76" s="104">
        <f>VALUE('Time Sheet KN'!CR76-'Time Sheet KN'!CQ76)*24</f>
        <v>0</v>
      </c>
      <c r="CQ76" s="104">
        <f>VALUE('Time Sheet KN'!CT76-'Time Sheet KN'!CS76)*24</f>
        <v>0</v>
      </c>
      <c r="CR76" s="105">
        <f t="shared" si="198"/>
        <v>0</v>
      </c>
      <c r="CS76" s="5">
        <f t="shared" si="199"/>
        <v>0</v>
      </c>
      <c r="CT76" s="5"/>
      <c r="CU76" s="5">
        <f>LOOKUP(CU$6,'Daily Absent'!$O$6:$AX$6,'Daily Absent'!$O76:$AX76)</f>
        <v>0</v>
      </c>
      <c r="CV76" s="104">
        <f>VALUE('Time Sheet KN'!CW76-'Time Sheet KN'!CV76)*24</f>
        <v>0</v>
      </c>
      <c r="CW76" s="104">
        <f>VALUE('Time Sheet KN'!CY76-'Time Sheet KN'!CX76)*24</f>
        <v>0</v>
      </c>
      <c r="CX76" s="104">
        <f>VALUE('Time Sheet KN'!DA76-'Time Sheet KN'!CZ76)*24</f>
        <v>0</v>
      </c>
      <c r="CY76" s="105">
        <f t="shared" si="200"/>
        <v>0</v>
      </c>
      <c r="CZ76" s="5">
        <f t="shared" si="201"/>
        <v>0</v>
      </c>
      <c r="DA76" s="5"/>
      <c r="DB76" s="5">
        <f>LOOKUP(DB$6,'Daily Absent'!$O$6:$AX$6,'Daily Absent'!$O76:$AX76)</f>
        <v>0</v>
      </c>
      <c r="DC76" s="104">
        <f>VALUE('Time Sheet KN'!DD76-'Time Sheet KN'!DC76)*24</f>
        <v>0</v>
      </c>
      <c r="DD76" s="104">
        <f>VALUE('Time Sheet KN'!DF76-'Time Sheet KN'!DE76)*24</f>
        <v>0</v>
      </c>
      <c r="DE76" s="104">
        <f>VALUE('Time Sheet KN'!DH76-'Time Sheet KN'!DG76)*24</f>
        <v>0</v>
      </c>
      <c r="DF76" s="105">
        <f t="shared" si="202"/>
        <v>0</v>
      </c>
      <c r="DG76" s="5">
        <f t="shared" si="203"/>
        <v>0</v>
      </c>
      <c r="DH76" s="5"/>
      <c r="DI76" s="5">
        <f>LOOKUP(DI$6,'Daily Absent'!$O$6:$AX$6,'Daily Absent'!$O76:$AX76)</f>
        <v>0</v>
      </c>
      <c r="DJ76" s="104">
        <f>VALUE('Time Sheet KN'!DK76-'Time Sheet KN'!DJ76)*24</f>
        <v>0</v>
      </c>
      <c r="DK76" s="104">
        <f>VALUE('Time Sheet KN'!DM76-'Time Sheet KN'!DL76)*24</f>
        <v>0</v>
      </c>
      <c r="DL76" s="104">
        <f>VALUE('Time Sheet KN'!DO76-'Time Sheet KN'!DN76)*24</f>
        <v>0</v>
      </c>
      <c r="DM76" s="105">
        <f t="shared" si="204"/>
        <v>0</v>
      </c>
      <c r="DN76" s="5">
        <f t="shared" si="205"/>
        <v>0</v>
      </c>
      <c r="DO76" s="5"/>
      <c r="DP76" s="5">
        <f>LOOKUP(DP$6,'Daily Absent'!$O$6:$AX$6,'Daily Absent'!$O76:$AX76)</f>
        <v>0</v>
      </c>
      <c r="DQ76" s="104">
        <f>VALUE('Time Sheet KN'!DR76-'Time Sheet KN'!DQ76)*24</f>
        <v>0</v>
      </c>
      <c r="DR76" s="104">
        <f>VALUE('Time Sheet KN'!DT76-'Time Sheet KN'!DS76)*24</f>
        <v>0</v>
      </c>
      <c r="DS76" s="104">
        <f>VALUE('Time Sheet KN'!DV76-'Time Sheet KN'!DU76)*24</f>
        <v>0</v>
      </c>
      <c r="DT76" s="105">
        <f t="shared" si="206"/>
        <v>0</v>
      </c>
      <c r="DU76" s="5">
        <f t="shared" si="207"/>
        <v>0</v>
      </c>
      <c r="DV76" s="5"/>
      <c r="DW76" s="5">
        <f>LOOKUP(DW$6,'Daily Absent'!$O$6:$AX$6,'Daily Absent'!$O76:$AX76)</f>
        <v>0</v>
      </c>
      <c r="DX76" s="104">
        <f>VALUE('Time Sheet KN'!DY76-'Time Sheet KN'!DX76)*24</f>
        <v>0</v>
      </c>
      <c r="DY76" s="104">
        <f>VALUE('Time Sheet KN'!EA76-'Time Sheet KN'!DZ76)*24</f>
        <v>0</v>
      </c>
      <c r="DZ76" s="104">
        <f>VALUE('Time Sheet KN'!EC76-'Time Sheet KN'!EB76)*24</f>
        <v>0</v>
      </c>
      <c r="EA76" s="105">
        <f t="shared" si="208"/>
        <v>0</v>
      </c>
      <c r="EB76" s="5">
        <f t="shared" si="209"/>
        <v>0</v>
      </c>
      <c r="EC76" s="5"/>
      <c r="ED76" s="5">
        <f>LOOKUP(ED$6,'Daily Absent'!$O$6:$AX$6,'Daily Absent'!$O76:$AX76)</f>
        <v>0</v>
      </c>
      <c r="EE76" s="104">
        <f>VALUE('Time Sheet KN'!EF76-'Time Sheet KN'!EE76)*24</f>
        <v>0</v>
      </c>
      <c r="EF76" s="104">
        <f>VALUE('Time Sheet KN'!EH76-'Time Sheet KN'!EG76)*24</f>
        <v>0</v>
      </c>
      <c r="EG76" s="104">
        <f>VALUE('Time Sheet KN'!EJ76-'Time Sheet KN'!EI76)*24</f>
        <v>0</v>
      </c>
      <c r="EH76" s="105">
        <f t="shared" si="210"/>
        <v>0</v>
      </c>
      <c r="EI76" s="5">
        <f t="shared" si="211"/>
        <v>0</v>
      </c>
      <c r="EJ76" s="5"/>
      <c r="EK76" s="5">
        <f>LOOKUP(EK$6,'Daily Absent'!$O$6:$AX$6,'Daily Absent'!$O76:$AX76)</f>
        <v>0</v>
      </c>
      <c r="EL76" s="104">
        <f>VALUE('Time Sheet KN'!EM76-'Time Sheet KN'!EL76)*24</f>
        <v>0</v>
      </c>
      <c r="EM76" s="104">
        <f>VALUE('Time Sheet KN'!EO76-'Time Sheet KN'!EN76)*24</f>
        <v>0</v>
      </c>
      <c r="EN76" s="104">
        <f>VALUE('Time Sheet KN'!EQ76-'Time Sheet KN'!EP76)*24</f>
        <v>0</v>
      </c>
      <c r="EO76" s="105">
        <f t="shared" si="212"/>
        <v>0</v>
      </c>
      <c r="EP76" s="5">
        <f t="shared" si="213"/>
        <v>0</v>
      </c>
      <c r="EQ76" s="5"/>
      <c r="ER76" s="5">
        <f>LOOKUP(ER$6,'Daily Absent'!$O$6:$AX$6,'Daily Absent'!$O76:$AX76)</f>
        <v>0</v>
      </c>
      <c r="ES76" s="104">
        <f>VALUE('Time Sheet KN'!ET76-'Time Sheet KN'!ES76)*24</f>
        <v>0</v>
      </c>
      <c r="ET76" s="104">
        <f>VALUE('Time Sheet KN'!EV76-'Time Sheet KN'!EU76)*24</f>
        <v>0</v>
      </c>
      <c r="EU76" s="104">
        <f>VALUE('Time Sheet KN'!EX76-'Time Sheet KN'!EW76)*24</f>
        <v>0</v>
      </c>
      <c r="EV76" s="105">
        <f t="shared" si="214"/>
        <v>0</v>
      </c>
      <c r="EW76" s="5">
        <f t="shared" si="215"/>
        <v>0</v>
      </c>
      <c r="EX76" s="5"/>
      <c r="EY76" s="5">
        <f>LOOKUP(EY$6,'Daily Absent'!$O$6:$AX$6,'Daily Absent'!$O76:$AX76)</f>
        <v>0</v>
      </c>
      <c r="EZ76" s="104">
        <f>VALUE('Time Sheet KN'!FA76-'Time Sheet KN'!EZ76)*24</f>
        <v>0</v>
      </c>
      <c r="FA76" s="104">
        <f>VALUE('Time Sheet KN'!FC76-'Time Sheet KN'!FB76)*24</f>
        <v>0</v>
      </c>
      <c r="FB76" s="104">
        <f>VALUE('Time Sheet KN'!FE76-'Time Sheet KN'!FD76)*24</f>
        <v>0</v>
      </c>
      <c r="FC76" s="105">
        <f t="shared" si="216"/>
        <v>0</v>
      </c>
      <c r="FD76" s="5">
        <f t="shared" si="217"/>
        <v>0</v>
      </c>
      <c r="FE76" s="5"/>
      <c r="FF76" s="5">
        <f>LOOKUP(FF$6,'Daily Absent'!$O$6:$AX$6,'Daily Absent'!$O76:$AX76)</f>
        <v>0</v>
      </c>
      <c r="FG76" s="104">
        <f>VALUE('Time Sheet KN'!FH76-'Time Sheet KN'!FG76)*24</f>
        <v>0</v>
      </c>
      <c r="FH76" s="104">
        <f>VALUE('Time Sheet KN'!FJ76-'Time Sheet KN'!FI76)*24</f>
        <v>0</v>
      </c>
      <c r="FI76" s="104">
        <f>VALUE('Time Sheet KN'!FL76-'Time Sheet KN'!FK76)*24</f>
        <v>0</v>
      </c>
      <c r="FJ76" s="105">
        <f t="shared" si="218"/>
        <v>0</v>
      </c>
      <c r="FK76" s="5">
        <f t="shared" si="219"/>
        <v>0</v>
      </c>
      <c r="FL76" s="5"/>
      <c r="FM76" s="5">
        <f>LOOKUP(FM$6,'Daily Absent'!$O$6:$AX$6,'Daily Absent'!$O76:$AX76)</f>
        <v>0</v>
      </c>
      <c r="FN76" s="104">
        <f>VALUE('Time Sheet KN'!FO76-'Time Sheet KN'!FN76)*24</f>
        <v>0</v>
      </c>
      <c r="FO76" s="104">
        <f>VALUE('Time Sheet KN'!FQ76-'Time Sheet KN'!FP76)*24</f>
        <v>0</v>
      </c>
      <c r="FP76" s="104">
        <f>VALUE('Time Sheet KN'!FS76-'Time Sheet KN'!FR76)*24</f>
        <v>0</v>
      </c>
      <c r="FQ76" s="105">
        <f t="shared" si="220"/>
        <v>0</v>
      </c>
      <c r="FR76" s="5">
        <f t="shared" si="221"/>
        <v>0</v>
      </c>
      <c r="FS76" s="5"/>
      <c r="FT76" s="5">
        <f>LOOKUP(FT$6,'Daily Absent'!$O$6:$AX$6,'Daily Absent'!$O76:$AX76)</f>
        <v>0</v>
      </c>
      <c r="FU76" s="104">
        <f>VALUE('Time Sheet KN'!FV76-'Time Sheet KN'!FU76)*24</f>
        <v>0</v>
      </c>
      <c r="FV76" s="104">
        <f>VALUE('Time Sheet KN'!FX76-'Time Sheet KN'!FW76)*24</f>
        <v>0</v>
      </c>
      <c r="FW76" s="104">
        <f>VALUE('Time Sheet KN'!FZ76-'Time Sheet KN'!FY76)*24</f>
        <v>0</v>
      </c>
      <c r="FX76" s="105">
        <f t="shared" si="222"/>
        <v>0</v>
      </c>
      <c r="FY76" s="5">
        <f t="shared" si="223"/>
        <v>0</v>
      </c>
      <c r="FZ76" s="5"/>
      <c r="GA76" s="5">
        <f>LOOKUP(GA$6,'Daily Absent'!$O$6:$AX$6,'Daily Absent'!$O76:$AX76)</f>
        <v>0</v>
      </c>
      <c r="GB76" s="104">
        <f>VALUE('Time Sheet KN'!GC76-'Time Sheet KN'!GB76)*24</f>
        <v>0</v>
      </c>
      <c r="GC76" s="104">
        <f>VALUE('Time Sheet KN'!GE76-'Time Sheet KN'!GD76)*24</f>
        <v>0</v>
      </c>
      <c r="GD76" s="104">
        <f>VALUE('Time Sheet KN'!GG76-'Time Sheet KN'!GF76)*24</f>
        <v>0</v>
      </c>
      <c r="GE76" s="105">
        <f t="shared" si="224"/>
        <v>0</v>
      </c>
      <c r="GF76" s="5">
        <f t="shared" si="225"/>
        <v>0</v>
      </c>
      <c r="GG76" s="5"/>
      <c r="GH76" s="5">
        <f>LOOKUP(GH$6,'Daily Absent'!$O$6:$AX$6,'Daily Absent'!$O76:$AX76)</f>
        <v>0</v>
      </c>
      <c r="GI76" s="104">
        <f>VALUE('Time Sheet KN'!GJ76-'Time Sheet KN'!GI76)*24</f>
        <v>0</v>
      </c>
      <c r="GJ76" s="104">
        <f>VALUE('Time Sheet KN'!GL76-'Time Sheet KN'!GK76)*24</f>
        <v>0</v>
      </c>
      <c r="GK76" s="104">
        <f>VALUE('Time Sheet KN'!GN76-'Time Sheet KN'!GM76)*24</f>
        <v>0</v>
      </c>
      <c r="GL76" s="105">
        <f t="shared" si="226"/>
        <v>0</v>
      </c>
      <c r="GM76" s="5">
        <f t="shared" si="227"/>
        <v>0</v>
      </c>
      <c r="GN76" s="5"/>
      <c r="GO76" s="5">
        <f>LOOKUP(GO$6,'Daily Absent'!$O$6:$AX$6,'Daily Absent'!$O76:$AX76)</f>
        <v>0</v>
      </c>
      <c r="GP76" s="104">
        <f>VALUE('Time Sheet KN'!GQ76-'Time Sheet KN'!GP76)*24</f>
        <v>0</v>
      </c>
      <c r="GQ76" s="104">
        <f>VALUE('Time Sheet KN'!GS76-'Time Sheet KN'!GR76)*24</f>
        <v>0</v>
      </c>
      <c r="GR76" s="104">
        <f>VALUE('Time Sheet KN'!GU76-'Time Sheet KN'!GT76)*24</f>
        <v>0</v>
      </c>
      <c r="GS76" s="105">
        <f t="shared" si="228"/>
        <v>0</v>
      </c>
      <c r="GT76" s="5">
        <f t="shared" si="229"/>
        <v>0</v>
      </c>
      <c r="GU76" s="5"/>
      <c r="GV76" s="5">
        <f>LOOKUP(GV$6,'Daily Absent'!$O$6:$AX$6,'Daily Absent'!$O76:$AX76)</f>
        <v>0</v>
      </c>
      <c r="GW76" s="104">
        <f>VALUE('Time Sheet KN'!GX76-'Time Sheet KN'!GW76)*24</f>
        <v>0</v>
      </c>
      <c r="GX76" s="104">
        <f>VALUE('Time Sheet KN'!GZ76-'Time Sheet KN'!GY76)*24</f>
        <v>0</v>
      </c>
      <c r="GY76" s="104">
        <f>VALUE('Time Sheet KN'!HB76-'Time Sheet KN'!HA76)*24</f>
        <v>0</v>
      </c>
      <c r="GZ76" s="105">
        <f t="shared" si="230"/>
        <v>0</v>
      </c>
      <c r="HA76" s="5">
        <f t="shared" si="231"/>
        <v>0</v>
      </c>
      <c r="HB76" s="5"/>
      <c r="HC76" s="5">
        <f>LOOKUP(HC$6,'Daily Absent'!$O$6:$AX$6,'Daily Absent'!$O76:$AX76)</f>
        <v>0</v>
      </c>
      <c r="HD76" s="104">
        <f>VALUE('Time Sheet KN'!HE76-'Time Sheet KN'!HD76)*24</f>
        <v>0</v>
      </c>
      <c r="HE76" s="104">
        <f>VALUE('Time Sheet KN'!HG76-'Time Sheet KN'!HF76)*24</f>
        <v>0</v>
      </c>
      <c r="HF76" s="104">
        <f>VALUE('Time Sheet KN'!HI76-'Time Sheet KN'!HH76)*24</f>
        <v>0</v>
      </c>
      <c r="HG76" s="105">
        <f t="shared" si="232"/>
        <v>0</v>
      </c>
      <c r="HH76" s="5">
        <f t="shared" si="233"/>
        <v>0</v>
      </c>
      <c r="HI76" s="5"/>
      <c r="HJ76" s="5">
        <f>LOOKUP(HJ$6,'Daily Absent'!$O$6:$AX$6,'Daily Absent'!$O76:$AX76)</f>
        <v>0</v>
      </c>
      <c r="HK76" s="104">
        <f>VALUE('Time Sheet KN'!HL76-'Time Sheet KN'!HK76)*24</f>
        <v>0</v>
      </c>
      <c r="HL76" s="104">
        <f>VALUE('Time Sheet KN'!HN76-'Time Sheet KN'!HM76)*24</f>
        <v>0</v>
      </c>
      <c r="HM76" s="104">
        <f>VALUE('Time Sheet KN'!HP76-'Time Sheet KN'!HO76)*24</f>
        <v>0</v>
      </c>
      <c r="HN76" s="105">
        <f t="shared" si="234"/>
        <v>0</v>
      </c>
      <c r="HO76" s="5">
        <f t="shared" si="235"/>
        <v>0</v>
      </c>
      <c r="HP76" s="5"/>
      <c r="HQ76" s="5">
        <f>LOOKUP(HQ$6,'Daily Absent'!$O$6:$AX$6,'Daily Absent'!$O76:$AX76)</f>
        <v>0</v>
      </c>
      <c r="HR76" s="104">
        <f>VALUE('Time Sheet KN'!HS76-'Time Sheet KN'!HR76)*24</f>
        <v>0</v>
      </c>
      <c r="HS76" s="104">
        <f>VALUE('Time Sheet KN'!HU76-'Time Sheet KN'!HT76)*24</f>
        <v>0</v>
      </c>
      <c r="HT76" s="104">
        <f>VALUE('Time Sheet KN'!HW76-'Time Sheet KN'!HV76)*24</f>
        <v>0</v>
      </c>
      <c r="HU76" s="105">
        <f t="shared" si="236"/>
        <v>0</v>
      </c>
      <c r="HV76" s="5">
        <f t="shared" si="237"/>
        <v>0</v>
      </c>
      <c r="HW76" s="5"/>
      <c r="HX76" s="5">
        <f>LOOKUP(HX$6,'Daily Absent'!$O$6:$AX$6,'Daily Absent'!$O76:$AX76)</f>
        <v>0</v>
      </c>
      <c r="HY76" s="104">
        <f>VALUE('Time Sheet KN'!HZ76-'Time Sheet KN'!HY76)*24</f>
        <v>0</v>
      </c>
      <c r="HZ76" s="104">
        <f>VALUE('Time Sheet KN'!IB76-'Time Sheet KN'!IA76)*24</f>
        <v>0</v>
      </c>
      <c r="IA76" s="104">
        <f>VALUE('Time Sheet KN'!ID76-'Time Sheet KN'!IC76)*24</f>
        <v>0</v>
      </c>
      <c r="IB76" s="105">
        <f t="shared" si="238"/>
        <v>0</v>
      </c>
      <c r="IC76" s="5">
        <f t="shared" si="239"/>
        <v>0</v>
      </c>
      <c r="ID76" s="5"/>
      <c r="IE76" s="5">
        <f>LOOKUP(IE$6,'Daily Absent'!$O$6:$AX$6,'Daily Absent'!$O76:$AX76)</f>
        <v>0</v>
      </c>
      <c r="IF76" s="104">
        <f>VALUE('Time Sheet KN'!IG76-'Time Sheet KN'!IF76)*24</f>
        <v>0</v>
      </c>
      <c r="IG76" s="104">
        <f>VALUE('Time Sheet KN'!II76-'Time Sheet KN'!IH76)*24</f>
        <v>0</v>
      </c>
      <c r="IH76" s="104">
        <f>VALUE('Time Sheet KN'!IK76-'Time Sheet KN'!IJ76)*24</f>
        <v>0</v>
      </c>
      <c r="II76" s="105">
        <f t="shared" si="240"/>
        <v>0</v>
      </c>
      <c r="IJ76" s="5">
        <f t="shared" si="241"/>
        <v>0</v>
      </c>
      <c r="IK76" s="5"/>
      <c r="IL76" s="5">
        <f>LOOKUP(IL$6,'Daily Absent'!$O$6:$AX$6,'Daily Absent'!$O76:$AX76)</f>
        <v>0</v>
      </c>
      <c r="IM76" s="104">
        <f>VALUE('Time Sheet KN'!IN76-'Time Sheet KN'!IM76)*24</f>
        <v>0</v>
      </c>
      <c r="IN76" s="104">
        <f>VALUE('Time Sheet KN'!IP76-'Time Sheet KN'!IO76)*24</f>
        <v>0</v>
      </c>
      <c r="IO76" s="104">
        <f>VALUE('Time Sheet KN'!IR76-'Time Sheet KN'!IQ76)*24</f>
        <v>0</v>
      </c>
      <c r="IP76" s="105">
        <f t="shared" si="242"/>
        <v>0</v>
      </c>
      <c r="IQ76" s="5">
        <f t="shared" si="243"/>
        <v>0</v>
      </c>
      <c r="IR76" s="5"/>
      <c r="IS76" s="5">
        <f>LOOKUP(IS$6,'Daily Absent'!$O$6:$AX$6,'Daily Absent'!$O76:$AX76)</f>
        <v>0</v>
      </c>
      <c r="IT76" s="104">
        <f>VALUE('Time Sheet KN'!IU76-'Time Sheet KN'!IT76)*24</f>
        <v>0</v>
      </c>
      <c r="IU76" s="104">
        <f>VALUE('Time Sheet KN'!IW76-'Time Sheet KN'!IV76)*24</f>
        <v>0</v>
      </c>
      <c r="IV76" s="104">
        <f>VALUE('Time Sheet KN'!IY76-'Time Sheet KN'!IX76)*24</f>
        <v>0</v>
      </c>
      <c r="IW76" s="105">
        <f t="shared" si="244"/>
        <v>0</v>
      </c>
      <c r="IX76" s="5">
        <f t="shared" si="245"/>
        <v>0</v>
      </c>
      <c r="IY76" s="5"/>
      <c r="IZ76" s="5">
        <f>LOOKUP(IZ$6,'Daily Absent'!$O$6:$AX$6,'Daily Absent'!$O76:$AX76)</f>
        <v>0</v>
      </c>
      <c r="JA76" s="104">
        <f>VALUE('Time Sheet KN'!JB76-'Time Sheet KN'!JA76)*24</f>
        <v>0</v>
      </c>
      <c r="JB76" s="104">
        <f>VALUE('Time Sheet KN'!JD76-'Time Sheet KN'!JC76)*24</f>
        <v>0</v>
      </c>
      <c r="JC76" s="104">
        <f>VALUE('Time Sheet KN'!JF76-'Time Sheet KN'!JE76)*24</f>
        <v>0</v>
      </c>
      <c r="JD76" s="105">
        <f t="shared" si="246"/>
        <v>0</v>
      </c>
      <c r="JE76" s="5">
        <f t="shared" si="247"/>
        <v>0</v>
      </c>
      <c r="JF76" s="5"/>
    </row>
    <row r="77" spans="1:266" ht="20" customHeight="1">
      <c r="A77" s="54">
        <f>IF('Master MP Status'!A77&gt;0,'Master MP Status'!A77,"")</f>
        <v>69</v>
      </c>
      <c r="B77" s="5" t="str">
        <f>IF(ISTEXT('Master MP Status'!B77),'Master MP Status'!B77,"")</f>
        <v>DIRECT</v>
      </c>
      <c r="C77" s="153" t="str">
        <f>IF(OR(ISTEXT('Master MP Status'!C77),'Master MP Status'!C77&gt;0),'Master MP Status'!C77,"")</f>
        <v>B250098</v>
      </c>
      <c r="D77" s="154" t="str">
        <f>IF(OR(ISTEXT('Master MP Status'!D77),'Master MP Status'!D77&gt;0),'Master MP Status'!D77,"")</f>
        <v>B250099</v>
      </c>
      <c r="E77" s="5" t="str">
        <f>IF(ISTEXT('Master MP Status'!E77),'Master MP Status'!E77,"")</f>
        <v>NURBAYU</v>
      </c>
      <c r="F77" s="5" t="str">
        <f>IF(ISTEXT('Master MP Status'!F77),'Master MP Status'!F77,"")</f>
        <v/>
      </c>
      <c r="G77" s="5" t="str">
        <f>IF(ISTEXT('Master MP Status'!G77),'Master MP Status'!G77,"")</f>
        <v>Cilegon</v>
      </c>
      <c r="H77" s="5" t="str">
        <f>IF(ISTEXT('Master MP Status'!H77),'Master MP Status'!H77,"")</f>
        <v>NURBAYU</v>
      </c>
      <c r="I77" s="5" t="str">
        <f>IF(ISTEXT('Master MP Status'!I77),'Master MP Status'!I77,"")</f>
        <v>Foreman</v>
      </c>
      <c r="J77" s="5" t="str">
        <f>IF(ISTEXT('Master MP Status'!J77),'Master MP Status'!J77,"")</f>
        <v>Foreman</v>
      </c>
      <c r="K77" s="9">
        <f>IF(OR('Master MP Status'!K77=0,'Master MP Status'!K77=""),"",'Master MP Status'!K77)</f>
        <v>45780</v>
      </c>
      <c r="L77" s="9">
        <f>IF(OR('Master MP Status'!L77=0,'Master MP Status'!L77=""),"",'Master MP Status'!L77)</f>
        <v>45780</v>
      </c>
      <c r="M77" s="9" t="str">
        <f>IF(OR('Master MP Status'!M77=0,'Master MP Status'!M77=""),"",'Master MP Status'!M77)</f>
        <v/>
      </c>
      <c r="N77" s="5" t="str">
        <f>IF(ISTEXT('Master MP Status'!N77),'Master MP Status'!N77,"")</f>
        <v/>
      </c>
      <c r="O77" s="5">
        <f>LOOKUP(O$6,'Daily Absent'!$O$6:$AX$6,'Daily Absent'!$O77:$AX77)</f>
        <v>1</v>
      </c>
      <c r="P77" s="104">
        <f>VALUE('Time Sheet KN'!Q77-'Time Sheet KN'!P77)*24</f>
        <v>5</v>
      </c>
      <c r="Q77" s="104">
        <f>VALUE('Time Sheet KN'!S77-'Time Sheet KN'!R77)*24</f>
        <v>5.0000000000000009</v>
      </c>
      <c r="R77" s="104">
        <f>VALUE('Time Sheet KN'!U77-'Time Sheet KN'!T77)*24</f>
        <v>0</v>
      </c>
      <c r="S77" s="105">
        <f t="shared" si="176"/>
        <v>10</v>
      </c>
      <c r="T77" s="5">
        <f t="shared" si="177"/>
        <v>0</v>
      </c>
      <c r="U77" s="5"/>
      <c r="V77" s="5">
        <f>LOOKUP(V$6,'Daily Absent'!$O$6:$AX$6,'Daily Absent'!$O77:$AX77)</f>
        <v>1</v>
      </c>
      <c r="W77" s="104">
        <f>VALUE('Time Sheet KN'!X77-'Time Sheet KN'!W77)*24</f>
        <v>5</v>
      </c>
      <c r="X77" s="104">
        <f>VALUE('Time Sheet KN'!Z77-'Time Sheet KN'!Y77)*24</f>
        <v>5.0000000000000009</v>
      </c>
      <c r="Y77" s="104">
        <f>VALUE('Time Sheet KN'!AB77-'Time Sheet KN'!AA77)*24</f>
        <v>0</v>
      </c>
      <c r="Z77" s="105">
        <f t="shared" si="178"/>
        <v>10</v>
      </c>
      <c r="AA77" s="5">
        <f t="shared" si="179"/>
        <v>0</v>
      </c>
      <c r="AB77" s="5"/>
      <c r="AC77" s="5">
        <f>LOOKUP(AC$6,'Daily Absent'!$O$6:$AX$6,'Daily Absent'!$O77:$AX77)</f>
        <v>1</v>
      </c>
      <c r="AD77" s="104">
        <f>VALUE('Time Sheet KN'!AE77-'Time Sheet KN'!AD77)*24</f>
        <v>5</v>
      </c>
      <c r="AE77" s="104">
        <f>VALUE('Time Sheet KN'!AG77-'Time Sheet KN'!AF77)*24</f>
        <v>5.0000000000000009</v>
      </c>
      <c r="AF77" s="104">
        <f>VALUE('Time Sheet KN'!AI77-'Time Sheet KN'!AH77)*24</f>
        <v>0</v>
      </c>
      <c r="AG77" s="105">
        <f t="shared" si="180"/>
        <v>10</v>
      </c>
      <c r="AH77" s="5">
        <f t="shared" si="181"/>
        <v>0</v>
      </c>
      <c r="AI77" s="5"/>
      <c r="AJ77" s="5">
        <f>LOOKUP(AJ$6,'Daily Absent'!$O$6:$AX$6,'Daily Absent'!$O77:$AX77)</f>
        <v>1</v>
      </c>
      <c r="AK77" s="104">
        <f>VALUE('Time Sheet KN'!AL77-'Time Sheet KN'!AK77)*24</f>
        <v>5</v>
      </c>
      <c r="AL77" s="104">
        <f>VALUE('Time Sheet KN'!AN77-'Time Sheet KN'!AM77)*24</f>
        <v>5.0000000000000009</v>
      </c>
      <c r="AM77" s="104">
        <f>VALUE('Time Sheet KN'!AP77-'Time Sheet KN'!AO77)*24</f>
        <v>0</v>
      </c>
      <c r="AN77" s="105">
        <f t="shared" si="182"/>
        <v>10</v>
      </c>
      <c r="AO77" s="5">
        <f t="shared" si="183"/>
        <v>0</v>
      </c>
      <c r="AP77" s="5"/>
      <c r="AQ77" s="5">
        <f>LOOKUP(AQ$6,'Daily Absent'!$O$6:$AX$6,'Daily Absent'!$O77:$AX77)</f>
        <v>1</v>
      </c>
      <c r="AR77" s="104">
        <f>VALUE('Time Sheet KN'!AS77-'Time Sheet KN'!AR77)*24</f>
        <v>5</v>
      </c>
      <c r="AS77" s="104">
        <f>VALUE('Time Sheet KN'!AU77-'Time Sheet KN'!AT77)*24</f>
        <v>4.0000000000000018</v>
      </c>
      <c r="AT77" s="104">
        <f>VALUE('Time Sheet KN'!AW77-'Time Sheet KN'!AV77)*24</f>
        <v>0</v>
      </c>
      <c r="AU77" s="105">
        <f t="shared" si="184"/>
        <v>9</v>
      </c>
      <c r="AV77" s="5">
        <f t="shared" si="185"/>
        <v>1.7763568394002505E-15</v>
      </c>
      <c r="AW77" s="5"/>
      <c r="AX77" s="5">
        <f>LOOKUP(AX$6,'Daily Absent'!$O$6:$AX$6,'Daily Absent'!$O77:$AX77)</f>
        <v>1</v>
      </c>
      <c r="AY77" s="104">
        <f>VALUE('Time Sheet KN'!AZ77-'Time Sheet KN'!AY77)*24</f>
        <v>4</v>
      </c>
      <c r="AZ77" s="104">
        <f>VALUE('Time Sheet KN'!BB77-'Time Sheet KN'!BA77)*24</f>
        <v>3</v>
      </c>
      <c r="BA77" s="104">
        <f>VALUE('Time Sheet KN'!BD77-'Time Sheet KN'!BC77)*24</f>
        <v>0</v>
      </c>
      <c r="BB77" s="105">
        <f t="shared" si="186"/>
        <v>0</v>
      </c>
      <c r="BC77" s="5">
        <f t="shared" si="187"/>
        <v>7</v>
      </c>
      <c r="BD77" s="5"/>
      <c r="BE77" s="5">
        <f>LOOKUP(BE$6,'Daily Absent'!$O$6:$AX$6,'Daily Absent'!$O77:$AX77)</f>
        <v>1</v>
      </c>
      <c r="BF77" s="104">
        <f>VALUE('Time Sheet KN'!BG77-'Time Sheet KN'!BF77)*24</f>
        <v>5</v>
      </c>
      <c r="BG77" s="104">
        <f>VALUE('Time Sheet KN'!BI77-'Time Sheet KN'!BH77)*24</f>
        <v>5.0000000000000009</v>
      </c>
      <c r="BH77" s="104">
        <f>VALUE('Time Sheet KN'!BK77-'Time Sheet KN'!BJ77)*24</f>
        <v>0</v>
      </c>
      <c r="BI77" s="105">
        <f t="shared" si="188"/>
        <v>10</v>
      </c>
      <c r="BJ77" s="5">
        <f t="shared" si="189"/>
        <v>0</v>
      </c>
      <c r="BK77" s="5"/>
      <c r="BL77" s="5">
        <f>LOOKUP(BL$6,'Daily Absent'!$O$6:$AX$6,'Daily Absent'!$O77:$AX77)</f>
        <v>1</v>
      </c>
      <c r="BM77" s="104">
        <f>VALUE('Time Sheet KN'!BN77-'Time Sheet KN'!BM77)*24</f>
        <v>5</v>
      </c>
      <c r="BN77" s="104">
        <f>VALUE('Time Sheet KN'!BP77-'Time Sheet KN'!BO77)*24</f>
        <v>5.0000000000000009</v>
      </c>
      <c r="BO77" s="104">
        <f>VALUE('Time Sheet KN'!BR77-'Time Sheet KN'!BQ77)*24</f>
        <v>0</v>
      </c>
      <c r="BP77" s="105">
        <f t="shared" si="190"/>
        <v>10</v>
      </c>
      <c r="BQ77" s="5">
        <f t="shared" si="191"/>
        <v>0</v>
      </c>
      <c r="BR77" s="5"/>
      <c r="BS77" s="5">
        <f>LOOKUP(BS$6,'Daily Absent'!$O$6:$AX$6,'Daily Absent'!$O77:$AX77)</f>
        <v>1</v>
      </c>
      <c r="BT77" s="104">
        <f>VALUE('Time Sheet KN'!BU77-'Time Sheet KN'!BT77)*24</f>
        <v>5</v>
      </c>
      <c r="BU77" s="104">
        <f>VALUE('Time Sheet KN'!BW77-'Time Sheet KN'!BV77)*24</f>
        <v>5.0000000000000009</v>
      </c>
      <c r="BV77" s="104">
        <f>VALUE('Time Sheet KN'!BY77-'Time Sheet KN'!BX77)*24</f>
        <v>0</v>
      </c>
      <c r="BW77" s="105">
        <f t="shared" si="192"/>
        <v>10</v>
      </c>
      <c r="BX77" s="5">
        <f t="shared" si="193"/>
        <v>0</v>
      </c>
      <c r="BY77" s="5"/>
      <c r="BZ77" s="5">
        <f>LOOKUP(BZ$6,'Daily Absent'!$O$6:$AX$6,'Daily Absent'!$O77:$AX77)</f>
        <v>1</v>
      </c>
      <c r="CA77" s="104">
        <f>VALUE('Time Sheet KN'!CB77-'Time Sheet KN'!CA77)*24</f>
        <v>5</v>
      </c>
      <c r="CB77" s="104">
        <f>VALUE('Time Sheet KN'!CD77-'Time Sheet KN'!CC77)*24</f>
        <v>5.0000000000000009</v>
      </c>
      <c r="CC77" s="104">
        <f>VALUE('Time Sheet KN'!CF77-'Time Sheet KN'!CE77)*24</f>
        <v>0</v>
      </c>
      <c r="CD77" s="105">
        <f t="shared" si="194"/>
        <v>10</v>
      </c>
      <c r="CE77" s="5">
        <f t="shared" si="195"/>
        <v>0</v>
      </c>
      <c r="CF77" s="5"/>
      <c r="CG77" s="5">
        <f>LOOKUP(CG$6,'Daily Absent'!$O$6:$AX$6,'Daily Absent'!$O77:$AX77)</f>
        <v>1</v>
      </c>
      <c r="CH77" s="104">
        <f>VALUE('Time Sheet KN'!CI77-'Time Sheet KN'!CH77)*24</f>
        <v>5</v>
      </c>
      <c r="CI77" s="104">
        <f>VALUE('Time Sheet KN'!CK77-'Time Sheet KN'!CJ77)*24</f>
        <v>5.0000000000000009</v>
      </c>
      <c r="CJ77" s="104">
        <f>VALUE('Time Sheet KN'!CM77-'Time Sheet KN'!CL77)*24</f>
        <v>3</v>
      </c>
      <c r="CK77" s="105">
        <f t="shared" si="196"/>
        <v>10</v>
      </c>
      <c r="CL77" s="5">
        <f t="shared" si="197"/>
        <v>3</v>
      </c>
      <c r="CM77" s="5"/>
      <c r="CN77" s="5">
        <f>LOOKUP(CN$6,'Daily Absent'!$O$6:$AX$6,'Daily Absent'!$O77:$AX77)</f>
        <v>1</v>
      </c>
      <c r="CO77" s="104">
        <f>VALUE('Time Sheet KN'!CP77-'Time Sheet KN'!CO77)*24</f>
        <v>5</v>
      </c>
      <c r="CP77" s="104">
        <f>VALUE('Time Sheet KN'!CR77-'Time Sheet KN'!CQ77)*24</f>
        <v>4.0000000000000018</v>
      </c>
      <c r="CQ77" s="104">
        <f>VALUE('Time Sheet KN'!CT77-'Time Sheet KN'!CS77)*24</f>
        <v>0</v>
      </c>
      <c r="CR77" s="105">
        <f t="shared" si="198"/>
        <v>9</v>
      </c>
      <c r="CS77" s="5">
        <f t="shared" si="199"/>
        <v>1.7763568394002505E-15</v>
      </c>
      <c r="CT77" s="5"/>
      <c r="CU77" s="5">
        <f>LOOKUP(CU$6,'Daily Absent'!$O$6:$AX$6,'Daily Absent'!$O77:$AX77)</f>
        <v>1</v>
      </c>
      <c r="CV77" s="104">
        <f>VALUE('Time Sheet KN'!CW77-'Time Sheet KN'!CV77)*24</f>
        <v>4</v>
      </c>
      <c r="CW77" s="104">
        <f>VALUE('Time Sheet KN'!CY77-'Time Sheet KN'!CX77)*24</f>
        <v>3</v>
      </c>
      <c r="CX77" s="104">
        <f>VALUE('Time Sheet KN'!DA77-'Time Sheet KN'!CZ77)*24</f>
        <v>0</v>
      </c>
      <c r="CY77" s="105">
        <f t="shared" si="200"/>
        <v>0</v>
      </c>
      <c r="CZ77" s="5">
        <f t="shared" si="201"/>
        <v>7</v>
      </c>
      <c r="DA77" s="5"/>
      <c r="DB77" s="5">
        <f>LOOKUP(DB$6,'Daily Absent'!$O$6:$AX$6,'Daily Absent'!$O77:$AX77)</f>
        <v>1</v>
      </c>
      <c r="DC77" s="104">
        <f>VALUE('Time Sheet KN'!DD77-'Time Sheet KN'!DC77)*24</f>
        <v>5</v>
      </c>
      <c r="DD77" s="104">
        <f>VALUE('Time Sheet KN'!DF77-'Time Sheet KN'!DE77)*24</f>
        <v>5.0000000000000009</v>
      </c>
      <c r="DE77" s="104">
        <f>VALUE('Time Sheet KN'!DH77-'Time Sheet KN'!DG77)*24</f>
        <v>3</v>
      </c>
      <c r="DF77" s="105">
        <f t="shared" si="202"/>
        <v>10</v>
      </c>
      <c r="DG77" s="5">
        <f t="shared" si="203"/>
        <v>3</v>
      </c>
      <c r="DH77" s="5"/>
      <c r="DI77" s="5">
        <f>LOOKUP(DI$6,'Daily Absent'!$O$6:$AX$6,'Daily Absent'!$O77:$AX77)</f>
        <v>1</v>
      </c>
      <c r="DJ77" s="104">
        <f>VALUE('Time Sheet KN'!DK77-'Time Sheet KN'!DJ77)*24</f>
        <v>5</v>
      </c>
      <c r="DK77" s="104">
        <f>VALUE('Time Sheet KN'!DM77-'Time Sheet KN'!DL77)*24</f>
        <v>5.0000000000000009</v>
      </c>
      <c r="DL77" s="104">
        <f>VALUE('Time Sheet KN'!DO77-'Time Sheet KN'!DN77)*24</f>
        <v>0</v>
      </c>
      <c r="DM77" s="105">
        <f t="shared" si="204"/>
        <v>10</v>
      </c>
      <c r="DN77" s="5">
        <f t="shared" si="205"/>
        <v>0</v>
      </c>
      <c r="DO77" s="5"/>
      <c r="DP77" s="5">
        <f>LOOKUP(DP$6,'Daily Absent'!$O$6:$AX$6,'Daily Absent'!$O77:$AX77)</f>
        <v>1</v>
      </c>
      <c r="DQ77" s="104">
        <f>VALUE('Time Sheet KN'!DR77-'Time Sheet KN'!DQ77)*24</f>
        <v>5</v>
      </c>
      <c r="DR77" s="104">
        <f>VALUE('Time Sheet KN'!DT77-'Time Sheet KN'!DS77)*24</f>
        <v>5.0000000000000009</v>
      </c>
      <c r="DS77" s="104">
        <f>VALUE('Time Sheet KN'!DV77-'Time Sheet KN'!DU77)*24</f>
        <v>0</v>
      </c>
      <c r="DT77" s="105">
        <f t="shared" si="206"/>
        <v>10</v>
      </c>
      <c r="DU77" s="5">
        <f t="shared" si="207"/>
        <v>0</v>
      </c>
      <c r="DV77" s="5"/>
      <c r="DW77" s="5">
        <f>LOOKUP(DW$6,'Daily Absent'!$O$6:$AX$6,'Daily Absent'!$O77:$AX77)</f>
        <v>1</v>
      </c>
      <c r="DX77" s="104">
        <f>VALUE('Time Sheet KN'!DY77-'Time Sheet KN'!DX77)*24</f>
        <v>5</v>
      </c>
      <c r="DY77" s="104">
        <f>VALUE('Time Sheet KN'!EA77-'Time Sheet KN'!DZ77)*24</f>
        <v>5.0000000000000009</v>
      </c>
      <c r="DZ77" s="104">
        <f>VALUE('Time Sheet KN'!EC77-'Time Sheet KN'!EB77)*24</f>
        <v>0</v>
      </c>
      <c r="EA77" s="105">
        <f t="shared" si="208"/>
        <v>10</v>
      </c>
      <c r="EB77" s="5">
        <f t="shared" si="209"/>
        <v>0</v>
      </c>
      <c r="EC77" s="5"/>
      <c r="ED77" s="5">
        <f>LOOKUP(ED$6,'Daily Absent'!$O$6:$AX$6,'Daily Absent'!$O77:$AX77)</f>
        <v>1</v>
      </c>
      <c r="EE77" s="104">
        <f>VALUE('Time Sheet KN'!EF77-'Time Sheet KN'!EE77)*24</f>
        <v>5</v>
      </c>
      <c r="EF77" s="104">
        <f>VALUE('Time Sheet KN'!EH77-'Time Sheet KN'!EG77)*24</f>
        <v>5.0000000000000009</v>
      </c>
      <c r="EG77" s="104">
        <f>VALUE('Time Sheet KN'!EJ77-'Time Sheet KN'!EI77)*24</f>
        <v>3</v>
      </c>
      <c r="EH77" s="105">
        <f t="shared" si="210"/>
        <v>10</v>
      </c>
      <c r="EI77" s="5">
        <f t="shared" si="211"/>
        <v>3</v>
      </c>
      <c r="EJ77" s="5"/>
      <c r="EK77" s="5">
        <f>LOOKUP(EK$6,'Daily Absent'!$O$6:$AX$6,'Daily Absent'!$O77:$AX77)</f>
        <v>1</v>
      </c>
      <c r="EL77" s="104">
        <f>VALUE('Time Sheet KN'!EM77-'Time Sheet KN'!EL77)*24</f>
        <v>5</v>
      </c>
      <c r="EM77" s="104">
        <f>VALUE('Time Sheet KN'!EO77-'Time Sheet KN'!EN77)*24</f>
        <v>5.0000000000000009</v>
      </c>
      <c r="EN77" s="104">
        <f>VALUE('Time Sheet KN'!EQ77-'Time Sheet KN'!EP77)*24</f>
        <v>0</v>
      </c>
      <c r="EO77" s="105">
        <f t="shared" si="212"/>
        <v>9</v>
      </c>
      <c r="EP77" s="5">
        <f t="shared" si="213"/>
        <v>1</v>
      </c>
      <c r="EQ77" s="5"/>
      <c r="ER77" s="5">
        <f>LOOKUP(ER$6,'Daily Absent'!$O$6:$AX$6,'Daily Absent'!$O77:$AX77)</f>
        <v>0</v>
      </c>
      <c r="ES77" s="104">
        <f>VALUE('Time Sheet KN'!ET77-'Time Sheet KN'!ES77)*24</f>
        <v>0</v>
      </c>
      <c r="ET77" s="104">
        <f>VALUE('Time Sheet KN'!EV77-'Time Sheet KN'!EU77)*24</f>
        <v>0</v>
      </c>
      <c r="EU77" s="104">
        <f>VALUE('Time Sheet KN'!EX77-'Time Sheet KN'!EW77)*24</f>
        <v>0</v>
      </c>
      <c r="EV77" s="105">
        <f t="shared" si="214"/>
        <v>0</v>
      </c>
      <c r="EW77" s="5">
        <f t="shared" si="215"/>
        <v>0</v>
      </c>
      <c r="EX77" s="5"/>
      <c r="EY77" s="5">
        <f>LOOKUP(EY$6,'Daily Absent'!$O$6:$AX$6,'Daily Absent'!$O77:$AX77)</f>
        <v>1</v>
      </c>
      <c r="EZ77" s="104">
        <f>VALUE('Time Sheet KN'!FA77-'Time Sheet KN'!EZ77)*24</f>
        <v>5</v>
      </c>
      <c r="FA77" s="104">
        <f>VALUE('Time Sheet KN'!FC77-'Time Sheet KN'!FB77)*24</f>
        <v>5.0000000000000009</v>
      </c>
      <c r="FB77" s="104">
        <f>VALUE('Time Sheet KN'!FE77-'Time Sheet KN'!FD77)*24</f>
        <v>3</v>
      </c>
      <c r="FC77" s="105">
        <f t="shared" si="216"/>
        <v>10</v>
      </c>
      <c r="FD77" s="5">
        <f t="shared" si="217"/>
        <v>3</v>
      </c>
      <c r="FE77" s="5"/>
      <c r="FF77" s="5">
        <f>LOOKUP(FF$6,'Daily Absent'!$O$6:$AX$6,'Daily Absent'!$O77:$AX77)</f>
        <v>1</v>
      </c>
      <c r="FG77" s="104">
        <f>VALUE('Time Sheet KN'!FH77-'Time Sheet KN'!FG77)*24</f>
        <v>0</v>
      </c>
      <c r="FH77" s="104">
        <f>VALUE('Time Sheet KN'!FJ77-'Time Sheet KN'!FI77)*24</f>
        <v>0</v>
      </c>
      <c r="FI77" s="104">
        <f>VALUE('Time Sheet KN'!FL77-'Time Sheet KN'!FK77)*24</f>
        <v>0</v>
      </c>
      <c r="FJ77" s="105">
        <f t="shared" si="218"/>
        <v>0</v>
      </c>
      <c r="FK77" s="5">
        <f t="shared" si="219"/>
        <v>0</v>
      </c>
      <c r="FL77" s="5"/>
      <c r="FM77" s="5">
        <f>LOOKUP(FM$6,'Daily Absent'!$O$6:$AX$6,'Daily Absent'!$O77:$AX77)</f>
        <v>0</v>
      </c>
      <c r="FN77" s="104">
        <f>VALUE('Time Sheet KN'!FO77-'Time Sheet KN'!FN77)*24</f>
        <v>0</v>
      </c>
      <c r="FO77" s="104">
        <f>VALUE('Time Sheet KN'!FQ77-'Time Sheet KN'!FP77)*24</f>
        <v>0</v>
      </c>
      <c r="FP77" s="104">
        <f>VALUE('Time Sheet KN'!FS77-'Time Sheet KN'!FR77)*24</f>
        <v>0</v>
      </c>
      <c r="FQ77" s="105">
        <f t="shared" si="220"/>
        <v>0</v>
      </c>
      <c r="FR77" s="5">
        <f t="shared" si="221"/>
        <v>0</v>
      </c>
      <c r="FS77" s="5"/>
      <c r="FT77" s="5">
        <f>LOOKUP(FT$6,'Daily Absent'!$O$6:$AX$6,'Daily Absent'!$O77:$AX77)</f>
        <v>0</v>
      </c>
      <c r="FU77" s="104">
        <f>VALUE('Time Sheet KN'!FV77-'Time Sheet KN'!FU77)*24</f>
        <v>0</v>
      </c>
      <c r="FV77" s="104">
        <f>VALUE('Time Sheet KN'!FX77-'Time Sheet KN'!FW77)*24</f>
        <v>0</v>
      </c>
      <c r="FW77" s="104">
        <f>VALUE('Time Sheet KN'!FZ77-'Time Sheet KN'!FY77)*24</f>
        <v>0</v>
      </c>
      <c r="FX77" s="105">
        <f t="shared" si="222"/>
        <v>0</v>
      </c>
      <c r="FY77" s="5">
        <f t="shared" si="223"/>
        <v>0</v>
      </c>
      <c r="FZ77" s="5"/>
      <c r="GA77" s="5">
        <f>LOOKUP(GA$6,'Daily Absent'!$O$6:$AX$6,'Daily Absent'!$O77:$AX77)</f>
        <v>0</v>
      </c>
      <c r="GB77" s="104">
        <f>VALUE('Time Sheet KN'!GC77-'Time Sheet KN'!GB77)*24</f>
        <v>0</v>
      </c>
      <c r="GC77" s="104">
        <f>VALUE('Time Sheet KN'!GE77-'Time Sheet KN'!GD77)*24</f>
        <v>0</v>
      </c>
      <c r="GD77" s="104">
        <f>VALUE('Time Sheet KN'!GG77-'Time Sheet KN'!GF77)*24</f>
        <v>0</v>
      </c>
      <c r="GE77" s="105">
        <f t="shared" si="224"/>
        <v>0</v>
      </c>
      <c r="GF77" s="5">
        <f t="shared" si="225"/>
        <v>0</v>
      </c>
      <c r="GG77" s="5"/>
      <c r="GH77" s="5">
        <f>LOOKUP(GH$6,'Daily Absent'!$O$6:$AX$6,'Daily Absent'!$O77:$AX77)</f>
        <v>0</v>
      </c>
      <c r="GI77" s="104">
        <f>VALUE('Time Sheet KN'!GJ77-'Time Sheet KN'!GI77)*24</f>
        <v>0</v>
      </c>
      <c r="GJ77" s="104">
        <f>VALUE('Time Sheet KN'!GL77-'Time Sheet KN'!GK77)*24</f>
        <v>0</v>
      </c>
      <c r="GK77" s="104">
        <f>VALUE('Time Sheet KN'!GN77-'Time Sheet KN'!GM77)*24</f>
        <v>0</v>
      </c>
      <c r="GL77" s="105">
        <f t="shared" si="226"/>
        <v>0</v>
      </c>
      <c r="GM77" s="5">
        <f t="shared" si="227"/>
        <v>0</v>
      </c>
      <c r="GN77" s="5"/>
      <c r="GO77" s="5">
        <f>LOOKUP(GO$6,'Daily Absent'!$O$6:$AX$6,'Daily Absent'!$O77:$AX77)</f>
        <v>0</v>
      </c>
      <c r="GP77" s="104">
        <f>VALUE('Time Sheet KN'!GQ77-'Time Sheet KN'!GP77)*24</f>
        <v>0</v>
      </c>
      <c r="GQ77" s="104">
        <f>VALUE('Time Sheet KN'!GS77-'Time Sheet KN'!GR77)*24</f>
        <v>0</v>
      </c>
      <c r="GR77" s="104">
        <f>VALUE('Time Sheet KN'!GU77-'Time Sheet KN'!GT77)*24</f>
        <v>0</v>
      </c>
      <c r="GS77" s="105">
        <f t="shared" si="228"/>
        <v>0</v>
      </c>
      <c r="GT77" s="5">
        <f t="shared" si="229"/>
        <v>0</v>
      </c>
      <c r="GU77" s="5"/>
      <c r="GV77" s="5">
        <f>LOOKUP(GV$6,'Daily Absent'!$O$6:$AX$6,'Daily Absent'!$O77:$AX77)</f>
        <v>0</v>
      </c>
      <c r="GW77" s="104">
        <f>VALUE('Time Sheet KN'!GX77-'Time Sheet KN'!GW77)*24</f>
        <v>0</v>
      </c>
      <c r="GX77" s="104">
        <f>VALUE('Time Sheet KN'!GZ77-'Time Sheet KN'!GY77)*24</f>
        <v>0</v>
      </c>
      <c r="GY77" s="104">
        <f>VALUE('Time Sheet KN'!HB77-'Time Sheet KN'!HA77)*24</f>
        <v>0</v>
      </c>
      <c r="GZ77" s="105">
        <f t="shared" si="230"/>
        <v>0</v>
      </c>
      <c r="HA77" s="5">
        <f t="shared" si="231"/>
        <v>0</v>
      </c>
      <c r="HB77" s="5"/>
      <c r="HC77" s="5">
        <f>LOOKUP(HC$6,'Daily Absent'!$O$6:$AX$6,'Daily Absent'!$O77:$AX77)</f>
        <v>0</v>
      </c>
      <c r="HD77" s="104">
        <f>VALUE('Time Sheet KN'!HE77-'Time Sheet KN'!HD77)*24</f>
        <v>0</v>
      </c>
      <c r="HE77" s="104">
        <f>VALUE('Time Sheet KN'!HG77-'Time Sheet KN'!HF77)*24</f>
        <v>0</v>
      </c>
      <c r="HF77" s="104">
        <f>VALUE('Time Sheet KN'!HI77-'Time Sheet KN'!HH77)*24</f>
        <v>0</v>
      </c>
      <c r="HG77" s="105">
        <f t="shared" si="232"/>
        <v>0</v>
      </c>
      <c r="HH77" s="5">
        <f t="shared" si="233"/>
        <v>0</v>
      </c>
      <c r="HI77" s="5"/>
      <c r="HJ77" s="5">
        <f>LOOKUP(HJ$6,'Daily Absent'!$O$6:$AX$6,'Daily Absent'!$O77:$AX77)</f>
        <v>0</v>
      </c>
      <c r="HK77" s="104">
        <f>VALUE('Time Sheet KN'!HL77-'Time Sheet KN'!HK77)*24</f>
        <v>0</v>
      </c>
      <c r="HL77" s="104">
        <f>VALUE('Time Sheet KN'!HN77-'Time Sheet KN'!HM77)*24</f>
        <v>0</v>
      </c>
      <c r="HM77" s="104">
        <f>VALUE('Time Sheet KN'!HP77-'Time Sheet KN'!HO77)*24</f>
        <v>0</v>
      </c>
      <c r="HN77" s="105">
        <f t="shared" si="234"/>
        <v>0</v>
      </c>
      <c r="HO77" s="5">
        <f t="shared" si="235"/>
        <v>0</v>
      </c>
      <c r="HP77" s="5"/>
      <c r="HQ77" s="5">
        <f>LOOKUP(HQ$6,'Daily Absent'!$O$6:$AX$6,'Daily Absent'!$O77:$AX77)</f>
        <v>0</v>
      </c>
      <c r="HR77" s="104">
        <f>VALUE('Time Sheet KN'!HS77-'Time Sheet KN'!HR77)*24</f>
        <v>0</v>
      </c>
      <c r="HS77" s="104">
        <f>VALUE('Time Sheet KN'!HU77-'Time Sheet KN'!HT77)*24</f>
        <v>0</v>
      </c>
      <c r="HT77" s="104">
        <f>VALUE('Time Sheet KN'!HW77-'Time Sheet KN'!HV77)*24</f>
        <v>0</v>
      </c>
      <c r="HU77" s="105">
        <f t="shared" si="236"/>
        <v>0</v>
      </c>
      <c r="HV77" s="5">
        <f t="shared" si="237"/>
        <v>0</v>
      </c>
      <c r="HW77" s="5"/>
      <c r="HX77" s="5">
        <f>LOOKUP(HX$6,'Daily Absent'!$O$6:$AX$6,'Daily Absent'!$O77:$AX77)</f>
        <v>0</v>
      </c>
      <c r="HY77" s="104">
        <f>VALUE('Time Sheet KN'!HZ77-'Time Sheet KN'!HY77)*24</f>
        <v>0</v>
      </c>
      <c r="HZ77" s="104">
        <f>VALUE('Time Sheet KN'!IB77-'Time Sheet KN'!IA77)*24</f>
        <v>0</v>
      </c>
      <c r="IA77" s="104">
        <f>VALUE('Time Sheet KN'!ID77-'Time Sheet KN'!IC77)*24</f>
        <v>0</v>
      </c>
      <c r="IB77" s="105">
        <f t="shared" si="238"/>
        <v>0</v>
      </c>
      <c r="IC77" s="5">
        <f t="shared" si="239"/>
        <v>0</v>
      </c>
      <c r="ID77" s="5"/>
      <c r="IE77" s="5">
        <f>LOOKUP(IE$6,'Daily Absent'!$O$6:$AX$6,'Daily Absent'!$O77:$AX77)</f>
        <v>0</v>
      </c>
      <c r="IF77" s="104">
        <f>VALUE('Time Sheet KN'!IG77-'Time Sheet KN'!IF77)*24</f>
        <v>0</v>
      </c>
      <c r="IG77" s="104">
        <f>VALUE('Time Sheet KN'!II77-'Time Sheet KN'!IH77)*24</f>
        <v>0</v>
      </c>
      <c r="IH77" s="104">
        <f>VALUE('Time Sheet KN'!IK77-'Time Sheet KN'!IJ77)*24</f>
        <v>0</v>
      </c>
      <c r="II77" s="105">
        <f t="shared" si="240"/>
        <v>0</v>
      </c>
      <c r="IJ77" s="5">
        <f t="shared" si="241"/>
        <v>0</v>
      </c>
      <c r="IK77" s="5"/>
      <c r="IL77" s="5">
        <f>LOOKUP(IL$6,'Daily Absent'!$O$6:$AX$6,'Daily Absent'!$O77:$AX77)</f>
        <v>0</v>
      </c>
      <c r="IM77" s="104">
        <f>VALUE('Time Sheet KN'!IN77-'Time Sheet KN'!IM77)*24</f>
        <v>0</v>
      </c>
      <c r="IN77" s="104">
        <f>VALUE('Time Sheet KN'!IP77-'Time Sheet KN'!IO77)*24</f>
        <v>0</v>
      </c>
      <c r="IO77" s="104">
        <f>VALUE('Time Sheet KN'!IR77-'Time Sheet KN'!IQ77)*24</f>
        <v>0</v>
      </c>
      <c r="IP77" s="105">
        <f t="shared" si="242"/>
        <v>0</v>
      </c>
      <c r="IQ77" s="5">
        <f t="shared" si="243"/>
        <v>0</v>
      </c>
      <c r="IR77" s="5"/>
      <c r="IS77" s="5">
        <f>LOOKUP(IS$6,'Daily Absent'!$O$6:$AX$6,'Daily Absent'!$O77:$AX77)</f>
        <v>0</v>
      </c>
      <c r="IT77" s="104">
        <f>VALUE('Time Sheet KN'!IU77-'Time Sheet KN'!IT77)*24</f>
        <v>0</v>
      </c>
      <c r="IU77" s="104">
        <f>VALUE('Time Sheet KN'!IW77-'Time Sheet KN'!IV77)*24</f>
        <v>0</v>
      </c>
      <c r="IV77" s="104">
        <f>VALUE('Time Sheet KN'!IY77-'Time Sheet KN'!IX77)*24</f>
        <v>0</v>
      </c>
      <c r="IW77" s="105">
        <f t="shared" si="244"/>
        <v>0</v>
      </c>
      <c r="IX77" s="5">
        <f t="shared" si="245"/>
        <v>0</v>
      </c>
      <c r="IY77" s="5"/>
      <c r="IZ77" s="5">
        <f>LOOKUP(IZ$6,'Daily Absent'!$O$6:$AX$6,'Daily Absent'!$O77:$AX77)</f>
        <v>0</v>
      </c>
      <c r="JA77" s="104">
        <f>VALUE('Time Sheet KN'!JB77-'Time Sheet KN'!JA77)*24</f>
        <v>0</v>
      </c>
      <c r="JB77" s="104">
        <f>VALUE('Time Sheet KN'!JD77-'Time Sheet KN'!JC77)*24</f>
        <v>0</v>
      </c>
      <c r="JC77" s="104">
        <f>VALUE('Time Sheet KN'!JF77-'Time Sheet KN'!JE77)*24</f>
        <v>0</v>
      </c>
      <c r="JD77" s="105">
        <f t="shared" si="246"/>
        <v>0</v>
      </c>
      <c r="JE77" s="5">
        <f t="shared" si="247"/>
        <v>0</v>
      </c>
      <c r="JF77" s="5"/>
    </row>
    <row r="78" spans="1:266" ht="20" customHeight="1">
      <c r="A78" s="54">
        <f>IF('Master MP Status'!A78&gt;0,'Master MP Status'!A78,"")</f>
        <v>70</v>
      </c>
      <c r="B78" s="5" t="str">
        <f>IF(ISTEXT('Master MP Status'!B78),'Master MP Status'!B78,"")</f>
        <v>DIRECT</v>
      </c>
      <c r="C78" s="153" t="str">
        <f>IF(OR(ISTEXT('Master MP Status'!C78),'Master MP Status'!C78&gt;0),'Master MP Status'!C78,"")</f>
        <v>B250099</v>
      </c>
      <c r="D78" s="154" t="str">
        <f>IF(OR(ISTEXT('Master MP Status'!D78),'Master MP Status'!D78&gt;0),'Master MP Status'!D78,"")</f>
        <v>B250100</v>
      </c>
      <c r="E78" s="5" t="str">
        <f>IF(ISTEXT('Master MP Status'!E78),'Master MP Status'!E78,"")</f>
        <v>MULYA SALAM</v>
      </c>
      <c r="F78" s="5" t="str">
        <f>IF(ISTEXT('Master MP Status'!F78),'Master MP Status'!F78,"")</f>
        <v/>
      </c>
      <c r="G78" s="5" t="str">
        <f>IF(ISTEXT('Master MP Status'!G78),'Master MP Status'!G78,"")</f>
        <v>Cilegon</v>
      </c>
      <c r="H78" s="5" t="str">
        <f>IF(ISTEXT('Master MP Status'!H78),'Master MP Status'!H78,"")</f>
        <v>NURBAYU</v>
      </c>
      <c r="I78" s="5" t="str">
        <f>IF(ISTEXT('Master MP Status'!I78),'Master MP Status'!I78,"")</f>
        <v>Pipe Fitter1</v>
      </c>
      <c r="J78" s="5" t="str">
        <f>IF(ISTEXT('Master MP Status'!J78),'Master MP Status'!J78,"")</f>
        <v>Fitter 1</v>
      </c>
      <c r="K78" s="9">
        <f>IF(OR('Master MP Status'!K78=0,'Master MP Status'!K78=""),"",'Master MP Status'!K78)</f>
        <v>45780</v>
      </c>
      <c r="L78" s="9">
        <f>IF(OR('Master MP Status'!L78=0,'Master MP Status'!L78=""),"",'Master MP Status'!L78)</f>
        <v>45780</v>
      </c>
      <c r="M78" s="9" t="str">
        <f>IF(OR('Master MP Status'!M78=0,'Master MP Status'!M78=""),"",'Master MP Status'!M78)</f>
        <v/>
      </c>
      <c r="N78" s="5" t="str">
        <f>IF(ISTEXT('Master MP Status'!N78),'Master MP Status'!N78,"")</f>
        <v/>
      </c>
      <c r="O78" s="5">
        <f>LOOKUP(O$6,'Daily Absent'!$O$6:$AX$6,'Daily Absent'!$O78:$AX78)</f>
        <v>1</v>
      </c>
      <c r="P78" s="104">
        <f>VALUE('Time Sheet KN'!Q78-'Time Sheet KN'!P78)*24</f>
        <v>5</v>
      </c>
      <c r="Q78" s="104">
        <f>VALUE('Time Sheet KN'!S78-'Time Sheet KN'!R78)*24</f>
        <v>5.0000000000000009</v>
      </c>
      <c r="R78" s="104">
        <f>VALUE('Time Sheet KN'!U78-'Time Sheet KN'!T78)*24</f>
        <v>0</v>
      </c>
      <c r="S78" s="105">
        <f t="shared" si="176"/>
        <v>10</v>
      </c>
      <c r="T78" s="5">
        <f t="shared" si="177"/>
        <v>0</v>
      </c>
      <c r="U78" s="5"/>
      <c r="V78" s="5">
        <f>LOOKUP(V$6,'Daily Absent'!$O$6:$AX$6,'Daily Absent'!$O78:$AX78)</f>
        <v>1</v>
      </c>
      <c r="W78" s="104">
        <f>VALUE('Time Sheet KN'!X78-'Time Sheet KN'!W78)*24</f>
        <v>5</v>
      </c>
      <c r="X78" s="104">
        <f>VALUE('Time Sheet KN'!Z78-'Time Sheet KN'!Y78)*24</f>
        <v>5.0000000000000009</v>
      </c>
      <c r="Y78" s="104">
        <f>VALUE('Time Sheet KN'!AB78-'Time Sheet KN'!AA78)*24</f>
        <v>0</v>
      </c>
      <c r="Z78" s="105">
        <f t="shared" si="178"/>
        <v>10</v>
      </c>
      <c r="AA78" s="5">
        <f t="shared" si="179"/>
        <v>0</v>
      </c>
      <c r="AB78" s="5"/>
      <c r="AC78" s="5">
        <f>LOOKUP(AC$6,'Daily Absent'!$O$6:$AX$6,'Daily Absent'!$O78:$AX78)</f>
        <v>1</v>
      </c>
      <c r="AD78" s="104">
        <f>VALUE('Time Sheet KN'!AE78-'Time Sheet KN'!AD78)*24</f>
        <v>5</v>
      </c>
      <c r="AE78" s="104">
        <f>VALUE('Time Sheet KN'!AG78-'Time Sheet KN'!AF78)*24</f>
        <v>5.0000000000000009</v>
      </c>
      <c r="AF78" s="104">
        <f>VALUE('Time Sheet KN'!AI78-'Time Sheet KN'!AH78)*24</f>
        <v>0</v>
      </c>
      <c r="AG78" s="105">
        <f t="shared" si="180"/>
        <v>10</v>
      </c>
      <c r="AH78" s="5">
        <f t="shared" si="181"/>
        <v>0</v>
      </c>
      <c r="AI78" s="5"/>
      <c r="AJ78" s="5">
        <f>LOOKUP(AJ$6,'Daily Absent'!$O$6:$AX$6,'Daily Absent'!$O78:$AX78)</f>
        <v>1</v>
      </c>
      <c r="AK78" s="104">
        <f>VALUE('Time Sheet KN'!AL78-'Time Sheet KN'!AK78)*24</f>
        <v>5</v>
      </c>
      <c r="AL78" s="104">
        <f>VALUE('Time Sheet KN'!AN78-'Time Sheet KN'!AM78)*24</f>
        <v>5.0000000000000009</v>
      </c>
      <c r="AM78" s="104">
        <f>VALUE('Time Sheet KN'!AP78-'Time Sheet KN'!AO78)*24</f>
        <v>0</v>
      </c>
      <c r="AN78" s="105">
        <f t="shared" si="182"/>
        <v>10</v>
      </c>
      <c r="AO78" s="5">
        <f t="shared" si="183"/>
        <v>0</v>
      </c>
      <c r="AP78" s="5"/>
      <c r="AQ78" s="5">
        <f>LOOKUP(AQ$6,'Daily Absent'!$O$6:$AX$6,'Daily Absent'!$O78:$AX78)</f>
        <v>1</v>
      </c>
      <c r="AR78" s="104">
        <f>VALUE('Time Sheet KN'!AS78-'Time Sheet KN'!AR78)*24</f>
        <v>5</v>
      </c>
      <c r="AS78" s="104">
        <f>VALUE('Time Sheet KN'!AU78-'Time Sheet KN'!AT78)*24</f>
        <v>4.0000000000000018</v>
      </c>
      <c r="AT78" s="104">
        <f>VALUE('Time Sheet KN'!AW78-'Time Sheet KN'!AV78)*24</f>
        <v>0</v>
      </c>
      <c r="AU78" s="105">
        <f t="shared" si="184"/>
        <v>9</v>
      </c>
      <c r="AV78" s="5">
        <f t="shared" si="185"/>
        <v>1.7763568394002505E-15</v>
      </c>
      <c r="AW78" s="5"/>
      <c r="AX78" s="5">
        <f>LOOKUP(AX$6,'Daily Absent'!$O$6:$AX$6,'Daily Absent'!$O78:$AX78)</f>
        <v>1</v>
      </c>
      <c r="AY78" s="104">
        <f>VALUE('Time Sheet KN'!AZ78-'Time Sheet KN'!AY78)*24</f>
        <v>4</v>
      </c>
      <c r="AZ78" s="104">
        <f>VALUE('Time Sheet KN'!BB78-'Time Sheet KN'!BA78)*24</f>
        <v>3</v>
      </c>
      <c r="BA78" s="104">
        <f>VALUE('Time Sheet KN'!BD78-'Time Sheet KN'!BC78)*24</f>
        <v>0</v>
      </c>
      <c r="BB78" s="105">
        <f t="shared" si="186"/>
        <v>0</v>
      </c>
      <c r="BC78" s="5">
        <f t="shared" si="187"/>
        <v>7</v>
      </c>
      <c r="BD78" s="5"/>
      <c r="BE78" s="5">
        <f>LOOKUP(BE$6,'Daily Absent'!$O$6:$AX$6,'Daily Absent'!$O78:$AX78)</f>
        <v>1</v>
      </c>
      <c r="BF78" s="104">
        <f>VALUE('Time Sheet KN'!BG78-'Time Sheet KN'!BF78)*24</f>
        <v>5</v>
      </c>
      <c r="BG78" s="104">
        <f>VALUE('Time Sheet KN'!BI78-'Time Sheet KN'!BH78)*24</f>
        <v>5.0000000000000009</v>
      </c>
      <c r="BH78" s="104">
        <f>VALUE('Time Sheet KN'!BK78-'Time Sheet KN'!BJ78)*24</f>
        <v>0</v>
      </c>
      <c r="BI78" s="105">
        <f t="shared" si="188"/>
        <v>10</v>
      </c>
      <c r="BJ78" s="5">
        <f t="shared" si="189"/>
        <v>0</v>
      </c>
      <c r="BK78" s="5"/>
      <c r="BL78" s="5">
        <f>LOOKUP(BL$6,'Daily Absent'!$O$6:$AX$6,'Daily Absent'!$O78:$AX78)</f>
        <v>1</v>
      </c>
      <c r="BM78" s="104">
        <f>VALUE('Time Sheet KN'!BN78-'Time Sheet KN'!BM78)*24</f>
        <v>5</v>
      </c>
      <c r="BN78" s="104">
        <f>VALUE('Time Sheet KN'!BP78-'Time Sheet KN'!BO78)*24</f>
        <v>5.0000000000000009</v>
      </c>
      <c r="BO78" s="104">
        <f>VALUE('Time Sheet KN'!BR78-'Time Sheet KN'!BQ78)*24</f>
        <v>0</v>
      </c>
      <c r="BP78" s="105">
        <f t="shared" si="190"/>
        <v>10</v>
      </c>
      <c r="BQ78" s="5">
        <f t="shared" si="191"/>
        <v>0</v>
      </c>
      <c r="BR78" s="5"/>
      <c r="BS78" s="5">
        <f>LOOKUP(BS$6,'Daily Absent'!$O$6:$AX$6,'Daily Absent'!$O78:$AX78)</f>
        <v>1</v>
      </c>
      <c r="BT78" s="104">
        <f>VALUE('Time Sheet KN'!BU78-'Time Sheet KN'!BT78)*24</f>
        <v>5</v>
      </c>
      <c r="BU78" s="104">
        <f>VALUE('Time Sheet KN'!BW78-'Time Sheet KN'!BV78)*24</f>
        <v>5.0000000000000009</v>
      </c>
      <c r="BV78" s="104">
        <f>VALUE('Time Sheet KN'!BY78-'Time Sheet KN'!BX78)*24</f>
        <v>0</v>
      </c>
      <c r="BW78" s="105">
        <f t="shared" si="192"/>
        <v>10</v>
      </c>
      <c r="BX78" s="5">
        <f t="shared" si="193"/>
        <v>0</v>
      </c>
      <c r="BY78" s="5"/>
      <c r="BZ78" s="5">
        <f>LOOKUP(BZ$6,'Daily Absent'!$O$6:$AX$6,'Daily Absent'!$O78:$AX78)</f>
        <v>1</v>
      </c>
      <c r="CA78" s="104">
        <f>VALUE('Time Sheet KN'!CB78-'Time Sheet KN'!CA78)*24</f>
        <v>5</v>
      </c>
      <c r="CB78" s="104">
        <f>VALUE('Time Sheet KN'!CD78-'Time Sheet KN'!CC78)*24</f>
        <v>5.0000000000000009</v>
      </c>
      <c r="CC78" s="104">
        <f>VALUE('Time Sheet KN'!CF78-'Time Sheet KN'!CE78)*24</f>
        <v>0</v>
      </c>
      <c r="CD78" s="105">
        <f t="shared" si="194"/>
        <v>10</v>
      </c>
      <c r="CE78" s="5">
        <f t="shared" si="195"/>
        <v>0</v>
      </c>
      <c r="CF78" s="5"/>
      <c r="CG78" s="5">
        <f>LOOKUP(CG$6,'Daily Absent'!$O$6:$AX$6,'Daily Absent'!$O78:$AX78)</f>
        <v>1</v>
      </c>
      <c r="CH78" s="104">
        <f>VALUE('Time Sheet KN'!CI78-'Time Sheet KN'!CH78)*24</f>
        <v>5</v>
      </c>
      <c r="CI78" s="104">
        <f>VALUE('Time Sheet KN'!CK78-'Time Sheet KN'!CJ78)*24</f>
        <v>5.0000000000000009</v>
      </c>
      <c r="CJ78" s="104">
        <f>VALUE('Time Sheet KN'!CM78-'Time Sheet KN'!CL78)*24</f>
        <v>3</v>
      </c>
      <c r="CK78" s="105">
        <f t="shared" si="196"/>
        <v>10</v>
      </c>
      <c r="CL78" s="5">
        <f t="shared" si="197"/>
        <v>3</v>
      </c>
      <c r="CM78" s="5"/>
      <c r="CN78" s="5">
        <f>LOOKUP(CN$6,'Daily Absent'!$O$6:$AX$6,'Daily Absent'!$O78:$AX78)</f>
        <v>1</v>
      </c>
      <c r="CO78" s="104">
        <f>VALUE('Time Sheet KN'!CP78-'Time Sheet KN'!CO78)*24</f>
        <v>5</v>
      </c>
      <c r="CP78" s="104">
        <f>VALUE('Time Sheet KN'!CR78-'Time Sheet KN'!CQ78)*24</f>
        <v>4.0000000000000018</v>
      </c>
      <c r="CQ78" s="104">
        <f>VALUE('Time Sheet KN'!CT78-'Time Sheet KN'!CS78)*24</f>
        <v>0</v>
      </c>
      <c r="CR78" s="105">
        <f t="shared" si="198"/>
        <v>9</v>
      </c>
      <c r="CS78" s="5">
        <f t="shared" si="199"/>
        <v>1.7763568394002505E-15</v>
      </c>
      <c r="CT78" s="5"/>
      <c r="CU78" s="5">
        <f>LOOKUP(CU$6,'Daily Absent'!$O$6:$AX$6,'Daily Absent'!$O78:$AX78)</f>
        <v>1</v>
      </c>
      <c r="CV78" s="104">
        <f>VALUE('Time Sheet KN'!CW78-'Time Sheet KN'!CV78)*24</f>
        <v>4</v>
      </c>
      <c r="CW78" s="104">
        <f>VALUE('Time Sheet KN'!CY78-'Time Sheet KN'!CX78)*24</f>
        <v>3</v>
      </c>
      <c r="CX78" s="104">
        <f>VALUE('Time Sheet KN'!DA78-'Time Sheet KN'!CZ78)*24</f>
        <v>0</v>
      </c>
      <c r="CY78" s="105">
        <f t="shared" si="200"/>
        <v>0</v>
      </c>
      <c r="CZ78" s="5">
        <f t="shared" si="201"/>
        <v>7</v>
      </c>
      <c r="DA78" s="5"/>
      <c r="DB78" s="5">
        <f>LOOKUP(DB$6,'Daily Absent'!$O$6:$AX$6,'Daily Absent'!$O78:$AX78)</f>
        <v>1</v>
      </c>
      <c r="DC78" s="104">
        <f>VALUE('Time Sheet KN'!DD78-'Time Sheet KN'!DC78)*24</f>
        <v>5</v>
      </c>
      <c r="DD78" s="104">
        <f>VALUE('Time Sheet KN'!DF78-'Time Sheet KN'!DE78)*24</f>
        <v>5.0000000000000009</v>
      </c>
      <c r="DE78" s="104">
        <f>VALUE('Time Sheet KN'!DH78-'Time Sheet KN'!DG78)*24</f>
        <v>3</v>
      </c>
      <c r="DF78" s="105">
        <f t="shared" si="202"/>
        <v>10</v>
      </c>
      <c r="DG78" s="5">
        <f t="shared" si="203"/>
        <v>3</v>
      </c>
      <c r="DH78" s="5"/>
      <c r="DI78" s="5">
        <f>LOOKUP(DI$6,'Daily Absent'!$O$6:$AX$6,'Daily Absent'!$O78:$AX78)</f>
        <v>1</v>
      </c>
      <c r="DJ78" s="104">
        <f>VALUE('Time Sheet KN'!DK78-'Time Sheet KN'!DJ78)*24</f>
        <v>5</v>
      </c>
      <c r="DK78" s="104">
        <f>VALUE('Time Sheet KN'!DM78-'Time Sheet KN'!DL78)*24</f>
        <v>5.0000000000000009</v>
      </c>
      <c r="DL78" s="104">
        <f>VALUE('Time Sheet KN'!DO78-'Time Sheet KN'!DN78)*24</f>
        <v>0</v>
      </c>
      <c r="DM78" s="105">
        <f t="shared" si="204"/>
        <v>10</v>
      </c>
      <c r="DN78" s="5">
        <f t="shared" si="205"/>
        <v>0</v>
      </c>
      <c r="DO78" s="5"/>
      <c r="DP78" s="5">
        <f>LOOKUP(DP$6,'Daily Absent'!$O$6:$AX$6,'Daily Absent'!$O78:$AX78)</f>
        <v>1</v>
      </c>
      <c r="DQ78" s="104">
        <f>VALUE('Time Sheet KN'!DR78-'Time Sheet KN'!DQ78)*24</f>
        <v>5</v>
      </c>
      <c r="DR78" s="104">
        <f>VALUE('Time Sheet KN'!DT78-'Time Sheet KN'!DS78)*24</f>
        <v>5.0000000000000009</v>
      </c>
      <c r="DS78" s="104">
        <f>VALUE('Time Sheet KN'!DV78-'Time Sheet KN'!DU78)*24</f>
        <v>0</v>
      </c>
      <c r="DT78" s="105">
        <f t="shared" si="206"/>
        <v>10</v>
      </c>
      <c r="DU78" s="5">
        <f t="shared" si="207"/>
        <v>0</v>
      </c>
      <c r="DV78" s="5"/>
      <c r="DW78" s="5">
        <f>LOOKUP(DW$6,'Daily Absent'!$O$6:$AX$6,'Daily Absent'!$O78:$AX78)</f>
        <v>1</v>
      </c>
      <c r="DX78" s="104">
        <f>VALUE('Time Sheet KN'!DY78-'Time Sheet KN'!DX78)*24</f>
        <v>5</v>
      </c>
      <c r="DY78" s="104">
        <f>VALUE('Time Sheet KN'!EA78-'Time Sheet KN'!DZ78)*24</f>
        <v>5.0000000000000009</v>
      </c>
      <c r="DZ78" s="104">
        <f>VALUE('Time Sheet KN'!EC78-'Time Sheet KN'!EB78)*24</f>
        <v>0</v>
      </c>
      <c r="EA78" s="105">
        <f t="shared" si="208"/>
        <v>10</v>
      </c>
      <c r="EB78" s="5">
        <f t="shared" si="209"/>
        <v>0</v>
      </c>
      <c r="EC78" s="5"/>
      <c r="ED78" s="5">
        <f>LOOKUP(ED$6,'Daily Absent'!$O$6:$AX$6,'Daily Absent'!$O78:$AX78)</f>
        <v>1</v>
      </c>
      <c r="EE78" s="104">
        <f>VALUE('Time Sheet KN'!EF78-'Time Sheet KN'!EE78)*24</f>
        <v>5</v>
      </c>
      <c r="EF78" s="104">
        <f>VALUE('Time Sheet KN'!EH78-'Time Sheet KN'!EG78)*24</f>
        <v>5.0000000000000009</v>
      </c>
      <c r="EG78" s="104">
        <f>VALUE('Time Sheet KN'!EJ78-'Time Sheet KN'!EI78)*24</f>
        <v>0</v>
      </c>
      <c r="EH78" s="105">
        <f t="shared" si="210"/>
        <v>10</v>
      </c>
      <c r="EI78" s="5">
        <f t="shared" si="211"/>
        <v>0</v>
      </c>
      <c r="EJ78" s="5"/>
      <c r="EK78" s="5">
        <f>LOOKUP(EK$6,'Daily Absent'!$O$6:$AX$6,'Daily Absent'!$O78:$AX78)</f>
        <v>1</v>
      </c>
      <c r="EL78" s="104">
        <f>VALUE('Time Sheet KN'!EM78-'Time Sheet KN'!EL78)*24</f>
        <v>5</v>
      </c>
      <c r="EM78" s="104">
        <f>VALUE('Time Sheet KN'!EO78-'Time Sheet KN'!EN78)*24</f>
        <v>5.0000000000000009</v>
      </c>
      <c r="EN78" s="104">
        <f>VALUE('Time Sheet KN'!EQ78-'Time Sheet KN'!EP78)*24</f>
        <v>0</v>
      </c>
      <c r="EO78" s="105">
        <f t="shared" si="212"/>
        <v>9</v>
      </c>
      <c r="EP78" s="5">
        <f t="shared" si="213"/>
        <v>1</v>
      </c>
      <c r="EQ78" s="5"/>
      <c r="ER78" s="5">
        <f>LOOKUP(ER$6,'Daily Absent'!$O$6:$AX$6,'Daily Absent'!$O78:$AX78)</f>
        <v>0</v>
      </c>
      <c r="ES78" s="104">
        <f>VALUE('Time Sheet KN'!ET78-'Time Sheet KN'!ES78)*24</f>
        <v>0</v>
      </c>
      <c r="ET78" s="104">
        <f>VALUE('Time Sheet KN'!EV78-'Time Sheet KN'!EU78)*24</f>
        <v>0</v>
      </c>
      <c r="EU78" s="104">
        <f>VALUE('Time Sheet KN'!EX78-'Time Sheet KN'!EW78)*24</f>
        <v>0</v>
      </c>
      <c r="EV78" s="105">
        <f t="shared" si="214"/>
        <v>0</v>
      </c>
      <c r="EW78" s="5">
        <f t="shared" si="215"/>
        <v>0</v>
      </c>
      <c r="EX78" s="5"/>
      <c r="EY78" s="5">
        <f>LOOKUP(EY$6,'Daily Absent'!$O$6:$AX$6,'Daily Absent'!$O78:$AX78)</f>
        <v>1</v>
      </c>
      <c r="EZ78" s="104">
        <f>VALUE('Time Sheet KN'!FA78-'Time Sheet KN'!EZ78)*24</f>
        <v>5</v>
      </c>
      <c r="FA78" s="104">
        <f>VALUE('Time Sheet KN'!FC78-'Time Sheet KN'!FB78)*24</f>
        <v>5.0000000000000009</v>
      </c>
      <c r="FB78" s="104">
        <f>VALUE('Time Sheet KN'!FE78-'Time Sheet KN'!FD78)*24</f>
        <v>3</v>
      </c>
      <c r="FC78" s="105">
        <f t="shared" si="216"/>
        <v>10</v>
      </c>
      <c r="FD78" s="5">
        <f t="shared" si="217"/>
        <v>3</v>
      </c>
      <c r="FE78" s="5"/>
      <c r="FF78" s="5">
        <f>LOOKUP(FF$6,'Daily Absent'!$O$6:$AX$6,'Daily Absent'!$O78:$AX78)</f>
        <v>1</v>
      </c>
      <c r="FG78" s="104">
        <f>VALUE('Time Sheet KN'!FH78-'Time Sheet KN'!FG78)*24</f>
        <v>0</v>
      </c>
      <c r="FH78" s="104">
        <f>VALUE('Time Sheet KN'!FJ78-'Time Sheet KN'!FI78)*24</f>
        <v>0</v>
      </c>
      <c r="FI78" s="104">
        <f>VALUE('Time Sheet KN'!FL78-'Time Sheet KN'!FK78)*24</f>
        <v>0</v>
      </c>
      <c r="FJ78" s="105">
        <f t="shared" si="218"/>
        <v>0</v>
      </c>
      <c r="FK78" s="5">
        <f t="shared" si="219"/>
        <v>0</v>
      </c>
      <c r="FL78" s="5"/>
      <c r="FM78" s="5">
        <f>LOOKUP(FM$6,'Daily Absent'!$O$6:$AX$6,'Daily Absent'!$O78:$AX78)</f>
        <v>0</v>
      </c>
      <c r="FN78" s="104">
        <f>VALUE('Time Sheet KN'!FO78-'Time Sheet KN'!FN78)*24</f>
        <v>0</v>
      </c>
      <c r="FO78" s="104">
        <f>VALUE('Time Sheet KN'!FQ78-'Time Sheet KN'!FP78)*24</f>
        <v>0</v>
      </c>
      <c r="FP78" s="104">
        <f>VALUE('Time Sheet KN'!FS78-'Time Sheet KN'!FR78)*24</f>
        <v>0</v>
      </c>
      <c r="FQ78" s="105">
        <f t="shared" si="220"/>
        <v>0</v>
      </c>
      <c r="FR78" s="5">
        <f t="shared" si="221"/>
        <v>0</v>
      </c>
      <c r="FS78" s="5"/>
      <c r="FT78" s="5">
        <f>LOOKUP(FT$6,'Daily Absent'!$O$6:$AX$6,'Daily Absent'!$O78:$AX78)</f>
        <v>0</v>
      </c>
      <c r="FU78" s="104">
        <f>VALUE('Time Sheet KN'!FV78-'Time Sheet KN'!FU78)*24</f>
        <v>0</v>
      </c>
      <c r="FV78" s="104">
        <f>VALUE('Time Sheet KN'!FX78-'Time Sheet KN'!FW78)*24</f>
        <v>0</v>
      </c>
      <c r="FW78" s="104">
        <f>VALUE('Time Sheet KN'!FZ78-'Time Sheet KN'!FY78)*24</f>
        <v>0</v>
      </c>
      <c r="FX78" s="105">
        <f t="shared" si="222"/>
        <v>0</v>
      </c>
      <c r="FY78" s="5">
        <f t="shared" si="223"/>
        <v>0</v>
      </c>
      <c r="FZ78" s="5"/>
      <c r="GA78" s="5">
        <f>LOOKUP(GA$6,'Daily Absent'!$O$6:$AX$6,'Daily Absent'!$O78:$AX78)</f>
        <v>0</v>
      </c>
      <c r="GB78" s="104">
        <f>VALUE('Time Sheet KN'!GC78-'Time Sheet KN'!GB78)*24</f>
        <v>0</v>
      </c>
      <c r="GC78" s="104">
        <f>VALUE('Time Sheet KN'!GE78-'Time Sheet KN'!GD78)*24</f>
        <v>0</v>
      </c>
      <c r="GD78" s="104">
        <f>VALUE('Time Sheet KN'!GG78-'Time Sheet KN'!GF78)*24</f>
        <v>0</v>
      </c>
      <c r="GE78" s="105">
        <f t="shared" si="224"/>
        <v>0</v>
      </c>
      <c r="GF78" s="5">
        <f t="shared" si="225"/>
        <v>0</v>
      </c>
      <c r="GG78" s="5"/>
      <c r="GH78" s="5">
        <f>LOOKUP(GH$6,'Daily Absent'!$O$6:$AX$6,'Daily Absent'!$O78:$AX78)</f>
        <v>0</v>
      </c>
      <c r="GI78" s="104">
        <f>VALUE('Time Sheet KN'!GJ78-'Time Sheet KN'!GI78)*24</f>
        <v>0</v>
      </c>
      <c r="GJ78" s="104">
        <f>VALUE('Time Sheet KN'!GL78-'Time Sheet KN'!GK78)*24</f>
        <v>0</v>
      </c>
      <c r="GK78" s="104">
        <f>VALUE('Time Sheet KN'!GN78-'Time Sheet KN'!GM78)*24</f>
        <v>0</v>
      </c>
      <c r="GL78" s="105">
        <f t="shared" si="226"/>
        <v>0</v>
      </c>
      <c r="GM78" s="5">
        <f t="shared" si="227"/>
        <v>0</v>
      </c>
      <c r="GN78" s="5"/>
      <c r="GO78" s="5">
        <f>LOOKUP(GO$6,'Daily Absent'!$O$6:$AX$6,'Daily Absent'!$O78:$AX78)</f>
        <v>0</v>
      </c>
      <c r="GP78" s="104">
        <f>VALUE('Time Sheet KN'!GQ78-'Time Sheet KN'!GP78)*24</f>
        <v>0</v>
      </c>
      <c r="GQ78" s="104">
        <f>VALUE('Time Sheet KN'!GS78-'Time Sheet KN'!GR78)*24</f>
        <v>0</v>
      </c>
      <c r="GR78" s="104">
        <f>VALUE('Time Sheet KN'!GU78-'Time Sheet KN'!GT78)*24</f>
        <v>0</v>
      </c>
      <c r="GS78" s="105">
        <f t="shared" si="228"/>
        <v>0</v>
      </c>
      <c r="GT78" s="5">
        <f t="shared" si="229"/>
        <v>0</v>
      </c>
      <c r="GU78" s="5"/>
      <c r="GV78" s="5">
        <f>LOOKUP(GV$6,'Daily Absent'!$O$6:$AX$6,'Daily Absent'!$O78:$AX78)</f>
        <v>0</v>
      </c>
      <c r="GW78" s="104">
        <f>VALUE('Time Sheet KN'!GX78-'Time Sheet KN'!GW78)*24</f>
        <v>0</v>
      </c>
      <c r="GX78" s="104">
        <f>VALUE('Time Sheet KN'!GZ78-'Time Sheet KN'!GY78)*24</f>
        <v>0</v>
      </c>
      <c r="GY78" s="104">
        <f>VALUE('Time Sheet KN'!HB78-'Time Sheet KN'!HA78)*24</f>
        <v>0</v>
      </c>
      <c r="GZ78" s="105">
        <f t="shared" si="230"/>
        <v>0</v>
      </c>
      <c r="HA78" s="5">
        <f t="shared" si="231"/>
        <v>0</v>
      </c>
      <c r="HB78" s="5"/>
      <c r="HC78" s="5">
        <f>LOOKUP(HC$6,'Daily Absent'!$O$6:$AX$6,'Daily Absent'!$O78:$AX78)</f>
        <v>0</v>
      </c>
      <c r="HD78" s="104">
        <f>VALUE('Time Sheet KN'!HE78-'Time Sheet KN'!HD78)*24</f>
        <v>0</v>
      </c>
      <c r="HE78" s="104">
        <f>VALUE('Time Sheet KN'!HG78-'Time Sheet KN'!HF78)*24</f>
        <v>0</v>
      </c>
      <c r="HF78" s="104">
        <f>VALUE('Time Sheet KN'!HI78-'Time Sheet KN'!HH78)*24</f>
        <v>0</v>
      </c>
      <c r="HG78" s="105">
        <f t="shared" si="232"/>
        <v>0</v>
      </c>
      <c r="HH78" s="5">
        <f t="shared" si="233"/>
        <v>0</v>
      </c>
      <c r="HI78" s="5"/>
      <c r="HJ78" s="5">
        <f>LOOKUP(HJ$6,'Daily Absent'!$O$6:$AX$6,'Daily Absent'!$O78:$AX78)</f>
        <v>0</v>
      </c>
      <c r="HK78" s="104">
        <f>VALUE('Time Sheet KN'!HL78-'Time Sheet KN'!HK78)*24</f>
        <v>0</v>
      </c>
      <c r="HL78" s="104">
        <f>VALUE('Time Sheet KN'!HN78-'Time Sheet KN'!HM78)*24</f>
        <v>0</v>
      </c>
      <c r="HM78" s="104">
        <f>VALUE('Time Sheet KN'!HP78-'Time Sheet KN'!HO78)*24</f>
        <v>0</v>
      </c>
      <c r="HN78" s="105">
        <f t="shared" si="234"/>
        <v>0</v>
      </c>
      <c r="HO78" s="5">
        <f t="shared" si="235"/>
        <v>0</v>
      </c>
      <c r="HP78" s="5"/>
      <c r="HQ78" s="5">
        <f>LOOKUP(HQ$6,'Daily Absent'!$O$6:$AX$6,'Daily Absent'!$O78:$AX78)</f>
        <v>0</v>
      </c>
      <c r="HR78" s="104">
        <f>VALUE('Time Sheet KN'!HS78-'Time Sheet KN'!HR78)*24</f>
        <v>0</v>
      </c>
      <c r="HS78" s="104">
        <f>VALUE('Time Sheet KN'!HU78-'Time Sheet KN'!HT78)*24</f>
        <v>0</v>
      </c>
      <c r="HT78" s="104">
        <f>VALUE('Time Sheet KN'!HW78-'Time Sheet KN'!HV78)*24</f>
        <v>0</v>
      </c>
      <c r="HU78" s="105">
        <f t="shared" si="236"/>
        <v>0</v>
      </c>
      <c r="HV78" s="5">
        <f t="shared" si="237"/>
        <v>0</v>
      </c>
      <c r="HW78" s="5"/>
      <c r="HX78" s="5">
        <f>LOOKUP(HX$6,'Daily Absent'!$O$6:$AX$6,'Daily Absent'!$O78:$AX78)</f>
        <v>0</v>
      </c>
      <c r="HY78" s="104">
        <f>VALUE('Time Sheet KN'!HZ78-'Time Sheet KN'!HY78)*24</f>
        <v>0</v>
      </c>
      <c r="HZ78" s="104">
        <f>VALUE('Time Sheet KN'!IB78-'Time Sheet KN'!IA78)*24</f>
        <v>0</v>
      </c>
      <c r="IA78" s="104">
        <f>VALUE('Time Sheet KN'!ID78-'Time Sheet KN'!IC78)*24</f>
        <v>0</v>
      </c>
      <c r="IB78" s="105">
        <f t="shared" si="238"/>
        <v>0</v>
      </c>
      <c r="IC78" s="5">
        <f t="shared" si="239"/>
        <v>0</v>
      </c>
      <c r="ID78" s="5"/>
      <c r="IE78" s="5">
        <f>LOOKUP(IE$6,'Daily Absent'!$O$6:$AX$6,'Daily Absent'!$O78:$AX78)</f>
        <v>0</v>
      </c>
      <c r="IF78" s="104">
        <f>VALUE('Time Sheet KN'!IG78-'Time Sheet KN'!IF78)*24</f>
        <v>0</v>
      </c>
      <c r="IG78" s="104">
        <f>VALUE('Time Sheet KN'!II78-'Time Sheet KN'!IH78)*24</f>
        <v>0</v>
      </c>
      <c r="IH78" s="104">
        <f>VALUE('Time Sheet KN'!IK78-'Time Sheet KN'!IJ78)*24</f>
        <v>0</v>
      </c>
      <c r="II78" s="105">
        <f t="shared" si="240"/>
        <v>0</v>
      </c>
      <c r="IJ78" s="5">
        <f t="shared" si="241"/>
        <v>0</v>
      </c>
      <c r="IK78" s="5"/>
      <c r="IL78" s="5">
        <f>LOOKUP(IL$6,'Daily Absent'!$O$6:$AX$6,'Daily Absent'!$O78:$AX78)</f>
        <v>0</v>
      </c>
      <c r="IM78" s="104">
        <f>VALUE('Time Sheet KN'!IN78-'Time Sheet KN'!IM78)*24</f>
        <v>0</v>
      </c>
      <c r="IN78" s="104">
        <f>VALUE('Time Sheet KN'!IP78-'Time Sheet KN'!IO78)*24</f>
        <v>0</v>
      </c>
      <c r="IO78" s="104">
        <f>VALUE('Time Sheet KN'!IR78-'Time Sheet KN'!IQ78)*24</f>
        <v>0</v>
      </c>
      <c r="IP78" s="105">
        <f t="shared" si="242"/>
        <v>0</v>
      </c>
      <c r="IQ78" s="5">
        <f t="shared" si="243"/>
        <v>0</v>
      </c>
      <c r="IR78" s="5"/>
      <c r="IS78" s="5">
        <f>LOOKUP(IS$6,'Daily Absent'!$O$6:$AX$6,'Daily Absent'!$O78:$AX78)</f>
        <v>0</v>
      </c>
      <c r="IT78" s="104">
        <f>VALUE('Time Sheet KN'!IU78-'Time Sheet KN'!IT78)*24</f>
        <v>0</v>
      </c>
      <c r="IU78" s="104">
        <f>VALUE('Time Sheet KN'!IW78-'Time Sheet KN'!IV78)*24</f>
        <v>0</v>
      </c>
      <c r="IV78" s="104">
        <f>VALUE('Time Sheet KN'!IY78-'Time Sheet KN'!IX78)*24</f>
        <v>0</v>
      </c>
      <c r="IW78" s="105">
        <f t="shared" si="244"/>
        <v>0</v>
      </c>
      <c r="IX78" s="5">
        <f t="shared" si="245"/>
        <v>0</v>
      </c>
      <c r="IY78" s="5"/>
      <c r="IZ78" s="5">
        <f>LOOKUP(IZ$6,'Daily Absent'!$O$6:$AX$6,'Daily Absent'!$O78:$AX78)</f>
        <v>0</v>
      </c>
      <c r="JA78" s="104">
        <f>VALUE('Time Sheet KN'!JB78-'Time Sheet KN'!JA78)*24</f>
        <v>0</v>
      </c>
      <c r="JB78" s="104">
        <f>VALUE('Time Sheet KN'!JD78-'Time Sheet KN'!JC78)*24</f>
        <v>0</v>
      </c>
      <c r="JC78" s="104">
        <f>VALUE('Time Sheet KN'!JF78-'Time Sheet KN'!JE78)*24</f>
        <v>0</v>
      </c>
      <c r="JD78" s="105">
        <f t="shared" si="246"/>
        <v>0</v>
      </c>
      <c r="JE78" s="5">
        <f t="shared" si="247"/>
        <v>0</v>
      </c>
      <c r="JF78" s="5"/>
    </row>
    <row r="79" spans="1:266" ht="20" customHeight="1">
      <c r="A79" s="54">
        <f>IF('Master MP Status'!A79&gt;0,'Master MP Status'!A79,"")</f>
        <v>71</v>
      </c>
      <c r="B79" s="5" t="str">
        <f>IF(ISTEXT('Master MP Status'!B79),'Master MP Status'!B79,"")</f>
        <v>DIRECT</v>
      </c>
      <c r="C79" s="153" t="str">
        <f>IF(OR(ISTEXT('Master MP Status'!C79),'Master MP Status'!C79&gt;0),'Master MP Status'!C79,"")</f>
        <v>B250100</v>
      </c>
      <c r="D79" s="154" t="str">
        <f>IF(OR(ISTEXT('Master MP Status'!D79),'Master MP Status'!D79&gt;0),'Master MP Status'!D79,"")</f>
        <v>B250101</v>
      </c>
      <c r="E79" s="5" t="str">
        <f>IF(ISTEXT('Master MP Status'!E79),'Master MP Status'!E79,"")</f>
        <v>SIGIT RICKY MARDIANTO</v>
      </c>
      <c r="F79" s="5" t="str">
        <f>IF(ISTEXT('Master MP Status'!F79),'Master MP Status'!F79,"")</f>
        <v/>
      </c>
      <c r="G79" s="5" t="str">
        <f>IF(ISTEXT('Master MP Status'!G79),'Master MP Status'!G79,"")</f>
        <v>Cilegon</v>
      </c>
      <c r="H79" s="5" t="str">
        <f>IF(ISTEXT('Master MP Status'!H79),'Master MP Status'!H79,"")</f>
        <v>NURBAYU</v>
      </c>
      <c r="I79" s="5" t="str">
        <f>IF(ISTEXT('Master MP Status'!I79),'Master MP Status'!I79,"")</f>
        <v>Pipe Fitter1</v>
      </c>
      <c r="J79" s="5" t="str">
        <f>IF(ISTEXT('Master MP Status'!J79),'Master MP Status'!J79,"")</f>
        <v>Fitter 1</v>
      </c>
      <c r="K79" s="9">
        <f>IF(OR('Master MP Status'!K79=0,'Master MP Status'!K79=""),"",'Master MP Status'!K79)</f>
        <v>45780</v>
      </c>
      <c r="L79" s="9">
        <f>IF(OR('Master MP Status'!L79=0,'Master MP Status'!L79=""),"",'Master MP Status'!L79)</f>
        <v>45780</v>
      </c>
      <c r="M79" s="9">
        <f>IF(OR('Master MP Status'!M79=0,'Master MP Status'!M79=""),"",'Master MP Status'!M79)</f>
        <v>45849</v>
      </c>
      <c r="N79" s="5" t="str">
        <f>IF(ISTEXT('Master MP Status'!N79),'Master MP Status'!N79,"")</f>
        <v>Resign</v>
      </c>
      <c r="O79" s="5">
        <f>LOOKUP(O$6,'Daily Absent'!$O$6:$AX$6,'Daily Absent'!$O79:$AX79)</f>
        <v>1</v>
      </c>
      <c r="P79" s="104">
        <f>VALUE('Time Sheet KN'!Q79-'Time Sheet KN'!P79)*24</f>
        <v>5</v>
      </c>
      <c r="Q79" s="104">
        <f>VALUE('Time Sheet KN'!S79-'Time Sheet KN'!R79)*24</f>
        <v>5.0000000000000009</v>
      </c>
      <c r="R79" s="104">
        <f>VALUE('Time Sheet KN'!U79-'Time Sheet KN'!T79)*24</f>
        <v>0</v>
      </c>
      <c r="S79" s="105">
        <f t="shared" si="176"/>
        <v>10</v>
      </c>
      <c r="T79" s="5">
        <f t="shared" si="177"/>
        <v>0</v>
      </c>
      <c r="U79" s="5"/>
      <c r="V79" s="5">
        <f>LOOKUP(V$6,'Daily Absent'!$O$6:$AX$6,'Daily Absent'!$O79:$AX79)</f>
        <v>0</v>
      </c>
      <c r="W79" s="104">
        <f>VALUE('Time Sheet KN'!X79-'Time Sheet KN'!W79)*24</f>
        <v>0</v>
      </c>
      <c r="X79" s="104">
        <f>VALUE('Time Sheet KN'!Z79-'Time Sheet KN'!Y79)*24</f>
        <v>0</v>
      </c>
      <c r="Y79" s="104">
        <f>VALUE('Time Sheet KN'!AB79-'Time Sheet KN'!AA79)*24</f>
        <v>0</v>
      </c>
      <c r="Z79" s="105">
        <f t="shared" si="178"/>
        <v>0</v>
      </c>
      <c r="AA79" s="5">
        <f t="shared" si="179"/>
        <v>0</v>
      </c>
      <c r="AB79" s="5"/>
      <c r="AC79" s="5">
        <f>LOOKUP(AC$6,'Daily Absent'!$O$6:$AX$6,'Daily Absent'!$O79:$AX79)</f>
        <v>1</v>
      </c>
      <c r="AD79" s="104">
        <f>VALUE('Time Sheet KN'!AE79-'Time Sheet KN'!AD79)*24</f>
        <v>5</v>
      </c>
      <c r="AE79" s="104">
        <f>VALUE('Time Sheet KN'!AG79-'Time Sheet KN'!AF79)*24</f>
        <v>5.0000000000000009</v>
      </c>
      <c r="AF79" s="104">
        <f>VALUE('Time Sheet KN'!AI79-'Time Sheet KN'!AH79)*24</f>
        <v>0</v>
      </c>
      <c r="AG79" s="105">
        <f t="shared" si="180"/>
        <v>10</v>
      </c>
      <c r="AH79" s="5">
        <f t="shared" si="181"/>
        <v>0</v>
      </c>
      <c r="AI79" s="5"/>
      <c r="AJ79" s="5">
        <f>LOOKUP(AJ$6,'Daily Absent'!$O$6:$AX$6,'Daily Absent'!$O79:$AX79)</f>
        <v>1</v>
      </c>
      <c r="AK79" s="104">
        <f>VALUE('Time Sheet KN'!AL79-'Time Sheet KN'!AK79)*24</f>
        <v>5</v>
      </c>
      <c r="AL79" s="104">
        <f>VALUE('Time Sheet KN'!AN79-'Time Sheet KN'!AM79)*24</f>
        <v>5.0000000000000009</v>
      </c>
      <c r="AM79" s="104">
        <f>VALUE('Time Sheet KN'!AP79-'Time Sheet KN'!AO79)*24</f>
        <v>0</v>
      </c>
      <c r="AN79" s="105">
        <f t="shared" si="182"/>
        <v>10</v>
      </c>
      <c r="AO79" s="5">
        <f t="shared" si="183"/>
        <v>0</v>
      </c>
      <c r="AP79" s="5"/>
      <c r="AQ79" s="5">
        <f>LOOKUP(AQ$6,'Daily Absent'!$O$6:$AX$6,'Daily Absent'!$O79:$AX79)</f>
        <v>1</v>
      </c>
      <c r="AR79" s="104">
        <f>VALUE('Time Sheet KN'!AS79-'Time Sheet KN'!AR79)*24</f>
        <v>5</v>
      </c>
      <c r="AS79" s="104">
        <f>VALUE('Time Sheet KN'!AU79-'Time Sheet KN'!AT79)*24</f>
        <v>4.0000000000000018</v>
      </c>
      <c r="AT79" s="104">
        <f>VALUE('Time Sheet KN'!AW79-'Time Sheet KN'!AV79)*24</f>
        <v>0</v>
      </c>
      <c r="AU79" s="105">
        <f t="shared" si="184"/>
        <v>9</v>
      </c>
      <c r="AV79" s="5">
        <f t="shared" si="185"/>
        <v>1.7763568394002505E-15</v>
      </c>
      <c r="AW79" s="5"/>
      <c r="AX79" s="5">
        <f>LOOKUP(AX$6,'Daily Absent'!$O$6:$AX$6,'Daily Absent'!$O79:$AX79)</f>
        <v>0</v>
      </c>
      <c r="AY79" s="104">
        <f>VALUE('Time Sheet KN'!AZ79-'Time Sheet KN'!AY79)*24</f>
        <v>0</v>
      </c>
      <c r="AZ79" s="104">
        <f>VALUE('Time Sheet KN'!BB79-'Time Sheet KN'!BA79)*24</f>
        <v>0</v>
      </c>
      <c r="BA79" s="104">
        <f>VALUE('Time Sheet KN'!BD79-'Time Sheet KN'!BC79)*24</f>
        <v>0</v>
      </c>
      <c r="BB79" s="105">
        <f t="shared" si="186"/>
        <v>0</v>
      </c>
      <c r="BC79" s="5">
        <f t="shared" si="187"/>
        <v>0</v>
      </c>
      <c r="BD79" s="5"/>
      <c r="BE79" s="5">
        <f>LOOKUP(BE$6,'Daily Absent'!$O$6:$AX$6,'Daily Absent'!$O79:$AX79)</f>
        <v>1</v>
      </c>
      <c r="BF79" s="104">
        <f>VALUE('Time Sheet KN'!BG79-'Time Sheet KN'!BF79)*24</f>
        <v>5</v>
      </c>
      <c r="BG79" s="104">
        <f>VALUE('Time Sheet KN'!BI79-'Time Sheet KN'!BH79)*24</f>
        <v>5.0000000000000009</v>
      </c>
      <c r="BH79" s="104">
        <f>VALUE('Time Sheet KN'!BK79-'Time Sheet KN'!BJ79)*24</f>
        <v>0</v>
      </c>
      <c r="BI79" s="105">
        <f t="shared" si="188"/>
        <v>10</v>
      </c>
      <c r="BJ79" s="5">
        <f t="shared" si="189"/>
        <v>0</v>
      </c>
      <c r="BK79" s="5"/>
      <c r="BL79" s="5">
        <f>LOOKUP(BL$6,'Daily Absent'!$O$6:$AX$6,'Daily Absent'!$O79:$AX79)</f>
        <v>1</v>
      </c>
      <c r="BM79" s="104">
        <f>VALUE('Time Sheet KN'!BN79-'Time Sheet KN'!BM79)*24</f>
        <v>5</v>
      </c>
      <c r="BN79" s="104">
        <f>VALUE('Time Sheet KN'!BP79-'Time Sheet KN'!BO79)*24</f>
        <v>5.0000000000000009</v>
      </c>
      <c r="BO79" s="104">
        <f>VALUE('Time Sheet KN'!BR79-'Time Sheet KN'!BQ79)*24</f>
        <v>0</v>
      </c>
      <c r="BP79" s="105">
        <f t="shared" si="190"/>
        <v>10</v>
      </c>
      <c r="BQ79" s="5">
        <f t="shared" si="191"/>
        <v>0</v>
      </c>
      <c r="BR79" s="5"/>
      <c r="BS79" s="5">
        <f>LOOKUP(BS$6,'Daily Absent'!$O$6:$AX$6,'Daily Absent'!$O79:$AX79)</f>
        <v>1</v>
      </c>
      <c r="BT79" s="104">
        <f>VALUE('Time Sheet KN'!BU79-'Time Sheet KN'!BT79)*24</f>
        <v>5</v>
      </c>
      <c r="BU79" s="104">
        <f>VALUE('Time Sheet KN'!BW79-'Time Sheet KN'!BV79)*24</f>
        <v>5.0000000000000009</v>
      </c>
      <c r="BV79" s="104">
        <f>VALUE('Time Sheet KN'!BY79-'Time Sheet KN'!BX79)*24</f>
        <v>0</v>
      </c>
      <c r="BW79" s="105">
        <f t="shared" si="192"/>
        <v>10</v>
      </c>
      <c r="BX79" s="5">
        <f t="shared" si="193"/>
        <v>0</v>
      </c>
      <c r="BY79" s="5"/>
      <c r="BZ79" s="5">
        <f>LOOKUP(BZ$6,'Daily Absent'!$O$6:$AX$6,'Daily Absent'!$O79:$AX79)</f>
        <v>1</v>
      </c>
      <c r="CA79" s="104">
        <f>VALUE('Time Sheet KN'!CB79-'Time Sheet KN'!CA79)*24</f>
        <v>5</v>
      </c>
      <c r="CB79" s="104">
        <f>VALUE('Time Sheet KN'!CD79-'Time Sheet KN'!CC79)*24</f>
        <v>5.0000000000000009</v>
      </c>
      <c r="CC79" s="104">
        <f>VALUE('Time Sheet KN'!CF79-'Time Sheet KN'!CE79)*24</f>
        <v>0</v>
      </c>
      <c r="CD79" s="105">
        <f t="shared" si="194"/>
        <v>10</v>
      </c>
      <c r="CE79" s="5">
        <f t="shared" si="195"/>
        <v>0</v>
      </c>
      <c r="CF79" s="5"/>
      <c r="CG79" s="5">
        <f>LOOKUP(CG$6,'Daily Absent'!$O$6:$AX$6,'Daily Absent'!$O79:$AX79)</f>
        <v>0</v>
      </c>
      <c r="CH79" s="104">
        <f>VALUE('Time Sheet KN'!CI79-'Time Sheet KN'!CH79)*24</f>
        <v>0</v>
      </c>
      <c r="CI79" s="104">
        <f>VALUE('Time Sheet KN'!CK79-'Time Sheet KN'!CJ79)*24</f>
        <v>0</v>
      </c>
      <c r="CJ79" s="104">
        <f>VALUE('Time Sheet KN'!CM79-'Time Sheet KN'!CL79)*24</f>
        <v>0</v>
      </c>
      <c r="CK79" s="105">
        <f t="shared" si="196"/>
        <v>0</v>
      </c>
      <c r="CL79" s="5">
        <f t="shared" si="197"/>
        <v>0</v>
      </c>
      <c r="CM79" s="5"/>
      <c r="CN79" s="5">
        <f>LOOKUP(CN$6,'Daily Absent'!$O$6:$AX$6,'Daily Absent'!$O79:$AX79)</f>
        <v>0</v>
      </c>
      <c r="CO79" s="104">
        <f>VALUE('Time Sheet KN'!CP79-'Time Sheet KN'!CO79)*24</f>
        <v>0</v>
      </c>
      <c r="CP79" s="104">
        <f>VALUE('Time Sheet KN'!CR79-'Time Sheet KN'!CQ79)*24</f>
        <v>0</v>
      </c>
      <c r="CQ79" s="104">
        <f>VALUE('Time Sheet KN'!CT79-'Time Sheet KN'!CS79)*24</f>
        <v>0</v>
      </c>
      <c r="CR79" s="105">
        <f t="shared" si="198"/>
        <v>0</v>
      </c>
      <c r="CS79" s="5">
        <f t="shared" si="199"/>
        <v>0</v>
      </c>
      <c r="CT79" s="5"/>
      <c r="CU79" s="5">
        <f>LOOKUP(CU$6,'Daily Absent'!$O$6:$AX$6,'Daily Absent'!$O79:$AX79)</f>
        <v>0</v>
      </c>
      <c r="CV79" s="104">
        <f>VALUE('Time Sheet KN'!CW79-'Time Sheet KN'!CV79)*24</f>
        <v>0</v>
      </c>
      <c r="CW79" s="104">
        <f>VALUE('Time Sheet KN'!CY79-'Time Sheet KN'!CX79)*24</f>
        <v>0</v>
      </c>
      <c r="CX79" s="104">
        <f>VALUE('Time Sheet KN'!DA79-'Time Sheet KN'!CZ79)*24</f>
        <v>0</v>
      </c>
      <c r="CY79" s="105">
        <f t="shared" si="200"/>
        <v>0</v>
      </c>
      <c r="CZ79" s="5">
        <f t="shared" si="201"/>
        <v>0</v>
      </c>
      <c r="DA79" s="5"/>
      <c r="DB79" s="5">
        <f>LOOKUP(DB$6,'Daily Absent'!$O$6:$AX$6,'Daily Absent'!$O79:$AX79)</f>
        <v>0</v>
      </c>
      <c r="DC79" s="104">
        <f>VALUE('Time Sheet KN'!DD79-'Time Sheet KN'!DC79)*24</f>
        <v>0</v>
      </c>
      <c r="DD79" s="104">
        <f>VALUE('Time Sheet KN'!DF79-'Time Sheet KN'!DE79)*24</f>
        <v>0</v>
      </c>
      <c r="DE79" s="104">
        <f>VALUE('Time Sheet KN'!DH79-'Time Sheet KN'!DG79)*24</f>
        <v>0</v>
      </c>
      <c r="DF79" s="105">
        <f t="shared" si="202"/>
        <v>0</v>
      </c>
      <c r="DG79" s="5">
        <f t="shared" si="203"/>
        <v>0</v>
      </c>
      <c r="DH79" s="5"/>
      <c r="DI79" s="5">
        <f>LOOKUP(DI$6,'Daily Absent'!$O$6:$AX$6,'Daily Absent'!$O79:$AX79)</f>
        <v>0</v>
      </c>
      <c r="DJ79" s="104">
        <f>VALUE('Time Sheet KN'!DK79-'Time Sheet KN'!DJ79)*24</f>
        <v>0</v>
      </c>
      <c r="DK79" s="104">
        <f>VALUE('Time Sheet KN'!DM79-'Time Sheet KN'!DL79)*24</f>
        <v>0</v>
      </c>
      <c r="DL79" s="104">
        <f>VALUE('Time Sheet KN'!DO79-'Time Sheet KN'!DN79)*24</f>
        <v>0</v>
      </c>
      <c r="DM79" s="105">
        <f t="shared" si="204"/>
        <v>0</v>
      </c>
      <c r="DN79" s="5">
        <f t="shared" si="205"/>
        <v>0</v>
      </c>
      <c r="DO79" s="5"/>
      <c r="DP79" s="5">
        <f>LOOKUP(DP$6,'Daily Absent'!$O$6:$AX$6,'Daily Absent'!$O79:$AX79)</f>
        <v>0</v>
      </c>
      <c r="DQ79" s="104">
        <f>VALUE('Time Sheet KN'!DR79-'Time Sheet KN'!DQ79)*24</f>
        <v>0</v>
      </c>
      <c r="DR79" s="104">
        <f>VALUE('Time Sheet KN'!DT79-'Time Sheet KN'!DS79)*24</f>
        <v>0</v>
      </c>
      <c r="DS79" s="104">
        <f>VALUE('Time Sheet KN'!DV79-'Time Sheet KN'!DU79)*24</f>
        <v>0</v>
      </c>
      <c r="DT79" s="105">
        <f t="shared" si="206"/>
        <v>0</v>
      </c>
      <c r="DU79" s="5">
        <f t="shared" si="207"/>
        <v>0</v>
      </c>
      <c r="DV79" s="5"/>
      <c r="DW79" s="5">
        <f>LOOKUP(DW$6,'Daily Absent'!$O$6:$AX$6,'Daily Absent'!$O79:$AX79)</f>
        <v>0</v>
      </c>
      <c r="DX79" s="104">
        <f>VALUE('Time Sheet KN'!DY79-'Time Sheet KN'!DX79)*24</f>
        <v>0</v>
      </c>
      <c r="DY79" s="104">
        <f>VALUE('Time Sheet KN'!EA79-'Time Sheet KN'!DZ79)*24</f>
        <v>0</v>
      </c>
      <c r="DZ79" s="104">
        <f>VALUE('Time Sheet KN'!EC79-'Time Sheet KN'!EB79)*24</f>
        <v>0</v>
      </c>
      <c r="EA79" s="105">
        <f t="shared" si="208"/>
        <v>0</v>
      </c>
      <c r="EB79" s="5">
        <f t="shared" si="209"/>
        <v>0</v>
      </c>
      <c r="EC79" s="5"/>
      <c r="ED79" s="5">
        <f>LOOKUP(ED$6,'Daily Absent'!$O$6:$AX$6,'Daily Absent'!$O79:$AX79)</f>
        <v>0</v>
      </c>
      <c r="EE79" s="104">
        <f>VALUE('Time Sheet KN'!EF79-'Time Sheet KN'!EE79)*24</f>
        <v>0</v>
      </c>
      <c r="EF79" s="104">
        <f>VALUE('Time Sheet KN'!EH79-'Time Sheet KN'!EG79)*24</f>
        <v>0</v>
      </c>
      <c r="EG79" s="104">
        <f>VALUE('Time Sheet KN'!EJ79-'Time Sheet KN'!EI79)*24</f>
        <v>0</v>
      </c>
      <c r="EH79" s="105">
        <f t="shared" si="210"/>
        <v>0</v>
      </c>
      <c r="EI79" s="5">
        <f t="shared" si="211"/>
        <v>0</v>
      </c>
      <c r="EJ79" s="5"/>
      <c r="EK79" s="5">
        <f>LOOKUP(EK$6,'Daily Absent'!$O$6:$AX$6,'Daily Absent'!$O79:$AX79)</f>
        <v>0</v>
      </c>
      <c r="EL79" s="104">
        <f>VALUE('Time Sheet KN'!EM79-'Time Sheet KN'!EL79)*24</f>
        <v>0</v>
      </c>
      <c r="EM79" s="104">
        <f>VALUE('Time Sheet KN'!EO79-'Time Sheet KN'!EN79)*24</f>
        <v>0</v>
      </c>
      <c r="EN79" s="104">
        <f>VALUE('Time Sheet KN'!EQ79-'Time Sheet KN'!EP79)*24</f>
        <v>0</v>
      </c>
      <c r="EO79" s="105">
        <f t="shared" si="212"/>
        <v>0</v>
      </c>
      <c r="EP79" s="5">
        <f t="shared" si="213"/>
        <v>0</v>
      </c>
      <c r="EQ79" s="5"/>
      <c r="ER79" s="5">
        <f>LOOKUP(ER$6,'Daily Absent'!$O$6:$AX$6,'Daily Absent'!$O79:$AX79)</f>
        <v>0</v>
      </c>
      <c r="ES79" s="104">
        <f>VALUE('Time Sheet KN'!ET79-'Time Sheet KN'!ES79)*24</f>
        <v>0</v>
      </c>
      <c r="ET79" s="104">
        <f>VALUE('Time Sheet KN'!EV79-'Time Sheet KN'!EU79)*24</f>
        <v>0</v>
      </c>
      <c r="EU79" s="104">
        <f>VALUE('Time Sheet KN'!EX79-'Time Sheet KN'!EW79)*24</f>
        <v>0</v>
      </c>
      <c r="EV79" s="105">
        <f t="shared" si="214"/>
        <v>0</v>
      </c>
      <c r="EW79" s="5">
        <f t="shared" si="215"/>
        <v>0</v>
      </c>
      <c r="EX79" s="5"/>
      <c r="EY79" s="5">
        <f>LOOKUP(EY$6,'Daily Absent'!$O$6:$AX$6,'Daily Absent'!$O79:$AX79)</f>
        <v>0</v>
      </c>
      <c r="EZ79" s="104">
        <f>VALUE('Time Sheet KN'!FA79-'Time Sheet KN'!EZ79)*24</f>
        <v>0</v>
      </c>
      <c r="FA79" s="104">
        <f>VALUE('Time Sheet KN'!FC79-'Time Sheet KN'!FB79)*24</f>
        <v>0</v>
      </c>
      <c r="FB79" s="104">
        <f>VALUE('Time Sheet KN'!FE79-'Time Sheet KN'!FD79)*24</f>
        <v>0</v>
      </c>
      <c r="FC79" s="105">
        <f t="shared" si="216"/>
        <v>0</v>
      </c>
      <c r="FD79" s="5">
        <f t="shared" si="217"/>
        <v>0</v>
      </c>
      <c r="FE79" s="5"/>
      <c r="FF79" s="5">
        <f>LOOKUP(FF$6,'Daily Absent'!$O$6:$AX$6,'Daily Absent'!$O79:$AX79)</f>
        <v>0</v>
      </c>
      <c r="FG79" s="104">
        <f>VALUE('Time Sheet KN'!FH79-'Time Sheet KN'!FG79)*24</f>
        <v>0</v>
      </c>
      <c r="FH79" s="104">
        <f>VALUE('Time Sheet KN'!FJ79-'Time Sheet KN'!FI79)*24</f>
        <v>0</v>
      </c>
      <c r="FI79" s="104">
        <f>VALUE('Time Sheet KN'!FL79-'Time Sheet KN'!FK79)*24</f>
        <v>0</v>
      </c>
      <c r="FJ79" s="105">
        <f t="shared" si="218"/>
        <v>0</v>
      </c>
      <c r="FK79" s="5">
        <f t="shared" si="219"/>
        <v>0</v>
      </c>
      <c r="FL79" s="5"/>
      <c r="FM79" s="5">
        <f>LOOKUP(FM$6,'Daily Absent'!$O$6:$AX$6,'Daily Absent'!$O79:$AX79)</f>
        <v>0</v>
      </c>
      <c r="FN79" s="104">
        <f>VALUE('Time Sheet KN'!FO79-'Time Sheet KN'!FN79)*24</f>
        <v>0</v>
      </c>
      <c r="FO79" s="104">
        <f>VALUE('Time Sheet KN'!FQ79-'Time Sheet KN'!FP79)*24</f>
        <v>0</v>
      </c>
      <c r="FP79" s="104">
        <f>VALUE('Time Sheet KN'!FS79-'Time Sheet KN'!FR79)*24</f>
        <v>0</v>
      </c>
      <c r="FQ79" s="105">
        <f t="shared" si="220"/>
        <v>0</v>
      </c>
      <c r="FR79" s="5">
        <f t="shared" si="221"/>
        <v>0</v>
      </c>
      <c r="FS79" s="5"/>
      <c r="FT79" s="5">
        <f>LOOKUP(FT$6,'Daily Absent'!$O$6:$AX$6,'Daily Absent'!$O79:$AX79)</f>
        <v>0</v>
      </c>
      <c r="FU79" s="104">
        <f>VALUE('Time Sheet KN'!FV79-'Time Sheet KN'!FU79)*24</f>
        <v>0</v>
      </c>
      <c r="FV79" s="104">
        <f>VALUE('Time Sheet KN'!FX79-'Time Sheet KN'!FW79)*24</f>
        <v>0</v>
      </c>
      <c r="FW79" s="104">
        <f>VALUE('Time Sheet KN'!FZ79-'Time Sheet KN'!FY79)*24</f>
        <v>0</v>
      </c>
      <c r="FX79" s="105">
        <f t="shared" si="222"/>
        <v>0</v>
      </c>
      <c r="FY79" s="5">
        <f t="shared" si="223"/>
        <v>0</v>
      </c>
      <c r="FZ79" s="5"/>
      <c r="GA79" s="5">
        <f>LOOKUP(GA$6,'Daily Absent'!$O$6:$AX$6,'Daily Absent'!$O79:$AX79)</f>
        <v>0</v>
      </c>
      <c r="GB79" s="104">
        <f>VALUE('Time Sheet KN'!GC79-'Time Sheet KN'!GB79)*24</f>
        <v>0</v>
      </c>
      <c r="GC79" s="104">
        <f>VALUE('Time Sheet KN'!GE79-'Time Sheet KN'!GD79)*24</f>
        <v>0</v>
      </c>
      <c r="GD79" s="104">
        <f>VALUE('Time Sheet KN'!GG79-'Time Sheet KN'!GF79)*24</f>
        <v>0</v>
      </c>
      <c r="GE79" s="105">
        <f t="shared" si="224"/>
        <v>0</v>
      </c>
      <c r="GF79" s="5">
        <f t="shared" si="225"/>
        <v>0</v>
      </c>
      <c r="GG79" s="5"/>
      <c r="GH79" s="5">
        <f>LOOKUP(GH$6,'Daily Absent'!$O$6:$AX$6,'Daily Absent'!$O79:$AX79)</f>
        <v>0</v>
      </c>
      <c r="GI79" s="104">
        <f>VALUE('Time Sheet KN'!GJ79-'Time Sheet KN'!GI79)*24</f>
        <v>0</v>
      </c>
      <c r="GJ79" s="104">
        <f>VALUE('Time Sheet KN'!GL79-'Time Sheet KN'!GK79)*24</f>
        <v>0</v>
      </c>
      <c r="GK79" s="104">
        <f>VALUE('Time Sheet KN'!GN79-'Time Sheet KN'!GM79)*24</f>
        <v>0</v>
      </c>
      <c r="GL79" s="105">
        <f t="shared" si="226"/>
        <v>0</v>
      </c>
      <c r="GM79" s="5">
        <f t="shared" si="227"/>
        <v>0</v>
      </c>
      <c r="GN79" s="5"/>
      <c r="GO79" s="5">
        <f>LOOKUP(GO$6,'Daily Absent'!$O$6:$AX$6,'Daily Absent'!$O79:$AX79)</f>
        <v>0</v>
      </c>
      <c r="GP79" s="104">
        <f>VALUE('Time Sheet KN'!GQ79-'Time Sheet KN'!GP79)*24</f>
        <v>0</v>
      </c>
      <c r="GQ79" s="104">
        <f>VALUE('Time Sheet KN'!GS79-'Time Sheet KN'!GR79)*24</f>
        <v>0</v>
      </c>
      <c r="GR79" s="104">
        <f>VALUE('Time Sheet KN'!GU79-'Time Sheet KN'!GT79)*24</f>
        <v>0</v>
      </c>
      <c r="GS79" s="105">
        <f t="shared" si="228"/>
        <v>0</v>
      </c>
      <c r="GT79" s="5">
        <f t="shared" si="229"/>
        <v>0</v>
      </c>
      <c r="GU79" s="5"/>
      <c r="GV79" s="5">
        <f>LOOKUP(GV$6,'Daily Absent'!$O$6:$AX$6,'Daily Absent'!$O79:$AX79)</f>
        <v>0</v>
      </c>
      <c r="GW79" s="104">
        <f>VALUE('Time Sheet KN'!GX79-'Time Sheet KN'!GW79)*24</f>
        <v>0</v>
      </c>
      <c r="GX79" s="104">
        <f>VALUE('Time Sheet KN'!GZ79-'Time Sheet KN'!GY79)*24</f>
        <v>0</v>
      </c>
      <c r="GY79" s="104">
        <f>VALUE('Time Sheet KN'!HB79-'Time Sheet KN'!HA79)*24</f>
        <v>0</v>
      </c>
      <c r="GZ79" s="105">
        <f t="shared" si="230"/>
        <v>0</v>
      </c>
      <c r="HA79" s="5">
        <f t="shared" si="231"/>
        <v>0</v>
      </c>
      <c r="HB79" s="5"/>
      <c r="HC79" s="5">
        <f>LOOKUP(HC$6,'Daily Absent'!$O$6:$AX$6,'Daily Absent'!$O79:$AX79)</f>
        <v>0</v>
      </c>
      <c r="HD79" s="104">
        <f>VALUE('Time Sheet KN'!HE79-'Time Sheet KN'!HD79)*24</f>
        <v>0</v>
      </c>
      <c r="HE79" s="104">
        <f>VALUE('Time Sheet KN'!HG79-'Time Sheet KN'!HF79)*24</f>
        <v>0</v>
      </c>
      <c r="HF79" s="104">
        <f>VALUE('Time Sheet KN'!HI79-'Time Sheet KN'!HH79)*24</f>
        <v>0</v>
      </c>
      <c r="HG79" s="105">
        <f t="shared" si="232"/>
        <v>0</v>
      </c>
      <c r="HH79" s="5">
        <f t="shared" si="233"/>
        <v>0</v>
      </c>
      <c r="HI79" s="5"/>
      <c r="HJ79" s="5">
        <f>LOOKUP(HJ$6,'Daily Absent'!$O$6:$AX$6,'Daily Absent'!$O79:$AX79)</f>
        <v>0</v>
      </c>
      <c r="HK79" s="104">
        <f>VALUE('Time Sheet KN'!HL79-'Time Sheet KN'!HK79)*24</f>
        <v>0</v>
      </c>
      <c r="HL79" s="104">
        <f>VALUE('Time Sheet KN'!HN79-'Time Sheet KN'!HM79)*24</f>
        <v>0</v>
      </c>
      <c r="HM79" s="104">
        <f>VALUE('Time Sheet KN'!HP79-'Time Sheet KN'!HO79)*24</f>
        <v>0</v>
      </c>
      <c r="HN79" s="105">
        <f t="shared" si="234"/>
        <v>0</v>
      </c>
      <c r="HO79" s="5">
        <f t="shared" si="235"/>
        <v>0</v>
      </c>
      <c r="HP79" s="5"/>
      <c r="HQ79" s="5">
        <f>LOOKUP(HQ$6,'Daily Absent'!$O$6:$AX$6,'Daily Absent'!$O79:$AX79)</f>
        <v>0</v>
      </c>
      <c r="HR79" s="104">
        <f>VALUE('Time Sheet KN'!HS79-'Time Sheet KN'!HR79)*24</f>
        <v>0</v>
      </c>
      <c r="HS79" s="104">
        <f>VALUE('Time Sheet KN'!HU79-'Time Sheet KN'!HT79)*24</f>
        <v>0</v>
      </c>
      <c r="HT79" s="104">
        <f>VALUE('Time Sheet KN'!HW79-'Time Sheet KN'!HV79)*24</f>
        <v>0</v>
      </c>
      <c r="HU79" s="105">
        <f t="shared" si="236"/>
        <v>0</v>
      </c>
      <c r="HV79" s="5">
        <f t="shared" si="237"/>
        <v>0</v>
      </c>
      <c r="HW79" s="5"/>
      <c r="HX79" s="5">
        <f>LOOKUP(HX$6,'Daily Absent'!$O$6:$AX$6,'Daily Absent'!$O79:$AX79)</f>
        <v>0</v>
      </c>
      <c r="HY79" s="104">
        <f>VALUE('Time Sheet KN'!HZ79-'Time Sheet KN'!HY79)*24</f>
        <v>0</v>
      </c>
      <c r="HZ79" s="104">
        <f>VALUE('Time Sheet KN'!IB79-'Time Sheet KN'!IA79)*24</f>
        <v>0</v>
      </c>
      <c r="IA79" s="104">
        <f>VALUE('Time Sheet KN'!ID79-'Time Sheet KN'!IC79)*24</f>
        <v>0</v>
      </c>
      <c r="IB79" s="105">
        <f t="shared" si="238"/>
        <v>0</v>
      </c>
      <c r="IC79" s="5">
        <f t="shared" si="239"/>
        <v>0</v>
      </c>
      <c r="ID79" s="5"/>
      <c r="IE79" s="5">
        <f>LOOKUP(IE$6,'Daily Absent'!$O$6:$AX$6,'Daily Absent'!$O79:$AX79)</f>
        <v>0</v>
      </c>
      <c r="IF79" s="104">
        <f>VALUE('Time Sheet KN'!IG79-'Time Sheet KN'!IF79)*24</f>
        <v>0</v>
      </c>
      <c r="IG79" s="104">
        <f>VALUE('Time Sheet KN'!II79-'Time Sheet KN'!IH79)*24</f>
        <v>0</v>
      </c>
      <c r="IH79" s="104">
        <f>VALUE('Time Sheet KN'!IK79-'Time Sheet KN'!IJ79)*24</f>
        <v>0</v>
      </c>
      <c r="II79" s="105">
        <f t="shared" si="240"/>
        <v>0</v>
      </c>
      <c r="IJ79" s="5">
        <f t="shared" si="241"/>
        <v>0</v>
      </c>
      <c r="IK79" s="5"/>
      <c r="IL79" s="5">
        <f>LOOKUP(IL$6,'Daily Absent'!$O$6:$AX$6,'Daily Absent'!$O79:$AX79)</f>
        <v>0</v>
      </c>
      <c r="IM79" s="104">
        <f>VALUE('Time Sheet KN'!IN79-'Time Sheet KN'!IM79)*24</f>
        <v>0</v>
      </c>
      <c r="IN79" s="104">
        <f>VALUE('Time Sheet KN'!IP79-'Time Sheet KN'!IO79)*24</f>
        <v>0</v>
      </c>
      <c r="IO79" s="104">
        <f>VALUE('Time Sheet KN'!IR79-'Time Sheet KN'!IQ79)*24</f>
        <v>0</v>
      </c>
      <c r="IP79" s="105">
        <f t="shared" si="242"/>
        <v>0</v>
      </c>
      <c r="IQ79" s="5">
        <f t="shared" si="243"/>
        <v>0</v>
      </c>
      <c r="IR79" s="5"/>
      <c r="IS79" s="5">
        <f>LOOKUP(IS$6,'Daily Absent'!$O$6:$AX$6,'Daily Absent'!$O79:$AX79)</f>
        <v>0</v>
      </c>
      <c r="IT79" s="104">
        <f>VALUE('Time Sheet KN'!IU79-'Time Sheet KN'!IT79)*24</f>
        <v>0</v>
      </c>
      <c r="IU79" s="104">
        <f>VALUE('Time Sheet KN'!IW79-'Time Sheet KN'!IV79)*24</f>
        <v>0</v>
      </c>
      <c r="IV79" s="104">
        <f>VALUE('Time Sheet KN'!IY79-'Time Sheet KN'!IX79)*24</f>
        <v>0</v>
      </c>
      <c r="IW79" s="105">
        <f t="shared" si="244"/>
        <v>0</v>
      </c>
      <c r="IX79" s="5">
        <f t="shared" si="245"/>
        <v>0</v>
      </c>
      <c r="IY79" s="5"/>
      <c r="IZ79" s="5">
        <f>LOOKUP(IZ$6,'Daily Absent'!$O$6:$AX$6,'Daily Absent'!$O79:$AX79)</f>
        <v>0</v>
      </c>
      <c r="JA79" s="104">
        <f>VALUE('Time Sheet KN'!JB79-'Time Sheet KN'!JA79)*24</f>
        <v>0</v>
      </c>
      <c r="JB79" s="104">
        <f>VALUE('Time Sheet KN'!JD79-'Time Sheet KN'!JC79)*24</f>
        <v>0</v>
      </c>
      <c r="JC79" s="104">
        <f>VALUE('Time Sheet KN'!JF79-'Time Sheet KN'!JE79)*24</f>
        <v>0</v>
      </c>
      <c r="JD79" s="105">
        <f t="shared" si="246"/>
        <v>0</v>
      </c>
      <c r="JE79" s="5">
        <f t="shared" si="247"/>
        <v>0</v>
      </c>
      <c r="JF79" s="5"/>
    </row>
    <row r="80" spans="1:266" ht="20" customHeight="1">
      <c r="A80" s="54">
        <f>IF('Master MP Status'!A80&gt;0,'Master MP Status'!A80,"")</f>
        <v>72</v>
      </c>
      <c r="B80" s="5" t="str">
        <f>IF(ISTEXT('Master MP Status'!B80),'Master MP Status'!B80,"")</f>
        <v>DIRECT</v>
      </c>
      <c r="C80" s="153" t="str">
        <f>IF(OR(ISTEXT('Master MP Status'!C80),'Master MP Status'!C80&gt;0),'Master MP Status'!C80,"")</f>
        <v>B250101</v>
      </c>
      <c r="D80" s="154" t="str">
        <f>IF(OR(ISTEXT('Master MP Status'!D80),'Master MP Status'!D80&gt;0),'Master MP Status'!D80,"")</f>
        <v>B250102</v>
      </c>
      <c r="E80" s="5" t="str">
        <f>IF(ISTEXT('Master MP Status'!E80),'Master MP Status'!E80,"")</f>
        <v>NASIMAN</v>
      </c>
      <c r="F80" s="5" t="str">
        <f>IF(ISTEXT('Master MP Status'!F80),'Master MP Status'!F80,"")</f>
        <v/>
      </c>
      <c r="G80" s="5" t="str">
        <f>IF(ISTEXT('Master MP Status'!G80),'Master MP Status'!G80,"")</f>
        <v>Cilegon</v>
      </c>
      <c r="H80" s="5" t="str">
        <f>IF(ISTEXT('Master MP Status'!H80),'Master MP Status'!H80,"")</f>
        <v>NURBAYU</v>
      </c>
      <c r="I80" s="5" t="str">
        <f>IF(ISTEXT('Master MP Status'!I80),'Master MP Status'!I80,"")</f>
        <v>Pipe Fitter1</v>
      </c>
      <c r="J80" s="5" t="str">
        <f>IF(ISTEXT('Master MP Status'!J80),'Master MP Status'!J80,"")</f>
        <v>Fitter 1</v>
      </c>
      <c r="K80" s="9">
        <f>IF(OR('Master MP Status'!K80=0,'Master MP Status'!K80=""),"",'Master MP Status'!K80)</f>
        <v>45780</v>
      </c>
      <c r="L80" s="9">
        <f>IF(OR('Master MP Status'!L80=0,'Master MP Status'!L80=""),"",'Master MP Status'!L80)</f>
        <v>45780</v>
      </c>
      <c r="M80" s="9" t="str">
        <f>IF(OR('Master MP Status'!M80=0,'Master MP Status'!M80=""),"",'Master MP Status'!M80)</f>
        <v/>
      </c>
      <c r="N80" s="5" t="str">
        <f>IF(ISTEXT('Master MP Status'!N80),'Master MP Status'!N80,"")</f>
        <v/>
      </c>
      <c r="O80" s="5">
        <f>LOOKUP(O$6,'Daily Absent'!$O$6:$AX$6,'Daily Absent'!$O80:$AX80)</f>
        <v>1</v>
      </c>
      <c r="P80" s="104">
        <f>VALUE('Time Sheet KN'!Q80-'Time Sheet KN'!P80)*24</f>
        <v>5</v>
      </c>
      <c r="Q80" s="104">
        <f>VALUE('Time Sheet KN'!S80-'Time Sheet KN'!R80)*24</f>
        <v>5.0000000000000009</v>
      </c>
      <c r="R80" s="104">
        <f>VALUE('Time Sheet KN'!U80-'Time Sheet KN'!T80)*24</f>
        <v>0</v>
      </c>
      <c r="S80" s="105">
        <f t="shared" si="176"/>
        <v>10</v>
      </c>
      <c r="T80" s="5">
        <f t="shared" si="177"/>
        <v>0</v>
      </c>
      <c r="U80" s="5"/>
      <c r="V80" s="5">
        <f>LOOKUP(V$6,'Daily Absent'!$O$6:$AX$6,'Daily Absent'!$O80:$AX80)</f>
        <v>0</v>
      </c>
      <c r="W80" s="104">
        <f>VALUE('Time Sheet KN'!X80-'Time Sheet KN'!W80)*24</f>
        <v>0</v>
      </c>
      <c r="X80" s="104">
        <f>VALUE('Time Sheet KN'!Z80-'Time Sheet KN'!Y80)*24</f>
        <v>0</v>
      </c>
      <c r="Y80" s="104">
        <f>VALUE('Time Sheet KN'!AB80-'Time Sheet KN'!AA80)*24</f>
        <v>0</v>
      </c>
      <c r="Z80" s="105">
        <f t="shared" si="178"/>
        <v>0</v>
      </c>
      <c r="AA80" s="5">
        <f t="shared" si="179"/>
        <v>0</v>
      </c>
      <c r="AB80" s="5"/>
      <c r="AC80" s="5">
        <f>LOOKUP(AC$6,'Daily Absent'!$O$6:$AX$6,'Daily Absent'!$O80:$AX80)</f>
        <v>1</v>
      </c>
      <c r="AD80" s="104">
        <f>VALUE('Time Sheet KN'!AE80-'Time Sheet KN'!AD80)*24</f>
        <v>5</v>
      </c>
      <c r="AE80" s="104">
        <f>VALUE('Time Sheet KN'!AG80-'Time Sheet KN'!AF80)*24</f>
        <v>5.0000000000000009</v>
      </c>
      <c r="AF80" s="104">
        <f>VALUE('Time Sheet KN'!AI80-'Time Sheet KN'!AH80)*24</f>
        <v>0</v>
      </c>
      <c r="AG80" s="105">
        <f t="shared" si="180"/>
        <v>10</v>
      </c>
      <c r="AH80" s="5">
        <f t="shared" si="181"/>
        <v>0</v>
      </c>
      <c r="AI80" s="5"/>
      <c r="AJ80" s="5">
        <f>LOOKUP(AJ$6,'Daily Absent'!$O$6:$AX$6,'Daily Absent'!$O80:$AX80)</f>
        <v>1</v>
      </c>
      <c r="AK80" s="104">
        <f>VALUE('Time Sheet KN'!AL80-'Time Sheet KN'!AK80)*24</f>
        <v>5</v>
      </c>
      <c r="AL80" s="104">
        <f>VALUE('Time Sheet KN'!AN80-'Time Sheet KN'!AM80)*24</f>
        <v>5.0000000000000009</v>
      </c>
      <c r="AM80" s="104">
        <f>VALUE('Time Sheet KN'!AP80-'Time Sheet KN'!AO80)*24</f>
        <v>0</v>
      </c>
      <c r="AN80" s="105">
        <f t="shared" si="182"/>
        <v>10</v>
      </c>
      <c r="AO80" s="5">
        <f t="shared" si="183"/>
        <v>0</v>
      </c>
      <c r="AP80" s="5"/>
      <c r="AQ80" s="5">
        <f>LOOKUP(AQ$6,'Daily Absent'!$O$6:$AX$6,'Daily Absent'!$O80:$AX80)</f>
        <v>1</v>
      </c>
      <c r="AR80" s="104">
        <f>VALUE('Time Sheet KN'!AS80-'Time Sheet KN'!AR80)*24</f>
        <v>5</v>
      </c>
      <c r="AS80" s="104">
        <f>VALUE('Time Sheet KN'!AU80-'Time Sheet KN'!AT80)*24</f>
        <v>4.0000000000000018</v>
      </c>
      <c r="AT80" s="104">
        <f>VALUE('Time Sheet KN'!AW80-'Time Sheet KN'!AV80)*24</f>
        <v>0</v>
      </c>
      <c r="AU80" s="105">
        <f t="shared" si="184"/>
        <v>9</v>
      </c>
      <c r="AV80" s="5">
        <f t="shared" si="185"/>
        <v>1.7763568394002505E-15</v>
      </c>
      <c r="AW80" s="5"/>
      <c r="AX80" s="5">
        <f>LOOKUP(AX$6,'Daily Absent'!$O$6:$AX$6,'Daily Absent'!$O80:$AX80)</f>
        <v>1</v>
      </c>
      <c r="AY80" s="104">
        <f>VALUE('Time Sheet KN'!AZ80-'Time Sheet KN'!AY80)*24</f>
        <v>4</v>
      </c>
      <c r="AZ80" s="104">
        <f>VALUE('Time Sheet KN'!BB80-'Time Sheet KN'!BA80)*24</f>
        <v>3</v>
      </c>
      <c r="BA80" s="104">
        <f>VALUE('Time Sheet KN'!BD80-'Time Sheet KN'!BC80)*24</f>
        <v>0</v>
      </c>
      <c r="BB80" s="105">
        <f t="shared" si="186"/>
        <v>0</v>
      </c>
      <c r="BC80" s="5">
        <f t="shared" si="187"/>
        <v>7</v>
      </c>
      <c r="BD80" s="5"/>
      <c r="BE80" s="5">
        <f>LOOKUP(BE$6,'Daily Absent'!$O$6:$AX$6,'Daily Absent'!$O80:$AX80)</f>
        <v>1</v>
      </c>
      <c r="BF80" s="104">
        <f>VALUE('Time Sheet KN'!BG80-'Time Sheet KN'!BF80)*24</f>
        <v>5</v>
      </c>
      <c r="BG80" s="104">
        <f>VALUE('Time Sheet KN'!BI80-'Time Sheet KN'!BH80)*24</f>
        <v>5.0000000000000009</v>
      </c>
      <c r="BH80" s="104">
        <f>VALUE('Time Sheet KN'!BK80-'Time Sheet KN'!BJ80)*24</f>
        <v>0</v>
      </c>
      <c r="BI80" s="105">
        <f t="shared" si="188"/>
        <v>10</v>
      </c>
      <c r="BJ80" s="5">
        <f t="shared" si="189"/>
        <v>0</v>
      </c>
      <c r="BK80" s="5"/>
      <c r="BL80" s="5">
        <f>LOOKUP(BL$6,'Daily Absent'!$O$6:$AX$6,'Daily Absent'!$O80:$AX80)</f>
        <v>1</v>
      </c>
      <c r="BM80" s="104">
        <f>VALUE('Time Sheet KN'!BN80-'Time Sheet KN'!BM80)*24</f>
        <v>5</v>
      </c>
      <c r="BN80" s="104">
        <f>VALUE('Time Sheet KN'!BP80-'Time Sheet KN'!BO80)*24</f>
        <v>5.0000000000000009</v>
      </c>
      <c r="BO80" s="104">
        <f>VALUE('Time Sheet KN'!BR80-'Time Sheet KN'!BQ80)*24</f>
        <v>0</v>
      </c>
      <c r="BP80" s="105">
        <f t="shared" si="190"/>
        <v>10</v>
      </c>
      <c r="BQ80" s="5">
        <f t="shared" si="191"/>
        <v>0</v>
      </c>
      <c r="BR80" s="5"/>
      <c r="BS80" s="5">
        <f>LOOKUP(BS$6,'Daily Absent'!$O$6:$AX$6,'Daily Absent'!$O80:$AX80)</f>
        <v>1</v>
      </c>
      <c r="BT80" s="104">
        <f>VALUE('Time Sheet KN'!BU80-'Time Sheet KN'!BT80)*24</f>
        <v>5</v>
      </c>
      <c r="BU80" s="104">
        <f>VALUE('Time Sheet KN'!BW80-'Time Sheet KN'!BV80)*24</f>
        <v>5.0000000000000009</v>
      </c>
      <c r="BV80" s="104">
        <f>VALUE('Time Sheet KN'!BY80-'Time Sheet KN'!BX80)*24</f>
        <v>0</v>
      </c>
      <c r="BW80" s="105">
        <f t="shared" si="192"/>
        <v>10</v>
      </c>
      <c r="BX80" s="5">
        <f t="shared" si="193"/>
        <v>0</v>
      </c>
      <c r="BY80" s="5"/>
      <c r="BZ80" s="5">
        <f>LOOKUP(BZ$6,'Daily Absent'!$O$6:$AX$6,'Daily Absent'!$O80:$AX80)</f>
        <v>1</v>
      </c>
      <c r="CA80" s="104">
        <f>VALUE('Time Sheet KN'!CB80-'Time Sheet KN'!CA80)*24</f>
        <v>5</v>
      </c>
      <c r="CB80" s="104">
        <f>VALUE('Time Sheet KN'!CD80-'Time Sheet KN'!CC80)*24</f>
        <v>5.0000000000000009</v>
      </c>
      <c r="CC80" s="104">
        <f>VALUE('Time Sheet KN'!CF80-'Time Sheet KN'!CE80)*24</f>
        <v>0</v>
      </c>
      <c r="CD80" s="105">
        <f t="shared" si="194"/>
        <v>10</v>
      </c>
      <c r="CE80" s="5">
        <f t="shared" si="195"/>
        <v>0</v>
      </c>
      <c r="CF80" s="5"/>
      <c r="CG80" s="5">
        <f>LOOKUP(CG$6,'Daily Absent'!$O$6:$AX$6,'Daily Absent'!$O80:$AX80)</f>
        <v>1</v>
      </c>
      <c r="CH80" s="104">
        <f>VALUE('Time Sheet KN'!CI80-'Time Sheet KN'!CH80)*24</f>
        <v>5</v>
      </c>
      <c r="CI80" s="104">
        <f>VALUE('Time Sheet KN'!CK80-'Time Sheet KN'!CJ80)*24</f>
        <v>5.0000000000000009</v>
      </c>
      <c r="CJ80" s="104">
        <f>VALUE('Time Sheet KN'!CM80-'Time Sheet KN'!CL80)*24</f>
        <v>3</v>
      </c>
      <c r="CK80" s="105">
        <f t="shared" si="196"/>
        <v>10</v>
      </c>
      <c r="CL80" s="5">
        <f t="shared" si="197"/>
        <v>3</v>
      </c>
      <c r="CM80" s="5"/>
      <c r="CN80" s="5">
        <f>LOOKUP(CN$6,'Daily Absent'!$O$6:$AX$6,'Daily Absent'!$O80:$AX80)</f>
        <v>1</v>
      </c>
      <c r="CO80" s="104">
        <f>VALUE('Time Sheet KN'!CP80-'Time Sheet KN'!CO80)*24</f>
        <v>5</v>
      </c>
      <c r="CP80" s="104">
        <f>VALUE('Time Sheet KN'!CR80-'Time Sheet KN'!CQ80)*24</f>
        <v>4.0000000000000018</v>
      </c>
      <c r="CQ80" s="104">
        <f>VALUE('Time Sheet KN'!CT80-'Time Sheet KN'!CS80)*24</f>
        <v>0</v>
      </c>
      <c r="CR80" s="105">
        <f t="shared" si="198"/>
        <v>9</v>
      </c>
      <c r="CS80" s="5">
        <f t="shared" si="199"/>
        <v>1.7763568394002505E-15</v>
      </c>
      <c r="CT80" s="5"/>
      <c r="CU80" s="5">
        <f>LOOKUP(CU$6,'Daily Absent'!$O$6:$AX$6,'Daily Absent'!$O80:$AX80)</f>
        <v>1</v>
      </c>
      <c r="CV80" s="104">
        <f>VALUE('Time Sheet KN'!CW80-'Time Sheet KN'!CV80)*24</f>
        <v>4</v>
      </c>
      <c r="CW80" s="104">
        <f>VALUE('Time Sheet KN'!CY80-'Time Sheet KN'!CX80)*24</f>
        <v>3</v>
      </c>
      <c r="CX80" s="104">
        <f>VALUE('Time Sheet KN'!DA80-'Time Sheet KN'!CZ80)*24</f>
        <v>0</v>
      </c>
      <c r="CY80" s="105">
        <f t="shared" si="200"/>
        <v>0</v>
      </c>
      <c r="CZ80" s="5">
        <f t="shared" si="201"/>
        <v>7</v>
      </c>
      <c r="DA80" s="5"/>
      <c r="DB80" s="5">
        <f>LOOKUP(DB$6,'Daily Absent'!$O$6:$AX$6,'Daily Absent'!$O80:$AX80)</f>
        <v>1</v>
      </c>
      <c r="DC80" s="104">
        <f>VALUE('Time Sheet KN'!DD80-'Time Sheet KN'!DC80)*24</f>
        <v>5</v>
      </c>
      <c r="DD80" s="104">
        <f>VALUE('Time Sheet KN'!DF80-'Time Sheet KN'!DE80)*24</f>
        <v>5.0000000000000009</v>
      </c>
      <c r="DE80" s="104">
        <f>VALUE('Time Sheet KN'!DH80-'Time Sheet KN'!DG80)*24</f>
        <v>3</v>
      </c>
      <c r="DF80" s="105">
        <f t="shared" si="202"/>
        <v>10</v>
      </c>
      <c r="DG80" s="5">
        <f t="shared" si="203"/>
        <v>3</v>
      </c>
      <c r="DH80" s="5"/>
      <c r="DI80" s="5">
        <f>LOOKUP(DI$6,'Daily Absent'!$O$6:$AX$6,'Daily Absent'!$O80:$AX80)</f>
        <v>1</v>
      </c>
      <c r="DJ80" s="104">
        <f>VALUE('Time Sheet KN'!DK80-'Time Sheet KN'!DJ80)*24</f>
        <v>5</v>
      </c>
      <c r="DK80" s="104">
        <f>VALUE('Time Sheet KN'!DM80-'Time Sheet KN'!DL80)*24</f>
        <v>5.0000000000000009</v>
      </c>
      <c r="DL80" s="104">
        <f>VALUE('Time Sheet KN'!DO80-'Time Sheet KN'!DN80)*24</f>
        <v>0</v>
      </c>
      <c r="DM80" s="105">
        <f t="shared" si="204"/>
        <v>10</v>
      </c>
      <c r="DN80" s="5">
        <f t="shared" si="205"/>
        <v>0</v>
      </c>
      <c r="DO80" s="5"/>
      <c r="DP80" s="5">
        <f>LOOKUP(DP$6,'Daily Absent'!$O$6:$AX$6,'Daily Absent'!$O80:$AX80)</f>
        <v>1</v>
      </c>
      <c r="DQ80" s="104">
        <f>VALUE('Time Sheet KN'!DR80-'Time Sheet KN'!DQ80)*24</f>
        <v>5</v>
      </c>
      <c r="DR80" s="104">
        <f>VALUE('Time Sheet KN'!DT80-'Time Sheet KN'!DS80)*24</f>
        <v>5.0000000000000009</v>
      </c>
      <c r="DS80" s="104">
        <f>VALUE('Time Sheet KN'!DV80-'Time Sheet KN'!DU80)*24</f>
        <v>0</v>
      </c>
      <c r="DT80" s="105">
        <f t="shared" si="206"/>
        <v>10</v>
      </c>
      <c r="DU80" s="5">
        <f t="shared" si="207"/>
        <v>0</v>
      </c>
      <c r="DV80" s="5"/>
      <c r="DW80" s="5">
        <f>LOOKUP(DW$6,'Daily Absent'!$O$6:$AX$6,'Daily Absent'!$O80:$AX80)</f>
        <v>1</v>
      </c>
      <c r="DX80" s="104">
        <f>VALUE('Time Sheet KN'!DY80-'Time Sheet KN'!DX80)*24</f>
        <v>5</v>
      </c>
      <c r="DY80" s="104">
        <f>VALUE('Time Sheet KN'!EA80-'Time Sheet KN'!DZ80)*24</f>
        <v>5.0000000000000009</v>
      </c>
      <c r="DZ80" s="104">
        <f>VALUE('Time Sheet KN'!EC80-'Time Sheet KN'!EB80)*24</f>
        <v>0</v>
      </c>
      <c r="EA80" s="105">
        <f t="shared" si="208"/>
        <v>10</v>
      </c>
      <c r="EB80" s="5">
        <f t="shared" si="209"/>
        <v>0</v>
      </c>
      <c r="EC80" s="5"/>
      <c r="ED80" s="5">
        <f>LOOKUP(ED$6,'Daily Absent'!$O$6:$AX$6,'Daily Absent'!$O80:$AX80)</f>
        <v>0</v>
      </c>
      <c r="EE80" s="104">
        <f>VALUE('Time Sheet KN'!EF80-'Time Sheet KN'!EE80)*24</f>
        <v>0</v>
      </c>
      <c r="EF80" s="104">
        <f>VALUE('Time Sheet KN'!EH80-'Time Sheet KN'!EG80)*24</f>
        <v>0</v>
      </c>
      <c r="EG80" s="104">
        <f>VALUE('Time Sheet KN'!EJ80-'Time Sheet KN'!EI80)*24</f>
        <v>0</v>
      </c>
      <c r="EH80" s="105">
        <f t="shared" si="210"/>
        <v>0</v>
      </c>
      <c r="EI80" s="5">
        <f t="shared" si="211"/>
        <v>0</v>
      </c>
      <c r="EJ80" s="5"/>
      <c r="EK80" s="5">
        <f>LOOKUP(EK$6,'Daily Absent'!$O$6:$AX$6,'Daily Absent'!$O80:$AX80)</f>
        <v>1</v>
      </c>
      <c r="EL80" s="104">
        <f>VALUE('Time Sheet KN'!EM80-'Time Sheet KN'!EL80)*24</f>
        <v>5</v>
      </c>
      <c r="EM80" s="104">
        <f>VALUE('Time Sheet KN'!EO80-'Time Sheet KN'!EN80)*24</f>
        <v>5.0000000000000009</v>
      </c>
      <c r="EN80" s="104">
        <f>VALUE('Time Sheet KN'!EQ80-'Time Sheet KN'!EP80)*24</f>
        <v>0</v>
      </c>
      <c r="EO80" s="105">
        <f t="shared" si="212"/>
        <v>9</v>
      </c>
      <c r="EP80" s="5">
        <f t="shared" si="213"/>
        <v>1</v>
      </c>
      <c r="EQ80" s="5"/>
      <c r="ER80" s="5">
        <f>LOOKUP(ER$6,'Daily Absent'!$O$6:$AX$6,'Daily Absent'!$O80:$AX80)</f>
        <v>0</v>
      </c>
      <c r="ES80" s="104">
        <f>VALUE('Time Sheet KN'!ET80-'Time Sheet KN'!ES80)*24</f>
        <v>0</v>
      </c>
      <c r="ET80" s="104">
        <f>VALUE('Time Sheet KN'!EV80-'Time Sheet KN'!EU80)*24</f>
        <v>0</v>
      </c>
      <c r="EU80" s="104">
        <f>VALUE('Time Sheet KN'!EX80-'Time Sheet KN'!EW80)*24</f>
        <v>0</v>
      </c>
      <c r="EV80" s="105">
        <f t="shared" si="214"/>
        <v>0</v>
      </c>
      <c r="EW80" s="5">
        <f t="shared" si="215"/>
        <v>0</v>
      </c>
      <c r="EX80" s="5"/>
      <c r="EY80" s="5">
        <f>LOOKUP(EY$6,'Daily Absent'!$O$6:$AX$6,'Daily Absent'!$O80:$AX80)</f>
        <v>1</v>
      </c>
      <c r="EZ80" s="104">
        <f>VALUE('Time Sheet KN'!FA80-'Time Sheet KN'!EZ80)*24</f>
        <v>5</v>
      </c>
      <c r="FA80" s="104">
        <f>VALUE('Time Sheet KN'!FC80-'Time Sheet KN'!FB80)*24</f>
        <v>5.0000000000000009</v>
      </c>
      <c r="FB80" s="104">
        <f>VALUE('Time Sheet KN'!FE80-'Time Sheet KN'!FD80)*24</f>
        <v>3</v>
      </c>
      <c r="FC80" s="105">
        <f t="shared" si="216"/>
        <v>10</v>
      </c>
      <c r="FD80" s="5">
        <f t="shared" si="217"/>
        <v>3</v>
      </c>
      <c r="FE80" s="5"/>
      <c r="FF80" s="5">
        <f>LOOKUP(FF$6,'Daily Absent'!$O$6:$AX$6,'Daily Absent'!$O80:$AX80)</f>
        <v>1</v>
      </c>
      <c r="FG80" s="104">
        <f>VALUE('Time Sheet KN'!FH80-'Time Sheet KN'!FG80)*24</f>
        <v>0</v>
      </c>
      <c r="FH80" s="104">
        <f>VALUE('Time Sheet KN'!FJ80-'Time Sheet KN'!FI80)*24</f>
        <v>0</v>
      </c>
      <c r="FI80" s="104">
        <f>VALUE('Time Sheet KN'!FL80-'Time Sheet KN'!FK80)*24</f>
        <v>0</v>
      </c>
      <c r="FJ80" s="105">
        <f t="shared" si="218"/>
        <v>0</v>
      </c>
      <c r="FK80" s="5">
        <f t="shared" si="219"/>
        <v>0</v>
      </c>
      <c r="FL80" s="5"/>
      <c r="FM80" s="5">
        <f>LOOKUP(FM$6,'Daily Absent'!$O$6:$AX$6,'Daily Absent'!$O80:$AX80)</f>
        <v>0</v>
      </c>
      <c r="FN80" s="104">
        <f>VALUE('Time Sheet KN'!FO80-'Time Sheet KN'!FN80)*24</f>
        <v>0</v>
      </c>
      <c r="FO80" s="104">
        <f>VALUE('Time Sheet KN'!FQ80-'Time Sheet KN'!FP80)*24</f>
        <v>0</v>
      </c>
      <c r="FP80" s="104">
        <f>VALUE('Time Sheet KN'!FS80-'Time Sheet KN'!FR80)*24</f>
        <v>0</v>
      </c>
      <c r="FQ80" s="105">
        <f t="shared" si="220"/>
        <v>0</v>
      </c>
      <c r="FR80" s="5">
        <f t="shared" si="221"/>
        <v>0</v>
      </c>
      <c r="FS80" s="5"/>
      <c r="FT80" s="5">
        <f>LOOKUP(FT$6,'Daily Absent'!$O$6:$AX$6,'Daily Absent'!$O80:$AX80)</f>
        <v>0</v>
      </c>
      <c r="FU80" s="104">
        <f>VALUE('Time Sheet KN'!FV80-'Time Sheet KN'!FU80)*24</f>
        <v>0</v>
      </c>
      <c r="FV80" s="104">
        <f>VALUE('Time Sheet KN'!FX80-'Time Sheet KN'!FW80)*24</f>
        <v>0</v>
      </c>
      <c r="FW80" s="104">
        <f>VALUE('Time Sheet KN'!FZ80-'Time Sheet KN'!FY80)*24</f>
        <v>0</v>
      </c>
      <c r="FX80" s="105">
        <f t="shared" si="222"/>
        <v>0</v>
      </c>
      <c r="FY80" s="5">
        <f t="shared" si="223"/>
        <v>0</v>
      </c>
      <c r="FZ80" s="5"/>
      <c r="GA80" s="5">
        <f>LOOKUP(GA$6,'Daily Absent'!$O$6:$AX$6,'Daily Absent'!$O80:$AX80)</f>
        <v>0</v>
      </c>
      <c r="GB80" s="104">
        <f>VALUE('Time Sheet KN'!GC80-'Time Sheet KN'!GB80)*24</f>
        <v>0</v>
      </c>
      <c r="GC80" s="104">
        <f>VALUE('Time Sheet KN'!GE80-'Time Sheet KN'!GD80)*24</f>
        <v>0</v>
      </c>
      <c r="GD80" s="104">
        <f>VALUE('Time Sheet KN'!GG80-'Time Sheet KN'!GF80)*24</f>
        <v>0</v>
      </c>
      <c r="GE80" s="105">
        <f t="shared" si="224"/>
        <v>0</v>
      </c>
      <c r="GF80" s="5">
        <f t="shared" si="225"/>
        <v>0</v>
      </c>
      <c r="GG80" s="5"/>
      <c r="GH80" s="5">
        <f>LOOKUP(GH$6,'Daily Absent'!$O$6:$AX$6,'Daily Absent'!$O80:$AX80)</f>
        <v>0</v>
      </c>
      <c r="GI80" s="104">
        <f>VALUE('Time Sheet KN'!GJ80-'Time Sheet KN'!GI80)*24</f>
        <v>0</v>
      </c>
      <c r="GJ80" s="104">
        <f>VALUE('Time Sheet KN'!GL80-'Time Sheet KN'!GK80)*24</f>
        <v>0</v>
      </c>
      <c r="GK80" s="104">
        <f>VALUE('Time Sheet KN'!GN80-'Time Sheet KN'!GM80)*24</f>
        <v>0</v>
      </c>
      <c r="GL80" s="105">
        <f t="shared" si="226"/>
        <v>0</v>
      </c>
      <c r="GM80" s="5">
        <f t="shared" si="227"/>
        <v>0</v>
      </c>
      <c r="GN80" s="5"/>
      <c r="GO80" s="5">
        <f>LOOKUP(GO$6,'Daily Absent'!$O$6:$AX$6,'Daily Absent'!$O80:$AX80)</f>
        <v>0</v>
      </c>
      <c r="GP80" s="104">
        <f>VALUE('Time Sheet KN'!GQ80-'Time Sheet KN'!GP80)*24</f>
        <v>0</v>
      </c>
      <c r="GQ80" s="104">
        <f>VALUE('Time Sheet KN'!GS80-'Time Sheet KN'!GR80)*24</f>
        <v>0</v>
      </c>
      <c r="GR80" s="104">
        <f>VALUE('Time Sheet KN'!GU80-'Time Sheet KN'!GT80)*24</f>
        <v>0</v>
      </c>
      <c r="GS80" s="105">
        <f t="shared" si="228"/>
        <v>0</v>
      </c>
      <c r="GT80" s="5">
        <f t="shared" si="229"/>
        <v>0</v>
      </c>
      <c r="GU80" s="5"/>
      <c r="GV80" s="5">
        <f>LOOKUP(GV$6,'Daily Absent'!$O$6:$AX$6,'Daily Absent'!$O80:$AX80)</f>
        <v>0</v>
      </c>
      <c r="GW80" s="104">
        <f>VALUE('Time Sheet KN'!GX80-'Time Sheet KN'!GW80)*24</f>
        <v>0</v>
      </c>
      <c r="GX80" s="104">
        <f>VALUE('Time Sheet KN'!GZ80-'Time Sheet KN'!GY80)*24</f>
        <v>0</v>
      </c>
      <c r="GY80" s="104">
        <f>VALUE('Time Sheet KN'!HB80-'Time Sheet KN'!HA80)*24</f>
        <v>0</v>
      </c>
      <c r="GZ80" s="105">
        <f t="shared" si="230"/>
        <v>0</v>
      </c>
      <c r="HA80" s="5">
        <f t="shared" si="231"/>
        <v>0</v>
      </c>
      <c r="HB80" s="5"/>
      <c r="HC80" s="5">
        <f>LOOKUP(HC$6,'Daily Absent'!$O$6:$AX$6,'Daily Absent'!$O80:$AX80)</f>
        <v>0</v>
      </c>
      <c r="HD80" s="104">
        <f>VALUE('Time Sheet KN'!HE80-'Time Sheet KN'!HD80)*24</f>
        <v>0</v>
      </c>
      <c r="HE80" s="104">
        <f>VALUE('Time Sheet KN'!HG80-'Time Sheet KN'!HF80)*24</f>
        <v>0</v>
      </c>
      <c r="HF80" s="104">
        <f>VALUE('Time Sheet KN'!HI80-'Time Sheet KN'!HH80)*24</f>
        <v>0</v>
      </c>
      <c r="HG80" s="105">
        <f t="shared" si="232"/>
        <v>0</v>
      </c>
      <c r="HH80" s="5">
        <f t="shared" si="233"/>
        <v>0</v>
      </c>
      <c r="HI80" s="5"/>
      <c r="HJ80" s="5">
        <f>LOOKUP(HJ$6,'Daily Absent'!$O$6:$AX$6,'Daily Absent'!$O80:$AX80)</f>
        <v>0</v>
      </c>
      <c r="HK80" s="104">
        <f>VALUE('Time Sheet KN'!HL80-'Time Sheet KN'!HK80)*24</f>
        <v>0</v>
      </c>
      <c r="HL80" s="104">
        <f>VALUE('Time Sheet KN'!HN80-'Time Sheet KN'!HM80)*24</f>
        <v>0</v>
      </c>
      <c r="HM80" s="104">
        <f>VALUE('Time Sheet KN'!HP80-'Time Sheet KN'!HO80)*24</f>
        <v>0</v>
      </c>
      <c r="HN80" s="105">
        <f t="shared" si="234"/>
        <v>0</v>
      </c>
      <c r="HO80" s="5">
        <f t="shared" si="235"/>
        <v>0</v>
      </c>
      <c r="HP80" s="5"/>
      <c r="HQ80" s="5">
        <f>LOOKUP(HQ$6,'Daily Absent'!$O$6:$AX$6,'Daily Absent'!$O80:$AX80)</f>
        <v>0</v>
      </c>
      <c r="HR80" s="104">
        <f>VALUE('Time Sheet KN'!HS80-'Time Sheet KN'!HR80)*24</f>
        <v>0</v>
      </c>
      <c r="HS80" s="104">
        <f>VALUE('Time Sheet KN'!HU80-'Time Sheet KN'!HT80)*24</f>
        <v>0</v>
      </c>
      <c r="HT80" s="104">
        <f>VALUE('Time Sheet KN'!HW80-'Time Sheet KN'!HV80)*24</f>
        <v>0</v>
      </c>
      <c r="HU80" s="105">
        <f t="shared" si="236"/>
        <v>0</v>
      </c>
      <c r="HV80" s="5">
        <f t="shared" si="237"/>
        <v>0</v>
      </c>
      <c r="HW80" s="5"/>
      <c r="HX80" s="5">
        <f>LOOKUP(HX$6,'Daily Absent'!$O$6:$AX$6,'Daily Absent'!$O80:$AX80)</f>
        <v>0</v>
      </c>
      <c r="HY80" s="104">
        <f>VALUE('Time Sheet KN'!HZ80-'Time Sheet KN'!HY80)*24</f>
        <v>0</v>
      </c>
      <c r="HZ80" s="104">
        <f>VALUE('Time Sheet KN'!IB80-'Time Sheet KN'!IA80)*24</f>
        <v>0</v>
      </c>
      <c r="IA80" s="104">
        <f>VALUE('Time Sheet KN'!ID80-'Time Sheet KN'!IC80)*24</f>
        <v>0</v>
      </c>
      <c r="IB80" s="105">
        <f t="shared" si="238"/>
        <v>0</v>
      </c>
      <c r="IC80" s="5">
        <f t="shared" si="239"/>
        <v>0</v>
      </c>
      <c r="ID80" s="5"/>
      <c r="IE80" s="5">
        <f>LOOKUP(IE$6,'Daily Absent'!$O$6:$AX$6,'Daily Absent'!$O80:$AX80)</f>
        <v>0</v>
      </c>
      <c r="IF80" s="104">
        <f>VALUE('Time Sheet KN'!IG80-'Time Sheet KN'!IF80)*24</f>
        <v>0</v>
      </c>
      <c r="IG80" s="104">
        <f>VALUE('Time Sheet KN'!II80-'Time Sheet KN'!IH80)*24</f>
        <v>0</v>
      </c>
      <c r="IH80" s="104">
        <f>VALUE('Time Sheet KN'!IK80-'Time Sheet KN'!IJ80)*24</f>
        <v>0</v>
      </c>
      <c r="II80" s="105">
        <f t="shared" si="240"/>
        <v>0</v>
      </c>
      <c r="IJ80" s="5">
        <f t="shared" si="241"/>
        <v>0</v>
      </c>
      <c r="IK80" s="5"/>
      <c r="IL80" s="5">
        <f>LOOKUP(IL$6,'Daily Absent'!$O$6:$AX$6,'Daily Absent'!$O80:$AX80)</f>
        <v>0</v>
      </c>
      <c r="IM80" s="104">
        <f>VALUE('Time Sheet KN'!IN80-'Time Sheet KN'!IM80)*24</f>
        <v>0</v>
      </c>
      <c r="IN80" s="104">
        <f>VALUE('Time Sheet KN'!IP80-'Time Sheet KN'!IO80)*24</f>
        <v>0</v>
      </c>
      <c r="IO80" s="104">
        <f>VALUE('Time Sheet KN'!IR80-'Time Sheet KN'!IQ80)*24</f>
        <v>0</v>
      </c>
      <c r="IP80" s="105">
        <f t="shared" si="242"/>
        <v>0</v>
      </c>
      <c r="IQ80" s="5">
        <f t="shared" si="243"/>
        <v>0</v>
      </c>
      <c r="IR80" s="5"/>
      <c r="IS80" s="5">
        <f>LOOKUP(IS$6,'Daily Absent'!$O$6:$AX$6,'Daily Absent'!$O80:$AX80)</f>
        <v>0</v>
      </c>
      <c r="IT80" s="104">
        <f>VALUE('Time Sheet KN'!IU80-'Time Sheet KN'!IT80)*24</f>
        <v>0</v>
      </c>
      <c r="IU80" s="104">
        <f>VALUE('Time Sheet KN'!IW80-'Time Sheet KN'!IV80)*24</f>
        <v>0</v>
      </c>
      <c r="IV80" s="104">
        <f>VALUE('Time Sheet KN'!IY80-'Time Sheet KN'!IX80)*24</f>
        <v>0</v>
      </c>
      <c r="IW80" s="105">
        <f t="shared" si="244"/>
        <v>0</v>
      </c>
      <c r="IX80" s="5">
        <f t="shared" si="245"/>
        <v>0</v>
      </c>
      <c r="IY80" s="5"/>
      <c r="IZ80" s="5">
        <f>LOOKUP(IZ$6,'Daily Absent'!$O$6:$AX$6,'Daily Absent'!$O80:$AX80)</f>
        <v>0</v>
      </c>
      <c r="JA80" s="104">
        <f>VALUE('Time Sheet KN'!JB80-'Time Sheet KN'!JA80)*24</f>
        <v>0</v>
      </c>
      <c r="JB80" s="104">
        <f>VALUE('Time Sheet KN'!JD80-'Time Sheet KN'!JC80)*24</f>
        <v>0</v>
      </c>
      <c r="JC80" s="104">
        <f>VALUE('Time Sheet KN'!JF80-'Time Sheet KN'!JE80)*24</f>
        <v>0</v>
      </c>
      <c r="JD80" s="105">
        <f t="shared" si="246"/>
        <v>0</v>
      </c>
      <c r="JE80" s="5">
        <f t="shared" si="247"/>
        <v>0</v>
      </c>
      <c r="JF80" s="5"/>
    </row>
    <row r="81" spans="1:266" ht="20" customHeight="1">
      <c r="A81" s="54">
        <f>IF('Master MP Status'!A81&gt;0,'Master MP Status'!A81,"")</f>
        <v>73</v>
      </c>
      <c r="B81" s="5" t="str">
        <f>IF(ISTEXT('Master MP Status'!B81),'Master MP Status'!B81,"")</f>
        <v>DIRECT</v>
      </c>
      <c r="C81" s="153" t="str">
        <f>IF(OR(ISTEXT('Master MP Status'!C81),'Master MP Status'!C81&gt;0),'Master MP Status'!C81,"")</f>
        <v>B250102</v>
      </c>
      <c r="D81" s="154" t="str">
        <f>IF(OR(ISTEXT('Master MP Status'!D81),'Master MP Status'!D81&gt;0),'Master MP Status'!D81,"")</f>
        <v>B250103</v>
      </c>
      <c r="E81" s="5" t="str">
        <f>IF(ISTEXT('Master MP Status'!E81),'Master MP Status'!E81,"")</f>
        <v>RUDI YUNIOR</v>
      </c>
      <c r="F81" s="5" t="str">
        <f>IF(ISTEXT('Master MP Status'!F81),'Master MP Status'!F81,"")</f>
        <v/>
      </c>
      <c r="G81" s="5" t="str">
        <f>IF(ISTEXT('Master MP Status'!G81),'Master MP Status'!G81,"")</f>
        <v>Cilegon</v>
      </c>
      <c r="H81" s="5" t="str">
        <f>IF(ISTEXT('Master MP Status'!H81),'Master MP Status'!H81,"")</f>
        <v>NURBAYU</v>
      </c>
      <c r="I81" s="5" t="str">
        <f>IF(ISTEXT('Master MP Status'!I81),'Master MP Status'!I81,"")</f>
        <v>Pipe Fitter1</v>
      </c>
      <c r="J81" s="5" t="str">
        <f>IF(ISTEXT('Master MP Status'!J81),'Master MP Status'!J81,"")</f>
        <v>Fitter 1</v>
      </c>
      <c r="K81" s="9">
        <f>IF(OR('Master MP Status'!K81=0,'Master MP Status'!K81=""),"",'Master MP Status'!K81)</f>
        <v>45780</v>
      </c>
      <c r="L81" s="9">
        <f>IF(OR('Master MP Status'!L81=0,'Master MP Status'!L81=""),"",'Master MP Status'!L81)</f>
        <v>45780</v>
      </c>
      <c r="M81" s="9" t="str">
        <f>IF(OR('Master MP Status'!M81=0,'Master MP Status'!M81=""),"",'Master MP Status'!M81)</f>
        <v/>
      </c>
      <c r="N81" s="5" t="str">
        <f>IF(ISTEXT('Master MP Status'!N81),'Master MP Status'!N81,"")</f>
        <v/>
      </c>
      <c r="O81" s="5">
        <f>LOOKUP(O$6,'Daily Absent'!$O$6:$AX$6,'Daily Absent'!$O81:$AX81)</f>
        <v>1</v>
      </c>
      <c r="P81" s="104">
        <f>VALUE('Time Sheet KN'!Q81-'Time Sheet KN'!P81)*24</f>
        <v>5</v>
      </c>
      <c r="Q81" s="104">
        <f>VALUE('Time Sheet KN'!S81-'Time Sheet KN'!R81)*24</f>
        <v>5.0000000000000009</v>
      </c>
      <c r="R81" s="104">
        <f>VALUE('Time Sheet KN'!U81-'Time Sheet KN'!T81)*24</f>
        <v>0</v>
      </c>
      <c r="S81" s="105">
        <f t="shared" si="176"/>
        <v>10</v>
      </c>
      <c r="T81" s="5">
        <f t="shared" si="177"/>
        <v>0</v>
      </c>
      <c r="U81" s="5"/>
      <c r="V81" s="5">
        <f>LOOKUP(V$6,'Daily Absent'!$O$6:$AX$6,'Daily Absent'!$O81:$AX81)</f>
        <v>1</v>
      </c>
      <c r="W81" s="104">
        <f>VALUE('Time Sheet KN'!X81-'Time Sheet KN'!W81)*24</f>
        <v>5</v>
      </c>
      <c r="X81" s="104">
        <f>VALUE('Time Sheet KN'!Z81-'Time Sheet KN'!Y81)*24</f>
        <v>5.0000000000000009</v>
      </c>
      <c r="Y81" s="104">
        <f>VALUE('Time Sheet KN'!AB81-'Time Sheet KN'!AA81)*24</f>
        <v>0</v>
      </c>
      <c r="Z81" s="105">
        <f t="shared" si="178"/>
        <v>10</v>
      </c>
      <c r="AA81" s="5">
        <f t="shared" si="179"/>
        <v>0</v>
      </c>
      <c r="AB81" s="5"/>
      <c r="AC81" s="5">
        <f>LOOKUP(AC$6,'Daily Absent'!$O$6:$AX$6,'Daily Absent'!$O81:$AX81)</f>
        <v>1</v>
      </c>
      <c r="AD81" s="104">
        <f>VALUE('Time Sheet KN'!AE81-'Time Sheet KN'!AD81)*24</f>
        <v>5</v>
      </c>
      <c r="AE81" s="104">
        <f>VALUE('Time Sheet KN'!AG81-'Time Sheet KN'!AF81)*24</f>
        <v>5.0000000000000009</v>
      </c>
      <c r="AF81" s="104">
        <f>VALUE('Time Sheet KN'!AI81-'Time Sheet KN'!AH81)*24</f>
        <v>0</v>
      </c>
      <c r="AG81" s="105">
        <f t="shared" si="180"/>
        <v>10</v>
      </c>
      <c r="AH81" s="5">
        <f t="shared" si="181"/>
        <v>0</v>
      </c>
      <c r="AI81" s="5"/>
      <c r="AJ81" s="5">
        <f>LOOKUP(AJ$6,'Daily Absent'!$O$6:$AX$6,'Daily Absent'!$O81:$AX81)</f>
        <v>1</v>
      </c>
      <c r="AK81" s="104">
        <f>VALUE('Time Sheet KN'!AL81-'Time Sheet KN'!AK81)*24</f>
        <v>5</v>
      </c>
      <c r="AL81" s="104">
        <f>VALUE('Time Sheet KN'!AN81-'Time Sheet KN'!AM81)*24</f>
        <v>5.0000000000000009</v>
      </c>
      <c r="AM81" s="104">
        <f>VALUE('Time Sheet KN'!AP81-'Time Sheet KN'!AO81)*24</f>
        <v>0</v>
      </c>
      <c r="AN81" s="105">
        <f t="shared" si="182"/>
        <v>10</v>
      </c>
      <c r="AO81" s="5">
        <f t="shared" si="183"/>
        <v>0</v>
      </c>
      <c r="AP81" s="5"/>
      <c r="AQ81" s="5">
        <f>LOOKUP(AQ$6,'Daily Absent'!$O$6:$AX$6,'Daily Absent'!$O81:$AX81)</f>
        <v>1</v>
      </c>
      <c r="AR81" s="104">
        <f>VALUE('Time Sheet KN'!AS81-'Time Sheet KN'!AR81)*24</f>
        <v>5</v>
      </c>
      <c r="AS81" s="104">
        <f>VALUE('Time Sheet KN'!AU81-'Time Sheet KN'!AT81)*24</f>
        <v>4.0000000000000018</v>
      </c>
      <c r="AT81" s="104">
        <f>VALUE('Time Sheet KN'!AW81-'Time Sheet KN'!AV81)*24</f>
        <v>0</v>
      </c>
      <c r="AU81" s="105">
        <f t="shared" si="184"/>
        <v>9</v>
      </c>
      <c r="AV81" s="5">
        <f t="shared" si="185"/>
        <v>1.7763568394002505E-15</v>
      </c>
      <c r="AW81" s="5"/>
      <c r="AX81" s="5">
        <f>LOOKUP(AX$6,'Daily Absent'!$O$6:$AX$6,'Daily Absent'!$O81:$AX81)</f>
        <v>1</v>
      </c>
      <c r="AY81" s="104">
        <f>VALUE('Time Sheet KN'!AZ81-'Time Sheet KN'!AY81)*24</f>
        <v>4</v>
      </c>
      <c r="AZ81" s="104">
        <f>VALUE('Time Sheet KN'!BB81-'Time Sheet KN'!BA81)*24</f>
        <v>3</v>
      </c>
      <c r="BA81" s="104">
        <f>VALUE('Time Sheet KN'!BD81-'Time Sheet KN'!BC81)*24</f>
        <v>0</v>
      </c>
      <c r="BB81" s="105">
        <f t="shared" si="186"/>
        <v>0</v>
      </c>
      <c r="BC81" s="5">
        <f t="shared" si="187"/>
        <v>7</v>
      </c>
      <c r="BD81" s="5"/>
      <c r="BE81" s="5">
        <f>LOOKUP(BE$6,'Daily Absent'!$O$6:$AX$6,'Daily Absent'!$O81:$AX81)</f>
        <v>1</v>
      </c>
      <c r="BF81" s="104">
        <f>VALUE('Time Sheet KN'!BG81-'Time Sheet KN'!BF81)*24</f>
        <v>5</v>
      </c>
      <c r="BG81" s="104">
        <f>VALUE('Time Sheet KN'!BI81-'Time Sheet KN'!BH81)*24</f>
        <v>5.0000000000000009</v>
      </c>
      <c r="BH81" s="104">
        <f>VALUE('Time Sheet KN'!BK81-'Time Sheet KN'!BJ81)*24</f>
        <v>0</v>
      </c>
      <c r="BI81" s="105">
        <f t="shared" si="188"/>
        <v>10</v>
      </c>
      <c r="BJ81" s="5">
        <f t="shared" si="189"/>
        <v>0</v>
      </c>
      <c r="BK81" s="5"/>
      <c r="BL81" s="5">
        <f>LOOKUP(BL$6,'Daily Absent'!$O$6:$AX$6,'Daily Absent'!$O81:$AX81)</f>
        <v>1</v>
      </c>
      <c r="BM81" s="104">
        <f>VALUE('Time Sheet KN'!BN81-'Time Sheet KN'!BM81)*24</f>
        <v>5</v>
      </c>
      <c r="BN81" s="104">
        <f>VALUE('Time Sheet KN'!BP81-'Time Sheet KN'!BO81)*24</f>
        <v>5.0000000000000009</v>
      </c>
      <c r="BO81" s="104">
        <f>VALUE('Time Sheet KN'!BR81-'Time Sheet KN'!BQ81)*24</f>
        <v>0</v>
      </c>
      <c r="BP81" s="105">
        <f t="shared" si="190"/>
        <v>10</v>
      </c>
      <c r="BQ81" s="5">
        <f t="shared" si="191"/>
        <v>0</v>
      </c>
      <c r="BR81" s="5"/>
      <c r="BS81" s="5">
        <f>LOOKUP(BS$6,'Daily Absent'!$O$6:$AX$6,'Daily Absent'!$O81:$AX81)</f>
        <v>1</v>
      </c>
      <c r="BT81" s="104">
        <f>VALUE('Time Sheet KN'!BU81-'Time Sheet KN'!BT81)*24</f>
        <v>5</v>
      </c>
      <c r="BU81" s="104">
        <f>VALUE('Time Sheet KN'!BW81-'Time Sheet KN'!BV81)*24</f>
        <v>5.0000000000000009</v>
      </c>
      <c r="BV81" s="104">
        <f>VALUE('Time Sheet KN'!BY81-'Time Sheet KN'!BX81)*24</f>
        <v>0</v>
      </c>
      <c r="BW81" s="105">
        <f t="shared" si="192"/>
        <v>10</v>
      </c>
      <c r="BX81" s="5">
        <f t="shared" si="193"/>
        <v>0</v>
      </c>
      <c r="BY81" s="5"/>
      <c r="BZ81" s="5">
        <f>LOOKUP(BZ$6,'Daily Absent'!$O$6:$AX$6,'Daily Absent'!$O81:$AX81)</f>
        <v>1</v>
      </c>
      <c r="CA81" s="104">
        <f>VALUE('Time Sheet KN'!CB81-'Time Sheet KN'!CA81)*24</f>
        <v>5</v>
      </c>
      <c r="CB81" s="104">
        <f>VALUE('Time Sheet KN'!CD81-'Time Sheet KN'!CC81)*24</f>
        <v>5.0000000000000009</v>
      </c>
      <c r="CC81" s="104">
        <f>VALUE('Time Sheet KN'!CF81-'Time Sheet KN'!CE81)*24</f>
        <v>0</v>
      </c>
      <c r="CD81" s="105">
        <f t="shared" si="194"/>
        <v>10</v>
      </c>
      <c r="CE81" s="5">
        <f t="shared" si="195"/>
        <v>0</v>
      </c>
      <c r="CF81" s="5"/>
      <c r="CG81" s="5">
        <f>LOOKUP(CG$6,'Daily Absent'!$O$6:$AX$6,'Daily Absent'!$O81:$AX81)</f>
        <v>1</v>
      </c>
      <c r="CH81" s="104">
        <f>VALUE('Time Sheet KN'!CI81-'Time Sheet KN'!CH81)*24</f>
        <v>5</v>
      </c>
      <c r="CI81" s="104">
        <f>VALUE('Time Sheet KN'!CK81-'Time Sheet KN'!CJ81)*24</f>
        <v>5.0000000000000009</v>
      </c>
      <c r="CJ81" s="104">
        <f>VALUE('Time Sheet KN'!CM81-'Time Sheet KN'!CL81)*24</f>
        <v>3</v>
      </c>
      <c r="CK81" s="105">
        <f t="shared" si="196"/>
        <v>10</v>
      </c>
      <c r="CL81" s="5">
        <f t="shared" si="197"/>
        <v>3</v>
      </c>
      <c r="CM81" s="5"/>
      <c r="CN81" s="5">
        <f>LOOKUP(CN$6,'Daily Absent'!$O$6:$AX$6,'Daily Absent'!$O81:$AX81)</f>
        <v>1</v>
      </c>
      <c r="CO81" s="104">
        <f>VALUE('Time Sheet KN'!CP81-'Time Sheet KN'!CO81)*24</f>
        <v>5</v>
      </c>
      <c r="CP81" s="104">
        <f>VALUE('Time Sheet KN'!CR81-'Time Sheet KN'!CQ81)*24</f>
        <v>4.0000000000000018</v>
      </c>
      <c r="CQ81" s="104">
        <f>VALUE('Time Sheet KN'!CT81-'Time Sheet KN'!CS81)*24</f>
        <v>0</v>
      </c>
      <c r="CR81" s="105">
        <f t="shared" si="198"/>
        <v>9</v>
      </c>
      <c r="CS81" s="5">
        <f t="shared" si="199"/>
        <v>1.7763568394002505E-15</v>
      </c>
      <c r="CT81" s="5"/>
      <c r="CU81" s="5">
        <f>LOOKUP(CU$6,'Daily Absent'!$O$6:$AX$6,'Daily Absent'!$O81:$AX81)</f>
        <v>1</v>
      </c>
      <c r="CV81" s="104">
        <f>VALUE('Time Sheet KN'!CW81-'Time Sheet KN'!CV81)*24</f>
        <v>4</v>
      </c>
      <c r="CW81" s="104">
        <f>VALUE('Time Sheet KN'!CY81-'Time Sheet KN'!CX81)*24</f>
        <v>3</v>
      </c>
      <c r="CX81" s="104">
        <f>VALUE('Time Sheet KN'!DA81-'Time Sheet KN'!CZ81)*24</f>
        <v>0</v>
      </c>
      <c r="CY81" s="105">
        <f t="shared" si="200"/>
        <v>0</v>
      </c>
      <c r="CZ81" s="5">
        <f t="shared" si="201"/>
        <v>7</v>
      </c>
      <c r="DA81" s="5"/>
      <c r="DB81" s="5">
        <f>LOOKUP(DB$6,'Daily Absent'!$O$6:$AX$6,'Daily Absent'!$O81:$AX81)</f>
        <v>1</v>
      </c>
      <c r="DC81" s="104">
        <f>VALUE('Time Sheet KN'!DD81-'Time Sheet KN'!DC81)*24</f>
        <v>5</v>
      </c>
      <c r="DD81" s="104">
        <f>VALUE('Time Sheet KN'!DF81-'Time Sheet KN'!DE81)*24</f>
        <v>5.0000000000000009</v>
      </c>
      <c r="DE81" s="104">
        <f>VALUE('Time Sheet KN'!DH81-'Time Sheet KN'!DG81)*24</f>
        <v>3</v>
      </c>
      <c r="DF81" s="105">
        <f t="shared" si="202"/>
        <v>10</v>
      </c>
      <c r="DG81" s="5">
        <f t="shared" si="203"/>
        <v>3</v>
      </c>
      <c r="DH81" s="5"/>
      <c r="DI81" s="5">
        <f>LOOKUP(DI$6,'Daily Absent'!$O$6:$AX$6,'Daily Absent'!$O81:$AX81)</f>
        <v>1</v>
      </c>
      <c r="DJ81" s="104">
        <f>VALUE('Time Sheet KN'!DK81-'Time Sheet KN'!DJ81)*24</f>
        <v>5</v>
      </c>
      <c r="DK81" s="104">
        <f>VALUE('Time Sheet KN'!DM81-'Time Sheet KN'!DL81)*24</f>
        <v>5.0000000000000009</v>
      </c>
      <c r="DL81" s="104">
        <f>VALUE('Time Sheet KN'!DO81-'Time Sheet KN'!DN81)*24</f>
        <v>0</v>
      </c>
      <c r="DM81" s="105">
        <f t="shared" si="204"/>
        <v>10</v>
      </c>
      <c r="DN81" s="5">
        <f t="shared" si="205"/>
        <v>0</v>
      </c>
      <c r="DO81" s="5"/>
      <c r="DP81" s="5">
        <f>LOOKUP(DP$6,'Daily Absent'!$O$6:$AX$6,'Daily Absent'!$O81:$AX81)</f>
        <v>1</v>
      </c>
      <c r="DQ81" s="104">
        <f>VALUE('Time Sheet KN'!DR81-'Time Sheet KN'!DQ81)*24</f>
        <v>5</v>
      </c>
      <c r="DR81" s="104">
        <f>VALUE('Time Sheet KN'!DT81-'Time Sheet KN'!DS81)*24</f>
        <v>5.0000000000000009</v>
      </c>
      <c r="DS81" s="104">
        <f>VALUE('Time Sheet KN'!DV81-'Time Sheet KN'!DU81)*24</f>
        <v>0</v>
      </c>
      <c r="DT81" s="105">
        <f t="shared" si="206"/>
        <v>10</v>
      </c>
      <c r="DU81" s="5">
        <f t="shared" si="207"/>
        <v>0</v>
      </c>
      <c r="DV81" s="5"/>
      <c r="DW81" s="5">
        <f>LOOKUP(DW$6,'Daily Absent'!$O$6:$AX$6,'Daily Absent'!$O81:$AX81)</f>
        <v>1</v>
      </c>
      <c r="DX81" s="104">
        <f>VALUE('Time Sheet KN'!DY81-'Time Sheet KN'!DX81)*24</f>
        <v>5</v>
      </c>
      <c r="DY81" s="104">
        <f>VALUE('Time Sheet KN'!EA81-'Time Sheet KN'!DZ81)*24</f>
        <v>5.0000000000000009</v>
      </c>
      <c r="DZ81" s="104">
        <f>VALUE('Time Sheet KN'!EC81-'Time Sheet KN'!EB81)*24</f>
        <v>0</v>
      </c>
      <c r="EA81" s="105">
        <f t="shared" si="208"/>
        <v>10</v>
      </c>
      <c r="EB81" s="5">
        <f t="shared" si="209"/>
        <v>0</v>
      </c>
      <c r="EC81" s="5"/>
      <c r="ED81" s="5">
        <f>LOOKUP(ED$6,'Daily Absent'!$O$6:$AX$6,'Daily Absent'!$O81:$AX81)</f>
        <v>1</v>
      </c>
      <c r="EE81" s="104">
        <f>VALUE('Time Sheet KN'!EF81-'Time Sheet KN'!EE81)*24</f>
        <v>5</v>
      </c>
      <c r="EF81" s="104">
        <f>VALUE('Time Sheet KN'!EH81-'Time Sheet KN'!EG81)*24</f>
        <v>5.0000000000000009</v>
      </c>
      <c r="EG81" s="104">
        <f>VALUE('Time Sheet KN'!EJ81-'Time Sheet KN'!EI81)*24</f>
        <v>3</v>
      </c>
      <c r="EH81" s="105">
        <f t="shared" si="210"/>
        <v>10</v>
      </c>
      <c r="EI81" s="5">
        <f t="shared" si="211"/>
        <v>3</v>
      </c>
      <c r="EJ81" s="5"/>
      <c r="EK81" s="5">
        <f>LOOKUP(EK$6,'Daily Absent'!$O$6:$AX$6,'Daily Absent'!$O81:$AX81)</f>
        <v>1</v>
      </c>
      <c r="EL81" s="104">
        <f>VALUE('Time Sheet KN'!EM81-'Time Sheet KN'!EL81)*24</f>
        <v>5</v>
      </c>
      <c r="EM81" s="104">
        <f>VALUE('Time Sheet KN'!EO81-'Time Sheet KN'!EN81)*24</f>
        <v>5.0000000000000009</v>
      </c>
      <c r="EN81" s="104">
        <f>VALUE('Time Sheet KN'!EQ81-'Time Sheet KN'!EP81)*24</f>
        <v>0</v>
      </c>
      <c r="EO81" s="105">
        <f t="shared" si="212"/>
        <v>9</v>
      </c>
      <c r="EP81" s="5">
        <f t="shared" si="213"/>
        <v>1</v>
      </c>
      <c r="EQ81" s="5"/>
      <c r="ER81" s="5">
        <f>LOOKUP(ER$6,'Daily Absent'!$O$6:$AX$6,'Daily Absent'!$O81:$AX81)</f>
        <v>0</v>
      </c>
      <c r="ES81" s="104">
        <f>VALUE('Time Sheet KN'!ET81-'Time Sheet KN'!ES81)*24</f>
        <v>0</v>
      </c>
      <c r="ET81" s="104">
        <f>VALUE('Time Sheet KN'!EV81-'Time Sheet KN'!EU81)*24</f>
        <v>0</v>
      </c>
      <c r="EU81" s="104">
        <f>VALUE('Time Sheet KN'!EX81-'Time Sheet KN'!EW81)*24</f>
        <v>0</v>
      </c>
      <c r="EV81" s="105">
        <f t="shared" si="214"/>
        <v>0</v>
      </c>
      <c r="EW81" s="5">
        <f t="shared" si="215"/>
        <v>0</v>
      </c>
      <c r="EX81" s="5"/>
      <c r="EY81" s="5">
        <f>LOOKUP(EY$6,'Daily Absent'!$O$6:$AX$6,'Daily Absent'!$O81:$AX81)</f>
        <v>1</v>
      </c>
      <c r="EZ81" s="104">
        <f>VALUE('Time Sheet KN'!FA81-'Time Sheet KN'!EZ81)*24</f>
        <v>5</v>
      </c>
      <c r="FA81" s="104">
        <f>VALUE('Time Sheet KN'!FC81-'Time Sheet KN'!FB81)*24</f>
        <v>5.0000000000000009</v>
      </c>
      <c r="FB81" s="104">
        <f>VALUE('Time Sheet KN'!FE81-'Time Sheet KN'!FD81)*24</f>
        <v>3</v>
      </c>
      <c r="FC81" s="105">
        <f t="shared" si="216"/>
        <v>10</v>
      </c>
      <c r="FD81" s="5">
        <f t="shared" si="217"/>
        <v>3</v>
      </c>
      <c r="FE81" s="5"/>
      <c r="FF81" s="5">
        <f>LOOKUP(FF$6,'Daily Absent'!$O$6:$AX$6,'Daily Absent'!$O81:$AX81)</f>
        <v>1</v>
      </c>
      <c r="FG81" s="104">
        <f>VALUE('Time Sheet KN'!FH81-'Time Sheet KN'!FG81)*24</f>
        <v>0</v>
      </c>
      <c r="FH81" s="104">
        <f>VALUE('Time Sheet KN'!FJ81-'Time Sheet KN'!FI81)*24</f>
        <v>0</v>
      </c>
      <c r="FI81" s="104">
        <f>VALUE('Time Sheet KN'!FL81-'Time Sheet KN'!FK81)*24</f>
        <v>0</v>
      </c>
      <c r="FJ81" s="105">
        <f t="shared" si="218"/>
        <v>0</v>
      </c>
      <c r="FK81" s="5">
        <f t="shared" si="219"/>
        <v>0</v>
      </c>
      <c r="FL81" s="5"/>
      <c r="FM81" s="5">
        <f>LOOKUP(FM$6,'Daily Absent'!$O$6:$AX$6,'Daily Absent'!$O81:$AX81)</f>
        <v>0</v>
      </c>
      <c r="FN81" s="104">
        <f>VALUE('Time Sheet KN'!FO81-'Time Sheet KN'!FN81)*24</f>
        <v>0</v>
      </c>
      <c r="FO81" s="104">
        <f>VALUE('Time Sheet KN'!FQ81-'Time Sheet KN'!FP81)*24</f>
        <v>0</v>
      </c>
      <c r="FP81" s="104">
        <f>VALUE('Time Sheet KN'!FS81-'Time Sheet KN'!FR81)*24</f>
        <v>0</v>
      </c>
      <c r="FQ81" s="105">
        <f t="shared" si="220"/>
        <v>0</v>
      </c>
      <c r="FR81" s="5">
        <f t="shared" si="221"/>
        <v>0</v>
      </c>
      <c r="FS81" s="5"/>
      <c r="FT81" s="5">
        <f>LOOKUP(FT$6,'Daily Absent'!$O$6:$AX$6,'Daily Absent'!$O81:$AX81)</f>
        <v>0</v>
      </c>
      <c r="FU81" s="104">
        <f>VALUE('Time Sheet KN'!FV81-'Time Sheet KN'!FU81)*24</f>
        <v>0</v>
      </c>
      <c r="FV81" s="104">
        <f>VALUE('Time Sheet KN'!FX81-'Time Sheet KN'!FW81)*24</f>
        <v>0</v>
      </c>
      <c r="FW81" s="104">
        <f>VALUE('Time Sheet KN'!FZ81-'Time Sheet KN'!FY81)*24</f>
        <v>0</v>
      </c>
      <c r="FX81" s="105">
        <f t="shared" si="222"/>
        <v>0</v>
      </c>
      <c r="FY81" s="5">
        <f t="shared" si="223"/>
        <v>0</v>
      </c>
      <c r="FZ81" s="5"/>
      <c r="GA81" s="5">
        <f>LOOKUP(GA$6,'Daily Absent'!$O$6:$AX$6,'Daily Absent'!$O81:$AX81)</f>
        <v>0</v>
      </c>
      <c r="GB81" s="104">
        <f>VALUE('Time Sheet KN'!GC81-'Time Sheet KN'!GB81)*24</f>
        <v>0</v>
      </c>
      <c r="GC81" s="104">
        <f>VALUE('Time Sheet KN'!GE81-'Time Sheet KN'!GD81)*24</f>
        <v>0</v>
      </c>
      <c r="GD81" s="104">
        <f>VALUE('Time Sheet KN'!GG81-'Time Sheet KN'!GF81)*24</f>
        <v>0</v>
      </c>
      <c r="GE81" s="105">
        <f t="shared" si="224"/>
        <v>0</v>
      </c>
      <c r="GF81" s="5">
        <f t="shared" si="225"/>
        <v>0</v>
      </c>
      <c r="GG81" s="5"/>
      <c r="GH81" s="5">
        <f>LOOKUP(GH$6,'Daily Absent'!$O$6:$AX$6,'Daily Absent'!$O81:$AX81)</f>
        <v>0</v>
      </c>
      <c r="GI81" s="104">
        <f>VALUE('Time Sheet KN'!GJ81-'Time Sheet KN'!GI81)*24</f>
        <v>0</v>
      </c>
      <c r="GJ81" s="104">
        <f>VALUE('Time Sheet KN'!GL81-'Time Sheet KN'!GK81)*24</f>
        <v>0</v>
      </c>
      <c r="GK81" s="104">
        <f>VALUE('Time Sheet KN'!GN81-'Time Sheet KN'!GM81)*24</f>
        <v>0</v>
      </c>
      <c r="GL81" s="105">
        <f t="shared" si="226"/>
        <v>0</v>
      </c>
      <c r="GM81" s="5">
        <f t="shared" si="227"/>
        <v>0</v>
      </c>
      <c r="GN81" s="5"/>
      <c r="GO81" s="5">
        <f>LOOKUP(GO$6,'Daily Absent'!$O$6:$AX$6,'Daily Absent'!$O81:$AX81)</f>
        <v>0</v>
      </c>
      <c r="GP81" s="104">
        <f>VALUE('Time Sheet KN'!GQ81-'Time Sheet KN'!GP81)*24</f>
        <v>0</v>
      </c>
      <c r="GQ81" s="104">
        <f>VALUE('Time Sheet KN'!GS81-'Time Sheet KN'!GR81)*24</f>
        <v>0</v>
      </c>
      <c r="GR81" s="104">
        <f>VALUE('Time Sheet KN'!GU81-'Time Sheet KN'!GT81)*24</f>
        <v>0</v>
      </c>
      <c r="GS81" s="105">
        <f t="shared" si="228"/>
        <v>0</v>
      </c>
      <c r="GT81" s="5">
        <f t="shared" si="229"/>
        <v>0</v>
      </c>
      <c r="GU81" s="5"/>
      <c r="GV81" s="5">
        <f>LOOKUP(GV$6,'Daily Absent'!$O$6:$AX$6,'Daily Absent'!$O81:$AX81)</f>
        <v>0</v>
      </c>
      <c r="GW81" s="104">
        <f>VALUE('Time Sheet KN'!GX81-'Time Sheet KN'!GW81)*24</f>
        <v>0</v>
      </c>
      <c r="GX81" s="104">
        <f>VALUE('Time Sheet KN'!GZ81-'Time Sheet KN'!GY81)*24</f>
        <v>0</v>
      </c>
      <c r="GY81" s="104">
        <f>VALUE('Time Sheet KN'!HB81-'Time Sheet KN'!HA81)*24</f>
        <v>0</v>
      </c>
      <c r="GZ81" s="105">
        <f t="shared" si="230"/>
        <v>0</v>
      </c>
      <c r="HA81" s="5">
        <f t="shared" si="231"/>
        <v>0</v>
      </c>
      <c r="HB81" s="5"/>
      <c r="HC81" s="5">
        <f>LOOKUP(HC$6,'Daily Absent'!$O$6:$AX$6,'Daily Absent'!$O81:$AX81)</f>
        <v>0</v>
      </c>
      <c r="HD81" s="104">
        <f>VALUE('Time Sheet KN'!HE81-'Time Sheet KN'!HD81)*24</f>
        <v>0</v>
      </c>
      <c r="HE81" s="104">
        <f>VALUE('Time Sheet KN'!HG81-'Time Sheet KN'!HF81)*24</f>
        <v>0</v>
      </c>
      <c r="HF81" s="104">
        <f>VALUE('Time Sheet KN'!HI81-'Time Sheet KN'!HH81)*24</f>
        <v>0</v>
      </c>
      <c r="HG81" s="105">
        <f t="shared" si="232"/>
        <v>0</v>
      </c>
      <c r="HH81" s="5">
        <f t="shared" si="233"/>
        <v>0</v>
      </c>
      <c r="HI81" s="5"/>
      <c r="HJ81" s="5">
        <f>LOOKUP(HJ$6,'Daily Absent'!$O$6:$AX$6,'Daily Absent'!$O81:$AX81)</f>
        <v>0</v>
      </c>
      <c r="HK81" s="104">
        <f>VALUE('Time Sheet KN'!HL81-'Time Sheet KN'!HK81)*24</f>
        <v>0</v>
      </c>
      <c r="HL81" s="104">
        <f>VALUE('Time Sheet KN'!HN81-'Time Sheet KN'!HM81)*24</f>
        <v>0</v>
      </c>
      <c r="HM81" s="104">
        <f>VALUE('Time Sheet KN'!HP81-'Time Sheet KN'!HO81)*24</f>
        <v>0</v>
      </c>
      <c r="HN81" s="105">
        <f t="shared" si="234"/>
        <v>0</v>
      </c>
      <c r="HO81" s="5">
        <f t="shared" si="235"/>
        <v>0</v>
      </c>
      <c r="HP81" s="5"/>
      <c r="HQ81" s="5">
        <f>LOOKUP(HQ$6,'Daily Absent'!$O$6:$AX$6,'Daily Absent'!$O81:$AX81)</f>
        <v>0</v>
      </c>
      <c r="HR81" s="104">
        <f>VALUE('Time Sheet KN'!HS81-'Time Sheet KN'!HR81)*24</f>
        <v>0</v>
      </c>
      <c r="HS81" s="104">
        <f>VALUE('Time Sheet KN'!HU81-'Time Sheet KN'!HT81)*24</f>
        <v>0</v>
      </c>
      <c r="HT81" s="104">
        <f>VALUE('Time Sheet KN'!HW81-'Time Sheet KN'!HV81)*24</f>
        <v>0</v>
      </c>
      <c r="HU81" s="105">
        <f t="shared" si="236"/>
        <v>0</v>
      </c>
      <c r="HV81" s="5">
        <f t="shared" si="237"/>
        <v>0</v>
      </c>
      <c r="HW81" s="5"/>
      <c r="HX81" s="5">
        <f>LOOKUP(HX$6,'Daily Absent'!$O$6:$AX$6,'Daily Absent'!$O81:$AX81)</f>
        <v>0</v>
      </c>
      <c r="HY81" s="104">
        <f>VALUE('Time Sheet KN'!HZ81-'Time Sheet KN'!HY81)*24</f>
        <v>0</v>
      </c>
      <c r="HZ81" s="104">
        <f>VALUE('Time Sheet KN'!IB81-'Time Sheet KN'!IA81)*24</f>
        <v>0</v>
      </c>
      <c r="IA81" s="104">
        <f>VALUE('Time Sheet KN'!ID81-'Time Sheet KN'!IC81)*24</f>
        <v>0</v>
      </c>
      <c r="IB81" s="105">
        <f t="shared" si="238"/>
        <v>0</v>
      </c>
      <c r="IC81" s="5">
        <f t="shared" si="239"/>
        <v>0</v>
      </c>
      <c r="ID81" s="5"/>
      <c r="IE81" s="5">
        <f>LOOKUP(IE$6,'Daily Absent'!$O$6:$AX$6,'Daily Absent'!$O81:$AX81)</f>
        <v>0</v>
      </c>
      <c r="IF81" s="104">
        <f>VALUE('Time Sheet KN'!IG81-'Time Sheet KN'!IF81)*24</f>
        <v>0</v>
      </c>
      <c r="IG81" s="104">
        <f>VALUE('Time Sheet KN'!II81-'Time Sheet KN'!IH81)*24</f>
        <v>0</v>
      </c>
      <c r="IH81" s="104">
        <f>VALUE('Time Sheet KN'!IK81-'Time Sheet KN'!IJ81)*24</f>
        <v>0</v>
      </c>
      <c r="II81" s="105">
        <f t="shared" si="240"/>
        <v>0</v>
      </c>
      <c r="IJ81" s="5">
        <f t="shared" si="241"/>
        <v>0</v>
      </c>
      <c r="IK81" s="5"/>
      <c r="IL81" s="5">
        <f>LOOKUP(IL$6,'Daily Absent'!$O$6:$AX$6,'Daily Absent'!$O81:$AX81)</f>
        <v>0</v>
      </c>
      <c r="IM81" s="104">
        <f>VALUE('Time Sheet KN'!IN81-'Time Sheet KN'!IM81)*24</f>
        <v>0</v>
      </c>
      <c r="IN81" s="104">
        <f>VALUE('Time Sheet KN'!IP81-'Time Sheet KN'!IO81)*24</f>
        <v>0</v>
      </c>
      <c r="IO81" s="104">
        <f>VALUE('Time Sheet KN'!IR81-'Time Sheet KN'!IQ81)*24</f>
        <v>0</v>
      </c>
      <c r="IP81" s="105">
        <f t="shared" si="242"/>
        <v>0</v>
      </c>
      <c r="IQ81" s="5">
        <f t="shared" si="243"/>
        <v>0</v>
      </c>
      <c r="IR81" s="5"/>
      <c r="IS81" s="5">
        <f>LOOKUP(IS$6,'Daily Absent'!$O$6:$AX$6,'Daily Absent'!$O81:$AX81)</f>
        <v>0</v>
      </c>
      <c r="IT81" s="104">
        <f>VALUE('Time Sheet KN'!IU81-'Time Sheet KN'!IT81)*24</f>
        <v>0</v>
      </c>
      <c r="IU81" s="104">
        <f>VALUE('Time Sheet KN'!IW81-'Time Sheet KN'!IV81)*24</f>
        <v>0</v>
      </c>
      <c r="IV81" s="104">
        <f>VALUE('Time Sheet KN'!IY81-'Time Sheet KN'!IX81)*24</f>
        <v>0</v>
      </c>
      <c r="IW81" s="105">
        <f t="shared" si="244"/>
        <v>0</v>
      </c>
      <c r="IX81" s="5">
        <f t="shared" si="245"/>
        <v>0</v>
      </c>
      <c r="IY81" s="5"/>
      <c r="IZ81" s="5">
        <f>LOOKUP(IZ$6,'Daily Absent'!$O$6:$AX$6,'Daily Absent'!$O81:$AX81)</f>
        <v>0</v>
      </c>
      <c r="JA81" s="104">
        <f>VALUE('Time Sheet KN'!JB81-'Time Sheet KN'!JA81)*24</f>
        <v>0</v>
      </c>
      <c r="JB81" s="104">
        <f>VALUE('Time Sheet KN'!JD81-'Time Sheet KN'!JC81)*24</f>
        <v>0</v>
      </c>
      <c r="JC81" s="104">
        <f>VALUE('Time Sheet KN'!JF81-'Time Sheet KN'!JE81)*24</f>
        <v>0</v>
      </c>
      <c r="JD81" s="105">
        <f t="shared" si="246"/>
        <v>0</v>
      </c>
      <c r="JE81" s="5">
        <f t="shared" si="247"/>
        <v>0</v>
      </c>
      <c r="JF81" s="5"/>
    </row>
    <row r="82" spans="1:266" ht="20" customHeight="1">
      <c r="A82" s="54">
        <f>IF('Master MP Status'!A82&gt;0,'Master MP Status'!A82,"")</f>
        <v>74</v>
      </c>
      <c r="B82" s="5" t="str">
        <f>IF(ISTEXT('Master MP Status'!B82),'Master MP Status'!B82,"")</f>
        <v>DIRECT</v>
      </c>
      <c r="C82" s="153" t="str">
        <f>IF(OR(ISTEXT('Master MP Status'!C82),'Master MP Status'!C82&gt;0),'Master MP Status'!C82,"")</f>
        <v>B250103</v>
      </c>
      <c r="D82" s="154" t="str">
        <f>IF(OR(ISTEXT('Master MP Status'!D82),'Master MP Status'!D82&gt;0),'Master MP Status'!D82,"")</f>
        <v>B250104</v>
      </c>
      <c r="E82" s="5" t="str">
        <f>IF(ISTEXT('Master MP Status'!E82),'Master MP Status'!E82,"")</f>
        <v>HENDAR</v>
      </c>
      <c r="F82" s="5" t="str">
        <f>IF(ISTEXT('Master MP Status'!F82),'Master MP Status'!F82,"")</f>
        <v/>
      </c>
      <c r="G82" s="5" t="str">
        <f>IF(ISTEXT('Master MP Status'!G82),'Master MP Status'!G82,"")</f>
        <v>Cilegon</v>
      </c>
      <c r="H82" s="5" t="str">
        <f>IF(ISTEXT('Master MP Status'!H82),'Master MP Status'!H82,"")</f>
        <v>NURBAYU</v>
      </c>
      <c r="I82" s="5" t="str">
        <f>IF(ISTEXT('Master MP Status'!I82),'Master MP Status'!I82,"")</f>
        <v>Pipe Fitter1</v>
      </c>
      <c r="J82" s="5" t="str">
        <f>IF(ISTEXT('Master MP Status'!J82),'Master MP Status'!J82,"")</f>
        <v>Fitter 1</v>
      </c>
      <c r="K82" s="9">
        <f>IF(OR('Master MP Status'!K82=0,'Master MP Status'!K82=""),"",'Master MP Status'!K82)</f>
        <v>45780</v>
      </c>
      <c r="L82" s="9">
        <f>IF(OR('Master MP Status'!L82=0,'Master MP Status'!L82=""),"",'Master MP Status'!L82)</f>
        <v>45780</v>
      </c>
      <c r="M82" s="9" t="str">
        <f>IF(OR('Master MP Status'!M82=0,'Master MP Status'!M82=""),"",'Master MP Status'!M82)</f>
        <v/>
      </c>
      <c r="N82" s="5" t="str">
        <f>IF(ISTEXT('Master MP Status'!N82),'Master MP Status'!N82,"")</f>
        <v/>
      </c>
      <c r="O82" s="5">
        <f>LOOKUP(O$6,'Daily Absent'!$O$6:$AX$6,'Daily Absent'!$O82:$AX82)</f>
        <v>0</v>
      </c>
      <c r="P82" s="104">
        <f>VALUE('Time Sheet KN'!Q82-'Time Sheet KN'!P82)*24</f>
        <v>0</v>
      </c>
      <c r="Q82" s="104">
        <f>VALUE('Time Sheet KN'!S82-'Time Sheet KN'!R82)*24</f>
        <v>0</v>
      </c>
      <c r="R82" s="104">
        <f>VALUE('Time Sheet KN'!U82-'Time Sheet KN'!T82)*24</f>
        <v>0</v>
      </c>
      <c r="S82" s="105">
        <f t="shared" si="176"/>
        <v>0</v>
      </c>
      <c r="T82" s="5">
        <f t="shared" si="177"/>
        <v>0</v>
      </c>
      <c r="U82" s="5"/>
      <c r="V82" s="5">
        <f>LOOKUP(V$6,'Daily Absent'!$O$6:$AX$6,'Daily Absent'!$O82:$AX82)</f>
        <v>1</v>
      </c>
      <c r="W82" s="104">
        <f>VALUE('Time Sheet KN'!X82-'Time Sheet KN'!W82)*24</f>
        <v>5</v>
      </c>
      <c r="X82" s="104">
        <f>VALUE('Time Sheet KN'!Z82-'Time Sheet KN'!Y82)*24</f>
        <v>5.0000000000000009</v>
      </c>
      <c r="Y82" s="104">
        <f>VALUE('Time Sheet KN'!AB82-'Time Sheet KN'!AA82)*24</f>
        <v>0</v>
      </c>
      <c r="Z82" s="105">
        <f t="shared" si="178"/>
        <v>10</v>
      </c>
      <c r="AA82" s="5">
        <f t="shared" si="179"/>
        <v>0</v>
      </c>
      <c r="AB82" s="5"/>
      <c r="AC82" s="5">
        <f>LOOKUP(AC$6,'Daily Absent'!$O$6:$AX$6,'Daily Absent'!$O82:$AX82)</f>
        <v>1</v>
      </c>
      <c r="AD82" s="104">
        <f>VALUE('Time Sheet KN'!AE82-'Time Sheet KN'!AD82)*24</f>
        <v>5</v>
      </c>
      <c r="AE82" s="104">
        <f>VALUE('Time Sheet KN'!AG82-'Time Sheet KN'!AF82)*24</f>
        <v>5.0000000000000009</v>
      </c>
      <c r="AF82" s="104">
        <f>VALUE('Time Sheet KN'!AI82-'Time Sheet KN'!AH82)*24</f>
        <v>0</v>
      </c>
      <c r="AG82" s="105">
        <f t="shared" si="180"/>
        <v>10</v>
      </c>
      <c r="AH82" s="5">
        <f t="shared" si="181"/>
        <v>0</v>
      </c>
      <c r="AI82" s="5"/>
      <c r="AJ82" s="5">
        <f>LOOKUP(AJ$6,'Daily Absent'!$O$6:$AX$6,'Daily Absent'!$O82:$AX82)</f>
        <v>1</v>
      </c>
      <c r="AK82" s="104">
        <f>VALUE('Time Sheet KN'!AL82-'Time Sheet KN'!AK82)*24</f>
        <v>5</v>
      </c>
      <c r="AL82" s="104">
        <f>VALUE('Time Sheet KN'!AN82-'Time Sheet KN'!AM82)*24</f>
        <v>5.0000000000000009</v>
      </c>
      <c r="AM82" s="104">
        <f>VALUE('Time Sheet KN'!AP82-'Time Sheet KN'!AO82)*24</f>
        <v>0</v>
      </c>
      <c r="AN82" s="105">
        <f t="shared" si="182"/>
        <v>10</v>
      </c>
      <c r="AO82" s="5">
        <f t="shared" si="183"/>
        <v>0</v>
      </c>
      <c r="AP82" s="5"/>
      <c r="AQ82" s="5">
        <f>LOOKUP(AQ$6,'Daily Absent'!$O$6:$AX$6,'Daily Absent'!$O82:$AX82)</f>
        <v>1</v>
      </c>
      <c r="AR82" s="104">
        <f>VALUE('Time Sheet KN'!AS82-'Time Sheet KN'!AR82)*24</f>
        <v>5</v>
      </c>
      <c r="AS82" s="104">
        <f>VALUE('Time Sheet KN'!AU82-'Time Sheet KN'!AT82)*24</f>
        <v>4.0000000000000018</v>
      </c>
      <c r="AT82" s="104">
        <f>VALUE('Time Sheet KN'!AW82-'Time Sheet KN'!AV82)*24</f>
        <v>0</v>
      </c>
      <c r="AU82" s="105">
        <f t="shared" si="184"/>
        <v>9</v>
      </c>
      <c r="AV82" s="5">
        <f t="shared" si="185"/>
        <v>1.7763568394002505E-15</v>
      </c>
      <c r="AW82" s="5"/>
      <c r="AX82" s="5">
        <f>LOOKUP(AX$6,'Daily Absent'!$O$6:$AX$6,'Daily Absent'!$O82:$AX82)</f>
        <v>1</v>
      </c>
      <c r="AY82" s="104">
        <f>VALUE('Time Sheet KN'!AZ82-'Time Sheet KN'!AY82)*24</f>
        <v>4</v>
      </c>
      <c r="AZ82" s="104">
        <f>VALUE('Time Sheet KN'!BB82-'Time Sheet KN'!BA82)*24</f>
        <v>3</v>
      </c>
      <c r="BA82" s="104">
        <f>VALUE('Time Sheet KN'!BD82-'Time Sheet KN'!BC82)*24</f>
        <v>0</v>
      </c>
      <c r="BB82" s="105">
        <f t="shared" si="186"/>
        <v>0</v>
      </c>
      <c r="BC82" s="5">
        <f t="shared" si="187"/>
        <v>7</v>
      </c>
      <c r="BD82" s="5"/>
      <c r="BE82" s="5">
        <f>LOOKUP(BE$6,'Daily Absent'!$O$6:$AX$6,'Daily Absent'!$O82:$AX82)</f>
        <v>1</v>
      </c>
      <c r="BF82" s="104">
        <f>VALUE('Time Sheet KN'!BG82-'Time Sheet KN'!BF82)*24</f>
        <v>5</v>
      </c>
      <c r="BG82" s="104">
        <f>VALUE('Time Sheet KN'!BI82-'Time Sheet KN'!BH82)*24</f>
        <v>5.0000000000000009</v>
      </c>
      <c r="BH82" s="104">
        <f>VALUE('Time Sheet KN'!BK82-'Time Sheet KN'!BJ82)*24</f>
        <v>0</v>
      </c>
      <c r="BI82" s="105">
        <f t="shared" si="188"/>
        <v>10</v>
      </c>
      <c r="BJ82" s="5">
        <f t="shared" si="189"/>
        <v>0</v>
      </c>
      <c r="BK82" s="5"/>
      <c r="BL82" s="5">
        <f>LOOKUP(BL$6,'Daily Absent'!$O$6:$AX$6,'Daily Absent'!$O82:$AX82)</f>
        <v>1</v>
      </c>
      <c r="BM82" s="104">
        <f>VALUE('Time Sheet KN'!BN82-'Time Sheet KN'!BM82)*24</f>
        <v>5</v>
      </c>
      <c r="BN82" s="104">
        <f>VALUE('Time Sheet KN'!BP82-'Time Sheet KN'!BO82)*24</f>
        <v>5.0000000000000009</v>
      </c>
      <c r="BO82" s="104">
        <f>VALUE('Time Sheet KN'!BR82-'Time Sheet KN'!BQ82)*24</f>
        <v>0</v>
      </c>
      <c r="BP82" s="105">
        <f t="shared" si="190"/>
        <v>10</v>
      </c>
      <c r="BQ82" s="5">
        <f t="shared" si="191"/>
        <v>0</v>
      </c>
      <c r="BR82" s="5"/>
      <c r="BS82" s="5">
        <f>LOOKUP(BS$6,'Daily Absent'!$O$6:$AX$6,'Daily Absent'!$O82:$AX82)</f>
        <v>1</v>
      </c>
      <c r="BT82" s="104">
        <f>VALUE('Time Sheet KN'!BU82-'Time Sheet KN'!BT82)*24</f>
        <v>5</v>
      </c>
      <c r="BU82" s="104">
        <f>VALUE('Time Sheet KN'!BW82-'Time Sheet KN'!BV82)*24</f>
        <v>5.0000000000000009</v>
      </c>
      <c r="BV82" s="104">
        <f>VALUE('Time Sheet KN'!BY82-'Time Sheet KN'!BX82)*24</f>
        <v>0</v>
      </c>
      <c r="BW82" s="105">
        <f t="shared" si="192"/>
        <v>10</v>
      </c>
      <c r="BX82" s="5">
        <f t="shared" si="193"/>
        <v>0</v>
      </c>
      <c r="BY82" s="5"/>
      <c r="BZ82" s="5">
        <f>LOOKUP(BZ$6,'Daily Absent'!$O$6:$AX$6,'Daily Absent'!$O82:$AX82)</f>
        <v>1</v>
      </c>
      <c r="CA82" s="104">
        <f>VALUE('Time Sheet KN'!CB82-'Time Sheet KN'!CA82)*24</f>
        <v>5</v>
      </c>
      <c r="CB82" s="104">
        <f>VALUE('Time Sheet KN'!CD82-'Time Sheet KN'!CC82)*24</f>
        <v>5.0000000000000009</v>
      </c>
      <c r="CC82" s="104">
        <f>VALUE('Time Sheet KN'!CF82-'Time Sheet KN'!CE82)*24</f>
        <v>0</v>
      </c>
      <c r="CD82" s="105">
        <f t="shared" si="194"/>
        <v>10</v>
      </c>
      <c r="CE82" s="5">
        <f t="shared" si="195"/>
        <v>0</v>
      </c>
      <c r="CF82" s="5"/>
      <c r="CG82" s="5">
        <f>LOOKUP(CG$6,'Daily Absent'!$O$6:$AX$6,'Daily Absent'!$O82:$AX82)</f>
        <v>1</v>
      </c>
      <c r="CH82" s="104">
        <f>VALUE('Time Sheet KN'!CI82-'Time Sheet KN'!CH82)*24</f>
        <v>5</v>
      </c>
      <c r="CI82" s="104">
        <f>VALUE('Time Sheet KN'!CK82-'Time Sheet KN'!CJ82)*24</f>
        <v>5.0000000000000009</v>
      </c>
      <c r="CJ82" s="104">
        <f>VALUE('Time Sheet KN'!CM82-'Time Sheet KN'!CL82)*24</f>
        <v>3</v>
      </c>
      <c r="CK82" s="105">
        <f t="shared" si="196"/>
        <v>10</v>
      </c>
      <c r="CL82" s="5">
        <f t="shared" si="197"/>
        <v>3</v>
      </c>
      <c r="CM82" s="5"/>
      <c r="CN82" s="5">
        <f>LOOKUP(CN$6,'Daily Absent'!$O$6:$AX$6,'Daily Absent'!$O82:$AX82)</f>
        <v>1</v>
      </c>
      <c r="CO82" s="104">
        <f>VALUE('Time Sheet KN'!CP82-'Time Sheet KN'!CO82)*24</f>
        <v>5</v>
      </c>
      <c r="CP82" s="104">
        <f>VALUE('Time Sheet KN'!CR82-'Time Sheet KN'!CQ82)*24</f>
        <v>4.0000000000000018</v>
      </c>
      <c r="CQ82" s="104">
        <f>VALUE('Time Sheet KN'!CT82-'Time Sheet KN'!CS82)*24</f>
        <v>0</v>
      </c>
      <c r="CR82" s="105">
        <f t="shared" si="198"/>
        <v>9</v>
      </c>
      <c r="CS82" s="5">
        <f t="shared" si="199"/>
        <v>1.7763568394002505E-15</v>
      </c>
      <c r="CT82" s="5"/>
      <c r="CU82" s="5">
        <f>LOOKUP(CU$6,'Daily Absent'!$O$6:$AX$6,'Daily Absent'!$O82:$AX82)</f>
        <v>1</v>
      </c>
      <c r="CV82" s="104">
        <f>VALUE('Time Sheet KN'!CW82-'Time Sheet KN'!CV82)*24</f>
        <v>4</v>
      </c>
      <c r="CW82" s="104">
        <f>VALUE('Time Sheet KN'!CY82-'Time Sheet KN'!CX82)*24</f>
        <v>3</v>
      </c>
      <c r="CX82" s="104">
        <f>VALUE('Time Sheet KN'!DA82-'Time Sheet KN'!CZ82)*24</f>
        <v>0</v>
      </c>
      <c r="CY82" s="105">
        <f t="shared" si="200"/>
        <v>0</v>
      </c>
      <c r="CZ82" s="5">
        <f t="shared" si="201"/>
        <v>7</v>
      </c>
      <c r="DA82" s="5"/>
      <c r="DB82" s="5">
        <f>LOOKUP(DB$6,'Daily Absent'!$O$6:$AX$6,'Daily Absent'!$O82:$AX82)</f>
        <v>1</v>
      </c>
      <c r="DC82" s="104">
        <f>VALUE('Time Sheet KN'!DD82-'Time Sheet KN'!DC82)*24</f>
        <v>5</v>
      </c>
      <c r="DD82" s="104">
        <f>VALUE('Time Sheet KN'!DF82-'Time Sheet KN'!DE82)*24</f>
        <v>5.0000000000000009</v>
      </c>
      <c r="DE82" s="104">
        <f>VALUE('Time Sheet KN'!DH82-'Time Sheet KN'!DG82)*24</f>
        <v>3</v>
      </c>
      <c r="DF82" s="105">
        <f t="shared" si="202"/>
        <v>10</v>
      </c>
      <c r="DG82" s="5">
        <f t="shared" si="203"/>
        <v>3</v>
      </c>
      <c r="DH82" s="5"/>
      <c r="DI82" s="5">
        <f>LOOKUP(DI$6,'Daily Absent'!$O$6:$AX$6,'Daily Absent'!$O82:$AX82)</f>
        <v>1</v>
      </c>
      <c r="DJ82" s="104">
        <f>VALUE('Time Sheet KN'!DK82-'Time Sheet KN'!DJ82)*24</f>
        <v>5</v>
      </c>
      <c r="DK82" s="104">
        <f>VALUE('Time Sheet KN'!DM82-'Time Sheet KN'!DL82)*24</f>
        <v>5.0000000000000009</v>
      </c>
      <c r="DL82" s="104">
        <f>VALUE('Time Sheet KN'!DO82-'Time Sheet KN'!DN82)*24</f>
        <v>0</v>
      </c>
      <c r="DM82" s="105">
        <f t="shared" si="204"/>
        <v>10</v>
      </c>
      <c r="DN82" s="5">
        <f t="shared" si="205"/>
        <v>0</v>
      </c>
      <c r="DO82" s="5"/>
      <c r="DP82" s="5">
        <f>LOOKUP(DP$6,'Daily Absent'!$O$6:$AX$6,'Daily Absent'!$O82:$AX82)</f>
        <v>1</v>
      </c>
      <c r="DQ82" s="104">
        <f>VALUE('Time Sheet KN'!DR82-'Time Sheet KN'!DQ82)*24</f>
        <v>5</v>
      </c>
      <c r="DR82" s="104">
        <f>VALUE('Time Sheet KN'!DT82-'Time Sheet KN'!DS82)*24</f>
        <v>5.0000000000000009</v>
      </c>
      <c r="DS82" s="104">
        <f>VALUE('Time Sheet KN'!DV82-'Time Sheet KN'!DU82)*24</f>
        <v>0</v>
      </c>
      <c r="DT82" s="105">
        <f t="shared" si="206"/>
        <v>10</v>
      </c>
      <c r="DU82" s="5">
        <f t="shared" si="207"/>
        <v>0</v>
      </c>
      <c r="DV82" s="5"/>
      <c r="DW82" s="5">
        <f>LOOKUP(DW$6,'Daily Absent'!$O$6:$AX$6,'Daily Absent'!$O82:$AX82)</f>
        <v>0</v>
      </c>
      <c r="DX82" s="104">
        <f>VALUE('Time Sheet KN'!DY82-'Time Sheet KN'!DX82)*24</f>
        <v>0</v>
      </c>
      <c r="DY82" s="104">
        <f>VALUE('Time Sheet KN'!EA82-'Time Sheet KN'!DZ82)*24</f>
        <v>0</v>
      </c>
      <c r="DZ82" s="104">
        <f>VALUE('Time Sheet KN'!EC82-'Time Sheet KN'!EB82)*24</f>
        <v>0</v>
      </c>
      <c r="EA82" s="105">
        <f t="shared" si="208"/>
        <v>0</v>
      </c>
      <c r="EB82" s="5">
        <f t="shared" si="209"/>
        <v>0</v>
      </c>
      <c r="EC82" s="5"/>
      <c r="ED82" s="5">
        <f>LOOKUP(ED$6,'Daily Absent'!$O$6:$AX$6,'Daily Absent'!$O82:$AX82)</f>
        <v>1</v>
      </c>
      <c r="EE82" s="104">
        <f>VALUE('Time Sheet KN'!EF82-'Time Sheet KN'!EE82)*24</f>
        <v>5</v>
      </c>
      <c r="EF82" s="104">
        <f>VALUE('Time Sheet KN'!EH82-'Time Sheet KN'!EG82)*24</f>
        <v>5.0000000000000009</v>
      </c>
      <c r="EG82" s="104">
        <f>VALUE('Time Sheet KN'!EJ82-'Time Sheet KN'!EI82)*24</f>
        <v>3</v>
      </c>
      <c r="EH82" s="105">
        <f t="shared" si="210"/>
        <v>10</v>
      </c>
      <c r="EI82" s="5">
        <f t="shared" si="211"/>
        <v>3</v>
      </c>
      <c r="EJ82" s="5"/>
      <c r="EK82" s="5">
        <f>LOOKUP(EK$6,'Daily Absent'!$O$6:$AX$6,'Daily Absent'!$O82:$AX82)</f>
        <v>1</v>
      </c>
      <c r="EL82" s="104">
        <f>VALUE('Time Sheet KN'!EM82-'Time Sheet KN'!EL82)*24</f>
        <v>5</v>
      </c>
      <c r="EM82" s="104">
        <f>VALUE('Time Sheet KN'!EO82-'Time Sheet KN'!EN82)*24</f>
        <v>5.0000000000000009</v>
      </c>
      <c r="EN82" s="104">
        <f>VALUE('Time Sheet KN'!EQ82-'Time Sheet KN'!EP82)*24</f>
        <v>0</v>
      </c>
      <c r="EO82" s="105">
        <f t="shared" si="212"/>
        <v>9</v>
      </c>
      <c r="EP82" s="5">
        <f t="shared" si="213"/>
        <v>1</v>
      </c>
      <c r="EQ82" s="5"/>
      <c r="ER82" s="5">
        <f>LOOKUP(ER$6,'Daily Absent'!$O$6:$AX$6,'Daily Absent'!$O82:$AX82)</f>
        <v>0</v>
      </c>
      <c r="ES82" s="104">
        <f>VALUE('Time Sheet KN'!ET82-'Time Sheet KN'!ES82)*24</f>
        <v>0</v>
      </c>
      <c r="ET82" s="104">
        <f>VALUE('Time Sheet KN'!EV82-'Time Sheet KN'!EU82)*24</f>
        <v>0</v>
      </c>
      <c r="EU82" s="104">
        <f>VALUE('Time Sheet KN'!EX82-'Time Sheet KN'!EW82)*24</f>
        <v>0</v>
      </c>
      <c r="EV82" s="105">
        <f t="shared" si="214"/>
        <v>0</v>
      </c>
      <c r="EW82" s="5">
        <f t="shared" si="215"/>
        <v>0</v>
      </c>
      <c r="EX82" s="5"/>
      <c r="EY82" s="5">
        <f>LOOKUP(EY$6,'Daily Absent'!$O$6:$AX$6,'Daily Absent'!$O82:$AX82)</f>
        <v>1</v>
      </c>
      <c r="EZ82" s="104">
        <f>VALUE('Time Sheet KN'!FA82-'Time Sheet KN'!EZ82)*24</f>
        <v>5</v>
      </c>
      <c r="FA82" s="104">
        <f>VALUE('Time Sheet KN'!FC82-'Time Sheet KN'!FB82)*24</f>
        <v>5.0000000000000009</v>
      </c>
      <c r="FB82" s="104">
        <f>VALUE('Time Sheet KN'!FE82-'Time Sheet KN'!FD82)*24</f>
        <v>3</v>
      </c>
      <c r="FC82" s="105">
        <f t="shared" si="216"/>
        <v>10</v>
      </c>
      <c r="FD82" s="5">
        <f t="shared" si="217"/>
        <v>3</v>
      </c>
      <c r="FE82" s="5"/>
      <c r="FF82" s="5">
        <f>LOOKUP(FF$6,'Daily Absent'!$O$6:$AX$6,'Daily Absent'!$O82:$AX82)</f>
        <v>1</v>
      </c>
      <c r="FG82" s="104">
        <f>VALUE('Time Sheet KN'!FH82-'Time Sheet KN'!FG82)*24</f>
        <v>0</v>
      </c>
      <c r="FH82" s="104">
        <f>VALUE('Time Sheet KN'!FJ82-'Time Sheet KN'!FI82)*24</f>
        <v>0</v>
      </c>
      <c r="FI82" s="104">
        <f>VALUE('Time Sheet KN'!FL82-'Time Sheet KN'!FK82)*24</f>
        <v>0</v>
      </c>
      <c r="FJ82" s="105">
        <f t="shared" si="218"/>
        <v>0</v>
      </c>
      <c r="FK82" s="5">
        <f t="shared" si="219"/>
        <v>0</v>
      </c>
      <c r="FL82" s="5"/>
      <c r="FM82" s="5">
        <f>LOOKUP(FM$6,'Daily Absent'!$O$6:$AX$6,'Daily Absent'!$O82:$AX82)</f>
        <v>0</v>
      </c>
      <c r="FN82" s="104">
        <f>VALUE('Time Sheet KN'!FO82-'Time Sheet KN'!FN82)*24</f>
        <v>0</v>
      </c>
      <c r="FO82" s="104">
        <f>VALUE('Time Sheet KN'!FQ82-'Time Sheet KN'!FP82)*24</f>
        <v>0</v>
      </c>
      <c r="FP82" s="104">
        <f>VALUE('Time Sheet KN'!FS82-'Time Sheet KN'!FR82)*24</f>
        <v>0</v>
      </c>
      <c r="FQ82" s="105">
        <f t="shared" si="220"/>
        <v>0</v>
      </c>
      <c r="FR82" s="5">
        <f t="shared" si="221"/>
        <v>0</v>
      </c>
      <c r="FS82" s="5"/>
      <c r="FT82" s="5">
        <f>LOOKUP(FT$6,'Daily Absent'!$O$6:$AX$6,'Daily Absent'!$O82:$AX82)</f>
        <v>0</v>
      </c>
      <c r="FU82" s="104">
        <f>VALUE('Time Sheet KN'!FV82-'Time Sheet KN'!FU82)*24</f>
        <v>0</v>
      </c>
      <c r="FV82" s="104">
        <f>VALUE('Time Sheet KN'!FX82-'Time Sheet KN'!FW82)*24</f>
        <v>0</v>
      </c>
      <c r="FW82" s="104">
        <f>VALUE('Time Sheet KN'!FZ82-'Time Sheet KN'!FY82)*24</f>
        <v>0</v>
      </c>
      <c r="FX82" s="105">
        <f t="shared" si="222"/>
        <v>0</v>
      </c>
      <c r="FY82" s="5">
        <f t="shared" si="223"/>
        <v>0</v>
      </c>
      <c r="FZ82" s="5"/>
      <c r="GA82" s="5">
        <f>LOOKUP(GA$6,'Daily Absent'!$O$6:$AX$6,'Daily Absent'!$O82:$AX82)</f>
        <v>0</v>
      </c>
      <c r="GB82" s="104">
        <f>VALUE('Time Sheet KN'!GC82-'Time Sheet KN'!GB82)*24</f>
        <v>0</v>
      </c>
      <c r="GC82" s="104">
        <f>VALUE('Time Sheet KN'!GE82-'Time Sheet KN'!GD82)*24</f>
        <v>0</v>
      </c>
      <c r="GD82" s="104">
        <f>VALUE('Time Sheet KN'!GG82-'Time Sheet KN'!GF82)*24</f>
        <v>0</v>
      </c>
      <c r="GE82" s="105">
        <f t="shared" si="224"/>
        <v>0</v>
      </c>
      <c r="GF82" s="5">
        <f t="shared" si="225"/>
        <v>0</v>
      </c>
      <c r="GG82" s="5"/>
      <c r="GH82" s="5">
        <f>LOOKUP(GH$6,'Daily Absent'!$O$6:$AX$6,'Daily Absent'!$O82:$AX82)</f>
        <v>0</v>
      </c>
      <c r="GI82" s="104">
        <f>VALUE('Time Sheet KN'!GJ82-'Time Sheet KN'!GI82)*24</f>
        <v>0</v>
      </c>
      <c r="GJ82" s="104">
        <f>VALUE('Time Sheet KN'!GL82-'Time Sheet KN'!GK82)*24</f>
        <v>0</v>
      </c>
      <c r="GK82" s="104">
        <f>VALUE('Time Sheet KN'!GN82-'Time Sheet KN'!GM82)*24</f>
        <v>0</v>
      </c>
      <c r="GL82" s="105">
        <f t="shared" si="226"/>
        <v>0</v>
      </c>
      <c r="GM82" s="5">
        <f t="shared" si="227"/>
        <v>0</v>
      </c>
      <c r="GN82" s="5"/>
      <c r="GO82" s="5">
        <f>LOOKUP(GO$6,'Daily Absent'!$O$6:$AX$6,'Daily Absent'!$O82:$AX82)</f>
        <v>0</v>
      </c>
      <c r="GP82" s="104">
        <f>VALUE('Time Sheet KN'!GQ82-'Time Sheet KN'!GP82)*24</f>
        <v>0</v>
      </c>
      <c r="GQ82" s="104">
        <f>VALUE('Time Sheet KN'!GS82-'Time Sheet KN'!GR82)*24</f>
        <v>0</v>
      </c>
      <c r="GR82" s="104">
        <f>VALUE('Time Sheet KN'!GU82-'Time Sheet KN'!GT82)*24</f>
        <v>0</v>
      </c>
      <c r="GS82" s="105">
        <f t="shared" si="228"/>
        <v>0</v>
      </c>
      <c r="GT82" s="5">
        <f t="shared" si="229"/>
        <v>0</v>
      </c>
      <c r="GU82" s="5"/>
      <c r="GV82" s="5">
        <f>LOOKUP(GV$6,'Daily Absent'!$O$6:$AX$6,'Daily Absent'!$O82:$AX82)</f>
        <v>0</v>
      </c>
      <c r="GW82" s="104">
        <f>VALUE('Time Sheet KN'!GX82-'Time Sheet KN'!GW82)*24</f>
        <v>0</v>
      </c>
      <c r="GX82" s="104">
        <f>VALUE('Time Sheet KN'!GZ82-'Time Sheet KN'!GY82)*24</f>
        <v>0</v>
      </c>
      <c r="GY82" s="104">
        <f>VALUE('Time Sheet KN'!HB82-'Time Sheet KN'!HA82)*24</f>
        <v>0</v>
      </c>
      <c r="GZ82" s="105">
        <f t="shared" si="230"/>
        <v>0</v>
      </c>
      <c r="HA82" s="5">
        <f t="shared" si="231"/>
        <v>0</v>
      </c>
      <c r="HB82" s="5"/>
      <c r="HC82" s="5">
        <f>LOOKUP(HC$6,'Daily Absent'!$O$6:$AX$6,'Daily Absent'!$O82:$AX82)</f>
        <v>0</v>
      </c>
      <c r="HD82" s="104">
        <f>VALUE('Time Sheet KN'!HE82-'Time Sheet KN'!HD82)*24</f>
        <v>0</v>
      </c>
      <c r="HE82" s="104">
        <f>VALUE('Time Sheet KN'!HG82-'Time Sheet KN'!HF82)*24</f>
        <v>0</v>
      </c>
      <c r="HF82" s="104">
        <f>VALUE('Time Sheet KN'!HI82-'Time Sheet KN'!HH82)*24</f>
        <v>0</v>
      </c>
      <c r="HG82" s="105">
        <f t="shared" si="232"/>
        <v>0</v>
      </c>
      <c r="HH82" s="5">
        <f t="shared" si="233"/>
        <v>0</v>
      </c>
      <c r="HI82" s="5"/>
      <c r="HJ82" s="5">
        <f>LOOKUP(HJ$6,'Daily Absent'!$O$6:$AX$6,'Daily Absent'!$O82:$AX82)</f>
        <v>0</v>
      </c>
      <c r="HK82" s="104">
        <f>VALUE('Time Sheet KN'!HL82-'Time Sheet KN'!HK82)*24</f>
        <v>0</v>
      </c>
      <c r="HL82" s="104">
        <f>VALUE('Time Sheet KN'!HN82-'Time Sheet KN'!HM82)*24</f>
        <v>0</v>
      </c>
      <c r="HM82" s="104">
        <f>VALUE('Time Sheet KN'!HP82-'Time Sheet KN'!HO82)*24</f>
        <v>0</v>
      </c>
      <c r="HN82" s="105">
        <f t="shared" si="234"/>
        <v>0</v>
      </c>
      <c r="HO82" s="5">
        <f t="shared" si="235"/>
        <v>0</v>
      </c>
      <c r="HP82" s="5"/>
      <c r="HQ82" s="5">
        <f>LOOKUP(HQ$6,'Daily Absent'!$O$6:$AX$6,'Daily Absent'!$O82:$AX82)</f>
        <v>0</v>
      </c>
      <c r="HR82" s="104">
        <f>VALUE('Time Sheet KN'!HS82-'Time Sheet KN'!HR82)*24</f>
        <v>0</v>
      </c>
      <c r="HS82" s="104">
        <f>VALUE('Time Sheet KN'!HU82-'Time Sheet KN'!HT82)*24</f>
        <v>0</v>
      </c>
      <c r="HT82" s="104">
        <f>VALUE('Time Sheet KN'!HW82-'Time Sheet KN'!HV82)*24</f>
        <v>0</v>
      </c>
      <c r="HU82" s="105">
        <f t="shared" si="236"/>
        <v>0</v>
      </c>
      <c r="HV82" s="5">
        <f t="shared" si="237"/>
        <v>0</v>
      </c>
      <c r="HW82" s="5"/>
      <c r="HX82" s="5">
        <f>LOOKUP(HX$6,'Daily Absent'!$O$6:$AX$6,'Daily Absent'!$O82:$AX82)</f>
        <v>0</v>
      </c>
      <c r="HY82" s="104">
        <f>VALUE('Time Sheet KN'!HZ82-'Time Sheet KN'!HY82)*24</f>
        <v>0</v>
      </c>
      <c r="HZ82" s="104">
        <f>VALUE('Time Sheet KN'!IB82-'Time Sheet KN'!IA82)*24</f>
        <v>0</v>
      </c>
      <c r="IA82" s="104">
        <f>VALUE('Time Sheet KN'!ID82-'Time Sheet KN'!IC82)*24</f>
        <v>0</v>
      </c>
      <c r="IB82" s="105">
        <f t="shared" si="238"/>
        <v>0</v>
      </c>
      <c r="IC82" s="5">
        <f t="shared" si="239"/>
        <v>0</v>
      </c>
      <c r="ID82" s="5"/>
      <c r="IE82" s="5">
        <f>LOOKUP(IE$6,'Daily Absent'!$O$6:$AX$6,'Daily Absent'!$O82:$AX82)</f>
        <v>0</v>
      </c>
      <c r="IF82" s="104">
        <f>VALUE('Time Sheet KN'!IG82-'Time Sheet KN'!IF82)*24</f>
        <v>0</v>
      </c>
      <c r="IG82" s="104">
        <f>VALUE('Time Sheet KN'!II82-'Time Sheet KN'!IH82)*24</f>
        <v>0</v>
      </c>
      <c r="IH82" s="104">
        <f>VALUE('Time Sheet KN'!IK82-'Time Sheet KN'!IJ82)*24</f>
        <v>0</v>
      </c>
      <c r="II82" s="105">
        <f t="shared" si="240"/>
        <v>0</v>
      </c>
      <c r="IJ82" s="5">
        <f t="shared" si="241"/>
        <v>0</v>
      </c>
      <c r="IK82" s="5"/>
      <c r="IL82" s="5">
        <f>LOOKUP(IL$6,'Daily Absent'!$O$6:$AX$6,'Daily Absent'!$O82:$AX82)</f>
        <v>0</v>
      </c>
      <c r="IM82" s="104">
        <f>VALUE('Time Sheet KN'!IN82-'Time Sheet KN'!IM82)*24</f>
        <v>0</v>
      </c>
      <c r="IN82" s="104">
        <f>VALUE('Time Sheet KN'!IP82-'Time Sheet KN'!IO82)*24</f>
        <v>0</v>
      </c>
      <c r="IO82" s="104">
        <f>VALUE('Time Sheet KN'!IR82-'Time Sheet KN'!IQ82)*24</f>
        <v>0</v>
      </c>
      <c r="IP82" s="105">
        <f t="shared" si="242"/>
        <v>0</v>
      </c>
      <c r="IQ82" s="5">
        <f t="shared" si="243"/>
        <v>0</v>
      </c>
      <c r="IR82" s="5"/>
      <c r="IS82" s="5">
        <f>LOOKUP(IS$6,'Daily Absent'!$O$6:$AX$6,'Daily Absent'!$O82:$AX82)</f>
        <v>0</v>
      </c>
      <c r="IT82" s="104">
        <f>VALUE('Time Sheet KN'!IU82-'Time Sheet KN'!IT82)*24</f>
        <v>0</v>
      </c>
      <c r="IU82" s="104">
        <f>VALUE('Time Sheet KN'!IW82-'Time Sheet KN'!IV82)*24</f>
        <v>0</v>
      </c>
      <c r="IV82" s="104">
        <f>VALUE('Time Sheet KN'!IY82-'Time Sheet KN'!IX82)*24</f>
        <v>0</v>
      </c>
      <c r="IW82" s="105">
        <f t="shared" si="244"/>
        <v>0</v>
      </c>
      <c r="IX82" s="5">
        <f t="shared" si="245"/>
        <v>0</v>
      </c>
      <c r="IY82" s="5"/>
      <c r="IZ82" s="5">
        <f>LOOKUP(IZ$6,'Daily Absent'!$O$6:$AX$6,'Daily Absent'!$O82:$AX82)</f>
        <v>0</v>
      </c>
      <c r="JA82" s="104">
        <f>VALUE('Time Sheet KN'!JB82-'Time Sheet KN'!JA82)*24</f>
        <v>0</v>
      </c>
      <c r="JB82" s="104">
        <f>VALUE('Time Sheet KN'!JD82-'Time Sheet KN'!JC82)*24</f>
        <v>0</v>
      </c>
      <c r="JC82" s="104">
        <f>VALUE('Time Sheet KN'!JF82-'Time Sheet KN'!JE82)*24</f>
        <v>0</v>
      </c>
      <c r="JD82" s="105">
        <f t="shared" si="246"/>
        <v>0</v>
      </c>
      <c r="JE82" s="5">
        <f t="shared" si="247"/>
        <v>0</v>
      </c>
      <c r="JF82" s="5"/>
    </row>
    <row r="83" spans="1:266" ht="20" customHeight="1">
      <c r="A83" s="54">
        <f>IF('Master MP Status'!A83&gt;0,'Master MP Status'!A83,"")</f>
        <v>75</v>
      </c>
      <c r="B83" s="5" t="str">
        <f>IF(ISTEXT('Master MP Status'!B83),'Master MP Status'!B83,"")</f>
        <v>DIRECT</v>
      </c>
      <c r="C83" s="153" t="str">
        <f>IF(OR(ISTEXT('Master MP Status'!C83),'Master MP Status'!C83&gt;0),'Master MP Status'!C83,"")</f>
        <v>B250104</v>
      </c>
      <c r="D83" s="154" t="str">
        <f>IF(OR(ISTEXT('Master MP Status'!D83),'Master MP Status'!D83&gt;0),'Master MP Status'!D83,"")</f>
        <v>B250105</v>
      </c>
      <c r="E83" s="5" t="str">
        <f>IF(ISTEXT('Master MP Status'!E83),'Master MP Status'!E83,"")</f>
        <v>MUH. KAHARUDIN</v>
      </c>
      <c r="F83" s="5" t="str">
        <f>IF(ISTEXT('Master MP Status'!F83),'Master MP Status'!F83,"")</f>
        <v/>
      </c>
      <c r="G83" s="5" t="str">
        <f>IF(ISTEXT('Master MP Status'!G83),'Master MP Status'!G83,"")</f>
        <v>Cilegon</v>
      </c>
      <c r="H83" s="5" t="str">
        <f>IF(ISTEXT('Master MP Status'!H83),'Master MP Status'!H83,"")</f>
        <v>NURBAYU</v>
      </c>
      <c r="I83" s="5" t="str">
        <f>IF(ISTEXT('Master MP Status'!I83),'Master MP Status'!I83,"")</f>
        <v>Pipe Fitter1</v>
      </c>
      <c r="J83" s="5" t="str">
        <f>IF(ISTEXT('Master MP Status'!J83),'Master MP Status'!J83,"")</f>
        <v>Fitter 1</v>
      </c>
      <c r="K83" s="9">
        <f>IF(OR('Master MP Status'!K83=0,'Master MP Status'!K83=""),"",'Master MP Status'!K83)</f>
        <v>45780</v>
      </c>
      <c r="L83" s="9">
        <f>IF(OR('Master MP Status'!L83=0,'Master MP Status'!L83=""),"",'Master MP Status'!L83)</f>
        <v>45780</v>
      </c>
      <c r="M83" s="9">
        <f>IF(OR('Master MP Status'!M83=0,'Master MP Status'!M83=""),"",'Master MP Status'!M83)</f>
        <v>45849</v>
      </c>
      <c r="N83" s="5" t="str">
        <f>IF(ISTEXT('Master MP Status'!N83),'Master MP Status'!N83,"")</f>
        <v>Resign</v>
      </c>
      <c r="O83" s="5">
        <f>LOOKUP(O$6,'Daily Absent'!$O$6:$AX$6,'Daily Absent'!$O83:$AX83)</f>
        <v>1</v>
      </c>
      <c r="P83" s="104">
        <f>VALUE('Time Sheet KN'!Q83-'Time Sheet KN'!P83)*24</f>
        <v>5</v>
      </c>
      <c r="Q83" s="104">
        <f>VALUE('Time Sheet KN'!S83-'Time Sheet KN'!R83)*24</f>
        <v>5.0000000000000009</v>
      </c>
      <c r="R83" s="104">
        <f>VALUE('Time Sheet KN'!U83-'Time Sheet KN'!T83)*24</f>
        <v>0</v>
      </c>
      <c r="S83" s="105">
        <f t="shared" si="176"/>
        <v>10</v>
      </c>
      <c r="T83" s="5">
        <f t="shared" si="177"/>
        <v>0</v>
      </c>
      <c r="U83" s="5"/>
      <c r="V83" s="5">
        <f>LOOKUP(V$6,'Daily Absent'!$O$6:$AX$6,'Daily Absent'!$O83:$AX83)</f>
        <v>0</v>
      </c>
      <c r="W83" s="104">
        <f>VALUE('Time Sheet KN'!X83-'Time Sheet KN'!W83)*24</f>
        <v>0</v>
      </c>
      <c r="X83" s="104">
        <f>VALUE('Time Sheet KN'!Z83-'Time Sheet KN'!Y83)*24</f>
        <v>0</v>
      </c>
      <c r="Y83" s="104">
        <f>VALUE('Time Sheet KN'!AB83-'Time Sheet KN'!AA83)*24</f>
        <v>0</v>
      </c>
      <c r="Z83" s="105">
        <f t="shared" si="178"/>
        <v>0</v>
      </c>
      <c r="AA83" s="5">
        <f t="shared" si="179"/>
        <v>0</v>
      </c>
      <c r="AB83" s="5"/>
      <c r="AC83" s="5">
        <f>LOOKUP(AC$6,'Daily Absent'!$O$6:$AX$6,'Daily Absent'!$O83:$AX83)</f>
        <v>1</v>
      </c>
      <c r="AD83" s="104">
        <f>VALUE('Time Sheet KN'!AE83-'Time Sheet KN'!AD83)*24</f>
        <v>5</v>
      </c>
      <c r="AE83" s="104">
        <f>VALUE('Time Sheet KN'!AG83-'Time Sheet KN'!AF83)*24</f>
        <v>5.0000000000000009</v>
      </c>
      <c r="AF83" s="104">
        <f>VALUE('Time Sheet KN'!AI83-'Time Sheet KN'!AH83)*24</f>
        <v>0</v>
      </c>
      <c r="AG83" s="105">
        <f t="shared" si="180"/>
        <v>10</v>
      </c>
      <c r="AH83" s="5">
        <f t="shared" si="181"/>
        <v>0</v>
      </c>
      <c r="AI83" s="5"/>
      <c r="AJ83" s="5">
        <f>LOOKUP(AJ$6,'Daily Absent'!$O$6:$AX$6,'Daily Absent'!$O83:$AX83)</f>
        <v>1</v>
      </c>
      <c r="AK83" s="104">
        <f>VALUE('Time Sheet KN'!AL83-'Time Sheet KN'!AK83)*24</f>
        <v>5</v>
      </c>
      <c r="AL83" s="104">
        <f>VALUE('Time Sheet KN'!AN83-'Time Sheet KN'!AM83)*24</f>
        <v>5.0000000000000009</v>
      </c>
      <c r="AM83" s="104">
        <f>VALUE('Time Sheet KN'!AP83-'Time Sheet KN'!AO83)*24</f>
        <v>0</v>
      </c>
      <c r="AN83" s="105">
        <f t="shared" si="182"/>
        <v>10</v>
      </c>
      <c r="AO83" s="5">
        <f t="shared" si="183"/>
        <v>0</v>
      </c>
      <c r="AP83" s="5"/>
      <c r="AQ83" s="5">
        <f>LOOKUP(AQ$6,'Daily Absent'!$O$6:$AX$6,'Daily Absent'!$O83:$AX83)</f>
        <v>1</v>
      </c>
      <c r="AR83" s="104">
        <f>VALUE('Time Sheet KN'!AS83-'Time Sheet KN'!AR83)*24</f>
        <v>5</v>
      </c>
      <c r="AS83" s="104">
        <f>VALUE('Time Sheet KN'!AU83-'Time Sheet KN'!AT83)*24</f>
        <v>4.0000000000000018</v>
      </c>
      <c r="AT83" s="104">
        <f>VALUE('Time Sheet KN'!AW83-'Time Sheet KN'!AV83)*24</f>
        <v>0</v>
      </c>
      <c r="AU83" s="105">
        <f t="shared" si="184"/>
        <v>9</v>
      </c>
      <c r="AV83" s="5">
        <f t="shared" si="185"/>
        <v>1.7763568394002505E-15</v>
      </c>
      <c r="AW83" s="5"/>
      <c r="AX83" s="5">
        <f>LOOKUP(AX$6,'Daily Absent'!$O$6:$AX$6,'Daily Absent'!$O83:$AX83)</f>
        <v>0</v>
      </c>
      <c r="AY83" s="104">
        <f>VALUE('Time Sheet KN'!AZ83-'Time Sheet KN'!AY83)*24</f>
        <v>0</v>
      </c>
      <c r="AZ83" s="104">
        <f>VALUE('Time Sheet KN'!BB83-'Time Sheet KN'!BA83)*24</f>
        <v>0</v>
      </c>
      <c r="BA83" s="104">
        <f>VALUE('Time Sheet KN'!BD83-'Time Sheet KN'!BC83)*24</f>
        <v>0</v>
      </c>
      <c r="BB83" s="105">
        <f t="shared" si="186"/>
        <v>0</v>
      </c>
      <c r="BC83" s="5">
        <f t="shared" si="187"/>
        <v>0</v>
      </c>
      <c r="BD83" s="5"/>
      <c r="BE83" s="5">
        <f>LOOKUP(BE$6,'Daily Absent'!$O$6:$AX$6,'Daily Absent'!$O83:$AX83)</f>
        <v>1</v>
      </c>
      <c r="BF83" s="104">
        <f>VALUE('Time Sheet KN'!BG83-'Time Sheet KN'!BF83)*24</f>
        <v>5</v>
      </c>
      <c r="BG83" s="104">
        <f>VALUE('Time Sheet KN'!BI83-'Time Sheet KN'!BH83)*24</f>
        <v>5.0000000000000009</v>
      </c>
      <c r="BH83" s="104">
        <f>VALUE('Time Sheet KN'!BK83-'Time Sheet KN'!BJ83)*24</f>
        <v>0</v>
      </c>
      <c r="BI83" s="105">
        <f t="shared" si="188"/>
        <v>10</v>
      </c>
      <c r="BJ83" s="5">
        <f t="shared" si="189"/>
        <v>0</v>
      </c>
      <c r="BK83" s="5"/>
      <c r="BL83" s="5">
        <f>LOOKUP(BL$6,'Daily Absent'!$O$6:$AX$6,'Daily Absent'!$O83:$AX83)</f>
        <v>1</v>
      </c>
      <c r="BM83" s="104">
        <f>VALUE('Time Sheet KN'!BN83-'Time Sheet KN'!BM83)*24</f>
        <v>5</v>
      </c>
      <c r="BN83" s="104">
        <f>VALUE('Time Sheet KN'!BP83-'Time Sheet KN'!BO83)*24</f>
        <v>5.0000000000000009</v>
      </c>
      <c r="BO83" s="104">
        <f>VALUE('Time Sheet KN'!BR83-'Time Sheet KN'!BQ83)*24</f>
        <v>0</v>
      </c>
      <c r="BP83" s="105">
        <f t="shared" si="190"/>
        <v>10</v>
      </c>
      <c r="BQ83" s="5">
        <f t="shared" si="191"/>
        <v>0</v>
      </c>
      <c r="BR83" s="5"/>
      <c r="BS83" s="5">
        <f>LOOKUP(BS$6,'Daily Absent'!$O$6:$AX$6,'Daily Absent'!$O83:$AX83)</f>
        <v>1</v>
      </c>
      <c r="BT83" s="104">
        <f>VALUE('Time Sheet KN'!BU83-'Time Sheet KN'!BT83)*24</f>
        <v>5</v>
      </c>
      <c r="BU83" s="104">
        <f>VALUE('Time Sheet KN'!BW83-'Time Sheet KN'!BV83)*24</f>
        <v>5.0000000000000009</v>
      </c>
      <c r="BV83" s="104">
        <f>VALUE('Time Sheet KN'!BY83-'Time Sheet KN'!BX83)*24</f>
        <v>0</v>
      </c>
      <c r="BW83" s="105">
        <f t="shared" si="192"/>
        <v>10</v>
      </c>
      <c r="BX83" s="5">
        <f t="shared" si="193"/>
        <v>0</v>
      </c>
      <c r="BY83" s="5"/>
      <c r="BZ83" s="5">
        <f>LOOKUP(BZ$6,'Daily Absent'!$O$6:$AX$6,'Daily Absent'!$O83:$AX83)</f>
        <v>1</v>
      </c>
      <c r="CA83" s="104">
        <f>VALUE('Time Sheet KN'!CB83-'Time Sheet KN'!CA83)*24</f>
        <v>5</v>
      </c>
      <c r="CB83" s="104">
        <f>VALUE('Time Sheet KN'!CD83-'Time Sheet KN'!CC83)*24</f>
        <v>5.0000000000000009</v>
      </c>
      <c r="CC83" s="104">
        <f>VALUE('Time Sheet KN'!CF83-'Time Sheet KN'!CE83)*24</f>
        <v>0</v>
      </c>
      <c r="CD83" s="105">
        <f t="shared" si="194"/>
        <v>10</v>
      </c>
      <c r="CE83" s="5">
        <f t="shared" si="195"/>
        <v>0</v>
      </c>
      <c r="CF83" s="5"/>
      <c r="CG83" s="5">
        <f>LOOKUP(CG$6,'Daily Absent'!$O$6:$AX$6,'Daily Absent'!$O83:$AX83)</f>
        <v>0</v>
      </c>
      <c r="CH83" s="104">
        <f>VALUE('Time Sheet KN'!CI83-'Time Sheet KN'!CH83)*24</f>
        <v>0</v>
      </c>
      <c r="CI83" s="104">
        <f>VALUE('Time Sheet KN'!CK83-'Time Sheet KN'!CJ83)*24</f>
        <v>0</v>
      </c>
      <c r="CJ83" s="104">
        <f>VALUE('Time Sheet KN'!CM83-'Time Sheet KN'!CL83)*24</f>
        <v>0</v>
      </c>
      <c r="CK83" s="105">
        <f t="shared" si="196"/>
        <v>0</v>
      </c>
      <c r="CL83" s="5">
        <f t="shared" si="197"/>
        <v>0</v>
      </c>
      <c r="CM83" s="5"/>
      <c r="CN83" s="5">
        <f>LOOKUP(CN$6,'Daily Absent'!$O$6:$AX$6,'Daily Absent'!$O83:$AX83)</f>
        <v>0</v>
      </c>
      <c r="CO83" s="104">
        <f>VALUE('Time Sheet KN'!CP83-'Time Sheet KN'!CO83)*24</f>
        <v>0</v>
      </c>
      <c r="CP83" s="104">
        <f>VALUE('Time Sheet KN'!CR83-'Time Sheet KN'!CQ83)*24</f>
        <v>0</v>
      </c>
      <c r="CQ83" s="104">
        <f>VALUE('Time Sheet KN'!CT83-'Time Sheet KN'!CS83)*24</f>
        <v>0</v>
      </c>
      <c r="CR83" s="105">
        <f t="shared" si="198"/>
        <v>0</v>
      </c>
      <c r="CS83" s="5">
        <f t="shared" si="199"/>
        <v>0</v>
      </c>
      <c r="CT83" s="5"/>
      <c r="CU83" s="5">
        <f>LOOKUP(CU$6,'Daily Absent'!$O$6:$AX$6,'Daily Absent'!$O83:$AX83)</f>
        <v>0</v>
      </c>
      <c r="CV83" s="104">
        <f>VALUE('Time Sheet KN'!CW83-'Time Sheet KN'!CV83)*24</f>
        <v>0</v>
      </c>
      <c r="CW83" s="104">
        <f>VALUE('Time Sheet KN'!CY83-'Time Sheet KN'!CX83)*24</f>
        <v>0</v>
      </c>
      <c r="CX83" s="104">
        <f>VALUE('Time Sheet KN'!DA83-'Time Sheet KN'!CZ83)*24</f>
        <v>0</v>
      </c>
      <c r="CY83" s="105">
        <f t="shared" si="200"/>
        <v>0</v>
      </c>
      <c r="CZ83" s="5">
        <f t="shared" si="201"/>
        <v>0</v>
      </c>
      <c r="DA83" s="5"/>
      <c r="DB83" s="5">
        <f>LOOKUP(DB$6,'Daily Absent'!$O$6:$AX$6,'Daily Absent'!$O83:$AX83)</f>
        <v>0</v>
      </c>
      <c r="DC83" s="104">
        <f>VALUE('Time Sheet KN'!DD83-'Time Sheet KN'!DC83)*24</f>
        <v>0</v>
      </c>
      <c r="DD83" s="104">
        <f>VALUE('Time Sheet KN'!DF83-'Time Sheet KN'!DE83)*24</f>
        <v>0</v>
      </c>
      <c r="DE83" s="104">
        <f>VALUE('Time Sheet KN'!DH83-'Time Sheet KN'!DG83)*24</f>
        <v>0</v>
      </c>
      <c r="DF83" s="105">
        <f t="shared" si="202"/>
        <v>0</v>
      </c>
      <c r="DG83" s="5">
        <f t="shared" si="203"/>
        <v>0</v>
      </c>
      <c r="DH83" s="5"/>
      <c r="DI83" s="5">
        <f>LOOKUP(DI$6,'Daily Absent'!$O$6:$AX$6,'Daily Absent'!$O83:$AX83)</f>
        <v>0</v>
      </c>
      <c r="DJ83" s="104">
        <f>VALUE('Time Sheet KN'!DK83-'Time Sheet KN'!DJ83)*24</f>
        <v>0</v>
      </c>
      <c r="DK83" s="104">
        <f>VALUE('Time Sheet KN'!DM83-'Time Sheet KN'!DL83)*24</f>
        <v>0</v>
      </c>
      <c r="DL83" s="104">
        <f>VALUE('Time Sheet KN'!DO83-'Time Sheet KN'!DN83)*24</f>
        <v>0</v>
      </c>
      <c r="DM83" s="105">
        <f t="shared" si="204"/>
        <v>0</v>
      </c>
      <c r="DN83" s="5">
        <f t="shared" si="205"/>
        <v>0</v>
      </c>
      <c r="DO83" s="5"/>
      <c r="DP83" s="5">
        <f>LOOKUP(DP$6,'Daily Absent'!$O$6:$AX$6,'Daily Absent'!$O83:$AX83)</f>
        <v>0</v>
      </c>
      <c r="DQ83" s="104">
        <f>VALUE('Time Sheet KN'!DR83-'Time Sheet KN'!DQ83)*24</f>
        <v>0</v>
      </c>
      <c r="DR83" s="104">
        <f>VALUE('Time Sheet KN'!DT83-'Time Sheet KN'!DS83)*24</f>
        <v>0</v>
      </c>
      <c r="DS83" s="104">
        <f>VALUE('Time Sheet KN'!DV83-'Time Sheet KN'!DU83)*24</f>
        <v>0</v>
      </c>
      <c r="DT83" s="105">
        <f t="shared" si="206"/>
        <v>0</v>
      </c>
      <c r="DU83" s="5">
        <f t="shared" si="207"/>
        <v>0</v>
      </c>
      <c r="DV83" s="5"/>
      <c r="DW83" s="5">
        <f>LOOKUP(DW$6,'Daily Absent'!$O$6:$AX$6,'Daily Absent'!$O83:$AX83)</f>
        <v>0</v>
      </c>
      <c r="DX83" s="104">
        <f>VALUE('Time Sheet KN'!DY83-'Time Sheet KN'!DX83)*24</f>
        <v>0</v>
      </c>
      <c r="DY83" s="104">
        <f>VALUE('Time Sheet KN'!EA83-'Time Sheet KN'!DZ83)*24</f>
        <v>0</v>
      </c>
      <c r="DZ83" s="104">
        <f>VALUE('Time Sheet KN'!EC83-'Time Sheet KN'!EB83)*24</f>
        <v>0</v>
      </c>
      <c r="EA83" s="105">
        <f t="shared" si="208"/>
        <v>0</v>
      </c>
      <c r="EB83" s="5">
        <f t="shared" si="209"/>
        <v>0</v>
      </c>
      <c r="EC83" s="5"/>
      <c r="ED83" s="5">
        <f>LOOKUP(ED$6,'Daily Absent'!$O$6:$AX$6,'Daily Absent'!$O83:$AX83)</f>
        <v>0</v>
      </c>
      <c r="EE83" s="104">
        <f>VALUE('Time Sheet KN'!EF83-'Time Sheet KN'!EE83)*24</f>
        <v>0</v>
      </c>
      <c r="EF83" s="104">
        <f>VALUE('Time Sheet KN'!EH83-'Time Sheet KN'!EG83)*24</f>
        <v>0</v>
      </c>
      <c r="EG83" s="104">
        <f>VALUE('Time Sheet KN'!EJ83-'Time Sheet KN'!EI83)*24</f>
        <v>0</v>
      </c>
      <c r="EH83" s="105">
        <f t="shared" si="210"/>
        <v>0</v>
      </c>
      <c r="EI83" s="5">
        <f t="shared" si="211"/>
        <v>0</v>
      </c>
      <c r="EJ83" s="5"/>
      <c r="EK83" s="5">
        <f>LOOKUP(EK$6,'Daily Absent'!$O$6:$AX$6,'Daily Absent'!$O83:$AX83)</f>
        <v>0</v>
      </c>
      <c r="EL83" s="104">
        <f>VALUE('Time Sheet KN'!EM83-'Time Sheet KN'!EL83)*24</f>
        <v>0</v>
      </c>
      <c r="EM83" s="104">
        <f>VALUE('Time Sheet KN'!EO83-'Time Sheet KN'!EN83)*24</f>
        <v>0</v>
      </c>
      <c r="EN83" s="104">
        <f>VALUE('Time Sheet KN'!EQ83-'Time Sheet KN'!EP83)*24</f>
        <v>0</v>
      </c>
      <c r="EO83" s="105">
        <f t="shared" si="212"/>
        <v>0</v>
      </c>
      <c r="EP83" s="5">
        <f t="shared" si="213"/>
        <v>0</v>
      </c>
      <c r="EQ83" s="5"/>
      <c r="ER83" s="5">
        <f>LOOKUP(ER$6,'Daily Absent'!$O$6:$AX$6,'Daily Absent'!$O83:$AX83)</f>
        <v>0</v>
      </c>
      <c r="ES83" s="104">
        <f>VALUE('Time Sheet KN'!ET83-'Time Sheet KN'!ES83)*24</f>
        <v>0</v>
      </c>
      <c r="ET83" s="104">
        <f>VALUE('Time Sheet KN'!EV83-'Time Sheet KN'!EU83)*24</f>
        <v>0</v>
      </c>
      <c r="EU83" s="104">
        <f>VALUE('Time Sheet KN'!EX83-'Time Sheet KN'!EW83)*24</f>
        <v>0</v>
      </c>
      <c r="EV83" s="105">
        <f t="shared" si="214"/>
        <v>0</v>
      </c>
      <c r="EW83" s="5">
        <f t="shared" si="215"/>
        <v>0</v>
      </c>
      <c r="EX83" s="5"/>
      <c r="EY83" s="5">
        <f>LOOKUP(EY$6,'Daily Absent'!$O$6:$AX$6,'Daily Absent'!$O83:$AX83)</f>
        <v>0</v>
      </c>
      <c r="EZ83" s="104">
        <f>VALUE('Time Sheet KN'!FA83-'Time Sheet KN'!EZ83)*24</f>
        <v>0</v>
      </c>
      <c r="FA83" s="104">
        <f>VALUE('Time Sheet KN'!FC83-'Time Sheet KN'!FB83)*24</f>
        <v>0</v>
      </c>
      <c r="FB83" s="104">
        <f>VALUE('Time Sheet KN'!FE83-'Time Sheet KN'!FD83)*24</f>
        <v>0</v>
      </c>
      <c r="FC83" s="105">
        <f t="shared" si="216"/>
        <v>0</v>
      </c>
      <c r="FD83" s="5">
        <f t="shared" si="217"/>
        <v>0</v>
      </c>
      <c r="FE83" s="5"/>
      <c r="FF83" s="5">
        <f>LOOKUP(FF$6,'Daily Absent'!$O$6:$AX$6,'Daily Absent'!$O83:$AX83)</f>
        <v>0</v>
      </c>
      <c r="FG83" s="104">
        <f>VALUE('Time Sheet KN'!FH83-'Time Sheet KN'!FG83)*24</f>
        <v>0</v>
      </c>
      <c r="FH83" s="104">
        <f>VALUE('Time Sheet KN'!FJ83-'Time Sheet KN'!FI83)*24</f>
        <v>0</v>
      </c>
      <c r="FI83" s="104">
        <f>VALUE('Time Sheet KN'!FL83-'Time Sheet KN'!FK83)*24</f>
        <v>0</v>
      </c>
      <c r="FJ83" s="105">
        <f t="shared" si="218"/>
        <v>0</v>
      </c>
      <c r="FK83" s="5">
        <f t="shared" si="219"/>
        <v>0</v>
      </c>
      <c r="FL83" s="5"/>
      <c r="FM83" s="5">
        <f>LOOKUP(FM$6,'Daily Absent'!$O$6:$AX$6,'Daily Absent'!$O83:$AX83)</f>
        <v>0</v>
      </c>
      <c r="FN83" s="104">
        <f>VALUE('Time Sheet KN'!FO83-'Time Sheet KN'!FN83)*24</f>
        <v>0</v>
      </c>
      <c r="FO83" s="104">
        <f>VALUE('Time Sheet KN'!FQ83-'Time Sheet KN'!FP83)*24</f>
        <v>0</v>
      </c>
      <c r="FP83" s="104">
        <f>VALUE('Time Sheet KN'!FS83-'Time Sheet KN'!FR83)*24</f>
        <v>0</v>
      </c>
      <c r="FQ83" s="105">
        <f t="shared" si="220"/>
        <v>0</v>
      </c>
      <c r="FR83" s="5">
        <f t="shared" si="221"/>
        <v>0</v>
      </c>
      <c r="FS83" s="5"/>
      <c r="FT83" s="5">
        <f>LOOKUP(FT$6,'Daily Absent'!$O$6:$AX$6,'Daily Absent'!$O83:$AX83)</f>
        <v>0</v>
      </c>
      <c r="FU83" s="104">
        <f>VALUE('Time Sheet KN'!FV83-'Time Sheet KN'!FU83)*24</f>
        <v>0</v>
      </c>
      <c r="FV83" s="104">
        <f>VALUE('Time Sheet KN'!FX83-'Time Sheet KN'!FW83)*24</f>
        <v>0</v>
      </c>
      <c r="FW83" s="104">
        <f>VALUE('Time Sheet KN'!FZ83-'Time Sheet KN'!FY83)*24</f>
        <v>0</v>
      </c>
      <c r="FX83" s="105">
        <f t="shared" si="222"/>
        <v>0</v>
      </c>
      <c r="FY83" s="5">
        <f t="shared" si="223"/>
        <v>0</v>
      </c>
      <c r="FZ83" s="5"/>
      <c r="GA83" s="5">
        <f>LOOKUP(GA$6,'Daily Absent'!$O$6:$AX$6,'Daily Absent'!$O83:$AX83)</f>
        <v>0</v>
      </c>
      <c r="GB83" s="104">
        <f>VALUE('Time Sheet KN'!GC83-'Time Sheet KN'!GB83)*24</f>
        <v>0</v>
      </c>
      <c r="GC83" s="104">
        <f>VALUE('Time Sheet KN'!GE83-'Time Sheet KN'!GD83)*24</f>
        <v>0</v>
      </c>
      <c r="GD83" s="104">
        <f>VALUE('Time Sheet KN'!GG83-'Time Sheet KN'!GF83)*24</f>
        <v>0</v>
      </c>
      <c r="GE83" s="105">
        <f t="shared" si="224"/>
        <v>0</v>
      </c>
      <c r="GF83" s="5">
        <f t="shared" si="225"/>
        <v>0</v>
      </c>
      <c r="GG83" s="5"/>
      <c r="GH83" s="5">
        <f>LOOKUP(GH$6,'Daily Absent'!$O$6:$AX$6,'Daily Absent'!$O83:$AX83)</f>
        <v>0</v>
      </c>
      <c r="GI83" s="104">
        <f>VALUE('Time Sheet KN'!GJ83-'Time Sheet KN'!GI83)*24</f>
        <v>0</v>
      </c>
      <c r="GJ83" s="104">
        <f>VALUE('Time Sheet KN'!GL83-'Time Sheet KN'!GK83)*24</f>
        <v>0</v>
      </c>
      <c r="GK83" s="104">
        <f>VALUE('Time Sheet KN'!GN83-'Time Sheet KN'!GM83)*24</f>
        <v>0</v>
      </c>
      <c r="GL83" s="105">
        <f t="shared" si="226"/>
        <v>0</v>
      </c>
      <c r="GM83" s="5">
        <f t="shared" si="227"/>
        <v>0</v>
      </c>
      <c r="GN83" s="5"/>
      <c r="GO83" s="5">
        <f>LOOKUP(GO$6,'Daily Absent'!$O$6:$AX$6,'Daily Absent'!$O83:$AX83)</f>
        <v>0</v>
      </c>
      <c r="GP83" s="104">
        <f>VALUE('Time Sheet KN'!GQ83-'Time Sheet KN'!GP83)*24</f>
        <v>0</v>
      </c>
      <c r="GQ83" s="104">
        <f>VALUE('Time Sheet KN'!GS83-'Time Sheet KN'!GR83)*24</f>
        <v>0</v>
      </c>
      <c r="GR83" s="104">
        <f>VALUE('Time Sheet KN'!GU83-'Time Sheet KN'!GT83)*24</f>
        <v>0</v>
      </c>
      <c r="GS83" s="105">
        <f t="shared" si="228"/>
        <v>0</v>
      </c>
      <c r="GT83" s="5">
        <f t="shared" si="229"/>
        <v>0</v>
      </c>
      <c r="GU83" s="5"/>
      <c r="GV83" s="5">
        <f>LOOKUP(GV$6,'Daily Absent'!$O$6:$AX$6,'Daily Absent'!$O83:$AX83)</f>
        <v>0</v>
      </c>
      <c r="GW83" s="104">
        <f>VALUE('Time Sheet KN'!GX83-'Time Sheet KN'!GW83)*24</f>
        <v>0</v>
      </c>
      <c r="GX83" s="104">
        <f>VALUE('Time Sheet KN'!GZ83-'Time Sheet KN'!GY83)*24</f>
        <v>0</v>
      </c>
      <c r="GY83" s="104">
        <f>VALUE('Time Sheet KN'!HB83-'Time Sheet KN'!HA83)*24</f>
        <v>0</v>
      </c>
      <c r="GZ83" s="105">
        <f t="shared" si="230"/>
        <v>0</v>
      </c>
      <c r="HA83" s="5">
        <f t="shared" si="231"/>
        <v>0</v>
      </c>
      <c r="HB83" s="5"/>
      <c r="HC83" s="5">
        <f>LOOKUP(HC$6,'Daily Absent'!$O$6:$AX$6,'Daily Absent'!$O83:$AX83)</f>
        <v>0</v>
      </c>
      <c r="HD83" s="104">
        <f>VALUE('Time Sheet KN'!HE83-'Time Sheet KN'!HD83)*24</f>
        <v>0</v>
      </c>
      <c r="HE83" s="104">
        <f>VALUE('Time Sheet KN'!HG83-'Time Sheet KN'!HF83)*24</f>
        <v>0</v>
      </c>
      <c r="HF83" s="104">
        <f>VALUE('Time Sheet KN'!HI83-'Time Sheet KN'!HH83)*24</f>
        <v>0</v>
      </c>
      <c r="HG83" s="105">
        <f t="shared" si="232"/>
        <v>0</v>
      </c>
      <c r="HH83" s="5">
        <f t="shared" si="233"/>
        <v>0</v>
      </c>
      <c r="HI83" s="5"/>
      <c r="HJ83" s="5">
        <f>LOOKUP(HJ$6,'Daily Absent'!$O$6:$AX$6,'Daily Absent'!$O83:$AX83)</f>
        <v>0</v>
      </c>
      <c r="HK83" s="104">
        <f>VALUE('Time Sheet KN'!HL83-'Time Sheet KN'!HK83)*24</f>
        <v>0</v>
      </c>
      <c r="HL83" s="104">
        <f>VALUE('Time Sheet KN'!HN83-'Time Sheet KN'!HM83)*24</f>
        <v>0</v>
      </c>
      <c r="HM83" s="104">
        <f>VALUE('Time Sheet KN'!HP83-'Time Sheet KN'!HO83)*24</f>
        <v>0</v>
      </c>
      <c r="HN83" s="105">
        <f t="shared" si="234"/>
        <v>0</v>
      </c>
      <c r="HO83" s="5">
        <f t="shared" si="235"/>
        <v>0</v>
      </c>
      <c r="HP83" s="5"/>
      <c r="HQ83" s="5">
        <f>LOOKUP(HQ$6,'Daily Absent'!$O$6:$AX$6,'Daily Absent'!$O83:$AX83)</f>
        <v>0</v>
      </c>
      <c r="HR83" s="104">
        <f>VALUE('Time Sheet KN'!HS83-'Time Sheet KN'!HR83)*24</f>
        <v>0</v>
      </c>
      <c r="HS83" s="104">
        <f>VALUE('Time Sheet KN'!HU83-'Time Sheet KN'!HT83)*24</f>
        <v>0</v>
      </c>
      <c r="HT83" s="104">
        <f>VALUE('Time Sheet KN'!HW83-'Time Sheet KN'!HV83)*24</f>
        <v>0</v>
      </c>
      <c r="HU83" s="105">
        <f t="shared" si="236"/>
        <v>0</v>
      </c>
      <c r="HV83" s="5">
        <f t="shared" si="237"/>
        <v>0</v>
      </c>
      <c r="HW83" s="5"/>
      <c r="HX83" s="5">
        <f>LOOKUP(HX$6,'Daily Absent'!$O$6:$AX$6,'Daily Absent'!$O83:$AX83)</f>
        <v>0</v>
      </c>
      <c r="HY83" s="104">
        <f>VALUE('Time Sheet KN'!HZ83-'Time Sheet KN'!HY83)*24</f>
        <v>0</v>
      </c>
      <c r="HZ83" s="104">
        <f>VALUE('Time Sheet KN'!IB83-'Time Sheet KN'!IA83)*24</f>
        <v>0</v>
      </c>
      <c r="IA83" s="104">
        <f>VALUE('Time Sheet KN'!ID83-'Time Sheet KN'!IC83)*24</f>
        <v>0</v>
      </c>
      <c r="IB83" s="105">
        <f t="shared" si="238"/>
        <v>0</v>
      </c>
      <c r="IC83" s="5">
        <f t="shared" si="239"/>
        <v>0</v>
      </c>
      <c r="ID83" s="5"/>
      <c r="IE83" s="5">
        <f>LOOKUP(IE$6,'Daily Absent'!$O$6:$AX$6,'Daily Absent'!$O83:$AX83)</f>
        <v>0</v>
      </c>
      <c r="IF83" s="104">
        <f>VALUE('Time Sheet KN'!IG83-'Time Sheet KN'!IF83)*24</f>
        <v>0</v>
      </c>
      <c r="IG83" s="104">
        <f>VALUE('Time Sheet KN'!II83-'Time Sheet KN'!IH83)*24</f>
        <v>0</v>
      </c>
      <c r="IH83" s="104">
        <f>VALUE('Time Sheet KN'!IK83-'Time Sheet KN'!IJ83)*24</f>
        <v>0</v>
      </c>
      <c r="II83" s="105">
        <f t="shared" si="240"/>
        <v>0</v>
      </c>
      <c r="IJ83" s="5">
        <f t="shared" si="241"/>
        <v>0</v>
      </c>
      <c r="IK83" s="5"/>
      <c r="IL83" s="5">
        <f>LOOKUP(IL$6,'Daily Absent'!$O$6:$AX$6,'Daily Absent'!$O83:$AX83)</f>
        <v>0</v>
      </c>
      <c r="IM83" s="104">
        <f>VALUE('Time Sheet KN'!IN83-'Time Sheet KN'!IM83)*24</f>
        <v>0</v>
      </c>
      <c r="IN83" s="104">
        <f>VALUE('Time Sheet KN'!IP83-'Time Sheet KN'!IO83)*24</f>
        <v>0</v>
      </c>
      <c r="IO83" s="104">
        <f>VALUE('Time Sheet KN'!IR83-'Time Sheet KN'!IQ83)*24</f>
        <v>0</v>
      </c>
      <c r="IP83" s="105">
        <f t="shared" si="242"/>
        <v>0</v>
      </c>
      <c r="IQ83" s="5">
        <f t="shared" si="243"/>
        <v>0</v>
      </c>
      <c r="IR83" s="5"/>
      <c r="IS83" s="5">
        <f>LOOKUP(IS$6,'Daily Absent'!$O$6:$AX$6,'Daily Absent'!$O83:$AX83)</f>
        <v>0</v>
      </c>
      <c r="IT83" s="104">
        <f>VALUE('Time Sheet KN'!IU83-'Time Sheet KN'!IT83)*24</f>
        <v>0</v>
      </c>
      <c r="IU83" s="104">
        <f>VALUE('Time Sheet KN'!IW83-'Time Sheet KN'!IV83)*24</f>
        <v>0</v>
      </c>
      <c r="IV83" s="104">
        <f>VALUE('Time Sheet KN'!IY83-'Time Sheet KN'!IX83)*24</f>
        <v>0</v>
      </c>
      <c r="IW83" s="105">
        <f t="shared" si="244"/>
        <v>0</v>
      </c>
      <c r="IX83" s="5">
        <f t="shared" si="245"/>
        <v>0</v>
      </c>
      <c r="IY83" s="5"/>
      <c r="IZ83" s="5">
        <f>LOOKUP(IZ$6,'Daily Absent'!$O$6:$AX$6,'Daily Absent'!$O83:$AX83)</f>
        <v>0</v>
      </c>
      <c r="JA83" s="104">
        <f>VALUE('Time Sheet KN'!JB83-'Time Sheet KN'!JA83)*24</f>
        <v>0</v>
      </c>
      <c r="JB83" s="104">
        <f>VALUE('Time Sheet KN'!JD83-'Time Sheet KN'!JC83)*24</f>
        <v>0</v>
      </c>
      <c r="JC83" s="104">
        <f>VALUE('Time Sheet KN'!JF83-'Time Sheet KN'!JE83)*24</f>
        <v>0</v>
      </c>
      <c r="JD83" s="105">
        <f t="shared" si="246"/>
        <v>0</v>
      </c>
      <c r="JE83" s="5">
        <f t="shared" si="247"/>
        <v>0</v>
      </c>
      <c r="JF83" s="5"/>
    </row>
    <row r="84" spans="1:266" ht="20" customHeight="1">
      <c r="A84" s="54">
        <f>IF('Master MP Status'!A84&gt;0,'Master MP Status'!A84,"")</f>
        <v>76</v>
      </c>
      <c r="B84" s="5" t="str">
        <f>IF(ISTEXT('Master MP Status'!B84),'Master MP Status'!B84,"")</f>
        <v>DIRECT</v>
      </c>
      <c r="C84" s="153" t="str">
        <f>IF(OR(ISTEXT('Master MP Status'!C84),'Master MP Status'!C84&gt;0),'Master MP Status'!C84,"")</f>
        <v>B250105</v>
      </c>
      <c r="D84" s="154" t="str">
        <f>IF(OR(ISTEXT('Master MP Status'!D84),'Master MP Status'!D84&gt;0),'Master MP Status'!D84,"")</f>
        <v>B250106</v>
      </c>
      <c r="E84" s="5" t="str">
        <f>IF(ISTEXT('Master MP Status'!E84),'Master MP Status'!E84,"")</f>
        <v>ROBINTER</v>
      </c>
      <c r="F84" s="5" t="str">
        <f>IF(ISTEXT('Master MP Status'!F84),'Master MP Status'!F84,"")</f>
        <v/>
      </c>
      <c r="G84" s="5" t="str">
        <f>IF(ISTEXT('Master MP Status'!G84),'Master MP Status'!G84,"")</f>
        <v>Cilegon</v>
      </c>
      <c r="H84" s="5" t="str">
        <f>IF(ISTEXT('Master MP Status'!H84),'Master MP Status'!H84,"")</f>
        <v>NURBAYU</v>
      </c>
      <c r="I84" s="5" t="str">
        <f>IF(ISTEXT('Master MP Status'!I84),'Master MP Status'!I84,"")</f>
        <v>Pipe Fitter1</v>
      </c>
      <c r="J84" s="5" t="str">
        <f>IF(ISTEXT('Master MP Status'!J84),'Master MP Status'!J84,"")</f>
        <v>Fitter 1</v>
      </c>
      <c r="K84" s="9">
        <f>IF(OR('Master MP Status'!K84=0,'Master MP Status'!K84=""),"",'Master MP Status'!K84)</f>
        <v>45780</v>
      </c>
      <c r="L84" s="9">
        <f>IF(OR('Master MP Status'!L84=0,'Master MP Status'!L84=""),"",'Master MP Status'!L84)</f>
        <v>45780</v>
      </c>
      <c r="M84" s="9" t="str">
        <f>IF(OR('Master MP Status'!M84=0,'Master MP Status'!M84=""),"",'Master MP Status'!M84)</f>
        <v/>
      </c>
      <c r="N84" s="5" t="str">
        <f>IF(ISTEXT('Master MP Status'!N84),'Master MP Status'!N84,"")</f>
        <v/>
      </c>
      <c r="O84" s="5">
        <f>LOOKUP(O$6,'Daily Absent'!$O$6:$AX$6,'Daily Absent'!$O84:$AX84)</f>
        <v>1</v>
      </c>
      <c r="P84" s="104">
        <f>VALUE('Time Sheet KN'!Q84-'Time Sheet KN'!P84)*24</f>
        <v>5</v>
      </c>
      <c r="Q84" s="104">
        <f>VALUE('Time Sheet KN'!S84-'Time Sheet KN'!R84)*24</f>
        <v>5.0000000000000009</v>
      </c>
      <c r="R84" s="104">
        <f>VALUE('Time Sheet KN'!U84-'Time Sheet KN'!T84)*24</f>
        <v>0</v>
      </c>
      <c r="S84" s="105">
        <f t="shared" si="176"/>
        <v>10</v>
      </c>
      <c r="T84" s="5">
        <f t="shared" si="177"/>
        <v>0</v>
      </c>
      <c r="U84" s="5"/>
      <c r="V84" s="5">
        <f>LOOKUP(V$6,'Daily Absent'!$O$6:$AX$6,'Daily Absent'!$O84:$AX84)</f>
        <v>1</v>
      </c>
      <c r="W84" s="104">
        <f>VALUE('Time Sheet KN'!X84-'Time Sheet KN'!W84)*24</f>
        <v>5</v>
      </c>
      <c r="X84" s="104">
        <f>VALUE('Time Sheet KN'!Z84-'Time Sheet KN'!Y84)*24</f>
        <v>5.0000000000000009</v>
      </c>
      <c r="Y84" s="104">
        <f>VALUE('Time Sheet KN'!AB84-'Time Sheet KN'!AA84)*24</f>
        <v>0</v>
      </c>
      <c r="Z84" s="105">
        <f t="shared" si="178"/>
        <v>10</v>
      </c>
      <c r="AA84" s="5">
        <f t="shared" si="179"/>
        <v>0</v>
      </c>
      <c r="AB84" s="5"/>
      <c r="AC84" s="5">
        <f>LOOKUP(AC$6,'Daily Absent'!$O$6:$AX$6,'Daily Absent'!$O84:$AX84)</f>
        <v>1</v>
      </c>
      <c r="AD84" s="104">
        <f>VALUE('Time Sheet KN'!AE84-'Time Sheet KN'!AD84)*24</f>
        <v>5</v>
      </c>
      <c r="AE84" s="104">
        <f>VALUE('Time Sheet KN'!AG84-'Time Sheet KN'!AF84)*24</f>
        <v>5.0000000000000009</v>
      </c>
      <c r="AF84" s="104">
        <f>VALUE('Time Sheet KN'!AI84-'Time Sheet KN'!AH84)*24</f>
        <v>0</v>
      </c>
      <c r="AG84" s="105">
        <f t="shared" si="180"/>
        <v>10</v>
      </c>
      <c r="AH84" s="5">
        <f t="shared" si="181"/>
        <v>0</v>
      </c>
      <c r="AI84" s="5"/>
      <c r="AJ84" s="5">
        <f>LOOKUP(AJ$6,'Daily Absent'!$O$6:$AX$6,'Daily Absent'!$O84:$AX84)</f>
        <v>1</v>
      </c>
      <c r="AK84" s="104">
        <f>VALUE('Time Sheet KN'!AL84-'Time Sheet KN'!AK84)*24</f>
        <v>5</v>
      </c>
      <c r="AL84" s="104">
        <f>VALUE('Time Sheet KN'!AN84-'Time Sheet KN'!AM84)*24</f>
        <v>5.0000000000000009</v>
      </c>
      <c r="AM84" s="104">
        <f>VALUE('Time Sheet KN'!AP84-'Time Sheet KN'!AO84)*24</f>
        <v>0</v>
      </c>
      <c r="AN84" s="105">
        <f t="shared" si="182"/>
        <v>10</v>
      </c>
      <c r="AO84" s="5">
        <f t="shared" si="183"/>
        <v>0</v>
      </c>
      <c r="AP84" s="5"/>
      <c r="AQ84" s="5">
        <f>LOOKUP(AQ$6,'Daily Absent'!$O$6:$AX$6,'Daily Absent'!$O84:$AX84)</f>
        <v>1</v>
      </c>
      <c r="AR84" s="104">
        <f>VALUE('Time Sheet KN'!AS84-'Time Sheet KN'!AR84)*24</f>
        <v>5</v>
      </c>
      <c r="AS84" s="104">
        <f>VALUE('Time Sheet KN'!AU84-'Time Sheet KN'!AT84)*24</f>
        <v>4.0000000000000018</v>
      </c>
      <c r="AT84" s="104">
        <f>VALUE('Time Sheet KN'!AW84-'Time Sheet KN'!AV84)*24</f>
        <v>0</v>
      </c>
      <c r="AU84" s="105">
        <f t="shared" si="184"/>
        <v>9</v>
      </c>
      <c r="AV84" s="5">
        <f t="shared" si="185"/>
        <v>1.7763568394002505E-15</v>
      </c>
      <c r="AW84" s="5"/>
      <c r="AX84" s="5">
        <f>LOOKUP(AX$6,'Daily Absent'!$O$6:$AX$6,'Daily Absent'!$O84:$AX84)</f>
        <v>1</v>
      </c>
      <c r="AY84" s="104">
        <f>VALUE('Time Sheet KN'!AZ84-'Time Sheet KN'!AY84)*24</f>
        <v>4</v>
      </c>
      <c r="AZ84" s="104">
        <f>VALUE('Time Sheet KN'!BB84-'Time Sheet KN'!BA84)*24</f>
        <v>3</v>
      </c>
      <c r="BA84" s="104">
        <f>VALUE('Time Sheet KN'!BD84-'Time Sheet KN'!BC84)*24</f>
        <v>0</v>
      </c>
      <c r="BB84" s="105">
        <f t="shared" si="186"/>
        <v>0</v>
      </c>
      <c r="BC84" s="5">
        <f t="shared" si="187"/>
        <v>7</v>
      </c>
      <c r="BD84" s="5"/>
      <c r="BE84" s="5">
        <f>LOOKUP(BE$6,'Daily Absent'!$O$6:$AX$6,'Daily Absent'!$O84:$AX84)</f>
        <v>1</v>
      </c>
      <c r="BF84" s="104">
        <f>VALUE('Time Sheet KN'!BG84-'Time Sheet KN'!BF84)*24</f>
        <v>5</v>
      </c>
      <c r="BG84" s="104">
        <f>VALUE('Time Sheet KN'!BI84-'Time Sheet KN'!BH84)*24</f>
        <v>5.0000000000000009</v>
      </c>
      <c r="BH84" s="104">
        <f>VALUE('Time Sheet KN'!BK84-'Time Sheet KN'!BJ84)*24</f>
        <v>0</v>
      </c>
      <c r="BI84" s="105">
        <f t="shared" si="188"/>
        <v>10</v>
      </c>
      <c r="BJ84" s="5">
        <f t="shared" si="189"/>
        <v>0</v>
      </c>
      <c r="BK84" s="5"/>
      <c r="BL84" s="5">
        <f>LOOKUP(BL$6,'Daily Absent'!$O$6:$AX$6,'Daily Absent'!$O84:$AX84)</f>
        <v>1</v>
      </c>
      <c r="BM84" s="104">
        <f>VALUE('Time Sheet KN'!BN84-'Time Sheet KN'!BM84)*24</f>
        <v>5</v>
      </c>
      <c r="BN84" s="104">
        <f>VALUE('Time Sheet KN'!BP84-'Time Sheet KN'!BO84)*24</f>
        <v>5.0000000000000009</v>
      </c>
      <c r="BO84" s="104">
        <f>VALUE('Time Sheet KN'!BR84-'Time Sheet KN'!BQ84)*24</f>
        <v>0</v>
      </c>
      <c r="BP84" s="105">
        <f t="shared" si="190"/>
        <v>10</v>
      </c>
      <c r="BQ84" s="5">
        <f t="shared" si="191"/>
        <v>0</v>
      </c>
      <c r="BR84" s="5"/>
      <c r="BS84" s="5">
        <f>LOOKUP(BS$6,'Daily Absent'!$O$6:$AX$6,'Daily Absent'!$O84:$AX84)</f>
        <v>1</v>
      </c>
      <c r="BT84" s="104">
        <f>VALUE('Time Sheet KN'!BU84-'Time Sheet KN'!BT84)*24</f>
        <v>5</v>
      </c>
      <c r="BU84" s="104">
        <f>VALUE('Time Sheet KN'!BW84-'Time Sheet KN'!BV84)*24</f>
        <v>5.0000000000000009</v>
      </c>
      <c r="BV84" s="104">
        <f>VALUE('Time Sheet KN'!BY84-'Time Sheet KN'!BX84)*24</f>
        <v>0</v>
      </c>
      <c r="BW84" s="105">
        <f t="shared" si="192"/>
        <v>10</v>
      </c>
      <c r="BX84" s="5">
        <f t="shared" si="193"/>
        <v>0</v>
      </c>
      <c r="BY84" s="5"/>
      <c r="BZ84" s="5">
        <f>LOOKUP(BZ$6,'Daily Absent'!$O$6:$AX$6,'Daily Absent'!$O84:$AX84)</f>
        <v>1</v>
      </c>
      <c r="CA84" s="104">
        <f>VALUE('Time Sheet KN'!CB84-'Time Sheet KN'!CA84)*24</f>
        <v>5</v>
      </c>
      <c r="CB84" s="104">
        <f>VALUE('Time Sheet KN'!CD84-'Time Sheet KN'!CC84)*24</f>
        <v>5.0000000000000009</v>
      </c>
      <c r="CC84" s="104">
        <f>VALUE('Time Sheet KN'!CF84-'Time Sheet KN'!CE84)*24</f>
        <v>0</v>
      </c>
      <c r="CD84" s="105">
        <f t="shared" si="194"/>
        <v>10</v>
      </c>
      <c r="CE84" s="5">
        <f t="shared" si="195"/>
        <v>0</v>
      </c>
      <c r="CF84" s="5"/>
      <c r="CG84" s="5">
        <f>LOOKUP(CG$6,'Daily Absent'!$O$6:$AX$6,'Daily Absent'!$O84:$AX84)</f>
        <v>1</v>
      </c>
      <c r="CH84" s="104">
        <f>VALUE('Time Sheet KN'!CI84-'Time Sheet KN'!CH84)*24</f>
        <v>5</v>
      </c>
      <c r="CI84" s="104">
        <f>VALUE('Time Sheet KN'!CK84-'Time Sheet KN'!CJ84)*24</f>
        <v>5.0000000000000009</v>
      </c>
      <c r="CJ84" s="104">
        <f>VALUE('Time Sheet KN'!CM84-'Time Sheet KN'!CL84)*24</f>
        <v>3</v>
      </c>
      <c r="CK84" s="105">
        <f t="shared" si="196"/>
        <v>10</v>
      </c>
      <c r="CL84" s="5">
        <f t="shared" si="197"/>
        <v>3</v>
      </c>
      <c r="CM84" s="5"/>
      <c r="CN84" s="5">
        <f>LOOKUP(CN$6,'Daily Absent'!$O$6:$AX$6,'Daily Absent'!$O84:$AX84)</f>
        <v>1</v>
      </c>
      <c r="CO84" s="104">
        <f>VALUE('Time Sheet KN'!CP84-'Time Sheet KN'!CO84)*24</f>
        <v>5</v>
      </c>
      <c r="CP84" s="104">
        <f>VALUE('Time Sheet KN'!CR84-'Time Sheet KN'!CQ84)*24</f>
        <v>4.0000000000000018</v>
      </c>
      <c r="CQ84" s="104">
        <f>VALUE('Time Sheet KN'!CT84-'Time Sheet KN'!CS84)*24</f>
        <v>0</v>
      </c>
      <c r="CR84" s="105">
        <f t="shared" si="198"/>
        <v>9</v>
      </c>
      <c r="CS84" s="5">
        <f t="shared" si="199"/>
        <v>1.7763568394002505E-15</v>
      </c>
      <c r="CT84" s="5"/>
      <c r="CU84" s="5">
        <f>LOOKUP(CU$6,'Daily Absent'!$O$6:$AX$6,'Daily Absent'!$O84:$AX84)</f>
        <v>1</v>
      </c>
      <c r="CV84" s="104">
        <f>VALUE('Time Sheet KN'!CW84-'Time Sheet KN'!CV84)*24</f>
        <v>4</v>
      </c>
      <c r="CW84" s="104">
        <f>VALUE('Time Sheet KN'!CY84-'Time Sheet KN'!CX84)*24</f>
        <v>3</v>
      </c>
      <c r="CX84" s="104">
        <f>VALUE('Time Sheet KN'!DA84-'Time Sheet KN'!CZ84)*24</f>
        <v>0</v>
      </c>
      <c r="CY84" s="105">
        <f t="shared" si="200"/>
        <v>0</v>
      </c>
      <c r="CZ84" s="5">
        <f t="shared" si="201"/>
        <v>7</v>
      </c>
      <c r="DA84" s="5"/>
      <c r="DB84" s="5">
        <f>LOOKUP(DB$6,'Daily Absent'!$O$6:$AX$6,'Daily Absent'!$O84:$AX84)</f>
        <v>1</v>
      </c>
      <c r="DC84" s="104">
        <f>VALUE('Time Sheet KN'!DD84-'Time Sheet KN'!DC84)*24</f>
        <v>5</v>
      </c>
      <c r="DD84" s="104">
        <f>VALUE('Time Sheet KN'!DF84-'Time Sheet KN'!DE84)*24</f>
        <v>5.0000000000000009</v>
      </c>
      <c r="DE84" s="104">
        <f>VALUE('Time Sheet KN'!DH84-'Time Sheet KN'!DG84)*24</f>
        <v>3</v>
      </c>
      <c r="DF84" s="105">
        <f t="shared" si="202"/>
        <v>10</v>
      </c>
      <c r="DG84" s="5">
        <f t="shared" si="203"/>
        <v>3</v>
      </c>
      <c r="DH84" s="5"/>
      <c r="DI84" s="5">
        <f>LOOKUP(DI$6,'Daily Absent'!$O$6:$AX$6,'Daily Absent'!$O84:$AX84)</f>
        <v>1</v>
      </c>
      <c r="DJ84" s="104">
        <f>VALUE('Time Sheet KN'!DK84-'Time Sheet KN'!DJ84)*24</f>
        <v>5</v>
      </c>
      <c r="DK84" s="104">
        <f>VALUE('Time Sheet KN'!DM84-'Time Sheet KN'!DL84)*24</f>
        <v>5.0000000000000009</v>
      </c>
      <c r="DL84" s="104">
        <f>VALUE('Time Sheet KN'!DO84-'Time Sheet KN'!DN84)*24</f>
        <v>0</v>
      </c>
      <c r="DM84" s="105">
        <f t="shared" si="204"/>
        <v>10</v>
      </c>
      <c r="DN84" s="5">
        <f t="shared" si="205"/>
        <v>0</v>
      </c>
      <c r="DO84" s="5"/>
      <c r="DP84" s="5">
        <f>LOOKUP(DP$6,'Daily Absent'!$O$6:$AX$6,'Daily Absent'!$O84:$AX84)</f>
        <v>1</v>
      </c>
      <c r="DQ84" s="104">
        <f>VALUE('Time Sheet KN'!DR84-'Time Sheet KN'!DQ84)*24</f>
        <v>5</v>
      </c>
      <c r="DR84" s="104">
        <f>VALUE('Time Sheet KN'!DT84-'Time Sheet KN'!DS84)*24</f>
        <v>5.0000000000000009</v>
      </c>
      <c r="DS84" s="104">
        <f>VALUE('Time Sheet KN'!DV84-'Time Sheet KN'!DU84)*24</f>
        <v>0</v>
      </c>
      <c r="DT84" s="105">
        <f t="shared" si="206"/>
        <v>10</v>
      </c>
      <c r="DU84" s="5">
        <f t="shared" si="207"/>
        <v>0</v>
      </c>
      <c r="DV84" s="5"/>
      <c r="DW84" s="5">
        <f>LOOKUP(DW$6,'Daily Absent'!$O$6:$AX$6,'Daily Absent'!$O84:$AX84)</f>
        <v>1</v>
      </c>
      <c r="DX84" s="104">
        <f>VALUE('Time Sheet KN'!DY84-'Time Sheet KN'!DX84)*24</f>
        <v>5</v>
      </c>
      <c r="DY84" s="104">
        <f>VALUE('Time Sheet KN'!EA84-'Time Sheet KN'!DZ84)*24</f>
        <v>5.0000000000000009</v>
      </c>
      <c r="DZ84" s="104">
        <f>VALUE('Time Sheet KN'!EC84-'Time Sheet KN'!EB84)*24</f>
        <v>0</v>
      </c>
      <c r="EA84" s="105">
        <f t="shared" si="208"/>
        <v>10</v>
      </c>
      <c r="EB84" s="5">
        <f t="shared" si="209"/>
        <v>0</v>
      </c>
      <c r="EC84" s="5"/>
      <c r="ED84" s="5">
        <f>LOOKUP(ED$6,'Daily Absent'!$O$6:$AX$6,'Daily Absent'!$O84:$AX84)</f>
        <v>1</v>
      </c>
      <c r="EE84" s="104">
        <f>VALUE('Time Sheet KN'!EF84-'Time Sheet KN'!EE84)*24</f>
        <v>5</v>
      </c>
      <c r="EF84" s="104">
        <f>VALUE('Time Sheet KN'!EH84-'Time Sheet KN'!EG84)*24</f>
        <v>5.0000000000000009</v>
      </c>
      <c r="EG84" s="104">
        <f>VALUE('Time Sheet KN'!EJ84-'Time Sheet KN'!EI84)*24</f>
        <v>3</v>
      </c>
      <c r="EH84" s="105">
        <f t="shared" si="210"/>
        <v>10</v>
      </c>
      <c r="EI84" s="5">
        <f t="shared" si="211"/>
        <v>3</v>
      </c>
      <c r="EJ84" s="5"/>
      <c r="EK84" s="5">
        <f>LOOKUP(EK$6,'Daily Absent'!$O$6:$AX$6,'Daily Absent'!$O84:$AX84)</f>
        <v>1</v>
      </c>
      <c r="EL84" s="104">
        <f>VALUE('Time Sheet KN'!EM84-'Time Sheet KN'!EL84)*24</f>
        <v>5</v>
      </c>
      <c r="EM84" s="104">
        <f>VALUE('Time Sheet KN'!EO84-'Time Sheet KN'!EN84)*24</f>
        <v>5.0000000000000009</v>
      </c>
      <c r="EN84" s="104">
        <f>VALUE('Time Sheet KN'!EQ84-'Time Sheet KN'!EP84)*24</f>
        <v>0</v>
      </c>
      <c r="EO84" s="105">
        <f t="shared" si="212"/>
        <v>9</v>
      </c>
      <c r="EP84" s="5">
        <f t="shared" si="213"/>
        <v>1</v>
      </c>
      <c r="EQ84" s="5"/>
      <c r="ER84" s="5">
        <f>LOOKUP(ER$6,'Daily Absent'!$O$6:$AX$6,'Daily Absent'!$O84:$AX84)</f>
        <v>0</v>
      </c>
      <c r="ES84" s="104">
        <f>VALUE('Time Sheet KN'!ET84-'Time Sheet KN'!ES84)*24</f>
        <v>0</v>
      </c>
      <c r="ET84" s="104">
        <f>VALUE('Time Sheet KN'!EV84-'Time Sheet KN'!EU84)*24</f>
        <v>0</v>
      </c>
      <c r="EU84" s="104">
        <f>VALUE('Time Sheet KN'!EX84-'Time Sheet KN'!EW84)*24</f>
        <v>0</v>
      </c>
      <c r="EV84" s="105">
        <f t="shared" si="214"/>
        <v>0</v>
      </c>
      <c r="EW84" s="5">
        <f t="shared" si="215"/>
        <v>0</v>
      </c>
      <c r="EX84" s="5"/>
      <c r="EY84" s="5">
        <f>LOOKUP(EY$6,'Daily Absent'!$O$6:$AX$6,'Daily Absent'!$O84:$AX84)</f>
        <v>1</v>
      </c>
      <c r="EZ84" s="104">
        <f>VALUE('Time Sheet KN'!FA84-'Time Sheet KN'!EZ84)*24</f>
        <v>5</v>
      </c>
      <c r="FA84" s="104">
        <f>VALUE('Time Sheet KN'!FC84-'Time Sheet KN'!FB84)*24</f>
        <v>5.0000000000000009</v>
      </c>
      <c r="FB84" s="104">
        <f>VALUE('Time Sheet KN'!FE84-'Time Sheet KN'!FD84)*24</f>
        <v>3</v>
      </c>
      <c r="FC84" s="105">
        <f t="shared" si="216"/>
        <v>10</v>
      </c>
      <c r="FD84" s="5">
        <f t="shared" si="217"/>
        <v>3</v>
      </c>
      <c r="FE84" s="5"/>
      <c r="FF84" s="5">
        <f>LOOKUP(FF$6,'Daily Absent'!$O$6:$AX$6,'Daily Absent'!$O84:$AX84)</f>
        <v>1</v>
      </c>
      <c r="FG84" s="104">
        <f>VALUE('Time Sheet KN'!FH84-'Time Sheet KN'!FG84)*24</f>
        <v>0</v>
      </c>
      <c r="FH84" s="104">
        <f>VALUE('Time Sheet KN'!FJ84-'Time Sheet KN'!FI84)*24</f>
        <v>0</v>
      </c>
      <c r="FI84" s="104">
        <f>VALUE('Time Sheet KN'!FL84-'Time Sheet KN'!FK84)*24</f>
        <v>0</v>
      </c>
      <c r="FJ84" s="105">
        <f t="shared" si="218"/>
        <v>0</v>
      </c>
      <c r="FK84" s="5">
        <f t="shared" si="219"/>
        <v>0</v>
      </c>
      <c r="FL84" s="5"/>
      <c r="FM84" s="5">
        <f>LOOKUP(FM$6,'Daily Absent'!$O$6:$AX$6,'Daily Absent'!$O84:$AX84)</f>
        <v>0</v>
      </c>
      <c r="FN84" s="104">
        <f>VALUE('Time Sheet KN'!FO84-'Time Sheet KN'!FN84)*24</f>
        <v>0</v>
      </c>
      <c r="FO84" s="104">
        <f>VALUE('Time Sheet KN'!FQ84-'Time Sheet KN'!FP84)*24</f>
        <v>0</v>
      </c>
      <c r="FP84" s="104">
        <f>VALUE('Time Sheet KN'!FS84-'Time Sheet KN'!FR84)*24</f>
        <v>0</v>
      </c>
      <c r="FQ84" s="105">
        <f t="shared" si="220"/>
        <v>0</v>
      </c>
      <c r="FR84" s="5">
        <f t="shared" si="221"/>
        <v>0</v>
      </c>
      <c r="FS84" s="5"/>
      <c r="FT84" s="5">
        <f>LOOKUP(FT$6,'Daily Absent'!$O$6:$AX$6,'Daily Absent'!$O84:$AX84)</f>
        <v>0</v>
      </c>
      <c r="FU84" s="104">
        <f>VALUE('Time Sheet KN'!FV84-'Time Sheet KN'!FU84)*24</f>
        <v>0</v>
      </c>
      <c r="FV84" s="104">
        <f>VALUE('Time Sheet KN'!FX84-'Time Sheet KN'!FW84)*24</f>
        <v>0</v>
      </c>
      <c r="FW84" s="104">
        <f>VALUE('Time Sheet KN'!FZ84-'Time Sheet KN'!FY84)*24</f>
        <v>0</v>
      </c>
      <c r="FX84" s="105">
        <f t="shared" si="222"/>
        <v>0</v>
      </c>
      <c r="FY84" s="5">
        <f t="shared" si="223"/>
        <v>0</v>
      </c>
      <c r="FZ84" s="5"/>
      <c r="GA84" s="5">
        <f>LOOKUP(GA$6,'Daily Absent'!$O$6:$AX$6,'Daily Absent'!$O84:$AX84)</f>
        <v>0</v>
      </c>
      <c r="GB84" s="104">
        <f>VALUE('Time Sheet KN'!GC84-'Time Sheet KN'!GB84)*24</f>
        <v>0</v>
      </c>
      <c r="GC84" s="104">
        <f>VALUE('Time Sheet KN'!GE84-'Time Sheet KN'!GD84)*24</f>
        <v>0</v>
      </c>
      <c r="GD84" s="104">
        <f>VALUE('Time Sheet KN'!GG84-'Time Sheet KN'!GF84)*24</f>
        <v>0</v>
      </c>
      <c r="GE84" s="105">
        <f t="shared" si="224"/>
        <v>0</v>
      </c>
      <c r="GF84" s="5">
        <f t="shared" si="225"/>
        <v>0</v>
      </c>
      <c r="GG84" s="5"/>
      <c r="GH84" s="5">
        <f>LOOKUP(GH$6,'Daily Absent'!$O$6:$AX$6,'Daily Absent'!$O84:$AX84)</f>
        <v>0</v>
      </c>
      <c r="GI84" s="104">
        <f>VALUE('Time Sheet KN'!GJ84-'Time Sheet KN'!GI84)*24</f>
        <v>0</v>
      </c>
      <c r="GJ84" s="104">
        <f>VALUE('Time Sheet KN'!GL84-'Time Sheet KN'!GK84)*24</f>
        <v>0</v>
      </c>
      <c r="GK84" s="104">
        <f>VALUE('Time Sheet KN'!GN84-'Time Sheet KN'!GM84)*24</f>
        <v>0</v>
      </c>
      <c r="GL84" s="105">
        <f t="shared" si="226"/>
        <v>0</v>
      </c>
      <c r="GM84" s="5">
        <f t="shared" si="227"/>
        <v>0</v>
      </c>
      <c r="GN84" s="5"/>
      <c r="GO84" s="5">
        <f>LOOKUP(GO$6,'Daily Absent'!$O$6:$AX$6,'Daily Absent'!$O84:$AX84)</f>
        <v>0</v>
      </c>
      <c r="GP84" s="104">
        <f>VALUE('Time Sheet KN'!GQ84-'Time Sheet KN'!GP84)*24</f>
        <v>0</v>
      </c>
      <c r="GQ84" s="104">
        <f>VALUE('Time Sheet KN'!GS84-'Time Sheet KN'!GR84)*24</f>
        <v>0</v>
      </c>
      <c r="GR84" s="104">
        <f>VALUE('Time Sheet KN'!GU84-'Time Sheet KN'!GT84)*24</f>
        <v>0</v>
      </c>
      <c r="GS84" s="105">
        <f t="shared" si="228"/>
        <v>0</v>
      </c>
      <c r="GT84" s="5">
        <f t="shared" si="229"/>
        <v>0</v>
      </c>
      <c r="GU84" s="5"/>
      <c r="GV84" s="5">
        <f>LOOKUP(GV$6,'Daily Absent'!$O$6:$AX$6,'Daily Absent'!$O84:$AX84)</f>
        <v>0</v>
      </c>
      <c r="GW84" s="104">
        <f>VALUE('Time Sheet KN'!GX84-'Time Sheet KN'!GW84)*24</f>
        <v>0</v>
      </c>
      <c r="GX84" s="104">
        <f>VALUE('Time Sheet KN'!GZ84-'Time Sheet KN'!GY84)*24</f>
        <v>0</v>
      </c>
      <c r="GY84" s="104">
        <f>VALUE('Time Sheet KN'!HB84-'Time Sheet KN'!HA84)*24</f>
        <v>0</v>
      </c>
      <c r="GZ84" s="105">
        <f t="shared" si="230"/>
        <v>0</v>
      </c>
      <c r="HA84" s="5">
        <f t="shared" si="231"/>
        <v>0</v>
      </c>
      <c r="HB84" s="5"/>
      <c r="HC84" s="5">
        <f>LOOKUP(HC$6,'Daily Absent'!$O$6:$AX$6,'Daily Absent'!$O84:$AX84)</f>
        <v>0</v>
      </c>
      <c r="HD84" s="104">
        <f>VALUE('Time Sheet KN'!HE84-'Time Sheet KN'!HD84)*24</f>
        <v>0</v>
      </c>
      <c r="HE84" s="104">
        <f>VALUE('Time Sheet KN'!HG84-'Time Sheet KN'!HF84)*24</f>
        <v>0</v>
      </c>
      <c r="HF84" s="104">
        <f>VALUE('Time Sheet KN'!HI84-'Time Sheet KN'!HH84)*24</f>
        <v>0</v>
      </c>
      <c r="HG84" s="105">
        <f t="shared" si="232"/>
        <v>0</v>
      </c>
      <c r="HH84" s="5">
        <f t="shared" si="233"/>
        <v>0</v>
      </c>
      <c r="HI84" s="5"/>
      <c r="HJ84" s="5">
        <f>LOOKUP(HJ$6,'Daily Absent'!$O$6:$AX$6,'Daily Absent'!$O84:$AX84)</f>
        <v>0</v>
      </c>
      <c r="HK84" s="104">
        <f>VALUE('Time Sheet KN'!HL84-'Time Sheet KN'!HK84)*24</f>
        <v>0</v>
      </c>
      <c r="HL84" s="104">
        <f>VALUE('Time Sheet KN'!HN84-'Time Sheet KN'!HM84)*24</f>
        <v>0</v>
      </c>
      <c r="HM84" s="104">
        <f>VALUE('Time Sheet KN'!HP84-'Time Sheet KN'!HO84)*24</f>
        <v>0</v>
      </c>
      <c r="HN84" s="105">
        <f t="shared" si="234"/>
        <v>0</v>
      </c>
      <c r="HO84" s="5">
        <f t="shared" si="235"/>
        <v>0</v>
      </c>
      <c r="HP84" s="5"/>
      <c r="HQ84" s="5">
        <f>LOOKUP(HQ$6,'Daily Absent'!$O$6:$AX$6,'Daily Absent'!$O84:$AX84)</f>
        <v>0</v>
      </c>
      <c r="HR84" s="104">
        <f>VALUE('Time Sheet KN'!HS84-'Time Sheet KN'!HR84)*24</f>
        <v>0</v>
      </c>
      <c r="HS84" s="104">
        <f>VALUE('Time Sheet KN'!HU84-'Time Sheet KN'!HT84)*24</f>
        <v>0</v>
      </c>
      <c r="HT84" s="104">
        <f>VALUE('Time Sheet KN'!HW84-'Time Sheet KN'!HV84)*24</f>
        <v>0</v>
      </c>
      <c r="HU84" s="105">
        <f t="shared" si="236"/>
        <v>0</v>
      </c>
      <c r="HV84" s="5">
        <f t="shared" si="237"/>
        <v>0</v>
      </c>
      <c r="HW84" s="5"/>
      <c r="HX84" s="5">
        <f>LOOKUP(HX$6,'Daily Absent'!$O$6:$AX$6,'Daily Absent'!$O84:$AX84)</f>
        <v>0</v>
      </c>
      <c r="HY84" s="104">
        <f>VALUE('Time Sheet KN'!HZ84-'Time Sheet KN'!HY84)*24</f>
        <v>0</v>
      </c>
      <c r="HZ84" s="104">
        <f>VALUE('Time Sheet KN'!IB84-'Time Sheet KN'!IA84)*24</f>
        <v>0</v>
      </c>
      <c r="IA84" s="104">
        <f>VALUE('Time Sheet KN'!ID84-'Time Sheet KN'!IC84)*24</f>
        <v>0</v>
      </c>
      <c r="IB84" s="105">
        <f t="shared" si="238"/>
        <v>0</v>
      </c>
      <c r="IC84" s="5">
        <f t="shared" si="239"/>
        <v>0</v>
      </c>
      <c r="ID84" s="5"/>
      <c r="IE84" s="5">
        <f>LOOKUP(IE$6,'Daily Absent'!$O$6:$AX$6,'Daily Absent'!$O84:$AX84)</f>
        <v>0</v>
      </c>
      <c r="IF84" s="104">
        <f>VALUE('Time Sheet KN'!IG84-'Time Sheet KN'!IF84)*24</f>
        <v>0</v>
      </c>
      <c r="IG84" s="104">
        <f>VALUE('Time Sheet KN'!II84-'Time Sheet KN'!IH84)*24</f>
        <v>0</v>
      </c>
      <c r="IH84" s="104">
        <f>VALUE('Time Sheet KN'!IK84-'Time Sheet KN'!IJ84)*24</f>
        <v>0</v>
      </c>
      <c r="II84" s="105">
        <f t="shared" si="240"/>
        <v>0</v>
      </c>
      <c r="IJ84" s="5">
        <f t="shared" si="241"/>
        <v>0</v>
      </c>
      <c r="IK84" s="5"/>
      <c r="IL84" s="5">
        <f>LOOKUP(IL$6,'Daily Absent'!$O$6:$AX$6,'Daily Absent'!$O84:$AX84)</f>
        <v>0</v>
      </c>
      <c r="IM84" s="104">
        <f>VALUE('Time Sheet KN'!IN84-'Time Sheet KN'!IM84)*24</f>
        <v>0</v>
      </c>
      <c r="IN84" s="104">
        <f>VALUE('Time Sheet KN'!IP84-'Time Sheet KN'!IO84)*24</f>
        <v>0</v>
      </c>
      <c r="IO84" s="104">
        <f>VALUE('Time Sheet KN'!IR84-'Time Sheet KN'!IQ84)*24</f>
        <v>0</v>
      </c>
      <c r="IP84" s="105">
        <f t="shared" si="242"/>
        <v>0</v>
      </c>
      <c r="IQ84" s="5">
        <f t="shared" si="243"/>
        <v>0</v>
      </c>
      <c r="IR84" s="5"/>
      <c r="IS84" s="5">
        <f>LOOKUP(IS$6,'Daily Absent'!$O$6:$AX$6,'Daily Absent'!$O84:$AX84)</f>
        <v>0</v>
      </c>
      <c r="IT84" s="104">
        <f>VALUE('Time Sheet KN'!IU84-'Time Sheet KN'!IT84)*24</f>
        <v>0</v>
      </c>
      <c r="IU84" s="104">
        <f>VALUE('Time Sheet KN'!IW84-'Time Sheet KN'!IV84)*24</f>
        <v>0</v>
      </c>
      <c r="IV84" s="104">
        <f>VALUE('Time Sheet KN'!IY84-'Time Sheet KN'!IX84)*24</f>
        <v>0</v>
      </c>
      <c r="IW84" s="105">
        <f t="shared" si="244"/>
        <v>0</v>
      </c>
      <c r="IX84" s="5">
        <f t="shared" si="245"/>
        <v>0</v>
      </c>
      <c r="IY84" s="5"/>
      <c r="IZ84" s="5">
        <f>LOOKUP(IZ$6,'Daily Absent'!$O$6:$AX$6,'Daily Absent'!$O84:$AX84)</f>
        <v>0</v>
      </c>
      <c r="JA84" s="104">
        <f>VALUE('Time Sheet KN'!JB84-'Time Sheet KN'!JA84)*24</f>
        <v>0</v>
      </c>
      <c r="JB84" s="104">
        <f>VALUE('Time Sheet KN'!JD84-'Time Sheet KN'!JC84)*24</f>
        <v>0</v>
      </c>
      <c r="JC84" s="104">
        <f>VALUE('Time Sheet KN'!JF84-'Time Sheet KN'!JE84)*24</f>
        <v>0</v>
      </c>
      <c r="JD84" s="105">
        <f t="shared" si="246"/>
        <v>0</v>
      </c>
      <c r="JE84" s="5">
        <f t="shared" si="247"/>
        <v>0</v>
      </c>
      <c r="JF84" s="5"/>
    </row>
    <row r="85" spans="1:266" ht="20" customHeight="1">
      <c r="A85" s="54">
        <f>IF('Master MP Status'!A85&gt;0,'Master MP Status'!A85,"")</f>
        <v>77</v>
      </c>
      <c r="B85" s="5" t="str">
        <f>IF(ISTEXT('Master MP Status'!B85),'Master MP Status'!B85,"")</f>
        <v>DIRECT</v>
      </c>
      <c r="C85" s="153" t="str">
        <f>IF(OR(ISTEXT('Master MP Status'!C85),'Master MP Status'!C85&gt;0),'Master MP Status'!C85,"")</f>
        <v>B250107</v>
      </c>
      <c r="D85" s="154" t="str">
        <f>IF(OR(ISTEXT('Master MP Status'!D85),'Master MP Status'!D85&gt;0),'Master MP Status'!D85,"")</f>
        <v>B250107</v>
      </c>
      <c r="E85" s="5" t="str">
        <f>IF(ISTEXT('Master MP Status'!E85),'Master MP Status'!E85,"")</f>
        <v>ANDRIANSYAH</v>
      </c>
      <c r="F85" s="5" t="str">
        <f>IF(ISTEXT('Master MP Status'!F85),'Master MP Status'!F85,"")</f>
        <v/>
      </c>
      <c r="G85" s="5" t="str">
        <f>IF(ISTEXT('Master MP Status'!G85),'Master MP Status'!G85,"")</f>
        <v>Cilegon</v>
      </c>
      <c r="H85" s="5" t="str">
        <f>IF(ISTEXT('Master MP Status'!H85),'Master MP Status'!H85,"")</f>
        <v>NURBAYU</v>
      </c>
      <c r="I85" s="5" t="str">
        <f>IF(ISTEXT('Master MP Status'!I85),'Master MP Status'!I85,"")</f>
        <v>Pipe Fitter1</v>
      </c>
      <c r="J85" s="5" t="str">
        <f>IF(ISTEXT('Master MP Status'!J85),'Master MP Status'!J85,"")</f>
        <v>Fitter 1</v>
      </c>
      <c r="K85" s="9">
        <f>IF(OR('Master MP Status'!K85=0,'Master MP Status'!K85=""),"",'Master MP Status'!K85)</f>
        <v>45780</v>
      </c>
      <c r="L85" s="9">
        <f>IF(OR('Master MP Status'!L85=0,'Master MP Status'!L85=""),"",'Master MP Status'!L85)</f>
        <v>45780</v>
      </c>
      <c r="M85" s="9">
        <f>IF(OR('Master MP Status'!M85=0,'Master MP Status'!M85=""),"",'Master MP Status'!M85)</f>
        <v>45849</v>
      </c>
      <c r="N85" s="5" t="str">
        <f>IF(ISTEXT('Master MP Status'!N85),'Master MP Status'!N85,"")</f>
        <v>Resign</v>
      </c>
      <c r="O85" s="5">
        <f>LOOKUP(O$6,'Daily Absent'!$O$6:$AX$6,'Daily Absent'!$O85:$AX85)</f>
        <v>1</v>
      </c>
      <c r="P85" s="104">
        <f>VALUE('Time Sheet KN'!Q85-'Time Sheet KN'!P85)*24</f>
        <v>5</v>
      </c>
      <c r="Q85" s="104">
        <f>VALUE('Time Sheet KN'!S85-'Time Sheet KN'!R85)*24</f>
        <v>5.0000000000000009</v>
      </c>
      <c r="R85" s="104">
        <f>VALUE('Time Sheet KN'!U85-'Time Sheet KN'!T85)*24</f>
        <v>0</v>
      </c>
      <c r="S85" s="105">
        <f t="shared" si="176"/>
        <v>10</v>
      </c>
      <c r="T85" s="5">
        <f t="shared" si="177"/>
        <v>0</v>
      </c>
      <c r="U85" s="5"/>
      <c r="V85" s="5">
        <f>LOOKUP(V$6,'Daily Absent'!$O$6:$AX$6,'Daily Absent'!$O85:$AX85)</f>
        <v>0</v>
      </c>
      <c r="W85" s="104">
        <f>VALUE('Time Sheet KN'!X85-'Time Sheet KN'!W85)*24</f>
        <v>0</v>
      </c>
      <c r="X85" s="104">
        <f>VALUE('Time Sheet KN'!Z85-'Time Sheet KN'!Y85)*24</f>
        <v>0</v>
      </c>
      <c r="Y85" s="104">
        <f>VALUE('Time Sheet KN'!AB85-'Time Sheet KN'!AA85)*24</f>
        <v>0</v>
      </c>
      <c r="Z85" s="105">
        <f t="shared" si="178"/>
        <v>0</v>
      </c>
      <c r="AA85" s="5">
        <f t="shared" si="179"/>
        <v>0</v>
      </c>
      <c r="AB85" s="5"/>
      <c r="AC85" s="5">
        <f>LOOKUP(AC$6,'Daily Absent'!$O$6:$AX$6,'Daily Absent'!$O85:$AX85)</f>
        <v>1</v>
      </c>
      <c r="AD85" s="104">
        <f>VALUE('Time Sheet KN'!AE85-'Time Sheet KN'!AD85)*24</f>
        <v>5</v>
      </c>
      <c r="AE85" s="104">
        <f>VALUE('Time Sheet KN'!AG85-'Time Sheet KN'!AF85)*24</f>
        <v>5.0000000000000009</v>
      </c>
      <c r="AF85" s="104">
        <f>VALUE('Time Sheet KN'!AI85-'Time Sheet KN'!AH85)*24</f>
        <v>0</v>
      </c>
      <c r="AG85" s="105">
        <f t="shared" si="180"/>
        <v>10</v>
      </c>
      <c r="AH85" s="5">
        <f t="shared" si="181"/>
        <v>0</v>
      </c>
      <c r="AI85" s="5"/>
      <c r="AJ85" s="5">
        <f>LOOKUP(AJ$6,'Daily Absent'!$O$6:$AX$6,'Daily Absent'!$O85:$AX85)</f>
        <v>1</v>
      </c>
      <c r="AK85" s="104">
        <f>VALUE('Time Sheet KN'!AL85-'Time Sheet KN'!AK85)*24</f>
        <v>5</v>
      </c>
      <c r="AL85" s="104">
        <f>VALUE('Time Sheet KN'!AN85-'Time Sheet KN'!AM85)*24</f>
        <v>5.0000000000000009</v>
      </c>
      <c r="AM85" s="104">
        <f>VALUE('Time Sheet KN'!AP85-'Time Sheet KN'!AO85)*24</f>
        <v>0</v>
      </c>
      <c r="AN85" s="105">
        <f t="shared" si="182"/>
        <v>10</v>
      </c>
      <c r="AO85" s="5">
        <f t="shared" si="183"/>
        <v>0</v>
      </c>
      <c r="AP85" s="5"/>
      <c r="AQ85" s="5">
        <f>LOOKUP(AQ$6,'Daily Absent'!$O$6:$AX$6,'Daily Absent'!$O85:$AX85)</f>
        <v>1</v>
      </c>
      <c r="AR85" s="104">
        <f>VALUE('Time Sheet KN'!AS85-'Time Sheet KN'!AR85)*24</f>
        <v>5</v>
      </c>
      <c r="AS85" s="104">
        <f>VALUE('Time Sheet KN'!AU85-'Time Sheet KN'!AT85)*24</f>
        <v>4.0000000000000018</v>
      </c>
      <c r="AT85" s="104">
        <f>VALUE('Time Sheet KN'!AW85-'Time Sheet KN'!AV85)*24</f>
        <v>0</v>
      </c>
      <c r="AU85" s="105">
        <f t="shared" si="184"/>
        <v>9</v>
      </c>
      <c r="AV85" s="5">
        <f t="shared" si="185"/>
        <v>1.7763568394002505E-15</v>
      </c>
      <c r="AW85" s="5"/>
      <c r="AX85" s="5">
        <f>LOOKUP(AX$6,'Daily Absent'!$O$6:$AX$6,'Daily Absent'!$O85:$AX85)</f>
        <v>0</v>
      </c>
      <c r="AY85" s="104">
        <f>VALUE('Time Sheet KN'!AZ85-'Time Sheet KN'!AY85)*24</f>
        <v>0</v>
      </c>
      <c r="AZ85" s="104">
        <f>VALUE('Time Sheet KN'!BB85-'Time Sheet KN'!BA85)*24</f>
        <v>0</v>
      </c>
      <c r="BA85" s="104">
        <f>VALUE('Time Sheet KN'!BD85-'Time Sheet KN'!BC85)*24</f>
        <v>0</v>
      </c>
      <c r="BB85" s="105">
        <f t="shared" si="186"/>
        <v>0</v>
      </c>
      <c r="BC85" s="5">
        <f t="shared" si="187"/>
        <v>0</v>
      </c>
      <c r="BD85" s="5"/>
      <c r="BE85" s="5">
        <f>LOOKUP(BE$6,'Daily Absent'!$O$6:$AX$6,'Daily Absent'!$O85:$AX85)</f>
        <v>1</v>
      </c>
      <c r="BF85" s="104">
        <f>VALUE('Time Sheet KN'!BG85-'Time Sheet KN'!BF85)*24</f>
        <v>5</v>
      </c>
      <c r="BG85" s="104">
        <f>VALUE('Time Sheet KN'!BI85-'Time Sheet KN'!BH85)*24</f>
        <v>5.0000000000000009</v>
      </c>
      <c r="BH85" s="104">
        <f>VALUE('Time Sheet KN'!BK85-'Time Sheet KN'!BJ85)*24</f>
        <v>0</v>
      </c>
      <c r="BI85" s="105">
        <f t="shared" si="188"/>
        <v>10</v>
      </c>
      <c r="BJ85" s="5">
        <f t="shared" si="189"/>
        <v>0</v>
      </c>
      <c r="BK85" s="5"/>
      <c r="BL85" s="5">
        <f>LOOKUP(BL$6,'Daily Absent'!$O$6:$AX$6,'Daily Absent'!$O85:$AX85)</f>
        <v>1</v>
      </c>
      <c r="BM85" s="104">
        <f>VALUE('Time Sheet KN'!BN85-'Time Sheet KN'!BM85)*24</f>
        <v>5</v>
      </c>
      <c r="BN85" s="104">
        <f>VALUE('Time Sheet KN'!BP85-'Time Sheet KN'!BO85)*24</f>
        <v>5.0000000000000009</v>
      </c>
      <c r="BO85" s="104">
        <f>VALUE('Time Sheet KN'!BR85-'Time Sheet KN'!BQ85)*24</f>
        <v>0</v>
      </c>
      <c r="BP85" s="105">
        <f t="shared" si="190"/>
        <v>10</v>
      </c>
      <c r="BQ85" s="5">
        <f t="shared" si="191"/>
        <v>0</v>
      </c>
      <c r="BR85" s="5"/>
      <c r="BS85" s="5">
        <f>LOOKUP(BS$6,'Daily Absent'!$O$6:$AX$6,'Daily Absent'!$O85:$AX85)</f>
        <v>1</v>
      </c>
      <c r="BT85" s="104">
        <f>VALUE('Time Sheet KN'!BU85-'Time Sheet KN'!BT85)*24</f>
        <v>5</v>
      </c>
      <c r="BU85" s="104">
        <f>VALUE('Time Sheet KN'!BW85-'Time Sheet KN'!BV85)*24</f>
        <v>5.0000000000000009</v>
      </c>
      <c r="BV85" s="104">
        <f>VALUE('Time Sheet KN'!BY85-'Time Sheet KN'!BX85)*24</f>
        <v>0</v>
      </c>
      <c r="BW85" s="105">
        <f t="shared" si="192"/>
        <v>10</v>
      </c>
      <c r="BX85" s="5">
        <f t="shared" si="193"/>
        <v>0</v>
      </c>
      <c r="BY85" s="5"/>
      <c r="BZ85" s="5">
        <f>LOOKUP(BZ$6,'Daily Absent'!$O$6:$AX$6,'Daily Absent'!$O85:$AX85)</f>
        <v>1</v>
      </c>
      <c r="CA85" s="104">
        <f>VALUE('Time Sheet KN'!CB85-'Time Sheet KN'!CA85)*24</f>
        <v>5</v>
      </c>
      <c r="CB85" s="104">
        <f>VALUE('Time Sheet KN'!CD85-'Time Sheet KN'!CC85)*24</f>
        <v>5.0000000000000009</v>
      </c>
      <c r="CC85" s="104">
        <f>VALUE('Time Sheet KN'!CF85-'Time Sheet KN'!CE85)*24</f>
        <v>0</v>
      </c>
      <c r="CD85" s="105">
        <f t="shared" si="194"/>
        <v>10</v>
      </c>
      <c r="CE85" s="5">
        <f t="shared" si="195"/>
        <v>0</v>
      </c>
      <c r="CF85" s="5"/>
      <c r="CG85" s="5">
        <f>LOOKUP(CG$6,'Daily Absent'!$O$6:$AX$6,'Daily Absent'!$O85:$AX85)</f>
        <v>0</v>
      </c>
      <c r="CH85" s="104">
        <f>VALUE('Time Sheet KN'!CI85-'Time Sheet KN'!CH85)*24</f>
        <v>0</v>
      </c>
      <c r="CI85" s="104">
        <f>VALUE('Time Sheet KN'!CK85-'Time Sheet KN'!CJ85)*24</f>
        <v>0</v>
      </c>
      <c r="CJ85" s="104">
        <f>VALUE('Time Sheet KN'!CM85-'Time Sheet KN'!CL85)*24</f>
        <v>0</v>
      </c>
      <c r="CK85" s="105">
        <f t="shared" si="196"/>
        <v>0</v>
      </c>
      <c r="CL85" s="5">
        <f t="shared" si="197"/>
        <v>0</v>
      </c>
      <c r="CM85" s="5"/>
      <c r="CN85" s="5">
        <f>LOOKUP(CN$6,'Daily Absent'!$O$6:$AX$6,'Daily Absent'!$O85:$AX85)</f>
        <v>0</v>
      </c>
      <c r="CO85" s="104">
        <f>VALUE('Time Sheet KN'!CP85-'Time Sheet KN'!CO85)*24</f>
        <v>0</v>
      </c>
      <c r="CP85" s="104">
        <f>VALUE('Time Sheet KN'!CR85-'Time Sheet KN'!CQ85)*24</f>
        <v>0</v>
      </c>
      <c r="CQ85" s="104">
        <f>VALUE('Time Sheet KN'!CT85-'Time Sheet KN'!CS85)*24</f>
        <v>0</v>
      </c>
      <c r="CR85" s="105">
        <f t="shared" si="198"/>
        <v>0</v>
      </c>
      <c r="CS85" s="5">
        <f t="shared" si="199"/>
        <v>0</v>
      </c>
      <c r="CT85" s="5"/>
      <c r="CU85" s="5">
        <f>LOOKUP(CU$6,'Daily Absent'!$O$6:$AX$6,'Daily Absent'!$O85:$AX85)</f>
        <v>0</v>
      </c>
      <c r="CV85" s="104">
        <f>VALUE('Time Sheet KN'!CW85-'Time Sheet KN'!CV85)*24</f>
        <v>0</v>
      </c>
      <c r="CW85" s="104">
        <f>VALUE('Time Sheet KN'!CY85-'Time Sheet KN'!CX85)*24</f>
        <v>0</v>
      </c>
      <c r="CX85" s="104">
        <f>VALUE('Time Sheet KN'!DA85-'Time Sheet KN'!CZ85)*24</f>
        <v>0</v>
      </c>
      <c r="CY85" s="105">
        <f t="shared" si="200"/>
        <v>0</v>
      </c>
      <c r="CZ85" s="5">
        <f t="shared" si="201"/>
        <v>0</v>
      </c>
      <c r="DA85" s="5"/>
      <c r="DB85" s="5">
        <f>LOOKUP(DB$6,'Daily Absent'!$O$6:$AX$6,'Daily Absent'!$O85:$AX85)</f>
        <v>0</v>
      </c>
      <c r="DC85" s="104">
        <f>VALUE('Time Sheet KN'!DD85-'Time Sheet KN'!DC85)*24</f>
        <v>0</v>
      </c>
      <c r="DD85" s="104">
        <f>VALUE('Time Sheet KN'!DF85-'Time Sheet KN'!DE85)*24</f>
        <v>0</v>
      </c>
      <c r="DE85" s="104">
        <f>VALUE('Time Sheet KN'!DH85-'Time Sheet KN'!DG85)*24</f>
        <v>0</v>
      </c>
      <c r="DF85" s="105">
        <f t="shared" si="202"/>
        <v>0</v>
      </c>
      <c r="DG85" s="5">
        <f t="shared" si="203"/>
        <v>0</v>
      </c>
      <c r="DH85" s="5"/>
      <c r="DI85" s="5">
        <f>LOOKUP(DI$6,'Daily Absent'!$O$6:$AX$6,'Daily Absent'!$O85:$AX85)</f>
        <v>0</v>
      </c>
      <c r="DJ85" s="104">
        <f>VALUE('Time Sheet KN'!DK85-'Time Sheet KN'!DJ85)*24</f>
        <v>0</v>
      </c>
      <c r="DK85" s="104">
        <f>VALUE('Time Sheet KN'!DM85-'Time Sheet KN'!DL85)*24</f>
        <v>0</v>
      </c>
      <c r="DL85" s="104">
        <f>VALUE('Time Sheet KN'!DO85-'Time Sheet KN'!DN85)*24</f>
        <v>0</v>
      </c>
      <c r="DM85" s="105">
        <f t="shared" si="204"/>
        <v>0</v>
      </c>
      <c r="DN85" s="5">
        <f t="shared" si="205"/>
        <v>0</v>
      </c>
      <c r="DO85" s="5"/>
      <c r="DP85" s="5">
        <f>LOOKUP(DP$6,'Daily Absent'!$O$6:$AX$6,'Daily Absent'!$O85:$AX85)</f>
        <v>0</v>
      </c>
      <c r="DQ85" s="104">
        <f>VALUE('Time Sheet KN'!DR85-'Time Sheet KN'!DQ85)*24</f>
        <v>0</v>
      </c>
      <c r="DR85" s="104">
        <f>VALUE('Time Sheet KN'!DT85-'Time Sheet KN'!DS85)*24</f>
        <v>0</v>
      </c>
      <c r="DS85" s="104">
        <f>VALUE('Time Sheet KN'!DV85-'Time Sheet KN'!DU85)*24</f>
        <v>0</v>
      </c>
      <c r="DT85" s="105">
        <f t="shared" si="206"/>
        <v>0</v>
      </c>
      <c r="DU85" s="5">
        <f t="shared" si="207"/>
        <v>0</v>
      </c>
      <c r="DV85" s="5"/>
      <c r="DW85" s="5">
        <f>LOOKUP(DW$6,'Daily Absent'!$O$6:$AX$6,'Daily Absent'!$O85:$AX85)</f>
        <v>0</v>
      </c>
      <c r="DX85" s="104">
        <f>VALUE('Time Sheet KN'!DY85-'Time Sheet KN'!DX85)*24</f>
        <v>0</v>
      </c>
      <c r="DY85" s="104">
        <f>VALUE('Time Sheet KN'!EA85-'Time Sheet KN'!DZ85)*24</f>
        <v>0</v>
      </c>
      <c r="DZ85" s="104">
        <f>VALUE('Time Sheet KN'!EC85-'Time Sheet KN'!EB85)*24</f>
        <v>0</v>
      </c>
      <c r="EA85" s="105">
        <f t="shared" si="208"/>
        <v>0</v>
      </c>
      <c r="EB85" s="5">
        <f t="shared" si="209"/>
        <v>0</v>
      </c>
      <c r="EC85" s="5"/>
      <c r="ED85" s="5">
        <f>LOOKUP(ED$6,'Daily Absent'!$O$6:$AX$6,'Daily Absent'!$O85:$AX85)</f>
        <v>0</v>
      </c>
      <c r="EE85" s="104">
        <f>VALUE('Time Sheet KN'!EF85-'Time Sheet KN'!EE85)*24</f>
        <v>0</v>
      </c>
      <c r="EF85" s="104">
        <f>VALUE('Time Sheet KN'!EH85-'Time Sheet KN'!EG85)*24</f>
        <v>0</v>
      </c>
      <c r="EG85" s="104">
        <f>VALUE('Time Sheet KN'!EJ85-'Time Sheet KN'!EI85)*24</f>
        <v>0</v>
      </c>
      <c r="EH85" s="105">
        <f t="shared" si="210"/>
        <v>0</v>
      </c>
      <c r="EI85" s="5">
        <f t="shared" si="211"/>
        <v>0</v>
      </c>
      <c r="EJ85" s="5"/>
      <c r="EK85" s="5">
        <f>LOOKUP(EK$6,'Daily Absent'!$O$6:$AX$6,'Daily Absent'!$O85:$AX85)</f>
        <v>0</v>
      </c>
      <c r="EL85" s="104">
        <f>VALUE('Time Sheet KN'!EM85-'Time Sheet KN'!EL85)*24</f>
        <v>0</v>
      </c>
      <c r="EM85" s="104">
        <f>VALUE('Time Sheet KN'!EO85-'Time Sheet KN'!EN85)*24</f>
        <v>0</v>
      </c>
      <c r="EN85" s="104">
        <f>VALUE('Time Sheet KN'!EQ85-'Time Sheet KN'!EP85)*24</f>
        <v>0</v>
      </c>
      <c r="EO85" s="105">
        <f t="shared" si="212"/>
        <v>0</v>
      </c>
      <c r="EP85" s="5">
        <f t="shared" si="213"/>
        <v>0</v>
      </c>
      <c r="EQ85" s="5"/>
      <c r="ER85" s="5">
        <f>LOOKUP(ER$6,'Daily Absent'!$O$6:$AX$6,'Daily Absent'!$O85:$AX85)</f>
        <v>0</v>
      </c>
      <c r="ES85" s="104">
        <f>VALUE('Time Sheet KN'!ET85-'Time Sheet KN'!ES85)*24</f>
        <v>0</v>
      </c>
      <c r="ET85" s="104">
        <f>VALUE('Time Sheet KN'!EV85-'Time Sheet KN'!EU85)*24</f>
        <v>0</v>
      </c>
      <c r="EU85" s="104">
        <f>VALUE('Time Sheet KN'!EX85-'Time Sheet KN'!EW85)*24</f>
        <v>0</v>
      </c>
      <c r="EV85" s="105">
        <f t="shared" si="214"/>
        <v>0</v>
      </c>
      <c r="EW85" s="5">
        <f t="shared" si="215"/>
        <v>0</v>
      </c>
      <c r="EX85" s="5"/>
      <c r="EY85" s="5">
        <f>LOOKUP(EY$6,'Daily Absent'!$O$6:$AX$6,'Daily Absent'!$O85:$AX85)</f>
        <v>0</v>
      </c>
      <c r="EZ85" s="104">
        <f>VALUE('Time Sheet KN'!FA85-'Time Sheet KN'!EZ85)*24</f>
        <v>0</v>
      </c>
      <c r="FA85" s="104">
        <f>VALUE('Time Sheet KN'!FC85-'Time Sheet KN'!FB85)*24</f>
        <v>0</v>
      </c>
      <c r="FB85" s="104">
        <f>VALUE('Time Sheet KN'!FE85-'Time Sheet KN'!FD85)*24</f>
        <v>0</v>
      </c>
      <c r="FC85" s="105">
        <f t="shared" si="216"/>
        <v>0</v>
      </c>
      <c r="FD85" s="5">
        <f t="shared" si="217"/>
        <v>0</v>
      </c>
      <c r="FE85" s="5"/>
      <c r="FF85" s="5">
        <f>LOOKUP(FF$6,'Daily Absent'!$O$6:$AX$6,'Daily Absent'!$O85:$AX85)</f>
        <v>0</v>
      </c>
      <c r="FG85" s="104">
        <f>VALUE('Time Sheet KN'!FH85-'Time Sheet KN'!FG85)*24</f>
        <v>0</v>
      </c>
      <c r="FH85" s="104">
        <f>VALUE('Time Sheet KN'!FJ85-'Time Sheet KN'!FI85)*24</f>
        <v>0</v>
      </c>
      <c r="FI85" s="104">
        <f>VALUE('Time Sheet KN'!FL85-'Time Sheet KN'!FK85)*24</f>
        <v>0</v>
      </c>
      <c r="FJ85" s="105">
        <f t="shared" si="218"/>
        <v>0</v>
      </c>
      <c r="FK85" s="5">
        <f t="shared" si="219"/>
        <v>0</v>
      </c>
      <c r="FL85" s="5"/>
      <c r="FM85" s="5">
        <f>LOOKUP(FM$6,'Daily Absent'!$O$6:$AX$6,'Daily Absent'!$O85:$AX85)</f>
        <v>0</v>
      </c>
      <c r="FN85" s="104">
        <f>VALUE('Time Sheet KN'!FO85-'Time Sheet KN'!FN85)*24</f>
        <v>0</v>
      </c>
      <c r="FO85" s="104">
        <f>VALUE('Time Sheet KN'!FQ85-'Time Sheet KN'!FP85)*24</f>
        <v>0</v>
      </c>
      <c r="FP85" s="104">
        <f>VALUE('Time Sheet KN'!FS85-'Time Sheet KN'!FR85)*24</f>
        <v>0</v>
      </c>
      <c r="FQ85" s="105">
        <f t="shared" si="220"/>
        <v>0</v>
      </c>
      <c r="FR85" s="5">
        <f t="shared" si="221"/>
        <v>0</v>
      </c>
      <c r="FS85" s="5"/>
      <c r="FT85" s="5">
        <f>LOOKUP(FT$6,'Daily Absent'!$O$6:$AX$6,'Daily Absent'!$O85:$AX85)</f>
        <v>0</v>
      </c>
      <c r="FU85" s="104">
        <f>VALUE('Time Sheet KN'!FV85-'Time Sheet KN'!FU85)*24</f>
        <v>0</v>
      </c>
      <c r="FV85" s="104">
        <f>VALUE('Time Sheet KN'!FX85-'Time Sheet KN'!FW85)*24</f>
        <v>0</v>
      </c>
      <c r="FW85" s="104">
        <f>VALUE('Time Sheet KN'!FZ85-'Time Sheet KN'!FY85)*24</f>
        <v>0</v>
      </c>
      <c r="FX85" s="105">
        <f t="shared" si="222"/>
        <v>0</v>
      </c>
      <c r="FY85" s="5">
        <f t="shared" si="223"/>
        <v>0</v>
      </c>
      <c r="FZ85" s="5"/>
      <c r="GA85" s="5">
        <f>LOOKUP(GA$6,'Daily Absent'!$O$6:$AX$6,'Daily Absent'!$O85:$AX85)</f>
        <v>0</v>
      </c>
      <c r="GB85" s="104">
        <f>VALUE('Time Sheet KN'!GC85-'Time Sheet KN'!GB85)*24</f>
        <v>0</v>
      </c>
      <c r="GC85" s="104">
        <f>VALUE('Time Sheet KN'!GE85-'Time Sheet KN'!GD85)*24</f>
        <v>0</v>
      </c>
      <c r="GD85" s="104">
        <f>VALUE('Time Sheet KN'!GG85-'Time Sheet KN'!GF85)*24</f>
        <v>0</v>
      </c>
      <c r="GE85" s="105">
        <f t="shared" si="224"/>
        <v>0</v>
      </c>
      <c r="GF85" s="5">
        <f t="shared" si="225"/>
        <v>0</v>
      </c>
      <c r="GG85" s="5"/>
      <c r="GH85" s="5">
        <f>LOOKUP(GH$6,'Daily Absent'!$O$6:$AX$6,'Daily Absent'!$O85:$AX85)</f>
        <v>0</v>
      </c>
      <c r="GI85" s="104">
        <f>VALUE('Time Sheet KN'!GJ85-'Time Sheet KN'!GI85)*24</f>
        <v>0</v>
      </c>
      <c r="GJ85" s="104">
        <f>VALUE('Time Sheet KN'!GL85-'Time Sheet KN'!GK85)*24</f>
        <v>0</v>
      </c>
      <c r="GK85" s="104">
        <f>VALUE('Time Sheet KN'!GN85-'Time Sheet KN'!GM85)*24</f>
        <v>0</v>
      </c>
      <c r="GL85" s="105">
        <f t="shared" si="226"/>
        <v>0</v>
      </c>
      <c r="GM85" s="5">
        <f t="shared" si="227"/>
        <v>0</v>
      </c>
      <c r="GN85" s="5"/>
      <c r="GO85" s="5">
        <f>LOOKUP(GO$6,'Daily Absent'!$O$6:$AX$6,'Daily Absent'!$O85:$AX85)</f>
        <v>0</v>
      </c>
      <c r="GP85" s="104">
        <f>VALUE('Time Sheet KN'!GQ85-'Time Sheet KN'!GP85)*24</f>
        <v>0</v>
      </c>
      <c r="GQ85" s="104">
        <f>VALUE('Time Sheet KN'!GS85-'Time Sheet KN'!GR85)*24</f>
        <v>0</v>
      </c>
      <c r="GR85" s="104">
        <f>VALUE('Time Sheet KN'!GU85-'Time Sheet KN'!GT85)*24</f>
        <v>0</v>
      </c>
      <c r="GS85" s="105">
        <f t="shared" si="228"/>
        <v>0</v>
      </c>
      <c r="GT85" s="5">
        <f t="shared" si="229"/>
        <v>0</v>
      </c>
      <c r="GU85" s="5"/>
      <c r="GV85" s="5">
        <f>LOOKUP(GV$6,'Daily Absent'!$O$6:$AX$6,'Daily Absent'!$O85:$AX85)</f>
        <v>0</v>
      </c>
      <c r="GW85" s="104">
        <f>VALUE('Time Sheet KN'!GX85-'Time Sheet KN'!GW85)*24</f>
        <v>0</v>
      </c>
      <c r="GX85" s="104">
        <f>VALUE('Time Sheet KN'!GZ85-'Time Sheet KN'!GY85)*24</f>
        <v>0</v>
      </c>
      <c r="GY85" s="104">
        <f>VALUE('Time Sheet KN'!HB85-'Time Sheet KN'!HA85)*24</f>
        <v>0</v>
      </c>
      <c r="GZ85" s="105">
        <f t="shared" si="230"/>
        <v>0</v>
      </c>
      <c r="HA85" s="5">
        <f t="shared" si="231"/>
        <v>0</v>
      </c>
      <c r="HB85" s="5"/>
      <c r="HC85" s="5">
        <f>LOOKUP(HC$6,'Daily Absent'!$O$6:$AX$6,'Daily Absent'!$O85:$AX85)</f>
        <v>0</v>
      </c>
      <c r="HD85" s="104">
        <f>VALUE('Time Sheet KN'!HE85-'Time Sheet KN'!HD85)*24</f>
        <v>0</v>
      </c>
      <c r="HE85" s="104">
        <f>VALUE('Time Sheet KN'!HG85-'Time Sheet KN'!HF85)*24</f>
        <v>0</v>
      </c>
      <c r="HF85" s="104">
        <f>VALUE('Time Sheet KN'!HI85-'Time Sheet KN'!HH85)*24</f>
        <v>0</v>
      </c>
      <c r="HG85" s="105">
        <f t="shared" si="232"/>
        <v>0</v>
      </c>
      <c r="HH85" s="5">
        <f t="shared" si="233"/>
        <v>0</v>
      </c>
      <c r="HI85" s="5"/>
      <c r="HJ85" s="5">
        <f>LOOKUP(HJ$6,'Daily Absent'!$O$6:$AX$6,'Daily Absent'!$O85:$AX85)</f>
        <v>0</v>
      </c>
      <c r="HK85" s="104">
        <f>VALUE('Time Sheet KN'!HL85-'Time Sheet KN'!HK85)*24</f>
        <v>0</v>
      </c>
      <c r="HL85" s="104">
        <f>VALUE('Time Sheet KN'!HN85-'Time Sheet KN'!HM85)*24</f>
        <v>0</v>
      </c>
      <c r="HM85" s="104">
        <f>VALUE('Time Sheet KN'!HP85-'Time Sheet KN'!HO85)*24</f>
        <v>0</v>
      </c>
      <c r="HN85" s="105">
        <f t="shared" si="234"/>
        <v>0</v>
      </c>
      <c r="HO85" s="5">
        <f t="shared" si="235"/>
        <v>0</v>
      </c>
      <c r="HP85" s="5"/>
      <c r="HQ85" s="5">
        <f>LOOKUP(HQ$6,'Daily Absent'!$O$6:$AX$6,'Daily Absent'!$O85:$AX85)</f>
        <v>0</v>
      </c>
      <c r="HR85" s="104">
        <f>VALUE('Time Sheet KN'!HS85-'Time Sheet KN'!HR85)*24</f>
        <v>0</v>
      </c>
      <c r="HS85" s="104">
        <f>VALUE('Time Sheet KN'!HU85-'Time Sheet KN'!HT85)*24</f>
        <v>0</v>
      </c>
      <c r="HT85" s="104">
        <f>VALUE('Time Sheet KN'!HW85-'Time Sheet KN'!HV85)*24</f>
        <v>0</v>
      </c>
      <c r="HU85" s="105">
        <f t="shared" si="236"/>
        <v>0</v>
      </c>
      <c r="HV85" s="5">
        <f t="shared" si="237"/>
        <v>0</v>
      </c>
      <c r="HW85" s="5"/>
      <c r="HX85" s="5">
        <f>LOOKUP(HX$6,'Daily Absent'!$O$6:$AX$6,'Daily Absent'!$O85:$AX85)</f>
        <v>0</v>
      </c>
      <c r="HY85" s="104">
        <f>VALUE('Time Sheet KN'!HZ85-'Time Sheet KN'!HY85)*24</f>
        <v>0</v>
      </c>
      <c r="HZ85" s="104">
        <f>VALUE('Time Sheet KN'!IB85-'Time Sheet KN'!IA85)*24</f>
        <v>0</v>
      </c>
      <c r="IA85" s="104">
        <f>VALUE('Time Sheet KN'!ID85-'Time Sheet KN'!IC85)*24</f>
        <v>0</v>
      </c>
      <c r="IB85" s="105">
        <f t="shared" si="238"/>
        <v>0</v>
      </c>
      <c r="IC85" s="5">
        <f t="shared" si="239"/>
        <v>0</v>
      </c>
      <c r="ID85" s="5"/>
      <c r="IE85" s="5">
        <f>LOOKUP(IE$6,'Daily Absent'!$O$6:$AX$6,'Daily Absent'!$O85:$AX85)</f>
        <v>0</v>
      </c>
      <c r="IF85" s="104">
        <f>VALUE('Time Sheet KN'!IG85-'Time Sheet KN'!IF85)*24</f>
        <v>0</v>
      </c>
      <c r="IG85" s="104">
        <f>VALUE('Time Sheet KN'!II85-'Time Sheet KN'!IH85)*24</f>
        <v>0</v>
      </c>
      <c r="IH85" s="104">
        <f>VALUE('Time Sheet KN'!IK85-'Time Sheet KN'!IJ85)*24</f>
        <v>0</v>
      </c>
      <c r="II85" s="105">
        <f t="shared" si="240"/>
        <v>0</v>
      </c>
      <c r="IJ85" s="5">
        <f t="shared" si="241"/>
        <v>0</v>
      </c>
      <c r="IK85" s="5"/>
      <c r="IL85" s="5">
        <f>LOOKUP(IL$6,'Daily Absent'!$O$6:$AX$6,'Daily Absent'!$O85:$AX85)</f>
        <v>0</v>
      </c>
      <c r="IM85" s="104">
        <f>VALUE('Time Sheet KN'!IN85-'Time Sheet KN'!IM85)*24</f>
        <v>0</v>
      </c>
      <c r="IN85" s="104">
        <f>VALUE('Time Sheet KN'!IP85-'Time Sheet KN'!IO85)*24</f>
        <v>0</v>
      </c>
      <c r="IO85" s="104">
        <f>VALUE('Time Sheet KN'!IR85-'Time Sheet KN'!IQ85)*24</f>
        <v>0</v>
      </c>
      <c r="IP85" s="105">
        <f t="shared" si="242"/>
        <v>0</v>
      </c>
      <c r="IQ85" s="5">
        <f t="shared" si="243"/>
        <v>0</v>
      </c>
      <c r="IR85" s="5"/>
      <c r="IS85" s="5">
        <f>LOOKUP(IS$6,'Daily Absent'!$O$6:$AX$6,'Daily Absent'!$O85:$AX85)</f>
        <v>0</v>
      </c>
      <c r="IT85" s="104">
        <f>VALUE('Time Sheet KN'!IU85-'Time Sheet KN'!IT85)*24</f>
        <v>0</v>
      </c>
      <c r="IU85" s="104">
        <f>VALUE('Time Sheet KN'!IW85-'Time Sheet KN'!IV85)*24</f>
        <v>0</v>
      </c>
      <c r="IV85" s="104">
        <f>VALUE('Time Sheet KN'!IY85-'Time Sheet KN'!IX85)*24</f>
        <v>0</v>
      </c>
      <c r="IW85" s="105">
        <f t="shared" si="244"/>
        <v>0</v>
      </c>
      <c r="IX85" s="5">
        <f t="shared" si="245"/>
        <v>0</v>
      </c>
      <c r="IY85" s="5"/>
      <c r="IZ85" s="5">
        <f>LOOKUP(IZ$6,'Daily Absent'!$O$6:$AX$6,'Daily Absent'!$O85:$AX85)</f>
        <v>0</v>
      </c>
      <c r="JA85" s="104">
        <f>VALUE('Time Sheet KN'!JB85-'Time Sheet KN'!JA85)*24</f>
        <v>0</v>
      </c>
      <c r="JB85" s="104">
        <f>VALUE('Time Sheet KN'!JD85-'Time Sheet KN'!JC85)*24</f>
        <v>0</v>
      </c>
      <c r="JC85" s="104">
        <f>VALUE('Time Sheet KN'!JF85-'Time Sheet KN'!JE85)*24</f>
        <v>0</v>
      </c>
      <c r="JD85" s="105">
        <f t="shared" si="246"/>
        <v>0</v>
      </c>
      <c r="JE85" s="5">
        <f t="shared" si="247"/>
        <v>0</v>
      </c>
      <c r="JF85" s="5"/>
    </row>
    <row r="86" spans="1:266" ht="20" customHeight="1">
      <c r="A86" s="54">
        <f>IF('Master MP Status'!A86&gt;0,'Master MP Status'!A86,"")</f>
        <v>78</v>
      </c>
      <c r="B86" s="5" t="str">
        <f>IF(ISTEXT('Master MP Status'!B86),'Master MP Status'!B86,"")</f>
        <v>DIRECT</v>
      </c>
      <c r="C86" s="153" t="str">
        <f>IF(OR(ISTEXT('Master MP Status'!C86),'Master MP Status'!C86&gt;0),'Master MP Status'!C86,"")</f>
        <v>B250108</v>
      </c>
      <c r="D86" s="154" t="str">
        <f>IF(OR(ISTEXT('Master MP Status'!D86),'Master MP Status'!D86&gt;0),'Master MP Status'!D86,"")</f>
        <v>B250108</v>
      </c>
      <c r="E86" s="5" t="str">
        <f>IF(ISTEXT('Master MP Status'!E86),'Master MP Status'!E86,"")</f>
        <v>SOPIAN HADI</v>
      </c>
      <c r="F86" s="5" t="str">
        <f>IF(ISTEXT('Master MP Status'!F86),'Master MP Status'!F86,"")</f>
        <v/>
      </c>
      <c r="G86" s="5" t="str">
        <f>IF(ISTEXT('Master MP Status'!G86),'Master MP Status'!G86,"")</f>
        <v>Cilegon</v>
      </c>
      <c r="H86" s="5" t="str">
        <f>IF(ISTEXT('Master MP Status'!H86),'Master MP Status'!H86,"")</f>
        <v>NURBAYU</v>
      </c>
      <c r="I86" s="5" t="str">
        <f>IF(ISTEXT('Master MP Status'!I86),'Master MP Status'!I86,"")</f>
        <v>Pipe Fitter1</v>
      </c>
      <c r="J86" s="5" t="str">
        <f>IF(ISTEXT('Master MP Status'!J86),'Master MP Status'!J86,"")</f>
        <v>Fitter 1</v>
      </c>
      <c r="K86" s="9">
        <f>IF(OR('Master MP Status'!K86=0,'Master MP Status'!K86=""),"",'Master MP Status'!K86)</f>
        <v>45780</v>
      </c>
      <c r="L86" s="9">
        <f>IF(OR('Master MP Status'!L86=0,'Master MP Status'!L86=""),"",'Master MP Status'!L86)</f>
        <v>45780</v>
      </c>
      <c r="M86" s="9" t="str">
        <f>IF(OR('Master MP Status'!M86=0,'Master MP Status'!M86=""),"",'Master MP Status'!M86)</f>
        <v/>
      </c>
      <c r="N86" s="5" t="str">
        <f>IF(ISTEXT('Master MP Status'!N86),'Master MP Status'!N86,"")</f>
        <v/>
      </c>
      <c r="O86" s="5">
        <f>LOOKUP(O$6,'Daily Absent'!$O$6:$AX$6,'Daily Absent'!$O86:$AX86)</f>
        <v>1</v>
      </c>
      <c r="P86" s="104">
        <f>VALUE('Time Sheet KN'!Q86-'Time Sheet KN'!P86)*24</f>
        <v>5</v>
      </c>
      <c r="Q86" s="104">
        <f>VALUE('Time Sheet KN'!S86-'Time Sheet KN'!R86)*24</f>
        <v>5.0000000000000009</v>
      </c>
      <c r="R86" s="104">
        <f>VALUE('Time Sheet KN'!U86-'Time Sheet KN'!T86)*24</f>
        <v>0</v>
      </c>
      <c r="S86" s="105">
        <f t="shared" si="176"/>
        <v>10</v>
      </c>
      <c r="T86" s="5">
        <f t="shared" si="177"/>
        <v>0</v>
      </c>
      <c r="U86" s="5"/>
      <c r="V86" s="5">
        <f>LOOKUP(V$6,'Daily Absent'!$O$6:$AX$6,'Daily Absent'!$O86:$AX86)</f>
        <v>1</v>
      </c>
      <c r="W86" s="104">
        <f>VALUE('Time Sheet KN'!X86-'Time Sheet KN'!W86)*24</f>
        <v>5</v>
      </c>
      <c r="X86" s="104">
        <f>VALUE('Time Sheet KN'!Z86-'Time Sheet KN'!Y86)*24</f>
        <v>5.0000000000000009</v>
      </c>
      <c r="Y86" s="104">
        <f>VALUE('Time Sheet KN'!AB86-'Time Sheet KN'!AA86)*24</f>
        <v>0</v>
      </c>
      <c r="Z86" s="105">
        <f t="shared" si="178"/>
        <v>10</v>
      </c>
      <c r="AA86" s="5">
        <f t="shared" si="179"/>
        <v>0</v>
      </c>
      <c r="AB86" s="5"/>
      <c r="AC86" s="5">
        <f>LOOKUP(AC$6,'Daily Absent'!$O$6:$AX$6,'Daily Absent'!$O86:$AX86)</f>
        <v>1</v>
      </c>
      <c r="AD86" s="104">
        <f>VALUE('Time Sheet KN'!AE86-'Time Sheet KN'!AD86)*24</f>
        <v>5</v>
      </c>
      <c r="AE86" s="104">
        <f>VALUE('Time Sheet KN'!AG86-'Time Sheet KN'!AF86)*24</f>
        <v>5.0000000000000009</v>
      </c>
      <c r="AF86" s="104">
        <f>VALUE('Time Sheet KN'!AI86-'Time Sheet KN'!AH86)*24</f>
        <v>0</v>
      </c>
      <c r="AG86" s="105">
        <f t="shared" si="180"/>
        <v>10</v>
      </c>
      <c r="AH86" s="5">
        <f t="shared" si="181"/>
        <v>0</v>
      </c>
      <c r="AI86" s="5"/>
      <c r="AJ86" s="5">
        <f>LOOKUP(AJ$6,'Daily Absent'!$O$6:$AX$6,'Daily Absent'!$O86:$AX86)</f>
        <v>1</v>
      </c>
      <c r="AK86" s="104">
        <f>VALUE('Time Sheet KN'!AL86-'Time Sheet KN'!AK86)*24</f>
        <v>5</v>
      </c>
      <c r="AL86" s="104">
        <f>VALUE('Time Sheet KN'!AN86-'Time Sheet KN'!AM86)*24</f>
        <v>5.0000000000000009</v>
      </c>
      <c r="AM86" s="104">
        <f>VALUE('Time Sheet KN'!AP86-'Time Sheet KN'!AO86)*24</f>
        <v>0</v>
      </c>
      <c r="AN86" s="105">
        <f t="shared" si="182"/>
        <v>10</v>
      </c>
      <c r="AO86" s="5">
        <f t="shared" si="183"/>
        <v>0</v>
      </c>
      <c r="AP86" s="5"/>
      <c r="AQ86" s="5">
        <f>LOOKUP(AQ$6,'Daily Absent'!$O$6:$AX$6,'Daily Absent'!$O86:$AX86)</f>
        <v>1</v>
      </c>
      <c r="AR86" s="104">
        <f>VALUE('Time Sheet KN'!AS86-'Time Sheet KN'!AR86)*24</f>
        <v>5</v>
      </c>
      <c r="AS86" s="104">
        <f>VALUE('Time Sheet KN'!AU86-'Time Sheet KN'!AT86)*24</f>
        <v>4.0000000000000018</v>
      </c>
      <c r="AT86" s="104">
        <f>VALUE('Time Sheet KN'!AW86-'Time Sheet KN'!AV86)*24</f>
        <v>0</v>
      </c>
      <c r="AU86" s="105">
        <f t="shared" si="184"/>
        <v>9</v>
      </c>
      <c r="AV86" s="5">
        <f t="shared" si="185"/>
        <v>1.7763568394002505E-15</v>
      </c>
      <c r="AW86" s="5"/>
      <c r="AX86" s="5">
        <f>LOOKUP(AX$6,'Daily Absent'!$O$6:$AX$6,'Daily Absent'!$O86:$AX86)</f>
        <v>1</v>
      </c>
      <c r="AY86" s="104">
        <f>VALUE('Time Sheet KN'!AZ86-'Time Sheet KN'!AY86)*24</f>
        <v>4</v>
      </c>
      <c r="AZ86" s="104">
        <f>VALUE('Time Sheet KN'!BB86-'Time Sheet KN'!BA86)*24</f>
        <v>3</v>
      </c>
      <c r="BA86" s="104">
        <f>VALUE('Time Sheet KN'!BD86-'Time Sheet KN'!BC86)*24</f>
        <v>0</v>
      </c>
      <c r="BB86" s="105">
        <f t="shared" si="186"/>
        <v>0</v>
      </c>
      <c r="BC86" s="5">
        <f t="shared" si="187"/>
        <v>7</v>
      </c>
      <c r="BD86" s="5"/>
      <c r="BE86" s="5">
        <f>LOOKUP(BE$6,'Daily Absent'!$O$6:$AX$6,'Daily Absent'!$O86:$AX86)</f>
        <v>1</v>
      </c>
      <c r="BF86" s="104">
        <f>VALUE('Time Sheet KN'!BG86-'Time Sheet KN'!BF86)*24</f>
        <v>5</v>
      </c>
      <c r="BG86" s="104">
        <f>VALUE('Time Sheet KN'!BI86-'Time Sheet KN'!BH86)*24</f>
        <v>5.0000000000000009</v>
      </c>
      <c r="BH86" s="104">
        <f>VALUE('Time Sheet KN'!BK86-'Time Sheet KN'!BJ86)*24</f>
        <v>0</v>
      </c>
      <c r="BI86" s="105">
        <f t="shared" si="188"/>
        <v>10</v>
      </c>
      <c r="BJ86" s="5">
        <f t="shared" si="189"/>
        <v>0</v>
      </c>
      <c r="BK86" s="5"/>
      <c r="BL86" s="5">
        <f>LOOKUP(BL$6,'Daily Absent'!$O$6:$AX$6,'Daily Absent'!$O86:$AX86)</f>
        <v>1</v>
      </c>
      <c r="BM86" s="104">
        <f>VALUE('Time Sheet KN'!BN86-'Time Sheet KN'!BM86)*24</f>
        <v>5</v>
      </c>
      <c r="BN86" s="104">
        <f>VALUE('Time Sheet KN'!BP86-'Time Sheet KN'!BO86)*24</f>
        <v>5.0000000000000009</v>
      </c>
      <c r="BO86" s="104">
        <f>VALUE('Time Sheet KN'!BR86-'Time Sheet KN'!BQ86)*24</f>
        <v>0</v>
      </c>
      <c r="BP86" s="105">
        <f t="shared" si="190"/>
        <v>10</v>
      </c>
      <c r="BQ86" s="5">
        <f t="shared" si="191"/>
        <v>0</v>
      </c>
      <c r="BR86" s="5"/>
      <c r="BS86" s="5">
        <f>LOOKUP(BS$6,'Daily Absent'!$O$6:$AX$6,'Daily Absent'!$O86:$AX86)</f>
        <v>1</v>
      </c>
      <c r="BT86" s="104">
        <f>VALUE('Time Sheet KN'!BU86-'Time Sheet KN'!BT86)*24</f>
        <v>5</v>
      </c>
      <c r="BU86" s="104">
        <f>VALUE('Time Sheet KN'!BW86-'Time Sheet KN'!BV86)*24</f>
        <v>5.0000000000000009</v>
      </c>
      <c r="BV86" s="104">
        <f>VALUE('Time Sheet KN'!BY86-'Time Sheet KN'!BX86)*24</f>
        <v>0</v>
      </c>
      <c r="BW86" s="105">
        <f t="shared" si="192"/>
        <v>10</v>
      </c>
      <c r="BX86" s="5">
        <f t="shared" si="193"/>
        <v>0</v>
      </c>
      <c r="BY86" s="5"/>
      <c r="BZ86" s="5">
        <f>LOOKUP(BZ$6,'Daily Absent'!$O$6:$AX$6,'Daily Absent'!$O86:$AX86)</f>
        <v>1</v>
      </c>
      <c r="CA86" s="104">
        <f>VALUE('Time Sheet KN'!CB86-'Time Sheet KN'!CA86)*24</f>
        <v>5</v>
      </c>
      <c r="CB86" s="104">
        <f>VALUE('Time Sheet KN'!CD86-'Time Sheet KN'!CC86)*24</f>
        <v>5.0000000000000009</v>
      </c>
      <c r="CC86" s="104">
        <f>VALUE('Time Sheet KN'!CF86-'Time Sheet KN'!CE86)*24</f>
        <v>0</v>
      </c>
      <c r="CD86" s="105">
        <f t="shared" si="194"/>
        <v>10</v>
      </c>
      <c r="CE86" s="5">
        <f t="shared" si="195"/>
        <v>0</v>
      </c>
      <c r="CF86" s="5"/>
      <c r="CG86" s="5">
        <f>LOOKUP(CG$6,'Daily Absent'!$O$6:$AX$6,'Daily Absent'!$O86:$AX86)</f>
        <v>1</v>
      </c>
      <c r="CH86" s="104">
        <f>VALUE('Time Sheet KN'!CI86-'Time Sheet KN'!CH86)*24</f>
        <v>5</v>
      </c>
      <c r="CI86" s="104">
        <f>VALUE('Time Sheet KN'!CK86-'Time Sheet KN'!CJ86)*24</f>
        <v>0</v>
      </c>
      <c r="CJ86" s="104">
        <f>VALUE('Time Sheet KN'!CM86-'Time Sheet KN'!CL86)*24</f>
        <v>0</v>
      </c>
      <c r="CK86" s="105">
        <f t="shared" si="196"/>
        <v>5</v>
      </c>
      <c r="CL86" s="5">
        <f t="shared" si="197"/>
        <v>0</v>
      </c>
      <c r="CM86" s="5"/>
      <c r="CN86" s="5">
        <f>LOOKUP(CN$6,'Daily Absent'!$O$6:$AX$6,'Daily Absent'!$O86:$AX86)</f>
        <v>1</v>
      </c>
      <c r="CO86" s="104">
        <f>VALUE('Time Sheet KN'!CP86-'Time Sheet KN'!CO86)*24</f>
        <v>5</v>
      </c>
      <c r="CP86" s="104">
        <f>VALUE('Time Sheet KN'!CR86-'Time Sheet KN'!CQ86)*24</f>
        <v>4.0000000000000018</v>
      </c>
      <c r="CQ86" s="104">
        <f>VALUE('Time Sheet KN'!CT86-'Time Sheet KN'!CS86)*24</f>
        <v>0</v>
      </c>
      <c r="CR86" s="105">
        <f t="shared" si="198"/>
        <v>9</v>
      </c>
      <c r="CS86" s="5">
        <f t="shared" si="199"/>
        <v>1.7763568394002505E-15</v>
      </c>
      <c r="CT86" s="5"/>
      <c r="CU86" s="5">
        <f>LOOKUP(CU$6,'Daily Absent'!$O$6:$AX$6,'Daily Absent'!$O86:$AX86)</f>
        <v>1</v>
      </c>
      <c r="CV86" s="104">
        <f>VALUE('Time Sheet KN'!CW86-'Time Sheet KN'!CV86)*24</f>
        <v>4</v>
      </c>
      <c r="CW86" s="104">
        <f>VALUE('Time Sheet KN'!CY86-'Time Sheet KN'!CX86)*24</f>
        <v>3</v>
      </c>
      <c r="CX86" s="104">
        <f>VALUE('Time Sheet KN'!DA86-'Time Sheet KN'!CZ86)*24</f>
        <v>0</v>
      </c>
      <c r="CY86" s="105">
        <f t="shared" si="200"/>
        <v>0</v>
      </c>
      <c r="CZ86" s="5">
        <f t="shared" si="201"/>
        <v>7</v>
      </c>
      <c r="DA86" s="5"/>
      <c r="DB86" s="5">
        <f>LOOKUP(DB$6,'Daily Absent'!$O$6:$AX$6,'Daily Absent'!$O86:$AX86)</f>
        <v>1</v>
      </c>
      <c r="DC86" s="104">
        <f>VALUE('Time Sheet KN'!DD86-'Time Sheet KN'!DC86)*24</f>
        <v>5</v>
      </c>
      <c r="DD86" s="104">
        <f>VALUE('Time Sheet KN'!DF86-'Time Sheet KN'!DE86)*24</f>
        <v>5.0000000000000009</v>
      </c>
      <c r="DE86" s="104">
        <f>VALUE('Time Sheet KN'!DH86-'Time Sheet KN'!DG86)*24</f>
        <v>3</v>
      </c>
      <c r="DF86" s="105">
        <f t="shared" si="202"/>
        <v>10</v>
      </c>
      <c r="DG86" s="5">
        <f t="shared" si="203"/>
        <v>3</v>
      </c>
      <c r="DH86" s="5"/>
      <c r="DI86" s="5">
        <f>LOOKUP(DI$6,'Daily Absent'!$O$6:$AX$6,'Daily Absent'!$O86:$AX86)</f>
        <v>1</v>
      </c>
      <c r="DJ86" s="104">
        <f>VALUE('Time Sheet KN'!DK86-'Time Sheet KN'!DJ86)*24</f>
        <v>5</v>
      </c>
      <c r="DK86" s="104">
        <f>VALUE('Time Sheet KN'!DM86-'Time Sheet KN'!DL86)*24</f>
        <v>5.0000000000000009</v>
      </c>
      <c r="DL86" s="104">
        <f>VALUE('Time Sheet KN'!DO86-'Time Sheet KN'!DN86)*24</f>
        <v>0</v>
      </c>
      <c r="DM86" s="105">
        <f t="shared" si="204"/>
        <v>10</v>
      </c>
      <c r="DN86" s="5">
        <f t="shared" si="205"/>
        <v>0</v>
      </c>
      <c r="DO86" s="5"/>
      <c r="DP86" s="5">
        <f>LOOKUP(DP$6,'Daily Absent'!$O$6:$AX$6,'Daily Absent'!$O86:$AX86)</f>
        <v>1</v>
      </c>
      <c r="DQ86" s="104">
        <f>VALUE('Time Sheet KN'!DR86-'Time Sheet KN'!DQ86)*24</f>
        <v>5</v>
      </c>
      <c r="DR86" s="104">
        <f>VALUE('Time Sheet KN'!DT86-'Time Sheet KN'!DS86)*24</f>
        <v>5.0000000000000009</v>
      </c>
      <c r="DS86" s="104">
        <f>VALUE('Time Sheet KN'!DV86-'Time Sheet KN'!DU86)*24</f>
        <v>0</v>
      </c>
      <c r="DT86" s="105">
        <f t="shared" si="206"/>
        <v>10</v>
      </c>
      <c r="DU86" s="5">
        <f t="shared" si="207"/>
        <v>0</v>
      </c>
      <c r="DV86" s="5"/>
      <c r="DW86" s="5">
        <f>LOOKUP(DW$6,'Daily Absent'!$O$6:$AX$6,'Daily Absent'!$O86:$AX86)</f>
        <v>1</v>
      </c>
      <c r="DX86" s="104">
        <f>VALUE('Time Sheet KN'!DY86-'Time Sheet KN'!DX86)*24</f>
        <v>5</v>
      </c>
      <c r="DY86" s="104">
        <f>VALUE('Time Sheet KN'!EA86-'Time Sheet KN'!DZ86)*24</f>
        <v>5.0000000000000009</v>
      </c>
      <c r="DZ86" s="104">
        <f>VALUE('Time Sheet KN'!EC86-'Time Sheet KN'!EB86)*24</f>
        <v>0</v>
      </c>
      <c r="EA86" s="105">
        <f t="shared" si="208"/>
        <v>10</v>
      </c>
      <c r="EB86" s="5">
        <f t="shared" si="209"/>
        <v>0</v>
      </c>
      <c r="EC86" s="5"/>
      <c r="ED86" s="5">
        <f>LOOKUP(ED$6,'Daily Absent'!$O$6:$AX$6,'Daily Absent'!$O86:$AX86)</f>
        <v>1</v>
      </c>
      <c r="EE86" s="104">
        <f>VALUE('Time Sheet KN'!EF86-'Time Sheet KN'!EE86)*24</f>
        <v>5</v>
      </c>
      <c r="EF86" s="104">
        <f>VALUE('Time Sheet KN'!EH86-'Time Sheet KN'!EG86)*24</f>
        <v>5.0000000000000009</v>
      </c>
      <c r="EG86" s="104">
        <f>VALUE('Time Sheet KN'!EJ86-'Time Sheet KN'!EI86)*24</f>
        <v>3</v>
      </c>
      <c r="EH86" s="105">
        <f t="shared" si="210"/>
        <v>10</v>
      </c>
      <c r="EI86" s="5">
        <f t="shared" si="211"/>
        <v>3</v>
      </c>
      <c r="EJ86" s="5"/>
      <c r="EK86" s="5">
        <f>LOOKUP(EK$6,'Daily Absent'!$O$6:$AX$6,'Daily Absent'!$O86:$AX86)</f>
        <v>1</v>
      </c>
      <c r="EL86" s="104">
        <f>VALUE('Time Sheet KN'!EM86-'Time Sheet KN'!EL86)*24</f>
        <v>5</v>
      </c>
      <c r="EM86" s="104">
        <f>VALUE('Time Sheet KN'!EO86-'Time Sheet KN'!EN86)*24</f>
        <v>5.0000000000000009</v>
      </c>
      <c r="EN86" s="104">
        <f>VALUE('Time Sheet KN'!EQ86-'Time Sheet KN'!EP86)*24</f>
        <v>0</v>
      </c>
      <c r="EO86" s="105">
        <f t="shared" si="212"/>
        <v>9</v>
      </c>
      <c r="EP86" s="5">
        <f t="shared" si="213"/>
        <v>1</v>
      </c>
      <c r="EQ86" s="5"/>
      <c r="ER86" s="5">
        <f>LOOKUP(ER$6,'Daily Absent'!$O$6:$AX$6,'Daily Absent'!$O86:$AX86)</f>
        <v>0</v>
      </c>
      <c r="ES86" s="104">
        <f>VALUE('Time Sheet KN'!ET86-'Time Sheet KN'!ES86)*24</f>
        <v>0</v>
      </c>
      <c r="ET86" s="104">
        <f>VALUE('Time Sheet KN'!EV86-'Time Sheet KN'!EU86)*24</f>
        <v>0</v>
      </c>
      <c r="EU86" s="104">
        <f>VALUE('Time Sheet KN'!EX86-'Time Sheet KN'!EW86)*24</f>
        <v>0</v>
      </c>
      <c r="EV86" s="105">
        <f t="shared" si="214"/>
        <v>0</v>
      </c>
      <c r="EW86" s="5">
        <f t="shared" si="215"/>
        <v>0</v>
      </c>
      <c r="EX86" s="5"/>
      <c r="EY86" s="5">
        <f>LOOKUP(EY$6,'Daily Absent'!$O$6:$AX$6,'Daily Absent'!$O86:$AX86)</f>
        <v>1</v>
      </c>
      <c r="EZ86" s="104">
        <f>VALUE('Time Sheet KN'!FA86-'Time Sheet KN'!EZ86)*24</f>
        <v>5</v>
      </c>
      <c r="FA86" s="104">
        <f>VALUE('Time Sheet KN'!FC86-'Time Sheet KN'!FB86)*24</f>
        <v>0</v>
      </c>
      <c r="FB86" s="104">
        <f>VALUE('Time Sheet KN'!FE86-'Time Sheet KN'!FD86)*24</f>
        <v>0</v>
      </c>
      <c r="FC86" s="105">
        <f t="shared" si="216"/>
        <v>5</v>
      </c>
      <c r="FD86" s="5">
        <f t="shared" si="217"/>
        <v>0</v>
      </c>
      <c r="FE86" s="5"/>
      <c r="FF86" s="5">
        <f>LOOKUP(FF$6,'Daily Absent'!$O$6:$AX$6,'Daily Absent'!$O86:$AX86)</f>
        <v>1</v>
      </c>
      <c r="FG86" s="104">
        <f>VALUE('Time Sheet KN'!FH86-'Time Sheet KN'!FG86)*24</f>
        <v>0</v>
      </c>
      <c r="FH86" s="104">
        <f>VALUE('Time Sheet KN'!FJ86-'Time Sheet KN'!FI86)*24</f>
        <v>0</v>
      </c>
      <c r="FI86" s="104">
        <f>VALUE('Time Sheet KN'!FL86-'Time Sheet KN'!FK86)*24</f>
        <v>0</v>
      </c>
      <c r="FJ86" s="105">
        <f t="shared" si="218"/>
        <v>0</v>
      </c>
      <c r="FK86" s="5">
        <f t="shared" si="219"/>
        <v>0</v>
      </c>
      <c r="FL86" s="5"/>
      <c r="FM86" s="5">
        <f>LOOKUP(FM$6,'Daily Absent'!$O$6:$AX$6,'Daily Absent'!$O86:$AX86)</f>
        <v>0</v>
      </c>
      <c r="FN86" s="104">
        <f>VALUE('Time Sheet KN'!FO86-'Time Sheet KN'!FN86)*24</f>
        <v>0</v>
      </c>
      <c r="FO86" s="104">
        <f>VALUE('Time Sheet KN'!FQ86-'Time Sheet KN'!FP86)*24</f>
        <v>0</v>
      </c>
      <c r="FP86" s="104">
        <f>VALUE('Time Sheet KN'!FS86-'Time Sheet KN'!FR86)*24</f>
        <v>0</v>
      </c>
      <c r="FQ86" s="105">
        <f t="shared" si="220"/>
        <v>0</v>
      </c>
      <c r="FR86" s="5">
        <f t="shared" si="221"/>
        <v>0</v>
      </c>
      <c r="FS86" s="5"/>
      <c r="FT86" s="5">
        <f>LOOKUP(FT$6,'Daily Absent'!$O$6:$AX$6,'Daily Absent'!$O86:$AX86)</f>
        <v>0</v>
      </c>
      <c r="FU86" s="104">
        <f>VALUE('Time Sheet KN'!FV86-'Time Sheet KN'!FU86)*24</f>
        <v>0</v>
      </c>
      <c r="FV86" s="104">
        <f>VALUE('Time Sheet KN'!FX86-'Time Sheet KN'!FW86)*24</f>
        <v>0</v>
      </c>
      <c r="FW86" s="104">
        <f>VALUE('Time Sheet KN'!FZ86-'Time Sheet KN'!FY86)*24</f>
        <v>0</v>
      </c>
      <c r="FX86" s="105">
        <f t="shared" si="222"/>
        <v>0</v>
      </c>
      <c r="FY86" s="5">
        <f t="shared" si="223"/>
        <v>0</v>
      </c>
      <c r="FZ86" s="5"/>
      <c r="GA86" s="5">
        <f>LOOKUP(GA$6,'Daily Absent'!$O$6:$AX$6,'Daily Absent'!$O86:$AX86)</f>
        <v>0</v>
      </c>
      <c r="GB86" s="104">
        <f>VALUE('Time Sheet KN'!GC86-'Time Sheet KN'!GB86)*24</f>
        <v>0</v>
      </c>
      <c r="GC86" s="104">
        <f>VALUE('Time Sheet KN'!GE86-'Time Sheet KN'!GD86)*24</f>
        <v>0</v>
      </c>
      <c r="GD86" s="104">
        <f>VALUE('Time Sheet KN'!GG86-'Time Sheet KN'!GF86)*24</f>
        <v>0</v>
      </c>
      <c r="GE86" s="105">
        <f t="shared" si="224"/>
        <v>0</v>
      </c>
      <c r="GF86" s="5">
        <f t="shared" si="225"/>
        <v>0</v>
      </c>
      <c r="GG86" s="5"/>
      <c r="GH86" s="5">
        <f>LOOKUP(GH$6,'Daily Absent'!$O$6:$AX$6,'Daily Absent'!$O86:$AX86)</f>
        <v>0</v>
      </c>
      <c r="GI86" s="104">
        <f>VALUE('Time Sheet KN'!GJ86-'Time Sheet KN'!GI86)*24</f>
        <v>0</v>
      </c>
      <c r="GJ86" s="104">
        <f>VALUE('Time Sheet KN'!GL86-'Time Sheet KN'!GK86)*24</f>
        <v>0</v>
      </c>
      <c r="GK86" s="104">
        <f>VALUE('Time Sheet KN'!GN86-'Time Sheet KN'!GM86)*24</f>
        <v>0</v>
      </c>
      <c r="GL86" s="105">
        <f t="shared" si="226"/>
        <v>0</v>
      </c>
      <c r="GM86" s="5">
        <f t="shared" si="227"/>
        <v>0</v>
      </c>
      <c r="GN86" s="5"/>
      <c r="GO86" s="5">
        <f>LOOKUP(GO$6,'Daily Absent'!$O$6:$AX$6,'Daily Absent'!$O86:$AX86)</f>
        <v>0</v>
      </c>
      <c r="GP86" s="104">
        <f>VALUE('Time Sheet KN'!GQ86-'Time Sheet KN'!GP86)*24</f>
        <v>0</v>
      </c>
      <c r="GQ86" s="104">
        <f>VALUE('Time Sheet KN'!GS86-'Time Sheet KN'!GR86)*24</f>
        <v>0</v>
      </c>
      <c r="GR86" s="104">
        <f>VALUE('Time Sheet KN'!GU86-'Time Sheet KN'!GT86)*24</f>
        <v>0</v>
      </c>
      <c r="GS86" s="105">
        <f t="shared" si="228"/>
        <v>0</v>
      </c>
      <c r="GT86" s="5">
        <f t="shared" si="229"/>
        <v>0</v>
      </c>
      <c r="GU86" s="5"/>
      <c r="GV86" s="5">
        <f>LOOKUP(GV$6,'Daily Absent'!$O$6:$AX$6,'Daily Absent'!$O86:$AX86)</f>
        <v>0</v>
      </c>
      <c r="GW86" s="104">
        <f>VALUE('Time Sheet KN'!GX86-'Time Sheet KN'!GW86)*24</f>
        <v>0</v>
      </c>
      <c r="GX86" s="104">
        <f>VALUE('Time Sheet KN'!GZ86-'Time Sheet KN'!GY86)*24</f>
        <v>0</v>
      </c>
      <c r="GY86" s="104">
        <f>VALUE('Time Sheet KN'!HB86-'Time Sheet KN'!HA86)*24</f>
        <v>0</v>
      </c>
      <c r="GZ86" s="105">
        <f t="shared" si="230"/>
        <v>0</v>
      </c>
      <c r="HA86" s="5">
        <f t="shared" si="231"/>
        <v>0</v>
      </c>
      <c r="HB86" s="5"/>
      <c r="HC86" s="5">
        <f>LOOKUP(HC$6,'Daily Absent'!$O$6:$AX$6,'Daily Absent'!$O86:$AX86)</f>
        <v>0</v>
      </c>
      <c r="HD86" s="104">
        <f>VALUE('Time Sheet KN'!HE86-'Time Sheet KN'!HD86)*24</f>
        <v>0</v>
      </c>
      <c r="HE86" s="104">
        <f>VALUE('Time Sheet KN'!HG86-'Time Sheet KN'!HF86)*24</f>
        <v>0</v>
      </c>
      <c r="HF86" s="104">
        <f>VALUE('Time Sheet KN'!HI86-'Time Sheet KN'!HH86)*24</f>
        <v>0</v>
      </c>
      <c r="HG86" s="105">
        <f t="shared" si="232"/>
        <v>0</v>
      </c>
      <c r="HH86" s="5">
        <f t="shared" si="233"/>
        <v>0</v>
      </c>
      <c r="HI86" s="5"/>
      <c r="HJ86" s="5">
        <f>LOOKUP(HJ$6,'Daily Absent'!$O$6:$AX$6,'Daily Absent'!$O86:$AX86)</f>
        <v>0</v>
      </c>
      <c r="HK86" s="104">
        <f>VALUE('Time Sheet KN'!HL86-'Time Sheet KN'!HK86)*24</f>
        <v>0</v>
      </c>
      <c r="HL86" s="104">
        <f>VALUE('Time Sheet KN'!HN86-'Time Sheet KN'!HM86)*24</f>
        <v>0</v>
      </c>
      <c r="HM86" s="104">
        <f>VALUE('Time Sheet KN'!HP86-'Time Sheet KN'!HO86)*24</f>
        <v>0</v>
      </c>
      <c r="HN86" s="105">
        <f t="shared" si="234"/>
        <v>0</v>
      </c>
      <c r="HO86" s="5">
        <f t="shared" si="235"/>
        <v>0</v>
      </c>
      <c r="HP86" s="5"/>
      <c r="HQ86" s="5">
        <f>LOOKUP(HQ$6,'Daily Absent'!$O$6:$AX$6,'Daily Absent'!$O86:$AX86)</f>
        <v>0</v>
      </c>
      <c r="HR86" s="104">
        <f>VALUE('Time Sheet KN'!HS86-'Time Sheet KN'!HR86)*24</f>
        <v>0</v>
      </c>
      <c r="HS86" s="104">
        <f>VALUE('Time Sheet KN'!HU86-'Time Sheet KN'!HT86)*24</f>
        <v>0</v>
      </c>
      <c r="HT86" s="104">
        <f>VALUE('Time Sheet KN'!HW86-'Time Sheet KN'!HV86)*24</f>
        <v>0</v>
      </c>
      <c r="HU86" s="105">
        <f t="shared" si="236"/>
        <v>0</v>
      </c>
      <c r="HV86" s="5">
        <f t="shared" si="237"/>
        <v>0</v>
      </c>
      <c r="HW86" s="5"/>
      <c r="HX86" s="5">
        <f>LOOKUP(HX$6,'Daily Absent'!$O$6:$AX$6,'Daily Absent'!$O86:$AX86)</f>
        <v>0</v>
      </c>
      <c r="HY86" s="104">
        <f>VALUE('Time Sheet KN'!HZ86-'Time Sheet KN'!HY86)*24</f>
        <v>0</v>
      </c>
      <c r="HZ86" s="104">
        <f>VALUE('Time Sheet KN'!IB86-'Time Sheet KN'!IA86)*24</f>
        <v>0</v>
      </c>
      <c r="IA86" s="104">
        <f>VALUE('Time Sheet KN'!ID86-'Time Sheet KN'!IC86)*24</f>
        <v>0</v>
      </c>
      <c r="IB86" s="105">
        <f t="shared" si="238"/>
        <v>0</v>
      </c>
      <c r="IC86" s="5">
        <f t="shared" si="239"/>
        <v>0</v>
      </c>
      <c r="ID86" s="5"/>
      <c r="IE86" s="5">
        <f>LOOKUP(IE$6,'Daily Absent'!$O$6:$AX$6,'Daily Absent'!$O86:$AX86)</f>
        <v>0</v>
      </c>
      <c r="IF86" s="104">
        <f>VALUE('Time Sheet KN'!IG86-'Time Sheet KN'!IF86)*24</f>
        <v>0</v>
      </c>
      <c r="IG86" s="104">
        <f>VALUE('Time Sheet KN'!II86-'Time Sheet KN'!IH86)*24</f>
        <v>0</v>
      </c>
      <c r="IH86" s="104">
        <f>VALUE('Time Sheet KN'!IK86-'Time Sheet KN'!IJ86)*24</f>
        <v>0</v>
      </c>
      <c r="II86" s="105">
        <f t="shared" si="240"/>
        <v>0</v>
      </c>
      <c r="IJ86" s="5">
        <f t="shared" si="241"/>
        <v>0</v>
      </c>
      <c r="IK86" s="5"/>
      <c r="IL86" s="5">
        <f>LOOKUP(IL$6,'Daily Absent'!$O$6:$AX$6,'Daily Absent'!$O86:$AX86)</f>
        <v>0</v>
      </c>
      <c r="IM86" s="104">
        <f>VALUE('Time Sheet KN'!IN86-'Time Sheet KN'!IM86)*24</f>
        <v>0</v>
      </c>
      <c r="IN86" s="104">
        <f>VALUE('Time Sheet KN'!IP86-'Time Sheet KN'!IO86)*24</f>
        <v>0</v>
      </c>
      <c r="IO86" s="104">
        <f>VALUE('Time Sheet KN'!IR86-'Time Sheet KN'!IQ86)*24</f>
        <v>0</v>
      </c>
      <c r="IP86" s="105">
        <f t="shared" si="242"/>
        <v>0</v>
      </c>
      <c r="IQ86" s="5">
        <f t="shared" si="243"/>
        <v>0</v>
      </c>
      <c r="IR86" s="5"/>
      <c r="IS86" s="5">
        <f>LOOKUP(IS$6,'Daily Absent'!$O$6:$AX$6,'Daily Absent'!$O86:$AX86)</f>
        <v>0</v>
      </c>
      <c r="IT86" s="104">
        <f>VALUE('Time Sheet KN'!IU86-'Time Sheet KN'!IT86)*24</f>
        <v>0</v>
      </c>
      <c r="IU86" s="104">
        <f>VALUE('Time Sheet KN'!IW86-'Time Sheet KN'!IV86)*24</f>
        <v>0</v>
      </c>
      <c r="IV86" s="104">
        <f>VALUE('Time Sheet KN'!IY86-'Time Sheet KN'!IX86)*24</f>
        <v>0</v>
      </c>
      <c r="IW86" s="105">
        <f t="shared" si="244"/>
        <v>0</v>
      </c>
      <c r="IX86" s="5">
        <f t="shared" si="245"/>
        <v>0</v>
      </c>
      <c r="IY86" s="5"/>
      <c r="IZ86" s="5">
        <f>LOOKUP(IZ$6,'Daily Absent'!$O$6:$AX$6,'Daily Absent'!$O86:$AX86)</f>
        <v>0</v>
      </c>
      <c r="JA86" s="104">
        <f>VALUE('Time Sheet KN'!JB86-'Time Sheet KN'!JA86)*24</f>
        <v>0</v>
      </c>
      <c r="JB86" s="104">
        <f>VALUE('Time Sheet KN'!JD86-'Time Sheet KN'!JC86)*24</f>
        <v>0</v>
      </c>
      <c r="JC86" s="104">
        <f>VALUE('Time Sheet KN'!JF86-'Time Sheet KN'!JE86)*24</f>
        <v>0</v>
      </c>
      <c r="JD86" s="105">
        <f t="shared" si="246"/>
        <v>0</v>
      </c>
      <c r="JE86" s="5">
        <f t="shared" si="247"/>
        <v>0</v>
      </c>
      <c r="JF86" s="5"/>
    </row>
    <row r="87" spans="1:266" ht="20" customHeight="1">
      <c r="A87" s="54">
        <f>IF('Master MP Status'!A87&gt;0,'Master MP Status'!A87,"")</f>
        <v>79</v>
      </c>
      <c r="B87" s="5" t="str">
        <f>IF(ISTEXT('Master MP Status'!B87),'Master MP Status'!B87,"")</f>
        <v>DIRECT</v>
      </c>
      <c r="C87" s="153" t="str">
        <f>IF(OR(ISTEXT('Master MP Status'!C87),'Master MP Status'!C87&gt;0),'Master MP Status'!C87,"")</f>
        <v>KN2531005</v>
      </c>
      <c r="D87" s="154" t="str">
        <f>IF(OR(ISTEXT('Master MP Status'!D87),'Master MP Status'!D87&gt;0),'Master MP Status'!D87,"")</f>
        <v>KN25301</v>
      </c>
      <c r="E87" s="5" t="str">
        <f>IF(ISTEXT('Master MP Status'!E87),'Master MP Status'!E87,"")</f>
        <v>SIMON GUNI</v>
      </c>
      <c r="F87" s="5" t="str">
        <f>IF(ISTEXT('Master MP Status'!F87),'Master MP Status'!F87,"")</f>
        <v/>
      </c>
      <c r="G87" s="5" t="str">
        <f>IF(ISTEXT('Master MP Status'!G87),'Master MP Status'!G87,"")</f>
        <v>Local</v>
      </c>
      <c r="H87" s="5" t="str">
        <f>IF(ISTEXT('Master MP Status'!H87),'Master MP Status'!H87,"")</f>
        <v>SIMON S. R</v>
      </c>
      <c r="I87" s="5" t="str">
        <f>IF(ISTEXT('Master MP Status'!I87),'Master MP Status'!I87,"")</f>
        <v>Skilled</v>
      </c>
      <c r="J87" s="5" t="str">
        <f>IF(ISTEXT('Master MP Status'!J87),'Master MP Status'!J87,"")</f>
        <v>Common Skilled</v>
      </c>
      <c r="K87" s="9">
        <f>IF(OR('Master MP Status'!K87=0,'Master MP Status'!K87=""),"",'Master MP Status'!K87)</f>
        <v>45707</v>
      </c>
      <c r="L87" s="9">
        <f>IF(OR('Master MP Status'!L87=0,'Master MP Status'!L87=""),"",'Master MP Status'!L87)</f>
        <v>45707</v>
      </c>
      <c r="M87" s="9" t="str">
        <f>IF(OR('Master MP Status'!M87=0,'Master MP Status'!M87=""),"",'Master MP Status'!M87)</f>
        <v/>
      </c>
      <c r="N87" s="5" t="str">
        <f>IF(ISTEXT('Master MP Status'!N87),'Master MP Status'!N87,"")</f>
        <v/>
      </c>
      <c r="O87" s="5">
        <f>LOOKUP(O$6,'Daily Absent'!$O$6:$AX$6,'Daily Absent'!$O87:$AX87)</f>
        <v>1</v>
      </c>
      <c r="P87" s="104">
        <f>VALUE('Time Sheet KN'!Q87-'Time Sheet KN'!P87)*24</f>
        <v>5</v>
      </c>
      <c r="Q87" s="104">
        <f>VALUE('Time Sheet KN'!S87-'Time Sheet KN'!R87)*24</f>
        <v>5.0000000000000009</v>
      </c>
      <c r="R87" s="104">
        <f>VALUE('Time Sheet KN'!U87-'Time Sheet KN'!T87)*24</f>
        <v>0</v>
      </c>
      <c r="S87" s="105">
        <f t="shared" si="176"/>
        <v>10</v>
      </c>
      <c r="T87" s="5">
        <f t="shared" si="177"/>
        <v>0</v>
      </c>
      <c r="U87" s="5"/>
      <c r="V87" s="5">
        <f>LOOKUP(V$6,'Daily Absent'!$O$6:$AX$6,'Daily Absent'!$O87:$AX87)</f>
        <v>1</v>
      </c>
      <c r="W87" s="104">
        <f>VALUE('Time Sheet KN'!X87-'Time Sheet KN'!W87)*24</f>
        <v>5</v>
      </c>
      <c r="X87" s="104">
        <f>VALUE('Time Sheet KN'!Z87-'Time Sheet KN'!Y87)*24</f>
        <v>5.0000000000000009</v>
      </c>
      <c r="Y87" s="104">
        <f>VALUE('Time Sheet KN'!AB87-'Time Sheet KN'!AA87)*24</f>
        <v>0</v>
      </c>
      <c r="Z87" s="105">
        <f t="shared" si="178"/>
        <v>10</v>
      </c>
      <c r="AA87" s="5">
        <f t="shared" si="179"/>
        <v>0</v>
      </c>
      <c r="AB87" s="5"/>
      <c r="AC87" s="5">
        <f>LOOKUP(AC$6,'Daily Absent'!$O$6:$AX$6,'Daily Absent'!$O87:$AX87)</f>
        <v>0</v>
      </c>
      <c r="AD87" s="104">
        <f>VALUE('Time Sheet KN'!AE87-'Time Sheet KN'!AD87)*24</f>
        <v>0</v>
      </c>
      <c r="AE87" s="104">
        <f>VALUE('Time Sheet KN'!AG87-'Time Sheet KN'!AF87)*24</f>
        <v>0</v>
      </c>
      <c r="AF87" s="104">
        <f>VALUE('Time Sheet KN'!AI87-'Time Sheet KN'!AH87)*24</f>
        <v>0</v>
      </c>
      <c r="AG87" s="105">
        <f t="shared" si="180"/>
        <v>0</v>
      </c>
      <c r="AH87" s="5">
        <f t="shared" si="181"/>
        <v>0</v>
      </c>
      <c r="AI87" s="5"/>
      <c r="AJ87" s="5">
        <f>LOOKUP(AJ$6,'Daily Absent'!$O$6:$AX$6,'Daily Absent'!$O87:$AX87)</f>
        <v>1</v>
      </c>
      <c r="AK87" s="104">
        <f>VALUE('Time Sheet KN'!AL87-'Time Sheet KN'!AK87)*24</f>
        <v>5</v>
      </c>
      <c r="AL87" s="104">
        <f>VALUE('Time Sheet KN'!AN87-'Time Sheet KN'!AM87)*24</f>
        <v>5.0000000000000009</v>
      </c>
      <c r="AM87" s="104">
        <f>VALUE('Time Sheet KN'!AP87-'Time Sheet KN'!AO87)*24</f>
        <v>0</v>
      </c>
      <c r="AN87" s="105">
        <f t="shared" si="182"/>
        <v>10</v>
      </c>
      <c r="AO87" s="5">
        <f t="shared" si="183"/>
        <v>0</v>
      </c>
      <c r="AP87" s="5"/>
      <c r="AQ87" s="5">
        <f>LOOKUP(AQ$6,'Daily Absent'!$O$6:$AX$6,'Daily Absent'!$O87:$AX87)</f>
        <v>1</v>
      </c>
      <c r="AR87" s="104">
        <f>VALUE('Time Sheet KN'!AS87-'Time Sheet KN'!AR87)*24</f>
        <v>5</v>
      </c>
      <c r="AS87" s="104">
        <f>VALUE('Time Sheet KN'!AU87-'Time Sheet KN'!AT87)*24</f>
        <v>4.0000000000000018</v>
      </c>
      <c r="AT87" s="104">
        <f>VALUE('Time Sheet KN'!AW87-'Time Sheet KN'!AV87)*24</f>
        <v>0</v>
      </c>
      <c r="AU87" s="105">
        <f t="shared" si="184"/>
        <v>9</v>
      </c>
      <c r="AV87" s="5">
        <f t="shared" si="185"/>
        <v>1.7763568394002505E-15</v>
      </c>
      <c r="AW87" s="5"/>
      <c r="AX87" s="5">
        <f>LOOKUP(AX$6,'Daily Absent'!$O$6:$AX$6,'Daily Absent'!$O87:$AX87)</f>
        <v>1</v>
      </c>
      <c r="AY87" s="104">
        <f>VALUE('Time Sheet KN'!AZ87-'Time Sheet KN'!AY87)*24</f>
        <v>4</v>
      </c>
      <c r="AZ87" s="104">
        <f>VALUE('Time Sheet KN'!BB87-'Time Sheet KN'!BA87)*24</f>
        <v>3</v>
      </c>
      <c r="BA87" s="104">
        <f>VALUE('Time Sheet KN'!BD87-'Time Sheet KN'!BC87)*24</f>
        <v>0</v>
      </c>
      <c r="BB87" s="105">
        <f t="shared" si="186"/>
        <v>0</v>
      </c>
      <c r="BC87" s="5">
        <f t="shared" si="187"/>
        <v>7</v>
      </c>
      <c r="BD87" s="5"/>
      <c r="BE87" s="5">
        <f>LOOKUP(BE$6,'Daily Absent'!$O$6:$AX$6,'Daily Absent'!$O87:$AX87)</f>
        <v>1</v>
      </c>
      <c r="BF87" s="104">
        <f>VALUE('Time Sheet KN'!BG87-'Time Sheet KN'!BF87)*24</f>
        <v>5</v>
      </c>
      <c r="BG87" s="104">
        <f>VALUE('Time Sheet KN'!BI87-'Time Sheet KN'!BH87)*24</f>
        <v>5.0000000000000009</v>
      </c>
      <c r="BH87" s="104">
        <f>VALUE('Time Sheet KN'!BK87-'Time Sheet KN'!BJ87)*24</f>
        <v>0</v>
      </c>
      <c r="BI87" s="105">
        <f t="shared" si="188"/>
        <v>10</v>
      </c>
      <c r="BJ87" s="5">
        <f t="shared" si="189"/>
        <v>0</v>
      </c>
      <c r="BK87" s="5"/>
      <c r="BL87" s="5">
        <f>LOOKUP(BL$6,'Daily Absent'!$O$6:$AX$6,'Daily Absent'!$O87:$AX87)</f>
        <v>1</v>
      </c>
      <c r="BM87" s="104">
        <f>VALUE('Time Sheet KN'!BN87-'Time Sheet KN'!BM87)*24</f>
        <v>5</v>
      </c>
      <c r="BN87" s="104">
        <f>VALUE('Time Sheet KN'!BP87-'Time Sheet KN'!BO87)*24</f>
        <v>5.0000000000000009</v>
      </c>
      <c r="BO87" s="104">
        <f>VALUE('Time Sheet KN'!BR87-'Time Sheet KN'!BQ87)*24</f>
        <v>0</v>
      </c>
      <c r="BP87" s="105">
        <f t="shared" si="190"/>
        <v>10</v>
      </c>
      <c r="BQ87" s="5">
        <f t="shared" si="191"/>
        <v>0</v>
      </c>
      <c r="BR87" s="5"/>
      <c r="BS87" s="5">
        <f>LOOKUP(BS$6,'Daily Absent'!$O$6:$AX$6,'Daily Absent'!$O87:$AX87)</f>
        <v>1</v>
      </c>
      <c r="BT87" s="104">
        <f>VALUE('Time Sheet KN'!BU87-'Time Sheet KN'!BT87)*24</f>
        <v>5</v>
      </c>
      <c r="BU87" s="104">
        <f>VALUE('Time Sheet KN'!BW87-'Time Sheet KN'!BV87)*24</f>
        <v>5.0000000000000009</v>
      </c>
      <c r="BV87" s="104">
        <f>VALUE('Time Sheet KN'!BY87-'Time Sheet KN'!BX87)*24</f>
        <v>0</v>
      </c>
      <c r="BW87" s="105">
        <f t="shared" si="192"/>
        <v>10</v>
      </c>
      <c r="BX87" s="5">
        <f t="shared" si="193"/>
        <v>0</v>
      </c>
      <c r="BY87" s="5"/>
      <c r="BZ87" s="5">
        <f>LOOKUP(BZ$6,'Daily Absent'!$O$6:$AX$6,'Daily Absent'!$O87:$AX87)</f>
        <v>1</v>
      </c>
      <c r="CA87" s="104">
        <f>VALUE('Time Sheet KN'!CB87-'Time Sheet KN'!CA87)*24</f>
        <v>5</v>
      </c>
      <c r="CB87" s="104">
        <f>VALUE('Time Sheet KN'!CD87-'Time Sheet KN'!CC87)*24</f>
        <v>5.0000000000000009</v>
      </c>
      <c r="CC87" s="104">
        <f>VALUE('Time Sheet KN'!CF87-'Time Sheet KN'!CE87)*24</f>
        <v>0</v>
      </c>
      <c r="CD87" s="105">
        <f t="shared" si="194"/>
        <v>10</v>
      </c>
      <c r="CE87" s="5">
        <f t="shared" si="195"/>
        <v>0</v>
      </c>
      <c r="CF87" s="5"/>
      <c r="CG87" s="5">
        <f>LOOKUP(CG$6,'Daily Absent'!$O$6:$AX$6,'Daily Absent'!$O87:$AX87)</f>
        <v>1</v>
      </c>
      <c r="CH87" s="104">
        <f>VALUE('Time Sheet KN'!CI87-'Time Sheet KN'!CH87)*24</f>
        <v>5</v>
      </c>
      <c r="CI87" s="104">
        <f>VALUE('Time Sheet KN'!CK87-'Time Sheet KN'!CJ87)*24</f>
        <v>5.0000000000000009</v>
      </c>
      <c r="CJ87" s="104">
        <f>VALUE('Time Sheet KN'!CM87-'Time Sheet KN'!CL87)*24</f>
        <v>0</v>
      </c>
      <c r="CK87" s="105">
        <f t="shared" si="196"/>
        <v>10</v>
      </c>
      <c r="CL87" s="5">
        <f t="shared" si="197"/>
        <v>0</v>
      </c>
      <c r="CM87" s="5"/>
      <c r="CN87" s="5">
        <f>LOOKUP(CN$6,'Daily Absent'!$O$6:$AX$6,'Daily Absent'!$O87:$AX87)</f>
        <v>1</v>
      </c>
      <c r="CO87" s="104">
        <f>VALUE('Time Sheet KN'!CP87-'Time Sheet KN'!CO87)*24</f>
        <v>5</v>
      </c>
      <c r="CP87" s="104">
        <f>VALUE('Time Sheet KN'!CR87-'Time Sheet KN'!CQ87)*24</f>
        <v>4.0000000000000018</v>
      </c>
      <c r="CQ87" s="104">
        <f>VALUE('Time Sheet KN'!CT87-'Time Sheet KN'!CS87)*24</f>
        <v>0</v>
      </c>
      <c r="CR87" s="105">
        <f t="shared" si="198"/>
        <v>9</v>
      </c>
      <c r="CS87" s="5">
        <f t="shared" si="199"/>
        <v>1.7763568394002505E-15</v>
      </c>
      <c r="CT87" s="5"/>
      <c r="CU87" s="5">
        <f>LOOKUP(CU$6,'Daily Absent'!$O$6:$AX$6,'Daily Absent'!$O87:$AX87)</f>
        <v>1</v>
      </c>
      <c r="CV87" s="104">
        <f>VALUE('Time Sheet KN'!CW87-'Time Sheet KN'!CV87)*24</f>
        <v>4</v>
      </c>
      <c r="CW87" s="104">
        <f>VALUE('Time Sheet KN'!CY87-'Time Sheet KN'!CX87)*24</f>
        <v>3</v>
      </c>
      <c r="CX87" s="104">
        <f>VALUE('Time Sheet KN'!DA87-'Time Sheet KN'!CZ87)*24</f>
        <v>0</v>
      </c>
      <c r="CY87" s="105">
        <f t="shared" si="200"/>
        <v>0</v>
      </c>
      <c r="CZ87" s="5">
        <f t="shared" si="201"/>
        <v>7</v>
      </c>
      <c r="DA87" s="5"/>
      <c r="DB87" s="5">
        <f>LOOKUP(DB$6,'Daily Absent'!$O$6:$AX$6,'Daily Absent'!$O87:$AX87)</f>
        <v>1</v>
      </c>
      <c r="DC87" s="104">
        <f>VALUE('Time Sheet KN'!DD87-'Time Sheet KN'!DC87)*24</f>
        <v>5</v>
      </c>
      <c r="DD87" s="104">
        <f>VALUE('Time Sheet KN'!DF87-'Time Sheet KN'!DE87)*24</f>
        <v>5.0000000000000009</v>
      </c>
      <c r="DE87" s="104">
        <f>VALUE('Time Sheet KN'!DH87-'Time Sheet KN'!DG87)*24</f>
        <v>0</v>
      </c>
      <c r="DF87" s="105">
        <f t="shared" si="202"/>
        <v>10</v>
      </c>
      <c r="DG87" s="5">
        <f t="shared" si="203"/>
        <v>0</v>
      </c>
      <c r="DH87" s="5"/>
      <c r="DI87" s="5">
        <f>LOOKUP(DI$6,'Daily Absent'!$O$6:$AX$6,'Daily Absent'!$O87:$AX87)</f>
        <v>1</v>
      </c>
      <c r="DJ87" s="104">
        <f>VALUE('Time Sheet KN'!DK87-'Time Sheet KN'!DJ87)*24</f>
        <v>5</v>
      </c>
      <c r="DK87" s="104">
        <f>VALUE('Time Sheet KN'!DM87-'Time Sheet KN'!DL87)*24</f>
        <v>5.0000000000000009</v>
      </c>
      <c r="DL87" s="104">
        <f>VALUE('Time Sheet KN'!DO87-'Time Sheet KN'!DN87)*24</f>
        <v>0</v>
      </c>
      <c r="DM87" s="105">
        <f t="shared" si="204"/>
        <v>10</v>
      </c>
      <c r="DN87" s="5">
        <f t="shared" si="205"/>
        <v>0</v>
      </c>
      <c r="DO87" s="5"/>
      <c r="DP87" s="5">
        <f>LOOKUP(DP$6,'Daily Absent'!$O$6:$AX$6,'Daily Absent'!$O87:$AX87)</f>
        <v>1</v>
      </c>
      <c r="DQ87" s="104">
        <f>VALUE('Time Sheet KN'!DR87-'Time Sheet KN'!DQ87)*24</f>
        <v>5</v>
      </c>
      <c r="DR87" s="104">
        <f>VALUE('Time Sheet KN'!DT87-'Time Sheet KN'!DS87)*24</f>
        <v>5.0000000000000009</v>
      </c>
      <c r="DS87" s="104">
        <f>VALUE('Time Sheet KN'!DV87-'Time Sheet KN'!DU87)*24</f>
        <v>0</v>
      </c>
      <c r="DT87" s="105">
        <f t="shared" si="206"/>
        <v>10</v>
      </c>
      <c r="DU87" s="5">
        <f t="shared" si="207"/>
        <v>0</v>
      </c>
      <c r="DV87" s="5"/>
      <c r="DW87" s="5">
        <f>LOOKUP(DW$6,'Daily Absent'!$O$6:$AX$6,'Daily Absent'!$O87:$AX87)</f>
        <v>1</v>
      </c>
      <c r="DX87" s="104">
        <f>VALUE('Time Sheet KN'!DY87-'Time Sheet KN'!DX87)*24</f>
        <v>5</v>
      </c>
      <c r="DY87" s="104">
        <f>VALUE('Time Sheet KN'!EA87-'Time Sheet KN'!DZ87)*24</f>
        <v>5.0000000000000009</v>
      </c>
      <c r="DZ87" s="104">
        <f>VALUE('Time Sheet KN'!EC87-'Time Sheet KN'!EB87)*24</f>
        <v>0</v>
      </c>
      <c r="EA87" s="105">
        <f t="shared" si="208"/>
        <v>10</v>
      </c>
      <c r="EB87" s="5">
        <f t="shared" si="209"/>
        <v>0</v>
      </c>
      <c r="EC87" s="5"/>
      <c r="ED87" s="5">
        <f>LOOKUP(ED$6,'Daily Absent'!$O$6:$AX$6,'Daily Absent'!$O87:$AX87)</f>
        <v>1</v>
      </c>
      <c r="EE87" s="104">
        <f>VALUE('Time Sheet KN'!EF87-'Time Sheet KN'!EE87)*24</f>
        <v>5</v>
      </c>
      <c r="EF87" s="104">
        <f>VALUE('Time Sheet KN'!EH87-'Time Sheet KN'!EG87)*24</f>
        <v>5.0000000000000009</v>
      </c>
      <c r="EG87" s="104">
        <f>VALUE('Time Sheet KN'!EJ87-'Time Sheet KN'!EI87)*24</f>
        <v>3</v>
      </c>
      <c r="EH87" s="105">
        <f t="shared" si="210"/>
        <v>10</v>
      </c>
      <c r="EI87" s="5">
        <f t="shared" si="211"/>
        <v>3</v>
      </c>
      <c r="EJ87" s="5"/>
      <c r="EK87" s="5">
        <f>LOOKUP(EK$6,'Daily Absent'!$O$6:$AX$6,'Daily Absent'!$O87:$AX87)</f>
        <v>1</v>
      </c>
      <c r="EL87" s="104">
        <f>VALUE('Time Sheet KN'!EM87-'Time Sheet KN'!EL87)*24</f>
        <v>5</v>
      </c>
      <c r="EM87" s="104">
        <f>VALUE('Time Sheet KN'!EO87-'Time Sheet KN'!EN87)*24</f>
        <v>4.0000000000000018</v>
      </c>
      <c r="EN87" s="104">
        <f>VALUE('Time Sheet KN'!EQ87-'Time Sheet KN'!EP87)*24</f>
        <v>0</v>
      </c>
      <c r="EO87" s="105">
        <f t="shared" si="212"/>
        <v>9</v>
      </c>
      <c r="EP87" s="5">
        <f t="shared" si="213"/>
        <v>1.7763568394002505E-15</v>
      </c>
      <c r="EQ87" s="5"/>
      <c r="ER87" s="5">
        <f>LOOKUP(ER$6,'Daily Absent'!$O$6:$AX$6,'Daily Absent'!$O87:$AX87)</f>
        <v>0</v>
      </c>
      <c r="ES87" s="104">
        <f>VALUE('Time Sheet KN'!ET87-'Time Sheet KN'!ES87)*24</f>
        <v>0</v>
      </c>
      <c r="ET87" s="104">
        <f>VALUE('Time Sheet KN'!EV87-'Time Sheet KN'!EU87)*24</f>
        <v>0</v>
      </c>
      <c r="EU87" s="104">
        <f>VALUE('Time Sheet KN'!EX87-'Time Sheet KN'!EW87)*24</f>
        <v>0</v>
      </c>
      <c r="EV87" s="105">
        <f t="shared" si="214"/>
        <v>0</v>
      </c>
      <c r="EW87" s="5">
        <f t="shared" si="215"/>
        <v>0</v>
      </c>
      <c r="EX87" s="5"/>
      <c r="EY87" s="5">
        <f>LOOKUP(EY$6,'Daily Absent'!$O$6:$AX$6,'Daily Absent'!$O87:$AX87)</f>
        <v>1</v>
      </c>
      <c r="EZ87" s="104">
        <f>VALUE('Time Sheet KN'!FA87-'Time Sheet KN'!EZ87)*24</f>
        <v>5</v>
      </c>
      <c r="FA87" s="104">
        <f>VALUE('Time Sheet KN'!FC87-'Time Sheet KN'!FB87)*24</f>
        <v>5.0000000000000009</v>
      </c>
      <c r="FB87" s="104">
        <f>VALUE('Time Sheet KN'!FE87-'Time Sheet KN'!FD87)*24</f>
        <v>0</v>
      </c>
      <c r="FC87" s="105">
        <f t="shared" si="216"/>
        <v>10</v>
      </c>
      <c r="FD87" s="5">
        <f t="shared" si="217"/>
        <v>0</v>
      </c>
      <c r="FE87" s="5"/>
      <c r="FF87" s="5">
        <f>LOOKUP(FF$6,'Daily Absent'!$O$6:$AX$6,'Daily Absent'!$O87:$AX87)</f>
        <v>1</v>
      </c>
      <c r="FG87" s="104">
        <f>VALUE('Time Sheet KN'!FH87-'Time Sheet KN'!FG87)*24</f>
        <v>0</v>
      </c>
      <c r="FH87" s="104">
        <f>VALUE('Time Sheet KN'!FJ87-'Time Sheet KN'!FI87)*24</f>
        <v>0</v>
      </c>
      <c r="FI87" s="104">
        <f>VALUE('Time Sheet KN'!FL87-'Time Sheet KN'!FK87)*24</f>
        <v>0</v>
      </c>
      <c r="FJ87" s="105">
        <f t="shared" si="218"/>
        <v>0</v>
      </c>
      <c r="FK87" s="5">
        <f t="shared" si="219"/>
        <v>0</v>
      </c>
      <c r="FL87" s="5"/>
      <c r="FM87" s="5">
        <f>LOOKUP(FM$6,'Daily Absent'!$O$6:$AX$6,'Daily Absent'!$O87:$AX87)</f>
        <v>0</v>
      </c>
      <c r="FN87" s="104">
        <f>VALUE('Time Sheet KN'!FO87-'Time Sheet KN'!FN87)*24</f>
        <v>0</v>
      </c>
      <c r="FO87" s="104">
        <f>VALUE('Time Sheet KN'!FQ87-'Time Sheet KN'!FP87)*24</f>
        <v>0</v>
      </c>
      <c r="FP87" s="104">
        <f>VALUE('Time Sheet KN'!FS87-'Time Sheet KN'!FR87)*24</f>
        <v>0</v>
      </c>
      <c r="FQ87" s="105">
        <f t="shared" si="220"/>
        <v>0</v>
      </c>
      <c r="FR87" s="5">
        <f t="shared" si="221"/>
        <v>0</v>
      </c>
      <c r="FS87" s="5"/>
      <c r="FT87" s="5">
        <f>LOOKUP(FT$6,'Daily Absent'!$O$6:$AX$6,'Daily Absent'!$O87:$AX87)</f>
        <v>0</v>
      </c>
      <c r="FU87" s="104">
        <f>VALUE('Time Sheet KN'!FV87-'Time Sheet KN'!FU87)*24</f>
        <v>0</v>
      </c>
      <c r="FV87" s="104">
        <f>VALUE('Time Sheet KN'!FX87-'Time Sheet KN'!FW87)*24</f>
        <v>0</v>
      </c>
      <c r="FW87" s="104">
        <f>VALUE('Time Sheet KN'!FZ87-'Time Sheet KN'!FY87)*24</f>
        <v>0</v>
      </c>
      <c r="FX87" s="105">
        <f t="shared" si="222"/>
        <v>0</v>
      </c>
      <c r="FY87" s="5">
        <f t="shared" si="223"/>
        <v>0</v>
      </c>
      <c r="FZ87" s="5"/>
      <c r="GA87" s="5">
        <f>LOOKUP(GA$6,'Daily Absent'!$O$6:$AX$6,'Daily Absent'!$O87:$AX87)</f>
        <v>0</v>
      </c>
      <c r="GB87" s="104">
        <f>VALUE('Time Sheet KN'!GC87-'Time Sheet KN'!GB87)*24</f>
        <v>0</v>
      </c>
      <c r="GC87" s="104">
        <f>VALUE('Time Sheet KN'!GE87-'Time Sheet KN'!GD87)*24</f>
        <v>0</v>
      </c>
      <c r="GD87" s="104">
        <f>VALUE('Time Sheet KN'!GG87-'Time Sheet KN'!GF87)*24</f>
        <v>0</v>
      </c>
      <c r="GE87" s="105">
        <f t="shared" si="224"/>
        <v>0</v>
      </c>
      <c r="GF87" s="5">
        <f t="shared" si="225"/>
        <v>0</v>
      </c>
      <c r="GG87" s="5"/>
      <c r="GH87" s="5">
        <f>LOOKUP(GH$6,'Daily Absent'!$O$6:$AX$6,'Daily Absent'!$O87:$AX87)</f>
        <v>0</v>
      </c>
      <c r="GI87" s="104">
        <f>VALUE('Time Sheet KN'!GJ87-'Time Sheet KN'!GI87)*24</f>
        <v>0</v>
      </c>
      <c r="GJ87" s="104">
        <f>VALUE('Time Sheet KN'!GL87-'Time Sheet KN'!GK87)*24</f>
        <v>0</v>
      </c>
      <c r="GK87" s="104">
        <f>VALUE('Time Sheet KN'!GN87-'Time Sheet KN'!GM87)*24</f>
        <v>0</v>
      </c>
      <c r="GL87" s="105">
        <f t="shared" si="226"/>
        <v>0</v>
      </c>
      <c r="GM87" s="5">
        <f t="shared" si="227"/>
        <v>0</v>
      </c>
      <c r="GN87" s="5"/>
      <c r="GO87" s="5">
        <f>LOOKUP(GO$6,'Daily Absent'!$O$6:$AX$6,'Daily Absent'!$O87:$AX87)</f>
        <v>0</v>
      </c>
      <c r="GP87" s="104">
        <f>VALUE('Time Sheet KN'!GQ87-'Time Sheet KN'!GP87)*24</f>
        <v>0</v>
      </c>
      <c r="GQ87" s="104">
        <f>VALUE('Time Sheet KN'!GS87-'Time Sheet KN'!GR87)*24</f>
        <v>0</v>
      </c>
      <c r="GR87" s="104">
        <f>VALUE('Time Sheet KN'!GU87-'Time Sheet KN'!GT87)*24</f>
        <v>0</v>
      </c>
      <c r="GS87" s="105">
        <f t="shared" si="228"/>
        <v>0</v>
      </c>
      <c r="GT87" s="5">
        <f t="shared" si="229"/>
        <v>0</v>
      </c>
      <c r="GU87" s="5"/>
      <c r="GV87" s="5">
        <f>LOOKUP(GV$6,'Daily Absent'!$O$6:$AX$6,'Daily Absent'!$O87:$AX87)</f>
        <v>0</v>
      </c>
      <c r="GW87" s="104">
        <f>VALUE('Time Sheet KN'!GX87-'Time Sheet KN'!GW87)*24</f>
        <v>0</v>
      </c>
      <c r="GX87" s="104">
        <f>VALUE('Time Sheet KN'!GZ87-'Time Sheet KN'!GY87)*24</f>
        <v>0</v>
      </c>
      <c r="GY87" s="104">
        <f>VALUE('Time Sheet KN'!HB87-'Time Sheet KN'!HA87)*24</f>
        <v>0</v>
      </c>
      <c r="GZ87" s="105">
        <f t="shared" si="230"/>
        <v>0</v>
      </c>
      <c r="HA87" s="5">
        <f t="shared" si="231"/>
        <v>0</v>
      </c>
      <c r="HB87" s="5"/>
      <c r="HC87" s="5">
        <f>LOOKUP(HC$6,'Daily Absent'!$O$6:$AX$6,'Daily Absent'!$O87:$AX87)</f>
        <v>0</v>
      </c>
      <c r="HD87" s="104">
        <f>VALUE('Time Sheet KN'!HE87-'Time Sheet KN'!HD87)*24</f>
        <v>0</v>
      </c>
      <c r="HE87" s="104">
        <f>VALUE('Time Sheet KN'!HG87-'Time Sheet KN'!HF87)*24</f>
        <v>0</v>
      </c>
      <c r="HF87" s="104">
        <f>VALUE('Time Sheet KN'!HI87-'Time Sheet KN'!HH87)*24</f>
        <v>0</v>
      </c>
      <c r="HG87" s="105">
        <f t="shared" si="232"/>
        <v>0</v>
      </c>
      <c r="HH87" s="5">
        <f t="shared" si="233"/>
        <v>0</v>
      </c>
      <c r="HI87" s="5"/>
      <c r="HJ87" s="5">
        <f>LOOKUP(HJ$6,'Daily Absent'!$O$6:$AX$6,'Daily Absent'!$O87:$AX87)</f>
        <v>0</v>
      </c>
      <c r="HK87" s="104">
        <f>VALUE('Time Sheet KN'!HL87-'Time Sheet KN'!HK87)*24</f>
        <v>0</v>
      </c>
      <c r="HL87" s="104">
        <f>VALUE('Time Sheet KN'!HN87-'Time Sheet KN'!HM87)*24</f>
        <v>0</v>
      </c>
      <c r="HM87" s="104">
        <f>VALUE('Time Sheet KN'!HP87-'Time Sheet KN'!HO87)*24</f>
        <v>0</v>
      </c>
      <c r="HN87" s="105">
        <f t="shared" si="234"/>
        <v>0</v>
      </c>
      <c r="HO87" s="5">
        <f t="shared" si="235"/>
        <v>0</v>
      </c>
      <c r="HP87" s="5"/>
      <c r="HQ87" s="5">
        <f>LOOKUP(HQ$6,'Daily Absent'!$O$6:$AX$6,'Daily Absent'!$O87:$AX87)</f>
        <v>0</v>
      </c>
      <c r="HR87" s="104">
        <f>VALUE('Time Sheet KN'!HS87-'Time Sheet KN'!HR87)*24</f>
        <v>0</v>
      </c>
      <c r="HS87" s="104">
        <f>VALUE('Time Sheet KN'!HU87-'Time Sheet KN'!HT87)*24</f>
        <v>0</v>
      </c>
      <c r="HT87" s="104">
        <f>VALUE('Time Sheet KN'!HW87-'Time Sheet KN'!HV87)*24</f>
        <v>0</v>
      </c>
      <c r="HU87" s="105">
        <f t="shared" si="236"/>
        <v>0</v>
      </c>
      <c r="HV87" s="5">
        <f t="shared" si="237"/>
        <v>0</v>
      </c>
      <c r="HW87" s="5"/>
      <c r="HX87" s="5">
        <f>LOOKUP(HX$6,'Daily Absent'!$O$6:$AX$6,'Daily Absent'!$O87:$AX87)</f>
        <v>0</v>
      </c>
      <c r="HY87" s="104">
        <f>VALUE('Time Sheet KN'!HZ87-'Time Sheet KN'!HY87)*24</f>
        <v>0</v>
      </c>
      <c r="HZ87" s="104">
        <f>VALUE('Time Sheet KN'!IB87-'Time Sheet KN'!IA87)*24</f>
        <v>0</v>
      </c>
      <c r="IA87" s="104">
        <f>VALUE('Time Sheet KN'!ID87-'Time Sheet KN'!IC87)*24</f>
        <v>0</v>
      </c>
      <c r="IB87" s="105">
        <f t="shared" si="238"/>
        <v>0</v>
      </c>
      <c r="IC87" s="5">
        <f t="shared" si="239"/>
        <v>0</v>
      </c>
      <c r="ID87" s="5"/>
      <c r="IE87" s="5">
        <f>LOOKUP(IE$6,'Daily Absent'!$O$6:$AX$6,'Daily Absent'!$O87:$AX87)</f>
        <v>0</v>
      </c>
      <c r="IF87" s="104">
        <f>VALUE('Time Sheet KN'!IG87-'Time Sheet KN'!IF87)*24</f>
        <v>0</v>
      </c>
      <c r="IG87" s="104">
        <f>VALUE('Time Sheet KN'!II87-'Time Sheet KN'!IH87)*24</f>
        <v>0</v>
      </c>
      <c r="IH87" s="104">
        <f>VALUE('Time Sheet KN'!IK87-'Time Sheet KN'!IJ87)*24</f>
        <v>0</v>
      </c>
      <c r="II87" s="105">
        <f t="shared" si="240"/>
        <v>0</v>
      </c>
      <c r="IJ87" s="5">
        <f t="shared" si="241"/>
        <v>0</v>
      </c>
      <c r="IK87" s="5"/>
      <c r="IL87" s="5">
        <f>LOOKUP(IL$6,'Daily Absent'!$O$6:$AX$6,'Daily Absent'!$O87:$AX87)</f>
        <v>0</v>
      </c>
      <c r="IM87" s="104">
        <f>VALUE('Time Sheet KN'!IN87-'Time Sheet KN'!IM87)*24</f>
        <v>0</v>
      </c>
      <c r="IN87" s="104">
        <f>VALUE('Time Sheet KN'!IP87-'Time Sheet KN'!IO87)*24</f>
        <v>0</v>
      </c>
      <c r="IO87" s="104">
        <f>VALUE('Time Sheet KN'!IR87-'Time Sheet KN'!IQ87)*24</f>
        <v>0</v>
      </c>
      <c r="IP87" s="105">
        <f t="shared" si="242"/>
        <v>0</v>
      </c>
      <c r="IQ87" s="5">
        <f t="shared" si="243"/>
        <v>0</v>
      </c>
      <c r="IR87" s="5"/>
      <c r="IS87" s="5">
        <f>LOOKUP(IS$6,'Daily Absent'!$O$6:$AX$6,'Daily Absent'!$O87:$AX87)</f>
        <v>0</v>
      </c>
      <c r="IT87" s="104">
        <f>VALUE('Time Sheet KN'!IU87-'Time Sheet KN'!IT87)*24</f>
        <v>0</v>
      </c>
      <c r="IU87" s="104">
        <f>VALUE('Time Sheet KN'!IW87-'Time Sheet KN'!IV87)*24</f>
        <v>0</v>
      </c>
      <c r="IV87" s="104">
        <f>VALUE('Time Sheet KN'!IY87-'Time Sheet KN'!IX87)*24</f>
        <v>0</v>
      </c>
      <c r="IW87" s="105">
        <f t="shared" si="244"/>
        <v>0</v>
      </c>
      <c r="IX87" s="5">
        <f t="shared" si="245"/>
        <v>0</v>
      </c>
      <c r="IY87" s="5"/>
      <c r="IZ87" s="5">
        <f>LOOKUP(IZ$6,'Daily Absent'!$O$6:$AX$6,'Daily Absent'!$O87:$AX87)</f>
        <v>0</v>
      </c>
      <c r="JA87" s="104">
        <f>VALUE('Time Sheet KN'!JB87-'Time Sheet KN'!JA87)*24</f>
        <v>0</v>
      </c>
      <c r="JB87" s="104">
        <f>VALUE('Time Sheet KN'!JD87-'Time Sheet KN'!JC87)*24</f>
        <v>0</v>
      </c>
      <c r="JC87" s="104">
        <f>VALUE('Time Sheet KN'!JF87-'Time Sheet KN'!JE87)*24</f>
        <v>0</v>
      </c>
      <c r="JD87" s="105">
        <f t="shared" si="246"/>
        <v>0</v>
      </c>
      <c r="JE87" s="5">
        <f t="shared" si="247"/>
        <v>0</v>
      </c>
      <c r="JF87" s="5"/>
    </row>
    <row r="88" spans="1:266" ht="20" customHeight="1">
      <c r="A88" s="54">
        <f>IF('Master MP Status'!A88&gt;0,'Master MP Status'!A88,"")</f>
        <v>80</v>
      </c>
      <c r="B88" s="5" t="str">
        <f>IF(ISTEXT('Master MP Status'!B88),'Master MP Status'!B88,"")</f>
        <v>DIRECT</v>
      </c>
      <c r="C88" s="153" t="str">
        <f>IF(OR(ISTEXT('Master MP Status'!C88),'Master MP Status'!C88&gt;0),'Master MP Status'!C88,"")</f>
        <v>KN2531001</v>
      </c>
      <c r="D88" s="154" t="str">
        <f>IF(OR(ISTEXT('Master MP Status'!D88),'Master MP Status'!D88&gt;0),'Master MP Status'!D88,"")</f>
        <v>KN25302</v>
      </c>
      <c r="E88" s="5" t="str">
        <f>IF(ISTEXT('Master MP Status'!E88),'Master MP Status'!E88,"")</f>
        <v>SIMON SAMPE RANDAN</v>
      </c>
      <c r="F88" s="5" t="str">
        <f>IF(ISTEXT('Master MP Status'!F88),'Master MP Status'!F88,"")</f>
        <v>SIMON SAMPE R</v>
      </c>
      <c r="G88" s="5" t="str">
        <f>IF(ISTEXT('Master MP Status'!G88),'Master MP Status'!G88,"")</f>
        <v>Local</v>
      </c>
      <c r="H88" s="5" t="str">
        <f>IF(ISTEXT('Master MP Status'!H88),'Master MP Status'!H88,"")</f>
        <v>SIMON S. R</v>
      </c>
      <c r="I88" s="5" t="str">
        <f>IF(ISTEXT('Master MP Status'!I88),'Master MP Status'!I88,"")</f>
        <v>Foreman</v>
      </c>
      <c r="J88" s="5" t="str">
        <f>IF(ISTEXT('Master MP Status'!J88),'Master MP Status'!J88,"")</f>
        <v>Foreman</v>
      </c>
      <c r="K88" s="9">
        <f>IF(OR('Master MP Status'!K88=0,'Master MP Status'!K88=""),"",'Master MP Status'!K88)</f>
        <v>45707</v>
      </c>
      <c r="L88" s="9">
        <f>IF(OR('Master MP Status'!L88=0,'Master MP Status'!L88=""),"",'Master MP Status'!L88)</f>
        <v>45707</v>
      </c>
      <c r="M88" s="9" t="str">
        <f>IF(OR('Master MP Status'!M88=0,'Master MP Status'!M88=""),"",'Master MP Status'!M88)</f>
        <v/>
      </c>
      <c r="N88" s="5" t="str">
        <f>IF(ISTEXT('Master MP Status'!N88),'Master MP Status'!N88,"")</f>
        <v/>
      </c>
      <c r="O88" s="5">
        <f>LOOKUP(O$6,'Daily Absent'!$O$6:$AX$6,'Daily Absent'!$O88:$AX88)</f>
        <v>1</v>
      </c>
      <c r="P88" s="104">
        <f>VALUE('Time Sheet KN'!Q88-'Time Sheet KN'!P88)*24</f>
        <v>5</v>
      </c>
      <c r="Q88" s="104">
        <f>VALUE('Time Sheet KN'!S88-'Time Sheet KN'!R88)*24</f>
        <v>5.0000000000000009</v>
      </c>
      <c r="R88" s="104">
        <f>VALUE('Time Sheet KN'!U88-'Time Sheet KN'!T88)*24</f>
        <v>0</v>
      </c>
      <c r="S88" s="105">
        <f t="shared" si="176"/>
        <v>10</v>
      </c>
      <c r="T88" s="5">
        <f t="shared" si="177"/>
        <v>0</v>
      </c>
      <c r="U88" s="5"/>
      <c r="V88" s="5">
        <f>LOOKUP(V$6,'Daily Absent'!$O$6:$AX$6,'Daily Absent'!$O88:$AX88)</f>
        <v>1</v>
      </c>
      <c r="W88" s="104">
        <f>VALUE('Time Sheet KN'!X88-'Time Sheet KN'!W88)*24</f>
        <v>5</v>
      </c>
      <c r="X88" s="104">
        <f>VALUE('Time Sheet KN'!Z88-'Time Sheet KN'!Y88)*24</f>
        <v>5.0000000000000009</v>
      </c>
      <c r="Y88" s="104">
        <f>VALUE('Time Sheet KN'!AB88-'Time Sheet KN'!AA88)*24</f>
        <v>0</v>
      </c>
      <c r="Z88" s="105">
        <f t="shared" si="178"/>
        <v>10</v>
      </c>
      <c r="AA88" s="5">
        <f t="shared" si="179"/>
        <v>0</v>
      </c>
      <c r="AB88" s="5"/>
      <c r="AC88" s="5">
        <f>LOOKUP(AC$6,'Daily Absent'!$O$6:$AX$6,'Daily Absent'!$O88:$AX88)</f>
        <v>1</v>
      </c>
      <c r="AD88" s="104">
        <f>VALUE('Time Sheet KN'!AE88-'Time Sheet KN'!AD88)*24</f>
        <v>5</v>
      </c>
      <c r="AE88" s="104">
        <f>VALUE('Time Sheet KN'!AG88-'Time Sheet KN'!AF88)*24</f>
        <v>5.0000000000000009</v>
      </c>
      <c r="AF88" s="104">
        <f>VALUE('Time Sheet KN'!AI88-'Time Sheet KN'!AH88)*24</f>
        <v>0</v>
      </c>
      <c r="AG88" s="105">
        <f t="shared" si="180"/>
        <v>10</v>
      </c>
      <c r="AH88" s="5">
        <f t="shared" si="181"/>
        <v>0</v>
      </c>
      <c r="AI88" s="5"/>
      <c r="AJ88" s="5">
        <f>LOOKUP(AJ$6,'Daily Absent'!$O$6:$AX$6,'Daily Absent'!$O88:$AX88)</f>
        <v>1</v>
      </c>
      <c r="AK88" s="104">
        <f>VALUE('Time Sheet KN'!AL88-'Time Sheet KN'!AK88)*24</f>
        <v>5</v>
      </c>
      <c r="AL88" s="104">
        <f>VALUE('Time Sheet KN'!AN88-'Time Sheet KN'!AM88)*24</f>
        <v>5.0000000000000009</v>
      </c>
      <c r="AM88" s="104">
        <f>VALUE('Time Sheet KN'!AP88-'Time Sheet KN'!AO88)*24</f>
        <v>0</v>
      </c>
      <c r="AN88" s="105">
        <f t="shared" si="182"/>
        <v>10</v>
      </c>
      <c r="AO88" s="5">
        <f t="shared" si="183"/>
        <v>0</v>
      </c>
      <c r="AP88" s="5"/>
      <c r="AQ88" s="5">
        <f>LOOKUP(AQ$6,'Daily Absent'!$O$6:$AX$6,'Daily Absent'!$O88:$AX88)</f>
        <v>1</v>
      </c>
      <c r="AR88" s="104">
        <f>VALUE('Time Sheet KN'!AS88-'Time Sheet KN'!AR88)*24</f>
        <v>5</v>
      </c>
      <c r="AS88" s="104">
        <f>VALUE('Time Sheet KN'!AU88-'Time Sheet KN'!AT88)*24</f>
        <v>4.0000000000000018</v>
      </c>
      <c r="AT88" s="104">
        <f>VALUE('Time Sheet KN'!AW88-'Time Sheet KN'!AV88)*24</f>
        <v>0</v>
      </c>
      <c r="AU88" s="105">
        <f t="shared" si="184"/>
        <v>9</v>
      </c>
      <c r="AV88" s="5">
        <f t="shared" si="185"/>
        <v>1.7763568394002505E-15</v>
      </c>
      <c r="AW88" s="5"/>
      <c r="AX88" s="5">
        <f>LOOKUP(AX$6,'Daily Absent'!$O$6:$AX$6,'Daily Absent'!$O88:$AX88)</f>
        <v>1</v>
      </c>
      <c r="AY88" s="104">
        <f>VALUE('Time Sheet KN'!AZ88-'Time Sheet KN'!AY88)*24</f>
        <v>4</v>
      </c>
      <c r="AZ88" s="104">
        <f>VALUE('Time Sheet KN'!BB88-'Time Sheet KN'!BA88)*24</f>
        <v>3</v>
      </c>
      <c r="BA88" s="104">
        <f>VALUE('Time Sheet KN'!BD88-'Time Sheet KN'!BC88)*24</f>
        <v>0</v>
      </c>
      <c r="BB88" s="105">
        <f t="shared" si="186"/>
        <v>0</v>
      </c>
      <c r="BC88" s="5">
        <f t="shared" si="187"/>
        <v>7</v>
      </c>
      <c r="BD88" s="5"/>
      <c r="BE88" s="5">
        <f>LOOKUP(BE$6,'Daily Absent'!$O$6:$AX$6,'Daily Absent'!$O88:$AX88)</f>
        <v>1</v>
      </c>
      <c r="BF88" s="104">
        <f>VALUE('Time Sheet KN'!BG88-'Time Sheet KN'!BF88)*24</f>
        <v>5</v>
      </c>
      <c r="BG88" s="104">
        <f>VALUE('Time Sheet KN'!BI88-'Time Sheet KN'!BH88)*24</f>
        <v>5.0000000000000009</v>
      </c>
      <c r="BH88" s="104">
        <f>VALUE('Time Sheet KN'!BK88-'Time Sheet KN'!BJ88)*24</f>
        <v>0</v>
      </c>
      <c r="BI88" s="105">
        <f t="shared" si="188"/>
        <v>10</v>
      </c>
      <c r="BJ88" s="5">
        <f t="shared" si="189"/>
        <v>0</v>
      </c>
      <c r="BK88" s="5"/>
      <c r="BL88" s="5">
        <f>LOOKUP(BL$6,'Daily Absent'!$O$6:$AX$6,'Daily Absent'!$O88:$AX88)</f>
        <v>1</v>
      </c>
      <c r="BM88" s="104">
        <f>VALUE('Time Sheet KN'!BN88-'Time Sheet KN'!BM88)*24</f>
        <v>5</v>
      </c>
      <c r="BN88" s="104">
        <f>VALUE('Time Sheet KN'!BP88-'Time Sheet KN'!BO88)*24</f>
        <v>5.0000000000000009</v>
      </c>
      <c r="BO88" s="104">
        <f>VALUE('Time Sheet KN'!BR88-'Time Sheet KN'!BQ88)*24</f>
        <v>0</v>
      </c>
      <c r="BP88" s="105">
        <f t="shared" si="190"/>
        <v>10</v>
      </c>
      <c r="BQ88" s="5">
        <f t="shared" si="191"/>
        <v>0</v>
      </c>
      <c r="BR88" s="5"/>
      <c r="BS88" s="5">
        <f>LOOKUP(BS$6,'Daily Absent'!$O$6:$AX$6,'Daily Absent'!$O88:$AX88)</f>
        <v>1</v>
      </c>
      <c r="BT88" s="104">
        <f>VALUE('Time Sheet KN'!BU88-'Time Sheet KN'!BT88)*24</f>
        <v>5</v>
      </c>
      <c r="BU88" s="104">
        <f>VALUE('Time Sheet KN'!BW88-'Time Sheet KN'!BV88)*24</f>
        <v>5.0000000000000009</v>
      </c>
      <c r="BV88" s="104">
        <f>VALUE('Time Sheet KN'!BY88-'Time Sheet KN'!BX88)*24</f>
        <v>0</v>
      </c>
      <c r="BW88" s="105">
        <f t="shared" si="192"/>
        <v>10</v>
      </c>
      <c r="BX88" s="5">
        <f t="shared" si="193"/>
        <v>0</v>
      </c>
      <c r="BY88" s="5"/>
      <c r="BZ88" s="5">
        <f>LOOKUP(BZ$6,'Daily Absent'!$O$6:$AX$6,'Daily Absent'!$O88:$AX88)</f>
        <v>1</v>
      </c>
      <c r="CA88" s="104">
        <f>VALUE('Time Sheet KN'!CB88-'Time Sheet KN'!CA88)*24</f>
        <v>5</v>
      </c>
      <c r="CB88" s="104">
        <f>VALUE('Time Sheet KN'!CD88-'Time Sheet KN'!CC88)*24</f>
        <v>5.0000000000000009</v>
      </c>
      <c r="CC88" s="104">
        <f>VALUE('Time Sheet KN'!CF88-'Time Sheet KN'!CE88)*24</f>
        <v>0</v>
      </c>
      <c r="CD88" s="105">
        <f t="shared" si="194"/>
        <v>10</v>
      </c>
      <c r="CE88" s="5">
        <f t="shared" si="195"/>
        <v>0</v>
      </c>
      <c r="CF88" s="5"/>
      <c r="CG88" s="5">
        <f>LOOKUP(CG$6,'Daily Absent'!$O$6:$AX$6,'Daily Absent'!$O88:$AX88)</f>
        <v>1</v>
      </c>
      <c r="CH88" s="104">
        <f>VALUE('Time Sheet KN'!CI88-'Time Sheet KN'!CH88)*24</f>
        <v>5</v>
      </c>
      <c r="CI88" s="104">
        <f>VALUE('Time Sheet KN'!CK88-'Time Sheet KN'!CJ88)*24</f>
        <v>5.0000000000000009</v>
      </c>
      <c r="CJ88" s="104">
        <f>VALUE('Time Sheet KN'!CM88-'Time Sheet KN'!CL88)*24</f>
        <v>0</v>
      </c>
      <c r="CK88" s="105">
        <f t="shared" si="196"/>
        <v>10</v>
      </c>
      <c r="CL88" s="5">
        <f t="shared" si="197"/>
        <v>0</v>
      </c>
      <c r="CM88" s="5"/>
      <c r="CN88" s="5">
        <f>LOOKUP(CN$6,'Daily Absent'!$O$6:$AX$6,'Daily Absent'!$O88:$AX88)</f>
        <v>1</v>
      </c>
      <c r="CO88" s="104">
        <f>VALUE('Time Sheet KN'!CP88-'Time Sheet KN'!CO88)*24</f>
        <v>5</v>
      </c>
      <c r="CP88" s="104">
        <f>VALUE('Time Sheet KN'!CR88-'Time Sheet KN'!CQ88)*24</f>
        <v>4.0000000000000018</v>
      </c>
      <c r="CQ88" s="104">
        <f>VALUE('Time Sheet KN'!CT88-'Time Sheet KN'!CS88)*24</f>
        <v>0</v>
      </c>
      <c r="CR88" s="105">
        <f t="shared" si="198"/>
        <v>9</v>
      </c>
      <c r="CS88" s="5">
        <f t="shared" si="199"/>
        <v>1.7763568394002505E-15</v>
      </c>
      <c r="CT88" s="5"/>
      <c r="CU88" s="5">
        <f>LOOKUP(CU$6,'Daily Absent'!$O$6:$AX$6,'Daily Absent'!$O88:$AX88)</f>
        <v>1</v>
      </c>
      <c r="CV88" s="104">
        <f>VALUE('Time Sheet KN'!CW88-'Time Sheet KN'!CV88)*24</f>
        <v>4</v>
      </c>
      <c r="CW88" s="104">
        <f>VALUE('Time Sheet KN'!CY88-'Time Sheet KN'!CX88)*24</f>
        <v>3</v>
      </c>
      <c r="CX88" s="104">
        <f>VALUE('Time Sheet KN'!DA88-'Time Sheet KN'!CZ88)*24</f>
        <v>0</v>
      </c>
      <c r="CY88" s="105">
        <f t="shared" si="200"/>
        <v>0</v>
      </c>
      <c r="CZ88" s="5">
        <f t="shared" si="201"/>
        <v>7</v>
      </c>
      <c r="DA88" s="5"/>
      <c r="DB88" s="5">
        <f>LOOKUP(DB$6,'Daily Absent'!$O$6:$AX$6,'Daily Absent'!$O88:$AX88)</f>
        <v>1</v>
      </c>
      <c r="DC88" s="104">
        <f>VALUE('Time Sheet KN'!DD88-'Time Sheet KN'!DC88)*24</f>
        <v>5</v>
      </c>
      <c r="DD88" s="104">
        <f>VALUE('Time Sheet KN'!DF88-'Time Sheet KN'!DE88)*24</f>
        <v>5.0000000000000009</v>
      </c>
      <c r="DE88" s="104">
        <f>VALUE('Time Sheet KN'!DH88-'Time Sheet KN'!DG88)*24</f>
        <v>0</v>
      </c>
      <c r="DF88" s="105">
        <f t="shared" si="202"/>
        <v>10</v>
      </c>
      <c r="DG88" s="5">
        <f t="shared" si="203"/>
        <v>0</v>
      </c>
      <c r="DH88" s="5"/>
      <c r="DI88" s="5">
        <f>LOOKUP(DI$6,'Daily Absent'!$O$6:$AX$6,'Daily Absent'!$O88:$AX88)</f>
        <v>1</v>
      </c>
      <c r="DJ88" s="104">
        <f>VALUE('Time Sheet KN'!DK88-'Time Sheet KN'!DJ88)*24</f>
        <v>5</v>
      </c>
      <c r="DK88" s="104">
        <f>VALUE('Time Sheet KN'!DM88-'Time Sheet KN'!DL88)*24</f>
        <v>5.0000000000000009</v>
      </c>
      <c r="DL88" s="104">
        <f>VALUE('Time Sheet KN'!DO88-'Time Sheet KN'!DN88)*24</f>
        <v>0</v>
      </c>
      <c r="DM88" s="105">
        <f t="shared" si="204"/>
        <v>10</v>
      </c>
      <c r="DN88" s="5">
        <f t="shared" si="205"/>
        <v>0</v>
      </c>
      <c r="DO88" s="5"/>
      <c r="DP88" s="5">
        <f>LOOKUP(DP$6,'Daily Absent'!$O$6:$AX$6,'Daily Absent'!$O88:$AX88)</f>
        <v>1</v>
      </c>
      <c r="DQ88" s="104">
        <f>VALUE('Time Sheet KN'!DR88-'Time Sheet KN'!DQ88)*24</f>
        <v>5</v>
      </c>
      <c r="DR88" s="104">
        <f>VALUE('Time Sheet KN'!DT88-'Time Sheet KN'!DS88)*24</f>
        <v>5.0000000000000009</v>
      </c>
      <c r="DS88" s="104">
        <f>VALUE('Time Sheet KN'!DV88-'Time Sheet KN'!DU88)*24</f>
        <v>0</v>
      </c>
      <c r="DT88" s="105">
        <f t="shared" si="206"/>
        <v>10</v>
      </c>
      <c r="DU88" s="5">
        <f t="shared" si="207"/>
        <v>0</v>
      </c>
      <c r="DV88" s="5"/>
      <c r="DW88" s="5">
        <f>LOOKUP(DW$6,'Daily Absent'!$O$6:$AX$6,'Daily Absent'!$O88:$AX88)</f>
        <v>1</v>
      </c>
      <c r="DX88" s="104">
        <f>VALUE('Time Sheet KN'!DY88-'Time Sheet KN'!DX88)*24</f>
        <v>5</v>
      </c>
      <c r="DY88" s="104">
        <f>VALUE('Time Sheet KN'!EA88-'Time Sheet KN'!DZ88)*24</f>
        <v>5.0000000000000009</v>
      </c>
      <c r="DZ88" s="104">
        <f>VALUE('Time Sheet KN'!EC88-'Time Sheet KN'!EB88)*24</f>
        <v>0</v>
      </c>
      <c r="EA88" s="105">
        <f t="shared" si="208"/>
        <v>10</v>
      </c>
      <c r="EB88" s="5">
        <f t="shared" si="209"/>
        <v>0</v>
      </c>
      <c r="EC88" s="5"/>
      <c r="ED88" s="5">
        <f>LOOKUP(ED$6,'Daily Absent'!$O$6:$AX$6,'Daily Absent'!$O88:$AX88)</f>
        <v>1</v>
      </c>
      <c r="EE88" s="104">
        <f>VALUE('Time Sheet KN'!EF88-'Time Sheet KN'!EE88)*24</f>
        <v>5</v>
      </c>
      <c r="EF88" s="104">
        <f>VALUE('Time Sheet KN'!EH88-'Time Sheet KN'!EG88)*24</f>
        <v>5.0000000000000009</v>
      </c>
      <c r="EG88" s="104">
        <f>VALUE('Time Sheet KN'!EJ88-'Time Sheet KN'!EI88)*24</f>
        <v>3</v>
      </c>
      <c r="EH88" s="105">
        <f t="shared" si="210"/>
        <v>10</v>
      </c>
      <c r="EI88" s="5">
        <f t="shared" si="211"/>
        <v>3</v>
      </c>
      <c r="EJ88" s="5"/>
      <c r="EK88" s="5">
        <f>LOOKUP(EK$6,'Daily Absent'!$O$6:$AX$6,'Daily Absent'!$O88:$AX88)</f>
        <v>1</v>
      </c>
      <c r="EL88" s="104">
        <f>VALUE('Time Sheet KN'!EM88-'Time Sheet KN'!EL88)*24</f>
        <v>5</v>
      </c>
      <c r="EM88" s="104">
        <f>VALUE('Time Sheet KN'!EO88-'Time Sheet KN'!EN88)*24</f>
        <v>5.0000000000000009</v>
      </c>
      <c r="EN88" s="104">
        <f>VALUE('Time Sheet KN'!EQ88-'Time Sheet KN'!EP88)*24</f>
        <v>3</v>
      </c>
      <c r="EO88" s="105">
        <f t="shared" si="212"/>
        <v>9</v>
      </c>
      <c r="EP88" s="5">
        <f t="shared" si="213"/>
        <v>4</v>
      </c>
      <c r="EQ88" s="5"/>
      <c r="ER88" s="5">
        <f>LOOKUP(ER$6,'Daily Absent'!$O$6:$AX$6,'Daily Absent'!$O88:$AX88)</f>
        <v>0</v>
      </c>
      <c r="ES88" s="104">
        <f>VALUE('Time Sheet KN'!ET88-'Time Sheet KN'!ES88)*24</f>
        <v>0</v>
      </c>
      <c r="ET88" s="104">
        <f>VALUE('Time Sheet KN'!EV88-'Time Sheet KN'!EU88)*24</f>
        <v>0</v>
      </c>
      <c r="EU88" s="104">
        <f>VALUE('Time Sheet KN'!EX88-'Time Sheet KN'!EW88)*24</f>
        <v>0</v>
      </c>
      <c r="EV88" s="105">
        <f t="shared" si="214"/>
        <v>0</v>
      </c>
      <c r="EW88" s="5">
        <f t="shared" si="215"/>
        <v>0</v>
      </c>
      <c r="EX88" s="5"/>
      <c r="EY88" s="5">
        <f>LOOKUP(EY$6,'Daily Absent'!$O$6:$AX$6,'Daily Absent'!$O88:$AX88)</f>
        <v>1</v>
      </c>
      <c r="EZ88" s="104">
        <f>VALUE('Time Sheet KN'!FA88-'Time Sheet KN'!EZ88)*24</f>
        <v>5</v>
      </c>
      <c r="FA88" s="104">
        <f>VALUE('Time Sheet KN'!FC88-'Time Sheet KN'!FB88)*24</f>
        <v>5.0000000000000009</v>
      </c>
      <c r="FB88" s="104">
        <f>VALUE('Time Sheet KN'!FE88-'Time Sheet KN'!FD88)*24</f>
        <v>0</v>
      </c>
      <c r="FC88" s="105">
        <f t="shared" si="216"/>
        <v>10</v>
      </c>
      <c r="FD88" s="5">
        <f t="shared" si="217"/>
        <v>0</v>
      </c>
      <c r="FE88" s="5"/>
      <c r="FF88" s="5">
        <f>LOOKUP(FF$6,'Daily Absent'!$O$6:$AX$6,'Daily Absent'!$O88:$AX88)</f>
        <v>1</v>
      </c>
      <c r="FG88" s="104">
        <f>VALUE('Time Sheet KN'!FH88-'Time Sheet KN'!FG88)*24</f>
        <v>0</v>
      </c>
      <c r="FH88" s="104">
        <f>VALUE('Time Sheet KN'!FJ88-'Time Sheet KN'!FI88)*24</f>
        <v>0</v>
      </c>
      <c r="FI88" s="104">
        <f>VALUE('Time Sheet KN'!FL88-'Time Sheet KN'!FK88)*24</f>
        <v>0</v>
      </c>
      <c r="FJ88" s="105">
        <f t="shared" si="218"/>
        <v>0</v>
      </c>
      <c r="FK88" s="5">
        <f t="shared" si="219"/>
        <v>0</v>
      </c>
      <c r="FL88" s="5"/>
      <c r="FM88" s="5">
        <f>LOOKUP(FM$6,'Daily Absent'!$O$6:$AX$6,'Daily Absent'!$O88:$AX88)</f>
        <v>0</v>
      </c>
      <c r="FN88" s="104">
        <f>VALUE('Time Sheet KN'!FO88-'Time Sheet KN'!FN88)*24</f>
        <v>0</v>
      </c>
      <c r="FO88" s="104">
        <f>VALUE('Time Sheet KN'!FQ88-'Time Sheet KN'!FP88)*24</f>
        <v>0</v>
      </c>
      <c r="FP88" s="104">
        <f>VALUE('Time Sheet KN'!FS88-'Time Sheet KN'!FR88)*24</f>
        <v>0</v>
      </c>
      <c r="FQ88" s="105">
        <f t="shared" si="220"/>
        <v>0</v>
      </c>
      <c r="FR88" s="5">
        <f t="shared" si="221"/>
        <v>0</v>
      </c>
      <c r="FS88" s="5"/>
      <c r="FT88" s="5">
        <f>LOOKUP(FT$6,'Daily Absent'!$O$6:$AX$6,'Daily Absent'!$O88:$AX88)</f>
        <v>0</v>
      </c>
      <c r="FU88" s="104">
        <f>VALUE('Time Sheet KN'!FV88-'Time Sheet KN'!FU88)*24</f>
        <v>0</v>
      </c>
      <c r="FV88" s="104">
        <f>VALUE('Time Sheet KN'!FX88-'Time Sheet KN'!FW88)*24</f>
        <v>0</v>
      </c>
      <c r="FW88" s="104">
        <f>VALUE('Time Sheet KN'!FZ88-'Time Sheet KN'!FY88)*24</f>
        <v>0</v>
      </c>
      <c r="FX88" s="105">
        <f t="shared" si="222"/>
        <v>0</v>
      </c>
      <c r="FY88" s="5">
        <f t="shared" si="223"/>
        <v>0</v>
      </c>
      <c r="FZ88" s="5"/>
      <c r="GA88" s="5">
        <f>LOOKUP(GA$6,'Daily Absent'!$O$6:$AX$6,'Daily Absent'!$O88:$AX88)</f>
        <v>0</v>
      </c>
      <c r="GB88" s="104">
        <f>VALUE('Time Sheet KN'!GC88-'Time Sheet KN'!GB88)*24</f>
        <v>0</v>
      </c>
      <c r="GC88" s="104">
        <f>VALUE('Time Sheet KN'!GE88-'Time Sheet KN'!GD88)*24</f>
        <v>0</v>
      </c>
      <c r="GD88" s="104">
        <f>VALUE('Time Sheet KN'!GG88-'Time Sheet KN'!GF88)*24</f>
        <v>0</v>
      </c>
      <c r="GE88" s="105">
        <f t="shared" si="224"/>
        <v>0</v>
      </c>
      <c r="GF88" s="5">
        <f t="shared" si="225"/>
        <v>0</v>
      </c>
      <c r="GG88" s="5"/>
      <c r="GH88" s="5">
        <f>LOOKUP(GH$6,'Daily Absent'!$O$6:$AX$6,'Daily Absent'!$O88:$AX88)</f>
        <v>0</v>
      </c>
      <c r="GI88" s="104">
        <f>VALUE('Time Sheet KN'!GJ88-'Time Sheet KN'!GI88)*24</f>
        <v>0</v>
      </c>
      <c r="GJ88" s="104">
        <f>VALUE('Time Sheet KN'!GL88-'Time Sheet KN'!GK88)*24</f>
        <v>0</v>
      </c>
      <c r="GK88" s="104">
        <f>VALUE('Time Sheet KN'!GN88-'Time Sheet KN'!GM88)*24</f>
        <v>0</v>
      </c>
      <c r="GL88" s="105">
        <f t="shared" si="226"/>
        <v>0</v>
      </c>
      <c r="GM88" s="5">
        <f t="shared" si="227"/>
        <v>0</v>
      </c>
      <c r="GN88" s="5"/>
      <c r="GO88" s="5">
        <f>LOOKUP(GO$6,'Daily Absent'!$O$6:$AX$6,'Daily Absent'!$O88:$AX88)</f>
        <v>0</v>
      </c>
      <c r="GP88" s="104">
        <f>VALUE('Time Sheet KN'!GQ88-'Time Sheet KN'!GP88)*24</f>
        <v>0</v>
      </c>
      <c r="GQ88" s="104">
        <f>VALUE('Time Sheet KN'!GS88-'Time Sheet KN'!GR88)*24</f>
        <v>0</v>
      </c>
      <c r="GR88" s="104">
        <f>VALUE('Time Sheet KN'!GU88-'Time Sheet KN'!GT88)*24</f>
        <v>0</v>
      </c>
      <c r="GS88" s="105">
        <f t="shared" si="228"/>
        <v>0</v>
      </c>
      <c r="GT88" s="5">
        <f t="shared" si="229"/>
        <v>0</v>
      </c>
      <c r="GU88" s="5"/>
      <c r="GV88" s="5">
        <f>LOOKUP(GV$6,'Daily Absent'!$O$6:$AX$6,'Daily Absent'!$O88:$AX88)</f>
        <v>0</v>
      </c>
      <c r="GW88" s="104">
        <f>VALUE('Time Sheet KN'!GX88-'Time Sheet KN'!GW88)*24</f>
        <v>0</v>
      </c>
      <c r="GX88" s="104">
        <f>VALUE('Time Sheet KN'!GZ88-'Time Sheet KN'!GY88)*24</f>
        <v>0</v>
      </c>
      <c r="GY88" s="104">
        <f>VALUE('Time Sheet KN'!HB88-'Time Sheet KN'!HA88)*24</f>
        <v>0</v>
      </c>
      <c r="GZ88" s="105">
        <f t="shared" si="230"/>
        <v>0</v>
      </c>
      <c r="HA88" s="5">
        <f t="shared" si="231"/>
        <v>0</v>
      </c>
      <c r="HB88" s="5"/>
      <c r="HC88" s="5">
        <f>LOOKUP(HC$6,'Daily Absent'!$O$6:$AX$6,'Daily Absent'!$O88:$AX88)</f>
        <v>0</v>
      </c>
      <c r="HD88" s="104">
        <f>VALUE('Time Sheet KN'!HE88-'Time Sheet KN'!HD88)*24</f>
        <v>0</v>
      </c>
      <c r="HE88" s="104">
        <f>VALUE('Time Sheet KN'!HG88-'Time Sheet KN'!HF88)*24</f>
        <v>0</v>
      </c>
      <c r="HF88" s="104">
        <f>VALUE('Time Sheet KN'!HI88-'Time Sheet KN'!HH88)*24</f>
        <v>0</v>
      </c>
      <c r="HG88" s="105">
        <f t="shared" si="232"/>
        <v>0</v>
      </c>
      <c r="HH88" s="5">
        <f t="shared" si="233"/>
        <v>0</v>
      </c>
      <c r="HI88" s="5"/>
      <c r="HJ88" s="5">
        <f>LOOKUP(HJ$6,'Daily Absent'!$O$6:$AX$6,'Daily Absent'!$O88:$AX88)</f>
        <v>0</v>
      </c>
      <c r="HK88" s="104">
        <f>VALUE('Time Sheet KN'!HL88-'Time Sheet KN'!HK88)*24</f>
        <v>0</v>
      </c>
      <c r="HL88" s="104">
        <f>VALUE('Time Sheet KN'!HN88-'Time Sheet KN'!HM88)*24</f>
        <v>0</v>
      </c>
      <c r="HM88" s="104">
        <f>VALUE('Time Sheet KN'!HP88-'Time Sheet KN'!HO88)*24</f>
        <v>0</v>
      </c>
      <c r="HN88" s="105">
        <f t="shared" si="234"/>
        <v>0</v>
      </c>
      <c r="HO88" s="5">
        <f t="shared" si="235"/>
        <v>0</v>
      </c>
      <c r="HP88" s="5"/>
      <c r="HQ88" s="5">
        <f>LOOKUP(HQ$6,'Daily Absent'!$O$6:$AX$6,'Daily Absent'!$O88:$AX88)</f>
        <v>0</v>
      </c>
      <c r="HR88" s="104">
        <f>VALUE('Time Sheet KN'!HS88-'Time Sheet KN'!HR88)*24</f>
        <v>0</v>
      </c>
      <c r="HS88" s="104">
        <f>VALUE('Time Sheet KN'!HU88-'Time Sheet KN'!HT88)*24</f>
        <v>0</v>
      </c>
      <c r="HT88" s="104">
        <f>VALUE('Time Sheet KN'!HW88-'Time Sheet KN'!HV88)*24</f>
        <v>0</v>
      </c>
      <c r="HU88" s="105">
        <f t="shared" si="236"/>
        <v>0</v>
      </c>
      <c r="HV88" s="5">
        <f t="shared" si="237"/>
        <v>0</v>
      </c>
      <c r="HW88" s="5"/>
      <c r="HX88" s="5">
        <f>LOOKUP(HX$6,'Daily Absent'!$O$6:$AX$6,'Daily Absent'!$O88:$AX88)</f>
        <v>0</v>
      </c>
      <c r="HY88" s="104">
        <f>VALUE('Time Sheet KN'!HZ88-'Time Sheet KN'!HY88)*24</f>
        <v>0</v>
      </c>
      <c r="HZ88" s="104">
        <f>VALUE('Time Sheet KN'!IB88-'Time Sheet KN'!IA88)*24</f>
        <v>0</v>
      </c>
      <c r="IA88" s="104">
        <f>VALUE('Time Sheet KN'!ID88-'Time Sheet KN'!IC88)*24</f>
        <v>0</v>
      </c>
      <c r="IB88" s="105">
        <f t="shared" si="238"/>
        <v>0</v>
      </c>
      <c r="IC88" s="5">
        <f t="shared" si="239"/>
        <v>0</v>
      </c>
      <c r="ID88" s="5"/>
      <c r="IE88" s="5">
        <f>LOOKUP(IE$6,'Daily Absent'!$O$6:$AX$6,'Daily Absent'!$O88:$AX88)</f>
        <v>0</v>
      </c>
      <c r="IF88" s="104">
        <f>VALUE('Time Sheet KN'!IG88-'Time Sheet KN'!IF88)*24</f>
        <v>0</v>
      </c>
      <c r="IG88" s="104">
        <f>VALUE('Time Sheet KN'!II88-'Time Sheet KN'!IH88)*24</f>
        <v>0</v>
      </c>
      <c r="IH88" s="104">
        <f>VALUE('Time Sheet KN'!IK88-'Time Sheet KN'!IJ88)*24</f>
        <v>0</v>
      </c>
      <c r="II88" s="105">
        <f t="shared" si="240"/>
        <v>0</v>
      </c>
      <c r="IJ88" s="5">
        <f t="shared" si="241"/>
        <v>0</v>
      </c>
      <c r="IK88" s="5"/>
      <c r="IL88" s="5">
        <f>LOOKUP(IL$6,'Daily Absent'!$O$6:$AX$6,'Daily Absent'!$O88:$AX88)</f>
        <v>0</v>
      </c>
      <c r="IM88" s="104">
        <f>VALUE('Time Sheet KN'!IN88-'Time Sheet KN'!IM88)*24</f>
        <v>0</v>
      </c>
      <c r="IN88" s="104">
        <f>VALUE('Time Sheet KN'!IP88-'Time Sheet KN'!IO88)*24</f>
        <v>0</v>
      </c>
      <c r="IO88" s="104">
        <f>VALUE('Time Sheet KN'!IR88-'Time Sheet KN'!IQ88)*24</f>
        <v>0</v>
      </c>
      <c r="IP88" s="105">
        <f t="shared" si="242"/>
        <v>0</v>
      </c>
      <c r="IQ88" s="5">
        <f t="shared" si="243"/>
        <v>0</v>
      </c>
      <c r="IR88" s="5"/>
      <c r="IS88" s="5">
        <f>LOOKUP(IS$6,'Daily Absent'!$O$6:$AX$6,'Daily Absent'!$O88:$AX88)</f>
        <v>0</v>
      </c>
      <c r="IT88" s="104">
        <f>VALUE('Time Sheet KN'!IU88-'Time Sheet KN'!IT88)*24</f>
        <v>0</v>
      </c>
      <c r="IU88" s="104">
        <f>VALUE('Time Sheet KN'!IW88-'Time Sheet KN'!IV88)*24</f>
        <v>0</v>
      </c>
      <c r="IV88" s="104">
        <f>VALUE('Time Sheet KN'!IY88-'Time Sheet KN'!IX88)*24</f>
        <v>0</v>
      </c>
      <c r="IW88" s="105">
        <f t="shared" si="244"/>
        <v>0</v>
      </c>
      <c r="IX88" s="5">
        <f t="shared" si="245"/>
        <v>0</v>
      </c>
      <c r="IY88" s="5"/>
      <c r="IZ88" s="5">
        <f>LOOKUP(IZ$6,'Daily Absent'!$O$6:$AX$6,'Daily Absent'!$O88:$AX88)</f>
        <v>0</v>
      </c>
      <c r="JA88" s="104">
        <f>VALUE('Time Sheet KN'!JB88-'Time Sheet KN'!JA88)*24</f>
        <v>0</v>
      </c>
      <c r="JB88" s="104">
        <f>VALUE('Time Sheet KN'!JD88-'Time Sheet KN'!JC88)*24</f>
        <v>0</v>
      </c>
      <c r="JC88" s="104">
        <f>VALUE('Time Sheet KN'!JF88-'Time Sheet KN'!JE88)*24</f>
        <v>0</v>
      </c>
      <c r="JD88" s="105">
        <f t="shared" si="246"/>
        <v>0</v>
      </c>
      <c r="JE88" s="5">
        <f t="shared" si="247"/>
        <v>0</v>
      </c>
      <c r="JF88" s="5"/>
    </row>
    <row r="89" spans="1:266" ht="20" customHeight="1">
      <c r="A89" s="54">
        <f>IF('Master MP Status'!A89&gt;0,'Master MP Status'!A89,"")</f>
        <v>81</v>
      </c>
      <c r="B89" s="5" t="str">
        <f>IF(ISTEXT('Master MP Status'!B89),'Master MP Status'!B89,"")</f>
        <v>DIRECT</v>
      </c>
      <c r="C89" s="153" t="str">
        <f>IF(OR(ISTEXT('Master MP Status'!C89),'Master MP Status'!C89&gt;0),'Master MP Status'!C89,"")</f>
        <v>KN2531004</v>
      </c>
      <c r="D89" s="154" t="str">
        <f>IF(OR(ISTEXT('Master MP Status'!D89),'Master MP Status'!D89&gt;0),'Master MP Status'!D89,"")</f>
        <v>KN25303</v>
      </c>
      <c r="E89" s="5" t="str">
        <f>IF(ISTEXT('Master MP Status'!E89),'Master MP Status'!E89,"")</f>
        <v>TITUS LONDONG</v>
      </c>
      <c r="F89" s="5" t="str">
        <f>IF(ISTEXT('Master MP Status'!F89),'Master MP Status'!F89,"")</f>
        <v/>
      </c>
      <c r="G89" s="5" t="str">
        <f>IF(ISTEXT('Master MP Status'!G89),'Master MP Status'!G89,"")</f>
        <v>Local</v>
      </c>
      <c r="H89" s="5" t="str">
        <f>IF(ISTEXT('Master MP Status'!H89),'Master MP Status'!H89,"")</f>
        <v>YACOBE T</v>
      </c>
      <c r="I89" s="5" t="str">
        <f>IF(ISTEXT('Master MP Status'!I89),'Master MP Status'!I89,"")</f>
        <v>Skilled</v>
      </c>
      <c r="J89" s="5" t="str">
        <f>IF(ISTEXT('Master MP Status'!J89),'Master MP Status'!J89,"")</f>
        <v>Common Skilled</v>
      </c>
      <c r="K89" s="9">
        <f>IF(OR('Master MP Status'!K89=0,'Master MP Status'!K89=""),"",'Master MP Status'!K89)</f>
        <v>45707</v>
      </c>
      <c r="L89" s="9">
        <f>IF(OR('Master MP Status'!L89=0,'Master MP Status'!L89=""),"",'Master MP Status'!L89)</f>
        <v>45707</v>
      </c>
      <c r="M89" s="9" t="str">
        <f>IF(OR('Master MP Status'!M89=0,'Master MP Status'!M89=""),"",'Master MP Status'!M89)</f>
        <v/>
      </c>
      <c r="N89" s="5" t="str">
        <f>IF(ISTEXT('Master MP Status'!N89),'Master MP Status'!N89,"")</f>
        <v/>
      </c>
      <c r="O89" s="5">
        <f>LOOKUP(O$6,'Daily Absent'!$O$6:$AX$6,'Daily Absent'!$O89:$AX89)</f>
        <v>1</v>
      </c>
      <c r="P89" s="104">
        <f>VALUE('Time Sheet KN'!Q89-'Time Sheet KN'!P89)*24</f>
        <v>5</v>
      </c>
      <c r="Q89" s="104">
        <f>VALUE('Time Sheet KN'!S89-'Time Sheet KN'!R89)*24</f>
        <v>5.0000000000000009</v>
      </c>
      <c r="R89" s="104">
        <f>VALUE('Time Sheet KN'!U89-'Time Sheet KN'!T89)*24</f>
        <v>0</v>
      </c>
      <c r="S89" s="105">
        <f t="shared" si="176"/>
        <v>10</v>
      </c>
      <c r="T89" s="5">
        <f t="shared" si="177"/>
        <v>0</v>
      </c>
      <c r="U89" s="5"/>
      <c r="V89" s="5">
        <f>LOOKUP(V$6,'Daily Absent'!$O$6:$AX$6,'Daily Absent'!$O89:$AX89)</f>
        <v>1</v>
      </c>
      <c r="W89" s="104">
        <f>VALUE('Time Sheet KN'!X89-'Time Sheet KN'!W89)*24</f>
        <v>5</v>
      </c>
      <c r="X89" s="104">
        <f>VALUE('Time Sheet KN'!Z89-'Time Sheet KN'!Y89)*24</f>
        <v>5.0000000000000009</v>
      </c>
      <c r="Y89" s="104">
        <f>VALUE('Time Sheet KN'!AB89-'Time Sheet KN'!AA89)*24</f>
        <v>0</v>
      </c>
      <c r="Z89" s="105">
        <f t="shared" si="178"/>
        <v>10</v>
      </c>
      <c r="AA89" s="5">
        <f t="shared" si="179"/>
        <v>0</v>
      </c>
      <c r="AB89" s="5"/>
      <c r="AC89" s="5">
        <f>LOOKUP(AC$6,'Daily Absent'!$O$6:$AX$6,'Daily Absent'!$O89:$AX89)</f>
        <v>1</v>
      </c>
      <c r="AD89" s="104">
        <f>VALUE('Time Sheet KN'!AE89-'Time Sheet KN'!AD89)*24</f>
        <v>5</v>
      </c>
      <c r="AE89" s="104">
        <f>VALUE('Time Sheet KN'!AG89-'Time Sheet KN'!AF89)*24</f>
        <v>5.0000000000000009</v>
      </c>
      <c r="AF89" s="104">
        <f>VALUE('Time Sheet KN'!AI89-'Time Sheet KN'!AH89)*24</f>
        <v>0</v>
      </c>
      <c r="AG89" s="105">
        <f t="shared" si="180"/>
        <v>10</v>
      </c>
      <c r="AH89" s="5">
        <f t="shared" si="181"/>
        <v>0</v>
      </c>
      <c r="AI89" s="5"/>
      <c r="AJ89" s="5">
        <f>LOOKUP(AJ$6,'Daily Absent'!$O$6:$AX$6,'Daily Absent'!$O89:$AX89)</f>
        <v>1</v>
      </c>
      <c r="AK89" s="104">
        <f>VALUE('Time Sheet KN'!AL89-'Time Sheet KN'!AK89)*24</f>
        <v>5</v>
      </c>
      <c r="AL89" s="104">
        <f>VALUE('Time Sheet KN'!AN89-'Time Sheet KN'!AM89)*24</f>
        <v>5.0000000000000009</v>
      </c>
      <c r="AM89" s="104">
        <f>VALUE('Time Sheet KN'!AP89-'Time Sheet KN'!AO89)*24</f>
        <v>0</v>
      </c>
      <c r="AN89" s="105">
        <f t="shared" si="182"/>
        <v>10</v>
      </c>
      <c r="AO89" s="5">
        <f t="shared" si="183"/>
        <v>0</v>
      </c>
      <c r="AP89" s="5"/>
      <c r="AQ89" s="5">
        <f>LOOKUP(AQ$6,'Daily Absent'!$O$6:$AX$6,'Daily Absent'!$O89:$AX89)</f>
        <v>1</v>
      </c>
      <c r="AR89" s="104">
        <f>VALUE('Time Sheet KN'!AS89-'Time Sheet KN'!AR89)*24</f>
        <v>5</v>
      </c>
      <c r="AS89" s="104">
        <f>VALUE('Time Sheet KN'!AU89-'Time Sheet KN'!AT89)*24</f>
        <v>4.0000000000000018</v>
      </c>
      <c r="AT89" s="104">
        <f>VALUE('Time Sheet KN'!AW89-'Time Sheet KN'!AV89)*24</f>
        <v>0</v>
      </c>
      <c r="AU89" s="105">
        <f t="shared" si="184"/>
        <v>9</v>
      </c>
      <c r="AV89" s="5">
        <f t="shared" si="185"/>
        <v>1.7763568394002505E-15</v>
      </c>
      <c r="AW89" s="5"/>
      <c r="AX89" s="5">
        <f>LOOKUP(AX$6,'Daily Absent'!$O$6:$AX$6,'Daily Absent'!$O89:$AX89)</f>
        <v>1</v>
      </c>
      <c r="AY89" s="104">
        <f>VALUE('Time Sheet KN'!AZ89-'Time Sheet KN'!AY89)*24</f>
        <v>4</v>
      </c>
      <c r="AZ89" s="104">
        <f>VALUE('Time Sheet KN'!BB89-'Time Sheet KN'!BA89)*24</f>
        <v>3</v>
      </c>
      <c r="BA89" s="104">
        <f>VALUE('Time Sheet KN'!BD89-'Time Sheet KN'!BC89)*24</f>
        <v>0</v>
      </c>
      <c r="BB89" s="105">
        <f t="shared" si="186"/>
        <v>0</v>
      </c>
      <c r="BC89" s="5">
        <f t="shared" si="187"/>
        <v>7</v>
      </c>
      <c r="BD89" s="5"/>
      <c r="BE89" s="5">
        <f>LOOKUP(BE$6,'Daily Absent'!$O$6:$AX$6,'Daily Absent'!$O89:$AX89)</f>
        <v>1</v>
      </c>
      <c r="BF89" s="104">
        <f>VALUE('Time Sheet KN'!BG89-'Time Sheet KN'!BF89)*24</f>
        <v>5</v>
      </c>
      <c r="BG89" s="104">
        <f>VALUE('Time Sheet KN'!BI89-'Time Sheet KN'!BH89)*24</f>
        <v>5.0000000000000009</v>
      </c>
      <c r="BH89" s="104">
        <f>VALUE('Time Sheet KN'!BK89-'Time Sheet KN'!BJ89)*24</f>
        <v>0</v>
      </c>
      <c r="BI89" s="105">
        <f t="shared" si="188"/>
        <v>10</v>
      </c>
      <c r="BJ89" s="5">
        <f t="shared" si="189"/>
        <v>0</v>
      </c>
      <c r="BK89" s="5"/>
      <c r="BL89" s="5">
        <f>LOOKUP(BL$6,'Daily Absent'!$O$6:$AX$6,'Daily Absent'!$O89:$AX89)</f>
        <v>1</v>
      </c>
      <c r="BM89" s="104">
        <f>VALUE('Time Sheet KN'!BN89-'Time Sheet KN'!BM89)*24</f>
        <v>5</v>
      </c>
      <c r="BN89" s="104">
        <f>VALUE('Time Sheet KN'!BP89-'Time Sheet KN'!BO89)*24</f>
        <v>5.0000000000000009</v>
      </c>
      <c r="BO89" s="104">
        <f>VALUE('Time Sheet KN'!BR89-'Time Sheet KN'!BQ89)*24</f>
        <v>0</v>
      </c>
      <c r="BP89" s="105">
        <f t="shared" si="190"/>
        <v>10</v>
      </c>
      <c r="BQ89" s="5">
        <f t="shared" si="191"/>
        <v>0</v>
      </c>
      <c r="BR89" s="5"/>
      <c r="BS89" s="5">
        <f>LOOKUP(BS$6,'Daily Absent'!$O$6:$AX$6,'Daily Absent'!$O89:$AX89)</f>
        <v>1</v>
      </c>
      <c r="BT89" s="104">
        <f>VALUE('Time Sheet KN'!BU89-'Time Sheet KN'!BT89)*24</f>
        <v>5</v>
      </c>
      <c r="BU89" s="104">
        <f>VALUE('Time Sheet KN'!BW89-'Time Sheet KN'!BV89)*24</f>
        <v>5.0000000000000009</v>
      </c>
      <c r="BV89" s="104">
        <f>VALUE('Time Sheet KN'!BY89-'Time Sheet KN'!BX89)*24</f>
        <v>0</v>
      </c>
      <c r="BW89" s="105">
        <f t="shared" si="192"/>
        <v>10</v>
      </c>
      <c r="BX89" s="5">
        <f t="shared" si="193"/>
        <v>0</v>
      </c>
      <c r="BY89" s="5"/>
      <c r="BZ89" s="5">
        <f>LOOKUP(BZ$6,'Daily Absent'!$O$6:$AX$6,'Daily Absent'!$O89:$AX89)</f>
        <v>1</v>
      </c>
      <c r="CA89" s="104">
        <f>VALUE('Time Sheet KN'!CB89-'Time Sheet KN'!CA89)*24</f>
        <v>5</v>
      </c>
      <c r="CB89" s="104">
        <f>VALUE('Time Sheet KN'!CD89-'Time Sheet KN'!CC89)*24</f>
        <v>5.0000000000000009</v>
      </c>
      <c r="CC89" s="104">
        <f>VALUE('Time Sheet KN'!CF89-'Time Sheet KN'!CE89)*24</f>
        <v>0</v>
      </c>
      <c r="CD89" s="105">
        <f t="shared" si="194"/>
        <v>10</v>
      </c>
      <c r="CE89" s="5">
        <f t="shared" si="195"/>
        <v>0</v>
      </c>
      <c r="CF89" s="5"/>
      <c r="CG89" s="5">
        <f>LOOKUP(CG$6,'Daily Absent'!$O$6:$AX$6,'Daily Absent'!$O89:$AX89)</f>
        <v>1</v>
      </c>
      <c r="CH89" s="104">
        <f>VALUE('Time Sheet KN'!CI89-'Time Sheet KN'!CH89)*24</f>
        <v>5</v>
      </c>
      <c r="CI89" s="104">
        <f>VALUE('Time Sheet KN'!CK89-'Time Sheet KN'!CJ89)*24</f>
        <v>5.0000000000000009</v>
      </c>
      <c r="CJ89" s="104">
        <f>VALUE('Time Sheet KN'!CM89-'Time Sheet KN'!CL89)*24</f>
        <v>0</v>
      </c>
      <c r="CK89" s="105">
        <f t="shared" si="196"/>
        <v>10</v>
      </c>
      <c r="CL89" s="5">
        <f t="shared" si="197"/>
        <v>0</v>
      </c>
      <c r="CM89" s="5"/>
      <c r="CN89" s="5">
        <f>LOOKUP(CN$6,'Daily Absent'!$O$6:$AX$6,'Daily Absent'!$O89:$AX89)</f>
        <v>1</v>
      </c>
      <c r="CO89" s="104">
        <f>VALUE('Time Sheet KN'!CP89-'Time Sheet KN'!CO89)*24</f>
        <v>5</v>
      </c>
      <c r="CP89" s="104">
        <f>VALUE('Time Sheet KN'!CR89-'Time Sheet KN'!CQ89)*24</f>
        <v>4.0000000000000018</v>
      </c>
      <c r="CQ89" s="104">
        <f>VALUE('Time Sheet KN'!CT89-'Time Sheet KN'!CS89)*24</f>
        <v>0</v>
      </c>
      <c r="CR89" s="105">
        <f t="shared" si="198"/>
        <v>9</v>
      </c>
      <c r="CS89" s="5">
        <f t="shared" si="199"/>
        <v>1.7763568394002505E-15</v>
      </c>
      <c r="CT89" s="5"/>
      <c r="CU89" s="5">
        <f>LOOKUP(CU$6,'Daily Absent'!$O$6:$AX$6,'Daily Absent'!$O89:$AX89)</f>
        <v>1</v>
      </c>
      <c r="CV89" s="104">
        <f>VALUE('Time Sheet KN'!CW89-'Time Sheet KN'!CV89)*24</f>
        <v>4</v>
      </c>
      <c r="CW89" s="104">
        <f>VALUE('Time Sheet KN'!CY89-'Time Sheet KN'!CX89)*24</f>
        <v>3</v>
      </c>
      <c r="CX89" s="104">
        <f>VALUE('Time Sheet KN'!DA89-'Time Sheet KN'!CZ89)*24</f>
        <v>0</v>
      </c>
      <c r="CY89" s="105">
        <f t="shared" si="200"/>
        <v>0</v>
      </c>
      <c r="CZ89" s="5">
        <f t="shared" si="201"/>
        <v>7</v>
      </c>
      <c r="DA89" s="5"/>
      <c r="DB89" s="5">
        <f>LOOKUP(DB$6,'Daily Absent'!$O$6:$AX$6,'Daily Absent'!$O89:$AX89)</f>
        <v>1</v>
      </c>
      <c r="DC89" s="104">
        <f>VALUE('Time Sheet KN'!DD89-'Time Sheet KN'!DC89)*24</f>
        <v>5</v>
      </c>
      <c r="DD89" s="104">
        <f>VALUE('Time Sheet KN'!DF89-'Time Sheet KN'!DE89)*24</f>
        <v>5.0000000000000009</v>
      </c>
      <c r="DE89" s="104">
        <f>VALUE('Time Sheet KN'!DH89-'Time Sheet KN'!DG89)*24</f>
        <v>0</v>
      </c>
      <c r="DF89" s="105">
        <f t="shared" si="202"/>
        <v>10</v>
      </c>
      <c r="DG89" s="5">
        <f t="shared" si="203"/>
        <v>0</v>
      </c>
      <c r="DH89" s="5"/>
      <c r="DI89" s="5">
        <f>LOOKUP(DI$6,'Daily Absent'!$O$6:$AX$6,'Daily Absent'!$O89:$AX89)</f>
        <v>1</v>
      </c>
      <c r="DJ89" s="104">
        <f>VALUE('Time Sheet KN'!DK89-'Time Sheet KN'!DJ89)*24</f>
        <v>5</v>
      </c>
      <c r="DK89" s="104">
        <f>VALUE('Time Sheet KN'!DM89-'Time Sheet KN'!DL89)*24</f>
        <v>5.0000000000000009</v>
      </c>
      <c r="DL89" s="104">
        <f>VALUE('Time Sheet KN'!DO89-'Time Sheet KN'!DN89)*24</f>
        <v>0</v>
      </c>
      <c r="DM89" s="105">
        <f t="shared" si="204"/>
        <v>10</v>
      </c>
      <c r="DN89" s="5">
        <f t="shared" si="205"/>
        <v>0</v>
      </c>
      <c r="DO89" s="5"/>
      <c r="DP89" s="5">
        <f>LOOKUP(DP$6,'Daily Absent'!$O$6:$AX$6,'Daily Absent'!$O89:$AX89)</f>
        <v>1</v>
      </c>
      <c r="DQ89" s="104">
        <f>VALUE('Time Sheet KN'!DR89-'Time Sheet KN'!DQ89)*24</f>
        <v>5</v>
      </c>
      <c r="DR89" s="104">
        <f>VALUE('Time Sheet KN'!DT89-'Time Sheet KN'!DS89)*24</f>
        <v>5.0000000000000009</v>
      </c>
      <c r="DS89" s="104">
        <f>VALUE('Time Sheet KN'!DV89-'Time Sheet KN'!DU89)*24</f>
        <v>0</v>
      </c>
      <c r="DT89" s="105">
        <f t="shared" si="206"/>
        <v>10</v>
      </c>
      <c r="DU89" s="5">
        <f t="shared" si="207"/>
        <v>0</v>
      </c>
      <c r="DV89" s="5"/>
      <c r="DW89" s="5">
        <f>LOOKUP(DW$6,'Daily Absent'!$O$6:$AX$6,'Daily Absent'!$O89:$AX89)</f>
        <v>1</v>
      </c>
      <c r="DX89" s="104">
        <f>VALUE('Time Sheet KN'!DY89-'Time Sheet KN'!DX89)*24</f>
        <v>5</v>
      </c>
      <c r="DY89" s="104">
        <f>VALUE('Time Sheet KN'!EA89-'Time Sheet KN'!DZ89)*24</f>
        <v>5.0000000000000009</v>
      </c>
      <c r="DZ89" s="104">
        <f>VALUE('Time Sheet KN'!EC89-'Time Sheet KN'!EB89)*24</f>
        <v>0</v>
      </c>
      <c r="EA89" s="105">
        <f t="shared" si="208"/>
        <v>10</v>
      </c>
      <c r="EB89" s="5">
        <f t="shared" si="209"/>
        <v>0</v>
      </c>
      <c r="EC89" s="5"/>
      <c r="ED89" s="5">
        <f>LOOKUP(ED$6,'Daily Absent'!$O$6:$AX$6,'Daily Absent'!$O89:$AX89)</f>
        <v>1</v>
      </c>
      <c r="EE89" s="104">
        <f>VALUE('Time Sheet KN'!EF89-'Time Sheet KN'!EE89)*24</f>
        <v>5</v>
      </c>
      <c r="EF89" s="104">
        <f>VALUE('Time Sheet KN'!EH89-'Time Sheet KN'!EG89)*24</f>
        <v>5.0000000000000009</v>
      </c>
      <c r="EG89" s="104">
        <f>VALUE('Time Sheet KN'!EJ89-'Time Sheet KN'!EI89)*24</f>
        <v>3</v>
      </c>
      <c r="EH89" s="105">
        <f t="shared" si="210"/>
        <v>10</v>
      </c>
      <c r="EI89" s="5">
        <f t="shared" si="211"/>
        <v>3</v>
      </c>
      <c r="EJ89" s="5"/>
      <c r="EK89" s="5">
        <f>LOOKUP(EK$6,'Daily Absent'!$O$6:$AX$6,'Daily Absent'!$O89:$AX89)</f>
        <v>1</v>
      </c>
      <c r="EL89" s="104">
        <f>VALUE('Time Sheet KN'!EM89-'Time Sheet KN'!EL89)*24</f>
        <v>5</v>
      </c>
      <c r="EM89" s="104">
        <f>VALUE('Time Sheet KN'!EO89-'Time Sheet KN'!EN89)*24</f>
        <v>5.0000000000000009</v>
      </c>
      <c r="EN89" s="104">
        <f>VALUE('Time Sheet KN'!EQ89-'Time Sheet KN'!EP89)*24</f>
        <v>3</v>
      </c>
      <c r="EO89" s="105">
        <f t="shared" si="212"/>
        <v>9</v>
      </c>
      <c r="EP89" s="5">
        <f t="shared" si="213"/>
        <v>4</v>
      </c>
      <c r="EQ89" s="5"/>
      <c r="ER89" s="5">
        <f>LOOKUP(ER$6,'Daily Absent'!$O$6:$AX$6,'Daily Absent'!$O89:$AX89)</f>
        <v>0</v>
      </c>
      <c r="ES89" s="104">
        <f>VALUE('Time Sheet KN'!ET89-'Time Sheet KN'!ES89)*24</f>
        <v>0</v>
      </c>
      <c r="ET89" s="104">
        <f>VALUE('Time Sheet KN'!EV89-'Time Sheet KN'!EU89)*24</f>
        <v>0</v>
      </c>
      <c r="EU89" s="104">
        <f>VALUE('Time Sheet KN'!EX89-'Time Sheet KN'!EW89)*24</f>
        <v>0</v>
      </c>
      <c r="EV89" s="105">
        <f t="shared" si="214"/>
        <v>0</v>
      </c>
      <c r="EW89" s="5">
        <f t="shared" si="215"/>
        <v>0</v>
      </c>
      <c r="EX89" s="5"/>
      <c r="EY89" s="5">
        <f>LOOKUP(EY$6,'Daily Absent'!$O$6:$AX$6,'Daily Absent'!$O89:$AX89)</f>
        <v>1</v>
      </c>
      <c r="EZ89" s="104">
        <f>VALUE('Time Sheet KN'!FA89-'Time Sheet KN'!EZ89)*24</f>
        <v>5</v>
      </c>
      <c r="FA89" s="104">
        <f>VALUE('Time Sheet KN'!FC89-'Time Sheet KN'!FB89)*24</f>
        <v>5.0000000000000009</v>
      </c>
      <c r="FB89" s="104">
        <f>VALUE('Time Sheet KN'!FE89-'Time Sheet KN'!FD89)*24</f>
        <v>0</v>
      </c>
      <c r="FC89" s="105">
        <f t="shared" si="216"/>
        <v>10</v>
      </c>
      <c r="FD89" s="5">
        <f t="shared" si="217"/>
        <v>0</v>
      </c>
      <c r="FE89" s="5"/>
      <c r="FF89" s="5">
        <f>LOOKUP(FF$6,'Daily Absent'!$O$6:$AX$6,'Daily Absent'!$O89:$AX89)</f>
        <v>1</v>
      </c>
      <c r="FG89" s="104">
        <f>VALUE('Time Sheet KN'!FH89-'Time Sheet KN'!FG89)*24</f>
        <v>0</v>
      </c>
      <c r="FH89" s="104">
        <f>VALUE('Time Sheet KN'!FJ89-'Time Sheet KN'!FI89)*24</f>
        <v>0</v>
      </c>
      <c r="FI89" s="104">
        <f>VALUE('Time Sheet KN'!FL89-'Time Sheet KN'!FK89)*24</f>
        <v>0</v>
      </c>
      <c r="FJ89" s="105">
        <f t="shared" si="218"/>
        <v>0</v>
      </c>
      <c r="FK89" s="5">
        <f t="shared" si="219"/>
        <v>0</v>
      </c>
      <c r="FL89" s="5"/>
      <c r="FM89" s="5">
        <f>LOOKUP(FM$6,'Daily Absent'!$O$6:$AX$6,'Daily Absent'!$O89:$AX89)</f>
        <v>0</v>
      </c>
      <c r="FN89" s="104">
        <f>VALUE('Time Sheet KN'!FO89-'Time Sheet KN'!FN89)*24</f>
        <v>0</v>
      </c>
      <c r="FO89" s="104">
        <f>VALUE('Time Sheet KN'!FQ89-'Time Sheet KN'!FP89)*24</f>
        <v>0</v>
      </c>
      <c r="FP89" s="104">
        <f>VALUE('Time Sheet KN'!FS89-'Time Sheet KN'!FR89)*24</f>
        <v>0</v>
      </c>
      <c r="FQ89" s="105">
        <f t="shared" si="220"/>
        <v>0</v>
      </c>
      <c r="FR89" s="5">
        <f t="shared" si="221"/>
        <v>0</v>
      </c>
      <c r="FS89" s="5"/>
      <c r="FT89" s="5">
        <f>LOOKUP(FT$6,'Daily Absent'!$O$6:$AX$6,'Daily Absent'!$O89:$AX89)</f>
        <v>0</v>
      </c>
      <c r="FU89" s="104">
        <f>VALUE('Time Sheet KN'!FV89-'Time Sheet KN'!FU89)*24</f>
        <v>0</v>
      </c>
      <c r="FV89" s="104">
        <f>VALUE('Time Sheet KN'!FX89-'Time Sheet KN'!FW89)*24</f>
        <v>0</v>
      </c>
      <c r="FW89" s="104">
        <f>VALUE('Time Sheet KN'!FZ89-'Time Sheet KN'!FY89)*24</f>
        <v>0</v>
      </c>
      <c r="FX89" s="105">
        <f t="shared" si="222"/>
        <v>0</v>
      </c>
      <c r="FY89" s="5">
        <f t="shared" si="223"/>
        <v>0</v>
      </c>
      <c r="FZ89" s="5"/>
      <c r="GA89" s="5">
        <f>LOOKUP(GA$6,'Daily Absent'!$O$6:$AX$6,'Daily Absent'!$O89:$AX89)</f>
        <v>0</v>
      </c>
      <c r="GB89" s="104">
        <f>VALUE('Time Sheet KN'!GC89-'Time Sheet KN'!GB89)*24</f>
        <v>0</v>
      </c>
      <c r="GC89" s="104">
        <f>VALUE('Time Sheet KN'!GE89-'Time Sheet KN'!GD89)*24</f>
        <v>0</v>
      </c>
      <c r="GD89" s="104">
        <f>VALUE('Time Sheet KN'!GG89-'Time Sheet KN'!GF89)*24</f>
        <v>0</v>
      </c>
      <c r="GE89" s="105">
        <f t="shared" si="224"/>
        <v>0</v>
      </c>
      <c r="GF89" s="5">
        <f t="shared" si="225"/>
        <v>0</v>
      </c>
      <c r="GG89" s="5"/>
      <c r="GH89" s="5">
        <f>LOOKUP(GH$6,'Daily Absent'!$O$6:$AX$6,'Daily Absent'!$O89:$AX89)</f>
        <v>0</v>
      </c>
      <c r="GI89" s="104">
        <f>VALUE('Time Sheet KN'!GJ89-'Time Sheet KN'!GI89)*24</f>
        <v>0</v>
      </c>
      <c r="GJ89" s="104">
        <f>VALUE('Time Sheet KN'!GL89-'Time Sheet KN'!GK89)*24</f>
        <v>0</v>
      </c>
      <c r="GK89" s="104">
        <f>VALUE('Time Sheet KN'!GN89-'Time Sheet KN'!GM89)*24</f>
        <v>0</v>
      </c>
      <c r="GL89" s="105">
        <f t="shared" si="226"/>
        <v>0</v>
      </c>
      <c r="GM89" s="5">
        <f t="shared" si="227"/>
        <v>0</v>
      </c>
      <c r="GN89" s="5"/>
      <c r="GO89" s="5">
        <f>LOOKUP(GO$6,'Daily Absent'!$O$6:$AX$6,'Daily Absent'!$O89:$AX89)</f>
        <v>0</v>
      </c>
      <c r="GP89" s="104">
        <f>VALUE('Time Sheet KN'!GQ89-'Time Sheet KN'!GP89)*24</f>
        <v>0</v>
      </c>
      <c r="GQ89" s="104">
        <f>VALUE('Time Sheet KN'!GS89-'Time Sheet KN'!GR89)*24</f>
        <v>0</v>
      </c>
      <c r="GR89" s="104">
        <f>VALUE('Time Sheet KN'!GU89-'Time Sheet KN'!GT89)*24</f>
        <v>0</v>
      </c>
      <c r="GS89" s="105">
        <f t="shared" si="228"/>
        <v>0</v>
      </c>
      <c r="GT89" s="5">
        <f t="shared" si="229"/>
        <v>0</v>
      </c>
      <c r="GU89" s="5"/>
      <c r="GV89" s="5">
        <f>LOOKUP(GV$6,'Daily Absent'!$O$6:$AX$6,'Daily Absent'!$O89:$AX89)</f>
        <v>0</v>
      </c>
      <c r="GW89" s="104">
        <f>VALUE('Time Sheet KN'!GX89-'Time Sheet KN'!GW89)*24</f>
        <v>0</v>
      </c>
      <c r="GX89" s="104">
        <f>VALUE('Time Sheet KN'!GZ89-'Time Sheet KN'!GY89)*24</f>
        <v>0</v>
      </c>
      <c r="GY89" s="104">
        <f>VALUE('Time Sheet KN'!HB89-'Time Sheet KN'!HA89)*24</f>
        <v>0</v>
      </c>
      <c r="GZ89" s="105">
        <f t="shared" si="230"/>
        <v>0</v>
      </c>
      <c r="HA89" s="5">
        <f t="shared" si="231"/>
        <v>0</v>
      </c>
      <c r="HB89" s="5"/>
      <c r="HC89" s="5">
        <f>LOOKUP(HC$6,'Daily Absent'!$O$6:$AX$6,'Daily Absent'!$O89:$AX89)</f>
        <v>0</v>
      </c>
      <c r="HD89" s="104">
        <f>VALUE('Time Sheet KN'!HE89-'Time Sheet KN'!HD89)*24</f>
        <v>0</v>
      </c>
      <c r="HE89" s="104">
        <f>VALUE('Time Sheet KN'!HG89-'Time Sheet KN'!HF89)*24</f>
        <v>0</v>
      </c>
      <c r="HF89" s="104">
        <f>VALUE('Time Sheet KN'!HI89-'Time Sheet KN'!HH89)*24</f>
        <v>0</v>
      </c>
      <c r="HG89" s="105">
        <f t="shared" si="232"/>
        <v>0</v>
      </c>
      <c r="HH89" s="5">
        <f t="shared" si="233"/>
        <v>0</v>
      </c>
      <c r="HI89" s="5"/>
      <c r="HJ89" s="5">
        <f>LOOKUP(HJ$6,'Daily Absent'!$O$6:$AX$6,'Daily Absent'!$O89:$AX89)</f>
        <v>0</v>
      </c>
      <c r="HK89" s="104">
        <f>VALUE('Time Sheet KN'!HL89-'Time Sheet KN'!HK89)*24</f>
        <v>0</v>
      </c>
      <c r="HL89" s="104">
        <f>VALUE('Time Sheet KN'!HN89-'Time Sheet KN'!HM89)*24</f>
        <v>0</v>
      </c>
      <c r="HM89" s="104">
        <f>VALUE('Time Sheet KN'!HP89-'Time Sheet KN'!HO89)*24</f>
        <v>0</v>
      </c>
      <c r="HN89" s="105">
        <f t="shared" si="234"/>
        <v>0</v>
      </c>
      <c r="HO89" s="5">
        <f t="shared" si="235"/>
        <v>0</v>
      </c>
      <c r="HP89" s="5"/>
      <c r="HQ89" s="5">
        <f>LOOKUP(HQ$6,'Daily Absent'!$O$6:$AX$6,'Daily Absent'!$O89:$AX89)</f>
        <v>0</v>
      </c>
      <c r="HR89" s="104">
        <f>VALUE('Time Sheet KN'!HS89-'Time Sheet KN'!HR89)*24</f>
        <v>0</v>
      </c>
      <c r="HS89" s="104">
        <f>VALUE('Time Sheet KN'!HU89-'Time Sheet KN'!HT89)*24</f>
        <v>0</v>
      </c>
      <c r="HT89" s="104">
        <f>VALUE('Time Sheet KN'!HW89-'Time Sheet KN'!HV89)*24</f>
        <v>0</v>
      </c>
      <c r="HU89" s="105">
        <f t="shared" si="236"/>
        <v>0</v>
      </c>
      <c r="HV89" s="5">
        <f t="shared" si="237"/>
        <v>0</v>
      </c>
      <c r="HW89" s="5"/>
      <c r="HX89" s="5">
        <f>LOOKUP(HX$6,'Daily Absent'!$O$6:$AX$6,'Daily Absent'!$O89:$AX89)</f>
        <v>0</v>
      </c>
      <c r="HY89" s="104">
        <f>VALUE('Time Sheet KN'!HZ89-'Time Sheet KN'!HY89)*24</f>
        <v>0</v>
      </c>
      <c r="HZ89" s="104">
        <f>VALUE('Time Sheet KN'!IB89-'Time Sheet KN'!IA89)*24</f>
        <v>0</v>
      </c>
      <c r="IA89" s="104">
        <f>VALUE('Time Sheet KN'!ID89-'Time Sheet KN'!IC89)*24</f>
        <v>0</v>
      </c>
      <c r="IB89" s="105">
        <f t="shared" si="238"/>
        <v>0</v>
      </c>
      <c r="IC89" s="5">
        <f t="shared" si="239"/>
        <v>0</v>
      </c>
      <c r="ID89" s="5"/>
      <c r="IE89" s="5">
        <f>LOOKUP(IE$6,'Daily Absent'!$O$6:$AX$6,'Daily Absent'!$O89:$AX89)</f>
        <v>0</v>
      </c>
      <c r="IF89" s="104">
        <f>VALUE('Time Sheet KN'!IG89-'Time Sheet KN'!IF89)*24</f>
        <v>0</v>
      </c>
      <c r="IG89" s="104">
        <f>VALUE('Time Sheet KN'!II89-'Time Sheet KN'!IH89)*24</f>
        <v>0</v>
      </c>
      <c r="IH89" s="104">
        <f>VALUE('Time Sheet KN'!IK89-'Time Sheet KN'!IJ89)*24</f>
        <v>0</v>
      </c>
      <c r="II89" s="105">
        <f t="shared" si="240"/>
        <v>0</v>
      </c>
      <c r="IJ89" s="5">
        <f t="shared" si="241"/>
        <v>0</v>
      </c>
      <c r="IK89" s="5"/>
      <c r="IL89" s="5">
        <f>LOOKUP(IL$6,'Daily Absent'!$O$6:$AX$6,'Daily Absent'!$O89:$AX89)</f>
        <v>0</v>
      </c>
      <c r="IM89" s="104">
        <f>VALUE('Time Sheet KN'!IN89-'Time Sheet KN'!IM89)*24</f>
        <v>0</v>
      </c>
      <c r="IN89" s="104">
        <f>VALUE('Time Sheet KN'!IP89-'Time Sheet KN'!IO89)*24</f>
        <v>0</v>
      </c>
      <c r="IO89" s="104">
        <f>VALUE('Time Sheet KN'!IR89-'Time Sheet KN'!IQ89)*24</f>
        <v>0</v>
      </c>
      <c r="IP89" s="105">
        <f t="shared" si="242"/>
        <v>0</v>
      </c>
      <c r="IQ89" s="5">
        <f t="shared" si="243"/>
        <v>0</v>
      </c>
      <c r="IR89" s="5"/>
      <c r="IS89" s="5">
        <f>LOOKUP(IS$6,'Daily Absent'!$O$6:$AX$6,'Daily Absent'!$O89:$AX89)</f>
        <v>0</v>
      </c>
      <c r="IT89" s="104">
        <f>VALUE('Time Sheet KN'!IU89-'Time Sheet KN'!IT89)*24</f>
        <v>0</v>
      </c>
      <c r="IU89" s="104">
        <f>VALUE('Time Sheet KN'!IW89-'Time Sheet KN'!IV89)*24</f>
        <v>0</v>
      </c>
      <c r="IV89" s="104">
        <f>VALUE('Time Sheet KN'!IY89-'Time Sheet KN'!IX89)*24</f>
        <v>0</v>
      </c>
      <c r="IW89" s="105">
        <f t="shared" si="244"/>
        <v>0</v>
      </c>
      <c r="IX89" s="5">
        <f t="shared" si="245"/>
        <v>0</v>
      </c>
      <c r="IY89" s="5"/>
      <c r="IZ89" s="5">
        <f>LOOKUP(IZ$6,'Daily Absent'!$O$6:$AX$6,'Daily Absent'!$O89:$AX89)</f>
        <v>0</v>
      </c>
      <c r="JA89" s="104">
        <f>VALUE('Time Sheet KN'!JB89-'Time Sheet KN'!JA89)*24</f>
        <v>0</v>
      </c>
      <c r="JB89" s="104">
        <f>VALUE('Time Sheet KN'!JD89-'Time Sheet KN'!JC89)*24</f>
        <v>0</v>
      </c>
      <c r="JC89" s="104">
        <f>VALUE('Time Sheet KN'!JF89-'Time Sheet KN'!JE89)*24</f>
        <v>0</v>
      </c>
      <c r="JD89" s="105">
        <f t="shared" si="246"/>
        <v>0</v>
      </c>
      <c r="JE89" s="5">
        <f t="shared" si="247"/>
        <v>0</v>
      </c>
      <c r="JF89" s="5"/>
    </row>
    <row r="90" spans="1:266" ht="20" customHeight="1">
      <c r="A90" s="54">
        <f>IF('Master MP Status'!A90&gt;0,'Master MP Status'!A90,"")</f>
        <v>82</v>
      </c>
      <c r="B90" s="5" t="str">
        <f>IF(ISTEXT('Master MP Status'!B90),'Master MP Status'!B90,"")</f>
        <v>DIRECT</v>
      </c>
      <c r="C90" s="153" t="str">
        <f>IF(OR(ISTEXT('Master MP Status'!C90),'Master MP Status'!C90&gt;0),'Master MP Status'!C90,"")</f>
        <v>KN2531012</v>
      </c>
      <c r="D90" s="154" t="str">
        <f>IF(OR(ISTEXT('Master MP Status'!D90),'Master MP Status'!D90&gt;0),'Master MP Status'!D90,"")</f>
        <v>KN25304</v>
      </c>
      <c r="E90" s="5" t="str">
        <f>IF(ISTEXT('Master MP Status'!E90),'Master MP Status'!E90,"")</f>
        <v>WELEM RANTE</v>
      </c>
      <c r="F90" s="5" t="str">
        <f>IF(ISTEXT('Master MP Status'!F90),'Master MP Status'!F90,"")</f>
        <v/>
      </c>
      <c r="G90" s="5" t="str">
        <f>IF(ISTEXT('Master MP Status'!G90),'Master MP Status'!G90,"")</f>
        <v>Local</v>
      </c>
      <c r="H90" s="5" t="str">
        <f>IF(ISTEXT('Master MP Status'!H90),'Master MP Status'!H90,"")</f>
        <v>YACOBE T</v>
      </c>
      <c r="I90" s="5" t="str">
        <f>IF(ISTEXT('Master MP Status'!I90),'Master MP Status'!I90,"")</f>
        <v>Helper</v>
      </c>
      <c r="J90" s="5" t="str">
        <f>IF(ISTEXT('Master MP Status'!J90),'Master MP Status'!J90,"")</f>
        <v>Helper</v>
      </c>
      <c r="K90" s="9">
        <f>IF(OR('Master MP Status'!K90=0,'Master MP Status'!K90=""),"",'Master MP Status'!K90)</f>
        <v>45708</v>
      </c>
      <c r="L90" s="9">
        <f>IF(OR('Master MP Status'!L90=0,'Master MP Status'!L90=""),"",'Master MP Status'!L90)</f>
        <v>45708</v>
      </c>
      <c r="M90" s="9" t="str">
        <f>IF(OR('Master MP Status'!M90=0,'Master MP Status'!M90=""),"",'Master MP Status'!M90)</f>
        <v/>
      </c>
      <c r="N90" s="5" t="str">
        <f>IF(ISTEXT('Master MP Status'!N90),'Master MP Status'!N90,"")</f>
        <v/>
      </c>
      <c r="O90" s="5">
        <f>LOOKUP(O$6,'Daily Absent'!$O$6:$AX$6,'Daily Absent'!$O90:$AX90)</f>
        <v>1</v>
      </c>
      <c r="P90" s="104">
        <f>VALUE('Time Sheet KN'!Q90-'Time Sheet KN'!P90)*24</f>
        <v>5</v>
      </c>
      <c r="Q90" s="104">
        <f>VALUE('Time Sheet KN'!S90-'Time Sheet KN'!R90)*24</f>
        <v>5.0000000000000009</v>
      </c>
      <c r="R90" s="104">
        <f>VALUE('Time Sheet KN'!U90-'Time Sheet KN'!T90)*24</f>
        <v>0</v>
      </c>
      <c r="S90" s="105">
        <f t="shared" si="176"/>
        <v>10</v>
      </c>
      <c r="T90" s="5">
        <f t="shared" si="177"/>
        <v>0</v>
      </c>
      <c r="U90" s="5"/>
      <c r="V90" s="5">
        <f>LOOKUP(V$6,'Daily Absent'!$O$6:$AX$6,'Daily Absent'!$O90:$AX90)</f>
        <v>1</v>
      </c>
      <c r="W90" s="104">
        <f>VALUE('Time Sheet KN'!X90-'Time Sheet KN'!W90)*24</f>
        <v>5</v>
      </c>
      <c r="X90" s="104">
        <f>VALUE('Time Sheet KN'!Z90-'Time Sheet KN'!Y90)*24</f>
        <v>5.0000000000000009</v>
      </c>
      <c r="Y90" s="104">
        <f>VALUE('Time Sheet KN'!AB90-'Time Sheet KN'!AA90)*24</f>
        <v>0</v>
      </c>
      <c r="Z90" s="105">
        <f t="shared" si="178"/>
        <v>10</v>
      </c>
      <c r="AA90" s="5">
        <f t="shared" si="179"/>
        <v>0</v>
      </c>
      <c r="AB90" s="5"/>
      <c r="AC90" s="5">
        <f>LOOKUP(AC$6,'Daily Absent'!$O$6:$AX$6,'Daily Absent'!$O90:$AX90)</f>
        <v>1</v>
      </c>
      <c r="AD90" s="104">
        <f>VALUE('Time Sheet KN'!AE90-'Time Sheet KN'!AD90)*24</f>
        <v>5</v>
      </c>
      <c r="AE90" s="104">
        <f>VALUE('Time Sheet KN'!AG90-'Time Sheet KN'!AF90)*24</f>
        <v>5.0000000000000009</v>
      </c>
      <c r="AF90" s="104">
        <f>VALUE('Time Sheet KN'!AI90-'Time Sheet KN'!AH90)*24</f>
        <v>0</v>
      </c>
      <c r="AG90" s="105">
        <f t="shared" si="180"/>
        <v>10</v>
      </c>
      <c r="AH90" s="5">
        <f t="shared" si="181"/>
        <v>0</v>
      </c>
      <c r="AI90" s="5"/>
      <c r="AJ90" s="5">
        <f>LOOKUP(AJ$6,'Daily Absent'!$O$6:$AX$6,'Daily Absent'!$O90:$AX90)</f>
        <v>1</v>
      </c>
      <c r="AK90" s="104">
        <f>VALUE('Time Sheet KN'!AL90-'Time Sheet KN'!AK90)*24</f>
        <v>5</v>
      </c>
      <c r="AL90" s="104">
        <f>VALUE('Time Sheet KN'!AN90-'Time Sheet KN'!AM90)*24</f>
        <v>5.0000000000000009</v>
      </c>
      <c r="AM90" s="104">
        <f>VALUE('Time Sheet KN'!AP90-'Time Sheet KN'!AO90)*24</f>
        <v>0</v>
      </c>
      <c r="AN90" s="105">
        <f t="shared" si="182"/>
        <v>10</v>
      </c>
      <c r="AO90" s="5">
        <f t="shared" si="183"/>
        <v>0</v>
      </c>
      <c r="AP90" s="5"/>
      <c r="AQ90" s="5">
        <f>LOOKUP(AQ$6,'Daily Absent'!$O$6:$AX$6,'Daily Absent'!$O90:$AX90)</f>
        <v>1</v>
      </c>
      <c r="AR90" s="104">
        <f>VALUE('Time Sheet KN'!AS90-'Time Sheet KN'!AR90)*24</f>
        <v>5</v>
      </c>
      <c r="AS90" s="104">
        <f>VALUE('Time Sheet KN'!AU90-'Time Sheet KN'!AT90)*24</f>
        <v>4.0000000000000018</v>
      </c>
      <c r="AT90" s="104">
        <f>VALUE('Time Sheet KN'!AW90-'Time Sheet KN'!AV90)*24</f>
        <v>0</v>
      </c>
      <c r="AU90" s="105">
        <f t="shared" si="184"/>
        <v>9</v>
      </c>
      <c r="AV90" s="5">
        <f t="shared" si="185"/>
        <v>1.7763568394002505E-15</v>
      </c>
      <c r="AW90" s="5"/>
      <c r="AX90" s="5">
        <f>LOOKUP(AX$6,'Daily Absent'!$O$6:$AX$6,'Daily Absent'!$O90:$AX90)</f>
        <v>1</v>
      </c>
      <c r="AY90" s="104">
        <f>VALUE('Time Sheet KN'!AZ90-'Time Sheet KN'!AY90)*24</f>
        <v>4</v>
      </c>
      <c r="AZ90" s="104">
        <f>VALUE('Time Sheet KN'!BB90-'Time Sheet KN'!BA90)*24</f>
        <v>3</v>
      </c>
      <c r="BA90" s="104">
        <f>VALUE('Time Sheet KN'!BD90-'Time Sheet KN'!BC90)*24</f>
        <v>0</v>
      </c>
      <c r="BB90" s="105">
        <f t="shared" si="186"/>
        <v>0</v>
      </c>
      <c r="BC90" s="5">
        <f t="shared" si="187"/>
        <v>7</v>
      </c>
      <c r="BD90" s="5"/>
      <c r="BE90" s="5">
        <f>LOOKUP(BE$6,'Daily Absent'!$O$6:$AX$6,'Daily Absent'!$O90:$AX90)</f>
        <v>1</v>
      </c>
      <c r="BF90" s="104">
        <f>VALUE('Time Sheet KN'!BG90-'Time Sheet KN'!BF90)*24</f>
        <v>5</v>
      </c>
      <c r="BG90" s="104">
        <f>VALUE('Time Sheet KN'!BI90-'Time Sheet KN'!BH90)*24</f>
        <v>5.0000000000000009</v>
      </c>
      <c r="BH90" s="104">
        <f>VALUE('Time Sheet KN'!BK90-'Time Sheet KN'!BJ90)*24</f>
        <v>0</v>
      </c>
      <c r="BI90" s="105">
        <f t="shared" si="188"/>
        <v>10</v>
      </c>
      <c r="BJ90" s="5">
        <f t="shared" si="189"/>
        <v>0</v>
      </c>
      <c r="BK90" s="5"/>
      <c r="BL90" s="5">
        <f>LOOKUP(BL$6,'Daily Absent'!$O$6:$AX$6,'Daily Absent'!$O90:$AX90)</f>
        <v>1</v>
      </c>
      <c r="BM90" s="104">
        <f>VALUE('Time Sheet KN'!BN90-'Time Sheet KN'!BM90)*24</f>
        <v>5</v>
      </c>
      <c r="BN90" s="104">
        <f>VALUE('Time Sheet KN'!BP90-'Time Sheet KN'!BO90)*24</f>
        <v>5.0000000000000009</v>
      </c>
      <c r="BO90" s="104">
        <f>VALUE('Time Sheet KN'!BR90-'Time Sheet KN'!BQ90)*24</f>
        <v>0</v>
      </c>
      <c r="BP90" s="105">
        <f t="shared" si="190"/>
        <v>10</v>
      </c>
      <c r="BQ90" s="5">
        <f t="shared" si="191"/>
        <v>0</v>
      </c>
      <c r="BR90" s="5"/>
      <c r="BS90" s="5">
        <f>LOOKUP(BS$6,'Daily Absent'!$O$6:$AX$6,'Daily Absent'!$O90:$AX90)</f>
        <v>1</v>
      </c>
      <c r="BT90" s="104">
        <f>VALUE('Time Sheet KN'!BU90-'Time Sheet KN'!BT90)*24</f>
        <v>5</v>
      </c>
      <c r="BU90" s="104">
        <f>VALUE('Time Sheet KN'!BW90-'Time Sheet KN'!BV90)*24</f>
        <v>5.0000000000000009</v>
      </c>
      <c r="BV90" s="104">
        <f>VALUE('Time Sheet KN'!BY90-'Time Sheet KN'!BX90)*24</f>
        <v>0</v>
      </c>
      <c r="BW90" s="105">
        <f t="shared" si="192"/>
        <v>10</v>
      </c>
      <c r="BX90" s="5">
        <f t="shared" si="193"/>
        <v>0</v>
      </c>
      <c r="BY90" s="5"/>
      <c r="BZ90" s="5">
        <f>LOOKUP(BZ$6,'Daily Absent'!$O$6:$AX$6,'Daily Absent'!$O90:$AX90)</f>
        <v>1</v>
      </c>
      <c r="CA90" s="104">
        <f>VALUE('Time Sheet KN'!CB90-'Time Sheet KN'!CA90)*24</f>
        <v>5</v>
      </c>
      <c r="CB90" s="104">
        <f>VALUE('Time Sheet KN'!CD90-'Time Sheet KN'!CC90)*24</f>
        <v>5.0000000000000009</v>
      </c>
      <c r="CC90" s="104">
        <f>VALUE('Time Sheet KN'!CF90-'Time Sheet KN'!CE90)*24</f>
        <v>0</v>
      </c>
      <c r="CD90" s="105">
        <f t="shared" si="194"/>
        <v>10</v>
      </c>
      <c r="CE90" s="5">
        <f t="shared" si="195"/>
        <v>0</v>
      </c>
      <c r="CF90" s="5"/>
      <c r="CG90" s="5">
        <f>LOOKUP(CG$6,'Daily Absent'!$O$6:$AX$6,'Daily Absent'!$O90:$AX90)</f>
        <v>1</v>
      </c>
      <c r="CH90" s="104">
        <f>VALUE('Time Sheet KN'!CI90-'Time Sheet KN'!CH90)*24</f>
        <v>5</v>
      </c>
      <c r="CI90" s="104">
        <f>VALUE('Time Sheet KN'!CK90-'Time Sheet KN'!CJ90)*24</f>
        <v>5.0000000000000009</v>
      </c>
      <c r="CJ90" s="104">
        <f>VALUE('Time Sheet KN'!CM90-'Time Sheet KN'!CL90)*24</f>
        <v>0</v>
      </c>
      <c r="CK90" s="105">
        <f t="shared" si="196"/>
        <v>10</v>
      </c>
      <c r="CL90" s="5">
        <f t="shared" si="197"/>
        <v>0</v>
      </c>
      <c r="CM90" s="5"/>
      <c r="CN90" s="5">
        <f>LOOKUP(CN$6,'Daily Absent'!$O$6:$AX$6,'Daily Absent'!$O90:$AX90)</f>
        <v>1</v>
      </c>
      <c r="CO90" s="104">
        <f>VALUE('Time Sheet KN'!CP90-'Time Sheet KN'!CO90)*24</f>
        <v>5</v>
      </c>
      <c r="CP90" s="104">
        <f>VALUE('Time Sheet KN'!CR90-'Time Sheet KN'!CQ90)*24</f>
        <v>4.0000000000000018</v>
      </c>
      <c r="CQ90" s="104">
        <f>VALUE('Time Sheet KN'!CT90-'Time Sheet KN'!CS90)*24</f>
        <v>0</v>
      </c>
      <c r="CR90" s="105">
        <f t="shared" si="198"/>
        <v>9</v>
      </c>
      <c r="CS90" s="5">
        <f t="shared" si="199"/>
        <v>1.7763568394002505E-15</v>
      </c>
      <c r="CT90" s="5"/>
      <c r="CU90" s="5">
        <f>LOOKUP(CU$6,'Daily Absent'!$O$6:$AX$6,'Daily Absent'!$O90:$AX90)</f>
        <v>1</v>
      </c>
      <c r="CV90" s="104">
        <f>VALUE('Time Sheet KN'!CW90-'Time Sheet KN'!CV90)*24</f>
        <v>4</v>
      </c>
      <c r="CW90" s="104">
        <f>VALUE('Time Sheet KN'!CY90-'Time Sheet KN'!CX90)*24</f>
        <v>3</v>
      </c>
      <c r="CX90" s="104">
        <f>VALUE('Time Sheet KN'!DA90-'Time Sheet KN'!CZ90)*24</f>
        <v>0</v>
      </c>
      <c r="CY90" s="105">
        <f t="shared" si="200"/>
        <v>0</v>
      </c>
      <c r="CZ90" s="5">
        <f t="shared" si="201"/>
        <v>7</v>
      </c>
      <c r="DA90" s="5"/>
      <c r="DB90" s="5">
        <f>LOOKUP(DB$6,'Daily Absent'!$O$6:$AX$6,'Daily Absent'!$O90:$AX90)</f>
        <v>0</v>
      </c>
      <c r="DC90" s="104">
        <f>VALUE('Time Sheet KN'!DD90-'Time Sheet KN'!DC90)*24</f>
        <v>0</v>
      </c>
      <c r="DD90" s="104">
        <f>VALUE('Time Sheet KN'!DF90-'Time Sheet KN'!DE90)*24</f>
        <v>0</v>
      </c>
      <c r="DE90" s="104">
        <f>VALUE('Time Sheet KN'!DH90-'Time Sheet KN'!DG90)*24</f>
        <v>0</v>
      </c>
      <c r="DF90" s="105">
        <f t="shared" si="202"/>
        <v>0</v>
      </c>
      <c r="DG90" s="5">
        <f t="shared" si="203"/>
        <v>0</v>
      </c>
      <c r="DH90" s="5"/>
      <c r="DI90" s="5">
        <f>LOOKUP(DI$6,'Daily Absent'!$O$6:$AX$6,'Daily Absent'!$O90:$AX90)</f>
        <v>1</v>
      </c>
      <c r="DJ90" s="104">
        <f>VALUE('Time Sheet KN'!DK90-'Time Sheet KN'!DJ90)*24</f>
        <v>5</v>
      </c>
      <c r="DK90" s="104">
        <f>VALUE('Time Sheet KN'!DM90-'Time Sheet KN'!DL90)*24</f>
        <v>5.0000000000000009</v>
      </c>
      <c r="DL90" s="104">
        <f>VALUE('Time Sheet KN'!DO90-'Time Sheet KN'!DN90)*24</f>
        <v>0</v>
      </c>
      <c r="DM90" s="105">
        <f t="shared" si="204"/>
        <v>10</v>
      </c>
      <c r="DN90" s="5">
        <f t="shared" si="205"/>
        <v>0</v>
      </c>
      <c r="DO90" s="5"/>
      <c r="DP90" s="5">
        <f>LOOKUP(DP$6,'Daily Absent'!$O$6:$AX$6,'Daily Absent'!$O90:$AX90)</f>
        <v>1</v>
      </c>
      <c r="DQ90" s="104">
        <f>VALUE('Time Sheet KN'!DR90-'Time Sheet KN'!DQ90)*24</f>
        <v>5</v>
      </c>
      <c r="DR90" s="104">
        <f>VALUE('Time Sheet KN'!DT90-'Time Sheet KN'!DS90)*24</f>
        <v>5.0000000000000009</v>
      </c>
      <c r="DS90" s="104">
        <f>VALUE('Time Sheet KN'!DV90-'Time Sheet KN'!DU90)*24</f>
        <v>0</v>
      </c>
      <c r="DT90" s="105">
        <f t="shared" si="206"/>
        <v>10</v>
      </c>
      <c r="DU90" s="5">
        <f t="shared" si="207"/>
        <v>0</v>
      </c>
      <c r="DV90" s="5"/>
      <c r="DW90" s="5">
        <f>LOOKUP(DW$6,'Daily Absent'!$O$6:$AX$6,'Daily Absent'!$O90:$AX90)</f>
        <v>1</v>
      </c>
      <c r="DX90" s="104">
        <f>VALUE('Time Sheet KN'!DY90-'Time Sheet KN'!DX90)*24</f>
        <v>5</v>
      </c>
      <c r="DY90" s="104">
        <f>VALUE('Time Sheet KN'!EA90-'Time Sheet KN'!DZ90)*24</f>
        <v>5.0000000000000009</v>
      </c>
      <c r="DZ90" s="104">
        <f>VALUE('Time Sheet KN'!EC90-'Time Sheet KN'!EB90)*24</f>
        <v>0</v>
      </c>
      <c r="EA90" s="105">
        <f t="shared" si="208"/>
        <v>10</v>
      </c>
      <c r="EB90" s="5">
        <f t="shared" si="209"/>
        <v>0</v>
      </c>
      <c r="EC90" s="5"/>
      <c r="ED90" s="5">
        <f>LOOKUP(ED$6,'Daily Absent'!$O$6:$AX$6,'Daily Absent'!$O90:$AX90)</f>
        <v>1</v>
      </c>
      <c r="EE90" s="104">
        <f>VALUE('Time Sheet KN'!EF90-'Time Sheet KN'!EE90)*24</f>
        <v>5</v>
      </c>
      <c r="EF90" s="104">
        <f>VALUE('Time Sheet KN'!EH90-'Time Sheet KN'!EG90)*24</f>
        <v>5.0000000000000009</v>
      </c>
      <c r="EG90" s="104">
        <f>VALUE('Time Sheet KN'!EJ90-'Time Sheet KN'!EI90)*24</f>
        <v>3</v>
      </c>
      <c r="EH90" s="105">
        <f t="shared" si="210"/>
        <v>10</v>
      </c>
      <c r="EI90" s="5">
        <f t="shared" si="211"/>
        <v>3</v>
      </c>
      <c r="EJ90" s="5"/>
      <c r="EK90" s="5">
        <f>LOOKUP(EK$6,'Daily Absent'!$O$6:$AX$6,'Daily Absent'!$O90:$AX90)</f>
        <v>1</v>
      </c>
      <c r="EL90" s="104">
        <f>VALUE('Time Sheet KN'!EM90-'Time Sheet KN'!EL90)*24</f>
        <v>5</v>
      </c>
      <c r="EM90" s="104">
        <f>VALUE('Time Sheet KN'!EO90-'Time Sheet KN'!EN90)*24</f>
        <v>5.0000000000000009</v>
      </c>
      <c r="EN90" s="104">
        <f>VALUE('Time Sheet KN'!EQ90-'Time Sheet KN'!EP90)*24</f>
        <v>3</v>
      </c>
      <c r="EO90" s="105">
        <f t="shared" si="212"/>
        <v>9</v>
      </c>
      <c r="EP90" s="5">
        <f t="shared" si="213"/>
        <v>4</v>
      </c>
      <c r="EQ90" s="5"/>
      <c r="ER90" s="5">
        <f>LOOKUP(ER$6,'Daily Absent'!$O$6:$AX$6,'Daily Absent'!$O90:$AX90)</f>
        <v>0</v>
      </c>
      <c r="ES90" s="104">
        <f>VALUE('Time Sheet KN'!ET90-'Time Sheet KN'!ES90)*24</f>
        <v>0</v>
      </c>
      <c r="ET90" s="104">
        <f>VALUE('Time Sheet KN'!EV90-'Time Sheet KN'!EU90)*24</f>
        <v>0</v>
      </c>
      <c r="EU90" s="104">
        <f>VALUE('Time Sheet KN'!EX90-'Time Sheet KN'!EW90)*24</f>
        <v>0</v>
      </c>
      <c r="EV90" s="105">
        <f t="shared" si="214"/>
        <v>0</v>
      </c>
      <c r="EW90" s="5">
        <f t="shared" si="215"/>
        <v>0</v>
      </c>
      <c r="EX90" s="5"/>
      <c r="EY90" s="5">
        <f>LOOKUP(EY$6,'Daily Absent'!$O$6:$AX$6,'Daily Absent'!$O90:$AX90)</f>
        <v>1</v>
      </c>
      <c r="EZ90" s="104">
        <f>VALUE('Time Sheet KN'!FA90-'Time Sheet KN'!EZ90)*24</f>
        <v>5</v>
      </c>
      <c r="FA90" s="104">
        <f>VALUE('Time Sheet KN'!FC90-'Time Sheet KN'!FB90)*24</f>
        <v>5.0000000000000009</v>
      </c>
      <c r="FB90" s="104">
        <f>VALUE('Time Sheet KN'!FE90-'Time Sheet KN'!FD90)*24</f>
        <v>0</v>
      </c>
      <c r="FC90" s="105">
        <f t="shared" si="216"/>
        <v>10</v>
      </c>
      <c r="FD90" s="5">
        <f t="shared" si="217"/>
        <v>0</v>
      </c>
      <c r="FE90" s="5"/>
      <c r="FF90" s="5">
        <f>LOOKUP(FF$6,'Daily Absent'!$O$6:$AX$6,'Daily Absent'!$O90:$AX90)</f>
        <v>1</v>
      </c>
      <c r="FG90" s="104">
        <f>VALUE('Time Sheet KN'!FH90-'Time Sheet KN'!FG90)*24</f>
        <v>0</v>
      </c>
      <c r="FH90" s="104">
        <f>VALUE('Time Sheet KN'!FJ90-'Time Sheet KN'!FI90)*24</f>
        <v>0</v>
      </c>
      <c r="FI90" s="104">
        <f>VALUE('Time Sheet KN'!FL90-'Time Sheet KN'!FK90)*24</f>
        <v>0</v>
      </c>
      <c r="FJ90" s="105">
        <f t="shared" si="218"/>
        <v>0</v>
      </c>
      <c r="FK90" s="5">
        <f t="shared" si="219"/>
        <v>0</v>
      </c>
      <c r="FL90" s="5"/>
      <c r="FM90" s="5">
        <f>LOOKUP(FM$6,'Daily Absent'!$O$6:$AX$6,'Daily Absent'!$O90:$AX90)</f>
        <v>0</v>
      </c>
      <c r="FN90" s="104">
        <f>VALUE('Time Sheet KN'!FO90-'Time Sheet KN'!FN90)*24</f>
        <v>0</v>
      </c>
      <c r="FO90" s="104">
        <f>VALUE('Time Sheet KN'!FQ90-'Time Sheet KN'!FP90)*24</f>
        <v>0</v>
      </c>
      <c r="FP90" s="104">
        <f>VALUE('Time Sheet KN'!FS90-'Time Sheet KN'!FR90)*24</f>
        <v>0</v>
      </c>
      <c r="FQ90" s="105">
        <f t="shared" si="220"/>
        <v>0</v>
      </c>
      <c r="FR90" s="5">
        <f t="shared" si="221"/>
        <v>0</v>
      </c>
      <c r="FS90" s="5"/>
      <c r="FT90" s="5">
        <f>LOOKUP(FT$6,'Daily Absent'!$O$6:$AX$6,'Daily Absent'!$O90:$AX90)</f>
        <v>0</v>
      </c>
      <c r="FU90" s="104">
        <f>VALUE('Time Sheet KN'!FV90-'Time Sheet KN'!FU90)*24</f>
        <v>0</v>
      </c>
      <c r="FV90" s="104">
        <f>VALUE('Time Sheet KN'!FX90-'Time Sheet KN'!FW90)*24</f>
        <v>0</v>
      </c>
      <c r="FW90" s="104">
        <f>VALUE('Time Sheet KN'!FZ90-'Time Sheet KN'!FY90)*24</f>
        <v>0</v>
      </c>
      <c r="FX90" s="105">
        <f t="shared" si="222"/>
        <v>0</v>
      </c>
      <c r="FY90" s="5">
        <f t="shared" si="223"/>
        <v>0</v>
      </c>
      <c r="FZ90" s="5"/>
      <c r="GA90" s="5">
        <f>LOOKUP(GA$6,'Daily Absent'!$O$6:$AX$6,'Daily Absent'!$O90:$AX90)</f>
        <v>0</v>
      </c>
      <c r="GB90" s="104">
        <f>VALUE('Time Sheet KN'!GC90-'Time Sheet KN'!GB90)*24</f>
        <v>0</v>
      </c>
      <c r="GC90" s="104">
        <f>VALUE('Time Sheet KN'!GE90-'Time Sheet KN'!GD90)*24</f>
        <v>0</v>
      </c>
      <c r="GD90" s="104">
        <f>VALUE('Time Sheet KN'!GG90-'Time Sheet KN'!GF90)*24</f>
        <v>0</v>
      </c>
      <c r="GE90" s="105">
        <f t="shared" si="224"/>
        <v>0</v>
      </c>
      <c r="GF90" s="5">
        <f t="shared" si="225"/>
        <v>0</v>
      </c>
      <c r="GG90" s="5"/>
      <c r="GH90" s="5">
        <f>LOOKUP(GH$6,'Daily Absent'!$O$6:$AX$6,'Daily Absent'!$O90:$AX90)</f>
        <v>0</v>
      </c>
      <c r="GI90" s="104">
        <f>VALUE('Time Sheet KN'!GJ90-'Time Sheet KN'!GI90)*24</f>
        <v>0</v>
      </c>
      <c r="GJ90" s="104">
        <f>VALUE('Time Sheet KN'!GL90-'Time Sheet KN'!GK90)*24</f>
        <v>0</v>
      </c>
      <c r="GK90" s="104">
        <f>VALUE('Time Sheet KN'!GN90-'Time Sheet KN'!GM90)*24</f>
        <v>0</v>
      </c>
      <c r="GL90" s="105">
        <f t="shared" si="226"/>
        <v>0</v>
      </c>
      <c r="GM90" s="5">
        <f t="shared" si="227"/>
        <v>0</v>
      </c>
      <c r="GN90" s="5"/>
      <c r="GO90" s="5">
        <f>LOOKUP(GO$6,'Daily Absent'!$O$6:$AX$6,'Daily Absent'!$O90:$AX90)</f>
        <v>0</v>
      </c>
      <c r="GP90" s="104">
        <f>VALUE('Time Sheet KN'!GQ90-'Time Sheet KN'!GP90)*24</f>
        <v>0</v>
      </c>
      <c r="GQ90" s="104">
        <f>VALUE('Time Sheet KN'!GS90-'Time Sheet KN'!GR90)*24</f>
        <v>0</v>
      </c>
      <c r="GR90" s="104">
        <f>VALUE('Time Sheet KN'!GU90-'Time Sheet KN'!GT90)*24</f>
        <v>0</v>
      </c>
      <c r="GS90" s="105">
        <f t="shared" si="228"/>
        <v>0</v>
      </c>
      <c r="GT90" s="5">
        <f t="shared" si="229"/>
        <v>0</v>
      </c>
      <c r="GU90" s="5"/>
      <c r="GV90" s="5">
        <f>LOOKUP(GV$6,'Daily Absent'!$O$6:$AX$6,'Daily Absent'!$O90:$AX90)</f>
        <v>0</v>
      </c>
      <c r="GW90" s="104">
        <f>VALUE('Time Sheet KN'!GX90-'Time Sheet KN'!GW90)*24</f>
        <v>0</v>
      </c>
      <c r="GX90" s="104">
        <f>VALUE('Time Sheet KN'!GZ90-'Time Sheet KN'!GY90)*24</f>
        <v>0</v>
      </c>
      <c r="GY90" s="104">
        <f>VALUE('Time Sheet KN'!HB90-'Time Sheet KN'!HA90)*24</f>
        <v>0</v>
      </c>
      <c r="GZ90" s="105">
        <f t="shared" si="230"/>
        <v>0</v>
      </c>
      <c r="HA90" s="5">
        <f t="shared" si="231"/>
        <v>0</v>
      </c>
      <c r="HB90" s="5"/>
      <c r="HC90" s="5">
        <f>LOOKUP(HC$6,'Daily Absent'!$O$6:$AX$6,'Daily Absent'!$O90:$AX90)</f>
        <v>0</v>
      </c>
      <c r="HD90" s="104">
        <f>VALUE('Time Sheet KN'!HE90-'Time Sheet KN'!HD90)*24</f>
        <v>0</v>
      </c>
      <c r="HE90" s="104">
        <f>VALUE('Time Sheet KN'!HG90-'Time Sheet KN'!HF90)*24</f>
        <v>0</v>
      </c>
      <c r="HF90" s="104">
        <f>VALUE('Time Sheet KN'!HI90-'Time Sheet KN'!HH90)*24</f>
        <v>0</v>
      </c>
      <c r="HG90" s="105">
        <f t="shared" si="232"/>
        <v>0</v>
      </c>
      <c r="HH90" s="5">
        <f t="shared" si="233"/>
        <v>0</v>
      </c>
      <c r="HI90" s="5"/>
      <c r="HJ90" s="5">
        <f>LOOKUP(HJ$6,'Daily Absent'!$O$6:$AX$6,'Daily Absent'!$O90:$AX90)</f>
        <v>0</v>
      </c>
      <c r="HK90" s="104">
        <f>VALUE('Time Sheet KN'!HL90-'Time Sheet KN'!HK90)*24</f>
        <v>0</v>
      </c>
      <c r="HL90" s="104">
        <f>VALUE('Time Sheet KN'!HN90-'Time Sheet KN'!HM90)*24</f>
        <v>0</v>
      </c>
      <c r="HM90" s="104">
        <f>VALUE('Time Sheet KN'!HP90-'Time Sheet KN'!HO90)*24</f>
        <v>0</v>
      </c>
      <c r="HN90" s="105">
        <f t="shared" si="234"/>
        <v>0</v>
      </c>
      <c r="HO90" s="5">
        <f t="shared" si="235"/>
        <v>0</v>
      </c>
      <c r="HP90" s="5"/>
      <c r="HQ90" s="5">
        <f>LOOKUP(HQ$6,'Daily Absent'!$O$6:$AX$6,'Daily Absent'!$O90:$AX90)</f>
        <v>0</v>
      </c>
      <c r="HR90" s="104">
        <f>VALUE('Time Sheet KN'!HS90-'Time Sheet KN'!HR90)*24</f>
        <v>0</v>
      </c>
      <c r="HS90" s="104">
        <f>VALUE('Time Sheet KN'!HU90-'Time Sheet KN'!HT90)*24</f>
        <v>0</v>
      </c>
      <c r="HT90" s="104">
        <f>VALUE('Time Sheet KN'!HW90-'Time Sheet KN'!HV90)*24</f>
        <v>0</v>
      </c>
      <c r="HU90" s="105">
        <f t="shared" si="236"/>
        <v>0</v>
      </c>
      <c r="HV90" s="5">
        <f t="shared" si="237"/>
        <v>0</v>
      </c>
      <c r="HW90" s="5"/>
      <c r="HX90" s="5">
        <f>LOOKUP(HX$6,'Daily Absent'!$O$6:$AX$6,'Daily Absent'!$O90:$AX90)</f>
        <v>0</v>
      </c>
      <c r="HY90" s="104">
        <f>VALUE('Time Sheet KN'!HZ90-'Time Sheet KN'!HY90)*24</f>
        <v>0</v>
      </c>
      <c r="HZ90" s="104">
        <f>VALUE('Time Sheet KN'!IB90-'Time Sheet KN'!IA90)*24</f>
        <v>0</v>
      </c>
      <c r="IA90" s="104">
        <f>VALUE('Time Sheet KN'!ID90-'Time Sheet KN'!IC90)*24</f>
        <v>0</v>
      </c>
      <c r="IB90" s="105">
        <f t="shared" si="238"/>
        <v>0</v>
      </c>
      <c r="IC90" s="5">
        <f t="shared" si="239"/>
        <v>0</v>
      </c>
      <c r="ID90" s="5"/>
      <c r="IE90" s="5">
        <f>LOOKUP(IE$6,'Daily Absent'!$O$6:$AX$6,'Daily Absent'!$O90:$AX90)</f>
        <v>0</v>
      </c>
      <c r="IF90" s="104">
        <f>VALUE('Time Sheet KN'!IG90-'Time Sheet KN'!IF90)*24</f>
        <v>0</v>
      </c>
      <c r="IG90" s="104">
        <f>VALUE('Time Sheet KN'!II90-'Time Sheet KN'!IH90)*24</f>
        <v>0</v>
      </c>
      <c r="IH90" s="104">
        <f>VALUE('Time Sheet KN'!IK90-'Time Sheet KN'!IJ90)*24</f>
        <v>0</v>
      </c>
      <c r="II90" s="105">
        <f t="shared" si="240"/>
        <v>0</v>
      </c>
      <c r="IJ90" s="5">
        <f t="shared" si="241"/>
        <v>0</v>
      </c>
      <c r="IK90" s="5"/>
      <c r="IL90" s="5">
        <f>LOOKUP(IL$6,'Daily Absent'!$O$6:$AX$6,'Daily Absent'!$O90:$AX90)</f>
        <v>0</v>
      </c>
      <c r="IM90" s="104">
        <f>VALUE('Time Sheet KN'!IN90-'Time Sheet KN'!IM90)*24</f>
        <v>0</v>
      </c>
      <c r="IN90" s="104">
        <f>VALUE('Time Sheet KN'!IP90-'Time Sheet KN'!IO90)*24</f>
        <v>0</v>
      </c>
      <c r="IO90" s="104">
        <f>VALUE('Time Sheet KN'!IR90-'Time Sheet KN'!IQ90)*24</f>
        <v>0</v>
      </c>
      <c r="IP90" s="105">
        <f t="shared" si="242"/>
        <v>0</v>
      </c>
      <c r="IQ90" s="5">
        <f t="shared" si="243"/>
        <v>0</v>
      </c>
      <c r="IR90" s="5"/>
      <c r="IS90" s="5">
        <f>LOOKUP(IS$6,'Daily Absent'!$O$6:$AX$6,'Daily Absent'!$O90:$AX90)</f>
        <v>0</v>
      </c>
      <c r="IT90" s="104">
        <f>VALUE('Time Sheet KN'!IU90-'Time Sheet KN'!IT90)*24</f>
        <v>0</v>
      </c>
      <c r="IU90" s="104">
        <f>VALUE('Time Sheet KN'!IW90-'Time Sheet KN'!IV90)*24</f>
        <v>0</v>
      </c>
      <c r="IV90" s="104">
        <f>VALUE('Time Sheet KN'!IY90-'Time Sheet KN'!IX90)*24</f>
        <v>0</v>
      </c>
      <c r="IW90" s="105">
        <f t="shared" si="244"/>
        <v>0</v>
      </c>
      <c r="IX90" s="5">
        <f t="shared" si="245"/>
        <v>0</v>
      </c>
      <c r="IY90" s="5"/>
      <c r="IZ90" s="5">
        <f>LOOKUP(IZ$6,'Daily Absent'!$O$6:$AX$6,'Daily Absent'!$O90:$AX90)</f>
        <v>0</v>
      </c>
      <c r="JA90" s="104">
        <f>VALUE('Time Sheet KN'!JB90-'Time Sheet KN'!JA90)*24</f>
        <v>0</v>
      </c>
      <c r="JB90" s="104">
        <f>VALUE('Time Sheet KN'!JD90-'Time Sheet KN'!JC90)*24</f>
        <v>0</v>
      </c>
      <c r="JC90" s="104">
        <f>VALUE('Time Sheet KN'!JF90-'Time Sheet KN'!JE90)*24</f>
        <v>0</v>
      </c>
      <c r="JD90" s="105">
        <f t="shared" si="246"/>
        <v>0</v>
      </c>
      <c r="JE90" s="5">
        <f t="shared" si="247"/>
        <v>0</v>
      </c>
      <c r="JF90" s="5"/>
    </row>
    <row r="91" spans="1:266" ht="20" customHeight="1">
      <c r="A91" s="54">
        <f>IF('Master MP Status'!A91&gt;0,'Master MP Status'!A91,"")</f>
        <v>83</v>
      </c>
      <c r="B91" s="5" t="str">
        <f>IF(ISTEXT('Master MP Status'!B91),'Master MP Status'!B91,"")</f>
        <v>DIRECT</v>
      </c>
      <c r="C91" s="153" t="str">
        <f>IF(OR(ISTEXT('Master MP Status'!C91),'Master MP Status'!C91&gt;0),'Master MP Status'!C91,"")</f>
        <v>KN2531009</v>
      </c>
      <c r="D91" s="154" t="str">
        <f>IF(OR(ISTEXT('Master MP Status'!D91),'Master MP Status'!D91&gt;0),'Master MP Status'!D91,"")</f>
        <v>KN25305</v>
      </c>
      <c r="E91" s="5" t="str">
        <f>IF(ISTEXT('Master MP Status'!E91),'Master MP Status'!E91,"")</f>
        <v>MANIKA ARUNG</v>
      </c>
      <c r="F91" s="5" t="str">
        <f>IF(ISTEXT('Master MP Status'!F91),'Master MP Status'!F91,"")</f>
        <v/>
      </c>
      <c r="G91" s="5" t="str">
        <f>IF(ISTEXT('Master MP Status'!G91),'Master MP Status'!G91,"")</f>
        <v>Local</v>
      </c>
      <c r="H91" s="5" t="str">
        <f>IF(ISTEXT('Master MP Status'!H91),'Master MP Status'!H91,"")</f>
        <v>SIMON S. R</v>
      </c>
      <c r="I91" s="5" t="str">
        <f>IF(ISTEXT('Master MP Status'!I91),'Master MP Status'!I91,"")</f>
        <v>Skilled</v>
      </c>
      <c r="J91" s="5" t="str">
        <f>IF(ISTEXT('Master MP Status'!J91),'Master MP Status'!J91,"")</f>
        <v>Common Skilled</v>
      </c>
      <c r="K91" s="9">
        <f>IF(OR('Master MP Status'!K91=0,'Master MP Status'!K91=""),"",'Master MP Status'!K91)</f>
        <v>45709</v>
      </c>
      <c r="L91" s="9">
        <f>IF(OR('Master MP Status'!L91=0,'Master MP Status'!L91=""),"",'Master MP Status'!L91)</f>
        <v>45709</v>
      </c>
      <c r="M91" s="9" t="str">
        <f>IF(OR('Master MP Status'!M91=0,'Master MP Status'!M91=""),"",'Master MP Status'!M91)</f>
        <v/>
      </c>
      <c r="N91" s="5" t="str">
        <f>IF(ISTEXT('Master MP Status'!N91),'Master MP Status'!N91,"")</f>
        <v/>
      </c>
      <c r="O91" s="5">
        <f>LOOKUP(O$6,'Daily Absent'!$O$6:$AX$6,'Daily Absent'!$O91:$AX91)</f>
        <v>1</v>
      </c>
      <c r="P91" s="104">
        <f>VALUE('Time Sheet KN'!Q91-'Time Sheet KN'!P91)*24</f>
        <v>5</v>
      </c>
      <c r="Q91" s="104">
        <f>VALUE('Time Sheet KN'!S91-'Time Sheet KN'!R91)*24</f>
        <v>5.0000000000000009</v>
      </c>
      <c r="R91" s="104">
        <f>VALUE('Time Sheet KN'!U91-'Time Sheet KN'!T91)*24</f>
        <v>0</v>
      </c>
      <c r="S91" s="105">
        <f t="shared" si="176"/>
        <v>10</v>
      </c>
      <c r="T91" s="5">
        <f t="shared" si="177"/>
        <v>0</v>
      </c>
      <c r="U91" s="5"/>
      <c r="V91" s="5">
        <f>LOOKUP(V$6,'Daily Absent'!$O$6:$AX$6,'Daily Absent'!$O91:$AX91)</f>
        <v>1</v>
      </c>
      <c r="W91" s="104">
        <f>VALUE('Time Sheet KN'!X91-'Time Sheet KN'!W91)*24</f>
        <v>5</v>
      </c>
      <c r="X91" s="104">
        <f>VALUE('Time Sheet KN'!Z91-'Time Sheet KN'!Y91)*24</f>
        <v>5.0000000000000009</v>
      </c>
      <c r="Y91" s="104">
        <f>VALUE('Time Sheet KN'!AB91-'Time Sheet KN'!AA91)*24</f>
        <v>0</v>
      </c>
      <c r="Z91" s="105">
        <f t="shared" si="178"/>
        <v>10</v>
      </c>
      <c r="AA91" s="5">
        <f t="shared" si="179"/>
        <v>0</v>
      </c>
      <c r="AB91" s="5"/>
      <c r="AC91" s="5">
        <f>LOOKUP(AC$6,'Daily Absent'!$O$6:$AX$6,'Daily Absent'!$O91:$AX91)</f>
        <v>1</v>
      </c>
      <c r="AD91" s="104">
        <f>VALUE('Time Sheet KN'!AE91-'Time Sheet KN'!AD91)*24</f>
        <v>5</v>
      </c>
      <c r="AE91" s="104">
        <f>VALUE('Time Sheet KN'!AG91-'Time Sheet KN'!AF91)*24</f>
        <v>5.0000000000000009</v>
      </c>
      <c r="AF91" s="104">
        <f>VALUE('Time Sheet KN'!AI91-'Time Sheet KN'!AH91)*24</f>
        <v>0</v>
      </c>
      <c r="AG91" s="105">
        <f t="shared" si="180"/>
        <v>10</v>
      </c>
      <c r="AH91" s="5">
        <f t="shared" si="181"/>
        <v>0</v>
      </c>
      <c r="AI91" s="5"/>
      <c r="AJ91" s="5">
        <f>LOOKUP(AJ$6,'Daily Absent'!$O$6:$AX$6,'Daily Absent'!$O91:$AX91)</f>
        <v>1</v>
      </c>
      <c r="AK91" s="104">
        <f>VALUE('Time Sheet KN'!AL91-'Time Sheet KN'!AK91)*24</f>
        <v>5</v>
      </c>
      <c r="AL91" s="104">
        <f>VALUE('Time Sheet KN'!AN91-'Time Sheet KN'!AM91)*24</f>
        <v>5.0000000000000009</v>
      </c>
      <c r="AM91" s="104">
        <f>VALUE('Time Sheet KN'!AP91-'Time Sheet KN'!AO91)*24</f>
        <v>0</v>
      </c>
      <c r="AN91" s="105">
        <f t="shared" si="182"/>
        <v>10</v>
      </c>
      <c r="AO91" s="5">
        <f t="shared" si="183"/>
        <v>0</v>
      </c>
      <c r="AP91" s="5"/>
      <c r="AQ91" s="5">
        <f>LOOKUP(AQ$6,'Daily Absent'!$O$6:$AX$6,'Daily Absent'!$O91:$AX91)</f>
        <v>0</v>
      </c>
      <c r="AR91" s="104">
        <f>VALUE('Time Sheet KN'!AS91-'Time Sheet KN'!AR91)*24</f>
        <v>0</v>
      </c>
      <c r="AS91" s="104">
        <f>VALUE('Time Sheet KN'!AU91-'Time Sheet KN'!AT91)*24</f>
        <v>0</v>
      </c>
      <c r="AT91" s="104">
        <f>VALUE('Time Sheet KN'!AW91-'Time Sheet KN'!AV91)*24</f>
        <v>0</v>
      </c>
      <c r="AU91" s="105">
        <f t="shared" si="184"/>
        <v>0</v>
      </c>
      <c r="AV91" s="5">
        <f t="shared" si="185"/>
        <v>0</v>
      </c>
      <c r="AW91" s="5"/>
      <c r="AX91" s="5">
        <f>LOOKUP(AX$6,'Daily Absent'!$O$6:$AX$6,'Daily Absent'!$O91:$AX91)</f>
        <v>1</v>
      </c>
      <c r="AY91" s="104">
        <f>VALUE('Time Sheet KN'!AZ91-'Time Sheet KN'!AY91)*24</f>
        <v>4</v>
      </c>
      <c r="AZ91" s="104">
        <f>VALUE('Time Sheet KN'!BB91-'Time Sheet KN'!BA91)*24</f>
        <v>3</v>
      </c>
      <c r="BA91" s="104">
        <f>VALUE('Time Sheet KN'!BD91-'Time Sheet KN'!BC91)*24</f>
        <v>0</v>
      </c>
      <c r="BB91" s="105">
        <f t="shared" si="186"/>
        <v>0</v>
      </c>
      <c r="BC91" s="5">
        <f t="shared" si="187"/>
        <v>7</v>
      </c>
      <c r="BD91" s="5"/>
      <c r="BE91" s="5">
        <f>LOOKUP(BE$6,'Daily Absent'!$O$6:$AX$6,'Daily Absent'!$O91:$AX91)</f>
        <v>1</v>
      </c>
      <c r="BF91" s="104">
        <f>VALUE('Time Sheet KN'!BG91-'Time Sheet KN'!BF91)*24</f>
        <v>5</v>
      </c>
      <c r="BG91" s="104">
        <f>VALUE('Time Sheet KN'!BI91-'Time Sheet KN'!BH91)*24</f>
        <v>5.0000000000000009</v>
      </c>
      <c r="BH91" s="104">
        <f>VALUE('Time Sheet KN'!BK91-'Time Sheet KN'!BJ91)*24</f>
        <v>0</v>
      </c>
      <c r="BI91" s="105">
        <f t="shared" si="188"/>
        <v>10</v>
      </c>
      <c r="BJ91" s="5">
        <f t="shared" si="189"/>
        <v>0</v>
      </c>
      <c r="BK91" s="5"/>
      <c r="BL91" s="5">
        <f>LOOKUP(BL$6,'Daily Absent'!$O$6:$AX$6,'Daily Absent'!$O91:$AX91)</f>
        <v>1</v>
      </c>
      <c r="BM91" s="104">
        <f>VALUE('Time Sheet KN'!BN91-'Time Sheet KN'!BM91)*24</f>
        <v>5</v>
      </c>
      <c r="BN91" s="104">
        <f>VALUE('Time Sheet KN'!BP91-'Time Sheet KN'!BO91)*24</f>
        <v>5.0000000000000009</v>
      </c>
      <c r="BO91" s="104">
        <f>VALUE('Time Sheet KN'!BR91-'Time Sheet KN'!BQ91)*24</f>
        <v>0</v>
      </c>
      <c r="BP91" s="105">
        <f t="shared" si="190"/>
        <v>10</v>
      </c>
      <c r="BQ91" s="5">
        <f t="shared" si="191"/>
        <v>0</v>
      </c>
      <c r="BR91" s="5"/>
      <c r="BS91" s="5">
        <f>LOOKUP(BS$6,'Daily Absent'!$O$6:$AX$6,'Daily Absent'!$O91:$AX91)</f>
        <v>1</v>
      </c>
      <c r="BT91" s="104">
        <f>VALUE('Time Sheet KN'!BU91-'Time Sheet KN'!BT91)*24</f>
        <v>5</v>
      </c>
      <c r="BU91" s="104">
        <f>VALUE('Time Sheet KN'!BW91-'Time Sheet KN'!BV91)*24</f>
        <v>5.0000000000000009</v>
      </c>
      <c r="BV91" s="104">
        <f>VALUE('Time Sheet KN'!BY91-'Time Sheet KN'!BX91)*24</f>
        <v>0</v>
      </c>
      <c r="BW91" s="105">
        <f t="shared" si="192"/>
        <v>10</v>
      </c>
      <c r="BX91" s="5">
        <f t="shared" si="193"/>
        <v>0</v>
      </c>
      <c r="BY91" s="5"/>
      <c r="BZ91" s="5">
        <f>LOOKUP(BZ$6,'Daily Absent'!$O$6:$AX$6,'Daily Absent'!$O91:$AX91)</f>
        <v>1</v>
      </c>
      <c r="CA91" s="104">
        <f>VALUE('Time Sheet KN'!CB91-'Time Sheet KN'!CA91)*24</f>
        <v>5</v>
      </c>
      <c r="CB91" s="104">
        <f>VALUE('Time Sheet KN'!CD91-'Time Sheet KN'!CC91)*24</f>
        <v>5.0000000000000009</v>
      </c>
      <c r="CC91" s="104">
        <f>VALUE('Time Sheet KN'!CF91-'Time Sheet KN'!CE91)*24</f>
        <v>0</v>
      </c>
      <c r="CD91" s="105">
        <f t="shared" si="194"/>
        <v>10</v>
      </c>
      <c r="CE91" s="5">
        <f t="shared" si="195"/>
        <v>0</v>
      </c>
      <c r="CF91" s="5"/>
      <c r="CG91" s="5">
        <f>LOOKUP(CG$6,'Daily Absent'!$O$6:$AX$6,'Daily Absent'!$O91:$AX91)</f>
        <v>1</v>
      </c>
      <c r="CH91" s="104">
        <f>VALUE('Time Sheet KN'!CI91-'Time Sheet KN'!CH91)*24</f>
        <v>5</v>
      </c>
      <c r="CI91" s="104">
        <f>VALUE('Time Sheet KN'!CK91-'Time Sheet KN'!CJ91)*24</f>
        <v>5.0000000000000009</v>
      </c>
      <c r="CJ91" s="104">
        <f>VALUE('Time Sheet KN'!CM91-'Time Sheet KN'!CL91)*24</f>
        <v>0</v>
      </c>
      <c r="CK91" s="105">
        <f t="shared" si="196"/>
        <v>10</v>
      </c>
      <c r="CL91" s="5">
        <f t="shared" si="197"/>
        <v>0</v>
      </c>
      <c r="CM91" s="5"/>
      <c r="CN91" s="5">
        <f>LOOKUP(CN$6,'Daily Absent'!$O$6:$AX$6,'Daily Absent'!$O91:$AX91)</f>
        <v>1</v>
      </c>
      <c r="CO91" s="104">
        <f>VALUE('Time Sheet KN'!CP91-'Time Sheet KN'!CO91)*24</f>
        <v>5</v>
      </c>
      <c r="CP91" s="104">
        <f>VALUE('Time Sheet KN'!CR91-'Time Sheet KN'!CQ91)*24</f>
        <v>4.0000000000000018</v>
      </c>
      <c r="CQ91" s="104">
        <f>VALUE('Time Sheet KN'!CT91-'Time Sheet KN'!CS91)*24</f>
        <v>0</v>
      </c>
      <c r="CR91" s="105">
        <f t="shared" si="198"/>
        <v>9</v>
      </c>
      <c r="CS91" s="5">
        <f t="shared" si="199"/>
        <v>1.7763568394002505E-15</v>
      </c>
      <c r="CT91" s="5"/>
      <c r="CU91" s="5">
        <f>LOOKUP(CU$6,'Daily Absent'!$O$6:$AX$6,'Daily Absent'!$O91:$AX91)</f>
        <v>1</v>
      </c>
      <c r="CV91" s="104">
        <f>VALUE('Time Sheet KN'!CW91-'Time Sheet KN'!CV91)*24</f>
        <v>4</v>
      </c>
      <c r="CW91" s="104">
        <f>VALUE('Time Sheet KN'!CY91-'Time Sheet KN'!CX91)*24</f>
        <v>3</v>
      </c>
      <c r="CX91" s="104">
        <f>VALUE('Time Sheet KN'!DA91-'Time Sheet KN'!CZ91)*24</f>
        <v>0</v>
      </c>
      <c r="CY91" s="105">
        <f t="shared" si="200"/>
        <v>0</v>
      </c>
      <c r="CZ91" s="5">
        <f t="shared" si="201"/>
        <v>7</v>
      </c>
      <c r="DA91" s="5"/>
      <c r="DB91" s="5">
        <f>LOOKUP(DB$6,'Daily Absent'!$O$6:$AX$6,'Daily Absent'!$O91:$AX91)</f>
        <v>1</v>
      </c>
      <c r="DC91" s="104">
        <f>VALUE('Time Sheet KN'!DD91-'Time Sheet KN'!DC91)*24</f>
        <v>5</v>
      </c>
      <c r="DD91" s="104">
        <f>VALUE('Time Sheet KN'!DF91-'Time Sheet KN'!DE91)*24</f>
        <v>5.0000000000000009</v>
      </c>
      <c r="DE91" s="104">
        <f>VALUE('Time Sheet KN'!DH91-'Time Sheet KN'!DG91)*24</f>
        <v>0</v>
      </c>
      <c r="DF91" s="105">
        <f t="shared" si="202"/>
        <v>10</v>
      </c>
      <c r="DG91" s="5">
        <f t="shared" si="203"/>
        <v>0</v>
      </c>
      <c r="DH91" s="5"/>
      <c r="DI91" s="5">
        <f>LOOKUP(DI$6,'Daily Absent'!$O$6:$AX$6,'Daily Absent'!$O91:$AX91)</f>
        <v>1</v>
      </c>
      <c r="DJ91" s="104">
        <f>VALUE('Time Sheet KN'!DK91-'Time Sheet KN'!DJ91)*24</f>
        <v>5</v>
      </c>
      <c r="DK91" s="104">
        <f>VALUE('Time Sheet KN'!DM91-'Time Sheet KN'!DL91)*24</f>
        <v>5.0000000000000009</v>
      </c>
      <c r="DL91" s="104">
        <f>VALUE('Time Sheet KN'!DO91-'Time Sheet KN'!DN91)*24</f>
        <v>0</v>
      </c>
      <c r="DM91" s="105">
        <f t="shared" si="204"/>
        <v>10</v>
      </c>
      <c r="DN91" s="5">
        <f t="shared" si="205"/>
        <v>0</v>
      </c>
      <c r="DO91" s="5"/>
      <c r="DP91" s="5">
        <f>LOOKUP(DP$6,'Daily Absent'!$O$6:$AX$6,'Daily Absent'!$O91:$AX91)</f>
        <v>1</v>
      </c>
      <c r="DQ91" s="104">
        <f>VALUE('Time Sheet KN'!DR91-'Time Sheet KN'!DQ91)*24</f>
        <v>5</v>
      </c>
      <c r="DR91" s="104">
        <f>VALUE('Time Sheet KN'!DT91-'Time Sheet KN'!DS91)*24</f>
        <v>5.0000000000000009</v>
      </c>
      <c r="DS91" s="104">
        <f>VALUE('Time Sheet KN'!DV91-'Time Sheet KN'!DU91)*24</f>
        <v>0</v>
      </c>
      <c r="DT91" s="105">
        <f t="shared" si="206"/>
        <v>10</v>
      </c>
      <c r="DU91" s="5">
        <f t="shared" si="207"/>
        <v>0</v>
      </c>
      <c r="DV91" s="5"/>
      <c r="DW91" s="5">
        <f>LOOKUP(DW$6,'Daily Absent'!$O$6:$AX$6,'Daily Absent'!$O91:$AX91)</f>
        <v>1</v>
      </c>
      <c r="DX91" s="104">
        <f>VALUE('Time Sheet KN'!DY91-'Time Sheet KN'!DX91)*24</f>
        <v>5</v>
      </c>
      <c r="DY91" s="104">
        <f>VALUE('Time Sheet KN'!EA91-'Time Sheet KN'!DZ91)*24</f>
        <v>5.0000000000000009</v>
      </c>
      <c r="DZ91" s="104">
        <f>VALUE('Time Sheet KN'!EC91-'Time Sheet KN'!EB91)*24</f>
        <v>0</v>
      </c>
      <c r="EA91" s="105">
        <f t="shared" si="208"/>
        <v>10</v>
      </c>
      <c r="EB91" s="5">
        <f t="shared" si="209"/>
        <v>0</v>
      </c>
      <c r="EC91" s="5"/>
      <c r="ED91" s="5">
        <f>LOOKUP(ED$6,'Daily Absent'!$O$6:$AX$6,'Daily Absent'!$O91:$AX91)</f>
        <v>1</v>
      </c>
      <c r="EE91" s="104">
        <f>VALUE('Time Sheet KN'!EF91-'Time Sheet KN'!EE91)*24</f>
        <v>5</v>
      </c>
      <c r="EF91" s="104">
        <f>VALUE('Time Sheet KN'!EH91-'Time Sheet KN'!EG91)*24</f>
        <v>5.0000000000000009</v>
      </c>
      <c r="EG91" s="104">
        <f>VALUE('Time Sheet KN'!EJ91-'Time Sheet KN'!EI91)*24</f>
        <v>3</v>
      </c>
      <c r="EH91" s="105">
        <f t="shared" si="210"/>
        <v>10</v>
      </c>
      <c r="EI91" s="5">
        <f t="shared" si="211"/>
        <v>3</v>
      </c>
      <c r="EJ91" s="5"/>
      <c r="EK91" s="5">
        <f>LOOKUP(EK$6,'Daily Absent'!$O$6:$AX$6,'Daily Absent'!$O91:$AX91)</f>
        <v>0</v>
      </c>
      <c r="EL91" s="104">
        <f>VALUE('Time Sheet KN'!EM91-'Time Sheet KN'!EL91)*24</f>
        <v>0</v>
      </c>
      <c r="EM91" s="104">
        <f>VALUE('Time Sheet KN'!EO91-'Time Sheet KN'!EN91)*24</f>
        <v>0</v>
      </c>
      <c r="EN91" s="104">
        <f>VALUE('Time Sheet KN'!EQ91-'Time Sheet KN'!EP91)*24</f>
        <v>0</v>
      </c>
      <c r="EO91" s="105">
        <f t="shared" si="212"/>
        <v>0</v>
      </c>
      <c r="EP91" s="5">
        <f t="shared" si="213"/>
        <v>0</v>
      </c>
      <c r="EQ91" s="5"/>
      <c r="ER91" s="5">
        <f>LOOKUP(ER$6,'Daily Absent'!$O$6:$AX$6,'Daily Absent'!$O91:$AX91)</f>
        <v>0</v>
      </c>
      <c r="ES91" s="104">
        <f>VALUE('Time Sheet KN'!ET91-'Time Sheet KN'!ES91)*24</f>
        <v>0</v>
      </c>
      <c r="ET91" s="104">
        <f>VALUE('Time Sheet KN'!EV91-'Time Sheet KN'!EU91)*24</f>
        <v>0</v>
      </c>
      <c r="EU91" s="104">
        <f>VALUE('Time Sheet KN'!EX91-'Time Sheet KN'!EW91)*24</f>
        <v>0</v>
      </c>
      <c r="EV91" s="105">
        <f t="shared" si="214"/>
        <v>0</v>
      </c>
      <c r="EW91" s="5">
        <f t="shared" si="215"/>
        <v>0</v>
      </c>
      <c r="EX91" s="5"/>
      <c r="EY91" s="5">
        <f>LOOKUP(EY$6,'Daily Absent'!$O$6:$AX$6,'Daily Absent'!$O91:$AX91)</f>
        <v>1</v>
      </c>
      <c r="EZ91" s="104">
        <f>VALUE('Time Sheet KN'!FA91-'Time Sheet KN'!EZ91)*24</f>
        <v>5</v>
      </c>
      <c r="FA91" s="104">
        <f>VALUE('Time Sheet KN'!FC91-'Time Sheet KN'!FB91)*24</f>
        <v>5.0000000000000009</v>
      </c>
      <c r="FB91" s="104">
        <f>VALUE('Time Sheet KN'!FE91-'Time Sheet KN'!FD91)*24</f>
        <v>0</v>
      </c>
      <c r="FC91" s="105">
        <f t="shared" si="216"/>
        <v>10</v>
      </c>
      <c r="FD91" s="5">
        <f t="shared" si="217"/>
        <v>0</v>
      </c>
      <c r="FE91" s="5"/>
      <c r="FF91" s="5">
        <f>LOOKUP(FF$6,'Daily Absent'!$O$6:$AX$6,'Daily Absent'!$O91:$AX91)</f>
        <v>1</v>
      </c>
      <c r="FG91" s="104">
        <f>VALUE('Time Sheet KN'!FH91-'Time Sheet KN'!FG91)*24</f>
        <v>0</v>
      </c>
      <c r="FH91" s="104">
        <f>VALUE('Time Sheet KN'!FJ91-'Time Sheet KN'!FI91)*24</f>
        <v>0</v>
      </c>
      <c r="FI91" s="104">
        <f>VALUE('Time Sheet KN'!FL91-'Time Sheet KN'!FK91)*24</f>
        <v>0</v>
      </c>
      <c r="FJ91" s="105">
        <f t="shared" si="218"/>
        <v>0</v>
      </c>
      <c r="FK91" s="5">
        <f t="shared" si="219"/>
        <v>0</v>
      </c>
      <c r="FL91" s="5"/>
      <c r="FM91" s="5">
        <f>LOOKUP(FM$6,'Daily Absent'!$O$6:$AX$6,'Daily Absent'!$O91:$AX91)</f>
        <v>0</v>
      </c>
      <c r="FN91" s="104">
        <f>VALUE('Time Sheet KN'!FO91-'Time Sheet KN'!FN91)*24</f>
        <v>0</v>
      </c>
      <c r="FO91" s="104">
        <f>VALUE('Time Sheet KN'!FQ91-'Time Sheet KN'!FP91)*24</f>
        <v>0</v>
      </c>
      <c r="FP91" s="104">
        <f>VALUE('Time Sheet KN'!FS91-'Time Sheet KN'!FR91)*24</f>
        <v>0</v>
      </c>
      <c r="FQ91" s="105">
        <f t="shared" si="220"/>
        <v>0</v>
      </c>
      <c r="FR91" s="5">
        <f t="shared" si="221"/>
        <v>0</v>
      </c>
      <c r="FS91" s="5"/>
      <c r="FT91" s="5">
        <f>LOOKUP(FT$6,'Daily Absent'!$O$6:$AX$6,'Daily Absent'!$O91:$AX91)</f>
        <v>0</v>
      </c>
      <c r="FU91" s="104">
        <f>VALUE('Time Sheet KN'!FV91-'Time Sheet KN'!FU91)*24</f>
        <v>0</v>
      </c>
      <c r="FV91" s="104">
        <f>VALUE('Time Sheet KN'!FX91-'Time Sheet KN'!FW91)*24</f>
        <v>0</v>
      </c>
      <c r="FW91" s="104">
        <f>VALUE('Time Sheet KN'!FZ91-'Time Sheet KN'!FY91)*24</f>
        <v>0</v>
      </c>
      <c r="FX91" s="105">
        <f t="shared" si="222"/>
        <v>0</v>
      </c>
      <c r="FY91" s="5">
        <f t="shared" si="223"/>
        <v>0</v>
      </c>
      <c r="FZ91" s="5"/>
      <c r="GA91" s="5">
        <f>LOOKUP(GA$6,'Daily Absent'!$O$6:$AX$6,'Daily Absent'!$O91:$AX91)</f>
        <v>0</v>
      </c>
      <c r="GB91" s="104">
        <f>VALUE('Time Sheet KN'!GC91-'Time Sheet KN'!GB91)*24</f>
        <v>0</v>
      </c>
      <c r="GC91" s="104">
        <f>VALUE('Time Sheet KN'!GE91-'Time Sheet KN'!GD91)*24</f>
        <v>0</v>
      </c>
      <c r="GD91" s="104">
        <f>VALUE('Time Sheet KN'!GG91-'Time Sheet KN'!GF91)*24</f>
        <v>0</v>
      </c>
      <c r="GE91" s="105">
        <f t="shared" si="224"/>
        <v>0</v>
      </c>
      <c r="GF91" s="5">
        <f t="shared" si="225"/>
        <v>0</v>
      </c>
      <c r="GG91" s="5"/>
      <c r="GH91" s="5">
        <f>LOOKUP(GH$6,'Daily Absent'!$O$6:$AX$6,'Daily Absent'!$O91:$AX91)</f>
        <v>0</v>
      </c>
      <c r="GI91" s="104">
        <f>VALUE('Time Sheet KN'!GJ91-'Time Sheet KN'!GI91)*24</f>
        <v>0</v>
      </c>
      <c r="GJ91" s="104">
        <f>VALUE('Time Sheet KN'!GL91-'Time Sheet KN'!GK91)*24</f>
        <v>0</v>
      </c>
      <c r="GK91" s="104">
        <f>VALUE('Time Sheet KN'!GN91-'Time Sheet KN'!GM91)*24</f>
        <v>0</v>
      </c>
      <c r="GL91" s="105">
        <f t="shared" si="226"/>
        <v>0</v>
      </c>
      <c r="GM91" s="5">
        <f t="shared" si="227"/>
        <v>0</v>
      </c>
      <c r="GN91" s="5"/>
      <c r="GO91" s="5">
        <f>LOOKUP(GO$6,'Daily Absent'!$O$6:$AX$6,'Daily Absent'!$O91:$AX91)</f>
        <v>0</v>
      </c>
      <c r="GP91" s="104">
        <f>VALUE('Time Sheet KN'!GQ91-'Time Sheet KN'!GP91)*24</f>
        <v>0</v>
      </c>
      <c r="GQ91" s="104">
        <f>VALUE('Time Sheet KN'!GS91-'Time Sheet KN'!GR91)*24</f>
        <v>0</v>
      </c>
      <c r="GR91" s="104">
        <f>VALUE('Time Sheet KN'!GU91-'Time Sheet KN'!GT91)*24</f>
        <v>0</v>
      </c>
      <c r="GS91" s="105">
        <f t="shared" si="228"/>
        <v>0</v>
      </c>
      <c r="GT91" s="5">
        <f t="shared" si="229"/>
        <v>0</v>
      </c>
      <c r="GU91" s="5"/>
      <c r="GV91" s="5">
        <f>LOOKUP(GV$6,'Daily Absent'!$O$6:$AX$6,'Daily Absent'!$O91:$AX91)</f>
        <v>0</v>
      </c>
      <c r="GW91" s="104">
        <f>VALUE('Time Sheet KN'!GX91-'Time Sheet KN'!GW91)*24</f>
        <v>0</v>
      </c>
      <c r="GX91" s="104">
        <f>VALUE('Time Sheet KN'!GZ91-'Time Sheet KN'!GY91)*24</f>
        <v>0</v>
      </c>
      <c r="GY91" s="104">
        <f>VALUE('Time Sheet KN'!HB91-'Time Sheet KN'!HA91)*24</f>
        <v>0</v>
      </c>
      <c r="GZ91" s="105">
        <f t="shared" si="230"/>
        <v>0</v>
      </c>
      <c r="HA91" s="5">
        <f t="shared" si="231"/>
        <v>0</v>
      </c>
      <c r="HB91" s="5"/>
      <c r="HC91" s="5">
        <f>LOOKUP(HC$6,'Daily Absent'!$O$6:$AX$6,'Daily Absent'!$O91:$AX91)</f>
        <v>0</v>
      </c>
      <c r="HD91" s="104">
        <f>VALUE('Time Sheet KN'!HE91-'Time Sheet KN'!HD91)*24</f>
        <v>0</v>
      </c>
      <c r="HE91" s="104">
        <f>VALUE('Time Sheet KN'!HG91-'Time Sheet KN'!HF91)*24</f>
        <v>0</v>
      </c>
      <c r="HF91" s="104">
        <f>VALUE('Time Sheet KN'!HI91-'Time Sheet KN'!HH91)*24</f>
        <v>0</v>
      </c>
      <c r="HG91" s="105">
        <f t="shared" si="232"/>
        <v>0</v>
      </c>
      <c r="HH91" s="5">
        <f t="shared" si="233"/>
        <v>0</v>
      </c>
      <c r="HI91" s="5"/>
      <c r="HJ91" s="5">
        <f>LOOKUP(HJ$6,'Daily Absent'!$O$6:$AX$6,'Daily Absent'!$O91:$AX91)</f>
        <v>0</v>
      </c>
      <c r="HK91" s="104">
        <f>VALUE('Time Sheet KN'!HL91-'Time Sheet KN'!HK91)*24</f>
        <v>0</v>
      </c>
      <c r="HL91" s="104">
        <f>VALUE('Time Sheet KN'!HN91-'Time Sheet KN'!HM91)*24</f>
        <v>0</v>
      </c>
      <c r="HM91" s="104">
        <f>VALUE('Time Sheet KN'!HP91-'Time Sheet KN'!HO91)*24</f>
        <v>0</v>
      </c>
      <c r="HN91" s="105">
        <f t="shared" si="234"/>
        <v>0</v>
      </c>
      <c r="HO91" s="5">
        <f t="shared" si="235"/>
        <v>0</v>
      </c>
      <c r="HP91" s="5"/>
      <c r="HQ91" s="5">
        <f>LOOKUP(HQ$6,'Daily Absent'!$O$6:$AX$6,'Daily Absent'!$O91:$AX91)</f>
        <v>0</v>
      </c>
      <c r="HR91" s="104">
        <f>VALUE('Time Sheet KN'!HS91-'Time Sheet KN'!HR91)*24</f>
        <v>0</v>
      </c>
      <c r="HS91" s="104">
        <f>VALUE('Time Sheet KN'!HU91-'Time Sheet KN'!HT91)*24</f>
        <v>0</v>
      </c>
      <c r="HT91" s="104">
        <f>VALUE('Time Sheet KN'!HW91-'Time Sheet KN'!HV91)*24</f>
        <v>0</v>
      </c>
      <c r="HU91" s="105">
        <f t="shared" si="236"/>
        <v>0</v>
      </c>
      <c r="HV91" s="5">
        <f t="shared" si="237"/>
        <v>0</v>
      </c>
      <c r="HW91" s="5"/>
      <c r="HX91" s="5">
        <f>LOOKUP(HX$6,'Daily Absent'!$O$6:$AX$6,'Daily Absent'!$O91:$AX91)</f>
        <v>0</v>
      </c>
      <c r="HY91" s="104">
        <f>VALUE('Time Sheet KN'!HZ91-'Time Sheet KN'!HY91)*24</f>
        <v>0</v>
      </c>
      <c r="HZ91" s="104">
        <f>VALUE('Time Sheet KN'!IB91-'Time Sheet KN'!IA91)*24</f>
        <v>0</v>
      </c>
      <c r="IA91" s="104">
        <f>VALUE('Time Sheet KN'!ID91-'Time Sheet KN'!IC91)*24</f>
        <v>0</v>
      </c>
      <c r="IB91" s="105">
        <f t="shared" si="238"/>
        <v>0</v>
      </c>
      <c r="IC91" s="5">
        <f t="shared" si="239"/>
        <v>0</v>
      </c>
      <c r="ID91" s="5"/>
      <c r="IE91" s="5">
        <f>LOOKUP(IE$6,'Daily Absent'!$O$6:$AX$6,'Daily Absent'!$O91:$AX91)</f>
        <v>0</v>
      </c>
      <c r="IF91" s="104">
        <f>VALUE('Time Sheet KN'!IG91-'Time Sheet KN'!IF91)*24</f>
        <v>0</v>
      </c>
      <c r="IG91" s="104">
        <f>VALUE('Time Sheet KN'!II91-'Time Sheet KN'!IH91)*24</f>
        <v>0</v>
      </c>
      <c r="IH91" s="104">
        <f>VALUE('Time Sheet KN'!IK91-'Time Sheet KN'!IJ91)*24</f>
        <v>0</v>
      </c>
      <c r="II91" s="105">
        <f t="shared" si="240"/>
        <v>0</v>
      </c>
      <c r="IJ91" s="5">
        <f t="shared" si="241"/>
        <v>0</v>
      </c>
      <c r="IK91" s="5"/>
      <c r="IL91" s="5">
        <f>LOOKUP(IL$6,'Daily Absent'!$O$6:$AX$6,'Daily Absent'!$O91:$AX91)</f>
        <v>0</v>
      </c>
      <c r="IM91" s="104">
        <f>VALUE('Time Sheet KN'!IN91-'Time Sheet KN'!IM91)*24</f>
        <v>0</v>
      </c>
      <c r="IN91" s="104">
        <f>VALUE('Time Sheet KN'!IP91-'Time Sheet KN'!IO91)*24</f>
        <v>0</v>
      </c>
      <c r="IO91" s="104">
        <f>VALUE('Time Sheet KN'!IR91-'Time Sheet KN'!IQ91)*24</f>
        <v>0</v>
      </c>
      <c r="IP91" s="105">
        <f t="shared" si="242"/>
        <v>0</v>
      </c>
      <c r="IQ91" s="5">
        <f t="shared" si="243"/>
        <v>0</v>
      </c>
      <c r="IR91" s="5"/>
      <c r="IS91" s="5">
        <f>LOOKUP(IS$6,'Daily Absent'!$O$6:$AX$6,'Daily Absent'!$O91:$AX91)</f>
        <v>0</v>
      </c>
      <c r="IT91" s="104">
        <f>VALUE('Time Sheet KN'!IU91-'Time Sheet KN'!IT91)*24</f>
        <v>0</v>
      </c>
      <c r="IU91" s="104">
        <f>VALUE('Time Sheet KN'!IW91-'Time Sheet KN'!IV91)*24</f>
        <v>0</v>
      </c>
      <c r="IV91" s="104">
        <f>VALUE('Time Sheet KN'!IY91-'Time Sheet KN'!IX91)*24</f>
        <v>0</v>
      </c>
      <c r="IW91" s="105">
        <f t="shared" si="244"/>
        <v>0</v>
      </c>
      <c r="IX91" s="5">
        <f t="shared" si="245"/>
        <v>0</v>
      </c>
      <c r="IY91" s="5"/>
      <c r="IZ91" s="5">
        <f>LOOKUP(IZ$6,'Daily Absent'!$O$6:$AX$6,'Daily Absent'!$O91:$AX91)</f>
        <v>0</v>
      </c>
      <c r="JA91" s="104">
        <f>VALUE('Time Sheet KN'!JB91-'Time Sheet KN'!JA91)*24</f>
        <v>0</v>
      </c>
      <c r="JB91" s="104">
        <f>VALUE('Time Sheet KN'!JD91-'Time Sheet KN'!JC91)*24</f>
        <v>0</v>
      </c>
      <c r="JC91" s="104">
        <f>VALUE('Time Sheet KN'!JF91-'Time Sheet KN'!JE91)*24</f>
        <v>0</v>
      </c>
      <c r="JD91" s="105">
        <f t="shared" si="246"/>
        <v>0</v>
      </c>
      <c r="JE91" s="5">
        <f t="shared" si="247"/>
        <v>0</v>
      </c>
      <c r="JF91" s="5"/>
    </row>
    <row r="92" spans="1:266" ht="20" customHeight="1">
      <c r="A92" s="54">
        <f>IF('Master MP Status'!A92&gt;0,'Master MP Status'!A92,"")</f>
        <v>84</v>
      </c>
      <c r="B92" s="5" t="str">
        <f>IF(ISTEXT('Master MP Status'!B92),'Master MP Status'!B92,"")</f>
        <v>DIRECT</v>
      </c>
      <c r="C92" s="153" t="str">
        <f>IF(OR(ISTEXT('Master MP Status'!C92),'Master MP Status'!C92&gt;0),'Master MP Status'!C92,"")</f>
        <v>KN2531010</v>
      </c>
      <c r="D92" s="154" t="str">
        <f>IF(OR(ISTEXT('Master MP Status'!D92),'Master MP Status'!D92&gt;0),'Master MP Status'!D92,"")</f>
        <v>KN25306</v>
      </c>
      <c r="E92" s="5" t="str">
        <f>IF(ISTEXT('Master MP Status'!E92),'Master MP Status'!E92,"")</f>
        <v>PAUL LAITALO</v>
      </c>
      <c r="F92" s="5" t="str">
        <f>IF(ISTEXT('Master MP Status'!F92),'Master MP Status'!F92,"")</f>
        <v/>
      </c>
      <c r="G92" s="5" t="str">
        <f>IF(ISTEXT('Master MP Status'!G92),'Master MP Status'!G92,"")</f>
        <v>Local</v>
      </c>
      <c r="H92" s="5" t="str">
        <f>IF(ISTEXT('Master MP Status'!H92),'Master MP Status'!H92,"")</f>
        <v>YACOBE T</v>
      </c>
      <c r="I92" s="5" t="str">
        <f>IF(ISTEXT('Master MP Status'!I92),'Master MP Status'!I92,"")</f>
        <v>Skilled</v>
      </c>
      <c r="J92" s="5" t="str">
        <f>IF(ISTEXT('Master MP Status'!J92),'Master MP Status'!J92,"")</f>
        <v>Common Skilled</v>
      </c>
      <c r="K92" s="9">
        <f>IF(OR('Master MP Status'!K92=0,'Master MP Status'!K92=""),"",'Master MP Status'!K92)</f>
        <v>45709</v>
      </c>
      <c r="L92" s="9">
        <f>IF(OR('Master MP Status'!L92=0,'Master MP Status'!L92=""),"",'Master MP Status'!L92)</f>
        <v>45709</v>
      </c>
      <c r="M92" s="9">
        <f>IF(OR('Master MP Status'!M92=0,'Master MP Status'!M92=""),"",'Master MP Status'!M92)</f>
        <v>45812</v>
      </c>
      <c r="N92" s="5" t="str">
        <f>IF(ISTEXT('Master MP Status'!N92),'Master MP Status'!N92,"")</f>
        <v>Resign</v>
      </c>
      <c r="O92" s="5">
        <f>LOOKUP(O$6,'Daily Absent'!$O$6:$AX$6,'Daily Absent'!$O92:$AX92)</f>
        <v>0</v>
      </c>
      <c r="P92" s="104">
        <f>VALUE('Time Sheet KN'!Q92-'Time Sheet KN'!P92)*24</f>
        <v>0</v>
      </c>
      <c r="Q92" s="104">
        <f>VALUE('Time Sheet KN'!S92-'Time Sheet KN'!R92)*24</f>
        <v>0</v>
      </c>
      <c r="R92" s="104">
        <f>VALUE('Time Sheet KN'!U92-'Time Sheet KN'!T92)*24</f>
        <v>0</v>
      </c>
      <c r="S92" s="105">
        <f t="shared" si="176"/>
        <v>0</v>
      </c>
      <c r="T92" s="5">
        <f t="shared" si="177"/>
        <v>0</v>
      </c>
      <c r="U92" s="5"/>
      <c r="V92" s="5">
        <f>LOOKUP(V$6,'Daily Absent'!$O$6:$AX$6,'Daily Absent'!$O92:$AX92)</f>
        <v>0</v>
      </c>
      <c r="W92" s="104">
        <f>VALUE('Time Sheet KN'!X92-'Time Sheet KN'!W92)*24</f>
        <v>0</v>
      </c>
      <c r="X92" s="104">
        <f>VALUE('Time Sheet KN'!Z92-'Time Sheet KN'!Y92)*24</f>
        <v>0</v>
      </c>
      <c r="Y92" s="104">
        <f>VALUE('Time Sheet KN'!AB92-'Time Sheet KN'!AA92)*24</f>
        <v>0</v>
      </c>
      <c r="Z92" s="105">
        <f t="shared" si="178"/>
        <v>0</v>
      </c>
      <c r="AA92" s="5">
        <f t="shared" si="179"/>
        <v>0</v>
      </c>
      <c r="AB92" s="5"/>
      <c r="AC92" s="5">
        <f>LOOKUP(AC$6,'Daily Absent'!$O$6:$AX$6,'Daily Absent'!$O92:$AX92)</f>
        <v>0</v>
      </c>
      <c r="AD92" s="104">
        <f>VALUE('Time Sheet KN'!AE92-'Time Sheet KN'!AD92)*24</f>
        <v>0</v>
      </c>
      <c r="AE92" s="104">
        <f>VALUE('Time Sheet KN'!AG92-'Time Sheet KN'!AF92)*24</f>
        <v>0</v>
      </c>
      <c r="AF92" s="104">
        <f>VALUE('Time Sheet KN'!AI92-'Time Sheet KN'!AH92)*24</f>
        <v>0</v>
      </c>
      <c r="AG92" s="105">
        <f t="shared" si="180"/>
        <v>0</v>
      </c>
      <c r="AH92" s="5">
        <f t="shared" si="181"/>
        <v>0</v>
      </c>
      <c r="AI92" s="5"/>
      <c r="AJ92" s="5">
        <f>LOOKUP(AJ$6,'Daily Absent'!$O$6:$AX$6,'Daily Absent'!$O92:$AX92)</f>
        <v>0</v>
      </c>
      <c r="AK92" s="104">
        <f>VALUE('Time Sheet KN'!AL92-'Time Sheet KN'!AK92)*24</f>
        <v>0</v>
      </c>
      <c r="AL92" s="104">
        <f>VALUE('Time Sheet KN'!AN92-'Time Sheet KN'!AM92)*24</f>
        <v>0</v>
      </c>
      <c r="AM92" s="104">
        <f>VALUE('Time Sheet KN'!AP92-'Time Sheet KN'!AO92)*24</f>
        <v>0</v>
      </c>
      <c r="AN92" s="105">
        <f t="shared" si="182"/>
        <v>0</v>
      </c>
      <c r="AO92" s="5">
        <f t="shared" si="183"/>
        <v>0</v>
      </c>
      <c r="AP92" s="5"/>
      <c r="AQ92" s="5">
        <f>LOOKUP(AQ$6,'Daily Absent'!$O$6:$AX$6,'Daily Absent'!$O92:$AX92)</f>
        <v>0</v>
      </c>
      <c r="AR92" s="104">
        <f>VALUE('Time Sheet KN'!AS92-'Time Sheet KN'!AR92)*24</f>
        <v>0</v>
      </c>
      <c r="AS92" s="104">
        <f>VALUE('Time Sheet KN'!AU92-'Time Sheet KN'!AT92)*24</f>
        <v>0</v>
      </c>
      <c r="AT92" s="104">
        <f>VALUE('Time Sheet KN'!AW92-'Time Sheet KN'!AV92)*24</f>
        <v>0</v>
      </c>
      <c r="AU92" s="105">
        <f t="shared" si="184"/>
        <v>0</v>
      </c>
      <c r="AV92" s="5">
        <f t="shared" si="185"/>
        <v>0</v>
      </c>
      <c r="AW92" s="5"/>
      <c r="AX92" s="5">
        <f>LOOKUP(AX$6,'Daily Absent'!$O$6:$AX$6,'Daily Absent'!$O92:$AX92)</f>
        <v>0</v>
      </c>
      <c r="AY92" s="104">
        <f>VALUE('Time Sheet KN'!AZ92-'Time Sheet KN'!AY92)*24</f>
        <v>0</v>
      </c>
      <c r="AZ92" s="104">
        <f>VALUE('Time Sheet KN'!BB92-'Time Sheet KN'!BA92)*24</f>
        <v>0</v>
      </c>
      <c r="BA92" s="104">
        <f>VALUE('Time Sheet KN'!BD92-'Time Sheet KN'!BC92)*24</f>
        <v>0</v>
      </c>
      <c r="BB92" s="105">
        <f t="shared" si="186"/>
        <v>0</v>
      </c>
      <c r="BC92" s="5">
        <f t="shared" si="187"/>
        <v>0</v>
      </c>
      <c r="BD92" s="5"/>
      <c r="BE92" s="5">
        <f>LOOKUP(BE$6,'Daily Absent'!$O$6:$AX$6,'Daily Absent'!$O92:$AX92)</f>
        <v>0</v>
      </c>
      <c r="BF92" s="104">
        <f>VALUE('Time Sheet KN'!BG92-'Time Sheet KN'!BF92)*24</f>
        <v>0</v>
      </c>
      <c r="BG92" s="104">
        <f>VALUE('Time Sheet KN'!BI92-'Time Sheet KN'!BH92)*24</f>
        <v>0</v>
      </c>
      <c r="BH92" s="104">
        <f>VALUE('Time Sheet KN'!BK92-'Time Sheet KN'!BJ92)*24</f>
        <v>0</v>
      </c>
      <c r="BI92" s="105">
        <f t="shared" si="188"/>
        <v>0</v>
      </c>
      <c r="BJ92" s="5">
        <f t="shared" si="189"/>
        <v>0</v>
      </c>
      <c r="BK92" s="5"/>
      <c r="BL92" s="5">
        <f>LOOKUP(BL$6,'Daily Absent'!$O$6:$AX$6,'Daily Absent'!$O92:$AX92)</f>
        <v>0</v>
      </c>
      <c r="BM92" s="104">
        <f>VALUE('Time Sheet KN'!BN92-'Time Sheet KN'!BM92)*24</f>
        <v>0</v>
      </c>
      <c r="BN92" s="104">
        <f>VALUE('Time Sheet KN'!BP92-'Time Sheet KN'!BO92)*24</f>
        <v>0</v>
      </c>
      <c r="BO92" s="104">
        <f>VALUE('Time Sheet KN'!BR92-'Time Sheet KN'!BQ92)*24</f>
        <v>0</v>
      </c>
      <c r="BP92" s="105">
        <f t="shared" si="190"/>
        <v>0</v>
      </c>
      <c r="BQ92" s="5">
        <f t="shared" si="191"/>
        <v>0</v>
      </c>
      <c r="BR92" s="5"/>
      <c r="BS92" s="5">
        <f>LOOKUP(BS$6,'Daily Absent'!$O$6:$AX$6,'Daily Absent'!$O92:$AX92)</f>
        <v>0</v>
      </c>
      <c r="BT92" s="104">
        <f>VALUE('Time Sheet KN'!BU92-'Time Sheet KN'!BT92)*24</f>
        <v>0</v>
      </c>
      <c r="BU92" s="104">
        <f>VALUE('Time Sheet KN'!BW92-'Time Sheet KN'!BV92)*24</f>
        <v>0</v>
      </c>
      <c r="BV92" s="104">
        <f>VALUE('Time Sheet KN'!BY92-'Time Sheet KN'!BX92)*24</f>
        <v>0</v>
      </c>
      <c r="BW92" s="105">
        <f t="shared" si="192"/>
        <v>0</v>
      </c>
      <c r="BX92" s="5">
        <f t="shared" si="193"/>
        <v>0</v>
      </c>
      <c r="BY92" s="5"/>
      <c r="BZ92" s="5">
        <f>LOOKUP(BZ$6,'Daily Absent'!$O$6:$AX$6,'Daily Absent'!$O92:$AX92)</f>
        <v>0</v>
      </c>
      <c r="CA92" s="104">
        <f>VALUE('Time Sheet KN'!CB92-'Time Sheet KN'!CA92)*24</f>
        <v>0</v>
      </c>
      <c r="CB92" s="104">
        <f>VALUE('Time Sheet KN'!CD92-'Time Sheet KN'!CC92)*24</f>
        <v>0</v>
      </c>
      <c r="CC92" s="104">
        <f>VALUE('Time Sheet KN'!CF92-'Time Sheet KN'!CE92)*24</f>
        <v>0</v>
      </c>
      <c r="CD92" s="105">
        <f t="shared" si="194"/>
        <v>0</v>
      </c>
      <c r="CE92" s="5">
        <f t="shared" si="195"/>
        <v>0</v>
      </c>
      <c r="CF92" s="5"/>
      <c r="CG92" s="5">
        <f>LOOKUP(CG$6,'Daily Absent'!$O$6:$AX$6,'Daily Absent'!$O92:$AX92)</f>
        <v>0</v>
      </c>
      <c r="CH92" s="104">
        <f>VALUE('Time Sheet KN'!CI92-'Time Sheet KN'!CH92)*24</f>
        <v>0</v>
      </c>
      <c r="CI92" s="104">
        <f>VALUE('Time Sheet KN'!CK92-'Time Sheet KN'!CJ92)*24</f>
        <v>0</v>
      </c>
      <c r="CJ92" s="104">
        <f>VALUE('Time Sheet KN'!CM92-'Time Sheet KN'!CL92)*24</f>
        <v>0</v>
      </c>
      <c r="CK92" s="105">
        <f t="shared" si="196"/>
        <v>0</v>
      </c>
      <c r="CL92" s="5">
        <f t="shared" si="197"/>
        <v>0</v>
      </c>
      <c r="CM92" s="5"/>
      <c r="CN92" s="5">
        <f>LOOKUP(CN$6,'Daily Absent'!$O$6:$AX$6,'Daily Absent'!$O92:$AX92)</f>
        <v>0</v>
      </c>
      <c r="CO92" s="104">
        <f>VALUE('Time Sheet KN'!CP92-'Time Sheet KN'!CO92)*24</f>
        <v>0</v>
      </c>
      <c r="CP92" s="104">
        <f>VALUE('Time Sheet KN'!CR92-'Time Sheet KN'!CQ92)*24</f>
        <v>0</v>
      </c>
      <c r="CQ92" s="104">
        <f>VALUE('Time Sheet KN'!CT92-'Time Sheet KN'!CS92)*24</f>
        <v>0</v>
      </c>
      <c r="CR92" s="105">
        <f t="shared" si="198"/>
        <v>0</v>
      </c>
      <c r="CS92" s="5">
        <f t="shared" si="199"/>
        <v>0</v>
      </c>
      <c r="CT92" s="5"/>
      <c r="CU92" s="5">
        <f>LOOKUP(CU$6,'Daily Absent'!$O$6:$AX$6,'Daily Absent'!$O92:$AX92)</f>
        <v>0</v>
      </c>
      <c r="CV92" s="104">
        <f>VALUE('Time Sheet KN'!CW92-'Time Sheet KN'!CV92)*24</f>
        <v>0</v>
      </c>
      <c r="CW92" s="104">
        <f>VALUE('Time Sheet KN'!CY92-'Time Sheet KN'!CX92)*24</f>
        <v>0</v>
      </c>
      <c r="CX92" s="104">
        <f>VALUE('Time Sheet KN'!DA92-'Time Sheet KN'!CZ92)*24</f>
        <v>0</v>
      </c>
      <c r="CY92" s="105">
        <f t="shared" si="200"/>
        <v>0</v>
      </c>
      <c r="CZ92" s="5">
        <f t="shared" si="201"/>
        <v>0</v>
      </c>
      <c r="DA92" s="5"/>
      <c r="DB92" s="5">
        <f>LOOKUP(DB$6,'Daily Absent'!$O$6:$AX$6,'Daily Absent'!$O92:$AX92)</f>
        <v>0</v>
      </c>
      <c r="DC92" s="104">
        <f>VALUE('Time Sheet KN'!DD92-'Time Sheet KN'!DC92)*24</f>
        <v>0</v>
      </c>
      <c r="DD92" s="104">
        <f>VALUE('Time Sheet KN'!DF92-'Time Sheet KN'!DE92)*24</f>
        <v>0</v>
      </c>
      <c r="DE92" s="104">
        <f>VALUE('Time Sheet KN'!DH92-'Time Sheet KN'!DG92)*24</f>
        <v>0</v>
      </c>
      <c r="DF92" s="105">
        <f t="shared" si="202"/>
        <v>0</v>
      </c>
      <c r="DG92" s="5">
        <f t="shared" si="203"/>
        <v>0</v>
      </c>
      <c r="DH92" s="5"/>
      <c r="DI92" s="5">
        <f>LOOKUP(DI$6,'Daily Absent'!$O$6:$AX$6,'Daily Absent'!$O92:$AX92)</f>
        <v>0</v>
      </c>
      <c r="DJ92" s="104">
        <f>VALUE('Time Sheet KN'!DK92-'Time Sheet KN'!DJ92)*24</f>
        <v>0</v>
      </c>
      <c r="DK92" s="104">
        <f>VALUE('Time Sheet KN'!DM92-'Time Sheet KN'!DL92)*24</f>
        <v>0</v>
      </c>
      <c r="DL92" s="104">
        <f>VALUE('Time Sheet KN'!DO92-'Time Sheet KN'!DN92)*24</f>
        <v>0</v>
      </c>
      <c r="DM92" s="105">
        <f t="shared" si="204"/>
        <v>0</v>
      </c>
      <c r="DN92" s="5">
        <f t="shared" si="205"/>
        <v>0</v>
      </c>
      <c r="DO92" s="5"/>
      <c r="DP92" s="5">
        <f>LOOKUP(DP$6,'Daily Absent'!$O$6:$AX$6,'Daily Absent'!$O92:$AX92)</f>
        <v>0</v>
      </c>
      <c r="DQ92" s="104">
        <f>VALUE('Time Sheet KN'!DR92-'Time Sheet KN'!DQ92)*24</f>
        <v>0</v>
      </c>
      <c r="DR92" s="104">
        <f>VALUE('Time Sheet KN'!DT92-'Time Sheet KN'!DS92)*24</f>
        <v>0</v>
      </c>
      <c r="DS92" s="104">
        <f>VALUE('Time Sheet KN'!DV92-'Time Sheet KN'!DU92)*24</f>
        <v>0</v>
      </c>
      <c r="DT92" s="105">
        <f t="shared" si="206"/>
        <v>0</v>
      </c>
      <c r="DU92" s="5">
        <f t="shared" si="207"/>
        <v>0</v>
      </c>
      <c r="DV92" s="5"/>
      <c r="DW92" s="5">
        <f>LOOKUP(DW$6,'Daily Absent'!$O$6:$AX$6,'Daily Absent'!$O92:$AX92)</f>
        <v>0</v>
      </c>
      <c r="DX92" s="104">
        <f>VALUE('Time Sheet KN'!DY92-'Time Sheet KN'!DX92)*24</f>
        <v>0</v>
      </c>
      <c r="DY92" s="104">
        <f>VALUE('Time Sheet KN'!EA92-'Time Sheet KN'!DZ92)*24</f>
        <v>0</v>
      </c>
      <c r="DZ92" s="104">
        <f>VALUE('Time Sheet KN'!EC92-'Time Sheet KN'!EB92)*24</f>
        <v>0</v>
      </c>
      <c r="EA92" s="105">
        <f t="shared" si="208"/>
        <v>0</v>
      </c>
      <c r="EB92" s="5">
        <f t="shared" si="209"/>
        <v>0</v>
      </c>
      <c r="EC92" s="5"/>
      <c r="ED92" s="5">
        <f>LOOKUP(ED$6,'Daily Absent'!$O$6:$AX$6,'Daily Absent'!$O92:$AX92)</f>
        <v>0</v>
      </c>
      <c r="EE92" s="104">
        <f>VALUE('Time Sheet KN'!EF92-'Time Sheet KN'!EE92)*24</f>
        <v>0</v>
      </c>
      <c r="EF92" s="104">
        <f>VALUE('Time Sheet KN'!EH92-'Time Sheet KN'!EG92)*24</f>
        <v>0</v>
      </c>
      <c r="EG92" s="104">
        <f>VALUE('Time Sheet KN'!EJ92-'Time Sheet KN'!EI92)*24</f>
        <v>0</v>
      </c>
      <c r="EH92" s="105">
        <f t="shared" si="210"/>
        <v>0</v>
      </c>
      <c r="EI92" s="5">
        <f t="shared" si="211"/>
        <v>0</v>
      </c>
      <c r="EJ92" s="5"/>
      <c r="EK92" s="5">
        <f>LOOKUP(EK$6,'Daily Absent'!$O$6:$AX$6,'Daily Absent'!$O92:$AX92)</f>
        <v>0</v>
      </c>
      <c r="EL92" s="104">
        <f>VALUE('Time Sheet KN'!EM92-'Time Sheet KN'!EL92)*24</f>
        <v>0</v>
      </c>
      <c r="EM92" s="104">
        <f>VALUE('Time Sheet KN'!EO92-'Time Sheet KN'!EN92)*24</f>
        <v>0</v>
      </c>
      <c r="EN92" s="104">
        <f>VALUE('Time Sheet KN'!EQ92-'Time Sheet KN'!EP92)*24</f>
        <v>0</v>
      </c>
      <c r="EO92" s="105">
        <f t="shared" si="212"/>
        <v>0</v>
      </c>
      <c r="EP92" s="5">
        <f t="shared" si="213"/>
        <v>0</v>
      </c>
      <c r="EQ92" s="5"/>
      <c r="ER92" s="5">
        <f>LOOKUP(ER$6,'Daily Absent'!$O$6:$AX$6,'Daily Absent'!$O92:$AX92)</f>
        <v>0</v>
      </c>
      <c r="ES92" s="104">
        <f>VALUE('Time Sheet KN'!ET92-'Time Sheet KN'!ES92)*24</f>
        <v>0</v>
      </c>
      <c r="ET92" s="104">
        <f>VALUE('Time Sheet KN'!EV92-'Time Sheet KN'!EU92)*24</f>
        <v>0</v>
      </c>
      <c r="EU92" s="104">
        <f>VALUE('Time Sheet KN'!EX92-'Time Sheet KN'!EW92)*24</f>
        <v>0</v>
      </c>
      <c r="EV92" s="105">
        <f t="shared" si="214"/>
        <v>0</v>
      </c>
      <c r="EW92" s="5">
        <f t="shared" si="215"/>
        <v>0</v>
      </c>
      <c r="EX92" s="5"/>
      <c r="EY92" s="5">
        <f>LOOKUP(EY$6,'Daily Absent'!$O$6:$AX$6,'Daily Absent'!$O92:$AX92)</f>
        <v>0</v>
      </c>
      <c r="EZ92" s="104">
        <f>VALUE('Time Sheet KN'!FA92-'Time Sheet KN'!EZ92)*24</f>
        <v>0</v>
      </c>
      <c r="FA92" s="104">
        <f>VALUE('Time Sheet KN'!FC92-'Time Sheet KN'!FB92)*24</f>
        <v>0</v>
      </c>
      <c r="FB92" s="104">
        <f>VALUE('Time Sheet KN'!FE92-'Time Sheet KN'!FD92)*24</f>
        <v>0</v>
      </c>
      <c r="FC92" s="105">
        <f t="shared" si="216"/>
        <v>0</v>
      </c>
      <c r="FD92" s="5">
        <f t="shared" si="217"/>
        <v>0</v>
      </c>
      <c r="FE92" s="5"/>
      <c r="FF92" s="5">
        <f>LOOKUP(FF$6,'Daily Absent'!$O$6:$AX$6,'Daily Absent'!$O92:$AX92)</f>
        <v>0</v>
      </c>
      <c r="FG92" s="104">
        <f>VALUE('Time Sheet KN'!FH92-'Time Sheet KN'!FG92)*24</f>
        <v>0</v>
      </c>
      <c r="FH92" s="104">
        <f>VALUE('Time Sheet KN'!FJ92-'Time Sheet KN'!FI92)*24</f>
        <v>0</v>
      </c>
      <c r="FI92" s="104">
        <f>VALUE('Time Sheet KN'!FL92-'Time Sheet KN'!FK92)*24</f>
        <v>0</v>
      </c>
      <c r="FJ92" s="105">
        <f t="shared" si="218"/>
        <v>0</v>
      </c>
      <c r="FK92" s="5">
        <f t="shared" si="219"/>
        <v>0</v>
      </c>
      <c r="FL92" s="5"/>
      <c r="FM92" s="5">
        <f>LOOKUP(FM$6,'Daily Absent'!$O$6:$AX$6,'Daily Absent'!$O92:$AX92)</f>
        <v>0</v>
      </c>
      <c r="FN92" s="104">
        <f>VALUE('Time Sheet KN'!FO92-'Time Sheet KN'!FN92)*24</f>
        <v>0</v>
      </c>
      <c r="FO92" s="104">
        <f>VALUE('Time Sheet KN'!FQ92-'Time Sheet KN'!FP92)*24</f>
        <v>0</v>
      </c>
      <c r="FP92" s="104">
        <f>VALUE('Time Sheet KN'!FS92-'Time Sheet KN'!FR92)*24</f>
        <v>0</v>
      </c>
      <c r="FQ92" s="105">
        <f t="shared" si="220"/>
        <v>0</v>
      </c>
      <c r="FR92" s="5">
        <f t="shared" si="221"/>
        <v>0</v>
      </c>
      <c r="FS92" s="5"/>
      <c r="FT92" s="5">
        <f>LOOKUP(FT$6,'Daily Absent'!$O$6:$AX$6,'Daily Absent'!$O92:$AX92)</f>
        <v>0</v>
      </c>
      <c r="FU92" s="104">
        <f>VALUE('Time Sheet KN'!FV92-'Time Sheet KN'!FU92)*24</f>
        <v>0</v>
      </c>
      <c r="FV92" s="104">
        <f>VALUE('Time Sheet KN'!FX92-'Time Sheet KN'!FW92)*24</f>
        <v>0</v>
      </c>
      <c r="FW92" s="104">
        <f>VALUE('Time Sheet KN'!FZ92-'Time Sheet KN'!FY92)*24</f>
        <v>0</v>
      </c>
      <c r="FX92" s="105">
        <f t="shared" si="222"/>
        <v>0</v>
      </c>
      <c r="FY92" s="5">
        <f t="shared" si="223"/>
        <v>0</v>
      </c>
      <c r="FZ92" s="5"/>
      <c r="GA92" s="5">
        <f>LOOKUP(GA$6,'Daily Absent'!$O$6:$AX$6,'Daily Absent'!$O92:$AX92)</f>
        <v>0</v>
      </c>
      <c r="GB92" s="104">
        <f>VALUE('Time Sheet KN'!GC92-'Time Sheet KN'!GB92)*24</f>
        <v>0</v>
      </c>
      <c r="GC92" s="104">
        <f>VALUE('Time Sheet KN'!GE92-'Time Sheet KN'!GD92)*24</f>
        <v>0</v>
      </c>
      <c r="GD92" s="104">
        <f>VALUE('Time Sheet KN'!GG92-'Time Sheet KN'!GF92)*24</f>
        <v>0</v>
      </c>
      <c r="GE92" s="105">
        <f t="shared" si="224"/>
        <v>0</v>
      </c>
      <c r="GF92" s="5">
        <f t="shared" si="225"/>
        <v>0</v>
      </c>
      <c r="GG92" s="5"/>
      <c r="GH92" s="5">
        <f>LOOKUP(GH$6,'Daily Absent'!$O$6:$AX$6,'Daily Absent'!$O92:$AX92)</f>
        <v>0</v>
      </c>
      <c r="GI92" s="104">
        <f>VALUE('Time Sheet KN'!GJ92-'Time Sheet KN'!GI92)*24</f>
        <v>0</v>
      </c>
      <c r="GJ92" s="104">
        <f>VALUE('Time Sheet KN'!GL92-'Time Sheet KN'!GK92)*24</f>
        <v>0</v>
      </c>
      <c r="GK92" s="104">
        <f>VALUE('Time Sheet KN'!GN92-'Time Sheet KN'!GM92)*24</f>
        <v>0</v>
      </c>
      <c r="GL92" s="105">
        <f t="shared" si="226"/>
        <v>0</v>
      </c>
      <c r="GM92" s="5">
        <f t="shared" si="227"/>
        <v>0</v>
      </c>
      <c r="GN92" s="5"/>
      <c r="GO92" s="5">
        <f>LOOKUP(GO$6,'Daily Absent'!$O$6:$AX$6,'Daily Absent'!$O92:$AX92)</f>
        <v>0</v>
      </c>
      <c r="GP92" s="104">
        <f>VALUE('Time Sheet KN'!GQ92-'Time Sheet KN'!GP92)*24</f>
        <v>0</v>
      </c>
      <c r="GQ92" s="104">
        <f>VALUE('Time Sheet KN'!GS92-'Time Sheet KN'!GR92)*24</f>
        <v>0</v>
      </c>
      <c r="GR92" s="104">
        <f>VALUE('Time Sheet KN'!GU92-'Time Sheet KN'!GT92)*24</f>
        <v>0</v>
      </c>
      <c r="GS92" s="105">
        <f t="shared" si="228"/>
        <v>0</v>
      </c>
      <c r="GT92" s="5">
        <f t="shared" si="229"/>
        <v>0</v>
      </c>
      <c r="GU92" s="5"/>
      <c r="GV92" s="5">
        <f>LOOKUP(GV$6,'Daily Absent'!$O$6:$AX$6,'Daily Absent'!$O92:$AX92)</f>
        <v>0</v>
      </c>
      <c r="GW92" s="104">
        <f>VALUE('Time Sheet KN'!GX92-'Time Sheet KN'!GW92)*24</f>
        <v>0</v>
      </c>
      <c r="GX92" s="104">
        <f>VALUE('Time Sheet KN'!GZ92-'Time Sheet KN'!GY92)*24</f>
        <v>0</v>
      </c>
      <c r="GY92" s="104">
        <f>VALUE('Time Sheet KN'!HB92-'Time Sheet KN'!HA92)*24</f>
        <v>0</v>
      </c>
      <c r="GZ92" s="105">
        <f t="shared" si="230"/>
        <v>0</v>
      </c>
      <c r="HA92" s="5">
        <f t="shared" si="231"/>
        <v>0</v>
      </c>
      <c r="HB92" s="5"/>
      <c r="HC92" s="5">
        <f>LOOKUP(HC$6,'Daily Absent'!$O$6:$AX$6,'Daily Absent'!$O92:$AX92)</f>
        <v>0</v>
      </c>
      <c r="HD92" s="104">
        <f>VALUE('Time Sheet KN'!HE92-'Time Sheet KN'!HD92)*24</f>
        <v>0</v>
      </c>
      <c r="HE92" s="104">
        <f>VALUE('Time Sheet KN'!HG92-'Time Sheet KN'!HF92)*24</f>
        <v>0</v>
      </c>
      <c r="HF92" s="104">
        <f>VALUE('Time Sheet KN'!HI92-'Time Sheet KN'!HH92)*24</f>
        <v>0</v>
      </c>
      <c r="HG92" s="105">
        <f t="shared" si="232"/>
        <v>0</v>
      </c>
      <c r="HH92" s="5">
        <f t="shared" si="233"/>
        <v>0</v>
      </c>
      <c r="HI92" s="5"/>
      <c r="HJ92" s="5">
        <f>LOOKUP(HJ$6,'Daily Absent'!$O$6:$AX$6,'Daily Absent'!$O92:$AX92)</f>
        <v>0</v>
      </c>
      <c r="HK92" s="104">
        <f>VALUE('Time Sheet KN'!HL92-'Time Sheet KN'!HK92)*24</f>
        <v>0</v>
      </c>
      <c r="HL92" s="104">
        <f>VALUE('Time Sheet KN'!HN92-'Time Sheet KN'!HM92)*24</f>
        <v>0</v>
      </c>
      <c r="HM92" s="104">
        <f>VALUE('Time Sheet KN'!HP92-'Time Sheet KN'!HO92)*24</f>
        <v>0</v>
      </c>
      <c r="HN92" s="105">
        <f t="shared" si="234"/>
        <v>0</v>
      </c>
      <c r="HO92" s="5">
        <f t="shared" si="235"/>
        <v>0</v>
      </c>
      <c r="HP92" s="5"/>
      <c r="HQ92" s="5">
        <f>LOOKUP(HQ$6,'Daily Absent'!$O$6:$AX$6,'Daily Absent'!$O92:$AX92)</f>
        <v>0</v>
      </c>
      <c r="HR92" s="104">
        <f>VALUE('Time Sheet KN'!HS92-'Time Sheet KN'!HR92)*24</f>
        <v>0</v>
      </c>
      <c r="HS92" s="104">
        <f>VALUE('Time Sheet KN'!HU92-'Time Sheet KN'!HT92)*24</f>
        <v>0</v>
      </c>
      <c r="HT92" s="104">
        <f>VALUE('Time Sheet KN'!HW92-'Time Sheet KN'!HV92)*24</f>
        <v>0</v>
      </c>
      <c r="HU92" s="105">
        <f t="shared" si="236"/>
        <v>0</v>
      </c>
      <c r="HV92" s="5">
        <f t="shared" si="237"/>
        <v>0</v>
      </c>
      <c r="HW92" s="5"/>
      <c r="HX92" s="5">
        <f>LOOKUP(HX$6,'Daily Absent'!$O$6:$AX$6,'Daily Absent'!$O92:$AX92)</f>
        <v>0</v>
      </c>
      <c r="HY92" s="104">
        <f>VALUE('Time Sheet KN'!HZ92-'Time Sheet KN'!HY92)*24</f>
        <v>0</v>
      </c>
      <c r="HZ92" s="104">
        <f>VALUE('Time Sheet KN'!IB92-'Time Sheet KN'!IA92)*24</f>
        <v>0</v>
      </c>
      <c r="IA92" s="104">
        <f>VALUE('Time Sheet KN'!ID92-'Time Sheet KN'!IC92)*24</f>
        <v>0</v>
      </c>
      <c r="IB92" s="105">
        <f t="shared" si="238"/>
        <v>0</v>
      </c>
      <c r="IC92" s="5">
        <f t="shared" si="239"/>
        <v>0</v>
      </c>
      <c r="ID92" s="5"/>
      <c r="IE92" s="5">
        <f>LOOKUP(IE$6,'Daily Absent'!$O$6:$AX$6,'Daily Absent'!$O92:$AX92)</f>
        <v>0</v>
      </c>
      <c r="IF92" s="104">
        <f>VALUE('Time Sheet KN'!IG92-'Time Sheet KN'!IF92)*24</f>
        <v>0</v>
      </c>
      <c r="IG92" s="104">
        <f>VALUE('Time Sheet KN'!II92-'Time Sheet KN'!IH92)*24</f>
        <v>0</v>
      </c>
      <c r="IH92" s="104">
        <f>VALUE('Time Sheet KN'!IK92-'Time Sheet KN'!IJ92)*24</f>
        <v>0</v>
      </c>
      <c r="II92" s="105">
        <f t="shared" si="240"/>
        <v>0</v>
      </c>
      <c r="IJ92" s="5">
        <f t="shared" si="241"/>
        <v>0</v>
      </c>
      <c r="IK92" s="5"/>
      <c r="IL92" s="5">
        <f>LOOKUP(IL$6,'Daily Absent'!$O$6:$AX$6,'Daily Absent'!$O92:$AX92)</f>
        <v>0</v>
      </c>
      <c r="IM92" s="104">
        <f>VALUE('Time Sheet KN'!IN92-'Time Sheet KN'!IM92)*24</f>
        <v>0</v>
      </c>
      <c r="IN92" s="104">
        <f>VALUE('Time Sheet KN'!IP92-'Time Sheet KN'!IO92)*24</f>
        <v>0</v>
      </c>
      <c r="IO92" s="104">
        <f>VALUE('Time Sheet KN'!IR92-'Time Sheet KN'!IQ92)*24</f>
        <v>0</v>
      </c>
      <c r="IP92" s="105">
        <f t="shared" si="242"/>
        <v>0</v>
      </c>
      <c r="IQ92" s="5">
        <f t="shared" si="243"/>
        <v>0</v>
      </c>
      <c r="IR92" s="5"/>
      <c r="IS92" s="5">
        <f>LOOKUP(IS$6,'Daily Absent'!$O$6:$AX$6,'Daily Absent'!$O92:$AX92)</f>
        <v>0</v>
      </c>
      <c r="IT92" s="104">
        <f>VALUE('Time Sheet KN'!IU92-'Time Sheet KN'!IT92)*24</f>
        <v>0</v>
      </c>
      <c r="IU92" s="104">
        <f>VALUE('Time Sheet KN'!IW92-'Time Sheet KN'!IV92)*24</f>
        <v>0</v>
      </c>
      <c r="IV92" s="104">
        <f>VALUE('Time Sheet KN'!IY92-'Time Sheet KN'!IX92)*24</f>
        <v>0</v>
      </c>
      <c r="IW92" s="105">
        <f t="shared" si="244"/>
        <v>0</v>
      </c>
      <c r="IX92" s="5">
        <f t="shared" si="245"/>
        <v>0</v>
      </c>
      <c r="IY92" s="5"/>
      <c r="IZ92" s="5">
        <f>LOOKUP(IZ$6,'Daily Absent'!$O$6:$AX$6,'Daily Absent'!$O92:$AX92)</f>
        <v>0</v>
      </c>
      <c r="JA92" s="104">
        <f>VALUE('Time Sheet KN'!JB92-'Time Sheet KN'!JA92)*24</f>
        <v>0</v>
      </c>
      <c r="JB92" s="104">
        <f>VALUE('Time Sheet KN'!JD92-'Time Sheet KN'!JC92)*24</f>
        <v>0</v>
      </c>
      <c r="JC92" s="104">
        <f>VALUE('Time Sheet KN'!JF92-'Time Sheet KN'!JE92)*24</f>
        <v>0</v>
      </c>
      <c r="JD92" s="105">
        <f t="shared" si="246"/>
        <v>0</v>
      </c>
      <c r="JE92" s="5">
        <f t="shared" si="247"/>
        <v>0</v>
      </c>
      <c r="JF92" s="5"/>
    </row>
    <row r="93" spans="1:266" ht="20" customHeight="1">
      <c r="A93" s="54">
        <f>IF('Master MP Status'!A93&gt;0,'Master MP Status'!A93,"")</f>
        <v>85</v>
      </c>
      <c r="B93" s="5" t="str">
        <f>IF(ISTEXT('Master MP Status'!B93),'Master MP Status'!B93,"")</f>
        <v>DIRECT</v>
      </c>
      <c r="C93" s="153" t="str">
        <f>IF(OR(ISTEXT('Master MP Status'!C93),'Master MP Status'!C93&gt;0),'Master MP Status'!C93,"")</f>
        <v>KN2531002</v>
      </c>
      <c r="D93" s="154" t="str">
        <f>IF(OR(ISTEXT('Master MP Status'!D93),'Master MP Status'!D93&gt;0),'Master MP Status'!D93,"")</f>
        <v>KN25307</v>
      </c>
      <c r="E93" s="5" t="str">
        <f>IF(ISTEXT('Master MP Status'!E93),'Master MP Status'!E93,"")</f>
        <v>YACOBE TAMME</v>
      </c>
      <c r="F93" s="5" t="str">
        <f>IF(ISTEXT('Master MP Status'!F93),'Master MP Status'!F93,"")</f>
        <v/>
      </c>
      <c r="G93" s="5" t="str">
        <f>IF(ISTEXT('Master MP Status'!G93),'Master MP Status'!G93,"")</f>
        <v>Local</v>
      </c>
      <c r="H93" s="5" t="str">
        <f>IF(ISTEXT('Master MP Status'!H93),'Master MP Status'!H93,"")</f>
        <v>YACOBE T</v>
      </c>
      <c r="I93" s="5" t="str">
        <f>IF(ISTEXT('Master MP Status'!I93),'Master MP Status'!I93,"")</f>
        <v>Foreman</v>
      </c>
      <c r="J93" s="5" t="str">
        <f>IF(ISTEXT('Master MP Status'!J93),'Master MP Status'!J93,"")</f>
        <v>Foreman</v>
      </c>
      <c r="K93" s="9">
        <f>IF(OR('Master MP Status'!K93=0,'Master MP Status'!K93=""),"",'Master MP Status'!K93)</f>
        <v>45709</v>
      </c>
      <c r="L93" s="9">
        <f>IF(OR('Master MP Status'!L93=0,'Master MP Status'!L93=""),"",'Master MP Status'!L93)</f>
        <v>45709</v>
      </c>
      <c r="M93" s="9" t="str">
        <f>IF(OR('Master MP Status'!M93=0,'Master MP Status'!M93=""),"",'Master MP Status'!M93)</f>
        <v/>
      </c>
      <c r="N93" s="5" t="str">
        <f>IF(ISTEXT('Master MP Status'!N93),'Master MP Status'!N93,"")</f>
        <v/>
      </c>
      <c r="O93" s="5">
        <f>LOOKUP(O$6,'Daily Absent'!$O$6:$AX$6,'Daily Absent'!$O93:$AX93)</f>
        <v>1</v>
      </c>
      <c r="P93" s="104">
        <f>VALUE('Time Sheet KN'!Q93-'Time Sheet KN'!P93)*24</f>
        <v>5</v>
      </c>
      <c r="Q93" s="104">
        <f>VALUE('Time Sheet KN'!S93-'Time Sheet KN'!R93)*24</f>
        <v>5.0000000000000009</v>
      </c>
      <c r="R93" s="104">
        <f>VALUE('Time Sheet KN'!U93-'Time Sheet KN'!T93)*24</f>
        <v>0</v>
      </c>
      <c r="S93" s="105">
        <f t="shared" si="176"/>
        <v>10</v>
      </c>
      <c r="T93" s="5">
        <f t="shared" si="177"/>
        <v>0</v>
      </c>
      <c r="U93" s="5"/>
      <c r="V93" s="5">
        <f>LOOKUP(V$6,'Daily Absent'!$O$6:$AX$6,'Daily Absent'!$O93:$AX93)</f>
        <v>1</v>
      </c>
      <c r="W93" s="104">
        <f>VALUE('Time Sheet KN'!X93-'Time Sheet KN'!W93)*24</f>
        <v>5</v>
      </c>
      <c r="X93" s="104">
        <f>VALUE('Time Sheet KN'!Z93-'Time Sheet KN'!Y93)*24</f>
        <v>5.0000000000000009</v>
      </c>
      <c r="Y93" s="104">
        <f>VALUE('Time Sheet KN'!AB93-'Time Sheet KN'!AA93)*24</f>
        <v>0</v>
      </c>
      <c r="Z93" s="105">
        <f t="shared" si="178"/>
        <v>10</v>
      </c>
      <c r="AA93" s="5">
        <f t="shared" si="179"/>
        <v>0</v>
      </c>
      <c r="AB93" s="5"/>
      <c r="AC93" s="5">
        <f>LOOKUP(AC$6,'Daily Absent'!$O$6:$AX$6,'Daily Absent'!$O93:$AX93)</f>
        <v>1</v>
      </c>
      <c r="AD93" s="104">
        <f>VALUE('Time Sheet KN'!AE93-'Time Sheet KN'!AD93)*24</f>
        <v>5</v>
      </c>
      <c r="AE93" s="104">
        <f>VALUE('Time Sheet KN'!AG93-'Time Sheet KN'!AF93)*24</f>
        <v>5.0000000000000009</v>
      </c>
      <c r="AF93" s="104">
        <f>VALUE('Time Sheet KN'!AI93-'Time Sheet KN'!AH93)*24</f>
        <v>0</v>
      </c>
      <c r="AG93" s="105">
        <f t="shared" si="180"/>
        <v>10</v>
      </c>
      <c r="AH93" s="5">
        <f t="shared" si="181"/>
        <v>0</v>
      </c>
      <c r="AI93" s="5"/>
      <c r="AJ93" s="5">
        <f>LOOKUP(AJ$6,'Daily Absent'!$O$6:$AX$6,'Daily Absent'!$O93:$AX93)</f>
        <v>1</v>
      </c>
      <c r="AK93" s="104">
        <f>VALUE('Time Sheet KN'!AL93-'Time Sheet KN'!AK93)*24</f>
        <v>5</v>
      </c>
      <c r="AL93" s="104">
        <f>VALUE('Time Sheet KN'!AN93-'Time Sheet KN'!AM93)*24</f>
        <v>5.0000000000000009</v>
      </c>
      <c r="AM93" s="104">
        <f>VALUE('Time Sheet KN'!AP93-'Time Sheet KN'!AO93)*24</f>
        <v>0</v>
      </c>
      <c r="AN93" s="105">
        <f t="shared" si="182"/>
        <v>10</v>
      </c>
      <c r="AO93" s="5">
        <f t="shared" si="183"/>
        <v>0</v>
      </c>
      <c r="AP93" s="5"/>
      <c r="AQ93" s="5">
        <f>LOOKUP(AQ$6,'Daily Absent'!$O$6:$AX$6,'Daily Absent'!$O93:$AX93)</f>
        <v>0</v>
      </c>
      <c r="AR93" s="104">
        <f>VALUE('Time Sheet KN'!AS93-'Time Sheet KN'!AR93)*24</f>
        <v>0</v>
      </c>
      <c r="AS93" s="104">
        <f>VALUE('Time Sheet KN'!AU93-'Time Sheet KN'!AT93)*24</f>
        <v>0</v>
      </c>
      <c r="AT93" s="104">
        <f>VALUE('Time Sheet KN'!AW93-'Time Sheet KN'!AV93)*24</f>
        <v>0</v>
      </c>
      <c r="AU93" s="105">
        <f t="shared" si="184"/>
        <v>0</v>
      </c>
      <c r="AV93" s="5">
        <f t="shared" si="185"/>
        <v>0</v>
      </c>
      <c r="AW93" s="5"/>
      <c r="AX93" s="5">
        <f>LOOKUP(AX$6,'Daily Absent'!$O$6:$AX$6,'Daily Absent'!$O93:$AX93)</f>
        <v>0</v>
      </c>
      <c r="AY93" s="104">
        <f>VALUE('Time Sheet KN'!AZ93-'Time Sheet KN'!AY93)*24</f>
        <v>0</v>
      </c>
      <c r="AZ93" s="104">
        <f>VALUE('Time Sheet KN'!BB93-'Time Sheet KN'!BA93)*24</f>
        <v>0</v>
      </c>
      <c r="BA93" s="104">
        <f>VALUE('Time Sheet KN'!BD93-'Time Sheet KN'!BC93)*24</f>
        <v>0</v>
      </c>
      <c r="BB93" s="105">
        <f t="shared" si="186"/>
        <v>0</v>
      </c>
      <c r="BC93" s="5">
        <f t="shared" si="187"/>
        <v>0</v>
      </c>
      <c r="BD93" s="5"/>
      <c r="BE93" s="5">
        <f>LOOKUP(BE$6,'Daily Absent'!$O$6:$AX$6,'Daily Absent'!$O93:$AX93)</f>
        <v>1</v>
      </c>
      <c r="BF93" s="104">
        <f>VALUE('Time Sheet KN'!BG93-'Time Sheet KN'!BF93)*24</f>
        <v>5</v>
      </c>
      <c r="BG93" s="104">
        <f>VALUE('Time Sheet KN'!BI93-'Time Sheet KN'!BH93)*24</f>
        <v>5.0000000000000009</v>
      </c>
      <c r="BH93" s="104">
        <f>VALUE('Time Sheet KN'!BK93-'Time Sheet KN'!BJ93)*24</f>
        <v>0</v>
      </c>
      <c r="BI93" s="105">
        <f t="shared" si="188"/>
        <v>10</v>
      </c>
      <c r="BJ93" s="5">
        <f t="shared" si="189"/>
        <v>0</v>
      </c>
      <c r="BK93" s="5"/>
      <c r="BL93" s="5">
        <f>LOOKUP(BL$6,'Daily Absent'!$O$6:$AX$6,'Daily Absent'!$O93:$AX93)</f>
        <v>1</v>
      </c>
      <c r="BM93" s="104">
        <f>VALUE('Time Sheet KN'!BN93-'Time Sheet KN'!BM93)*24</f>
        <v>5</v>
      </c>
      <c r="BN93" s="104">
        <f>VALUE('Time Sheet KN'!BP93-'Time Sheet KN'!BO93)*24</f>
        <v>5.0000000000000009</v>
      </c>
      <c r="BO93" s="104">
        <f>VALUE('Time Sheet KN'!BR93-'Time Sheet KN'!BQ93)*24</f>
        <v>0</v>
      </c>
      <c r="BP93" s="105">
        <f t="shared" si="190"/>
        <v>10</v>
      </c>
      <c r="BQ93" s="5">
        <f t="shared" si="191"/>
        <v>0</v>
      </c>
      <c r="BR93" s="5"/>
      <c r="BS93" s="5">
        <f>LOOKUP(BS$6,'Daily Absent'!$O$6:$AX$6,'Daily Absent'!$O93:$AX93)</f>
        <v>1</v>
      </c>
      <c r="BT93" s="104">
        <f>VALUE('Time Sheet KN'!BU93-'Time Sheet KN'!BT93)*24</f>
        <v>5</v>
      </c>
      <c r="BU93" s="104">
        <f>VALUE('Time Sheet KN'!BW93-'Time Sheet KN'!BV93)*24</f>
        <v>5.0000000000000009</v>
      </c>
      <c r="BV93" s="104">
        <f>VALUE('Time Sheet KN'!BY93-'Time Sheet KN'!BX93)*24</f>
        <v>0</v>
      </c>
      <c r="BW93" s="105">
        <f t="shared" si="192"/>
        <v>10</v>
      </c>
      <c r="BX93" s="5">
        <f t="shared" si="193"/>
        <v>0</v>
      </c>
      <c r="BY93" s="5"/>
      <c r="BZ93" s="5">
        <f>LOOKUP(BZ$6,'Daily Absent'!$O$6:$AX$6,'Daily Absent'!$O93:$AX93)</f>
        <v>1</v>
      </c>
      <c r="CA93" s="104">
        <f>VALUE('Time Sheet KN'!CB93-'Time Sheet KN'!CA93)*24</f>
        <v>5</v>
      </c>
      <c r="CB93" s="104">
        <f>VALUE('Time Sheet KN'!CD93-'Time Sheet KN'!CC93)*24</f>
        <v>5.0000000000000009</v>
      </c>
      <c r="CC93" s="104">
        <f>VALUE('Time Sheet KN'!CF93-'Time Sheet KN'!CE93)*24</f>
        <v>0</v>
      </c>
      <c r="CD93" s="105">
        <f t="shared" si="194"/>
        <v>10</v>
      </c>
      <c r="CE93" s="5">
        <f t="shared" si="195"/>
        <v>0</v>
      </c>
      <c r="CF93" s="5"/>
      <c r="CG93" s="5">
        <f>LOOKUP(CG$6,'Daily Absent'!$O$6:$AX$6,'Daily Absent'!$O93:$AX93)</f>
        <v>1</v>
      </c>
      <c r="CH93" s="104">
        <f>VALUE('Time Sheet KN'!CI93-'Time Sheet KN'!CH93)*24</f>
        <v>5</v>
      </c>
      <c r="CI93" s="104">
        <f>VALUE('Time Sheet KN'!CK93-'Time Sheet KN'!CJ93)*24</f>
        <v>5.0000000000000009</v>
      </c>
      <c r="CJ93" s="104">
        <f>VALUE('Time Sheet KN'!CM93-'Time Sheet KN'!CL93)*24</f>
        <v>0</v>
      </c>
      <c r="CK93" s="105">
        <f t="shared" si="196"/>
        <v>10</v>
      </c>
      <c r="CL93" s="5">
        <f t="shared" si="197"/>
        <v>0</v>
      </c>
      <c r="CM93" s="5"/>
      <c r="CN93" s="5">
        <f>LOOKUP(CN$6,'Daily Absent'!$O$6:$AX$6,'Daily Absent'!$O93:$AX93)</f>
        <v>1</v>
      </c>
      <c r="CO93" s="104">
        <f>VALUE('Time Sheet KN'!CP93-'Time Sheet KN'!CO93)*24</f>
        <v>5</v>
      </c>
      <c r="CP93" s="104">
        <f>VALUE('Time Sheet KN'!CR93-'Time Sheet KN'!CQ93)*24</f>
        <v>4.0000000000000018</v>
      </c>
      <c r="CQ93" s="104">
        <f>VALUE('Time Sheet KN'!CT93-'Time Sheet KN'!CS93)*24</f>
        <v>0</v>
      </c>
      <c r="CR93" s="105">
        <f t="shared" si="198"/>
        <v>9</v>
      </c>
      <c r="CS93" s="5">
        <f t="shared" si="199"/>
        <v>1.7763568394002505E-15</v>
      </c>
      <c r="CT93" s="5"/>
      <c r="CU93" s="5">
        <f>LOOKUP(CU$6,'Daily Absent'!$O$6:$AX$6,'Daily Absent'!$O93:$AX93)</f>
        <v>0</v>
      </c>
      <c r="CV93" s="104">
        <f>VALUE('Time Sheet KN'!CW93-'Time Sheet KN'!CV93)*24</f>
        <v>0</v>
      </c>
      <c r="CW93" s="104">
        <f>VALUE('Time Sheet KN'!CY93-'Time Sheet KN'!CX93)*24</f>
        <v>0</v>
      </c>
      <c r="CX93" s="104">
        <f>VALUE('Time Sheet KN'!DA93-'Time Sheet KN'!CZ93)*24</f>
        <v>0</v>
      </c>
      <c r="CY93" s="105">
        <f t="shared" si="200"/>
        <v>0</v>
      </c>
      <c r="CZ93" s="5">
        <f t="shared" si="201"/>
        <v>0</v>
      </c>
      <c r="DA93" s="5"/>
      <c r="DB93" s="5">
        <f>LOOKUP(DB$6,'Daily Absent'!$O$6:$AX$6,'Daily Absent'!$O93:$AX93)</f>
        <v>1</v>
      </c>
      <c r="DC93" s="104">
        <f>VALUE('Time Sheet KN'!DD93-'Time Sheet KN'!DC93)*24</f>
        <v>5</v>
      </c>
      <c r="DD93" s="104">
        <f>VALUE('Time Sheet KN'!DF93-'Time Sheet KN'!DE93)*24</f>
        <v>5.0000000000000009</v>
      </c>
      <c r="DE93" s="104">
        <f>VALUE('Time Sheet KN'!DH93-'Time Sheet KN'!DG93)*24</f>
        <v>0</v>
      </c>
      <c r="DF93" s="105">
        <f t="shared" si="202"/>
        <v>10</v>
      </c>
      <c r="DG93" s="5">
        <f t="shared" si="203"/>
        <v>0</v>
      </c>
      <c r="DH93" s="5"/>
      <c r="DI93" s="5">
        <f>LOOKUP(DI$6,'Daily Absent'!$O$6:$AX$6,'Daily Absent'!$O93:$AX93)</f>
        <v>1</v>
      </c>
      <c r="DJ93" s="104">
        <f>VALUE('Time Sheet KN'!DK93-'Time Sheet KN'!DJ93)*24</f>
        <v>5</v>
      </c>
      <c r="DK93" s="104">
        <f>VALUE('Time Sheet KN'!DM93-'Time Sheet KN'!DL93)*24</f>
        <v>5.0000000000000009</v>
      </c>
      <c r="DL93" s="104">
        <f>VALUE('Time Sheet KN'!DO93-'Time Sheet KN'!DN93)*24</f>
        <v>0</v>
      </c>
      <c r="DM93" s="105">
        <f t="shared" si="204"/>
        <v>10</v>
      </c>
      <c r="DN93" s="5">
        <f t="shared" si="205"/>
        <v>0</v>
      </c>
      <c r="DO93" s="5"/>
      <c r="DP93" s="5">
        <f>LOOKUP(DP$6,'Daily Absent'!$O$6:$AX$6,'Daily Absent'!$O93:$AX93)</f>
        <v>1</v>
      </c>
      <c r="DQ93" s="104">
        <f>VALUE('Time Sheet KN'!DR93-'Time Sheet KN'!DQ93)*24</f>
        <v>5</v>
      </c>
      <c r="DR93" s="104">
        <f>VALUE('Time Sheet KN'!DT93-'Time Sheet KN'!DS93)*24</f>
        <v>5.0000000000000009</v>
      </c>
      <c r="DS93" s="104">
        <f>VALUE('Time Sheet KN'!DV93-'Time Sheet KN'!DU93)*24</f>
        <v>0</v>
      </c>
      <c r="DT93" s="105">
        <f t="shared" si="206"/>
        <v>10</v>
      </c>
      <c r="DU93" s="5">
        <f t="shared" si="207"/>
        <v>0</v>
      </c>
      <c r="DV93" s="5"/>
      <c r="DW93" s="5">
        <f>LOOKUP(DW$6,'Daily Absent'!$O$6:$AX$6,'Daily Absent'!$O93:$AX93)</f>
        <v>1</v>
      </c>
      <c r="DX93" s="104">
        <f>VALUE('Time Sheet KN'!DY93-'Time Sheet KN'!DX93)*24</f>
        <v>5</v>
      </c>
      <c r="DY93" s="104">
        <f>VALUE('Time Sheet KN'!EA93-'Time Sheet KN'!DZ93)*24</f>
        <v>5.0000000000000009</v>
      </c>
      <c r="DZ93" s="104">
        <f>VALUE('Time Sheet KN'!EC93-'Time Sheet KN'!EB93)*24</f>
        <v>0</v>
      </c>
      <c r="EA93" s="105">
        <f t="shared" si="208"/>
        <v>10</v>
      </c>
      <c r="EB93" s="5">
        <f t="shared" si="209"/>
        <v>0</v>
      </c>
      <c r="EC93" s="5"/>
      <c r="ED93" s="5">
        <f>LOOKUP(ED$6,'Daily Absent'!$O$6:$AX$6,'Daily Absent'!$O93:$AX93)</f>
        <v>1</v>
      </c>
      <c r="EE93" s="104">
        <f>VALUE('Time Sheet KN'!EF93-'Time Sheet KN'!EE93)*24</f>
        <v>5</v>
      </c>
      <c r="EF93" s="104">
        <f>VALUE('Time Sheet KN'!EH93-'Time Sheet KN'!EG93)*24</f>
        <v>5.0000000000000009</v>
      </c>
      <c r="EG93" s="104">
        <f>VALUE('Time Sheet KN'!EJ93-'Time Sheet KN'!EI93)*24</f>
        <v>0</v>
      </c>
      <c r="EH93" s="105">
        <f t="shared" si="210"/>
        <v>10</v>
      </c>
      <c r="EI93" s="5">
        <f t="shared" si="211"/>
        <v>0</v>
      </c>
      <c r="EJ93" s="5"/>
      <c r="EK93" s="5">
        <f>LOOKUP(EK$6,'Daily Absent'!$O$6:$AX$6,'Daily Absent'!$O93:$AX93)</f>
        <v>1</v>
      </c>
      <c r="EL93" s="104">
        <f>VALUE('Time Sheet KN'!EM93-'Time Sheet KN'!EL93)*24</f>
        <v>5</v>
      </c>
      <c r="EM93" s="104">
        <f>VALUE('Time Sheet KN'!EO93-'Time Sheet KN'!EN93)*24</f>
        <v>4.0000000000000018</v>
      </c>
      <c r="EN93" s="104">
        <f>VALUE('Time Sheet KN'!EQ93-'Time Sheet KN'!EP93)*24</f>
        <v>0</v>
      </c>
      <c r="EO93" s="105">
        <f t="shared" si="212"/>
        <v>9</v>
      </c>
      <c r="EP93" s="5">
        <f t="shared" si="213"/>
        <v>1.7763568394002505E-15</v>
      </c>
      <c r="EQ93" s="5"/>
      <c r="ER93" s="5">
        <f>LOOKUP(ER$6,'Daily Absent'!$O$6:$AX$6,'Daily Absent'!$O93:$AX93)</f>
        <v>0</v>
      </c>
      <c r="ES93" s="104">
        <f>VALUE('Time Sheet KN'!ET93-'Time Sheet KN'!ES93)*24</f>
        <v>0</v>
      </c>
      <c r="ET93" s="104">
        <f>VALUE('Time Sheet KN'!EV93-'Time Sheet KN'!EU93)*24</f>
        <v>0</v>
      </c>
      <c r="EU93" s="104">
        <f>VALUE('Time Sheet KN'!EX93-'Time Sheet KN'!EW93)*24</f>
        <v>0</v>
      </c>
      <c r="EV93" s="105">
        <f t="shared" si="214"/>
        <v>0</v>
      </c>
      <c r="EW93" s="5">
        <f t="shared" si="215"/>
        <v>0</v>
      </c>
      <c r="EX93" s="5"/>
      <c r="EY93" s="5">
        <f>LOOKUP(EY$6,'Daily Absent'!$O$6:$AX$6,'Daily Absent'!$O93:$AX93)</f>
        <v>1</v>
      </c>
      <c r="EZ93" s="104">
        <f>VALUE('Time Sheet KN'!FA93-'Time Sheet KN'!EZ93)*24</f>
        <v>5</v>
      </c>
      <c r="FA93" s="104">
        <f>VALUE('Time Sheet KN'!FC93-'Time Sheet KN'!FB93)*24</f>
        <v>5.0000000000000009</v>
      </c>
      <c r="FB93" s="104">
        <f>VALUE('Time Sheet KN'!FE93-'Time Sheet KN'!FD93)*24</f>
        <v>0</v>
      </c>
      <c r="FC93" s="105">
        <f t="shared" si="216"/>
        <v>10</v>
      </c>
      <c r="FD93" s="5">
        <f t="shared" si="217"/>
        <v>0</v>
      </c>
      <c r="FE93" s="5"/>
      <c r="FF93" s="5">
        <f>LOOKUP(FF$6,'Daily Absent'!$O$6:$AX$6,'Daily Absent'!$O93:$AX93)</f>
        <v>1</v>
      </c>
      <c r="FG93" s="104">
        <f>VALUE('Time Sheet KN'!FH93-'Time Sheet KN'!FG93)*24</f>
        <v>0</v>
      </c>
      <c r="FH93" s="104">
        <f>VALUE('Time Sheet KN'!FJ93-'Time Sheet KN'!FI93)*24</f>
        <v>0</v>
      </c>
      <c r="FI93" s="104">
        <f>VALUE('Time Sheet KN'!FL93-'Time Sheet KN'!FK93)*24</f>
        <v>0</v>
      </c>
      <c r="FJ93" s="105">
        <f t="shared" si="218"/>
        <v>0</v>
      </c>
      <c r="FK93" s="5">
        <f t="shared" si="219"/>
        <v>0</v>
      </c>
      <c r="FL93" s="5"/>
      <c r="FM93" s="5">
        <f>LOOKUP(FM$6,'Daily Absent'!$O$6:$AX$6,'Daily Absent'!$O93:$AX93)</f>
        <v>0</v>
      </c>
      <c r="FN93" s="104">
        <f>VALUE('Time Sheet KN'!FO93-'Time Sheet KN'!FN93)*24</f>
        <v>0</v>
      </c>
      <c r="FO93" s="104">
        <f>VALUE('Time Sheet KN'!FQ93-'Time Sheet KN'!FP93)*24</f>
        <v>0</v>
      </c>
      <c r="FP93" s="104">
        <f>VALUE('Time Sheet KN'!FS93-'Time Sheet KN'!FR93)*24</f>
        <v>0</v>
      </c>
      <c r="FQ93" s="105">
        <f t="shared" si="220"/>
        <v>0</v>
      </c>
      <c r="FR93" s="5">
        <f t="shared" si="221"/>
        <v>0</v>
      </c>
      <c r="FS93" s="5"/>
      <c r="FT93" s="5">
        <f>LOOKUP(FT$6,'Daily Absent'!$O$6:$AX$6,'Daily Absent'!$O93:$AX93)</f>
        <v>0</v>
      </c>
      <c r="FU93" s="104">
        <f>VALUE('Time Sheet KN'!FV93-'Time Sheet KN'!FU93)*24</f>
        <v>0</v>
      </c>
      <c r="FV93" s="104">
        <f>VALUE('Time Sheet KN'!FX93-'Time Sheet KN'!FW93)*24</f>
        <v>0</v>
      </c>
      <c r="FW93" s="104">
        <f>VALUE('Time Sheet KN'!FZ93-'Time Sheet KN'!FY93)*24</f>
        <v>0</v>
      </c>
      <c r="FX93" s="105">
        <f t="shared" si="222"/>
        <v>0</v>
      </c>
      <c r="FY93" s="5">
        <f t="shared" si="223"/>
        <v>0</v>
      </c>
      <c r="FZ93" s="5"/>
      <c r="GA93" s="5">
        <f>LOOKUP(GA$6,'Daily Absent'!$O$6:$AX$6,'Daily Absent'!$O93:$AX93)</f>
        <v>0</v>
      </c>
      <c r="GB93" s="104">
        <f>VALUE('Time Sheet KN'!GC93-'Time Sheet KN'!GB93)*24</f>
        <v>0</v>
      </c>
      <c r="GC93" s="104">
        <f>VALUE('Time Sheet KN'!GE93-'Time Sheet KN'!GD93)*24</f>
        <v>0</v>
      </c>
      <c r="GD93" s="104">
        <f>VALUE('Time Sheet KN'!GG93-'Time Sheet KN'!GF93)*24</f>
        <v>0</v>
      </c>
      <c r="GE93" s="105">
        <f t="shared" si="224"/>
        <v>0</v>
      </c>
      <c r="GF93" s="5">
        <f t="shared" si="225"/>
        <v>0</v>
      </c>
      <c r="GG93" s="5"/>
      <c r="GH93" s="5">
        <f>LOOKUP(GH$6,'Daily Absent'!$O$6:$AX$6,'Daily Absent'!$O93:$AX93)</f>
        <v>0</v>
      </c>
      <c r="GI93" s="104">
        <f>VALUE('Time Sheet KN'!GJ93-'Time Sheet KN'!GI93)*24</f>
        <v>0</v>
      </c>
      <c r="GJ93" s="104">
        <f>VALUE('Time Sheet KN'!GL93-'Time Sheet KN'!GK93)*24</f>
        <v>0</v>
      </c>
      <c r="GK93" s="104">
        <f>VALUE('Time Sheet KN'!GN93-'Time Sheet KN'!GM93)*24</f>
        <v>0</v>
      </c>
      <c r="GL93" s="105">
        <f t="shared" si="226"/>
        <v>0</v>
      </c>
      <c r="GM93" s="5">
        <f t="shared" si="227"/>
        <v>0</v>
      </c>
      <c r="GN93" s="5"/>
      <c r="GO93" s="5">
        <f>LOOKUP(GO$6,'Daily Absent'!$O$6:$AX$6,'Daily Absent'!$O93:$AX93)</f>
        <v>0</v>
      </c>
      <c r="GP93" s="104">
        <f>VALUE('Time Sheet KN'!GQ93-'Time Sheet KN'!GP93)*24</f>
        <v>0</v>
      </c>
      <c r="GQ93" s="104">
        <f>VALUE('Time Sheet KN'!GS93-'Time Sheet KN'!GR93)*24</f>
        <v>0</v>
      </c>
      <c r="GR93" s="104">
        <f>VALUE('Time Sheet KN'!GU93-'Time Sheet KN'!GT93)*24</f>
        <v>0</v>
      </c>
      <c r="GS93" s="105">
        <f t="shared" si="228"/>
        <v>0</v>
      </c>
      <c r="GT93" s="5">
        <f t="shared" si="229"/>
        <v>0</v>
      </c>
      <c r="GU93" s="5"/>
      <c r="GV93" s="5">
        <f>LOOKUP(GV$6,'Daily Absent'!$O$6:$AX$6,'Daily Absent'!$O93:$AX93)</f>
        <v>0</v>
      </c>
      <c r="GW93" s="104">
        <f>VALUE('Time Sheet KN'!GX93-'Time Sheet KN'!GW93)*24</f>
        <v>0</v>
      </c>
      <c r="GX93" s="104">
        <f>VALUE('Time Sheet KN'!GZ93-'Time Sheet KN'!GY93)*24</f>
        <v>0</v>
      </c>
      <c r="GY93" s="104">
        <f>VALUE('Time Sheet KN'!HB93-'Time Sheet KN'!HA93)*24</f>
        <v>0</v>
      </c>
      <c r="GZ93" s="105">
        <f t="shared" si="230"/>
        <v>0</v>
      </c>
      <c r="HA93" s="5">
        <f t="shared" si="231"/>
        <v>0</v>
      </c>
      <c r="HB93" s="5"/>
      <c r="HC93" s="5">
        <f>LOOKUP(HC$6,'Daily Absent'!$O$6:$AX$6,'Daily Absent'!$O93:$AX93)</f>
        <v>0</v>
      </c>
      <c r="HD93" s="104">
        <f>VALUE('Time Sheet KN'!HE93-'Time Sheet KN'!HD93)*24</f>
        <v>0</v>
      </c>
      <c r="HE93" s="104">
        <f>VALUE('Time Sheet KN'!HG93-'Time Sheet KN'!HF93)*24</f>
        <v>0</v>
      </c>
      <c r="HF93" s="104">
        <f>VALUE('Time Sheet KN'!HI93-'Time Sheet KN'!HH93)*24</f>
        <v>0</v>
      </c>
      <c r="HG93" s="105">
        <f t="shared" si="232"/>
        <v>0</v>
      </c>
      <c r="HH93" s="5">
        <f t="shared" si="233"/>
        <v>0</v>
      </c>
      <c r="HI93" s="5"/>
      <c r="HJ93" s="5">
        <f>LOOKUP(HJ$6,'Daily Absent'!$O$6:$AX$6,'Daily Absent'!$O93:$AX93)</f>
        <v>0</v>
      </c>
      <c r="HK93" s="104">
        <f>VALUE('Time Sheet KN'!HL93-'Time Sheet KN'!HK93)*24</f>
        <v>0</v>
      </c>
      <c r="HL93" s="104">
        <f>VALUE('Time Sheet KN'!HN93-'Time Sheet KN'!HM93)*24</f>
        <v>0</v>
      </c>
      <c r="HM93" s="104">
        <f>VALUE('Time Sheet KN'!HP93-'Time Sheet KN'!HO93)*24</f>
        <v>0</v>
      </c>
      <c r="HN93" s="105">
        <f t="shared" si="234"/>
        <v>0</v>
      </c>
      <c r="HO93" s="5">
        <f t="shared" si="235"/>
        <v>0</v>
      </c>
      <c r="HP93" s="5"/>
      <c r="HQ93" s="5">
        <f>LOOKUP(HQ$6,'Daily Absent'!$O$6:$AX$6,'Daily Absent'!$O93:$AX93)</f>
        <v>0</v>
      </c>
      <c r="HR93" s="104">
        <f>VALUE('Time Sheet KN'!HS93-'Time Sheet KN'!HR93)*24</f>
        <v>0</v>
      </c>
      <c r="HS93" s="104">
        <f>VALUE('Time Sheet KN'!HU93-'Time Sheet KN'!HT93)*24</f>
        <v>0</v>
      </c>
      <c r="HT93" s="104">
        <f>VALUE('Time Sheet KN'!HW93-'Time Sheet KN'!HV93)*24</f>
        <v>0</v>
      </c>
      <c r="HU93" s="105">
        <f t="shared" si="236"/>
        <v>0</v>
      </c>
      <c r="HV93" s="5">
        <f t="shared" si="237"/>
        <v>0</v>
      </c>
      <c r="HW93" s="5"/>
      <c r="HX93" s="5">
        <f>LOOKUP(HX$6,'Daily Absent'!$O$6:$AX$6,'Daily Absent'!$O93:$AX93)</f>
        <v>0</v>
      </c>
      <c r="HY93" s="104">
        <f>VALUE('Time Sheet KN'!HZ93-'Time Sheet KN'!HY93)*24</f>
        <v>0</v>
      </c>
      <c r="HZ93" s="104">
        <f>VALUE('Time Sheet KN'!IB93-'Time Sheet KN'!IA93)*24</f>
        <v>0</v>
      </c>
      <c r="IA93" s="104">
        <f>VALUE('Time Sheet KN'!ID93-'Time Sheet KN'!IC93)*24</f>
        <v>0</v>
      </c>
      <c r="IB93" s="105">
        <f t="shared" si="238"/>
        <v>0</v>
      </c>
      <c r="IC93" s="5">
        <f t="shared" si="239"/>
        <v>0</v>
      </c>
      <c r="ID93" s="5"/>
      <c r="IE93" s="5">
        <f>LOOKUP(IE$6,'Daily Absent'!$O$6:$AX$6,'Daily Absent'!$O93:$AX93)</f>
        <v>0</v>
      </c>
      <c r="IF93" s="104">
        <f>VALUE('Time Sheet KN'!IG93-'Time Sheet KN'!IF93)*24</f>
        <v>0</v>
      </c>
      <c r="IG93" s="104">
        <f>VALUE('Time Sheet KN'!II93-'Time Sheet KN'!IH93)*24</f>
        <v>0</v>
      </c>
      <c r="IH93" s="104">
        <f>VALUE('Time Sheet KN'!IK93-'Time Sheet KN'!IJ93)*24</f>
        <v>0</v>
      </c>
      <c r="II93" s="105">
        <f t="shared" si="240"/>
        <v>0</v>
      </c>
      <c r="IJ93" s="5">
        <f t="shared" si="241"/>
        <v>0</v>
      </c>
      <c r="IK93" s="5"/>
      <c r="IL93" s="5">
        <f>LOOKUP(IL$6,'Daily Absent'!$O$6:$AX$6,'Daily Absent'!$O93:$AX93)</f>
        <v>0</v>
      </c>
      <c r="IM93" s="104">
        <f>VALUE('Time Sheet KN'!IN93-'Time Sheet KN'!IM93)*24</f>
        <v>0</v>
      </c>
      <c r="IN93" s="104">
        <f>VALUE('Time Sheet KN'!IP93-'Time Sheet KN'!IO93)*24</f>
        <v>0</v>
      </c>
      <c r="IO93" s="104">
        <f>VALUE('Time Sheet KN'!IR93-'Time Sheet KN'!IQ93)*24</f>
        <v>0</v>
      </c>
      <c r="IP93" s="105">
        <f t="shared" si="242"/>
        <v>0</v>
      </c>
      <c r="IQ93" s="5">
        <f t="shared" si="243"/>
        <v>0</v>
      </c>
      <c r="IR93" s="5"/>
      <c r="IS93" s="5">
        <f>LOOKUP(IS$6,'Daily Absent'!$O$6:$AX$6,'Daily Absent'!$O93:$AX93)</f>
        <v>0</v>
      </c>
      <c r="IT93" s="104">
        <f>VALUE('Time Sheet KN'!IU93-'Time Sheet KN'!IT93)*24</f>
        <v>0</v>
      </c>
      <c r="IU93" s="104">
        <f>VALUE('Time Sheet KN'!IW93-'Time Sheet KN'!IV93)*24</f>
        <v>0</v>
      </c>
      <c r="IV93" s="104">
        <f>VALUE('Time Sheet KN'!IY93-'Time Sheet KN'!IX93)*24</f>
        <v>0</v>
      </c>
      <c r="IW93" s="105">
        <f t="shared" si="244"/>
        <v>0</v>
      </c>
      <c r="IX93" s="5">
        <f t="shared" si="245"/>
        <v>0</v>
      </c>
      <c r="IY93" s="5"/>
      <c r="IZ93" s="5">
        <f>LOOKUP(IZ$6,'Daily Absent'!$O$6:$AX$6,'Daily Absent'!$O93:$AX93)</f>
        <v>0</v>
      </c>
      <c r="JA93" s="104">
        <f>VALUE('Time Sheet KN'!JB93-'Time Sheet KN'!JA93)*24</f>
        <v>0</v>
      </c>
      <c r="JB93" s="104">
        <f>VALUE('Time Sheet KN'!JD93-'Time Sheet KN'!JC93)*24</f>
        <v>0</v>
      </c>
      <c r="JC93" s="104">
        <f>VALUE('Time Sheet KN'!JF93-'Time Sheet KN'!JE93)*24</f>
        <v>0</v>
      </c>
      <c r="JD93" s="105">
        <f t="shared" si="246"/>
        <v>0</v>
      </c>
      <c r="JE93" s="5">
        <f t="shared" si="247"/>
        <v>0</v>
      </c>
      <c r="JF93" s="5"/>
    </row>
    <row r="94" spans="1:266" ht="20" customHeight="1">
      <c r="A94" s="54">
        <f>IF('Master MP Status'!A94&gt;0,'Master MP Status'!A94,"")</f>
        <v>86</v>
      </c>
      <c r="B94" s="5" t="str">
        <f>IF(ISTEXT('Master MP Status'!B94),'Master MP Status'!B94,"")</f>
        <v>DIRECT</v>
      </c>
      <c r="C94" s="153" t="str">
        <f>IF(OR(ISTEXT('Master MP Status'!C94),'Master MP Status'!C94&gt;0),'Master MP Status'!C94,"")</f>
        <v>KN2531014</v>
      </c>
      <c r="D94" s="154" t="str">
        <f>IF(OR(ISTEXT('Master MP Status'!D94),'Master MP Status'!D94&gt;0),'Master MP Status'!D94,"")</f>
        <v>KN25308</v>
      </c>
      <c r="E94" s="5" t="str">
        <f>IF(ISTEXT('Master MP Status'!E94),'Master MP Status'!E94,"")</f>
        <v>DANIENL TAPPI</v>
      </c>
      <c r="F94" s="5" t="str">
        <f>IF(ISTEXT('Master MP Status'!F94),'Master MP Status'!F94,"")</f>
        <v/>
      </c>
      <c r="G94" s="5" t="str">
        <f>IF(ISTEXT('Master MP Status'!G94),'Master MP Status'!G94,"")</f>
        <v>Local</v>
      </c>
      <c r="H94" s="5" t="str">
        <f>IF(ISTEXT('Master MP Status'!H94),'Master MP Status'!H94,"")</f>
        <v>YACOBE T</v>
      </c>
      <c r="I94" s="5" t="str">
        <f>IF(ISTEXT('Master MP Status'!I94),'Master MP Status'!I94,"")</f>
        <v>Helper</v>
      </c>
      <c r="J94" s="5" t="str">
        <f>IF(ISTEXT('Master MP Status'!J94),'Master MP Status'!J94,"")</f>
        <v>Helper</v>
      </c>
      <c r="K94" s="9">
        <f>IF(OR('Master MP Status'!K94=0,'Master MP Status'!K94=""),"",'Master MP Status'!K94)</f>
        <v>45715</v>
      </c>
      <c r="L94" s="9">
        <f>IF(OR('Master MP Status'!L94=0,'Master MP Status'!L94=""),"",'Master MP Status'!L94)</f>
        <v>45715</v>
      </c>
      <c r="M94" s="9" t="str">
        <f>IF(OR('Master MP Status'!M94=0,'Master MP Status'!M94=""),"",'Master MP Status'!M94)</f>
        <v/>
      </c>
      <c r="N94" s="5" t="str">
        <f>IF(ISTEXT('Master MP Status'!N94),'Master MP Status'!N94,"")</f>
        <v/>
      </c>
      <c r="O94" s="5">
        <f>LOOKUP(O$6,'Daily Absent'!$O$6:$AX$6,'Daily Absent'!$O94:$AX94)</f>
        <v>1</v>
      </c>
      <c r="P94" s="104">
        <f>VALUE('Time Sheet KN'!Q94-'Time Sheet KN'!P94)*24</f>
        <v>5</v>
      </c>
      <c r="Q94" s="104">
        <f>VALUE('Time Sheet KN'!S94-'Time Sheet KN'!R94)*24</f>
        <v>5.0000000000000009</v>
      </c>
      <c r="R94" s="104">
        <f>VALUE('Time Sheet KN'!U94-'Time Sheet KN'!T94)*24</f>
        <v>0</v>
      </c>
      <c r="S94" s="105">
        <f t="shared" si="176"/>
        <v>10</v>
      </c>
      <c r="T94" s="5">
        <f t="shared" si="177"/>
        <v>0</v>
      </c>
      <c r="U94" s="5"/>
      <c r="V94" s="5">
        <f>LOOKUP(V$6,'Daily Absent'!$O$6:$AX$6,'Daily Absent'!$O94:$AX94)</f>
        <v>1</v>
      </c>
      <c r="W94" s="104">
        <f>VALUE('Time Sheet KN'!X94-'Time Sheet KN'!W94)*24</f>
        <v>5</v>
      </c>
      <c r="X94" s="104">
        <f>VALUE('Time Sheet KN'!Z94-'Time Sheet KN'!Y94)*24</f>
        <v>5.0000000000000009</v>
      </c>
      <c r="Y94" s="104">
        <f>VALUE('Time Sheet KN'!AB94-'Time Sheet KN'!AA94)*24</f>
        <v>0</v>
      </c>
      <c r="Z94" s="105">
        <f t="shared" si="178"/>
        <v>10</v>
      </c>
      <c r="AA94" s="5">
        <f t="shared" si="179"/>
        <v>0</v>
      </c>
      <c r="AB94" s="5"/>
      <c r="AC94" s="5">
        <f>LOOKUP(AC$6,'Daily Absent'!$O$6:$AX$6,'Daily Absent'!$O94:$AX94)</f>
        <v>1</v>
      </c>
      <c r="AD94" s="104">
        <f>VALUE('Time Sheet KN'!AE94-'Time Sheet KN'!AD94)*24</f>
        <v>5</v>
      </c>
      <c r="AE94" s="104">
        <f>VALUE('Time Sheet KN'!AG94-'Time Sheet KN'!AF94)*24</f>
        <v>5.0000000000000009</v>
      </c>
      <c r="AF94" s="104">
        <f>VALUE('Time Sheet KN'!AI94-'Time Sheet KN'!AH94)*24</f>
        <v>0</v>
      </c>
      <c r="AG94" s="105">
        <f t="shared" si="180"/>
        <v>10</v>
      </c>
      <c r="AH94" s="5">
        <f t="shared" si="181"/>
        <v>0</v>
      </c>
      <c r="AI94" s="5"/>
      <c r="AJ94" s="5">
        <f>LOOKUP(AJ$6,'Daily Absent'!$O$6:$AX$6,'Daily Absent'!$O94:$AX94)</f>
        <v>1</v>
      </c>
      <c r="AK94" s="104">
        <f>VALUE('Time Sheet KN'!AL94-'Time Sheet KN'!AK94)*24</f>
        <v>5</v>
      </c>
      <c r="AL94" s="104">
        <f>VALUE('Time Sheet KN'!AN94-'Time Sheet KN'!AM94)*24</f>
        <v>5.0000000000000009</v>
      </c>
      <c r="AM94" s="104">
        <f>VALUE('Time Sheet KN'!AP94-'Time Sheet KN'!AO94)*24</f>
        <v>0</v>
      </c>
      <c r="AN94" s="105">
        <f t="shared" si="182"/>
        <v>10</v>
      </c>
      <c r="AO94" s="5">
        <f t="shared" si="183"/>
        <v>0</v>
      </c>
      <c r="AP94" s="5"/>
      <c r="AQ94" s="5">
        <f>LOOKUP(AQ$6,'Daily Absent'!$O$6:$AX$6,'Daily Absent'!$O94:$AX94)</f>
        <v>1</v>
      </c>
      <c r="AR94" s="104">
        <f>VALUE('Time Sheet KN'!AS94-'Time Sheet KN'!AR94)*24</f>
        <v>5</v>
      </c>
      <c r="AS94" s="104">
        <f>VALUE('Time Sheet KN'!AU94-'Time Sheet KN'!AT94)*24</f>
        <v>4.0000000000000018</v>
      </c>
      <c r="AT94" s="104">
        <f>VALUE('Time Sheet KN'!AW94-'Time Sheet KN'!AV94)*24</f>
        <v>0</v>
      </c>
      <c r="AU94" s="105">
        <f t="shared" si="184"/>
        <v>9</v>
      </c>
      <c r="AV94" s="5">
        <f t="shared" si="185"/>
        <v>1.7763568394002505E-15</v>
      </c>
      <c r="AW94" s="5"/>
      <c r="AX94" s="5">
        <f>LOOKUP(AX$6,'Daily Absent'!$O$6:$AX$6,'Daily Absent'!$O94:$AX94)</f>
        <v>1</v>
      </c>
      <c r="AY94" s="104">
        <f>VALUE('Time Sheet KN'!AZ94-'Time Sheet KN'!AY94)*24</f>
        <v>4</v>
      </c>
      <c r="AZ94" s="104">
        <f>VALUE('Time Sheet KN'!BB94-'Time Sheet KN'!BA94)*24</f>
        <v>3</v>
      </c>
      <c r="BA94" s="104">
        <f>VALUE('Time Sheet KN'!BD94-'Time Sheet KN'!BC94)*24</f>
        <v>0</v>
      </c>
      <c r="BB94" s="105">
        <f t="shared" si="186"/>
        <v>0</v>
      </c>
      <c r="BC94" s="5">
        <f t="shared" si="187"/>
        <v>7</v>
      </c>
      <c r="BD94" s="5"/>
      <c r="BE94" s="5">
        <f>LOOKUP(BE$6,'Daily Absent'!$O$6:$AX$6,'Daily Absent'!$O94:$AX94)</f>
        <v>1</v>
      </c>
      <c r="BF94" s="104">
        <f>VALUE('Time Sheet KN'!BG94-'Time Sheet KN'!BF94)*24</f>
        <v>5</v>
      </c>
      <c r="BG94" s="104">
        <f>VALUE('Time Sheet KN'!BI94-'Time Sheet KN'!BH94)*24</f>
        <v>5.0000000000000009</v>
      </c>
      <c r="BH94" s="104">
        <f>VALUE('Time Sheet KN'!BK94-'Time Sheet KN'!BJ94)*24</f>
        <v>0</v>
      </c>
      <c r="BI94" s="105">
        <f t="shared" si="188"/>
        <v>10</v>
      </c>
      <c r="BJ94" s="5">
        <f t="shared" si="189"/>
        <v>0</v>
      </c>
      <c r="BK94" s="5"/>
      <c r="BL94" s="5">
        <f>LOOKUP(BL$6,'Daily Absent'!$O$6:$AX$6,'Daily Absent'!$O94:$AX94)</f>
        <v>1</v>
      </c>
      <c r="BM94" s="104">
        <f>VALUE('Time Sheet KN'!BN94-'Time Sheet KN'!BM94)*24</f>
        <v>5</v>
      </c>
      <c r="BN94" s="104">
        <f>VALUE('Time Sheet KN'!BP94-'Time Sheet KN'!BO94)*24</f>
        <v>5.0000000000000009</v>
      </c>
      <c r="BO94" s="104">
        <f>VALUE('Time Sheet KN'!BR94-'Time Sheet KN'!BQ94)*24</f>
        <v>0</v>
      </c>
      <c r="BP94" s="105">
        <f t="shared" si="190"/>
        <v>10</v>
      </c>
      <c r="BQ94" s="5">
        <f t="shared" si="191"/>
        <v>0</v>
      </c>
      <c r="BR94" s="5"/>
      <c r="BS94" s="5">
        <f>LOOKUP(BS$6,'Daily Absent'!$O$6:$AX$6,'Daily Absent'!$O94:$AX94)</f>
        <v>1</v>
      </c>
      <c r="BT94" s="104">
        <f>VALUE('Time Sheet KN'!BU94-'Time Sheet KN'!BT94)*24</f>
        <v>5</v>
      </c>
      <c r="BU94" s="104">
        <f>VALUE('Time Sheet KN'!BW94-'Time Sheet KN'!BV94)*24</f>
        <v>5.0000000000000009</v>
      </c>
      <c r="BV94" s="104">
        <f>VALUE('Time Sheet KN'!BY94-'Time Sheet KN'!BX94)*24</f>
        <v>0</v>
      </c>
      <c r="BW94" s="105">
        <f t="shared" si="192"/>
        <v>10</v>
      </c>
      <c r="BX94" s="5">
        <f t="shared" si="193"/>
        <v>0</v>
      </c>
      <c r="BY94" s="5"/>
      <c r="BZ94" s="5">
        <f>LOOKUP(BZ$6,'Daily Absent'!$O$6:$AX$6,'Daily Absent'!$O94:$AX94)</f>
        <v>0</v>
      </c>
      <c r="CA94" s="104">
        <f>VALUE('Time Sheet KN'!CB94-'Time Sheet KN'!CA94)*24</f>
        <v>0</v>
      </c>
      <c r="CB94" s="104">
        <f>VALUE('Time Sheet KN'!CD94-'Time Sheet KN'!CC94)*24</f>
        <v>0</v>
      </c>
      <c r="CC94" s="104">
        <f>VALUE('Time Sheet KN'!CF94-'Time Sheet KN'!CE94)*24</f>
        <v>0</v>
      </c>
      <c r="CD94" s="105">
        <f t="shared" si="194"/>
        <v>0</v>
      </c>
      <c r="CE94" s="5">
        <f t="shared" si="195"/>
        <v>0</v>
      </c>
      <c r="CF94" s="5"/>
      <c r="CG94" s="5">
        <f>LOOKUP(CG$6,'Daily Absent'!$O$6:$AX$6,'Daily Absent'!$O94:$AX94)</f>
        <v>1</v>
      </c>
      <c r="CH94" s="104">
        <f>VALUE('Time Sheet KN'!CI94-'Time Sheet KN'!CH94)*24</f>
        <v>5</v>
      </c>
      <c r="CI94" s="104">
        <f>VALUE('Time Sheet KN'!CK94-'Time Sheet KN'!CJ94)*24</f>
        <v>5.0000000000000009</v>
      </c>
      <c r="CJ94" s="104">
        <f>VALUE('Time Sheet KN'!CM94-'Time Sheet KN'!CL94)*24</f>
        <v>0</v>
      </c>
      <c r="CK94" s="105">
        <f t="shared" si="196"/>
        <v>10</v>
      </c>
      <c r="CL94" s="5">
        <f t="shared" si="197"/>
        <v>0</v>
      </c>
      <c r="CM94" s="5"/>
      <c r="CN94" s="5">
        <f>LOOKUP(CN$6,'Daily Absent'!$O$6:$AX$6,'Daily Absent'!$O94:$AX94)</f>
        <v>1</v>
      </c>
      <c r="CO94" s="104">
        <f>VALUE('Time Sheet KN'!CP94-'Time Sheet KN'!CO94)*24</f>
        <v>5</v>
      </c>
      <c r="CP94" s="104">
        <f>VALUE('Time Sheet KN'!CR94-'Time Sheet KN'!CQ94)*24</f>
        <v>4.0000000000000018</v>
      </c>
      <c r="CQ94" s="104">
        <f>VALUE('Time Sheet KN'!CT94-'Time Sheet KN'!CS94)*24</f>
        <v>0</v>
      </c>
      <c r="CR94" s="105">
        <f t="shared" si="198"/>
        <v>9</v>
      </c>
      <c r="CS94" s="5">
        <f t="shared" si="199"/>
        <v>1.7763568394002505E-15</v>
      </c>
      <c r="CT94" s="5"/>
      <c r="CU94" s="5">
        <f>LOOKUP(CU$6,'Daily Absent'!$O$6:$AX$6,'Daily Absent'!$O94:$AX94)</f>
        <v>0</v>
      </c>
      <c r="CV94" s="104">
        <f>VALUE('Time Sheet KN'!CW94-'Time Sheet KN'!CV94)*24</f>
        <v>0</v>
      </c>
      <c r="CW94" s="104">
        <f>VALUE('Time Sheet KN'!CY94-'Time Sheet KN'!CX94)*24</f>
        <v>0</v>
      </c>
      <c r="CX94" s="104">
        <f>VALUE('Time Sheet KN'!DA94-'Time Sheet KN'!CZ94)*24</f>
        <v>0</v>
      </c>
      <c r="CY94" s="105">
        <f t="shared" si="200"/>
        <v>0</v>
      </c>
      <c r="CZ94" s="5">
        <f t="shared" si="201"/>
        <v>0</v>
      </c>
      <c r="DA94" s="5"/>
      <c r="DB94" s="5">
        <f>LOOKUP(DB$6,'Daily Absent'!$O$6:$AX$6,'Daily Absent'!$O94:$AX94)</f>
        <v>1</v>
      </c>
      <c r="DC94" s="104">
        <f>VALUE('Time Sheet KN'!DD94-'Time Sheet KN'!DC94)*24</f>
        <v>5</v>
      </c>
      <c r="DD94" s="104">
        <f>VALUE('Time Sheet KN'!DF94-'Time Sheet KN'!DE94)*24</f>
        <v>5.0000000000000009</v>
      </c>
      <c r="DE94" s="104">
        <f>VALUE('Time Sheet KN'!DH94-'Time Sheet KN'!DG94)*24</f>
        <v>0</v>
      </c>
      <c r="DF94" s="105">
        <f t="shared" si="202"/>
        <v>10</v>
      </c>
      <c r="DG94" s="5">
        <f t="shared" si="203"/>
        <v>0</v>
      </c>
      <c r="DH94" s="5"/>
      <c r="DI94" s="5">
        <f>LOOKUP(DI$6,'Daily Absent'!$O$6:$AX$6,'Daily Absent'!$O94:$AX94)</f>
        <v>1</v>
      </c>
      <c r="DJ94" s="104">
        <f>VALUE('Time Sheet KN'!DK94-'Time Sheet KN'!DJ94)*24</f>
        <v>5</v>
      </c>
      <c r="DK94" s="104">
        <f>VALUE('Time Sheet KN'!DM94-'Time Sheet KN'!DL94)*24</f>
        <v>5.0000000000000009</v>
      </c>
      <c r="DL94" s="104">
        <f>VALUE('Time Sheet KN'!DO94-'Time Sheet KN'!DN94)*24</f>
        <v>0</v>
      </c>
      <c r="DM94" s="105">
        <f t="shared" si="204"/>
        <v>10</v>
      </c>
      <c r="DN94" s="5">
        <f t="shared" si="205"/>
        <v>0</v>
      </c>
      <c r="DO94" s="5"/>
      <c r="DP94" s="5">
        <f>LOOKUP(DP$6,'Daily Absent'!$O$6:$AX$6,'Daily Absent'!$O94:$AX94)</f>
        <v>1</v>
      </c>
      <c r="DQ94" s="104">
        <f>VALUE('Time Sheet KN'!DR94-'Time Sheet KN'!DQ94)*24</f>
        <v>5</v>
      </c>
      <c r="DR94" s="104">
        <f>VALUE('Time Sheet KN'!DT94-'Time Sheet KN'!DS94)*24</f>
        <v>5.0000000000000009</v>
      </c>
      <c r="DS94" s="104">
        <f>VALUE('Time Sheet KN'!DV94-'Time Sheet KN'!DU94)*24</f>
        <v>0</v>
      </c>
      <c r="DT94" s="105">
        <f t="shared" si="206"/>
        <v>10</v>
      </c>
      <c r="DU94" s="5">
        <f t="shared" si="207"/>
        <v>0</v>
      </c>
      <c r="DV94" s="5"/>
      <c r="DW94" s="5">
        <f>LOOKUP(DW$6,'Daily Absent'!$O$6:$AX$6,'Daily Absent'!$O94:$AX94)</f>
        <v>1</v>
      </c>
      <c r="DX94" s="104">
        <f>VALUE('Time Sheet KN'!DY94-'Time Sheet KN'!DX94)*24</f>
        <v>5</v>
      </c>
      <c r="DY94" s="104">
        <f>VALUE('Time Sheet KN'!EA94-'Time Sheet KN'!DZ94)*24</f>
        <v>5.0000000000000009</v>
      </c>
      <c r="DZ94" s="104">
        <f>VALUE('Time Sheet KN'!EC94-'Time Sheet KN'!EB94)*24</f>
        <v>0</v>
      </c>
      <c r="EA94" s="105">
        <f t="shared" si="208"/>
        <v>10</v>
      </c>
      <c r="EB94" s="5">
        <f t="shared" si="209"/>
        <v>0</v>
      </c>
      <c r="EC94" s="5"/>
      <c r="ED94" s="5">
        <f>LOOKUP(ED$6,'Daily Absent'!$O$6:$AX$6,'Daily Absent'!$O94:$AX94)</f>
        <v>1</v>
      </c>
      <c r="EE94" s="104">
        <f>VALUE('Time Sheet KN'!EF94-'Time Sheet KN'!EE94)*24</f>
        <v>5</v>
      </c>
      <c r="EF94" s="104">
        <f>VALUE('Time Sheet KN'!EH94-'Time Sheet KN'!EG94)*24</f>
        <v>5.0000000000000009</v>
      </c>
      <c r="EG94" s="104">
        <f>VALUE('Time Sheet KN'!EJ94-'Time Sheet KN'!EI94)*24</f>
        <v>0</v>
      </c>
      <c r="EH94" s="105">
        <f t="shared" si="210"/>
        <v>10</v>
      </c>
      <c r="EI94" s="5">
        <f t="shared" si="211"/>
        <v>0</v>
      </c>
      <c r="EJ94" s="5"/>
      <c r="EK94" s="5">
        <f>LOOKUP(EK$6,'Daily Absent'!$O$6:$AX$6,'Daily Absent'!$O94:$AX94)</f>
        <v>0</v>
      </c>
      <c r="EL94" s="104">
        <f>VALUE('Time Sheet KN'!EM94-'Time Sheet KN'!EL94)*24</f>
        <v>0</v>
      </c>
      <c r="EM94" s="104">
        <f>VALUE('Time Sheet KN'!EO94-'Time Sheet KN'!EN94)*24</f>
        <v>0</v>
      </c>
      <c r="EN94" s="104">
        <f>VALUE('Time Sheet KN'!EQ94-'Time Sheet KN'!EP94)*24</f>
        <v>0</v>
      </c>
      <c r="EO94" s="105">
        <f t="shared" si="212"/>
        <v>0</v>
      </c>
      <c r="EP94" s="5">
        <f t="shared" si="213"/>
        <v>0</v>
      </c>
      <c r="EQ94" s="5"/>
      <c r="ER94" s="5">
        <f>LOOKUP(ER$6,'Daily Absent'!$O$6:$AX$6,'Daily Absent'!$O94:$AX94)</f>
        <v>0</v>
      </c>
      <c r="ES94" s="104">
        <f>VALUE('Time Sheet KN'!ET94-'Time Sheet KN'!ES94)*24</f>
        <v>0</v>
      </c>
      <c r="ET94" s="104">
        <f>VALUE('Time Sheet KN'!EV94-'Time Sheet KN'!EU94)*24</f>
        <v>0</v>
      </c>
      <c r="EU94" s="104">
        <f>VALUE('Time Sheet KN'!EX94-'Time Sheet KN'!EW94)*24</f>
        <v>0</v>
      </c>
      <c r="EV94" s="105">
        <f t="shared" si="214"/>
        <v>0</v>
      </c>
      <c r="EW94" s="5">
        <f t="shared" si="215"/>
        <v>0</v>
      </c>
      <c r="EX94" s="5"/>
      <c r="EY94" s="5">
        <f>LOOKUP(EY$6,'Daily Absent'!$O$6:$AX$6,'Daily Absent'!$O94:$AX94)</f>
        <v>1</v>
      </c>
      <c r="EZ94" s="104">
        <f>VALUE('Time Sheet KN'!FA94-'Time Sheet KN'!EZ94)*24</f>
        <v>5</v>
      </c>
      <c r="FA94" s="104">
        <f>VALUE('Time Sheet KN'!FC94-'Time Sheet KN'!FB94)*24</f>
        <v>5.0000000000000009</v>
      </c>
      <c r="FB94" s="104">
        <f>VALUE('Time Sheet KN'!FE94-'Time Sheet KN'!FD94)*24</f>
        <v>0</v>
      </c>
      <c r="FC94" s="105">
        <f t="shared" si="216"/>
        <v>10</v>
      </c>
      <c r="FD94" s="5">
        <f t="shared" si="217"/>
        <v>0</v>
      </c>
      <c r="FE94" s="5"/>
      <c r="FF94" s="5">
        <f>LOOKUP(FF$6,'Daily Absent'!$O$6:$AX$6,'Daily Absent'!$O94:$AX94)</f>
        <v>1</v>
      </c>
      <c r="FG94" s="104">
        <f>VALUE('Time Sheet KN'!FH94-'Time Sheet KN'!FG94)*24</f>
        <v>0</v>
      </c>
      <c r="FH94" s="104">
        <f>VALUE('Time Sheet KN'!FJ94-'Time Sheet KN'!FI94)*24</f>
        <v>0</v>
      </c>
      <c r="FI94" s="104">
        <f>VALUE('Time Sheet KN'!FL94-'Time Sheet KN'!FK94)*24</f>
        <v>0</v>
      </c>
      <c r="FJ94" s="105">
        <f t="shared" si="218"/>
        <v>0</v>
      </c>
      <c r="FK94" s="5">
        <f t="shared" si="219"/>
        <v>0</v>
      </c>
      <c r="FL94" s="5"/>
      <c r="FM94" s="5">
        <f>LOOKUP(FM$6,'Daily Absent'!$O$6:$AX$6,'Daily Absent'!$O94:$AX94)</f>
        <v>0</v>
      </c>
      <c r="FN94" s="104">
        <f>VALUE('Time Sheet KN'!FO94-'Time Sheet KN'!FN94)*24</f>
        <v>0</v>
      </c>
      <c r="FO94" s="104">
        <f>VALUE('Time Sheet KN'!FQ94-'Time Sheet KN'!FP94)*24</f>
        <v>0</v>
      </c>
      <c r="FP94" s="104">
        <f>VALUE('Time Sheet KN'!FS94-'Time Sheet KN'!FR94)*24</f>
        <v>0</v>
      </c>
      <c r="FQ94" s="105">
        <f t="shared" si="220"/>
        <v>0</v>
      </c>
      <c r="FR94" s="5">
        <f t="shared" si="221"/>
        <v>0</v>
      </c>
      <c r="FS94" s="5"/>
      <c r="FT94" s="5">
        <f>LOOKUP(FT$6,'Daily Absent'!$O$6:$AX$6,'Daily Absent'!$O94:$AX94)</f>
        <v>0</v>
      </c>
      <c r="FU94" s="104">
        <f>VALUE('Time Sheet KN'!FV94-'Time Sheet KN'!FU94)*24</f>
        <v>0</v>
      </c>
      <c r="FV94" s="104">
        <f>VALUE('Time Sheet KN'!FX94-'Time Sheet KN'!FW94)*24</f>
        <v>0</v>
      </c>
      <c r="FW94" s="104">
        <f>VALUE('Time Sheet KN'!FZ94-'Time Sheet KN'!FY94)*24</f>
        <v>0</v>
      </c>
      <c r="FX94" s="105">
        <f t="shared" si="222"/>
        <v>0</v>
      </c>
      <c r="FY94" s="5">
        <f t="shared" si="223"/>
        <v>0</v>
      </c>
      <c r="FZ94" s="5"/>
      <c r="GA94" s="5">
        <f>LOOKUP(GA$6,'Daily Absent'!$O$6:$AX$6,'Daily Absent'!$O94:$AX94)</f>
        <v>0</v>
      </c>
      <c r="GB94" s="104">
        <f>VALUE('Time Sheet KN'!GC94-'Time Sheet KN'!GB94)*24</f>
        <v>0</v>
      </c>
      <c r="GC94" s="104">
        <f>VALUE('Time Sheet KN'!GE94-'Time Sheet KN'!GD94)*24</f>
        <v>0</v>
      </c>
      <c r="GD94" s="104">
        <f>VALUE('Time Sheet KN'!GG94-'Time Sheet KN'!GF94)*24</f>
        <v>0</v>
      </c>
      <c r="GE94" s="105">
        <f t="shared" si="224"/>
        <v>0</v>
      </c>
      <c r="GF94" s="5">
        <f t="shared" si="225"/>
        <v>0</v>
      </c>
      <c r="GG94" s="5"/>
      <c r="GH94" s="5">
        <f>LOOKUP(GH$6,'Daily Absent'!$O$6:$AX$6,'Daily Absent'!$O94:$AX94)</f>
        <v>0</v>
      </c>
      <c r="GI94" s="104">
        <f>VALUE('Time Sheet KN'!GJ94-'Time Sheet KN'!GI94)*24</f>
        <v>0</v>
      </c>
      <c r="GJ94" s="104">
        <f>VALUE('Time Sheet KN'!GL94-'Time Sheet KN'!GK94)*24</f>
        <v>0</v>
      </c>
      <c r="GK94" s="104">
        <f>VALUE('Time Sheet KN'!GN94-'Time Sheet KN'!GM94)*24</f>
        <v>0</v>
      </c>
      <c r="GL94" s="105">
        <f t="shared" si="226"/>
        <v>0</v>
      </c>
      <c r="GM94" s="5">
        <f t="shared" si="227"/>
        <v>0</v>
      </c>
      <c r="GN94" s="5"/>
      <c r="GO94" s="5">
        <f>LOOKUP(GO$6,'Daily Absent'!$O$6:$AX$6,'Daily Absent'!$O94:$AX94)</f>
        <v>0</v>
      </c>
      <c r="GP94" s="104">
        <f>VALUE('Time Sheet KN'!GQ94-'Time Sheet KN'!GP94)*24</f>
        <v>0</v>
      </c>
      <c r="GQ94" s="104">
        <f>VALUE('Time Sheet KN'!GS94-'Time Sheet KN'!GR94)*24</f>
        <v>0</v>
      </c>
      <c r="GR94" s="104">
        <f>VALUE('Time Sheet KN'!GU94-'Time Sheet KN'!GT94)*24</f>
        <v>0</v>
      </c>
      <c r="GS94" s="105">
        <f t="shared" si="228"/>
        <v>0</v>
      </c>
      <c r="GT94" s="5">
        <f t="shared" si="229"/>
        <v>0</v>
      </c>
      <c r="GU94" s="5"/>
      <c r="GV94" s="5">
        <f>LOOKUP(GV$6,'Daily Absent'!$O$6:$AX$6,'Daily Absent'!$O94:$AX94)</f>
        <v>0</v>
      </c>
      <c r="GW94" s="104">
        <f>VALUE('Time Sheet KN'!GX94-'Time Sheet KN'!GW94)*24</f>
        <v>0</v>
      </c>
      <c r="GX94" s="104">
        <f>VALUE('Time Sheet KN'!GZ94-'Time Sheet KN'!GY94)*24</f>
        <v>0</v>
      </c>
      <c r="GY94" s="104">
        <f>VALUE('Time Sheet KN'!HB94-'Time Sheet KN'!HA94)*24</f>
        <v>0</v>
      </c>
      <c r="GZ94" s="105">
        <f t="shared" si="230"/>
        <v>0</v>
      </c>
      <c r="HA94" s="5">
        <f t="shared" si="231"/>
        <v>0</v>
      </c>
      <c r="HB94" s="5"/>
      <c r="HC94" s="5">
        <f>LOOKUP(HC$6,'Daily Absent'!$O$6:$AX$6,'Daily Absent'!$O94:$AX94)</f>
        <v>0</v>
      </c>
      <c r="HD94" s="104">
        <f>VALUE('Time Sheet KN'!HE94-'Time Sheet KN'!HD94)*24</f>
        <v>0</v>
      </c>
      <c r="HE94" s="104">
        <f>VALUE('Time Sheet KN'!HG94-'Time Sheet KN'!HF94)*24</f>
        <v>0</v>
      </c>
      <c r="HF94" s="104">
        <f>VALUE('Time Sheet KN'!HI94-'Time Sheet KN'!HH94)*24</f>
        <v>0</v>
      </c>
      <c r="HG94" s="105">
        <f t="shared" si="232"/>
        <v>0</v>
      </c>
      <c r="HH94" s="5">
        <f t="shared" si="233"/>
        <v>0</v>
      </c>
      <c r="HI94" s="5"/>
      <c r="HJ94" s="5">
        <f>LOOKUP(HJ$6,'Daily Absent'!$O$6:$AX$6,'Daily Absent'!$O94:$AX94)</f>
        <v>0</v>
      </c>
      <c r="HK94" s="104">
        <f>VALUE('Time Sheet KN'!HL94-'Time Sheet KN'!HK94)*24</f>
        <v>0</v>
      </c>
      <c r="HL94" s="104">
        <f>VALUE('Time Sheet KN'!HN94-'Time Sheet KN'!HM94)*24</f>
        <v>0</v>
      </c>
      <c r="HM94" s="104">
        <f>VALUE('Time Sheet KN'!HP94-'Time Sheet KN'!HO94)*24</f>
        <v>0</v>
      </c>
      <c r="HN94" s="105">
        <f t="shared" si="234"/>
        <v>0</v>
      </c>
      <c r="HO94" s="5">
        <f t="shared" si="235"/>
        <v>0</v>
      </c>
      <c r="HP94" s="5"/>
      <c r="HQ94" s="5">
        <f>LOOKUP(HQ$6,'Daily Absent'!$O$6:$AX$6,'Daily Absent'!$O94:$AX94)</f>
        <v>0</v>
      </c>
      <c r="HR94" s="104">
        <f>VALUE('Time Sheet KN'!HS94-'Time Sheet KN'!HR94)*24</f>
        <v>0</v>
      </c>
      <c r="HS94" s="104">
        <f>VALUE('Time Sheet KN'!HU94-'Time Sheet KN'!HT94)*24</f>
        <v>0</v>
      </c>
      <c r="HT94" s="104">
        <f>VALUE('Time Sheet KN'!HW94-'Time Sheet KN'!HV94)*24</f>
        <v>0</v>
      </c>
      <c r="HU94" s="105">
        <f t="shared" si="236"/>
        <v>0</v>
      </c>
      <c r="HV94" s="5">
        <f t="shared" si="237"/>
        <v>0</v>
      </c>
      <c r="HW94" s="5"/>
      <c r="HX94" s="5">
        <f>LOOKUP(HX$6,'Daily Absent'!$O$6:$AX$6,'Daily Absent'!$O94:$AX94)</f>
        <v>0</v>
      </c>
      <c r="HY94" s="104">
        <f>VALUE('Time Sheet KN'!HZ94-'Time Sheet KN'!HY94)*24</f>
        <v>0</v>
      </c>
      <c r="HZ94" s="104">
        <f>VALUE('Time Sheet KN'!IB94-'Time Sheet KN'!IA94)*24</f>
        <v>0</v>
      </c>
      <c r="IA94" s="104">
        <f>VALUE('Time Sheet KN'!ID94-'Time Sheet KN'!IC94)*24</f>
        <v>0</v>
      </c>
      <c r="IB94" s="105">
        <f t="shared" si="238"/>
        <v>0</v>
      </c>
      <c r="IC94" s="5">
        <f t="shared" si="239"/>
        <v>0</v>
      </c>
      <c r="ID94" s="5"/>
      <c r="IE94" s="5">
        <f>LOOKUP(IE$6,'Daily Absent'!$O$6:$AX$6,'Daily Absent'!$O94:$AX94)</f>
        <v>0</v>
      </c>
      <c r="IF94" s="104">
        <f>VALUE('Time Sheet KN'!IG94-'Time Sheet KN'!IF94)*24</f>
        <v>0</v>
      </c>
      <c r="IG94" s="104">
        <f>VALUE('Time Sheet KN'!II94-'Time Sheet KN'!IH94)*24</f>
        <v>0</v>
      </c>
      <c r="IH94" s="104">
        <f>VALUE('Time Sheet KN'!IK94-'Time Sheet KN'!IJ94)*24</f>
        <v>0</v>
      </c>
      <c r="II94" s="105">
        <f t="shared" si="240"/>
        <v>0</v>
      </c>
      <c r="IJ94" s="5">
        <f t="shared" si="241"/>
        <v>0</v>
      </c>
      <c r="IK94" s="5"/>
      <c r="IL94" s="5">
        <f>LOOKUP(IL$6,'Daily Absent'!$O$6:$AX$6,'Daily Absent'!$O94:$AX94)</f>
        <v>0</v>
      </c>
      <c r="IM94" s="104">
        <f>VALUE('Time Sheet KN'!IN94-'Time Sheet KN'!IM94)*24</f>
        <v>0</v>
      </c>
      <c r="IN94" s="104">
        <f>VALUE('Time Sheet KN'!IP94-'Time Sheet KN'!IO94)*24</f>
        <v>0</v>
      </c>
      <c r="IO94" s="104">
        <f>VALUE('Time Sheet KN'!IR94-'Time Sheet KN'!IQ94)*24</f>
        <v>0</v>
      </c>
      <c r="IP94" s="105">
        <f t="shared" si="242"/>
        <v>0</v>
      </c>
      <c r="IQ94" s="5">
        <f t="shared" si="243"/>
        <v>0</v>
      </c>
      <c r="IR94" s="5"/>
      <c r="IS94" s="5">
        <f>LOOKUP(IS$6,'Daily Absent'!$O$6:$AX$6,'Daily Absent'!$O94:$AX94)</f>
        <v>0</v>
      </c>
      <c r="IT94" s="104">
        <f>VALUE('Time Sheet KN'!IU94-'Time Sheet KN'!IT94)*24</f>
        <v>0</v>
      </c>
      <c r="IU94" s="104">
        <f>VALUE('Time Sheet KN'!IW94-'Time Sheet KN'!IV94)*24</f>
        <v>0</v>
      </c>
      <c r="IV94" s="104">
        <f>VALUE('Time Sheet KN'!IY94-'Time Sheet KN'!IX94)*24</f>
        <v>0</v>
      </c>
      <c r="IW94" s="105">
        <f t="shared" si="244"/>
        <v>0</v>
      </c>
      <c r="IX94" s="5">
        <f t="shared" si="245"/>
        <v>0</v>
      </c>
      <c r="IY94" s="5"/>
      <c r="IZ94" s="5">
        <f>LOOKUP(IZ$6,'Daily Absent'!$O$6:$AX$6,'Daily Absent'!$O94:$AX94)</f>
        <v>0</v>
      </c>
      <c r="JA94" s="104">
        <f>VALUE('Time Sheet KN'!JB94-'Time Sheet KN'!JA94)*24</f>
        <v>0</v>
      </c>
      <c r="JB94" s="104">
        <f>VALUE('Time Sheet KN'!JD94-'Time Sheet KN'!JC94)*24</f>
        <v>0</v>
      </c>
      <c r="JC94" s="104">
        <f>VALUE('Time Sheet KN'!JF94-'Time Sheet KN'!JE94)*24</f>
        <v>0</v>
      </c>
      <c r="JD94" s="105">
        <f t="shared" si="246"/>
        <v>0</v>
      </c>
      <c r="JE94" s="5">
        <f t="shared" si="247"/>
        <v>0</v>
      </c>
      <c r="JF94" s="5"/>
    </row>
    <row r="95" spans="1:266" ht="20" customHeight="1">
      <c r="A95" s="54">
        <f>IF('Master MP Status'!A95&gt;0,'Master MP Status'!A95,"")</f>
        <v>87</v>
      </c>
      <c r="B95" s="5" t="str">
        <f>IF(ISTEXT('Master MP Status'!B95),'Master MP Status'!B95,"")</f>
        <v>DIRECT</v>
      </c>
      <c r="C95" s="153" t="str">
        <f>IF(OR(ISTEXT('Master MP Status'!C95),'Master MP Status'!C95&gt;0),'Master MP Status'!C95,"")</f>
        <v>KN2531013</v>
      </c>
      <c r="D95" s="154" t="str">
        <f>IF(OR(ISTEXT('Master MP Status'!D95),'Master MP Status'!D95&gt;0),'Master MP Status'!D95,"")</f>
        <v>KN25309</v>
      </c>
      <c r="E95" s="5" t="str">
        <f>IF(ISTEXT('Master MP Status'!E95),'Master MP Status'!E95,"")</f>
        <v>REHZA SEDULU</v>
      </c>
      <c r="F95" s="5" t="str">
        <f>IF(ISTEXT('Master MP Status'!F95),'Master MP Status'!F95,"")</f>
        <v/>
      </c>
      <c r="G95" s="5" t="str">
        <f>IF(ISTEXT('Master MP Status'!G95),'Master MP Status'!G95,"")</f>
        <v>Local</v>
      </c>
      <c r="H95" s="5" t="str">
        <f>IF(ISTEXT('Master MP Status'!H95),'Master MP Status'!H95,"")</f>
        <v>SIMON S. R</v>
      </c>
      <c r="I95" s="5" t="str">
        <f>IF(ISTEXT('Master MP Status'!I95),'Master MP Status'!I95,"")</f>
        <v>Helper</v>
      </c>
      <c r="J95" s="5" t="str">
        <f>IF(ISTEXT('Master MP Status'!J95),'Master MP Status'!J95,"")</f>
        <v>Helper</v>
      </c>
      <c r="K95" s="9">
        <f>IF(OR('Master MP Status'!K95=0,'Master MP Status'!K95=""),"",'Master MP Status'!K95)</f>
        <v>45715</v>
      </c>
      <c r="L95" s="9">
        <f>IF(OR('Master MP Status'!L95=0,'Master MP Status'!L95=""),"",'Master MP Status'!L95)</f>
        <v>45715</v>
      </c>
      <c r="M95" s="9" t="str">
        <f>IF(OR('Master MP Status'!M95=0,'Master MP Status'!M95=""),"",'Master MP Status'!M95)</f>
        <v/>
      </c>
      <c r="N95" s="5" t="str">
        <f>IF(ISTEXT('Master MP Status'!N95),'Master MP Status'!N95,"")</f>
        <v/>
      </c>
      <c r="O95" s="5">
        <f>LOOKUP(O$6,'Daily Absent'!$O$6:$AX$6,'Daily Absent'!$O95:$AX95)</f>
        <v>1</v>
      </c>
      <c r="P95" s="104">
        <f>VALUE('Time Sheet KN'!Q95-'Time Sheet KN'!P95)*24</f>
        <v>5</v>
      </c>
      <c r="Q95" s="104">
        <f>VALUE('Time Sheet KN'!S95-'Time Sheet KN'!R95)*24</f>
        <v>5.0000000000000009</v>
      </c>
      <c r="R95" s="104">
        <f>VALUE('Time Sheet KN'!U95-'Time Sheet KN'!T95)*24</f>
        <v>0</v>
      </c>
      <c r="S95" s="105">
        <f t="shared" si="176"/>
        <v>10</v>
      </c>
      <c r="T95" s="5">
        <f t="shared" si="177"/>
        <v>0</v>
      </c>
      <c r="U95" s="5"/>
      <c r="V95" s="5">
        <f>LOOKUP(V$6,'Daily Absent'!$O$6:$AX$6,'Daily Absent'!$O95:$AX95)</f>
        <v>1</v>
      </c>
      <c r="W95" s="104">
        <f>VALUE('Time Sheet KN'!X95-'Time Sheet KN'!W95)*24</f>
        <v>5</v>
      </c>
      <c r="X95" s="104">
        <f>VALUE('Time Sheet KN'!Z95-'Time Sheet KN'!Y95)*24</f>
        <v>5.0000000000000009</v>
      </c>
      <c r="Y95" s="104">
        <f>VALUE('Time Sheet KN'!AB95-'Time Sheet KN'!AA95)*24</f>
        <v>0</v>
      </c>
      <c r="Z95" s="105">
        <f t="shared" si="178"/>
        <v>10</v>
      </c>
      <c r="AA95" s="5">
        <f t="shared" si="179"/>
        <v>0</v>
      </c>
      <c r="AB95" s="5"/>
      <c r="AC95" s="5">
        <f>LOOKUP(AC$6,'Daily Absent'!$O$6:$AX$6,'Daily Absent'!$O95:$AX95)</f>
        <v>1</v>
      </c>
      <c r="AD95" s="104">
        <f>VALUE('Time Sheet KN'!AE95-'Time Sheet KN'!AD95)*24</f>
        <v>5</v>
      </c>
      <c r="AE95" s="104">
        <f>VALUE('Time Sheet KN'!AG95-'Time Sheet KN'!AF95)*24</f>
        <v>5.0000000000000009</v>
      </c>
      <c r="AF95" s="104">
        <f>VALUE('Time Sheet KN'!AI95-'Time Sheet KN'!AH95)*24</f>
        <v>0</v>
      </c>
      <c r="AG95" s="105">
        <f t="shared" si="180"/>
        <v>10</v>
      </c>
      <c r="AH95" s="5">
        <f t="shared" si="181"/>
        <v>0</v>
      </c>
      <c r="AI95" s="5"/>
      <c r="AJ95" s="5">
        <f>LOOKUP(AJ$6,'Daily Absent'!$O$6:$AX$6,'Daily Absent'!$O95:$AX95)</f>
        <v>1</v>
      </c>
      <c r="AK95" s="104">
        <f>VALUE('Time Sheet KN'!AL95-'Time Sheet KN'!AK95)*24</f>
        <v>5</v>
      </c>
      <c r="AL95" s="104">
        <f>VALUE('Time Sheet KN'!AN95-'Time Sheet KN'!AM95)*24</f>
        <v>5.0000000000000009</v>
      </c>
      <c r="AM95" s="104">
        <f>VALUE('Time Sheet KN'!AP95-'Time Sheet KN'!AO95)*24</f>
        <v>0</v>
      </c>
      <c r="AN95" s="105">
        <f t="shared" si="182"/>
        <v>10</v>
      </c>
      <c r="AO95" s="5">
        <f t="shared" si="183"/>
        <v>0</v>
      </c>
      <c r="AP95" s="5"/>
      <c r="AQ95" s="5">
        <f>LOOKUP(AQ$6,'Daily Absent'!$O$6:$AX$6,'Daily Absent'!$O95:$AX95)</f>
        <v>1</v>
      </c>
      <c r="AR95" s="104">
        <f>VALUE('Time Sheet KN'!AS95-'Time Sheet KN'!AR95)*24</f>
        <v>5</v>
      </c>
      <c r="AS95" s="104">
        <f>VALUE('Time Sheet KN'!AU95-'Time Sheet KN'!AT95)*24</f>
        <v>4.0000000000000018</v>
      </c>
      <c r="AT95" s="104">
        <f>VALUE('Time Sheet KN'!AW95-'Time Sheet KN'!AV95)*24</f>
        <v>0</v>
      </c>
      <c r="AU95" s="105">
        <f t="shared" si="184"/>
        <v>9</v>
      </c>
      <c r="AV95" s="5">
        <f t="shared" si="185"/>
        <v>1.7763568394002505E-15</v>
      </c>
      <c r="AW95" s="5"/>
      <c r="AX95" s="5">
        <f>LOOKUP(AX$6,'Daily Absent'!$O$6:$AX$6,'Daily Absent'!$O95:$AX95)</f>
        <v>0</v>
      </c>
      <c r="AY95" s="104">
        <f>VALUE('Time Sheet KN'!AZ95-'Time Sheet KN'!AY95)*24</f>
        <v>0</v>
      </c>
      <c r="AZ95" s="104">
        <f>VALUE('Time Sheet KN'!BB95-'Time Sheet KN'!BA95)*24</f>
        <v>0</v>
      </c>
      <c r="BA95" s="104">
        <f>VALUE('Time Sheet KN'!BD95-'Time Sheet KN'!BC95)*24</f>
        <v>0</v>
      </c>
      <c r="BB95" s="105">
        <f t="shared" si="186"/>
        <v>0</v>
      </c>
      <c r="BC95" s="5">
        <f t="shared" si="187"/>
        <v>0</v>
      </c>
      <c r="BD95" s="5"/>
      <c r="BE95" s="5">
        <f>LOOKUP(BE$6,'Daily Absent'!$O$6:$AX$6,'Daily Absent'!$O95:$AX95)</f>
        <v>1</v>
      </c>
      <c r="BF95" s="104">
        <f>VALUE('Time Sheet KN'!BG95-'Time Sheet KN'!BF95)*24</f>
        <v>5</v>
      </c>
      <c r="BG95" s="104">
        <f>VALUE('Time Sheet KN'!BI95-'Time Sheet KN'!BH95)*24</f>
        <v>5.0000000000000009</v>
      </c>
      <c r="BH95" s="104">
        <f>VALUE('Time Sheet KN'!BK95-'Time Sheet KN'!BJ95)*24</f>
        <v>0</v>
      </c>
      <c r="BI95" s="105">
        <f t="shared" si="188"/>
        <v>10</v>
      </c>
      <c r="BJ95" s="5">
        <f t="shared" si="189"/>
        <v>0</v>
      </c>
      <c r="BK95" s="5"/>
      <c r="BL95" s="5">
        <f>LOOKUP(BL$6,'Daily Absent'!$O$6:$AX$6,'Daily Absent'!$O95:$AX95)</f>
        <v>1</v>
      </c>
      <c r="BM95" s="104">
        <f>VALUE('Time Sheet KN'!BN95-'Time Sheet KN'!BM95)*24</f>
        <v>5</v>
      </c>
      <c r="BN95" s="104">
        <f>VALUE('Time Sheet KN'!BP95-'Time Sheet KN'!BO95)*24</f>
        <v>5.0000000000000009</v>
      </c>
      <c r="BO95" s="104">
        <f>VALUE('Time Sheet KN'!BR95-'Time Sheet KN'!BQ95)*24</f>
        <v>0</v>
      </c>
      <c r="BP95" s="105">
        <f t="shared" si="190"/>
        <v>10</v>
      </c>
      <c r="BQ95" s="5">
        <f t="shared" si="191"/>
        <v>0</v>
      </c>
      <c r="BR95" s="5"/>
      <c r="BS95" s="5">
        <f>LOOKUP(BS$6,'Daily Absent'!$O$6:$AX$6,'Daily Absent'!$O95:$AX95)</f>
        <v>1</v>
      </c>
      <c r="BT95" s="104">
        <f>VALUE('Time Sheet KN'!BU95-'Time Sheet KN'!BT95)*24</f>
        <v>5</v>
      </c>
      <c r="BU95" s="104">
        <f>VALUE('Time Sheet KN'!BW95-'Time Sheet KN'!BV95)*24</f>
        <v>5.0000000000000009</v>
      </c>
      <c r="BV95" s="104">
        <f>VALUE('Time Sheet KN'!BY95-'Time Sheet KN'!BX95)*24</f>
        <v>0</v>
      </c>
      <c r="BW95" s="105">
        <f t="shared" si="192"/>
        <v>10</v>
      </c>
      <c r="BX95" s="5">
        <f t="shared" si="193"/>
        <v>0</v>
      </c>
      <c r="BY95" s="5"/>
      <c r="BZ95" s="5">
        <f>LOOKUP(BZ$6,'Daily Absent'!$O$6:$AX$6,'Daily Absent'!$O95:$AX95)</f>
        <v>1</v>
      </c>
      <c r="CA95" s="104">
        <f>VALUE('Time Sheet KN'!CB95-'Time Sheet KN'!CA95)*24</f>
        <v>5</v>
      </c>
      <c r="CB95" s="104">
        <f>VALUE('Time Sheet KN'!CD95-'Time Sheet KN'!CC95)*24</f>
        <v>5.0000000000000009</v>
      </c>
      <c r="CC95" s="104">
        <f>VALUE('Time Sheet KN'!CF95-'Time Sheet KN'!CE95)*24</f>
        <v>0</v>
      </c>
      <c r="CD95" s="105">
        <f t="shared" si="194"/>
        <v>10</v>
      </c>
      <c r="CE95" s="5">
        <f t="shared" si="195"/>
        <v>0</v>
      </c>
      <c r="CF95" s="5"/>
      <c r="CG95" s="5">
        <f>LOOKUP(CG$6,'Daily Absent'!$O$6:$AX$6,'Daily Absent'!$O95:$AX95)</f>
        <v>1</v>
      </c>
      <c r="CH95" s="104">
        <f>VALUE('Time Sheet KN'!CI95-'Time Sheet KN'!CH95)*24</f>
        <v>5</v>
      </c>
      <c r="CI95" s="104">
        <f>VALUE('Time Sheet KN'!CK95-'Time Sheet KN'!CJ95)*24</f>
        <v>5.0000000000000009</v>
      </c>
      <c r="CJ95" s="104">
        <f>VALUE('Time Sheet KN'!CM95-'Time Sheet KN'!CL95)*24</f>
        <v>3</v>
      </c>
      <c r="CK95" s="105">
        <f t="shared" si="196"/>
        <v>10</v>
      </c>
      <c r="CL95" s="5">
        <f t="shared" si="197"/>
        <v>3</v>
      </c>
      <c r="CM95" s="5"/>
      <c r="CN95" s="5">
        <f>LOOKUP(CN$6,'Daily Absent'!$O$6:$AX$6,'Daily Absent'!$O95:$AX95)</f>
        <v>1</v>
      </c>
      <c r="CO95" s="104">
        <f>VALUE('Time Sheet KN'!CP95-'Time Sheet KN'!CO95)*24</f>
        <v>5</v>
      </c>
      <c r="CP95" s="104">
        <f>VALUE('Time Sheet KN'!CR95-'Time Sheet KN'!CQ95)*24</f>
        <v>4.0000000000000018</v>
      </c>
      <c r="CQ95" s="104">
        <f>VALUE('Time Sheet KN'!CT95-'Time Sheet KN'!CS95)*24</f>
        <v>0</v>
      </c>
      <c r="CR95" s="105">
        <f t="shared" si="198"/>
        <v>9</v>
      </c>
      <c r="CS95" s="5">
        <f t="shared" si="199"/>
        <v>1.7763568394002505E-15</v>
      </c>
      <c r="CT95" s="5"/>
      <c r="CU95" s="5">
        <f>LOOKUP(CU$6,'Daily Absent'!$O$6:$AX$6,'Daily Absent'!$O95:$AX95)</f>
        <v>1</v>
      </c>
      <c r="CV95" s="104">
        <f>VALUE('Time Sheet KN'!CW95-'Time Sheet KN'!CV95)*24</f>
        <v>4</v>
      </c>
      <c r="CW95" s="104">
        <f>VALUE('Time Sheet KN'!CY95-'Time Sheet KN'!CX95)*24</f>
        <v>3</v>
      </c>
      <c r="CX95" s="104">
        <f>VALUE('Time Sheet KN'!DA95-'Time Sheet KN'!CZ95)*24</f>
        <v>0</v>
      </c>
      <c r="CY95" s="105">
        <f t="shared" si="200"/>
        <v>0</v>
      </c>
      <c r="CZ95" s="5">
        <f t="shared" si="201"/>
        <v>7</v>
      </c>
      <c r="DA95" s="5"/>
      <c r="DB95" s="5">
        <f>LOOKUP(DB$6,'Daily Absent'!$O$6:$AX$6,'Daily Absent'!$O95:$AX95)</f>
        <v>1</v>
      </c>
      <c r="DC95" s="104">
        <f>VALUE('Time Sheet KN'!DD95-'Time Sheet KN'!DC95)*24</f>
        <v>5</v>
      </c>
      <c r="DD95" s="104">
        <f>VALUE('Time Sheet KN'!DF95-'Time Sheet KN'!DE95)*24</f>
        <v>5.0000000000000009</v>
      </c>
      <c r="DE95" s="104">
        <f>VALUE('Time Sheet KN'!DH95-'Time Sheet KN'!DG95)*24</f>
        <v>3</v>
      </c>
      <c r="DF95" s="105">
        <f t="shared" si="202"/>
        <v>10</v>
      </c>
      <c r="DG95" s="5">
        <f t="shared" si="203"/>
        <v>3</v>
      </c>
      <c r="DH95" s="5"/>
      <c r="DI95" s="5">
        <f>LOOKUP(DI$6,'Daily Absent'!$O$6:$AX$6,'Daily Absent'!$O95:$AX95)</f>
        <v>1</v>
      </c>
      <c r="DJ95" s="104">
        <f>VALUE('Time Sheet KN'!DK95-'Time Sheet KN'!DJ95)*24</f>
        <v>5</v>
      </c>
      <c r="DK95" s="104">
        <f>VALUE('Time Sheet KN'!DM95-'Time Sheet KN'!DL95)*24</f>
        <v>5.0000000000000009</v>
      </c>
      <c r="DL95" s="104">
        <f>VALUE('Time Sheet KN'!DO95-'Time Sheet KN'!DN95)*24</f>
        <v>0</v>
      </c>
      <c r="DM95" s="105">
        <f t="shared" si="204"/>
        <v>10</v>
      </c>
      <c r="DN95" s="5">
        <f t="shared" si="205"/>
        <v>0</v>
      </c>
      <c r="DO95" s="5"/>
      <c r="DP95" s="5">
        <f>LOOKUP(DP$6,'Daily Absent'!$O$6:$AX$6,'Daily Absent'!$O95:$AX95)</f>
        <v>1</v>
      </c>
      <c r="DQ95" s="104">
        <f>VALUE('Time Sheet KN'!DR95-'Time Sheet KN'!DQ95)*24</f>
        <v>5</v>
      </c>
      <c r="DR95" s="104">
        <f>VALUE('Time Sheet KN'!DT95-'Time Sheet KN'!DS95)*24</f>
        <v>5.0000000000000009</v>
      </c>
      <c r="DS95" s="104">
        <f>VALUE('Time Sheet KN'!DV95-'Time Sheet KN'!DU95)*24</f>
        <v>0</v>
      </c>
      <c r="DT95" s="105">
        <f t="shared" si="206"/>
        <v>10</v>
      </c>
      <c r="DU95" s="5">
        <f t="shared" si="207"/>
        <v>0</v>
      </c>
      <c r="DV95" s="5"/>
      <c r="DW95" s="5">
        <f>LOOKUP(DW$6,'Daily Absent'!$O$6:$AX$6,'Daily Absent'!$O95:$AX95)</f>
        <v>1</v>
      </c>
      <c r="DX95" s="104">
        <f>VALUE('Time Sheet KN'!DY95-'Time Sheet KN'!DX95)*24</f>
        <v>5</v>
      </c>
      <c r="DY95" s="104">
        <f>VALUE('Time Sheet KN'!EA95-'Time Sheet KN'!DZ95)*24</f>
        <v>5.0000000000000009</v>
      </c>
      <c r="DZ95" s="104">
        <f>VALUE('Time Sheet KN'!EC95-'Time Sheet KN'!EB95)*24</f>
        <v>0</v>
      </c>
      <c r="EA95" s="105">
        <f t="shared" si="208"/>
        <v>10</v>
      </c>
      <c r="EB95" s="5">
        <f t="shared" si="209"/>
        <v>0</v>
      </c>
      <c r="EC95" s="5"/>
      <c r="ED95" s="5">
        <f>LOOKUP(ED$6,'Daily Absent'!$O$6:$AX$6,'Daily Absent'!$O95:$AX95)</f>
        <v>1</v>
      </c>
      <c r="EE95" s="104">
        <f>VALUE('Time Sheet KN'!EF95-'Time Sheet KN'!EE95)*24</f>
        <v>5</v>
      </c>
      <c r="EF95" s="104">
        <f>VALUE('Time Sheet KN'!EH95-'Time Sheet KN'!EG95)*24</f>
        <v>5.0000000000000009</v>
      </c>
      <c r="EG95" s="104">
        <f>VALUE('Time Sheet KN'!EJ95-'Time Sheet KN'!EI95)*24</f>
        <v>0</v>
      </c>
      <c r="EH95" s="105">
        <f t="shared" si="210"/>
        <v>10</v>
      </c>
      <c r="EI95" s="5">
        <f t="shared" si="211"/>
        <v>0</v>
      </c>
      <c r="EJ95" s="5"/>
      <c r="EK95" s="5">
        <f>LOOKUP(EK$6,'Daily Absent'!$O$6:$AX$6,'Daily Absent'!$O95:$AX95)</f>
        <v>1</v>
      </c>
      <c r="EL95" s="104">
        <f>VALUE('Time Sheet KN'!EM95-'Time Sheet KN'!EL95)*24</f>
        <v>5</v>
      </c>
      <c r="EM95" s="104">
        <f>VALUE('Time Sheet KN'!EO95-'Time Sheet KN'!EN95)*24</f>
        <v>4.0000000000000018</v>
      </c>
      <c r="EN95" s="104">
        <f>VALUE('Time Sheet KN'!EQ95-'Time Sheet KN'!EP95)*24</f>
        <v>0</v>
      </c>
      <c r="EO95" s="105">
        <f t="shared" si="212"/>
        <v>9</v>
      </c>
      <c r="EP95" s="5">
        <f t="shared" si="213"/>
        <v>1.7763568394002505E-15</v>
      </c>
      <c r="EQ95" s="5"/>
      <c r="ER95" s="5">
        <f>LOOKUP(ER$6,'Daily Absent'!$O$6:$AX$6,'Daily Absent'!$O95:$AX95)</f>
        <v>0</v>
      </c>
      <c r="ES95" s="104">
        <f>VALUE('Time Sheet KN'!ET95-'Time Sheet KN'!ES95)*24</f>
        <v>0</v>
      </c>
      <c r="ET95" s="104">
        <f>VALUE('Time Sheet KN'!EV95-'Time Sheet KN'!EU95)*24</f>
        <v>0</v>
      </c>
      <c r="EU95" s="104">
        <f>VALUE('Time Sheet KN'!EX95-'Time Sheet KN'!EW95)*24</f>
        <v>0</v>
      </c>
      <c r="EV95" s="105">
        <f t="shared" si="214"/>
        <v>0</v>
      </c>
      <c r="EW95" s="5">
        <f t="shared" si="215"/>
        <v>0</v>
      </c>
      <c r="EX95" s="5"/>
      <c r="EY95" s="5">
        <f>LOOKUP(EY$6,'Daily Absent'!$O$6:$AX$6,'Daily Absent'!$O95:$AX95)</f>
        <v>1</v>
      </c>
      <c r="EZ95" s="104">
        <f>VALUE('Time Sheet KN'!FA95-'Time Sheet KN'!EZ95)*24</f>
        <v>5</v>
      </c>
      <c r="FA95" s="104">
        <f>VALUE('Time Sheet KN'!FC95-'Time Sheet KN'!FB95)*24</f>
        <v>5.0000000000000009</v>
      </c>
      <c r="FB95" s="104">
        <f>VALUE('Time Sheet KN'!FE95-'Time Sheet KN'!FD95)*24</f>
        <v>3</v>
      </c>
      <c r="FC95" s="105">
        <f t="shared" si="216"/>
        <v>10</v>
      </c>
      <c r="FD95" s="5">
        <f t="shared" si="217"/>
        <v>3</v>
      </c>
      <c r="FE95" s="5"/>
      <c r="FF95" s="5">
        <f>LOOKUP(FF$6,'Daily Absent'!$O$6:$AX$6,'Daily Absent'!$O95:$AX95)</f>
        <v>1</v>
      </c>
      <c r="FG95" s="104">
        <f>VALUE('Time Sheet KN'!FH95-'Time Sheet KN'!FG95)*24</f>
        <v>0</v>
      </c>
      <c r="FH95" s="104">
        <f>VALUE('Time Sheet KN'!FJ95-'Time Sheet KN'!FI95)*24</f>
        <v>0</v>
      </c>
      <c r="FI95" s="104">
        <f>VALUE('Time Sheet KN'!FL95-'Time Sheet KN'!FK95)*24</f>
        <v>0</v>
      </c>
      <c r="FJ95" s="105">
        <f t="shared" si="218"/>
        <v>0</v>
      </c>
      <c r="FK95" s="5">
        <f t="shared" si="219"/>
        <v>0</v>
      </c>
      <c r="FL95" s="5"/>
      <c r="FM95" s="5">
        <f>LOOKUP(FM$6,'Daily Absent'!$O$6:$AX$6,'Daily Absent'!$O95:$AX95)</f>
        <v>0</v>
      </c>
      <c r="FN95" s="104">
        <f>VALUE('Time Sheet KN'!FO95-'Time Sheet KN'!FN95)*24</f>
        <v>0</v>
      </c>
      <c r="FO95" s="104">
        <f>VALUE('Time Sheet KN'!FQ95-'Time Sheet KN'!FP95)*24</f>
        <v>0</v>
      </c>
      <c r="FP95" s="104">
        <f>VALUE('Time Sheet KN'!FS95-'Time Sheet KN'!FR95)*24</f>
        <v>0</v>
      </c>
      <c r="FQ95" s="105">
        <f t="shared" si="220"/>
        <v>0</v>
      </c>
      <c r="FR95" s="5">
        <f t="shared" si="221"/>
        <v>0</v>
      </c>
      <c r="FS95" s="5"/>
      <c r="FT95" s="5">
        <f>LOOKUP(FT$6,'Daily Absent'!$O$6:$AX$6,'Daily Absent'!$O95:$AX95)</f>
        <v>0</v>
      </c>
      <c r="FU95" s="104">
        <f>VALUE('Time Sheet KN'!FV95-'Time Sheet KN'!FU95)*24</f>
        <v>0</v>
      </c>
      <c r="FV95" s="104">
        <f>VALUE('Time Sheet KN'!FX95-'Time Sheet KN'!FW95)*24</f>
        <v>0</v>
      </c>
      <c r="FW95" s="104">
        <f>VALUE('Time Sheet KN'!FZ95-'Time Sheet KN'!FY95)*24</f>
        <v>0</v>
      </c>
      <c r="FX95" s="105">
        <f t="shared" si="222"/>
        <v>0</v>
      </c>
      <c r="FY95" s="5">
        <f t="shared" si="223"/>
        <v>0</v>
      </c>
      <c r="FZ95" s="5"/>
      <c r="GA95" s="5">
        <f>LOOKUP(GA$6,'Daily Absent'!$O$6:$AX$6,'Daily Absent'!$O95:$AX95)</f>
        <v>0</v>
      </c>
      <c r="GB95" s="104">
        <f>VALUE('Time Sheet KN'!GC95-'Time Sheet KN'!GB95)*24</f>
        <v>0</v>
      </c>
      <c r="GC95" s="104">
        <f>VALUE('Time Sheet KN'!GE95-'Time Sheet KN'!GD95)*24</f>
        <v>0</v>
      </c>
      <c r="GD95" s="104">
        <f>VALUE('Time Sheet KN'!GG95-'Time Sheet KN'!GF95)*24</f>
        <v>0</v>
      </c>
      <c r="GE95" s="105">
        <f t="shared" si="224"/>
        <v>0</v>
      </c>
      <c r="GF95" s="5">
        <f t="shared" si="225"/>
        <v>0</v>
      </c>
      <c r="GG95" s="5"/>
      <c r="GH95" s="5">
        <f>LOOKUP(GH$6,'Daily Absent'!$O$6:$AX$6,'Daily Absent'!$O95:$AX95)</f>
        <v>0</v>
      </c>
      <c r="GI95" s="104">
        <f>VALUE('Time Sheet KN'!GJ95-'Time Sheet KN'!GI95)*24</f>
        <v>0</v>
      </c>
      <c r="GJ95" s="104">
        <f>VALUE('Time Sheet KN'!GL95-'Time Sheet KN'!GK95)*24</f>
        <v>0</v>
      </c>
      <c r="GK95" s="104">
        <f>VALUE('Time Sheet KN'!GN95-'Time Sheet KN'!GM95)*24</f>
        <v>0</v>
      </c>
      <c r="GL95" s="105">
        <f t="shared" si="226"/>
        <v>0</v>
      </c>
      <c r="GM95" s="5">
        <f t="shared" si="227"/>
        <v>0</v>
      </c>
      <c r="GN95" s="5"/>
      <c r="GO95" s="5">
        <f>LOOKUP(GO$6,'Daily Absent'!$O$6:$AX$6,'Daily Absent'!$O95:$AX95)</f>
        <v>0</v>
      </c>
      <c r="GP95" s="104">
        <f>VALUE('Time Sheet KN'!GQ95-'Time Sheet KN'!GP95)*24</f>
        <v>0</v>
      </c>
      <c r="GQ95" s="104">
        <f>VALUE('Time Sheet KN'!GS95-'Time Sheet KN'!GR95)*24</f>
        <v>0</v>
      </c>
      <c r="GR95" s="104">
        <f>VALUE('Time Sheet KN'!GU95-'Time Sheet KN'!GT95)*24</f>
        <v>0</v>
      </c>
      <c r="GS95" s="105">
        <f t="shared" si="228"/>
        <v>0</v>
      </c>
      <c r="GT95" s="5">
        <f t="shared" si="229"/>
        <v>0</v>
      </c>
      <c r="GU95" s="5"/>
      <c r="GV95" s="5">
        <f>LOOKUP(GV$6,'Daily Absent'!$O$6:$AX$6,'Daily Absent'!$O95:$AX95)</f>
        <v>0</v>
      </c>
      <c r="GW95" s="104">
        <f>VALUE('Time Sheet KN'!GX95-'Time Sheet KN'!GW95)*24</f>
        <v>0</v>
      </c>
      <c r="GX95" s="104">
        <f>VALUE('Time Sheet KN'!GZ95-'Time Sheet KN'!GY95)*24</f>
        <v>0</v>
      </c>
      <c r="GY95" s="104">
        <f>VALUE('Time Sheet KN'!HB95-'Time Sheet KN'!HA95)*24</f>
        <v>0</v>
      </c>
      <c r="GZ95" s="105">
        <f t="shared" si="230"/>
        <v>0</v>
      </c>
      <c r="HA95" s="5">
        <f t="shared" si="231"/>
        <v>0</v>
      </c>
      <c r="HB95" s="5"/>
      <c r="HC95" s="5">
        <f>LOOKUP(HC$6,'Daily Absent'!$O$6:$AX$6,'Daily Absent'!$O95:$AX95)</f>
        <v>0</v>
      </c>
      <c r="HD95" s="104">
        <f>VALUE('Time Sheet KN'!HE95-'Time Sheet KN'!HD95)*24</f>
        <v>0</v>
      </c>
      <c r="HE95" s="104">
        <f>VALUE('Time Sheet KN'!HG95-'Time Sheet KN'!HF95)*24</f>
        <v>0</v>
      </c>
      <c r="HF95" s="104">
        <f>VALUE('Time Sheet KN'!HI95-'Time Sheet KN'!HH95)*24</f>
        <v>0</v>
      </c>
      <c r="HG95" s="105">
        <f t="shared" si="232"/>
        <v>0</v>
      </c>
      <c r="HH95" s="5">
        <f t="shared" si="233"/>
        <v>0</v>
      </c>
      <c r="HI95" s="5"/>
      <c r="HJ95" s="5">
        <f>LOOKUP(HJ$6,'Daily Absent'!$O$6:$AX$6,'Daily Absent'!$O95:$AX95)</f>
        <v>0</v>
      </c>
      <c r="HK95" s="104">
        <f>VALUE('Time Sheet KN'!HL95-'Time Sheet KN'!HK95)*24</f>
        <v>0</v>
      </c>
      <c r="HL95" s="104">
        <f>VALUE('Time Sheet KN'!HN95-'Time Sheet KN'!HM95)*24</f>
        <v>0</v>
      </c>
      <c r="HM95" s="104">
        <f>VALUE('Time Sheet KN'!HP95-'Time Sheet KN'!HO95)*24</f>
        <v>0</v>
      </c>
      <c r="HN95" s="105">
        <f t="shared" si="234"/>
        <v>0</v>
      </c>
      <c r="HO95" s="5">
        <f t="shared" si="235"/>
        <v>0</v>
      </c>
      <c r="HP95" s="5"/>
      <c r="HQ95" s="5">
        <f>LOOKUP(HQ$6,'Daily Absent'!$O$6:$AX$6,'Daily Absent'!$O95:$AX95)</f>
        <v>0</v>
      </c>
      <c r="HR95" s="104">
        <f>VALUE('Time Sheet KN'!HS95-'Time Sheet KN'!HR95)*24</f>
        <v>0</v>
      </c>
      <c r="HS95" s="104">
        <f>VALUE('Time Sheet KN'!HU95-'Time Sheet KN'!HT95)*24</f>
        <v>0</v>
      </c>
      <c r="HT95" s="104">
        <f>VALUE('Time Sheet KN'!HW95-'Time Sheet KN'!HV95)*24</f>
        <v>0</v>
      </c>
      <c r="HU95" s="105">
        <f t="shared" si="236"/>
        <v>0</v>
      </c>
      <c r="HV95" s="5">
        <f t="shared" si="237"/>
        <v>0</v>
      </c>
      <c r="HW95" s="5"/>
      <c r="HX95" s="5">
        <f>LOOKUP(HX$6,'Daily Absent'!$O$6:$AX$6,'Daily Absent'!$O95:$AX95)</f>
        <v>0</v>
      </c>
      <c r="HY95" s="104">
        <f>VALUE('Time Sheet KN'!HZ95-'Time Sheet KN'!HY95)*24</f>
        <v>0</v>
      </c>
      <c r="HZ95" s="104">
        <f>VALUE('Time Sheet KN'!IB95-'Time Sheet KN'!IA95)*24</f>
        <v>0</v>
      </c>
      <c r="IA95" s="104">
        <f>VALUE('Time Sheet KN'!ID95-'Time Sheet KN'!IC95)*24</f>
        <v>0</v>
      </c>
      <c r="IB95" s="105">
        <f t="shared" si="238"/>
        <v>0</v>
      </c>
      <c r="IC95" s="5">
        <f t="shared" si="239"/>
        <v>0</v>
      </c>
      <c r="ID95" s="5"/>
      <c r="IE95" s="5">
        <f>LOOKUP(IE$6,'Daily Absent'!$O$6:$AX$6,'Daily Absent'!$O95:$AX95)</f>
        <v>0</v>
      </c>
      <c r="IF95" s="104">
        <f>VALUE('Time Sheet KN'!IG95-'Time Sheet KN'!IF95)*24</f>
        <v>0</v>
      </c>
      <c r="IG95" s="104">
        <f>VALUE('Time Sheet KN'!II95-'Time Sheet KN'!IH95)*24</f>
        <v>0</v>
      </c>
      <c r="IH95" s="104">
        <f>VALUE('Time Sheet KN'!IK95-'Time Sheet KN'!IJ95)*24</f>
        <v>0</v>
      </c>
      <c r="II95" s="105">
        <f t="shared" si="240"/>
        <v>0</v>
      </c>
      <c r="IJ95" s="5">
        <f t="shared" si="241"/>
        <v>0</v>
      </c>
      <c r="IK95" s="5"/>
      <c r="IL95" s="5">
        <f>LOOKUP(IL$6,'Daily Absent'!$O$6:$AX$6,'Daily Absent'!$O95:$AX95)</f>
        <v>0</v>
      </c>
      <c r="IM95" s="104">
        <f>VALUE('Time Sheet KN'!IN95-'Time Sheet KN'!IM95)*24</f>
        <v>0</v>
      </c>
      <c r="IN95" s="104">
        <f>VALUE('Time Sheet KN'!IP95-'Time Sheet KN'!IO95)*24</f>
        <v>0</v>
      </c>
      <c r="IO95" s="104">
        <f>VALUE('Time Sheet KN'!IR95-'Time Sheet KN'!IQ95)*24</f>
        <v>0</v>
      </c>
      <c r="IP95" s="105">
        <f t="shared" si="242"/>
        <v>0</v>
      </c>
      <c r="IQ95" s="5">
        <f t="shared" si="243"/>
        <v>0</v>
      </c>
      <c r="IR95" s="5"/>
      <c r="IS95" s="5">
        <f>LOOKUP(IS$6,'Daily Absent'!$O$6:$AX$6,'Daily Absent'!$O95:$AX95)</f>
        <v>0</v>
      </c>
      <c r="IT95" s="104">
        <f>VALUE('Time Sheet KN'!IU95-'Time Sheet KN'!IT95)*24</f>
        <v>0</v>
      </c>
      <c r="IU95" s="104">
        <f>VALUE('Time Sheet KN'!IW95-'Time Sheet KN'!IV95)*24</f>
        <v>0</v>
      </c>
      <c r="IV95" s="104">
        <f>VALUE('Time Sheet KN'!IY95-'Time Sheet KN'!IX95)*24</f>
        <v>0</v>
      </c>
      <c r="IW95" s="105">
        <f t="shared" si="244"/>
        <v>0</v>
      </c>
      <c r="IX95" s="5">
        <f t="shared" si="245"/>
        <v>0</v>
      </c>
      <c r="IY95" s="5"/>
      <c r="IZ95" s="5">
        <f>LOOKUP(IZ$6,'Daily Absent'!$O$6:$AX$6,'Daily Absent'!$O95:$AX95)</f>
        <v>0</v>
      </c>
      <c r="JA95" s="104">
        <f>VALUE('Time Sheet KN'!JB95-'Time Sheet KN'!JA95)*24</f>
        <v>0</v>
      </c>
      <c r="JB95" s="104">
        <f>VALUE('Time Sheet KN'!JD95-'Time Sheet KN'!JC95)*24</f>
        <v>0</v>
      </c>
      <c r="JC95" s="104">
        <f>VALUE('Time Sheet KN'!JF95-'Time Sheet KN'!JE95)*24</f>
        <v>0</v>
      </c>
      <c r="JD95" s="105">
        <f t="shared" si="246"/>
        <v>0</v>
      </c>
      <c r="JE95" s="5">
        <f t="shared" si="247"/>
        <v>0</v>
      </c>
      <c r="JF95" s="5"/>
    </row>
    <row r="96" spans="1:266" ht="20" customHeight="1">
      <c r="A96" s="54">
        <f>IF('Master MP Status'!A96&gt;0,'Master MP Status'!A96,"")</f>
        <v>88</v>
      </c>
      <c r="B96" s="5" t="str">
        <f>IF(ISTEXT('Master MP Status'!B96),'Master MP Status'!B96,"")</f>
        <v>DIRECT</v>
      </c>
      <c r="C96" s="153" t="str">
        <f>IF(OR(ISTEXT('Master MP Status'!C96),'Master MP Status'!C96&gt;0),'Master MP Status'!C96,"")</f>
        <v>KN2531015</v>
      </c>
      <c r="D96" s="154" t="str">
        <f>IF(OR(ISTEXT('Master MP Status'!D96),'Master MP Status'!D96&gt;0),'Master MP Status'!D96,"")</f>
        <v>KN25310</v>
      </c>
      <c r="E96" s="5" t="str">
        <f>IF(ISTEXT('Master MP Status'!E96),'Master MP Status'!E96,"")</f>
        <v>SYARIF ALAMSYA</v>
      </c>
      <c r="F96" s="5" t="str">
        <f>IF(ISTEXT('Master MP Status'!F96),'Master MP Status'!F96,"")</f>
        <v/>
      </c>
      <c r="G96" s="5" t="str">
        <f>IF(ISTEXT('Master MP Status'!G96),'Master MP Status'!G96,"")</f>
        <v>Local</v>
      </c>
      <c r="H96" s="5" t="str">
        <f>IF(ISTEXT('Master MP Status'!H96),'Master MP Status'!H96,"")</f>
        <v>SIMON S. R</v>
      </c>
      <c r="I96" s="5" t="str">
        <f>IF(ISTEXT('Master MP Status'!I96),'Master MP Status'!I96,"")</f>
        <v>Helper</v>
      </c>
      <c r="J96" s="5" t="str">
        <f>IF(ISTEXT('Master MP Status'!J96),'Master MP Status'!J96,"")</f>
        <v>Helper</v>
      </c>
      <c r="K96" s="9">
        <f>IF(OR('Master MP Status'!K96=0,'Master MP Status'!K96=""),"",'Master MP Status'!K96)</f>
        <v>45717</v>
      </c>
      <c r="L96" s="9">
        <f>IF(OR('Master MP Status'!L96=0,'Master MP Status'!L96=""),"",'Master MP Status'!L96)</f>
        <v>45717</v>
      </c>
      <c r="M96" s="9" t="str">
        <f>IF(OR('Master MP Status'!M96=0,'Master MP Status'!M96=""),"",'Master MP Status'!M96)</f>
        <v/>
      </c>
      <c r="N96" s="5" t="str">
        <f>IF(ISTEXT('Master MP Status'!N96),'Master MP Status'!N96,"")</f>
        <v/>
      </c>
      <c r="O96" s="5">
        <f>LOOKUP(O$6,'Daily Absent'!$O$6:$AX$6,'Daily Absent'!$O96:$AX96)</f>
        <v>1</v>
      </c>
      <c r="P96" s="104">
        <f>VALUE('Time Sheet KN'!Q96-'Time Sheet KN'!P96)*24</f>
        <v>5</v>
      </c>
      <c r="Q96" s="104">
        <f>VALUE('Time Sheet KN'!S96-'Time Sheet KN'!R96)*24</f>
        <v>5.0000000000000009</v>
      </c>
      <c r="R96" s="104">
        <f>VALUE('Time Sheet KN'!U96-'Time Sheet KN'!T96)*24</f>
        <v>0</v>
      </c>
      <c r="S96" s="105">
        <f t="shared" si="176"/>
        <v>10</v>
      </c>
      <c r="T96" s="5">
        <f t="shared" si="177"/>
        <v>0</v>
      </c>
      <c r="U96" s="5"/>
      <c r="V96" s="5">
        <f>LOOKUP(V$6,'Daily Absent'!$O$6:$AX$6,'Daily Absent'!$O96:$AX96)</f>
        <v>1</v>
      </c>
      <c r="W96" s="104">
        <f>VALUE('Time Sheet KN'!X96-'Time Sheet KN'!W96)*24</f>
        <v>5</v>
      </c>
      <c r="X96" s="104">
        <f>VALUE('Time Sheet KN'!Z96-'Time Sheet KN'!Y96)*24</f>
        <v>5.0000000000000009</v>
      </c>
      <c r="Y96" s="104">
        <f>VALUE('Time Sheet KN'!AB96-'Time Sheet KN'!AA96)*24</f>
        <v>0</v>
      </c>
      <c r="Z96" s="105">
        <f t="shared" si="178"/>
        <v>10</v>
      </c>
      <c r="AA96" s="5">
        <f t="shared" si="179"/>
        <v>0</v>
      </c>
      <c r="AB96" s="5"/>
      <c r="AC96" s="5">
        <f>LOOKUP(AC$6,'Daily Absent'!$O$6:$AX$6,'Daily Absent'!$O96:$AX96)</f>
        <v>0</v>
      </c>
      <c r="AD96" s="104">
        <f>VALUE('Time Sheet KN'!AE96-'Time Sheet KN'!AD96)*24</f>
        <v>0</v>
      </c>
      <c r="AE96" s="104">
        <f>VALUE('Time Sheet KN'!AG96-'Time Sheet KN'!AF96)*24</f>
        <v>0</v>
      </c>
      <c r="AF96" s="104">
        <f>VALUE('Time Sheet KN'!AI96-'Time Sheet KN'!AH96)*24</f>
        <v>0</v>
      </c>
      <c r="AG96" s="105">
        <f t="shared" si="180"/>
        <v>0</v>
      </c>
      <c r="AH96" s="5">
        <f t="shared" si="181"/>
        <v>0</v>
      </c>
      <c r="AI96" s="5"/>
      <c r="AJ96" s="5">
        <f>LOOKUP(AJ$6,'Daily Absent'!$O$6:$AX$6,'Daily Absent'!$O96:$AX96)</f>
        <v>1</v>
      </c>
      <c r="AK96" s="104">
        <f>VALUE('Time Sheet KN'!AL96-'Time Sheet KN'!AK96)*24</f>
        <v>5</v>
      </c>
      <c r="AL96" s="104">
        <f>VALUE('Time Sheet KN'!AN96-'Time Sheet KN'!AM96)*24</f>
        <v>5.0000000000000009</v>
      </c>
      <c r="AM96" s="104">
        <f>VALUE('Time Sheet KN'!AP96-'Time Sheet KN'!AO96)*24</f>
        <v>0</v>
      </c>
      <c r="AN96" s="105">
        <f t="shared" si="182"/>
        <v>10</v>
      </c>
      <c r="AO96" s="5">
        <f t="shared" si="183"/>
        <v>0</v>
      </c>
      <c r="AP96" s="5"/>
      <c r="AQ96" s="5">
        <f>LOOKUP(AQ$6,'Daily Absent'!$O$6:$AX$6,'Daily Absent'!$O96:$AX96)</f>
        <v>1</v>
      </c>
      <c r="AR96" s="104">
        <f>VALUE('Time Sheet KN'!AS96-'Time Sheet KN'!AR96)*24</f>
        <v>5</v>
      </c>
      <c r="AS96" s="104">
        <f>VALUE('Time Sheet KN'!AU96-'Time Sheet KN'!AT96)*24</f>
        <v>4.0000000000000018</v>
      </c>
      <c r="AT96" s="104">
        <f>VALUE('Time Sheet KN'!AW96-'Time Sheet KN'!AV96)*24</f>
        <v>0</v>
      </c>
      <c r="AU96" s="105">
        <f t="shared" si="184"/>
        <v>9</v>
      </c>
      <c r="AV96" s="5">
        <f t="shared" si="185"/>
        <v>1.7763568394002505E-15</v>
      </c>
      <c r="AW96" s="5"/>
      <c r="AX96" s="5">
        <f>LOOKUP(AX$6,'Daily Absent'!$O$6:$AX$6,'Daily Absent'!$O96:$AX96)</f>
        <v>1</v>
      </c>
      <c r="AY96" s="104">
        <f>VALUE('Time Sheet KN'!AZ96-'Time Sheet KN'!AY96)*24</f>
        <v>4</v>
      </c>
      <c r="AZ96" s="104">
        <f>VALUE('Time Sheet KN'!BB96-'Time Sheet KN'!BA96)*24</f>
        <v>3</v>
      </c>
      <c r="BA96" s="104">
        <f>VALUE('Time Sheet KN'!BD96-'Time Sheet KN'!BC96)*24</f>
        <v>0</v>
      </c>
      <c r="BB96" s="105">
        <f t="shared" si="186"/>
        <v>0</v>
      </c>
      <c r="BC96" s="5">
        <f t="shared" si="187"/>
        <v>7</v>
      </c>
      <c r="BD96" s="5"/>
      <c r="BE96" s="5">
        <f>LOOKUP(BE$6,'Daily Absent'!$O$6:$AX$6,'Daily Absent'!$O96:$AX96)</f>
        <v>1</v>
      </c>
      <c r="BF96" s="104">
        <f>VALUE('Time Sheet KN'!BG96-'Time Sheet KN'!BF96)*24</f>
        <v>5</v>
      </c>
      <c r="BG96" s="104">
        <f>VALUE('Time Sheet KN'!BI96-'Time Sheet KN'!BH96)*24</f>
        <v>5.0000000000000009</v>
      </c>
      <c r="BH96" s="104">
        <f>VALUE('Time Sheet KN'!BK96-'Time Sheet KN'!BJ96)*24</f>
        <v>0</v>
      </c>
      <c r="BI96" s="105">
        <f t="shared" si="188"/>
        <v>10</v>
      </c>
      <c r="BJ96" s="5">
        <f t="shared" si="189"/>
        <v>0</v>
      </c>
      <c r="BK96" s="5"/>
      <c r="BL96" s="5">
        <f>LOOKUP(BL$6,'Daily Absent'!$O$6:$AX$6,'Daily Absent'!$O96:$AX96)</f>
        <v>1</v>
      </c>
      <c r="BM96" s="104">
        <f>VALUE('Time Sheet KN'!BN96-'Time Sheet KN'!BM96)*24</f>
        <v>5</v>
      </c>
      <c r="BN96" s="104">
        <f>VALUE('Time Sheet KN'!BP96-'Time Sheet KN'!BO96)*24</f>
        <v>5.0000000000000009</v>
      </c>
      <c r="BO96" s="104">
        <f>VALUE('Time Sheet KN'!BR96-'Time Sheet KN'!BQ96)*24</f>
        <v>0</v>
      </c>
      <c r="BP96" s="105">
        <f t="shared" si="190"/>
        <v>10</v>
      </c>
      <c r="BQ96" s="5">
        <f t="shared" si="191"/>
        <v>0</v>
      </c>
      <c r="BR96" s="5"/>
      <c r="BS96" s="5">
        <f>LOOKUP(BS$6,'Daily Absent'!$O$6:$AX$6,'Daily Absent'!$O96:$AX96)</f>
        <v>1</v>
      </c>
      <c r="BT96" s="104">
        <f>VALUE('Time Sheet KN'!BU96-'Time Sheet KN'!BT96)*24</f>
        <v>5</v>
      </c>
      <c r="BU96" s="104">
        <f>VALUE('Time Sheet KN'!BW96-'Time Sheet KN'!BV96)*24</f>
        <v>5.0000000000000009</v>
      </c>
      <c r="BV96" s="104">
        <f>VALUE('Time Sheet KN'!BY96-'Time Sheet KN'!BX96)*24</f>
        <v>0</v>
      </c>
      <c r="BW96" s="105">
        <f t="shared" si="192"/>
        <v>10</v>
      </c>
      <c r="BX96" s="5">
        <f t="shared" si="193"/>
        <v>0</v>
      </c>
      <c r="BY96" s="5"/>
      <c r="BZ96" s="5">
        <f>LOOKUP(BZ$6,'Daily Absent'!$O$6:$AX$6,'Daily Absent'!$O96:$AX96)</f>
        <v>1</v>
      </c>
      <c r="CA96" s="104">
        <f>VALUE('Time Sheet KN'!CB96-'Time Sheet KN'!CA96)*24</f>
        <v>5</v>
      </c>
      <c r="CB96" s="104">
        <f>VALUE('Time Sheet KN'!CD96-'Time Sheet KN'!CC96)*24</f>
        <v>5.0000000000000009</v>
      </c>
      <c r="CC96" s="104">
        <f>VALUE('Time Sheet KN'!CF96-'Time Sheet KN'!CE96)*24</f>
        <v>0</v>
      </c>
      <c r="CD96" s="105">
        <f t="shared" si="194"/>
        <v>10</v>
      </c>
      <c r="CE96" s="5">
        <f t="shared" si="195"/>
        <v>0</v>
      </c>
      <c r="CF96" s="5"/>
      <c r="CG96" s="5">
        <f>LOOKUP(CG$6,'Daily Absent'!$O$6:$AX$6,'Daily Absent'!$O96:$AX96)</f>
        <v>1</v>
      </c>
      <c r="CH96" s="104">
        <f>VALUE('Time Sheet KN'!CI96-'Time Sheet KN'!CH96)*24</f>
        <v>5</v>
      </c>
      <c r="CI96" s="104">
        <f>VALUE('Time Sheet KN'!CK96-'Time Sheet KN'!CJ96)*24</f>
        <v>5.0000000000000009</v>
      </c>
      <c r="CJ96" s="104">
        <f>VALUE('Time Sheet KN'!CM96-'Time Sheet KN'!CL96)*24</f>
        <v>0</v>
      </c>
      <c r="CK96" s="105">
        <f t="shared" si="196"/>
        <v>10</v>
      </c>
      <c r="CL96" s="5">
        <f t="shared" si="197"/>
        <v>0</v>
      </c>
      <c r="CM96" s="5"/>
      <c r="CN96" s="5">
        <f>LOOKUP(CN$6,'Daily Absent'!$O$6:$AX$6,'Daily Absent'!$O96:$AX96)</f>
        <v>1</v>
      </c>
      <c r="CO96" s="104">
        <f>VALUE('Time Sheet KN'!CP96-'Time Sheet KN'!CO96)*24</f>
        <v>5</v>
      </c>
      <c r="CP96" s="104">
        <f>VALUE('Time Sheet KN'!CR96-'Time Sheet KN'!CQ96)*24</f>
        <v>4.0000000000000018</v>
      </c>
      <c r="CQ96" s="104">
        <f>VALUE('Time Sheet KN'!CT96-'Time Sheet KN'!CS96)*24</f>
        <v>0</v>
      </c>
      <c r="CR96" s="105">
        <f t="shared" si="198"/>
        <v>9</v>
      </c>
      <c r="CS96" s="5">
        <f t="shared" si="199"/>
        <v>1.7763568394002505E-15</v>
      </c>
      <c r="CT96" s="5"/>
      <c r="CU96" s="5">
        <f>LOOKUP(CU$6,'Daily Absent'!$O$6:$AX$6,'Daily Absent'!$O96:$AX96)</f>
        <v>0</v>
      </c>
      <c r="CV96" s="104">
        <f>VALUE('Time Sheet KN'!CW96-'Time Sheet KN'!CV96)*24</f>
        <v>0</v>
      </c>
      <c r="CW96" s="104">
        <f>VALUE('Time Sheet KN'!CY96-'Time Sheet KN'!CX96)*24</f>
        <v>0</v>
      </c>
      <c r="CX96" s="104">
        <f>VALUE('Time Sheet KN'!DA96-'Time Sheet KN'!CZ96)*24</f>
        <v>0</v>
      </c>
      <c r="CY96" s="105">
        <f t="shared" si="200"/>
        <v>0</v>
      </c>
      <c r="CZ96" s="5">
        <f t="shared" si="201"/>
        <v>0</v>
      </c>
      <c r="DA96" s="5"/>
      <c r="DB96" s="5">
        <f>LOOKUP(DB$6,'Daily Absent'!$O$6:$AX$6,'Daily Absent'!$O96:$AX96)</f>
        <v>1</v>
      </c>
      <c r="DC96" s="104">
        <f>VALUE('Time Sheet KN'!DD96-'Time Sheet KN'!DC96)*24</f>
        <v>5</v>
      </c>
      <c r="DD96" s="104">
        <f>VALUE('Time Sheet KN'!DF96-'Time Sheet KN'!DE96)*24</f>
        <v>5.0000000000000009</v>
      </c>
      <c r="DE96" s="104">
        <f>VALUE('Time Sheet KN'!DH96-'Time Sheet KN'!DG96)*24</f>
        <v>0</v>
      </c>
      <c r="DF96" s="105">
        <f t="shared" si="202"/>
        <v>10</v>
      </c>
      <c r="DG96" s="5">
        <f t="shared" si="203"/>
        <v>0</v>
      </c>
      <c r="DH96" s="5"/>
      <c r="DI96" s="5">
        <f>LOOKUP(DI$6,'Daily Absent'!$O$6:$AX$6,'Daily Absent'!$O96:$AX96)</f>
        <v>1</v>
      </c>
      <c r="DJ96" s="104">
        <f>VALUE('Time Sheet KN'!DK96-'Time Sheet KN'!DJ96)*24</f>
        <v>5</v>
      </c>
      <c r="DK96" s="104">
        <f>VALUE('Time Sheet KN'!DM96-'Time Sheet KN'!DL96)*24</f>
        <v>0</v>
      </c>
      <c r="DL96" s="104">
        <f>VALUE('Time Sheet KN'!DO96-'Time Sheet KN'!DN96)*24</f>
        <v>0</v>
      </c>
      <c r="DM96" s="105">
        <f t="shared" si="204"/>
        <v>5</v>
      </c>
      <c r="DN96" s="5">
        <f t="shared" si="205"/>
        <v>0</v>
      </c>
      <c r="DO96" s="5"/>
      <c r="DP96" s="5">
        <f>LOOKUP(DP$6,'Daily Absent'!$O$6:$AX$6,'Daily Absent'!$O96:$AX96)</f>
        <v>1</v>
      </c>
      <c r="DQ96" s="104">
        <f>VALUE('Time Sheet KN'!DR96-'Time Sheet KN'!DQ96)*24</f>
        <v>5</v>
      </c>
      <c r="DR96" s="104">
        <f>VALUE('Time Sheet KN'!DT96-'Time Sheet KN'!DS96)*24</f>
        <v>5.0000000000000009</v>
      </c>
      <c r="DS96" s="104">
        <f>VALUE('Time Sheet KN'!DV96-'Time Sheet KN'!DU96)*24</f>
        <v>0</v>
      </c>
      <c r="DT96" s="105">
        <f t="shared" si="206"/>
        <v>10</v>
      </c>
      <c r="DU96" s="5">
        <f t="shared" si="207"/>
        <v>0</v>
      </c>
      <c r="DV96" s="5"/>
      <c r="DW96" s="5">
        <f>LOOKUP(DW$6,'Daily Absent'!$O$6:$AX$6,'Daily Absent'!$O96:$AX96)</f>
        <v>0</v>
      </c>
      <c r="DX96" s="104">
        <f>VALUE('Time Sheet KN'!DY96-'Time Sheet KN'!DX96)*24</f>
        <v>0</v>
      </c>
      <c r="DY96" s="104">
        <f>VALUE('Time Sheet KN'!EA96-'Time Sheet KN'!DZ96)*24</f>
        <v>0</v>
      </c>
      <c r="DZ96" s="104">
        <f>VALUE('Time Sheet KN'!EC96-'Time Sheet KN'!EB96)*24</f>
        <v>0</v>
      </c>
      <c r="EA96" s="105">
        <f t="shared" si="208"/>
        <v>0</v>
      </c>
      <c r="EB96" s="5">
        <f t="shared" si="209"/>
        <v>0</v>
      </c>
      <c r="EC96" s="5"/>
      <c r="ED96" s="5">
        <f>LOOKUP(ED$6,'Daily Absent'!$O$6:$AX$6,'Daily Absent'!$O96:$AX96)</f>
        <v>0</v>
      </c>
      <c r="EE96" s="104">
        <f>VALUE('Time Sheet KN'!EF96-'Time Sheet KN'!EE96)*24</f>
        <v>0</v>
      </c>
      <c r="EF96" s="104">
        <f>VALUE('Time Sheet KN'!EH96-'Time Sheet KN'!EG96)*24</f>
        <v>0</v>
      </c>
      <c r="EG96" s="104">
        <f>VALUE('Time Sheet KN'!EJ96-'Time Sheet KN'!EI96)*24</f>
        <v>0</v>
      </c>
      <c r="EH96" s="105">
        <f t="shared" si="210"/>
        <v>0</v>
      </c>
      <c r="EI96" s="5">
        <f t="shared" si="211"/>
        <v>0</v>
      </c>
      <c r="EJ96" s="5"/>
      <c r="EK96" s="5">
        <f>LOOKUP(EK$6,'Daily Absent'!$O$6:$AX$6,'Daily Absent'!$O96:$AX96)</f>
        <v>0</v>
      </c>
      <c r="EL96" s="104">
        <f>VALUE('Time Sheet KN'!EM96-'Time Sheet KN'!EL96)*24</f>
        <v>0</v>
      </c>
      <c r="EM96" s="104">
        <f>VALUE('Time Sheet KN'!EO96-'Time Sheet KN'!EN96)*24</f>
        <v>0</v>
      </c>
      <c r="EN96" s="104">
        <f>VALUE('Time Sheet KN'!EQ96-'Time Sheet KN'!EP96)*24</f>
        <v>0</v>
      </c>
      <c r="EO96" s="105">
        <f t="shared" si="212"/>
        <v>0</v>
      </c>
      <c r="EP96" s="5">
        <f t="shared" si="213"/>
        <v>0</v>
      </c>
      <c r="EQ96" s="5"/>
      <c r="ER96" s="5">
        <f>LOOKUP(ER$6,'Daily Absent'!$O$6:$AX$6,'Daily Absent'!$O96:$AX96)</f>
        <v>0</v>
      </c>
      <c r="ES96" s="104">
        <f>VALUE('Time Sheet KN'!ET96-'Time Sheet KN'!ES96)*24</f>
        <v>0</v>
      </c>
      <c r="ET96" s="104">
        <f>VALUE('Time Sheet KN'!EV96-'Time Sheet KN'!EU96)*24</f>
        <v>0</v>
      </c>
      <c r="EU96" s="104">
        <f>VALUE('Time Sheet KN'!EX96-'Time Sheet KN'!EW96)*24</f>
        <v>0</v>
      </c>
      <c r="EV96" s="105">
        <f t="shared" si="214"/>
        <v>0</v>
      </c>
      <c r="EW96" s="5">
        <f t="shared" si="215"/>
        <v>0</v>
      </c>
      <c r="EX96" s="5"/>
      <c r="EY96" s="5">
        <f>LOOKUP(EY$6,'Daily Absent'!$O$6:$AX$6,'Daily Absent'!$O96:$AX96)</f>
        <v>1</v>
      </c>
      <c r="EZ96" s="104">
        <f>VALUE('Time Sheet KN'!FA96-'Time Sheet KN'!EZ96)*24</f>
        <v>5</v>
      </c>
      <c r="FA96" s="104">
        <f>VALUE('Time Sheet KN'!FC96-'Time Sheet KN'!FB96)*24</f>
        <v>5.0000000000000009</v>
      </c>
      <c r="FB96" s="104">
        <f>VALUE('Time Sheet KN'!FE96-'Time Sheet KN'!FD96)*24</f>
        <v>0</v>
      </c>
      <c r="FC96" s="105">
        <f t="shared" si="216"/>
        <v>10</v>
      </c>
      <c r="FD96" s="5">
        <f t="shared" si="217"/>
        <v>0</v>
      </c>
      <c r="FE96" s="5"/>
      <c r="FF96" s="5">
        <f>LOOKUP(FF$6,'Daily Absent'!$O$6:$AX$6,'Daily Absent'!$O96:$AX96)</f>
        <v>1</v>
      </c>
      <c r="FG96" s="104">
        <f>VALUE('Time Sheet KN'!FH96-'Time Sheet KN'!FG96)*24</f>
        <v>0</v>
      </c>
      <c r="FH96" s="104">
        <f>VALUE('Time Sheet KN'!FJ96-'Time Sheet KN'!FI96)*24</f>
        <v>0</v>
      </c>
      <c r="FI96" s="104">
        <f>VALUE('Time Sheet KN'!FL96-'Time Sheet KN'!FK96)*24</f>
        <v>0</v>
      </c>
      <c r="FJ96" s="105">
        <f t="shared" si="218"/>
        <v>0</v>
      </c>
      <c r="FK96" s="5">
        <f t="shared" si="219"/>
        <v>0</v>
      </c>
      <c r="FL96" s="5"/>
      <c r="FM96" s="5">
        <f>LOOKUP(FM$6,'Daily Absent'!$O$6:$AX$6,'Daily Absent'!$O96:$AX96)</f>
        <v>0</v>
      </c>
      <c r="FN96" s="104">
        <f>VALUE('Time Sheet KN'!FO96-'Time Sheet KN'!FN96)*24</f>
        <v>0</v>
      </c>
      <c r="FO96" s="104">
        <f>VALUE('Time Sheet KN'!FQ96-'Time Sheet KN'!FP96)*24</f>
        <v>0</v>
      </c>
      <c r="FP96" s="104">
        <f>VALUE('Time Sheet KN'!FS96-'Time Sheet KN'!FR96)*24</f>
        <v>0</v>
      </c>
      <c r="FQ96" s="105">
        <f t="shared" si="220"/>
        <v>0</v>
      </c>
      <c r="FR96" s="5">
        <f t="shared" si="221"/>
        <v>0</v>
      </c>
      <c r="FS96" s="5"/>
      <c r="FT96" s="5">
        <f>LOOKUP(FT$6,'Daily Absent'!$O$6:$AX$6,'Daily Absent'!$O96:$AX96)</f>
        <v>0</v>
      </c>
      <c r="FU96" s="104">
        <f>VALUE('Time Sheet KN'!FV96-'Time Sheet KN'!FU96)*24</f>
        <v>0</v>
      </c>
      <c r="FV96" s="104">
        <f>VALUE('Time Sheet KN'!FX96-'Time Sheet KN'!FW96)*24</f>
        <v>0</v>
      </c>
      <c r="FW96" s="104">
        <f>VALUE('Time Sheet KN'!FZ96-'Time Sheet KN'!FY96)*24</f>
        <v>0</v>
      </c>
      <c r="FX96" s="105">
        <f t="shared" si="222"/>
        <v>0</v>
      </c>
      <c r="FY96" s="5">
        <f t="shared" si="223"/>
        <v>0</v>
      </c>
      <c r="FZ96" s="5"/>
      <c r="GA96" s="5">
        <f>LOOKUP(GA$6,'Daily Absent'!$O$6:$AX$6,'Daily Absent'!$O96:$AX96)</f>
        <v>0</v>
      </c>
      <c r="GB96" s="104">
        <f>VALUE('Time Sheet KN'!GC96-'Time Sheet KN'!GB96)*24</f>
        <v>0</v>
      </c>
      <c r="GC96" s="104">
        <f>VALUE('Time Sheet KN'!GE96-'Time Sheet KN'!GD96)*24</f>
        <v>0</v>
      </c>
      <c r="GD96" s="104">
        <f>VALUE('Time Sheet KN'!GG96-'Time Sheet KN'!GF96)*24</f>
        <v>0</v>
      </c>
      <c r="GE96" s="105">
        <f t="shared" si="224"/>
        <v>0</v>
      </c>
      <c r="GF96" s="5">
        <f t="shared" si="225"/>
        <v>0</v>
      </c>
      <c r="GG96" s="5"/>
      <c r="GH96" s="5">
        <f>LOOKUP(GH$6,'Daily Absent'!$O$6:$AX$6,'Daily Absent'!$O96:$AX96)</f>
        <v>0</v>
      </c>
      <c r="GI96" s="104">
        <f>VALUE('Time Sheet KN'!GJ96-'Time Sheet KN'!GI96)*24</f>
        <v>0</v>
      </c>
      <c r="GJ96" s="104">
        <f>VALUE('Time Sheet KN'!GL96-'Time Sheet KN'!GK96)*24</f>
        <v>0</v>
      </c>
      <c r="GK96" s="104">
        <f>VALUE('Time Sheet KN'!GN96-'Time Sheet KN'!GM96)*24</f>
        <v>0</v>
      </c>
      <c r="GL96" s="105">
        <f t="shared" si="226"/>
        <v>0</v>
      </c>
      <c r="GM96" s="5">
        <f t="shared" si="227"/>
        <v>0</v>
      </c>
      <c r="GN96" s="5"/>
      <c r="GO96" s="5">
        <f>LOOKUP(GO$6,'Daily Absent'!$O$6:$AX$6,'Daily Absent'!$O96:$AX96)</f>
        <v>0</v>
      </c>
      <c r="GP96" s="104">
        <f>VALUE('Time Sheet KN'!GQ96-'Time Sheet KN'!GP96)*24</f>
        <v>0</v>
      </c>
      <c r="GQ96" s="104">
        <f>VALUE('Time Sheet KN'!GS96-'Time Sheet KN'!GR96)*24</f>
        <v>0</v>
      </c>
      <c r="GR96" s="104">
        <f>VALUE('Time Sheet KN'!GU96-'Time Sheet KN'!GT96)*24</f>
        <v>0</v>
      </c>
      <c r="GS96" s="105">
        <f t="shared" si="228"/>
        <v>0</v>
      </c>
      <c r="GT96" s="5">
        <f t="shared" si="229"/>
        <v>0</v>
      </c>
      <c r="GU96" s="5"/>
      <c r="GV96" s="5">
        <f>LOOKUP(GV$6,'Daily Absent'!$O$6:$AX$6,'Daily Absent'!$O96:$AX96)</f>
        <v>0</v>
      </c>
      <c r="GW96" s="104">
        <f>VALUE('Time Sheet KN'!GX96-'Time Sheet KN'!GW96)*24</f>
        <v>0</v>
      </c>
      <c r="GX96" s="104">
        <f>VALUE('Time Sheet KN'!GZ96-'Time Sheet KN'!GY96)*24</f>
        <v>0</v>
      </c>
      <c r="GY96" s="104">
        <f>VALUE('Time Sheet KN'!HB96-'Time Sheet KN'!HA96)*24</f>
        <v>0</v>
      </c>
      <c r="GZ96" s="105">
        <f t="shared" si="230"/>
        <v>0</v>
      </c>
      <c r="HA96" s="5">
        <f t="shared" si="231"/>
        <v>0</v>
      </c>
      <c r="HB96" s="5"/>
      <c r="HC96" s="5">
        <f>LOOKUP(HC$6,'Daily Absent'!$O$6:$AX$6,'Daily Absent'!$O96:$AX96)</f>
        <v>0</v>
      </c>
      <c r="HD96" s="104">
        <f>VALUE('Time Sheet KN'!HE96-'Time Sheet KN'!HD96)*24</f>
        <v>0</v>
      </c>
      <c r="HE96" s="104">
        <f>VALUE('Time Sheet KN'!HG96-'Time Sheet KN'!HF96)*24</f>
        <v>0</v>
      </c>
      <c r="HF96" s="104">
        <f>VALUE('Time Sheet KN'!HI96-'Time Sheet KN'!HH96)*24</f>
        <v>0</v>
      </c>
      <c r="HG96" s="105">
        <f t="shared" si="232"/>
        <v>0</v>
      </c>
      <c r="HH96" s="5">
        <f t="shared" si="233"/>
        <v>0</v>
      </c>
      <c r="HI96" s="5"/>
      <c r="HJ96" s="5">
        <f>LOOKUP(HJ$6,'Daily Absent'!$O$6:$AX$6,'Daily Absent'!$O96:$AX96)</f>
        <v>0</v>
      </c>
      <c r="HK96" s="104">
        <f>VALUE('Time Sheet KN'!HL96-'Time Sheet KN'!HK96)*24</f>
        <v>0</v>
      </c>
      <c r="HL96" s="104">
        <f>VALUE('Time Sheet KN'!HN96-'Time Sheet KN'!HM96)*24</f>
        <v>0</v>
      </c>
      <c r="HM96" s="104">
        <f>VALUE('Time Sheet KN'!HP96-'Time Sheet KN'!HO96)*24</f>
        <v>0</v>
      </c>
      <c r="HN96" s="105">
        <f t="shared" si="234"/>
        <v>0</v>
      </c>
      <c r="HO96" s="5">
        <f t="shared" si="235"/>
        <v>0</v>
      </c>
      <c r="HP96" s="5"/>
      <c r="HQ96" s="5">
        <f>LOOKUP(HQ$6,'Daily Absent'!$O$6:$AX$6,'Daily Absent'!$O96:$AX96)</f>
        <v>0</v>
      </c>
      <c r="HR96" s="104">
        <f>VALUE('Time Sheet KN'!HS96-'Time Sheet KN'!HR96)*24</f>
        <v>0</v>
      </c>
      <c r="HS96" s="104">
        <f>VALUE('Time Sheet KN'!HU96-'Time Sheet KN'!HT96)*24</f>
        <v>0</v>
      </c>
      <c r="HT96" s="104">
        <f>VALUE('Time Sheet KN'!HW96-'Time Sheet KN'!HV96)*24</f>
        <v>0</v>
      </c>
      <c r="HU96" s="105">
        <f t="shared" si="236"/>
        <v>0</v>
      </c>
      <c r="HV96" s="5">
        <f t="shared" si="237"/>
        <v>0</v>
      </c>
      <c r="HW96" s="5"/>
      <c r="HX96" s="5">
        <f>LOOKUP(HX$6,'Daily Absent'!$O$6:$AX$6,'Daily Absent'!$O96:$AX96)</f>
        <v>0</v>
      </c>
      <c r="HY96" s="104">
        <f>VALUE('Time Sheet KN'!HZ96-'Time Sheet KN'!HY96)*24</f>
        <v>0</v>
      </c>
      <c r="HZ96" s="104">
        <f>VALUE('Time Sheet KN'!IB96-'Time Sheet KN'!IA96)*24</f>
        <v>0</v>
      </c>
      <c r="IA96" s="104">
        <f>VALUE('Time Sheet KN'!ID96-'Time Sheet KN'!IC96)*24</f>
        <v>0</v>
      </c>
      <c r="IB96" s="105">
        <f t="shared" si="238"/>
        <v>0</v>
      </c>
      <c r="IC96" s="5">
        <f t="shared" si="239"/>
        <v>0</v>
      </c>
      <c r="ID96" s="5"/>
      <c r="IE96" s="5">
        <f>LOOKUP(IE$6,'Daily Absent'!$O$6:$AX$6,'Daily Absent'!$O96:$AX96)</f>
        <v>0</v>
      </c>
      <c r="IF96" s="104">
        <f>VALUE('Time Sheet KN'!IG96-'Time Sheet KN'!IF96)*24</f>
        <v>0</v>
      </c>
      <c r="IG96" s="104">
        <f>VALUE('Time Sheet KN'!II96-'Time Sheet KN'!IH96)*24</f>
        <v>0</v>
      </c>
      <c r="IH96" s="104">
        <f>VALUE('Time Sheet KN'!IK96-'Time Sheet KN'!IJ96)*24</f>
        <v>0</v>
      </c>
      <c r="II96" s="105">
        <f t="shared" si="240"/>
        <v>0</v>
      </c>
      <c r="IJ96" s="5">
        <f t="shared" si="241"/>
        <v>0</v>
      </c>
      <c r="IK96" s="5"/>
      <c r="IL96" s="5">
        <f>LOOKUP(IL$6,'Daily Absent'!$O$6:$AX$6,'Daily Absent'!$O96:$AX96)</f>
        <v>0</v>
      </c>
      <c r="IM96" s="104">
        <f>VALUE('Time Sheet KN'!IN96-'Time Sheet KN'!IM96)*24</f>
        <v>0</v>
      </c>
      <c r="IN96" s="104">
        <f>VALUE('Time Sheet KN'!IP96-'Time Sheet KN'!IO96)*24</f>
        <v>0</v>
      </c>
      <c r="IO96" s="104">
        <f>VALUE('Time Sheet KN'!IR96-'Time Sheet KN'!IQ96)*24</f>
        <v>0</v>
      </c>
      <c r="IP96" s="105">
        <f t="shared" si="242"/>
        <v>0</v>
      </c>
      <c r="IQ96" s="5">
        <f t="shared" si="243"/>
        <v>0</v>
      </c>
      <c r="IR96" s="5"/>
      <c r="IS96" s="5">
        <f>LOOKUP(IS$6,'Daily Absent'!$O$6:$AX$6,'Daily Absent'!$O96:$AX96)</f>
        <v>0</v>
      </c>
      <c r="IT96" s="104">
        <f>VALUE('Time Sheet KN'!IU96-'Time Sheet KN'!IT96)*24</f>
        <v>0</v>
      </c>
      <c r="IU96" s="104">
        <f>VALUE('Time Sheet KN'!IW96-'Time Sheet KN'!IV96)*24</f>
        <v>0</v>
      </c>
      <c r="IV96" s="104">
        <f>VALUE('Time Sheet KN'!IY96-'Time Sheet KN'!IX96)*24</f>
        <v>0</v>
      </c>
      <c r="IW96" s="105">
        <f t="shared" si="244"/>
        <v>0</v>
      </c>
      <c r="IX96" s="5">
        <f t="shared" si="245"/>
        <v>0</v>
      </c>
      <c r="IY96" s="5"/>
      <c r="IZ96" s="5">
        <f>LOOKUP(IZ$6,'Daily Absent'!$O$6:$AX$6,'Daily Absent'!$O96:$AX96)</f>
        <v>0</v>
      </c>
      <c r="JA96" s="104">
        <f>VALUE('Time Sheet KN'!JB96-'Time Sheet KN'!JA96)*24</f>
        <v>0</v>
      </c>
      <c r="JB96" s="104">
        <f>VALUE('Time Sheet KN'!JD96-'Time Sheet KN'!JC96)*24</f>
        <v>0</v>
      </c>
      <c r="JC96" s="104">
        <f>VALUE('Time Sheet KN'!JF96-'Time Sheet KN'!JE96)*24</f>
        <v>0</v>
      </c>
      <c r="JD96" s="105">
        <f t="shared" si="246"/>
        <v>0</v>
      </c>
      <c r="JE96" s="5">
        <f t="shared" si="247"/>
        <v>0</v>
      </c>
      <c r="JF96" s="5"/>
    </row>
    <row r="97" spans="1:266" ht="20" customHeight="1">
      <c r="A97" s="54">
        <f>IF('Master MP Status'!A97&gt;0,'Master MP Status'!A97,"")</f>
        <v>89</v>
      </c>
      <c r="B97" s="5" t="str">
        <f>IF(ISTEXT('Master MP Status'!B97),'Master MP Status'!B97,"")</f>
        <v>DIRECT</v>
      </c>
      <c r="C97" s="153" t="str">
        <f>IF(OR(ISTEXT('Master MP Status'!C97),'Master MP Status'!C97&gt;0),'Master MP Status'!C97,"")</f>
        <v>KN2531017</v>
      </c>
      <c r="D97" s="154" t="str">
        <f>IF(OR(ISTEXT('Master MP Status'!D97),'Master MP Status'!D97&gt;0),'Master MP Status'!D97,"")</f>
        <v>KN25311</v>
      </c>
      <c r="E97" s="5" t="str">
        <f>IF(ISTEXT('Master MP Status'!E97),'Master MP Status'!E97,"")</f>
        <v>ARIS M</v>
      </c>
      <c r="F97" s="5" t="str">
        <f>IF(ISTEXT('Master MP Status'!F97),'Master MP Status'!F97,"")</f>
        <v/>
      </c>
      <c r="G97" s="5" t="str">
        <f>IF(ISTEXT('Master MP Status'!G97),'Master MP Status'!G97,"")</f>
        <v>Local</v>
      </c>
      <c r="H97" s="5" t="str">
        <f>IF(ISTEXT('Master MP Status'!H97),'Master MP Status'!H97,"")</f>
        <v>SIMON S. R</v>
      </c>
      <c r="I97" s="5" t="str">
        <f>IF(ISTEXT('Master MP Status'!I97),'Master MP Status'!I97,"")</f>
        <v>Helper</v>
      </c>
      <c r="J97" s="5" t="str">
        <f>IF(ISTEXT('Master MP Status'!J97),'Master MP Status'!J97,"")</f>
        <v>Helper</v>
      </c>
      <c r="K97" s="9">
        <f>IF(OR('Master MP Status'!K97=0,'Master MP Status'!K97=""),"",'Master MP Status'!K97)</f>
        <v>45723</v>
      </c>
      <c r="L97" s="9">
        <f>IF(OR('Master MP Status'!L97=0,'Master MP Status'!L97=""),"",'Master MP Status'!L97)</f>
        <v>45723</v>
      </c>
      <c r="M97" s="9" t="str">
        <f>IF(OR('Master MP Status'!M97=0,'Master MP Status'!M97=""),"",'Master MP Status'!M97)</f>
        <v/>
      </c>
      <c r="N97" s="5" t="str">
        <f>IF(ISTEXT('Master MP Status'!N97),'Master MP Status'!N97,"")</f>
        <v/>
      </c>
      <c r="O97" s="5">
        <f>LOOKUP(O$6,'Daily Absent'!$O$6:$AX$6,'Daily Absent'!$O97:$AX97)</f>
        <v>1</v>
      </c>
      <c r="P97" s="104">
        <f>VALUE('Time Sheet KN'!Q97-'Time Sheet KN'!P97)*24</f>
        <v>5</v>
      </c>
      <c r="Q97" s="104">
        <f>VALUE('Time Sheet KN'!S97-'Time Sheet KN'!R97)*24</f>
        <v>5.0000000000000009</v>
      </c>
      <c r="R97" s="104">
        <f>VALUE('Time Sheet KN'!U97-'Time Sheet KN'!T97)*24</f>
        <v>0</v>
      </c>
      <c r="S97" s="105">
        <f t="shared" si="176"/>
        <v>10</v>
      </c>
      <c r="T97" s="5">
        <f t="shared" si="177"/>
        <v>0</v>
      </c>
      <c r="U97" s="5"/>
      <c r="V97" s="5">
        <f>LOOKUP(V$6,'Daily Absent'!$O$6:$AX$6,'Daily Absent'!$O97:$AX97)</f>
        <v>1</v>
      </c>
      <c r="W97" s="104">
        <f>VALUE('Time Sheet KN'!X97-'Time Sheet KN'!W97)*24</f>
        <v>5</v>
      </c>
      <c r="X97" s="104">
        <f>VALUE('Time Sheet KN'!Z97-'Time Sheet KN'!Y97)*24</f>
        <v>5.0000000000000009</v>
      </c>
      <c r="Y97" s="104">
        <f>VALUE('Time Sheet KN'!AB97-'Time Sheet KN'!AA97)*24</f>
        <v>0</v>
      </c>
      <c r="Z97" s="105">
        <f t="shared" si="178"/>
        <v>10</v>
      </c>
      <c r="AA97" s="5">
        <f t="shared" si="179"/>
        <v>0</v>
      </c>
      <c r="AB97" s="5"/>
      <c r="AC97" s="5">
        <f>LOOKUP(AC$6,'Daily Absent'!$O$6:$AX$6,'Daily Absent'!$O97:$AX97)</f>
        <v>1</v>
      </c>
      <c r="AD97" s="104">
        <f>VALUE('Time Sheet KN'!AE97-'Time Sheet KN'!AD97)*24</f>
        <v>5</v>
      </c>
      <c r="AE97" s="104">
        <f>VALUE('Time Sheet KN'!AG97-'Time Sheet KN'!AF97)*24</f>
        <v>5.0000000000000009</v>
      </c>
      <c r="AF97" s="104">
        <f>VALUE('Time Sheet KN'!AI97-'Time Sheet KN'!AH97)*24</f>
        <v>0</v>
      </c>
      <c r="AG97" s="105">
        <f t="shared" si="180"/>
        <v>10</v>
      </c>
      <c r="AH97" s="5">
        <f t="shared" si="181"/>
        <v>0</v>
      </c>
      <c r="AI97" s="5"/>
      <c r="AJ97" s="5">
        <f>LOOKUP(AJ$6,'Daily Absent'!$O$6:$AX$6,'Daily Absent'!$O97:$AX97)</f>
        <v>1</v>
      </c>
      <c r="AK97" s="104">
        <f>VALUE('Time Sheet KN'!AL97-'Time Sheet KN'!AK97)*24</f>
        <v>5</v>
      </c>
      <c r="AL97" s="104">
        <f>VALUE('Time Sheet KN'!AN97-'Time Sheet KN'!AM97)*24</f>
        <v>5.0000000000000009</v>
      </c>
      <c r="AM97" s="104">
        <f>VALUE('Time Sheet KN'!AP97-'Time Sheet KN'!AO97)*24</f>
        <v>0</v>
      </c>
      <c r="AN97" s="105">
        <f t="shared" si="182"/>
        <v>10</v>
      </c>
      <c r="AO97" s="5">
        <f t="shared" si="183"/>
        <v>0</v>
      </c>
      <c r="AP97" s="5"/>
      <c r="AQ97" s="5">
        <f>LOOKUP(AQ$6,'Daily Absent'!$O$6:$AX$6,'Daily Absent'!$O97:$AX97)</f>
        <v>1</v>
      </c>
      <c r="AR97" s="104">
        <f>VALUE('Time Sheet KN'!AS97-'Time Sheet KN'!AR97)*24</f>
        <v>5</v>
      </c>
      <c r="AS97" s="104">
        <f>VALUE('Time Sheet KN'!AU97-'Time Sheet KN'!AT97)*24</f>
        <v>4.0000000000000018</v>
      </c>
      <c r="AT97" s="104">
        <f>VALUE('Time Sheet KN'!AW97-'Time Sheet KN'!AV97)*24</f>
        <v>0</v>
      </c>
      <c r="AU97" s="105">
        <f t="shared" si="184"/>
        <v>9</v>
      </c>
      <c r="AV97" s="5">
        <f t="shared" si="185"/>
        <v>1.7763568394002505E-15</v>
      </c>
      <c r="AW97" s="5"/>
      <c r="AX97" s="5">
        <f>LOOKUP(AX$6,'Daily Absent'!$O$6:$AX$6,'Daily Absent'!$O97:$AX97)</f>
        <v>0</v>
      </c>
      <c r="AY97" s="104">
        <f>VALUE('Time Sheet KN'!AZ97-'Time Sheet KN'!AY97)*24</f>
        <v>0</v>
      </c>
      <c r="AZ97" s="104">
        <f>VALUE('Time Sheet KN'!BB97-'Time Sheet KN'!BA97)*24</f>
        <v>0</v>
      </c>
      <c r="BA97" s="104">
        <f>VALUE('Time Sheet KN'!BD97-'Time Sheet KN'!BC97)*24</f>
        <v>0</v>
      </c>
      <c r="BB97" s="105">
        <f t="shared" si="186"/>
        <v>0</v>
      </c>
      <c r="BC97" s="5">
        <f t="shared" si="187"/>
        <v>0</v>
      </c>
      <c r="BD97" s="5"/>
      <c r="BE97" s="5">
        <f>LOOKUP(BE$6,'Daily Absent'!$O$6:$AX$6,'Daily Absent'!$O97:$AX97)</f>
        <v>0</v>
      </c>
      <c r="BF97" s="104">
        <f>VALUE('Time Sheet KN'!BG97-'Time Sheet KN'!BF97)*24</f>
        <v>0</v>
      </c>
      <c r="BG97" s="104">
        <f>VALUE('Time Sheet KN'!BI97-'Time Sheet KN'!BH97)*24</f>
        <v>0</v>
      </c>
      <c r="BH97" s="104">
        <f>VALUE('Time Sheet KN'!BK97-'Time Sheet KN'!BJ97)*24</f>
        <v>0</v>
      </c>
      <c r="BI97" s="105">
        <f t="shared" si="188"/>
        <v>0</v>
      </c>
      <c r="BJ97" s="5">
        <f t="shared" si="189"/>
        <v>0</v>
      </c>
      <c r="BK97" s="5"/>
      <c r="BL97" s="5">
        <f>LOOKUP(BL$6,'Daily Absent'!$O$6:$AX$6,'Daily Absent'!$O97:$AX97)</f>
        <v>1</v>
      </c>
      <c r="BM97" s="104">
        <f>VALUE('Time Sheet KN'!BN97-'Time Sheet KN'!BM97)*24</f>
        <v>5</v>
      </c>
      <c r="BN97" s="104">
        <f>VALUE('Time Sheet KN'!BP97-'Time Sheet KN'!BO97)*24</f>
        <v>5.0000000000000009</v>
      </c>
      <c r="BO97" s="104">
        <f>VALUE('Time Sheet KN'!BR97-'Time Sheet KN'!BQ97)*24</f>
        <v>0</v>
      </c>
      <c r="BP97" s="105">
        <f t="shared" si="190"/>
        <v>10</v>
      </c>
      <c r="BQ97" s="5">
        <f t="shared" si="191"/>
        <v>0</v>
      </c>
      <c r="BR97" s="5"/>
      <c r="BS97" s="5">
        <f>LOOKUP(BS$6,'Daily Absent'!$O$6:$AX$6,'Daily Absent'!$O97:$AX97)</f>
        <v>1</v>
      </c>
      <c r="BT97" s="104">
        <f>VALUE('Time Sheet KN'!BU97-'Time Sheet KN'!BT97)*24</f>
        <v>5</v>
      </c>
      <c r="BU97" s="104">
        <f>VALUE('Time Sheet KN'!BW97-'Time Sheet KN'!BV97)*24</f>
        <v>5.0000000000000009</v>
      </c>
      <c r="BV97" s="104">
        <f>VALUE('Time Sheet KN'!BY97-'Time Sheet KN'!BX97)*24</f>
        <v>0</v>
      </c>
      <c r="BW97" s="105">
        <f t="shared" si="192"/>
        <v>10</v>
      </c>
      <c r="BX97" s="5">
        <f t="shared" si="193"/>
        <v>0</v>
      </c>
      <c r="BY97" s="5"/>
      <c r="BZ97" s="5">
        <f>LOOKUP(BZ$6,'Daily Absent'!$O$6:$AX$6,'Daily Absent'!$O97:$AX97)</f>
        <v>1</v>
      </c>
      <c r="CA97" s="104">
        <f>VALUE('Time Sheet KN'!CB97-'Time Sheet KN'!CA97)*24</f>
        <v>5</v>
      </c>
      <c r="CB97" s="104">
        <f>VALUE('Time Sheet KN'!CD97-'Time Sheet KN'!CC97)*24</f>
        <v>5.0000000000000009</v>
      </c>
      <c r="CC97" s="104">
        <f>VALUE('Time Sheet KN'!CF97-'Time Sheet KN'!CE97)*24</f>
        <v>0</v>
      </c>
      <c r="CD97" s="105">
        <f t="shared" si="194"/>
        <v>10</v>
      </c>
      <c r="CE97" s="5">
        <f t="shared" si="195"/>
        <v>0</v>
      </c>
      <c r="CF97" s="5"/>
      <c r="CG97" s="5">
        <f>LOOKUP(CG$6,'Daily Absent'!$O$6:$AX$6,'Daily Absent'!$O97:$AX97)</f>
        <v>1</v>
      </c>
      <c r="CH97" s="104">
        <f>VALUE('Time Sheet KN'!CI97-'Time Sheet KN'!CH97)*24</f>
        <v>5</v>
      </c>
      <c r="CI97" s="104">
        <f>VALUE('Time Sheet KN'!CK97-'Time Sheet KN'!CJ97)*24</f>
        <v>5.0000000000000009</v>
      </c>
      <c r="CJ97" s="104">
        <f>VALUE('Time Sheet KN'!CM97-'Time Sheet KN'!CL97)*24</f>
        <v>0</v>
      </c>
      <c r="CK97" s="105">
        <f t="shared" si="196"/>
        <v>10</v>
      </c>
      <c r="CL97" s="5">
        <f t="shared" si="197"/>
        <v>0</v>
      </c>
      <c r="CM97" s="5"/>
      <c r="CN97" s="5">
        <f>LOOKUP(CN$6,'Daily Absent'!$O$6:$AX$6,'Daily Absent'!$O97:$AX97)</f>
        <v>1</v>
      </c>
      <c r="CO97" s="104">
        <f>VALUE('Time Sheet KN'!CP97-'Time Sheet KN'!CO97)*24</f>
        <v>5</v>
      </c>
      <c r="CP97" s="104">
        <f>VALUE('Time Sheet KN'!CR97-'Time Sheet KN'!CQ97)*24</f>
        <v>4.0000000000000018</v>
      </c>
      <c r="CQ97" s="104">
        <f>VALUE('Time Sheet KN'!CT97-'Time Sheet KN'!CS97)*24</f>
        <v>0</v>
      </c>
      <c r="CR97" s="105">
        <f t="shared" si="198"/>
        <v>9</v>
      </c>
      <c r="CS97" s="5">
        <f t="shared" si="199"/>
        <v>1.7763568394002505E-15</v>
      </c>
      <c r="CT97" s="5"/>
      <c r="CU97" s="5">
        <f>LOOKUP(CU$6,'Daily Absent'!$O$6:$AX$6,'Daily Absent'!$O97:$AX97)</f>
        <v>1</v>
      </c>
      <c r="CV97" s="104">
        <f>VALUE('Time Sheet KN'!CW97-'Time Sheet KN'!CV97)*24</f>
        <v>4</v>
      </c>
      <c r="CW97" s="104">
        <f>VALUE('Time Sheet KN'!CY97-'Time Sheet KN'!CX97)*24</f>
        <v>3</v>
      </c>
      <c r="CX97" s="104">
        <f>VALUE('Time Sheet KN'!DA97-'Time Sheet KN'!CZ97)*24</f>
        <v>0</v>
      </c>
      <c r="CY97" s="105">
        <f t="shared" si="200"/>
        <v>0</v>
      </c>
      <c r="CZ97" s="5">
        <f t="shared" si="201"/>
        <v>7</v>
      </c>
      <c r="DA97" s="5"/>
      <c r="DB97" s="5">
        <f>LOOKUP(DB$6,'Daily Absent'!$O$6:$AX$6,'Daily Absent'!$O97:$AX97)</f>
        <v>1</v>
      </c>
      <c r="DC97" s="104">
        <f>VALUE('Time Sheet KN'!DD97-'Time Sheet KN'!DC97)*24</f>
        <v>5</v>
      </c>
      <c r="DD97" s="104">
        <f>VALUE('Time Sheet KN'!DF97-'Time Sheet KN'!DE97)*24</f>
        <v>5.0000000000000009</v>
      </c>
      <c r="DE97" s="104">
        <f>VALUE('Time Sheet KN'!DH97-'Time Sheet KN'!DG97)*24</f>
        <v>0</v>
      </c>
      <c r="DF97" s="105">
        <f t="shared" si="202"/>
        <v>10</v>
      </c>
      <c r="DG97" s="5">
        <f t="shared" si="203"/>
        <v>0</v>
      </c>
      <c r="DH97" s="5"/>
      <c r="DI97" s="5">
        <f>LOOKUP(DI$6,'Daily Absent'!$O$6:$AX$6,'Daily Absent'!$O97:$AX97)</f>
        <v>1</v>
      </c>
      <c r="DJ97" s="104">
        <f>VALUE('Time Sheet KN'!DK97-'Time Sheet KN'!DJ97)*24</f>
        <v>5</v>
      </c>
      <c r="DK97" s="104">
        <f>VALUE('Time Sheet KN'!DM97-'Time Sheet KN'!DL97)*24</f>
        <v>5.0000000000000009</v>
      </c>
      <c r="DL97" s="104">
        <f>VALUE('Time Sheet KN'!DO97-'Time Sheet KN'!DN97)*24</f>
        <v>0</v>
      </c>
      <c r="DM97" s="105">
        <f t="shared" si="204"/>
        <v>10</v>
      </c>
      <c r="DN97" s="5">
        <f t="shared" si="205"/>
        <v>0</v>
      </c>
      <c r="DO97" s="5"/>
      <c r="DP97" s="5">
        <f>LOOKUP(DP$6,'Daily Absent'!$O$6:$AX$6,'Daily Absent'!$O97:$AX97)</f>
        <v>1</v>
      </c>
      <c r="DQ97" s="104">
        <f>VALUE('Time Sheet KN'!DR97-'Time Sheet KN'!DQ97)*24</f>
        <v>5</v>
      </c>
      <c r="DR97" s="104">
        <f>VALUE('Time Sheet KN'!DT97-'Time Sheet KN'!DS97)*24</f>
        <v>5.0000000000000009</v>
      </c>
      <c r="DS97" s="104">
        <f>VALUE('Time Sheet KN'!DV97-'Time Sheet KN'!DU97)*24</f>
        <v>0</v>
      </c>
      <c r="DT97" s="105">
        <f t="shared" si="206"/>
        <v>10</v>
      </c>
      <c r="DU97" s="5">
        <f t="shared" si="207"/>
        <v>0</v>
      </c>
      <c r="DV97" s="5"/>
      <c r="DW97" s="5">
        <f>LOOKUP(DW$6,'Daily Absent'!$O$6:$AX$6,'Daily Absent'!$O97:$AX97)</f>
        <v>1</v>
      </c>
      <c r="DX97" s="104">
        <f>VALUE('Time Sheet KN'!DY97-'Time Sheet KN'!DX97)*24</f>
        <v>5</v>
      </c>
      <c r="DY97" s="104">
        <f>VALUE('Time Sheet KN'!EA97-'Time Sheet KN'!DZ97)*24</f>
        <v>5.0000000000000009</v>
      </c>
      <c r="DZ97" s="104">
        <f>VALUE('Time Sheet KN'!EC97-'Time Sheet KN'!EB97)*24</f>
        <v>0</v>
      </c>
      <c r="EA97" s="105">
        <f t="shared" si="208"/>
        <v>10</v>
      </c>
      <c r="EB97" s="5">
        <f t="shared" si="209"/>
        <v>0</v>
      </c>
      <c r="EC97" s="5"/>
      <c r="ED97" s="5">
        <f>LOOKUP(ED$6,'Daily Absent'!$O$6:$AX$6,'Daily Absent'!$O97:$AX97)</f>
        <v>1</v>
      </c>
      <c r="EE97" s="104">
        <f>VALUE('Time Sheet KN'!EF97-'Time Sheet KN'!EE97)*24</f>
        <v>5</v>
      </c>
      <c r="EF97" s="104">
        <f>VALUE('Time Sheet KN'!EH97-'Time Sheet KN'!EG97)*24</f>
        <v>5.0000000000000009</v>
      </c>
      <c r="EG97" s="104">
        <f>VALUE('Time Sheet KN'!EJ97-'Time Sheet KN'!EI97)*24</f>
        <v>0</v>
      </c>
      <c r="EH97" s="105">
        <f t="shared" si="210"/>
        <v>10</v>
      </c>
      <c r="EI97" s="5">
        <f t="shared" si="211"/>
        <v>0</v>
      </c>
      <c r="EJ97" s="5"/>
      <c r="EK97" s="5">
        <f>LOOKUP(EK$6,'Daily Absent'!$O$6:$AX$6,'Daily Absent'!$O97:$AX97)</f>
        <v>0</v>
      </c>
      <c r="EL97" s="104">
        <f>VALUE('Time Sheet KN'!EM97-'Time Sheet KN'!EL97)*24</f>
        <v>0</v>
      </c>
      <c r="EM97" s="104">
        <f>VALUE('Time Sheet KN'!EO97-'Time Sheet KN'!EN97)*24</f>
        <v>0</v>
      </c>
      <c r="EN97" s="104">
        <f>VALUE('Time Sheet KN'!EQ97-'Time Sheet KN'!EP97)*24</f>
        <v>0</v>
      </c>
      <c r="EO97" s="105">
        <f t="shared" si="212"/>
        <v>0</v>
      </c>
      <c r="EP97" s="5">
        <f t="shared" si="213"/>
        <v>0</v>
      </c>
      <c r="EQ97" s="5"/>
      <c r="ER97" s="5">
        <f>LOOKUP(ER$6,'Daily Absent'!$O$6:$AX$6,'Daily Absent'!$O97:$AX97)</f>
        <v>0</v>
      </c>
      <c r="ES97" s="104">
        <f>VALUE('Time Sheet KN'!ET97-'Time Sheet KN'!ES97)*24</f>
        <v>0</v>
      </c>
      <c r="ET97" s="104">
        <f>VALUE('Time Sheet KN'!EV97-'Time Sheet KN'!EU97)*24</f>
        <v>0</v>
      </c>
      <c r="EU97" s="104">
        <f>VALUE('Time Sheet KN'!EX97-'Time Sheet KN'!EW97)*24</f>
        <v>0</v>
      </c>
      <c r="EV97" s="105">
        <f t="shared" si="214"/>
        <v>0</v>
      </c>
      <c r="EW97" s="5">
        <f t="shared" si="215"/>
        <v>0</v>
      </c>
      <c r="EX97" s="5"/>
      <c r="EY97" s="5">
        <f>LOOKUP(EY$6,'Daily Absent'!$O$6:$AX$6,'Daily Absent'!$O97:$AX97)</f>
        <v>1</v>
      </c>
      <c r="EZ97" s="104">
        <f>VALUE('Time Sheet KN'!FA97-'Time Sheet KN'!EZ97)*24</f>
        <v>5</v>
      </c>
      <c r="FA97" s="104">
        <f>VALUE('Time Sheet KN'!FC97-'Time Sheet KN'!FB97)*24</f>
        <v>5.0000000000000009</v>
      </c>
      <c r="FB97" s="104">
        <f>VALUE('Time Sheet KN'!FE97-'Time Sheet KN'!FD97)*24</f>
        <v>0</v>
      </c>
      <c r="FC97" s="105">
        <f t="shared" si="216"/>
        <v>10</v>
      </c>
      <c r="FD97" s="5">
        <f t="shared" si="217"/>
        <v>0</v>
      </c>
      <c r="FE97" s="5"/>
      <c r="FF97" s="5">
        <f>LOOKUP(FF$6,'Daily Absent'!$O$6:$AX$6,'Daily Absent'!$O97:$AX97)</f>
        <v>1</v>
      </c>
      <c r="FG97" s="104">
        <f>VALUE('Time Sheet KN'!FH97-'Time Sheet KN'!FG97)*24</f>
        <v>0</v>
      </c>
      <c r="FH97" s="104">
        <f>VALUE('Time Sheet KN'!FJ97-'Time Sheet KN'!FI97)*24</f>
        <v>0</v>
      </c>
      <c r="FI97" s="104">
        <f>VALUE('Time Sheet KN'!FL97-'Time Sheet KN'!FK97)*24</f>
        <v>0</v>
      </c>
      <c r="FJ97" s="105">
        <f t="shared" si="218"/>
        <v>0</v>
      </c>
      <c r="FK97" s="5">
        <f t="shared" si="219"/>
        <v>0</v>
      </c>
      <c r="FL97" s="5"/>
      <c r="FM97" s="5">
        <f>LOOKUP(FM$6,'Daily Absent'!$O$6:$AX$6,'Daily Absent'!$O97:$AX97)</f>
        <v>0</v>
      </c>
      <c r="FN97" s="104">
        <f>VALUE('Time Sheet KN'!FO97-'Time Sheet KN'!FN97)*24</f>
        <v>0</v>
      </c>
      <c r="FO97" s="104">
        <f>VALUE('Time Sheet KN'!FQ97-'Time Sheet KN'!FP97)*24</f>
        <v>0</v>
      </c>
      <c r="FP97" s="104">
        <f>VALUE('Time Sheet KN'!FS97-'Time Sheet KN'!FR97)*24</f>
        <v>0</v>
      </c>
      <c r="FQ97" s="105">
        <f t="shared" si="220"/>
        <v>0</v>
      </c>
      <c r="FR97" s="5">
        <f t="shared" si="221"/>
        <v>0</v>
      </c>
      <c r="FS97" s="5"/>
      <c r="FT97" s="5">
        <f>LOOKUP(FT$6,'Daily Absent'!$O$6:$AX$6,'Daily Absent'!$O97:$AX97)</f>
        <v>0</v>
      </c>
      <c r="FU97" s="104">
        <f>VALUE('Time Sheet KN'!FV97-'Time Sheet KN'!FU97)*24</f>
        <v>0</v>
      </c>
      <c r="FV97" s="104">
        <f>VALUE('Time Sheet KN'!FX97-'Time Sheet KN'!FW97)*24</f>
        <v>0</v>
      </c>
      <c r="FW97" s="104">
        <f>VALUE('Time Sheet KN'!FZ97-'Time Sheet KN'!FY97)*24</f>
        <v>0</v>
      </c>
      <c r="FX97" s="105">
        <f t="shared" si="222"/>
        <v>0</v>
      </c>
      <c r="FY97" s="5">
        <f t="shared" si="223"/>
        <v>0</v>
      </c>
      <c r="FZ97" s="5"/>
      <c r="GA97" s="5">
        <f>LOOKUP(GA$6,'Daily Absent'!$O$6:$AX$6,'Daily Absent'!$O97:$AX97)</f>
        <v>0</v>
      </c>
      <c r="GB97" s="104">
        <f>VALUE('Time Sheet KN'!GC97-'Time Sheet KN'!GB97)*24</f>
        <v>0</v>
      </c>
      <c r="GC97" s="104">
        <f>VALUE('Time Sheet KN'!GE97-'Time Sheet KN'!GD97)*24</f>
        <v>0</v>
      </c>
      <c r="GD97" s="104">
        <f>VALUE('Time Sheet KN'!GG97-'Time Sheet KN'!GF97)*24</f>
        <v>0</v>
      </c>
      <c r="GE97" s="105">
        <f t="shared" si="224"/>
        <v>0</v>
      </c>
      <c r="GF97" s="5">
        <f t="shared" si="225"/>
        <v>0</v>
      </c>
      <c r="GG97" s="5"/>
      <c r="GH97" s="5">
        <f>LOOKUP(GH$6,'Daily Absent'!$O$6:$AX$6,'Daily Absent'!$O97:$AX97)</f>
        <v>0</v>
      </c>
      <c r="GI97" s="104">
        <f>VALUE('Time Sheet KN'!GJ97-'Time Sheet KN'!GI97)*24</f>
        <v>0</v>
      </c>
      <c r="GJ97" s="104">
        <f>VALUE('Time Sheet KN'!GL97-'Time Sheet KN'!GK97)*24</f>
        <v>0</v>
      </c>
      <c r="GK97" s="104">
        <f>VALUE('Time Sheet KN'!GN97-'Time Sheet KN'!GM97)*24</f>
        <v>0</v>
      </c>
      <c r="GL97" s="105">
        <f t="shared" si="226"/>
        <v>0</v>
      </c>
      <c r="GM97" s="5">
        <f t="shared" si="227"/>
        <v>0</v>
      </c>
      <c r="GN97" s="5"/>
      <c r="GO97" s="5">
        <f>LOOKUP(GO$6,'Daily Absent'!$O$6:$AX$6,'Daily Absent'!$O97:$AX97)</f>
        <v>0</v>
      </c>
      <c r="GP97" s="104">
        <f>VALUE('Time Sheet KN'!GQ97-'Time Sheet KN'!GP97)*24</f>
        <v>0</v>
      </c>
      <c r="GQ97" s="104">
        <f>VALUE('Time Sheet KN'!GS97-'Time Sheet KN'!GR97)*24</f>
        <v>0</v>
      </c>
      <c r="GR97" s="104">
        <f>VALUE('Time Sheet KN'!GU97-'Time Sheet KN'!GT97)*24</f>
        <v>0</v>
      </c>
      <c r="GS97" s="105">
        <f t="shared" si="228"/>
        <v>0</v>
      </c>
      <c r="GT97" s="5">
        <f t="shared" si="229"/>
        <v>0</v>
      </c>
      <c r="GU97" s="5"/>
      <c r="GV97" s="5">
        <f>LOOKUP(GV$6,'Daily Absent'!$O$6:$AX$6,'Daily Absent'!$O97:$AX97)</f>
        <v>0</v>
      </c>
      <c r="GW97" s="104">
        <f>VALUE('Time Sheet KN'!GX97-'Time Sheet KN'!GW97)*24</f>
        <v>0</v>
      </c>
      <c r="GX97" s="104">
        <f>VALUE('Time Sheet KN'!GZ97-'Time Sheet KN'!GY97)*24</f>
        <v>0</v>
      </c>
      <c r="GY97" s="104">
        <f>VALUE('Time Sheet KN'!HB97-'Time Sheet KN'!HA97)*24</f>
        <v>0</v>
      </c>
      <c r="GZ97" s="105">
        <f t="shared" si="230"/>
        <v>0</v>
      </c>
      <c r="HA97" s="5">
        <f t="shared" si="231"/>
        <v>0</v>
      </c>
      <c r="HB97" s="5"/>
      <c r="HC97" s="5">
        <f>LOOKUP(HC$6,'Daily Absent'!$O$6:$AX$6,'Daily Absent'!$O97:$AX97)</f>
        <v>0</v>
      </c>
      <c r="HD97" s="104">
        <f>VALUE('Time Sheet KN'!HE97-'Time Sheet KN'!HD97)*24</f>
        <v>0</v>
      </c>
      <c r="HE97" s="104">
        <f>VALUE('Time Sheet KN'!HG97-'Time Sheet KN'!HF97)*24</f>
        <v>0</v>
      </c>
      <c r="HF97" s="104">
        <f>VALUE('Time Sheet KN'!HI97-'Time Sheet KN'!HH97)*24</f>
        <v>0</v>
      </c>
      <c r="HG97" s="105">
        <f t="shared" si="232"/>
        <v>0</v>
      </c>
      <c r="HH97" s="5">
        <f t="shared" si="233"/>
        <v>0</v>
      </c>
      <c r="HI97" s="5"/>
      <c r="HJ97" s="5">
        <f>LOOKUP(HJ$6,'Daily Absent'!$O$6:$AX$6,'Daily Absent'!$O97:$AX97)</f>
        <v>0</v>
      </c>
      <c r="HK97" s="104">
        <f>VALUE('Time Sheet KN'!HL97-'Time Sheet KN'!HK97)*24</f>
        <v>0</v>
      </c>
      <c r="HL97" s="104">
        <f>VALUE('Time Sheet KN'!HN97-'Time Sheet KN'!HM97)*24</f>
        <v>0</v>
      </c>
      <c r="HM97" s="104">
        <f>VALUE('Time Sheet KN'!HP97-'Time Sheet KN'!HO97)*24</f>
        <v>0</v>
      </c>
      <c r="HN97" s="105">
        <f t="shared" si="234"/>
        <v>0</v>
      </c>
      <c r="HO97" s="5">
        <f t="shared" si="235"/>
        <v>0</v>
      </c>
      <c r="HP97" s="5"/>
      <c r="HQ97" s="5">
        <f>LOOKUP(HQ$6,'Daily Absent'!$O$6:$AX$6,'Daily Absent'!$O97:$AX97)</f>
        <v>0</v>
      </c>
      <c r="HR97" s="104">
        <f>VALUE('Time Sheet KN'!HS97-'Time Sheet KN'!HR97)*24</f>
        <v>0</v>
      </c>
      <c r="HS97" s="104">
        <f>VALUE('Time Sheet KN'!HU97-'Time Sheet KN'!HT97)*24</f>
        <v>0</v>
      </c>
      <c r="HT97" s="104">
        <f>VALUE('Time Sheet KN'!HW97-'Time Sheet KN'!HV97)*24</f>
        <v>0</v>
      </c>
      <c r="HU97" s="105">
        <f t="shared" si="236"/>
        <v>0</v>
      </c>
      <c r="HV97" s="5">
        <f t="shared" si="237"/>
        <v>0</v>
      </c>
      <c r="HW97" s="5"/>
      <c r="HX97" s="5">
        <f>LOOKUP(HX$6,'Daily Absent'!$O$6:$AX$6,'Daily Absent'!$O97:$AX97)</f>
        <v>0</v>
      </c>
      <c r="HY97" s="104">
        <f>VALUE('Time Sheet KN'!HZ97-'Time Sheet KN'!HY97)*24</f>
        <v>0</v>
      </c>
      <c r="HZ97" s="104">
        <f>VALUE('Time Sheet KN'!IB97-'Time Sheet KN'!IA97)*24</f>
        <v>0</v>
      </c>
      <c r="IA97" s="104">
        <f>VALUE('Time Sheet KN'!ID97-'Time Sheet KN'!IC97)*24</f>
        <v>0</v>
      </c>
      <c r="IB97" s="105">
        <f t="shared" si="238"/>
        <v>0</v>
      </c>
      <c r="IC97" s="5">
        <f t="shared" si="239"/>
        <v>0</v>
      </c>
      <c r="ID97" s="5"/>
      <c r="IE97" s="5">
        <f>LOOKUP(IE$6,'Daily Absent'!$O$6:$AX$6,'Daily Absent'!$O97:$AX97)</f>
        <v>0</v>
      </c>
      <c r="IF97" s="104">
        <f>VALUE('Time Sheet KN'!IG97-'Time Sheet KN'!IF97)*24</f>
        <v>0</v>
      </c>
      <c r="IG97" s="104">
        <f>VALUE('Time Sheet KN'!II97-'Time Sheet KN'!IH97)*24</f>
        <v>0</v>
      </c>
      <c r="IH97" s="104">
        <f>VALUE('Time Sheet KN'!IK97-'Time Sheet KN'!IJ97)*24</f>
        <v>0</v>
      </c>
      <c r="II97" s="105">
        <f t="shared" si="240"/>
        <v>0</v>
      </c>
      <c r="IJ97" s="5">
        <f t="shared" si="241"/>
        <v>0</v>
      </c>
      <c r="IK97" s="5"/>
      <c r="IL97" s="5">
        <f>LOOKUP(IL$6,'Daily Absent'!$O$6:$AX$6,'Daily Absent'!$O97:$AX97)</f>
        <v>0</v>
      </c>
      <c r="IM97" s="104">
        <f>VALUE('Time Sheet KN'!IN97-'Time Sheet KN'!IM97)*24</f>
        <v>0</v>
      </c>
      <c r="IN97" s="104">
        <f>VALUE('Time Sheet KN'!IP97-'Time Sheet KN'!IO97)*24</f>
        <v>0</v>
      </c>
      <c r="IO97" s="104">
        <f>VALUE('Time Sheet KN'!IR97-'Time Sheet KN'!IQ97)*24</f>
        <v>0</v>
      </c>
      <c r="IP97" s="105">
        <f t="shared" si="242"/>
        <v>0</v>
      </c>
      <c r="IQ97" s="5">
        <f t="shared" si="243"/>
        <v>0</v>
      </c>
      <c r="IR97" s="5"/>
      <c r="IS97" s="5">
        <f>LOOKUP(IS$6,'Daily Absent'!$O$6:$AX$6,'Daily Absent'!$O97:$AX97)</f>
        <v>0</v>
      </c>
      <c r="IT97" s="104">
        <f>VALUE('Time Sheet KN'!IU97-'Time Sheet KN'!IT97)*24</f>
        <v>0</v>
      </c>
      <c r="IU97" s="104">
        <f>VALUE('Time Sheet KN'!IW97-'Time Sheet KN'!IV97)*24</f>
        <v>0</v>
      </c>
      <c r="IV97" s="104">
        <f>VALUE('Time Sheet KN'!IY97-'Time Sheet KN'!IX97)*24</f>
        <v>0</v>
      </c>
      <c r="IW97" s="105">
        <f t="shared" si="244"/>
        <v>0</v>
      </c>
      <c r="IX97" s="5">
        <f t="shared" si="245"/>
        <v>0</v>
      </c>
      <c r="IY97" s="5"/>
      <c r="IZ97" s="5">
        <f>LOOKUP(IZ$6,'Daily Absent'!$O$6:$AX$6,'Daily Absent'!$O97:$AX97)</f>
        <v>0</v>
      </c>
      <c r="JA97" s="104">
        <f>VALUE('Time Sheet KN'!JB97-'Time Sheet KN'!JA97)*24</f>
        <v>0</v>
      </c>
      <c r="JB97" s="104">
        <f>VALUE('Time Sheet KN'!JD97-'Time Sheet KN'!JC97)*24</f>
        <v>0</v>
      </c>
      <c r="JC97" s="104">
        <f>VALUE('Time Sheet KN'!JF97-'Time Sheet KN'!JE97)*24</f>
        <v>0</v>
      </c>
      <c r="JD97" s="105">
        <f t="shared" si="246"/>
        <v>0</v>
      </c>
      <c r="JE97" s="5">
        <f t="shared" si="247"/>
        <v>0</v>
      </c>
      <c r="JF97" s="5"/>
    </row>
    <row r="98" spans="1:266" ht="20" customHeight="1">
      <c r="A98" s="54">
        <f>IF('Master MP Status'!A98&gt;0,'Master MP Status'!A98,"")</f>
        <v>90</v>
      </c>
      <c r="B98" s="5" t="str">
        <f>IF(ISTEXT('Master MP Status'!B98),'Master MP Status'!B98,"")</f>
        <v>DIRECT</v>
      </c>
      <c r="C98" s="153" t="str">
        <f>IF(OR(ISTEXT('Master MP Status'!C98),'Master MP Status'!C98&gt;0),'Master MP Status'!C98,"")</f>
        <v>KN2531018</v>
      </c>
      <c r="D98" s="154" t="str">
        <f>IF(OR(ISTEXT('Master MP Status'!D98),'Master MP Status'!D98&gt;0),'Master MP Status'!D98,"")</f>
        <v>KN25312</v>
      </c>
      <c r="E98" s="5" t="str">
        <f>IF(ISTEXT('Master MP Status'!E98),'Master MP Status'!E98,"")</f>
        <v>DANDY SUHENDY</v>
      </c>
      <c r="F98" s="5" t="str">
        <f>IF(ISTEXT('Master MP Status'!F98),'Master MP Status'!F98,"")</f>
        <v/>
      </c>
      <c r="G98" s="5" t="str">
        <f>IF(ISTEXT('Master MP Status'!G98),'Master MP Status'!G98,"")</f>
        <v>Local</v>
      </c>
      <c r="H98" s="5" t="str">
        <f>IF(ISTEXT('Master MP Status'!H98),'Master MP Status'!H98,"")</f>
        <v>SIMON S. R</v>
      </c>
      <c r="I98" s="5" t="str">
        <f>IF(ISTEXT('Master MP Status'!I98),'Master MP Status'!I98,"")</f>
        <v>Helper</v>
      </c>
      <c r="J98" s="5" t="str">
        <f>IF(ISTEXT('Master MP Status'!J98),'Master MP Status'!J98,"")</f>
        <v>Helper</v>
      </c>
      <c r="K98" s="9">
        <f>IF(OR('Master MP Status'!K98=0,'Master MP Status'!K98=""),"",'Master MP Status'!K98)</f>
        <v>45723</v>
      </c>
      <c r="L98" s="9">
        <f>IF(OR('Master MP Status'!L98=0,'Master MP Status'!L98=""),"",'Master MP Status'!L98)</f>
        <v>45723</v>
      </c>
      <c r="M98" s="9" t="str">
        <f>IF(OR('Master MP Status'!M98=0,'Master MP Status'!M98=""),"",'Master MP Status'!M98)</f>
        <v/>
      </c>
      <c r="N98" s="5" t="str">
        <f>IF(ISTEXT('Master MP Status'!N98),'Master MP Status'!N98,"")</f>
        <v/>
      </c>
      <c r="O98" s="5">
        <f>LOOKUP(O$6,'Daily Absent'!$O$6:$AX$6,'Daily Absent'!$O98:$AX98)</f>
        <v>1</v>
      </c>
      <c r="P98" s="104">
        <f>VALUE('Time Sheet KN'!Q98-'Time Sheet KN'!P98)*24</f>
        <v>5</v>
      </c>
      <c r="Q98" s="104">
        <f>VALUE('Time Sheet KN'!S98-'Time Sheet KN'!R98)*24</f>
        <v>5.0000000000000009</v>
      </c>
      <c r="R98" s="104">
        <f>VALUE('Time Sheet KN'!U98-'Time Sheet KN'!T98)*24</f>
        <v>0</v>
      </c>
      <c r="S98" s="105">
        <f t="shared" si="176"/>
        <v>10</v>
      </c>
      <c r="T98" s="5">
        <f t="shared" si="177"/>
        <v>0</v>
      </c>
      <c r="U98" s="5"/>
      <c r="V98" s="5">
        <f>LOOKUP(V$6,'Daily Absent'!$O$6:$AX$6,'Daily Absent'!$O98:$AX98)</f>
        <v>1</v>
      </c>
      <c r="W98" s="104">
        <f>VALUE('Time Sheet KN'!X98-'Time Sheet KN'!W98)*24</f>
        <v>5</v>
      </c>
      <c r="X98" s="104">
        <f>VALUE('Time Sheet KN'!Z98-'Time Sheet KN'!Y98)*24</f>
        <v>5.0000000000000009</v>
      </c>
      <c r="Y98" s="104">
        <f>VALUE('Time Sheet KN'!AB98-'Time Sheet KN'!AA98)*24</f>
        <v>0</v>
      </c>
      <c r="Z98" s="105">
        <f t="shared" si="178"/>
        <v>10</v>
      </c>
      <c r="AA98" s="5">
        <f t="shared" si="179"/>
        <v>0</v>
      </c>
      <c r="AB98" s="5"/>
      <c r="AC98" s="5">
        <f>LOOKUP(AC$6,'Daily Absent'!$O$6:$AX$6,'Daily Absent'!$O98:$AX98)</f>
        <v>1</v>
      </c>
      <c r="AD98" s="104">
        <f>VALUE('Time Sheet KN'!AE98-'Time Sheet KN'!AD98)*24</f>
        <v>5</v>
      </c>
      <c r="AE98" s="104">
        <f>VALUE('Time Sheet KN'!AG98-'Time Sheet KN'!AF98)*24</f>
        <v>5.0000000000000009</v>
      </c>
      <c r="AF98" s="104">
        <f>VALUE('Time Sheet KN'!AI98-'Time Sheet KN'!AH98)*24</f>
        <v>0</v>
      </c>
      <c r="AG98" s="105">
        <f t="shared" si="180"/>
        <v>10</v>
      </c>
      <c r="AH98" s="5">
        <f t="shared" si="181"/>
        <v>0</v>
      </c>
      <c r="AI98" s="5"/>
      <c r="AJ98" s="5">
        <f>LOOKUP(AJ$6,'Daily Absent'!$O$6:$AX$6,'Daily Absent'!$O98:$AX98)</f>
        <v>1</v>
      </c>
      <c r="AK98" s="104">
        <f>VALUE('Time Sheet KN'!AL98-'Time Sheet KN'!AK98)*24</f>
        <v>5</v>
      </c>
      <c r="AL98" s="104">
        <f>VALUE('Time Sheet KN'!AN98-'Time Sheet KN'!AM98)*24</f>
        <v>5.0000000000000009</v>
      </c>
      <c r="AM98" s="104">
        <f>VALUE('Time Sheet KN'!AP98-'Time Sheet KN'!AO98)*24</f>
        <v>0</v>
      </c>
      <c r="AN98" s="105">
        <f t="shared" si="182"/>
        <v>10</v>
      </c>
      <c r="AO98" s="5">
        <f t="shared" si="183"/>
        <v>0</v>
      </c>
      <c r="AP98" s="5"/>
      <c r="AQ98" s="5">
        <f>LOOKUP(AQ$6,'Daily Absent'!$O$6:$AX$6,'Daily Absent'!$O98:$AX98)</f>
        <v>1</v>
      </c>
      <c r="AR98" s="104">
        <f>VALUE('Time Sheet KN'!AS98-'Time Sheet KN'!AR98)*24</f>
        <v>5</v>
      </c>
      <c r="AS98" s="104">
        <f>VALUE('Time Sheet KN'!AU98-'Time Sheet KN'!AT98)*24</f>
        <v>4.0000000000000018</v>
      </c>
      <c r="AT98" s="104">
        <f>VALUE('Time Sheet KN'!AW98-'Time Sheet KN'!AV98)*24</f>
        <v>0</v>
      </c>
      <c r="AU98" s="105">
        <f t="shared" si="184"/>
        <v>9</v>
      </c>
      <c r="AV98" s="5">
        <f t="shared" si="185"/>
        <v>1.7763568394002505E-15</v>
      </c>
      <c r="AW98" s="5"/>
      <c r="AX98" s="5">
        <f>LOOKUP(AX$6,'Daily Absent'!$O$6:$AX$6,'Daily Absent'!$O98:$AX98)</f>
        <v>1</v>
      </c>
      <c r="AY98" s="104">
        <f>VALUE('Time Sheet KN'!AZ98-'Time Sheet KN'!AY98)*24</f>
        <v>4</v>
      </c>
      <c r="AZ98" s="104">
        <f>VALUE('Time Sheet KN'!BB98-'Time Sheet KN'!BA98)*24</f>
        <v>3</v>
      </c>
      <c r="BA98" s="104">
        <f>VALUE('Time Sheet KN'!BD98-'Time Sheet KN'!BC98)*24</f>
        <v>0</v>
      </c>
      <c r="BB98" s="105">
        <f t="shared" si="186"/>
        <v>0</v>
      </c>
      <c r="BC98" s="5">
        <f t="shared" si="187"/>
        <v>7</v>
      </c>
      <c r="BD98" s="5"/>
      <c r="BE98" s="5">
        <f>LOOKUP(BE$6,'Daily Absent'!$O$6:$AX$6,'Daily Absent'!$O98:$AX98)</f>
        <v>1</v>
      </c>
      <c r="BF98" s="104">
        <f>VALUE('Time Sheet KN'!BG98-'Time Sheet KN'!BF98)*24</f>
        <v>5</v>
      </c>
      <c r="BG98" s="104">
        <f>VALUE('Time Sheet KN'!BI98-'Time Sheet KN'!BH98)*24</f>
        <v>5.0000000000000009</v>
      </c>
      <c r="BH98" s="104">
        <f>VALUE('Time Sheet KN'!BK98-'Time Sheet KN'!BJ98)*24</f>
        <v>0</v>
      </c>
      <c r="BI98" s="105">
        <f t="shared" si="188"/>
        <v>10</v>
      </c>
      <c r="BJ98" s="5">
        <f t="shared" si="189"/>
        <v>0</v>
      </c>
      <c r="BK98" s="5"/>
      <c r="BL98" s="5">
        <f>LOOKUP(BL$6,'Daily Absent'!$O$6:$AX$6,'Daily Absent'!$O98:$AX98)</f>
        <v>1</v>
      </c>
      <c r="BM98" s="104">
        <f>VALUE('Time Sheet KN'!BN98-'Time Sheet KN'!BM98)*24</f>
        <v>5</v>
      </c>
      <c r="BN98" s="104">
        <f>VALUE('Time Sheet KN'!BP98-'Time Sheet KN'!BO98)*24</f>
        <v>5.0000000000000009</v>
      </c>
      <c r="BO98" s="104">
        <f>VALUE('Time Sheet KN'!BR98-'Time Sheet KN'!BQ98)*24</f>
        <v>0</v>
      </c>
      <c r="BP98" s="105">
        <f t="shared" si="190"/>
        <v>10</v>
      </c>
      <c r="BQ98" s="5">
        <f t="shared" si="191"/>
        <v>0</v>
      </c>
      <c r="BR98" s="5"/>
      <c r="BS98" s="5">
        <f>LOOKUP(BS$6,'Daily Absent'!$O$6:$AX$6,'Daily Absent'!$O98:$AX98)</f>
        <v>1</v>
      </c>
      <c r="BT98" s="104">
        <f>VALUE('Time Sheet KN'!BU98-'Time Sheet KN'!BT98)*24</f>
        <v>5</v>
      </c>
      <c r="BU98" s="104">
        <f>VALUE('Time Sheet KN'!BW98-'Time Sheet KN'!BV98)*24</f>
        <v>5.0000000000000009</v>
      </c>
      <c r="BV98" s="104">
        <f>VALUE('Time Sheet KN'!BY98-'Time Sheet KN'!BX98)*24</f>
        <v>0</v>
      </c>
      <c r="BW98" s="105">
        <f t="shared" si="192"/>
        <v>10</v>
      </c>
      <c r="BX98" s="5">
        <f t="shared" si="193"/>
        <v>0</v>
      </c>
      <c r="BY98" s="5"/>
      <c r="BZ98" s="5">
        <f>LOOKUP(BZ$6,'Daily Absent'!$O$6:$AX$6,'Daily Absent'!$O98:$AX98)</f>
        <v>1</v>
      </c>
      <c r="CA98" s="104">
        <f>VALUE('Time Sheet KN'!CB98-'Time Sheet KN'!CA98)*24</f>
        <v>5</v>
      </c>
      <c r="CB98" s="104">
        <f>VALUE('Time Sheet KN'!CD98-'Time Sheet KN'!CC98)*24</f>
        <v>5.0000000000000009</v>
      </c>
      <c r="CC98" s="104">
        <f>VALUE('Time Sheet KN'!CF98-'Time Sheet KN'!CE98)*24</f>
        <v>0</v>
      </c>
      <c r="CD98" s="105">
        <f t="shared" si="194"/>
        <v>10</v>
      </c>
      <c r="CE98" s="5">
        <f t="shared" si="195"/>
        <v>0</v>
      </c>
      <c r="CF98" s="5"/>
      <c r="CG98" s="5">
        <f>LOOKUP(CG$6,'Daily Absent'!$O$6:$AX$6,'Daily Absent'!$O98:$AX98)</f>
        <v>1</v>
      </c>
      <c r="CH98" s="104">
        <f>VALUE('Time Sheet KN'!CI98-'Time Sheet KN'!CH98)*24</f>
        <v>5</v>
      </c>
      <c r="CI98" s="104">
        <f>VALUE('Time Sheet KN'!CK98-'Time Sheet KN'!CJ98)*24</f>
        <v>5.0000000000000009</v>
      </c>
      <c r="CJ98" s="104">
        <f>VALUE('Time Sheet KN'!CM98-'Time Sheet KN'!CL98)*24</f>
        <v>3</v>
      </c>
      <c r="CK98" s="105">
        <f t="shared" si="196"/>
        <v>10</v>
      </c>
      <c r="CL98" s="5">
        <f t="shared" si="197"/>
        <v>3</v>
      </c>
      <c r="CM98" s="5"/>
      <c r="CN98" s="5">
        <f>LOOKUP(CN$6,'Daily Absent'!$O$6:$AX$6,'Daily Absent'!$O98:$AX98)</f>
        <v>0</v>
      </c>
      <c r="CO98" s="104">
        <f>VALUE('Time Sheet KN'!CP98-'Time Sheet KN'!CO98)*24</f>
        <v>0</v>
      </c>
      <c r="CP98" s="104">
        <f>VALUE('Time Sheet KN'!CR98-'Time Sheet KN'!CQ98)*24</f>
        <v>0</v>
      </c>
      <c r="CQ98" s="104">
        <f>VALUE('Time Sheet KN'!CT98-'Time Sheet KN'!CS98)*24</f>
        <v>0</v>
      </c>
      <c r="CR98" s="105">
        <f t="shared" si="198"/>
        <v>0</v>
      </c>
      <c r="CS98" s="5">
        <f t="shared" si="199"/>
        <v>0</v>
      </c>
      <c r="CT98" s="5"/>
      <c r="CU98" s="5">
        <f>LOOKUP(CU$6,'Daily Absent'!$O$6:$AX$6,'Daily Absent'!$O98:$AX98)</f>
        <v>0</v>
      </c>
      <c r="CV98" s="104">
        <f>VALUE('Time Sheet KN'!CW98-'Time Sheet KN'!CV98)*24</f>
        <v>0</v>
      </c>
      <c r="CW98" s="104">
        <f>VALUE('Time Sheet KN'!CY98-'Time Sheet KN'!CX98)*24</f>
        <v>0</v>
      </c>
      <c r="CX98" s="104">
        <f>VALUE('Time Sheet KN'!DA98-'Time Sheet KN'!CZ98)*24</f>
        <v>0</v>
      </c>
      <c r="CY98" s="105">
        <f t="shared" si="200"/>
        <v>0</v>
      </c>
      <c r="CZ98" s="5">
        <f t="shared" si="201"/>
        <v>0</v>
      </c>
      <c r="DA98" s="5"/>
      <c r="DB98" s="5">
        <f>LOOKUP(DB$6,'Daily Absent'!$O$6:$AX$6,'Daily Absent'!$O98:$AX98)</f>
        <v>1</v>
      </c>
      <c r="DC98" s="104">
        <f>VALUE('Time Sheet KN'!DD98-'Time Sheet KN'!DC98)*24</f>
        <v>5</v>
      </c>
      <c r="DD98" s="104">
        <f>VALUE('Time Sheet KN'!DF98-'Time Sheet KN'!DE98)*24</f>
        <v>5.0000000000000009</v>
      </c>
      <c r="DE98" s="104">
        <f>VALUE('Time Sheet KN'!DH98-'Time Sheet KN'!DG98)*24</f>
        <v>0</v>
      </c>
      <c r="DF98" s="105">
        <f t="shared" si="202"/>
        <v>10</v>
      </c>
      <c r="DG98" s="5">
        <f t="shared" si="203"/>
        <v>0</v>
      </c>
      <c r="DH98" s="5"/>
      <c r="DI98" s="5">
        <f>LOOKUP(DI$6,'Daily Absent'!$O$6:$AX$6,'Daily Absent'!$O98:$AX98)</f>
        <v>1</v>
      </c>
      <c r="DJ98" s="104">
        <f>VALUE('Time Sheet KN'!DK98-'Time Sheet KN'!DJ98)*24</f>
        <v>5</v>
      </c>
      <c r="DK98" s="104">
        <f>VALUE('Time Sheet KN'!DM98-'Time Sheet KN'!DL98)*24</f>
        <v>5.0000000000000009</v>
      </c>
      <c r="DL98" s="104">
        <f>VALUE('Time Sheet KN'!DO98-'Time Sheet KN'!DN98)*24</f>
        <v>0</v>
      </c>
      <c r="DM98" s="105">
        <f t="shared" si="204"/>
        <v>10</v>
      </c>
      <c r="DN98" s="5">
        <f t="shared" si="205"/>
        <v>0</v>
      </c>
      <c r="DO98" s="5"/>
      <c r="DP98" s="5">
        <f>LOOKUP(DP$6,'Daily Absent'!$O$6:$AX$6,'Daily Absent'!$O98:$AX98)</f>
        <v>1</v>
      </c>
      <c r="DQ98" s="104">
        <f>VALUE('Time Sheet KN'!DR98-'Time Sheet KN'!DQ98)*24</f>
        <v>5</v>
      </c>
      <c r="DR98" s="104">
        <f>VALUE('Time Sheet KN'!DT98-'Time Sheet KN'!DS98)*24</f>
        <v>5.0000000000000009</v>
      </c>
      <c r="DS98" s="104">
        <f>VALUE('Time Sheet KN'!DV98-'Time Sheet KN'!DU98)*24</f>
        <v>0</v>
      </c>
      <c r="DT98" s="105">
        <f t="shared" si="206"/>
        <v>10</v>
      </c>
      <c r="DU98" s="5">
        <f t="shared" si="207"/>
        <v>0</v>
      </c>
      <c r="DV98" s="5"/>
      <c r="DW98" s="5">
        <f>LOOKUP(DW$6,'Daily Absent'!$O$6:$AX$6,'Daily Absent'!$O98:$AX98)</f>
        <v>1</v>
      </c>
      <c r="DX98" s="104">
        <f>VALUE('Time Sheet KN'!DY98-'Time Sheet KN'!DX98)*24</f>
        <v>5</v>
      </c>
      <c r="DY98" s="104">
        <f>VALUE('Time Sheet KN'!EA98-'Time Sheet KN'!DZ98)*24</f>
        <v>5.0000000000000009</v>
      </c>
      <c r="DZ98" s="104">
        <f>VALUE('Time Sheet KN'!EC98-'Time Sheet KN'!EB98)*24</f>
        <v>0</v>
      </c>
      <c r="EA98" s="105">
        <f t="shared" si="208"/>
        <v>10</v>
      </c>
      <c r="EB98" s="5">
        <f t="shared" si="209"/>
        <v>0</v>
      </c>
      <c r="EC98" s="5"/>
      <c r="ED98" s="5">
        <f>LOOKUP(ED$6,'Daily Absent'!$O$6:$AX$6,'Daily Absent'!$O98:$AX98)</f>
        <v>1</v>
      </c>
      <c r="EE98" s="104">
        <f>VALUE('Time Sheet KN'!EF98-'Time Sheet KN'!EE98)*24</f>
        <v>5</v>
      </c>
      <c r="EF98" s="104">
        <f>VALUE('Time Sheet KN'!EH98-'Time Sheet KN'!EG98)*24</f>
        <v>5.0000000000000009</v>
      </c>
      <c r="EG98" s="104">
        <f>VALUE('Time Sheet KN'!EJ98-'Time Sheet KN'!EI98)*24</f>
        <v>0</v>
      </c>
      <c r="EH98" s="105">
        <f t="shared" si="210"/>
        <v>10</v>
      </c>
      <c r="EI98" s="5">
        <f t="shared" si="211"/>
        <v>0</v>
      </c>
      <c r="EJ98" s="5"/>
      <c r="EK98" s="5">
        <f>LOOKUP(EK$6,'Daily Absent'!$O$6:$AX$6,'Daily Absent'!$O98:$AX98)</f>
        <v>1</v>
      </c>
      <c r="EL98" s="104">
        <f>VALUE('Time Sheet KN'!EM98-'Time Sheet KN'!EL98)*24</f>
        <v>5</v>
      </c>
      <c r="EM98" s="104">
        <f>VALUE('Time Sheet KN'!EO98-'Time Sheet KN'!EN98)*24</f>
        <v>4.0000000000000018</v>
      </c>
      <c r="EN98" s="104">
        <f>VALUE('Time Sheet KN'!EQ98-'Time Sheet KN'!EP98)*24</f>
        <v>0</v>
      </c>
      <c r="EO98" s="105">
        <f t="shared" si="212"/>
        <v>9</v>
      </c>
      <c r="EP98" s="5">
        <f t="shared" si="213"/>
        <v>1.7763568394002505E-15</v>
      </c>
      <c r="EQ98" s="5"/>
      <c r="ER98" s="5">
        <f>LOOKUP(ER$6,'Daily Absent'!$O$6:$AX$6,'Daily Absent'!$O98:$AX98)</f>
        <v>0</v>
      </c>
      <c r="ES98" s="104">
        <f>VALUE('Time Sheet KN'!ET98-'Time Sheet KN'!ES98)*24</f>
        <v>0</v>
      </c>
      <c r="ET98" s="104">
        <f>VALUE('Time Sheet KN'!EV98-'Time Sheet KN'!EU98)*24</f>
        <v>0</v>
      </c>
      <c r="EU98" s="104">
        <f>VALUE('Time Sheet KN'!EX98-'Time Sheet KN'!EW98)*24</f>
        <v>0</v>
      </c>
      <c r="EV98" s="105">
        <f t="shared" si="214"/>
        <v>0</v>
      </c>
      <c r="EW98" s="5">
        <f t="shared" si="215"/>
        <v>0</v>
      </c>
      <c r="EX98" s="5"/>
      <c r="EY98" s="5">
        <f>LOOKUP(EY$6,'Daily Absent'!$O$6:$AX$6,'Daily Absent'!$O98:$AX98)</f>
        <v>1</v>
      </c>
      <c r="EZ98" s="104">
        <f>VALUE('Time Sheet KN'!FA98-'Time Sheet KN'!EZ98)*24</f>
        <v>5</v>
      </c>
      <c r="FA98" s="104">
        <f>VALUE('Time Sheet KN'!FC98-'Time Sheet KN'!FB98)*24</f>
        <v>5.0000000000000009</v>
      </c>
      <c r="FB98" s="104">
        <f>VALUE('Time Sheet KN'!FE98-'Time Sheet KN'!FD98)*24</f>
        <v>0</v>
      </c>
      <c r="FC98" s="105">
        <f t="shared" si="216"/>
        <v>10</v>
      </c>
      <c r="FD98" s="5">
        <f t="shared" si="217"/>
        <v>0</v>
      </c>
      <c r="FE98" s="5"/>
      <c r="FF98" s="5">
        <f>LOOKUP(FF$6,'Daily Absent'!$O$6:$AX$6,'Daily Absent'!$O98:$AX98)</f>
        <v>1</v>
      </c>
      <c r="FG98" s="104">
        <f>VALUE('Time Sheet KN'!FH98-'Time Sheet KN'!FG98)*24</f>
        <v>0</v>
      </c>
      <c r="FH98" s="104">
        <f>VALUE('Time Sheet KN'!FJ98-'Time Sheet KN'!FI98)*24</f>
        <v>0</v>
      </c>
      <c r="FI98" s="104">
        <f>VALUE('Time Sheet KN'!FL98-'Time Sheet KN'!FK98)*24</f>
        <v>0</v>
      </c>
      <c r="FJ98" s="105">
        <f t="shared" si="218"/>
        <v>0</v>
      </c>
      <c r="FK98" s="5">
        <f t="shared" si="219"/>
        <v>0</v>
      </c>
      <c r="FL98" s="5"/>
      <c r="FM98" s="5">
        <f>LOOKUP(FM$6,'Daily Absent'!$O$6:$AX$6,'Daily Absent'!$O98:$AX98)</f>
        <v>0</v>
      </c>
      <c r="FN98" s="104">
        <f>VALUE('Time Sheet KN'!FO98-'Time Sheet KN'!FN98)*24</f>
        <v>0</v>
      </c>
      <c r="FO98" s="104">
        <f>VALUE('Time Sheet KN'!FQ98-'Time Sheet KN'!FP98)*24</f>
        <v>0</v>
      </c>
      <c r="FP98" s="104">
        <f>VALUE('Time Sheet KN'!FS98-'Time Sheet KN'!FR98)*24</f>
        <v>0</v>
      </c>
      <c r="FQ98" s="105">
        <f t="shared" si="220"/>
        <v>0</v>
      </c>
      <c r="FR98" s="5">
        <f t="shared" si="221"/>
        <v>0</v>
      </c>
      <c r="FS98" s="5"/>
      <c r="FT98" s="5">
        <f>LOOKUP(FT$6,'Daily Absent'!$O$6:$AX$6,'Daily Absent'!$O98:$AX98)</f>
        <v>0</v>
      </c>
      <c r="FU98" s="104">
        <f>VALUE('Time Sheet KN'!FV98-'Time Sheet KN'!FU98)*24</f>
        <v>0</v>
      </c>
      <c r="FV98" s="104">
        <f>VALUE('Time Sheet KN'!FX98-'Time Sheet KN'!FW98)*24</f>
        <v>0</v>
      </c>
      <c r="FW98" s="104">
        <f>VALUE('Time Sheet KN'!FZ98-'Time Sheet KN'!FY98)*24</f>
        <v>0</v>
      </c>
      <c r="FX98" s="105">
        <f t="shared" si="222"/>
        <v>0</v>
      </c>
      <c r="FY98" s="5">
        <f t="shared" si="223"/>
        <v>0</v>
      </c>
      <c r="FZ98" s="5"/>
      <c r="GA98" s="5">
        <f>LOOKUP(GA$6,'Daily Absent'!$O$6:$AX$6,'Daily Absent'!$O98:$AX98)</f>
        <v>0</v>
      </c>
      <c r="GB98" s="104">
        <f>VALUE('Time Sheet KN'!GC98-'Time Sheet KN'!GB98)*24</f>
        <v>0</v>
      </c>
      <c r="GC98" s="104">
        <f>VALUE('Time Sheet KN'!GE98-'Time Sheet KN'!GD98)*24</f>
        <v>0</v>
      </c>
      <c r="GD98" s="104">
        <f>VALUE('Time Sheet KN'!GG98-'Time Sheet KN'!GF98)*24</f>
        <v>0</v>
      </c>
      <c r="GE98" s="105">
        <f t="shared" si="224"/>
        <v>0</v>
      </c>
      <c r="GF98" s="5">
        <f t="shared" si="225"/>
        <v>0</v>
      </c>
      <c r="GG98" s="5"/>
      <c r="GH98" s="5">
        <f>LOOKUP(GH$6,'Daily Absent'!$O$6:$AX$6,'Daily Absent'!$O98:$AX98)</f>
        <v>0</v>
      </c>
      <c r="GI98" s="104">
        <f>VALUE('Time Sheet KN'!GJ98-'Time Sheet KN'!GI98)*24</f>
        <v>0</v>
      </c>
      <c r="GJ98" s="104">
        <f>VALUE('Time Sheet KN'!GL98-'Time Sheet KN'!GK98)*24</f>
        <v>0</v>
      </c>
      <c r="GK98" s="104">
        <f>VALUE('Time Sheet KN'!GN98-'Time Sheet KN'!GM98)*24</f>
        <v>0</v>
      </c>
      <c r="GL98" s="105">
        <f t="shared" si="226"/>
        <v>0</v>
      </c>
      <c r="GM98" s="5">
        <f t="shared" si="227"/>
        <v>0</v>
      </c>
      <c r="GN98" s="5"/>
      <c r="GO98" s="5">
        <f>LOOKUP(GO$6,'Daily Absent'!$O$6:$AX$6,'Daily Absent'!$O98:$AX98)</f>
        <v>0</v>
      </c>
      <c r="GP98" s="104">
        <f>VALUE('Time Sheet KN'!GQ98-'Time Sheet KN'!GP98)*24</f>
        <v>0</v>
      </c>
      <c r="GQ98" s="104">
        <f>VALUE('Time Sheet KN'!GS98-'Time Sheet KN'!GR98)*24</f>
        <v>0</v>
      </c>
      <c r="GR98" s="104">
        <f>VALUE('Time Sheet KN'!GU98-'Time Sheet KN'!GT98)*24</f>
        <v>0</v>
      </c>
      <c r="GS98" s="105">
        <f t="shared" si="228"/>
        <v>0</v>
      </c>
      <c r="GT98" s="5">
        <f t="shared" si="229"/>
        <v>0</v>
      </c>
      <c r="GU98" s="5"/>
      <c r="GV98" s="5">
        <f>LOOKUP(GV$6,'Daily Absent'!$O$6:$AX$6,'Daily Absent'!$O98:$AX98)</f>
        <v>0</v>
      </c>
      <c r="GW98" s="104">
        <f>VALUE('Time Sheet KN'!GX98-'Time Sheet KN'!GW98)*24</f>
        <v>0</v>
      </c>
      <c r="GX98" s="104">
        <f>VALUE('Time Sheet KN'!GZ98-'Time Sheet KN'!GY98)*24</f>
        <v>0</v>
      </c>
      <c r="GY98" s="104">
        <f>VALUE('Time Sheet KN'!HB98-'Time Sheet KN'!HA98)*24</f>
        <v>0</v>
      </c>
      <c r="GZ98" s="105">
        <f t="shared" si="230"/>
        <v>0</v>
      </c>
      <c r="HA98" s="5">
        <f t="shared" si="231"/>
        <v>0</v>
      </c>
      <c r="HB98" s="5"/>
      <c r="HC98" s="5">
        <f>LOOKUP(HC$6,'Daily Absent'!$O$6:$AX$6,'Daily Absent'!$O98:$AX98)</f>
        <v>0</v>
      </c>
      <c r="HD98" s="104">
        <f>VALUE('Time Sheet KN'!HE98-'Time Sheet KN'!HD98)*24</f>
        <v>0</v>
      </c>
      <c r="HE98" s="104">
        <f>VALUE('Time Sheet KN'!HG98-'Time Sheet KN'!HF98)*24</f>
        <v>0</v>
      </c>
      <c r="HF98" s="104">
        <f>VALUE('Time Sheet KN'!HI98-'Time Sheet KN'!HH98)*24</f>
        <v>0</v>
      </c>
      <c r="HG98" s="105">
        <f t="shared" si="232"/>
        <v>0</v>
      </c>
      <c r="HH98" s="5">
        <f t="shared" si="233"/>
        <v>0</v>
      </c>
      <c r="HI98" s="5"/>
      <c r="HJ98" s="5">
        <f>LOOKUP(HJ$6,'Daily Absent'!$O$6:$AX$6,'Daily Absent'!$O98:$AX98)</f>
        <v>0</v>
      </c>
      <c r="HK98" s="104">
        <f>VALUE('Time Sheet KN'!HL98-'Time Sheet KN'!HK98)*24</f>
        <v>0</v>
      </c>
      <c r="HL98" s="104">
        <f>VALUE('Time Sheet KN'!HN98-'Time Sheet KN'!HM98)*24</f>
        <v>0</v>
      </c>
      <c r="HM98" s="104">
        <f>VALUE('Time Sheet KN'!HP98-'Time Sheet KN'!HO98)*24</f>
        <v>0</v>
      </c>
      <c r="HN98" s="105">
        <f t="shared" si="234"/>
        <v>0</v>
      </c>
      <c r="HO98" s="5">
        <f t="shared" si="235"/>
        <v>0</v>
      </c>
      <c r="HP98" s="5"/>
      <c r="HQ98" s="5">
        <f>LOOKUP(HQ$6,'Daily Absent'!$O$6:$AX$6,'Daily Absent'!$O98:$AX98)</f>
        <v>0</v>
      </c>
      <c r="HR98" s="104">
        <f>VALUE('Time Sheet KN'!HS98-'Time Sheet KN'!HR98)*24</f>
        <v>0</v>
      </c>
      <c r="HS98" s="104">
        <f>VALUE('Time Sheet KN'!HU98-'Time Sheet KN'!HT98)*24</f>
        <v>0</v>
      </c>
      <c r="HT98" s="104">
        <f>VALUE('Time Sheet KN'!HW98-'Time Sheet KN'!HV98)*24</f>
        <v>0</v>
      </c>
      <c r="HU98" s="105">
        <f t="shared" si="236"/>
        <v>0</v>
      </c>
      <c r="HV98" s="5">
        <f t="shared" si="237"/>
        <v>0</v>
      </c>
      <c r="HW98" s="5"/>
      <c r="HX98" s="5">
        <f>LOOKUP(HX$6,'Daily Absent'!$O$6:$AX$6,'Daily Absent'!$O98:$AX98)</f>
        <v>0</v>
      </c>
      <c r="HY98" s="104">
        <f>VALUE('Time Sheet KN'!HZ98-'Time Sheet KN'!HY98)*24</f>
        <v>0</v>
      </c>
      <c r="HZ98" s="104">
        <f>VALUE('Time Sheet KN'!IB98-'Time Sheet KN'!IA98)*24</f>
        <v>0</v>
      </c>
      <c r="IA98" s="104">
        <f>VALUE('Time Sheet KN'!ID98-'Time Sheet KN'!IC98)*24</f>
        <v>0</v>
      </c>
      <c r="IB98" s="105">
        <f t="shared" si="238"/>
        <v>0</v>
      </c>
      <c r="IC98" s="5">
        <f t="shared" si="239"/>
        <v>0</v>
      </c>
      <c r="ID98" s="5"/>
      <c r="IE98" s="5">
        <f>LOOKUP(IE$6,'Daily Absent'!$O$6:$AX$6,'Daily Absent'!$O98:$AX98)</f>
        <v>0</v>
      </c>
      <c r="IF98" s="104">
        <f>VALUE('Time Sheet KN'!IG98-'Time Sheet KN'!IF98)*24</f>
        <v>0</v>
      </c>
      <c r="IG98" s="104">
        <f>VALUE('Time Sheet KN'!II98-'Time Sheet KN'!IH98)*24</f>
        <v>0</v>
      </c>
      <c r="IH98" s="104">
        <f>VALUE('Time Sheet KN'!IK98-'Time Sheet KN'!IJ98)*24</f>
        <v>0</v>
      </c>
      <c r="II98" s="105">
        <f t="shared" si="240"/>
        <v>0</v>
      </c>
      <c r="IJ98" s="5">
        <f t="shared" si="241"/>
        <v>0</v>
      </c>
      <c r="IK98" s="5"/>
      <c r="IL98" s="5">
        <f>LOOKUP(IL$6,'Daily Absent'!$O$6:$AX$6,'Daily Absent'!$O98:$AX98)</f>
        <v>0</v>
      </c>
      <c r="IM98" s="104">
        <f>VALUE('Time Sheet KN'!IN98-'Time Sheet KN'!IM98)*24</f>
        <v>0</v>
      </c>
      <c r="IN98" s="104">
        <f>VALUE('Time Sheet KN'!IP98-'Time Sheet KN'!IO98)*24</f>
        <v>0</v>
      </c>
      <c r="IO98" s="104">
        <f>VALUE('Time Sheet KN'!IR98-'Time Sheet KN'!IQ98)*24</f>
        <v>0</v>
      </c>
      <c r="IP98" s="105">
        <f t="shared" si="242"/>
        <v>0</v>
      </c>
      <c r="IQ98" s="5">
        <f t="shared" si="243"/>
        <v>0</v>
      </c>
      <c r="IR98" s="5"/>
      <c r="IS98" s="5">
        <f>LOOKUP(IS$6,'Daily Absent'!$O$6:$AX$6,'Daily Absent'!$O98:$AX98)</f>
        <v>0</v>
      </c>
      <c r="IT98" s="104">
        <f>VALUE('Time Sheet KN'!IU98-'Time Sheet KN'!IT98)*24</f>
        <v>0</v>
      </c>
      <c r="IU98" s="104">
        <f>VALUE('Time Sheet KN'!IW98-'Time Sheet KN'!IV98)*24</f>
        <v>0</v>
      </c>
      <c r="IV98" s="104">
        <f>VALUE('Time Sheet KN'!IY98-'Time Sheet KN'!IX98)*24</f>
        <v>0</v>
      </c>
      <c r="IW98" s="105">
        <f t="shared" si="244"/>
        <v>0</v>
      </c>
      <c r="IX98" s="5">
        <f t="shared" si="245"/>
        <v>0</v>
      </c>
      <c r="IY98" s="5"/>
      <c r="IZ98" s="5">
        <f>LOOKUP(IZ$6,'Daily Absent'!$O$6:$AX$6,'Daily Absent'!$O98:$AX98)</f>
        <v>0</v>
      </c>
      <c r="JA98" s="104">
        <f>VALUE('Time Sheet KN'!JB98-'Time Sheet KN'!JA98)*24</f>
        <v>0</v>
      </c>
      <c r="JB98" s="104">
        <f>VALUE('Time Sheet KN'!JD98-'Time Sheet KN'!JC98)*24</f>
        <v>0</v>
      </c>
      <c r="JC98" s="104">
        <f>VALUE('Time Sheet KN'!JF98-'Time Sheet KN'!JE98)*24</f>
        <v>0</v>
      </c>
      <c r="JD98" s="105">
        <f t="shared" si="246"/>
        <v>0</v>
      </c>
      <c r="JE98" s="5">
        <f t="shared" si="247"/>
        <v>0</v>
      </c>
      <c r="JF98" s="5"/>
    </row>
    <row r="99" spans="1:266" ht="20" customHeight="1">
      <c r="A99" s="54">
        <f>IF('Master MP Status'!A99&gt;0,'Master MP Status'!A99,"")</f>
        <v>91</v>
      </c>
      <c r="B99" s="5" t="str">
        <f>IF(ISTEXT('Master MP Status'!B99),'Master MP Status'!B99,"")</f>
        <v>DIRECT</v>
      </c>
      <c r="C99" s="153" t="str">
        <f>IF(OR(ISTEXT('Master MP Status'!C99),'Master MP Status'!C99&gt;0),'Master MP Status'!C99,"")</f>
        <v>KN2531020</v>
      </c>
      <c r="D99" s="154" t="str">
        <f>IF(OR(ISTEXT('Master MP Status'!D99),'Master MP Status'!D99&gt;0),'Master MP Status'!D99,"")</f>
        <v>KN25313</v>
      </c>
      <c r="E99" s="5" t="str">
        <f>IF(ISTEXT('Master MP Status'!E99),'Master MP Status'!E99,"")</f>
        <v>AGUSTINUS DION EBA</v>
      </c>
      <c r="F99" s="5" t="str">
        <f>IF(ISTEXT('Master MP Status'!F99),'Master MP Status'!F99,"")</f>
        <v/>
      </c>
      <c r="G99" s="5" t="str">
        <f>IF(ISTEXT('Master MP Status'!G99),'Master MP Status'!G99,"")</f>
        <v>Local</v>
      </c>
      <c r="H99" s="5" t="str">
        <f>IF(ISTEXT('Master MP Status'!H99),'Master MP Status'!H99,"")</f>
        <v>YACOBE T</v>
      </c>
      <c r="I99" s="5" t="str">
        <f>IF(ISTEXT('Master MP Status'!I99),'Master MP Status'!I99,"")</f>
        <v>Helper</v>
      </c>
      <c r="J99" s="5" t="str">
        <f>IF(ISTEXT('Master MP Status'!J99),'Master MP Status'!J99,"")</f>
        <v>Helper</v>
      </c>
      <c r="K99" s="9">
        <f>IF(OR('Master MP Status'!K99=0,'Master MP Status'!K99=""),"",'Master MP Status'!K99)</f>
        <v>45758</v>
      </c>
      <c r="L99" s="9">
        <f>IF(OR('Master MP Status'!L99=0,'Master MP Status'!L99=""),"",'Master MP Status'!L99)</f>
        <v>45758</v>
      </c>
      <c r="M99" s="9" t="str">
        <f>IF(OR('Master MP Status'!M99=0,'Master MP Status'!M99=""),"",'Master MP Status'!M99)</f>
        <v/>
      </c>
      <c r="N99" s="5" t="str">
        <f>IF(ISTEXT('Master MP Status'!N99),'Master MP Status'!N99,"")</f>
        <v>Re-Entry</v>
      </c>
      <c r="O99" s="5">
        <f>LOOKUP(O$6,'Daily Absent'!$O$6:$AX$6,'Daily Absent'!$O99:$AX99)</f>
        <v>0</v>
      </c>
      <c r="P99" s="104">
        <f>VALUE('Time Sheet KN'!Q99-'Time Sheet KN'!P99)*24</f>
        <v>0</v>
      </c>
      <c r="Q99" s="104">
        <f>VALUE('Time Sheet KN'!S99-'Time Sheet KN'!R99)*24</f>
        <v>0</v>
      </c>
      <c r="R99" s="104">
        <f>VALUE('Time Sheet KN'!U99-'Time Sheet KN'!T99)*24</f>
        <v>0</v>
      </c>
      <c r="S99" s="105">
        <f t="shared" si="176"/>
        <v>0</v>
      </c>
      <c r="T99" s="5">
        <f t="shared" si="177"/>
        <v>0</v>
      </c>
      <c r="U99" s="5"/>
      <c r="V99" s="5">
        <f>LOOKUP(V$6,'Daily Absent'!$O$6:$AX$6,'Daily Absent'!$O99:$AX99)</f>
        <v>0</v>
      </c>
      <c r="W99" s="104">
        <f>VALUE('Time Sheet KN'!X99-'Time Sheet KN'!W99)*24</f>
        <v>0</v>
      </c>
      <c r="X99" s="104">
        <f>VALUE('Time Sheet KN'!Z99-'Time Sheet KN'!Y99)*24</f>
        <v>0</v>
      </c>
      <c r="Y99" s="104">
        <f>VALUE('Time Sheet KN'!AB99-'Time Sheet KN'!AA99)*24</f>
        <v>0</v>
      </c>
      <c r="Z99" s="105">
        <f t="shared" si="178"/>
        <v>0</v>
      </c>
      <c r="AA99" s="5">
        <f t="shared" si="179"/>
        <v>0</v>
      </c>
      <c r="AB99" s="5"/>
      <c r="AC99" s="5">
        <f>LOOKUP(AC$6,'Daily Absent'!$O$6:$AX$6,'Daily Absent'!$O99:$AX99)</f>
        <v>0</v>
      </c>
      <c r="AD99" s="104">
        <f>VALUE('Time Sheet KN'!AE99-'Time Sheet KN'!AD99)*24</f>
        <v>0</v>
      </c>
      <c r="AE99" s="104">
        <f>VALUE('Time Sheet KN'!AG99-'Time Sheet KN'!AF99)*24</f>
        <v>0</v>
      </c>
      <c r="AF99" s="104">
        <f>VALUE('Time Sheet KN'!AI99-'Time Sheet KN'!AH99)*24</f>
        <v>0</v>
      </c>
      <c r="AG99" s="105">
        <f t="shared" si="180"/>
        <v>0</v>
      </c>
      <c r="AH99" s="5">
        <f t="shared" si="181"/>
        <v>0</v>
      </c>
      <c r="AI99" s="5"/>
      <c r="AJ99" s="5">
        <f>LOOKUP(AJ$6,'Daily Absent'!$O$6:$AX$6,'Daily Absent'!$O99:$AX99)</f>
        <v>0</v>
      </c>
      <c r="AK99" s="104">
        <f>VALUE('Time Sheet KN'!AL99-'Time Sheet KN'!AK99)*24</f>
        <v>0</v>
      </c>
      <c r="AL99" s="104">
        <f>VALUE('Time Sheet KN'!AN99-'Time Sheet KN'!AM99)*24</f>
        <v>0</v>
      </c>
      <c r="AM99" s="104">
        <f>VALUE('Time Sheet KN'!AP99-'Time Sheet KN'!AO99)*24</f>
        <v>0</v>
      </c>
      <c r="AN99" s="105">
        <f t="shared" si="182"/>
        <v>0</v>
      </c>
      <c r="AO99" s="5">
        <f t="shared" si="183"/>
        <v>0</v>
      </c>
      <c r="AP99" s="5"/>
      <c r="AQ99" s="5">
        <f>LOOKUP(AQ$6,'Daily Absent'!$O$6:$AX$6,'Daily Absent'!$O99:$AX99)</f>
        <v>0</v>
      </c>
      <c r="AR99" s="104">
        <f>VALUE('Time Sheet KN'!AS99-'Time Sheet KN'!AR99)*24</f>
        <v>0</v>
      </c>
      <c r="AS99" s="104">
        <f>VALUE('Time Sheet KN'!AU99-'Time Sheet KN'!AT99)*24</f>
        <v>0</v>
      </c>
      <c r="AT99" s="104">
        <f>VALUE('Time Sheet KN'!AW99-'Time Sheet KN'!AV99)*24</f>
        <v>0</v>
      </c>
      <c r="AU99" s="105">
        <f t="shared" si="184"/>
        <v>0</v>
      </c>
      <c r="AV99" s="5">
        <f t="shared" si="185"/>
        <v>0</v>
      </c>
      <c r="AW99" s="5"/>
      <c r="AX99" s="5">
        <f>LOOKUP(AX$6,'Daily Absent'!$O$6:$AX$6,'Daily Absent'!$O99:$AX99)</f>
        <v>0</v>
      </c>
      <c r="AY99" s="104">
        <f>VALUE('Time Sheet KN'!AZ99-'Time Sheet KN'!AY99)*24</f>
        <v>0</v>
      </c>
      <c r="AZ99" s="104">
        <f>VALUE('Time Sheet KN'!BB99-'Time Sheet KN'!BA99)*24</f>
        <v>0</v>
      </c>
      <c r="BA99" s="104">
        <f>VALUE('Time Sheet KN'!BD99-'Time Sheet KN'!BC99)*24</f>
        <v>0</v>
      </c>
      <c r="BB99" s="105">
        <f t="shared" si="186"/>
        <v>0</v>
      </c>
      <c r="BC99" s="5">
        <f t="shared" si="187"/>
        <v>0</v>
      </c>
      <c r="BD99" s="5"/>
      <c r="BE99" s="5">
        <f>LOOKUP(BE$6,'Daily Absent'!$O$6:$AX$6,'Daily Absent'!$O99:$AX99)</f>
        <v>0</v>
      </c>
      <c r="BF99" s="104">
        <f>VALUE('Time Sheet KN'!BG99-'Time Sheet KN'!BF99)*24</f>
        <v>0</v>
      </c>
      <c r="BG99" s="104">
        <f>VALUE('Time Sheet KN'!BI99-'Time Sheet KN'!BH99)*24</f>
        <v>0</v>
      </c>
      <c r="BH99" s="104">
        <f>VALUE('Time Sheet KN'!BK99-'Time Sheet KN'!BJ99)*24</f>
        <v>0</v>
      </c>
      <c r="BI99" s="105">
        <f t="shared" si="188"/>
        <v>0</v>
      </c>
      <c r="BJ99" s="5">
        <f t="shared" si="189"/>
        <v>0</v>
      </c>
      <c r="BK99" s="5"/>
      <c r="BL99" s="5">
        <f>LOOKUP(BL$6,'Daily Absent'!$O$6:$AX$6,'Daily Absent'!$O99:$AX99)</f>
        <v>1</v>
      </c>
      <c r="BM99" s="104">
        <f>VALUE('Time Sheet KN'!BN99-'Time Sheet KN'!BM99)*24</f>
        <v>5</v>
      </c>
      <c r="BN99" s="104">
        <f>VALUE('Time Sheet KN'!BP99-'Time Sheet KN'!BO99)*24</f>
        <v>5.0000000000000009</v>
      </c>
      <c r="BO99" s="104">
        <f>VALUE('Time Sheet KN'!BR99-'Time Sheet KN'!BQ99)*24</f>
        <v>0</v>
      </c>
      <c r="BP99" s="105">
        <f t="shared" si="190"/>
        <v>10</v>
      </c>
      <c r="BQ99" s="5">
        <f t="shared" si="191"/>
        <v>0</v>
      </c>
      <c r="BR99" s="5"/>
      <c r="BS99" s="5">
        <f>LOOKUP(BS$6,'Daily Absent'!$O$6:$AX$6,'Daily Absent'!$O99:$AX99)</f>
        <v>1</v>
      </c>
      <c r="BT99" s="104">
        <f>VALUE('Time Sheet KN'!BU99-'Time Sheet KN'!BT99)*24</f>
        <v>5</v>
      </c>
      <c r="BU99" s="104">
        <f>VALUE('Time Sheet KN'!BW99-'Time Sheet KN'!BV99)*24</f>
        <v>5.0000000000000009</v>
      </c>
      <c r="BV99" s="104">
        <f>VALUE('Time Sheet KN'!BY99-'Time Sheet KN'!BX99)*24</f>
        <v>0</v>
      </c>
      <c r="BW99" s="105">
        <f t="shared" si="192"/>
        <v>10</v>
      </c>
      <c r="BX99" s="5">
        <f t="shared" si="193"/>
        <v>0</v>
      </c>
      <c r="BY99" s="5"/>
      <c r="BZ99" s="5">
        <f>LOOKUP(BZ$6,'Daily Absent'!$O$6:$AX$6,'Daily Absent'!$O99:$AX99)</f>
        <v>1</v>
      </c>
      <c r="CA99" s="104">
        <f>VALUE('Time Sheet KN'!CB99-'Time Sheet KN'!CA99)*24</f>
        <v>5</v>
      </c>
      <c r="CB99" s="104">
        <f>VALUE('Time Sheet KN'!CD99-'Time Sheet KN'!CC99)*24</f>
        <v>5.0000000000000009</v>
      </c>
      <c r="CC99" s="104">
        <f>VALUE('Time Sheet KN'!CF99-'Time Sheet KN'!CE99)*24</f>
        <v>0</v>
      </c>
      <c r="CD99" s="105">
        <f t="shared" si="194"/>
        <v>10</v>
      </c>
      <c r="CE99" s="5">
        <f t="shared" si="195"/>
        <v>0</v>
      </c>
      <c r="CF99" s="5"/>
      <c r="CG99" s="5">
        <f>LOOKUP(CG$6,'Daily Absent'!$O$6:$AX$6,'Daily Absent'!$O99:$AX99)</f>
        <v>0</v>
      </c>
      <c r="CH99" s="104">
        <f>VALUE('Time Sheet KN'!CI99-'Time Sheet KN'!CH99)*24</f>
        <v>0</v>
      </c>
      <c r="CI99" s="104">
        <f>VALUE('Time Sheet KN'!CK99-'Time Sheet KN'!CJ99)*24</f>
        <v>0</v>
      </c>
      <c r="CJ99" s="104">
        <f>VALUE('Time Sheet KN'!CM99-'Time Sheet KN'!CL99)*24</f>
        <v>0</v>
      </c>
      <c r="CK99" s="105">
        <f t="shared" si="196"/>
        <v>0</v>
      </c>
      <c r="CL99" s="5">
        <f t="shared" si="197"/>
        <v>0</v>
      </c>
      <c r="CM99" s="5"/>
      <c r="CN99" s="5">
        <f>LOOKUP(CN$6,'Daily Absent'!$O$6:$AX$6,'Daily Absent'!$O99:$AX99)</f>
        <v>1</v>
      </c>
      <c r="CO99" s="104">
        <f>VALUE('Time Sheet KN'!CP99-'Time Sheet KN'!CO99)*24</f>
        <v>5</v>
      </c>
      <c r="CP99" s="104">
        <f>VALUE('Time Sheet KN'!CR99-'Time Sheet KN'!CQ99)*24</f>
        <v>4.0000000000000018</v>
      </c>
      <c r="CQ99" s="104">
        <f>VALUE('Time Sheet KN'!CT99-'Time Sheet KN'!CS99)*24</f>
        <v>0</v>
      </c>
      <c r="CR99" s="105">
        <f t="shared" si="198"/>
        <v>9</v>
      </c>
      <c r="CS99" s="5">
        <f t="shared" si="199"/>
        <v>1.7763568394002505E-15</v>
      </c>
      <c r="CT99" s="5"/>
      <c r="CU99" s="5">
        <f>LOOKUP(CU$6,'Daily Absent'!$O$6:$AX$6,'Daily Absent'!$O99:$AX99)</f>
        <v>0</v>
      </c>
      <c r="CV99" s="104">
        <f>VALUE('Time Sheet KN'!CW99-'Time Sheet KN'!CV99)*24</f>
        <v>0</v>
      </c>
      <c r="CW99" s="104">
        <f>VALUE('Time Sheet KN'!CY99-'Time Sheet KN'!CX99)*24</f>
        <v>0</v>
      </c>
      <c r="CX99" s="104">
        <f>VALUE('Time Sheet KN'!DA99-'Time Sheet KN'!CZ99)*24</f>
        <v>0</v>
      </c>
      <c r="CY99" s="105">
        <f t="shared" si="200"/>
        <v>0</v>
      </c>
      <c r="CZ99" s="5">
        <f t="shared" si="201"/>
        <v>0</v>
      </c>
      <c r="DA99" s="5"/>
      <c r="DB99" s="5">
        <f>LOOKUP(DB$6,'Daily Absent'!$O$6:$AX$6,'Daily Absent'!$O99:$AX99)</f>
        <v>1</v>
      </c>
      <c r="DC99" s="104">
        <f>VALUE('Time Sheet KN'!DD99-'Time Sheet KN'!DC99)*24</f>
        <v>5</v>
      </c>
      <c r="DD99" s="104">
        <f>VALUE('Time Sheet KN'!DF99-'Time Sheet KN'!DE99)*24</f>
        <v>5.0000000000000009</v>
      </c>
      <c r="DE99" s="104">
        <f>VALUE('Time Sheet KN'!DH99-'Time Sheet KN'!DG99)*24</f>
        <v>0</v>
      </c>
      <c r="DF99" s="105">
        <f t="shared" si="202"/>
        <v>10</v>
      </c>
      <c r="DG99" s="5">
        <f t="shared" si="203"/>
        <v>0</v>
      </c>
      <c r="DH99" s="5"/>
      <c r="DI99" s="5">
        <f>LOOKUP(DI$6,'Daily Absent'!$O$6:$AX$6,'Daily Absent'!$O99:$AX99)</f>
        <v>1</v>
      </c>
      <c r="DJ99" s="104">
        <f>VALUE('Time Sheet KN'!DK99-'Time Sheet KN'!DJ99)*24</f>
        <v>5</v>
      </c>
      <c r="DK99" s="104">
        <f>VALUE('Time Sheet KN'!DM99-'Time Sheet KN'!DL99)*24</f>
        <v>5.0000000000000009</v>
      </c>
      <c r="DL99" s="104">
        <f>VALUE('Time Sheet KN'!DO99-'Time Sheet KN'!DN99)*24</f>
        <v>0</v>
      </c>
      <c r="DM99" s="105">
        <f t="shared" si="204"/>
        <v>10</v>
      </c>
      <c r="DN99" s="5">
        <f t="shared" si="205"/>
        <v>0</v>
      </c>
      <c r="DO99" s="5"/>
      <c r="DP99" s="5">
        <f>LOOKUP(DP$6,'Daily Absent'!$O$6:$AX$6,'Daily Absent'!$O99:$AX99)</f>
        <v>1</v>
      </c>
      <c r="DQ99" s="104">
        <f>VALUE('Time Sheet KN'!DR99-'Time Sheet KN'!DQ99)*24</f>
        <v>5</v>
      </c>
      <c r="DR99" s="104">
        <f>VALUE('Time Sheet KN'!DT99-'Time Sheet KN'!DS99)*24</f>
        <v>5.0000000000000009</v>
      </c>
      <c r="DS99" s="104">
        <f>VALUE('Time Sheet KN'!DV99-'Time Sheet KN'!DU99)*24</f>
        <v>0</v>
      </c>
      <c r="DT99" s="105">
        <f t="shared" si="206"/>
        <v>10</v>
      </c>
      <c r="DU99" s="5">
        <f t="shared" si="207"/>
        <v>0</v>
      </c>
      <c r="DV99" s="5"/>
      <c r="DW99" s="5">
        <f>LOOKUP(DW$6,'Daily Absent'!$O$6:$AX$6,'Daily Absent'!$O99:$AX99)</f>
        <v>1</v>
      </c>
      <c r="DX99" s="104">
        <f>VALUE('Time Sheet KN'!DY99-'Time Sheet KN'!DX99)*24</f>
        <v>5</v>
      </c>
      <c r="DY99" s="104">
        <f>VALUE('Time Sheet KN'!EA99-'Time Sheet KN'!DZ99)*24</f>
        <v>5.0000000000000009</v>
      </c>
      <c r="DZ99" s="104">
        <f>VALUE('Time Sheet KN'!EC99-'Time Sheet KN'!EB99)*24</f>
        <v>0</v>
      </c>
      <c r="EA99" s="105">
        <f t="shared" si="208"/>
        <v>10</v>
      </c>
      <c r="EB99" s="5">
        <f t="shared" si="209"/>
        <v>0</v>
      </c>
      <c r="EC99" s="5"/>
      <c r="ED99" s="5">
        <f>LOOKUP(ED$6,'Daily Absent'!$O$6:$AX$6,'Daily Absent'!$O99:$AX99)</f>
        <v>0</v>
      </c>
      <c r="EE99" s="104">
        <f>VALUE('Time Sheet KN'!EF99-'Time Sheet KN'!EE99)*24</f>
        <v>0</v>
      </c>
      <c r="EF99" s="104">
        <f>VALUE('Time Sheet KN'!EH99-'Time Sheet KN'!EG99)*24</f>
        <v>0</v>
      </c>
      <c r="EG99" s="104">
        <f>VALUE('Time Sheet KN'!EJ99-'Time Sheet KN'!EI99)*24</f>
        <v>0</v>
      </c>
      <c r="EH99" s="105">
        <f t="shared" si="210"/>
        <v>0</v>
      </c>
      <c r="EI99" s="5">
        <f t="shared" si="211"/>
        <v>0</v>
      </c>
      <c r="EJ99" s="5"/>
      <c r="EK99" s="5">
        <f>LOOKUP(EK$6,'Daily Absent'!$O$6:$AX$6,'Daily Absent'!$O99:$AX99)</f>
        <v>1</v>
      </c>
      <c r="EL99" s="104">
        <f>VALUE('Time Sheet KN'!EM99-'Time Sheet KN'!EL99)*24</f>
        <v>5</v>
      </c>
      <c r="EM99" s="104">
        <f>VALUE('Time Sheet KN'!EO99-'Time Sheet KN'!EN99)*24</f>
        <v>4.0000000000000018</v>
      </c>
      <c r="EN99" s="104">
        <f>VALUE('Time Sheet KN'!EQ99-'Time Sheet KN'!EP99)*24</f>
        <v>0</v>
      </c>
      <c r="EO99" s="105">
        <f t="shared" si="212"/>
        <v>9</v>
      </c>
      <c r="EP99" s="5">
        <f t="shared" si="213"/>
        <v>1.7763568394002505E-15</v>
      </c>
      <c r="EQ99" s="5"/>
      <c r="ER99" s="5">
        <f>LOOKUP(ER$6,'Daily Absent'!$O$6:$AX$6,'Daily Absent'!$O99:$AX99)</f>
        <v>0</v>
      </c>
      <c r="ES99" s="104">
        <f>VALUE('Time Sheet KN'!ET99-'Time Sheet KN'!ES99)*24</f>
        <v>0</v>
      </c>
      <c r="ET99" s="104">
        <f>VALUE('Time Sheet KN'!EV99-'Time Sheet KN'!EU99)*24</f>
        <v>0</v>
      </c>
      <c r="EU99" s="104">
        <f>VALUE('Time Sheet KN'!EX99-'Time Sheet KN'!EW99)*24</f>
        <v>0</v>
      </c>
      <c r="EV99" s="105">
        <f t="shared" si="214"/>
        <v>0</v>
      </c>
      <c r="EW99" s="5">
        <f t="shared" si="215"/>
        <v>0</v>
      </c>
      <c r="EX99" s="5"/>
      <c r="EY99" s="5">
        <f>LOOKUP(EY$6,'Daily Absent'!$O$6:$AX$6,'Daily Absent'!$O99:$AX99)</f>
        <v>1</v>
      </c>
      <c r="EZ99" s="104">
        <f>VALUE('Time Sheet KN'!FA99-'Time Sheet KN'!EZ99)*24</f>
        <v>5</v>
      </c>
      <c r="FA99" s="104">
        <f>VALUE('Time Sheet KN'!FC99-'Time Sheet KN'!FB99)*24</f>
        <v>5.0000000000000009</v>
      </c>
      <c r="FB99" s="104">
        <f>VALUE('Time Sheet KN'!FE99-'Time Sheet KN'!FD99)*24</f>
        <v>0</v>
      </c>
      <c r="FC99" s="105">
        <f t="shared" si="216"/>
        <v>10</v>
      </c>
      <c r="FD99" s="5">
        <f t="shared" si="217"/>
        <v>0</v>
      </c>
      <c r="FE99" s="5"/>
      <c r="FF99" s="5">
        <f>LOOKUP(FF$6,'Daily Absent'!$O$6:$AX$6,'Daily Absent'!$O99:$AX99)</f>
        <v>1</v>
      </c>
      <c r="FG99" s="104">
        <f>VALUE('Time Sheet KN'!FH99-'Time Sheet KN'!FG99)*24</f>
        <v>0</v>
      </c>
      <c r="FH99" s="104">
        <f>VALUE('Time Sheet KN'!FJ99-'Time Sheet KN'!FI99)*24</f>
        <v>0</v>
      </c>
      <c r="FI99" s="104">
        <f>VALUE('Time Sheet KN'!FL99-'Time Sheet KN'!FK99)*24</f>
        <v>0</v>
      </c>
      <c r="FJ99" s="105">
        <f t="shared" si="218"/>
        <v>0</v>
      </c>
      <c r="FK99" s="5">
        <f t="shared" si="219"/>
        <v>0</v>
      </c>
      <c r="FL99" s="5"/>
      <c r="FM99" s="5">
        <f>LOOKUP(FM$6,'Daily Absent'!$O$6:$AX$6,'Daily Absent'!$O99:$AX99)</f>
        <v>0</v>
      </c>
      <c r="FN99" s="104">
        <f>VALUE('Time Sheet KN'!FO99-'Time Sheet KN'!FN99)*24</f>
        <v>0</v>
      </c>
      <c r="FO99" s="104">
        <f>VALUE('Time Sheet KN'!FQ99-'Time Sheet KN'!FP99)*24</f>
        <v>0</v>
      </c>
      <c r="FP99" s="104">
        <f>VALUE('Time Sheet KN'!FS99-'Time Sheet KN'!FR99)*24</f>
        <v>0</v>
      </c>
      <c r="FQ99" s="105">
        <f t="shared" si="220"/>
        <v>0</v>
      </c>
      <c r="FR99" s="5">
        <f t="shared" si="221"/>
        <v>0</v>
      </c>
      <c r="FS99" s="5"/>
      <c r="FT99" s="5">
        <f>LOOKUP(FT$6,'Daily Absent'!$O$6:$AX$6,'Daily Absent'!$O99:$AX99)</f>
        <v>0</v>
      </c>
      <c r="FU99" s="104">
        <f>VALUE('Time Sheet KN'!FV99-'Time Sheet KN'!FU99)*24</f>
        <v>0</v>
      </c>
      <c r="FV99" s="104">
        <f>VALUE('Time Sheet KN'!FX99-'Time Sheet KN'!FW99)*24</f>
        <v>0</v>
      </c>
      <c r="FW99" s="104">
        <f>VALUE('Time Sheet KN'!FZ99-'Time Sheet KN'!FY99)*24</f>
        <v>0</v>
      </c>
      <c r="FX99" s="105">
        <f t="shared" si="222"/>
        <v>0</v>
      </c>
      <c r="FY99" s="5">
        <f t="shared" si="223"/>
        <v>0</v>
      </c>
      <c r="FZ99" s="5"/>
      <c r="GA99" s="5">
        <f>LOOKUP(GA$6,'Daily Absent'!$O$6:$AX$6,'Daily Absent'!$O99:$AX99)</f>
        <v>0</v>
      </c>
      <c r="GB99" s="104">
        <f>VALUE('Time Sheet KN'!GC99-'Time Sheet KN'!GB99)*24</f>
        <v>0</v>
      </c>
      <c r="GC99" s="104">
        <f>VALUE('Time Sheet KN'!GE99-'Time Sheet KN'!GD99)*24</f>
        <v>0</v>
      </c>
      <c r="GD99" s="104">
        <f>VALUE('Time Sheet KN'!GG99-'Time Sheet KN'!GF99)*24</f>
        <v>0</v>
      </c>
      <c r="GE99" s="105">
        <f t="shared" si="224"/>
        <v>0</v>
      </c>
      <c r="GF99" s="5">
        <f t="shared" si="225"/>
        <v>0</v>
      </c>
      <c r="GG99" s="5"/>
      <c r="GH99" s="5">
        <f>LOOKUP(GH$6,'Daily Absent'!$O$6:$AX$6,'Daily Absent'!$O99:$AX99)</f>
        <v>0</v>
      </c>
      <c r="GI99" s="104">
        <f>VALUE('Time Sheet KN'!GJ99-'Time Sheet KN'!GI99)*24</f>
        <v>0</v>
      </c>
      <c r="GJ99" s="104">
        <f>VALUE('Time Sheet KN'!GL99-'Time Sheet KN'!GK99)*24</f>
        <v>0</v>
      </c>
      <c r="GK99" s="104">
        <f>VALUE('Time Sheet KN'!GN99-'Time Sheet KN'!GM99)*24</f>
        <v>0</v>
      </c>
      <c r="GL99" s="105">
        <f t="shared" si="226"/>
        <v>0</v>
      </c>
      <c r="GM99" s="5">
        <f t="shared" si="227"/>
        <v>0</v>
      </c>
      <c r="GN99" s="5"/>
      <c r="GO99" s="5">
        <f>LOOKUP(GO$6,'Daily Absent'!$O$6:$AX$6,'Daily Absent'!$O99:$AX99)</f>
        <v>0</v>
      </c>
      <c r="GP99" s="104">
        <f>VALUE('Time Sheet KN'!GQ99-'Time Sheet KN'!GP99)*24</f>
        <v>0</v>
      </c>
      <c r="GQ99" s="104">
        <f>VALUE('Time Sheet KN'!GS99-'Time Sheet KN'!GR99)*24</f>
        <v>0</v>
      </c>
      <c r="GR99" s="104">
        <f>VALUE('Time Sheet KN'!GU99-'Time Sheet KN'!GT99)*24</f>
        <v>0</v>
      </c>
      <c r="GS99" s="105">
        <f t="shared" si="228"/>
        <v>0</v>
      </c>
      <c r="GT99" s="5">
        <f t="shared" si="229"/>
        <v>0</v>
      </c>
      <c r="GU99" s="5"/>
      <c r="GV99" s="5">
        <f>LOOKUP(GV$6,'Daily Absent'!$O$6:$AX$6,'Daily Absent'!$O99:$AX99)</f>
        <v>0</v>
      </c>
      <c r="GW99" s="104">
        <f>VALUE('Time Sheet KN'!GX99-'Time Sheet KN'!GW99)*24</f>
        <v>0</v>
      </c>
      <c r="GX99" s="104">
        <f>VALUE('Time Sheet KN'!GZ99-'Time Sheet KN'!GY99)*24</f>
        <v>0</v>
      </c>
      <c r="GY99" s="104">
        <f>VALUE('Time Sheet KN'!HB99-'Time Sheet KN'!HA99)*24</f>
        <v>0</v>
      </c>
      <c r="GZ99" s="105">
        <f t="shared" si="230"/>
        <v>0</v>
      </c>
      <c r="HA99" s="5">
        <f t="shared" si="231"/>
        <v>0</v>
      </c>
      <c r="HB99" s="5"/>
      <c r="HC99" s="5">
        <f>LOOKUP(HC$6,'Daily Absent'!$O$6:$AX$6,'Daily Absent'!$O99:$AX99)</f>
        <v>0</v>
      </c>
      <c r="HD99" s="104">
        <f>VALUE('Time Sheet KN'!HE99-'Time Sheet KN'!HD99)*24</f>
        <v>0</v>
      </c>
      <c r="HE99" s="104">
        <f>VALUE('Time Sheet KN'!HG99-'Time Sheet KN'!HF99)*24</f>
        <v>0</v>
      </c>
      <c r="HF99" s="104">
        <f>VALUE('Time Sheet KN'!HI99-'Time Sheet KN'!HH99)*24</f>
        <v>0</v>
      </c>
      <c r="HG99" s="105">
        <f t="shared" si="232"/>
        <v>0</v>
      </c>
      <c r="HH99" s="5">
        <f t="shared" si="233"/>
        <v>0</v>
      </c>
      <c r="HI99" s="5"/>
      <c r="HJ99" s="5">
        <f>LOOKUP(HJ$6,'Daily Absent'!$O$6:$AX$6,'Daily Absent'!$O99:$AX99)</f>
        <v>0</v>
      </c>
      <c r="HK99" s="104">
        <f>VALUE('Time Sheet KN'!HL99-'Time Sheet KN'!HK99)*24</f>
        <v>0</v>
      </c>
      <c r="HL99" s="104">
        <f>VALUE('Time Sheet KN'!HN99-'Time Sheet KN'!HM99)*24</f>
        <v>0</v>
      </c>
      <c r="HM99" s="104">
        <f>VALUE('Time Sheet KN'!HP99-'Time Sheet KN'!HO99)*24</f>
        <v>0</v>
      </c>
      <c r="HN99" s="105">
        <f t="shared" si="234"/>
        <v>0</v>
      </c>
      <c r="HO99" s="5">
        <f t="shared" si="235"/>
        <v>0</v>
      </c>
      <c r="HP99" s="5"/>
      <c r="HQ99" s="5">
        <f>LOOKUP(HQ$6,'Daily Absent'!$O$6:$AX$6,'Daily Absent'!$O99:$AX99)</f>
        <v>0</v>
      </c>
      <c r="HR99" s="104">
        <f>VALUE('Time Sheet KN'!HS99-'Time Sheet KN'!HR99)*24</f>
        <v>0</v>
      </c>
      <c r="HS99" s="104">
        <f>VALUE('Time Sheet KN'!HU99-'Time Sheet KN'!HT99)*24</f>
        <v>0</v>
      </c>
      <c r="HT99" s="104">
        <f>VALUE('Time Sheet KN'!HW99-'Time Sheet KN'!HV99)*24</f>
        <v>0</v>
      </c>
      <c r="HU99" s="105">
        <f t="shared" si="236"/>
        <v>0</v>
      </c>
      <c r="HV99" s="5">
        <f t="shared" si="237"/>
        <v>0</v>
      </c>
      <c r="HW99" s="5"/>
      <c r="HX99" s="5">
        <f>LOOKUP(HX$6,'Daily Absent'!$O$6:$AX$6,'Daily Absent'!$O99:$AX99)</f>
        <v>0</v>
      </c>
      <c r="HY99" s="104">
        <f>VALUE('Time Sheet KN'!HZ99-'Time Sheet KN'!HY99)*24</f>
        <v>0</v>
      </c>
      <c r="HZ99" s="104">
        <f>VALUE('Time Sheet KN'!IB99-'Time Sheet KN'!IA99)*24</f>
        <v>0</v>
      </c>
      <c r="IA99" s="104">
        <f>VALUE('Time Sheet KN'!ID99-'Time Sheet KN'!IC99)*24</f>
        <v>0</v>
      </c>
      <c r="IB99" s="105">
        <f t="shared" si="238"/>
        <v>0</v>
      </c>
      <c r="IC99" s="5">
        <f t="shared" si="239"/>
        <v>0</v>
      </c>
      <c r="ID99" s="5"/>
      <c r="IE99" s="5">
        <f>LOOKUP(IE$6,'Daily Absent'!$O$6:$AX$6,'Daily Absent'!$O99:$AX99)</f>
        <v>0</v>
      </c>
      <c r="IF99" s="104">
        <f>VALUE('Time Sheet KN'!IG99-'Time Sheet KN'!IF99)*24</f>
        <v>0</v>
      </c>
      <c r="IG99" s="104">
        <f>VALUE('Time Sheet KN'!II99-'Time Sheet KN'!IH99)*24</f>
        <v>0</v>
      </c>
      <c r="IH99" s="104">
        <f>VALUE('Time Sheet KN'!IK99-'Time Sheet KN'!IJ99)*24</f>
        <v>0</v>
      </c>
      <c r="II99" s="105">
        <f t="shared" si="240"/>
        <v>0</v>
      </c>
      <c r="IJ99" s="5">
        <f t="shared" si="241"/>
        <v>0</v>
      </c>
      <c r="IK99" s="5"/>
      <c r="IL99" s="5">
        <f>LOOKUP(IL$6,'Daily Absent'!$O$6:$AX$6,'Daily Absent'!$O99:$AX99)</f>
        <v>0</v>
      </c>
      <c r="IM99" s="104">
        <f>VALUE('Time Sheet KN'!IN99-'Time Sheet KN'!IM99)*24</f>
        <v>0</v>
      </c>
      <c r="IN99" s="104">
        <f>VALUE('Time Sheet KN'!IP99-'Time Sheet KN'!IO99)*24</f>
        <v>0</v>
      </c>
      <c r="IO99" s="104">
        <f>VALUE('Time Sheet KN'!IR99-'Time Sheet KN'!IQ99)*24</f>
        <v>0</v>
      </c>
      <c r="IP99" s="105">
        <f t="shared" si="242"/>
        <v>0</v>
      </c>
      <c r="IQ99" s="5">
        <f t="shared" si="243"/>
        <v>0</v>
      </c>
      <c r="IR99" s="5"/>
      <c r="IS99" s="5">
        <f>LOOKUP(IS$6,'Daily Absent'!$O$6:$AX$6,'Daily Absent'!$O99:$AX99)</f>
        <v>0</v>
      </c>
      <c r="IT99" s="104">
        <f>VALUE('Time Sheet KN'!IU99-'Time Sheet KN'!IT99)*24</f>
        <v>0</v>
      </c>
      <c r="IU99" s="104">
        <f>VALUE('Time Sheet KN'!IW99-'Time Sheet KN'!IV99)*24</f>
        <v>0</v>
      </c>
      <c r="IV99" s="104">
        <f>VALUE('Time Sheet KN'!IY99-'Time Sheet KN'!IX99)*24</f>
        <v>0</v>
      </c>
      <c r="IW99" s="105">
        <f t="shared" si="244"/>
        <v>0</v>
      </c>
      <c r="IX99" s="5">
        <f t="shared" si="245"/>
        <v>0</v>
      </c>
      <c r="IY99" s="5"/>
      <c r="IZ99" s="5">
        <f>LOOKUP(IZ$6,'Daily Absent'!$O$6:$AX$6,'Daily Absent'!$O99:$AX99)</f>
        <v>0</v>
      </c>
      <c r="JA99" s="104">
        <f>VALUE('Time Sheet KN'!JB99-'Time Sheet KN'!JA99)*24</f>
        <v>0</v>
      </c>
      <c r="JB99" s="104">
        <f>VALUE('Time Sheet KN'!JD99-'Time Sheet KN'!JC99)*24</f>
        <v>0</v>
      </c>
      <c r="JC99" s="104">
        <f>VALUE('Time Sheet KN'!JF99-'Time Sheet KN'!JE99)*24</f>
        <v>0</v>
      </c>
      <c r="JD99" s="105">
        <f t="shared" si="246"/>
        <v>0</v>
      </c>
      <c r="JE99" s="5">
        <f t="shared" si="247"/>
        <v>0</v>
      </c>
      <c r="JF99" s="5"/>
    </row>
    <row r="100" spans="1:266" ht="20" customHeight="1">
      <c r="A100" s="54">
        <f>IF('Master MP Status'!A100&gt;0,'Master MP Status'!A100,"")</f>
        <v>92</v>
      </c>
      <c r="B100" s="5" t="str">
        <f>IF(ISTEXT('Master MP Status'!B100),'Master MP Status'!B100,"")</f>
        <v>DIRECT</v>
      </c>
      <c r="C100" s="153" t="str">
        <f>IF(OR(ISTEXT('Master MP Status'!C100),'Master MP Status'!C100&gt;0),'Master MP Status'!C100,"")</f>
        <v>KN2511003</v>
      </c>
      <c r="D100" s="154" t="str">
        <f>IF(OR(ISTEXT('Master MP Status'!D100),'Master MP Status'!D100&gt;0),'Master MP Status'!D100,"")</f>
        <v>KN25314</v>
      </c>
      <c r="E100" s="5" t="str">
        <f>IF(ISTEXT('Master MP Status'!E100),'Master MP Status'!E100,"")</f>
        <v>IKHNUL QUSHAIRI</v>
      </c>
      <c r="F100" s="5" t="str">
        <f>IF(ISTEXT('Master MP Status'!F100),'Master MP Status'!F100,"")</f>
        <v/>
      </c>
      <c r="G100" s="5" t="str">
        <f>IF(ISTEXT('Master MP Status'!G100),'Master MP Status'!G100,"")</f>
        <v>Local</v>
      </c>
      <c r="H100" s="5" t="str">
        <f>IF(ISTEXT('Master MP Status'!H100),'Master MP Status'!H100,"")</f>
        <v>YACOBE T</v>
      </c>
      <c r="I100" s="5" t="str">
        <f>IF(ISTEXT('Master MP Status'!I100),'Master MP Status'!I100,"")</f>
        <v>Helper</v>
      </c>
      <c r="J100" s="5" t="str">
        <f>IF(ISTEXT('Master MP Status'!J100),'Master MP Status'!J100,"")</f>
        <v>Helper</v>
      </c>
      <c r="K100" s="9">
        <f>IF(OR('Master MP Status'!K100=0,'Master MP Status'!K100=""),"",'Master MP Status'!K100)</f>
        <v>45758</v>
      </c>
      <c r="L100" s="9">
        <f>IF(OR('Master MP Status'!L100=0,'Master MP Status'!L100=""),"",'Master MP Status'!L100)</f>
        <v>45758</v>
      </c>
      <c r="M100" s="9" t="str">
        <f>IF(OR('Master MP Status'!M100=0,'Master MP Status'!M100=""),"",'Master MP Status'!M100)</f>
        <v/>
      </c>
      <c r="N100" s="5" t="str">
        <f>IF(ISTEXT('Master MP Status'!N100),'Master MP Status'!N100,"")</f>
        <v>Driver : 22-Mar ~ 10-Apr-2025</v>
      </c>
      <c r="O100" s="5">
        <f>LOOKUP(O$6,'Daily Absent'!$O$6:$AX$6,'Daily Absent'!$O100:$AX100)</f>
        <v>1</v>
      </c>
      <c r="P100" s="104">
        <f>VALUE('Time Sheet KN'!Q100-'Time Sheet KN'!P100)*24</f>
        <v>5</v>
      </c>
      <c r="Q100" s="104">
        <f>VALUE('Time Sheet KN'!S100-'Time Sheet KN'!R100)*24</f>
        <v>5.0000000000000009</v>
      </c>
      <c r="R100" s="104">
        <f>VALUE('Time Sheet KN'!U100-'Time Sheet KN'!T100)*24</f>
        <v>0</v>
      </c>
      <c r="S100" s="105">
        <f t="shared" si="176"/>
        <v>10</v>
      </c>
      <c r="T100" s="5">
        <f t="shared" si="177"/>
        <v>0</v>
      </c>
      <c r="U100" s="5"/>
      <c r="V100" s="5">
        <f>LOOKUP(V$6,'Daily Absent'!$O$6:$AX$6,'Daily Absent'!$O100:$AX100)</f>
        <v>1</v>
      </c>
      <c r="W100" s="104">
        <f>VALUE('Time Sheet KN'!X100-'Time Sheet KN'!W100)*24</f>
        <v>5</v>
      </c>
      <c r="X100" s="104">
        <f>VALUE('Time Sheet KN'!Z100-'Time Sheet KN'!Y100)*24</f>
        <v>5.0000000000000009</v>
      </c>
      <c r="Y100" s="104">
        <f>VALUE('Time Sheet KN'!AB100-'Time Sheet KN'!AA100)*24</f>
        <v>0</v>
      </c>
      <c r="Z100" s="105">
        <f t="shared" si="178"/>
        <v>10</v>
      </c>
      <c r="AA100" s="5">
        <f t="shared" si="179"/>
        <v>0</v>
      </c>
      <c r="AB100" s="5"/>
      <c r="AC100" s="5">
        <f>LOOKUP(AC$6,'Daily Absent'!$O$6:$AX$6,'Daily Absent'!$O100:$AX100)</f>
        <v>1</v>
      </c>
      <c r="AD100" s="104">
        <f>VALUE('Time Sheet KN'!AE100-'Time Sheet KN'!AD100)*24</f>
        <v>5</v>
      </c>
      <c r="AE100" s="104">
        <f>VALUE('Time Sheet KN'!AG100-'Time Sheet KN'!AF100)*24</f>
        <v>5.0000000000000009</v>
      </c>
      <c r="AF100" s="104">
        <f>VALUE('Time Sheet KN'!AI100-'Time Sheet KN'!AH100)*24</f>
        <v>0</v>
      </c>
      <c r="AG100" s="105">
        <f t="shared" si="180"/>
        <v>10</v>
      </c>
      <c r="AH100" s="5">
        <f t="shared" si="181"/>
        <v>0</v>
      </c>
      <c r="AI100" s="5"/>
      <c r="AJ100" s="5">
        <f>LOOKUP(AJ$6,'Daily Absent'!$O$6:$AX$6,'Daily Absent'!$O100:$AX100)</f>
        <v>1</v>
      </c>
      <c r="AK100" s="104">
        <f>VALUE('Time Sheet KN'!AL100-'Time Sheet KN'!AK100)*24</f>
        <v>5</v>
      </c>
      <c r="AL100" s="104">
        <f>VALUE('Time Sheet KN'!AN100-'Time Sheet KN'!AM100)*24</f>
        <v>5.0000000000000009</v>
      </c>
      <c r="AM100" s="104">
        <f>VALUE('Time Sheet KN'!AP100-'Time Sheet KN'!AO100)*24</f>
        <v>0</v>
      </c>
      <c r="AN100" s="105">
        <f t="shared" si="182"/>
        <v>10</v>
      </c>
      <c r="AO100" s="5">
        <f t="shared" si="183"/>
        <v>0</v>
      </c>
      <c r="AP100" s="5"/>
      <c r="AQ100" s="5">
        <f>LOOKUP(AQ$6,'Daily Absent'!$O$6:$AX$6,'Daily Absent'!$O100:$AX100)</f>
        <v>0</v>
      </c>
      <c r="AR100" s="104">
        <f>VALUE('Time Sheet KN'!AS100-'Time Sheet KN'!AR100)*24</f>
        <v>0</v>
      </c>
      <c r="AS100" s="104">
        <f>VALUE('Time Sheet KN'!AU100-'Time Sheet KN'!AT100)*24</f>
        <v>0</v>
      </c>
      <c r="AT100" s="104">
        <f>VALUE('Time Sheet KN'!AW100-'Time Sheet KN'!AV100)*24</f>
        <v>0</v>
      </c>
      <c r="AU100" s="105">
        <f t="shared" si="184"/>
        <v>0</v>
      </c>
      <c r="AV100" s="5">
        <f t="shared" si="185"/>
        <v>0</v>
      </c>
      <c r="AW100" s="5"/>
      <c r="AX100" s="5">
        <f>LOOKUP(AX$6,'Daily Absent'!$O$6:$AX$6,'Daily Absent'!$O100:$AX100)</f>
        <v>0</v>
      </c>
      <c r="AY100" s="104">
        <f>VALUE('Time Sheet KN'!AZ100-'Time Sheet KN'!AY100)*24</f>
        <v>0</v>
      </c>
      <c r="AZ100" s="104">
        <f>VALUE('Time Sheet KN'!BB100-'Time Sheet KN'!BA100)*24</f>
        <v>0</v>
      </c>
      <c r="BA100" s="104">
        <f>VALUE('Time Sheet KN'!BD100-'Time Sheet KN'!BC100)*24</f>
        <v>0</v>
      </c>
      <c r="BB100" s="105">
        <f t="shared" si="186"/>
        <v>0</v>
      </c>
      <c r="BC100" s="5">
        <f t="shared" si="187"/>
        <v>0</v>
      </c>
      <c r="BD100" s="5"/>
      <c r="BE100" s="5">
        <f>LOOKUP(BE$6,'Daily Absent'!$O$6:$AX$6,'Daily Absent'!$O100:$AX100)</f>
        <v>0</v>
      </c>
      <c r="BF100" s="104">
        <f>VALUE('Time Sheet KN'!BG100-'Time Sheet KN'!BF100)*24</f>
        <v>0</v>
      </c>
      <c r="BG100" s="104">
        <f>VALUE('Time Sheet KN'!BI100-'Time Sheet KN'!BH100)*24</f>
        <v>0</v>
      </c>
      <c r="BH100" s="104">
        <f>VALUE('Time Sheet KN'!BK100-'Time Sheet KN'!BJ100)*24</f>
        <v>0</v>
      </c>
      <c r="BI100" s="105">
        <f t="shared" si="188"/>
        <v>0</v>
      </c>
      <c r="BJ100" s="5">
        <f t="shared" si="189"/>
        <v>0</v>
      </c>
      <c r="BK100" s="5"/>
      <c r="BL100" s="5">
        <f>LOOKUP(BL$6,'Daily Absent'!$O$6:$AX$6,'Daily Absent'!$O100:$AX100)</f>
        <v>0</v>
      </c>
      <c r="BM100" s="104">
        <f>VALUE('Time Sheet KN'!BN100-'Time Sheet KN'!BM100)*24</f>
        <v>0</v>
      </c>
      <c r="BN100" s="104">
        <f>VALUE('Time Sheet KN'!BP100-'Time Sheet KN'!BO100)*24</f>
        <v>0</v>
      </c>
      <c r="BO100" s="104">
        <f>VALUE('Time Sheet KN'!BR100-'Time Sheet KN'!BQ100)*24</f>
        <v>0</v>
      </c>
      <c r="BP100" s="105">
        <f t="shared" si="190"/>
        <v>0</v>
      </c>
      <c r="BQ100" s="5">
        <f t="shared" si="191"/>
        <v>0</v>
      </c>
      <c r="BR100" s="5"/>
      <c r="BS100" s="5">
        <f>LOOKUP(BS$6,'Daily Absent'!$O$6:$AX$6,'Daily Absent'!$O100:$AX100)</f>
        <v>1</v>
      </c>
      <c r="BT100" s="104">
        <f>VALUE('Time Sheet KN'!BU100-'Time Sheet KN'!BT100)*24</f>
        <v>5</v>
      </c>
      <c r="BU100" s="104">
        <f>VALUE('Time Sheet KN'!BW100-'Time Sheet KN'!BV100)*24</f>
        <v>5.0000000000000009</v>
      </c>
      <c r="BV100" s="104">
        <f>VALUE('Time Sheet KN'!BY100-'Time Sheet KN'!BX100)*24</f>
        <v>0</v>
      </c>
      <c r="BW100" s="105">
        <f t="shared" si="192"/>
        <v>10</v>
      </c>
      <c r="BX100" s="5">
        <f t="shared" si="193"/>
        <v>0</v>
      </c>
      <c r="BY100" s="5"/>
      <c r="BZ100" s="5">
        <f>LOOKUP(BZ$6,'Daily Absent'!$O$6:$AX$6,'Daily Absent'!$O100:$AX100)</f>
        <v>1</v>
      </c>
      <c r="CA100" s="104">
        <f>VALUE('Time Sheet KN'!CB100-'Time Sheet KN'!CA100)*24</f>
        <v>5</v>
      </c>
      <c r="CB100" s="104">
        <f>VALUE('Time Sheet KN'!CD100-'Time Sheet KN'!CC100)*24</f>
        <v>5.0000000000000009</v>
      </c>
      <c r="CC100" s="104">
        <f>VALUE('Time Sheet KN'!CF100-'Time Sheet KN'!CE100)*24</f>
        <v>0</v>
      </c>
      <c r="CD100" s="105">
        <f t="shared" si="194"/>
        <v>10</v>
      </c>
      <c r="CE100" s="5">
        <f t="shared" si="195"/>
        <v>0</v>
      </c>
      <c r="CF100" s="5"/>
      <c r="CG100" s="5">
        <f>LOOKUP(CG$6,'Daily Absent'!$O$6:$AX$6,'Daily Absent'!$O100:$AX100)</f>
        <v>1</v>
      </c>
      <c r="CH100" s="104">
        <f>VALUE('Time Sheet KN'!CI100-'Time Sheet KN'!CH100)*24</f>
        <v>5</v>
      </c>
      <c r="CI100" s="104">
        <f>VALUE('Time Sheet KN'!CK100-'Time Sheet KN'!CJ100)*24</f>
        <v>5.0000000000000009</v>
      </c>
      <c r="CJ100" s="104">
        <f>VALUE('Time Sheet KN'!CM100-'Time Sheet KN'!CL100)*24</f>
        <v>3</v>
      </c>
      <c r="CK100" s="105">
        <f t="shared" si="196"/>
        <v>10</v>
      </c>
      <c r="CL100" s="5">
        <f t="shared" si="197"/>
        <v>3</v>
      </c>
      <c r="CM100" s="5"/>
      <c r="CN100" s="5">
        <f>LOOKUP(CN$6,'Daily Absent'!$O$6:$AX$6,'Daily Absent'!$O100:$AX100)</f>
        <v>1</v>
      </c>
      <c r="CO100" s="104">
        <f>VALUE('Time Sheet KN'!CP100-'Time Sheet KN'!CO100)*24</f>
        <v>5</v>
      </c>
      <c r="CP100" s="104">
        <f>VALUE('Time Sheet KN'!CR100-'Time Sheet KN'!CQ100)*24</f>
        <v>4.0000000000000018</v>
      </c>
      <c r="CQ100" s="104">
        <f>VALUE('Time Sheet KN'!CT100-'Time Sheet KN'!CS100)*24</f>
        <v>0</v>
      </c>
      <c r="CR100" s="105">
        <f t="shared" si="198"/>
        <v>9</v>
      </c>
      <c r="CS100" s="5">
        <f t="shared" si="199"/>
        <v>1.7763568394002505E-15</v>
      </c>
      <c r="CT100" s="5"/>
      <c r="CU100" s="5">
        <f>LOOKUP(CU$6,'Daily Absent'!$O$6:$AX$6,'Daily Absent'!$O100:$AX100)</f>
        <v>1</v>
      </c>
      <c r="CV100" s="104">
        <f>VALUE('Time Sheet KN'!CW100-'Time Sheet KN'!CV100)*24</f>
        <v>4</v>
      </c>
      <c r="CW100" s="104">
        <f>VALUE('Time Sheet KN'!CY100-'Time Sheet KN'!CX100)*24</f>
        <v>3</v>
      </c>
      <c r="CX100" s="104">
        <f>VALUE('Time Sheet KN'!DA100-'Time Sheet KN'!CZ100)*24</f>
        <v>0</v>
      </c>
      <c r="CY100" s="105">
        <f t="shared" si="200"/>
        <v>0</v>
      </c>
      <c r="CZ100" s="5">
        <f t="shared" si="201"/>
        <v>7</v>
      </c>
      <c r="DA100" s="5"/>
      <c r="DB100" s="5">
        <f>LOOKUP(DB$6,'Daily Absent'!$O$6:$AX$6,'Daily Absent'!$O100:$AX100)</f>
        <v>1</v>
      </c>
      <c r="DC100" s="104">
        <f>VALUE('Time Sheet KN'!DD100-'Time Sheet KN'!DC100)*24</f>
        <v>5</v>
      </c>
      <c r="DD100" s="104">
        <f>VALUE('Time Sheet KN'!DF100-'Time Sheet KN'!DE100)*24</f>
        <v>5.0000000000000009</v>
      </c>
      <c r="DE100" s="104">
        <f>VALUE('Time Sheet KN'!DH100-'Time Sheet KN'!DG100)*24</f>
        <v>3</v>
      </c>
      <c r="DF100" s="105">
        <f t="shared" si="202"/>
        <v>10</v>
      </c>
      <c r="DG100" s="5">
        <f t="shared" si="203"/>
        <v>3</v>
      </c>
      <c r="DH100" s="5"/>
      <c r="DI100" s="5">
        <f>LOOKUP(DI$6,'Daily Absent'!$O$6:$AX$6,'Daily Absent'!$O100:$AX100)</f>
        <v>1</v>
      </c>
      <c r="DJ100" s="104">
        <f>VALUE('Time Sheet KN'!DK100-'Time Sheet KN'!DJ100)*24</f>
        <v>5</v>
      </c>
      <c r="DK100" s="104">
        <f>VALUE('Time Sheet KN'!DM100-'Time Sheet KN'!DL100)*24</f>
        <v>5.0000000000000009</v>
      </c>
      <c r="DL100" s="104">
        <f>VALUE('Time Sheet KN'!DO100-'Time Sheet KN'!DN100)*24</f>
        <v>0</v>
      </c>
      <c r="DM100" s="105">
        <f t="shared" si="204"/>
        <v>10</v>
      </c>
      <c r="DN100" s="5">
        <f t="shared" si="205"/>
        <v>0</v>
      </c>
      <c r="DO100" s="5"/>
      <c r="DP100" s="5">
        <f>LOOKUP(DP$6,'Daily Absent'!$O$6:$AX$6,'Daily Absent'!$O100:$AX100)</f>
        <v>1</v>
      </c>
      <c r="DQ100" s="104">
        <f>VALUE('Time Sheet KN'!DR100-'Time Sheet KN'!DQ100)*24</f>
        <v>5</v>
      </c>
      <c r="DR100" s="104">
        <f>VALUE('Time Sheet KN'!DT100-'Time Sheet KN'!DS100)*24</f>
        <v>5.0000000000000009</v>
      </c>
      <c r="DS100" s="104">
        <f>VALUE('Time Sheet KN'!DV100-'Time Sheet KN'!DU100)*24</f>
        <v>0</v>
      </c>
      <c r="DT100" s="105">
        <f t="shared" si="206"/>
        <v>10</v>
      </c>
      <c r="DU100" s="5">
        <f t="shared" si="207"/>
        <v>0</v>
      </c>
      <c r="DV100" s="5"/>
      <c r="DW100" s="5">
        <f>LOOKUP(DW$6,'Daily Absent'!$O$6:$AX$6,'Daily Absent'!$O100:$AX100)</f>
        <v>1</v>
      </c>
      <c r="DX100" s="104">
        <f>VALUE('Time Sheet KN'!DY100-'Time Sheet KN'!DX100)*24</f>
        <v>5</v>
      </c>
      <c r="DY100" s="104">
        <f>VALUE('Time Sheet KN'!EA100-'Time Sheet KN'!DZ100)*24</f>
        <v>5.0000000000000009</v>
      </c>
      <c r="DZ100" s="104">
        <f>VALUE('Time Sheet KN'!EC100-'Time Sheet KN'!EB100)*24</f>
        <v>0</v>
      </c>
      <c r="EA100" s="105">
        <f t="shared" si="208"/>
        <v>10</v>
      </c>
      <c r="EB100" s="5">
        <f t="shared" si="209"/>
        <v>0</v>
      </c>
      <c r="EC100" s="5"/>
      <c r="ED100" s="5">
        <f>LOOKUP(ED$6,'Daily Absent'!$O$6:$AX$6,'Daily Absent'!$O100:$AX100)</f>
        <v>1</v>
      </c>
      <c r="EE100" s="104">
        <f>VALUE('Time Sheet KN'!EF100-'Time Sheet KN'!EE100)*24</f>
        <v>5</v>
      </c>
      <c r="EF100" s="104">
        <f>VALUE('Time Sheet KN'!EH100-'Time Sheet KN'!EG100)*24</f>
        <v>5.0000000000000009</v>
      </c>
      <c r="EG100" s="104">
        <f>VALUE('Time Sheet KN'!EJ100-'Time Sheet KN'!EI100)*24</f>
        <v>0</v>
      </c>
      <c r="EH100" s="105">
        <f t="shared" si="210"/>
        <v>10</v>
      </c>
      <c r="EI100" s="5">
        <f t="shared" si="211"/>
        <v>0</v>
      </c>
      <c r="EJ100" s="5"/>
      <c r="EK100" s="5">
        <f>LOOKUP(EK$6,'Daily Absent'!$O$6:$AX$6,'Daily Absent'!$O100:$AX100)</f>
        <v>1</v>
      </c>
      <c r="EL100" s="104">
        <f>VALUE('Time Sheet KN'!EM100-'Time Sheet KN'!EL100)*24</f>
        <v>5</v>
      </c>
      <c r="EM100" s="104">
        <f>VALUE('Time Sheet KN'!EO100-'Time Sheet KN'!EN100)*24</f>
        <v>4.0000000000000018</v>
      </c>
      <c r="EN100" s="104">
        <f>VALUE('Time Sheet KN'!EQ100-'Time Sheet KN'!EP100)*24</f>
        <v>0</v>
      </c>
      <c r="EO100" s="105">
        <f t="shared" si="212"/>
        <v>9</v>
      </c>
      <c r="EP100" s="5">
        <f t="shared" si="213"/>
        <v>1.7763568394002505E-15</v>
      </c>
      <c r="EQ100" s="5"/>
      <c r="ER100" s="5">
        <f>LOOKUP(ER$6,'Daily Absent'!$O$6:$AX$6,'Daily Absent'!$O100:$AX100)</f>
        <v>0</v>
      </c>
      <c r="ES100" s="104">
        <f>VALUE('Time Sheet KN'!ET100-'Time Sheet KN'!ES100)*24</f>
        <v>0</v>
      </c>
      <c r="ET100" s="104">
        <f>VALUE('Time Sheet KN'!EV100-'Time Sheet KN'!EU100)*24</f>
        <v>0</v>
      </c>
      <c r="EU100" s="104">
        <f>VALUE('Time Sheet KN'!EX100-'Time Sheet KN'!EW100)*24</f>
        <v>0</v>
      </c>
      <c r="EV100" s="105">
        <f t="shared" si="214"/>
        <v>0</v>
      </c>
      <c r="EW100" s="5">
        <f t="shared" si="215"/>
        <v>0</v>
      </c>
      <c r="EX100" s="5"/>
      <c r="EY100" s="5">
        <f>LOOKUP(EY$6,'Daily Absent'!$O$6:$AX$6,'Daily Absent'!$O100:$AX100)</f>
        <v>1</v>
      </c>
      <c r="EZ100" s="104">
        <f>VALUE('Time Sheet KN'!FA100-'Time Sheet KN'!EZ100)*24</f>
        <v>5</v>
      </c>
      <c r="FA100" s="104">
        <f>VALUE('Time Sheet KN'!FC100-'Time Sheet KN'!FB100)*24</f>
        <v>5.0000000000000009</v>
      </c>
      <c r="FB100" s="104">
        <f>VALUE('Time Sheet KN'!FE100-'Time Sheet KN'!FD100)*24</f>
        <v>0</v>
      </c>
      <c r="FC100" s="105">
        <f t="shared" si="216"/>
        <v>10</v>
      </c>
      <c r="FD100" s="5">
        <f t="shared" si="217"/>
        <v>0</v>
      </c>
      <c r="FE100" s="5"/>
      <c r="FF100" s="5">
        <f>LOOKUP(FF$6,'Daily Absent'!$O$6:$AX$6,'Daily Absent'!$O100:$AX100)</f>
        <v>1</v>
      </c>
      <c r="FG100" s="104">
        <f>VALUE('Time Sheet KN'!FH100-'Time Sheet KN'!FG100)*24</f>
        <v>0</v>
      </c>
      <c r="FH100" s="104">
        <f>VALUE('Time Sheet KN'!FJ100-'Time Sheet KN'!FI100)*24</f>
        <v>0</v>
      </c>
      <c r="FI100" s="104">
        <f>VALUE('Time Sheet KN'!FL100-'Time Sheet KN'!FK100)*24</f>
        <v>0</v>
      </c>
      <c r="FJ100" s="105">
        <f t="shared" si="218"/>
        <v>0</v>
      </c>
      <c r="FK100" s="5">
        <f t="shared" si="219"/>
        <v>0</v>
      </c>
      <c r="FL100" s="5"/>
      <c r="FM100" s="5">
        <f>LOOKUP(FM$6,'Daily Absent'!$O$6:$AX$6,'Daily Absent'!$O100:$AX100)</f>
        <v>0</v>
      </c>
      <c r="FN100" s="104">
        <f>VALUE('Time Sheet KN'!FO100-'Time Sheet KN'!FN100)*24</f>
        <v>0</v>
      </c>
      <c r="FO100" s="104">
        <f>VALUE('Time Sheet KN'!FQ100-'Time Sheet KN'!FP100)*24</f>
        <v>0</v>
      </c>
      <c r="FP100" s="104">
        <f>VALUE('Time Sheet KN'!FS100-'Time Sheet KN'!FR100)*24</f>
        <v>0</v>
      </c>
      <c r="FQ100" s="105">
        <f t="shared" si="220"/>
        <v>0</v>
      </c>
      <c r="FR100" s="5">
        <f t="shared" si="221"/>
        <v>0</v>
      </c>
      <c r="FS100" s="5"/>
      <c r="FT100" s="5">
        <f>LOOKUP(FT$6,'Daily Absent'!$O$6:$AX$6,'Daily Absent'!$O100:$AX100)</f>
        <v>0</v>
      </c>
      <c r="FU100" s="104">
        <f>VALUE('Time Sheet KN'!FV100-'Time Sheet KN'!FU100)*24</f>
        <v>0</v>
      </c>
      <c r="FV100" s="104">
        <f>VALUE('Time Sheet KN'!FX100-'Time Sheet KN'!FW100)*24</f>
        <v>0</v>
      </c>
      <c r="FW100" s="104">
        <f>VALUE('Time Sheet KN'!FZ100-'Time Sheet KN'!FY100)*24</f>
        <v>0</v>
      </c>
      <c r="FX100" s="105">
        <f t="shared" si="222"/>
        <v>0</v>
      </c>
      <c r="FY100" s="5">
        <f t="shared" si="223"/>
        <v>0</v>
      </c>
      <c r="FZ100" s="5"/>
      <c r="GA100" s="5">
        <f>LOOKUP(GA$6,'Daily Absent'!$O$6:$AX$6,'Daily Absent'!$O100:$AX100)</f>
        <v>0</v>
      </c>
      <c r="GB100" s="104">
        <f>VALUE('Time Sheet KN'!GC100-'Time Sheet KN'!GB100)*24</f>
        <v>0</v>
      </c>
      <c r="GC100" s="104">
        <f>VALUE('Time Sheet KN'!GE100-'Time Sheet KN'!GD100)*24</f>
        <v>0</v>
      </c>
      <c r="GD100" s="104">
        <f>VALUE('Time Sheet KN'!GG100-'Time Sheet KN'!GF100)*24</f>
        <v>0</v>
      </c>
      <c r="GE100" s="105">
        <f t="shared" si="224"/>
        <v>0</v>
      </c>
      <c r="GF100" s="5">
        <f t="shared" si="225"/>
        <v>0</v>
      </c>
      <c r="GG100" s="5"/>
      <c r="GH100" s="5">
        <f>LOOKUP(GH$6,'Daily Absent'!$O$6:$AX$6,'Daily Absent'!$O100:$AX100)</f>
        <v>0</v>
      </c>
      <c r="GI100" s="104">
        <f>VALUE('Time Sheet KN'!GJ100-'Time Sheet KN'!GI100)*24</f>
        <v>0</v>
      </c>
      <c r="GJ100" s="104">
        <f>VALUE('Time Sheet KN'!GL100-'Time Sheet KN'!GK100)*24</f>
        <v>0</v>
      </c>
      <c r="GK100" s="104">
        <f>VALUE('Time Sheet KN'!GN100-'Time Sheet KN'!GM100)*24</f>
        <v>0</v>
      </c>
      <c r="GL100" s="105">
        <f t="shared" si="226"/>
        <v>0</v>
      </c>
      <c r="GM100" s="5">
        <f t="shared" si="227"/>
        <v>0</v>
      </c>
      <c r="GN100" s="5"/>
      <c r="GO100" s="5">
        <f>LOOKUP(GO$6,'Daily Absent'!$O$6:$AX$6,'Daily Absent'!$O100:$AX100)</f>
        <v>0</v>
      </c>
      <c r="GP100" s="104">
        <f>VALUE('Time Sheet KN'!GQ100-'Time Sheet KN'!GP100)*24</f>
        <v>0</v>
      </c>
      <c r="GQ100" s="104">
        <f>VALUE('Time Sheet KN'!GS100-'Time Sheet KN'!GR100)*24</f>
        <v>0</v>
      </c>
      <c r="GR100" s="104">
        <f>VALUE('Time Sheet KN'!GU100-'Time Sheet KN'!GT100)*24</f>
        <v>0</v>
      </c>
      <c r="GS100" s="105">
        <f t="shared" si="228"/>
        <v>0</v>
      </c>
      <c r="GT100" s="5">
        <f t="shared" si="229"/>
        <v>0</v>
      </c>
      <c r="GU100" s="5"/>
      <c r="GV100" s="5">
        <f>LOOKUP(GV$6,'Daily Absent'!$O$6:$AX$6,'Daily Absent'!$O100:$AX100)</f>
        <v>0</v>
      </c>
      <c r="GW100" s="104">
        <f>VALUE('Time Sheet KN'!GX100-'Time Sheet KN'!GW100)*24</f>
        <v>0</v>
      </c>
      <c r="GX100" s="104">
        <f>VALUE('Time Sheet KN'!GZ100-'Time Sheet KN'!GY100)*24</f>
        <v>0</v>
      </c>
      <c r="GY100" s="104">
        <f>VALUE('Time Sheet KN'!HB100-'Time Sheet KN'!HA100)*24</f>
        <v>0</v>
      </c>
      <c r="GZ100" s="105">
        <f t="shared" si="230"/>
        <v>0</v>
      </c>
      <c r="HA100" s="5">
        <f t="shared" si="231"/>
        <v>0</v>
      </c>
      <c r="HB100" s="5"/>
      <c r="HC100" s="5">
        <f>LOOKUP(HC$6,'Daily Absent'!$O$6:$AX$6,'Daily Absent'!$O100:$AX100)</f>
        <v>0</v>
      </c>
      <c r="HD100" s="104">
        <f>VALUE('Time Sheet KN'!HE100-'Time Sheet KN'!HD100)*24</f>
        <v>0</v>
      </c>
      <c r="HE100" s="104">
        <f>VALUE('Time Sheet KN'!HG100-'Time Sheet KN'!HF100)*24</f>
        <v>0</v>
      </c>
      <c r="HF100" s="104">
        <f>VALUE('Time Sheet KN'!HI100-'Time Sheet KN'!HH100)*24</f>
        <v>0</v>
      </c>
      <c r="HG100" s="105">
        <f t="shared" si="232"/>
        <v>0</v>
      </c>
      <c r="HH100" s="5">
        <f t="shared" si="233"/>
        <v>0</v>
      </c>
      <c r="HI100" s="5"/>
      <c r="HJ100" s="5">
        <f>LOOKUP(HJ$6,'Daily Absent'!$O$6:$AX$6,'Daily Absent'!$O100:$AX100)</f>
        <v>0</v>
      </c>
      <c r="HK100" s="104">
        <f>VALUE('Time Sheet KN'!HL100-'Time Sheet KN'!HK100)*24</f>
        <v>0</v>
      </c>
      <c r="HL100" s="104">
        <f>VALUE('Time Sheet KN'!HN100-'Time Sheet KN'!HM100)*24</f>
        <v>0</v>
      </c>
      <c r="HM100" s="104">
        <f>VALUE('Time Sheet KN'!HP100-'Time Sheet KN'!HO100)*24</f>
        <v>0</v>
      </c>
      <c r="HN100" s="105">
        <f t="shared" si="234"/>
        <v>0</v>
      </c>
      <c r="HO100" s="5">
        <f t="shared" si="235"/>
        <v>0</v>
      </c>
      <c r="HP100" s="5"/>
      <c r="HQ100" s="5">
        <f>LOOKUP(HQ$6,'Daily Absent'!$O$6:$AX$6,'Daily Absent'!$O100:$AX100)</f>
        <v>0</v>
      </c>
      <c r="HR100" s="104">
        <f>VALUE('Time Sheet KN'!HS100-'Time Sheet KN'!HR100)*24</f>
        <v>0</v>
      </c>
      <c r="HS100" s="104">
        <f>VALUE('Time Sheet KN'!HU100-'Time Sheet KN'!HT100)*24</f>
        <v>0</v>
      </c>
      <c r="HT100" s="104">
        <f>VALUE('Time Sheet KN'!HW100-'Time Sheet KN'!HV100)*24</f>
        <v>0</v>
      </c>
      <c r="HU100" s="105">
        <f t="shared" si="236"/>
        <v>0</v>
      </c>
      <c r="HV100" s="5">
        <f t="shared" si="237"/>
        <v>0</v>
      </c>
      <c r="HW100" s="5"/>
      <c r="HX100" s="5">
        <f>LOOKUP(HX$6,'Daily Absent'!$O$6:$AX$6,'Daily Absent'!$O100:$AX100)</f>
        <v>0</v>
      </c>
      <c r="HY100" s="104">
        <f>VALUE('Time Sheet KN'!HZ100-'Time Sheet KN'!HY100)*24</f>
        <v>0</v>
      </c>
      <c r="HZ100" s="104">
        <f>VALUE('Time Sheet KN'!IB100-'Time Sheet KN'!IA100)*24</f>
        <v>0</v>
      </c>
      <c r="IA100" s="104">
        <f>VALUE('Time Sheet KN'!ID100-'Time Sheet KN'!IC100)*24</f>
        <v>0</v>
      </c>
      <c r="IB100" s="105">
        <f t="shared" si="238"/>
        <v>0</v>
      </c>
      <c r="IC100" s="5">
        <f t="shared" si="239"/>
        <v>0</v>
      </c>
      <c r="ID100" s="5"/>
      <c r="IE100" s="5">
        <f>LOOKUP(IE$6,'Daily Absent'!$O$6:$AX$6,'Daily Absent'!$O100:$AX100)</f>
        <v>0</v>
      </c>
      <c r="IF100" s="104">
        <f>VALUE('Time Sheet KN'!IG100-'Time Sheet KN'!IF100)*24</f>
        <v>0</v>
      </c>
      <c r="IG100" s="104">
        <f>VALUE('Time Sheet KN'!II100-'Time Sheet KN'!IH100)*24</f>
        <v>0</v>
      </c>
      <c r="IH100" s="104">
        <f>VALUE('Time Sheet KN'!IK100-'Time Sheet KN'!IJ100)*24</f>
        <v>0</v>
      </c>
      <c r="II100" s="105">
        <f t="shared" si="240"/>
        <v>0</v>
      </c>
      <c r="IJ100" s="5">
        <f t="shared" si="241"/>
        <v>0</v>
      </c>
      <c r="IK100" s="5"/>
      <c r="IL100" s="5">
        <f>LOOKUP(IL$6,'Daily Absent'!$O$6:$AX$6,'Daily Absent'!$O100:$AX100)</f>
        <v>0</v>
      </c>
      <c r="IM100" s="104">
        <f>VALUE('Time Sheet KN'!IN100-'Time Sheet KN'!IM100)*24</f>
        <v>0</v>
      </c>
      <c r="IN100" s="104">
        <f>VALUE('Time Sheet KN'!IP100-'Time Sheet KN'!IO100)*24</f>
        <v>0</v>
      </c>
      <c r="IO100" s="104">
        <f>VALUE('Time Sheet KN'!IR100-'Time Sheet KN'!IQ100)*24</f>
        <v>0</v>
      </c>
      <c r="IP100" s="105">
        <f t="shared" si="242"/>
        <v>0</v>
      </c>
      <c r="IQ100" s="5">
        <f t="shared" si="243"/>
        <v>0</v>
      </c>
      <c r="IR100" s="5"/>
      <c r="IS100" s="5">
        <f>LOOKUP(IS$6,'Daily Absent'!$O$6:$AX$6,'Daily Absent'!$O100:$AX100)</f>
        <v>0</v>
      </c>
      <c r="IT100" s="104">
        <f>VALUE('Time Sheet KN'!IU100-'Time Sheet KN'!IT100)*24</f>
        <v>0</v>
      </c>
      <c r="IU100" s="104">
        <f>VALUE('Time Sheet KN'!IW100-'Time Sheet KN'!IV100)*24</f>
        <v>0</v>
      </c>
      <c r="IV100" s="104">
        <f>VALUE('Time Sheet KN'!IY100-'Time Sheet KN'!IX100)*24</f>
        <v>0</v>
      </c>
      <c r="IW100" s="105">
        <f t="shared" si="244"/>
        <v>0</v>
      </c>
      <c r="IX100" s="5">
        <f t="shared" si="245"/>
        <v>0</v>
      </c>
      <c r="IY100" s="5"/>
      <c r="IZ100" s="5">
        <f>LOOKUP(IZ$6,'Daily Absent'!$O$6:$AX$6,'Daily Absent'!$O100:$AX100)</f>
        <v>0</v>
      </c>
      <c r="JA100" s="104">
        <f>VALUE('Time Sheet KN'!JB100-'Time Sheet KN'!JA100)*24</f>
        <v>0</v>
      </c>
      <c r="JB100" s="104">
        <f>VALUE('Time Sheet KN'!JD100-'Time Sheet KN'!JC100)*24</f>
        <v>0</v>
      </c>
      <c r="JC100" s="104">
        <f>VALUE('Time Sheet KN'!JF100-'Time Sheet KN'!JE100)*24</f>
        <v>0</v>
      </c>
      <c r="JD100" s="105">
        <f t="shared" si="246"/>
        <v>0</v>
      </c>
      <c r="JE100" s="5">
        <f t="shared" si="247"/>
        <v>0</v>
      </c>
      <c r="JF100" s="5"/>
    </row>
    <row r="101" spans="1:266" ht="20" customHeight="1">
      <c r="A101" s="54">
        <f>IF('Master MP Status'!A101&gt;0,'Master MP Status'!A101,"")</f>
        <v>93</v>
      </c>
      <c r="B101" s="5" t="str">
        <f>IF(ISTEXT('Master MP Status'!B101),'Master MP Status'!B101,"")</f>
        <v>DIRECT</v>
      </c>
      <c r="C101" s="153" t="str">
        <f>IF(OR(ISTEXT('Master MP Status'!C101),'Master MP Status'!C101&gt;0),'Master MP Status'!C101,"")</f>
        <v>KN2531048</v>
      </c>
      <c r="D101" s="154" t="str">
        <f>IF(OR(ISTEXT('Master MP Status'!D101),'Master MP Status'!D101&gt;0),'Master MP Status'!D101,"")</f>
        <v>KN25315</v>
      </c>
      <c r="E101" s="5" t="str">
        <f>IF(ISTEXT('Master MP Status'!E101),'Master MP Status'!E101,"")</f>
        <v>ABDI KURNIAWAN</v>
      </c>
      <c r="F101" s="5" t="str">
        <f>IF(ISTEXT('Master MP Status'!F101),'Master MP Status'!F101,"")</f>
        <v/>
      </c>
      <c r="G101" s="5" t="str">
        <f>IF(ISTEXT('Master MP Status'!G101),'Master MP Status'!G101,"")</f>
        <v>Local</v>
      </c>
      <c r="H101" s="5" t="str">
        <f>IF(ISTEXT('Master MP Status'!H101),'Master MP Status'!H101,"")</f>
        <v>YACOBE T</v>
      </c>
      <c r="I101" s="5" t="str">
        <f>IF(ISTEXT('Master MP Status'!I101),'Master MP Status'!I101,"")</f>
        <v>Helper</v>
      </c>
      <c r="J101" s="5" t="str">
        <f>IF(ISTEXT('Master MP Status'!J101),'Master MP Status'!J101,"")</f>
        <v>Helper</v>
      </c>
      <c r="K101" s="9">
        <f>IF(OR('Master MP Status'!K101=0,'Master MP Status'!K101=""),"",'Master MP Status'!K101)</f>
        <v>45769</v>
      </c>
      <c r="L101" s="9">
        <f>IF(OR('Master MP Status'!L101=0,'Master MP Status'!L101=""),"",'Master MP Status'!L101)</f>
        <v>45769</v>
      </c>
      <c r="M101" s="9">
        <f>IF(OR('Master MP Status'!M101=0,'Master MP Status'!M101=""),"",'Master MP Status'!M101)</f>
        <v>45813</v>
      </c>
      <c r="N101" s="5" t="str">
        <f>IF(ISTEXT('Master MP Status'!N101),'Master MP Status'!N101,"")</f>
        <v>Resign</v>
      </c>
      <c r="O101" s="5">
        <f>LOOKUP(O$6,'Daily Absent'!$O$6:$AX$6,'Daily Absent'!$O101:$AX101)</f>
        <v>0</v>
      </c>
      <c r="P101" s="104">
        <f>VALUE('Time Sheet KN'!Q101-'Time Sheet KN'!P101)*24</f>
        <v>0</v>
      </c>
      <c r="Q101" s="104">
        <f>VALUE('Time Sheet KN'!S101-'Time Sheet KN'!R101)*24</f>
        <v>0</v>
      </c>
      <c r="R101" s="104">
        <f>VALUE('Time Sheet KN'!U101-'Time Sheet KN'!T101)*24</f>
        <v>0</v>
      </c>
      <c r="S101" s="105">
        <f t="shared" si="176"/>
        <v>0</v>
      </c>
      <c r="T101" s="5">
        <f t="shared" si="177"/>
        <v>0</v>
      </c>
      <c r="U101" s="5"/>
      <c r="V101" s="5">
        <f>LOOKUP(V$6,'Daily Absent'!$O$6:$AX$6,'Daily Absent'!$O101:$AX101)</f>
        <v>0</v>
      </c>
      <c r="W101" s="104">
        <f>VALUE('Time Sheet KN'!X101-'Time Sheet KN'!W101)*24</f>
        <v>0</v>
      </c>
      <c r="X101" s="104">
        <f>VALUE('Time Sheet KN'!Z101-'Time Sheet KN'!Y101)*24</f>
        <v>0</v>
      </c>
      <c r="Y101" s="104">
        <f>VALUE('Time Sheet KN'!AB101-'Time Sheet KN'!AA101)*24</f>
        <v>0</v>
      </c>
      <c r="Z101" s="105">
        <f t="shared" si="178"/>
        <v>0</v>
      </c>
      <c r="AA101" s="5">
        <f t="shared" si="179"/>
        <v>0</v>
      </c>
      <c r="AB101" s="5"/>
      <c r="AC101" s="5">
        <f>LOOKUP(AC$6,'Daily Absent'!$O$6:$AX$6,'Daily Absent'!$O101:$AX101)</f>
        <v>0</v>
      </c>
      <c r="AD101" s="104">
        <f>VALUE('Time Sheet KN'!AE101-'Time Sheet KN'!AD101)*24</f>
        <v>0</v>
      </c>
      <c r="AE101" s="104">
        <f>VALUE('Time Sheet KN'!AG101-'Time Sheet KN'!AF101)*24</f>
        <v>0</v>
      </c>
      <c r="AF101" s="104">
        <f>VALUE('Time Sheet KN'!AI101-'Time Sheet KN'!AH101)*24</f>
        <v>0</v>
      </c>
      <c r="AG101" s="105">
        <f t="shared" si="180"/>
        <v>0</v>
      </c>
      <c r="AH101" s="5">
        <f t="shared" si="181"/>
        <v>0</v>
      </c>
      <c r="AI101" s="5"/>
      <c r="AJ101" s="5">
        <f>LOOKUP(AJ$6,'Daily Absent'!$O$6:$AX$6,'Daily Absent'!$O101:$AX101)</f>
        <v>0</v>
      </c>
      <c r="AK101" s="104">
        <f>VALUE('Time Sheet KN'!AL101-'Time Sheet KN'!AK101)*24</f>
        <v>0</v>
      </c>
      <c r="AL101" s="104">
        <f>VALUE('Time Sheet KN'!AN101-'Time Sheet KN'!AM101)*24</f>
        <v>0</v>
      </c>
      <c r="AM101" s="104">
        <f>VALUE('Time Sheet KN'!AP101-'Time Sheet KN'!AO101)*24</f>
        <v>0</v>
      </c>
      <c r="AN101" s="105">
        <f t="shared" si="182"/>
        <v>0</v>
      </c>
      <c r="AO101" s="5">
        <f t="shared" si="183"/>
        <v>0</v>
      </c>
      <c r="AP101" s="5"/>
      <c r="AQ101" s="5">
        <f>LOOKUP(AQ$6,'Daily Absent'!$O$6:$AX$6,'Daily Absent'!$O101:$AX101)</f>
        <v>0</v>
      </c>
      <c r="AR101" s="104">
        <f>VALUE('Time Sheet KN'!AS101-'Time Sheet KN'!AR101)*24</f>
        <v>0</v>
      </c>
      <c r="AS101" s="104">
        <f>VALUE('Time Sheet KN'!AU101-'Time Sheet KN'!AT101)*24</f>
        <v>0</v>
      </c>
      <c r="AT101" s="104">
        <f>VALUE('Time Sheet KN'!AW101-'Time Sheet KN'!AV101)*24</f>
        <v>0</v>
      </c>
      <c r="AU101" s="105">
        <f t="shared" si="184"/>
        <v>0</v>
      </c>
      <c r="AV101" s="5">
        <f t="shared" si="185"/>
        <v>0</v>
      </c>
      <c r="AW101" s="5"/>
      <c r="AX101" s="5">
        <f>LOOKUP(AX$6,'Daily Absent'!$O$6:$AX$6,'Daily Absent'!$O101:$AX101)</f>
        <v>0</v>
      </c>
      <c r="AY101" s="104">
        <f>VALUE('Time Sheet KN'!AZ101-'Time Sheet KN'!AY101)*24</f>
        <v>0</v>
      </c>
      <c r="AZ101" s="104">
        <f>VALUE('Time Sheet KN'!BB101-'Time Sheet KN'!BA101)*24</f>
        <v>0</v>
      </c>
      <c r="BA101" s="104">
        <f>VALUE('Time Sheet KN'!BD101-'Time Sheet KN'!BC101)*24</f>
        <v>0</v>
      </c>
      <c r="BB101" s="105">
        <f t="shared" si="186"/>
        <v>0</v>
      </c>
      <c r="BC101" s="5">
        <f t="shared" si="187"/>
        <v>0</v>
      </c>
      <c r="BD101" s="5"/>
      <c r="BE101" s="5">
        <f>LOOKUP(BE$6,'Daily Absent'!$O$6:$AX$6,'Daily Absent'!$O101:$AX101)</f>
        <v>0</v>
      </c>
      <c r="BF101" s="104">
        <f>VALUE('Time Sheet KN'!BG101-'Time Sheet KN'!BF101)*24</f>
        <v>0</v>
      </c>
      <c r="BG101" s="104">
        <f>VALUE('Time Sheet KN'!BI101-'Time Sheet KN'!BH101)*24</f>
        <v>0</v>
      </c>
      <c r="BH101" s="104">
        <f>VALUE('Time Sheet KN'!BK101-'Time Sheet KN'!BJ101)*24</f>
        <v>0</v>
      </c>
      <c r="BI101" s="105">
        <f t="shared" si="188"/>
        <v>0</v>
      </c>
      <c r="BJ101" s="5">
        <f t="shared" si="189"/>
        <v>0</v>
      </c>
      <c r="BK101" s="5"/>
      <c r="BL101" s="5">
        <f>LOOKUP(BL$6,'Daily Absent'!$O$6:$AX$6,'Daily Absent'!$O101:$AX101)</f>
        <v>0</v>
      </c>
      <c r="BM101" s="104">
        <f>VALUE('Time Sheet KN'!BN101-'Time Sheet KN'!BM101)*24</f>
        <v>0</v>
      </c>
      <c r="BN101" s="104">
        <f>VALUE('Time Sheet KN'!BP101-'Time Sheet KN'!BO101)*24</f>
        <v>0</v>
      </c>
      <c r="BO101" s="104">
        <f>VALUE('Time Sheet KN'!BR101-'Time Sheet KN'!BQ101)*24</f>
        <v>0</v>
      </c>
      <c r="BP101" s="105">
        <f t="shared" si="190"/>
        <v>0</v>
      </c>
      <c r="BQ101" s="5">
        <f t="shared" si="191"/>
        <v>0</v>
      </c>
      <c r="BR101" s="5"/>
      <c r="BS101" s="5">
        <f>LOOKUP(BS$6,'Daily Absent'!$O$6:$AX$6,'Daily Absent'!$O101:$AX101)</f>
        <v>0</v>
      </c>
      <c r="BT101" s="104">
        <f>VALUE('Time Sheet KN'!BU101-'Time Sheet KN'!BT101)*24</f>
        <v>0</v>
      </c>
      <c r="BU101" s="104">
        <f>VALUE('Time Sheet KN'!BW101-'Time Sheet KN'!BV101)*24</f>
        <v>0</v>
      </c>
      <c r="BV101" s="104">
        <f>VALUE('Time Sheet KN'!BY101-'Time Sheet KN'!BX101)*24</f>
        <v>0</v>
      </c>
      <c r="BW101" s="105">
        <f t="shared" si="192"/>
        <v>0</v>
      </c>
      <c r="BX101" s="5">
        <f t="shared" si="193"/>
        <v>0</v>
      </c>
      <c r="BY101" s="5"/>
      <c r="BZ101" s="5">
        <f>LOOKUP(BZ$6,'Daily Absent'!$O$6:$AX$6,'Daily Absent'!$O101:$AX101)</f>
        <v>0</v>
      </c>
      <c r="CA101" s="104">
        <f>VALUE('Time Sheet KN'!CB101-'Time Sheet KN'!CA101)*24</f>
        <v>0</v>
      </c>
      <c r="CB101" s="104">
        <f>VALUE('Time Sheet KN'!CD101-'Time Sheet KN'!CC101)*24</f>
        <v>0</v>
      </c>
      <c r="CC101" s="104">
        <f>VALUE('Time Sheet KN'!CF101-'Time Sheet KN'!CE101)*24</f>
        <v>0</v>
      </c>
      <c r="CD101" s="105">
        <f t="shared" si="194"/>
        <v>0</v>
      </c>
      <c r="CE101" s="5">
        <f t="shared" si="195"/>
        <v>0</v>
      </c>
      <c r="CF101" s="5"/>
      <c r="CG101" s="5">
        <f>LOOKUP(CG$6,'Daily Absent'!$O$6:$AX$6,'Daily Absent'!$O101:$AX101)</f>
        <v>0</v>
      </c>
      <c r="CH101" s="104">
        <f>VALUE('Time Sheet KN'!CI101-'Time Sheet KN'!CH101)*24</f>
        <v>0</v>
      </c>
      <c r="CI101" s="104">
        <f>VALUE('Time Sheet KN'!CK101-'Time Sheet KN'!CJ101)*24</f>
        <v>0</v>
      </c>
      <c r="CJ101" s="104">
        <f>VALUE('Time Sheet KN'!CM101-'Time Sheet KN'!CL101)*24</f>
        <v>0</v>
      </c>
      <c r="CK101" s="105">
        <f t="shared" si="196"/>
        <v>0</v>
      </c>
      <c r="CL101" s="5">
        <f t="shared" si="197"/>
        <v>0</v>
      </c>
      <c r="CM101" s="5"/>
      <c r="CN101" s="5">
        <f>LOOKUP(CN$6,'Daily Absent'!$O$6:$AX$6,'Daily Absent'!$O101:$AX101)</f>
        <v>0</v>
      </c>
      <c r="CO101" s="104">
        <f>VALUE('Time Sheet KN'!CP101-'Time Sheet KN'!CO101)*24</f>
        <v>0</v>
      </c>
      <c r="CP101" s="104">
        <f>VALUE('Time Sheet KN'!CR101-'Time Sheet KN'!CQ101)*24</f>
        <v>0</v>
      </c>
      <c r="CQ101" s="104">
        <f>VALUE('Time Sheet KN'!CT101-'Time Sheet KN'!CS101)*24</f>
        <v>0</v>
      </c>
      <c r="CR101" s="105">
        <f t="shared" si="198"/>
        <v>0</v>
      </c>
      <c r="CS101" s="5">
        <f t="shared" si="199"/>
        <v>0</v>
      </c>
      <c r="CT101" s="5"/>
      <c r="CU101" s="5">
        <f>LOOKUP(CU$6,'Daily Absent'!$O$6:$AX$6,'Daily Absent'!$O101:$AX101)</f>
        <v>0</v>
      </c>
      <c r="CV101" s="104">
        <f>VALUE('Time Sheet KN'!CW101-'Time Sheet KN'!CV101)*24</f>
        <v>0</v>
      </c>
      <c r="CW101" s="104">
        <f>VALUE('Time Sheet KN'!CY101-'Time Sheet KN'!CX101)*24</f>
        <v>0</v>
      </c>
      <c r="CX101" s="104">
        <f>VALUE('Time Sheet KN'!DA101-'Time Sheet KN'!CZ101)*24</f>
        <v>0</v>
      </c>
      <c r="CY101" s="105">
        <f t="shared" si="200"/>
        <v>0</v>
      </c>
      <c r="CZ101" s="5">
        <f t="shared" si="201"/>
        <v>0</v>
      </c>
      <c r="DA101" s="5"/>
      <c r="DB101" s="5">
        <f>LOOKUP(DB$6,'Daily Absent'!$O$6:$AX$6,'Daily Absent'!$O101:$AX101)</f>
        <v>0</v>
      </c>
      <c r="DC101" s="104">
        <f>VALUE('Time Sheet KN'!DD101-'Time Sheet KN'!DC101)*24</f>
        <v>0</v>
      </c>
      <c r="DD101" s="104">
        <f>VALUE('Time Sheet KN'!DF101-'Time Sheet KN'!DE101)*24</f>
        <v>0</v>
      </c>
      <c r="DE101" s="104">
        <f>VALUE('Time Sheet KN'!DH101-'Time Sheet KN'!DG101)*24</f>
        <v>0</v>
      </c>
      <c r="DF101" s="105">
        <f t="shared" si="202"/>
        <v>0</v>
      </c>
      <c r="DG101" s="5">
        <f t="shared" si="203"/>
        <v>0</v>
      </c>
      <c r="DH101" s="5"/>
      <c r="DI101" s="5">
        <f>LOOKUP(DI$6,'Daily Absent'!$O$6:$AX$6,'Daily Absent'!$O101:$AX101)</f>
        <v>0</v>
      </c>
      <c r="DJ101" s="104">
        <f>VALUE('Time Sheet KN'!DK101-'Time Sheet KN'!DJ101)*24</f>
        <v>0</v>
      </c>
      <c r="DK101" s="104">
        <f>VALUE('Time Sheet KN'!DM101-'Time Sheet KN'!DL101)*24</f>
        <v>0</v>
      </c>
      <c r="DL101" s="104">
        <f>VALUE('Time Sheet KN'!DO101-'Time Sheet KN'!DN101)*24</f>
        <v>0</v>
      </c>
      <c r="DM101" s="105">
        <f t="shared" si="204"/>
        <v>0</v>
      </c>
      <c r="DN101" s="5">
        <f t="shared" si="205"/>
        <v>0</v>
      </c>
      <c r="DO101" s="5"/>
      <c r="DP101" s="5">
        <f>LOOKUP(DP$6,'Daily Absent'!$O$6:$AX$6,'Daily Absent'!$O101:$AX101)</f>
        <v>0</v>
      </c>
      <c r="DQ101" s="104">
        <f>VALUE('Time Sheet KN'!DR101-'Time Sheet KN'!DQ101)*24</f>
        <v>0</v>
      </c>
      <c r="DR101" s="104">
        <f>VALUE('Time Sheet KN'!DT101-'Time Sheet KN'!DS101)*24</f>
        <v>0</v>
      </c>
      <c r="DS101" s="104">
        <f>VALUE('Time Sheet KN'!DV101-'Time Sheet KN'!DU101)*24</f>
        <v>0</v>
      </c>
      <c r="DT101" s="105">
        <f t="shared" si="206"/>
        <v>0</v>
      </c>
      <c r="DU101" s="5">
        <f t="shared" si="207"/>
        <v>0</v>
      </c>
      <c r="DV101" s="5"/>
      <c r="DW101" s="5">
        <f>LOOKUP(DW$6,'Daily Absent'!$O$6:$AX$6,'Daily Absent'!$O101:$AX101)</f>
        <v>0</v>
      </c>
      <c r="DX101" s="104">
        <f>VALUE('Time Sheet KN'!DY101-'Time Sheet KN'!DX101)*24</f>
        <v>0</v>
      </c>
      <c r="DY101" s="104">
        <f>VALUE('Time Sheet KN'!EA101-'Time Sheet KN'!DZ101)*24</f>
        <v>0</v>
      </c>
      <c r="DZ101" s="104">
        <f>VALUE('Time Sheet KN'!EC101-'Time Sheet KN'!EB101)*24</f>
        <v>0</v>
      </c>
      <c r="EA101" s="105">
        <f t="shared" si="208"/>
        <v>0</v>
      </c>
      <c r="EB101" s="5">
        <f t="shared" si="209"/>
        <v>0</v>
      </c>
      <c r="EC101" s="5"/>
      <c r="ED101" s="5">
        <f>LOOKUP(ED$6,'Daily Absent'!$O$6:$AX$6,'Daily Absent'!$O101:$AX101)</f>
        <v>0</v>
      </c>
      <c r="EE101" s="104">
        <f>VALUE('Time Sheet KN'!EF101-'Time Sheet KN'!EE101)*24</f>
        <v>0</v>
      </c>
      <c r="EF101" s="104">
        <f>VALUE('Time Sheet KN'!EH101-'Time Sheet KN'!EG101)*24</f>
        <v>0</v>
      </c>
      <c r="EG101" s="104">
        <f>VALUE('Time Sheet KN'!EJ101-'Time Sheet KN'!EI101)*24</f>
        <v>0</v>
      </c>
      <c r="EH101" s="105">
        <f t="shared" si="210"/>
        <v>0</v>
      </c>
      <c r="EI101" s="5">
        <f t="shared" si="211"/>
        <v>0</v>
      </c>
      <c r="EJ101" s="5"/>
      <c r="EK101" s="5">
        <f>LOOKUP(EK$6,'Daily Absent'!$O$6:$AX$6,'Daily Absent'!$O101:$AX101)</f>
        <v>0</v>
      </c>
      <c r="EL101" s="104">
        <f>VALUE('Time Sheet KN'!EM101-'Time Sheet KN'!EL101)*24</f>
        <v>0</v>
      </c>
      <c r="EM101" s="104">
        <f>VALUE('Time Sheet KN'!EO101-'Time Sheet KN'!EN101)*24</f>
        <v>0</v>
      </c>
      <c r="EN101" s="104">
        <f>VALUE('Time Sheet KN'!EQ101-'Time Sheet KN'!EP101)*24</f>
        <v>0</v>
      </c>
      <c r="EO101" s="105">
        <f t="shared" si="212"/>
        <v>0</v>
      </c>
      <c r="EP101" s="5">
        <f t="shared" si="213"/>
        <v>0</v>
      </c>
      <c r="EQ101" s="5"/>
      <c r="ER101" s="5">
        <f>LOOKUP(ER$6,'Daily Absent'!$O$6:$AX$6,'Daily Absent'!$O101:$AX101)</f>
        <v>0</v>
      </c>
      <c r="ES101" s="104">
        <f>VALUE('Time Sheet KN'!ET101-'Time Sheet KN'!ES101)*24</f>
        <v>0</v>
      </c>
      <c r="ET101" s="104">
        <f>VALUE('Time Sheet KN'!EV101-'Time Sheet KN'!EU101)*24</f>
        <v>0</v>
      </c>
      <c r="EU101" s="104">
        <f>VALUE('Time Sheet KN'!EX101-'Time Sheet KN'!EW101)*24</f>
        <v>0</v>
      </c>
      <c r="EV101" s="105">
        <f t="shared" si="214"/>
        <v>0</v>
      </c>
      <c r="EW101" s="5">
        <f t="shared" si="215"/>
        <v>0</v>
      </c>
      <c r="EX101" s="5"/>
      <c r="EY101" s="5">
        <f>LOOKUP(EY$6,'Daily Absent'!$O$6:$AX$6,'Daily Absent'!$O101:$AX101)</f>
        <v>0</v>
      </c>
      <c r="EZ101" s="104">
        <f>VALUE('Time Sheet KN'!FA101-'Time Sheet KN'!EZ101)*24</f>
        <v>0</v>
      </c>
      <c r="FA101" s="104">
        <f>VALUE('Time Sheet KN'!FC101-'Time Sheet KN'!FB101)*24</f>
        <v>0</v>
      </c>
      <c r="FB101" s="104">
        <f>VALUE('Time Sheet KN'!FE101-'Time Sheet KN'!FD101)*24</f>
        <v>0</v>
      </c>
      <c r="FC101" s="105">
        <f t="shared" si="216"/>
        <v>0</v>
      </c>
      <c r="FD101" s="5">
        <f t="shared" si="217"/>
        <v>0</v>
      </c>
      <c r="FE101" s="5"/>
      <c r="FF101" s="5">
        <f>LOOKUP(FF$6,'Daily Absent'!$O$6:$AX$6,'Daily Absent'!$O101:$AX101)</f>
        <v>0</v>
      </c>
      <c r="FG101" s="104">
        <f>VALUE('Time Sheet KN'!FH101-'Time Sheet KN'!FG101)*24</f>
        <v>0</v>
      </c>
      <c r="FH101" s="104">
        <f>VALUE('Time Sheet KN'!FJ101-'Time Sheet KN'!FI101)*24</f>
        <v>0</v>
      </c>
      <c r="FI101" s="104">
        <f>VALUE('Time Sheet KN'!FL101-'Time Sheet KN'!FK101)*24</f>
        <v>0</v>
      </c>
      <c r="FJ101" s="105">
        <f t="shared" si="218"/>
        <v>0</v>
      </c>
      <c r="FK101" s="5">
        <f t="shared" si="219"/>
        <v>0</v>
      </c>
      <c r="FL101" s="5"/>
      <c r="FM101" s="5">
        <f>LOOKUP(FM$6,'Daily Absent'!$O$6:$AX$6,'Daily Absent'!$O101:$AX101)</f>
        <v>0</v>
      </c>
      <c r="FN101" s="104">
        <f>VALUE('Time Sheet KN'!FO101-'Time Sheet KN'!FN101)*24</f>
        <v>0</v>
      </c>
      <c r="FO101" s="104">
        <f>VALUE('Time Sheet KN'!FQ101-'Time Sheet KN'!FP101)*24</f>
        <v>0</v>
      </c>
      <c r="FP101" s="104">
        <f>VALUE('Time Sheet KN'!FS101-'Time Sheet KN'!FR101)*24</f>
        <v>0</v>
      </c>
      <c r="FQ101" s="105">
        <f t="shared" si="220"/>
        <v>0</v>
      </c>
      <c r="FR101" s="5">
        <f t="shared" si="221"/>
        <v>0</v>
      </c>
      <c r="FS101" s="5"/>
      <c r="FT101" s="5">
        <f>LOOKUP(FT$6,'Daily Absent'!$O$6:$AX$6,'Daily Absent'!$O101:$AX101)</f>
        <v>0</v>
      </c>
      <c r="FU101" s="104">
        <f>VALUE('Time Sheet KN'!FV101-'Time Sheet KN'!FU101)*24</f>
        <v>0</v>
      </c>
      <c r="FV101" s="104">
        <f>VALUE('Time Sheet KN'!FX101-'Time Sheet KN'!FW101)*24</f>
        <v>0</v>
      </c>
      <c r="FW101" s="104">
        <f>VALUE('Time Sheet KN'!FZ101-'Time Sheet KN'!FY101)*24</f>
        <v>0</v>
      </c>
      <c r="FX101" s="105">
        <f t="shared" si="222"/>
        <v>0</v>
      </c>
      <c r="FY101" s="5">
        <f t="shared" si="223"/>
        <v>0</v>
      </c>
      <c r="FZ101" s="5"/>
      <c r="GA101" s="5">
        <f>LOOKUP(GA$6,'Daily Absent'!$O$6:$AX$6,'Daily Absent'!$O101:$AX101)</f>
        <v>0</v>
      </c>
      <c r="GB101" s="104">
        <f>VALUE('Time Sheet KN'!GC101-'Time Sheet KN'!GB101)*24</f>
        <v>0</v>
      </c>
      <c r="GC101" s="104">
        <f>VALUE('Time Sheet KN'!GE101-'Time Sheet KN'!GD101)*24</f>
        <v>0</v>
      </c>
      <c r="GD101" s="104">
        <f>VALUE('Time Sheet KN'!GG101-'Time Sheet KN'!GF101)*24</f>
        <v>0</v>
      </c>
      <c r="GE101" s="105">
        <f t="shared" si="224"/>
        <v>0</v>
      </c>
      <c r="GF101" s="5">
        <f t="shared" si="225"/>
        <v>0</v>
      </c>
      <c r="GG101" s="5"/>
      <c r="GH101" s="5">
        <f>LOOKUP(GH$6,'Daily Absent'!$O$6:$AX$6,'Daily Absent'!$O101:$AX101)</f>
        <v>0</v>
      </c>
      <c r="GI101" s="104">
        <f>VALUE('Time Sheet KN'!GJ101-'Time Sheet KN'!GI101)*24</f>
        <v>0</v>
      </c>
      <c r="GJ101" s="104">
        <f>VALUE('Time Sheet KN'!GL101-'Time Sheet KN'!GK101)*24</f>
        <v>0</v>
      </c>
      <c r="GK101" s="104">
        <f>VALUE('Time Sheet KN'!GN101-'Time Sheet KN'!GM101)*24</f>
        <v>0</v>
      </c>
      <c r="GL101" s="105">
        <f t="shared" si="226"/>
        <v>0</v>
      </c>
      <c r="GM101" s="5">
        <f t="shared" si="227"/>
        <v>0</v>
      </c>
      <c r="GN101" s="5"/>
      <c r="GO101" s="5">
        <f>LOOKUP(GO$6,'Daily Absent'!$O$6:$AX$6,'Daily Absent'!$O101:$AX101)</f>
        <v>0</v>
      </c>
      <c r="GP101" s="104">
        <f>VALUE('Time Sheet KN'!GQ101-'Time Sheet KN'!GP101)*24</f>
        <v>0</v>
      </c>
      <c r="GQ101" s="104">
        <f>VALUE('Time Sheet KN'!GS101-'Time Sheet KN'!GR101)*24</f>
        <v>0</v>
      </c>
      <c r="GR101" s="104">
        <f>VALUE('Time Sheet KN'!GU101-'Time Sheet KN'!GT101)*24</f>
        <v>0</v>
      </c>
      <c r="GS101" s="105">
        <f t="shared" si="228"/>
        <v>0</v>
      </c>
      <c r="GT101" s="5">
        <f t="shared" si="229"/>
        <v>0</v>
      </c>
      <c r="GU101" s="5"/>
      <c r="GV101" s="5">
        <f>LOOKUP(GV$6,'Daily Absent'!$O$6:$AX$6,'Daily Absent'!$O101:$AX101)</f>
        <v>0</v>
      </c>
      <c r="GW101" s="104">
        <f>VALUE('Time Sheet KN'!GX101-'Time Sheet KN'!GW101)*24</f>
        <v>0</v>
      </c>
      <c r="GX101" s="104">
        <f>VALUE('Time Sheet KN'!GZ101-'Time Sheet KN'!GY101)*24</f>
        <v>0</v>
      </c>
      <c r="GY101" s="104">
        <f>VALUE('Time Sheet KN'!HB101-'Time Sheet KN'!HA101)*24</f>
        <v>0</v>
      </c>
      <c r="GZ101" s="105">
        <f t="shared" si="230"/>
        <v>0</v>
      </c>
      <c r="HA101" s="5">
        <f t="shared" si="231"/>
        <v>0</v>
      </c>
      <c r="HB101" s="5"/>
      <c r="HC101" s="5">
        <f>LOOKUP(HC$6,'Daily Absent'!$O$6:$AX$6,'Daily Absent'!$O101:$AX101)</f>
        <v>0</v>
      </c>
      <c r="HD101" s="104">
        <f>VALUE('Time Sheet KN'!HE101-'Time Sheet KN'!HD101)*24</f>
        <v>0</v>
      </c>
      <c r="HE101" s="104">
        <f>VALUE('Time Sheet KN'!HG101-'Time Sheet KN'!HF101)*24</f>
        <v>0</v>
      </c>
      <c r="HF101" s="104">
        <f>VALUE('Time Sheet KN'!HI101-'Time Sheet KN'!HH101)*24</f>
        <v>0</v>
      </c>
      <c r="HG101" s="105">
        <f t="shared" si="232"/>
        <v>0</v>
      </c>
      <c r="HH101" s="5">
        <f t="shared" si="233"/>
        <v>0</v>
      </c>
      <c r="HI101" s="5"/>
      <c r="HJ101" s="5">
        <f>LOOKUP(HJ$6,'Daily Absent'!$O$6:$AX$6,'Daily Absent'!$O101:$AX101)</f>
        <v>0</v>
      </c>
      <c r="HK101" s="104">
        <f>VALUE('Time Sheet KN'!HL101-'Time Sheet KN'!HK101)*24</f>
        <v>0</v>
      </c>
      <c r="HL101" s="104">
        <f>VALUE('Time Sheet KN'!HN101-'Time Sheet KN'!HM101)*24</f>
        <v>0</v>
      </c>
      <c r="HM101" s="104">
        <f>VALUE('Time Sheet KN'!HP101-'Time Sheet KN'!HO101)*24</f>
        <v>0</v>
      </c>
      <c r="HN101" s="105">
        <f t="shared" si="234"/>
        <v>0</v>
      </c>
      <c r="HO101" s="5">
        <f t="shared" si="235"/>
        <v>0</v>
      </c>
      <c r="HP101" s="5"/>
      <c r="HQ101" s="5">
        <f>LOOKUP(HQ$6,'Daily Absent'!$O$6:$AX$6,'Daily Absent'!$O101:$AX101)</f>
        <v>0</v>
      </c>
      <c r="HR101" s="104">
        <f>VALUE('Time Sheet KN'!HS101-'Time Sheet KN'!HR101)*24</f>
        <v>0</v>
      </c>
      <c r="HS101" s="104">
        <f>VALUE('Time Sheet KN'!HU101-'Time Sheet KN'!HT101)*24</f>
        <v>0</v>
      </c>
      <c r="HT101" s="104">
        <f>VALUE('Time Sheet KN'!HW101-'Time Sheet KN'!HV101)*24</f>
        <v>0</v>
      </c>
      <c r="HU101" s="105">
        <f t="shared" si="236"/>
        <v>0</v>
      </c>
      <c r="HV101" s="5">
        <f t="shared" si="237"/>
        <v>0</v>
      </c>
      <c r="HW101" s="5"/>
      <c r="HX101" s="5">
        <f>LOOKUP(HX$6,'Daily Absent'!$O$6:$AX$6,'Daily Absent'!$O101:$AX101)</f>
        <v>0</v>
      </c>
      <c r="HY101" s="104">
        <f>VALUE('Time Sheet KN'!HZ101-'Time Sheet KN'!HY101)*24</f>
        <v>0</v>
      </c>
      <c r="HZ101" s="104">
        <f>VALUE('Time Sheet KN'!IB101-'Time Sheet KN'!IA101)*24</f>
        <v>0</v>
      </c>
      <c r="IA101" s="104">
        <f>VALUE('Time Sheet KN'!ID101-'Time Sheet KN'!IC101)*24</f>
        <v>0</v>
      </c>
      <c r="IB101" s="105">
        <f t="shared" si="238"/>
        <v>0</v>
      </c>
      <c r="IC101" s="5">
        <f t="shared" si="239"/>
        <v>0</v>
      </c>
      <c r="ID101" s="5"/>
      <c r="IE101" s="5">
        <f>LOOKUP(IE$6,'Daily Absent'!$O$6:$AX$6,'Daily Absent'!$O101:$AX101)</f>
        <v>0</v>
      </c>
      <c r="IF101" s="104">
        <f>VALUE('Time Sheet KN'!IG101-'Time Sheet KN'!IF101)*24</f>
        <v>0</v>
      </c>
      <c r="IG101" s="104">
        <f>VALUE('Time Sheet KN'!II101-'Time Sheet KN'!IH101)*24</f>
        <v>0</v>
      </c>
      <c r="IH101" s="104">
        <f>VALUE('Time Sheet KN'!IK101-'Time Sheet KN'!IJ101)*24</f>
        <v>0</v>
      </c>
      <c r="II101" s="105">
        <f t="shared" si="240"/>
        <v>0</v>
      </c>
      <c r="IJ101" s="5">
        <f t="shared" si="241"/>
        <v>0</v>
      </c>
      <c r="IK101" s="5"/>
      <c r="IL101" s="5">
        <f>LOOKUP(IL$6,'Daily Absent'!$O$6:$AX$6,'Daily Absent'!$O101:$AX101)</f>
        <v>0</v>
      </c>
      <c r="IM101" s="104">
        <f>VALUE('Time Sheet KN'!IN101-'Time Sheet KN'!IM101)*24</f>
        <v>0</v>
      </c>
      <c r="IN101" s="104">
        <f>VALUE('Time Sheet KN'!IP101-'Time Sheet KN'!IO101)*24</f>
        <v>0</v>
      </c>
      <c r="IO101" s="104">
        <f>VALUE('Time Sheet KN'!IR101-'Time Sheet KN'!IQ101)*24</f>
        <v>0</v>
      </c>
      <c r="IP101" s="105">
        <f t="shared" si="242"/>
        <v>0</v>
      </c>
      <c r="IQ101" s="5">
        <f t="shared" si="243"/>
        <v>0</v>
      </c>
      <c r="IR101" s="5"/>
      <c r="IS101" s="5">
        <f>LOOKUP(IS$6,'Daily Absent'!$O$6:$AX$6,'Daily Absent'!$O101:$AX101)</f>
        <v>0</v>
      </c>
      <c r="IT101" s="104">
        <f>VALUE('Time Sheet KN'!IU101-'Time Sheet KN'!IT101)*24</f>
        <v>0</v>
      </c>
      <c r="IU101" s="104">
        <f>VALUE('Time Sheet KN'!IW101-'Time Sheet KN'!IV101)*24</f>
        <v>0</v>
      </c>
      <c r="IV101" s="104">
        <f>VALUE('Time Sheet KN'!IY101-'Time Sheet KN'!IX101)*24</f>
        <v>0</v>
      </c>
      <c r="IW101" s="105">
        <f t="shared" si="244"/>
        <v>0</v>
      </c>
      <c r="IX101" s="5">
        <f t="shared" si="245"/>
        <v>0</v>
      </c>
      <c r="IY101" s="5"/>
      <c r="IZ101" s="5">
        <f>LOOKUP(IZ$6,'Daily Absent'!$O$6:$AX$6,'Daily Absent'!$O101:$AX101)</f>
        <v>0</v>
      </c>
      <c r="JA101" s="104">
        <f>VALUE('Time Sheet KN'!JB101-'Time Sheet KN'!JA101)*24</f>
        <v>0</v>
      </c>
      <c r="JB101" s="104">
        <f>VALUE('Time Sheet KN'!JD101-'Time Sheet KN'!JC101)*24</f>
        <v>0</v>
      </c>
      <c r="JC101" s="104">
        <f>VALUE('Time Sheet KN'!JF101-'Time Sheet KN'!JE101)*24</f>
        <v>0</v>
      </c>
      <c r="JD101" s="105">
        <f t="shared" si="246"/>
        <v>0</v>
      </c>
      <c r="JE101" s="5">
        <f t="shared" si="247"/>
        <v>0</v>
      </c>
      <c r="JF101" s="5"/>
    </row>
    <row r="102" spans="1:266" ht="20" customHeight="1">
      <c r="A102" s="54">
        <f>IF('Master MP Status'!A102&gt;0,'Master MP Status'!A102,"")</f>
        <v>94</v>
      </c>
      <c r="B102" s="5" t="str">
        <f>IF(ISTEXT('Master MP Status'!B102),'Master MP Status'!B102,"")</f>
        <v>DIRECT</v>
      </c>
      <c r="C102" s="153" t="str">
        <f>IF(OR(ISTEXT('Master MP Status'!C102),'Master MP Status'!C102&gt;0),'Master MP Status'!C102,"")</f>
        <v>KN2531037</v>
      </c>
      <c r="D102" s="154" t="str">
        <f>IF(OR(ISTEXT('Master MP Status'!D102),'Master MP Status'!D102&gt;0),'Master MP Status'!D102,"")</f>
        <v>KN25316</v>
      </c>
      <c r="E102" s="5" t="str">
        <f>IF(ISTEXT('Master MP Status'!E102),'Master MP Status'!E102,"")</f>
        <v>ADE ROYAN GESSA</v>
      </c>
      <c r="F102" s="5" t="str">
        <f>IF(ISTEXT('Master MP Status'!F102),'Master MP Status'!F102,"")</f>
        <v>ADE ROYAN G</v>
      </c>
      <c r="G102" s="5" t="str">
        <f>IF(ISTEXT('Master MP Status'!G102),'Master MP Status'!G102,"")</f>
        <v>Local</v>
      </c>
      <c r="H102" s="5" t="str">
        <f>IF(ISTEXT('Master MP Status'!H102),'Master MP Status'!H102,"")</f>
        <v>YACOBE T</v>
      </c>
      <c r="I102" s="5" t="str">
        <f>IF(ISTEXT('Master MP Status'!I102),'Master MP Status'!I102,"")</f>
        <v>Helper</v>
      </c>
      <c r="J102" s="5" t="str">
        <f>IF(ISTEXT('Master MP Status'!J102),'Master MP Status'!J102,"")</f>
        <v>Helper</v>
      </c>
      <c r="K102" s="9">
        <f>IF(OR('Master MP Status'!K102=0,'Master MP Status'!K102=""),"",'Master MP Status'!K102)</f>
        <v>45769</v>
      </c>
      <c r="L102" s="9">
        <f>IF(OR('Master MP Status'!L102=0,'Master MP Status'!L102=""),"",'Master MP Status'!L102)</f>
        <v>45769</v>
      </c>
      <c r="M102" s="9">
        <f>IF(OR('Master MP Status'!M102=0,'Master MP Status'!M102=""),"",'Master MP Status'!M102)</f>
        <v>45825</v>
      </c>
      <c r="N102" s="5" t="str">
        <f>IF(ISTEXT('Master MP Status'!N102),'Master MP Status'!N102,"")</f>
        <v>Resign</v>
      </c>
      <c r="O102" s="5">
        <f>LOOKUP(O$6,'Daily Absent'!$O$6:$AX$6,'Daily Absent'!$O102:$AX102)</f>
        <v>0</v>
      </c>
      <c r="P102" s="104">
        <f>VALUE('Time Sheet KN'!Q102-'Time Sheet KN'!P102)*24</f>
        <v>0</v>
      </c>
      <c r="Q102" s="104">
        <f>VALUE('Time Sheet KN'!S102-'Time Sheet KN'!R102)*24</f>
        <v>0</v>
      </c>
      <c r="R102" s="104">
        <f>VALUE('Time Sheet KN'!U102-'Time Sheet KN'!T102)*24</f>
        <v>0</v>
      </c>
      <c r="S102" s="105">
        <f t="shared" si="176"/>
        <v>0</v>
      </c>
      <c r="T102" s="5">
        <f t="shared" si="177"/>
        <v>0</v>
      </c>
      <c r="U102" s="5"/>
      <c r="V102" s="5">
        <f>LOOKUP(V$6,'Daily Absent'!$O$6:$AX$6,'Daily Absent'!$O102:$AX102)</f>
        <v>0</v>
      </c>
      <c r="W102" s="104">
        <f>VALUE('Time Sheet KN'!X102-'Time Sheet KN'!W102)*24</f>
        <v>0</v>
      </c>
      <c r="X102" s="104">
        <f>VALUE('Time Sheet KN'!Z102-'Time Sheet KN'!Y102)*24</f>
        <v>0</v>
      </c>
      <c r="Y102" s="104">
        <f>VALUE('Time Sheet KN'!AB102-'Time Sheet KN'!AA102)*24</f>
        <v>0</v>
      </c>
      <c r="Z102" s="105">
        <f t="shared" si="178"/>
        <v>0</v>
      </c>
      <c r="AA102" s="5">
        <f t="shared" si="179"/>
        <v>0</v>
      </c>
      <c r="AB102" s="5"/>
      <c r="AC102" s="5">
        <f>LOOKUP(AC$6,'Daily Absent'!$O$6:$AX$6,'Daily Absent'!$O102:$AX102)</f>
        <v>0</v>
      </c>
      <c r="AD102" s="104">
        <f>VALUE('Time Sheet KN'!AE102-'Time Sheet KN'!AD102)*24</f>
        <v>0</v>
      </c>
      <c r="AE102" s="104">
        <f>VALUE('Time Sheet KN'!AG102-'Time Sheet KN'!AF102)*24</f>
        <v>0</v>
      </c>
      <c r="AF102" s="104">
        <f>VALUE('Time Sheet KN'!AI102-'Time Sheet KN'!AH102)*24</f>
        <v>0</v>
      </c>
      <c r="AG102" s="105">
        <f t="shared" si="180"/>
        <v>0</v>
      </c>
      <c r="AH102" s="5">
        <f t="shared" si="181"/>
        <v>0</v>
      </c>
      <c r="AI102" s="5"/>
      <c r="AJ102" s="5">
        <f>LOOKUP(AJ$6,'Daily Absent'!$O$6:$AX$6,'Daily Absent'!$O102:$AX102)</f>
        <v>0</v>
      </c>
      <c r="AK102" s="104">
        <f>VALUE('Time Sheet KN'!AL102-'Time Sheet KN'!AK102)*24</f>
        <v>0</v>
      </c>
      <c r="AL102" s="104">
        <f>VALUE('Time Sheet KN'!AN102-'Time Sheet KN'!AM102)*24</f>
        <v>0</v>
      </c>
      <c r="AM102" s="104">
        <f>VALUE('Time Sheet KN'!AP102-'Time Sheet KN'!AO102)*24</f>
        <v>0</v>
      </c>
      <c r="AN102" s="105">
        <f t="shared" si="182"/>
        <v>0</v>
      </c>
      <c r="AO102" s="5">
        <f t="shared" si="183"/>
        <v>0</v>
      </c>
      <c r="AP102" s="5"/>
      <c r="AQ102" s="5">
        <f>LOOKUP(AQ$6,'Daily Absent'!$O$6:$AX$6,'Daily Absent'!$O102:$AX102)</f>
        <v>0</v>
      </c>
      <c r="AR102" s="104">
        <f>VALUE('Time Sheet KN'!AS102-'Time Sheet KN'!AR102)*24</f>
        <v>0</v>
      </c>
      <c r="AS102" s="104">
        <f>VALUE('Time Sheet KN'!AU102-'Time Sheet KN'!AT102)*24</f>
        <v>0</v>
      </c>
      <c r="AT102" s="104">
        <f>VALUE('Time Sheet KN'!AW102-'Time Sheet KN'!AV102)*24</f>
        <v>0</v>
      </c>
      <c r="AU102" s="105">
        <f t="shared" si="184"/>
        <v>0</v>
      </c>
      <c r="AV102" s="5">
        <f t="shared" si="185"/>
        <v>0</v>
      </c>
      <c r="AW102" s="5"/>
      <c r="AX102" s="5">
        <f>LOOKUP(AX$6,'Daily Absent'!$O$6:$AX$6,'Daily Absent'!$O102:$AX102)</f>
        <v>0</v>
      </c>
      <c r="AY102" s="104">
        <f>VALUE('Time Sheet KN'!AZ102-'Time Sheet KN'!AY102)*24</f>
        <v>0</v>
      </c>
      <c r="AZ102" s="104">
        <f>VALUE('Time Sheet KN'!BB102-'Time Sheet KN'!BA102)*24</f>
        <v>0</v>
      </c>
      <c r="BA102" s="104">
        <f>VALUE('Time Sheet KN'!BD102-'Time Sheet KN'!BC102)*24</f>
        <v>0</v>
      </c>
      <c r="BB102" s="105">
        <f t="shared" si="186"/>
        <v>0</v>
      </c>
      <c r="BC102" s="5">
        <f t="shared" si="187"/>
        <v>0</v>
      </c>
      <c r="BD102" s="5"/>
      <c r="BE102" s="5">
        <f>LOOKUP(BE$6,'Daily Absent'!$O$6:$AX$6,'Daily Absent'!$O102:$AX102)</f>
        <v>0</v>
      </c>
      <c r="BF102" s="104">
        <f>VALUE('Time Sheet KN'!BG102-'Time Sheet KN'!BF102)*24</f>
        <v>0</v>
      </c>
      <c r="BG102" s="104">
        <f>VALUE('Time Sheet KN'!BI102-'Time Sheet KN'!BH102)*24</f>
        <v>0</v>
      </c>
      <c r="BH102" s="104">
        <f>VALUE('Time Sheet KN'!BK102-'Time Sheet KN'!BJ102)*24</f>
        <v>0</v>
      </c>
      <c r="BI102" s="105">
        <f t="shared" si="188"/>
        <v>0</v>
      </c>
      <c r="BJ102" s="5">
        <f t="shared" si="189"/>
        <v>0</v>
      </c>
      <c r="BK102" s="5"/>
      <c r="BL102" s="5">
        <f>LOOKUP(BL$6,'Daily Absent'!$O$6:$AX$6,'Daily Absent'!$O102:$AX102)</f>
        <v>0</v>
      </c>
      <c r="BM102" s="104">
        <f>VALUE('Time Sheet KN'!BN102-'Time Sheet KN'!BM102)*24</f>
        <v>0</v>
      </c>
      <c r="BN102" s="104">
        <f>VALUE('Time Sheet KN'!BP102-'Time Sheet KN'!BO102)*24</f>
        <v>0</v>
      </c>
      <c r="BO102" s="104">
        <f>VALUE('Time Sheet KN'!BR102-'Time Sheet KN'!BQ102)*24</f>
        <v>0</v>
      </c>
      <c r="BP102" s="105">
        <f t="shared" si="190"/>
        <v>0</v>
      </c>
      <c r="BQ102" s="5">
        <f t="shared" si="191"/>
        <v>0</v>
      </c>
      <c r="BR102" s="5"/>
      <c r="BS102" s="5">
        <f>LOOKUP(BS$6,'Daily Absent'!$O$6:$AX$6,'Daily Absent'!$O102:$AX102)</f>
        <v>0</v>
      </c>
      <c r="BT102" s="104">
        <f>VALUE('Time Sheet KN'!BU102-'Time Sheet KN'!BT102)*24</f>
        <v>0</v>
      </c>
      <c r="BU102" s="104">
        <f>VALUE('Time Sheet KN'!BW102-'Time Sheet KN'!BV102)*24</f>
        <v>0</v>
      </c>
      <c r="BV102" s="104">
        <f>VALUE('Time Sheet KN'!BY102-'Time Sheet KN'!BX102)*24</f>
        <v>0</v>
      </c>
      <c r="BW102" s="105">
        <f t="shared" si="192"/>
        <v>0</v>
      </c>
      <c r="BX102" s="5">
        <f t="shared" si="193"/>
        <v>0</v>
      </c>
      <c r="BY102" s="5"/>
      <c r="BZ102" s="5">
        <f>LOOKUP(BZ$6,'Daily Absent'!$O$6:$AX$6,'Daily Absent'!$O102:$AX102)</f>
        <v>0</v>
      </c>
      <c r="CA102" s="104">
        <f>VALUE('Time Sheet KN'!CB102-'Time Sheet KN'!CA102)*24</f>
        <v>0</v>
      </c>
      <c r="CB102" s="104">
        <f>VALUE('Time Sheet KN'!CD102-'Time Sheet KN'!CC102)*24</f>
        <v>0</v>
      </c>
      <c r="CC102" s="104">
        <f>VALUE('Time Sheet KN'!CF102-'Time Sheet KN'!CE102)*24</f>
        <v>0</v>
      </c>
      <c r="CD102" s="105">
        <f t="shared" si="194"/>
        <v>0</v>
      </c>
      <c r="CE102" s="5">
        <f t="shared" si="195"/>
        <v>0</v>
      </c>
      <c r="CF102" s="5"/>
      <c r="CG102" s="5">
        <f>LOOKUP(CG$6,'Daily Absent'!$O$6:$AX$6,'Daily Absent'!$O102:$AX102)</f>
        <v>0</v>
      </c>
      <c r="CH102" s="104">
        <f>VALUE('Time Sheet KN'!CI102-'Time Sheet KN'!CH102)*24</f>
        <v>0</v>
      </c>
      <c r="CI102" s="104">
        <f>VALUE('Time Sheet KN'!CK102-'Time Sheet KN'!CJ102)*24</f>
        <v>0</v>
      </c>
      <c r="CJ102" s="104">
        <f>VALUE('Time Sheet KN'!CM102-'Time Sheet KN'!CL102)*24</f>
        <v>0</v>
      </c>
      <c r="CK102" s="105">
        <f t="shared" si="196"/>
        <v>0</v>
      </c>
      <c r="CL102" s="5">
        <f t="shared" si="197"/>
        <v>0</v>
      </c>
      <c r="CM102" s="5"/>
      <c r="CN102" s="5">
        <f>LOOKUP(CN$6,'Daily Absent'!$O$6:$AX$6,'Daily Absent'!$O102:$AX102)</f>
        <v>0</v>
      </c>
      <c r="CO102" s="104">
        <f>VALUE('Time Sheet KN'!CP102-'Time Sheet KN'!CO102)*24</f>
        <v>0</v>
      </c>
      <c r="CP102" s="104">
        <f>VALUE('Time Sheet KN'!CR102-'Time Sheet KN'!CQ102)*24</f>
        <v>0</v>
      </c>
      <c r="CQ102" s="104">
        <f>VALUE('Time Sheet KN'!CT102-'Time Sheet KN'!CS102)*24</f>
        <v>0</v>
      </c>
      <c r="CR102" s="105">
        <f t="shared" si="198"/>
        <v>0</v>
      </c>
      <c r="CS102" s="5">
        <f t="shared" si="199"/>
        <v>0</v>
      </c>
      <c r="CT102" s="5"/>
      <c r="CU102" s="5">
        <f>LOOKUP(CU$6,'Daily Absent'!$O$6:$AX$6,'Daily Absent'!$O102:$AX102)</f>
        <v>0</v>
      </c>
      <c r="CV102" s="104">
        <f>VALUE('Time Sheet KN'!CW102-'Time Sheet KN'!CV102)*24</f>
        <v>0</v>
      </c>
      <c r="CW102" s="104">
        <f>VALUE('Time Sheet KN'!CY102-'Time Sheet KN'!CX102)*24</f>
        <v>0</v>
      </c>
      <c r="CX102" s="104">
        <f>VALUE('Time Sheet KN'!DA102-'Time Sheet KN'!CZ102)*24</f>
        <v>0</v>
      </c>
      <c r="CY102" s="105">
        <f t="shared" si="200"/>
        <v>0</v>
      </c>
      <c r="CZ102" s="5">
        <f t="shared" si="201"/>
        <v>0</v>
      </c>
      <c r="DA102" s="5"/>
      <c r="DB102" s="5">
        <f>LOOKUP(DB$6,'Daily Absent'!$O$6:$AX$6,'Daily Absent'!$O102:$AX102)</f>
        <v>0</v>
      </c>
      <c r="DC102" s="104">
        <f>VALUE('Time Sheet KN'!DD102-'Time Sheet KN'!DC102)*24</f>
        <v>0</v>
      </c>
      <c r="DD102" s="104">
        <f>VALUE('Time Sheet KN'!DF102-'Time Sheet KN'!DE102)*24</f>
        <v>0</v>
      </c>
      <c r="DE102" s="104">
        <f>VALUE('Time Sheet KN'!DH102-'Time Sheet KN'!DG102)*24</f>
        <v>0</v>
      </c>
      <c r="DF102" s="105">
        <f t="shared" si="202"/>
        <v>0</v>
      </c>
      <c r="DG102" s="5">
        <f t="shared" si="203"/>
        <v>0</v>
      </c>
      <c r="DH102" s="5"/>
      <c r="DI102" s="5">
        <f>LOOKUP(DI$6,'Daily Absent'!$O$6:$AX$6,'Daily Absent'!$O102:$AX102)</f>
        <v>0</v>
      </c>
      <c r="DJ102" s="104">
        <f>VALUE('Time Sheet KN'!DK102-'Time Sheet KN'!DJ102)*24</f>
        <v>0</v>
      </c>
      <c r="DK102" s="104">
        <f>VALUE('Time Sheet KN'!DM102-'Time Sheet KN'!DL102)*24</f>
        <v>0</v>
      </c>
      <c r="DL102" s="104">
        <f>VALUE('Time Sheet KN'!DO102-'Time Sheet KN'!DN102)*24</f>
        <v>0</v>
      </c>
      <c r="DM102" s="105">
        <f t="shared" si="204"/>
        <v>0</v>
      </c>
      <c r="DN102" s="5">
        <f t="shared" si="205"/>
        <v>0</v>
      </c>
      <c r="DO102" s="5"/>
      <c r="DP102" s="5">
        <f>LOOKUP(DP$6,'Daily Absent'!$O$6:$AX$6,'Daily Absent'!$O102:$AX102)</f>
        <v>0</v>
      </c>
      <c r="DQ102" s="104">
        <f>VALUE('Time Sheet KN'!DR102-'Time Sheet KN'!DQ102)*24</f>
        <v>0</v>
      </c>
      <c r="DR102" s="104">
        <f>VALUE('Time Sheet KN'!DT102-'Time Sheet KN'!DS102)*24</f>
        <v>0</v>
      </c>
      <c r="DS102" s="104">
        <f>VALUE('Time Sheet KN'!DV102-'Time Sheet KN'!DU102)*24</f>
        <v>0</v>
      </c>
      <c r="DT102" s="105">
        <f t="shared" si="206"/>
        <v>0</v>
      </c>
      <c r="DU102" s="5">
        <f t="shared" si="207"/>
        <v>0</v>
      </c>
      <c r="DV102" s="5"/>
      <c r="DW102" s="5">
        <f>LOOKUP(DW$6,'Daily Absent'!$O$6:$AX$6,'Daily Absent'!$O102:$AX102)</f>
        <v>0</v>
      </c>
      <c r="DX102" s="104">
        <f>VALUE('Time Sheet KN'!DY102-'Time Sheet KN'!DX102)*24</f>
        <v>0</v>
      </c>
      <c r="DY102" s="104">
        <f>VALUE('Time Sheet KN'!EA102-'Time Sheet KN'!DZ102)*24</f>
        <v>0</v>
      </c>
      <c r="DZ102" s="104">
        <f>VALUE('Time Sheet KN'!EC102-'Time Sheet KN'!EB102)*24</f>
        <v>0</v>
      </c>
      <c r="EA102" s="105">
        <f t="shared" si="208"/>
        <v>0</v>
      </c>
      <c r="EB102" s="5">
        <f t="shared" si="209"/>
        <v>0</v>
      </c>
      <c r="EC102" s="5"/>
      <c r="ED102" s="5">
        <f>LOOKUP(ED$6,'Daily Absent'!$O$6:$AX$6,'Daily Absent'!$O102:$AX102)</f>
        <v>0</v>
      </c>
      <c r="EE102" s="104">
        <f>VALUE('Time Sheet KN'!EF102-'Time Sheet KN'!EE102)*24</f>
        <v>0</v>
      </c>
      <c r="EF102" s="104">
        <f>VALUE('Time Sheet KN'!EH102-'Time Sheet KN'!EG102)*24</f>
        <v>0</v>
      </c>
      <c r="EG102" s="104">
        <f>VALUE('Time Sheet KN'!EJ102-'Time Sheet KN'!EI102)*24</f>
        <v>0</v>
      </c>
      <c r="EH102" s="105">
        <f t="shared" si="210"/>
        <v>0</v>
      </c>
      <c r="EI102" s="5">
        <f t="shared" si="211"/>
        <v>0</v>
      </c>
      <c r="EJ102" s="5"/>
      <c r="EK102" s="5">
        <f>LOOKUP(EK$6,'Daily Absent'!$O$6:$AX$6,'Daily Absent'!$O102:$AX102)</f>
        <v>0</v>
      </c>
      <c r="EL102" s="104">
        <f>VALUE('Time Sheet KN'!EM102-'Time Sheet KN'!EL102)*24</f>
        <v>0</v>
      </c>
      <c r="EM102" s="104">
        <f>VALUE('Time Sheet KN'!EO102-'Time Sheet KN'!EN102)*24</f>
        <v>0</v>
      </c>
      <c r="EN102" s="104">
        <f>VALUE('Time Sheet KN'!EQ102-'Time Sheet KN'!EP102)*24</f>
        <v>0</v>
      </c>
      <c r="EO102" s="105">
        <f t="shared" si="212"/>
        <v>0</v>
      </c>
      <c r="EP102" s="5">
        <f t="shared" si="213"/>
        <v>0</v>
      </c>
      <c r="EQ102" s="5"/>
      <c r="ER102" s="5">
        <f>LOOKUP(ER$6,'Daily Absent'!$O$6:$AX$6,'Daily Absent'!$O102:$AX102)</f>
        <v>0</v>
      </c>
      <c r="ES102" s="104">
        <f>VALUE('Time Sheet KN'!ET102-'Time Sheet KN'!ES102)*24</f>
        <v>0</v>
      </c>
      <c r="ET102" s="104">
        <f>VALUE('Time Sheet KN'!EV102-'Time Sheet KN'!EU102)*24</f>
        <v>0</v>
      </c>
      <c r="EU102" s="104">
        <f>VALUE('Time Sheet KN'!EX102-'Time Sheet KN'!EW102)*24</f>
        <v>0</v>
      </c>
      <c r="EV102" s="105">
        <f t="shared" si="214"/>
        <v>0</v>
      </c>
      <c r="EW102" s="5">
        <f t="shared" si="215"/>
        <v>0</v>
      </c>
      <c r="EX102" s="5"/>
      <c r="EY102" s="5">
        <f>LOOKUP(EY$6,'Daily Absent'!$O$6:$AX$6,'Daily Absent'!$O102:$AX102)</f>
        <v>0</v>
      </c>
      <c r="EZ102" s="104">
        <f>VALUE('Time Sheet KN'!FA102-'Time Sheet KN'!EZ102)*24</f>
        <v>0</v>
      </c>
      <c r="FA102" s="104">
        <f>VALUE('Time Sheet KN'!FC102-'Time Sheet KN'!FB102)*24</f>
        <v>0</v>
      </c>
      <c r="FB102" s="104">
        <f>VALUE('Time Sheet KN'!FE102-'Time Sheet KN'!FD102)*24</f>
        <v>0</v>
      </c>
      <c r="FC102" s="105">
        <f t="shared" si="216"/>
        <v>0</v>
      </c>
      <c r="FD102" s="5">
        <f t="shared" si="217"/>
        <v>0</v>
      </c>
      <c r="FE102" s="5"/>
      <c r="FF102" s="5">
        <f>LOOKUP(FF$6,'Daily Absent'!$O$6:$AX$6,'Daily Absent'!$O102:$AX102)</f>
        <v>0</v>
      </c>
      <c r="FG102" s="104">
        <f>VALUE('Time Sheet KN'!FH102-'Time Sheet KN'!FG102)*24</f>
        <v>0</v>
      </c>
      <c r="FH102" s="104">
        <f>VALUE('Time Sheet KN'!FJ102-'Time Sheet KN'!FI102)*24</f>
        <v>0</v>
      </c>
      <c r="FI102" s="104">
        <f>VALUE('Time Sheet KN'!FL102-'Time Sheet KN'!FK102)*24</f>
        <v>0</v>
      </c>
      <c r="FJ102" s="105">
        <f t="shared" si="218"/>
        <v>0</v>
      </c>
      <c r="FK102" s="5">
        <f t="shared" si="219"/>
        <v>0</v>
      </c>
      <c r="FL102" s="5"/>
      <c r="FM102" s="5">
        <f>LOOKUP(FM$6,'Daily Absent'!$O$6:$AX$6,'Daily Absent'!$O102:$AX102)</f>
        <v>0</v>
      </c>
      <c r="FN102" s="104">
        <f>VALUE('Time Sheet KN'!FO102-'Time Sheet KN'!FN102)*24</f>
        <v>0</v>
      </c>
      <c r="FO102" s="104">
        <f>VALUE('Time Sheet KN'!FQ102-'Time Sheet KN'!FP102)*24</f>
        <v>0</v>
      </c>
      <c r="FP102" s="104">
        <f>VALUE('Time Sheet KN'!FS102-'Time Sheet KN'!FR102)*24</f>
        <v>0</v>
      </c>
      <c r="FQ102" s="105">
        <f t="shared" si="220"/>
        <v>0</v>
      </c>
      <c r="FR102" s="5">
        <f t="shared" si="221"/>
        <v>0</v>
      </c>
      <c r="FS102" s="5"/>
      <c r="FT102" s="5">
        <f>LOOKUP(FT$6,'Daily Absent'!$O$6:$AX$6,'Daily Absent'!$O102:$AX102)</f>
        <v>0</v>
      </c>
      <c r="FU102" s="104">
        <f>VALUE('Time Sheet KN'!FV102-'Time Sheet KN'!FU102)*24</f>
        <v>0</v>
      </c>
      <c r="FV102" s="104">
        <f>VALUE('Time Sheet KN'!FX102-'Time Sheet KN'!FW102)*24</f>
        <v>0</v>
      </c>
      <c r="FW102" s="104">
        <f>VALUE('Time Sheet KN'!FZ102-'Time Sheet KN'!FY102)*24</f>
        <v>0</v>
      </c>
      <c r="FX102" s="105">
        <f t="shared" si="222"/>
        <v>0</v>
      </c>
      <c r="FY102" s="5">
        <f t="shared" si="223"/>
        <v>0</v>
      </c>
      <c r="FZ102" s="5"/>
      <c r="GA102" s="5">
        <f>LOOKUP(GA$6,'Daily Absent'!$O$6:$AX$6,'Daily Absent'!$O102:$AX102)</f>
        <v>0</v>
      </c>
      <c r="GB102" s="104">
        <f>VALUE('Time Sheet KN'!GC102-'Time Sheet KN'!GB102)*24</f>
        <v>0</v>
      </c>
      <c r="GC102" s="104">
        <f>VALUE('Time Sheet KN'!GE102-'Time Sheet KN'!GD102)*24</f>
        <v>0</v>
      </c>
      <c r="GD102" s="104">
        <f>VALUE('Time Sheet KN'!GG102-'Time Sheet KN'!GF102)*24</f>
        <v>0</v>
      </c>
      <c r="GE102" s="105">
        <f t="shared" si="224"/>
        <v>0</v>
      </c>
      <c r="GF102" s="5">
        <f t="shared" si="225"/>
        <v>0</v>
      </c>
      <c r="GG102" s="5"/>
      <c r="GH102" s="5">
        <f>LOOKUP(GH$6,'Daily Absent'!$O$6:$AX$6,'Daily Absent'!$O102:$AX102)</f>
        <v>0</v>
      </c>
      <c r="GI102" s="104">
        <f>VALUE('Time Sheet KN'!GJ102-'Time Sheet KN'!GI102)*24</f>
        <v>0</v>
      </c>
      <c r="GJ102" s="104">
        <f>VALUE('Time Sheet KN'!GL102-'Time Sheet KN'!GK102)*24</f>
        <v>0</v>
      </c>
      <c r="GK102" s="104">
        <f>VALUE('Time Sheet KN'!GN102-'Time Sheet KN'!GM102)*24</f>
        <v>0</v>
      </c>
      <c r="GL102" s="105">
        <f t="shared" si="226"/>
        <v>0</v>
      </c>
      <c r="GM102" s="5">
        <f t="shared" si="227"/>
        <v>0</v>
      </c>
      <c r="GN102" s="5"/>
      <c r="GO102" s="5">
        <f>LOOKUP(GO$6,'Daily Absent'!$O$6:$AX$6,'Daily Absent'!$O102:$AX102)</f>
        <v>0</v>
      </c>
      <c r="GP102" s="104">
        <f>VALUE('Time Sheet KN'!GQ102-'Time Sheet KN'!GP102)*24</f>
        <v>0</v>
      </c>
      <c r="GQ102" s="104">
        <f>VALUE('Time Sheet KN'!GS102-'Time Sheet KN'!GR102)*24</f>
        <v>0</v>
      </c>
      <c r="GR102" s="104">
        <f>VALUE('Time Sheet KN'!GU102-'Time Sheet KN'!GT102)*24</f>
        <v>0</v>
      </c>
      <c r="GS102" s="105">
        <f t="shared" si="228"/>
        <v>0</v>
      </c>
      <c r="GT102" s="5">
        <f t="shared" si="229"/>
        <v>0</v>
      </c>
      <c r="GU102" s="5"/>
      <c r="GV102" s="5">
        <f>LOOKUP(GV$6,'Daily Absent'!$O$6:$AX$6,'Daily Absent'!$O102:$AX102)</f>
        <v>0</v>
      </c>
      <c r="GW102" s="104">
        <f>VALUE('Time Sheet KN'!GX102-'Time Sheet KN'!GW102)*24</f>
        <v>0</v>
      </c>
      <c r="GX102" s="104">
        <f>VALUE('Time Sheet KN'!GZ102-'Time Sheet KN'!GY102)*24</f>
        <v>0</v>
      </c>
      <c r="GY102" s="104">
        <f>VALUE('Time Sheet KN'!HB102-'Time Sheet KN'!HA102)*24</f>
        <v>0</v>
      </c>
      <c r="GZ102" s="105">
        <f t="shared" si="230"/>
        <v>0</v>
      </c>
      <c r="HA102" s="5">
        <f t="shared" si="231"/>
        <v>0</v>
      </c>
      <c r="HB102" s="5"/>
      <c r="HC102" s="5">
        <f>LOOKUP(HC$6,'Daily Absent'!$O$6:$AX$6,'Daily Absent'!$O102:$AX102)</f>
        <v>0</v>
      </c>
      <c r="HD102" s="104">
        <f>VALUE('Time Sheet KN'!HE102-'Time Sheet KN'!HD102)*24</f>
        <v>0</v>
      </c>
      <c r="HE102" s="104">
        <f>VALUE('Time Sheet KN'!HG102-'Time Sheet KN'!HF102)*24</f>
        <v>0</v>
      </c>
      <c r="HF102" s="104">
        <f>VALUE('Time Sheet KN'!HI102-'Time Sheet KN'!HH102)*24</f>
        <v>0</v>
      </c>
      <c r="HG102" s="105">
        <f t="shared" si="232"/>
        <v>0</v>
      </c>
      <c r="HH102" s="5">
        <f t="shared" si="233"/>
        <v>0</v>
      </c>
      <c r="HI102" s="5"/>
      <c r="HJ102" s="5">
        <f>LOOKUP(HJ$6,'Daily Absent'!$O$6:$AX$6,'Daily Absent'!$O102:$AX102)</f>
        <v>0</v>
      </c>
      <c r="HK102" s="104">
        <f>VALUE('Time Sheet KN'!HL102-'Time Sheet KN'!HK102)*24</f>
        <v>0</v>
      </c>
      <c r="HL102" s="104">
        <f>VALUE('Time Sheet KN'!HN102-'Time Sheet KN'!HM102)*24</f>
        <v>0</v>
      </c>
      <c r="HM102" s="104">
        <f>VALUE('Time Sheet KN'!HP102-'Time Sheet KN'!HO102)*24</f>
        <v>0</v>
      </c>
      <c r="HN102" s="105">
        <f t="shared" si="234"/>
        <v>0</v>
      </c>
      <c r="HO102" s="5">
        <f t="shared" si="235"/>
        <v>0</v>
      </c>
      <c r="HP102" s="5"/>
      <c r="HQ102" s="5">
        <f>LOOKUP(HQ$6,'Daily Absent'!$O$6:$AX$6,'Daily Absent'!$O102:$AX102)</f>
        <v>0</v>
      </c>
      <c r="HR102" s="104">
        <f>VALUE('Time Sheet KN'!HS102-'Time Sheet KN'!HR102)*24</f>
        <v>0</v>
      </c>
      <c r="HS102" s="104">
        <f>VALUE('Time Sheet KN'!HU102-'Time Sheet KN'!HT102)*24</f>
        <v>0</v>
      </c>
      <c r="HT102" s="104">
        <f>VALUE('Time Sheet KN'!HW102-'Time Sheet KN'!HV102)*24</f>
        <v>0</v>
      </c>
      <c r="HU102" s="105">
        <f t="shared" si="236"/>
        <v>0</v>
      </c>
      <c r="HV102" s="5">
        <f t="shared" si="237"/>
        <v>0</v>
      </c>
      <c r="HW102" s="5"/>
      <c r="HX102" s="5">
        <f>LOOKUP(HX$6,'Daily Absent'!$O$6:$AX$6,'Daily Absent'!$O102:$AX102)</f>
        <v>0</v>
      </c>
      <c r="HY102" s="104">
        <f>VALUE('Time Sheet KN'!HZ102-'Time Sheet KN'!HY102)*24</f>
        <v>0</v>
      </c>
      <c r="HZ102" s="104">
        <f>VALUE('Time Sheet KN'!IB102-'Time Sheet KN'!IA102)*24</f>
        <v>0</v>
      </c>
      <c r="IA102" s="104">
        <f>VALUE('Time Sheet KN'!ID102-'Time Sheet KN'!IC102)*24</f>
        <v>0</v>
      </c>
      <c r="IB102" s="105">
        <f t="shared" si="238"/>
        <v>0</v>
      </c>
      <c r="IC102" s="5">
        <f t="shared" si="239"/>
        <v>0</v>
      </c>
      <c r="ID102" s="5"/>
      <c r="IE102" s="5">
        <f>LOOKUP(IE$6,'Daily Absent'!$O$6:$AX$6,'Daily Absent'!$O102:$AX102)</f>
        <v>0</v>
      </c>
      <c r="IF102" s="104">
        <f>VALUE('Time Sheet KN'!IG102-'Time Sheet KN'!IF102)*24</f>
        <v>0</v>
      </c>
      <c r="IG102" s="104">
        <f>VALUE('Time Sheet KN'!II102-'Time Sheet KN'!IH102)*24</f>
        <v>0</v>
      </c>
      <c r="IH102" s="104">
        <f>VALUE('Time Sheet KN'!IK102-'Time Sheet KN'!IJ102)*24</f>
        <v>0</v>
      </c>
      <c r="II102" s="105">
        <f t="shared" si="240"/>
        <v>0</v>
      </c>
      <c r="IJ102" s="5">
        <f t="shared" si="241"/>
        <v>0</v>
      </c>
      <c r="IK102" s="5"/>
      <c r="IL102" s="5">
        <f>LOOKUP(IL$6,'Daily Absent'!$O$6:$AX$6,'Daily Absent'!$O102:$AX102)</f>
        <v>0</v>
      </c>
      <c r="IM102" s="104">
        <f>VALUE('Time Sheet KN'!IN102-'Time Sheet KN'!IM102)*24</f>
        <v>0</v>
      </c>
      <c r="IN102" s="104">
        <f>VALUE('Time Sheet KN'!IP102-'Time Sheet KN'!IO102)*24</f>
        <v>0</v>
      </c>
      <c r="IO102" s="104">
        <f>VALUE('Time Sheet KN'!IR102-'Time Sheet KN'!IQ102)*24</f>
        <v>0</v>
      </c>
      <c r="IP102" s="105">
        <f t="shared" si="242"/>
        <v>0</v>
      </c>
      <c r="IQ102" s="5">
        <f t="shared" si="243"/>
        <v>0</v>
      </c>
      <c r="IR102" s="5"/>
      <c r="IS102" s="5">
        <f>LOOKUP(IS$6,'Daily Absent'!$O$6:$AX$6,'Daily Absent'!$O102:$AX102)</f>
        <v>0</v>
      </c>
      <c r="IT102" s="104">
        <f>VALUE('Time Sheet KN'!IU102-'Time Sheet KN'!IT102)*24</f>
        <v>0</v>
      </c>
      <c r="IU102" s="104">
        <f>VALUE('Time Sheet KN'!IW102-'Time Sheet KN'!IV102)*24</f>
        <v>0</v>
      </c>
      <c r="IV102" s="104">
        <f>VALUE('Time Sheet KN'!IY102-'Time Sheet KN'!IX102)*24</f>
        <v>0</v>
      </c>
      <c r="IW102" s="105">
        <f t="shared" si="244"/>
        <v>0</v>
      </c>
      <c r="IX102" s="5">
        <f t="shared" si="245"/>
        <v>0</v>
      </c>
      <c r="IY102" s="5"/>
      <c r="IZ102" s="5">
        <f>LOOKUP(IZ$6,'Daily Absent'!$O$6:$AX$6,'Daily Absent'!$O102:$AX102)</f>
        <v>0</v>
      </c>
      <c r="JA102" s="104">
        <f>VALUE('Time Sheet KN'!JB102-'Time Sheet KN'!JA102)*24</f>
        <v>0</v>
      </c>
      <c r="JB102" s="104">
        <f>VALUE('Time Sheet KN'!JD102-'Time Sheet KN'!JC102)*24</f>
        <v>0</v>
      </c>
      <c r="JC102" s="104">
        <f>VALUE('Time Sheet KN'!JF102-'Time Sheet KN'!JE102)*24</f>
        <v>0</v>
      </c>
      <c r="JD102" s="105">
        <f t="shared" si="246"/>
        <v>0</v>
      </c>
      <c r="JE102" s="5">
        <f t="shared" si="247"/>
        <v>0</v>
      </c>
      <c r="JF102" s="5"/>
    </row>
    <row r="103" spans="1:266" ht="20" customHeight="1">
      <c r="A103" s="54">
        <f>IF('Master MP Status'!A103&gt;0,'Master MP Status'!A103,"")</f>
        <v>95</v>
      </c>
      <c r="B103" s="5" t="str">
        <f>IF(ISTEXT('Master MP Status'!B103),'Master MP Status'!B103,"")</f>
        <v>DIRECT</v>
      </c>
      <c r="C103" s="153" t="str">
        <f>IF(OR(ISTEXT('Master MP Status'!C103),'Master MP Status'!C103&gt;0),'Master MP Status'!C103,"")</f>
        <v>KN2531032</v>
      </c>
      <c r="D103" s="154" t="str">
        <f>IF(OR(ISTEXT('Master MP Status'!D103),'Master MP Status'!D103&gt;0),'Master MP Status'!D103,"")</f>
        <v>KN25317</v>
      </c>
      <c r="E103" s="5" t="str">
        <f>IF(ISTEXT('Master MP Status'!E103),'Master MP Status'!E103,"")</f>
        <v>AGUNG PRASETIYO</v>
      </c>
      <c r="F103" s="5" t="str">
        <f>IF(ISTEXT('Master MP Status'!F103),'Master MP Status'!F103,"")</f>
        <v>AGUNG P</v>
      </c>
      <c r="G103" s="5" t="str">
        <f>IF(ISTEXT('Master MP Status'!G103),'Master MP Status'!G103,"")</f>
        <v>Local</v>
      </c>
      <c r="H103" s="5" t="str">
        <f>IF(ISTEXT('Master MP Status'!H103),'Master MP Status'!H103,"")</f>
        <v>SIMON S. R</v>
      </c>
      <c r="I103" s="5" t="str">
        <f>IF(ISTEXT('Master MP Status'!I103),'Master MP Status'!I103,"")</f>
        <v>Helper</v>
      </c>
      <c r="J103" s="5" t="str">
        <f>IF(ISTEXT('Master MP Status'!J103),'Master MP Status'!J103,"")</f>
        <v>Helper</v>
      </c>
      <c r="K103" s="9">
        <f>IF(OR('Master MP Status'!K103=0,'Master MP Status'!K103=""),"",'Master MP Status'!K103)</f>
        <v>45769</v>
      </c>
      <c r="L103" s="9">
        <f>IF(OR('Master MP Status'!L103=0,'Master MP Status'!L103=""),"",'Master MP Status'!L103)</f>
        <v>45769</v>
      </c>
      <c r="M103" s="9" t="str">
        <f>IF(OR('Master MP Status'!M103=0,'Master MP Status'!M103=""),"",'Master MP Status'!M103)</f>
        <v/>
      </c>
      <c r="N103" s="5" t="str">
        <f>IF(ISTEXT('Master MP Status'!N103),'Master MP Status'!N103,"")</f>
        <v/>
      </c>
      <c r="O103" s="5">
        <f>LOOKUP(O$6,'Daily Absent'!$O$6:$AX$6,'Daily Absent'!$O103:$AX103)</f>
        <v>0</v>
      </c>
      <c r="P103" s="104">
        <f>VALUE('Time Sheet KN'!Q103-'Time Sheet KN'!P103)*24</f>
        <v>0</v>
      </c>
      <c r="Q103" s="104">
        <f>VALUE('Time Sheet KN'!S103-'Time Sheet KN'!R103)*24</f>
        <v>0</v>
      </c>
      <c r="R103" s="104">
        <f>VALUE('Time Sheet KN'!U103-'Time Sheet KN'!T103)*24</f>
        <v>0</v>
      </c>
      <c r="S103" s="105">
        <f t="shared" si="176"/>
        <v>0</v>
      </c>
      <c r="T103" s="5">
        <f t="shared" si="177"/>
        <v>0</v>
      </c>
      <c r="U103" s="5"/>
      <c r="V103" s="5">
        <f>LOOKUP(V$6,'Daily Absent'!$O$6:$AX$6,'Daily Absent'!$O103:$AX103)</f>
        <v>0</v>
      </c>
      <c r="W103" s="104">
        <f>VALUE('Time Sheet KN'!X103-'Time Sheet KN'!W103)*24</f>
        <v>0</v>
      </c>
      <c r="X103" s="104">
        <f>VALUE('Time Sheet KN'!Z103-'Time Sheet KN'!Y103)*24</f>
        <v>0</v>
      </c>
      <c r="Y103" s="104">
        <f>VALUE('Time Sheet KN'!AB103-'Time Sheet KN'!AA103)*24</f>
        <v>0</v>
      </c>
      <c r="Z103" s="105">
        <f t="shared" si="178"/>
        <v>0</v>
      </c>
      <c r="AA103" s="5">
        <f t="shared" si="179"/>
        <v>0</v>
      </c>
      <c r="AB103" s="5"/>
      <c r="AC103" s="5">
        <f>LOOKUP(AC$6,'Daily Absent'!$O$6:$AX$6,'Daily Absent'!$O103:$AX103)</f>
        <v>1</v>
      </c>
      <c r="AD103" s="104">
        <f>VALUE('Time Sheet KN'!AE103-'Time Sheet KN'!AD103)*24</f>
        <v>5</v>
      </c>
      <c r="AE103" s="104">
        <f>VALUE('Time Sheet KN'!AG103-'Time Sheet KN'!AF103)*24</f>
        <v>5.0000000000000009</v>
      </c>
      <c r="AF103" s="104">
        <f>VALUE('Time Sheet KN'!AI103-'Time Sheet KN'!AH103)*24</f>
        <v>0</v>
      </c>
      <c r="AG103" s="105">
        <f t="shared" si="180"/>
        <v>10</v>
      </c>
      <c r="AH103" s="5">
        <f t="shared" si="181"/>
        <v>0</v>
      </c>
      <c r="AI103" s="5"/>
      <c r="AJ103" s="5">
        <f>LOOKUP(AJ$6,'Daily Absent'!$O$6:$AX$6,'Daily Absent'!$O103:$AX103)</f>
        <v>1</v>
      </c>
      <c r="AK103" s="104">
        <f>VALUE('Time Sheet KN'!AL103-'Time Sheet KN'!AK103)*24</f>
        <v>5</v>
      </c>
      <c r="AL103" s="104">
        <f>VALUE('Time Sheet KN'!AN103-'Time Sheet KN'!AM103)*24</f>
        <v>5.0000000000000009</v>
      </c>
      <c r="AM103" s="104">
        <f>VALUE('Time Sheet KN'!AP103-'Time Sheet KN'!AO103)*24</f>
        <v>0</v>
      </c>
      <c r="AN103" s="105">
        <f t="shared" si="182"/>
        <v>10</v>
      </c>
      <c r="AO103" s="5">
        <f t="shared" si="183"/>
        <v>0</v>
      </c>
      <c r="AP103" s="5"/>
      <c r="AQ103" s="5">
        <f>LOOKUP(AQ$6,'Daily Absent'!$O$6:$AX$6,'Daily Absent'!$O103:$AX103)</f>
        <v>1</v>
      </c>
      <c r="AR103" s="104">
        <f>VALUE('Time Sheet KN'!AS103-'Time Sheet KN'!AR103)*24</f>
        <v>5</v>
      </c>
      <c r="AS103" s="104">
        <f>VALUE('Time Sheet KN'!AU103-'Time Sheet KN'!AT103)*24</f>
        <v>4.0000000000000018</v>
      </c>
      <c r="AT103" s="104">
        <f>VALUE('Time Sheet KN'!AW103-'Time Sheet KN'!AV103)*24</f>
        <v>0</v>
      </c>
      <c r="AU103" s="105">
        <f t="shared" si="184"/>
        <v>9</v>
      </c>
      <c r="AV103" s="5">
        <f t="shared" si="185"/>
        <v>1.7763568394002505E-15</v>
      </c>
      <c r="AW103" s="5"/>
      <c r="AX103" s="5">
        <f>LOOKUP(AX$6,'Daily Absent'!$O$6:$AX$6,'Daily Absent'!$O103:$AX103)</f>
        <v>1</v>
      </c>
      <c r="AY103" s="104">
        <f>VALUE('Time Sheet KN'!AZ103-'Time Sheet KN'!AY103)*24</f>
        <v>4</v>
      </c>
      <c r="AZ103" s="104">
        <f>VALUE('Time Sheet KN'!BB103-'Time Sheet KN'!BA103)*24</f>
        <v>3</v>
      </c>
      <c r="BA103" s="104">
        <f>VALUE('Time Sheet KN'!BD103-'Time Sheet KN'!BC103)*24</f>
        <v>0</v>
      </c>
      <c r="BB103" s="105">
        <f t="shared" si="186"/>
        <v>0</v>
      </c>
      <c r="BC103" s="5">
        <f t="shared" si="187"/>
        <v>7</v>
      </c>
      <c r="BD103" s="5"/>
      <c r="BE103" s="5">
        <f>LOOKUP(BE$6,'Daily Absent'!$O$6:$AX$6,'Daily Absent'!$O103:$AX103)</f>
        <v>0</v>
      </c>
      <c r="BF103" s="104">
        <f>VALUE('Time Sheet KN'!BG103-'Time Sheet KN'!BF103)*24</f>
        <v>0</v>
      </c>
      <c r="BG103" s="104">
        <f>VALUE('Time Sheet KN'!BI103-'Time Sheet KN'!BH103)*24</f>
        <v>0</v>
      </c>
      <c r="BH103" s="104">
        <f>VALUE('Time Sheet KN'!BK103-'Time Sheet KN'!BJ103)*24</f>
        <v>0</v>
      </c>
      <c r="BI103" s="105">
        <f t="shared" si="188"/>
        <v>0</v>
      </c>
      <c r="BJ103" s="5">
        <f t="shared" si="189"/>
        <v>0</v>
      </c>
      <c r="BK103" s="5"/>
      <c r="BL103" s="5">
        <f>LOOKUP(BL$6,'Daily Absent'!$O$6:$AX$6,'Daily Absent'!$O103:$AX103)</f>
        <v>1</v>
      </c>
      <c r="BM103" s="104">
        <f>VALUE('Time Sheet KN'!BN103-'Time Sheet KN'!BM103)*24</f>
        <v>5</v>
      </c>
      <c r="BN103" s="104">
        <f>VALUE('Time Sheet KN'!BP103-'Time Sheet KN'!BO103)*24</f>
        <v>5.0000000000000009</v>
      </c>
      <c r="BO103" s="104">
        <f>VALUE('Time Sheet KN'!BR103-'Time Sheet KN'!BQ103)*24</f>
        <v>0</v>
      </c>
      <c r="BP103" s="105">
        <f t="shared" si="190"/>
        <v>10</v>
      </c>
      <c r="BQ103" s="5">
        <f t="shared" si="191"/>
        <v>0</v>
      </c>
      <c r="BR103" s="5"/>
      <c r="BS103" s="5">
        <f>LOOKUP(BS$6,'Daily Absent'!$O$6:$AX$6,'Daily Absent'!$O103:$AX103)</f>
        <v>1</v>
      </c>
      <c r="BT103" s="104">
        <f>VALUE('Time Sheet KN'!BU103-'Time Sheet KN'!BT103)*24</f>
        <v>5</v>
      </c>
      <c r="BU103" s="104">
        <f>VALUE('Time Sheet KN'!BW103-'Time Sheet KN'!BV103)*24</f>
        <v>5.0000000000000009</v>
      </c>
      <c r="BV103" s="104">
        <f>VALUE('Time Sheet KN'!BY103-'Time Sheet KN'!BX103)*24</f>
        <v>0</v>
      </c>
      <c r="BW103" s="105">
        <f t="shared" si="192"/>
        <v>10</v>
      </c>
      <c r="BX103" s="5">
        <f t="shared" si="193"/>
        <v>0</v>
      </c>
      <c r="BY103" s="5"/>
      <c r="BZ103" s="5">
        <f>LOOKUP(BZ$6,'Daily Absent'!$O$6:$AX$6,'Daily Absent'!$O103:$AX103)</f>
        <v>1</v>
      </c>
      <c r="CA103" s="104">
        <f>VALUE('Time Sheet KN'!CB103-'Time Sheet KN'!CA103)*24</f>
        <v>5</v>
      </c>
      <c r="CB103" s="104">
        <f>VALUE('Time Sheet KN'!CD103-'Time Sheet KN'!CC103)*24</f>
        <v>5.0000000000000009</v>
      </c>
      <c r="CC103" s="104">
        <f>VALUE('Time Sheet KN'!CF103-'Time Sheet KN'!CE103)*24</f>
        <v>0</v>
      </c>
      <c r="CD103" s="105">
        <f t="shared" si="194"/>
        <v>10</v>
      </c>
      <c r="CE103" s="5">
        <f t="shared" si="195"/>
        <v>0</v>
      </c>
      <c r="CF103" s="5"/>
      <c r="CG103" s="5">
        <f>LOOKUP(CG$6,'Daily Absent'!$O$6:$AX$6,'Daily Absent'!$O103:$AX103)</f>
        <v>1</v>
      </c>
      <c r="CH103" s="104">
        <f>VALUE('Time Sheet KN'!CI103-'Time Sheet KN'!CH103)*24</f>
        <v>5</v>
      </c>
      <c r="CI103" s="104">
        <f>VALUE('Time Sheet KN'!CK103-'Time Sheet KN'!CJ103)*24</f>
        <v>5.0000000000000009</v>
      </c>
      <c r="CJ103" s="104">
        <f>VALUE('Time Sheet KN'!CM103-'Time Sheet KN'!CL103)*24</f>
        <v>0</v>
      </c>
      <c r="CK103" s="105">
        <f t="shared" si="196"/>
        <v>10</v>
      </c>
      <c r="CL103" s="5">
        <f t="shared" si="197"/>
        <v>0</v>
      </c>
      <c r="CM103" s="5"/>
      <c r="CN103" s="5">
        <f>LOOKUP(CN$6,'Daily Absent'!$O$6:$AX$6,'Daily Absent'!$O103:$AX103)</f>
        <v>1</v>
      </c>
      <c r="CO103" s="104">
        <f>VALUE('Time Sheet KN'!CP103-'Time Sheet KN'!CO103)*24</f>
        <v>5</v>
      </c>
      <c r="CP103" s="104">
        <f>VALUE('Time Sheet KN'!CR103-'Time Sheet KN'!CQ103)*24</f>
        <v>4.0000000000000018</v>
      </c>
      <c r="CQ103" s="104">
        <f>VALUE('Time Sheet KN'!CT103-'Time Sheet KN'!CS103)*24</f>
        <v>0</v>
      </c>
      <c r="CR103" s="105">
        <f t="shared" si="198"/>
        <v>9</v>
      </c>
      <c r="CS103" s="5">
        <f t="shared" si="199"/>
        <v>1.7763568394002505E-15</v>
      </c>
      <c r="CT103" s="5"/>
      <c r="CU103" s="5">
        <f>LOOKUP(CU$6,'Daily Absent'!$O$6:$AX$6,'Daily Absent'!$O103:$AX103)</f>
        <v>1</v>
      </c>
      <c r="CV103" s="104">
        <f>VALUE('Time Sheet KN'!CW103-'Time Sheet KN'!CV103)*24</f>
        <v>4</v>
      </c>
      <c r="CW103" s="104">
        <f>VALUE('Time Sheet KN'!CY103-'Time Sheet KN'!CX103)*24</f>
        <v>3</v>
      </c>
      <c r="CX103" s="104">
        <f>VALUE('Time Sheet KN'!DA103-'Time Sheet KN'!CZ103)*24</f>
        <v>0</v>
      </c>
      <c r="CY103" s="105">
        <f t="shared" si="200"/>
        <v>0</v>
      </c>
      <c r="CZ103" s="5">
        <f t="shared" si="201"/>
        <v>7</v>
      </c>
      <c r="DA103" s="5"/>
      <c r="DB103" s="5">
        <f>LOOKUP(DB$6,'Daily Absent'!$O$6:$AX$6,'Daily Absent'!$O103:$AX103)</f>
        <v>1</v>
      </c>
      <c r="DC103" s="104">
        <f>VALUE('Time Sheet KN'!DD103-'Time Sheet KN'!DC103)*24</f>
        <v>5</v>
      </c>
      <c r="DD103" s="104">
        <f>VALUE('Time Sheet KN'!DF103-'Time Sheet KN'!DE103)*24</f>
        <v>5.0000000000000009</v>
      </c>
      <c r="DE103" s="104">
        <f>VALUE('Time Sheet KN'!DH103-'Time Sheet KN'!DG103)*24</f>
        <v>0</v>
      </c>
      <c r="DF103" s="105">
        <f t="shared" si="202"/>
        <v>10</v>
      </c>
      <c r="DG103" s="5">
        <f t="shared" si="203"/>
        <v>0</v>
      </c>
      <c r="DH103" s="5"/>
      <c r="DI103" s="5">
        <f>LOOKUP(DI$6,'Daily Absent'!$O$6:$AX$6,'Daily Absent'!$O103:$AX103)</f>
        <v>1</v>
      </c>
      <c r="DJ103" s="104">
        <f>VALUE('Time Sheet KN'!DK103-'Time Sheet KN'!DJ103)*24</f>
        <v>5</v>
      </c>
      <c r="DK103" s="104">
        <f>VALUE('Time Sheet KN'!DM103-'Time Sheet KN'!DL103)*24</f>
        <v>5.0000000000000009</v>
      </c>
      <c r="DL103" s="104">
        <f>VALUE('Time Sheet KN'!DO103-'Time Sheet KN'!DN103)*24</f>
        <v>0</v>
      </c>
      <c r="DM103" s="105">
        <f t="shared" si="204"/>
        <v>10</v>
      </c>
      <c r="DN103" s="5">
        <f t="shared" si="205"/>
        <v>0</v>
      </c>
      <c r="DO103" s="5"/>
      <c r="DP103" s="5">
        <f>LOOKUP(DP$6,'Daily Absent'!$O$6:$AX$6,'Daily Absent'!$O103:$AX103)</f>
        <v>1</v>
      </c>
      <c r="DQ103" s="104">
        <f>VALUE('Time Sheet KN'!DR103-'Time Sheet KN'!DQ103)*24</f>
        <v>5</v>
      </c>
      <c r="DR103" s="104">
        <f>VALUE('Time Sheet KN'!DT103-'Time Sheet KN'!DS103)*24</f>
        <v>5.0000000000000009</v>
      </c>
      <c r="DS103" s="104">
        <f>VALUE('Time Sheet KN'!DV103-'Time Sheet KN'!DU103)*24</f>
        <v>0</v>
      </c>
      <c r="DT103" s="105">
        <f t="shared" si="206"/>
        <v>10</v>
      </c>
      <c r="DU103" s="5">
        <f t="shared" si="207"/>
        <v>0</v>
      </c>
      <c r="DV103" s="5"/>
      <c r="DW103" s="5">
        <f>LOOKUP(DW$6,'Daily Absent'!$O$6:$AX$6,'Daily Absent'!$O103:$AX103)</f>
        <v>1</v>
      </c>
      <c r="DX103" s="104">
        <f>VALUE('Time Sheet KN'!DY103-'Time Sheet KN'!DX103)*24</f>
        <v>5</v>
      </c>
      <c r="DY103" s="104">
        <f>VALUE('Time Sheet KN'!EA103-'Time Sheet KN'!DZ103)*24</f>
        <v>5.0000000000000009</v>
      </c>
      <c r="DZ103" s="104">
        <f>VALUE('Time Sheet KN'!EC103-'Time Sheet KN'!EB103)*24</f>
        <v>0</v>
      </c>
      <c r="EA103" s="105">
        <f t="shared" si="208"/>
        <v>10</v>
      </c>
      <c r="EB103" s="5">
        <f t="shared" si="209"/>
        <v>0</v>
      </c>
      <c r="EC103" s="5"/>
      <c r="ED103" s="5">
        <f>LOOKUP(ED$6,'Daily Absent'!$O$6:$AX$6,'Daily Absent'!$O103:$AX103)</f>
        <v>1</v>
      </c>
      <c r="EE103" s="104">
        <f>VALUE('Time Sheet KN'!EF103-'Time Sheet KN'!EE103)*24</f>
        <v>5</v>
      </c>
      <c r="EF103" s="104">
        <f>VALUE('Time Sheet KN'!EH103-'Time Sheet KN'!EG103)*24</f>
        <v>5.0000000000000009</v>
      </c>
      <c r="EG103" s="104">
        <f>VALUE('Time Sheet KN'!EJ103-'Time Sheet KN'!EI103)*24</f>
        <v>0</v>
      </c>
      <c r="EH103" s="105">
        <f t="shared" si="210"/>
        <v>10</v>
      </c>
      <c r="EI103" s="5">
        <f t="shared" si="211"/>
        <v>0</v>
      </c>
      <c r="EJ103" s="5"/>
      <c r="EK103" s="5">
        <f>LOOKUP(EK$6,'Daily Absent'!$O$6:$AX$6,'Daily Absent'!$O103:$AX103)</f>
        <v>1</v>
      </c>
      <c r="EL103" s="104">
        <f>VALUE('Time Sheet KN'!EM103-'Time Sheet KN'!EL103)*24</f>
        <v>5</v>
      </c>
      <c r="EM103" s="104">
        <f>VALUE('Time Sheet KN'!EO103-'Time Sheet KN'!EN103)*24</f>
        <v>5.0000000000000009</v>
      </c>
      <c r="EN103" s="104">
        <f>VALUE('Time Sheet KN'!EQ103-'Time Sheet KN'!EP103)*24</f>
        <v>0</v>
      </c>
      <c r="EO103" s="105">
        <f t="shared" si="212"/>
        <v>9</v>
      </c>
      <c r="EP103" s="5">
        <f t="shared" si="213"/>
        <v>1</v>
      </c>
      <c r="EQ103" s="5"/>
      <c r="ER103" s="5">
        <f>LOOKUP(ER$6,'Daily Absent'!$O$6:$AX$6,'Daily Absent'!$O103:$AX103)</f>
        <v>0</v>
      </c>
      <c r="ES103" s="104">
        <f>VALUE('Time Sheet KN'!ET103-'Time Sheet KN'!ES103)*24</f>
        <v>0</v>
      </c>
      <c r="ET103" s="104">
        <f>VALUE('Time Sheet KN'!EV103-'Time Sheet KN'!EU103)*24</f>
        <v>0</v>
      </c>
      <c r="EU103" s="104">
        <f>VALUE('Time Sheet KN'!EX103-'Time Sheet KN'!EW103)*24</f>
        <v>0</v>
      </c>
      <c r="EV103" s="105">
        <f t="shared" si="214"/>
        <v>0</v>
      </c>
      <c r="EW103" s="5">
        <f t="shared" si="215"/>
        <v>0</v>
      </c>
      <c r="EX103" s="5"/>
      <c r="EY103" s="5">
        <f>LOOKUP(EY$6,'Daily Absent'!$O$6:$AX$6,'Daily Absent'!$O103:$AX103)</f>
        <v>1</v>
      </c>
      <c r="EZ103" s="104">
        <f>VALUE('Time Sheet KN'!FA103-'Time Sheet KN'!EZ103)*24</f>
        <v>5</v>
      </c>
      <c r="FA103" s="104">
        <f>VALUE('Time Sheet KN'!FC103-'Time Sheet KN'!FB103)*24</f>
        <v>5.0000000000000009</v>
      </c>
      <c r="FB103" s="104">
        <f>VALUE('Time Sheet KN'!FE103-'Time Sheet KN'!FD103)*24</f>
        <v>0</v>
      </c>
      <c r="FC103" s="105">
        <f t="shared" si="216"/>
        <v>10</v>
      </c>
      <c r="FD103" s="5">
        <f t="shared" si="217"/>
        <v>0</v>
      </c>
      <c r="FE103" s="5"/>
      <c r="FF103" s="5">
        <f>LOOKUP(FF$6,'Daily Absent'!$O$6:$AX$6,'Daily Absent'!$O103:$AX103)</f>
        <v>1</v>
      </c>
      <c r="FG103" s="104">
        <f>VALUE('Time Sheet KN'!FH103-'Time Sheet KN'!FG103)*24</f>
        <v>0</v>
      </c>
      <c r="FH103" s="104">
        <f>VALUE('Time Sheet KN'!FJ103-'Time Sheet KN'!FI103)*24</f>
        <v>0</v>
      </c>
      <c r="FI103" s="104">
        <f>VALUE('Time Sheet KN'!FL103-'Time Sheet KN'!FK103)*24</f>
        <v>0</v>
      </c>
      <c r="FJ103" s="105">
        <f t="shared" si="218"/>
        <v>0</v>
      </c>
      <c r="FK103" s="5">
        <f t="shared" si="219"/>
        <v>0</v>
      </c>
      <c r="FL103" s="5"/>
      <c r="FM103" s="5">
        <f>LOOKUP(FM$6,'Daily Absent'!$O$6:$AX$6,'Daily Absent'!$O103:$AX103)</f>
        <v>0</v>
      </c>
      <c r="FN103" s="104">
        <f>VALUE('Time Sheet KN'!FO103-'Time Sheet KN'!FN103)*24</f>
        <v>0</v>
      </c>
      <c r="FO103" s="104">
        <f>VALUE('Time Sheet KN'!FQ103-'Time Sheet KN'!FP103)*24</f>
        <v>0</v>
      </c>
      <c r="FP103" s="104">
        <f>VALUE('Time Sheet KN'!FS103-'Time Sheet KN'!FR103)*24</f>
        <v>0</v>
      </c>
      <c r="FQ103" s="105">
        <f t="shared" si="220"/>
        <v>0</v>
      </c>
      <c r="FR103" s="5">
        <f t="shared" si="221"/>
        <v>0</v>
      </c>
      <c r="FS103" s="5"/>
      <c r="FT103" s="5">
        <f>LOOKUP(FT$6,'Daily Absent'!$O$6:$AX$6,'Daily Absent'!$O103:$AX103)</f>
        <v>0</v>
      </c>
      <c r="FU103" s="104">
        <f>VALUE('Time Sheet KN'!FV103-'Time Sheet KN'!FU103)*24</f>
        <v>0</v>
      </c>
      <c r="FV103" s="104">
        <f>VALUE('Time Sheet KN'!FX103-'Time Sheet KN'!FW103)*24</f>
        <v>0</v>
      </c>
      <c r="FW103" s="104">
        <f>VALUE('Time Sheet KN'!FZ103-'Time Sheet KN'!FY103)*24</f>
        <v>0</v>
      </c>
      <c r="FX103" s="105">
        <f t="shared" si="222"/>
        <v>0</v>
      </c>
      <c r="FY103" s="5">
        <f t="shared" si="223"/>
        <v>0</v>
      </c>
      <c r="FZ103" s="5"/>
      <c r="GA103" s="5">
        <f>LOOKUP(GA$6,'Daily Absent'!$O$6:$AX$6,'Daily Absent'!$O103:$AX103)</f>
        <v>0</v>
      </c>
      <c r="GB103" s="104">
        <f>VALUE('Time Sheet KN'!GC103-'Time Sheet KN'!GB103)*24</f>
        <v>0</v>
      </c>
      <c r="GC103" s="104">
        <f>VALUE('Time Sheet KN'!GE103-'Time Sheet KN'!GD103)*24</f>
        <v>0</v>
      </c>
      <c r="GD103" s="104">
        <f>VALUE('Time Sheet KN'!GG103-'Time Sheet KN'!GF103)*24</f>
        <v>0</v>
      </c>
      <c r="GE103" s="105">
        <f t="shared" si="224"/>
        <v>0</v>
      </c>
      <c r="GF103" s="5">
        <f t="shared" si="225"/>
        <v>0</v>
      </c>
      <c r="GG103" s="5"/>
      <c r="GH103" s="5">
        <f>LOOKUP(GH$6,'Daily Absent'!$O$6:$AX$6,'Daily Absent'!$O103:$AX103)</f>
        <v>0</v>
      </c>
      <c r="GI103" s="104">
        <f>VALUE('Time Sheet KN'!GJ103-'Time Sheet KN'!GI103)*24</f>
        <v>0</v>
      </c>
      <c r="GJ103" s="104">
        <f>VALUE('Time Sheet KN'!GL103-'Time Sheet KN'!GK103)*24</f>
        <v>0</v>
      </c>
      <c r="GK103" s="104">
        <f>VALUE('Time Sheet KN'!GN103-'Time Sheet KN'!GM103)*24</f>
        <v>0</v>
      </c>
      <c r="GL103" s="105">
        <f t="shared" si="226"/>
        <v>0</v>
      </c>
      <c r="GM103" s="5">
        <f t="shared" si="227"/>
        <v>0</v>
      </c>
      <c r="GN103" s="5"/>
      <c r="GO103" s="5">
        <f>LOOKUP(GO$6,'Daily Absent'!$O$6:$AX$6,'Daily Absent'!$O103:$AX103)</f>
        <v>0</v>
      </c>
      <c r="GP103" s="104">
        <f>VALUE('Time Sheet KN'!GQ103-'Time Sheet KN'!GP103)*24</f>
        <v>0</v>
      </c>
      <c r="GQ103" s="104">
        <f>VALUE('Time Sheet KN'!GS103-'Time Sheet KN'!GR103)*24</f>
        <v>0</v>
      </c>
      <c r="GR103" s="104">
        <f>VALUE('Time Sheet KN'!GU103-'Time Sheet KN'!GT103)*24</f>
        <v>0</v>
      </c>
      <c r="GS103" s="105">
        <f t="shared" si="228"/>
        <v>0</v>
      </c>
      <c r="GT103" s="5">
        <f t="shared" si="229"/>
        <v>0</v>
      </c>
      <c r="GU103" s="5"/>
      <c r="GV103" s="5">
        <f>LOOKUP(GV$6,'Daily Absent'!$O$6:$AX$6,'Daily Absent'!$O103:$AX103)</f>
        <v>0</v>
      </c>
      <c r="GW103" s="104">
        <f>VALUE('Time Sheet KN'!GX103-'Time Sheet KN'!GW103)*24</f>
        <v>0</v>
      </c>
      <c r="GX103" s="104">
        <f>VALUE('Time Sheet KN'!GZ103-'Time Sheet KN'!GY103)*24</f>
        <v>0</v>
      </c>
      <c r="GY103" s="104">
        <f>VALUE('Time Sheet KN'!HB103-'Time Sheet KN'!HA103)*24</f>
        <v>0</v>
      </c>
      <c r="GZ103" s="105">
        <f t="shared" si="230"/>
        <v>0</v>
      </c>
      <c r="HA103" s="5">
        <f t="shared" si="231"/>
        <v>0</v>
      </c>
      <c r="HB103" s="5"/>
      <c r="HC103" s="5">
        <f>LOOKUP(HC$6,'Daily Absent'!$O$6:$AX$6,'Daily Absent'!$O103:$AX103)</f>
        <v>0</v>
      </c>
      <c r="HD103" s="104">
        <f>VALUE('Time Sheet KN'!HE103-'Time Sheet KN'!HD103)*24</f>
        <v>0</v>
      </c>
      <c r="HE103" s="104">
        <f>VALUE('Time Sheet KN'!HG103-'Time Sheet KN'!HF103)*24</f>
        <v>0</v>
      </c>
      <c r="HF103" s="104">
        <f>VALUE('Time Sheet KN'!HI103-'Time Sheet KN'!HH103)*24</f>
        <v>0</v>
      </c>
      <c r="HG103" s="105">
        <f t="shared" si="232"/>
        <v>0</v>
      </c>
      <c r="HH103" s="5">
        <f t="shared" si="233"/>
        <v>0</v>
      </c>
      <c r="HI103" s="5"/>
      <c r="HJ103" s="5">
        <f>LOOKUP(HJ$6,'Daily Absent'!$O$6:$AX$6,'Daily Absent'!$O103:$AX103)</f>
        <v>0</v>
      </c>
      <c r="HK103" s="104">
        <f>VALUE('Time Sheet KN'!HL103-'Time Sheet KN'!HK103)*24</f>
        <v>0</v>
      </c>
      <c r="HL103" s="104">
        <f>VALUE('Time Sheet KN'!HN103-'Time Sheet KN'!HM103)*24</f>
        <v>0</v>
      </c>
      <c r="HM103" s="104">
        <f>VALUE('Time Sheet KN'!HP103-'Time Sheet KN'!HO103)*24</f>
        <v>0</v>
      </c>
      <c r="HN103" s="105">
        <f t="shared" si="234"/>
        <v>0</v>
      </c>
      <c r="HO103" s="5">
        <f t="shared" si="235"/>
        <v>0</v>
      </c>
      <c r="HP103" s="5"/>
      <c r="HQ103" s="5">
        <f>LOOKUP(HQ$6,'Daily Absent'!$O$6:$AX$6,'Daily Absent'!$O103:$AX103)</f>
        <v>0</v>
      </c>
      <c r="HR103" s="104">
        <f>VALUE('Time Sheet KN'!HS103-'Time Sheet KN'!HR103)*24</f>
        <v>0</v>
      </c>
      <c r="HS103" s="104">
        <f>VALUE('Time Sheet KN'!HU103-'Time Sheet KN'!HT103)*24</f>
        <v>0</v>
      </c>
      <c r="HT103" s="104">
        <f>VALUE('Time Sheet KN'!HW103-'Time Sheet KN'!HV103)*24</f>
        <v>0</v>
      </c>
      <c r="HU103" s="105">
        <f t="shared" si="236"/>
        <v>0</v>
      </c>
      <c r="HV103" s="5">
        <f t="shared" si="237"/>
        <v>0</v>
      </c>
      <c r="HW103" s="5"/>
      <c r="HX103" s="5">
        <f>LOOKUP(HX$6,'Daily Absent'!$O$6:$AX$6,'Daily Absent'!$O103:$AX103)</f>
        <v>0</v>
      </c>
      <c r="HY103" s="104">
        <f>VALUE('Time Sheet KN'!HZ103-'Time Sheet KN'!HY103)*24</f>
        <v>0</v>
      </c>
      <c r="HZ103" s="104">
        <f>VALUE('Time Sheet KN'!IB103-'Time Sheet KN'!IA103)*24</f>
        <v>0</v>
      </c>
      <c r="IA103" s="104">
        <f>VALUE('Time Sheet KN'!ID103-'Time Sheet KN'!IC103)*24</f>
        <v>0</v>
      </c>
      <c r="IB103" s="105">
        <f t="shared" si="238"/>
        <v>0</v>
      </c>
      <c r="IC103" s="5">
        <f t="shared" si="239"/>
        <v>0</v>
      </c>
      <c r="ID103" s="5"/>
      <c r="IE103" s="5">
        <f>LOOKUP(IE$6,'Daily Absent'!$O$6:$AX$6,'Daily Absent'!$O103:$AX103)</f>
        <v>0</v>
      </c>
      <c r="IF103" s="104">
        <f>VALUE('Time Sheet KN'!IG103-'Time Sheet KN'!IF103)*24</f>
        <v>0</v>
      </c>
      <c r="IG103" s="104">
        <f>VALUE('Time Sheet KN'!II103-'Time Sheet KN'!IH103)*24</f>
        <v>0</v>
      </c>
      <c r="IH103" s="104">
        <f>VALUE('Time Sheet KN'!IK103-'Time Sheet KN'!IJ103)*24</f>
        <v>0</v>
      </c>
      <c r="II103" s="105">
        <f t="shared" si="240"/>
        <v>0</v>
      </c>
      <c r="IJ103" s="5">
        <f t="shared" si="241"/>
        <v>0</v>
      </c>
      <c r="IK103" s="5"/>
      <c r="IL103" s="5">
        <f>LOOKUP(IL$6,'Daily Absent'!$O$6:$AX$6,'Daily Absent'!$O103:$AX103)</f>
        <v>0</v>
      </c>
      <c r="IM103" s="104">
        <f>VALUE('Time Sheet KN'!IN103-'Time Sheet KN'!IM103)*24</f>
        <v>0</v>
      </c>
      <c r="IN103" s="104">
        <f>VALUE('Time Sheet KN'!IP103-'Time Sheet KN'!IO103)*24</f>
        <v>0</v>
      </c>
      <c r="IO103" s="104">
        <f>VALUE('Time Sheet KN'!IR103-'Time Sheet KN'!IQ103)*24</f>
        <v>0</v>
      </c>
      <c r="IP103" s="105">
        <f t="shared" si="242"/>
        <v>0</v>
      </c>
      <c r="IQ103" s="5">
        <f t="shared" si="243"/>
        <v>0</v>
      </c>
      <c r="IR103" s="5"/>
      <c r="IS103" s="5">
        <f>LOOKUP(IS$6,'Daily Absent'!$O$6:$AX$6,'Daily Absent'!$O103:$AX103)</f>
        <v>0</v>
      </c>
      <c r="IT103" s="104">
        <f>VALUE('Time Sheet KN'!IU103-'Time Sheet KN'!IT103)*24</f>
        <v>0</v>
      </c>
      <c r="IU103" s="104">
        <f>VALUE('Time Sheet KN'!IW103-'Time Sheet KN'!IV103)*24</f>
        <v>0</v>
      </c>
      <c r="IV103" s="104">
        <f>VALUE('Time Sheet KN'!IY103-'Time Sheet KN'!IX103)*24</f>
        <v>0</v>
      </c>
      <c r="IW103" s="105">
        <f t="shared" si="244"/>
        <v>0</v>
      </c>
      <c r="IX103" s="5">
        <f t="shared" si="245"/>
        <v>0</v>
      </c>
      <c r="IY103" s="5"/>
      <c r="IZ103" s="5">
        <f>LOOKUP(IZ$6,'Daily Absent'!$O$6:$AX$6,'Daily Absent'!$O103:$AX103)</f>
        <v>0</v>
      </c>
      <c r="JA103" s="104">
        <f>VALUE('Time Sheet KN'!JB103-'Time Sheet KN'!JA103)*24</f>
        <v>0</v>
      </c>
      <c r="JB103" s="104">
        <f>VALUE('Time Sheet KN'!JD103-'Time Sheet KN'!JC103)*24</f>
        <v>0</v>
      </c>
      <c r="JC103" s="104">
        <f>VALUE('Time Sheet KN'!JF103-'Time Sheet KN'!JE103)*24</f>
        <v>0</v>
      </c>
      <c r="JD103" s="105">
        <f t="shared" si="246"/>
        <v>0</v>
      </c>
      <c r="JE103" s="5">
        <f t="shared" si="247"/>
        <v>0</v>
      </c>
      <c r="JF103" s="5"/>
    </row>
    <row r="104" spans="1:266" ht="20" customHeight="1">
      <c r="A104" s="54">
        <f>IF('Master MP Status'!A104&gt;0,'Master MP Status'!A104,"")</f>
        <v>96</v>
      </c>
      <c r="B104" s="5" t="str">
        <f>IF(ISTEXT('Master MP Status'!B104),'Master MP Status'!B104,"")</f>
        <v>DIRECT</v>
      </c>
      <c r="C104" s="153" t="str">
        <f>IF(OR(ISTEXT('Master MP Status'!C104),'Master MP Status'!C104&gt;0),'Master MP Status'!C104,"")</f>
        <v>KN2531030</v>
      </c>
      <c r="D104" s="154" t="str">
        <f>IF(OR(ISTEXT('Master MP Status'!D104),'Master MP Status'!D104&gt;0),'Master MP Status'!D104,"")</f>
        <v>KN25318</v>
      </c>
      <c r="E104" s="5" t="str">
        <f>IF(ISTEXT('Master MP Status'!E104),'Master MP Status'!E104,"")</f>
        <v>AHMAD KUSASI</v>
      </c>
      <c r="F104" s="5" t="str">
        <f>IF(ISTEXT('Master MP Status'!F104),'Master MP Status'!F104,"")</f>
        <v/>
      </c>
      <c r="G104" s="5" t="str">
        <f>IF(ISTEXT('Master MP Status'!G104),'Master MP Status'!G104,"")</f>
        <v>Local</v>
      </c>
      <c r="H104" s="5" t="str">
        <f>IF(ISTEXT('Master MP Status'!H104),'Master MP Status'!H104,"")</f>
        <v>SIMON S. R</v>
      </c>
      <c r="I104" s="5" t="str">
        <f>IF(ISTEXT('Master MP Status'!I104),'Master MP Status'!I104,"")</f>
        <v>Helper</v>
      </c>
      <c r="J104" s="5" t="str">
        <f>IF(ISTEXT('Master MP Status'!J104),'Master MP Status'!J104,"")</f>
        <v>Helper</v>
      </c>
      <c r="K104" s="9">
        <f>IF(OR('Master MP Status'!K104=0,'Master MP Status'!K104=""),"",'Master MP Status'!K104)</f>
        <v>45769</v>
      </c>
      <c r="L104" s="9">
        <f>IF(OR('Master MP Status'!L104=0,'Master MP Status'!L104=""),"",'Master MP Status'!L104)</f>
        <v>45769</v>
      </c>
      <c r="M104" s="9" t="str">
        <f>IF(OR('Master MP Status'!M104=0,'Master MP Status'!M104=""),"",'Master MP Status'!M104)</f>
        <v/>
      </c>
      <c r="N104" s="5" t="str">
        <f>IF(ISTEXT('Master MP Status'!N104),'Master MP Status'!N104,"")</f>
        <v/>
      </c>
      <c r="O104" s="5">
        <f>LOOKUP(O$6,'Daily Absent'!$O$6:$AX$6,'Daily Absent'!$O104:$AX104)</f>
        <v>1</v>
      </c>
      <c r="P104" s="104">
        <f>VALUE('Time Sheet KN'!Q104-'Time Sheet KN'!P104)*24</f>
        <v>5</v>
      </c>
      <c r="Q104" s="104">
        <f>VALUE('Time Sheet KN'!S104-'Time Sheet KN'!R104)*24</f>
        <v>5.0000000000000009</v>
      </c>
      <c r="R104" s="104">
        <f>VALUE('Time Sheet KN'!U104-'Time Sheet KN'!T104)*24</f>
        <v>0</v>
      </c>
      <c r="S104" s="105">
        <f t="shared" si="176"/>
        <v>10</v>
      </c>
      <c r="T104" s="5">
        <f t="shared" si="177"/>
        <v>0</v>
      </c>
      <c r="U104" s="5"/>
      <c r="V104" s="5">
        <f>LOOKUP(V$6,'Daily Absent'!$O$6:$AX$6,'Daily Absent'!$O104:$AX104)</f>
        <v>1</v>
      </c>
      <c r="W104" s="104">
        <f>VALUE('Time Sheet KN'!X104-'Time Sheet KN'!W104)*24</f>
        <v>5</v>
      </c>
      <c r="X104" s="104">
        <f>VALUE('Time Sheet KN'!Z104-'Time Sheet KN'!Y104)*24</f>
        <v>5.0000000000000009</v>
      </c>
      <c r="Y104" s="104">
        <f>VALUE('Time Sheet KN'!AB104-'Time Sheet KN'!AA104)*24</f>
        <v>0</v>
      </c>
      <c r="Z104" s="105">
        <f t="shared" si="178"/>
        <v>10</v>
      </c>
      <c r="AA104" s="5">
        <f t="shared" si="179"/>
        <v>0</v>
      </c>
      <c r="AB104" s="5"/>
      <c r="AC104" s="5">
        <f>LOOKUP(AC$6,'Daily Absent'!$O$6:$AX$6,'Daily Absent'!$O104:$AX104)</f>
        <v>0</v>
      </c>
      <c r="AD104" s="104">
        <f>VALUE('Time Sheet KN'!AE104-'Time Sheet KN'!AD104)*24</f>
        <v>0</v>
      </c>
      <c r="AE104" s="104">
        <f>VALUE('Time Sheet KN'!AG104-'Time Sheet KN'!AF104)*24</f>
        <v>0</v>
      </c>
      <c r="AF104" s="104">
        <f>VALUE('Time Sheet KN'!AI104-'Time Sheet KN'!AH104)*24</f>
        <v>0</v>
      </c>
      <c r="AG104" s="105">
        <f t="shared" si="180"/>
        <v>0</v>
      </c>
      <c r="AH104" s="5">
        <f t="shared" si="181"/>
        <v>0</v>
      </c>
      <c r="AI104" s="5"/>
      <c r="AJ104" s="5">
        <f>LOOKUP(AJ$6,'Daily Absent'!$O$6:$AX$6,'Daily Absent'!$O104:$AX104)</f>
        <v>1</v>
      </c>
      <c r="AK104" s="104">
        <f>VALUE('Time Sheet KN'!AL104-'Time Sheet KN'!AK104)*24</f>
        <v>5</v>
      </c>
      <c r="AL104" s="104">
        <f>VALUE('Time Sheet KN'!AN104-'Time Sheet KN'!AM104)*24</f>
        <v>5.0000000000000009</v>
      </c>
      <c r="AM104" s="104">
        <f>VALUE('Time Sheet KN'!AP104-'Time Sheet KN'!AO104)*24</f>
        <v>0</v>
      </c>
      <c r="AN104" s="105">
        <f t="shared" si="182"/>
        <v>10</v>
      </c>
      <c r="AO104" s="5">
        <f t="shared" si="183"/>
        <v>0</v>
      </c>
      <c r="AP104" s="5"/>
      <c r="AQ104" s="5">
        <f>LOOKUP(AQ$6,'Daily Absent'!$O$6:$AX$6,'Daily Absent'!$O104:$AX104)</f>
        <v>1</v>
      </c>
      <c r="AR104" s="104">
        <f>VALUE('Time Sheet KN'!AS104-'Time Sheet KN'!AR104)*24</f>
        <v>5</v>
      </c>
      <c r="AS104" s="104">
        <f>VALUE('Time Sheet KN'!AU104-'Time Sheet KN'!AT104)*24</f>
        <v>4.0000000000000018</v>
      </c>
      <c r="AT104" s="104">
        <f>VALUE('Time Sheet KN'!AW104-'Time Sheet KN'!AV104)*24</f>
        <v>0</v>
      </c>
      <c r="AU104" s="105">
        <f t="shared" si="184"/>
        <v>9</v>
      </c>
      <c r="AV104" s="5">
        <f t="shared" si="185"/>
        <v>1.7763568394002505E-15</v>
      </c>
      <c r="AW104" s="5"/>
      <c r="AX104" s="5">
        <f>LOOKUP(AX$6,'Daily Absent'!$O$6:$AX$6,'Daily Absent'!$O104:$AX104)</f>
        <v>1</v>
      </c>
      <c r="AY104" s="104">
        <f>VALUE('Time Sheet KN'!AZ104-'Time Sheet KN'!AY104)*24</f>
        <v>4</v>
      </c>
      <c r="AZ104" s="104">
        <f>VALUE('Time Sheet KN'!BB104-'Time Sheet KN'!BA104)*24</f>
        <v>3</v>
      </c>
      <c r="BA104" s="104">
        <f>VALUE('Time Sheet KN'!BD104-'Time Sheet KN'!BC104)*24</f>
        <v>0</v>
      </c>
      <c r="BB104" s="105">
        <f t="shared" si="186"/>
        <v>0</v>
      </c>
      <c r="BC104" s="5">
        <f t="shared" si="187"/>
        <v>7</v>
      </c>
      <c r="BD104" s="5"/>
      <c r="BE104" s="5">
        <f>LOOKUP(BE$6,'Daily Absent'!$O$6:$AX$6,'Daily Absent'!$O104:$AX104)</f>
        <v>1</v>
      </c>
      <c r="BF104" s="104">
        <f>VALUE('Time Sheet KN'!BG104-'Time Sheet KN'!BF104)*24</f>
        <v>5</v>
      </c>
      <c r="BG104" s="104">
        <f>VALUE('Time Sheet KN'!BI104-'Time Sheet KN'!BH104)*24</f>
        <v>5.0000000000000009</v>
      </c>
      <c r="BH104" s="104">
        <f>VALUE('Time Sheet KN'!BK104-'Time Sheet KN'!BJ104)*24</f>
        <v>0</v>
      </c>
      <c r="BI104" s="105">
        <f t="shared" si="188"/>
        <v>10</v>
      </c>
      <c r="BJ104" s="5">
        <f t="shared" si="189"/>
        <v>0</v>
      </c>
      <c r="BK104" s="5"/>
      <c r="BL104" s="5">
        <f>LOOKUP(BL$6,'Daily Absent'!$O$6:$AX$6,'Daily Absent'!$O104:$AX104)</f>
        <v>1</v>
      </c>
      <c r="BM104" s="104">
        <f>VALUE('Time Sheet KN'!BN104-'Time Sheet KN'!BM104)*24</f>
        <v>5</v>
      </c>
      <c r="BN104" s="104">
        <f>VALUE('Time Sheet KN'!BP104-'Time Sheet KN'!BO104)*24</f>
        <v>0</v>
      </c>
      <c r="BO104" s="104">
        <f>VALUE('Time Sheet KN'!BR104-'Time Sheet KN'!BQ104)*24</f>
        <v>0</v>
      </c>
      <c r="BP104" s="105">
        <f t="shared" si="190"/>
        <v>5</v>
      </c>
      <c r="BQ104" s="5">
        <f t="shared" si="191"/>
        <v>0</v>
      </c>
      <c r="BR104" s="5"/>
      <c r="BS104" s="5">
        <f>LOOKUP(BS$6,'Daily Absent'!$O$6:$AX$6,'Daily Absent'!$O104:$AX104)</f>
        <v>0</v>
      </c>
      <c r="BT104" s="104">
        <f>VALUE('Time Sheet KN'!BU104-'Time Sheet KN'!BT104)*24</f>
        <v>0</v>
      </c>
      <c r="BU104" s="104">
        <f>VALUE('Time Sheet KN'!BW104-'Time Sheet KN'!BV104)*24</f>
        <v>0</v>
      </c>
      <c r="BV104" s="104">
        <f>VALUE('Time Sheet KN'!BY104-'Time Sheet KN'!BX104)*24</f>
        <v>0</v>
      </c>
      <c r="BW104" s="105">
        <f t="shared" si="192"/>
        <v>0</v>
      </c>
      <c r="BX104" s="5">
        <f t="shared" si="193"/>
        <v>0</v>
      </c>
      <c r="BY104" s="5"/>
      <c r="BZ104" s="5">
        <f>LOOKUP(BZ$6,'Daily Absent'!$O$6:$AX$6,'Daily Absent'!$O104:$AX104)</f>
        <v>1</v>
      </c>
      <c r="CA104" s="104">
        <f>VALUE('Time Sheet KN'!CB104-'Time Sheet KN'!CA104)*24</f>
        <v>5</v>
      </c>
      <c r="CB104" s="104">
        <f>VALUE('Time Sheet KN'!CD104-'Time Sheet KN'!CC104)*24</f>
        <v>5.0000000000000009</v>
      </c>
      <c r="CC104" s="104">
        <f>VALUE('Time Sheet KN'!CF104-'Time Sheet KN'!CE104)*24</f>
        <v>0</v>
      </c>
      <c r="CD104" s="105">
        <f t="shared" si="194"/>
        <v>10</v>
      </c>
      <c r="CE104" s="5">
        <f t="shared" si="195"/>
        <v>0</v>
      </c>
      <c r="CF104" s="5"/>
      <c r="CG104" s="5">
        <f>LOOKUP(CG$6,'Daily Absent'!$O$6:$AX$6,'Daily Absent'!$O104:$AX104)</f>
        <v>1</v>
      </c>
      <c r="CH104" s="104">
        <f>VALUE('Time Sheet KN'!CI104-'Time Sheet KN'!CH104)*24</f>
        <v>5</v>
      </c>
      <c r="CI104" s="104">
        <f>VALUE('Time Sheet KN'!CK104-'Time Sheet KN'!CJ104)*24</f>
        <v>5.0000000000000009</v>
      </c>
      <c r="CJ104" s="104">
        <f>VALUE('Time Sheet KN'!CM104-'Time Sheet KN'!CL104)*24</f>
        <v>0</v>
      </c>
      <c r="CK104" s="105">
        <f t="shared" si="196"/>
        <v>10</v>
      </c>
      <c r="CL104" s="5">
        <f t="shared" si="197"/>
        <v>0</v>
      </c>
      <c r="CM104" s="5"/>
      <c r="CN104" s="5">
        <f>LOOKUP(CN$6,'Daily Absent'!$O$6:$AX$6,'Daily Absent'!$O104:$AX104)</f>
        <v>1</v>
      </c>
      <c r="CO104" s="104">
        <f>VALUE('Time Sheet KN'!CP104-'Time Sheet KN'!CO104)*24</f>
        <v>5</v>
      </c>
      <c r="CP104" s="104">
        <f>VALUE('Time Sheet KN'!CR104-'Time Sheet KN'!CQ104)*24</f>
        <v>4.0000000000000018</v>
      </c>
      <c r="CQ104" s="104">
        <f>VALUE('Time Sheet KN'!CT104-'Time Sheet KN'!CS104)*24</f>
        <v>0</v>
      </c>
      <c r="CR104" s="105">
        <f t="shared" si="198"/>
        <v>9</v>
      </c>
      <c r="CS104" s="5">
        <f t="shared" si="199"/>
        <v>1.7763568394002505E-15</v>
      </c>
      <c r="CT104" s="5"/>
      <c r="CU104" s="5">
        <f>LOOKUP(CU$6,'Daily Absent'!$O$6:$AX$6,'Daily Absent'!$O104:$AX104)</f>
        <v>1</v>
      </c>
      <c r="CV104" s="104">
        <f>VALUE('Time Sheet KN'!CW104-'Time Sheet KN'!CV104)*24</f>
        <v>4</v>
      </c>
      <c r="CW104" s="104">
        <f>VALUE('Time Sheet KN'!CY104-'Time Sheet KN'!CX104)*24</f>
        <v>3</v>
      </c>
      <c r="CX104" s="104">
        <f>VALUE('Time Sheet KN'!DA104-'Time Sheet KN'!CZ104)*24</f>
        <v>0</v>
      </c>
      <c r="CY104" s="105">
        <f t="shared" si="200"/>
        <v>0</v>
      </c>
      <c r="CZ104" s="5">
        <f t="shared" si="201"/>
        <v>7</v>
      </c>
      <c r="DA104" s="5"/>
      <c r="DB104" s="5">
        <f>LOOKUP(DB$6,'Daily Absent'!$O$6:$AX$6,'Daily Absent'!$O104:$AX104)</f>
        <v>1</v>
      </c>
      <c r="DC104" s="104">
        <f>VALUE('Time Sheet KN'!DD104-'Time Sheet KN'!DC104)*24</f>
        <v>5</v>
      </c>
      <c r="DD104" s="104">
        <f>VALUE('Time Sheet KN'!DF104-'Time Sheet KN'!DE104)*24</f>
        <v>5.0000000000000009</v>
      </c>
      <c r="DE104" s="104">
        <f>VALUE('Time Sheet KN'!DH104-'Time Sheet KN'!DG104)*24</f>
        <v>3</v>
      </c>
      <c r="DF104" s="105">
        <f t="shared" si="202"/>
        <v>10</v>
      </c>
      <c r="DG104" s="5">
        <f t="shared" si="203"/>
        <v>3</v>
      </c>
      <c r="DH104" s="5"/>
      <c r="DI104" s="5">
        <f>LOOKUP(DI$6,'Daily Absent'!$O$6:$AX$6,'Daily Absent'!$O104:$AX104)</f>
        <v>1</v>
      </c>
      <c r="DJ104" s="104">
        <f>VALUE('Time Sheet KN'!DK104-'Time Sheet KN'!DJ104)*24</f>
        <v>5</v>
      </c>
      <c r="DK104" s="104">
        <f>VALUE('Time Sheet KN'!DM104-'Time Sheet KN'!DL104)*24</f>
        <v>5.0000000000000009</v>
      </c>
      <c r="DL104" s="104">
        <f>VALUE('Time Sheet KN'!DO104-'Time Sheet KN'!DN104)*24</f>
        <v>0</v>
      </c>
      <c r="DM104" s="105">
        <f t="shared" si="204"/>
        <v>10</v>
      </c>
      <c r="DN104" s="5">
        <f t="shared" si="205"/>
        <v>0</v>
      </c>
      <c r="DO104" s="5"/>
      <c r="DP104" s="5">
        <f>LOOKUP(DP$6,'Daily Absent'!$O$6:$AX$6,'Daily Absent'!$O104:$AX104)</f>
        <v>1</v>
      </c>
      <c r="DQ104" s="104">
        <f>VALUE('Time Sheet KN'!DR104-'Time Sheet KN'!DQ104)*24</f>
        <v>5</v>
      </c>
      <c r="DR104" s="104">
        <f>VALUE('Time Sheet KN'!DT104-'Time Sheet KN'!DS104)*24</f>
        <v>5.0000000000000009</v>
      </c>
      <c r="DS104" s="104">
        <f>VALUE('Time Sheet KN'!DV104-'Time Sheet KN'!DU104)*24</f>
        <v>0</v>
      </c>
      <c r="DT104" s="105">
        <f t="shared" si="206"/>
        <v>10</v>
      </c>
      <c r="DU104" s="5">
        <f t="shared" si="207"/>
        <v>0</v>
      </c>
      <c r="DV104" s="5"/>
      <c r="DW104" s="5">
        <f>LOOKUP(DW$6,'Daily Absent'!$O$6:$AX$6,'Daily Absent'!$O104:$AX104)</f>
        <v>1</v>
      </c>
      <c r="DX104" s="104">
        <f>VALUE('Time Sheet KN'!DY104-'Time Sheet KN'!DX104)*24</f>
        <v>5</v>
      </c>
      <c r="DY104" s="104">
        <f>VALUE('Time Sheet KN'!EA104-'Time Sheet KN'!DZ104)*24</f>
        <v>5.0000000000000009</v>
      </c>
      <c r="DZ104" s="104">
        <f>VALUE('Time Sheet KN'!EC104-'Time Sheet KN'!EB104)*24</f>
        <v>0</v>
      </c>
      <c r="EA104" s="105">
        <f t="shared" si="208"/>
        <v>10</v>
      </c>
      <c r="EB104" s="5">
        <f t="shared" si="209"/>
        <v>0</v>
      </c>
      <c r="EC104" s="5"/>
      <c r="ED104" s="5">
        <f>LOOKUP(ED$6,'Daily Absent'!$O$6:$AX$6,'Daily Absent'!$O104:$AX104)</f>
        <v>1</v>
      </c>
      <c r="EE104" s="104">
        <f>VALUE('Time Sheet KN'!EF104-'Time Sheet KN'!EE104)*24</f>
        <v>5</v>
      </c>
      <c r="EF104" s="104">
        <f>VALUE('Time Sheet KN'!EH104-'Time Sheet KN'!EG104)*24</f>
        <v>5.0000000000000009</v>
      </c>
      <c r="EG104" s="104">
        <f>VALUE('Time Sheet KN'!EJ104-'Time Sheet KN'!EI104)*24</f>
        <v>0</v>
      </c>
      <c r="EH104" s="105">
        <f t="shared" si="210"/>
        <v>10</v>
      </c>
      <c r="EI104" s="5">
        <f t="shared" si="211"/>
        <v>0</v>
      </c>
      <c r="EJ104" s="5"/>
      <c r="EK104" s="5">
        <f>LOOKUP(EK$6,'Daily Absent'!$O$6:$AX$6,'Daily Absent'!$O104:$AX104)</f>
        <v>1</v>
      </c>
      <c r="EL104" s="104">
        <f>VALUE('Time Sheet KN'!EM104-'Time Sheet KN'!EL104)*24</f>
        <v>5</v>
      </c>
      <c r="EM104" s="104">
        <f>VALUE('Time Sheet KN'!EO104-'Time Sheet KN'!EN104)*24</f>
        <v>4.0000000000000018</v>
      </c>
      <c r="EN104" s="104">
        <f>VALUE('Time Sheet KN'!EQ104-'Time Sheet KN'!EP104)*24</f>
        <v>0</v>
      </c>
      <c r="EO104" s="105">
        <f t="shared" si="212"/>
        <v>9</v>
      </c>
      <c r="EP104" s="5">
        <f t="shared" si="213"/>
        <v>1.7763568394002505E-15</v>
      </c>
      <c r="EQ104" s="5"/>
      <c r="ER104" s="5">
        <f>LOOKUP(ER$6,'Daily Absent'!$O$6:$AX$6,'Daily Absent'!$O104:$AX104)</f>
        <v>0</v>
      </c>
      <c r="ES104" s="104">
        <f>VALUE('Time Sheet KN'!ET104-'Time Sheet KN'!ES104)*24</f>
        <v>0</v>
      </c>
      <c r="ET104" s="104">
        <f>VALUE('Time Sheet KN'!EV104-'Time Sheet KN'!EU104)*24</f>
        <v>0</v>
      </c>
      <c r="EU104" s="104">
        <f>VALUE('Time Sheet KN'!EX104-'Time Sheet KN'!EW104)*24</f>
        <v>0</v>
      </c>
      <c r="EV104" s="105">
        <f t="shared" si="214"/>
        <v>0</v>
      </c>
      <c r="EW104" s="5">
        <f t="shared" si="215"/>
        <v>0</v>
      </c>
      <c r="EX104" s="5"/>
      <c r="EY104" s="5">
        <f>LOOKUP(EY$6,'Daily Absent'!$O$6:$AX$6,'Daily Absent'!$O104:$AX104)</f>
        <v>0</v>
      </c>
      <c r="EZ104" s="104">
        <f>VALUE('Time Sheet KN'!FA104-'Time Sheet KN'!EZ104)*24</f>
        <v>0</v>
      </c>
      <c r="FA104" s="104">
        <f>VALUE('Time Sheet KN'!FC104-'Time Sheet KN'!FB104)*24</f>
        <v>0</v>
      </c>
      <c r="FB104" s="104">
        <f>VALUE('Time Sheet KN'!FE104-'Time Sheet KN'!FD104)*24</f>
        <v>0</v>
      </c>
      <c r="FC104" s="105">
        <f t="shared" si="216"/>
        <v>0</v>
      </c>
      <c r="FD104" s="5">
        <f t="shared" si="217"/>
        <v>0</v>
      </c>
      <c r="FE104" s="5"/>
      <c r="FF104" s="5">
        <f>LOOKUP(FF$6,'Daily Absent'!$O$6:$AX$6,'Daily Absent'!$O104:$AX104)</f>
        <v>0</v>
      </c>
      <c r="FG104" s="104">
        <f>VALUE('Time Sheet KN'!FH104-'Time Sheet KN'!FG104)*24</f>
        <v>0</v>
      </c>
      <c r="FH104" s="104">
        <f>VALUE('Time Sheet KN'!FJ104-'Time Sheet KN'!FI104)*24</f>
        <v>0</v>
      </c>
      <c r="FI104" s="104">
        <f>VALUE('Time Sheet KN'!FL104-'Time Sheet KN'!FK104)*24</f>
        <v>0</v>
      </c>
      <c r="FJ104" s="105">
        <f t="shared" si="218"/>
        <v>0</v>
      </c>
      <c r="FK104" s="5">
        <f t="shared" si="219"/>
        <v>0</v>
      </c>
      <c r="FL104" s="5"/>
      <c r="FM104" s="5">
        <f>LOOKUP(FM$6,'Daily Absent'!$O$6:$AX$6,'Daily Absent'!$O104:$AX104)</f>
        <v>0</v>
      </c>
      <c r="FN104" s="104">
        <f>VALUE('Time Sheet KN'!FO104-'Time Sheet KN'!FN104)*24</f>
        <v>0</v>
      </c>
      <c r="FO104" s="104">
        <f>VALUE('Time Sheet KN'!FQ104-'Time Sheet KN'!FP104)*24</f>
        <v>0</v>
      </c>
      <c r="FP104" s="104">
        <f>VALUE('Time Sheet KN'!FS104-'Time Sheet KN'!FR104)*24</f>
        <v>0</v>
      </c>
      <c r="FQ104" s="105">
        <f t="shared" si="220"/>
        <v>0</v>
      </c>
      <c r="FR104" s="5">
        <f t="shared" si="221"/>
        <v>0</v>
      </c>
      <c r="FS104" s="5"/>
      <c r="FT104" s="5">
        <f>LOOKUP(FT$6,'Daily Absent'!$O$6:$AX$6,'Daily Absent'!$O104:$AX104)</f>
        <v>0</v>
      </c>
      <c r="FU104" s="104">
        <f>VALUE('Time Sheet KN'!FV104-'Time Sheet KN'!FU104)*24</f>
        <v>0</v>
      </c>
      <c r="FV104" s="104">
        <f>VALUE('Time Sheet KN'!FX104-'Time Sheet KN'!FW104)*24</f>
        <v>0</v>
      </c>
      <c r="FW104" s="104">
        <f>VALUE('Time Sheet KN'!FZ104-'Time Sheet KN'!FY104)*24</f>
        <v>0</v>
      </c>
      <c r="FX104" s="105">
        <f t="shared" si="222"/>
        <v>0</v>
      </c>
      <c r="FY104" s="5">
        <f t="shared" si="223"/>
        <v>0</v>
      </c>
      <c r="FZ104" s="5"/>
      <c r="GA104" s="5">
        <f>LOOKUP(GA$6,'Daily Absent'!$O$6:$AX$6,'Daily Absent'!$O104:$AX104)</f>
        <v>0</v>
      </c>
      <c r="GB104" s="104">
        <f>VALUE('Time Sheet KN'!GC104-'Time Sheet KN'!GB104)*24</f>
        <v>0</v>
      </c>
      <c r="GC104" s="104">
        <f>VALUE('Time Sheet KN'!GE104-'Time Sheet KN'!GD104)*24</f>
        <v>0</v>
      </c>
      <c r="GD104" s="104">
        <f>VALUE('Time Sheet KN'!GG104-'Time Sheet KN'!GF104)*24</f>
        <v>0</v>
      </c>
      <c r="GE104" s="105">
        <f t="shared" si="224"/>
        <v>0</v>
      </c>
      <c r="GF104" s="5">
        <f t="shared" si="225"/>
        <v>0</v>
      </c>
      <c r="GG104" s="5"/>
      <c r="GH104" s="5">
        <f>LOOKUP(GH$6,'Daily Absent'!$O$6:$AX$6,'Daily Absent'!$O104:$AX104)</f>
        <v>0</v>
      </c>
      <c r="GI104" s="104">
        <f>VALUE('Time Sheet KN'!GJ104-'Time Sheet KN'!GI104)*24</f>
        <v>0</v>
      </c>
      <c r="GJ104" s="104">
        <f>VALUE('Time Sheet KN'!GL104-'Time Sheet KN'!GK104)*24</f>
        <v>0</v>
      </c>
      <c r="GK104" s="104">
        <f>VALUE('Time Sheet KN'!GN104-'Time Sheet KN'!GM104)*24</f>
        <v>0</v>
      </c>
      <c r="GL104" s="105">
        <f t="shared" si="226"/>
        <v>0</v>
      </c>
      <c r="GM104" s="5">
        <f t="shared" si="227"/>
        <v>0</v>
      </c>
      <c r="GN104" s="5"/>
      <c r="GO104" s="5">
        <f>LOOKUP(GO$6,'Daily Absent'!$O$6:$AX$6,'Daily Absent'!$O104:$AX104)</f>
        <v>0</v>
      </c>
      <c r="GP104" s="104">
        <f>VALUE('Time Sheet KN'!GQ104-'Time Sheet KN'!GP104)*24</f>
        <v>0</v>
      </c>
      <c r="GQ104" s="104">
        <f>VALUE('Time Sheet KN'!GS104-'Time Sheet KN'!GR104)*24</f>
        <v>0</v>
      </c>
      <c r="GR104" s="104">
        <f>VALUE('Time Sheet KN'!GU104-'Time Sheet KN'!GT104)*24</f>
        <v>0</v>
      </c>
      <c r="GS104" s="105">
        <f t="shared" si="228"/>
        <v>0</v>
      </c>
      <c r="GT104" s="5">
        <f t="shared" si="229"/>
        <v>0</v>
      </c>
      <c r="GU104" s="5"/>
      <c r="GV104" s="5">
        <f>LOOKUP(GV$6,'Daily Absent'!$O$6:$AX$6,'Daily Absent'!$O104:$AX104)</f>
        <v>0</v>
      </c>
      <c r="GW104" s="104">
        <f>VALUE('Time Sheet KN'!GX104-'Time Sheet KN'!GW104)*24</f>
        <v>0</v>
      </c>
      <c r="GX104" s="104">
        <f>VALUE('Time Sheet KN'!GZ104-'Time Sheet KN'!GY104)*24</f>
        <v>0</v>
      </c>
      <c r="GY104" s="104">
        <f>VALUE('Time Sheet KN'!HB104-'Time Sheet KN'!HA104)*24</f>
        <v>0</v>
      </c>
      <c r="GZ104" s="105">
        <f t="shared" si="230"/>
        <v>0</v>
      </c>
      <c r="HA104" s="5">
        <f t="shared" si="231"/>
        <v>0</v>
      </c>
      <c r="HB104" s="5"/>
      <c r="HC104" s="5">
        <f>LOOKUP(HC$6,'Daily Absent'!$O$6:$AX$6,'Daily Absent'!$O104:$AX104)</f>
        <v>0</v>
      </c>
      <c r="HD104" s="104">
        <f>VALUE('Time Sheet KN'!HE104-'Time Sheet KN'!HD104)*24</f>
        <v>0</v>
      </c>
      <c r="HE104" s="104">
        <f>VALUE('Time Sheet KN'!HG104-'Time Sheet KN'!HF104)*24</f>
        <v>0</v>
      </c>
      <c r="HF104" s="104">
        <f>VALUE('Time Sheet KN'!HI104-'Time Sheet KN'!HH104)*24</f>
        <v>0</v>
      </c>
      <c r="HG104" s="105">
        <f t="shared" si="232"/>
        <v>0</v>
      </c>
      <c r="HH104" s="5">
        <f t="shared" si="233"/>
        <v>0</v>
      </c>
      <c r="HI104" s="5"/>
      <c r="HJ104" s="5">
        <f>LOOKUP(HJ$6,'Daily Absent'!$O$6:$AX$6,'Daily Absent'!$O104:$AX104)</f>
        <v>0</v>
      </c>
      <c r="HK104" s="104">
        <f>VALUE('Time Sheet KN'!HL104-'Time Sheet KN'!HK104)*24</f>
        <v>0</v>
      </c>
      <c r="HL104" s="104">
        <f>VALUE('Time Sheet KN'!HN104-'Time Sheet KN'!HM104)*24</f>
        <v>0</v>
      </c>
      <c r="HM104" s="104">
        <f>VALUE('Time Sheet KN'!HP104-'Time Sheet KN'!HO104)*24</f>
        <v>0</v>
      </c>
      <c r="HN104" s="105">
        <f t="shared" si="234"/>
        <v>0</v>
      </c>
      <c r="HO104" s="5">
        <f t="shared" si="235"/>
        <v>0</v>
      </c>
      <c r="HP104" s="5"/>
      <c r="HQ104" s="5">
        <f>LOOKUP(HQ$6,'Daily Absent'!$O$6:$AX$6,'Daily Absent'!$O104:$AX104)</f>
        <v>0</v>
      </c>
      <c r="HR104" s="104">
        <f>VALUE('Time Sheet KN'!HS104-'Time Sheet KN'!HR104)*24</f>
        <v>0</v>
      </c>
      <c r="HS104" s="104">
        <f>VALUE('Time Sheet KN'!HU104-'Time Sheet KN'!HT104)*24</f>
        <v>0</v>
      </c>
      <c r="HT104" s="104">
        <f>VALUE('Time Sheet KN'!HW104-'Time Sheet KN'!HV104)*24</f>
        <v>0</v>
      </c>
      <c r="HU104" s="105">
        <f t="shared" si="236"/>
        <v>0</v>
      </c>
      <c r="HV104" s="5">
        <f t="shared" si="237"/>
        <v>0</v>
      </c>
      <c r="HW104" s="5"/>
      <c r="HX104" s="5">
        <f>LOOKUP(HX$6,'Daily Absent'!$O$6:$AX$6,'Daily Absent'!$O104:$AX104)</f>
        <v>0</v>
      </c>
      <c r="HY104" s="104">
        <f>VALUE('Time Sheet KN'!HZ104-'Time Sheet KN'!HY104)*24</f>
        <v>0</v>
      </c>
      <c r="HZ104" s="104">
        <f>VALUE('Time Sheet KN'!IB104-'Time Sheet KN'!IA104)*24</f>
        <v>0</v>
      </c>
      <c r="IA104" s="104">
        <f>VALUE('Time Sheet KN'!ID104-'Time Sheet KN'!IC104)*24</f>
        <v>0</v>
      </c>
      <c r="IB104" s="105">
        <f t="shared" si="238"/>
        <v>0</v>
      </c>
      <c r="IC104" s="5">
        <f t="shared" si="239"/>
        <v>0</v>
      </c>
      <c r="ID104" s="5"/>
      <c r="IE104" s="5">
        <f>LOOKUP(IE$6,'Daily Absent'!$O$6:$AX$6,'Daily Absent'!$O104:$AX104)</f>
        <v>0</v>
      </c>
      <c r="IF104" s="104">
        <f>VALUE('Time Sheet KN'!IG104-'Time Sheet KN'!IF104)*24</f>
        <v>0</v>
      </c>
      <c r="IG104" s="104">
        <f>VALUE('Time Sheet KN'!II104-'Time Sheet KN'!IH104)*24</f>
        <v>0</v>
      </c>
      <c r="IH104" s="104">
        <f>VALUE('Time Sheet KN'!IK104-'Time Sheet KN'!IJ104)*24</f>
        <v>0</v>
      </c>
      <c r="II104" s="105">
        <f t="shared" si="240"/>
        <v>0</v>
      </c>
      <c r="IJ104" s="5">
        <f t="shared" si="241"/>
        <v>0</v>
      </c>
      <c r="IK104" s="5"/>
      <c r="IL104" s="5">
        <f>LOOKUP(IL$6,'Daily Absent'!$O$6:$AX$6,'Daily Absent'!$O104:$AX104)</f>
        <v>0</v>
      </c>
      <c r="IM104" s="104">
        <f>VALUE('Time Sheet KN'!IN104-'Time Sheet KN'!IM104)*24</f>
        <v>0</v>
      </c>
      <c r="IN104" s="104">
        <f>VALUE('Time Sheet KN'!IP104-'Time Sheet KN'!IO104)*24</f>
        <v>0</v>
      </c>
      <c r="IO104" s="104">
        <f>VALUE('Time Sheet KN'!IR104-'Time Sheet KN'!IQ104)*24</f>
        <v>0</v>
      </c>
      <c r="IP104" s="105">
        <f t="shared" si="242"/>
        <v>0</v>
      </c>
      <c r="IQ104" s="5">
        <f t="shared" si="243"/>
        <v>0</v>
      </c>
      <c r="IR104" s="5"/>
      <c r="IS104" s="5">
        <f>LOOKUP(IS$6,'Daily Absent'!$O$6:$AX$6,'Daily Absent'!$O104:$AX104)</f>
        <v>0</v>
      </c>
      <c r="IT104" s="104">
        <f>VALUE('Time Sheet KN'!IU104-'Time Sheet KN'!IT104)*24</f>
        <v>0</v>
      </c>
      <c r="IU104" s="104">
        <f>VALUE('Time Sheet KN'!IW104-'Time Sheet KN'!IV104)*24</f>
        <v>0</v>
      </c>
      <c r="IV104" s="104">
        <f>VALUE('Time Sheet KN'!IY104-'Time Sheet KN'!IX104)*24</f>
        <v>0</v>
      </c>
      <c r="IW104" s="105">
        <f t="shared" si="244"/>
        <v>0</v>
      </c>
      <c r="IX104" s="5">
        <f t="shared" si="245"/>
        <v>0</v>
      </c>
      <c r="IY104" s="5"/>
      <c r="IZ104" s="5">
        <f>LOOKUP(IZ$6,'Daily Absent'!$O$6:$AX$6,'Daily Absent'!$O104:$AX104)</f>
        <v>0</v>
      </c>
      <c r="JA104" s="104">
        <f>VALUE('Time Sheet KN'!JB104-'Time Sheet KN'!JA104)*24</f>
        <v>0</v>
      </c>
      <c r="JB104" s="104">
        <f>VALUE('Time Sheet KN'!JD104-'Time Sheet KN'!JC104)*24</f>
        <v>0</v>
      </c>
      <c r="JC104" s="104">
        <f>VALUE('Time Sheet KN'!JF104-'Time Sheet KN'!JE104)*24</f>
        <v>0</v>
      </c>
      <c r="JD104" s="105">
        <f t="shared" si="246"/>
        <v>0</v>
      </c>
      <c r="JE104" s="5">
        <f t="shared" si="247"/>
        <v>0</v>
      </c>
      <c r="JF104" s="5"/>
    </row>
    <row r="105" spans="1:266" ht="20" customHeight="1">
      <c r="A105" s="54">
        <f>IF('Master MP Status'!A105&gt;0,'Master MP Status'!A105,"")</f>
        <v>97</v>
      </c>
      <c r="B105" s="5" t="str">
        <f>IF(ISTEXT('Master MP Status'!B105),'Master MP Status'!B105,"")</f>
        <v>DIRECT</v>
      </c>
      <c r="C105" s="153" t="str">
        <f>IF(OR(ISTEXT('Master MP Status'!C105),'Master MP Status'!C105&gt;0),'Master MP Status'!C105,"")</f>
        <v>KN2531046</v>
      </c>
      <c r="D105" s="154" t="str">
        <f>IF(OR(ISTEXT('Master MP Status'!D105),'Master MP Status'!D105&gt;0),'Master MP Status'!D105,"")</f>
        <v>KN25319</v>
      </c>
      <c r="E105" s="5" t="str">
        <f>IF(ISTEXT('Master MP Status'!E105),'Master MP Status'!E105,"")</f>
        <v>ALFONSIUS ROBI</v>
      </c>
      <c r="F105" s="5" t="str">
        <f>IF(ISTEXT('Master MP Status'!F105),'Master MP Status'!F105,"")</f>
        <v>ALFONSIUS</v>
      </c>
      <c r="G105" s="5" t="str">
        <f>IF(ISTEXT('Master MP Status'!G105),'Master MP Status'!G105,"")</f>
        <v>Local</v>
      </c>
      <c r="H105" s="5" t="str">
        <f>IF(ISTEXT('Master MP Status'!H105),'Master MP Status'!H105,"")</f>
        <v>YACOBE T</v>
      </c>
      <c r="I105" s="5" t="str">
        <f>IF(ISTEXT('Master MP Status'!I105),'Master MP Status'!I105,"")</f>
        <v>Helper</v>
      </c>
      <c r="J105" s="5" t="str">
        <f>IF(ISTEXT('Master MP Status'!J105),'Master MP Status'!J105,"")</f>
        <v>Helper</v>
      </c>
      <c r="K105" s="9">
        <f>IF(OR('Master MP Status'!K105=0,'Master MP Status'!K105=""),"",'Master MP Status'!K105)</f>
        <v>45769</v>
      </c>
      <c r="L105" s="9">
        <f>IF(OR('Master MP Status'!L105=0,'Master MP Status'!L105=""),"",'Master MP Status'!L105)</f>
        <v>45769</v>
      </c>
      <c r="M105" s="9" t="str">
        <f>IF(OR('Master MP Status'!M105=0,'Master MP Status'!M105=""),"",'Master MP Status'!M105)</f>
        <v/>
      </c>
      <c r="N105" s="5" t="str">
        <f>IF(ISTEXT('Master MP Status'!N105),'Master MP Status'!N105,"")</f>
        <v/>
      </c>
      <c r="O105" s="5">
        <f>LOOKUP(O$6,'Daily Absent'!$O$6:$AX$6,'Daily Absent'!$O105:$AX105)</f>
        <v>1</v>
      </c>
      <c r="P105" s="104">
        <f>VALUE('Time Sheet KN'!Q105-'Time Sheet KN'!P105)*24</f>
        <v>5</v>
      </c>
      <c r="Q105" s="104">
        <f>VALUE('Time Sheet KN'!S105-'Time Sheet KN'!R105)*24</f>
        <v>5.0000000000000009</v>
      </c>
      <c r="R105" s="104">
        <f>VALUE('Time Sheet KN'!U105-'Time Sheet KN'!T105)*24</f>
        <v>0</v>
      </c>
      <c r="S105" s="105">
        <f t="shared" si="176"/>
        <v>10</v>
      </c>
      <c r="T105" s="5">
        <f t="shared" si="177"/>
        <v>0</v>
      </c>
      <c r="U105" s="5"/>
      <c r="V105" s="5">
        <f>LOOKUP(V$6,'Daily Absent'!$O$6:$AX$6,'Daily Absent'!$O105:$AX105)</f>
        <v>1</v>
      </c>
      <c r="W105" s="104">
        <f>VALUE('Time Sheet KN'!X105-'Time Sheet KN'!W105)*24</f>
        <v>5</v>
      </c>
      <c r="X105" s="104">
        <f>VALUE('Time Sheet KN'!Z105-'Time Sheet KN'!Y105)*24</f>
        <v>5.0000000000000009</v>
      </c>
      <c r="Y105" s="104">
        <f>VALUE('Time Sheet KN'!AB105-'Time Sheet KN'!AA105)*24</f>
        <v>0</v>
      </c>
      <c r="Z105" s="105">
        <f t="shared" si="178"/>
        <v>10</v>
      </c>
      <c r="AA105" s="5">
        <f t="shared" si="179"/>
        <v>0</v>
      </c>
      <c r="AB105" s="5"/>
      <c r="AC105" s="5">
        <f>LOOKUP(AC$6,'Daily Absent'!$O$6:$AX$6,'Daily Absent'!$O105:$AX105)</f>
        <v>1</v>
      </c>
      <c r="AD105" s="104">
        <f>VALUE('Time Sheet KN'!AE105-'Time Sheet KN'!AD105)*24</f>
        <v>5</v>
      </c>
      <c r="AE105" s="104">
        <f>VALUE('Time Sheet KN'!AG105-'Time Sheet KN'!AF105)*24</f>
        <v>5.0000000000000009</v>
      </c>
      <c r="AF105" s="104">
        <f>VALUE('Time Sheet KN'!AI105-'Time Sheet KN'!AH105)*24</f>
        <v>0</v>
      </c>
      <c r="AG105" s="105">
        <f t="shared" si="180"/>
        <v>10</v>
      </c>
      <c r="AH105" s="5">
        <f t="shared" si="181"/>
        <v>0</v>
      </c>
      <c r="AI105" s="5"/>
      <c r="AJ105" s="5">
        <f>LOOKUP(AJ$6,'Daily Absent'!$O$6:$AX$6,'Daily Absent'!$O105:$AX105)</f>
        <v>1</v>
      </c>
      <c r="AK105" s="104">
        <f>VALUE('Time Sheet KN'!AL105-'Time Sheet KN'!AK105)*24</f>
        <v>5</v>
      </c>
      <c r="AL105" s="104">
        <f>VALUE('Time Sheet KN'!AN105-'Time Sheet KN'!AM105)*24</f>
        <v>5.0000000000000009</v>
      </c>
      <c r="AM105" s="104">
        <f>VALUE('Time Sheet KN'!AP105-'Time Sheet KN'!AO105)*24</f>
        <v>0</v>
      </c>
      <c r="AN105" s="105">
        <f t="shared" si="182"/>
        <v>10</v>
      </c>
      <c r="AO105" s="5">
        <f t="shared" si="183"/>
        <v>0</v>
      </c>
      <c r="AP105" s="5"/>
      <c r="AQ105" s="5">
        <f>LOOKUP(AQ$6,'Daily Absent'!$O$6:$AX$6,'Daily Absent'!$O105:$AX105)</f>
        <v>1</v>
      </c>
      <c r="AR105" s="104">
        <f>VALUE('Time Sheet KN'!AS105-'Time Sheet KN'!AR105)*24</f>
        <v>5</v>
      </c>
      <c r="AS105" s="104">
        <f>VALUE('Time Sheet KN'!AU105-'Time Sheet KN'!AT105)*24</f>
        <v>4.0000000000000018</v>
      </c>
      <c r="AT105" s="104">
        <f>VALUE('Time Sheet KN'!AW105-'Time Sheet KN'!AV105)*24</f>
        <v>0</v>
      </c>
      <c r="AU105" s="105">
        <f t="shared" si="184"/>
        <v>9</v>
      </c>
      <c r="AV105" s="5">
        <f t="shared" si="185"/>
        <v>1.7763568394002505E-15</v>
      </c>
      <c r="AW105" s="5"/>
      <c r="AX105" s="5">
        <f>LOOKUP(AX$6,'Daily Absent'!$O$6:$AX$6,'Daily Absent'!$O105:$AX105)</f>
        <v>1</v>
      </c>
      <c r="AY105" s="104">
        <f>VALUE('Time Sheet KN'!AZ105-'Time Sheet KN'!AY105)*24</f>
        <v>4</v>
      </c>
      <c r="AZ105" s="104">
        <f>VALUE('Time Sheet KN'!BB105-'Time Sheet KN'!BA105)*24</f>
        <v>3</v>
      </c>
      <c r="BA105" s="104">
        <f>VALUE('Time Sheet KN'!BD105-'Time Sheet KN'!BC105)*24</f>
        <v>0</v>
      </c>
      <c r="BB105" s="105">
        <f t="shared" si="186"/>
        <v>0</v>
      </c>
      <c r="BC105" s="5">
        <f t="shared" si="187"/>
        <v>7</v>
      </c>
      <c r="BD105" s="5"/>
      <c r="BE105" s="5">
        <f>LOOKUP(BE$6,'Daily Absent'!$O$6:$AX$6,'Daily Absent'!$O105:$AX105)</f>
        <v>1</v>
      </c>
      <c r="BF105" s="104">
        <f>VALUE('Time Sheet KN'!BG105-'Time Sheet KN'!BF105)*24</f>
        <v>5</v>
      </c>
      <c r="BG105" s="104">
        <f>VALUE('Time Sheet KN'!BI105-'Time Sheet KN'!BH105)*24</f>
        <v>5.0000000000000009</v>
      </c>
      <c r="BH105" s="104">
        <f>VALUE('Time Sheet KN'!BK105-'Time Sheet KN'!BJ105)*24</f>
        <v>0</v>
      </c>
      <c r="BI105" s="105">
        <f t="shared" si="188"/>
        <v>10</v>
      </c>
      <c r="BJ105" s="5">
        <f t="shared" si="189"/>
        <v>0</v>
      </c>
      <c r="BK105" s="5"/>
      <c r="BL105" s="5">
        <f>LOOKUP(BL$6,'Daily Absent'!$O$6:$AX$6,'Daily Absent'!$O105:$AX105)</f>
        <v>1</v>
      </c>
      <c r="BM105" s="104">
        <f>VALUE('Time Sheet KN'!BN105-'Time Sheet KN'!BM105)*24</f>
        <v>4.5</v>
      </c>
      <c r="BN105" s="104">
        <f>VALUE('Time Sheet KN'!BP105-'Time Sheet KN'!BO105)*24</f>
        <v>5.0000000000000009</v>
      </c>
      <c r="BO105" s="104">
        <f>VALUE('Time Sheet KN'!BR105-'Time Sheet KN'!BQ105)*24</f>
        <v>0</v>
      </c>
      <c r="BP105" s="105">
        <f t="shared" si="190"/>
        <v>9.5</v>
      </c>
      <c r="BQ105" s="5">
        <f t="shared" si="191"/>
        <v>0</v>
      </c>
      <c r="BR105" s="5"/>
      <c r="BS105" s="5">
        <f>LOOKUP(BS$6,'Daily Absent'!$O$6:$AX$6,'Daily Absent'!$O105:$AX105)</f>
        <v>1</v>
      </c>
      <c r="BT105" s="104">
        <f>VALUE('Time Sheet KN'!BU105-'Time Sheet KN'!BT105)*24</f>
        <v>5</v>
      </c>
      <c r="BU105" s="104">
        <f>VALUE('Time Sheet KN'!BW105-'Time Sheet KN'!BV105)*24</f>
        <v>5.0000000000000009</v>
      </c>
      <c r="BV105" s="104">
        <f>VALUE('Time Sheet KN'!BY105-'Time Sheet KN'!BX105)*24</f>
        <v>0</v>
      </c>
      <c r="BW105" s="105">
        <f t="shared" si="192"/>
        <v>10</v>
      </c>
      <c r="BX105" s="5">
        <f t="shared" si="193"/>
        <v>0</v>
      </c>
      <c r="BY105" s="5"/>
      <c r="BZ105" s="5">
        <f>LOOKUP(BZ$6,'Daily Absent'!$O$6:$AX$6,'Daily Absent'!$O105:$AX105)</f>
        <v>0</v>
      </c>
      <c r="CA105" s="104">
        <f>VALUE('Time Sheet KN'!CB105-'Time Sheet KN'!CA105)*24</f>
        <v>0</v>
      </c>
      <c r="CB105" s="104">
        <f>VALUE('Time Sheet KN'!CD105-'Time Sheet KN'!CC105)*24</f>
        <v>0</v>
      </c>
      <c r="CC105" s="104">
        <f>VALUE('Time Sheet KN'!CF105-'Time Sheet KN'!CE105)*24</f>
        <v>0</v>
      </c>
      <c r="CD105" s="105">
        <f t="shared" si="194"/>
        <v>0</v>
      </c>
      <c r="CE105" s="5">
        <f t="shared" si="195"/>
        <v>0</v>
      </c>
      <c r="CF105" s="5"/>
      <c r="CG105" s="5">
        <f>LOOKUP(CG$6,'Daily Absent'!$O$6:$AX$6,'Daily Absent'!$O105:$AX105)</f>
        <v>0</v>
      </c>
      <c r="CH105" s="104">
        <f>VALUE('Time Sheet KN'!CI105-'Time Sheet KN'!CH105)*24</f>
        <v>0</v>
      </c>
      <c r="CI105" s="104">
        <f>VALUE('Time Sheet KN'!CK105-'Time Sheet KN'!CJ105)*24</f>
        <v>0</v>
      </c>
      <c r="CJ105" s="104">
        <f>VALUE('Time Sheet KN'!CM105-'Time Sheet KN'!CL105)*24</f>
        <v>0</v>
      </c>
      <c r="CK105" s="105">
        <f t="shared" si="196"/>
        <v>0</v>
      </c>
      <c r="CL105" s="5">
        <f t="shared" si="197"/>
        <v>0</v>
      </c>
      <c r="CM105" s="5"/>
      <c r="CN105" s="5">
        <f>LOOKUP(CN$6,'Daily Absent'!$O$6:$AX$6,'Daily Absent'!$O105:$AX105)</f>
        <v>1</v>
      </c>
      <c r="CO105" s="104">
        <f>VALUE('Time Sheet KN'!CP105-'Time Sheet KN'!CO105)*24</f>
        <v>5</v>
      </c>
      <c r="CP105" s="104">
        <f>VALUE('Time Sheet KN'!CR105-'Time Sheet KN'!CQ105)*24</f>
        <v>4.0000000000000018</v>
      </c>
      <c r="CQ105" s="104">
        <f>VALUE('Time Sheet KN'!CT105-'Time Sheet KN'!CS105)*24</f>
        <v>0</v>
      </c>
      <c r="CR105" s="105">
        <f t="shared" si="198"/>
        <v>9</v>
      </c>
      <c r="CS105" s="5">
        <f t="shared" si="199"/>
        <v>1.7763568394002505E-15</v>
      </c>
      <c r="CT105" s="5"/>
      <c r="CU105" s="5">
        <f>LOOKUP(CU$6,'Daily Absent'!$O$6:$AX$6,'Daily Absent'!$O105:$AX105)</f>
        <v>1</v>
      </c>
      <c r="CV105" s="104">
        <f>VALUE('Time Sheet KN'!CW105-'Time Sheet KN'!CV105)*24</f>
        <v>4</v>
      </c>
      <c r="CW105" s="104">
        <f>VALUE('Time Sheet KN'!CY105-'Time Sheet KN'!CX105)*24</f>
        <v>3</v>
      </c>
      <c r="CX105" s="104">
        <f>VALUE('Time Sheet KN'!DA105-'Time Sheet KN'!CZ105)*24</f>
        <v>0</v>
      </c>
      <c r="CY105" s="105">
        <f t="shared" si="200"/>
        <v>0</v>
      </c>
      <c r="CZ105" s="5">
        <f t="shared" si="201"/>
        <v>7</v>
      </c>
      <c r="DA105" s="5"/>
      <c r="DB105" s="5">
        <f>LOOKUP(DB$6,'Daily Absent'!$O$6:$AX$6,'Daily Absent'!$O105:$AX105)</f>
        <v>1</v>
      </c>
      <c r="DC105" s="104">
        <f>VALUE('Time Sheet KN'!DD105-'Time Sheet KN'!DC105)*24</f>
        <v>5</v>
      </c>
      <c r="DD105" s="104">
        <f>VALUE('Time Sheet KN'!DF105-'Time Sheet KN'!DE105)*24</f>
        <v>5.0000000000000009</v>
      </c>
      <c r="DE105" s="104">
        <f>VALUE('Time Sheet KN'!DH105-'Time Sheet KN'!DG105)*24</f>
        <v>0</v>
      </c>
      <c r="DF105" s="105">
        <f t="shared" si="202"/>
        <v>10</v>
      </c>
      <c r="DG105" s="5">
        <f t="shared" si="203"/>
        <v>0</v>
      </c>
      <c r="DH105" s="5"/>
      <c r="DI105" s="5">
        <f>LOOKUP(DI$6,'Daily Absent'!$O$6:$AX$6,'Daily Absent'!$O105:$AX105)</f>
        <v>1</v>
      </c>
      <c r="DJ105" s="104">
        <f>VALUE('Time Sheet KN'!DK105-'Time Sheet KN'!DJ105)*24</f>
        <v>5</v>
      </c>
      <c r="DK105" s="104">
        <f>VALUE('Time Sheet KN'!DM105-'Time Sheet KN'!DL105)*24</f>
        <v>5.0000000000000009</v>
      </c>
      <c r="DL105" s="104">
        <f>VALUE('Time Sheet KN'!DO105-'Time Sheet KN'!DN105)*24</f>
        <v>0</v>
      </c>
      <c r="DM105" s="105">
        <f t="shared" si="204"/>
        <v>10</v>
      </c>
      <c r="DN105" s="5">
        <f t="shared" si="205"/>
        <v>0</v>
      </c>
      <c r="DO105" s="5"/>
      <c r="DP105" s="5">
        <f>LOOKUP(DP$6,'Daily Absent'!$O$6:$AX$6,'Daily Absent'!$O105:$AX105)</f>
        <v>1</v>
      </c>
      <c r="DQ105" s="104">
        <f>VALUE('Time Sheet KN'!DR105-'Time Sheet KN'!DQ105)*24</f>
        <v>5</v>
      </c>
      <c r="DR105" s="104">
        <f>VALUE('Time Sheet KN'!DT105-'Time Sheet KN'!DS105)*24</f>
        <v>5.0000000000000009</v>
      </c>
      <c r="DS105" s="104">
        <f>VALUE('Time Sheet KN'!DV105-'Time Sheet KN'!DU105)*24</f>
        <v>0</v>
      </c>
      <c r="DT105" s="105">
        <f t="shared" si="206"/>
        <v>10</v>
      </c>
      <c r="DU105" s="5">
        <f t="shared" si="207"/>
        <v>0</v>
      </c>
      <c r="DV105" s="5"/>
      <c r="DW105" s="5">
        <f>LOOKUP(DW$6,'Daily Absent'!$O$6:$AX$6,'Daily Absent'!$O105:$AX105)</f>
        <v>1</v>
      </c>
      <c r="DX105" s="104">
        <f>VALUE('Time Sheet KN'!DY105-'Time Sheet KN'!DX105)*24</f>
        <v>5</v>
      </c>
      <c r="DY105" s="104">
        <f>VALUE('Time Sheet KN'!EA105-'Time Sheet KN'!DZ105)*24</f>
        <v>5.0000000000000009</v>
      </c>
      <c r="DZ105" s="104">
        <f>VALUE('Time Sheet KN'!EC105-'Time Sheet KN'!EB105)*24</f>
        <v>0</v>
      </c>
      <c r="EA105" s="105">
        <f t="shared" si="208"/>
        <v>10</v>
      </c>
      <c r="EB105" s="5">
        <f t="shared" si="209"/>
        <v>0</v>
      </c>
      <c r="EC105" s="5"/>
      <c r="ED105" s="5">
        <f>LOOKUP(ED$6,'Daily Absent'!$O$6:$AX$6,'Daily Absent'!$O105:$AX105)</f>
        <v>0</v>
      </c>
      <c r="EE105" s="104">
        <f>VALUE('Time Sheet KN'!EF105-'Time Sheet KN'!EE105)*24</f>
        <v>0</v>
      </c>
      <c r="EF105" s="104">
        <f>VALUE('Time Sheet KN'!EH105-'Time Sheet KN'!EG105)*24</f>
        <v>0</v>
      </c>
      <c r="EG105" s="104">
        <f>VALUE('Time Sheet KN'!EJ105-'Time Sheet KN'!EI105)*24</f>
        <v>0</v>
      </c>
      <c r="EH105" s="105">
        <f t="shared" si="210"/>
        <v>0</v>
      </c>
      <c r="EI105" s="5">
        <f t="shared" si="211"/>
        <v>0</v>
      </c>
      <c r="EJ105" s="5"/>
      <c r="EK105" s="5">
        <f>LOOKUP(EK$6,'Daily Absent'!$O$6:$AX$6,'Daily Absent'!$O105:$AX105)</f>
        <v>1</v>
      </c>
      <c r="EL105" s="104">
        <f>VALUE('Time Sheet KN'!EM105-'Time Sheet KN'!EL105)*24</f>
        <v>5</v>
      </c>
      <c r="EM105" s="104">
        <f>VALUE('Time Sheet KN'!EO105-'Time Sheet KN'!EN105)*24</f>
        <v>4.0000000000000018</v>
      </c>
      <c r="EN105" s="104">
        <f>VALUE('Time Sheet KN'!EQ105-'Time Sheet KN'!EP105)*24</f>
        <v>0</v>
      </c>
      <c r="EO105" s="105">
        <f t="shared" si="212"/>
        <v>9</v>
      </c>
      <c r="EP105" s="5">
        <f t="shared" si="213"/>
        <v>1.7763568394002505E-15</v>
      </c>
      <c r="EQ105" s="5"/>
      <c r="ER105" s="5">
        <f>LOOKUP(ER$6,'Daily Absent'!$O$6:$AX$6,'Daily Absent'!$O105:$AX105)</f>
        <v>0</v>
      </c>
      <c r="ES105" s="104">
        <f>VALUE('Time Sheet KN'!ET105-'Time Sheet KN'!ES105)*24</f>
        <v>0</v>
      </c>
      <c r="ET105" s="104">
        <f>VALUE('Time Sheet KN'!EV105-'Time Sheet KN'!EU105)*24</f>
        <v>0</v>
      </c>
      <c r="EU105" s="104">
        <f>VALUE('Time Sheet KN'!EX105-'Time Sheet KN'!EW105)*24</f>
        <v>0</v>
      </c>
      <c r="EV105" s="105">
        <f t="shared" si="214"/>
        <v>0</v>
      </c>
      <c r="EW105" s="5">
        <f t="shared" si="215"/>
        <v>0</v>
      </c>
      <c r="EX105" s="5"/>
      <c r="EY105" s="5">
        <f>LOOKUP(EY$6,'Daily Absent'!$O$6:$AX$6,'Daily Absent'!$O105:$AX105)</f>
        <v>1</v>
      </c>
      <c r="EZ105" s="104">
        <f>VALUE('Time Sheet KN'!FA105-'Time Sheet KN'!EZ105)*24</f>
        <v>5</v>
      </c>
      <c r="FA105" s="104">
        <f>VALUE('Time Sheet KN'!FC105-'Time Sheet KN'!FB105)*24</f>
        <v>5.0000000000000009</v>
      </c>
      <c r="FB105" s="104">
        <f>VALUE('Time Sheet KN'!FE105-'Time Sheet KN'!FD105)*24</f>
        <v>0</v>
      </c>
      <c r="FC105" s="105">
        <f t="shared" si="216"/>
        <v>10</v>
      </c>
      <c r="FD105" s="5">
        <f t="shared" si="217"/>
        <v>0</v>
      </c>
      <c r="FE105" s="5"/>
      <c r="FF105" s="5">
        <f>LOOKUP(FF$6,'Daily Absent'!$O$6:$AX$6,'Daily Absent'!$O105:$AX105)</f>
        <v>1</v>
      </c>
      <c r="FG105" s="104">
        <f>VALUE('Time Sheet KN'!FH105-'Time Sheet KN'!FG105)*24</f>
        <v>0</v>
      </c>
      <c r="FH105" s="104">
        <f>VALUE('Time Sheet KN'!FJ105-'Time Sheet KN'!FI105)*24</f>
        <v>0</v>
      </c>
      <c r="FI105" s="104">
        <f>VALUE('Time Sheet KN'!FL105-'Time Sheet KN'!FK105)*24</f>
        <v>0</v>
      </c>
      <c r="FJ105" s="105">
        <f t="shared" si="218"/>
        <v>0</v>
      </c>
      <c r="FK105" s="5">
        <f t="shared" si="219"/>
        <v>0</v>
      </c>
      <c r="FL105" s="5"/>
      <c r="FM105" s="5">
        <f>LOOKUP(FM$6,'Daily Absent'!$O$6:$AX$6,'Daily Absent'!$O105:$AX105)</f>
        <v>0</v>
      </c>
      <c r="FN105" s="104">
        <f>VALUE('Time Sheet KN'!FO105-'Time Sheet KN'!FN105)*24</f>
        <v>0</v>
      </c>
      <c r="FO105" s="104">
        <f>VALUE('Time Sheet KN'!FQ105-'Time Sheet KN'!FP105)*24</f>
        <v>0</v>
      </c>
      <c r="FP105" s="104">
        <f>VALUE('Time Sheet KN'!FS105-'Time Sheet KN'!FR105)*24</f>
        <v>0</v>
      </c>
      <c r="FQ105" s="105">
        <f t="shared" si="220"/>
        <v>0</v>
      </c>
      <c r="FR105" s="5">
        <f t="shared" si="221"/>
        <v>0</v>
      </c>
      <c r="FS105" s="5"/>
      <c r="FT105" s="5">
        <f>LOOKUP(FT$6,'Daily Absent'!$O$6:$AX$6,'Daily Absent'!$O105:$AX105)</f>
        <v>0</v>
      </c>
      <c r="FU105" s="104">
        <f>VALUE('Time Sheet KN'!FV105-'Time Sheet KN'!FU105)*24</f>
        <v>0</v>
      </c>
      <c r="FV105" s="104">
        <f>VALUE('Time Sheet KN'!FX105-'Time Sheet KN'!FW105)*24</f>
        <v>0</v>
      </c>
      <c r="FW105" s="104">
        <f>VALUE('Time Sheet KN'!FZ105-'Time Sheet KN'!FY105)*24</f>
        <v>0</v>
      </c>
      <c r="FX105" s="105">
        <f t="shared" si="222"/>
        <v>0</v>
      </c>
      <c r="FY105" s="5">
        <f t="shared" si="223"/>
        <v>0</v>
      </c>
      <c r="FZ105" s="5"/>
      <c r="GA105" s="5">
        <f>LOOKUP(GA$6,'Daily Absent'!$O$6:$AX$6,'Daily Absent'!$O105:$AX105)</f>
        <v>0</v>
      </c>
      <c r="GB105" s="104">
        <f>VALUE('Time Sheet KN'!GC105-'Time Sheet KN'!GB105)*24</f>
        <v>0</v>
      </c>
      <c r="GC105" s="104">
        <f>VALUE('Time Sheet KN'!GE105-'Time Sheet KN'!GD105)*24</f>
        <v>0</v>
      </c>
      <c r="GD105" s="104">
        <f>VALUE('Time Sheet KN'!GG105-'Time Sheet KN'!GF105)*24</f>
        <v>0</v>
      </c>
      <c r="GE105" s="105">
        <f t="shared" si="224"/>
        <v>0</v>
      </c>
      <c r="GF105" s="5">
        <f t="shared" si="225"/>
        <v>0</v>
      </c>
      <c r="GG105" s="5"/>
      <c r="GH105" s="5">
        <f>LOOKUP(GH$6,'Daily Absent'!$O$6:$AX$6,'Daily Absent'!$O105:$AX105)</f>
        <v>0</v>
      </c>
      <c r="GI105" s="104">
        <f>VALUE('Time Sheet KN'!GJ105-'Time Sheet KN'!GI105)*24</f>
        <v>0</v>
      </c>
      <c r="GJ105" s="104">
        <f>VALUE('Time Sheet KN'!GL105-'Time Sheet KN'!GK105)*24</f>
        <v>0</v>
      </c>
      <c r="GK105" s="104">
        <f>VALUE('Time Sheet KN'!GN105-'Time Sheet KN'!GM105)*24</f>
        <v>0</v>
      </c>
      <c r="GL105" s="105">
        <f t="shared" si="226"/>
        <v>0</v>
      </c>
      <c r="GM105" s="5">
        <f t="shared" si="227"/>
        <v>0</v>
      </c>
      <c r="GN105" s="5"/>
      <c r="GO105" s="5">
        <f>LOOKUP(GO$6,'Daily Absent'!$O$6:$AX$6,'Daily Absent'!$O105:$AX105)</f>
        <v>0</v>
      </c>
      <c r="GP105" s="104">
        <f>VALUE('Time Sheet KN'!GQ105-'Time Sheet KN'!GP105)*24</f>
        <v>0</v>
      </c>
      <c r="GQ105" s="104">
        <f>VALUE('Time Sheet KN'!GS105-'Time Sheet KN'!GR105)*24</f>
        <v>0</v>
      </c>
      <c r="GR105" s="104">
        <f>VALUE('Time Sheet KN'!GU105-'Time Sheet KN'!GT105)*24</f>
        <v>0</v>
      </c>
      <c r="GS105" s="105">
        <f t="shared" si="228"/>
        <v>0</v>
      </c>
      <c r="GT105" s="5">
        <f t="shared" si="229"/>
        <v>0</v>
      </c>
      <c r="GU105" s="5"/>
      <c r="GV105" s="5">
        <f>LOOKUP(GV$6,'Daily Absent'!$O$6:$AX$6,'Daily Absent'!$O105:$AX105)</f>
        <v>0</v>
      </c>
      <c r="GW105" s="104">
        <f>VALUE('Time Sheet KN'!GX105-'Time Sheet KN'!GW105)*24</f>
        <v>0</v>
      </c>
      <c r="GX105" s="104">
        <f>VALUE('Time Sheet KN'!GZ105-'Time Sheet KN'!GY105)*24</f>
        <v>0</v>
      </c>
      <c r="GY105" s="104">
        <f>VALUE('Time Sheet KN'!HB105-'Time Sheet KN'!HA105)*24</f>
        <v>0</v>
      </c>
      <c r="GZ105" s="105">
        <f t="shared" si="230"/>
        <v>0</v>
      </c>
      <c r="HA105" s="5">
        <f t="shared" si="231"/>
        <v>0</v>
      </c>
      <c r="HB105" s="5"/>
      <c r="HC105" s="5">
        <f>LOOKUP(HC$6,'Daily Absent'!$O$6:$AX$6,'Daily Absent'!$O105:$AX105)</f>
        <v>0</v>
      </c>
      <c r="HD105" s="104">
        <f>VALUE('Time Sheet KN'!HE105-'Time Sheet KN'!HD105)*24</f>
        <v>0</v>
      </c>
      <c r="HE105" s="104">
        <f>VALUE('Time Sheet KN'!HG105-'Time Sheet KN'!HF105)*24</f>
        <v>0</v>
      </c>
      <c r="HF105" s="104">
        <f>VALUE('Time Sheet KN'!HI105-'Time Sheet KN'!HH105)*24</f>
        <v>0</v>
      </c>
      <c r="HG105" s="105">
        <f t="shared" si="232"/>
        <v>0</v>
      </c>
      <c r="HH105" s="5">
        <f t="shared" si="233"/>
        <v>0</v>
      </c>
      <c r="HI105" s="5"/>
      <c r="HJ105" s="5">
        <f>LOOKUP(HJ$6,'Daily Absent'!$O$6:$AX$6,'Daily Absent'!$O105:$AX105)</f>
        <v>0</v>
      </c>
      <c r="HK105" s="104">
        <f>VALUE('Time Sheet KN'!HL105-'Time Sheet KN'!HK105)*24</f>
        <v>0</v>
      </c>
      <c r="HL105" s="104">
        <f>VALUE('Time Sheet KN'!HN105-'Time Sheet KN'!HM105)*24</f>
        <v>0</v>
      </c>
      <c r="HM105" s="104">
        <f>VALUE('Time Sheet KN'!HP105-'Time Sheet KN'!HO105)*24</f>
        <v>0</v>
      </c>
      <c r="HN105" s="105">
        <f t="shared" si="234"/>
        <v>0</v>
      </c>
      <c r="HO105" s="5">
        <f t="shared" si="235"/>
        <v>0</v>
      </c>
      <c r="HP105" s="5"/>
      <c r="HQ105" s="5">
        <f>LOOKUP(HQ$6,'Daily Absent'!$O$6:$AX$6,'Daily Absent'!$O105:$AX105)</f>
        <v>0</v>
      </c>
      <c r="HR105" s="104">
        <f>VALUE('Time Sheet KN'!HS105-'Time Sheet KN'!HR105)*24</f>
        <v>0</v>
      </c>
      <c r="HS105" s="104">
        <f>VALUE('Time Sheet KN'!HU105-'Time Sheet KN'!HT105)*24</f>
        <v>0</v>
      </c>
      <c r="HT105" s="104">
        <f>VALUE('Time Sheet KN'!HW105-'Time Sheet KN'!HV105)*24</f>
        <v>0</v>
      </c>
      <c r="HU105" s="105">
        <f t="shared" si="236"/>
        <v>0</v>
      </c>
      <c r="HV105" s="5">
        <f t="shared" si="237"/>
        <v>0</v>
      </c>
      <c r="HW105" s="5"/>
      <c r="HX105" s="5">
        <f>LOOKUP(HX$6,'Daily Absent'!$O$6:$AX$6,'Daily Absent'!$O105:$AX105)</f>
        <v>0</v>
      </c>
      <c r="HY105" s="104">
        <f>VALUE('Time Sheet KN'!HZ105-'Time Sheet KN'!HY105)*24</f>
        <v>0</v>
      </c>
      <c r="HZ105" s="104">
        <f>VALUE('Time Sheet KN'!IB105-'Time Sheet KN'!IA105)*24</f>
        <v>0</v>
      </c>
      <c r="IA105" s="104">
        <f>VALUE('Time Sheet KN'!ID105-'Time Sheet KN'!IC105)*24</f>
        <v>0</v>
      </c>
      <c r="IB105" s="105">
        <f t="shared" si="238"/>
        <v>0</v>
      </c>
      <c r="IC105" s="5">
        <f t="shared" si="239"/>
        <v>0</v>
      </c>
      <c r="ID105" s="5"/>
      <c r="IE105" s="5">
        <f>LOOKUP(IE$6,'Daily Absent'!$O$6:$AX$6,'Daily Absent'!$O105:$AX105)</f>
        <v>0</v>
      </c>
      <c r="IF105" s="104">
        <f>VALUE('Time Sheet KN'!IG105-'Time Sheet KN'!IF105)*24</f>
        <v>0</v>
      </c>
      <c r="IG105" s="104">
        <f>VALUE('Time Sheet KN'!II105-'Time Sheet KN'!IH105)*24</f>
        <v>0</v>
      </c>
      <c r="IH105" s="104">
        <f>VALUE('Time Sheet KN'!IK105-'Time Sheet KN'!IJ105)*24</f>
        <v>0</v>
      </c>
      <c r="II105" s="105">
        <f t="shared" si="240"/>
        <v>0</v>
      </c>
      <c r="IJ105" s="5">
        <f t="shared" si="241"/>
        <v>0</v>
      </c>
      <c r="IK105" s="5"/>
      <c r="IL105" s="5">
        <f>LOOKUP(IL$6,'Daily Absent'!$O$6:$AX$6,'Daily Absent'!$O105:$AX105)</f>
        <v>0</v>
      </c>
      <c r="IM105" s="104">
        <f>VALUE('Time Sheet KN'!IN105-'Time Sheet KN'!IM105)*24</f>
        <v>0</v>
      </c>
      <c r="IN105" s="104">
        <f>VALUE('Time Sheet KN'!IP105-'Time Sheet KN'!IO105)*24</f>
        <v>0</v>
      </c>
      <c r="IO105" s="104">
        <f>VALUE('Time Sheet KN'!IR105-'Time Sheet KN'!IQ105)*24</f>
        <v>0</v>
      </c>
      <c r="IP105" s="105">
        <f t="shared" si="242"/>
        <v>0</v>
      </c>
      <c r="IQ105" s="5">
        <f t="shared" si="243"/>
        <v>0</v>
      </c>
      <c r="IR105" s="5"/>
      <c r="IS105" s="5">
        <f>LOOKUP(IS$6,'Daily Absent'!$O$6:$AX$6,'Daily Absent'!$O105:$AX105)</f>
        <v>0</v>
      </c>
      <c r="IT105" s="104">
        <f>VALUE('Time Sheet KN'!IU105-'Time Sheet KN'!IT105)*24</f>
        <v>0</v>
      </c>
      <c r="IU105" s="104">
        <f>VALUE('Time Sheet KN'!IW105-'Time Sheet KN'!IV105)*24</f>
        <v>0</v>
      </c>
      <c r="IV105" s="104">
        <f>VALUE('Time Sheet KN'!IY105-'Time Sheet KN'!IX105)*24</f>
        <v>0</v>
      </c>
      <c r="IW105" s="105">
        <f t="shared" si="244"/>
        <v>0</v>
      </c>
      <c r="IX105" s="5">
        <f t="shared" si="245"/>
        <v>0</v>
      </c>
      <c r="IY105" s="5"/>
      <c r="IZ105" s="5">
        <f>LOOKUP(IZ$6,'Daily Absent'!$O$6:$AX$6,'Daily Absent'!$O105:$AX105)</f>
        <v>0</v>
      </c>
      <c r="JA105" s="104">
        <f>VALUE('Time Sheet KN'!JB105-'Time Sheet KN'!JA105)*24</f>
        <v>0</v>
      </c>
      <c r="JB105" s="104">
        <f>VALUE('Time Sheet KN'!JD105-'Time Sheet KN'!JC105)*24</f>
        <v>0</v>
      </c>
      <c r="JC105" s="104">
        <f>VALUE('Time Sheet KN'!JF105-'Time Sheet KN'!JE105)*24</f>
        <v>0</v>
      </c>
      <c r="JD105" s="105">
        <f t="shared" si="246"/>
        <v>0</v>
      </c>
      <c r="JE105" s="5">
        <f t="shared" si="247"/>
        <v>0</v>
      </c>
      <c r="JF105" s="5"/>
    </row>
    <row r="106" spans="1:266" ht="20" customHeight="1">
      <c r="A106" s="54">
        <f>IF('Master MP Status'!A106&gt;0,'Master MP Status'!A106,"")</f>
        <v>98</v>
      </c>
      <c r="B106" s="5" t="str">
        <f>IF(ISTEXT('Master MP Status'!B106),'Master MP Status'!B106,"")</f>
        <v>DIRECT</v>
      </c>
      <c r="C106" s="153" t="str">
        <f>IF(OR(ISTEXT('Master MP Status'!C106),'Master MP Status'!C106&gt;0),'Master MP Status'!C106,"")</f>
        <v>KN2531049</v>
      </c>
      <c r="D106" s="154" t="str">
        <f>IF(OR(ISTEXT('Master MP Status'!D106),'Master MP Status'!D106&gt;0),'Master MP Status'!D106,"")</f>
        <v>KN25320</v>
      </c>
      <c r="E106" s="5" t="str">
        <f>IF(ISTEXT('Master MP Status'!E106),'Master MP Status'!E106,"")</f>
        <v>ALFRIDUS JAMUL</v>
      </c>
      <c r="F106" s="5" t="str">
        <f>IF(ISTEXT('Master MP Status'!F106),'Master MP Status'!F106,"")</f>
        <v/>
      </c>
      <c r="G106" s="5" t="str">
        <f>IF(ISTEXT('Master MP Status'!G106),'Master MP Status'!G106,"")</f>
        <v>Local</v>
      </c>
      <c r="H106" s="5" t="str">
        <f>IF(ISTEXT('Master MP Status'!H106),'Master MP Status'!H106,"")</f>
        <v>YACOBE T</v>
      </c>
      <c r="I106" s="5" t="str">
        <f>IF(ISTEXT('Master MP Status'!I106),'Master MP Status'!I106,"")</f>
        <v>Helper</v>
      </c>
      <c r="J106" s="5" t="str">
        <f>IF(ISTEXT('Master MP Status'!J106),'Master MP Status'!J106,"")</f>
        <v>Helper</v>
      </c>
      <c r="K106" s="9">
        <f>IF(OR('Master MP Status'!K106=0,'Master MP Status'!K106=""),"",'Master MP Status'!K106)</f>
        <v>45769</v>
      </c>
      <c r="L106" s="9">
        <f>IF(OR('Master MP Status'!L106=0,'Master MP Status'!L106=""),"",'Master MP Status'!L106)</f>
        <v>45769</v>
      </c>
      <c r="M106" s="9" t="str">
        <f>IF(OR('Master MP Status'!M106=0,'Master MP Status'!M106=""),"",'Master MP Status'!M106)</f>
        <v/>
      </c>
      <c r="N106" s="5" t="str">
        <f>IF(ISTEXT('Master MP Status'!N106),'Master MP Status'!N106,"")</f>
        <v/>
      </c>
      <c r="O106" s="5">
        <f>LOOKUP(O$6,'Daily Absent'!$O$6:$AX$6,'Daily Absent'!$O106:$AX106)</f>
        <v>1</v>
      </c>
      <c r="P106" s="104">
        <f>VALUE('Time Sheet KN'!Q106-'Time Sheet KN'!P106)*24</f>
        <v>5</v>
      </c>
      <c r="Q106" s="104">
        <f>VALUE('Time Sheet KN'!S106-'Time Sheet KN'!R106)*24</f>
        <v>5.0000000000000009</v>
      </c>
      <c r="R106" s="104">
        <f>VALUE('Time Sheet KN'!U106-'Time Sheet KN'!T106)*24</f>
        <v>0</v>
      </c>
      <c r="S106" s="105">
        <f t="shared" si="176"/>
        <v>10</v>
      </c>
      <c r="T106" s="5">
        <f t="shared" si="177"/>
        <v>0</v>
      </c>
      <c r="U106" s="5"/>
      <c r="V106" s="5">
        <f>LOOKUP(V$6,'Daily Absent'!$O$6:$AX$6,'Daily Absent'!$O106:$AX106)</f>
        <v>1</v>
      </c>
      <c r="W106" s="104">
        <f>VALUE('Time Sheet KN'!X106-'Time Sheet KN'!W106)*24</f>
        <v>5</v>
      </c>
      <c r="X106" s="104">
        <f>VALUE('Time Sheet KN'!Z106-'Time Sheet KN'!Y106)*24</f>
        <v>5.0000000000000009</v>
      </c>
      <c r="Y106" s="104">
        <f>VALUE('Time Sheet KN'!AB106-'Time Sheet KN'!AA106)*24</f>
        <v>0</v>
      </c>
      <c r="Z106" s="105">
        <f t="shared" si="178"/>
        <v>10</v>
      </c>
      <c r="AA106" s="5">
        <f t="shared" si="179"/>
        <v>0</v>
      </c>
      <c r="AB106" s="5"/>
      <c r="AC106" s="5">
        <f>LOOKUP(AC$6,'Daily Absent'!$O$6:$AX$6,'Daily Absent'!$O106:$AX106)</f>
        <v>1</v>
      </c>
      <c r="AD106" s="104">
        <f>VALUE('Time Sheet KN'!AE106-'Time Sheet KN'!AD106)*24</f>
        <v>5</v>
      </c>
      <c r="AE106" s="104">
        <f>VALUE('Time Sheet KN'!AG106-'Time Sheet KN'!AF106)*24</f>
        <v>5.0000000000000009</v>
      </c>
      <c r="AF106" s="104">
        <f>VALUE('Time Sheet KN'!AI106-'Time Sheet KN'!AH106)*24</f>
        <v>0</v>
      </c>
      <c r="AG106" s="105">
        <f t="shared" si="180"/>
        <v>10</v>
      </c>
      <c r="AH106" s="5">
        <f t="shared" si="181"/>
        <v>0</v>
      </c>
      <c r="AI106" s="5"/>
      <c r="AJ106" s="5">
        <f>LOOKUP(AJ$6,'Daily Absent'!$O$6:$AX$6,'Daily Absent'!$O106:$AX106)</f>
        <v>1</v>
      </c>
      <c r="AK106" s="104">
        <f>VALUE('Time Sheet KN'!AL106-'Time Sheet KN'!AK106)*24</f>
        <v>5</v>
      </c>
      <c r="AL106" s="104">
        <f>VALUE('Time Sheet KN'!AN106-'Time Sheet KN'!AM106)*24</f>
        <v>5.0000000000000009</v>
      </c>
      <c r="AM106" s="104">
        <f>VALUE('Time Sheet KN'!AP106-'Time Sheet KN'!AO106)*24</f>
        <v>0</v>
      </c>
      <c r="AN106" s="105">
        <f t="shared" si="182"/>
        <v>10</v>
      </c>
      <c r="AO106" s="5">
        <f t="shared" si="183"/>
        <v>0</v>
      </c>
      <c r="AP106" s="5"/>
      <c r="AQ106" s="5">
        <f>LOOKUP(AQ$6,'Daily Absent'!$O$6:$AX$6,'Daily Absent'!$O106:$AX106)</f>
        <v>1</v>
      </c>
      <c r="AR106" s="104">
        <f>VALUE('Time Sheet KN'!AS106-'Time Sheet KN'!AR106)*24</f>
        <v>5</v>
      </c>
      <c r="AS106" s="104">
        <f>VALUE('Time Sheet KN'!AU106-'Time Sheet KN'!AT106)*24</f>
        <v>4.0000000000000018</v>
      </c>
      <c r="AT106" s="104">
        <f>VALUE('Time Sheet KN'!AW106-'Time Sheet KN'!AV106)*24</f>
        <v>0</v>
      </c>
      <c r="AU106" s="105">
        <f t="shared" si="184"/>
        <v>9</v>
      </c>
      <c r="AV106" s="5">
        <f t="shared" si="185"/>
        <v>1.7763568394002505E-15</v>
      </c>
      <c r="AW106" s="5"/>
      <c r="AX106" s="5">
        <f>LOOKUP(AX$6,'Daily Absent'!$O$6:$AX$6,'Daily Absent'!$O106:$AX106)</f>
        <v>1</v>
      </c>
      <c r="AY106" s="104">
        <f>VALUE('Time Sheet KN'!AZ106-'Time Sheet KN'!AY106)*24</f>
        <v>4</v>
      </c>
      <c r="AZ106" s="104">
        <f>VALUE('Time Sheet KN'!BB106-'Time Sheet KN'!BA106)*24</f>
        <v>3</v>
      </c>
      <c r="BA106" s="104">
        <f>VALUE('Time Sheet KN'!BD106-'Time Sheet KN'!BC106)*24</f>
        <v>0</v>
      </c>
      <c r="BB106" s="105">
        <f t="shared" si="186"/>
        <v>0</v>
      </c>
      <c r="BC106" s="5">
        <f t="shared" si="187"/>
        <v>7</v>
      </c>
      <c r="BD106" s="5"/>
      <c r="BE106" s="5">
        <f>LOOKUP(BE$6,'Daily Absent'!$O$6:$AX$6,'Daily Absent'!$O106:$AX106)</f>
        <v>1</v>
      </c>
      <c r="BF106" s="104">
        <f>VALUE('Time Sheet KN'!BG106-'Time Sheet KN'!BF106)*24</f>
        <v>5</v>
      </c>
      <c r="BG106" s="104">
        <f>VALUE('Time Sheet KN'!BI106-'Time Sheet KN'!BH106)*24</f>
        <v>5.0000000000000009</v>
      </c>
      <c r="BH106" s="104">
        <f>VALUE('Time Sheet KN'!BK106-'Time Sheet KN'!BJ106)*24</f>
        <v>0</v>
      </c>
      <c r="BI106" s="105">
        <f t="shared" si="188"/>
        <v>10</v>
      </c>
      <c r="BJ106" s="5">
        <f t="shared" si="189"/>
        <v>0</v>
      </c>
      <c r="BK106" s="5"/>
      <c r="BL106" s="5">
        <f>LOOKUP(BL$6,'Daily Absent'!$O$6:$AX$6,'Daily Absent'!$O106:$AX106)</f>
        <v>1</v>
      </c>
      <c r="BM106" s="104">
        <f>VALUE('Time Sheet KN'!BN106-'Time Sheet KN'!BM106)*24</f>
        <v>4.5</v>
      </c>
      <c r="BN106" s="104">
        <f>VALUE('Time Sheet KN'!BP106-'Time Sheet KN'!BO106)*24</f>
        <v>5.0000000000000009</v>
      </c>
      <c r="BO106" s="104">
        <f>VALUE('Time Sheet KN'!BR106-'Time Sheet KN'!BQ106)*24</f>
        <v>0</v>
      </c>
      <c r="BP106" s="105">
        <f t="shared" si="190"/>
        <v>9.5</v>
      </c>
      <c r="BQ106" s="5">
        <f t="shared" si="191"/>
        <v>0</v>
      </c>
      <c r="BR106" s="5"/>
      <c r="BS106" s="5">
        <f>LOOKUP(BS$6,'Daily Absent'!$O$6:$AX$6,'Daily Absent'!$O106:$AX106)</f>
        <v>1</v>
      </c>
      <c r="BT106" s="104">
        <f>VALUE('Time Sheet KN'!BU106-'Time Sheet KN'!BT106)*24</f>
        <v>5</v>
      </c>
      <c r="BU106" s="104">
        <f>VALUE('Time Sheet KN'!BW106-'Time Sheet KN'!BV106)*24</f>
        <v>5.0000000000000009</v>
      </c>
      <c r="BV106" s="104">
        <f>VALUE('Time Sheet KN'!BY106-'Time Sheet KN'!BX106)*24</f>
        <v>0</v>
      </c>
      <c r="BW106" s="105">
        <f t="shared" si="192"/>
        <v>10</v>
      </c>
      <c r="BX106" s="5">
        <f t="shared" si="193"/>
        <v>0</v>
      </c>
      <c r="BY106" s="5"/>
      <c r="BZ106" s="5">
        <f>LOOKUP(BZ$6,'Daily Absent'!$O$6:$AX$6,'Daily Absent'!$O106:$AX106)</f>
        <v>1</v>
      </c>
      <c r="CA106" s="104">
        <f>VALUE('Time Sheet KN'!CB106-'Time Sheet KN'!CA106)*24</f>
        <v>5</v>
      </c>
      <c r="CB106" s="104">
        <f>VALUE('Time Sheet KN'!CD106-'Time Sheet KN'!CC106)*24</f>
        <v>5.0000000000000009</v>
      </c>
      <c r="CC106" s="104">
        <f>VALUE('Time Sheet KN'!CF106-'Time Sheet KN'!CE106)*24</f>
        <v>0</v>
      </c>
      <c r="CD106" s="105">
        <f t="shared" si="194"/>
        <v>10</v>
      </c>
      <c r="CE106" s="5">
        <f t="shared" si="195"/>
        <v>0</v>
      </c>
      <c r="CF106" s="5"/>
      <c r="CG106" s="5">
        <f>LOOKUP(CG$6,'Daily Absent'!$O$6:$AX$6,'Daily Absent'!$O106:$AX106)</f>
        <v>1</v>
      </c>
      <c r="CH106" s="104">
        <f>VALUE('Time Sheet KN'!CI106-'Time Sheet KN'!CH106)*24</f>
        <v>5</v>
      </c>
      <c r="CI106" s="104">
        <f>VALUE('Time Sheet KN'!CK106-'Time Sheet KN'!CJ106)*24</f>
        <v>5.0000000000000009</v>
      </c>
      <c r="CJ106" s="104">
        <f>VALUE('Time Sheet KN'!CM106-'Time Sheet KN'!CL106)*24</f>
        <v>0</v>
      </c>
      <c r="CK106" s="105">
        <f t="shared" si="196"/>
        <v>10</v>
      </c>
      <c r="CL106" s="5">
        <f t="shared" si="197"/>
        <v>0</v>
      </c>
      <c r="CM106" s="5"/>
      <c r="CN106" s="5">
        <f>LOOKUP(CN$6,'Daily Absent'!$O$6:$AX$6,'Daily Absent'!$O106:$AX106)</f>
        <v>1</v>
      </c>
      <c r="CO106" s="104">
        <f>VALUE('Time Sheet KN'!CP106-'Time Sheet KN'!CO106)*24</f>
        <v>5</v>
      </c>
      <c r="CP106" s="104">
        <f>VALUE('Time Sheet KN'!CR106-'Time Sheet KN'!CQ106)*24</f>
        <v>4.0000000000000018</v>
      </c>
      <c r="CQ106" s="104">
        <f>VALUE('Time Sheet KN'!CT106-'Time Sheet KN'!CS106)*24</f>
        <v>0</v>
      </c>
      <c r="CR106" s="105">
        <f t="shared" si="198"/>
        <v>9</v>
      </c>
      <c r="CS106" s="5">
        <f t="shared" si="199"/>
        <v>1.7763568394002505E-15</v>
      </c>
      <c r="CT106" s="5"/>
      <c r="CU106" s="5">
        <f>LOOKUP(CU$6,'Daily Absent'!$O$6:$AX$6,'Daily Absent'!$O106:$AX106)</f>
        <v>1</v>
      </c>
      <c r="CV106" s="104">
        <f>VALUE('Time Sheet KN'!CW106-'Time Sheet KN'!CV106)*24</f>
        <v>4</v>
      </c>
      <c r="CW106" s="104">
        <f>VALUE('Time Sheet KN'!CY106-'Time Sheet KN'!CX106)*24</f>
        <v>3</v>
      </c>
      <c r="CX106" s="104">
        <f>VALUE('Time Sheet KN'!DA106-'Time Sheet KN'!CZ106)*24</f>
        <v>0</v>
      </c>
      <c r="CY106" s="105">
        <f t="shared" si="200"/>
        <v>0</v>
      </c>
      <c r="CZ106" s="5">
        <f t="shared" si="201"/>
        <v>7</v>
      </c>
      <c r="DA106" s="5"/>
      <c r="DB106" s="5">
        <f>LOOKUP(DB$6,'Daily Absent'!$O$6:$AX$6,'Daily Absent'!$O106:$AX106)</f>
        <v>1</v>
      </c>
      <c r="DC106" s="104">
        <f>VALUE('Time Sheet KN'!DD106-'Time Sheet KN'!DC106)*24</f>
        <v>5</v>
      </c>
      <c r="DD106" s="104">
        <f>VALUE('Time Sheet KN'!DF106-'Time Sheet KN'!DE106)*24</f>
        <v>5.0000000000000009</v>
      </c>
      <c r="DE106" s="104">
        <f>VALUE('Time Sheet KN'!DH106-'Time Sheet KN'!DG106)*24</f>
        <v>0</v>
      </c>
      <c r="DF106" s="105">
        <f t="shared" si="202"/>
        <v>10</v>
      </c>
      <c r="DG106" s="5">
        <f t="shared" si="203"/>
        <v>0</v>
      </c>
      <c r="DH106" s="5"/>
      <c r="DI106" s="5">
        <f>LOOKUP(DI$6,'Daily Absent'!$O$6:$AX$6,'Daily Absent'!$O106:$AX106)</f>
        <v>1</v>
      </c>
      <c r="DJ106" s="104">
        <f>VALUE('Time Sheet KN'!DK106-'Time Sheet KN'!DJ106)*24</f>
        <v>5</v>
      </c>
      <c r="DK106" s="104">
        <f>VALUE('Time Sheet KN'!DM106-'Time Sheet KN'!DL106)*24</f>
        <v>5.0000000000000009</v>
      </c>
      <c r="DL106" s="104">
        <f>VALUE('Time Sheet KN'!DO106-'Time Sheet KN'!DN106)*24</f>
        <v>0</v>
      </c>
      <c r="DM106" s="105">
        <f t="shared" si="204"/>
        <v>10</v>
      </c>
      <c r="DN106" s="5">
        <f t="shared" si="205"/>
        <v>0</v>
      </c>
      <c r="DO106" s="5"/>
      <c r="DP106" s="5">
        <f>LOOKUP(DP$6,'Daily Absent'!$O$6:$AX$6,'Daily Absent'!$O106:$AX106)</f>
        <v>1</v>
      </c>
      <c r="DQ106" s="104">
        <f>VALUE('Time Sheet KN'!DR106-'Time Sheet KN'!DQ106)*24</f>
        <v>5</v>
      </c>
      <c r="DR106" s="104">
        <f>VALUE('Time Sheet KN'!DT106-'Time Sheet KN'!DS106)*24</f>
        <v>5.0000000000000009</v>
      </c>
      <c r="DS106" s="104">
        <f>VALUE('Time Sheet KN'!DV106-'Time Sheet KN'!DU106)*24</f>
        <v>0</v>
      </c>
      <c r="DT106" s="105">
        <f t="shared" si="206"/>
        <v>10</v>
      </c>
      <c r="DU106" s="5">
        <f t="shared" si="207"/>
        <v>0</v>
      </c>
      <c r="DV106" s="5"/>
      <c r="DW106" s="5">
        <f>LOOKUP(DW$6,'Daily Absent'!$O$6:$AX$6,'Daily Absent'!$O106:$AX106)</f>
        <v>1</v>
      </c>
      <c r="DX106" s="104">
        <f>VALUE('Time Sheet KN'!DY106-'Time Sheet KN'!DX106)*24</f>
        <v>5</v>
      </c>
      <c r="DY106" s="104">
        <f>VALUE('Time Sheet KN'!EA106-'Time Sheet KN'!DZ106)*24</f>
        <v>5.0000000000000009</v>
      </c>
      <c r="DZ106" s="104">
        <f>VALUE('Time Sheet KN'!EC106-'Time Sheet KN'!EB106)*24</f>
        <v>0</v>
      </c>
      <c r="EA106" s="105">
        <f t="shared" si="208"/>
        <v>10</v>
      </c>
      <c r="EB106" s="5">
        <f t="shared" si="209"/>
        <v>0</v>
      </c>
      <c r="EC106" s="5"/>
      <c r="ED106" s="5">
        <f>LOOKUP(ED$6,'Daily Absent'!$O$6:$AX$6,'Daily Absent'!$O106:$AX106)</f>
        <v>1</v>
      </c>
      <c r="EE106" s="104">
        <f>VALUE('Time Sheet KN'!EF106-'Time Sheet KN'!EE106)*24</f>
        <v>5</v>
      </c>
      <c r="EF106" s="104">
        <f>VALUE('Time Sheet KN'!EH106-'Time Sheet KN'!EG106)*24</f>
        <v>5.0000000000000009</v>
      </c>
      <c r="EG106" s="104">
        <f>VALUE('Time Sheet KN'!EJ106-'Time Sheet KN'!EI106)*24</f>
        <v>0</v>
      </c>
      <c r="EH106" s="105">
        <f t="shared" si="210"/>
        <v>10</v>
      </c>
      <c r="EI106" s="5">
        <f t="shared" si="211"/>
        <v>0</v>
      </c>
      <c r="EJ106" s="5"/>
      <c r="EK106" s="5">
        <f>LOOKUP(EK$6,'Daily Absent'!$O$6:$AX$6,'Daily Absent'!$O106:$AX106)</f>
        <v>1</v>
      </c>
      <c r="EL106" s="104">
        <f>VALUE('Time Sheet KN'!EM106-'Time Sheet KN'!EL106)*24</f>
        <v>5</v>
      </c>
      <c r="EM106" s="104">
        <f>VALUE('Time Sheet KN'!EO106-'Time Sheet KN'!EN106)*24</f>
        <v>4.0000000000000018</v>
      </c>
      <c r="EN106" s="104">
        <f>VALUE('Time Sheet KN'!EQ106-'Time Sheet KN'!EP106)*24</f>
        <v>0</v>
      </c>
      <c r="EO106" s="105">
        <f t="shared" si="212"/>
        <v>9</v>
      </c>
      <c r="EP106" s="5">
        <f t="shared" si="213"/>
        <v>1.7763568394002505E-15</v>
      </c>
      <c r="EQ106" s="5"/>
      <c r="ER106" s="5">
        <f>LOOKUP(ER$6,'Daily Absent'!$O$6:$AX$6,'Daily Absent'!$O106:$AX106)</f>
        <v>0</v>
      </c>
      <c r="ES106" s="104">
        <f>VALUE('Time Sheet KN'!ET106-'Time Sheet KN'!ES106)*24</f>
        <v>0</v>
      </c>
      <c r="ET106" s="104">
        <f>VALUE('Time Sheet KN'!EV106-'Time Sheet KN'!EU106)*24</f>
        <v>0</v>
      </c>
      <c r="EU106" s="104">
        <f>VALUE('Time Sheet KN'!EX106-'Time Sheet KN'!EW106)*24</f>
        <v>0</v>
      </c>
      <c r="EV106" s="105">
        <f t="shared" si="214"/>
        <v>0</v>
      </c>
      <c r="EW106" s="5">
        <f t="shared" si="215"/>
        <v>0</v>
      </c>
      <c r="EX106" s="5"/>
      <c r="EY106" s="5">
        <f>LOOKUP(EY$6,'Daily Absent'!$O$6:$AX$6,'Daily Absent'!$O106:$AX106)</f>
        <v>1</v>
      </c>
      <c r="EZ106" s="104">
        <f>VALUE('Time Sheet KN'!FA106-'Time Sheet KN'!EZ106)*24</f>
        <v>5</v>
      </c>
      <c r="FA106" s="104">
        <f>VALUE('Time Sheet KN'!FC106-'Time Sheet KN'!FB106)*24</f>
        <v>5.0000000000000009</v>
      </c>
      <c r="FB106" s="104">
        <f>VALUE('Time Sheet KN'!FE106-'Time Sheet KN'!FD106)*24</f>
        <v>0</v>
      </c>
      <c r="FC106" s="105">
        <f t="shared" si="216"/>
        <v>10</v>
      </c>
      <c r="FD106" s="5">
        <f t="shared" si="217"/>
        <v>0</v>
      </c>
      <c r="FE106" s="5"/>
      <c r="FF106" s="5">
        <f>LOOKUP(FF$6,'Daily Absent'!$O$6:$AX$6,'Daily Absent'!$O106:$AX106)</f>
        <v>1</v>
      </c>
      <c r="FG106" s="104">
        <f>VALUE('Time Sheet KN'!FH106-'Time Sheet KN'!FG106)*24</f>
        <v>0</v>
      </c>
      <c r="FH106" s="104">
        <f>VALUE('Time Sheet KN'!FJ106-'Time Sheet KN'!FI106)*24</f>
        <v>0</v>
      </c>
      <c r="FI106" s="104">
        <f>VALUE('Time Sheet KN'!FL106-'Time Sheet KN'!FK106)*24</f>
        <v>0</v>
      </c>
      <c r="FJ106" s="105">
        <f t="shared" si="218"/>
        <v>0</v>
      </c>
      <c r="FK106" s="5">
        <f t="shared" si="219"/>
        <v>0</v>
      </c>
      <c r="FL106" s="5"/>
      <c r="FM106" s="5">
        <f>LOOKUP(FM$6,'Daily Absent'!$O$6:$AX$6,'Daily Absent'!$O106:$AX106)</f>
        <v>0</v>
      </c>
      <c r="FN106" s="104">
        <f>VALUE('Time Sheet KN'!FO106-'Time Sheet KN'!FN106)*24</f>
        <v>0</v>
      </c>
      <c r="FO106" s="104">
        <f>VALUE('Time Sheet KN'!FQ106-'Time Sheet KN'!FP106)*24</f>
        <v>0</v>
      </c>
      <c r="FP106" s="104">
        <f>VALUE('Time Sheet KN'!FS106-'Time Sheet KN'!FR106)*24</f>
        <v>0</v>
      </c>
      <c r="FQ106" s="105">
        <f t="shared" si="220"/>
        <v>0</v>
      </c>
      <c r="FR106" s="5">
        <f t="shared" si="221"/>
        <v>0</v>
      </c>
      <c r="FS106" s="5"/>
      <c r="FT106" s="5">
        <f>LOOKUP(FT$6,'Daily Absent'!$O$6:$AX$6,'Daily Absent'!$O106:$AX106)</f>
        <v>0</v>
      </c>
      <c r="FU106" s="104">
        <f>VALUE('Time Sheet KN'!FV106-'Time Sheet KN'!FU106)*24</f>
        <v>0</v>
      </c>
      <c r="FV106" s="104">
        <f>VALUE('Time Sheet KN'!FX106-'Time Sheet KN'!FW106)*24</f>
        <v>0</v>
      </c>
      <c r="FW106" s="104">
        <f>VALUE('Time Sheet KN'!FZ106-'Time Sheet KN'!FY106)*24</f>
        <v>0</v>
      </c>
      <c r="FX106" s="105">
        <f t="shared" si="222"/>
        <v>0</v>
      </c>
      <c r="FY106" s="5">
        <f t="shared" si="223"/>
        <v>0</v>
      </c>
      <c r="FZ106" s="5"/>
      <c r="GA106" s="5">
        <f>LOOKUP(GA$6,'Daily Absent'!$O$6:$AX$6,'Daily Absent'!$O106:$AX106)</f>
        <v>0</v>
      </c>
      <c r="GB106" s="104">
        <f>VALUE('Time Sheet KN'!GC106-'Time Sheet KN'!GB106)*24</f>
        <v>0</v>
      </c>
      <c r="GC106" s="104">
        <f>VALUE('Time Sheet KN'!GE106-'Time Sheet KN'!GD106)*24</f>
        <v>0</v>
      </c>
      <c r="GD106" s="104">
        <f>VALUE('Time Sheet KN'!GG106-'Time Sheet KN'!GF106)*24</f>
        <v>0</v>
      </c>
      <c r="GE106" s="105">
        <f t="shared" si="224"/>
        <v>0</v>
      </c>
      <c r="GF106" s="5">
        <f t="shared" si="225"/>
        <v>0</v>
      </c>
      <c r="GG106" s="5"/>
      <c r="GH106" s="5">
        <f>LOOKUP(GH$6,'Daily Absent'!$O$6:$AX$6,'Daily Absent'!$O106:$AX106)</f>
        <v>0</v>
      </c>
      <c r="GI106" s="104">
        <f>VALUE('Time Sheet KN'!GJ106-'Time Sheet KN'!GI106)*24</f>
        <v>0</v>
      </c>
      <c r="GJ106" s="104">
        <f>VALUE('Time Sheet KN'!GL106-'Time Sheet KN'!GK106)*24</f>
        <v>0</v>
      </c>
      <c r="GK106" s="104">
        <f>VALUE('Time Sheet KN'!GN106-'Time Sheet KN'!GM106)*24</f>
        <v>0</v>
      </c>
      <c r="GL106" s="105">
        <f t="shared" si="226"/>
        <v>0</v>
      </c>
      <c r="GM106" s="5">
        <f t="shared" si="227"/>
        <v>0</v>
      </c>
      <c r="GN106" s="5"/>
      <c r="GO106" s="5">
        <f>LOOKUP(GO$6,'Daily Absent'!$O$6:$AX$6,'Daily Absent'!$O106:$AX106)</f>
        <v>0</v>
      </c>
      <c r="GP106" s="104">
        <f>VALUE('Time Sheet KN'!GQ106-'Time Sheet KN'!GP106)*24</f>
        <v>0</v>
      </c>
      <c r="GQ106" s="104">
        <f>VALUE('Time Sheet KN'!GS106-'Time Sheet KN'!GR106)*24</f>
        <v>0</v>
      </c>
      <c r="GR106" s="104">
        <f>VALUE('Time Sheet KN'!GU106-'Time Sheet KN'!GT106)*24</f>
        <v>0</v>
      </c>
      <c r="GS106" s="105">
        <f t="shared" si="228"/>
        <v>0</v>
      </c>
      <c r="GT106" s="5">
        <f t="shared" si="229"/>
        <v>0</v>
      </c>
      <c r="GU106" s="5"/>
      <c r="GV106" s="5">
        <f>LOOKUP(GV$6,'Daily Absent'!$O$6:$AX$6,'Daily Absent'!$O106:$AX106)</f>
        <v>0</v>
      </c>
      <c r="GW106" s="104">
        <f>VALUE('Time Sheet KN'!GX106-'Time Sheet KN'!GW106)*24</f>
        <v>0</v>
      </c>
      <c r="GX106" s="104">
        <f>VALUE('Time Sheet KN'!GZ106-'Time Sheet KN'!GY106)*24</f>
        <v>0</v>
      </c>
      <c r="GY106" s="104">
        <f>VALUE('Time Sheet KN'!HB106-'Time Sheet KN'!HA106)*24</f>
        <v>0</v>
      </c>
      <c r="GZ106" s="105">
        <f t="shared" si="230"/>
        <v>0</v>
      </c>
      <c r="HA106" s="5">
        <f t="shared" si="231"/>
        <v>0</v>
      </c>
      <c r="HB106" s="5"/>
      <c r="HC106" s="5">
        <f>LOOKUP(HC$6,'Daily Absent'!$O$6:$AX$6,'Daily Absent'!$O106:$AX106)</f>
        <v>0</v>
      </c>
      <c r="HD106" s="104">
        <f>VALUE('Time Sheet KN'!HE106-'Time Sheet KN'!HD106)*24</f>
        <v>0</v>
      </c>
      <c r="HE106" s="104">
        <f>VALUE('Time Sheet KN'!HG106-'Time Sheet KN'!HF106)*24</f>
        <v>0</v>
      </c>
      <c r="HF106" s="104">
        <f>VALUE('Time Sheet KN'!HI106-'Time Sheet KN'!HH106)*24</f>
        <v>0</v>
      </c>
      <c r="HG106" s="105">
        <f t="shared" si="232"/>
        <v>0</v>
      </c>
      <c r="HH106" s="5">
        <f t="shared" si="233"/>
        <v>0</v>
      </c>
      <c r="HI106" s="5"/>
      <c r="HJ106" s="5">
        <f>LOOKUP(HJ$6,'Daily Absent'!$O$6:$AX$6,'Daily Absent'!$O106:$AX106)</f>
        <v>0</v>
      </c>
      <c r="HK106" s="104">
        <f>VALUE('Time Sheet KN'!HL106-'Time Sheet KN'!HK106)*24</f>
        <v>0</v>
      </c>
      <c r="HL106" s="104">
        <f>VALUE('Time Sheet KN'!HN106-'Time Sheet KN'!HM106)*24</f>
        <v>0</v>
      </c>
      <c r="HM106" s="104">
        <f>VALUE('Time Sheet KN'!HP106-'Time Sheet KN'!HO106)*24</f>
        <v>0</v>
      </c>
      <c r="HN106" s="105">
        <f t="shared" si="234"/>
        <v>0</v>
      </c>
      <c r="HO106" s="5">
        <f t="shared" si="235"/>
        <v>0</v>
      </c>
      <c r="HP106" s="5"/>
      <c r="HQ106" s="5">
        <f>LOOKUP(HQ$6,'Daily Absent'!$O$6:$AX$6,'Daily Absent'!$O106:$AX106)</f>
        <v>0</v>
      </c>
      <c r="HR106" s="104">
        <f>VALUE('Time Sheet KN'!HS106-'Time Sheet KN'!HR106)*24</f>
        <v>0</v>
      </c>
      <c r="HS106" s="104">
        <f>VALUE('Time Sheet KN'!HU106-'Time Sheet KN'!HT106)*24</f>
        <v>0</v>
      </c>
      <c r="HT106" s="104">
        <f>VALUE('Time Sheet KN'!HW106-'Time Sheet KN'!HV106)*24</f>
        <v>0</v>
      </c>
      <c r="HU106" s="105">
        <f t="shared" si="236"/>
        <v>0</v>
      </c>
      <c r="HV106" s="5">
        <f t="shared" si="237"/>
        <v>0</v>
      </c>
      <c r="HW106" s="5"/>
      <c r="HX106" s="5">
        <f>LOOKUP(HX$6,'Daily Absent'!$O$6:$AX$6,'Daily Absent'!$O106:$AX106)</f>
        <v>0</v>
      </c>
      <c r="HY106" s="104">
        <f>VALUE('Time Sheet KN'!HZ106-'Time Sheet KN'!HY106)*24</f>
        <v>0</v>
      </c>
      <c r="HZ106" s="104">
        <f>VALUE('Time Sheet KN'!IB106-'Time Sheet KN'!IA106)*24</f>
        <v>0</v>
      </c>
      <c r="IA106" s="104">
        <f>VALUE('Time Sheet KN'!ID106-'Time Sheet KN'!IC106)*24</f>
        <v>0</v>
      </c>
      <c r="IB106" s="105">
        <f t="shared" si="238"/>
        <v>0</v>
      </c>
      <c r="IC106" s="5">
        <f t="shared" si="239"/>
        <v>0</v>
      </c>
      <c r="ID106" s="5"/>
      <c r="IE106" s="5">
        <f>LOOKUP(IE$6,'Daily Absent'!$O$6:$AX$6,'Daily Absent'!$O106:$AX106)</f>
        <v>0</v>
      </c>
      <c r="IF106" s="104">
        <f>VALUE('Time Sheet KN'!IG106-'Time Sheet KN'!IF106)*24</f>
        <v>0</v>
      </c>
      <c r="IG106" s="104">
        <f>VALUE('Time Sheet KN'!II106-'Time Sheet KN'!IH106)*24</f>
        <v>0</v>
      </c>
      <c r="IH106" s="104">
        <f>VALUE('Time Sheet KN'!IK106-'Time Sheet KN'!IJ106)*24</f>
        <v>0</v>
      </c>
      <c r="II106" s="105">
        <f t="shared" si="240"/>
        <v>0</v>
      </c>
      <c r="IJ106" s="5">
        <f t="shared" si="241"/>
        <v>0</v>
      </c>
      <c r="IK106" s="5"/>
      <c r="IL106" s="5">
        <f>LOOKUP(IL$6,'Daily Absent'!$O$6:$AX$6,'Daily Absent'!$O106:$AX106)</f>
        <v>0</v>
      </c>
      <c r="IM106" s="104">
        <f>VALUE('Time Sheet KN'!IN106-'Time Sheet KN'!IM106)*24</f>
        <v>0</v>
      </c>
      <c r="IN106" s="104">
        <f>VALUE('Time Sheet KN'!IP106-'Time Sheet KN'!IO106)*24</f>
        <v>0</v>
      </c>
      <c r="IO106" s="104">
        <f>VALUE('Time Sheet KN'!IR106-'Time Sheet KN'!IQ106)*24</f>
        <v>0</v>
      </c>
      <c r="IP106" s="105">
        <f t="shared" si="242"/>
        <v>0</v>
      </c>
      <c r="IQ106" s="5">
        <f t="shared" si="243"/>
        <v>0</v>
      </c>
      <c r="IR106" s="5"/>
      <c r="IS106" s="5">
        <f>LOOKUP(IS$6,'Daily Absent'!$O$6:$AX$6,'Daily Absent'!$O106:$AX106)</f>
        <v>0</v>
      </c>
      <c r="IT106" s="104">
        <f>VALUE('Time Sheet KN'!IU106-'Time Sheet KN'!IT106)*24</f>
        <v>0</v>
      </c>
      <c r="IU106" s="104">
        <f>VALUE('Time Sheet KN'!IW106-'Time Sheet KN'!IV106)*24</f>
        <v>0</v>
      </c>
      <c r="IV106" s="104">
        <f>VALUE('Time Sheet KN'!IY106-'Time Sheet KN'!IX106)*24</f>
        <v>0</v>
      </c>
      <c r="IW106" s="105">
        <f t="shared" si="244"/>
        <v>0</v>
      </c>
      <c r="IX106" s="5">
        <f t="shared" si="245"/>
        <v>0</v>
      </c>
      <c r="IY106" s="5"/>
      <c r="IZ106" s="5">
        <f>LOOKUP(IZ$6,'Daily Absent'!$O$6:$AX$6,'Daily Absent'!$O106:$AX106)</f>
        <v>0</v>
      </c>
      <c r="JA106" s="104">
        <f>VALUE('Time Sheet KN'!JB106-'Time Sheet KN'!JA106)*24</f>
        <v>0</v>
      </c>
      <c r="JB106" s="104">
        <f>VALUE('Time Sheet KN'!JD106-'Time Sheet KN'!JC106)*24</f>
        <v>0</v>
      </c>
      <c r="JC106" s="104">
        <f>VALUE('Time Sheet KN'!JF106-'Time Sheet KN'!JE106)*24</f>
        <v>0</v>
      </c>
      <c r="JD106" s="105">
        <f t="shared" si="246"/>
        <v>0</v>
      </c>
      <c r="JE106" s="5">
        <f t="shared" si="247"/>
        <v>0</v>
      </c>
      <c r="JF106" s="5"/>
    </row>
    <row r="107" spans="1:266" ht="20" customHeight="1">
      <c r="A107" s="54">
        <f>IF('Master MP Status'!A107&gt;0,'Master MP Status'!A107,"")</f>
        <v>99</v>
      </c>
      <c r="B107" s="5" t="str">
        <f>IF(ISTEXT('Master MP Status'!B107),'Master MP Status'!B107,"")</f>
        <v>DIRECT</v>
      </c>
      <c r="C107" s="153" t="str">
        <f>IF(OR(ISTEXT('Master MP Status'!C107),'Master MP Status'!C107&gt;0),'Master MP Status'!C107,"")</f>
        <v>KN2531038</v>
      </c>
      <c r="D107" s="154" t="str">
        <f>IF(OR(ISTEXT('Master MP Status'!D107),'Master MP Status'!D107&gt;0),'Master MP Status'!D107,"")</f>
        <v>KN25321</v>
      </c>
      <c r="E107" s="5" t="str">
        <f>IF(ISTEXT('Master MP Status'!E107),'Master MP Status'!E107,"")</f>
        <v>ANDRI SETIAWAN</v>
      </c>
      <c r="F107" s="5" t="str">
        <f>IF(ISTEXT('Master MP Status'!F107),'Master MP Status'!F107,"")</f>
        <v/>
      </c>
      <c r="G107" s="5" t="str">
        <f>IF(ISTEXT('Master MP Status'!G107),'Master MP Status'!G107,"")</f>
        <v>Local</v>
      </c>
      <c r="H107" s="5" t="str">
        <f>IF(ISTEXT('Master MP Status'!H107),'Master MP Status'!H107,"")</f>
        <v>YACOBE T</v>
      </c>
      <c r="I107" s="5" t="str">
        <f>IF(ISTEXT('Master MP Status'!I107),'Master MP Status'!I107,"")</f>
        <v>Helper</v>
      </c>
      <c r="J107" s="5" t="str">
        <f>IF(ISTEXT('Master MP Status'!J107),'Master MP Status'!J107,"")</f>
        <v>Helper</v>
      </c>
      <c r="K107" s="9">
        <f>IF(OR('Master MP Status'!K107=0,'Master MP Status'!K107=""),"",'Master MP Status'!K107)</f>
        <v>45769</v>
      </c>
      <c r="L107" s="9">
        <f>IF(OR('Master MP Status'!L107=0,'Master MP Status'!L107=""),"",'Master MP Status'!L107)</f>
        <v>45769</v>
      </c>
      <c r="M107" s="9">
        <f>IF(OR('Master MP Status'!M107=0,'Master MP Status'!M107=""),"",'Master MP Status'!M107)</f>
        <v>45812</v>
      </c>
      <c r="N107" s="5" t="str">
        <f>IF(ISTEXT('Master MP Status'!N107),'Master MP Status'!N107,"")</f>
        <v>Resign</v>
      </c>
      <c r="O107" s="5">
        <f>LOOKUP(O$6,'Daily Absent'!$O$6:$AX$6,'Daily Absent'!$O107:$AX107)</f>
        <v>0</v>
      </c>
      <c r="P107" s="104">
        <f>VALUE('Time Sheet KN'!Q107-'Time Sheet KN'!P107)*24</f>
        <v>0</v>
      </c>
      <c r="Q107" s="104">
        <f>VALUE('Time Sheet KN'!S107-'Time Sheet KN'!R107)*24</f>
        <v>0</v>
      </c>
      <c r="R107" s="104">
        <f>VALUE('Time Sheet KN'!U107-'Time Sheet KN'!T107)*24</f>
        <v>0</v>
      </c>
      <c r="S107" s="105">
        <f t="shared" si="176"/>
        <v>0</v>
      </c>
      <c r="T107" s="5">
        <f t="shared" si="177"/>
        <v>0</v>
      </c>
      <c r="U107" s="5"/>
      <c r="V107" s="5">
        <f>LOOKUP(V$6,'Daily Absent'!$O$6:$AX$6,'Daily Absent'!$O107:$AX107)</f>
        <v>0</v>
      </c>
      <c r="W107" s="104">
        <f>VALUE('Time Sheet KN'!X107-'Time Sheet KN'!W107)*24</f>
        <v>0</v>
      </c>
      <c r="X107" s="104">
        <f>VALUE('Time Sheet KN'!Z107-'Time Sheet KN'!Y107)*24</f>
        <v>0</v>
      </c>
      <c r="Y107" s="104">
        <f>VALUE('Time Sheet KN'!AB107-'Time Sheet KN'!AA107)*24</f>
        <v>0</v>
      </c>
      <c r="Z107" s="105">
        <f t="shared" si="178"/>
        <v>0</v>
      </c>
      <c r="AA107" s="5">
        <f t="shared" si="179"/>
        <v>0</v>
      </c>
      <c r="AB107" s="5"/>
      <c r="AC107" s="5">
        <f>LOOKUP(AC$6,'Daily Absent'!$O$6:$AX$6,'Daily Absent'!$O107:$AX107)</f>
        <v>0</v>
      </c>
      <c r="AD107" s="104">
        <f>VALUE('Time Sheet KN'!AE107-'Time Sheet KN'!AD107)*24</f>
        <v>0</v>
      </c>
      <c r="AE107" s="104">
        <f>VALUE('Time Sheet KN'!AG107-'Time Sheet KN'!AF107)*24</f>
        <v>0</v>
      </c>
      <c r="AF107" s="104">
        <f>VALUE('Time Sheet KN'!AI107-'Time Sheet KN'!AH107)*24</f>
        <v>0</v>
      </c>
      <c r="AG107" s="105">
        <f t="shared" si="180"/>
        <v>0</v>
      </c>
      <c r="AH107" s="5">
        <f t="shared" si="181"/>
        <v>0</v>
      </c>
      <c r="AI107" s="5"/>
      <c r="AJ107" s="5">
        <f>LOOKUP(AJ$6,'Daily Absent'!$O$6:$AX$6,'Daily Absent'!$O107:$AX107)</f>
        <v>0</v>
      </c>
      <c r="AK107" s="104">
        <f>VALUE('Time Sheet KN'!AL107-'Time Sheet KN'!AK107)*24</f>
        <v>0</v>
      </c>
      <c r="AL107" s="104">
        <f>VALUE('Time Sheet KN'!AN107-'Time Sheet KN'!AM107)*24</f>
        <v>0</v>
      </c>
      <c r="AM107" s="104">
        <f>VALUE('Time Sheet KN'!AP107-'Time Sheet KN'!AO107)*24</f>
        <v>0</v>
      </c>
      <c r="AN107" s="105">
        <f t="shared" si="182"/>
        <v>0</v>
      </c>
      <c r="AO107" s="5">
        <f t="shared" si="183"/>
        <v>0</v>
      </c>
      <c r="AP107" s="5"/>
      <c r="AQ107" s="5">
        <f>LOOKUP(AQ$6,'Daily Absent'!$O$6:$AX$6,'Daily Absent'!$O107:$AX107)</f>
        <v>0</v>
      </c>
      <c r="AR107" s="104">
        <f>VALUE('Time Sheet KN'!AS107-'Time Sheet KN'!AR107)*24</f>
        <v>0</v>
      </c>
      <c r="AS107" s="104">
        <f>VALUE('Time Sheet KN'!AU107-'Time Sheet KN'!AT107)*24</f>
        <v>0</v>
      </c>
      <c r="AT107" s="104">
        <f>VALUE('Time Sheet KN'!AW107-'Time Sheet KN'!AV107)*24</f>
        <v>0</v>
      </c>
      <c r="AU107" s="105">
        <f t="shared" si="184"/>
        <v>0</v>
      </c>
      <c r="AV107" s="5">
        <f t="shared" si="185"/>
        <v>0</v>
      </c>
      <c r="AW107" s="5"/>
      <c r="AX107" s="5">
        <f>LOOKUP(AX$6,'Daily Absent'!$O$6:$AX$6,'Daily Absent'!$O107:$AX107)</f>
        <v>0</v>
      </c>
      <c r="AY107" s="104">
        <f>VALUE('Time Sheet KN'!AZ107-'Time Sheet KN'!AY107)*24</f>
        <v>0</v>
      </c>
      <c r="AZ107" s="104">
        <f>VALUE('Time Sheet KN'!BB107-'Time Sheet KN'!BA107)*24</f>
        <v>0</v>
      </c>
      <c r="BA107" s="104">
        <f>VALUE('Time Sheet KN'!BD107-'Time Sheet KN'!BC107)*24</f>
        <v>0</v>
      </c>
      <c r="BB107" s="105">
        <f t="shared" si="186"/>
        <v>0</v>
      </c>
      <c r="BC107" s="5">
        <f t="shared" si="187"/>
        <v>0</v>
      </c>
      <c r="BD107" s="5"/>
      <c r="BE107" s="5">
        <f>LOOKUP(BE$6,'Daily Absent'!$O$6:$AX$6,'Daily Absent'!$O107:$AX107)</f>
        <v>0</v>
      </c>
      <c r="BF107" s="104">
        <f>VALUE('Time Sheet KN'!BG107-'Time Sheet KN'!BF107)*24</f>
        <v>0</v>
      </c>
      <c r="BG107" s="104">
        <f>VALUE('Time Sheet KN'!BI107-'Time Sheet KN'!BH107)*24</f>
        <v>0</v>
      </c>
      <c r="BH107" s="104">
        <f>VALUE('Time Sheet KN'!BK107-'Time Sheet KN'!BJ107)*24</f>
        <v>0</v>
      </c>
      <c r="BI107" s="105">
        <f t="shared" si="188"/>
        <v>0</v>
      </c>
      <c r="BJ107" s="5">
        <f t="shared" si="189"/>
        <v>0</v>
      </c>
      <c r="BK107" s="5"/>
      <c r="BL107" s="5">
        <f>LOOKUP(BL$6,'Daily Absent'!$O$6:$AX$6,'Daily Absent'!$O107:$AX107)</f>
        <v>0</v>
      </c>
      <c r="BM107" s="104">
        <f>VALUE('Time Sheet KN'!BN107-'Time Sheet KN'!BM107)*24</f>
        <v>0</v>
      </c>
      <c r="BN107" s="104">
        <f>VALUE('Time Sheet KN'!BP107-'Time Sheet KN'!BO107)*24</f>
        <v>0</v>
      </c>
      <c r="BO107" s="104">
        <f>VALUE('Time Sheet KN'!BR107-'Time Sheet KN'!BQ107)*24</f>
        <v>0</v>
      </c>
      <c r="BP107" s="105">
        <f t="shared" si="190"/>
        <v>0</v>
      </c>
      <c r="BQ107" s="5">
        <f t="shared" si="191"/>
        <v>0</v>
      </c>
      <c r="BR107" s="5"/>
      <c r="BS107" s="5">
        <f>LOOKUP(BS$6,'Daily Absent'!$O$6:$AX$6,'Daily Absent'!$O107:$AX107)</f>
        <v>0</v>
      </c>
      <c r="BT107" s="104">
        <f>VALUE('Time Sheet KN'!BU107-'Time Sheet KN'!BT107)*24</f>
        <v>0</v>
      </c>
      <c r="BU107" s="104">
        <f>VALUE('Time Sheet KN'!BW107-'Time Sheet KN'!BV107)*24</f>
        <v>0</v>
      </c>
      <c r="BV107" s="104">
        <f>VALUE('Time Sheet KN'!BY107-'Time Sheet KN'!BX107)*24</f>
        <v>0</v>
      </c>
      <c r="BW107" s="105">
        <f t="shared" si="192"/>
        <v>0</v>
      </c>
      <c r="BX107" s="5">
        <f t="shared" si="193"/>
        <v>0</v>
      </c>
      <c r="BY107" s="5"/>
      <c r="BZ107" s="5">
        <f>LOOKUP(BZ$6,'Daily Absent'!$O$6:$AX$6,'Daily Absent'!$O107:$AX107)</f>
        <v>0</v>
      </c>
      <c r="CA107" s="104">
        <f>VALUE('Time Sheet KN'!CB107-'Time Sheet KN'!CA107)*24</f>
        <v>0</v>
      </c>
      <c r="CB107" s="104">
        <f>VALUE('Time Sheet KN'!CD107-'Time Sheet KN'!CC107)*24</f>
        <v>0</v>
      </c>
      <c r="CC107" s="104">
        <f>VALUE('Time Sheet KN'!CF107-'Time Sheet KN'!CE107)*24</f>
        <v>0</v>
      </c>
      <c r="CD107" s="105">
        <f t="shared" si="194"/>
        <v>0</v>
      </c>
      <c r="CE107" s="5">
        <f t="shared" si="195"/>
        <v>0</v>
      </c>
      <c r="CF107" s="5"/>
      <c r="CG107" s="5">
        <f>LOOKUP(CG$6,'Daily Absent'!$O$6:$AX$6,'Daily Absent'!$O107:$AX107)</f>
        <v>0</v>
      </c>
      <c r="CH107" s="104">
        <f>VALUE('Time Sheet KN'!CI107-'Time Sheet KN'!CH107)*24</f>
        <v>0</v>
      </c>
      <c r="CI107" s="104">
        <f>VALUE('Time Sheet KN'!CK107-'Time Sheet KN'!CJ107)*24</f>
        <v>0</v>
      </c>
      <c r="CJ107" s="104">
        <f>VALUE('Time Sheet KN'!CM107-'Time Sheet KN'!CL107)*24</f>
        <v>0</v>
      </c>
      <c r="CK107" s="105">
        <f t="shared" si="196"/>
        <v>0</v>
      </c>
      <c r="CL107" s="5">
        <f t="shared" si="197"/>
        <v>0</v>
      </c>
      <c r="CM107" s="5"/>
      <c r="CN107" s="5">
        <f>LOOKUP(CN$6,'Daily Absent'!$O$6:$AX$6,'Daily Absent'!$O107:$AX107)</f>
        <v>0</v>
      </c>
      <c r="CO107" s="104">
        <f>VALUE('Time Sheet KN'!CP107-'Time Sheet KN'!CO107)*24</f>
        <v>0</v>
      </c>
      <c r="CP107" s="104">
        <f>VALUE('Time Sheet KN'!CR107-'Time Sheet KN'!CQ107)*24</f>
        <v>0</v>
      </c>
      <c r="CQ107" s="104">
        <f>VALUE('Time Sheet KN'!CT107-'Time Sheet KN'!CS107)*24</f>
        <v>0</v>
      </c>
      <c r="CR107" s="105">
        <f t="shared" si="198"/>
        <v>0</v>
      </c>
      <c r="CS107" s="5">
        <f t="shared" si="199"/>
        <v>0</v>
      </c>
      <c r="CT107" s="5"/>
      <c r="CU107" s="5">
        <f>LOOKUP(CU$6,'Daily Absent'!$O$6:$AX$6,'Daily Absent'!$O107:$AX107)</f>
        <v>0</v>
      </c>
      <c r="CV107" s="104">
        <f>VALUE('Time Sheet KN'!CW107-'Time Sheet KN'!CV107)*24</f>
        <v>0</v>
      </c>
      <c r="CW107" s="104">
        <f>VALUE('Time Sheet KN'!CY107-'Time Sheet KN'!CX107)*24</f>
        <v>0</v>
      </c>
      <c r="CX107" s="104">
        <f>VALUE('Time Sheet KN'!DA107-'Time Sheet KN'!CZ107)*24</f>
        <v>0</v>
      </c>
      <c r="CY107" s="105">
        <f t="shared" si="200"/>
        <v>0</v>
      </c>
      <c r="CZ107" s="5">
        <f t="shared" si="201"/>
        <v>0</v>
      </c>
      <c r="DA107" s="5"/>
      <c r="DB107" s="5">
        <f>LOOKUP(DB$6,'Daily Absent'!$O$6:$AX$6,'Daily Absent'!$O107:$AX107)</f>
        <v>0</v>
      </c>
      <c r="DC107" s="104">
        <f>VALUE('Time Sheet KN'!DD107-'Time Sheet KN'!DC107)*24</f>
        <v>0</v>
      </c>
      <c r="DD107" s="104">
        <f>VALUE('Time Sheet KN'!DF107-'Time Sheet KN'!DE107)*24</f>
        <v>0</v>
      </c>
      <c r="DE107" s="104">
        <f>VALUE('Time Sheet KN'!DH107-'Time Sheet KN'!DG107)*24</f>
        <v>0</v>
      </c>
      <c r="DF107" s="105">
        <f t="shared" si="202"/>
        <v>0</v>
      </c>
      <c r="DG107" s="5">
        <f t="shared" si="203"/>
        <v>0</v>
      </c>
      <c r="DH107" s="5"/>
      <c r="DI107" s="5">
        <f>LOOKUP(DI$6,'Daily Absent'!$O$6:$AX$6,'Daily Absent'!$O107:$AX107)</f>
        <v>0</v>
      </c>
      <c r="DJ107" s="104">
        <f>VALUE('Time Sheet KN'!DK107-'Time Sheet KN'!DJ107)*24</f>
        <v>0</v>
      </c>
      <c r="DK107" s="104">
        <f>VALUE('Time Sheet KN'!DM107-'Time Sheet KN'!DL107)*24</f>
        <v>0</v>
      </c>
      <c r="DL107" s="104">
        <f>VALUE('Time Sheet KN'!DO107-'Time Sheet KN'!DN107)*24</f>
        <v>0</v>
      </c>
      <c r="DM107" s="105">
        <f t="shared" si="204"/>
        <v>0</v>
      </c>
      <c r="DN107" s="5">
        <f t="shared" si="205"/>
        <v>0</v>
      </c>
      <c r="DO107" s="5"/>
      <c r="DP107" s="5">
        <f>LOOKUP(DP$6,'Daily Absent'!$O$6:$AX$6,'Daily Absent'!$O107:$AX107)</f>
        <v>0</v>
      </c>
      <c r="DQ107" s="104">
        <f>VALUE('Time Sheet KN'!DR107-'Time Sheet KN'!DQ107)*24</f>
        <v>0</v>
      </c>
      <c r="DR107" s="104">
        <f>VALUE('Time Sheet KN'!DT107-'Time Sheet KN'!DS107)*24</f>
        <v>0</v>
      </c>
      <c r="DS107" s="104">
        <f>VALUE('Time Sheet KN'!DV107-'Time Sheet KN'!DU107)*24</f>
        <v>0</v>
      </c>
      <c r="DT107" s="105">
        <f t="shared" si="206"/>
        <v>0</v>
      </c>
      <c r="DU107" s="5">
        <f t="shared" si="207"/>
        <v>0</v>
      </c>
      <c r="DV107" s="5"/>
      <c r="DW107" s="5">
        <f>LOOKUP(DW$6,'Daily Absent'!$O$6:$AX$6,'Daily Absent'!$O107:$AX107)</f>
        <v>0</v>
      </c>
      <c r="DX107" s="104">
        <f>VALUE('Time Sheet KN'!DY107-'Time Sheet KN'!DX107)*24</f>
        <v>0</v>
      </c>
      <c r="DY107" s="104">
        <f>VALUE('Time Sheet KN'!EA107-'Time Sheet KN'!DZ107)*24</f>
        <v>0</v>
      </c>
      <c r="DZ107" s="104">
        <f>VALUE('Time Sheet KN'!EC107-'Time Sheet KN'!EB107)*24</f>
        <v>0</v>
      </c>
      <c r="EA107" s="105">
        <f t="shared" si="208"/>
        <v>0</v>
      </c>
      <c r="EB107" s="5">
        <f t="shared" si="209"/>
        <v>0</v>
      </c>
      <c r="EC107" s="5"/>
      <c r="ED107" s="5">
        <f>LOOKUP(ED$6,'Daily Absent'!$O$6:$AX$6,'Daily Absent'!$O107:$AX107)</f>
        <v>0</v>
      </c>
      <c r="EE107" s="104">
        <f>VALUE('Time Sheet KN'!EF107-'Time Sheet KN'!EE107)*24</f>
        <v>0</v>
      </c>
      <c r="EF107" s="104">
        <f>VALUE('Time Sheet KN'!EH107-'Time Sheet KN'!EG107)*24</f>
        <v>0</v>
      </c>
      <c r="EG107" s="104">
        <f>VALUE('Time Sheet KN'!EJ107-'Time Sheet KN'!EI107)*24</f>
        <v>0</v>
      </c>
      <c r="EH107" s="105">
        <f t="shared" si="210"/>
        <v>0</v>
      </c>
      <c r="EI107" s="5">
        <f t="shared" si="211"/>
        <v>0</v>
      </c>
      <c r="EJ107" s="5"/>
      <c r="EK107" s="5">
        <f>LOOKUP(EK$6,'Daily Absent'!$O$6:$AX$6,'Daily Absent'!$O107:$AX107)</f>
        <v>0</v>
      </c>
      <c r="EL107" s="104">
        <f>VALUE('Time Sheet KN'!EM107-'Time Sheet KN'!EL107)*24</f>
        <v>0</v>
      </c>
      <c r="EM107" s="104">
        <f>VALUE('Time Sheet KN'!EO107-'Time Sheet KN'!EN107)*24</f>
        <v>0</v>
      </c>
      <c r="EN107" s="104">
        <f>VALUE('Time Sheet KN'!EQ107-'Time Sheet KN'!EP107)*24</f>
        <v>0</v>
      </c>
      <c r="EO107" s="105">
        <f t="shared" si="212"/>
        <v>0</v>
      </c>
      <c r="EP107" s="5">
        <f t="shared" si="213"/>
        <v>0</v>
      </c>
      <c r="EQ107" s="5"/>
      <c r="ER107" s="5">
        <f>LOOKUP(ER$6,'Daily Absent'!$O$6:$AX$6,'Daily Absent'!$O107:$AX107)</f>
        <v>0</v>
      </c>
      <c r="ES107" s="104">
        <f>VALUE('Time Sheet KN'!ET107-'Time Sheet KN'!ES107)*24</f>
        <v>0</v>
      </c>
      <c r="ET107" s="104">
        <f>VALUE('Time Sheet KN'!EV107-'Time Sheet KN'!EU107)*24</f>
        <v>0</v>
      </c>
      <c r="EU107" s="104">
        <f>VALUE('Time Sheet KN'!EX107-'Time Sheet KN'!EW107)*24</f>
        <v>0</v>
      </c>
      <c r="EV107" s="105">
        <f t="shared" si="214"/>
        <v>0</v>
      </c>
      <c r="EW107" s="5">
        <f t="shared" si="215"/>
        <v>0</v>
      </c>
      <c r="EX107" s="5"/>
      <c r="EY107" s="5">
        <f>LOOKUP(EY$6,'Daily Absent'!$O$6:$AX$6,'Daily Absent'!$O107:$AX107)</f>
        <v>0</v>
      </c>
      <c r="EZ107" s="104">
        <f>VALUE('Time Sheet KN'!FA107-'Time Sheet KN'!EZ107)*24</f>
        <v>0</v>
      </c>
      <c r="FA107" s="104">
        <f>VALUE('Time Sheet KN'!FC107-'Time Sheet KN'!FB107)*24</f>
        <v>0</v>
      </c>
      <c r="FB107" s="104">
        <f>VALUE('Time Sheet KN'!FE107-'Time Sheet KN'!FD107)*24</f>
        <v>0</v>
      </c>
      <c r="FC107" s="105">
        <f t="shared" si="216"/>
        <v>0</v>
      </c>
      <c r="FD107" s="5">
        <f t="shared" si="217"/>
        <v>0</v>
      </c>
      <c r="FE107" s="5"/>
      <c r="FF107" s="5">
        <f>LOOKUP(FF$6,'Daily Absent'!$O$6:$AX$6,'Daily Absent'!$O107:$AX107)</f>
        <v>0</v>
      </c>
      <c r="FG107" s="104">
        <f>VALUE('Time Sheet KN'!FH107-'Time Sheet KN'!FG107)*24</f>
        <v>0</v>
      </c>
      <c r="FH107" s="104">
        <f>VALUE('Time Sheet KN'!FJ107-'Time Sheet KN'!FI107)*24</f>
        <v>0</v>
      </c>
      <c r="FI107" s="104">
        <f>VALUE('Time Sheet KN'!FL107-'Time Sheet KN'!FK107)*24</f>
        <v>0</v>
      </c>
      <c r="FJ107" s="105">
        <f t="shared" si="218"/>
        <v>0</v>
      </c>
      <c r="FK107" s="5">
        <f t="shared" si="219"/>
        <v>0</v>
      </c>
      <c r="FL107" s="5"/>
      <c r="FM107" s="5">
        <f>LOOKUP(FM$6,'Daily Absent'!$O$6:$AX$6,'Daily Absent'!$O107:$AX107)</f>
        <v>0</v>
      </c>
      <c r="FN107" s="104">
        <f>VALUE('Time Sheet KN'!FO107-'Time Sheet KN'!FN107)*24</f>
        <v>0</v>
      </c>
      <c r="FO107" s="104">
        <f>VALUE('Time Sheet KN'!FQ107-'Time Sheet KN'!FP107)*24</f>
        <v>0</v>
      </c>
      <c r="FP107" s="104">
        <f>VALUE('Time Sheet KN'!FS107-'Time Sheet KN'!FR107)*24</f>
        <v>0</v>
      </c>
      <c r="FQ107" s="105">
        <f t="shared" si="220"/>
        <v>0</v>
      </c>
      <c r="FR107" s="5">
        <f t="shared" si="221"/>
        <v>0</v>
      </c>
      <c r="FS107" s="5"/>
      <c r="FT107" s="5">
        <f>LOOKUP(FT$6,'Daily Absent'!$O$6:$AX$6,'Daily Absent'!$O107:$AX107)</f>
        <v>0</v>
      </c>
      <c r="FU107" s="104">
        <f>VALUE('Time Sheet KN'!FV107-'Time Sheet KN'!FU107)*24</f>
        <v>0</v>
      </c>
      <c r="FV107" s="104">
        <f>VALUE('Time Sheet KN'!FX107-'Time Sheet KN'!FW107)*24</f>
        <v>0</v>
      </c>
      <c r="FW107" s="104">
        <f>VALUE('Time Sheet KN'!FZ107-'Time Sheet KN'!FY107)*24</f>
        <v>0</v>
      </c>
      <c r="FX107" s="105">
        <f t="shared" si="222"/>
        <v>0</v>
      </c>
      <c r="FY107" s="5">
        <f t="shared" si="223"/>
        <v>0</v>
      </c>
      <c r="FZ107" s="5"/>
      <c r="GA107" s="5">
        <f>LOOKUP(GA$6,'Daily Absent'!$O$6:$AX$6,'Daily Absent'!$O107:$AX107)</f>
        <v>0</v>
      </c>
      <c r="GB107" s="104">
        <f>VALUE('Time Sheet KN'!GC107-'Time Sheet KN'!GB107)*24</f>
        <v>0</v>
      </c>
      <c r="GC107" s="104">
        <f>VALUE('Time Sheet KN'!GE107-'Time Sheet KN'!GD107)*24</f>
        <v>0</v>
      </c>
      <c r="GD107" s="104">
        <f>VALUE('Time Sheet KN'!GG107-'Time Sheet KN'!GF107)*24</f>
        <v>0</v>
      </c>
      <c r="GE107" s="105">
        <f t="shared" si="224"/>
        <v>0</v>
      </c>
      <c r="GF107" s="5">
        <f t="shared" si="225"/>
        <v>0</v>
      </c>
      <c r="GG107" s="5"/>
      <c r="GH107" s="5">
        <f>LOOKUP(GH$6,'Daily Absent'!$O$6:$AX$6,'Daily Absent'!$O107:$AX107)</f>
        <v>0</v>
      </c>
      <c r="GI107" s="104">
        <f>VALUE('Time Sheet KN'!GJ107-'Time Sheet KN'!GI107)*24</f>
        <v>0</v>
      </c>
      <c r="GJ107" s="104">
        <f>VALUE('Time Sheet KN'!GL107-'Time Sheet KN'!GK107)*24</f>
        <v>0</v>
      </c>
      <c r="GK107" s="104">
        <f>VALUE('Time Sheet KN'!GN107-'Time Sheet KN'!GM107)*24</f>
        <v>0</v>
      </c>
      <c r="GL107" s="105">
        <f t="shared" si="226"/>
        <v>0</v>
      </c>
      <c r="GM107" s="5">
        <f t="shared" si="227"/>
        <v>0</v>
      </c>
      <c r="GN107" s="5"/>
      <c r="GO107" s="5">
        <f>LOOKUP(GO$6,'Daily Absent'!$O$6:$AX$6,'Daily Absent'!$O107:$AX107)</f>
        <v>0</v>
      </c>
      <c r="GP107" s="104">
        <f>VALUE('Time Sheet KN'!GQ107-'Time Sheet KN'!GP107)*24</f>
        <v>0</v>
      </c>
      <c r="GQ107" s="104">
        <f>VALUE('Time Sheet KN'!GS107-'Time Sheet KN'!GR107)*24</f>
        <v>0</v>
      </c>
      <c r="GR107" s="104">
        <f>VALUE('Time Sheet KN'!GU107-'Time Sheet KN'!GT107)*24</f>
        <v>0</v>
      </c>
      <c r="GS107" s="105">
        <f t="shared" si="228"/>
        <v>0</v>
      </c>
      <c r="GT107" s="5">
        <f t="shared" si="229"/>
        <v>0</v>
      </c>
      <c r="GU107" s="5"/>
      <c r="GV107" s="5">
        <f>LOOKUP(GV$6,'Daily Absent'!$O$6:$AX$6,'Daily Absent'!$O107:$AX107)</f>
        <v>0</v>
      </c>
      <c r="GW107" s="104">
        <f>VALUE('Time Sheet KN'!GX107-'Time Sheet KN'!GW107)*24</f>
        <v>0</v>
      </c>
      <c r="GX107" s="104">
        <f>VALUE('Time Sheet KN'!GZ107-'Time Sheet KN'!GY107)*24</f>
        <v>0</v>
      </c>
      <c r="GY107" s="104">
        <f>VALUE('Time Sheet KN'!HB107-'Time Sheet KN'!HA107)*24</f>
        <v>0</v>
      </c>
      <c r="GZ107" s="105">
        <f t="shared" si="230"/>
        <v>0</v>
      </c>
      <c r="HA107" s="5">
        <f t="shared" si="231"/>
        <v>0</v>
      </c>
      <c r="HB107" s="5"/>
      <c r="HC107" s="5">
        <f>LOOKUP(HC$6,'Daily Absent'!$O$6:$AX$6,'Daily Absent'!$O107:$AX107)</f>
        <v>0</v>
      </c>
      <c r="HD107" s="104">
        <f>VALUE('Time Sheet KN'!HE107-'Time Sheet KN'!HD107)*24</f>
        <v>0</v>
      </c>
      <c r="HE107" s="104">
        <f>VALUE('Time Sheet KN'!HG107-'Time Sheet KN'!HF107)*24</f>
        <v>0</v>
      </c>
      <c r="HF107" s="104">
        <f>VALUE('Time Sheet KN'!HI107-'Time Sheet KN'!HH107)*24</f>
        <v>0</v>
      </c>
      <c r="HG107" s="105">
        <f t="shared" si="232"/>
        <v>0</v>
      </c>
      <c r="HH107" s="5">
        <f t="shared" si="233"/>
        <v>0</v>
      </c>
      <c r="HI107" s="5"/>
      <c r="HJ107" s="5">
        <f>LOOKUP(HJ$6,'Daily Absent'!$O$6:$AX$6,'Daily Absent'!$O107:$AX107)</f>
        <v>0</v>
      </c>
      <c r="HK107" s="104">
        <f>VALUE('Time Sheet KN'!HL107-'Time Sheet KN'!HK107)*24</f>
        <v>0</v>
      </c>
      <c r="HL107" s="104">
        <f>VALUE('Time Sheet KN'!HN107-'Time Sheet KN'!HM107)*24</f>
        <v>0</v>
      </c>
      <c r="HM107" s="104">
        <f>VALUE('Time Sheet KN'!HP107-'Time Sheet KN'!HO107)*24</f>
        <v>0</v>
      </c>
      <c r="HN107" s="105">
        <f t="shared" si="234"/>
        <v>0</v>
      </c>
      <c r="HO107" s="5">
        <f t="shared" si="235"/>
        <v>0</v>
      </c>
      <c r="HP107" s="5"/>
      <c r="HQ107" s="5">
        <f>LOOKUP(HQ$6,'Daily Absent'!$O$6:$AX$6,'Daily Absent'!$O107:$AX107)</f>
        <v>0</v>
      </c>
      <c r="HR107" s="104">
        <f>VALUE('Time Sheet KN'!HS107-'Time Sheet KN'!HR107)*24</f>
        <v>0</v>
      </c>
      <c r="HS107" s="104">
        <f>VALUE('Time Sheet KN'!HU107-'Time Sheet KN'!HT107)*24</f>
        <v>0</v>
      </c>
      <c r="HT107" s="104">
        <f>VALUE('Time Sheet KN'!HW107-'Time Sheet KN'!HV107)*24</f>
        <v>0</v>
      </c>
      <c r="HU107" s="105">
        <f t="shared" si="236"/>
        <v>0</v>
      </c>
      <c r="HV107" s="5">
        <f t="shared" si="237"/>
        <v>0</v>
      </c>
      <c r="HW107" s="5"/>
      <c r="HX107" s="5">
        <f>LOOKUP(HX$6,'Daily Absent'!$O$6:$AX$6,'Daily Absent'!$O107:$AX107)</f>
        <v>0</v>
      </c>
      <c r="HY107" s="104">
        <f>VALUE('Time Sheet KN'!HZ107-'Time Sheet KN'!HY107)*24</f>
        <v>0</v>
      </c>
      <c r="HZ107" s="104">
        <f>VALUE('Time Sheet KN'!IB107-'Time Sheet KN'!IA107)*24</f>
        <v>0</v>
      </c>
      <c r="IA107" s="104">
        <f>VALUE('Time Sheet KN'!ID107-'Time Sheet KN'!IC107)*24</f>
        <v>0</v>
      </c>
      <c r="IB107" s="105">
        <f t="shared" si="238"/>
        <v>0</v>
      </c>
      <c r="IC107" s="5">
        <f t="shared" si="239"/>
        <v>0</v>
      </c>
      <c r="ID107" s="5"/>
      <c r="IE107" s="5">
        <f>LOOKUP(IE$6,'Daily Absent'!$O$6:$AX$6,'Daily Absent'!$O107:$AX107)</f>
        <v>0</v>
      </c>
      <c r="IF107" s="104">
        <f>VALUE('Time Sheet KN'!IG107-'Time Sheet KN'!IF107)*24</f>
        <v>0</v>
      </c>
      <c r="IG107" s="104">
        <f>VALUE('Time Sheet KN'!II107-'Time Sheet KN'!IH107)*24</f>
        <v>0</v>
      </c>
      <c r="IH107" s="104">
        <f>VALUE('Time Sheet KN'!IK107-'Time Sheet KN'!IJ107)*24</f>
        <v>0</v>
      </c>
      <c r="II107" s="105">
        <f t="shared" si="240"/>
        <v>0</v>
      </c>
      <c r="IJ107" s="5">
        <f t="shared" si="241"/>
        <v>0</v>
      </c>
      <c r="IK107" s="5"/>
      <c r="IL107" s="5">
        <f>LOOKUP(IL$6,'Daily Absent'!$O$6:$AX$6,'Daily Absent'!$O107:$AX107)</f>
        <v>0</v>
      </c>
      <c r="IM107" s="104">
        <f>VALUE('Time Sheet KN'!IN107-'Time Sheet KN'!IM107)*24</f>
        <v>0</v>
      </c>
      <c r="IN107" s="104">
        <f>VALUE('Time Sheet KN'!IP107-'Time Sheet KN'!IO107)*24</f>
        <v>0</v>
      </c>
      <c r="IO107" s="104">
        <f>VALUE('Time Sheet KN'!IR107-'Time Sheet KN'!IQ107)*24</f>
        <v>0</v>
      </c>
      <c r="IP107" s="105">
        <f t="shared" si="242"/>
        <v>0</v>
      </c>
      <c r="IQ107" s="5">
        <f t="shared" si="243"/>
        <v>0</v>
      </c>
      <c r="IR107" s="5"/>
      <c r="IS107" s="5">
        <f>LOOKUP(IS$6,'Daily Absent'!$O$6:$AX$6,'Daily Absent'!$O107:$AX107)</f>
        <v>0</v>
      </c>
      <c r="IT107" s="104">
        <f>VALUE('Time Sheet KN'!IU107-'Time Sheet KN'!IT107)*24</f>
        <v>0</v>
      </c>
      <c r="IU107" s="104">
        <f>VALUE('Time Sheet KN'!IW107-'Time Sheet KN'!IV107)*24</f>
        <v>0</v>
      </c>
      <c r="IV107" s="104">
        <f>VALUE('Time Sheet KN'!IY107-'Time Sheet KN'!IX107)*24</f>
        <v>0</v>
      </c>
      <c r="IW107" s="105">
        <f t="shared" si="244"/>
        <v>0</v>
      </c>
      <c r="IX107" s="5">
        <f t="shared" si="245"/>
        <v>0</v>
      </c>
      <c r="IY107" s="5"/>
      <c r="IZ107" s="5">
        <f>LOOKUP(IZ$6,'Daily Absent'!$O$6:$AX$6,'Daily Absent'!$O107:$AX107)</f>
        <v>0</v>
      </c>
      <c r="JA107" s="104">
        <f>VALUE('Time Sheet KN'!JB107-'Time Sheet KN'!JA107)*24</f>
        <v>0</v>
      </c>
      <c r="JB107" s="104">
        <f>VALUE('Time Sheet KN'!JD107-'Time Sheet KN'!JC107)*24</f>
        <v>0</v>
      </c>
      <c r="JC107" s="104">
        <f>VALUE('Time Sheet KN'!JF107-'Time Sheet KN'!JE107)*24</f>
        <v>0</v>
      </c>
      <c r="JD107" s="105">
        <f t="shared" si="246"/>
        <v>0</v>
      </c>
      <c r="JE107" s="5">
        <f t="shared" si="247"/>
        <v>0</v>
      </c>
      <c r="JF107" s="5"/>
    </row>
    <row r="108" spans="1:266" ht="20" customHeight="1">
      <c r="A108" s="54">
        <f>IF('Master MP Status'!A108&gt;0,'Master MP Status'!A108,"")</f>
        <v>100</v>
      </c>
      <c r="B108" s="5" t="str">
        <f>IF(ISTEXT('Master MP Status'!B108),'Master MP Status'!B108,"")</f>
        <v>DIRECT</v>
      </c>
      <c r="C108" s="153" t="str">
        <f>IF(OR(ISTEXT('Master MP Status'!C108),'Master MP Status'!C108&gt;0),'Master MP Status'!C108,"")</f>
        <v>KN2351026</v>
      </c>
      <c r="D108" s="154" t="str">
        <f>IF(OR(ISTEXT('Master MP Status'!D108),'Master MP Status'!D108&gt;0),'Master MP Status'!D108,"")</f>
        <v>KN25323</v>
      </c>
      <c r="E108" s="5" t="str">
        <f>IF(ISTEXT('Master MP Status'!E108),'Master MP Status'!E108,"")</f>
        <v>ARINALDO TANDIGAU</v>
      </c>
      <c r="F108" s="5" t="str">
        <f>IF(ISTEXT('Master MP Status'!F108),'Master MP Status'!F108,"")</f>
        <v>ARINALDO T</v>
      </c>
      <c r="G108" s="5" t="str">
        <f>IF(ISTEXT('Master MP Status'!G108),'Master MP Status'!G108,"")</f>
        <v>Local</v>
      </c>
      <c r="H108" s="5" t="str">
        <f>IF(ISTEXT('Master MP Status'!H108),'Master MP Status'!H108,"")</f>
        <v>SIMON S. R</v>
      </c>
      <c r="I108" s="5" t="str">
        <f>IF(ISTEXT('Master MP Status'!I108),'Master MP Status'!I108,"")</f>
        <v>Helper</v>
      </c>
      <c r="J108" s="5" t="str">
        <f>IF(ISTEXT('Master MP Status'!J108),'Master MP Status'!J108,"")</f>
        <v>Helper</v>
      </c>
      <c r="K108" s="9">
        <f>IF(OR('Master MP Status'!K108=0,'Master MP Status'!K108=""),"",'Master MP Status'!K108)</f>
        <v>45769</v>
      </c>
      <c r="L108" s="9">
        <f>IF(OR('Master MP Status'!L108=0,'Master MP Status'!L108=""),"",'Master MP Status'!L108)</f>
        <v>45769</v>
      </c>
      <c r="M108" s="9">
        <f>IF(OR('Master MP Status'!M108=0,'Master MP Status'!M108=""),"",'Master MP Status'!M108)</f>
        <v>45799</v>
      </c>
      <c r="N108" s="5" t="str">
        <f>IF(ISTEXT('Master MP Status'!N108),'Master MP Status'!N108,"")</f>
        <v>Resign</v>
      </c>
      <c r="O108" s="5">
        <f>LOOKUP(O$6,'Daily Absent'!$O$6:$AX$6,'Daily Absent'!$O108:$AX108)</f>
        <v>0</v>
      </c>
      <c r="P108" s="104">
        <f>VALUE('Time Sheet KN'!Q108-'Time Sheet KN'!P108)*24</f>
        <v>0</v>
      </c>
      <c r="Q108" s="104">
        <f>VALUE('Time Sheet KN'!S108-'Time Sheet KN'!R108)*24</f>
        <v>0</v>
      </c>
      <c r="R108" s="104">
        <f>VALUE('Time Sheet KN'!U108-'Time Sheet KN'!T108)*24</f>
        <v>0</v>
      </c>
      <c r="S108" s="105">
        <f t="shared" si="176"/>
        <v>0</v>
      </c>
      <c r="T108" s="5">
        <f t="shared" si="177"/>
        <v>0</v>
      </c>
      <c r="U108" s="5"/>
      <c r="V108" s="5">
        <f>LOOKUP(V$6,'Daily Absent'!$O$6:$AX$6,'Daily Absent'!$O108:$AX108)</f>
        <v>0</v>
      </c>
      <c r="W108" s="104">
        <f>VALUE('Time Sheet KN'!X108-'Time Sheet KN'!W108)*24</f>
        <v>0</v>
      </c>
      <c r="X108" s="104">
        <f>VALUE('Time Sheet KN'!Z108-'Time Sheet KN'!Y108)*24</f>
        <v>0</v>
      </c>
      <c r="Y108" s="104">
        <f>VALUE('Time Sheet KN'!AB108-'Time Sheet KN'!AA108)*24</f>
        <v>0</v>
      </c>
      <c r="Z108" s="105">
        <f t="shared" si="178"/>
        <v>0</v>
      </c>
      <c r="AA108" s="5">
        <f t="shared" si="179"/>
        <v>0</v>
      </c>
      <c r="AB108" s="5"/>
      <c r="AC108" s="5">
        <f>LOOKUP(AC$6,'Daily Absent'!$O$6:$AX$6,'Daily Absent'!$O108:$AX108)</f>
        <v>0</v>
      </c>
      <c r="AD108" s="104">
        <f>VALUE('Time Sheet KN'!AE108-'Time Sheet KN'!AD108)*24</f>
        <v>0</v>
      </c>
      <c r="AE108" s="104">
        <f>VALUE('Time Sheet KN'!AG108-'Time Sheet KN'!AF108)*24</f>
        <v>0</v>
      </c>
      <c r="AF108" s="104">
        <f>VALUE('Time Sheet KN'!AI108-'Time Sheet KN'!AH108)*24</f>
        <v>0</v>
      </c>
      <c r="AG108" s="105">
        <f t="shared" si="180"/>
        <v>0</v>
      </c>
      <c r="AH108" s="5">
        <f t="shared" si="181"/>
        <v>0</v>
      </c>
      <c r="AI108" s="5"/>
      <c r="AJ108" s="5">
        <f>LOOKUP(AJ$6,'Daily Absent'!$O$6:$AX$6,'Daily Absent'!$O108:$AX108)</f>
        <v>0</v>
      </c>
      <c r="AK108" s="104">
        <f>VALUE('Time Sheet KN'!AL108-'Time Sheet KN'!AK108)*24</f>
        <v>0</v>
      </c>
      <c r="AL108" s="104">
        <f>VALUE('Time Sheet KN'!AN108-'Time Sheet KN'!AM108)*24</f>
        <v>0</v>
      </c>
      <c r="AM108" s="104">
        <f>VALUE('Time Sheet KN'!AP108-'Time Sheet KN'!AO108)*24</f>
        <v>0</v>
      </c>
      <c r="AN108" s="105">
        <f t="shared" si="182"/>
        <v>0</v>
      </c>
      <c r="AO108" s="5">
        <f t="shared" si="183"/>
        <v>0</v>
      </c>
      <c r="AP108" s="5"/>
      <c r="AQ108" s="5">
        <f>LOOKUP(AQ$6,'Daily Absent'!$O$6:$AX$6,'Daily Absent'!$O108:$AX108)</f>
        <v>0</v>
      </c>
      <c r="AR108" s="104">
        <f>VALUE('Time Sheet KN'!AS108-'Time Sheet KN'!AR108)*24</f>
        <v>0</v>
      </c>
      <c r="AS108" s="104">
        <f>VALUE('Time Sheet KN'!AU108-'Time Sheet KN'!AT108)*24</f>
        <v>0</v>
      </c>
      <c r="AT108" s="104">
        <f>VALUE('Time Sheet KN'!AW108-'Time Sheet KN'!AV108)*24</f>
        <v>0</v>
      </c>
      <c r="AU108" s="105">
        <f t="shared" si="184"/>
        <v>0</v>
      </c>
      <c r="AV108" s="5">
        <f t="shared" si="185"/>
        <v>0</v>
      </c>
      <c r="AW108" s="5"/>
      <c r="AX108" s="5">
        <f>LOOKUP(AX$6,'Daily Absent'!$O$6:$AX$6,'Daily Absent'!$O108:$AX108)</f>
        <v>0</v>
      </c>
      <c r="AY108" s="104">
        <f>VALUE('Time Sheet KN'!AZ108-'Time Sheet KN'!AY108)*24</f>
        <v>0</v>
      </c>
      <c r="AZ108" s="104">
        <f>VALUE('Time Sheet KN'!BB108-'Time Sheet KN'!BA108)*24</f>
        <v>0</v>
      </c>
      <c r="BA108" s="104">
        <f>VALUE('Time Sheet KN'!BD108-'Time Sheet KN'!BC108)*24</f>
        <v>0</v>
      </c>
      <c r="BB108" s="105">
        <f t="shared" si="186"/>
        <v>0</v>
      </c>
      <c r="BC108" s="5">
        <f t="shared" si="187"/>
        <v>0</v>
      </c>
      <c r="BD108" s="5"/>
      <c r="BE108" s="5">
        <f>LOOKUP(BE$6,'Daily Absent'!$O$6:$AX$6,'Daily Absent'!$O108:$AX108)</f>
        <v>0</v>
      </c>
      <c r="BF108" s="104">
        <f>VALUE('Time Sheet KN'!BG108-'Time Sheet KN'!BF108)*24</f>
        <v>0</v>
      </c>
      <c r="BG108" s="104">
        <f>VALUE('Time Sheet KN'!BI108-'Time Sheet KN'!BH108)*24</f>
        <v>0</v>
      </c>
      <c r="BH108" s="104">
        <f>VALUE('Time Sheet KN'!BK108-'Time Sheet KN'!BJ108)*24</f>
        <v>0</v>
      </c>
      <c r="BI108" s="105">
        <f t="shared" si="188"/>
        <v>0</v>
      </c>
      <c r="BJ108" s="5">
        <f t="shared" si="189"/>
        <v>0</v>
      </c>
      <c r="BK108" s="5"/>
      <c r="BL108" s="5">
        <f>LOOKUP(BL$6,'Daily Absent'!$O$6:$AX$6,'Daily Absent'!$O108:$AX108)</f>
        <v>0</v>
      </c>
      <c r="BM108" s="104">
        <f>VALUE('Time Sheet KN'!BN108-'Time Sheet KN'!BM108)*24</f>
        <v>0</v>
      </c>
      <c r="BN108" s="104">
        <f>VALUE('Time Sheet KN'!BP108-'Time Sheet KN'!BO108)*24</f>
        <v>0</v>
      </c>
      <c r="BO108" s="104">
        <f>VALUE('Time Sheet KN'!BR108-'Time Sheet KN'!BQ108)*24</f>
        <v>0</v>
      </c>
      <c r="BP108" s="105">
        <f t="shared" si="190"/>
        <v>0</v>
      </c>
      <c r="BQ108" s="5">
        <f t="shared" si="191"/>
        <v>0</v>
      </c>
      <c r="BR108" s="5"/>
      <c r="BS108" s="5">
        <f>LOOKUP(BS$6,'Daily Absent'!$O$6:$AX$6,'Daily Absent'!$O108:$AX108)</f>
        <v>0</v>
      </c>
      <c r="BT108" s="104">
        <f>VALUE('Time Sheet KN'!BU108-'Time Sheet KN'!BT108)*24</f>
        <v>0</v>
      </c>
      <c r="BU108" s="104">
        <f>VALUE('Time Sheet KN'!BW108-'Time Sheet KN'!BV108)*24</f>
        <v>0</v>
      </c>
      <c r="BV108" s="104">
        <f>VALUE('Time Sheet KN'!BY108-'Time Sheet KN'!BX108)*24</f>
        <v>0</v>
      </c>
      <c r="BW108" s="105">
        <f t="shared" si="192"/>
        <v>0</v>
      </c>
      <c r="BX108" s="5">
        <f t="shared" si="193"/>
        <v>0</v>
      </c>
      <c r="BY108" s="5"/>
      <c r="BZ108" s="5">
        <f>LOOKUP(BZ$6,'Daily Absent'!$O$6:$AX$6,'Daily Absent'!$O108:$AX108)</f>
        <v>0</v>
      </c>
      <c r="CA108" s="104">
        <f>VALUE('Time Sheet KN'!CB108-'Time Sheet KN'!CA108)*24</f>
        <v>0</v>
      </c>
      <c r="CB108" s="104">
        <f>VALUE('Time Sheet KN'!CD108-'Time Sheet KN'!CC108)*24</f>
        <v>0</v>
      </c>
      <c r="CC108" s="104">
        <f>VALUE('Time Sheet KN'!CF108-'Time Sheet KN'!CE108)*24</f>
        <v>0</v>
      </c>
      <c r="CD108" s="105">
        <f t="shared" si="194"/>
        <v>0</v>
      </c>
      <c r="CE108" s="5">
        <f t="shared" si="195"/>
        <v>0</v>
      </c>
      <c r="CF108" s="5"/>
      <c r="CG108" s="5">
        <f>LOOKUP(CG$6,'Daily Absent'!$O$6:$AX$6,'Daily Absent'!$O108:$AX108)</f>
        <v>0</v>
      </c>
      <c r="CH108" s="104">
        <f>VALUE('Time Sheet KN'!CI108-'Time Sheet KN'!CH108)*24</f>
        <v>0</v>
      </c>
      <c r="CI108" s="104">
        <f>VALUE('Time Sheet KN'!CK108-'Time Sheet KN'!CJ108)*24</f>
        <v>0</v>
      </c>
      <c r="CJ108" s="104">
        <f>VALUE('Time Sheet KN'!CM108-'Time Sheet KN'!CL108)*24</f>
        <v>0</v>
      </c>
      <c r="CK108" s="105">
        <f t="shared" si="196"/>
        <v>0</v>
      </c>
      <c r="CL108" s="5">
        <f t="shared" si="197"/>
        <v>0</v>
      </c>
      <c r="CM108" s="5"/>
      <c r="CN108" s="5">
        <f>LOOKUP(CN$6,'Daily Absent'!$O$6:$AX$6,'Daily Absent'!$O108:$AX108)</f>
        <v>0</v>
      </c>
      <c r="CO108" s="104">
        <f>VALUE('Time Sheet KN'!CP108-'Time Sheet KN'!CO108)*24</f>
        <v>0</v>
      </c>
      <c r="CP108" s="104">
        <f>VALUE('Time Sheet KN'!CR108-'Time Sheet KN'!CQ108)*24</f>
        <v>0</v>
      </c>
      <c r="CQ108" s="104">
        <f>VALUE('Time Sheet KN'!CT108-'Time Sheet KN'!CS108)*24</f>
        <v>0</v>
      </c>
      <c r="CR108" s="105">
        <f t="shared" si="198"/>
        <v>0</v>
      </c>
      <c r="CS108" s="5">
        <f t="shared" si="199"/>
        <v>0</v>
      </c>
      <c r="CT108" s="5"/>
      <c r="CU108" s="5">
        <f>LOOKUP(CU$6,'Daily Absent'!$O$6:$AX$6,'Daily Absent'!$O108:$AX108)</f>
        <v>0</v>
      </c>
      <c r="CV108" s="104">
        <f>VALUE('Time Sheet KN'!CW108-'Time Sheet KN'!CV108)*24</f>
        <v>0</v>
      </c>
      <c r="CW108" s="104">
        <f>VALUE('Time Sheet KN'!CY108-'Time Sheet KN'!CX108)*24</f>
        <v>0</v>
      </c>
      <c r="CX108" s="104">
        <f>VALUE('Time Sheet KN'!DA108-'Time Sheet KN'!CZ108)*24</f>
        <v>0</v>
      </c>
      <c r="CY108" s="105">
        <f t="shared" si="200"/>
        <v>0</v>
      </c>
      <c r="CZ108" s="5">
        <f t="shared" si="201"/>
        <v>0</v>
      </c>
      <c r="DA108" s="5"/>
      <c r="DB108" s="5">
        <f>LOOKUP(DB$6,'Daily Absent'!$O$6:$AX$6,'Daily Absent'!$O108:$AX108)</f>
        <v>0</v>
      </c>
      <c r="DC108" s="104">
        <f>VALUE('Time Sheet KN'!DD108-'Time Sheet KN'!DC108)*24</f>
        <v>0</v>
      </c>
      <c r="DD108" s="104">
        <f>VALUE('Time Sheet KN'!DF108-'Time Sheet KN'!DE108)*24</f>
        <v>0</v>
      </c>
      <c r="DE108" s="104">
        <f>VALUE('Time Sheet KN'!DH108-'Time Sheet KN'!DG108)*24</f>
        <v>0</v>
      </c>
      <c r="DF108" s="105">
        <f t="shared" si="202"/>
        <v>0</v>
      </c>
      <c r="DG108" s="5">
        <f t="shared" si="203"/>
        <v>0</v>
      </c>
      <c r="DH108" s="5"/>
      <c r="DI108" s="5">
        <f>LOOKUP(DI$6,'Daily Absent'!$O$6:$AX$6,'Daily Absent'!$O108:$AX108)</f>
        <v>0</v>
      </c>
      <c r="DJ108" s="104">
        <f>VALUE('Time Sheet KN'!DK108-'Time Sheet KN'!DJ108)*24</f>
        <v>0</v>
      </c>
      <c r="DK108" s="104">
        <f>VALUE('Time Sheet KN'!DM108-'Time Sheet KN'!DL108)*24</f>
        <v>0</v>
      </c>
      <c r="DL108" s="104">
        <f>VALUE('Time Sheet KN'!DO108-'Time Sheet KN'!DN108)*24</f>
        <v>0</v>
      </c>
      <c r="DM108" s="105">
        <f t="shared" si="204"/>
        <v>0</v>
      </c>
      <c r="DN108" s="5">
        <f t="shared" si="205"/>
        <v>0</v>
      </c>
      <c r="DO108" s="5"/>
      <c r="DP108" s="5">
        <f>LOOKUP(DP$6,'Daily Absent'!$O$6:$AX$6,'Daily Absent'!$O108:$AX108)</f>
        <v>0</v>
      </c>
      <c r="DQ108" s="104">
        <f>VALUE('Time Sheet KN'!DR108-'Time Sheet KN'!DQ108)*24</f>
        <v>0</v>
      </c>
      <c r="DR108" s="104">
        <f>VALUE('Time Sheet KN'!DT108-'Time Sheet KN'!DS108)*24</f>
        <v>0</v>
      </c>
      <c r="DS108" s="104">
        <f>VALUE('Time Sheet KN'!DV108-'Time Sheet KN'!DU108)*24</f>
        <v>0</v>
      </c>
      <c r="DT108" s="105">
        <f t="shared" si="206"/>
        <v>0</v>
      </c>
      <c r="DU108" s="5">
        <f t="shared" si="207"/>
        <v>0</v>
      </c>
      <c r="DV108" s="5"/>
      <c r="DW108" s="5">
        <f>LOOKUP(DW$6,'Daily Absent'!$O$6:$AX$6,'Daily Absent'!$O108:$AX108)</f>
        <v>0</v>
      </c>
      <c r="DX108" s="104">
        <f>VALUE('Time Sheet KN'!DY108-'Time Sheet KN'!DX108)*24</f>
        <v>0</v>
      </c>
      <c r="DY108" s="104">
        <f>VALUE('Time Sheet KN'!EA108-'Time Sheet KN'!DZ108)*24</f>
        <v>0</v>
      </c>
      <c r="DZ108" s="104">
        <f>VALUE('Time Sheet KN'!EC108-'Time Sheet KN'!EB108)*24</f>
        <v>0</v>
      </c>
      <c r="EA108" s="105">
        <f t="shared" si="208"/>
        <v>0</v>
      </c>
      <c r="EB108" s="5">
        <f t="shared" si="209"/>
        <v>0</v>
      </c>
      <c r="EC108" s="5"/>
      <c r="ED108" s="5">
        <f>LOOKUP(ED$6,'Daily Absent'!$O$6:$AX$6,'Daily Absent'!$O108:$AX108)</f>
        <v>0</v>
      </c>
      <c r="EE108" s="104">
        <f>VALUE('Time Sheet KN'!EF108-'Time Sheet KN'!EE108)*24</f>
        <v>0</v>
      </c>
      <c r="EF108" s="104">
        <f>VALUE('Time Sheet KN'!EH108-'Time Sheet KN'!EG108)*24</f>
        <v>0</v>
      </c>
      <c r="EG108" s="104">
        <f>VALUE('Time Sheet KN'!EJ108-'Time Sheet KN'!EI108)*24</f>
        <v>0</v>
      </c>
      <c r="EH108" s="105">
        <f t="shared" si="210"/>
        <v>0</v>
      </c>
      <c r="EI108" s="5">
        <f t="shared" si="211"/>
        <v>0</v>
      </c>
      <c r="EJ108" s="5"/>
      <c r="EK108" s="5">
        <f>LOOKUP(EK$6,'Daily Absent'!$O$6:$AX$6,'Daily Absent'!$O108:$AX108)</f>
        <v>0</v>
      </c>
      <c r="EL108" s="104">
        <f>VALUE('Time Sheet KN'!EM108-'Time Sheet KN'!EL108)*24</f>
        <v>0</v>
      </c>
      <c r="EM108" s="104">
        <f>VALUE('Time Sheet KN'!EO108-'Time Sheet KN'!EN108)*24</f>
        <v>0</v>
      </c>
      <c r="EN108" s="104">
        <f>VALUE('Time Sheet KN'!EQ108-'Time Sheet KN'!EP108)*24</f>
        <v>0</v>
      </c>
      <c r="EO108" s="105">
        <f t="shared" si="212"/>
        <v>0</v>
      </c>
      <c r="EP108" s="5">
        <f t="shared" si="213"/>
        <v>0</v>
      </c>
      <c r="EQ108" s="5"/>
      <c r="ER108" s="5">
        <f>LOOKUP(ER$6,'Daily Absent'!$O$6:$AX$6,'Daily Absent'!$O108:$AX108)</f>
        <v>0</v>
      </c>
      <c r="ES108" s="104">
        <f>VALUE('Time Sheet KN'!ET108-'Time Sheet KN'!ES108)*24</f>
        <v>0</v>
      </c>
      <c r="ET108" s="104">
        <f>VALUE('Time Sheet KN'!EV108-'Time Sheet KN'!EU108)*24</f>
        <v>0</v>
      </c>
      <c r="EU108" s="104">
        <f>VALUE('Time Sheet KN'!EX108-'Time Sheet KN'!EW108)*24</f>
        <v>0</v>
      </c>
      <c r="EV108" s="105">
        <f t="shared" si="214"/>
        <v>0</v>
      </c>
      <c r="EW108" s="5">
        <f t="shared" si="215"/>
        <v>0</v>
      </c>
      <c r="EX108" s="5"/>
      <c r="EY108" s="5">
        <f>LOOKUP(EY$6,'Daily Absent'!$O$6:$AX$6,'Daily Absent'!$O108:$AX108)</f>
        <v>0</v>
      </c>
      <c r="EZ108" s="104">
        <f>VALUE('Time Sheet KN'!FA108-'Time Sheet KN'!EZ108)*24</f>
        <v>0</v>
      </c>
      <c r="FA108" s="104">
        <f>VALUE('Time Sheet KN'!FC108-'Time Sheet KN'!FB108)*24</f>
        <v>0</v>
      </c>
      <c r="FB108" s="104">
        <f>VALUE('Time Sheet KN'!FE108-'Time Sheet KN'!FD108)*24</f>
        <v>0</v>
      </c>
      <c r="FC108" s="105">
        <f t="shared" si="216"/>
        <v>0</v>
      </c>
      <c r="FD108" s="5">
        <f t="shared" si="217"/>
        <v>0</v>
      </c>
      <c r="FE108" s="5"/>
      <c r="FF108" s="5">
        <f>LOOKUP(FF$6,'Daily Absent'!$O$6:$AX$6,'Daily Absent'!$O108:$AX108)</f>
        <v>0</v>
      </c>
      <c r="FG108" s="104">
        <f>VALUE('Time Sheet KN'!FH108-'Time Sheet KN'!FG108)*24</f>
        <v>0</v>
      </c>
      <c r="FH108" s="104">
        <f>VALUE('Time Sheet KN'!FJ108-'Time Sheet KN'!FI108)*24</f>
        <v>0</v>
      </c>
      <c r="FI108" s="104">
        <f>VALUE('Time Sheet KN'!FL108-'Time Sheet KN'!FK108)*24</f>
        <v>0</v>
      </c>
      <c r="FJ108" s="105">
        <f t="shared" si="218"/>
        <v>0</v>
      </c>
      <c r="FK108" s="5">
        <f t="shared" si="219"/>
        <v>0</v>
      </c>
      <c r="FL108" s="5"/>
      <c r="FM108" s="5">
        <f>LOOKUP(FM$6,'Daily Absent'!$O$6:$AX$6,'Daily Absent'!$O108:$AX108)</f>
        <v>0</v>
      </c>
      <c r="FN108" s="104">
        <f>VALUE('Time Sheet KN'!FO108-'Time Sheet KN'!FN108)*24</f>
        <v>0</v>
      </c>
      <c r="FO108" s="104">
        <f>VALUE('Time Sheet KN'!FQ108-'Time Sheet KN'!FP108)*24</f>
        <v>0</v>
      </c>
      <c r="FP108" s="104">
        <f>VALUE('Time Sheet KN'!FS108-'Time Sheet KN'!FR108)*24</f>
        <v>0</v>
      </c>
      <c r="FQ108" s="105">
        <f t="shared" si="220"/>
        <v>0</v>
      </c>
      <c r="FR108" s="5">
        <f t="shared" si="221"/>
        <v>0</v>
      </c>
      <c r="FS108" s="5"/>
      <c r="FT108" s="5">
        <f>LOOKUP(FT$6,'Daily Absent'!$O$6:$AX$6,'Daily Absent'!$O108:$AX108)</f>
        <v>0</v>
      </c>
      <c r="FU108" s="104">
        <f>VALUE('Time Sheet KN'!FV108-'Time Sheet KN'!FU108)*24</f>
        <v>0</v>
      </c>
      <c r="FV108" s="104">
        <f>VALUE('Time Sheet KN'!FX108-'Time Sheet KN'!FW108)*24</f>
        <v>0</v>
      </c>
      <c r="FW108" s="104">
        <f>VALUE('Time Sheet KN'!FZ108-'Time Sheet KN'!FY108)*24</f>
        <v>0</v>
      </c>
      <c r="FX108" s="105">
        <f t="shared" si="222"/>
        <v>0</v>
      </c>
      <c r="FY108" s="5">
        <f t="shared" si="223"/>
        <v>0</v>
      </c>
      <c r="FZ108" s="5"/>
      <c r="GA108" s="5">
        <f>LOOKUP(GA$6,'Daily Absent'!$O$6:$AX$6,'Daily Absent'!$O108:$AX108)</f>
        <v>0</v>
      </c>
      <c r="GB108" s="104">
        <f>VALUE('Time Sheet KN'!GC108-'Time Sheet KN'!GB108)*24</f>
        <v>0</v>
      </c>
      <c r="GC108" s="104">
        <f>VALUE('Time Sheet KN'!GE108-'Time Sheet KN'!GD108)*24</f>
        <v>0</v>
      </c>
      <c r="GD108" s="104">
        <f>VALUE('Time Sheet KN'!GG108-'Time Sheet KN'!GF108)*24</f>
        <v>0</v>
      </c>
      <c r="GE108" s="105">
        <f t="shared" si="224"/>
        <v>0</v>
      </c>
      <c r="GF108" s="5">
        <f t="shared" si="225"/>
        <v>0</v>
      </c>
      <c r="GG108" s="5"/>
      <c r="GH108" s="5">
        <f>LOOKUP(GH$6,'Daily Absent'!$O$6:$AX$6,'Daily Absent'!$O108:$AX108)</f>
        <v>0</v>
      </c>
      <c r="GI108" s="104">
        <f>VALUE('Time Sheet KN'!GJ108-'Time Sheet KN'!GI108)*24</f>
        <v>0</v>
      </c>
      <c r="GJ108" s="104">
        <f>VALUE('Time Sheet KN'!GL108-'Time Sheet KN'!GK108)*24</f>
        <v>0</v>
      </c>
      <c r="GK108" s="104">
        <f>VALUE('Time Sheet KN'!GN108-'Time Sheet KN'!GM108)*24</f>
        <v>0</v>
      </c>
      <c r="GL108" s="105">
        <f t="shared" si="226"/>
        <v>0</v>
      </c>
      <c r="GM108" s="5">
        <f t="shared" si="227"/>
        <v>0</v>
      </c>
      <c r="GN108" s="5"/>
      <c r="GO108" s="5">
        <f>LOOKUP(GO$6,'Daily Absent'!$O$6:$AX$6,'Daily Absent'!$O108:$AX108)</f>
        <v>0</v>
      </c>
      <c r="GP108" s="104">
        <f>VALUE('Time Sheet KN'!GQ108-'Time Sheet KN'!GP108)*24</f>
        <v>0</v>
      </c>
      <c r="GQ108" s="104">
        <f>VALUE('Time Sheet KN'!GS108-'Time Sheet KN'!GR108)*24</f>
        <v>0</v>
      </c>
      <c r="GR108" s="104">
        <f>VALUE('Time Sheet KN'!GU108-'Time Sheet KN'!GT108)*24</f>
        <v>0</v>
      </c>
      <c r="GS108" s="105">
        <f t="shared" si="228"/>
        <v>0</v>
      </c>
      <c r="GT108" s="5">
        <f t="shared" si="229"/>
        <v>0</v>
      </c>
      <c r="GU108" s="5"/>
      <c r="GV108" s="5">
        <f>LOOKUP(GV$6,'Daily Absent'!$O$6:$AX$6,'Daily Absent'!$O108:$AX108)</f>
        <v>0</v>
      </c>
      <c r="GW108" s="104">
        <f>VALUE('Time Sheet KN'!GX108-'Time Sheet KN'!GW108)*24</f>
        <v>0</v>
      </c>
      <c r="GX108" s="104">
        <f>VALUE('Time Sheet KN'!GZ108-'Time Sheet KN'!GY108)*24</f>
        <v>0</v>
      </c>
      <c r="GY108" s="104">
        <f>VALUE('Time Sheet KN'!HB108-'Time Sheet KN'!HA108)*24</f>
        <v>0</v>
      </c>
      <c r="GZ108" s="105">
        <f t="shared" si="230"/>
        <v>0</v>
      </c>
      <c r="HA108" s="5">
        <f t="shared" si="231"/>
        <v>0</v>
      </c>
      <c r="HB108" s="5"/>
      <c r="HC108" s="5">
        <f>LOOKUP(HC$6,'Daily Absent'!$O$6:$AX$6,'Daily Absent'!$O108:$AX108)</f>
        <v>0</v>
      </c>
      <c r="HD108" s="104">
        <f>VALUE('Time Sheet KN'!HE108-'Time Sheet KN'!HD108)*24</f>
        <v>0</v>
      </c>
      <c r="HE108" s="104">
        <f>VALUE('Time Sheet KN'!HG108-'Time Sheet KN'!HF108)*24</f>
        <v>0</v>
      </c>
      <c r="HF108" s="104">
        <f>VALUE('Time Sheet KN'!HI108-'Time Sheet KN'!HH108)*24</f>
        <v>0</v>
      </c>
      <c r="HG108" s="105">
        <f t="shared" si="232"/>
        <v>0</v>
      </c>
      <c r="HH108" s="5">
        <f t="shared" si="233"/>
        <v>0</v>
      </c>
      <c r="HI108" s="5"/>
      <c r="HJ108" s="5">
        <f>LOOKUP(HJ$6,'Daily Absent'!$O$6:$AX$6,'Daily Absent'!$O108:$AX108)</f>
        <v>0</v>
      </c>
      <c r="HK108" s="104">
        <f>VALUE('Time Sheet KN'!HL108-'Time Sheet KN'!HK108)*24</f>
        <v>0</v>
      </c>
      <c r="HL108" s="104">
        <f>VALUE('Time Sheet KN'!HN108-'Time Sheet KN'!HM108)*24</f>
        <v>0</v>
      </c>
      <c r="HM108" s="104">
        <f>VALUE('Time Sheet KN'!HP108-'Time Sheet KN'!HO108)*24</f>
        <v>0</v>
      </c>
      <c r="HN108" s="105">
        <f t="shared" si="234"/>
        <v>0</v>
      </c>
      <c r="HO108" s="5">
        <f t="shared" si="235"/>
        <v>0</v>
      </c>
      <c r="HP108" s="5"/>
      <c r="HQ108" s="5">
        <f>LOOKUP(HQ$6,'Daily Absent'!$O$6:$AX$6,'Daily Absent'!$O108:$AX108)</f>
        <v>0</v>
      </c>
      <c r="HR108" s="104">
        <f>VALUE('Time Sheet KN'!HS108-'Time Sheet KN'!HR108)*24</f>
        <v>0</v>
      </c>
      <c r="HS108" s="104">
        <f>VALUE('Time Sheet KN'!HU108-'Time Sheet KN'!HT108)*24</f>
        <v>0</v>
      </c>
      <c r="HT108" s="104">
        <f>VALUE('Time Sheet KN'!HW108-'Time Sheet KN'!HV108)*24</f>
        <v>0</v>
      </c>
      <c r="HU108" s="105">
        <f t="shared" si="236"/>
        <v>0</v>
      </c>
      <c r="HV108" s="5">
        <f t="shared" si="237"/>
        <v>0</v>
      </c>
      <c r="HW108" s="5"/>
      <c r="HX108" s="5">
        <f>LOOKUP(HX$6,'Daily Absent'!$O$6:$AX$6,'Daily Absent'!$O108:$AX108)</f>
        <v>0</v>
      </c>
      <c r="HY108" s="104">
        <f>VALUE('Time Sheet KN'!HZ108-'Time Sheet KN'!HY108)*24</f>
        <v>0</v>
      </c>
      <c r="HZ108" s="104">
        <f>VALUE('Time Sheet KN'!IB108-'Time Sheet KN'!IA108)*24</f>
        <v>0</v>
      </c>
      <c r="IA108" s="104">
        <f>VALUE('Time Sheet KN'!ID108-'Time Sheet KN'!IC108)*24</f>
        <v>0</v>
      </c>
      <c r="IB108" s="105">
        <f t="shared" si="238"/>
        <v>0</v>
      </c>
      <c r="IC108" s="5">
        <f t="shared" si="239"/>
        <v>0</v>
      </c>
      <c r="ID108" s="5"/>
      <c r="IE108" s="5">
        <f>LOOKUP(IE$6,'Daily Absent'!$O$6:$AX$6,'Daily Absent'!$O108:$AX108)</f>
        <v>0</v>
      </c>
      <c r="IF108" s="104">
        <f>VALUE('Time Sheet KN'!IG108-'Time Sheet KN'!IF108)*24</f>
        <v>0</v>
      </c>
      <c r="IG108" s="104">
        <f>VALUE('Time Sheet KN'!II108-'Time Sheet KN'!IH108)*24</f>
        <v>0</v>
      </c>
      <c r="IH108" s="104">
        <f>VALUE('Time Sheet KN'!IK108-'Time Sheet KN'!IJ108)*24</f>
        <v>0</v>
      </c>
      <c r="II108" s="105">
        <f t="shared" si="240"/>
        <v>0</v>
      </c>
      <c r="IJ108" s="5">
        <f t="shared" si="241"/>
        <v>0</v>
      </c>
      <c r="IK108" s="5"/>
      <c r="IL108" s="5">
        <f>LOOKUP(IL$6,'Daily Absent'!$O$6:$AX$6,'Daily Absent'!$O108:$AX108)</f>
        <v>0</v>
      </c>
      <c r="IM108" s="104">
        <f>VALUE('Time Sheet KN'!IN108-'Time Sheet KN'!IM108)*24</f>
        <v>0</v>
      </c>
      <c r="IN108" s="104">
        <f>VALUE('Time Sheet KN'!IP108-'Time Sheet KN'!IO108)*24</f>
        <v>0</v>
      </c>
      <c r="IO108" s="104">
        <f>VALUE('Time Sheet KN'!IR108-'Time Sheet KN'!IQ108)*24</f>
        <v>0</v>
      </c>
      <c r="IP108" s="105">
        <f t="shared" si="242"/>
        <v>0</v>
      </c>
      <c r="IQ108" s="5">
        <f t="shared" si="243"/>
        <v>0</v>
      </c>
      <c r="IR108" s="5"/>
      <c r="IS108" s="5">
        <f>LOOKUP(IS$6,'Daily Absent'!$O$6:$AX$6,'Daily Absent'!$O108:$AX108)</f>
        <v>0</v>
      </c>
      <c r="IT108" s="104">
        <f>VALUE('Time Sheet KN'!IU108-'Time Sheet KN'!IT108)*24</f>
        <v>0</v>
      </c>
      <c r="IU108" s="104">
        <f>VALUE('Time Sheet KN'!IW108-'Time Sheet KN'!IV108)*24</f>
        <v>0</v>
      </c>
      <c r="IV108" s="104">
        <f>VALUE('Time Sheet KN'!IY108-'Time Sheet KN'!IX108)*24</f>
        <v>0</v>
      </c>
      <c r="IW108" s="105">
        <f t="shared" si="244"/>
        <v>0</v>
      </c>
      <c r="IX108" s="5">
        <f t="shared" si="245"/>
        <v>0</v>
      </c>
      <c r="IY108" s="5"/>
      <c r="IZ108" s="5">
        <f>LOOKUP(IZ$6,'Daily Absent'!$O$6:$AX$6,'Daily Absent'!$O108:$AX108)</f>
        <v>0</v>
      </c>
      <c r="JA108" s="104">
        <f>VALUE('Time Sheet KN'!JB108-'Time Sheet KN'!JA108)*24</f>
        <v>0</v>
      </c>
      <c r="JB108" s="104">
        <f>VALUE('Time Sheet KN'!JD108-'Time Sheet KN'!JC108)*24</f>
        <v>0</v>
      </c>
      <c r="JC108" s="104">
        <f>VALUE('Time Sheet KN'!JF108-'Time Sheet KN'!JE108)*24</f>
        <v>0</v>
      </c>
      <c r="JD108" s="105">
        <f t="shared" si="246"/>
        <v>0</v>
      </c>
      <c r="JE108" s="5">
        <f t="shared" si="247"/>
        <v>0</v>
      </c>
      <c r="JF108" s="5"/>
    </row>
    <row r="109" spans="1:266" ht="20" customHeight="1">
      <c r="A109" s="54">
        <f>IF('Master MP Status'!A109&gt;0,'Master MP Status'!A109,"")</f>
        <v>101</v>
      </c>
      <c r="B109" s="5" t="str">
        <f>IF(ISTEXT('Master MP Status'!B109),'Master MP Status'!B109,"")</f>
        <v>DIRECT</v>
      </c>
      <c r="C109" s="153" t="str">
        <f>IF(OR(ISTEXT('Master MP Status'!C109),'Master MP Status'!C109&gt;0),'Master MP Status'!C109,"")</f>
        <v>KN2531028</v>
      </c>
      <c r="D109" s="154" t="str">
        <f>IF(OR(ISTEXT('Master MP Status'!D109),'Master MP Status'!D109&gt;0),'Master MP Status'!D109,"")</f>
        <v>KN25324</v>
      </c>
      <c r="E109" s="5" t="str">
        <f>IF(ISTEXT('Master MP Status'!E109),'Master MP Status'!E109,"")</f>
        <v>BATASA NOVAN</v>
      </c>
      <c r="F109" s="5" t="str">
        <f>IF(ISTEXT('Master MP Status'!F109),'Master MP Status'!F109,"")</f>
        <v/>
      </c>
      <c r="G109" s="5" t="str">
        <f>IF(ISTEXT('Master MP Status'!G109),'Master MP Status'!G109,"")</f>
        <v>Local</v>
      </c>
      <c r="H109" s="5" t="str">
        <f>IF(ISTEXT('Master MP Status'!H109),'Master MP Status'!H109,"")</f>
        <v>SIMON S. R</v>
      </c>
      <c r="I109" s="5" t="str">
        <f>IF(ISTEXT('Master MP Status'!I109),'Master MP Status'!I109,"")</f>
        <v>Helper</v>
      </c>
      <c r="J109" s="5" t="str">
        <f>IF(ISTEXT('Master MP Status'!J109),'Master MP Status'!J109,"")</f>
        <v>Helper</v>
      </c>
      <c r="K109" s="9">
        <f>IF(OR('Master MP Status'!K109=0,'Master MP Status'!K109=""),"",'Master MP Status'!K109)</f>
        <v>45769</v>
      </c>
      <c r="L109" s="9">
        <f>IF(OR('Master MP Status'!L109=0,'Master MP Status'!L109=""),"",'Master MP Status'!L109)</f>
        <v>45769</v>
      </c>
      <c r="M109" s="9" t="str">
        <f>IF(OR('Master MP Status'!M109=0,'Master MP Status'!M109=""),"",'Master MP Status'!M109)</f>
        <v/>
      </c>
      <c r="N109" s="5" t="str">
        <f>IF(ISTEXT('Master MP Status'!N109),'Master MP Status'!N109,"")</f>
        <v/>
      </c>
      <c r="O109" s="5">
        <f>LOOKUP(O$6,'Daily Absent'!$O$6:$AX$6,'Daily Absent'!$O109:$AX109)</f>
        <v>0</v>
      </c>
      <c r="P109" s="104">
        <f>VALUE('Time Sheet KN'!Q109-'Time Sheet KN'!P109)*24</f>
        <v>0</v>
      </c>
      <c r="Q109" s="104">
        <f>VALUE('Time Sheet KN'!S109-'Time Sheet KN'!R109)*24</f>
        <v>0</v>
      </c>
      <c r="R109" s="104">
        <f>VALUE('Time Sheet KN'!U109-'Time Sheet KN'!T109)*24</f>
        <v>0</v>
      </c>
      <c r="S109" s="105">
        <f t="shared" si="176"/>
        <v>0</v>
      </c>
      <c r="T109" s="5">
        <f t="shared" si="177"/>
        <v>0</v>
      </c>
      <c r="U109" s="5"/>
      <c r="V109" s="5">
        <f>LOOKUP(V$6,'Daily Absent'!$O$6:$AX$6,'Daily Absent'!$O109:$AX109)</f>
        <v>1</v>
      </c>
      <c r="W109" s="104">
        <f>VALUE('Time Sheet KN'!X109-'Time Sheet KN'!W109)*24</f>
        <v>5</v>
      </c>
      <c r="X109" s="104">
        <f>VALUE('Time Sheet KN'!Z109-'Time Sheet KN'!Y109)*24</f>
        <v>5.0000000000000009</v>
      </c>
      <c r="Y109" s="104">
        <f>VALUE('Time Sheet KN'!AB109-'Time Sheet KN'!AA109)*24</f>
        <v>0</v>
      </c>
      <c r="Z109" s="105">
        <f t="shared" si="178"/>
        <v>10</v>
      </c>
      <c r="AA109" s="5">
        <f t="shared" si="179"/>
        <v>0</v>
      </c>
      <c r="AB109" s="5"/>
      <c r="AC109" s="5">
        <f>LOOKUP(AC$6,'Daily Absent'!$O$6:$AX$6,'Daily Absent'!$O109:$AX109)</f>
        <v>0</v>
      </c>
      <c r="AD109" s="104">
        <f>VALUE('Time Sheet KN'!AE109-'Time Sheet KN'!AD109)*24</f>
        <v>0</v>
      </c>
      <c r="AE109" s="104">
        <f>VALUE('Time Sheet KN'!AG109-'Time Sheet KN'!AF109)*24</f>
        <v>0</v>
      </c>
      <c r="AF109" s="104">
        <f>VALUE('Time Sheet KN'!AI109-'Time Sheet KN'!AH109)*24</f>
        <v>0</v>
      </c>
      <c r="AG109" s="105">
        <f t="shared" si="180"/>
        <v>0</v>
      </c>
      <c r="AH109" s="5">
        <f t="shared" si="181"/>
        <v>0</v>
      </c>
      <c r="AI109" s="5"/>
      <c r="AJ109" s="5">
        <f>LOOKUP(AJ$6,'Daily Absent'!$O$6:$AX$6,'Daily Absent'!$O109:$AX109)</f>
        <v>1</v>
      </c>
      <c r="AK109" s="104">
        <f>VALUE('Time Sheet KN'!AL109-'Time Sheet KN'!AK109)*24</f>
        <v>5</v>
      </c>
      <c r="AL109" s="104">
        <f>VALUE('Time Sheet KN'!AN109-'Time Sheet KN'!AM109)*24</f>
        <v>5.0000000000000009</v>
      </c>
      <c r="AM109" s="104">
        <f>VALUE('Time Sheet KN'!AP109-'Time Sheet KN'!AO109)*24</f>
        <v>0</v>
      </c>
      <c r="AN109" s="105">
        <f t="shared" si="182"/>
        <v>10</v>
      </c>
      <c r="AO109" s="5">
        <f t="shared" si="183"/>
        <v>0</v>
      </c>
      <c r="AP109" s="5"/>
      <c r="AQ109" s="5">
        <f>LOOKUP(AQ$6,'Daily Absent'!$O$6:$AX$6,'Daily Absent'!$O109:$AX109)</f>
        <v>1</v>
      </c>
      <c r="AR109" s="104">
        <f>VALUE('Time Sheet KN'!AS109-'Time Sheet KN'!AR109)*24</f>
        <v>5</v>
      </c>
      <c r="AS109" s="104">
        <f>VALUE('Time Sheet KN'!AU109-'Time Sheet KN'!AT109)*24</f>
        <v>4.0000000000000018</v>
      </c>
      <c r="AT109" s="104">
        <f>VALUE('Time Sheet KN'!AW109-'Time Sheet KN'!AV109)*24</f>
        <v>0</v>
      </c>
      <c r="AU109" s="105">
        <f t="shared" si="184"/>
        <v>9</v>
      </c>
      <c r="AV109" s="5">
        <f t="shared" si="185"/>
        <v>1.7763568394002505E-15</v>
      </c>
      <c r="AW109" s="5"/>
      <c r="AX109" s="5">
        <f>LOOKUP(AX$6,'Daily Absent'!$O$6:$AX$6,'Daily Absent'!$O109:$AX109)</f>
        <v>1</v>
      </c>
      <c r="AY109" s="104">
        <f>VALUE('Time Sheet KN'!AZ109-'Time Sheet KN'!AY109)*24</f>
        <v>4</v>
      </c>
      <c r="AZ109" s="104">
        <f>VALUE('Time Sheet KN'!BB109-'Time Sheet KN'!BA109)*24</f>
        <v>3</v>
      </c>
      <c r="BA109" s="104">
        <f>VALUE('Time Sheet KN'!BD109-'Time Sheet KN'!BC109)*24</f>
        <v>0</v>
      </c>
      <c r="BB109" s="105">
        <f t="shared" si="186"/>
        <v>0</v>
      </c>
      <c r="BC109" s="5">
        <f t="shared" si="187"/>
        <v>7</v>
      </c>
      <c r="BD109" s="5"/>
      <c r="BE109" s="5">
        <f>LOOKUP(BE$6,'Daily Absent'!$O$6:$AX$6,'Daily Absent'!$O109:$AX109)</f>
        <v>1</v>
      </c>
      <c r="BF109" s="104">
        <f>VALUE('Time Sheet KN'!BG109-'Time Sheet KN'!BF109)*24</f>
        <v>5</v>
      </c>
      <c r="BG109" s="104">
        <f>VALUE('Time Sheet KN'!BI109-'Time Sheet KN'!BH109)*24</f>
        <v>5.0000000000000009</v>
      </c>
      <c r="BH109" s="104">
        <f>VALUE('Time Sheet KN'!BK109-'Time Sheet KN'!BJ109)*24</f>
        <v>0</v>
      </c>
      <c r="BI109" s="105">
        <f t="shared" si="188"/>
        <v>10</v>
      </c>
      <c r="BJ109" s="5">
        <f t="shared" si="189"/>
        <v>0</v>
      </c>
      <c r="BK109" s="5"/>
      <c r="BL109" s="5">
        <f>LOOKUP(BL$6,'Daily Absent'!$O$6:$AX$6,'Daily Absent'!$O109:$AX109)</f>
        <v>1</v>
      </c>
      <c r="BM109" s="104">
        <f>VALUE('Time Sheet KN'!BN109-'Time Sheet KN'!BM109)*24</f>
        <v>5</v>
      </c>
      <c r="BN109" s="104">
        <f>VALUE('Time Sheet KN'!BP109-'Time Sheet KN'!BO109)*24</f>
        <v>5.0000000000000009</v>
      </c>
      <c r="BO109" s="104">
        <f>VALUE('Time Sheet KN'!BR109-'Time Sheet KN'!BQ109)*24</f>
        <v>0</v>
      </c>
      <c r="BP109" s="105">
        <f t="shared" si="190"/>
        <v>10</v>
      </c>
      <c r="BQ109" s="5">
        <f t="shared" si="191"/>
        <v>0</v>
      </c>
      <c r="BR109" s="5"/>
      <c r="BS109" s="5">
        <f>LOOKUP(BS$6,'Daily Absent'!$O$6:$AX$6,'Daily Absent'!$O109:$AX109)</f>
        <v>1</v>
      </c>
      <c r="BT109" s="104">
        <f>VALUE('Time Sheet KN'!BU109-'Time Sheet KN'!BT109)*24</f>
        <v>5</v>
      </c>
      <c r="BU109" s="104">
        <f>VALUE('Time Sheet KN'!BW109-'Time Sheet KN'!BV109)*24</f>
        <v>5.0000000000000009</v>
      </c>
      <c r="BV109" s="104">
        <f>VALUE('Time Sheet KN'!BY109-'Time Sheet KN'!BX109)*24</f>
        <v>0</v>
      </c>
      <c r="BW109" s="105">
        <f t="shared" si="192"/>
        <v>10</v>
      </c>
      <c r="BX109" s="5">
        <f t="shared" si="193"/>
        <v>0</v>
      </c>
      <c r="BY109" s="5"/>
      <c r="BZ109" s="5">
        <f>LOOKUP(BZ$6,'Daily Absent'!$O$6:$AX$6,'Daily Absent'!$O109:$AX109)</f>
        <v>1</v>
      </c>
      <c r="CA109" s="104">
        <f>VALUE('Time Sheet KN'!CB109-'Time Sheet KN'!CA109)*24</f>
        <v>5</v>
      </c>
      <c r="CB109" s="104">
        <f>VALUE('Time Sheet KN'!CD109-'Time Sheet KN'!CC109)*24</f>
        <v>5.0000000000000009</v>
      </c>
      <c r="CC109" s="104">
        <f>VALUE('Time Sheet KN'!CF109-'Time Sheet KN'!CE109)*24</f>
        <v>0</v>
      </c>
      <c r="CD109" s="105">
        <f t="shared" si="194"/>
        <v>10</v>
      </c>
      <c r="CE109" s="5">
        <f t="shared" si="195"/>
        <v>0</v>
      </c>
      <c r="CF109" s="5"/>
      <c r="CG109" s="5">
        <f>LOOKUP(CG$6,'Daily Absent'!$O$6:$AX$6,'Daily Absent'!$O109:$AX109)</f>
        <v>1</v>
      </c>
      <c r="CH109" s="104">
        <f>VALUE('Time Sheet KN'!CI109-'Time Sheet KN'!CH109)*24</f>
        <v>5</v>
      </c>
      <c r="CI109" s="104">
        <f>VALUE('Time Sheet KN'!CK109-'Time Sheet KN'!CJ109)*24</f>
        <v>5.0000000000000009</v>
      </c>
      <c r="CJ109" s="104">
        <f>VALUE('Time Sheet KN'!CM109-'Time Sheet KN'!CL109)*24</f>
        <v>0</v>
      </c>
      <c r="CK109" s="105">
        <f t="shared" si="196"/>
        <v>10</v>
      </c>
      <c r="CL109" s="5">
        <f t="shared" si="197"/>
        <v>0</v>
      </c>
      <c r="CM109" s="5"/>
      <c r="CN109" s="5">
        <f>LOOKUP(CN$6,'Daily Absent'!$O$6:$AX$6,'Daily Absent'!$O109:$AX109)</f>
        <v>1</v>
      </c>
      <c r="CO109" s="104">
        <f>VALUE('Time Sheet KN'!CP109-'Time Sheet KN'!CO109)*24</f>
        <v>5</v>
      </c>
      <c r="CP109" s="104">
        <f>VALUE('Time Sheet KN'!CR109-'Time Sheet KN'!CQ109)*24</f>
        <v>4.0000000000000018</v>
      </c>
      <c r="CQ109" s="104">
        <f>VALUE('Time Sheet KN'!CT109-'Time Sheet KN'!CS109)*24</f>
        <v>0</v>
      </c>
      <c r="CR109" s="105">
        <f t="shared" si="198"/>
        <v>9</v>
      </c>
      <c r="CS109" s="5">
        <f t="shared" si="199"/>
        <v>1.7763568394002505E-15</v>
      </c>
      <c r="CT109" s="5"/>
      <c r="CU109" s="5">
        <f>LOOKUP(CU$6,'Daily Absent'!$O$6:$AX$6,'Daily Absent'!$O109:$AX109)</f>
        <v>1</v>
      </c>
      <c r="CV109" s="104">
        <f>VALUE('Time Sheet KN'!CW109-'Time Sheet KN'!CV109)*24</f>
        <v>4</v>
      </c>
      <c r="CW109" s="104">
        <f>VALUE('Time Sheet KN'!CY109-'Time Sheet KN'!CX109)*24</f>
        <v>3</v>
      </c>
      <c r="CX109" s="104">
        <f>VALUE('Time Sheet KN'!DA109-'Time Sheet KN'!CZ109)*24</f>
        <v>0</v>
      </c>
      <c r="CY109" s="105">
        <f t="shared" si="200"/>
        <v>0</v>
      </c>
      <c r="CZ109" s="5">
        <f t="shared" si="201"/>
        <v>7</v>
      </c>
      <c r="DA109" s="5"/>
      <c r="DB109" s="5">
        <f>LOOKUP(DB$6,'Daily Absent'!$O$6:$AX$6,'Daily Absent'!$O109:$AX109)</f>
        <v>0</v>
      </c>
      <c r="DC109" s="104">
        <f>VALUE('Time Sheet KN'!DD109-'Time Sheet KN'!DC109)*24</f>
        <v>0</v>
      </c>
      <c r="DD109" s="104">
        <f>VALUE('Time Sheet KN'!DF109-'Time Sheet KN'!DE109)*24</f>
        <v>0</v>
      </c>
      <c r="DE109" s="104">
        <f>VALUE('Time Sheet KN'!DH109-'Time Sheet KN'!DG109)*24</f>
        <v>0</v>
      </c>
      <c r="DF109" s="105">
        <f t="shared" si="202"/>
        <v>0</v>
      </c>
      <c r="DG109" s="5">
        <f t="shared" si="203"/>
        <v>0</v>
      </c>
      <c r="DH109" s="5"/>
      <c r="DI109" s="5">
        <f>LOOKUP(DI$6,'Daily Absent'!$O$6:$AX$6,'Daily Absent'!$O109:$AX109)</f>
        <v>1</v>
      </c>
      <c r="DJ109" s="104">
        <f>VALUE('Time Sheet KN'!DK109-'Time Sheet KN'!DJ109)*24</f>
        <v>5</v>
      </c>
      <c r="DK109" s="104">
        <f>VALUE('Time Sheet KN'!DM109-'Time Sheet KN'!DL109)*24</f>
        <v>5.0000000000000009</v>
      </c>
      <c r="DL109" s="104">
        <f>VALUE('Time Sheet KN'!DO109-'Time Sheet KN'!DN109)*24</f>
        <v>0</v>
      </c>
      <c r="DM109" s="105">
        <f t="shared" si="204"/>
        <v>10</v>
      </c>
      <c r="DN109" s="5">
        <f t="shared" si="205"/>
        <v>0</v>
      </c>
      <c r="DO109" s="5"/>
      <c r="DP109" s="5">
        <f>LOOKUP(DP$6,'Daily Absent'!$O$6:$AX$6,'Daily Absent'!$O109:$AX109)</f>
        <v>1</v>
      </c>
      <c r="DQ109" s="104">
        <f>VALUE('Time Sheet KN'!DR109-'Time Sheet KN'!DQ109)*24</f>
        <v>5</v>
      </c>
      <c r="DR109" s="104">
        <f>VALUE('Time Sheet KN'!DT109-'Time Sheet KN'!DS109)*24</f>
        <v>5.0000000000000009</v>
      </c>
      <c r="DS109" s="104">
        <f>VALUE('Time Sheet KN'!DV109-'Time Sheet KN'!DU109)*24</f>
        <v>0</v>
      </c>
      <c r="DT109" s="105">
        <f t="shared" si="206"/>
        <v>10</v>
      </c>
      <c r="DU109" s="5">
        <f t="shared" si="207"/>
        <v>0</v>
      </c>
      <c r="DV109" s="5"/>
      <c r="DW109" s="5">
        <f>LOOKUP(DW$6,'Daily Absent'!$O$6:$AX$6,'Daily Absent'!$O109:$AX109)</f>
        <v>0</v>
      </c>
      <c r="DX109" s="104">
        <f>VALUE('Time Sheet KN'!DY109-'Time Sheet KN'!DX109)*24</f>
        <v>0</v>
      </c>
      <c r="DY109" s="104">
        <f>VALUE('Time Sheet KN'!EA109-'Time Sheet KN'!DZ109)*24</f>
        <v>0</v>
      </c>
      <c r="DZ109" s="104">
        <f>VALUE('Time Sheet KN'!EC109-'Time Sheet KN'!EB109)*24</f>
        <v>0</v>
      </c>
      <c r="EA109" s="105">
        <f t="shared" si="208"/>
        <v>0</v>
      </c>
      <c r="EB109" s="5">
        <f t="shared" si="209"/>
        <v>0</v>
      </c>
      <c r="EC109" s="5"/>
      <c r="ED109" s="5">
        <f>LOOKUP(ED$6,'Daily Absent'!$O$6:$AX$6,'Daily Absent'!$O109:$AX109)</f>
        <v>1</v>
      </c>
      <c r="EE109" s="104">
        <f>VALUE('Time Sheet KN'!EF109-'Time Sheet KN'!EE109)*24</f>
        <v>5</v>
      </c>
      <c r="EF109" s="104">
        <f>VALUE('Time Sheet KN'!EH109-'Time Sheet KN'!EG109)*24</f>
        <v>5.0000000000000009</v>
      </c>
      <c r="EG109" s="104">
        <f>VALUE('Time Sheet KN'!EJ109-'Time Sheet KN'!EI109)*24</f>
        <v>0</v>
      </c>
      <c r="EH109" s="105">
        <f t="shared" si="210"/>
        <v>10</v>
      </c>
      <c r="EI109" s="5">
        <f t="shared" si="211"/>
        <v>0</v>
      </c>
      <c r="EJ109" s="5"/>
      <c r="EK109" s="5">
        <f>LOOKUP(EK$6,'Daily Absent'!$O$6:$AX$6,'Daily Absent'!$O109:$AX109)</f>
        <v>1</v>
      </c>
      <c r="EL109" s="104">
        <f>VALUE('Time Sheet KN'!EM109-'Time Sheet KN'!EL109)*24</f>
        <v>5</v>
      </c>
      <c r="EM109" s="104">
        <f>VALUE('Time Sheet KN'!EO109-'Time Sheet KN'!EN109)*24</f>
        <v>4.0000000000000018</v>
      </c>
      <c r="EN109" s="104">
        <f>VALUE('Time Sheet KN'!EQ109-'Time Sheet KN'!EP109)*24</f>
        <v>0</v>
      </c>
      <c r="EO109" s="105">
        <f t="shared" si="212"/>
        <v>9</v>
      </c>
      <c r="EP109" s="5">
        <f t="shared" si="213"/>
        <v>1.7763568394002505E-15</v>
      </c>
      <c r="EQ109" s="5"/>
      <c r="ER109" s="5">
        <f>LOOKUP(ER$6,'Daily Absent'!$O$6:$AX$6,'Daily Absent'!$O109:$AX109)</f>
        <v>0</v>
      </c>
      <c r="ES109" s="104">
        <f>VALUE('Time Sheet KN'!ET109-'Time Sheet KN'!ES109)*24</f>
        <v>0</v>
      </c>
      <c r="ET109" s="104">
        <f>VALUE('Time Sheet KN'!EV109-'Time Sheet KN'!EU109)*24</f>
        <v>0</v>
      </c>
      <c r="EU109" s="104">
        <f>VALUE('Time Sheet KN'!EX109-'Time Sheet KN'!EW109)*24</f>
        <v>0</v>
      </c>
      <c r="EV109" s="105">
        <f t="shared" si="214"/>
        <v>0</v>
      </c>
      <c r="EW109" s="5">
        <f t="shared" si="215"/>
        <v>0</v>
      </c>
      <c r="EX109" s="5"/>
      <c r="EY109" s="5">
        <f>LOOKUP(EY$6,'Daily Absent'!$O$6:$AX$6,'Daily Absent'!$O109:$AX109)</f>
        <v>1</v>
      </c>
      <c r="EZ109" s="104">
        <f>VALUE('Time Sheet KN'!FA109-'Time Sheet KN'!EZ109)*24</f>
        <v>5</v>
      </c>
      <c r="FA109" s="104">
        <f>VALUE('Time Sheet KN'!FC109-'Time Sheet KN'!FB109)*24</f>
        <v>5.0000000000000009</v>
      </c>
      <c r="FB109" s="104">
        <f>VALUE('Time Sheet KN'!FE109-'Time Sheet KN'!FD109)*24</f>
        <v>0</v>
      </c>
      <c r="FC109" s="105">
        <f t="shared" si="216"/>
        <v>10</v>
      </c>
      <c r="FD109" s="5">
        <f t="shared" si="217"/>
        <v>0</v>
      </c>
      <c r="FE109" s="5"/>
      <c r="FF109" s="5">
        <f>LOOKUP(FF$6,'Daily Absent'!$O$6:$AX$6,'Daily Absent'!$O109:$AX109)</f>
        <v>1</v>
      </c>
      <c r="FG109" s="104">
        <f>VALUE('Time Sheet KN'!FH109-'Time Sheet KN'!FG109)*24</f>
        <v>0</v>
      </c>
      <c r="FH109" s="104">
        <f>VALUE('Time Sheet KN'!FJ109-'Time Sheet KN'!FI109)*24</f>
        <v>0</v>
      </c>
      <c r="FI109" s="104">
        <f>VALUE('Time Sheet KN'!FL109-'Time Sheet KN'!FK109)*24</f>
        <v>0</v>
      </c>
      <c r="FJ109" s="105">
        <f t="shared" si="218"/>
        <v>0</v>
      </c>
      <c r="FK109" s="5">
        <f t="shared" si="219"/>
        <v>0</v>
      </c>
      <c r="FL109" s="5"/>
      <c r="FM109" s="5">
        <f>LOOKUP(FM$6,'Daily Absent'!$O$6:$AX$6,'Daily Absent'!$O109:$AX109)</f>
        <v>0</v>
      </c>
      <c r="FN109" s="104">
        <f>VALUE('Time Sheet KN'!FO109-'Time Sheet KN'!FN109)*24</f>
        <v>0</v>
      </c>
      <c r="FO109" s="104">
        <f>VALUE('Time Sheet KN'!FQ109-'Time Sheet KN'!FP109)*24</f>
        <v>0</v>
      </c>
      <c r="FP109" s="104">
        <f>VALUE('Time Sheet KN'!FS109-'Time Sheet KN'!FR109)*24</f>
        <v>0</v>
      </c>
      <c r="FQ109" s="105">
        <f t="shared" si="220"/>
        <v>0</v>
      </c>
      <c r="FR109" s="5">
        <f t="shared" si="221"/>
        <v>0</v>
      </c>
      <c r="FS109" s="5"/>
      <c r="FT109" s="5">
        <f>LOOKUP(FT$6,'Daily Absent'!$O$6:$AX$6,'Daily Absent'!$O109:$AX109)</f>
        <v>0</v>
      </c>
      <c r="FU109" s="104">
        <f>VALUE('Time Sheet KN'!FV109-'Time Sheet KN'!FU109)*24</f>
        <v>0</v>
      </c>
      <c r="FV109" s="104">
        <f>VALUE('Time Sheet KN'!FX109-'Time Sheet KN'!FW109)*24</f>
        <v>0</v>
      </c>
      <c r="FW109" s="104">
        <f>VALUE('Time Sheet KN'!FZ109-'Time Sheet KN'!FY109)*24</f>
        <v>0</v>
      </c>
      <c r="FX109" s="105">
        <f t="shared" si="222"/>
        <v>0</v>
      </c>
      <c r="FY109" s="5">
        <f t="shared" si="223"/>
        <v>0</v>
      </c>
      <c r="FZ109" s="5"/>
      <c r="GA109" s="5">
        <f>LOOKUP(GA$6,'Daily Absent'!$O$6:$AX$6,'Daily Absent'!$O109:$AX109)</f>
        <v>0</v>
      </c>
      <c r="GB109" s="104">
        <f>VALUE('Time Sheet KN'!GC109-'Time Sheet KN'!GB109)*24</f>
        <v>0</v>
      </c>
      <c r="GC109" s="104">
        <f>VALUE('Time Sheet KN'!GE109-'Time Sheet KN'!GD109)*24</f>
        <v>0</v>
      </c>
      <c r="GD109" s="104">
        <f>VALUE('Time Sheet KN'!GG109-'Time Sheet KN'!GF109)*24</f>
        <v>0</v>
      </c>
      <c r="GE109" s="105">
        <f t="shared" si="224"/>
        <v>0</v>
      </c>
      <c r="GF109" s="5">
        <f t="shared" si="225"/>
        <v>0</v>
      </c>
      <c r="GG109" s="5"/>
      <c r="GH109" s="5">
        <f>LOOKUP(GH$6,'Daily Absent'!$O$6:$AX$6,'Daily Absent'!$O109:$AX109)</f>
        <v>0</v>
      </c>
      <c r="GI109" s="104">
        <f>VALUE('Time Sheet KN'!GJ109-'Time Sheet KN'!GI109)*24</f>
        <v>0</v>
      </c>
      <c r="GJ109" s="104">
        <f>VALUE('Time Sheet KN'!GL109-'Time Sheet KN'!GK109)*24</f>
        <v>0</v>
      </c>
      <c r="GK109" s="104">
        <f>VALUE('Time Sheet KN'!GN109-'Time Sheet KN'!GM109)*24</f>
        <v>0</v>
      </c>
      <c r="GL109" s="105">
        <f t="shared" si="226"/>
        <v>0</v>
      </c>
      <c r="GM109" s="5">
        <f t="shared" si="227"/>
        <v>0</v>
      </c>
      <c r="GN109" s="5"/>
      <c r="GO109" s="5">
        <f>LOOKUP(GO$6,'Daily Absent'!$O$6:$AX$6,'Daily Absent'!$O109:$AX109)</f>
        <v>0</v>
      </c>
      <c r="GP109" s="104">
        <f>VALUE('Time Sheet KN'!GQ109-'Time Sheet KN'!GP109)*24</f>
        <v>0</v>
      </c>
      <c r="GQ109" s="104">
        <f>VALUE('Time Sheet KN'!GS109-'Time Sheet KN'!GR109)*24</f>
        <v>0</v>
      </c>
      <c r="GR109" s="104">
        <f>VALUE('Time Sheet KN'!GU109-'Time Sheet KN'!GT109)*24</f>
        <v>0</v>
      </c>
      <c r="GS109" s="105">
        <f t="shared" si="228"/>
        <v>0</v>
      </c>
      <c r="GT109" s="5">
        <f t="shared" si="229"/>
        <v>0</v>
      </c>
      <c r="GU109" s="5"/>
      <c r="GV109" s="5">
        <f>LOOKUP(GV$6,'Daily Absent'!$O$6:$AX$6,'Daily Absent'!$O109:$AX109)</f>
        <v>0</v>
      </c>
      <c r="GW109" s="104">
        <f>VALUE('Time Sheet KN'!GX109-'Time Sheet KN'!GW109)*24</f>
        <v>0</v>
      </c>
      <c r="GX109" s="104">
        <f>VALUE('Time Sheet KN'!GZ109-'Time Sheet KN'!GY109)*24</f>
        <v>0</v>
      </c>
      <c r="GY109" s="104">
        <f>VALUE('Time Sheet KN'!HB109-'Time Sheet KN'!HA109)*24</f>
        <v>0</v>
      </c>
      <c r="GZ109" s="105">
        <f t="shared" si="230"/>
        <v>0</v>
      </c>
      <c r="HA109" s="5">
        <f t="shared" si="231"/>
        <v>0</v>
      </c>
      <c r="HB109" s="5"/>
      <c r="HC109" s="5">
        <f>LOOKUP(HC$6,'Daily Absent'!$O$6:$AX$6,'Daily Absent'!$O109:$AX109)</f>
        <v>0</v>
      </c>
      <c r="HD109" s="104">
        <f>VALUE('Time Sheet KN'!HE109-'Time Sheet KN'!HD109)*24</f>
        <v>0</v>
      </c>
      <c r="HE109" s="104">
        <f>VALUE('Time Sheet KN'!HG109-'Time Sheet KN'!HF109)*24</f>
        <v>0</v>
      </c>
      <c r="HF109" s="104">
        <f>VALUE('Time Sheet KN'!HI109-'Time Sheet KN'!HH109)*24</f>
        <v>0</v>
      </c>
      <c r="HG109" s="105">
        <f t="shared" si="232"/>
        <v>0</v>
      </c>
      <c r="HH109" s="5">
        <f t="shared" si="233"/>
        <v>0</v>
      </c>
      <c r="HI109" s="5"/>
      <c r="HJ109" s="5">
        <f>LOOKUP(HJ$6,'Daily Absent'!$O$6:$AX$6,'Daily Absent'!$O109:$AX109)</f>
        <v>0</v>
      </c>
      <c r="HK109" s="104">
        <f>VALUE('Time Sheet KN'!HL109-'Time Sheet KN'!HK109)*24</f>
        <v>0</v>
      </c>
      <c r="HL109" s="104">
        <f>VALUE('Time Sheet KN'!HN109-'Time Sheet KN'!HM109)*24</f>
        <v>0</v>
      </c>
      <c r="HM109" s="104">
        <f>VALUE('Time Sheet KN'!HP109-'Time Sheet KN'!HO109)*24</f>
        <v>0</v>
      </c>
      <c r="HN109" s="105">
        <f t="shared" si="234"/>
        <v>0</v>
      </c>
      <c r="HO109" s="5">
        <f t="shared" si="235"/>
        <v>0</v>
      </c>
      <c r="HP109" s="5"/>
      <c r="HQ109" s="5">
        <f>LOOKUP(HQ$6,'Daily Absent'!$O$6:$AX$6,'Daily Absent'!$O109:$AX109)</f>
        <v>0</v>
      </c>
      <c r="HR109" s="104">
        <f>VALUE('Time Sheet KN'!HS109-'Time Sheet KN'!HR109)*24</f>
        <v>0</v>
      </c>
      <c r="HS109" s="104">
        <f>VALUE('Time Sheet KN'!HU109-'Time Sheet KN'!HT109)*24</f>
        <v>0</v>
      </c>
      <c r="HT109" s="104">
        <f>VALUE('Time Sheet KN'!HW109-'Time Sheet KN'!HV109)*24</f>
        <v>0</v>
      </c>
      <c r="HU109" s="105">
        <f t="shared" si="236"/>
        <v>0</v>
      </c>
      <c r="HV109" s="5">
        <f t="shared" si="237"/>
        <v>0</v>
      </c>
      <c r="HW109" s="5"/>
      <c r="HX109" s="5">
        <f>LOOKUP(HX$6,'Daily Absent'!$O$6:$AX$6,'Daily Absent'!$O109:$AX109)</f>
        <v>0</v>
      </c>
      <c r="HY109" s="104">
        <f>VALUE('Time Sheet KN'!HZ109-'Time Sheet KN'!HY109)*24</f>
        <v>0</v>
      </c>
      <c r="HZ109" s="104">
        <f>VALUE('Time Sheet KN'!IB109-'Time Sheet KN'!IA109)*24</f>
        <v>0</v>
      </c>
      <c r="IA109" s="104">
        <f>VALUE('Time Sheet KN'!ID109-'Time Sheet KN'!IC109)*24</f>
        <v>0</v>
      </c>
      <c r="IB109" s="105">
        <f t="shared" si="238"/>
        <v>0</v>
      </c>
      <c r="IC109" s="5">
        <f t="shared" si="239"/>
        <v>0</v>
      </c>
      <c r="ID109" s="5"/>
      <c r="IE109" s="5">
        <f>LOOKUP(IE$6,'Daily Absent'!$O$6:$AX$6,'Daily Absent'!$O109:$AX109)</f>
        <v>0</v>
      </c>
      <c r="IF109" s="104">
        <f>VALUE('Time Sheet KN'!IG109-'Time Sheet KN'!IF109)*24</f>
        <v>0</v>
      </c>
      <c r="IG109" s="104">
        <f>VALUE('Time Sheet KN'!II109-'Time Sheet KN'!IH109)*24</f>
        <v>0</v>
      </c>
      <c r="IH109" s="104">
        <f>VALUE('Time Sheet KN'!IK109-'Time Sheet KN'!IJ109)*24</f>
        <v>0</v>
      </c>
      <c r="II109" s="105">
        <f t="shared" si="240"/>
        <v>0</v>
      </c>
      <c r="IJ109" s="5">
        <f t="shared" si="241"/>
        <v>0</v>
      </c>
      <c r="IK109" s="5"/>
      <c r="IL109" s="5">
        <f>LOOKUP(IL$6,'Daily Absent'!$O$6:$AX$6,'Daily Absent'!$O109:$AX109)</f>
        <v>0</v>
      </c>
      <c r="IM109" s="104">
        <f>VALUE('Time Sheet KN'!IN109-'Time Sheet KN'!IM109)*24</f>
        <v>0</v>
      </c>
      <c r="IN109" s="104">
        <f>VALUE('Time Sheet KN'!IP109-'Time Sheet KN'!IO109)*24</f>
        <v>0</v>
      </c>
      <c r="IO109" s="104">
        <f>VALUE('Time Sheet KN'!IR109-'Time Sheet KN'!IQ109)*24</f>
        <v>0</v>
      </c>
      <c r="IP109" s="105">
        <f t="shared" si="242"/>
        <v>0</v>
      </c>
      <c r="IQ109" s="5">
        <f t="shared" si="243"/>
        <v>0</v>
      </c>
      <c r="IR109" s="5"/>
      <c r="IS109" s="5">
        <f>LOOKUP(IS$6,'Daily Absent'!$O$6:$AX$6,'Daily Absent'!$O109:$AX109)</f>
        <v>0</v>
      </c>
      <c r="IT109" s="104">
        <f>VALUE('Time Sheet KN'!IU109-'Time Sheet KN'!IT109)*24</f>
        <v>0</v>
      </c>
      <c r="IU109" s="104">
        <f>VALUE('Time Sheet KN'!IW109-'Time Sheet KN'!IV109)*24</f>
        <v>0</v>
      </c>
      <c r="IV109" s="104">
        <f>VALUE('Time Sheet KN'!IY109-'Time Sheet KN'!IX109)*24</f>
        <v>0</v>
      </c>
      <c r="IW109" s="105">
        <f t="shared" si="244"/>
        <v>0</v>
      </c>
      <c r="IX109" s="5">
        <f t="shared" si="245"/>
        <v>0</v>
      </c>
      <c r="IY109" s="5"/>
      <c r="IZ109" s="5">
        <f>LOOKUP(IZ$6,'Daily Absent'!$O$6:$AX$6,'Daily Absent'!$O109:$AX109)</f>
        <v>0</v>
      </c>
      <c r="JA109" s="104">
        <f>VALUE('Time Sheet KN'!JB109-'Time Sheet KN'!JA109)*24</f>
        <v>0</v>
      </c>
      <c r="JB109" s="104">
        <f>VALUE('Time Sheet KN'!JD109-'Time Sheet KN'!JC109)*24</f>
        <v>0</v>
      </c>
      <c r="JC109" s="104">
        <f>VALUE('Time Sheet KN'!JF109-'Time Sheet KN'!JE109)*24</f>
        <v>0</v>
      </c>
      <c r="JD109" s="105">
        <f t="shared" si="246"/>
        <v>0</v>
      </c>
      <c r="JE109" s="5">
        <f t="shared" si="247"/>
        <v>0</v>
      </c>
      <c r="JF109" s="5"/>
    </row>
    <row r="110" spans="1:266" ht="20" customHeight="1">
      <c r="A110" s="54">
        <f>IF('Master MP Status'!A110&gt;0,'Master MP Status'!A110,"")</f>
        <v>102</v>
      </c>
      <c r="B110" s="5" t="str">
        <f>IF(ISTEXT('Master MP Status'!B110),'Master MP Status'!B110,"")</f>
        <v>DIRECT</v>
      </c>
      <c r="C110" s="153" t="str">
        <f>IF(OR(ISTEXT('Master MP Status'!C110),'Master MP Status'!C110&gt;0),'Master MP Status'!C110,"")</f>
        <v>KN2531050</v>
      </c>
      <c r="D110" s="154" t="str">
        <f>IF(OR(ISTEXT('Master MP Status'!D110),'Master MP Status'!D110&gt;0),'Master MP Status'!D110,"")</f>
        <v>KN25325</v>
      </c>
      <c r="E110" s="5" t="str">
        <f>IF(ISTEXT('Master MP Status'!E110),'Master MP Status'!E110,"")</f>
        <v>DARMILIS</v>
      </c>
      <c r="F110" s="5" t="str">
        <f>IF(ISTEXT('Master MP Status'!F110),'Master MP Status'!F110,"")</f>
        <v/>
      </c>
      <c r="G110" s="5" t="str">
        <f>IF(ISTEXT('Master MP Status'!G110),'Master MP Status'!G110,"")</f>
        <v>Local</v>
      </c>
      <c r="H110" s="5" t="str">
        <f>IF(ISTEXT('Master MP Status'!H110),'Master MP Status'!H110,"")</f>
        <v>YACOBE T</v>
      </c>
      <c r="I110" s="5" t="str">
        <f>IF(ISTEXT('Master MP Status'!I110),'Master MP Status'!I110,"")</f>
        <v>Helper</v>
      </c>
      <c r="J110" s="5" t="str">
        <f>IF(ISTEXT('Master MP Status'!J110),'Master MP Status'!J110,"")</f>
        <v>Helper</v>
      </c>
      <c r="K110" s="9">
        <f>IF(OR('Master MP Status'!K110=0,'Master MP Status'!K110=""),"",'Master MP Status'!K110)</f>
        <v>45769</v>
      </c>
      <c r="L110" s="9">
        <f>IF(OR('Master MP Status'!L110=0,'Master MP Status'!L110=""),"",'Master MP Status'!L110)</f>
        <v>45769</v>
      </c>
      <c r="M110" s="9" t="str">
        <f>IF(OR('Master MP Status'!M110=0,'Master MP Status'!M110=""),"",'Master MP Status'!M110)</f>
        <v/>
      </c>
      <c r="N110" s="5" t="str">
        <f>IF(ISTEXT('Master MP Status'!N110),'Master MP Status'!N110,"")</f>
        <v/>
      </c>
      <c r="O110" s="5">
        <f>LOOKUP(O$6,'Daily Absent'!$O$6:$AX$6,'Daily Absent'!$O110:$AX110)</f>
        <v>1</v>
      </c>
      <c r="P110" s="104">
        <f>VALUE('Time Sheet KN'!Q110-'Time Sheet KN'!P110)*24</f>
        <v>5</v>
      </c>
      <c r="Q110" s="104">
        <f>VALUE('Time Sheet KN'!S110-'Time Sheet KN'!R110)*24</f>
        <v>5.0000000000000009</v>
      </c>
      <c r="R110" s="104">
        <f>VALUE('Time Sheet KN'!U110-'Time Sheet KN'!T110)*24</f>
        <v>0</v>
      </c>
      <c r="S110" s="105">
        <f t="shared" si="176"/>
        <v>10</v>
      </c>
      <c r="T110" s="5">
        <f t="shared" si="177"/>
        <v>0</v>
      </c>
      <c r="U110" s="5"/>
      <c r="V110" s="5">
        <f>LOOKUP(V$6,'Daily Absent'!$O$6:$AX$6,'Daily Absent'!$O110:$AX110)</f>
        <v>1</v>
      </c>
      <c r="W110" s="104">
        <f>VALUE('Time Sheet KN'!X110-'Time Sheet KN'!W110)*24</f>
        <v>5</v>
      </c>
      <c r="X110" s="104">
        <f>VALUE('Time Sheet KN'!Z110-'Time Sheet KN'!Y110)*24</f>
        <v>5.0000000000000009</v>
      </c>
      <c r="Y110" s="104">
        <f>VALUE('Time Sheet KN'!AB110-'Time Sheet KN'!AA110)*24</f>
        <v>0</v>
      </c>
      <c r="Z110" s="105">
        <f t="shared" si="178"/>
        <v>10</v>
      </c>
      <c r="AA110" s="5">
        <f t="shared" si="179"/>
        <v>0</v>
      </c>
      <c r="AB110" s="5"/>
      <c r="AC110" s="5">
        <f>LOOKUP(AC$6,'Daily Absent'!$O$6:$AX$6,'Daily Absent'!$O110:$AX110)</f>
        <v>1</v>
      </c>
      <c r="AD110" s="104">
        <f>VALUE('Time Sheet KN'!AE110-'Time Sheet KN'!AD110)*24</f>
        <v>5</v>
      </c>
      <c r="AE110" s="104">
        <f>VALUE('Time Sheet KN'!AG110-'Time Sheet KN'!AF110)*24</f>
        <v>5.0000000000000009</v>
      </c>
      <c r="AF110" s="104">
        <f>VALUE('Time Sheet KN'!AI110-'Time Sheet KN'!AH110)*24</f>
        <v>0</v>
      </c>
      <c r="AG110" s="105">
        <f t="shared" si="180"/>
        <v>10</v>
      </c>
      <c r="AH110" s="5">
        <f t="shared" si="181"/>
        <v>0</v>
      </c>
      <c r="AI110" s="5"/>
      <c r="AJ110" s="5">
        <f>LOOKUP(AJ$6,'Daily Absent'!$O$6:$AX$6,'Daily Absent'!$O110:$AX110)</f>
        <v>1</v>
      </c>
      <c r="AK110" s="104">
        <f>VALUE('Time Sheet KN'!AL110-'Time Sheet KN'!AK110)*24</f>
        <v>5</v>
      </c>
      <c r="AL110" s="104">
        <f>VALUE('Time Sheet KN'!AN110-'Time Sheet KN'!AM110)*24</f>
        <v>5.0000000000000009</v>
      </c>
      <c r="AM110" s="104">
        <f>VALUE('Time Sheet KN'!AP110-'Time Sheet KN'!AO110)*24</f>
        <v>0</v>
      </c>
      <c r="AN110" s="105">
        <f t="shared" si="182"/>
        <v>10</v>
      </c>
      <c r="AO110" s="5">
        <f t="shared" si="183"/>
        <v>0</v>
      </c>
      <c r="AP110" s="5"/>
      <c r="AQ110" s="5">
        <f>LOOKUP(AQ$6,'Daily Absent'!$O$6:$AX$6,'Daily Absent'!$O110:$AX110)</f>
        <v>1</v>
      </c>
      <c r="AR110" s="104">
        <f>VALUE('Time Sheet KN'!AS110-'Time Sheet KN'!AR110)*24</f>
        <v>5</v>
      </c>
      <c r="AS110" s="104">
        <f>VALUE('Time Sheet KN'!AU110-'Time Sheet KN'!AT110)*24</f>
        <v>4.0000000000000018</v>
      </c>
      <c r="AT110" s="104">
        <f>VALUE('Time Sheet KN'!AW110-'Time Sheet KN'!AV110)*24</f>
        <v>0</v>
      </c>
      <c r="AU110" s="105">
        <f t="shared" si="184"/>
        <v>9</v>
      </c>
      <c r="AV110" s="5">
        <f t="shared" si="185"/>
        <v>1.7763568394002505E-15</v>
      </c>
      <c r="AW110" s="5"/>
      <c r="AX110" s="5">
        <f>LOOKUP(AX$6,'Daily Absent'!$O$6:$AX$6,'Daily Absent'!$O110:$AX110)</f>
        <v>1</v>
      </c>
      <c r="AY110" s="104">
        <f>VALUE('Time Sheet KN'!AZ110-'Time Sheet KN'!AY110)*24</f>
        <v>4</v>
      </c>
      <c r="AZ110" s="104">
        <f>VALUE('Time Sheet KN'!BB110-'Time Sheet KN'!BA110)*24</f>
        <v>3</v>
      </c>
      <c r="BA110" s="104">
        <f>VALUE('Time Sheet KN'!BD110-'Time Sheet KN'!BC110)*24</f>
        <v>0</v>
      </c>
      <c r="BB110" s="105">
        <f t="shared" si="186"/>
        <v>0</v>
      </c>
      <c r="BC110" s="5">
        <f t="shared" si="187"/>
        <v>7</v>
      </c>
      <c r="BD110" s="5"/>
      <c r="BE110" s="5">
        <f>LOOKUP(BE$6,'Daily Absent'!$O$6:$AX$6,'Daily Absent'!$O110:$AX110)</f>
        <v>1</v>
      </c>
      <c r="BF110" s="104">
        <f>VALUE('Time Sheet KN'!BG110-'Time Sheet KN'!BF110)*24</f>
        <v>5</v>
      </c>
      <c r="BG110" s="104">
        <f>VALUE('Time Sheet KN'!BI110-'Time Sheet KN'!BH110)*24</f>
        <v>5.0000000000000009</v>
      </c>
      <c r="BH110" s="104">
        <f>VALUE('Time Sheet KN'!BK110-'Time Sheet KN'!BJ110)*24</f>
        <v>0</v>
      </c>
      <c r="BI110" s="105">
        <f t="shared" si="188"/>
        <v>10</v>
      </c>
      <c r="BJ110" s="5">
        <f t="shared" si="189"/>
        <v>0</v>
      </c>
      <c r="BK110" s="5"/>
      <c r="BL110" s="5">
        <f>LOOKUP(BL$6,'Daily Absent'!$O$6:$AX$6,'Daily Absent'!$O110:$AX110)</f>
        <v>0</v>
      </c>
      <c r="BM110" s="104">
        <f>VALUE('Time Sheet KN'!BN110-'Time Sheet KN'!BM110)*24</f>
        <v>0</v>
      </c>
      <c r="BN110" s="104">
        <f>VALUE('Time Sheet KN'!BP110-'Time Sheet KN'!BO110)*24</f>
        <v>0</v>
      </c>
      <c r="BO110" s="104">
        <f>VALUE('Time Sheet KN'!BR110-'Time Sheet KN'!BQ110)*24</f>
        <v>0</v>
      </c>
      <c r="BP110" s="105">
        <f t="shared" si="190"/>
        <v>0</v>
      </c>
      <c r="BQ110" s="5">
        <f t="shared" si="191"/>
        <v>0</v>
      </c>
      <c r="BR110" s="5"/>
      <c r="BS110" s="5">
        <f>LOOKUP(BS$6,'Daily Absent'!$O$6:$AX$6,'Daily Absent'!$O110:$AX110)</f>
        <v>1</v>
      </c>
      <c r="BT110" s="104">
        <f>VALUE('Time Sheet KN'!BU110-'Time Sheet KN'!BT110)*24</f>
        <v>5</v>
      </c>
      <c r="BU110" s="104">
        <f>VALUE('Time Sheet KN'!BW110-'Time Sheet KN'!BV110)*24</f>
        <v>5.0000000000000009</v>
      </c>
      <c r="BV110" s="104">
        <f>VALUE('Time Sheet KN'!BY110-'Time Sheet KN'!BX110)*24</f>
        <v>0</v>
      </c>
      <c r="BW110" s="105">
        <f t="shared" si="192"/>
        <v>10</v>
      </c>
      <c r="BX110" s="5">
        <f t="shared" si="193"/>
        <v>0</v>
      </c>
      <c r="BY110" s="5"/>
      <c r="BZ110" s="5">
        <f>LOOKUP(BZ$6,'Daily Absent'!$O$6:$AX$6,'Daily Absent'!$O110:$AX110)</f>
        <v>1</v>
      </c>
      <c r="CA110" s="104">
        <f>VALUE('Time Sheet KN'!CB110-'Time Sheet KN'!CA110)*24</f>
        <v>5</v>
      </c>
      <c r="CB110" s="104">
        <f>VALUE('Time Sheet KN'!CD110-'Time Sheet KN'!CC110)*24</f>
        <v>5.0000000000000009</v>
      </c>
      <c r="CC110" s="104">
        <f>VALUE('Time Sheet KN'!CF110-'Time Sheet KN'!CE110)*24</f>
        <v>0</v>
      </c>
      <c r="CD110" s="105">
        <f t="shared" si="194"/>
        <v>10</v>
      </c>
      <c r="CE110" s="5">
        <f t="shared" si="195"/>
        <v>0</v>
      </c>
      <c r="CF110" s="5"/>
      <c r="CG110" s="5">
        <f>LOOKUP(CG$6,'Daily Absent'!$O$6:$AX$6,'Daily Absent'!$O110:$AX110)</f>
        <v>1</v>
      </c>
      <c r="CH110" s="104">
        <f>VALUE('Time Sheet KN'!CI110-'Time Sheet KN'!CH110)*24</f>
        <v>5</v>
      </c>
      <c r="CI110" s="104">
        <f>VALUE('Time Sheet KN'!CK110-'Time Sheet KN'!CJ110)*24</f>
        <v>5.0000000000000009</v>
      </c>
      <c r="CJ110" s="104">
        <f>VALUE('Time Sheet KN'!CM110-'Time Sheet KN'!CL110)*24</f>
        <v>3</v>
      </c>
      <c r="CK110" s="105">
        <f t="shared" si="196"/>
        <v>10</v>
      </c>
      <c r="CL110" s="5">
        <f t="shared" si="197"/>
        <v>3</v>
      </c>
      <c r="CM110" s="5"/>
      <c r="CN110" s="5">
        <f>LOOKUP(CN$6,'Daily Absent'!$O$6:$AX$6,'Daily Absent'!$O110:$AX110)</f>
        <v>1</v>
      </c>
      <c r="CO110" s="104">
        <f>VALUE('Time Sheet KN'!CP110-'Time Sheet KN'!CO110)*24</f>
        <v>5</v>
      </c>
      <c r="CP110" s="104">
        <f>VALUE('Time Sheet KN'!CR110-'Time Sheet KN'!CQ110)*24</f>
        <v>4.0000000000000018</v>
      </c>
      <c r="CQ110" s="104">
        <f>VALUE('Time Sheet KN'!CT110-'Time Sheet KN'!CS110)*24</f>
        <v>0</v>
      </c>
      <c r="CR110" s="105">
        <f t="shared" si="198"/>
        <v>9</v>
      </c>
      <c r="CS110" s="5">
        <f t="shared" si="199"/>
        <v>1.7763568394002505E-15</v>
      </c>
      <c r="CT110" s="5"/>
      <c r="CU110" s="5">
        <f>LOOKUP(CU$6,'Daily Absent'!$O$6:$AX$6,'Daily Absent'!$O110:$AX110)</f>
        <v>1</v>
      </c>
      <c r="CV110" s="104">
        <f>VALUE('Time Sheet KN'!CW110-'Time Sheet KN'!CV110)*24</f>
        <v>4</v>
      </c>
      <c r="CW110" s="104">
        <f>VALUE('Time Sheet KN'!CY110-'Time Sheet KN'!CX110)*24</f>
        <v>3</v>
      </c>
      <c r="CX110" s="104">
        <f>VALUE('Time Sheet KN'!DA110-'Time Sheet KN'!CZ110)*24</f>
        <v>0</v>
      </c>
      <c r="CY110" s="105">
        <f t="shared" si="200"/>
        <v>0</v>
      </c>
      <c r="CZ110" s="5">
        <f t="shared" si="201"/>
        <v>7</v>
      </c>
      <c r="DA110" s="5"/>
      <c r="DB110" s="5">
        <f>LOOKUP(DB$6,'Daily Absent'!$O$6:$AX$6,'Daily Absent'!$O110:$AX110)</f>
        <v>1</v>
      </c>
      <c r="DC110" s="104">
        <f>VALUE('Time Sheet KN'!DD110-'Time Sheet KN'!DC110)*24</f>
        <v>5</v>
      </c>
      <c r="DD110" s="104">
        <f>VALUE('Time Sheet KN'!DF110-'Time Sheet KN'!DE110)*24</f>
        <v>0</v>
      </c>
      <c r="DE110" s="104">
        <f>VALUE('Time Sheet KN'!DH110-'Time Sheet KN'!DG110)*24</f>
        <v>0</v>
      </c>
      <c r="DF110" s="105">
        <f t="shared" si="202"/>
        <v>5</v>
      </c>
      <c r="DG110" s="5">
        <f t="shared" si="203"/>
        <v>0</v>
      </c>
      <c r="DH110" s="5"/>
      <c r="DI110" s="5">
        <f>LOOKUP(DI$6,'Daily Absent'!$O$6:$AX$6,'Daily Absent'!$O110:$AX110)</f>
        <v>1</v>
      </c>
      <c r="DJ110" s="104">
        <f>VALUE('Time Sheet KN'!DK110-'Time Sheet KN'!DJ110)*24</f>
        <v>5</v>
      </c>
      <c r="DK110" s="104">
        <f>VALUE('Time Sheet KN'!DM110-'Time Sheet KN'!DL110)*24</f>
        <v>5.0000000000000009</v>
      </c>
      <c r="DL110" s="104">
        <f>VALUE('Time Sheet KN'!DO110-'Time Sheet KN'!DN110)*24</f>
        <v>0</v>
      </c>
      <c r="DM110" s="105">
        <f t="shared" si="204"/>
        <v>10</v>
      </c>
      <c r="DN110" s="5">
        <f t="shared" si="205"/>
        <v>0</v>
      </c>
      <c r="DO110" s="5"/>
      <c r="DP110" s="5">
        <f>LOOKUP(DP$6,'Daily Absent'!$O$6:$AX$6,'Daily Absent'!$O110:$AX110)</f>
        <v>1</v>
      </c>
      <c r="DQ110" s="104">
        <f>VALUE('Time Sheet KN'!DR110-'Time Sheet KN'!DQ110)*24</f>
        <v>5</v>
      </c>
      <c r="DR110" s="104">
        <f>VALUE('Time Sheet KN'!DT110-'Time Sheet KN'!DS110)*24</f>
        <v>5.0000000000000009</v>
      </c>
      <c r="DS110" s="104">
        <f>VALUE('Time Sheet KN'!DV110-'Time Sheet KN'!DU110)*24</f>
        <v>0</v>
      </c>
      <c r="DT110" s="105">
        <f t="shared" si="206"/>
        <v>10</v>
      </c>
      <c r="DU110" s="5">
        <f t="shared" si="207"/>
        <v>0</v>
      </c>
      <c r="DV110" s="5"/>
      <c r="DW110" s="5">
        <f>LOOKUP(DW$6,'Daily Absent'!$O$6:$AX$6,'Daily Absent'!$O110:$AX110)</f>
        <v>1</v>
      </c>
      <c r="DX110" s="104">
        <f>VALUE('Time Sheet KN'!DY110-'Time Sheet KN'!DX110)*24</f>
        <v>5</v>
      </c>
      <c r="DY110" s="104">
        <f>VALUE('Time Sheet KN'!EA110-'Time Sheet KN'!DZ110)*24</f>
        <v>5.0000000000000009</v>
      </c>
      <c r="DZ110" s="104">
        <f>VALUE('Time Sheet KN'!EC110-'Time Sheet KN'!EB110)*24</f>
        <v>0</v>
      </c>
      <c r="EA110" s="105">
        <f t="shared" si="208"/>
        <v>10</v>
      </c>
      <c r="EB110" s="5">
        <f t="shared" si="209"/>
        <v>0</v>
      </c>
      <c r="EC110" s="5"/>
      <c r="ED110" s="5">
        <f>LOOKUP(ED$6,'Daily Absent'!$O$6:$AX$6,'Daily Absent'!$O110:$AX110)</f>
        <v>1</v>
      </c>
      <c r="EE110" s="104">
        <f>VALUE('Time Sheet KN'!EF110-'Time Sheet KN'!EE110)*24</f>
        <v>5</v>
      </c>
      <c r="EF110" s="104">
        <f>VALUE('Time Sheet KN'!EH110-'Time Sheet KN'!EG110)*24</f>
        <v>5.0000000000000009</v>
      </c>
      <c r="EG110" s="104">
        <f>VALUE('Time Sheet KN'!EJ110-'Time Sheet KN'!EI110)*24</f>
        <v>0</v>
      </c>
      <c r="EH110" s="105">
        <f t="shared" si="210"/>
        <v>10</v>
      </c>
      <c r="EI110" s="5">
        <f t="shared" si="211"/>
        <v>0</v>
      </c>
      <c r="EJ110" s="5"/>
      <c r="EK110" s="5">
        <f>LOOKUP(EK$6,'Daily Absent'!$O$6:$AX$6,'Daily Absent'!$O110:$AX110)</f>
        <v>1</v>
      </c>
      <c r="EL110" s="104">
        <f>VALUE('Time Sheet KN'!EM110-'Time Sheet KN'!EL110)*24</f>
        <v>5</v>
      </c>
      <c r="EM110" s="104">
        <f>VALUE('Time Sheet KN'!EO110-'Time Sheet KN'!EN110)*24</f>
        <v>0</v>
      </c>
      <c r="EN110" s="104">
        <f>VALUE('Time Sheet KN'!EQ110-'Time Sheet KN'!EP110)*24</f>
        <v>0</v>
      </c>
      <c r="EO110" s="105">
        <f t="shared" si="212"/>
        <v>5</v>
      </c>
      <c r="EP110" s="5">
        <f t="shared" si="213"/>
        <v>0</v>
      </c>
      <c r="EQ110" s="5"/>
      <c r="ER110" s="5">
        <f>LOOKUP(ER$6,'Daily Absent'!$O$6:$AX$6,'Daily Absent'!$O110:$AX110)</f>
        <v>0</v>
      </c>
      <c r="ES110" s="104">
        <f>VALUE('Time Sheet KN'!ET110-'Time Sheet KN'!ES110)*24</f>
        <v>0</v>
      </c>
      <c r="ET110" s="104">
        <f>VALUE('Time Sheet KN'!EV110-'Time Sheet KN'!EU110)*24</f>
        <v>0</v>
      </c>
      <c r="EU110" s="104">
        <f>VALUE('Time Sheet KN'!EX110-'Time Sheet KN'!EW110)*24</f>
        <v>0</v>
      </c>
      <c r="EV110" s="105">
        <f t="shared" si="214"/>
        <v>0</v>
      </c>
      <c r="EW110" s="5">
        <f t="shared" si="215"/>
        <v>0</v>
      </c>
      <c r="EX110" s="5"/>
      <c r="EY110" s="5">
        <f>LOOKUP(EY$6,'Daily Absent'!$O$6:$AX$6,'Daily Absent'!$O110:$AX110)</f>
        <v>0</v>
      </c>
      <c r="EZ110" s="104">
        <f>VALUE('Time Sheet KN'!FA110-'Time Sheet KN'!EZ110)*24</f>
        <v>0</v>
      </c>
      <c r="FA110" s="104">
        <f>VALUE('Time Sheet KN'!FC110-'Time Sheet KN'!FB110)*24</f>
        <v>0</v>
      </c>
      <c r="FB110" s="104">
        <f>VALUE('Time Sheet KN'!FE110-'Time Sheet KN'!FD110)*24</f>
        <v>0</v>
      </c>
      <c r="FC110" s="105">
        <f t="shared" si="216"/>
        <v>0</v>
      </c>
      <c r="FD110" s="5">
        <f t="shared" si="217"/>
        <v>0</v>
      </c>
      <c r="FE110" s="5"/>
      <c r="FF110" s="5">
        <f>LOOKUP(FF$6,'Daily Absent'!$O$6:$AX$6,'Daily Absent'!$O110:$AX110)</f>
        <v>1</v>
      </c>
      <c r="FG110" s="104">
        <f>VALUE('Time Sheet KN'!FH110-'Time Sheet KN'!FG110)*24</f>
        <v>0</v>
      </c>
      <c r="FH110" s="104">
        <f>VALUE('Time Sheet KN'!FJ110-'Time Sheet KN'!FI110)*24</f>
        <v>0</v>
      </c>
      <c r="FI110" s="104">
        <f>VALUE('Time Sheet KN'!FL110-'Time Sheet KN'!FK110)*24</f>
        <v>0</v>
      </c>
      <c r="FJ110" s="105">
        <f t="shared" si="218"/>
        <v>0</v>
      </c>
      <c r="FK110" s="5">
        <f t="shared" si="219"/>
        <v>0</v>
      </c>
      <c r="FL110" s="5"/>
      <c r="FM110" s="5">
        <f>LOOKUP(FM$6,'Daily Absent'!$O$6:$AX$6,'Daily Absent'!$O110:$AX110)</f>
        <v>0</v>
      </c>
      <c r="FN110" s="104">
        <f>VALUE('Time Sheet KN'!FO110-'Time Sheet KN'!FN110)*24</f>
        <v>0</v>
      </c>
      <c r="FO110" s="104">
        <f>VALUE('Time Sheet KN'!FQ110-'Time Sheet KN'!FP110)*24</f>
        <v>0</v>
      </c>
      <c r="FP110" s="104">
        <f>VALUE('Time Sheet KN'!FS110-'Time Sheet KN'!FR110)*24</f>
        <v>0</v>
      </c>
      <c r="FQ110" s="105">
        <f t="shared" si="220"/>
        <v>0</v>
      </c>
      <c r="FR110" s="5">
        <f t="shared" si="221"/>
        <v>0</v>
      </c>
      <c r="FS110" s="5"/>
      <c r="FT110" s="5">
        <f>LOOKUP(FT$6,'Daily Absent'!$O$6:$AX$6,'Daily Absent'!$O110:$AX110)</f>
        <v>0</v>
      </c>
      <c r="FU110" s="104">
        <f>VALUE('Time Sheet KN'!FV110-'Time Sheet KN'!FU110)*24</f>
        <v>0</v>
      </c>
      <c r="FV110" s="104">
        <f>VALUE('Time Sheet KN'!FX110-'Time Sheet KN'!FW110)*24</f>
        <v>0</v>
      </c>
      <c r="FW110" s="104">
        <f>VALUE('Time Sheet KN'!FZ110-'Time Sheet KN'!FY110)*24</f>
        <v>0</v>
      </c>
      <c r="FX110" s="105">
        <f t="shared" si="222"/>
        <v>0</v>
      </c>
      <c r="FY110" s="5">
        <f t="shared" si="223"/>
        <v>0</v>
      </c>
      <c r="FZ110" s="5"/>
      <c r="GA110" s="5">
        <f>LOOKUP(GA$6,'Daily Absent'!$O$6:$AX$6,'Daily Absent'!$O110:$AX110)</f>
        <v>0</v>
      </c>
      <c r="GB110" s="104">
        <f>VALUE('Time Sheet KN'!GC110-'Time Sheet KN'!GB110)*24</f>
        <v>0</v>
      </c>
      <c r="GC110" s="104">
        <f>VALUE('Time Sheet KN'!GE110-'Time Sheet KN'!GD110)*24</f>
        <v>0</v>
      </c>
      <c r="GD110" s="104">
        <f>VALUE('Time Sheet KN'!GG110-'Time Sheet KN'!GF110)*24</f>
        <v>0</v>
      </c>
      <c r="GE110" s="105">
        <f t="shared" si="224"/>
        <v>0</v>
      </c>
      <c r="GF110" s="5">
        <f t="shared" si="225"/>
        <v>0</v>
      </c>
      <c r="GG110" s="5"/>
      <c r="GH110" s="5">
        <f>LOOKUP(GH$6,'Daily Absent'!$O$6:$AX$6,'Daily Absent'!$O110:$AX110)</f>
        <v>0</v>
      </c>
      <c r="GI110" s="104">
        <f>VALUE('Time Sheet KN'!GJ110-'Time Sheet KN'!GI110)*24</f>
        <v>0</v>
      </c>
      <c r="GJ110" s="104">
        <f>VALUE('Time Sheet KN'!GL110-'Time Sheet KN'!GK110)*24</f>
        <v>0</v>
      </c>
      <c r="GK110" s="104">
        <f>VALUE('Time Sheet KN'!GN110-'Time Sheet KN'!GM110)*24</f>
        <v>0</v>
      </c>
      <c r="GL110" s="105">
        <f t="shared" si="226"/>
        <v>0</v>
      </c>
      <c r="GM110" s="5">
        <f t="shared" si="227"/>
        <v>0</v>
      </c>
      <c r="GN110" s="5"/>
      <c r="GO110" s="5">
        <f>LOOKUP(GO$6,'Daily Absent'!$O$6:$AX$6,'Daily Absent'!$O110:$AX110)</f>
        <v>0</v>
      </c>
      <c r="GP110" s="104">
        <f>VALUE('Time Sheet KN'!GQ110-'Time Sheet KN'!GP110)*24</f>
        <v>0</v>
      </c>
      <c r="GQ110" s="104">
        <f>VALUE('Time Sheet KN'!GS110-'Time Sheet KN'!GR110)*24</f>
        <v>0</v>
      </c>
      <c r="GR110" s="104">
        <f>VALUE('Time Sheet KN'!GU110-'Time Sheet KN'!GT110)*24</f>
        <v>0</v>
      </c>
      <c r="GS110" s="105">
        <f t="shared" si="228"/>
        <v>0</v>
      </c>
      <c r="GT110" s="5">
        <f t="shared" si="229"/>
        <v>0</v>
      </c>
      <c r="GU110" s="5"/>
      <c r="GV110" s="5">
        <f>LOOKUP(GV$6,'Daily Absent'!$O$6:$AX$6,'Daily Absent'!$O110:$AX110)</f>
        <v>0</v>
      </c>
      <c r="GW110" s="104">
        <f>VALUE('Time Sheet KN'!GX110-'Time Sheet KN'!GW110)*24</f>
        <v>0</v>
      </c>
      <c r="GX110" s="104">
        <f>VALUE('Time Sheet KN'!GZ110-'Time Sheet KN'!GY110)*24</f>
        <v>0</v>
      </c>
      <c r="GY110" s="104">
        <f>VALUE('Time Sheet KN'!HB110-'Time Sheet KN'!HA110)*24</f>
        <v>0</v>
      </c>
      <c r="GZ110" s="105">
        <f t="shared" si="230"/>
        <v>0</v>
      </c>
      <c r="HA110" s="5">
        <f t="shared" si="231"/>
        <v>0</v>
      </c>
      <c r="HB110" s="5"/>
      <c r="HC110" s="5">
        <f>LOOKUP(HC$6,'Daily Absent'!$O$6:$AX$6,'Daily Absent'!$O110:$AX110)</f>
        <v>0</v>
      </c>
      <c r="HD110" s="104">
        <f>VALUE('Time Sheet KN'!HE110-'Time Sheet KN'!HD110)*24</f>
        <v>0</v>
      </c>
      <c r="HE110" s="104">
        <f>VALUE('Time Sheet KN'!HG110-'Time Sheet KN'!HF110)*24</f>
        <v>0</v>
      </c>
      <c r="HF110" s="104">
        <f>VALUE('Time Sheet KN'!HI110-'Time Sheet KN'!HH110)*24</f>
        <v>0</v>
      </c>
      <c r="HG110" s="105">
        <f t="shared" si="232"/>
        <v>0</v>
      </c>
      <c r="HH110" s="5">
        <f t="shared" si="233"/>
        <v>0</v>
      </c>
      <c r="HI110" s="5"/>
      <c r="HJ110" s="5">
        <f>LOOKUP(HJ$6,'Daily Absent'!$O$6:$AX$6,'Daily Absent'!$O110:$AX110)</f>
        <v>0</v>
      </c>
      <c r="HK110" s="104">
        <f>VALUE('Time Sheet KN'!HL110-'Time Sheet KN'!HK110)*24</f>
        <v>0</v>
      </c>
      <c r="HL110" s="104">
        <f>VALUE('Time Sheet KN'!HN110-'Time Sheet KN'!HM110)*24</f>
        <v>0</v>
      </c>
      <c r="HM110" s="104">
        <f>VALUE('Time Sheet KN'!HP110-'Time Sheet KN'!HO110)*24</f>
        <v>0</v>
      </c>
      <c r="HN110" s="105">
        <f t="shared" si="234"/>
        <v>0</v>
      </c>
      <c r="HO110" s="5">
        <f t="shared" si="235"/>
        <v>0</v>
      </c>
      <c r="HP110" s="5"/>
      <c r="HQ110" s="5">
        <f>LOOKUP(HQ$6,'Daily Absent'!$O$6:$AX$6,'Daily Absent'!$O110:$AX110)</f>
        <v>0</v>
      </c>
      <c r="HR110" s="104">
        <f>VALUE('Time Sheet KN'!HS110-'Time Sheet KN'!HR110)*24</f>
        <v>0</v>
      </c>
      <c r="HS110" s="104">
        <f>VALUE('Time Sheet KN'!HU110-'Time Sheet KN'!HT110)*24</f>
        <v>0</v>
      </c>
      <c r="HT110" s="104">
        <f>VALUE('Time Sheet KN'!HW110-'Time Sheet KN'!HV110)*24</f>
        <v>0</v>
      </c>
      <c r="HU110" s="105">
        <f t="shared" si="236"/>
        <v>0</v>
      </c>
      <c r="HV110" s="5">
        <f t="shared" si="237"/>
        <v>0</v>
      </c>
      <c r="HW110" s="5"/>
      <c r="HX110" s="5">
        <f>LOOKUP(HX$6,'Daily Absent'!$O$6:$AX$6,'Daily Absent'!$O110:$AX110)</f>
        <v>0</v>
      </c>
      <c r="HY110" s="104">
        <f>VALUE('Time Sheet KN'!HZ110-'Time Sheet KN'!HY110)*24</f>
        <v>0</v>
      </c>
      <c r="HZ110" s="104">
        <f>VALUE('Time Sheet KN'!IB110-'Time Sheet KN'!IA110)*24</f>
        <v>0</v>
      </c>
      <c r="IA110" s="104">
        <f>VALUE('Time Sheet KN'!ID110-'Time Sheet KN'!IC110)*24</f>
        <v>0</v>
      </c>
      <c r="IB110" s="105">
        <f t="shared" si="238"/>
        <v>0</v>
      </c>
      <c r="IC110" s="5">
        <f t="shared" si="239"/>
        <v>0</v>
      </c>
      <c r="ID110" s="5"/>
      <c r="IE110" s="5">
        <f>LOOKUP(IE$6,'Daily Absent'!$O$6:$AX$6,'Daily Absent'!$O110:$AX110)</f>
        <v>0</v>
      </c>
      <c r="IF110" s="104">
        <f>VALUE('Time Sheet KN'!IG110-'Time Sheet KN'!IF110)*24</f>
        <v>0</v>
      </c>
      <c r="IG110" s="104">
        <f>VALUE('Time Sheet KN'!II110-'Time Sheet KN'!IH110)*24</f>
        <v>0</v>
      </c>
      <c r="IH110" s="104">
        <f>VALUE('Time Sheet KN'!IK110-'Time Sheet KN'!IJ110)*24</f>
        <v>0</v>
      </c>
      <c r="II110" s="105">
        <f t="shared" si="240"/>
        <v>0</v>
      </c>
      <c r="IJ110" s="5">
        <f t="shared" si="241"/>
        <v>0</v>
      </c>
      <c r="IK110" s="5"/>
      <c r="IL110" s="5">
        <f>LOOKUP(IL$6,'Daily Absent'!$O$6:$AX$6,'Daily Absent'!$O110:$AX110)</f>
        <v>0</v>
      </c>
      <c r="IM110" s="104">
        <f>VALUE('Time Sheet KN'!IN110-'Time Sheet KN'!IM110)*24</f>
        <v>0</v>
      </c>
      <c r="IN110" s="104">
        <f>VALUE('Time Sheet KN'!IP110-'Time Sheet KN'!IO110)*24</f>
        <v>0</v>
      </c>
      <c r="IO110" s="104">
        <f>VALUE('Time Sheet KN'!IR110-'Time Sheet KN'!IQ110)*24</f>
        <v>0</v>
      </c>
      <c r="IP110" s="105">
        <f t="shared" si="242"/>
        <v>0</v>
      </c>
      <c r="IQ110" s="5">
        <f t="shared" si="243"/>
        <v>0</v>
      </c>
      <c r="IR110" s="5"/>
      <c r="IS110" s="5">
        <f>LOOKUP(IS$6,'Daily Absent'!$O$6:$AX$6,'Daily Absent'!$O110:$AX110)</f>
        <v>0</v>
      </c>
      <c r="IT110" s="104">
        <f>VALUE('Time Sheet KN'!IU110-'Time Sheet KN'!IT110)*24</f>
        <v>0</v>
      </c>
      <c r="IU110" s="104">
        <f>VALUE('Time Sheet KN'!IW110-'Time Sheet KN'!IV110)*24</f>
        <v>0</v>
      </c>
      <c r="IV110" s="104">
        <f>VALUE('Time Sheet KN'!IY110-'Time Sheet KN'!IX110)*24</f>
        <v>0</v>
      </c>
      <c r="IW110" s="105">
        <f t="shared" si="244"/>
        <v>0</v>
      </c>
      <c r="IX110" s="5">
        <f t="shared" si="245"/>
        <v>0</v>
      </c>
      <c r="IY110" s="5"/>
      <c r="IZ110" s="5">
        <f>LOOKUP(IZ$6,'Daily Absent'!$O$6:$AX$6,'Daily Absent'!$O110:$AX110)</f>
        <v>0</v>
      </c>
      <c r="JA110" s="104">
        <f>VALUE('Time Sheet KN'!JB110-'Time Sheet KN'!JA110)*24</f>
        <v>0</v>
      </c>
      <c r="JB110" s="104">
        <f>VALUE('Time Sheet KN'!JD110-'Time Sheet KN'!JC110)*24</f>
        <v>0</v>
      </c>
      <c r="JC110" s="104">
        <f>VALUE('Time Sheet KN'!JF110-'Time Sheet KN'!JE110)*24</f>
        <v>0</v>
      </c>
      <c r="JD110" s="105">
        <f t="shared" si="246"/>
        <v>0</v>
      </c>
      <c r="JE110" s="5">
        <f t="shared" si="247"/>
        <v>0</v>
      </c>
      <c r="JF110" s="5"/>
    </row>
    <row r="111" spans="1:266" ht="20" customHeight="1">
      <c r="A111" s="54">
        <f>IF('Master MP Status'!A111&gt;0,'Master MP Status'!A111,"")</f>
        <v>103</v>
      </c>
      <c r="B111" s="5" t="str">
        <f>IF(ISTEXT('Master MP Status'!B111),'Master MP Status'!B111,"")</f>
        <v>DIRECT</v>
      </c>
      <c r="C111" s="153" t="str">
        <f>IF(OR(ISTEXT('Master MP Status'!C111),'Master MP Status'!C111&gt;0),'Master MP Status'!C111,"")</f>
        <v>KN2531027</v>
      </c>
      <c r="D111" s="154" t="str">
        <f>IF(OR(ISTEXT('Master MP Status'!D111),'Master MP Status'!D111&gt;0),'Master MP Status'!D111,"")</f>
        <v>KN25326</v>
      </c>
      <c r="E111" s="5" t="str">
        <f>IF(ISTEXT('Master MP Status'!E111),'Master MP Status'!E111,"")</f>
        <v>DEDI SUSILO</v>
      </c>
      <c r="F111" s="5" t="str">
        <f>IF(ISTEXT('Master MP Status'!F111),'Master MP Status'!F111,"")</f>
        <v/>
      </c>
      <c r="G111" s="5" t="str">
        <f>IF(ISTEXT('Master MP Status'!G111),'Master MP Status'!G111,"")</f>
        <v>Local</v>
      </c>
      <c r="H111" s="5" t="str">
        <f>IF(ISTEXT('Master MP Status'!H111),'Master MP Status'!H111,"")</f>
        <v>SIMON S. R</v>
      </c>
      <c r="I111" s="5" t="str">
        <f>IF(ISTEXT('Master MP Status'!I111),'Master MP Status'!I111,"")</f>
        <v>Helper</v>
      </c>
      <c r="J111" s="5" t="str">
        <f>IF(ISTEXT('Master MP Status'!J111),'Master MP Status'!J111,"")</f>
        <v>Helper</v>
      </c>
      <c r="K111" s="9">
        <f>IF(OR('Master MP Status'!K111=0,'Master MP Status'!K111=""),"",'Master MP Status'!K111)</f>
        <v>45769</v>
      </c>
      <c r="L111" s="9">
        <f>IF(OR('Master MP Status'!L111=0,'Master MP Status'!L111=""),"",'Master MP Status'!L111)</f>
        <v>45769</v>
      </c>
      <c r="M111" s="9" t="str">
        <f>IF(OR('Master MP Status'!M111=0,'Master MP Status'!M111=""),"",'Master MP Status'!M111)</f>
        <v/>
      </c>
      <c r="N111" s="5" t="str">
        <f>IF(ISTEXT('Master MP Status'!N111),'Master MP Status'!N111,"")</f>
        <v/>
      </c>
      <c r="O111" s="5">
        <f>LOOKUP(O$6,'Daily Absent'!$O$6:$AX$6,'Daily Absent'!$O111:$AX111)</f>
        <v>1</v>
      </c>
      <c r="P111" s="104">
        <f>VALUE('Time Sheet KN'!Q111-'Time Sheet KN'!P111)*24</f>
        <v>5</v>
      </c>
      <c r="Q111" s="104">
        <f>VALUE('Time Sheet KN'!S111-'Time Sheet KN'!R111)*24</f>
        <v>5.0000000000000009</v>
      </c>
      <c r="R111" s="104">
        <f>VALUE('Time Sheet KN'!U111-'Time Sheet KN'!T111)*24</f>
        <v>0</v>
      </c>
      <c r="S111" s="105">
        <f t="shared" si="176"/>
        <v>10</v>
      </c>
      <c r="T111" s="5">
        <f t="shared" si="177"/>
        <v>0</v>
      </c>
      <c r="U111" s="5"/>
      <c r="V111" s="5">
        <f>LOOKUP(V$6,'Daily Absent'!$O$6:$AX$6,'Daily Absent'!$O111:$AX111)</f>
        <v>1</v>
      </c>
      <c r="W111" s="104">
        <f>VALUE('Time Sheet KN'!X111-'Time Sheet KN'!W111)*24</f>
        <v>5</v>
      </c>
      <c r="X111" s="104">
        <f>VALUE('Time Sheet KN'!Z111-'Time Sheet KN'!Y111)*24</f>
        <v>5.0000000000000009</v>
      </c>
      <c r="Y111" s="104">
        <f>VALUE('Time Sheet KN'!AB111-'Time Sheet KN'!AA111)*24</f>
        <v>0</v>
      </c>
      <c r="Z111" s="105">
        <f t="shared" si="178"/>
        <v>10</v>
      </c>
      <c r="AA111" s="5">
        <f t="shared" si="179"/>
        <v>0</v>
      </c>
      <c r="AB111" s="5"/>
      <c r="AC111" s="5">
        <f>LOOKUP(AC$6,'Daily Absent'!$O$6:$AX$6,'Daily Absent'!$O111:$AX111)</f>
        <v>1</v>
      </c>
      <c r="AD111" s="104">
        <f>VALUE('Time Sheet KN'!AE111-'Time Sheet KN'!AD111)*24</f>
        <v>5</v>
      </c>
      <c r="AE111" s="104">
        <f>VALUE('Time Sheet KN'!AG111-'Time Sheet KN'!AF111)*24</f>
        <v>5.0000000000000009</v>
      </c>
      <c r="AF111" s="104">
        <f>VALUE('Time Sheet KN'!AI111-'Time Sheet KN'!AH111)*24</f>
        <v>0</v>
      </c>
      <c r="AG111" s="105">
        <f t="shared" si="180"/>
        <v>10</v>
      </c>
      <c r="AH111" s="5">
        <f t="shared" si="181"/>
        <v>0</v>
      </c>
      <c r="AI111" s="5"/>
      <c r="AJ111" s="5">
        <f>LOOKUP(AJ$6,'Daily Absent'!$O$6:$AX$6,'Daily Absent'!$O111:$AX111)</f>
        <v>1</v>
      </c>
      <c r="AK111" s="104">
        <f>VALUE('Time Sheet KN'!AL111-'Time Sheet KN'!AK111)*24</f>
        <v>5</v>
      </c>
      <c r="AL111" s="104">
        <f>VALUE('Time Sheet KN'!AN111-'Time Sheet KN'!AM111)*24</f>
        <v>5.0000000000000009</v>
      </c>
      <c r="AM111" s="104">
        <f>VALUE('Time Sheet KN'!AP111-'Time Sheet KN'!AO111)*24</f>
        <v>0</v>
      </c>
      <c r="AN111" s="105">
        <f t="shared" si="182"/>
        <v>10</v>
      </c>
      <c r="AO111" s="5">
        <f t="shared" si="183"/>
        <v>0</v>
      </c>
      <c r="AP111" s="5"/>
      <c r="AQ111" s="5">
        <f>LOOKUP(AQ$6,'Daily Absent'!$O$6:$AX$6,'Daily Absent'!$O111:$AX111)</f>
        <v>1</v>
      </c>
      <c r="AR111" s="104">
        <f>VALUE('Time Sheet KN'!AS111-'Time Sheet KN'!AR111)*24</f>
        <v>5</v>
      </c>
      <c r="AS111" s="104">
        <f>VALUE('Time Sheet KN'!AU111-'Time Sheet KN'!AT111)*24</f>
        <v>4.0000000000000018</v>
      </c>
      <c r="AT111" s="104">
        <f>VALUE('Time Sheet KN'!AW111-'Time Sheet KN'!AV111)*24</f>
        <v>0</v>
      </c>
      <c r="AU111" s="105">
        <f t="shared" si="184"/>
        <v>9</v>
      </c>
      <c r="AV111" s="5">
        <f t="shared" si="185"/>
        <v>1.7763568394002505E-15</v>
      </c>
      <c r="AW111" s="5"/>
      <c r="AX111" s="5">
        <f>LOOKUP(AX$6,'Daily Absent'!$O$6:$AX$6,'Daily Absent'!$O111:$AX111)</f>
        <v>1</v>
      </c>
      <c r="AY111" s="104">
        <f>VALUE('Time Sheet KN'!AZ111-'Time Sheet KN'!AY111)*24</f>
        <v>4</v>
      </c>
      <c r="AZ111" s="104">
        <f>VALUE('Time Sheet KN'!BB111-'Time Sheet KN'!BA111)*24</f>
        <v>3</v>
      </c>
      <c r="BA111" s="104">
        <f>VALUE('Time Sheet KN'!BD111-'Time Sheet KN'!BC111)*24</f>
        <v>0</v>
      </c>
      <c r="BB111" s="105">
        <f t="shared" si="186"/>
        <v>0</v>
      </c>
      <c r="BC111" s="5">
        <f t="shared" si="187"/>
        <v>7</v>
      </c>
      <c r="BD111" s="5"/>
      <c r="BE111" s="5">
        <f>LOOKUP(BE$6,'Daily Absent'!$O$6:$AX$6,'Daily Absent'!$O111:$AX111)</f>
        <v>1</v>
      </c>
      <c r="BF111" s="104">
        <f>VALUE('Time Sheet KN'!BG111-'Time Sheet KN'!BF111)*24</f>
        <v>5</v>
      </c>
      <c r="BG111" s="104">
        <f>VALUE('Time Sheet KN'!BI111-'Time Sheet KN'!BH111)*24</f>
        <v>0</v>
      </c>
      <c r="BH111" s="104">
        <f>VALUE('Time Sheet KN'!BK111-'Time Sheet KN'!BJ111)*24</f>
        <v>0</v>
      </c>
      <c r="BI111" s="105">
        <f t="shared" si="188"/>
        <v>5</v>
      </c>
      <c r="BJ111" s="5">
        <f t="shared" si="189"/>
        <v>0</v>
      </c>
      <c r="BK111" s="5"/>
      <c r="BL111" s="5">
        <f>LOOKUP(BL$6,'Daily Absent'!$O$6:$AX$6,'Daily Absent'!$O111:$AX111)</f>
        <v>1</v>
      </c>
      <c r="BM111" s="104">
        <f>VALUE('Time Sheet KN'!BN111-'Time Sheet KN'!BM111)*24</f>
        <v>5</v>
      </c>
      <c r="BN111" s="104">
        <f>VALUE('Time Sheet KN'!BP111-'Time Sheet KN'!BO111)*24</f>
        <v>5.0000000000000009</v>
      </c>
      <c r="BO111" s="104">
        <f>VALUE('Time Sheet KN'!BR111-'Time Sheet KN'!BQ111)*24</f>
        <v>0</v>
      </c>
      <c r="BP111" s="105">
        <f t="shared" si="190"/>
        <v>10</v>
      </c>
      <c r="BQ111" s="5">
        <f t="shared" si="191"/>
        <v>0</v>
      </c>
      <c r="BR111" s="5"/>
      <c r="BS111" s="5">
        <f>LOOKUP(BS$6,'Daily Absent'!$O$6:$AX$6,'Daily Absent'!$O111:$AX111)</f>
        <v>1</v>
      </c>
      <c r="BT111" s="104">
        <f>VALUE('Time Sheet KN'!BU111-'Time Sheet KN'!BT111)*24</f>
        <v>5</v>
      </c>
      <c r="BU111" s="104">
        <f>VALUE('Time Sheet KN'!BW111-'Time Sheet KN'!BV111)*24</f>
        <v>5.0000000000000009</v>
      </c>
      <c r="BV111" s="104">
        <f>VALUE('Time Sheet KN'!BY111-'Time Sheet KN'!BX111)*24</f>
        <v>0</v>
      </c>
      <c r="BW111" s="105">
        <f t="shared" si="192"/>
        <v>10</v>
      </c>
      <c r="BX111" s="5">
        <f t="shared" si="193"/>
        <v>0</v>
      </c>
      <c r="BY111" s="5"/>
      <c r="BZ111" s="5">
        <f>LOOKUP(BZ$6,'Daily Absent'!$O$6:$AX$6,'Daily Absent'!$O111:$AX111)</f>
        <v>1</v>
      </c>
      <c r="CA111" s="104">
        <f>VALUE('Time Sheet KN'!CB111-'Time Sheet KN'!CA111)*24</f>
        <v>5</v>
      </c>
      <c r="CB111" s="104">
        <f>VALUE('Time Sheet KN'!CD111-'Time Sheet KN'!CC111)*24</f>
        <v>5.0000000000000009</v>
      </c>
      <c r="CC111" s="104">
        <f>VALUE('Time Sheet KN'!CF111-'Time Sheet KN'!CE111)*24</f>
        <v>0</v>
      </c>
      <c r="CD111" s="105">
        <f t="shared" si="194"/>
        <v>10</v>
      </c>
      <c r="CE111" s="5">
        <f t="shared" si="195"/>
        <v>0</v>
      </c>
      <c r="CF111" s="5"/>
      <c r="CG111" s="5">
        <f>LOOKUP(CG$6,'Daily Absent'!$O$6:$AX$6,'Daily Absent'!$O111:$AX111)</f>
        <v>1</v>
      </c>
      <c r="CH111" s="104">
        <f>VALUE('Time Sheet KN'!CI111-'Time Sheet KN'!CH111)*24</f>
        <v>5</v>
      </c>
      <c r="CI111" s="104">
        <f>VALUE('Time Sheet KN'!CK111-'Time Sheet KN'!CJ111)*24</f>
        <v>5.0000000000000009</v>
      </c>
      <c r="CJ111" s="104">
        <f>VALUE('Time Sheet KN'!CM111-'Time Sheet KN'!CL111)*24</f>
        <v>3</v>
      </c>
      <c r="CK111" s="105">
        <f t="shared" si="196"/>
        <v>10</v>
      </c>
      <c r="CL111" s="5">
        <f t="shared" si="197"/>
        <v>3</v>
      </c>
      <c r="CM111" s="5"/>
      <c r="CN111" s="5">
        <f>LOOKUP(CN$6,'Daily Absent'!$O$6:$AX$6,'Daily Absent'!$O111:$AX111)</f>
        <v>1</v>
      </c>
      <c r="CO111" s="104">
        <f>VALUE('Time Sheet KN'!CP111-'Time Sheet KN'!CO111)*24</f>
        <v>5</v>
      </c>
      <c r="CP111" s="104">
        <f>VALUE('Time Sheet KN'!CR111-'Time Sheet KN'!CQ111)*24</f>
        <v>0</v>
      </c>
      <c r="CQ111" s="104">
        <f>VALUE('Time Sheet KN'!CT111-'Time Sheet KN'!CS111)*24</f>
        <v>0</v>
      </c>
      <c r="CR111" s="105">
        <f t="shared" si="198"/>
        <v>5</v>
      </c>
      <c r="CS111" s="5">
        <f t="shared" si="199"/>
        <v>0</v>
      </c>
      <c r="CT111" s="5"/>
      <c r="CU111" s="5">
        <f>LOOKUP(CU$6,'Daily Absent'!$O$6:$AX$6,'Daily Absent'!$O111:$AX111)</f>
        <v>0</v>
      </c>
      <c r="CV111" s="104">
        <f>VALUE('Time Sheet KN'!CW111-'Time Sheet KN'!CV111)*24</f>
        <v>0</v>
      </c>
      <c r="CW111" s="104">
        <f>VALUE('Time Sheet KN'!CY111-'Time Sheet KN'!CX111)*24</f>
        <v>0</v>
      </c>
      <c r="CX111" s="104">
        <f>VALUE('Time Sheet KN'!DA111-'Time Sheet KN'!CZ111)*24</f>
        <v>0</v>
      </c>
      <c r="CY111" s="105">
        <f t="shared" si="200"/>
        <v>0</v>
      </c>
      <c r="CZ111" s="5">
        <f t="shared" si="201"/>
        <v>0</v>
      </c>
      <c r="DA111" s="5"/>
      <c r="DB111" s="5">
        <f>LOOKUP(DB$6,'Daily Absent'!$O$6:$AX$6,'Daily Absent'!$O111:$AX111)</f>
        <v>0</v>
      </c>
      <c r="DC111" s="104">
        <f>VALUE('Time Sheet KN'!DD111-'Time Sheet KN'!DC111)*24</f>
        <v>0</v>
      </c>
      <c r="DD111" s="104">
        <f>VALUE('Time Sheet KN'!DF111-'Time Sheet KN'!DE111)*24</f>
        <v>0</v>
      </c>
      <c r="DE111" s="104">
        <f>VALUE('Time Sheet KN'!DH111-'Time Sheet KN'!DG111)*24</f>
        <v>0</v>
      </c>
      <c r="DF111" s="105">
        <f t="shared" si="202"/>
        <v>0</v>
      </c>
      <c r="DG111" s="5">
        <f t="shared" si="203"/>
        <v>0</v>
      </c>
      <c r="DH111" s="5"/>
      <c r="DI111" s="5">
        <f>LOOKUP(DI$6,'Daily Absent'!$O$6:$AX$6,'Daily Absent'!$O111:$AX111)</f>
        <v>1</v>
      </c>
      <c r="DJ111" s="104">
        <f>VALUE('Time Sheet KN'!DK111-'Time Sheet KN'!DJ111)*24</f>
        <v>5</v>
      </c>
      <c r="DK111" s="104">
        <f>VALUE('Time Sheet KN'!DM111-'Time Sheet KN'!DL111)*24</f>
        <v>5.0000000000000009</v>
      </c>
      <c r="DL111" s="104">
        <f>VALUE('Time Sheet KN'!DO111-'Time Sheet KN'!DN111)*24</f>
        <v>0</v>
      </c>
      <c r="DM111" s="105">
        <f t="shared" si="204"/>
        <v>10</v>
      </c>
      <c r="DN111" s="5">
        <f t="shared" si="205"/>
        <v>0</v>
      </c>
      <c r="DO111" s="5"/>
      <c r="DP111" s="5">
        <f>LOOKUP(DP$6,'Daily Absent'!$O$6:$AX$6,'Daily Absent'!$O111:$AX111)</f>
        <v>1</v>
      </c>
      <c r="DQ111" s="104">
        <f>VALUE('Time Sheet KN'!DR111-'Time Sheet KN'!DQ111)*24</f>
        <v>5</v>
      </c>
      <c r="DR111" s="104">
        <f>VALUE('Time Sheet KN'!DT111-'Time Sheet KN'!DS111)*24</f>
        <v>5.0000000000000009</v>
      </c>
      <c r="DS111" s="104">
        <f>VALUE('Time Sheet KN'!DV111-'Time Sheet KN'!DU111)*24</f>
        <v>0</v>
      </c>
      <c r="DT111" s="105">
        <f t="shared" si="206"/>
        <v>10</v>
      </c>
      <c r="DU111" s="5">
        <f t="shared" si="207"/>
        <v>0</v>
      </c>
      <c r="DV111" s="5"/>
      <c r="DW111" s="5">
        <f>LOOKUP(DW$6,'Daily Absent'!$O$6:$AX$6,'Daily Absent'!$O111:$AX111)</f>
        <v>1</v>
      </c>
      <c r="DX111" s="104">
        <f>VALUE('Time Sheet KN'!DY111-'Time Sheet KN'!DX111)*24</f>
        <v>5</v>
      </c>
      <c r="DY111" s="104">
        <f>VALUE('Time Sheet KN'!EA111-'Time Sheet KN'!DZ111)*24</f>
        <v>5.0000000000000009</v>
      </c>
      <c r="DZ111" s="104">
        <f>VALUE('Time Sheet KN'!EC111-'Time Sheet KN'!EB111)*24</f>
        <v>0</v>
      </c>
      <c r="EA111" s="105">
        <f t="shared" si="208"/>
        <v>10</v>
      </c>
      <c r="EB111" s="5">
        <f t="shared" si="209"/>
        <v>0</v>
      </c>
      <c r="EC111" s="5"/>
      <c r="ED111" s="5">
        <f>LOOKUP(ED$6,'Daily Absent'!$O$6:$AX$6,'Daily Absent'!$O111:$AX111)</f>
        <v>1</v>
      </c>
      <c r="EE111" s="104">
        <f>VALUE('Time Sheet KN'!EF111-'Time Sheet KN'!EE111)*24</f>
        <v>5</v>
      </c>
      <c r="EF111" s="104">
        <f>VALUE('Time Sheet KN'!EH111-'Time Sheet KN'!EG111)*24</f>
        <v>5.0000000000000009</v>
      </c>
      <c r="EG111" s="104">
        <f>VALUE('Time Sheet KN'!EJ111-'Time Sheet KN'!EI111)*24</f>
        <v>0</v>
      </c>
      <c r="EH111" s="105">
        <f t="shared" si="210"/>
        <v>10</v>
      </c>
      <c r="EI111" s="5">
        <f t="shared" si="211"/>
        <v>0</v>
      </c>
      <c r="EJ111" s="5"/>
      <c r="EK111" s="5">
        <f>LOOKUP(EK$6,'Daily Absent'!$O$6:$AX$6,'Daily Absent'!$O111:$AX111)</f>
        <v>1</v>
      </c>
      <c r="EL111" s="104">
        <f>VALUE('Time Sheet KN'!EM111-'Time Sheet KN'!EL111)*24</f>
        <v>5</v>
      </c>
      <c r="EM111" s="104">
        <f>VALUE('Time Sheet KN'!EO111-'Time Sheet KN'!EN111)*24</f>
        <v>4.0000000000000018</v>
      </c>
      <c r="EN111" s="104">
        <f>VALUE('Time Sheet KN'!EQ111-'Time Sheet KN'!EP111)*24</f>
        <v>0</v>
      </c>
      <c r="EO111" s="105">
        <f t="shared" si="212"/>
        <v>9</v>
      </c>
      <c r="EP111" s="5">
        <f t="shared" si="213"/>
        <v>1.7763568394002505E-15</v>
      </c>
      <c r="EQ111" s="5"/>
      <c r="ER111" s="5">
        <f>LOOKUP(ER$6,'Daily Absent'!$O$6:$AX$6,'Daily Absent'!$O111:$AX111)</f>
        <v>0</v>
      </c>
      <c r="ES111" s="104">
        <f>VALUE('Time Sheet KN'!ET111-'Time Sheet KN'!ES111)*24</f>
        <v>0</v>
      </c>
      <c r="ET111" s="104">
        <f>VALUE('Time Sheet KN'!EV111-'Time Sheet KN'!EU111)*24</f>
        <v>0</v>
      </c>
      <c r="EU111" s="104">
        <f>VALUE('Time Sheet KN'!EX111-'Time Sheet KN'!EW111)*24</f>
        <v>0</v>
      </c>
      <c r="EV111" s="105">
        <f t="shared" si="214"/>
        <v>0</v>
      </c>
      <c r="EW111" s="5">
        <f t="shared" si="215"/>
        <v>0</v>
      </c>
      <c r="EX111" s="5"/>
      <c r="EY111" s="5">
        <f>LOOKUP(EY$6,'Daily Absent'!$O$6:$AX$6,'Daily Absent'!$O111:$AX111)</f>
        <v>1</v>
      </c>
      <c r="EZ111" s="104">
        <f>VALUE('Time Sheet KN'!FA111-'Time Sheet KN'!EZ111)*24</f>
        <v>5</v>
      </c>
      <c r="FA111" s="104">
        <f>VALUE('Time Sheet KN'!FC111-'Time Sheet KN'!FB111)*24</f>
        <v>5.0000000000000009</v>
      </c>
      <c r="FB111" s="104">
        <f>VALUE('Time Sheet KN'!FE111-'Time Sheet KN'!FD111)*24</f>
        <v>0</v>
      </c>
      <c r="FC111" s="105">
        <f t="shared" si="216"/>
        <v>10</v>
      </c>
      <c r="FD111" s="5">
        <f t="shared" si="217"/>
        <v>0</v>
      </c>
      <c r="FE111" s="5"/>
      <c r="FF111" s="5">
        <f>LOOKUP(FF$6,'Daily Absent'!$O$6:$AX$6,'Daily Absent'!$O111:$AX111)</f>
        <v>1</v>
      </c>
      <c r="FG111" s="104">
        <f>VALUE('Time Sheet KN'!FH111-'Time Sheet KN'!FG111)*24</f>
        <v>0</v>
      </c>
      <c r="FH111" s="104">
        <f>VALUE('Time Sheet KN'!FJ111-'Time Sheet KN'!FI111)*24</f>
        <v>0</v>
      </c>
      <c r="FI111" s="104">
        <f>VALUE('Time Sheet KN'!FL111-'Time Sheet KN'!FK111)*24</f>
        <v>0</v>
      </c>
      <c r="FJ111" s="105">
        <f t="shared" si="218"/>
        <v>0</v>
      </c>
      <c r="FK111" s="5">
        <f t="shared" si="219"/>
        <v>0</v>
      </c>
      <c r="FL111" s="5"/>
      <c r="FM111" s="5">
        <f>LOOKUP(FM$6,'Daily Absent'!$O$6:$AX$6,'Daily Absent'!$O111:$AX111)</f>
        <v>0</v>
      </c>
      <c r="FN111" s="104">
        <f>VALUE('Time Sheet KN'!FO111-'Time Sheet KN'!FN111)*24</f>
        <v>0</v>
      </c>
      <c r="FO111" s="104">
        <f>VALUE('Time Sheet KN'!FQ111-'Time Sheet KN'!FP111)*24</f>
        <v>0</v>
      </c>
      <c r="FP111" s="104">
        <f>VALUE('Time Sheet KN'!FS111-'Time Sheet KN'!FR111)*24</f>
        <v>0</v>
      </c>
      <c r="FQ111" s="105">
        <f t="shared" si="220"/>
        <v>0</v>
      </c>
      <c r="FR111" s="5">
        <f t="shared" si="221"/>
        <v>0</v>
      </c>
      <c r="FS111" s="5"/>
      <c r="FT111" s="5">
        <f>LOOKUP(FT$6,'Daily Absent'!$O$6:$AX$6,'Daily Absent'!$O111:$AX111)</f>
        <v>0</v>
      </c>
      <c r="FU111" s="104">
        <f>VALUE('Time Sheet KN'!FV111-'Time Sheet KN'!FU111)*24</f>
        <v>0</v>
      </c>
      <c r="FV111" s="104">
        <f>VALUE('Time Sheet KN'!FX111-'Time Sheet KN'!FW111)*24</f>
        <v>0</v>
      </c>
      <c r="FW111" s="104">
        <f>VALUE('Time Sheet KN'!FZ111-'Time Sheet KN'!FY111)*24</f>
        <v>0</v>
      </c>
      <c r="FX111" s="105">
        <f t="shared" si="222"/>
        <v>0</v>
      </c>
      <c r="FY111" s="5">
        <f t="shared" si="223"/>
        <v>0</v>
      </c>
      <c r="FZ111" s="5"/>
      <c r="GA111" s="5">
        <f>LOOKUP(GA$6,'Daily Absent'!$O$6:$AX$6,'Daily Absent'!$O111:$AX111)</f>
        <v>0</v>
      </c>
      <c r="GB111" s="104">
        <f>VALUE('Time Sheet KN'!GC111-'Time Sheet KN'!GB111)*24</f>
        <v>0</v>
      </c>
      <c r="GC111" s="104">
        <f>VALUE('Time Sheet KN'!GE111-'Time Sheet KN'!GD111)*24</f>
        <v>0</v>
      </c>
      <c r="GD111" s="104">
        <f>VALUE('Time Sheet KN'!GG111-'Time Sheet KN'!GF111)*24</f>
        <v>0</v>
      </c>
      <c r="GE111" s="105">
        <f t="shared" si="224"/>
        <v>0</v>
      </c>
      <c r="GF111" s="5">
        <f t="shared" si="225"/>
        <v>0</v>
      </c>
      <c r="GG111" s="5"/>
      <c r="GH111" s="5">
        <f>LOOKUP(GH$6,'Daily Absent'!$O$6:$AX$6,'Daily Absent'!$O111:$AX111)</f>
        <v>0</v>
      </c>
      <c r="GI111" s="104">
        <f>VALUE('Time Sheet KN'!GJ111-'Time Sheet KN'!GI111)*24</f>
        <v>0</v>
      </c>
      <c r="GJ111" s="104">
        <f>VALUE('Time Sheet KN'!GL111-'Time Sheet KN'!GK111)*24</f>
        <v>0</v>
      </c>
      <c r="GK111" s="104">
        <f>VALUE('Time Sheet KN'!GN111-'Time Sheet KN'!GM111)*24</f>
        <v>0</v>
      </c>
      <c r="GL111" s="105">
        <f t="shared" si="226"/>
        <v>0</v>
      </c>
      <c r="GM111" s="5">
        <f t="shared" si="227"/>
        <v>0</v>
      </c>
      <c r="GN111" s="5"/>
      <c r="GO111" s="5">
        <f>LOOKUP(GO$6,'Daily Absent'!$O$6:$AX$6,'Daily Absent'!$O111:$AX111)</f>
        <v>0</v>
      </c>
      <c r="GP111" s="104">
        <f>VALUE('Time Sheet KN'!GQ111-'Time Sheet KN'!GP111)*24</f>
        <v>0</v>
      </c>
      <c r="GQ111" s="104">
        <f>VALUE('Time Sheet KN'!GS111-'Time Sheet KN'!GR111)*24</f>
        <v>0</v>
      </c>
      <c r="GR111" s="104">
        <f>VALUE('Time Sheet KN'!GU111-'Time Sheet KN'!GT111)*24</f>
        <v>0</v>
      </c>
      <c r="GS111" s="105">
        <f t="shared" si="228"/>
        <v>0</v>
      </c>
      <c r="GT111" s="5">
        <f t="shared" si="229"/>
        <v>0</v>
      </c>
      <c r="GU111" s="5"/>
      <c r="GV111" s="5">
        <f>LOOKUP(GV$6,'Daily Absent'!$O$6:$AX$6,'Daily Absent'!$O111:$AX111)</f>
        <v>0</v>
      </c>
      <c r="GW111" s="104">
        <f>VALUE('Time Sheet KN'!GX111-'Time Sheet KN'!GW111)*24</f>
        <v>0</v>
      </c>
      <c r="GX111" s="104">
        <f>VALUE('Time Sheet KN'!GZ111-'Time Sheet KN'!GY111)*24</f>
        <v>0</v>
      </c>
      <c r="GY111" s="104">
        <f>VALUE('Time Sheet KN'!HB111-'Time Sheet KN'!HA111)*24</f>
        <v>0</v>
      </c>
      <c r="GZ111" s="105">
        <f t="shared" si="230"/>
        <v>0</v>
      </c>
      <c r="HA111" s="5">
        <f t="shared" si="231"/>
        <v>0</v>
      </c>
      <c r="HB111" s="5"/>
      <c r="HC111" s="5">
        <f>LOOKUP(HC$6,'Daily Absent'!$O$6:$AX$6,'Daily Absent'!$O111:$AX111)</f>
        <v>0</v>
      </c>
      <c r="HD111" s="104">
        <f>VALUE('Time Sheet KN'!HE111-'Time Sheet KN'!HD111)*24</f>
        <v>0</v>
      </c>
      <c r="HE111" s="104">
        <f>VALUE('Time Sheet KN'!HG111-'Time Sheet KN'!HF111)*24</f>
        <v>0</v>
      </c>
      <c r="HF111" s="104">
        <f>VALUE('Time Sheet KN'!HI111-'Time Sheet KN'!HH111)*24</f>
        <v>0</v>
      </c>
      <c r="HG111" s="105">
        <f t="shared" si="232"/>
        <v>0</v>
      </c>
      <c r="HH111" s="5">
        <f t="shared" si="233"/>
        <v>0</v>
      </c>
      <c r="HI111" s="5"/>
      <c r="HJ111" s="5">
        <f>LOOKUP(HJ$6,'Daily Absent'!$O$6:$AX$6,'Daily Absent'!$O111:$AX111)</f>
        <v>0</v>
      </c>
      <c r="HK111" s="104">
        <f>VALUE('Time Sheet KN'!HL111-'Time Sheet KN'!HK111)*24</f>
        <v>0</v>
      </c>
      <c r="HL111" s="104">
        <f>VALUE('Time Sheet KN'!HN111-'Time Sheet KN'!HM111)*24</f>
        <v>0</v>
      </c>
      <c r="HM111" s="104">
        <f>VALUE('Time Sheet KN'!HP111-'Time Sheet KN'!HO111)*24</f>
        <v>0</v>
      </c>
      <c r="HN111" s="105">
        <f t="shared" si="234"/>
        <v>0</v>
      </c>
      <c r="HO111" s="5">
        <f t="shared" si="235"/>
        <v>0</v>
      </c>
      <c r="HP111" s="5"/>
      <c r="HQ111" s="5">
        <f>LOOKUP(HQ$6,'Daily Absent'!$O$6:$AX$6,'Daily Absent'!$O111:$AX111)</f>
        <v>0</v>
      </c>
      <c r="HR111" s="104">
        <f>VALUE('Time Sheet KN'!HS111-'Time Sheet KN'!HR111)*24</f>
        <v>0</v>
      </c>
      <c r="HS111" s="104">
        <f>VALUE('Time Sheet KN'!HU111-'Time Sheet KN'!HT111)*24</f>
        <v>0</v>
      </c>
      <c r="HT111" s="104">
        <f>VALUE('Time Sheet KN'!HW111-'Time Sheet KN'!HV111)*24</f>
        <v>0</v>
      </c>
      <c r="HU111" s="105">
        <f t="shared" si="236"/>
        <v>0</v>
      </c>
      <c r="HV111" s="5">
        <f t="shared" si="237"/>
        <v>0</v>
      </c>
      <c r="HW111" s="5"/>
      <c r="HX111" s="5">
        <f>LOOKUP(HX$6,'Daily Absent'!$O$6:$AX$6,'Daily Absent'!$O111:$AX111)</f>
        <v>0</v>
      </c>
      <c r="HY111" s="104">
        <f>VALUE('Time Sheet KN'!HZ111-'Time Sheet KN'!HY111)*24</f>
        <v>0</v>
      </c>
      <c r="HZ111" s="104">
        <f>VALUE('Time Sheet KN'!IB111-'Time Sheet KN'!IA111)*24</f>
        <v>0</v>
      </c>
      <c r="IA111" s="104">
        <f>VALUE('Time Sheet KN'!ID111-'Time Sheet KN'!IC111)*24</f>
        <v>0</v>
      </c>
      <c r="IB111" s="105">
        <f t="shared" si="238"/>
        <v>0</v>
      </c>
      <c r="IC111" s="5">
        <f t="shared" si="239"/>
        <v>0</v>
      </c>
      <c r="ID111" s="5"/>
      <c r="IE111" s="5">
        <f>LOOKUP(IE$6,'Daily Absent'!$O$6:$AX$6,'Daily Absent'!$O111:$AX111)</f>
        <v>0</v>
      </c>
      <c r="IF111" s="104">
        <f>VALUE('Time Sheet KN'!IG111-'Time Sheet KN'!IF111)*24</f>
        <v>0</v>
      </c>
      <c r="IG111" s="104">
        <f>VALUE('Time Sheet KN'!II111-'Time Sheet KN'!IH111)*24</f>
        <v>0</v>
      </c>
      <c r="IH111" s="104">
        <f>VALUE('Time Sheet KN'!IK111-'Time Sheet KN'!IJ111)*24</f>
        <v>0</v>
      </c>
      <c r="II111" s="105">
        <f t="shared" si="240"/>
        <v>0</v>
      </c>
      <c r="IJ111" s="5">
        <f t="shared" si="241"/>
        <v>0</v>
      </c>
      <c r="IK111" s="5"/>
      <c r="IL111" s="5">
        <f>LOOKUP(IL$6,'Daily Absent'!$O$6:$AX$6,'Daily Absent'!$O111:$AX111)</f>
        <v>0</v>
      </c>
      <c r="IM111" s="104">
        <f>VALUE('Time Sheet KN'!IN111-'Time Sheet KN'!IM111)*24</f>
        <v>0</v>
      </c>
      <c r="IN111" s="104">
        <f>VALUE('Time Sheet KN'!IP111-'Time Sheet KN'!IO111)*24</f>
        <v>0</v>
      </c>
      <c r="IO111" s="104">
        <f>VALUE('Time Sheet KN'!IR111-'Time Sheet KN'!IQ111)*24</f>
        <v>0</v>
      </c>
      <c r="IP111" s="105">
        <f t="shared" si="242"/>
        <v>0</v>
      </c>
      <c r="IQ111" s="5">
        <f t="shared" si="243"/>
        <v>0</v>
      </c>
      <c r="IR111" s="5"/>
      <c r="IS111" s="5">
        <f>LOOKUP(IS$6,'Daily Absent'!$O$6:$AX$6,'Daily Absent'!$O111:$AX111)</f>
        <v>0</v>
      </c>
      <c r="IT111" s="104">
        <f>VALUE('Time Sheet KN'!IU111-'Time Sheet KN'!IT111)*24</f>
        <v>0</v>
      </c>
      <c r="IU111" s="104">
        <f>VALUE('Time Sheet KN'!IW111-'Time Sheet KN'!IV111)*24</f>
        <v>0</v>
      </c>
      <c r="IV111" s="104">
        <f>VALUE('Time Sheet KN'!IY111-'Time Sheet KN'!IX111)*24</f>
        <v>0</v>
      </c>
      <c r="IW111" s="105">
        <f t="shared" si="244"/>
        <v>0</v>
      </c>
      <c r="IX111" s="5">
        <f t="shared" si="245"/>
        <v>0</v>
      </c>
      <c r="IY111" s="5"/>
      <c r="IZ111" s="5">
        <f>LOOKUP(IZ$6,'Daily Absent'!$O$6:$AX$6,'Daily Absent'!$O111:$AX111)</f>
        <v>0</v>
      </c>
      <c r="JA111" s="104">
        <f>VALUE('Time Sheet KN'!JB111-'Time Sheet KN'!JA111)*24</f>
        <v>0</v>
      </c>
      <c r="JB111" s="104">
        <f>VALUE('Time Sheet KN'!JD111-'Time Sheet KN'!JC111)*24</f>
        <v>0</v>
      </c>
      <c r="JC111" s="104">
        <f>VALUE('Time Sheet KN'!JF111-'Time Sheet KN'!JE111)*24</f>
        <v>0</v>
      </c>
      <c r="JD111" s="105">
        <f t="shared" si="246"/>
        <v>0</v>
      </c>
      <c r="JE111" s="5">
        <f t="shared" si="247"/>
        <v>0</v>
      </c>
      <c r="JF111" s="5"/>
    </row>
    <row r="112" spans="1:266" ht="20" customHeight="1">
      <c r="A112" s="54">
        <f>IF('Master MP Status'!A112&gt;0,'Master MP Status'!A112,"")</f>
        <v>104</v>
      </c>
      <c r="B112" s="5" t="str">
        <f>IF(ISTEXT('Master MP Status'!B112),'Master MP Status'!B112,"")</f>
        <v>DIRECT</v>
      </c>
      <c r="C112" s="153" t="str">
        <f>IF(OR(ISTEXT('Master MP Status'!C112),'Master MP Status'!C112&gt;0),'Master MP Status'!C112,"")</f>
        <v>KN2531041</v>
      </c>
      <c r="D112" s="154" t="str">
        <f>IF(OR(ISTEXT('Master MP Status'!D112),'Master MP Status'!D112&gt;0),'Master MP Status'!D112,"")</f>
        <v>KN25327</v>
      </c>
      <c r="E112" s="5" t="str">
        <f>IF(ISTEXT('Master MP Status'!E112),'Master MP Status'!E112,"")</f>
        <v>DENDI YULIANTO</v>
      </c>
      <c r="F112" s="5" t="str">
        <f>IF(ISTEXT('Master MP Status'!F112),'Master MP Status'!F112,"")</f>
        <v/>
      </c>
      <c r="G112" s="5" t="str">
        <f>IF(ISTEXT('Master MP Status'!G112),'Master MP Status'!G112,"")</f>
        <v>Local</v>
      </c>
      <c r="H112" s="5" t="str">
        <f>IF(ISTEXT('Master MP Status'!H112),'Master MP Status'!H112,"")</f>
        <v>YACOBE T</v>
      </c>
      <c r="I112" s="5" t="str">
        <f>IF(ISTEXT('Master MP Status'!I112),'Master MP Status'!I112,"")</f>
        <v>Helper</v>
      </c>
      <c r="J112" s="5" t="str">
        <f>IF(ISTEXT('Master MP Status'!J112),'Master MP Status'!J112,"")</f>
        <v>Helper</v>
      </c>
      <c r="K112" s="9">
        <f>IF(OR('Master MP Status'!K112=0,'Master MP Status'!K112=""),"",'Master MP Status'!K112)</f>
        <v>45769</v>
      </c>
      <c r="L112" s="9">
        <f>IF(OR('Master MP Status'!L112=0,'Master MP Status'!L112=""),"",'Master MP Status'!L112)</f>
        <v>45769</v>
      </c>
      <c r="M112" s="9" t="str">
        <f>IF(OR('Master MP Status'!M112=0,'Master MP Status'!M112=""),"",'Master MP Status'!M112)</f>
        <v/>
      </c>
      <c r="N112" s="5" t="str">
        <f>IF(ISTEXT('Master MP Status'!N112),'Master MP Status'!N112,"")</f>
        <v/>
      </c>
      <c r="O112" s="5">
        <f>LOOKUP(O$6,'Daily Absent'!$O$6:$AX$6,'Daily Absent'!$O112:$AX112)</f>
        <v>1</v>
      </c>
      <c r="P112" s="104">
        <f>VALUE('Time Sheet KN'!Q112-'Time Sheet KN'!P112)*24</f>
        <v>5</v>
      </c>
      <c r="Q112" s="104">
        <f>VALUE('Time Sheet KN'!S112-'Time Sheet KN'!R112)*24</f>
        <v>5.0000000000000009</v>
      </c>
      <c r="R112" s="104">
        <f>VALUE('Time Sheet KN'!U112-'Time Sheet KN'!T112)*24</f>
        <v>0</v>
      </c>
      <c r="S112" s="105">
        <f t="shared" si="176"/>
        <v>10</v>
      </c>
      <c r="T112" s="5">
        <f t="shared" si="177"/>
        <v>0</v>
      </c>
      <c r="U112" s="5"/>
      <c r="V112" s="5">
        <f>LOOKUP(V$6,'Daily Absent'!$O$6:$AX$6,'Daily Absent'!$O112:$AX112)</f>
        <v>1</v>
      </c>
      <c r="W112" s="104">
        <f>VALUE('Time Sheet KN'!X112-'Time Sheet KN'!W112)*24</f>
        <v>5</v>
      </c>
      <c r="X112" s="104">
        <f>VALUE('Time Sheet KN'!Z112-'Time Sheet KN'!Y112)*24</f>
        <v>5.0000000000000009</v>
      </c>
      <c r="Y112" s="104">
        <f>VALUE('Time Sheet KN'!AB112-'Time Sheet KN'!AA112)*24</f>
        <v>0</v>
      </c>
      <c r="Z112" s="105">
        <f t="shared" si="178"/>
        <v>10</v>
      </c>
      <c r="AA112" s="5">
        <f t="shared" si="179"/>
        <v>0</v>
      </c>
      <c r="AB112" s="5"/>
      <c r="AC112" s="5">
        <f>LOOKUP(AC$6,'Daily Absent'!$O$6:$AX$6,'Daily Absent'!$O112:$AX112)</f>
        <v>0</v>
      </c>
      <c r="AD112" s="104">
        <f>VALUE('Time Sheet KN'!AE112-'Time Sheet KN'!AD112)*24</f>
        <v>0</v>
      </c>
      <c r="AE112" s="104">
        <f>VALUE('Time Sheet KN'!AG112-'Time Sheet KN'!AF112)*24</f>
        <v>0</v>
      </c>
      <c r="AF112" s="104">
        <f>VALUE('Time Sheet KN'!AI112-'Time Sheet KN'!AH112)*24</f>
        <v>0</v>
      </c>
      <c r="AG112" s="105">
        <f t="shared" si="180"/>
        <v>0</v>
      </c>
      <c r="AH112" s="5">
        <f t="shared" si="181"/>
        <v>0</v>
      </c>
      <c r="AI112" s="5"/>
      <c r="AJ112" s="5">
        <f>LOOKUP(AJ$6,'Daily Absent'!$O$6:$AX$6,'Daily Absent'!$O112:$AX112)</f>
        <v>1</v>
      </c>
      <c r="AK112" s="104">
        <f>VALUE('Time Sheet KN'!AL112-'Time Sheet KN'!AK112)*24</f>
        <v>5</v>
      </c>
      <c r="AL112" s="104">
        <f>VALUE('Time Sheet KN'!AN112-'Time Sheet KN'!AM112)*24</f>
        <v>5.0000000000000009</v>
      </c>
      <c r="AM112" s="104">
        <f>VALUE('Time Sheet KN'!AP112-'Time Sheet KN'!AO112)*24</f>
        <v>0</v>
      </c>
      <c r="AN112" s="105">
        <f t="shared" si="182"/>
        <v>10</v>
      </c>
      <c r="AO112" s="5">
        <f t="shared" si="183"/>
        <v>0</v>
      </c>
      <c r="AP112" s="5"/>
      <c r="AQ112" s="5">
        <f>LOOKUP(AQ$6,'Daily Absent'!$O$6:$AX$6,'Daily Absent'!$O112:$AX112)</f>
        <v>1</v>
      </c>
      <c r="AR112" s="104">
        <f>VALUE('Time Sheet KN'!AS112-'Time Sheet KN'!AR112)*24</f>
        <v>5</v>
      </c>
      <c r="AS112" s="104">
        <f>VALUE('Time Sheet KN'!AU112-'Time Sheet KN'!AT112)*24</f>
        <v>4.0000000000000018</v>
      </c>
      <c r="AT112" s="104">
        <f>VALUE('Time Sheet KN'!AW112-'Time Sheet KN'!AV112)*24</f>
        <v>0</v>
      </c>
      <c r="AU112" s="105">
        <f t="shared" si="184"/>
        <v>9</v>
      </c>
      <c r="AV112" s="5">
        <f t="shared" si="185"/>
        <v>1.7763568394002505E-15</v>
      </c>
      <c r="AW112" s="5"/>
      <c r="AX112" s="5">
        <f>LOOKUP(AX$6,'Daily Absent'!$O$6:$AX$6,'Daily Absent'!$O112:$AX112)</f>
        <v>1</v>
      </c>
      <c r="AY112" s="104">
        <f>VALUE('Time Sheet KN'!AZ112-'Time Sheet KN'!AY112)*24</f>
        <v>4</v>
      </c>
      <c r="AZ112" s="104">
        <f>VALUE('Time Sheet KN'!BB112-'Time Sheet KN'!BA112)*24</f>
        <v>3</v>
      </c>
      <c r="BA112" s="104">
        <f>VALUE('Time Sheet KN'!BD112-'Time Sheet KN'!BC112)*24</f>
        <v>0</v>
      </c>
      <c r="BB112" s="105">
        <f t="shared" si="186"/>
        <v>0</v>
      </c>
      <c r="BC112" s="5">
        <f t="shared" si="187"/>
        <v>7</v>
      </c>
      <c r="BD112" s="5"/>
      <c r="BE112" s="5">
        <f>LOOKUP(BE$6,'Daily Absent'!$O$6:$AX$6,'Daily Absent'!$O112:$AX112)</f>
        <v>0</v>
      </c>
      <c r="BF112" s="104">
        <f>VALUE('Time Sheet KN'!BG112-'Time Sheet KN'!BF112)*24</f>
        <v>0</v>
      </c>
      <c r="BG112" s="104">
        <f>VALUE('Time Sheet KN'!BI112-'Time Sheet KN'!BH112)*24</f>
        <v>0</v>
      </c>
      <c r="BH112" s="104">
        <f>VALUE('Time Sheet KN'!BK112-'Time Sheet KN'!BJ112)*24</f>
        <v>0</v>
      </c>
      <c r="BI112" s="105">
        <f t="shared" si="188"/>
        <v>0</v>
      </c>
      <c r="BJ112" s="5">
        <f t="shared" si="189"/>
        <v>0</v>
      </c>
      <c r="BK112" s="5"/>
      <c r="BL112" s="5">
        <f>LOOKUP(BL$6,'Daily Absent'!$O$6:$AX$6,'Daily Absent'!$O112:$AX112)</f>
        <v>1</v>
      </c>
      <c r="BM112" s="104">
        <f>VALUE('Time Sheet KN'!BN112-'Time Sheet KN'!BM112)*24</f>
        <v>5</v>
      </c>
      <c r="BN112" s="104">
        <f>VALUE('Time Sheet KN'!BP112-'Time Sheet KN'!BO112)*24</f>
        <v>5.0000000000000009</v>
      </c>
      <c r="BO112" s="104">
        <f>VALUE('Time Sheet KN'!BR112-'Time Sheet KN'!BQ112)*24</f>
        <v>0</v>
      </c>
      <c r="BP112" s="105">
        <f t="shared" si="190"/>
        <v>10</v>
      </c>
      <c r="BQ112" s="5">
        <f t="shared" si="191"/>
        <v>0</v>
      </c>
      <c r="BR112" s="5"/>
      <c r="BS112" s="5">
        <f>LOOKUP(BS$6,'Daily Absent'!$O$6:$AX$6,'Daily Absent'!$O112:$AX112)</f>
        <v>1</v>
      </c>
      <c r="BT112" s="104">
        <f>VALUE('Time Sheet KN'!BU112-'Time Sheet KN'!BT112)*24</f>
        <v>5</v>
      </c>
      <c r="BU112" s="104">
        <f>VALUE('Time Sheet KN'!BW112-'Time Sheet KN'!BV112)*24</f>
        <v>5.0000000000000009</v>
      </c>
      <c r="BV112" s="104">
        <f>VALUE('Time Sheet KN'!BY112-'Time Sheet KN'!BX112)*24</f>
        <v>0</v>
      </c>
      <c r="BW112" s="105">
        <f t="shared" si="192"/>
        <v>10</v>
      </c>
      <c r="BX112" s="5">
        <f t="shared" si="193"/>
        <v>0</v>
      </c>
      <c r="BY112" s="5"/>
      <c r="BZ112" s="5">
        <f>LOOKUP(BZ$6,'Daily Absent'!$O$6:$AX$6,'Daily Absent'!$O112:$AX112)</f>
        <v>1</v>
      </c>
      <c r="CA112" s="104">
        <f>VALUE('Time Sheet KN'!CB112-'Time Sheet KN'!CA112)*24</f>
        <v>5</v>
      </c>
      <c r="CB112" s="104">
        <f>VALUE('Time Sheet KN'!CD112-'Time Sheet KN'!CC112)*24</f>
        <v>5.0000000000000009</v>
      </c>
      <c r="CC112" s="104">
        <f>VALUE('Time Sheet KN'!CF112-'Time Sheet KN'!CE112)*24</f>
        <v>0</v>
      </c>
      <c r="CD112" s="105">
        <f t="shared" si="194"/>
        <v>10</v>
      </c>
      <c r="CE112" s="5">
        <f t="shared" si="195"/>
        <v>0</v>
      </c>
      <c r="CF112" s="5"/>
      <c r="CG112" s="5">
        <f>LOOKUP(CG$6,'Daily Absent'!$O$6:$AX$6,'Daily Absent'!$O112:$AX112)</f>
        <v>1</v>
      </c>
      <c r="CH112" s="104">
        <f>VALUE('Time Sheet KN'!CI112-'Time Sheet KN'!CH112)*24</f>
        <v>5</v>
      </c>
      <c r="CI112" s="104">
        <f>VALUE('Time Sheet KN'!CK112-'Time Sheet KN'!CJ112)*24</f>
        <v>5.0000000000000009</v>
      </c>
      <c r="CJ112" s="104">
        <f>VALUE('Time Sheet KN'!CM112-'Time Sheet KN'!CL112)*24</f>
        <v>3</v>
      </c>
      <c r="CK112" s="105">
        <f t="shared" si="196"/>
        <v>10</v>
      </c>
      <c r="CL112" s="5">
        <f t="shared" si="197"/>
        <v>3</v>
      </c>
      <c r="CM112" s="5"/>
      <c r="CN112" s="5">
        <f>LOOKUP(CN$6,'Daily Absent'!$O$6:$AX$6,'Daily Absent'!$O112:$AX112)</f>
        <v>1</v>
      </c>
      <c r="CO112" s="104">
        <f>VALUE('Time Sheet KN'!CP112-'Time Sheet KN'!CO112)*24</f>
        <v>5</v>
      </c>
      <c r="CP112" s="104">
        <f>VALUE('Time Sheet KN'!CR112-'Time Sheet KN'!CQ112)*24</f>
        <v>4.0000000000000018</v>
      </c>
      <c r="CQ112" s="104">
        <f>VALUE('Time Sheet KN'!CT112-'Time Sheet KN'!CS112)*24</f>
        <v>0</v>
      </c>
      <c r="CR112" s="105">
        <f t="shared" si="198"/>
        <v>9</v>
      </c>
      <c r="CS112" s="5">
        <f t="shared" si="199"/>
        <v>1.7763568394002505E-15</v>
      </c>
      <c r="CT112" s="5"/>
      <c r="CU112" s="5">
        <f>LOOKUP(CU$6,'Daily Absent'!$O$6:$AX$6,'Daily Absent'!$O112:$AX112)</f>
        <v>1</v>
      </c>
      <c r="CV112" s="104">
        <f>VALUE('Time Sheet KN'!CW112-'Time Sheet KN'!CV112)*24</f>
        <v>4</v>
      </c>
      <c r="CW112" s="104">
        <f>VALUE('Time Sheet KN'!CY112-'Time Sheet KN'!CX112)*24</f>
        <v>3</v>
      </c>
      <c r="CX112" s="104">
        <f>VALUE('Time Sheet KN'!DA112-'Time Sheet KN'!CZ112)*24</f>
        <v>0</v>
      </c>
      <c r="CY112" s="105">
        <f t="shared" si="200"/>
        <v>0</v>
      </c>
      <c r="CZ112" s="5">
        <f t="shared" si="201"/>
        <v>7</v>
      </c>
      <c r="DA112" s="5"/>
      <c r="DB112" s="5">
        <f>LOOKUP(DB$6,'Daily Absent'!$O$6:$AX$6,'Daily Absent'!$O112:$AX112)</f>
        <v>1</v>
      </c>
      <c r="DC112" s="104">
        <f>VALUE('Time Sheet KN'!DD112-'Time Sheet KN'!DC112)*24</f>
        <v>5</v>
      </c>
      <c r="DD112" s="104">
        <f>VALUE('Time Sheet KN'!DF112-'Time Sheet KN'!DE112)*24</f>
        <v>5.0000000000000009</v>
      </c>
      <c r="DE112" s="104">
        <f>VALUE('Time Sheet KN'!DH112-'Time Sheet KN'!DG112)*24</f>
        <v>3</v>
      </c>
      <c r="DF112" s="105">
        <f t="shared" si="202"/>
        <v>10</v>
      </c>
      <c r="DG112" s="5">
        <f t="shared" si="203"/>
        <v>3</v>
      </c>
      <c r="DH112" s="5"/>
      <c r="DI112" s="5">
        <f>LOOKUP(DI$6,'Daily Absent'!$O$6:$AX$6,'Daily Absent'!$O112:$AX112)</f>
        <v>1</v>
      </c>
      <c r="DJ112" s="104">
        <f>VALUE('Time Sheet KN'!DK112-'Time Sheet KN'!DJ112)*24</f>
        <v>5</v>
      </c>
      <c r="DK112" s="104">
        <f>VALUE('Time Sheet KN'!DM112-'Time Sheet KN'!DL112)*24</f>
        <v>5.0000000000000009</v>
      </c>
      <c r="DL112" s="104">
        <f>VALUE('Time Sheet KN'!DO112-'Time Sheet KN'!DN112)*24</f>
        <v>0</v>
      </c>
      <c r="DM112" s="105">
        <f t="shared" si="204"/>
        <v>10</v>
      </c>
      <c r="DN112" s="5">
        <f t="shared" si="205"/>
        <v>0</v>
      </c>
      <c r="DO112" s="5"/>
      <c r="DP112" s="5">
        <f>LOOKUP(DP$6,'Daily Absent'!$O$6:$AX$6,'Daily Absent'!$O112:$AX112)</f>
        <v>1</v>
      </c>
      <c r="DQ112" s="104">
        <f>VALUE('Time Sheet KN'!DR112-'Time Sheet KN'!DQ112)*24</f>
        <v>5</v>
      </c>
      <c r="DR112" s="104">
        <f>VALUE('Time Sheet KN'!DT112-'Time Sheet KN'!DS112)*24</f>
        <v>5.0000000000000009</v>
      </c>
      <c r="DS112" s="104">
        <f>VALUE('Time Sheet KN'!DV112-'Time Sheet KN'!DU112)*24</f>
        <v>0</v>
      </c>
      <c r="DT112" s="105">
        <f t="shared" si="206"/>
        <v>10</v>
      </c>
      <c r="DU112" s="5">
        <f t="shared" si="207"/>
        <v>0</v>
      </c>
      <c r="DV112" s="5"/>
      <c r="DW112" s="5">
        <f>LOOKUP(DW$6,'Daily Absent'!$O$6:$AX$6,'Daily Absent'!$O112:$AX112)</f>
        <v>1</v>
      </c>
      <c r="DX112" s="104">
        <f>VALUE('Time Sheet KN'!DY112-'Time Sheet KN'!DX112)*24</f>
        <v>5</v>
      </c>
      <c r="DY112" s="104">
        <f>VALUE('Time Sheet KN'!EA112-'Time Sheet KN'!DZ112)*24</f>
        <v>5.0000000000000009</v>
      </c>
      <c r="DZ112" s="104">
        <f>VALUE('Time Sheet KN'!EC112-'Time Sheet KN'!EB112)*24</f>
        <v>0</v>
      </c>
      <c r="EA112" s="105">
        <f t="shared" si="208"/>
        <v>10</v>
      </c>
      <c r="EB112" s="5">
        <f t="shared" si="209"/>
        <v>0</v>
      </c>
      <c r="EC112" s="5"/>
      <c r="ED112" s="5">
        <f>LOOKUP(ED$6,'Daily Absent'!$O$6:$AX$6,'Daily Absent'!$O112:$AX112)</f>
        <v>1</v>
      </c>
      <c r="EE112" s="104">
        <f>VALUE('Time Sheet KN'!EF112-'Time Sheet KN'!EE112)*24</f>
        <v>5</v>
      </c>
      <c r="EF112" s="104">
        <f>VALUE('Time Sheet KN'!EH112-'Time Sheet KN'!EG112)*24</f>
        <v>5.0000000000000009</v>
      </c>
      <c r="EG112" s="104">
        <f>VALUE('Time Sheet KN'!EJ112-'Time Sheet KN'!EI112)*24</f>
        <v>3</v>
      </c>
      <c r="EH112" s="105">
        <f t="shared" si="210"/>
        <v>10</v>
      </c>
      <c r="EI112" s="5">
        <f t="shared" si="211"/>
        <v>3</v>
      </c>
      <c r="EJ112" s="5"/>
      <c r="EK112" s="5">
        <f>LOOKUP(EK$6,'Daily Absent'!$O$6:$AX$6,'Daily Absent'!$O112:$AX112)</f>
        <v>1</v>
      </c>
      <c r="EL112" s="104">
        <f>VALUE('Time Sheet KN'!EM112-'Time Sheet KN'!EL112)*24</f>
        <v>5</v>
      </c>
      <c r="EM112" s="104">
        <f>VALUE('Time Sheet KN'!EO112-'Time Sheet KN'!EN112)*24</f>
        <v>4.0000000000000018</v>
      </c>
      <c r="EN112" s="104">
        <f>VALUE('Time Sheet KN'!EQ112-'Time Sheet KN'!EP112)*24</f>
        <v>0</v>
      </c>
      <c r="EO112" s="105">
        <f t="shared" si="212"/>
        <v>9</v>
      </c>
      <c r="EP112" s="5">
        <f t="shared" si="213"/>
        <v>1.7763568394002505E-15</v>
      </c>
      <c r="EQ112" s="5"/>
      <c r="ER112" s="5">
        <f>LOOKUP(ER$6,'Daily Absent'!$O$6:$AX$6,'Daily Absent'!$O112:$AX112)</f>
        <v>0</v>
      </c>
      <c r="ES112" s="104">
        <f>VALUE('Time Sheet KN'!ET112-'Time Sheet KN'!ES112)*24</f>
        <v>0</v>
      </c>
      <c r="ET112" s="104">
        <f>VALUE('Time Sheet KN'!EV112-'Time Sheet KN'!EU112)*24</f>
        <v>0</v>
      </c>
      <c r="EU112" s="104">
        <f>VALUE('Time Sheet KN'!EX112-'Time Sheet KN'!EW112)*24</f>
        <v>0</v>
      </c>
      <c r="EV112" s="105">
        <f t="shared" si="214"/>
        <v>0</v>
      </c>
      <c r="EW112" s="5">
        <f t="shared" si="215"/>
        <v>0</v>
      </c>
      <c r="EX112" s="5"/>
      <c r="EY112" s="5">
        <f>LOOKUP(EY$6,'Daily Absent'!$O$6:$AX$6,'Daily Absent'!$O112:$AX112)</f>
        <v>1</v>
      </c>
      <c r="EZ112" s="104">
        <f>VALUE('Time Sheet KN'!FA112-'Time Sheet KN'!EZ112)*24</f>
        <v>5</v>
      </c>
      <c r="FA112" s="104">
        <f>VALUE('Time Sheet KN'!FC112-'Time Sheet KN'!FB112)*24</f>
        <v>5.0000000000000009</v>
      </c>
      <c r="FB112" s="104">
        <f>VALUE('Time Sheet KN'!FE112-'Time Sheet KN'!FD112)*24</f>
        <v>3</v>
      </c>
      <c r="FC112" s="105">
        <f t="shared" si="216"/>
        <v>10</v>
      </c>
      <c r="FD112" s="5">
        <f t="shared" si="217"/>
        <v>3</v>
      </c>
      <c r="FE112" s="5"/>
      <c r="FF112" s="5">
        <f>LOOKUP(FF$6,'Daily Absent'!$O$6:$AX$6,'Daily Absent'!$O112:$AX112)</f>
        <v>1</v>
      </c>
      <c r="FG112" s="104">
        <f>VALUE('Time Sheet KN'!FH112-'Time Sheet KN'!FG112)*24</f>
        <v>0</v>
      </c>
      <c r="FH112" s="104">
        <f>VALUE('Time Sheet KN'!FJ112-'Time Sheet KN'!FI112)*24</f>
        <v>0</v>
      </c>
      <c r="FI112" s="104">
        <f>VALUE('Time Sheet KN'!FL112-'Time Sheet KN'!FK112)*24</f>
        <v>0</v>
      </c>
      <c r="FJ112" s="105">
        <f t="shared" si="218"/>
        <v>0</v>
      </c>
      <c r="FK112" s="5">
        <f t="shared" si="219"/>
        <v>0</v>
      </c>
      <c r="FL112" s="5"/>
      <c r="FM112" s="5">
        <f>LOOKUP(FM$6,'Daily Absent'!$O$6:$AX$6,'Daily Absent'!$O112:$AX112)</f>
        <v>0</v>
      </c>
      <c r="FN112" s="104">
        <f>VALUE('Time Sheet KN'!FO112-'Time Sheet KN'!FN112)*24</f>
        <v>0</v>
      </c>
      <c r="FO112" s="104">
        <f>VALUE('Time Sheet KN'!FQ112-'Time Sheet KN'!FP112)*24</f>
        <v>0</v>
      </c>
      <c r="FP112" s="104">
        <f>VALUE('Time Sheet KN'!FS112-'Time Sheet KN'!FR112)*24</f>
        <v>0</v>
      </c>
      <c r="FQ112" s="105">
        <f t="shared" si="220"/>
        <v>0</v>
      </c>
      <c r="FR112" s="5">
        <f t="shared" si="221"/>
        <v>0</v>
      </c>
      <c r="FS112" s="5"/>
      <c r="FT112" s="5">
        <f>LOOKUP(FT$6,'Daily Absent'!$O$6:$AX$6,'Daily Absent'!$O112:$AX112)</f>
        <v>0</v>
      </c>
      <c r="FU112" s="104">
        <f>VALUE('Time Sheet KN'!FV112-'Time Sheet KN'!FU112)*24</f>
        <v>0</v>
      </c>
      <c r="FV112" s="104">
        <f>VALUE('Time Sheet KN'!FX112-'Time Sheet KN'!FW112)*24</f>
        <v>0</v>
      </c>
      <c r="FW112" s="104">
        <f>VALUE('Time Sheet KN'!FZ112-'Time Sheet KN'!FY112)*24</f>
        <v>0</v>
      </c>
      <c r="FX112" s="105">
        <f t="shared" si="222"/>
        <v>0</v>
      </c>
      <c r="FY112" s="5">
        <f t="shared" si="223"/>
        <v>0</v>
      </c>
      <c r="FZ112" s="5"/>
      <c r="GA112" s="5">
        <f>LOOKUP(GA$6,'Daily Absent'!$O$6:$AX$6,'Daily Absent'!$O112:$AX112)</f>
        <v>0</v>
      </c>
      <c r="GB112" s="104">
        <f>VALUE('Time Sheet KN'!GC112-'Time Sheet KN'!GB112)*24</f>
        <v>0</v>
      </c>
      <c r="GC112" s="104">
        <f>VALUE('Time Sheet KN'!GE112-'Time Sheet KN'!GD112)*24</f>
        <v>0</v>
      </c>
      <c r="GD112" s="104">
        <f>VALUE('Time Sheet KN'!GG112-'Time Sheet KN'!GF112)*24</f>
        <v>0</v>
      </c>
      <c r="GE112" s="105">
        <f t="shared" si="224"/>
        <v>0</v>
      </c>
      <c r="GF112" s="5">
        <f t="shared" si="225"/>
        <v>0</v>
      </c>
      <c r="GG112" s="5"/>
      <c r="GH112" s="5">
        <f>LOOKUP(GH$6,'Daily Absent'!$O$6:$AX$6,'Daily Absent'!$O112:$AX112)</f>
        <v>0</v>
      </c>
      <c r="GI112" s="104">
        <f>VALUE('Time Sheet KN'!GJ112-'Time Sheet KN'!GI112)*24</f>
        <v>0</v>
      </c>
      <c r="GJ112" s="104">
        <f>VALUE('Time Sheet KN'!GL112-'Time Sheet KN'!GK112)*24</f>
        <v>0</v>
      </c>
      <c r="GK112" s="104">
        <f>VALUE('Time Sheet KN'!GN112-'Time Sheet KN'!GM112)*24</f>
        <v>0</v>
      </c>
      <c r="GL112" s="105">
        <f t="shared" si="226"/>
        <v>0</v>
      </c>
      <c r="GM112" s="5">
        <f t="shared" si="227"/>
        <v>0</v>
      </c>
      <c r="GN112" s="5"/>
      <c r="GO112" s="5">
        <f>LOOKUP(GO$6,'Daily Absent'!$O$6:$AX$6,'Daily Absent'!$O112:$AX112)</f>
        <v>0</v>
      </c>
      <c r="GP112" s="104">
        <f>VALUE('Time Sheet KN'!GQ112-'Time Sheet KN'!GP112)*24</f>
        <v>0</v>
      </c>
      <c r="GQ112" s="104">
        <f>VALUE('Time Sheet KN'!GS112-'Time Sheet KN'!GR112)*24</f>
        <v>0</v>
      </c>
      <c r="GR112" s="104">
        <f>VALUE('Time Sheet KN'!GU112-'Time Sheet KN'!GT112)*24</f>
        <v>0</v>
      </c>
      <c r="GS112" s="105">
        <f t="shared" si="228"/>
        <v>0</v>
      </c>
      <c r="GT112" s="5">
        <f t="shared" si="229"/>
        <v>0</v>
      </c>
      <c r="GU112" s="5"/>
      <c r="GV112" s="5">
        <f>LOOKUP(GV$6,'Daily Absent'!$O$6:$AX$6,'Daily Absent'!$O112:$AX112)</f>
        <v>0</v>
      </c>
      <c r="GW112" s="104">
        <f>VALUE('Time Sheet KN'!GX112-'Time Sheet KN'!GW112)*24</f>
        <v>0</v>
      </c>
      <c r="GX112" s="104">
        <f>VALUE('Time Sheet KN'!GZ112-'Time Sheet KN'!GY112)*24</f>
        <v>0</v>
      </c>
      <c r="GY112" s="104">
        <f>VALUE('Time Sheet KN'!HB112-'Time Sheet KN'!HA112)*24</f>
        <v>0</v>
      </c>
      <c r="GZ112" s="105">
        <f t="shared" si="230"/>
        <v>0</v>
      </c>
      <c r="HA112" s="5">
        <f t="shared" si="231"/>
        <v>0</v>
      </c>
      <c r="HB112" s="5"/>
      <c r="HC112" s="5">
        <f>LOOKUP(HC$6,'Daily Absent'!$O$6:$AX$6,'Daily Absent'!$O112:$AX112)</f>
        <v>0</v>
      </c>
      <c r="HD112" s="104">
        <f>VALUE('Time Sheet KN'!HE112-'Time Sheet KN'!HD112)*24</f>
        <v>0</v>
      </c>
      <c r="HE112" s="104">
        <f>VALUE('Time Sheet KN'!HG112-'Time Sheet KN'!HF112)*24</f>
        <v>0</v>
      </c>
      <c r="HF112" s="104">
        <f>VALUE('Time Sheet KN'!HI112-'Time Sheet KN'!HH112)*24</f>
        <v>0</v>
      </c>
      <c r="HG112" s="105">
        <f t="shared" si="232"/>
        <v>0</v>
      </c>
      <c r="HH112" s="5">
        <f t="shared" si="233"/>
        <v>0</v>
      </c>
      <c r="HI112" s="5"/>
      <c r="HJ112" s="5">
        <f>LOOKUP(HJ$6,'Daily Absent'!$O$6:$AX$6,'Daily Absent'!$O112:$AX112)</f>
        <v>0</v>
      </c>
      <c r="HK112" s="104">
        <f>VALUE('Time Sheet KN'!HL112-'Time Sheet KN'!HK112)*24</f>
        <v>0</v>
      </c>
      <c r="HL112" s="104">
        <f>VALUE('Time Sheet KN'!HN112-'Time Sheet KN'!HM112)*24</f>
        <v>0</v>
      </c>
      <c r="HM112" s="104">
        <f>VALUE('Time Sheet KN'!HP112-'Time Sheet KN'!HO112)*24</f>
        <v>0</v>
      </c>
      <c r="HN112" s="105">
        <f t="shared" si="234"/>
        <v>0</v>
      </c>
      <c r="HO112" s="5">
        <f t="shared" si="235"/>
        <v>0</v>
      </c>
      <c r="HP112" s="5"/>
      <c r="HQ112" s="5">
        <f>LOOKUP(HQ$6,'Daily Absent'!$O$6:$AX$6,'Daily Absent'!$O112:$AX112)</f>
        <v>0</v>
      </c>
      <c r="HR112" s="104">
        <f>VALUE('Time Sheet KN'!HS112-'Time Sheet KN'!HR112)*24</f>
        <v>0</v>
      </c>
      <c r="HS112" s="104">
        <f>VALUE('Time Sheet KN'!HU112-'Time Sheet KN'!HT112)*24</f>
        <v>0</v>
      </c>
      <c r="HT112" s="104">
        <f>VALUE('Time Sheet KN'!HW112-'Time Sheet KN'!HV112)*24</f>
        <v>0</v>
      </c>
      <c r="HU112" s="105">
        <f t="shared" si="236"/>
        <v>0</v>
      </c>
      <c r="HV112" s="5">
        <f t="shared" si="237"/>
        <v>0</v>
      </c>
      <c r="HW112" s="5"/>
      <c r="HX112" s="5">
        <f>LOOKUP(HX$6,'Daily Absent'!$O$6:$AX$6,'Daily Absent'!$O112:$AX112)</f>
        <v>0</v>
      </c>
      <c r="HY112" s="104">
        <f>VALUE('Time Sheet KN'!HZ112-'Time Sheet KN'!HY112)*24</f>
        <v>0</v>
      </c>
      <c r="HZ112" s="104">
        <f>VALUE('Time Sheet KN'!IB112-'Time Sheet KN'!IA112)*24</f>
        <v>0</v>
      </c>
      <c r="IA112" s="104">
        <f>VALUE('Time Sheet KN'!ID112-'Time Sheet KN'!IC112)*24</f>
        <v>0</v>
      </c>
      <c r="IB112" s="105">
        <f t="shared" si="238"/>
        <v>0</v>
      </c>
      <c r="IC112" s="5">
        <f t="shared" si="239"/>
        <v>0</v>
      </c>
      <c r="ID112" s="5"/>
      <c r="IE112" s="5">
        <f>LOOKUP(IE$6,'Daily Absent'!$O$6:$AX$6,'Daily Absent'!$O112:$AX112)</f>
        <v>0</v>
      </c>
      <c r="IF112" s="104">
        <f>VALUE('Time Sheet KN'!IG112-'Time Sheet KN'!IF112)*24</f>
        <v>0</v>
      </c>
      <c r="IG112" s="104">
        <f>VALUE('Time Sheet KN'!II112-'Time Sheet KN'!IH112)*24</f>
        <v>0</v>
      </c>
      <c r="IH112" s="104">
        <f>VALUE('Time Sheet KN'!IK112-'Time Sheet KN'!IJ112)*24</f>
        <v>0</v>
      </c>
      <c r="II112" s="105">
        <f t="shared" si="240"/>
        <v>0</v>
      </c>
      <c r="IJ112" s="5">
        <f t="shared" si="241"/>
        <v>0</v>
      </c>
      <c r="IK112" s="5"/>
      <c r="IL112" s="5">
        <f>LOOKUP(IL$6,'Daily Absent'!$O$6:$AX$6,'Daily Absent'!$O112:$AX112)</f>
        <v>0</v>
      </c>
      <c r="IM112" s="104">
        <f>VALUE('Time Sheet KN'!IN112-'Time Sheet KN'!IM112)*24</f>
        <v>0</v>
      </c>
      <c r="IN112" s="104">
        <f>VALUE('Time Sheet KN'!IP112-'Time Sheet KN'!IO112)*24</f>
        <v>0</v>
      </c>
      <c r="IO112" s="104">
        <f>VALUE('Time Sheet KN'!IR112-'Time Sheet KN'!IQ112)*24</f>
        <v>0</v>
      </c>
      <c r="IP112" s="105">
        <f t="shared" si="242"/>
        <v>0</v>
      </c>
      <c r="IQ112" s="5">
        <f t="shared" si="243"/>
        <v>0</v>
      </c>
      <c r="IR112" s="5"/>
      <c r="IS112" s="5">
        <f>LOOKUP(IS$6,'Daily Absent'!$O$6:$AX$6,'Daily Absent'!$O112:$AX112)</f>
        <v>0</v>
      </c>
      <c r="IT112" s="104">
        <f>VALUE('Time Sheet KN'!IU112-'Time Sheet KN'!IT112)*24</f>
        <v>0</v>
      </c>
      <c r="IU112" s="104">
        <f>VALUE('Time Sheet KN'!IW112-'Time Sheet KN'!IV112)*24</f>
        <v>0</v>
      </c>
      <c r="IV112" s="104">
        <f>VALUE('Time Sheet KN'!IY112-'Time Sheet KN'!IX112)*24</f>
        <v>0</v>
      </c>
      <c r="IW112" s="105">
        <f t="shared" si="244"/>
        <v>0</v>
      </c>
      <c r="IX112" s="5">
        <f t="shared" si="245"/>
        <v>0</v>
      </c>
      <c r="IY112" s="5"/>
      <c r="IZ112" s="5">
        <f>LOOKUP(IZ$6,'Daily Absent'!$O$6:$AX$6,'Daily Absent'!$O112:$AX112)</f>
        <v>0</v>
      </c>
      <c r="JA112" s="104">
        <f>VALUE('Time Sheet KN'!JB112-'Time Sheet KN'!JA112)*24</f>
        <v>0</v>
      </c>
      <c r="JB112" s="104">
        <f>VALUE('Time Sheet KN'!JD112-'Time Sheet KN'!JC112)*24</f>
        <v>0</v>
      </c>
      <c r="JC112" s="104">
        <f>VALUE('Time Sheet KN'!JF112-'Time Sheet KN'!JE112)*24</f>
        <v>0</v>
      </c>
      <c r="JD112" s="105">
        <f t="shared" si="246"/>
        <v>0</v>
      </c>
      <c r="JE112" s="5">
        <f t="shared" si="247"/>
        <v>0</v>
      </c>
      <c r="JF112" s="5"/>
    </row>
    <row r="113" spans="1:266" ht="20" customHeight="1">
      <c r="A113" s="54">
        <f>IF('Master MP Status'!A113&gt;0,'Master MP Status'!A113,"")</f>
        <v>105</v>
      </c>
      <c r="B113" s="5" t="str">
        <f>IF(ISTEXT('Master MP Status'!B113),'Master MP Status'!B113,"")</f>
        <v>DIRECT</v>
      </c>
      <c r="C113" s="153" t="str">
        <f>IF(OR(ISTEXT('Master MP Status'!C113),'Master MP Status'!C113&gt;0),'Master MP Status'!C113,"")</f>
        <v>KN2531043</v>
      </c>
      <c r="D113" s="154" t="str">
        <f>IF(OR(ISTEXT('Master MP Status'!D113),'Master MP Status'!D113&gt;0),'Master MP Status'!D113,"")</f>
        <v>KN25328</v>
      </c>
      <c r="E113" s="5" t="str">
        <f>IF(ISTEXT('Master MP Status'!E113),'Master MP Status'!E113,"")</f>
        <v>DIMAS DANNARI</v>
      </c>
      <c r="F113" s="5" t="str">
        <f>IF(ISTEXT('Master MP Status'!F113),'Master MP Status'!F113,"")</f>
        <v/>
      </c>
      <c r="G113" s="5" t="str">
        <f>IF(ISTEXT('Master MP Status'!G113),'Master MP Status'!G113,"")</f>
        <v>Local</v>
      </c>
      <c r="H113" s="5" t="str">
        <f>IF(ISTEXT('Master MP Status'!H113),'Master MP Status'!H113,"")</f>
        <v>YACOBE T</v>
      </c>
      <c r="I113" s="5" t="str">
        <f>IF(ISTEXT('Master MP Status'!I113),'Master MP Status'!I113,"")</f>
        <v>Helper</v>
      </c>
      <c r="J113" s="5" t="str">
        <f>IF(ISTEXT('Master MP Status'!J113),'Master MP Status'!J113,"")</f>
        <v>Helper</v>
      </c>
      <c r="K113" s="9">
        <f>IF(OR('Master MP Status'!K113=0,'Master MP Status'!K113=""),"",'Master MP Status'!K113)</f>
        <v>45769</v>
      </c>
      <c r="L113" s="9">
        <f>IF(OR('Master MP Status'!L113=0,'Master MP Status'!L113=""),"",'Master MP Status'!L113)</f>
        <v>45769</v>
      </c>
      <c r="M113" s="9" t="str">
        <f>IF(OR('Master MP Status'!M113=0,'Master MP Status'!M113=""),"",'Master MP Status'!M113)</f>
        <v/>
      </c>
      <c r="N113" s="5" t="str">
        <f>IF(ISTEXT('Master MP Status'!N113),'Master MP Status'!N113,"")</f>
        <v/>
      </c>
      <c r="O113" s="5">
        <f>LOOKUP(O$6,'Daily Absent'!$O$6:$AX$6,'Daily Absent'!$O113:$AX113)</f>
        <v>1</v>
      </c>
      <c r="P113" s="104">
        <f>VALUE('Time Sheet KN'!Q113-'Time Sheet KN'!P113)*24</f>
        <v>5</v>
      </c>
      <c r="Q113" s="104">
        <f>VALUE('Time Sheet KN'!S113-'Time Sheet KN'!R113)*24</f>
        <v>5.0000000000000009</v>
      </c>
      <c r="R113" s="104">
        <f>VALUE('Time Sheet KN'!U113-'Time Sheet KN'!T113)*24</f>
        <v>0</v>
      </c>
      <c r="S113" s="105">
        <f t="shared" si="176"/>
        <v>10</v>
      </c>
      <c r="T113" s="5">
        <f t="shared" si="177"/>
        <v>0</v>
      </c>
      <c r="U113" s="5"/>
      <c r="V113" s="5">
        <f>LOOKUP(V$6,'Daily Absent'!$O$6:$AX$6,'Daily Absent'!$O113:$AX113)</f>
        <v>1</v>
      </c>
      <c r="W113" s="104">
        <f>VALUE('Time Sheet KN'!X113-'Time Sheet KN'!W113)*24</f>
        <v>5</v>
      </c>
      <c r="X113" s="104">
        <f>VALUE('Time Sheet KN'!Z113-'Time Sheet KN'!Y113)*24</f>
        <v>5.0000000000000009</v>
      </c>
      <c r="Y113" s="104">
        <f>VALUE('Time Sheet KN'!AB113-'Time Sheet KN'!AA113)*24</f>
        <v>0</v>
      </c>
      <c r="Z113" s="105">
        <f t="shared" si="178"/>
        <v>10</v>
      </c>
      <c r="AA113" s="5">
        <f t="shared" si="179"/>
        <v>0</v>
      </c>
      <c r="AB113" s="5"/>
      <c r="AC113" s="5">
        <f>LOOKUP(AC$6,'Daily Absent'!$O$6:$AX$6,'Daily Absent'!$O113:$AX113)</f>
        <v>1</v>
      </c>
      <c r="AD113" s="104">
        <f>VALUE('Time Sheet KN'!AE113-'Time Sheet KN'!AD113)*24</f>
        <v>5</v>
      </c>
      <c r="AE113" s="104">
        <f>VALUE('Time Sheet KN'!AG113-'Time Sheet KN'!AF113)*24</f>
        <v>5.0000000000000009</v>
      </c>
      <c r="AF113" s="104">
        <f>VALUE('Time Sheet KN'!AI113-'Time Sheet KN'!AH113)*24</f>
        <v>0</v>
      </c>
      <c r="AG113" s="105">
        <f t="shared" si="180"/>
        <v>10</v>
      </c>
      <c r="AH113" s="5">
        <f t="shared" si="181"/>
        <v>0</v>
      </c>
      <c r="AI113" s="5"/>
      <c r="AJ113" s="5">
        <f>LOOKUP(AJ$6,'Daily Absent'!$O$6:$AX$6,'Daily Absent'!$O113:$AX113)</f>
        <v>1</v>
      </c>
      <c r="AK113" s="104">
        <f>VALUE('Time Sheet KN'!AL113-'Time Sheet KN'!AK113)*24</f>
        <v>5</v>
      </c>
      <c r="AL113" s="104">
        <f>VALUE('Time Sheet KN'!AN113-'Time Sheet KN'!AM113)*24</f>
        <v>5.0000000000000009</v>
      </c>
      <c r="AM113" s="104">
        <f>VALUE('Time Sheet KN'!AP113-'Time Sheet KN'!AO113)*24</f>
        <v>0</v>
      </c>
      <c r="AN113" s="105">
        <f t="shared" si="182"/>
        <v>10</v>
      </c>
      <c r="AO113" s="5">
        <f t="shared" si="183"/>
        <v>0</v>
      </c>
      <c r="AP113" s="5"/>
      <c r="AQ113" s="5">
        <f>LOOKUP(AQ$6,'Daily Absent'!$O$6:$AX$6,'Daily Absent'!$O113:$AX113)</f>
        <v>1</v>
      </c>
      <c r="AR113" s="104">
        <f>VALUE('Time Sheet KN'!AS113-'Time Sheet KN'!AR113)*24</f>
        <v>5</v>
      </c>
      <c r="AS113" s="104">
        <f>VALUE('Time Sheet KN'!AU113-'Time Sheet KN'!AT113)*24</f>
        <v>4.0000000000000018</v>
      </c>
      <c r="AT113" s="104">
        <f>VALUE('Time Sheet KN'!AW113-'Time Sheet KN'!AV113)*24</f>
        <v>0</v>
      </c>
      <c r="AU113" s="105">
        <f t="shared" si="184"/>
        <v>9</v>
      </c>
      <c r="AV113" s="5">
        <f t="shared" si="185"/>
        <v>1.7763568394002505E-15</v>
      </c>
      <c r="AW113" s="5"/>
      <c r="AX113" s="5">
        <f>LOOKUP(AX$6,'Daily Absent'!$O$6:$AX$6,'Daily Absent'!$O113:$AX113)</f>
        <v>0</v>
      </c>
      <c r="AY113" s="104">
        <f>VALUE('Time Sheet KN'!AZ113-'Time Sheet KN'!AY113)*24</f>
        <v>0</v>
      </c>
      <c r="AZ113" s="104">
        <f>VALUE('Time Sheet KN'!BB113-'Time Sheet KN'!BA113)*24</f>
        <v>0</v>
      </c>
      <c r="BA113" s="104">
        <f>VALUE('Time Sheet KN'!BD113-'Time Sheet KN'!BC113)*24</f>
        <v>0</v>
      </c>
      <c r="BB113" s="105">
        <f t="shared" si="186"/>
        <v>0</v>
      </c>
      <c r="BC113" s="5">
        <f t="shared" si="187"/>
        <v>0</v>
      </c>
      <c r="BD113" s="5"/>
      <c r="BE113" s="5">
        <f>LOOKUP(BE$6,'Daily Absent'!$O$6:$AX$6,'Daily Absent'!$O113:$AX113)</f>
        <v>1</v>
      </c>
      <c r="BF113" s="104">
        <f>VALUE('Time Sheet KN'!BG113-'Time Sheet KN'!BF113)*24</f>
        <v>5</v>
      </c>
      <c r="BG113" s="104">
        <f>VALUE('Time Sheet KN'!BI113-'Time Sheet KN'!BH113)*24</f>
        <v>5.0000000000000009</v>
      </c>
      <c r="BH113" s="104">
        <f>VALUE('Time Sheet KN'!BK113-'Time Sheet KN'!BJ113)*24</f>
        <v>0</v>
      </c>
      <c r="BI113" s="105">
        <f t="shared" si="188"/>
        <v>10</v>
      </c>
      <c r="BJ113" s="5">
        <f t="shared" si="189"/>
        <v>0</v>
      </c>
      <c r="BK113" s="5"/>
      <c r="BL113" s="5">
        <f>LOOKUP(BL$6,'Daily Absent'!$O$6:$AX$6,'Daily Absent'!$O113:$AX113)</f>
        <v>1</v>
      </c>
      <c r="BM113" s="104">
        <f>VALUE('Time Sheet KN'!BN113-'Time Sheet KN'!BM113)*24</f>
        <v>5</v>
      </c>
      <c r="BN113" s="104">
        <f>VALUE('Time Sheet KN'!BP113-'Time Sheet KN'!BO113)*24</f>
        <v>5.0000000000000009</v>
      </c>
      <c r="BO113" s="104">
        <f>VALUE('Time Sheet KN'!BR113-'Time Sheet KN'!BQ113)*24</f>
        <v>0</v>
      </c>
      <c r="BP113" s="105">
        <f t="shared" si="190"/>
        <v>10</v>
      </c>
      <c r="BQ113" s="5">
        <f t="shared" si="191"/>
        <v>0</v>
      </c>
      <c r="BR113" s="5"/>
      <c r="BS113" s="5">
        <f>LOOKUP(BS$6,'Daily Absent'!$O$6:$AX$6,'Daily Absent'!$O113:$AX113)</f>
        <v>1</v>
      </c>
      <c r="BT113" s="104">
        <f>VALUE('Time Sheet KN'!BU113-'Time Sheet KN'!BT113)*24</f>
        <v>5</v>
      </c>
      <c r="BU113" s="104">
        <f>VALUE('Time Sheet KN'!BW113-'Time Sheet KN'!BV113)*24</f>
        <v>5.0000000000000009</v>
      </c>
      <c r="BV113" s="104">
        <f>VALUE('Time Sheet KN'!BY113-'Time Sheet KN'!BX113)*24</f>
        <v>0</v>
      </c>
      <c r="BW113" s="105">
        <f t="shared" si="192"/>
        <v>10</v>
      </c>
      <c r="BX113" s="5">
        <f t="shared" si="193"/>
        <v>0</v>
      </c>
      <c r="BY113" s="5"/>
      <c r="BZ113" s="5">
        <f>LOOKUP(BZ$6,'Daily Absent'!$O$6:$AX$6,'Daily Absent'!$O113:$AX113)</f>
        <v>1</v>
      </c>
      <c r="CA113" s="104">
        <f>VALUE('Time Sheet KN'!CB113-'Time Sheet KN'!CA113)*24</f>
        <v>5</v>
      </c>
      <c r="CB113" s="104">
        <f>VALUE('Time Sheet KN'!CD113-'Time Sheet KN'!CC113)*24</f>
        <v>5.0000000000000009</v>
      </c>
      <c r="CC113" s="104">
        <f>VALUE('Time Sheet KN'!CF113-'Time Sheet KN'!CE113)*24</f>
        <v>0</v>
      </c>
      <c r="CD113" s="105">
        <f t="shared" si="194"/>
        <v>10</v>
      </c>
      <c r="CE113" s="5">
        <f t="shared" si="195"/>
        <v>0</v>
      </c>
      <c r="CF113" s="5"/>
      <c r="CG113" s="5">
        <f>LOOKUP(CG$6,'Daily Absent'!$O$6:$AX$6,'Daily Absent'!$O113:$AX113)</f>
        <v>1</v>
      </c>
      <c r="CH113" s="104">
        <f>VALUE('Time Sheet KN'!CI113-'Time Sheet KN'!CH113)*24</f>
        <v>5</v>
      </c>
      <c r="CI113" s="104">
        <f>VALUE('Time Sheet KN'!CK113-'Time Sheet KN'!CJ113)*24</f>
        <v>5.0000000000000009</v>
      </c>
      <c r="CJ113" s="104">
        <f>VALUE('Time Sheet KN'!CM113-'Time Sheet KN'!CL113)*24</f>
        <v>0</v>
      </c>
      <c r="CK113" s="105">
        <f t="shared" si="196"/>
        <v>10</v>
      </c>
      <c r="CL113" s="5">
        <f t="shared" si="197"/>
        <v>0</v>
      </c>
      <c r="CM113" s="5"/>
      <c r="CN113" s="5">
        <f>LOOKUP(CN$6,'Daily Absent'!$O$6:$AX$6,'Daily Absent'!$O113:$AX113)</f>
        <v>1</v>
      </c>
      <c r="CO113" s="104">
        <f>VALUE('Time Sheet KN'!CP113-'Time Sheet KN'!CO113)*24</f>
        <v>5</v>
      </c>
      <c r="CP113" s="104">
        <f>VALUE('Time Sheet KN'!CR113-'Time Sheet KN'!CQ113)*24</f>
        <v>4.0000000000000018</v>
      </c>
      <c r="CQ113" s="104">
        <f>VALUE('Time Sheet KN'!CT113-'Time Sheet KN'!CS113)*24</f>
        <v>0</v>
      </c>
      <c r="CR113" s="105">
        <f t="shared" si="198"/>
        <v>9</v>
      </c>
      <c r="CS113" s="5">
        <f t="shared" si="199"/>
        <v>1.7763568394002505E-15</v>
      </c>
      <c r="CT113" s="5"/>
      <c r="CU113" s="5">
        <f>LOOKUP(CU$6,'Daily Absent'!$O$6:$AX$6,'Daily Absent'!$O113:$AX113)</f>
        <v>0</v>
      </c>
      <c r="CV113" s="104">
        <f>VALUE('Time Sheet KN'!CW113-'Time Sheet KN'!CV113)*24</f>
        <v>0</v>
      </c>
      <c r="CW113" s="104">
        <f>VALUE('Time Sheet KN'!CY113-'Time Sheet KN'!CX113)*24</f>
        <v>0</v>
      </c>
      <c r="CX113" s="104">
        <f>VALUE('Time Sheet KN'!DA113-'Time Sheet KN'!CZ113)*24</f>
        <v>0</v>
      </c>
      <c r="CY113" s="105">
        <f t="shared" si="200"/>
        <v>0</v>
      </c>
      <c r="CZ113" s="5">
        <f t="shared" si="201"/>
        <v>0</v>
      </c>
      <c r="DA113" s="5"/>
      <c r="DB113" s="5">
        <f>LOOKUP(DB$6,'Daily Absent'!$O$6:$AX$6,'Daily Absent'!$O113:$AX113)</f>
        <v>1</v>
      </c>
      <c r="DC113" s="104">
        <f>VALUE('Time Sheet KN'!DD113-'Time Sheet KN'!DC113)*24</f>
        <v>5</v>
      </c>
      <c r="DD113" s="104">
        <f>VALUE('Time Sheet KN'!DF113-'Time Sheet KN'!DE113)*24</f>
        <v>5.0000000000000009</v>
      </c>
      <c r="DE113" s="104">
        <f>VALUE('Time Sheet KN'!DH113-'Time Sheet KN'!DG113)*24</f>
        <v>0</v>
      </c>
      <c r="DF113" s="105">
        <f t="shared" si="202"/>
        <v>10</v>
      </c>
      <c r="DG113" s="5">
        <f t="shared" si="203"/>
        <v>0</v>
      </c>
      <c r="DH113" s="5"/>
      <c r="DI113" s="5">
        <f>LOOKUP(DI$6,'Daily Absent'!$O$6:$AX$6,'Daily Absent'!$O113:$AX113)</f>
        <v>1</v>
      </c>
      <c r="DJ113" s="104">
        <f>VALUE('Time Sheet KN'!DK113-'Time Sheet KN'!DJ113)*24</f>
        <v>5</v>
      </c>
      <c r="DK113" s="104">
        <f>VALUE('Time Sheet KN'!DM113-'Time Sheet KN'!DL113)*24</f>
        <v>5.0000000000000009</v>
      </c>
      <c r="DL113" s="104">
        <f>VALUE('Time Sheet KN'!DO113-'Time Sheet KN'!DN113)*24</f>
        <v>0</v>
      </c>
      <c r="DM113" s="105">
        <f t="shared" si="204"/>
        <v>10</v>
      </c>
      <c r="DN113" s="5">
        <f t="shared" si="205"/>
        <v>0</v>
      </c>
      <c r="DO113" s="5"/>
      <c r="DP113" s="5">
        <f>LOOKUP(DP$6,'Daily Absent'!$O$6:$AX$6,'Daily Absent'!$O113:$AX113)</f>
        <v>1</v>
      </c>
      <c r="DQ113" s="104">
        <f>VALUE('Time Sheet KN'!DR113-'Time Sheet KN'!DQ113)*24</f>
        <v>5</v>
      </c>
      <c r="DR113" s="104">
        <f>VALUE('Time Sheet KN'!DT113-'Time Sheet KN'!DS113)*24</f>
        <v>5.0000000000000009</v>
      </c>
      <c r="DS113" s="104">
        <f>VALUE('Time Sheet KN'!DV113-'Time Sheet KN'!DU113)*24</f>
        <v>0</v>
      </c>
      <c r="DT113" s="105">
        <f t="shared" si="206"/>
        <v>10</v>
      </c>
      <c r="DU113" s="5">
        <f t="shared" si="207"/>
        <v>0</v>
      </c>
      <c r="DV113" s="5"/>
      <c r="DW113" s="5">
        <f>LOOKUP(DW$6,'Daily Absent'!$O$6:$AX$6,'Daily Absent'!$O113:$AX113)</f>
        <v>1</v>
      </c>
      <c r="DX113" s="104">
        <f>VALUE('Time Sheet KN'!DY113-'Time Sheet KN'!DX113)*24</f>
        <v>5</v>
      </c>
      <c r="DY113" s="104">
        <f>VALUE('Time Sheet KN'!EA113-'Time Sheet KN'!DZ113)*24</f>
        <v>5.0000000000000009</v>
      </c>
      <c r="DZ113" s="104">
        <f>VALUE('Time Sheet KN'!EC113-'Time Sheet KN'!EB113)*24</f>
        <v>0</v>
      </c>
      <c r="EA113" s="105">
        <f t="shared" si="208"/>
        <v>10</v>
      </c>
      <c r="EB113" s="5">
        <f t="shared" si="209"/>
        <v>0</v>
      </c>
      <c r="EC113" s="5"/>
      <c r="ED113" s="5">
        <f>LOOKUP(ED$6,'Daily Absent'!$O$6:$AX$6,'Daily Absent'!$O113:$AX113)</f>
        <v>1</v>
      </c>
      <c r="EE113" s="104">
        <f>VALUE('Time Sheet KN'!EF113-'Time Sheet KN'!EE113)*24</f>
        <v>5</v>
      </c>
      <c r="EF113" s="104">
        <f>VALUE('Time Sheet KN'!EH113-'Time Sheet KN'!EG113)*24</f>
        <v>5.0000000000000009</v>
      </c>
      <c r="EG113" s="104">
        <f>VALUE('Time Sheet KN'!EJ113-'Time Sheet KN'!EI113)*24</f>
        <v>0</v>
      </c>
      <c r="EH113" s="105">
        <f t="shared" si="210"/>
        <v>10</v>
      </c>
      <c r="EI113" s="5">
        <f t="shared" si="211"/>
        <v>0</v>
      </c>
      <c r="EJ113" s="5"/>
      <c r="EK113" s="5">
        <f>LOOKUP(EK$6,'Daily Absent'!$O$6:$AX$6,'Daily Absent'!$O113:$AX113)</f>
        <v>1</v>
      </c>
      <c r="EL113" s="104">
        <f>VALUE('Time Sheet KN'!EM113-'Time Sheet KN'!EL113)*24</f>
        <v>5</v>
      </c>
      <c r="EM113" s="104">
        <f>VALUE('Time Sheet KN'!EO113-'Time Sheet KN'!EN113)*24</f>
        <v>4.0000000000000018</v>
      </c>
      <c r="EN113" s="104">
        <f>VALUE('Time Sheet KN'!EQ113-'Time Sheet KN'!EP113)*24</f>
        <v>0</v>
      </c>
      <c r="EO113" s="105">
        <f t="shared" si="212"/>
        <v>9</v>
      </c>
      <c r="EP113" s="5">
        <f t="shared" si="213"/>
        <v>1.7763568394002505E-15</v>
      </c>
      <c r="EQ113" s="5"/>
      <c r="ER113" s="5">
        <f>LOOKUP(ER$6,'Daily Absent'!$O$6:$AX$6,'Daily Absent'!$O113:$AX113)</f>
        <v>0</v>
      </c>
      <c r="ES113" s="104">
        <f>VALUE('Time Sheet KN'!ET113-'Time Sheet KN'!ES113)*24</f>
        <v>0</v>
      </c>
      <c r="ET113" s="104">
        <f>VALUE('Time Sheet KN'!EV113-'Time Sheet KN'!EU113)*24</f>
        <v>0</v>
      </c>
      <c r="EU113" s="104">
        <f>VALUE('Time Sheet KN'!EX113-'Time Sheet KN'!EW113)*24</f>
        <v>0</v>
      </c>
      <c r="EV113" s="105">
        <f t="shared" si="214"/>
        <v>0</v>
      </c>
      <c r="EW113" s="5">
        <f t="shared" si="215"/>
        <v>0</v>
      </c>
      <c r="EX113" s="5"/>
      <c r="EY113" s="5">
        <f>LOOKUP(EY$6,'Daily Absent'!$O$6:$AX$6,'Daily Absent'!$O113:$AX113)</f>
        <v>1</v>
      </c>
      <c r="EZ113" s="104">
        <f>VALUE('Time Sheet KN'!FA113-'Time Sheet KN'!EZ113)*24</f>
        <v>5</v>
      </c>
      <c r="FA113" s="104">
        <f>VALUE('Time Sheet KN'!FC113-'Time Sheet KN'!FB113)*24</f>
        <v>5.0000000000000009</v>
      </c>
      <c r="FB113" s="104">
        <f>VALUE('Time Sheet KN'!FE113-'Time Sheet KN'!FD113)*24</f>
        <v>0</v>
      </c>
      <c r="FC113" s="105">
        <f t="shared" si="216"/>
        <v>10</v>
      </c>
      <c r="FD113" s="5">
        <f t="shared" si="217"/>
        <v>0</v>
      </c>
      <c r="FE113" s="5"/>
      <c r="FF113" s="5">
        <f>LOOKUP(FF$6,'Daily Absent'!$O$6:$AX$6,'Daily Absent'!$O113:$AX113)</f>
        <v>1</v>
      </c>
      <c r="FG113" s="104">
        <f>VALUE('Time Sheet KN'!FH113-'Time Sheet KN'!FG113)*24</f>
        <v>0</v>
      </c>
      <c r="FH113" s="104">
        <f>VALUE('Time Sheet KN'!FJ113-'Time Sheet KN'!FI113)*24</f>
        <v>0</v>
      </c>
      <c r="FI113" s="104">
        <f>VALUE('Time Sheet KN'!FL113-'Time Sheet KN'!FK113)*24</f>
        <v>0</v>
      </c>
      <c r="FJ113" s="105">
        <f t="shared" si="218"/>
        <v>0</v>
      </c>
      <c r="FK113" s="5">
        <f t="shared" si="219"/>
        <v>0</v>
      </c>
      <c r="FL113" s="5"/>
      <c r="FM113" s="5">
        <f>LOOKUP(FM$6,'Daily Absent'!$O$6:$AX$6,'Daily Absent'!$O113:$AX113)</f>
        <v>0</v>
      </c>
      <c r="FN113" s="104">
        <f>VALUE('Time Sheet KN'!FO113-'Time Sheet KN'!FN113)*24</f>
        <v>0</v>
      </c>
      <c r="FO113" s="104">
        <f>VALUE('Time Sheet KN'!FQ113-'Time Sheet KN'!FP113)*24</f>
        <v>0</v>
      </c>
      <c r="FP113" s="104">
        <f>VALUE('Time Sheet KN'!FS113-'Time Sheet KN'!FR113)*24</f>
        <v>0</v>
      </c>
      <c r="FQ113" s="105">
        <f t="shared" si="220"/>
        <v>0</v>
      </c>
      <c r="FR113" s="5">
        <f t="shared" si="221"/>
        <v>0</v>
      </c>
      <c r="FS113" s="5"/>
      <c r="FT113" s="5">
        <f>LOOKUP(FT$6,'Daily Absent'!$O$6:$AX$6,'Daily Absent'!$O113:$AX113)</f>
        <v>0</v>
      </c>
      <c r="FU113" s="104">
        <f>VALUE('Time Sheet KN'!FV113-'Time Sheet KN'!FU113)*24</f>
        <v>0</v>
      </c>
      <c r="FV113" s="104">
        <f>VALUE('Time Sheet KN'!FX113-'Time Sheet KN'!FW113)*24</f>
        <v>0</v>
      </c>
      <c r="FW113" s="104">
        <f>VALUE('Time Sheet KN'!FZ113-'Time Sheet KN'!FY113)*24</f>
        <v>0</v>
      </c>
      <c r="FX113" s="105">
        <f t="shared" si="222"/>
        <v>0</v>
      </c>
      <c r="FY113" s="5">
        <f t="shared" si="223"/>
        <v>0</v>
      </c>
      <c r="FZ113" s="5"/>
      <c r="GA113" s="5">
        <f>LOOKUP(GA$6,'Daily Absent'!$O$6:$AX$6,'Daily Absent'!$O113:$AX113)</f>
        <v>0</v>
      </c>
      <c r="GB113" s="104">
        <f>VALUE('Time Sheet KN'!GC113-'Time Sheet KN'!GB113)*24</f>
        <v>0</v>
      </c>
      <c r="GC113" s="104">
        <f>VALUE('Time Sheet KN'!GE113-'Time Sheet KN'!GD113)*24</f>
        <v>0</v>
      </c>
      <c r="GD113" s="104">
        <f>VALUE('Time Sheet KN'!GG113-'Time Sheet KN'!GF113)*24</f>
        <v>0</v>
      </c>
      <c r="GE113" s="105">
        <f t="shared" si="224"/>
        <v>0</v>
      </c>
      <c r="GF113" s="5">
        <f t="shared" si="225"/>
        <v>0</v>
      </c>
      <c r="GG113" s="5"/>
      <c r="GH113" s="5">
        <f>LOOKUP(GH$6,'Daily Absent'!$O$6:$AX$6,'Daily Absent'!$O113:$AX113)</f>
        <v>0</v>
      </c>
      <c r="GI113" s="104">
        <f>VALUE('Time Sheet KN'!GJ113-'Time Sheet KN'!GI113)*24</f>
        <v>0</v>
      </c>
      <c r="GJ113" s="104">
        <f>VALUE('Time Sheet KN'!GL113-'Time Sheet KN'!GK113)*24</f>
        <v>0</v>
      </c>
      <c r="GK113" s="104">
        <f>VALUE('Time Sheet KN'!GN113-'Time Sheet KN'!GM113)*24</f>
        <v>0</v>
      </c>
      <c r="GL113" s="105">
        <f t="shared" si="226"/>
        <v>0</v>
      </c>
      <c r="GM113" s="5">
        <f t="shared" si="227"/>
        <v>0</v>
      </c>
      <c r="GN113" s="5"/>
      <c r="GO113" s="5">
        <f>LOOKUP(GO$6,'Daily Absent'!$O$6:$AX$6,'Daily Absent'!$O113:$AX113)</f>
        <v>0</v>
      </c>
      <c r="GP113" s="104">
        <f>VALUE('Time Sheet KN'!GQ113-'Time Sheet KN'!GP113)*24</f>
        <v>0</v>
      </c>
      <c r="GQ113" s="104">
        <f>VALUE('Time Sheet KN'!GS113-'Time Sheet KN'!GR113)*24</f>
        <v>0</v>
      </c>
      <c r="GR113" s="104">
        <f>VALUE('Time Sheet KN'!GU113-'Time Sheet KN'!GT113)*24</f>
        <v>0</v>
      </c>
      <c r="GS113" s="105">
        <f t="shared" si="228"/>
        <v>0</v>
      </c>
      <c r="GT113" s="5">
        <f t="shared" si="229"/>
        <v>0</v>
      </c>
      <c r="GU113" s="5"/>
      <c r="GV113" s="5">
        <f>LOOKUP(GV$6,'Daily Absent'!$O$6:$AX$6,'Daily Absent'!$O113:$AX113)</f>
        <v>0</v>
      </c>
      <c r="GW113" s="104">
        <f>VALUE('Time Sheet KN'!GX113-'Time Sheet KN'!GW113)*24</f>
        <v>0</v>
      </c>
      <c r="GX113" s="104">
        <f>VALUE('Time Sheet KN'!GZ113-'Time Sheet KN'!GY113)*24</f>
        <v>0</v>
      </c>
      <c r="GY113" s="104">
        <f>VALUE('Time Sheet KN'!HB113-'Time Sheet KN'!HA113)*24</f>
        <v>0</v>
      </c>
      <c r="GZ113" s="105">
        <f t="shared" si="230"/>
        <v>0</v>
      </c>
      <c r="HA113" s="5">
        <f t="shared" si="231"/>
        <v>0</v>
      </c>
      <c r="HB113" s="5"/>
      <c r="HC113" s="5">
        <f>LOOKUP(HC$6,'Daily Absent'!$O$6:$AX$6,'Daily Absent'!$O113:$AX113)</f>
        <v>0</v>
      </c>
      <c r="HD113" s="104">
        <f>VALUE('Time Sheet KN'!HE113-'Time Sheet KN'!HD113)*24</f>
        <v>0</v>
      </c>
      <c r="HE113" s="104">
        <f>VALUE('Time Sheet KN'!HG113-'Time Sheet KN'!HF113)*24</f>
        <v>0</v>
      </c>
      <c r="HF113" s="104">
        <f>VALUE('Time Sheet KN'!HI113-'Time Sheet KN'!HH113)*24</f>
        <v>0</v>
      </c>
      <c r="HG113" s="105">
        <f t="shared" si="232"/>
        <v>0</v>
      </c>
      <c r="HH113" s="5">
        <f t="shared" si="233"/>
        <v>0</v>
      </c>
      <c r="HI113" s="5"/>
      <c r="HJ113" s="5">
        <f>LOOKUP(HJ$6,'Daily Absent'!$O$6:$AX$6,'Daily Absent'!$O113:$AX113)</f>
        <v>0</v>
      </c>
      <c r="HK113" s="104">
        <f>VALUE('Time Sheet KN'!HL113-'Time Sheet KN'!HK113)*24</f>
        <v>0</v>
      </c>
      <c r="HL113" s="104">
        <f>VALUE('Time Sheet KN'!HN113-'Time Sheet KN'!HM113)*24</f>
        <v>0</v>
      </c>
      <c r="HM113" s="104">
        <f>VALUE('Time Sheet KN'!HP113-'Time Sheet KN'!HO113)*24</f>
        <v>0</v>
      </c>
      <c r="HN113" s="105">
        <f t="shared" si="234"/>
        <v>0</v>
      </c>
      <c r="HO113" s="5">
        <f t="shared" si="235"/>
        <v>0</v>
      </c>
      <c r="HP113" s="5"/>
      <c r="HQ113" s="5">
        <f>LOOKUP(HQ$6,'Daily Absent'!$O$6:$AX$6,'Daily Absent'!$O113:$AX113)</f>
        <v>0</v>
      </c>
      <c r="HR113" s="104">
        <f>VALUE('Time Sheet KN'!HS113-'Time Sheet KN'!HR113)*24</f>
        <v>0</v>
      </c>
      <c r="HS113" s="104">
        <f>VALUE('Time Sheet KN'!HU113-'Time Sheet KN'!HT113)*24</f>
        <v>0</v>
      </c>
      <c r="HT113" s="104">
        <f>VALUE('Time Sheet KN'!HW113-'Time Sheet KN'!HV113)*24</f>
        <v>0</v>
      </c>
      <c r="HU113" s="105">
        <f t="shared" si="236"/>
        <v>0</v>
      </c>
      <c r="HV113" s="5">
        <f t="shared" si="237"/>
        <v>0</v>
      </c>
      <c r="HW113" s="5"/>
      <c r="HX113" s="5">
        <f>LOOKUP(HX$6,'Daily Absent'!$O$6:$AX$6,'Daily Absent'!$O113:$AX113)</f>
        <v>0</v>
      </c>
      <c r="HY113" s="104">
        <f>VALUE('Time Sheet KN'!HZ113-'Time Sheet KN'!HY113)*24</f>
        <v>0</v>
      </c>
      <c r="HZ113" s="104">
        <f>VALUE('Time Sheet KN'!IB113-'Time Sheet KN'!IA113)*24</f>
        <v>0</v>
      </c>
      <c r="IA113" s="104">
        <f>VALUE('Time Sheet KN'!ID113-'Time Sheet KN'!IC113)*24</f>
        <v>0</v>
      </c>
      <c r="IB113" s="105">
        <f t="shared" si="238"/>
        <v>0</v>
      </c>
      <c r="IC113" s="5">
        <f t="shared" si="239"/>
        <v>0</v>
      </c>
      <c r="ID113" s="5"/>
      <c r="IE113" s="5">
        <f>LOOKUP(IE$6,'Daily Absent'!$O$6:$AX$6,'Daily Absent'!$O113:$AX113)</f>
        <v>0</v>
      </c>
      <c r="IF113" s="104">
        <f>VALUE('Time Sheet KN'!IG113-'Time Sheet KN'!IF113)*24</f>
        <v>0</v>
      </c>
      <c r="IG113" s="104">
        <f>VALUE('Time Sheet KN'!II113-'Time Sheet KN'!IH113)*24</f>
        <v>0</v>
      </c>
      <c r="IH113" s="104">
        <f>VALUE('Time Sheet KN'!IK113-'Time Sheet KN'!IJ113)*24</f>
        <v>0</v>
      </c>
      <c r="II113" s="105">
        <f t="shared" si="240"/>
        <v>0</v>
      </c>
      <c r="IJ113" s="5">
        <f t="shared" si="241"/>
        <v>0</v>
      </c>
      <c r="IK113" s="5"/>
      <c r="IL113" s="5">
        <f>LOOKUP(IL$6,'Daily Absent'!$O$6:$AX$6,'Daily Absent'!$O113:$AX113)</f>
        <v>0</v>
      </c>
      <c r="IM113" s="104">
        <f>VALUE('Time Sheet KN'!IN113-'Time Sheet KN'!IM113)*24</f>
        <v>0</v>
      </c>
      <c r="IN113" s="104">
        <f>VALUE('Time Sheet KN'!IP113-'Time Sheet KN'!IO113)*24</f>
        <v>0</v>
      </c>
      <c r="IO113" s="104">
        <f>VALUE('Time Sheet KN'!IR113-'Time Sheet KN'!IQ113)*24</f>
        <v>0</v>
      </c>
      <c r="IP113" s="105">
        <f t="shared" si="242"/>
        <v>0</v>
      </c>
      <c r="IQ113" s="5">
        <f t="shared" si="243"/>
        <v>0</v>
      </c>
      <c r="IR113" s="5"/>
      <c r="IS113" s="5">
        <f>LOOKUP(IS$6,'Daily Absent'!$O$6:$AX$6,'Daily Absent'!$O113:$AX113)</f>
        <v>0</v>
      </c>
      <c r="IT113" s="104">
        <f>VALUE('Time Sheet KN'!IU113-'Time Sheet KN'!IT113)*24</f>
        <v>0</v>
      </c>
      <c r="IU113" s="104">
        <f>VALUE('Time Sheet KN'!IW113-'Time Sheet KN'!IV113)*24</f>
        <v>0</v>
      </c>
      <c r="IV113" s="104">
        <f>VALUE('Time Sheet KN'!IY113-'Time Sheet KN'!IX113)*24</f>
        <v>0</v>
      </c>
      <c r="IW113" s="105">
        <f t="shared" si="244"/>
        <v>0</v>
      </c>
      <c r="IX113" s="5">
        <f t="shared" si="245"/>
        <v>0</v>
      </c>
      <c r="IY113" s="5"/>
      <c r="IZ113" s="5">
        <f>LOOKUP(IZ$6,'Daily Absent'!$O$6:$AX$6,'Daily Absent'!$O113:$AX113)</f>
        <v>0</v>
      </c>
      <c r="JA113" s="104">
        <f>VALUE('Time Sheet KN'!JB113-'Time Sheet KN'!JA113)*24</f>
        <v>0</v>
      </c>
      <c r="JB113" s="104">
        <f>VALUE('Time Sheet KN'!JD113-'Time Sheet KN'!JC113)*24</f>
        <v>0</v>
      </c>
      <c r="JC113" s="104">
        <f>VALUE('Time Sheet KN'!JF113-'Time Sheet KN'!JE113)*24</f>
        <v>0</v>
      </c>
      <c r="JD113" s="105">
        <f t="shared" si="246"/>
        <v>0</v>
      </c>
      <c r="JE113" s="5">
        <f t="shared" si="247"/>
        <v>0</v>
      </c>
      <c r="JF113" s="5"/>
    </row>
    <row r="114" spans="1:266" ht="20" customHeight="1">
      <c r="A114" s="54">
        <f>IF('Master MP Status'!A114&gt;0,'Master MP Status'!A114,"")</f>
        <v>106</v>
      </c>
      <c r="B114" s="5" t="str">
        <f>IF(ISTEXT('Master MP Status'!B114),'Master MP Status'!B114,"")</f>
        <v>DIRECT</v>
      </c>
      <c r="C114" s="153" t="str">
        <f>IF(OR(ISTEXT('Master MP Status'!C114),'Master MP Status'!C114&gt;0),'Master MP Status'!C114,"")</f>
        <v>KN2531039</v>
      </c>
      <c r="D114" s="154" t="str">
        <f>IF(OR(ISTEXT('Master MP Status'!D114),'Master MP Status'!D114&gt;0),'Master MP Status'!D114,"")</f>
        <v>KN25329</v>
      </c>
      <c r="E114" s="5" t="str">
        <f>IF(ISTEXT('Master MP Status'!E114),'Master MP Status'!E114,"")</f>
        <v>FERI FERDIANTO</v>
      </c>
      <c r="F114" s="5" t="str">
        <f>IF(ISTEXT('Master MP Status'!F114),'Master MP Status'!F114,"")</f>
        <v/>
      </c>
      <c r="G114" s="5" t="str">
        <f>IF(ISTEXT('Master MP Status'!G114),'Master MP Status'!G114,"")</f>
        <v>Local</v>
      </c>
      <c r="H114" s="5" t="str">
        <f>IF(ISTEXT('Master MP Status'!H114),'Master MP Status'!H114,"")</f>
        <v>YACOBE T</v>
      </c>
      <c r="I114" s="5" t="str">
        <f>IF(ISTEXT('Master MP Status'!I114),'Master MP Status'!I114,"")</f>
        <v>Helper</v>
      </c>
      <c r="J114" s="5" t="str">
        <f>IF(ISTEXT('Master MP Status'!J114),'Master MP Status'!J114,"")</f>
        <v>Helper</v>
      </c>
      <c r="K114" s="9">
        <f>IF(OR('Master MP Status'!K114=0,'Master MP Status'!K114=""),"",'Master MP Status'!K114)</f>
        <v>45769</v>
      </c>
      <c r="L114" s="9">
        <f>IF(OR('Master MP Status'!L114=0,'Master MP Status'!L114=""),"",'Master MP Status'!L114)</f>
        <v>45769</v>
      </c>
      <c r="M114" s="9">
        <f>IF(OR('Master MP Status'!M114=0,'Master MP Status'!M114=""),"",'Master MP Status'!M114)</f>
        <v>45826</v>
      </c>
      <c r="N114" s="5" t="str">
        <f>IF(ISTEXT('Master MP Status'!N114),'Master MP Status'!N114,"")</f>
        <v>Resign</v>
      </c>
      <c r="O114" s="5">
        <f>LOOKUP(O$6,'Daily Absent'!$O$6:$AX$6,'Daily Absent'!$O114:$AX114)</f>
        <v>0</v>
      </c>
      <c r="P114" s="104">
        <f>VALUE('Time Sheet KN'!Q114-'Time Sheet KN'!P114)*24</f>
        <v>0</v>
      </c>
      <c r="Q114" s="104">
        <f>VALUE('Time Sheet KN'!S114-'Time Sheet KN'!R114)*24</f>
        <v>0</v>
      </c>
      <c r="R114" s="104">
        <f>VALUE('Time Sheet KN'!U114-'Time Sheet KN'!T114)*24</f>
        <v>0</v>
      </c>
      <c r="S114" s="105">
        <f t="shared" si="176"/>
        <v>0</v>
      </c>
      <c r="T114" s="5">
        <f t="shared" si="177"/>
        <v>0</v>
      </c>
      <c r="U114" s="5"/>
      <c r="V114" s="5">
        <f>LOOKUP(V$6,'Daily Absent'!$O$6:$AX$6,'Daily Absent'!$O114:$AX114)</f>
        <v>0</v>
      </c>
      <c r="W114" s="104">
        <f>VALUE('Time Sheet KN'!X114-'Time Sheet KN'!W114)*24</f>
        <v>0</v>
      </c>
      <c r="X114" s="104">
        <f>VALUE('Time Sheet KN'!Z114-'Time Sheet KN'!Y114)*24</f>
        <v>0</v>
      </c>
      <c r="Y114" s="104">
        <f>VALUE('Time Sheet KN'!AB114-'Time Sheet KN'!AA114)*24</f>
        <v>0</v>
      </c>
      <c r="Z114" s="105">
        <f t="shared" si="178"/>
        <v>0</v>
      </c>
      <c r="AA114" s="5">
        <f t="shared" si="179"/>
        <v>0</v>
      </c>
      <c r="AB114" s="5"/>
      <c r="AC114" s="5">
        <f>LOOKUP(AC$6,'Daily Absent'!$O$6:$AX$6,'Daily Absent'!$O114:$AX114)</f>
        <v>0</v>
      </c>
      <c r="AD114" s="104">
        <f>VALUE('Time Sheet KN'!AE114-'Time Sheet KN'!AD114)*24</f>
        <v>0</v>
      </c>
      <c r="AE114" s="104">
        <f>VALUE('Time Sheet KN'!AG114-'Time Sheet KN'!AF114)*24</f>
        <v>0</v>
      </c>
      <c r="AF114" s="104">
        <f>VALUE('Time Sheet KN'!AI114-'Time Sheet KN'!AH114)*24</f>
        <v>0</v>
      </c>
      <c r="AG114" s="105">
        <f t="shared" si="180"/>
        <v>0</v>
      </c>
      <c r="AH114" s="5">
        <f t="shared" si="181"/>
        <v>0</v>
      </c>
      <c r="AI114" s="5"/>
      <c r="AJ114" s="5">
        <f>LOOKUP(AJ$6,'Daily Absent'!$O$6:$AX$6,'Daily Absent'!$O114:$AX114)</f>
        <v>0</v>
      </c>
      <c r="AK114" s="104">
        <f>VALUE('Time Sheet KN'!AL114-'Time Sheet KN'!AK114)*24</f>
        <v>0</v>
      </c>
      <c r="AL114" s="104">
        <f>VALUE('Time Sheet KN'!AN114-'Time Sheet KN'!AM114)*24</f>
        <v>0</v>
      </c>
      <c r="AM114" s="104">
        <f>VALUE('Time Sheet KN'!AP114-'Time Sheet KN'!AO114)*24</f>
        <v>0</v>
      </c>
      <c r="AN114" s="105">
        <f t="shared" si="182"/>
        <v>0</v>
      </c>
      <c r="AO114" s="5">
        <f t="shared" si="183"/>
        <v>0</v>
      </c>
      <c r="AP114" s="5"/>
      <c r="AQ114" s="5">
        <f>LOOKUP(AQ$6,'Daily Absent'!$O$6:$AX$6,'Daily Absent'!$O114:$AX114)</f>
        <v>0</v>
      </c>
      <c r="AR114" s="104">
        <f>VALUE('Time Sheet KN'!AS114-'Time Sheet KN'!AR114)*24</f>
        <v>0</v>
      </c>
      <c r="AS114" s="104">
        <f>VALUE('Time Sheet KN'!AU114-'Time Sheet KN'!AT114)*24</f>
        <v>0</v>
      </c>
      <c r="AT114" s="104">
        <f>VALUE('Time Sheet KN'!AW114-'Time Sheet KN'!AV114)*24</f>
        <v>0</v>
      </c>
      <c r="AU114" s="105">
        <f t="shared" si="184"/>
        <v>0</v>
      </c>
      <c r="AV114" s="5">
        <f t="shared" si="185"/>
        <v>0</v>
      </c>
      <c r="AW114" s="5"/>
      <c r="AX114" s="5">
        <f>LOOKUP(AX$6,'Daily Absent'!$O$6:$AX$6,'Daily Absent'!$O114:$AX114)</f>
        <v>0</v>
      </c>
      <c r="AY114" s="104">
        <f>VALUE('Time Sheet KN'!AZ114-'Time Sheet KN'!AY114)*24</f>
        <v>0</v>
      </c>
      <c r="AZ114" s="104">
        <f>VALUE('Time Sheet KN'!BB114-'Time Sheet KN'!BA114)*24</f>
        <v>0</v>
      </c>
      <c r="BA114" s="104">
        <f>VALUE('Time Sheet KN'!BD114-'Time Sheet KN'!BC114)*24</f>
        <v>0</v>
      </c>
      <c r="BB114" s="105">
        <f t="shared" si="186"/>
        <v>0</v>
      </c>
      <c r="BC114" s="5">
        <f t="shared" si="187"/>
        <v>0</v>
      </c>
      <c r="BD114" s="5"/>
      <c r="BE114" s="5">
        <f>LOOKUP(BE$6,'Daily Absent'!$O$6:$AX$6,'Daily Absent'!$O114:$AX114)</f>
        <v>0</v>
      </c>
      <c r="BF114" s="104">
        <f>VALUE('Time Sheet KN'!BG114-'Time Sheet KN'!BF114)*24</f>
        <v>0</v>
      </c>
      <c r="BG114" s="104">
        <f>VALUE('Time Sheet KN'!BI114-'Time Sheet KN'!BH114)*24</f>
        <v>0</v>
      </c>
      <c r="BH114" s="104">
        <f>VALUE('Time Sheet KN'!BK114-'Time Sheet KN'!BJ114)*24</f>
        <v>0</v>
      </c>
      <c r="BI114" s="105">
        <f t="shared" si="188"/>
        <v>0</v>
      </c>
      <c r="BJ114" s="5">
        <f t="shared" si="189"/>
        <v>0</v>
      </c>
      <c r="BK114" s="5"/>
      <c r="BL114" s="5">
        <f>LOOKUP(BL$6,'Daily Absent'!$O$6:$AX$6,'Daily Absent'!$O114:$AX114)</f>
        <v>0</v>
      </c>
      <c r="BM114" s="104">
        <f>VALUE('Time Sheet KN'!BN114-'Time Sheet KN'!BM114)*24</f>
        <v>0</v>
      </c>
      <c r="BN114" s="104">
        <f>VALUE('Time Sheet KN'!BP114-'Time Sheet KN'!BO114)*24</f>
        <v>0</v>
      </c>
      <c r="BO114" s="104">
        <f>VALUE('Time Sheet KN'!BR114-'Time Sheet KN'!BQ114)*24</f>
        <v>0</v>
      </c>
      <c r="BP114" s="105">
        <f t="shared" si="190"/>
        <v>0</v>
      </c>
      <c r="BQ114" s="5">
        <f t="shared" si="191"/>
        <v>0</v>
      </c>
      <c r="BR114" s="5"/>
      <c r="BS114" s="5">
        <f>LOOKUP(BS$6,'Daily Absent'!$O$6:$AX$6,'Daily Absent'!$O114:$AX114)</f>
        <v>0</v>
      </c>
      <c r="BT114" s="104">
        <f>VALUE('Time Sheet KN'!BU114-'Time Sheet KN'!BT114)*24</f>
        <v>0</v>
      </c>
      <c r="BU114" s="104">
        <f>VALUE('Time Sheet KN'!BW114-'Time Sheet KN'!BV114)*24</f>
        <v>0</v>
      </c>
      <c r="BV114" s="104">
        <f>VALUE('Time Sheet KN'!BY114-'Time Sheet KN'!BX114)*24</f>
        <v>0</v>
      </c>
      <c r="BW114" s="105">
        <f t="shared" si="192"/>
        <v>0</v>
      </c>
      <c r="BX114" s="5">
        <f t="shared" si="193"/>
        <v>0</v>
      </c>
      <c r="BY114" s="5"/>
      <c r="BZ114" s="5">
        <f>LOOKUP(BZ$6,'Daily Absent'!$O$6:$AX$6,'Daily Absent'!$O114:$AX114)</f>
        <v>0</v>
      </c>
      <c r="CA114" s="104">
        <f>VALUE('Time Sheet KN'!CB114-'Time Sheet KN'!CA114)*24</f>
        <v>0</v>
      </c>
      <c r="CB114" s="104">
        <f>VALUE('Time Sheet KN'!CD114-'Time Sheet KN'!CC114)*24</f>
        <v>0</v>
      </c>
      <c r="CC114" s="104">
        <f>VALUE('Time Sheet KN'!CF114-'Time Sheet KN'!CE114)*24</f>
        <v>0</v>
      </c>
      <c r="CD114" s="105">
        <f t="shared" si="194"/>
        <v>0</v>
      </c>
      <c r="CE114" s="5">
        <f t="shared" si="195"/>
        <v>0</v>
      </c>
      <c r="CF114" s="5"/>
      <c r="CG114" s="5">
        <f>LOOKUP(CG$6,'Daily Absent'!$O$6:$AX$6,'Daily Absent'!$O114:$AX114)</f>
        <v>0</v>
      </c>
      <c r="CH114" s="104">
        <f>VALUE('Time Sheet KN'!CI114-'Time Sheet KN'!CH114)*24</f>
        <v>0</v>
      </c>
      <c r="CI114" s="104">
        <f>VALUE('Time Sheet KN'!CK114-'Time Sheet KN'!CJ114)*24</f>
        <v>0</v>
      </c>
      <c r="CJ114" s="104">
        <f>VALUE('Time Sheet KN'!CM114-'Time Sheet KN'!CL114)*24</f>
        <v>0</v>
      </c>
      <c r="CK114" s="105">
        <f t="shared" si="196"/>
        <v>0</v>
      </c>
      <c r="CL114" s="5">
        <f t="shared" si="197"/>
        <v>0</v>
      </c>
      <c r="CM114" s="5"/>
      <c r="CN114" s="5">
        <f>LOOKUP(CN$6,'Daily Absent'!$O$6:$AX$6,'Daily Absent'!$O114:$AX114)</f>
        <v>0</v>
      </c>
      <c r="CO114" s="104">
        <f>VALUE('Time Sheet KN'!CP114-'Time Sheet KN'!CO114)*24</f>
        <v>0</v>
      </c>
      <c r="CP114" s="104">
        <f>VALUE('Time Sheet KN'!CR114-'Time Sheet KN'!CQ114)*24</f>
        <v>0</v>
      </c>
      <c r="CQ114" s="104">
        <f>VALUE('Time Sheet KN'!CT114-'Time Sheet KN'!CS114)*24</f>
        <v>0</v>
      </c>
      <c r="CR114" s="105">
        <f t="shared" si="198"/>
        <v>0</v>
      </c>
      <c r="CS114" s="5">
        <f t="shared" si="199"/>
        <v>0</v>
      </c>
      <c r="CT114" s="5"/>
      <c r="CU114" s="5">
        <f>LOOKUP(CU$6,'Daily Absent'!$O$6:$AX$6,'Daily Absent'!$O114:$AX114)</f>
        <v>0</v>
      </c>
      <c r="CV114" s="104">
        <f>VALUE('Time Sheet KN'!CW114-'Time Sheet KN'!CV114)*24</f>
        <v>0</v>
      </c>
      <c r="CW114" s="104">
        <f>VALUE('Time Sheet KN'!CY114-'Time Sheet KN'!CX114)*24</f>
        <v>0</v>
      </c>
      <c r="CX114" s="104">
        <f>VALUE('Time Sheet KN'!DA114-'Time Sheet KN'!CZ114)*24</f>
        <v>0</v>
      </c>
      <c r="CY114" s="105">
        <f t="shared" si="200"/>
        <v>0</v>
      </c>
      <c r="CZ114" s="5">
        <f t="shared" si="201"/>
        <v>0</v>
      </c>
      <c r="DA114" s="5"/>
      <c r="DB114" s="5">
        <f>LOOKUP(DB$6,'Daily Absent'!$O$6:$AX$6,'Daily Absent'!$O114:$AX114)</f>
        <v>0</v>
      </c>
      <c r="DC114" s="104">
        <f>VALUE('Time Sheet KN'!DD114-'Time Sheet KN'!DC114)*24</f>
        <v>0</v>
      </c>
      <c r="DD114" s="104">
        <f>VALUE('Time Sheet KN'!DF114-'Time Sheet KN'!DE114)*24</f>
        <v>0</v>
      </c>
      <c r="DE114" s="104">
        <f>VALUE('Time Sheet KN'!DH114-'Time Sheet KN'!DG114)*24</f>
        <v>0</v>
      </c>
      <c r="DF114" s="105">
        <f t="shared" si="202"/>
        <v>0</v>
      </c>
      <c r="DG114" s="5">
        <f t="shared" si="203"/>
        <v>0</v>
      </c>
      <c r="DH114" s="5"/>
      <c r="DI114" s="5">
        <f>LOOKUP(DI$6,'Daily Absent'!$O$6:$AX$6,'Daily Absent'!$O114:$AX114)</f>
        <v>0</v>
      </c>
      <c r="DJ114" s="104">
        <f>VALUE('Time Sheet KN'!DK114-'Time Sheet KN'!DJ114)*24</f>
        <v>0</v>
      </c>
      <c r="DK114" s="104">
        <f>VALUE('Time Sheet KN'!DM114-'Time Sheet KN'!DL114)*24</f>
        <v>0</v>
      </c>
      <c r="DL114" s="104">
        <f>VALUE('Time Sheet KN'!DO114-'Time Sheet KN'!DN114)*24</f>
        <v>0</v>
      </c>
      <c r="DM114" s="105">
        <f t="shared" si="204"/>
        <v>0</v>
      </c>
      <c r="DN114" s="5">
        <f t="shared" si="205"/>
        <v>0</v>
      </c>
      <c r="DO114" s="5"/>
      <c r="DP114" s="5">
        <f>LOOKUP(DP$6,'Daily Absent'!$O$6:$AX$6,'Daily Absent'!$O114:$AX114)</f>
        <v>0</v>
      </c>
      <c r="DQ114" s="104">
        <f>VALUE('Time Sheet KN'!DR114-'Time Sheet KN'!DQ114)*24</f>
        <v>0</v>
      </c>
      <c r="DR114" s="104">
        <f>VALUE('Time Sheet KN'!DT114-'Time Sheet KN'!DS114)*24</f>
        <v>0</v>
      </c>
      <c r="DS114" s="104">
        <f>VALUE('Time Sheet KN'!DV114-'Time Sheet KN'!DU114)*24</f>
        <v>0</v>
      </c>
      <c r="DT114" s="105">
        <f t="shared" si="206"/>
        <v>0</v>
      </c>
      <c r="DU114" s="5">
        <f t="shared" si="207"/>
        <v>0</v>
      </c>
      <c r="DV114" s="5"/>
      <c r="DW114" s="5">
        <f>LOOKUP(DW$6,'Daily Absent'!$O$6:$AX$6,'Daily Absent'!$O114:$AX114)</f>
        <v>0</v>
      </c>
      <c r="DX114" s="104">
        <f>VALUE('Time Sheet KN'!DY114-'Time Sheet KN'!DX114)*24</f>
        <v>0</v>
      </c>
      <c r="DY114" s="104">
        <f>VALUE('Time Sheet KN'!EA114-'Time Sheet KN'!DZ114)*24</f>
        <v>0</v>
      </c>
      <c r="DZ114" s="104">
        <f>VALUE('Time Sheet KN'!EC114-'Time Sheet KN'!EB114)*24</f>
        <v>0</v>
      </c>
      <c r="EA114" s="105">
        <f t="shared" si="208"/>
        <v>0</v>
      </c>
      <c r="EB114" s="5">
        <f t="shared" si="209"/>
        <v>0</v>
      </c>
      <c r="EC114" s="5"/>
      <c r="ED114" s="5">
        <f>LOOKUP(ED$6,'Daily Absent'!$O$6:$AX$6,'Daily Absent'!$O114:$AX114)</f>
        <v>0</v>
      </c>
      <c r="EE114" s="104">
        <f>VALUE('Time Sheet KN'!EF114-'Time Sheet KN'!EE114)*24</f>
        <v>0</v>
      </c>
      <c r="EF114" s="104">
        <f>VALUE('Time Sheet KN'!EH114-'Time Sheet KN'!EG114)*24</f>
        <v>0</v>
      </c>
      <c r="EG114" s="104">
        <f>VALUE('Time Sheet KN'!EJ114-'Time Sheet KN'!EI114)*24</f>
        <v>0</v>
      </c>
      <c r="EH114" s="105">
        <f t="shared" si="210"/>
        <v>0</v>
      </c>
      <c r="EI114" s="5">
        <f t="shared" si="211"/>
        <v>0</v>
      </c>
      <c r="EJ114" s="5"/>
      <c r="EK114" s="5">
        <f>LOOKUP(EK$6,'Daily Absent'!$O$6:$AX$6,'Daily Absent'!$O114:$AX114)</f>
        <v>0</v>
      </c>
      <c r="EL114" s="104">
        <f>VALUE('Time Sheet KN'!EM114-'Time Sheet KN'!EL114)*24</f>
        <v>0</v>
      </c>
      <c r="EM114" s="104">
        <f>VALUE('Time Sheet KN'!EO114-'Time Sheet KN'!EN114)*24</f>
        <v>0</v>
      </c>
      <c r="EN114" s="104">
        <f>VALUE('Time Sheet KN'!EQ114-'Time Sheet KN'!EP114)*24</f>
        <v>0</v>
      </c>
      <c r="EO114" s="105">
        <f t="shared" si="212"/>
        <v>0</v>
      </c>
      <c r="EP114" s="5">
        <f t="shared" si="213"/>
        <v>0</v>
      </c>
      <c r="EQ114" s="5"/>
      <c r="ER114" s="5">
        <f>LOOKUP(ER$6,'Daily Absent'!$O$6:$AX$6,'Daily Absent'!$O114:$AX114)</f>
        <v>0</v>
      </c>
      <c r="ES114" s="104">
        <f>VALUE('Time Sheet KN'!ET114-'Time Sheet KN'!ES114)*24</f>
        <v>0</v>
      </c>
      <c r="ET114" s="104">
        <f>VALUE('Time Sheet KN'!EV114-'Time Sheet KN'!EU114)*24</f>
        <v>0</v>
      </c>
      <c r="EU114" s="104">
        <f>VALUE('Time Sheet KN'!EX114-'Time Sheet KN'!EW114)*24</f>
        <v>0</v>
      </c>
      <c r="EV114" s="105">
        <f t="shared" si="214"/>
        <v>0</v>
      </c>
      <c r="EW114" s="5">
        <f t="shared" si="215"/>
        <v>0</v>
      </c>
      <c r="EX114" s="5"/>
      <c r="EY114" s="5">
        <f>LOOKUP(EY$6,'Daily Absent'!$O$6:$AX$6,'Daily Absent'!$O114:$AX114)</f>
        <v>0</v>
      </c>
      <c r="EZ114" s="104">
        <f>VALUE('Time Sheet KN'!FA114-'Time Sheet KN'!EZ114)*24</f>
        <v>0</v>
      </c>
      <c r="FA114" s="104">
        <f>VALUE('Time Sheet KN'!FC114-'Time Sheet KN'!FB114)*24</f>
        <v>0</v>
      </c>
      <c r="FB114" s="104">
        <f>VALUE('Time Sheet KN'!FE114-'Time Sheet KN'!FD114)*24</f>
        <v>0</v>
      </c>
      <c r="FC114" s="105">
        <f t="shared" si="216"/>
        <v>0</v>
      </c>
      <c r="FD114" s="5">
        <f t="shared" si="217"/>
        <v>0</v>
      </c>
      <c r="FE114" s="5"/>
      <c r="FF114" s="5">
        <f>LOOKUP(FF$6,'Daily Absent'!$O$6:$AX$6,'Daily Absent'!$O114:$AX114)</f>
        <v>0</v>
      </c>
      <c r="FG114" s="104">
        <f>VALUE('Time Sheet KN'!FH114-'Time Sheet KN'!FG114)*24</f>
        <v>0</v>
      </c>
      <c r="FH114" s="104">
        <f>VALUE('Time Sheet KN'!FJ114-'Time Sheet KN'!FI114)*24</f>
        <v>0</v>
      </c>
      <c r="FI114" s="104">
        <f>VALUE('Time Sheet KN'!FL114-'Time Sheet KN'!FK114)*24</f>
        <v>0</v>
      </c>
      <c r="FJ114" s="105">
        <f t="shared" si="218"/>
        <v>0</v>
      </c>
      <c r="FK114" s="5">
        <f t="shared" si="219"/>
        <v>0</v>
      </c>
      <c r="FL114" s="5"/>
      <c r="FM114" s="5">
        <f>LOOKUP(FM$6,'Daily Absent'!$O$6:$AX$6,'Daily Absent'!$O114:$AX114)</f>
        <v>0</v>
      </c>
      <c r="FN114" s="104">
        <f>VALUE('Time Sheet KN'!FO114-'Time Sheet KN'!FN114)*24</f>
        <v>0</v>
      </c>
      <c r="FO114" s="104">
        <f>VALUE('Time Sheet KN'!FQ114-'Time Sheet KN'!FP114)*24</f>
        <v>0</v>
      </c>
      <c r="FP114" s="104">
        <f>VALUE('Time Sheet KN'!FS114-'Time Sheet KN'!FR114)*24</f>
        <v>0</v>
      </c>
      <c r="FQ114" s="105">
        <f t="shared" si="220"/>
        <v>0</v>
      </c>
      <c r="FR114" s="5">
        <f t="shared" si="221"/>
        <v>0</v>
      </c>
      <c r="FS114" s="5"/>
      <c r="FT114" s="5">
        <f>LOOKUP(FT$6,'Daily Absent'!$O$6:$AX$6,'Daily Absent'!$O114:$AX114)</f>
        <v>0</v>
      </c>
      <c r="FU114" s="104">
        <f>VALUE('Time Sheet KN'!FV114-'Time Sheet KN'!FU114)*24</f>
        <v>0</v>
      </c>
      <c r="FV114" s="104">
        <f>VALUE('Time Sheet KN'!FX114-'Time Sheet KN'!FW114)*24</f>
        <v>0</v>
      </c>
      <c r="FW114" s="104">
        <f>VALUE('Time Sheet KN'!FZ114-'Time Sheet KN'!FY114)*24</f>
        <v>0</v>
      </c>
      <c r="FX114" s="105">
        <f t="shared" si="222"/>
        <v>0</v>
      </c>
      <c r="FY114" s="5">
        <f t="shared" si="223"/>
        <v>0</v>
      </c>
      <c r="FZ114" s="5"/>
      <c r="GA114" s="5">
        <f>LOOKUP(GA$6,'Daily Absent'!$O$6:$AX$6,'Daily Absent'!$O114:$AX114)</f>
        <v>0</v>
      </c>
      <c r="GB114" s="104">
        <f>VALUE('Time Sheet KN'!GC114-'Time Sheet KN'!GB114)*24</f>
        <v>0</v>
      </c>
      <c r="GC114" s="104">
        <f>VALUE('Time Sheet KN'!GE114-'Time Sheet KN'!GD114)*24</f>
        <v>0</v>
      </c>
      <c r="GD114" s="104">
        <f>VALUE('Time Sheet KN'!GG114-'Time Sheet KN'!GF114)*24</f>
        <v>0</v>
      </c>
      <c r="GE114" s="105">
        <f t="shared" si="224"/>
        <v>0</v>
      </c>
      <c r="GF114" s="5">
        <f t="shared" si="225"/>
        <v>0</v>
      </c>
      <c r="GG114" s="5"/>
      <c r="GH114" s="5">
        <f>LOOKUP(GH$6,'Daily Absent'!$O$6:$AX$6,'Daily Absent'!$O114:$AX114)</f>
        <v>0</v>
      </c>
      <c r="GI114" s="104">
        <f>VALUE('Time Sheet KN'!GJ114-'Time Sheet KN'!GI114)*24</f>
        <v>0</v>
      </c>
      <c r="GJ114" s="104">
        <f>VALUE('Time Sheet KN'!GL114-'Time Sheet KN'!GK114)*24</f>
        <v>0</v>
      </c>
      <c r="GK114" s="104">
        <f>VALUE('Time Sheet KN'!GN114-'Time Sheet KN'!GM114)*24</f>
        <v>0</v>
      </c>
      <c r="GL114" s="105">
        <f t="shared" si="226"/>
        <v>0</v>
      </c>
      <c r="GM114" s="5">
        <f t="shared" si="227"/>
        <v>0</v>
      </c>
      <c r="GN114" s="5"/>
      <c r="GO114" s="5">
        <f>LOOKUP(GO$6,'Daily Absent'!$O$6:$AX$6,'Daily Absent'!$O114:$AX114)</f>
        <v>0</v>
      </c>
      <c r="GP114" s="104">
        <f>VALUE('Time Sheet KN'!GQ114-'Time Sheet KN'!GP114)*24</f>
        <v>0</v>
      </c>
      <c r="GQ114" s="104">
        <f>VALUE('Time Sheet KN'!GS114-'Time Sheet KN'!GR114)*24</f>
        <v>0</v>
      </c>
      <c r="GR114" s="104">
        <f>VALUE('Time Sheet KN'!GU114-'Time Sheet KN'!GT114)*24</f>
        <v>0</v>
      </c>
      <c r="GS114" s="105">
        <f t="shared" si="228"/>
        <v>0</v>
      </c>
      <c r="GT114" s="5">
        <f t="shared" si="229"/>
        <v>0</v>
      </c>
      <c r="GU114" s="5"/>
      <c r="GV114" s="5">
        <f>LOOKUP(GV$6,'Daily Absent'!$O$6:$AX$6,'Daily Absent'!$O114:$AX114)</f>
        <v>0</v>
      </c>
      <c r="GW114" s="104">
        <f>VALUE('Time Sheet KN'!GX114-'Time Sheet KN'!GW114)*24</f>
        <v>0</v>
      </c>
      <c r="GX114" s="104">
        <f>VALUE('Time Sheet KN'!GZ114-'Time Sheet KN'!GY114)*24</f>
        <v>0</v>
      </c>
      <c r="GY114" s="104">
        <f>VALUE('Time Sheet KN'!HB114-'Time Sheet KN'!HA114)*24</f>
        <v>0</v>
      </c>
      <c r="GZ114" s="105">
        <f t="shared" si="230"/>
        <v>0</v>
      </c>
      <c r="HA114" s="5">
        <f t="shared" si="231"/>
        <v>0</v>
      </c>
      <c r="HB114" s="5"/>
      <c r="HC114" s="5">
        <f>LOOKUP(HC$6,'Daily Absent'!$O$6:$AX$6,'Daily Absent'!$O114:$AX114)</f>
        <v>0</v>
      </c>
      <c r="HD114" s="104">
        <f>VALUE('Time Sheet KN'!HE114-'Time Sheet KN'!HD114)*24</f>
        <v>0</v>
      </c>
      <c r="HE114" s="104">
        <f>VALUE('Time Sheet KN'!HG114-'Time Sheet KN'!HF114)*24</f>
        <v>0</v>
      </c>
      <c r="HF114" s="104">
        <f>VALUE('Time Sheet KN'!HI114-'Time Sheet KN'!HH114)*24</f>
        <v>0</v>
      </c>
      <c r="HG114" s="105">
        <f t="shared" si="232"/>
        <v>0</v>
      </c>
      <c r="HH114" s="5">
        <f t="shared" si="233"/>
        <v>0</v>
      </c>
      <c r="HI114" s="5"/>
      <c r="HJ114" s="5">
        <f>LOOKUP(HJ$6,'Daily Absent'!$O$6:$AX$6,'Daily Absent'!$O114:$AX114)</f>
        <v>0</v>
      </c>
      <c r="HK114" s="104">
        <f>VALUE('Time Sheet KN'!HL114-'Time Sheet KN'!HK114)*24</f>
        <v>0</v>
      </c>
      <c r="HL114" s="104">
        <f>VALUE('Time Sheet KN'!HN114-'Time Sheet KN'!HM114)*24</f>
        <v>0</v>
      </c>
      <c r="HM114" s="104">
        <f>VALUE('Time Sheet KN'!HP114-'Time Sheet KN'!HO114)*24</f>
        <v>0</v>
      </c>
      <c r="HN114" s="105">
        <f t="shared" si="234"/>
        <v>0</v>
      </c>
      <c r="HO114" s="5">
        <f t="shared" si="235"/>
        <v>0</v>
      </c>
      <c r="HP114" s="5"/>
      <c r="HQ114" s="5">
        <f>LOOKUP(HQ$6,'Daily Absent'!$O$6:$AX$6,'Daily Absent'!$O114:$AX114)</f>
        <v>0</v>
      </c>
      <c r="HR114" s="104">
        <f>VALUE('Time Sheet KN'!HS114-'Time Sheet KN'!HR114)*24</f>
        <v>0</v>
      </c>
      <c r="HS114" s="104">
        <f>VALUE('Time Sheet KN'!HU114-'Time Sheet KN'!HT114)*24</f>
        <v>0</v>
      </c>
      <c r="HT114" s="104">
        <f>VALUE('Time Sheet KN'!HW114-'Time Sheet KN'!HV114)*24</f>
        <v>0</v>
      </c>
      <c r="HU114" s="105">
        <f t="shared" si="236"/>
        <v>0</v>
      </c>
      <c r="HV114" s="5">
        <f t="shared" si="237"/>
        <v>0</v>
      </c>
      <c r="HW114" s="5"/>
      <c r="HX114" s="5">
        <f>LOOKUP(HX$6,'Daily Absent'!$O$6:$AX$6,'Daily Absent'!$O114:$AX114)</f>
        <v>0</v>
      </c>
      <c r="HY114" s="104">
        <f>VALUE('Time Sheet KN'!HZ114-'Time Sheet KN'!HY114)*24</f>
        <v>0</v>
      </c>
      <c r="HZ114" s="104">
        <f>VALUE('Time Sheet KN'!IB114-'Time Sheet KN'!IA114)*24</f>
        <v>0</v>
      </c>
      <c r="IA114" s="104">
        <f>VALUE('Time Sheet KN'!ID114-'Time Sheet KN'!IC114)*24</f>
        <v>0</v>
      </c>
      <c r="IB114" s="105">
        <f t="shared" si="238"/>
        <v>0</v>
      </c>
      <c r="IC114" s="5">
        <f t="shared" si="239"/>
        <v>0</v>
      </c>
      <c r="ID114" s="5"/>
      <c r="IE114" s="5">
        <f>LOOKUP(IE$6,'Daily Absent'!$O$6:$AX$6,'Daily Absent'!$O114:$AX114)</f>
        <v>0</v>
      </c>
      <c r="IF114" s="104">
        <f>VALUE('Time Sheet KN'!IG114-'Time Sheet KN'!IF114)*24</f>
        <v>0</v>
      </c>
      <c r="IG114" s="104">
        <f>VALUE('Time Sheet KN'!II114-'Time Sheet KN'!IH114)*24</f>
        <v>0</v>
      </c>
      <c r="IH114" s="104">
        <f>VALUE('Time Sheet KN'!IK114-'Time Sheet KN'!IJ114)*24</f>
        <v>0</v>
      </c>
      <c r="II114" s="105">
        <f t="shared" si="240"/>
        <v>0</v>
      </c>
      <c r="IJ114" s="5">
        <f t="shared" si="241"/>
        <v>0</v>
      </c>
      <c r="IK114" s="5"/>
      <c r="IL114" s="5">
        <f>LOOKUP(IL$6,'Daily Absent'!$O$6:$AX$6,'Daily Absent'!$O114:$AX114)</f>
        <v>0</v>
      </c>
      <c r="IM114" s="104">
        <f>VALUE('Time Sheet KN'!IN114-'Time Sheet KN'!IM114)*24</f>
        <v>0</v>
      </c>
      <c r="IN114" s="104">
        <f>VALUE('Time Sheet KN'!IP114-'Time Sheet KN'!IO114)*24</f>
        <v>0</v>
      </c>
      <c r="IO114" s="104">
        <f>VALUE('Time Sheet KN'!IR114-'Time Sheet KN'!IQ114)*24</f>
        <v>0</v>
      </c>
      <c r="IP114" s="105">
        <f t="shared" si="242"/>
        <v>0</v>
      </c>
      <c r="IQ114" s="5">
        <f t="shared" si="243"/>
        <v>0</v>
      </c>
      <c r="IR114" s="5"/>
      <c r="IS114" s="5">
        <f>LOOKUP(IS$6,'Daily Absent'!$O$6:$AX$6,'Daily Absent'!$O114:$AX114)</f>
        <v>0</v>
      </c>
      <c r="IT114" s="104">
        <f>VALUE('Time Sheet KN'!IU114-'Time Sheet KN'!IT114)*24</f>
        <v>0</v>
      </c>
      <c r="IU114" s="104">
        <f>VALUE('Time Sheet KN'!IW114-'Time Sheet KN'!IV114)*24</f>
        <v>0</v>
      </c>
      <c r="IV114" s="104">
        <f>VALUE('Time Sheet KN'!IY114-'Time Sheet KN'!IX114)*24</f>
        <v>0</v>
      </c>
      <c r="IW114" s="105">
        <f t="shared" si="244"/>
        <v>0</v>
      </c>
      <c r="IX114" s="5">
        <f t="shared" si="245"/>
        <v>0</v>
      </c>
      <c r="IY114" s="5"/>
      <c r="IZ114" s="5">
        <f>LOOKUP(IZ$6,'Daily Absent'!$O$6:$AX$6,'Daily Absent'!$O114:$AX114)</f>
        <v>0</v>
      </c>
      <c r="JA114" s="104">
        <f>VALUE('Time Sheet KN'!JB114-'Time Sheet KN'!JA114)*24</f>
        <v>0</v>
      </c>
      <c r="JB114" s="104">
        <f>VALUE('Time Sheet KN'!JD114-'Time Sheet KN'!JC114)*24</f>
        <v>0</v>
      </c>
      <c r="JC114" s="104">
        <f>VALUE('Time Sheet KN'!JF114-'Time Sheet KN'!JE114)*24</f>
        <v>0</v>
      </c>
      <c r="JD114" s="105">
        <f t="shared" si="246"/>
        <v>0</v>
      </c>
      <c r="JE114" s="5">
        <f t="shared" si="247"/>
        <v>0</v>
      </c>
      <c r="JF114" s="5"/>
    </row>
    <row r="115" spans="1:266" ht="20" customHeight="1">
      <c r="A115" s="54">
        <f>IF('Master MP Status'!A115&gt;0,'Master MP Status'!A115,"")</f>
        <v>107</v>
      </c>
      <c r="B115" s="5" t="str">
        <f>IF(ISTEXT('Master MP Status'!B115),'Master MP Status'!B115,"")</f>
        <v>DIRECT</v>
      </c>
      <c r="C115" s="153" t="str">
        <f>IF(OR(ISTEXT('Master MP Status'!C115),'Master MP Status'!C115&gt;0),'Master MP Status'!C115,"")</f>
        <v>KN2531052</v>
      </c>
      <c r="D115" s="154" t="str">
        <f>IF(OR(ISTEXT('Master MP Status'!D115),'Master MP Status'!D115&gt;0),'Master MP Status'!D115,"")</f>
        <v>KN25330</v>
      </c>
      <c r="E115" s="5" t="str">
        <f>IF(ISTEXT('Master MP Status'!E115),'Master MP Status'!E115,"")</f>
        <v>FIGO OKTADIYANTO</v>
      </c>
      <c r="F115" s="5" t="str">
        <f>IF(ISTEXT('Master MP Status'!F115),'Master MP Status'!F115,"")</f>
        <v>FIGO</v>
      </c>
      <c r="G115" s="5" t="str">
        <f>IF(ISTEXT('Master MP Status'!G115),'Master MP Status'!G115,"")</f>
        <v>Local</v>
      </c>
      <c r="H115" s="5" t="str">
        <f>IF(ISTEXT('Master MP Status'!H115),'Master MP Status'!H115,"")</f>
        <v>YACOBE T</v>
      </c>
      <c r="I115" s="5" t="str">
        <f>IF(ISTEXT('Master MP Status'!I115),'Master MP Status'!I115,"")</f>
        <v>Helper</v>
      </c>
      <c r="J115" s="5" t="str">
        <f>IF(ISTEXT('Master MP Status'!J115),'Master MP Status'!J115,"")</f>
        <v>Helper</v>
      </c>
      <c r="K115" s="9">
        <f>IF(OR('Master MP Status'!K115=0,'Master MP Status'!K115=""),"",'Master MP Status'!K115)</f>
        <v>45769</v>
      </c>
      <c r="L115" s="9">
        <f>IF(OR('Master MP Status'!L115=0,'Master MP Status'!L115=""),"",'Master MP Status'!L115)</f>
        <v>45769</v>
      </c>
      <c r="M115" s="9" t="str">
        <f>IF(OR('Master MP Status'!M115=0,'Master MP Status'!M115=""),"",'Master MP Status'!M115)</f>
        <v/>
      </c>
      <c r="N115" s="5" t="str">
        <f>IF(ISTEXT('Master MP Status'!N115),'Master MP Status'!N115,"")</f>
        <v/>
      </c>
      <c r="O115" s="5">
        <f>LOOKUP(O$6,'Daily Absent'!$O$6:$AX$6,'Daily Absent'!$O115:$AX115)</f>
        <v>1</v>
      </c>
      <c r="P115" s="104">
        <f>VALUE('Time Sheet KN'!Q115-'Time Sheet KN'!P115)*24</f>
        <v>5</v>
      </c>
      <c r="Q115" s="104">
        <f>VALUE('Time Sheet KN'!S115-'Time Sheet KN'!R115)*24</f>
        <v>5.0000000000000009</v>
      </c>
      <c r="R115" s="104">
        <f>VALUE('Time Sheet KN'!U115-'Time Sheet KN'!T115)*24</f>
        <v>0</v>
      </c>
      <c r="S115" s="105">
        <f t="shared" si="176"/>
        <v>10</v>
      </c>
      <c r="T115" s="5">
        <f t="shared" si="177"/>
        <v>0</v>
      </c>
      <c r="U115" s="5"/>
      <c r="V115" s="5">
        <f>LOOKUP(V$6,'Daily Absent'!$O$6:$AX$6,'Daily Absent'!$O115:$AX115)</f>
        <v>1</v>
      </c>
      <c r="W115" s="104">
        <f>VALUE('Time Sheet KN'!X115-'Time Sheet KN'!W115)*24</f>
        <v>5</v>
      </c>
      <c r="X115" s="104">
        <f>VALUE('Time Sheet KN'!Z115-'Time Sheet KN'!Y115)*24</f>
        <v>5.0000000000000009</v>
      </c>
      <c r="Y115" s="104">
        <f>VALUE('Time Sheet KN'!AB115-'Time Sheet KN'!AA115)*24</f>
        <v>0</v>
      </c>
      <c r="Z115" s="105">
        <f t="shared" si="178"/>
        <v>10</v>
      </c>
      <c r="AA115" s="5">
        <f t="shared" si="179"/>
        <v>0</v>
      </c>
      <c r="AB115" s="5"/>
      <c r="AC115" s="5">
        <f>LOOKUP(AC$6,'Daily Absent'!$O$6:$AX$6,'Daily Absent'!$O115:$AX115)</f>
        <v>1</v>
      </c>
      <c r="AD115" s="104">
        <f>VALUE('Time Sheet KN'!AE115-'Time Sheet KN'!AD115)*24</f>
        <v>5</v>
      </c>
      <c r="AE115" s="104">
        <f>VALUE('Time Sheet KN'!AG115-'Time Sheet KN'!AF115)*24</f>
        <v>5.0000000000000009</v>
      </c>
      <c r="AF115" s="104">
        <f>VALUE('Time Sheet KN'!AI115-'Time Sheet KN'!AH115)*24</f>
        <v>0</v>
      </c>
      <c r="AG115" s="105">
        <f t="shared" si="180"/>
        <v>10</v>
      </c>
      <c r="AH115" s="5">
        <f t="shared" si="181"/>
        <v>0</v>
      </c>
      <c r="AI115" s="5"/>
      <c r="AJ115" s="5">
        <f>LOOKUP(AJ$6,'Daily Absent'!$O$6:$AX$6,'Daily Absent'!$O115:$AX115)</f>
        <v>0</v>
      </c>
      <c r="AK115" s="104">
        <f>VALUE('Time Sheet KN'!AL115-'Time Sheet KN'!AK115)*24</f>
        <v>0</v>
      </c>
      <c r="AL115" s="104">
        <f>VALUE('Time Sheet KN'!AN115-'Time Sheet KN'!AM115)*24</f>
        <v>0</v>
      </c>
      <c r="AM115" s="104">
        <f>VALUE('Time Sheet KN'!AP115-'Time Sheet KN'!AO115)*24</f>
        <v>0</v>
      </c>
      <c r="AN115" s="105">
        <f t="shared" si="182"/>
        <v>0</v>
      </c>
      <c r="AO115" s="5">
        <f t="shared" si="183"/>
        <v>0</v>
      </c>
      <c r="AP115" s="5"/>
      <c r="AQ115" s="5">
        <f>LOOKUP(AQ$6,'Daily Absent'!$O$6:$AX$6,'Daily Absent'!$O115:$AX115)</f>
        <v>0</v>
      </c>
      <c r="AR115" s="104">
        <f>VALUE('Time Sheet KN'!AS115-'Time Sheet KN'!AR115)*24</f>
        <v>0</v>
      </c>
      <c r="AS115" s="104">
        <f>VALUE('Time Sheet KN'!AU115-'Time Sheet KN'!AT115)*24</f>
        <v>0</v>
      </c>
      <c r="AT115" s="104">
        <f>VALUE('Time Sheet KN'!AW115-'Time Sheet KN'!AV115)*24</f>
        <v>0</v>
      </c>
      <c r="AU115" s="105">
        <f t="shared" si="184"/>
        <v>0</v>
      </c>
      <c r="AV115" s="5">
        <f t="shared" si="185"/>
        <v>0</v>
      </c>
      <c r="AW115" s="5"/>
      <c r="AX115" s="5">
        <f>LOOKUP(AX$6,'Daily Absent'!$O$6:$AX$6,'Daily Absent'!$O115:$AX115)</f>
        <v>1</v>
      </c>
      <c r="AY115" s="104">
        <f>VALUE('Time Sheet KN'!AZ115-'Time Sheet KN'!AY115)*24</f>
        <v>4</v>
      </c>
      <c r="AZ115" s="104">
        <f>VALUE('Time Sheet KN'!BB115-'Time Sheet KN'!BA115)*24</f>
        <v>3</v>
      </c>
      <c r="BA115" s="104">
        <f>VALUE('Time Sheet KN'!BD115-'Time Sheet KN'!BC115)*24</f>
        <v>0</v>
      </c>
      <c r="BB115" s="105">
        <f t="shared" si="186"/>
        <v>0</v>
      </c>
      <c r="BC115" s="5">
        <f t="shared" si="187"/>
        <v>7</v>
      </c>
      <c r="BD115" s="5"/>
      <c r="BE115" s="5">
        <f>LOOKUP(BE$6,'Daily Absent'!$O$6:$AX$6,'Daily Absent'!$O115:$AX115)</f>
        <v>1</v>
      </c>
      <c r="BF115" s="104">
        <f>VALUE('Time Sheet KN'!BG115-'Time Sheet KN'!BF115)*24</f>
        <v>5</v>
      </c>
      <c r="BG115" s="104">
        <f>VALUE('Time Sheet KN'!BI115-'Time Sheet KN'!BH115)*24</f>
        <v>5.0000000000000009</v>
      </c>
      <c r="BH115" s="104">
        <f>VALUE('Time Sheet KN'!BK115-'Time Sheet KN'!BJ115)*24</f>
        <v>0</v>
      </c>
      <c r="BI115" s="105">
        <f t="shared" si="188"/>
        <v>10</v>
      </c>
      <c r="BJ115" s="5">
        <f t="shared" si="189"/>
        <v>0</v>
      </c>
      <c r="BK115" s="5"/>
      <c r="BL115" s="5">
        <f>LOOKUP(BL$6,'Daily Absent'!$O$6:$AX$6,'Daily Absent'!$O115:$AX115)</f>
        <v>1</v>
      </c>
      <c r="BM115" s="104">
        <f>VALUE('Time Sheet KN'!BN115-'Time Sheet KN'!BM115)*24</f>
        <v>5</v>
      </c>
      <c r="BN115" s="104">
        <f>VALUE('Time Sheet KN'!BP115-'Time Sheet KN'!BO115)*24</f>
        <v>5.0000000000000009</v>
      </c>
      <c r="BO115" s="104">
        <f>VALUE('Time Sheet KN'!BR115-'Time Sheet KN'!BQ115)*24</f>
        <v>0</v>
      </c>
      <c r="BP115" s="105">
        <f t="shared" si="190"/>
        <v>10</v>
      </c>
      <c r="BQ115" s="5">
        <f t="shared" si="191"/>
        <v>0</v>
      </c>
      <c r="BR115" s="5"/>
      <c r="BS115" s="5">
        <f>LOOKUP(BS$6,'Daily Absent'!$O$6:$AX$6,'Daily Absent'!$O115:$AX115)</f>
        <v>1</v>
      </c>
      <c r="BT115" s="104">
        <f>VALUE('Time Sheet KN'!BU115-'Time Sheet KN'!BT115)*24</f>
        <v>5</v>
      </c>
      <c r="BU115" s="104">
        <f>VALUE('Time Sheet KN'!BW115-'Time Sheet KN'!BV115)*24</f>
        <v>5.0000000000000009</v>
      </c>
      <c r="BV115" s="104">
        <f>VALUE('Time Sheet KN'!BY115-'Time Sheet KN'!BX115)*24</f>
        <v>0</v>
      </c>
      <c r="BW115" s="105">
        <f t="shared" si="192"/>
        <v>10</v>
      </c>
      <c r="BX115" s="5">
        <f t="shared" si="193"/>
        <v>0</v>
      </c>
      <c r="BY115" s="5"/>
      <c r="BZ115" s="5">
        <f>LOOKUP(BZ$6,'Daily Absent'!$O$6:$AX$6,'Daily Absent'!$O115:$AX115)</f>
        <v>1</v>
      </c>
      <c r="CA115" s="104">
        <f>VALUE('Time Sheet KN'!CB115-'Time Sheet KN'!CA115)*24</f>
        <v>5</v>
      </c>
      <c r="CB115" s="104">
        <f>VALUE('Time Sheet KN'!CD115-'Time Sheet KN'!CC115)*24</f>
        <v>5.0000000000000009</v>
      </c>
      <c r="CC115" s="104">
        <f>VALUE('Time Sheet KN'!CF115-'Time Sheet KN'!CE115)*24</f>
        <v>0</v>
      </c>
      <c r="CD115" s="105">
        <f t="shared" si="194"/>
        <v>10</v>
      </c>
      <c r="CE115" s="5">
        <f t="shared" si="195"/>
        <v>0</v>
      </c>
      <c r="CF115" s="5"/>
      <c r="CG115" s="5">
        <f>LOOKUP(CG$6,'Daily Absent'!$O$6:$AX$6,'Daily Absent'!$O115:$AX115)</f>
        <v>1</v>
      </c>
      <c r="CH115" s="104">
        <f>VALUE('Time Sheet KN'!CI115-'Time Sheet KN'!CH115)*24</f>
        <v>5</v>
      </c>
      <c r="CI115" s="104">
        <f>VALUE('Time Sheet KN'!CK115-'Time Sheet KN'!CJ115)*24</f>
        <v>5.0000000000000009</v>
      </c>
      <c r="CJ115" s="104">
        <f>VALUE('Time Sheet KN'!CM115-'Time Sheet KN'!CL115)*24</f>
        <v>0</v>
      </c>
      <c r="CK115" s="105">
        <f t="shared" si="196"/>
        <v>10</v>
      </c>
      <c r="CL115" s="5">
        <f t="shared" si="197"/>
        <v>0</v>
      </c>
      <c r="CM115" s="5"/>
      <c r="CN115" s="5">
        <f>LOOKUP(CN$6,'Daily Absent'!$O$6:$AX$6,'Daily Absent'!$O115:$AX115)</f>
        <v>1</v>
      </c>
      <c r="CO115" s="104">
        <f>VALUE('Time Sheet KN'!CP115-'Time Sheet KN'!CO115)*24</f>
        <v>5</v>
      </c>
      <c r="CP115" s="104">
        <f>VALUE('Time Sheet KN'!CR115-'Time Sheet KN'!CQ115)*24</f>
        <v>4.0000000000000018</v>
      </c>
      <c r="CQ115" s="104">
        <f>VALUE('Time Sheet KN'!CT115-'Time Sheet KN'!CS115)*24</f>
        <v>0</v>
      </c>
      <c r="CR115" s="105">
        <f t="shared" si="198"/>
        <v>9</v>
      </c>
      <c r="CS115" s="5">
        <f t="shared" si="199"/>
        <v>1.7763568394002505E-15</v>
      </c>
      <c r="CT115" s="5"/>
      <c r="CU115" s="5">
        <f>LOOKUP(CU$6,'Daily Absent'!$O$6:$AX$6,'Daily Absent'!$O115:$AX115)</f>
        <v>1</v>
      </c>
      <c r="CV115" s="104">
        <f>VALUE('Time Sheet KN'!CW115-'Time Sheet KN'!CV115)*24</f>
        <v>4</v>
      </c>
      <c r="CW115" s="104">
        <f>VALUE('Time Sheet KN'!CY115-'Time Sheet KN'!CX115)*24</f>
        <v>3</v>
      </c>
      <c r="CX115" s="104">
        <f>VALUE('Time Sheet KN'!DA115-'Time Sheet KN'!CZ115)*24</f>
        <v>0</v>
      </c>
      <c r="CY115" s="105">
        <f t="shared" si="200"/>
        <v>0</v>
      </c>
      <c r="CZ115" s="5">
        <f t="shared" si="201"/>
        <v>7</v>
      </c>
      <c r="DA115" s="5"/>
      <c r="DB115" s="5">
        <f>LOOKUP(DB$6,'Daily Absent'!$O$6:$AX$6,'Daily Absent'!$O115:$AX115)</f>
        <v>1</v>
      </c>
      <c r="DC115" s="104">
        <f>VALUE('Time Sheet KN'!DD115-'Time Sheet KN'!DC115)*24</f>
        <v>5</v>
      </c>
      <c r="DD115" s="104">
        <f>VALUE('Time Sheet KN'!DF115-'Time Sheet KN'!DE115)*24</f>
        <v>5.0000000000000009</v>
      </c>
      <c r="DE115" s="104">
        <f>VALUE('Time Sheet KN'!DH115-'Time Sheet KN'!DG115)*24</f>
        <v>0</v>
      </c>
      <c r="DF115" s="105">
        <f t="shared" si="202"/>
        <v>10</v>
      </c>
      <c r="DG115" s="5">
        <f t="shared" si="203"/>
        <v>0</v>
      </c>
      <c r="DH115" s="5"/>
      <c r="DI115" s="5">
        <f>LOOKUP(DI$6,'Daily Absent'!$O$6:$AX$6,'Daily Absent'!$O115:$AX115)</f>
        <v>0</v>
      </c>
      <c r="DJ115" s="104">
        <f>VALUE('Time Sheet KN'!DK115-'Time Sheet KN'!DJ115)*24</f>
        <v>0</v>
      </c>
      <c r="DK115" s="104">
        <f>VALUE('Time Sheet KN'!DM115-'Time Sheet KN'!DL115)*24</f>
        <v>0</v>
      </c>
      <c r="DL115" s="104">
        <f>VALUE('Time Sheet KN'!DO115-'Time Sheet KN'!DN115)*24</f>
        <v>0</v>
      </c>
      <c r="DM115" s="105">
        <f t="shared" si="204"/>
        <v>0</v>
      </c>
      <c r="DN115" s="5">
        <f t="shared" si="205"/>
        <v>0</v>
      </c>
      <c r="DO115" s="5"/>
      <c r="DP115" s="5">
        <f>LOOKUP(DP$6,'Daily Absent'!$O$6:$AX$6,'Daily Absent'!$O115:$AX115)</f>
        <v>1</v>
      </c>
      <c r="DQ115" s="104">
        <f>VALUE('Time Sheet KN'!DR115-'Time Sheet KN'!DQ115)*24</f>
        <v>5</v>
      </c>
      <c r="DR115" s="104">
        <f>VALUE('Time Sheet KN'!DT115-'Time Sheet KN'!DS115)*24</f>
        <v>5.0000000000000009</v>
      </c>
      <c r="DS115" s="104">
        <f>VALUE('Time Sheet KN'!DV115-'Time Sheet KN'!DU115)*24</f>
        <v>0</v>
      </c>
      <c r="DT115" s="105">
        <f t="shared" si="206"/>
        <v>10</v>
      </c>
      <c r="DU115" s="5">
        <f t="shared" si="207"/>
        <v>0</v>
      </c>
      <c r="DV115" s="5"/>
      <c r="DW115" s="5">
        <f>LOOKUP(DW$6,'Daily Absent'!$O$6:$AX$6,'Daily Absent'!$O115:$AX115)</f>
        <v>1</v>
      </c>
      <c r="DX115" s="104">
        <f>VALUE('Time Sheet KN'!DY115-'Time Sheet KN'!DX115)*24</f>
        <v>5</v>
      </c>
      <c r="DY115" s="104">
        <f>VALUE('Time Sheet KN'!EA115-'Time Sheet KN'!DZ115)*24</f>
        <v>5.0000000000000009</v>
      </c>
      <c r="DZ115" s="104">
        <f>VALUE('Time Sheet KN'!EC115-'Time Sheet KN'!EB115)*24</f>
        <v>0</v>
      </c>
      <c r="EA115" s="105">
        <f t="shared" si="208"/>
        <v>10</v>
      </c>
      <c r="EB115" s="5">
        <f t="shared" si="209"/>
        <v>0</v>
      </c>
      <c r="EC115" s="5"/>
      <c r="ED115" s="5">
        <f>LOOKUP(ED$6,'Daily Absent'!$O$6:$AX$6,'Daily Absent'!$O115:$AX115)</f>
        <v>1</v>
      </c>
      <c r="EE115" s="104">
        <f>VALUE('Time Sheet KN'!EF115-'Time Sheet KN'!EE115)*24</f>
        <v>5</v>
      </c>
      <c r="EF115" s="104">
        <f>VALUE('Time Sheet KN'!EH115-'Time Sheet KN'!EG115)*24</f>
        <v>5.0000000000000009</v>
      </c>
      <c r="EG115" s="104">
        <f>VALUE('Time Sheet KN'!EJ115-'Time Sheet KN'!EI115)*24</f>
        <v>0</v>
      </c>
      <c r="EH115" s="105">
        <f t="shared" si="210"/>
        <v>10</v>
      </c>
      <c r="EI115" s="5">
        <f t="shared" si="211"/>
        <v>0</v>
      </c>
      <c r="EJ115" s="5"/>
      <c r="EK115" s="5">
        <f>LOOKUP(EK$6,'Daily Absent'!$O$6:$AX$6,'Daily Absent'!$O115:$AX115)</f>
        <v>1</v>
      </c>
      <c r="EL115" s="104">
        <f>VALUE('Time Sheet KN'!EM115-'Time Sheet KN'!EL115)*24</f>
        <v>5</v>
      </c>
      <c r="EM115" s="104">
        <f>VALUE('Time Sheet KN'!EO115-'Time Sheet KN'!EN115)*24</f>
        <v>4.0000000000000018</v>
      </c>
      <c r="EN115" s="104">
        <f>VALUE('Time Sheet KN'!EQ115-'Time Sheet KN'!EP115)*24</f>
        <v>0</v>
      </c>
      <c r="EO115" s="105">
        <f t="shared" si="212"/>
        <v>9</v>
      </c>
      <c r="EP115" s="5">
        <f t="shared" si="213"/>
        <v>1.7763568394002505E-15</v>
      </c>
      <c r="EQ115" s="5"/>
      <c r="ER115" s="5">
        <f>LOOKUP(ER$6,'Daily Absent'!$O$6:$AX$6,'Daily Absent'!$O115:$AX115)</f>
        <v>0</v>
      </c>
      <c r="ES115" s="104">
        <f>VALUE('Time Sheet KN'!ET115-'Time Sheet KN'!ES115)*24</f>
        <v>0</v>
      </c>
      <c r="ET115" s="104">
        <f>VALUE('Time Sheet KN'!EV115-'Time Sheet KN'!EU115)*24</f>
        <v>0</v>
      </c>
      <c r="EU115" s="104">
        <f>VALUE('Time Sheet KN'!EX115-'Time Sheet KN'!EW115)*24</f>
        <v>0</v>
      </c>
      <c r="EV115" s="105">
        <f t="shared" si="214"/>
        <v>0</v>
      </c>
      <c r="EW115" s="5">
        <f t="shared" si="215"/>
        <v>0</v>
      </c>
      <c r="EX115" s="5"/>
      <c r="EY115" s="5">
        <f>LOOKUP(EY$6,'Daily Absent'!$O$6:$AX$6,'Daily Absent'!$O115:$AX115)</f>
        <v>1</v>
      </c>
      <c r="EZ115" s="104">
        <f>VALUE('Time Sheet KN'!FA115-'Time Sheet KN'!EZ115)*24</f>
        <v>5</v>
      </c>
      <c r="FA115" s="104">
        <f>VALUE('Time Sheet KN'!FC115-'Time Sheet KN'!FB115)*24</f>
        <v>5.0000000000000009</v>
      </c>
      <c r="FB115" s="104">
        <f>VALUE('Time Sheet KN'!FE115-'Time Sheet KN'!FD115)*24</f>
        <v>0</v>
      </c>
      <c r="FC115" s="105">
        <f t="shared" si="216"/>
        <v>10</v>
      </c>
      <c r="FD115" s="5">
        <f t="shared" si="217"/>
        <v>0</v>
      </c>
      <c r="FE115" s="5"/>
      <c r="FF115" s="5">
        <f>LOOKUP(FF$6,'Daily Absent'!$O$6:$AX$6,'Daily Absent'!$O115:$AX115)</f>
        <v>1</v>
      </c>
      <c r="FG115" s="104">
        <f>VALUE('Time Sheet KN'!FH115-'Time Sheet KN'!FG115)*24</f>
        <v>0</v>
      </c>
      <c r="FH115" s="104">
        <f>VALUE('Time Sheet KN'!FJ115-'Time Sheet KN'!FI115)*24</f>
        <v>0</v>
      </c>
      <c r="FI115" s="104">
        <f>VALUE('Time Sheet KN'!FL115-'Time Sheet KN'!FK115)*24</f>
        <v>0</v>
      </c>
      <c r="FJ115" s="105">
        <f t="shared" si="218"/>
        <v>0</v>
      </c>
      <c r="FK115" s="5">
        <f t="shared" si="219"/>
        <v>0</v>
      </c>
      <c r="FL115" s="5"/>
      <c r="FM115" s="5">
        <f>LOOKUP(FM$6,'Daily Absent'!$O$6:$AX$6,'Daily Absent'!$O115:$AX115)</f>
        <v>0</v>
      </c>
      <c r="FN115" s="104">
        <f>VALUE('Time Sheet KN'!FO115-'Time Sheet KN'!FN115)*24</f>
        <v>0</v>
      </c>
      <c r="FO115" s="104">
        <f>VALUE('Time Sheet KN'!FQ115-'Time Sheet KN'!FP115)*24</f>
        <v>0</v>
      </c>
      <c r="FP115" s="104">
        <f>VALUE('Time Sheet KN'!FS115-'Time Sheet KN'!FR115)*24</f>
        <v>0</v>
      </c>
      <c r="FQ115" s="105">
        <f t="shared" si="220"/>
        <v>0</v>
      </c>
      <c r="FR115" s="5">
        <f t="shared" si="221"/>
        <v>0</v>
      </c>
      <c r="FS115" s="5"/>
      <c r="FT115" s="5">
        <f>LOOKUP(FT$6,'Daily Absent'!$O$6:$AX$6,'Daily Absent'!$O115:$AX115)</f>
        <v>0</v>
      </c>
      <c r="FU115" s="104">
        <f>VALUE('Time Sheet KN'!FV115-'Time Sheet KN'!FU115)*24</f>
        <v>0</v>
      </c>
      <c r="FV115" s="104">
        <f>VALUE('Time Sheet KN'!FX115-'Time Sheet KN'!FW115)*24</f>
        <v>0</v>
      </c>
      <c r="FW115" s="104">
        <f>VALUE('Time Sheet KN'!FZ115-'Time Sheet KN'!FY115)*24</f>
        <v>0</v>
      </c>
      <c r="FX115" s="105">
        <f t="shared" si="222"/>
        <v>0</v>
      </c>
      <c r="FY115" s="5">
        <f t="shared" si="223"/>
        <v>0</v>
      </c>
      <c r="FZ115" s="5"/>
      <c r="GA115" s="5">
        <f>LOOKUP(GA$6,'Daily Absent'!$O$6:$AX$6,'Daily Absent'!$O115:$AX115)</f>
        <v>0</v>
      </c>
      <c r="GB115" s="104">
        <f>VALUE('Time Sheet KN'!GC115-'Time Sheet KN'!GB115)*24</f>
        <v>0</v>
      </c>
      <c r="GC115" s="104">
        <f>VALUE('Time Sheet KN'!GE115-'Time Sheet KN'!GD115)*24</f>
        <v>0</v>
      </c>
      <c r="GD115" s="104">
        <f>VALUE('Time Sheet KN'!GG115-'Time Sheet KN'!GF115)*24</f>
        <v>0</v>
      </c>
      <c r="GE115" s="105">
        <f t="shared" si="224"/>
        <v>0</v>
      </c>
      <c r="GF115" s="5">
        <f t="shared" si="225"/>
        <v>0</v>
      </c>
      <c r="GG115" s="5"/>
      <c r="GH115" s="5">
        <f>LOOKUP(GH$6,'Daily Absent'!$O$6:$AX$6,'Daily Absent'!$O115:$AX115)</f>
        <v>0</v>
      </c>
      <c r="GI115" s="104">
        <f>VALUE('Time Sheet KN'!GJ115-'Time Sheet KN'!GI115)*24</f>
        <v>0</v>
      </c>
      <c r="GJ115" s="104">
        <f>VALUE('Time Sheet KN'!GL115-'Time Sheet KN'!GK115)*24</f>
        <v>0</v>
      </c>
      <c r="GK115" s="104">
        <f>VALUE('Time Sheet KN'!GN115-'Time Sheet KN'!GM115)*24</f>
        <v>0</v>
      </c>
      <c r="GL115" s="105">
        <f t="shared" si="226"/>
        <v>0</v>
      </c>
      <c r="GM115" s="5">
        <f t="shared" si="227"/>
        <v>0</v>
      </c>
      <c r="GN115" s="5"/>
      <c r="GO115" s="5">
        <f>LOOKUP(GO$6,'Daily Absent'!$O$6:$AX$6,'Daily Absent'!$O115:$AX115)</f>
        <v>0</v>
      </c>
      <c r="GP115" s="104">
        <f>VALUE('Time Sheet KN'!GQ115-'Time Sheet KN'!GP115)*24</f>
        <v>0</v>
      </c>
      <c r="GQ115" s="104">
        <f>VALUE('Time Sheet KN'!GS115-'Time Sheet KN'!GR115)*24</f>
        <v>0</v>
      </c>
      <c r="GR115" s="104">
        <f>VALUE('Time Sheet KN'!GU115-'Time Sheet KN'!GT115)*24</f>
        <v>0</v>
      </c>
      <c r="GS115" s="105">
        <f t="shared" si="228"/>
        <v>0</v>
      </c>
      <c r="GT115" s="5">
        <f t="shared" si="229"/>
        <v>0</v>
      </c>
      <c r="GU115" s="5"/>
      <c r="GV115" s="5">
        <f>LOOKUP(GV$6,'Daily Absent'!$O$6:$AX$6,'Daily Absent'!$O115:$AX115)</f>
        <v>0</v>
      </c>
      <c r="GW115" s="104">
        <f>VALUE('Time Sheet KN'!GX115-'Time Sheet KN'!GW115)*24</f>
        <v>0</v>
      </c>
      <c r="GX115" s="104">
        <f>VALUE('Time Sheet KN'!GZ115-'Time Sheet KN'!GY115)*24</f>
        <v>0</v>
      </c>
      <c r="GY115" s="104">
        <f>VALUE('Time Sheet KN'!HB115-'Time Sheet KN'!HA115)*24</f>
        <v>0</v>
      </c>
      <c r="GZ115" s="105">
        <f t="shared" si="230"/>
        <v>0</v>
      </c>
      <c r="HA115" s="5">
        <f t="shared" si="231"/>
        <v>0</v>
      </c>
      <c r="HB115" s="5"/>
      <c r="HC115" s="5">
        <f>LOOKUP(HC$6,'Daily Absent'!$O$6:$AX$6,'Daily Absent'!$O115:$AX115)</f>
        <v>0</v>
      </c>
      <c r="HD115" s="104">
        <f>VALUE('Time Sheet KN'!HE115-'Time Sheet KN'!HD115)*24</f>
        <v>0</v>
      </c>
      <c r="HE115" s="104">
        <f>VALUE('Time Sheet KN'!HG115-'Time Sheet KN'!HF115)*24</f>
        <v>0</v>
      </c>
      <c r="HF115" s="104">
        <f>VALUE('Time Sheet KN'!HI115-'Time Sheet KN'!HH115)*24</f>
        <v>0</v>
      </c>
      <c r="HG115" s="105">
        <f t="shared" si="232"/>
        <v>0</v>
      </c>
      <c r="HH115" s="5">
        <f t="shared" si="233"/>
        <v>0</v>
      </c>
      <c r="HI115" s="5"/>
      <c r="HJ115" s="5">
        <f>LOOKUP(HJ$6,'Daily Absent'!$O$6:$AX$6,'Daily Absent'!$O115:$AX115)</f>
        <v>0</v>
      </c>
      <c r="HK115" s="104">
        <f>VALUE('Time Sheet KN'!HL115-'Time Sheet KN'!HK115)*24</f>
        <v>0</v>
      </c>
      <c r="HL115" s="104">
        <f>VALUE('Time Sheet KN'!HN115-'Time Sheet KN'!HM115)*24</f>
        <v>0</v>
      </c>
      <c r="HM115" s="104">
        <f>VALUE('Time Sheet KN'!HP115-'Time Sheet KN'!HO115)*24</f>
        <v>0</v>
      </c>
      <c r="HN115" s="105">
        <f t="shared" si="234"/>
        <v>0</v>
      </c>
      <c r="HO115" s="5">
        <f t="shared" si="235"/>
        <v>0</v>
      </c>
      <c r="HP115" s="5"/>
      <c r="HQ115" s="5">
        <f>LOOKUP(HQ$6,'Daily Absent'!$O$6:$AX$6,'Daily Absent'!$O115:$AX115)</f>
        <v>0</v>
      </c>
      <c r="HR115" s="104">
        <f>VALUE('Time Sheet KN'!HS115-'Time Sheet KN'!HR115)*24</f>
        <v>0</v>
      </c>
      <c r="HS115" s="104">
        <f>VALUE('Time Sheet KN'!HU115-'Time Sheet KN'!HT115)*24</f>
        <v>0</v>
      </c>
      <c r="HT115" s="104">
        <f>VALUE('Time Sheet KN'!HW115-'Time Sheet KN'!HV115)*24</f>
        <v>0</v>
      </c>
      <c r="HU115" s="105">
        <f t="shared" si="236"/>
        <v>0</v>
      </c>
      <c r="HV115" s="5">
        <f t="shared" si="237"/>
        <v>0</v>
      </c>
      <c r="HW115" s="5"/>
      <c r="HX115" s="5">
        <f>LOOKUP(HX$6,'Daily Absent'!$O$6:$AX$6,'Daily Absent'!$O115:$AX115)</f>
        <v>0</v>
      </c>
      <c r="HY115" s="104">
        <f>VALUE('Time Sheet KN'!HZ115-'Time Sheet KN'!HY115)*24</f>
        <v>0</v>
      </c>
      <c r="HZ115" s="104">
        <f>VALUE('Time Sheet KN'!IB115-'Time Sheet KN'!IA115)*24</f>
        <v>0</v>
      </c>
      <c r="IA115" s="104">
        <f>VALUE('Time Sheet KN'!ID115-'Time Sheet KN'!IC115)*24</f>
        <v>0</v>
      </c>
      <c r="IB115" s="105">
        <f t="shared" si="238"/>
        <v>0</v>
      </c>
      <c r="IC115" s="5">
        <f t="shared" si="239"/>
        <v>0</v>
      </c>
      <c r="ID115" s="5"/>
      <c r="IE115" s="5">
        <f>LOOKUP(IE$6,'Daily Absent'!$O$6:$AX$6,'Daily Absent'!$O115:$AX115)</f>
        <v>0</v>
      </c>
      <c r="IF115" s="104">
        <f>VALUE('Time Sheet KN'!IG115-'Time Sheet KN'!IF115)*24</f>
        <v>0</v>
      </c>
      <c r="IG115" s="104">
        <f>VALUE('Time Sheet KN'!II115-'Time Sheet KN'!IH115)*24</f>
        <v>0</v>
      </c>
      <c r="IH115" s="104">
        <f>VALUE('Time Sheet KN'!IK115-'Time Sheet KN'!IJ115)*24</f>
        <v>0</v>
      </c>
      <c r="II115" s="105">
        <f t="shared" si="240"/>
        <v>0</v>
      </c>
      <c r="IJ115" s="5">
        <f t="shared" si="241"/>
        <v>0</v>
      </c>
      <c r="IK115" s="5"/>
      <c r="IL115" s="5">
        <f>LOOKUP(IL$6,'Daily Absent'!$O$6:$AX$6,'Daily Absent'!$O115:$AX115)</f>
        <v>0</v>
      </c>
      <c r="IM115" s="104">
        <f>VALUE('Time Sheet KN'!IN115-'Time Sheet KN'!IM115)*24</f>
        <v>0</v>
      </c>
      <c r="IN115" s="104">
        <f>VALUE('Time Sheet KN'!IP115-'Time Sheet KN'!IO115)*24</f>
        <v>0</v>
      </c>
      <c r="IO115" s="104">
        <f>VALUE('Time Sheet KN'!IR115-'Time Sheet KN'!IQ115)*24</f>
        <v>0</v>
      </c>
      <c r="IP115" s="105">
        <f t="shared" si="242"/>
        <v>0</v>
      </c>
      <c r="IQ115" s="5">
        <f t="shared" si="243"/>
        <v>0</v>
      </c>
      <c r="IR115" s="5"/>
      <c r="IS115" s="5">
        <f>LOOKUP(IS$6,'Daily Absent'!$O$6:$AX$6,'Daily Absent'!$O115:$AX115)</f>
        <v>0</v>
      </c>
      <c r="IT115" s="104">
        <f>VALUE('Time Sheet KN'!IU115-'Time Sheet KN'!IT115)*24</f>
        <v>0</v>
      </c>
      <c r="IU115" s="104">
        <f>VALUE('Time Sheet KN'!IW115-'Time Sheet KN'!IV115)*24</f>
        <v>0</v>
      </c>
      <c r="IV115" s="104">
        <f>VALUE('Time Sheet KN'!IY115-'Time Sheet KN'!IX115)*24</f>
        <v>0</v>
      </c>
      <c r="IW115" s="105">
        <f t="shared" si="244"/>
        <v>0</v>
      </c>
      <c r="IX115" s="5">
        <f t="shared" si="245"/>
        <v>0</v>
      </c>
      <c r="IY115" s="5"/>
      <c r="IZ115" s="5">
        <f>LOOKUP(IZ$6,'Daily Absent'!$O$6:$AX$6,'Daily Absent'!$O115:$AX115)</f>
        <v>0</v>
      </c>
      <c r="JA115" s="104">
        <f>VALUE('Time Sheet KN'!JB115-'Time Sheet KN'!JA115)*24</f>
        <v>0</v>
      </c>
      <c r="JB115" s="104">
        <f>VALUE('Time Sheet KN'!JD115-'Time Sheet KN'!JC115)*24</f>
        <v>0</v>
      </c>
      <c r="JC115" s="104">
        <f>VALUE('Time Sheet KN'!JF115-'Time Sheet KN'!JE115)*24</f>
        <v>0</v>
      </c>
      <c r="JD115" s="105">
        <f t="shared" si="246"/>
        <v>0</v>
      </c>
      <c r="JE115" s="5">
        <f t="shared" si="247"/>
        <v>0</v>
      </c>
      <c r="JF115" s="5"/>
    </row>
    <row r="116" spans="1:266" ht="20" customHeight="1">
      <c r="A116" s="54">
        <f>IF('Master MP Status'!A116&gt;0,'Master MP Status'!A116,"")</f>
        <v>108</v>
      </c>
      <c r="B116" s="5" t="str">
        <f>IF(ISTEXT('Master MP Status'!B116),'Master MP Status'!B116,"")</f>
        <v>DIRECT</v>
      </c>
      <c r="C116" s="153" t="str">
        <f>IF(OR(ISTEXT('Master MP Status'!C116),'Master MP Status'!C116&gt;0),'Master MP Status'!C116,"")</f>
        <v>KN2531034</v>
      </c>
      <c r="D116" s="154" t="str">
        <f>IF(OR(ISTEXT('Master MP Status'!D116),'Master MP Status'!D116&gt;0),'Master MP Status'!D116,"")</f>
        <v>KN25331</v>
      </c>
      <c r="E116" s="5" t="str">
        <f>IF(ISTEXT('Master MP Status'!E116),'Master MP Status'!E116,"")</f>
        <v>FIRDAUS</v>
      </c>
      <c r="F116" s="5" t="str">
        <f>IF(ISTEXT('Master MP Status'!F116),'Master MP Status'!F116,"")</f>
        <v/>
      </c>
      <c r="G116" s="5" t="str">
        <f>IF(ISTEXT('Master MP Status'!G116),'Master MP Status'!G116,"")</f>
        <v>Local</v>
      </c>
      <c r="H116" s="5" t="str">
        <f>IF(ISTEXT('Master MP Status'!H116),'Master MP Status'!H116,"")</f>
        <v>SIMON S. R</v>
      </c>
      <c r="I116" s="5" t="str">
        <f>IF(ISTEXT('Master MP Status'!I116),'Master MP Status'!I116,"")</f>
        <v>Helper</v>
      </c>
      <c r="J116" s="5" t="str">
        <f>IF(ISTEXT('Master MP Status'!J116),'Master MP Status'!J116,"")</f>
        <v>Helper</v>
      </c>
      <c r="K116" s="9">
        <f>IF(OR('Master MP Status'!K116=0,'Master MP Status'!K116=""),"",'Master MP Status'!K116)</f>
        <v>45769</v>
      </c>
      <c r="L116" s="9">
        <f>IF(OR('Master MP Status'!L116=0,'Master MP Status'!L116=""),"",'Master MP Status'!L116)</f>
        <v>45769</v>
      </c>
      <c r="M116" s="9" t="str">
        <f>IF(OR('Master MP Status'!M116=0,'Master MP Status'!M116=""),"",'Master MP Status'!M116)</f>
        <v/>
      </c>
      <c r="N116" s="5" t="str">
        <f>IF(ISTEXT('Master MP Status'!N116),'Master MP Status'!N116,"")</f>
        <v/>
      </c>
      <c r="O116" s="5">
        <f>LOOKUP(O$6,'Daily Absent'!$O$6:$AX$6,'Daily Absent'!$O116:$AX116)</f>
        <v>1</v>
      </c>
      <c r="P116" s="104">
        <f>VALUE('Time Sheet KN'!Q116-'Time Sheet KN'!P116)*24</f>
        <v>5</v>
      </c>
      <c r="Q116" s="104">
        <f>VALUE('Time Sheet KN'!S116-'Time Sheet KN'!R116)*24</f>
        <v>5.0000000000000009</v>
      </c>
      <c r="R116" s="104">
        <f>VALUE('Time Sheet KN'!U116-'Time Sheet KN'!T116)*24</f>
        <v>0</v>
      </c>
      <c r="S116" s="105">
        <f t="shared" si="176"/>
        <v>10</v>
      </c>
      <c r="T116" s="5">
        <f t="shared" si="177"/>
        <v>0</v>
      </c>
      <c r="U116" s="5"/>
      <c r="V116" s="5">
        <f>LOOKUP(V$6,'Daily Absent'!$O$6:$AX$6,'Daily Absent'!$O116:$AX116)</f>
        <v>1</v>
      </c>
      <c r="W116" s="104">
        <f>VALUE('Time Sheet KN'!X116-'Time Sheet KN'!W116)*24</f>
        <v>5</v>
      </c>
      <c r="X116" s="104">
        <f>VALUE('Time Sheet KN'!Z116-'Time Sheet KN'!Y116)*24</f>
        <v>5.0000000000000009</v>
      </c>
      <c r="Y116" s="104">
        <f>VALUE('Time Sheet KN'!AB116-'Time Sheet KN'!AA116)*24</f>
        <v>0</v>
      </c>
      <c r="Z116" s="105">
        <f t="shared" si="178"/>
        <v>10</v>
      </c>
      <c r="AA116" s="5">
        <f t="shared" si="179"/>
        <v>0</v>
      </c>
      <c r="AB116" s="5"/>
      <c r="AC116" s="5">
        <f>LOOKUP(AC$6,'Daily Absent'!$O$6:$AX$6,'Daily Absent'!$O116:$AX116)</f>
        <v>1</v>
      </c>
      <c r="AD116" s="104">
        <f>VALUE('Time Sheet KN'!AE116-'Time Sheet KN'!AD116)*24</f>
        <v>5</v>
      </c>
      <c r="AE116" s="104">
        <f>VALUE('Time Sheet KN'!AG116-'Time Sheet KN'!AF116)*24</f>
        <v>5.0000000000000009</v>
      </c>
      <c r="AF116" s="104">
        <f>VALUE('Time Sheet KN'!AI116-'Time Sheet KN'!AH116)*24</f>
        <v>0</v>
      </c>
      <c r="AG116" s="105">
        <f t="shared" si="180"/>
        <v>10</v>
      </c>
      <c r="AH116" s="5">
        <f t="shared" si="181"/>
        <v>0</v>
      </c>
      <c r="AI116" s="5"/>
      <c r="AJ116" s="5">
        <f>LOOKUP(AJ$6,'Daily Absent'!$O$6:$AX$6,'Daily Absent'!$O116:$AX116)</f>
        <v>1</v>
      </c>
      <c r="AK116" s="104">
        <f>VALUE('Time Sheet KN'!AL116-'Time Sheet KN'!AK116)*24</f>
        <v>5</v>
      </c>
      <c r="AL116" s="104">
        <f>VALUE('Time Sheet KN'!AN116-'Time Sheet KN'!AM116)*24</f>
        <v>5.0000000000000009</v>
      </c>
      <c r="AM116" s="104">
        <f>VALUE('Time Sheet KN'!AP116-'Time Sheet KN'!AO116)*24</f>
        <v>0</v>
      </c>
      <c r="AN116" s="105">
        <f t="shared" si="182"/>
        <v>10</v>
      </c>
      <c r="AO116" s="5">
        <f t="shared" si="183"/>
        <v>0</v>
      </c>
      <c r="AP116" s="5"/>
      <c r="AQ116" s="5">
        <f>LOOKUP(AQ$6,'Daily Absent'!$O$6:$AX$6,'Daily Absent'!$O116:$AX116)</f>
        <v>1</v>
      </c>
      <c r="AR116" s="104">
        <f>VALUE('Time Sheet KN'!AS116-'Time Sheet KN'!AR116)*24</f>
        <v>5</v>
      </c>
      <c r="AS116" s="104">
        <f>VALUE('Time Sheet KN'!AU116-'Time Sheet KN'!AT116)*24</f>
        <v>4.0000000000000018</v>
      </c>
      <c r="AT116" s="104">
        <f>VALUE('Time Sheet KN'!AW116-'Time Sheet KN'!AV116)*24</f>
        <v>0</v>
      </c>
      <c r="AU116" s="105">
        <f t="shared" si="184"/>
        <v>9</v>
      </c>
      <c r="AV116" s="5">
        <f t="shared" si="185"/>
        <v>1.7763568394002505E-15</v>
      </c>
      <c r="AW116" s="5"/>
      <c r="AX116" s="5">
        <f>LOOKUP(AX$6,'Daily Absent'!$O$6:$AX$6,'Daily Absent'!$O116:$AX116)</f>
        <v>1</v>
      </c>
      <c r="AY116" s="104">
        <f>VALUE('Time Sheet KN'!AZ116-'Time Sheet KN'!AY116)*24</f>
        <v>4</v>
      </c>
      <c r="AZ116" s="104">
        <f>VALUE('Time Sheet KN'!BB116-'Time Sheet KN'!BA116)*24</f>
        <v>3</v>
      </c>
      <c r="BA116" s="104">
        <f>VALUE('Time Sheet KN'!BD116-'Time Sheet KN'!BC116)*24</f>
        <v>0</v>
      </c>
      <c r="BB116" s="105">
        <f t="shared" si="186"/>
        <v>0</v>
      </c>
      <c r="BC116" s="5">
        <f t="shared" si="187"/>
        <v>7</v>
      </c>
      <c r="BD116" s="5"/>
      <c r="BE116" s="5">
        <f>LOOKUP(BE$6,'Daily Absent'!$O$6:$AX$6,'Daily Absent'!$O116:$AX116)</f>
        <v>1</v>
      </c>
      <c r="BF116" s="104">
        <f>VALUE('Time Sheet KN'!BG116-'Time Sheet KN'!BF116)*24</f>
        <v>5</v>
      </c>
      <c r="BG116" s="104">
        <f>VALUE('Time Sheet KN'!BI116-'Time Sheet KN'!BH116)*24</f>
        <v>5.0000000000000009</v>
      </c>
      <c r="BH116" s="104">
        <f>VALUE('Time Sheet KN'!BK116-'Time Sheet KN'!BJ116)*24</f>
        <v>0</v>
      </c>
      <c r="BI116" s="105">
        <f t="shared" si="188"/>
        <v>10</v>
      </c>
      <c r="BJ116" s="5">
        <f t="shared" si="189"/>
        <v>0</v>
      </c>
      <c r="BK116" s="5"/>
      <c r="BL116" s="5">
        <f>LOOKUP(BL$6,'Daily Absent'!$O$6:$AX$6,'Daily Absent'!$O116:$AX116)</f>
        <v>1</v>
      </c>
      <c r="BM116" s="104">
        <f>VALUE('Time Sheet KN'!BN116-'Time Sheet KN'!BM116)*24</f>
        <v>5</v>
      </c>
      <c r="BN116" s="104">
        <f>VALUE('Time Sheet KN'!BP116-'Time Sheet KN'!BO116)*24</f>
        <v>5.0000000000000009</v>
      </c>
      <c r="BO116" s="104">
        <f>VALUE('Time Sheet KN'!BR116-'Time Sheet KN'!BQ116)*24</f>
        <v>0</v>
      </c>
      <c r="BP116" s="105">
        <f t="shared" si="190"/>
        <v>10</v>
      </c>
      <c r="BQ116" s="5">
        <f t="shared" si="191"/>
        <v>0</v>
      </c>
      <c r="BR116" s="5"/>
      <c r="BS116" s="5">
        <f>LOOKUP(BS$6,'Daily Absent'!$O$6:$AX$6,'Daily Absent'!$O116:$AX116)</f>
        <v>1</v>
      </c>
      <c r="BT116" s="104">
        <f>VALUE('Time Sheet KN'!BU116-'Time Sheet KN'!BT116)*24</f>
        <v>5</v>
      </c>
      <c r="BU116" s="104">
        <f>VALUE('Time Sheet KN'!BW116-'Time Sheet KN'!BV116)*24</f>
        <v>5.0000000000000009</v>
      </c>
      <c r="BV116" s="104">
        <f>VALUE('Time Sheet KN'!BY116-'Time Sheet KN'!BX116)*24</f>
        <v>0</v>
      </c>
      <c r="BW116" s="105">
        <f t="shared" si="192"/>
        <v>10</v>
      </c>
      <c r="BX116" s="5">
        <f t="shared" si="193"/>
        <v>0</v>
      </c>
      <c r="BY116" s="5"/>
      <c r="BZ116" s="5">
        <f>LOOKUP(BZ$6,'Daily Absent'!$O$6:$AX$6,'Daily Absent'!$O116:$AX116)</f>
        <v>1</v>
      </c>
      <c r="CA116" s="104">
        <f>VALUE('Time Sheet KN'!CB116-'Time Sheet KN'!CA116)*24</f>
        <v>5</v>
      </c>
      <c r="CB116" s="104">
        <f>VALUE('Time Sheet KN'!CD116-'Time Sheet KN'!CC116)*24</f>
        <v>5.0000000000000009</v>
      </c>
      <c r="CC116" s="104">
        <f>VALUE('Time Sheet KN'!CF116-'Time Sheet KN'!CE116)*24</f>
        <v>0</v>
      </c>
      <c r="CD116" s="105">
        <f t="shared" si="194"/>
        <v>10</v>
      </c>
      <c r="CE116" s="5">
        <f t="shared" si="195"/>
        <v>0</v>
      </c>
      <c r="CF116" s="5"/>
      <c r="CG116" s="5">
        <f>LOOKUP(CG$6,'Daily Absent'!$O$6:$AX$6,'Daily Absent'!$O116:$AX116)</f>
        <v>1</v>
      </c>
      <c r="CH116" s="104">
        <f>VALUE('Time Sheet KN'!CI116-'Time Sheet KN'!CH116)*24</f>
        <v>5</v>
      </c>
      <c r="CI116" s="104">
        <f>VALUE('Time Sheet KN'!CK116-'Time Sheet KN'!CJ116)*24</f>
        <v>5.0000000000000009</v>
      </c>
      <c r="CJ116" s="104">
        <f>VALUE('Time Sheet KN'!CM116-'Time Sheet KN'!CL116)*24</f>
        <v>0</v>
      </c>
      <c r="CK116" s="105">
        <f t="shared" si="196"/>
        <v>10</v>
      </c>
      <c r="CL116" s="5">
        <f t="shared" si="197"/>
        <v>0</v>
      </c>
      <c r="CM116" s="5"/>
      <c r="CN116" s="5">
        <f>LOOKUP(CN$6,'Daily Absent'!$O$6:$AX$6,'Daily Absent'!$O116:$AX116)</f>
        <v>1</v>
      </c>
      <c r="CO116" s="104">
        <f>VALUE('Time Sheet KN'!CP116-'Time Sheet KN'!CO116)*24</f>
        <v>5</v>
      </c>
      <c r="CP116" s="104">
        <f>VALUE('Time Sheet KN'!CR116-'Time Sheet KN'!CQ116)*24</f>
        <v>4.0000000000000018</v>
      </c>
      <c r="CQ116" s="104">
        <f>VALUE('Time Sheet KN'!CT116-'Time Sheet KN'!CS116)*24</f>
        <v>0</v>
      </c>
      <c r="CR116" s="105">
        <f t="shared" si="198"/>
        <v>9</v>
      </c>
      <c r="CS116" s="5">
        <f t="shared" si="199"/>
        <v>1.7763568394002505E-15</v>
      </c>
      <c r="CT116" s="5"/>
      <c r="CU116" s="5">
        <f>LOOKUP(CU$6,'Daily Absent'!$O$6:$AX$6,'Daily Absent'!$O116:$AX116)</f>
        <v>1</v>
      </c>
      <c r="CV116" s="104">
        <f>VALUE('Time Sheet KN'!CW116-'Time Sheet KN'!CV116)*24</f>
        <v>4</v>
      </c>
      <c r="CW116" s="104">
        <f>VALUE('Time Sheet KN'!CY116-'Time Sheet KN'!CX116)*24</f>
        <v>3</v>
      </c>
      <c r="CX116" s="104">
        <f>VALUE('Time Sheet KN'!DA116-'Time Sheet KN'!CZ116)*24</f>
        <v>0</v>
      </c>
      <c r="CY116" s="105">
        <f t="shared" si="200"/>
        <v>0</v>
      </c>
      <c r="CZ116" s="5">
        <f t="shared" si="201"/>
        <v>7</v>
      </c>
      <c r="DA116" s="5"/>
      <c r="DB116" s="5">
        <f>LOOKUP(DB$6,'Daily Absent'!$O$6:$AX$6,'Daily Absent'!$O116:$AX116)</f>
        <v>0</v>
      </c>
      <c r="DC116" s="104">
        <f>VALUE('Time Sheet KN'!DD116-'Time Sheet KN'!DC116)*24</f>
        <v>0</v>
      </c>
      <c r="DD116" s="104">
        <f>VALUE('Time Sheet KN'!DF116-'Time Sheet KN'!DE116)*24</f>
        <v>0</v>
      </c>
      <c r="DE116" s="104">
        <f>VALUE('Time Sheet KN'!DH116-'Time Sheet KN'!DG116)*24</f>
        <v>0</v>
      </c>
      <c r="DF116" s="105">
        <f t="shared" si="202"/>
        <v>0</v>
      </c>
      <c r="DG116" s="5">
        <f t="shared" si="203"/>
        <v>0</v>
      </c>
      <c r="DH116" s="5"/>
      <c r="DI116" s="5">
        <f>LOOKUP(DI$6,'Daily Absent'!$O$6:$AX$6,'Daily Absent'!$O116:$AX116)</f>
        <v>1</v>
      </c>
      <c r="DJ116" s="104">
        <f>VALUE('Time Sheet KN'!DK116-'Time Sheet KN'!DJ116)*24</f>
        <v>5</v>
      </c>
      <c r="DK116" s="104">
        <f>VALUE('Time Sheet KN'!DM116-'Time Sheet KN'!DL116)*24</f>
        <v>5.0000000000000009</v>
      </c>
      <c r="DL116" s="104">
        <f>VALUE('Time Sheet KN'!DO116-'Time Sheet KN'!DN116)*24</f>
        <v>0</v>
      </c>
      <c r="DM116" s="105">
        <f t="shared" si="204"/>
        <v>10</v>
      </c>
      <c r="DN116" s="5">
        <f t="shared" si="205"/>
        <v>0</v>
      </c>
      <c r="DO116" s="5"/>
      <c r="DP116" s="5">
        <f>LOOKUP(DP$6,'Daily Absent'!$O$6:$AX$6,'Daily Absent'!$O116:$AX116)</f>
        <v>1</v>
      </c>
      <c r="DQ116" s="104">
        <f>VALUE('Time Sheet KN'!DR116-'Time Sheet KN'!DQ116)*24</f>
        <v>5</v>
      </c>
      <c r="DR116" s="104">
        <f>VALUE('Time Sheet KN'!DT116-'Time Sheet KN'!DS116)*24</f>
        <v>5.0000000000000009</v>
      </c>
      <c r="DS116" s="104">
        <f>VALUE('Time Sheet KN'!DV116-'Time Sheet KN'!DU116)*24</f>
        <v>0</v>
      </c>
      <c r="DT116" s="105">
        <f t="shared" si="206"/>
        <v>10</v>
      </c>
      <c r="DU116" s="5">
        <f t="shared" si="207"/>
        <v>0</v>
      </c>
      <c r="DV116" s="5"/>
      <c r="DW116" s="5">
        <f>LOOKUP(DW$6,'Daily Absent'!$O$6:$AX$6,'Daily Absent'!$O116:$AX116)</f>
        <v>1</v>
      </c>
      <c r="DX116" s="104">
        <f>VALUE('Time Sheet KN'!DY116-'Time Sheet KN'!DX116)*24</f>
        <v>5</v>
      </c>
      <c r="DY116" s="104">
        <f>VALUE('Time Sheet KN'!EA116-'Time Sheet KN'!DZ116)*24</f>
        <v>5.0000000000000009</v>
      </c>
      <c r="DZ116" s="104">
        <f>VALUE('Time Sheet KN'!EC116-'Time Sheet KN'!EB116)*24</f>
        <v>0</v>
      </c>
      <c r="EA116" s="105">
        <f t="shared" si="208"/>
        <v>10</v>
      </c>
      <c r="EB116" s="5">
        <f t="shared" si="209"/>
        <v>0</v>
      </c>
      <c r="EC116" s="5"/>
      <c r="ED116" s="5">
        <f>LOOKUP(ED$6,'Daily Absent'!$O$6:$AX$6,'Daily Absent'!$O116:$AX116)</f>
        <v>1</v>
      </c>
      <c r="EE116" s="104">
        <f>VALUE('Time Sheet KN'!EF116-'Time Sheet KN'!EE116)*24</f>
        <v>5</v>
      </c>
      <c r="EF116" s="104">
        <f>VALUE('Time Sheet KN'!EH116-'Time Sheet KN'!EG116)*24</f>
        <v>5.0000000000000009</v>
      </c>
      <c r="EG116" s="104">
        <f>VALUE('Time Sheet KN'!EJ116-'Time Sheet KN'!EI116)*24</f>
        <v>0</v>
      </c>
      <c r="EH116" s="105">
        <f t="shared" si="210"/>
        <v>10</v>
      </c>
      <c r="EI116" s="5">
        <f t="shared" si="211"/>
        <v>0</v>
      </c>
      <c r="EJ116" s="5"/>
      <c r="EK116" s="5">
        <f>LOOKUP(EK$6,'Daily Absent'!$O$6:$AX$6,'Daily Absent'!$O116:$AX116)</f>
        <v>1</v>
      </c>
      <c r="EL116" s="104">
        <f>VALUE('Time Sheet KN'!EM116-'Time Sheet KN'!EL116)*24</f>
        <v>5</v>
      </c>
      <c r="EM116" s="104">
        <f>VALUE('Time Sheet KN'!EO116-'Time Sheet KN'!EN116)*24</f>
        <v>4.0000000000000018</v>
      </c>
      <c r="EN116" s="104">
        <f>VALUE('Time Sheet KN'!EQ116-'Time Sheet KN'!EP116)*24</f>
        <v>0</v>
      </c>
      <c r="EO116" s="105">
        <f t="shared" si="212"/>
        <v>9</v>
      </c>
      <c r="EP116" s="5">
        <f t="shared" si="213"/>
        <v>1.7763568394002505E-15</v>
      </c>
      <c r="EQ116" s="5"/>
      <c r="ER116" s="5">
        <f>LOOKUP(ER$6,'Daily Absent'!$O$6:$AX$6,'Daily Absent'!$O116:$AX116)</f>
        <v>0</v>
      </c>
      <c r="ES116" s="104">
        <f>VALUE('Time Sheet KN'!ET116-'Time Sheet KN'!ES116)*24</f>
        <v>0</v>
      </c>
      <c r="ET116" s="104">
        <f>VALUE('Time Sheet KN'!EV116-'Time Sheet KN'!EU116)*24</f>
        <v>0</v>
      </c>
      <c r="EU116" s="104">
        <f>VALUE('Time Sheet KN'!EX116-'Time Sheet KN'!EW116)*24</f>
        <v>0</v>
      </c>
      <c r="EV116" s="105">
        <f t="shared" si="214"/>
        <v>0</v>
      </c>
      <c r="EW116" s="5">
        <f t="shared" si="215"/>
        <v>0</v>
      </c>
      <c r="EX116" s="5"/>
      <c r="EY116" s="5">
        <f>LOOKUP(EY$6,'Daily Absent'!$O$6:$AX$6,'Daily Absent'!$O116:$AX116)</f>
        <v>1</v>
      </c>
      <c r="EZ116" s="104">
        <f>VALUE('Time Sheet KN'!FA116-'Time Sheet KN'!EZ116)*24</f>
        <v>5</v>
      </c>
      <c r="FA116" s="104">
        <f>VALUE('Time Sheet KN'!FC116-'Time Sheet KN'!FB116)*24</f>
        <v>5.0000000000000009</v>
      </c>
      <c r="FB116" s="104">
        <f>VALUE('Time Sheet KN'!FE116-'Time Sheet KN'!FD116)*24</f>
        <v>0</v>
      </c>
      <c r="FC116" s="105">
        <f t="shared" si="216"/>
        <v>10</v>
      </c>
      <c r="FD116" s="5">
        <f t="shared" si="217"/>
        <v>0</v>
      </c>
      <c r="FE116" s="5"/>
      <c r="FF116" s="5">
        <f>LOOKUP(FF$6,'Daily Absent'!$O$6:$AX$6,'Daily Absent'!$O116:$AX116)</f>
        <v>1</v>
      </c>
      <c r="FG116" s="104">
        <f>VALUE('Time Sheet KN'!FH116-'Time Sheet KN'!FG116)*24</f>
        <v>0</v>
      </c>
      <c r="FH116" s="104">
        <f>VALUE('Time Sheet KN'!FJ116-'Time Sheet KN'!FI116)*24</f>
        <v>0</v>
      </c>
      <c r="FI116" s="104">
        <f>VALUE('Time Sheet KN'!FL116-'Time Sheet KN'!FK116)*24</f>
        <v>0</v>
      </c>
      <c r="FJ116" s="105">
        <f t="shared" si="218"/>
        <v>0</v>
      </c>
      <c r="FK116" s="5">
        <f t="shared" si="219"/>
        <v>0</v>
      </c>
      <c r="FL116" s="5"/>
      <c r="FM116" s="5">
        <f>LOOKUP(FM$6,'Daily Absent'!$O$6:$AX$6,'Daily Absent'!$O116:$AX116)</f>
        <v>0</v>
      </c>
      <c r="FN116" s="104">
        <f>VALUE('Time Sheet KN'!FO116-'Time Sheet KN'!FN116)*24</f>
        <v>0</v>
      </c>
      <c r="FO116" s="104">
        <f>VALUE('Time Sheet KN'!FQ116-'Time Sheet KN'!FP116)*24</f>
        <v>0</v>
      </c>
      <c r="FP116" s="104">
        <f>VALUE('Time Sheet KN'!FS116-'Time Sheet KN'!FR116)*24</f>
        <v>0</v>
      </c>
      <c r="FQ116" s="105">
        <f t="shared" si="220"/>
        <v>0</v>
      </c>
      <c r="FR116" s="5">
        <f t="shared" si="221"/>
        <v>0</v>
      </c>
      <c r="FS116" s="5"/>
      <c r="FT116" s="5">
        <f>LOOKUP(FT$6,'Daily Absent'!$O$6:$AX$6,'Daily Absent'!$O116:$AX116)</f>
        <v>0</v>
      </c>
      <c r="FU116" s="104">
        <f>VALUE('Time Sheet KN'!FV116-'Time Sheet KN'!FU116)*24</f>
        <v>0</v>
      </c>
      <c r="FV116" s="104">
        <f>VALUE('Time Sheet KN'!FX116-'Time Sheet KN'!FW116)*24</f>
        <v>0</v>
      </c>
      <c r="FW116" s="104">
        <f>VALUE('Time Sheet KN'!FZ116-'Time Sheet KN'!FY116)*24</f>
        <v>0</v>
      </c>
      <c r="FX116" s="105">
        <f t="shared" si="222"/>
        <v>0</v>
      </c>
      <c r="FY116" s="5">
        <f t="shared" si="223"/>
        <v>0</v>
      </c>
      <c r="FZ116" s="5"/>
      <c r="GA116" s="5">
        <f>LOOKUP(GA$6,'Daily Absent'!$O$6:$AX$6,'Daily Absent'!$O116:$AX116)</f>
        <v>0</v>
      </c>
      <c r="GB116" s="104">
        <f>VALUE('Time Sheet KN'!GC116-'Time Sheet KN'!GB116)*24</f>
        <v>0</v>
      </c>
      <c r="GC116" s="104">
        <f>VALUE('Time Sheet KN'!GE116-'Time Sheet KN'!GD116)*24</f>
        <v>0</v>
      </c>
      <c r="GD116" s="104">
        <f>VALUE('Time Sheet KN'!GG116-'Time Sheet KN'!GF116)*24</f>
        <v>0</v>
      </c>
      <c r="GE116" s="105">
        <f t="shared" si="224"/>
        <v>0</v>
      </c>
      <c r="GF116" s="5">
        <f t="shared" si="225"/>
        <v>0</v>
      </c>
      <c r="GG116" s="5"/>
      <c r="GH116" s="5">
        <f>LOOKUP(GH$6,'Daily Absent'!$O$6:$AX$6,'Daily Absent'!$O116:$AX116)</f>
        <v>0</v>
      </c>
      <c r="GI116" s="104">
        <f>VALUE('Time Sheet KN'!GJ116-'Time Sheet KN'!GI116)*24</f>
        <v>0</v>
      </c>
      <c r="GJ116" s="104">
        <f>VALUE('Time Sheet KN'!GL116-'Time Sheet KN'!GK116)*24</f>
        <v>0</v>
      </c>
      <c r="GK116" s="104">
        <f>VALUE('Time Sheet KN'!GN116-'Time Sheet KN'!GM116)*24</f>
        <v>0</v>
      </c>
      <c r="GL116" s="105">
        <f t="shared" si="226"/>
        <v>0</v>
      </c>
      <c r="GM116" s="5">
        <f t="shared" si="227"/>
        <v>0</v>
      </c>
      <c r="GN116" s="5"/>
      <c r="GO116" s="5">
        <f>LOOKUP(GO$6,'Daily Absent'!$O$6:$AX$6,'Daily Absent'!$O116:$AX116)</f>
        <v>0</v>
      </c>
      <c r="GP116" s="104">
        <f>VALUE('Time Sheet KN'!GQ116-'Time Sheet KN'!GP116)*24</f>
        <v>0</v>
      </c>
      <c r="GQ116" s="104">
        <f>VALUE('Time Sheet KN'!GS116-'Time Sheet KN'!GR116)*24</f>
        <v>0</v>
      </c>
      <c r="GR116" s="104">
        <f>VALUE('Time Sheet KN'!GU116-'Time Sheet KN'!GT116)*24</f>
        <v>0</v>
      </c>
      <c r="GS116" s="105">
        <f t="shared" si="228"/>
        <v>0</v>
      </c>
      <c r="GT116" s="5">
        <f t="shared" si="229"/>
        <v>0</v>
      </c>
      <c r="GU116" s="5"/>
      <c r="GV116" s="5">
        <f>LOOKUP(GV$6,'Daily Absent'!$O$6:$AX$6,'Daily Absent'!$O116:$AX116)</f>
        <v>0</v>
      </c>
      <c r="GW116" s="104">
        <f>VALUE('Time Sheet KN'!GX116-'Time Sheet KN'!GW116)*24</f>
        <v>0</v>
      </c>
      <c r="GX116" s="104">
        <f>VALUE('Time Sheet KN'!GZ116-'Time Sheet KN'!GY116)*24</f>
        <v>0</v>
      </c>
      <c r="GY116" s="104">
        <f>VALUE('Time Sheet KN'!HB116-'Time Sheet KN'!HA116)*24</f>
        <v>0</v>
      </c>
      <c r="GZ116" s="105">
        <f t="shared" si="230"/>
        <v>0</v>
      </c>
      <c r="HA116" s="5">
        <f t="shared" si="231"/>
        <v>0</v>
      </c>
      <c r="HB116" s="5"/>
      <c r="HC116" s="5">
        <f>LOOKUP(HC$6,'Daily Absent'!$O$6:$AX$6,'Daily Absent'!$O116:$AX116)</f>
        <v>0</v>
      </c>
      <c r="HD116" s="104">
        <f>VALUE('Time Sheet KN'!HE116-'Time Sheet KN'!HD116)*24</f>
        <v>0</v>
      </c>
      <c r="HE116" s="104">
        <f>VALUE('Time Sheet KN'!HG116-'Time Sheet KN'!HF116)*24</f>
        <v>0</v>
      </c>
      <c r="HF116" s="104">
        <f>VALUE('Time Sheet KN'!HI116-'Time Sheet KN'!HH116)*24</f>
        <v>0</v>
      </c>
      <c r="HG116" s="105">
        <f t="shared" si="232"/>
        <v>0</v>
      </c>
      <c r="HH116" s="5">
        <f t="shared" si="233"/>
        <v>0</v>
      </c>
      <c r="HI116" s="5"/>
      <c r="HJ116" s="5">
        <f>LOOKUP(HJ$6,'Daily Absent'!$O$6:$AX$6,'Daily Absent'!$O116:$AX116)</f>
        <v>0</v>
      </c>
      <c r="HK116" s="104">
        <f>VALUE('Time Sheet KN'!HL116-'Time Sheet KN'!HK116)*24</f>
        <v>0</v>
      </c>
      <c r="HL116" s="104">
        <f>VALUE('Time Sheet KN'!HN116-'Time Sheet KN'!HM116)*24</f>
        <v>0</v>
      </c>
      <c r="HM116" s="104">
        <f>VALUE('Time Sheet KN'!HP116-'Time Sheet KN'!HO116)*24</f>
        <v>0</v>
      </c>
      <c r="HN116" s="105">
        <f t="shared" si="234"/>
        <v>0</v>
      </c>
      <c r="HO116" s="5">
        <f t="shared" si="235"/>
        <v>0</v>
      </c>
      <c r="HP116" s="5"/>
      <c r="HQ116" s="5">
        <f>LOOKUP(HQ$6,'Daily Absent'!$O$6:$AX$6,'Daily Absent'!$O116:$AX116)</f>
        <v>0</v>
      </c>
      <c r="HR116" s="104">
        <f>VALUE('Time Sheet KN'!HS116-'Time Sheet KN'!HR116)*24</f>
        <v>0</v>
      </c>
      <c r="HS116" s="104">
        <f>VALUE('Time Sheet KN'!HU116-'Time Sheet KN'!HT116)*24</f>
        <v>0</v>
      </c>
      <c r="HT116" s="104">
        <f>VALUE('Time Sheet KN'!HW116-'Time Sheet KN'!HV116)*24</f>
        <v>0</v>
      </c>
      <c r="HU116" s="105">
        <f t="shared" si="236"/>
        <v>0</v>
      </c>
      <c r="HV116" s="5">
        <f t="shared" si="237"/>
        <v>0</v>
      </c>
      <c r="HW116" s="5"/>
      <c r="HX116" s="5">
        <f>LOOKUP(HX$6,'Daily Absent'!$O$6:$AX$6,'Daily Absent'!$O116:$AX116)</f>
        <v>0</v>
      </c>
      <c r="HY116" s="104">
        <f>VALUE('Time Sheet KN'!HZ116-'Time Sheet KN'!HY116)*24</f>
        <v>0</v>
      </c>
      <c r="HZ116" s="104">
        <f>VALUE('Time Sheet KN'!IB116-'Time Sheet KN'!IA116)*24</f>
        <v>0</v>
      </c>
      <c r="IA116" s="104">
        <f>VALUE('Time Sheet KN'!ID116-'Time Sheet KN'!IC116)*24</f>
        <v>0</v>
      </c>
      <c r="IB116" s="105">
        <f t="shared" si="238"/>
        <v>0</v>
      </c>
      <c r="IC116" s="5">
        <f t="shared" si="239"/>
        <v>0</v>
      </c>
      <c r="ID116" s="5"/>
      <c r="IE116" s="5">
        <f>LOOKUP(IE$6,'Daily Absent'!$O$6:$AX$6,'Daily Absent'!$O116:$AX116)</f>
        <v>0</v>
      </c>
      <c r="IF116" s="104">
        <f>VALUE('Time Sheet KN'!IG116-'Time Sheet KN'!IF116)*24</f>
        <v>0</v>
      </c>
      <c r="IG116" s="104">
        <f>VALUE('Time Sheet KN'!II116-'Time Sheet KN'!IH116)*24</f>
        <v>0</v>
      </c>
      <c r="IH116" s="104">
        <f>VALUE('Time Sheet KN'!IK116-'Time Sheet KN'!IJ116)*24</f>
        <v>0</v>
      </c>
      <c r="II116" s="105">
        <f t="shared" si="240"/>
        <v>0</v>
      </c>
      <c r="IJ116" s="5">
        <f t="shared" si="241"/>
        <v>0</v>
      </c>
      <c r="IK116" s="5"/>
      <c r="IL116" s="5">
        <f>LOOKUP(IL$6,'Daily Absent'!$O$6:$AX$6,'Daily Absent'!$O116:$AX116)</f>
        <v>0</v>
      </c>
      <c r="IM116" s="104">
        <f>VALUE('Time Sheet KN'!IN116-'Time Sheet KN'!IM116)*24</f>
        <v>0</v>
      </c>
      <c r="IN116" s="104">
        <f>VALUE('Time Sheet KN'!IP116-'Time Sheet KN'!IO116)*24</f>
        <v>0</v>
      </c>
      <c r="IO116" s="104">
        <f>VALUE('Time Sheet KN'!IR116-'Time Sheet KN'!IQ116)*24</f>
        <v>0</v>
      </c>
      <c r="IP116" s="105">
        <f t="shared" si="242"/>
        <v>0</v>
      </c>
      <c r="IQ116" s="5">
        <f t="shared" si="243"/>
        <v>0</v>
      </c>
      <c r="IR116" s="5"/>
      <c r="IS116" s="5">
        <f>LOOKUP(IS$6,'Daily Absent'!$O$6:$AX$6,'Daily Absent'!$O116:$AX116)</f>
        <v>0</v>
      </c>
      <c r="IT116" s="104">
        <f>VALUE('Time Sheet KN'!IU116-'Time Sheet KN'!IT116)*24</f>
        <v>0</v>
      </c>
      <c r="IU116" s="104">
        <f>VALUE('Time Sheet KN'!IW116-'Time Sheet KN'!IV116)*24</f>
        <v>0</v>
      </c>
      <c r="IV116" s="104">
        <f>VALUE('Time Sheet KN'!IY116-'Time Sheet KN'!IX116)*24</f>
        <v>0</v>
      </c>
      <c r="IW116" s="105">
        <f t="shared" si="244"/>
        <v>0</v>
      </c>
      <c r="IX116" s="5">
        <f t="shared" si="245"/>
        <v>0</v>
      </c>
      <c r="IY116" s="5"/>
      <c r="IZ116" s="5">
        <f>LOOKUP(IZ$6,'Daily Absent'!$O$6:$AX$6,'Daily Absent'!$O116:$AX116)</f>
        <v>0</v>
      </c>
      <c r="JA116" s="104">
        <f>VALUE('Time Sheet KN'!JB116-'Time Sheet KN'!JA116)*24</f>
        <v>0</v>
      </c>
      <c r="JB116" s="104">
        <f>VALUE('Time Sheet KN'!JD116-'Time Sheet KN'!JC116)*24</f>
        <v>0</v>
      </c>
      <c r="JC116" s="104">
        <f>VALUE('Time Sheet KN'!JF116-'Time Sheet KN'!JE116)*24</f>
        <v>0</v>
      </c>
      <c r="JD116" s="105">
        <f t="shared" si="246"/>
        <v>0</v>
      </c>
      <c r="JE116" s="5">
        <f t="shared" si="247"/>
        <v>0</v>
      </c>
      <c r="JF116" s="5"/>
    </row>
    <row r="117" spans="1:266" ht="20" customHeight="1">
      <c r="A117" s="54">
        <f>IF('Master MP Status'!A117&gt;0,'Master MP Status'!A117,"")</f>
        <v>109</v>
      </c>
      <c r="B117" s="5" t="str">
        <f>IF(ISTEXT('Master MP Status'!B117),'Master MP Status'!B117,"")</f>
        <v>DIRECT</v>
      </c>
      <c r="C117" s="153" t="str">
        <f>IF(OR(ISTEXT('Master MP Status'!C117),'Master MP Status'!C117&gt;0),'Master MP Status'!C117,"")</f>
        <v>KN2531040</v>
      </c>
      <c r="D117" s="154" t="str">
        <f>IF(OR(ISTEXT('Master MP Status'!D117),'Master MP Status'!D117&gt;0),'Master MP Status'!D117,"")</f>
        <v>KN25332</v>
      </c>
      <c r="E117" s="5" t="str">
        <f>IF(ISTEXT('Master MP Status'!E117),'Master MP Status'!E117,"")</f>
        <v>GREGORIUS GALO</v>
      </c>
      <c r="F117" s="5" t="str">
        <f>IF(ISTEXT('Master MP Status'!F117),'Master MP Status'!F117,"")</f>
        <v>GREGORIUS</v>
      </c>
      <c r="G117" s="5" t="str">
        <f>IF(ISTEXT('Master MP Status'!G117),'Master MP Status'!G117,"")</f>
        <v>Local</v>
      </c>
      <c r="H117" s="5" t="str">
        <f>IF(ISTEXT('Master MP Status'!H117),'Master MP Status'!H117,"")</f>
        <v>YACOBE T</v>
      </c>
      <c r="I117" s="5" t="str">
        <f>IF(ISTEXT('Master MP Status'!I117),'Master MP Status'!I117,"")</f>
        <v>Helper</v>
      </c>
      <c r="J117" s="5" t="str">
        <f>IF(ISTEXT('Master MP Status'!J117),'Master MP Status'!J117,"")</f>
        <v>Helper</v>
      </c>
      <c r="K117" s="9">
        <f>IF(OR('Master MP Status'!K117=0,'Master MP Status'!K117=""),"",'Master MP Status'!K117)</f>
        <v>45769</v>
      </c>
      <c r="L117" s="9">
        <f>IF(OR('Master MP Status'!L117=0,'Master MP Status'!L117=""),"",'Master MP Status'!L117)</f>
        <v>45769</v>
      </c>
      <c r="M117" s="9" t="str">
        <f>IF(OR('Master MP Status'!M117=0,'Master MP Status'!M117=""),"",'Master MP Status'!M117)</f>
        <v/>
      </c>
      <c r="N117" s="5" t="str">
        <f>IF(ISTEXT('Master MP Status'!N117),'Master MP Status'!N117,"")</f>
        <v/>
      </c>
      <c r="O117" s="5">
        <f>LOOKUP(O$6,'Daily Absent'!$O$6:$AX$6,'Daily Absent'!$O117:$AX117)</f>
        <v>1</v>
      </c>
      <c r="P117" s="104">
        <f>VALUE('Time Sheet KN'!Q117-'Time Sheet KN'!P117)*24</f>
        <v>5</v>
      </c>
      <c r="Q117" s="104">
        <f>VALUE('Time Sheet KN'!S117-'Time Sheet KN'!R117)*24</f>
        <v>5.0000000000000009</v>
      </c>
      <c r="R117" s="104">
        <f>VALUE('Time Sheet KN'!U117-'Time Sheet KN'!T117)*24</f>
        <v>0</v>
      </c>
      <c r="S117" s="105">
        <f t="shared" si="176"/>
        <v>10</v>
      </c>
      <c r="T117" s="5">
        <f t="shared" si="177"/>
        <v>0</v>
      </c>
      <c r="U117" s="5"/>
      <c r="V117" s="5">
        <f>LOOKUP(V$6,'Daily Absent'!$O$6:$AX$6,'Daily Absent'!$O117:$AX117)</f>
        <v>1</v>
      </c>
      <c r="W117" s="104">
        <f>VALUE('Time Sheet KN'!X117-'Time Sheet KN'!W117)*24</f>
        <v>5</v>
      </c>
      <c r="X117" s="104">
        <f>VALUE('Time Sheet KN'!Z117-'Time Sheet KN'!Y117)*24</f>
        <v>5.0000000000000009</v>
      </c>
      <c r="Y117" s="104">
        <f>VALUE('Time Sheet KN'!AB117-'Time Sheet KN'!AA117)*24</f>
        <v>0</v>
      </c>
      <c r="Z117" s="105">
        <f t="shared" si="178"/>
        <v>10</v>
      </c>
      <c r="AA117" s="5">
        <f t="shared" si="179"/>
        <v>0</v>
      </c>
      <c r="AB117" s="5"/>
      <c r="AC117" s="5">
        <f>LOOKUP(AC$6,'Daily Absent'!$O$6:$AX$6,'Daily Absent'!$O117:$AX117)</f>
        <v>1</v>
      </c>
      <c r="AD117" s="104">
        <f>VALUE('Time Sheet KN'!AE117-'Time Sheet KN'!AD117)*24</f>
        <v>5</v>
      </c>
      <c r="AE117" s="104">
        <f>VALUE('Time Sheet KN'!AG117-'Time Sheet KN'!AF117)*24</f>
        <v>5.0000000000000009</v>
      </c>
      <c r="AF117" s="104">
        <f>VALUE('Time Sheet KN'!AI117-'Time Sheet KN'!AH117)*24</f>
        <v>0</v>
      </c>
      <c r="AG117" s="105">
        <f t="shared" si="180"/>
        <v>10</v>
      </c>
      <c r="AH117" s="5">
        <f t="shared" si="181"/>
        <v>0</v>
      </c>
      <c r="AI117" s="5"/>
      <c r="AJ117" s="5">
        <f>LOOKUP(AJ$6,'Daily Absent'!$O$6:$AX$6,'Daily Absent'!$O117:$AX117)</f>
        <v>1</v>
      </c>
      <c r="AK117" s="104">
        <f>VALUE('Time Sheet KN'!AL117-'Time Sheet KN'!AK117)*24</f>
        <v>5</v>
      </c>
      <c r="AL117" s="104">
        <f>VALUE('Time Sheet KN'!AN117-'Time Sheet KN'!AM117)*24</f>
        <v>5.0000000000000009</v>
      </c>
      <c r="AM117" s="104">
        <f>VALUE('Time Sheet KN'!AP117-'Time Sheet KN'!AO117)*24</f>
        <v>0</v>
      </c>
      <c r="AN117" s="105">
        <f t="shared" si="182"/>
        <v>10</v>
      </c>
      <c r="AO117" s="5">
        <f t="shared" si="183"/>
        <v>0</v>
      </c>
      <c r="AP117" s="5"/>
      <c r="AQ117" s="5">
        <f>LOOKUP(AQ$6,'Daily Absent'!$O$6:$AX$6,'Daily Absent'!$O117:$AX117)</f>
        <v>1</v>
      </c>
      <c r="AR117" s="104">
        <f>VALUE('Time Sheet KN'!AS117-'Time Sheet KN'!AR117)*24</f>
        <v>5</v>
      </c>
      <c r="AS117" s="104">
        <f>VALUE('Time Sheet KN'!AU117-'Time Sheet KN'!AT117)*24</f>
        <v>4.0000000000000018</v>
      </c>
      <c r="AT117" s="104">
        <f>VALUE('Time Sheet KN'!AW117-'Time Sheet KN'!AV117)*24</f>
        <v>0</v>
      </c>
      <c r="AU117" s="105">
        <f t="shared" si="184"/>
        <v>9</v>
      </c>
      <c r="AV117" s="5">
        <f t="shared" si="185"/>
        <v>1.7763568394002505E-15</v>
      </c>
      <c r="AW117" s="5"/>
      <c r="AX117" s="5">
        <f>LOOKUP(AX$6,'Daily Absent'!$O$6:$AX$6,'Daily Absent'!$O117:$AX117)</f>
        <v>1</v>
      </c>
      <c r="AY117" s="104">
        <f>VALUE('Time Sheet KN'!AZ117-'Time Sheet KN'!AY117)*24</f>
        <v>4</v>
      </c>
      <c r="AZ117" s="104">
        <f>VALUE('Time Sheet KN'!BB117-'Time Sheet KN'!BA117)*24</f>
        <v>3</v>
      </c>
      <c r="BA117" s="104">
        <f>VALUE('Time Sheet KN'!BD117-'Time Sheet KN'!BC117)*24</f>
        <v>0</v>
      </c>
      <c r="BB117" s="105">
        <f t="shared" si="186"/>
        <v>0</v>
      </c>
      <c r="BC117" s="5">
        <f t="shared" si="187"/>
        <v>7</v>
      </c>
      <c r="BD117" s="5"/>
      <c r="BE117" s="5">
        <f>LOOKUP(BE$6,'Daily Absent'!$O$6:$AX$6,'Daily Absent'!$O117:$AX117)</f>
        <v>1</v>
      </c>
      <c r="BF117" s="104">
        <f>VALUE('Time Sheet KN'!BG117-'Time Sheet KN'!BF117)*24</f>
        <v>5</v>
      </c>
      <c r="BG117" s="104">
        <f>VALUE('Time Sheet KN'!BI117-'Time Sheet KN'!BH117)*24</f>
        <v>5.0000000000000009</v>
      </c>
      <c r="BH117" s="104">
        <f>VALUE('Time Sheet KN'!BK117-'Time Sheet KN'!BJ117)*24</f>
        <v>0</v>
      </c>
      <c r="BI117" s="105">
        <f t="shared" si="188"/>
        <v>10</v>
      </c>
      <c r="BJ117" s="5">
        <f t="shared" si="189"/>
        <v>0</v>
      </c>
      <c r="BK117" s="5"/>
      <c r="BL117" s="5">
        <f>LOOKUP(BL$6,'Daily Absent'!$O$6:$AX$6,'Daily Absent'!$O117:$AX117)</f>
        <v>1</v>
      </c>
      <c r="BM117" s="104">
        <f>VALUE('Time Sheet KN'!BN117-'Time Sheet KN'!BM117)*24</f>
        <v>5</v>
      </c>
      <c r="BN117" s="104">
        <f>VALUE('Time Sheet KN'!BP117-'Time Sheet KN'!BO117)*24</f>
        <v>5.0000000000000009</v>
      </c>
      <c r="BO117" s="104">
        <f>VALUE('Time Sheet KN'!BR117-'Time Sheet KN'!BQ117)*24</f>
        <v>0</v>
      </c>
      <c r="BP117" s="105">
        <f t="shared" si="190"/>
        <v>10</v>
      </c>
      <c r="BQ117" s="5">
        <f t="shared" si="191"/>
        <v>0</v>
      </c>
      <c r="BR117" s="5"/>
      <c r="BS117" s="5">
        <f>LOOKUP(BS$6,'Daily Absent'!$O$6:$AX$6,'Daily Absent'!$O117:$AX117)</f>
        <v>1</v>
      </c>
      <c r="BT117" s="104">
        <f>VALUE('Time Sheet KN'!BU117-'Time Sheet KN'!BT117)*24</f>
        <v>5</v>
      </c>
      <c r="BU117" s="104">
        <f>VALUE('Time Sheet KN'!BW117-'Time Sheet KN'!BV117)*24</f>
        <v>5.0000000000000009</v>
      </c>
      <c r="BV117" s="104">
        <f>VALUE('Time Sheet KN'!BY117-'Time Sheet KN'!BX117)*24</f>
        <v>0</v>
      </c>
      <c r="BW117" s="105">
        <f t="shared" si="192"/>
        <v>10</v>
      </c>
      <c r="BX117" s="5">
        <f t="shared" si="193"/>
        <v>0</v>
      </c>
      <c r="BY117" s="5"/>
      <c r="BZ117" s="5">
        <f>LOOKUP(BZ$6,'Daily Absent'!$O$6:$AX$6,'Daily Absent'!$O117:$AX117)</f>
        <v>1</v>
      </c>
      <c r="CA117" s="104">
        <f>VALUE('Time Sheet KN'!CB117-'Time Sheet KN'!CA117)*24</f>
        <v>5</v>
      </c>
      <c r="CB117" s="104">
        <f>VALUE('Time Sheet KN'!CD117-'Time Sheet KN'!CC117)*24</f>
        <v>5.0000000000000009</v>
      </c>
      <c r="CC117" s="104">
        <f>VALUE('Time Sheet KN'!CF117-'Time Sheet KN'!CE117)*24</f>
        <v>0</v>
      </c>
      <c r="CD117" s="105">
        <f t="shared" si="194"/>
        <v>10</v>
      </c>
      <c r="CE117" s="5">
        <f t="shared" si="195"/>
        <v>0</v>
      </c>
      <c r="CF117" s="5"/>
      <c r="CG117" s="5">
        <f>LOOKUP(CG$6,'Daily Absent'!$O$6:$AX$6,'Daily Absent'!$O117:$AX117)</f>
        <v>0</v>
      </c>
      <c r="CH117" s="104">
        <f>VALUE('Time Sheet KN'!CI117-'Time Sheet KN'!CH117)*24</f>
        <v>0</v>
      </c>
      <c r="CI117" s="104">
        <f>VALUE('Time Sheet KN'!CK117-'Time Sheet KN'!CJ117)*24</f>
        <v>0</v>
      </c>
      <c r="CJ117" s="104">
        <f>VALUE('Time Sheet KN'!CM117-'Time Sheet KN'!CL117)*24</f>
        <v>0</v>
      </c>
      <c r="CK117" s="105">
        <f t="shared" si="196"/>
        <v>0</v>
      </c>
      <c r="CL117" s="5">
        <f t="shared" si="197"/>
        <v>0</v>
      </c>
      <c r="CM117" s="5"/>
      <c r="CN117" s="5">
        <f>LOOKUP(CN$6,'Daily Absent'!$O$6:$AX$6,'Daily Absent'!$O117:$AX117)</f>
        <v>1</v>
      </c>
      <c r="CO117" s="104">
        <f>VALUE('Time Sheet KN'!CP117-'Time Sheet KN'!CO117)*24</f>
        <v>5</v>
      </c>
      <c r="CP117" s="104">
        <f>VALUE('Time Sheet KN'!CR117-'Time Sheet KN'!CQ117)*24</f>
        <v>4.0000000000000018</v>
      </c>
      <c r="CQ117" s="104">
        <f>VALUE('Time Sheet KN'!CT117-'Time Sheet KN'!CS117)*24</f>
        <v>0</v>
      </c>
      <c r="CR117" s="105">
        <f t="shared" si="198"/>
        <v>9</v>
      </c>
      <c r="CS117" s="5">
        <f t="shared" si="199"/>
        <v>1.7763568394002505E-15</v>
      </c>
      <c r="CT117" s="5"/>
      <c r="CU117" s="5">
        <f>LOOKUP(CU$6,'Daily Absent'!$O$6:$AX$6,'Daily Absent'!$O117:$AX117)</f>
        <v>1</v>
      </c>
      <c r="CV117" s="104">
        <f>VALUE('Time Sheet KN'!CW117-'Time Sheet KN'!CV117)*24</f>
        <v>4</v>
      </c>
      <c r="CW117" s="104">
        <f>VALUE('Time Sheet KN'!CY117-'Time Sheet KN'!CX117)*24</f>
        <v>3</v>
      </c>
      <c r="CX117" s="104">
        <f>VALUE('Time Sheet KN'!DA117-'Time Sheet KN'!CZ117)*24</f>
        <v>0</v>
      </c>
      <c r="CY117" s="105">
        <f t="shared" si="200"/>
        <v>0</v>
      </c>
      <c r="CZ117" s="5">
        <f t="shared" si="201"/>
        <v>7</v>
      </c>
      <c r="DA117" s="5"/>
      <c r="DB117" s="5">
        <f>LOOKUP(DB$6,'Daily Absent'!$O$6:$AX$6,'Daily Absent'!$O117:$AX117)</f>
        <v>1</v>
      </c>
      <c r="DC117" s="104">
        <f>VALUE('Time Sheet KN'!DD117-'Time Sheet KN'!DC117)*24</f>
        <v>5</v>
      </c>
      <c r="DD117" s="104">
        <f>VALUE('Time Sheet KN'!DF117-'Time Sheet KN'!DE117)*24</f>
        <v>5.0000000000000009</v>
      </c>
      <c r="DE117" s="104">
        <f>VALUE('Time Sheet KN'!DH117-'Time Sheet KN'!DG117)*24</f>
        <v>0</v>
      </c>
      <c r="DF117" s="105">
        <f t="shared" si="202"/>
        <v>10</v>
      </c>
      <c r="DG117" s="5">
        <f t="shared" si="203"/>
        <v>0</v>
      </c>
      <c r="DH117" s="5"/>
      <c r="DI117" s="5">
        <f>LOOKUP(DI$6,'Daily Absent'!$O$6:$AX$6,'Daily Absent'!$O117:$AX117)</f>
        <v>1</v>
      </c>
      <c r="DJ117" s="104">
        <f>VALUE('Time Sheet KN'!DK117-'Time Sheet KN'!DJ117)*24</f>
        <v>5</v>
      </c>
      <c r="DK117" s="104">
        <f>VALUE('Time Sheet KN'!DM117-'Time Sheet KN'!DL117)*24</f>
        <v>5.0000000000000009</v>
      </c>
      <c r="DL117" s="104">
        <f>VALUE('Time Sheet KN'!DO117-'Time Sheet KN'!DN117)*24</f>
        <v>0</v>
      </c>
      <c r="DM117" s="105">
        <f t="shared" si="204"/>
        <v>10</v>
      </c>
      <c r="DN117" s="5">
        <f t="shared" si="205"/>
        <v>0</v>
      </c>
      <c r="DO117" s="5"/>
      <c r="DP117" s="5">
        <f>LOOKUP(DP$6,'Daily Absent'!$O$6:$AX$6,'Daily Absent'!$O117:$AX117)</f>
        <v>0</v>
      </c>
      <c r="DQ117" s="104">
        <f>VALUE('Time Sheet KN'!DR117-'Time Sheet KN'!DQ117)*24</f>
        <v>0</v>
      </c>
      <c r="DR117" s="104">
        <f>VALUE('Time Sheet KN'!DT117-'Time Sheet KN'!DS117)*24</f>
        <v>0</v>
      </c>
      <c r="DS117" s="104">
        <f>VALUE('Time Sheet KN'!DV117-'Time Sheet KN'!DU117)*24</f>
        <v>0</v>
      </c>
      <c r="DT117" s="105">
        <f t="shared" si="206"/>
        <v>0</v>
      </c>
      <c r="DU117" s="5">
        <f t="shared" si="207"/>
        <v>0</v>
      </c>
      <c r="DV117" s="5"/>
      <c r="DW117" s="5">
        <f>LOOKUP(DW$6,'Daily Absent'!$O$6:$AX$6,'Daily Absent'!$O117:$AX117)</f>
        <v>1</v>
      </c>
      <c r="DX117" s="104">
        <f>VALUE('Time Sheet KN'!DY117-'Time Sheet KN'!DX117)*24</f>
        <v>5</v>
      </c>
      <c r="DY117" s="104">
        <f>VALUE('Time Sheet KN'!EA117-'Time Sheet KN'!DZ117)*24</f>
        <v>5.0000000000000009</v>
      </c>
      <c r="DZ117" s="104">
        <f>VALUE('Time Sheet KN'!EC117-'Time Sheet KN'!EB117)*24</f>
        <v>0</v>
      </c>
      <c r="EA117" s="105">
        <f t="shared" si="208"/>
        <v>10</v>
      </c>
      <c r="EB117" s="5">
        <f t="shared" si="209"/>
        <v>0</v>
      </c>
      <c r="EC117" s="5"/>
      <c r="ED117" s="5">
        <f>LOOKUP(ED$6,'Daily Absent'!$O$6:$AX$6,'Daily Absent'!$O117:$AX117)</f>
        <v>1</v>
      </c>
      <c r="EE117" s="104">
        <f>VALUE('Time Sheet KN'!EF117-'Time Sheet KN'!EE117)*24</f>
        <v>5</v>
      </c>
      <c r="EF117" s="104">
        <f>VALUE('Time Sheet KN'!EH117-'Time Sheet KN'!EG117)*24</f>
        <v>5.0000000000000009</v>
      </c>
      <c r="EG117" s="104">
        <f>VALUE('Time Sheet KN'!EJ117-'Time Sheet KN'!EI117)*24</f>
        <v>0</v>
      </c>
      <c r="EH117" s="105">
        <f t="shared" si="210"/>
        <v>10</v>
      </c>
      <c r="EI117" s="5">
        <f t="shared" si="211"/>
        <v>0</v>
      </c>
      <c r="EJ117" s="5"/>
      <c r="EK117" s="5">
        <f>LOOKUP(EK$6,'Daily Absent'!$O$6:$AX$6,'Daily Absent'!$O117:$AX117)</f>
        <v>0</v>
      </c>
      <c r="EL117" s="104">
        <f>VALUE('Time Sheet KN'!EM117-'Time Sheet KN'!EL117)*24</f>
        <v>0</v>
      </c>
      <c r="EM117" s="104">
        <f>VALUE('Time Sheet KN'!EO117-'Time Sheet KN'!EN117)*24</f>
        <v>0</v>
      </c>
      <c r="EN117" s="104">
        <f>VALUE('Time Sheet KN'!EQ117-'Time Sheet KN'!EP117)*24</f>
        <v>0</v>
      </c>
      <c r="EO117" s="105">
        <f t="shared" si="212"/>
        <v>0</v>
      </c>
      <c r="EP117" s="5">
        <f t="shared" si="213"/>
        <v>0</v>
      </c>
      <c r="EQ117" s="5"/>
      <c r="ER117" s="5">
        <f>LOOKUP(ER$6,'Daily Absent'!$O$6:$AX$6,'Daily Absent'!$O117:$AX117)</f>
        <v>0</v>
      </c>
      <c r="ES117" s="104">
        <f>VALUE('Time Sheet KN'!ET117-'Time Sheet KN'!ES117)*24</f>
        <v>0</v>
      </c>
      <c r="ET117" s="104">
        <f>VALUE('Time Sheet KN'!EV117-'Time Sheet KN'!EU117)*24</f>
        <v>0</v>
      </c>
      <c r="EU117" s="104">
        <f>VALUE('Time Sheet KN'!EX117-'Time Sheet KN'!EW117)*24</f>
        <v>0</v>
      </c>
      <c r="EV117" s="105">
        <f t="shared" si="214"/>
        <v>0</v>
      </c>
      <c r="EW117" s="5">
        <f t="shared" si="215"/>
        <v>0</v>
      </c>
      <c r="EX117" s="5"/>
      <c r="EY117" s="5">
        <f>LOOKUP(EY$6,'Daily Absent'!$O$6:$AX$6,'Daily Absent'!$O117:$AX117)</f>
        <v>1</v>
      </c>
      <c r="EZ117" s="104">
        <f>VALUE('Time Sheet KN'!FA117-'Time Sheet KN'!EZ117)*24</f>
        <v>5</v>
      </c>
      <c r="FA117" s="104">
        <f>VALUE('Time Sheet KN'!FC117-'Time Sheet KN'!FB117)*24</f>
        <v>5.0000000000000009</v>
      </c>
      <c r="FB117" s="104">
        <f>VALUE('Time Sheet KN'!FE117-'Time Sheet KN'!FD117)*24</f>
        <v>0</v>
      </c>
      <c r="FC117" s="105">
        <f t="shared" si="216"/>
        <v>10</v>
      </c>
      <c r="FD117" s="5">
        <f t="shared" si="217"/>
        <v>0</v>
      </c>
      <c r="FE117" s="5"/>
      <c r="FF117" s="5">
        <f>LOOKUP(FF$6,'Daily Absent'!$O$6:$AX$6,'Daily Absent'!$O117:$AX117)</f>
        <v>0</v>
      </c>
      <c r="FG117" s="104">
        <f>VALUE('Time Sheet KN'!FH117-'Time Sheet KN'!FG117)*24</f>
        <v>0</v>
      </c>
      <c r="FH117" s="104">
        <f>VALUE('Time Sheet KN'!FJ117-'Time Sheet KN'!FI117)*24</f>
        <v>0</v>
      </c>
      <c r="FI117" s="104">
        <f>VALUE('Time Sheet KN'!FL117-'Time Sheet KN'!FK117)*24</f>
        <v>0</v>
      </c>
      <c r="FJ117" s="105">
        <f t="shared" si="218"/>
        <v>0</v>
      </c>
      <c r="FK117" s="5">
        <f t="shared" si="219"/>
        <v>0</v>
      </c>
      <c r="FL117" s="5"/>
      <c r="FM117" s="5">
        <f>LOOKUP(FM$6,'Daily Absent'!$O$6:$AX$6,'Daily Absent'!$O117:$AX117)</f>
        <v>0</v>
      </c>
      <c r="FN117" s="104">
        <f>VALUE('Time Sheet KN'!FO117-'Time Sheet KN'!FN117)*24</f>
        <v>0</v>
      </c>
      <c r="FO117" s="104">
        <f>VALUE('Time Sheet KN'!FQ117-'Time Sheet KN'!FP117)*24</f>
        <v>0</v>
      </c>
      <c r="FP117" s="104">
        <f>VALUE('Time Sheet KN'!FS117-'Time Sheet KN'!FR117)*24</f>
        <v>0</v>
      </c>
      <c r="FQ117" s="105">
        <f t="shared" si="220"/>
        <v>0</v>
      </c>
      <c r="FR117" s="5">
        <f t="shared" si="221"/>
        <v>0</v>
      </c>
      <c r="FS117" s="5"/>
      <c r="FT117" s="5">
        <f>LOOKUP(FT$6,'Daily Absent'!$O$6:$AX$6,'Daily Absent'!$O117:$AX117)</f>
        <v>0</v>
      </c>
      <c r="FU117" s="104">
        <f>VALUE('Time Sheet KN'!FV117-'Time Sheet KN'!FU117)*24</f>
        <v>0</v>
      </c>
      <c r="FV117" s="104">
        <f>VALUE('Time Sheet KN'!FX117-'Time Sheet KN'!FW117)*24</f>
        <v>0</v>
      </c>
      <c r="FW117" s="104">
        <f>VALUE('Time Sheet KN'!FZ117-'Time Sheet KN'!FY117)*24</f>
        <v>0</v>
      </c>
      <c r="FX117" s="105">
        <f t="shared" si="222"/>
        <v>0</v>
      </c>
      <c r="FY117" s="5">
        <f t="shared" si="223"/>
        <v>0</v>
      </c>
      <c r="FZ117" s="5"/>
      <c r="GA117" s="5">
        <f>LOOKUP(GA$6,'Daily Absent'!$O$6:$AX$6,'Daily Absent'!$O117:$AX117)</f>
        <v>0</v>
      </c>
      <c r="GB117" s="104">
        <f>VALUE('Time Sheet KN'!GC117-'Time Sheet KN'!GB117)*24</f>
        <v>0</v>
      </c>
      <c r="GC117" s="104">
        <f>VALUE('Time Sheet KN'!GE117-'Time Sheet KN'!GD117)*24</f>
        <v>0</v>
      </c>
      <c r="GD117" s="104">
        <f>VALUE('Time Sheet KN'!GG117-'Time Sheet KN'!GF117)*24</f>
        <v>0</v>
      </c>
      <c r="GE117" s="105">
        <f t="shared" si="224"/>
        <v>0</v>
      </c>
      <c r="GF117" s="5">
        <f t="shared" si="225"/>
        <v>0</v>
      </c>
      <c r="GG117" s="5"/>
      <c r="GH117" s="5">
        <f>LOOKUP(GH$6,'Daily Absent'!$O$6:$AX$6,'Daily Absent'!$O117:$AX117)</f>
        <v>0</v>
      </c>
      <c r="GI117" s="104">
        <f>VALUE('Time Sheet KN'!GJ117-'Time Sheet KN'!GI117)*24</f>
        <v>0</v>
      </c>
      <c r="GJ117" s="104">
        <f>VALUE('Time Sheet KN'!GL117-'Time Sheet KN'!GK117)*24</f>
        <v>0</v>
      </c>
      <c r="GK117" s="104">
        <f>VALUE('Time Sheet KN'!GN117-'Time Sheet KN'!GM117)*24</f>
        <v>0</v>
      </c>
      <c r="GL117" s="105">
        <f t="shared" si="226"/>
        <v>0</v>
      </c>
      <c r="GM117" s="5">
        <f t="shared" si="227"/>
        <v>0</v>
      </c>
      <c r="GN117" s="5"/>
      <c r="GO117" s="5">
        <f>LOOKUP(GO$6,'Daily Absent'!$O$6:$AX$6,'Daily Absent'!$O117:$AX117)</f>
        <v>0</v>
      </c>
      <c r="GP117" s="104">
        <f>VALUE('Time Sheet KN'!GQ117-'Time Sheet KN'!GP117)*24</f>
        <v>0</v>
      </c>
      <c r="GQ117" s="104">
        <f>VALUE('Time Sheet KN'!GS117-'Time Sheet KN'!GR117)*24</f>
        <v>0</v>
      </c>
      <c r="GR117" s="104">
        <f>VALUE('Time Sheet KN'!GU117-'Time Sheet KN'!GT117)*24</f>
        <v>0</v>
      </c>
      <c r="GS117" s="105">
        <f t="shared" si="228"/>
        <v>0</v>
      </c>
      <c r="GT117" s="5">
        <f t="shared" si="229"/>
        <v>0</v>
      </c>
      <c r="GU117" s="5"/>
      <c r="GV117" s="5">
        <f>LOOKUP(GV$6,'Daily Absent'!$O$6:$AX$6,'Daily Absent'!$O117:$AX117)</f>
        <v>0</v>
      </c>
      <c r="GW117" s="104">
        <f>VALUE('Time Sheet KN'!GX117-'Time Sheet KN'!GW117)*24</f>
        <v>0</v>
      </c>
      <c r="GX117" s="104">
        <f>VALUE('Time Sheet KN'!GZ117-'Time Sheet KN'!GY117)*24</f>
        <v>0</v>
      </c>
      <c r="GY117" s="104">
        <f>VALUE('Time Sheet KN'!HB117-'Time Sheet KN'!HA117)*24</f>
        <v>0</v>
      </c>
      <c r="GZ117" s="105">
        <f t="shared" si="230"/>
        <v>0</v>
      </c>
      <c r="HA117" s="5">
        <f t="shared" si="231"/>
        <v>0</v>
      </c>
      <c r="HB117" s="5"/>
      <c r="HC117" s="5">
        <f>LOOKUP(HC$6,'Daily Absent'!$O$6:$AX$6,'Daily Absent'!$O117:$AX117)</f>
        <v>0</v>
      </c>
      <c r="HD117" s="104">
        <f>VALUE('Time Sheet KN'!HE117-'Time Sheet KN'!HD117)*24</f>
        <v>0</v>
      </c>
      <c r="HE117" s="104">
        <f>VALUE('Time Sheet KN'!HG117-'Time Sheet KN'!HF117)*24</f>
        <v>0</v>
      </c>
      <c r="HF117" s="104">
        <f>VALUE('Time Sheet KN'!HI117-'Time Sheet KN'!HH117)*24</f>
        <v>0</v>
      </c>
      <c r="HG117" s="105">
        <f t="shared" si="232"/>
        <v>0</v>
      </c>
      <c r="HH117" s="5">
        <f t="shared" si="233"/>
        <v>0</v>
      </c>
      <c r="HI117" s="5"/>
      <c r="HJ117" s="5">
        <f>LOOKUP(HJ$6,'Daily Absent'!$O$6:$AX$6,'Daily Absent'!$O117:$AX117)</f>
        <v>0</v>
      </c>
      <c r="HK117" s="104">
        <f>VALUE('Time Sheet KN'!HL117-'Time Sheet KN'!HK117)*24</f>
        <v>0</v>
      </c>
      <c r="HL117" s="104">
        <f>VALUE('Time Sheet KN'!HN117-'Time Sheet KN'!HM117)*24</f>
        <v>0</v>
      </c>
      <c r="HM117" s="104">
        <f>VALUE('Time Sheet KN'!HP117-'Time Sheet KN'!HO117)*24</f>
        <v>0</v>
      </c>
      <c r="HN117" s="105">
        <f t="shared" si="234"/>
        <v>0</v>
      </c>
      <c r="HO117" s="5">
        <f t="shared" si="235"/>
        <v>0</v>
      </c>
      <c r="HP117" s="5"/>
      <c r="HQ117" s="5">
        <f>LOOKUP(HQ$6,'Daily Absent'!$O$6:$AX$6,'Daily Absent'!$O117:$AX117)</f>
        <v>0</v>
      </c>
      <c r="HR117" s="104">
        <f>VALUE('Time Sheet KN'!HS117-'Time Sheet KN'!HR117)*24</f>
        <v>0</v>
      </c>
      <c r="HS117" s="104">
        <f>VALUE('Time Sheet KN'!HU117-'Time Sheet KN'!HT117)*24</f>
        <v>0</v>
      </c>
      <c r="HT117" s="104">
        <f>VALUE('Time Sheet KN'!HW117-'Time Sheet KN'!HV117)*24</f>
        <v>0</v>
      </c>
      <c r="HU117" s="105">
        <f t="shared" si="236"/>
        <v>0</v>
      </c>
      <c r="HV117" s="5">
        <f t="shared" si="237"/>
        <v>0</v>
      </c>
      <c r="HW117" s="5"/>
      <c r="HX117" s="5">
        <f>LOOKUP(HX$6,'Daily Absent'!$O$6:$AX$6,'Daily Absent'!$O117:$AX117)</f>
        <v>0</v>
      </c>
      <c r="HY117" s="104">
        <f>VALUE('Time Sheet KN'!HZ117-'Time Sheet KN'!HY117)*24</f>
        <v>0</v>
      </c>
      <c r="HZ117" s="104">
        <f>VALUE('Time Sheet KN'!IB117-'Time Sheet KN'!IA117)*24</f>
        <v>0</v>
      </c>
      <c r="IA117" s="104">
        <f>VALUE('Time Sheet KN'!ID117-'Time Sheet KN'!IC117)*24</f>
        <v>0</v>
      </c>
      <c r="IB117" s="105">
        <f t="shared" si="238"/>
        <v>0</v>
      </c>
      <c r="IC117" s="5">
        <f t="shared" si="239"/>
        <v>0</v>
      </c>
      <c r="ID117" s="5"/>
      <c r="IE117" s="5">
        <f>LOOKUP(IE$6,'Daily Absent'!$O$6:$AX$6,'Daily Absent'!$O117:$AX117)</f>
        <v>0</v>
      </c>
      <c r="IF117" s="104">
        <f>VALUE('Time Sheet KN'!IG117-'Time Sheet KN'!IF117)*24</f>
        <v>0</v>
      </c>
      <c r="IG117" s="104">
        <f>VALUE('Time Sheet KN'!II117-'Time Sheet KN'!IH117)*24</f>
        <v>0</v>
      </c>
      <c r="IH117" s="104">
        <f>VALUE('Time Sheet KN'!IK117-'Time Sheet KN'!IJ117)*24</f>
        <v>0</v>
      </c>
      <c r="II117" s="105">
        <f t="shared" si="240"/>
        <v>0</v>
      </c>
      <c r="IJ117" s="5">
        <f t="shared" si="241"/>
        <v>0</v>
      </c>
      <c r="IK117" s="5"/>
      <c r="IL117" s="5">
        <f>LOOKUP(IL$6,'Daily Absent'!$O$6:$AX$6,'Daily Absent'!$O117:$AX117)</f>
        <v>0</v>
      </c>
      <c r="IM117" s="104">
        <f>VALUE('Time Sheet KN'!IN117-'Time Sheet KN'!IM117)*24</f>
        <v>0</v>
      </c>
      <c r="IN117" s="104">
        <f>VALUE('Time Sheet KN'!IP117-'Time Sheet KN'!IO117)*24</f>
        <v>0</v>
      </c>
      <c r="IO117" s="104">
        <f>VALUE('Time Sheet KN'!IR117-'Time Sheet KN'!IQ117)*24</f>
        <v>0</v>
      </c>
      <c r="IP117" s="105">
        <f t="shared" si="242"/>
        <v>0</v>
      </c>
      <c r="IQ117" s="5">
        <f t="shared" si="243"/>
        <v>0</v>
      </c>
      <c r="IR117" s="5"/>
      <c r="IS117" s="5">
        <f>LOOKUP(IS$6,'Daily Absent'!$O$6:$AX$6,'Daily Absent'!$O117:$AX117)</f>
        <v>0</v>
      </c>
      <c r="IT117" s="104">
        <f>VALUE('Time Sheet KN'!IU117-'Time Sheet KN'!IT117)*24</f>
        <v>0</v>
      </c>
      <c r="IU117" s="104">
        <f>VALUE('Time Sheet KN'!IW117-'Time Sheet KN'!IV117)*24</f>
        <v>0</v>
      </c>
      <c r="IV117" s="104">
        <f>VALUE('Time Sheet KN'!IY117-'Time Sheet KN'!IX117)*24</f>
        <v>0</v>
      </c>
      <c r="IW117" s="105">
        <f t="shared" si="244"/>
        <v>0</v>
      </c>
      <c r="IX117" s="5">
        <f t="shared" si="245"/>
        <v>0</v>
      </c>
      <c r="IY117" s="5"/>
      <c r="IZ117" s="5">
        <f>LOOKUP(IZ$6,'Daily Absent'!$O$6:$AX$6,'Daily Absent'!$O117:$AX117)</f>
        <v>0</v>
      </c>
      <c r="JA117" s="104">
        <f>VALUE('Time Sheet KN'!JB117-'Time Sheet KN'!JA117)*24</f>
        <v>0</v>
      </c>
      <c r="JB117" s="104">
        <f>VALUE('Time Sheet KN'!JD117-'Time Sheet KN'!JC117)*24</f>
        <v>0</v>
      </c>
      <c r="JC117" s="104">
        <f>VALUE('Time Sheet KN'!JF117-'Time Sheet KN'!JE117)*24</f>
        <v>0</v>
      </c>
      <c r="JD117" s="105">
        <f t="shared" si="246"/>
        <v>0</v>
      </c>
      <c r="JE117" s="5">
        <f t="shared" si="247"/>
        <v>0</v>
      </c>
      <c r="JF117" s="5"/>
    </row>
    <row r="118" spans="1:266" ht="20" customHeight="1">
      <c r="A118" s="54">
        <f>IF('Master MP Status'!A118&gt;0,'Master MP Status'!A118,"")</f>
        <v>110</v>
      </c>
      <c r="B118" s="5" t="str">
        <f>IF(ISTEXT('Master MP Status'!B118),'Master MP Status'!B118,"")</f>
        <v>DIRECT</v>
      </c>
      <c r="C118" s="153" t="str">
        <f>IF(OR(ISTEXT('Master MP Status'!C118),'Master MP Status'!C118&gt;0),'Master MP Status'!C118,"")</f>
        <v>KN2531045</v>
      </c>
      <c r="D118" s="154" t="str">
        <f>IF(OR(ISTEXT('Master MP Status'!D118),'Master MP Status'!D118&gt;0),'Master MP Status'!D118,"")</f>
        <v>KN25333</v>
      </c>
      <c r="E118" s="5" t="str">
        <f>IF(ISTEXT('Master MP Status'!E118),'Master MP Status'!E118,"")</f>
        <v>HARDIYANSYAH</v>
      </c>
      <c r="F118" s="5" t="str">
        <f>IF(ISTEXT('Master MP Status'!F118),'Master MP Status'!F118,"")</f>
        <v/>
      </c>
      <c r="G118" s="5" t="str">
        <f>IF(ISTEXT('Master MP Status'!G118),'Master MP Status'!G118,"")</f>
        <v>Local</v>
      </c>
      <c r="H118" s="5" t="str">
        <f>IF(ISTEXT('Master MP Status'!H118),'Master MP Status'!H118,"")</f>
        <v>YACOBE T</v>
      </c>
      <c r="I118" s="5" t="str">
        <f>IF(ISTEXT('Master MP Status'!I118),'Master MP Status'!I118,"")</f>
        <v>Helper</v>
      </c>
      <c r="J118" s="5" t="str">
        <f>IF(ISTEXT('Master MP Status'!J118),'Master MP Status'!J118,"")</f>
        <v>Helper</v>
      </c>
      <c r="K118" s="9">
        <f>IF(OR('Master MP Status'!K118=0,'Master MP Status'!K118=""),"",'Master MP Status'!K118)</f>
        <v>45769</v>
      </c>
      <c r="L118" s="9">
        <f>IF(OR('Master MP Status'!L118=0,'Master MP Status'!L118=""),"",'Master MP Status'!L118)</f>
        <v>45769</v>
      </c>
      <c r="M118" s="9" t="str">
        <f>IF(OR('Master MP Status'!M118=0,'Master MP Status'!M118=""),"",'Master MP Status'!M118)</f>
        <v/>
      </c>
      <c r="N118" s="5" t="str">
        <f>IF(ISTEXT('Master MP Status'!N118),'Master MP Status'!N118,"")</f>
        <v/>
      </c>
      <c r="O118" s="5">
        <f>LOOKUP(O$6,'Daily Absent'!$O$6:$AX$6,'Daily Absent'!$O118:$AX118)</f>
        <v>1</v>
      </c>
      <c r="P118" s="104">
        <f>VALUE('Time Sheet KN'!Q118-'Time Sheet KN'!P118)*24</f>
        <v>5</v>
      </c>
      <c r="Q118" s="104">
        <f>VALUE('Time Sheet KN'!S118-'Time Sheet KN'!R118)*24</f>
        <v>5.0000000000000009</v>
      </c>
      <c r="R118" s="104">
        <f>VALUE('Time Sheet KN'!U118-'Time Sheet KN'!T118)*24</f>
        <v>0</v>
      </c>
      <c r="S118" s="105">
        <f t="shared" si="176"/>
        <v>10</v>
      </c>
      <c r="T118" s="5">
        <f t="shared" si="177"/>
        <v>0</v>
      </c>
      <c r="U118" s="5"/>
      <c r="V118" s="5">
        <f>LOOKUP(V$6,'Daily Absent'!$O$6:$AX$6,'Daily Absent'!$O118:$AX118)</f>
        <v>1</v>
      </c>
      <c r="W118" s="104">
        <f>VALUE('Time Sheet KN'!X118-'Time Sheet KN'!W118)*24</f>
        <v>5</v>
      </c>
      <c r="X118" s="104">
        <f>VALUE('Time Sheet KN'!Z118-'Time Sheet KN'!Y118)*24</f>
        <v>5.0000000000000009</v>
      </c>
      <c r="Y118" s="104">
        <f>VALUE('Time Sheet KN'!AB118-'Time Sheet KN'!AA118)*24</f>
        <v>0</v>
      </c>
      <c r="Z118" s="105">
        <f t="shared" si="178"/>
        <v>10</v>
      </c>
      <c r="AA118" s="5">
        <f t="shared" si="179"/>
        <v>0</v>
      </c>
      <c r="AB118" s="5"/>
      <c r="AC118" s="5">
        <f>LOOKUP(AC$6,'Daily Absent'!$O$6:$AX$6,'Daily Absent'!$O118:$AX118)</f>
        <v>1</v>
      </c>
      <c r="AD118" s="104">
        <f>VALUE('Time Sheet KN'!AE118-'Time Sheet KN'!AD118)*24</f>
        <v>5</v>
      </c>
      <c r="AE118" s="104">
        <f>VALUE('Time Sheet KN'!AG118-'Time Sheet KN'!AF118)*24</f>
        <v>5.0000000000000009</v>
      </c>
      <c r="AF118" s="104">
        <f>VALUE('Time Sheet KN'!AI118-'Time Sheet KN'!AH118)*24</f>
        <v>0</v>
      </c>
      <c r="AG118" s="105">
        <f t="shared" si="180"/>
        <v>10</v>
      </c>
      <c r="AH118" s="5">
        <f t="shared" si="181"/>
        <v>0</v>
      </c>
      <c r="AI118" s="5"/>
      <c r="AJ118" s="5">
        <f>LOOKUP(AJ$6,'Daily Absent'!$O$6:$AX$6,'Daily Absent'!$O118:$AX118)</f>
        <v>1</v>
      </c>
      <c r="AK118" s="104">
        <f>VALUE('Time Sheet KN'!AL118-'Time Sheet KN'!AK118)*24</f>
        <v>5</v>
      </c>
      <c r="AL118" s="104">
        <f>VALUE('Time Sheet KN'!AN118-'Time Sheet KN'!AM118)*24</f>
        <v>5.0000000000000009</v>
      </c>
      <c r="AM118" s="104">
        <f>VALUE('Time Sheet KN'!AP118-'Time Sheet KN'!AO118)*24</f>
        <v>0</v>
      </c>
      <c r="AN118" s="105">
        <f t="shared" si="182"/>
        <v>10</v>
      </c>
      <c r="AO118" s="5">
        <f t="shared" si="183"/>
        <v>0</v>
      </c>
      <c r="AP118" s="5"/>
      <c r="AQ118" s="5">
        <f>LOOKUP(AQ$6,'Daily Absent'!$O$6:$AX$6,'Daily Absent'!$O118:$AX118)</f>
        <v>0</v>
      </c>
      <c r="AR118" s="104">
        <f>VALUE('Time Sheet KN'!AS118-'Time Sheet KN'!AR118)*24</f>
        <v>0</v>
      </c>
      <c r="AS118" s="104">
        <f>VALUE('Time Sheet KN'!AU118-'Time Sheet KN'!AT118)*24</f>
        <v>0</v>
      </c>
      <c r="AT118" s="104">
        <f>VALUE('Time Sheet KN'!AW118-'Time Sheet KN'!AV118)*24</f>
        <v>0</v>
      </c>
      <c r="AU118" s="105">
        <f t="shared" si="184"/>
        <v>0</v>
      </c>
      <c r="AV118" s="5">
        <f t="shared" si="185"/>
        <v>0</v>
      </c>
      <c r="AW118" s="5"/>
      <c r="AX118" s="5">
        <f>LOOKUP(AX$6,'Daily Absent'!$O$6:$AX$6,'Daily Absent'!$O118:$AX118)</f>
        <v>1</v>
      </c>
      <c r="AY118" s="104">
        <f>VALUE('Time Sheet KN'!AZ118-'Time Sheet KN'!AY118)*24</f>
        <v>4</v>
      </c>
      <c r="AZ118" s="104">
        <f>VALUE('Time Sheet KN'!BB118-'Time Sheet KN'!BA118)*24</f>
        <v>3</v>
      </c>
      <c r="BA118" s="104">
        <f>VALUE('Time Sheet KN'!BD118-'Time Sheet KN'!BC118)*24</f>
        <v>0</v>
      </c>
      <c r="BB118" s="105">
        <f t="shared" si="186"/>
        <v>0</v>
      </c>
      <c r="BC118" s="5">
        <f t="shared" si="187"/>
        <v>7</v>
      </c>
      <c r="BD118" s="5"/>
      <c r="BE118" s="5">
        <f>LOOKUP(BE$6,'Daily Absent'!$O$6:$AX$6,'Daily Absent'!$O118:$AX118)</f>
        <v>1</v>
      </c>
      <c r="BF118" s="104">
        <f>VALUE('Time Sheet KN'!BG118-'Time Sheet KN'!BF118)*24</f>
        <v>5</v>
      </c>
      <c r="BG118" s="104">
        <f>VALUE('Time Sheet KN'!BI118-'Time Sheet KN'!BH118)*24</f>
        <v>5.0000000000000009</v>
      </c>
      <c r="BH118" s="104">
        <f>VALUE('Time Sheet KN'!BK118-'Time Sheet KN'!BJ118)*24</f>
        <v>0</v>
      </c>
      <c r="BI118" s="105">
        <f t="shared" si="188"/>
        <v>10</v>
      </c>
      <c r="BJ118" s="5">
        <f t="shared" si="189"/>
        <v>0</v>
      </c>
      <c r="BK118" s="5"/>
      <c r="BL118" s="5">
        <f>LOOKUP(BL$6,'Daily Absent'!$O$6:$AX$6,'Daily Absent'!$O118:$AX118)</f>
        <v>1</v>
      </c>
      <c r="BM118" s="104">
        <f>VALUE('Time Sheet KN'!BN118-'Time Sheet KN'!BM118)*24</f>
        <v>5</v>
      </c>
      <c r="BN118" s="104">
        <f>VALUE('Time Sheet KN'!BP118-'Time Sheet KN'!BO118)*24</f>
        <v>5.0000000000000009</v>
      </c>
      <c r="BO118" s="104">
        <f>VALUE('Time Sheet KN'!BR118-'Time Sheet KN'!BQ118)*24</f>
        <v>0</v>
      </c>
      <c r="BP118" s="105">
        <f t="shared" si="190"/>
        <v>10</v>
      </c>
      <c r="BQ118" s="5">
        <f t="shared" si="191"/>
        <v>0</v>
      </c>
      <c r="BR118" s="5"/>
      <c r="BS118" s="5">
        <f>LOOKUP(BS$6,'Daily Absent'!$O$6:$AX$6,'Daily Absent'!$O118:$AX118)</f>
        <v>1</v>
      </c>
      <c r="BT118" s="104">
        <f>VALUE('Time Sheet KN'!BU118-'Time Sheet KN'!BT118)*24</f>
        <v>5</v>
      </c>
      <c r="BU118" s="104">
        <f>VALUE('Time Sheet KN'!BW118-'Time Sheet KN'!BV118)*24</f>
        <v>5.0000000000000009</v>
      </c>
      <c r="BV118" s="104">
        <f>VALUE('Time Sheet KN'!BY118-'Time Sheet KN'!BX118)*24</f>
        <v>0</v>
      </c>
      <c r="BW118" s="105">
        <f t="shared" si="192"/>
        <v>10</v>
      </c>
      <c r="BX118" s="5">
        <f t="shared" si="193"/>
        <v>0</v>
      </c>
      <c r="BY118" s="5"/>
      <c r="BZ118" s="5">
        <f>LOOKUP(BZ$6,'Daily Absent'!$O$6:$AX$6,'Daily Absent'!$O118:$AX118)</f>
        <v>1</v>
      </c>
      <c r="CA118" s="104">
        <f>VALUE('Time Sheet KN'!CB118-'Time Sheet KN'!CA118)*24</f>
        <v>5</v>
      </c>
      <c r="CB118" s="104">
        <f>VALUE('Time Sheet KN'!CD118-'Time Sheet KN'!CC118)*24</f>
        <v>5.0000000000000009</v>
      </c>
      <c r="CC118" s="104">
        <f>VALUE('Time Sheet KN'!CF118-'Time Sheet KN'!CE118)*24</f>
        <v>0</v>
      </c>
      <c r="CD118" s="105">
        <f t="shared" si="194"/>
        <v>10</v>
      </c>
      <c r="CE118" s="5">
        <f t="shared" si="195"/>
        <v>0</v>
      </c>
      <c r="CF118" s="5"/>
      <c r="CG118" s="5">
        <f>LOOKUP(CG$6,'Daily Absent'!$O$6:$AX$6,'Daily Absent'!$O118:$AX118)</f>
        <v>1</v>
      </c>
      <c r="CH118" s="104">
        <f>VALUE('Time Sheet KN'!CI118-'Time Sheet KN'!CH118)*24</f>
        <v>5</v>
      </c>
      <c r="CI118" s="104">
        <f>VALUE('Time Sheet KN'!CK118-'Time Sheet KN'!CJ118)*24</f>
        <v>5.0000000000000009</v>
      </c>
      <c r="CJ118" s="104">
        <f>VALUE('Time Sheet KN'!CM118-'Time Sheet KN'!CL118)*24</f>
        <v>0</v>
      </c>
      <c r="CK118" s="105">
        <f t="shared" si="196"/>
        <v>10</v>
      </c>
      <c r="CL118" s="5">
        <f t="shared" si="197"/>
        <v>0</v>
      </c>
      <c r="CM118" s="5"/>
      <c r="CN118" s="5">
        <f>LOOKUP(CN$6,'Daily Absent'!$O$6:$AX$6,'Daily Absent'!$O118:$AX118)</f>
        <v>1</v>
      </c>
      <c r="CO118" s="104">
        <f>VALUE('Time Sheet KN'!CP118-'Time Sheet KN'!CO118)*24</f>
        <v>5</v>
      </c>
      <c r="CP118" s="104">
        <f>VALUE('Time Sheet KN'!CR118-'Time Sheet KN'!CQ118)*24</f>
        <v>4.0000000000000018</v>
      </c>
      <c r="CQ118" s="104">
        <f>VALUE('Time Sheet KN'!CT118-'Time Sheet KN'!CS118)*24</f>
        <v>0</v>
      </c>
      <c r="CR118" s="105">
        <f t="shared" si="198"/>
        <v>9</v>
      </c>
      <c r="CS118" s="5">
        <f t="shared" si="199"/>
        <v>1.7763568394002505E-15</v>
      </c>
      <c r="CT118" s="5"/>
      <c r="CU118" s="5">
        <f>LOOKUP(CU$6,'Daily Absent'!$O$6:$AX$6,'Daily Absent'!$O118:$AX118)</f>
        <v>1</v>
      </c>
      <c r="CV118" s="104">
        <f>VALUE('Time Sheet KN'!CW118-'Time Sheet KN'!CV118)*24</f>
        <v>4</v>
      </c>
      <c r="CW118" s="104">
        <f>VALUE('Time Sheet KN'!CY118-'Time Sheet KN'!CX118)*24</f>
        <v>0</v>
      </c>
      <c r="CX118" s="104">
        <f>VALUE('Time Sheet KN'!DA118-'Time Sheet KN'!CZ118)*24</f>
        <v>0</v>
      </c>
      <c r="CY118" s="105">
        <f t="shared" si="200"/>
        <v>0</v>
      </c>
      <c r="CZ118" s="5">
        <f t="shared" si="201"/>
        <v>4</v>
      </c>
      <c r="DA118" s="5"/>
      <c r="DB118" s="5">
        <f>LOOKUP(DB$6,'Daily Absent'!$O$6:$AX$6,'Daily Absent'!$O118:$AX118)</f>
        <v>0</v>
      </c>
      <c r="DC118" s="104">
        <f>VALUE('Time Sheet KN'!DD118-'Time Sheet KN'!DC118)*24</f>
        <v>0</v>
      </c>
      <c r="DD118" s="104">
        <f>VALUE('Time Sheet KN'!DF118-'Time Sheet KN'!DE118)*24</f>
        <v>0</v>
      </c>
      <c r="DE118" s="104">
        <f>VALUE('Time Sheet KN'!DH118-'Time Sheet KN'!DG118)*24</f>
        <v>0</v>
      </c>
      <c r="DF118" s="105">
        <f t="shared" si="202"/>
        <v>0</v>
      </c>
      <c r="DG118" s="5">
        <f t="shared" si="203"/>
        <v>0</v>
      </c>
      <c r="DH118" s="5"/>
      <c r="DI118" s="5">
        <f>LOOKUP(DI$6,'Daily Absent'!$O$6:$AX$6,'Daily Absent'!$O118:$AX118)</f>
        <v>1</v>
      </c>
      <c r="DJ118" s="104">
        <f>VALUE('Time Sheet KN'!DK118-'Time Sheet KN'!DJ118)*24</f>
        <v>5</v>
      </c>
      <c r="DK118" s="104">
        <f>VALUE('Time Sheet KN'!DM118-'Time Sheet KN'!DL118)*24</f>
        <v>5.0000000000000009</v>
      </c>
      <c r="DL118" s="104">
        <f>VALUE('Time Sheet KN'!DO118-'Time Sheet KN'!DN118)*24</f>
        <v>0</v>
      </c>
      <c r="DM118" s="105">
        <f t="shared" si="204"/>
        <v>10</v>
      </c>
      <c r="DN118" s="5">
        <f t="shared" si="205"/>
        <v>0</v>
      </c>
      <c r="DO118" s="5"/>
      <c r="DP118" s="5">
        <f>LOOKUP(DP$6,'Daily Absent'!$O$6:$AX$6,'Daily Absent'!$O118:$AX118)</f>
        <v>1</v>
      </c>
      <c r="DQ118" s="104">
        <f>VALUE('Time Sheet KN'!DR118-'Time Sheet KN'!DQ118)*24</f>
        <v>5</v>
      </c>
      <c r="DR118" s="104">
        <f>VALUE('Time Sheet KN'!DT118-'Time Sheet KN'!DS118)*24</f>
        <v>0</v>
      </c>
      <c r="DS118" s="104">
        <f>VALUE('Time Sheet KN'!DV118-'Time Sheet KN'!DU118)*24</f>
        <v>0</v>
      </c>
      <c r="DT118" s="105">
        <f t="shared" si="206"/>
        <v>5</v>
      </c>
      <c r="DU118" s="5">
        <f t="shared" si="207"/>
        <v>0</v>
      </c>
      <c r="DV118" s="5"/>
      <c r="DW118" s="5">
        <f>LOOKUP(DW$6,'Daily Absent'!$O$6:$AX$6,'Daily Absent'!$O118:$AX118)</f>
        <v>0</v>
      </c>
      <c r="DX118" s="104">
        <f>VALUE('Time Sheet KN'!DY118-'Time Sheet KN'!DX118)*24</f>
        <v>0</v>
      </c>
      <c r="DY118" s="104">
        <f>VALUE('Time Sheet KN'!EA118-'Time Sheet KN'!DZ118)*24</f>
        <v>0</v>
      </c>
      <c r="DZ118" s="104">
        <f>VALUE('Time Sheet KN'!EC118-'Time Sheet KN'!EB118)*24</f>
        <v>0</v>
      </c>
      <c r="EA118" s="105">
        <f t="shared" si="208"/>
        <v>0</v>
      </c>
      <c r="EB118" s="5">
        <f t="shared" si="209"/>
        <v>0</v>
      </c>
      <c r="EC118" s="5"/>
      <c r="ED118" s="5">
        <f>LOOKUP(ED$6,'Daily Absent'!$O$6:$AX$6,'Daily Absent'!$O118:$AX118)</f>
        <v>1</v>
      </c>
      <c r="EE118" s="104">
        <f>VALUE('Time Sheet KN'!EF118-'Time Sheet KN'!EE118)*24</f>
        <v>5</v>
      </c>
      <c r="EF118" s="104">
        <f>VALUE('Time Sheet KN'!EH118-'Time Sheet KN'!EG118)*24</f>
        <v>5.0000000000000009</v>
      </c>
      <c r="EG118" s="104">
        <f>VALUE('Time Sheet KN'!EJ118-'Time Sheet KN'!EI118)*24</f>
        <v>0</v>
      </c>
      <c r="EH118" s="105">
        <f t="shared" si="210"/>
        <v>10</v>
      </c>
      <c r="EI118" s="5">
        <f t="shared" si="211"/>
        <v>0</v>
      </c>
      <c r="EJ118" s="5"/>
      <c r="EK118" s="5">
        <f>LOOKUP(EK$6,'Daily Absent'!$O$6:$AX$6,'Daily Absent'!$O118:$AX118)</f>
        <v>1</v>
      </c>
      <c r="EL118" s="104">
        <f>VALUE('Time Sheet KN'!EM118-'Time Sheet KN'!EL118)*24</f>
        <v>5</v>
      </c>
      <c r="EM118" s="104">
        <f>VALUE('Time Sheet KN'!EO118-'Time Sheet KN'!EN118)*24</f>
        <v>4.0000000000000018</v>
      </c>
      <c r="EN118" s="104">
        <f>VALUE('Time Sheet KN'!EQ118-'Time Sheet KN'!EP118)*24</f>
        <v>0</v>
      </c>
      <c r="EO118" s="105">
        <f t="shared" si="212"/>
        <v>9</v>
      </c>
      <c r="EP118" s="5">
        <f t="shared" si="213"/>
        <v>1.7763568394002505E-15</v>
      </c>
      <c r="EQ118" s="5"/>
      <c r="ER118" s="5">
        <f>LOOKUP(ER$6,'Daily Absent'!$O$6:$AX$6,'Daily Absent'!$O118:$AX118)</f>
        <v>0</v>
      </c>
      <c r="ES118" s="104">
        <f>VALUE('Time Sheet KN'!ET118-'Time Sheet KN'!ES118)*24</f>
        <v>0</v>
      </c>
      <c r="ET118" s="104">
        <f>VALUE('Time Sheet KN'!EV118-'Time Sheet KN'!EU118)*24</f>
        <v>0</v>
      </c>
      <c r="EU118" s="104">
        <f>VALUE('Time Sheet KN'!EX118-'Time Sheet KN'!EW118)*24</f>
        <v>0</v>
      </c>
      <c r="EV118" s="105">
        <f t="shared" si="214"/>
        <v>0</v>
      </c>
      <c r="EW118" s="5">
        <f t="shared" si="215"/>
        <v>0</v>
      </c>
      <c r="EX118" s="5"/>
      <c r="EY118" s="5">
        <f>LOOKUP(EY$6,'Daily Absent'!$O$6:$AX$6,'Daily Absent'!$O118:$AX118)</f>
        <v>0</v>
      </c>
      <c r="EZ118" s="104">
        <f>VALUE('Time Sheet KN'!FA118-'Time Sheet KN'!EZ118)*24</f>
        <v>0</v>
      </c>
      <c r="FA118" s="104">
        <f>VALUE('Time Sheet KN'!FC118-'Time Sheet KN'!FB118)*24</f>
        <v>0</v>
      </c>
      <c r="FB118" s="104">
        <f>VALUE('Time Sheet KN'!FE118-'Time Sheet KN'!FD118)*24</f>
        <v>0</v>
      </c>
      <c r="FC118" s="105">
        <f t="shared" si="216"/>
        <v>0</v>
      </c>
      <c r="FD118" s="5">
        <f t="shared" si="217"/>
        <v>0</v>
      </c>
      <c r="FE118" s="5"/>
      <c r="FF118" s="5">
        <f>LOOKUP(FF$6,'Daily Absent'!$O$6:$AX$6,'Daily Absent'!$O118:$AX118)</f>
        <v>1</v>
      </c>
      <c r="FG118" s="104">
        <f>VALUE('Time Sheet KN'!FH118-'Time Sheet KN'!FG118)*24</f>
        <v>0</v>
      </c>
      <c r="FH118" s="104">
        <f>VALUE('Time Sheet KN'!FJ118-'Time Sheet KN'!FI118)*24</f>
        <v>0</v>
      </c>
      <c r="FI118" s="104">
        <f>VALUE('Time Sheet KN'!FL118-'Time Sheet KN'!FK118)*24</f>
        <v>0</v>
      </c>
      <c r="FJ118" s="105">
        <f t="shared" si="218"/>
        <v>0</v>
      </c>
      <c r="FK118" s="5">
        <f t="shared" si="219"/>
        <v>0</v>
      </c>
      <c r="FL118" s="5"/>
      <c r="FM118" s="5">
        <f>LOOKUP(FM$6,'Daily Absent'!$O$6:$AX$6,'Daily Absent'!$O118:$AX118)</f>
        <v>0</v>
      </c>
      <c r="FN118" s="104">
        <f>VALUE('Time Sheet KN'!FO118-'Time Sheet KN'!FN118)*24</f>
        <v>0</v>
      </c>
      <c r="FO118" s="104">
        <f>VALUE('Time Sheet KN'!FQ118-'Time Sheet KN'!FP118)*24</f>
        <v>0</v>
      </c>
      <c r="FP118" s="104">
        <f>VALUE('Time Sheet KN'!FS118-'Time Sheet KN'!FR118)*24</f>
        <v>0</v>
      </c>
      <c r="FQ118" s="105">
        <f t="shared" si="220"/>
        <v>0</v>
      </c>
      <c r="FR118" s="5">
        <f t="shared" si="221"/>
        <v>0</v>
      </c>
      <c r="FS118" s="5"/>
      <c r="FT118" s="5">
        <f>LOOKUP(FT$6,'Daily Absent'!$O$6:$AX$6,'Daily Absent'!$O118:$AX118)</f>
        <v>0</v>
      </c>
      <c r="FU118" s="104">
        <f>VALUE('Time Sheet KN'!FV118-'Time Sheet KN'!FU118)*24</f>
        <v>0</v>
      </c>
      <c r="FV118" s="104">
        <f>VALUE('Time Sheet KN'!FX118-'Time Sheet KN'!FW118)*24</f>
        <v>0</v>
      </c>
      <c r="FW118" s="104">
        <f>VALUE('Time Sheet KN'!FZ118-'Time Sheet KN'!FY118)*24</f>
        <v>0</v>
      </c>
      <c r="FX118" s="105">
        <f t="shared" si="222"/>
        <v>0</v>
      </c>
      <c r="FY118" s="5">
        <f t="shared" si="223"/>
        <v>0</v>
      </c>
      <c r="FZ118" s="5"/>
      <c r="GA118" s="5">
        <f>LOOKUP(GA$6,'Daily Absent'!$O$6:$AX$6,'Daily Absent'!$O118:$AX118)</f>
        <v>0</v>
      </c>
      <c r="GB118" s="104">
        <f>VALUE('Time Sheet KN'!GC118-'Time Sheet KN'!GB118)*24</f>
        <v>0</v>
      </c>
      <c r="GC118" s="104">
        <f>VALUE('Time Sheet KN'!GE118-'Time Sheet KN'!GD118)*24</f>
        <v>0</v>
      </c>
      <c r="GD118" s="104">
        <f>VALUE('Time Sheet KN'!GG118-'Time Sheet KN'!GF118)*24</f>
        <v>0</v>
      </c>
      <c r="GE118" s="105">
        <f t="shared" si="224"/>
        <v>0</v>
      </c>
      <c r="GF118" s="5">
        <f t="shared" si="225"/>
        <v>0</v>
      </c>
      <c r="GG118" s="5"/>
      <c r="GH118" s="5">
        <f>LOOKUP(GH$6,'Daily Absent'!$O$6:$AX$6,'Daily Absent'!$O118:$AX118)</f>
        <v>0</v>
      </c>
      <c r="GI118" s="104">
        <f>VALUE('Time Sheet KN'!GJ118-'Time Sheet KN'!GI118)*24</f>
        <v>0</v>
      </c>
      <c r="GJ118" s="104">
        <f>VALUE('Time Sheet KN'!GL118-'Time Sheet KN'!GK118)*24</f>
        <v>0</v>
      </c>
      <c r="GK118" s="104">
        <f>VALUE('Time Sheet KN'!GN118-'Time Sheet KN'!GM118)*24</f>
        <v>0</v>
      </c>
      <c r="GL118" s="105">
        <f t="shared" si="226"/>
        <v>0</v>
      </c>
      <c r="GM118" s="5">
        <f t="shared" si="227"/>
        <v>0</v>
      </c>
      <c r="GN118" s="5"/>
      <c r="GO118" s="5">
        <f>LOOKUP(GO$6,'Daily Absent'!$O$6:$AX$6,'Daily Absent'!$O118:$AX118)</f>
        <v>0</v>
      </c>
      <c r="GP118" s="104">
        <f>VALUE('Time Sheet KN'!GQ118-'Time Sheet KN'!GP118)*24</f>
        <v>0</v>
      </c>
      <c r="GQ118" s="104">
        <f>VALUE('Time Sheet KN'!GS118-'Time Sheet KN'!GR118)*24</f>
        <v>0</v>
      </c>
      <c r="GR118" s="104">
        <f>VALUE('Time Sheet KN'!GU118-'Time Sheet KN'!GT118)*24</f>
        <v>0</v>
      </c>
      <c r="GS118" s="105">
        <f t="shared" si="228"/>
        <v>0</v>
      </c>
      <c r="GT118" s="5">
        <f t="shared" si="229"/>
        <v>0</v>
      </c>
      <c r="GU118" s="5"/>
      <c r="GV118" s="5">
        <f>LOOKUP(GV$6,'Daily Absent'!$O$6:$AX$6,'Daily Absent'!$O118:$AX118)</f>
        <v>0</v>
      </c>
      <c r="GW118" s="104">
        <f>VALUE('Time Sheet KN'!GX118-'Time Sheet KN'!GW118)*24</f>
        <v>0</v>
      </c>
      <c r="GX118" s="104">
        <f>VALUE('Time Sheet KN'!GZ118-'Time Sheet KN'!GY118)*24</f>
        <v>0</v>
      </c>
      <c r="GY118" s="104">
        <f>VALUE('Time Sheet KN'!HB118-'Time Sheet KN'!HA118)*24</f>
        <v>0</v>
      </c>
      <c r="GZ118" s="105">
        <f t="shared" si="230"/>
        <v>0</v>
      </c>
      <c r="HA118" s="5">
        <f t="shared" si="231"/>
        <v>0</v>
      </c>
      <c r="HB118" s="5"/>
      <c r="HC118" s="5">
        <f>LOOKUP(HC$6,'Daily Absent'!$O$6:$AX$6,'Daily Absent'!$O118:$AX118)</f>
        <v>0</v>
      </c>
      <c r="HD118" s="104">
        <f>VALUE('Time Sheet KN'!HE118-'Time Sheet KN'!HD118)*24</f>
        <v>0</v>
      </c>
      <c r="HE118" s="104">
        <f>VALUE('Time Sheet KN'!HG118-'Time Sheet KN'!HF118)*24</f>
        <v>0</v>
      </c>
      <c r="HF118" s="104">
        <f>VALUE('Time Sheet KN'!HI118-'Time Sheet KN'!HH118)*24</f>
        <v>0</v>
      </c>
      <c r="HG118" s="105">
        <f t="shared" si="232"/>
        <v>0</v>
      </c>
      <c r="HH118" s="5">
        <f t="shared" si="233"/>
        <v>0</v>
      </c>
      <c r="HI118" s="5"/>
      <c r="HJ118" s="5">
        <f>LOOKUP(HJ$6,'Daily Absent'!$O$6:$AX$6,'Daily Absent'!$O118:$AX118)</f>
        <v>0</v>
      </c>
      <c r="HK118" s="104">
        <f>VALUE('Time Sheet KN'!HL118-'Time Sheet KN'!HK118)*24</f>
        <v>0</v>
      </c>
      <c r="HL118" s="104">
        <f>VALUE('Time Sheet KN'!HN118-'Time Sheet KN'!HM118)*24</f>
        <v>0</v>
      </c>
      <c r="HM118" s="104">
        <f>VALUE('Time Sheet KN'!HP118-'Time Sheet KN'!HO118)*24</f>
        <v>0</v>
      </c>
      <c r="HN118" s="105">
        <f t="shared" si="234"/>
        <v>0</v>
      </c>
      <c r="HO118" s="5">
        <f t="shared" si="235"/>
        <v>0</v>
      </c>
      <c r="HP118" s="5"/>
      <c r="HQ118" s="5">
        <f>LOOKUP(HQ$6,'Daily Absent'!$O$6:$AX$6,'Daily Absent'!$O118:$AX118)</f>
        <v>0</v>
      </c>
      <c r="HR118" s="104">
        <f>VALUE('Time Sheet KN'!HS118-'Time Sheet KN'!HR118)*24</f>
        <v>0</v>
      </c>
      <c r="HS118" s="104">
        <f>VALUE('Time Sheet KN'!HU118-'Time Sheet KN'!HT118)*24</f>
        <v>0</v>
      </c>
      <c r="HT118" s="104">
        <f>VALUE('Time Sheet KN'!HW118-'Time Sheet KN'!HV118)*24</f>
        <v>0</v>
      </c>
      <c r="HU118" s="105">
        <f t="shared" si="236"/>
        <v>0</v>
      </c>
      <c r="HV118" s="5">
        <f t="shared" si="237"/>
        <v>0</v>
      </c>
      <c r="HW118" s="5"/>
      <c r="HX118" s="5">
        <f>LOOKUP(HX$6,'Daily Absent'!$O$6:$AX$6,'Daily Absent'!$O118:$AX118)</f>
        <v>0</v>
      </c>
      <c r="HY118" s="104">
        <f>VALUE('Time Sheet KN'!HZ118-'Time Sheet KN'!HY118)*24</f>
        <v>0</v>
      </c>
      <c r="HZ118" s="104">
        <f>VALUE('Time Sheet KN'!IB118-'Time Sheet KN'!IA118)*24</f>
        <v>0</v>
      </c>
      <c r="IA118" s="104">
        <f>VALUE('Time Sheet KN'!ID118-'Time Sheet KN'!IC118)*24</f>
        <v>0</v>
      </c>
      <c r="IB118" s="105">
        <f t="shared" si="238"/>
        <v>0</v>
      </c>
      <c r="IC118" s="5">
        <f t="shared" si="239"/>
        <v>0</v>
      </c>
      <c r="ID118" s="5"/>
      <c r="IE118" s="5">
        <f>LOOKUP(IE$6,'Daily Absent'!$O$6:$AX$6,'Daily Absent'!$O118:$AX118)</f>
        <v>0</v>
      </c>
      <c r="IF118" s="104">
        <f>VALUE('Time Sheet KN'!IG118-'Time Sheet KN'!IF118)*24</f>
        <v>0</v>
      </c>
      <c r="IG118" s="104">
        <f>VALUE('Time Sheet KN'!II118-'Time Sheet KN'!IH118)*24</f>
        <v>0</v>
      </c>
      <c r="IH118" s="104">
        <f>VALUE('Time Sheet KN'!IK118-'Time Sheet KN'!IJ118)*24</f>
        <v>0</v>
      </c>
      <c r="II118" s="105">
        <f t="shared" si="240"/>
        <v>0</v>
      </c>
      <c r="IJ118" s="5">
        <f t="shared" si="241"/>
        <v>0</v>
      </c>
      <c r="IK118" s="5"/>
      <c r="IL118" s="5">
        <f>LOOKUP(IL$6,'Daily Absent'!$O$6:$AX$6,'Daily Absent'!$O118:$AX118)</f>
        <v>0</v>
      </c>
      <c r="IM118" s="104">
        <f>VALUE('Time Sheet KN'!IN118-'Time Sheet KN'!IM118)*24</f>
        <v>0</v>
      </c>
      <c r="IN118" s="104">
        <f>VALUE('Time Sheet KN'!IP118-'Time Sheet KN'!IO118)*24</f>
        <v>0</v>
      </c>
      <c r="IO118" s="104">
        <f>VALUE('Time Sheet KN'!IR118-'Time Sheet KN'!IQ118)*24</f>
        <v>0</v>
      </c>
      <c r="IP118" s="105">
        <f t="shared" si="242"/>
        <v>0</v>
      </c>
      <c r="IQ118" s="5">
        <f t="shared" si="243"/>
        <v>0</v>
      </c>
      <c r="IR118" s="5"/>
      <c r="IS118" s="5">
        <f>LOOKUP(IS$6,'Daily Absent'!$O$6:$AX$6,'Daily Absent'!$O118:$AX118)</f>
        <v>0</v>
      </c>
      <c r="IT118" s="104">
        <f>VALUE('Time Sheet KN'!IU118-'Time Sheet KN'!IT118)*24</f>
        <v>0</v>
      </c>
      <c r="IU118" s="104">
        <f>VALUE('Time Sheet KN'!IW118-'Time Sheet KN'!IV118)*24</f>
        <v>0</v>
      </c>
      <c r="IV118" s="104">
        <f>VALUE('Time Sheet KN'!IY118-'Time Sheet KN'!IX118)*24</f>
        <v>0</v>
      </c>
      <c r="IW118" s="105">
        <f t="shared" si="244"/>
        <v>0</v>
      </c>
      <c r="IX118" s="5">
        <f t="shared" si="245"/>
        <v>0</v>
      </c>
      <c r="IY118" s="5"/>
      <c r="IZ118" s="5">
        <f>LOOKUP(IZ$6,'Daily Absent'!$O$6:$AX$6,'Daily Absent'!$O118:$AX118)</f>
        <v>0</v>
      </c>
      <c r="JA118" s="104">
        <f>VALUE('Time Sheet KN'!JB118-'Time Sheet KN'!JA118)*24</f>
        <v>0</v>
      </c>
      <c r="JB118" s="104">
        <f>VALUE('Time Sheet KN'!JD118-'Time Sheet KN'!JC118)*24</f>
        <v>0</v>
      </c>
      <c r="JC118" s="104">
        <f>VALUE('Time Sheet KN'!JF118-'Time Sheet KN'!JE118)*24</f>
        <v>0</v>
      </c>
      <c r="JD118" s="105">
        <f t="shared" si="246"/>
        <v>0</v>
      </c>
      <c r="JE118" s="5">
        <f t="shared" si="247"/>
        <v>0</v>
      </c>
      <c r="JF118" s="5"/>
    </row>
    <row r="119" spans="1:266" ht="20" customHeight="1">
      <c r="A119" s="54">
        <f>IF('Master MP Status'!A119&gt;0,'Master MP Status'!A119,"")</f>
        <v>111</v>
      </c>
      <c r="B119" s="5" t="str">
        <f>IF(ISTEXT('Master MP Status'!B119),'Master MP Status'!B119,"")</f>
        <v>DIRECT</v>
      </c>
      <c r="C119" s="153" t="str">
        <f>IF(OR(ISTEXT('Master MP Status'!C119),'Master MP Status'!C119&gt;0),'Master MP Status'!C119,"")</f>
        <v>KN2531035</v>
      </c>
      <c r="D119" s="154" t="str">
        <f>IF(OR(ISTEXT('Master MP Status'!D119),'Master MP Status'!D119&gt;0),'Master MP Status'!D119,"")</f>
        <v>KN25334</v>
      </c>
      <c r="E119" s="5" t="str">
        <f>IF(ISTEXT('Master MP Status'!E119),'Master MP Status'!E119,"")</f>
        <v>MUH ALDY</v>
      </c>
      <c r="F119" s="5" t="str">
        <f>IF(ISTEXT('Master MP Status'!F119),'Master MP Status'!F119,"")</f>
        <v/>
      </c>
      <c r="G119" s="5" t="str">
        <f>IF(ISTEXT('Master MP Status'!G119),'Master MP Status'!G119,"")</f>
        <v>Local</v>
      </c>
      <c r="H119" s="5" t="str">
        <f>IF(ISTEXT('Master MP Status'!H119),'Master MP Status'!H119,"")</f>
        <v>SIMON S. R</v>
      </c>
      <c r="I119" s="5" t="str">
        <f>IF(ISTEXT('Master MP Status'!I119),'Master MP Status'!I119,"")</f>
        <v>Helper</v>
      </c>
      <c r="J119" s="5" t="str">
        <f>IF(ISTEXT('Master MP Status'!J119),'Master MP Status'!J119,"")</f>
        <v>Helper</v>
      </c>
      <c r="K119" s="9">
        <f>IF(OR('Master MP Status'!K119=0,'Master MP Status'!K119=""),"",'Master MP Status'!K119)</f>
        <v>45769</v>
      </c>
      <c r="L119" s="9">
        <f>IF(OR('Master MP Status'!L119=0,'Master MP Status'!L119=""),"",'Master MP Status'!L119)</f>
        <v>45769</v>
      </c>
      <c r="M119" s="9" t="str">
        <f>IF(OR('Master MP Status'!M119=0,'Master MP Status'!M119=""),"",'Master MP Status'!M119)</f>
        <v/>
      </c>
      <c r="N119" s="5" t="str">
        <f>IF(ISTEXT('Master MP Status'!N119),'Master MP Status'!N119,"")</f>
        <v/>
      </c>
      <c r="O119" s="5">
        <f>LOOKUP(O$6,'Daily Absent'!$O$6:$AX$6,'Daily Absent'!$O119:$AX119)</f>
        <v>1</v>
      </c>
      <c r="P119" s="104">
        <f>VALUE('Time Sheet KN'!Q119-'Time Sheet KN'!P119)*24</f>
        <v>5</v>
      </c>
      <c r="Q119" s="104">
        <f>VALUE('Time Sheet KN'!S119-'Time Sheet KN'!R119)*24</f>
        <v>5.0000000000000009</v>
      </c>
      <c r="R119" s="104">
        <f>VALUE('Time Sheet KN'!U119-'Time Sheet KN'!T119)*24</f>
        <v>0</v>
      </c>
      <c r="S119" s="105">
        <f t="shared" si="176"/>
        <v>10</v>
      </c>
      <c r="T119" s="5">
        <f t="shared" si="177"/>
        <v>0</v>
      </c>
      <c r="U119" s="5"/>
      <c r="V119" s="5">
        <f>LOOKUP(V$6,'Daily Absent'!$O$6:$AX$6,'Daily Absent'!$O119:$AX119)</f>
        <v>1</v>
      </c>
      <c r="W119" s="104">
        <f>VALUE('Time Sheet KN'!X119-'Time Sheet KN'!W119)*24</f>
        <v>5</v>
      </c>
      <c r="X119" s="104">
        <f>VALUE('Time Sheet KN'!Z119-'Time Sheet KN'!Y119)*24</f>
        <v>5.0000000000000009</v>
      </c>
      <c r="Y119" s="104">
        <f>VALUE('Time Sheet KN'!AB119-'Time Sheet KN'!AA119)*24</f>
        <v>0</v>
      </c>
      <c r="Z119" s="105">
        <f t="shared" si="178"/>
        <v>10</v>
      </c>
      <c r="AA119" s="5">
        <f t="shared" si="179"/>
        <v>0</v>
      </c>
      <c r="AB119" s="5"/>
      <c r="AC119" s="5">
        <f>LOOKUP(AC$6,'Daily Absent'!$O$6:$AX$6,'Daily Absent'!$O119:$AX119)</f>
        <v>1</v>
      </c>
      <c r="AD119" s="104">
        <f>VALUE('Time Sheet KN'!AE119-'Time Sheet KN'!AD119)*24</f>
        <v>5</v>
      </c>
      <c r="AE119" s="104">
        <f>VALUE('Time Sheet KN'!AG119-'Time Sheet KN'!AF119)*24</f>
        <v>0</v>
      </c>
      <c r="AF119" s="104">
        <f>VALUE('Time Sheet KN'!AI119-'Time Sheet KN'!AH119)*24</f>
        <v>0</v>
      </c>
      <c r="AG119" s="105">
        <f t="shared" si="180"/>
        <v>5</v>
      </c>
      <c r="AH119" s="5">
        <f t="shared" si="181"/>
        <v>0</v>
      </c>
      <c r="AI119" s="5"/>
      <c r="AJ119" s="5">
        <f>LOOKUP(AJ$6,'Daily Absent'!$O$6:$AX$6,'Daily Absent'!$O119:$AX119)</f>
        <v>1</v>
      </c>
      <c r="AK119" s="104">
        <f>VALUE('Time Sheet KN'!AL119-'Time Sheet KN'!AK119)*24</f>
        <v>5</v>
      </c>
      <c r="AL119" s="104">
        <f>VALUE('Time Sheet KN'!AN119-'Time Sheet KN'!AM119)*24</f>
        <v>5.0000000000000009</v>
      </c>
      <c r="AM119" s="104">
        <f>VALUE('Time Sheet KN'!AP119-'Time Sheet KN'!AO119)*24</f>
        <v>0</v>
      </c>
      <c r="AN119" s="105">
        <f t="shared" si="182"/>
        <v>10</v>
      </c>
      <c r="AO119" s="5">
        <f t="shared" si="183"/>
        <v>0</v>
      </c>
      <c r="AP119" s="5"/>
      <c r="AQ119" s="5">
        <f>LOOKUP(AQ$6,'Daily Absent'!$O$6:$AX$6,'Daily Absent'!$O119:$AX119)</f>
        <v>1</v>
      </c>
      <c r="AR119" s="104">
        <f>VALUE('Time Sheet KN'!AS119-'Time Sheet KN'!AR119)*24</f>
        <v>5</v>
      </c>
      <c r="AS119" s="104">
        <f>VALUE('Time Sheet KN'!AU119-'Time Sheet KN'!AT119)*24</f>
        <v>4.0000000000000018</v>
      </c>
      <c r="AT119" s="104">
        <f>VALUE('Time Sheet KN'!AW119-'Time Sheet KN'!AV119)*24</f>
        <v>0</v>
      </c>
      <c r="AU119" s="105">
        <f t="shared" si="184"/>
        <v>9</v>
      </c>
      <c r="AV119" s="5">
        <f t="shared" si="185"/>
        <v>1.7763568394002505E-15</v>
      </c>
      <c r="AW119" s="5"/>
      <c r="AX119" s="5">
        <f>LOOKUP(AX$6,'Daily Absent'!$O$6:$AX$6,'Daily Absent'!$O119:$AX119)</f>
        <v>1</v>
      </c>
      <c r="AY119" s="104">
        <f>VALUE('Time Sheet KN'!AZ119-'Time Sheet KN'!AY119)*24</f>
        <v>4</v>
      </c>
      <c r="AZ119" s="104">
        <f>VALUE('Time Sheet KN'!BB119-'Time Sheet KN'!BA119)*24</f>
        <v>3</v>
      </c>
      <c r="BA119" s="104">
        <f>VALUE('Time Sheet KN'!BD119-'Time Sheet KN'!BC119)*24</f>
        <v>0</v>
      </c>
      <c r="BB119" s="105">
        <f t="shared" si="186"/>
        <v>0</v>
      </c>
      <c r="BC119" s="5">
        <f t="shared" si="187"/>
        <v>7</v>
      </c>
      <c r="BD119" s="5"/>
      <c r="BE119" s="5">
        <f>LOOKUP(BE$6,'Daily Absent'!$O$6:$AX$6,'Daily Absent'!$O119:$AX119)</f>
        <v>1</v>
      </c>
      <c r="BF119" s="104">
        <f>VALUE('Time Sheet KN'!BG119-'Time Sheet KN'!BF119)*24</f>
        <v>5</v>
      </c>
      <c r="BG119" s="104">
        <f>VALUE('Time Sheet KN'!BI119-'Time Sheet KN'!BH119)*24</f>
        <v>5.0000000000000009</v>
      </c>
      <c r="BH119" s="104">
        <f>VALUE('Time Sheet KN'!BK119-'Time Sheet KN'!BJ119)*24</f>
        <v>0</v>
      </c>
      <c r="BI119" s="105">
        <f t="shared" si="188"/>
        <v>10</v>
      </c>
      <c r="BJ119" s="5">
        <f t="shared" si="189"/>
        <v>0</v>
      </c>
      <c r="BK119" s="5"/>
      <c r="BL119" s="5">
        <f>LOOKUP(BL$6,'Daily Absent'!$O$6:$AX$6,'Daily Absent'!$O119:$AX119)</f>
        <v>1</v>
      </c>
      <c r="BM119" s="104">
        <f>VALUE('Time Sheet KN'!BN119-'Time Sheet KN'!BM119)*24</f>
        <v>5</v>
      </c>
      <c r="BN119" s="104">
        <f>VALUE('Time Sheet KN'!BP119-'Time Sheet KN'!BO119)*24</f>
        <v>5.0000000000000009</v>
      </c>
      <c r="BO119" s="104">
        <f>VALUE('Time Sheet KN'!BR119-'Time Sheet KN'!BQ119)*24</f>
        <v>0</v>
      </c>
      <c r="BP119" s="105">
        <f t="shared" si="190"/>
        <v>10</v>
      </c>
      <c r="BQ119" s="5">
        <f t="shared" si="191"/>
        <v>0</v>
      </c>
      <c r="BR119" s="5"/>
      <c r="BS119" s="5">
        <f>LOOKUP(BS$6,'Daily Absent'!$O$6:$AX$6,'Daily Absent'!$O119:$AX119)</f>
        <v>1</v>
      </c>
      <c r="BT119" s="104">
        <f>VALUE('Time Sheet KN'!BU119-'Time Sheet KN'!BT119)*24</f>
        <v>5</v>
      </c>
      <c r="BU119" s="104">
        <f>VALUE('Time Sheet KN'!BW119-'Time Sheet KN'!BV119)*24</f>
        <v>5.0000000000000009</v>
      </c>
      <c r="BV119" s="104">
        <f>VALUE('Time Sheet KN'!BY119-'Time Sheet KN'!BX119)*24</f>
        <v>0</v>
      </c>
      <c r="BW119" s="105">
        <f t="shared" si="192"/>
        <v>10</v>
      </c>
      <c r="BX119" s="5">
        <f t="shared" si="193"/>
        <v>0</v>
      </c>
      <c r="BY119" s="5"/>
      <c r="BZ119" s="5">
        <f>LOOKUP(BZ$6,'Daily Absent'!$O$6:$AX$6,'Daily Absent'!$O119:$AX119)</f>
        <v>1</v>
      </c>
      <c r="CA119" s="104">
        <f>VALUE('Time Sheet KN'!CB119-'Time Sheet KN'!CA119)*24</f>
        <v>5</v>
      </c>
      <c r="CB119" s="104">
        <f>VALUE('Time Sheet KN'!CD119-'Time Sheet KN'!CC119)*24</f>
        <v>5.0000000000000009</v>
      </c>
      <c r="CC119" s="104">
        <f>VALUE('Time Sheet KN'!CF119-'Time Sheet KN'!CE119)*24</f>
        <v>0</v>
      </c>
      <c r="CD119" s="105">
        <f t="shared" si="194"/>
        <v>10</v>
      </c>
      <c r="CE119" s="5">
        <f t="shared" si="195"/>
        <v>0</v>
      </c>
      <c r="CF119" s="5"/>
      <c r="CG119" s="5">
        <f>LOOKUP(CG$6,'Daily Absent'!$O$6:$AX$6,'Daily Absent'!$O119:$AX119)</f>
        <v>1</v>
      </c>
      <c r="CH119" s="104">
        <f>VALUE('Time Sheet KN'!CI119-'Time Sheet KN'!CH119)*24</f>
        <v>5</v>
      </c>
      <c r="CI119" s="104">
        <f>VALUE('Time Sheet KN'!CK119-'Time Sheet KN'!CJ119)*24</f>
        <v>5.0000000000000009</v>
      </c>
      <c r="CJ119" s="104">
        <f>VALUE('Time Sheet KN'!CM119-'Time Sheet KN'!CL119)*24</f>
        <v>3</v>
      </c>
      <c r="CK119" s="105">
        <f t="shared" si="196"/>
        <v>10</v>
      </c>
      <c r="CL119" s="5">
        <f t="shared" si="197"/>
        <v>3</v>
      </c>
      <c r="CM119" s="5"/>
      <c r="CN119" s="5">
        <f>LOOKUP(CN$6,'Daily Absent'!$O$6:$AX$6,'Daily Absent'!$O119:$AX119)</f>
        <v>1</v>
      </c>
      <c r="CO119" s="104">
        <f>VALUE('Time Sheet KN'!CP119-'Time Sheet KN'!CO119)*24</f>
        <v>5</v>
      </c>
      <c r="CP119" s="104">
        <f>VALUE('Time Sheet KN'!CR119-'Time Sheet KN'!CQ119)*24</f>
        <v>4.0000000000000018</v>
      </c>
      <c r="CQ119" s="104">
        <f>VALUE('Time Sheet KN'!CT119-'Time Sheet KN'!CS119)*24</f>
        <v>0</v>
      </c>
      <c r="CR119" s="105">
        <f t="shared" si="198"/>
        <v>9</v>
      </c>
      <c r="CS119" s="5">
        <f t="shared" si="199"/>
        <v>1.7763568394002505E-15</v>
      </c>
      <c r="CT119" s="5"/>
      <c r="CU119" s="5">
        <f>LOOKUP(CU$6,'Daily Absent'!$O$6:$AX$6,'Daily Absent'!$O119:$AX119)</f>
        <v>1</v>
      </c>
      <c r="CV119" s="104">
        <f>VALUE('Time Sheet KN'!CW119-'Time Sheet KN'!CV119)*24</f>
        <v>4</v>
      </c>
      <c r="CW119" s="104">
        <f>VALUE('Time Sheet KN'!CY119-'Time Sheet KN'!CX119)*24</f>
        <v>3</v>
      </c>
      <c r="CX119" s="104">
        <f>VALUE('Time Sheet KN'!DA119-'Time Sheet KN'!CZ119)*24</f>
        <v>0</v>
      </c>
      <c r="CY119" s="105">
        <f t="shared" si="200"/>
        <v>0</v>
      </c>
      <c r="CZ119" s="5">
        <f t="shared" si="201"/>
        <v>7</v>
      </c>
      <c r="DA119" s="5"/>
      <c r="DB119" s="5">
        <f>LOOKUP(DB$6,'Daily Absent'!$O$6:$AX$6,'Daily Absent'!$O119:$AX119)</f>
        <v>1</v>
      </c>
      <c r="DC119" s="104">
        <f>VALUE('Time Sheet KN'!DD119-'Time Sheet KN'!DC119)*24</f>
        <v>5</v>
      </c>
      <c r="DD119" s="104">
        <f>VALUE('Time Sheet KN'!DF119-'Time Sheet KN'!DE119)*24</f>
        <v>5.0000000000000009</v>
      </c>
      <c r="DE119" s="104">
        <f>VALUE('Time Sheet KN'!DH119-'Time Sheet KN'!DG119)*24</f>
        <v>3</v>
      </c>
      <c r="DF119" s="105">
        <f t="shared" si="202"/>
        <v>10</v>
      </c>
      <c r="DG119" s="5">
        <f t="shared" si="203"/>
        <v>3</v>
      </c>
      <c r="DH119" s="5"/>
      <c r="DI119" s="5">
        <f>LOOKUP(DI$6,'Daily Absent'!$O$6:$AX$6,'Daily Absent'!$O119:$AX119)</f>
        <v>1</v>
      </c>
      <c r="DJ119" s="104">
        <f>VALUE('Time Sheet KN'!DK119-'Time Sheet KN'!DJ119)*24</f>
        <v>5</v>
      </c>
      <c r="DK119" s="104">
        <f>VALUE('Time Sheet KN'!DM119-'Time Sheet KN'!DL119)*24</f>
        <v>5.0000000000000009</v>
      </c>
      <c r="DL119" s="104">
        <f>VALUE('Time Sheet KN'!DO119-'Time Sheet KN'!DN119)*24</f>
        <v>0</v>
      </c>
      <c r="DM119" s="105">
        <f t="shared" si="204"/>
        <v>10</v>
      </c>
      <c r="DN119" s="5">
        <f t="shared" si="205"/>
        <v>0</v>
      </c>
      <c r="DO119" s="5"/>
      <c r="DP119" s="5">
        <f>LOOKUP(DP$6,'Daily Absent'!$O$6:$AX$6,'Daily Absent'!$O119:$AX119)</f>
        <v>1</v>
      </c>
      <c r="DQ119" s="104">
        <f>VALUE('Time Sheet KN'!DR119-'Time Sheet KN'!DQ119)*24</f>
        <v>5</v>
      </c>
      <c r="DR119" s="104">
        <f>VALUE('Time Sheet KN'!DT119-'Time Sheet KN'!DS119)*24</f>
        <v>5.0000000000000009</v>
      </c>
      <c r="DS119" s="104">
        <f>VALUE('Time Sheet KN'!DV119-'Time Sheet KN'!DU119)*24</f>
        <v>0</v>
      </c>
      <c r="DT119" s="105">
        <f t="shared" si="206"/>
        <v>10</v>
      </c>
      <c r="DU119" s="5">
        <f t="shared" si="207"/>
        <v>0</v>
      </c>
      <c r="DV119" s="5"/>
      <c r="DW119" s="5">
        <f>LOOKUP(DW$6,'Daily Absent'!$O$6:$AX$6,'Daily Absent'!$O119:$AX119)</f>
        <v>1</v>
      </c>
      <c r="DX119" s="104">
        <f>VALUE('Time Sheet KN'!DY119-'Time Sheet KN'!DX119)*24</f>
        <v>5</v>
      </c>
      <c r="DY119" s="104">
        <f>VALUE('Time Sheet KN'!EA119-'Time Sheet KN'!DZ119)*24</f>
        <v>5.0000000000000009</v>
      </c>
      <c r="DZ119" s="104">
        <f>VALUE('Time Sheet KN'!EC119-'Time Sheet KN'!EB119)*24</f>
        <v>0</v>
      </c>
      <c r="EA119" s="105">
        <f t="shared" si="208"/>
        <v>10</v>
      </c>
      <c r="EB119" s="5">
        <f t="shared" si="209"/>
        <v>0</v>
      </c>
      <c r="EC119" s="5"/>
      <c r="ED119" s="5">
        <f>LOOKUP(ED$6,'Daily Absent'!$O$6:$AX$6,'Daily Absent'!$O119:$AX119)</f>
        <v>1</v>
      </c>
      <c r="EE119" s="104">
        <f>VALUE('Time Sheet KN'!EF119-'Time Sheet KN'!EE119)*24</f>
        <v>5</v>
      </c>
      <c r="EF119" s="104">
        <f>VALUE('Time Sheet KN'!EH119-'Time Sheet KN'!EG119)*24</f>
        <v>5.0000000000000009</v>
      </c>
      <c r="EG119" s="104">
        <f>VALUE('Time Sheet KN'!EJ119-'Time Sheet KN'!EI119)*24</f>
        <v>3</v>
      </c>
      <c r="EH119" s="105">
        <f t="shared" si="210"/>
        <v>10</v>
      </c>
      <c r="EI119" s="5">
        <f t="shared" si="211"/>
        <v>3</v>
      </c>
      <c r="EJ119" s="5"/>
      <c r="EK119" s="5">
        <f>LOOKUP(EK$6,'Daily Absent'!$O$6:$AX$6,'Daily Absent'!$O119:$AX119)</f>
        <v>0</v>
      </c>
      <c r="EL119" s="104">
        <f>VALUE('Time Sheet KN'!EM119-'Time Sheet KN'!EL119)*24</f>
        <v>0</v>
      </c>
      <c r="EM119" s="104">
        <f>VALUE('Time Sheet KN'!EO119-'Time Sheet KN'!EN119)*24</f>
        <v>0</v>
      </c>
      <c r="EN119" s="104">
        <f>VALUE('Time Sheet KN'!EQ119-'Time Sheet KN'!EP119)*24</f>
        <v>0</v>
      </c>
      <c r="EO119" s="105">
        <f t="shared" si="212"/>
        <v>0</v>
      </c>
      <c r="EP119" s="5">
        <f t="shared" si="213"/>
        <v>0</v>
      </c>
      <c r="EQ119" s="5"/>
      <c r="ER119" s="5">
        <f>LOOKUP(ER$6,'Daily Absent'!$O$6:$AX$6,'Daily Absent'!$O119:$AX119)</f>
        <v>0</v>
      </c>
      <c r="ES119" s="104">
        <f>VALUE('Time Sheet KN'!ET119-'Time Sheet KN'!ES119)*24</f>
        <v>0</v>
      </c>
      <c r="ET119" s="104">
        <f>VALUE('Time Sheet KN'!EV119-'Time Sheet KN'!EU119)*24</f>
        <v>0</v>
      </c>
      <c r="EU119" s="104">
        <f>VALUE('Time Sheet KN'!EX119-'Time Sheet KN'!EW119)*24</f>
        <v>0</v>
      </c>
      <c r="EV119" s="105">
        <f t="shared" si="214"/>
        <v>0</v>
      </c>
      <c r="EW119" s="5">
        <f t="shared" si="215"/>
        <v>0</v>
      </c>
      <c r="EX119" s="5"/>
      <c r="EY119" s="5">
        <f>LOOKUP(EY$6,'Daily Absent'!$O$6:$AX$6,'Daily Absent'!$O119:$AX119)</f>
        <v>1</v>
      </c>
      <c r="EZ119" s="104">
        <f>VALUE('Time Sheet KN'!FA119-'Time Sheet KN'!EZ119)*24</f>
        <v>5</v>
      </c>
      <c r="FA119" s="104">
        <f>VALUE('Time Sheet KN'!FC119-'Time Sheet KN'!FB119)*24</f>
        <v>5.0000000000000009</v>
      </c>
      <c r="FB119" s="104">
        <f>VALUE('Time Sheet KN'!FE119-'Time Sheet KN'!FD119)*24</f>
        <v>3</v>
      </c>
      <c r="FC119" s="105">
        <f t="shared" si="216"/>
        <v>10</v>
      </c>
      <c r="FD119" s="5">
        <f t="shared" si="217"/>
        <v>3</v>
      </c>
      <c r="FE119" s="5"/>
      <c r="FF119" s="5">
        <f>LOOKUP(FF$6,'Daily Absent'!$O$6:$AX$6,'Daily Absent'!$O119:$AX119)</f>
        <v>1</v>
      </c>
      <c r="FG119" s="104">
        <f>VALUE('Time Sheet KN'!FH119-'Time Sheet KN'!FG119)*24</f>
        <v>0</v>
      </c>
      <c r="FH119" s="104">
        <f>VALUE('Time Sheet KN'!FJ119-'Time Sheet KN'!FI119)*24</f>
        <v>0</v>
      </c>
      <c r="FI119" s="104">
        <f>VALUE('Time Sheet KN'!FL119-'Time Sheet KN'!FK119)*24</f>
        <v>0</v>
      </c>
      <c r="FJ119" s="105">
        <f t="shared" si="218"/>
        <v>0</v>
      </c>
      <c r="FK119" s="5">
        <f t="shared" si="219"/>
        <v>0</v>
      </c>
      <c r="FL119" s="5"/>
      <c r="FM119" s="5">
        <f>LOOKUP(FM$6,'Daily Absent'!$O$6:$AX$6,'Daily Absent'!$O119:$AX119)</f>
        <v>0</v>
      </c>
      <c r="FN119" s="104">
        <f>VALUE('Time Sheet KN'!FO119-'Time Sheet KN'!FN119)*24</f>
        <v>0</v>
      </c>
      <c r="FO119" s="104">
        <f>VALUE('Time Sheet KN'!FQ119-'Time Sheet KN'!FP119)*24</f>
        <v>0</v>
      </c>
      <c r="FP119" s="104">
        <f>VALUE('Time Sheet KN'!FS119-'Time Sheet KN'!FR119)*24</f>
        <v>0</v>
      </c>
      <c r="FQ119" s="105">
        <f t="shared" si="220"/>
        <v>0</v>
      </c>
      <c r="FR119" s="5">
        <f t="shared" si="221"/>
        <v>0</v>
      </c>
      <c r="FS119" s="5"/>
      <c r="FT119" s="5">
        <f>LOOKUP(FT$6,'Daily Absent'!$O$6:$AX$6,'Daily Absent'!$O119:$AX119)</f>
        <v>0</v>
      </c>
      <c r="FU119" s="104">
        <f>VALUE('Time Sheet KN'!FV119-'Time Sheet KN'!FU119)*24</f>
        <v>0</v>
      </c>
      <c r="FV119" s="104">
        <f>VALUE('Time Sheet KN'!FX119-'Time Sheet KN'!FW119)*24</f>
        <v>0</v>
      </c>
      <c r="FW119" s="104">
        <f>VALUE('Time Sheet KN'!FZ119-'Time Sheet KN'!FY119)*24</f>
        <v>0</v>
      </c>
      <c r="FX119" s="105">
        <f t="shared" si="222"/>
        <v>0</v>
      </c>
      <c r="FY119" s="5">
        <f t="shared" si="223"/>
        <v>0</v>
      </c>
      <c r="FZ119" s="5"/>
      <c r="GA119" s="5">
        <f>LOOKUP(GA$6,'Daily Absent'!$O$6:$AX$6,'Daily Absent'!$O119:$AX119)</f>
        <v>0</v>
      </c>
      <c r="GB119" s="104">
        <f>VALUE('Time Sheet KN'!GC119-'Time Sheet KN'!GB119)*24</f>
        <v>0</v>
      </c>
      <c r="GC119" s="104">
        <f>VALUE('Time Sheet KN'!GE119-'Time Sheet KN'!GD119)*24</f>
        <v>0</v>
      </c>
      <c r="GD119" s="104">
        <f>VALUE('Time Sheet KN'!GG119-'Time Sheet KN'!GF119)*24</f>
        <v>0</v>
      </c>
      <c r="GE119" s="105">
        <f t="shared" si="224"/>
        <v>0</v>
      </c>
      <c r="GF119" s="5">
        <f t="shared" si="225"/>
        <v>0</v>
      </c>
      <c r="GG119" s="5"/>
      <c r="GH119" s="5">
        <f>LOOKUP(GH$6,'Daily Absent'!$O$6:$AX$6,'Daily Absent'!$O119:$AX119)</f>
        <v>0</v>
      </c>
      <c r="GI119" s="104">
        <f>VALUE('Time Sheet KN'!GJ119-'Time Sheet KN'!GI119)*24</f>
        <v>0</v>
      </c>
      <c r="GJ119" s="104">
        <f>VALUE('Time Sheet KN'!GL119-'Time Sheet KN'!GK119)*24</f>
        <v>0</v>
      </c>
      <c r="GK119" s="104">
        <f>VALUE('Time Sheet KN'!GN119-'Time Sheet KN'!GM119)*24</f>
        <v>0</v>
      </c>
      <c r="GL119" s="105">
        <f t="shared" si="226"/>
        <v>0</v>
      </c>
      <c r="GM119" s="5">
        <f t="shared" si="227"/>
        <v>0</v>
      </c>
      <c r="GN119" s="5"/>
      <c r="GO119" s="5">
        <f>LOOKUP(GO$6,'Daily Absent'!$O$6:$AX$6,'Daily Absent'!$O119:$AX119)</f>
        <v>0</v>
      </c>
      <c r="GP119" s="104">
        <f>VALUE('Time Sheet KN'!GQ119-'Time Sheet KN'!GP119)*24</f>
        <v>0</v>
      </c>
      <c r="GQ119" s="104">
        <f>VALUE('Time Sheet KN'!GS119-'Time Sheet KN'!GR119)*24</f>
        <v>0</v>
      </c>
      <c r="GR119" s="104">
        <f>VALUE('Time Sheet KN'!GU119-'Time Sheet KN'!GT119)*24</f>
        <v>0</v>
      </c>
      <c r="GS119" s="105">
        <f t="shared" si="228"/>
        <v>0</v>
      </c>
      <c r="GT119" s="5">
        <f t="shared" si="229"/>
        <v>0</v>
      </c>
      <c r="GU119" s="5"/>
      <c r="GV119" s="5">
        <f>LOOKUP(GV$6,'Daily Absent'!$O$6:$AX$6,'Daily Absent'!$O119:$AX119)</f>
        <v>0</v>
      </c>
      <c r="GW119" s="104">
        <f>VALUE('Time Sheet KN'!GX119-'Time Sheet KN'!GW119)*24</f>
        <v>0</v>
      </c>
      <c r="GX119" s="104">
        <f>VALUE('Time Sheet KN'!GZ119-'Time Sheet KN'!GY119)*24</f>
        <v>0</v>
      </c>
      <c r="GY119" s="104">
        <f>VALUE('Time Sheet KN'!HB119-'Time Sheet KN'!HA119)*24</f>
        <v>0</v>
      </c>
      <c r="GZ119" s="105">
        <f t="shared" si="230"/>
        <v>0</v>
      </c>
      <c r="HA119" s="5">
        <f t="shared" si="231"/>
        <v>0</v>
      </c>
      <c r="HB119" s="5"/>
      <c r="HC119" s="5">
        <f>LOOKUP(HC$6,'Daily Absent'!$O$6:$AX$6,'Daily Absent'!$O119:$AX119)</f>
        <v>0</v>
      </c>
      <c r="HD119" s="104">
        <f>VALUE('Time Sheet KN'!HE119-'Time Sheet KN'!HD119)*24</f>
        <v>0</v>
      </c>
      <c r="HE119" s="104">
        <f>VALUE('Time Sheet KN'!HG119-'Time Sheet KN'!HF119)*24</f>
        <v>0</v>
      </c>
      <c r="HF119" s="104">
        <f>VALUE('Time Sheet KN'!HI119-'Time Sheet KN'!HH119)*24</f>
        <v>0</v>
      </c>
      <c r="HG119" s="105">
        <f t="shared" si="232"/>
        <v>0</v>
      </c>
      <c r="HH119" s="5">
        <f t="shared" si="233"/>
        <v>0</v>
      </c>
      <c r="HI119" s="5"/>
      <c r="HJ119" s="5">
        <f>LOOKUP(HJ$6,'Daily Absent'!$O$6:$AX$6,'Daily Absent'!$O119:$AX119)</f>
        <v>0</v>
      </c>
      <c r="HK119" s="104">
        <f>VALUE('Time Sheet KN'!HL119-'Time Sheet KN'!HK119)*24</f>
        <v>0</v>
      </c>
      <c r="HL119" s="104">
        <f>VALUE('Time Sheet KN'!HN119-'Time Sheet KN'!HM119)*24</f>
        <v>0</v>
      </c>
      <c r="HM119" s="104">
        <f>VALUE('Time Sheet KN'!HP119-'Time Sheet KN'!HO119)*24</f>
        <v>0</v>
      </c>
      <c r="HN119" s="105">
        <f t="shared" si="234"/>
        <v>0</v>
      </c>
      <c r="HO119" s="5">
        <f t="shared" si="235"/>
        <v>0</v>
      </c>
      <c r="HP119" s="5"/>
      <c r="HQ119" s="5">
        <f>LOOKUP(HQ$6,'Daily Absent'!$O$6:$AX$6,'Daily Absent'!$O119:$AX119)</f>
        <v>0</v>
      </c>
      <c r="HR119" s="104">
        <f>VALUE('Time Sheet KN'!HS119-'Time Sheet KN'!HR119)*24</f>
        <v>0</v>
      </c>
      <c r="HS119" s="104">
        <f>VALUE('Time Sheet KN'!HU119-'Time Sheet KN'!HT119)*24</f>
        <v>0</v>
      </c>
      <c r="HT119" s="104">
        <f>VALUE('Time Sheet KN'!HW119-'Time Sheet KN'!HV119)*24</f>
        <v>0</v>
      </c>
      <c r="HU119" s="105">
        <f t="shared" si="236"/>
        <v>0</v>
      </c>
      <c r="HV119" s="5">
        <f t="shared" si="237"/>
        <v>0</v>
      </c>
      <c r="HW119" s="5"/>
      <c r="HX119" s="5">
        <f>LOOKUP(HX$6,'Daily Absent'!$O$6:$AX$6,'Daily Absent'!$O119:$AX119)</f>
        <v>0</v>
      </c>
      <c r="HY119" s="104">
        <f>VALUE('Time Sheet KN'!HZ119-'Time Sheet KN'!HY119)*24</f>
        <v>0</v>
      </c>
      <c r="HZ119" s="104">
        <f>VALUE('Time Sheet KN'!IB119-'Time Sheet KN'!IA119)*24</f>
        <v>0</v>
      </c>
      <c r="IA119" s="104">
        <f>VALUE('Time Sheet KN'!ID119-'Time Sheet KN'!IC119)*24</f>
        <v>0</v>
      </c>
      <c r="IB119" s="105">
        <f t="shared" si="238"/>
        <v>0</v>
      </c>
      <c r="IC119" s="5">
        <f t="shared" si="239"/>
        <v>0</v>
      </c>
      <c r="ID119" s="5"/>
      <c r="IE119" s="5">
        <f>LOOKUP(IE$6,'Daily Absent'!$O$6:$AX$6,'Daily Absent'!$O119:$AX119)</f>
        <v>0</v>
      </c>
      <c r="IF119" s="104">
        <f>VALUE('Time Sheet KN'!IG119-'Time Sheet KN'!IF119)*24</f>
        <v>0</v>
      </c>
      <c r="IG119" s="104">
        <f>VALUE('Time Sheet KN'!II119-'Time Sheet KN'!IH119)*24</f>
        <v>0</v>
      </c>
      <c r="IH119" s="104">
        <f>VALUE('Time Sheet KN'!IK119-'Time Sheet KN'!IJ119)*24</f>
        <v>0</v>
      </c>
      <c r="II119" s="105">
        <f t="shared" si="240"/>
        <v>0</v>
      </c>
      <c r="IJ119" s="5">
        <f t="shared" si="241"/>
        <v>0</v>
      </c>
      <c r="IK119" s="5"/>
      <c r="IL119" s="5">
        <f>LOOKUP(IL$6,'Daily Absent'!$O$6:$AX$6,'Daily Absent'!$O119:$AX119)</f>
        <v>0</v>
      </c>
      <c r="IM119" s="104">
        <f>VALUE('Time Sheet KN'!IN119-'Time Sheet KN'!IM119)*24</f>
        <v>0</v>
      </c>
      <c r="IN119" s="104">
        <f>VALUE('Time Sheet KN'!IP119-'Time Sheet KN'!IO119)*24</f>
        <v>0</v>
      </c>
      <c r="IO119" s="104">
        <f>VALUE('Time Sheet KN'!IR119-'Time Sheet KN'!IQ119)*24</f>
        <v>0</v>
      </c>
      <c r="IP119" s="105">
        <f t="shared" si="242"/>
        <v>0</v>
      </c>
      <c r="IQ119" s="5">
        <f t="shared" si="243"/>
        <v>0</v>
      </c>
      <c r="IR119" s="5"/>
      <c r="IS119" s="5">
        <f>LOOKUP(IS$6,'Daily Absent'!$O$6:$AX$6,'Daily Absent'!$O119:$AX119)</f>
        <v>0</v>
      </c>
      <c r="IT119" s="104">
        <f>VALUE('Time Sheet KN'!IU119-'Time Sheet KN'!IT119)*24</f>
        <v>0</v>
      </c>
      <c r="IU119" s="104">
        <f>VALUE('Time Sheet KN'!IW119-'Time Sheet KN'!IV119)*24</f>
        <v>0</v>
      </c>
      <c r="IV119" s="104">
        <f>VALUE('Time Sheet KN'!IY119-'Time Sheet KN'!IX119)*24</f>
        <v>0</v>
      </c>
      <c r="IW119" s="105">
        <f t="shared" si="244"/>
        <v>0</v>
      </c>
      <c r="IX119" s="5">
        <f t="shared" si="245"/>
        <v>0</v>
      </c>
      <c r="IY119" s="5"/>
      <c r="IZ119" s="5">
        <f>LOOKUP(IZ$6,'Daily Absent'!$O$6:$AX$6,'Daily Absent'!$O119:$AX119)</f>
        <v>0</v>
      </c>
      <c r="JA119" s="104">
        <f>VALUE('Time Sheet KN'!JB119-'Time Sheet KN'!JA119)*24</f>
        <v>0</v>
      </c>
      <c r="JB119" s="104">
        <f>VALUE('Time Sheet KN'!JD119-'Time Sheet KN'!JC119)*24</f>
        <v>0</v>
      </c>
      <c r="JC119" s="104">
        <f>VALUE('Time Sheet KN'!JF119-'Time Sheet KN'!JE119)*24</f>
        <v>0</v>
      </c>
      <c r="JD119" s="105">
        <f t="shared" si="246"/>
        <v>0</v>
      </c>
      <c r="JE119" s="5">
        <f t="shared" si="247"/>
        <v>0</v>
      </c>
      <c r="JF119" s="5"/>
    </row>
    <row r="120" spans="1:266" ht="20" customHeight="1">
      <c r="A120" s="54">
        <f>IF('Master MP Status'!A120&gt;0,'Master MP Status'!A120,"")</f>
        <v>112</v>
      </c>
      <c r="B120" s="5" t="str">
        <f>IF(ISTEXT('Master MP Status'!B120),'Master MP Status'!B120,"")</f>
        <v>DIRECT</v>
      </c>
      <c r="C120" s="153" t="str">
        <f>IF(OR(ISTEXT('Master MP Status'!C120),'Master MP Status'!C120&gt;0),'Master MP Status'!C120,"")</f>
        <v>KN2531022</v>
      </c>
      <c r="D120" s="154" t="str">
        <f>IF(OR(ISTEXT('Master MP Status'!D120),'Master MP Status'!D120&gt;0),'Master MP Status'!D120,"")</f>
        <v>KN25335</v>
      </c>
      <c r="E120" s="5" t="str">
        <f>IF(ISTEXT('Master MP Status'!E120),'Master MP Status'!E120,"")</f>
        <v>OSKARIUS WARDU</v>
      </c>
      <c r="F120" s="5" t="str">
        <f>IF(ISTEXT('Master MP Status'!F120),'Master MP Status'!F120,"")</f>
        <v>OSKARIUS F</v>
      </c>
      <c r="G120" s="5" t="str">
        <f>IF(ISTEXT('Master MP Status'!G120),'Master MP Status'!G120,"")</f>
        <v>Local</v>
      </c>
      <c r="H120" s="5" t="str">
        <f>IF(ISTEXT('Master MP Status'!H120),'Master MP Status'!H120,"")</f>
        <v>SIMON S. R</v>
      </c>
      <c r="I120" s="5" t="str">
        <f>IF(ISTEXT('Master MP Status'!I120),'Master MP Status'!I120,"")</f>
        <v>Helper</v>
      </c>
      <c r="J120" s="5" t="str">
        <f>IF(ISTEXT('Master MP Status'!J120),'Master MP Status'!J120,"")</f>
        <v>Helper</v>
      </c>
      <c r="K120" s="9">
        <f>IF(OR('Master MP Status'!K120=0,'Master MP Status'!K120=""),"",'Master MP Status'!K120)</f>
        <v>45769</v>
      </c>
      <c r="L120" s="9">
        <f>IF(OR('Master MP Status'!L120=0,'Master MP Status'!L120=""),"",'Master MP Status'!L120)</f>
        <v>45769</v>
      </c>
      <c r="M120" s="9">
        <f>IF(OR('Master MP Status'!M120=0,'Master MP Status'!M120=""),"",'Master MP Status'!M120)</f>
        <v>45799</v>
      </c>
      <c r="N120" s="5" t="str">
        <f>IF(ISTEXT('Master MP Status'!N120),'Master MP Status'!N120,"")</f>
        <v>Resign</v>
      </c>
      <c r="O120" s="5">
        <f>LOOKUP(O$6,'Daily Absent'!$O$6:$AX$6,'Daily Absent'!$O120:$AX120)</f>
        <v>0</v>
      </c>
      <c r="P120" s="104">
        <f>VALUE('Time Sheet KN'!Q120-'Time Sheet KN'!P120)*24</f>
        <v>0</v>
      </c>
      <c r="Q120" s="104">
        <f>VALUE('Time Sheet KN'!S120-'Time Sheet KN'!R120)*24</f>
        <v>0</v>
      </c>
      <c r="R120" s="104">
        <f>VALUE('Time Sheet KN'!U120-'Time Sheet KN'!T120)*24</f>
        <v>0</v>
      </c>
      <c r="S120" s="105">
        <f t="shared" si="176"/>
        <v>0</v>
      </c>
      <c r="T120" s="5">
        <f t="shared" si="177"/>
        <v>0</v>
      </c>
      <c r="U120" s="5"/>
      <c r="V120" s="5">
        <f>LOOKUP(V$6,'Daily Absent'!$O$6:$AX$6,'Daily Absent'!$O120:$AX120)</f>
        <v>0</v>
      </c>
      <c r="W120" s="104">
        <f>VALUE('Time Sheet KN'!X120-'Time Sheet KN'!W120)*24</f>
        <v>0</v>
      </c>
      <c r="X120" s="104">
        <f>VALUE('Time Sheet KN'!Z120-'Time Sheet KN'!Y120)*24</f>
        <v>0</v>
      </c>
      <c r="Y120" s="104">
        <f>VALUE('Time Sheet KN'!AB120-'Time Sheet KN'!AA120)*24</f>
        <v>0</v>
      </c>
      <c r="Z120" s="105">
        <f t="shared" si="178"/>
        <v>0</v>
      </c>
      <c r="AA120" s="5">
        <f t="shared" si="179"/>
        <v>0</v>
      </c>
      <c r="AB120" s="5"/>
      <c r="AC120" s="5">
        <f>LOOKUP(AC$6,'Daily Absent'!$O$6:$AX$6,'Daily Absent'!$O120:$AX120)</f>
        <v>0</v>
      </c>
      <c r="AD120" s="104">
        <f>VALUE('Time Sheet KN'!AE120-'Time Sheet KN'!AD120)*24</f>
        <v>0</v>
      </c>
      <c r="AE120" s="104">
        <f>VALUE('Time Sheet KN'!AG120-'Time Sheet KN'!AF120)*24</f>
        <v>0</v>
      </c>
      <c r="AF120" s="104">
        <f>VALUE('Time Sheet KN'!AI120-'Time Sheet KN'!AH120)*24</f>
        <v>0</v>
      </c>
      <c r="AG120" s="105">
        <f t="shared" si="180"/>
        <v>0</v>
      </c>
      <c r="AH120" s="5">
        <f t="shared" si="181"/>
        <v>0</v>
      </c>
      <c r="AI120" s="5"/>
      <c r="AJ120" s="5">
        <f>LOOKUP(AJ$6,'Daily Absent'!$O$6:$AX$6,'Daily Absent'!$O120:$AX120)</f>
        <v>0</v>
      </c>
      <c r="AK120" s="104">
        <f>VALUE('Time Sheet KN'!AL120-'Time Sheet KN'!AK120)*24</f>
        <v>0</v>
      </c>
      <c r="AL120" s="104">
        <f>VALUE('Time Sheet KN'!AN120-'Time Sheet KN'!AM120)*24</f>
        <v>0</v>
      </c>
      <c r="AM120" s="104">
        <f>VALUE('Time Sheet KN'!AP120-'Time Sheet KN'!AO120)*24</f>
        <v>0</v>
      </c>
      <c r="AN120" s="105">
        <f t="shared" si="182"/>
        <v>0</v>
      </c>
      <c r="AO120" s="5">
        <f t="shared" si="183"/>
        <v>0</v>
      </c>
      <c r="AP120" s="5"/>
      <c r="AQ120" s="5">
        <f>LOOKUP(AQ$6,'Daily Absent'!$O$6:$AX$6,'Daily Absent'!$O120:$AX120)</f>
        <v>0</v>
      </c>
      <c r="AR120" s="104">
        <f>VALUE('Time Sheet KN'!AS120-'Time Sheet KN'!AR120)*24</f>
        <v>0</v>
      </c>
      <c r="AS120" s="104">
        <f>VALUE('Time Sheet KN'!AU120-'Time Sheet KN'!AT120)*24</f>
        <v>0</v>
      </c>
      <c r="AT120" s="104">
        <f>VALUE('Time Sheet KN'!AW120-'Time Sheet KN'!AV120)*24</f>
        <v>0</v>
      </c>
      <c r="AU120" s="105">
        <f t="shared" si="184"/>
        <v>0</v>
      </c>
      <c r="AV120" s="5">
        <f t="shared" si="185"/>
        <v>0</v>
      </c>
      <c r="AW120" s="5"/>
      <c r="AX120" s="5">
        <f>LOOKUP(AX$6,'Daily Absent'!$O$6:$AX$6,'Daily Absent'!$O120:$AX120)</f>
        <v>0</v>
      </c>
      <c r="AY120" s="104">
        <f>VALUE('Time Sheet KN'!AZ120-'Time Sheet KN'!AY120)*24</f>
        <v>0</v>
      </c>
      <c r="AZ120" s="104">
        <f>VALUE('Time Sheet KN'!BB120-'Time Sheet KN'!BA120)*24</f>
        <v>0</v>
      </c>
      <c r="BA120" s="104">
        <f>VALUE('Time Sheet KN'!BD120-'Time Sheet KN'!BC120)*24</f>
        <v>0</v>
      </c>
      <c r="BB120" s="105">
        <f t="shared" si="186"/>
        <v>0</v>
      </c>
      <c r="BC120" s="5">
        <f t="shared" si="187"/>
        <v>0</v>
      </c>
      <c r="BD120" s="5"/>
      <c r="BE120" s="5">
        <f>LOOKUP(BE$6,'Daily Absent'!$O$6:$AX$6,'Daily Absent'!$O120:$AX120)</f>
        <v>0</v>
      </c>
      <c r="BF120" s="104">
        <f>VALUE('Time Sheet KN'!BG120-'Time Sheet KN'!BF120)*24</f>
        <v>0</v>
      </c>
      <c r="BG120" s="104">
        <f>VALUE('Time Sheet KN'!BI120-'Time Sheet KN'!BH120)*24</f>
        <v>0</v>
      </c>
      <c r="BH120" s="104">
        <f>VALUE('Time Sheet KN'!BK120-'Time Sheet KN'!BJ120)*24</f>
        <v>0</v>
      </c>
      <c r="BI120" s="105">
        <f t="shared" si="188"/>
        <v>0</v>
      </c>
      <c r="BJ120" s="5">
        <f t="shared" si="189"/>
        <v>0</v>
      </c>
      <c r="BK120" s="5"/>
      <c r="BL120" s="5">
        <f>LOOKUP(BL$6,'Daily Absent'!$O$6:$AX$6,'Daily Absent'!$O120:$AX120)</f>
        <v>0</v>
      </c>
      <c r="BM120" s="104">
        <f>VALUE('Time Sheet KN'!BN120-'Time Sheet KN'!BM120)*24</f>
        <v>0</v>
      </c>
      <c r="BN120" s="104">
        <f>VALUE('Time Sheet KN'!BP120-'Time Sheet KN'!BO120)*24</f>
        <v>0</v>
      </c>
      <c r="BO120" s="104">
        <f>VALUE('Time Sheet KN'!BR120-'Time Sheet KN'!BQ120)*24</f>
        <v>0</v>
      </c>
      <c r="BP120" s="105">
        <f t="shared" si="190"/>
        <v>0</v>
      </c>
      <c r="BQ120" s="5">
        <f t="shared" si="191"/>
        <v>0</v>
      </c>
      <c r="BR120" s="5"/>
      <c r="BS120" s="5">
        <f>LOOKUP(BS$6,'Daily Absent'!$O$6:$AX$6,'Daily Absent'!$O120:$AX120)</f>
        <v>0</v>
      </c>
      <c r="BT120" s="104">
        <f>VALUE('Time Sheet KN'!BU120-'Time Sheet KN'!BT120)*24</f>
        <v>0</v>
      </c>
      <c r="BU120" s="104">
        <f>VALUE('Time Sheet KN'!BW120-'Time Sheet KN'!BV120)*24</f>
        <v>0</v>
      </c>
      <c r="BV120" s="104">
        <f>VALUE('Time Sheet KN'!BY120-'Time Sheet KN'!BX120)*24</f>
        <v>0</v>
      </c>
      <c r="BW120" s="105">
        <f t="shared" si="192"/>
        <v>0</v>
      </c>
      <c r="BX120" s="5">
        <f t="shared" si="193"/>
        <v>0</v>
      </c>
      <c r="BY120" s="5"/>
      <c r="BZ120" s="5">
        <f>LOOKUP(BZ$6,'Daily Absent'!$O$6:$AX$6,'Daily Absent'!$O120:$AX120)</f>
        <v>0</v>
      </c>
      <c r="CA120" s="104">
        <f>VALUE('Time Sheet KN'!CB120-'Time Sheet KN'!CA120)*24</f>
        <v>0</v>
      </c>
      <c r="CB120" s="104">
        <f>VALUE('Time Sheet KN'!CD120-'Time Sheet KN'!CC120)*24</f>
        <v>0</v>
      </c>
      <c r="CC120" s="104">
        <f>VALUE('Time Sheet KN'!CF120-'Time Sheet KN'!CE120)*24</f>
        <v>0</v>
      </c>
      <c r="CD120" s="105">
        <f t="shared" si="194"/>
        <v>0</v>
      </c>
      <c r="CE120" s="5">
        <f t="shared" si="195"/>
        <v>0</v>
      </c>
      <c r="CF120" s="5"/>
      <c r="CG120" s="5">
        <f>LOOKUP(CG$6,'Daily Absent'!$O$6:$AX$6,'Daily Absent'!$O120:$AX120)</f>
        <v>0</v>
      </c>
      <c r="CH120" s="104">
        <f>VALUE('Time Sheet KN'!CI120-'Time Sheet KN'!CH120)*24</f>
        <v>0</v>
      </c>
      <c r="CI120" s="104">
        <f>VALUE('Time Sheet KN'!CK120-'Time Sheet KN'!CJ120)*24</f>
        <v>0</v>
      </c>
      <c r="CJ120" s="104">
        <f>VALUE('Time Sheet KN'!CM120-'Time Sheet KN'!CL120)*24</f>
        <v>0</v>
      </c>
      <c r="CK120" s="105">
        <f t="shared" si="196"/>
        <v>0</v>
      </c>
      <c r="CL120" s="5">
        <f t="shared" si="197"/>
        <v>0</v>
      </c>
      <c r="CM120" s="5"/>
      <c r="CN120" s="5">
        <f>LOOKUP(CN$6,'Daily Absent'!$O$6:$AX$6,'Daily Absent'!$O120:$AX120)</f>
        <v>0</v>
      </c>
      <c r="CO120" s="104">
        <f>VALUE('Time Sheet KN'!CP120-'Time Sheet KN'!CO120)*24</f>
        <v>0</v>
      </c>
      <c r="CP120" s="104">
        <f>VALUE('Time Sheet KN'!CR120-'Time Sheet KN'!CQ120)*24</f>
        <v>0</v>
      </c>
      <c r="CQ120" s="104">
        <f>VALUE('Time Sheet KN'!CT120-'Time Sheet KN'!CS120)*24</f>
        <v>0</v>
      </c>
      <c r="CR120" s="105">
        <f t="shared" si="198"/>
        <v>0</v>
      </c>
      <c r="CS120" s="5">
        <f t="shared" si="199"/>
        <v>0</v>
      </c>
      <c r="CT120" s="5"/>
      <c r="CU120" s="5">
        <f>LOOKUP(CU$6,'Daily Absent'!$O$6:$AX$6,'Daily Absent'!$O120:$AX120)</f>
        <v>0</v>
      </c>
      <c r="CV120" s="104">
        <f>VALUE('Time Sheet KN'!CW120-'Time Sheet KN'!CV120)*24</f>
        <v>0</v>
      </c>
      <c r="CW120" s="104">
        <f>VALUE('Time Sheet KN'!CY120-'Time Sheet KN'!CX120)*24</f>
        <v>0</v>
      </c>
      <c r="CX120" s="104">
        <f>VALUE('Time Sheet KN'!DA120-'Time Sheet KN'!CZ120)*24</f>
        <v>0</v>
      </c>
      <c r="CY120" s="105">
        <f t="shared" si="200"/>
        <v>0</v>
      </c>
      <c r="CZ120" s="5">
        <f t="shared" si="201"/>
        <v>0</v>
      </c>
      <c r="DA120" s="5"/>
      <c r="DB120" s="5">
        <f>LOOKUP(DB$6,'Daily Absent'!$O$6:$AX$6,'Daily Absent'!$O120:$AX120)</f>
        <v>0</v>
      </c>
      <c r="DC120" s="104">
        <f>VALUE('Time Sheet KN'!DD120-'Time Sheet KN'!DC120)*24</f>
        <v>0</v>
      </c>
      <c r="DD120" s="104">
        <f>VALUE('Time Sheet KN'!DF120-'Time Sheet KN'!DE120)*24</f>
        <v>0</v>
      </c>
      <c r="DE120" s="104">
        <f>VALUE('Time Sheet KN'!DH120-'Time Sheet KN'!DG120)*24</f>
        <v>0</v>
      </c>
      <c r="DF120" s="105">
        <f t="shared" si="202"/>
        <v>0</v>
      </c>
      <c r="DG120" s="5">
        <f t="shared" si="203"/>
        <v>0</v>
      </c>
      <c r="DH120" s="5"/>
      <c r="DI120" s="5">
        <f>LOOKUP(DI$6,'Daily Absent'!$O$6:$AX$6,'Daily Absent'!$O120:$AX120)</f>
        <v>0</v>
      </c>
      <c r="DJ120" s="104">
        <f>VALUE('Time Sheet KN'!DK120-'Time Sheet KN'!DJ120)*24</f>
        <v>0</v>
      </c>
      <c r="DK120" s="104">
        <f>VALUE('Time Sheet KN'!DM120-'Time Sheet KN'!DL120)*24</f>
        <v>0</v>
      </c>
      <c r="DL120" s="104">
        <f>VALUE('Time Sheet KN'!DO120-'Time Sheet KN'!DN120)*24</f>
        <v>0</v>
      </c>
      <c r="DM120" s="105">
        <f t="shared" si="204"/>
        <v>0</v>
      </c>
      <c r="DN120" s="5">
        <f t="shared" si="205"/>
        <v>0</v>
      </c>
      <c r="DO120" s="5"/>
      <c r="DP120" s="5">
        <f>LOOKUP(DP$6,'Daily Absent'!$O$6:$AX$6,'Daily Absent'!$O120:$AX120)</f>
        <v>0</v>
      </c>
      <c r="DQ120" s="104">
        <f>VALUE('Time Sheet KN'!DR120-'Time Sheet KN'!DQ120)*24</f>
        <v>0</v>
      </c>
      <c r="DR120" s="104">
        <f>VALUE('Time Sheet KN'!DT120-'Time Sheet KN'!DS120)*24</f>
        <v>0</v>
      </c>
      <c r="DS120" s="104">
        <f>VALUE('Time Sheet KN'!DV120-'Time Sheet KN'!DU120)*24</f>
        <v>0</v>
      </c>
      <c r="DT120" s="105">
        <f t="shared" si="206"/>
        <v>0</v>
      </c>
      <c r="DU120" s="5">
        <f t="shared" si="207"/>
        <v>0</v>
      </c>
      <c r="DV120" s="5"/>
      <c r="DW120" s="5">
        <f>LOOKUP(DW$6,'Daily Absent'!$O$6:$AX$6,'Daily Absent'!$O120:$AX120)</f>
        <v>0</v>
      </c>
      <c r="DX120" s="104">
        <f>VALUE('Time Sheet KN'!DY120-'Time Sheet KN'!DX120)*24</f>
        <v>0</v>
      </c>
      <c r="DY120" s="104">
        <f>VALUE('Time Sheet KN'!EA120-'Time Sheet KN'!DZ120)*24</f>
        <v>0</v>
      </c>
      <c r="DZ120" s="104">
        <f>VALUE('Time Sheet KN'!EC120-'Time Sheet KN'!EB120)*24</f>
        <v>0</v>
      </c>
      <c r="EA120" s="105">
        <f t="shared" si="208"/>
        <v>0</v>
      </c>
      <c r="EB120" s="5">
        <f t="shared" si="209"/>
        <v>0</v>
      </c>
      <c r="EC120" s="5"/>
      <c r="ED120" s="5">
        <f>LOOKUP(ED$6,'Daily Absent'!$O$6:$AX$6,'Daily Absent'!$O120:$AX120)</f>
        <v>0</v>
      </c>
      <c r="EE120" s="104">
        <f>VALUE('Time Sheet KN'!EF120-'Time Sheet KN'!EE120)*24</f>
        <v>0</v>
      </c>
      <c r="EF120" s="104">
        <f>VALUE('Time Sheet KN'!EH120-'Time Sheet KN'!EG120)*24</f>
        <v>0</v>
      </c>
      <c r="EG120" s="104">
        <f>VALUE('Time Sheet KN'!EJ120-'Time Sheet KN'!EI120)*24</f>
        <v>0</v>
      </c>
      <c r="EH120" s="105">
        <f t="shared" si="210"/>
        <v>0</v>
      </c>
      <c r="EI120" s="5">
        <f t="shared" si="211"/>
        <v>0</v>
      </c>
      <c r="EJ120" s="5"/>
      <c r="EK120" s="5">
        <f>LOOKUP(EK$6,'Daily Absent'!$O$6:$AX$6,'Daily Absent'!$O120:$AX120)</f>
        <v>0</v>
      </c>
      <c r="EL120" s="104">
        <f>VALUE('Time Sheet KN'!EM120-'Time Sheet KN'!EL120)*24</f>
        <v>0</v>
      </c>
      <c r="EM120" s="104">
        <f>VALUE('Time Sheet KN'!EO120-'Time Sheet KN'!EN120)*24</f>
        <v>0</v>
      </c>
      <c r="EN120" s="104">
        <f>VALUE('Time Sheet KN'!EQ120-'Time Sheet KN'!EP120)*24</f>
        <v>0</v>
      </c>
      <c r="EO120" s="105">
        <f t="shared" si="212"/>
        <v>0</v>
      </c>
      <c r="EP120" s="5">
        <f t="shared" si="213"/>
        <v>0</v>
      </c>
      <c r="EQ120" s="5"/>
      <c r="ER120" s="5">
        <f>LOOKUP(ER$6,'Daily Absent'!$O$6:$AX$6,'Daily Absent'!$O120:$AX120)</f>
        <v>0</v>
      </c>
      <c r="ES120" s="104">
        <f>VALUE('Time Sheet KN'!ET120-'Time Sheet KN'!ES120)*24</f>
        <v>0</v>
      </c>
      <c r="ET120" s="104">
        <f>VALUE('Time Sheet KN'!EV120-'Time Sheet KN'!EU120)*24</f>
        <v>0</v>
      </c>
      <c r="EU120" s="104">
        <f>VALUE('Time Sheet KN'!EX120-'Time Sheet KN'!EW120)*24</f>
        <v>0</v>
      </c>
      <c r="EV120" s="105">
        <f t="shared" si="214"/>
        <v>0</v>
      </c>
      <c r="EW120" s="5">
        <f t="shared" si="215"/>
        <v>0</v>
      </c>
      <c r="EX120" s="5"/>
      <c r="EY120" s="5">
        <f>LOOKUP(EY$6,'Daily Absent'!$O$6:$AX$6,'Daily Absent'!$O120:$AX120)</f>
        <v>0</v>
      </c>
      <c r="EZ120" s="104">
        <f>VALUE('Time Sheet KN'!FA120-'Time Sheet KN'!EZ120)*24</f>
        <v>0</v>
      </c>
      <c r="FA120" s="104">
        <f>VALUE('Time Sheet KN'!FC120-'Time Sheet KN'!FB120)*24</f>
        <v>0</v>
      </c>
      <c r="FB120" s="104">
        <f>VALUE('Time Sheet KN'!FE120-'Time Sheet KN'!FD120)*24</f>
        <v>0</v>
      </c>
      <c r="FC120" s="105">
        <f t="shared" si="216"/>
        <v>0</v>
      </c>
      <c r="FD120" s="5">
        <f t="shared" si="217"/>
        <v>0</v>
      </c>
      <c r="FE120" s="5"/>
      <c r="FF120" s="5">
        <f>LOOKUP(FF$6,'Daily Absent'!$O$6:$AX$6,'Daily Absent'!$O120:$AX120)</f>
        <v>0</v>
      </c>
      <c r="FG120" s="104">
        <f>VALUE('Time Sheet KN'!FH120-'Time Sheet KN'!FG120)*24</f>
        <v>0</v>
      </c>
      <c r="FH120" s="104">
        <f>VALUE('Time Sheet KN'!FJ120-'Time Sheet KN'!FI120)*24</f>
        <v>0</v>
      </c>
      <c r="FI120" s="104">
        <f>VALUE('Time Sheet KN'!FL120-'Time Sheet KN'!FK120)*24</f>
        <v>0</v>
      </c>
      <c r="FJ120" s="105">
        <f t="shared" si="218"/>
        <v>0</v>
      </c>
      <c r="FK120" s="5">
        <f t="shared" si="219"/>
        <v>0</v>
      </c>
      <c r="FL120" s="5"/>
      <c r="FM120" s="5">
        <f>LOOKUP(FM$6,'Daily Absent'!$O$6:$AX$6,'Daily Absent'!$O120:$AX120)</f>
        <v>0</v>
      </c>
      <c r="FN120" s="104">
        <f>VALUE('Time Sheet KN'!FO120-'Time Sheet KN'!FN120)*24</f>
        <v>0</v>
      </c>
      <c r="FO120" s="104">
        <f>VALUE('Time Sheet KN'!FQ120-'Time Sheet KN'!FP120)*24</f>
        <v>0</v>
      </c>
      <c r="FP120" s="104">
        <f>VALUE('Time Sheet KN'!FS120-'Time Sheet KN'!FR120)*24</f>
        <v>0</v>
      </c>
      <c r="FQ120" s="105">
        <f t="shared" si="220"/>
        <v>0</v>
      </c>
      <c r="FR120" s="5">
        <f t="shared" si="221"/>
        <v>0</v>
      </c>
      <c r="FS120" s="5"/>
      <c r="FT120" s="5">
        <f>LOOKUP(FT$6,'Daily Absent'!$O$6:$AX$6,'Daily Absent'!$O120:$AX120)</f>
        <v>0</v>
      </c>
      <c r="FU120" s="104">
        <f>VALUE('Time Sheet KN'!FV120-'Time Sheet KN'!FU120)*24</f>
        <v>0</v>
      </c>
      <c r="FV120" s="104">
        <f>VALUE('Time Sheet KN'!FX120-'Time Sheet KN'!FW120)*24</f>
        <v>0</v>
      </c>
      <c r="FW120" s="104">
        <f>VALUE('Time Sheet KN'!FZ120-'Time Sheet KN'!FY120)*24</f>
        <v>0</v>
      </c>
      <c r="FX120" s="105">
        <f t="shared" si="222"/>
        <v>0</v>
      </c>
      <c r="FY120" s="5">
        <f t="shared" si="223"/>
        <v>0</v>
      </c>
      <c r="FZ120" s="5"/>
      <c r="GA120" s="5">
        <f>LOOKUP(GA$6,'Daily Absent'!$O$6:$AX$6,'Daily Absent'!$O120:$AX120)</f>
        <v>0</v>
      </c>
      <c r="GB120" s="104">
        <f>VALUE('Time Sheet KN'!GC120-'Time Sheet KN'!GB120)*24</f>
        <v>0</v>
      </c>
      <c r="GC120" s="104">
        <f>VALUE('Time Sheet KN'!GE120-'Time Sheet KN'!GD120)*24</f>
        <v>0</v>
      </c>
      <c r="GD120" s="104">
        <f>VALUE('Time Sheet KN'!GG120-'Time Sheet KN'!GF120)*24</f>
        <v>0</v>
      </c>
      <c r="GE120" s="105">
        <f t="shared" si="224"/>
        <v>0</v>
      </c>
      <c r="GF120" s="5">
        <f t="shared" si="225"/>
        <v>0</v>
      </c>
      <c r="GG120" s="5"/>
      <c r="GH120" s="5">
        <f>LOOKUP(GH$6,'Daily Absent'!$O$6:$AX$6,'Daily Absent'!$O120:$AX120)</f>
        <v>0</v>
      </c>
      <c r="GI120" s="104">
        <f>VALUE('Time Sheet KN'!GJ120-'Time Sheet KN'!GI120)*24</f>
        <v>0</v>
      </c>
      <c r="GJ120" s="104">
        <f>VALUE('Time Sheet KN'!GL120-'Time Sheet KN'!GK120)*24</f>
        <v>0</v>
      </c>
      <c r="GK120" s="104">
        <f>VALUE('Time Sheet KN'!GN120-'Time Sheet KN'!GM120)*24</f>
        <v>0</v>
      </c>
      <c r="GL120" s="105">
        <f t="shared" si="226"/>
        <v>0</v>
      </c>
      <c r="GM120" s="5">
        <f t="shared" si="227"/>
        <v>0</v>
      </c>
      <c r="GN120" s="5"/>
      <c r="GO120" s="5">
        <f>LOOKUP(GO$6,'Daily Absent'!$O$6:$AX$6,'Daily Absent'!$O120:$AX120)</f>
        <v>0</v>
      </c>
      <c r="GP120" s="104">
        <f>VALUE('Time Sheet KN'!GQ120-'Time Sheet KN'!GP120)*24</f>
        <v>0</v>
      </c>
      <c r="GQ120" s="104">
        <f>VALUE('Time Sheet KN'!GS120-'Time Sheet KN'!GR120)*24</f>
        <v>0</v>
      </c>
      <c r="GR120" s="104">
        <f>VALUE('Time Sheet KN'!GU120-'Time Sheet KN'!GT120)*24</f>
        <v>0</v>
      </c>
      <c r="GS120" s="105">
        <f t="shared" si="228"/>
        <v>0</v>
      </c>
      <c r="GT120" s="5">
        <f t="shared" si="229"/>
        <v>0</v>
      </c>
      <c r="GU120" s="5"/>
      <c r="GV120" s="5">
        <f>LOOKUP(GV$6,'Daily Absent'!$O$6:$AX$6,'Daily Absent'!$O120:$AX120)</f>
        <v>0</v>
      </c>
      <c r="GW120" s="104">
        <f>VALUE('Time Sheet KN'!GX120-'Time Sheet KN'!GW120)*24</f>
        <v>0</v>
      </c>
      <c r="GX120" s="104">
        <f>VALUE('Time Sheet KN'!GZ120-'Time Sheet KN'!GY120)*24</f>
        <v>0</v>
      </c>
      <c r="GY120" s="104">
        <f>VALUE('Time Sheet KN'!HB120-'Time Sheet KN'!HA120)*24</f>
        <v>0</v>
      </c>
      <c r="GZ120" s="105">
        <f t="shared" si="230"/>
        <v>0</v>
      </c>
      <c r="HA120" s="5">
        <f t="shared" si="231"/>
        <v>0</v>
      </c>
      <c r="HB120" s="5"/>
      <c r="HC120" s="5">
        <f>LOOKUP(HC$6,'Daily Absent'!$O$6:$AX$6,'Daily Absent'!$O120:$AX120)</f>
        <v>0</v>
      </c>
      <c r="HD120" s="104">
        <f>VALUE('Time Sheet KN'!HE120-'Time Sheet KN'!HD120)*24</f>
        <v>0</v>
      </c>
      <c r="HE120" s="104">
        <f>VALUE('Time Sheet KN'!HG120-'Time Sheet KN'!HF120)*24</f>
        <v>0</v>
      </c>
      <c r="HF120" s="104">
        <f>VALUE('Time Sheet KN'!HI120-'Time Sheet KN'!HH120)*24</f>
        <v>0</v>
      </c>
      <c r="HG120" s="105">
        <f t="shared" si="232"/>
        <v>0</v>
      </c>
      <c r="HH120" s="5">
        <f t="shared" si="233"/>
        <v>0</v>
      </c>
      <c r="HI120" s="5"/>
      <c r="HJ120" s="5">
        <f>LOOKUP(HJ$6,'Daily Absent'!$O$6:$AX$6,'Daily Absent'!$O120:$AX120)</f>
        <v>0</v>
      </c>
      <c r="HK120" s="104">
        <f>VALUE('Time Sheet KN'!HL120-'Time Sheet KN'!HK120)*24</f>
        <v>0</v>
      </c>
      <c r="HL120" s="104">
        <f>VALUE('Time Sheet KN'!HN120-'Time Sheet KN'!HM120)*24</f>
        <v>0</v>
      </c>
      <c r="HM120" s="104">
        <f>VALUE('Time Sheet KN'!HP120-'Time Sheet KN'!HO120)*24</f>
        <v>0</v>
      </c>
      <c r="HN120" s="105">
        <f t="shared" si="234"/>
        <v>0</v>
      </c>
      <c r="HO120" s="5">
        <f t="shared" si="235"/>
        <v>0</v>
      </c>
      <c r="HP120" s="5"/>
      <c r="HQ120" s="5">
        <f>LOOKUP(HQ$6,'Daily Absent'!$O$6:$AX$6,'Daily Absent'!$O120:$AX120)</f>
        <v>0</v>
      </c>
      <c r="HR120" s="104">
        <f>VALUE('Time Sheet KN'!HS120-'Time Sheet KN'!HR120)*24</f>
        <v>0</v>
      </c>
      <c r="HS120" s="104">
        <f>VALUE('Time Sheet KN'!HU120-'Time Sheet KN'!HT120)*24</f>
        <v>0</v>
      </c>
      <c r="HT120" s="104">
        <f>VALUE('Time Sheet KN'!HW120-'Time Sheet KN'!HV120)*24</f>
        <v>0</v>
      </c>
      <c r="HU120" s="105">
        <f t="shared" si="236"/>
        <v>0</v>
      </c>
      <c r="HV120" s="5">
        <f t="shared" si="237"/>
        <v>0</v>
      </c>
      <c r="HW120" s="5"/>
      <c r="HX120" s="5">
        <f>LOOKUP(HX$6,'Daily Absent'!$O$6:$AX$6,'Daily Absent'!$O120:$AX120)</f>
        <v>0</v>
      </c>
      <c r="HY120" s="104">
        <f>VALUE('Time Sheet KN'!HZ120-'Time Sheet KN'!HY120)*24</f>
        <v>0</v>
      </c>
      <c r="HZ120" s="104">
        <f>VALUE('Time Sheet KN'!IB120-'Time Sheet KN'!IA120)*24</f>
        <v>0</v>
      </c>
      <c r="IA120" s="104">
        <f>VALUE('Time Sheet KN'!ID120-'Time Sheet KN'!IC120)*24</f>
        <v>0</v>
      </c>
      <c r="IB120" s="105">
        <f t="shared" si="238"/>
        <v>0</v>
      </c>
      <c r="IC120" s="5">
        <f t="shared" si="239"/>
        <v>0</v>
      </c>
      <c r="ID120" s="5"/>
      <c r="IE120" s="5">
        <f>LOOKUP(IE$6,'Daily Absent'!$O$6:$AX$6,'Daily Absent'!$O120:$AX120)</f>
        <v>0</v>
      </c>
      <c r="IF120" s="104">
        <f>VALUE('Time Sheet KN'!IG120-'Time Sheet KN'!IF120)*24</f>
        <v>0</v>
      </c>
      <c r="IG120" s="104">
        <f>VALUE('Time Sheet KN'!II120-'Time Sheet KN'!IH120)*24</f>
        <v>0</v>
      </c>
      <c r="IH120" s="104">
        <f>VALUE('Time Sheet KN'!IK120-'Time Sheet KN'!IJ120)*24</f>
        <v>0</v>
      </c>
      <c r="II120" s="105">
        <f t="shared" si="240"/>
        <v>0</v>
      </c>
      <c r="IJ120" s="5">
        <f t="shared" si="241"/>
        <v>0</v>
      </c>
      <c r="IK120" s="5"/>
      <c r="IL120" s="5">
        <f>LOOKUP(IL$6,'Daily Absent'!$O$6:$AX$6,'Daily Absent'!$O120:$AX120)</f>
        <v>0</v>
      </c>
      <c r="IM120" s="104">
        <f>VALUE('Time Sheet KN'!IN120-'Time Sheet KN'!IM120)*24</f>
        <v>0</v>
      </c>
      <c r="IN120" s="104">
        <f>VALUE('Time Sheet KN'!IP120-'Time Sheet KN'!IO120)*24</f>
        <v>0</v>
      </c>
      <c r="IO120" s="104">
        <f>VALUE('Time Sheet KN'!IR120-'Time Sheet KN'!IQ120)*24</f>
        <v>0</v>
      </c>
      <c r="IP120" s="105">
        <f t="shared" si="242"/>
        <v>0</v>
      </c>
      <c r="IQ120" s="5">
        <f t="shared" si="243"/>
        <v>0</v>
      </c>
      <c r="IR120" s="5"/>
      <c r="IS120" s="5">
        <f>LOOKUP(IS$6,'Daily Absent'!$O$6:$AX$6,'Daily Absent'!$O120:$AX120)</f>
        <v>0</v>
      </c>
      <c r="IT120" s="104">
        <f>VALUE('Time Sheet KN'!IU120-'Time Sheet KN'!IT120)*24</f>
        <v>0</v>
      </c>
      <c r="IU120" s="104">
        <f>VALUE('Time Sheet KN'!IW120-'Time Sheet KN'!IV120)*24</f>
        <v>0</v>
      </c>
      <c r="IV120" s="104">
        <f>VALUE('Time Sheet KN'!IY120-'Time Sheet KN'!IX120)*24</f>
        <v>0</v>
      </c>
      <c r="IW120" s="105">
        <f t="shared" si="244"/>
        <v>0</v>
      </c>
      <c r="IX120" s="5">
        <f t="shared" si="245"/>
        <v>0</v>
      </c>
      <c r="IY120" s="5"/>
      <c r="IZ120" s="5">
        <f>LOOKUP(IZ$6,'Daily Absent'!$O$6:$AX$6,'Daily Absent'!$O120:$AX120)</f>
        <v>0</v>
      </c>
      <c r="JA120" s="104">
        <f>VALUE('Time Sheet KN'!JB120-'Time Sheet KN'!JA120)*24</f>
        <v>0</v>
      </c>
      <c r="JB120" s="104">
        <f>VALUE('Time Sheet KN'!JD120-'Time Sheet KN'!JC120)*24</f>
        <v>0</v>
      </c>
      <c r="JC120" s="104">
        <f>VALUE('Time Sheet KN'!JF120-'Time Sheet KN'!JE120)*24</f>
        <v>0</v>
      </c>
      <c r="JD120" s="105">
        <f t="shared" si="246"/>
        <v>0</v>
      </c>
      <c r="JE120" s="5">
        <f t="shared" si="247"/>
        <v>0</v>
      </c>
      <c r="JF120" s="5"/>
    </row>
    <row r="121" spans="1:266" ht="20" customHeight="1">
      <c r="A121" s="54">
        <f>IF('Master MP Status'!A121&gt;0,'Master MP Status'!A121,"")</f>
        <v>113</v>
      </c>
      <c r="B121" s="5" t="str">
        <f>IF(ISTEXT('Master MP Status'!B121),'Master MP Status'!B121,"")</f>
        <v>DIRECT</v>
      </c>
      <c r="C121" s="153" t="str">
        <f>IF(OR(ISTEXT('Master MP Status'!C121),'Master MP Status'!C121&gt;0),'Master MP Status'!C121,"")</f>
        <v>KN2531021</v>
      </c>
      <c r="D121" s="154" t="str">
        <f>IF(OR(ISTEXT('Master MP Status'!D121),'Master MP Status'!D121&gt;0),'Master MP Status'!D121,"")</f>
        <v>KN25336</v>
      </c>
      <c r="E121" s="5" t="str">
        <f>IF(ISTEXT('Master MP Status'!E121),'Master MP Status'!E121,"")</f>
        <v>RAHMAT</v>
      </c>
      <c r="F121" s="5" t="str">
        <f>IF(ISTEXT('Master MP Status'!F121),'Master MP Status'!F121,"")</f>
        <v/>
      </c>
      <c r="G121" s="5" t="str">
        <f>IF(ISTEXT('Master MP Status'!G121),'Master MP Status'!G121,"")</f>
        <v>Local</v>
      </c>
      <c r="H121" s="5" t="str">
        <f>IF(ISTEXT('Master MP Status'!H121),'Master MP Status'!H121,"")</f>
        <v>SIMON S. R</v>
      </c>
      <c r="I121" s="5" t="str">
        <f>IF(ISTEXT('Master MP Status'!I121),'Master MP Status'!I121,"")</f>
        <v>Helper</v>
      </c>
      <c r="J121" s="5" t="str">
        <f>IF(ISTEXT('Master MP Status'!J121),'Master MP Status'!J121,"")</f>
        <v>Helper</v>
      </c>
      <c r="K121" s="9">
        <f>IF(OR('Master MP Status'!K121=0,'Master MP Status'!K121=""),"",'Master MP Status'!K121)</f>
        <v>45769</v>
      </c>
      <c r="L121" s="9">
        <f>IF(OR('Master MP Status'!L121=0,'Master MP Status'!L121=""),"",'Master MP Status'!L121)</f>
        <v>45769</v>
      </c>
      <c r="M121" s="9" t="str">
        <f>IF(OR('Master MP Status'!M121=0,'Master MP Status'!M121=""),"",'Master MP Status'!M121)</f>
        <v/>
      </c>
      <c r="N121" s="5" t="str">
        <f>IF(ISTEXT('Master MP Status'!N121),'Master MP Status'!N121,"")</f>
        <v/>
      </c>
      <c r="O121" s="5">
        <f>LOOKUP(O$6,'Daily Absent'!$O$6:$AX$6,'Daily Absent'!$O121:$AX121)</f>
        <v>1</v>
      </c>
      <c r="P121" s="104">
        <f>VALUE('Time Sheet KN'!Q121-'Time Sheet KN'!P121)*24</f>
        <v>5</v>
      </c>
      <c r="Q121" s="104">
        <f>VALUE('Time Sheet KN'!S121-'Time Sheet KN'!R121)*24</f>
        <v>5.0000000000000009</v>
      </c>
      <c r="R121" s="104">
        <f>VALUE('Time Sheet KN'!U121-'Time Sheet KN'!T121)*24</f>
        <v>0</v>
      </c>
      <c r="S121" s="105">
        <f t="shared" si="176"/>
        <v>10</v>
      </c>
      <c r="T121" s="5">
        <f t="shared" si="177"/>
        <v>0</v>
      </c>
      <c r="U121" s="5"/>
      <c r="V121" s="5">
        <f>LOOKUP(V$6,'Daily Absent'!$O$6:$AX$6,'Daily Absent'!$O121:$AX121)</f>
        <v>1</v>
      </c>
      <c r="W121" s="104">
        <f>VALUE('Time Sheet KN'!X121-'Time Sheet KN'!W121)*24</f>
        <v>5</v>
      </c>
      <c r="X121" s="104">
        <f>VALUE('Time Sheet KN'!Z121-'Time Sheet KN'!Y121)*24</f>
        <v>5.0000000000000009</v>
      </c>
      <c r="Y121" s="104">
        <f>VALUE('Time Sheet KN'!AB121-'Time Sheet KN'!AA121)*24</f>
        <v>0</v>
      </c>
      <c r="Z121" s="105">
        <f t="shared" si="178"/>
        <v>10</v>
      </c>
      <c r="AA121" s="5">
        <f t="shared" si="179"/>
        <v>0</v>
      </c>
      <c r="AB121" s="5"/>
      <c r="AC121" s="5">
        <f>LOOKUP(AC$6,'Daily Absent'!$O$6:$AX$6,'Daily Absent'!$O121:$AX121)</f>
        <v>1</v>
      </c>
      <c r="AD121" s="104">
        <f>VALUE('Time Sheet KN'!AE121-'Time Sheet KN'!AD121)*24</f>
        <v>5</v>
      </c>
      <c r="AE121" s="104">
        <f>VALUE('Time Sheet KN'!AG121-'Time Sheet KN'!AF121)*24</f>
        <v>5.0000000000000009</v>
      </c>
      <c r="AF121" s="104">
        <f>VALUE('Time Sheet KN'!AI121-'Time Sheet KN'!AH121)*24</f>
        <v>0</v>
      </c>
      <c r="AG121" s="105">
        <f t="shared" si="180"/>
        <v>10</v>
      </c>
      <c r="AH121" s="5">
        <f t="shared" si="181"/>
        <v>0</v>
      </c>
      <c r="AI121" s="5"/>
      <c r="AJ121" s="5">
        <f>LOOKUP(AJ$6,'Daily Absent'!$O$6:$AX$6,'Daily Absent'!$O121:$AX121)</f>
        <v>0</v>
      </c>
      <c r="AK121" s="104">
        <f>VALUE('Time Sheet KN'!AL121-'Time Sheet KN'!AK121)*24</f>
        <v>0</v>
      </c>
      <c r="AL121" s="104">
        <f>VALUE('Time Sheet KN'!AN121-'Time Sheet KN'!AM121)*24</f>
        <v>0</v>
      </c>
      <c r="AM121" s="104">
        <f>VALUE('Time Sheet KN'!AP121-'Time Sheet KN'!AO121)*24</f>
        <v>0</v>
      </c>
      <c r="AN121" s="105">
        <f t="shared" si="182"/>
        <v>0</v>
      </c>
      <c r="AO121" s="5">
        <f t="shared" si="183"/>
        <v>0</v>
      </c>
      <c r="AP121" s="5"/>
      <c r="AQ121" s="5">
        <f>LOOKUP(AQ$6,'Daily Absent'!$O$6:$AX$6,'Daily Absent'!$O121:$AX121)</f>
        <v>1</v>
      </c>
      <c r="AR121" s="104">
        <f>VALUE('Time Sheet KN'!AS121-'Time Sheet KN'!AR121)*24</f>
        <v>5</v>
      </c>
      <c r="AS121" s="104">
        <f>VALUE('Time Sheet KN'!AU121-'Time Sheet KN'!AT121)*24</f>
        <v>4.0000000000000018</v>
      </c>
      <c r="AT121" s="104">
        <f>VALUE('Time Sheet KN'!AW121-'Time Sheet KN'!AV121)*24</f>
        <v>0</v>
      </c>
      <c r="AU121" s="105">
        <f t="shared" si="184"/>
        <v>9</v>
      </c>
      <c r="AV121" s="5">
        <f t="shared" si="185"/>
        <v>1.7763568394002505E-15</v>
      </c>
      <c r="AW121" s="5"/>
      <c r="AX121" s="5">
        <f>LOOKUP(AX$6,'Daily Absent'!$O$6:$AX$6,'Daily Absent'!$O121:$AX121)</f>
        <v>1</v>
      </c>
      <c r="AY121" s="104">
        <f>VALUE('Time Sheet KN'!AZ121-'Time Sheet KN'!AY121)*24</f>
        <v>4</v>
      </c>
      <c r="AZ121" s="104">
        <f>VALUE('Time Sheet KN'!BB121-'Time Sheet KN'!BA121)*24</f>
        <v>3</v>
      </c>
      <c r="BA121" s="104">
        <f>VALUE('Time Sheet KN'!BD121-'Time Sheet KN'!BC121)*24</f>
        <v>0</v>
      </c>
      <c r="BB121" s="105">
        <f t="shared" si="186"/>
        <v>0</v>
      </c>
      <c r="BC121" s="5">
        <f t="shared" si="187"/>
        <v>7</v>
      </c>
      <c r="BD121" s="5"/>
      <c r="BE121" s="5">
        <f>LOOKUP(BE$6,'Daily Absent'!$O$6:$AX$6,'Daily Absent'!$O121:$AX121)</f>
        <v>1</v>
      </c>
      <c r="BF121" s="104">
        <f>VALUE('Time Sheet KN'!BG121-'Time Sheet KN'!BF121)*24</f>
        <v>5</v>
      </c>
      <c r="BG121" s="104">
        <f>VALUE('Time Sheet KN'!BI121-'Time Sheet KN'!BH121)*24</f>
        <v>5.0000000000000009</v>
      </c>
      <c r="BH121" s="104">
        <f>VALUE('Time Sheet KN'!BK121-'Time Sheet KN'!BJ121)*24</f>
        <v>0</v>
      </c>
      <c r="BI121" s="105">
        <f t="shared" si="188"/>
        <v>10</v>
      </c>
      <c r="BJ121" s="5">
        <f t="shared" si="189"/>
        <v>0</v>
      </c>
      <c r="BK121" s="5"/>
      <c r="BL121" s="5">
        <f>LOOKUP(BL$6,'Daily Absent'!$O$6:$AX$6,'Daily Absent'!$O121:$AX121)</f>
        <v>1</v>
      </c>
      <c r="BM121" s="104">
        <f>VALUE('Time Sheet KN'!BN121-'Time Sheet KN'!BM121)*24</f>
        <v>5</v>
      </c>
      <c r="BN121" s="104">
        <f>VALUE('Time Sheet KN'!BP121-'Time Sheet KN'!BO121)*24</f>
        <v>0</v>
      </c>
      <c r="BO121" s="104">
        <f>VALUE('Time Sheet KN'!BR121-'Time Sheet KN'!BQ121)*24</f>
        <v>0</v>
      </c>
      <c r="BP121" s="105">
        <f t="shared" si="190"/>
        <v>5</v>
      </c>
      <c r="BQ121" s="5">
        <f t="shared" si="191"/>
        <v>0</v>
      </c>
      <c r="BR121" s="5"/>
      <c r="BS121" s="5">
        <f>LOOKUP(BS$6,'Daily Absent'!$O$6:$AX$6,'Daily Absent'!$O121:$AX121)</f>
        <v>1</v>
      </c>
      <c r="BT121" s="104">
        <f>VALUE('Time Sheet KN'!BU121-'Time Sheet KN'!BT121)*24</f>
        <v>5</v>
      </c>
      <c r="BU121" s="104">
        <f>VALUE('Time Sheet KN'!BW121-'Time Sheet KN'!BV121)*24</f>
        <v>5.0000000000000009</v>
      </c>
      <c r="BV121" s="104">
        <f>VALUE('Time Sheet KN'!BY121-'Time Sheet KN'!BX121)*24</f>
        <v>0</v>
      </c>
      <c r="BW121" s="105">
        <f t="shared" si="192"/>
        <v>10</v>
      </c>
      <c r="BX121" s="5">
        <f t="shared" si="193"/>
        <v>0</v>
      </c>
      <c r="BY121" s="5"/>
      <c r="BZ121" s="5">
        <f>LOOKUP(BZ$6,'Daily Absent'!$O$6:$AX$6,'Daily Absent'!$O121:$AX121)</f>
        <v>1</v>
      </c>
      <c r="CA121" s="104">
        <f>VALUE('Time Sheet KN'!CB121-'Time Sheet KN'!CA121)*24</f>
        <v>5</v>
      </c>
      <c r="CB121" s="104">
        <f>VALUE('Time Sheet KN'!CD121-'Time Sheet KN'!CC121)*24</f>
        <v>5.0000000000000009</v>
      </c>
      <c r="CC121" s="104">
        <f>VALUE('Time Sheet KN'!CF121-'Time Sheet KN'!CE121)*24</f>
        <v>0</v>
      </c>
      <c r="CD121" s="105">
        <f t="shared" si="194"/>
        <v>10</v>
      </c>
      <c r="CE121" s="5">
        <f t="shared" si="195"/>
        <v>0</v>
      </c>
      <c r="CF121" s="5"/>
      <c r="CG121" s="5">
        <f>LOOKUP(CG$6,'Daily Absent'!$O$6:$AX$6,'Daily Absent'!$O121:$AX121)</f>
        <v>1</v>
      </c>
      <c r="CH121" s="104">
        <f>VALUE('Time Sheet KN'!CI121-'Time Sheet KN'!CH121)*24</f>
        <v>5</v>
      </c>
      <c r="CI121" s="104">
        <f>VALUE('Time Sheet KN'!CK121-'Time Sheet KN'!CJ121)*24</f>
        <v>5.0000000000000009</v>
      </c>
      <c r="CJ121" s="104">
        <f>VALUE('Time Sheet KN'!CM121-'Time Sheet KN'!CL121)*24</f>
        <v>0</v>
      </c>
      <c r="CK121" s="105">
        <f t="shared" si="196"/>
        <v>10</v>
      </c>
      <c r="CL121" s="5">
        <f t="shared" si="197"/>
        <v>0</v>
      </c>
      <c r="CM121" s="5"/>
      <c r="CN121" s="5">
        <f>LOOKUP(CN$6,'Daily Absent'!$O$6:$AX$6,'Daily Absent'!$O121:$AX121)</f>
        <v>1</v>
      </c>
      <c r="CO121" s="104">
        <f>VALUE('Time Sheet KN'!CP121-'Time Sheet KN'!CO121)*24</f>
        <v>5</v>
      </c>
      <c r="CP121" s="104">
        <f>VALUE('Time Sheet KN'!CR121-'Time Sheet KN'!CQ121)*24</f>
        <v>4.0000000000000018</v>
      </c>
      <c r="CQ121" s="104">
        <f>VALUE('Time Sheet KN'!CT121-'Time Sheet KN'!CS121)*24</f>
        <v>0</v>
      </c>
      <c r="CR121" s="105">
        <f t="shared" si="198"/>
        <v>9</v>
      </c>
      <c r="CS121" s="5">
        <f t="shared" si="199"/>
        <v>1.7763568394002505E-15</v>
      </c>
      <c r="CT121" s="5"/>
      <c r="CU121" s="5">
        <f>LOOKUP(CU$6,'Daily Absent'!$O$6:$AX$6,'Daily Absent'!$O121:$AX121)</f>
        <v>1</v>
      </c>
      <c r="CV121" s="104">
        <f>VALUE('Time Sheet KN'!CW121-'Time Sheet KN'!CV121)*24</f>
        <v>4</v>
      </c>
      <c r="CW121" s="104">
        <f>VALUE('Time Sheet KN'!CY121-'Time Sheet KN'!CX121)*24</f>
        <v>3</v>
      </c>
      <c r="CX121" s="104">
        <f>VALUE('Time Sheet KN'!DA121-'Time Sheet KN'!CZ121)*24</f>
        <v>0</v>
      </c>
      <c r="CY121" s="105">
        <f t="shared" si="200"/>
        <v>0</v>
      </c>
      <c r="CZ121" s="5">
        <f t="shared" si="201"/>
        <v>7</v>
      </c>
      <c r="DA121" s="5"/>
      <c r="DB121" s="5">
        <f>LOOKUP(DB$6,'Daily Absent'!$O$6:$AX$6,'Daily Absent'!$O121:$AX121)</f>
        <v>1</v>
      </c>
      <c r="DC121" s="104">
        <f>VALUE('Time Sheet KN'!DD121-'Time Sheet KN'!DC121)*24</f>
        <v>5</v>
      </c>
      <c r="DD121" s="104">
        <f>VALUE('Time Sheet KN'!DF121-'Time Sheet KN'!DE121)*24</f>
        <v>5.0000000000000009</v>
      </c>
      <c r="DE121" s="104">
        <f>VALUE('Time Sheet KN'!DH121-'Time Sheet KN'!DG121)*24</f>
        <v>0</v>
      </c>
      <c r="DF121" s="105">
        <f t="shared" si="202"/>
        <v>10</v>
      </c>
      <c r="DG121" s="5">
        <f t="shared" si="203"/>
        <v>0</v>
      </c>
      <c r="DH121" s="5"/>
      <c r="DI121" s="5">
        <f>LOOKUP(DI$6,'Daily Absent'!$O$6:$AX$6,'Daily Absent'!$O121:$AX121)</f>
        <v>1</v>
      </c>
      <c r="DJ121" s="104">
        <f>VALUE('Time Sheet KN'!DK121-'Time Sheet KN'!DJ121)*24</f>
        <v>5</v>
      </c>
      <c r="DK121" s="104">
        <f>VALUE('Time Sheet KN'!DM121-'Time Sheet KN'!DL121)*24</f>
        <v>5.0000000000000009</v>
      </c>
      <c r="DL121" s="104">
        <f>VALUE('Time Sheet KN'!DO121-'Time Sheet KN'!DN121)*24</f>
        <v>0</v>
      </c>
      <c r="DM121" s="105">
        <f t="shared" si="204"/>
        <v>10</v>
      </c>
      <c r="DN121" s="5">
        <f t="shared" si="205"/>
        <v>0</v>
      </c>
      <c r="DO121" s="5"/>
      <c r="DP121" s="5">
        <f>LOOKUP(DP$6,'Daily Absent'!$O$6:$AX$6,'Daily Absent'!$O121:$AX121)</f>
        <v>1</v>
      </c>
      <c r="DQ121" s="104">
        <f>VALUE('Time Sheet KN'!DR121-'Time Sheet KN'!DQ121)*24</f>
        <v>5</v>
      </c>
      <c r="DR121" s="104">
        <f>VALUE('Time Sheet KN'!DT121-'Time Sheet KN'!DS121)*24</f>
        <v>5.0000000000000009</v>
      </c>
      <c r="DS121" s="104">
        <f>VALUE('Time Sheet KN'!DV121-'Time Sheet KN'!DU121)*24</f>
        <v>0</v>
      </c>
      <c r="DT121" s="105">
        <f t="shared" si="206"/>
        <v>10</v>
      </c>
      <c r="DU121" s="5">
        <f t="shared" si="207"/>
        <v>0</v>
      </c>
      <c r="DV121" s="5"/>
      <c r="DW121" s="5">
        <f>LOOKUP(DW$6,'Daily Absent'!$O$6:$AX$6,'Daily Absent'!$O121:$AX121)</f>
        <v>1</v>
      </c>
      <c r="DX121" s="104">
        <f>VALUE('Time Sheet KN'!DY121-'Time Sheet KN'!DX121)*24</f>
        <v>5</v>
      </c>
      <c r="DY121" s="104">
        <f>VALUE('Time Sheet KN'!EA121-'Time Sheet KN'!DZ121)*24</f>
        <v>5.0000000000000009</v>
      </c>
      <c r="DZ121" s="104">
        <f>VALUE('Time Sheet KN'!EC121-'Time Sheet KN'!EB121)*24</f>
        <v>0</v>
      </c>
      <c r="EA121" s="105">
        <f t="shared" si="208"/>
        <v>10</v>
      </c>
      <c r="EB121" s="5">
        <f t="shared" si="209"/>
        <v>0</v>
      </c>
      <c r="EC121" s="5"/>
      <c r="ED121" s="5">
        <f>LOOKUP(ED$6,'Daily Absent'!$O$6:$AX$6,'Daily Absent'!$O121:$AX121)</f>
        <v>0</v>
      </c>
      <c r="EE121" s="104">
        <f>VALUE('Time Sheet KN'!EF121-'Time Sheet KN'!EE121)*24</f>
        <v>0</v>
      </c>
      <c r="EF121" s="104">
        <f>VALUE('Time Sheet KN'!EH121-'Time Sheet KN'!EG121)*24</f>
        <v>0</v>
      </c>
      <c r="EG121" s="104">
        <f>VALUE('Time Sheet KN'!EJ121-'Time Sheet KN'!EI121)*24</f>
        <v>0</v>
      </c>
      <c r="EH121" s="105">
        <f t="shared" si="210"/>
        <v>0</v>
      </c>
      <c r="EI121" s="5">
        <f t="shared" si="211"/>
        <v>0</v>
      </c>
      <c r="EJ121" s="5"/>
      <c r="EK121" s="5">
        <f>LOOKUP(EK$6,'Daily Absent'!$O$6:$AX$6,'Daily Absent'!$O121:$AX121)</f>
        <v>1</v>
      </c>
      <c r="EL121" s="104">
        <f>VALUE('Time Sheet KN'!EM121-'Time Sheet KN'!EL121)*24</f>
        <v>5</v>
      </c>
      <c r="EM121" s="104">
        <f>VALUE('Time Sheet KN'!EO121-'Time Sheet KN'!EN121)*24</f>
        <v>4.0000000000000018</v>
      </c>
      <c r="EN121" s="104">
        <f>VALUE('Time Sheet KN'!EQ121-'Time Sheet KN'!EP121)*24</f>
        <v>0</v>
      </c>
      <c r="EO121" s="105">
        <f t="shared" si="212"/>
        <v>9</v>
      </c>
      <c r="EP121" s="5">
        <f t="shared" si="213"/>
        <v>1.7763568394002505E-15</v>
      </c>
      <c r="EQ121" s="5"/>
      <c r="ER121" s="5">
        <f>LOOKUP(ER$6,'Daily Absent'!$O$6:$AX$6,'Daily Absent'!$O121:$AX121)</f>
        <v>0</v>
      </c>
      <c r="ES121" s="104">
        <f>VALUE('Time Sheet KN'!ET121-'Time Sheet KN'!ES121)*24</f>
        <v>0</v>
      </c>
      <c r="ET121" s="104">
        <f>VALUE('Time Sheet KN'!EV121-'Time Sheet KN'!EU121)*24</f>
        <v>0</v>
      </c>
      <c r="EU121" s="104">
        <f>VALUE('Time Sheet KN'!EX121-'Time Sheet KN'!EW121)*24</f>
        <v>0</v>
      </c>
      <c r="EV121" s="105">
        <f t="shared" si="214"/>
        <v>0</v>
      </c>
      <c r="EW121" s="5">
        <f t="shared" si="215"/>
        <v>0</v>
      </c>
      <c r="EX121" s="5"/>
      <c r="EY121" s="5">
        <f>LOOKUP(EY$6,'Daily Absent'!$O$6:$AX$6,'Daily Absent'!$O121:$AX121)</f>
        <v>1</v>
      </c>
      <c r="EZ121" s="104">
        <f>VALUE('Time Sheet KN'!FA121-'Time Sheet KN'!EZ121)*24</f>
        <v>5</v>
      </c>
      <c r="FA121" s="104">
        <f>VALUE('Time Sheet KN'!FC121-'Time Sheet KN'!FB121)*24</f>
        <v>5.0000000000000009</v>
      </c>
      <c r="FB121" s="104">
        <f>VALUE('Time Sheet KN'!FE121-'Time Sheet KN'!FD121)*24</f>
        <v>0</v>
      </c>
      <c r="FC121" s="105">
        <f t="shared" si="216"/>
        <v>10</v>
      </c>
      <c r="FD121" s="5">
        <f t="shared" si="217"/>
        <v>0</v>
      </c>
      <c r="FE121" s="5"/>
      <c r="FF121" s="5">
        <f>LOOKUP(FF$6,'Daily Absent'!$O$6:$AX$6,'Daily Absent'!$O121:$AX121)</f>
        <v>1</v>
      </c>
      <c r="FG121" s="104">
        <f>VALUE('Time Sheet KN'!FH121-'Time Sheet KN'!FG121)*24</f>
        <v>0</v>
      </c>
      <c r="FH121" s="104">
        <f>VALUE('Time Sheet KN'!FJ121-'Time Sheet KN'!FI121)*24</f>
        <v>0</v>
      </c>
      <c r="FI121" s="104">
        <f>VALUE('Time Sheet KN'!FL121-'Time Sheet KN'!FK121)*24</f>
        <v>0</v>
      </c>
      <c r="FJ121" s="105">
        <f t="shared" si="218"/>
        <v>0</v>
      </c>
      <c r="FK121" s="5">
        <f t="shared" si="219"/>
        <v>0</v>
      </c>
      <c r="FL121" s="5"/>
      <c r="FM121" s="5">
        <f>LOOKUP(FM$6,'Daily Absent'!$O$6:$AX$6,'Daily Absent'!$O121:$AX121)</f>
        <v>0</v>
      </c>
      <c r="FN121" s="104">
        <f>VALUE('Time Sheet KN'!FO121-'Time Sheet KN'!FN121)*24</f>
        <v>0</v>
      </c>
      <c r="FO121" s="104">
        <f>VALUE('Time Sheet KN'!FQ121-'Time Sheet KN'!FP121)*24</f>
        <v>0</v>
      </c>
      <c r="FP121" s="104">
        <f>VALUE('Time Sheet KN'!FS121-'Time Sheet KN'!FR121)*24</f>
        <v>0</v>
      </c>
      <c r="FQ121" s="105">
        <f t="shared" si="220"/>
        <v>0</v>
      </c>
      <c r="FR121" s="5">
        <f t="shared" si="221"/>
        <v>0</v>
      </c>
      <c r="FS121" s="5"/>
      <c r="FT121" s="5">
        <f>LOOKUP(FT$6,'Daily Absent'!$O$6:$AX$6,'Daily Absent'!$O121:$AX121)</f>
        <v>0</v>
      </c>
      <c r="FU121" s="104">
        <f>VALUE('Time Sheet KN'!FV121-'Time Sheet KN'!FU121)*24</f>
        <v>0</v>
      </c>
      <c r="FV121" s="104">
        <f>VALUE('Time Sheet KN'!FX121-'Time Sheet KN'!FW121)*24</f>
        <v>0</v>
      </c>
      <c r="FW121" s="104">
        <f>VALUE('Time Sheet KN'!FZ121-'Time Sheet KN'!FY121)*24</f>
        <v>0</v>
      </c>
      <c r="FX121" s="105">
        <f t="shared" si="222"/>
        <v>0</v>
      </c>
      <c r="FY121" s="5">
        <f t="shared" si="223"/>
        <v>0</v>
      </c>
      <c r="FZ121" s="5"/>
      <c r="GA121" s="5">
        <f>LOOKUP(GA$6,'Daily Absent'!$O$6:$AX$6,'Daily Absent'!$O121:$AX121)</f>
        <v>0</v>
      </c>
      <c r="GB121" s="104">
        <f>VALUE('Time Sheet KN'!GC121-'Time Sheet KN'!GB121)*24</f>
        <v>0</v>
      </c>
      <c r="GC121" s="104">
        <f>VALUE('Time Sheet KN'!GE121-'Time Sheet KN'!GD121)*24</f>
        <v>0</v>
      </c>
      <c r="GD121" s="104">
        <f>VALUE('Time Sheet KN'!GG121-'Time Sheet KN'!GF121)*24</f>
        <v>0</v>
      </c>
      <c r="GE121" s="105">
        <f t="shared" si="224"/>
        <v>0</v>
      </c>
      <c r="GF121" s="5">
        <f t="shared" si="225"/>
        <v>0</v>
      </c>
      <c r="GG121" s="5"/>
      <c r="GH121" s="5">
        <f>LOOKUP(GH$6,'Daily Absent'!$O$6:$AX$6,'Daily Absent'!$O121:$AX121)</f>
        <v>0</v>
      </c>
      <c r="GI121" s="104">
        <f>VALUE('Time Sheet KN'!GJ121-'Time Sheet KN'!GI121)*24</f>
        <v>0</v>
      </c>
      <c r="GJ121" s="104">
        <f>VALUE('Time Sheet KN'!GL121-'Time Sheet KN'!GK121)*24</f>
        <v>0</v>
      </c>
      <c r="GK121" s="104">
        <f>VALUE('Time Sheet KN'!GN121-'Time Sheet KN'!GM121)*24</f>
        <v>0</v>
      </c>
      <c r="GL121" s="105">
        <f t="shared" si="226"/>
        <v>0</v>
      </c>
      <c r="GM121" s="5">
        <f t="shared" si="227"/>
        <v>0</v>
      </c>
      <c r="GN121" s="5"/>
      <c r="GO121" s="5">
        <f>LOOKUP(GO$6,'Daily Absent'!$O$6:$AX$6,'Daily Absent'!$O121:$AX121)</f>
        <v>0</v>
      </c>
      <c r="GP121" s="104">
        <f>VALUE('Time Sheet KN'!GQ121-'Time Sheet KN'!GP121)*24</f>
        <v>0</v>
      </c>
      <c r="GQ121" s="104">
        <f>VALUE('Time Sheet KN'!GS121-'Time Sheet KN'!GR121)*24</f>
        <v>0</v>
      </c>
      <c r="GR121" s="104">
        <f>VALUE('Time Sheet KN'!GU121-'Time Sheet KN'!GT121)*24</f>
        <v>0</v>
      </c>
      <c r="GS121" s="105">
        <f t="shared" si="228"/>
        <v>0</v>
      </c>
      <c r="GT121" s="5">
        <f t="shared" si="229"/>
        <v>0</v>
      </c>
      <c r="GU121" s="5"/>
      <c r="GV121" s="5">
        <f>LOOKUP(GV$6,'Daily Absent'!$O$6:$AX$6,'Daily Absent'!$O121:$AX121)</f>
        <v>0</v>
      </c>
      <c r="GW121" s="104">
        <f>VALUE('Time Sheet KN'!GX121-'Time Sheet KN'!GW121)*24</f>
        <v>0</v>
      </c>
      <c r="GX121" s="104">
        <f>VALUE('Time Sheet KN'!GZ121-'Time Sheet KN'!GY121)*24</f>
        <v>0</v>
      </c>
      <c r="GY121" s="104">
        <f>VALUE('Time Sheet KN'!HB121-'Time Sheet KN'!HA121)*24</f>
        <v>0</v>
      </c>
      <c r="GZ121" s="105">
        <f t="shared" si="230"/>
        <v>0</v>
      </c>
      <c r="HA121" s="5">
        <f t="shared" si="231"/>
        <v>0</v>
      </c>
      <c r="HB121" s="5"/>
      <c r="HC121" s="5">
        <f>LOOKUP(HC$6,'Daily Absent'!$O$6:$AX$6,'Daily Absent'!$O121:$AX121)</f>
        <v>0</v>
      </c>
      <c r="HD121" s="104">
        <f>VALUE('Time Sheet KN'!HE121-'Time Sheet KN'!HD121)*24</f>
        <v>0</v>
      </c>
      <c r="HE121" s="104">
        <f>VALUE('Time Sheet KN'!HG121-'Time Sheet KN'!HF121)*24</f>
        <v>0</v>
      </c>
      <c r="HF121" s="104">
        <f>VALUE('Time Sheet KN'!HI121-'Time Sheet KN'!HH121)*24</f>
        <v>0</v>
      </c>
      <c r="HG121" s="105">
        <f t="shared" si="232"/>
        <v>0</v>
      </c>
      <c r="HH121" s="5">
        <f t="shared" si="233"/>
        <v>0</v>
      </c>
      <c r="HI121" s="5"/>
      <c r="HJ121" s="5">
        <f>LOOKUP(HJ$6,'Daily Absent'!$O$6:$AX$6,'Daily Absent'!$O121:$AX121)</f>
        <v>0</v>
      </c>
      <c r="HK121" s="104">
        <f>VALUE('Time Sheet KN'!HL121-'Time Sheet KN'!HK121)*24</f>
        <v>0</v>
      </c>
      <c r="HL121" s="104">
        <f>VALUE('Time Sheet KN'!HN121-'Time Sheet KN'!HM121)*24</f>
        <v>0</v>
      </c>
      <c r="HM121" s="104">
        <f>VALUE('Time Sheet KN'!HP121-'Time Sheet KN'!HO121)*24</f>
        <v>0</v>
      </c>
      <c r="HN121" s="105">
        <f t="shared" si="234"/>
        <v>0</v>
      </c>
      <c r="HO121" s="5">
        <f t="shared" si="235"/>
        <v>0</v>
      </c>
      <c r="HP121" s="5"/>
      <c r="HQ121" s="5">
        <f>LOOKUP(HQ$6,'Daily Absent'!$O$6:$AX$6,'Daily Absent'!$O121:$AX121)</f>
        <v>0</v>
      </c>
      <c r="HR121" s="104">
        <f>VALUE('Time Sheet KN'!HS121-'Time Sheet KN'!HR121)*24</f>
        <v>0</v>
      </c>
      <c r="HS121" s="104">
        <f>VALUE('Time Sheet KN'!HU121-'Time Sheet KN'!HT121)*24</f>
        <v>0</v>
      </c>
      <c r="HT121" s="104">
        <f>VALUE('Time Sheet KN'!HW121-'Time Sheet KN'!HV121)*24</f>
        <v>0</v>
      </c>
      <c r="HU121" s="105">
        <f t="shared" si="236"/>
        <v>0</v>
      </c>
      <c r="HV121" s="5">
        <f t="shared" si="237"/>
        <v>0</v>
      </c>
      <c r="HW121" s="5"/>
      <c r="HX121" s="5">
        <f>LOOKUP(HX$6,'Daily Absent'!$O$6:$AX$6,'Daily Absent'!$O121:$AX121)</f>
        <v>0</v>
      </c>
      <c r="HY121" s="104">
        <f>VALUE('Time Sheet KN'!HZ121-'Time Sheet KN'!HY121)*24</f>
        <v>0</v>
      </c>
      <c r="HZ121" s="104">
        <f>VALUE('Time Sheet KN'!IB121-'Time Sheet KN'!IA121)*24</f>
        <v>0</v>
      </c>
      <c r="IA121" s="104">
        <f>VALUE('Time Sheet KN'!ID121-'Time Sheet KN'!IC121)*24</f>
        <v>0</v>
      </c>
      <c r="IB121" s="105">
        <f t="shared" si="238"/>
        <v>0</v>
      </c>
      <c r="IC121" s="5">
        <f t="shared" si="239"/>
        <v>0</v>
      </c>
      <c r="ID121" s="5"/>
      <c r="IE121" s="5">
        <f>LOOKUP(IE$6,'Daily Absent'!$O$6:$AX$6,'Daily Absent'!$O121:$AX121)</f>
        <v>0</v>
      </c>
      <c r="IF121" s="104">
        <f>VALUE('Time Sheet KN'!IG121-'Time Sheet KN'!IF121)*24</f>
        <v>0</v>
      </c>
      <c r="IG121" s="104">
        <f>VALUE('Time Sheet KN'!II121-'Time Sheet KN'!IH121)*24</f>
        <v>0</v>
      </c>
      <c r="IH121" s="104">
        <f>VALUE('Time Sheet KN'!IK121-'Time Sheet KN'!IJ121)*24</f>
        <v>0</v>
      </c>
      <c r="II121" s="105">
        <f t="shared" si="240"/>
        <v>0</v>
      </c>
      <c r="IJ121" s="5">
        <f t="shared" si="241"/>
        <v>0</v>
      </c>
      <c r="IK121" s="5"/>
      <c r="IL121" s="5">
        <f>LOOKUP(IL$6,'Daily Absent'!$O$6:$AX$6,'Daily Absent'!$O121:$AX121)</f>
        <v>0</v>
      </c>
      <c r="IM121" s="104">
        <f>VALUE('Time Sheet KN'!IN121-'Time Sheet KN'!IM121)*24</f>
        <v>0</v>
      </c>
      <c r="IN121" s="104">
        <f>VALUE('Time Sheet KN'!IP121-'Time Sheet KN'!IO121)*24</f>
        <v>0</v>
      </c>
      <c r="IO121" s="104">
        <f>VALUE('Time Sheet KN'!IR121-'Time Sheet KN'!IQ121)*24</f>
        <v>0</v>
      </c>
      <c r="IP121" s="105">
        <f t="shared" si="242"/>
        <v>0</v>
      </c>
      <c r="IQ121" s="5">
        <f t="shared" si="243"/>
        <v>0</v>
      </c>
      <c r="IR121" s="5"/>
      <c r="IS121" s="5">
        <f>LOOKUP(IS$6,'Daily Absent'!$O$6:$AX$6,'Daily Absent'!$O121:$AX121)</f>
        <v>0</v>
      </c>
      <c r="IT121" s="104">
        <f>VALUE('Time Sheet KN'!IU121-'Time Sheet KN'!IT121)*24</f>
        <v>0</v>
      </c>
      <c r="IU121" s="104">
        <f>VALUE('Time Sheet KN'!IW121-'Time Sheet KN'!IV121)*24</f>
        <v>0</v>
      </c>
      <c r="IV121" s="104">
        <f>VALUE('Time Sheet KN'!IY121-'Time Sheet KN'!IX121)*24</f>
        <v>0</v>
      </c>
      <c r="IW121" s="105">
        <f t="shared" si="244"/>
        <v>0</v>
      </c>
      <c r="IX121" s="5">
        <f t="shared" si="245"/>
        <v>0</v>
      </c>
      <c r="IY121" s="5"/>
      <c r="IZ121" s="5">
        <f>LOOKUP(IZ$6,'Daily Absent'!$O$6:$AX$6,'Daily Absent'!$O121:$AX121)</f>
        <v>0</v>
      </c>
      <c r="JA121" s="104">
        <f>VALUE('Time Sheet KN'!JB121-'Time Sheet KN'!JA121)*24</f>
        <v>0</v>
      </c>
      <c r="JB121" s="104">
        <f>VALUE('Time Sheet KN'!JD121-'Time Sheet KN'!JC121)*24</f>
        <v>0</v>
      </c>
      <c r="JC121" s="104">
        <f>VALUE('Time Sheet KN'!JF121-'Time Sheet KN'!JE121)*24</f>
        <v>0</v>
      </c>
      <c r="JD121" s="105">
        <f t="shared" si="246"/>
        <v>0</v>
      </c>
      <c r="JE121" s="5">
        <f t="shared" si="247"/>
        <v>0</v>
      </c>
      <c r="JF121" s="5"/>
    </row>
    <row r="122" spans="1:266" ht="20" customHeight="1">
      <c r="A122" s="54">
        <f>IF('Master MP Status'!A122&gt;0,'Master MP Status'!A122,"")</f>
        <v>114</v>
      </c>
      <c r="B122" s="5" t="str">
        <f>IF(ISTEXT('Master MP Status'!B122),'Master MP Status'!B122,"")</f>
        <v>DIRECT</v>
      </c>
      <c r="C122" s="153" t="str">
        <f>IF(OR(ISTEXT('Master MP Status'!C122),'Master MP Status'!C122&gt;0),'Master MP Status'!C122,"")</f>
        <v>KN2531029</v>
      </c>
      <c r="D122" s="154" t="str">
        <f>IF(OR(ISTEXT('Master MP Status'!D122),'Master MP Status'!D122&gt;0),'Master MP Status'!D122,"")</f>
        <v>KN25337</v>
      </c>
      <c r="E122" s="5" t="str">
        <f>IF(ISTEXT('Master MP Status'!E122),'Master MP Status'!E122,"")</f>
        <v>RAMLI</v>
      </c>
      <c r="F122" s="5" t="str">
        <f>IF(ISTEXT('Master MP Status'!F122),'Master MP Status'!F122,"")</f>
        <v/>
      </c>
      <c r="G122" s="5" t="str">
        <f>IF(ISTEXT('Master MP Status'!G122),'Master MP Status'!G122,"")</f>
        <v>Local</v>
      </c>
      <c r="H122" s="5" t="str">
        <f>IF(ISTEXT('Master MP Status'!H122),'Master MP Status'!H122,"")</f>
        <v>SIMON S. R</v>
      </c>
      <c r="I122" s="5" t="str">
        <f>IF(ISTEXT('Master MP Status'!I122),'Master MP Status'!I122,"")</f>
        <v>Helper</v>
      </c>
      <c r="J122" s="5" t="str">
        <f>IF(ISTEXT('Master MP Status'!J122),'Master MP Status'!J122,"")</f>
        <v>Helper</v>
      </c>
      <c r="K122" s="9">
        <f>IF(OR('Master MP Status'!K122=0,'Master MP Status'!K122=""),"",'Master MP Status'!K122)</f>
        <v>45769</v>
      </c>
      <c r="L122" s="9">
        <f>IF(OR('Master MP Status'!L122=0,'Master MP Status'!L122=""),"",'Master MP Status'!L122)</f>
        <v>45769</v>
      </c>
      <c r="M122" s="9" t="str">
        <f>IF(OR('Master MP Status'!M122=0,'Master MP Status'!M122=""),"",'Master MP Status'!M122)</f>
        <v/>
      </c>
      <c r="N122" s="5" t="str">
        <f>IF(ISTEXT('Master MP Status'!N122),'Master MP Status'!N122,"")</f>
        <v/>
      </c>
      <c r="O122" s="5">
        <f>LOOKUP(O$6,'Daily Absent'!$O$6:$AX$6,'Daily Absent'!$O122:$AX122)</f>
        <v>0</v>
      </c>
      <c r="P122" s="104">
        <f>VALUE('Time Sheet KN'!Q122-'Time Sheet KN'!P122)*24</f>
        <v>0</v>
      </c>
      <c r="Q122" s="104">
        <f>VALUE('Time Sheet KN'!S122-'Time Sheet KN'!R122)*24</f>
        <v>0</v>
      </c>
      <c r="R122" s="104">
        <f>VALUE('Time Sheet KN'!U122-'Time Sheet KN'!T122)*24</f>
        <v>0</v>
      </c>
      <c r="S122" s="105">
        <f t="shared" si="176"/>
        <v>0</v>
      </c>
      <c r="T122" s="5">
        <f t="shared" si="177"/>
        <v>0</v>
      </c>
      <c r="U122" s="5"/>
      <c r="V122" s="5">
        <f>LOOKUP(V$6,'Daily Absent'!$O$6:$AX$6,'Daily Absent'!$O122:$AX122)</f>
        <v>1</v>
      </c>
      <c r="W122" s="104">
        <f>VALUE('Time Sheet KN'!X122-'Time Sheet KN'!W122)*24</f>
        <v>5</v>
      </c>
      <c r="X122" s="104">
        <f>VALUE('Time Sheet KN'!Z122-'Time Sheet KN'!Y122)*24</f>
        <v>5.0000000000000009</v>
      </c>
      <c r="Y122" s="104">
        <f>VALUE('Time Sheet KN'!AB122-'Time Sheet KN'!AA122)*24</f>
        <v>0</v>
      </c>
      <c r="Z122" s="105">
        <f t="shared" si="178"/>
        <v>10</v>
      </c>
      <c r="AA122" s="5">
        <f t="shared" si="179"/>
        <v>0</v>
      </c>
      <c r="AB122" s="5"/>
      <c r="AC122" s="5">
        <f>LOOKUP(AC$6,'Daily Absent'!$O$6:$AX$6,'Daily Absent'!$O122:$AX122)</f>
        <v>1</v>
      </c>
      <c r="AD122" s="104">
        <f>VALUE('Time Sheet KN'!AE122-'Time Sheet KN'!AD122)*24</f>
        <v>5</v>
      </c>
      <c r="AE122" s="104">
        <f>VALUE('Time Sheet KN'!AG122-'Time Sheet KN'!AF122)*24</f>
        <v>5.0000000000000009</v>
      </c>
      <c r="AF122" s="104">
        <f>VALUE('Time Sheet KN'!AI122-'Time Sheet KN'!AH122)*24</f>
        <v>0</v>
      </c>
      <c r="AG122" s="105">
        <f t="shared" si="180"/>
        <v>10</v>
      </c>
      <c r="AH122" s="5">
        <f t="shared" si="181"/>
        <v>0</v>
      </c>
      <c r="AI122" s="5"/>
      <c r="AJ122" s="5">
        <f>LOOKUP(AJ$6,'Daily Absent'!$O$6:$AX$6,'Daily Absent'!$O122:$AX122)</f>
        <v>1</v>
      </c>
      <c r="AK122" s="104">
        <f>VALUE('Time Sheet KN'!AL122-'Time Sheet KN'!AK122)*24</f>
        <v>5</v>
      </c>
      <c r="AL122" s="104">
        <f>VALUE('Time Sheet KN'!AN122-'Time Sheet KN'!AM122)*24</f>
        <v>5.0000000000000009</v>
      </c>
      <c r="AM122" s="104">
        <f>VALUE('Time Sheet KN'!AP122-'Time Sheet KN'!AO122)*24</f>
        <v>0</v>
      </c>
      <c r="AN122" s="105">
        <f t="shared" si="182"/>
        <v>10</v>
      </c>
      <c r="AO122" s="5">
        <f t="shared" si="183"/>
        <v>0</v>
      </c>
      <c r="AP122" s="5"/>
      <c r="AQ122" s="5">
        <f>LOOKUP(AQ$6,'Daily Absent'!$O$6:$AX$6,'Daily Absent'!$O122:$AX122)</f>
        <v>1</v>
      </c>
      <c r="AR122" s="104">
        <f>VALUE('Time Sheet KN'!AS122-'Time Sheet KN'!AR122)*24</f>
        <v>5</v>
      </c>
      <c r="AS122" s="104">
        <f>VALUE('Time Sheet KN'!AU122-'Time Sheet KN'!AT122)*24</f>
        <v>4.0000000000000018</v>
      </c>
      <c r="AT122" s="104">
        <f>VALUE('Time Sheet KN'!AW122-'Time Sheet KN'!AV122)*24</f>
        <v>0</v>
      </c>
      <c r="AU122" s="105">
        <f t="shared" si="184"/>
        <v>9</v>
      </c>
      <c r="AV122" s="5">
        <f t="shared" si="185"/>
        <v>1.7763568394002505E-15</v>
      </c>
      <c r="AW122" s="5"/>
      <c r="AX122" s="5">
        <f>LOOKUP(AX$6,'Daily Absent'!$O$6:$AX$6,'Daily Absent'!$O122:$AX122)</f>
        <v>1</v>
      </c>
      <c r="AY122" s="104">
        <f>VALUE('Time Sheet KN'!AZ122-'Time Sheet KN'!AY122)*24</f>
        <v>4</v>
      </c>
      <c r="AZ122" s="104">
        <f>VALUE('Time Sheet KN'!BB122-'Time Sheet KN'!BA122)*24</f>
        <v>3</v>
      </c>
      <c r="BA122" s="104">
        <f>VALUE('Time Sheet KN'!BD122-'Time Sheet KN'!BC122)*24</f>
        <v>0</v>
      </c>
      <c r="BB122" s="105">
        <f t="shared" si="186"/>
        <v>0</v>
      </c>
      <c r="BC122" s="5">
        <f t="shared" si="187"/>
        <v>7</v>
      </c>
      <c r="BD122" s="5"/>
      <c r="BE122" s="5">
        <f>LOOKUP(BE$6,'Daily Absent'!$O$6:$AX$6,'Daily Absent'!$O122:$AX122)</f>
        <v>1</v>
      </c>
      <c r="BF122" s="104">
        <f>VALUE('Time Sheet KN'!BG122-'Time Sheet KN'!BF122)*24</f>
        <v>5</v>
      </c>
      <c r="BG122" s="104">
        <f>VALUE('Time Sheet KN'!BI122-'Time Sheet KN'!BH122)*24</f>
        <v>5.0000000000000009</v>
      </c>
      <c r="BH122" s="104">
        <f>VALUE('Time Sheet KN'!BK122-'Time Sheet KN'!BJ122)*24</f>
        <v>0</v>
      </c>
      <c r="BI122" s="105">
        <f t="shared" si="188"/>
        <v>10</v>
      </c>
      <c r="BJ122" s="5">
        <f t="shared" si="189"/>
        <v>0</v>
      </c>
      <c r="BK122" s="5"/>
      <c r="BL122" s="5">
        <f>LOOKUP(BL$6,'Daily Absent'!$O$6:$AX$6,'Daily Absent'!$O122:$AX122)</f>
        <v>1</v>
      </c>
      <c r="BM122" s="104">
        <f>VALUE('Time Sheet KN'!BN122-'Time Sheet KN'!BM122)*24</f>
        <v>5</v>
      </c>
      <c r="BN122" s="104">
        <f>VALUE('Time Sheet KN'!BP122-'Time Sheet KN'!BO122)*24</f>
        <v>5.0000000000000009</v>
      </c>
      <c r="BO122" s="104">
        <f>VALUE('Time Sheet KN'!BR122-'Time Sheet KN'!BQ122)*24</f>
        <v>0</v>
      </c>
      <c r="BP122" s="105">
        <f t="shared" si="190"/>
        <v>10</v>
      </c>
      <c r="BQ122" s="5">
        <f t="shared" si="191"/>
        <v>0</v>
      </c>
      <c r="BR122" s="5"/>
      <c r="BS122" s="5">
        <f>LOOKUP(BS$6,'Daily Absent'!$O$6:$AX$6,'Daily Absent'!$O122:$AX122)</f>
        <v>1</v>
      </c>
      <c r="BT122" s="104">
        <f>VALUE('Time Sheet KN'!BU122-'Time Sheet KN'!BT122)*24</f>
        <v>5</v>
      </c>
      <c r="BU122" s="104">
        <f>VALUE('Time Sheet KN'!BW122-'Time Sheet KN'!BV122)*24</f>
        <v>5.0000000000000009</v>
      </c>
      <c r="BV122" s="104">
        <f>VALUE('Time Sheet KN'!BY122-'Time Sheet KN'!BX122)*24</f>
        <v>0</v>
      </c>
      <c r="BW122" s="105">
        <f t="shared" si="192"/>
        <v>10</v>
      </c>
      <c r="BX122" s="5">
        <f t="shared" si="193"/>
        <v>0</v>
      </c>
      <c r="BY122" s="5"/>
      <c r="BZ122" s="5">
        <f>LOOKUP(BZ$6,'Daily Absent'!$O$6:$AX$6,'Daily Absent'!$O122:$AX122)</f>
        <v>1</v>
      </c>
      <c r="CA122" s="104">
        <f>VALUE('Time Sheet KN'!CB122-'Time Sheet KN'!CA122)*24</f>
        <v>5</v>
      </c>
      <c r="CB122" s="104">
        <f>VALUE('Time Sheet KN'!CD122-'Time Sheet KN'!CC122)*24</f>
        <v>5.0000000000000009</v>
      </c>
      <c r="CC122" s="104">
        <f>VALUE('Time Sheet KN'!CF122-'Time Sheet KN'!CE122)*24</f>
        <v>0</v>
      </c>
      <c r="CD122" s="105">
        <f t="shared" si="194"/>
        <v>10</v>
      </c>
      <c r="CE122" s="5">
        <f t="shared" si="195"/>
        <v>0</v>
      </c>
      <c r="CF122" s="5"/>
      <c r="CG122" s="5">
        <f>LOOKUP(CG$6,'Daily Absent'!$O$6:$AX$6,'Daily Absent'!$O122:$AX122)</f>
        <v>1</v>
      </c>
      <c r="CH122" s="104">
        <f>VALUE('Time Sheet KN'!CI122-'Time Sheet KN'!CH122)*24</f>
        <v>5</v>
      </c>
      <c r="CI122" s="104">
        <f>VALUE('Time Sheet KN'!CK122-'Time Sheet KN'!CJ122)*24</f>
        <v>5.0000000000000009</v>
      </c>
      <c r="CJ122" s="104">
        <f>VALUE('Time Sheet KN'!CM122-'Time Sheet KN'!CL122)*24</f>
        <v>0</v>
      </c>
      <c r="CK122" s="105">
        <f t="shared" si="196"/>
        <v>10</v>
      </c>
      <c r="CL122" s="5">
        <f t="shared" si="197"/>
        <v>0</v>
      </c>
      <c r="CM122" s="5"/>
      <c r="CN122" s="5">
        <f>LOOKUP(CN$6,'Daily Absent'!$O$6:$AX$6,'Daily Absent'!$O122:$AX122)</f>
        <v>1</v>
      </c>
      <c r="CO122" s="104">
        <f>VALUE('Time Sheet KN'!CP122-'Time Sheet KN'!CO122)*24</f>
        <v>5</v>
      </c>
      <c r="CP122" s="104">
        <f>VALUE('Time Sheet KN'!CR122-'Time Sheet KN'!CQ122)*24</f>
        <v>4.0000000000000018</v>
      </c>
      <c r="CQ122" s="104">
        <f>VALUE('Time Sheet KN'!CT122-'Time Sheet KN'!CS122)*24</f>
        <v>0</v>
      </c>
      <c r="CR122" s="105">
        <f t="shared" si="198"/>
        <v>9</v>
      </c>
      <c r="CS122" s="5">
        <f t="shared" si="199"/>
        <v>1.7763568394002505E-15</v>
      </c>
      <c r="CT122" s="5"/>
      <c r="CU122" s="5">
        <f>LOOKUP(CU$6,'Daily Absent'!$O$6:$AX$6,'Daily Absent'!$O122:$AX122)</f>
        <v>1</v>
      </c>
      <c r="CV122" s="104">
        <f>VALUE('Time Sheet KN'!CW122-'Time Sheet KN'!CV122)*24</f>
        <v>4</v>
      </c>
      <c r="CW122" s="104">
        <f>VALUE('Time Sheet KN'!CY122-'Time Sheet KN'!CX122)*24</f>
        <v>3</v>
      </c>
      <c r="CX122" s="104">
        <f>VALUE('Time Sheet KN'!DA122-'Time Sheet KN'!CZ122)*24</f>
        <v>0</v>
      </c>
      <c r="CY122" s="105">
        <f t="shared" si="200"/>
        <v>0</v>
      </c>
      <c r="CZ122" s="5">
        <f t="shared" si="201"/>
        <v>7</v>
      </c>
      <c r="DA122" s="5"/>
      <c r="DB122" s="5">
        <f>LOOKUP(DB$6,'Daily Absent'!$O$6:$AX$6,'Daily Absent'!$O122:$AX122)</f>
        <v>1</v>
      </c>
      <c r="DC122" s="104">
        <f>VALUE('Time Sheet KN'!DD122-'Time Sheet KN'!DC122)*24</f>
        <v>5</v>
      </c>
      <c r="DD122" s="104">
        <f>VALUE('Time Sheet KN'!DF122-'Time Sheet KN'!DE122)*24</f>
        <v>5.0000000000000009</v>
      </c>
      <c r="DE122" s="104">
        <f>VALUE('Time Sheet KN'!DH122-'Time Sheet KN'!DG122)*24</f>
        <v>0</v>
      </c>
      <c r="DF122" s="105">
        <f t="shared" si="202"/>
        <v>10</v>
      </c>
      <c r="DG122" s="5">
        <f t="shared" si="203"/>
        <v>0</v>
      </c>
      <c r="DH122" s="5"/>
      <c r="DI122" s="5">
        <f>LOOKUP(DI$6,'Daily Absent'!$O$6:$AX$6,'Daily Absent'!$O122:$AX122)</f>
        <v>1</v>
      </c>
      <c r="DJ122" s="104">
        <f>VALUE('Time Sheet KN'!DK122-'Time Sheet KN'!DJ122)*24</f>
        <v>5</v>
      </c>
      <c r="DK122" s="104">
        <f>VALUE('Time Sheet KN'!DM122-'Time Sheet KN'!DL122)*24</f>
        <v>5.0000000000000009</v>
      </c>
      <c r="DL122" s="104">
        <f>VALUE('Time Sheet KN'!DO122-'Time Sheet KN'!DN122)*24</f>
        <v>0</v>
      </c>
      <c r="DM122" s="105">
        <f t="shared" si="204"/>
        <v>10</v>
      </c>
      <c r="DN122" s="5">
        <f t="shared" si="205"/>
        <v>0</v>
      </c>
      <c r="DO122" s="5"/>
      <c r="DP122" s="5">
        <f>LOOKUP(DP$6,'Daily Absent'!$O$6:$AX$6,'Daily Absent'!$O122:$AX122)</f>
        <v>0</v>
      </c>
      <c r="DQ122" s="104">
        <f>VALUE('Time Sheet KN'!DR122-'Time Sheet KN'!DQ122)*24</f>
        <v>0</v>
      </c>
      <c r="DR122" s="104">
        <f>VALUE('Time Sheet KN'!DT122-'Time Sheet KN'!DS122)*24</f>
        <v>0</v>
      </c>
      <c r="DS122" s="104">
        <f>VALUE('Time Sheet KN'!DV122-'Time Sheet KN'!DU122)*24</f>
        <v>0</v>
      </c>
      <c r="DT122" s="105">
        <f t="shared" si="206"/>
        <v>0</v>
      </c>
      <c r="DU122" s="5">
        <f t="shared" si="207"/>
        <v>0</v>
      </c>
      <c r="DV122" s="5"/>
      <c r="DW122" s="5">
        <f>LOOKUP(DW$6,'Daily Absent'!$O$6:$AX$6,'Daily Absent'!$O122:$AX122)</f>
        <v>1</v>
      </c>
      <c r="DX122" s="104">
        <f>VALUE('Time Sheet KN'!DY122-'Time Sheet KN'!DX122)*24</f>
        <v>5</v>
      </c>
      <c r="DY122" s="104">
        <f>VALUE('Time Sheet KN'!EA122-'Time Sheet KN'!DZ122)*24</f>
        <v>5.0000000000000009</v>
      </c>
      <c r="DZ122" s="104">
        <f>VALUE('Time Sheet KN'!EC122-'Time Sheet KN'!EB122)*24</f>
        <v>0</v>
      </c>
      <c r="EA122" s="105">
        <f t="shared" si="208"/>
        <v>10</v>
      </c>
      <c r="EB122" s="5">
        <f t="shared" si="209"/>
        <v>0</v>
      </c>
      <c r="EC122" s="5"/>
      <c r="ED122" s="5">
        <f>LOOKUP(ED$6,'Daily Absent'!$O$6:$AX$6,'Daily Absent'!$O122:$AX122)</f>
        <v>1</v>
      </c>
      <c r="EE122" s="104">
        <f>VALUE('Time Sheet KN'!EF122-'Time Sheet KN'!EE122)*24</f>
        <v>5</v>
      </c>
      <c r="EF122" s="104">
        <f>VALUE('Time Sheet KN'!EH122-'Time Sheet KN'!EG122)*24</f>
        <v>5.0000000000000009</v>
      </c>
      <c r="EG122" s="104">
        <f>VALUE('Time Sheet KN'!EJ122-'Time Sheet KN'!EI122)*24</f>
        <v>0</v>
      </c>
      <c r="EH122" s="105">
        <f t="shared" si="210"/>
        <v>10</v>
      </c>
      <c r="EI122" s="5">
        <f t="shared" si="211"/>
        <v>0</v>
      </c>
      <c r="EJ122" s="5"/>
      <c r="EK122" s="5">
        <f>LOOKUP(EK$6,'Daily Absent'!$O$6:$AX$6,'Daily Absent'!$O122:$AX122)</f>
        <v>1</v>
      </c>
      <c r="EL122" s="104">
        <f>VALUE('Time Sheet KN'!EM122-'Time Sheet KN'!EL122)*24</f>
        <v>5</v>
      </c>
      <c r="EM122" s="104">
        <f>VALUE('Time Sheet KN'!EO122-'Time Sheet KN'!EN122)*24</f>
        <v>4.0000000000000018</v>
      </c>
      <c r="EN122" s="104">
        <f>VALUE('Time Sheet KN'!EQ122-'Time Sheet KN'!EP122)*24</f>
        <v>0</v>
      </c>
      <c r="EO122" s="105">
        <f t="shared" si="212"/>
        <v>9</v>
      </c>
      <c r="EP122" s="5">
        <f t="shared" si="213"/>
        <v>1.7763568394002505E-15</v>
      </c>
      <c r="EQ122" s="5"/>
      <c r="ER122" s="5">
        <f>LOOKUP(ER$6,'Daily Absent'!$O$6:$AX$6,'Daily Absent'!$O122:$AX122)</f>
        <v>0</v>
      </c>
      <c r="ES122" s="104">
        <f>VALUE('Time Sheet KN'!ET122-'Time Sheet KN'!ES122)*24</f>
        <v>0</v>
      </c>
      <c r="ET122" s="104">
        <f>VALUE('Time Sheet KN'!EV122-'Time Sheet KN'!EU122)*24</f>
        <v>0</v>
      </c>
      <c r="EU122" s="104">
        <f>VALUE('Time Sheet KN'!EX122-'Time Sheet KN'!EW122)*24</f>
        <v>0</v>
      </c>
      <c r="EV122" s="105">
        <f t="shared" si="214"/>
        <v>0</v>
      </c>
      <c r="EW122" s="5">
        <f t="shared" si="215"/>
        <v>0</v>
      </c>
      <c r="EX122" s="5"/>
      <c r="EY122" s="5">
        <f>LOOKUP(EY$6,'Daily Absent'!$O$6:$AX$6,'Daily Absent'!$O122:$AX122)</f>
        <v>1</v>
      </c>
      <c r="EZ122" s="104">
        <f>VALUE('Time Sheet KN'!FA122-'Time Sheet KN'!EZ122)*24</f>
        <v>5</v>
      </c>
      <c r="FA122" s="104">
        <f>VALUE('Time Sheet KN'!FC122-'Time Sheet KN'!FB122)*24</f>
        <v>5.0000000000000009</v>
      </c>
      <c r="FB122" s="104">
        <f>VALUE('Time Sheet KN'!FE122-'Time Sheet KN'!FD122)*24</f>
        <v>0</v>
      </c>
      <c r="FC122" s="105">
        <f t="shared" si="216"/>
        <v>10</v>
      </c>
      <c r="FD122" s="5">
        <f t="shared" si="217"/>
        <v>0</v>
      </c>
      <c r="FE122" s="5"/>
      <c r="FF122" s="5">
        <f>LOOKUP(FF$6,'Daily Absent'!$O$6:$AX$6,'Daily Absent'!$O122:$AX122)</f>
        <v>1</v>
      </c>
      <c r="FG122" s="104">
        <f>VALUE('Time Sheet KN'!FH122-'Time Sheet KN'!FG122)*24</f>
        <v>0</v>
      </c>
      <c r="FH122" s="104">
        <f>VALUE('Time Sheet KN'!FJ122-'Time Sheet KN'!FI122)*24</f>
        <v>0</v>
      </c>
      <c r="FI122" s="104">
        <f>VALUE('Time Sheet KN'!FL122-'Time Sheet KN'!FK122)*24</f>
        <v>0</v>
      </c>
      <c r="FJ122" s="105">
        <f t="shared" si="218"/>
        <v>0</v>
      </c>
      <c r="FK122" s="5">
        <f t="shared" si="219"/>
        <v>0</v>
      </c>
      <c r="FL122" s="5"/>
      <c r="FM122" s="5">
        <f>LOOKUP(FM$6,'Daily Absent'!$O$6:$AX$6,'Daily Absent'!$O122:$AX122)</f>
        <v>0</v>
      </c>
      <c r="FN122" s="104">
        <f>VALUE('Time Sheet KN'!FO122-'Time Sheet KN'!FN122)*24</f>
        <v>0</v>
      </c>
      <c r="FO122" s="104">
        <f>VALUE('Time Sheet KN'!FQ122-'Time Sheet KN'!FP122)*24</f>
        <v>0</v>
      </c>
      <c r="FP122" s="104">
        <f>VALUE('Time Sheet KN'!FS122-'Time Sheet KN'!FR122)*24</f>
        <v>0</v>
      </c>
      <c r="FQ122" s="105">
        <f t="shared" si="220"/>
        <v>0</v>
      </c>
      <c r="FR122" s="5">
        <f t="shared" si="221"/>
        <v>0</v>
      </c>
      <c r="FS122" s="5"/>
      <c r="FT122" s="5">
        <f>LOOKUP(FT$6,'Daily Absent'!$O$6:$AX$6,'Daily Absent'!$O122:$AX122)</f>
        <v>0</v>
      </c>
      <c r="FU122" s="104">
        <f>VALUE('Time Sheet KN'!FV122-'Time Sheet KN'!FU122)*24</f>
        <v>0</v>
      </c>
      <c r="FV122" s="104">
        <f>VALUE('Time Sheet KN'!FX122-'Time Sheet KN'!FW122)*24</f>
        <v>0</v>
      </c>
      <c r="FW122" s="104">
        <f>VALUE('Time Sheet KN'!FZ122-'Time Sheet KN'!FY122)*24</f>
        <v>0</v>
      </c>
      <c r="FX122" s="105">
        <f t="shared" si="222"/>
        <v>0</v>
      </c>
      <c r="FY122" s="5">
        <f t="shared" si="223"/>
        <v>0</v>
      </c>
      <c r="FZ122" s="5"/>
      <c r="GA122" s="5">
        <f>LOOKUP(GA$6,'Daily Absent'!$O$6:$AX$6,'Daily Absent'!$O122:$AX122)</f>
        <v>0</v>
      </c>
      <c r="GB122" s="104">
        <f>VALUE('Time Sheet KN'!GC122-'Time Sheet KN'!GB122)*24</f>
        <v>0</v>
      </c>
      <c r="GC122" s="104">
        <f>VALUE('Time Sheet KN'!GE122-'Time Sheet KN'!GD122)*24</f>
        <v>0</v>
      </c>
      <c r="GD122" s="104">
        <f>VALUE('Time Sheet KN'!GG122-'Time Sheet KN'!GF122)*24</f>
        <v>0</v>
      </c>
      <c r="GE122" s="105">
        <f t="shared" si="224"/>
        <v>0</v>
      </c>
      <c r="GF122" s="5">
        <f t="shared" si="225"/>
        <v>0</v>
      </c>
      <c r="GG122" s="5"/>
      <c r="GH122" s="5">
        <f>LOOKUP(GH$6,'Daily Absent'!$O$6:$AX$6,'Daily Absent'!$O122:$AX122)</f>
        <v>0</v>
      </c>
      <c r="GI122" s="104">
        <f>VALUE('Time Sheet KN'!GJ122-'Time Sheet KN'!GI122)*24</f>
        <v>0</v>
      </c>
      <c r="GJ122" s="104">
        <f>VALUE('Time Sheet KN'!GL122-'Time Sheet KN'!GK122)*24</f>
        <v>0</v>
      </c>
      <c r="GK122" s="104">
        <f>VALUE('Time Sheet KN'!GN122-'Time Sheet KN'!GM122)*24</f>
        <v>0</v>
      </c>
      <c r="GL122" s="105">
        <f t="shared" si="226"/>
        <v>0</v>
      </c>
      <c r="GM122" s="5">
        <f t="shared" si="227"/>
        <v>0</v>
      </c>
      <c r="GN122" s="5"/>
      <c r="GO122" s="5">
        <f>LOOKUP(GO$6,'Daily Absent'!$O$6:$AX$6,'Daily Absent'!$O122:$AX122)</f>
        <v>0</v>
      </c>
      <c r="GP122" s="104">
        <f>VALUE('Time Sheet KN'!GQ122-'Time Sheet KN'!GP122)*24</f>
        <v>0</v>
      </c>
      <c r="GQ122" s="104">
        <f>VALUE('Time Sheet KN'!GS122-'Time Sheet KN'!GR122)*24</f>
        <v>0</v>
      </c>
      <c r="GR122" s="104">
        <f>VALUE('Time Sheet KN'!GU122-'Time Sheet KN'!GT122)*24</f>
        <v>0</v>
      </c>
      <c r="GS122" s="105">
        <f t="shared" si="228"/>
        <v>0</v>
      </c>
      <c r="GT122" s="5">
        <f t="shared" si="229"/>
        <v>0</v>
      </c>
      <c r="GU122" s="5"/>
      <c r="GV122" s="5">
        <f>LOOKUP(GV$6,'Daily Absent'!$O$6:$AX$6,'Daily Absent'!$O122:$AX122)</f>
        <v>0</v>
      </c>
      <c r="GW122" s="104">
        <f>VALUE('Time Sheet KN'!GX122-'Time Sheet KN'!GW122)*24</f>
        <v>0</v>
      </c>
      <c r="GX122" s="104">
        <f>VALUE('Time Sheet KN'!GZ122-'Time Sheet KN'!GY122)*24</f>
        <v>0</v>
      </c>
      <c r="GY122" s="104">
        <f>VALUE('Time Sheet KN'!HB122-'Time Sheet KN'!HA122)*24</f>
        <v>0</v>
      </c>
      <c r="GZ122" s="105">
        <f t="shared" si="230"/>
        <v>0</v>
      </c>
      <c r="HA122" s="5">
        <f t="shared" si="231"/>
        <v>0</v>
      </c>
      <c r="HB122" s="5"/>
      <c r="HC122" s="5">
        <f>LOOKUP(HC$6,'Daily Absent'!$O$6:$AX$6,'Daily Absent'!$O122:$AX122)</f>
        <v>0</v>
      </c>
      <c r="HD122" s="104">
        <f>VALUE('Time Sheet KN'!HE122-'Time Sheet KN'!HD122)*24</f>
        <v>0</v>
      </c>
      <c r="HE122" s="104">
        <f>VALUE('Time Sheet KN'!HG122-'Time Sheet KN'!HF122)*24</f>
        <v>0</v>
      </c>
      <c r="HF122" s="104">
        <f>VALUE('Time Sheet KN'!HI122-'Time Sheet KN'!HH122)*24</f>
        <v>0</v>
      </c>
      <c r="HG122" s="105">
        <f t="shared" si="232"/>
        <v>0</v>
      </c>
      <c r="HH122" s="5">
        <f t="shared" si="233"/>
        <v>0</v>
      </c>
      <c r="HI122" s="5"/>
      <c r="HJ122" s="5">
        <f>LOOKUP(HJ$6,'Daily Absent'!$O$6:$AX$6,'Daily Absent'!$O122:$AX122)</f>
        <v>0</v>
      </c>
      <c r="HK122" s="104">
        <f>VALUE('Time Sheet KN'!HL122-'Time Sheet KN'!HK122)*24</f>
        <v>0</v>
      </c>
      <c r="HL122" s="104">
        <f>VALUE('Time Sheet KN'!HN122-'Time Sheet KN'!HM122)*24</f>
        <v>0</v>
      </c>
      <c r="HM122" s="104">
        <f>VALUE('Time Sheet KN'!HP122-'Time Sheet KN'!HO122)*24</f>
        <v>0</v>
      </c>
      <c r="HN122" s="105">
        <f t="shared" si="234"/>
        <v>0</v>
      </c>
      <c r="HO122" s="5">
        <f t="shared" si="235"/>
        <v>0</v>
      </c>
      <c r="HP122" s="5"/>
      <c r="HQ122" s="5">
        <f>LOOKUP(HQ$6,'Daily Absent'!$O$6:$AX$6,'Daily Absent'!$O122:$AX122)</f>
        <v>0</v>
      </c>
      <c r="HR122" s="104">
        <f>VALUE('Time Sheet KN'!HS122-'Time Sheet KN'!HR122)*24</f>
        <v>0</v>
      </c>
      <c r="HS122" s="104">
        <f>VALUE('Time Sheet KN'!HU122-'Time Sheet KN'!HT122)*24</f>
        <v>0</v>
      </c>
      <c r="HT122" s="104">
        <f>VALUE('Time Sheet KN'!HW122-'Time Sheet KN'!HV122)*24</f>
        <v>0</v>
      </c>
      <c r="HU122" s="105">
        <f t="shared" si="236"/>
        <v>0</v>
      </c>
      <c r="HV122" s="5">
        <f t="shared" si="237"/>
        <v>0</v>
      </c>
      <c r="HW122" s="5"/>
      <c r="HX122" s="5">
        <f>LOOKUP(HX$6,'Daily Absent'!$O$6:$AX$6,'Daily Absent'!$O122:$AX122)</f>
        <v>0</v>
      </c>
      <c r="HY122" s="104">
        <f>VALUE('Time Sheet KN'!HZ122-'Time Sheet KN'!HY122)*24</f>
        <v>0</v>
      </c>
      <c r="HZ122" s="104">
        <f>VALUE('Time Sheet KN'!IB122-'Time Sheet KN'!IA122)*24</f>
        <v>0</v>
      </c>
      <c r="IA122" s="104">
        <f>VALUE('Time Sheet KN'!ID122-'Time Sheet KN'!IC122)*24</f>
        <v>0</v>
      </c>
      <c r="IB122" s="105">
        <f t="shared" si="238"/>
        <v>0</v>
      </c>
      <c r="IC122" s="5">
        <f t="shared" si="239"/>
        <v>0</v>
      </c>
      <c r="ID122" s="5"/>
      <c r="IE122" s="5">
        <f>LOOKUP(IE$6,'Daily Absent'!$O$6:$AX$6,'Daily Absent'!$O122:$AX122)</f>
        <v>0</v>
      </c>
      <c r="IF122" s="104">
        <f>VALUE('Time Sheet KN'!IG122-'Time Sheet KN'!IF122)*24</f>
        <v>0</v>
      </c>
      <c r="IG122" s="104">
        <f>VALUE('Time Sheet KN'!II122-'Time Sheet KN'!IH122)*24</f>
        <v>0</v>
      </c>
      <c r="IH122" s="104">
        <f>VALUE('Time Sheet KN'!IK122-'Time Sheet KN'!IJ122)*24</f>
        <v>0</v>
      </c>
      <c r="II122" s="105">
        <f t="shared" si="240"/>
        <v>0</v>
      </c>
      <c r="IJ122" s="5">
        <f t="shared" si="241"/>
        <v>0</v>
      </c>
      <c r="IK122" s="5"/>
      <c r="IL122" s="5">
        <f>LOOKUP(IL$6,'Daily Absent'!$O$6:$AX$6,'Daily Absent'!$O122:$AX122)</f>
        <v>0</v>
      </c>
      <c r="IM122" s="104">
        <f>VALUE('Time Sheet KN'!IN122-'Time Sheet KN'!IM122)*24</f>
        <v>0</v>
      </c>
      <c r="IN122" s="104">
        <f>VALUE('Time Sheet KN'!IP122-'Time Sheet KN'!IO122)*24</f>
        <v>0</v>
      </c>
      <c r="IO122" s="104">
        <f>VALUE('Time Sheet KN'!IR122-'Time Sheet KN'!IQ122)*24</f>
        <v>0</v>
      </c>
      <c r="IP122" s="105">
        <f t="shared" si="242"/>
        <v>0</v>
      </c>
      <c r="IQ122" s="5">
        <f t="shared" si="243"/>
        <v>0</v>
      </c>
      <c r="IR122" s="5"/>
      <c r="IS122" s="5">
        <f>LOOKUP(IS$6,'Daily Absent'!$O$6:$AX$6,'Daily Absent'!$O122:$AX122)</f>
        <v>0</v>
      </c>
      <c r="IT122" s="104">
        <f>VALUE('Time Sheet KN'!IU122-'Time Sheet KN'!IT122)*24</f>
        <v>0</v>
      </c>
      <c r="IU122" s="104">
        <f>VALUE('Time Sheet KN'!IW122-'Time Sheet KN'!IV122)*24</f>
        <v>0</v>
      </c>
      <c r="IV122" s="104">
        <f>VALUE('Time Sheet KN'!IY122-'Time Sheet KN'!IX122)*24</f>
        <v>0</v>
      </c>
      <c r="IW122" s="105">
        <f t="shared" si="244"/>
        <v>0</v>
      </c>
      <c r="IX122" s="5">
        <f t="shared" si="245"/>
        <v>0</v>
      </c>
      <c r="IY122" s="5"/>
      <c r="IZ122" s="5">
        <f>LOOKUP(IZ$6,'Daily Absent'!$O$6:$AX$6,'Daily Absent'!$O122:$AX122)</f>
        <v>0</v>
      </c>
      <c r="JA122" s="104">
        <f>VALUE('Time Sheet KN'!JB122-'Time Sheet KN'!JA122)*24</f>
        <v>0</v>
      </c>
      <c r="JB122" s="104">
        <f>VALUE('Time Sheet KN'!JD122-'Time Sheet KN'!JC122)*24</f>
        <v>0</v>
      </c>
      <c r="JC122" s="104">
        <f>VALUE('Time Sheet KN'!JF122-'Time Sheet KN'!JE122)*24</f>
        <v>0</v>
      </c>
      <c r="JD122" s="105">
        <f t="shared" si="246"/>
        <v>0</v>
      </c>
      <c r="JE122" s="5">
        <f t="shared" si="247"/>
        <v>0</v>
      </c>
      <c r="JF122" s="5"/>
    </row>
    <row r="123" spans="1:266" ht="20" customHeight="1">
      <c r="A123" s="54">
        <f>IF('Master MP Status'!A123&gt;0,'Master MP Status'!A123,"")</f>
        <v>115</v>
      </c>
      <c r="B123" s="5" t="str">
        <f>IF(ISTEXT('Master MP Status'!B123),'Master MP Status'!B123,"")</f>
        <v>DIRECT</v>
      </c>
      <c r="C123" s="153" t="str">
        <f>IF(OR(ISTEXT('Master MP Status'!C123),'Master MP Status'!C123&gt;0),'Master MP Status'!C123,"")</f>
        <v>KN2532036</v>
      </c>
      <c r="D123" s="154" t="str">
        <f>IF(OR(ISTEXT('Master MP Status'!D123),'Master MP Status'!D123&gt;0),'Master MP Status'!D123,"")</f>
        <v>KN25338</v>
      </c>
      <c r="E123" s="5" t="str">
        <f>IF(ISTEXT('Master MP Status'!E123),'Master MP Status'!E123,"")</f>
        <v>SAHRIL</v>
      </c>
      <c r="F123" s="5" t="str">
        <f>IF(ISTEXT('Master MP Status'!F123),'Master MP Status'!F123,"")</f>
        <v/>
      </c>
      <c r="G123" s="5" t="str">
        <f>IF(ISTEXT('Master MP Status'!G123),'Master MP Status'!G123,"")</f>
        <v>Local</v>
      </c>
      <c r="H123" s="5" t="str">
        <f>IF(ISTEXT('Master MP Status'!H123),'Master MP Status'!H123,"")</f>
        <v>SIMON S. R</v>
      </c>
      <c r="I123" s="5" t="str">
        <f>IF(ISTEXT('Master MP Status'!I123),'Master MP Status'!I123,"")</f>
        <v>Helper</v>
      </c>
      <c r="J123" s="5" t="str">
        <f>IF(ISTEXT('Master MP Status'!J123),'Master MP Status'!J123,"")</f>
        <v>Helper</v>
      </c>
      <c r="K123" s="9">
        <f>IF(OR('Master MP Status'!K123=0,'Master MP Status'!K123=""),"",'Master MP Status'!K123)</f>
        <v>45769</v>
      </c>
      <c r="L123" s="9">
        <f>IF(OR('Master MP Status'!L123=0,'Master MP Status'!L123=""),"",'Master MP Status'!L123)</f>
        <v>45769</v>
      </c>
      <c r="M123" s="9" t="str">
        <f>IF(OR('Master MP Status'!M123=0,'Master MP Status'!M123=""),"",'Master MP Status'!M123)</f>
        <v/>
      </c>
      <c r="N123" s="5" t="str">
        <f>IF(ISTEXT('Master MP Status'!N123),'Master MP Status'!N123,"")</f>
        <v/>
      </c>
      <c r="O123" s="5">
        <f>LOOKUP(O$6,'Daily Absent'!$O$6:$AX$6,'Daily Absent'!$O123:$AX123)</f>
        <v>1</v>
      </c>
      <c r="P123" s="104">
        <f>VALUE('Time Sheet KN'!Q123-'Time Sheet KN'!P123)*24</f>
        <v>5</v>
      </c>
      <c r="Q123" s="104">
        <f>VALUE('Time Sheet KN'!S123-'Time Sheet KN'!R123)*24</f>
        <v>5.0000000000000009</v>
      </c>
      <c r="R123" s="104">
        <f>VALUE('Time Sheet KN'!U123-'Time Sheet KN'!T123)*24</f>
        <v>0</v>
      </c>
      <c r="S123" s="105">
        <f t="shared" si="176"/>
        <v>10</v>
      </c>
      <c r="T123" s="5">
        <f t="shared" si="177"/>
        <v>0</v>
      </c>
      <c r="U123" s="5"/>
      <c r="V123" s="5">
        <f>LOOKUP(V$6,'Daily Absent'!$O$6:$AX$6,'Daily Absent'!$O123:$AX123)</f>
        <v>1</v>
      </c>
      <c r="W123" s="104">
        <f>VALUE('Time Sheet KN'!X123-'Time Sheet KN'!W123)*24</f>
        <v>5</v>
      </c>
      <c r="X123" s="104">
        <f>VALUE('Time Sheet KN'!Z123-'Time Sheet KN'!Y123)*24</f>
        <v>5.0000000000000009</v>
      </c>
      <c r="Y123" s="104">
        <f>VALUE('Time Sheet KN'!AB123-'Time Sheet KN'!AA123)*24</f>
        <v>0</v>
      </c>
      <c r="Z123" s="105">
        <f t="shared" si="178"/>
        <v>10</v>
      </c>
      <c r="AA123" s="5">
        <f t="shared" si="179"/>
        <v>0</v>
      </c>
      <c r="AB123" s="5"/>
      <c r="AC123" s="5">
        <f>LOOKUP(AC$6,'Daily Absent'!$O$6:$AX$6,'Daily Absent'!$O123:$AX123)</f>
        <v>1</v>
      </c>
      <c r="AD123" s="104">
        <f>VALUE('Time Sheet KN'!AE123-'Time Sheet KN'!AD123)*24</f>
        <v>5</v>
      </c>
      <c r="AE123" s="104">
        <f>VALUE('Time Sheet KN'!AG123-'Time Sheet KN'!AF123)*24</f>
        <v>5.0000000000000009</v>
      </c>
      <c r="AF123" s="104">
        <f>VALUE('Time Sheet KN'!AI123-'Time Sheet KN'!AH123)*24</f>
        <v>0</v>
      </c>
      <c r="AG123" s="105">
        <f t="shared" si="180"/>
        <v>10</v>
      </c>
      <c r="AH123" s="5">
        <f t="shared" si="181"/>
        <v>0</v>
      </c>
      <c r="AI123" s="5"/>
      <c r="AJ123" s="5">
        <f>LOOKUP(AJ$6,'Daily Absent'!$O$6:$AX$6,'Daily Absent'!$O123:$AX123)</f>
        <v>1</v>
      </c>
      <c r="AK123" s="104">
        <f>VALUE('Time Sheet KN'!AL123-'Time Sheet KN'!AK123)*24</f>
        <v>5</v>
      </c>
      <c r="AL123" s="104">
        <f>VALUE('Time Sheet KN'!AN123-'Time Sheet KN'!AM123)*24</f>
        <v>5.0000000000000009</v>
      </c>
      <c r="AM123" s="104">
        <f>VALUE('Time Sheet KN'!AP123-'Time Sheet KN'!AO123)*24</f>
        <v>0</v>
      </c>
      <c r="AN123" s="105">
        <f t="shared" si="182"/>
        <v>10</v>
      </c>
      <c r="AO123" s="5">
        <f t="shared" si="183"/>
        <v>0</v>
      </c>
      <c r="AP123" s="5"/>
      <c r="AQ123" s="5">
        <f>LOOKUP(AQ$6,'Daily Absent'!$O$6:$AX$6,'Daily Absent'!$O123:$AX123)</f>
        <v>0</v>
      </c>
      <c r="AR123" s="104">
        <f>VALUE('Time Sheet KN'!AS123-'Time Sheet KN'!AR123)*24</f>
        <v>0</v>
      </c>
      <c r="AS123" s="104">
        <f>VALUE('Time Sheet KN'!AU123-'Time Sheet KN'!AT123)*24</f>
        <v>0</v>
      </c>
      <c r="AT123" s="104">
        <f>VALUE('Time Sheet KN'!AW123-'Time Sheet KN'!AV123)*24</f>
        <v>0</v>
      </c>
      <c r="AU123" s="105">
        <f t="shared" si="184"/>
        <v>0</v>
      </c>
      <c r="AV123" s="5">
        <f t="shared" si="185"/>
        <v>0</v>
      </c>
      <c r="AW123" s="5"/>
      <c r="AX123" s="5">
        <f>LOOKUP(AX$6,'Daily Absent'!$O$6:$AX$6,'Daily Absent'!$O123:$AX123)</f>
        <v>1</v>
      </c>
      <c r="AY123" s="104">
        <f>VALUE('Time Sheet KN'!AZ123-'Time Sheet KN'!AY123)*24</f>
        <v>4</v>
      </c>
      <c r="AZ123" s="104">
        <f>VALUE('Time Sheet KN'!BB123-'Time Sheet KN'!BA123)*24</f>
        <v>3</v>
      </c>
      <c r="BA123" s="104">
        <f>VALUE('Time Sheet KN'!BD123-'Time Sheet KN'!BC123)*24</f>
        <v>0</v>
      </c>
      <c r="BB123" s="105">
        <f t="shared" si="186"/>
        <v>0</v>
      </c>
      <c r="BC123" s="5">
        <f t="shared" si="187"/>
        <v>7</v>
      </c>
      <c r="BD123" s="5"/>
      <c r="BE123" s="5">
        <f>LOOKUP(BE$6,'Daily Absent'!$O$6:$AX$6,'Daily Absent'!$O123:$AX123)</f>
        <v>1</v>
      </c>
      <c r="BF123" s="104">
        <f>VALUE('Time Sheet KN'!BG123-'Time Sheet KN'!BF123)*24</f>
        <v>5</v>
      </c>
      <c r="BG123" s="104">
        <f>VALUE('Time Sheet KN'!BI123-'Time Sheet KN'!BH123)*24</f>
        <v>5.0000000000000009</v>
      </c>
      <c r="BH123" s="104">
        <f>VALUE('Time Sheet KN'!BK123-'Time Sheet KN'!BJ123)*24</f>
        <v>0</v>
      </c>
      <c r="BI123" s="105">
        <f t="shared" si="188"/>
        <v>10</v>
      </c>
      <c r="BJ123" s="5">
        <f t="shared" si="189"/>
        <v>0</v>
      </c>
      <c r="BK123" s="5"/>
      <c r="BL123" s="5">
        <f>LOOKUP(BL$6,'Daily Absent'!$O$6:$AX$6,'Daily Absent'!$O123:$AX123)</f>
        <v>1</v>
      </c>
      <c r="BM123" s="104">
        <f>VALUE('Time Sheet KN'!BN123-'Time Sheet KN'!BM123)*24</f>
        <v>5</v>
      </c>
      <c r="BN123" s="104">
        <f>VALUE('Time Sheet KN'!BP123-'Time Sheet KN'!BO123)*24</f>
        <v>5.0000000000000009</v>
      </c>
      <c r="BO123" s="104">
        <f>VALUE('Time Sheet KN'!BR123-'Time Sheet KN'!BQ123)*24</f>
        <v>0</v>
      </c>
      <c r="BP123" s="105">
        <f t="shared" si="190"/>
        <v>10</v>
      </c>
      <c r="BQ123" s="5">
        <f t="shared" si="191"/>
        <v>0</v>
      </c>
      <c r="BR123" s="5"/>
      <c r="BS123" s="5">
        <f>LOOKUP(BS$6,'Daily Absent'!$O$6:$AX$6,'Daily Absent'!$O123:$AX123)</f>
        <v>1</v>
      </c>
      <c r="BT123" s="104">
        <f>VALUE('Time Sheet KN'!BU123-'Time Sheet KN'!BT123)*24</f>
        <v>5</v>
      </c>
      <c r="BU123" s="104">
        <f>VALUE('Time Sheet KN'!BW123-'Time Sheet KN'!BV123)*24</f>
        <v>5.0000000000000009</v>
      </c>
      <c r="BV123" s="104">
        <f>VALUE('Time Sheet KN'!BY123-'Time Sheet KN'!BX123)*24</f>
        <v>0</v>
      </c>
      <c r="BW123" s="105">
        <f t="shared" si="192"/>
        <v>10</v>
      </c>
      <c r="BX123" s="5">
        <f t="shared" si="193"/>
        <v>0</v>
      </c>
      <c r="BY123" s="5"/>
      <c r="BZ123" s="5">
        <f>LOOKUP(BZ$6,'Daily Absent'!$O$6:$AX$6,'Daily Absent'!$O123:$AX123)</f>
        <v>1</v>
      </c>
      <c r="CA123" s="104">
        <f>VALUE('Time Sheet KN'!CB123-'Time Sheet KN'!CA123)*24</f>
        <v>5</v>
      </c>
      <c r="CB123" s="104">
        <f>VALUE('Time Sheet KN'!CD123-'Time Sheet KN'!CC123)*24</f>
        <v>5.0000000000000009</v>
      </c>
      <c r="CC123" s="104">
        <f>VALUE('Time Sheet KN'!CF123-'Time Sheet KN'!CE123)*24</f>
        <v>0</v>
      </c>
      <c r="CD123" s="105">
        <f t="shared" si="194"/>
        <v>10</v>
      </c>
      <c r="CE123" s="5">
        <f t="shared" si="195"/>
        <v>0</v>
      </c>
      <c r="CF123" s="5"/>
      <c r="CG123" s="5">
        <f>LOOKUP(CG$6,'Daily Absent'!$O$6:$AX$6,'Daily Absent'!$O123:$AX123)</f>
        <v>1</v>
      </c>
      <c r="CH123" s="104">
        <f>VALUE('Time Sheet KN'!CI123-'Time Sheet KN'!CH123)*24</f>
        <v>5</v>
      </c>
      <c r="CI123" s="104">
        <f>VALUE('Time Sheet KN'!CK123-'Time Sheet KN'!CJ123)*24</f>
        <v>5.0000000000000009</v>
      </c>
      <c r="CJ123" s="104">
        <f>VALUE('Time Sheet KN'!CM123-'Time Sheet KN'!CL123)*24</f>
        <v>0</v>
      </c>
      <c r="CK123" s="105">
        <f t="shared" si="196"/>
        <v>10</v>
      </c>
      <c r="CL123" s="5">
        <f t="shared" si="197"/>
        <v>0</v>
      </c>
      <c r="CM123" s="5"/>
      <c r="CN123" s="5">
        <f>LOOKUP(CN$6,'Daily Absent'!$O$6:$AX$6,'Daily Absent'!$O123:$AX123)</f>
        <v>1</v>
      </c>
      <c r="CO123" s="104">
        <f>VALUE('Time Sheet KN'!CP123-'Time Sheet KN'!CO123)*24</f>
        <v>5</v>
      </c>
      <c r="CP123" s="104">
        <f>VALUE('Time Sheet KN'!CR123-'Time Sheet KN'!CQ123)*24</f>
        <v>4.0000000000000018</v>
      </c>
      <c r="CQ123" s="104">
        <f>VALUE('Time Sheet KN'!CT123-'Time Sheet KN'!CS123)*24</f>
        <v>0</v>
      </c>
      <c r="CR123" s="105">
        <f t="shared" si="198"/>
        <v>9</v>
      </c>
      <c r="CS123" s="5">
        <f t="shared" si="199"/>
        <v>1.7763568394002505E-15</v>
      </c>
      <c r="CT123" s="5"/>
      <c r="CU123" s="5">
        <f>LOOKUP(CU$6,'Daily Absent'!$O$6:$AX$6,'Daily Absent'!$O123:$AX123)</f>
        <v>0</v>
      </c>
      <c r="CV123" s="104">
        <f>VALUE('Time Sheet KN'!CW123-'Time Sheet KN'!CV123)*24</f>
        <v>0</v>
      </c>
      <c r="CW123" s="104">
        <f>VALUE('Time Sheet KN'!CY123-'Time Sheet KN'!CX123)*24</f>
        <v>0</v>
      </c>
      <c r="CX123" s="104">
        <f>VALUE('Time Sheet KN'!DA123-'Time Sheet KN'!CZ123)*24</f>
        <v>0</v>
      </c>
      <c r="CY123" s="105">
        <f t="shared" si="200"/>
        <v>0</v>
      </c>
      <c r="CZ123" s="5">
        <f t="shared" si="201"/>
        <v>0</v>
      </c>
      <c r="DA123" s="5"/>
      <c r="DB123" s="5">
        <f>LOOKUP(DB$6,'Daily Absent'!$O$6:$AX$6,'Daily Absent'!$O123:$AX123)</f>
        <v>1</v>
      </c>
      <c r="DC123" s="104">
        <f>VALUE('Time Sheet KN'!DD123-'Time Sheet KN'!DC123)*24</f>
        <v>5</v>
      </c>
      <c r="DD123" s="104">
        <f>VALUE('Time Sheet KN'!DF123-'Time Sheet KN'!DE123)*24</f>
        <v>5.0000000000000009</v>
      </c>
      <c r="DE123" s="104">
        <f>VALUE('Time Sheet KN'!DH123-'Time Sheet KN'!DG123)*24</f>
        <v>0</v>
      </c>
      <c r="DF123" s="105">
        <f t="shared" si="202"/>
        <v>10</v>
      </c>
      <c r="DG123" s="5">
        <f t="shared" si="203"/>
        <v>0</v>
      </c>
      <c r="DH123" s="5"/>
      <c r="DI123" s="5">
        <f>LOOKUP(DI$6,'Daily Absent'!$O$6:$AX$6,'Daily Absent'!$O123:$AX123)</f>
        <v>1</v>
      </c>
      <c r="DJ123" s="104">
        <f>VALUE('Time Sheet KN'!DK123-'Time Sheet KN'!DJ123)*24</f>
        <v>5</v>
      </c>
      <c r="DK123" s="104">
        <f>VALUE('Time Sheet KN'!DM123-'Time Sheet KN'!DL123)*24</f>
        <v>5.0000000000000009</v>
      </c>
      <c r="DL123" s="104">
        <f>VALUE('Time Sheet KN'!DO123-'Time Sheet KN'!DN123)*24</f>
        <v>0</v>
      </c>
      <c r="DM123" s="105">
        <f t="shared" si="204"/>
        <v>10</v>
      </c>
      <c r="DN123" s="5">
        <f t="shared" si="205"/>
        <v>0</v>
      </c>
      <c r="DO123" s="5"/>
      <c r="DP123" s="5">
        <f>LOOKUP(DP$6,'Daily Absent'!$O$6:$AX$6,'Daily Absent'!$O123:$AX123)</f>
        <v>1</v>
      </c>
      <c r="DQ123" s="104">
        <f>VALUE('Time Sheet KN'!DR123-'Time Sheet KN'!DQ123)*24</f>
        <v>5</v>
      </c>
      <c r="DR123" s="104">
        <f>VALUE('Time Sheet KN'!DT123-'Time Sheet KN'!DS123)*24</f>
        <v>5.0000000000000009</v>
      </c>
      <c r="DS123" s="104">
        <f>VALUE('Time Sheet KN'!DV123-'Time Sheet KN'!DU123)*24</f>
        <v>0</v>
      </c>
      <c r="DT123" s="105">
        <f t="shared" si="206"/>
        <v>10</v>
      </c>
      <c r="DU123" s="5">
        <f t="shared" si="207"/>
        <v>0</v>
      </c>
      <c r="DV123" s="5"/>
      <c r="DW123" s="5">
        <f>LOOKUP(DW$6,'Daily Absent'!$O$6:$AX$6,'Daily Absent'!$O123:$AX123)</f>
        <v>1</v>
      </c>
      <c r="DX123" s="104">
        <f>VALUE('Time Sheet KN'!DY123-'Time Sheet KN'!DX123)*24</f>
        <v>5</v>
      </c>
      <c r="DY123" s="104">
        <f>VALUE('Time Sheet KN'!EA123-'Time Sheet KN'!DZ123)*24</f>
        <v>5.0000000000000009</v>
      </c>
      <c r="DZ123" s="104">
        <f>VALUE('Time Sheet KN'!EC123-'Time Sheet KN'!EB123)*24</f>
        <v>0</v>
      </c>
      <c r="EA123" s="105">
        <f t="shared" si="208"/>
        <v>10</v>
      </c>
      <c r="EB123" s="5">
        <f t="shared" si="209"/>
        <v>0</v>
      </c>
      <c r="EC123" s="5"/>
      <c r="ED123" s="5">
        <f>LOOKUP(ED$6,'Daily Absent'!$O$6:$AX$6,'Daily Absent'!$O123:$AX123)</f>
        <v>0</v>
      </c>
      <c r="EE123" s="104">
        <f>VALUE('Time Sheet KN'!EF123-'Time Sheet KN'!EE123)*24</f>
        <v>0</v>
      </c>
      <c r="EF123" s="104">
        <f>VALUE('Time Sheet KN'!EH123-'Time Sheet KN'!EG123)*24</f>
        <v>0</v>
      </c>
      <c r="EG123" s="104">
        <f>VALUE('Time Sheet KN'!EJ123-'Time Sheet KN'!EI123)*24</f>
        <v>0</v>
      </c>
      <c r="EH123" s="105">
        <f t="shared" si="210"/>
        <v>0</v>
      </c>
      <c r="EI123" s="5">
        <f t="shared" si="211"/>
        <v>0</v>
      </c>
      <c r="EJ123" s="5"/>
      <c r="EK123" s="5">
        <f>LOOKUP(EK$6,'Daily Absent'!$O$6:$AX$6,'Daily Absent'!$O123:$AX123)</f>
        <v>1</v>
      </c>
      <c r="EL123" s="104">
        <f>VALUE('Time Sheet KN'!EM123-'Time Sheet KN'!EL123)*24</f>
        <v>5</v>
      </c>
      <c r="EM123" s="104">
        <f>VALUE('Time Sheet KN'!EO123-'Time Sheet KN'!EN123)*24</f>
        <v>4.0000000000000018</v>
      </c>
      <c r="EN123" s="104">
        <f>VALUE('Time Sheet KN'!EQ123-'Time Sheet KN'!EP123)*24</f>
        <v>0</v>
      </c>
      <c r="EO123" s="105">
        <f t="shared" si="212"/>
        <v>9</v>
      </c>
      <c r="EP123" s="5">
        <f t="shared" si="213"/>
        <v>1.7763568394002505E-15</v>
      </c>
      <c r="EQ123" s="5"/>
      <c r="ER123" s="5">
        <f>LOOKUP(ER$6,'Daily Absent'!$O$6:$AX$6,'Daily Absent'!$O123:$AX123)</f>
        <v>0</v>
      </c>
      <c r="ES123" s="104">
        <f>VALUE('Time Sheet KN'!ET123-'Time Sheet KN'!ES123)*24</f>
        <v>0</v>
      </c>
      <c r="ET123" s="104">
        <f>VALUE('Time Sheet KN'!EV123-'Time Sheet KN'!EU123)*24</f>
        <v>0</v>
      </c>
      <c r="EU123" s="104">
        <f>VALUE('Time Sheet KN'!EX123-'Time Sheet KN'!EW123)*24</f>
        <v>0</v>
      </c>
      <c r="EV123" s="105">
        <f t="shared" si="214"/>
        <v>0</v>
      </c>
      <c r="EW123" s="5">
        <f t="shared" si="215"/>
        <v>0</v>
      </c>
      <c r="EX123" s="5"/>
      <c r="EY123" s="5">
        <f>LOOKUP(EY$6,'Daily Absent'!$O$6:$AX$6,'Daily Absent'!$O123:$AX123)</f>
        <v>1</v>
      </c>
      <c r="EZ123" s="104">
        <f>VALUE('Time Sheet KN'!FA123-'Time Sheet KN'!EZ123)*24</f>
        <v>5</v>
      </c>
      <c r="FA123" s="104">
        <f>VALUE('Time Sheet KN'!FC123-'Time Sheet KN'!FB123)*24</f>
        <v>5.0000000000000009</v>
      </c>
      <c r="FB123" s="104">
        <f>VALUE('Time Sheet KN'!FE123-'Time Sheet KN'!FD123)*24</f>
        <v>0</v>
      </c>
      <c r="FC123" s="105">
        <f t="shared" si="216"/>
        <v>10</v>
      </c>
      <c r="FD123" s="5">
        <f t="shared" si="217"/>
        <v>0</v>
      </c>
      <c r="FE123" s="5"/>
      <c r="FF123" s="5">
        <f>LOOKUP(FF$6,'Daily Absent'!$O$6:$AX$6,'Daily Absent'!$O123:$AX123)</f>
        <v>1</v>
      </c>
      <c r="FG123" s="104">
        <f>VALUE('Time Sheet KN'!FH123-'Time Sheet KN'!FG123)*24</f>
        <v>0</v>
      </c>
      <c r="FH123" s="104">
        <f>VALUE('Time Sheet KN'!FJ123-'Time Sheet KN'!FI123)*24</f>
        <v>0</v>
      </c>
      <c r="FI123" s="104">
        <f>VALUE('Time Sheet KN'!FL123-'Time Sheet KN'!FK123)*24</f>
        <v>0</v>
      </c>
      <c r="FJ123" s="105">
        <f t="shared" si="218"/>
        <v>0</v>
      </c>
      <c r="FK123" s="5">
        <f t="shared" si="219"/>
        <v>0</v>
      </c>
      <c r="FL123" s="5"/>
      <c r="FM123" s="5">
        <f>LOOKUP(FM$6,'Daily Absent'!$O$6:$AX$6,'Daily Absent'!$O123:$AX123)</f>
        <v>0</v>
      </c>
      <c r="FN123" s="104">
        <f>VALUE('Time Sheet KN'!FO123-'Time Sheet KN'!FN123)*24</f>
        <v>0</v>
      </c>
      <c r="FO123" s="104">
        <f>VALUE('Time Sheet KN'!FQ123-'Time Sheet KN'!FP123)*24</f>
        <v>0</v>
      </c>
      <c r="FP123" s="104">
        <f>VALUE('Time Sheet KN'!FS123-'Time Sheet KN'!FR123)*24</f>
        <v>0</v>
      </c>
      <c r="FQ123" s="105">
        <f t="shared" si="220"/>
        <v>0</v>
      </c>
      <c r="FR123" s="5">
        <f t="shared" si="221"/>
        <v>0</v>
      </c>
      <c r="FS123" s="5"/>
      <c r="FT123" s="5">
        <f>LOOKUP(FT$6,'Daily Absent'!$O$6:$AX$6,'Daily Absent'!$O123:$AX123)</f>
        <v>0</v>
      </c>
      <c r="FU123" s="104">
        <f>VALUE('Time Sheet KN'!FV123-'Time Sheet KN'!FU123)*24</f>
        <v>0</v>
      </c>
      <c r="FV123" s="104">
        <f>VALUE('Time Sheet KN'!FX123-'Time Sheet KN'!FW123)*24</f>
        <v>0</v>
      </c>
      <c r="FW123" s="104">
        <f>VALUE('Time Sheet KN'!FZ123-'Time Sheet KN'!FY123)*24</f>
        <v>0</v>
      </c>
      <c r="FX123" s="105">
        <f t="shared" si="222"/>
        <v>0</v>
      </c>
      <c r="FY123" s="5">
        <f t="shared" si="223"/>
        <v>0</v>
      </c>
      <c r="FZ123" s="5"/>
      <c r="GA123" s="5">
        <f>LOOKUP(GA$6,'Daily Absent'!$O$6:$AX$6,'Daily Absent'!$O123:$AX123)</f>
        <v>0</v>
      </c>
      <c r="GB123" s="104">
        <f>VALUE('Time Sheet KN'!GC123-'Time Sheet KN'!GB123)*24</f>
        <v>0</v>
      </c>
      <c r="GC123" s="104">
        <f>VALUE('Time Sheet KN'!GE123-'Time Sheet KN'!GD123)*24</f>
        <v>0</v>
      </c>
      <c r="GD123" s="104">
        <f>VALUE('Time Sheet KN'!GG123-'Time Sheet KN'!GF123)*24</f>
        <v>0</v>
      </c>
      <c r="GE123" s="105">
        <f t="shared" si="224"/>
        <v>0</v>
      </c>
      <c r="GF123" s="5">
        <f t="shared" si="225"/>
        <v>0</v>
      </c>
      <c r="GG123" s="5"/>
      <c r="GH123" s="5">
        <f>LOOKUP(GH$6,'Daily Absent'!$O$6:$AX$6,'Daily Absent'!$O123:$AX123)</f>
        <v>0</v>
      </c>
      <c r="GI123" s="104">
        <f>VALUE('Time Sheet KN'!GJ123-'Time Sheet KN'!GI123)*24</f>
        <v>0</v>
      </c>
      <c r="GJ123" s="104">
        <f>VALUE('Time Sheet KN'!GL123-'Time Sheet KN'!GK123)*24</f>
        <v>0</v>
      </c>
      <c r="GK123" s="104">
        <f>VALUE('Time Sheet KN'!GN123-'Time Sheet KN'!GM123)*24</f>
        <v>0</v>
      </c>
      <c r="GL123" s="105">
        <f t="shared" si="226"/>
        <v>0</v>
      </c>
      <c r="GM123" s="5">
        <f t="shared" si="227"/>
        <v>0</v>
      </c>
      <c r="GN123" s="5"/>
      <c r="GO123" s="5">
        <f>LOOKUP(GO$6,'Daily Absent'!$O$6:$AX$6,'Daily Absent'!$O123:$AX123)</f>
        <v>0</v>
      </c>
      <c r="GP123" s="104">
        <f>VALUE('Time Sheet KN'!GQ123-'Time Sheet KN'!GP123)*24</f>
        <v>0</v>
      </c>
      <c r="GQ123" s="104">
        <f>VALUE('Time Sheet KN'!GS123-'Time Sheet KN'!GR123)*24</f>
        <v>0</v>
      </c>
      <c r="GR123" s="104">
        <f>VALUE('Time Sheet KN'!GU123-'Time Sheet KN'!GT123)*24</f>
        <v>0</v>
      </c>
      <c r="GS123" s="105">
        <f t="shared" si="228"/>
        <v>0</v>
      </c>
      <c r="GT123" s="5">
        <f t="shared" si="229"/>
        <v>0</v>
      </c>
      <c r="GU123" s="5"/>
      <c r="GV123" s="5">
        <f>LOOKUP(GV$6,'Daily Absent'!$O$6:$AX$6,'Daily Absent'!$O123:$AX123)</f>
        <v>0</v>
      </c>
      <c r="GW123" s="104">
        <f>VALUE('Time Sheet KN'!GX123-'Time Sheet KN'!GW123)*24</f>
        <v>0</v>
      </c>
      <c r="GX123" s="104">
        <f>VALUE('Time Sheet KN'!GZ123-'Time Sheet KN'!GY123)*24</f>
        <v>0</v>
      </c>
      <c r="GY123" s="104">
        <f>VALUE('Time Sheet KN'!HB123-'Time Sheet KN'!HA123)*24</f>
        <v>0</v>
      </c>
      <c r="GZ123" s="105">
        <f t="shared" si="230"/>
        <v>0</v>
      </c>
      <c r="HA123" s="5">
        <f t="shared" si="231"/>
        <v>0</v>
      </c>
      <c r="HB123" s="5"/>
      <c r="HC123" s="5">
        <f>LOOKUP(HC$6,'Daily Absent'!$O$6:$AX$6,'Daily Absent'!$O123:$AX123)</f>
        <v>0</v>
      </c>
      <c r="HD123" s="104">
        <f>VALUE('Time Sheet KN'!HE123-'Time Sheet KN'!HD123)*24</f>
        <v>0</v>
      </c>
      <c r="HE123" s="104">
        <f>VALUE('Time Sheet KN'!HG123-'Time Sheet KN'!HF123)*24</f>
        <v>0</v>
      </c>
      <c r="HF123" s="104">
        <f>VALUE('Time Sheet KN'!HI123-'Time Sheet KN'!HH123)*24</f>
        <v>0</v>
      </c>
      <c r="HG123" s="105">
        <f t="shared" si="232"/>
        <v>0</v>
      </c>
      <c r="HH123" s="5">
        <f t="shared" si="233"/>
        <v>0</v>
      </c>
      <c r="HI123" s="5"/>
      <c r="HJ123" s="5">
        <f>LOOKUP(HJ$6,'Daily Absent'!$O$6:$AX$6,'Daily Absent'!$O123:$AX123)</f>
        <v>0</v>
      </c>
      <c r="HK123" s="104">
        <f>VALUE('Time Sheet KN'!HL123-'Time Sheet KN'!HK123)*24</f>
        <v>0</v>
      </c>
      <c r="HL123" s="104">
        <f>VALUE('Time Sheet KN'!HN123-'Time Sheet KN'!HM123)*24</f>
        <v>0</v>
      </c>
      <c r="HM123" s="104">
        <f>VALUE('Time Sheet KN'!HP123-'Time Sheet KN'!HO123)*24</f>
        <v>0</v>
      </c>
      <c r="HN123" s="105">
        <f t="shared" si="234"/>
        <v>0</v>
      </c>
      <c r="HO123" s="5">
        <f t="shared" si="235"/>
        <v>0</v>
      </c>
      <c r="HP123" s="5"/>
      <c r="HQ123" s="5">
        <f>LOOKUP(HQ$6,'Daily Absent'!$O$6:$AX$6,'Daily Absent'!$O123:$AX123)</f>
        <v>0</v>
      </c>
      <c r="HR123" s="104">
        <f>VALUE('Time Sheet KN'!HS123-'Time Sheet KN'!HR123)*24</f>
        <v>0</v>
      </c>
      <c r="HS123" s="104">
        <f>VALUE('Time Sheet KN'!HU123-'Time Sheet KN'!HT123)*24</f>
        <v>0</v>
      </c>
      <c r="HT123" s="104">
        <f>VALUE('Time Sheet KN'!HW123-'Time Sheet KN'!HV123)*24</f>
        <v>0</v>
      </c>
      <c r="HU123" s="105">
        <f t="shared" si="236"/>
        <v>0</v>
      </c>
      <c r="HV123" s="5">
        <f t="shared" si="237"/>
        <v>0</v>
      </c>
      <c r="HW123" s="5"/>
      <c r="HX123" s="5">
        <f>LOOKUP(HX$6,'Daily Absent'!$O$6:$AX$6,'Daily Absent'!$O123:$AX123)</f>
        <v>0</v>
      </c>
      <c r="HY123" s="104">
        <f>VALUE('Time Sheet KN'!HZ123-'Time Sheet KN'!HY123)*24</f>
        <v>0</v>
      </c>
      <c r="HZ123" s="104">
        <f>VALUE('Time Sheet KN'!IB123-'Time Sheet KN'!IA123)*24</f>
        <v>0</v>
      </c>
      <c r="IA123" s="104">
        <f>VALUE('Time Sheet KN'!ID123-'Time Sheet KN'!IC123)*24</f>
        <v>0</v>
      </c>
      <c r="IB123" s="105">
        <f t="shared" si="238"/>
        <v>0</v>
      </c>
      <c r="IC123" s="5">
        <f t="shared" si="239"/>
        <v>0</v>
      </c>
      <c r="ID123" s="5"/>
      <c r="IE123" s="5">
        <f>LOOKUP(IE$6,'Daily Absent'!$O$6:$AX$6,'Daily Absent'!$O123:$AX123)</f>
        <v>0</v>
      </c>
      <c r="IF123" s="104">
        <f>VALUE('Time Sheet KN'!IG123-'Time Sheet KN'!IF123)*24</f>
        <v>0</v>
      </c>
      <c r="IG123" s="104">
        <f>VALUE('Time Sheet KN'!II123-'Time Sheet KN'!IH123)*24</f>
        <v>0</v>
      </c>
      <c r="IH123" s="104">
        <f>VALUE('Time Sheet KN'!IK123-'Time Sheet KN'!IJ123)*24</f>
        <v>0</v>
      </c>
      <c r="II123" s="105">
        <f t="shared" si="240"/>
        <v>0</v>
      </c>
      <c r="IJ123" s="5">
        <f t="shared" si="241"/>
        <v>0</v>
      </c>
      <c r="IK123" s="5"/>
      <c r="IL123" s="5">
        <f>LOOKUP(IL$6,'Daily Absent'!$O$6:$AX$6,'Daily Absent'!$O123:$AX123)</f>
        <v>0</v>
      </c>
      <c r="IM123" s="104">
        <f>VALUE('Time Sheet KN'!IN123-'Time Sheet KN'!IM123)*24</f>
        <v>0</v>
      </c>
      <c r="IN123" s="104">
        <f>VALUE('Time Sheet KN'!IP123-'Time Sheet KN'!IO123)*24</f>
        <v>0</v>
      </c>
      <c r="IO123" s="104">
        <f>VALUE('Time Sheet KN'!IR123-'Time Sheet KN'!IQ123)*24</f>
        <v>0</v>
      </c>
      <c r="IP123" s="105">
        <f t="shared" si="242"/>
        <v>0</v>
      </c>
      <c r="IQ123" s="5">
        <f t="shared" si="243"/>
        <v>0</v>
      </c>
      <c r="IR123" s="5"/>
      <c r="IS123" s="5">
        <f>LOOKUP(IS$6,'Daily Absent'!$O$6:$AX$6,'Daily Absent'!$O123:$AX123)</f>
        <v>0</v>
      </c>
      <c r="IT123" s="104">
        <f>VALUE('Time Sheet KN'!IU123-'Time Sheet KN'!IT123)*24</f>
        <v>0</v>
      </c>
      <c r="IU123" s="104">
        <f>VALUE('Time Sheet KN'!IW123-'Time Sheet KN'!IV123)*24</f>
        <v>0</v>
      </c>
      <c r="IV123" s="104">
        <f>VALUE('Time Sheet KN'!IY123-'Time Sheet KN'!IX123)*24</f>
        <v>0</v>
      </c>
      <c r="IW123" s="105">
        <f t="shared" si="244"/>
        <v>0</v>
      </c>
      <c r="IX123" s="5">
        <f t="shared" si="245"/>
        <v>0</v>
      </c>
      <c r="IY123" s="5"/>
      <c r="IZ123" s="5">
        <f>LOOKUP(IZ$6,'Daily Absent'!$O$6:$AX$6,'Daily Absent'!$O123:$AX123)</f>
        <v>0</v>
      </c>
      <c r="JA123" s="104">
        <f>VALUE('Time Sheet KN'!JB123-'Time Sheet KN'!JA123)*24</f>
        <v>0</v>
      </c>
      <c r="JB123" s="104">
        <f>VALUE('Time Sheet KN'!JD123-'Time Sheet KN'!JC123)*24</f>
        <v>0</v>
      </c>
      <c r="JC123" s="104">
        <f>VALUE('Time Sheet KN'!JF123-'Time Sheet KN'!JE123)*24</f>
        <v>0</v>
      </c>
      <c r="JD123" s="105">
        <f t="shared" si="246"/>
        <v>0</v>
      </c>
      <c r="JE123" s="5">
        <f t="shared" si="247"/>
        <v>0</v>
      </c>
      <c r="JF123" s="5"/>
    </row>
    <row r="124" spans="1:266" ht="20" customHeight="1">
      <c r="A124" s="54">
        <f>IF('Master MP Status'!A124&gt;0,'Master MP Status'!A124,"")</f>
        <v>116</v>
      </c>
      <c r="B124" s="5" t="str">
        <f>IF(ISTEXT('Master MP Status'!B124),'Master MP Status'!B124,"")</f>
        <v>DIRECT</v>
      </c>
      <c r="C124" s="153" t="str">
        <f>IF(OR(ISTEXT('Master MP Status'!C124),'Master MP Status'!C124&gt;0),'Master MP Status'!C124,"")</f>
        <v>KN2531025</v>
      </c>
      <c r="D124" s="154" t="str">
        <f>IF(OR(ISTEXT('Master MP Status'!D124),'Master MP Status'!D124&gt;0),'Master MP Status'!D124,"")</f>
        <v>KN25339</v>
      </c>
      <c r="E124" s="5" t="str">
        <f>IF(ISTEXT('Master MP Status'!E124),'Master MP Status'!E124,"")</f>
        <v>SANDI HARIADI</v>
      </c>
      <c r="F124" s="5" t="str">
        <f>IF(ISTEXT('Master MP Status'!F124),'Master MP Status'!F124,"")</f>
        <v/>
      </c>
      <c r="G124" s="5" t="str">
        <f>IF(ISTEXT('Master MP Status'!G124),'Master MP Status'!G124,"")</f>
        <v>Local</v>
      </c>
      <c r="H124" s="5" t="str">
        <f>IF(ISTEXT('Master MP Status'!H124),'Master MP Status'!H124,"")</f>
        <v>SIMON S. R</v>
      </c>
      <c r="I124" s="5" t="str">
        <f>IF(ISTEXT('Master MP Status'!I124),'Master MP Status'!I124,"")</f>
        <v>Helper</v>
      </c>
      <c r="J124" s="5" t="str">
        <f>IF(ISTEXT('Master MP Status'!J124),'Master MP Status'!J124,"")</f>
        <v>Helper</v>
      </c>
      <c r="K124" s="9">
        <f>IF(OR('Master MP Status'!K124=0,'Master MP Status'!K124=""),"",'Master MP Status'!K124)</f>
        <v>45769</v>
      </c>
      <c r="L124" s="9">
        <f>IF(OR('Master MP Status'!L124=0,'Master MP Status'!L124=""),"",'Master MP Status'!L124)</f>
        <v>45769</v>
      </c>
      <c r="M124" s="9" t="str">
        <f>IF(OR('Master MP Status'!M124=0,'Master MP Status'!M124=""),"",'Master MP Status'!M124)</f>
        <v/>
      </c>
      <c r="N124" s="5" t="str">
        <f>IF(ISTEXT('Master MP Status'!N124),'Master MP Status'!N124,"")</f>
        <v/>
      </c>
      <c r="O124" s="5">
        <f>LOOKUP(O$6,'Daily Absent'!$O$6:$AX$6,'Daily Absent'!$O124:$AX124)</f>
        <v>1</v>
      </c>
      <c r="P124" s="104">
        <f>VALUE('Time Sheet KN'!Q124-'Time Sheet KN'!P124)*24</f>
        <v>5</v>
      </c>
      <c r="Q124" s="104">
        <f>VALUE('Time Sheet KN'!S124-'Time Sheet KN'!R124)*24</f>
        <v>5.0000000000000009</v>
      </c>
      <c r="R124" s="104">
        <f>VALUE('Time Sheet KN'!U124-'Time Sheet KN'!T124)*24</f>
        <v>0</v>
      </c>
      <c r="S124" s="105">
        <f t="shared" si="176"/>
        <v>10</v>
      </c>
      <c r="T124" s="5">
        <f t="shared" si="177"/>
        <v>0</v>
      </c>
      <c r="U124" s="5"/>
      <c r="V124" s="5">
        <f>LOOKUP(V$6,'Daily Absent'!$O$6:$AX$6,'Daily Absent'!$O124:$AX124)</f>
        <v>1</v>
      </c>
      <c r="W124" s="104">
        <f>VALUE('Time Sheet KN'!X124-'Time Sheet KN'!W124)*24</f>
        <v>5</v>
      </c>
      <c r="X124" s="104">
        <f>VALUE('Time Sheet KN'!Z124-'Time Sheet KN'!Y124)*24</f>
        <v>5.0000000000000009</v>
      </c>
      <c r="Y124" s="104">
        <f>VALUE('Time Sheet KN'!AB124-'Time Sheet KN'!AA124)*24</f>
        <v>0</v>
      </c>
      <c r="Z124" s="105">
        <f t="shared" si="178"/>
        <v>10</v>
      </c>
      <c r="AA124" s="5">
        <f t="shared" si="179"/>
        <v>0</v>
      </c>
      <c r="AB124" s="5"/>
      <c r="AC124" s="5">
        <f>LOOKUP(AC$6,'Daily Absent'!$O$6:$AX$6,'Daily Absent'!$O124:$AX124)</f>
        <v>1</v>
      </c>
      <c r="AD124" s="104">
        <f>VALUE('Time Sheet KN'!AE124-'Time Sheet KN'!AD124)*24</f>
        <v>5</v>
      </c>
      <c r="AE124" s="104">
        <f>VALUE('Time Sheet KN'!AG124-'Time Sheet KN'!AF124)*24</f>
        <v>5.0000000000000009</v>
      </c>
      <c r="AF124" s="104">
        <f>VALUE('Time Sheet KN'!AI124-'Time Sheet KN'!AH124)*24</f>
        <v>0</v>
      </c>
      <c r="AG124" s="105">
        <f t="shared" si="180"/>
        <v>10</v>
      </c>
      <c r="AH124" s="5">
        <f t="shared" si="181"/>
        <v>0</v>
      </c>
      <c r="AI124" s="5"/>
      <c r="AJ124" s="5">
        <f>LOOKUP(AJ$6,'Daily Absent'!$O$6:$AX$6,'Daily Absent'!$O124:$AX124)</f>
        <v>1</v>
      </c>
      <c r="AK124" s="104">
        <f>VALUE('Time Sheet KN'!AL124-'Time Sheet KN'!AK124)*24</f>
        <v>5</v>
      </c>
      <c r="AL124" s="104">
        <f>VALUE('Time Sheet KN'!AN124-'Time Sheet KN'!AM124)*24</f>
        <v>5.0000000000000009</v>
      </c>
      <c r="AM124" s="104">
        <f>VALUE('Time Sheet KN'!AP124-'Time Sheet KN'!AO124)*24</f>
        <v>0</v>
      </c>
      <c r="AN124" s="105">
        <f t="shared" si="182"/>
        <v>10</v>
      </c>
      <c r="AO124" s="5">
        <f t="shared" si="183"/>
        <v>0</v>
      </c>
      <c r="AP124" s="5"/>
      <c r="AQ124" s="5">
        <f>LOOKUP(AQ$6,'Daily Absent'!$O$6:$AX$6,'Daily Absent'!$O124:$AX124)</f>
        <v>1</v>
      </c>
      <c r="AR124" s="104">
        <f>VALUE('Time Sheet KN'!AS124-'Time Sheet KN'!AR124)*24</f>
        <v>5</v>
      </c>
      <c r="AS124" s="104">
        <f>VALUE('Time Sheet KN'!AU124-'Time Sheet KN'!AT124)*24</f>
        <v>4.0000000000000018</v>
      </c>
      <c r="AT124" s="104">
        <f>VALUE('Time Sheet KN'!AW124-'Time Sheet KN'!AV124)*24</f>
        <v>0</v>
      </c>
      <c r="AU124" s="105">
        <f t="shared" si="184"/>
        <v>9</v>
      </c>
      <c r="AV124" s="5">
        <f t="shared" si="185"/>
        <v>1.7763568394002505E-15</v>
      </c>
      <c r="AW124" s="5"/>
      <c r="AX124" s="5">
        <f>LOOKUP(AX$6,'Daily Absent'!$O$6:$AX$6,'Daily Absent'!$O124:$AX124)</f>
        <v>1</v>
      </c>
      <c r="AY124" s="104">
        <f>VALUE('Time Sheet KN'!AZ124-'Time Sheet KN'!AY124)*24</f>
        <v>4</v>
      </c>
      <c r="AZ124" s="104">
        <f>VALUE('Time Sheet KN'!BB124-'Time Sheet KN'!BA124)*24</f>
        <v>3</v>
      </c>
      <c r="BA124" s="104">
        <f>VALUE('Time Sheet KN'!BD124-'Time Sheet KN'!BC124)*24</f>
        <v>0</v>
      </c>
      <c r="BB124" s="105">
        <f t="shared" si="186"/>
        <v>0</v>
      </c>
      <c r="BC124" s="5">
        <f t="shared" si="187"/>
        <v>7</v>
      </c>
      <c r="BD124" s="5"/>
      <c r="BE124" s="5">
        <f>LOOKUP(BE$6,'Daily Absent'!$O$6:$AX$6,'Daily Absent'!$O124:$AX124)</f>
        <v>0</v>
      </c>
      <c r="BF124" s="104">
        <f>VALUE('Time Sheet KN'!BG124-'Time Sheet KN'!BF124)*24</f>
        <v>0</v>
      </c>
      <c r="BG124" s="104">
        <f>VALUE('Time Sheet KN'!BI124-'Time Sheet KN'!BH124)*24</f>
        <v>0</v>
      </c>
      <c r="BH124" s="104">
        <f>VALUE('Time Sheet KN'!BK124-'Time Sheet KN'!BJ124)*24</f>
        <v>0</v>
      </c>
      <c r="BI124" s="105">
        <f t="shared" si="188"/>
        <v>0</v>
      </c>
      <c r="BJ124" s="5">
        <f t="shared" si="189"/>
        <v>0</v>
      </c>
      <c r="BK124" s="5"/>
      <c r="BL124" s="5">
        <f>LOOKUP(BL$6,'Daily Absent'!$O$6:$AX$6,'Daily Absent'!$O124:$AX124)</f>
        <v>0</v>
      </c>
      <c r="BM124" s="104">
        <f>VALUE('Time Sheet KN'!BN124-'Time Sheet KN'!BM124)*24</f>
        <v>0</v>
      </c>
      <c r="BN124" s="104">
        <f>VALUE('Time Sheet KN'!BP124-'Time Sheet KN'!BO124)*24</f>
        <v>0</v>
      </c>
      <c r="BO124" s="104">
        <f>VALUE('Time Sheet KN'!BR124-'Time Sheet KN'!BQ124)*24</f>
        <v>0</v>
      </c>
      <c r="BP124" s="105">
        <f t="shared" si="190"/>
        <v>0</v>
      </c>
      <c r="BQ124" s="5">
        <f t="shared" si="191"/>
        <v>0</v>
      </c>
      <c r="BR124" s="5"/>
      <c r="BS124" s="5">
        <f>LOOKUP(BS$6,'Daily Absent'!$O$6:$AX$6,'Daily Absent'!$O124:$AX124)</f>
        <v>1</v>
      </c>
      <c r="BT124" s="104">
        <f>VALUE('Time Sheet KN'!BU124-'Time Sheet KN'!BT124)*24</f>
        <v>5</v>
      </c>
      <c r="BU124" s="104">
        <f>VALUE('Time Sheet KN'!BW124-'Time Sheet KN'!BV124)*24</f>
        <v>5.0000000000000009</v>
      </c>
      <c r="BV124" s="104">
        <f>VALUE('Time Sheet KN'!BY124-'Time Sheet KN'!BX124)*24</f>
        <v>0</v>
      </c>
      <c r="BW124" s="105">
        <f t="shared" si="192"/>
        <v>10</v>
      </c>
      <c r="BX124" s="5">
        <f t="shared" si="193"/>
        <v>0</v>
      </c>
      <c r="BY124" s="5"/>
      <c r="BZ124" s="5">
        <f>LOOKUP(BZ$6,'Daily Absent'!$O$6:$AX$6,'Daily Absent'!$O124:$AX124)</f>
        <v>0</v>
      </c>
      <c r="CA124" s="104">
        <f>VALUE('Time Sheet KN'!CB124-'Time Sheet KN'!CA124)*24</f>
        <v>0</v>
      </c>
      <c r="CB124" s="104">
        <f>VALUE('Time Sheet KN'!CD124-'Time Sheet KN'!CC124)*24</f>
        <v>0</v>
      </c>
      <c r="CC124" s="104">
        <f>VALUE('Time Sheet KN'!CF124-'Time Sheet KN'!CE124)*24</f>
        <v>0</v>
      </c>
      <c r="CD124" s="105">
        <f t="shared" si="194"/>
        <v>0</v>
      </c>
      <c r="CE124" s="5">
        <f t="shared" si="195"/>
        <v>0</v>
      </c>
      <c r="CF124" s="5"/>
      <c r="CG124" s="5">
        <f>LOOKUP(CG$6,'Daily Absent'!$O$6:$AX$6,'Daily Absent'!$O124:$AX124)</f>
        <v>0</v>
      </c>
      <c r="CH124" s="104">
        <f>VALUE('Time Sheet KN'!CI124-'Time Sheet KN'!CH124)*24</f>
        <v>0</v>
      </c>
      <c r="CI124" s="104">
        <f>VALUE('Time Sheet KN'!CK124-'Time Sheet KN'!CJ124)*24</f>
        <v>0</v>
      </c>
      <c r="CJ124" s="104">
        <f>VALUE('Time Sheet KN'!CM124-'Time Sheet KN'!CL124)*24</f>
        <v>0</v>
      </c>
      <c r="CK124" s="105">
        <f t="shared" si="196"/>
        <v>0</v>
      </c>
      <c r="CL124" s="5">
        <f t="shared" si="197"/>
        <v>0</v>
      </c>
      <c r="CM124" s="5"/>
      <c r="CN124" s="5">
        <f>LOOKUP(CN$6,'Daily Absent'!$O$6:$AX$6,'Daily Absent'!$O124:$AX124)</f>
        <v>1</v>
      </c>
      <c r="CO124" s="104">
        <f>VALUE('Time Sheet KN'!CP124-'Time Sheet KN'!CO124)*24</f>
        <v>5</v>
      </c>
      <c r="CP124" s="104">
        <f>VALUE('Time Sheet KN'!CR124-'Time Sheet KN'!CQ124)*24</f>
        <v>4.0000000000000018</v>
      </c>
      <c r="CQ124" s="104">
        <f>VALUE('Time Sheet KN'!CT124-'Time Sheet KN'!CS124)*24</f>
        <v>0</v>
      </c>
      <c r="CR124" s="105">
        <f t="shared" si="198"/>
        <v>9</v>
      </c>
      <c r="CS124" s="5">
        <f t="shared" si="199"/>
        <v>1.7763568394002505E-15</v>
      </c>
      <c r="CT124" s="5"/>
      <c r="CU124" s="5">
        <f>LOOKUP(CU$6,'Daily Absent'!$O$6:$AX$6,'Daily Absent'!$O124:$AX124)</f>
        <v>1</v>
      </c>
      <c r="CV124" s="104">
        <f>VALUE('Time Sheet KN'!CW124-'Time Sheet KN'!CV124)*24</f>
        <v>4</v>
      </c>
      <c r="CW124" s="104">
        <f>VALUE('Time Sheet KN'!CY124-'Time Sheet KN'!CX124)*24</f>
        <v>3</v>
      </c>
      <c r="CX124" s="104">
        <f>VALUE('Time Sheet KN'!DA124-'Time Sheet KN'!CZ124)*24</f>
        <v>0</v>
      </c>
      <c r="CY124" s="105">
        <f t="shared" si="200"/>
        <v>0</v>
      </c>
      <c r="CZ124" s="5">
        <f t="shared" si="201"/>
        <v>7</v>
      </c>
      <c r="DA124" s="5"/>
      <c r="DB124" s="5">
        <f>LOOKUP(DB$6,'Daily Absent'!$O$6:$AX$6,'Daily Absent'!$O124:$AX124)</f>
        <v>1</v>
      </c>
      <c r="DC124" s="104">
        <f>VALUE('Time Sheet KN'!DD124-'Time Sheet KN'!DC124)*24</f>
        <v>5</v>
      </c>
      <c r="DD124" s="104">
        <f>VALUE('Time Sheet KN'!DF124-'Time Sheet KN'!DE124)*24</f>
        <v>5.0000000000000009</v>
      </c>
      <c r="DE124" s="104">
        <f>VALUE('Time Sheet KN'!DH124-'Time Sheet KN'!DG124)*24</f>
        <v>0</v>
      </c>
      <c r="DF124" s="105">
        <f t="shared" si="202"/>
        <v>10</v>
      </c>
      <c r="DG124" s="5">
        <f t="shared" si="203"/>
        <v>0</v>
      </c>
      <c r="DH124" s="5"/>
      <c r="DI124" s="5">
        <f>LOOKUP(DI$6,'Daily Absent'!$O$6:$AX$6,'Daily Absent'!$O124:$AX124)</f>
        <v>1</v>
      </c>
      <c r="DJ124" s="104">
        <f>VALUE('Time Sheet KN'!DK124-'Time Sheet KN'!DJ124)*24</f>
        <v>5</v>
      </c>
      <c r="DK124" s="104">
        <f>VALUE('Time Sheet KN'!DM124-'Time Sheet KN'!DL124)*24</f>
        <v>5.0000000000000009</v>
      </c>
      <c r="DL124" s="104">
        <f>VALUE('Time Sheet KN'!DO124-'Time Sheet KN'!DN124)*24</f>
        <v>0</v>
      </c>
      <c r="DM124" s="105">
        <f t="shared" si="204"/>
        <v>10</v>
      </c>
      <c r="DN124" s="5">
        <f t="shared" si="205"/>
        <v>0</v>
      </c>
      <c r="DO124" s="5"/>
      <c r="DP124" s="5">
        <f>LOOKUP(DP$6,'Daily Absent'!$O$6:$AX$6,'Daily Absent'!$O124:$AX124)</f>
        <v>1</v>
      </c>
      <c r="DQ124" s="104">
        <f>VALUE('Time Sheet KN'!DR124-'Time Sheet KN'!DQ124)*24</f>
        <v>5</v>
      </c>
      <c r="DR124" s="104">
        <f>VALUE('Time Sheet KN'!DT124-'Time Sheet KN'!DS124)*24</f>
        <v>5.0000000000000009</v>
      </c>
      <c r="DS124" s="104">
        <f>VALUE('Time Sheet KN'!DV124-'Time Sheet KN'!DU124)*24</f>
        <v>0</v>
      </c>
      <c r="DT124" s="105">
        <f t="shared" si="206"/>
        <v>10</v>
      </c>
      <c r="DU124" s="5">
        <f t="shared" si="207"/>
        <v>0</v>
      </c>
      <c r="DV124" s="5"/>
      <c r="DW124" s="5">
        <f>LOOKUP(DW$6,'Daily Absent'!$O$6:$AX$6,'Daily Absent'!$O124:$AX124)</f>
        <v>1</v>
      </c>
      <c r="DX124" s="104">
        <f>VALUE('Time Sheet KN'!DY124-'Time Sheet KN'!DX124)*24</f>
        <v>5</v>
      </c>
      <c r="DY124" s="104">
        <f>VALUE('Time Sheet KN'!EA124-'Time Sheet KN'!DZ124)*24</f>
        <v>5.0000000000000009</v>
      </c>
      <c r="DZ124" s="104">
        <f>VALUE('Time Sheet KN'!EC124-'Time Sheet KN'!EB124)*24</f>
        <v>0</v>
      </c>
      <c r="EA124" s="105">
        <f t="shared" si="208"/>
        <v>10</v>
      </c>
      <c r="EB124" s="5">
        <f t="shared" si="209"/>
        <v>0</v>
      </c>
      <c r="EC124" s="5"/>
      <c r="ED124" s="5">
        <f>LOOKUP(ED$6,'Daily Absent'!$O$6:$AX$6,'Daily Absent'!$O124:$AX124)</f>
        <v>1</v>
      </c>
      <c r="EE124" s="104">
        <f>VALUE('Time Sheet KN'!EF124-'Time Sheet KN'!EE124)*24</f>
        <v>5</v>
      </c>
      <c r="EF124" s="104">
        <f>VALUE('Time Sheet KN'!EH124-'Time Sheet KN'!EG124)*24</f>
        <v>5.0000000000000009</v>
      </c>
      <c r="EG124" s="104">
        <f>VALUE('Time Sheet KN'!EJ124-'Time Sheet KN'!EI124)*24</f>
        <v>0</v>
      </c>
      <c r="EH124" s="105">
        <f t="shared" si="210"/>
        <v>10</v>
      </c>
      <c r="EI124" s="5">
        <f t="shared" si="211"/>
        <v>0</v>
      </c>
      <c r="EJ124" s="5"/>
      <c r="EK124" s="5">
        <f>LOOKUP(EK$6,'Daily Absent'!$O$6:$AX$6,'Daily Absent'!$O124:$AX124)</f>
        <v>1</v>
      </c>
      <c r="EL124" s="104">
        <f>VALUE('Time Sheet KN'!EM124-'Time Sheet KN'!EL124)*24</f>
        <v>5</v>
      </c>
      <c r="EM124" s="104">
        <f>VALUE('Time Sheet KN'!EO124-'Time Sheet KN'!EN124)*24</f>
        <v>4.0000000000000018</v>
      </c>
      <c r="EN124" s="104">
        <f>VALUE('Time Sheet KN'!EQ124-'Time Sheet KN'!EP124)*24</f>
        <v>0</v>
      </c>
      <c r="EO124" s="105">
        <f t="shared" si="212"/>
        <v>9</v>
      </c>
      <c r="EP124" s="5">
        <f t="shared" si="213"/>
        <v>1.7763568394002505E-15</v>
      </c>
      <c r="EQ124" s="5"/>
      <c r="ER124" s="5">
        <f>LOOKUP(ER$6,'Daily Absent'!$O$6:$AX$6,'Daily Absent'!$O124:$AX124)</f>
        <v>0</v>
      </c>
      <c r="ES124" s="104">
        <f>VALUE('Time Sheet KN'!ET124-'Time Sheet KN'!ES124)*24</f>
        <v>0</v>
      </c>
      <c r="ET124" s="104">
        <f>VALUE('Time Sheet KN'!EV124-'Time Sheet KN'!EU124)*24</f>
        <v>0</v>
      </c>
      <c r="EU124" s="104">
        <f>VALUE('Time Sheet KN'!EX124-'Time Sheet KN'!EW124)*24</f>
        <v>0</v>
      </c>
      <c r="EV124" s="105">
        <f t="shared" si="214"/>
        <v>0</v>
      </c>
      <c r="EW124" s="5">
        <f t="shared" si="215"/>
        <v>0</v>
      </c>
      <c r="EX124" s="5"/>
      <c r="EY124" s="5">
        <f>LOOKUP(EY$6,'Daily Absent'!$O$6:$AX$6,'Daily Absent'!$O124:$AX124)</f>
        <v>1</v>
      </c>
      <c r="EZ124" s="104">
        <f>VALUE('Time Sheet KN'!FA124-'Time Sheet KN'!EZ124)*24</f>
        <v>5</v>
      </c>
      <c r="FA124" s="104">
        <f>VALUE('Time Sheet KN'!FC124-'Time Sheet KN'!FB124)*24</f>
        <v>5.0000000000000009</v>
      </c>
      <c r="FB124" s="104">
        <f>VALUE('Time Sheet KN'!FE124-'Time Sheet KN'!FD124)*24</f>
        <v>0</v>
      </c>
      <c r="FC124" s="105">
        <f t="shared" si="216"/>
        <v>10</v>
      </c>
      <c r="FD124" s="5">
        <f t="shared" si="217"/>
        <v>0</v>
      </c>
      <c r="FE124" s="5"/>
      <c r="FF124" s="5">
        <f>LOOKUP(FF$6,'Daily Absent'!$O$6:$AX$6,'Daily Absent'!$O124:$AX124)</f>
        <v>1</v>
      </c>
      <c r="FG124" s="104">
        <f>VALUE('Time Sheet KN'!FH124-'Time Sheet KN'!FG124)*24</f>
        <v>0</v>
      </c>
      <c r="FH124" s="104">
        <f>VALUE('Time Sheet KN'!FJ124-'Time Sheet KN'!FI124)*24</f>
        <v>0</v>
      </c>
      <c r="FI124" s="104">
        <f>VALUE('Time Sheet KN'!FL124-'Time Sheet KN'!FK124)*24</f>
        <v>0</v>
      </c>
      <c r="FJ124" s="105">
        <f t="shared" si="218"/>
        <v>0</v>
      </c>
      <c r="FK124" s="5">
        <f t="shared" si="219"/>
        <v>0</v>
      </c>
      <c r="FL124" s="5"/>
      <c r="FM124" s="5">
        <f>LOOKUP(FM$6,'Daily Absent'!$O$6:$AX$6,'Daily Absent'!$O124:$AX124)</f>
        <v>0</v>
      </c>
      <c r="FN124" s="104">
        <f>VALUE('Time Sheet KN'!FO124-'Time Sheet KN'!FN124)*24</f>
        <v>0</v>
      </c>
      <c r="FO124" s="104">
        <f>VALUE('Time Sheet KN'!FQ124-'Time Sheet KN'!FP124)*24</f>
        <v>0</v>
      </c>
      <c r="FP124" s="104">
        <f>VALUE('Time Sheet KN'!FS124-'Time Sheet KN'!FR124)*24</f>
        <v>0</v>
      </c>
      <c r="FQ124" s="105">
        <f t="shared" si="220"/>
        <v>0</v>
      </c>
      <c r="FR124" s="5">
        <f t="shared" si="221"/>
        <v>0</v>
      </c>
      <c r="FS124" s="5"/>
      <c r="FT124" s="5">
        <f>LOOKUP(FT$6,'Daily Absent'!$O$6:$AX$6,'Daily Absent'!$O124:$AX124)</f>
        <v>0</v>
      </c>
      <c r="FU124" s="104">
        <f>VALUE('Time Sheet KN'!FV124-'Time Sheet KN'!FU124)*24</f>
        <v>0</v>
      </c>
      <c r="FV124" s="104">
        <f>VALUE('Time Sheet KN'!FX124-'Time Sheet KN'!FW124)*24</f>
        <v>0</v>
      </c>
      <c r="FW124" s="104">
        <f>VALUE('Time Sheet KN'!FZ124-'Time Sheet KN'!FY124)*24</f>
        <v>0</v>
      </c>
      <c r="FX124" s="105">
        <f t="shared" si="222"/>
        <v>0</v>
      </c>
      <c r="FY124" s="5">
        <f t="shared" si="223"/>
        <v>0</v>
      </c>
      <c r="FZ124" s="5"/>
      <c r="GA124" s="5">
        <f>LOOKUP(GA$6,'Daily Absent'!$O$6:$AX$6,'Daily Absent'!$O124:$AX124)</f>
        <v>0</v>
      </c>
      <c r="GB124" s="104">
        <f>VALUE('Time Sheet KN'!GC124-'Time Sheet KN'!GB124)*24</f>
        <v>0</v>
      </c>
      <c r="GC124" s="104">
        <f>VALUE('Time Sheet KN'!GE124-'Time Sheet KN'!GD124)*24</f>
        <v>0</v>
      </c>
      <c r="GD124" s="104">
        <f>VALUE('Time Sheet KN'!GG124-'Time Sheet KN'!GF124)*24</f>
        <v>0</v>
      </c>
      <c r="GE124" s="105">
        <f t="shared" si="224"/>
        <v>0</v>
      </c>
      <c r="GF124" s="5">
        <f t="shared" si="225"/>
        <v>0</v>
      </c>
      <c r="GG124" s="5"/>
      <c r="GH124" s="5">
        <f>LOOKUP(GH$6,'Daily Absent'!$O$6:$AX$6,'Daily Absent'!$O124:$AX124)</f>
        <v>0</v>
      </c>
      <c r="GI124" s="104">
        <f>VALUE('Time Sheet KN'!GJ124-'Time Sheet KN'!GI124)*24</f>
        <v>0</v>
      </c>
      <c r="GJ124" s="104">
        <f>VALUE('Time Sheet KN'!GL124-'Time Sheet KN'!GK124)*24</f>
        <v>0</v>
      </c>
      <c r="GK124" s="104">
        <f>VALUE('Time Sheet KN'!GN124-'Time Sheet KN'!GM124)*24</f>
        <v>0</v>
      </c>
      <c r="GL124" s="105">
        <f t="shared" si="226"/>
        <v>0</v>
      </c>
      <c r="GM124" s="5">
        <f t="shared" si="227"/>
        <v>0</v>
      </c>
      <c r="GN124" s="5"/>
      <c r="GO124" s="5">
        <f>LOOKUP(GO$6,'Daily Absent'!$O$6:$AX$6,'Daily Absent'!$O124:$AX124)</f>
        <v>0</v>
      </c>
      <c r="GP124" s="104">
        <f>VALUE('Time Sheet KN'!GQ124-'Time Sheet KN'!GP124)*24</f>
        <v>0</v>
      </c>
      <c r="GQ124" s="104">
        <f>VALUE('Time Sheet KN'!GS124-'Time Sheet KN'!GR124)*24</f>
        <v>0</v>
      </c>
      <c r="GR124" s="104">
        <f>VALUE('Time Sheet KN'!GU124-'Time Sheet KN'!GT124)*24</f>
        <v>0</v>
      </c>
      <c r="GS124" s="105">
        <f t="shared" si="228"/>
        <v>0</v>
      </c>
      <c r="GT124" s="5">
        <f t="shared" si="229"/>
        <v>0</v>
      </c>
      <c r="GU124" s="5"/>
      <c r="GV124" s="5">
        <f>LOOKUP(GV$6,'Daily Absent'!$O$6:$AX$6,'Daily Absent'!$O124:$AX124)</f>
        <v>0</v>
      </c>
      <c r="GW124" s="104">
        <f>VALUE('Time Sheet KN'!GX124-'Time Sheet KN'!GW124)*24</f>
        <v>0</v>
      </c>
      <c r="GX124" s="104">
        <f>VALUE('Time Sheet KN'!GZ124-'Time Sheet KN'!GY124)*24</f>
        <v>0</v>
      </c>
      <c r="GY124" s="104">
        <f>VALUE('Time Sheet KN'!HB124-'Time Sheet KN'!HA124)*24</f>
        <v>0</v>
      </c>
      <c r="GZ124" s="105">
        <f t="shared" si="230"/>
        <v>0</v>
      </c>
      <c r="HA124" s="5">
        <f t="shared" si="231"/>
        <v>0</v>
      </c>
      <c r="HB124" s="5"/>
      <c r="HC124" s="5">
        <f>LOOKUP(HC$6,'Daily Absent'!$O$6:$AX$6,'Daily Absent'!$O124:$AX124)</f>
        <v>0</v>
      </c>
      <c r="HD124" s="104">
        <f>VALUE('Time Sheet KN'!HE124-'Time Sheet KN'!HD124)*24</f>
        <v>0</v>
      </c>
      <c r="HE124" s="104">
        <f>VALUE('Time Sheet KN'!HG124-'Time Sheet KN'!HF124)*24</f>
        <v>0</v>
      </c>
      <c r="HF124" s="104">
        <f>VALUE('Time Sheet KN'!HI124-'Time Sheet KN'!HH124)*24</f>
        <v>0</v>
      </c>
      <c r="HG124" s="105">
        <f t="shared" si="232"/>
        <v>0</v>
      </c>
      <c r="HH124" s="5">
        <f t="shared" si="233"/>
        <v>0</v>
      </c>
      <c r="HI124" s="5"/>
      <c r="HJ124" s="5">
        <f>LOOKUP(HJ$6,'Daily Absent'!$O$6:$AX$6,'Daily Absent'!$O124:$AX124)</f>
        <v>0</v>
      </c>
      <c r="HK124" s="104">
        <f>VALUE('Time Sheet KN'!HL124-'Time Sheet KN'!HK124)*24</f>
        <v>0</v>
      </c>
      <c r="HL124" s="104">
        <f>VALUE('Time Sheet KN'!HN124-'Time Sheet KN'!HM124)*24</f>
        <v>0</v>
      </c>
      <c r="HM124" s="104">
        <f>VALUE('Time Sheet KN'!HP124-'Time Sheet KN'!HO124)*24</f>
        <v>0</v>
      </c>
      <c r="HN124" s="105">
        <f t="shared" si="234"/>
        <v>0</v>
      </c>
      <c r="HO124" s="5">
        <f t="shared" si="235"/>
        <v>0</v>
      </c>
      <c r="HP124" s="5"/>
      <c r="HQ124" s="5">
        <f>LOOKUP(HQ$6,'Daily Absent'!$O$6:$AX$6,'Daily Absent'!$O124:$AX124)</f>
        <v>0</v>
      </c>
      <c r="HR124" s="104">
        <f>VALUE('Time Sheet KN'!HS124-'Time Sheet KN'!HR124)*24</f>
        <v>0</v>
      </c>
      <c r="HS124" s="104">
        <f>VALUE('Time Sheet KN'!HU124-'Time Sheet KN'!HT124)*24</f>
        <v>0</v>
      </c>
      <c r="HT124" s="104">
        <f>VALUE('Time Sheet KN'!HW124-'Time Sheet KN'!HV124)*24</f>
        <v>0</v>
      </c>
      <c r="HU124" s="105">
        <f t="shared" si="236"/>
        <v>0</v>
      </c>
      <c r="HV124" s="5">
        <f t="shared" si="237"/>
        <v>0</v>
      </c>
      <c r="HW124" s="5"/>
      <c r="HX124" s="5">
        <f>LOOKUP(HX$6,'Daily Absent'!$O$6:$AX$6,'Daily Absent'!$O124:$AX124)</f>
        <v>0</v>
      </c>
      <c r="HY124" s="104">
        <f>VALUE('Time Sheet KN'!HZ124-'Time Sheet KN'!HY124)*24</f>
        <v>0</v>
      </c>
      <c r="HZ124" s="104">
        <f>VALUE('Time Sheet KN'!IB124-'Time Sheet KN'!IA124)*24</f>
        <v>0</v>
      </c>
      <c r="IA124" s="104">
        <f>VALUE('Time Sheet KN'!ID124-'Time Sheet KN'!IC124)*24</f>
        <v>0</v>
      </c>
      <c r="IB124" s="105">
        <f t="shared" si="238"/>
        <v>0</v>
      </c>
      <c r="IC124" s="5">
        <f t="shared" si="239"/>
        <v>0</v>
      </c>
      <c r="ID124" s="5"/>
      <c r="IE124" s="5">
        <f>LOOKUP(IE$6,'Daily Absent'!$O$6:$AX$6,'Daily Absent'!$O124:$AX124)</f>
        <v>0</v>
      </c>
      <c r="IF124" s="104">
        <f>VALUE('Time Sheet KN'!IG124-'Time Sheet KN'!IF124)*24</f>
        <v>0</v>
      </c>
      <c r="IG124" s="104">
        <f>VALUE('Time Sheet KN'!II124-'Time Sheet KN'!IH124)*24</f>
        <v>0</v>
      </c>
      <c r="IH124" s="104">
        <f>VALUE('Time Sheet KN'!IK124-'Time Sheet KN'!IJ124)*24</f>
        <v>0</v>
      </c>
      <c r="II124" s="105">
        <f t="shared" si="240"/>
        <v>0</v>
      </c>
      <c r="IJ124" s="5">
        <f t="shared" si="241"/>
        <v>0</v>
      </c>
      <c r="IK124" s="5"/>
      <c r="IL124" s="5">
        <f>LOOKUP(IL$6,'Daily Absent'!$O$6:$AX$6,'Daily Absent'!$O124:$AX124)</f>
        <v>0</v>
      </c>
      <c r="IM124" s="104">
        <f>VALUE('Time Sheet KN'!IN124-'Time Sheet KN'!IM124)*24</f>
        <v>0</v>
      </c>
      <c r="IN124" s="104">
        <f>VALUE('Time Sheet KN'!IP124-'Time Sheet KN'!IO124)*24</f>
        <v>0</v>
      </c>
      <c r="IO124" s="104">
        <f>VALUE('Time Sheet KN'!IR124-'Time Sheet KN'!IQ124)*24</f>
        <v>0</v>
      </c>
      <c r="IP124" s="105">
        <f t="shared" si="242"/>
        <v>0</v>
      </c>
      <c r="IQ124" s="5">
        <f t="shared" si="243"/>
        <v>0</v>
      </c>
      <c r="IR124" s="5"/>
      <c r="IS124" s="5">
        <f>LOOKUP(IS$6,'Daily Absent'!$O$6:$AX$6,'Daily Absent'!$O124:$AX124)</f>
        <v>0</v>
      </c>
      <c r="IT124" s="104">
        <f>VALUE('Time Sheet KN'!IU124-'Time Sheet KN'!IT124)*24</f>
        <v>0</v>
      </c>
      <c r="IU124" s="104">
        <f>VALUE('Time Sheet KN'!IW124-'Time Sheet KN'!IV124)*24</f>
        <v>0</v>
      </c>
      <c r="IV124" s="104">
        <f>VALUE('Time Sheet KN'!IY124-'Time Sheet KN'!IX124)*24</f>
        <v>0</v>
      </c>
      <c r="IW124" s="105">
        <f t="shared" si="244"/>
        <v>0</v>
      </c>
      <c r="IX124" s="5">
        <f t="shared" si="245"/>
        <v>0</v>
      </c>
      <c r="IY124" s="5"/>
      <c r="IZ124" s="5">
        <f>LOOKUP(IZ$6,'Daily Absent'!$O$6:$AX$6,'Daily Absent'!$O124:$AX124)</f>
        <v>0</v>
      </c>
      <c r="JA124" s="104">
        <f>VALUE('Time Sheet KN'!JB124-'Time Sheet KN'!JA124)*24</f>
        <v>0</v>
      </c>
      <c r="JB124" s="104">
        <f>VALUE('Time Sheet KN'!JD124-'Time Sheet KN'!JC124)*24</f>
        <v>0</v>
      </c>
      <c r="JC124" s="104">
        <f>VALUE('Time Sheet KN'!JF124-'Time Sheet KN'!JE124)*24</f>
        <v>0</v>
      </c>
      <c r="JD124" s="105">
        <f t="shared" si="246"/>
        <v>0</v>
      </c>
      <c r="JE124" s="5">
        <f t="shared" si="247"/>
        <v>0</v>
      </c>
      <c r="JF124" s="5"/>
    </row>
    <row r="125" spans="1:266" ht="20" customHeight="1">
      <c r="A125" s="54">
        <f>IF('Master MP Status'!A125&gt;0,'Master MP Status'!A125,"")</f>
        <v>117</v>
      </c>
      <c r="B125" s="5" t="str">
        <f>IF(ISTEXT('Master MP Status'!B125),'Master MP Status'!B125,"")</f>
        <v>DIRECT</v>
      </c>
      <c r="C125" s="153" t="str">
        <f>IF(OR(ISTEXT('Master MP Status'!C125),'Master MP Status'!C125&gt;0),'Master MP Status'!C125,"")</f>
        <v>KN2531051</v>
      </c>
      <c r="D125" s="154" t="str">
        <f>IF(OR(ISTEXT('Master MP Status'!D125),'Master MP Status'!D125&gt;0),'Master MP Status'!D125,"")</f>
        <v>KN25340</v>
      </c>
      <c r="E125" s="5" t="str">
        <f>IF(ISTEXT('Master MP Status'!E125),'Master MP Status'!E125,"")</f>
        <v>WAWAN HIDAYAT</v>
      </c>
      <c r="F125" s="5" t="str">
        <f>IF(ISTEXT('Master MP Status'!F125),'Master MP Status'!F125,"")</f>
        <v>WAWAN</v>
      </c>
      <c r="G125" s="5" t="str">
        <f>IF(ISTEXT('Master MP Status'!G125),'Master MP Status'!G125,"")</f>
        <v>Local</v>
      </c>
      <c r="H125" s="5" t="str">
        <f>IF(ISTEXT('Master MP Status'!H125),'Master MP Status'!H125,"")</f>
        <v>YACOBE T</v>
      </c>
      <c r="I125" s="5" t="str">
        <f>IF(ISTEXT('Master MP Status'!I125),'Master MP Status'!I125,"")</f>
        <v>Helper</v>
      </c>
      <c r="J125" s="5" t="str">
        <f>IF(ISTEXT('Master MP Status'!J125),'Master MP Status'!J125,"")</f>
        <v>Helper</v>
      </c>
      <c r="K125" s="9">
        <f>IF(OR('Master MP Status'!K125=0,'Master MP Status'!K125=""),"",'Master MP Status'!K125)</f>
        <v>45769</v>
      </c>
      <c r="L125" s="9">
        <f>IF(OR('Master MP Status'!L125=0,'Master MP Status'!L125=""),"",'Master MP Status'!L125)</f>
        <v>45769</v>
      </c>
      <c r="M125" s="9" t="str">
        <f>IF(OR('Master MP Status'!M125=0,'Master MP Status'!M125=""),"",'Master MP Status'!M125)</f>
        <v/>
      </c>
      <c r="N125" s="5" t="str">
        <f>IF(ISTEXT('Master MP Status'!N125),'Master MP Status'!N125,"")</f>
        <v/>
      </c>
      <c r="O125" s="5">
        <f>LOOKUP(O$6,'Daily Absent'!$O$6:$AX$6,'Daily Absent'!$O125:$AX125)</f>
        <v>1</v>
      </c>
      <c r="P125" s="104">
        <f>VALUE('Time Sheet KN'!Q125-'Time Sheet KN'!P125)*24</f>
        <v>5</v>
      </c>
      <c r="Q125" s="104">
        <f>VALUE('Time Sheet KN'!S125-'Time Sheet KN'!R125)*24</f>
        <v>5.0000000000000009</v>
      </c>
      <c r="R125" s="104">
        <f>VALUE('Time Sheet KN'!U125-'Time Sheet KN'!T125)*24</f>
        <v>0</v>
      </c>
      <c r="S125" s="105">
        <f t="shared" si="176"/>
        <v>10</v>
      </c>
      <c r="T125" s="5">
        <f t="shared" si="177"/>
        <v>0</v>
      </c>
      <c r="U125" s="5"/>
      <c r="V125" s="5">
        <f>LOOKUP(V$6,'Daily Absent'!$O$6:$AX$6,'Daily Absent'!$O125:$AX125)</f>
        <v>1</v>
      </c>
      <c r="W125" s="104">
        <f>VALUE('Time Sheet KN'!X125-'Time Sheet KN'!W125)*24</f>
        <v>5</v>
      </c>
      <c r="X125" s="104">
        <f>VALUE('Time Sheet KN'!Z125-'Time Sheet KN'!Y125)*24</f>
        <v>5.0000000000000009</v>
      </c>
      <c r="Y125" s="104">
        <f>VALUE('Time Sheet KN'!AB125-'Time Sheet KN'!AA125)*24</f>
        <v>0</v>
      </c>
      <c r="Z125" s="105">
        <f t="shared" si="178"/>
        <v>10</v>
      </c>
      <c r="AA125" s="5">
        <f t="shared" si="179"/>
        <v>0</v>
      </c>
      <c r="AB125" s="5"/>
      <c r="AC125" s="5">
        <f>LOOKUP(AC$6,'Daily Absent'!$O$6:$AX$6,'Daily Absent'!$O125:$AX125)</f>
        <v>1</v>
      </c>
      <c r="AD125" s="104">
        <f>VALUE('Time Sheet KN'!AE125-'Time Sheet KN'!AD125)*24</f>
        <v>5</v>
      </c>
      <c r="AE125" s="104">
        <f>VALUE('Time Sheet KN'!AG125-'Time Sheet KN'!AF125)*24</f>
        <v>5.0000000000000009</v>
      </c>
      <c r="AF125" s="104">
        <f>VALUE('Time Sheet KN'!AI125-'Time Sheet KN'!AH125)*24</f>
        <v>0</v>
      </c>
      <c r="AG125" s="105">
        <f t="shared" si="180"/>
        <v>10</v>
      </c>
      <c r="AH125" s="5">
        <f t="shared" si="181"/>
        <v>0</v>
      </c>
      <c r="AI125" s="5"/>
      <c r="AJ125" s="5">
        <f>LOOKUP(AJ$6,'Daily Absent'!$O$6:$AX$6,'Daily Absent'!$O125:$AX125)</f>
        <v>1</v>
      </c>
      <c r="AK125" s="104">
        <f>VALUE('Time Sheet KN'!AL125-'Time Sheet KN'!AK125)*24</f>
        <v>5</v>
      </c>
      <c r="AL125" s="104">
        <f>VALUE('Time Sheet KN'!AN125-'Time Sheet KN'!AM125)*24</f>
        <v>5.0000000000000009</v>
      </c>
      <c r="AM125" s="104">
        <f>VALUE('Time Sheet KN'!AP125-'Time Sheet KN'!AO125)*24</f>
        <v>0</v>
      </c>
      <c r="AN125" s="105">
        <f t="shared" si="182"/>
        <v>10</v>
      </c>
      <c r="AO125" s="5">
        <f t="shared" si="183"/>
        <v>0</v>
      </c>
      <c r="AP125" s="5"/>
      <c r="AQ125" s="5">
        <f>LOOKUP(AQ$6,'Daily Absent'!$O$6:$AX$6,'Daily Absent'!$O125:$AX125)</f>
        <v>1</v>
      </c>
      <c r="AR125" s="104">
        <f>VALUE('Time Sheet KN'!AS125-'Time Sheet KN'!AR125)*24</f>
        <v>5</v>
      </c>
      <c r="AS125" s="104">
        <f>VALUE('Time Sheet KN'!AU125-'Time Sheet KN'!AT125)*24</f>
        <v>4.0000000000000018</v>
      </c>
      <c r="AT125" s="104">
        <f>VALUE('Time Sheet KN'!AW125-'Time Sheet KN'!AV125)*24</f>
        <v>0</v>
      </c>
      <c r="AU125" s="105">
        <f t="shared" si="184"/>
        <v>9</v>
      </c>
      <c r="AV125" s="5">
        <f t="shared" si="185"/>
        <v>1.7763568394002505E-15</v>
      </c>
      <c r="AW125" s="5"/>
      <c r="AX125" s="5">
        <f>LOOKUP(AX$6,'Daily Absent'!$O$6:$AX$6,'Daily Absent'!$O125:$AX125)</f>
        <v>0</v>
      </c>
      <c r="AY125" s="104">
        <f>VALUE('Time Sheet KN'!AZ125-'Time Sheet KN'!AY125)*24</f>
        <v>0</v>
      </c>
      <c r="AZ125" s="104">
        <f>VALUE('Time Sheet KN'!BB125-'Time Sheet KN'!BA125)*24</f>
        <v>0</v>
      </c>
      <c r="BA125" s="104">
        <f>VALUE('Time Sheet KN'!BD125-'Time Sheet KN'!BC125)*24</f>
        <v>0</v>
      </c>
      <c r="BB125" s="105">
        <f t="shared" si="186"/>
        <v>0</v>
      </c>
      <c r="BC125" s="5">
        <f t="shared" si="187"/>
        <v>0</v>
      </c>
      <c r="BD125" s="5"/>
      <c r="BE125" s="5">
        <f>LOOKUP(BE$6,'Daily Absent'!$O$6:$AX$6,'Daily Absent'!$O125:$AX125)</f>
        <v>1</v>
      </c>
      <c r="BF125" s="104">
        <f>VALUE('Time Sheet KN'!BG125-'Time Sheet KN'!BF125)*24</f>
        <v>5</v>
      </c>
      <c r="BG125" s="104">
        <f>VALUE('Time Sheet KN'!BI125-'Time Sheet KN'!BH125)*24</f>
        <v>5.0000000000000009</v>
      </c>
      <c r="BH125" s="104">
        <f>VALUE('Time Sheet KN'!BK125-'Time Sheet KN'!BJ125)*24</f>
        <v>0</v>
      </c>
      <c r="BI125" s="105">
        <f t="shared" si="188"/>
        <v>10</v>
      </c>
      <c r="BJ125" s="5">
        <f t="shared" si="189"/>
        <v>0</v>
      </c>
      <c r="BK125" s="5"/>
      <c r="BL125" s="5">
        <f>LOOKUP(BL$6,'Daily Absent'!$O$6:$AX$6,'Daily Absent'!$O125:$AX125)</f>
        <v>1</v>
      </c>
      <c r="BM125" s="104">
        <f>VALUE('Time Sheet KN'!BN125-'Time Sheet KN'!BM125)*24</f>
        <v>5</v>
      </c>
      <c r="BN125" s="104">
        <f>VALUE('Time Sheet KN'!BP125-'Time Sheet KN'!BO125)*24</f>
        <v>5.0000000000000009</v>
      </c>
      <c r="BO125" s="104">
        <f>VALUE('Time Sheet KN'!BR125-'Time Sheet KN'!BQ125)*24</f>
        <v>0</v>
      </c>
      <c r="BP125" s="105">
        <f t="shared" si="190"/>
        <v>10</v>
      </c>
      <c r="BQ125" s="5">
        <f t="shared" si="191"/>
        <v>0</v>
      </c>
      <c r="BR125" s="5"/>
      <c r="BS125" s="5">
        <f>LOOKUP(BS$6,'Daily Absent'!$O$6:$AX$6,'Daily Absent'!$O125:$AX125)</f>
        <v>1</v>
      </c>
      <c r="BT125" s="104">
        <f>VALUE('Time Sheet KN'!BU125-'Time Sheet KN'!BT125)*24</f>
        <v>5</v>
      </c>
      <c r="BU125" s="104">
        <f>VALUE('Time Sheet KN'!BW125-'Time Sheet KN'!BV125)*24</f>
        <v>5.0000000000000009</v>
      </c>
      <c r="BV125" s="104">
        <f>VALUE('Time Sheet KN'!BY125-'Time Sheet KN'!BX125)*24</f>
        <v>0</v>
      </c>
      <c r="BW125" s="105">
        <f t="shared" si="192"/>
        <v>10</v>
      </c>
      <c r="BX125" s="5">
        <f t="shared" si="193"/>
        <v>0</v>
      </c>
      <c r="BY125" s="5"/>
      <c r="BZ125" s="5">
        <f>LOOKUP(BZ$6,'Daily Absent'!$O$6:$AX$6,'Daily Absent'!$O125:$AX125)</f>
        <v>1</v>
      </c>
      <c r="CA125" s="104">
        <f>VALUE('Time Sheet KN'!CB125-'Time Sheet KN'!CA125)*24</f>
        <v>5</v>
      </c>
      <c r="CB125" s="104">
        <f>VALUE('Time Sheet KN'!CD125-'Time Sheet KN'!CC125)*24</f>
        <v>5.0000000000000009</v>
      </c>
      <c r="CC125" s="104">
        <f>VALUE('Time Sheet KN'!CF125-'Time Sheet KN'!CE125)*24</f>
        <v>0</v>
      </c>
      <c r="CD125" s="105">
        <f t="shared" si="194"/>
        <v>10</v>
      </c>
      <c r="CE125" s="5">
        <f t="shared" si="195"/>
        <v>0</v>
      </c>
      <c r="CF125" s="5"/>
      <c r="CG125" s="5">
        <f>LOOKUP(CG$6,'Daily Absent'!$O$6:$AX$6,'Daily Absent'!$O125:$AX125)</f>
        <v>1</v>
      </c>
      <c r="CH125" s="104">
        <f>VALUE('Time Sheet KN'!CI125-'Time Sheet KN'!CH125)*24</f>
        <v>5</v>
      </c>
      <c r="CI125" s="104">
        <f>VALUE('Time Sheet KN'!CK125-'Time Sheet KN'!CJ125)*24</f>
        <v>5.0000000000000009</v>
      </c>
      <c r="CJ125" s="104">
        <f>VALUE('Time Sheet KN'!CM125-'Time Sheet KN'!CL125)*24</f>
        <v>0</v>
      </c>
      <c r="CK125" s="105">
        <f t="shared" si="196"/>
        <v>10</v>
      </c>
      <c r="CL125" s="5">
        <f t="shared" si="197"/>
        <v>0</v>
      </c>
      <c r="CM125" s="5"/>
      <c r="CN125" s="5">
        <f>LOOKUP(CN$6,'Daily Absent'!$O$6:$AX$6,'Daily Absent'!$O125:$AX125)</f>
        <v>1</v>
      </c>
      <c r="CO125" s="104">
        <f>VALUE('Time Sheet KN'!CP125-'Time Sheet KN'!CO125)*24</f>
        <v>5</v>
      </c>
      <c r="CP125" s="104">
        <f>VALUE('Time Sheet KN'!CR125-'Time Sheet KN'!CQ125)*24</f>
        <v>0</v>
      </c>
      <c r="CQ125" s="104">
        <f>VALUE('Time Sheet KN'!CT125-'Time Sheet KN'!CS125)*24</f>
        <v>0</v>
      </c>
      <c r="CR125" s="105">
        <f t="shared" si="198"/>
        <v>5</v>
      </c>
      <c r="CS125" s="5">
        <f t="shared" si="199"/>
        <v>0</v>
      </c>
      <c r="CT125" s="5"/>
      <c r="CU125" s="5">
        <f>LOOKUP(CU$6,'Daily Absent'!$O$6:$AX$6,'Daily Absent'!$O125:$AX125)</f>
        <v>0</v>
      </c>
      <c r="CV125" s="104">
        <f>VALUE('Time Sheet KN'!CW125-'Time Sheet KN'!CV125)*24</f>
        <v>0</v>
      </c>
      <c r="CW125" s="104">
        <f>VALUE('Time Sheet KN'!CY125-'Time Sheet KN'!CX125)*24</f>
        <v>0</v>
      </c>
      <c r="CX125" s="104">
        <f>VALUE('Time Sheet KN'!DA125-'Time Sheet KN'!CZ125)*24</f>
        <v>0</v>
      </c>
      <c r="CY125" s="105">
        <f t="shared" si="200"/>
        <v>0</v>
      </c>
      <c r="CZ125" s="5">
        <f t="shared" si="201"/>
        <v>0</v>
      </c>
      <c r="DA125" s="5"/>
      <c r="DB125" s="5">
        <f>LOOKUP(DB$6,'Daily Absent'!$O$6:$AX$6,'Daily Absent'!$O125:$AX125)</f>
        <v>1</v>
      </c>
      <c r="DC125" s="104">
        <f>VALUE('Time Sheet KN'!DD125-'Time Sheet KN'!DC125)*24</f>
        <v>5</v>
      </c>
      <c r="DD125" s="104">
        <f>VALUE('Time Sheet KN'!DF125-'Time Sheet KN'!DE125)*24</f>
        <v>5.0000000000000009</v>
      </c>
      <c r="DE125" s="104">
        <f>VALUE('Time Sheet KN'!DH125-'Time Sheet KN'!DG125)*24</f>
        <v>0</v>
      </c>
      <c r="DF125" s="105">
        <f t="shared" si="202"/>
        <v>10</v>
      </c>
      <c r="DG125" s="5">
        <f t="shared" si="203"/>
        <v>0</v>
      </c>
      <c r="DH125" s="5"/>
      <c r="DI125" s="5">
        <f>LOOKUP(DI$6,'Daily Absent'!$O$6:$AX$6,'Daily Absent'!$O125:$AX125)</f>
        <v>1</v>
      </c>
      <c r="DJ125" s="104">
        <f>VALUE('Time Sheet KN'!DK125-'Time Sheet KN'!DJ125)*24</f>
        <v>5</v>
      </c>
      <c r="DK125" s="104">
        <f>VALUE('Time Sheet KN'!DM125-'Time Sheet KN'!DL125)*24</f>
        <v>5.0000000000000009</v>
      </c>
      <c r="DL125" s="104">
        <f>VALUE('Time Sheet KN'!DO125-'Time Sheet KN'!DN125)*24</f>
        <v>0</v>
      </c>
      <c r="DM125" s="105">
        <f t="shared" si="204"/>
        <v>10</v>
      </c>
      <c r="DN125" s="5">
        <f t="shared" si="205"/>
        <v>0</v>
      </c>
      <c r="DO125" s="5"/>
      <c r="DP125" s="5">
        <f>LOOKUP(DP$6,'Daily Absent'!$O$6:$AX$6,'Daily Absent'!$O125:$AX125)</f>
        <v>1</v>
      </c>
      <c r="DQ125" s="104">
        <f>VALUE('Time Sheet KN'!DR125-'Time Sheet KN'!DQ125)*24</f>
        <v>5</v>
      </c>
      <c r="DR125" s="104">
        <f>VALUE('Time Sheet KN'!DT125-'Time Sheet KN'!DS125)*24</f>
        <v>5.0000000000000009</v>
      </c>
      <c r="DS125" s="104">
        <f>VALUE('Time Sheet KN'!DV125-'Time Sheet KN'!DU125)*24</f>
        <v>0</v>
      </c>
      <c r="DT125" s="105">
        <f t="shared" si="206"/>
        <v>10</v>
      </c>
      <c r="DU125" s="5">
        <f t="shared" si="207"/>
        <v>0</v>
      </c>
      <c r="DV125" s="5"/>
      <c r="DW125" s="5">
        <f>LOOKUP(DW$6,'Daily Absent'!$O$6:$AX$6,'Daily Absent'!$O125:$AX125)</f>
        <v>1</v>
      </c>
      <c r="DX125" s="104">
        <f>VALUE('Time Sheet KN'!DY125-'Time Sheet KN'!DX125)*24</f>
        <v>5</v>
      </c>
      <c r="DY125" s="104">
        <f>VALUE('Time Sheet KN'!EA125-'Time Sheet KN'!DZ125)*24</f>
        <v>5.0000000000000009</v>
      </c>
      <c r="DZ125" s="104">
        <f>VALUE('Time Sheet KN'!EC125-'Time Sheet KN'!EB125)*24</f>
        <v>0</v>
      </c>
      <c r="EA125" s="105">
        <f t="shared" si="208"/>
        <v>10</v>
      </c>
      <c r="EB125" s="5">
        <f t="shared" si="209"/>
        <v>0</v>
      </c>
      <c r="EC125" s="5"/>
      <c r="ED125" s="5">
        <f>LOOKUP(ED$6,'Daily Absent'!$O$6:$AX$6,'Daily Absent'!$O125:$AX125)</f>
        <v>1</v>
      </c>
      <c r="EE125" s="104">
        <f>VALUE('Time Sheet KN'!EF125-'Time Sheet KN'!EE125)*24</f>
        <v>5</v>
      </c>
      <c r="EF125" s="104">
        <f>VALUE('Time Sheet KN'!EH125-'Time Sheet KN'!EG125)*24</f>
        <v>5.0000000000000009</v>
      </c>
      <c r="EG125" s="104">
        <f>VALUE('Time Sheet KN'!EJ125-'Time Sheet KN'!EI125)*24</f>
        <v>0</v>
      </c>
      <c r="EH125" s="105">
        <f t="shared" si="210"/>
        <v>10</v>
      </c>
      <c r="EI125" s="5">
        <f t="shared" si="211"/>
        <v>0</v>
      </c>
      <c r="EJ125" s="5"/>
      <c r="EK125" s="5">
        <f>LOOKUP(EK$6,'Daily Absent'!$O$6:$AX$6,'Daily Absent'!$O125:$AX125)</f>
        <v>1</v>
      </c>
      <c r="EL125" s="104">
        <f>VALUE('Time Sheet KN'!EM125-'Time Sheet KN'!EL125)*24</f>
        <v>5</v>
      </c>
      <c r="EM125" s="104">
        <f>VALUE('Time Sheet KN'!EO125-'Time Sheet KN'!EN125)*24</f>
        <v>4.0000000000000018</v>
      </c>
      <c r="EN125" s="104">
        <f>VALUE('Time Sheet KN'!EQ125-'Time Sheet KN'!EP125)*24</f>
        <v>0</v>
      </c>
      <c r="EO125" s="105">
        <f t="shared" si="212"/>
        <v>9</v>
      </c>
      <c r="EP125" s="5">
        <f t="shared" si="213"/>
        <v>1.7763568394002505E-15</v>
      </c>
      <c r="EQ125" s="5"/>
      <c r="ER125" s="5">
        <f>LOOKUP(ER$6,'Daily Absent'!$O$6:$AX$6,'Daily Absent'!$O125:$AX125)</f>
        <v>0</v>
      </c>
      <c r="ES125" s="104">
        <f>VALUE('Time Sheet KN'!ET125-'Time Sheet KN'!ES125)*24</f>
        <v>0</v>
      </c>
      <c r="ET125" s="104">
        <f>VALUE('Time Sheet KN'!EV125-'Time Sheet KN'!EU125)*24</f>
        <v>0</v>
      </c>
      <c r="EU125" s="104">
        <f>VALUE('Time Sheet KN'!EX125-'Time Sheet KN'!EW125)*24</f>
        <v>0</v>
      </c>
      <c r="EV125" s="105">
        <f t="shared" si="214"/>
        <v>0</v>
      </c>
      <c r="EW125" s="5">
        <f t="shared" si="215"/>
        <v>0</v>
      </c>
      <c r="EX125" s="5"/>
      <c r="EY125" s="5">
        <f>LOOKUP(EY$6,'Daily Absent'!$O$6:$AX$6,'Daily Absent'!$O125:$AX125)</f>
        <v>1</v>
      </c>
      <c r="EZ125" s="104">
        <f>VALUE('Time Sheet KN'!FA125-'Time Sheet KN'!EZ125)*24</f>
        <v>5</v>
      </c>
      <c r="FA125" s="104">
        <f>VALUE('Time Sheet KN'!FC125-'Time Sheet KN'!FB125)*24</f>
        <v>5.0000000000000009</v>
      </c>
      <c r="FB125" s="104">
        <f>VALUE('Time Sheet KN'!FE125-'Time Sheet KN'!FD125)*24</f>
        <v>0</v>
      </c>
      <c r="FC125" s="105">
        <f t="shared" si="216"/>
        <v>10</v>
      </c>
      <c r="FD125" s="5">
        <f t="shared" si="217"/>
        <v>0</v>
      </c>
      <c r="FE125" s="5"/>
      <c r="FF125" s="5">
        <f>LOOKUP(FF$6,'Daily Absent'!$O$6:$AX$6,'Daily Absent'!$O125:$AX125)</f>
        <v>1</v>
      </c>
      <c r="FG125" s="104">
        <f>VALUE('Time Sheet KN'!FH125-'Time Sheet KN'!FG125)*24</f>
        <v>0</v>
      </c>
      <c r="FH125" s="104">
        <f>VALUE('Time Sheet KN'!FJ125-'Time Sheet KN'!FI125)*24</f>
        <v>0</v>
      </c>
      <c r="FI125" s="104">
        <f>VALUE('Time Sheet KN'!FL125-'Time Sheet KN'!FK125)*24</f>
        <v>0</v>
      </c>
      <c r="FJ125" s="105">
        <f t="shared" si="218"/>
        <v>0</v>
      </c>
      <c r="FK125" s="5">
        <f t="shared" si="219"/>
        <v>0</v>
      </c>
      <c r="FL125" s="5"/>
      <c r="FM125" s="5">
        <f>LOOKUP(FM$6,'Daily Absent'!$O$6:$AX$6,'Daily Absent'!$O125:$AX125)</f>
        <v>0</v>
      </c>
      <c r="FN125" s="104">
        <f>VALUE('Time Sheet KN'!FO125-'Time Sheet KN'!FN125)*24</f>
        <v>0</v>
      </c>
      <c r="FO125" s="104">
        <f>VALUE('Time Sheet KN'!FQ125-'Time Sheet KN'!FP125)*24</f>
        <v>0</v>
      </c>
      <c r="FP125" s="104">
        <f>VALUE('Time Sheet KN'!FS125-'Time Sheet KN'!FR125)*24</f>
        <v>0</v>
      </c>
      <c r="FQ125" s="105">
        <f t="shared" si="220"/>
        <v>0</v>
      </c>
      <c r="FR125" s="5">
        <f t="shared" si="221"/>
        <v>0</v>
      </c>
      <c r="FS125" s="5"/>
      <c r="FT125" s="5">
        <f>LOOKUP(FT$6,'Daily Absent'!$O$6:$AX$6,'Daily Absent'!$O125:$AX125)</f>
        <v>0</v>
      </c>
      <c r="FU125" s="104">
        <f>VALUE('Time Sheet KN'!FV125-'Time Sheet KN'!FU125)*24</f>
        <v>0</v>
      </c>
      <c r="FV125" s="104">
        <f>VALUE('Time Sheet KN'!FX125-'Time Sheet KN'!FW125)*24</f>
        <v>0</v>
      </c>
      <c r="FW125" s="104">
        <f>VALUE('Time Sheet KN'!FZ125-'Time Sheet KN'!FY125)*24</f>
        <v>0</v>
      </c>
      <c r="FX125" s="105">
        <f t="shared" si="222"/>
        <v>0</v>
      </c>
      <c r="FY125" s="5">
        <f t="shared" si="223"/>
        <v>0</v>
      </c>
      <c r="FZ125" s="5"/>
      <c r="GA125" s="5">
        <f>LOOKUP(GA$6,'Daily Absent'!$O$6:$AX$6,'Daily Absent'!$O125:$AX125)</f>
        <v>0</v>
      </c>
      <c r="GB125" s="104">
        <f>VALUE('Time Sheet KN'!GC125-'Time Sheet KN'!GB125)*24</f>
        <v>0</v>
      </c>
      <c r="GC125" s="104">
        <f>VALUE('Time Sheet KN'!GE125-'Time Sheet KN'!GD125)*24</f>
        <v>0</v>
      </c>
      <c r="GD125" s="104">
        <f>VALUE('Time Sheet KN'!GG125-'Time Sheet KN'!GF125)*24</f>
        <v>0</v>
      </c>
      <c r="GE125" s="105">
        <f t="shared" si="224"/>
        <v>0</v>
      </c>
      <c r="GF125" s="5">
        <f t="shared" si="225"/>
        <v>0</v>
      </c>
      <c r="GG125" s="5"/>
      <c r="GH125" s="5">
        <f>LOOKUP(GH$6,'Daily Absent'!$O$6:$AX$6,'Daily Absent'!$O125:$AX125)</f>
        <v>0</v>
      </c>
      <c r="GI125" s="104">
        <f>VALUE('Time Sheet KN'!GJ125-'Time Sheet KN'!GI125)*24</f>
        <v>0</v>
      </c>
      <c r="GJ125" s="104">
        <f>VALUE('Time Sheet KN'!GL125-'Time Sheet KN'!GK125)*24</f>
        <v>0</v>
      </c>
      <c r="GK125" s="104">
        <f>VALUE('Time Sheet KN'!GN125-'Time Sheet KN'!GM125)*24</f>
        <v>0</v>
      </c>
      <c r="GL125" s="105">
        <f t="shared" si="226"/>
        <v>0</v>
      </c>
      <c r="GM125" s="5">
        <f t="shared" si="227"/>
        <v>0</v>
      </c>
      <c r="GN125" s="5"/>
      <c r="GO125" s="5">
        <f>LOOKUP(GO$6,'Daily Absent'!$O$6:$AX$6,'Daily Absent'!$O125:$AX125)</f>
        <v>0</v>
      </c>
      <c r="GP125" s="104">
        <f>VALUE('Time Sheet KN'!GQ125-'Time Sheet KN'!GP125)*24</f>
        <v>0</v>
      </c>
      <c r="GQ125" s="104">
        <f>VALUE('Time Sheet KN'!GS125-'Time Sheet KN'!GR125)*24</f>
        <v>0</v>
      </c>
      <c r="GR125" s="104">
        <f>VALUE('Time Sheet KN'!GU125-'Time Sheet KN'!GT125)*24</f>
        <v>0</v>
      </c>
      <c r="GS125" s="105">
        <f t="shared" si="228"/>
        <v>0</v>
      </c>
      <c r="GT125" s="5">
        <f t="shared" si="229"/>
        <v>0</v>
      </c>
      <c r="GU125" s="5"/>
      <c r="GV125" s="5">
        <f>LOOKUP(GV$6,'Daily Absent'!$O$6:$AX$6,'Daily Absent'!$O125:$AX125)</f>
        <v>0</v>
      </c>
      <c r="GW125" s="104">
        <f>VALUE('Time Sheet KN'!GX125-'Time Sheet KN'!GW125)*24</f>
        <v>0</v>
      </c>
      <c r="GX125" s="104">
        <f>VALUE('Time Sheet KN'!GZ125-'Time Sheet KN'!GY125)*24</f>
        <v>0</v>
      </c>
      <c r="GY125" s="104">
        <f>VALUE('Time Sheet KN'!HB125-'Time Sheet KN'!HA125)*24</f>
        <v>0</v>
      </c>
      <c r="GZ125" s="105">
        <f t="shared" si="230"/>
        <v>0</v>
      </c>
      <c r="HA125" s="5">
        <f t="shared" si="231"/>
        <v>0</v>
      </c>
      <c r="HB125" s="5"/>
      <c r="HC125" s="5">
        <f>LOOKUP(HC$6,'Daily Absent'!$O$6:$AX$6,'Daily Absent'!$O125:$AX125)</f>
        <v>0</v>
      </c>
      <c r="HD125" s="104">
        <f>VALUE('Time Sheet KN'!HE125-'Time Sheet KN'!HD125)*24</f>
        <v>0</v>
      </c>
      <c r="HE125" s="104">
        <f>VALUE('Time Sheet KN'!HG125-'Time Sheet KN'!HF125)*24</f>
        <v>0</v>
      </c>
      <c r="HF125" s="104">
        <f>VALUE('Time Sheet KN'!HI125-'Time Sheet KN'!HH125)*24</f>
        <v>0</v>
      </c>
      <c r="HG125" s="105">
        <f t="shared" si="232"/>
        <v>0</v>
      </c>
      <c r="HH125" s="5">
        <f t="shared" si="233"/>
        <v>0</v>
      </c>
      <c r="HI125" s="5"/>
      <c r="HJ125" s="5">
        <f>LOOKUP(HJ$6,'Daily Absent'!$O$6:$AX$6,'Daily Absent'!$O125:$AX125)</f>
        <v>0</v>
      </c>
      <c r="HK125" s="104">
        <f>VALUE('Time Sheet KN'!HL125-'Time Sheet KN'!HK125)*24</f>
        <v>0</v>
      </c>
      <c r="HL125" s="104">
        <f>VALUE('Time Sheet KN'!HN125-'Time Sheet KN'!HM125)*24</f>
        <v>0</v>
      </c>
      <c r="HM125" s="104">
        <f>VALUE('Time Sheet KN'!HP125-'Time Sheet KN'!HO125)*24</f>
        <v>0</v>
      </c>
      <c r="HN125" s="105">
        <f t="shared" si="234"/>
        <v>0</v>
      </c>
      <c r="HO125" s="5">
        <f t="shared" si="235"/>
        <v>0</v>
      </c>
      <c r="HP125" s="5"/>
      <c r="HQ125" s="5">
        <f>LOOKUP(HQ$6,'Daily Absent'!$O$6:$AX$6,'Daily Absent'!$O125:$AX125)</f>
        <v>0</v>
      </c>
      <c r="HR125" s="104">
        <f>VALUE('Time Sheet KN'!HS125-'Time Sheet KN'!HR125)*24</f>
        <v>0</v>
      </c>
      <c r="HS125" s="104">
        <f>VALUE('Time Sheet KN'!HU125-'Time Sheet KN'!HT125)*24</f>
        <v>0</v>
      </c>
      <c r="HT125" s="104">
        <f>VALUE('Time Sheet KN'!HW125-'Time Sheet KN'!HV125)*24</f>
        <v>0</v>
      </c>
      <c r="HU125" s="105">
        <f t="shared" si="236"/>
        <v>0</v>
      </c>
      <c r="HV125" s="5">
        <f t="shared" si="237"/>
        <v>0</v>
      </c>
      <c r="HW125" s="5"/>
      <c r="HX125" s="5">
        <f>LOOKUP(HX$6,'Daily Absent'!$O$6:$AX$6,'Daily Absent'!$O125:$AX125)</f>
        <v>0</v>
      </c>
      <c r="HY125" s="104">
        <f>VALUE('Time Sheet KN'!HZ125-'Time Sheet KN'!HY125)*24</f>
        <v>0</v>
      </c>
      <c r="HZ125" s="104">
        <f>VALUE('Time Sheet KN'!IB125-'Time Sheet KN'!IA125)*24</f>
        <v>0</v>
      </c>
      <c r="IA125" s="104">
        <f>VALUE('Time Sheet KN'!ID125-'Time Sheet KN'!IC125)*24</f>
        <v>0</v>
      </c>
      <c r="IB125" s="105">
        <f t="shared" si="238"/>
        <v>0</v>
      </c>
      <c r="IC125" s="5">
        <f t="shared" si="239"/>
        <v>0</v>
      </c>
      <c r="ID125" s="5"/>
      <c r="IE125" s="5">
        <f>LOOKUP(IE$6,'Daily Absent'!$O$6:$AX$6,'Daily Absent'!$O125:$AX125)</f>
        <v>0</v>
      </c>
      <c r="IF125" s="104">
        <f>VALUE('Time Sheet KN'!IG125-'Time Sheet KN'!IF125)*24</f>
        <v>0</v>
      </c>
      <c r="IG125" s="104">
        <f>VALUE('Time Sheet KN'!II125-'Time Sheet KN'!IH125)*24</f>
        <v>0</v>
      </c>
      <c r="IH125" s="104">
        <f>VALUE('Time Sheet KN'!IK125-'Time Sheet KN'!IJ125)*24</f>
        <v>0</v>
      </c>
      <c r="II125" s="105">
        <f t="shared" si="240"/>
        <v>0</v>
      </c>
      <c r="IJ125" s="5">
        <f t="shared" si="241"/>
        <v>0</v>
      </c>
      <c r="IK125" s="5"/>
      <c r="IL125" s="5">
        <f>LOOKUP(IL$6,'Daily Absent'!$O$6:$AX$6,'Daily Absent'!$O125:$AX125)</f>
        <v>0</v>
      </c>
      <c r="IM125" s="104">
        <f>VALUE('Time Sheet KN'!IN125-'Time Sheet KN'!IM125)*24</f>
        <v>0</v>
      </c>
      <c r="IN125" s="104">
        <f>VALUE('Time Sheet KN'!IP125-'Time Sheet KN'!IO125)*24</f>
        <v>0</v>
      </c>
      <c r="IO125" s="104">
        <f>VALUE('Time Sheet KN'!IR125-'Time Sheet KN'!IQ125)*24</f>
        <v>0</v>
      </c>
      <c r="IP125" s="105">
        <f t="shared" si="242"/>
        <v>0</v>
      </c>
      <c r="IQ125" s="5">
        <f t="shared" si="243"/>
        <v>0</v>
      </c>
      <c r="IR125" s="5"/>
      <c r="IS125" s="5">
        <f>LOOKUP(IS$6,'Daily Absent'!$O$6:$AX$6,'Daily Absent'!$O125:$AX125)</f>
        <v>0</v>
      </c>
      <c r="IT125" s="104">
        <f>VALUE('Time Sheet KN'!IU125-'Time Sheet KN'!IT125)*24</f>
        <v>0</v>
      </c>
      <c r="IU125" s="104">
        <f>VALUE('Time Sheet KN'!IW125-'Time Sheet KN'!IV125)*24</f>
        <v>0</v>
      </c>
      <c r="IV125" s="104">
        <f>VALUE('Time Sheet KN'!IY125-'Time Sheet KN'!IX125)*24</f>
        <v>0</v>
      </c>
      <c r="IW125" s="105">
        <f t="shared" si="244"/>
        <v>0</v>
      </c>
      <c r="IX125" s="5">
        <f t="shared" si="245"/>
        <v>0</v>
      </c>
      <c r="IY125" s="5"/>
      <c r="IZ125" s="5">
        <f>LOOKUP(IZ$6,'Daily Absent'!$O$6:$AX$6,'Daily Absent'!$O125:$AX125)</f>
        <v>0</v>
      </c>
      <c r="JA125" s="104">
        <f>VALUE('Time Sheet KN'!JB125-'Time Sheet KN'!JA125)*24</f>
        <v>0</v>
      </c>
      <c r="JB125" s="104">
        <f>VALUE('Time Sheet KN'!JD125-'Time Sheet KN'!JC125)*24</f>
        <v>0</v>
      </c>
      <c r="JC125" s="104">
        <f>VALUE('Time Sheet KN'!JF125-'Time Sheet KN'!JE125)*24</f>
        <v>0</v>
      </c>
      <c r="JD125" s="105">
        <f t="shared" si="246"/>
        <v>0</v>
      </c>
      <c r="JE125" s="5">
        <f t="shared" si="247"/>
        <v>0</v>
      </c>
      <c r="JF125" s="5"/>
    </row>
    <row r="126" spans="1:266" ht="20" customHeight="1">
      <c r="A126" s="54">
        <f>IF('Master MP Status'!A126&gt;0,'Master MP Status'!A126,"")</f>
        <v>118</v>
      </c>
      <c r="B126" s="5" t="str">
        <f>IF(ISTEXT('Master MP Status'!B126),'Master MP Status'!B126,"")</f>
        <v>DIRECT</v>
      </c>
      <c r="C126" s="153" t="str">
        <f>IF(OR(ISTEXT('Master MP Status'!C126),'Master MP Status'!C126&gt;0),'Master MP Status'!C126,"")</f>
        <v>KN2531033</v>
      </c>
      <c r="D126" s="154" t="str">
        <f>IF(OR(ISTEXT('Master MP Status'!D126),'Master MP Status'!D126&gt;0),'Master MP Status'!D126,"")</f>
        <v>KN25341</v>
      </c>
      <c r="E126" s="5" t="str">
        <f>IF(ISTEXT('Master MP Status'!E126),'Master MP Status'!E126,"")</f>
        <v>YAHDILLA</v>
      </c>
      <c r="F126" s="5" t="str">
        <f>IF(ISTEXT('Master MP Status'!F126),'Master MP Status'!F126,"")</f>
        <v/>
      </c>
      <c r="G126" s="5" t="str">
        <f>IF(ISTEXT('Master MP Status'!G126),'Master MP Status'!G126,"")</f>
        <v>Local</v>
      </c>
      <c r="H126" s="5" t="str">
        <f>IF(ISTEXT('Master MP Status'!H126),'Master MP Status'!H126,"")</f>
        <v>SIMON S. R</v>
      </c>
      <c r="I126" s="5" t="str">
        <f>IF(ISTEXT('Master MP Status'!I126),'Master MP Status'!I126,"")</f>
        <v>Helper</v>
      </c>
      <c r="J126" s="5" t="str">
        <f>IF(ISTEXT('Master MP Status'!J126),'Master MP Status'!J126,"")</f>
        <v>Helper</v>
      </c>
      <c r="K126" s="9">
        <f>IF(OR('Master MP Status'!K126=0,'Master MP Status'!K126=""),"",'Master MP Status'!K126)</f>
        <v>45769</v>
      </c>
      <c r="L126" s="9">
        <f>IF(OR('Master MP Status'!L126=0,'Master MP Status'!L126=""),"",'Master MP Status'!L126)</f>
        <v>45769</v>
      </c>
      <c r="M126" s="9" t="str">
        <f>IF(OR('Master MP Status'!M126=0,'Master MP Status'!M126=""),"",'Master MP Status'!M126)</f>
        <v/>
      </c>
      <c r="N126" s="5" t="str">
        <f>IF(ISTEXT('Master MP Status'!N126),'Master MP Status'!N126,"")</f>
        <v/>
      </c>
      <c r="O126" s="5">
        <f>LOOKUP(O$6,'Daily Absent'!$O$6:$AX$6,'Daily Absent'!$O126:$AX126)</f>
        <v>1</v>
      </c>
      <c r="P126" s="104">
        <f>VALUE('Time Sheet KN'!Q126-'Time Sheet KN'!P126)*24</f>
        <v>5</v>
      </c>
      <c r="Q126" s="104">
        <f>VALUE('Time Sheet KN'!S126-'Time Sheet KN'!R126)*24</f>
        <v>5.0000000000000009</v>
      </c>
      <c r="R126" s="104">
        <f>VALUE('Time Sheet KN'!U126-'Time Sheet KN'!T126)*24</f>
        <v>0</v>
      </c>
      <c r="S126" s="105">
        <f t="shared" si="176"/>
        <v>10</v>
      </c>
      <c r="T126" s="5">
        <f t="shared" si="177"/>
        <v>0</v>
      </c>
      <c r="U126" s="5"/>
      <c r="V126" s="5">
        <f>LOOKUP(V$6,'Daily Absent'!$O$6:$AX$6,'Daily Absent'!$O126:$AX126)</f>
        <v>1</v>
      </c>
      <c r="W126" s="104">
        <f>VALUE('Time Sheet KN'!X126-'Time Sheet KN'!W126)*24</f>
        <v>5</v>
      </c>
      <c r="X126" s="104">
        <f>VALUE('Time Sheet KN'!Z126-'Time Sheet KN'!Y126)*24</f>
        <v>5.0000000000000009</v>
      </c>
      <c r="Y126" s="104">
        <f>VALUE('Time Sheet KN'!AB126-'Time Sheet KN'!AA126)*24</f>
        <v>0</v>
      </c>
      <c r="Z126" s="105">
        <f t="shared" si="178"/>
        <v>10</v>
      </c>
      <c r="AA126" s="5">
        <f t="shared" si="179"/>
        <v>0</v>
      </c>
      <c r="AB126" s="5"/>
      <c r="AC126" s="5">
        <f>LOOKUP(AC$6,'Daily Absent'!$O$6:$AX$6,'Daily Absent'!$O126:$AX126)</f>
        <v>0</v>
      </c>
      <c r="AD126" s="104">
        <f>VALUE('Time Sheet KN'!AE126-'Time Sheet KN'!AD126)*24</f>
        <v>0</v>
      </c>
      <c r="AE126" s="104">
        <f>VALUE('Time Sheet KN'!AG126-'Time Sheet KN'!AF126)*24</f>
        <v>0</v>
      </c>
      <c r="AF126" s="104">
        <f>VALUE('Time Sheet KN'!AI126-'Time Sheet KN'!AH126)*24</f>
        <v>0</v>
      </c>
      <c r="AG126" s="105">
        <f t="shared" si="180"/>
        <v>0</v>
      </c>
      <c r="AH126" s="5">
        <f t="shared" si="181"/>
        <v>0</v>
      </c>
      <c r="AI126" s="5"/>
      <c r="AJ126" s="5">
        <f>LOOKUP(AJ$6,'Daily Absent'!$O$6:$AX$6,'Daily Absent'!$O126:$AX126)</f>
        <v>1</v>
      </c>
      <c r="AK126" s="104">
        <f>VALUE('Time Sheet KN'!AL126-'Time Sheet KN'!AK126)*24</f>
        <v>5</v>
      </c>
      <c r="AL126" s="104">
        <f>VALUE('Time Sheet KN'!AN126-'Time Sheet KN'!AM126)*24</f>
        <v>5.0000000000000009</v>
      </c>
      <c r="AM126" s="104">
        <f>VALUE('Time Sheet KN'!AP126-'Time Sheet KN'!AO126)*24</f>
        <v>0</v>
      </c>
      <c r="AN126" s="105">
        <f t="shared" si="182"/>
        <v>10</v>
      </c>
      <c r="AO126" s="5">
        <f t="shared" si="183"/>
        <v>0</v>
      </c>
      <c r="AP126" s="5"/>
      <c r="AQ126" s="5">
        <f>LOOKUP(AQ$6,'Daily Absent'!$O$6:$AX$6,'Daily Absent'!$O126:$AX126)</f>
        <v>1</v>
      </c>
      <c r="AR126" s="104">
        <f>VALUE('Time Sheet KN'!AS126-'Time Sheet KN'!AR126)*24</f>
        <v>5</v>
      </c>
      <c r="AS126" s="104">
        <f>VALUE('Time Sheet KN'!AU126-'Time Sheet KN'!AT126)*24</f>
        <v>4.0000000000000018</v>
      </c>
      <c r="AT126" s="104">
        <f>VALUE('Time Sheet KN'!AW126-'Time Sheet KN'!AV126)*24</f>
        <v>0</v>
      </c>
      <c r="AU126" s="105">
        <f t="shared" si="184"/>
        <v>9</v>
      </c>
      <c r="AV126" s="5">
        <f t="shared" si="185"/>
        <v>1.7763568394002505E-15</v>
      </c>
      <c r="AW126" s="5"/>
      <c r="AX126" s="5">
        <f>LOOKUP(AX$6,'Daily Absent'!$O$6:$AX$6,'Daily Absent'!$O126:$AX126)</f>
        <v>1</v>
      </c>
      <c r="AY126" s="104">
        <f>VALUE('Time Sheet KN'!AZ126-'Time Sheet KN'!AY126)*24</f>
        <v>4</v>
      </c>
      <c r="AZ126" s="104">
        <f>VALUE('Time Sheet KN'!BB126-'Time Sheet KN'!BA126)*24</f>
        <v>3</v>
      </c>
      <c r="BA126" s="104">
        <f>VALUE('Time Sheet KN'!BD126-'Time Sheet KN'!BC126)*24</f>
        <v>0</v>
      </c>
      <c r="BB126" s="105">
        <f t="shared" si="186"/>
        <v>0</v>
      </c>
      <c r="BC126" s="5">
        <f t="shared" si="187"/>
        <v>7</v>
      </c>
      <c r="BD126" s="5"/>
      <c r="BE126" s="5">
        <f>LOOKUP(BE$6,'Daily Absent'!$O$6:$AX$6,'Daily Absent'!$O126:$AX126)</f>
        <v>1</v>
      </c>
      <c r="BF126" s="104">
        <f>VALUE('Time Sheet KN'!BG126-'Time Sheet KN'!BF126)*24</f>
        <v>5</v>
      </c>
      <c r="BG126" s="104">
        <f>VALUE('Time Sheet KN'!BI126-'Time Sheet KN'!BH126)*24</f>
        <v>5.0000000000000009</v>
      </c>
      <c r="BH126" s="104">
        <f>VALUE('Time Sheet KN'!BK126-'Time Sheet KN'!BJ126)*24</f>
        <v>0</v>
      </c>
      <c r="BI126" s="105">
        <f t="shared" si="188"/>
        <v>10</v>
      </c>
      <c r="BJ126" s="5">
        <f t="shared" si="189"/>
        <v>0</v>
      </c>
      <c r="BK126" s="5"/>
      <c r="BL126" s="5">
        <f>LOOKUP(BL$6,'Daily Absent'!$O$6:$AX$6,'Daily Absent'!$O126:$AX126)</f>
        <v>1</v>
      </c>
      <c r="BM126" s="104">
        <f>VALUE('Time Sheet KN'!BN126-'Time Sheet KN'!BM126)*24</f>
        <v>5</v>
      </c>
      <c r="BN126" s="104">
        <f>VALUE('Time Sheet KN'!BP126-'Time Sheet KN'!BO126)*24</f>
        <v>5.0000000000000009</v>
      </c>
      <c r="BO126" s="104">
        <f>VALUE('Time Sheet KN'!BR126-'Time Sheet KN'!BQ126)*24</f>
        <v>0</v>
      </c>
      <c r="BP126" s="105">
        <f t="shared" si="190"/>
        <v>10</v>
      </c>
      <c r="BQ126" s="5">
        <f t="shared" si="191"/>
        <v>0</v>
      </c>
      <c r="BR126" s="5"/>
      <c r="BS126" s="5">
        <f>LOOKUP(BS$6,'Daily Absent'!$O$6:$AX$6,'Daily Absent'!$O126:$AX126)</f>
        <v>1</v>
      </c>
      <c r="BT126" s="104">
        <f>VALUE('Time Sheet KN'!BU126-'Time Sheet KN'!BT126)*24</f>
        <v>5</v>
      </c>
      <c r="BU126" s="104">
        <f>VALUE('Time Sheet KN'!BW126-'Time Sheet KN'!BV126)*24</f>
        <v>5.0000000000000009</v>
      </c>
      <c r="BV126" s="104">
        <f>VALUE('Time Sheet KN'!BY126-'Time Sheet KN'!BX126)*24</f>
        <v>0</v>
      </c>
      <c r="BW126" s="105">
        <f t="shared" si="192"/>
        <v>10</v>
      </c>
      <c r="BX126" s="5">
        <f t="shared" si="193"/>
        <v>0</v>
      </c>
      <c r="BY126" s="5"/>
      <c r="BZ126" s="5">
        <f>LOOKUP(BZ$6,'Daily Absent'!$O$6:$AX$6,'Daily Absent'!$O126:$AX126)</f>
        <v>1</v>
      </c>
      <c r="CA126" s="104">
        <f>VALUE('Time Sheet KN'!CB126-'Time Sheet KN'!CA126)*24</f>
        <v>5</v>
      </c>
      <c r="CB126" s="104">
        <f>VALUE('Time Sheet KN'!CD126-'Time Sheet KN'!CC126)*24</f>
        <v>5.0000000000000009</v>
      </c>
      <c r="CC126" s="104">
        <f>VALUE('Time Sheet KN'!CF126-'Time Sheet KN'!CE126)*24</f>
        <v>0</v>
      </c>
      <c r="CD126" s="105">
        <f t="shared" si="194"/>
        <v>10</v>
      </c>
      <c r="CE126" s="5">
        <f t="shared" si="195"/>
        <v>0</v>
      </c>
      <c r="CF126" s="5"/>
      <c r="CG126" s="5">
        <f>LOOKUP(CG$6,'Daily Absent'!$O$6:$AX$6,'Daily Absent'!$O126:$AX126)</f>
        <v>1</v>
      </c>
      <c r="CH126" s="104">
        <f>VALUE('Time Sheet KN'!CI126-'Time Sheet KN'!CH126)*24</f>
        <v>5</v>
      </c>
      <c r="CI126" s="104">
        <f>VALUE('Time Sheet KN'!CK126-'Time Sheet KN'!CJ126)*24</f>
        <v>5.0000000000000009</v>
      </c>
      <c r="CJ126" s="104">
        <f>VALUE('Time Sheet KN'!CM126-'Time Sheet KN'!CL126)*24</f>
        <v>0</v>
      </c>
      <c r="CK126" s="105">
        <f t="shared" si="196"/>
        <v>10</v>
      </c>
      <c r="CL126" s="5">
        <f t="shared" si="197"/>
        <v>0</v>
      </c>
      <c r="CM126" s="5"/>
      <c r="CN126" s="5">
        <f>LOOKUP(CN$6,'Daily Absent'!$O$6:$AX$6,'Daily Absent'!$O126:$AX126)</f>
        <v>1</v>
      </c>
      <c r="CO126" s="104">
        <f>VALUE('Time Sheet KN'!CP126-'Time Sheet KN'!CO126)*24</f>
        <v>5</v>
      </c>
      <c r="CP126" s="104">
        <f>VALUE('Time Sheet KN'!CR126-'Time Sheet KN'!CQ126)*24</f>
        <v>4.0000000000000018</v>
      </c>
      <c r="CQ126" s="104">
        <f>VALUE('Time Sheet KN'!CT126-'Time Sheet KN'!CS126)*24</f>
        <v>0</v>
      </c>
      <c r="CR126" s="105">
        <f t="shared" si="198"/>
        <v>9</v>
      </c>
      <c r="CS126" s="5">
        <f t="shared" si="199"/>
        <v>1.7763568394002505E-15</v>
      </c>
      <c r="CT126" s="5"/>
      <c r="CU126" s="5">
        <f>LOOKUP(CU$6,'Daily Absent'!$O$6:$AX$6,'Daily Absent'!$O126:$AX126)</f>
        <v>1</v>
      </c>
      <c r="CV126" s="104">
        <f>VALUE('Time Sheet KN'!CW126-'Time Sheet KN'!CV126)*24</f>
        <v>4</v>
      </c>
      <c r="CW126" s="104">
        <f>VALUE('Time Sheet KN'!CY126-'Time Sheet KN'!CX126)*24</f>
        <v>3</v>
      </c>
      <c r="CX126" s="104">
        <f>VALUE('Time Sheet KN'!DA126-'Time Sheet KN'!CZ126)*24</f>
        <v>0</v>
      </c>
      <c r="CY126" s="105">
        <f t="shared" si="200"/>
        <v>0</v>
      </c>
      <c r="CZ126" s="5">
        <f t="shared" si="201"/>
        <v>7</v>
      </c>
      <c r="DA126" s="5"/>
      <c r="DB126" s="5">
        <f>LOOKUP(DB$6,'Daily Absent'!$O$6:$AX$6,'Daily Absent'!$O126:$AX126)</f>
        <v>1</v>
      </c>
      <c r="DC126" s="104">
        <f>VALUE('Time Sheet KN'!DD126-'Time Sheet KN'!DC126)*24</f>
        <v>5</v>
      </c>
      <c r="DD126" s="104">
        <f>VALUE('Time Sheet KN'!DF126-'Time Sheet KN'!DE126)*24</f>
        <v>5.0000000000000009</v>
      </c>
      <c r="DE126" s="104">
        <f>VALUE('Time Sheet KN'!DH126-'Time Sheet KN'!DG126)*24</f>
        <v>0</v>
      </c>
      <c r="DF126" s="105">
        <f t="shared" si="202"/>
        <v>10</v>
      </c>
      <c r="DG126" s="5">
        <f t="shared" si="203"/>
        <v>0</v>
      </c>
      <c r="DH126" s="5"/>
      <c r="DI126" s="5">
        <f>LOOKUP(DI$6,'Daily Absent'!$O$6:$AX$6,'Daily Absent'!$O126:$AX126)</f>
        <v>1</v>
      </c>
      <c r="DJ126" s="104">
        <f>VALUE('Time Sheet KN'!DK126-'Time Sheet KN'!DJ126)*24</f>
        <v>5</v>
      </c>
      <c r="DK126" s="104">
        <f>VALUE('Time Sheet KN'!DM126-'Time Sheet KN'!DL126)*24</f>
        <v>5.0000000000000009</v>
      </c>
      <c r="DL126" s="104">
        <f>VALUE('Time Sheet KN'!DO126-'Time Sheet KN'!DN126)*24</f>
        <v>0</v>
      </c>
      <c r="DM126" s="105">
        <f t="shared" si="204"/>
        <v>10</v>
      </c>
      <c r="DN126" s="5">
        <f t="shared" si="205"/>
        <v>0</v>
      </c>
      <c r="DO126" s="5"/>
      <c r="DP126" s="5">
        <f>LOOKUP(DP$6,'Daily Absent'!$O$6:$AX$6,'Daily Absent'!$O126:$AX126)</f>
        <v>1</v>
      </c>
      <c r="DQ126" s="104">
        <f>VALUE('Time Sheet KN'!DR126-'Time Sheet KN'!DQ126)*24</f>
        <v>5</v>
      </c>
      <c r="DR126" s="104">
        <f>VALUE('Time Sheet KN'!DT126-'Time Sheet KN'!DS126)*24</f>
        <v>5.0000000000000009</v>
      </c>
      <c r="DS126" s="104">
        <f>VALUE('Time Sheet KN'!DV126-'Time Sheet KN'!DU126)*24</f>
        <v>0</v>
      </c>
      <c r="DT126" s="105">
        <f t="shared" si="206"/>
        <v>10</v>
      </c>
      <c r="DU126" s="5">
        <f t="shared" si="207"/>
        <v>0</v>
      </c>
      <c r="DV126" s="5"/>
      <c r="DW126" s="5">
        <f>LOOKUP(DW$6,'Daily Absent'!$O$6:$AX$6,'Daily Absent'!$O126:$AX126)</f>
        <v>0</v>
      </c>
      <c r="DX126" s="104">
        <f>VALUE('Time Sheet KN'!DY126-'Time Sheet KN'!DX126)*24</f>
        <v>0</v>
      </c>
      <c r="DY126" s="104">
        <f>VALUE('Time Sheet KN'!EA126-'Time Sheet KN'!DZ126)*24</f>
        <v>0</v>
      </c>
      <c r="DZ126" s="104">
        <f>VALUE('Time Sheet KN'!EC126-'Time Sheet KN'!EB126)*24</f>
        <v>0</v>
      </c>
      <c r="EA126" s="105">
        <f t="shared" si="208"/>
        <v>0</v>
      </c>
      <c r="EB126" s="5">
        <f t="shared" si="209"/>
        <v>0</v>
      </c>
      <c r="EC126" s="5"/>
      <c r="ED126" s="5">
        <f>LOOKUP(ED$6,'Daily Absent'!$O$6:$AX$6,'Daily Absent'!$O126:$AX126)</f>
        <v>1</v>
      </c>
      <c r="EE126" s="104">
        <f>VALUE('Time Sheet KN'!EF126-'Time Sheet KN'!EE126)*24</f>
        <v>5</v>
      </c>
      <c r="EF126" s="104">
        <f>VALUE('Time Sheet KN'!EH126-'Time Sheet KN'!EG126)*24</f>
        <v>5.0000000000000009</v>
      </c>
      <c r="EG126" s="104">
        <f>VALUE('Time Sheet KN'!EJ126-'Time Sheet KN'!EI126)*24</f>
        <v>3</v>
      </c>
      <c r="EH126" s="105">
        <f t="shared" si="210"/>
        <v>10</v>
      </c>
      <c r="EI126" s="5">
        <f t="shared" si="211"/>
        <v>3</v>
      </c>
      <c r="EJ126" s="5"/>
      <c r="EK126" s="5">
        <f>LOOKUP(EK$6,'Daily Absent'!$O$6:$AX$6,'Daily Absent'!$O126:$AX126)</f>
        <v>1</v>
      </c>
      <c r="EL126" s="104">
        <f>VALUE('Time Sheet KN'!EM126-'Time Sheet KN'!EL126)*24</f>
        <v>5</v>
      </c>
      <c r="EM126" s="104">
        <f>VALUE('Time Sheet KN'!EO126-'Time Sheet KN'!EN126)*24</f>
        <v>4.0000000000000018</v>
      </c>
      <c r="EN126" s="104">
        <f>VALUE('Time Sheet KN'!EQ126-'Time Sheet KN'!EP126)*24</f>
        <v>0</v>
      </c>
      <c r="EO126" s="105">
        <f t="shared" si="212"/>
        <v>9</v>
      </c>
      <c r="EP126" s="5">
        <f t="shared" si="213"/>
        <v>1.7763568394002505E-15</v>
      </c>
      <c r="EQ126" s="5"/>
      <c r="ER126" s="5">
        <f>LOOKUP(ER$6,'Daily Absent'!$O$6:$AX$6,'Daily Absent'!$O126:$AX126)</f>
        <v>0</v>
      </c>
      <c r="ES126" s="104">
        <f>VALUE('Time Sheet KN'!ET126-'Time Sheet KN'!ES126)*24</f>
        <v>0</v>
      </c>
      <c r="ET126" s="104">
        <f>VALUE('Time Sheet KN'!EV126-'Time Sheet KN'!EU126)*24</f>
        <v>0</v>
      </c>
      <c r="EU126" s="104">
        <f>VALUE('Time Sheet KN'!EX126-'Time Sheet KN'!EW126)*24</f>
        <v>0</v>
      </c>
      <c r="EV126" s="105">
        <f t="shared" si="214"/>
        <v>0</v>
      </c>
      <c r="EW126" s="5">
        <f t="shared" si="215"/>
        <v>0</v>
      </c>
      <c r="EX126" s="5"/>
      <c r="EY126" s="5">
        <f>LOOKUP(EY$6,'Daily Absent'!$O$6:$AX$6,'Daily Absent'!$O126:$AX126)</f>
        <v>1</v>
      </c>
      <c r="EZ126" s="104">
        <f>VALUE('Time Sheet KN'!FA126-'Time Sheet KN'!EZ126)*24</f>
        <v>5</v>
      </c>
      <c r="FA126" s="104">
        <f>VALUE('Time Sheet KN'!FC126-'Time Sheet KN'!FB126)*24</f>
        <v>5.0000000000000009</v>
      </c>
      <c r="FB126" s="104">
        <f>VALUE('Time Sheet KN'!FE126-'Time Sheet KN'!FD126)*24</f>
        <v>3</v>
      </c>
      <c r="FC126" s="105">
        <f t="shared" si="216"/>
        <v>10</v>
      </c>
      <c r="FD126" s="5">
        <f t="shared" si="217"/>
        <v>3</v>
      </c>
      <c r="FE126" s="5"/>
      <c r="FF126" s="5">
        <f>LOOKUP(FF$6,'Daily Absent'!$O$6:$AX$6,'Daily Absent'!$O126:$AX126)</f>
        <v>1</v>
      </c>
      <c r="FG126" s="104">
        <f>VALUE('Time Sheet KN'!FH126-'Time Sheet KN'!FG126)*24</f>
        <v>0</v>
      </c>
      <c r="FH126" s="104">
        <f>VALUE('Time Sheet KN'!FJ126-'Time Sheet KN'!FI126)*24</f>
        <v>0</v>
      </c>
      <c r="FI126" s="104">
        <f>VALUE('Time Sheet KN'!FL126-'Time Sheet KN'!FK126)*24</f>
        <v>0</v>
      </c>
      <c r="FJ126" s="105">
        <f t="shared" si="218"/>
        <v>0</v>
      </c>
      <c r="FK126" s="5">
        <f t="shared" si="219"/>
        <v>0</v>
      </c>
      <c r="FL126" s="5"/>
      <c r="FM126" s="5">
        <f>LOOKUP(FM$6,'Daily Absent'!$O$6:$AX$6,'Daily Absent'!$O126:$AX126)</f>
        <v>0</v>
      </c>
      <c r="FN126" s="104">
        <f>VALUE('Time Sheet KN'!FO126-'Time Sheet KN'!FN126)*24</f>
        <v>0</v>
      </c>
      <c r="FO126" s="104">
        <f>VALUE('Time Sheet KN'!FQ126-'Time Sheet KN'!FP126)*24</f>
        <v>0</v>
      </c>
      <c r="FP126" s="104">
        <f>VALUE('Time Sheet KN'!FS126-'Time Sheet KN'!FR126)*24</f>
        <v>0</v>
      </c>
      <c r="FQ126" s="105">
        <f t="shared" si="220"/>
        <v>0</v>
      </c>
      <c r="FR126" s="5">
        <f t="shared" si="221"/>
        <v>0</v>
      </c>
      <c r="FS126" s="5"/>
      <c r="FT126" s="5">
        <f>LOOKUP(FT$6,'Daily Absent'!$O$6:$AX$6,'Daily Absent'!$O126:$AX126)</f>
        <v>0</v>
      </c>
      <c r="FU126" s="104">
        <f>VALUE('Time Sheet KN'!FV126-'Time Sheet KN'!FU126)*24</f>
        <v>0</v>
      </c>
      <c r="FV126" s="104">
        <f>VALUE('Time Sheet KN'!FX126-'Time Sheet KN'!FW126)*24</f>
        <v>0</v>
      </c>
      <c r="FW126" s="104">
        <f>VALUE('Time Sheet KN'!FZ126-'Time Sheet KN'!FY126)*24</f>
        <v>0</v>
      </c>
      <c r="FX126" s="105">
        <f t="shared" si="222"/>
        <v>0</v>
      </c>
      <c r="FY126" s="5">
        <f t="shared" si="223"/>
        <v>0</v>
      </c>
      <c r="FZ126" s="5"/>
      <c r="GA126" s="5">
        <f>LOOKUP(GA$6,'Daily Absent'!$O$6:$AX$6,'Daily Absent'!$O126:$AX126)</f>
        <v>0</v>
      </c>
      <c r="GB126" s="104">
        <f>VALUE('Time Sheet KN'!GC126-'Time Sheet KN'!GB126)*24</f>
        <v>0</v>
      </c>
      <c r="GC126" s="104">
        <f>VALUE('Time Sheet KN'!GE126-'Time Sheet KN'!GD126)*24</f>
        <v>0</v>
      </c>
      <c r="GD126" s="104">
        <f>VALUE('Time Sheet KN'!GG126-'Time Sheet KN'!GF126)*24</f>
        <v>0</v>
      </c>
      <c r="GE126" s="105">
        <f t="shared" si="224"/>
        <v>0</v>
      </c>
      <c r="GF126" s="5">
        <f t="shared" si="225"/>
        <v>0</v>
      </c>
      <c r="GG126" s="5"/>
      <c r="GH126" s="5">
        <f>LOOKUP(GH$6,'Daily Absent'!$O$6:$AX$6,'Daily Absent'!$O126:$AX126)</f>
        <v>0</v>
      </c>
      <c r="GI126" s="104">
        <f>VALUE('Time Sheet KN'!GJ126-'Time Sheet KN'!GI126)*24</f>
        <v>0</v>
      </c>
      <c r="GJ126" s="104">
        <f>VALUE('Time Sheet KN'!GL126-'Time Sheet KN'!GK126)*24</f>
        <v>0</v>
      </c>
      <c r="GK126" s="104">
        <f>VALUE('Time Sheet KN'!GN126-'Time Sheet KN'!GM126)*24</f>
        <v>0</v>
      </c>
      <c r="GL126" s="105">
        <f t="shared" si="226"/>
        <v>0</v>
      </c>
      <c r="GM126" s="5">
        <f t="shared" si="227"/>
        <v>0</v>
      </c>
      <c r="GN126" s="5"/>
      <c r="GO126" s="5">
        <f>LOOKUP(GO$6,'Daily Absent'!$O$6:$AX$6,'Daily Absent'!$O126:$AX126)</f>
        <v>0</v>
      </c>
      <c r="GP126" s="104">
        <f>VALUE('Time Sheet KN'!GQ126-'Time Sheet KN'!GP126)*24</f>
        <v>0</v>
      </c>
      <c r="GQ126" s="104">
        <f>VALUE('Time Sheet KN'!GS126-'Time Sheet KN'!GR126)*24</f>
        <v>0</v>
      </c>
      <c r="GR126" s="104">
        <f>VALUE('Time Sheet KN'!GU126-'Time Sheet KN'!GT126)*24</f>
        <v>0</v>
      </c>
      <c r="GS126" s="105">
        <f t="shared" si="228"/>
        <v>0</v>
      </c>
      <c r="GT126" s="5">
        <f t="shared" si="229"/>
        <v>0</v>
      </c>
      <c r="GU126" s="5"/>
      <c r="GV126" s="5">
        <f>LOOKUP(GV$6,'Daily Absent'!$O$6:$AX$6,'Daily Absent'!$O126:$AX126)</f>
        <v>0</v>
      </c>
      <c r="GW126" s="104">
        <f>VALUE('Time Sheet KN'!GX126-'Time Sheet KN'!GW126)*24</f>
        <v>0</v>
      </c>
      <c r="GX126" s="104">
        <f>VALUE('Time Sheet KN'!GZ126-'Time Sheet KN'!GY126)*24</f>
        <v>0</v>
      </c>
      <c r="GY126" s="104">
        <f>VALUE('Time Sheet KN'!HB126-'Time Sheet KN'!HA126)*24</f>
        <v>0</v>
      </c>
      <c r="GZ126" s="105">
        <f t="shared" si="230"/>
        <v>0</v>
      </c>
      <c r="HA126" s="5">
        <f t="shared" si="231"/>
        <v>0</v>
      </c>
      <c r="HB126" s="5"/>
      <c r="HC126" s="5">
        <f>LOOKUP(HC$6,'Daily Absent'!$O$6:$AX$6,'Daily Absent'!$O126:$AX126)</f>
        <v>0</v>
      </c>
      <c r="HD126" s="104">
        <f>VALUE('Time Sheet KN'!HE126-'Time Sheet KN'!HD126)*24</f>
        <v>0</v>
      </c>
      <c r="HE126" s="104">
        <f>VALUE('Time Sheet KN'!HG126-'Time Sheet KN'!HF126)*24</f>
        <v>0</v>
      </c>
      <c r="HF126" s="104">
        <f>VALUE('Time Sheet KN'!HI126-'Time Sheet KN'!HH126)*24</f>
        <v>0</v>
      </c>
      <c r="HG126" s="105">
        <f t="shared" si="232"/>
        <v>0</v>
      </c>
      <c r="HH126" s="5">
        <f t="shared" si="233"/>
        <v>0</v>
      </c>
      <c r="HI126" s="5"/>
      <c r="HJ126" s="5">
        <f>LOOKUP(HJ$6,'Daily Absent'!$O$6:$AX$6,'Daily Absent'!$O126:$AX126)</f>
        <v>0</v>
      </c>
      <c r="HK126" s="104">
        <f>VALUE('Time Sheet KN'!HL126-'Time Sheet KN'!HK126)*24</f>
        <v>0</v>
      </c>
      <c r="HL126" s="104">
        <f>VALUE('Time Sheet KN'!HN126-'Time Sheet KN'!HM126)*24</f>
        <v>0</v>
      </c>
      <c r="HM126" s="104">
        <f>VALUE('Time Sheet KN'!HP126-'Time Sheet KN'!HO126)*24</f>
        <v>0</v>
      </c>
      <c r="HN126" s="105">
        <f t="shared" si="234"/>
        <v>0</v>
      </c>
      <c r="HO126" s="5">
        <f t="shared" si="235"/>
        <v>0</v>
      </c>
      <c r="HP126" s="5"/>
      <c r="HQ126" s="5">
        <f>LOOKUP(HQ$6,'Daily Absent'!$O$6:$AX$6,'Daily Absent'!$O126:$AX126)</f>
        <v>0</v>
      </c>
      <c r="HR126" s="104">
        <f>VALUE('Time Sheet KN'!HS126-'Time Sheet KN'!HR126)*24</f>
        <v>0</v>
      </c>
      <c r="HS126" s="104">
        <f>VALUE('Time Sheet KN'!HU126-'Time Sheet KN'!HT126)*24</f>
        <v>0</v>
      </c>
      <c r="HT126" s="104">
        <f>VALUE('Time Sheet KN'!HW126-'Time Sheet KN'!HV126)*24</f>
        <v>0</v>
      </c>
      <c r="HU126" s="105">
        <f t="shared" si="236"/>
        <v>0</v>
      </c>
      <c r="HV126" s="5">
        <f t="shared" si="237"/>
        <v>0</v>
      </c>
      <c r="HW126" s="5"/>
      <c r="HX126" s="5">
        <f>LOOKUP(HX$6,'Daily Absent'!$O$6:$AX$6,'Daily Absent'!$O126:$AX126)</f>
        <v>0</v>
      </c>
      <c r="HY126" s="104">
        <f>VALUE('Time Sheet KN'!HZ126-'Time Sheet KN'!HY126)*24</f>
        <v>0</v>
      </c>
      <c r="HZ126" s="104">
        <f>VALUE('Time Sheet KN'!IB126-'Time Sheet KN'!IA126)*24</f>
        <v>0</v>
      </c>
      <c r="IA126" s="104">
        <f>VALUE('Time Sheet KN'!ID126-'Time Sheet KN'!IC126)*24</f>
        <v>0</v>
      </c>
      <c r="IB126" s="105">
        <f t="shared" si="238"/>
        <v>0</v>
      </c>
      <c r="IC126" s="5">
        <f t="shared" si="239"/>
        <v>0</v>
      </c>
      <c r="ID126" s="5"/>
      <c r="IE126" s="5">
        <f>LOOKUP(IE$6,'Daily Absent'!$O$6:$AX$6,'Daily Absent'!$O126:$AX126)</f>
        <v>0</v>
      </c>
      <c r="IF126" s="104">
        <f>VALUE('Time Sheet KN'!IG126-'Time Sheet KN'!IF126)*24</f>
        <v>0</v>
      </c>
      <c r="IG126" s="104">
        <f>VALUE('Time Sheet KN'!II126-'Time Sheet KN'!IH126)*24</f>
        <v>0</v>
      </c>
      <c r="IH126" s="104">
        <f>VALUE('Time Sheet KN'!IK126-'Time Sheet KN'!IJ126)*24</f>
        <v>0</v>
      </c>
      <c r="II126" s="105">
        <f t="shared" si="240"/>
        <v>0</v>
      </c>
      <c r="IJ126" s="5">
        <f t="shared" si="241"/>
        <v>0</v>
      </c>
      <c r="IK126" s="5"/>
      <c r="IL126" s="5">
        <f>LOOKUP(IL$6,'Daily Absent'!$O$6:$AX$6,'Daily Absent'!$O126:$AX126)</f>
        <v>0</v>
      </c>
      <c r="IM126" s="104">
        <f>VALUE('Time Sheet KN'!IN126-'Time Sheet KN'!IM126)*24</f>
        <v>0</v>
      </c>
      <c r="IN126" s="104">
        <f>VALUE('Time Sheet KN'!IP126-'Time Sheet KN'!IO126)*24</f>
        <v>0</v>
      </c>
      <c r="IO126" s="104">
        <f>VALUE('Time Sheet KN'!IR126-'Time Sheet KN'!IQ126)*24</f>
        <v>0</v>
      </c>
      <c r="IP126" s="105">
        <f t="shared" si="242"/>
        <v>0</v>
      </c>
      <c r="IQ126" s="5">
        <f t="shared" si="243"/>
        <v>0</v>
      </c>
      <c r="IR126" s="5"/>
      <c r="IS126" s="5">
        <f>LOOKUP(IS$6,'Daily Absent'!$O$6:$AX$6,'Daily Absent'!$O126:$AX126)</f>
        <v>0</v>
      </c>
      <c r="IT126" s="104">
        <f>VALUE('Time Sheet KN'!IU126-'Time Sheet KN'!IT126)*24</f>
        <v>0</v>
      </c>
      <c r="IU126" s="104">
        <f>VALUE('Time Sheet KN'!IW126-'Time Sheet KN'!IV126)*24</f>
        <v>0</v>
      </c>
      <c r="IV126" s="104">
        <f>VALUE('Time Sheet KN'!IY126-'Time Sheet KN'!IX126)*24</f>
        <v>0</v>
      </c>
      <c r="IW126" s="105">
        <f t="shared" si="244"/>
        <v>0</v>
      </c>
      <c r="IX126" s="5">
        <f t="shared" si="245"/>
        <v>0</v>
      </c>
      <c r="IY126" s="5"/>
      <c r="IZ126" s="5">
        <f>LOOKUP(IZ$6,'Daily Absent'!$O$6:$AX$6,'Daily Absent'!$O126:$AX126)</f>
        <v>0</v>
      </c>
      <c r="JA126" s="104">
        <f>VALUE('Time Sheet KN'!JB126-'Time Sheet KN'!JA126)*24</f>
        <v>0</v>
      </c>
      <c r="JB126" s="104">
        <f>VALUE('Time Sheet KN'!JD126-'Time Sheet KN'!JC126)*24</f>
        <v>0</v>
      </c>
      <c r="JC126" s="104">
        <f>VALUE('Time Sheet KN'!JF126-'Time Sheet KN'!JE126)*24</f>
        <v>0</v>
      </c>
      <c r="JD126" s="105">
        <f t="shared" si="246"/>
        <v>0</v>
      </c>
      <c r="JE126" s="5">
        <f t="shared" si="247"/>
        <v>0</v>
      </c>
      <c r="JF126" s="5"/>
    </row>
    <row r="127" spans="1:266" ht="20" customHeight="1">
      <c r="A127" s="54">
        <f>IF('Master MP Status'!A127&gt;0,'Master MP Status'!A127,"")</f>
        <v>119</v>
      </c>
      <c r="B127" s="5" t="str">
        <f>IF(ISTEXT('Master MP Status'!B127),'Master MP Status'!B127,"")</f>
        <v>DIRECT</v>
      </c>
      <c r="C127" s="153" t="str">
        <f>IF(OR(ISTEXT('Master MP Status'!C127),'Master MP Status'!C127&gt;0),'Master MP Status'!C127,"")</f>
        <v>KN2531047</v>
      </c>
      <c r="D127" s="154" t="str">
        <f>IF(OR(ISTEXT('Master MP Status'!D127),'Master MP Status'!D127&gt;0),'Master MP Status'!D127,"")</f>
        <v>KN25342</v>
      </c>
      <c r="E127" s="5" t="str">
        <f>IF(ISTEXT('Master MP Status'!E127),'Master MP Status'!E127,"")</f>
        <v>YOHANIS RUNGA ANDI LOLO</v>
      </c>
      <c r="F127" s="5" t="str">
        <f>IF(ISTEXT('Master MP Status'!F127),'Master MP Status'!F127,"")</f>
        <v>YOHANIS RUNGA ANDI</v>
      </c>
      <c r="G127" s="5" t="str">
        <f>IF(ISTEXT('Master MP Status'!G127),'Master MP Status'!G127,"")</f>
        <v>Local</v>
      </c>
      <c r="H127" s="5" t="str">
        <f>IF(ISTEXT('Master MP Status'!H127),'Master MP Status'!H127,"")</f>
        <v>YACOBE T</v>
      </c>
      <c r="I127" s="5" t="str">
        <f>IF(ISTEXT('Master MP Status'!I127),'Master MP Status'!I127,"")</f>
        <v>Helper</v>
      </c>
      <c r="J127" s="5" t="str">
        <f>IF(ISTEXT('Master MP Status'!J127),'Master MP Status'!J127,"")</f>
        <v>Helper</v>
      </c>
      <c r="K127" s="9">
        <f>IF(OR('Master MP Status'!K127=0,'Master MP Status'!K127=""),"",'Master MP Status'!K127)</f>
        <v>45769</v>
      </c>
      <c r="L127" s="9">
        <f>IF(OR('Master MP Status'!L127=0,'Master MP Status'!L127=""),"",'Master MP Status'!L127)</f>
        <v>45769</v>
      </c>
      <c r="M127" s="9">
        <f>IF(OR('Master MP Status'!M127=0,'Master MP Status'!M127=""),"",'Master MP Status'!M127)</f>
        <v>45777</v>
      </c>
      <c r="N127" s="5" t="str">
        <f>IF(ISTEXT('Master MP Status'!N127),'Master MP Status'!N127,"")</f>
        <v>Resign</v>
      </c>
      <c r="O127" s="5">
        <f>LOOKUP(O$6,'Daily Absent'!$O$6:$AX$6,'Daily Absent'!$O127:$AX127)</f>
        <v>0</v>
      </c>
      <c r="P127" s="104">
        <f>VALUE('Time Sheet KN'!Q127-'Time Sheet KN'!P127)*24</f>
        <v>0</v>
      </c>
      <c r="Q127" s="104">
        <f>VALUE('Time Sheet KN'!S127-'Time Sheet KN'!R127)*24</f>
        <v>0</v>
      </c>
      <c r="R127" s="104">
        <f>VALUE('Time Sheet KN'!U127-'Time Sheet KN'!T127)*24</f>
        <v>0</v>
      </c>
      <c r="S127" s="105">
        <f t="shared" si="176"/>
        <v>0</v>
      </c>
      <c r="T127" s="5">
        <f t="shared" si="177"/>
        <v>0</v>
      </c>
      <c r="U127" s="5"/>
      <c r="V127" s="5">
        <f>LOOKUP(V$6,'Daily Absent'!$O$6:$AX$6,'Daily Absent'!$O127:$AX127)</f>
        <v>0</v>
      </c>
      <c r="W127" s="104">
        <f>VALUE('Time Sheet KN'!X127-'Time Sheet KN'!W127)*24</f>
        <v>0</v>
      </c>
      <c r="X127" s="104">
        <f>VALUE('Time Sheet KN'!Z127-'Time Sheet KN'!Y127)*24</f>
        <v>0</v>
      </c>
      <c r="Y127" s="104">
        <f>VALUE('Time Sheet KN'!AB127-'Time Sheet KN'!AA127)*24</f>
        <v>0</v>
      </c>
      <c r="Z127" s="105">
        <f t="shared" si="178"/>
        <v>0</v>
      </c>
      <c r="AA127" s="5">
        <f t="shared" si="179"/>
        <v>0</v>
      </c>
      <c r="AB127" s="5"/>
      <c r="AC127" s="5">
        <f>LOOKUP(AC$6,'Daily Absent'!$O$6:$AX$6,'Daily Absent'!$O127:$AX127)</f>
        <v>0</v>
      </c>
      <c r="AD127" s="104">
        <f>VALUE('Time Sheet KN'!AE127-'Time Sheet KN'!AD127)*24</f>
        <v>0</v>
      </c>
      <c r="AE127" s="104">
        <f>VALUE('Time Sheet KN'!AG127-'Time Sheet KN'!AF127)*24</f>
        <v>0</v>
      </c>
      <c r="AF127" s="104">
        <f>VALUE('Time Sheet KN'!AI127-'Time Sheet KN'!AH127)*24</f>
        <v>0</v>
      </c>
      <c r="AG127" s="105">
        <f t="shared" si="180"/>
        <v>0</v>
      </c>
      <c r="AH127" s="5">
        <f t="shared" si="181"/>
        <v>0</v>
      </c>
      <c r="AI127" s="5"/>
      <c r="AJ127" s="5">
        <f>LOOKUP(AJ$6,'Daily Absent'!$O$6:$AX$6,'Daily Absent'!$O127:$AX127)</f>
        <v>0</v>
      </c>
      <c r="AK127" s="104">
        <f>VALUE('Time Sheet KN'!AL127-'Time Sheet KN'!AK127)*24</f>
        <v>0</v>
      </c>
      <c r="AL127" s="104">
        <f>VALUE('Time Sheet KN'!AN127-'Time Sheet KN'!AM127)*24</f>
        <v>0</v>
      </c>
      <c r="AM127" s="104">
        <f>VALUE('Time Sheet KN'!AP127-'Time Sheet KN'!AO127)*24</f>
        <v>0</v>
      </c>
      <c r="AN127" s="105">
        <f t="shared" si="182"/>
        <v>0</v>
      </c>
      <c r="AO127" s="5">
        <f t="shared" si="183"/>
        <v>0</v>
      </c>
      <c r="AP127" s="5"/>
      <c r="AQ127" s="5">
        <f>LOOKUP(AQ$6,'Daily Absent'!$O$6:$AX$6,'Daily Absent'!$O127:$AX127)</f>
        <v>0</v>
      </c>
      <c r="AR127" s="104">
        <f>VALUE('Time Sheet KN'!AS127-'Time Sheet KN'!AR127)*24</f>
        <v>0</v>
      </c>
      <c r="AS127" s="104">
        <f>VALUE('Time Sheet KN'!AU127-'Time Sheet KN'!AT127)*24</f>
        <v>0</v>
      </c>
      <c r="AT127" s="104">
        <f>VALUE('Time Sheet KN'!AW127-'Time Sheet KN'!AV127)*24</f>
        <v>0</v>
      </c>
      <c r="AU127" s="105">
        <f t="shared" si="184"/>
        <v>0</v>
      </c>
      <c r="AV127" s="5">
        <f t="shared" si="185"/>
        <v>0</v>
      </c>
      <c r="AW127" s="5"/>
      <c r="AX127" s="5">
        <f>LOOKUP(AX$6,'Daily Absent'!$O$6:$AX$6,'Daily Absent'!$O127:$AX127)</f>
        <v>0</v>
      </c>
      <c r="AY127" s="104">
        <f>VALUE('Time Sheet KN'!AZ127-'Time Sheet KN'!AY127)*24</f>
        <v>0</v>
      </c>
      <c r="AZ127" s="104">
        <f>VALUE('Time Sheet KN'!BB127-'Time Sheet KN'!BA127)*24</f>
        <v>0</v>
      </c>
      <c r="BA127" s="104">
        <f>VALUE('Time Sheet KN'!BD127-'Time Sheet KN'!BC127)*24</f>
        <v>0</v>
      </c>
      <c r="BB127" s="105">
        <f t="shared" si="186"/>
        <v>0</v>
      </c>
      <c r="BC127" s="5">
        <f t="shared" si="187"/>
        <v>0</v>
      </c>
      <c r="BD127" s="5"/>
      <c r="BE127" s="5">
        <f>LOOKUP(BE$6,'Daily Absent'!$O$6:$AX$6,'Daily Absent'!$O127:$AX127)</f>
        <v>0</v>
      </c>
      <c r="BF127" s="104">
        <f>VALUE('Time Sheet KN'!BG127-'Time Sheet KN'!BF127)*24</f>
        <v>0</v>
      </c>
      <c r="BG127" s="104">
        <f>VALUE('Time Sheet KN'!BI127-'Time Sheet KN'!BH127)*24</f>
        <v>0</v>
      </c>
      <c r="BH127" s="104">
        <f>VALUE('Time Sheet KN'!BK127-'Time Sheet KN'!BJ127)*24</f>
        <v>0</v>
      </c>
      <c r="BI127" s="105">
        <f t="shared" si="188"/>
        <v>0</v>
      </c>
      <c r="BJ127" s="5">
        <f t="shared" si="189"/>
        <v>0</v>
      </c>
      <c r="BK127" s="5"/>
      <c r="BL127" s="5">
        <f>LOOKUP(BL$6,'Daily Absent'!$O$6:$AX$6,'Daily Absent'!$O127:$AX127)</f>
        <v>0</v>
      </c>
      <c r="BM127" s="104">
        <f>VALUE('Time Sheet KN'!BN127-'Time Sheet KN'!BM127)*24</f>
        <v>0</v>
      </c>
      <c r="BN127" s="104">
        <f>VALUE('Time Sheet KN'!BP127-'Time Sheet KN'!BO127)*24</f>
        <v>0</v>
      </c>
      <c r="BO127" s="104">
        <f>VALUE('Time Sheet KN'!BR127-'Time Sheet KN'!BQ127)*24</f>
        <v>0</v>
      </c>
      <c r="BP127" s="105">
        <f t="shared" si="190"/>
        <v>0</v>
      </c>
      <c r="BQ127" s="5">
        <f t="shared" si="191"/>
        <v>0</v>
      </c>
      <c r="BR127" s="5"/>
      <c r="BS127" s="5">
        <f>LOOKUP(BS$6,'Daily Absent'!$O$6:$AX$6,'Daily Absent'!$O127:$AX127)</f>
        <v>0</v>
      </c>
      <c r="BT127" s="104">
        <f>VALUE('Time Sheet KN'!BU127-'Time Sheet KN'!BT127)*24</f>
        <v>0</v>
      </c>
      <c r="BU127" s="104">
        <f>VALUE('Time Sheet KN'!BW127-'Time Sheet KN'!BV127)*24</f>
        <v>0</v>
      </c>
      <c r="BV127" s="104">
        <f>VALUE('Time Sheet KN'!BY127-'Time Sheet KN'!BX127)*24</f>
        <v>0</v>
      </c>
      <c r="BW127" s="105">
        <f t="shared" si="192"/>
        <v>0</v>
      </c>
      <c r="BX127" s="5">
        <f t="shared" si="193"/>
        <v>0</v>
      </c>
      <c r="BY127" s="5"/>
      <c r="BZ127" s="5">
        <f>LOOKUP(BZ$6,'Daily Absent'!$O$6:$AX$6,'Daily Absent'!$O127:$AX127)</f>
        <v>0</v>
      </c>
      <c r="CA127" s="104">
        <f>VALUE('Time Sheet KN'!CB127-'Time Sheet KN'!CA127)*24</f>
        <v>0</v>
      </c>
      <c r="CB127" s="104">
        <f>VALUE('Time Sheet KN'!CD127-'Time Sheet KN'!CC127)*24</f>
        <v>0</v>
      </c>
      <c r="CC127" s="104">
        <f>VALUE('Time Sheet KN'!CF127-'Time Sheet KN'!CE127)*24</f>
        <v>0</v>
      </c>
      <c r="CD127" s="105">
        <f t="shared" si="194"/>
        <v>0</v>
      </c>
      <c r="CE127" s="5">
        <f t="shared" si="195"/>
        <v>0</v>
      </c>
      <c r="CF127" s="5"/>
      <c r="CG127" s="5">
        <f>LOOKUP(CG$6,'Daily Absent'!$O$6:$AX$6,'Daily Absent'!$O127:$AX127)</f>
        <v>0</v>
      </c>
      <c r="CH127" s="104">
        <f>VALUE('Time Sheet KN'!CI127-'Time Sheet KN'!CH127)*24</f>
        <v>0</v>
      </c>
      <c r="CI127" s="104">
        <f>VALUE('Time Sheet KN'!CK127-'Time Sheet KN'!CJ127)*24</f>
        <v>0</v>
      </c>
      <c r="CJ127" s="104">
        <f>VALUE('Time Sheet KN'!CM127-'Time Sheet KN'!CL127)*24</f>
        <v>0</v>
      </c>
      <c r="CK127" s="105">
        <f t="shared" si="196"/>
        <v>0</v>
      </c>
      <c r="CL127" s="5">
        <f t="shared" si="197"/>
        <v>0</v>
      </c>
      <c r="CM127" s="5"/>
      <c r="CN127" s="5">
        <f>LOOKUP(CN$6,'Daily Absent'!$O$6:$AX$6,'Daily Absent'!$O127:$AX127)</f>
        <v>0</v>
      </c>
      <c r="CO127" s="104">
        <f>VALUE('Time Sheet KN'!CP127-'Time Sheet KN'!CO127)*24</f>
        <v>0</v>
      </c>
      <c r="CP127" s="104">
        <f>VALUE('Time Sheet KN'!CR127-'Time Sheet KN'!CQ127)*24</f>
        <v>0</v>
      </c>
      <c r="CQ127" s="104">
        <f>VALUE('Time Sheet KN'!CT127-'Time Sheet KN'!CS127)*24</f>
        <v>0</v>
      </c>
      <c r="CR127" s="105">
        <f t="shared" si="198"/>
        <v>0</v>
      </c>
      <c r="CS127" s="5">
        <f t="shared" si="199"/>
        <v>0</v>
      </c>
      <c r="CT127" s="5"/>
      <c r="CU127" s="5">
        <f>LOOKUP(CU$6,'Daily Absent'!$O$6:$AX$6,'Daily Absent'!$O127:$AX127)</f>
        <v>0</v>
      </c>
      <c r="CV127" s="104">
        <f>VALUE('Time Sheet KN'!CW127-'Time Sheet KN'!CV127)*24</f>
        <v>0</v>
      </c>
      <c r="CW127" s="104">
        <f>VALUE('Time Sheet KN'!CY127-'Time Sheet KN'!CX127)*24</f>
        <v>0</v>
      </c>
      <c r="CX127" s="104">
        <f>VALUE('Time Sheet KN'!DA127-'Time Sheet KN'!CZ127)*24</f>
        <v>0</v>
      </c>
      <c r="CY127" s="105">
        <f t="shared" si="200"/>
        <v>0</v>
      </c>
      <c r="CZ127" s="5">
        <f t="shared" si="201"/>
        <v>0</v>
      </c>
      <c r="DA127" s="5"/>
      <c r="DB127" s="5">
        <f>LOOKUP(DB$6,'Daily Absent'!$O$6:$AX$6,'Daily Absent'!$O127:$AX127)</f>
        <v>0</v>
      </c>
      <c r="DC127" s="104">
        <f>VALUE('Time Sheet KN'!DD127-'Time Sheet KN'!DC127)*24</f>
        <v>0</v>
      </c>
      <c r="DD127" s="104">
        <f>VALUE('Time Sheet KN'!DF127-'Time Sheet KN'!DE127)*24</f>
        <v>0</v>
      </c>
      <c r="DE127" s="104">
        <f>VALUE('Time Sheet KN'!DH127-'Time Sheet KN'!DG127)*24</f>
        <v>0</v>
      </c>
      <c r="DF127" s="105">
        <f t="shared" si="202"/>
        <v>0</v>
      </c>
      <c r="DG127" s="5">
        <f t="shared" si="203"/>
        <v>0</v>
      </c>
      <c r="DH127" s="5"/>
      <c r="DI127" s="5">
        <f>LOOKUP(DI$6,'Daily Absent'!$O$6:$AX$6,'Daily Absent'!$O127:$AX127)</f>
        <v>0</v>
      </c>
      <c r="DJ127" s="104">
        <f>VALUE('Time Sheet KN'!DK127-'Time Sheet KN'!DJ127)*24</f>
        <v>0</v>
      </c>
      <c r="DK127" s="104">
        <f>VALUE('Time Sheet KN'!DM127-'Time Sheet KN'!DL127)*24</f>
        <v>0</v>
      </c>
      <c r="DL127" s="104">
        <f>VALUE('Time Sheet KN'!DO127-'Time Sheet KN'!DN127)*24</f>
        <v>0</v>
      </c>
      <c r="DM127" s="105">
        <f t="shared" si="204"/>
        <v>0</v>
      </c>
      <c r="DN127" s="5">
        <f t="shared" si="205"/>
        <v>0</v>
      </c>
      <c r="DO127" s="5"/>
      <c r="DP127" s="5">
        <f>LOOKUP(DP$6,'Daily Absent'!$O$6:$AX$6,'Daily Absent'!$O127:$AX127)</f>
        <v>0</v>
      </c>
      <c r="DQ127" s="104">
        <f>VALUE('Time Sheet KN'!DR127-'Time Sheet KN'!DQ127)*24</f>
        <v>0</v>
      </c>
      <c r="DR127" s="104">
        <f>VALUE('Time Sheet KN'!DT127-'Time Sheet KN'!DS127)*24</f>
        <v>0</v>
      </c>
      <c r="DS127" s="104">
        <f>VALUE('Time Sheet KN'!DV127-'Time Sheet KN'!DU127)*24</f>
        <v>0</v>
      </c>
      <c r="DT127" s="105">
        <f t="shared" si="206"/>
        <v>0</v>
      </c>
      <c r="DU127" s="5">
        <f t="shared" si="207"/>
        <v>0</v>
      </c>
      <c r="DV127" s="5"/>
      <c r="DW127" s="5">
        <f>LOOKUP(DW$6,'Daily Absent'!$O$6:$AX$6,'Daily Absent'!$O127:$AX127)</f>
        <v>0</v>
      </c>
      <c r="DX127" s="104">
        <f>VALUE('Time Sheet KN'!DY127-'Time Sheet KN'!DX127)*24</f>
        <v>0</v>
      </c>
      <c r="DY127" s="104">
        <f>VALUE('Time Sheet KN'!EA127-'Time Sheet KN'!DZ127)*24</f>
        <v>0</v>
      </c>
      <c r="DZ127" s="104">
        <f>VALUE('Time Sheet KN'!EC127-'Time Sheet KN'!EB127)*24</f>
        <v>0</v>
      </c>
      <c r="EA127" s="105">
        <f t="shared" si="208"/>
        <v>0</v>
      </c>
      <c r="EB127" s="5">
        <f t="shared" si="209"/>
        <v>0</v>
      </c>
      <c r="EC127" s="5"/>
      <c r="ED127" s="5">
        <f>LOOKUP(ED$6,'Daily Absent'!$O$6:$AX$6,'Daily Absent'!$O127:$AX127)</f>
        <v>0</v>
      </c>
      <c r="EE127" s="104">
        <f>VALUE('Time Sheet KN'!EF127-'Time Sheet KN'!EE127)*24</f>
        <v>0</v>
      </c>
      <c r="EF127" s="104">
        <f>VALUE('Time Sheet KN'!EH127-'Time Sheet KN'!EG127)*24</f>
        <v>0</v>
      </c>
      <c r="EG127" s="104">
        <f>VALUE('Time Sheet KN'!EJ127-'Time Sheet KN'!EI127)*24</f>
        <v>0</v>
      </c>
      <c r="EH127" s="105">
        <f t="shared" si="210"/>
        <v>0</v>
      </c>
      <c r="EI127" s="5">
        <f t="shared" si="211"/>
        <v>0</v>
      </c>
      <c r="EJ127" s="5"/>
      <c r="EK127" s="5">
        <f>LOOKUP(EK$6,'Daily Absent'!$O$6:$AX$6,'Daily Absent'!$O127:$AX127)</f>
        <v>0</v>
      </c>
      <c r="EL127" s="104">
        <f>VALUE('Time Sheet KN'!EM127-'Time Sheet KN'!EL127)*24</f>
        <v>0</v>
      </c>
      <c r="EM127" s="104">
        <f>VALUE('Time Sheet KN'!EO127-'Time Sheet KN'!EN127)*24</f>
        <v>0</v>
      </c>
      <c r="EN127" s="104">
        <f>VALUE('Time Sheet KN'!EQ127-'Time Sheet KN'!EP127)*24</f>
        <v>0</v>
      </c>
      <c r="EO127" s="105">
        <f t="shared" si="212"/>
        <v>0</v>
      </c>
      <c r="EP127" s="5">
        <f t="shared" si="213"/>
        <v>0</v>
      </c>
      <c r="EQ127" s="5"/>
      <c r="ER127" s="5">
        <f>LOOKUP(ER$6,'Daily Absent'!$O$6:$AX$6,'Daily Absent'!$O127:$AX127)</f>
        <v>0</v>
      </c>
      <c r="ES127" s="104">
        <f>VALUE('Time Sheet KN'!ET127-'Time Sheet KN'!ES127)*24</f>
        <v>0</v>
      </c>
      <c r="ET127" s="104">
        <f>VALUE('Time Sheet KN'!EV127-'Time Sheet KN'!EU127)*24</f>
        <v>0</v>
      </c>
      <c r="EU127" s="104">
        <f>VALUE('Time Sheet KN'!EX127-'Time Sheet KN'!EW127)*24</f>
        <v>0</v>
      </c>
      <c r="EV127" s="105">
        <f t="shared" si="214"/>
        <v>0</v>
      </c>
      <c r="EW127" s="5">
        <f t="shared" si="215"/>
        <v>0</v>
      </c>
      <c r="EX127" s="5"/>
      <c r="EY127" s="5">
        <f>LOOKUP(EY$6,'Daily Absent'!$O$6:$AX$6,'Daily Absent'!$O127:$AX127)</f>
        <v>0</v>
      </c>
      <c r="EZ127" s="104">
        <f>VALUE('Time Sheet KN'!FA127-'Time Sheet KN'!EZ127)*24</f>
        <v>0</v>
      </c>
      <c r="FA127" s="104">
        <f>VALUE('Time Sheet KN'!FC127-'Time Sheet KN'!FB127)*24</f>
        <v>0</v>
      </c>
      <c r="FB127" s="104">
        <f>VALUE('Time Sheet KN'!FE127-'Time Sheet KN'!FD127)*24</f>
        <v>0</v>
      </c>
      <c r="FC127" s="105">
        <f t="shared" si="216"/>
        <v>0</v>
      </c>
      <c r="FD127" s="5">
        <f t="shared" si="217"/>
        <v>0</v>
      </c>
      <c r="FE127" s="5"/>
      <c r="FF127" s="5">
        <f>LOOKUP(FF$6,'Daily Absent'!$O$6:$AX$6,'Daily Absent'!$O127:$AX127)</f>
        <v>0</v>
      </c>
      <c r="FG127" s="104">
        <f>VALUE('Time Sheet KN'!FH127-'Time Sheet KN'!FG127)*24</f>
        <v>0</v>
      </c>
      <c r="FH127" s="104">
        <f>VALUE('Time Sheet KN'!FJ127-'Time Sheet KN'!FI127)*24</f>
        <v>0</v>
      </c>
      <c r="FI127" s="104">
        <f>VALUE('Time Sheet KN'!FL127-'Time Sheet KN'!FK127)*24</f>
        <v>0</v>
      </c>
      <c r="FJ127" s="105">
        <f t="shared" si="218"/>
        <v>0</v>
      </c>
      <c r="FK127" s="5">
        <f t="shared" si="219"/>
        <v>0</v>
      </c>
      <c r="FL127" s="5"/>
      <c r="FM127" s="5">
        <f>LOOKUP(FM$6,'Daily Absent'!$O$6:$AX$6,'Daily Absent'!$O127:$AX127)</f>
        <v>0</v>
      </c>
      <c r="FN127" s="104">
        <f>VALUE('Time Sheet KN'!FO127-'Time Sheet KN'!FN127)*24</f>
        <v>0</v>
      </c>
      <c r="FO127" s="104">
        <f>VALUE('Time Sheet KN'!FQ127-'Time Sheet KN'!FP127)*24</f>
        <v>0</v>
      </c>
      <c r="FP127" s="104">
        <f>VALUE('Time Sheet KN'!FS127-'Time Sheet KN'!FR127)*24</f>
        <v>0</v>
      </c>
      <c r="FQ127" s="105">
        <f t="shared" si="220"/>
        <v>0</v>
      </c>
      <c r="FR127" s="5">
        <f t="shared" si="221"/>
        <v>0</v>
      </c>
      <c r="FS127" s="5"/>
      <c r="FT127" s="5">
        <f>LOOKUP(FT$6,'Daily Absent'!$O$6:$AX$6,'Daily Absent'!$O127:$AX127)</f>
        <v>0</v>
      </c>
      <c r="FU127" s="104">
        <f>VALUE('Time Sheet KN'!FV127-'Time Sheet KN'!FU127)*24</f>
        <v>0</v>
      </c>
      <c r="FV127" s="104">
        <f>VALUE('Time Sheet KN'!FX127-'Time Sheet KN'!FW127)*24</f>
        <v>0</v>
      </c>
      <c r="FW127" s="104">
        <f>VALUE('Time Sheet KN'!FZ127-'Time Sheet KN'!FY127)*24</f>
        <v>0</v>
      </c>
      <c r="FX127" s="105">
        <f t="shared" si="222"/>
        <v>0</v>
      </c>
      <c r="FY127" s="5">
        <f t="shared" si="223"/>
        <v>0</v>
      </c>
      <c r="FZ127" s="5"/>
      <c r="GA127" s="5">
        <f>LOOKUP(GA$6,'Daily Absent'!$O$6:$AX$6,'Daily Absent'!$O127:$AX127)</f>
        <v>0</v>
      </c>
      <c r="GB127" s="104">
        <f>VALUE('Time Sheet KN'!GC127-'Time Sheet KN'!GB127)*24</f>
        <v>0</v>
      </c>
      <c r="GC127" s="104">
        <f>VALUE('Time Sheet KN'!GE127-'Time Sheet KN'!GD127)*24</f>
        <v>0</v>
      </c>
      <c r="GD127" s="104">
        <f>VALUE('Time Sheet KN'!GG127-'Time Sheet KN'!GF127)*24</f>
        <v>0</v>
      </c>
      <c r="GE127" s="105">
        <f t="shared" si="224"/>
        <v>0</v>
      </c>
      <c r="GF127" s="5">
        <f t="shared" si="225"/>
        <v>0</v>
      </c>
      <c r="GG127" s="5"/>
      <c r="GH127" s="5">
        <f>LOOKUP(GH$6,'Daily Absent'!$O$6:$AX$6,'Daily Absent'!$O127:$AX127)</f>
        <v>0</v>
      </c>
      <c r="GI127" s="104">
        <f>VALUE('Time Sheet KN'!GJ127-'Time Sheet KN'!GI127)*24</f>
        <v>0</v>
      </c>
      <c r="GJ127" s="104">
        <f>VALUE('Time Sheet KN'!GL127-'Time Sheet KN'!GK127)*24</f>
        <v>0</v>
      </c>
      <c r="GK127" s="104">
        <f>VALUE('Time Sheet KN'!GN127-'Time Sheet KN'!GM127)*24</f>
        <v>0</v>
      </c>
      <c r="GL127" s="105">
        <f t="shared" si="226"/>
        <v>0</v>
      </c>
      <c r="GM127" s="5">
        <f t="shared" si="227"/>
        <v>0</v>
      </c>
      <c r="GN127" s="5"/>
      <c r="GO127" s="5">
        <f>LOOKUP(GO$6,'Daily Absent'!$O$6:$AX$6,'Daily Absent'!$O127:$AX127)</f>
        <v>0</v>
      </c>
      <c r="GP127" s="104">
        <f>VALUE('Time Sheet KN'!GQ127-'Time Sheet KN'!GP127)*24</f>
        <v>0</v>
      </c>
      <c r="GQ127" s="104">
        <f>VALUE('Time Sheet KN'!GS127-'Time Sheet KN'!GR127)*24</f>
        <v>0</v>
      </c>
      <c r="GR127" s="104">
        <f>VALUE('Time Sheet KN'!GU127-'Time Sheet KN'!GT127)*24</f>
        <v>0</v>
      </c>
      <c r="GS127" s="105">
        <f t="shared" si="228"/>
        <v>0</v>
      </c>
      <c r="GT127" s="5">
        <f t="shared" si="229"/>
        <v>0</v>
      </c>
      <c r="GU127" s="5"/>
      <c r="GV127" s="5">
        <f>LOOKUP(GV$6,'Daily Absent'!$O$6:$AX$6,'Daily Absent'!$O127:$AX127)</f>
        <v>0</v>
      </c>
      <c r="GW127" s="104">
        <f>VALUE('Time Sheet KN'!GX127-'Time Sheet KN'!GW127)*24</f>
        <v>0</v>
      </c>
      <c r="GX127" s="104">
        <f>VALUE('Time Sheet KN'!GZ127-'Time Sheet KN'!GY127)*24</f>
        <v>0</v>
      </c>
      <c r="GY127" s="104">
        <f>VALUE('Time Sheet KN'!HB127-'Time Sheet KN'!HA127)*24</f>
        <v>0</v>
      </c>
      <c r="GZ127" s="105">
        <f t="shared" si="230"/>
        <v>0</v>
      </c>
      <c r="HA127" s="5">
        <f t="shared" si="231"/>
        <v>0</v>
      </c>
      <c r="HB127" s="5"/>
      <c r="HC127" s="5">
        <f>LOOKUP(HC$6,'Daily Absent'!$O$6:$AX$6,'Daily Absent'!$O127:$AX127)</f>
        <v>0</v>
      </c>
      <c r="HD127" s="104">
        <f>VALUE('Time Sheet KN'!HE127-'Time Sheet KN'!HD127)*24</f>
        <v>0</v>
      </c>
      <c r="HE127" s="104">
        <f>VALUE('Time Sheet KN'!HG127-'Time Sheet KN'!HF127)*24</f>
        <v>0</v>
      </c>
      <c r="HF127" s="104">
        <f>VALUE('Time Sheet KN'!HI127-'Time Sheet KN'!HH127)*24</f>
        <v>0</v>
      </c>
      <c r="HG127" s="105">
        <f t="shared" si="232"/>
        <v>0</v>
      </c>
      <c r="HH127" s="5">
        <f t="shared" si="233"/>
        <v>0</v>
      </c>
      <c r="HI127" s="5"/>
      <c r="HJ127" s="5">
        <f>LOOKUP(HJ$6,'Daily Absent'!$O$6:$AX$6,'Daily Absent'!$O127:$AX127)</f>
        <v>0</v>
      </c>
      <c r="HK127" s="104">
        <f>VALUE('Time Sheet KN'!HL127-'Time Sheet KN'!HK127)*24</f>
        <v>0</v>
      </c>
      <c r="HL127" s="104">
        <f>VALUE('Time Sheet KN'!HN127-'Time Sheet KN'!HM127)*24</f>
        <v>0</v>
      </c>
      <c r="HM127" s="104">
        <f>VALUE('Time Sheet KN'!HP127-'Time Sheet KN'!HO127)*24</f>
        <v>0</v>
      </c>
      <c r="HN127" s="105">
        <f t="shared" si="234"/>
        <v>0</v>
      </c>
      <c r="HO127" s="5">
        <f t="shared" si="235"/>
        <v>0</v>
      </c>
      <c r="HP127" s="5"/>
      <c r="HQ127" s="5">
        <f>LOOKUP(HQ$6,'Daily Absent'!$O$6:$AX$6,'Daily Absent'!$O127:$AX127)</f>
        <v>0</v>
      </c>
      <c r="HR127" s="104">
        <f>VALUE('Time Sheet KN'!HS127-'Time Sheet KN'!HR127)*24</f>
        <v>0</v>
      </c>
      <c r="HS127" s="104">
        <f>VALUE('Time Sheet KN'!HU127-'Time Sheet KN'!HT127)*24</f>
        <v>0</v>
      </c>
      <c r="HT127" s="104">
        <f>VALUE('Time Sheet KN'!HW127-'Time Sheet KN'!HV127)*24</f>
        <v>0</v>
      </c>
      <c r="HU127" s="105">
        <f t="shared" si="236"/>
        <v>0</v>
      </c>
      <c r="HV127" s="5">
        <f t="shared" si="237"/>
        <v>0</v>
      </c>
      <c r="HW127" s="5"/>
      <c r="HX127" s="5">
        <f>LOOKUP(HX$6,'Daily Absent'!$O$6:$AX$6,'Daily Absent'!$O127:$AX127)</f>
        <v>0</v>
      </c>
      <c r="HY127" s="104">
        <f>VALUE('Time Sheet KN'!HZ127-'Time Sheet KN'!HY127)*24</f>
        <v>0</v>
      </c>
      <c r="HZ127" s="104">
        <f>VALUE('Time Sheet KN'!IB127-'Time Sheet KN'!IA127)*24</f>
        <v>0</v>
      </c>
      <c r="IA127" s="104">
        <f>VALUE('Time Sheet KN'!ID127-'Time Sheet KN'!IC127)*24</f>
        <v>0</v>
      </c>
      <c r="IB127" s="105">
        <f t="shared" si="238"/>
        <v>0</v>
      </c>
      <c r="IC127" s="5">
        <f t="shared" si="239"/>
        <v>0</v>
      </c>
      <c r="ID127" s="5"/>
      <c r="IE127" s="5">
        <f>LOOKUP(IE$6,'Daily Absent'!$O$6:$AX$6,'Daily Absent'!$O127:$AX127)</f>
        <v>0</v>
      </c>
      <c r="IF127" s="104">
        <f>VALUE('Time Sheet KN'!IG127-'Time Sheet KN'!IF127)*24</f>
        <v>0</v>
      </c>
      <c r="IG127" s="104">
        <f>VALUE('Time Sheet KN'!II127-'Time Sheet KN'!IH127)*24</f>
        <v>0</v>
      </c>
      <c r="IH127" s="104">
        <f>VALUE('Time Sheet KN'!IK127-'Time Sheet KN'!IJ127)*24</f>
        <v>0</v>
      </c>
      <c r="II127" s="105">
        <f t="shared" si="240"/>
        <v>0</v>
      </c>
      <c r="IJ127" s="5">
        <f t="shared" si="241"/>
        <v>0</v>
      </c>
      <c r="IK127" s="5"/>
      <c r="IL127" s="5">
        <f>LOOKUP(IL$6,'Daily Absent'!$O$6:$AX$6,'Daily Absent'!$O127:$AX127)</f>
        <v>0</v>
      </c>
      <c r="IM127" s="104">
        <f>VALUE('Time Sheet KN'!IN127-'Time Sheet KN'!IM127)*24</f>
        <v>0</v>
      </c>
      <c r="IN127" s="104">
        <f>VALUE('Time Sheet KN'!IP127-'Time Sheet KN'!IO127)*24</f>
        <v>0</v>
      </c>
      <c r="IO127" s="104">
        <f>VALUE('Time Sheet KN'!IR127-'Time Sheet KN'!IQ127)*24</f>
        <v>0</v>
      </c>
      <c r="IP127" s="105">
        <f t="shared" si="242"/>
        <v>0</v>
      </c>
      <c r="IQ127" s="5">
        <f t="shared" si="243"/>
        <v>0</v>
      </c>
      <c r="IR127" s="5"/>
      <c r="IS127" s="5">
        <f>LOOKUP(IS$6,'Daily Absent'!$O$6:$AX$6,'Daily Absent'!$O127:$AX127)</f>
        <v>0</v>
      </c>
      <c r="IT127" s="104">
        <f>VALUE('Time Sheet KN'!IU127-'Time Sheet KN'!IT127)*24</f>
        <v>0</v>
      </c>
      <c r="IU127" s="104">
        <f>VALUE('Time Sheet KN'!IW127-'Time Sheet KN'!IV127)*24</f>
        <v>0</v>
      </c>
      <c r="IV127" s="104">
        <f>VALUE('Time Sheet KN'!IY127-'Time Sheet KN'!IX127)*24</f>
        <v>0</v>
      </c>
      <c r="IW127" s="105">
        <f t="shared" si="244"/>
        <v>0</v>
      </c>
      <c r="IX127" s="5">
        <f t="shared" si="245"/>
        <v>0</v>
      </c>
      <c r="IY127" s="5"/>
      <c r="IZ127" s="5">
        <f>LOOKUP(IZ$6,'Daily Absent'!$O$6:$AX$6,'Daily Absent'!$O127:$AX127)</f>
        <v>0</v>
      </c>
      <c r="JA127" s="104">
        <f>VALUE('Time Sheet KN'!JB127-'Time Sheet KN'!JA127)*24</f>
        <v>0</v>
      </c>
      <c r="JB127" s="104">
        <f>VALUE('Time Sheet KN'!JD127-'Time Sheet KN'!JC127)*24</f>
        <v>0</v>
      </c>
      <c r="JC127" s="104">
        <f>VALUE('Time Sheet KN'!JF127-'Time Sheet KN'!JE127)*24</f>
        <v>0</v>
      </c>
      <c r="JD127" s="105">
        <f t="shared" si="246"/>
        <v>0</v>
      </c>
      <c r="JE127" s="5">
        <f t="shared" si="247"/>
        <v>0</v>
      </c>
      <c r="JF127" s="5"/>
    </row>
    <row r="128" spans="1:266" ht="20" customHeight="1">
      <c r="A128" s="54">
        <f>IF('Master MP Status'!A128&gt;0,'Master MP Status'!A128,"")</f>
        <v>120</v>
      </c>
      <c r="B128" s="5" t="str">
        <f>IF(ISTEXT('Master MP Status'!B128),'Master MP Status'!B128,"")</f>
        <v>DIRECT</v>
      </c>
      <c r="C128" s="153" t="str">
        <f>IF(OR(ISTEXT('Master MP Status'!C128),'Master MP Status'!C128&gt;0),'Master MP Status'!C128,"")</f>
        <v>KN2531024</v>
      </c>
      <c r="D128" s="154" t="str">
        <f>IF(OR(ISTEXT('Master MP Status'!D128),'Master MP Status'!D128&gt;0),'Master MP Status'!D128,"")</f>
        <v>KN25343</v>
      </c>
      <c r="E128" s="5" t="str">
        <f>IF(ISTEXT('Master MP Status'!E128),'Master MP Status'!E128,"")</f>
        <v>BENEDIKTUS JAGUT</v>
      </c>
      <c r="F128" s="5" t="str">
        <f>IF(ISTEXT('Master MP Status'!F128),'Master MP Status'!F128,"")</f>
        <v>BENEDIKTUS</v>
      </c>
      <c r="G128" s="5" t="str">
        <f>IF(ISTEXT('Master MP Status'!G128),'Master MP Status'!G128,"")</f>
        <v>Local</v>
      </c>
      <c r="H128" s="5" t="str">
        <f>IF(ISTEXT('Master MP Status'!H128),'Master MP Status'!H128,"")</f>
        <v>SIMON S. R</v>
      </c>
      <c r="I128" s="5" t="str">
        <f>IF(ISTEXT('Master MP Status'!I128),'Master MP Status'!I128,"")</f>
        <v>Helper</v>
      </c>
      <c r="J128" s="5" t="str">
        <f>IF(ISTEXT('Master MP Status'!J128),'Master MP Status'!J128,"")</f>
        <v>Helper</v>
      </c>
      <c r="K128" s="9">
        <f>IF(OR('Master MP Status'!K128=0,'Master MP Status'!K128=""),"",'Master MP Status'!K128)</f>
        <v>45770</v>
      </c>
      <c r="L128" s="9">
        <f>IF(OR('Master MP Status'!L128=0,'Master MP Status'!L128=""),"",'Master MP Status'!L128)</f>
        <v>45770</v>
      </c>
      <c r="M128" s="9" t="str">
        <f>IF(OR('Master MP Status'!M128=0,'Master MP Status'!M128=""),"",'Master MP Status'!M128)</f>
        <v/>
      </c>
      <c r="N128" s="5" t="str">
        <f>IF(ISTEXT('Master MP Status'!N128),'Master MP Status'!N128,"")</f>
        <v/>
      </c>
      <c r="O128" s="5">
        <f>LOOKUP(O$6,'Daily Absent'!$O$6:$AX$6,'Daily Absent'!$O128:$AX128)</f>
        <v>1</v>
      </c>
      <c r="P128" s="104">
        <f>VALUE('Time Sheet KN'!Q128-'Time Sheet KN'!P128)*24</f>
        <v>5</v>
      </c>
      <c r="Q128" s="104">
        <f>VALUE('Time Sheet KN'!S128-'Time Sheet KN'!R128)*24</f>
        <v>5.0000000000000009</v>
      </c>
      <c r="R128" s="104">
        <f>VALUE('Time Sheet KN'!U128-'Time Sheet KN'!T128)*24</f>
        <v>0</v>
      </c>
      <c r="S128" s="105">
        <f t="shared" si="176"/>
        <v>10</v>
      </c>
      <c r="T128" s="5">
        <f t="shared" si="177"/>
        <v>0</v>
      </c>
      <c r="U128" s="5"/>
      <c r="V128" s="5">
        <f>LOOKUP(V$6,'Daily Absent'!$O$6:$AX$6,'Daily Absent'!$O128:$AX128)</f>
        <v>1</v>
      </c>
      <c r="W128" s="104">
        <f>VALUE('Time Sheet KN'!X128-'Time Sheet KN'!W128)*24</f>
        <v>5</v>
      </c>
      <c r="X128" s="104">
        <f>VALUE('Time Sheet KN'!Z128-'Time Sheet KN'!Y128)*24</f>
        <v>5.0000000000000009</v>
      </c>
      <c r="Y128" s="104">
        <f>VALUE('Time Sheet KN'!AB128-'Time Sheet KN'!AA128)*24</f>
        <v>0</v>
      </c>
      <c r="Z128" s="105">
        <f t="shared" si="178"/>
        <v>10</v>
      </c>
      <c r="AA128" s="5">
        <f t="shared" si="179"/>
        <v>0</v>
      </c>
      <c r="AB128" s="5"/>
      <c r="AC128" s="5">
        <f>LOOKUP(AC$6,'Daily Absent'!$O$6:$AX$6,'Daily Absent'!$O128:$AX128)</f>
        <v>0</v>
      </c>
      <c r="AD128" s="104">
        <f>VALUE('Time Sheet KN'!AE128-'Time Sheet KN'!AD128)*24</f>
        <v>0</v>
      </c>
      <c r="AE128" s="104">
        <f>VALUE('Time Sheet KN'!AG128-'Time Sheet KN'!AF128)*24</f>
        <v>0</v>
      </c>
      <c r="AF128" s="104">
        <f>VALUE('Time Sheet KN'!AI128-'Time Sheet KN'!AH128)*24</f>
        <v>0</v>
      </c>
      <c r="AG128" s="105">
        <f t="shared" si="180"/>
        <v>0</v>
      </c>
      <c r="AH128" s="5">
        <f t="shared" si="181"/>
        <v>0</v>
      </c>
      <c r="AI128" s="5"/>
      <c r="AJ128" s="5">
        <f>LOOKUP(AJ$6,'Daily Absent'!$O$6:$AX$6,'Daily Absent'!$O128:$AX128)</f>
        <v>1</v>
      </c>
      <c r="AK128" s="104">
        <f>VALUE('Time Sheet KN'!AL128-'Time Sheet KN'!AK128)*24</f>
        <v>5</v>
      </c>
      <c r="AL128" s="104">
        <f>VALUE('Time Sheet KN'!AN128-'Time Sheet KN'!AM128)*24</f>
        <v>5.0000000000000009</v>
      </c>
      <c r="AM128" s="104">
        <f>VALUE('Time Sheet KN'!AP128-'Time Sheet KN'!AO128)*24</f>
        <v>0</v>
      </c>
      <c r="AN128" s="105">
        <f t="shared" si="182"/>
        <v>10</v>
      </c>
      <c r="AO128" s="5">
        <f t="shared" si="183"/>
        <v>0</v>
      </c>
      <c r="AP128" s="5"/>
      <c r="AQ128" s="5">
        <f>LOOKUP(AQ$6,'Daily Absent'!$O$6:$AX$6,'Daily Absent'!$O128:$AX128)</f>
        <v>1</v>
      </c>
      <c r="AR128" s="104">
        <f>VALUE('Time Sheet KN'!AS128-'Time Sheet KN'!AR128)*24</f>
        <v>5</v>
      </c>
      <c r="AS128" s="104">
        <f>VALUE('Time Sheet KN'!AU128-'Time Sheet KN'!AT128)*24</f>
        <v>4.0000000000000018</v>
      </c>
      <c r="AT128" s="104">
        <f>VALUE('Time Sheet KN'!AW128-'Time Sheet KN'!AV128)*24</f>
        <v>0</v>
      </c>
      <c r="AU128" s="105">
        <f t="shared" si="184"/>
        <v>9</v>
      </c>
      <c r="AV128" s="5">
        <f t="shared" si="185"/>
        <v>1.7763568394002505E-15</v>
      </c>
      <c r="AW128" s="5"/>
      <c r="AX128" s="5">
        <f>LOOKUP(AX$6,'Daily Absent'!$O$6:$AX$6,'Daily Absent'!$O128:$AX128)</f>
        <v>0</v>
      </c>
      <c r="AY128" s="104">
        <f>VALUE('Time Sheet KN'!AZ128-'Time Sheet KN'!AY128)*24</f>
        <v>0</v>
      </c>
      <c r="AZ128" s="104">
        <f>VALUE('Time Sheet KN'!BB128-'Time Sheet KN'!BA128)*24</f>
        <v>0</v>
      </c>
      <c r="BA128" s="104">
        <f>VALUE('Time Sheet KN'!BD128-'Time Sheet KN'!BC128)*24</f>
        <v>0</v>
      </c>
      <c r="BB128" s="105">
        <f t="shared" si="186"/>
        <v>0</v>
      </c>
      <c r="BC128" s="5">
        <f t="shared" si="187"/>
        <v>0</v>
      </c>
      <c r="BD128" s="5"/>
      <c r="BE128" s="5">
        <f>LOOKUP(BE$6,'Daily Absent'!$O$6:$AX$6,'Daily Absent'!$O128:$AX128)</f>
        <v>1</v>
      </c>
      <c r="BF128" s="104">
        <f>VALUE('Time Sheet KN'!BG128-'Time Sheet KN'!BF128)*24</f>
        <v>5</v>
      </c>
      <c r="BG128" s="104">
        <f>VALUE('Time Sheet KN'!BI128-'Time Sheet KN'!BH128)*24</f>
        <v>5.0000000000000009</v>
      </c>
      <c r="BH128" s="104">
        <f>VALUE('Time Sheet KN'!BK128-'Time Sheet KN'!BJ128)*24</f>
        <v>0</v>
      </c>
      <c r="BI128" s="105">
        <f t="shared" si="188"/>
        <v>10</v>
      </c>
      <c r="BJ128" s="5">
        <f t="shared" si="189"/>
        <v>0</v>
      </c>
      <c r="BK128" s="5"/>
      <c r="BL128" s="5">
        <f>LOOKUP(BL$6,'Daily Absent'!$O$6:$AX$6,'Daily Absent'!$O128:$AX128)</f>
        <v>1</v>
      </c>
      <c r="BM128" s="104">
        <f>VALUE('Time Sheet KN'!BN128-'Time Sheet KN'!BM128)*24</f>
        <v>5</v>
      </c>
      <c r="BN128" s="104">
        <f>VALUE('Time Sheet KN'!BP128-'Time Sheet KN'!BO128)*24</f>
        <v>5.0000000000000009</v>
      </c>
      <c r="BO128" s="104">
        <f>VALUE('Time Sheet KN'!BR128-'Time Sheet KN'!BQ128)*24</f>
        <v>0</v>
      </c>
      <c r="BP128" s="105">
        <f t="shared" si="190"/>
        <v>10</v>
      </c>
      <c r="BQ128" s="5">
        <f t="shared" si="191"/>
        <v>0</v>
      </c>
      <c r="BR128" s="5"/>
      <c r="BS128" s="5">
        <f>LOOKUP(BS$6,'Daily Absent'!$O$6:$AX$6,'Daily Absent'!$O128:$AX128)</f>
        <v>1</v>
      </c>
      <c r="BT128" s="104">
        <f>VALUE('Time Sheet KN'!BU128-'Time Sheet KN'!BT128)*24</f>
        <v>5</v>
      </c>
      <c r="BU128" s="104">
        <f>VALUE('Time Sheet KN'!BW128-'Time Sheet KN'!BV128)*24</f>
        <v>5.0000000000000009</v>
      </c>
      <c r="BV128" s="104">
        <f>VALUE('Time Sheet KN'!BY128-'Time Sheet KN'!BX128)*24</f>
        <v>0</v>
      </c>
      <c r="BW128" s="105">
        <f t="shared" si="192"/>
        <v>10</v>
      </c>
      <c r="BX128" s="5">
        <f t="shared" si="193"/>
        <v>0</v>
      </c>
      <c r="BY128" s="5"/>
      <c r="BZ128" s="5">
        <f>LOOKUP(BZ$6,'Daily Absent'!$O$6:$AX$6,'Daily Absent'!$O128:$AX128)</f>
        <v>1</v>
      </c>
      <c r="CA128" s="104">
        <f>VALUE('Time Sheet KN'!CB128-'Time Sheet KN'!CA128)*24</f>
        <v>5</v>
      </c>
      <c r="CB128" s="104">
        <f>VALUE('Time Sheet KN'!CD128-'Time Sheet KN'!CC128)*24</f>
        <v>5.0000000000000009</v>
      </c>
      <c r="CC128" s="104">
        <f>VALUE('Time Sheet KN'!CF128-'Time Sheet KN'!CE128)*24</f>
        <v>0</v>
      </c>
      <c r="CD128" s="105">
        <f t="shared" si="194"/>
        <v>10</v>
      </c>
      <c r="CE128" s="5">
        <f t="shared" si="195"/>
        <v>0</v>
      </c>
      <c r="CF128" s="5"/>
      <c r="CG128" s="5">
        <f>LOOKUP(CG$6,'Daily Absent'!$O$6:$AX$6,'Daily Absent'!$O128:$AX128)</f>
        <v>1</v>
      </c>
      <c r="CH128" s="104">
        <f>VALUE('Time Sheet KN'!CI128-'Time Sheet KN'!CH128)*24</f>
        <v>5</v>
      </c>
      <c r="CI128" s="104">
        <f>VALUE('Time Sheet KN'!CK128-'Time Sheet KN'!CJ128)*24</f>
        <v>5.0000000000000009</v>
      </c>
      <c r="CJ128" s="104">
        <f>VALUE('Time Sheet KN'!CM128-'Time Sheet KN'!CL128)*24</f>
        <v>0</v>
      </c>
      <c r="CK128" s="105">
        <f t="shared" si="196"/>
        <v>10</v>
      </c>
      <c r="CL128" s="5">
        <f t="shared" si="197"/>
        <v>0</v>
      </c>
      <c r="CM128" s="5"/>
      <c r="CN128" s="5">
        <f>LOOKUP(CN$6,'Daily Absent'!$O$6:$AX$6,'Daily Absent'!$O128:$AX128)</f>
        <v>1</v>
      </c>
      <c r="CO128" s="104">
        <f>VALUE('Time Sheet KN'!CP128-'Time Sheet KN'!CO128)*24</f>
        <v>5</v>
      </c>
      <c r="CP128" s="104">
        <f>VALUE('Time Sheet KN'!CR128-'Time Sheet KN'!CQ128)*24</f>
        <v>4.0000000000000018</v>
      </c>
      <c r="CQ128" s="104">
        <f>VALUE('Time Sheet KN'!CT128-'Time Sheet KN'!CS128)*24</f>
        <v>0</v>
      </c>
      <c r="CR128" s="105">
        <f t="shared" si="198"/>
        <v>9</v>
      </c>
      <c r="CS128" s="5">
        <f t="shared" si="199"/>
        <v>1.7763568394002505E-15</v>
      </c>
      <c r="CT128" s="5"/>
      <c r="CU128" s="5">
        <f>LOOKUP(CU$6,'Daily Absent'!$O$6:$AX$6,'Daily Absent'!$O128:$AX128)</f>
        <v>1</v>
      </c>
      <c r="CV128" s="104">
        <f>VALUE('Time Sheet KN'!CW128-'Time Sheet KN'!CV128)*24</f>
        <v>4</v>
      </c>
      <c r="CW128" s="104">
        <f>VALUE('Time Sheet KN'!CY128-'Time Sheet KN'!CX128)*24</f>
        <v>3</v>
      </c>
      <c r="CX128" s="104">
        <f>VALUE('Time Sheet KN'!DA128-'Time Sheet KN'!CZ128)*24</f>
        <v>0</v>
      </c>
      <c r="CY128" s="105">
        <f t="shared" si="200"/>
        <v>0</v>
      </c>
      <c r="CZ128" s="5">
        <f t="shared" si="201"/>
        <v>7</v>
      </c>
      <c r="DA128" s="5"/>
      <c r="DB128" s="5">
        <f>LOOKUP(DB$6,'Daily Absent'!$O$6:$AX$6,'Daily Absent'!$O128:$AX128)</f>
        <v>1</v>
      </c>
      <c r="DC128" s="104">
        <f>VALUE('Time Sheet KN'!DD128-'Time Sheet KN'!DC128)*24</f>
        <v>5</v>
      </c>
      <c r="DD128" s="104">
        <f>VALUE('Time Sheet KN'!DF128-'Time Sheet KN'!DE128)*24</f>
        <v>5.0000000000000009</v>
      </c>
      <c r="DE128" s="104">
        <f>VALUE('Time Sheet KN'!DH128-'Time Sheet KN'!DG128)*24</f>
        <v>0</v>
      </c>
      <c r="DF128" s="105">
        <f t="shared" si="202"/>
        <v>10</v>
      </c>
      <c r="DG128" s="5">
        <f t="shared" si="203"/>
        <v>0</v>
      </c>
      <c r="DH128" s="5"/>
      <c r="DI128" s="5">
        <f>LOOKUP(DI$6,'Daily Absent'!$O$6:$AX$6,'Daily Absent'!$O128:$AX128)</f>
        <v>1</v>
      </c>
      <c r="DJ128" s="104">
        <f>VALUE('Time Sheet KN'!DK128-'Time Sheet KN'!DJ128)*24</f>
        <v>5</v>
      </c>
      <c r="DK128" s="104">
        <f>VALUE('Time Sheet KN'!DM128-'Time Sheet KN'!DL128)*24</f>
        <v>5.0000000000000009</v>
      </c>
      <c r="DL128" s="104">
        <f>VALUE('Time Sheet KN'!DO128-'Time Sheet KN'!DN128)*24</f>
        <v>0</v>
      </c>
      <c r="DM128" s="105">
        <f t="shared" si="204"/>
        <v>10</v>
      </c>
      <c r="DN128" s="5">
        <f t="shared" si="205"/>
        <v>0</v>
      </c>
      <c r="DO128" s="5"/>
      <c r="DP128" s="5">
        <f>LOOKUP(DP$6,'Daily Absent'!$O$6:$AX$6,'Daily Absent'!$O128:$AX128)</f>
        <v>0</v>
      </c>
      <c r="DQ128" s="104">
        <f>VALUE('Time Sheet KN'!DR128-'Time Sheet KN'!DQ128)*24</f>
        <v>0</v>
      </c>
      <c r="DR128" s="104">
        <f>VALUE('Time Sheet KN'!DT128-'Time Sheet KN'!DS128)*24</f>
        <v>0</v>
      </c>
      <c r="DS128" s="104">
        <f>VALUE('Time Sheet KN'!DV128-'Time Sheet KN'!DU128)*24</f>
        <v>0</v>
      </c>
      <c r="DT128" s="105">
        <f t="shared" si="206"/>
        <v>0</v>
      </c>
      <c r="DU128" s="5">
        <f t="shared" si="207"/>
        <v>0</v>
      </c>
      <c r="DV128" s="5"/>
      <c r="DW128" s="5">
        <f>LOOKUP(DW$6,'Daily Absent'!$O$6:$AX$6,'Daily Absent'!$O128:$AX128)</f>
        <v>1</v>
      </c>
      <c r="DX128" s="104">
        <f>VALUE('Time Sheet KN'!DY128-'Time Sheet KN'!DX128)*24</f>
        <v>5</v>
      </c>
      <c r="DY128" s="104">
        <f>VALUE('Time Sheet KN'!EA128-'Time Sheet KN'!DZ128)*24</f>
        <v>5.0000000000000009</v>
      </c>
      <c r="DZ128" s="104">
        <f>VALUE('Time Sheet KN'!EC128-'Time Sheet KN'!EB128)*24</f>
        <v>0</v>
      </c>
      <c r="EA128" s="105">
        <f t="shared" si="208"/>
        <v>10</v>
      </c>
      <c r="EB128" s="5">
        <f t="shared" si="209"/>
        <v>0</v>
      </c>
      <c r="EC128" s="5"/>
      <c r="ED128" s="5">
        <f>LOOKUP(ED$6,'Daily Absent'!$O$6:$AX$6,'Daily Absent'!$O128:$AX128)</f>
        <v>1</v>
      </c>
      <c r="EE128" s="104">
        <f>VALUE('Time Sheet KN'!EF128-'Time Sheet KN'!EE128)*24</f>
        <v>5</v>
      </c>
      <c r="EF128" s="104">
        <f>VALUE('Time Sheet KN'!EH128-'Time Sheet KN'!EG128)*24</f>
        <v>5.0000000000000009</v>
      </c>
      <c r="EG128" s="104">
        <f>VALUE('Time Sheet KN'!EJ128-'Time Sheet KN'!EI128)*24</f>
        <v>0</v>
      </c>
      <c r="EH128" s="105">
        <f t="shared" si="210"/>
        <v>10</v>
      </c>
      <c r="EI128" s="5">
        <f t="shared" si="211"/>
        <v>0</v>
      </c>
      <c r="EJ128" s="5"/>
      <c r="EK128" s="5">
        <f>LOOKUP(EK$6,'Daily Absent'!$O$6:$AX$6,'Daily Absent'!$O128:$AX128)</f>
        <v>1</v>
      </c>
      <c r="EL128" s="104">
        <f>VALUE('Time Sheet KN'!EM128-'Time Sheet KN'!EL128)*24</f>
        <v>5</v>
      </c>
      <c r="EM128" s="104">
        <f>VALUE('Time Sheet KN'!EO128-'Time Sheet KN'!EN128)*24</f>
        <v>4.0000000000000018</v>
      </c>
      <c r="EN128" s="104">
        <f>VALUE('Time Sheet KN'!EQ128-'Time Sheet KN'!EP128)*24</f>
        <v>0</v>
      </c>
      <c r="EO128" s="105">
        <f t="shared" si="212"/>
        <v>9</v>
      </c>
      <c r="EP128" s="5">
        <f t="shared" si="213"/>
        <v>1.7763568394002505E-15</v>
      </c>
      <c r="EQ128" s="5"/>
      <c r="ER128" s="5">
        <f>LOOKUP(ER$6,'Daily Absent'!$O$6:$AX$6,'Daily Absent'!$O128:$AX128)</f>
        <v>0</v>
      </c>
      <c r="ES128" s="104">
        <f>VALUE('Time Sheet KN'!ET128-'Time Sheet KN'!ES128)*24</f>
        <v>0</v>
      </c>
      <c r="ET128" s="104">
        <f>VALUE('Time Sheet KN'!EV128-'Time Sheet KN'!EU128)*24</f>
        <v>0</v>
      </c>
      <c r="EU128" s="104">
        <f>VALUE('Time Sheet KN'!EX128-'Time Sheet KN'!EW128)*24</f>
        <v>0</v>
      </c>
      <c r="EV128" s="105">
        <f t="shared" si="214"/>
        <v>0</v>
      </c>
      <c r="EW128" s="5">
        <f t="shared" si="215"/>
        <v>0</v>
      </c>
      <c r="EX128" s="5"/>
      <c r="EY128" s="5">
        <f>LOOKUP(EY$6,'Daily Absent'!$O$6:$AX$6,'Daily Absent'!$O128:$AX128)</f>
        <v>0</v>
      </c>
      <c r="EZ128" s="104">
        <f>VALUE('Time Sheet KN'!FA128-'Time Sheet KN'!EZ128)*24</f>
        <v>0</v>
      </c>
      <c r="FA128" s="104">
        <f>VALUE('Time Sheet KN'!FC128-'Time Sheet KN'!FB128)*24</f>
        <v>0</v>
      </c>
      <c r="FB128" s="104">
        <f>VALUE('Time Sheet KN'!FE128-'Time Sheet KN'!FD128)*24</f>
        <v>0</v>
      </c>
      <c r="FC128" s="105">
        <f t="shared" si="216"/>
        <v>0</v>
      </c>
      <c r="FD128" s="5">
        <f t="shared" si="217"/>
        <v>0</v>
      </c>
      <c r="FE128" s="5"/>
      <c r="FF128" s="5">
        <f>LOOKUP(FF$6,'Daily Absent'!$O$6:$AX$6,'Daily Absent'!$O128:$AX128)</f>
        <v>1</v>
      </c>
      <c r="FG128" s="104">
        <f>VALUE('Time Sheet KN'!FH128-'Time Sheet KN'!FG128)*24</f>
        <v>0</v>
      </c>
      <c r="FH128" s="104">
        <f>VALUE('Time Sheet KN'!FJ128-'Time Sheet KN'!FI128)*24</f>
        <v>0</v>
      </c>
      <c r="FI128" s="104">
        <f>VALUE('Time Sheet KN'!FL128-'Time Sheet KN'!FK128)*24</f>
        <v>0</v>
      </c>
      <c r="FJ128" s="105">
        <f t="shared" si="218"/>
        <v>0</v>
      </c>
      <c r="FK128" s="5">
        <f t="shared" si="219"/>
        <v>0</v>
      </c>
      <c r="FL128" s="5"/>
      <c r="FM128" s="5">
        <f>LOOKUP(FM$6,'Daily Absent'!$O$6:$AX$6,'Daily Absent'!$O128:$AX128)</f>
        <v>0</v>
      </c>
      <c r="FN128" s="104">
        <f>VALUE('Time Sheet KN'!FO128-'Time Sheet KN'!FN128)*24</f>
        <v>0</v>
      </c>
      <c r="FO128" s="104">
        <f>VALUE('Time Sheet KN'!FQ128-'Time Sheet KN'!FP128)*24</f>
        <v>0</v>
      </c>
      <c r="FP128" s="104">
        <f>VALUE('Time Sheet KN'!FS128-'Time Sheet KN'!FR128)*24</f>
        <v>0</v>
      </c>
      <c r="FQ128" s="105">
        <f t="shared" si="220"/>
        <v>0</v>
      </c>
      <c r="FR128" s="5">
        <f t="shared" si="221"/>
        <v>0</v>
      </c>
      <c r="FS128" s="5"/>
      <c r="FT128" s="5">
        <f>LOOKUP(FT$6,'Daily Absent'!$O$6:$AX$6,'Daily Absent'!$O128:$AX128)</f>
        <v>0</v>
      </c>
      <c r="FU128" s="104">
        <f>VALUE('Time Sheet KN'!FV128-'Time Sheet KN'!FU128)*24</f>
        <v>0</v>
      </c>
      <c r="FV128" s="104">
        <f>VALUE('Time Sheet KN'!FX128-'Time Sheet KN'!FW128)*24</f>
        <v>0</v>
      </c>
      <c r="FW128" s="104">
        <f>VALUE('Time Sheet KN'!FZ128-'Time Sheet KN'!FY128)*24</f>
        <v>0</v>
      </c>
      <c r="FX128" s="105">
        <f t="shared" si="222"/>
        <v>0</v>
      </c>
      <c r="FY128" s="5">
        <f t="shared" si="223"/>
        <v>0</v>
      </c>
      <c r="FZ128" s="5"/>
      <c r="GA128" s="5">
        <f>LOOKUP(GA$6,'Daily Absent'!$O$6:$AX$6,'Daily Absent'!$O128:$AX128)</f>
        <v>0</v>
      </c>
      <c r="GB128" s="104">
        <f>VALUE('Time Sheet KN'!GC128-'Time Sheet KN'!GB128)*24</f>
        <v>0</v>
      </c>
      <c r="GC128" s="104">
        <f>VALUE('Time Sheet KN'!GE128-'Time Sheet KN'!GD128)*24</f>
        <v>0</v>
      </c>
      <c r="GD128" s="104">
        <f>VALUE('Time Sheet KN'!GG128-'Time Sheet KN'!GF128)*24</f>
        <v>0</v>
      </c>
      <c r="GE128" s="105">
        <f t="shared" si="224"/>
        <v>0</v>
      </c>
      <c r="GF128" s="5">
        <f t="shared" si="225"/>
        <v>0</v>
      </c>
      <c r="GG128" s="5"/>
      <c r="GH128" s="5">
        <f>LOOKUP(GH$6,'Daily Absent'!$O$6:$AX$6,'Daily Absent'!$O128:$AX128)</f>
        <v>0</v>
      </c>
      <c r="GI128" s="104">
        <f>VALUE('Time Sheet KN'!GJ128-'Time Sheet KN'!GI128)*24</f>
        <v>0</v>
      </c>
      <c r="GJ128" s="104">
        <f>VALUE('Time Sheet KN'!GL128-'Time Sheet KN'!GK128)*24</f>
        <v>0</v>
      </c>
      <c r="GK128" s="104">
        <f>VALUE('Time Sheet KN'!GN128-'Time Sheet KN'!GM128)*24</f>
        <v>0</v>
      </c>
      <c r="GL128" s="105">
        <f t="shared" si="226"/>
        <v>0</v>
      </c>
      <c r="GM128" s="5">
        <f t="shared" si="227"/>
        <v>0</v>
      </c>
      <c r="GN128" s="5"/>
      <c r="GO128" s="5">
        <f>LOOKUP(GO$6,'Daily Absent'!$O$6:$AX$6,'Daily Absent'!$O128:$AX128)</f>
        <v>0</v>
      </c>
      <c r="GP128" s="104">
        <f>VALUE('Time Sheet KN'!GQ128-'Time Sheet KN'!GP128)*24</f>
        <v>0</v>
      </c>
      <c r="GQ128" s="104">
        <f>VALUE('Time Sheet KN'!GS128-'Time Sheet KN'!GR128)*24</f>
        <v>0</v>
      </c>
      <c r="GR128" s="104">
        <f>VALUE('Time Sheet KN'!GU128-'Time Sheet KN'!GT128)*24</f>
        <v>0</v>
      </c>
      <c r="GS128" s="105">
        <f t="shared" si="228"/>
        <v>0</v>
      </c>
      <c r="GT128" s="5">
        <f t="shared" si="229"/>
        <v>0</v>
      </c>
      <c r="GU128" s="5"/>
      <c r="GV128" s="5">
        <f>LOOKUP(GV$6,'Daily Absent'!$O$6:$AX$6,'Daily Absent'!$O128:$AX128)</f>
        <v>0</v>
      </c>
      <c r="GW128" s="104">
        <f>VALUE('Time Sheet KN'!GX128-'Time Sheet KN'!GW128)*24</f>
        <v>0</v>
      </c>
      <c r="GX128" s="104">
        <f>VALUE('Time Sheet KN'!GZ128-'Time Sheet KN'!GY128)*24</f>
        <v>0</v>
      </c>
      <c r="GY128" s="104">
        <f>VALUE('Time Sheet KN'!HB128-'Time Sheet KN'!HA128)*24</f>
        <v>0</v>
      </c>
      <c r="GZ128" s="105">
        <f t="shared" si="230"/>
        <v>0</v>
      </c>
      <c r="HA128" s="5">
        <f t="shared" si="231"/>
        <v>0</v>
      </c>
      <c r="HB128" s="5"/>
      <c r="HC128" s="5">
        <f>LOOKUP(HC$6,'Daily Absent'!$O$6:$AX$6,'Daily Absent'!$O128:$AX128)</f>
        <v>0</v>
      </c>
      <c r="HD128" s="104">
        <f>VALUE('Time Sheet KN'!HE128-'Time Sheet KN'!HD128)*24</f>
        <v>0</v>
      </c>
      <c r="HE128" s="104">
        <f>VALUE('Time Sheet KN'!HG128-'Time Sheet KN'!HF128)*24</f>
        <v>0</v>
      </c>
      <c r="HF128" s="104">
        <f>VALUE('Time Sheet KN'!HI128-'Time Sheet KN'!HH128)*24</f>
        <v>0</v>
      </c>
      <c r="HG128" s="105">
        <f t="shared" si="232"/>
        <v>0</v>
      </c>
      <c r="HH128" s="5">
        <f t="shared" si="233"/>
        <v>0</v>
      </c>
      <c r="HI128" s="5"/>
      <c r="HJ128" s="5">
        <f>LOOKUP(HJ$6,'Daily Absent'!$O$6:$AX$6,'Daily Absent'!$O128:$AX128)</f>
        <v>0</v>
      </c>
      <c r="HK128" s="104">
        <f>VALUE('Time Sheet KN'!HL128-'Time Sheet KN'!HK128)*24</f>
        <v>0</v>
      </c>
      <c r="HL128" s="104">
        <f>VALUE('Time Sheet KN'!HN128-'Time Sheet KN'!HM128)*24</f>
        <v>0</v>
      </c>
      <c r="HM128" s="104">
        <f>VALUE('Time Sheet KN'!HP128-'Time Sheet KN'!HO128)*24</f>
        <v>0</v>
      </c>
      <c r="HN128" s="105">
        <f t="shared" si="234"/>
        <v>0</v>
      </c>
      <c r="HO128" s="5">
        <f t="shared" si="235"/>
        <v>0</v>
      </c>
      <c r="HP128" s="5"/>
      <c r="HQ128" s="5">
        <f>LOOKUP(HQ$6,'Daily Absent'!$O$6:$AX$6,'Daily Absent'!$O128:$AX128)</f>
        <v>0</v>
      </c>
      <c r="HR128" s="104">
        <f>VALUE('Time Sheet KN'!HS128-'Time Sheet KN'!HR128)*24</f>
        <v>0</v>
      </c>
      <c r="HS128" s="104">
        <f>VALUE('Time Sheet KN'!HU128-'Time Sheet KN'!HT128)*24</f>
        <v>0</v>
      </c>
      <c r="HT128" s="104">
        <f>VALUE('Time Sheet KN'!HW128-'Time Sheet KN'!HV128)*24</f>
        <v>0</v>
      </c>
      <c r="HU128" s="105">
        <f t="shared" si="236"/>
        <v>0</v>
      </c>
      <c r="HV128" s="5">
        <f t="shared" si="237"/>
        <v>0</v>
      </c>
      <c r="HW128" s="5"/>
      <c r="HX128" s="5">
        <f>LOOKUP(HX$6,'Daily Absent'!$O$6:$AX$6,'Daily Absent'!$O128:$AX128)</f>
        <v>0</v>
      </c>
      <c r="HY128" s="104">
        <f>VALUE('Time Sheet KN'!HZ128-'Time Sheet KN'!HY128)*24</f>
        <v>0</v>
      </c>
      <c r="HZ128" s="104">
        <f>VALUE('Time Sheet KN'!IB128-'Time Sheet KN'!IA128)*24</f>
        <v>0</v>
      </c>
      <c r="IA128" s="104">
        <f>VALUE('Time Sheet KN'!ID128-'Time Sheet KN'!IC128)*24</f>
        <v>0</v>
      </c>
      <c r="IB128" s="105">
        <f t="shared" si="238"/>
        <v>0</v>
      </c>
      <c r="IC128" s="5">
        <f t="shared" si="239"/>
        <v>0</v>
      </c>
      <c r="ID128" s="5"/>
      <c r="IE128" s="5">
        <f>LOOKUP(IE$6,'Daily Absent'!$O$6:$AX$6,'Daily Absent'!$O128:$AX128)</f>
        <v>0</v>
      </c>
      <c r="IF128" s="104">
        <f>VALUE('Time Sheet KN'!IG128-'Time Sheet KN'!IF128)*24</f>
        <v>0</v>
      </c>
      <c r="IG128" s="104">
        <f>VALUE('Time Sheet KN'!II128-'Time Sheet KN'!IH128)*24</f>
        <v>0</v>
      </c>
      <c r="IH128" s="104">
        <f>VALUE('Time Sheet KN'!IK128-'Time Sheet KN'!IJ128)*24</f>
        <v>0</v>
      </c>
      <c r="II128" s="105">
        <f t="shared" si="240"/>
        <v>0</v>
      </c>
      <c r="IJ128" s="5">
        <f t="shared" si="241"/>
        <v>0</v>
      </c>
      <c r="IK128" s="5"/>
      <c r="IL128" s="5">
        <f>LOOKUP(IL$6,'Daily Absent'!$O$6:$AX$6,'Daily Absent'!$O128:$AX128)</f>
        <v>0</v>
      </c>
      <c r="IM128" s="104">
        <f>VALUE('Time Sheet KN'!IN128-'Time Sheet KN'!IM128)*24</f>
        <v>0</v>
      </c>
      <c r="IN128" s="104">
        <f>VALUE('Time Sheet KN'!IP128-'Time Sheet KN'!IO128)*24</f>
        <v>0</v>
      </c>
      <c r="IO128" s="104">
        <f>VALUE('Time Sheet KN'!IR128-'Time Sheet KN'!IQ128)*24</f>
        <v>0</v>
      </c>
      <c r="IP128" s="105">
        <f t="shared" si="242"/>
        <v>0</v>
      </c>
      <c r="IQ128" s="5">
        <f t="shared" si="243"/>
        <v>0</v>
      </c>
      <c r="IR128" s="5"/>
      <c r="IS128" s="5">
        <f>LOOKUP(IS$6,'Daily Absent'!$O$6:$AX$6,'Daily Absent'!$O128:$AX128)</f>
        <v>0</v>
      </c>
      <c r="IT128" s="104">
        <f>VALUE('Time Sheet KN'!IU128-'Time Sheet KN'!IT128)*24</f>
        <v>0</v>
      </c>
      <c r="IU128" s="104">
        <f>VALUE('Time Sheet KN'!IW128-'Time Sheet KN'!IV128)*24</f>
        <v>0</v>
      </c>
      <c r="IV128" s="104">
        <f>VALUE('Time Sheet KN'!IY128-'Time Sheet KN'!IX128)*24</f>
        <v>0</v>
      </c>
      <c r="IW128" s="105">
        <f t="shared" si="244"/>
        <v>0</v>
      </c>
      <c r="IX128" s="5">
        <f t="shared" si="245"/>
        <v>0</v>
      </c>
      <c r="IY128" s="5"/>
      <c r="IZ128" s="5">
        <f>LOOKUP(IZ$6,'Daily Absent'!$O$6:$AX$6,'Daily Absent'!$O128:$AX128)</f>
        <v>0</v>
      </c>
      <c r="JA128" s="104">
        <f>VALUE('Time Sheet KN'!JB128-'Time Sheet KN'!JA128)*24</f>
        <v>0</v>
      </c>
      <c r="JB128" s="104">
        <f>VALUE('Time Sheet KN'!JD128-'Time Sheet KN'!JC128)*24</f>
        <v>0</v>
      </c>
      <c r="JC128" s="104">
        <f>VALUE('Time Sheet KN'!JF128-'Time Sheet KN'!JE128)*24</f>
        <v>0</v>
      </c>
      <c r="JD128" s="105">
        <f t="shared" si="246"/>
        <v>0</v>
      </c>
      <c r="JE128" s="5">
        <f t="shared" si="247"/>
        <v>0</v>
      </c>
      <c r="JF128" s="5"/>
    </row>
    <row r="129" spans="1:266" ht="20" customHeight="1">
      <c r="A129" s="54">
        <f>IF('Master MP Status'!A129&gt;0,'Master MP Status'!A129,"")</f>
        <v>121</v>
      </c>
      <c r="B129" s="5" t="str">
        <f>IF(ISTEXT('Master MP Status'!B129),'Master MP Status'!B129,"")</f>
        <v>DIRECT</v>
      </c>
      <c r="C129" s="153" t="str">
        <f>IF(OR(ISTEXT('Master MP Status'!C129),'Master MP Status'!C129&gt;0),'Master MP Status'!C129,"")</f>
        <v>KN2531023</v>
      </c>
      <c r="D129" s="154" t="str">
        <f>IF(OR(ISTEXT('Master MP Status'!D129),'Master MP Status'!D129&gt;0),'Master MP Status'!D129,"")</f>
        <v>KN25344</v>
      </c>
      <c r="E129" s="5" t="str">
        <f>IF(ISTEXT('Master MP Status'!E129),'Master MP Status'!E129,"")</f>
        <v>MUCHLIS</v>
      </c>
      <c r="F129" s="5" t="str">
        <f>IF(ISTEXT('Master MP Status'!F129),'Master MP Status'!F129,"")</f>
        <v>MUCHLIST</v>
      </c>
      <c r="G129" s="5" t="str">
        <f>IF(ISTEXT('Master MP Status'!G129),'Master MP Status'!G129,"")</f>
        <v>Local</v>
      </c>
      <c r="H129" s="5" t="str">
        <f>IF(ISTEXT('Master MP Status'!H129),'Master MP Status'!H129,"")</f>
        <v>SIMON S. R</v>
      </c>
      <c r="I129" s="5" t="str">
        <f>IF(ISTEXT('Master MP Status'!I129),'Master MP Status'!I129,"")</f>
        <v>Helper</v>
      </c>
      <c r="J129" s="5" t="str">
        <f>IF(ISTEXT('Master MP Status'!J129),'Master MP Status'!J129,"")</f>
        <v>Helper</v>
      </c>
      <c r="K129" s="9">
        <f>IF(OR('Master MP Status'!K129=0,'Master MP Status'!K129=""),"",'Master MP Status'!K129)</f>
        <v>45770</v>
      </c>
      <c r="L129" s="9">
        <f>IF(OR('Master MP Status'!L129=0,'Master MP Status'!L129=""),"",'Master MP Status'!L129)</f>
        <v>45770</v>
      </c>
      <c r="M129" s="9" t="str">
        <f>IF(OR('Master MP Status'!M129=0,'Master MP Status'!M129=""),"",'Master MP Status'!M129)</f>
        <v/>
      </c>
      <c r="N129" s="5" t="str">
        <f>IF(ISTEXT('Master MP Status'!N129),'Master MP Status'!N129,"")</f>
        <v/>
      </c>
      <c r="O129" s="5">
        <f>LOOKUP(O$6,'Daily Absent'!$O$6:$AX$6,'Daily Absent'!$O129:$AX129)</f>
        <v>0</v>
      </c>
      <c r="P129" s="104">
        <f>VALUE('Time Sheet KN'!Q129-'Time Sheet KN'!P129)*24</f>
        <v>0</v>
      </c>
      <c r="Q129" s="104">
        <f>VALUE('Time Sheet KN'!S129-'Time Sheet KN'!R129)*24</f>
        <v>0</v>
      </c>
      <c r="R129" s="104">
        <f>VALUE('Time Sheet KN'!U129-'Time Sheet KN'!T129)*24</f>
        <v>0</v>
      </c>
      <c r="S129" s="105">
        <f t="shared" si="176"/>
        <v>0</v>
      </c>
      <c r="T129" s="5">
        <f t="shared" si="177"/>
        <v>0</v>
      </c>
      <c r="U129" s="5"/>
      <c r="V129" s="5">
        <f>LOOKUP(V$6,'Daily Absent'!$O$6:$AX$6,'Daily Absent'!$O129:$AX129)</f>
        <v>1</v>
      </c>
      <c r="W129" s="104">
        <f>VALUE('Time Sheet KN'!X129-'Time Sheet KN'!W129)*24</f>
        <v>5</v>
      </c>
      <c r="X129" s="104">
        <f>VALUE('Time Sheet KN'!Z129-'Time Sheet KN'!Y129)*24</f>
        <v>5.0000000000000009</v>
      </c>
      <c r="Y129" s="104">
        <f>VALUE('Time Sheet KN'!AB129-'Time Sheet KN'!AA129)*24</f>
        <v>0</v>
      </c>
      <c r="Z129" s="105">
        <f t="shared" si="178"/>
        <v>10</v>
      </c>
      <c r="AA129" s="5">
        <f t="shared" si="179"/>
        <v>0</v>
      </c>
      <c r="AB129" s="5"/>
      <c r="AC129" s="5">
        <f>LOOKUP(AC$6,'Daily Absent'!$O$6:$AX$6,'Daily Absent'!$O129:$AX129)</f>
        <v>1</v>
      </c>
      <c r="AD129" s="104">
        <f>VALUE('Time Sheet KN'!AE129-'Time Sheet KN'!AD129)*24</f>
        <v>5</v>
      </c>
      <c r="AE129" s="104">
        <f>VALUE('Time Sheet KN'!AG129-'Time Sheet KN'!AF129)*24</f>
        <v>5.0000000000000009</v>
      </c>
      <c r="AF129" s="104">
        <f>VALUE('Time Sheet KN'!AI129-'Time Sheet KN'!AH129)*24</f>
        <v>0</v>
      </c>
      <c r="AG129" s="105">
        <f t="shared" si="180"/>
        <v>10</v>
      </c>
      <c r="AH129" s="5">
        <f t="shared" si="181"/>
        <v>0</v>
      </c>
      <c r="AI129" s="5"/>
      <c r="AJ129" s="5">
        <f>LOOKUP(AJ$6,'Daily Absent'!$O$6:$AX$6,'Daily Absent'!$O129:$AX129)</f>
        <v>1</v>
      </c>
      <c r="AK129" s="104">
        <f>VALUE('Time Sheet KN'!AL129-'Time Sheet KN'!AK129)*24</f>
        <v>5</v>
      </c>
      <c r="AL129" s="104">
        <f>VALUE('Time Sheet KN'!AN129-'Time Sheet KN'!AM129)*24</f>
        <v>5.0000000000000009</v>
      </c>
      <c r="AM129" s="104">
        <f>VALUE('Time Sheet KN'!AP129-'Time Sheet KN'!AO129)*24</f>
        <v>0</v>
      </c>
      <c r="AN129" s="105">
        <f t="shared" si="182"/>
        <v>10</v>
      </c>
      <c r="AO129" s="5">
        <f t="shared" si="183"/>
        <v>0</v>
      </c>
      <c r="AP129" s="5"/>
      <c r="AQ129" s="5">
        <f>LOOKUP(AQ$6,'Daily Absent'!$O$6:$AX$6,'Daily Absent'!$O129:$AX129)</f>
        <v>1</v>
      </c>
      <c r="AR129" s="104">
        <f>VALUE('Time Sheet KN'!AS129-'Time Sheet KN'!AR129)*24</f>
        <v>5</v>
      </c>
      <c r="AS129" s="104">
        <f>VALUE('Time Sheet KN'!AU129-'Time Sheet KN'!AT129)*24</f>
        <v>4.0000000000000018</v>
      </c>
      <c r="AT129" s="104">
        <f>VALUE('Time Sheet KN'!AW129-'Time Sheet KN'!AV129)*24</f>
        <v>0</v>
      </c>
      <c r="AU129" s="105">
        <f t="shared" si="184"/>
        <v>9</v>
      </c>
      <c r="AV129" s="5">
        <f t="shared" si="185"/>
        <v>1.7763568394002505E-15</v>
      </c>
      <c r="AW129" s="5"/>
      <c r="AX129" s="5">
        <f>LOOKUP(AX$6,'Daily Absent'!$O$6:$AX$6,'Daily Absent'!$O129:$AX129)</f>
        <v>0</v>
      </c>
      <c r="AY129" s="104">
        <f>VALUE('Time Sheet KN'!AZ129-'Time Sheet KN'!AY129)*24</f>
        <v>0</v>
      </c>
      <c r="AZ129" s="104">
        <f>VALUE('Time Sheet KN'!BB129-'Time Sheet KN'!BA129)*24</f>
        <v>0</v>
      </c>
      <c r="BA129" s="104">
        <f>VALUE('Time Sheet KN'!BD129-'Time Sheet KN'!BC129)*24</f>
        <v>0</v>
      </c>
      <c r="BB129" s="105">
        <f t="shared" si="186"/>
        <v>0</v>
      </c>
      <c r="BC129" s="5">
        <f t="shared" si="187"/>
        <v>0</v>
      </c>
      <c r="BD129" s="5"/>
      <c r="BE129" s="5">
        <f>LOOKUP(BE$6,'Daily Absent'!$O$6:$AX$6,'Daily Absent'!$O129:$AX129)</f>
        <v>1</v>
      </c>
      <c r="BF129" s="104">
        <f>VALUE('Time Sheet KN'!BG129-'Time Sheet KN'!BF129)*24</f>
        <v>5</v>
      </c>
      <c r="BG129" s="104">
        <f>VALUE('Time Sheet KN'!BI129-'Time Sheet KN'!BH129)*24</f>
        <v>5.0000000000000009</v>
      </c>
      <c r="BH129" s="104">
        <f>VALUE('Time Sheet KN'!BK129-'Time Sheet KN'!BJ129)*24</f>
        <v>0</v>
      </c>
      <c r="BI129" s="105">
        <f t="shared" si="188"/>
        <v>10</v>
      </c>
      <c r="BJ129" s="5">
        <f t="shared" si="189"/>
        <v>0</v>
      </c>
      <c r="BK129" s="5"/>
      <c r="BL129" s="5">
        <f>LOOKUP(BL$6,'Daily Absent'!$O$6:$AX$6,'Daily Absent'!$O129:$AX129)</f>
        <v>1</v>
      </c>
      <c r="BM129" s="104">
        <f>VALUE('Time Sheet KN'!BN129-'Time Sheet KN'!BM129)*24</f>
        <v>5</v>
      </c>
      <c r="BN129" s="104">
        <f>VALUE('Time Sheet KN'!BP129-'Time Sheet KN'!BO129)*24</f>
        <v>5.0000000000000009</v>
      </c>
      <c r="BO129" s="104">
        <f>VALUE('Time Sheet KN'!BR129-'Time Sheet KN'!BQ129)*24</f>
        <v>0</v>
      </c>
      <c r="BP129" s="105">
        <f t="shared" si="190"/>
        <v>10</v>
      </c>
      <c r="BQ129" s="5">
        <f t="shared" si="191"/>
        <v>0</v>
      </c>
      <c r="BR129" s="5"/>
      <c r="BS129" s="5">
        <f>LOOKUP(BS$6,'Daily Absent'!$O$6:$AX$6,'Daily Absent'!$O129:$AX129)</f>
        <v>1</v>
      </c>
      <c r="BT129" s="104">
        <f>VALUE('Time Sheet KN'!BU129-'Time Sheet KN'!BT129)*24</f>
        <v>5</v>
      </c>
      <c r="BU129" s="104">
        <f>VALUE('Time Sheet KN'!BW129-'Time Sheet KN'!BV129)*24</f>
        <v>5.0000000000000009</v>
      </c>
      <c r="BV129" s="104">
        <f>VALUE('Time Sheet KN'!BY129-'Time Sheet KN'!BX129)*24</f>
        <v>0</v>
      </c>
      <c r="BW129" s="105">
        <f t="shared" si="192"/>
        <v>10</v>
      </c>
      <c r="BX129" s="5">
        <f t="shared" si="193"/>
        <v>0</v>
      </c>
      <c r="BY129" s="5"/>
      <c r="BZ129" s="5">
        <f>LOOKUP(BZ$6,'Daily Absent'!$O$6:$AX$6,'Daily Absent'!$O129:$AX129)</f>
        <v>1</v>
      </c>
      <c r="CA129" s="104">
        <f>VALUE('Time Sheet KN'!CB129-'Time Sheet KN'!CA129)*24</f>
        <v>5</v>
      </c>
      <c r="CB129" s="104">
        <f>VALUE('Time Sheet KN'!CD129-'Time Sheet KN'!CC129)*24</f>
        <v>5.0000000000000009</v>
      </c>
      <c r="CC129" s="104">
        <f>VALUE('Time Sheet KN'!CF129-'Time Sheet KN'!CE129)*24</f>
        <v>0</v>
      </c>
      <c r="CD129" s="105">
        <f t="shared" si="194"/>
        <v>10</v>
      </c>
      <c r="CE129" s="5">
        <f t="shared" si="195"/>
        <v>0</v>
      </c>
      <c r="CF129" s="5"/>
      <c r="CG129" s="5">
        <f>LOOKUP(CG$6,'Daily Absent'!$O$6:$AX$6,'Daily Absent'!$O129:$AX129)</f>
        <v>1</v>
      </c>
      <c r="CH129" s="104">
        <f>VALUE('Time Sheet KN'!CI129-'Time Sheet KN'!CH129)*24</f>
        <v>5</v>
      </c>
      <c r="CI129" s="104">
        <f>VALUE('Time Sheet KN'!CK129-'Time Sheet KN'!CJ129)*24</f>
        <v>5.0000000000000009</v>
      </c>
      <c r="CJ129" s="104">
        <f>VALUE('Time Sheet KN'!CM129-'Time Sheet KN'!CL129)*24</f>
        <v>0</v>
      </c>
      <c r="CK129" s="105">
        <f t="shared" si="196"/>
        <v>10</v>
      </c>
      <c r="CL129" s="5">
        <f t="shared" si="197"/>
        <v>0</v>
      </c>
      <c r="CM129" s="5"/>
      <c r="CN129" s="5">
        <f>LOOKUP(CN$6,'Daily Absent'!$O$6:$AX$6,'Daily Absent'!$O129:$AX129)</f>
        <v>1</v>
      </c>
      <c r="CO129" s="104">
        <f>VALUE('Time Sheet KN'!CP129-'Time Sheet KN'!CO129)*24</f>
        <v>5</v>
      </c>
      <c r="CP129" s="104">
        <f>VALUE('Time Sheet KN'!CR129-'Time Sheet KN'!CQ129)*24</f>
        <v>4.0000000000000018</v>
      </c>
      <c r="CQ129" s="104">
        <f>VALUE('Time Sheet KN'!CT129-'Time Sheet KN'!CS129)*24</f>
        <v>0</v>
      </c>
      <c r="CR129" s="105">
        <f t="shared" si="198"/>
        <v>9</v>
      </c>
      <c r="CS129" s="5">
        <f t="shared" si="199"/>
        <v>1.7763568394002505E-15</v>
      </c>
      <c r="CT129" s="5"/>
      <c r="CU129" s="5">
        <f>LOOKUP(CU$6,'Daily Absent'!$O$6:$AX$6,'Daily Absent'!$O129:$AX129)</f>
        <v>0</v>
      </c>
      <c r="CV129" s="104">
        <f>VALUE('Time Sheet KN'!CW129-'Time Sheet KN'!CV129)*24</f>
        <v>0</v>
      </c>
      <c r="CW129" s="104">
        <f>VALUE('Time Sheet KN'!CY129-'Time Sheet KN'!CX129)*24</f>
        <v>0</v>
      </c>
      <c r="CX129" s="104">
        <f>VALUE('Time Sheet KN'!DA129-'Time Sheet KN'!CZ129)*24</f>
        <v>0</v>
      </c>
      <c r="CY129" s="105">
        <f t="shared" si="200"/>
        <v>0</v>
      </c>
      <c r="CZ129" s="5">
        <f t="shared" si="201"/>
        <v>0</v>
      </c>
      <c r="DA129" s="5"/>
      <c r="DB129" s="5">
        <f>LOOKUP(DB$6,'Daily Absent'!$O$6:$AX$6,'Daily Absent'!$O129:$AX129)</f>
        <v>1</v>
      </c>
      <c r="DC129" s="104">
        <f>VALUE('Time Sheet KN'!DD129-'Time Sheet KN'!DC129)*24</f>
        <v>5</v>
      </c>
      <c r="DD129" s="104">
        <f>VALUE('Time Sheet KN'!DF129-'Time Sheet KN'!DE129)*24</f>
        <v>5.0000000000000009</v>
      </c>
      <c r="DE129" s="104">
        <f>VALUE('Time Sheet KN'!DH129-'Time Sheet KN'!DG129)*24</f>
        <v>0</v>
      </c>
      <c r="DF129" s="105">
        <f t="shared" si="202"/>
        <v>10</v>
      </c>
      <c r="DG129" s="5">
        <f t="shared" si="203"/>
        <v>0</v>
      </c>
      <c r="DH129" s="5"/>
      <c r="DI129" s="5">
        <f>LOOKUP(DI$6,'Daily Absent'!$O$6:$AX$6,'Daily Absent'!$O129:$AX129)</f>
        <v>1</v>
      </c>
      <c r="DJ129" s="104">
        <f>VALUE('Time Sheet KN'!DK129-'Time Sheet KN'!DJ129)*24</f>
        <v>5</v>
      </c>
      <c r="DK129" s="104">
        <f>VALUE('Time Sheet KN'!DM129-'Time Sheet KN'!DL129)*24</f>
        <v>5.0000000000000009</v>
      </c>
      <c r="DL129" s="104">
        <f>VALUE('Time Sheet KN'!DO129-'Time Sheet KN'!DN129)*24</f>
        <v>0</v>
      </c>
      <c r="DM129" s="105">
        <f t="shared" si="204"/>
        <v>10</v>
      </c>
      <c r="DN129" s="5">
        <f t="shared" si="205"/>
        <v>0</v>
      </c>
      <c r="DO129" s="5"/>
      <c r="DP129" s="5">
        <f>LOOKUP(DP$6,'Daily Absent'!$O$6:$AX$6,'Daily Absent'!$O129:$AX129)</f>
        <v>1</v>
      </c>
      <c r="DQ129" s="104">
        <f>VALUE('Time Sheet KN'!DR129-'Time Sheet KN'!DQ129)*24</f>
        <v>5</v>
      </c>
      <c r="DR129" s="104">
        <f>VALUE('Time Sheet KN'!DT129-'Time Sheet KN'!DS129)*24</f>
        <v>5.0000000000000009</v>
      </c>
      <c r="DS129" s="104">
        <f>VALUE('Time Sheet KN'!DV129-'Time Sheet KN'!DU129)*24</f>
        <v>0</v>
      </c>
      <c r="DT129" s="105">
        <f t="shared" si="206"/>
        <v>10</v>
      </c>
      <c r="DU129" s="5">
        <f t="shared" si="207"/>
        <v>0</v>
      </c>
      <c r="DV129" s="5"/>
      <c r="DW129" s="5">
        <f>LOOKUP(DW$6,'Daily Absent'!$O$6:$AX$6,'Daily Absent'!$O129:$AX129)</f>
        <v>1</v>
      </c>
      <c r="DX129" s="104">
        <f>VALUE('Time Sheet KN'!DY129-'Time Sheet KN'!DX129)*24</f>
        <v>5</v>
      </c>
      <c r="DY129" s="104">
        <f>VALUE('Time Sheet KN'!EA129-'Time Sheet KN'!DZ129)*24</f>
        <v>5.0000000000000009</v>
      </c>
      <c r="DZ129" s="104">
        <f>VALUE('Time Sheet KN'!EC129-'Time Sheet KN'!EB129)*24</f>
        <v>0</v>
      </c>
      <c r="EA129" s="105">
        <f t="shared" si="208"/>
        <v>10</v>
      </c>
      <c r="EB129" s="5">
        <f t="shared" si="209"/>
        <v>0</v>
      </c>
      <c r="EC129" s="5"/>
      <c r="ED129" s="5">
        <f>LOOKUP(ED$6,'Daily Absent'!$O$6:$AX$6,'Daily Absent'!$O129:$AX129)</f>
        <v>1</v>
      </c>
      <c r="EE129" s="104">
        <f>VALUE('Time Sheet KN'!EF129-'Time Sheet KN'!EE129)*24</f>
        <v>5</v>
      </c>
      <c r="EF129" s="104">
        <f>VALUE('Time Sheet KN'!EH129-'Time Sheet KN'!EG129)*24</f>
        <v>5.0000000000000009</v>
      </c>
      <c r="EG129" s="104">
        <f>VALUE('Time Sheet KN'!EJ129-'Time Sheet KN'!EI129)*24</f>
        <v>3</v>
      </c>
      <c r="EH129" s="105">
        <f t="shared" si="210"/>
        <v>10</v>
      </c>
      <c r="EI129" s="5">
        <f t="shared" si="211"/>
        <v>3</v>
      </c>
      <c r="EJ129" s="5"/>
      <c r="EK129" s="5">
        <f>LOOKUP(EK$6,'Daily Absent'!$O$6:$AX$6,'Daily Absent'!$O129:$AX129)</f>
        <v>1</v>
      </c>
      <c r="EL129" s="104">
        <f>VALUE('Time Sheet KN'!EM129-'Time Sheet KN'!EL129)*24</f>
        <v>5</v>
      </c>
      <c r="EM129" s="104">
        <f>VALUE('Time Sheet KN'!EO129-'Time Sheet KN'!EN129)*24</f>
        <v>5.0000000000000009</v>
      </c>
      <c r="EN129" s="104">
        <f>VALUE('Time Sheet KN'!EQ129-'Time Sheet KN'!EP129)*24</f>
        <v>3</v>
      </c>
      <c r="EO129" s="105">
        <f t="shared" si="212"/>
        <v>9</v>
      </c>
      <c r="EP129" s="5">
        <f t="shared" si="213"/>
        <v>4</v>
      </c>
      <c r="EQ129" s="5"/>
      <c r="ER129" s="5">
        <f>LOOKUP(ER$6,'Daily Absent'!$O$6:$AX$6,'Daily Absent'!$O129:$AX129)</f>
        <v>0</v>
      </c>
      <c r="ES129" s="104">
        <f>VALUE('Time Sheet KN'!ET129-'Time Sheet KN'!ES129)*24</f>
        <v>0</v>
      </c>
      <c r="ET129" s="104">
        <f>VALUE('Time Sheet KN'!EV129-'Time Sheet KN'!EU129)*24</f>
        <v>0</v>
      </c>
      <c r="EU129" s="104">
        <f>VALUE('Time Sheet KN'!EX129-'Time Sheet KN'!EW129)*24</f>
        <v>0</v>
      </c>
      <c r="EV129" s="105">
        <f t="shared" si="214"/>
        <v>0</v>
      </c>
      <c r="EW129" s="5">
        <f t="shared" si="215"/>
        <v>0</v>
      </c>
      <c r="EX129" s="5"/>
      <c r="EY129" s="5">
        <f>LOOKUP(EY$6,'Daily Absent'!$O$6:$AX$6,'Daily Absent'!$O129:$AX129)</f>
        <v>1</v>
      </c>
      <c r="EZ129" s="104">
        <f>VALUE('Time Sheet KN'!FA129-'Time Sheet KN'!EZ129)*24</f>
        <v>5</v>
      </c>
      <c r="FA129" s="104">
        <f>VALUE('Time Sheet KN'!FC129-'Time Sheet KN'!FB129)*24</f>
        <v>5.0000000000000009</v>
      </c>
      <c r="FB129" s="104">
        <f>VALUE('Time Sheet KN'!FE129-'Time Sheet KN'!FD129)*24</f>
        <v>0</v>
      </c>
      <c r="FC129" s="105">
        <f t="shared" si="216"/>
        <v>10</v>
      </c>
      <c r="FD129" s="5">
        <f t="shared" si="217"/>
        <v>0</v>
      </c>
      <c r="FE129" s="5"/>
      <c r="FF129" s="5">
        <f>LOOKUP(FF$6,'Daily Absent'!$O$6:$AX$6,'Daily Absent'!$O129:$AX129)</f>
        <v>1</v>
      </c>
      <c r="FG129" s="104">
        <f>VALUE('Time Sheet KN'!FH129-'Time Sheet KN'!FG129)*24</f>
        <v>0</v>
      </c>
      <c r="FH129" s="104">
        <f>VALUE('Time Sheet KN'!FJ129-'Time Sheet KN'!FI129)*24</f>
        <v>0</v>
      </c>
      <c r="FI129" s="104">
        <f>VALUE('Time Sheet KN'!FL129-'Time Sheet KN'!FK129)*24</f>
        <v>0</v>
      </c>
      <c r="FJ129" s="105">
        <f t="shared" si="218"/>
        <v>0</v>
      </c>
      <c r="FK129" s="5">
        <f t="shared" si="219"/>
        <v>0</v>
      </c>
      <c r="FL129" s="5"/>
      <c r="FM129" s="5">
        <f>LOOKUP(FM$6,'Daily Absent'!$O$6:$AX$6,'Daily Absent'!$O129:$AX129)</f>
        <v>0</v>
      </c>
      <c r="FN129" s="104">
        <f>VALUE('Time Sheet KN'!FO129-'Time Sheet KN'!FN129)*24</f>
        <v>0</v>
      </c>
      <c r="FO129" s="104">
        <f>VALUE('Time Sheet KN'!FQ129-'Time Sheet KN'!FP129)*24</f>
        <v>0</v>
      </c>
      <c r="FP129" s="104">
        <f>VALUE('Time Sheet KN'!FS129-'Time Sheet KN'!FR129)*24</f>
        <v>0</v>
      </c>
      <c r="FQ129" s="105">
        <f t="shared" si="220"/>
        <v>0</v>
      </c>
      <c r="FR129" s="5">
        <f t="shared" si="221"/>
        <v>0</v>
      </c>
      <c r="FS129" s="5"/>
      <c r="FT129" s="5">
        <f>LOOKUP(FT$6,'Daily Absent'!$O$6:$AX$6,'Daily Absent'!$O129:$AX129)</f>
        <v>0</v>
      </c>
      <c r="FU129" s="104">
        <f>VALUE('Time Sheet KN'!FV129-'Time Sheet KN'!FU129)*24</f>
        <v>0</v>
      </c>
      <c r="FV129" s="104">
        <f>VALUE('Time Sheet KN'!FX129-'Time Sheet KN'!FW129)*24</f>
        <v>0</v>
      </c>
      <c r="FW129" s="104">
        <f>VALUE('Time Sheet KN'!FZ129-'Time Sheet KN'!FY129)*24</f>
        <v>0</v>
      </c>
      <c r="FX129" s="105">
        <f t="shared" si="222"/>
        <v>0</v>
      </c>
      <c r="FY129" s="5">
        <f t="shared" si="223"/>
        <v>0</v>
      </c>
      <c r="FZ129" s="5"/>
      <c r="GA129" s="5">
        <f>LOOKUP(GA$6,'Daily Absent'!$O$6:$AX$6,'Daily Absent'!$O129:$AX129)</f>
        <v>0</v>
      </c>
      <c r="GB129" s="104">
        <f>VALUE('Time Sheet KN'!GC129-'Time Sheet KN'!GB129)*24</f>
        <v>0</v>
      </c>
      <c r="GC129" s="104">
        <f>VALUE('Time Sheet KN'!GE129-'Time Sheet KN'!GD129)*24</f>
        <v>0</v>
      </c>
      <c r="GD129" s="104">
        <f>VALUE('Time Sheet KN'!GG129-'Time Sheet KN'!GF129)*24</f>
        <v>0</v>
      </c>
      <c r="GE129" s="105">
        <f t="shared" si="224"/>
        <v>0</v>
      </c>
      <c r="GF129" s="5">
        <f t="shared" si="225"/>
        <v>0</v>
      </c>
      <c r="GG129" s="5"/>
      <c r="GH129" s="5">
        <f>LOOKUP(GH$6,'Daily Absent'!$O$6:$AX$6,'Daily Absent'!$O129:$AX129)</f>
        <v>0</v>
      </c>
      <c r="GI129" s="104">
        <f>VALUE('Time Sheet KN'!GJ129-'Time Sheet KN'!GI129)*24</f>
        <v>0</v>
      </c>
      <c r="GJ129" s="104">
        <f>VALUE('Time Sheet KN'!GL129-'Time Sheet KN'!GK129)*24</f>
        <v>0</v>
      </c>
      <c r="GK129" s="104">
        <f>VALUE('Time Sheet KN'!GN129-'Time Sheet KN'!GM129)*24</f>
        <v>0</v>
      </c>
      <c r="GL129" s="105">
        <f t="shared" si="226"/>
        <v>0</v>
      </c>
      <c r="GM129" s="5">
        <f t="shared" si="227"/>
        <v>0</v>
      </c>
      <c r="GN129" s="5"/>
      <c r="GO129" s="5">
        <f>LOOKUP(GO$6,'Daily Absent'!$O$6:$AX$6,'Daily Absent'!$O129:$AX129)</f>
        <v>0</v>
      </c>
      <c r="GP129" s="104">
        <f>VALUE('Time Sheet KN'!GQ129-'Time Sheet KN'!GP129)*24</f>
        <v>0</v>
      </c>
      <c r="GQ129" s="104">
        <f>VALUE('Time Sheet KN'!GS129-'Time Sheet KN'!GR129)*24</f>
        <v>0</v>
      </c>
      <c r="GR129" s="104">
        <f>VALUE('Time Sheet KN'!GU129-'Time Sheet KN'!GT129)*24</f>
        <v>0</v>
      </c>
      <c r="GS129" s="105">
        <f t="shared" si="228"/>
        <v>0</v>
      </c>
      <c r="GT129" s="5">
        <f t="shared" si="229"/>
        <v>0</v>
      </c>
      <c r="GU129" s="5"/>
      <c r="GV129" s="5">
        <f>LOOKUP(GV$6,'Daily Absent'!$O$6:$AX$6,'Daily Absent'!$O129:$AX129)</f>
        <v>0</v>
      </c>
      <c r="GW129" s="104">
        <f>VALUE('Time Sheet KN'!GX129-'Time Sheet KN'!GW129)*24</f>
        <v>0</v>
      </c>
      <c r="GX129" s="104">
        <f>VALUE('Time Sheet KN'!GZ129-'Time Sheet KN'!GY129)*24</f>
        <v>0</v>
      </c>
      <c r="GY129" s="104">
        <f>VALUE('Time Sheet KN'!HB129-'Time Sheet KN'!HA129)*24</f>
        <v>0</v>
      </c>
      <c r="GZ129" s="105">
        <f t="shared" si="230"/>
        <v>0</v>
      </c>
      <c r="HA129" s="5">
        <f t="shared" si="231"/>
        <v>0</v>
      </c>
      <c r="HB129" s="5"/>
      <c r="HC129" s="5">
        <f>LOOKUP(HC$6,'Daily Absent'!$O$6:$AX$6,'Daily Absent'!$O129:$AX129)</f>
        <v>0</v>
      </c>
      <c r="HD129" s="104">
        <f>VALUE('Time Sheet KN'!HE129-'Time Sheet KN'!HD129)*24</f>
        <v>0</v>
      </c>
      <c r="HE129" s="104">
        <f>VALUE('Time Sheet KN'!HG129-'Time Sheet KN'!HF129)*24</f>
        <v>0</v>
      </c>
      <c r="HF129" s="104">
        <f>VALUE('Time Sheet KN'!HI129-'Time Sheet KN'!HH129)*24</f>
        <v>0</v>
      </c>
      <c r="HG129" s="105">
        <f t="shared" si="232"/>
        <v>0</v>
      </c>
      <c r="HH129" s="5">
        <f t="shared" si="233"/>
        <v>0</v>
      </c>
      <c r="HI129" s="5"/>
      <c r="HJ129" s="5">
        <f>LOOKUP(HJ$6,'Daily Absent'!$O$6:$AX$6,'Daily Absent'!$O129:$AX129)</f>
        <v>0</v>
      </c>
      <c r="HK129" s="104">
        <f>VALUE('Time Sheet KN'!HL129-'Time Sheet KN'!HK129)*24</f>
        <v>0</v>
      </c>
      <c r="HL129" s="104">
        <f>VALUE('Time Sheet KN'!HN129-'Time Sheet KN'!HM129)*24</f>
        <v>0</v>
      </c>
      <c r="HM129" s="104">
        <f>VALUE('Time Sheet KN'!HP129-'Time Sheet KN'!HO129)*24</f>
        <v>0</v>
      </c>
      <c r="HN129" s="105">
        <f t="shared" si="234"/>
        <v>0</v>
      </c>
      <c r="HO129" s="5">
        <f t="shared" si="235"/>
        <v>0</v>
      </c>
      <c r="HP129" s="5"/>
      <c r="HQ129" s="5">
        <f>LOOKUP(HQ$6,'Daily Absent'!$O$6:$AX$6,'Daily Absent'!$O129:$AX129)</f>
        <v>0</v>
      </c>
      <c r="HR129" s="104">
        <f>VALUE('Time Sheet KN'!HS129-'Time Sheet KN'!HR129)*24</f>
        <v>0</v>
      </c>
      <c r="HS129" s="104">
        <f>VALUE('Time Sheet KN'!HU129-'Time Sheet KN'!HT129)*24</f>
        <v>0</v>
      </c>
      <c r="HT129" s="104">
        <f>VALUE('Time Sheet KN'!HW129-'Time Sheet KN'!HV129)*24</f>
        <v>0</v>
      </c>
      <c r="HU129" s="105">
        <f t="shared" si="236"/>
        <v>0</v>
      </c>
      <c r="HV129" s="5">
        <f t="shared" si="237"/>
        <v>0</v>
      </c>
      <c r="HW129" s="5"/>
      <c r="HX129" s="5">
        <f>LOOKUP(HX$6,'Daily Absent'!$O$6:$AX$6,'Daily Absent'!$O129:$AX129)</f>
        <v>0</v>
      </c>
      <c r="HY129" s="104">
        <f>VALUE('Time Sheet KN'!HZ129-'Time Sheet KN'!HY129)*24</f>
        <v>0</v>
      </c>
      <c r="HZ129" s="104">
        <f>VALUE('Time Sheet KN'!IB129-'Time Sheet KN'!IA129)*24</f>
        <v>0</v>
      </c>
      <c r="IA129" s="104">
        <f>VALUE('Time Sheet KN'!ID129-'Time Sheet KN'!IC129)*24</f>
        <v>0</v>
      </c>
      <c r="IB129" s="105">
        <f t="shared" si="238"/>
        <v>0</v>
      </c>
      <c r="IC129" s="5">
        <f t="shared" si="239"/>
        <v>0</v>
      </c>
      <c r="ID129" s="5"/>
      <c r="IE129" s="5">
        <f>LOOKUP(IE$6,'Daily Absent'!$O$6:$AX$6,'Daily Absent'!$O129:$AX129)</f>
        <v>0</v>
      </c>
      <c r="IF129" s="104">
        <f>VALUE('Time Sheet KN'!IG129-'Time Sheet KN'!IF129)*24</f>
        <v>0</v>
      </c>
      <c r="IG129" s="104">
        <f>VALUE('Time Sheet KN'!II129-'Time Sheet KN'!IH129)*24</f>
        <v>0</v>
      </c>
      <c r="IH129" s="104">
        <f>VALUE('Time Sheet KN'!IK129-'Time Sheet KN'!IJ129)*24</f>
        <v>0</v>
      </c>
      <c r="II129" s="105">
        <f t="shared" si="240"/>
        <v>0</v>
      </c>
      <c r="IJ129" s="5">
        <f t="shared" si="241"/>
        <v>0</v>
      </c>
      <c r="IK129" s="5"/>
      <c r="IL129" s="5">
        <f>LOOKUP(IL$6,'Daily Absent'!$O$6:$AX$6,'Daily Absent'!$O129:$AX129)</f>
        <v>0</v>
      </c>
      <c r="IM129" s="104">
        <f>VALUE('Time Sheet KN'!IN129-'Time Sheet KN'!IM129)*24</f>
        <v>0</v>
      </c>
      <c r="IN129" s="104">
        <f>VALUE('Time Sheet KN'!IP129-'Time Sheet KN'!IO129)*24</f>
        <v>0</v>
      </c>
      <c r="IO129" s="104">
        <f>VALUE('Time Sheet KN'!IR129-'Time Sheet KN'!IQ129)*24</f>
        <v>0</v>
      </c>
      <c r="IP129" s="105">
        <f t="shared" si="242"/>
        <v>0</v>
      </c>
      <c r="IQ129" s="5">
        <f t="shared" si="243"/>
        <v>0</v>
      </c>
      <c r="IR129" s="5"/>
      <c r="IS129" s="5">
        <f>LOOKUP(IS$6,'Daily Absent'!$O$6:$AX$6,'Daily Absent'!$O129:$AX129)</f>
        <v>0</v>
      </c>
      <c r="IT129" s="104">
        <f>VALUE('Time Sheet KN'!IU129-'Time Sheet KN'!IT129)*24</f>
        <v>0</v>
      </c>
      <c r="IU129" s="104">
        <f>VALUE('Time Sheet KN'!IW129-'Time Sheet KN'!IV129)*24</f>
        <v>0</v>
      </c>
      <c r="IV129" s="104">
        <f>VALUE('Time Sheet KN'!IY129-'Time Sheet KN'!IX129)*24</f>
        <v>0</v>
      </c>
      <c r="IW129" s="105">
        <f t="shared" si="244"/>
        <v>0</v>
      </c>
      <c r="IX129" s="5">
        <f t="shared" si="245"/>
        <v>0</v>
      </c>
      <c r="IY129" s="5"/>
      <c r="IZ129" s="5">
        <f>LOOKUP(IZ$6,'Daily Absent'!$O$6:$AX$6,'Daily Absent'!$O129:$AX129)</f>
        <v>0</v>
      </c>
      <c r="JA129" s="104">
        <f>VALUE('Time Sheet KN'!JB129-'Time Sheet KN'!JA129)*24</f>
        <v>0</v>
      </c>
      <c r="JB129" s="104">
        <f>VALUE('Time Sheet KN'!JD129-'Time Sheet KN'!JC129)*24</f>
        <v>0</v>
      </c>
      <c r="JC129" s="104">
        <f>VALUE('Time Sheet KN'!JF129-'Time Sheet KN'!JE129)*24</f>
        <v>0</v>
      </c>
      <c r="JD129" s="105">
        <f t="shared" si="246"/>
        <v>0</v>
      </c>
      <c r="JE129" s="5">
        <f t="shared" si="247"/>
        <v>0</v>
      </c>
      <c r="JF129" s="5"/>
    </row>
    <row r="130" spans="1:266" ht="20" customHeight="1">
      <c r="A130" s="54">
        <f>IF('Master MP Status'!A130&gt;0,'Master MP Status'!A130,"")</f>
        <v>122</v>
      </c>
      <c r="B130" s="5" t="str">
        <f>IF(ISTEXT('Master MP Status'!B130),'Master MP Status'!B130,"")</f>
        <v>DIRECT</v>
      </c>
      <c r="C130" s="153" t="str">
        <f>IF(OR(ISTEXT('Master MP Status'!C130),'Master MP Status'!C130&gt;0),'Master MP Status'!C130,"")</f>
        <v>KN253144</v>
      </c>
      <c r="D130" s="154" t="str">
        <f>IF(OR(ISTEXT('Master MP Status'!D130),'Master MP Status'!D130&gt;0),'Master MP Status'!D130,"")</f>
        <v>KN25345</v>
      </c>
      <c r="E130" s="5" t="str">
        <f>IF(ISTEXT('Master MP Status'!E130),'Master MP Status'!E130,"")</f>
        <v>ROMANUS TUMTI</v>
      </c>
      <c r="F130" s="5" t="str">
        <f>IF(ISTEXT('Master MP Status'!F130),'Master MP Status'!F130,"")</f>
        <v>ROMANUS T</v>
      </c>
      <c r="G130" s="5" t="str">
        <f>IF(ISTEXT('Master MP Status'!G130),'Master MP Status'!G130,"")</f>
        <v>Local</v>
      </c>
      <c r="H130" s="5" t="str">
        <f>IF(ISTEXT('Master MP Status'!H130),'Master MP Status'!H130,"")</f>
        <v>YACOBE T</v>
      </c>
      <c r="I130" s="5" t="str">
        <f>IF(ISTEXT('Master MP Status'!I130),'Master MP Status'!I130,"")</f>
        <v>Helper</v>
      </c>
      <c r="J130" s="5" t="str">
        <f>IF(ISTEXT('Master MP Status'!J130),'Master MP Status'!J130,"")</f>
        <v>Helper</v>
      </c>
      <c r="K130" s="9">
        <f>IF(OR('Master MP Status'!K130=0,'Master MP Status'!K130=""),"",'Master MP Status'!K130)</f>
        <v>45770</v>
      </c>
      <c r="L130" s="9">
        <f>IF(OR('Master MP Status'!L130=0,'Master MP Status'!L130=""),"",'Master MP Status'!L130)</f>
        <v>45770</v>
      </c>
      <c r="M130" s="9" t="str">
        <f>IF(OR('Master MP Status'!M130=0,'Master MP Status'!M130=""),"",'Master MP Status'!M130)</f>
        <v/>
      </c>
      <c r="N130" s="5" t="str">
        <f>IF(ISTEXT('Master MP Status'!N130),'Master MP Status'!N130,"")</f>
        <v/>
      </c>
      <c r="O130" s="5">
        <f>LOOKUP(O$6,'Daily Absent'!$O$6:$AX$6,'Daily Absent'!$O130:$AX130)</f>
        <v>1</v>
      </c>
      <c r="P130" s="104">
        <f>VALUE('Time Sheet KN'!Q130-'Time Sheet KN'!P130)*24</f>
        <v>5</v>
      </c>
      <c r="Q130" s="104">
        <f>VALUE('Time Sheet KN'!S130-'Time Sheet KN'!R130)*24</f>
        <v>5.0000000000000009</v>
      </c>
      <c r="R130" s="104">
        <f>VALUE('Time Sheet KN'!U130-'Time Sheet KN'!T130)*24</f>
        <v>0</v>
      </c>
      <c r="S130" s="105">
        <f t="shared" si="176"/>
        <v>10</v>
      </c>
      <c r="T130" s="5">
        <f t="shared" si="177"/>
        <v>0</v>
      </c>
      <c r="U130" s="5"/>
      <c r="V130" s="5">
        <f>LOOKUP(V$6,'Daily Absent'!$O$6:$AX$6,'Daily Absent'!$O130:$AX130)</f>
        <v>1</v>
      </c>
      <c r="W130" s="104">
        <f>VALUE('Time Sheet KN'!X130-'Time Sheet KN'!W130)*24</f>
        <v>5</v>
      </c>
      <c r="X130" s="104">
        <f>VALUE('Time Sheet KN'!Z130-'Time Sheet KN'!Y130)*24</f>
        <v>5.0000000000000009</v>
      </c>
      <c r="Y130" s="104">
        <f>VALUE('Time Sheet KN'!AB130-'Time Sheet KN'!AA130)*24</f>
        <v>0</v>
      </c>
      <c r="Z130" s="105">
        <f t="shared" si="178"/>
        <v>10</v>
      </c>
      <c r="AA130" s="5">
        <f t="shared" si="179"/>
        <v>0</v>
      </c>
      <c r="AB130" s="5"/>
      <c r="AC130" s="5">
        <f>LOOKUP(AC$6,'Daily Absent'!$O$6:$AX$6,'Daily Absent'!$O130:$AX130)</f>
        <v>1</v>
      </c>
      <c r="AD130" s="104">
        <f>VALUE('Time Sheet KN'!AE130-'Time Sheet KN'!AD130)*24</f>
        <v>5</v>
      </c>
      <c r="AE130" s="104">
        <f>VALUE('Time Sheet KN'!AG130-'Time Sheet KN'!AF130)*24</f>
        <v>5.0000000000000009</v>
      </c>
      <c r="AF130" s="104">
        <f>VALUE('Time Sheet KN'!AI130-'Time Sheet KN'!AH130)*24</f>
        <v>0</v>
      </c>
      <c r="AG130" s="105">
        <f t="shared" si="180"/>
        <v>10</v>
      </c>
      <c r="AH130" s="5">
        <f t="shared" si="181"/>
        <v>0</v>
      </c>
      <c r="AI130" s="5"/>
      <c r="AJ130" s="5">
        <f>LOOKUP(AJ$6,'Daily Absent'!$O$6:$AX$6,'Daily Absent'!$O130:$AX130)</f>
        <v>1</v>
      </c>
      <c r="AK130" s="104">
        <f>VALUE('Time Sheet KN'!AL130-'Time Sheet KN'!AK130)*24</f>
        <v>5</v>
      </c>
      <c r="AL130" s="104">
        <f>VALUE('Time Sheet KN'!AN130-'Time Sheet KN'!AM130)*24</f>
        <v>5.0000000000000009</v>
      </c>
      <c r="AM130" s="104">
        <f>VALUE('Time Sheet KN'!AP130-'Time Sheet KN'!AO130)*24</f>
        <v>0</v>
      </c>
      <c r="AN130" s="105">
        <f t="shared" si="182"/>
        <v>10</v>
      </c>
      <c r="AO130" s="5">
        <f t="shared" si="183"/>
        <v>0</v>
      </c>
      <c r="AP130" s="5"/>
      <c r="AQ130" s="5">
        <f>LOOKUP(AQ$6,'Daily Absent'!$O$6:$AX$6,'Daily Absent'!$O130:$AX130)</f>
        <v>1</v>
      </c>
      <c r="AR130" s="104">
        <f>VALUE('Time Sheet KN'!AS130-'Time Sheet KN'!AR130)*24</f>
        <v>5</v>
      </c>
      <c r="AS130" s="104">
        <f>VALUE('Time Sheet KN'!AU130-'Time Sheet KN'!AT130)*24</f>
        <v>4.0000000000000018</v>
      </c>
      <c r="AT130" s="104">
        <f>VALUE('Time Sheet KN'!AW130-'Time Sheet KN'!AV130)*24</f>
        <v>0</v>
      </c>
      <c r="AU130" s="105">
        <f t="shared" si="184"/>
        <v>9</v>
      </c>
      <c r="AV130" s="5">
        <f t="shared" si="185"/>
        <v>1.7763568394002505E-15</v>
      </c>
      <c r="AW130" s="5"/>
      <c r="AX130" s="5">
        <f>LOOKUP(AX$6,'Daily Absent'!$O$6:$AX$6,'Daily Absent'!$O130:$AX130)</f>
        <v>0</v>
      </c>
      <c r="AY130" s="104">
        <f>VALUE('Time Sheet KN'!AZ130-'Time Sheet KN'!AY130)*24</f>
        <v>0</v>
      </c>
      <c r="AZ130" s="104">
        <f>VALUE('Time Sheet KN'!BB130-'Time Sheet KN'!BA130)*24</f>
        <v>0</v>
      </c>
      <c r="BA130" s="104">
        <f>VALUE('Time Sheet KN'!BD130-'Time Sheet KN'!BC130)*24</f>
        <v>0</v>
      </c>
      <c r="BB130" s="105">
        <f t="shared" si="186"/>
        <v>0</v>
      </c>
      <c r="BC130" s="5">
        <f t="shared" si="187"/>
        <v>0</v>
      </c>
      <c r="BD130" s="5"/>
      <c r="BE130" s="5">
        <f>LOOKUP(BE$6,'Daily Absent'!$O$6:$AX$6,'Daily Absent'!$O130:$AX130)</f>
        <v>1</v>
      </c>
      <c r="BF130" s="104">
        <f>VALUE('Time Sheet KN'!BG130-'Time Sheet KN'!BF130)*24</f>
        <v>5</v>
      </c>
      <c r="BG130" s="104">
        <f>VALUE('Time Sheet KN'!BI130-'Time Sheet KN'!BH130)*24</f>
        <v>5.0000000000000009</v>
      </c>
      <c r="BH130" s="104">
        <f>VALUE('Time Sheet KN'!BK130-'Time Sheet KN'!BJ130)*24</f>
        <v>0</v>
      </c>
      <c r="BI130" s="105">
        <f t="shared" si="188"/>
        <v>10</v>
      </c>
      <c r="BJ130" s="5">
        <f t="shared" si="189"/>
        <v>0</v>
      </c>
      <c r="BK130" s="5"/>
      <c r="BL130" s="5">
        <f>LOOKUP(BL$6,'Daily Absent'!$O$6:$AX$6,'Daily Absent'!$O130:$AX130)</f>
        <v>1</v>
      </c>
      <c r="BM130" s="104">
        <f>VALUE('Time Sheet KN'!BN130-'Time Sheet KN'!BM130)*24</f>
        <v>5</v>
      </c>
      <c r="BN130" s="104">
        <f>VALUE('Time Sheet KN'!BP130-'Time Sheet KN'!BO130)*24</f>
        <v>5.0000000000000009</v>
      </c>
      <c r="BO130" s="104">
        <f>VALUE('Time Sheet KN'!BR130-'Time Sheet KN'!BQ130)*24</f>
        <v>0</v>
      </c>
      <c r="BP130" s="105">
        <f t="shared" si="190"/>
        <v>10</v>
      </c>
      <c r="BQ130" s="5">
        <f t="shared" si="191"/>
        <v>0</v>
      </c>
      <c r="BR130" s="5"/>
      <c r="BS130" s="5">
        <f>LOOKUP(BS$6,'Daily Absent'!$O$6:$AX$6,'Daily Absent'!$O130:$AX130)</f>
        <v>1</v>
      </c>
      <c r="BT130" s="104">
        <f>VALUE('Time Sheet KN'!BU130-'Time Sheet KN'!BT130)*24</f>
        <v>5</v>
      </c>
      <c r="BU130" s="104">
        <f>VALUE('Time Sheet KN'!BW130-'Time Sheet KN'!BV130)*24</f>
        <v>5.0000000000000009</v>
      </c>
      <c r="BV130" s="104">
        <f>VALUE('Time Sheet KN'!BY130-'Time Sheet KN'!BX130)*24</f>
        <v>0</v>
      </c>
      <c r="BW130" s="105">
        <f t="shared" si="192"/>
        <v>10</v>
      </c>
      <c r="BX130" s="5">
        <f t="shared" si="193"/>
        <v>0</v>
      </c>
      <c r="BY130" s="5"/>
      <c r="BZ130" s="5">
        <f>LOOKUP(BZ$6,'Daily Absent'!$O$6:$AX$6,'Daily Absent'!$O130:$AX130)</f>
        <v>1</v>
      </c>
      <c r="CA130" s="104">
        <f>VALUE('Time Sheet KN'!CB130-'Time Sheet KN'!CA130)*24</f>
        <v>5</v>
      </c>
      <c r="CB130" s="104">
        <f>VALUE('Time Sheet KN'!CD130-'Time Sheet KN'!CC130)*24</f>
        <v>5.0000000000000009</v>
      </c>
      <c r="CC130" s="104">
        <f>VALUE('Time Sheet KN'!CF130-'Time Sheet KN'!CE130)*24</f>
        <v>0</v>
      </c>
      <c r="CD130" s="105">
        <f t="shared" si="194"/>
        <v>10</v>
      </c>
      <c r="CE130" s="5">
        <f t="shared" si="195"/>
        <v>0</v>
      </c>
      <c r="CF130" s="5"/>
      <c r="CG130" s="5">
        <f>LOOKUP(CG$6,'Daily Absent'!$O$6:$AX$6,'Daily Absent'!$O130:$AX130)</f>
        <v>1</v>
      </c>
      <c r="CH130" s="104">
        <f>VALUE('Time Sheet KN'!CI130-'Time Sheet KN'!CH130)*24</f>
        <v>5</v>
      </c>
      <c r="CI130" s="104">
        <f>VALUE('Time Sheet KN'!CK130-'Time Sheet KN'!CJ130)*24</f>
        <v>5.0000000000000009</v>
      </c>
      <c r="CJ130" s="104">
        <f>VALUE('Time Sheet KN'!CM130-'Time Sheet KN'!CL130)*24</f>
        <v>0</v>
      </c>
      <c r="CK130" s="105">
        <f t="shared" si="196"/>
        <v>10</v>
      </c>
      <c r="CL130" s="5">
        <f t="shared" si="197"/>
        <v>0</v>
      </c>
      <c r="CM130" s="5"/>
      <c r="CN130" s="5">
        <f>LOOKUP(CN$6,'Daily Absent'!$O$6:$AX$6,'Daily Absent'!$O130:$AX130)</f>
        <v>1</v>
      </c>
      <c r="CO130" s="104">
        <f>VALUE('Time Sheet KN'!CP130-'Time Sheet KN'!CO130)*24</f>
        <v>5</v>
      </c>
      <c r="CP130" s="104">
        <f>VALUE('Time Sheet KN'!CR130-'Time Sheet KN'!CQ130)*24</f>
        <v>4.0000000000000018</v>
      </c>
      <c r="CQ130" s="104">
        <f>VALUE('Time Sheet KN'!CT130-'Time Sheet KN'!CS130)*24</f>
        <v>0</v>
      </c>
      <c r="CR130" s="105">
        <f t="shared" si="198"/>
        <v>9</v>
      </c>
      <c r="CS130" s="5">
        <f t="shared" si="199"/>
        <v>1.7763568394002505E-15</v>
      </c>
      <c r="CT130" s="5"/>
      <c r="CU130" s="5">
        <f>LOOKUP(CU$6,'Daily Absent'!$O$6:$AX$6,'Daily Absent'!$O130:$AX130)</f>
        <v>1</v>
      </c>
      <c r="CV130" s="104">
        <f>VALUE('Time Sheet KN'!CW130-'Time Sheet KN'!CV130)*24</f>
        <v>4</v>
      </c>
      <c r="CW130" s="104">
        <f>VALUE('Time Sheet KN'!CY130-'Time Sheet KN'!CX130)*24</f>
        <v>3</v>
      </c>
      <c r="CX130" s="104">
        <f>VALUE('Time Sheet KN'!DA130-'Time Sheet KN'!CZ130)*24</f>
        <v>0</v>
      </c>
      <c r="CY130" s="105">
        <f t="shared" si="200"/>
        <v>0</v>
      </c>
      <c r="CZ130" s="5">
        <f t="shared" si="201"/>
        <v>7</v>
      </c>
      <c r="DA130" s="5"/>
      <c r="DB130" s="5">
        <f>LOOKUP(DB$6,'Daily Absent'!$O$6:$AX$6,'Daily Absent'!$O130:$AX130)</f>
        <v>1</v>
      </c>
      <c r="DC130" s="104">
        <f>VALUE('Time Sheet KN'!DD130-'Time Sheet KN'!DC130)*24</f>
        <v>5</v>
      </c>
      <c r="DD130" s="104">
        <f>VALUE('Time Sheet KN'!DF130-'Time Sheet KN'!DE130)*24</f>
        <v>5.0000000000000009</v>
      </c>
      <c r="DE130" s="104">
        <f>VALUE('Time Sheet KN'!DH130-'Time Sheet KN'!DG130)*24</f>
        <v>0</v>
      </c>
      <c r="DF130" s="105">
        <f t="shared" si="202"/>
        <v>10</v>
      </c>
      <c r="DG130" s="5">
        <f t="shared" si="203"/>
        <v>0</v>
      </c>
      <c r="DH130" s="5"/>
      <c r="DI130" s="5">
        <f>LOOKUP(DI$6,'Daily Absent'!$O$6:$AX$6,'Daily Absent'!$O130:$AX130)</f>
        <v>1</v>
      </c>
      <c r="DJ130" s="104">
        <f>VALUE('Time Sheet KN'!DK130-'Time Sheet KN'!DJ130)*24</f>
        <v>5</v>
      </c>
      <c r="DK130" s="104">
        <f>VALUE('Time Sheet KN'!DM130-'Time Sheet KN'!DL130)*24</f>
        <v>5.0000000000000009</v>
      </c>
      <c r="DL130" s="104">
        <f>VALUE('Time Sheet KN'!DO130-'Time Sheet KN'!DN130)*24</f>
        <v>0</v>
      </c>
      <c r="DM130" s="105">
        <f t="shared" si="204"/>
        <v>10</v>
      </c>
      <c r="DN130" s="5">
        <f t="shared" si="205"/>
        <v>0</v>
      </c>
      <c r="DO130" s="5"/>
      <c r="DP130" s="5">
        <f>LOOKUP(DP$6,'Daily Absent'!$O$6:$AX$6,'Daily Absent'!$O130:$AX130)</f>
        <v>1</v>
      </c>
      <c r="DQ130" s="104">
        <f>VALUE('Time Sheet KN'!DR130-'Time Sheet KN'!DQ130)*24</f>
        <v>5</v>
      </c>
      <c r="DR130" s="104">
        <f>VALUE('Time Sheet KN'!DT130-'Time Sheet KN'!DS130)*24</f>
        <v>5.0000000000000009</v>
      </c>
      <c r="DS130" s="104">
        <f>VALUE('Time Sheet KN'!DV130-'Time Sheet KN'!DU130)*24</f>
        <v>0</v>
      </c>
      <c r="DT130" s="105">
        <f t="shared" si="206"/>
        <v>10</v>
      </c>
      <c r="DU130" s="5">
        <f t="shared" si="207"/>
        <v>0</v>
      </c>
      <c r="DV130" s="5"/>
      <c r="DW130" s="5">
        <f>LOOKUP(DW$6,'Daily Absent'!$O$6:$AX$6,'Daily Absent'!$O130:$AX130)</f>
        <v>1</v>
      </c>
      <c r="DX130" s="104">
        <f>VALUE('Time Sheet KN'!DY130-'Time Sheet KN'!DX130)*24</f>
        <v>5</v>
      </c>
      <c r="DY130" s="104">
        <f>VALUE('Time Sheet KN'!EA130-'Time Sheet KN'!DZ130)*24</f>
        <v>5.0000000000000009</v>
      </c>
      <c r="DZ130" s="104">
        <f>VALUE('Time Sheet KN'!EC130-'Time Sheet KN'!EB130)*24</f>
        <v>0</v>
      </c>
      <c r="EA130" s="105">
        <f t="shared" si="208"/>
        <v>10</v>
      </c>
      <c r="EB130" s="5">
        <f t="shared" si="209"/>
        <v>0</v>
      </c>
      <c r="EC130" s="5"/>
      <c r="ED130" s="5">
        <f>LOOKUP(ED$6,'Daily Absent'!$O$6:$AX$6,'Daily Absent'!$O130:$AX130)</f>
        <v>1</v>
      </c>
      <c r="EE130" s="104">
        <f>VALUE('Time Sheet KN'!EF130-'Time Sheet KN'!EE130)*24</f>
        <v>5</v>
      </c>
      <c r="EF130" s="104">
        <f>VALUE('Time Sheet KN'!EH130-'Time Sheet KN'!EG130)*24</f>
        <v>5.0000000000000009</v>
      </c>
      <c r="EG130" s="104">
        <f>VALUE('Time Sheet KN'!EJ130-'Time Sheet KN'!EI130)*24</f>
        <v>0</v>
      </c>
      <c r="EH130" s="105">
        <f t="shared" si="210"/>
        <v>10</v>
      </c>
      <c r="EI130" s="5">
        <f t="shared" si="211"/>
        <v>0</v>
      </c>
      <c r="EJ130" s="5"/>
      <c r="EK130" s="5">
        <f>LOOKUP(EK$6,'Daily Absent'!$O$6:$AX$6,'Daily Absent'!$O130:$AX130)</f>
        <v>0</v>
      </c>
      <c r="EL130" s="104">
        <f>VALUE('Time Sheet KN'!EM130-'Time Sheet KN'!EL130)*24</f>
        <v>0</v>
      </c>
      <c r="EM130" s="104">
        <f>VALUE('Time Sheet KN'!EO130-'Time Sheet KN'!EN130)*24</f>
        <v>0</v>
      </c>
      <c r="EN130" s="104">
        <f>VALUE('Time Sheet KN'!EQ130-'Time Sheet KN'!EP130)*24</f>
        <v>0</v>
      </c>
      <c r="EO130" s="105">
        <f t="shared" si="212"/>
        <v>0</v>
      </c>
      <c r="EP130" s="5">
        <f t="shared" si="213"/>
        <v>0</v>
      </c>
      <c r="EQ130" s="5"/>
      <c r="ER130" s="5">
        <f>LOOKUP(ER$6,'Daily Absent'!$O$6:$AX$6,'Daily Absent'!$O130:$AX130)</f>
        <v>0</v>
      </c>
      <c r="ES130" s="104">
        <f>VALUE('Time Sheet KN'!ET130-'Time Sheet KN'!ES130)*24</f>
        <v>0</v>
      </c>
      <c r="ET130" s="104">
        <f>VALUE('Time Sheet KN'!EV130-'Time Sheet KN'!EU130)*24</f>
        <v>0</v>
      </c>
      <c r="EU130" s="104">
        <f>VALUE('Time Sheet KN'!EX130-'Time Sheet KN'!EW130)*24</f>
        <v>0</v>
      </c>
      <c r="EV130" s="105">
        <f t="shared" si="214"/>
        <v>0</v>
      </c>
      <c r="EW130" s="5">
        <f t="shared" si="215"/>
        <v>0</v>
      </c>
      <c r="EX130" s="5"/>
      <c r="EY130" s="5">
        <f>LOOKUP(EY$6,'Daily Absent'!$O$6:$AX$6,'Daily Absent'!$O130:$AX130)</f>
        <v>1</v>
      </c>
      <c r="EZ130" s="104">
        <f>VALUE('Time Sheet KN'!FA130-'Time Sheet KN'!EZ130)*24</f>
        <v>5</v>
      </c>
      <c r="FA130" s="104">
        <f>VALUE('Time Sheet KN'!FC130-'Time Sheet KN'!FB130)*24</f>
        <v>5.0000000000000009</v>
      </c>
      <c r="FB130" s="104">
        <f>VALUE('Time Sheet KN'!FE130-'Time Sheet KN'!FD130)*24</f>
        <v>0</v>
      </c>
      <c r="FC130" s="105">
        <f t="shared" si="216"/>
        <v>10</v>
      </c>
      <c r="FD130" s="5">
        <f t="shared" si="217"/>
        <v>0</v>
      </c>
      <c r="FE130" s="5"/>
      <c r="FF130" s="5">
        <f>LOOKUP(FF$6,'Daily Absent'!$O$6:$AX$6,'Daily Absent'!$O130:$AX130)</f>
        <v>1</v>
      </c>
      <c r="FG130" s="104">
        <f>VALUE('Time Sheet KN'!FH130-'Time Sheet KN'!FG130)*24</f>
        <v>0</v>
      </c>
      <c r="FH130" s="104">
        <f>VALUE('Time Sheet KN'!FJ130-'Time Sheet KN'!FI130)*24</f>
        <v>0</v>
      </c>
      <c r="FI130" s="104">
        <f>VALUE('Time Sheet KN'!FL130-'Time Sheet KN'!FK130)*24</f>
        <v>0</v>
      </c>
      <c r="FJ130" s="105">
        <f t="shared" si="218"/>
        <v>0</v>
      </c>
      <c r="FK130" s="5">
        <f t="shared" si="219"/>
        <v>0</v>
      </c>
      <c r="FL130" s="5"/>
      <c r="FM130" s="5">
        <f>LOOKUP(FM$6,'Daily Absent'!$O$6:$AX$6,'Daily Absent'!$O130:$AX130)</f>
        <v>0</v>
      </c>
      <c r="FN130" s="104">
        <f>VALUE('Time Sheet KN'!FO130-'Time Sheet KN'!FN130)*24</f>
        <v>0</v>
      </c>
      <c r="FO130" s="104">
        <f>VALUE('Time Sheet KN'!FQ130-'Time Sheet KN'!FP130)*24</f>
        <v>0</v>
      </c>
      <c r="FP130" s="104">
        <f>VALUE('Time Sheet KN'!FS130-'Time Sheet KN'!FR130)*24</f>
        <v>0</v>
      </c>
      <c r="FQ130" s="105">
        <f t="shared" si="220"/>
        <v>0</v>
      </c>
      <c r="FR130" s="5">
        <f t="shared" si="221"/>
        <v>0</v>
      </c>
      <c r="FS130" s="5"/>
      <c r="FT130" s="5">
        <f>LOOKUP(FT$6,'Daily Absent'!$O$6:$AX$6,'Daily Absent'!$O130:$AX130)</f>
        <v>0</v>
      </c>
      <c r="FU130" s="104">
        <f>VALUE('Time Sheet KN'!FV130-'Time Sheet KN'!FU130)*24</f>
        <v>0</v>
      </c>
      <c r="FV130" s="104">
        <f>VALUE('Time Sheet KN'!FX130-'Time Sheet KN'!FW130)*24</f>
        <v>0</v>
      </c>
      <c r="FW130" s="104">
        <f>VALUE('Time Sheet KN'!FZ130-'Time Sheet KN'!FY130)*24</f>
        <v>0</v>
      </c>
      <c r="FX130" s="105">
        <f t="shared" si="222"/>
        <v>0</v>
      </c>
      <c r="FY130" s="5">
        <f t="shared" si="223"/>
        <v>0</v>
      </c>
      <c r="FZ130" s="5"/>
      <c r="GA130" s="5">
        <f>LOOKUP(GA$6,'Daily Absent'!$O$6:$AX$6,'Daily Absent'!$O130:$AX130)</f>
        <v>0</v>
      </c>
      <c r="GB130" s="104">
        <f>VALUE('Time Sheet KN'!GC130-'Time Sheet KN'!GB130)*24</f>
        <v>0</v>
      </c>
      <c r="GC130" s="104">
        <f>VALUE('Time Sheet KN'!GE130-'Time Sheet KN'!GD130)*24</f>
        <v>0</v>
      </c>
      <c r="GD130" s="104">
        <f>VALUE('Time Sheet KN'!GG130-'Time Sheet KN'!GF130)*24</f>
        <v>0</v>
      </c>
      <c r="GE130" s="105">
        <f t="shared" si="224"/>
        <v>0</v>
      </c>
      <c r="GF130" s="5">
        <f t="shared" si="225"/>
        <v>0</v>
      </c>
      <c r="GG130" s="5"/>
      <c r="GH130" s="5">
        <f>LOOKUP(GH$6,'Daily Absent'!$O$6:$AX$6,'Daily Absent'!$O130:$AX130)</f>
        <v>0</v>
      </c>
      <c r="GI130" s="104">
        <f>VALUE('Time Sheet KN'!GJ130-'Time Sheet KN'!GI130)*24</f>
        <v>0</v>
      </c>
      <c r="GJ130" s="104">
        <f>VALUE('Time Sheet KN'!GL130-'Time Sheet KN'!GK130)*24</f>
        <v>0</v>
      </c>
      <c r="GK130" s="104">
        <f>VALUE('Time Sheet KN'!GN130-'Time Sheet KN'!GM130)*24</f>
        <v>0</v>
      </c>
      <c r="GL130" s="105">
        <f t="shared" si="226"/>
        <v>0</v>
      </c>
      <c r="GM130" s="5">
        <f t="shared" si="227"/>
        <v>0</v>
      </c>
      <c r="GN130" s="5"/>
      <c r="GO130" s="5">
        <f>LOOKUP(GO$6,'Daily Absent'!$O$6:$AX$6,'Daily Absent'!$O130:$AX130)</f>
        <v>0</v>
      </c>
      <c r="GP130" s="104">
        <f>VALUE('Time Sheet KN'!GQ130-'Time Sheet KN'!GP130)*24</f>
        <v>0</v>
      </c>
      <c r="GQ130" s="104">
        <f>VALUE('Time Sheet KN'!GS130-'Time Sheet KN'!GR130)*24</f>
        <v>0</v>
      </c>
      <c r="GR130" s="104">
        <f>VALUE('Time Sheet KN'!GU130-'Time Sheet KN'!GT130)*24</f>
        <v>0</v>
      </c>
      <c r="GS130" s="105">
        <f t="shared" si="228"/>
        <v>0</v>
      </c>
      <c r="GT130" s="5">
        <f t="shared" si="229"/>
        <v>0</v>
      </c>
      <c r="GU130" s="5"/>
      <c r="GV130" s="5">
        <f>LOOKUP(GV$6,'Daily Absent'!$O$6:$AX$6,'Daily Absent'!$O130:$AX130)</f>
        <v>0</v>
      </c>
      <c r="GW130" s="104">
        <f>VALUE('Time Sheet KN'!GX130-'Time Sheet KN'!GW130)*24</f>
        <v>0</v>
      </c>
      <c r="GX130" s="104">
        <f>VALUE('Time Sheet KN'!GZ130-'Time Sheet KN'!GY130)*24</f>
        <v>0</v>
      </c>
      <c r="GY130" s="104">
        <f>VALUE('Time Sheet KN'!HB130-'Time Sheet KN'!HA130)*24</f>
        <v>0</v>
      </c>
      <c r="GZ130" s="105">
        <f t="shared" si="230"/>
        <v>0</v>
      </c>
      <c r="HA130" s="5">
        <f t="shared" si="231"/>
        <v>0</v>
      </c>
      <c r="HB130" s="5"/>
      <c r="HC130" s="5">
        <f>LOOKUP(HC$6,'Daily Absent'!$O$6:$AX$6,'Daily Absent'!$O130:$AX130)</f>
        <v>0</v>
      </c>
      <c r="HD130" s="104">
        <f>VALUE('Time Sheet KN'!HE130-'Time Sheet KN'!HD130)*24</f>
        <v>0</v>
      </c>
      <c r="HE130" s="104">
        <f>VALUE('Time Sheet KN'!HG130-'Time Sheet KN'!HF130)*24</f>
        <v>0</v>
      </c>
      <c r="HF130" s="104">
        <f>VALUE('Time Sheet KN'!HI130-'Time Sheet KN'!HH130)*24</f>
        <v>0</v>
      </c>
      <c r="HG130" s="105">
        <f t="shared" si="232"/>
        <v>0</v>
      </c>
      <c r="HH130" s="5">
        <f t="shared" si="233"/>
        <v>0</v>
      </c>
      <c r="HI130" s="5"/>
      <c r="HJ130" s="5">
        <f>LOOKUP(HJ$6,'Daily Absent'!$O$6:$AX$6,'Daily Absent'!$O130:$AX130)</f>
        <v>0</v>
      </c>
      <c r="HK130" s="104">
        <f>VALUE('Time Sheet KN'!HL130-'Time Sheet KN'!HK130)*24</f>
        <v>0</v>
      </c>
      <c r="HL130" s="104">
        <f>VALUE('Time Sheet KN'!HN130-'Time Sheet KN'!HM130)*24</f>
        <v>0</v>
      </c>
      <c r="HM130" s="104">
        <f>VALUE('Time Sheet KN'!HP130-'Time Sheet KN'!HO130)*24</f>
        <v>0</v>
      </c>
      <c r="HN130" s="105">
        <f t="shared" si="234"/>
        <v>0</v>
      </c>
      <c r="HO130" s="5">
        <f t="shared" si="235"/>
        <v>0</v>
      </c>
      <c r="HP130" s="5"/>
      <c r="HQ130" s="5">
        <f>LOOKUP(HQ$6,'Daily Absent'!$O$6:$AX$6,'Daily Absent'!$O130:$AX130)</f>
        <v>0</v>
      </c>
      <c r="HR130" s="104">
        <f>VALUE('Time Sheet KN'!HS130-'Time Sheet KN'!HR130)*24</f>
        <v>0</v>
      </c>
      <c r="HS130" s="104">
        <f>VALUE('Time Sheet KN'!HU130-'Time Sheet KN'!HT130)*24</f>
        <v>0</v>
      </c>
      <c r="HT130" s="104">
        <f>VALUE('Time Sheet KN'!HW130-'Time Sheet KN'!HV130)*24</f>
        <v>0</v>
      </c>
      <c r="HU130" s="105">
        <f t="shared" si="236"/>
        <v>0</v>
      </c>
      <c r="HV130" s="5">
        <f t="shared" si="237"/>
        <v>0</v>
      </c>
      <c r="HW130" s="5"/>
      <c r="HX130" s="5">
        <f>LOOKUP(HX$6,'Daily Absent'!$O$6:$AX$6,'Daily Absent'!$O130:$AX130)</f>
        <v>0</v>
      </c>
      <c r="HY130" s="104">
        <f>VALUE('Time Sheet KN'!HZ130-'Time Sheet KN'!HY130)*24</f>
        <v>0</v>
      </c>
      <c r="HZ130" s="104">
        <f>VALUE('Time Sheet KN'!IB130-'Time Sheet KN'!IA130)*24</f>
        <v>0</v>
      </c>
      <c r="IA130" s="104">
        <f>VALUE('Time Sheet KN'!ID130-'Time Sheet KN'!IC130)*24</f>
        <v>0</v>
      </c>
      <c r="IB130" s="105">
        <f t="shared" si="238"/>
        <v>0</v>
      </c>
      <c r="IC130" s="5">
        <f t="shared" si="239"/>
        <v>0</v>
      </c>
      <c r="ID130" s="5"/>
      <c r="IE130" s="5">
        <f>LOOKUP(IE$6,'Daily Absent'!$O$6:$AX$6,'Daily Absent'!$O130:$AX130)</f>
        <v>0</v>
      </c>
      <c r="IF130" s="104">
        <f>VALUE('Time Sheet KN'!IG130-'Time Sheet KN'!IF130)*24</f>
        <v>0</v>
      </c>
      <c r="IG130" s="104">
        <f>VALUE('Time Sheet KN'!II130-'Time Sheet KN'!IH130)*24</f>
        <v>0</v>
      </c>
      <c r="IH130" s="104">
        <f>VALUE('Time Sheet KN'!IK130-'Time Sheet KN'!IJ130)*24</f>
        <v>0</v>
      </c>
      <c r="II130" s="105">
        <f t="shared" si="240"/>
        <v>0</v>
      </c>
      <c r="IJ130" s="5">
        <f t="shared" si="241"/>
        <v>0</v>
      </c>
      <c r="IK130" s="5"/>
      <c r="IL130" s="5">
        <f>LOOKUP(IL$6,'Daily Absent'!$O$6:$AX$6,'Daily Absent'!$O130:$AX130)</f>
        <v>0</v>
      </c>
      <c r="IM130" s="104">
        <f>VALUE('Time Sheet KN'!IN130-'Time Sheet KN'!IM130)*24</f>
        <v>0</v>
      </c>
      <c r="IN130" s="104">
        <f>VALUE('Time Sheet KN'!IP130-'Time Sheet KN'!IO130)*24</f>
        <v>0</v>
      </c>
      <c r="IO130" s="104">
        <f>VALUE('Time Sheet KN'!IR130-'Time Sheet KN'!IQ130)*24</f>
        <v>0</v>
      </c>
      <c r="IP130" s="105">
        <f t="shared" si="242"/>
        <v>0</v>
      </c>
      <c r="IQ130" s="5">
        <f t="shared" si="243"/>
        <v>0</v>
      </c>
      <c r="IR130" s="5"/>
      <c r="IS130" s="5">
        <f>LOOKUP(IS$6,'Daily Absent'!$O$6:$AX$6,'Daily Absent'!$O130:$AX130)</f>
        <v>0</v>
      </c>
      <c r="IT130" s="104">
        <f>VALUE('Time Sheet KN'!IU130-'Time Sheet KN'!IT130)*24</f>
        <v>0</v>
      </c>
      <c r="IU130" s="104">
        <f>VALUE('Time Sheet KN'!IW130-'Time Sheet KN'!IV130)*24</f>
        <v>0</v>
      </c>
      <c r="IV130" s="104">
        <f>VALUE('Time Sheet KN'!IY130-'Time Sheet KN'!IX130)*24</f>
        <v>0</v>
      </c>
      <c r="IW130" s="105">
        <f t="shared" si="244"/>
        <v>0</v>
      </c>
      <c r="IX130" s="5">
        <f t="shared" si="245"/>
        <v>0</v>
      </c>
      <c r="IY130" s="5"/>
      <c r="IZ130" s="5">
        <f>LOOKUP(IZ$6,'Daily Absent'!$O$6:$AX$6,'Daily Absent'!$O130:$AX130)</f>
        <v>0</v>
      </c>
      <c r="JA130" s="104">
        <f>VALUE('Time Sheet KN'!JB130-'Time Sheet KN'!JA130)*24</f>
        <v>0</v>
      </c>
      <c r="JB130" s="104">
        <f>VALUE('Time Sheet KN'!JD130-'Time Sheet KN'!JC130)*24</f>
        <v>0</v>
      </c>
      <c r="JC130" s="104">
        <f>VALUE('Time Sheet KN'!JF130-'Time Sheet KN'!JE130)*24</f>
        <v>0</v>
      </c>
      <c r="JD130" s="105">
        <f t="shared" si="246"/>
        <v>0</v>
      </c>
      <c r="JE130" s="5">
        <f t="shared" si="247"/>
        <v>0</v>
      </c>
      <c r="JF130" s="5"/>
    </row>
    <row r="131" spans="1:266" ht="20" customHeight="1">
      <c r="A131" s="54">
        <f>IF('Master MP Status'!A131&gt;0,'Master MP Status'!A131,"")</f>
        <v>123</v>
      </c>
      <c r="B131" s="5" t="str">
        <f>IF(ISTEXT('Master MP Status'!B131),'Master MP Status'!B131,"")</f>
        <v>DIRECT</v>
      </c>
      <c r="C131" s="153" t="str">
        <f>IF(OR(ISTEXT('Master MP Status'!C131),'Master MP Status'!C131&gt;0),'Master MP Status'!C131,"")</f>
        <v>KN2531042</v>
      </c>
      <c r="D131" s="154" t="str">
        <f>IF(OR(ISTEXT('Master MP Status'!D131),'Master MP Status'!D131&gt;0),'Master MP Status'!D131,"")</f>
        <v>KN25346</v>
      </c>
      <c r="E131" s="5" t="str">
        <f>IF(ISTEXT('Master MP Status'!E131),'Master MP Status'!E131,"")</f>
        <v>YUSTINUS RIVALDO TUNGGAL</v>
      </c>
      <c r="F131" s="5" t="str">
        <f>IF(ISTEXT('Master MP Status'!F131),'Master MP Status'!F131,"")</f>
        <v>YUSTINUS R</v>
      </c>
      <c r="G131" s="5" t="str">
        <f>IF(ISTEXT('Master MP Status'!G131),'Master MP Status'!G131,"")</f>
        <v>Local</v>
      </c>
      <c r="H131" s="5" t="str">
        <f>IF(ISTEXT('Master MP Status'!H131),'Master MP Status'!H131,"")</f>
        <v>YACOBE T</v>
      </c>
      <c r="I131" s="5" t="str">
        <f>IF(ISTEXT('Master MP Status'!I131),'Master MP Status'!I131,"")</f>
        <v>Helper</v>
      </c>
      <c r="J131" s="5" t="str">
        <f>IF(ISTEXT('Master MP Status'!J131),'Master MP Status'!J131,"")</f>
        <v>Helper</v>
      </c>
      <c r="K131" s="9">
        <f>IF(OR('Master MP Status'!K131=0,'Master MP Status'!K131=""),"",'Master MP Status'!K131)</f>
        <v>45770</v>
      </c>
      <c r="L131" s="9">
        <f>IF(OR('Master MP Status'!L131=0,'Master MP Status'!L131=""),"",'Master MP Status'!L131)</f>
        <v>45770</v>
      </c>
      <c r="M131" s="9">
        <f>IF(OR('Master MP Status'!M131=0,'Master MP Status'!M131=""),"",'Master MP Status'!M131)</f>
        <v>45817</v>
      </c>
      <c r="N131" s="5" t="str">
        <f>IF(ISTEXT('Master MP Status'!N131),'Master MP Status'!N131,"")</f>
        <v>Resign</v>
      </c>
      <c r="O131" s="5">
        <f>LOOKUP(O$6,'Daily Absent'!$O$6:$AX$6,'Daily Absent'!$O131:$AX131)</f>
        <v>0</v>
      </c>
      <c r="P131" s="104">
        <f>VALUE('Time Sheet KN'!Q131-'Time Sheet KN'!P131)*24</f>
        <v>0</v>
      </c>
      <c r="Q131" s="104">
        <f>VALUE('Time Sheet KN'!S131-'Time Sheet KN'!R131)*24</f>
        <v>0</v>
      </c>
      <c r="R131" s="104">
        <f>VALUE('Time Sheet KN'!U131-'Time Sheet KN'!T131)*24</f>
        <v>0</v>
      </c>
      <c r="S131" s="105">
        <f t="shared" si="176"/>
        <v>0</v>
      </c>
      <c r="T131" s="5">
        <f t="shared" si="177"/>
        <v>0</v>
      </c>
      <c r="U131" s="5"/>
      <c r="V131" s="5">
        <f>LOOKUP(V$6,'Daily Absent'!$O$6:$AX$6,'Daily Absent'!$O131:$AX131)</f>
        <v>0</v>
      </c>
      <c r="W131" s="104">
        <f>VALUE('Time Sheet KN'!X131-'Time Sheet KN'!W131)*24</f>
        <v>0</v>
      </c>
      <c r="X131" s="104">
        <f>VALUE('Time Sheet KN'!Z131-'Time Sheet KN'!Y131)*24</f>
        <v>0</v>
      </c>
      <c r="Y131" s="104">
        <f>VALUE('Time Sheet KN'!AB131-'Time Sheet KN'!AA131)*24</f>
        <v>0</v>
      </c>
      <c r="Z131" s="105">
        <f t="shared" si="178"/>
        <v>0</v>
      </c>
      <c r="AA131" s="5">
        <f t="shared" si="179"/>
        <v>0</v>
      </c>
      <c r="AB131" s="5"/>
      <c r="AC131" s="5">
        <f>LOOKUP(AC$6,'Daily Absent'!$O$6:$AX$6,'Daily Absent'!$O131:$AX131)</f>
        <v>0</v>
      </c>
      <c r="AD131" s="104">
        <f>VALUE('Time Sheet KN'!AE131-'Time Sheet KN'!AD131)*24</f>
        <v>0</v>
      </c>
      <c r="AE131" s="104">
        <f>VALUE('Time Sheet KN'!AG131-'Time Sheet KN'!AF131)*24</f>
        <v>0</v>
      </c>
      <c r="AF131" s="104">
        <f>VALUE('Time Sheet KN'!AI131-'Time Sheet KN'!AH131)*24</f>
        <v>0</v>
      </c>
      <c r="AG131" s="105">
        <f t="shared" si="180"/>
        <v>0</v>
      </c>
      <c r="AH131" s="5">
        <f t="shared" si="181"/>
        <v>0</v>
      </c>
      <c r="AI131" s="5"/>
      <c r="AJ131" s="5">
        <f>LOOKUP(AJ$6,'Daily Absent'!$O$6:$AX$6,'Daily Absent'!$O131:$AX131)</f>
        <v>0</v>
      </c>
      <c r="AK131" s="104">
        <f>VALUE('Time Sheet KN'!AL131-'Time Sheet KN'!AK131)*24</f>
        <v>0</v>
      </c>
      <c r="AL131" s="104">
        <f>VALUE('Time Sheet KN'!AN131-'Time Sheet KN'!AM131)*24</f>
        <v>0</v>
      </c>
      <c r="AM131" s="104">
        <f>VALUE('Time Sheet KN'!AP131-'Time Sheet KN'!AO131)*24</f>
        <v>0</v>
      </c>
      <c r="AN131" s="105">
        <f t="shared" si="182"/>
        <v>0</v>
      </c>
      <c r="AO131" s="5">
        <f t="shared" si="183"/>
        <v>0</v>
      </c>
      <c r="AP131" s="5"/>
      <c r="AQ131" s="5">
        <f>LOOKUP(AQ$6,'Daily Absent'!$O$6:$AX$6,'Daily Absent'!$O131:$AX131)</f>
        <v>0</v>
      </c>
      <c r="AR131" s="104">
        <f>VALUE('Time Sheet KN'!AS131-'Time Sheet KN'!AR131)*24</f>
        <v>0</v>
      </c>
      <c r="AS131" s="104">
        <f>VALUE('Time Sheet KN'!AU131-'Time Sheet KN'!AT131)*24</f>
        <v>0</v>
      </c>
      <c r="AT131" s="104">
        <f>VALUE('Time Sheet KN'!AW131-'Time Sheet KN'!AV131)*24</f>
        <v>0</v>
      </c>
      <c r="AU131" s="105">
        <f t="shared" si="184"/>
        <v>0</v>
      </c>
      <c r="AV131" s="5">
        <f t="shared" si="185"/>
        <v>0</v>
      </c>
      <c r="AW131" s="5"/>
      <c r="AX131" s="5">
        <f>LOOKUP(AX$6,'Daily Absent'!$O$6:$AX$6,'Daily Absent'!$O131:$AX131)</f>
        <v>0</v>
      </c>
      <c r="AY131" s="104">
        <f>VALUE('Time Sheet KN'!AZ131-'Time Sheet KN'!AY131)*24</f>
        <v>0</v>
      </c>
      <c r="AZ131" s="104">
        <f>VALUE('Time Sheet KN'!BB131-'Time Sheet KN'!BA131)*24</f>
        <v>0</v>
      </c>
      <c r="BA131" s="104">
        <f>VALUE('Time Sheet KN'!BD131-'Time Sheet KN'!BC131)*24</f>
        <v>0</v>
      </c>
      <c r="BB131" s="105">
        <f t="shared" si="186"/>
        <v>0</v>
      </c>
      <c r="BC131" s="5">
        <f t="shared" si="187"/>
        <v>0</v>
      </c>
      <c r="BD131" s="5"/>
      <c r="BE131" s="5">
        <f>LOOKUP(BE$6,'Daily Absent'!$O$6:$AX$6,'Daily Absent'!$O131:$AX131)</f>
        <v>0</v>
      </c>
      <c r="BF131" s="104">
        <f>VALUE('Time Sheet KN'!BG131-'Time Sheet KN'!BF131)*24</f>
        <v>0</v>
      </c>
      <c r="BG131" s="104">
        <f>VALUE('Time Sheet KN'!BI131-'Time Sheet KN'!BH131)*24</f>
        <v>0</v>
      </c>
      <c r="BH131" s="104">
        <f>VALUE('Time Sheet KN'!BK131-'Time Sheet KN'!BJ131)*24</f>
        <v>0</v>
      </c>
      <c r="BI131" s="105">
        <f t="shared" si="188"/>
        <v>0</v>
      </c>
      <c r="BJ131" s="5">
        <f t="shared" si="189"/>
        <v>0</v>
      </c>
      <c r="BK131" s="5"/>
      <c r="BL131" s="5">
        <f>LOOKUP(BL$6,'Daily Absent'!$O$6:$AX$6,'Daily Absent'!$O131:$AX131)</f>
        <v>0</v>
      </c>
      <c r="BM131" s="104">
        <f>VALUE('Time Sheet KN'!BN131-'Time Sheet KN'!BM131)*24</f>
        <v>0</v>
      </c>
      <c r="BN131" s="104">
        <f>VALUE('Time Sheet KN'!BP131-'Time Sheet KN'!BO131)*24</f>
        <v>0</v>
      </c>
      <c r="BO131" s="104">
        <f>VALUE('Time Sheet KN'!BR131-'Time Sheet KN'!BQ131)*24</f>
        <v>0</v>
      </c>
      <c r="BP131" s="105">
        <f t="shared" si="190"/>
        <v>0</v>
      </c>
      <c r="BQ131" s="5">
        <f t="shared" si="191"/>
        <v>0</v>
      </c>
      <c r="BR131" s="5"/>
      <c r="BS131" s="5">
        <f>LOOKUP(BS$6,'Daily Absent'!$O$6:$AX$6,'Daily Absent'!$O131:$AX131)</f>
        <v>0</v>
      </c>
      <c r="BT131" s="104">
        <f>VALUE('Time Sheet KN'!BU131-'Time Sheet KN'!BT131)*24</f>
        <v>0</v>
      </c>
      <c r="BU131" s="104">
        <f>VALUE('Time Sheet KN'!BW131-'Time Sheet KN'!BV131)*24</f>
        <v>0</v>
      </c>
      <c r="BV131" s="104">
        <f>VALUE('Time Sheet KN'!BY131-'Time Sheet KN'!BX131)*24</f>
        <v>0</v>
      </c>
      <c r="BW131" s="105">
        <f t="shared" si="192"/>
        <v>0</v>
      </c>
      <c r="BX131" s="5">
        <f t="shared" si="193"/>
        <v>0</v>
      </c>
      <c r="BY131" s="5"/>
      <c r="BZ131" s="5">
        <f>LOOKUP(BZ$6,'Daily Absent'!$O$6:$AX$6,'Daily Absent'!$O131:$AX131)</f>
        <v>0</v>
      </c>
      <c r="CA131" s="104">
        <f>VALUE('Time Sheet KN'!CB131-'Time Sheet KN'!CA131)*24</f>
        <v>0</v>
      </c>
      <c r="CB131" s="104">
        <f>VALUE('Time Sheet KN'!CD131-'Time Sheet KN'!CC131)*24</f>
        <v>0</v>
      </c>
      <c r="CC131" s="104">
        <f>VALUE('Time Sheet KN'!CF131-'Time Sheet KN'!CE131)*24</f>
        <v>0</v>
      </c>
      <c r="CD131" s="105">
        <f t="shared" si="194"/>
        <v>0</v>
      </c>
      <c r="CE131" s="5">
        <f t="shared" si="195"/>
        <v>0</v>
      </c>
      <c r="CF131" s="5"/>
      <c r="CG131" s="5">
        <f>LOOKUP(CG$6,'Daily Absent'!$O$6:$AX$6,'Daily Absent'!$O131:$AX131)</f>
        <v>0</v>
      </c>
      <c r="CH131" s="104">
        <f>VALUE('Time Sheet KN'!CI131-'Time Sheet KN'!CH131)*24</f>
        <v>0</v>
      </c>
      <c r="CI131" s="104">
        <f>VALUE('Time Sheet KN'!CK131-'Time Sheet KN'!CJ131)*24</f>
        <v>0</v>
      </c>
      <c r="CJ131" s="104">
        <f>VALUE('Time Sheet KN'!CM131-'Time Sheet KN'!CL131)*24</f>
        <v>0</v>
      </c>
      <c r="CK131" s="105">
        <f t="shared" si="196"/>
        <v>0</v>
      </c>
      <c r="CL131" s="5">
        <f t="shared" si="197"/>
        <v>0</v>
      </c>
      <c r="CM131" s="5"/>
      <c r="CN131" s="5">
        <f>LOOKUP(CN$6,'Daily Absent'!$O$6:$AX$6,'Daily Absent'!$O131:$AX131)</f>
        <v>0</v>
      </c>
      <c r="CO131" s="104">
        <f>VALUE('Time Sheet KN'!CP131-'Time Sheet KN'!CO131)*24</f>
        <v>0</v>
      </c>
      <c r="CP131" s="104">
        <f>VALUE('Time Sheet KN'!CR131-'Time Sheet KN'!CQ131)*24</f>
        <v>0</v>
      </c>
      <c r="CQ131" s="104">
        <f>VALUE('Time Sheet KN'!CT131-'Time Sheet KN'!CS131)*24</f>
        <v>0</v>
      </c>
      <c r="CR131" s="105">
        <f t="shared" si="198"/>
        <v>0</v>
      </c>
      <c r="CS131" s="5">
        <f t="shared" si="199"/>
        <v>0</v>
      </c>
      <c r="CT131" s="5"/>
      <c r="CU131" s="5">
        <f>LOOKUP(CU$6,'Daily Absent'!$O$6:$AX$6,'Daily Absent'!$O131:$AX131)</f>
        <v>0</v>
      </c>
      <c r="CV131" s="104">
        <f>VALUE('Time Sheet KN'!CW131-'Time Sheet KN'!CV131)*24</f>
        <v>0</v>
      </c>
      <c r="CW131" s="104">
        <f>VALUE('Time Sheet KN'!CY131-'Time Sheet KN'!CX131)*24</f>
        <v>0</v>
      </c>
      <c r="CX131" s="104">
        <f>VALUE('Time Sheet KN'!DA131-'Time Sheet KN'!CZ131)*24</f>
        <v>0</v>
      </c>
      <c r="CY131" s="105">
        <f t="shared" si="200"/>
        <v>0</v>
      </c>
      <c r="CZ131" s="5">
        <f t="shared" si="201"/>
        <v>0</v>
      </c>
      <c r="DA131" s="5"/>
      <c r="DB131" s="5">
        <f>LOOKUP(DB$6,'Daily Absent'!$O$6:$AX$6,'Daily Absent'!$O131:$AX131)</f>
        <v>0</v>
      </c>
      <c r="DC131" s="104">
        <f>VALUE('Time Sheet KN'!DD131-'Time Sheet KN'!DC131)*24</f>
        <v>0</v>
      </c>
      <c r="DD131" s="104">
        <f>VALUE('Time Sheet KN'!DF131-'Time Sheet KN'!DE131)*24</f>
        <v>0</v>
      </c>
      <c r="DE131" s="104">
        <f>VALUE('Time Sheet KN'!DH131-'Time Sheet KN'!DG131)*24</f>
        <v>0</v>
      </c>
      <c r="DF131" s="105">
        <f t="shared" si="202"/>
        <v>0</v>
      </c>
      <c r="DG131" s="5">
        <f t="shared" si="203"/>
        <v>0</v>
      </c>
      <c r="DH131" s="5"/>
      <c r="DI131" s="5">
        <f>LOOKUP(DI$6,'Daily Absent'!$O$6:$AX$6,'Daily Absent'!$O131:$AX131)</f>
        <v>0</v>
      </c>
      <c r="DJ131" s="104">
        <f>VALUE('Time Sheet KN'!DK131-'Time Sheet KN'!DJ131)*24</f>
        <v>0</v>
      </c>
      <c r="DK131" s="104">
        <f>VALUE('Time Sheet KN'!DM131-'Time Sheet KN'!DL131)*24</f>
        <v>0</v>
      </c>
      <c r="DL131" s="104">
        <f>VALUE('Time Sheet KN'!DO131-'Time Sheet KN'!DN131)*24</f>
        <v>0</v>
      </c>
      <c r="DM131" s="105">
        <f t="shared" si="204"/>
        <v>0</v>
      </c>
      <c r="DN131" s="5">
        <f t="shared" si="205"/>
        <v>0</v>
      </c>
      <c r="DO131" s="5"/>
      <c r="DP131" s="5">
        <f>LOOKUP(DP$6,'Daily Absent'!$O$6:$AX$6,'Daily Absent'!$O131:$AX131)</f>
        <v>0</v>
      </c>
      <c r="DQ131" s="104">
        <f>VALUE('Time Sheet KN'!DR131-'Time Sheet KN'!DQ131)*24</f>
        <v>0</v>
      </c>
      <c r="DR131" s="104">
        <f>VALUE('Time Sheet KN'!DT131-'Time Sheet KN'!DS131)*24</f>
        <v>0</v>
      </c>
      <c r="DS131" s="104">
        <f>VALUE('Time Sheet KN'!DV131-'Time Sheet KN'!DU131)*24</f>
        <v>0</v>
      </c>
      <c r="DT131" s="105">
        <f t="shared" si="206"/>
        <v>0</v>
      </c>
      <c r="DU131" s="5">
        <f t="shared" si="207"/>
        <v>0</v>
      </c>
      <c r="DV131" s="5"/>
      <c r="DW131" s="5">
        <f>LOOKUP(DW$6,'Daily Absent'!$O$6:$AX$6,'Daily Absent'!$O131:$AX131)</f>
        <v>0</v>
      </c>
      <c r="DX131" s="104">
        <f>VALUE('Time Sheet KN'!DY131-'Time Sheet KN'!DX131)*24</f>
        <v>0</v>
      </c>
      <c r="DY131" s="104">
        <f>VALUE('Time Sheet KN'!EA131-'Time Sheet KN'!DZ131)*24</f>
        <v>0</v>
      </c>
      <c r="DZ131" s="104">
        <f>VALUE('Time Sheet KN'!EC131-'Time Sheet KN'!EB131)*24</f>
        <v>0</v>
      </c>
      <c r="EA131" s="105">
        <f t="shared" si="208"/>
        <v>0</v>
      </c>
      <c r="EB131" s="5">
        <f t="shared" si="209"/>
        <v>0</v>
      </c>
      <c r="EC131" s="5"/>
      <c r="ED131" s="5">
        <f>LOOKUP(ED$6,'Daily Absent'!$O$6:$AX$6,'Daily Absent'!$O131:$AX131)</f>
        <v>0</v>
      </c>
      <c r="EE131" s="104">
        <f>VALUE('Time Sheet KN'!EF131-'Time Sheet KN'!EE131)*24</f>
        <v>0</v>
      </c>
      <c r="EF131" s="104">
        <f>VALUE('Time Sheet KN'!EH131-'Time Sheet KN'!EG131)*24</f>
        <v>0</v>
      </c>
      <c r="EG131" s="104">
        <f>VALUE('Time Sheet KN'!EJ131-'Time Sheet KN'!EI131)*24</f>
        <v>0</v>
      </c>
      <c r="EH131" s="105">
        <f t="shared" si="210"/>
        <v>0</v>
      </c>
      <c r="EI131" s="5">
        <f t="shared" si="211"/>
        <v>0</v>
      </c>
      <c r="EJ131" s="5"/>
      <c r="EK131" s="5">
        <f>LOOKUP(EK$6,'Daily Absent'!$O$6:$AX$6,'Daily Absent'!$O131:$AX131)</f>
        <v>0</v>
      </c>
      <c r="EL131" s="104">
        <f>VALUE('Time Sheet KN'!EM131-'Time Sheet KN'!EL131)*24</f>
        <v>0</v>
      </c>
      <c r="EM131" s="104">
        <f>VALUE('Time Sheet KN'!EO131-'Time Sheet KN'!EN131)*24</f>
        <v>0</v>
      </c>
      <c r="EN131" s="104">
        <f>VALUE('Time Sheet KN'!EQ131-'Time Sheet KN'!EP131)*24</f>
        <v>0</v>
      </c>
      <c r="EO131" s="105">
        <f t="shared" si="212"/>
        <v>0</v>
      </c>
      <c r="EP131" s="5">
        <f t="shared" si="213"/>
        <v>0</v>
      </c>
      <c r="EQ131" s="5"/>
      <c r="ER131" s="5">
        <f>LOOKUP(ER$6,'Daily Absent'!$O$6:$AX$6,'Daily Absent'!$O131:$AX131)</f>
        <v>0</v>
      </c>
      <c r="ES131" s="104">
        <f>VALUE('Time Sheet KN'!ET131-'Time Sheet KN'!ES131)*24</f>
        <v>0</v>
      </c>
      <c r="ET131" s="104">
        <f>VALUE('Time Sheet KN'!EV131-'Time Sheet KN'!EU131)*24</f>
        <v>0</v>
      </c>
      <c r="EU131" s="104">
        <f>VALUE('Time Sheet KN'!EX131-'Time Sheet KN'!EW131)*24</f>
        <v>0</v>
      </c>
      <c r="EV131" s="105">
        <f t="shared" si="214"/>
        <v>0</v>
      </c>
      <c r="EW131" s="5">
        <f t="shared" si="215"/>
        <v>0</v>
      </c>
      <c r="EX131" s="5"/>
      <c r="EY131" s="5">
        <f>LOOKUP(EY$6,'Daily Absent'!$O$6:$AX$6,'Daily Absent'!$O131:$AX131)</f>
        <v>0</v>
      </c>
      <c r="EZ131" s="104">
        <f>VALUE('Time Sheet KN'!FA131-'Time Sheet KN'!EZ131)*24</f>
        <v>0</v>
      </c>
      <c r="FA131" s="104">
        <f>VALUE('Time Sheet KN'!FC131-'Time Sheet KN'!FB131)*24</f>
        <v>0</v>
      </c>
      <c r="FB131" s="104">
        <f>VALUE('Time Sheet KN'!FE131-'Time Sheet KN'!FD131)*24</f>
        <v>0</v>
      </c>
      <c r="FC131" s="105">
        <f t="shared" si="216"/>
        <v>0</v>
      </c>
      <c r="FD131" s="5">
        <f t="shared" si="217"/>
        <v>0</v>
      </c>
      <c r="FE131" s="5"/>
      <c r="FF131" s="5">
        <f>LOOKUP(FF$6,'Daily Absent'!$O$6:$AX$6,'Daily Absent'!$O131:$AX131)</f>
        <v>0</v>
      </c>
      <c r="FG131" s="104">
        <f>VALUE('Time Sheet KN'!FH131-'Time Sheet KN'!FG131)*24</f>
        <v>0</v>
      </c>
      <c r="FH131" s="104">
        <f>VALUE('Time Sheet KN'!FJ131-'Time Sheet KN'!FI131)*24</f>
        <v>0</v>
      </c>
      <c r="FI131" s="104">
        <f>VALUE('Time Sheet KN'!FL131-'Time Sheet KN'!FK131)*24</f>
        <v>0</v>
      </c>
      <c r="FJ131" s="105">
        <f t="shared" si="218"/>
        <v>0</v>
      </c>
      <c r="FK131" s="5">
        <f t="shared" si="219"/>
        <v>0</v>
      </c>
      <c r="FL131" s="5"/>
      <c r="FM131" s="5">
        <f>LOOKUP(FM$6,'Daily Absent'!$O$6:$AX$6,'Daily Absent'!$O131:$AX131)</f>
        <v>0</v>
      </c>
      <c r="FN131" s="104">
        <f>VALUE('Time Sheet KN'!FO131-'Time Sheet KN'!FN131)*24</f>
        <v>0</v>
      </c>
      <c r="FO131" s="104">
        <f>VALUE('Time Sheet KN'!FQ131-'Time Sheet KN'!FP131)*24</f>
        <v>0</v>
      </c>
      <c r="FP131" s="104">
        <f>VALUE('Time Sheet KN'!FS131-'Time Sheet KN'!FR131)*24</f>
        <v>0</v>
      </c>
      <c r="FQ131" s="105">
        <f t="shared" si="220"/>
        <v>0</v>
      </c>
      <c r="FR131" s="5">
        <f t="shared" si="221"/>
        <v>0</v>
      </c>
      <c r="FS131" s="5"/>
      <c r="FT131" s="5">
        <f>LOOKUP(FT$6,'Daily Absent'!$O$6:$AX$6,'Daily Absent'!$O131:$AX131)</f>
        <v>0</v>
      </c>
      <c r="FU131" s="104">
        <f>VALUE('Time Sheet KN'!FV131-'Time Sheet KN'!FU131)*24</f>
        <v>0</v>
      </c>
      <c r="FV131" s="104">
        <f>VALUE('Time Sheet KN'!FX131-'Time Sheet KN'!FW131)*24</f>
        <v>0</v>
      </c>
      <c r="FW131" s="104">
        <f>VALUE('Time Sheet KN'!FZ131-'Time Sheet KN'!FY131)*24</f>
        <v>0</v>
      </c>
      <c r="FX131" s="105">
        <f t="shared" si="222"/>
        <v>0</v>
      </c>
      <c r="FY131" s="5">
        <f t="shared" si="223"/>
        <v>0</v>
      </c>
      <c r="FZ131" s="5"/>
      <c r="GA131" s="5">
        <f>LOOKUP(GA$6,'Daily Absent'!$O$6:$AX$6,'Daily Absent'!$O131:$AX131)</f>
        <v>0</v>
      </c>
      <c r="GB131" s="104">
        <f>VALUE('Time Sheet KN'!GC131-'Time Sheet KN'!GB131)*24</f>
        <v>0</v>
      </c>
      <c r="GC131" s="104">
        <f>VALUE('Time Sheet KN'!GE131-'Time Sheet KN'!GD131)*24</f>
        <v>0</v>
      </c>
      <c r="GD131" s="104">
        <f>VALUE('Time Sheet KN'!GG131-'Time Sheet KN'!GF131)*24</f>
        <v>0</v>
      </c>
      <c r="GE131" s="105">
        <f t="shared" si="224"/>
        <v>0</v>
      </c>
      <c r="GF131" s="5">
        <f t="shared" si="225"/>
        <v>0</v>
      </c>
      <c r="GG131" s="5"/>
      <c r="GH131" s="5">
        <f>LOOKUP(GH$6,'Daily Absent'!$O$6:$AX$6,'Daily Absent'!$O131:$AX131)</f>
        <v>0</v>
      </c>
      <c r="GI131" s="104">
        <f>VALUE('Time Sheet KN'!GJ131-'Time Sheet KN'!GI131)*24</f>
        <v>0</v>
      </c>
      <c r="GJ131" s="104">
        <f>VALUE('Time Sheet KN'!GL131-'Time Sheet KN'!GK131)*24</f>
        <v>0</v>
      </c>
      <c r="GK131" s="104">
        <f>VALUE('Time Sheet KN'!GN131-'Time Sheet KN'!GM131)*24</f>
        <v>0</v>
      </c>
      <c r="GL131" s="105">
        <f t="shared" si="226"/>
        <v>0</v>
      </c>
      <c r="GM131" s="5">
        <f t="shared" si="227"/>
        <v>0</v>
      </c>
      <c r="GN131" s="5"/>
      <c r="GO131" s="5">
        <f>LOOKUP(GO$6,'Daily Absent'!$O$6:$AX$6,'Daily Absent'!$O131:$AX131)</f>
        <v>0</v>
      </c>
      <c r="GP131" s="104">
        <f>VALUE('Time Sheet KN'!GQ131-'Time Sheet KN'!GP131)*24</f>
        <v>0</v>
      </c>
      <c r="GQ131" s="104">
        <f>VALUE('Time Sheet KN'!GS131-'Time Sheet KN'!GR131)*24</f>
        <v>0</v>
      </c>
      <c r="GR131" s="104">
        <f>VALUE('Time Sheet KN'!GU131-'Time Sheet KN'!GT131)*24</f>
        <v>0</v>
      </c>
      <c r="GS131" s="105">
        <f t="shared" si="228"/>
        <v>0</v>
      </c>
      <c r="GT131" s="5">
        <f t="shared" si="229"/>
        <v>0</v>
      </c>
      <c r="GU131" s="5"/>
      <c r="GV131" s="5">
        <f>LOOKUP(GV$6,'Daily Absent'!$O$6:$AX$6,'Daily Absent'!$O131:$AX131)</f>
        <v>0</v>
      </c>
      <c r="GW131" s="104">
        <f>VALUE('Time Sheet KN'!GX131-'Time Sheet KN'!GW131)*24</f>
        <v>0</v>
      </c>
      <c r="GX131" s="104">
        <f>VALUE('Time Sheet KN'!GZ131-'Time Sheet KN'!GY131)*24</f>
        <v>0</v>
      </c>
      <c r="GY131" s="104">
        <f>VALUE('Time Sheet KN'!HB131-'Time Sheet KN'!HA131)*24</f>
        <v>0</v>
      </c>
      <c r="GZ131" s="105">
        <f t="shared" si="230"/>
        <v>0</v>
      </c>
      <c r="HA131" s="5">
        <f t="shared" si="231"/>
        <v>0</v>
      </c>
      <c r="HB131" s="5"/>
      <c r="HC131" s="5">
        <f>LOOKUP(HC$6,'Daily Absent'!$O$6:$AX$6,'Daily Absent'!$O131:$AX131)</f>
        <v>0</v>
      </c>
      <c r="HD131" s="104">
        <f>VALUE('Time Sheet KN'!HE131-'Time Sheet KN'!HD131)*24</f>
        <v>0</v>
      </c>
      <c r="HE131" s="104">
        <f>VALUE('Time Sheet KN'!HG131-'Time Sheet KN'!HF131)*24</f>
        <v>0</v>
      </c>
      <c r="HF131" s="104">
        <f>VALUE('Time Sheet KN'!HI131-'Time Sheet KN'!HH131)*24</f>
        <v>0</v>
      </c>
      <c r="HG131" s="105">
        <f t="shared" si="232"/>
        <v>0</v>
      </c>
      <c r="HH131" s="5">
        <f t="shared" si="233"/>
        <v>0</v>
      </c>
      <c r="HI131" s="5"/>
      <c r="HJ131" s="5">
        <f>LOOKUP(HJ$6,'Daily Absent'!$O$6:$AX$6,'Daily Absent'!$O131:$AX131)</f>
        <v>0</v>
      </c>
      <c r="HK131" s="104">
        <f>VALUE('Time Sheet KN'!HL131-'Time Sheet KN'!HK131)*24</f>
        <v>0</v>
      </c>
      <c r="HL131" s="104">
        <f>VALUE('Time Sheet KN'!HN131-'Time Sheet KN'!HM131)*24</f>
        <v>0</v>
      </c>
      <c r="HM131" s="104">
        <f>VALUE('Time Sheet KN'!HP131-'Time Sheet KN'!HO131)*24</f>
        <v>0</v>
      </c>
      <c r="HN131" s="105">
        <f t="shared" si="234"/>
        <v>0</v>
      </c>
      <c r="HO131" s="5">
        <f t="shared" si="235"/>
        <v>0</v>
      </c>
      <c r="HP131" s="5"/>
      <c r="HQ131" s="5">
        <f>LOOKUP(HQ$6,'Daily Absent'!$O$6:$AX$6,'Daily Absent'!$O131:$AX131)</f>
        <v>0</v>
      </c>
      <c r="HR131" s="104">
        <f>VALUE('Time Sheet KN'!HS131-'Time Sheet KN'!HR131)*24</f>
        <v>0</v>
      </c>
      <c r="HS131" s="104">
        <f>VALUE('Time Sheet KN'!HU131-'Time Sheet KN'!HT131)*24</f>
        <v>0</v>
      </c>
      <c r="HT131" s="104">
        <f>VALUE('Time Sheet KN'!HW131-'Time Sheet KN'!HV131)*24</f>
        <v>0</v>
      </c>
      <c r="HU131" s="105">
        <f t="shared" si="236"/>
        <v>0</v>
      </c>
      <c r="HV131" s="5">
        <f t="shared" si="237"/>
        <v>0</v>
      </c>
      <c r="HW131" s="5"/>
      <c r="HX131" s="5">
        <f>LOOKUP(HX$6,'Daily Absent'!$O$6:$AX$6,'Daily Absent'!$O131:$AX131)</f>
        <v>0</v>
      </c>
      <c r="HY131" s="104">
        <f>VALUE('Time Sheet KN'!HZ131-'Time Sheet KN'!HY131)*24</f>
        <v>0</v>
      </c>
      <c r="HZ131" s="104">
        <f>VALUE('Time Sheet KN'!IB131-'Time Sheet KN'!IA131)*24</f>
        <v>0</v>
      </c>
      <c r="IA131" s="104">
        <f>VALUE('Time Sheet KN'!ID131-'Time Sheet KN'!IC131)*24</f>
        <v>0</v>
      </c>
      <c r="IB131" s="105">
        <f t="shared" si="238"/>
        <v>0</v>
      </c>
      <c r="IC131" s="5">
        <f t="shared" si="239"/>
        <v>0</v>
      </c>
      <c r="ID131" s="5"/>
      <c r="IE131" s="5">
        <f>LOOKUP(IE$6,'Daily Absent'!$O$6:$AX$6,'Daily Absent'!$O131:$AX131)</f>
        <v>0</v>
      </c>
      <c r="IF131" s="104">
        <f>VALUE('Time Sheet KN'!IG131-'Time Sheet KN'!IF131)*24</f>
        <v>0</v>
      </c>
      <c r="IG131" s="104">
        <f>VALUE('Time Sheet KN'!II131-'Time Sheet KN'!IH131)*24</f>
        <v>0</v>
      </c>
      <c r="IH131" s="104">
        <f>VALUE('Time Sheet KN'!IK131-'Time Sheet KN'!IJ131)*24</f>
        <v>0</v>
      </c>
      <c r="II131" s="105">
        <f t="shared" si="240"/>
        <v>0</v>
      </c>
      <c r="IJ131" s="5">
        <f t="shared" si="241"/>
        <v>0</v>
      </c>
      <c r="IK131" s="5"/>
      <c r="IL131" s="5">
        <f>LOOKUP(IL$6,'Daily Absent'!$O$6:$AX$6,'Daily Absent'!$O131:$AX131)</f>
        <v>0</v>
      </c>
      <c r="IM131" s="104">
        <f>VALUE('Time Sheet KN'!IN131-'Time Sheet KN'!IM131)*24</f>
        <v>0</v>
      </c>
      <c r="IN131" s="104">
        <f>VALUE('Time Sheet KN'!IP131-'Time Sheet KN'!IO131)*24</f>
        <v>0</v>
      </c>
      <c r="IO131" s="104">
        <f>VALUE('Time Sheet KN'!IR131-'Time Sheet KN'!IQ131)*24</f>
        <v>0</v>
      </c>
      <c r="IP131" s="105">
        <f t="shared" si="242"/>
        <v>0</v>
      </c>
      <c r="IQ131" s="5">
        <f t="shared" si="243"/>
        <v>0</v>
      </c>
      <c r="IR131" s="5"/>
      <c r="IS131" s="5">
        <f>LOOKUP(IS$6,'Daily Absent'!$O$6:$AX$6,'Daily Absent'!$O131:$AX131)</f>
        <v>0</v>
      </c>
      <c r="IT131" s="104">
        <f>VALUE('Time Sheet KN'!IU131-'Time Sheet KN'!IT131)*24</f>
        <v>0</v>
      </c>
      <c r="IU131" s="104">
        <f>VALUE('Time Sheet KN'!IW131-'Time Sheet KN'!IV131)*24</f>
        <v>0</v>
      </c>
      <c r="IV131" s="104">
        <f>VALUE('Time Sheet KN'!IY131-'Time Sheet KN'!IX131)*24</f>
        <v>0</v>
      </c>
      <c r="IW131" s="105">
        <f t="shared" si="244"/>
        <v>0</v>
      </c>
      <c r="IX131" s="5">
        <f t="shared" si="245"/>
        <v>0</v>
      </c>
      <c r="IY131" s="5"/>
      <c r="IZ131" s="5">
        <f>LOOKUP(IZ$6,'Daily Absent'!$O$6:$AX$6,'Daily Absent'!$O131:$AX131)</f>
        <v>0</v>
      </c>
      <c r="JA131" s="104">
        <f>VALUE('Time Sheet KN'!JB131-'Time Sheet KN'!JA131)*24</f>
        <v>0</v>
      </c>
      <c r="JB131" s="104">
        <f>VALUE('Time Sheet KN'!JD131-'Time Sheet KN'!JC131)*24</f>
        <v>0</v>
      </c>
      <c r="JC131" s="104">
        <f>VALUE('Time Sheet KN'!JF131-'Time Sheet KN'!JE131)*24</f>
        <v>0</v>
      </c>
      <c r="JD131" s="105">
        <f t="shared" si="246"/>
        <v>0</v>
      </c>
      <c r="JE131" s="5">
        <f t="shared" si="247"/>
        <v>0</v>
      </c>
      <c r="JF131" s="5"/>
    </row>
    <row r="132" spans="1:266" ht="20" customHeight="1">
      <c r="A132" s="54">
        <f>IF('Master MP Status'!A132&gt;0,'Master MP Status'!A132,"")</f>
        <v>124</v>
      </c>
      <c r="B132" s="5" t="str">
        <f>IF(ISTEXT('Master MP Status'!B132),'Master MP Status'!B132,"")</f>
        <v>DIRECT</v>
      </c>
      <c r="C132" s="153" t="str">
        <f>IF(OR(ISTEXT('Master MP Status'!C132),'Master MP Status'!C132&gt;0),'Master MP Status'!C132,"")</f>
        <v>KN2531053</v>
      </c>
      <c r="D132" s="154" t="str">
        <f>IF(OR(ISTEXT('Master MP Status'!D132),'Master MP Status'!D132&gt;0),'Master MP Status'!D132,"")</f>
        <v>KN25347</v>
      </c>
      <c r="E132" s="5" t="str">
        <f>IF(ISTEXT('Master MP Status'!E132),'Master MP Status'!E132,"")</f>
        <v>JEKSEN JOSKA GALLARAN</v>
      </c>
      <c r="F132" s="5" t="str">
        <f>IF(ISTEXT('Master MP Status'!F132),'Master MP Status'!F132,"")</f>
        <v/>
      </c>
      <c r="G132" s="5" t="str">
        <f>IF(ISTEXT('Master MP Status'!G132),'Master MP Status'!G132,"")</f>
        <v>Local</v>
      </c>
      <c r="H132" s="5" t="str">
        <f>IF(ISTEXT('Master MP Status'!H132),'Master MP Status'!H132,"")</f>
        <v>YACOBE T</v>
      </c>
      <c r="I132" s="5" t="str">
        <f>IF(ISTEXT('Master MP Status'!I132),'Master MP Status'!I132,"")</f>
        <v>Helper</v>
      </c>
      <c r="J132" s="5" t="str">
        <f>IF(ISTEXT('Master MP Status'!J132),'Master MP Status'!J132,"")</f>
        <v>Helper</v>
      </c>
      <c r="K132" s="9">
        <f>IF(OR('Master MP Status'!K132=0,'Master MP Status'!K132=""),"",'Master MP Status'!K132)</f>
        <v>45770</v>
      </c>
      <c r="L132" s="9">
        <f>IF(OR('Master MP Status'!L132=0,'Master MP Status'!L132=""),"",'Master MP Status'!L132)</f>
        <v>45770</v>
      </c>
      <c r="M132" s="9" t="str">
        <f>IF(OR('Master MP Status'!M132=0,'Master MP Status'!M132=""),"",'Master MP Status'!M132)</f>
        <v/>
      </c>
      <c r="N132" s="5" t="str">
        <f>IF(ISTEXT('Master MP Status'!N132),'Master MP Status'!N132,"")</f>
        <v/>
      </c>
      <c r="O132" s="5">
        <f>LOOKUP(O$6,'Daily Absent'!$O$6:$AX$6,'Daily Absent'!$O132:$AX132)</f>
        <v>1</v>
      </c>
      <c r="P132" s="104">
        <f>VALUE('Time Sheet KN'!Q132-'Time Sheet KN'!P132)*24</f>
        <v>5</v>
      </c>
      <c r="Q132" s="104">
        <f>VALUE('Time Sheet KN'!S132-'Time Sheet KN'!R132)*24</f>
        <v>5.0000000000000009</v>
      </c>
      <c r="R132" s="104">
        <f>VALUE('Time Sheet KN'!U132-'Time Sheet KN'!T132)*24</f>
        <v>0</v>
      </c>
      <c r="S132" s="105">
        <f t="shared" si="176"/>
        <v>10</v>
      </c>
      <c r="T132" s="5">
        <f t="shared" si="177"/>
        <v>0</v>
      </c>
      <c r="U132" s="5"/>
      <c r="V132" s="5">
        <f>LOOKUP(V$6,'Daily Absent'!$O$6:$AX$6,'Daily Absent'!$O132:$AX132)</f>
        <v>1</v>
      </c>
      <c r="W132" s="104">
        <f>VALUE('Time Sheet KN'!X132-'Time Sheet KN'!W132)*24</f>
        <v>5</v>
      </c>
      <c r="X132" s="104">
        <f>VALUE('Time Sheet KN'!Z132-'Time Sheet KN'!Y132)*24</f>
        <v>5.0000000000000009</v>
      </c>
      <c r="Y132" s="104">
        <f>VALUE('Time Sheet KN'!AB132-'Time Sheet KN'!AA132)*24</f>
        <v>0</v>
      </c>
      <c r="Z132" s="105">
        <f t="shared" si="178"/>
        <v>10</v>
      </c>
      <c r="AA132" s="5">
        <f t="shared" si="179"/>
        <v>0</v>
      </c>
      <c r="AB132" s="5"/>
      <c r="AC132" s="5">
        <f>LOOKUP(AC$6,'Daily Absent'!$O$6:$AX$6,'Daily Absent'!$O132:$AX132)</f>
        <v>1</v>
      </c>
      <c r="AD132" s="104">
        <f>VALUE('Time Sheet KN'!AE132-'Time Sheet KN'!AD132)*24</f>
        <v>5</v>
      </c>
      <c r="AE132" s="104">
        <f>VALUE('Time Sheet KN'!AG132-'Time Sheet KN'!AF132)*24</f>
        <v>5.0000000000000009</v>
      </c>
      <c r="AF132" s="104">
        <f>VALUE('Time Sheet KN'!AI132-'Time Sheet KN'!AH132)*24</f>
        <v>0</v>
      </c>
      <c r="AG132" s="105">
        <f t="shared" si="180"/>
        <v>10</v>
      </c>
      <c r="AH132" s="5">
        <f t="shared" si="181"/>
        <v>0</v>
      </c>
      <c r="AI132" s="5"/>
      <c r="AJ132" s="5">
        <f>LOOKUP(AJ$6,'Daily Absent'!$O$6:$AX$6,'Daily Absent'!$O132:$AX132)</f>
        <v>1</v>
      </c>
      <c r="AK132" s="104">
        <f>VALUE('Time Sheet KN'!AL132-'Time Sheet KN'!AK132)*24</f>
        <v>5</v>
      </c>
      <c r="AL132" s="104">
        <f>VALUE('Time Sheet KN'!AN132-'Time Sheet KN'!AM132)*24</f>
        <v>5.0000000000000009</v>
      </c>
      <c r="AM132" s="104">
        <f>VALUE('Time Sheet KN'!AP132-'Time Sheet KN'!AO132)*24</f>
        <v>0</v>
      </c>
      <c r="AN132" s="105">
        <f t="shared" si="182"/>
        <v>10</v>
      </c>
      <c r="AO132" s="5">
        <f t="shared" si="183"/>
        <v>0</v>
      </c>
      <c r="AP132" s="5"/>
      <c r="AQ132" s="5">
        <f>LOOKUP(AQ$6,'Daily Absent'!$O$6:$AX$6,'Daily Absent'!$O132:$AX132)</f>
        <v>1</v>
      </c>
      <c r="AR132" s="104">
        <f>VALUE('Time Sheet KN'!AS132-'Time Sheet KN'!AR132)*24</f>
        <v>5</v>
      </c>
      <c r="AS132" s="104">
        <f>VALUE('Time Sheet KN'!AU132-'Time Sheet KN'!AT132)*24</f>
        <v>4.0000000000000018</v>
      </c>
      <c r="AT132" s="104">
        <f>VALUE('Time Sheet KN'!AW132-'Time Sheet KN'!AV132)*24</f>
        <v>0</v>
      </c>
      <c r="AU132" s="105">
        <f t="shared" si="184"/>
        <v>9</v>
      </c>
      <c r="AV132" s="5">
        <f t="shared" si="185"/>
        <v>1.7763568394002505E-15</v>
      </c>
      <c r="AW132" s="5"/>
      <c r="AX132" s="5">
        <f>LOOKUP(AX$6,'Daily Absent'!$O$6:$AX$6,'Daily Absent'!$O132:$AX132)</f>
        <v>0</v>
      </c>
      <c r="AY132" s="104">
        <f>VALUE('Time Sheet KN'!AZ132-'Time Sheet KN'!AY132)*24</f>
        <v>0</v>
      </c>
      <c r="AZ132" s="104">
        <f>VALUE('Time Sheet KN'!BB132-'Time Sheet KN'!BA132)*24</f>
        <v>0</v>
      </c>
      <c r="BA132" s="104">
        <f>VALUE('Time Sheet KN'!BD132-'Time Sheet KN'!BC132)*24</f>
        <v>0</v>
      </c>
      <c r="BB132" s="105">
        <f t="shared" si="186"/>
        <v>0</v>
      </c>
      <c r="BC132" s="5">
        <f t="shared" si="187"/>
        <v>0</v>
      </c>
      <c r="BD132" s="5"/>
      <c r="BE132" s="5">
        <f>LOOKUP(BE$6,'Daily Absent'!$O$6:$AX$6,'Daily Absent'!$O132:$AX132)</f>
        <v>1</v>
      </c>
      <c r="BF132" s="104">
        <f>VALUE('Time Sheet KN'!BG132-'Time Sheet KN'!BF132)*24</f>
        <v>5</v>
      </c>
      <c r="BG132" s="104">
        <f>VALUE('Time Sheet KN'!BI132-'Time Sheet KN'!BH132)*24</f>
        <v>5.0000000000000009</v>
      </c>
      <c r="BH132" s="104">
        <f>VALUE('Time Sheet KN'!BK132-'Time Sheet KN'!BJ132)*24</f>
        <v>0</v>
      </c>
      <c r="BI132" s="105">
        <f t="shared" si="188"/>
        <v>10</v>
      </c>
      <c r="BJ132" s="5">
        <f t="shared" si="189"/>
        <v>0</v>
      </c>
      <c r="BK132" s="5"/>
      <c r="BL132" s="5">
        <f>LOOKUP(BL$6,'Daily Absent'!$O$6:$AX$6,'Daily Absent'!$O132:$AX132)</f>
        <v>1</v>
      </c>
      <c r="BM132" s="104">
        <f>VALUE('Time Sheet KN'!BN132-'Time Sheet KN'!BM132)*24</f>
        <v>5</v>
      </c>
      <c r="BN132" s="104">
        <f>VALUE('Time Sheet KN'!BP132-'Time Sheet KN'!BO132)*24</f>
        <v>5.0000000000000009</v>
      </c>
      <c r="BO132" s="104">
        <f>VALUE('Time Sheet KN'!BR132-'Time Sheet KN'!BQ132)*24</f>
        <v>0</v>
      </c>
      <c r="BP132" s="105">
        <f t="shared" si="190"/>
        <v>10</v>
      </c>
      <c r="BQ132" s="5">
        <f t="shared" si="191"/>
        <v>0</v>
      </c>
      <c r="BR132" s="5"/>
      <c r="BS132" s="5">
        <f>LOOKUP(BS$6,'Daily Absent'!$O$6:$AX$6,'Daily Absent'!$O132:$AX132)</f>
        <v>1</v>
      </c>
      <c r="BT132" s="104">
        <f>VALUE('Time Sheet KN'!BU132-'Time Sheet KN'!BT132)*24</f>
        <v>5</v>
      </c>
      <c r="BU132" s="104">
        <f>VALUE('Time Sheet KN'!BW132-'Time Sheet KN'!BV132)*24</f>
        <v>5.0000000000000009</v>
      </c>
      <c r="BV132" s="104">
        <f>VALUE('Time Sheet KN'!BY132-'Time Sheet KN'!BX132)*24</f>
        <v>0</v>
      </c>
      <c r="BW132" s="105">
        <f t="shared" si="192"/>
        <v>10</v>
      </c>
      <c r="BX132" s="5">
        <f t="shared" si="193"/>
        <v>0</v>
      </c>
      <c r="BY132" s="5"/>
      <c r="BZ132" s="5">
        <f>LOOKUP(BZ$6,'Daily Absent'!$O$6:$AX$6,'Daily Absent'!$O132:$AX132)</f>
        <v>1</v>
      </c>
      <c r="CA132" s="104">
        <f>VALUE('Time Sheet KN'!CB132-'Time Sheet KN'!CA132)*24</f>
        <v>5</v>
      </c>
      <c r="CB132" s="104">
        <f>VALUE('Time Sheet KN'!CD132-'Time Sheet KN'!CC132)*24</f>
        <v>5.0000000000000009</v>
      </c>
      <c r="CC132" s="104">
        <f>VALUE('Time Sheet KN'!CF132-'Time Sheet KN'!CE132)*24</f>
        <v>0</v>
      </c>
      <c r="CD132" s="105">
        <f t="shared" si="194"/>
        <v>10</v>
      </c>
      <c r="CE132" s="5">
        <f t="shared" si="195"/>
        <v>0</v>
      </c>
      <c r="CF132" s="5"/>
      <c r="CG132" s="5">
        <f>LOOKUP(CG$6,'Daily Absent'!$O$6:$AX$6,'Daily Absent'!$O132:$AX132)</f>
        <v>1</v>
      </c>
      <c r="CH132" s="104">
        <f>VALUE('Time Sheet KN'!CI132-'Time Sheet KN'!CH132)*24</f>
        <v>5</v>
      </c>
      <c r="CI132" s="104">
        <f>VALUE('Time Sheet KN'!CK132-'Time Sheet KN'!CJ132)*24</f>
        <v>5.0000000000000009</v>
      </c>
      <c r="CJ132" s="104">
        <f>VALUE('Time Sheet KN'!CM132-'Time Sheet KN'!CL132)*24</f>
        <v>0</v>
      </c>
      <c r="CK132" s="105">
        <f t="shared" si="196"/>
        <v>10</v>
      </c>
      <c r="CL132" s="5">
        <f t="shared" si="197"/>
        <v>0</v>
      </c>
      <c r="CM132" s="5"/>
      <c r="CN132" s="5">
        <f>LOOKUP(CN$6,'Daily Absent'!$O$6:$AX$6,'Daily Absent'!$O132:$AX132)</f>
        <v>1</v>
      </c>
      <c r="CO132" s="104">
        <f>VALUE('Time Sheet KN'!CP132-'Time Sheet KN'!CO132)*24</f>
        <v>5</v>
      </c>
      <c r="CP132" s="104">
        <f>VALUE('Time Sheet KN'!CR132-'Time Sheet KN'!CQ132)*24</f>
        <v>4.0000000000000018</v>
      </c>
      <c r="CQ132" s="104">
        <f>VALUE('Time Sheet KN'!CT132-'Time Sheet KN'!CS132)*24</f>
        <v>0</v>
      </c>
      <c r="CR132" s="105">
        <f t="shared" si="198"/>
        <v>9</v>
      </c>
      <c r="CS132" s="5">
        <f t="shared" si="199"/>
        <v>1.7763568394002505E-15</v>
      </c>
      <c r="CT132" s="5"/>
      <c r="CU132" s="5">
        <f>LOOKUP(CU$6,'Daily Absent'!$O$6:$AX$6,'Daily Absent'!$O132:$AX132)</f>
        <v>0</v>
      </c>
      <c r="CV132" s="104">
        <f>VALUE('Time Sheet KN'!CW132-'Time Sheet KN'!CV132)*24</f>
        <v>0</v>
      </c>
      <c r="CW132" s="104">
        <f>VALUE('Time Sheet KN'!CY132-'Time Sheet KN'!CX132)*24</f>
        <v>0</v>
      </c>
      <c r="CX132" s="104">
        <f>VALUE('Time Sheet KN'!DA132-'Time Sheet KN'!CZ132)*24</f>
        <v>0</v>
      </c>
      <c r="CY132" s="105">
        <f t="shared" si="200"/>
        <v>0</v>
      </c>
      <c r="CZ132" s="5">
        <f t="shared" si="201"/>
        <v>0</v>
      </c>
      <c r="DA132" s="5"/>
      <c r="DB132" s="5">
        <f>LOOKUP(DB$6,'Daily Absent'!$O$6:$AX$6,'Daily Absent'!$O132:$AX132)</f>
        <v>1</v>
      </c>
      <c r="DC132" s="104">
        <f>VALUE('Time Sheet KN'!DD132-'Time Sheet KN'!DC132)*24</f>
        <v>5</v>
      </c>
      <c r="DD132" s="104">
        <f>VALUE('Time Sheet KN'!DF132-'Time Sheet KN'!DE132)*24</f>
        <v>5.0000000000000009</v>
      </c>
      <c r="DE132" s="104">
        <f>VALUE('Time Sheet KN'!DH132-'Time Sheet KN'!DG132)*24</f>
        <v>0</v>
      </c>
      <c r="DF132" s="105">
        <f t="shared" si="202"/>
        <v>10</v>
      </c>
      <c r="DG132" s="5">
        <f t="shared" si="203"/>
        <v>0</v>
      </c>
      <c r="DH132" s="5"/>
      <c r="DI132" s="5">
        <f>LOOKUP(DI$6,'Daily Absent'!$O$6:$AX$6,'Daily Absent'!$O132:$AX132)</f>
        <v>1</v>
      </c>
      <c r="DJ132" s="104">
        <f>VALUE('Time Sheet KN'!DK132-'Time Sheet KN'!DJ132)*24</f>
        <v>5</v>
      </c>
      <c r="DK132" s="104">
        <f>VALUE('Time Sheet KN'!DM132-'Time Sheet KN'!DL132)*24</f>
        <v>5.0000000000000009</v>
      </c>
      <c r="DL132" s="104">
        <f>VALUE('Time Sheet KN'!DO132-'Time Sheet KN'!DN132)*24</f>
        <v>0</v>
      </c>
      <c r="DM132" s="105">
        <f t="shared" si="204"/>
        <v>10</v>
      </c>
      <c r="DN132" s="5">
        <f t="shared" si="205"/>
        <v>0</v>
      </c>
      <c r="DO132" s="5"/>
      <c r="DP132" s="5">
        <f>LOOKUP(DP$6,'Daily Absent'!$O$6:$AX$6,'Daily Absent'!$O132:$AX132)</f>
        <v>1</v>
      </c>
      <c r="DQ132" s="104">
        <f>VALUE('Time Sheet KN'!DR132-'Time Sheet KN'!DQ132)*24</f>
        <v>5</v>
      </c>
      <c r="DR132" s="104">
        <f>VALUE('Time Sheet KN'!DT132-'Time Sheet KN'!DS132)*24</f>
        <v>5.0000000000000009</v>
      </c>
      <c r="DS132" s="104">
        <f>VALUE('Time Sheet KN'!DV132-'Time Sheet KN'!DU132)*24</f>
        <v>0</v>
      </c>
      <c r="DT132" s="105">
        <f t="shared" si="206"/>
        <v>10</v>
      </c>
      <c r="DU132" s="5">
        <f t="shared" si="207"/>
        <v>0</v>
      </c>
      <c r="DV132" s="5"/>
      <c r="DW132" s="5">
        <f>LOOKUP(DW$6,'Daily Absent'!$O$6:$AX$6,'Daily Absent'!$O132:$AX132)</f>
        <v>0</v>
      </c>
      <c r="DX132" s="104">
        <f>VALUE('Time Sheet KN'!DY132-'Time Sheet KN'!DX132)*24</f>
        <v>0</v>
      </c>
      <c r="DY132" s="104">
        <f>VALUE('Time Sheet KN'!EA132-'Time Sheet KN'!DZ132)*24</f>
        <v>0</v>
      </c>
      <c r="DZ132" s="104">
        <f>VALUE('Time Sheet KN'!EC132-'Time Sheet KN'!EB132)*24</f>
        <v>0</v>
      </c>
      <c r="EA132" s="105">
        <f t="shared" si="208"/>
        <v>0</v>
      </c>
      <c r="EB132" s="5">
        <f t="shared" si="209"/>
        <v>0</v>
      </c>
      <c r="EC132" s="5"/>
      <c r="ED132" s="5">
        <f>LOOKUP(ED$6,'Daily Absent'!$O$6:$AX$6,'Daily Absent'!$O132:$AX132)</f>
        <v>1</v>
      </c>
      <c r="EE132" s="104">
        <f>VALUE('Time Sheet KN'!EF132-'Time Sheet KN'!EE132)*24</f>
        <v>5</v>
      </c>
      <c r="EF132" s="104">
        <f>VALUE('Time Sheet KN'!EH132-'Time Sheet KN'!EG132)*24</f>
        <v>5.0000000000000009</v>
      </c>
      <c r="EG132" s="104">
        <f>VALUE('Time Sheet KN'!EJ132-'Time Sheet KN'!EI132)*24</f>
        <v>0</v>
      </c>
      <c r="EH132" s="105">
        <f t="shared" si="210"/>
        <v>10</v>
      </c>
      <c r="EI132" s="5">
        <f t="shared" si="211"/>
        <v>0</v>
      </c>
      <c r="EJ132" s="5"/>
      <c r="EK132" s="5">
        <f>LOOKUP(EK$6,'Daily Absent'!$O$6:$AX$6,'Daily Absent'!$O132:$AX132)</f>
        <v>1</v>
      </c>
      <c r="EL132" s="104">
        <f>VALUE('Time Sheet KN'!EM132-'Time Sheet KN'!EL132)*24</f>
        <v>5</v>
      </c>
      <c r="EM132" s="104">
        <f>VALUE('Time Sheet KN'!EO132-'Time Sheet KN'!EN132)*24</f>
        <v>4.0000000000000018</v>
      </c>
      <c r="EN132" s="104">
        <f>VALUE('Time Sheet KN'!EQ132-'Time Sheet KN'!EP132)*24</f>
        <v>0</v>
      </c>
      <c r="EO132" s="105">
        <f t="shared" si="212"/>
        <v>9</v>
      </c>
      <c r="EP132" s="5">
        <f t="shared" si="213"/>
        <v>1.7763568394002505E-15</v>
      </c>
      <c r="EQ132" s="5"/>
      <c r="ER132" s="5">
        <f>LOOKUP(ER$6,'Daily Absent'!$O$6:$AX$6,'Daily Absent'!$O132:$AX132)</f>
        <v>0</v>
      </c>
      <c r="ES132" s="104">
        <f>VALUE('Time Sheet KN'!ET132-'Time Sheet KN'!ES132)*24</f>
        <v>0</v>
      </c>
      <c r="ET132" s="104">
        <f>VALUE('Time Sheet KN'!EV132-'Time Sheet KN'!EU132)*24</f>
        <v>0</v>
      </c>
      <c r="EU132" s="104">
        <f>VALUE('Time Sheet KN'!EX132-'Time Sheet KN'!EW132)*24</f>
        <v>0</v>
      </c>
      <c r="EV132" s="105">
        <f t="shared" si="214"/>
        <v>0</v>
      </c>
      <c r="EW132" s="5">
        <f t="shared" si="215"/>
        <v>0</v>
      </c>
      <c r="EX132" s="5"/>
      <c r="EY132" s="5">
        <f>LOOKUP(EY$6,'Daily Absent'!$O$6:$AX$6,'Daily Absent'!$O132:$AX132)</f>
        <v>1</v>
      </c>
      <c r="EZ132" s="104">
        <f>VALUE('Time Sheet KN'!FA132-'Time Sheet KN'!EZ132)*24</f>
        <v>5</v>
      </c>
      <c r="FA132" s="104">
        <f>VALUE('Time Sheet KN'!FC132-'Time Sheet KN'!FB132)*24</f>
        <v>5.0000000000000009</v>
      </c>
      <c r="FB132" s="104">
        <f>VALUE('Time Sheet KN'!FE132-'Time Sheet KN'!FD132)*24</f>
        <v>0</v>
      </c>
      <c r="FC132" s="105">
        <f t="shared" si="216"/>
        <v>10</v>
      </c>
      <c r="FD132" s="5">
        <f t="shared" si="217"/>
        <v>0</v>
      </c>
      <c r="FE132" s="5"/>
      <c r="FF132" s="5">
        <f>LOOKUP(FF$6,'Daily Absent'!$O$6:$AX$6,'Daily Absent'!$O132:$AX132)</f>
        <v>1</v>
      </c>
      <c r="FG132" s="104">
        <f>VALUE('Time Sheet KN'!FH132-'Time Sheet KN'!FG132)*24</f>
        <v>0</v>
      </c>
      <c r="FH132" s="104">
        <f>VALUE('Time Sheet KN'!FJ132-'Time Sheet KN'!FI132)*24</f>
        <v>0</v>
      </c>
      <c r="FI132" s="104">
        <f>VALUE('Time Sheet KN'!FL132-'Time Sheet KN'!FK132)*24</f>
        <v>0</v>
      </c>
      <c r="FJ132" s="105">
        <f t="shared" si="218"/>
        <v>0</v>
      </c>
      <c r="FK132" s="5">
        <f t="shared" si="219"/>
        <v>0</v>
      </c>
      <c r="FL132" s="5"/>
      <c r="FM132" s="5">
        <f>LOOKUP(FM$6,'Daily Absent'!$O$6:$AX$6,'Daily Absent'!$O132:$AX132)</f>
        <v>0</v>
      </c>
      <c r="FN132" s="104">
        <f>VALUE('Time Sheet KN'!FO132-'Time Sheet KN'!FN132)*24</f>
        <v>0</v>
      </c>
      <c r="FO132" s="104">
        <f>VALUE('Time Sheet KN'!FQ132-'Time Sheet KN'!FP132)*24</f>
        <v>0</v>
      </c>
      <c r="FP132" s="104">
        <f>VALUE('Time Sheet KN'!FS132-'Time Sheet KN'!FR132)*24</f>
        <v>0</v>
      </c>
      <c r="FQ132" s="105">
        <f t="shared" si="220"/>
        <v>0</v>
      </c>
      <c r="FR132" s="5">
        <f t="shared" si="221"/>
        <v>0</v>
      </c>
      <c r="FS132" s="5"/>
      <c r="FT132" s="5">
        <f>LOOKUP(FT$6,'Daily Absent'!$O$6:$AX$6,'Daily Absent'!$O132:$AX132)</f>
        <v>0</v>
      </c>
      <c r="FU132" s="104">
        <f>VALUE('Time Sheet KN'!FV132-'Time Sheet KN'!FU132)*24</f>
        <v>0</v>
      </c>
      <c r="FV132" s="104">
        <f>VALUE('Time Sheet KN'!FX132-'Time Sheet KN'!FW132)*24</f>
        <v>0</v>
      </c>
      <c r="FW132" s="104">
        <f>VALUE('Time Sheet KN'!FZ132-'Time Sheet KN'!FY132)*24</f>
        <v>0</v>
      </c>
      <c r="FX132" s="105">
        <f t="shared" si="222"/>
        <v>0</v>
      </c>
      <c r="FY132" s="5">
        <f t="shared" si="223"/>
        <v>0</v>
      </c>
      <c r="FZ132" s="5"/>
      <c r="GA132" s="5">
        <f>LOOKUP(GA$6,'Daily Absent'!$O$6:$AX$6,'Daily Absent'!$O132:$AX132)</f>
        <v>0</v>
      </c>
      <c r="GB132" s="104">
        <f>VALUE('Time Sheet KN'!GC132-'Time Sheet KN'!GB132)*24</f>
        <v>0</v>
      </c>
      <c r="GC132" s="104">
        <f>VALUE('Time Sheet KN'!GE132-'Time Sheet KN'!GD132)*24</f>
        <v>0</v>
      </c>
      <c r="GD132" s="104">
        <f>VALUE('Time Sheet KN'!GG132-'Time Sheet KN'!GF132)*24</f>
        <v>0</v>
      </c>
      <c r="GE132" s="105">
        <f t="shared" si="224"/>
        <v>0</v>
      </c>
      <c r="GF132" s="5">
        <f t="shared" si="225"/>
        <v>0</v>
      </c>
      <c r="GG132" s="5"/>
      <c r="GH132" s="5">
        <f>LOOKUP(GH$6,'Daily Absent'!$O$6:$AX$6,'Daily Absent'!$O132:$AX132)</f>
        <v>0</v>
      </c>
      <c r="GI132" s="104">
        <f>VALUE('Time Sheet KN'!GJ132-'Time Sheet KN'!GI132)*24</f>
        <v>0</v>
      </c>
      <c r="GJ132" s="104">
        <f>VALUE('Time Sheet KN'!GL132-'Time Sheet KN'!GK132)*24</f>
        <v>0</v>
      </c>
      <c r="GK132" s="104">
        <f>VALUE('Time Sheet KN'!GN132-'Time Sheet KN'!GM132)*24</f>
        <v>0</v>
      </c>
      <c r="GL132" s="105">
        <f t="shared" si="226"/>
        <v>0</v>
      </c>
      <c r="GM132" s="5">
        <f t="shared" si="227"/>
        <v>0</v>
      </c>
      <c r="GN132" s="5"/>
      <c r="GO132" s="5">
        <f>LOOKUP(GO$6,'Daily Absent'!$O$6:$AX$6,'Daily Absent'!$O132:$AX132)</f>
        <v>0</v>
      </c>
      <c r="GP132" s="104">
        <f>VALUE('Time Sheet KN'!GQ132-'Time Sheet KN'!GP132)*24</f>
        <v>0</v>
      </c>
      <c r="GQ132" s="104">
        <f>VALUE('Time Sheet KN'!GS132-'Time Sheet KN'!GR132)*24</f>
        <v>0</v>
      </c>
      <c r="GR132" s="104">
        <f>VALUE('Time Sheet KN'!GU132-'Time Sheet KN'!GT132)*24</f>
        <v>0</v>
      </c>
      <c r="GS132" s="105">
        <f t="shared" si="228"/>
        <v>0</v>
      </c>
      <c r="GT132" s="5">
        <f t="shared" si="229"/>
        <v>0</v>
      </c>
      <c r="GU132" s="5"/>
      <c r="GV132" s="5">
        <f>LOOKUP(GV$6,'Daily Absent'!$O$6:$AX$6,'Daily Absent'!$O132:$AX132)</f>
        <v>0</v>
      </c>
      <c r="GW132" s="104">
        <f>VALUE('Time Sheet KN'!GX132-'Time Sheet KN'!GW132)*24</f>
        <v>0</v>
      </c>
      <c r="GX132" s="104">
        <f>VALUE('Time Sheet KN'!GZ132-'Time Sheet KN'!GY132)*24</f>
        <v>0</v>
      </c>
      <c r="GY132" s="104">
        <f>VALUE('Time Sheet KN'!HB132-'Time Sheet KN'!HA132)*24</f>
        <v>0</v>
      </c>
      <c r="GZ132" s="105">
        <f t="shared" si="230"/>
        <v>0</v>
      </c>
      <c r="HA132" s="5">
        <f t="shared" si="231"/>
        <v>0</v>
      </c>
      <c r="HB132" s="5"/>
      <c r="HC132" s="5">
        <f>LOOKUP(HC$6,'Daily Absent'!$O$6:$AX$6,'Daily Absent'!$O132:$AX132)</f>
        <v>0</v>
      </c>
      <c r="HD132" s="104">
        <f>VALUE('Time Sheet KN'!HE132-'Time Sheet KN'!HD132)*24</f>
        <v>0</v>
      </c>
      <c r="HE132" s="104">
        <f>VALUE('Time Sheet KN'!HG132-'Time Sheet KN'!HF132)*24</f>
        <v>0</v>
      </c>
      <c r="HF132" s="104">
        <f>VALUE('Time Sheet KN'!HI132-'Time Sheet KN'!HH132)*24</f>
        <v>0</v>
      </c>
      <c r="HG132" s="105">
        <f t="shared" si="232"/>
        <v>0</v>
      </c>
      <c r="HH132" s="5">
        <f t="shared" si="233"/>
        <v>0</v>
      </c>
      <c r="HI132" s="5"/>
      <c r="HJ132" s="5">
        <f>LOOKUP(HJ$6,'Daily Absent'!$O$6:$AX$6,'Daily Absent'!$O132:$AX132)</f>
        <v>0</v>
      </c>
      <c r="HK132" s="104">
        <f>VALUE('Time Sheet KN'!HL132-'Time Sheet KN'!HK132)*24</f>
        <v>0</v>
      </c>
      <c r="HL132" s="104">
        <f>VALUE('Time Sheet KN'!HN132-'Time Sheet KN'!HM132)*24</f>
        <v>0</v>
      </c>
      <c r="HM132" s="104">
        <f>VALUE('Time Sheet KN'!HP132-'Time Sheet KN'!HO132)*24</f>
        <v>0</v>
      </c>
      <c r="HN132" s="105">
        <f t="shared" si="234"/>
        <v>0</v>
      </c>
      <c r="HO132" s="5">
        <f t="shared" si="235"/>
        <v>0</v>
      </c>
      <c r="HP132" s="5"/>
      <c r="HQ132" s="5">
        <f>LOOKUP(HQ$6,'Daily Absent'!$O$6:$AX$6,'Daily Absent'!$O132:$AX132)</f>
        <v>0</v>
      </c>
      <c r="HR132" s="104">
        <f>VALUE('Time Sheet KN'!HS132-'Time Sheet KN'!HR132)*24</f>
        <v>0</v>
      </c>
      <c r="HS132" s="104">
        <f>VALUE('Time Sheet KN'!HU132-'Time Sheet KN'!HT132)*24</f>
        <v>0</v>
      </c>
      <c r="HT132" s="104">
        <f>VALUE('Time Sheet KN'!HW132-'Time Sheet KN'!HV132)*24</f>
        <v>0</v>
      </c>
      <c r="HU132" s="105">
        <f t="shared" si="236"/>
        <v>0</v>
      </c>
      <c r="HV132" s="5">
        <f t="shared" si="237"/>
        <v>0</v>
      </c>
      <c r="HW132" s="5"/>
      <c r="HX132" s="5">
        <f>LOOKUP(HX$6,'Daily Absent'!$O$6:$AX$6,'Daily Absent'!$O132:$AX132)</f>
        <v>0</v>
      </c>
      <c r="HY132" s="104">
        <f>VALUE('Time Sheet KN'!HZ132-'Time Sheet KN'!HY132)*24</f>
        <v>0</v>
      </c>
      <c r="HZ132" s="104">
        <f>VALUE('Time Sheet KN'!IB132-'Time Sheet KN'!IA132)*24</f>
        <v>0</v>
      </c>
      <c r="IA132" s="104">
        <f>VALUE('Time Sheet KN'!ID132-'Time Sheet KN'!IC132)*24</f>
        <v>0</v>
      </c>
      <c r="IB132" s="105">
        <f t="shared" si="238"/>
        <v>0</v>
      </c>
      <c r="IC132" s="5">
        <f t="shared" si="239"/>
        <v>0</v>
      </c>
      <c r="ID132" s="5"/>
      <c r="IE132" s="5">
        <f>LOOKUP(IE$6,'Daily Absent'!$O$6:$AX$6,'Daily Absent'!$O132:$AX132)</f>
        <v>0</v>
      </c>
      <c r="IF132" s="104">
        <f>VALUE('Time Sheet KN'!IG132-'Time Sheet KN'!IF132)*24</f>
        <v>0</v>
      </c>
      <c r="IG132" s="104">
        <f>VALUE('Time Sheet KN'!II132-'Time Sheet KN'!IH132)*24</f>
        <v>0</v>
      </c>
      <c r="IH132" s="104">
        <f>VALUE('Time Sheet KN'!IK132-'Time Sheet KN'!IJ132)*24</f>
        <v>0</v>
      </c>
      <c r="II132" s="105">
        <f t="shared" si="240"/>
        <v>0</v>
      </c>
      <c r="IJ132" s="5">
        <f t="shared" si="241"/>
        <v>0</v>
      </c>
      <c r="IK132" s="5"/>
      <c r="IL132" s="5">
        <f>LOOKUP(IL$6,'Daily Absent'!$O$6:$AX$6,'Daily Absent'!$O132:$AX132)</f>
        <v>0</v>
      </c>
      <c r="IM132" s="104">
        <f>VALUE('Time Sheet KN'!IN132-'Time Sheet KN'!IM132)*24</f>
        <v>0</v>
      </c>
      <c r="IN132" s="104">
        <f>VALUE('Time Sheet KN'!IP132-'Time Sheet KN'!IO132)*24</f>
        <v>0</v>
      </c>
      <c r="IO132" s="104">
        <f>VALUE('Time Sheet KN'!IR132-'Time Sheet KN'!IQ132)*24</f>
        <v>0</v>
      </c>
      <c r="IP132" s="105">
        <f t="shared" si="242"/>
        <v>0</v>
      </c>
      <c r="IQ132" s="5">
        <f t="shared" si="243"/>
        <v>0</v>
      </c>
      <c r="IR132" s="5"/>
      <c r="IS132" s="5">
        <f>LOOKUP(IS$6,'Daily Absent'!$O$6:$AX$6,'Daily Absent'!$O132:$AX132)</f>
        <v>0</v>
      </c>
      <c r="IT132" s="104">
        <f>VALUE('Time Sheet KN'!IU132-'Time Sheet KN'!IT132)*24</f>
        <v>0</v>
      </c>
      <c r="IU132" s="104">
        <f>VALUE('Time Sheet KN'!IW132-'Time Sheet KN'!IV132)*24</f>
        <v>0</v>
      </c>
      <c r="IV132" s="104">
        <f>VALUE('Time Sheet KN'!IY132-'Time Sheet KN'!IX132)*24</f>
        <v>0</v>
      </c>
      <c r="IW132" s="105">
        <f t="shared" si="244"/>
        <v>0</v>
      </c>
      <c r="IX132" s="5">
        <f t="shared" si="245"/>
        <v>0</v>
      </c>
      <c r="IY132" s="5"/>
      <c r="IZ132" s="5">
        <f>LOOKUP(IZ$6,'Daily Absent'!$O$6:$AX$6,'Daily Absent'!$O132:$AX132)</f>
        <v>0</v>
      </c>
      <c r="JA132" s="104">
        <f>VALUE('Time Sheet KN'!JB132-'Time Sheet KN'!JA132)*24</f>
        <v>0</v>
      </c>
      <c r="JB132" s="104">
        <f>VALUE('Time Sheet KN'!JD132-'Time Sheet KN'!JC132)*24</f>
        <v>0</v>
      </c>
      <c r="JC132" s="104">
        <f>VALUE('Time Sheet KN'!JF132-'Time Sheet KN'!JE132)*24</f>
        <v>0</v>
      </c>
      <c r="JD132" s="105">
        <f t="shared" si="246"/>
        <v>0</v>
      </c>
      <c r="JE132" s="5">
        <f t="shared" si="247"/>
        <v>0</v>
      </c>
      <c r="JF132" s="5"/>
    </row>
    <row r="133" spans="1:266" ht="20" customHeight="1">
      <c r="A133" s="54">
        <f>IF('Master MP Status'!A133&gt;0,'Master MP Status'!A133,"")</f>
        <v>125</v>
      </c>
      <c r="B133" s="5" t="str">
        <f>IF(ISTEXT('Master MP Status'!B133),'Master MP Status'!B133,"")</f>
        <v>DIRECT</v>
      </c>
      <c r="C133" s="153" t="str">
        <f>IF(OR(ISTEXT('Master MP Status'!C133),'Master MP Status'!C133&gt;0),'Master MP Status'!C133,"")</f>
        <v>KN2531031</v>
      </c>
      <c r="D133" s="154" t="str">
        <f>IF(OR(ISTEXT('Master MP Status'!D133),'Master MP Status'!D133&gt;0),'Master MP Status'!D133,"")</f>
        <v>KN2531031</v>
      </c>
      <c r="E133" s="5" t="str">
        <f>IF(ISTEXT('Master MP Status'!E133),'Master MP Status'!E133,"")</f>
        <v xml:space="preserve">SULTAN </v>
      </c>
      <c r="F133" s="5" t="str">
        <f>IF(ISTEXT('Master MP Status'!F133),'Master MP Status'!F133,"")</f>
        <v/>
      </c>
      <c r="G133" s="5" t="str">
        <f>IF(ISTEXT('Master MP Status'!G133),'Master MP Status'!G133,"")</f>
        <v>Local</v>
      </c>
      <c r="H133" s="5" t="str">
        <f>IF(ISTEXT('Master MP Status'!H133),'Master MP Status'!H133,"")</f>
        <v/>
      </c>
      <c r="I133" s="5" t="str">
        <f>IF(ISTEXT('Master MP Status'!I133),'Master MP Status'!I133,"")</f>
        <v>Driver</v>
      </c>
      <c r="J133" s="5" t="str">
        <f>IF(ISTEXT('Master MP Status'!J133),'Master MP Status'!J133,"")</f>
        <v>Driver</v>
      </c>
      <c r="K133" s="9">
        <f>IF(OR('Master MP Status'!K133=0,'Master MP Status'!K133=""),"",'Master MP Status'!K133)</f>
        <v>45769</v>
      </c>
      <c r="L133" s="9">
        <f>IF(OR('Master MP Status'!L133=0,'Master MP Status'!L133=""),"",'Master MP Status'!L133)</f>
        <v>45769</v>
      </c>
      <c r="M133" s="9">
        <f>IF(OR('Master MP Status'!M133=0,'Master MP Status'!M133=""),"",'Master MP Status'!M133)</f>
        <v>45406</v>
      </c>
      <c r="N133" s="5" t="str">
        <f>IF(ISTEXT('Master MP Status'!N133),'Master MP Status'!N133,"")</f>
        <v>Dari 25-Apr pindah ke Driver</v>
      </c>
      <c r="O133" s="5">
        <f>LOOKUP(O$6,'Daily Absent'!$O$6:$AX$6,'Daily Absent'!$O133:$AX133)</f>
        <v>0</v>
      </c>
      <c r="P133" s="104">
        <f>VALUE('Time Sheet KN'!Q133-'Time Sheet KN'!P133)*24</f>
        <v>0</v>
      </c>
      <c r="Q133" s="104">
        <f>VALUE('Time Sheet KN'!S133-'Time Sheet KN'!R133)*24</f>
        <v>0</v>
      </c>
      <c r="R133" s="104">
        <f>VALUE('Time Sheet KN'!U133-'Time Sheet KN'!T133)*24</f>
        <v>0</v>
      </c>
      <c r="S133" s="105">
        <f t="shared" ref="S133" si="248">IF(AND(OR(U$6="Sen",U$6="Sel",U$6="Rab",U$6="Kam",U$6="Jum"),SUM(P133:R133)&gt;=10),10,
IF(AND(OR(U$6="Sen",U$6="Sel",U$6="Rab",U$6="Kam",U$6="Jum"),SUM(P133:R133)&lt;10),SUM(P133:R133),
IF(AND(U$6="Sab",SUM(P133:R133)&gt;=9),9,
IF(AND(U$6="Sab",SUM(P133:R133)&lt;9),SUM(P133:R133),
IF(OR(U$6="Mgg",U$6="Hon"),0)))))</f>
        <v>0</v>
      </c>
      <c r="T133" s="5">
        <f t="shared" ref="T133" si="249">IF(AND(OR(U$6="Sen",U$6="Sel",U$6="Rab",U$6="Kam",U$6="Jum"),SUM(P133:R133)&gt;=10),SUM(P133:R133)-10,
IF(AND(OR(U$6="Sen",U$6="Sel",U$6="Rab",U$6="Kam",U$6="Jum"),SUM(P133:R133)&lt;10),0,
IF(AND(U$6="Sab",SUM(P133:R133)&gt;=9),SUM(P133:R133)-9,
IF(AND(U$6="Sab",SUM(P133:R133)&lt;9),0,
IF(OR(U$6="Mgg",U$6="Hon"),SUM(P133:R133),0)))))</f>
        <v>0</v>
      </c>
      <c r="U133" s="5"/>
      <c r="V133" s="5">
        <f>LOOKUP(V$6,'Daily Absent'!$O$6:$AX$6,'Daily Absent'!$O133:$AX133)</f>
        <v>0</v>
      </c>
      <c r="W133" s="104">
        <f>VALUE('Time Sheet KN'!X133-'Time Sheet KN'!W133)*24</f>
        <v>0</v>
      </c>
      <c r="X133" s="104">
        <f>VALUE('Time Sheet KN'!Z133-'Time Sheet KN'!Y133)*24</f>
        <v>0</v>
      </c>
      <c r="Y133" s="104">
        <f>VALUE('Time Sheet KN'!AB133-'Time Sheet KN'!AA133)*24</f>
        <v>0</v>
      </c>
      <c r="Z133" s="105">
        <f t="shared" ref="Z133" si="250">IF(AND(OR(AB$6="Sen",AB$6="Sel",AB$6="Rab",AB$6="Kam",AB$6="Jum"),SUM(W133:Y133)&gt;=10),10,
IF(AND(OR(AB$6="Sen",AB$6="Sel",AB$6="Rab",AB$6="Kam",AB$6="Jum"),SUM(W133:Y133)&lt;10),SUM(W133:Y133),
IF(AND(AB$6="Sab",SUM(W133:Y133)&gt;=9),9,
IF(AND(AB$6="Sab",SUM(W133:Y133)&lt;9),SUM(W133:Y133),
IF(OR(AB$6="Mgg",AB$6="Hon"),0)))))</f>
        <v>0</v>
      </c>
      <c r="AA133" s="5">
        <f t="shared" ref="AA133" si="251">IF(AND(OR(AB$6="Sen",AB$6="Sel",AB$6="Rab",AB$6="Kam",AB$6="Jum"),SUM(W133:Y133)&gt;=10),SUM(W133:Y133)-10,
IF(AND(OR(AB$6="Sen",AB$6="Sel",AB$6="Rab",AB$6="Kam",AB$6="Jum"),SUM(W133:Y133)&lt;10),0,
IF(AND(AB$6="Sab",SUM(W133:Y133)&gt;=9),SUM(W133:Y133)-9,
IF(AND(AB$6="Sab",SUM(W133:Y133)&lt;9),0,
IF(OR(AB$6="Mgg",AB$6="Hon"),SUM(W133:Y133),0)))))</f>
        <v>0</v>
      </c>
      <c r="AB133" s="5"/>
      <c r="AC133" s="5">
        <f>LOOKUP(AC$6,'Daily Absent'!$O$6:$AX$6,'Daily Absent'!$O133:$AX133)</f>
        <v>0</v>
      </c>
      <c r="AD133" s="104">
        <f>VALUE('Time Sheet KN'!AE133-'Time Sheet KN'!AD133)*24</f>
        <v>0</v>
      </c>
      <c r="AE133" s="104">
        <f>VALUE('Time Sheet KN'!AG133-'Time Sheet KN'!AF133)*24</f>
        <v>0</v>
      </c>
      <c r="AF133" s="104">
        <f>VALUE('Time Sheet KN'!AI133-'Time Sheet KN'!AH133)*24</f>
        <v>0</v>
      </c>
      <c r="AG133" s="105">
        <f t="shared" ref="AG133" si="252">IF(AND(OR(AI$6="Sen",AI$6="Sel",AI$6="Rab",AI$6="Kam",AI$6="Jum"),SUM(AD133:AF133)&gt;=10),10,
IF(AND(OR(AI$6="Sen",AI$6="Sel",AI$6="Rab",AI$6="Kam",AI$6="Jum"),SUM(AD133:AF133)&lt;10),SUM(AD133:AF133),
IF(AND(AI$6="Sab",SUM(AD133:AF133)&gt;=9),9,
IF(AND(AI$6="Sab",SUM(AD133:AF133)&lt;9),SUM(AD133:AF133),
IF(OR(AI$6="Mgg",AI$6="Hon"),0)))))</f>
        <v>0</v>
      </c>
      <c r="AH133" s="5">
        <f t="shared" ref="AH133" si="253">IF(AND(OR(AI$6="Sen",AI$6="Sel",AI$6="Rab",AI$6="Kam",AI$6="Jum"),SUM(AD133:AF133)&gt;=10),SUM(AD133:AF133)-10,
IF(AND(OR(AI$6="Sen",AI$6="Sel",AI$6="Rab",AI$6="Kam",AI$6="Jum"),SUM(AD133:AF133)&lt;10),0,
IF(AND(AI$6="Sab",SUM(AD133:AF133)&gt;=9),SUM(AD133:AF133)-9,
IF(AND(AI$6="Sab",SUM(AD133:AF133)&lt;9),0,
IF(OR(AI$6="Mgg",AI$6="Hon"),SUM(AD133:AF133),0)))))</f>
        <v>0</v>
      </c>
      <c r="AI133" s="5"/>
      <c r="AJ133" s="5">
        <f>LOOKUP(AJ$6,'Daily Absent'!$O$6:$AX$6,'Daily Absent'!$O133:$AX133)</f>
        <v>0</v>
      </c>
      <c r="AK133" s="104">
        <f>VALUE('Time Sheet KN'!AL133-'Time Sheet KN'!AK133)*24</f>
        <v>0</v>
      </c>
      <c r="AL133" s="104">
        <f>VALUE('Time Sheet KN'!AN133-'Time Sheet KN'!AM133)*24</f>
        <v>0</v>
      </c>
      <c r="AM133" s="104">
        <f>VALUE('Time Sheet KN'!AP133-'Time Sheet KN'!AO133)*24</f>
        <v>0</v>
      </c>
      <c r="AN133" s="105">
        <f t="shared" ref="AN133" si="254">IF(AND(OR(AP$6="Sen",AP$6="Sel",AP$6="Rab",AP$6="Kam",AP$6="Jum"),SUM(AK133:AM133)&gt;=10),10,
IF(AND(OR(AP$6="Sen",AP$6="Sel",AP$6="Rab",AP$6="Kam",AP$6="Jum"),SUM(AK133:AM133)&lt;10),SUM(AK133:AM133),
IF(AND(AP$6="Sab",SUM(AK133:AM133)&gt;=9),9,
IF(AND(AP$6="Sab",SUM(AK133:AM133)&lt;9),SUM(AK133:AM133),
IF(OR(AP$6="Mgg",AP$6="Hon"),0)))))</f>
        <v>0</v>
      </c>
      <c r="AO133" s="5">
        <f t="shared" ref="AO133" si="255">IF(AND(OR(AP$6="Sen",AP$6="Sel",AP$6="Rab",AP$6="Kam",AP$6="Jum"),SUM(AK133:AM133)&gt;=10),SUM(AK133:AM133)-10,
IF(AND(OR(AP$6="Sen",AP$6="Sel",AP$6="Rab",AP$6="Kam",AP$6="Jum"),SUM(AK133:AM133)&lt;10),0,
IF(AND(AP$6="Sab",SUM(AK133:AM133)&gt;=9),SUM(AK133:AM133)-9,
IF(AND(AP$6="Sab",SUM(AK133:AM133)&lt;9),0,
IF(OR(AP$6="Mgg",AP$6="Hon"),SUM(AK133:AM133),0)))))</f>
        <v>0</v>
      </c>
      <c r="AP133" s="5"/>
      <c r="AQ133" s="5">
        <f>LOOKUP(AQ$6,'Daily Absent'!$O$6:$AX$6,'Daily Absent'!$O133:$AX133)</f>
        <v>0</v>
      </c>
      <c r="AR133" s="104">
        <f>VALUE('Time Sheet KN'!AS133-'Time Sheet KN'!AR133)*24</f>
        <v>0</v>
      </c>
      <c r="AS133" s="104">
        <f>VALUE('Time Sheet KN'!AU133-'Time Sheet KN'!AT133)*24</f>
        <v>0</v>
      </c>
      <c r="AT133" s="104">
        <f>VALUE('Time Sheet KN'!AW133-'Time Sheet KN'!AV133)*24</f>
        <v>0</v>
      </c>
      <c r="AU133" s="105">
        <f t="shared" ref="AU133" si="256">IF(AND(OR(AW$6="Sen",AW$6="Sel",AW$6="Rab",AW$6="Kam",AW$6="Jum"),SUM(AR133:AT133)&gt;=10),10,
IF(AND(OR(AW$6="Sen",AW$6="Sel",AW$6="Rab",AW$6="Kam",AW$6="Jum"),SUM(AR133:AT133)&lt;10),SUM(AR133:AT133),
IF(AND(AW$6="Sab",SUM(AR133:AT133)&gt;=9),9,
IF(AND(AW$6="Sab",SUM(AR133:AT133)&lt;9),SUM(AR133:AT133),
IF(OR(AW$6="Mgg",AW$6="Hon"),0)))))</f>
        <v>0</v>
      </c>
      <c r="AV133" s="5">
        <f t="shared" ref="AV133" si="257">IF(AND(OR(AW$6="Sen",AW$6="Sel",AW$6="Rab",AW$6="Kam",AW$6="Jum"),SUM(AR133:AT133)&gt;=10),SUM(AR133:AT133)-10,
IF(AND(OR(AW$6="Sen",AW$6="Sel",AW$6="Rab",AW$6="Kam",AW$6="Jum"),SUM(AR133:AT133)&lt;10),0,
IF(AND(AW$6="Sab",SUM(AR133:AT133)&gt;=9),SUM(AR133:AT133)-9,
IF(AND(AW$6="Sab",SUM(AR133:AT133)&lt;9),0,
IF(OR(AW$6="Mgg",AW$6="Hon"),SUM(AR133:AT133),0)))))</f>
        <v>0</v>
      </c>
      <c r="AW133" s="5"/>
      <c r="AX133" s="5">
        <f>LOOKUP(AX$6,'Daily Absent'!$O$6:$AX$6,'Daily Absent'!$O133:$AX133)</f>
        <v>0</v>
      </c>
      <c r="AY133" s="104">
        <f>VALUE('Time Sheet KN'!AZ133-'Time Sheet KN'!AY133)*24</f>
        <v>0</v>
      </c>
      <c r="AZ133" s="104">
        <f>VALUE('Time Sheet KN'!BB133-'Time Sheet KN'!BA133)*24</f>
        <v>0</v>
      </c>
      <c r="BA133" s="104">
        <f>VALUE('Time Sheet KN'!BD133-'Time Sheet KN'!BC133)*24</f>
        <v>0</v>
      </c>
      <c r="BB133" s="105">
        <f t="shared" ref="BB133" si="258">IF(AND(OR(BD$6="Sen",BD$6="Sel",BD$6="Rab",BD$6="Kam",BD$6="Jum"),SUM(AY133:BA133)&gt;=10),10,
IF(AND(OR(BD$6="Sen",BD$6="Sel",BD$6="Rab",BD$6="Kam",BD$6="Jum"),SUM(AY133:BA133)&lt;10),SUM(AY133:BA133),
IF(AND(BD$6="Sab",SUM(AY133:BA133)&gt;=9),9,
IF(AND(BD$6="Sab",SUM(AY133:BA133)&lt;9),SUM(AY133:BA133),
IF(OR(BD$6="Mgg",BD$6="Hon"),0)))))</f>
        <v>0</v>
      </c>
      <c r="BC133" s="5">
        <f t="shared" ref="BC133" si="259">IF(AND(OR(BD$6="Sen",BD$6="Sel",BD$6="Rab",BD$6="Kam",BD$6="Jum"),SUM(AY133:BA133)&gt;=10),SUM(AY133:BA133)-10,
IF(AND(OR(BD$6="Sen",BD$6="Sel",BD$6="Rab",BD$6="Kam",BD$6="Jum"),SUM(AY133:BA133)&lt;10),0,
IF(AND(BD$6="Sab",SUM(AY133:BA133)&gt;=9),SUM(AY133:BA133)-9,
IF(AND(BD$6="Sab",SUM(AY133:BA133)&lt;9),0,
IF(OR(BD$6="Mgg",BD$6="Hon"),SUM(AY133:BA133),0)))))</f>
        <v>0</v>
      </c>
      <c r="BD133" s="5"/>
      <c r="BE133" s="5">
        <f>LOOKUP(BE$6,'Daily Absent'!$O$6:$AX$6,'Daily Absent'!$O133:$AX133)</f>
        <v>0</v>
      </c>
      <c r="BF133" s="104">
        <f>VALUE('Time Sheet KN'!BG133-'Time Sheet KN'!BF133)*24</f>
        <v>0</v>
      </c>
      <c r="BG133" s="104">
        <f>VALUE('Time Sheet KN'!BI133-'Time Sheet KN'!BH133)*24</f>
        <v>0</v>
      </c>
      <c r="BH133" s="104">
        <f>VALUE('Time Sheet KN'!BK133-'Time Sheet KN'!BJ133)*24</f>
        <v>0</v>
      </c>
      <c r="BI133" s="105">
        <f t="shared" ref="BI133" si="260">IF(AND(OR(BK$6="Sen",BK$6="Sel",BK$6="Rab",BK$6="Kam",BK$6="Jum"),SUM(BF133:BH133)&gt;=10),10,
IF(AND(OR(BK$6="Sen",BK$6="Sel",BK$6="Rab",BK$6="Kam",BK$6="Jum"),SUM(BF133:BH133)&lt;10),SUM(BF133:BH133),
IF(AND(BK$6="Sab",SUM(BF133:BH133)&gt;=9),9,
IF(AND(BK$6="Sab",SUM(BF133:BH133)&lt;9),SUM(BF133:BH133),
IF(OR(BK$6="Mgg",BK$6="Hon"),0)))))</f>
        <v>0</v>
      </c>
      <c r="BJ133" s="5">
        <f t="shared" ref="BJ133" si="261">IF(AND(OR(BK$6="Sen",BK$6="Sel",BK$6="Rab",BK$6="Kam",BK$6="Jum"),SUM(BF133:BH133)&gt;=10),SUM(BF133:BH133)-10,
IF(AND(OR(BK$6="Sen",BK$6="Sel",BK$6="Rab",BK$6="Kam",BK$6="Jum"),SUM(BF133:BH133)&lt;10),0,
IF(AND(BK$6="Sab",SUM(BF133:BH133)&gt;=9),SUM(BF133:BH133)-9,
IF(AND(BK$6="Sab",SUM(BF133:BH133)&lt;9),0,
IF(OR(BK$6="Mgg",BK$6="Hon"),SUM(BF133:BH133),0)))))</f>
        <v>0</v>
      </c>
      <c r="BK133" s="5"/>
      <c r="BL133" s="5">
        <f>LOOKUP(BL$6,'Daily Absent'!$O$6:$AX$6,'Daily Absent'!$O133:$AX133)</f>
        <v>0</v>
      </c>
      <c r="BM133" s="104">
        <f>VALUE('Time Sheet KN'!BN133-'Time Sheet KN'!BM133)*24</f>
        <v>0</v>
      </c>
      <c r="BN133" s="104">
        <f>VALUE('Time Sheet KN'!BP133-'Time Sheet KN'!BO133)*24</f>
        <v>0</v>
      </c>
      <c r="BO133" s="104">
        <f>VALUE('Time Sheet KN'!BR133-'Time Sheet KN'!BQ133)*24</f>
        <v>0</v>
      </c>
      <c r="BP133" s="105">
        <f t="shared" ref="BP133" si="262">IF(AND(OR(BR$6="Sen",BR$6="Sel",BR$6="Rab",BR$6="Kam",BR$6="Jum"),SUM(BM133:BO133)&gt;=10),10,
IF(AND(OR(BR$6="Sen",BR$6="Sel",BR$6="Rab",BR$6="Kam",BR$6="Jum"),SUM(BM133:BO133)&lt;10),SUM(BM133:BO133),
IF(AND(BR$6="Sab",SUM(BM133:BO133)&gt;=9),9,
IF(AND(BR$6="Sab",SUM(BM133:BO133)&lt;9),SUM(BM133:BO133),
IF(OR(BR$6="Mgg",BR$6="Hon"),0)))))</f>
        <v>0</v>
      </c>
      <c r="BQ133" s="5">
        <f t="shared" ref="BQ133" si="263">IF(AND(OR(BR$6="Sen",BR$6="Sel",BR$6="Rab",BR$6="Kam",BR$6="Jum"),SUM(BM133:BO133)&gt;=10),SUM(BM133:BO133)-10,
IF(AND(OR(BR$6="Sen",BR$6="Sel",BR$6="Rab",BR$6="Kam",BR$6="Jum"),SUM(BM133:BO133)&lt;10),0,
IF(AND(BR$6="Sab",SUM(BM133:BO133)&gt;=9),SUM(BM133:BO133)-9,
IF(AND(BR$6="Sab",SUM(BM133:BO133)&lt;9),0,
IF(OR(BR$6="Mgg",BR$6="Hon"),SUM(BM133:BO133),0)))))</f>
        <v>0</v>
      </c>
      <c r="BR133" s="5"/>
      <c r="BS133" s="5">
        <f>LOOKUP(BS$6,'Daily Absent'!$O$6:$AX$6,'Daily Absent'!$O133:$AX133)</f>
        <v>0</v>
      </c>
      <c r="BT133" s="104">
        <f>VALUE('Time Sheet KN'!BU133-'Time Sheet KN'!BT133)*24</f>
        <v>0</v>
      </c>
      <c r="BU133" s="104">
        <f>VALUE('Time Sheet KN'!BW133-'Time Sheet KN'!BV133)*24</f>
        <v>0</v>
      </c>
      <c r="BV133" s="104">
        <f>VALUE('Time Sheet KN'!BY133-'Time Sheet KN'!BX133)*24</f>
        <v>0</v>
      </c>
      <c r="BW133" s="105">
        <f t="shared" ref="BW133" si="264">IF(AND(OR(BY$6="Sen",BY$6="Sel",BY$6="Rab",BY$6="Kam",BY$6="Jum"),SUM(BT133:BV133)&gt;=10),10,
IF(AND(OR(BY$6="Sen",BY$6="Sel",BY$6="Rab",BY$6="Kam",BY$6="Jum"),SUM(BT133:BV133)&lt;10),SUM(BT133:BV133),
IF(AND(BY$6="Sab",SUM(BT133:BV133)&gt;=9),9,
IF(AND(BY$6="Sab",SUM(BT133:BV133)&lt;9),SUM(BT133:BV133),
IF(OR(BY$6="Mgg",BY$6="Hon"),0)))))</f>
        <v>0</v>
      </c>
      <c r="BX133" s="5">
        <f t="shared" ref="BX133" si="265">IF(AND(OR(BY$6="Sen",BY$6="Sel",BY$6="Rab",BY$6="Kam",BY$6="Jum"),SUM(BT133:BV133)&gt;=10),SUM(BT133:BV133)-10,
IF(AND(OR(BY$6="Sen",BY$6="Sel",BY$6="Rab",BY$6="Kam",BY$6="Jum"),SUM(BT133:BV133)&lt;10),0,
IF(AND(BY$6="Sab",SUM(BT133:BV133)&gt;=9),SUM(BT133:BV133)-9,
IF(AND(BY$6="Sab",SUM(BT133:BV133)&lt;9),0,
IF(OR(BY$6="Mgg",BY$6="Hon"),SUM(BT133:BV133),0)))))</f>
        <v>0</v>
      </c>
      <c r="BY133" s="5"/>
      <c r="BZ133" s="5">
        <f>LOOKUP(BZ$6,'Daily Absent'!$O$6:$AX$6,'Daily Absent'!$O133:$AX133)</f>
        <v>0</v>
      </c>
      <c r="CA133" s="104">
        <f>VALUE('Time Sheet KN'!CB133-'Time Sheet KN'!CA133)*24</f>
        <v>0</v>
      </c>
      <c r="CB133" s="104">
        <f>VALUE('Time Sheet KN'!CD133-'Time Sheet KN'!CC133)*24</f>
        <v>0</v>
      </c>
      <c r="CC133" s="104">
        <f>VALUE('Time Sheet KN'!CF133-'Time Sheet KN'!CE133)*24</f>
        <v>0</v>
      </c>
      <c r="CD133" s="105">
        <f t="shared" ref="CD133" si="266">IF(AND(OR(CF$6="Sen",CF$6="Sel",CF$6="Rab",CF$6="Kam",CF$6="Jum"),SUM(CA133:CC133)&gt;=10),10,
IF(AND(OR(CF$6="Sen",CF$6="Sel",CF$6="Rab",CF$6="Kam",CF$6="Jum"),SUM(CA133:CC133)&lt;10),SUM(CA133:CC133),
IF(AND(CF$6="Sab",SUM(CA133:CC133)&gt;=9),9,
IF(AND(CF$6="Sab",SUM(CA133:CC133)&lt;9),SUM(CA133:CC133),
IF(OR(CF$6="Mgg",CF$6="Hon"),0)))))</f>
        <v>0</v>
      </c>
      <c r="CE133" s="5">
        <f t="shared" ref="CE133" si="267">IF(AND(OR(CF$6="Sen",CF$6="Sel",CF$6="Rab",CF$6="Kam",CF$6="Jum"),SUM(CA133:CC133)&gt;=10),SUM(CA133:CC133)-10,
IF(AND(OR(CF$6="Sen",CF$6="Sel",CF$6="Rab",CF$6="Kam",CF$6="Jum"),SUM(CA133:CC133)&lt;10),0,
IF(AND(CF$6="Sab",SUM(CA133:CC133)&gt;=9),SUM(CA133:CC133)-9,
IF(AND(CF$6="Sab",SUM(CA133:CC133)&lt;9),0,
IF(OR(CF$6="Mgg",CF$6="Hon"),SUM(CA133:CC133),0)))))</f>
        <v>0</v>
      </c>
      <c r="CF133" s="5"/>
      <c r="CG133" s="5">
        <f>LOOKUP(CG$6,'Daily Absent'!$O$6:$AX$6,'Daily Absent'!$O133:$AX133)</f>
        <v>0</v>
      </c>
      <c r="CH133" s="104">
        <f>VALUE('Time Sheet KN'!CI133-'Time Sheet KN'!CH133)*24</f>
        <v>0</v>
      </c>
      <c r="CI133" s="104">
        <f>VALUE('Time Sheet KN'!CK133-'Time Sheet KN'!CJ133)*24</f>
        <v>0</v>
      </c>
      <c r="CJ133" s="104">
        <f>VALUE('Time Sheet KN'!CM133-'Time Sheet KN'!CL133)*24</f>
        <v>0</v>
      </c>
      <c r="CK133" s="105">
        <f t="shared" ref="CK133" si="268">IF(AND(OR(CM$6="Sen",CM$6="Sel",CM$6="Rab",CM$6="Kam",CM$6="Jum"),SUM(CH133:CJ133)&gt;=10),10,
IF(AND(OR(CM$6="Sen",CM$6="Sel",CM$6="Rab",CM$6="Kam",CM$6="Jum"),SUM(CH133:CJ133)&lt;10),SUM(CH133:CJ133),
IF(AND(CM$6="Sab",SUM(CH133:CJ133)&gt;=9),9,
IF(AND(CM$6="Sab",SUM(CH133:CJ133)&lt;9),SUM(CH133:CJ133),
IF(OR(CM$6="Mgg",CM$6="Hon"),0)))))</f>
        <v>0</v>
      </c>
      <c r="CL133" s="5">
        <f t="shared" ref="CL133" si="269">IF(AND(OR(CM$6="Sen",CM$6="Sel",CM$6="Rab",CM$6="Kam",CM$6="Jum"),SUM(CH133:CJ133)&gt;=10),SUM(CH133:CJ133)-10,
IF(AND(OR(CM$6="Sen",CM$6="Sel",CM$6="Rab",CM$6="Kam",CM$6="Jum"),SUM(CH133:CJ133)&lt;10),0,
IF(AND(CM$6="Sab",SUM(CH133:CJ133)&gt;=9),SUM(CH133:CJ133)-9,
IF(AND(CM$6="Sab",SUM(CH133:CJ133)&lt;9),0,
IF(OR(CM$6="Mgg",CM$6="Hon"),SUM(CH133:CJ133),0)))))</f>
        <v>0</v>
      </c>
      <c r="CM133" s="5"/>
      <c r="CN133" s="5">
        <f>LOOKUP(CN$6,'Daily Absent'!$O$6:$AX$6,'Daily Absent'!$O133:$AX133)</f>
        <v>0</v>
      </c>
      <c r="CO133" s="104">
        <f>VALUE('Time Sheet KN'!CP133-'Time Sheet KN'!CO133)*24</f>
        <v>0</v>
      </c>
      <c r="CP133" s="104">
        <f>VALUE('Time Sheet KN'!CR133-'Time Sheet KN'!CQ133)*24</f>
        <v>0</v>
      </c>
      <c r="CQ133" s="104">
        <f>VALUE('Time Sheet KN'!CT133-'Time Sheet KN'!CS133)*24</f>
        <v>0</v>
      </c>
      <c r="CR133" s="105">
        <f t="shared" ref="CR133" si="270">IF(AND(OR(CT$6="Sen",CT$6="Sel",CT$6="Rab",CT$6="Kam",CT$6="Jum"),SUM(CO133:CQ133)&gt;=10),10,
IF(AND(OR(CT$6="Sen",CT$6="Sel",CT$6="Rab",CT$6="Kam",CT$6="Jum"),SUM(CO133:CQ133)&lt;10),SUM(CO133:CQ133),
IF(AND(CT$6="Sab",SUM(CO133:CQ133)&gt;=9),9,
IF(AND(CT$6="Sab",SUM(CO133:CQ133)&lt;9),SUM(CO133:CQ133),
IF(OR(CT$6="Mgg",CT$6="Hon"),0)))))</f>
        <v>0</v>
      </c>
      <c r="CS133" s="5">
        <f t="shared" ref="CS133" si="271">IF(AND(OR(CT$6="Sen",CT$6="Sel",CT$6="Rab",CT$6="Kam",CT$6="Jum"),SUM(CO133:CQ133)&gt;=10),SUM(CO133:CQ133)-10,
IF(AND(OR(CT$6="Sen",CT$6="Sel",CT$6="Rab",CT$6="Kam",CT$6="Jum"),SUM(CO133:CQ133)&lt;10),0,
IF(AND(CT$6="Sab",SUM(CO133:CQ133)&gt;=9),SUM(CO133:CQ133)-9,
IF(AND(CT$6="Sab",SUM(CO133:CQ133)&lt;9),0,
IF(OR(CT$6="Mgg",CT$6="Hon"),SUM(CO133:CQ133),0)))))</f>
        <v>0</v>
      </c>
      <c r="CT133" s="5"/>
      <c r="CU133" s="5">
        <f>LOOKUP(CU$6,'Daily Absent'!$O$6:$AX$6,'Daily Absent'!$O133:$AX133)</f>
        <v>0</v>
      </c>
      <c r="CV133" s="104">
        <f>VALUE('Time Sheet KN'!CW133-'Time Sheet KN'!CV133)*24</f>
        <v>0</v>
      </c>
      <c r="CW133" s="104">
        <f>VALUE('Time Sheet KN'!CY133-'Time Sheet KN'!CX133)*24</f>
        <v>0</v>
      </c>
      <c r="CX133" s="104">
        <f>VALUE('Time Sheet KN'!DA133-'Time Sheet KN'!CZ133)*24</f>
        <v>0</v>
      </c>
      <c r="CY133" s="105">
        <f t="shared" ref="CY133" si="272">IF(AND(OR(DA$6="Sen",DA$6="Sel",DA$6="Rab",DA$6="Kam",DA$6="Jum"),SUM(CV133:CX133)&gt;=10),10,
IF(AND(OR(DA$6="Sen",DA$6="Sel",DA$6="Rab",DA$6="Kam",DA$6="Jum"),SUM(CV133:CX133)&lt;10),SUM(CV133:CX133),
IF(AND(DA$6="Sab",SUM(CV133:CX133)&gt;=9),9,
IF(AND(DA$6="Sab",SUM(CV133:CX133)&lt;9),SUM(CV133:CX133),
IF(OR(DA$6="Mgg",DA$6="Hon"),0)))))</f>
        <v>0</v>
      </c>
      <c r="CZ133" s="5">
        <f t="shared" ref="CZ133" si="273">IF(AND(OR(DA$6="Sen",DA$6="Sel",DA$6="Rab",DA$6="Kam",DA$6="Jum"),SUM(CV133:CX133)&gt;=10),SUM(CV133:CX133)-10,
IF(AND(OR(DA$6="Sen",DA$6="Sel",DA$6="Rab",DA$6="Kam",DA$6="Jum"),SUM(CV133:CX133)&lt;10),0,
IF(AND(DA$6="Sab",SUM(CV133:CX133)&gt;=9),SUM(CV133:CX133)-9,
IF(AND(DA$6="Sab",SUM(CV133:CX133)&lt;9),0,
IF(OR(DA$6="Mgg",DA$6="Hon"),SUM(CV133:CX133),0)))))</f>
        <v>0</v>
      </c>
      <c r="DA133" s="5"/>
      <c r="DB133" s="5">
        <f>LOOKUP(DB$6,'Daily Absent'!$O$6:$AX$6,'Daily Absent'!$O133:$AX133)</f>
        <v>0</v>
      </c>
      <c r="DC133" s="104">
        <f>VALUE('Time Sheet KN'!DD133-'Time Sheet KN'!DC133)*24</f>
        <v>0</v>
      </c>
      <c r="DD133" s="104">
        <f>VALUE('Time Sheet KN'!DF133-'Time Sheet KN'!DE133)*24</f>
        <v>0</v>
      </c>
      <c r="DE133" s="104">
        <f>VALUE('Time Sheet KN'!DH133-'Time Sheet KN'!DG133)*24</f>
        <v>0</v>
      </c>
      <c r="DF133" s="105">
        <f t="shared" ref="DF133" si="274">IF(AND(OR(DH$6="Sen",DH$6="Sel",DH$6="Rab",DH$6="Kam",DH$6="Jum"),SUM(DC133:DE133)&gt;=10),10,
IF(AND(OR(DH$6="Sen",DH$6="Sel",DH$6="Rab",DH$6="Kam",DH$6="Jum"),SUM(DC133:DE133)&lt;10),SUM(DC133:DE133),
IF(AND(DH$6="Sab",SUM(DC133:DE133)&gt;=9),9,
IF(AND(DH$6="Sab",SUM(DC133:DE133)&lt;9),SUM(DC133:DE133),
IF(OR(DH$6="Mgg",DH$6="Hon"),0)))))</f>
        <v>0</v>
      </c>
      <c r="DG133" s="5">
        <f t="shared" ref="DG133" si="275">IF(AND(OR(DH$6="Sen",DH$6="Sel",DH$6="Rab",DH$6="Kam",DH$6="Jum"),SUM(DC133:DE133)&gt;=10),SUM(DC133:DE133)-10,
IF(AND(OR(DH$6="Sen",DH$6="Sel",DH$6="Rab",DH$6="Kam",DH$6="Jum"),SUM(DC133:DE133)&lt;10),0,
IF(AND(DH$6="Sab",SUM(DC133:DE133)&gt;=9),SUM(DC133:DE133)-9,
IF(AND(DH$6="Sab",SUM(DC133:DE133)&lt;9),0,
IF(OR(DH$6="Mgg",DH$6="Hon"),SUM(DC133:DE133),0)))))</f>
        <v>0</v>
      </c>
      <c r="DH133" s="5"/>
      <c r="DI133" s="5">
        <f>LOOKUP(DI$6,'Daily Absent'!$O$6:$AX$6,'Daily Absent'!$O133:$AX133)</f>
        <v>0</v>
      </c>
      <c r="DJ133" s="104">
        <f>VALUE('Time Sheet KN'!DK133-'Time Sheet KN'!DJ133)*24</f>
        <v>0</v>
      </c>
      <c r="DK133" s="104">
        <f>VALUE('Time Sheet KN'!DM133-'Time Sheet KN'!DL133)*24</f>
        <v>0</v>
      </c>
      <c r="DL133" s="104">
        <f>VALUE('Time Sheet KN'!DO133-'Time Sheet KN'!DN133)*24</f>
        <v>0</v>
      </c>
      <c r="DM133" s="105">
        <f t="shared" ref="DM133" si="276">IF(AND(OR(DO$6="Sen",DO$6="Sel",DO$6="Rab",DO$6="Kam",DO$6="Jum"),SUM(DJ133:DL133)&gt;=10),10,
IF(AND(OR(DO$6="Sen",DO$6="Sel",DO$6="Rab",DO$6="Kam",DO$6="Jum"),SUM(DJ133:DL133)&lt;10),SUM(DJ133:DL133),
IF(AND(DO$6="Sab",SUM(DJ133:DL133)&gt;=9),9,
IF(AND(DO$6="Sab",SUM(DJ133:DL133)&lt;9),SUM(DJ133:DL133),
IF(OR(DO$6="Mgg",DO$6="Hon"),0)))))</f>
        <v>0</v>
      </c>
      <c r="DN133" s="5">
        <f t="shared" ref="DN133" si="277">IF(AND(OR(DO$6="Sen",DO$6="Sel",DO$6="Rab",DO$6="Kam",DO$6="Jum"),SUM(DJ133:DL133)&gt;=10),SUM(DJ133:DL133)-10,
IF(AND(OR(DO$6="Sen",DO$6="Sel",DO$6="Rab",DO$6="Kam",DO$6="Jum"),SUM(DJ133:DL133)&lt;10),0,
IF(AND(DO$6="Sab",SUM(DJ133:DL133)&gt;=9),SUM(DJ133:DL133)-9,
IF(AND(DO$6="Sab",SUM(DJ133:DL133)&lt;9),0,
IF(OR(DO$6="Mgg",DO$6="Hon"),SUM(DJ133:DL133),0)))))</f>
        <v>0</v>
      </c>
      <c r="DO133" s="5"/>
      <c r="DP133" s="5">
        <f>LOOKUP(DP$6,'Daily Absent'!$O$6:$AX$6,'Daily Absent'!$O133:$AX133)</f>
        <v>0</v>
      </c>
      <c r="DQ133" s="104">
        <f>VALUE('Time Sheet KN'!DR133-'Time Sheet KN'!DQ133)*24</f>
        <v>0</v>
      </c>
      <c r="DR133" s="104">
        <f>VALUE('Time Sheet KN'!DT133-'Time Sheet KN'!DS133)*24</f>
        <v>0</v>
      </c>
      <c r="DS133" s="104">
        <f>VALUE('Time Sheet KN'!DV133-'Time Sheet KN'!DU133)*24</f>
        <v>0</v>
      </c>
      <c r="DT133" s="105">
        <f t="shared" ref="DT133" si="278">IF(AND(OR(DV$6="Sen",DV$6="Sel",DV$6="Rab",DV$6="Kam",DV$6="Jum"),SUM(DQ133:DS133)&gt;=10),10,
IF(AND(OR(DV$6="Sen",DV$6="Sel",DV$6="Rab",DV$6="Kam",DV$6="Jum"),SUM(DQ133:DS133)&lt;10),SUM(DQ133:DS133),
IF(AND(DV$6="Sab",SUM(DQ133:DS133)&gt;=9),9,
IF(AND(DV$6="Sab",SUM(DQ133:DS133)&lt;9),SUM(DQ133:DS133),
IF(OR(DV$6="Mgg",DV$6="Hon"),0)))))</f>
        <v>0</v>
      </c>
      <c r="DU133" s="5">
        <f t="shared" ref="DU133" si="279">IF(AND(OR(DV$6="Sen",DV$6="Sel",DV$6="Rab",DV$6="Kam",DV$6="Jum"),SUM(DQ133:DS133)&gt;=10),SUM(DQ133:DS133)-10,
IF(AND(OR(DV$6="Sen",DV$6="Sel",DV$6="Rab",DV$6="Kam",DV$6="Jum"),SUM(DQ133:DS133)&lt;10),0,
IF(AND(DV$6="Sab",SUM(DQ133:DS133)&gt;=9),SUM(DQ133:DS133)-9,
IF(AND(DV$6="Sab",SUM(DQ133:DS133)&lt;9),0,
IF(OR(DV$6="Mgg",DV$6="Hon"),SUM(DQ133:DS133),0)))))</f>
        <v>0</v>
      </c>
      <c r="DV133" s="5"/>
      <c r="DW133" s="5">
        <f>LOOKUP(DW$6,'Daily Absent'!$O$6:$AX$6,'Daily Absent'!$O133:$AX133)</f>
        <v>0</v>
      </c>
      <c r="DX133" s="104">
        <f>VALUE('Time Sheet KN'!DY133-'Time Sheet KN'!DX133)*24</f>
        <v>0</v>
      </c>
      <c r="DY133" s="104">
        <f>VALUE('Time Sheet KN'!EA133-'Time Sheet KN'!DZ133)*24</f>
        <v>0</v>
      </c>
      <c r="DZ133" s="104">
        <f>VALUE('Time Sheet KN'!EC133-'Time Sheet KN'!EB133)*24</f>
        <v>0</v>
      </c>
      <c r="EA133" s="105">
        <f t="shared" ref="EA133" si="280">IF(AND(OR(EC$6="Sen",EC$6="Sel",EC$6="Rab",EC$6="Kam",EC$6="Jum"),SUM(DX133:DZ133)&gt;=10),10,
IF(AND(OR(EC$6="Sen",EC$6="Sel",EC$6="Rab",EC$6="Kam",EC$6="Jum"),SUM(DX133:DZ133)&lt;10),SUM(DX133:DZ133),
IF(AND(EC$6="Sab",SUM(DX133:DZ133)&gt;=9),9,
IF(AND(EC$6="Sab",SUM(DX133:DZ133)&lt;9),SUM(DX133:DZ133),
IF(OR(EC$6="Mgg",EC$6="Hon"),0)))))</f>
        <v>0</v>
      </c>
      <c r="EB133" s="5">
        <f t="shared" ref="EB133" si="281">IF(AND(OR(EC$6="Sen",EC$6="Sel",EC$6="Rab",EC$6="Kam",EC$6="Jum"),SUM(DX133:DZ133)&gt;=10),SUM(DX133:DZ133)-10,
IF(AND(OR(EC$6="Sen",EC$6="Sel",EC$6="Rab",EC$6="Kam",EC$6="Jum"),SUM(DX133:DZ133)&lt;10),0,
IF(AND(EC$6="Sab",SUM(DX133:DZ133)&gt;=9),SUM(DX133:DZ133)-9,
IF(AND(EC$6="Sab",SUM(DX133:DZ133)&lt;9),0,
IF(OR(EC$6="Mgg",EC$6="Hon"),SUM(DX133:DZ133),0)))))</f>
        <v>0</v>
      </c>
      <c r="EC133" s="5"/>
      <c r="ED133" s="5">
        <f>LOOKUP(ED$6,'Daily Absent'!$O$6:$AX$6,'Daily Absent'!$O133:$AX133)</f>
        <v>0</v>
      </c>
      <c r="EE133" s="104">
        <f>VALUE('Time Sheet KN'!EF133-'Time Sheet KN'!EE133)*24</f>
        <v>0</v>
      </c>
      <c r="EF133" s="104">
        <f>VALUE('Time Sheet KN'!EH133-'Time Sheet KN'!EG133)*24</f>
        <v>0</v>
      </c>
      <c r="EG133" s="104">
        <f>VALUE('Time Sheet KN'!EJ133-'Time Sheet KN'!EI133)*24</f>
        <v>0</v>
      </c>
      <c r="EH133" s="105">
        <f t="shared" ref="EH133" si="282">IF(AND(OR(EJ$6="Sen",EJ$6="Sel",EJ$6="Rab",EJ$6="Kam",EJ$6="Jum"),SUM(EE133:EG133)&gt;=10),10,
IF(AND(OR(EJ$6="Sen",EJ$6="Sel",EJ$6="Rab",EJ$6="Kam",EJ$6="Jum"),SUM(EE133:EG133)&lt;10),SUM(EE133:EG133),
IF(AND(EJ$6="Sab",SUM(EE133:EG133)&gt;=9),9,
IF(AND(EJ$6="Sab",SUM(EE133:EG133)&lt;9),SUM(EE133:EG133),
IF(OR(EJ$6="Mgg",EJ$6="Hon"),0)))))</f>
        <v>0</v>
      </c>
      <c r="EI133" s="5">
        <f t="shared" ref="EI133" si="283">IF(AND(OR(EJ$6="Sen",EJ$6="Sel",EJ$6="Rab",EJ$6="Kam",EJ$6="Jum"),SUM(EE133:EG133)&gt;=10),SUM(EE133:EG133)-10,
IF(AND(OR(EJ$6="Sen",EJ$6="Sel",EJ$6="Rab",EJ$6="Kam",EJ$6="Jum"),SUM(EE133:EG133)&lt;10),0,
IF(AND(EJ$6="Sab",SUM(EE133:EG133)&gt;=9),SUM(EE133:EG133)-9,
IF(AND(EJ$6="Sab",SUM(EE133:EG133)&lt;9),0,
IF(OR(EJ$6="Mgg",EJ$6="Hon"),SUM(EE133:EG133),0)))))</f>
        <v>0</v>
      </c>
      <c r="EJ133" s="5"/>
      <c r="EK133" s="5">
        <f>LOOKUP(EK$6,'Daily Absent'!$O$6:$AX$6,'Daily Absent'!$O133:$AX133)</f>
        <v>0</v>
      </c>
      <c r="EL133" s="104">
        <f>VALUE('Time Sheet KN'!EM133-'Time Sheet KN'!EL133)*24</f>
        <v>0</v>
      </c>
      <c r="EM133" s="104">
        <f>VALUE('Time Sheet KN'!EO133-'Time Sheet KN'!EN133)*24</f>
        <v>0</v>
      </c>
      <c r="EN133" s="104">
        <f>VALUE('Time Sheet KN'!EQ133-'Time Sheet KN'!EP133)*24</f>
        <v>0</v>
      </c>
      <c r="EO133" s="105">
        <f t="shared" ref="EO133" si="284">IF(AND(OR(EQ$6="Sen",EQ$6="Sel",EQ$6="Rab",EQ$6="Kam",EQ$6="Jum"),SUM(EL133:EN133)&gt;=10),10,
IF(AND(OR(EQ$6="Sen",EQ$6="Sel",EQ$6="Rab",EQ$6="Kam",EQ$6="Jum"),SUM(EL133:EN133)&lt;10),SUM(EL133:EN133),
IF(AND(EQ$6="Sab",SUM(EL133:EN133)&gt;=9),9,
IF(AND(EQ$6="Sab",SUM(EL133:EN133)&lt;9),SUM(EL133:EN133),
IF(OR(EQ$6="Mgg",EQ$6="Hon"),0)))))</f>
        <v>0</v>
      </c>
      <c r="EP133" s="5">
        <f t="shared" ref="EP133" si="285">IF(AND(OR(EQ$6="Sen",EQ$6="Sel",EQ$6="Rab",EQ$6="Kam",EQ$6="Jum"),SUM(EL133:EN133)&gt;=10),SUM(EL133:EN133)-10,
IF(AND(OR(EQ$6="Sen",EQ$6="Sel",EQ$6="Rab",EQ$6="Kam",EQ$6="Jum"),SUM(EL133:EN133)&lt;10),0,
IF(AND(EQ$6="Sab",SUM(EL133:EN133)&gt;=9),SUM(EL133:EN133)-9,
IF(AND(EQ$6="Sab",SUM(EL133:EN133)&lt;9),0,
IF(OR(EQ$6="Mgg",EQ$6="Hon"),SUM(EL133:EN133),0)))))</f>
        <v>0</v>
      </c>
      <c r="EQ133" s="5"/>
      <c r="ER133" s="5">
        <f>LOOKUP(ER$6,'Daily Absent'!$O$6:$AX$6,'Daily Absent'!$O133:$AX133)</f>
        <v>0</v>
      </c>
      <c r="ES133" s="104">
        <f>VALUE('Time Sheet KN'!ET133-'Time Sheet KN'!ES133)*24</f>
        <v>0</v>
      </c>
      <c r="ET133" s="104">
        <f>VALUE('Time Sheet KN'!EV133-'Time Sheet KN'!EU133)*24</f>
        <v>0</v>
      </c>
      <c r="EU133" s="104">
        <f>VALUE('Time Sheet KN'!EX133-'Time Sheet KN'!EW133)*24</f>
        <v>0</v>
      </c>
      <c r="EV133" s="105">
        <f t="shared" ref="EV133" si="286">IF(AND(OR(EX$6="Sen",EX$6="Sel",EX$6="Rab",EX$6="Kam",EX$6="Jum"),SUM(ES133:EU133)&gt;=10),10,
IF(AND(OR(EX$6="Sen",EX$6="Sel",EX$6="Rab",EX$6="Kam",EX$6="Jum"),SUM(ES133:EU133)&lt;10),SUM(ES133:EU133),
IF(AND(EX$6="Sab",SUM(ES133:EU133)&gt;=9),9,
IF(AND(EX$6="Sab",SUM(ES133:EU133)&lt;9),SUM(ES133:EU133),
IF(OR(EX$6="Mgg",EX$6="Hon"),0)))))</f>
        <v>0</v>
      </c>
      <c r="EW133" s="5">
        <f t="shared" ref="EW133" si="287">IF(AND(OR(EX$6="Sen",EX$6="Sel",EX$6="Rab",EX$6="Kam",EX$6="Jum"),SUM(ES133:EU133)&gt;=10),SUM(ES133:EU133)-10,
IF(AND(OR(EX$6="Sen",EX$6="Sel",EX$6="Rab",EX$6="Kam",EX$6="Jum"),SUM(ES133:EU133)&lt;10),0,
IF(AND(EX$6="Sab",SUM(ES133:EU133)&gt;=9),SUM(ES133:EU133)-9,
IF(AND(EX$6="Sab",SUM(ES133:EU133)&lt;9),0,
IF(OR(EX$6="Mgg",EX$6="Hon"),SUM(ES133:EU133),0)))))</f>
        <v>0</v>
      </c>
      <c r="EX133" s="5"/>
      <c r="EY133" s="5">
        <f>LOOKUP(EY$6,'Daily Absent'!$O$6:$AX$6,'Daily Absent'!$O133:$AX133)</f>
        <v>0</v>
      </c>
      <c r="EZ133" s="104">
        <f>VALUE('Time Sheet KN'!FA133-'Time Sheet KN'!EZ133)*24</f>
        <v>0</v>
      </c>
      <c r="FA133" s="104">
        <f>VALUE('Time Sheet KN'!FC133-'Time Sheet KN'!FB133)*24</f>
        <v>0</v>
      </c>
      <c r="FB133" s="104">
        <f>VALUE('Time Sheet KN'!FE133-'Time Sheet KN'!FD133)*24</f>
        <v>0</v>
      </c>
      <c r="FC133" s="105">
        <f t="shared" ref="FC133" si="288">IF(AND(OR(FE$6="Sen",FE$6="Sel",FE$6="Rab",FE$6="Kam",FE$6="Jum"),SUM(EZ133:FB133)&gt;=10),10,
IF(AND(OR(FE$6="Sen",FE$6="Sel",FE$6="Rab",FE$6="Kam",FE$6="Jum"),SUM(EZ133:FB133)&lt;10),SUM(EZ133:FB133),
IF(AND(FE$6="Sab",SUM(EZ133:FB133)&gt;=9),9,
IF(AND(FE$6="Sab",SUM(EZ133:FB133)&lt;9),SUM(EZ133:FB133),
IF(OR(FE$6="Mgg",FE$6="Hon"),0)))))</f>
        <v>0</v>
      </c>
      <c r="FD133" s="5">
        <f t="shared" ref="FD133" si="289">IF(AND(OR(FE$6="Sen",FE$6="Sel",FE$6="Rab",FE$6="Kam",FE$6="Jum"),SUM(EZ133:FB133)&gt;=10),SUM(EZ133:FB133)-10,
IF(AND(OR(FE$6="Sen",FE$6="Sel",FE$6="Rab",FE$6="Kam",FE$6="Jum"),SUM(EZ133:FB133)&lt;10),0,
IF(AND(FE$6="Sab",SUM(EZ133:FB133)&gt;=9),SUM(EZ133:FB133)-9,
IF(AND(FE$6="Sab",SUM(EZ133:FB133)&lt;9),0,
IF(OR(FE$6="Mgg",FE$6="Hon"),SUM(EZ133:FB133),0)))))</f>
        <v>0</v>
      </c>
      <c r="FE133" s="5"/>
      <c r="FF133" s="5">
        <f>LOOKUP(FF$6,'Daily Absent'!$O$6:$AX$6,'Daily Absent'!$O133:$AX133)</f>
        <v>0</v>
      </c>
      <c r="FG133" s="104">
        <f>VALUE('Time Sheet KN'!FH133-'Time Sheet KN'!FG133)*24</f>
        <v>0</v>
      </c>
      <c r="FH133" s="104">
        <f>VALUE('Time Sheet KN'!FJ133-'Time Sheet KN'!FI133)*24</f>
        <v>0</v>
      </c>
      <c r="FI133" s="104">
        <f>VALUE('Time Sheet KN'!FL133-'Time Sheet KN'!FK133)*24</f>
        <v>0</v>
      </c>
      <c r="FJ133" s="105">
        <f t="shared" ref="FJ133" si="290">IF(AND(OR(FL$6="Sen",FL$6="Sel",FL$6="Rab",FL$6="Kam",FL$6="Jum"),SUM(FG133:FI133)&gt;=10),10,
IF(AND(OR(FL$6="Sen",FL$6="Sel",FL$6="Rab",FL$6="Kam",FL$6="Jum"),SUM(FG133:FI133)&lt;10),SUM(FG133:FI133),
IF(AND(FL$6="Sab",SUM(FG133:FI133)&gt;=9),9,
IF(AND(FL$6="Sab",SUM(FG133:FI133)&lt;9),SUM(FG133:FI133),
IF(OR(FL$6="Mgg",FL$6="Hon"),0)))))</f>
        <v>0</v>
      </c>
      <c r="FK133" s="5">
        <f t="shared" ref="FK133" si="291">IF(AND(OR(FL$6="Sen",FL$6="Sel",FL$6="Rab",FL$6="Kam",FL$6="Jum"),SUM(FG133:FI133)&gt;=10),SUM(FG133:FI133)-10,
IF(AND(OR(FL$6="Sen",FL$6="Sel",FL$6="Rab",FL$6="Kam",FL$6="Jum"),SUM(FG133:FI133)&lt;10),0,
IF(AND(FL$6="Sab",SUM(FG133:FI133)&gt;=9),SUM(FG133:FI133)-9,
IF(AND(FL$6="Sab",SUM(FG133:FI133)&lt;9),0,
IF(OR(FL$6="Mgg",FL$6="Hon"),SUM(FG133:FI133),0)))))</f>
        <v>0</v>
      </c>
      <c r="FL133" s="5"/>
      <c r="FM133" s="5">
        <f>LOOKUP(FM$6,'Daily Absent'!$O$6:$AX$6,'Daily Absent'!$O133:$AX133)</f>
        <v>0</v>
      </c>
      <c r="FN133" s="104">
        <f>VALUE('Time Sheet KN'!FO133-'Time Sheet KN'!FN133)*24</f>
        <v>0</v>
      </c>
      <c r="FO133" s="104">
        <f>VALUE('Time Sheet KN'!FQ133-'Time Sheet KN'!FP133)*24</f>
        <v>0</v>
      </c>
      <c r="FP133" s="104">
        <f>VALUE('Time Sheet KN'!FS133-'Time Sheet KN'!FR133)*24</f>
        <v>0</v>
      </c>
      <c r="FQ133" s="105">
        <f t="shared" ref="FQ133" si="292">IF(AND(OR(FS$6="Sen",FS$6="Sel",FS$6="Rab",FS$6="Kam",FS$6="Jum"),SUM(FN133:FP133)&gt;=10),10,
IF(AND(OR(FS$6="Sen",FS$6="Sel",FS$6="Rab",FS$6="Kam",FS$6="Jum"),SUM(FN133:FP133)&lt;10),SUM(FN133:FP133),
IF(AND(FS$6="Sab",SUM(FN133:FP133)&gt;=9),9,
IF(AND(FS$6="Sab",SUM(FN133:FP133)&lt;9),SUM(FN133:FP133),
IF(OR(FS$6="Mgg",FS$6="Hon"),0)))))</f>
        <v>0</v>
      </c>
      <c r="FR133" s="5">
        <f t="shared" ref="FR133" si="293">IF(AND(OR(FS$6="Sen",FS$6="Sel",FS$6="Rab",FS$6="Kam",FS$6="Jum"),SUM(FN133:FP133)&gt;=10),SUM(FN133:FP133)-10,
IF(AND(OR(FS$6="Sen",FS$6="Sel",FS$6="Rab",FS$6="Kam",FS$6="Jum"),SUM(FN133:FP133)&lt;10),0,
IF(AND(FS$6="Sab",SUM(FN133:FP133)&gt;=9),SUM(FN133:FP133)-9,
IF(AND(FS$6="Sab",SUM(FN133:FP133)&lt;9),0,
IF(OR(FS$6="Mgg",FS$6="Hon"),SUM(FN133:FP133),0)))))</f>
        <v>0</v>
      </c>
      <c r="FS133" s="5"/>
      <c r="FT133" s="5">
        <f>LOOKUP(FT$6,'Daily Absent'!$O$6:$AX$6,'Daily Absent'!$O133:$AX133)</f>
        <v>0</v>
      </c>
      <c r="FU133" s="104">
        <f>VALUE('Time Sheet KN'!FV133-'Time Sheet KN'!FU133)*24</f>
        <v>0</v>
      </c>
      <c r="FV133" s="104">
        <f>VALUE('Time Sheet KN'!FX133-'Time Sheet KN'!FW133)*24</f>
        <v>0</v>
      </c>
      <c r="FW133" s="104">
        <f>VALUE('Time Sheet KN'!FZ133-'Time Sheet KN'!FY133)*24</f>
        <v>0</v>
      </c>
      <c r="FX133" s="105">
        <f t="shared" ref="FX133" si="294">IF(AND(OR(FZ$6="Sen",FZ$6="Sel",FZ$6="Rab",FZ$6="Kam",FZ$6="Jum"),SUM(FU133:FW133)&gt;=10),10,
IF(AND(OR(FZ$6="Sen",FZ$6="Sel",FZ$6="Rab",FZ$6="Kam",FZ$6="Jum"),SUM(FU133:FW133)&lt;10),SUM(FU133:FW133),
IF(AND(FZ$6="Sab",SUM(FU133:FW133)&gt;=9),9,
IF(AND(FZ$6="Sab",SUM(FU133:FW133)&lt;9),SUM(FU133:FW133),
IF(OR(FZ$6="Mgg",FZ$6="Hon"),0)))))</f>
        <v>0</v>
      </c>
      <c r="FY133" s="5">
        <f t="shared" ref="FY133" si="295">IF(AND(OR(FZ$6="Sen",FZ$6="Sel",FZ$6="Rab",FZ$6="Kam",FZ$6="Jum"),SUM(FU133:FW133)&gt;=10),SUM(FU133:FW133)-10,
IF(AND(OR(FZ$6="Sen",FZ$6="Sel",FZ$6="Rab",FZ$6="Kam",FZ$6="Jum"),SUM(FU133:FW133)&lt;10),0,
IF(AND(FZ$6="Sab",SUM(FU133:FW133)&gt;=9),SUM(FU133:FW133)-9,
IF(AND(FZ$6="Sab",SUM(FU133:FW133)&lt;9),0,
IF(OR(FZ$6="Mgg",FZ$6="Hon"),SUM(FU133:FW133),0)))))</f>
        <v>0</v>
      </c>
      <c r="FZ133" s="5"/>
      <c r="GA133" s="5">
        <f>LOOKUP(GA$6,'Daily Absent'!$O$6:$AX$6,'Daily Absent'!$O133:$AX133)</f>
        <v>0</v>
      </c>
      <c r="GB133" s="104">
        <f>VALUE('Time Sheet KN'!GC133-'Time Sheet KN'!GB133)*24</f>
        <v>0</v>
      </c>
      <c r="GC133" s="104">
        <f>VALUE('Time Sheet KN'!GE133-'Time Sheet KN'!GD133)*24</f>
        <v>0</v>
      </c>
      <c r="GD133" s="104">
        <f>VALUE('Time Sheet KN'!GG133-'Time Sheet KN'!GF133)*24</f>
        <v>0</v>
      </c>
      <c r="GE133" s="105">
        <f t="shared" ref="GE133" si="296">IF(AND(OR(GG$6="Sen",GG$6="Sel",GG$6="Rab",GG$6="Kam",GG$6="Jum"),SUM(GB133:GD133)&gt;=10),10,
IF(AND(OR(GG$6="Sen",GG$6="Sel",GG$6="Rab",GG$6="Kam",GG$6="Jum"),SUM(GB133:GD133)&lt;10),SUM(GB133:GD133),
IF(AND(GG$6="Sab",SUM(GB133:GD133)&gt;=9),9,
IF(AND(GG$6="Sab",SUM(GB133:GD133)&lt;9),SUM(GB133:GD133),
IF(OR(GG$6="Mgg",GG$6="Hon"),0)))))</f>
        <v>0</v>
      </c>
      <c r="GF133" s="5">
        <f t="shared" ref="GF133" si="297">IF(AND(OR(GG$6="Sen",GG$6="Sel",GG$6="Rab",GG$6="Kam",GG$6="Jum"),SUM(GB133:GD133)&gt;=10),SUM(GB133:GD133)-10,
IF(AND(OR(GG$6="Sen",GG$6="Sel",GG$6="Rab",GG$6="Kam",GG$6="Jum"),SUM(GB133:GD133)&lt;10),0,
IF(AND(GG$6="Sab",SUM(GB133:GD133)&gt;=9),SUM(GB133:GD133)-9,
IF(AND(GG$6="Sab",SUM(GB133:GD133)&lt;9),0,
IF(OR(GG$6="Mgg",GG$6="Hon"),SUM(GB133:GD133),0)))))</f>
        <v>0</v>
      </c>
      <c r="GG133" s="5"/>
      <c r="GH133" s="5">
        <f>LOOKUP(GH$6,'Daily Absent'!$O$6:$AX$6,'Daily Absent'!$O133:$AX133)</f>
        <v>0</v>
      </c>
      <c r="GI133" s="104">
        <f>VALUE('Time Sheet KN'!GJ133-'Time Sheet KN'!GI133)*24</f>
        <v>0</v>
      </c>
      <c r="GJ133" s="104">
        <f>VALUE('Time Sheet KN'!GL133-'Time Sheet KN'!GK133)*24</f>
        <v>0</v>
      </c>
      <c r="GK133" s="104">
        <f>VALUE('Time Sheet KN'!GN133-'Time Sheet KN'!GM133)*24</f>
        <v>0</v>
      </c>
      <c r="GL133" s="105">
        <f t="shared" ref="GL133" si="298">IF(AND(OR(GN$6="Sen",GN$6="Sel",GN$6="Rab",GN$6="Kam",GN$6="Jum"),SUM(GI133:GK133)&gt;=10),10,
IF(AND(OR(GN$6="Sen",GN$6="Sel",GN$6="Rab",GN$6="Kam",GN$6="Jum"),SUM(GI133:GK133)&lt;10),SUM(GI133:GK133),
IF(AND(GN$6="Sab",SUM(GI133:GK133)&gt;=9),9,
IF(AND(GN$6="Sab",SUM(GI133:GK133)&lt;9),SUM(GI133:GK133),
IF(OR(GN$6="Mgg",GN$6="Hon"),0)))))</f>
        <v>0</v>
      </c>
      <c r="GM133" s="5">
        <f t="shared" ref="GM133" si="299">IF(AND(OR(GN$6="Sen",GN$6="Sel",GN$6="Rab",GN$6="Kam",GN$6="Jum"),SUM(GI133:GK133)&gt;=10),SUM(GI133:GK133)-10,
IF(AND(OR(GN$6="Sen",GN$6="Sel",GN$6="Rab",GN$6="Kam",GN$6="Jum"),SUM(GI133:GK133)&lt;10),0,
IF(AND(GN$6="Sab",SUM(GI133:GK133)&gt;=9),SUM(GI133:GK133)-9,
IF(AND(GN$6="Sab",SUM(GI133:GK133)&lt;9),0,
IF(OR(GN$6="Mgg",GN$6="Hon"),SUM(GI133:GK133),0)))))</f>
        <v>0</v>
      </c>
      <c r="GN133" s="5"/>
      <c r="GO133" s="5">
        <f>LOOKUP(GO$6,'Daily Absent'!$O$6:$AX$6,'Daily Absent'!$O133:$AX133)</f>
        <v>0</v>
      </c>
      <c r="GP133" s="104">
        <f>VALUE('Time Sheet KN'!GQ133-'Time Sheet KN'!GP133)*24</f>
        <v>0</v>
      </c>
      <c r="GQ133" s="104">
        <f>VALUE('Time Sheet KN'!GS133-'Time Sheet KN'!GR133)*24</f>
        <v>0</v>
      </c>
      <c r="GR133" s="104">
        <f>VALUE('Time Sheet KN'!GU133-'Time Sheet KN'!GT133)*24</f>
        <v>0</v>
      </c>
      <c r="GS133" s="105">
        <f t="shared" ref="GS133" si="300">IF(AND(OR(GU$6="Sen",GU$6="Sel",GU$6="Rab",GU$6="Kam",GU$6="Jum"),SUM(GP133:GR133)&gt;=10),10,
IF(AND(OR(GU$6="Sen",GU$6="Sel",GU$6="Rab",GU$6="Kam",GU$6="Jum"),SUM(GP133:GR133)&lt;10),SUM(GP133:GR133),
IF(AND(GU$6="Sab",SUM(GP133:GR133)&gt;=9),9,
IF(AND(GU$6="Sab",SUM(GP133:GR133)&lt;9),SUM(GP133:GR133),
IF(OR(GU$6="Mgg",GU$6="Hon"),0)))))</f>
        <v>0</v>
      </c>
      <c r="GT133" s="5">
        <f t="shared" ref="GT133" si="301">IF(AND(OR(GU$6="Sen",GU$6="Sel",GU$6="Rab",GU$6="Kam",GU$6="Jum"),SUM(GP133:GR133)&gt;=10),SUM(GP133:GR133)-10,
IF(AND(OR(GU$6="Sen",GU$6="Sel",GU$6="Rab",GU$6="Kam",GU$6="Jum"),SUM(GP133:GR133)&lt;10),0,
IF(AND(GU$6="Sab",SUM(GP133:GR133)&gt;=9),SUM(GP133:GR133)-9,
IF(AND(GU$6="Sab",SUM(GP133:GR133)&lt;9),0,
IF(OR(GU$6="Mgg",GU$6="Hon"),SUM(GP133:GR133),0)))))</f>
        <v>0</v>
      </c>
      <c r="GU133" s="5"/>
      <c r="GV133" s="5">
        <f>LOOKUP(GV$6,'Daily Absent'!$O$6:$AX$6,'Daily Absent'!$O133:$AX133)</f>
        <v>0</v>
      </c>
      <c r="GW133" s="104">
        <f>VALUE('Time Sheet KN'!GX133-'Time Sheet KN'!GW133)*24</f>
        <v>0</v>
      </c>
      <c r="GX133" s="104">
        <f>VALUE('Time Sheet KN'!GZ133-'Time Sheet KN'!GY133)*24</f>
        <v>0</v>
      </c>
      <c r="GY133" s="104">
        <f>VALUE('Time Sheet KN'!HB133-'Time Sheet KN'!HA133)*24</f>
        <v>0</v>
      </c>
      <c r="GZ133" s="105">
        <f t="shared" ref="GZ133" si="302">IF(AND(OR(HB$6="Sen",HB$6="Sel",HB$6="Rab",HB$6="Kam",HB$6="Jum"),SUM(GW133:GY133)&gt;=10),10,
IF(AND(OR(HB$6="Sen",HB$6="Sel",HB$6="Rab",HB$6="Kam",HB$6="Jum"),SUM(GW133:GY133)&lt;10),SUM(GW133:GY133),
IF(AND(HB$6="Sab",SUM(GW133:GY133)&gt;=9),9,
IF(AND(HB$6="Sab",SUM(GW133:GY133)&lt;9),SUM(GW133:GY133),
IF(OR(HB$6="Mgg",HB$6="Hon"),0)))))</f>
        <v>0</v>
      </c>
      <c r="HA133" s="5">
        <f t="shared" ref="HA133" si="303">IF(AND(OR(HB$6="Sen",HB$6="Sel",HB$6="Rab",HB$6="Kam",HB$6="Jum"),SUM(GW133:GY133)&gt;=10),SUM(GW133:GY133)-10,
IF(AND(OR(HB$6="Sen",HB$6="Sel",HB$6="Rab",HB$6="Kam",HB$6="Jum"),SUM(GW133:GY133)&lt;10),0,
IF(AND(HB$6="Sab",SUM(GW133:GY133)&gt;=9),SUM(GW133:GY133)-9,
IF(AND(HB$6="Sab",SUM(GW133:GY133)&lt;9),0,
IF(OR(HB$6="Mgg",HB$6="Hon"),SUM(GW133:GY133),0)))))</f>
        <v>0</v>
      </c>
      <c r="HB133" s="5"/>
      <c r="HC133" s="5">
        <f>LOOKUP(HC$6,'Daily Absent'!$O$6:$AX$6,'Daily Absent'!$O133:$AX133)</f>
        <v>0</v>
      </c>
      <c r="HD133" s="104">
        <f>VALUE('Time Sheet KN'!HE133-'Time Sheet KN'!HD133)*24</f>
        <v>0</v>
      </c>
      <c r="HE133" s="104">
        <f>VALUE('Time Sheet KN'!HG133-'Time Sheet KN'!HF133)*24</f>
        <v>0</v>
      </c>
      <c r="HF133" s="104">
        <f>VALUE('Time Sheet KN'!HI133-'Time Sheet KN'!HH133)*24</f>
        <v>0</v>
      </c>
      <c r="HG133" s="105">
        <f t="shared" ref="HG133" si="304">IF(AND(OR(HI$6="Sen",HI$6="Sel",HI$6="Rab",HI$6="Kam",HI$6="Jum"),SUM(HD133:HF133)&gt;=10),10,
IF(AND(OR(HI$6="Sen",HI$6="Sel",HI$6="Rab",HI$6="Kam",HI$6="Jum"),SUM(HD133:HF133)&lt;10),SUM(HD133:HF133),
IF(AND(HI$6="Sab",SUM(HD133:HF133)&gt;=9),9,
IF(AND(HI$6="Sab",SUM(HD133:HF133)&lt;9),SUM(HD133:HF133),
IF(OR(HI$6="Mgg",HI$6="Hon"),0)))))</f>
        <v>0</v>
      </c>
      <c r="HH133" s="5">
        <f t="shared" ref="HH133" si="305">IF(AND(OR(HI$6="Sen",HI$6="Sel",HI$6="Rab",HI$6="Kam",HI$6="Jum"),SUM(HD133:HF133)&gt;=10),SUM(HD133:HF133)-10,
IF(AND(OR(HI$6="Sen",HI$6="Sel",HI$6="Rab",HI$6="Kam",HI$6="Jum"),SUM(HD133:HF133)&lt;10),0,
IF(AND(HI$6="Sab",SUM(HD133:HF133)&gt;=9),SUM(HD133:HF133)-9,
IF(AND(HI$6="Sab",SUM(HD133:HF133)&lt;9),0,
IF(OR(HI$6="Mgg",HI$6="Hon"),SUM(HD133:HF133),0)))))</f>
        <v>0</v>
      </c>
      <c r="HI133" s="5"/>
      <c r="HJ133" s="5">
        <f>LOOKUP(HJ$6,'Daily Absent'!$O$6:$AX$6,'Daily Absent'!$O133:$AX133)</f>
        <v>0</v>
      </c>
      <c r="HK133" s="104">
        <f>VALUE('Time Sheet KN'!HL133-'Time Sheet KN'!HK133)*24</f>
        <v>0</v>
      </c>
      <c r="HL133" s="104">
        <f>VALUE('Time Sheet KN'!HN133-'Time Sheet KN'!HM133)*24</f>
        <v>0</v>
      </c>
      <c r="HM133" s="104">
        <f>VALUE('Time Sheet KN'!HP133-'Time Sheet KN'!HO133)*24</f>
        <v>0</v>
      </c>
      <c r="HN133" s="105">
        <f t="shared" ref="HN133" si="306">IF(AND(OR(HP$6="Sen",HP$6="Sel",HP$6="Rab",HP$6="Kam",HP$6="Jum"),SUM(HK133:HM133)&gt;=10),10,
IF(AND(OR(HP$6="Sen",HP$6="Sel",HP$6="Rab",HP$6="Kam",HP$6="Jum"),SUM(HK133:HM133)&lt;10),SUM(HK133:HM133),
IF(AND(HP$6="Sab",SUM(HK133:HM133)&gt;=9),9,
IF(AND(HP$6="Sab",SUM(HK133:HM133)&lt;9),SUM(HK133:HM133),
IF(OR(HP$6="Mgg",HP$6="Hon"),0)))))</f>
        <v>0</v>
      </c>
      <c r="HO133" s="5">
        <f t="shared" ref="HO133" si="307">IF(AND(OR(HP$6="Sen",HP$6="Sel",HP$6="Rab",HP$6="Kam",HP$6="Jum"),SUM(HK133:HM133)&gt;=10),SUM(HK133:HM133)-10,
IF(AND(OR(HP$6="Sen",HP$6="Sel",HP$6="Rab",HP$6="Kam",HP$6="Jum"),SUM(HK133:HM133)&lt;10),0,
IF(AND(HP$6="Sab",SUM(HK133:HM133)&gt;=9),SUM(HK133:HM133)-9,
IF(AND(HP$6="Sab",SUM(HK133:HM133)&lt;9),0,
IF(OR(HP$6="Mgg",HP$6="Hon"),SUM(HK133:HM133),0)))))</f>
        <v>0</v>
      </c>
      <c r="HP133" s="5"/>
      <c r="HQ133" s="5">
        <f>LOOKUP(HQ$6,'Daily Absent'!$O$6:$AX$6,'Daily Absent'!$O133:$AX133)</f>
        <v>0</v>
      </c>
      <c r="HR133" s="104">
        <f>VALUE('Time Sheet KN'!HS133-'Time Sheet KN'!HR133)*24</f>
        <v>0</v>
      </c>
      <c r="HS133" s="104">
        <f>VALUE('Time Sheet KN'!HU133-'Time Sheet KN'!HT133)*24</f>
        <v>0</v>
      </c>
      <c r="HT133" s="104">
        <f>VALUE('Time Sheet KN'!HW133-'Time Sheet KN'!HV133)*24</f>
        <v>0</v>
      </c>
      <c r="HU133" s="105">
        <f t="shared" ref="HU133" si="308">IF(AND(OR(HW$6="Sen",HW$6="Sel",HW$6="Rab",HW$6="Kam",HW$6="Jum"),SUM(HR133:HT133)&gt;=10),10,
IF(AND(OR(HW$6="Sen",HW$6="Sel",HW$6="Rab",HW$6="Kam",HW$6="Jum"),SUM(HR133:HT133)&lt;10),SUM(HR133:HT133),
IF(AND(HW$6="Sab",SUM(HR133:HT133)&gt;=9),9,
IF(AND(HW$6="Sab",SUM(HR133:HT133)&lt;9),SUM(HR133:HT133),
IF(OR(HW$6="Mgg",HW$6="Hon"),0)))))</f>
        <v>0</v>
      </c>
      <c r="HV133" s="5">
        <f t="shared" ref="HV133" si="309">IF(AND(OR(HW$6="Sen",HW$6="Sel",HW$6="Rab",HW$6="Kam",HW$6="Jum"),SUM(HR133:HT133)&gt;=10),SUM(HR133:HT133)-10,
IF(AND(OR(HW$6="Sen",HW$6="Sel",HW$6="Rab",HW$6="Kam",HW$6="Jum"),SUM(HR133:HT133)&lt;10),0,
IF(AND(HW$6="Sab",SUM(HR133:HT133)&gt;=9),SUM(HR133:HT133)-9,
IF(AND(HW$6="Sab",SUM(HR133:HT133)&lt;9),0,
IF(OR(HW$6="Mgg",HW$6="Hon"),SUM(HR133:HT133),0)))))</f>
        <v>0</v>
      </c>
      <c r="HW133" s="5"/>
      <c r="HX133" s="5">
        <f>LOOKUP(HX$6,'Daily Absent'!$O$6:$AX$6,'Daily Absent'!$O133:$AX133)</f>
        <v>0</v>
      </c>
      <c r="HY133" s="104">
        <f>VALUE('Time Sheet KN'!HZ133-'Time Sheet KN'!HY133)*24</f>
        <v>0</v>
      </c>
      <c r="HZ133" s="104">
        <f>VALUE('Time Sheet KN'!IB133-'Time Sheet KN'!IA133)*24</f>
        <v>0</v>
      </c>
      <c r="IA133" s="104">
        <f>VALUE('Time Sheet KN'!ID133-'Time Sheet KN'!IC133)*24</f>
        <v>0</v>
      </c>
      <c r="IB133" s="105">
        <f t="shared" ref="IB133" si="310">IF(AND(OR(ID$6="Sen",ID$6="Sel",ID$6="Rab",ID$6="Kam",ID$6="Jum"),SUM(HY133:IA133)&gt;=10),10,
IF(AND(OR(ID$6="Sen",ID$6="Sel",ID$6="Rab",ID$6="Kam",ID$6="Jum"),SUM(HY133:IA133)&lt;10),SUM(HY133:IA133),
IF(AND(ID$6="Sab",SUM(HY133:IA133)&gt;=9),9,
IF(AND(ID$6="Sab",SUM(HY133:IA133)&lt;9),SUM(HY133:IA133),
IF(OR(ID$6="Mgg",ID$6="Hon"),0)))))</f>
        <v>0</v>
      </c>
      <c r="IC133" s="5">
        <f t="shared" ref="IC133" si="311">IF(AND(OR(ID$6="Sen",ID$6="Sel",ID$6="Rab",ID$6="Kam",ID$6="Jum"),SUM(HY133:IA133)&gt;=10),SUM(HY133:IA133)-10,
IF(AND(OR(ID$6="Sen",ID$6="Sel",ID$6="Rab",ID$6="Kam",ID$6="Jum"),SUM(HY133:IA133)&lt;10),0,
IF(AND(ID$6="Sab",SUM(HY133:IA133)&gt;=9),SUM(HY133:IA133)-9,
IF(AND(ID$6="Sab",SUM(HY133:IA133)&lt;9),0,
IF(OR(ID$6="Mgg",ID$6="Hon"),SUM(HY133:IA133),0)))))</f>
        <v>0</v>
      </c>
      <c r="ID133" s="5"/>
      <c r="IE133" s="5">
        <f>LOOKUP(IE$6,'Daily Absent'!$O$6:$AX$6,'Daily Absent'!$O133:$AX133)</f>
        <v>0</v>
      </c>
      <c r="IF133" s="104">
        <f>VALUE('Time Sheet KN'!IG133-'Time Sheet KN'!IF133)*24</f>
        <v>0</v>
      </c>
      <c r="IG133" s="104">
        <f>VALUE('Time Sheet KN'!II133-'Time Sheet KN'!IH133)*24</f>
        <v>0</v>
      </c>
      <c r="IH133" s="104">
        <f>VALUE('Time Sheet KN'!IK133-'Time Sheet KN'!IJ133)*24</f>
        <v>0</v>
      </c>
      <c r="II133" s="105">
        <f t="shared" ref="II133" si="312">IF(AND(OR(IK$6="Sen",IK$6="Sel",IK$6="Rab",IK$6="Kam",IK$6="Jum"),SUM(IF133:IH133)&gt;=10),10,
IF(AND(OR(IK$6="Sen",IK$6="Sel",IK$6="Rab",IK$6="Kam",IK$6="Jum"),SUM(IF133:IH133)&lt;10),SUM(IF133:IH133),
IF(AND(IK$6="Sab",SUM(IF133:IH133)&gt;=9),9,
IF(AND(IK$6="Sab",SUM(IF133:IH133)&lt;9),SUM(IF133:IH133),
IF(OR(IK$6="Mgg",IK$6="Hon"),0)))))</f>
        <v>0</v>
      </c>
      <c r="IJ133" s="5">
        <f t="shared" ref="IJ133" si="313">IF(AND(OR(IK$6="Sen",IK$6="Sel",IK$6="Rab",IK$6="Kam",IK$6="Jum"),SUM(IF133:IH133)&gt;=10),SUM(IF133:IH133)-10,
IF(AND(OR(IK$6="Sen",IK$6="Sel",IK$6="Rab",IK$6="Kam",IK$6="Jum"),SUM(IF133:IH133)&lt;10),0,
IF(AND(IK$6="Sab",SUM(IF133:IH133)&gt;=9),SUM(IF133:IH133)-9,
IF(AND(IK$6="Sab",SUM(IF133:IH133)&lt;9),0,
IF(OR(IK$6="Mgg",IK$6="Hon"),SUM(IF133:IH133),0)))))</f>
        <v>0</v>
      </c>
      <c r="IK133" s="5"/>
      <c r="IL133" s="5">
        <f>LOOKUP(IL$6,'Daily Absent'!$O$6:$AX$6,'Daily Absent'!$O133:$AX133)</f>
        <v>0</v>
      </c>
      <c r="IM133" s="104">
        <f>VALUE('Time Sheet KN'!IN133-'Time Sheet KN'!IM133)*24</f>
        <v>0</v>
      </c>
      <c r="IN133" s="104">
        <f>VALUE('Time Sheet KN'!IP133-'Time Sheet KN'!IO133)*24</f>
        <v>0</v>
      </c>
      <c r="IO133" s="104">
        <f>VALUE('Time Sheet KN'!IR133-'Time Sheet KN'!IQ133)*24</f>
        <v>0</v>
      </c>
      <c r="IP133" s="105">
        <f t="shared" ref="IP133" si="314">IF(AND(OR(IR$6="Sen",IR$6="Sel",IR$6="Rab",IR$6="Kam",IR$6="Jum"),SUM(IM133:IO133)&gt;=10),10,
IF(AND(OR(IR$6="Sen",IR$6="Sel",IR$6="Rab",IR$6="Kam",IR$6="Jum"),SUM(IM133:IO133)&lt;10),SUM(IM133:IO133),
IF(AND(IR$6="Sab",SUM(IM133:IO133)&gt;=9),9,
IF(AND(IR$6="Sab",SUM(IM133:IO133)&lt;9),SUM(IM133:IO133),
IF(OR(IR$6="Mgg",IR$6="Hon"),0)))))</f>
        <v>0</v>
      </c>
      <c r="IQ133" s="5">
        <f t="shared" ref="IQ133" si="315">IF(AND(OR(IR$6="Sen",IR$6="Sel",IR$6="Rab",IR$6="Kam",IR$6="Jum"),SUM(IM133:IO133)&gt;=10),SUM(IM133:IO133)-10,
IF(AND(OR(IR$6="Sen",IR$6="Sel",IR$6="Rab",IR$6="Kam",IR$6="Jum"),SUM(IM133:IO133)&lt;10),0,
IF(AND(IR$6="Sab",SUM(IM133:IO133)&gt;=9),SUM(IM133:IO133)-9,
IF(AND(IR$6="Sab",SUM(IM133:IO133)&lt;9),0,
IF(OR(IR$6="Mgg",IR$6="Hon"),SUM(IM133:IO133),0)))))</f>
        <v>0</v>
      </c>
      <c r="IR133" s="5"/>
      <c r="IS133" s="5">
        <f>LOOKUP(IS$6,'Daily Absent'!$O$6:$AX$6,'Daily Absent'!$O133:$AX133)</f>
        <v>0</v>
      </c>
      <c r="IT133" s="104">
        <f>VALUE('Time Sheet KN'!IU133-'Time Sheet KN'!IT133)*24</f>
        <v>0</v>
      </c>
      <c r="IU133" s="104">
        <f>VALUE('Time Sheet KN'!IW133-'Time Sheet KN'!IV133)*24</f>
        <v>0</v>
      </c>
      <c r="IV133" s="104">
        <f>VALUE('Time Sheet KN'!IY133-'Time Sheet KN'!IX133)*24</f>
        <v>0</v>
      </c>
      <c r="IW133" s="105">
        <f t="shared" ref="IW133" si="316">IF(AND(OR(IY$6="Sen",IY$6="Sel",IY$6="Rab",IY$6="Kam",IY$6="Jum"),SUM(IT133:IV133)&gt;=10),10,
IF(AND(OR(IY$6="Sen",IY$6="Sel",IY$6="Rab",IY$6="Kam",IY$6="Jum"),SUM(IT133:IV133)&lt;10),SUM(IT133:IV133),
IF(AND(IY$6="Sab",SUM(IT133:IV133)&gt;=9),9,
IF(AND(IY$6="Sab",SUM(IT133:IV133)&lt;9),SUM(IT133:IV133),
IF(OR(IY$6="Mgg",IY$6="Hon"),0)))))</f>
        <v>0</v>
      </c>
      <c r="IX133" s="5">
        <f t="shared" ref="IX133" si="317">IF(AND(OR(IY$6="Sen",IY$6="Sel",IY$6="Rab",IY$6="Kam",IY$6="Jum"),SUM(IT133:IV133)&gt;=10),SUM(IT133:IV133)-10,
IF(AND(OR(IY$6="Sen",IY$6="Sel",IY$6="Rab",IY$6="Kam",IY$6="Jum"),SUM(IT133:IV133)&lt;10),0,
IF(AND(IY$6="Sab",SUM(IT133:IV133)&gt;=9),SUM(IT133:IV133)-9,
IF(AND(IY$6="Sab",SUM(IT133:IV133)&lt;9),0,
IF(OR(IY$6="Mgg",IY$6="Hon"),SUM(IT133:IV133),0)))))</f>
        <v>0</v>
      </c>
      <c r="IY133" s="5"/>
      <c r="IZ133" s="5">
        <f>LOOKUP(IZ$6,'Daily Absent'!$O$6:$AX$6,'Daily Absent'!$O133:$AX133)</f>
        <v>0</v>
      </c>
      <c r="JA133" s="104">
        <f>VALUE('Time Sheet KN'!JB133-'Time Sheet KN'!JA133)*24</f>
        <v>0</v>
      </c>
      <c r="JB133" s="104">
        <f>VALUE('Time Sheet KN'!JD133-'Time Sheet KN'!JC133)*24</f>
        <v>0</v>
      </c>
      <c r="JC133" s="104">
        <f>VALUE('Time Sheet KN'!JF133-'Time Sheet KN'!JE133)*24</f>
        <v>0</v>
      </c>
      <c r="JD133" s="105">
        <f t="shared" ref="JD133" si="318">IF(AND(OR(JF$6="Sen",JF$6="Sel",JF$6="Rab",JF$6="Kam",JF$6="Jum"),SUM(JA133:JC133)&gt;=10),10,
IF(AND(OR(JF$6="Sen",JF$6="Sel",JF$6="Rab",JF$6="Kam",JF$6="Jum"),SUM(JA133:JC133)&lt;10),SUM(JA133:JC133),
IF(AND(JF$6="Sab",SUM(JA133:JC133)&gt;=9),9,
IF(AND(JF$6="Sab",SUM(JA133:JC133)&lt;9),SUM(JA133:JC133),
IF(OR(JF$6="Mgg",JF$6="Hon"),0)))))</f>
        <v>0</v>
      </c>
      <c r="JE133" s="5">
        <f t="shared" ref="JE133" si="319">IF(AND(OR(JF$6="Sen",JF$6="Sel",JF$6="Rab",JF$6="Kam",JF$6="Jum"),SUM(JA133:JC133)&gt;=10),SUM(JA133:JC133)-10,
IF(AND(OR(JF$6="Sen",JF$6="Sel",JF$6="Rab",JF$6="Kam",JF$6="Jum"),SUM(JA133:JC133)&lt;10),0,
IF(AND(JF$6="Sab",SUM(JA133:JC133)&gt;=9),SUM(JA133:JC133)-9,
IF(AND(JF$6="Sab",SUM(JA133:JC133)&lt;9),0,
IF(OR(JF$6="Mgg",JF$6="Hon"),SUM(JA133:JC133),0)))))</f>
        <v>0</v>
      </c>
      <c r="JF133" s="5"/>
    </row>
    <row r="134" spans="1:266" ht="20" customHeight="1">
      <c r="A134" s="54">
        <f>IF('Master MP Status'!A134&gt;0,'Master MP Status'!A134,"")</f>
        <v>126</v>
      </c>
      <c r="B134" s="5" t="str">
        <f>IF(ISTEXT('Master MP Status'!B134),'Master MP Status'!B134,"")</f>
        <v>DIRECT</v>
      </c>
      <c r="C134" s="153" t="str">
        <f>IF(OR(ISTEXT('Master MP Status'!C134),'Master MP Status'!C134&gt;0),'Master MP Status'!C134,"")</f>
        <v/>
      </c>
      <c r="D134" s="154" t="str">
        <f>IF(OR(ISTEXT('Master MP Status'!D134),'Master MP Status'!D134&gt;0),'Master MP Status'!D134,"")</f>
        <v>B250109</v>
      </c>
      <c r="E134" s="5" t="str">
        <f>IF(ISTEXT('Master MP Status'!E134),'Master MP Status'!E134,"")</f>
        <v>ROSIHAN</v>
      </c>
      <c r="F134" s="5" t="str">
        <f>IF(ISTEXT('Master MP Status'!F134),'Master MP Status'!F134,"")</f>
        <v/>
      </c>
      <c r="G134" s="5" t="str">
        <f>IF(ISTEXT('Master MP Status'!G134),'Master MP Status'!G134,"")</f>
        <v>Cilegon</v>
      </c>
      <c r="H134" s="5" t="str">
        <f>IF(ISTEXT('Master MP Status'!H134),'Master MP Status'!H134,"")</f>
        <v>MURSID</v>
      </c>
      <c r="I134" s="5" t="str">
        <f>IF(ISTEXT('Master MP Status'!I134),'Master MP Status'!I134,"")</f>
        <v>Fitter 1</v>
      </c>
      <c r="J134" s="5" t="str">
        <f>IF(ISTEXT('Master MP Status'!J134),'Master MP Status'!J134,"")</f>
        <v>Fitter 1</v>
      </c>
      <c r="K134" s="9">
        <f>IF(OR('Master MP Status'!K134=0,'Master MP Status'!K134=""),"",'Master MP Status'!K134)</f>
        <v>45782</v>
      </c>
      <c r="L134" s="9">
        <f>IF(OR('Master MP Status'!L134=0,'Master MP Status'!L134=""),"",'Master MP Status'!L134)</f>
        <v>45782</v>
      </c>
      <c r="M134" s="9" t="str">
        <f>IF(OR('Master MP Status'!M134=0,'Master MP Status'!M134=""),"",'Master MP Status'!M134)</f>
        <v/>
      </c>
      <c r="N134" s="5" t="str">
        <f>IF(ISTEXT('Master MP Status'!N134),'Master MP Status'!N134,"")</f>
        <v/>
      </c>
      <c r="O134" s="5">
        <f>LOOKUP(O$6,'Daily Absent'!$O$6:$AX$6,'Daily Absent'!$O134:$AX134)</f>
        <v>1</v>
      </c>
      <c r="P134" s="104">
        <f>VALUE('Time Sheet KN'!Q134-'Time Sheet KN'!P134)*24</f>
        <v>5</v>
      </c>
      <c r="Q134" s="104">
        <f>VALUE('Time Sheet KN'!S134-'Time Sheet KN'!R134)*24</f>
        <v>5.0000000000000009</v>
      </c>
      <c r="R134" s="104">
        <f>VALUE('Time Sheet KN'!U134-'Time Sheet KN'!T134)*24</f>
        <v>0</v>
      </c>
      <c r="S134" s="105">
        <f t="shared" ref="S134:S162" si="320">IF(AND(OR(U$6="Sen",U$6="Sel",U$6="Rab",U$6="Kam",U$6="Jum"),SUM(P134:R134)&gt;=10),10,
IF(AND(OR(U$6="Sen",U$6="Sel",U$6="Rab",U$6="Kam",U$6="Jum"),SUM(P134:R134)&lt;10),SUM(P134:R134),
IF(AND(U$6="Sab",SUM(P134:R134)&gt;=9),9,
IF(AND(U$6="Sab",SUM(P134:R134)&lt;9),SUM(P134:R134),
IF(OR(U$6="Mgg",U$6="Hon"),0)))))</f>
        <v>10</v>
      </c>
      <c r="T134" s="5">
        <f t="shared" ref="T134:T162" si="321">IF(AND(OR(U$6="Sen",U$6="Sel",U$6="Rab",U$6="Kam",U$6="Jum"),SUM(P134:R134)&gt;=10),SUM(P134:R134)-10,
IF(AND(OR(U$6="Sen",U$6="Sel",U$6="Rab",U$6="Kam",U$6="Jum"),SUM(P134:R134)&lt;10),0,
IF(AND(U$6="Sab",SUM(P134:R134)&gt;=9),SUM(P134:R134)-9,
IF(AND(U$6="Sab",SUM(P134:R134)&lt;9),0,
IF(OR(U$6="Mgg",U$6="Hon"),SUM(P134:R134),0)))))</f>
        <v>0</v>
      </c>
      <c r="U134" s="5"/>
      <c r="V134" s="5">
        <f>LOOKUP(V$6,'Daily Absent'!$O$6:$AX$6,'Daily Absent'!$O134:$AX134)</f>
        <v>1</v>
      </c>
      <c r="W134" s="104">
        <f>VALUE('Time Sheet KN'!X134-'Time Sheet KN'!W134)*24</f>
        <v>5</v>
      </c>
      <c r="X134" s="104">
        <f>VALUE('Time Sheet KN'!Z134-'Time Sheet KN'!Y134)*24</f>
        <v>5.0000000000000009</v>
      </c>
      <c r="Y134" s="104">
        <f>VALUE('Time Sheet KN'!AB134-'Time Sheet KN'!AA134)*24</f>
        <v>0</v>
      </c>
      <c r="Z134" s="105">
        <f t="shared" ref="Z134:Z162" si="322">IF(AND(OR(AB$6="Sen",AB$6="Sel",AB$6="Rab",AB$6="Kam",AB$6="Jum"),SUM(W134:Y134)&gt;=10),10,
IF(AND(OR(AB$6="Sen",AB$6="Sel",AB$6="Rab",AB$6="Kam",AB$6="Jum"),SUM(W134:Y134)&lt;10),SUM(W134:Y134),
IF(AND(AB$6="Sab",SUM(W134:Y134)&gt;=9),9,
IF(AND(AB$6="Sab",SUM(W134:Y134)&lt;9),SUM(W134:Y134),
IF(OR(AB$6="Mgg",AB$6="Hon"),0)))))</f>
        <v>10</v>
      </c>
      <c r="AA134" s="5">
        <f t="shared" ref="AA134:AA162" si="323">IF(AND(OR(AB$6="Sen",AB$6="Sel",AB$6="Rab",AB$6="Kam",AB$6="Jum"),SUM(W134:Y134)&gt;=10),SUM(W134:Y134)-10,
IF(AND(OR(AB$6="Sen",AB$6="Sel",AB$6="Rab",AB$6="Kam",AB$6="Jum"),SUM(W134:Y134)&lt;10),0,
IF(AND(AB$6="Sab",SUM(W134:Y134)&gt;=9),SUM(W134:Y134)-9,
IF(AND(AB$6="Sab",SUM(W134:Y134)&lt;9),0,
IF(OR(AB$6="Mgg",AB$6="Hon"),SUM(W134:Y134),0)))))</f>
        <v>0</v>
      </c>
      <c r="AB134" s="5"/>
      <c r="AC134" s="5">
        <f>LOOKUP(AC$6,'Daily Absent'!$O$6:$AX$6,'Daily Absent'!$O134:$AX134)</f>
        <v>1</v>
      </c>
      <c r="AD134" s="104">
        <f>VALUE('Time Sheet KN'!AE134-'Time Sheet KN'!AD134)*24</f>
        <v>5</v>
      </c>
      <c r="AE134" s="104">
        <f>VALUE('Time Sheet KN'!AG134-'Time Sheet KN'!AF134)*24</f>
        <v>5.0000000000000009</v>
      </c>
      <c r="AF134" s="104">
        <f>VALUE('Time Sheet KN'!AI134-'Time Sheet KN'!AH134)*24</f>
        <v>0</v>
      </c>
      <c r="AG134" s="105">
        <f t="shared" ref="AG134:AG162" si="324">IF(AND(OR(AI$6="Sen",AI$6="Sel",AI$6="Rab",AI$6="Kam",AI$6="Jum"),SUM(AD134:AF134)&gt;=10),10,
IF(AND(OR(AI$6="Sen",AI$6="Sel",AI$6="Rab",AI$6="Kam",AI$6="Jum"),SUM(AD134:AF134)&lt;10),SUM(AD134:AF134),
IF(AND(AI$6="Sab",SUM(AD134:AF134)&gt;=9),9,
IF(AND(AI$6="Sab",SUM(AD134:AF134)&lt;9),SUM(AD134:AF134),
IF(OR(AI$6="Mgg",AI$6="Hon"),0)))))</f>
        <v>10</v>
      </c>
      <c r="AH134" s="5">
        <f t="shared" ref="AH134:AH162" si="325">IF(AND(OR(AI$6="Sen",AI$6="Sel",AI$6="Rab",AI$6="Kam",AI$6="Jum"),SUM(AD134:AF134)&gt;=10),SUM(AD134:AF134)-10,
IF(AND(OR(AI$6="Sen",AI$6="Sel",AI$6="Rab",AI$6="Kam",AI$6="Jum"),SUM(AD134:AF134)&lt;10),0,
IF(AND(AI$6="Sab",SUM(AD134:AF134)&gt;=9),SUM(AD134:AF134)-9,
IF(AND(AI$6="Sab",SUM(AD134:AF134)&lt;9),0,
IF(OR(AI$6="Mgg",AI$6="Hon"),SUM(AD134:AF134),0)))))</f>
        <v>0</v>
      </c>
      <c r="AI134" s="5"/>
      <c r="AJ134" s="5">
        <f>LOOKUP(AJ$6,'Daily Absent'!$O$6:$AX$6,'Daily Absent'!$O134:$AX134)</f>
        <v>1</v>
      </c>
      <c r="AK134" s="104">
        <f>VALUE('Time Sheet KN'!AL134-'Time Sheet KN'!AK134)*24</f>
        <v>5</v>
      </c>
      <c r="AL134" s="104">
        <f>VALUE('Time Sheet KN'!AN134-'Time Sheet KN'!AM134)*24</f>
        <v>5.0000000000000009</v>
      </c>
      <c r="AM134" s="104">
        <f>VALUE('Time Sheet KN'!AP134-'Time Sheet KN'!AO134)*24</f>
        <v>0</v>
      </c>
      <c r="AN134" s="105">
        <f t="shared" ref="AN134:AN162" si="326">IF(AND(OR(AP$6="Sen",AP$6="Sel",AP$6="Rab",AP$6="Kam",AP$6="Jum"),SUM(AK134:AM134)&gt;=10),10,
IF(AND(OR(AP$6="Sen",AP$6="Sel",AP$6="Rab",AP$6="Kam",AP$6="Jum"),SUM(AK134:AM134)&lt;10),SUM(AK134:AM134),
IF(AND(AP$6="Sab",SUM(AK134:AM134)&gt;=9),9,
IF(AND(AP$6="Sab",SUM(AK134:AM134)&lt;9),SUM(AK134:AM134),
IF(OR(AP$6="Mgg",AP$6="Hon"),0)))))</f>
        <v>10</v>
      </c>
      <c r="AO134" s="5">
        <f t="shared" ref="AO134:AO162" si="327">IF(AND(OR(AP$6="Sen",AP$6="Sel",AP$6="Rab",AP$6="Kam",AP$6="Jum"),SUM(AK134:AM134)&gt;=10),SUM(AK134:AM134)-10,
IF(AND(OR(AP$6="Sen",AP$6="Sel",AP$6="Rab",AP$6="Kam",AP$6="Jum"),SUM(AK134:AM134)&lt;10),0,
IF(AND(AP$6="Sab",SUM(AK134:AM134)&gt;=9),SUM(AK134:AM134)-9,
IF(AND(AP$6="Sab",SUM(AK134:AM134)&lt;9),0,
IF(OR(AP$6="Mgg",AP$6="Hon"),SUM(AK134:AM134),0)))))</f>
        <v>0</v>
      </c>
      <c r="AP134" s="5"/>
      <c r="AQ134" s="5">
        <f>LOOKUP(AQ$6,'Daily Absent'!$O$6:$AX$6,'Daily Absent'!$O134:$AX134)</f>
        <v>1</v>
      </c>
      <c r="AR134" s="104">
        <f>VALUE('Time Sheet KN'!AS134-'Time Sheet KN'!AR134)*24</f>
        <v>5</v>
      </c>
      <c r="AS134" s="104">
        <f>VALUE('Time Sheet KN'!AU134-'Time Sheet KN'!AT134)*24</f>
        <v>4.0000000000000018</v>
      </c>
      <c r="AT134" s="104">
        <f>VALUE('Time Sheet KN'!AW134-'Time Sheet KN'!AV134)*24</f>
        <v>0</v>
      </c>
      <c r="AU134" s="105">
        <f t="shared" ref="AU134:AU162" si="328">IF(AND(OR(AW$6="Sen",AW$6="Sel",AW$6="Rab",AW$6="Kam",AW$6="Jum"),SUM(AR134:AT134)&gt;=10),10,
IF(AND(OR(AW$6="Sen",AW$6="Sel",AW$6="Rab",AW$6="Kam",AW$6="Jum"),SUM(AR134:AT134)&lt;10),SUM(AR134:AT134),
IF(AND(AW$6="Sab",SUM(AR134:AT134)&gt;=9),9,
IF(AND(AW$6="Sab",SUM(AR134:AT134)&lt;9),SUM(AR134:AT134),
IF(OR(AW$6="Mgg",AW$6="Hon"),0)))))</f>
        <v>9</v>
      </c>
      <c r="AV134" s="5">
        <f t="shared" ref="AV134:AV162" si="329">IF(AND(OR(AW$6="Sen",AW$6="Sel",AW$6="Rab",AW$6="Kam",AW$6="Jum"),SUM(AR134:AT134)&gt;=10),SUM(AR134:AT134)-10,
IF(AND(OR(AW$6="Sen",AW$6="Sel",AW$6="Rab",AW$6="Kam",AW$6="Jum"),SUM(AR134:AT134)&lt;10),0,
IF(AND(AW$6="Sab",SUM(AR134:AT134)&gt;=9),SUM(AR134:AT134)-9,
IF(AND(AW$6="Sab",SUM(AR134:AT134)&lt;9),0,
IF(OR(AW$6="Mgg",AW$6="Hon"),SUM(AR134:AT134),0)))))</f>
        <v>1.7763568394002505E-15</v>
      </c>
      <c r="AW134" s="5"/>
      <c r="AX134" s="5">
        <f>LOOKUP(AX$6,'Daily Absent'!$O$6:$AX$6,'Daily Absent'!$O134:$AX134)</f>
        <v>1</v>
      </c>
      <c r="AY134" s="104">
        <f>VALUE('Time Sheet KN'!AZ134-'Time Sheet KN'!AY134)*24</f>
        <v>4</v>
      </c>
      <c r="AZ134" s="104">
        <f>VALUE('Time Sheet KN'!BB134-'Time Sheet KN'!BA134)*24</f>
        <v>3</v>
      </c>
      <c r="BA134" s="104">
        <f>VALUE('Time Sheet KN'!BD134-'Time Sheet KN'!BC134)*24</f>
        <v>0</v>
      </c>
      <c r="BB134" s="105">
        <f t="shared" ref="BB134:BB162" si="330">IF(AND(OR(BD$6="Sen",BD$6="Sel",BD$6="Rab",BD$6="Kam",BD$6="Jum"),SUM(AY134:BA134)&gt;=10),10,
IF(AND(OR(BD$6="Sen",BD$6="Sel",BD$6="Rab",BD$6="Kam",BD$6="Jum"),SUM(AY134:BA134)&lt;10),SUM(AY134:BA134),
IF(AND(BD$6="Sab",SUM(AY134:BA134)&gt;=9),9,
IF(AND(BD$6="Sab",SUM(AY134:BA134)&lt;9),SUM(AY134:BA134),
IF(OR(BD$6="Mgg",BD$6="Hon"),0)))))</f>
        <v>0</v>
      </c>
      <c r="BC134" s="5">
        <f t="shared" ref="BC134:BC162" si="331">IF(AND(OR(BD$6="Sen",BD$6="Sel",BD$6="Rab",BD$6="Kam",BD$6="Jum"),SUM(AY134:BA134)&gt;=10),SUM(AY134:BA134)-10,
IF(AND(OR(BD$6="Sen",BD$6="Sel",BD$6="Rab",BD$6="Kam",BD$6="Jum"),SUM(AY134:BA134)&lt;10),0,
IF(AND(BD$6="Sab",SUM(AY134:BA134)&gt;=9),SUM(AY134:BA134)-9,
IF(AND(BD$6="Sab",SUM(AY134:BA134)&lt;9),0,
IF(OR(BD$6="Mgg",BD$6="Hon"),SUM(AY134:BA134),0)))))</f>
        <v>7</v>
      </c>
      <c r="BD134" s="5"/>
      <c r="BE134" s="5">
        <f>LOOKUP(BE$6,'Daily Absent'!$O$6:$AX$6,'Daily Absent'!$O134:$AX134)</f>
        <v>1</v>
      </c>
      <c r="BF134" s="104">
        <f>VALUE('Time Sheet KN'!BG134-'Time Sheet KN'!BF134)*24</f>
        <v>5</v>
      </c>
      <c r="BG134" s="104">
        <f>VALUE('Time Sheet KN'!BI134-'Time Sheet KN'!BH134)*24</f>
        <v>5.0000000000000009</v>
      </c>
      <c r="BH134" s="104">
        <f>VALUE('Time Sheet KN'!BK134-'Time Sheet KN'!BJ134)*24</f>
        <v>0</v>
      </c>
      <c r="BI134" s="105">
        <f t="shared" ref="BI134:BI162" si="332">IF(AND(OR(BK$6="Sen",BK$6="Sel",BK$6="Rab",BK$6="Kam",BK$6="Jum"),SUM(BF134:BH134)&gt;=10),10,
IF(AND(OR(BK$6="Sen",BK$6="Sel",BK$6="Rab",BK$6="Kam",BK$6="Jum"),SUM(BF134:BH134)&lt;10),SUM(BF134:BH134),
IF(AND(BK$6="Sab",SUM(BF134:BH134)&gt;=9),9,
IF(AND(BK$6="Sab",SUM(BF134:BH134)&lt;9),SUM(BF134:BH134),
IF(OR(BK$6="Mgg",BK$6="Hon"),0)))))</f>
        <v>10</v>
      </c>
      <c r="BJ134" s="5">
        <f t="shared" ref="BJ134:BJ162" si="333">IF(AND(OR(BK$6="Sen",BK$6="Sel",BK$6="Rab",BK$6="Kam",BK$6="Jum"),SUM(BF134:BH134)&gt;=10),SUM(BF134:BH134)-10,
IF(AND(OR(BK$6="Sen",BK$6="Sel",BK$6="Rab",BK$6="Kam",BK$6="Jum"),SUM(BF134:BH134)&lt;10),0,
IF(AND(BK$6="Sab",SUM(BF134:BH134)&gt;=9),SUM(BF134:BH134)-9,
IF(AND(BK$6="Sab",SUM(BF134:BH134)&lt;9),0,
IF(OR(BK$6="Mgg",BK$6="Hon"),SUM(BF134:BH134),0)))))</f>
        <v>0</v>
      </c>
      <c r="BK134" s="5"/>
      <c r="BL134" s="5">
        <f>LOOKUP(BL$6,'Daily Absent'!$O$6:$AX$6,'Daily Absent'!$O134:$AX134)</f>
        <v>0</v>
      </c>
      <c r="BM134" s="104">
        <f>VALUE('Time Sheet KN'!BN134-'Time Sheet KN'!BM134)*24</f>
        <v>0</v>
      </c>
      <c r="BN134" s="104">
        <f>VALUE('Time Sheet KN'!BP134-'Time Sheet KN'!BO134)*24</f>
        <v>0</v>
      </c>
      <c r="BO134" s="104">
        <f>VALUE('Time Sheet KN'!BR134-'Time Sheet KN'!BQ134)*24</f>
        <v>0</v>
      </c>
      <c r="BP134" s="105">
        <f t="shared" ref="BP134:BP162" si="334">IF(AND(OR(BR$6="Sen",BR$6="Sel",BR$6="Rab",BR$6="Kam",BR$6="Jum"),SUM(BM134:BO134)&gt;=10),10,
IF(AND(OR(BR$6="Sen",BR$6="Sel",BR$6="Rab",BR$6="Kam",BR$6="Jum"),SUM(BM134:BO134)&lt;10),SUM(BM134:BO134),
IF(AND(BR$6="Sab",SUM(BM134:BO134)&gt;=9),9,
IF(AND(BR$6="Sab",SUM(BM134:BO134)&lt;9),SUM(BM134:BO134),
IF(OR(BR$6="Mgg",BR$6="Hon"),0)))))</f>
        <v>0</v>
      </c>
      <c r="BQ134" s="5">
        <f t="shared" ref="BQ134:BQ162" si="335">IF(AND(OR(BR$6="Sen",BR$6="Sel",BR$6="Rab",BR$6="Kam",BR$6="Jum"),SUM(BM134:BO134)&gt;=10),SUM(BM134:BO134)-10,
IF(AND(OR(BR$6="Sen",BR$6="Sel",BR$6="Rab",BR$6="Kam",BR$6="Jum"),SUM(BM134:BO134)&lt;10),0,
IF(AND(BR$6="Sab",SUM(BM134:BO134)&gt;=9),SUM(BM134:BO134)-9,
IF(AND(BR$6="Sab",SUM(BM134:BO134)&lt;9),0,
IF(OR(BR$6="Mgg",BR$6="Hon"),SUM(BM134:BO134),0)))))</f>
        <v>0</v>
      </c>
      <c r="BR134" s="5"/>
      <c r="BS134" s="5">
        <f>LOOKUP(BS$6,'Daily Absent'!$O$6:$AX$6,'Daily Absent'!$O134:$AX134)</f>
        <v>1</v>
      </c>
      <c r="BT134" s="104">
        <f>VALUE('Time Sheet KN'!BU134-'Time Sheet KN'!BT134)*24</f>
        <v>5</v>
      </c>
      <c r="BU134" s="104">
        <f>VALUE('Time Sheet KN'!BW134-'Time Sheet KN'!BV134)*24</f>
        <v>5.0000000000000009</v>
      </c>
      <c r="BV134" s="104">
        <f>VALUE('Time Sheet KN'!BY134-'Time Sheet KN'!BX134)*24</f>
        <v>0</v>
      </c>
      <c r="BW134" s="105">
        <f t="shared" ref="BW134:BW162" si="336">IF(AND(OR(BY$6="Sen",BY$6="Sel",BY$6="Rab",BY$6="Kam",BY$6="Jum"),SUM(BT134:BV134)&gt;=10),10,
IF(AND(OR(BY$6="Sen",BY$6="Sel",BY$6="Rab",BY$6="Kam",BY$6="Jum"),SUM(BT134:BV134)&lt;10),SUM(BT134:BV134),
IF(AND(BY$6="Sab",SUM(BT134:BV134)&gt;=9),9,
IF(AND(BY$6="Sab",SUM(BT134:BV134)&lt;9),SUM(BT134:BV134),
IF(OR(BY$6="Mgg",BY$6="Hon"),0)))))</f>
        <v>10</v>
      </c>
      <c r="BX134" s="5">
        <f t="shared" ref="BX134:BX162" si="337">IF(AND(OR(BY$6="Sen",BY$6="Sel",BY$6="Rab",BY$6="Kam",BY$6="Jum"),SUM(BT134:BV134)&gt;=10),SUM(BT134:BV134)-10,
IF(AND(OR(BY$6="Sen",BY$6="Sel",BY$6="Rab",BY$6="Kam",BY$6="Jum"),SUM(BT134:BV134)&lt;10),0,
IF(AND(BY$6="Sab",SUM(BT134:BV134)&gt;=9),SUM(BT134:BV134)-9,
IF(AND(BY$6="Sab",SUM(BT134:BV134)&lt;9),0,
IF(OR(BY$6="Mgg",BY$6="Hon"),SUM(BT134:BV134),0)))))</f>
        <v>0</v>
      </c>
      <c r="BY134" s="5"/>
      <c r="BZ134" s="5">
        <f>LOOKUP(BZ$6,'Daily Absent'!$O$6:$AX$6,'Daily Absent'!$O134:$AX134)</f>
        <v>1</v>
      </c>
      <c r="CA134" s="104">
        <f>VALUE('Time Sheet KN'!CB134-'Time Sheet KN'!CA134)*24</f>
        <v>5</v>
      </c>
      <c r="CB134" s="104">
        <f>VALUE('Time Sheet KN'!CD134-'Time Sheet KN'!CC134)*24</f>
        <v>5.0000000000000009</v>
      </c>
      <c r="CC134" s="104">
        <f>VALUE('Time Sheet KN'!CF134-'Time Sheet KN'!CE134)*24</f>
        <v>0</v>
      </c>
      <c r="CD134" s="105">
        <f t="shared" ref="CD134:CD162" si="338">IF(AND(OR(CF$6="Sen",CF$6="Sel",CF$6="Rab",CF$6="Kam",CF$6="Jum"),SUM(CA134:CC134)&gt;=10),10,
IF(AND(OR(CF$6="Sen",CF$6="Sel",CF$6="Rab",CF$6="Kam",CF$6="Jum"),SUM(CA134:CC134)&lt;10),SUM(CA134:CC134),
IF(AND(CF$6="Sab",SUM(CA134:CC134)&gt;=9),9,
IF(AND(CF$6="Sab",SUM(CA134:CC134)&lt;9),SUM(CA134:CC134),
IF(OR(CF$6="Mgg",CF$6="Hon"),0)))))</f>
        <v>10</v>
      </c>
      <c r="CE134" s="5">
        <f t="shared" ref="CE134:CE162" si="339">IF(AND(OR(CF$6="Sen",CF$6="Sel",CF$6="Rab",CF$6="Kam",CF$6="Jum"),SUM(CA134:CC134)&gt;=10),SUM(CA134:CC134)-10,
IF(AND(OR(CF$6="Sen",CF$6="Sel",CF$6="Rab",CF$6="Kam",CF$6="Jum"),SUM(CA134:CC134)&lt;10),0,
IF(AND(CF$6="Sab",SUM(CA134:CC134)&gt;=9),SUM(CA134:CC134)-9,
IF(AND(CF$6="Sab",SUM(CA134:CC134)&lt;9),0,
IF(OR(CF$6="Mgg",CF$6="Hon"),SUM(CA134:CC134),0)))))</f>
        <v>0</v>
      </c>
      <c r="CF134" s="5"/>
      <c r="CG134" s="5">
        <f>LOOKUP(CG$6,'Daily Absent'!$O$6:$AX$6,'Daily Absent'!$O134:$AX134)</f>
        <v>1</v>
      </c>
      <c r="CH134" s="104">
        <f>VALUE('Time Sheet KN'!CI134-'Time Sheet KN'!CH134)*24</f>
        <v>5</v>
      </c>
      <c r="CI134" s="104">
        <f>VALUE('Time Sheet KN'!CK134-'Time Sheet KN'!CJ134)*24</f>
        <v>5.0000000000000009</v>
      </c>
      <c r="CJ134" s="104">
        <f>VALUE('Time Sheet KN'!CM134-'Time Sheet KN'!CL134)*24</f>
        <v>3</v>
      </c>
      <c r="CK134" s="105">
        <f t="shared" ref="CK134:CK162" si="340">IF(AND(OR(CM$6="Sen",CM$6="Sel",CM$6="Rab",CM$6="Kam",CM$6="Jum"),SUM(CH134:CJ134)&gt;=10),10,
IF(AND(OR(CM$6="Sen",CM$6="Sel",CM$6="Rab",CM$6="Kam",CM$6="Jum"),SUM(CH134:CJ134)&lt;10),SUM(CH134:CJ134),
IF(AND(CM$6="Sab",SUM(CH134:CJ134)&gt;=9),9,
IF(AND(CM$6="Sab",SUM(CH134:CJ134)&lt;9),SUM(CH134:CJ134),
IF(OR(CM$6="Mgg",CM$6="Hon"),0)))))</f>
        <v>10</v>
      </c>
      <c r="CL134" s="5">
        <f t="shared" ref="CL134:CL162" si="341">IF(AND(OR(CM$6="Sen",CM$6="Sel",CM$6="Rab",CM$6="Kam",CM$6="Jum"),SUM(CH134:CJ134)&gt;=10),SUM(CH134:CJ134)-10,
IF(AND(OR(CM$6="Sen",CM$6="Sel",CM$6="Rab",CM$6="Kam",CM$6="Jum"),SUM(CH134:CJ134)&lt;10),0,
IF(AND(CM$6="Sab",SUM(CH134:CJ134)&gt;=9),SUM(CH134:CJ134)-9,
IF(AND(CM$6="Sab",SUM(CH134:CJ134)&lt;9),0,
IF(OR(CM$6="Mgg",CM$6="Hon"),SUM(CH134:CJ134),0)))))</f>
        <v>3</v>
      </c>
      <c r="CM134" s="5"/>
      <c r="CN134" s="5">
        <f>LOOKUP(CN$6,'Daily Absent'!$O$6:$AX$6,'Daily Absent'!$O134:$AX134)</f>
        <v>1</v>
      </c>
      <c r="CO134" s="104">
        <f>VALUE('Time Sheet KN'!CP134-'Time Sheet KN'!CO134)*24</f>
        <v>5</v>
      </c>
      <c r="CP134" s="104">
        <f>VALUE('Time Sheet KN'!CR134-'Time Sheet KN'!CQ134)*24</f>
        <v>4.0000000000000018</v>
      </c>
      <c r="CQ134" s="104">
        <f>VALUE('Time Sheet KN'!CT134-'Time Sheet KN'!CS134)*24</f>
        <v>0</v>
      </c>
      <c r="CR134" s="105">
        <f t="shared" ref="CR134:CR162" si="342">IF(AND(OR(CT$6="Sen",CT$6="Sel",CT$6="Rab",CT$6="Kam",CT$6="Jum"),SUM(CO134:CQ134)&gt;=10),10,
IF(AND(OR(CT$6="Sen",CT$6="Sel",CT$6="Rab",CT$6="Kam",CT$6="Jum"),SUM(CO134:CQ134)&lt;10),SUM(CO134:CQ134),
IF(AND(CT$6="Sab",SUM(CO134:CQ134)&gt;=9),9,
IF(AND(CT$6="Sab",SUM(CO134:CQ134)&lt;9),SUM(CO134:CQ134),
IF(OR(CT$6="Mgg",CT$6="Hon"),0)))))</f>
        <v>9</v>
      </c>
      <c r="CS134" s="5">
        <f t="shared" ref="CS134:CS162" si="343">IF(AND(OR(CT$6="Sen",CT$6="Sel",CT$6="Rab",CT$6="Kam",CT$6="Jum"),SUM(CO134:CQ134)&gt;=10),SUM(CO134:CQ134)-10,
IF(AND(OR(CT$6="Sen",CT$6="Sel",CT$6="Rab",CT$6="Kam",CT$6="Jum"),SUM(CO134:CQ134)&lt;10),0,
IF(AND(CT$6="Sab",SUM(CO134:CQ134)&gt;=9),SUM(CO134:CQ134)-9,
IF(AND(CT$6="Sab",SUM(CO134:CQ134)&lt;9),0,
IF(OR(CT$6="Mgg",CT$6="Hon"),SUM(CO134:CQ134),0)))))</f>
        <v>1.7763568394002505E-15</v>
      </c>
      <c r="CT134" s="5"/>
      <c r="CU134" s="5">
        <f>LOOKUP(CU$6,'Daily Absent'!$O$6:$AX$6,'Daily Absent'!$O134:$AX134)</f>
        <v>1</v>
      </c>
      <c r="CV134" s="104">
        <f>VALUE('Time Sheet KN'!CW134-'Time Sheet KN'!CV134)*24</f>
        <v>4</v>
      </c>
      <c r="CW134" s="104">
        <f>VALUE('Time Sheet KN'!CY134-'Time Sheet KN'!CX134)*24</f>
        <v>3</v>
      </c>
      <c r="CX134" s="104">
        <f>VALUE('Time Sheet KN'!DA134-'Time Sheet KN'!CZ134)*24</f>
        <v>0</v>
      </c>
      <c r="CY134" s="105">
        <f t="shared" ref="CY134:CY162" si="344">IF(AND(OR(DA$6="Sen",DA$6="Sel",DA$6="Rab",DA$6="Kam",DA$6="Jum"),SUM(CV134:CX134)&gt;=10),10,
IF(AND(OR(DA$6="Sen",DA$6="Sel",DA$6="Rab",DA$6="Kam",DA$6="Jum"),SUM(CV134:CX134)&lt;10),SUM(CV134:CX134),
IF(AND(DA$6="Sab",SUM(CV134:CX134)&gt;=9),9,
IF(AND(DA$6="Sab",SUM(CV134:CX134)&lt;9),SUM(CV134:CX134),
IF(OR(DA$6="Mgg",DA$6="Hon"),0)))))</f>
        <v>0</v>
      </c>
      <c r="CZ134" s="5">
        <f t="shared" ref="CZ134:CZ162" si="345">IF(AND(OR(DA$6="Sen",DA$6="Sel",DA$6="Rab",DA$6="Kam",DA$6="Jum"),SUM(CV134:CX134)&gt;=10),SUM(CV134:CX134)-10,
IF(AND(OR(DA$6="Sen",DA$6="Sel",DA$6="Rab",DA$6="Kam",DA$6="Jum"),SUM(CV134:CX134)&lt;10),0,
IF(AND(DA$6="Sab",SUM(CV134:CX134)&gt;=9),SUM(CV134:CX134)-9,
IF(AND(DA$6="Sab",SUM(CV134:CX134)&lt;9),0,
IF(OR(DA$6="Mgg",DA$6="Hon"),SUM(CV134:CX134),0)))))</f>
        <v>7</v>
      </c>
      <c r="DA134" s="5"/>
      <c r="DB134" s="5">
        <f>LOOKUP(DB$6,'Daily Absent'!$O$6:$AX$6,'Daily Absent'!$O134:$AX134)</f>
        <v>1</v>
      </c>
      <c r="DC134" s="104">
        <f>VALUE('Time Sheet KN'!DD134-'Time Sheet KN'!DC134)*24</f>
        <v>5</v>
      </c>
      <c r="DD134" s="104">
        <f>VALUE('Time Sheet KN'!DF134-'Time Sheet KN'!DE134)*24</f>
        <v>5.0000000000000009</v>
      </c>
      <c r="DE134" s="104">
        <f>VALUE('Time Sheet KN'!DH134-'Time Sheet KN'!DG134)*24</f>
        <v>3</v>
      </c>
      <c r="DF134" s="105">
        <f t="shared" ref="DF134:DF162" si="346">IF(AND(OR(DH$6="Sen",DH$6="Sel",DH$6="Rab",DH$6="Kam",DH$6="Jum"),SUM(DC134:DE134)&gt;=10),10,
IF(AND(OR(DH$6="Sen",DH$6="Sel",DH$6="Rab",DH$6="Kam",DH$6="Jum"),SUM(DC134:DE134)&lt;10),SUM(DC134:DE134),
IF(AND(DH$6="Sab",SUM(DC134:DE134)&gt;=9),9,
IF(AND(DH$6="Sab",SUM(DC134:DE134)&lt;9),SUM(DC134:DE134),
IF(OR(DH$6="Mgg",DH$6="Hon"),0)))))</f>
        <v>10</v>
      </c>
      <c r="DG134" s="5">
        <f t="shared" ref="DG134:DG162" si="347">IF(AND(OR(DH$6="Sen",DH$6="Sel",DH$6="Rab",DH$6="Kam",DH$6="Jum"),SUM(DC134:DE134)&gt;=10),SUM(DC134:DE134)-10,
IF(AND(OR(DH$6="Sen",DH$6="Sel",DH$6="Rab",DH$6="Kam",DH$6="Jum"),SUM(DC134:DE134)&lt;10),0,
IF(AND(DH$6="Sab",SUM(DC134:DE134)&gt;=9),SUM(DC134:DE134)-9,
IF(AND(DH$6="Sab",SUM(DC134:DE134)&lt;9),0,
IF(OR(DH$6="Mgg",DH$6="Hon"),SUM(DC134:DE134),0)))))</f>
        <v>3</v>
      </c>
      <c r="DH134" s="5"/>
      <c r="DI134" s="5">
        <f>LOOKUP(DI$6,'Daily Absent'!$O$6:$AX$6,'Daily Absent'!$O134:$AX134)</f>
        <v>1</v>
      </c>
      <c r="DJ134" s="104">
        <f>VALUE('Time Sheet KN'!DK134-'Time Sheet KN'!DJ134)*24</f>
        <v>5</v>
      </c>
      <c r="DK134" s="104">
        <f>VALUE('Time Sheet KN'!DM134-'Time Sheet KN'!DL134)*24</f>
        <v>5.0000000000000009</v>
      </c>
      <c r="DL134" s="104">
        <f>VALUE('Time Sheet KN'!DO134-'Time Sheet KN'!DN134)*24</f>
        <v>0</v>
      </c>
      <c r="DM134" s="105">
        <f t="shared" ref="DM134:DM162" si="348">IF(AND(OR(DO$6="Sen",DO$6="Sel",DO$6="Rab",DO$6="Kam",DO$6="Jum"),SUM(DJ134:DL134)&gt;=10),10,
IF(AND(OR(DO$6="Sen",DO$6="Sel",DO$6="Rab",DO$6="Kam",DO$6="Jum"),SUM(DJ134:DL134)&lt;10),SUM(DJ134:DL134),
IF(AND(DO$6="Sab",SUM(DJ134:DL134)&gt;=9),9,
IF(AND(DO$6="Sab",SUM(DJ134:DL134)&lt;9),SUM(DJ134:DL134),
IF(OR(DO$6="Mgg",DO$6="Hon"),0)))))</f>
        <v>10</v>
      </c>
      <c r="DN134" s="5">
        <f t="shared" ref="DN134:DN162" si="349">IF(AND(OR(DO$6="Sen",DO$6="Sel",DO$6="Rab",DO$6="Kam",DO$6="Jum"),SUM(DJ134:DL134)&gt;=10),SUM(DJ134:DL134)-10,
IF(AND(OR(DO$6="Sen",DO$6="Sel",DO$6="Rab",DO$6="Kam",DO$6="Jum"),SUM(DJ134:DL134)&lt;10),0,
IF(AND(DO$6="Sab",SUM(DJ134:DL134)&gt;=9),SUM(DJ134:DL134)-9,
IF(AND(DO$6="Sab",SUM(DJ134:DL134)&lt;9),0,
IF(OR(DO$6="Mgg",DO$6="Hon"),SUM(DJ134:DL134),0)))))</f>
        <v>0</v>
      </c>
      <c r="DO134" s="5"/>
      <c r="DP134" s="5">
        <f>LOOKUP(DP$6,'Daily Absent'!$O$6:$AX$6,'Daily Absent'!$O134:$AX134)</f>
        <v>1</v>
      </c>
      <c r="DQ134" s="104">
        <f>VALUE('Time Sheet KN'!DR134-'Time Sheet KN'!DQ134)*24</f>
        <v>5</v>
      </c>
      <c r="DR134" s="104">
        <f>VALUE('Time Sheet KN'!DT134-'Time Sheet KN'!DS134)*24</f>
        <v>5.0000000000000009</v>
      </c>
      <c r="DS134" s="104">
        <f>VALUE('Time Sheet KN'!DV134-'Time Sheet KN'!DU134)*24</f>
        <v>0</v>
      </c>
      <c r="DT134" s="105">
        <f t="shared" ref="DT134:DT162" si="350">IF(AND(OR(DV$6="Sen",DV$6="Sel",DV$6="Rab",DV$6="Kam",DV$6="Jum"),SUM(DQ134:DS134)&gt;=10),10,
IF(AND(OR(DV$6="Sen",DV$6="Sel",DV$6="Rab",DV$6="Kam",DV$6="Jum"),SUM(DQ134:DS134)&lt;10),SUM(DQ134:DS134),
IF(AND(DV$6="Sab",SUM(DQ134:DS134)&gt;=9),9,
IF(AND(DV$6="Sab",SUM(DQ134:DS134)&lt;9),SUM(DQ134:DS134),
IF(OR(DV$6="Mgg",DV$6="Hon"),0)))))</f>
        <v>10</v>
      </c>
      <c r="DU134" s="5">
        <f t="shared" ref="DU134:DU162" si="351">IF(AND(OR(DV$6="Sen",DV$6="Sel",DV$6="Rab",DV$6="Kam",DV$6="Jum"),SUM(DQ134:DS134)&gt;=10),SUM(DQ134:DS134)-10,
IF(AND(OR(DV$6="Sen",DV$6="Sel",DV$6="Rab",DV$6="Kam",DV$6="Jum"),SUM(DQ134:DS134)&lt;10),0,
IF(AND(DV$6="Sab",SUM(DQ134:DS134)&gt;=9),SUM(DQ134:DS134)-9,
IF(AND(DV$6="Sab",SUM(DQ134:DS134)&lt;9),0,
IF(OR(DV$6="Mgg",DV$6="Hon"),SUM(DQ134:DS134),0)))))</f>
        <v>0</v>
      </c>
      <c r="DV134" s="5"/>
      <c r="DW134" s="5">
        <f>LOOKUP(DW$6,'Daily Absent'!$O$6:$AX$6,'Daily Absent'!$O134:$AX134)</f>
        <v>1</v>
      </c>
      <c r="DX134" s="104">
        <f>VALUE('Time Sheet KN'!DY134-'Time Sheet KN'!DX134)*24</f>
        <v>5</v>
      </c>
      <c r="DY134" s="104">
        <f>VALUE('Time Sheet KN'!EA134-'Time Sheet KN'!DZ134)*24</f>
        <v>5.0000000000000009</v>
      </c>
      <c r="DZ134" s="104">
        <f>VALUE('Time Sheet KN'!EC134-'Time Sheet KN'!EB134)*24</f>
        <v>0</v>
      </c>
      <c r="EA134" s="105">
        <f t="shared" ref="EA134:EA162" si="352">IF(AND(OR(EC$6="Sen",EC$6="Sel",EC$6="Rab",EC$6="Kam",EC$6="Jum"),SUM(DX134:DZ134)&gt;=10),10,
IF(AND(OR(EC$6="Sen",EC$6="Sel",EC$6="Rab",EC$6="Kam",EC$6="Jum"),SUM(DX134:DZ134)&lt;10),SUM(DX134:DZ134),
IF(AND(EC$6="Sab",SUM(DX134:DZ134)&gt;=9),9,
IF(AND(EC$6="Sab",SUM(DX134:DZ134)&lt;9),SUM(DX134:DZ134),
IF(OR(EC$6="Mgg",EC$6="Hon"),0)))))</f>
        <v>10</v>
      </c>
      <c r="EB134" s="5">
        <f t="shared" ref="EB134:EB162" si="353">IF(AND(OR(EC$6="Sen",EC$6="Sel",EC$6="Rab",EC$6="Kam",EC$6="Jum"),SUM(DX134:DZ134)&gt;=10),SUM(DX134:DZ134)-10,
IF(AND(OR(EC$6="Sen",EC$6="Sel",EC$6="Rab",EC$6="Kam",EC$6="Jum"),SUM(DX134:DZ134)&lt;10),0,
IF(AND(EC$6="Sab",SUM(DX134:DZ134)&gt;=9),SUM(DX134:DZ134)-9,
IF(AND(EC$6="Sab",SUM(DX134:DZ134)&lt;9),0,
IF(OR(EC$6="Mgg",EC$6="Hon"),SUM(DX134:DZ134),0)))))</f>
        <v>0</v>
      </c>
      <c r="EC134" s="5"/>
      <c r="ED134" s="5">
        <f>LOOKUP(ED$6,'Daily Absent'!$O$6:$AX$6,'Daily Absent'!$O134:$AX134)</f>
        <v>1</v>
      </c>
      <c r="EE134" s="104">
        <f>VALUE('Time Sheet KN'!EF134-'Time Sheet KN'!EE134)*24</f>
        <v>5</v>
      </c>
      <c r="EF134" s="104">
        <f>VALUE('Time Sheet KN'!EH134-'Time Sheet KN'!EG134)*24</f>
        <v>5.0000000000000009</v>
      </c>
      <c r="EG134" s="104">
        <f>VALUE('Time Sheet KN'!EJ134-'Time Sheet KN'!EI134)*24</f>
        <v>3</v>
      </c>
      <c r="EH134" s="105">
        <f t="shared" ref="EH134:EH162" si="354">IF(AND(OR(EJ$6="Sen",EJ$6="Sel",EJ$6="Rab",EJ$6="Kam",EJ$6="Jum"),SUM(EE134:EG134)&gt;=10),10,
IF(AND(OR(EJ$6="Sen",EJ$6="Sel",EJ$6="Rab",EJ$6="Kam",EJ$6="Jum"),SUM(EE134:EG134)&lt;10),SUM(EE134:EG134),
IF(AND(EJ$6="Sab",SUM(EE134:EG134)&gt;=9),9,
IF(AND(EJ$6="Sab",SUM(EE134:EG134)&lt;9),SUM(EE134:EG134),
IF(OR(EJ$6="Mgg",EJ$6="Hon"),0)))))</f>
        <v>10</v>
      </c>
      <c r="EI134" s="5">
        <f t="shared" ref="EI134:EI162" si="355">IF(AND(OR(EJ$6="Sen",EJ$6="Sel",EJ$6="Rab",EJ$6="Kam",EJ$6="Jum"),SUM(EE134:EG134)&gt;=10),SUM(EE134:EG134)-10,
IF(AND(OR(EJ$6="Sen",EJ$6="Sel",EJ$6="Rab",EJ$6="Kam",EJ$6="Jum"),SUM(EE134:EG134)&lt;10),0,
IF(AND(EJ$6="Sab",SUM(EE134:EG134)&gt;=9),SUM(EE134:EG134)-9,
IF(AND(EJ$6="Sab",SUM(EE134:EG134)&lt;9),0,
IF(OR(EJ$6="Mgg",EJ$6="Hon"),SUM(EE134:EG134),0)))))</f>
        <v>3</v>
      </c>
      <c r="EJ134" s="5"/>
      <c r="EK134" s="5">
        <f>LOOKUP(EK$6,'Daily Absent'!$O$6:$AX$6,'Daily Absent'!$O134:$AX134)</f>
        <v>1</v>
      </c>
      <c r="EL134" s="104">
        <f>VALUE('Time Sheet KN'!EM134-'Time Sheet KN'!EL134)*24</f>
        <v>5</v>
      </c>
      <c r="EM134" s="104">
        <f>VALUE('Time Sheet KN'!EO134-'Time Sheet KN'!EN134)*24</f>
        <v>5.0000000000000009</v>
      </c>
      <c r="EN134" s="104">
        <f>VALUE('Time Sheet KN'!EQ134-'Time Sheet KN'!EP134)*24</f>
        <v>0</v>
      </c>
      <c r="EO134" s="105">
        <f t="shared" ref="EO134:EO162" si="356">IF(AND(OR(EQ$6="Sen",EQ$6="Sel",EQ$6="Rab",EQ$6="Kam",EQ$6="Jum"),SUM(EL134:EN134)&gt;=10),10,
IF(AND(OR(EQ$6="Sen",EQ$6="Sel",EQ$6="Rab",EQ$6="Kam",EQ$6="Jum"),SUM(EL134:EN134)&lt;10),SUM(EL134:EN134),
IF(AND(EQ$6="Sab",SUM(EL134:EN134)&gt;=9),9,
IF(AND(EQ$6="Sab",SUM(EL134:EN134)&lt;9),SUM(EL134:EN134),
IF(OR(EQ$6="Mgg",EQ$6="Hon"),0)))))</f>
        <v>9</v>
      </c>
      <c r="EP134" s="5">
        <f t="shared" ref="EP134:EP162" si="357">IF(AND(OR(EQ$6="Sen",EQ$6="Sel",EQ$6="Rab",EQ$6="Kam",EQ$6="Jum"),SUM(EL134:EN134)&gt;=10),SUM(EL134:EN134)-10,
IF(AND(OR(EQ$6="Sen",EQ$6="Sel",EQ$6="Rab",EQ$6="Kam",EQ$6="Jum"),SUM(EL134:EN134)&lt;10),0,
IF(AND(EQ$6="Sab",SUM(EL134:EN134)&gt;=9),SUM(EL134:EN134)-9,
IF(AND(EQ$6="Sab",SUM(EL134:EN134)&lt;9),0,
IF(OR(EQ$6="Mgg",EQ$6="Hon"),SUM(EL134:EN134),0)))))</f>
        <v>1</v>
      </c>
      <c r="EQ134" s="5"/>
      <c r="ER134" s="5">
        <f>LOOKUP(ER$6,'Daily Absent'!$O$6:$AX$6,'Daily Absent'!$O134:$AX134)</f>
        <v>0</v>
      </c>
      <c r="ES134" s="104">
        <f>VALUE('Time Sheet KN'!ET134-'Time Sheet KN'!ES134)*24</f>
        <v>0</v>
      </c>
      <c r="ET134" s="104">
        <f>VALUE('Time Sheet KN'!EV134-'Time Sheet KN'!EU134)*24</f>
        <v>0</v>
      </c>
      <c r="EU134" s="104">
        <f>VALUE('Time Sheet KN'!EX134-'Time Sheet KN'!EW134)*24</f>
        <v>0</v>
      </c>
      <c r="EV134" s="105">
        <f t="shared" ref="EV134:EV162" si="358">IF(AND(OR(EX$6="Sen",EX$6="Sel",EX$6="Rab",EX$6="Kam",EX$6="Jum"),SUM(ES134:EU134)&gt;=10),10,
IF(AND(OR(EX$6="Sen",EX$6="Sel",EX$6="Rab",EX$6="Kam",EX$6="Jum"),SUM(ES134:EU134)&lt;10),SUM(ES134:EU134),
IF(AND(EX$6="Sab",SUM(ES134:EU134)&gt;=9),9,
IF(AND(EX$6="Sab",SUM(ES134:EU134)&lt;9),SUM(ES134:EU134),
IF(OR(EX$6="Mgg",EX$6="Hon"),0)))))</f>
        <v>0</v>
      </c>
      <c r="EW134" s="5">
        <f t="shared" ref="EW134:EW162" si="359">IF(AND(OR(EX$6="Sen",EX$6="Sel",EX$6="Rab",EX$6="Kam",EX$6="Jum"),SUM(ES134:EU134)&gt;=10),SUM(ES134:EU134)-10,
IF(AND(OR(EX$6="Sen",EX$6="Sel",EX$6="Rab",EX$6="Kam",EX$6="Jum"),SUM(ES134:EU134)&lt;10),0,
IF(AND(EX$6="Sab",SUM(ES134:EU134)&gt;=9),SUM(ES134:EU134)-9,
IF(AND(EX$6="Sab",SUM(ES134:EU134)&lt;9),0,
IF(OR(EX$6="Mgg",EX$6="Hon"),SUM(ES134:EU134),0)))))</f>
        <v>0</v>
      </c>
      <c r="EX134" s="5"/>
      <c r="EY134" s="5">
        <f>LOOKUP(EY$6,'Daily Absent'!$O$6:$AX$6,'Daily Absent'!$O134:$AX134)</f>
        <v>1</v>
      </c>
      <c r="EZ134" s="104">
        <f>VALUE('Time Sheet KN'!FA134-'Time Sheet KN'!EZ134)*24</f>
        <v>5</v>
      </c>
      <c r="FA134" s="104">
        <f>VALUE('Time Sheet KN'!FC134-'Time Sheet KN'!FB134)*24</f>
        <v>5.0000000000000009</v>
      </c>
      <c r="FB134" s="104">
        <f>VALUE('Time Sheet KN'!FE134-'Time Sheet KN'!FD134)*24</f>
        <v>3</v>
      </c>
      <c r="FC134" s="105">
        <f t="shared" ref="FC134:FC162" si="360">IF(AND(OR(FE$6="Sen",FE$6="Sel",FE$6="Rab",FE$6="Kam",FE$6="Jum"),SUM(EZ134:FB134)&gt;=10),10,
IF(AND(OR(FE$6="Sen",FE$6="Sel",FE$6="Rab",FE$6="Kam",FE$6="Jum"),SUM(EZ134:FB134)&lt;10),SUM(EZ134:FB134),
IF(AND(FE$6="Sab",SUM(EZ134:FB134)&gt;=9),9,
IF(AND(FE$6="Sab",SUM(EZ134:FB134)&lt;9),SUM(EZ134:FB134),
IF(OR(FE$6="Mgg",FE$6="Hon"),0)))))</f>
        <v>10</v>
      </c>
      <c r="FD134" s="5">
        <f t="shared" ref="FD134:FD162" si="361">IF(AND(OR(FE$6="Sen",FE$6="Sel",FE$6="Rab",FE$6="Kam",FE$6="Jum"),SUM(EZ134:FB134)&gt;=10),SUM(EZ134:FB134)-10,
IF(AND(OR(FE$6="Sen",FE$6="Sel",FE$6="Rab",FE$6="Kam",FE$6="Jum"),SUM(EZ134:FB134)&lt;10),0,
IF(AND(FE$6="Sab",SUM(EZ134:FB134)&gt;=9),SUM(EZ134:FB134)-9,
IF(AND(FE$6="Sab",SUM(EZ134:FB134)&lt;9),0,
IF(OR(FE$6="Mgg",FE$6="Hon"),SUM(EZ134:FB134),0)))))</f>
        <v>3</v>
      </c>
      <c r="FE134" s="5"/>
      <c r="FF134" s="5">
        <f>LOOKUP(FF$6,'Daily Absent'!$O$6:$AX$6,'Daily Absent'!$O134:$AX134)</f>
        <v>1</v>
      </c>
      <c r="FG134" s="104">
        <f>VALUE('Time Sheet KN'!FH134-'Time Sheet KN'!FG134)*24</f>
        <v>0</v>
      </c>
      <c r="FH134" s="104">
        <f>VALUE('Time Sheet KN'!FJ134-'Time Sheet KN'!FI134)*24</f>
        <v>0</v>
      </c>
      <c r="FI134" s="104">
        <f>VALUE('Time Sheet KN'!FL134-'Time Sheet KN'!FK134)*24</f>
        <v>0</v>
      </c>
      <c r="FJ134" s="105">
        <f t="shared" ref="FJ134:FJ162" si="362">IF(AND(OR(FL$6="Sen",FL$6="Sel",FL$6="Rab",FL$6="Kam",FL$6="Jum"),SUM(FG134:FI134)&gt;=10),10,
IF(AND(OR(FL$6="Sen",FL$6="Sel",FL$6="Rab",FL$6="Kam",FL$6="Jum"),SUM(FG134:FI134)&lt;10),SUM(FG134:FI134),
IF(AND(FL$6="Sab",SUM(FG134:FI134)&gt;=9),9,
IF(AND(FL$6="Sab",SUM(FG134:FI134)&lt;9),SUM(FG134:FI134),
IF(OR(FL$6="Mgg",FL$6="Hon"),0)))))</f>
        <v>0</v>
      </c>
      <c r="FK134" s="5">
        <f t="shared" ref="FK134:FK162" si="363">IF(AND(OR(FL$6="Sen",FL$6="Sel",FL$6="Rab",FL$6="Kam",FL$6="Jum"),SUM(FG134:FI134)&gt;=10),SUM(FG134:FI134)-10,
IF(AND(OR(FL$6="Sen",FL$6="Sel",FL$6="Rab",FL$6="Kam",FL$6="Jum"),SUM(FG134:FI134)&lt;10),0,
IF(AND(FL$6="Sab",SUM(FG134:FI134)&gt;=9),SUM(FG134:FI134)-9,
IF(AND(FL$6="Sab",SUM(FG134:FI134)&lt;9),0,
IF(OR(FL$6="Mgg",FL$6="Hon"),SUM(FG134:FI134),0)))))</f>
        <v>0</v>
      </c>
      <c r="FL134" s="5"/>
      <c r="FM134" s="5">
        <f>LOOKUP(FM$6,'Daily Absent'!$O$6:$AX$6,'Daily Absent'!$O134:$AX134)</f>
        <v>0</v>
      </c>
      <c r="FN134" s="104">
        <f>VALUE('Time Sheet KN'!FO134-'Time Sheet KN'!FN134)*24</f>
        <v>0</v>
      </c>
      <c r="FO134" s="104">
        <f>VALUE('Time Sheet KN'!FQ134-'Time Sheet KN'!FP134)*24</f>
        <v>0</v>
      </c>
      <c r="FP134" s="104">
        <f>VALUE('Time Sheet KN'!FS134-'Time Sheet KN'!FR134)*24</f>
        <v>0</v>
      </c>
      <c r="FQ134" s="105">
        <f t="shared" ref="FQ134:FQ162" si="364">IF(AND(OR(FS$6="Sen",FS$6="Sel",FS$6="Rab",FS$6="Kam",FS$6="Jum"),SUM(FN134:FP134)&gt;=10),10,
IF(AND(OR(FS$6="Sen",FS$6="Sel",FS$6="Rab",FS$6="Kam",FS$6="Jum"),SUM(FN134:FP134)&lt;10),SUM(FN134:FP134),
IF(AND(FS$6="Sab",SUM(FN134:FP134)&gt;=9),9,
IF(AND(FS$6="Sab",SUM(FN134:FP134)&lt;9),SUM(FN134:FP134),
IF(OR(FS$6="Mgg",FS$6="Hon"),0)))))</f>
        <v>0</v>
      </c>
      <c r="FR134" s="5">
        <f t="shared" ref="FR134:FR162" si="365">IF(AND(OR(FS$6="Sen",FS$6="Sel",FS$6="Rab",FS$6="Kam",FS$6="Jum"),SUM(FN134:FP134)&gt;=10),SUM(FN134:FP134)-10,
IF(AND(OR(FS$6="Sen",FS$6="Sel",FS$6="Rab",FS$6="Kam",FS$6="Jum"),SUM(FN134:FP134)&lt;10),0,
IF(AND(FS$6="Sab",SUM(FN134:FP134)&gt;=9),SUM(FN134:FP134)-9,
IF(AND(FS$6="Sab",SUM(FN134:FP134)&lt;9),0,
IF(OR(FS$6="Mgg",FS$6="Hon"),SUM(FN134:FP134),0)))))</f>
        <v>0</v>
      </c>
      <c r="FS134" s="5"/>
      <c r="FT134" s="5">
        <f>LOOKUP(FT$6,'Daily Absent'!$O$6:$AX$6,'Daily Absent'!$O134:$AX134)</f>
        <v>0</v>
      </c>
      <c r="FU134" s="104">
        <f>VALUE('Time Sheet KN'!FV134-'Time Sheet KN'!FU134)*24</f>
        <v>0</v>
      </c>
      <c r="FV134" s="104">
        <f>VALUE('Time Sheet KN'!FX134-'Time Sheet KN'!FW134)*24</f>
        <v>0</v>
      </c>
      <c r="FW134" s="104">
        <f>VALUE('Time Sheet KN'!FZ134-'Time Sheet KN'!FY134)*24</f>
        <v>0</v>
      </c>
      <c r="FX134" s="105">
        <f t="shared" ref="FX134:FX162" si="366">IF(AND(OR(FZ$6="Sen",FZ$6="Sel",FZ$6="Rab",FZ$6="Kam",FZ$6="Jum"),SUM(FU134:FW134)&gt;=10),10,
IF(AND(OR(FZ$6="Sen",FZ$6="Sel",FZ$6="Rab",FZ$6="Kam",FZ$6="Jum"),SUM(FU134:FW134)&lt;10),SUM(FU134:FW134),
IF(AND(FZ$6="Sab",SUM(FU134:FW134)&gt;=9),9,
IF(AND(FZ$6="Sab",SUM(FU134:FW134)&lt;9),SUM(FU134:FW134),
IF(OR(FZ$6="Mgg",FZ$6="Hon"),0)))))</f>
        <v>0</v>
      </c>
      <c r="FY134" s="5">
        <f t="shared" ref="FY134:FY162" si="367">IF(AND(OR(FZ$6="Sen",FZ$6="Sel",FZ$6="Rab",FZ$6="Kam",FZ$6="Jum"),SUM(FU134:FW134)&gt;=10),SUM(FU134:FW134)-10,
IF(AND(OR(FZ$6="Sen",FZ$6="Sel",FZ$6="Rab",FZ$6="Kam",FZ$6="Jum"),SUM(FU134:FW134)&lt;10),0,
IF(AND(FZ$6="Sab",SUM(FU134:FW134)&gt;=9),SUM(FU134:FW134)-9,
IF(AND(FZ$6="Sab",SUM(FU134:FW134)&lt;9),0,
IF(OR(FZ$6="Mgg",FZ$6="Hon"),SUM(FU134:FW134),0)))))</f>
        <v>0</v>
      </c>
      <c r="FZ134" s="5"/>
      <c r="GA134" s="5">
        <f>LOOKUP(GA$6,'Daily Absent'!$O$6:$AX$6,'Daily Absent'!$O134:$AX134)</f>
        <v>0</v>
      </c>
      <c r="GB134" s="104">
        <f>VALUE('Time Sheet KN'!GC134-'Time Sheet KN'!GB134)*24</f>
        <v>0</v>
      </c>
      <c r="GC134" s="104">
        <f>VALUE('Time Sheet KN'!GE134-'Time Sheet KN'!GD134)*24</f>
        <v>0</v>
      </c>
      <c r="GD134" s="104">
        <f>VALUE('Time Sheet KN'!GG134-'Time Sheet KN'!GF134)*24</f>
        <v>0</v>
      </c>
      <c r="GE134" s="105">
        <f t="shared" ref="GE134:GE162" si="368">IF(AND(OR(GG$6="Sen",GG$6="Sel",GG$6="Rab",GG$6="Kam",GG$6="Jum"),SUM(GB134:GD134)&gt;=10),10,
IF(AND(OR(GG$6="Sen",GG$6="Sel",GG$6="Rab",GG$6="Kam",GG$6="Jum"),SUM(GB134:GD134)&lt;10),SUM(GB134:GD134),
IF(AND(GG$6="Sab",SUM(GB134:GD134)&gt;=9),9,
IF(AND(GG$6="Sab",SUM(GB134:GD134)&lt;9),SUM(GB134:GD134),
IF(OR(GG$6="Mgg",GG$6="Hon"),0)))))</f>
        <v>0</v>
      </c>
      <c r="GF134" s="5">
        <f t="shared" ref="GF134:GF162" si="369">IF(AND(OR(GG$6="Sen",GG$6="Sel",GG$6="Rab",GG$6="Kam",GG$6="Jum"),SUM(GB134:GD134)&gt;=10),SUM(GB134:GD134)-10,
IF(AND(OR(GG$6="Sen",GG$6="Sel",GG$6="Rab",GG$6="Kam",GG$6="Jum"),SUM(GB134:GD134)&lt;10),0,
IF(AND(GG$6="Sab",SUM(GB134:GD134)&gt;=9),SUM(GB134:GD134)-9,
IF(AND(GG$6="Sab",SUM(GB134:GD134)&lt;9),0,
IF(OR(GG$6="Mgg",GG$6="Hon"),SUM(GB134:GD134),0)))))</f>
        <v>0</v>
      </c>
      <c r="GG134" s="5"/>
      <c r="GH134" s="5">
        <f>LOOKUP(GH$6,'Daily Absent'!$O$6:$AX$6,'Daily Absent'!$O134:$AX134)</f>
        <v>0</v>
      </c>
      <c r="GI134" s="104">
        <f>VALUE('Time Sheet KN'!GJ134-'Time Sheet KN'!GI134)*24</f>
        <v>0</v>
      </c>
      <c r="GJ134" s="104">
        <f>VALUE('Time Sheet KN'!GL134-'Time Sheet KN'!GK134)*24</f>
        <v>0</v>
      </c>
      <c r="GK134" s="104">
        <f>VALUE('Time Sheet KN'!GN134-'Time Sheet KN'!GM134)*24</f>
        <v>0</v>
      </c>
      <c r="GL134" s="105">
        <f t="shared" ref="GL134:GL162" si="370">IF(AND(OR(GN$6="Sen",GN$6="Sel",GN$6="Rab",GN$6="Kam",GN$6="Jum"),SUM(GI134:GK134)&gt;=10),10,
IF(AND(OR(GN$6="Sen",GN$6="Sel",GN$6="Rab",GN$6="Kam",GN$6="Jum"),SUM(GI134:GK134)&lt;10),SUM(GI134:GK134),
IF(AND(GN$6="Sab",SUM(GI134:GK134)&gt;=9),9,
IF(AND(GN$6="Sab",SUM(GI134:GK134)&lt;9),SUM(GI134:GK134),
IF(OR(GN$6="Mgg",GN$6="Hon"),0)))))</f>
        <v>0</v>
      </c>
      <c r="GM134" s="5">
        <f t="shared" ref="GM134:GM162" si="371">IF(AND(OR(GN$6="Sen",GN$6="Sel",GN$6="Rab",GN$6="Kam",GN$6="Jum"),SUM(GI134:GK134)&gt;=10),SUM(GI134:GK134)-10,
IF(AND(OR(GN$6="Sen",GN$6="Sel",GN$6="Rab",GN$6="Kam",GN$6="Jum"),SUM(GI134:GK134)&lt;10),0,
IF(AND(GN$6="Sab",SUM(GI134:GK134)&gt;=9),SUM(GI134:GK134)-9,
IF(AND(GN$6="Sab",SUM(GI134:GK134)&lt;9),0,
IF(OR(GN$6="Mgg",GN$6="Hon"),SUM(GI134:GK134),0)))))</f>
        <v>0</v>
      </c>
      <c r="GN134" s="5"/>
      <c r="GO134" s="5">
        <f>LOOKUP(GO$6,'Daily Absent'!$O$6:$AX$6,'Daily Absent'!$O134:$AX134)</f>
        <v>0</v>
      </c>
      <c r="GP134" s="104">
        <f>VALUE('Time Sheet KN'!GQ134-'Time Sheet KN'!GP134)*24</f>
        <v>0</v>
      </c>
      <c r="GQ134" s="104">
        <f>VALUE('Time Sheet KN'!GS134-'Time Sheet KN'!GR134)*24</f>
        <v>0</v>
      </c>
      <c r="GR134" s="104">
        <f>VALUE('Time Sheet KN'!GU134-'Time Sheet KN'!GT134)*24</f>
        <v>0</v>
      </c>
      <c r="GS134" s="105">
        <f t="shared" ref="GS134:GS162" si="372">IF(AND(OR(GU$6="Sen",GU$6="Sel",GU$6="Rab",GU$6="Kam",GU$6="Jum"),SUM(GP134:GR134)&gt;=10),10,
IF(AND(OR(GU$6="Sen",GU$6="Sel",GU$6="Rab",GU$6="Kam",GU$6="Jum"),SUM(GP134:GR134)&lt;10),SUM(GP134:GR134),
IF(AND(GU$6="Sab",SUM(GP134:GR134)&gt;=9),9,
IF(AND(GU$6="Sab",SUM(GP134:GR134)&lt;9),SUM(GP134:GR134),
IF(OR(GU$6="Mgg",GU$6="Hon"),0)))))</f>
        <v>0</v>
      </c>
      <c r="GT134" s="5">
        <f t="shared" ref="GT134:GT162" si="373">IF(AND(OR(GU$6="Sen",GU$6="Sel",GU$6="Rab",GU$6="Kam",GU$6="Jum"),SUM(GP134:GR134)&gt;=10),SUM(GP134:GR134)-10,
IF(AND(OR(GU$6="Sen",GU$6="Sel",GU$6="Rab",GU$6="Kam",GU$6="Jum"),SUM(GP134:GR134)&lt;10),0,
IF(AND(GU$6="Sab",SUM(GP134:GR134)&gt;=9),SUM(GP134:GR134)-9,
IF(AND(GU$6="Sab",SUM(GP134:GR134)&lt;9),0,
IF(OR(GU$6="Mgg",GU$6="Hon"),SUM(GP134:GR134),0)))))</f>
        <v>0</v>
      </c>
      <c r="GU134" s="5"/>
      <c r="GV134" s="5">
        <f>LOOKUP(GV$6,'Daily Absent'!$O$6:$AX$6,'Daily Absent'!$O134:$AX134)</f>
        <v>0</v>
      </c>
      <c r="GW134" s="104">
        <f>VALUE('Time Sheet KN'!GX134-'Time Sheet KN'!GW134)*24</f>
        <v>0</v>
      </c>
      <c r="GX134" s="104">
        <f>VALUE('Time Sheet KN'!GZ134-'Time Sheet KN'!GY134)*24</f>
        <v>0</v>
      </c>
      <c r="GY134" s="104">
        <f>VALUE('Time Sheet KN'!HB134-'Time Sheet KN'!HA134)*24</f>
        <v>0</v>
      </c>
      <c r="GZ134" s="105">
        <f t="shared" ref="GZ134:GZ162" si="374">IF(AND(OR(HB$6="Sen",HB$6="Sel",HB$6="Rab",HB$6="Kam",HB$6="Jum"),SUM(GW134:GY134)&gt;=10),10,
IF(AND(OR(HB$6="Sen",HB$6="Sel",HB$6="Rab",HB$6="Kam",HB$6="Jum"),SUM(GW134:GY134)&lt;10),SUM(GW134:GY134),
IF(AND(HB$6="Sab",SUM(GW134:GY134)&gt;=9),9,
IF(AND(HB$6="Sab",SUM(GW134:GY134)&lt;9),SUM(GW134:GY134),
IF(OR(HB$6="Mgg",HB$6="Hon"),0)))))</f>
        <v>0</v>
      </c>
      <c r="HA134" s="5">
        <f t="shared" ref="HA134:HA162" si="375">IF(AND(OR(HB$6="Sen",HB$6="Sel",HB$6="Rab",HB$6="Kam",HB$6="Jum"),SUM(GW134:GY134)&gt;=10),SUM(GW134:GY134)-10,
IF(AND(OR(HB$6="Sen",HB$6="Sel",HB$6="Rab",HB$6="Kam",HB$6="Jum"),SUM(GW134:GY134)&lt;10),0,
IF(AND(HB$6="Sab",SUM(GW134:GY134)&gt;=9),SUM(GW134:GY134)-9,
IF(AND(HB$6="Sab",SUM(GW134:GY134)&lt;9),0,
IF(OR(HB$6="Mgg",HB$6="Hon"),SUM(GW134:GY134),0)))))</f>
        <v>0</v>
      </c>
      <c r="HB134" s="5"/>
      <c r="HC134" s="5">
        <f>LOOKUP(HC$6,'Daily Absent'!$O$6:$AX$6,'Daily Absent'!$O134:$AX134)</f>
        <v>0</v>
      </c>
      <c r="HD134" s="104">
        <f>VALUE('Time Sheet KN'!HE134-'Time Sheet KN'!HD134)*24</f>
        <v>0</v>
      </c>
      <c r="HE134" s="104">
        <f>VALUE('Time Sheet KN'!HG134-'Time Sheet KN'!HF134)*24</f>
        <v>0</v>
      </c>
      <c r="HF134" s="104">
        <f>VALUE('Time Sheet KN'!HI134-'Time Sheet KN'!HH134)*24</f>
        <v>0</v>
      </c>
      <c r="HG134" s="105">
        <f t="shared" ref="HG134:HG162" si="376">IF(AND(OR(HI$6="Sen",HI$6="Sel",HI$6="Rab",HI$6="Kam",HI$6="Jum"),SUM(HD134:HF134)&gt;=10),10,
IF(AND(OR(HI$6="Sen",HI$6="Sel",HI$6="Rab",HI$6="Kam",HI$6="Jum"),SUM(HD134:HF134)&lt;10),SUM(HD134:HF134),
IF(AND(HI$6="Sab",SUM(HD134:HF134)&gt;=9),9,
IF(AND(HI$6="Sab",SUM(HD134:HF134)&lt;9),SUM(HD134:HF134),
IF(OR(HI$6="Mgg",HI$6="Hon"),0)))))</f>
        <v>0</v>
      </c>
      <c r="HH134" s="5">
        <f t="shared" ref="HH134:HH162" si="377">IF(AND(OR(HI$6="Sen",HI$6="Sel",HI$6="Rab",HI$6="Kam",HI$6="Jum"),SUM(HD134:HF134)&gt;=10),SUM(HD134:HF134)-10,
IF(AND(OR(HI$6="Sen",HI$6="Sel",HI$6="Rab",HI$6="Kam",HI$6="Jum"),SUM(HD134:HF134)&lt;10),0,
IF(AND(HI$6="Sab",SUM(HD134:HF134)&gt;=9),SUM(HD134:HF134)-9,
IF(AND(HI$6="Sab",SUM(HD134:HF134)&lt;9),0,
IF(OR(HI$6="Mgg",HI$6="Hon"),SUM(HD134:HF134),0)))))</f>
        <v>0</v>
      </c>
      <c r="HI134" s="5"/>
      <c r="HJ134" s="5">
        <f>LOOKUP(HJ$6,'Daily Absent'!$O$6:$AX$6,'Daily Absent'!$O134:$AX134)</f>
        <v>0</v>
      </c>
      <c r="HK134" s="104">
        <f>VALUE('Time Sheet KN'!HL134-'Time Sheet KN'!HK134)*24</f>
        <v>0</v>
      </c>
      <c r="HL134" s="104">
        <f>VALUE('Time Sheet KN'!HN134-'Time Sheet KN'!HM134)*24</f>
        <v>0</v>
      </c>
      <c r="HM134" s="104">
        <f>VALUE('Time Sheet KN'!HP134-'Time Sheet KN'!HO134)*24</f>
        <v>0</v>
      </c>
      <c r="HN134" s="105">
        <f t="shared" ref="HN134:HN162" si="378">IF(AND(OR(HP$6="Sen",HP$6="Sel",HP$6="Rab",HP$6="Kam",HP$6="Jum"),SUM(HK134:HM134)&gt;=10),10,
IF(AND(OR(HP$6="Sen",HP$6="Sel",HP$6="Rab",HP$6="Kam",HP$6="Jum"),SUM(HK134:HM134)&lt;10),SUM(HK134:HM134),
IF(AND(HP$6="Sab",SUM(HK134:HM134)&gt;=9),9,
IF(AND(HP$6="Sab",SUM(HK134:HM134)&lt;9),SUM(HK134:HM134),
IF(OR(HP$6="Mgg",HP$6="Hon"),0)))))</f>
        <v>0</v>
      </c>
      <c r="HO134" s="5">
        <f t="shared" ref="HO134:HO162" si="379">IF(AND(OR(HP$6="Sen",HP$6="Sel",HP$6="Rab",HP$6="Kam",HP$6="Jum"),SUM(HK134:HM134)&gt;=10),SUM(HK134:HM134)-10,
IF(AND(OR(HP$6="Sen",HP$6="Sel",HP$6="Rab",HP$6="Kam",HP$6="Jum"),SUM(HK134:HM134)&lt;10),0,
IF(AND(HP$6="Sab",SUM(HK134:HM134)&gt;=9),SUM(HK134:HM134)-9,
IF(AND(HP$6="Sab",SUM(HK134:HM134)&lt;9),0,
IF(OR(HP$6="Mgg",HP$6="Hon"),SUM(HK134:HM134),0)))))</f>
        <v>0</v>
      </c>
      <c r="HP134" s="5"/>
      <c r="HQ134" s="5">
        <f>LOOKUP(HQ$6,'Daily Absent'!$O$6:$AX$6,'Daily Absent'!$O134:$AX134)</f>
        <v>0</v>
      </c>
      <c r="HR134" s="104">
        <f>VALUE('Time Sheet KN'!HS134-'Time Sheet KN'!HR134)*24</f>
        <v>0</v>
      </c>
      <c r="HS134" s="104">
        <f>VALUE('Time Sheet KN'!HU134-'Time Sheet KN'!HT134)*24</f>
        <v>0</v>
      </c>
      <c r="HT134" s="104">
        <f>VALUE('Time Sheet KN'!HW134-'Time Sheet KN'!HV134)*24</f>
        <v>0</v>
      </c>
      <c r="HU134" s="105">
        <f t="shared" ref="HU134:HU162" si="380">IF(AND(OR(HW$6="Sen",HW$6="Sel",HW$6="Rab",HW$6="Kam",HW$6="Jum"),SUM(HR134:HT134)&gt;=10),10,
IF(AND(OR(HW$6="Sen",HW$6="Sel",HW$6="Rab",HW$6="Kam",HW$6="Jum"),SUM(HR134:HT134)&lt;10),SUM(HR134:HT134),
IF(AND(HW$6="Sab",SUM(HR134:HT134)&gt;=9),9,
IF(AND(HW$6="Sab",SUM(HR134:HT134)&lt;9),SUM(HR134:HT134),
IF(OR(HW$6="Mgg",HW$6="Hon"),0)))))</f>
        <v>0</v>
      </c>
      <c r="HV134" s="5">
        <f t="shared" ref="HV134:HV162" si="381">IF(AND(OR(HW$6="Sen",HW$6="Sel",HW$6="Rab",HW$6="Kam",HW$6="Jum"),SUM(HR134:HT134)&gt;=10),SUM(HR134:HT134)-10,
IF(AND(OR(HW$6="Sen",HW$6="Sel",HW$6="Rab",HW$6="Kam",HW$6="Jum"),SUM(HR134:HT134)&lt;10),0,
IF(AND(HW$6="Sab",SUM(HR134:HT134)&gt;=9),SUM(HR134:HT134)-9,
IF(AND(HW$6="Sab",SUM(HR134:HT134)&lt;9),0,
IF(OR(HW$6="Mgg",HW$6="Hon"),SUM(HR134:HT134),0)))))</f>
        <v>0</v>
      </c>
      <c r="HW134" s="5"/>
      <c r="HX134" s="5">
        <f>LOOKUP(HX$6,'Daily Absent'!$O$6:$AX$6,'Daily Absent'!$O134:$AX134)</f>
        <v>0</v>
      </c>
      <c r="HY134" s="104">
        <f>VALUE('Time Sheet KN'!HZ134-'Time Sheet KN'!HY134)*24</f>
        <v>0</v>
      </c>
      <c r="HZ134" s="104">
        <f>VALUE('Time Sheet KN'!IB134-'Time Sheet KN'!IA134)*24</f>
        <v>0</v>
      </c>
      <c r="IA134" s="104">
        <f>VALUE('Time Sheet KN'!ID134-'Time Sheet KN'!IC134)*24</f>
        <v>0</v>
      </c>
      <c r="IB134" s="105">
        <f t="shared" ref="IB134:IB162" si="382">IF(AND(OR(ID$6="Sen",ID$6="Sel",ID$6="Rab",ID$6="Kam",ID$6="Jum"),SUM(HY134:IA134)&gt;=10),10,
IF(AND(OR(ID$6="Sen",ID$6="Sel",ID$6="Rab",ID$6="Kam",ID$6="Jum"),SUM(HY134:IA134)&lt;10),SUM(HY134:IA134),
IF(AND(ID$6="Sab",SUM(HY134:IA134)&gt;=9),9,
IF(AND(ID$6="Sab",SUM(HY134:IA134)&lt;9),SUM(HY134:IA134),
IF(OR(ID$6="Mgg",ID$6="Hon"),0)))))</f>
        <v>0</v>
      </c>
      <c r="IC134" s="5">
        <f t="shared" ref="IC134:IC162" si="383">IF(AND(OR(ID$6="Sen",ID$6="Sel",ID$6="Rab",ID$6="Kam",ID$6="Jum"),SUM(HY134:IA134)&gt;=10),SUM(HY134:IA134)-10,
IF(AND(OR(ID$6="Sen",ID$6="Sel",ID$6="Rab",ID$6="Kam",ID$6="Jum"),SUM(HY134:IA134)&lt;10),0,
IF(AND(ID$6="Sab",SUM(HY134:IA134)&gt;=9),SUM(HY134:IA134)-9,
IF(AND(ID$6="Sab",SUM(HY134:IA134)&lt;9),0,
IF(OR(ID$6="Mgg",ID$6="Hon"),SUM(HY134:IA134),0)))))</f>
        <v>0</v>
      </c>
      <c r="ID134" s="5"/>
      <c r="IE134" s="5">
        <f>LOOKUP(IE$6,'Daily Absent'!$O$6:$AX$6,'Daily Absent'!$O134:$AX134)</f>
        <v>0</v>
      </c>
      <c r="IF134" s="104">
        <f>VALUE('Time Sheet KN'!IG134-'Time Sheet KN'!IF134)*24</f>
        <v>0</v>
      </c>
      <c r="IG134" s="104">
        <f>VALUE('Time Sheet KN'!II134-'Time Sheet KN'!IH134)*24</f>
        <v>0</v>
      </c>
      <c r="IH134" s="104">
        <f>VALUE('Time Sheet KN'!IK134-'Time Sheet KN'!IJ134)*24</f>
        <v>0</v>
      </c>
      <c r="II134" s="105">
        <f t="shared" ref="II134:II162" si="384">IF(AND(OR(IK$6="Sen",IK$6="Sel",IK$6="Rab",IK$6="Kam",IK$6="Jum"),SUM(IF134:IH134)&gt;=10),10,
IF(AND(OR(IK$6="Sen",IK$6="Sel",IK$6="Rab",IK$6="Kam",IK$6="Jum"),SUM(IF134:IH134)&lt;10),SUM(IF134:IH134),
IF(AND(IK$6="Sab",SUM(IF134:IH134)&gt;=9),9,
IF(AND(IK$6="Sab",SUM(IF134:IH134)&lt;9),SUM(IF134:IH134),
IF(OR(IK$6="Mgg",IK$6="Hon"),0)))))</f>
        <v>0</v>
      </c>
      <c r="IJ134" s="5">
        <f t="shared" ref="IJ134:IJ162" si="385">IF(AND(OR(IK$6="Sen",IK$6="Sel",IK$6="Rab",IK$6="Kam",IK$6="Jum"),SUM(IF134:IH134)&gt;=10),SUM(IF134:IH134)-10,
IF(AND(OR(IK$6="Sen",IK$6="Sel",IK$6="Rab",IK$6="Kam",IK$6="Jum"),SUM(IF134:IH134)&lt;10),0,
IF(AND(IK$6="Sab",SUM(IF134:IH134)&gt;=9),SUM(IF134:IH134)-9,
IF(AND(IK$6="Sab",SUM(IF134:IH134)&lt;9),0,
IF(OR(IK$6="Mgg",IK$6="Hon"),SUM(IF134:IH134),0)))))</f>
        <v>0</v>
      </c>
      <c r="IK134" s="5"/>
      <c r="IL134" s="5">
        <f>LOOKUP(IL$6,'Daily Absent'!$O$6:$AX$6,'Daily Absent'!$O134:$AX134)</f>
        <v>0</v>
      </c>
      <c r="IM134" s="104">
        <f>VALUE('Time Sheet KN'!IN134-'Time Sheet KN'!IM134)*24</f>
        <v>0</v>
      </c>
      <c r="IN134" s="104">
        <f>VALUE('Time Sheet KN'!IP134-'Time Sheet KN'!IO134)*24</f>
        <v>0</v>
      </c>
      <c r="IO134" s="104">
        <f>VALUE('Time Sheet KN'!IR134-'Time Sheet KN'!IQ134)*24</f>
        <v>0</v>
      </c>
      <c r="IP134" s="105">
        <f t="shared" ref="IP134:IP162" si="386">IF(AND(OR(IR$6="Sen",IR$6="Sel",IR$6="Rab",IR$6="Kam",IR$6="Jum"),SUM(IM134:IO134)&gt;=10),10,
IF(AND(OR(IR$6="Sen",IR$6="Sel",IR$6="Rab",IR$6="Kam",IR$6="Jum"),SUM(IM134:IO134)&lt;10),SUM(IM134:IO134),
IF(AND(IR$6="Sab",SUM(IM134:IO134)&gt;=9),9,
IF(AND(IR$6="Sab",SUM(IM134:IO134)&lt;9),SUM(IM134:IO134),
IF(OR(IR$6="Mgg",IR$6="Hon"),0)))))</f>
        <v>0</v>
      </c>
      <c r="IQ134" s="5">
        <f t="shared" ref="IQ134:IQ162" si="387">IF(AND(OR(IR$6="Sen",IR$6="Sel",IR$6="Rab",IR$6="Kam",IR$6="Jum"),SUM(IM134:IO134)&gt;=10),SUM(IM134:IO134)-10,
IF(AND(OR(IR$6="Sen",IR$6="Sel",IR$6="Rab",IR$6="Kam",IR$6="Jum"),SUM(IM134:IO134)&lt;10),0,
IF(AND(IR$6="Sab",SUM(IM134:IO134)&gt;=9),SUM(IM134:IO134)-9,
IF(AND(IR$6="Sab",SUM(IM134:IO134)&lt;9),0,
IF(OR(IR$6="Mgg",IR$6="Hon"),SUM(IM134:IO134),0)))))</f>
        <v>0</v>
      </c>
      <c r="IR134" s="5"/>
      <c r="IS134" s="5">
        <f>LOOKUP(IS$6,'Daily Absent'!$O$6:$AX$6,'Daily Absent'!$O134:$AX134)</f>
        <v>0</v>
      </c>
      <c r="IT134" s="104">
        <f>VALUE('Time Sheet KN'!IU134-'Time Sheet KN'!IT134)*24</f>
        <v>0</v>
      </c>
      <c r="IU134" s="104">
        <f>VALUE('Time Sheet KN'!IW134-'Time Sheet KN'!IV134)*24</f>
        <v>0</v>
      </c>
      <c r="IV134" s="104">
        <f>VALUE('Time Sheet KN'!IY134-'Time Sheet KN'!IX134)*24</f>
        <v>0</v>
      </c>
      <c r="IW134" s="105">
        <f t="shared" ref="IW134:IW162" si="388">IF(AND(OR(IY$6="Sen",IY$6="Sel",IY$6="Rab",IY$6="Kam",IY$6="Jum"),SUM(IT134:IV134)&gt;=10),10,
IF(AND(OR(IY$6="Sen",IY$6="Sel",IY$6="Rab",IY$6="Kam",IY$6="Jum"),SUM(IT134:IV134)&lt;10),SUM(IT134:IV134),
IF(AND(IY$6="Sab",SUM(IT134:IV134)&gt;=9),9,
IF(AND(IY$6="Sab",SUM(IT134:IV134)&lt;9),SUM(IT134:IV134),
IF(OR(IY$6="Mgg",IY$6="Hon"),0)))))</f>
        <v>0</v>
      </c>
      <c r="IX134" s="5">
        <f t="shared" ref="IX134:IX162" si="389">IF(AND(OR(IY$6="Sen",IY$6="Sel",IY$6="Rab",IY$6="Kam",IY$6="Jum"),SUM(IT134:IV134)&gt;=10),SUM(IT134:IV134)-10,
IF(AND(OR(IY$6="Sen",IY$6="Sel",IY$6="Rab",IY$6="Kam",IY$6="Jum"),SUM(IT134:IV134)&lt;10),0,
IF(AND(IY$6="Sab",SUM(IT134:IV134)&gt;=9),SUM(IT134:IV134)-9,
IF(AND(IY$6="Sab",SUM(IT134:IV134)&lt;9),0,
IF(OR(IY$6="Mgg",IY$6="Hon"),SUM(IT134:IV134),0)))))</f>
        <v>0</v>
      </c>
      <c r="IY134" s="5"/>
      <c r="IZ134" s="5">
        <f>LOOKUP(IZ$6,'Daily Absent'!$O$6:$AX$6,'Daily Absent'!$O134:$AX134)</f>
        <v>0</v>
      </c>
      <c r="JA134" s="104">
        <f>VALUE('Time Sheet KN'!JB134-'Time Sheet KN'!JA134)*24</f>
        <v>0</v>
      </c>
      <c r="JB134" s="104">
        <f>VALUE('Time Sheet KN'!JD134-'Time Sheet KN'!JC134)*24</f>
        <v>0</v>
      </c>
      <c r="JC134" s="104">
        <f>VALUE('Time Sheet KN'!JF134-'Time Sheet KN'!JE134)*24</f>
        <v>0</v>
      </c>
      <c r="JD134" s="105">
        <f t="shared" ref="JD134:JD162" si="390">IF(AND(OR(JF$6="Sen",JF$6="Sel",JF$6="Rab",JF$6="Kam",JF$6="Jum"),SUM(JA134:JC134)&gt;=10),10,
IF(AND(OR(JF$6="Sen",JF$6="Sel",JF$6="Rab",JF$6="Kam",JF$6="Jum"),SUM(JA134:JC134)&lt;10),SUM(JA134:JC134),
IF(AND(JF$6="Sab",SUM(JA134:JC134)&gt;=9),9,
IF(AND(JF$6="Sab",SUM(JA134:JC134)&lt;9),SUM(JA134:JC134),
IF(OR(JF$6="Mgg",JF$6="Hon"),0)))))</f>
        <v>0</v>
      </c>
      <c r="JE134" s="5">
        <f t="shared" ref="JE134:JE162" si="391">IF(AND(OR(JF$6="Sen",JF$6="Sel",JF$6="Rab",JF$6="Kam",JF$6="Jum"),SUM(JA134:JC134)&gt;=10),SUM(JA134:JC134)-10,
IF(AND(OR(JF$6="Sen",JF$6="Sel",JF$6="Rab",JF$6="Kam",JF$6="Jum"),SUM(JA134:JC134)&lt;10),0,
IF(AND(JF$6="Sab",SUM(JA134:JC134)&gt;=9),SUM(JA134:JC134)-9,
IF(AND(JF$6="Sab",SUM(JA134:JC134)&lt;9),0,
IF(OR(JF$6="Mgg",JF$6="Hon"),SUM(JA134:JC134),0)))))</f>
        <v>0</v>
      </c>
      <c r="JF134" s="5"/>
    </row>
    <row r="135" spans="1:266" ht="20" customHeight="1">
      <c r="A135" s="54">
        <f>IF('Master MP Status'!A135&gt;0,'Master MP Status'!A135,"")</f>
        <v>127</v>
      </c>
      <c r="B135" s="5" t="str">
        <f>IF(ISTEXT('Master MP Status'!B135),'Master MP Status'!B135,"")</f>
        <v>DIRECT</v>
      </c>
      <c r="C135" s="153" t="str">
        <f>IF(OR(ISTEXT('Master MP Status'!C135),'Master MP Status'!C135&gt;0),'Master MP Status'!C135,"")</f>
        <v/>
      </c>
      <c r="D135" s="154" t="str">
        <f>IF(OR(ISTEXT('Master MP Status'!D135),'Master MP Status'!D135&gt;0),'Master MP Status'!D135,"")</f>
        <v>B250110</v>
      </c>
      <c r="E135" s="5" t="str">
        <f>IF(ISTEXT('Master MP Status'!E135),'Master MP Status'!E135,"")</f>
        <v>ANDI MISWANTO</v>
      </c>
      <c r="F135" s="5" t="str">
        <f>IF(ISTEXT('Master MP Status'!F135),'Master MP Status'!F135,"")</f>
        <v/>
      </c>
      <c r="G135" s="5" t="str">
        <f>IF(ISTEXT('Master MP Status'!G135),'Master MP Status'!G135,"")</f>
        <v>Cilacap</v>
      </c>
      <c r="H135" s="5" t="str">
        <f>IF(ISTEXT('Master MP Status'!H135),'Master MP Status'!H135,"")</f>
        <v>MURSID</v>
      </c>
      <c r="I135" s="5" t="str">
        <f>IF(ISTEXT('Master MP Status'!I135),'Master MP Status'!I135,"")</f>
        <v>Fitter 1</v>
      </c>
      <c r="J135" s="5" t="str">
        <f>IF(ISTEXT('Master MP Status'!J135),'Master MP Status'!J135,"")</f>
        <v>Fitter 1</v>
      </c>
      <c r="K135" s="9">
        <f>IF(OR('Master MP Status'!K135=0,'Master MP Status'!K135=""),"",'Master MP Status'!K135)</f>
        <v>45782</v>
      </c>
      <c r="L135" s="9">
        <f>IF(OR('Master MP Status'!L135=0,'Master MP Status'!L135=""),"",'Master MP Status'!L135)</f>
        <v>45782</v>
      </c>
      <c r="M135" s="9" t="str">
        <f>IF(OR('Master MP Status'!M135=0,'Master MP Status'!M135=""),"",'Master MP Status'!M135)</f>
        <v/>
      </c>
      <c r="N135" s="5" t="str">
        <f>IF(ISTEXT('Master MP Status'!N135),'Master MP Status'!N135,"")</f>
        <v/>
      </c>
      <c r="O135" s="5">
        <f>LOOKUP(O$6,'Daily Absent'!$O$6:$AX$6,'Daily Absent'!$O135:$AX135)</f>
        <v>1</v>
      </c>
      <c r="P135" s="104">
        <f>VALUE('Time Sheet KN'!Q135-'Time Sheet KN'!P135)*24</f>
        <v>5</v>
      </c>
      <c r="Q135" s="104">
        <f>VALUE('Time Sheet KN'!S135-'Time Sheet KN'!R135)*24</f>
        <v>5.0000000000000009</v>
      </c>
      <c r="R135" s="104">
        <f>VALUE('Time Sheet KN'!U135-'Time Sheet KN'!T135)*24</f>
        <v>0</v>
      </c>
      <c r="S135" s="105">
        <f t="shared" si="320"/>
        <v>10</v>
      </c>
      <c r="T135" s="5">
        <f t="shared" si="321"/>
        <v>0</v>
      </c>
      <c r="U135" s="5"/>
      <c r="V135" s="5">
        <f>LOOKUP(V$6,'Daily Absent'!$O$6:$AX$6,'Daily Absent'!$O135:$AX135)</f>
        <v>1</v>
      </c>
      <c r="W135" s="104">
        <f>VALUE('Time Sheet KN'!X135-'Time Sheet KN'!W135)*24</f>
        <v>5</v>
      </c>
      <c r="X135" s="104">
        <f>VALUE('Time Sheet KN'!Z135-'Time Sheet KN'!Y135)*24</f>
        <v>5.0000000000000009</v>
      </c>
      <c r="Y135" s="104">
        <f>VALUE('Time Sheet KN'!AB135-'Time Sheet KN'!AA135)*24</f>
        <v>0</v>
      </c>
      <c r="Z135" s="105">
        <f t="shared" si="322"/>
        <v>10</v>
      </c>
      <c r="AA135" s="5">
        <f t="shared" si="323"/>
        <v>0</v>
      </c>
      <c r="AB135" s="5"/>
      <c r="AC135" s="5">
        <f>LOOKUP(AC$6,'Daily Absent'!$O$6:$AX$6,'Daily Absent'!$O135:$AX135)</f>
        <v>0</v>
      </c>
      <c r="AD135" s="104">
        <f>VALUE('Time Sheet KN'!AE135-'Time Sheet KN'!AD135)*24</f>
        <v>0</v>
      </c>
      <c r="AE135" s="104">
        <f>VALUE('Time Sheet KN'!AG135-'Time Sheet KN'!AF135)*24</f>
        <v>0</v>
      </c>
      <c r="AF135" s="104">
        <f>VALUE('Time Sheet KN'!AI135-'Time Sheet KN'!AH135)*24</f>
        <v>0</v>
      </c>
      <c r="AG135" s="105">
        <f t="shared" si="324"/>
        <v>0</v>
      </c>
      <c r="AH135" s="5">
        <f t="shared" si="325"/>
        <v>0</v>
      </c>
      <c r="AI135" s="5"/>
      <c r="AJ135" s="5">
        <f>LOOKUP(AJ$6,'Daily Absent'!$O$6:$AX$6,'Daily Absent'!$O135:$AX135)</f>
        <v>1</v>
      </c>
      <c r="AK135" s="104">
        <f>VALUE('Time Sheet KN'!AL135-'Time Sheet KN'!AK135)*24</f>
        <v>5</v>
      </c>
      <c r="AL135" s="104">
        <f>VALUE('Time Sheet KN'!AN135-'Time Sheet KN'!AM135)*24</f>
        <v>5.0000000000000009</v>
      </c>
      <c r="AM135" s="104">
        <f>VALUE('Time Sheet KN'!AP135-'Time Sheet KN'!AO135)*24</f>
        <v>0</v>
      </c>
      <c r="AN135" s="105">
        <f t="shared" si="326"/>
        <v>10</v>
      </c>
      <c r="AO135" s="5">
        <f t="shared" si="327"/>
        <v>0</v>
      </c>
      <c r="AP135" s="5"/>
      <c r="AQ135" s="5">
        <f>LOOKUP(AQ$6,'Daily Absent'!$O$6:$AX$6,'Daily Absent'!$O135:$AX135)</f>
        <v>1</v>
      </c>
      <c r="AR135" s="104">
        <f>VALUE('Time Sheet KN'!AS135-'Time Sheet KN'!AR135)*24</f>
        <v>5</v>
      </c>
      <c r="AS135" s="104">
        <f>VALUE('Time Sheet KN'!AU135-'Time Sheet KN'!AT135)*24</f>
        <v>4.0000000000000018</v>
      </c>
      <c r="AT135" s="104">
        <f>VALUE('Time Sheet KN'!AW135-'Time Sheet KN'!AV135)*24</f>
        <v>0</v>
      </c>
      <c r="AU135" s="105">
        <f t="shared" si="328"/>
        <v>9</v>
      </c>
      <c r="AV135" s="5">
        <f t="shared" si="329"/>
        <v>1.7763568394002505E-15</v>
      </c>
      <c r="AW135" s="5"/>
      <c r="AX135" s="5">
        <f>LOOKUP(AX$6,'Daily Absent'!$O$6:$AX$6,'Daily Absent'!$O135:$AX135)</f>
        <v>1</v>
      </c>
      <c r="AY135" s="104">
        <f>VALUE('Time Sheet KN'!AZ135-'Time Sheet KN'!AY135)*24</f>
        <v>4</v>
      </c>
      <c r="AZ135" s="104">
        <f>VALUE('Time Sheet KN'!BB135-'Time Sheet KN'!BA135)*24</f>
        <v>3</v>
      </c>
      <c r="BA135" s="104">
        <f>VALUE('Time Sheet KN'!BD135-'Time Sheet KN'!BC135)*24</f>
        <v>0</v>
      </c>
      <c r="BB135" s="105">
        <f t="shared" si="330"/>
        <v>0</v>
      </c>
      <c r="BC135" s="5">
        <f t="shared" si="331"/>
        <v>7</v>
      </c>
      <c r="BD135" s="5"/>
      <c r="BE135" s="5">
        <f>LOOKUP(BE$6,'Daily Absent'!$O$6:$AX$6,'Daily Absent'!$O135:$AX135)</f>
        <v>1</v>
      </c>
      <c r="BF135" s="104">
        <f>VALUE('Time Sheet KN'!BG135-'Time Sheet KN'!BF135)*24</f>
        <v>5</v>
      </c>
      <c r="BG135" s="104">
        <f>VALUE('Time Sheet KN'!BI135-'Time Sheet KN'!BH135)*24</f>
        <v>5.0000000000000009</v>
      </c>
      <c r="BH135" s="104">
        <f>VALUE('Time Sheet KN'!BK135-'Time Sheet KN'!BJ135)*24</f>
        <v>0</v>
      </c>
      <c r="BI135" s="105">
        <f t="shared" si="332"/>
        <v>10</v>
      </c>
      <c r="BJ135" s="5">
        <f t="shared" si="333"/>
        <v>0</v>
      </c>
      <c r="BK135" s="5"/>
      <c r="BL135" s="5">
        <f>LOOKUP(BL$6,'Daily Absent'!$O$6:$AX$6,'Daily Absent'!$O135:$AX135)</f>
        <v>1</v>
      </c>
      <c r="BM135" s="104">
        <f>VALUE('Time Sheet KN'!BN135-'Time Sheet KN'!BM135)*24</f>
        <v>5</v>
      </c>
      <c r="BN135" s="104">
        <f>VALUE('Time Sheet KN'!BP135-'Time Sheet KN'!BO135)*24</f>
        <v>5.0000000000000009</v>
      </c>
      <c r="BO135" s="104">
        <f>VALUE('Time Sheet KN'!BR135-'Time Sheet KN'!BQ135)*24</f>
        <v>0</v>
      </c>
      <c r="BP135" s="105">
        <f t="shared" si="334"/>
        <v>10</v>
      </c>
      <c r="BQ135" s="5">
        <f t="shared" si="335"/>
        <v>0</v>
      </c>
      <c r="BR135" s="5"/>
      <c r="BS135" s="5">
        <f>LOOKUP(BS$6,'Daily Absent'!$O$6:$AX$6,'Daily Absent'!$O135:$AX135)</f>
        <v>1</v>
      </c>
      <c r="BT135" s="104">
        <f>VALUE('Time Sheet KN'!BU135-'Time Sheet KN'!BT135)*24</f>
        <v>5</v>
      </c>
      <c r="BU135" s="104">
        <f>VALUE('Time Sheet KN'!BW135-'Time Sheet KN'!BV135)*24</f>
        <v>5.0000000000000009</v>
      </c>
      <c r="BV135" s="104">
        <f>VALUE('Time Sheet KN'!BY135-'Time Sheet KN'!BX135)*24</f>
        <v>0</v>
      </c>
      <c r="BW135" s="105">
        <f t="shared" si="336"/>
        <v>10</v>
      </c>
      <c r="BX135" s="5">
        <f t="shared" si="337"/>
        <v>0</v>
      </c>
      <c r="BY135" s="5"/>
      <c r="BZ135" s="5">
        <f>LOOKUP(BZ$6,'Daily Absent'!$O$6:$AX$6,'Daily Absent'!$O135:$AX135)</f>
        <v>1</v>
      </c>
      <c r="CA135" s="104">
        <f>VALUE('Time Sheet KN'!CB135-'Time Sheet KN'!CA135)*24</f>
        <v>5</v>
      </c>
      <c r="CB135" s="104">
        <f>VALUE('Time Sheet KN'!CD135-'Time Sheet KN'!CC135)*24</f>
        <v>0</v>
      </c>
      <c r="CC135" s="104">
        <f>VALUE('Time Sheet KN'!CF135-'Time Sheet KN'!CE135)*24</f>
        <v>0</v>
      </c>
      <c r="CD135" s="105">
        <f t="shared" si="338"/>
        <v>5</v>
      </c>
      <c r="CE135" s="5">
        <f t="shared" si="339"/>
        <v>0</v>
      </c>
      <c r="CF135" s="5"/>
      <c r="CG135" s="5">
        <f>LOOKUP(CG$6,'Daily Absent'!$O$6:$AX$6,'Daily Absent'!$O135:$AX135)</f>
        <v>1</v>
      </c>
      <c r="CH135" s="104">
        <f>VALUE('Time Sheet KN'!CI135-'Time Sheet KN'!CH135)*24</f>
        <v>5</v>
      </c>
      <c r="CI135" s="104">
        <f>VALUE('Time Sheet KN'!CK135-'Time Sheet KN'!CJ135)*24</f>
        <v>5.0000000000000009</v>
      </c>
      <c r="CJ135" s="104">
        <f>VALUE('Time Sheet KN'!CM135-'Time Sheet KN'!CL135)*24</f>
        <v>3</v>
      </c>
      <c r="CK135" s="105">
        <f t="shared" si="340"/>
        <v>10</v>
      </c>
      <c r="CL135" s="5">
        <f t="shared" si="341"/>
        <v>3</v>
      </c>
      <c r="CM135" s="5"/>
      <c r="CN135" s="5">
        <f>LOOKUP(CN$6,'Daily Absent'!$O$6:$AX$6,'Daily Absent'!$O135:$AX135)</f>
        <v>1</v>
      </c>
      <c r="CO135" s="104">
        <f>VALUE('Time Sheet KN'!CP135-'Time Sheet KN'!CO135)*24</f>
        <v>5</v>
      </c>
      <c r="CP135" s="104">
        <f>VALUE('Time Sheet KN'!CR135-'Time Sheet KN'!CQ135)*24</f>
        <v>4.0000000000000018</v>
      </c>
      <c r="CQ135" s="104">
        <f>VALUE('Time Sheet KN'!CT135-'Time Sheet KN'!CS135)*24</f>
        <v>0</v>
      </c>
      <c r="CR135" s="105">
        <f t="shared" si="342"/>
        <v>9</v>
      </c>
      <c r="CS135" s="5">
        <f t="shared" si="343"/>
        <v>1.7763568394002505E-15</v>
      </c>
      <c r="CT135" s="5"/>
      <c r="CU135" s="5">
        <f>LOOKUP(CU$6,'Daily Absent'!$O$6:$AX$6,'Daily Absent'!$O135:$AX135)</f>
        <v>1</v>
      </c>
      <c r="CV135" s="104">
        <f>VALUE('Time Sheet KN'!CW135-'Time Sheet KN'!CV135)*24</f>
        <v>4</v>
      </c>
      <c r="CW135" s="104">
        <f>VALUE('Time Sheet KN'!CY135-'Time Sheet KN'!CX135)*24</f>
        <v>3</v>
      </c>
      <c r="CX135" s="104">
        <f>VALUE('Time Sheet KN'!DA135-'Time Sheet KN'!CZ135)*24</f>
        <v>0</v>
      </c>
      <c r="CY135" s="105">
        <f t="shared" si="344"/>
        <v>0</v>
      </c>
      <c r="CZ135" s="5">
        <f t="shared" si="345"/>
        <v>7</v>
      </c>
      <c r="DA135" s="5"/>
      <c r="DB135" s="5">
        <f>LOOKUP(DB$6,'Daily Absent'!$O$6:$AX$6,'Daily Absent'!$O135:$AX135)</f>
        <v>1</v>
      </c>
      <c r="DC135" s="104">
        <f>VALUE('Time Sheet KN'!DD135-'Time Sheet KN'!DC135)*24</f>
        <v>5</v>
      </c>
      <c r="DD135" s="104">
        <f>VALUE('Time Sheet KN'!DF135-'Time Sheet KN'!DE135)*24</f>
        <v>5.0000000000000009</v>
      </c>
      <c r="DE135" s="104">
        <f>VALUE('Time Sheet KN'!DH135-'Time Sheet KN'!DG135)*24</f>
        <v>3</v>
      </c>
      <c r="DF135" s="105">
        <f t="shared" si="346"/>
        <v>10</v>
      </c>
      <c r="DG135" s="5">
        <f t="shared" si="347"/>
        <v>3</v>
      </c>
      <c r="DH135" s="5"/>
      <c r="DI135" s="5">
        <f>LOOKUP(DI$6,'Daily Absent'!$O$6:$AX$6,'Daily Absent'!$O135:$AX135)</f>
        <v>1</v>
      </c>
      <c r="DJ135" s="104">
        <f>VALUE('Time Sheet KN'!DK135-'Time Sheet KN'!DJ135)*24</f>
        <v>5</v>
      </c>
      <c r="DK135" s="104">
        <f>VALUE('Time Sheet KN'!DM135-'Time Sheet KN'!DL135)*24</f>
        <v>5.0000000000000009</v>
      </c>
      <c r="DL135" s="104">
        <f>VALUE('Time Sheet KN'!DO135-'Time Sheet KN'!DN135)*24</f>
        <v>0</v>
      </c>
      <c r="DM135" s="105">
        <f t="shared" si="348"/>
        <v>10</v>
      </c>
      <c r="DN135" s="5">
        <f t="shared" si="349"/>
        <v>0</v>
      </c>
      <c r="DO135" s="5"/>
      <c r="DP135" s="5">
        <f>LOOKUP(DP$6,'Daily Absent'!$O$6:$AX$6,'Daily Absent'!$O135:$AX135)</f>
        <v>1</v>
      </c>
      <c r="DQ135" s="104">
        <f>VALUE('Time Sheet KN'!DR135-'Time Sheet KN'!DQ135)*24</f>
        <v>5</v>
      </c>
      <c r="DR135" s="104">
        <f>VALUE('Time Sheet KN'!DT135-'Time Sheet KN'!DS135)*24</f>
        <v>5.0000000000000009</v>
      </c>
      <c r="DS135" s="104">
        <f>VALUE('Time Sheet KN'!DV135-'Time Sheet KN'!DU135)*24</f>
        <v>0</v>
      </c>
      <c r="DT135" s="105">
        <f t="shared" si="350"/>
        <v>10</v>
      </c>
      <c r="DU135" s="5">
        <f t="shared" si="351"/>
        <v>0</v>
      </c>
      <c r="DV135" s="5"/>
      <c r="DW135" s="5">
        <f>LOOKUP(DW$6,'Daily Absent'!$O$6:$AX$6,'Daily Absent'!$O135:$AX135)</f>
        <v>1</v>
      </c>
      <c r="DX135" s="104">
        <f>VALUE('Time Sheet KN'!DY135-'Time Sheet KN'!DX135)*24</f>
        <v>5</v>
      </c>
      <c r="DY135" s="104">
        <f>VALUE('Time Sheet KN'!EA135-'Time Sheet KN'!DZ135)*24</f>
        <v>5.0000000000000009</v>
      </c>
      <c r="DZ135" s="104">
        <f>VALUE('Time Sheet KN'!EC135-'Time Sheet KN'!EB135)*24</f>
        <v>0</v>
      </c>
      <c r="EA135" s="105">
        <f t="shared" si="352"/>
        <v>10</v>
      </c>
      <c r="EB135" s="5">
        <f t="shared" si="353"/>
        <v>0</v>
      </c>
      <c r="EC135" s="5"/>
      <c r="ED135" s="5">
        <f>LOOKUP(ED$6,'Daily Absent'!$O$6:$AX$6,'Daily Absent'!$O135:$AX135)</f>
        <v>1</v>
      </c>
      <c r="EE135" s="104">
        <f>VALUE('Time Sheet KN'!EF135-'Time Sheet KN'!EE135)*24</f>
        <v>5</v>
      </c>
      <c r="EF135" s="104">
        <f>VALUE('Time Sheet KN'!EH135-'Time Sheet KN'!EG135)*24</f>
        <v>5.0000000000000009</v>
      </c>
      <c r="EG135" s="104">
        <f>VALUE('Time Sheet KN'!EJ135-'Time Sheet KN'!EI135)*24</f>
        <v>3</v>
      </c>
      <c r="EH135" s="105">
        <f t="shared" si="354"/>
        <v>10</v>
      </c>
      <c r="EI135" s="5">
        <f t="shared" si="355"/>
        <v>3</v>
      </c>
      <c r="EJ135" s="5"/>
      <c r="EK135" s="5">
        <f>LOOKUP(EK$6,'Daily Absent'!$O$6:$AX$6,'Daily Absent'!$O135:$AX135)</f>
        <v>1</v>
      </c>
      <c r="EL135" s="104">
        <f>VALUE('Time Sheet KN'!EM135-'Time Sheet KN'!EL135)*24</f>
        <v>5</v>
      </c>
      <c r="EM135" s="104">
        <f>VALUE('Time Sheet KN'!EO135-'Time Sheet KN'!EN135)*24</f>
        <v>5.0000000000000009</v>
      </c>
      <c r="EN135" s="104">
        <f>VALUE('Time Sheet KN'!EQ135-'Time Sheet KN'!EP135)*24</f>
        <v>0</v>
      </c>
      <c r="EO135" s="105">
        <f t="shared" si="356"/>
        <v>9</v>
      </c>
      <c r="EP135" s="5">
        <f t="shared" si="357"/>
        <v>1</v>
      </c>
      <c r="EQ135" s="5"/>
      <c r="ER135" s="5">
        <f>LOOKUP(ER$6,'Daily Absent'!$O$6:$AX$6,'Daily Absent'!$O135:$AX135)</f>
        <v>0</v>
      </c>
      <c r="ES135" s="104">
        <f>VALUE('Time Sheet KN'!ET135-'Time Sheet KN'!ES135)*24</f>
        <v>0</v>
      </c>
      <c r="ET135" s="104">
        <f>VALUE('Time Sheet KN'!EV135-'Time Sheet KN'!EU135)*24</f>
        <v>0</v>
      </c>
      <c r="EU135" s="104">
        <f>VALUE('Time Sheet KN'!EX135-'Time Sheet KN'!EW135)*24</f>
        <v>0</v>
      </c>
      <c r="EV135" s="105">
        <f t="shared" si="358"/>
        <v>0</v>
      </c>
      <c r="EW135" s="5">
        <f t="shared" si="359"/>
        <v>0</v>
      </c>
      <c r="EX135" s="5"/>
      <c r="EY135" s="5">
        <f>LOOKUP(EY$6,'Daily Absent'!$O$6:$AX$6,'Daily Absent'!$O135:$AX135)</f>
        <v>1</v>
      </c>
      <c r="EZ135" s="104">
        <f>VALUE('Time Sheet KN'!FA135-'Time Sheet KN'!EZ135)*24</f>
        <v>5</v>
      </c>
      <c r="FA135" s="104">
        <f>VALUE('Time Sheet KN'!FC135-'Time Sheet KN'!FB135)*24</f>
        <v>5.0000000000000009</v>
      </c>
      <c r="FB135" s="104">
        <f>VALUE('Time Sheet KN'!FE135-'Time Sheet KN'!FD135)*24</f>
        <v>3</v>
      </c>
      <c r="FC135" s="105">
        <f t="shared" si="360"/>
        <v>10</v>
      </c>
      <c r="FD135" s="5">
        <f t="shared" si="361"/>
        <v>3</v>
      </c>
      <c r="FE135" s="5"/>
      <c r="FF135" s="5">
        <f>LOOKUP(FF$6,'Daily Absent'!$O$6:$AX$6,'Daily Absent'!$O135:$AX135)</f>
        <v>1</v>
      </c>
      <c r="FG135" s="104">
        <f>VALUE('Time Sheet KN'!FH135-'Time Sheet KN'!FG135)*24</f>
        <v>0</v>
      </c>
      <c r="FH135" s="104">
        <f>VALUE('Time Sheet KN'!FJ135-'Time Sheet KN'!FI135)*24</f>
        <v>0</v>
      </c>
      <c r="FI135" s="104">
        <f>VALUE('Time Sheet KN'!FL135-'Time Sheet KN'!FK135)*24</f>
        <v>0</v>
      </c>
      <c r="FJ135" s="105">
        <f t="shared" si="362"/>
        <v>0</v>
      </c>
      <c r="FK135" s="5">
        <f t="shared" si="363"/>
        <v>0</v>
      </c>
      <c r="FL135" s="5"/>
      <c r="FM135" s="5">
        <f>LOOKUP(FM$6,'Daily Absent'!$O$6:$AX$6,'Daily Absent'!$O135:$AX135)</f>
        <v>0</v>
      </c>
      <c r="FN135" s="104">
        <f>VALUE('Time Sheet KN'!FO135-'Time Sheet KN'!FN135)*24</f>
        <v>0</v>
      </c>
      <c r="FO135" s="104">
        <f>VALUE('Time Sheet KN'!FQ135-'Time Sheet KN'!FP135)*24</f>
        <v>0</v>
      </c>
      <c r="FP135" s="104">
        <f>VALUE('Time Sheet KN'!FS135-'Time Sheet KN'!FR135)*24</f>
        <v>0</v>
      </c>
      <c r="FQ135" s="105">
        <f t="shared" si="364"/>
        <v>0</v>
      </c>
      <c r="FR135" s="5">
        <f t="shared" si="365"/>
        <v>0</v>
      </c>
      <c r="FS135" s="5"/>
      <c r="FT135" s="5">
        <f>LOOKUP(FT$6,'Daily Absent'!$O$6:$AX$6,'Daily Absent'!$O135:$AX135)</f>
        <v>0</v>
      </c>
      <c r="FU135" s="104">
        <f>VALUE('Time Sheet KN'!FV135-'Time Sheet KN'!FU135)*24</f>
        <v>0</v>
      </c>
      <c r="FV135" s="104">
        <f>VALUE('Time Sheet KN'!FX135-'Time Sheet KN'!FW135)*24</f>
        <v>0</v>
      </c>
      <c r="FW135" s="104">
        <f>VALUE('Time Sheet KN'!FZ135-'Time Sheet KN'!FY135)*24</f>
        <v>0</v>
      </c>
      <c r="FX135" s="105">
        <f t="shared" si="366"/>
        <v>0</v>
      </c>
      <c r="FY135" s="5">
        <f t="shared" si="367"/>
        <v>0</v>
      </c>
      <c r="FZ135" s="5"/>
      <c r="GA135" s="5">
        <f>LOOKUP(GA$6,'Daily Absent'!$O$6:$AX$6,'Daily Absent'!$O135:$AX135)</f>
        <v>0</v>
      </c>
      <c r="GB135" s="104">
        <f>VALUE('Time Sheet KN'!GC135-'Time Sheet KN'!GB135)*24</f>
        <v>0</v>
      </c>
      <c r="GC135" s="104">
        <f>VALUE('Time Sheet KN'!GE135-'Time Sheet KN'!GD135)*24</f>
        <v>0</v>
      </c>
      <c r="GD135" s="104">
        <f>VALUE('Time Sheet KN'!GG135-'Time Sheet KN'!GF135)*24</f>
        <v>0</v>
      </c>
      <c r="GE135" s="105">
        <f t="shared" si="368"/>
        <v>0</v>
      </c>
      <c r="GF135" s="5">
        <f t="shared" si="369"/>
        <v>0</v>
      </c>
      <c r="GG135" s="5"/>
      <c r="GH135" s="5">
        <f>LOOKUP(GH$6,'Daily Absent'!$O$6:$AX$6,'Daily Absent'!$O135:$AX135)</f>
        <v>0</v>
      </c>
      <c r="GI135" s="104">
        <f>VALUE('Time Sheet KN'!GJ135-'Time Sheet KN'!GI135)*24</f>
        <v>0</v>
      </c>
      <c r="GJ135" s="104">
        <f>VALUE('Time Sheet KN'!GL135-'Time Sheet KN'!GK135)*24</f>
        <v>0</v>
      </c>
      <c r="GK135" s="104">
        <f>VALUE('Time Sheet KN'!GN135-'Time Sheet KN'!GM135)*24</f>
        <v>0</v>
      </c>
      <c r="GL135" s="105">
        <f t="shared" si="370"/>
        <v>0</v>
      </c>
      <c r="GM135" s="5">
        <f t="shared" si="371"/>
        <v>0</v>
      </c>
      <c r="GN135" s="5"/>
      <c r="GO135" s="5">
        <f>LOOKUP(GO$6,'Daily Absent'!$O$6:$AX$6,'Daily Absent'!$O135:$AX135)</f>
        <v>0</v>
      </c>
      <c r="GP135" s="104">
        <f>VALUE('Time Sheet KN'!GQ135-'Time Sheet KN'!GP135)*24</f>
        <v>0</v>
      </c>
      <c r="GQ135" s="104">
        <f>VALUE('Time Sheet KN'!GS135-'Time Sheet KN'!GR135)*24</f>
        <v>0</v>
      </c>
      <c r="GR135" s="104">
        <f>VALUE('Time Sheet KN'!GU135-'Time Sheet KN'!GT135)*24</f>
        <v>0</v>
      </c>
      <c r="GS135" s="105">
        <f t="shared" si="372"/>
        <v>0</v>
      </c>
      <c r="GT135" s="5">
        <f t="shared" si="373"/>
        <v>0</v>
      </c>
      <c r="GU135" s="5"/>
      <c r="GV135" s="5">
        <f>LOOKUP(GV$6,'Daily Absent'!$O$6:$AX$6,'Daily Absent'!$O135:$AX135)</f>
        <v>0</v>
      </c>
      <c r="GW135" s="104">
        <f>VALUE('Time Sheet KN'!GX135-'Time Sheet KN'!GW135)*24</f>
        <v>0</v>
      </c>
      <c r="GX135" s="104">
        <f>VALUE('Time Sheet KN'!GZ135-'Time Sheet KN'!GY135)*24</f>
        <v>0</v>
      </c>
      <c r="GY135" s="104">
        <f>VALUE('Time Sheet KN'!HB135-'Time Sheet KN'!HA135)*24</f>
        <v>0</v>
      </c>
      <c r="GZ135" s="105">
        <f t="shared" si="374"/>
        <v>0</v>
      </c>
      <c r="HA135" s="5">
        <f t="shared" si="375"/>
        <v>0</v>
      </c>
      <c r="HB135" s="5"/>
      <c r="HC135" s="5">
        <f>LOOKUP(HC$6,'Daily Absent'!$O$6:$AX$6,'Daily Absent'!$O135:$AX135)</f>
        <v>0</v>
      </c>
      <c r="HD135" s="104">
        <f>VALUE('Time Sheet KN'!HE135-'Time Sheet KN'!HD135)*24</f>
        <v>0</v>
      </c>
      <c r="HE135" s="104">
        <f>VALUE('Time Sheet KN'!HG135-'Time Sheet KN'!HF135)*24</f>
        <v>0</v>
      </c>
      <c r="HF135" s="104">
        <f>VALUE('Time Sheet KN'!HI135-'Time Sheet KN'!HH135)*24</f>
        <v>0</v>
      </c>
      <c r="HG135" s="105">
        <f t="shared" si="376"/>
        <v>0</v>
      </c>
      <c r="HH135" s="5">
        <f t="shared" si="377"/>
        <v>0</v>
      </c>
      <c r="HI135" s="5"/>
      <c r="HJ135" s="5">
        <f>LOOKUP(HJ$6,'Daily Absent'!$O$6:$AX$6,'Daily Absent'!$O135:$AX135)</f>
        <v>0</v>
      </c>
      <c r="HK135" s="104">
        <f>VALUE('Time Sheet KN'!HL135-'Time Sheet KN'!HK135)*24</f>
        <v>0</v>
      </c>
      <c r="HL135" s="104">
        <f>VALUE('Time Sheet KN'!HN135-'Time Sheet KN'!HM135)*24</f>
        <v>0</v>
      </c>
      <c r="HM135" s="104">
        <f>VALUE('Time Sheet KN'!HP135-'Time Sheet KN'!HO135)*24</f>
        <v>0</v>
      </c>
      <c r="HN135" s="105">
        <f t="shared" si="378"/>
        <v>0</v>
      </c>
      <c r="HO135" s="5">
        <f t="shared" si="379"/>
        <v>0</v>
      </c>
      <c r="HP135" s="5"/>
      <c r="HQ135" s="5">
        <f>LOOKUP(HQ$6,'Daily Absent'!$O$6:$AX$6,'Daily Absent'!$O135:$AX135)</f>
        <v>0</v>
      </c>
      <c r="HR135" s="104">
        <f>VALUE('Time Sheet KN'!HS135-'Time Sheet KN'!HR135)*24</f>
        <v>0</v>
      </c>
      <c r="HS135" s="104">
        <f>VALUE('Time Sheet KN'!HU135-'Time Sheet KN'!HT135)*24</f>
        <v>0</v>
      </c>
      <c r="HT135" s="104">
        <f>VALUE('Time Sheet KN'!HW135-'Time Sheet KN'!HV135)*24</f>
        <v>0</v>
      </c>
      <c r="HU135" s="105">
        <f t="shared" si="380"/>
        <v>0</v>
      </c>
      <c r="HV135" s="5">
        <f t="shared" si="381"/>
        <v>0</v>
      </c>
      <c r="HW135" s="5"/>
      <c r="HX135" s="5">
        <f>LOOKUP(HX$6,'Daily Absent'!$O$6:$AX$6,'Daily Absent'!$O135:$AX135)</f>
        <v>0</v>
      </c>
      <c r="HY135" s="104">
        <f>VALUE('Time Sheet KN'!HZ135-'Time Sheet KN'!HY135)*24</f>
        <v>0</v>
      </c>
      <c r="HZ135" s="104">
        <f>VALUE('Time Sheet KN'!IB135-'Time Sheet KN'!IA135)*24</f>
        <v>0</v>
      </c>
      <c r="IA135" s="104">
        <f>VALUE('Time Sheet KN'!ID135-'Time Sheet KN'!IC135)*24</f>
        <v>0</v>
      </c>
      <c r="IB135" s="105">
        <f t="shared" si="382"/>
        <v>0</v>
      </c>
      <c r="IC135" s="5">
        <f t="shared" si="383"/>
        <v>0</v>
      </c>
      <c r="ID135" s="5"/>
      <c r="IE135" s="5">
        <f>LOOKUP(IE$6,'Daily Absent'!$O$6:$AX$6,'Daily Absent'!$O135:$AX135)</f>
        <v>0</v>
      </c>
      <c r="IF135" s="104">
        <f>VALUE('Time Sheet KN'!IG135-'Time Sheet KN'!IF135)*24</f>
        <v>0</v>
      </c>
      <c r="IG135" s="104">
        <f>VALUE('Time Sheet KN'!II135-'Time Sheet KN'!IH135)*24</f>
        <v>0</v>
      </c>
      <c r="IH135" s="104">
        <f>VALUE('Time Sheet KN'!IK135-'Time Sheet KN'!IJ135)*24</f>
        <v>0</v>
      </c>
      <c r="II135" s="105">
        <f t="shared" si="384"/>
        <v>0</v>
      </c>
      <c r="IJ135" s="5">
        <f t="shared" si="385"/>
        <v>0</v>
      </c>
      <c r="IK135" s="5"/>
      <c r="IL135" s="5">
        <f>LOOKUP(IL$6,'Daily Absent'!$O$6:$AX$6,'Daily Absent'!$O135:$AX135)</f>
        <v>0</v>
      </c>
      <c r="IM135" s="104">
        <f>VALUE('Time Sheet KN'!IN135-'Time Sheet KN'!IM135)*24</f>
        <v>0</v>
      </c>
      <c r="IN135" s="104">
        <f>VALUE('Time Sheet KN'!IP135-'Time Sheet KN'!IO135)*24</f>
        <v>0</v>
      </c>
      <c r="IO135" s="104">
        <f>VALUE('Time Sheet KN'!IR135-'Time Sheet KN'!IQ135)*24</f>
        <v>0</v>
      </c>
      <c r="IP135" s="105">
        <f t="shared" si="386"/>
        <v>0</v>
      </c>
      <c r="IQ135" s="5">
        <f t="shared" si="387"/>
        <v>0</v>
      </c>
      <c r="IR135" s="5"/>
      <c r="IS135" s="5">
        <f>LOOKUP(IS$6,'Daily Absent'!$O$6:$AX$6,'Daily Absent'!$O135:$AX135)</f>
        <v>0</v>
      </c>
      <c r="IT135" s="104">
        <f>VALUE('Time Sheet KN'!IU135-'Time Sheet KN'!IT135)*24</f>
        <v>0</v>
      </c>
      <c r="IU135" s="104">
        <f>VALUE('Time Sheet KN'!IW135-'Time Sheet KN'!IV135)*24</f>
        <v>0</v>
      </c>
      <c r="IV135" s="104">
        <f>VALUE('Time Sheet KN'!IY135-'Time Sheet KN'!IX135)*24</f>
        <v>0</v>
      </c>
      <c r="IW135" s="105">
        <f t="shared" si="388"/>
        <v>0</v>
      </c>
      <c r="IX135" s="5">
        <f t="shared" si="389"/>
        <v>0</v>
      </c>
      <c r="IY135" s="5"/>
      <c r="IZ135" s="5">
        <f>LOOKUP(IZ$6,'Daily Absent'!$O$6:$AX$6,'Daily Absent'!$O135:$AX135)</f>
        <v>0</v>
      </c>
      <c r="JA135" s="104">
        <f>VALUE('Time Sheet KN'!JB135-'Time Sheet KN'!JA135)*24</f>
        <v>0</v>
      </c>
      <c r="JB135" s="104">
        <f>VALUE('Time Sheet KN'!JD135-'Time Sheet KN'!JC135)*24</f>
        <v>0</v>
      </c>
      <c r="JC135" s="104">
        <f>VALUE('Time Sheet KN'!JF135-'Time Sheet KN'!JE135)*24</f>
        <v>0</v>
      </c>
      <c r="JD135" s="105">
        <f t="shared" si="390"/>
        <v>0</v>
      </c>
      <c r="JE135" s="5">
        <f t="shared" si="391"/>
        <v>0</v>
      </c>
      <c r="JF135" s="5"/>
    </row>
    <row r="136" spans="1:266" ht="20" customHeight="1">
      <c r="A136" s="54">
        <f>IF('Master MP Status'!A136&gt;0,'Master MP Status'!A136,"")</f>
        <v>128</v>
      </c>
      <c r="B136" s="5" t="str">
        <f>IF(ISTEXT('Master MP Status'!B136),'Master MP Status'!B136,"")</f>
        <v>DIRECT</v>
      </c>
      <c r="C136" s="153" t="str">
        <f>IF(OR(ISTEXT('Master MP Status'!C136),'Master MP Status'!C136&gt;0),'Master MP Status'!C136,"")</f>
        <v/>
      </c>
      <c r="D136" s="154" t="str">
        <f>IF(OR(ISTEXT('Master MP Status'!D136),'Master MP Status'!D136&gt;0),'Master MP Status'!D136,"")</f>
        <v>B250111</v>
      </c>
      <c r="E136" s="5" t="str">
        <f>IF(ISTEXT('Master MP Status'!E136),'Master MP Status'!E136,"")</f>
        <v>YUSUF SYAIHU PRATAMA</v>
      </c>
      <c r="F136" s="5" t="str">
        <f>IF(ISTEXT('Master MP Status'!F136),'Master MP Status'!F136,"")</f>
        <v/>
      </c>
      <c r="G136" s="5" t="str">
        <f>IF(ISTEXT('Master MP Status'!G136),'Master MP Status'!G136,"")</f>
        <v>Cilegon</v>
      </c>
      <c r="H136" s="5" t="str">
        <f>IF(ISTEXT('Master MP Status'!H136),'Master MP Status'!H136,"")</f>
        <v>MURSID</v>
      </c>
      <c r="I136" s="5" t="str">
        <f>IF(ISTEXT('Master MP Status'!I136),'Master MP Status'!I136,"")</f>
        <v>Painter</v>
      </c>
      <c r="J136" s="5" t="str">
        <f>IF(ISTEXT('Master MP Status'!J136),'Master MP Status'!J136,"")</f>
        <v>Painter</v>
      </c>
      <c r="K136" s="9">
        <f>IF(OR('Master MP Status'!K136=0,'Master MP Status'!K136=""),"",'Master MP Status'!K136)</f>
        <v>45782</v>
      </c>
      <c r="L136" s="9">
        <f>IF(OR('Master MP Status'!L136=0,'Master MP Status'!L136=""),"",'Master MP Status'!L136)</f>
        <v>45782</v>
      </c>
      <c r="M136" s="9" t="str">
        <f>IF(OR('Master MP Status'!M136=0,'Master MP Status'!M136=""),"",'Master MP Status'!M136)</f>
        <v/>
      </c>
      <c r="N136" s="5" t="str">
        <f>IF(ISTEXT('Master MP Status'!N136),'Master MP Status'!N136,"")</f>
        <v/>
      </c>
      <c r="O136" s="5">
        <f>LOOKUP(O$6,'Daily Absent'!$O$6:$AX$6,'Daily Absent'!$O136:$AX136)</f>
        <v>1</v>
      </c>
      <c r="P136" s="104">
        <f>VALUE('Time Sheet KN'!Q136-'Time Sheet KN'!P136)*24</f>
        <v>5</v>
      </c>
      <c r="Q136" s="104">
        <f>VALUE('Time Sheet KN'!S136-'Time Sheet KN'!R136)*24</f>
        <v>5.0000000000000009</v>
      </c>
      <c r="R136" s="104">
        <f>VALUE('Time Sheet KN'!U136-'Time Sheet KN'!T136)*24</f>
        <v>0</v>
      </c>
      <c r="S136" s="105">
        <f t="shared" si="320"/>
        <v>10</v>
      </c>
      <c r="T136" s="5">
        <f t="shared" si="321"/>
        <v>0</v>
      </c>
      <c r="U136" s="5"/>
      <c r="V136" s="5">
        <f>LOOKUP(V$6,'Daily Absent'!$O$6:$AX$6,'Daily Absent'!$O136:$AX136)</f>
        <v>1</v>
      </c>
      <c r="W136" s="104">
        <f>VALUE('Time Sheet KN'!X136-'Time Sheet KN'!W136)*24</f>
        <v>5</v>
      </c>
      <c r="X136" s="104">
        <f>VALUE('Time Sheet KN'!Z136-'Time Sheet KN'!Y136)*24</f>
        <v>5.0000000000000009</v>
      </c>
      <c r="Y136" s="104">
        <f>VALUE('Time Sheet KN'!AB136-'Time Sheet KN'!AA136)*24</f>
        <v>0</v>
      </c>
      <c r="Z136" s="105">
        <f t="shared" si="322"/>
        <v>10</v>
      </c>
      <c r="AA136" s="5">
        <f t="shared" si="323"/>
        <v>0</v>
      </c>
      <c r="AB136" s="5"/>
      <c r="AC136" s="5">
        <f>LOOKUP(AC$6,'Daily Absent'!$O$6:$AX$6,'Daily Absent'!$O136:$AX136)</f>
        <v>1</v>
      </c>
      <c r="AD136" s="104">
        <f>VALUE('Time Sheet KN'!AE136-'Time Sheet KN'!AD136)*24</f>
        <v>5</v>
      </c>
      <c r="AE136" s="104">
        <f>VALUE('Time Sheet KN'!AG136-'Time Sheet KN'!AF136)*24</f>
        <v>5.0000000000000009</v>
      </c>
      <c r="AF136" s="104">
        <f>VALUE('Time Sheet KN'!AI136-'Time Sheet KN'!AH136)*24</f>
        <v>0</v>
      </c>
      <c r="AG136" s="105">
        <f t="shared" si="324"/>
        <v>10</v>
      </c>
      <c r="AH136" s="5">
        <f t="shared" si="325"/>
        <v>0</v>
      </c>
      <c r="AI136" s="5"/>
      <c r="AJ136" s="5">
        <f>LOOKUP(AJ$6,'Daily Absent'!$O$6:$AX$6,'Daily Absent'!$O136:$AX136)</f>
        <v>1</v>
      </c>
      <c r="AK136" s="104">
        <f>VALUE('Time Sheet KN'!AL136-'Time Sheet KN'!AK136)*24</f>
        <v>5</v>
      </c>
      <c r="AL136" s="104">
        <f>VALUE('Time Sheet KN'!AN136-'Time Sheet KN'!AM136)*24</f>
        <v>5.0000000000000009</v>
      </c>
      <c r="AM136" s="104">
        <f>VALUE('Time Sheet KN'!AP136-'Time Sheet KN'!AO136)*24</f>
        <v>0</v>
      </c>
      <c r="AN136" s="105">
        <f t="shared" si="326"/>
        <v>10</v>
      </c>
      <c r="AO136" s="5">
        <f t="shared" si="327"/>
        <v>0</v>
      </c>
      <c r="AP136" s="5"/>
      <c r="AQ136" s="5">
        <f>LOOKUP(AQ$6,'Daily Absent'!$O$6:$AX$6,'Daily Absent'!$O136:$AX136)</f>
        <v>1</v>
      </c>
      <c r="AR136" s="104">
        <f>VALUE('Time Sheet KN'!AS136-'Time Sheet KN'!AR136)*24</f>
        <v>5</v>
      </c>
      <c r="AS136" s="104">
        <f>VALUE('Time Sheet KN'!AU136-'Time Sheet KN'!AT136)*24</f>
        <v>4.0000000000000018</v>
      </c>
      <c r="AT136" s="104">
        <f>VALUE('Time Sheet KN'!AW136-'Time Sheet KN'!AV136)*24</f>
        <v>0</v>
      </c>
      <c r="AU136" s="105">
        <f t="shared" si="328"/>
        <v>9</v>
      </c>
      <c r="AV136" s="5">
        <f t="shared" si="329"/>
        <v>1.7763568394002505E-15</v>
      </c>
      <c r="AW136" s="5"/>
      <c r="AX136" s="5">
        <f>LOOKUP(AX$6,'Daily Absent'!$O$6:$AX$6,'Daily Absent'!$O136:$AX136)</f>
        <v>1</v>
      </c>
      <c r="AY136" s="104">
        <f>VALUE('Time Sheet KN'!AZ136-'Time Sheet KN'!AY136)*24</f>
        <v>4</v>
      </c>
      <c r="AZ136" s="104">
        <f>VALUE('Time Sheet KN'!BB136-'Time Sheet KN'!BA136)*24</f>
        <v>4.0000000000000018</v>
      </c>
      <c r="BA136" s="104">
        <f>VALUE('Time Sheet KN'!BD136-'Time Sheet KN'!BC136)*24</f>
        <v>0</v>
      </c>
      <c r="BB136" s="105">
        <f t="shared" si="330"/>
        <v>0</v>
      </c>
      <c r="BC136" s="5">
        <f t="shared" si="331"/>
        <v>8.0000000000000018</v>
      </c>
      <c r="BD136" s="5"/>
      <c r="BE136" s="5">
        <f>LOOKUP(BE$6,'Daily Absent'!$O$6:$AX$6,'Daily Absent'!$O136:$AX136)</f>
        <v>1</v>
      </c>
      <c r="BF136" s="104">
        <f>VALUE('Time Sheet KN'!BG136-'Time Sheet KN'!BF136)*24</f>
        <v>5</v>
      </c>
      <c r="BG136" s="104">
        <f>VALUE('Time Sheet KN'!BI136-'Time Sheet KN'!BH136)*24</f>
        <v>5.0000000000000009</v>
      </c>
      <c r="BH136" s="104">
        <f>VALUE('Time Sheet KN'!BK136-'Time Sheet KN'!BJ136)*24</f>
        <v>0</v>
      </c>
      <c r="BI136" s="105">
        <f t="shared" si="332"/>
        <v>10</v>
      </c>
      <c r="BJ136" s="5">
        <f t="shared" si="333"/>
        <v>0</v>
      </c>
      <c r="BK136" s="5"/>
      <c r="BL136" s="5">
        <f>LOOKUP(BL$6,'Daily Absent'!$O$6:$AX$6,'Daily Absent'!$O136:$AX136)</f>
        <v>1</v>
      </c>
      <c r="BM136" s="104">
        <f>VALUE('Time Sheet KN'!BN136-'Time Sheet KN'!BM136)*24</f>
        <v>5</v>
      </c>
      <c r="BN136" s="104">
        <f>VALUE('Time Sheet KN'!BP136-'Time Sheet KN'!BO136)*24</f>
        <v>5.0000000000000009</v>
      </c>
      <c r="BO136" s="104">
        <f>VALUE('Time Sheet KN'!BR136-'Time Sheet KN'!BQ136)*24</f>
        <v>0</v>
      </c>
      <c r="BP136" s="105">
        <f t="shared" si="334"/>
        <v>10</v>
      </c>
      <c r="BQ136" s="5">
        <f t="shared" si="335"/>
        <v>0</v>
      </c>
      <c r="BR136" s="5"/>
      <c r="BS136" s="5">
        <f>LOOKUP(BS$6,'Daily Absent'!$O$6:$AX$6,'Daily Absent'!$O136:$AX136)</f>
        <v>1</v>
      </c>
      <c r="BT136" s="104">
        <f>VALUE('Time Sheet KN'!BU136-'Time Sheet KN'!BT136)*24</f>
        <v>5</v>
      </c>
      <c r="BU136" s="104">
        <f>VALUE('Time Sheet KN'!BW136-'Time Sheet KN'!BV136)*24</f>
        <v>5.0000000000000009</v>
      </c>
      <c r="BV136" s="104">
        <f>VALUE('Time Sheet KN'!BY136-'Time Sheet KN'!BX136)*24</f>
        <v>0</v>
      </c>
      <c r="BW136" s="105">
        <f t="shared" si="336"/>
        <v>10</v>
      </c>
      <c r="BX136" s="5">
        <f t="shared" si="337"/>
        <v>0</v>
      </c>
      <c r="BY136" s="5"/>
      <c r="BZ136" s="5">
        <f>LOOKUP(BZ$6,'Daily Absent'!$O$6:$AX$6,'Daily Absent'!$O136:$AX136)</f>
        <v>1</v>
      </c>
      <c r="CA136" s="104">
        <f>VALUE('Time Sheet KN'!CB136-'Time Sheet KN'!CA136)*24</f>
        <v>5</v>
      </c>
      <c r="CB136" s="104">
        <f>VALUE('Time Sheet KN'!CD136-'Time Sheet KN'!CC136)*24</f>
        <v>5.0000000000000009</v>
      </c>
      <c r="CC136" s="104">
        <f>VALUE('Time Sheet KN'!CF136-'Time Sheet KN'!CE136)*24</f>
        <v>0</v>
      </c>
      <c r="CD136" s="105">
        <f t="shared" si="338"/>
        <v>10</v>
      </c>
      <c r="CE136" s="5">
        <f t="shared" si="339"/>
        <v>0</v>
      </c>
      <c r="CF136" s="5"/>
      <c r="CG136" s="5">
        <f>LOOKUP(CG$6,'Daily Absent'!$O$6:$AX$6,'Daily Absent'!$O136:$AX136)</f>
        <v>1</v>
      </c>
      <c r="CH136" s="104">
        <f>VALUE('Time Sheet KN'!CI136-'Time Sheet KN'!CH136)*24</f>
        <v>5</v>
      </c>
      <c r="CI136" s="104">
        <f>VALUE('Time Sheet KN'!CK136-'Time Sheet KN'!CJ136)*24</f>
        <v>5.0000000000000009</v>
      </c>
      <c r="CJ136" s="104">
        <f>VALUE('Time Sheet KN'!CM136-'Time Sheet KN'!CL136)*24</f>
        <v>3</v>
      </c>
      <c r="CK136" s="105">
        <f t="shared" si="340"/>
        <v>10</v>
      </c>
      <c r="CL136" s="5">
        <f t="shared" si="341"/>
        <v>3</v>
      </c>
      <c r="CM136" s="5"/>
      <c r="CN136" s="5">
        <f>LOOKUP(CN$6,'Daily Absent'!$O$6:$AX$6,'Daily Absent'!$O136:$AX136)</f>
        <v>1</v>
      </c>
      <c r="CO136" s="104">
        <f>VALUE('Time Sheet KN'!CP136-'Time Sheet KN'!CO136)*24</f>
        <v>5</v>
      </c>
      <c r="CP136" s="104">
        <f>VALUE('Time Sheet KN'!CR136-'Time Sheet KN'!CQ136)*24</f>
        <v>4.0000000000000018</v>
      </c>
      <c r="CQ136" s="104">
        <f>VALUE('Time Sheet KN'!CT136-'Time Sheet KN'!CS136)*24</f>
        <v>0</v>
      </c>
      <c r="CR136" s="105">
        <f t="shared" si="342"/>
        <v>9</v>
      </c>
      <c r="CS136" s="5">
        <f t="shared" si="343"/>
        <v>1.7763568394002505E-15</v>
      </c>
      <c r="CT136" s="5"/>
      <c r="CU136" s="5">
        <f>LOOKUP(CU$6,'Daily Absent'!$O$6:$AX$6,'Daily Absent'!$O136:$AX136)</f>
        <v>1</v>
      </c>
      <c r="CV136" s="104">
        <f>VALUE('Time Sheet KN'!CW136-'Time Sheet KN'!CV136)*24</f>
        <v>4</v>
      </c>
      <c r="CW136" s="104">
        <f>VALUE('Time Sheet KN'!CY136-'Time Sheet KN'!CX136)*24</f>
        <v>3</v>
      </c>
      <c r="CX136" s="104">
        <f>VALUE('Time Sheet KN'!DA136-'Time Sheet KN'!CZ136)*24</f>
        <v>0</v>
      </c>
      <c r="CY136" s="105">
        <f t="shared" si="344"/>
        <v>0</v>
      </c>
      <c r="CZ136" s="5">
        <f t="shared" si="345"/>
        <v>7</v>
      </c>
      <c r="DA136" s="5"/>
      <c r="DB136" s="5">
        <f>LOOKUP(DB$6,'Daily Absent'!$O$6:$AX$6,'Daily Absent'!$O136:$AX136)</f>
        <v>1</v>
      </c>
      <c r="DC136" s="104">
        <f>VALUE('Time Sheet KN'!DD136-'Time Sheet KN'!DC136)*24</f>
        <v>5</v>
      </c>
      <c r="DD136" s="104">
        <f>VALUE('Time Sheet KN'!DF136-'Time Sheet KN'!DE136)*24</f>
        <v>5.0000000000000009</v>
      </c>
      <c r="DE136" s="104">
        <f>VALUE('Time Sheet KN'!DH136-'Time Sheet KN'!DG136)*24</f>
        <v>3</v>
      </c>
      <c r="DF136" s="105">
        <f t="shared" si="346"/>
        <v>10</v>
      </c>
      <c r="DG136" s="5">
        <f t="shared" si="347"/>
        <v>3</v>
      </c>
      <c r="DH136" s="5"/>
      <c r="DI136" s="5">
        <f>LOOKUP(DI$6,'Daily Absent'!$O$6:$AX$6,'Daily Absent'!$O136:$AX136)</f>
        <v>1</v>
      </c>
      <c r="DJ136" s="104">
        <f>VALUE('Time Sheet KN'!DK136-'Time Sheet KN'!DJ136)*24</f>
        <v>5</v>
      </c>
      <c r="DK136" s="104">
        <f>VALUE('Time Sheet KN'!DM136-'Time Sheet KN'!DL136)*24</f>
        <v>5.0000000000000009</v>
      </c>
      <c r="DL136" s="104">
        <f>VALUE('Time Sheet KN'!DO136-'Time Sheet KN'!DN136)*24</f>
        <v>0</v>
      </c>
      <c r="DM136" s="105">
        <f t="shared" si="348"/>
        <v>10</v>
      </c>
      <c r="DN136" s="5">
        <f t="shared" si="349"/>
        <v>0</v>
      </c>
      <c r="DO136" s="5"/>
      <c r="DP136" s="5">
        <f>LOOKUP(DP$6,'Daily Absent'!$O$6:$AX$6,'Daily Absent'!$O136:$AX136)</f>
        <v>1</v>
      </c>
      <c r="DQ136" s="104">
        <f>VALUE('Time Sheet KN'!DR136-'Time Sheet KN'!DQ136)*24</f>
        <v>5</v>
      </c>
      <c r="DR136" s="104">
        <f>VALUE('Time Sheet KN'!DT136-'Time Sheet KN'!DS136)*24</f>
        <v>5.0000000000000009</v>
      </c>
      <c r="DS136" s="104">
        <f>VALUE('Time Sheet KN'!DV136-'Time Sheet KN'!DU136)*24</f>
        <v>0</v>
      </c>
      <c r="DT136" s="105">
        <f t="shared" si="350"/>
        <v>10</v>
      </c>
      <c r="DU136" s="5">
        <f t="shared" si="351"/>
        <v>0</v>
      </c>
      <c r="DV136" s="5"/>
      <c r="DW136" s="5">
        <f>LOOKUP(DW$6,'Daily Absent'!$O$6:$AX$6,'Daily Absent'!$O136:$AX136)</f>
        <v>1</v>
      </c>
      <c r="DX136" s="104">
        <f>VALUE('Time Sheet KN'!DY136-'Time Sheet KN'!DX136)*24</f>
        <v>5</v>
      </c>
      <c r="DY136" s="104">
        <f>VALUE('Time Sheet KN'!EA136-'Time Sheet KN'!DZ136)*24</f>
        <v>5.0000000000000009</v>
      </c>
      <c r="DZ136" s="104">
        <f>VALUE('Time Sheet KN'!EC136-'Time Sheet KN'!EB136)*24</f>
        <v>0</v>
      </c>
      <c r="EA136" s="105">
        <f t="shared" si="352"/>
        <v>10</v>
      </c>
      <c r="EB136" s="5">
        <f t="shared" si="353"/>
        <v>0</v>
      </c>
      <c r="EC136" s="5"/>
      <c r="ED136" s="5">
        <f>LOOKUP(ED$6,'Daily Absent'!$O$6:$AX$6,'Daily Absent'!$O136:$AX136)</f>
        <v>1</v>
      </c>
      <c r="EE136" s="104">
        <f>VALUE('Time Sheet KN'!EF136-'Time Sheet KN'!EE136)*24</f>
        <v>5</v>
      </c>
      <c r="EF136" s="104">
        <f>VALUE('Time Sheet KN'!EH136-'Time Sheet KN'!EG136)*24</f>
        <v>5.0000000000000009</v>
      </c>
      <c r="EG136" s="104">
        <f>VALUE('Time Sheet KN'!EJ136-'Time Sheet KN'!EI136)*24</f>
        <v>3</v>
      </c>
      <c r="EH136" s="105">
        <f t="shared" si="354"/>
        <v>10</v>
      </c>
      <c r="EI136" s="5">
        <f t="shared" si="355"/>
        <v>3</v>
      </c>
      <c r="EJ136" s="5"/>
      <c r="EK136" s="5">
        <f>LOOKUP(EK$6,'Daily Absent'!$O$6:$AX$6,'Daily Absent'!$O136:$AX136)</f>
        <v>1</v>
      </c>
      <c r="EL136" s="104">
        <f>VALUE('Time Sheet KN'!EM136-'Time Sheet KN'!EL136)*24</f>
        <v>5</v>
      </c>
      <c r="EM136" s="104">
        <f>VALUE('Time Sheet KN'!EO136-'Time Sheet KN'!EN136)*24</f>
        <v>5.0000000000000009</v>
      </c>
      <c r="EN136" s="104">
        <f>VALUE('Time Sheet KN'!EQ136-'Time Sheet KN'!EP136)*24</f>
        <v>0</v>
      </c>
      <c r="EO136" s="105">
        <f t="shared" si="356"/>
        <v>9</v>
      </c>
      <c r="EP136" s="5">
        <f t="shared" si="357"/>
        <v>1</v>
      </c>
      <c r="EQ136" s="5"/>
      <c r="ER136" s="5">
        <f>LOOKUP(ER$6,'Daily Absent'!$O$6:$AX$6,'Daily Absent'!$O136:$AX136)</f>
        <v>0</v>
      </c>
      <c r="ES136" s="104">
        <f>VALUE('Time Sheet KN'!ET136-'Time Sheet KN'!ES136)*24</f>
        <v>0</v>
      </c>
      <c r="ET136" s="104">
        <f>VALUE('Time Sheet KN'!EV136-'Time Sheet KN'!EU136)*24</f>
        <v>0</v>
      </c>
      <c r="EU136" s="104">
        <f>VALUE('Time Sheet KN'!EX136-'Time Sheet KN'!EW136)*24</f>
        <v>0</v>
      </c>
      <c r="EV136" s="105">
        <f t="shared" si="358"/>
        <v>0</v>
      </c>
      <c r="EW136" s="5">
        <f t="shared" si="359"/>
        <v>0</v>
      </c>
      <c r="EX136" s="5"/>
      <c r="EY136" s="5">
        <f>LOOKUP(EY$6,'Daily Absent'!$O$6:$AX$6,'Daily Absent'!$O136:$AX136)</f>
        <v>1</v>
      </c>
      <c r="EZ136" s="104">
        <f>VALUE('Time Sheet KN'!FA136-'Time Sheet KN'!EZ136)*24</f>
        <v>5</v>
      </c>
      <c r="FA136" s="104">
        <f>VALUE('Time Sheet KN'!FC136-'Time Sheet KN'!FB136)*24</f>
        <v>5.0000000000000009</v>
      </c>
      <c r="FB136" s="104">
        <f>VALUE('Time Sheet KN'!FE136-'Time Sheet KN'!FD136)*24</f>
        <v>3</v>
      </c>
      <c r="FC136" s="105">
        <f t="shared" si="360"/>
        <v>10</v>
      </c>
      <c r="FD136" s="5">
        <f t="shared" si="361"/>
        <v>3</v>
      </c>
      <c r="FE136" s="5"/>
      <c r="FF136" s="5">
        <f>LOOKUP(FF$6,'Daily Absent'!$O$6:$AX$6,'Daily Absent'!$O136:$AX136)</f>
        <v>1</v>
      </c>
      <c r="FG136" s="104">
        <f>VALUE('Time Sheet KN'!FH136-'Time Sheet KN'!FG136)*24</f>
        <v>0</v>
      </c>
      <c r="FH136" s="104">
        <f>VALUE('Time Sheet KN'!FJ136-'Time Sheet KN'!FI136)*24</f>
        <v>0</v>
      </c>
      <c r="FI136" s="104">
        <f>VALUE('Time Sheet KN'!FL136-'Time Sheet KN'!FK136)*24</f>
        <v>0</v>
      </c>
      <c r="FJ136" s="105">
        <f t="shared" si="362"/>
        <v>0</v>
      </c>
      <c r="FK136" s="5">
        <f t="shared" si="363"/>
        <v>0</v>
      </c>
      <c r="FL136" s="5"/>
      <c r="FM136" s="5">
        <f>LOOKUP(FM$6,'Daily Absent'!$O$6:$AX$6,'Daily Absent'!$O136:$AX136)</f>
        <v>0</v>
      </c>
      <c r="FN136" s="104">
        <f>VALUE('Time Sheet KN'!FO136-'Time Sheet KN'!FN136)*24</f>
        <v>0</v>
      </c>
      <c r="FO136" s="104">
        <f>VALUE('Time Sheet KN'!FQ136-'Time Sheet KN'!FP136)*24</f>
        <v>0</v>
      </c>
      <c r="FP136" s="104">
        <f>VALUE('Time Sheet KN'!FS136-'Time Sheet KN'!FR136)*24</f>
        <v>0</v>
      </c>
      <c r="FQ136" s="105">
        <f t="shared" si="364"/>
        <v>0</v>
      </c>
      <c r="FR136" s="5">
        <f t="shared" si="365"/>
        <v>0</v>
      </c>
      <c r="FS136" s="5"/>
      <c r="FT136" s="5">
        <f>LOOKUP(FT$6,'Daily Absent'!$O$6:$AX$6,'Daily Absent'!$O136:$AX136)</f>
        <v>0</v>
      </c>
      <c r="FU136" s="104">
        <f>VALUE('Time Sheet KN'!FV136-'Time Sheet KN'!FU136)*24</f>
        <v>0</v>
      </c>
      <c r="FV136" s="104">
        <f>VALUE('Time Sheet KN'!FX136-'Time Sheet KN'!FW136)*24</f>
        <v>0</v>
      </c>
      <c r="FW136" s="104">
        <f>VALUE('Time Sheet KN'!FZ136-'Time Sheet KN'!FY136)*24</f>
        <v>0</v>
      </c>
      <c r="FX136" s="105">
        <f t="shared" si="366"/>
        <v>0</v>
      </c>
      <c r="FY136" s="5">
        <f t="shared" si="367"/>
        <v>0</v>
      </c>
      <c r="FZ136" s="5"/>
      <c r="GA136" s="5">
        <f>LOOKUP(GA$6,'Daily Absent'!$O$6:$AX$6,'Daily Absent'!$O136:$AX136)</f>
        <v>0</v>
      </c>
      <c r="GB136" s="104">
        <f>VALUE('Time Sheet KN'!GC136-'Time Sheet KN'!GB136)*24</f>
        <v>0</v>
      </c>
      <c r="GC136" s="104">
        <f>VALUE('Time Sheet KN'!GE136-'Time Sheet KN'!GD136)*24</f>
        <v>0</v>
      </c>
      <c r="GD136" s="104">
        <f>VALUE('Time Sheet KN'!GG136-'Time Sheet KN'!GF136)*24</f>
        <v>0</v>
      </c>
      <c r="GE136" s="105">
        <f t="shared" si="368"/>
        <v>0</v>
      </c>
      <c r="GF136" s="5">
        <f t="shared" si="369"/>
        <v>0</v>
      </c>
      <c r="GG136" s="5"/>
      <c r="GH136" s="5">
        <f>LOOKUP(GH$6,'Daily Absent'!$O$6:$AX$6,'Daily Absent'!$O136:$AX136)</f>
        <v>0</v>
      </c>
      <c r="GI136" s="104">
        <f>VALUE('Time Sheet KN'!GJ136-'Time Sheet KN'!GI136)*24</f>
        <v>0</v>
      </c>
      <c r="GJ136" s="104">
        <f>VALUE('Time Sheet KN'!GL136-'Time Sheet KN'!GK136)*24</f>
        <v>0</v>
      </c>
      <c r="GK136" s="104">
        <f>VALUE('Time Sheet KN'!GN136-'Time Sheet KN'!GM136)*24</f>
        <v>0</v>
      </c>
      <c r="GL136" s="105">
        <f t="shared" si="370"/>
        <v>0</v>
      </c>
      <c r="GM136" s="5">
        <f t="shared" si="371"/>
        <v>0</v>
      </c>
      <c r="GN136" s="5"/>
      <c r="GO136" s="5">
        <f>LOOKUP(GO$6,'Daily Absent'!$O$6:$AX$6,'Daily Absent'!$O136:$AX136)</f>
        <v>0</v>
      </c>
      <c r="GP136" s="104">
        <f>VALUE('Time Sheet KN'!GQ136-'Time Sheet KN'!GP136)*24</f>
        <v>0</v>
      </c>
      <c r="GQ136" s="104">
        <f>VALUE('Time Sheet KN'!GS136-'Time Sheet KN'!GR136)*24</f>
        <v>0</v>
      </c>
      <c r="GR136" s="104">
        <f>VALUE('Time Sheet KN'!GU136-'Time Sheet KN'!GT136)*24</f>
        <v>0</v>
      </c>
      <c r="GS136" s="105">
        <f t="shared" si="372"/>
        <v>0</v>
      </c>
      <c r="GT136" s="5">
        <f t="shared" si="373"/>
        <v>0</v>
      </c>
      <c r="GU136" s="5"/>
      <c r="GV136" s="5">
        <f>LOOKUP(GV$6,'Daily Absent'!$O$6:$AX$6,'Daily Absent'!$O136:$AX136)</f>
        <v>0</v>
      </c>
      <c r="GW136" s="104">
        <f>VALUE('Time Sheet KN'!GX136-'Time Sheet KN'!GW136)*24</f>
        <v>0</v>
      </c>
      <c r="GX136" s="104">
        <f>VALUE('Time Sheet KN'!GZ136-'Time Sheet KN'!GY136)*24</f>
        <v>0</v>
      </c>
      <c r="GY136" s="104">
        <f>VALUE('Time Sheet KN'!HB136-'Time Sheet KN'!HA136)*24</f>
        <v>0</v>
      </c>
      <c r="GZ136" s="105">
        <f t="shared" si="374"/>
        <v>0</v>
      </c>
      <c r="HA136" s="5">
        <f t="shared" si="375"/>
        <v>0</v>
      </c>
      <c r="HB136" s="5"/>
      <c r="HC136" s="5">
        <f>LOOKUP(HC$6,'Daily Absent'!$O$6:$AX$6,'Daily Absent'!$O136:$AX136)</f>
        <v>0</v>
      </c>
      <c r="HD136" s="104">
        <f>VALUE('Time Sheet KN'!HE136-'Time Sheet KN'!HD136)*24</f>
        <v>0</v>
      </c>
      <c r="HE136" s="104">
        <f>VALUE('Time Sheet KN'!HG136-'Time Sheet KN'!HF136)*24</f>
        <v>0</v>
      </c>
      <c r="HF136" s="104">
        <f>VALUE('Time Sheet KN'!HI136-'Time Sheet KN'!HH136)*24</f>
        <v>0</v>
      </c>
      <c r="HG136" s="105">
        <f t="shared" si="376"/>
        <v>0</v>
      </c>
      <c r="HH136" s="5">
        <f t="shared" si="377"/>
        <v>0</v>
      </c>
      <c r="HI136" s="5"/>
      <c r="HJ136" s="5">
        <f>LOOKUP(HJ$6,'Daily Absent'!$O$6:$AX$6,'Daily Absent'!$O136:$AX136)</f>
        <v>0</v>
      </c>
      <c r="HK136" s="104">
        <f>VALUE('Time Sheet KN'!HL136-'Time Sheet KN'!HK136)*24</f>
        <v>0</v>
      </c>
      <c r="HL136" s="104">
        <f>VALUE('Time Sheet KN'!HN136-'Time Sheet KN'!HM136)*24</f>
        <v>0</v>
      </c>
      <c r="HM136" s="104">
        <f>VALUE('Time Sheet KN'!HP136-'Time Sheet KN'!HO136)*24</f>
        <v>0</v>
      </c>
      <c r="HN136" s="105">
        <f t="shared" si="378"/>
        <v>0</v>
      </c>
      <c r="HO136" s="5">
        <f t="shared" si="379"/>
        <v>0</v>
      </c>
      <c r="HP136" s="5"/>
      <c r="HQ136" s="5">
        <f>LOOKUP(HQ$6,'Daily Absent'!$O$6:$AX$6,'Daily Absent'!$O136:$AX136)</f>
        <v>0</v>
      </c>
      <c r="HR136" s="104">
        <f>VALUE('Time Sheet KN'!HS136-'Time Sheet KN'!HR136)*24</f>
        <v>0</v>
      </c>
      <c r="HS136" s="104">
        <f>VALUE('Time Sheet KN'!HU136-'Time Sheet KN'!HT136)*24</f>
        <v>0</v>
      </c>
      <c r="HT136" s="104">
        <f>VALUE('Time Sheet KN'!HW136-'Time Sheet KN'!HV136)*24</f>
        <v>0</v>
      </c>
      <c r="HU136" s="105">
        <f t="shared" si="380"/>
        <v>0</v>
      </c>
      <c r="HV136" s="5">
        <f t="shared" si="381"/>
        <v>0</v>
      </c>
      <c r="HW136" s="5"/>
      <c r="HX136" s="5">
        <f>LOOKUP(HX$6,'Daily Absent'!$O$6:$AX$6,'Daily Absent'!$O136:$AX136)</f>
        <v>0</v>
      </c>
      <c r="HY136" s="104">
        <f>VALUE('Time Sheet KN'!HZ136-'Time Sheet KN'!HY136)*24</f>
        <v>0</v>
      </c>
      <c r="HZ136" s="104">
        <f>VALUE('Time Sheet KN'!IB136-'Time Sheet KN'!IA136)*24</f>
        <v>0</v>
      </c>
      <c r="IA136" s="104">
        <f>VALUE('Time Sheet KN'!ID136-'Time Sheet KN'!IC136)*24</f>
        <v>0</v>
      </c>
      <c r="IB136" s="105">
        <f t="shared" si="382"/>
        <v>0</v>
      </c>
      <c r="IC136" s="5">
        <f t="shared" si="383"/>
        <v>0</v>
      </c>
      <c r="ID136" s="5"/>
      <c r="IE136" s="5">
        <f>LOOKUP(IE$6,'Daily Absent'!$O$6:$AX$6,'Daily Absent'!$O136:$AX136)</f>
        <v>0</v>
      </c>
      <c r="IF136" s="104">
        <f>VALUE('Time Sheet KN'!IG136-'Time Sheet KN'!IF136)*24</f>
        <v>0</v>
      </c>
      <c r="IG136" s="104">
        <f>VALUE('Time Sheet KN'!II136-'Time Sheet KN'!IH136)*24</f>
        <v>0</v>
      </c>
      <c r="IH136" s="104">
        <f>VALUE('Time Sheet KN'!IK136-'Time Sheet KN'!IJ136)*24</f>
        <v>0</v>
      </c>
      <c r="II136" s="105">
        <f t="shared" si="384"/>
        <v>0</v>
      </c>
      <c r="IJ136" s="5">
        <f t="shared" si="385"/>
        <v>0</v>
      </c>
      <c r="IK136" s="5"/>
      <c r="IL136" s="5">
        <f>LOOKUP(IL$6,'Daily Absent'!$O$6:$AX$6,'Daily Absent'!$O136:$AX136)</f>
        <v>0</v>
      </c>
      <c r="IM136" s="104">
        <f>VALUE('Time Sheet KN'!IN136-'Time Sheet KN'!IM136)*24</f>
        <v>0</v>
      </c>
      <c r="IN136" s="104">
        <f>VALUE('Time Sheet KN'!IP136-'Time Sheet KN'!IO136)*24</f>
        <v>0</v>
      </c>
      <c r="IO136" s="104">
        <f>VALUE('Time Sheet KN'!IR136-'Time Sheet KN'!IQ136)*24</f>
        <v>0</v>
      </c>
      <c r="IP136" s="105">
        <f t="shared" si="386"/>
        <v>0</v>
      </c>
      <c r="IQ136" s="5">
        <f t="shared" si="387"/>
        <v>0</v>
      </c>
      <c r="IR136" s="5"/>
      <c r="IS136" s="5">
        <f>LOOKUP(IS$6,'Daily Absent'!$O$6:$AX$6,'Daily Absent'!$O136:$AX136)</f>
        <v>0</v>
      </c>
      <c r="IT136" s="104">
        <f>VALUE('Time Sheet KN'!IU136-'Time Sheet KN'!IT136)*24</f>
        <v>0</v>
      </c>
      <c r="IU136" s="104">
        <f>VALUE('Time Sheet KN'!IW136-'Time Sheet KN'!IV136)*24</f>
        <v>0</v>
      </c>
      <c r="IV136" s="104">
        <f>VALUE('Time Sheet KN'!IY136-'Time Sheet KN'!IX136)*24</f>
        <v>0</v>
      </c>
      <c r="IW136" s="105">
        <f t="shared" si="388"/>
        <v>0</v>
      </c>
      <c r="IX136" s="5">
        <f t="shared" si="389"/>
        <v>0</v>
      </c>
      <c r="IY136" s="5"/>
      <c r="IZ136" s="5">
        <f>LOOKUP(IZ$6,'Daily Absent'!$O$6:$AX$6,'Daily Absent'!$O136:$AX136)</f>
        <v>0</v>
      </c>
      <c r="JA136" s="104">
        <f>VALUE('Time Sheet KN'!JB136-'Time Sheet KN'!JA136)*24</f>
        <v>0</v>
      </c>
      <c r="JB136" s="104">
        <f>VALUE('Time Sheet KN'!JD136-'Time Sheet KN'!JC136)*24</f>
        <v>0</v>
      </c>
      <c r="JC136" s="104">
        <f>VALUE('Time Sheet KN'!JF136-'Time Sheet KN'!JE136)*24</f>
        <v>0</v>
      </c>
      <c r="JD136" s="105">
        <f t="shared" si="390"/>
        <v>0</v>
      </c>
      <c r="JE136" s="5">
        <f t="shared" si="391"/>
        <v>0</v>
      </c>
      <c r="JF136" s="5"/>
    </row>
    <row r="137" spans="1:266" ht="20" customHeight="1">
      <c r="A137" s="54">
        <f>IF('Master MP Status'!A137&gt;0,'Master MP Status'!A137,"")</f>
        <v>129</v>
      </c>
      <c r="B137" s="5" t="str">
        <f>IF(ISTEXT('Master MP Status'!B137),'Master MP Status'!B137,"")</f>
        <v>DIRECT</v>
      </c>
      <c r="C137" s="153" t="str">
        <f>IF(OR(ISTEXT('Master MP Status'!C137),'Master MP Status'!C137&gt;0),'Master MP Status'!C137,"")</f>
        <v/>
      </c>
      <c r="D137" s="154" t="str">
        <f>IF(OR(ISTEXT('Master MP Status'!D137),'Master MP Status'!D137&gt;0),'Master MP Status'!D137,"")</f>
        <v>B250112</v>
      </c>
      <c r="E137" s="5" t="str">
        <f>IF(ISTEXT('Master MP Status'!E137),'Master MP Status'!E137,"")</f>
        <v>IHWAN MUALIM</v>
      </c>
      <c r="F137" s="5" t="str">
        <f>IF(ISTEXT('Master MP Status'!F137),'Master MP Status'!F137,"")</f>
        <v/>
      </c>
      <c r="G137" s="5" t="str">
        <f>IF(ISTEXT('Master MP Status'!G137),'Master MP Status'!G137,"")</f>
        <v>Serang</v>
      </c>
      <c r="H137" s="5" t="str">
        <f>IF(ISTEXT('Master MP Status'!H137),'Master MP Status'!H137,"")</f>
        <v>MURSID</v>
      </c>
      <c r="I137" s="5" t="str">
        <f>IF(ISTEXT('Master MP Status'!I137),'Master MP Status'!I137,"")</f>
        <v>Fitter 1</v>
      </c>
      <c r="J137" s="5" t="str">
        <f>IF(ISTEXT('Master MP Status'!J137),'Master MP Status'!J137,"")</f>
        <v>Fitter 1</v>
      </c>
      <c r="K137" s="9">
        <f>IF(OR('Master MP Status'!K137=0,'Master MP Status'!K137=""),"",'Master MP Status'!K137)</f>
        <v>45782</v>
      </c>
      <c r="L137" s="9">
        <f>IF(OR('Master MP Status'!L137=0,'Master MP Status'!L137=""),"",'Master MP Status'!L137)</f>
        <v>45782</v>
      </c>
      <c r="M137" s="9" t="str">
        <f>IF(OR('Master MP Status'!M137=0,'Master MP Status'!M137=""),"",'Master MP Status'!M137)</f>
        <v/>
      </c>
      <c r="N137" s="5" t="str">
        <f>IF(ISTEXT('Master MP Status'!N137),'Master MP Status'!N137,"")</f>
        <v/>
      </c>
      <c r="O137" s="5">
        <f>LOOKUP(O$6,'Daily Absent'!$O$6:$AX$6,'Daily Absent'!$O137:$AX137)</f>
        <v>1</v>
      </c>
      <c r="P137" s="104">
        <f>VALUE('Time Sheet KN'!Q137-'Time Sheet KN'!P137)*24</f>
        <v>5</v>
      </c>
      <c r="Q137" s="104">
        <f>VALUE('Time Sheet KN'!S137-'Time Sheet KN'!R137)*24</f>
        <v>5.0000000000000009</v>
      </c>
      <c r="R137" s="104">
        <f>VALUE('Time Sheet KN'!U137-'Time Sheet KN'!T137)*24</f>
        <v>0</v>
      </c>
      <c r="S137" s="105">
        <f t="shared" si="320"/>
        <v>10</v>
      </c>
      <c r="T137" s="5">
        <f t="shared" si="321"/>
        <v>0</v>
      </c>
      <c r="U137" s="5"/>
      <c r="V137" s="5">
        <f>LOOKUP(V$6,'Daily Absent'!$O$6:$AX$6,'Daily Absent'!$O137:$AX137)</f>
        <v>1</v>
      </c>
      <c r="W137" s="104">
        <f>VALUE('Time Sheet KN'!X137-'Time Sheet KN'!W137)*24</f>
        <v>5</v>
      </c>
      <c r="X137" s="104">
        <f>VALUE('Time Sheet KN'!Z137-'Time Sheet KN'!Y137)*24</f>
        <v>5.0000000000000009</v>
      </c>
      <c r="Y137" s="104">
        <f>VALUE('Time Sheet KN'!AB137-'Time Sheet KN'!AA137)*24</f>
        <v>0</v>
      </c>
      <c r="Z137" s="105">
        <f t="shared" si="322"/>
        <v>10</v>
      </c>
      <c r="AA137" s="5">
        <f t="shared" si="323"/>
        <v>0</v>
      </c>
      <c r="AB137" s="5"/>
      <c r="AC137" s="5">
        <f>LOOKUP(AC$6,'Daily Absent'!$O$6:$AX$6,'Daily Absent'!$O137:$AX137)</f>
        <v>1</v>
      </c>
      <c r="AD137" s="104">
        <f>VALUE('Time Sheet KN'!AE137-'Time Sheet KN'!AD137)*24</f>
        <v>5</v>
      </c>
      <c r="AE137" s="104">
        <f>VALUE('Time Sheet KN'!AG137-'Time Sheet KN'!AF137)*24</f>
        <v>5.0000000000000009</v>
      </c>
      <c r="AF137" s="104">
        <f>VALUE('Time Sheet KN'!AI137-'Time Sheet KN'!AH137)*24</f>
        <v>0</v>
      </c>
      <c r="AG137" s="105">
        <f t="shared" si="324"/>
        <v>10</v>
      </c>
      <c r="AH137" s="5">
        <f t="shared" si="325"/>
        <v>0</v>
      </c>
      <c r="AI137" s="5"/>
      <c r="AJ137" s="5">
        <f>LOOKUP(AJ$6,'Daily Absent'!$O$6:$AX$6,'Daily Absent'!$O137:$AX137)</f>
        <v>1</v>
      </c>
      <c r="AK137" s="104">
        <f>VALUE('Time Sheet KN'!AL137-'Time Sheet KN'!AK137)*24</f>
        <v>5</v>
      </c>
      <c r="AL137" s="104">
        <f>VALUE('Time Sheet KN'!AN137-'Time Sheet KN'!AM137)*24</f>
        <v>5.0000000000000009</v>
      </c>
      <c r="AM137" s="104">
        <f>VALUE('Time Sheet KN'!AP137-'Time Sheet KN'!AO137)*24</f>
        <v>0</v>
      </c>
      <c r="AN137" s="105">
        <f t="shared" si="326"/>
        <v>10</v>
      </c>
      <c r="AO137" s="5">
        <f t="shared" si="327"/>
        <v>0</v>
      </c>
      <c r="AP137" s="5"/>
      <c r="AQ137" s="5">
        <f>LOOKUP(AQ$6,'Daily Absent'!$O$6:$AX$6,'Daily Absent'!$O137:$AX137)</f>
        <v>1</v>
      </c>
      <c r="AR137" s="104">
        <f>VALUE('Time Sheet KN'!AS137-'Time Sheet KN'!AR137)*24</f>
        <v>5</v>
      </c>
      <c r="AS137" s="104">
        <f>VALUE('Time Sheet KN'!AU137-'Time Sheet KN'!AT137)*24</f>
        <v>4.0000000000000018</v>
      </c>
      <c r="AT137" s="104">
        <f>VALUE('Time Sheet KN'!AW137-'Time Sheet KN'!AV137)*24</f>
        <v>0</v>
      </c>
      <c r="AU137" s="105">
        <f t="shared" si="328"/>
        <v>9</v>
      </c>
      <c r="AV137" s="5">
        <f t="shared" si="329"/>
        <v>1.7763568394002505E-15</v>
      </c>
      <c r="AW137" s="5"/>
      <c r="AX137" s="5">
        <f>LOOKUP(AX$6,'Daily Absent'!$O$6:$AX$6,'Daily Absent'!$O137:$AX137)</f>
        <v>1</v>
      </c>
      <c r="AY137" s="104">
        <f>VALUE('Time Sheet KN'!AZ137-'Time Sheet KN'!AY137)*24</f>
        <v>4</v>
      </c>
      <c r="AZ137" s="104">
        <f>VALUE('Time Sheet KN'!BB137-'Time Sheet KN'!BA137)*24</f>
        <v>3</v>
      </c>
      <c r="BA137" s="104">
        <f>VALUE('Time Sheet KN'!BD137-'Time Sheet KN'!BC137)*24</f>
        <v>0</v>
      </c>
      <c r="BB137" s="105">
        <f t="shared" si="330"/>
        <v>0</v>
      </c>
      <c r="BC137" s="5">
        <f t="shared" si="331"/>
        <v>7</v>
      </c>
      <c r="BD137" s="5"/>
      <c r="BE137" s="5">
        <f>LOOKUP(BE$6,'Daily Absent'!$O$6:$AX$6,'Daily Absent'!$O137:$AX137)</f>
        <v>1</v>
      </c>
      <c r="BF137" s="104">
        <f>VALUE('Time Sheet KN'!BG137-'Time Sheet KN'!BF137)*24</f>
        <v>5</v>
      </c>
      <c r="BG137" s="104">
        <f>VALUE('Time Sheet KN'!BI137-'Time Sheet KN'!BH137)*24</f>
        <v>5.0000000000000009</v>
      </c>
      <c r="BH137" s="104">
        <f>VALUE('Time Sheet KN'!BK137-'Time Sheet KN'!BJ137)*24</f>
        <v>0</v>
      </c>
      <c r="BI137" s="105">
        <f t="shared" si="332"/>
        <v>10</v>
      </c>
      <c r="BJ137" s="5">
        <f t="shared" si="333"/>
        <v>0</v>
      </c>
      <c r="BK137" s="5"/>
      <c r="BL137" s="5">
        <f>LOOKUP(BL$6,'Daily Absent'!$O$6:$AX$6,'Daily Absent'!$O137:$AX137)</f>
        <v>1</v>
      </c>
      <c r="BM137" s="104">
        <f>VALUE('Time Sheet KN'!BN137-'Time Sheet KN'!BM137)*24</f>
        <v>5</v>
      </c>
      <c r="BN137" s="104">
        <f>VALUE('Time Sheet KN'!BP137-'Time Sheet KN'!BO137)*24</f>
        <v>5.0000000000000009</v>
      </c>
      <c r="BO137" s="104">
        <f>VALUE('Time Sheet KN'!BR137-'Time Sheet KN'!BQ137)*24</f>
        <v>0</v>
      </c>
      <c r="BP137" s="105">
        <f t="shared" si="334"/>
        <v>10</v>
      </c>
      <c r="BQ137" s="5">
        <f t="shared" si="335"/>
        <v>0</v>
      </c>
      <c r="BR137" s="5"/>
      <c r="BS137" s="5">
        <f>LOOKUP(BS$6,'Daily Absent'!$O$6:$AX$6,'Daily Absent'!$O137:$AX137)</f>
        <v>1</v>
      </c>
      <c r="BT137" s="104">
        <f>VALUE('Time Sheet KN'!BU137-'Time Sheet KN'!BT137)*24</f>
        <v>5</v>
      </c>
      <c r="BU137" s="104">
        <f>VALUE('Time Sheet KN'!BW137-'Time Sheet KN'!BV137)*24</f>
        <v>5.0000000000000009</v>
      </c>
      <c r="BV137" s="104">
        <f>VALUE('Time Sheet KN'!BY137-'Time Sheet KN'!BX137)*24</f>
        <v>0</v>
      </c>
      <c r="BW137" s="105">
        <f t="shared" si="336"/>
        <v>10</v>
      </c>
      <c r="BX137" s="5">
        <f t="shared" si="337"/>
        <v>0</v>
      </c>
      <c r="BY137" s="5"/>
      <c r="BZ137" s="5">
        <f>LOOKUP(BZ$6,'Daily Absent'!$O$6:$AX$6,'Daily Absent'!$O137:$AX137)</f>
        <v>1</v>
      </c>
      <c r="CA137" s="104">
        <f>VALUE('Time Sheet KN'!CB137-'Time Sheet KN'!CA137)*24</f>
        <v>5</v>
      </c>
      <c r="CB137" s="104">
        <f>VALUE('Time Sheet KN'!CD137-'Time Sheet KN'!CC137)*24</f>
        <v>5.0000000000000009</v>
      </c>
      <c r="CC137" s="104">
        <f>VALUE('Time Sheet KN'!CF137-'Time Sheet KN'!CE137)*24</f>
        <v>0</v>
      </c>
      <c r="CD137" s="105">
        <f t="shared" si="338"/>
        <v>10</v>
      </c>
      <c r="CE137" s="5">
        <f t="shared" si="339"/>
        <v>0</v>
      </c>
      <c r="CF137" s="5"/>
      <c r="CG137" s="5">
        <f>LOOKUP(CG$6,'Daily Absent'!$O$6:$AX$6,'Daily Absent'!$O137:$AX137)</f>
        <v>0</v>
      </c>
      <c r="CH137" s="104">
        <f>VALUE('Time Sheet KN'!CI137-'Time Sheet KN'!CH137)*24</f>
        <v>0</v>
      </c>
      <c r="CI137" s="104">
        <f>VALUE('Time Sheet KN'!CK137-'Time Sheet KN'!CJ137)*24</f>
        <v>0</v>
      </c>
      <c r="CJ137" s="104">
        <f>VALUE('Time Sheet KN'!CM137-'Time Sheet KN'!CL137)*24</f>
        <v>0</v>
      </c>
      <c r="CK137" s="105">
        <f t="shared" si="340"/>
        <v>0</v>
      </c>
      <c r="CL137" s="5">
        <f t="shared" si="341"/>
        <v>0</v>
      </c>
      <c r="CM137" s="5"/>
      <c r="CN137" s="5">
        <f>LOOKUP(CN$6,'Daily Absent'!$O$6:$AX$6,'Daily Absent'!$O137:$AX137)</f>
        <v>1</v>
      </c>
      <c r="CO137" s="104">
        <f>VALUE('Time Sheet KN'!CP137-'Time Sheet KN'!CO137)*24</f>
        <v>5</v>
      </c>
      <c r="CP137" s="104">
        <f>VALUE('Time Sheet KN'!CR137-'Time Sheet KN'!CQ137)*24</f>
        <v>4.0000000000000018</v>
      </c>
      <c r="CQ137" s="104">
        <f>VALUE('Time Sheet KN'!CT137-'Time Sheet KN'!CS137)*24</f>
        <v>0</v>
      </c>
      <c r="CR137" s="105">
        <f t="shared" si="342"/>
        <v>9</v>
      </c>
      <c r="CS137" s="5">
        <f t="shared" si="343"/>
        <v>1.7763568394002505E-15</v>
      </c>
      <c r="CT137" s="5"/>
      <c r="CU137" s="5">
        <f>LOOKUP(CU$6,'Daily Absent'!$O$6:$AX$6,'Daily Absent'!$O137:$AX137)</f>
        <v>1</v>
      </c>
      <c r="CV137" s="104">
        <f>VALUE('Time Sheet KN'!CW137-'Time Sheet KN'!CV137)*24</f>
        <v>4</v>
      </c>
      <c r="CW137" s="104">
        <f>VALUE('Time Sheet KN'!CY137-'Time Sheet KN'!CX137)*24</f>
        <v>3</v>
      </c>
      <c r="CX137" s="104">
        <f>VALUE('Time Sheet KN'!DA137-'Time Sheet KN'!CZ137)*24</f>
        <v>0</v>
      </c>
      <c r="CY137" s="105">
        <f t="shared" si="344"/>
        <v>0</v>
      </c>
      <c r="CZ137" s="5">
        <f t="shared" si="345"/>
        <v>7</v>
      </c>
      <c r="DA137" s="5"/>
      <c r="DB137" s="5">
        <f>LOOKUP(DB$6,'Daily Absent'!$O$6:$AX$6,'Daily Absent'!$O137:$AX137)</f>
        <v>1</v>
      </c>
      <c r="DC137" s="104">
        <f>VALUE('Time Sheet KN'!DD137-'Time Sheet KN'!DC137)*24</f>
        <v>5</v>
      </c>
      <c r="DD137" s="104">
        <f>VALUE('Time Sheet KN'!DF137-'Time Sheet KN'!DE137)*24</f>
        <v>5.0000000000000009</v>
      </c>
      <c r="DE137" s="104">
        <f>VALUE('Time Sheet KN'!DH137-'Time Sheet KN'!DG137)*24</f>
        <v>3</v>
      </c>
      <c r="DF137" s="105">
        <f t="shared" si="346"/>
        <v>10</v>
      </c>
      <c r="DG137" s="5">
        <f t="shared" si="347"/>
        <v>3</v>
      </c>
      <c r="DH137" s="5"/>
      <c r="DI137" s="5">
        <f>LOOKUP(DI$6,'Daily Absent'!$O$6:$AX$6,'Daily Absent'!$O137:$AX137)</f>
        <v>1</v>
      </c>
      <c r="DJ137" s="104">
        <f>VALUE('Time Sheet KN'!DK137-'Time Sheet KN'!DJ137)*24</f>
        <v>5</v>
      </c>
      <c r="DK137" s="104">
        <f>VALUE('Time Sheet KN'!DM137-'Time Sheet KN'!DL137)*24</f>
        <v>5.0000000000000009</v>
      </c>
      <c r="DL137" s="104">
        <f>VALUE('Time Sheet KN'!DO137-'Time Sheet KN'!DN137)*24</f>
        <v>0</v>
      </c>
      <c r="DM137" s="105">
        <f t="shared" si="348"/>
        <v>10</v>
      </c>
      <c r="DN137" s="5">
        <f t="shared" si="349"/>
        <v>0</v>
      </c>
      <c r="DO137" s="5"/>
      <c r="DP137" s="5">
        <f>LOOKUP(DP$6,'Daily Absent'!$O$6:$AX$6,'Daily Absent'!$O137:$AX137)</f>
        <v>1</v>
      </c>
      <c r="DQ137" s="104">
        <f>VALUE('Time Sheet KN'!DR137-'Time Sheet KN'!DQ137)*24</f>
        <v>5</v>
      </c>
      <c r="DR137" s="104">
        <f>VALUE('Time Sheet KN'!DT137-'Time Sheet KN'!DS137)*24</f>
        <v>5.0000000000000009</v>
      </c>
      <c r="DS137" s="104">
        <f>VALUE('Time Sheet KN'!DV137-'Time Sheet KN'!DU137)*24</f>
        <v>0</v>
      </c>
      <c r="DT137" s="105">
        <f t="shared" si="350"/>
        <v>10</v>
      </c>
      <c r="DU137" s="5">
        <f t="shared" si="351"/>
        <v>0</v>
      </c>
      <c r="DV137" s="5"/>
      <c r="DW137" s="5">
        <f>LOOKUP(DW$6,'Daily Absent'!$O$6:$AX$6,'Daily Absent'!$O137:$AX137)</f>
        <v>1</v>
      </c>
      <c r="DX137" s="104">
        <f>VALUE('Time Sheet KN'!DY137-'Time Sheet KN'!DX137)*24</f>
        <v>5</v>
      </c>
      <c r="DY137" s="104">
        <f>VALUE('Time Sheet KN'!EA137-'Time Sheet KN'!DZ137)*24</f>
        <v>5.0000000000000009</v>
      </c>
      <c r="DZ137" s="104">
        <f>VALUE('Time Sheet KN'!EC137-'Time Sheet KN'!EB137)*24</f>
        <v>0</v>
      </c>
      <c r="EA137" s="105">
        <f t="shared" si="352"/>
        <v>10</v>
      </c>
      <c r="EB137" s="5">
        <f t="shared" si="353"/>
        <v>0</v>
      </c>
      <c r="EC137" s="5"/>
      <c r="ED137" s="5">
        <f>LOOKUP(ED$6,'Daily Absent'!$O$6:$AX$6,'Daily Absent'!$O137:$AX137)</f>
        <v>1</v>
      </c>
      <c r="EE137" s="104">
        <f>VALUE('Time Sheet KN'!EF137-'Time Sheet KN'!EE137)*24</f>
        <v>5</v>
      </c>
      <c r="EF137" s="104">
        <f>VALUE('Time Sheet KN'!EH137-'Time Sheet KN'!EG137)*24</f>
        <v>5.0000000000000009</v>
      </c>
      <c r="EG137" s="104">
        <f>VALUE('Time Sheet KN'!EJ137-'Time Sheet KN'!EI137)*24</f>
        <v>3</v>
      </c>
      <c r="EH137" s="105">
        <f t="shared" si="354"/>
        <v>10</v>
      </c>
      <c r="EI137" s="5">
        <f t="shared" si="355"/>
        <v>3</v>
      </c>
      <c r="EJ137" s="5"/>
      <c r="EK137" s="5">
        <f>LOOKUP(EK$6,'Daily Absent'!$O$6:$AX$6,'Daily Absent'!$O137:$AX137)</f>
        <v>1</v>
      </c>
      <c r="EL137" s="104">
        <f>VALUE('Time Sheet KN'!EM137-'Time Sheet KN'!EL137)*24</f>
        <v>5</v>
      </c>
      <c r="EM137" s="104">
        <f>VALUE('Time Sheet KN'!EO137-'Time Sheet KN'!EN137)*24</f>
        <v>5.0000000000000009</v>
      </c>
      <c r="EN137" s="104">
        <f>VALUE('Time Sheet KN'!EQ137-'Time Sheet KN'!EP137)*24</f>
        <v>0</v>
      </c>
      <c r="EO137" s="105">
        <f t="shared" si="356"/>
        <v>9</v>
      </c>
      <c r="EP137" s="5">
        <f t="shared" si="357"/>
        <v>1</v>
      </c>
      <c r="EQ137" s="5"/>
      <c r="ER137" s="5">
        <f>LOOKUP(ER$6,'Daily Absent'!$O$6:$AX$6,'Daily Absent'!$O137:$AX137)</f>
        <v>0</v>
      </c>
      <c r="ES137" s="104">
        <f>VALUE('Time Sheet KN'!ET137-'Time Sheet KN'!ES137)*24</f>
        <v>0</v>
      </c>
      <c r="ET137" s="104">
        <f>VALUE('Time Sheet KN'!EV137-'Time Sheet KN'!EU137)*24</f>
        <v>0</v>
      </c>
      <c r="EU137" s="104">
        <f>VALUE('Time Sheet KN'!EX137-'Time Sheet KN'!EW137)*24</f>
        <v>0</v>
      </c>
      <c r="EV137" s="105">
        <f t="shared" si="358"/>
        <v>0</v>
      </c>
      <c r="EW137" s="5">
        <f t="shared" si="359"/>
        <v>0</v>
      </c>
      <c r="EX137" s="5"/>
      <c r="EY137" s="5">
        <f>LOOKUP(EY$6,'Daily Absent'!$O$6:$AX$6,'Daily Absent'!$O137:$AX137)</f>
        <v>1</v>
      </c>
      <c r="EZ137" s="104">
        <f>VALUE('Time Sheet KN'!FA137-'Time Sheet KN'!EZ137)*24</f>
        <v>5</v>
      </c>
      <c r="FA137" s="104">
        <f>VALUE('Time Sheet KN'!FC137-'Time Sheet KN'!FB137)*24</f>
        <v>5.0000000000000009</v>
      </c>
      <c r="FB137" s="104">
        <f>VALUE('Time Sheet KN'!FE137-'Time Sheet KN'!FD137)*24</f>
        <v>3</v>
      </c>
      <c r="FC137" s="105">
        <f t="shared" si="360"/>
        <v>10</v>
      </c>
      <c r="FD137" s="5">
        <f t="shared" si="361"/>
        <v>3</v>
      </c>
      <c r="FE137" s="5"/>
      <c r="FF137" s="5">
        <f>LOOKUP(FF$6,'Daily Absent'!$O$6:$AX$6,'Daily Absent'!$O137:$AX137)</f>
        <v>1</v>
      </c>
      <c r="FG137" s="104">
        <f>VALUE('Time Sheet KN'!FH137-'Time Sheet KN'!FG137)*24</f>
        <v>0</v>
      </c>
      <c r="FH137" s="104">
        <f>VALUE('Time Sheet KN'!FJ137-'Time Sheet KN'!FI137)*24</f>
        <v>0</v>
      </c>
      <c r="FI137" s="104">
        <f>VALUE('Time Sheet KN'!FL137-'Time Sheet KN'!FK137)*24</f>
        <v>0</v>
      </c>
      <c r="FJ137" s="105">
        <f t="shared" si="362"/>
        <v>0</v>
      </c>
      <c r="FK137" s="5">
        <f t="shared" si="363"/>
        <v>0</v>
      </c>
      <c r="FL137" s="5"/>
      <c r="FM137" s="5">
        <f>LOOKUP(FM$6,'Daily Absent'!$O$6:$AX$6,'Daily Absent'!$O137:$AX137)</f>
        <v>0</v>
      </c>
      <c r="FN137" s="104">
        <f>VALUE('Time Sheet KN'!FO137-'Time Sheet KN'!FN137)*24</f>
        <v>0</v>
      </c>
      <c r="FO137" s="104">
        <f>VALUE('Time Sheet KN'!FQ137-'Time Sheet KN'!FP137)*24</f>
        <v>0</v>
      </c>
      <c r="FP137" s="104">
        <f>VALUE('Time Sheet KN'!FS137-'Time Sheet KN'!FR137)*24</f>
        <v>0</v>
      </c>
      <c r="FQ137" s="105">
        <f t="shared" si="364"/>
        <v>0</v>
      </c>
      <c r="FR137" s="5">
        <f t="shared" si="365"/>
        <v>0</v>
      </c>
      <c r="FS137" s="5"/>
      <c r="FT137" s="5">
        <f>LOOKUP(FT$6,'Daily Absent'!$O$6:$AX$6,'Daily Absent'!$O137:$AX137)</f>
        <v>0</v>
      </c>
      <c r="FU137" s="104">
        <f>VALUE('Time Sheet KN'!FV137-'Time Sheet KN'!FU137)*24</f>
        <v>0</v>
      </c>
      <c r="FV137" s="104">
        <f>VALUE('Time Sheet KN'!FX137-'Time Sheet KN'!FW137)*24</f>
        <v>0</v>
      </c>
      <c r="FW137" s="104">
        <f>VALUE('Time Sheet KN'!FZ137-'Time Sheet KN'!FY137)*24</f>
        <v>0</v>
      </c>
      <c r="FX137" s="105">
        <f t="shared" si="366"/>
        <v>0</v>
      </c>
      <c r="FY137" s="5">
        <f t="shared" si="367"/>
        <v>0</v>
      </c>
      <c r="FZ137" s="5"/>
      <c r="GA137" s="5">
        <f>LOOKUP(GA$6,'Daily Absent'!$O$6:$AX$6,'Daily Absent'!$O137:$AX137)</f>
        <v>0</v>
      </c>
      <c r="GB137" s="104">
        <f>VALUE('Time Sheet KN'!GC137-'Time Sheet KN'!GB137)*24</f>
        <v>0</v>
      </c>
      <c r="GC137" s="104">
        <f>VALUE('Time Sheet KN'!GE137-'Time Sheet KN'!GD137)*24</f>
        <v>0</v>
      </c>
      <c r="GD137" s="104">
        <f>VALUE('Time Sheet KN'!GG137-'Time Sheet KN'!GF137)*24</f>
        <v>0</v>
      </c>
      <c r="GE137" s="105">
        <f t="shared" si="368"/>
        <v>0</v>
      </c>
      <c r="GF137" s="5">
        <f t="shared" si="369"/>
        <v>0</v>
      </c>
      <c r="GG137" s="5"/>
      <c r="GH137" s="5">
        <f>LOOKUP(GH$6,'Daily Absent'!$O$6:$AX$6,'Daily Absent'!$O137:$AX137)</f>
        <v>0</v>
      </c>
      <c r="GI137" s="104">
        <f>VALUE('Time Sheet KN'!GJ137-'Time Sheet KN'!GI137)*24</f>
        <v>0</v>
      </c>
      <c r="GJ137" s="104">
        <f>VALUE('Time Sheet KN'!GL137-'Time Sheet KN'!GK137)*24</f>
        <v>0</v>
      </c>
      <c r="GK137" s="104">
        <f>VALUE('Time Sheet KN'!GN137-'Time Sheet KN'!GM137)*24</f>
        <v>0</v>
      </c>
      <c r="GL137" s="105">
        <f t="shared" si="370"/>
        <v>0</v>
      </c>
      <c r="GM137" s="5">
        <f t="shared" si="371"/>
        <v>0</v>
      </c>
      <c r="GN137" s="5"/>
      <c r="GO137" s="5">
        <f>LOOKUP(GO$6,'Daily Absent'!$O$6:$AX$6,'Daily Absent'!$O137:$AX137)</f>
        <v>0</v>
      </c>
      <c r="GP137" s="104">
        <f>VALUE('Time Sheet KN'!GQ137-'Time Sheet KN'!GP137)*24</f>
        <v>0</v>
      </c>
      <c r="GQ137" s="104">
        <f>VALUE('Time Sheet KN'!GS137-'Time Sheet KN'!GR137)*24</f>
        <v>0</v>
      </c>
      <c r="GR137" s="104">
        <f>VALUE('Time Sheet KN'!GU137-'Time Sheet KN'!GT137)*24</f>
        <v>0</v>
      </c>
      <c r="GS137" s="105">
        <f t="shared" si="372"/>
        <v>0</v>
      </c>
      <c r="GT137" s="5">
        <f t="shared" si="373"/>
        <v>0</v>
      </c>
      <c r="GU137" s="5"/>
      <c r="GV137" s="5">
        <f>LOOKUP(GV$6,'Daily Absent'!$O$6:$AX$6,'Daily Absent'!$O137:$AX137)</f>
        <v>0</v>
      </c>
      <c r="GW137" s="104">
        <f>VALUE('Time Sheet KN'!GX137-'Time Sheet KN'!GW137)*24</f>
        <v>0</v>
      </c>
      <c r="GX137" s="104">
        <f>VALUE('Time Sheet KN'!GZ137-'Time Sheet KN'!GY137)*24</f>
        <v>0</v>
      </c>
      <c r="GY137" s="104">
        <f>VALUE('Time Sheet KN'!HB137-'Time Sheet KN'!HA137)*24</f>
        <v>0</v>
      </c>
      <c r="GZ137" s="105">
        <f t="shared" si="374"/>
        <v>0</v>
      </c>
      <c r="HA137" s="5">
        <f t="shared" si="375"/>
        <v>0</v>
      </c>
      <c r="HB137" s="5"/>
      <c r="HC137" s="5">
        <f>LOOKUP(HC$6,'Daily Absent'!$O$6:$AX$6,'Daily Absent'!$O137:$AX137)</f>
        <v>0</v>
      </c>
      <c r="HD137" s="104">
        <f>VALUE('Time Sheet KN'!HE137-'Time Sheet KN'!HD137)*24</f>
        <v>0</v>
      </c>
      <c r="HE137" s="104">
        <f>VALUE('Time Sheet KN'!HG137-'Time Sheet KN'!HF137)*24</f>
        <v>0</v>
      </c>
      <c r="HF137" s="104">
        <f>VALUE('Time Sheet KN'!HI137-'Time Sheet KN'!HH137)*24</f>
        <v>0</v>
      </c>
      <c r="HG137" s="105">
        <f t="shared" si="376"/>
        <v>0</v>
      </c>
      <c r="HH137" s="5">
        <f t="shared" si="377"/>
        <v>0</v>
      </c>
      <c r="HI137" s="5"/>
      <c r="HJ137" s="5">
        <f>LOOKUP(HJ$6,'Daily Absent'!$O$6:$AX$6,'Daily Absent'!$O137:$AX137)</f>
        <v>0</v>
      </c>
      <c r="HK137" s="104">
        <f>VALUE('Time Sheet KN'!HL137-'Time Sheet KN'!HK137)*24</f>
        <v>0</v>
      </c>
      <c r="HL137" s="104">
        <f>VALUE('Time Sheet KN'!HN137-'Time Sheet KN'!HM137)*24</f>
        <v>0</v>
      </c>
      <c r="HM137" s="104">
        <f>VALUE('Time Sheet KN'!HP137-'Time Sheet KN'!HO137)*24</f>
        <v>0</v>
      </c>
      <c r="HN137" s="105">
        <f t="shared" si="378"/>
        <v>0</v>
      </c>
      <c r="HO137" s="5">
        <f t="shared" si="379"/>
        <v>0</v>
      </c>
      <c r="HP137" s="5"/>
      <c r="HQ137" s="5">
        <f>LOOKUP(HQ$6,'Daily Absent'!$O$6:$AX$6,'Daily Absent'!$O137:$AX137)</f>
        <v>0</v>
      </c>
      <c r="HR137" s="104">
        <f>VALUE('Time Sheet KN'!HS137-'Time Sheet KN'!HR137)*24</f>
        <v>0</v>
      </c>
      <c r="HS137" s="104">
        <f>VALUE('Time Sheet KN'!HU137-'Time Sheet KN'!HT137)*24</f>
        <v>0</v>
      </c>
      <c r="HT137" s="104">
        <f>VALUE('Time Sheet KN'!HW137-'Time Sheet KN'!HV137)*24</f>
        <v>0</v>
      </c>
      <c r="HU137" s="105">
        <f t="shared" si="380"/>
        <v>0</v>
      </c>
      <c r="HV137" s="5">
        <f t="shared" si="381"/>
        <v>0</v>
      </c>
      <c r="HW137" s="5"/>
      <c r="HX137" s="5">
        <f>LOOKUP(HX$6,'Daily Absent'!$O$6:$AX$6,'Daily Absent'!$O137:$AX137)</f>
        <v>0</v>
      </c>
      <c r="HY137" s="104">
        <f>VALUE('Time Sheet KN'!HZ137-'Time Sheet KN'!HY137)*24</f>
        <v>0</v>
      </c>
      <c r="HZ137" s="104">
        <f>VALUE('Time Sheet KN'!IB137-'Time Sheet KN'!IA137)*24</f>
        <v>0</v>
      </c>
      <c r="IA137" s="104">
        <f>VALUE('Time Sheet KN'!ID137-'Time Sheet KN'!IC137)*24</f>
        <v>0</v>
      </c>
      <c r="IB137" s="105">
        <f t="shared" si="382"/>
        <v>0</v>
      </c>
      <c r="IC137" s="5">
        <f t="shared" si="383"/>
        <v>0</v>
      </c>
      <c r="ID137" s="5"/>
      <c r="IE137" s="5">
        <f>LOOKUP(IE$6,'Daily Absent'!$O$6:$AX$6,'Daily Absent'!$O137:$AX137)</f>
        <v>0</v>
      </c>
      <c r="IF137" s="104">
        <f>VALUE('Time Sheet KN'!IG137-'Time Sheet KN'!IF137)*24</f>
        <v>0</v>
      </c>
      <c r="IG137" s="104">
        <f>VALUE('Time Sheet KN'!II137-'Time Sheet KN'!IH137)*24</f>
        <v>0</v>
      </c>
      <c r="IH137" s="104">
        <f>VALUE('Time Sheet KN'!IK137-'Time Sheet KN'!IJ137)*24</f>
        <v>0</v>
      </c>
      <c r="II137" s="105">
        <f t="shared" si="384"/>
        <v>0</v>
      </c>
      <c r="IJ137" s="5">
        <f t="shared" si="385"/>
        <v>0</v>
      </c>
      <c r="IK137" s="5"/>
      <c r="IL137" s="5">
        <f>LOOKUP(IL$6,'Daily Absent'!$O$6:$AX$6,'Daily Absent'!$O137:$AX137)</f>
        <v>0</v>
      </c>
      <c r="IM137" s="104">
        <f>VALUE('Time Sheet KN'!IN137-'Time Sheet KN'!IM137)*24</f>
        <v>0</v>
      </c>
      <c r="IN137" s="104">
        <f>VALUE('Time Sheet KN'!IP137-'Time Sheet KN'!IO137)*24</f>
        <v>0</v>
      </c>
      <c r="IO137" s="104">
        <f>VALUE('Time Sheet KN'!IR137-'Time Sheet KN'!IQ137)*24</f>
        <v>0</v>
      </c>
      <c r="IP137" s="105">
        <f t="shared" si="386"/>
        <v>0</v>
      </c>
      <c r="IQ137" s="5">
        <f t="shared" si="387"/>
        <v>0</v>
      </c>
      <c r="IR137" s="5"/>
      <c r="IS137" s="5">
        <f>LOOKUP(IS$6,'Daily Absent'!$O$6:$AX$6,'Daily Absent'!$O137:$AX137)</f>
        <v>0</v>
      </c>
      <c r="IT137" s="104">
        <f>VALUE('Time Sheet KN'!IU137-'Time Sheet KN'!IT137)*24</f>
        <v>0</v>
      </c>
      <c r="IU137" s="104">
        <f>VALUE('Time Sheet KN'!IW137-'Time Sheet KN'!IV137)*24</f>
        <v>0</v>
      </c>
      <c r="IV137" s="104">
        <f>VALUE('Time Sheet KN'!IY137-'Time Sheet KN'!IX137)*24</f>
        <v>0</v>
      </c>
      <c r="IW137" s="105">
        <f t="shared" si="388"/>
        <v>0</v>
      </c>
      <c r="IX137" s="5">
        <f t="shared" si="389"/>
        <v>0</v>
      </c>
      <c r="IY137" s="5"/>
      <c r="IZ137" s="5">
        <f>LOOKUP(IZ$6,'Daily Absent'!$O$6:$AX$6,'Daily Absent'!$O137:$AX137)</f>
        <v>0</v>
      </c>
      <c r="JA137" s="104">
        <f>VALUE('Time Sheet KN'!JB137-'Time Sheet KN'!JA137)*24</f>
        <v>0</v>
      </c>
      <c r="JB137" s="104">
        <f>VALUE('Time Sheet KN'!JD137-'Time Sheet KN'!JC137)*24</f>
        <v>0</v>
      </c>
      <c r="JC137" s="104">
        <f>VALUE('Time Sheet KN'!JF137-'Time Sheet KN'!JE137)*24</f>
        <v>0</v>
      </c>
      <c r="JD137" s="105">
        <f t="shared" si="390"/>
        <v>0</v>
      </c>
      <c r="JE137" s="5">
        <f t="shared" si="391"/>
        <v>0</v>
      </c>
      <c r="JF137" s="5"/>
    </row>
    <row r="138" spans="1:266" ht="20" customHeight="1">
      <c r="A138" s="54">
        <f>IF('Master MP Status'!A138&gt;0,'Master MP Status'!A138,"")</f>
        <v>130</v>
      </c>
      <c r="B138" s="5" t="str">
        <f>IF(ISTEXT('Master MP Status'!B138),'Master MP Status'!B138,"")</f>
        <v>DIRECT</v>
      </c>
      <c r="C138" s="153" t="str">
        <f>IF(OR(ISTEXT('Master MP Status'!C138),'Master MP Status'!C138&gt;0),'Master MP Status'!C138,"")</f>
        <v/>
      </c>
      <c r="D138" s="154" t="str">
        <f>IF(OR(ISTEXT('Master MP Status'!D138),'Master MP Status'!D138&gt;0),'Master MP Status'!D138,"")</f>
        <v>B250113</v>
      </c>
      <c r="E138" s="5" t="str">
        <f>IF(ISTEXT('Master MP Status'!E138),'Master MP Status'!E138,"")</f>
        <v>EDI KURNIAWAN</v>
      </c>
      <c r="F138" s="5" t="str">
        <f>IF(ISTEXT('Master MP Status'!F138),'Master MP Status'!F138,"")</f>
        <v/>
      </c>
      <c r="G138" s="5" t="str">
        <f>IF(ISTEXT('Master MP Status'!G138),'Master MP Status'!G138,"")</f>
        <v>Subang</v>
      </c>
      <c r="H138" s="5" t="str">
        <f>IF(ISTEXT('Master MP Status'!H138),'Master MP Status'!H138,"")</f>
        <v>MURSID</v>
      </c>
      <c r="I138" s="5" t="str">
        <f>IF(ISTEXT('Master MP Status'!I138),'Master MP Status'!I138,"")</f>
        <v>Fitter 1</v>
      </c>
      <c r="J138" s="5" t="str">
        <f>IF(ISTEXT('Master MP Status'!J138),'Master MP Status'!J138,"")</f>
        <v>Fitter 1</v>
      </c>
      <c r="K138" s="9">
        <f>IF(OR('Master MP Status'!K138=0,'Master MP Status'!K138=""),"",'Master MP Status'!K138)</f>
        <v>45782</v>
      </c>
      <c r="L138" s="9">
        <f>IF(OR('Master MP Status'!L138=0,'Master MP Status'!L138=""),"",'Master MP Status'!L138)</f>
        <v>45782</v>
      </c>
      <c r="M138" s="9" t="str">
        <f>IF(OR('Master MP Status'!M138=0,'Master MP Status'!M138=""),"",'Master MP Status'!M138)</f>
        <v/>
      </c>
      <c r="N138" s="5" t="str">
        <f>IF(ISTEXT('Master MP Status'!N138),'Master MP Status'!N138,"")</f>
        <v/>
      </c>
      <c r="O138" s="5">
        <f>LOOKUP(O$6,'Daily Absent'!$O$6:$AX$6,'Daily Absent'!$O138:$AX138)</f>
        <v>1</v>
      </c>
      <c r="P138" s="104">
        <f>VALUE('Time Sheet KN'!Q138-'Time Sheet KN'!P138)*24</f>
        <v>5</v>
      </c>
      <c r="Q138" s="104">
        <f>VALUE('Time Sheet KN'!S138-'Time Sheet KN'!R138)*24</f>
        <v>5.0000000000000009</v>
      </c>
      <c r="R138" s="104">
        <f>VALUE('Time Sheet KN'!U138-'Time Sheet KN'!T138)*24</f>
        <v>0</v>
      </c>
      <c r="S138" s="105">
        <f t="shared" si="320"/>
        <v>10</v>
      </c>
      <c r="T138" s="5">
        <f t="shared" si="321"/>
        <v>0</v>
      </c>
      <c r="U138" s="5"/>
      <c r="V138" s="5">
        <f>LOOKUP(V$6,'Daily Absent'!$O$6:$AX$6,'Daily Absent'!$O138:$AX138)</f>
        <v>1</v>
      </c>
      <c r="W138" s="104">
        <f>VALUE('Time Sheet KN'!X138-'Time Sheet KN'!W138)*24</f>
        <v>5</v>
      </c>
      <c r="X138" s="104">
        <f>VALUE('Time Sheet KN'!Z138-'Time Sheet KN'!Y138)*24</f>
        <v>5.0000000000000009</v>
      </c>
      <c r="Y138" s="104">
        <f>VALUE('Time Sheet KN'!AB138-'Time Sheet KN'!AA138)*24</f>
        <v>0</v>
      </c>
      <c r="Z138" s="105">
        <f t="shared" si="322"/>
        <v>10</v>
      </c>
      <c r="AA138" s="5">
        <f t="shared" si="323"/>
        <v>0</v>
      </c>
      <c r="AB138" s="5"/>
      <c r="AC138" s="5">
        <f>LOOKUP(AC$6,'Daily Absent'!$O$6:$AX$6,'Daily Absent'!$O138:$AX138)</f>
        <v>1</v>
      </c>
      <c r="AD138" s="104">
        <f>VALUE('Time Sheet KN'!AE138-'Time Sheet KN'!AD138)*24</f>
        <v>5</v>
      </c>
      <c r="AE138" s="104">
        <f>VALUE('Time Sheet KN'!AG138-'Time Sheet KN'!AF138)*24</f>
        <v>5.0000000000000009</v>
      </c>
      <c r="AF138" s="104">
        <f>VALUE('Time Sheet KN'!AI138-'Time Sheet KN'!AH138)*24</f>
        <v>0</v>
      </c>
      <c r="AG138" s="105">
        <f t="shared" si="324"/>
        <v>10</v>
      </c>
      <c r="AH138" s="5">
        <f t="shared" si="325"/>
        <v>0</v>
      </c>
      <c r="AI138" s="5"/>
      <c r="AJ138" s="5">
        <f>LOOKUP(AJ$6,'Daily Absent'!$O$6:$AX$6,'Daily Absent'!$O138:$AX138)</f>
        <v>1</v>
      </c>
      <c r="AK138" s="104">
        <f>VALUE('Time Sheet KN'!AL138-'Time Sheet KN'!AK138)*24</f>
        <v>5</v>
      </c>
      <c r="AL138" s="104">
        <f>VALUE('Time Sheet KN'!AN138-'Time Sheet KN'!AM138)*24</f>
        <v>5.0000000000000009</v>
      </c>
      <c r="AM138" s="104">
        <f>VALUE('Time Sheet KN'!AP138-'Time Sheet KN'!AO138)*24</f>
        <v>0</v>
      </c>
      <c r="AN138" s="105">
        <f t="shared" si="326"/>
        <v>10</v>
      </c>
      <c r="AO138" s="5">
        <f t="shared" si="327"/>
        <v>0</v>
      </c>
      <c r="AP138" s="5"/>
      <c r="AQ138" s="5">
        <f>LOOKUP(AQ$6,'Daily Absent'!$O$6:$AX$6,'Daily Absent'!$O138:$AX138)</f>
        <v>1</v>
      </c>
      <c r="AR138" s="104">
        <f>VALUE('Time Sheet KN'!AS138-'Time Sheet KN'!AR138)*24</f>
        <v>5</v>
      </c>
      <c r="AS138" s="104">
        <f>VALUE('Time Sheet KN'!AU138-'Time Sheet KN'!AT138)*24</f>
        <v>4.0000000000000018</v>
      </c>
      <c r="AT138" s="104">
        <f>VALUE('Time Sheet KN'!AW138-'Time Sheet KN'!AV138)*24</f>
        <v>0</v>
      </c>
      <c r="AU138" s="105">
        <f t="shared" si="328"/>
        <v>9</v>
      </c>
      <c r="AV138" s="5">
        <f t="shared" si="329"/>
        <v>1.7763568394002505E-15</v>
      </c>
      <c r="AW138" s="5"/>
      <c r="AX138" s="5">
        <f>LOOKUP(AX$6,'Daily Absent'!$O$6:$AX$6,'Daily Absent'!$O138:$AX138)</f>
        <v>1</v>
      </c>
      <c r="AY138" s="104">
        <f>VALUE('Time Sheet KN'!AZ138-'Time Sheet KN'!AY138)*24</f>
        <v>4</v>
      </c>
      <c r="AZ138" s="104">
        <f>VALUE('Time Sheet KN'!BB138-'Time Sheet KN'!BA138)*24</f>
        <v>3</v>
      </c>
      <c r="BA138" s="104">
        <f>VALUE('Time Sheet KN'!BD138-'Time Sheet KN'!BC138)*24</f>
        <v>0</v>
      </c>
      <c r="BB138" s="105">
        <f t="shared" si="330"/>
        <v>0</v>
      </c>
      <c r="BC138" s="5">
        <f t="shared" si="331"/>
        <v>7</v>
      </c>
      <c r="BD138" s="5"/>
      <c r="BE138" s="5">
        <f>LOOKUP(BE$6,'Daily Absent'!$O$6:$AX$6,'Daily Absent'!$O138:$AX138)</f>
        <v>1</v>
      </c>
      <c r="BF138" s="104">
        <f>VALUE('Time Sheet KN'!BG138-'Time Sheet KN'!BF138)*24</f>
        <v>5</v>
      </c>
      <c r="BG138" s="104">
        <f>VALUE('Time Sheet KN'!BI138-'Time Sheet KN'!BH138)*24</f>
        <v>5.0000000000000009</v>
      </c>
      <c r="BH138" s="104">
        <f>VALUE('Time Sheet KN'!BK138-'Time Sheet KN'!BJ138)*24</f>
        <v>0</v>
      </c>
      <c r="BI138" s="105">
        <f t="shared" si="332"/>
        <v>10</v>
      </c>
      <c r="BJ138" s="5">
        <f t="shared" si="333"/>
        <v>0</v>
      </c>
      <c r="BK138" s="5"/>
      <c r="BL138" s="5">
        <f>LOOKUP(BL$6,'Daily Absent'!$O$6:$AX$6,'Daily Absent'!$O138:$AX138)</f>
        <v>1</v>
      </c>
      <c r="BM138" s="104">
        <f>VALUE('Time Sheet KN'!BN138-'Time Sheet KN'!BM138)*24</f>
        <v>5</v>
      </c>
      <c r="BN138" s="104">
        <f>VALUE('Time Sheet KN'!BP138-'Time Sheet KN'!BO138)*24</f>
        <v>5.0000000000000009</v>
      </c>
      <c r="BO138" s="104">
        <f>VALUE('Time Sheet KN'!BR138-'Time Sheet KN'!BQ138)*24</f>
        <v>0</v>
      </c>
      <c r="BP138" s="105">
        <f t="shared" si="334"/>
        <v>10</v>
      </c>
      <c r="BQ138" s="5">
        <f t="shared" si="335"/>
        <v>0</v>
      </c>
      <c r="BR138" s="5"/>
      <c r="BS138" s="5">
        <f>LOOKUP(BS$6,'Daily Absent'!$O$6:$AX$6,'Daily Absent'!$O138:$AX138)</f>
        <v>1</v>
      </c>
      <c r="BT138" s="104">
        <f>VALUE('Time Sheet KN'!BU138-'Time Sheet KN'!BT138)*24</f>
        <v>5</v>
      </c>
      <c r="BU138" s="104">
        <f>VALUE('Time Sheet KN'!BW138-'Time Sheet KN'!BV138)*24</f>
        <v>5.0000000000000009</v>
      </c>
      <c r="BV138" s="104">
        <f>VALUE('Time Sheet KN'!BY138-'Time Sheet KN'!BX138)*24</f>
        <v>0</v>
      </c>
      <c r="BW138" s="105">
        <f t="shared" si="336"/>
        <v>10</v>
      </c>
      <c r="BX138" s="5">
        <f t="shared" si="337"/>
        <v>0</v>
      </c>
      <c r="BY138" s="5"/>
      <c r="BZ138" s="5">
        <f>LOOKUP(BZ$6,'Daily Absent'!$O$6:$AX$6,'Daily Absent'!$O138:$AX138)</f>
        <v>1</v>
      </c>
      <c r="CA138" s="104">
        <f>VALUE('Time Sheet KN'!CB138-'Time Sheet KN'!CA138)*24</f>
        <v>5</v>
      </c>
      <c r="CB138" s="104">
        <f>VALUE('Time Sheet KN'!CD138-'Time Sheet KN'!CC138)*24</f>
        <v>5.0000000000000009</v>
      </c>
      <c r="CC138" s="104">
        <f>VALUE('Time Sheet KN'!CF138-'Time Sheet KN'!CE138)*24</f>
        <v>0</v>
      </c>
      <c r="CD138" s="105">
        <f t="shared" si="338"/>
        <v>10</v>
      </c>
      <c r="CE138" s="5">
        <f t="shared" si="339"/>
        <v>0</v>
      </c>
      <c r="CF138" s="5"/>
      <c r="CG138" s="5">
        <f>LOOKUP(CG$6,'Daily Absent'!$O$6:$AX$6,'Daily Absent'!$O138:$AX138)</f>
        <v>1</v>
      </c>
      <c r="CH138" s="104">
        <f>VALUE('Time Sheet KN'!CI138-'Time Sheet KN'!CH138)*24</f>
        <v>5</v>
      </c>
      <c r="CI138" s="104">
        <f>VALUE('Time Sheet KN'!CK138-'Time Sheet KN'!CJ138)*24</f>
        <v>5.0000000000000009</v>
      </c>
      <c r="CJ138" s="104">
        <f>VALUE('Time Sheet KN'!CM138-'Time Sheet KN'!CL138)*24</f>
        <v>3</v>
      </c>
      <c r="CK138" s="105">
        <f t="shared" si="340"/>
        <v>10</v>
      </c>
      <c r="CL138" s="5">
        <f t="shared" si="341"/>
        <v>3</v>
      </c>
      <c r="CM138" s="5"/>
      <c r="CN138" s="5">
        <f>LOOKUP(CN$6,'Daily Absent'!$O$6:$AX$6,'Daily Absent'!$O138:$AX138)</f>
        <v>1</v>
      </c>
      <c r="CO138" s="104">
        <f>VALUE('Time Sheet KN'!CP138-'Time Sheet KN'!CO138)*24</f>
        <v>5</v>
      </c>
      <c r="CP138" s="104">
        <f>VALUE('Time Sheet KN'!CR138-'Time Sheet KN'!CQ138)*24</f>
        <v>4.0000000000000018</v>
      </c>
      <c r="CQ138" s="104">
        <f>VALUE('Time Sheet KN'!CT138-'Time Sheet KN'!CS138)*24</f>
        <v>0</v>
      </c>
      <c r="CR138" s="105">
        <f t="shared" si="342"/>
        <v>9</v>
      </c>
      <c r="CS138" s="5">
        <f t="shared" si="343"/>
        <v>1.7763568394002505E-15</v>
      </c>
      <c r="CT138" s="5"/>
      <c r="CU138" s="5">
        <f>LOOKUP(CU$6,'Daily Absent'!$O$6:$AX$6,'Daily Absent'!$O138:$AX138)</f>
        <v>1</v>
      </c>
      <c r="CV138" s="104">
        <f>VALUE('Time Sheet KN'!CW138-'Time Sheet KN'!CV138)*24</f>
        <v>4</v>
      </c>
      <c r="CW138" s="104">
        <f>VALUE('Time Sheet KN'!CY138-'Time Sheet KN'!CX138)*24</f>
        <v>3</v>
      </c>
      <c r="CX138" s="104">
        <f>VALUE('Time Sheet KN'!DA138-'Time Sheet KN'!CZ138)*24</f>
        <v>0</v>
      </c>
      <c r="CY138" s="105">
        <f t="shared" si="344"/>
        <v>0</v>
      </c>
      <c r="CZ138" s="5">
        <f t="shared" si="345"/>
        <v>7</v>
      </c>
      <c r="DA138" s="5"/>
      <c r="DB138" s="5">
        <f>LOOKUP(DB$6,'Daily Absent'!$O$6:$AX$6,'Daily Absent'!$O138:$AX138)</f>
        <v>1</v>
      </c>
      <c r="DC138" s="104">
        <f>VALUE('Time Sheet KN'!DD138-'Time Sheet KN'!DC138)*24</f>
        <v>5</v>
      </c>
      <c r="DD138" s="104">
        <f>VALUE('Time Sheet KN'!DF138-'Time Sheet KN'!DE138)*24</f>
        <v>5.0000000000000009</v>
      </c>
      <c r="DE138" s="104">
        <f>VALUE('Time Sheet KN'!DH138-'Time Sheet KN'!DG138)*24</f>
        <v>3</v>
      </c>
      <c r="DF138" s="105">
        <f t="shared" si="346"/>
        <v>10</v>
      </c>
      <c r="DG138" s="5">
        <f t="shared" si="347"/>
        <v>3</v>
      </c>
      <c r="DH138" s="5"/>
      <c r="DI138" s="5">
        <f>LOOKUP(DI$6,'Daily Absent'!$O$6:$AX$6,'Daily Absent'!$O138:$AX138)</f>
        <v>1</v>
      </c>
      <c r="DJ138" s="104">
        <f>VALUE('Time Sheet KN'!DK138-'Time Sheet KN'!DJ138)*24</f>
        <v>5</v>
      </c>
      <c r="DK138" s="104">
        <f>VALUE('Time Sheet KN'!DM138-'Time Sheet KN'!DL138)*24</f>
        <v>5.0000000000000009</v>
      </c>
      <c r="DL138" s="104">
        <f>VALUE('Time Sheet KN'!DO138-'Time Sheet KN'!DN138)*24</f>
        <v>0</v>
      </c>
      <c r="DM138" s="105">
        <f t="shared" si="348"/>
        <v>10</v>
      </c>
      <c r="DN138" s="5">
        <f t="shared" si="349"/>
        <v>0</v>
      </c>
      <c r="DO138" s="5"/>
      <c r="DP138" s="5">
        <f>LOOKUP(DP$6,'Daily Absent'!$O$6:$AX$6,'Daily Absent'!$O138:$AX138)</f>
        <v>1</v>
      </c>
      <c r="DQ138" s="104">
        <f>VALUE('Time Sheet KN'!DR138-'Time Sheet KN'!DQ138)*24</f>
        <v>5</v>
      </c>
      <c r="DR138" s="104">
        <f>VALUE('Time Sheet KN'!DT138-'Time Sheet KN'!DS138)*24</f>
        <v>5.0000000000000009</v>
      </c>
      <c r="DS138" s="104">
        <f>VALUE('Time Sheet KN'!DV138-'Time Sheet KN'!DU138)*24</f>
        <v>0</v>
      </c>
      <c r="DT138" s="105">
        <f t="shared" si="350"/>
        <v>10</v>
      </c>
      <c r="DU138" s="5">
        <f t="shared" si="351"/>
        <v>0</v>
      </c>
      <c r="DV138" s="5"/>
      <c r="DW138" s="5">
        <f>LOOKUP(DW$6,'Daily Absent'!$O$6:$AX$6,'Daily Absent'!$O138:$AX138)</f>
        <v>1</v>
      </c>
      <c r="DX138" s="104">
        <f>VALUE('Time Sheet KN'!DY138-'Time Sheet KN'!DX138)*24</f>
        <v>5</v>
      </c>
      <c r="DY138" s="104">
        <f>VALUE('Time Sheet KN'!EA138-'Time Sheet KN'!DZ138)*24</f>
        <v>5.0000000000000009</v>
      </c>
      <c r="DZ138" s="104">
        <f>VALUE('Time Sheet KN'!EC138-'Time Sheet KN'!EB138)*24</f>
        <v>0</v>
      </c>
      <c r="EA138" s="105">
        <f t="shared" si="352"/>
        <v>10</v>
      </c>
      <c r="EB138" s="5">
        <f t="shared" si="353"/>
        <v>0</v>
      </c>
      <c r="EC138" s="5"/>
      <c r="ED138" s="5">
        <f>LOOKUP(ED$6,'Daily Absent'!$O$6:$AX$6,'Daily Absent'!$O138:$AX138)</f>
        <v>0</v>
      </c>
      <c r="EE138" s="104">
        <f>VALUE('Time Sheet KN'!EF138-'Time Sheet KN'!EE138)*24</f>
        <v>0</v>
      </c>
      <c r="EF138" s="104">
        <f>VALUE('Time Sheet KN'!EH138-'Time Sheet KN'!EG138)*24</f>
        <v>0</v>
      </c>
      <c r="EG138" s="104">
        <f>VALUE('Time Sheet KN'!EJ138-'Time Sheet KN'!EI138)*24</f>
        <v>0</v>
      </c>
      <c r="EH138" s="105">
        <f t="shared" si="354"/>
        <v>0</v>
      </c>
      <c r="EI138" s="5">
        <f t="shared" si="355"/>
        <v>0</v>
      </c>
      <c r="EJ138" s="5"/>
      <c r="EK138" s="5">
        <f>LOOKUP(EK$6,'Daily Absent'!$O$6:$AX$6,'Daily Absent'!$O138:$AX138)</f>
        <v>1</v>
      </c>
      <c r="EL138" s="104">
        <f>VALUE('Time Sheet KN'!EM138-'Time Sheet KN'!EL138)*24</f>
        <v>5</v>
      </c>
      <c r="EM138" s="104">
        <f>VALUE('Time Sheet KN'!EO138-'Time Sheet KN'!EN138)*24</f>
        <v>5.0000000000000009</v>
      </c>
      <c r="EN138" s="104">
        <f>VALUE('Time Sheet KN'!EQ138-'Time Sheet KN'!EP138)*24</f>
        <v>0</v>
      </c>
      <c r="EO138" s="105">
        <f t="shared" si="356"/>
        <v>9</v>
      </c>
      <c r="EP138" s="5">
        <f t="shared" si="357"/>
        <v>1</v>
      </c>
      <c r="EQ138" s="5"/>
      <c r="ER138" s="5">
        <f>LOOKUP(ER$6,'Daily Absent'!$O$6:$AX$6,'Daily Absent'!$O138:$AX138)</f>
        <v>0</v>
      </c>
      <c r="ES138" s="104">
        <f>VALUE('Time Sheet KN'!ET138-'Time Sheet KN'!ES138)*24</f>
        <v>0</v>
      </c>
      <c r="ET138" s="104">
        <f>VALUE('Time Sheet KN'!EV138-'Time Sheet KN'!EU138)*24</f>
        <v>0</v>
      </c>
      <c r="EU138" s="104">
        <f>VALUE('Time Sheet KN'!EX138-'Time Sheet KN'!EW138)*24</f>
        <v>0</v>
      </c>
      <c r="EV138" s="105">
        <f t="shared" si="358"/>
        <v>0</v>
      </c>
      <c r="EW138" s="5">
        <f t="shared" si="359"/>
        <v>0</v>
      </c>
      <c r="EX138" s="5"/>
      <c r="EY138" s="5">
        <f>LOOKUP(EY$6,'Daily Absent'!$O$6:$AX$6,'Daily Absent'!$O138:$AX138)</f>
        <v>1</v>
      </c>
      <c r="EZ138" s="104">
        <f>VALUE('Time Sheet KN'!FA138-'Time Sheet KN'!EZ138)*24</f>
        <v>5</v>
      </c>
      <c r="FA138" s="104">
        <f>VALUE('Time Sheet KN'!FC138-'Time Sheet KN'!FB138)*24</f>
        <v>5.0000000000000009</v>
      </c>
      <c r="FB138" s="104">
        <f>VALUE('Time Sheet KN'!FE138-'Time Sheet KN'!FD138)*24</f>
        <v>3</v>
      </c>
      <c r="FC138" s="105">
        <f t="shared" si="360"/>
        <v>10</v>
      </c>
      <c r="FD138" s="5">
        <f t="shared" si="361"/>
        <v>3</v>
      </c>
      <c r="FE138" s="5"/>
      <c r="FF138" s="5">
        <f>LOOKUP(FF$6,'Daily Absent'!$O$6:$AX$6,'Daily Absent'!$O138:$AX138)</f>
        <v>1</v>
      </c>
      <c r="FG138" s="104">
        <f>VALUE('Time Sheet KN'!FH138-'Time Sheet KN'!FG138)*24</f>
        <v>0</v>
      </c>
      <c r="FH138" s="104">
        <f>VALUE('Time Sheet KN'!FJ138-'Time Sheet KN'!FI138)*24</f>
        <v>0</v>
      </c>
      <c r="FI138" s="104">
        <f>VALUE('Time Sheet KN'!FL138-'Time Sheet KN'!FK138)*24</f>
        <v>0</v>
      </c>
      <c r="FJ138" s="105">
        <f t="shared" si="362"/>
        <v>0</v>
      </c>
      <c r="FK138" s="5">
        <f t="shared" si="363"/>
        <v>0</v>
      </c>
      <c r="FL138" s="5"/>
      <c r="FM138" s="5">
        <f>LOOKUP(FM$6,'Daily Absent'!$O$6:$AX$6,'Daily Absent'!$O138:$AX138)</f>
        <v>0</v>
      </c>
      <c r="FN138" s="104">
        <f>VALUE('Time Sheet KN'!FO138-'Time Sheet KN'!FN138)*24</f>
        <v>0</v>
      </c>
      <c r="FO138" s="104">
        <f>VALUE('Time Sheet KN'!FQ138-'Time Sheet KN'!FP138)*24</f>
        <v>0</v>
      </c>
      <c r="FP138" s="104">
        <f>VALUE('Time Sheet KN'!FS138-'Time Sheet KN'!FR138)*24</f>
        <v>0</v>
      </c>
      <c r="FQ138" s="105">
        <f t="shared" si="364"/>
        <v>0</v>
      </c>
      <c r="FR138" s="5">
        <f t="shared" si="365"/>
        <v>0</v>
      </c>
      <c r="FS138" s="5"/>
      <c r="FT138" s="5">
        <f>LOOKUP(FT$6,'Daily Absent'!$O$6:$AX$6,'Daily Absent'!$O138:$AX138)</f>
        <v>0</v>
      </c>
      <c r="FU138" s="104">
        <f>VALUE('Time Sheet KN'!FV138-'Time Sheet KN'!FU138)*24</f>
        <v>0</v>
      </c>
      <c r="FV138" s="104">
        <f>VALUE('Time Sheet KN'!FX138-'Time Sheet KN'!FW138)*24</f>
        <v>0</v>
      </c>
      <c r="FW138" s="104">
        <f>VALUE('Time Sheet KN'!FZ138-'Time Sheet KN'!FY138)*24</f>
        <v>0</v>
      </c>
      <c r="FX138" s="105">
        <f t="shared" si="366"/>
        <v>0</v>
      </c>
      <c r="FY138" s="5">
        <f t="shared" si="367"/>
        <v>0</v>
      </c>
      <c r="FZ138" s="5"/>
      <c r="GA138" s="5">
        <f>LOOKUP(GA$6,'Daily Absent'!$O$6:$AX$6,'Daily Absent'!$O138:$AX138)</f>
        <v>0</v>
      </c>
      <c r="GB138" s="104">
        <f>VALUE('Time Sheet KN'!GC138-'Time Sheet KN'!GB138)*24</f>
        <v>0</v>
      </c>
      <c r="GC138" s="104">
        <f>VALUE('Time Sheet KN'!GE138-'Time Sheet KN'!GD138)*24</f>
        <v>0</v>
      </c>
      <c r="GD138" s="104">
        <f>VALUE('Time Sheet KN'!GG138-'Time Sheet KN'!GF138)*24</f>
        <v>0</v>
      </c>
      <c r="GE138" s="105">
        <f t="shared" si="368"/>
        <v>0</v>
      </c>
      <c r="GF138" s="5">
        <f t="shared" si="369"/>
        <v>0</v>
      </c>
      <c r="GG138" s="5"/>
      <c r="GH138" s="5">
        <f>LOOKUP(GH$6,'Daily Absent'!$O$6:$AX$6,'Daily Absent'!$O138:$AX138)</f>
        <v>0</v>
      </c>
      <c r="GI138" s="104">
        <f>VALUE('Time Sheet KN'!GJ138-'Time Sheet KN'!GI138)*24</f>
        <v>0</v>
      </c>
      <c r="GJ138" s="104">
        <f>VALUE('Time Sheet KN'!GL138-'Time Sheet KN'!GK138)*24</f>
        <v>0</v>
      </c>
      <c r="GK138" s="104">
        <f>VALUE('Time Sheet KN'!GN138-'Time Sheet KN'!GM138)*24</f>
        <v>0</v>
      </c>
      <c r="GL138" s="105">
        <f t="shared" si="370"/>
        <v>0</v>
      </c>
      <c r="GM138" s="5">
        <f t="shared" si="371"/>
        <v>0</v>
      </c>
      <c r="GN138" s="5"/>
      <c r="GO138" s="5">
        <f>LOOKUP(GO$6,'Daily Absent'!$O$6:$AX$6,'Daily Absent'!$O138:$AX138)</f>
        <v>0</v>
      </c>
      <c r="GP138" s="104">
        <f>VALUE('Time Sheet KN'!GQ138-'Time Sheet KN'!GP138)*24</f>
        <v>0</v>
      </c>
      <c r="GQ138" s="104">
        <f>VALUE('Time Sheet KN'!GS138-'Time Sheet KN'!GR138)*24</f>
        <v>0</v>
      </c>
      <c r="GR138" s="104">
        <f>VALUE('Time Sheet KN'!GU138-'Time Sheet KN'!GT138)*24</f>
        <v>0</v>
      </c>
      <c r="GS138" s="105">
        <f t="shared" si="372"/>
        <v>0</v>
      </c>
      <c r="GT138" s="5">
        <f t="shared" si="373"/>
        <v>0</v>
      </c>
      <c r="GU138" s="5"/>
      <c r="GV138" s="5">
        <f>LOOKUP(GV$6,'Daily Absent'!$O$6:$AX$6,'Daily Absent'!$O138:$AX138)</f>
        <v>0</v>
      </c>
      <c r="GW138" s="104">
        <f>VALUE('Time Sheet KN'!GX138-'Time Sheet KN'!GW138)*24</f>
        <v>0</v>
      </c>
      <c r="GX138" s="104">
        <f>VALUE('Time Sheet KN'!GZ138-'Time Sheet KN'!GY138)*24</f>
        <v>0</v>
      </c>
      <c r="GY138" s="104">
        <f>VALUE('Time Sheet KN'!HB138-'Time Sheet KN'!HA138)*24</f>
        <v>0</v>
      </c>
      <c r="GZ138" s="105">
        <f t="shared" si="374"/>
        <v>0</v>
      </c>
      <c r="HA138" s="5">
        <f t="shared" si="375"/>
        <v>0</v>
      </c>
      <c r="HB138" s="5"/>
      <c r="HC138" s="5">
        <f>LOOKUP(HC$6,'Daily Absent'!$O$6:$AX$6,'Daily Absent'!$O138:$AX138)</f>
        <v>0</v>
      </c>
      <c r="HD138" s="104">
        <f>VALUE('Time Sheet KN'!HE138-'Time Sheet KN'!HD138)*24</f>
        <v>0</v>
      </c>
      <c r="HE138" s="104">
        <f>VALUE('Time Sheet KN'!HG138-'Time Sheet KN'!HF138)*24</f>
        <v>0</v>
      </c>
      <c r="HF138" s="104">
        <f>VALUE('Time Sheet KN'!HI138-'Time Sheet KN'!HH138)*24</f>
        <v>0</v>
      </c>
      <c r="HG138" s="105">
        <f t="shared" si="376"/>
        <v>0</v>
      </c>
      <c r="HH138" s="5">
        <f t="shared" si="377"/>
        <v>0</v>
      </c>
      <c r="HI138" s="5"/>
      <c r="HJ138" s="5">
        <f>LOOKUP(HJ$6,'Daily Absent'!$O$6:$AX$6,'Daily Absent'!$O138:$AX138)</f>
        <v>0</v>
      </c>
      <c r="HK138" s="104">
        <f>VALUE('Time Sheet KN'!HL138-'Time Sheet KN'!HK138)*24</f>
        <v>0</v>
      </c>
      <c r="HL138" s="104">
        <f>VALUE('Time Sheet KN'!HN138-'Time Sheet KN'!HM138)*24</f>
        <v>0</v>
      </c>
      <c r="HM138" s="104">
        <f>VALUE('Time Sheet KN'!HP138-'Time Sheet KN'!HO138)*24</f>
        <v>0</v>
      </c>
      <c r="HN138" s="105">
        <f t="shared" si="378"/>
        <v>0</v>
      </c>
      <c r="HO138" s="5">
        <f t="shared" si="379"/>
        <v>0</v>
      </c>
      <c r="HP138" s="5"/>
      <c r="HQ138" s="5">
        <f>LOOKUP(HQ$6,'Daily Absent'!$O$6:$AX$6,'Daily Absent'!$O138:$AX138)</f>
        <v>0</v>
      </c>
      <c r="HR138" s="104">
        <f>VALUE('Time Sheet KN'!HS138-'Time Sheet KN'!HR138)*24</f>
        <v>0</v>
      </c>
      <c r="HS138" s="104">
        <f>VALUE('Time Sheet KN'!HU138-'Time Sheet KN'!HT138)*24</f>
        <v>0</v>
      </c>
      <c r="HT138" s="104">
        <f>VALUE('Time Sheet KN'!HW138-'Time Sheet KN'!HV138)*24</f>
        <v>0</v>
      </c>
      <c r="HU138" s="105">
        <f t="shared" si="380"/>
        <v>0</v>
      </c>
      <c r="HV138" s="5">
        <f t="shared" si="381"/>
        <v>0</v>
      </c>
      <c r="HW138" s="5"/>
      <c r="HX138" s="5">
        <f>LOOKUP(HX$6,'Daily Absent'!$O$6:$AX$6,'Daily Absent'!$O138:$AX138)</f>
        <v>0</v>
      </c>
      <c r="HY138" s="104">
        <f>VALUE('Time Sheet KN'!HZ138-'Time Sheet KN'!HY138)*24</f>
        <v>0</v>
      </c>
      <c r="HZ138" s="104">
        <f>VALUE('Time Sheet KN'!IB138-'Time Sheet KN'!IA138)*24</f>
        <v>0</v>
      </c>
      <c r="IA138" s="104">
        <f>VALUE('Time Sheet KN'!ID138-'Time Sheet KN'!IC138)*24</f>
        <v>0</v>
      </c>
      <c r="IB138" s="105">
        <f t="shared" si="382"/>
        <v>0</v>
      </c>
      <c r="IC138" s="5">
        <f t="shared" si="383"/>
        <v>0</v>
      </c>
      <c r="ID138" s="5"/>
      <c r="IE138" s="5">
        <f>LOOKUP(IE$6,'Daily Absent'!$O$6:$AX$6,'Daily Absent'!$O138:$AX138)</f>
        <v>0</v>
      </c>
      <c r="IF138" s="104">
        <f>VALUE('Time Sheet KN'!IG138-'Time Sheet KN'!IF138)*24</f>
        <v>0</v>
      </c>
      <c r="IG138" s="104">
        <f>VALUE('Time Sheet KN'!II138-'Time Sheet KN'!IH138)*24</f>
        <v>0</v>
      </c>
      <c r="IH138" s="104">
        <f>VALUE('Time Sheet KN'!IK138-'Time Sheet KN'!IJ138)*24</f>
        <v>0</v>
      </c>
      <c r="II138" s="105">
        <f t="shared" si="384"/>
        <v>0</v>
      </c>
      <c r="IJ138" s="5">
        <f t="shared" si="385"/>
        <v>0</v>
      </c>
      <c r="IK138" s="5"/>
      <c r="IL138" s="5">
        <f>LOOKUP(IL$6,'Daily Absent'!$O$6:$AX$6,'Daily Absent'!$O138:$AX138)</f>
        <v>0</v>
      </c>
      <c r="IM138" s="104">
        <f>VALUE('Time Sheet KN'!IN138-'Time Sheet KN'!IM138)*24</f>
        <v>0</v>
      </c>
      <c r="IN138" s="104">
        <f>VALUE('Time Sheet KN'!IP138-'Time Sheet KN'!IO138)*24</f>
        <v>0</v>
      </c>
      <c r="IO138" s="104">
        <f>VALUE('Time Sheet KN'!IR138-'Time Sheet KN'!IQ138)*24</f>
        <v>0</v>
      </c>
      <c r="IP138" s="105">
        <f t="shared" si="386"/>
        <v>0</v>
      </c>
      <c r="IQ138" s="5">
        <f t="shared" si="387"/>
        <v>0</v>
      </c>
      <c r="IR138" s="5"/>
      <c r="IS138" s="5">
        <f>LOOKUP(IS$6,'Daily Absent'!$O$6:$AX$6,'Daily Absent'!$O138:$AX138)</f>
        <v>0</v>
      </c>
      <c r="IT138" s="104">
        <f>VALUE('Time Sheet KN'!IU138-'Time Sheet KN'!IT138)*24</f>
        <v>0</v>
      </c>
      <c r="IU138" s="104">
        <f>VALUE('Time Sheet KN'!IW138-'Time Sheet KN'!IV138)*24</f>
        <v>0</v>
      </c>
      <c r="IV138" s="104">
        <f>VALUE('Time Sheet KN'!IY138-'Time Sheet KN'!IX138)*24</f>
        <v>0</v>
      </c>
      <c r="IW138" s="105">
        <f t="shared" si="388"/>
        <v>0</v>
      </c>
      <c r="IX138" s="5">
        <f t="shared" si="389"/>
        <v>0</v>
      </c>
      <c r="IY138" s="5"/>
      <c r="IZ138" s="5">
        <f>LOOKUP(IZ$6,'Daily Absent'!$O$6:$AX$6,'Daily Absent'!$O138:$AX138)</f>
        <v>0</v>
      </c>
      <c r="JA138" s="104">
        <f>VALUE('Time Sheet KN'!JB138-'Time Sheet KN'!JA138)*24</f>
        <v>0</v>
      </c>
      <c r="JB138" s="104">
        <f>VALUE('Time Sheet KN'!JD138-'Time Sheet KN'!JC138)*24</f>
        <v>0</v>
      </c>
      <c r="JC138" s="104">
        <f>VALUE('Time Sheet KN'!JF138-'Time Sheet KN'!JE138)*24</f>
        <v>0</v>
      </c>
      <c r="JD138" s="105">
        <f t="shared" si="390"/>
        <v>0</v>
      </c>
      <c r="JE138" s="5">
        <f t="shared" si="391"/>
        <v>0</v>
      </c>
      <c r="JF138" s="5"/>
    </row>
    <row r="139" spans="1:266" ht="20" customHeight="1">
      <c r="A139" s="54">
        <f>IF('Master MP Status'!A139&gt;0,'Master MP Status'!A139,"")</f>
        <v>131</v>
      </c>
      <c r="B139" s="5" t="str">
        <f>IF(ISTEXT('Master MP Status'!B139),'Master MP Status'!B139,"")</f>
        <v>DIRECT</v>
      </c>
      <c r="C139" s="153" t="str">
        <f>IF(OR(ISTEXT('Master MP Status'!C139),'Master MP Status'!C139&gt;0),'Master MP Status'!C139,"")</f>
        <v/>
      </c>
      <c r="D139" s="154" t="str">
        <f>IF(OR(ISTEXT('Master MP Status'!D139),'Master MP Status'!D139&gt;0),'Master MP Status'!D139,"")</f>
        <v>B250114</v>
      </c>
      <c r="E139" s="5" t="str">
        <f>IF(ISTEXT('Master MP Status'!E139),'Master MP Status'!E139,"")</f>
        <v>HUSEN</v>
      </c>
      <c r="F139" s="5" t="str">
        <f>IF(ISTEXT('Master MP Status'!F139),'Master MP Status'!F139,"")</f>
        <v/>
      </c>
      <c r="G139" s="5" t="str">
        <f>IF(ISTEXT('Master MP Status'!G139),'Master MP Status'!G139,"")</f>
        <v>Serang</v>
      </c>
      <c r="H139" s="5" t="str">
        <f>IF(ISTEXT('Master MP Status'!H139),'Master MP Status'!H139,"")</f>
        <v>MURSID</v>
      </c>
      <c r="I139" s="5" t="str">
        <f>IF(ISTEXT('Master MP Status'!I139),'Master MP Status'!I139,"")</f>
        <v>Fitter 1</v>
      </c>
      <c r="J139" s="5" t="str">
        <f>IF(ISTEXT('Master MP Status'!J139),'Master MP Status'!J139,"")</f>
        <v>Fitter 1</v>
      </c>
      <c r="K139" s="9">
        <f>IF(OR('Master MP Status'!K139=0,'Master MP Status'!K139=""),"",'Master MP Status'!K139)</f>
        <v>45782</v>
      </c>
      <c r="L139" s="9">
        <f>IF(OR('Master MP Status'!L139=0,'Master MP Status'!L139=""),"",'Master MP Status'!L139)</f>
        <v>45782</v>
      </c>
      <c r="M139" s="9" t="str">
        <f>IF(OR('Master MP Status'!M139=0,'Master MP Status'!M139=""),"",'Master MP Status'!M139)</f>
        <v/>
      </c>
      <c r="N139" s="5" t="str">
        <f>IF(ISTEXT('Master MP Status'!N139),'Master MP Status'!N139,"")</f>
        <v/>
      </c>
      <c r="O139" s="5">
        <f>LOOKUP(O$6,'Daily Absent'!$O$6:$AX$6,'Daily Absent'!$O139:$AX139)</f>
        <v>1</v>
      </c>
      <c r="P139" s="104">
        <f>VALUE('Time Sheet KN'!Q139-'Time Sheet KN'!P139)*24</f>
        <v>5</v>
      </c>
      <c r="Q139" s="104">
        <f>VALUE('Time Sheet KN'!S139-'Time Sheet KN'!R139)*24</f>
        <v>5.0000000000000009</v>
      </c>
      <c r="R139" s="104">
        <f>VALUE('Time Sheet KN'!U139-'Time Sheet KN'!T139)*24</f>
        <v>0</v>
      </c>
      <c r="S139" s="105">
        <f t="shared" si="320"/>
        <v>10</v>
      </c>
      <c r="T139" s="5">
        <f t="shared" si="321"/>
        <v>0</v>
      </c>
      <c r="U139" s="5"/>
      <c r="V139" s="5">
        <f>LOOKUP(V$6,'Daily Absent'!$O$6:$AX$6,'Daily Absent'!$O139:$AX139)</f>
        <v>1</v>
      </c>
      <c r="W139" s="104">
        <f>VALUE('Time Sheet KN'!X139-'Time Sheet KN'!W139)*24</f>
        <v>5</v>
      </c>
      <c r="X139" s="104">
        <f>VALUE('Time Sheet KN'!Z139-'Time Sheet KN'!Y139)*24</f>
        <v>5.0000000000000009</v>
      </c>
      <c r="Y139" s="104">
        <f>VALUE('Time Sheet KN'!AB139-'Time Sheet KN'!AA139)*24</f>
        <v>0</v>
      </c>
      <c r="Z139" s="105">
        <f t="shared" si="322"/>
        <v>10</v>
      </c>
      <c r="AA139" s="5">
        <f t="shared" si="323"/>
        <v>0</v>
      </c>
      <c r="AB139" s="5"/>
      <c r="AC139" s="5">
        <f>LOOKUP(AC$6,'Daily Absent'!$O$6:$AX$6,'Daily Absent'!$O139:$AX139)</f>
        <v>1</v>
      </c>
      <c r="AD139" s="104">
        <f>VALUE('Time Sheet KN'!AE139-'Time Sheet KN'!AD139)*24</f>
        <v>5</v>
      </c>
      <c r="AE139" s="104">
        <f>VALUE('Time Sheet KN'!AG139-'Time Sheet KN'!AF139)*24</f>
        <v>5.0000000000000009</v>
      </c>
      <c r="AF139" s="104">
        <f>VALUE('Time Sheet KN'!AI139-'Time Sheet KN'!AH139)*24</f>
        <v>0</v>
      </c>
      <c r="AG139" s="105">
        <f t="shared" si="324"/>
        <v>10</v>
      </c>
      <c r="AH139" s="5">
        <f t="shared" si="325"/>
        <v>0</v>
      </c>
      <c r="AI139" s="5"/>
      <c r="AJ139" s="5">
        <f>LOOKUP(AJ$6,'Daily Absent'!$O$6:$AX$6,'Daily Absent'!$O139:$AX139)</f>
        <v>1</v>
      </c>
      <c r="AK139" s="104">
        <f>VALUE('Time Sheet KN'!AL139-'Time Sheet KN'!AK139)*24</f>
        <v>5</v>
      </c>
      <c r="AL139" s="104">
        <f>VALUE('Time Sheet KN'!AN139-'Time Sheet KN'!AM139)*24</f>
        <v>5.0000000000000009</v>
      </c>
      <c r="AM139" s="104">
        <f>VALUE('Time Sheet KN'!AP139-'Time Sheet KN'!AO139)*24</f>
        <v>0</v>
      </c>
      <c r="AN139" s="105">
        <f t="shared" si="326"/>
        <v>10</v>
      </c>
      <c r="AO139" s="5">
        <f t="shared" si="327"/>
        <v>0</v>
      </c>
      <c r="AP139" s="5"/>
      <c r="AQ139" s="5">
        <f>LOOKUP(AQ$6,'Daily Absent'!$O$6:$AX$6,'Daily Absent'!$O139:$AX139)</f>
        <v>1</v>
      </c>
      <c r="AR139" s="104">
        <f>VALUE('Time Sheet KN'!AS139-'Time Sheet KN'!AR139)*24</f>
        <v>5</v>
      </c>
      <c r="AS139" s="104">
        <f>VALUE('Time Sheet KN'!AU139-'Time Sheet KN'!AT139)*24</f>
        <v>4.0000000000000018</v>
      </c>
      <c r="AT139" s="104">
        <f>VALUE('Time Sheet KN'!AW139-'Time Sheet KN'!AV139)*24</f>
        <v>0</v>
      </c>
      <c r="AU139" s="105">
        <f t="shared" si="328"/>
        <v>9</v>
      </c>
      <c r="AV139" s="5">
        <f t="shared" si="329"/>
        <v>1.7763568394002505E-15</v>
      </c>
      <c r="AW139" s="5"/>
      <c r="AX139" s="5">
        <f>LOOKUP(AX$6,'Daily Absent'!$O$6:$AX$6,'Daily Absent'!$O139:$AX139)</f>
        <v>1</v>
      </c>
      <c r="AY139" s="104">
        <f>VALUE('Time Sheet KN'!AZ139-'Time Sheet KN'!AY139)*24</f>
        <v>4</v>
      </c>
      <c r="AZ139" s="104">
        <f>VALUE('Time Sheet KN'!BB139-'Time Sheet KN'!BA139)*24</f>
        <v>3</v>
      </c>
      <c r="BA139" s="104">
        <f>VALUE('Time Sheet KN'!BD139-'Time Sheet KN'!BC139)*24</f>
        <v>0</v>
      </c>
      <c r="BB139" s="105">
        <f t="shared" si="330"/>
        <v>0</v>
      </c>
      <c r="BC139" s="5">
        <f t="shared" si="331"/>
        <v>7</v>
      </c>
      <c r="BD139" s="5"/>
      <c r="BE139" s="5">
        <f>LOOKUP(BE$6,'Daily Absent'!$O$6:$AX$6,'Daily Absent'!$O139:$AX139)</f>
        <v>1</v>
      </c>
      <c r="BF139" s="104">
        <f>VALUE('Time Sheet KN'!BG139-'Time Sheet KN'!BF139)*24</f>
        <v>5</v>
      </c>
      <c r="BG139" s="104">
        <f>VALUE('Time Sheet KN'!BI139-'Time Sheet KN'!BH139)*24</f>
        <v>5.0000000000000009</v>
      </c>
      <c r="BH139" s="104">
        <f>VALUE('Time Sheet KN'!BK139-'Time Sheet KN'!BJ139)*24</f>
        <v>0</v>
      </c>
      <c r="BI139" s="105">
        <f t="shared" si="332"/>
        <v>10</v>
      </c>
      <c r="BJ139" s="5">
        <f t="shared" si="333"/>
        <v>0</v>
      </c>
      <c r="BK139" s="5"/>
      <c r="BL139" s="5">
        <f>LOOKUP(BL$6,'Daily Absent'!$O$6:$AX$6,'Daily Absent'!$O139:$AX139)</f>
        <v>1</v>
      </c>
      <c r="BM139" s="104">
        <f>VALUE('Time Sheet KN'!BN139-'Time Sheet KN'!BM139)*24</f>
        <v>5</v>
      </c>
      <c r="BN139" s="104">
        <f>VALUE('Time Sheet KN'!BP139-'Time Sheet KN'!BO139)*24</f>
        <v>5.0000000000000009</v>
      </c>
      <c r="BO139" s="104">
        <f>VALUE('Time Sheet KN'!BR139-'Time Sheet KN'!BQ139)*24</f>
        <v>0</v>
      </c>
      <c r="BP139" s="105">
        <f t="shared" si="334"/>
        <v>10</v>
      </c>
      <c r="BQ139" s="5">
        <f t="shared" si="335"/>
        <v>0</v>
      </c>
      <c r="BR139" s="5"/>
      <c r="BS139" s="5">
        <f>LOOKUP(BS$6,'Daily Absent'!$O$6:$AX$6,'Daily Absent'!$O139:$AX139)</f>
        <v>1</v>
      </c>
      <c r="BT139" s="104">
        <f>VALUE('Time Sheet KN'!BU139-'Time Sheet KN'!BT139)*24</f>
        <v>5</v>
      </c>
      <c r="BU139" s="104">
        <f>VALUE('Time Sheet KN'!BW139-'Time Sheet KN'!BV139)*24</f>
        <v>5.0000000000000009</v>
      </c>
      <c r="BV139" s="104">
        <f>VALUE('Time Sheet KN'!BY139-'Time Sheet KN'!BX139)*24</f>
        <v>0</v>
      </c>
      <c r="BW139" s="105">
        <f t="shared" si="336"/>
        <v>10</v>
      </c>
      <c r="BX139" s="5">
        <f t="shared" si="337"/>
        <v>0</v>
      </c>
      <c r="BY139" s="5"/>
      <c r="BZ139" s="5">
        <f>LOOKUP(BZ$6,'Daily Absent'!$O$6:$AX$6,'Daily Absent'!$O139:$AX139)</f>
        <v>1</v>
      </c>
      <c r="CA139" s="104">
        <f>VALUE('Time Sheet KN'!CB139-'Time Sheet KN'!CA139)*24</f>
        <v>5</v>
      </c>
      <c r="CB139" s="104">
        <f>VALUE('Time Sheet KN'!CD139-'Time Sheet KN'!CC139)*24</f>
        <v>5.0000000000000009</v>
      </c>
      <c r="CC139" s="104">
        <f>VALUE('Time Sheet KN'!CF139-'Time Sheet KN'!CE139)*24</f>
        <v>0</v>
      </c>
      <c r="CD139" s="105">
        <f t="shared" si="338"/>
        <v>10</v>
      </c>
      <c r="CE139" s="5">
        <f t="shared" si="339"/>
        <v>0</v>
      </c>
      <c r="CF139" s="5"/>
      <c r="CG139" s="5">
        <f>LOOKUP(CG$6,'Daily Absent'!$O$6:$AX$6,'Daily Absent'!$O139:$AX139)</f>
        <v>1</v>
      </c>
      <c r="CH139" s="104">
        <f>VALUE('Time Sheet KN'!CI139-'Time Sheet KN'!CH139)*24</f>
        <v>5</v>
      </c>
      <c r="CI139" s="104">
        <f>VALUE('Time Sheet KN'!CK139-'Time Sheet KN'!CJ139)*24</f>
        <v>5.0000000000000009</v>
      </c>
      <c r="CJ139" s="104">
        <f>VALUE('Time Sheet KN'!CM139-'Time Sheet KN'!CL139)*24</f>
        <v>3</v>
      </c>
      <c r="CK139" s="105">
        <f t="shared" si="340"/>
        <v>10</v>
      </c>
      <c r="CL139" s="5">
        <f t="shared" si="341"/>
        <v>3</v>
      </c>
      <c r="CM139" s="5"/>
      <c r="CN139" s="5">
        <f>LOOKUP(CN$6,'Daily Absent'!$O$6:$AX$6,'Daily Absent'!$O139:$AX139)</f>
        <v>1</v>
      </c>
      <c r="CO139" s="104">
        <f>VALUE('Time Sheet KN'!CP139-'Time Sheet KN'!CO139)*24</f>
        <v>5</v>
      </c>
      <c r="CP139" s="104">
        <f>VALUE('Time Sheet KN'!CR139-'Time Sheet KN'!CQ139)*24</f>
        <v>4.0000000000000018</v>
      </c>
      <c r="CQ139" s="104">
        <f>VALUE('Time Sheet KN'!CT139-'Time Sheet KN'!CS139)*24</f>
        <v>0</v>
      </c>
      <c r="CR139" s="105">
        <f t="shared" si="342"/>
        <v>9</v>
      </c>
      <c r="CS139" s="5">
        <f t="shared" si="343"/>
        <v>1.7763568394002505E-15</v>
      </c>
      <c r="CT139" s="5"/>
      <c r="CU139" s="5">
        <f>LOOKUP(CU$6,'Daily Absent'!$O$6:$AX$6,'Daily Absent'!$O139:$AX139)</f>
        <v>1</v>
      </c>
      <c r="CV139" s="104">
        <f>VALUE('Time Sheet KN'!CW139-'Time Sheet KN'!CV139)*24</f>
        <v>4</v>
      </c>
      <c r="CW139" s="104">
        <f>VALUE('Time Sheet KN'!CY139-'Time Sheet KN'!CX139)*24</f>
        <v>3</v>
      </c>
      <c r="CX139" s="104">
        <f>VALUE('Time Sheet KN'!DA139-'Time Sheet KN'!CZ139)*24</f>
        <v>0</v>
      </c>
      <c r="CY139" s="105">
        <f t="shared" si="344"/>
        <v>0</v>
      </c>
      <c r="CZ139" s="5">
        <f t="shared" si="345"/>
        <v>7</v>
      </c>
      <c r="DA139" s="5"/>
      <c r="DB139" s="5">
        <f>LOOKUP(DB$6,'Daily Absent'!$O$6:$AX$6,'Daily Absent'!$O139:$AX139)</f>
        <v>1</v>
      </c>
      <c r="DC139" s="104">
        <f>VALUE('Time Sheet KN'!DD139-'Time Sheet KN'!DC139)*24</f>
        <v>5</v>
      </c>
      <c r="DD139" s="104">
        <f>VALUE('Time Sheet KN'!DF139-'Time Sheet KN'!DE139)*24</f>
        <v>5.0000000000000009</v>
      </c>
      <c r="DE139" s="104">
        <f>VALUE('Time Sheet KN'!DH139-'Time Sheet KN'!DG139)*24</f>
        <v>3</v>
      </c>
      <c r="DF139" s="105">
        <f t="shared" si="346"/>
        <v>10</v>
      </c>
      <c r="DG139" s="5">
        <f t="shared" si="347"/>
        <v>3</v>
      </c>
      <c r="DH139" s="5"/>
      <c r="DI139" s="5">
        <f>LOOKUP(DI$6,'Daily Absent'!$O$6:$AX$6,'Daily Absent'!$O139:$AX139)</f>
        <v>1</v>
      </c>
      <c r="DJ139" s="104">
        <f>VALUE('Time Sheet KN'!DK139-'Time Sheet KN'!DJ139)*24</f>
        <v>5</v>
      </c>
      <c r="DK139" s="104">
        <f>VALUE('Time Sheet KN'!DM139-'Time Sheet KN'!DL139)*24</f>
        <v>5.0000000000000009</v>
      </c>
      <c r="DL139" s="104">
        <f>VALUE('Time Sheet KN'!DO139-'Time Sheet KN'!DN139)*24</f>
        <v>0</v>
      </c>
      <c r="DM139" s="105">
        <f t="shared" si="348"/>
        <v>10</v>
      </c>
      <c r="DN139" s="5">
        <f t="shared" si="349"/>
        <v>0</v>
      </c>
      <c r="DO139" s="5"/>
      <c r="DP139" s="5">
        <f>LOOKUP(DP$6,'Daily Absent'!$O$6:$AX$6,'Daily Absent'!$O139:$AX139)</f>
        <v>1</v>
      </c>
      <c r="DQ139" s="104">
        <f>VALUE('Time Sheet KN'!DR139-'Time Sheet KN'!DQ139)*24</f>
        <v>5</v>
      </c>
      <c r="DR139" s="104">
        <f>VALUE('Time Sheet KN'!DT139-'Time Sheet KN'!DS139)*24</f>
        <v>5.0000000000000009</v>
      </c>
      <c r="DS139" s="104">
        <f>VALUE('Time Sheet KN'!DV139-'Time Sheet KN'!DU139)*24</f>
        <v>0</v>
      </c>
      <c r="DT139" s="105">
        <f t="shared" si="350"/>
        <v>10</v>
      </c>
      <c r="DU139" s="5">
        <f t="shared" si="351"/>
        <v>0</v>
      </c>
      <c r="DV139" s="5"/>
      <c r="DW139" s="5">
        <f>LOOKUP(DW$6,'Daily Absent'!$O$6:$AX$6,'Daily Absent'!$O139:$AX139)</f>
        <v>1</v>
      </c>
      <c r="DX139" s="104">
        <f>VALUE('Time Sheet KN'!DY139-'Time Sheet KN'!DX139)*24</f>
        <v>5</v>
      </c>
      <c r="DY139" s="104">
        <f>VALUE('Time Sheet KN'!EA139-'Time Sheet KN'!DZ139)*24</f>
        <v>5.0000000000000009</v>
      </c>
      <c r="DZ139" s="104">
        <f>VALUE('Time Sheet KN'!EC139-'Time Sheet KN'!EB139)*24</f>
        <v>0</v>
      </c>
      <c r="EA139" s="105">
        <f t="shared" si="352"/>
        <v>10</v>
      </c>
      <c r="EB139" s="5">
        <f t="shared" si="353"/>
        <v>0</v>
      </c>
      <c r="EC139" s="5"/>
      <c r="ED139" s="5">
        <f>LOOKUP(ED$6,'Daily Absent'!$O$6:$AX$6,'Daily Absent'!$O139:$AX139)</f>
        <v>1</v>
      </c>
      <c r="EE139" s="104">
        <f>VALUE('Time Sheet KN'!EF139-'Time Sheet KN'!EE139)*24</f>
        <v>5</v>
      </c>
      <c r="EF139" s="104">
        <f>VALUE('Time Sheet KN'!EH139-'Time Sheet KN'!EG139)*24</f>
        <v>5.0000000000000009</v>
      </c>
      <c r="EG139" s="104">
        <f>VALUE('Time Sheet KN'!EJ139-'Time Sheet KN'!EI139)*24</f>
        <v>3</v>
      </c>
      <c r="EH139" s="105">
        <f t="shared" si="354"/>
        <v>10</v>
      </c>
      <c r="EI139" s="5">
        <f t="shared" si="355"/>
        <v>3</v>
      </c>
      <c r="EJ139" s="5"/>
      <c r="EK139" s="5">
        <f>LOOKUP(EK$6,'Daily Absent'!$O$6:$AX$6,'Daily Absent'!$O139:$AX139)</f>
        <v>1</v>
      </c>
      <c r="EL139" s="104">
        <f>VALUE('Time Sheet KN'!EM139-'Time Sheet KN'!EL139)*24</f>
        <v>5</v>
      </c>
      <c r="EM139" s="104">
        <f>VALUE('Time Sheet KN'!EO139-'Time Sheet KN'!EN139)*24</f>
        <v>5.0000000000000009</v>
      </c>
      <c r="EN139" s="104">
        <f>VALUE('Time Sheet KN'!EQ139-'Time Sheet KN'!EP139)*24</f>
        <v>0</v>
      </c>
      <c r="EO139" s="105">
        <f t="shared" si="356"/>
        <v>9</v>
      </c>
      <c r="EP139" s="5">
        <f t="shared" si="357"/>
        <v>1</v>
      </c>
      <c r="EQ139" s="5"/>
      <c r="ER139" s="5">
        <f>LOOKUP(ER$6,'Daily Absent'!$O$6:$AX$6,'Daily Absent'!$O139:$AX139)</f>
        <v>0</v>
      </c>
      <c r="ES139" s="104">
        <f>VALUE('Time Sheet KN'!ET139-'Time Sheet KN'!ES139)*24</f>
        <v>0</v>
      </c>
      <c r="ET139" s="104">
        <f>VALUE('Time Sheet KN'!EV139-'Time Sheet KN'!EU139)*24</f>
        <v>0</v>
      </c>
      <c r="EU139" s="104">
        <f>VALUE('Time Sheet KN'!EX139-'Time Sheet KN'!EW139)*24</f>
        <v>0</v>
      </c>
      <c r="EV139" s="105">
        <f t="shared" si="358"/>
        <v>0</v>
      </c>
      <c r="EW139" s="5">
        <f t="shared" si="359"/>
        <v>0</v>
      </c>
      <c r="EX139" s="5"/>
      <c r="EY139" s="5">
        <f>LOOKUP(EY$6,'Daily Absent'!$O$6:$AX$6,'Daily Absent'!$O139:$AX139)</f>
        <v>1</v>
      </c>
      <c r="EZ139" s="104">
        <f>VALUE('Time Sheet KN'!FA139-'Time Sheet KN'!EZ139)*24</f>
        <v>5</v>
      </c>
      <c r="FA139" s="104">
        <f>VALUE('Time Sheet KN'!FC139-'Time Sheet KN'!FB139)*24</f>
        <v>5.0000000000000009</v>
      </c>
      <c r="FB139" s="104">
        <f>VALUE('Time Sheet KN'!FE139-'Time Sheet KN'!FD139)*24</f>
        <v>3</v>
      </c>
      <c r="FC139" s="105">
        <f t="shared" si="360"/>
        <v>10</v>
      </c>
      <c r="FD139" s="5">
        <f t="shared" si="361"/>
        <v>3</v>
      </c>
      <c r="FE139" s="5"/>
      <c r="FF139" s="5">
        <f>LOOKUP(FF$6,'Daily Absent'!$O$6:$AX$6,'Daily Absent'!$O139:$AX139)</f>
        <v>1</v>
      </c>
      <c r="FG139" s="104">
        <f>VALUE('Time Sheet KN'!FH139-'Time Sheet KN'!FG139)*24</f>
        <v>0</v>
      </c>
      <c r="FH139" s="104">
        <f>VALUE('Time Sheet KN'!FJ139-'Time Sheet KN'!FI139)*24</f>
        <v>0</v>
      </c>
      <c r="FI139" s="104">
        <f>VALUE('Time Sheet KN'!FL139-'Time Sheet KN'!FK139)*24</f>
        <v>0</v>
      </c>
      <c r="FJ139" s="105">
        <f t="shared" si="362"/>
        <v>0</v>
      </c>
      <c r="FK139" s="5">
        <f t="shared" si="363"/>
        <v>0</v>
      </c>
      <c r="FL139" s="5"/>
      <c r="FM139" s="5">
        <f>LOOKUP(FM$6,'Daily Absent'!$O$6:$AX$6,'Daily Absent'!$O139:$AX139)</f>
        <v>0</v>
      </c>
      <c r="FN139" s="104">
        <f>VALUE('Time Sheet KN'!FO139-'Time Sheet KN'!FN139)*24</f>
        <v>0</v>
      </c>
      <c r="FO139" s="104">
        <f>VALUE('Time Sheet KN'!FQ139-'Time Sheet KN'!FP139)*24</f>
        <v>0</v>
      </c>
      <c r="FP139" s="104">
        <f>VALUE('Time Sheet KN'!FS139-'Time Sheet KN'!FR139)*24</f>
        <v>0</v>
      </c>
      <c r="FQ139" s="105">
        <f t="shared" si="364"/>
        <v>0</v>
      </c>
      <c r="FR139" s="5">
        <f t="shared" si="365"/>
        <v>0</v>
      </c>
      <c r="FS139" s="5"/>
      <c r="FT139" s="5">
        <f>LOOKUP(FT$6,'Daily Absent'!$O$6:$AX$6,'Daily Absent'!$O139:$AX139)</f>
        <v>0</v>
      </c>
      <c r="FU139" s="104">
        <f>VALUE('Time Sheet KN'!FV139-'Time Sheet KN'!FU139)*24</f>
        <v>0</v>
      </c>
      <c r="FV139" s="104">
        <f>VALUE('Time Sheet KN'!FX139-'Time Sheet KN'!FW139)*24</f>
        <v>0</v>
      </c>
      <c r="FW139" s="104">
        <f>VALUE('Time Sheet KN'!FZ139-'Time Sheet KN'!FY139)*24</f>
        <v>0</v>
      </c>
      <c r="FX139" s="105">
        <f t="shared" si="366"/>
        <v>0</v>
      </c>
      <c r="FY139" s="5">
        <f t="shared" si="367"/>
        <v>0</v>
      </c>
      <c r="FZ139" s="5"/>
      <c r="GA139" s="5">
        <f>LOOKUP(GA$6,'Daily Absent'!$O$6:$AX$6,'Daily Absent'!$O139:$AX139)</f>
        <v>0</v>
      </c>
      <c r="GB139" s="104">
        <f>VALUE('Time Sheet KN'!GC139-'Time Sheet KN'!GB139)*24</f>
        <v>0</v>
      </c>
      <c r="GC139" s="104">
        <f>VALUE('Time Sheet KN'!GE139-'Time Sheet KN'!GD139)*24</f>
        <v>0</v>
      </c>
      <c r="GD139" s="104">
        <f>VALUE('Time Sheet KN'!GG139-'Time Sheet KN'!GF139)*24</f>
        <v>0</v>
      </c>
      <c r="GE139" s="105">
        <f t="shared" si="368"/>
        <v>0</v>
      </c>
      <c r="GF139" s="5">
        <f t="shared" si="369"/>
        <v>0</v>
      </c>
      <c r="GG139" s="5"/>
      <c r="GH139" s="5">
        <f>LOOKUP(GH$6,'Daily Absent'!$O$6:$AX$6,'Daily Absent'!$O139:$AX139)</f>
        <v>0</v>
      </c>
      <c r="GI139" s="104">
        <f>VALUE('Time Sheet KN'!GJ139-'Time Sheet KN'!GI139)*24</f>
        <v>0</v>
      </c>
      <c r="GJ139" s="104">
        <f>VALUE('Time Sheet KN'!GL139-'Time Sheet KN'!GK139)*24</f>
        <v>0</v>
      </c>
      <c r="GK139" s="104">
        <f>VALUE('Time Sheet KN'!GN139-'Time Sheet KN'!GM139)*24</f>
        <v>0</v>
      </c>
      <c r="GL139" s="105">
        <f t="shared" si="370"/>
        <v>0</v>
      </c>
      <c r="GM139" s="5">
        <f t="shared" si="371"/>
        <v>0</v>
      </c>
      <c r="GN139" s="5"/>
      <c r="GO139" s="5">
        <f>LOOKUP(GO$6,'Daily Absent'!$O$6:$AX$6,'Daily Absent'!$O139:$AX139)</f>
        <v>0</v>
      </c>
      <c r="GP139" s="104">
        <f>VALUE('Time Sheet KN'!GQ139-'Time Sheet KN'!GP139)*24</f>
        <v>0</v>
      </c>
      <c r="GQ139" s="104">
        <f>VALUE('Time Sheet KN'!GS139-'Time Sheet KN'!GR139)*24</f>
        <v>0</v>
      </c>
      <c r="GR139" s="104">
        <f>VALUE('Time Sheet KN'!GU139-'Time Sheet KN'!GT139)*24</f>
        <v>0</v>
      </c>
      <c r="GS139" s="105">
        <f t="shared" si="372"/>
        <v>0</v>
      </c>
      <c r="GT139" s="5">
        <f t="shared" si="373"/>
        <v>0</v>
      </c>
      <c r="GU139" s="5"/>
      <c r="GV139" s="5">
        <f>LOOKUP(GV$6,'Daily Absent'!$O$6:$AX$6,'Daily Absent'!$O139:$AX139)</f>
        <v>0</v>
      </c>
      <c r="GW139" s="104">
        <f>VALUE('Time Sheet KN'!GX139-'Time Sheet KN'!GW139)*24</f>
        <v>0</v>
      </c>
      <c r="GX139" s="104">
        <f>VALUE('Time Sheet KN'!GZ139-'Time Sheet KN'!GY139)*24</f>
        <v>0</v>
      </c>
      <c r="GY139" s="104">
        <f>VALUE('Time Sheet KN'!HB139-'Time Sheet KN'!HA139)*24</f>
        <v>0</v>
      </c>
      <c r="GZ139" s="105">
        <f t="shared" si="374"/>
        <v>0</v>
      </c>
      <c r="HA139" s="5">
        <f t="shared" si="375"/>
        <v>0</v>
      </c>
      <c r="HB139" s="5"/>
      <c r="HC139" s="5">
        <f>LOOKUP(HC$6,'Daily Absent'!$O$6:$AX$6,'Daily Absent'!$O139:$AX139)</f>
        <v>0</v>
      </c>
      <c r="HD139" s="104">
        <f>VALUE('Time Sheet KN'!HE139-'Time Sheet KN'!HD139)*24</f>
        <v>0</v>
      </c>
      <c r="HE139" s="104">
        <f>VALUE('Time Sheet KN'!HG139-'Time Sheet KN'!HF139)*24</f>
        <v>0</v>
      </c>
      <c r="HF139" s="104">
        <f>VALUE('Time Sheet KN'!HI139-'Time Sheet KN'!HH139)*24</f>
        <v>0</v>
      </c>
      <c r="HG139" s="105">
        <f t="shared" si="376"/>
        <v>0</v>
      </c>
      <c r="HH139" s="5">
        <f t="shared" si="377"/>
        <v>0</v>
      </c>
      <c r="HI139" s="5"/>
      <c r="HJ139" s="5">
        <f>LOOKUP(HJ$6,'Daily Absent'!$O$6:$AX$6,'Daily Absent'!$O139:$AX139)</f>
        <v>0</v>
      </c>
      <c r="HK139" s="104">
        <f>VALUE('Time Sheet KN'!HL139-'Time Sheet KN'!HK139)*24</f>
        <v>0</v>
      </c>
      <c r="HL139" s="104">
        <f>VALUE('Time Sheet KN'!HN139-'Time Sheet KN'!HM139)*24</f>
        <v>0</v>
      </c>
      <c r="HM139" s="104">
        <f>VALUE('Time Sheet KN'!HP139-'Time Sheet KN'!HO139)*24</f>
        <v>0</v>
      </c>
      <c r="HN139" s="105">
        <f t="shared" si="378"/>
        <v>0</v>
      </c>
      <c r="HO139" s="5">
        <f t="shared" si="379"/>
        <v>0</v>
      </c>
      <c r="HP139" s="5"/>
      <c r="HQ139" s="5">
        <f>LOOKUP(HQ$6,'Daily Absent'!$O$6:$AX$6,'Daily Absent'!$O139:$AX139)</f>
        <v>0</v>
      </c>
      <c r="HR139" s="104">
        <f>VALUE('Time Sheet KN'!HS139-'Time Sheet KN'!HR139)*24</f>
        <v>0</v>
      </c>
      <c r="HS139" s="104">
        <f>VALUE('Time Sheet KN'!HU139-'Time Sheet KN'!HT139)*24</f>
        <v>0</v>
      </c>
      <c r="HT139" s="104">
        <f>VALUE('Time Sheet KN'!HW139-'Time Sheet KN'!HV139)*24</f>
        <v>0</v>
      </c>
      <c r="HU139" s="105">
        <f t="shared" si="380"/>
        <v>0</v>
      </c>
      <c r="HV139" s="5">
        <f t="shared" si="381"/>
        <v>0</v>
      </c>
      <c r="HW139" s="5"/>
      <c r="HX139" s="5">
        <f>LOOKUP(HX$6,'Daily Absent'!$O$6:$AX$6,'Daily Absent'!$O139:$AX139)</f>
        <v>0</v>
      </c>
      <c r="HY139" s="104">
        <f>VALUE('Time Sheet KN'!HZ139-'Time Sheet KN'!HY139)*24</f>
        <v>0</v>
      </c>
      <c r="HZ139" s="104">
        <f>VALUE('Time Sheet KN'!IB139-'Time Sheet KN'!IA139)*24</f>
        <v>0</v>
      </c>
      <c r="IA139" s="104">
        <f>VALUE('Time Sheet KN'!ID139-'Time Sheet KN'!IC139)*24</f>
        <v>0</v>
      </c>
      <c r="IB139" s="105">
        <f t="shared" si="382"/>
        <v>0</v>
      </c>
      <c r="IC139" s="5">
        <f t="shared" si="383"/>
        <v>0</v>
      </c>
      <c r="ID139" s="5"/>
      <c r="IE139" s="5">
        <f>LOOKUP(IE$6,'Daily Absent'!$O$6:$AX$6,'Daily Absent'!$O139:$AX139)</f>
        <v>0</v>
      </c>
      <c r="IF139" s="104">
        <f>VALUE('Time Sheet KN'!IG139-'Time Sheet KN'!IF139)*24</f>
        <v>0</v>
      </c>
      <c r="IG139" s="104">
        <f>VALUE('Time Sheet KN'!II139-'Time Sheet KN'!IH139)*24</f>
        <v>0</v>
      </c>
      <c r="IH139" s="104">
        <f>VALUE('Time Sheet KN'!IK139-'Time Sheet KN'!IJ139)*24</f>
        <v>0</v>
      </c>
      <c r="II139" s="105">
        <f t="shared" si="384"/>
        <v>0</v>
      </c>
      <c r="IJ139" s="5">
        <f t="shared" si="385"/>
        <v>0</v>
      </c>
      <c r="IK139" s="5"/>
      <c r="IL139" s="5">
        <f>LOOKUP(IL$6,'Daily Absent'!$O$6:$AX$6,'Daily Absent'!$O139:$AX139)</f>
        <v>0</v>
      </c>
      <c r="IM139" s="104">
        <f>VALUE('Time Sheet KN'!IN139-'Time Sheet KN'!IM139)*24</f>
        <v>0</v>
      </c>
      <c r="IN139" s="104">
        <f>VALUE('Time Sheet KN'!IP139-'Time Sheet KN'!IO139)*24</f>
        <v>0</v>
      </c>
      <c r="IO139" s="104">
        <f>VALUE('Time Sheet KN'!IR139-'Time Sheet KN'!IQ139)*24</f>
        <v>0</v>
      </c>
      <c r="IP139" s="105">
        <f t="shared" si="386"/>
        <v>0</v>
      </c>
      <c r="IQ139" s="5">
        <f t="shared" si="387"/>
        <v>0</v>
      </c>
      <c r="IR139" s="5"/>
      <c r="IS139" s="5">
        <f>LOOKUP(IS$6,'Daily Absent'!$O$6:$AX$6,'Daily Absent'!$O139:$AX139)</f>
        <v>0</v>
      </c>
      <c r="IT139" s="104">
        <f>VALUE('Time Sheet KN'!IU139-'Time Sheet KN'!IT139)*24</f>
        <v>0</v>
      </c>
      <c r="IU139" s="104">
        <f>VALUE('Time Sheet KN'!IW139-'Time Sheet KN'!IV139)*24</f>
        <v>0</v>
      </c>
      <c r="IV139" s="104">
        <f>VALUE('Time Sheet KN'!IY139-'Time Sheet KN'!IX139)*24</f>
        <v>0</v>
      </c>
      <c r="IW139" s="105">
        <f t="shared" si="388"/>
        <v>0</v>
      </c>
      <c r="IX139" s="5">
        <f t="shared" si="389"/>
        <v>0</v>
      </c>
      <c r="IY139" s="5"/>
      <c r="IZ139" s="5">
        <f>LOOKUP(IZ$6,'Daily Absent'!$O$6:$AX$6,'Daily Absent'!$O139:$AX139)</f>
        <v>0</v>
      </c>
      <c r="JA139" s="104">
        <f>VALUE('Time Sheet KN'!JB139-'Time Sheet KN'!JA139)*24</f>
        <v>0</v>
      </c>
      <c r="JB139" s="104">
        <f>VALUE('Time Sheet KN'!JD139-'Time Sheet KN'!JC139)*24</f>
        <v>0</v>
      </c>
      <c r="JC139" s="104">
        <f>VALUE('Time Sheet KN'!JF139-'Time Sheet KN'!JE139)*24</f>
        <v>0</v>
      </c>
      <c r="JD139" s="105">
        <f t="shared" si="390"/>
        <v>0</v>
      </c>
      <c r="JE139" s="5">
        <f t="shared" si="391"/>
        <v>0</v>
      </c>
      <c r="JF139" s="5"/>
    </row>
    <row r="140" spans="1:266" ht="20" customHeight="1">
      <c r="A140" s="54">
        <f>IF('Master MP Status'!A140&gt;0,'Master MP Status'!A140,"")</f>
        <v>132</v>
      </c>
      <c r="B140" s="5" t="str">
        <f>IF(ISTEXT('Master MP Status'!B140),'Master MP Status'!B140,"")</f>
        <v>DIRECT</v>
      </c>
      <c r="C140" s="153" t="str">
        <f>IF(OR(ISTEXT('Master MP Status'!C140),'Master MP Status'!C140&gt;0),'Master MP Status'!C140,"")</f>
        <v/>
      </c>
      <c r="D140" s="154" t="str">
        <f>IF(OR(ISTEXT('Master MP Status'!D140),'Master MP Status'!D140&gt;0),'Master MP Status'!D140,"")</f>
        <v>B250115</v>
      </c>
      <c r="E140" s="5" t="str">
        <f>IF(ISTEXT('Master MP Status'!E140),'Master MP Status'!E140,"")</f>
        <v>AGUS SUSANTO</v>
      </c>
      <c r="F140" s="5" t="str">
        <f>IF(ISTEXT('Master MP Status'!F140),'Master MP Status'!F140,"")</f>
        <v/>
      </c>
      <c r="G140" s="5" t="str">
        <f>IF(ISTEXT('Master MP Status'!G140),'Master MP Status'!G140,"")</f>
        <v>Cilacap</v>
      </c>
      <c r="H140" s="5" t="str">
        <f>IF(ISTEXT('Master MP Status'!H140),'Master MP Status'!H140,"")</f>
        <v>MURSID</v>
      </c>
      <c r="I140" s="5" t="str">
        <f>IF(ISTEXT('Master MP Status'!I140),'Master MP Status'!I140,"")</f>
        <v>Fitter 1</v>
      </c>
      <c r="J140" s="5" t="str">
        <f>IF(ISTEXT('Master MP Status'!J140),'Master MP Status'!J140,"")</f>
        <v>Fitter 1</v>
      </c>
      <c r="K140" s="9">
        <f>IF(OR('Master MP Status'!K140=0,'Master MP Status'!K140=""),"",'Master MP Status'!K140)</f>
        <v>45782</v>
      </c>
      <c r="L140" s="9">
        <f>IF(OR('Master MP Status'!L140=0,'Master MP Status'!L140=""),"",'Master MP Status'!L140)</f>
        <v>45782</v>
      </c>
      <c r="M140" s="9" t="str">
        <f>IF(OR('Master MP Status'!M140=0,'Master MP Status'!M140=""),"",'Master MP Status'!M140)</f>
        <v/>
      </c>
      <c r="N140" s="5" t="str">
        <f>IF(ISTEXT('Master MP Status'!N140),'Master MP Status'!N140,"")</f>
        <v/>
      </c>
      <c r="O140" s="5">
        <f>LOOKUP(O$6,'Daily Absent'!$O$6:$AX$6,'Daily Absent'!$O140:$AX140)</f>
        <v>0</v>
      </c>
      <c r="P140" s="104">
        <f>VALUE('Time Sheet KN'!Q140-'Time Sheet KN'!P140)*24</f>
        <v>0</v>
      </c>
      <c r="Q140" s="104">
        <f>VALUE('Time Sheet KN'!S140-'Time Sheet KN'!R140)*24</f>
        <v>0</v>
      </c>
      <c r="R140" s="104">
        <f>VALUE('Time Sheet KN'!U140-'Time Sheet KN'!T140)*24</f>
        <v>0</v>
      </c>
      <c r="S140" s="105">
        <f t="shared" si="320"/>
        <v>0</v>
      </c>
      <c r="T140" s="5">
        <f t="shared" si="321"/>
        <v>0</v>
      </c>
      <c r="U140" s="5"/>
      <c r="V140" s="5">
        <f>LOOKUP(V$6,'Daily Absent'!$O$6:$AX$6,'Daily Absent'!$O140:$AX140)</f>
        <v>1</v>
      </c>
      <c r="W140" s="104">
        <f>VALUE('Time Sheet KN'!X140-'Time Sheet KN'!W140)*24</f>
        <v>5</v>
      </c>
      <c r="X140" s="104">
        <f>VALUE('Time Sheet KN'!Z140-'Time Sheet KN'!Y140)*24</f>
        <v>5.0000000000000009</v>
      </c>
      <c r="Y140" s="104">
        <f>VALUE('Time Sheet KN'!AB140-'Time Sheet KN'!AA140)*24</f>
        <v>0</v>
      </c>
      <c r="Z140" s="105">
        <f t="shared" si="322"/>
        <v>10</v>
      </c>
      <c r="AA140" s="5">
        <f t="shared" si="323"/>
        <v>0</v>
      </c>
      <c r="AB140" s="5"/>
      <c r="AC140" s="5">
        <f>LOOKUP(AC$6,'Daily Absent'!$O$6:$AX$6,'Daily Absent'!$O140:$AX140)</f>
        <v>1</v>
      </c>
      <c r="AD140" s="104">
        <f>VALUE('Time Sheet KN'!AE140-'Time Sheet KN'!AD140)*24</f>
        <v>5</v>
      </c>
      <c r="AE140" s="104">
        <f>VALUE('Time Sheet KN'!AG140-'Time Sheet KN'!AF140)*24</f>
        <v>5.0000000000000009</v>
      </c>
      <c r="AF140" s="104">
        <f>VALUE('Time Sheet KN'!AI140-'Time Sheet KN'!AH140)*24</f>
        <v>0</v>
      </c>
      <c r="AG140" s="105">
        <f t="shared" si="324"/>
        <v>10</v>
      </c>
      <c r="AH140" s="5">
        <f t="shared" si="325"/>
        <v>0</v>
      </c>
      <c r="AI140" s="5"/>
      <c r="AJ140" s="5">
        <f>LOOKUP(AJ$6,'Daily Absent'!$O$6:$AX$6,'Daily Absent'!$O140:$AX140)</f>
        <v>1</v>
      </c>
      <c r="AK140" s="104">
        <f>VALUE('Time Sheet KN'!AL140-'Time Sheet KN'!AK140)*24</f>
        <v>5</v>
      </c>
      <c r="AL140" s="104">
        <f>VALUE('Time Sheet KN'!AN140-'Time Sheet KN'!AM140)*24</f>
        <v>5.0000000000000009</v>
      </c>
      <c r="AM140" s="104">
        <f>VALUE('Time Sheet KN'!AP140-'Time Sheet KN'!AO140)*24</f>
        <v>0</v>
      </c>
      <c r="AN140" s="105">
        <f t="shared" si="326"/>
        <v>10</v>
      </c>
      <c r="AO140" s="5">
        <f t="shared" si="327"/>
        <v>0</v>
      </c>
      <c r="AP140" s="5"/>
      <c r="AQ140" s="5">
        <f>LOOKUP(AQ$6,'Daily Absent'!$O$6:$AX$6,'Daily Absent'!$O140:$AX140)</f>
        <v>1</v>
      </c>
      <c r="AR140" s="104">
        <f>VALUE('Time Sheet KN'!AS140-'Time Sheet KN'!AR140)*24</f>
        <v>5</v>
      </c>
      <c r="AS140" s="104">
        <f>VALUE('Time Sheet KN'!AU140-'Time Sheet KN'!AT140)*24</f>
        <v>4.0000000000000018</v>
      </c>
      <c r="AT140" s="104">
        <f>VALUE('Time Sheet KN'!AW140-'Time Sheet KN'!AV140)*24</f>
        <v>0</v>
      </c>
      <c r="AU140" s="105">
        <f t="shared" si="328"/>
        <v>9</v>
      </c>
      <c r="AV140" s="5">
        <f t="shared" si="329"/>
        <v>1.7763568394002505E-15</v>
      </c>
      <c r="AW140" s="5"/>
      <c r="AX140" s="5">
        <f>LOOKUP(AX$6,'Daily Absent'!$O$6:$AX$6,'Daily Absent'!$O140:$AX140)</f>
        <v>1</v>
      </c>
      <c r="AY140" s="104">
        <f>VALUE('Time Sheet KN'!AZ140-'Time Sheet KN'!AY140)*24</f>
        <v>4</v>
      </c>
      <c r="AZ140" s="104">
        <f>VALUE('Time Sheet KN'!BB140-'Time Sheet KN'!BA140)*24</f>
        <v>3</v>
      </c>
      <c r="BA140" s="104">
        <f>VALUE('Time Sheet KN'!BD140-'Time Sheet KN'!BC140)*24</f>
        <v>0</v>
      </c>
      <c r="BB140" s="105">
        <f t="shared" si="330"/>
        <v>0</v>
      </c>
      <c r="BC140" s="5">
        <f t="shared" si="331"/>
        <v>7</v>
      </c>
      <c r="BD140" s="5"/>
      <c r="BE140" s="5">
        <f>LOOKUP(BE$6,'Daily Absent'!$O$6:$AX$6,'Daily Absent'!$O140:$AX140)</f>
        <v>1</v>
      </c>
      <c r="BF140" s="104">
        <f>VALUE('Time Sheet KN'!BG140-'Time Sheet KN'!BF140)*24</f>
        <v>5</v>
      </c>
      <c r="BG140" s="104">
        <f>VALUE('Time Sheet KN'!BI140-'Time Sheet KN'!BH140)*24</f>
        <v>5.0000000000000009</v>
      </c>
      <c r="BH140" s="104">
        <f>VALUE('Time Sheet KN'!BK140-'Time Sheet KN'!BJ140)*24</f>
        <v>0</v>
      </c>
      <c r="BI140" s="105">
        <f t="shared" si="332"/>
        <v>10</v>
      </c>
      <c r="BJ140" s="5">
        <f t="shared" si="333"/>
        <v>0</v>
      </c>
      <c r="BK140" s="5"/>
      <c r="BL140" s="5">
        <f>LOOKUP(BL$6,'Daily Absent'!$O$6:$AX$6,'Daily Absent'!$O140:$AX140)</f>
        <v>1</v>
      </c>
      <c r="BM140" s="104">
        <f>VALUE('Time Sheet KN'!BN140-'Time Sheet KN'!BM140)*24</f>
        <v>5</v>
      </c>
      <c r="BN140" s="104">
        <f>VALUE('Time Sheet KN'!BP140-'Time Sheet KN'!BO140)*24</f>
        <v>5.0000000000000009</v>
      </c>
      <c r="BO140" s="104">
        <f>VALUE('Time Sheet KN'!BR140-'Time Sheet KN'!BQ140)*24</f>
        <v>0</v>
      </c>
      <c r="BP140" s="105">
        <f t="shared" si="334"/>
        <v>10</v>
      </c>
      <c r="BQ140" s="5">
        <f t="shared" si="335"/>
        <v>0</v>
      </c>
      <c r="BR140" s="5"/>
      <c r="BS140" s="5">
        <f>LOOKUP(BS$6,'Daily Absent'!$O$6:$AX$6,'Daily Absent'!$O140:$AX140)</f>
        <v>1</v>
      </c>
      <c r="BT140" s="104">
        <f>VALUE('Time Sheet KN'!BU140-'Time Sheet KN'!BT140)*24</f>
        <v>5</v>
      </c>
      <c r="BU140" s="104">
        <f>VALUE('Time Sheet KN'!BW140-'Time Sheet KN'!BV140)*24</f>
        <v>5.0000000000000009</v>
      </c>
      <c r="BV140" s="104">
        <f>VALUE('Time Sheet KN'!BY140-'Time Sheet KN'!BX140)*24</f>
        <v>0</v>
      </c>
      <c r="BW140" s="105">
        <f t="shared" si="336"/>
        <v>10</v>
      </c>
      <c r="BX140" s="5">
        <f t="shared" si="337"/>
        <v>0</v>
      </c>
      <c r="BY140" s="5"/>
      <c r="BZ140" s="5">
        <f>LOOKUP(BZ$6,'Daily Absent'!$O$6:$AX$6,'Daily Absent'!$O140:$AX140)</f>
        <v>1</v>
      </c>
      <c r="CA140" s="104">
        <f>VALUE('Time Sheet KN'!CB140-'Time Sheet KN'!CA140)*24</f>
        <v>5</v>
      </c>
      <c r="CB140" s="104">
        <f>VALUE('Time Sheet KN'!CD140-'Time Sheet KN'!CC140)*24</f>
        <v>5.0000000000000009</v>
      </c>
      <c r="CC140" s="104">
        <f>VALUE('Time Sheet KN'!CF140-'Time Sheet KN'!CE140)*24</f>
        <v>0</v>
      </c>
      <c r="CD140" s="105">
        <f t="shared" si="338"/>
        <v>10</v>
      </c>
      <c r="CE140" s="5">
        <f t="shared" si="339"/>
        <v>0</v>
      </c>
      <c r="CF140" s="5"/>
      <c r="CG140" s="5">
        <f>LOOKUP(CG$6,'Daily Absent'!$O$6:$AX$6,'Daily Absent'!$O140:$AX140)</f>
        <v>1</v>
      </c>
      <c r="CH140" s="104">
        <f>VALUE('Time Sheet KN'!CI140-'Time Sheet KN'!CH140)*24</f>
        <v>5</v>
      </c>
      <c r="CI140" s="104">
        <f>VALUE('Time Sheet KN'!CK140-'Time Sheet KN'!CJ140)*24</f>
        <v>5.0000000000000009</v>
      </c>
      <c r="CJ140" s="104">
        <f>VALUE('Time Sheet KN'!CM140-'Time Sheet KN'!CL140)*24</f>
        <v>3</v>
      </c>
      <c r="CK140" s="105">
        <f t="shared" si="340"/>
        <v>10</v>
      </c>
      <c r="CL140" s="5">
        <f t="shared" si="341"/>
        <v>3</v>
      </c>
      <c r="CM140" s="5"/>
      <c r="CN140" s="5">
        <f>LOOKUP(CN$6,'Daily Absent'!$O$6:$AX$6,'Daily Absent'!$O140:$AX140)</f>
        <v>1</v>
      </c>
      <c r="CO140" s="104">
        <f>VALUE('Time Sheet KN'!CP140-'Time Sheet KN'!CO140)*24</f>
        <v>5</v>
      </c>
      <c r="CP140" s="104">
        <f>VALUE('Time Sheet KN'!CR140-'Time Sheet KN'!CQ140)*24</f>
        <v>4.0000000000000018</v>
      </c>
      <c r="CQ140" s="104">
        <f>VALUE('Time Sheet KN'!CT140-'Time Sheet KN'!CS140)*24</f>
        <v>0</v>
      </c>
      <c r="CR140" s="105">
        <f t="shared" si="342"/>
        <v>9</v>
      </c>
      <c r="CS140" s="5">
        <f t="shared" si="343"/>
        <v>1.7763568394002505E-15</v>
      </c>
      <c r="CT140" s="5"/>
      <c r="CU140" s="5">
        <f>LOOKUP(CU$6,'Daily Absent'!$O$6:$AX$6,'Daily Absent'!$O140:$AX140)</f>
        <v>1</v>
      </c>
      <c r="CV140" s="104">
        <f>VALUE('Time Sheet KN'!CW140-'Time Sheet KN'!CV140)*24</f>
        <v>4</v>
      </c>
      <c r="CW140" s="104">
        <f>VALUE('Time Sheet KN'!CY140-'Time Sheet KN'!CX140)*24</f>
        <v>3</v>
      </c>
      <c r="CX140" s="104">
        <f>VALUE('Time Sheet KN'!DA140-'Time Sheet KN'!CZ140)*24</f>
        <v>0</v>
      </c>
      <c r="CY140" s="105">
        <f t="shared" si="344"/>
        <v>0</v>
      </c>
      <c r="CZ140" s="5">
        <f t="shared" si="345"/>
        <v>7</v>
      </c>
      <c r="DA140" s="5"/>
      <c r="DB140" s="5">
        <f>LOOKUP(DB$6,'Daily Absent'!$O$6:$AX$6,'Daily Absent'!$O140:$AX140)</f>
        <v>1</v>
      </c>
      <c r="DC140" s="104">
        <f>VALUE('Time Sheet KN'!DD140-'Time Sheet KN'!DC140)*24</f>
        <v>5</v>
      </c>
      <c r="DD140" s="104">
        <f>VALUE('Time Sheet KN'!DF140-'Time Sheet KN'!DE140)*24</f>
        <v>5.0000000000000009</v>
      </c>
      <c r="DE140" s="104">
        <f>VALUE('Time Sheet KN'!DH140-'Time Sheet KN'!DG140)*24</f>
        <v>0</v>
      </c>
      <c r="DF140" s="105">
        <f t="shared" si="346"/>
        <v>10</v>
      </c>
      <c r="DG140" s="5">
        <f t="shared" si="347"/>
        <v>0</v>
      </c>
      <c r="DH140" s="5"/>
      <c r="DI140" s="5">
        <f>LOOKUP(DI$6,'Daily Absent'!$O$6:$AX$6,'Daily Absent'!$O140:$AX140)</f>
        <v>1</v>
      </c>
      <c r="DJ140" s="104">
        <f>VALUE('Time Sheet KN'!DK140-'Time Sheet KN'!DJ140)*24</f>
        <v>5</v>
      </c>
      <c r="DK140" s="104">
        <f>VALUE('Time Sheet KN'!DM140-'Time Sheet KN'!DL140)*24</f>
        <v>5.0000000000000009</v>
      </c>
      <c r="DL140" s="104">
        <f>VALUE('Time Sheet KN'!DO140-'Time Sheet KN'!DN140)*24</f>
        <v>0</v>
      </c>
      <c r="DM140" s="105">
        <f t="shared" si="348"/>
        <v>10</v>
      </c>
      <c r="DN140" s="5">
        <f t="shared" si="349"/>
        <v>0</v>
      </c>
      <c r="DO140" s="5"/>
      <c r="DP140" s="5">
        <f>LOOKUP(DP$6,'Daily Absent'!$O$6:$AX$6,'Daily Absent'!$O140:$AX140)</f>
        <v>1</v>
      </c>
      <c r="DQ140" s="104">
        <f>VALUE('Time Sheet KN'!DR140-'Time Sheet KN'!DQ140)*24</f>
        <v>5</v>
      </c>
      <c r="DR140" s="104">
        <f>VALUE('Time Sheet KN'!DT140-'Time Sheet KN'!DS140)*24</f>
        <v>5.0000000000000009</v>
      </c>
      <c r="DS140" s="104">
        <f>VALUE('Time Sheet KN'!DV140-'Time Sheet KN'!DU140)*24</f>
        <v>0</v>
      </c>
      <c r="DT140" s="105">
        <f t="shared" si="350"/>
        <v>10</v>
      </c>
      <c r="DU140" s="5">
        <f t="shared" si="351"/>
        <v>0</v>
      </c>
      <c r="DV140" s="5"/>
      <c r="DW140" s="5">
        <f>LOOKUP(DW$6,'Daily Absent'!$O$6:$AX$6,'Daily Absent'!$O140:$AX140)</f>
        <v>1</v>
      </c>
      <c r="DX140" s="104">
        <f>VALUE('Time Sheet KN'!DY140-'Time Sheet KN'!DX140)*24</f>
        <v>5</v>
      </c>
      <c r="DY140" s="104">
        <f>VALUE('Time Sheet KN'!EA140-'Time Sheet KN'!DZ140)*24</f>
        <v>5.0000000000000009</v>
      </c>
      <c r="DZ140" s="104">
        <f>VALUE('Time Sheet KN'!EC140-'Time Sheet KN'!EB140)*24</f>
        <v>0</v>
      </c>
      <c r="EA140" s="105">
        <f t="shared" si="352"/>
        <v>10</v>
      </c>
      <c r="EB140" s="5">
        <f t="shared" si="353"/>
        <v>0</v>
      </c>
      <c r="EC140" s="5"/>
      <c r="ED140" s="5">
        <f>LOOKUP(ED$6,'Daily Absent'!$O$6:$AX$6,'Daily Absent'!$O140:$AX140)</f>
        <v>1</v>
      </c>
      <c r="EE140" s="104">
        <f>VALUE('Time Sheet KN'!EF140-'Time Sheet KN'!EE140)*24</f>
        <v>5</v>
      </c>
      <c r="EF140" s="104">
        <f>VALUE('Time Sheet KN'!EH140-'Time Sheet KN'!EG140)*24</f>
        <v>5.0000000000000009</v>
      </c>
      <c r="EG140" s="104">
        <f>VALUE('Time Sheet KN'!EJ140-'Time Sheet KN'!EI140)*24</f>
        <v>3</v>
      </c>
      <c r="EH140" s="105">
        <f t="shared" si="354"/>
        <v>10</v>
      </c>
      <c r="EI140" s="5">
        <f t="shared" si="355"/>
        <v>3</v>
      </c>
      <c r="EJ140" s="5"/>
      <c r="EK140" s="5">
        <f>LOOKUP(EK$6,'Daily Absent'!$O$6:$AX$6,'Daily Absent'!$O140:$AX140)</f>
        <v>1</v>
      </c>
      <c r="EL140" s="104">
        <f>VALUE('Time Sheet KN'!EM140-'Time Sheet KN'!EL140)*24</f>
        <v>5</v>
      </c>
      <c r="EM140" s="104">
        <f>VALUE('Time Sheet KN'!EO140-'Time Sheet KN'!EN140)*24</f>
        <v>5.0000000000000009</v>
      </c>
      <c r="EN140" s="104">
        <f>VALUE('Time Sheet KN'!EQ140-'Time Sheet KN'!EP140)*24</f>
        <v>0</v>
      </c>
      <c r="EO140" s="105">
        <f t="shared" si="356"/>
        <v>9</v>
      </c>
      <c r="EP140" s="5">
        <f t="shared" si="357"/>
        <v>1</v>
      </c>
      <c r="EQ140" s="5"/>
      <c r="ER140" s="5">
        <f>LOOKUP(ER$6,'Daily Absent'!$O$6:$AX$6,'Daily Absent'!$O140:$AX140)</f>
        <v>0</v>
      </c>
      <c r="ES140" s="104">
        <f>VALUE('Time Sheet KN'!ET140-'Time Sheet KN'!ES140)*24</f>
        <v>0</v>
      </c>
      <c r="ET140" s="104">
        <f>VALUE('Time Sheet KN'!EV140-'Time Sheet KN'!EU140)*24</f>
        <v>0</v>
      </c>
      <c r="EU140" s="104">
        <f>VALUE('Time Sheet KN'!EX140-'Time Sheet KN'!EW140)*24</f>
        <v>0</v>
      </c>
      <c r="EV140" s="105">
        <f t="shared" si="358"/>
        <v>0</v>
      </c>
      <c r="EW140" s="5">
        <f t="shared" si="359"/>
        <v>0</v>
      </c>
      <c r="EX140" s="5"/>
      <c r="EY140" s="5">
        <f>LOOKUP(EY$6,'Daily Absent'!$O$6:$AX$6,'Daily Absent'!$O140:$AX140)</f>
        <v>1</v>
      </c>
      <c r="EZ140" s="104">
        <f>VALUE('Time Sheet KN'!FA140-'Time Sheet KN'!EZ140)*24</f>
        <v>5</v>
      </c>
      <c r="FA140" s="104">
        <f>VALUE('Time Sheet KN'!FC140-'Time Sheet KN'!FB140)*24</f>
        <v>5.0000000000000009</v>
      </c>
      <c r="FB140" s="104">
        <f>VALUE('Time Sheet KN'!FE140-'Time Sheet KN'!FD140)*24</f>
        <v>3</v>
      </c>
      <c r="FC140" s="105">
        <f t="shared" si="360"/>
        <v>10</v>
      </c>
      <c r="FD140" s="5">
        <f t="shared" si="361"/>
        <v>3</v>
      </c>
      <c r="FE140" s="5"/>
      <c r="FF140" s="5">
        <f>LOOKUP(FF$6,'Daily Absent'!$O$6:$AX$6,'Daily Absent'!$O140:$AX140)</f>
        <v>1</v>
      </c>
      <c r="FG140" s="104">
        <f>VALUE('Time Sheet KN'!FH140-'Time Sheet KN'!FG140)*24</f>
        <v>0</v>
      </c>
      <c r="FH140" s="104">
        <f>VALUE('Time Sheet KN'!FJ140-'Time Sheet KN'!FI140)*24</f>
        <v>0</v>
      </c>
      <c r="FI140" s="104">
        <f>VALUE('Time Sheet KN'!FL140-'Time Sheet KN'!FK140)*24</f>
        <v>0</v>
      </c>
      <c r="FJ140" s="105">
        <f t="shared" si="362"/>
        <v>0</v>
      </c>
      <c r="FK140" s="5">
        <f t="shared" si="363"/>
        <v>0</v>
      </c>
      <c r="FL140" s="5"/>
      <c r="FM140" s="5">
        <f>LOOKUP(FM$6,'Daily Absent'!$O$6:$AX$6,'Daily Absent'!$O140:$AX140)</f>
        <v>0</v>
      </c>
      <c r="FN140" s="104">
        <f>VALUE('Time Sheet KN'!FO140-'Time Sheet KN'!FN140)*24</f>
        <v>0</v>
      </c>
      <c r="FO140" s="104">
        <f>VALUE('Time Sheet KN'!FQ140-'Time Sheet KN'!FP140)*24</f>
        <v>0</v>
      </c>
      <c r="FP140" s="104">
        <f>VALUE('Time Sheet KN'!FS140-'Time Sheet KN'!FR140)*24</f>
        <v>0</v>
      </c>
      <c r="FQ140" s="105">
        <f t="shared" si="364"/>
        <v>0</v>
      </c>
      <c r="FR140" s="5">
        <f t="shared" si="365"/>
        <v>0</v>
      </c>
      <c r="FS140" s="5"/>
      <c r="FT140" s="5">
        <f>LOOKUP(FT$6,'Daily Absent'!$O$6:$AX$6,'Daily Absent'!$O140:$AX140)</f>
        <v>0</v>
      </c>
      <c r="FU140" s="104">
        <f>VALUE('Time Sheet KN'!FV140-'Time Sheet KN'!FU140)*24</f>
        <v>0</v>
      </c>
      <c r="FV140" s="104">
        <f>VALUE('Time Sheet KN'!FX140-'Time Sheet KN'!FW140)*24</f>
        <v>0</v>
      </c>
      <c r="FW140" s="104">
        <f>VALUE('Time Sheet KN'!FZ140-'Time Sheet KN'!FY140)*24</f>
        <v>0</v>
      </c>
      <c r="FX140" s="105">
        <f t="shared" si="366"/>
        <v>0</v>
      </c>
      <c r="FY140" s="5">
        <f t="shared" si="367"/>
        <v>0</v>
      </c>
      <c r="FZ140" s="5"/>
      <c r="GA140" s="5">
        <f>LOOKUP(GA$6,'Daily Absent'!$O$6:$AX$6,'Daily Absent'!$O140:$AX140)</f>
        <v>0</v>
      </c>
      <c r="GB140" s="104">
        <f>VALUE('Time Sheet KN'!GC140-'Time Sheet KN'!GB140)*24</f>
        <v>0</v>
      </c>
      <c r="GC140" s="104">
        <f>VALUE('Time Sheet KN'!GE140-'Time Sheet KN'!GD140)*24</f>
        <v>0</v>
      </c>
      <c r="GD140" s="104">
        <f>VALUE('Time Sheet KN'!GG140-'Time Sheet KN'!GF140)*24</f>
        <v>0</v>
      </c>
      <c r="GE140" s="105">
        <f t="shared" si="368"/>
        <v>0</v>
      </c>
      <c r="GF140" s="5">
        <f t="shared" si="369"/>
        <v>0</v>
      </c>
      <c r="GG140" s="5"/>
      <c r="GH140" s="5">
        <f>LOOKUP(GH$6,'Daily Absent'!$O$6:$AX$6,'Daily Absent'!$O140:$AX140)</f>
        <v>0</v>
      </c>
      <c r="GI140" s="104">
        <f>VALUE('Time Sheet KN'!GJ140-'Time Sheet KN'!GI140)*24</f>
        <v>0</v>
      </c>
      <c r="GJ140" s="104">
        <f>VALUE('Time Sheet KN'!GL140-'Time Sheet KN'!GK140)*24</f>
        <v>0</v>
      </c>
      <c r="GK140" s="104">
        <f>VALUE('Time Sheet KN'!GN140-'Time Sheet KN'!GM140)*24</f>
        <v>0</v>
      </c>
      <c r="GL140" s="105">
        <f t="shared" si="370"/>
        <v>0</v>
      </c>
      <c r="GM140" s="5">
        <f t="shared" si="371"/>
        <v>0</v>
      </c>
      <c r="GN140" s="5"/>
      <c r="GO140" s="5">
        <f>LOOKUP(GO$6,'Daily Absent'!$O$6:$AX$6,'Daily Absent'!$O140:$AX140)</f>
        <v>0</v>
      </c>
      <c r="GP140" s="104">
        <f>VALUE('Time Sheet KN'!GQ140-'Time Sheet KN'!GP140)*24</f>
        <v>0</v>
      </c>
      <c r="GQ140" s="104">
        <f>VALUE('Time Sheet KN'!GS140-'Time Sheet KN'!GR140)*24</f>
        <v>0</v>
      </c>
      <c r="GR140" s="104">
        <f>VALUE('Time Sheet KN'!GU140-'Time Sheet KN'!GT140)*24</f>
        <v>0</v>
      </c>
      <c r="GS140" s="105">
        <f t="shared" si="372"/>
        <v>0</v>
      </c>
      <c r="GT140" s="5">
        <f t="shared" si="373"/>
        <v>0</v>
      </c>
      <c r="GU140" s="5"/>
      <c r="GV140" s="5">
        <f>LOOKUP(GV$6,'Daily Absent'!$O$6:$AX$6,'Daily Absent'!$O140:$AX140)</f>
        <v>0</v>
      </c>
      <c r="GW140" s="104">
        <f>VALUE('Time Sheet KN'!GX140-'Time Sheet KN'!GW140)*24</f>
        <v>0</v>
      </c>
      <c r="GX140" s="104">
        <f>VALUE('Time Sheet KN'!GZ140-'Time Sheet KN'!GY140)*24</f>
        <v>0</v>
      </c>
      <c r="GY140" s="104">
        <f>VALUE('Time Sheet KN'!HB140-'Time Sheet KN'!HA140)*24</f>
        <v>0</v>
      </c>
      <c r="GZ140" s="105">
        <f t="shared" si="374"/>
        <v>0</v>
      </c>
      <c r="HA140" s="5">
        <f t="shared" si="375"/>
        <v>0</v>
      </c>
      <c r="HB140" s="5"/>
      <c r="HC140" s="5">
        <f>LOOKUP(HC$6,'Daily Absent'!$O$6:$AX$6,'Daily Absent'!$O140:$AX140)</f>
        <v>0</v>
      </c>
      <c r="HD140" s="104">
        <f>VALUE('Time Sheet KN'!HE140-'Time Sheet KN'!HD140)*24</f>
        <v>0</v>
      </c>
      <c r="HE140" s="104">
        <f>VALUE('Time Sheet KN'!HG140-'Time Sheet KN'!HF140)*24</f>
        <v>0</v>
      </c>
      <c r="HF140" s="104">
        <f>VALUE('Time Sheet KN'!HI140-'Time Sheet KN'!HH140)*24</f>
        <v>0</v>
      </c>
      <c r="HG140" s="105">
        <f t="shared" si="376"/>
        <v>0</v>
      </c>
      <c r="HH140" s="5">
        <f t="shared" si="377"/>
        <v>0</v>
      </c>
      <c r="HI140" s="5"/>
      <c r="HJ140" s="5">
        <f>LOOKUP(HJ$6,'Daily Absent'!$O$6:$AX$6,'Daily Absent'!$O140:$AX140)</f>
        <v>0</v>
      </c>
      <c r="HK140" s="104">
        <f>VALUE('Time Sheet KN'!HL140-'Time Sheet KN'!HK140)*24</f>
        <v>0</v>
      </c>
      <c r="HL140" s="104">
        <f>VALUE('Time Sheet KN'!HN140-'Time Sheet KN'!HM140)*24</f>
        <v>0</v>
      </c>
      <c r="HM140" s="104">
        <f>VALUE('Time Sheet KN'!HP140-'Time Sheet KN'!HO140)*24</f>
        <v>0</v>
      </c>
      <c r="HN140" s="105">
        <f t="shared" si="378"/>
        <v>0</v>
      </c>
      <c r="HO140" s="5">
        <f t="shared" si="379"/>
        <v>0</v>
      </c>
      <c r="HP140" s="5"/>
      <c r="HQ140" s="5">
        <f>LOOKUP(HQ$6,'Daily Absent'!$O$6:$AX$6,'Daily Absent'!$O140:$AX140)</f>
        <v>0</v>
      </c>
      <c r="HR140" s="104">
        <f>VALUE('Time Sheet KN'!HS140-'Time Sheet KN'!HR140)*24</f>
        <v>0</v>
      </c>
      <c r="HS140" s="104">
        <f>VALUE('Time Sheet KN'!HU140-'Time Sheet KN'!HT140)*24</f>
        <v>0</v>
      </c>
      <c r="HT140" s="104">
        <f>VALUE('Time Sheet KN'!HW140-'Time Sheet KN'!HV140)*24</f>
        <v>0</v>
      </c>
      <c r="HU140" s="105">
        <f t="shared" si="380"/>
        <v>0</v>
      </c>
      <c r="HV140" s="5">
        <f t="shared" si="381"/>
        <v>0</v>
      </c>
      <c r="HW140" s="5"/>
      <c r="HX140" s="5">
        <f>LOOKUP(HX$6,'Daily Absent'!$O$6:$AX$6,'Daily Absent'!$O140:$AX140)</f>
        <v>0</v>
      </c>
      <c r="HY140" s="104">
        <f>VALUE('Time Sheet KN'!HZ140-'Time Sheet KN'!HY140)*24</f>
        <v>0</v>
      </c>
      <c r="HZ140" s="104">
        <f>VALUE('Time Sheet KN'!IB140-'Time Sheet KN'!IA140)*24</f>
        <v>0</v>
      </c>
      <c r="IA140" s="104">
        <f>VALUE('Time Sheet KN'!ID140-'Time Sheet KN'!IC140)*24</f>
        <v>0</v>
      </c>
      <c r="IB140" s="105">
        <f t="shared" si="382"/>
        <v>0</v>
      </c>
      <c r="IC140" s="5">
        <f t="shared" si="383"/>
        <v>0</v>
      </c>
      <c r="ID140" s="5"/>
      <c r="IE140" s="5">
        <f>LOOKUP(IE$6,'Daily Absent'!$O$6:$AX$6,'Daily Absent'!$O140:$AX140)</f>
        <v>0</v>
      </c>
      <c r="IF140" s="104">
        <f>VALUE('Time Sheet KN'!IG140-'Time Sheet KN'!IF140)*24</f>
        <v>0</v>
      </c>
      <c r="IG140" s="104">
        <f>VALUE('Time Sheet KN'!II140-'Time Sheet KN'!IH140)*24</f>
        <v>0</v>
      </c>
      <c r="IH140" s="104">
        <f>VALUE('Time Sheet KN'!IK140-'Time Sheet KN'!IJ140)*24</f>
        <v>0</v>
      </c>
      <c r="II140" s="105">
        <f t="shared" si="384"/>
        <v>0</v>
      </c>
      <c r="IJ140" s="5">
        <f t="shared" si="385"/>
        <v>0</v>
      </c>
      <c r="IK140" s="5"/>
      <c r="IL140" s="5">
        <f>LOOKUP(IL$6,'Daily Absent'!$O$6:$AX$6,'Daily Absent'!$O140:$AX140)</f>
        <v>0</v>
      </c>
      <c r="IM140" s="104">
        <f>VALUE('Time Sheet KN'!IN140-'Time Sheet KN'!IM140)*24</f>
        <v>0</v>
      </c>
      <c r="IN140" s="104">
        <f>VALUE('Time Sheet KN'!IP140-'Time Sheet KN'!IO140)*24</f>
        <v>0</v>
      </c>
      <c r="IO140" s="104">
        <f>VALUE('Time Sheet KN'!IR140-'Time Sheet KN'!IQ140)*24</f>
        <v>0</v>
      </c>
      <c r="IP140" s="105">
        <f t="shared" si="386"/>
        <v>0</v>
      </c>
      <c r="IQ140" s="5">
        <f t="shared" si="387"/>
        <v>0</v>
      </c>
      <c r="IR140" s="5"/>
      <c r="IS140" s="5">
        <f>LOOKUP(IS$6,'Daily Absent'!$O$6:$AX$6,'Daily Absent'!$O140:$AX140)</f>
        <v>0</v>
      </c>
      <c r="IT140" s="104">
        <f>VALUE('Time Sheet KN'!IU140-'Time Sheet KN'!IT140)*24</f>
        <v>0</v>
      </c>
      <c r="IU140" s="104">
        <f>VALUE('Time Sheet KN'!IW140-'Time Sheet KN'!IV140)*24</f>
        <v>0</v>
      </c>
      <c r="IV140" s="104">
        <f>VALUE('Time Sheet KN'!IY140-'Time Sheet KN'!IX140)*24</f>
        <v>0</v>
      </c>
      <c r="IW140" s="105">
        <f t="shared" si="388"/>
        <v>0</v>
      </c>
      <c r="IX140" s="5">
        <f t="shared" si="389"/>
        <v>0</v>
      </c>
      <c r="IY140" s="5"/>
      <c r="IZ140" s="5">
        <f>LOOKUP(IZ$6,'Daily Absent'!$O$6:$AX$6,'Daily Absent'!$O140:$AX140)</f>
        <v>0</v>
      </c>
      <c r="JA140" s="104">
        <f>VALUE('Time Sheet KN'!JB140-'Time Sheet KN'!JA140)*24</f>
        <v>0</v>
      </c>
      <c r="JB140" s="104">
        <f>VALUE('Time Sheet KN'!JD140-'Time Sheet KN'!JC140)*24</f>
        <v>0</v>
      </c>
      <c r="JC140" s="104">
        <f>VALUE('Time Sheet KN'!JF140-'Time Sheet KN'!JE140)*24</f>
        <v>0</v>
      </c>
      <c r="JD140" s="105">
        <f t="shared" si="390"/>
        <v>0</v>
      </c>
      <c r="JE140" s="5">
        <f t="shared" si="391"/>
        <v>0</v>
      </c>
      <c r="JF140" s="5"/>
    </row>
    <row r="141" spans="1:266" ht="20" customHeight="1">
      <c r="A141" s="54">
        <f>IF('Master MP Status'!A141&gt;0,'Master MP Status'!A141,"")</f>
        <v>133</v>
      </c>
      <c r="B141" s="5" t="str">
        <f>IF(ISTEXT('Master MP Status'!B141),'Master MP Status'!B141,"")</f>
        <v>DIRECT</v>
      </c>
      <c r="C141" s="153" t="str">
        <f>IF(OR(ISTEXT('Master MP Status'!C141),'Master MP Status'!C141&gt;0),'Master MP Status'!C141,"")</f>
        <v/>
      </c>
      <c r="D141" s="154" t="str">
        <f>IF(OR(ISTEXT('Master MP Status'!D141),'Master MP Status'!D141&gt;0),'Master MP Status'!D141,"")</f>
        <v>B250116</v>
      </c>
      <c r="E141" s="5" t="str">
        <f>IF(ISTEXT('Master MP Status'!E141),'Master MP Status'!E141,"")</f>
        <v>CHANDRA KIRANA</v>
      </c>
      <c r="F141" s="5" t="str">
        <f>IF(ISTEXT('Master MP Status'!F141),'Master MP Status'!F141,"")</f>
        <v/>
      </c>
      <c r="G141" s="5" t="str">
        <f>IF(ISTEXT('Master MP Status'!G141),'Master MP Status'!G141,"")</f>
        <v>Serang</v>
      </c>
      <c r="H141" s="5" t="str">
        <f>IF(ISTEXT('Master MP Status'!H141),'Master MP Status'!H141,"")</f>
        <v>MURSID</v>
      </c>
      <c r="I141" s="5" t="str">
        <f>IF(ISTEXT('Master MP Status'!I141),'Master MP Status'!I141,"")</f>
        <v>Fitter 1</v>
      </c>
      <c r="J141" s="5" t="str">
        <f>IF(ISTEXT('Master MP Status'!J141),'Master MP Status'!J141,"")</f>
        <v>Fitter 1</v>
      </c>
      <c r="K141" s="9">
        <f>IF(OR('Master MP Status'!K141=0,'Master MP Status'!K141=""),"",'Master MP Status'!K141)</f>
        <v>45782</v>
      </c>
      <c r="L141" s="9">
        <f>IF(OR('Master MP Status'!L141=0,'Master MP Status'!L141=""),"",'Master MP Status'!L141)</f>
        <v>45782</v>
      </c>
      <c r="M141" s="9">
        <f>IF(OR('Master MP Status'!M141=0,'Master MP Status'!M141=""),"",'Master MP Status'!M141)</f>
        <v>45807</v>
      </c>
      <c r="N141" s="5" t="str">
        <f>IF(ISTEXT('Master MP Status'!N141),'Master MP Status'!N141,"")</f>
        <v>Resign</v>
      </c>
      <c r="O141" s="5">
        <f>LOOKUP(O$6,'Daily Absent'!$O$6:$AX$6,'Daily Absent'!$O141:$AX141)</f>
        <v>0</v>
      </c>
      <c r="P141" s="104">
        <f>VALUE('Time Sheet KN'!Q141-'Time Sheet KN'!P141)*24</f>
        <v>0</v>
      </c>
      <c r="Q141" s="104">
        <f>VALUE('Time Sheet KN'!S141-'Time Sheet KN'!R141)*24</f>
        <v>0</v>
      </c>
      <c r="R141" s="104">
        <f>VALUE('Time Sheet KN'!U141-'Time Sheet KN'!T141)*24</f>
        <v>0</v>
      </c>
      <c r="S141" s="105">
        <f t="shared" si="320"/>
        <v>0</v>
      </c>
      <c r="T141" s="5">
        <f t="shared" si="321"/>
        <v>0</v>
      </c>
      <c r="U141" s="5"/>
      <c r="V141" s="5">
        <f>LOOKUP(V$6,'Daily Absent'!$O$6:$AX$6,'Daily Absent'!$O141:$AX141)</f>
        <v>0</v>
      </c>
      <c r="W141" s="104">
        <f>VALUE('Time Sheet KN'!X141-'Time Sheet KN'!W141)*24</f>
        <v>0</v>
      </c>
      <c r="X141" s="104">
        <f>VALUE('Time Sheet KN'!Z141-'Time Sheet KN'!Y141)*24</f>
        <v>0</v>
      </c>
      <c r="Y141" s="104">
        <f>VALUE('Time Sheet KN'!AB141-'Time Sheet KN'!AA141)*24</f>
        <v>0</v>
      </c>
      <c r="Z141" s="105">
        <f t="shared" si="322"/>
        <v>0</v>
      </c>
      <c r="AA141" s="5">
        <f t="shared" si="323"/>
        <v>0</v>
      </c>
      <c r="AB141" s="5"/>
      <c r="AC141" s="5">
        <f>LOOKUP(AC$6,'Daily Absent'!$O$6:$AX$6,'Daily Absent'!$O141:$AX141)</f>
        <v>0</v>
      </c>
      <c r="AD141" s="104">
        <f>VALUE('Time Sheet KN'!AE141-'Time Sheet KN'!AD141)*24</f>
        <v>0</v>
      </c>
      <c r="AE141" s="104">
        <f>VALUE('Time Sheet KN'!AG141-'Time Sheet KN'!AF141)*24</f>
        <v>0</v>
      </c>
      <c r="AF141" s="104">
        <f>VALUE('Time Sheet KN'!AI141-'Time Sheet KN'!AH141)*24</f>
        <v>0</v>
      </c>
      <c r="AG141" s="105">
        <f t="shared" si="324"/>
        <v>0</v>
      </c>
      <c r="AH141" s="5">
        <f t="shared" si="325"/>
        <v>0</v>
      </c>
      <c r="AI141" s="5"/>
      <c r="AJ141" s="5">
        <f>LOOKUP(AJ$6,'Daily Absent'!$O$6:$AX$6,'Daily Absent'!$O141:$AX141)</f>
        <v>0</v>
      </c>
      <c r="AK141" s="104">
        <f>VALUE('Time Sheet KN'!AL141-'Time Sheet KN'!AK141)*24</f>
        <v>0</v>
      </c>
      <c r="AL141" s="104">
        <f>VALUE('Time Sheet KN'!AN141-'Time Sheet KN'!AM141)*24</f>
        <v>0</v>
      </c>
      <c r="AM141" s="104">
        <f>VALUE('Time Sheet KN'!AP141-'Time Sheet KN'!AO141)*24</f>
        <v>0</v>
      </c>
      <c r="AN141" s="105">
        <f t="shared" si="326"/>
        <v>0</v>
      </c>
      <c r="AO141" s="5">
        <f t="shared" si="327"/>
        <v>0</v>
      </c>
      <c r="AP141" s="5"/>
      <c r="AQ141" s="5">
        <f>LOOKUP(AQ$6,'Daily Absent'!$O$6:$AX$6,'Daily Absent'!$O141:$AX141)</f>
        <v>0</v>
      </c>
      <c r="AR141" s="104">
        <f>VALUE('Time Sheet KN'!AS141-'Time Sheet KN'!AR141)*24</f>
        <v>0</v>
      </c>
      <c r="AS141" s="104">
        <f>VALUE('Time Sheet KN'!AU141-'Time Sheet KN'!AT141)*24</f>
        <v>0</v>
      </c>
      <c r="AT141" s="104">
        <f>VALUE('Time Sheet KN'!AW141-'Time Sheet KN'!AV141)*24</f>
        <v>0</v>
      </c>
      <c r="AU141" s="105">
        <f t="shared" si="328"/>
        <v>0</v>
      </c>
      <c r="AV141" s="5">
        <f t="shared" si="329"/>
        <v>0</v>
      </c>
      <c r="AW141" s="5"/>
      <c r="AX141" s="5">
        <f>LOOKUP(AX$6,'Daily Absent'!$O$6:$AX$6,'Daily Absent'!$O141:$AX141)</f>
        <v>0</v>
      </c>
      <c r="AY141" s="104">
        <f>VALUE('Time Sheet KN'!AZ141-'Time Sheet KN'!AY141)*24</f>
        <v>0</v>
      </c>
      <c r="AZ141" s="104">
        <f>VALUE('Time Sheet KN'!BB141-'Time Sheet KN'!BA141)*24</f>
        <v>0</v>
      </c>
      <c r="BA141" s="104">
        <f>VALUE('Time Sheet KN'!BD141-'Time Sheet KN'!BC141)*24</f>
        <v>0</v>
      </c>
      <c r="BB141" s="105">
        <f t="shared" si="330"/>
        <v>0</v>
      </c>
      <c r="BC141" s="5">
        <f t="shared" si="331"/>
        <v>0</v>
      </c>
      <c r="BD141" s="5"/>
      <c r="BE141" s="5">
        <f>LOOKUP(BE$6,'Daily Absent'!$O$6:$AX$6,'Daily Absent'!$O141:$AX141)</f>
        <v>0</v>
      </c>
      <c r="BF141" s="104">
        <f>VALUE('Time Sheet KN'!BG141-'Time Sheet KN'!BF141)*24</f>
        <v>0</v>
      </c>
      <c r="BG141" s="104">
        <f>VALUE('Time Sheet KN'!BI141-'Time Sheet KN'!BH141)*24</f>
        <v>0</v>
      </c>
      <c r="BH141" s="104">
        <f>VALUE('Time Sheet KN'!BK141-'Time Sheet KN'!BJ141)*24</f>
        <v>0</v>
      </c>
      <c r="BI141" s="105">
        <f t="shared" si="332"/>
        <v>0</v>
      </c>
      <c r="BJ141" s="5">
        <f t="shared" si="333"/>
        <v>0</v>
      </c>
      <c r="BK141" s="5"/>
      <c r="BL141" s="5">
        <f>LOOKUP(BL$6,'Daily Absent'!$O$6:$AX$6,'Daily Absent'!$O141:$AX141)</f>
        <v>0</v>
      </c>
      <c r="BM141" s="104">
        <f>VALUE('Time Sheet KN'!BN141-'Time Sheet KN'!BM141)*24</f>
        <v>0</v>
      </c>
      <c r="BN141" s="104">
        <f>VALUE('Time Sheet KN'!BP141-'Time Sheet KN'!BO141)*24</f>
        <v>0</v>
      </c>
      <c r="BO141" s="104">
        <f>VALUE('Time Sheet KN'!BR141-'Time Sheet KN'!BQ141)*24</f>
        <v>0</v>
      </c>
      <c r="BP141" s="105">
        <f t="shared" si="334"/>
        <v>0</v>
      </c>
      <c r="BQ141" s="5">
        <f t="shared" si="335"/>
        <v>0</v>
      </c>
      <c r="BR141" s="5"/>
      <c r="BS141" s="5">
        <f>LOOKUP(BS$6,'Daily Absent'!$O$6:$AX$6,'Daily Absent'!$O141:$AX141)</f>
        <v>0</v>
      </c>
      <c r="BT141" s="104">
        <f>VALUE('Time Sheet KN'!BU141-'Time Sheet KN'!BT141)*24</f>
        <v>0</v>
      </c>
      <c r="BU141" s="104">
        <f>VALUE('Time Sheet KN'!BW141-'Time Sheet KN'!BV141)*24</f>
        <v>0</v>
      </c>
      <c r="BV141" s="104">
        <f>VALUE('Time Sheet KN'!BY141-'Time Sheet KN'!BX141)*24</f>
        <v>0</v>
      </c>
      <c r="BW141" s="105">
        <f t="shared" si="336"/>
        <v>0</v>
      </c>
      <c r="BX141" s="5">
        <f t="shared" si="337"/>
        <v>0</v>
      </c>
      <c r="BY141" s="5"/>
      <c r="BZ141" s="5">
        <f>LOOKUP(BZ$6,'Daily Absent'!$O$6:$AX$6,'Daily Absent'!$O141:$AX141)</f>
        <v>0</v>
      </c>
      <c r="CA141" s="104">
        <f>VALUE('Time Sheet KN'!CB141-'Time Sheet KN'!CA141)*24</f>
        <v>0</v>
      </c>
      <c r="CB141" s="104">
        <f>VALUE('Time Sheet KN'!CD141-'Time Sheet KN'!CC141)*24</f>
        <v>0</v>
      </c>
      <c r="CC141" s="104">
        <f>VALUE('Time Sheet KN'!CF141-'Time Sheet KN'!CE141)*24</f>
        <v>0</v>
      </c>
      <c r="CD141" s="105">
        <f t="shared" si="338"/>
        <v>0</v>
      </c>
      <c r="CE141" s="5">
        <f t="shared" si="339"/>
        <v>0</v>
      </c>
      <c r="CF141" s="5"/>
      <c r="CG141" s="5">
        <f>LOOKUP(CG$6,'Daily Absent'!$O$6:$AX$6,'Daily Absent'!$O141:$AX141)</f>
        <v>0</v>
      </c>
      <c r="CH141" s="104">
        <f>VALUE('Time Sheet KN'!CI141-'Time Sheet KN'!CH141)*24</f>
        <v>0</v>
      </c>
      <c r="CI141" s="104">
        <f>VALUE('Time Sheet KN'!CK141-'Time Sheet KN'!CJ141)*24</f>
        <v>0</v>
      </c>
      <c r="CJ141" s="104">
        <f>VALUE('Time Sheet KN'!CM141-'Time Sheet KN'!CL141)*24</f>
        <v>0</v>
      </c>
      <c r="CK141" s="105">
        <f t="shared" si="340"/>
        <v>0</v>
      </c>
      <c r="CL141" s="5">
        <f t="shared" si="341"/>
        <v>0</v>
      </c>
      <c r="CM141" s="5"/>
      <c r="CN141" s="5">
        <f>LOOKUP(CN$6,'Daily Absent'!$O$6:$AX$6,'Daily Absent'!$O141:$AX141)</f>
        <v>0</v>
      </c>
      <c r="CO141" s="104">
        <f>VALUE('Time Sheet KN'!CP141-'Time Sheet KN'!CO141)*24</f>
        <v>0</v>
      </c>
      <c r="CP141" s="104">
        <f>VALUE('Time Sheet KN'!CR141-'Time Sheet KN'!CQ141)*24</f>
        <v>0</v>
      </c>
      <c r="CQ141" s="104">
        <f>VALUE('Time Sheet KN'!CT141-'Time Sheet KN'!CS141)*24</f>
        <v>0</v>
      </c>
      <c r="CR141" s="105">
        <f t="shared" si="342"/>
        <v>0</v>
      </c>
      <c r="CS141" s="5">
        <f t="shared" si="343"/>
        <v>0</v>
      </c>
      <c r="CT141" s="5"/>
      <c r="CU141" s="5">
        <f>LOOKUP(CU$6,'Daily Absent'!$O$6:$AX$6,'Daily Absent'!$O141:$AX141)</f>
        <v>0</v>
      </c>
      <c r="CV141" s="104">
        <f>VALUE('Time Sheet KN'!CW141-'Time Sheet KN'!CV141)*24</f>
        <v>0</v>
      </c>
      <c r="CW141" s="104">
        <f>VALUE('Time Sheet KN'!CY141-'Time Sheet KN'!CX141)*24</f>
        <v>0</v>
      </c>
      <c r="CX141" s="104">
        <f>VALUE('Time Sheet KN'!DA141-'Time Sheet KN'!CZ141)*24</f>
        <v>0</v>
      </c>
      <c r="CY141" s="105">
        <f t="shared" si="344"/>
        <v>0</v>
      </c>
      <c r="CZ141" s="5">
        <f t="shared" si="345"/>
        <v>0</v>
      </c>
      <c r="DA141" s="5"/>
      <c r="DB141" s="5">
        <f>LOOKUP(DB$6,'Daily Absent'!$O$6:$AX$6,'Daily Absent'!$O141:$AX141)</f>
        <v>0</v>
      </c>
      <c r="DC141" s="104">
        <f>VALUE('Time Sheet KN'!DD141-'Time Sheet KN'!DC141)*24</f>
        <v>0</v>
      </c>
      <c r="DD141" s="104">
        <f>VALUE('Time Sheet KN'!DF141-'Time Sheet KN'!DE141)*24</f>
        <v>0</v>
      </c>
      <c r="DE141" s="104">
        <f>VALUE('Time Sheet KN'!DH141-'Time Sheet KN'!DG141)*24</f>
        <v>0</v>
      </c>
      <c r="DF141" s="105">
        <f t="shared" si="346"/>
        <v>0</v>
      </c>
      <c r="DG141" s="5">
        <f t="shared" si="347"/>
        <v>0</v>
      </c>
      <c r="DH141" s="5"/>
      <c r="DI141" s="5">
        <f>LOOKUP(DI$6,'Daily Absent'!$O$6:$AX$6,'Daily Absent'!$O141:$AX141)</f>
        <v>0</v>
      </c>
      <c r="DJ141" s="104">
        <f>VALUE('Time Sheet KN'!DK141-'Time Sheet KN'!DJ141)*24</f>
        <v>0</v>
      </c>
      <c r="DK141" s="104">
        <f>VALUE('Time Sheet KN'!DM141-'Time Sheet KN'!DL141)*24</f>
        <v>0</v>
      </c>
      <c r="DL141" s="104">
        <f>VALUE('Time Sheet KN'!DO141-'Time Sheet KN'!DN141)*24</f>
        <v>0</v>
      </c>
      <c r="DM141" s="105">
        <f t="shared" si="348"/>
        <v>0</v>
      </c>
      <c r="DN141" s="5">
        <f t="shared" si="349"/>
        <v>0</v>
      </c>
      <c r="DO141" s="5"/>
      <c r="DP141" s="5">
        <f>LOOKUP(DP$6,'Daily Absent'!$O$6:$AX$6,'Daily Absent'!$O141:$AX141)</f>
        <v>0</v>
      </c>
      <c r="DQ141" s="104">
        <f>VALUE('Time Sheet KN'!DR141-'Time Sheet KN'!DQ141)*24</f>
        <v>0</v>
      </c>
      <c r="DR141" s="104">
        <f>VALUE('Time Sheet KN'!DT141-'Time Sheet KN'!DS141)*24</f>
        <v>0</v>
      </c>
      <c r="DS141" s="104">
        <f>VALUE('Time Sheet KN'!DV141-'Time Sheet KN'!DU141)*24</f>
        <v>0</v>
      </c>
      <c r="DT141" s="105">
        <f t="shared" si="350"/>
        <v>0</v>
      </c>
      <c r="DU141" s="5">
        <f t="shared" si="351"/>
        <v>0</v>
      </c>
      <c r="DV141" s="5"/>
      <c r="DW141" s="5">
        <f>LOOKUP(DW$6,'Daily Absent'!$O$6:$AX$6,'Daily Absent'!$O141:$AX141)</f>
        <v>0</v>
      </c>
      <c r="DX141" s="104">
        <f>VALUE('Time Sheet KN'!DY141-'Time Sheet KN'!DX141)*24</f>
        <v>0</v>
      </c>
      <c r="DY141" s="104">
        <f>VALUE('Time Sheet KN'!EA141-'Time Sheet KN'!DZ141)*24</f>
        <v>0</v>
      </c>
      <c r="DZ141" s="104">
        <f>VALUE('Time Sheet KN'!EC141-'Time Sheet KN'!EB141)*24</f>
        <v>0</v>
      </c>
      <c r="EA141" s="105">
        <f t="shared" si="352"/>
        <v>0</v>
      </c>
      <c r="EB141" s="5">
        <f t="shared" si="353"/>
        <v>0</v>
      </c>
      <c r="EC141" s="5"/>
      <c r="ED141" s="5">
        <f>LOOKUP(ED$6,'Daily Absent'!$O$6:$AX$6,'Daily Absent'!$O141:$AX141)</f>
        <v>0</v>
      </c>
      <c r="EE141" s="104">
        <f>VALUE('Time Sheet KN'!EF141-'Time Sheet KN'!EE141)*24</f>
        <v>0</v>
      </c>
      <c r="EF141" s="104">
        <f>VALUE('Time Sheet KN'!EH141-'Time Sheet KN'!EG141)*24</f>
        <v>0</v>
      </c>
      <c r="EG141" s="104">
        <f>VALUE('Time Sheet KN'!EJ141-'Time Sheet KN'!EI141)*24</f>
        <v>0</v>
      </c>
      <c r="EH141" s="105">
        <f t="shared" si="354"/>
        <v>0</v>
      </c>
      <c r="EI141" s="5">
        <f t="shared" si="355"/>
        <v>0</v>
      </c>
      <c r="EJ141" s="5"/>
      <c r="EK141" s="5">
        <f>LOOKUP(EK$6,'Daily Absent'!$O$6:$AX$6,'Daily Absent'!$O141:$AX141)</f>
        <v>0</v>
      </c>
      <c r="EL141" s="104">
        <f>VALUE('Time Sheet KN'!EM141-'Time Sheet KN'!EL141)*24</f>
        <v>0</v>
      </c>
      <c r="EM141" s="104">
        <f>VALUE('Time Sheet KN'!EO141-'Time Sheet KN'!EN141)*24</f>
        <v>0</v>
      </c>
      <c r="EN141" s="104">
        <f>VALUE('Time Sheet KN'!EQ141-'Time Sheet KN'!EP141)*24</f>
        <v>0</v>
      </c>
      <c r="EO141" s="105">
        <f t="shared" si="356"/>
        <v>0</v>
      </c>
      <c r="EP141" s="5">
        <f t="shared" si="357"/>
        <v>0</v>
      </c>
      <c r="EQ141" s="5"/>
      <c r="ER141" s="5">
        <f>LOOKUP(ER$6,'Daily Absent'!$O$6:$AX$6,'Daily Absent'!$O141:$AX141)</f>
        <v>0</v>
      </c>
      <c r="ES141" s="104">
        <f>VALUE('Time Sheet KN'!ET141-'Time Sheet KN'!ES141)*24</f>
        <v>0</v>
      </c>
      <c r="ET141" s="104">
        <f>VALUE('Time Sheet KN'!EV141-'Time Sheet KN'!EU141)*24</f>
        <v>0</v>
      </c>
      <c r="EU141" s="104">
        <f>VALUE('Time Sheet KN'!EX141-'Time Sheet KN'!EW141)*24</f>
        <v>0</v>
      </c>
      <c r="EV141" s="105">
        <f t="shared" si="358"/>
        <v>0</v>
      </c>
      <c r="EW141" s="5">
        <f t="shared" si="359"/>
        <v>0</v>
      </c>
      <c r="EX141" s="5"/>
      <c r="EY141" s="5">
        <f>LOOKUP(EY$6,'Daily Absent'!$O$6:$AX$6,'Daily Absent'!$O141:$AX141)</f>
        <v>0</v>
      </c>
      <c r="EZ141" s="104">
        <f>VALUE('Time Sheet KN'!FA141-'Time Sheet KN'!EZ141)*24</f>
        <v>0</v>
      </c>
      <c r="FA141" s="104">
        <f>VALUE('Time Sheet KN'!FC141-'Time Sheet KN'!FB141)*24</f>
        <v>0</v>
      </c>
      <c r="FB141" s="104">
        <f>VALUE('Time Sheet KN'!FE141-'Time Sheet KN'!FD141)*24</f>
        <v>0</v>
      </c>
      <c r="FC141" s="105">
        <f t="shared" si="360"/>
        <v>0</v>
      </c>
      <c r="FD141" s="5">
        <f t="shared" si="361"/>
        <v>0</v>
      </c>
      <c r="FE141" s="5"/>
      <c r="FF141" s="5">
        <f>LOOKUP(FF$6,'Daily Absent'!$O$6:$AX$6,'Daily Absent'!$O141:$AX141)</f>
        <v>0</v>
      </c>
      <c r="FG141" s="104">
        <f>VALUE('Time Sheet KN'!FH141-'Time Sheet KN'!FG141)*24</f>
        <v>0</v>
      </c>
      <c r="FH141" s="104">
        <f>VALUE('Time Sheet KN'!FJ141-'Time Sheet KN'!FI141)*24</f>
        <v>0</v>
      </c>
      <c r="FI141" s="104">
        <f>VALUE('Time Sheet KN'!FL141-'Time Sheet KN'!FK141)*24</f>
        <v>0</v>
      </c>
      <c r="FJ141" s="105">
        <f t="shared" si="362"/>
        <v>0</v>
      </c>
      <c r="FK141" s="5">
        <f t="shared" si="363"/>
        <v>0</v>
      </c>
      <c r="FL141" s="5"/>
      <c r="FM141" s="5">
        <f>LOOKUP(FM$6,'Daily Absent'!$O$6:$AX$6,'Daily Absent'!$O141:$AX141)</f>
        <v>0</v>
      </c>
      <c r="FN141" s="104">
        <f>VALUE('Time Sheet KN'!FO141-'Time Sheet KN'!FN141)*24</f>
        <v>0</v>
      </c>
      <c r="FO141" s="104">
        <f>VALUE('Time Sheet KN'!FQ141-'Time Sheet KN'!FP141)*24</f>
        <v>0</v>
      </c>
      <c r="FP141" s="104">
        <f>VALUE('Time Sheet KN'!FS141-'Time Sheet KN'!FR141)*24</f>
        <v>0</v>
      </c>
      <c r="FQ141" s="105">
        <f t="shared" si="364"/>
        <v>0</v>
      </c>
      <c r="FR141" s="5">
        <f t="shared" si="365"/>
        <v>0</v>
      </c>
      <c r="FS141" s="5"/>
      <c r="FT141" s="5">
        <f>LOOKUP(FT$6,'Daily Absent'!$O$6:$AX$6,'Daily Absent'!$O141:$AX141)</f>
        <v>0</v>
      </c>
      <c r="FU141" s="104">
        <f>VALUE('Time Sheet KN'!FV141-'Time Sheet KN'!FU141)*24</f>
        <v>0</v>
      </c>
      <c r="FV141" s="104">
        <f>VALUE('Time Sheet KN'!FX141-'Time Sheet KN'!FW141)*24</f>
        <v>0</v>
      </c>
      <c r="FW141" s="104">
        <f>VALUE('Time Sheet KN'!FZ141-'Time Sheet KN'!FY141)*24</f>
        <v>0</v>
      </c>
      <c r="FX141" s="105">
        <f t="shared" si="366"/>
        <v>0</v>
      </c>
      <c r="FY141" s="5">
        <f t="shared" si="367"/>
        <v>0</v>
      </c>
      <c r="FZ141" s="5"/>
      <c r="GA141" s="5">
        <f>LOOKUP(GA$6,'Daily Absent'!$O$6:$AX$6,'Daily Absent'!$O141:$AX141)</f>
        <v>0</v>
      </c>
      <c r="GB141" s="104">
        <f>VALUE('Time Sheet KN'!GC141-'Time Sheet KN'!GB141)*24</f>
        <v>0</v>
      </c>
      <c r="GC141" s="104">
        <f>VALUE('Time Sheet KN'!GE141-'Time Sheet KN'!GD141)*24</f>
        <v>0</v>
      </c>
      <c r="GD141" s="104">
        <f>VALUE('Time Sheet KN'!GG141-'Time Sheet KN'!GF141)*24</f>
        <v>0</v>
      </c>
      <c r="GE141" s="105">
        <f t="shared" si="368"/>
        <v>0</v>
      </c>
      <c r="GF141" s="5">
        <f t="shared" si="369"/>
        <v>0</v>
      </c>
      <c r="GG141" s="5"/>
      <c r="GH141" s="5">
        <f>LOOKUP(GH$6,'Daily Absent'!$O$6:$AX$6,'Daily Absent'!$O141:$AX141)</f>
        <v>0</v>
      </c>
      <c r="GI141" s="104">
        <f>VALUE('Time Sheet KN'!GJ141-'Time Sheet KN'!GI141)*24</f>
        <v>0</v>
      </c>
      <c r="GJ141" s="104">
        <f>VALUE('Time Sheet KN'!GL141-'Time Sheet KN'!GK141)*24</f>
        <v>0</v>
      </c>
      <c r="GK141" s="104">
        <f>VALUE('Time Sheet KN'!GN141-'Time Sheet KN'!GM141)*24</f>
        <v>0</v>
      </c>
      <c r="GL141" s="105">
        <f t="shared" si="370"/>
        <v>0</v>
      </c>
      <c r="GM141" s="5">
        <f t="shared" si="371"/>
        <v>0</v>
      </c>
      <c r="GN141" s="5"/>
      <c r="GO141" s="5">
        <f>LOOKUP(GO$6,'Daily Absent'!$O$6:$AX$6,'Daily Absent'!$O141:$AX141)</f>
        <v>0</v>
      </c>
      <c r="GP141" s="104">
        <f>VALUE('Time Sheet KN'!GQ141-'Time Sheet KN'!GP141)*24</f>
        <v>0</v>
      </c>
      <c r="GQ141" s="104">
        <f>VALUE('Time Sheet KN'!GS141-'Time Sheet KN'!GR141)*24</f>
        <v>0</v>
      </c>
      <c r="GR141" s="104">
        <f>VALUE('Time Sheet KN'!GU141-'Time Sheet KN'!GT141)*24</f>
        <v>0</v>
      </c>
      <c r="GS141" s="105">
        <f t="shared" si="372"/>
        <v>0</v>
      </c>
      <c r="GT141" s="5">
        <f t="shared" si="373"/>
        <v>0</v>
      </c>
      <c r="GU141" s="5"/>
      <c r="GV141" s="5">
        <f>LOOKUP(GV$6,'Daily Absent'!$O$6:$AX$6,'Daily Absent'!$O141:$AX141)</f>
        <v>0</v>
      </c>
      <c r="GW141" s="104">
        <f>VALUE('Time Sheet KN'!GX141-'Time Sheet KN'!GW141)*24</f>
        <v>0</v>
      </c>
      <c r="GX141" s="104">
        <f>VALUE('Time Sheet KN'!GZ141-'Time Sheet KN'!GY141)*24</f>
        <v>0</v>
      </c>
      <c r="GY141" s="104">
        <f>VALUE('Time Sheet KN'!HB141-'Time Sheet KN'!HA141)*24</f>
        <v>0</v>
      </c>
      <c r="GZ141" s="105">
        <f t="shared" si="374"/>
        <v>0</v>
      </c>
      <c r="HA141" s="5">
        <f t="shared" si="375"/>
        <v>0</v>
      </c>
      <c r="HB141" s="5"/>
      <c r="HC141" s="5">
        <f>LOOKUP(HC$6,'Daily Absent'!$O$6:$AX$6,'Daily Absent'!$O141:$AX141)</f>
        <v>0</v>
      </c>
      <c r="HD141" s="104">
        <f>VALUE('Time Sheet KN'!HE141-'Time Sheet KN'!HD141)*24</f>
        <v>0</v>
      </c>
      <c r="HE141" s="104">
        <f>VALUE('Time Sheet KN'!HG141-'Time Sheet KN'!HF141)*24</f>
        <v>0</v>
      </c>
      <c r="HF141" s="104">
        <f>VALUE('Time Sheet KN'!HI141-'Time Sheet KN'!HH141)*24</f>
        <v>0</v>
      </c>
      <c r="HG141" s="105">
        <f t="shared" si="376"/>
        <v>0</v>
      </c>
      <c r="HH141" s="5">
        <f t="shared" si="377"/>
        <v>0</v>
      </c>
      <c r="HI141" s="5"/>
      <c r="HJ141" s="5">
        <f>LOOKUP(HJ$6,'Daily Absent'!$O$6:$AX$6,'Daily Absent'!$O141:$AX141)</f>
        <v>0</v>
      </c>
      <c r="HK141" s="104">
        <f>VALUE('Time Sheet KN'!HL141-'Time Sheet KN'!HK141)*24</f>
        <v>0</v>
      </c>
      <c r="HL141" s="104">
        <f>VALUE('Time Sheet KN'!HN141-'Time Sheet KN'!HM141)*24</f>
        <v>0</v>
      </c>
      <c r="HM141" s="104">
        <f>VALUE('Time Sheet KN'!HP141-'Time Sheet KN'!HO141)*24</f>
        <v>0</v>
      </c>
      <c r="HN141" s="105">
        <f t="shared" si="378"/>
        <v>0</v>
      </c>
      <c r="HO141" s="5">
        <f t="shared" si="379"/>
        <v>0</v>
      </c>
      <c r="HP141" s="5"/>
      <c r="HQ141" s="5">
        <f>LOOKUP(HQ$6,'Daily Absent'!$O$6:$AX$6,'Daily Absent'!$O141:$AX141)</f>
        <v>0</v>
      </c>
      <c r="HR141" s="104">
        <f>VALUE('Time Sheet KN'!HS141-'Time Sheet KN'!HR141)*24</f>
        <v>0</v>
      </c>
      <c r="HS141" s="104">
        <f>VALUE('Time Sheet KN'!HU141-'Time Sheet KN'!HT141)*24</f>
        <v>0</v>
      </c>
      <c r="HT141" s="104">
        <f>VALUE('Time Sheet KN'!HW141-'Time Sheet KN'!HV141)*24</f>
        <v>0</v>
      </c>
      <c r="HU141" s="105">
        <f t="shared" si="380"/>
        <v>0</v>
      </c>
      <c r="HV141" s="5">
        <f t="shared" si="381"/>
        <v>0</v>
      </c>
      <c r="HW141" s="5"/>
      <c r="HX141" s="5">
        <f>LOOKUP(HX$6,'Daily Absent'!$O$6:$AX$6,'Daily Absent'!$O141:$AX141)</f>
        <v>0</v>
      </c>
      <c r="HY141" s="104">
        <f>VALUE('Time Sheet KN'!HZ141-'Time Sheet KN'!HY141)*24</f>
        <v>0</v>
      </c>
      <c r="HZ141" s="104">
        <f>VALUE('Time Sheet KN'!IB141-'Time Sheet KN'!IA141)*24</f>
        <v>0</v>
      </c>
      <c r="IA141" s="104">
        <f>VALUE('Time Sheet KN'!ID141-'Time Sheet KN'!IC141)*24</f>
        <v>0</v>
      </c>
      <c r="IB141" s="105">
        <f t="shared" si="382"/>
        <v>0</v>
      </c>
      <c r="IC141" s="5">
        <f t="shared" si="383"/>
        <v>0</v>
      </c>
      <c r="ID141" s="5"/>
      <c r="IE141" s="5">
        <f>LOOKUP(IE$6,'Daily Absent'!$O$6:$AX$6,'Daily Absent'!$O141:$AX141)</f>
        <v>0</v>
      </c>
      <c r="IF141" s="104">
        <f>VALUE('Time Sheet KN'!IG141-'Time Sheet KN'!IF141)*24</f>
        <v>0</v>
      </c>
      <c r="IG141" s="104">
        <f>VALUE('Time Sheet KN'!II141-'Time Sheet KN'!IH141)*24</f>
        <v>0</v>
      </c>
      <c r="IH141" s="104">
        <f>VALUE('Time Sheet KN'!IK141-'Time Sheet KN'!IJ141)*24</f>
        <v>0</v>
      </c>
      <c r="II141" s="105">
        <f t="shared" si="384"/>
        <v>0</v>
      </c>
      <c r="IJ141" s="5">
        <f t="shared" si="385"/>
        <v>0</v>
      </c>
      <c r="IK141" s="5"/>
      <c r="IL141" s="5">
        <f>LOOKUP(IL$6,'Daily Absent'!$O$6:$AX$6,'Daily Absent'!$O141:$AX141)</f>
        <v>0</v>
      </c>
      <c r="IM141" s="104">
        <f>VALUE('Time Sheet KN'!IN141-'Time Sheet KN'!IM141)*24</f>
        <v>0</v>
      </c>
      <c r="IN141" s="104">
        <f>VALUE('Time Sheet KN'!IP141-'Time Sheet KN'!IO141)*24</f>
        <v>0</v>
      </c>
      <c r="IO141" s="104">
        <f>VALUE('Time Sheet KN'!IR141-'Time Sheet KN'!IQ141)*24</f>
        <v>0</v>
      </c>
      <c r="IP141" s="105">
        <f t="shared" si="386"/>
        <v>0</v>
      </c>
      <c r="IQ141" s="5">
        <f t="shared" si="387"/>
        <v>0</v>
      </c>
      <c r="IR141" s="5"/>
      <c r="IS141" s="5">
        <f>LOOKUP(IS$6,'Daily Absent'!$O$6:$AX$6,'Daily Absent'!$O141:$AX141)</f>
        <v>0</v>
      </c>
      <c r="IT141" s="104">
        <f>VALUE('Time Sheet KN'!IU141-'Time Sheet KN'!IT141)*24</f>
        <v>0</v>
      </c>
      <c r="IU141" s="104">
        <f>VALUE('Time Sheet KN'!IW141-'Time Sheet KN'!IV141)*24</f>
        <v>0</v>
      </c>
      <c r="IV141" s="104">
        <f>VALUE('Time Sheet KN'!IY141-'Time Sheet KN'!IX141)*24</f>
        <v>0</v>
      </c>
      <c r="IW141" s="105">
        <f t="shared" si="388"/>
        <v>0</v>
      </c>
      <c r="IX141" s="5">
        <f t="shared" si="389"/>
        <v>0</v>
      </c>
      <c r="IY141" s="5"/>
      <c r="IZ141" s="5">
        <f>LOOKUP(IZ$6,'Daily Absent'!$O$6:$AX$6,'Daily Absent'!$O141:$AX141)</f>
        <v>0</v>
      </c>
      <c r="JA141" s="104">
        <f>VALUE('Time Sheet KN'!JB141-'Time Sheet KN'!JA141)*24</f>
        <v>0</v>
      </c>
      <c r="JB141" s="104">
        <f>VALUE('Time Sheet KN'!JD141-'Time Sheet KN'!JC141)*24</f>
        <v>0</v>
      </c>
      <c r="JC141" s="104">
        <f>VALUE('Time Sheet KN'!JF141-'Time Sheet KN'!JE141)*24</f>
        <v>0</v>
      </c>
      <c r="JD141" s="105">
        <f t="shared" si="390"/>
        <v>0</v>
      </c>
      <c r="JE141" s="5">
        <f t="shared" si="391"/>
        <v>0</v>
      </c>
      <c r="JF141" s="5"/>
    </row>
    <row r="142" spans="1:266" ht="20" customHeight="1">
      <c r="A142" s="54">
        <f>IF('Master MP Status'!A142&gt;0,'Master MP Status'!A142,"")</f>
        <v>134</v>
      </c>
      <c r="B142" s="5" t="str">
        <f>IF(ISTEXT('Master MP Status'!B142),'Master MP Status'!B142,"")</f>
        <v>DIRECT</v>
      </c>
      <c r="C142" s="153" t="str">
        <f>IF(OR(ISTEXT('Master MP Status'!C142),'Master MP Status'!C142&gt;0),'Master MP Status'!C142,"")</f>
        <v/>
      </c>
      <c r="D142" s="154" t="str">
        <f>IF(OR(ISTEXT('Master MP Status'!D142),'Master MP Status'!D142&gt;0),'Master MP Status'!D142,"")</f>
        <v>B250117</v>
      </c>
      <c r="E142" s="5" t="str">
        <f>IF(ISTEXT('Master MP Status'!E142),'Master MP Status'!E142,"")</f>
        <v>SOFIAN LASER WINANDA</v>
      </c>
      <c r="F142" s="5" t="str">
        <f>IF(ISTEXT('Master MP Status'!F142),'Master MP Status'!F142,"")</f>
        <v/>
      </c>
      <c r="G142" s="5" t="str">
        <f>IF(ISTEXT('Master MP Status'!G142),'Master MP Status'!G142,"")</f>
        <v>Cilegon</v>
      </c>
      <c r="H142" s="5" t="str">
        <f>IF(ISTEXT('Master MP Status'!H142),'Master MP Status'!H142,"")</f>
        <v>MURSID</v>
      </c>
      <c r="I142" s="5" t="str">
        <f>IF(ISTEXT('Master MP Status'!I142),'Master MP Status'!I142,"")</f>
        <v>Fitter 1</v>
      </c>
      <c r="J142" s="5" t="str">
        <f>IF(ISTEXT('Master MP Status'!J142),'Master MP Status'!J142,"")</f>
        <v>Fitter 1</v>
      </c>
      <c r="K142" s="9">
        <f>IF(OR('Master MP Status'!K142=0,'Master MP Status'!K142=""),"",'Master MP Status'!K142)</f>
        <v>45782</v>
      </c>
      <c r="L142" s="9">
        <f>IF(OR('Master MP Status'!L142=0,'Master MP Status'!L142=""),"",'Master MP Status'!L142)</f>
        <v>45782</v>
      </c>
      <c r="M142" s="9" t="str">
        <f>IF(OR('Master MP Status'!M142=0,'Master MP Status'!M142=""),"",'Master MP Status'!M142)</f>
        <v/>
      </c>
      <c r="N142" s="5" t="str">
        <f>IF(ISTEXT('Master MP Status'!N142),'Master MP Status'!N142,"")</f>
        <v/>
      </c>
      <c r="O142" s="5">
        <f>LOOKUP(O$6,'Daily Absent'!$O$6:$AX$6,'Daily Absent'!$O142:$AX142)</f>
        <v>1</v>
      </c>
      <c r="P142" s="104">
        <f>VALUE('Time Sheet KN'!Q142-'Time Sheet KN'!P142)*24</f>
        <v>5</v>
      </c>
      <c r="Q142" s="104">
        <f>VALUE('Time Sheet KN'!S142-'Time Sheet KN'!R142)*24</f>
        <v>5.0000000000000009</v>
      </c>
      <c r="R142" s="104">
        <f>VALUE('Time Sheet KN'!U142-'Time Sheet KN'!T142)*24</f>
        <v>0</v>
      </c>
      <c r="S142" s="105">
        <f t="shared" si="320"/>
        <v>10</v>
      </c>
      <c r="T142" s="5">
        <f t="shared" si="321"/>
        <v>0</v>
      </c>
      <c r="U142" s="5"/>
      <c r="V142" s="5">
        <f>LOOKUP(V$6,'Daily Absent'!$O$6:$AX$6,'Daily Absent'!$O142:$AX142)</f>
        <v>1</v>
      </c>
      <c r="W142" s="104">
        <f>VALUE('Time Sheet KN'!X142-'Time Sheet KN'!W142)*24</f>
        <v>5</v>
      </c>
      <c r="X142" s="104">
        <f>VALUE('Time Sheet KN'!Z142-'Time Sheet KN'!Y142)*24</f>
        <v>5.0000000000000009</v>
      </c>
      <c r="Y142" s="104">
        <f>VALUE('Time Sheet KN'!AB142-'Time Sheet KN'!AA142)*24</f>
        <v>0</v>
      </c>
      <c r="Z142" s="105">
        <f t="shared" si="322"/>
        <v>10</v>
      </c>
      <c r="AA142" s="5">
        <f t="shared" si="323"/>
        <v>0</v>
      </c>
      <c r="AB142" s="5"/>
      <c r="AC142" s="5">
        <f>LOOKUP(AC$6,'Daily Absent'!$O$6:$AX$6,'Daily Absent'!$O142:$AX142)</f>
        <v>1</v>
      </c>
      <c r="AD142" s="104">
        <f>VALUE('Time Sheet KN'!AE142-'Time Sheet KN'!AD142)*24</f>
        <v>5</v>
      </c>
      <c r="AE142" s="104">
        <f>VALUE('Time Sheet KN'!AG142-'Time Sheet KN'!AF142)*24</f>
        <v>5.0000000000000009</v>
      </c>
      <c r="AF142" s="104">
        <f>VALUE('Time Sheet KN'!AI142-'Time Sheet KN'!AH142)*24</f>
        <v>0</v>
      </c>
      <c r="AG142" s="105">
        <f t="shared" si="324"/>
        <v>10</v>
      </c>
      <c r="AH142" s="5">
        <f t="shared" si="325"/>
        <v>0</v>
      </c>
      <c r="AI142" s="5"/>
      <c r="AJ142" s="5">
        <f>LOOKUP(AJ$6,'Daily Absent'!$O$6:$AX$6,'Daily Absent'!$O142:$AX142)</f>
        <v>1</v>
      </c>
      <c r="AK142" s="104">
        <f>VALUE('Time Sheet KN'!AL142-'Time Sheet KN'!AK142)*24</f>
        <v>5</v>
      </c>
      <c r="AL142" s="104">
        <f>VALUE('Time Sheet KN'!AN142-'Time Sheet KN'!AM142)*24</f>
        <v>5.0000000000000009</v>
      </c>
      <c r="AM142" s="104">
        <f>VALUE('Time Sheet KN'!AP142-'Time Sheet KN'!AO142)*24</f>
        <v>0</v>
      </c>
      <c r="AN142" s="105">
        <f t="shared" si="326"/>
        <v>10</v>
      </c>
      <c r="AO142" s="5">
        <f t="shared" si="327"/>
        <v>0</v>
      </c>
      <c r="AP142" s="5"/>
      <c r="AQ142" s="5">
        <f>LOOKUP(AQ$6,'Daily Absent'!$O$6:$AX$6,'Daily Absent'!$O142:$AX142)</f>
        <v>1</v>
      </c>
      <c r="AR142" s="104">
        <f>VALUE('Time Sheet KN'!AS142-'Time Sheet KN'!AR142)*24</f>
        <v>5</v>
      </c>
      <c r="AS142" s="104">
        <f>VALUE('Time Sheet KN'!AU142-'Time Sheet KN'!AT142)*24</f>
        <v>4.0000000000000018</v>
      </c>
      <c r="AT142" s="104">
        <f>VALUE('Time Sheet KN'!AW142-'Time Sheet KN'!AV142)*24</f>
        <v>0</v>
      </c>
      <c r="AU142" s="105">
        <f t="shared" si="328"/>
        <v>9</v>
      </c>
      <c r="AV142" s="5">
        <f t="shared" si="329"/>
        <v>1.7763568394002505E-15</v>
      </c>
      <c r="AW142" s="5"/>
      <c r="AX142" s="5">
        <f>LOOKUP(AX$6,'Daily Absent'!$O$6:$AX$6,'Daily Absent'!$O142:$AX142)</f>
        <v>1</v>
      </c>
      <c r="AY142" s="104">
        <f>VALUE('Time Sheet KN'!AZ142-'Time Sheet KN'!AY142)*24</f>
        <v>4</v>
      </c>
      <c r="AZ142" s="104">
        <f>VALUE('Time Sheet KN'!BB142-'Time Sheet KN'!BA142)*24</f>
        <v>3</v>
      </c>
      <c r="BA142" s="104">
        <f>VALUE('Time Sheet KN'!BD142-'Time Sheet KN'!BC142)*24</f>
        <v>0</v>
      </c>
      <c r="BB142" s="105">
        <f t="shared" si="330"/>
        <v>0</v>
      </c>
      <c r="BC142" s="5">
        <f t="shared" si="331"/>
        <v>7</v>
      </c>
      <c r="BD142" s="5"/>
      <c r="BE142" s="5">
        <f>LOOKUP(BE$6,'Daily Absent'!$O$6:$AX$6,'Daily Absent'!$O142:$AX142)</f>
        <v>1</v>
      </c>
      <c r="BF142" s="104">
        <f>VALUE('Time Sheet KN'!BG142-'Time Sheet KN'!BF142)*24</f>
        <v>5</v>
      </c>
      <c r="BG142" s="104">
        <f>VALUE('Time Sheet KN'!BI142-'Time Sheet KN'!BH142)*24</f>
        <v>5.0000000000000009</v>
      </c>
      <c r="BH142" s="104">
        <f>VALUE('Time Sheet KN'!BK142-'Time Sheet KN'!BJ142)*24</f>
        <v>0</v>
      </c>
      <c r="BI142" s="105">
        <f t="shared" si="332"/>
        <v>10</v>
      </c>
      <c r="BJ142" s="5">
        <f t="shared" si="333"/>
        <v>0</v>
      </c>
      <c r="BK142" s="5"/>
      <c r="BL142" s="5">
        <f>LOOKUP(BL$6,'Daily Absent'!$O$6:$AX$6,'Daily Absent'!$O142:$AX142)</f>
        <v>1</v>
      </c>
      <c r="BM142" s="104">
        <f>VALUE('Time Sheet KN'!BN142-'Time Sheet KN'!BM142)*24</f>
        <v>5</v>
      </c>
      <c r="BN142" s="104">
        <f>VALUE('Time Sheet KN'!BP142-'Time Sheet KN'!BO142)*24</f>
        <v>5.0000000000000009</v>
      </c>
      <c r="BO142" s="104">
        <f>VALUE('Time Sheet KN'!BR142-'Time Sheet KN'!BQ142)*24</f>
        <v>0</v>
      </c>
      <c r="BP142" s="105">
        <f t="shared" si="334"/>
        <v>10</v>
      </c>
      <c r="BQ142" s="5">
        <f t="shared" si="335"/>
        <v>0</v>
      </c>
      <c r="BR142" s="5"/>
      <c r="BS142" s="5">
        <f>LOOKUP(BS$6,'Daily Absent'!$O$6:$AX$6,'Daily Absent'!$O142:$AX142)</f>
        <v>1</v>
      </c>
      <c r="BT142" s="104">
        <f>VALUE('Time Sheet KN'!BU142-'Time Sheet KN'!BT142)*24</f>
        <v>5</v>
      </c>
      <c r="BU142" s="104">
        <f>VALUE('Time Sheet KN'!BW142-'Time Sheet KN'!BV142)*24</f>
        <v>5.0000000000000009</v>
      </c>
      <c r="BV142" s="104">
        <f>VALUE('Time Sheet KN'!BY142-'Time Sheet KN'!BX142)*24</f>
        <v>0</v>
      </c>
      <c r="BW142" s="105">
        <f t="shared" si="336"/>
        <v>10</v>
      </c>
      <c r="BX142" s="5">
        <f t="shared" si="337"/>
        <v>0</v>
      </c>
      <c r="BY142" s="5"/>
      <c r="BZ142" s="5">
        <f>LOOKUP(BZ$6,'Daily Absent'!$O$6:$AX$6,'Daily Absent'!$O142:$AX142)</f>
        <v>1</v>
      </c>
      <c r="CA142" s="104">
        <f>VALUE('Time Sheet KN'!CB142-'Time Sheet KN'!CA142)*24</f>
        <v>5</v>
      </c>
      <c r="CB142" s="104">
        <f>VALUE('Time Sheet KN'!CD142-'Time Sheet KN'!CC142)*24</f>
        <v>0</v>
      </c>
      <c r="CC142" s="104">
        <f>VALUE('Time Sheet KN'!CF142-'Time Sheet KN'!CE142)*24</f>
        <v>0</v>
      </c>
      <c r="CD142" s="105">
        <f t="shared" si="338"/>
        <v>5</v>
      </c>
      <c r="CE142" s="5">
        <f t="shared" si="339"/>
        <v>0</v>
      </c>
      <c r="CF142" s="5"/>
      <c r="CG142" s="5">
        <f>LOOKUP(CG$6,'Daily Absent'!$O$6:$AX$6,'Daily Absent'!$O142:$AX142)</f>
        <v>1</v>
      </c>
      <c r="CH142" s="104">
        <f>VALUE('Time Sheet KN'!CI142-'Time Sheet KN'!CH142)*24</f>
        <v>5</v>
      </c>
      <c r="CI142" s="104">
        <f>VALUE('Time Sheet KN'!CK142-'Time Sheet KN'!CJ142)*24</f>
        <v>5.0000000000000009</v>
      </c>
      <c r="CJ142" s="104">
        <f>VALUE('Time Sheet KN'!CM142-'Time Sheet KN'!CL142)*24</f>
        <v>0</v>
      </c>
      <c r="CK142" s="105">
        <f t="shared" si="340"/>
        <v>10</v>
      </c>
      <c r="CL142" s="5">
        <f t="shared" si="341"/>
        <v>0</v>
      </c>
      <c r="CM142" s="5"/>
      <c r="CN142" s="5">
        <f>LOOKUP(CN$6,'Daily Absent'!$O$6:$AX$6,'Daily Absent'!$O142:$AX142)</f>
        <v>1</v>
      </c>
      <c r="CO142" s="104">
        <f>VALUE('Time Sheet KN'!CP142-'Time Sheet KN'!CO142)*24</f>
        <v>5</v>
      </c>
      <c r="CP142" s="104">
        <f>VALUE('Time Sheet KN'!CR142-'Time Sheet KN'!CQ142)*24</f>
        <v>4.0000000000000018</v>
      </c>
      <c r="CQ142" s="104">
        <f>VALUE('Time Sheet KN'!CT142-'Time Sheet KN'!CS142)*24</f>
        <v>0</v>
      </c>
      <c r="CR142" s="105">
        <f t="shared" si="342"/>
        <v>9</v>
      </c>
      <c r="CS142" s="5">
        <f t="shared" si="343"/>
        <v>1.7763568394002505E-15</v>
      </c>
      <c r="CT142" s="5"/>
      <c r="CU142" s="5">
        <f>LOOKUP(CU$6,'Daily Absent'!$O$6:$AX$6,'Daily Absent'!$O142:$AX142)</f>
        <v>1</v>
      </c>
      <c r="CV142" s="104">
        <f>VALUE('Time Sheet KN'!CW142-'Time Sheet KN'!CV142)*24</f>
        <v>4</v>
      </c>
      <c r="CW142" s="104">
        <f>VALUE('Time Sheet KN'!CY142-'Time Sheet KN'!CX142)*24</f>
        <v>3</v>
      </c>
      <c r="CX142" s="104">
        <f>VALUE('Time Sheet KN'!DA142-'Time Sheet KN'!CZ142)*24</f>
        <v>0</v>
      </c>
      <c r="CY142" s="105">
        <f t="shared" si="344"/>
        <v>0</v>
      </c>
      <c r="CZ142" s="5">
        <f t="shared" si="345"/>
        <v>7</v>
      </c>
      <c r="DA142" s="5"/>
      <c r="DB142" s="5">
        <f>LOOKUP(DB$6,'Daily Absent'!$O$6:$AX$6,'Daily Absent'!$O142:$AX142)</f>
        <v>1</v>
      </c>
      <c r="DC142" s="104">
        <f>VALUE('Time Sheet KN'!DD142-'Time Sheet KN'!DC142)*24</f>
        <v>5</v>
      </c>
      <c r="DD142" s="104">
        <f>VALUE('Time Sheet KN'!DF142-'Time Sheet KN'!DE142)*24</f>
        <v>5.0000000000000009</v>
      </c>
      <c r="DE142" s="104">
        <f>VALUE('Time Sheet KN'!DH142-'Time Sheet KN'!DG142)*24</f>
        <v>0</v>
      </c>
      <c r="DF142" s="105">
        <f t="shared" si="346"/>
        <v>10</v>
      </c>
      <c r="DG142" s="5">
        <f t="shared" si="347"/>
        <v>0</v>
      </c>
      <c r="DH142" s="5"/>
      <c r="DI142" s="5">
        <f>LOOKUP(DI$6,'Daily Absent'!$O$6:$AX$6,'Daily Absent'!$O142:$AX142)</f>
        <v>1</v>
      </c>
      <c r="DJ142" s="104">
        <f>VALUE('Time Sheet KN'!DK142-'Time Sheet KN'!DJ142)*24</f>
        <v>5</v>
      </c>
      <c r="DK142" s="104">
        <f>VALUE('Time Sheet KN'!DM142-'Time Sheet KN'!DL142)*24</f>
        <v>5.0000000000000009</v>
      </c>
      <c r="DL142" s="104">
        <f>VALUE('Time Sheet KN'!DO142-'Time Sheet KN'!DN142)*24</f>
        <v>0</v>
      </c>
      <c r="DM142" s="105">
        <f t="shared" si="348"/>
        <v>10</v>
      </c>
      <c r="DN142" s="5">
        <f t="shared" si="349"/>
        <v>0</v>
      </c>
      <c r="DO142" s="5"/>
      <c r="DP142" s="5">
        <f>LOOKUP(DP$6,'Daily Absent'!$O$6:$AX$6,'Daily Absent'!$O142:$AX142)</f>
        <v>0</v>
      </c>
      <c r="DQ142" s="104">
        <f>VALUE('Time Sheet KN'!DR142-'Time Sheet KN'!DQ142)*24</f>
        <v>0</v>
      </c>
      <c r="DR142" s="104">
        <f>VALUE('Time Sheet KN'!DT142-'Time Sheet KN'!DS142)*24</f>
        <v>0</v>
      </c>
      <c r="DS142" s="104">
        <f>VALUE('Time Sheet KN'!DV142-'Time Sheet KN'!DU142)*24</f>
        <v>0</v>
      </c>
      <c r="DT142" s="105">
        <f t="shared" si="350"/>
        <v>0</v>
      </c>
      <c r="DU142" s="5">
        <f t="shared" si="351"/>
        <v>0</v>
      </c>
      <c r="DV142" s="5"/>
      <c r="DW142" s="5">
        <f>LOOKUP(DW$6,'Daily Absent'!$O$6:$AX$6,'Daily Absent'!$O142:$AX142)</f>
        <v>1</v>
      </c>
      <c r="DX142" s="104">
        <f>VALUE('Time Sheet KN'!DY142-'Time Sheet KN'!DX142)*24</f>
        <v>5</v>
      </c>
      <c r="DY142" s="104">
        <f>VALUE('Time Sheet KN'!EA142-'Time Sheet KN'!DZ142)*24</f>
        <v>5.0000000000000009</v>
      </c>
      <c r="DZ142" s="104">
        <f>VALUE('Time Sheet KN'!EC142-'Time Sheet KN'!EB142)*24</f>
        <v>0</v>
      </c>
      <c r="EA142" s="105">
        <f t="shared" si="352"/>
        <v>10</v>
      </c>
      <c r="EB142" s="5">
        <f t="shared" si="353"/>
        <v>0</v>
      </c>
      <c r="EC142" s="5"/>
      <c r="ED142" s="5">
        <f>LOOKUP(ED$6,'Daily Absent'!$O$6:$AX$6,'Daily Absent'!$O142:$AX142)</f>
        <v>1</v>
      </c>
      <c r="EE142" s="104">
        <f>VALUE('Time Sheet KN'!EF142-'Time Sheet KN'!EE142)*24</f>
        <v>5</v>
      </c>
      <c r="EF142" s="104">
        <f>VALUE('Time Sheet KN'!EH142-'Time Sheet KN'!EG142)*24</f>
        <v>5.0000000000000009</v>
      </c>
      <c r="EG142" s="104">
        <f>VALUE('Time Sheet KN'!EJ142-'Time Sheet KN'!EI142)*24</f>
        <v>3</v>
      </c>
      <c r="EH142" s="105">
        <f t="shared" si="354"/>
        <v>10</v>
      </c>
      <c r="EI142" s="5">
        <f t="shared" si="355"/>
        <v>3</v>
      </c>
      <c r="EJ142" s="5"/>
      <c r="EK142" s="5">
        <f>LOOKUP(EK$6,'Daily Absent'!$O$6:$AX$6,'Daily Absent'!$O142:$AX142)</f>
        <v>1</v>
      </c>
      <c r="EL142" s="104">
        <f>VALUE('Time Sheet KN'!EM142-'Time Sheet KN'!EL142)*24</f>
        <v>5</v>
      </c>
      <c r="EM142" s="104">
        <f>VALUE('Time Sheet KN'!EO142-'Time Sheet KN'!EN142)*24</f>
        <v>5.0000000000000009</v>
      </c>
      <c r="EN142" s="104">
        <f>VALUE('Time Sheet KN'!EQ142-'Time Sheet KN'!EP142)*24</f>
        <v>0</v>
      </c>
      <c r="EO142" s="105">
        <f t="shared" si="356"/>
        <v>9</v>
      </c>
      <c r="EP142" s="5">
        <f t="shared" si="357"/>
        <v>1</v>
      </c>
      <c r="EQ142" s="5"/>
      <c r="ER142" s="5">
        <f>LOOKUP(ER$6,'Daily Absent'!$O$6:$AX$6,'Daily Absent'!$O142:$AX142)</f>
        <v>0</v>
      </c>
      <c r="ES142" s="104">
        <f>VALUE('Time Sheet KN'!ET142-'Time Sheet KN'!ES142)*24</f>
        <v>0</v>
      </c>
      <c r="ET142" s="104">
        <f>VALUE('Time Sheet KN'!EV142-'Time Sheet KN'!EU142)*24</f>
        <v>0</v>
      </c>
      <c r="EU142" s="104">
        <f>VALUE('Time Sheet KN'!EX142-'Time Sheet KN'!EW142)*24</f>
        <v>0</v>
      </c>
      <c r="EV142" s="105">
        <f t="shared" si="358"/>
        <v>0</v>
      </c>
      <c r="EW142" s="5">
        <f t="shared" si="359"/>
        <v>0</v>
      </c>
      <c r="EX142" s="5"/>
      <c r="EY142" s="5">
        <f>LOOKUP(EY$6,'Daily Absent'!$O$6:$AX$6,'Daily Absent'!$O142:$AX142)</f>
        <v>1</v>
      </c>
      <c r="EZ142" s="104">
        <f>VALUE('Time Sheet KN'!FA142-'Time Sheet KN'!EZ142)*24</f>
        <v>5</v>
      </c>
      <c r="FA142" s="104">
        <f>VALUE('Time Sheet KN'!FC142-'Time Sheet KN'!FB142)*24</f>
        <v>5.0000000000000009</v>
      </c>
      <c r="FB142" s="104">
        <f>VALUE('Time Sheet KN'!FE142-'Time Sheet KN'!FD142)*24</f>
        <v>0</v>
      </c>
      <c r="FC142" s="105">
        <f t="shared" si="360"/>
        <v>10</v>
      </c>
      <c r="FD142" s="5">
        <f t="shared" si="361"/>
        <v>0</v>
      </c>
      <c r="FE142" s="5"/>
      <c r="FF142" s="5">
        <f>LOOKUP(FF$6,'Daily Absent'!$O$6:$AX$6,'Daily Absent'!$O142:$AX142)</f>
        <v>1</v>
      </c>
      <c r="FG142" s="104">
        <f>VALUE('Time Sheet KN'!FH142-'Time Sheet KN'!FG142)*24</f>
        <v>0</v>
      </c>
      <c r="FH142" s="104">
        <f>VALUE('Time Sheet KN'!FJ142-'Time Sheet KN'!FI142)*24</f>
        <v>0</v>
      </c>
      <c r="FI142" s="104">
        <f>VALUE('Time Sheet KN'!FL142-'Time Sheet KN'!FK142)*24</f>
        <v>0</v>
      </c>
      <c r="FJ142" s="105">
        <f t="shared" si="362"/>
        <v>0</v>
      </c>
      <c r="FK142" s="5">
        <f t="shared" si="363"/>
        <v>0</v>
      </c>
      <c r="FL142" s="5"/>
      <c r="FM142" s="5">
        <f>LOOKUP(FM$6,'Daily Absent'!$O$6:$AX$6,'Daily Absent'!$O142:$AX142)</f>
        <v>0</v>
      </c>
      <c r="FN142" s="104">
        <f>VALUE('Time Sheet KN'!FO142-'Time Sheet KN'!FN142)*24</f>
        <v>0</v>
      </c>
      <c r="FO142" s="104">
        <f>VALUE('Time Sheet KN'!FQ142-'Time Sheet KN'!FP142)*24</f>
        <v>0</v>
      </c>
      <c r="FP142" s="104">
        <f>VALUE('Time Sheet KN'!FS142-'Time Sheet KN'!FR142)*24</f>
        <v>0</v>
      </c>
      <c r="FQ142" s="105">
        <f t="shared" si="364"/>
        <v>0</v>
      </c>
      <c r="FR142" s="5">
        <f t="shared" si="365"/>
        <v>0</v>
      </c>
      <c r="FS142" s="5"/>
      <c r="FT142" s="5">
        <f>LOOKUP(FT$6,'Daily Absent'!$O$6:$AX$6,'Daily Absent'!$O142:$AX142)</f>
        <v>0</v>
      </c>
      <c r="FU142" s="104">
        <f>VALUE('Time Sheet KN'!FV142-'Time Sheet KN'!FU142)*24</f>
        <v>0</v>
      </c>
      <c r="FV142" s="104">
        <f>VALUE('Time Sheet KN'!FX142-'Time Sheet KN'!FW142)*24</f>
        <v>0</v>
      </c>
      <c r="FW142" s="104">
        <f>VALUE('Time Sheet KN'!FZ142-'Time Sheet KN'!FY142)*24</f>
        <v>0</v>
      </c>
      <c r="FX142" s="105">
        <f t="shared" si="366"/>
        <v>0</v>
      </c>
      <c r="FY142" s="5">
        <f t="shared" si="367"/>
        <v>0</v>
      </c>
      <c r="FZ142" s="5"/>
      <c r="GA142" s="5">
        <f>LOOKUP(GA$6,'Daily Absent'!$O$6:$AX$6,'Daily Absent'!$O142:$AX142)</f>
        <v>0</v>
      </c>
      <c r="GB142" s="104">
        <f>VALUE('Time Sheet KN'!GC142-'Time Sheet KN'!GB142)*24</f>
        <v>0</v>
      </c>
      <c r="GC142" s="104">
        <f>VALUE('Time Sheet KN'!GE142-'Time Sheet KN'!GD142)*24</f>
        <v>0</v>
      </c>
      <c r="GD142" s="104">
        <f>VALUE('Time Sheet KN'!GG142-'Time Sheet KN'!GF142)*24</f>
        <v>0</v>
      </c>
      <c r="GE142" s="105">
        <f t="shared" si="368"/>
        <v>0</v>
      </c>
      <c r="GF142" s="5">
        <f t="shared" si="369"/>
        <v>0</v>
      </c>
      <c r="GG142" s="5"/>
      <c r="GH142" s="5">
        <f>LOOKUP(GH$6,'Daily Absent'!$O$6:$AX$6,'Daily Absent'!$O142:$AX142)</f>
        <v>0</v>
      </c>
      <c r="GI142" s="104">
        <f>VALUE('Time Sheet KN'!GJ142-'Time Sheet KN'!GI142)*24</f>
        <v>0</v>
      </c>
      <c r="GJ142" s="104">
        <f>VALUE('Time Sheet KN'!GL142-'Time Sheet KN'!GK142)*24</f>
        <v>0</v>
      </c>
      <c r="GK142" s="104">
        <f>VALUE('Time Sheet KN'!GN142-'Time Sheet KN'!GM142)*24</f>
        <v>0</v>
      </c>
      <c r="GL142" s="105">
        <f t="shared" si="370"/>
        <v>0</v>
      </c>
      <c r="GM142" s="5">
        <f t="shared" si="371"/>
        <v>0</v>
      </c>
      <c r="GN142" s="5"/>
      <c r="GO142" s="5">
        <f>LOOKUP(GO$6,'Daily Absent'!$O$6:$AX$6,'Daily Absent'!$O142:$AX142)</f>
        <v>0</v>
      </c>
      <c r="GP142" s="104">
        <f>VALUE('Time Sheet KN'!GQ142-'Time Sheet KN'!GP142)*24</f>
        <v>0</v>
      </c>
      <c r="GQ142" s="104">
        <f>VALUE('Time Sheet KN'!GS142-'Time Sheet KN'!GR142)*24</f>
        <v>0</v>
      </c>
      <c r="GR142" s="104">
        <f>VALUE('Time Sheet KN'!GU142-'Time Sheet KN'!GT142)*24</f>
        <v>0</v>
      </c>
      <c r="GS142" s="105">
        <f t="shared" si="372"/>
        <v>0</v>
      </c>
      <c r="GT142" s="5">
        <f t="shared" si="373"/>
        <v>0</v>
      </c>
      <c r="GU142" s="5"/>
      <c r="GV142" s="5">
        <f>LOOKUP(GV$6,'Daily Absent'!$O$6:$AX$6,'Daily Absent'!$O142:$AX142)</f>
        <v>0</v>
      </c>
      <c r="GW142" s="104">
        <f>VALUE('Time Sheet KN'!GX142-'Time Sheet KN'!GW142)*24</f>
        <v>0</v>
      </c>
      <c r="GX142" s="104">
        <f>VALUE('Time Sheet KN'!GZ142-'Time Sheet KN'!GY142)*24</f>
        <v>0</v>
      </c>
      <c r="GY142" s="104">
        <f>VALUE('Time Sheet KN'!HB142-'Time Sheet KN'!HA142)*24</f>
        <v>0</v>
      </c>
      <c r="GZ142" s="105">
        <f t="shared" si="374"/>
        <v>0</v>
      </c>
      <c r="HA142" s="5">
        <f t="shared" si="375"/>
        <v>0</v>
      </c>
      <c r="HB142" s="5"/>
      <c r="HC142" s="5">
        <f>LOOKUP(HC$6,'Daily Absent'!$O$6:$AX$6,'Daily Absent'!$O142:$AX142)</f>
        <v>0</v>
      </c>
      <c r="HD142" s="104">
        <f>VALUE('Time Sheet KN'!HE142-'Time Sheet KN'!HD142)*24</f>
        <v>0</v>
      </c>
      <c r="HE142" s="104">
        <f>VALUE('Time Sheet KN'!HG142-'Time Sheet KN'!HF142)*24</f>
        <v>0</v>
      </c>
      <c r="HF142" s="104">
        <f>VALUE('Time Sheet KN'!HI142-'Time Sheet KN'!HH142)*24</f>
        <v>0</v>
      </c>
      <c r="HG142" s="105">
        <f t="shared" si="376"/>
        <v>0</v>
      </c>
      <c r="HH142" s="5">
        <f t="shared" si="377"/>
        <v>0</v>
      </c>
      <c r="HI142" s="5"/>
      <c r="HJ142" s="5">
        <f>LOOKUP(HJ$6,'Daily Absent'!$O$6:$AX$6,'Daily Absent'!$O142:$AX142)</f>
        <v>0</v>
      </c>
      <c r="HK142" s="104">
        <f>VALUE('Time Sheet KN'!HL142-'Time Sheet KN'!HK142)*24</f>
        <v>0</v>
      </c>
      <c r="HL142" s="104">
        <f>VALUE('Time Sheet KN'!HN142-'Time Sheet KN'!HM142)*24</f>
        <v>0</v>
      </c>
      <c r="HM142" s="104">
        <f>VALUE('Time Sheet KN'!HP142-'Time Sheet KN'!HO142)*24</f>
        <v>0</v>
      </c>
      <c r="HN142" s="105">
        <f t="shared" si="378"/>
        <v>0</v>
      </c>
      <c r="HO142" s="5">
        <f t="shared" si="379"/>
        <v>0</v>
      </c>
      <c r="HP142" s="5"/>
      <c r="HQ142" s="5">
        <f>LOOKUP(HQ$6,'Daily Absent'!$O$6:$AX$6,'Daily Absent'!$O142:$AX142)</f>
        <v>0</v>
      </c>
      <c r="HR142" s="104">
        <f>VALUE('Time Sheet KN'!HS142-'Time Sheet KN'!HR142)*24</f>
        <v>0</v>
      </c>
      <c r="HS142" s="104">
        <f>VALUE('Time Sheet KN'!HU142-'Time Sheet KN'!HT142)*24</f>
        <v>0</v>
      </c>
      <c r="HT142" s="104">
        <f>VALUE('Time Sheet KN'!HW142-'Time Sheet KN'!HV142)*24</f>
        <v>0</v>
      </c>
      <c r="HU142" s="105">
        <f t="shared" si="380"/>
        <v>0</v>
      </c>
      <c r="HV142" s="5">
        <f t="shared" si="381"/>
        <v>0</v>
      </c>
      <c r="HW142" s="5"/>
      <c r="HX142" s="5">
        <f>LOOKUP(HX$6,'Daily Absent'!$O$6:$AX$6,'Daily Absent'!$O142:$AX142)</f>
        <v>0</v>
      </c>
      <c r="HY142" s="104">
        <f>VALUE('Time Sheet KN'!HZ142-'Time Sheet KN'!HY142)*24</f>
        <v>0</v>
      </c>
      <c r="HZ142" s="104">
        <f>VALUE('Time Sheet KN'!IB142-'Time Sheet KN'!IA142)*24</f>
        <v>0</v>
      </c>
      <c r="IA142" s="104">
        <f>VALUE('Time Sheet KN'!ID142-'Time Sheet KN'!IC142)*24</f>
        <v>0</v>
      </c>
      <c r="IB142" s="105">
        <f t="shared" si="382"/>
        <v>0</v>
      </c>
      <c r="IC142" s="5">
        <f t="shared" si="383"/>
        <v>0</v>
      </c>
      <c r="ID142" s="5"/>
      <c r="IE142" s="5">
        <f>LOOKUP(IE$6,'Daily Absent'!$O$6:$AX$6,'Daily Absent'!$O142:$AX142)</f>
        <v>0</v>
      </c>
      <c r="IF142" s="104">
        <f>VALUE('Time Sheet KN'!IG142-'Time Sheet KN'!IF142)*24</f>
        <v>0</v>
      </c>
      <c r="IG142" s="104">
        <f>VALUE('Time Sheet KN'!II142-'Time Sheet KN'!IH142)*24</f>
        <v>0</v>
      </c>
      <c r="IH142" s="104">
        <f>VALUE('Time Sheet KN'!IK142-'Time Sheet KN'!IJ142)*24</f>
        <v>0</v>
      </c>
      <c r="II142" s="105">
        <f t="shared" si="384"/>
        <v>0</v>
      </c>
      <c r="IJ142" s="5">
        <f t="shared" si="385"/>
        <v>0</v>
      </c>
      <c r="IK142" s="5"/>
      <c r="IL142" s="5">
        <f>LOOKUP(IL$6,'Daily Absent'!$O$6:$AX$6,'Daily Absent'!$O142:$AX142)</f>
        <v>0</v>
      </c>
      <c r="IM142" s="104">
        <f>VALUE('Time Sheet KN'!IN142-'Time Sheet KN'!IM142)*24</f>
        <v>0</v>
      </c>
      <c r="IN142" s="104">
        <f>VALUE('Time Sheet KN'!IP142-'Time Sheet KN'!IO142)*24</f>
        <v>0</v>
      </c>
      <c r="IO142" s="104">
        <f>VALUE('Time Sheet KN'!IR142-'Time Sheet KN'!IQ142)*24</f>
        <v>0</v>
      </c>
      <c r="IP142" s="105">
        <f t="shared" si="386"/>
        <v>0</v>
      </c>
      <c r="IQ142" s="5">
        <f t="shared" si="387"/>
        <v>0</v>
      </c>
      <c r="IR142" s="5"/>
      <c r="IS142" s="5">
        <f>LOOKUP(IS$6,'Daily Absent'!$O$6:$AX$6,'Daily Absent'!$O142:$AX142)</f>
        <v>0</v>
      </c>
      <c r="IT142" s="104">
        <f>VALUE('Time Sheet KN'!IU142-'Time Sheet KN'!IT142)*24</f>
        <v>0</v>
      </c>
      <c r="IU142" s="104">
        <f>VALUE('Time Sheet KN'!IW142-'Time Sheet KN'!IV142)*24</f>
        <v>0</v>
      </c>
      <c r="IV142" s="104">
        <f>VALUE('Time Sheet KN'!IY142-'Time Sheet KN'!IX142)*24</f>
        <v>0</v>
      </c>
      <c r="IW142" s="105">
        <f t="shared" si="388"/>
        <v>0</v>
      </c>
      <c r="IX142" s="5">
        <f t="shared" si="389"/>
        <v>0</v>
      </c>
      <c r="IY142" s="5"/>
      <c r="IZ142" s="5">
        <f>LOOKUP(IZ$6,'Daily Absent'!$O$6:$AX$6,'Daily Absent'!$O142:$AX142)</f>
        <v>0</v>
      </c>
      <c r="JA142" s="104">
        <f>VALUE('Time Sheet KN'!JB142-'Time Sheet KN'!JA142)*24</f>
        <v>0</v>
      </c>
      <c r="JB142" s="104">
        <f>VALUE('Time Sheet KN'!JD142-'Time Sheet KN'!JC142)*24</f>
        <v>0</v>
      </c>
      <c r="JC142" s="104">
        <f>VALUE('Time Sheet KN'!JF142-'Time Sheet KN'!JE142)*24</f>
        <v>0</v>
      </c>
      <c r="JD142" s="105">
        <f t="shared" si="390"/>
        <v>0</v>
      </c>
      <c r="JE142" s="5">
        <f t="shared" si="391"/>
        <v>0</v>
      </c>
      <c r="JF142" s="5"/>
    </row>
    <row r="143" spans="1:266" ht="20" customHeight="1">
      <c r="A143" s="54">
        <f>IF('Master MP Status'!A143&gt;0,'Master MP Status'!A143,"")</f>
        <v>135</v>
      </c>
      <c r="B143" s="5" t="str">
        <f>IF(ISTEXT('Master MP Status'!B143),'Master MP Status'!B143,"")</f>
        <v>DIRECT</v>
      </c>
      <c r="C143" s="153" t="str">
        <f>IF(OR(ISTEXT('Master MP Status'!C143),'Master MP Status'!C143&gt;0),'Master MP Status'!C143,"")</f>
        <v/>
      </c>
      <c r="D143" s="154" t="str">
        <f>IF(OR(ISTEXT('Master MP Status'!D143),'Master MP Status'!D143&gt;0),'Master MP Status'!D143,"")</f>
        <v>KN25348</v>
      </c>
      <c r="E143" s="5" t="str">
        <f>IF(ISTEXT('Master MP Status'!E143),'Master MP Status'!E143,"")</f>
        <v>DARMAN</v>
      </c>
      <c r="F143" s="5" t="str">
        <f>IF(ISTEXT('Master MP Status'!F143),'Master MP Status'!F143,"")</f>
        <v/>
      </c>
      <c r="G143" s="5" t="str">
        <f>IF(ISTEXT('Master MP Status'!G143),'Master MP Status'!G143,"")</f>
        <v>Local</v>
      </c>
      <c r="H143" s="5" t="str">
        <f>IF(ISTEXT('Master MP Status'!H143),'Master MP Status'!H143,"")</f>
        <v>DARMAN</v>
      </c>
      <c r="I143" s="5" t="str">
        <f>IF(ISTEXT('Master MP Status'!I143),'Master MP Status'!I143,"")</f>
        <v>Foreman</v>
      </c>
      <c r="J143" s="5" t="str">
        <f>IF(ISTEXT('Master MP Status'!J143),'Master MP Status'!J143,"")</f>
        <v>Foreman</v>
      </c>
      <c r="K143" s="9">
        <f>IF(OR('Master MP Status'!K143=0,'Master MP Status'!K143=""),"",'Master MP Status'!K143)</f>
        <v>45782</v>
      </c>
      <c r="L143" s="9">
        <f>IF(OR('Master MP Status'!L143=0,'Master MP Status'!L143=""),"",'Master MP Status'!L143)</f>
        <v>45782</v>
      </c>
      <c r="M143" s="9" t="str">
        <f>IF(OR('Master MP Status'!M143=0,'Master MP Status'!M143=""),"",'Master MP Status'!M143)</f>
        <v/>
      </c>
      <c r="N143" s="5" t="str">
        <f>IF(ISTEXT('Master MP Status'!N143),'Master MP Status'!N143,"")</f>
        <v/>
      </c>
      <c r="O143" s="5">
        <f>LOOKUP(O$6,'Daily Absent'!$O$6:$AX$6,'Daily Absent'!$O143:$AX143)</f>
        <v>1</v>
      </c>
      <c r="P143" s="104">
        <f>VALUE('Time Sheet KN'!Q143-'Time Sheet KN'!P143)*24</f>
        <v>5</v>
      </c>
      <c r="Q143" s="104">
        <f>VALUE('Time Sheet KN'!S143-'Time Sheet KN'!R143)*24</f>
        <v>5.0000000000000009</v>
      </c>
      <c r="R143" s="104">
        <f>VALUE('Time Sheet KN'!U143-'Time Sheet KN'!T143)*24</f>
        <v>0</v>
      </c>
      <c r="S143" s="105">
        <f t="shared" si="320"/>
        <v>10</v>
      </c>
      <c r="T143" s="5">
        <f t="shared" si="321"/>
        <v>0</v>
      </c>
      <c r="U143" s="5"/>
      <c r="V143" s="5">
        <f>LOOKUP(V$6,'Daily Absent'!$O$6:$AX$6,'Daily Absent'!$O143:$AX143)</f>
        <v>1</v>
      </c>
      <c r="W143" s="104">
        <f>VALUE('Time Sheet KN'!X143-'Time Sheet KN'!W143)*24</f>
        <v>5</v>
      </c>
      <c r="X143" s="104">
        <f>VALUE('Time Sheet KN'!Z143-'Time Sheet KN'!Y143)*24</f>
        <v>5.0000000000000009</v>
      </c>
      <c r="Y143" s="104">
        <f>VALUE('Time Sheet KN'!AB143-'Time Sheet KN'!AA143)*24</f>
        <v>0</v>
      </c>
      <c r="Z143" s="105">
        <f t="shared" si="322"/>
        <v>10</v>
      </c>
      <c r="AA143" s="5">
        <f t="shared" si="323"/>
        <v>0</v>
      </c>
      <c r="AB143" s="5"/>
      <c r="AC143" s="5">
        <f>LOOKUP(AC$6,'Daily Absent'!$O$6:$AX$6,'Daily Absent'!$O143:$AX143)</f>
        <v>1</v>
      </c>
      <c r="AD143" s="104">
        <f>VALUE('Time Sheet KN'!AE143-'Time Sheet KN'!AD143)*24</f>
        <v>5</v>
      </c>
      <c r="AE143" s="104">
        <f>VALUE('Time Sheet KN'!AG143-'Time Sheet KN'!AF143)*24</f>
        <v>5.0000000000000009</v>
      </c>
      <c r="AF143" s="104">
        <f>VALUE('Time Sheet KN'!AI143-'Time Sheet KN'!AH143)*24</f>
        <v>0</v>
      </c>
      <c r="AG143" s="105">
        <f t="shared" si="324"/>
        <v>10</v>
      </c>
      <c r="AH143" s="5">
        <f t="shared" si="325"/>
        <v>0</v>
      </c>
      <c r="AI143" s="5"/>
      <c r="AJ143" s="5">
        <f>LOOKUP(AJ$6,'Daily Absent'!$O$6:$AX$6,'Daily Absent'!$O143:$AX143)</f>
        <v>1</v>
      </c>
      <c r="AK143" s="104">
        <f>VALUE('Time Sheet KN'!AL143-'Time Sheet KN'!AK143)*24</f>
        <v>5</v>
      </c>
      <c r="AL143" s="104">
        <f>VALUE('Time Sheet KN'!AN143-'Time Sheet KN'!AM143)*24</f>
        <v>5.0000000000000009</v>
      </c>
      <c r="AM143" s="104">
        <f>VALUE('Time Sheet KN'!AP143-'Time Sheet KN'!AO143)*24</f>
        <v>0</v>
      </c>
      <c r="AN143" s="105">
        <f t="shared" si="326"/>
        <v>10</v>
      </c>
      <c r="AO143" s="5">
        <f t="shared" si="327"/>
        <v>0</v>
      </c>
      <c r="AP143" s="5"/>
      <c r="AQ143" s="5">
        <f>LOOKUP(AQ$6,'Daily Absent'!$O$6:$AX$6,'Daily Absent'!$O143:$AX143)</f>
        <v>1</v>
      </c>
      <c r="AR143" s="104">
        <f>VALUE('Time Sheet KN'!AS143-'Time Sheet KN'!AR143)*24</f>
        <v>5</v>
      </c>
      <c r="AS143" s="104">
        <f>VALUE('Time Sheet KN'!AU143-'Time Sheet KN'!AT143)*24</f>
        <v>4.0000000000000018</v>
      </c>
      <c r="AT143" s="104">
        <f>VALUE('Time Sheet KN'!AW143-'Time Sheet KN'!AV143)*24</f>
        <v>0</v>
      </c>
      <c r="AU143" s="105">
        <f t="shared" si="328"/>
        <v>9</v>
      </c>
      <c r="AV143" s="5">
        <f t="shared" si="329"/>
        <v>1.7763568394002505E-15</v>
      </c>
      <c r="AW143" s="5"/>
      <c r="AX143" s="5">
        <f>LOOKUP(AX$6,'Daily Absent'!$O$6:$AX$6,'Daily Absent'!$O143:$AX143)</f>
        <v>1</v>
      </c>
      <c r="AY143" s="104">
        <f>VALUE('Time Sheet KN'!AZ143-'Time Sheet KN'!AY143)*24</f>
        <v>4</v>
      </c>
      <c r="AZ143" s="104">
        <f>VALUE('Time Sheet KN'!BB143-'Time Sheet KN'!BA143)*24</f>
        <v>3</v>
      </c>
      <c r="BA143" s="104">
        <f>VALUE('Time Sheet KN'!BD143-'Time Sheet KN'!BC143)*24</f>
        <v>0</v>
      </c>
      <c r="BB143" s="105">
        <f t="shared" si="330"/>
        <v>0</v>
      </c>
      <c r="BC143" s="5">
        <f t="shared" si="331"/>
        <v>7</v>
      </c>
      <c r="BD143" s="5"/>
      <c r="BE143" s="5">
        <f>LOOKUP(BE$6,'Daily Absent'!$O$6:$AX$6,'Daily Absent'!$O143:$AX143)</f>
        <v>1</v>
      </c>
      <c r="BF143" s="104">
        <f>VALUE('Time Sheet KN'!BG143-'Time Sheet KN'!BF143)*24</f>
        <v>5</v>
      </c>
      <c r="BG143" s="104">
        <f>VALUE('Time Sheet KN'!BI143-'Time Sheet KN'!BH143)*24</f>
        <v>5.0000000000000009</v>
      </c>
      <c r="BH143" s="104">
        <f>VALUE('Time Sheet KN'!BK143-'Time Sheet KN'!BJ143)*24</f>
        <v>0</v>
      </c>
      <c r="BI143" s="105">
        <f t="shared" si="332"/>
        <v>10</v>
      </c>
      <c r="BJ143" s="5">
        <f t="shared" si="333"/>
        <v>0</v>
      </c>
      <c r="BK143" s="5"/>
      <c r="BL143" s="5">
        <f>LOOKUP(BL$6,'Daily Absent'!$O$6:$AX$6,'Daily Absent'!$O143:$AX143)</f>
        <v>1</v>
      </c>
      <c r="BM143" s="104">
        <f>VALUE('Time Sheet KN'!BN143-'Time Sheet KN'!BM143)*24</f>
        <v>5</v>
      </c>
      <c r="BN143" s="104">
        <f>VALUE('Time Sheet KN'!BP143-'Time Sheet KN'!BO143)*24</f>
        <v>5.0000000000000009</v>
      </c>
      <c r="BO143" s="104">
        <f>VALUE('Time Sheet KN'!BR143-'Time Sheet KN'!BQ143)*24</f>
        <v>0</v>
      </c>
      <c r="BP143" s="105">
        <f t="shared" si="334"/>
        <v>10</v>
      </c>
      <c r="BQ143" s="5">
        <f t="shared" si="335"/>
        <v>0</v>
      </c>
      <c r="BR143" s="5"/>
      <c r="BS143" s="5">
        <f>LOOKUP(BS$6,'Daily Absent'!$O$6:$AX$6,'Daily Absent'!$O143:$AX143)</f>
        <v>1</v>
      </c>
      <c r="BT143" s="104">
        <f>VALUE('Time Sheet KN'!BU143-'Time Sheet KN'!BT143)*24</f>
        <v>5</v>
      </c>
      <c r="BU143" s="104">
        <f>VALUE('Time Sheet KN'!BW143-'Time Sheet KN'!BV143)*24</f>
        <v>5.0000000000000009</v>
      </c>
      <c r="BV143" s="104">
        <f>VALUE('Time Sheet KN'!BY143-'Time Sheet KN'!BX143)*24</f>
        <v>0</v>
      </c>
      <c r="BW143" s="105">
        <f t="shared" si="336"/>
        <v>10</v>
      </c>
      <c r="BX143" s="5">
        <f t="shared" si="337"/>
        <v>0</v>
      </c>
      <c r="BY143" s="5"/>
      <c r="BZ143" s="5">
        <f>LOOKUP(BZ$6,'Daily Absent'!$O$6:$AX$6,'Daily Absent'!$O143:$AX143)</f>
        <v>1</v>
      </c>
      <c r="CA143" s="104">
        <f>VALUE('Time Sheet KN'!CB143-'Time Sheet KN'!CA143)*24</f>
        <v>5</v>
      </c>
      <c r="CB143" s="104">
        <f>VALUE('Time Sheet KN'!CD143-'Time Sheet KN'!CC143)*24</f>
        <v>5.0000000000000009</v>
      </c>
      <c r="CC143" s="104">
        <f>VALUE('Time Sheet KN'!CF143-'Time Sheet KN'!CE143)*24</f>
        <v>0</v>
      </c>
      <c r="CD143" s="105">
        <f t="shared" si="338"/>
        <v>10</v>
      </c>
      <c r="CE143" s="5">
        <f t="shared" si="339"/>
        <v>0</v>
      </c>
      <c r="CF143" s="5"/>
      <c r="CG143" s="5">
        <f>LOOKUP(CG$6,'Daily Absent'!$O$6:$AX$6,'Daily Absent'!$O143:$AX143)</f>
        <v>1</v>
      </c>
      <c r="CH143" s="104">
        <f>VALUE('Time Sheet KN'!CI143-'Time Sheet KN'!CH143)*24</f>
        <v>5</v>
      </c>
      <c r="CI143" s="104">
        <f>VALUE('Time Sheet KN'!CK143-'Time Sheet KN'!CJ143)*24</f>
        <v>5.0000000000000009</v>
      </c>
      <c r="CJ143" s="104">
        <f>VALUE('Time Sheet KN'!CM143-'Time Sheet KN'!CL143)*24</f>
        <v>0</v>
      </c>
      <c r="CK143" s="105">
        <f t="shared" si="340"/>
        <v>10</v>
      </c>
      <c r="CL143" s="5">
        <f t="shared" si="341"/>
        <v>0</v>
      </c>
      <c r="CM143" s="5"/>
      <c r="CN143" s="5">
        <f>LOOKUP(CN$6,'Daily Absent'!$O$6:$AX$6,'Daily Absent'!$O143:$AX143)</f>
        <v>1</v>
      </c>
      <c r="CO143" s="104">
        <f>VALUE('Time Sheet KN'!CP143-'Time Sheet KN'!CO143)*24</f>
        <v>5</v>
      </c>
      <c r="CP143" s="104">
        <f>VALUE('Time Sheet KN'!CR143-'Time Sheet KN'!CQ143)*24</f>
        <v>4.0000000000000018</v>
      </c>
      <c r="CQ143" s="104">
        <f>VALUE('Time Sheet KN'!CT143-'Time Sheet KN'!CS143)*24</f>
        <v>0</v>
      </c>
      <c r="CR143" s="105">
        <f t="shared" si="342"/>
        <v>9</v>
      </c>
      <c r="CS143" s="5">
        <f t="shared" si="343"/>
        <v>1.7763568394002505E-15</v>
      </c>
      <c r="CT143" s="5"/>
      <c r="CU143" s="5">
        <f>LOOKUP(CU$6,'Daily Absent'!$O$6:$AX$6,'Daily Absent'!$O143:$AX143)</f>
        <v>1</v>
      </c>
      <c r="CV143" s="104">
        <f>VALUE('Time Sheet KN'!CW143-'Time Sheet KN'!CV143)*24</f>
        <v>4</v>
      </c>
      <c r="CW143" s="104">
        <f>VALUE('Time Sheet KN'!CY143-'Time Sheet KN'!CX143)*24</f>
        <v>3</v>
      </c>
      <c r="CX143" s="104">
        <f>VALUE('Time Sheet KN'!DA143-'Time Sheet KN'!CZ143)*24</f>
        <v>0</v>
      </c>
      <c r="CY143" s="105">
        <f t="shared" si="344"/>
        <v>0</v>
      </c>
      <c r="CZ143" s="5">
        <f t="shared" si="345"/>
        <v>7</v>
      </c>
      <c r="DA143" s="5"/>
      <c r="DB143" s="5">
        <f>LOOKUP(DB$6,'Daily Absent'!$O$6:$AX$6,'Daily Absent'!$O143:$AX143)</f>
        <v>1</v>
      </c>
      <c r="DC143" s="104">
        <f>VALUE('Time Sheet KN'!DD143-'Time Sheet KN'!DC143)*24</f>
        <v>5</v>
      </c>
      <c r="DD143" s="104">
        <f>VALUE('Time Sheet KN'!DF143-'Time Sheet KN'!DE143)*24</f>
        <v>5.0000000000000009</v>
      </c>
      <c r="DE143" s="104">
        <f>VALUE('Time Sheet KN'!DH143-'Time Sheet KN'!DG143)*24</f>
        <v>0</v>
      </c>
      <c r="DF143" s="105">
        <f t="shared" si="346"/>
        <v>10</v>
      </c>
      <c r="DG143" s="5">
        <f t="shared" si="347"/>
        <v>0</v>
      </c>
      <c r="DH143" s="5"/>
      <c r="DI143" s="5">
        <f>LOOKUP(DI$6,'Daily Absent'!$O$6:$AX$6,'Daily Absent'!$O143:$AX143)</f>
        <v>1</v>
      </c>
      <c r="DJ143" s="104">
        <f>VALUE('Time Sheet KN'!DK143-'Time Sheet KN'!DJ143)*24</f>
        <v>5</v>
      </c>
      <c r="DK143" s="104">
        <f>VALUE('Time Sheet KN'!DM143-'Time Sheet KN'!DL143)*24</f>
        <v>5.0000000000000009</v>
      </c>
      <c r="DL143" s="104">
        <f>VALUE('Time Sheet KN'!DO143-'Time Sheet KN'!DN143)*24</f>
        <v>0</v>
      </c>
      <c r="DM143" s="105">
        <f t="shared" si="348"/>
        <v>10</v>
      </c>
      <c r="DN143" s="5">
        <f t="shared" si="349"/>
        <v>0</v>
      </c>
      <c r="DO143" s="5"/>
      <c r="DP143" s="5">
        <f>LOOKUP(DP$6,'Daily Absent'!$O$6:$AX$6,'Daily Absent'!$O143:$AX143)</f>
        <v>1</v>
      </c>
      <c r="DQ143" s="104">
        <f>VALUE('Time Sheet KN'!DR143-'Time Sheet KN'!DQ143)*24</f>
        <v>5</v>
      </c>
      <c r="DR143" s="104">
        <f>VALUE('Time Sheet KN'!DT143-'Time Sheet KN'!DS143)*24</f>
        <v>5.0000000000000009</v>
      </c>
      <c r="DS143" s="104">
        <f>VALUE('Time Sheet KN'!DV143-'Time Sheet KN'!DU143)*24</f>
        <v>0</v>
      </c>
      <c r="DT143" s="105">
        <f t="shared" si="350"/>
        <v>10</v>
      </c>
      <c r="DU143" s="5">
        <f t="shared" si="351"/>
        <v>0</v>
      </c>
      <c r="DV143" s="5"/>
      <c r="DW143" s="5">
        <f>LOOKUP(DW$6,'Daily Absent'!$O$6:$AX$6,'Daily Absent'!$O143:$AX143)</f>
        <v>1</v>
      </c>
      <c r="DX143" s="104">
        <f>VALUE('Time Sheet KN'!DY143-'Time Sheet KN'!DX143)*24</f>
        <v>5</v>
      </c>
      <c r="DY143" s="104">
        <f>VALUE('Time Sheet KN'!EA143-'Time Sheet KN'!DZ143)*24</f>
        <v>5.0000000000000009</v>
      </c>
      <c r="DZ143" s="104">
        <f>VALUE('Time Sheet KN'!EC143-'Time Sheet KN'!EB143)*24</f>
        <v>0</v>
      </c>
      <c r="EA143" s="105">
        <f t="shared" si="352"/>
        <v>10</v>
      </c>
      <c r="EB143" s="5">
        <f t="shared" si="353"/>
        <v>0</v>
      </c>
      <c r="EC143" s="5"/>
      <c r="ED143" s="5">
        <f>LOOKUP(ED$6,'Daily Absent'!$O$6:$AX$6,'Daily Absent'!$O143:$AX143)</f>
        <v>1</v>
      </c>
      <c r="EE143" s="104">
        <f>VALUE('Time Sheet KN'!EF143-'Time Sheet KN'!EE143)*24</f>
        <v>5</v>
      </c>
      <c r="EF143" s="104">
        <f>VALUE('Time Sheet KN'!EH143-'Time Sheet KN'!EG143)*24</f>
        <v>5.0000000000000009</v>
      </c>
      <c r="EG143" s="104">
        <f>VALUE('Time Sheet KN'!EJ143-'Time Sheet KN'!EI143)*24</f>
        <v>0</v>
      </c>
      <c r="EH143" s="105">
        <f t="shared" si="354"/>
        <v>10</v>
      </c>
      <c r="EI143" s="5">
        <f t="shared" si="355"/>
        <v>0</v>
      </c>
      <c r="EJ143" s="5"/>
      <c r="EK143" s="5">
        <f>LOOKUP(EK$6,'Daily Absent'!$O$6:$AX$6,'Daily Absent'!$O143:$AX143)</f>
        <v>1</v>
      </c>
      <c r="EL143" s="104">
        <f>VALUE('Time Sheet KN'!EM143-'Time Sheet KN'!EL143)*24</f>
        <v>5</v>
      </c>
      <c r="EM143" s="104">
        <f>VALUE('Time Sheet KN'!EO143-'Time Sheet KN'!EN143)*24</f>
        <v>4.0000000000000018</v>
      </c>
      <c r="EN143" s="104">
        <f>VALUE('Time Sheet KN'!EQ143-'Time Sheet KN'!EP143)*24</f>
        <v>0</v>
      </c>
      <c r="EO143" s="105">
        <f t="shared" si="356"/>
        <v>9</v>
      </c>
      <c r="EP143" s="5">
        <f t="shared" si="357"/>
        <v>1.7763568394002505E-15</v>
      </c>
      <c r="EQ143" s="5"/>
      <c r="ER143" s="5">
        <f>LOOKUP(ER$6,'Daily Absent'!$O$6:$AX$6,'Daily Absent'!$O143:$AX143)</f>
        <v>0</v>
      </c>
      <c r="ES143" s="104">
        <f>VALUE('Time Sheet KN'!ET143-'Time Sheet KN'!ES143)*24</f>
        <v>0</v>
      </c>
      <c r="ET143" s="104">
        <f>VALUE('Time Sheet KN'!EV143-'Time Sheet KN'!EU143)*24</f>
        <v>0</v>
      </c>
      <c r="EU143" s="104">
        <f>VALUE('Time Sheet KN'!EX143-'Time Sheet KN'!EW143)*24</f>
        <v>0</v>
      </c>
      <c r="EV143" s="105">
        <f t="shared" si="358"/>
        <v>0</v>
      </c>
      <c r="EW143" s="5">
        <f t="shared" si="359"/>
        <v>0</v>
      </c>
      <c r="EX143" s="5"/>
      <c r="EY143" s="5">
        <f>LOOKUP(EY$6,'Daily Absent'!$O$6:$AX$6,'Daily Absent'!$O143:$AX143)</f>
        <v>1</v>
      </c>
      <c r="EZ143" s="104">
        <f>VALUE('Time Sheet KN'!FA143-'Time Sheet KN'!EZ143)*24</f>
        <v>5</v>
      </c>
      <c r="FA143" s="104">
        <f>VALUE('Time Sheet KN'!FC143-'Time Sheet KN'!FB143)*24</f>
        <v>5.0000000000000009</v>
      </c>
      <c r="FB143" s="104">
        <f>VALUE('Time Sheet KN'!FE143-'Time Sheet KN'!FD143)*24</f>
        <v>3</v>
      </c>
      <c r="FC143" s="105">
        <f t="shared" si="360"/>
        <v>10</v>
      </c>
      <c r="FD143" s="5">
        <f t="shared" si="361"/>
        <v>3</v>
      </c>
      <c r="FE143" s="5"/>
      <c r="FF143" s="5">
        <f>LOOKUP(FF$6,'Daily Absent'!$O$6:$AX$6,'Daily Absent'!$O143:$AX143)</f>
        <v>1</v>
      </c>
      <c r="FG143" s="104">
        <f>VALUE('Time Sheet KN'!FH143-'Time Sheet KN'!FG143)*24</f>
        <v>0</v>
      </c>
      <c r="FH143" s="104">
        <f>VALUE('Time Sheet KN'!FJ143-'Time Sheet KN'!FI143)*24</f>
        <v>0</v>
      </c>
      <c r="FI143" s="104">
        <f>VALUE('Time Sheet KN'!FL143-'Time Sheet KN'!FK143)*24</f>
        <v>0</v>
      </c>
      <c r="FJ143" s="105">
        <f t="shared" si="362"/>
        <v>0</v>
      </c>
      <c r="FK143" s="5">
        <f t="shared" si="363"/>
        <v>0</v>
      </c>
      <c r="FL143" s="5"/>
      <c r="FM143" s="5">
        <f>LOOKUP(FM$6,'Daily Absent'!$O$6:$AX$6,'Daily Absent'!$O143:$AX143)</f>
        <v>0</v>
      </c>
      <c r="FN143" s="104">
        <f>VALUE('Time Sheet KN'!FO143-'Time Sheet KN'!FN143)*24</f>
        <v>0</v>
      </c>
      <c r="FO143" s="104">
        <f>VALUE('Time Sheet KN'!FQ143-'Time Sheet KN'!FP143)*24</f>
        <v>0</v>
      </c>
      <c r="FP143" s="104">
        <f>VALUE('Time Sheet KN'!FS143-'Time Sheet KN'!FR143)*24</f>
        <v>0</v>
      </c>
      <c r="FQ143" s="105">
        <f t="shared" si="364"/>
        <v>0</v>
      </c>
      <c r="FR143" s="5">
        <f t="shared" si="365"/>
        <v>0</v>
      </c>
      <c r="FS143" s="5"/>
      <c r="FT143" s="5">
        <f>LOOKUP(FT$6,'Daily Absent'!$O$6:$AX$6,'Daily Absent'!$O143:$AX143)</f>
        <v>0</v>
      </c>
      <c r="FU143" s="104">
        <f>VALUE('Time Sheet KN'!FV143-'Time Sheet KN'!FU143)*24</f>
        <v>0</v>
      </c>
      <c r="FV143" s="104">
        <f>VALUE('Time Sheet KN'!FX143-'Time Sheet KN'!FW143)*24</f>
        <v>0</v>
      </c>
      <c r="FW143" s="104">
        <f>VALUE('Time Sheet KN'!FZ143-'Time Sheet KN'!FY143)*24</f>
        <v>0</v>
      </c>
      <c r="FX143" s="105">
        <f t="shared" si="366"/>
        <v>0</v>
      </c>
      <c r="FY143" s="5">
        <f t="shared" si="367"/>
        <v>0</v>
      </c>
      <c r="FZ143" s="5"/>
      <c r="GA143" s="5">
        <f>LOOKUP(GA$6,'Daily Absent'!$O$6:$AX$6,'Daily Absent'!$O143:$AX143)</f>
        <v>0</v>
      </c>
      <c r="GB143" s="104">
        <f>VALUE('Time Sheet KN'!GC143-'Time Sheet KN'!GB143)*24</f>
        <v>0</v>
      </c>
      <c r="GC143" s="104">
        <f>VALUE('Time Sheet KN'!GE143-'Time Sheet KN'!GD143)*24</f>
        <v>0</v>
      </c>
      <c r="GD143" s="104">
        <f>VALUE('Time Sheet KN'!GG143-'Time Sheet KN'!GF143)*24</f>
        <v>0</v>
      </c>
      <c r="GE143" s="105">
        <f t="shared" si="368"/>
        <v>0</v>
      </c>
      <c r="GF143" s="5">
        <f t="shared" si="369"/>
        <v>0</v>
      </c>
      <c r="GG143" s="5"/>
      <c r="GH143" s="5">
        <f>LOOKUP(GH$6,'Daily Absent'!$O$6:$AX$6,'Daily Absent'!$O143:$AX143)</f>
        <v>0</v>
      </c>
      <c r="GI143" s="104">
        <f>VALUE('Time Sheet KN'!GJ143-'Time Sheet KN'!GI143)*24</f>
        <v>0</v>
      </c>
      <c r="GJ143" s="104">
        <f>VALUE('Time Sheet KN'!GL143-'Time Sheet KN'!GK143)*24</f>
        <v>0</v>
      </c>
      <c r="GK143" s="104">
        <f>VALUE('Time Sheet KN'!GN143-'Time Sheet KN'!GM143)*24</f>
        <v>0</v>
      </c>
      <c r="GL143" s="105">
        <f t="shared" si="370"/>
        <v>0</v>
      </c>
      <c r="GM143" s="5">
        <f t="shared" si="371"/>
        <v>0</v>
      </c>
      <c r="GN143" s="5"/>
      <c r="GO143" s="5">
        <f>LOOKUP(GO$6,'Daily Absent'!$O$6:$AX$6,'Daily Absent'!$O143:$AX143)</f>
        <v>0</v>
      </c>
      <c r="GP143" s="104">
        <f>VALUE('Time Sheet KN'!GQ143-'Time Sheet KN'!GP143)*24</f>
        <v>0</v>
      </c>
      <c r="GQ143" s="104">
        <f>VALUE('Time Sheet KN'!GS143-'Time Sheet KN'!GR143)*24</f>
        <v>0</v>
      </c>
      <c r="GR143" s="104">
        <f>VALUE('Time Sheet KN'!GU143-'Time Sheet KN'!GT143)*24</f>
        <v>0</v>
      </c>
      <c r="GS143" s="105">
        <f t="shared" si="372"/>
        <v>0</v>
      </c>
      <c r="GT143" s="5">
        <f t="shared" si="373"/>
        <v>0</v>
      </c>
      <c r="GU143" s="5"/>
      <c r="GV143" s="5">
        <f>LOOKUP(GV$6,'Daily Absent'!$O$6:$AX$6,'Daily Absent'!$O143:$AX143)</f>
        <v>0</v>
      </c>
      <c r="GW143" s="104">
        <f>VALUE('Time Sheet KN'!GX143-'Time Sheet KN'!GW143)*24</f>
        <v>0</v>
      </c>
      <c r="GX143" s="104">
        <f>VALUE('Time Sheet KN'!GZ143-'Time Sheet KN'!GY143)*24</f>
        <v>0</v>
      </c>
      <c r="GY143" s="104">
        <f>VALUE('Time Sheet KN'!HB143-'Time Sheet KN'!HA143)*24</f>
        <v>0</v>
      </c>
      <c r="GZ143" s="105">
        <f t="shared" si="374"/>
        <v>0</v>
      </c>
      <c r="HA143" s="5">
        <f t="shared" si="375"/>
        <v>0</v>
      </c>
      <c r="HB143" s="5"/>
      <c r="HC143" s="5">
        <f>LOOKUP(HC$6,'Daily Absent'!$O$6:$AX$6,'Daily Absent'!$O143:$AX143)</f>
        <v>0</v>
      </c>
      <c r="HD143" s="104">
        <f>VALUE('Time Sheet KN'!HE143-'Time Sheet KN'!HD143)*24</f>
        <v>0</v>
      </c>
      <c r="HE143" s="104">
        <f>VALUE('Time Sheet KN'!HG143-'Time Sheet KN'!HF143)*24</f>
        <v>0</v>
      </c>
      <c r="HF143" s="104">
        <f>VALUE('Time Sheet KN'!HI143-'Time Sheet KN'!HH143)*24</f>
        <v>0</v>
      </c>
      <c r="HG143" s="105">
        <f t="shared" si="376"/>
        <v>0</v>
      </c>
      <c r="HH143" s="5">
        <f t="shared" si="377"/>
        <v>0</v>
      </c>
      <c r="HI143" s="5"/>
      <c r="HJ143" s="5">
        <f>LOOKUP(HJ$6,'Daily Absent'!$O$6:$AX$6,'Daily Absent'!$O143:$AX143)</f>
        <v>0</v>
      </c>
      <c r="HK143" s="104">
        <f>VALUE('Time Sheet KN'!HL143-'Time Sheet KN'!HK143)*24</f>
        <v>0</v>
      </c>
      <c r="HL143" s="104">
        <f>VALUE('Time Sheet KN'!HN143-'Time Sheet KN'!HM143)*24</f>
        <v>0</v>
      </c>
      <c r="HM143" s="104">
        <f>VALUE('Time Sheet KN'!HP143-'Time Sheet KN'!HO143)*24</f>
        <v>0</v>
      </c>
      <c r="HN143" s="105">
        <f t="shared" si="378"/>
        <v>0</v>
      </c>
      <c r="HO143" s="5">
        <f t="shared" si="379"/>
        <v>0</v>
      </c>
      <c r="HP143" s="5"/>
      <c r="HQ143" s="5">
        <f>LOOKUP(HQ$6,'Daily Absent'!$O$6:$AX$6,'Daily Absent'!$O143:$AX143)</f>
        <v>0</v>
      </c>
      <c r="HR143" s="104">
        <f>VALUE('Time Sheet KN'!HS143-'Time Sheet KN'!HR143)*24</f>
        <v>0</v>
      </c>
      <c r="HS143" s="104">
        <f>VALUE('Time Sheet KN'!HU143-'Time Sheet KN'!HT143)*24</f>
        <v>0</v>
      </c>
      <c r="HT143" s="104">
        <f>VALUE('Time Sheet KN'!HW143-'Time Sheet KN'!HV143)*24</f>
        <v>0</v>
      </c>
      <c r="HU143" s="105">
        <f t="shared" si="380"/>
        <v>0</v>
      </c>
      <c r="HV143" s="5">
        <f t="shared" si="381"/>
        <v>0</v>
      </c>
      <c r="HW143" s="5"/>
      <c r="HX143" s="5">
        <f>LOOKUP(HX$6,'Daily Absent'!$O$6:$AX$6,'Daily Absent'!$O143:$AX143)</f>
        <v>0</v>
      </c>
      <c r="HY143" s="104">
        <f>VALUE('Time Sheet KN'!HZ143-'Time Sheet KN'!HY143)*24</f>
        <v>0</v>
      </c>
      <c r="HZ143" s="104">
        <f>VALUE('Time Sheet KN'!IB143-'Time Sheet KN'!IA143)*24</f>
        <v>0</v>
      </c>
      <c r="IA143" s="104">
        <f>VALUE('Time Sheet KN'!ID143-'Time Sheet KN'!IC143)*24</f>
        <v>0</v>
      </c>
      <c r="IB143" s="105">
        <f t="shared" si="382"/>
        <v>0</v>
      </c>
      <c r="IC143" s="5">
        <f t="shared" si="383"/>
        <v>0</v>
      </c>
      <c r="ID143" s="5"/>
      <c r="IE143" s="5">
        <f>LOOKUP(IE$6,'Daily Absent'!$O$6:$AX$6,'Daily Absent'!$O143:$AX143)</f>
        <v>0</v>
      </c>
      <c r="IF143" s="104">
        <f>VALUE('Time Sheet KN'!IG143-'Time Sheet KN'!IF143)*24</f>
        <v>0</v>
      </c>
      <c r="IG143" s="104">
        <f>VALUE('Time Sheet KN'!II143-'Time Sheet KN'!IH143)*24</f>
        <v>0</v>
      </c>
      <c r="IH143" s="104">
        <f>VALUE('Time Sheet KN'!IK143-'Time Sheet KN'!IJ143)*24</f>
        <v>0</v>
      </c>
      <c r="II143" s="105">
        <f t="shared" si="384"/>
        <v>0</v>
      </c>
      <c r="IJ143" s="5">
        <f t="shared" si="385"/>
        <v>0</v>
      </c>
      <c r="IK143" s="5"/>
      <c r="IL143" s="5">
        <f>LOOKUP(IL$6,'Daily Absent'!$O$6:$AX$6,'Daily Absent'!$O143:$AX143)</f>
        <v>0</v>
      </c>
      <c r="IM143" s="104">
        <f>VALUE('Time Sheet KN'!IN143-'Time Sheet KN'!IM143)*24</f>
        <v>0</v>
      </c>
      <c r="IN143" s="104">
        <f>VALUE('Time Sheet KN'!IP143-'Time Sheet KN'!IO143)*24</f>
        <v>0</v>
      </c>
      <c r="IO143" s="104">
        <f>VALUE('Time Sheet KN'!IR143-'Time Sheet KN'!IQ143)*24</f>
        <v>0</v>
      </c>
      <c r="IP143" s="105">
        <f t="shared" si="386"/>
        <v>0</v>
      </c>
      <c r="IQ143" s="5">
        <f t="shared" si="387"/>
        <v>0</v>
      </c>
      <c r="IR143" s="5"/>
      <c r="IS143" s="5">
        <f>LOOKUP(IS$6,'Daily Absent'!$O$6:$AX$6,'Daily Absent'!$O143:$AX143)</f>
        <v>0</v>
      </c>
      <c r="IT143" s="104">
        <f>VALUE('Time Sheet KN'!IU143-'Time Sheet KN'!IT143)*24</f>
        <v>0</v>
      </c>
      <c r="IU143" s="104">
        <f>VALUE('Time Sheet KN'!IW143-'Time Sheet KN'!IV143)*24</f>
        <v>0</v>
      </c>
      <c r="IV143" s="104">
        <f>VALUE('Time Sheet KN'!IY143-'Time Sheet KN'!IX143)*24</f>
        <v>0</v>
      </c>
      <c r="IW143" s="105">
        <f t="shared" si="388"/>
        <v>0</v>
      </c>
      <c r="IX143" s="5">
        <f t="shared" si="389"/>
        <v>0</v>
      </c>
      <c r="IY143" s="5"/>
      <c r="IZ143" s="5">
        <f>LOOKUP(IZ$6,'Daily Absent'!$O$6:$AX$6,'Daily Absent'!$O143:$AX143)</f>
        <v>0</v>
      </c>
      <c r="JA143" s="104">
        <f>VALUE('Time Sheet KN'!JB143-'Time Sheet KN'!JA143)*24</f>
        <v>0</v>
      </c>
      <c r="JB143" s="104">
        <f>VALUE('Time Sheet KN'!JD143-'Time Sheet KN'!JC143)*24</f>
        <v>0</v>
      </c>
      <c r="JC143" s="104">
        <f>VALUE('Time Sheet KN'!JF143-'Time Sheet KN'!JE143)*24</f>
        <v>0</v>
      </c>
      <c r="JD143" s="105">
        <f t="shared" si="390"/>
        <v>0</v>
      </c>
      <c r="JE143" s="5">
        <f t="shared" si="391"/>
        <v>0</v>
      </c>
      <c r="JF143" s="5"/>
    </row>
    <row r="144" spans="1:266" ht="20" customHeight="1">
      <c r="A144" s="54">
        <f>IF('Master MP Status'!A144&gt;0,'Master MP Status'!A144,"")</f>
        <v>136</v>
      </c>
      <c r="B144" s="5" t="str">
        <f>IF(ISTEXT('Master MP Status'!B144),'Master MP Status'!B144,"")</f>
        <v>DIRECT</v>
      </c>
      <c r="C144" s="153" t="str">
        <f>IF(OR(ISTEXT('Master MP Status'!C144),'Master MP Status'!C144&gt;0),'Master MP Status'!C144,"")</f>
        <v/>
      </c>
      <c r="D144" s="154" t="str">
        <f>IF(OR(ISTEXT('Master MP Status'!D144),'Master MP Status'!D144&gt;0),'Master MP Status'!D144,"")</f>
        <v>KN25349</v>
      </c>
      <c r="E144" s="5" t="str">
        <f>IF(ISTEXT('Master MP Status'!E144),'Master MP Status'!E144,"")</f>
        <v>JONI</v>
      </c>
      <c r="F144" s="5" t="str">
        <f>IF(ISTEXT('Master MP Status'!F144),'Master MP Status'!F144,"")</f>
        <v/>
      </c>
      <c r="G144" s="5" t="str">
        <f>IF(ISTEXT('Master MP Status'!G144),'Master MP Status'!G144,"")</f>
        <v>Local</v>
      </c>
      <c r="H144" s="5" t="str">
        <f>IF(ISTEXT('Master MP Status'!H144),'Master MP Status'!H144,"")</f>
        <v>DARMAN</v>
      </c>
      <c r="I144" s="5" t="str">
        <f>IF(ISTEXT('Master MP Status'!I144),'Master MP Status'!I144,"")</f>
        <v>Skilled</v>
      </c>
      <c r="J144" s="5" t="str">
        <f>IF(ISTEXT('Master MP Status'!J144),'Master MP Status'!J144,"")</f>
        <v>Common Skilled</v>
      </c>
      <c r="K144" s="9">
        <f>IF(OR('Master MP Status'!K144=0,'Master MP Status'!K144=""),"",'Master MP Status'!K144)</f>
        <v>45782</v>
      </c>
      <c r="L144" s="9">
        <f>IF(OR('Master MP Status'!L144=0,'Master MP Status'!L144=""),"",'Master MP Status'!L144)</f>
        <v>45782</v>
      </c>
      <c r="M144" s="9" t="str">
        <f>IF(OR('Master MP Status'!M144=0,'Master MP Status'!M144=""),"",'Master MP Status'!M144)</f>
        <v/>
      </c>
      <c r="N144" s="5" t="str">
        <f>IF(ISTEXT('Master MP Status'!N144),'Master MP Status'!N144,"")</f>
        <v/>
      </c>
      <c r="O144" s="5">
        <f>LOOKUP(O$6,'Daily Absent'!$O$6:$AX$6,'Daily Absent'!$O144:$AX144)</f>
        <v>1</v>
      </c>
      <c r="P144" s="104">
        <f>VALUE('Time Sheet KN'!Q144-'Time Sheet KN'!P144)*24</f>
        <v>5</v>
      </c>
      <c r="Q144" s="104">
        <f>VALUE('Time Sheet KN'!S144-'Time Sheet KN'!R144)*24</f>
        <v>5.0000000000000009</v>
      </c>
      <c r="R144" s="104">
        <f>VALUE('Time Sheet KN'!U144-'Time Sheet KN'!T144)*24</f>
        <v>0</v>
      </c>
      <c r="S144" s="105">
        <f t="shared" si="320"/>
        <v>10</v>
      </c>
      <c r="T144" s="5">
        <f t="shared" si="321"/>
        <v>0</v>
      </c>
      <c r="U144" s="5"/>
      <c r="V144" s="5">
        <f>LOOKUP(V$6,'Daily Absent'!$O$6:$AX$6,'Daily Absent'!$O144:$AX144)</f>
        <v>1</v>
      </c>
      <c r="W144" s="104">
        <f>VALUE('Time Sheet KN'!X144-'Time Sheet KN'!W144)*24</f>
        <v>5</v>
      </c>
      <c r="X144" s="104">
        <f>VALUE('Time Sheet KN'!Z144-'Time Sheet KN'!Y144)*24</f>
        <v>5.0000000000000009</v>
      </c>
      <c r="Y144" s="104">
        <f>VALUE('Time Sheet KN'!AB144-'Time Sheet KN'!AA144)*24</f>
        <v>0</v>
      </c>
      <c r="Z144" s="105">
        <f t="shared" si="322"/>
        <v>10</v>
      </c>
      <c r="AA144" s="5">
        <f t="shared" si="323"/>
        <v>0</v>
      </c>
      <c r="AB144" s="5"/>
      <c r="AC144" s="5">
        <f>LOOKUP(AC$6,'Daily Absent'!$O$6:$AX$6,'Daily Absent'!$O144:$AX144)</f>
        <v>1</v>
      </c>
      <c r="AD144" s="104">
        <f>VALUE('Time Sheet KN'!AE144-'Time Sheet KN'!AD144)*24</f>
        <v>5</v>
      </c>
      <c r="AE144" s="104">
        <f>VALUE('Time Sheet KN'!AG144-'Time Sheet KN'!AF144)*24</f>
        <v>5.0000000000000009</v>
      </c>
      <c r="AF144" s="104">
        <f>VALUE('Time Sheet KN'!AI144-'Time Sheet KN'!AH144)*24</f>
        <v>0</v>
      </c>
      <c r="AG144" s="105">
        <f t="shared" si="324"/>
        <v>10</v>
      </c>
      <c r="AH144" s="5">
        <f t="shared" si="325"/>
        <v>0</v>
      </c>
      <c r="AI144" s="5"/>
      <c r="AJ144" s="5">
        <f>LOOKUP(AJ$6,'Daily Absent'!$O$6:$AX$6,'Daily Absent'!$O144:$AX144)</f>
        <v>1</v>
      </c>
      <c r="AK144" s="104">
        <f>VALUE('Time Sheet KN'!AL144-'Time Sheet KN'!AK144)*24</f>
        <v>5</v>
      </c>
      <c r="AL144" s="104">
        <f>VALUE('Time Sheet KN'!AN144-'Time Sheet KN'!AM144)*24</f>
        <v>5.0000000000000009</v>
      </c>
      <c r="AM144" s="104">
        <f>VALUE('Time Sheet KN'!AP144-'Time Sheet KN'!AO144)*24</f>
        <v>0</v>
      </c>
      <c r="AN144" s="105">
        <f t="shared" si="326"/>
        <v>10</v>
      </c>
      <c r="AO144" s="5">
        <f t="shared" si="327"/>
        <v>0</v>
      </c>
      <c r="AP144" s="5"/>
      <c r="AQ144" s="5">
        <f>LOOKUP(AQ$6,'Daily Absent'!$O$6:$AX$6,'Daily Absent'!$O144:$AX144)</f>
        <v>1</v>
      </c>
      <c r="AR144" s="104">
        <f>VALUE('Time Sheet KN'!AS144-'Time Sheet KN'!AR144)*24</f>
        <v>5</v>
      </c>
      <c r="AS144" s="104">
        <f>VALUE('Time Sheet KN'!AU144-'Time Sheet KN'!AT144)*24</f>
        <v>4.0000000000000018</v>
      </c>
      <c r="AT144" s="104">
        <f>VALUE('Time Sheet KN'!AW144-'Time Sheet KN'!AV144)*24</f>
        <v>0</v>
      </c>
      <c r="AU144" s="105">
        <f t="shared" si="328"/>
        <v>9</v>
      </c>
      <c r="AV144" s="5">
        <f t="shared" si="329"/>
        <v>1.7763568394002505E-15</v>
      </c>
      <c r="AW144" s="5"/>
      <c r="AX144" s="5">
        <f>LOOKUP(AX$6,'Daily Absent'!$O$6:$AX$6,'Daily Absent'!$O144:$AX144)</f>
        <v>0</v>
      </c>
      <c r="AY144" s="104">
        <f>VALUE('Time Sheet KN'!AZ144-'Time Sheet KN'!AY144)*24</f>
        <v>0</v>
      </c>
      <c r="AZ144" s="104">
        <f>VALUE('Time Sheet KN'!BB144-'Time Sheet KN'!BA144)*24</f>
        <v>0</v>
      </c>
      <c r="BA144" s="104">
        <f>VALUE('Time Sheet KN'!BD144-'Time Sheet KN'!BC144)*24</f>
        <v>0</v>
      </c>
      <c r="BB144" s="105">
        <f t="shared" si="330"/>
        <v>0</v>
      </c>
      <c r="BC144" s="5">
        <f t="shared" si="331"/>
        <v>0</v>
      </c>
      <c r="BD144" s="5"/>
      <c r="BE144" s="5">
        <f>LOOKUP(BE$6,'Daily Absent'!$O$6:$AX$6,'Daily Absent'!$O144:$AX144)</f>
        <v>1</v>
      </c>
      <c r="BF144" s="104">
        <f>VALUE('Time Sheet KN'!BG144-'Time Sheet KN'!BF144)*24</f>
        <v>5</v>
      </c>
      <c r="BG144" s="104">
        <f>VALUE('Time Sheet KN'!BI144-'Time Sheet KN'!BH144)*24</f>
        <v>5.0000000000000009</v>
      </c>
      <c r="BH144" s="104">
        <f>VALUE('Time Sheet KN'!BK144-'Time Sheet KN'!BJ144)*24</f>
        <v>0</v>
      </c>
      <c r="BI144" s="105">
        <f t="shared" si="332"/>
        <v>10</v>
      </c>
      <c r="BJ144" s="5">
        <f t="shared" si="333"/>
        <v>0</v>
      </c>
      <c r="BK144" s="5"/>
      <c r="BL144" s="5">
        <f>LOOKUP(BL$6,'Daily Absent'!$O$6:$AX$6,'Daily Absent'!$O144:$AX144)</f>
        <v>0</v>
      </c>
      <c r="BM144" s="104">
        <f>VALUE('Time Sheet KN'!BN144-'Time Sheet KN'!BM144)*24</f>
        <v>0</v>
      </c>
      <c r="BN144" s="104">
        <f>VALUE('Time Sheet KN'!BP144-'Time Sheet KN'!BO144)*24</f>
        <v>0</v>
      </c>
      <c r="BO144" s="104">
        <f>VALUE('Time Sheet KN'!BR144-'Time Sheet KN'!BQ144)*24</f>
        <v>0</v>
      </c>
      <c r="BP144" s="105">
        <f t="shared" si="334"/>
        <v>0</v>
      </c>
      <c r="BQ144" s="5">
        <f t="shared" si="335"/>
        <v>0</v>
      </c>
      <c r="BR144" s="5"/>
      <c r="BS144" s="5">
        <f>LOOKUP(BS$6,'Daily Absent'!$O$6:$AX$6,'Daily Absent'!$O144:$AX144)</f>
        <v>1</v>
      </c>
      <c r="BT144" s="104">
        <f>VALUE('Time Sheet KN'!BU144-'Time Sheet KN'!BT144)*24</f>
        <v>5</v>
      </c>
      <c r="BU144" s="104">
        <f>VALUE('Time Sheet KN'!BW144-'Time Sheet KN'!BV144)*24</f>
        <v>5.0000000000000009</v>
      </c>
      <c r="BV144" s="104">
        <f>VALUE('Time Sheet KN'!BY144-'Time Sheet KN'!BX144)*24</f>
        <v>0</v>
      </c>
      <c r="BW144" s="105">
        <f t="shared" si="336"/>
        <v>10</v>
      </c>
      <c r="BX144" s="5">
        <f t="shared" si="337"/>
        <v>0</v>
      </c>
      <c r="BY144" s="5"/>
      <c r="BZ144" s="5">
        <f>LOOKUP(BZ$6,'Daily Absent'!$O$6:$AX$6,'Daily Absent'!$O144:$AX144)</f>
        <v>1</v>
      </c>
      <c r="CA144" s="104">
        <f>VALUE('Time Sheet KN'!CB144-'Time Sheet KN'!CA144)*24</f>
        <v>5</v>
      </c>
      <c r="CB144" s="104">
        <f>VALUE('Time Sheet KN'!CD144-'Time Sheet KN'!CC144)*24</f>
        <v>5.0000000000000009</v>
      </c>
      <c r="CC144" s="104">
        <f>VALUE('Time Sheet KN'!CF144-'Time Sheet KN'!CE144)*24</f>
        <v>0</v>
      </c>
      <c r="CD144" s="105">
        <f t="shared" si="338"/>
        <v>10</v>
      </c>
      <c r="CE144" s="5">
        <f t="shared" si="339"/>
        <v>0</v>
      </c>
      <c r="CF144" s="5"/>
      <c r="CG144" s="5">
        <f>LOOKUP(CG$6,'Daily Absent'!$O$6:$AX$6,'Daily Absent'!$O144:$AX144)</f>
        <v>0</v>
      </c>
      <c r="CH144" s="104">
        <f>VALUE('Time Sheet KN'!CI144-'Time Sheet KN'!CH144)*24</f>
        <v>0</v>
      </c>
      <c r="CI144" s="104">
        <f>VALUE('Time Sheet KN'!CK144-'Time Sheet KN'!CJ144)*24</f>
        <v>0</v>
      </c>
      <c r="CJ144" s="104">
        <f>VALUE('Time Sheet KN'!CM144-'Time Sheet KN'!CL144)*24</f>
        <v>0</v>
      </c>
      <c r="CK144" s="105">
        <f t="shared" si="340"/>
        <v>0</v>
      </c>
      <c r="CL144" s="5">
        <f t="shared" si="341"/>
        <v>0</v>
      </c>
      <c r="CM144" s="5"/>
      <c r="CN144" s="5">
        <f>LOOKUP(CN$6,'Daily Absent'!$O$6:$AX$6,'Daily Absent'!$O144:$AX144)</f>
        <v>1</v>
      </c>
      <c r="CO144" s="104">
        <f>VALUE('Time Sheet KN'!CP144-'Time Sheet KN'!CO144)*24</f>
        <v>5</v>
      </c>
      <c r="CP144" s="104">
        <f>VALUE('Time Sheet KN'!CR144-'Time Sheet KN'!CQ144)*24</f>
        <v>4.0000000000000018</v>
      </c>
      <c r="CQ144" s="104">
        <f>VALUE('Time Sheet KN'!CT144-'Time Sheet KN'!CS144)*24</f>
        <v>0</v>
      </c>
      <c r="CR144" s="105">
        <f t="shared" si="342"/>
        <v>9</v>
      </c>
      <c r="CS144" s="5">
        <f t="shared" si="343"/>
        <v>1.7763568394002505E-15</v>
      </c>
      <c r="CT144" s="5"/>
      <c r="CU144" s="5">
        <f>LOOKUP(CU$6,'Daily Absent'!$O$6:$AX$6,'Daily Absent'!$O144:$AX144)</f>
        <v>0</v>
      </c>
      <c r="CV144" s="104">
        <f>VALUE('Time Sheet KN'!CW144-'Time Sheet KN'!CV144)*24</f>
        <v>0</v>
      </c>
      <c r="CW144" s="104">
        <f>VALUE('Time Sheet KN'!CY144-'Time Sheet KN'!CX144)*24</f>
        <v>0</v>
      </c>
      <c r="CX144" s="104">
        <f>VALUE('Time Sheet KN'!DA144-'Time Sheet KN'!CZ144)*24</f>
        <v>0</v>
      </c>
      <c r="CY144" s="105">
        <f t="shared" si="344"/>
        <v>0</v>
      </c>
      <c r="CZ144" s="5">
        <f t="shared" si="345"/>
        <v>0</v>
      </c>
      <c r="DA144" s="5"/>
      <c r="DB144" s="5">
        <f>LOOKUP(DB$6,'Daily Absent'!$O$6:$AX$6,'Daily Absent'!$O144:$AX144)</f>
        <v>1</v>
      </c>
      <c r="DC144" s="104">
        <f>VALUE('Time Sheet KN'!DD144-'Time Sheet KN'!DC144)*24</f>
        <v>5</v>
      </c>
      <c r="DD144" s="104">
        <f>VALUE('Time Sheet KN'!DF144-'Time Sheet KN'!DE144)*24</f>
        <v>5.0000000000000009</v>
      </c>
      <c r="DE144" s="104">
        <f>VALUE('Time Sheet KN'!DH144-'Time Sheet KN'!DG144)*24</f>
        <v>0</v>
      </c>
      <c r="DF144" s="105">
        <f t="shared" si="346"/>
        <v>10</v>
      </c>
      <c r="DG144" s="5">
        <f t="shared" si="347"/>
        <v>0</v>
      </c>
      <c r="DH144" s="5"/>
      <c r="DI144" s="5">
        <f>LOOKUP(DI$6,'Daily Absent'!$O$6:$AX$6,'Daily Absent'!$O144:$AX144)</f>
        <v>1</v>
      </c>
      <c r="DJ144" s="104">
        <f>VALUE('Time Sheet KN'!DK144-'Time Sheet KN'!DJ144)*24</f>
        <v>5</v>
      </c>
      <c r="DK144" s="104">
        <f>VALUE('Time Sheet KN'!DM144-'Time Sheet KN'!DL144)*24</f>
        <v>5.0000000000000009</v>
      </c>
      <c r="DL144" s="104">
        <f>VALUE('Time Sheet KN'!DO144-'Time Sheet KN'!DN144)*24</f>
        <v>0</v>
      </c>
      <c r="DM144" s="105">
        <f t="shared" si="348"/>
        <v>10</v>
      </c>
      <c r="DN144" s="5">
        <f t="shared" si="349"/>
        <v>0</v>
      </c>
      <c r="DO144" s="5"/>
      <c r="DP144" s="5">
        <f>LOOKUP(DP$6,'Daily Absent'!$O$6:$AX$6,'Daily Absent'!$O144:$AX144)</f>
        <v>1</v>
      </c>
      <c r="DQ144" s="104">
        <f>VALUE('Time Sheet KN'!DR144-'Time Sheet KN'!DQ144)*24</f>
        <v>5</v>
      </c>
      <c r="DR144" s="104">
        <f>VALUE('Time Sheet KN'!DT144-'Time Sheet KN'!DS144)*24</f>
        <v>5.0000000000000009</v>
      </c>
      <c r="DS144" s="104">
        <f>VALUE('Time Sheet KN'!DV144-'Time Sheet KN'!DU144)*24</f>
        <v>0</v>
      </c>
      <c r="DT144" s="105">
        <f t="shared" si="350"/>
        <v>10</v>
      </c>
      <c r="DU144" s="5">
        <f t="shared" si="351"/>
        <v>0</v>
      </c>
      <c r="DV144" s="5"/>
      <c r="DW144" s="5">
        <f>LOOKUP(DW$6,'Daily Absent'!$O$6:$AX$6,'Daily Absent'!$O144:$AX144)</f>
        <v>1</v>
      </c>
      <c r="DX144" s="104">
        <f>VALUE('Time Sheet KN'!DY144-'Time Sheet KN'!DX144)*24</f>
        <v>5</v>
      </c>
      <c r="DY144" s="104">
        <f>VALUE('Time Sheet KN'!EA144-'Time Sheet KN'!DZ144)*24</f>
        <v>5.0000000000000009</v>
      </c>
      <c r="DZ144" s="104">
        <f>VALUE('Time Sheet KN'!EC144-'Time Sheet KN'!EB144)*24</f>
        <v>0</v>
      </c>
      <c r="EA144" s="105">
        <f t="shared" si="352"/>
        <v>10</v>
      </c>
      <c r="EB144" s="5">
        <f t="shared" si="353"/>
        <v>0</v>
      </c>
      <c r="EC144" s="5"/>
      <c r="ED144" s="5">
        <f>LOOKUP(ED$6,'Daily Absent'!$O$6:$AX$6,'Daily Absent'!$O144:$AX144)</f>
        <v>1</v>
      </c>
      <c r="EE144" s="104">
        <f>VALUE('Time Sheet KN'!EF144-'Time Sheet KN'!EE144)*24</f>
        <v>5</v>
      </c>
      <c r="EF144" s="104">
        <f>VALUE('Time Sheet KN'!EH144-'Time Sheet KN'!EG144)*24</f>
        <v>5.0000000000000009</v>
      </c>
      <c r="EG144" s="104">
        <f>VALUE('Time Sheet KN'!EJ144-'Time Sheet KN'!EI144)*24</f>
        <v>0</v>
      </c>
      <c r="EH144" s="105">
        <f t="shared" si="354"/>
        <v>10</v>
      </c>
      <c r="EI144" s="5">
        <f t="shared" si="355"/>
        <v>0</v>
      </c>
      <c r="EJ144" s="5"/>
      <c r="EK144" s="5">
        <f>LOOKUP(EK$6,'Daily Absent'!$O$6:$AX$6,'Daily Absent'!$O144:$AX144)</f>
        <v>1</v>
      </c>
      <c r="EL144" s="104">
        <f>VALUE('Time Sheet KN'!EM144-'Time Sheet KN'!EL144)*24</f>
        <v>5</v>
      </c>
      <c r="EM144" s="104">
        <f>VALUE('Time Sheet KN'!EO144-'Time Sheet KN'!EN144)*24</f>
        <v>4.0000000000000018</v>
      </c>
      <c r="EN144" s="104">
        <f>VALUE('Time Sheet KN'!EQ144-'Time Sheet KN'!EP144)*24</f>
        <v>0</v>
      </c>
      <c r="EO144" s="105">
        <f t="shared" si="356"/>
        <v>9</v>
      </c>
      <c r="EP144" s="5">
        <f t="shared" si="357"/>
        <v>1.7763568394002505E-15</v>
      </c>
      <c r="EQ144" s="5"/>
      <c r="ER144" s="5">
        <f>LOOKUP(ER$6,'Daily Absent'!$O$6:$AX$6,'Daily Absent'!$O144:$AX144)</f>
        <v>0</v>
      </c>
      <c r="ES144" s="104">
        <f>VALUE('Time Sheet KN'!ET144-'Time Sheet KN'!ES144)*24</f>
        <v>0</v>
      </c>
      <c r="ET144" s="104">
        <f>VALUE('Time Sheet KN'!EV144-'Time Sheet KN'!EU144)*24</f>
        <v>0</v>
      </c>
      <c r="EU144" s="104">
        <f>VALUE('Time Sheet KN'!EX144-'Time Sheet KN'!EW144)*24</f>
        <v>0</v>
      </c>
      <c r="EV144" s="105">
        <f t="shared" si="358"/>
        <v>0</v>
      </c>
      <c r="EW144" s="5">
        <f t="shared" si="359"/>
        <v>0</v>
      </c>
      <c r="EX144" s="5"/>
      <c r="EY144" s="5">
        <f>LOOKUP(EY$6,'Daily Absent'!$O$6:$AX$6,'Daily Absent'!$O144:$AX144)</f>
        <v>1</v>
      </c>
      <c r="EZ144" s="104">
        <f>VALUE('Time Sheet KN'!FA144-'Time Sheet KN'!EZ144)*24</f>
        <v>5</v>
      </c>
      <c r="FA144" s="104">
        <f>VALUE('Time Sheet KN'!FC144-'Time Sheet KN'!FB144)*24</f>
        <v>5.0000000000000009</v>
      </c>
      <c r="FB144" s="104">
        <f>VALUE('Time Sheet KN'!FE144-'Time Sheet KN'!FD144)*24</f>
        <v>0</v>
      </c>
      <c r="FC144" s="105">
        <f t="shared" si="360"/>
        <v>10</v>
      </c>
      <c r="FD144" s="5">
        <f t="shared" si="361"/>
        <v>0</v>
      </c>
      <c r="FE144" s="5"/>
      <c r="FF144" s="5">
        <f>LOOKUP(FF$6,'Daily Absent'!$O$6:$AX$6,'Daily Absent'!$O144:$AX144)</f>
        <v>1</v>
      </c>
      <c r="FG144" s="104">
        <f>VALUE('Time Sheet KN'!FH144-'Time Sheet KN'!FG144)*24</f>
        <v>0</v>
      </c>
      <c r="FH144" s="104">
        <f>VALUE('Time Sheet KN'!FJ144-'Time Sheet KN'!FI144)*24</f>
        <v>0</v>
      </c>
      <c r="FI144" s="104">
        <f>VALUE('Time Sheet KN'!FL144-'Time Sheet KN'!FK144)*24</f>
        <v>0</v>
      </c>
      <c r="FJ144" s="105">
        <f t="shared" si="362"/>
        <v>0</v>
      </c>
      <c r="FK144" s="5">
        <f t="shared" si="363"/>
        <v>0</v>
      </c>
      <c r="FL144" s="5"/>
      <c r="FM144" s="5">
        <f>LOOKUP(FM$6,'Daily Absent'!$O$6:$AX$6,'Daily Absent'!$O144:$AX144)</f>
        <v>0</v>
      </c>
      <c r="FN144" s="104">
        <f>VALUE('Time Sheet KN'!FO144-'Time Sheet KN'!FN144)*24</f>
        <v>0</v>
      </c>
      <c r="FO144" s="104">
        <f>VALUE('Time Sheet KN'!FQ144-'Time Sheet KN'!FP144)*24</f>
        <v>0</v>
      </c>
      <c r="FP144" s="104">
        <f>VALUE('Time Sheet KN'!FS144-'Time Sheet KN'!FR144)*24</f>
        <v>0</v>
      </c>
      <c r="FQ144" s="105">
        <f t="shared" si="364"/>
        <v>0</v>
      </c>
      <c r="FR144" s="5">
        <f t="shared" si="365"/>
        <v>0</v>
      </c>
      <c r="FS144" s="5"/>
      <c r="FT144" s="5">
        <f>LOOKUP(FT$6,'Daily Absent'!$O$6:$AX$6,'Daily Absent'!$O144:$AX144)</f>
        <v>0</v>
      </c>
      <c r="FU144" s="104">
        <f>VALUE('Time Sheet KN'!FV144-'Time Sheet KN'!FU144)*24</f>
        <v>0</v>
      </c>
      <c r="FV144" s="104">
        <f>VALUE('Time Sheet KN'!FX144-'Time Sheet KN'!FW144)*24</f>
        <v>0</v>
      </c>
      <c r="FW144" s="104">
        <f>VALUE('Time Sheet KN'!FZ144-'Time Sheet KN'!FY144)*24</f>
        <v>0</v>
      </c>
      <c r="FX144" s="105">
        <f t="shared" si="366"/>
        <v>0</v>
      </c>
      <c r="FY144" s="5">
        <f t="shared" si="367"/>
        <v>0</v>
      </c>
      <c r="FZ144" s="5"/>
      <c r="GA144" s="5">
        <f>LOOKUP(GA$6,'Daily Absent'!$O$6:$AX$6,'Daily Absent'!$O144:$AX144)</f>
        <v>0</v>
      </c>
      <c r="GB144" s="104">
        <f>VALUE('Time Sheet KN'!GC144-'Time Sheet KN'!GB144)*24</f>
        <v>0</v>
      </c>
      <c r="GC144" s="104">
        <f>VALUE('Time Sheet KN'!GE144-'Time Sheet KN'!GD144)*24</f>
        <v>0</v>
      </c>
      <c r="GD144" s="104">
        <f>VALUE('Time Sheet KN'!GG144-'Time Sheet KN'!GF144)*24</f>
        <v>0</v>
      </c>
      <c r="GE144" s="105">
        <f t="shared" si="368"/>
        <v>0</v>
      </c>
      <c r="GF144" s="5">
        <f t="shared" si="369"/>
        <v>0</v>
      </c>
      <c r="GG144" s="5"/>
      <c r="GH144" s="5">
        <f>LOOKUP(GH$6,'Daily Absent'!$O$6:$AX$6,'Daily Absent'!$O144:$AX144)</f>
        <v>0</v>
      </c>
      <c r="GI144" s="104">
        <f>VALUE('Time Sheet KN'!GJ144-'Time Sheet KN'!GI144)*24</f>
        <v>0</v>
      </c>
      <c r="GJ144" s="104">
        <f>VALUE('Time Sheet KN'!GL144-'Time Sheet KN'!GK144)*24</f>
        <v>0</v>
      </c>
      <c r="GK144" s="104">
        <f>VALUE('Time Sheet KN'!GN144-'Time Sheet KN'!GM144)*24</f>
        <v>0</v>
      </c>
      <c r="GL144" s="105">
        <f t="shared" si="370"/>
        <v>0</v>
      </c>
      <c r="GM144" s="5">
        <f t="shared" si="371"/>
        <v>0</v>
      </c>
      <c r="GN144" s="5"/>
      <c r="GO144" s="5">
        <f>LOOKUP(GO$6,'Daily Absent'!$O$6:$AX$6,'Daily Absent'!$O144:$AX144)</f>
        <v>0</v>
      </c>
      <c r="GP144" s="104">
        <f>VALUE('Time Sheet KN'!GQ144-'Time Sheet KN'!GP144)*24</f>
        <v>0</v>
      </c>
      <c r="GQ144" s="104">
        <f>VALUE('Time Sheet KN'!GS144-'Time Sheet KN'!GR144)*24</f>
        <v>0</v>
      </c>
      <c r="GR144" s="104">
        <f>VALUE('Time Sheet KN'!GU144-'Time Sheet KN'!GT144)*24</f>
        <v>0</v>
      </c>
      <c r="GS144" s="105">
        <f t="shared" si="372"/>
        <v>0</v>
      </c>
      <c r="GT144" s="5">
        <f t="shared" si="373"/>
        <v>0</v>
      </c>
      <c r="GU144" s="5"/>
      <c r="GV144" s="5">
        <f>LOOKUP(GV$6,'Daily Absent'!$O$6:$AX$6,'Daily Absent'!$O144:$AX144)</f>
        <v>0</v>
      </c>
      <c r="GW144" s="104">
        <f>VALUE('Time Sheet KN'!GX144-'Time Sheet KN'!GW144)*24</f>
        <v>0</v>
      </c>
      <c r="GX144" s="104">
        <f>VALUE('Time Sheet KN'!GZ144-'Time Sheet KN'!GY144)*24</f>
        <v>0</v>
      </c>
      <c r="GY144" s="104">
        <f>VALUE('Time Sheet KN'!HB144-'Time Sheet KN'!HA144)*24</f>
        <v>0</v>
      </c>
      <c r="GZ144" s="105">
        <f t="shared" si="374"/>
        <v>0</v>
      </c>
      <c r="HA144" s="5">
        <f t="shared" si="375"/>
        <v>0</v>
      </c>
      <c r="HB144" s="5"/>
      <c r="HC144" s="5">
        <f>LOOKUP(HC$6,'Daily Absent'!$O$6:$AX$6,'Daily Absent'!$O144:$AX144)</f>
        <v>0</v>
      </c>
      <c r="HD144" s="104">
        <f>VALUE('Time Sheet KN'!HE144-'Time Sheet KN'!HD144)*24</f>
        <v>0</v>
      </c>
      <c r="HE144" s="104">
        <f>VALUE('Time Sheet KN'!HG144-'Time Sheet KN'!HF144)*24</f>
        <v>0</v>
      </c>
      <c r="HF144" s="104">
        <f>VALUE('Time Sheet KN'!HI144-'Time Sheet KN'!HH144)*24</f>
        <v>0</v>
      </c>
      <c r="HG144" s="105">
        <f t="shared" si="376"/>
        <v>0</v>
      </c>
      <c r="HH144" s="5">
        <f t="shared" si="377"/>
        <v>0</v>
      </c>
      <c r="HI144" s="5"/>
      <c r="HJ144" s="5">
        <f>LOOKUP(HJ$6,'Daily Absent'!$O$6:$AX$6,'Daily Absent'!$O144:$AX144)</f>
        <v>0</v>
      </c>
      <c r="HK144" s="104">
        <f>VALUE('Time Sheet KN'!HL144-'Time Sheet KN'!HK144)*24</f>
        <v>0</v>
      </c>
      <c r="HL144" s="104">
        <f>VALUE('Time Sheet KN'!HN144-'Time Sheet KN'!HM144)*24</f>
        <v>0</v>
      </c>
      <c r="HM144" s="104">
        <f>VALUE('Time Sheet KN'!HP144-'Time Sheet KN'!HO144)*24</f>
        <v>0</v>
      </c>
      <c r="HN144" s="105">
        <f t="shared" si="378"/>
        <v>0</v>
      </c>
      <c r="HO144" s="5">
        <f t="shared" si="379"/>
        <v>0</v>
      </c>
      <c r="HP144" s="5"/>
      <c r="HQ144" s="5">
        <f>LOOKUP(HQ$6,'Daily Absent'!$O$6:$AX$6,'Daily Absent'!$O144:$AX144)</f>
        <v>0</v>
      </c>
      <c r="HR144" s="104">
        <f>VALUE('Time Sheet KN'!HS144-'Time Sheet KN'!HR144)*24</f>
        <v>0</v>
      </c>
      <c r="HS144" s="104">
        <f>VALUE('Time Sheet KN'!HU144-'Time Sheet KN'!HT144)*24</f>
        <v>0</v>
      </c>
      <c r="HT144" s="104">
        <f>VALUE('Time Sheet KN'!HW144-'Time Sheet KN'!HV144)*24</f>
        <v>0</v>
      </c>
      <c r="HU144" s="105">
        <f t="shared" si="380"/>
        <v>0</v>
      </c>
      <c r="HV144" s="5">
        <f t="shared" si="381"/>
        <v>0</v>
      </c>
      <c r="HW144" s="5"/>
      <c r="HX144" s="5">
        <f>LOOKUP(HX$6,'Daily Absent'!$O$6:$AX$6,'Daily Absent'!$O144:$AX144)</f>
        <v>0</v>
      </c>
      <c r="HY144" s="104">
        <f>VALUE('Time Sheet KN'!HZ144-'Time Sheet KN'!HY144)*24</f>
        <v>0</v>
      </c>
      <c r="HZ144" s="104">
        <f>VALUE('Time Sheet KN'!IB144-'Time Sheet KN'!IA144)*24</f>
        <v>0</v>
      </c>
      <c r="IA144" s="104">
        <f>VALUE('Time Sheet KN'!ID144-'Time Sheet KN'!IC144)*24</f>
        <v>0</v>
      </c>
      <c r="IB144" s="105">
        <f t="shared" si="382"/>
        <v>0</v>
      </c>
      <c r="IC144" s="5">
        <f t="shared" si="383"/>
        <v>0</v>
      </c>
      <c r="ID144" s="5"/>
      <c r="IE144" s="5">
        <f>LOOKUP(IE$6,'Daily Absent'!$O$6:$AX$6,'Daily Absent'!$O144:$AX144)</f>
        <v>0</v>
      </c>
      <c r="IF144" s="104">
        <f>VALUE('Time Sheet KN'!IG144-'Time Sheet KN'!IF144)*24</f>
        <v>0</v>
      </c>
      <c r="IG144" s="104">
        <f>VALUE('Time Sheet KN'!II144-'Time Sheet KN'!IH144)*24</f>
        <v>0</v>
      </c>
      <c r="IH144" s="104">
        <f>VALUE('Time Sheet KN'!IK144-'Time Sheet KN'!IJ144)*24</f>
        <v>0</v>
      </c>
      <c r="II144" s="105">
        <f t="shared" si="384"/>
        <v>0</v>
      </c>
      <c r="IJ144" s="5">
        <f t="shared" si="385"/>
        <v>0</v>
      </c>
      <c r="IK144" s="5"/>
      <c r="IL144" s="5">
        <f>LOOKUP(IL$6,'Daily Absent'!$O$6:$AX$6,'Daily Absent'!$O144:$AX144)</f>
        <v>0</v>
      </c>
      <c r="IM144" s="104">
        <f>VALUE('Time Sheet KN'!IN144-'Time Sheet KN'!IM144)*24</f>
        <v>0</v>
      </c>
      <c r="IN144" s="104">
        <f>VALUE('Time Sheet KN'!IP144-'Time Sheet KN'!IO144)*24</f>
        <v>0</v>
      </c>
      <c r="IO144" s="104">
        <f>VALUE('Time Sheet KN'!IR144-'Time Sheet KN'!IQ144)*24</f>
        <v>0</v>
      </c>
      <c r="IP144" s="105">
        <f t="shared" si="386"/>
        <v>0</v>
      </c>
      <c r="IQ144" s="5">
        <f t="shared" si="387"/>
        <v>0</v>
      </c>
      <c r="IR144" s="5"/>
      <c r="IS144" s="5">
        <f>LOOKUP(IS$6,'Daily Absent'!$O$6:$AX$6,'Daily Absent'!$O144:$AX144)</f>
        <v>0</v>
      </c>
      <c r="IT144" s="104">
        <f>VALUE('Time Sheet KN'!IU144-'Time Sheet KN'!IT144)*24</f>
        <v>0</v>
      </c>
      <c r="IU144" s="104">
        <f>VALUE('Time Sheet KN'!IW144-'Time Sheet KN'!IV144)*24</f>
        <v>0</v>
      </c>
      <c r="IV144" s="104">
        <f>VALUE('Time Sheet KN'!IY144-'Time Sheet KN'!IX144)*24</f>
        <v>0</v>
      </c>
      <c r="IW144" s="105">
        <f t="shared" si="388"/>
        <v>0</v>
      </c>
      <c r="IX144" s="5">
        <f t="shared" si="389"/>
        <v>0</v>
      </c>
      <c r="IY144" s="5"/>
      <c r="IZ144" s="5">
        <f>LOOKUP(IZ$6,'Daily Absent'!$O$6:$AX$6,'Daily Absent'!$O144:$AX144)</f>
        <v>0</v>
      </c>
      <c r="JA144" s="104">
        <f>VALUE('Time Sheet KN'!JB144-'Time Sheet KN'!JA144)*24</f>
        <v>0</v>
      </c>
      <c r="JB144" s="104">
        <f>VALUE('Time Sheet KN'!JD144-'Time Sheet KN'!JC144)*24</f>
        <v>0</v>
      </c>
      <c r="JC144" s="104">
        <f>VALUE('Time Sheet KN'!JF144-'Time Sheet KN'!JE144)*24</f>
        <v>0</v>
      </c>
      <c r="JD144" s="105">
        <f t="shared" si="390"/>
        <v>0</v>
      </c>
      <c r="JE144" s="5">
        <f t="shared" si="391"/>
        <v>0</v>
      </c>
      <c r="JF144" s="5"/>
    </row>
    <row r="145" spans="1:266" ht="20" customHeight="1">
      <c r="A145" s="54">
        <f>IF('Master MP Status'!A145&gt;0,'Master MP Status'!A145,"")</f>
        <v>137</v>
      </c>
      <c r="B145" s="5" t="str">
        <f>IF(ISTEXT('Master MP Status'!B145),'Master MP Status'!B145,"")</f>
        <v>DIRECT</v>
      </c>
      <c r="C145" s="153" t="str">
        <f>IF(OR(ISTEXT('Master MP Status'!C145),'Master MP Status'!C145&gt;0),'Master MP Status'!C145,"")</f>
        <v/>
      </c>
      <c r="D145" s="154" t="str">
        <f>IF(OR(ISTEXT('Master MP Status'!D145),'Master MP Status'!D145&gt;0),'Master MP Status'!D145,"")</f>
        <v>KN25350</v>
      </c>
      <c r="E145" s="5" t="str">
        <f>IF(ISTEXT('Master MP Status'!E145),'Master MP Status'!E145,"")</f>
        <v>ANDARIAS KARANGAN</v>
      </c>
      <c r="F145" s="5" t="str">
        <f>IF(ISTEXT('Master MP Status'!F145),'Master MP Status'!F145,"")</f>
        <v/>
      </c>
      <c r="G145" s="5" t="str">
        <f>IF(ISTEXT('Master MP Status'!G145),'Master MP Status'!G145,"")</f>
        <v>Local</v>
      </c>
      <c r="H145" s="5" t="str">
        <f>IF(ISTEXT('Master MP Status'!H145),'Master MP Status'!H145,"")</f>
        <v>DARMAN</v>
      </c>
      <c r="I145" s="5" t="str">
        <f>IF(ISTEXT('Master MP Status'!I145),'Master MP Status'!I145,"")</f>
        <v>Skilled</v>
      </c>
      <c r="J145" s="5" t="str">
        <f>IF(ISTEXT('Master MP Status'!J145),'Master MP Status'!J145,"")</f>
        <v>Common Skilled</v>
      </c>
      <c r="K145" s="9">
        <f>IF(OR('Master MP Status'!K145=0,'Master MP Status'!K145=""),"",'Master MP Status'!K145)</f>
        <v>45782</v>
      </c>
      <c r="L145" s="9">
        <f>IF(OR('Master MP Status'!L145=0,'Master MP Status'!L145=""),"",'Master MP Status'!L145)</f>
        <v>45782</v>
      </c>
      <c r="M145" s="9" t="str">
        <f>IF(OR('Master MP Status'!M145=0,'Master MP Status'!M145=""),"",'Master MP Status'!M145)</f>
        <v/>
      </c>
      <c r="N145" s="5" t="str">
        <f>IF(ISTEXT('Master MP Status'!N145),'Master MP Status'!N145,"")</f>
        <v/>
      </c>
      <c r="O145" s="5">
        <f>LOOKUP(O$6,'Daily Absent'!$O$6:$AX$6,'Daily Absent'!$O145:$AX145)</f>
        <v>1</v>
      </c>
      <c r="P145" s="104">
        <f>VALUE('Time Sheet KN'!Q145-'Time Sheet KN'!P145)*24</f>
        <v>5</v>
      </c>
      <c r="Q145" s="104">
        <f>VALUE('Time Sheet KN'!S145-'Time Sheet KN'!R145)*24</f>
        <v>5.0000000000000009</v>
      </c>
      <c r="R145" s="104">
        <f>VALUE('Time Sheet KN'!U145-'Time Sheet KN'!T145)*24</f>
        <v>0</v>
      </c>
      <c r="S145" s="105">
        <f t="shared" si="320"/>
        <v>10</v>
      </c>
      <c r="T145" s="5">
        <f t="shared" si="321"/>
        <v>0</v>
      </c>
      <c r="U145" s="5"/>
      <c r="V145" s="5">
        <f>LOOKUP(V$6,'Daily Absent'!$O$6:$AX$6,'Daily Absent'!$O145:$AX145)</f>
        <v>1</v>
      </c>
      <c r="W145" s="104">
        <f>VALUE('Time Sheet KN'!X145-'Time Sheet KN'!W145)*24</f>
        <v>5</v>
      </c>
      <c r="X145" s="104">
        <f>VALUE('Time Sheet KN'!Z145-'Time Sheet KN'!Y145)*24</f>
        <v>5.0000000000000009</v>
      </c>
      <c r="Y145" s="104">
        <f>VALUE('Time Sheet KN'!AB145-'Time Sheet KN'!AA145)*24</f>
        <v>0</v>
      </c>
      <c r="Z145" s="105">
        <f t="shared" si="322"/>
        <v>10</v>
      </c>
      <c r="AA145" s="5">
        <f t="shared" si="323"/>
        <v>0</v>
      </c>
      <c r="AB145" s="5"/>
      <c r="AC145" s="5">
        <f>LOOKUP(AC$6,'Daily Absent'!$O$6:$AX$6,'Daily Absent'!$O145:$AX145)</f>
        <v>1</v>
      </c>
      <c r="AD145" s="104">
        <f>VALUE('Time Sheet KN'!AE145-'Time Sheet KN'!AD145)*24</f>
        <v>5</v>
      </c>
      <c r="AE145" s="104">
        <f>VALUE('Time Sheet KN'!AG145-'Time Sheet KN'!AF145)*24</f>
        <v>5.0000000000000009</v>
      </c>
      <c r="AF145" s="104">
        <f>VALUE('Time Sheet KN'!AI145-'Time Sheet KN'!AH145)*24</f>
        <v>0</v>
      </c>
      <c r="AG145" s="105">
        <f t="shared" si="324"/>
        <v>10</v>
      </c>
      <c r="AH145" s="5">
        <f t="shared" si="325"/>
        <v>0</v>
      </c>
      <c r="AI145" s="5"/>
      <c r="AJ145" s="5">
        <f>LOOKUP(AJ$6,'Daily Absent'!$O$6:$AX$6,'Daily Absent'!$O145:$AX145)</f>
        <v>1</v>
      </c>
      <c r="AK145" s="104">
        <f>VALUE('Time Sheet KN'!AL145-'Time Sheet KN'!AK145)*24</f>
        <v>5</v>
      </c>
      <c r="AL145" s="104">
        <f>VALUE('Time Sheet KN'!AN145-'Time Sheet KN'!AM145)*24</f>
        <v>5.0000000000000009</v>
      </c>
      <c r="AM145" s="104">
        <f>VALUE('Time Sheet KN'!AP145-'Time Sheet KN'!AO145)*24</f>
        <v>0</v>
      </c>
      <c r="AN145" s="105">
        <f t="shared" si="326"/>
        <v>10</v>
      </c>
      <c r="AO145" s="5">
        <f t="shared" si="327"/>
        <v>0</v>
      </c>
      <c r="AP145" s="5"/>
      <c r="AQ145" s="5">
        <f>LOOKUP(AQ$6,'Daily Absent'!$O$6:$AX$6,'Daily Absent'!$O145:$AX145)</f>
        <v>1</v>
      </c>
      <c r="AR145" s="104">
        <f>VALUE('Time Sheet KN'!AS145-'Time Sheet KN'!AR145)*24</f>
        <v>5</v>
      </c>
      <c r="AS145" s="104">
        <f>VALUE('Time Sheet KN'!AU145-'Time Sheet KN'!AT145)*24</f>
        <v>4.0000000000000018</v>
      </c>
      <c r="AT145" s="104">
        <f>VALUE('Time Sheet KN'!AW145-'Time Sheet KN'!AV145)*24</f>
        <v>0</v>
      </c>
      <c r="AU145" s="105">
        <f t="shared" si="328"/>
        <v>9</v>
      </c>
      <c r="AV145" s="5">
        <f t="shared" si="329"/>
        <v>1.7763568394002505E-15</v>
      </c>
      <c r="AW145" s="5"/>
      <c r="AX145" s="5">
        <f>LOOKUP(AX$6,'Daily Absent'!$O$6:$AX$6,'Daily Absent'!$O145:$AX145)</f>
        <v>1</v>
      </c>
      <c r="AY145" s="104">
        <f>VALUE('Time Sheet KN'!AZ145-'Time Sheet KN'!AY145)*24</f>
        <v>4</v>
      </c>
      <c r="AZ145" s="104">
        <f>VALUE('Time Sheet KN'!BB145-'Time Sheet KN'!BA145)*24</f>
        <v>3</v>
      </c>
      <c r="BA145" s="104">
        <f>VALUE('Time Sheet KN'!BD145-'Time Sheet KN'!BC145)*24</f>
        <v>0</v>
      </c>
      <c r="BB145" s="105">
        <f t="shared" si="330"/>
        <v>0</v>
      </c>
      <c r="BC145" s="5">
        <f t="shared" si="331"/>
        <v>7</v>
      </c>
      <c r="BD145" s="5"/>
      <c r="BE145" s="5">
        <f>LOOKUP(BE$6,'Daily Absent'!$O$6:$AX$6,'Daily Absent'!$O145:$AX145)</f>
        <v>1</v>
      </c>
      <c r="BF145" s="104">
        <f>VALUE('Time Sheet KN'!BG145-'Time Sheet KN'!BF145)*24</f>
        <v>5</v>
      </c>
      <c r="BG145" s="104">
        <f>VALUE('Time Sheet KN'!BI145-'Time Sheet KN'!BH145)*24</f>
        <v>5.0000000000000009</v>
      </c>
      <c r="BH145" s="104">
        <f>VALUE('Time Sheet KN'!BK145-'Time Sheet KN'!BJ145)*24</f>
        <v>0</v>
      </c>
      <c r="BI145" s="105">
        <f t="shared" si="332"/>
        <v>10</v>
      </c>
      <c r="BJ145" s="5">
        <f t="shared" si="333"/>
        <v>0</v>
      </c>
      <c r="BK145" s="5"/>
      <c r="BL145" s="5">
        <f>LOOKUP(BL$6,'Daily Absent'!$O$6:$AX$6,'Daily Absent'!$O145:$AX145)</f>
        <v>1</v>
      </c>
      <c r="BM145" s="104">
        <f>VALUE('Time Sheet KN'!BN145-'Time Sheet KN'!BM145)*24</f>
        <v>5</v>
      </c>
      <c r="BN145" s="104">
        <f>VALUE('Time Sheet KN'!BP145-'Time Sheet KN'!BO145)*24</f>
        <v>5.0000000000000009</v>
      </c>
      <c r="BO145" s="104">
        <f>VALUE('Time Sheet KN'!BR145-'Time Sheet KN'!BQ145)*24</f>
        <v>0</v>
      </c>
      <c r="BP145" s="105">
        <f t="shared" si="334"/>
        <v>10</v>
      </c>
      <c r="BQ145" s="5">
        <f t="shared" si="335"/>
        <v>0</v>
      </c>
      <c r="BR145" s="5"/>
      <c r="BS145" s="5">
        <f>LOOKUP(BS$6,'Daily Absent'!$O$6:$AX$6,'Daily Absent'!$O145:$AX145)</f>
        <v>1</v>
      </c>
      <c r="BT145" s="104">
        <f>VALUE('Time Sheet KN'!BU145-'Time Sheet KN'!BT145)*24</f>
        <v>5</v>
      </c>
      <c r="BU145" s="104">
        <f>VALUE('Time Sheet KN'!BW145-'Time Sheet KN'!BV145)*24</f>
        <v>5.0000000000000009</v>
      </c>
      <c r="BV145" s="104">
        <f>VALUE('Time Sheet KN'!BY145-'Time Sheet KN'!BX145)*24</f>
        <v>0</v>
      </c>
      <c r="BW145" s="105">
        <f t="shared" si="336"/>
        <v>10</v>
      </c>
      <c r="BX145" s="5">
        <f t="shared" si="337"/>
        <v>0</v>
      </c>
      <c r="BY145" s="5"/>
      <c r="BZ145" s="5">
        <f>LOOKUP(BZ$6,'Daily Absent'!$O$6:$AX$6,'Daily Absent'!$O145:$AX145)</f>
        <v>1</v>
      </c>
      <c r="CA145" s="104">
        <f>VALUE('Time Sheet KN'!CB145-'Time Sheet KN'!CA145)*24</f>
        <v>5</v>
      </c>
      <c r="CB145" s="104">
        <f>VALUE('Time Sheet KN'!CD145-'Time Sheet KN'!CC145)*24</f>
        <v>5.0000000000000009</v>
      </c>
      <c r="CC145" s="104">
        <f>VALUE('Time Sheet KN'!CF145-'Time Sheet KN'!CE145)*24</f>
        <v>0</v>
      </c>
      <c r="CD145" s="105">
        <f t="shared" si="338"/>
        <v>10</v>
      </c>
      <c r="CE145" s="5">
        <f t="shared" si="339"/>
        <v>0</v>
      </c>
      <c r="CF145" s="5"/>
      <c r="CG145" s="5">
        <f>LOOKUP(CG$6,'Daily Absent'!$O$6:$AX$6,'Daily Absent'!$O145:$AX145)</f>
        <v>1</v>
      </c>
      <c r="CH145" s="104">
        <f>VALUE('Time Sheet KN'!CI145-'Time Sheet KN'!CH145)*24</f>
        <v>5</v>
      </c>
      <c r="CI145" s="104">
        <f>VALUE('Time Sheet KN'!CK145-'Time Sheet KN'!CJ145)*24</f>
        <v>5.0000000000000009</v>
      </c>
      <c r="CJ145" s="104">
        <f>VALUE('Time Sheet KN'!CM145-'Time Sheet KN'!CL145)*24</f>
        <v>0</v>
      </c>
      <c r="CK145" s="105">
        <f t="shared" si="340"/>
        <v>10</v>
      </c>
      <c r="CL145" s="5">
        <f t="shared" si="341"/>
        <v>0</v>
      </c>
      <c r="CM145" s="5"/>
      <c r="CN145" s="5">
        <f>LOOKUP(CN$6,'Daily Absent'!$O$6:$AX$6,'Daily Absent'!$O145:$AX145)</f>
        <v>1</v>
      </c>
      <c r="CO145" s="104">
        <f>VALUE('Time Sheet KN'!CP145-'Time Sheet KN'!CO145)*24</f>
        <v>5</v>
      </c>
      <c r="CP145" s="104">
        <f>VALUE('Time Sheet KN'!CR145-'Time Sheet KN'!CQ145)*24</f>
        <v>4.0000000000000018</v>
      </c>
      <c r="CQ145" s="104">
        <f>VALUE('Time Sheet KN'!CT145-'Time Sheet KN'!CS145)*24</f>
        <v>0</v>
      </c>
      <c r="CR145" s="105">
        <f t="shared" si="342"/>
        <v>9</v>
      </c>
      <c r="CS145" s="5">
        <f t="shared" si="343"/>
        <v>1.7763568394002505E-15</v>
      </c>
      <c r="CT145" s="5"/>
      <c r="CU145" s="5">
        <f>LOOKUP(CU$6,'Daily Absent'!$O$6:$AX$6,'Daily Absent'!$O145:$AX145)</f>
        <v>1</v>
      </c>
      <c r="CV145" s="104">
        <f>VALUE('Time Sheet KN'!CW145-'Time Sheet KN'!CV145)*24</f>
        <v>4</v>
      </c>
      <c r="CW145" s="104">
        <f>VALUE('Time Sheet KN'!CY145-'Time Sheet KN'!CX145)*24</f>
        <v>3</v>
      </c>
      <c r="CX145" s="104">
        <f>VALUE('Time Sheet KN'!DA145-'Time Sheet KN'!CZ145)*24</f>
        <v>0</v>
      </c>
      <c r="CY145" s="105">
        <f t="shared" si="344"/>
        <v>0</v>
      </c>
      <c r="CZ145" s="5">
        <f t="shared" si="345"/>
        <v>7</v>
      </c>
      <c r="DA145" s="5"/>
      <c r="DB145" s="5">
        <f>LOOKUP(DB$6,'Daily Absent'!$O$6:$AX$6,'Daily Absent'!$O145:$AX145)</f>
        <v>1</v>
      </c>
      <c r="DC145" s="104">
        <f>VALUE('Time Sheet KN'!DD145-'Time Sheet KN'!DC145)*24</f>
        <v>5</v>
      </c>
      <c r="DD145" s="104">
        <f>VALUE('Time Sheet KN'!DF145-'Time Sheet KN'!DE145)*24</f>
        <v>5.0000000000000009</v>
      </c>
      <c r="DE145" s="104">
        <f>VALUE('Time Sheet KN'!DH145-'Time Sheet KN'!DG145)*24</f>
        <v>0</v>
      </c>
      <c r="DF145" s="105">
        <f t="shared" si="346"/>
        <v>10</v>
      </c>
      <c r="DG145" s="5">
        <f t="shared" si="347"/>
        <v>0</v>
      </c>
      <c r="DH145" s="5"/>
      <c r="DI145" s="5">
        <f>LOOKUP(DI$6,'Daily Absent'!$O$6:$AX$6,'Daily Absent'!$O145:$AX145)</f>
        <v>1</v>
      </c>
      <c r="DJ145" s="104">
        <f>VALUE('Time Sheet KN'!DK145-'Time Sheet KN'!DJ145)*24</f>
        <v>5</v>
      </c>
      <c r="DK145" s="104">
        <f>VALUE('Time Sheet KN'!DM145-'Time Sheet KN'!DL145)*24</f>
        <v>5.0000000000000009</v>
      </c>
      <c r="DL145" s="104">
        <f>VALUE('Time Sheet KN'!DO145-'Time Sheet KN'!DN145)*24</f>
        <v>0</v>
      </c>
      <c r="DM145" s="105">
        <f t="shared" si="348"/>
        <v>10</v>
      </c>
      <c r="DN145" s="5">
        <f t="shared" si="349"/>
        <v>0</v>
      </c>
      <c r="DO145" s="5"/>
      <c r="DP145" s="5">
        <f>LOOKUP(DP$6,'Daily Absent'!$O$6:$AX$6,'Daily Absent'!$O145:$AX145)</f>
        <v>1</v>
      </c>
      <c r="DQ145" s="104">
        <f>VALUE('Time Sheet KN'!DR145-'Time Sheet KN'!DQ145)*24</f>
        <v>5</v>
      </c>
      <c r="DR145" s="104">
        <f>VALUE('Time Sheet KN'!DT145-'Time Sheet KN'!DS145)*24</f>
        <v>5.0000000000000009</v>
      </c>
      <c r="DS145" s="104">
        <f>VALUE('Time Sheet KN'!DV145-'Time Sheet KN'!DU145)*24</f>
        <v>0</v>
      </c>
      <c r="DT145" s="105">
        <f t="shared" si="350"/>
        <v>10</v>
      </c>
      <c r="DU145" s="5">
        <f t="shared" si="351"/>
        <v>0</v>
      </c>
      <c r="DV145" s="5"/>
      <c r="DW145" s="5">
        <f>LOOKUP(DW$6,'Daily Absent'!$O$6:$AX$6,'Daily Absent'!$O145:$AX145)</f>
        <v>1</v>
      </c>
      <c r="DX145" s="104">
        <f>VALUE('Time Sheet KN'!DY145-'Time Sheet KN'!DX145)*24</f>
        <v>5</v>
      </c>
      <c r="DY145" s="104">
        <f>VALUE('Time Sheet KN'!EA145-'Time Sheet KN'!DZ145)*24</f>
        <v>5.0000000000000009</v>
      </c>
      <c r="DZ145" s="104">
        <f>VALUE('Time Sheet KN'!EC145-'Time Sheet KN'!EB145)*24</f>
        <v>0</v>
      </c>
      <c r="EA145" s="105">
        <f t="shared" si="352"/>
        <v>10</v>
      </c>
      <c r="EB145" s="5">
        <f t="shared" si="353"/>
        <v>0</v>
      </c>
      <c r="EC145" s="5"/>
      <c r="ED145" s="5">
        <f>LOOKUP(ED$6,'Daily Absent'!$O$6:$AX$6,'Daily Absent'!$O145:$AX145)</f>
        <v>1</v>
      </c>
      <c r="EE145" s="104">
        <f>VALUE('Time Sheet KN'!EF145-'Time Sheet KN'!EE145)*24</f>
        <v>5</v>
      </c>
      <c r="EF145" s="104">
        <f>VALUE('Time Sheet KN'!EH145-'Time Sheet KN'!EG145)*24</f>
        <v>5.0000000000000009</v>
      </c>
      <c r="EG145" s="104">
        <f>VALUE('Time Sheet KN'!EJ145-'Time Sheet KN'!EI145)*24</f>
        <v>3</v>
      </c>
      <c r="EH145" s="105">
        <f t="shared" si="354"/>
        <v>10</v>
      </c>
      <c r="EI145" s="5">
        <f t="shared" si="355"/>
        <v>3</v>
      </c>
      <c r="EJ145" s="5"/>
      <c r="EK145" s="5">
        <f>LOOKUP(EK$6,'Daily Absent'!$O$6:$AX$6,'Daily Absent'!$O145:$AX145)</f>
        <v>1</v>
      </c>
      <c r="EL145" s="104">
        <f>VALUE('Time Sheet KN'!EM145-'Time Sheet KN'!EL145)*24</f>
        <v>5</v>
      </c>
      <c r="EM145" s="104">
        <f>VALUE('Time Sheet KN'!EO145-'Time Sheet KN'!EN145)*24</f>
        <v>5.0000000000000009</v>
      </c>
      <c r="EN145" s="104">
        <f>VALUE('Time Sheet KN'!EQ145-'Time Sheet KN'!EP145)*24</f>
        <v>3</v>
      </c>
      <c r="EO145" s="105">
        <f t="shared" si="356"/>
        <v>9</v>
      </c>
      <c r="EP145" s="5">
        <f t="shared" si="357"/>
        <v>4</v>
      </c>
      <c r="EQ145" s="5"/>
      <c r="ER145" s="5">
        <f>LOOKUP(ER$6,'Daily Absent'!$O$6:$AX$6,'Daily Absent'!$O145:$AX145)</f>
        <v>0</v>
      </c>
      <c r="ES145" s="104">
        <f>VALUE('Time Sheet KN'!ET145-'Time Sheet KN'!ES145)*24</f>
        <v>0</v>
      </c>
      <c r="ET145" s="104">
        <f>VALUE('Time Sheet KN'!EV145-'Time Sheet KN'!EU145)*24</f>
        <v>0</v>
      </c>
      <c r="EU145" s="104">
        <f>VALUE('Time Sheet KN'!EX145-'Time Sheet KN'!EW145)*24</f>
        <v>0</v>
      </c>
      <c r="EV145" s="105">
        <f t="shared" si="358"/>
        <v>0</v>
      </c>
      <c r="EW145" s="5">
        <f t="shared" si="359"/>
        <v>0</v>
      </c>
      <c r="EX145" s="5"/>
      <c r="EY145" s="5">
        <f>LOOKUP(EY$6,'Daily Absent'!$O$6:$AX$6,'Daily Absent'!$O145:$AX145)</f>
        <v>1</v>
      </c>
      <c r="EZ145" s="104">
        <f>VALUE('Time Sheet KN'!FA145-'Time Sheet KN'!EZ145)*24</f>
        <v>5</v>
      </c>
      <c r="FA145" s="104">
        <f>VALUE('Time Sheet KN'!FC145-'Time Sheet KN'!FB145)*24</f>
        <v>5.0000000000000009</v>
      </c>
      <c r="FB145" s="104">
        <f>VALUE('Time Sheet KN'!FE145-'Time Sheet KN'!FD145)*24</f>
        <v>0</v>
      </c>
      <c r="FC145" s="105">
        <f t="shared" si="360"/>
        <v>10</v>
      </c>
      <c r="FD145" s="5">
        <f t="shared" si="361"/>
        <v>0</v>
      </c>
      <c r="FE145" s="5"/>
      <c r="FF145" s="5">
        <f>LOOKUP(FF$6,'Daily Absent'!$O$6:$AX$6,'Daily Absent'!$O145:$AX145)</f>
        <v>1</v>
      </c>
      <c r="FG145" s="104">
        <f>VALUE('Time Sheet KN'!FH145-'Time Sheet KN'!FG145)*24</f>
        <v>0</v>
      </c>
      <c r="FH145" s="104">
        <f>VALUE('Time Sheet KN'!FJ145-'Time Sheet KN'!FI145)*24</f>
        <v>0</v>
      </c>
      <c r="FI145" s="104">
        <f>VALUE('Time Sheet KN'!FL145-'Time Sheet KN'!FK145)*24</f>
        <v>0</v>
      </c>
      <c r="FJ145" s="105">
        <f t="shared" si="362"/>
        <v>0</v>
      </c>
      <c r="FK145" s="5">
        <f t="shared" si="363"/>
        <v>0</v>
      </c>
      <c r="FL145" s="5"/>
      <c r="FM145" s="5">
        <f>LOOKUP(FM$6,'Daily Absent'!$O$6:$AX$6,'Daily Absent'!$O145:$AX145)</f>
        <v>0</v>
      </c>
      <c r="FN145" s="104">
        <f>VALUE('Time Sheet KN'!FO145-'Time Sheet KN'!FN145)*24</f>
        <v>0</v>
      </c>
      <c r="FO145" s="104">
        <f>VALUE('Time Sheet KN'!FQ145-'Time Sheet KN'!FP145)*24</f>
        <v>0</v>
      </c>
      <c r="FP145" s="104">
        <f>VALUE('Time Sheet KN'!FS145-'Time Sheet KN'!FR145)*24</f>
        <v>0</v>
      </c>
      <c r="FQ145" s="105">
        <f t="shared" si="364"/>
        <v>0</v>
      </c>
      <c r="FR145" s="5">
        <f t="shared" si="365"/>
        <v>0</v>
      </c>
      <c r="FS145" s="5"/>
      <c r="FT145" s="5">
        <f>LOOKUP(FT$6,'Daily Absent'!$O$6:$AX$6,'Daily Absent'!$O145:$AX145)</f>
        <v>0</v>
      </c>
      <c r="FU145" s="104">
        <f>VALUE('Time Sheet KN'!FV145-'Time Sheet KN'!FU145)*24</f>
        <v>0</v>
      </c>
      <c r="FV145" s="104">
        <f>VALUE('Time Sheet KN'!FX145-'Time Sheet KN'!FW145)*24</f>
        <v>0</v>
      </c>
      <c r="FW145" s="104">
        <f>VALUE('Time Sheet KN'!FZ145-'Time Sheet KN'!FY145)*24</f>
        <v>0</v>
      </c>
      <c r="FX145" s="105">
        <f t="shared" si="366"/>
        <v>0</v>
      </c>
      <c r="FY145" s="5">
        <f t="shared" si="367"/>
        <v>0</v>
      </c>
      <c r="FZ145" s="5"/>
      <c r="GA145" s="5">
        <f>LOOKUP(GA$6,'Daily Absent'!$O$6:$AX$6,'Daily Absent'!$O145:$AX145)</f>
        <v>0</v>
      </c>
      <c r="GB145" s="104">
        <f>VALUE('Time Sheet KN'!GC145-'Time Sheet KN'!GB145)*24</f>
        <v>0</v>
      </c>
      <c r="GC145" s="104">
        <f>VALUE('Time Sheet KN'!GE145-'Time Sheet KN'!GD145)*24</f>
        <v>0</v>
      </c>
      <c r="GD145" s="104">
        <f>VALUE('Time Sheet KN'!GG145-'Time Sheet KN'!GF145)*24</f>
        <v>0</v>
      </c>
      <c r="GE145" s="105">
        <f t="shared" si="368"/>
        <v>0</v>
      </c>
      <c r="GF145" s="5">
        <f t="shared" si="369"/>
        <v>0</v>
      </c>
      <c r="GG145" s="5"/>
      <c r="GH145" s="5">
        <f>LOOKUP(GH$6,'Daily Absent'!$O$6:$AX$6,'Daily Absent'!$O145:$AX145)</f>
        <v>0</v>
      </c>
      <c r="GI145" s="104">
        <f>VALUE('Time Sheet KN'!GJ145-'Time Sheet KN'!GI145)*24</f>
        <v>0</v>
      </c>
      <c r="GJ145" s="104">
        <f>VALUE('Time Sheet KN'!GL145-'Time Sheet KN'!GK145)*24</f>
        <v>0</v>
      </c>
      <c r="GK145" s="104">
        <f>VALUE('Time Sheet KN'!GN145-'Time Sheet KN'!GM145)*24</f>
        <v>0</v>
      </c>
      <c r="GL145" s="105">
        <f t="shared" si="370"/>
        <v>0</v>
      </c>
      <c r="GM145" s="5">
        <f t="shared" si="371"/>
        <v>0</v>
      </c>
      <c r="GN145" s="5"/>
      <c r="GO145" s="5">
        <f>LOOKUP(GO$6,'Daily Absent'!$O$6:$AX$6,'Daily Absent'!$O145:$AX145)</f>
        <v>0</v>
      </c>
      <c r="GP145" s="104">
        <f>VALUE('Time Sheet KN'!GQ145-'Time Sheet KN'!GP145)*24</f>
        <v>0</v>
      </c>
      <c r="GQ145" s="104">
        <f>VALUE('Time Sheet KN'!GS145-'Time Sheet KN'!GR145)*24</f>
        <v>0</v>
      </c>
      <c r="GR145" s="104">
        <f>VALUE('Time Sheet KN'!GU145-'Time Sheet KN'!GT145)*24</f>
        <v>0</v>
      </c>
      <c r="GS145" s="105">
        <f t="shared" si="372"/>
        <v>0</v>
      </c>
      <c r="GT145" s="5">
        <f t="shared" si="373"/>
        <v>0</v>
      </c>
      <c r="GU145" s="5"/>
      <c r="GV145" s="5">
        <f>LOOKUP(GV$6,'Daily Absent'!$O$6:$AX$6,'Daily Absent'!$O145:$AX145)</f>
        <v>0</v>
      </c>
      <c r="GW145" s="104">
        <f>VALUE('Time Sheet KN'!GX145-'Time Sheet KN'!GW145)*24</f>
        <v>0</v>
      </c>
      <c r="GX145" s="104">
        <f>VALUE('Time Sheet KN'!GZ145-'Time Sheet KN'!GY145)*24</f>
        <v>0</v>
      </c>
      <c r="GY145" s="104">
        <f>VALUE('Time Sheet KN'!HB145-'Time Sheet KN'!HA145)*24</f>
        <v>0</v>
      </c>
      <c r="GZ145" s="105">
        <f t="shared" si="374"/>
        <v>0</v>
      </c>
      <c r="HA145" s="5">
        <f t="shared" si="375"/>
        <v>0</v>
      </c>
      <c r="HB145" s="5"/>
      <c r="HC145" s="5">
        <f>LOOKUP(HC$6,'Daily Absent'!$O$6:$AX$6,'Daily Absent'!$O145:$AX145)</f>
        <v>0</v>
      </c>
      <c r="HD145" s="104">
        <f>VALUE('Time Sheet KN'!HE145-'Time Sheet KN'!HD145)*24</f>
        <v>0</v>
      </c>
      <c r="HE145" s="104">
        <f>VALUE('Time Sheet KN'!HG145-'Time Sheet KN'!HF145)*24</f>
        <v>0</v>
      </c>
      <c r="HF145" s="104">
        <f>VALUE('Time Sheet KN'!HI145-'Time Sheet KN'!HH145)*24</f>
        <v>0</v>
      </c>
      <c r="HG145" s="105">
        <f t="shared" si="376"/>
        <v>0</v>
      </c>
      <c r="HH145" s="5">
        <f t="shared" si="377"/>
        <v>0</v>
      </c>
      <c r="HI145" s="5"/>
      <c r="HJ145" s="5">
        <f>LOOKUP(HJ$6,'Daily Absent'!$O$6:$AX$6,'Daily Absent'!$O145:$AX145)</f>
        <v>0</v>
      </c>
      <c r="HK145" s="104">
        <f>VALUE('Time Sheet KN'!HL145-'Time Sheet KN'!HK145)*24</f>
        <v>0</v>
      </c>
      <c r="HL145" s="104">
        <f>VALUE('Time Sheet KN'!HN145-'Time Sheet KN'!HM145)*24</f>
        <v>0</v>
      </c>
      <c r="HM145" s="104">
        <f>VALUE('Time Sheet KN'!HP145-'Time Sheet KN'!HO145)*24</f>
        <v>0</v>
      </c>
      <c r="HN145" s="105">
        <f t="shared" si="378"/>
        <v>0</v>
      </c>
      <c r="HO145" s="5">
        <f t="shared" si="379"/>
        <v>0</v>
      </c>
      <c r="HP145" s="5"/>
      <c r="HQ145" s="5">
        <f>LOOKUP(HQ$6,'Daily Absent'!$O$6:$AX$6,'Daily Absent'!$O145:$AX145)</f>
        <v>0</v>
      </c>
      <c r="HR145" s="104">
        <f>VALUE('Time Sheet KN'!HS145-'Time Sheet KN'!HR145)*24</f>
        <v>0</v>
      </c>
      <c r="HS145" s="104">
        <f>VALUE('Time Sheet KN'!HU145-'Time Sheet KN'!HT145)*24</f>
        <v>0</v>
      </c>
      <c r="HT145" s="104">
        <f>VALUE('Time Sheet KN'!HW145-'Time Sheet KN'!HV145)*24</f>
        <v>0</v>
      </c>
      <c r="HU145" s="105">
        <f t="shared" si="380"/>
        <v>0</v>
      </c>
      <c r="HV145" s="5">
        <f t="shared" si="381"/>
        <v>0</v>
      </c>
      <c r="HW145" s="5"/>
      <c r="HX145" s="5">
        <f>LOOKUP(HX$6,'Daily Absent'!$O$6:$AX$6,'Daily Absent'!$O145:$AX145)</f>
        <v>0</v>
      </c>
      <c r="HY145" s="104">
        <f>VALUE('Time Sheet KN'!HZ145-'Time Sheet KN'!HY145)*24</f>
        <v>0</v>
      </c>
      <c r="HZ145" s="104">
        <f>VALUE('Time Sheet KN'!IB145-'Time Sheet KN'!IA145)*24</f>
        <v>0</v>
      </c>
      <c r="IA145" s="104">
        <f>VALUE('Time Sheet KN'!ID145-'Time Sheet KN'!IC145)*24</f>
        <v>0</v>
      </c>
      <c r="IB145" s="105">
        <f t="shared" si="382"/>
        <v>0</v>
      </c>
      <c r="IC145" s="5">
        <f t="shared" si="383"/>
        <v>0</v>
      </c>
      <c r="ID145" s="5"/>
      <c r="IE145" s="5">
        <f>LOOKUP(IE$6,'Daily Absent'!$O$6:$AX$6,'Daily Absent'!$O145:$AX145)</f>
        <v>0</v>
      </c>
      <c r="IF145" s="104">
        <f>VALUE('Time Sheet KN'!IG145-'Time Sheet KN'!IF145)*24</f>
        <v>0</v>
      </c>
      <c r="IG145" s="104">
        <f>VALUE('Time Sheet KN'!II145-'Time Sheet KN'!IH145)*24</f>
        <v>0</v>
      </c>
      <c r="IH145" s="104">
        <f>VALUE('Time Sheet KN'!IK145-'Time Sheet KN'!IJ145)*24</f>
        <v>0</v>
      </c>
      <c r="II145" s="105">
        <f t="shared" si="384"/>
        <v>0</v>
      </c>
      <c r="IJ145" s="5">
        <f t="shared" si="385"/>
        <v>0</v>
      </c>
      <c r="IK145" s="5"/>
      <c r="IL145" s="5">
        <f>LOOKUP(IL$6,'Daily Absent'!$O$6:$AX$6,'Daily Absent'!$O145:$AX145)</f>
        <v>0</v>
      </c>
      <c r="IM145" s="104">
        <f>VALUE('Time Sheet KN'!IN145-'Time Sheet KN'!IM145)*24</f>
        <v>0</v>
      </c>
      <c r="IN145" s="104">
        <f>VALUE('Time Sheet KN'!IP145-'Time Sheet KN'!IO145)*24</f>
        <v>0</v>
      </c>
      <c r="IO145" s="104">
        <f>VALUE('Time Sheet KN'!IR145-'Time Sheet KN'!IQ145)*24</f>
        <v>0</v>
      </c>
      <c r="IP145" s="105">
        <f t="shared" si="386"/>
        <v>0</v>
      </c>
      <c r="IQ145" s="5">
        <f t="shared" si="387"/>
        <v>0</v>
      </c>
      <c r="IR145" s="5"/>
      <c r="IS145" s="5">
        <f>LOOKUP(IS$6,'Daily Absent'!$O$6:$AX$6,'Daily Absent'!$O145:$AX145)</f>
        <v>0</v>
      </c>
      <c r="IT145" s="104">
        <f>VALUE('Time Sheet KN'!IU145-'Time Sheet KN'!IT145)*24</f>
        <v>0</v>
      </c>
      <c r="IU145" s="104">
        <f>VALUE('Time Sheet KN'!IW145-'Time Sheet KN'!IV145)*24</f>
        <v>0</v>
      </c>
      <c r="IV145" s="104">
        <f>VALUE('Time Sheet KN'!IY145-'Time Sheet KN'!IX145)*24</f>
        <v>0</v>
      </c>
      <c r="IW145" s="105">
        <f t="shared" si="388"/>
        <v>0</v>
      </c>
      <c r="IX145" s="5">
        <f t="shared" si="389"/>
        <v>0</v>
      </c>
      <c r="IY145" s="5"/>
      <c r="IZ145" s="5">
        <f>LOOKUP(IZ$6,'Daily Absent'!$O$6:$AX$6,'Daily Absent'!$O145:$AX145)</f>
        <v>0</v>
      </c>
      <c r="JA145" s="104">
        <f>VALUE('Time Sheet KN'!JB145-'Time Sheet KN'!JA145)*24</f>
        <v>0</v>
      </c>
      <c r="JB145" s="104">
        <f>VALUE('Time Sheet KN'!JD145-'Time Sheet KN'!JC145)*24</f>
        <v>0</v>
      </c>
      <c r="JC145" s="104">
        <f>VALUE('Time Sheet KN'!JF145-'Time Sheet KN'!JE145)*24</f>
        <v>0</v>
      </c>
      <c r="JD145" s="105">
        <f t="shared" si="390"/>
        <v>0</v>
      </c>
      <c r="JE145" s="5">
        <f t="shared" si="391"/>
        <v>0</v>
      </c>
      <c r="JF145" s="5"/>
    </row>
    <row r="146" spans="1:266" ht="20" customHeight="1">
      <c r="A146" s="54">
        <f>IF('Master MP Status'!A146&gt;0,'Master MP Status'!A146,"")</f>
        <v>138</v>
      </c>
      <c r="B146" s="5" t="str">
        <f>IF(ISTEXT('Master MP Status'!B146),'Master MP Status'!B146,"")</f>
        <v>DIRECT</v>
      </c>
      <c r="C146" s="153" t="str">
        <f>IF(OR(ISTEXT('Master MP Status'!C146),'Master MP Status'!C146&gt;0),'Master MP Status'!C146,"")</f>
        <v/>
      </c>
      <c r="D146" s="154" t="str">
        <f>IF(OR(ISTEXT('Master MP Status'!D146),'Master MP Status'!D146&gt;0),'Master MP Status'!D146,"")</f>
        <v>KN25351</v>
      </c>
      <c r="E146" s="5" t="str">
        <f>IF(ISTEXT('Master MP Status'!E146),'Master MP Status'!E146,"")</f>
        <v>SAMSUDIN</v>
      </c>
      <c r="F146" s="5" t="str">
        <f>IF(ISTEXT('Master MP Status'!F146),'Master MP Status'!F146,"")</f>
        <v/>
      </c>
      <c r="G146" s="5" t="str">
        <f>IF(ISTEXT('Master MP Status'!G146),'Master MP Status'!G146,"")</f>
        <v>Local</v>
      </c>
      <c r="H146" s="5" t="str">
        <f>IF(ISTEXT('Master MP Status'!H146),'Master MP Status'!H146,"")</f>
        <v>DARMAN</v>
      </c>
      <c r="I146" s="5" t="str">
        <f>IF(ISTEXT('Master MP Status'!I146),'Master MP Status'!I146,"")</f>
        <v>Skilled</v>
      </c>
      <c r="J146" s="5" t="str">
        <f>IF(ISTEXT('Master MP Status'!J146),'Master MP Status'!J146,"")</f>
        <v>Common Skilled</v>
      </c>
      <c r="K146" s="9">
        <f>IF(OR('Master MP Status'!K146=0,'Master MP Status'!K146=""),"",'Master MP Status'!K146)</f>
        <v>45782</v>
      </c>
      <c r="L146" s="9">
        <f>IF(OR('Master MP Status'!L146=0,'Master MP Status'!L146=""),"",'Master MP Status'!L146)</f>
        <v>45782</v>
      </c>
      <c r="M146" s="9" t="str">
        <f>IF(OR('Master MP Status'!M146=0,'Master MP Status'!M146=""),"",'Master MP Status'!M146)</f>
        <v/>
      </c>
      <c r="N146" s="5" t="str">
        <f>IF(ISTEXT('Master MP Status'!N146),'Master MP Status'!N146,"")</f>
        <v/>
      </c>
      <c r="O146" s="5">
        <f>LOOKUP(O$6,'Daily Absent'!$O$6:$AX$6,'Daily Absent'!$O146:$AX146)</f>
        <v>1</v>
      </c>
      <c r="P146" s="104">
        <f>VALUE('Time Sheet KN'!Q146-'Time Sheet KN'!P146)*24</f>
        <v>5</v>
      </c>
      <c r="Q146" s="104">
        <f>VALUE('Time Sheet KN'!S146-'Time Sheet KN'!R146)*24</f>
        <v>5.0000000000000009</v>
      </c>
      <c r="R146" s="104">
        <f>VALUE('Time Sheet KN'!U146-'Time Sheet KN'!T146)*24</f>
        <v>0</v>
      </c>
      <c r="S146" s="105">
        <f t="shared" si="320"/>
        <v>10</v>
      </c>
      <c r="T146" s="5">
        <f t="shared" si="321"/>
        <v>0</v>
      </c>
      <c r="U146" s="5"/>
      <c r="V146" s="5">
        <f>LOOKUP(V$6,'Daily Absent'!$O$6:$AX$6,'Daily Absent'!$O146:$AX146)</f>
        <v>1</v>
      </c>
      <c r="W146" s="104">
        <f>VALUE('Time Sheet KN'!X146-'Time Sheet KN'!W146)*24</f>
        <v>5</v>
      </c>
      <c r="X146" s="104">
        <f>VALUE('Time Sheet KN'!Z146-'Time Sheet KN'!Y146)*24</f>
        <v>5.0000000000000009</v>
      </c>
      <c r="Y146" s="104">
        <f>VALUE('Time Sheet KN'!AB146-'Time Sheet KN'!AA146)*24</f>
        <v>0</v>
      </c>
      <c r="Z146" s="105">
        <f t="shared" si="322"/>
        <v>10</v>
      </c>
      <c r="AA146" s="5">
        <f t="shared" si="323"/>
        <v>0</v>
      </c>
      <c r="AB146" s="5"/>
      <c r="AC146" s="5">
        <f>LOOKUP(AC$6,'Daily Absent'!$O$6:$AX$6,'Daily Absent'!$O146:$AX146)</f>
        <v>1</v>
      </c>
      <c r="AD146" s="104">
        <f>VALUE('Time Sheet KN'!AE146-'Time Sheet KN'!AD146)*24</f>
        <v>5</v>
      </c>
      <c r="AE146" s="104">
        <f>VALUE('Time Sheet KN'!AG146-'Time Sheet KN'!AF146)*24</f>
        <v>5.0000000000000009</v>
      </c>
      <c r="AF146" s="104">
        <f>VALUE('Time Sheet KN'!AI146-'Time Sheet KN'!AH146)*24</f>
        <v>0</v>
      </c>
      <c r="AG146" s="105">
        <f t="shared" si="324"/>
        <v>10</v>
      </c>
      <c r="AH146" s="5">
        <f t="shared" si="325"/>
        <v>0</v>
      </c>
      <c r="AI146" s="5"/>
      <c r="AJ146" s="5">
        <f>LOOKUP(AJ$6,'Daily Absent'!$O$6:$AX$6,'Daily Absent'!$O146:$AX146)</f>
        <v>1</v>
      </c>
      <c r="AK146" s="104">
        <f>VALUE('Time Sheet KN'!AL146-'Time Sheet KN'!AK146)*24</f>
        <v>5</v>
      </c>
      <c r="AL146" s="104">
        <f>VALUE('Time Sheet KN'!AN146-'Time Sheet KN'!AM146)*24</f>
        <v>5.0000000000000009</v>
      </c>
      <c r="AM146" s="104">
        <f>VALUE('Time Sheet KN'!AP146-'Time Sheet KN'!AO146)*24</f>
        <v>0</v>
      </c>
      <c r="AN146" s="105">
        <f t="shared" si="326"/>
        <v>10</v>
      </c>
      <c r="AO146" s="5">
        <f t="shared" si="327"/>
        <v>0</v>
      </c>
      <c r="AP146" s="5"/>
      <c r="AQ146" s="5">
        <f>LOOKUP(AQ$6,'Daily Absent'!$O$6:$AX$6,'Daily Absent'!$O146:$AX146)</f>
        <v>1</v>
      </c>
      <c r="AR146" s="104">
        <f>VALUE('Time Sheet KN'!AS146-'Time Sheet KN'!AR146)*24</f>
        <v>5</v>
      </c>
      <c r="AS146" s="104">
        <f>VALUE('Time Sheet KN'!AU146-'Time Sheet KN'!AT146)*24</f>
        <v>4.0000000000000018</v>
      </c>
      <c r="AT146" s="104">
        <f>VALUE('Time Sheet KN'!AW146-'Time Sheet KN'!AV146)*24</f>
        <v>0</v>
      </c>
      <c r="AU146" s="105">
        <f t="shared" si="328"/>
        <v>9</v>
      </c>
      <c r="AV146" s="5">
        <f t="shared" si="329"/>
        <v>1.7763568394002505E-15</v>
      </c>
      <c r="AW146" s="5"/>
      <c r="AX146" s="5">
        <f>LOOKUP(AX$6,'Daily Absent'!$O$6:$AX$6,'Daily Absent'!$O146:$AX146)</f>
        <v>0</v>
      </c>
      <c r="AY146" s="104">
        <f>VALUE('Time Sheet KN'!AZ146-'Time Sheet KN'!AY146)*24</f>
        <v>0</v>
      </c>
      <c r="AZ146" s="104">
        <f>VALUE('Time Sheet KN'!BB146-'Time Sheet KN'!BA146)*24</f>
        <v>0</v>
      </c>
      <c r="BA146" s="104">
        <f>VALUE('Time Sheet KN'!BD146-'Time Sheet KN'!BC146)*24</f>
        <v>0</v>
      </c>
      <c r="BB146" s="105">
        <f t="shared" si="330"/>
        <v>0</v>
      </c>
      <c r="BC146" s="5">
        <f t="shared" si="331"/>
        <v>0</v>
      </c>
      <c r="BD146" s="5"/>
      <c r="BE146" s="5">
        <f>LOOKUP(BE$6,'Daily Absent'!$O$6:$AX$6,'Daily Absent'!$O146:$AX146)</f>
        <v>0</v>
      </c>
      <c r="BF146" s="104">
        <f>VALUE('Time Sheet KN'!BG146-'Time Sheet KN'!BF146)*24</f>
        <v>0</v>
      </c>
      <c r="BG146" s="104">
        <f>VALUE('Time Sheet KN'!BI146-'Time Sheet KN'!BH146)*24</f>
        <v>0</v>
      </c>
      <c r="BH146" s="104">
        <f>VALUE('Time Sheet KN'!BK146-'Time Sheet KN'!BJ146)*24</f>
        <v>0</v>
      </c>
      <c r="BI146" s="105">
        <f t="shared" si="332"/>
        <v>0</v>
      </c>
      <c r="BJ146" s="5">
        <f t="shared" si="333"/>
        <v>0</v>
      </c>
      <c r="BK146" s="5"/>
      <c r="BL146" s="5">
        <f>LOOKUP(BL$6,'Daily Absent'!$O$6:$AX$6,'Daily Absent'!$O146:$AX146)</f>
        <v>1</v>
      </c>
      <c r="BM146" s="104">
        <f>VALUE('Time Sheet KN'!BN146-'Time Sheet KN'!BM146)*24</f>
        <v>5</v>
      </c>
      <c r="BN146" s="104">
        <f>VALUE('Time Sheet KN'!BP146-'Time Sheet KN'!BO146)*24</f>
        <v>5.0000000000000009</v>
      </c>
      <c r="BO146" s="104">
        <f>VALUE('Time Sheet KN'!BR146-'Time Sheet KN'!BQ146)*24</f>
        <v>0</v>
      </c>
      <c r="BP146" s="105">
        <f t="shared" si="334"/>
        <v>10</v>
      </c>
      <c r="BQ146" s="5">
        <f t="shared" si="335"/>
        <v>0</v>
      </c>
      <c r="BR146" s="5"/>
      <c r="BS146" s="5">
        <f>LOOKUP(BS$6,'Daily Absent'!$O$6:$AX$6,'Daily Absent'!$O146:$AX146)</f>
        <v>1</v>
      </c>
      <c r="BT146" s="104">
        <f>VALUE('Time Sheet KN'!BU146-'Time Sheet KN'!BT146)*24</f>
        <v>5</v>
      </c>
      <c r="BU146" s="104">
        <f>VALUE('Time Sheet KN'!BW146-'Time Sheet KN'!BV146)*24</f>
        <v>5.0000000000000009</v>
      </c>
      <c r="BV146" s="104">
        <f>VALUE('Time Sheet KN'!BY146-'Time Sheet KN'!BX146)*24</f>
        <v>0</v>
      </c>
      <c r="BW146" s="105">
        <f t="shared" si="336"/>
        <v>10</v>
      </c>
      <c r="BX146" s="5">
        <f t="shared" si="337"/>
        <v>0</v>
      </c>
      <c r="BY146" s="5"/>
      <c r="BZ146" s="5">
        <f>LOOKUP(BZ$6,'Daily Absent'!$O$6:$AX$6,'Daily Absent'!$O146:$AX146)</f>
        <v>1</v>
      </c>
      <c r="CA146" s="104">
        <f>VALUE('Time Sheet KN'!CB146-'Time Sheet KN'!CA146)*24</f>
        <v>5</v>
      </c>
      <c r="CB146" s="104">
        <f>VALUE('Time Sheet KN'!CD146-'Time Sheet KN'!CC146)*24</f>
        <v>5.0000000000000009</v>
      </c>
      <c r="CC146" s="104">
        <f>VALUE('Time Sheet KN'!CF146-'Time Sheet KN'!CE146)*24</f>
        <v>0</v>
      </c>
      <c r="CD146" s="105">
        <f t="shared" si="338"/>
        <v>10</v>
      </c>
      <c r="CE146" s="5">
        <f t="shared" si="339"/>
        <v>0</v>
      </c>
      <c r="CF146" s="5"/>
      <c r="CG146" s="5">
        <f>LOOKUP(CG$6,'Daily Absent'!$O$6:$AX$6,'Daily Absent'!$O146:$AX146)</f>
        <v>1</v>
      </c>
      <c r="CH146" s="104">
        <f>VALUE('Time Sheet KN'!CI146-'Time Sheet KN'!CH146)*24</f>
        <v>5</v>
      </c>
      <c r="CI146" s="104">
        <f>VALUE('Time Sheet KN'!CK146-'Time Sheet KN'!CJ146)*24</f>
        <v>5.0000000000000009</v>
      </c>
      <c r="CJ146" s="104">
        <f>VALUE('Time Sheet KN'!CM146-'Time Sheet KN'!CL146)*24</f>
        <v>0</v>
      </c>
      <c r="CK146" s="105">
        <f t="shared" si="340"/>
        <v>10</v>
      </c>
      <c r="CL146" s="5">
        <f t="shared" si="341"/>
        <v>0</v>
      </c>
      <c r="CM146" s="5"/>
      <c r="CN146" s="5">
        <f>LOOKUP(CN$6,'Daily Absent'!$O$6:$AX$6,'Daily Absent'!$O146:$AX146)</f>
        <v>1</v>
      </c>
      <c r="CO146" s="104">
        <f>VALUE('Time Sheet KN'!CP146-'Time Sheet KN'!CO146)*24</f>
        <v>5</v>
      </c>
      <c r="CP146" s="104">
        <f>VALUE('Time Sheet KN'!CR146-'Time Sheet KN'!CQ146)*24</f>
        <v>4.0000000000000018</v>
      </c>
      <c r="CQ146" s="104">
        <f>VALUE('Time Sheet KN'!CT146-'Time Sheet KN'!CS146)*24</f>
        <v>0</v>
      </c>
      <c r="CR146" s="105">
        <f t="shared" si="342"/>
        <v>9</v>
      </c>
      <c r="CS146" s="5">
        <f t="shared" si="343"/>
        <v>1.7763568394002505E-15</v>
      </c>
      <c r="CT146" s="5"/>
      <c r="CU146" s="5">
        <f>LOOKUP(CU$6,'Daily Absent'!$O$6:$AX$6,'Daily Absent'!$O146:$AX146)</f>
        <v>0</v>
      </c>
      <c r="CV146" s="104">
        <f>VALUE('Time Sheet KN'!CW146-'Time Sheet KN'!CV146)*24</f>
        <v>0</v>
      </c>
      <c r="CW146" s="104">
        <f>VALUE('Time Sheet KN'!CY146-'Time Sheet KN'!CX146)*24</f>
        <v>0</v>
      </c>
      <c r="CX146" s="104">
        <f>VALUE('Time Sheet KN'!DA146-'Time Sheet KN'!CZ146)*24</f>
        <v>0</v>
      </c>
      <c r="CY146" s="105">
        <f t="shared" si="344"/>
        <v>0</v>
      </c>
      <c r="CZ146" s="5">
        <f t="shared" si="345"/>
        <v>0</v>
      </c>
      <c r="DA146" s="5"/>
      <c r="DB146" s="5">
        <f>LOOKUP(DB$6,'Daily Absent'!$O$6:$AX$6,'Daily Absent'!$O146:$AX146)</f>
        <v>1</v>
      </c>
      <c r="DC146" s="104">
        <f>VALUE('Time Sheet KN'!DD146-'Time Sheet KN'!DC146)*24</f>
        <v>5</v>
      </c>
      <c r="DD146" s="104">
        <f>VALUE('Time Sheet KN'!DF146-'Time Sheet KN'!DE146)*24</f>
        <v>5.0000000000000009</v>
      </c>
      <c r="DE146" s="104">
        <f>VALUE('Time Sheet KN'!DH146-'Time Sheet KN'!DG146)*24</f>
        <v>0</v>
      </c>
      <c r="DF146" s="105">
        <f t="shared" si="346"/>
        <v>10</v>
      </c>
      <c r="DG146" s="5">
        <f t="shared" si="347"/>
        <v>0</v>
      </c>
      <c r="DH146" s="5"/>
      <c r="DI146" s="5">
        <f>LOOKUP(DI$6,'Daily Absent'!$O$6:$AX$6,'Daily Absent'!$O146:$AX146)</f>
        <v>1</v>
      </c>
      <c r="DJ146" s="104">
        <f>VALUE('Time Sheet KN'!DK146-'Time Sheet KN'!DJ146)*24</f>
        <v>5</v>
      </c>
      <c r="DK146" s="104">
        <f>VALUE('Time Sheet KN'!DM146-'Time Sheet KN'!DL146)*24</f>
        <v>5.0000000000000009</v>
      </c>
      <c r="DL146" s="104">
        <f>VALUE('Time Sheet KN'!DO146-'Time Sheet KN'!DN146)*24</f>
        <v>0</v>
      </c>
      <c r="DM146" s="105">
        <f t="shared" si="348"/>
        <v>10</v>
      </c>
      <c r="DN146" s="5">
        <f t="shared" si="349"/>
        <v>0</v>
      </c>
      <c r="DO146" s="5"/>
      <c r="DP146" s="5">
        <f>LOOKUP(DP$6,'Daily Absent'!$O$6:$AX$6,'Daily Absent'!$O146:$AX146)</f>
        <v>0</v>
      </c>
      <c r="DQ146" s="104">
        <f>VALUE('Time Sheet KN'!DR146-'Time Sheet KN'!DQ146)*24</f>
        <v>0</v>
      </c>
      <c r="DR146" s="104">
        <f>VALUE('Time Sheet KN'!DT146-'Time Sheet KN'!DS146)*24</f>
        <v>0</v>
      </c>
      <c r="DS146" s="104">
        <f>VALUE('Time Sheet KN'!DV146-'Time Sheet KN'!DU146)*24</f>
        <v>0</v>
      </c>
      <c r="DT146" s="105">
        <f t="shared" si="350"/>
        <v>0</v>
      </c>
      <c r="DU146" s="5">
        <f t="shared" si="351"/>
        <v>0</v>
      </c>
      <c r="DV146" s="5"/>
      <c r="DW146" s="5">
        <f>LOOKUP(DW$6,'Daily Absent'!$O$6:$AX$6,'Daily Absent'!$O146:$AX146)</f>
        <v>1</v>
      </c>
      <c r="DX146" s="104">
        <f>VALUE('Time Sheet KN'!DY146-'Time Sheet KN'!DX146)*24</f>
        <v>5</v>
      </c>
      <c r="DY146" s="104">
        <f>VALUE('Time Sheet KN'!EA146-'Time Sheet KN'!DZ146)*24</f>
        <v>5.0000000000000009</v>
      </c>
      <c r="DZ146" s="104">
        <f>VALUE('Time Sheet KN'!EC146-'Time Sheet KN'!EB146)*24</f>
        <v>0</v>
      </c>
      <c r="EA146" s="105">
        <f t="shared" si="352"/>
        <v>10</v>
      </c>
      <c r="EB146" s="5">
        <f t="shared" si="353"/>
        <v>0</v>
      </c>
      <c r="EC146" s="5"/>
      <c r="ED146" s="5">
        <f>LOOKUP(ED$6,'Daily Absent'!$O$6:$AX$6,'Daily Absent'!$O146:$AX146)</f>
        <v>1</v>
      </c>
      <c r="EE146" s="104">
        <f>VALUE('Time Sheet KN'!EF146-'Time Sheet KN'!EE146)*24</f>
        <v>5</v>
      </c>
      <c r="EF146" s="104">
        <f>VALUE('Time Sheet KN'!EH146-'Time Sheet KN'!EG146)*24</f>
        <v>5.0000000000000009</v>
      </c>
      <c r="EG146" s="104">
        <f>VALUE('Time Sheet KN'!EJ146-'Time Sheet KN'!EI146)*24</f>
        <v>0</v>
      </c>
      <c r="EH146" s="105">
        <f t="shared" si="354"/>
        <v>10</v>
      </c>
      <c r="EI146" s="5">
        <f t="shared" si="355"/>
        <v>0</v>
      </c>
      <c r="EJ146" s="5"/>
      <c r="EK146" s="5">
        <f>LOOKUP(EK$6,'Daily Absent'!$O$6:$AX$6,'Daily Absent'!$O146:$AX146)</f>
        <v>1</v>
      </c>
      <c r="EL146" s="104">
        <f>VALUE('Time Sheet KN'!EM146-'Time Sheet KN'!EL146)*24</f>
        <v>5</v>
      </c>
      <c r="EM146" s="104">
        <f>VALUE('Time Sheet KN'!EO146-'Time Sheet KN'!EN146)*24</f>
        <v>4.0000000000000018</v>
      </c>
      <c r="EN146" s="104">
        <f>VALUE('Time Sheet KN'!EQ146-'Time Sheet KN'!EP146)*24</f>
        <v>0</v>
      </c>
      <c r="EO146" s="105">
        <f t="shared" si="356"/>
        <v>9</v>
      </c>
      <c r="EP146" s="5">
        <f t="shared" si="357"/>
        <v>1.7763568394002505E-15</v>
      </c>
      <c r="EQ146" s="5"/>
      <c r="ER146" s="5">
        <f>LOOKUP(ER$6,'Daily Absent'!$O$6:$AX$6,'Daily Absent'!$O146:$AX146)</f>
        <v>0</v>
      </c>
      <c r="ES146" s="104">
        <f>VALUE('Time Sheet KN'!ET146-'Time Sheet KN'!ES146)*24</f>
        <v>0</v>
      </c>
      <c r="ET146" s="104">
        <f>VALUE('Time Sheet KN'!EV146-'Time Sheet KN'!EU146)*24</f>
        <v>0</v>
      </c>
      <c r="EU146" s="104">
        <f>VALUE('Time Sheet KN'!EX146-'Time Sheet KN'!EW146)*24</f>
        <v>0</v>
      </c>
      <c r="EV146" s="105">
        <f t="shared" si="358"/>
        <v>0</v>
      </c>
      <c r="EW146" s="5">
        <f t="shared" si="359"/>
        <v>0</v>
      </c>
      <c r="EX146" s="5"/>
      <c r="EY146" s="5">
        <f>LOOKUP(EY$6,'Daily Absent'!$O$6:$AX$6,'Daily Absent'!$O146:$AX146)</f>
        <v>1</v>
      </c>
      <c r="EZ146" s="104">
        <f>VALUE('Time Sheet KN'!FA146-'Time Sheet KN'!EZ146)*24</f>
        <v>5</v>
      </c>
      <c r="FA146" s="104">
        <f>VALUE('Time Sheet KN'!FC146-'Time Sheet KN'!FB146)*24</f>
        <v>5.0000000000000009</v>
      </c>
      <c r="FB146" s="104">
        <f>VALUE('Time Sheet KN'!FE146-'Time Sheet KN'!FD146)*24</f>
        <v>0</v>
      </c>
      <c r="FC146" s="105">
        <f t="shared" si="360"/>
        <v>10</v>
      </c>
      <c r="FD146" s="5">
        <f t="shared" si="361"/>
        <v>0</v>
      </c>
      <c r="FE146" s="5"/>
      <c r="FF146" s="5">
        <f>LOOKUP(FF$6,'Daily Absent'!$O$6:$AX$6,'Daily Absent'!$O146:$AX146)</f>
        <v>1</v>
      </c>
      <c r="FG146" s="104">
        <f>VALUE('Time Sheet KN'!FH146-'Time Sheet KN'!FG146)*24</f>
        <v>0</v>
      </c>
      <c r="FH146" s="104">
        <f>VALUE('Time Sheet KN'!FJ146-'Time Sheet KN'!FI146)*24</f>
        <v>0</v>
      </c>
      <c r="FI146" s="104">
        <f>VALUE('Time Sheet KN'!FL146-'Time Sheet KN'!FK146)*24</f>
        <v>0</v>
      </c>
      <c r="FJ146" s="105">
        <f t="shared" si="362"/>
        <v>0</v>
      </c>
      <c r="FK146" s="5">
        <f t="shared" si="363"/>
        <v>0</v>
      </c>
      <c r="FL146" s="5"/>
      <c r="FM146" s="5">
        <f>LOOKUP(FM$6,'Daily Absent'!$O$6:$AX$6,'Daily Absent'!$O146:$AX146)</f>
        <v>0</v>
      </c>
      <c r="FN146" s="104">
        <f>VALUE('Time Sheet KN'!FO146-'Time Sheet KN'!FN146)*24</f>
        <v>0</v>
      </c>
      <c r="FO146" s="104">
        <f>VALUE('Time Sheet KN'!FQ146-'Time Sheet KN'!FP146)*24</f>
        <v>0</v>
      </c>
      <c r="FP146" s="104">
        <f>VALUE('Time Sheet KN'!FS146-'Time Sheet KN'!FR146)*24</f>
        <v>0</v>
      </c>
      <c r="FQ146" s="105">
        <f t="shared" si="364"/>
        <v>0</v>
      </c>
      <c r="FR146" s="5">
        <f t="shared" si="365"/>
        <v>0</v>
      </c>
      <c r="FS146" s="5"/>
      <c r="FT146" s="5">
        <f>LOOKUP(FT$6,'Daily Absent'!$O$6:$AX$6,'Daily Absent'!$O146:$AX146)</f>
        <v>0</v>
      </c>
      <c r="FU146" s="104">
        <f>VALUE('Time Sheet KN'!FV146-'Time Sheet KN'!FU146)*24</f>
        <v>0</v>
      </c>
      <c r="FV146" s="104">
        <f>VALUE('Time Sheet KN'!FX146-'Time Sheet KN'!FW146)*24</f>
        <v>0</v>
      </c>
      <c r="FW146" s="104">
        <f>VALUE('Time Sheet KN'!FZ146-'Time Sheet KN'!FY146)*24</f>
        <v>0</v>
      </c>
      <c r="FX146" s="105">
        <f t="shared" si="366"/>
        <v>0</v>
      </c>
      <c r="FY146" s="5">
        <f t="shared" si="367"/>
        <v>0</v>
      </c>
      <c r="FZ146" s="5"/>
      <c r="GA146" s="5">
        <f>LOOKUP(GA$6,'Daily Absent'!$O$6:$AX$6,'Daily Absent'!$O146:$AX146)</f>
        <v>0</v>
      </c>
      <c r="GB146" s="104">
        <f>VALUE('Time Sheet KN'!GC146-'Time Sheet KN'!GB146)*24</f>
        <v>0</v>
      </c>
      <c r="GC146" s="104">
        <f>VALUE('Time Sheet KN'!GE146-'Time Sheet KN'!GD146)*24</f>
        <v>0</v>
      </c>
      <c r="GD146" s="104">
        <f>VALUE('Time Sheet KN'!GG146-'Time Sheet KN'!GF146)*24</f>
        <v>0</v>
      </c>
      <c r="GE146" s="105">
        <f t="shared" si="368"/>
        <v>0</v>
      </c>
      <c r="GF146" s="5">
        <f t="shared" si="369"/>
        <v>0</v>
      </c>
      <c r="GG146" s="5"/>
      <c r="GH146" s="5">
        <f>LOOKUP(GH$6,'Daily Absent'!$O$6:$AX$6,'Daily Absent'!$O146:$AX146)</f>
        <v>0</v>
      </c>
      <c r="GI146" s="104">
        <f>VALUE('Time Sheet KN'!GJ146-'Time Sheet KN'!GI146)*24</f>
        <v>0</v>
      </c>
      <c r="GJ146" s="104">
        <f>VALUE('Time Sheet KN'!GL146-'Time Sheet KN'!GK146)*24</f>
        <v>0</v>
      </c>
      <c r="GK146" s="104">
        <f>VALUE('Time Sheet KN'!GN146-'Time Sheet KN'!GM146)*24</f>
        <v>0</v>
      </c>
      <c r="GL146" s="105">
        <f t="shared" si="370"/>
        <v>0</v>
      </c>
      <c r="GM146" s="5">
        <f t="shared" si="371"/>
        <v>0</v>
      </c>
      <c r="GN146" s="5"/>
      <c r="GO146" s="5">
        <f>LOOKUP(GO$6,'Daily Absent'!$O$6:$AX$6,'Daily Absent'!$O146:$AX146)</f>
        <v>0</v>
      </c>
      <c r="GP146" s="104">
        <f>VALUE('Time Sheet KN'!GQ146-'Time Sheet KN'!GP146)*24</f>
        <v>0</v>
      </c>
      <c r="GQ146" s="104">
        <f>VALUE('Time Sheet KN'!GS146-'Time Sheet KN'!GR146)*24</f>
        <v>0</v>
      </c>
      <c r="GR146" s="104">
        <f>VALUE('Time Sheet KN'!GU146-'Time Sheet KN'!GT146)*24</f>
        <v>0</v>
      </c>
      <c r="GS146" s="105">
        <f t="shared" si="372"/>
        <v>0</v>
      </c>
      <c r="GT146" s="5">
        <f t="shared" si="373"/>
        <v>0</v>
      </c>
      <c r="GU146" s="5"/>
      <c r="GV146" s="5">
        <f>LOOKUP(GV$6,'Daily Absent'!$O$6:$AX$6,'Daily Absent'!$O146:$AX146)</f>
        <v>0</v>
      </c>
      <c r="GW146" s="104">
        <f>VALUE('Time Sheet KN'!GX146-'Time Sheet KN'!GW146)*24</f>
        <v>0</v>
      </c>
      <c r="GX146" s="104">
        <f>VALUE('Time Sheet KN'!GZ146-'Time Sheet KN'!GY146)*24</f>
        <v>0</v>
      </c>
      <c r="GY146" s="104">
        <f>VALUE('Time Sheet KN'!HB146-'Time Sheet KN'!HA146)*24</f>
        <v>0</v>
      </c>
      <c r="GZ146" s="105">
        <f t="shared" si="374"/>
        <v>0</v>
      </c>
      <c r="HA146" s="5">
        <f t="shared" si="375"/>
        <v>0</v>
      </c>
      <c r="HB146" s="5"/>
      <c r="HC146" s="5">
        <f>LOOKUP(HC$6,'Daily Absent'!$O$6:$AX$6,'Daily Absent'!$O146:$AX146)</f>
        <v>0</v>
      </c>
      <c r="HD146" s="104">
        <f>VALUE('Time Sheet KN'!HE146-'Time Sheet KN'!HD146)*24</f>
        <v>0</v>
      </c>
      <c r="HE146" s="104">
        <f>VALUE('Time Sheet KN'!HG146-'Time Sheet KN'!HF146)*24</f>
        <v>0</v>
      </c>
      <c r="HF146" s="104">
        <f>VALUE('Time Sheet KN'!HI146-'Time Sheet KN'!HH146)*24</f>
        <v>0</v>
      </c>
      <c r="HG146" s="105">
        <f t="shared" si="376"/>
        <v>0</v>
      </c>
      <c r="HH146" s="5">
        <f t="shared" si="377"/>
        <v>0</v>
      </c>
      <c r="HI146" s="5"/>
      <c r="HJ146" s="5">
        <f>LOOKUP(HJ$6,'Daily Absent'!$O$6:$AX$6,'Daily Absent'!$O146:$AX146)</f>
        <v>0</v>
      </c>
      <c r="HK146" s="104">
        <f>VALUE('Time Sheet KN'!HL146-'Time Sheet KN'!HK146)*24</f>
        <v>0</v>
      </c>
      <c r="HL146" s="104">
        <f>VALUE('Time Sheet KN'!HN146-'Time Sheet KN'!HM146)*24</f>
        <v>0</v>
      </c>
      <c r="HM146" s="104">
        <f>VALUE('Time Sheet KN'!HP146-'Time Sheet KN'!HO146)*24</f>
        <v>0</v>
      </c>
      <c r="HN146" s="105">
        <f t="shared" si="378"/>
        <v>0</v>
      </c>
      <c r="HO146" s="5">
        <f t="shared" si="379"/>
        <v>0</v>
      </c>
      <c r="HP146" s="5"/>
      <c r="HQ146" s="5">
        <f>LOOKUP(HQ$6,'Daily Absent'!$O$6:$AX$6,'Daily Absent'!$O146:$AX146)</f>
        <v>0</v>
      </c>
      <c r="HR146" s="104">
        <f>VALUE('Time Sheet KN'!HS146-'Time Sheet KN'!HR146)*24</f>
        <v>0</v>
      </c>
      <c r="HS146" s="104">
        <f>VALUE('Time Sheet KN'!HU146-'Time Sheet KN'!HT146)*24</f>
        <v>0</v>
      </c>
      <c r="HT146" s="104">
        <f>VALUE('Time Sheet KN'!HW146-'Time Sheet KN'!HV146)*24</f>
        <v>0</v>
      </c>
      <c r="HU146" s="105">
        <f t="shared" si="380"/>
        <v>0</v>
      </c>
      <c r="HV146" s="5">
        <f t="shared" si="381"/>
        <v>0</v>
      </c>
      <c r="HW146" s="5"/>
      <c r="HX146" s="5">
        <f>LOOKUP(HX$6,'Daily Absent'!$O$6:$AX$6,'Daily Absent'!$O146:$AX146)</f>
        <v>0</v>
      </c>
      <c r="HY146" s="104">
        <f>VALUE('Time Sheet KN'!HZ146-'Time Sheet KN'!HY146)*24</f>
        <v>0</v>
      </c>
      <c r="HZ146" s="104">
        <f>VALUE('Time Sheet KN'!IB146-'Time Sheet KN'!IA146)*24</f>
        <v>0</v>
      </c>
      <c r="IA146" s="104">
        <f>VALUE('Time Sheet KN'!ID146-'Time Sheet KN'!IC146)*24</f>
        <v>0</v>
      </c>
      <c r="IB146" s="105">
        <f t="shared" si="382"/>
        <v>0</v>
      </c>
      <c r="IC146" s="5">
        <f t="shared" si="383"/>
        <v>0</v>
      </c>
      <c r="ID146" s="5"/>
      <c r="IE146" s="5">
        <f>LOOKUP(IE$6,'Daily Absent'!$O$6:$AX$6,'Daily Absent'!$O146:$AX146)</f>
        <v>0</v>
      </c>
      <c r="IF146" s="104">
        <f>VALUE('Time Sheet KN'!IG146-'Time Sheet KN'!IF146)*24</f>
        <v>0</v>
      </c>
      <c r="IG146" s="104">
        <f>VALUE('Time Sheet KN'!II146-'Time Sheet KN'!IH146)*24</f>
        <v>0</v>
      </c>
      <c r="IH146" s="104">
        <f>VALUE('Time Sheet KN'!IK146-'Time Sheet KN'!IJ146)*24</f>
        <v>0</v>
      </c>
      <c r="II146" s="105">
        <f t="shared" si="384"/>
        <v>0</v>
      </c>
      <c r="IJ146" s="5">
        <f t="shared" si="385"/>
        <v>0</v>
      </c>
      <c r="IK146" s="5"/>
      <c r="IL146" s="5">
        <f>LOOKUP(IL$6,'Daily Absent'!$O$6:$AX$6,'Daily Absent'!$O146:$AX146)</f>
        <v>0</v>
      </c>
      <c r="IM146" s="104">
        <f>VALUE('Time Sheet KN'!IN146-'Time Sheet KN'!IM146)*24</f>
        <v>0</v>
      </c>
      <c r="IN146" s="104">
        <f>VALUE('Time Sheet KN'!IP146-'Time Sheet KN'!IO146)*24</f>
        <v>0</v>
      </c>
      <c r="IO146" s="104">
        <f>VALUE('Time Sheet KN'!IR146-'Time Sheet KN'!IQ146)*24</f>
        <v>0</v>
      </c>
      <c r="IP146" s="105">
        <f t="shared" si="386"/>
        <v>0</v>
      </c>
      <c r="IQ146" s="5">
        <f t="shared" si="387"/>
        <v>0</v>
      </c>
      <c r="IR146" s="5"/>
      <c r="IS146" s="5">
        <f>LOOKUP(IS$6,'Daily Absent'!$O$6:$AX$6,'Daily Absent'!$O146:$AX146)</f>
        <v>0</v>
      </c>
      <c r="IT146" s="104">
        <f>VALUE('Time Sheet KN'!IU146-'Time Sheet KN'!IT146)*24</f>
        <v>0</v>
      </c>
      <c r="IU146" s="104">
        <f>VALUE('Time Sheet KN'!IW146-'Time Sheet KN'!IV146)*24</f>
        <v>0</v>
      </c>
      <c r="IV146" s="104">
        <f>VALUE('Time Sheet KN'!IY146-'Time Sheet KN'!IX146)*24</f>
        <v>0</v>
      </c>
      <c r="IW146" s="105">
        <f t="shared" si="388"/>
        <v>0</v>
      </c>
      <c r="IX146" s="5">
        <f t="shared" si="389"/>
        <v>0</v>
      </c>
      <c r="IY146" s="5"/>
      <c r="IZ146" s="5">
        <f>LOOKUP(IZ$6,'Daily Absent'!$O$6:$AX$6,'Daily Absent'!$O146:$AX146)</f>
        <v>0</v>
      </c>
      <c r="JA146" s="104">
        <f>VALUE('Time Sheet KN'!JB146-'Time Sheet KN'!JA146)*24</f>
        <v>0</v>
      </c>
      <c r="JB146" s="104">
        <f>VALUE('Time Sheet KN'!JD146-'Time Sheet KN'!JC146)*24</f>
        <v>0</v>
      </c>
      <c r="JC146" s="104">
        <f>VALUE('Time Sheet KN'!JF146-'Time Sheet KN'!JE146)*24</f>
        <v>0</v>
      </c>
      <c r="JD146" s="105">
        <f t="shared" si="390"/>
        <v>0</v>
      </c>
      <c r="JE146" s="5">
        <f t="shared" si="391"/>
        <v>0</v>
      </c>
      <c r="JF146" s="5"/>
    </row>
    <row r="147" spans="1:266" ht="20" customHeight="1">
      <c r="A147" s="54">
        <f>IF('Master MP Status'!A147&gt;0,'Master MP Status'!A147,"")</f>
        <v>139</v>
      </c>
      <c r="B147" s="5" t="str">
        <f>IF(ISTEXT('Master MP Status'!B147),'Master MP Status'!B147,"")</f>
        <v>DIRECT</v>
      </c>
      <c r="C147" s="153" t="str">
        <f>IF(OR(ISTEXT('Master MP Status'!C147),'Master MP Status'!C147&gt;0),'Master MP Status'!C147,"")</f>
        <v/>
      </c>
      <c r="D147" s="154" t="str">
        <f>IF(OR(ISTEXT('Master MP Status'!D147),'Master MP Status'!D147&gt;0),'Master MP Status'!D147,"")</f>
        <v>KN25352</v>
      </c>
      <c r="E147" s="5" t="str">
        <f>IF(ISTEXT('Master MP Status'!E147),'Master MP Status'!E147,"")</f>
        <v>SAMARUDIN</v>
      </c>
      <c r="F147" s="5" t="str">
        <f>IF(ISTEXT('Master MP Status'!F147),'Master MP Status'!F147,"")</f>
        <v/>
      </c>
      <c r="G147" s="5" t="str">
        <f>IF(ISTEXT('Master MP Status'!G147),'Master MP Status'!G147,"")</f>
        <v>Local</v>
      </c>
      <c r="H147" s="5" t="str">
        <f>IF(ISTEXT('Master MP Status'!H147),'Master MP Status'!H147,"")</f>
        <v>DARMAN</v>
      </c>
      <c r="I147" s="5" t="str">
        <f>IF(ISTEXT('Master MP Status'!I147),'Master MP Status'!I147,"")</f>
        <v>Skilled</v>
      </c>
      <c r="J147" s="5" t="str">
        <f>IF(ISTEXT('Master MP Status'!J147),'Master MP Status'!J147,"")</f>
        <v>Common Skilled</v>
      </c>
      <c r="K147" s="9">
        <f>IF(OR('Master MP Status'!K147=0,'Master MP Status'!K147=""),"",'Master MP Status'!K147)</f>
        <v>45782</v>
      </c>
      <c r="L147" s="9">
        <f>IF(OR('Master MP Status'!L147=0,'Master MP Status'!L147=""),"",'Master MP Status'!L147)</f>
        <v>45782</v>
      </c>
      <c r="M147" s="9" t="str">
        <f>IF(OR('Master MP Status'!M147=0,'Master MP Status'!M147=""),"",'Master MP Status'!M147)</f>
        <v/>
      </c>
      <c r="N147" s="5" t="str">
        <f>IF(ISTEXT('Master MP Status'!N147),'Master MP Status'!N147,"")</f>
        <v/>
      </c>
      <c r="O147" s="5">
        <f>LOOKUP(O$6,'Daily Absent'!$O$6:$AX$6,'Daily Absent'!$O147:$AX147)</f>
        <v>1</v>
      </c>
      <c r="P147" s="104">
        <f>VALUE('Time Sheet KN'!Q147-'Time Sheet KN'!P147)*24</f>
        <v>5</v>
      </c>
      <c r="Q147" s="104">
        <f>VALUE('Time Sheet KN'!S147-'Time Sheet KN'!R147)*24</f>
        <v>5.0000000000000009</v>
      </c>
      <c r="R147" s="104">
        <f>VALUE('Time Sheet KN'!U147-'Time Sheet KN'!T147)*24</f>
        <v>0</v>
      </c>
      <c r="S147" s="105">
        <f t="shared" si="320"/>
        <v>10</v>
      </c>
      <c r="T147" s="5">
        <f t="shared" si="321"/>
        <v>0</v>
      </c>
      <c r="U147" s="5"/>
      <c r="V147" s="5">
        <f>LOOKUP(V$6,'Daily Absent'!$O$6:$AX$6,'Daily Absent'!$O147:$AX147)</f>
        <v>1</v>
      </c>
      <c r="W147" s="104">
        <f>VALUE('Time Sheet KN'!X147-'Time Sheet KN'!W147)*24</f>
        <v>5</v>
      </c>
      <c r="X147" s="104">
        <f>VALUE('Time Sheet KN'!Z147-'Time Sheet KN'!Y147)*24</f>
        <v>5.0000000000000009</v>
      </c>
      <c r="Y147" s="104">
        <f>VALUE('Time Sheet KN'!AB147-'Time Sheet KN'!AA147)*24</f>
        <v>0</v>
      </c>
      <c r="Z147" s="105">
        <f t="shared" si="322"/>
        <v>10</v>
      </c>
      <c r="AA147" s="5">
        <f t="shared" si="323"/>
        <v>0</v>
      </c>
      <c r="AB147" s="5"/>
      <c r="AC147" s="5">
        <f>LOOKUP(AC$6,'Daily Absent'!$O$6:$AX$6,'Daily Absent'!$O147:$AX147)</f>
        <v>0</v>
      </c>
      <c r="AD147" s="104">
        <f>VALUE('Time Sheet KN'!AE147-'Time Sheet KN'!AD147)*24</f>
        <v>0</v>
      </c>
      <c r="AE147" s="104">
        <f>VALUE('Time Sheet KN'!AG147-'Time Sheet KN'!AF147)*24</f>
        <v>0</v>
      </c>
      <c r="AF147" s="104">
        <f>VALUE('Time Sheet KN'!AI147-'Time Sheet KN'!AH147)*24</f>
        <v>0</v>
      </c>
      <c r="AG147" s="105">
        <f t="shared" si="324"/>
        <v>0</v>
      </c>
      <c r="AH147" s="5">
        <f t="shared" si="325"/>
        <v>0</v>
      </c>
      <c r="AI147" s="5"/>
      <c r="AJ147" s="5">
        <f>LOOKUP(AJ$6,'Daily Absent'!$O$6:$AX$6,'Daily Absent'!$O147:$AX147)</f>
        <v>1</v>
      </c>
      <c r="AK147" s="104">
        <f>VALUE('Time Sheet KN'!AL147-'Time Sheet KN'!AK147)*24</f>
        <v>5</v>
      </c>
      <c r="AL147" s="104">
        <f>VALUE('Time Sheet KN'!AN147-'Time Sheet KN'!AM147)*24</f>
        <v>5.0000000000000009</v>
      </c>
      <c r="AM147" s="104">
        <f>VALUE('Time Sheet KN'!AP147-'Time Sheet KN'!AO147)*24</f>
        <v>0</v>
      </c>
      <c r="AN147" s="105">
        <f t="shared" si="326"/>
        <v>10</v>
      </c>
      <c r="AO147" s="5">
        <f t="shared" si="327"/>
        <v>0</v>
      </c>
      <c r="AP147" s="5"/>
      <c r="AQ147" s="5">
        <f>LOOKUP(AQ$6,'Daily Absent'!$O$6:$AX$6,'Daily Absent'!$O147:$AX147)</f>
        <v>1</v>
      </c>
      <c r="AR147" s="104">
        <f>VALUE('Time Sheet KN'!AS147-'Time Sheet KN'!AR147)*24</f>
        <v>5</v>
      </c>
      <c r="AS147" s="104">
        <f>VALUE('Time Sheet KN'!AU147-'Time Sheet KN'!AT147)*24</f>
        <v>4.0000000000000018</v>
      </c>
      <c r="AT147" s="104">
        <f>VALUE('Time Sheet KN'!AW147-'Time Sheet KN'!AV147)*24</f>
        <v>0</v>
      </c>
      <c r="AU147" s="105">
        <f t="shared" si="328"/>
        <v>9</v>
      </c>
      <c r="AV147" s="5">
        <f t="shared" si="329"/>
        <v>1.7763568394002505E-15</v>
      </c>
      <c r="AW147" s="5"/>
      <c r="AX147" s="5">
        <f>LOOKUP(AX$6,'Daily Absent'!$O$6:$AX$6,'Daily Absent'!$O147:$AX147)</f>
        <v>1</v>
      </c>
      <c r="AY147" s="104">
        <f>VALUE('Time Sheet KN'!AZ147-'Time Sheet KN'!AY147)*24</f>
        <v>4</v>
      </c>
      <c r="AZ147" s="104">
        <f>VALUE('Time Sheet KN'!BB147-'Time Sheet KN'!BA147)*24</f>
        <v>3</v>
      </c>
      <c r="BA147" s="104">
        <f>VALUE('Time Sheet KN'!BD147-'Time Sheet KN'!BC147)*24</f>
        <v>0</v>
      </c>
      <c r="BB147" s="105">
        <f t="shared" si="330"/>
        <v>0</v>
      </c>
      <c r="BC147" s="5">
        <f t="shared" si="331"/>
        <v>7</v>
      </c>
      <c r="BD147" s="5"/>
      <c r="BE147" s="5">
        <f>LOOKUP(BE$6,'Daily Absent'!$O$6:$AX$6,'Daily Absent'!$O147:$AX147)</f>
        <v>1</v>
      </c>
      <c r="BF147" s="104">
        <f>VALUE('Time Sheet KN'!BG147-'Time Sheet KN'!BF147)*24</f>
        <v>5</v>
      </c>
      <c r="BG147" s="104">
        <f>VALUE('Time Sheet KN'!BI147-'Time Sheet KN'!BH147)*24</f>
        <v>5.0000000000000009</v>
      </c>
      <c r="BH147" s="104">
        <f>VALUE('Time Sheet KN'!BK147-'Time Sheet KN'!BJ147)*24</f>
        <v>0</v>
      </c>
      <c r="BI147" s="105">
        <f t="shared" si="332"/>
        <v>10</v>
      </c>
      <c r="BJ147" s="5">
        <f t="shared" si="333"/>
        <v>0</v>
      </c>
      <c r="BK147" s="5"/>
      <c r="BL147" s="5">
        <f>LOOKUP(BL$6,'Daily Absent'!$O$6:$AX$6,'Daily Absent'!$O147:$AX147)</f>
        <v>1</v>
      </c>
      <c r="BM147" s="104">
        <f>VALUE('Time Sheet KN'!BN147-'Time Sheet KN'!BM147)*24</f>
        <v>5</v>
      </c>
      <c r="BN147" s="104">
        <f>VALUE('Time Sheet KN'!BP147-'Time Sheet KN'!BO147)*24</f>
        <v>5.0000000000000009</v>
      </c>
      <c r="BO147" s="104">
        <f>VALUE('Time Sheet KN'!BR147-'Time Sheet KN'!BQ147)*24</f>
        <v>0</v>
      </c>
      <c r="BP147" s="105">
        <f t="shared" si="334"/>
        <v>10</v>
      </c>
      <c r="BQ147" s="5">
        <f t="shared" si="335"/>
        <v>0</v>
      </c>
      <c r="BR147" s="5"/>
      <c r="BS147" s="5">
        <f>LOOKUP(BS$6,'Daily Absent'!$O$6:$AX$6,'Daily Absent'!$O147:$AX147)</f>
        <v>1</v>
      </c>
      <c r="BT147" s="104">
        <f>VALUE('Time Sheet KN'!BU147-'Time Sheet KN'!BT147)*24</f>
        <v>5</v>
      </c>
      <c r="BU147" s="104">
        <f>VALUE('Time Sheet KN'!BW147-'Time Sheet KN'!BV147)*24</f>
        <v>5.0000000000000009</v>
      </c>
      <c r="BV147" s="104">
        <f>VALUE('Time Sheet KN'!BY147-'Time Sheet KN'!BX147)*24</f>
        <v>0</v>
      </c>
      <c r="BW147" s="105">
        <f t="shared" si="336"/>
        <v>10</v>
      </c>
      <c r="BX147" s="5">
        <f t="shared" si="337"/>
        <v>0</v>
      </c>
      <c r="BY147" s="5"/>
      <c r="BZ147" s="5">
        <f>LOOKUP(BZ$6,'Daily Absent'!$O$6:$AX$6,'Daily Absent'!$O147:$AX147)</f>
        <v>1</v>
      </c>
      <c r="CA147" s="104">
        <f>VALUE('Time Sheet KN'!CB147-'Time Sheet KN'!CA147)*24</f>
        <v>5</v>
      </c>
      <c r="CB147" s="104">
        <f>VALUE('Time Sheet KN'!CD147-'Time Sheet KN'!CC147)*24</f>
        <v>5.0000000000000009</v>
      </c>
      <c r="CC147" s="104">
        <f>VALUE('Time Sheet KN'!CF147-'Time Sheet KN'!CE147)*24</f>
        <v>0</v>
      </c>
      <c r="CD147" s="105">
        <f t="shared" si="338"/>
        <v>10</v>
      </c>
      <c r="CE147" s="5">
        <f t="shared" si="339"/>
        <v>0</v>
      </c>
      <c r="CF147" s="5"/>
      <c r="CG147" s="5">
        <f>LOOKUP(CG$6,'Daily Absent'!$O$6:$AX$6,'Daily Absent'!$O147:$AX147)</f>
        <v>1</v>
      </c>
      <c r="CH147" s="104">
        <f>VALUE('Time Sheet KN'!CI147-'Time Sheet KN'!CH147)*24</f>
        <v>5</v>
      </c>
      <c r="CI147" s="104">
        <f>VALUE('Time Sheet KN'!CK147-'Time Sheet KN'!CJ147)*24</f>
        <v>5.0000000000000009</v>
      </c>
      <c r="CJ147" s="104">
        <f>VALUE('Time Sheet KN'!CM147-'Time Sheet KN'!CL147)*24</f>
        <v>0</v>
      </c>
      <c r="CK147" s="105">
        <f t="shared" si="340"/>
        <v>10</v>
      </c>
      <c r="CL147" s="5">
        <f t="shared" si="341"/>
        <v>0</v>
      </c>
      <c r="CM147" s="5"/>
      <c r="CN147" s="5">
        <f>LOOKUP(CN$6,'Daily Absent'!$O$6:$AX$6,'Daily Absent'!$O147:$AX147)</f>
        <v>1</v>
      </c>
      <c r="CO147" s="104">
        <f>VALUE('Time Sheet KN'!CP147-'Time Sheet KN'!CO147)*24</f>
        <v>5</v>
      </c>
      <c r="CP147" s="104">
        <f>VALUE('Time Sheet KN'!CR147-'Time Sheet KN'!CQ147)*24</f>
        <v>4.0000000000000018</v>
      </c>
      <c r="CQ147" s="104">
        <f>VALUE('Time Sheet KN'!CT147-'Time Sheet KN'!CS147)*24</f>
        <v>0</v>
      </c>
      <c r="CR147" s="105">
        <f t="shared" si="342"/>
        <v>9</v>
      </c>
      <c r="CS147" s="5">
        <f t="shared" si="343"/>
        <v>1.7763568394002505E-15</v>
      </c>
      <c r="CT147" s="5"/>
      <c r="CU147" s="5">
        <f>LOOKUP(CU$6,'Daily Absent'!$O$6:$AX$6,'Daily Absent'!$O147:$AX147)</f>
        <v>1</v>
      </c>
      <c r="CV147" s="104">
        <f>VALUE('Time Sheet KN'!CW147-'Time Sheet KN'!CV147)*24</f>
        <v>4</v>
      </c>
      <c r="CW147" s="104">
        <f>VALUE('Time Sheet KN'!CY147-'Time Sheet KN'!CX147)*24</f>
        <v>3</v>
      </c>
      <c r="CX147" s="104">
        <f>VALUE('Time Sheet KN'!DA147-'Time Sheet KN'!CZ147)*24</f>
        <v>0</v>
      </c>
      <c r="CY147" s="105">
        <f t="shared" si="344"/>
        <v>0</v>
      </c>
      <c r="CZ147" s="5">
        <f t="shared" si="345"/>
        <v>7</v>
      </c>
      <c r="DA147" s="5"/>
      <c r="DB147" s="5">
        <f>LOOKUP(DB$6,'Daily Absent'!$O$6:$AX$6,'Daily Absent'!$O147:$AX147)</f>
        <v>1</v>
      </c>
      <c r="DC147" s="104">
        <f>VALUE('Time Sheet KN'!DD147-'Time Sheet KN'!DC147)*24</f>
        <v>5</v>
      </c>
      <c r="DD147" s="104">
        <f>VALUE('Time Sheet KN'!DF147-'Time Sheet KN'!DE147)*24</f>
        <v>5.0000000000000009</v>
      </c>
      <c r="DE147" s="104">
        <f>VALUE('Time Sheet KN'!DH147-'Time Sheet KN'!DG147)*24</f>
        <v>0</v>
      </c>
      <c r="DF147" s="105">
        <f t="shared" si="346"/>
        <v>10</v>
      </c>
      <c r="DG147" s="5">
        <f t="shared" si="347"/>
        <v>0</v>
      </c>
      <c r="DH147" s="5"/>
      <c r="DI147" s="5">
        <f>LOOKUP(DI$6,'Daily Absent'!$O$6:$AX$6,'Daily Absent'!$O147:$AX147)</f>
        <v>1</v>
      </c>
      <c r="DJ147" s="104">
        <f>VALUE('Time Sheet KN'!DK147-'Time Sheet KN'!DJ147)*24</f>
        <v>5</v>
      </c>
      <c r="DK147" s="104">
        <f>VALUE('Time Sheet KN'!DM147-'Time Sheet KN'!DL147)*24</f>
        <v>5.0000000000000009</v>
      </c>
      <c r="DL147" s="104">
        <f>VALUE('Time Sheet KN'!DO147-'Time Sheet KN'!DN147)*24</f>
        <v>0</v>
      </c>
      <c r="DM147" s="105">
        <f t="shared" si="348"/>
        <v>10</v>
      </c>
      <c r="DN147" s="5">
        <f t="shared" si="349"/>
        <v>0</v>
      </c>
      <c r="DO147" s="5"/>
      <c r="DP147" s="5">
        <f>LOOKUP(DP$6,'Daily Absent'!$O$6:$AX$6,'Daily Absent'!$O147:$AX147)</f>
        <v>1</v>
      </c>
      <c r="DQ147" s="104">
        <f>VALUE('Time Sheet KN'!DR147-'Time Sheet KN'!DQ147)*24</f>
        <v>5</v>
      </c>
      <c r="DR147" s="104">
        <f>VALUE('Time Sheet KN'!DT147-'Time Sheet KN'!DS147)*24</f>
        <v>5.0000000000000009</v>
      </c>
      <c r="DS147" s="104">
        <f>VALUE('Time Sheet KN'!DV147-'Time Sheet KN'!DU147)*24</f>
        <v>0</v>
      </c>
      <c r="DT147" s="105">
        <f t="shared" si="350"/>
        <v>10</v>
      </c>
      <c r="DU147" s="5">
        <f t="shared" si="351"/>
        <v>0</v>
      </c>
      <c r="DV147" s="5"/>
      <c r="DW147" s="5">
        <f>LOOKUP(DW$6,'Daily Absent'!$O$6:$AX$6,'Daily Absent'!$O147:$AX147)</f>
        <v>1</v>
      </c>
      <c r="DX147" s="104">
        <f>VALUE('Time Sheet KN'!DY147-'Time Sheet KN'!DX147)*24</f>
        <v>5</v>
      </c>
      <c r="DY147" s="104">
        <f>VALUE('Time Sheet KN'!EA147-'Time Sheet KN'!DZ147)*24</f>
        <v>5.0000000000000009</v>
      </c>
      <c r="DZ147" s="104">
        <f>VALUE('Time Sheet KN'!EC147-'Time Sheet KN'!EB147)*24</f>
        <v>0</v>
      </c>
      <c r="EA147" s="105">
        <f t="shared" si="352"/>
        <v>10</v>
      </c>
      <c r="EB147" s="5">
        <f t="shared" si="353"/>
        <v>0</v>
      </c>
      <c r="EC147" s="5"/>
      <c r="ED147" s="5">
        <f>LOOKUP(ED$6,'Daily Absent'!$O$6:$AX$6,'Daily Absent'!$O147:$AX147)</f>
        <v>1</v>
      </c>
      <c r="EE147" s="104">
        <f>VALUE('Time Sheet KN'!EF147-'Time Sheet KN'!EE147)*24</f>
        <v>5</v>
      </c>
      <c r="EF147" s="104">
        <f>VALUE('Time Sheet KN'!EH147-'Time Sheet KN'!EG147)*24</f>
        <v>5.0000000000000009</v>
      </c>
      <c r="EG147" s="104">
        <f>VALUE('Time Sheet KN'!EJ147-'Time Sheet KN'!EI147)*24</f>
        <v>0</v>
      </c>
      <c r="EH147" s="105">
        <f t="shared" si="354"/>
        <v>10</v>
      </c>
      <c r="EI147" s="5">
        <f t="shared" si="355"/>
        <v>0</v>
      </c>
      <c r="EJ147" s="5"/>
      <c r="EK147" s="5">
        <f>LOOKUP(EK$6,'Daily Absent'!$O$6:$AX$6,'Daily Absent'!$O147:$AX147)</f>
        <v>1</v>
      </c>
      <c r="EL147" s="104">
        <f>VALUE('Time Sheet KN'!EM147-'Time Sheet KN'!EL147)*24</f>
        <v>5</v>
      </c>
      <c r="EM147" s="104">
        <f>VALUE('Time Sheet KN'!EO147-'Time Sheet KN'!EN147)*24</f>
        <v>4.0000000000000018</v>
      </c>
      <c r="EN147" s="104">
        <f>VALUE('Time Sheet KN'!EQ147-'Time Sheet KN'!EP147)*24</f>
        <v>0</v>
      </c>
      <c r="EO147" s="105">
        <f t="shared" si="356"/>
        <v>9</v>
      </c>
      <c r="EP147" s="5">
        <f t="shared" si="357"/>
        <v>1.7763568394002505E-15</v>
      </c>
      <c r="EQ147" s="5"/>
      <c r="ER147" s="5">
        <f>LOOKUP(ER$6,'Daily Absent'!$O$6:$AX$6,'Daily Absent'!$O147:$AX147)</f>
        <v>0</v>
      </c>
      <c r="ES147" s="104">
        <f>VALUE('Time Sheet KN'!ET147-'Time Sheet KN'!ES147)*24</f>
        <v>0</v>
      </c>
      <c r="ET147" s="104">
        <f>VALUE('Time Sheet KN'!EV147-'Time Sheet KN'!EU147)*24</f>
        <v>0</v>
      </c>
      <c r="EU147" s="104">
        <f>VALUE('Time Sheet KN'!EX147-'Time Sheet KN'!EW147)*24</f>
        <v>0</v>
      </c>
      <c r="EV147" s="105">
        <f t="shared" si="358"/>
        <v>0</v>
      </c>
      <c r="EW147" s="5">
        <f t="shared" si="359"/>
        <v>0</v>
      </c>
      <c r="EX147" s="5"/>
      <c r="EY147" s="5">
        <f>LOOKUP(EY$6,'Daily Absent'!$O$6:$AX$6,'Daily Absent'!$O147:$AX147)</f>
        <v>1</v>
      </c>
      <c r="EZ147" s="104">
        <f>VALUE('Time Sheet KN'!FA147-'Time Sheet KN'!EZ147)*24</f>
        <v>5</v>
      </c>
      <c r="FA147" s="104">
        <f>VALUE('Time Sheet KN'!FC147-'Time Sheet KN'!FB147)*24</f>
        <v>5.0000000000000009</v>
      </c>
      <c r="FB147" s="104">
        <f>VALUE('Time Sheet KN'!FE147-'Time Sheet KN'!FD147)*24</f>
        <v>0</v>
      </c>
      <c r="FC147" s="105">
        <f t="shared" si="360"/>
        <v>10</v>
      </c>
      <c r="FD147" s="5">
        <f t="shared" si="361"/>
        <v>0</v>
      </c>
      <c r="FE147" s="5"/>
      <c r="FF147" s="5">
        <f>LOOKUP(FF$6,'Daily Absent'!$O$6:$AX$6,'Daily Absent'!$O147:$AX147)</f>
        <v>1</v>
      </c>
      <c r="FG147" s="104">
        <f>VALUE('Time Sheet KN'!FH147-'Time Sheet KN'!FG147)*24</f>
        <v>0</v>
      </c>
      <c r="FH147" s="104">
        <f>VALUE('Time Sheet KN'!FJ147-'Time Sheet KN'!FI147)*24</f>
        <v>0</v>
      </c>
      <c r="FI147" s="104">
        <f>VALUE('Time Sheet KN'!FL147-'Time Sheet KN'!FK147)*24</f>
        <v>0</v>
      </c>
      <c r="FJ147" s="105">
        <f t="shared" si="362"/>
        <v>0</v>
      </c>
      <c r="FK147" s="5">
        <f t="shared" si="363"/>
        <v>0</v>
      </c>
      <c r="FL147" s="5"/>
      <c r="FM147" s="5">
        <f>LOOKUP(FM$6,'Daily Absent'!$O$6:$AX$6,'Daily Absent'!$O147:$AX147)</f>
        <v>0</v>
      </c>
      <c r="FN147" s="104">
        <f>VALUE('Time Sheet KN'!FO147-'Time Sheet KN'!FN147)*24</f>
        <v>0</v>
      </c>
      <c r="FO147" s="104">
        <f>VALUE('Time Sheet KN'!FQ147-'Time Sheet KN'!FP147)*24</f>
        <v>0</v>
      </c>
      <c r="FP147" s="104">
        <f>VALUE('Time Sheet KN'!FS147-'Time Sheet KN'!FR147)*24</f>
        <v>0</v>
      </c>
      <c r="FQ147" s="105">
        <f t="shared" si="364"/>
        <v>0</v>
      </c>
      <c r="FR147" s="5">
        <f t="shared" si="365"/>
        <v>0</v>
      </c>
      <c r="FS147" s="5"/>
      <c r="FT147" s="5">
        <f>LOOKUP(FT$6,'Daily Absent'!$O$6:$AX$6,'Daily Absent'!$O147:$AX147)</f>
        <v>0</v>
      </c>
      <c r="FU147" s="104">
        <f>VALUE('Time Sheet KN'!FV147-'Time Sheet KN'!FU147)*24</f>
        <v>0</v>
      </c>
      <c r="FV147" s="104">
        <f>VALUE('Time Sheet KN'!FX147-'Time Sheet KN'!FW147)*24</f>
        <v>0</v>
      </c>
      <c r="FW147" s="104">
        <f>VALUE('Time Sheet KN'!FZ147-'Time Sheet KN'!FY147)*24</f>
        <v>0</v>
      </c>
      <c r="FX147" s="105">
        <f t="shared" si="366"/>
        <v>0</v>
      </c>
      <c r="FY147" s="5">
        <f t="shared" si="367"/>
        <v>0</v>
      </c>
      <c r="FZ147" s="5"/>
      <c r="GA147" s="5">
        <f>LOOKUP(GA$6,'Daily Absent'!$O$6:$AX$6,'Daily Absent'!$O147:$AX147)</f>
        <v>0</v>
      </c>
      <c r="GB147" s="104">
        <f>VALUE('Time Sheet KN'!GC147-'Time Sheet KN'!GB147)*24</f>
        <v>0</v>
      </c>
      <c r="GC147" s="104">
        <f>VALUE('Time Sheet KN'!GE147-'Time Sheet KN'!GD147)*24</f>
        <v>0</v>
      </c>
      <c r="GD147" s="104">
        <f>VALUE('Time Sheet KN'!GG147-'Time Sheet KN'!GF147)*24</f>
        <v>0</v>
      </c>
      <c r="GE147" s="105">
        <f t="shared" si="368"/>
        <v>0</v>
      </c>
      <c r="GF147" s="5">
        <f t="shared" si="369"/>
        <v>0</v>
      </c>
      <c r="GG147" s="5"/>
      <c r="GH147" s="5">
        <f>LOOKUP(GH$6,'Daily Absent'!$O$6:$AX$6,'Daily Absent'!$O147:$AX147)</f>
        <v>0</v>
      </c>
      <c r="GI147" s="104">
        <f>VALUE('Time Sheet KN'!GJ147-'Time Sheet KN'!GI147)*24</f>
        <v>0</v>
      </c>
      <c r="GJ147" s="104">
        <f>VALUE('Time Sheet KN'!GL147-'Time Sheet KN'!GK147)*24</f>
        <v>0</v>
      </c>
      <c r="GK147" s="104">
        <f>VALUE('Time Sheet KN'!GN147-'Time Sheet KN'!GM147)*24</f>
        <v>0</v>
      </c>
      <c r="GL147" s="105">
        <f t="shared" si="370"/>
        <v>0</v>
      </c>
      <c r="GM147" s="5">
        <f t="shared" si="371"/>
        <v>0</v>
      </c>
      <c r="GN147" s="5"/>
      <c r="GO147" s="5">
        <f>LOOKUP(GO$6,'Daily Absent'!$O$6:$AX$6,'Daily Absent'!$O147:$AX147)</f>
        <v>0</v>
      </c>
      <c r="GP147" s="104">
        <f>VALUE('Time Sheet KN'!GQ147-'Time Sheet KN'!GP147)*24</f>
        <v>0</v>
      </c>
      <c r="GQ147" s="104">
        <f>VALUE('Time Sheet KN'!GS147-'Time Sheet KN'!GR147)*24</f>
        <v>0</v>
      </c>
      <c r="GR147" s="104">
        <f>VALUE('Time Sheet KN'!GU147-'Time Sheet KN'!GT147)*24</f>
        <v>0</v>
      </c>
      <c r="GS147" s="105">
        <f t="shared" si="372"/>
        <v>0</v>
      </c>
      <c r="GT147" s="5">
        <f t="shared" si="373"/>
        <v>0</v>
      </c>
      <c r="GU147" s="5"/>
      <c r="GV147" s="5">
        <f>LOOKUP(GV$6,'Daily Absent'!$O$6:$AX$6,'Daily Absent'!$O147:$AX147)</f>
        <v>0</v>
      </c>
      <c r="GW147" s="104">
        <f>VALUE('Time Sheet KN'!GX147-'Time Sheet KN'!GW147)*24</f>
        <v>0</v>
      </c>
      <c r="GX147" s="104">
        <f>VALUE('Time Sheet KN'!GZ147-'Time Sheet KN'!GY147)*24</f>
        <v>0</v>
      </c>
      <c r="GY147" s="104">
        <f>VALUE('Time Sheet KN'!HB147-'Time Sheet KN'!HA147)*24</f>
        <v>0</v>
      </c>
      <c r="GZ147" s="105">
        <f t="shared" si="374"/>
        <v>0</v>
      </c>
      <c r="HA147" s="5">
        <f t="shared" si="375"/>
        <v>0</v>
      </c>
      <c r="HB147" s="5"/>
      <c r="HC147" s="5">
        <f>LOOKUP(HC$6,'Daily Absent'!$O$6:$AX$6,'Daily Absent'!$O147:$AX147)</f>
        <v>0</v>
      </c>
      <c r="HD147" s="104">
        <f>VALUE('Time Sheet KN'!HE147-'Time Sheet KN'!HD147)*24</f>
        <v>0</v>
      </c>
      <c r="HE147" s="104">
        <f>VALUE('Time Sheet KN'!HG147-'Time Sheet KN'!HF147)*24</f>
        <v>0</v>
      </c>
      <c r="HF147" s="104">
        <f>VALUE('Time Sheet KN'!HI147-'Time Sheet KN'!HH147)*24</f>
        <v>0</v>
      </c>
      <c r="HG147" s="105">
        <f t="shared" si="376"/>
        <v>0</v>
      </c>
      <c r="HH147" s="5">
        <f t="shared" si="377"/>
        <v>0</v>
      </c>
      <c r="HI147" s="5"/>
      <c r="HJ147" s="5">
        <f>LOOKUP(HJ$6,'Daily Absent'!$O$6:$AX$6,'Daily Absent'!$O147:$AX147)</f>
        <v>0</v>
      </c>
      <c r="HK147" s="104">
        <f>VALUE('Time Sheet KN'!HL147-'Time Sheet KN'!HK147)*24</f>
        <v>0</v>
      </c>
      <c r="HL147" s="104">
        <f>VALUE('Time Sheet KN'!HN147-'Time Sheet KN'!HM147)*24</f>
        <v>0</v>
      </c>
      <c r="HM147" s="104">
        <f>VALUE('Time Sheet KN'!HP147-'Time Sheet KN'!HO147)*24</f>
        <v>0</v>
      </c>
      <c r="HN147" s="105">
        <f t="shared" si="378"/>
        <v>0</v>
      </c>
      <c r="HO147" s="5">
        <f t="shared" si="379"/>
        <v>0</v>
      </c>
      <c r="HP147" s="5"/>
      <c r="HQ147" s="5">
        <f>LOOKUP(HQ$6,'Daily Absent'!$O$6:$AX$6,'Daily Absent'!$O147:$AX147)</f>
        <v>0</v>
      </c>
      <c r="HR147" s="104">
        <f>VALUE('Time Sheet KN'!HS147-'Time Sheet KN'!HR147)*24</f>
        <v>0</v>
      </c>
      <c r="HS147" s="104">
        <f>VALUE('Time Sheet KN'!HU147-'Time Sheet KN'!HT147)*24</f>
        <v>0</v>
      </c>
      <c r="HT147" s="104">
        <f>VALUE('Time Sheet KN'!HW147-'Time Sheet KN'!HV147)*24</f>
        <v>0</v>
      </c>
      <c r="HU147" s="105">
        <f t="shared" si="380"/>
        <v>0</v>
      </c>
      <c r="HV147" s="5">
        <f t="shared" si="381"/>
        <v>0</v>
      </c>
      <c r="HW147" s="5"/>
      <c r="HX147" s="5">
        <f>LOOKUP(HX$6,'Daily Absent'!$O$6:$AX$6,'Daily Absent'!$O147:$AX147)</f>
        <v>0</v>
      </c>
      <c r="HY147" s="104">
        <f>VALUE('Time Sheet KN'!HZ147-'Time Sheet KN'!HY147)*24</f>
        <v>0</v>
      </c>
      <c r="HZ147" s="104">
        <f>VALUE('Time Sheet KN'!IB147-'Time Sheet KN'!IA147)*24</f>
        <v>0</v>
      </c>
      <c r="IA147" s="104">
        <f>VALUE('Time Sheet KN'!ID147-'Time Sheet KN'!IC147)*24</f>
        <v>0</v>
      </c>
      <c r="IB147" s="105">
        <f t="shared" si="382"/>
        <v>0</v>
      </c>
      <c r="IC147" s="5">
        <f t="shared" si="383"/>
        <v>0</v>
      </c>
      <c r="ID147" s="5"/>
      <c r="IE147" s="5">
        <f>LOOKUP(IE$6,'Daily Absent'!$O$6:$AX$6,'Daily Absent'!$O147:$AX147)</f>
        <v>0</v>
      </c>
      <c r="IF147" s="104">
        <f>VALUE('Time Sheet KN'!IG147-'Time Sheet KN'!IF147)*24</f>
        <v>0</v>
      </c>
      <c r="IG147" s="104">
        <f>VALUE('Time Sheet KN'!II147-'Time Sheet KN'!IH147)*24</f>
        <v>0</v>
      </c>
      <c r="IH147" s="104">
        <f>VALUE('Time Sheet KN'!IK147-'Time Sheet KN'!IJ147)*24</f>
        <v>0</v>
      </c>
      <c r="II147" s="105">
        <f t="shared" si="384"/>
        <v>0</v>
      </c>
      <c r="IJ147" s="5">
        <f t="shared" si="385"/>
        <v>0</v>
      </c>
      <c r="IK147" s="5"/>
      <c r="IL147" s="5">
        <f>LOOKUP(IL$6,'Daily Absent'!$O$6:$AX$6,'Daily Absent'!$O147:$AX147)</f>
        <v>0</v>
      </c>
      <c r="IM147" s="104">
        <f>VALUE('Time Sheet KN'!IN147-'Time Sheet KN'!IM147)*24</f>
        <v>0</v>
      </c>
      <c r="IN147" s="104">
        <f>VALUE('Time Sheet KN'!IP147-'Time Sheet KN'!IO147)*24</f>
        <v>0</v>
      </c>
      <c r="IO147" s="104">
        <f>VALUE('Time Sheet KN'!IR147-'Time Sheet KN'!IQ147)*24</f>
        <v>0</v>
      </c>
      <c r="IP147" s="105">
        <f t="shared" si="386"/>
        <v>0</v>
      </c>
      <c r="IQ147" s="5">
        <f t="shared" si="387"/>
        <v>0</v>
      </c>
      <c r="IR147" s="5"/>
      <c r="IS147" s="5">
        <f>LOOKUP(IS$6,'Daily Absent'!$O$6:$AX$6,'Daily Absent'!$O147:$AX147)</f>
        <v>0</v>
      </c>
      <c r="IT147" s="104">
        <f>VALUE('Time Sheet KN'!IU147-'Time Sheet KN'!IT147)*24</f>
        <v>0</v>
      </c>
      <c r="IU147" s="104">
        <f>VALUE('Time Sheet KN'!IW147-'Time Sheet KN'!IV147)*24</f>
        <v>0</v>
      </c>
      <c r="IV147" s="104">
        <f>VALUE('Time Sheet KN'!IY147-'Time Sheet KN'!IX147)*24</f>
        <v>0</v>
      </c>
      <c r="IW147" s="105">
        <f t="shared" si="388"/>
        <v>0</v>
      </c>
      <c r="IX147" s="5">
        <f t="shared" si="389"/>
        <v>0</v>
      </c>
      <c r="IY147" s="5"/>
      <c r="IZ147" s="5">
        <f>LOOKUP(IZ$6,'Daily Absent'!$O$6:$AX$6,'Daily Absent'!$O147:$AX147)</f>
        <v>0</v>
      </c>
      <c r="JA147" s="104">
        <f>VALUE('Time Sheet KN'!JB147-'Time Sheet KN'!JA147)*24</f>
        <v>0</v>
      </c>
      <c r="JB147" s="104">
        <f>VALUE('Time Sheet KN'!JD147-'Time Sheet KN'!JC147)*24</f>
        <v>0</v>
      </c>
      <c r="JC147" s="104">
        <f>VALUE('Time Sheet KN'!JF147-'Time Sheet KN'!JE147)*24</f>
        <v>0</v>
      </c>
      <c r="JD147" s="105">
        <f t="shared" si="390"/>
        <v>0</v>
      </c>
      <c r="JE147" s="5">
        <f t="shared" si="391"/>
        <v>0</v>
      </c>
      <c r="JF147" s="5"/>
    </row>
    <row r="148" spans="1:266" ht="20" customHeight="1">
      <c r="A148" s="54">
        <f>IF('Master MP Status'!A148&gt;0,'Master MP Status'!A148,"")</f>
        <v>140</v>
      </c>
      <c r="B148" s="5" t="str">
        <f>IF(ISTEXT('Master MP Status'!B148),'Master MP Status'!B148,"")</f>
        <v>DIRECT</v>
      </c>
      <c r="C148" s="153" t="str">
        <f>IF(OR(ISTEXT('Master MP Status'!C148),'Master MP Status'!C148&gt;0),'Master MP Status'!C148,"")</f>
        <v/>
      </c>
      <c r="D148" s="154" t="str">
        <f>IF(OR(ISTEXT('Master MP Status'!D148),'Master MP Status'!D148&gt;0),'Master MP Status'!D148,"")</f>
        <v>KN25353</v>
      </c>
      <c r="E148" s="5" t="str">
        <f>IF(ISTEXT('Master MP Status'!E148),'Master MP Status'!E148,"")</f>
        <v>HERMAN</v>
      </c>
      <c r="F148" s="5" t="str">
        <f>IF(ISTEXT('Master MP Status'!F148),'Master MP Status'!F148,"")</f>
        <v/>
      </c>
      <c r="G148" s="5" t="str">
        <f>IF(ISTEXT('Master MP Status'!G148),'Master MP Status'!G148,"")</f>
        <v>Local</v>
      </c>
      <c r="H148" s="5" t="str">
        <f>IF(ISTEXT('Master MP Status'!H148),'Master MP Status'!H148,"")</f>
        <v>DARMAN</v>
      </c>
      <c r="I148" s="5" t="str">
        <f>IF(ISTEXT('Master MP Status'!I148),'Master MP Status'!I148,"")</f>
        <v>Skilled</v>
      </c>
      <c r="J148" s="5" t="str">
        <f>IF(ISTEXT('Master MP Status'!J148),'Master MP Status'!J148,"")</f>
        <v>Common Skilled</v>
      </c>
      <c r="K148" s="9">
        <f>IF(OR('Master MP Status'!K148=0,'Master MP Status'!K148=""),"",'Master MP Status'!K148)</f>
        <v>45782</v>
      </c>
      <c r="L148" s="9">
        <f>IF(OR('Master MP Status'!L148=0,'Master MP Status'!L148=""),"",'Master MP Status'!L148)</f>
        <v>45782</v>
      </c>
      <c r="M148" s="9" t="str">
        <f>IF(OR('Master MP Status'!M148=0,'Master MP Status'!M148=""),"",'Master MP Status'!M148)</f>
        <v/>
      </c>
      <c r="N148" s="5" t="str">
        <f>IF(ISTEXT('Master MP Status'!N148),'Master MP Status'!N148,"")</f>
        <v/>
      </c>
      <c r="O148" s="5">
        <f>LOOKUP(O$6,'Daily Absent'!$O$6:$AX$6,'Daily Absent'!$O148:$AX148)</f>
        <v>1</v>
      </c>
      <c r="P148" s="104">
        <f>VALUE('Time Sheet KN'!Q148-'Time Sheet KN'!P148)*24</f>
        <v>5</v>
      </c>
      <c r="Q148" s="104">
        <f>VALUE('Time Sheet KN'!S148-'Time Sheet KN'!R148)*24</f>
        <v>5.0000000000000009</v>
      </c>
      <c r="R148" s="104">
        <f>VALUE('Time Sheet KN'!U148-'Time Sheet KN'!T148)*24</f>
        <v>0</v>
      </c>
      <c r="S148" s="105">
        <f t="shared" si="320"/>
        <v>10</v>
      </c>
      <c r="T148" s="5">
        <f t="shared" si="321"/>
        <v>0</v>
      </c>
      <c r="U148" s="5"/>
      <c r="V148" s="5">
        <f>LOOKUP(V$6,'Daily Absent'!$O$6:$AX$6,'Daily Absent'!$O148:$AX148)</f>
        <v>1</v>
      </c>
      <c r="W148" s="104">
        <f>VALUE('Time Sheet KN'!X148-'Time Sheet KN'!W148)*24</f>
        <v>5</v>
      </c>
      <c r="X148" s="104">
        <f>VALUE('Time Sheet KN'!Z148-'Time Sheet KN'!Y148)*24</f>
        <v>5.0000000000000009</v>
      </c>
      <c r="Y148" s="104">
        <f>VALUE('Time Sheet KN'!AB148-'Time Sheet KN'!AA148)*24</f>
        <v>0</v>
      </c>
      <c r="Z148" s="105">
        <f t="shared" si="322"/>
        <v>10</v>
      </c>
      <c r="AA148" s="5">
        <f t="shared" si="323"/>
        <v>0</v>
      </c>
      <c r="AB148" s="5"/>
      <c r="AC148" s="5">
        <f>LOOKUP(AC$6,'Daily Absent'!$O$6:$AX$6,'Daily Absent'!$O148:$AX148)</f>
        <v>1</v>
      </c>
      <c r="AD148" s="104">
        <f>VALUE('Time Sheet KN'!AE148-'Time Sheet KN'!AD148)*24</f>
        <v>5</v>
      </c>
      <c r="AE148" s="104">
        <f>VALUE('Time Sheet KN'!AG148-'Time Sheet KN'!AF148)*24</f>
        <v>5.0000000000000009</v>
      </c>
      <c r="AF148" s="104">
        <f>VALUE('Time Sheet KN'!AI148-'Time Sheet KN'!AH148)*24</f>
        <v>0</v>
      </c>
      <c r="AG148" s="105">
        <f t="shared" si="324"/>
        <v>10</v>
      </c>
      <c r="AH148" s="5">
        <f t="shared" si="325"/>
        <v>0</v>
      </c>
      <c r="AI148" s="5"/>
      <c r="AJ148" s="5">
        <f>LOOKUP(AJ$6,'Daily Absent'!$O$6:$AX$6,'Daily Absent'!$O148:$AX148)</f>
        <v>1</v>
      </c>
      <c r="AK148" s="104">
        <f>VALUE('Time Sheet KN'!AL148-'Time Sheet KN'!AK148)*24</f>
        <v>5</v>
      </c>
      <c r="AL148" s="104">
        <f>VALUE('Time Sheet KN'!AN148-'Time Sheet KN'!AM148)*24</f>
        <v>5.0000000000000009</v>
      </c>
      <c r="AM148" s="104">
        <f>VALUE('Time Sheet KN'!AP148-'Time Sheet KN'!AO148)*24</f>
        <v>0</v>
      </c>
      <c r="AN148" s="105">
        <f t="shared" si="326"/>
        <v>10</v>
      </c>
      <c r="AO148" s="5">
        <f t="shared" si="327"/>
        <v>0</v>
      </c>
      <c r="AP148" s="5"/>
      <c r="AQ148" s="5">
        <f>LOOKUP(AQ$6,'Daily Absent'!$O$6:$AX$6,'Daily Absent'!$O148:$AX148)</f>
        <v>1</v>
      </c>
      <c r="AR148" s="104">
        <f>VALUE('Time Sheet KN'!AS148-'Time Sheet KN'!AR148)*24</f>
        <v>5</v>
      </c>
      <c r="AS148" s="104">
        <f>VALUE('Time Sheet KN'!AU148-'Time Sheet KN'!AT148)*24</f>
        <v>4.0000000000000018</v>
      </c>
      <c r="AT148" s="104">
        <f>VALUE('Time Sheet KN'!AW148-'Time Sheet KN'!AV148)*24</f>
        <v>0</v>
      </c>
      <c r="AU148" s="105">
        <f t="shared" si="328"/>
        <v>9</v>
      </c>
      <c r="AV148" s="5">
        <f t="shared" si="329"/>
        <v>1.7763568394002505E-15</v>
      </c>
      <c r="AW148" s="5"/>
      <c r="AX148" s="5">
        <f>LOOKUP(AX$6,'Daily Absent'!$O$6:$AX$6,'Daily Absent'!$O148:$AX148)</f>
        <v>1</v>
      </c>
      <c r="AY148" s="104">
        <f>VALUE('Time Sheet KN'!AZ148-'Time Sheet KN'!AY148)*24</f>
        <v>4</v>
      </c>
      <c r="AZ148" s="104">
        <f>VALUE('Time Sheet KN'!BB148-'Time Sheet KN'!BA148)*24</f>
        <v>3</v>
      </c>
      <c r="BA148" s="104">
        <f>VALUE('Time Sheet KN'!BD148-'Time Sheet KN'!BC148)*24</f>
        <v>0</v>
      </c>
      <c r="BB148" s="105">
        <f t="shared" si="330"/>
        <v>0</v>
      </c>
      <c r="BC148" s="5">
        <f t="shared" si="331"/>
        <v>7</v>
      </c>
      <c r="BD148" s="5"/>
      <c r="BE148" s="5">
        <f>LOOKUP(BE$6,'Daily Absent'!$O$6:$AX$6,'Daily Absent'!$O148:$AX148)</f>
        <v>1</v>
      </c>
      <c r="BF148" s="104">
        <f>VALUE('Time Sheet KN'!BG148-'Time Sheet KN'!BF148)*24</f>
        <v>5</v>
      </c>
      <c r="BG148" s="104">
        <f>VALUE('Time Sheet KN'!BI148-'Time Sheet KN'!BH148)*24</f>
        <v>5.0000000000000009</v>
      </c>
      <c r="BH148" s="104">
        <f>VALUE('Time Sheet KN'!BK148-'Time Sheet KN'!BJ148)*24</f>
        <v>0</v>
      </c>
      <c r="BI148" s="105">
        <f t="shared" si="332"/>
        <v>10</v>
      </c>
      <c r="BJ148" s="5">
        <f t="shared" si="333"/>
        <v>0</v>
      </c>
      <c r="BK148" s="5"/>
      <c r="BL148" s="5">
        <f>LOOKUP(BL$6,'Daily Absent'!$O$6:$AX$6,'Daily Absent'!$O148:$AX148)</f>
        <v>1</v>
      </c>
      <c r="BM148" s="104">
        <f>VALUE('Time Sheet KN'!BN148-'Time Sheet KN'!BM148)*24</f>
        <v>5</v>
      </c>
      <c r="BN148" s="104">
        <f>VALUE('Time Sheet KN'!BP148-'Time Sheet KN'!BO148)*24</f>
        <v>5.0000000000000009</v>
      </c>
      <c r="BO148" s="104">
        <f>VALUE('Time Sheet KN'!BR148-'Time Sheet KN'!BQ148)*24</f>
        <v>0</v>
      </c>
      <c r="BP148" s="105">
        <f t="shared" si="334"/>
        <v>10</v>
      </c>
      <c r="BQ148" s="5">
        <f t="shared" si="335"/>
        <v>0</v>
      </c>
      <c r="BR148" s="5"/>
      <c r="BS148" s="5">
        <f>LOOKUP(BS$6,'Daily Absent'!$O$6:$AX$6,'Daily Absent'!$O148:$AX148)</f>
        <v>1</v>
      </c>
      <c r="BT148" s="104">
        <f>VALUE('Time Sheet KN'!BU148-'Time Sheet KN'!BT148)*24</f>
        <v>5</v>
      </c>
      <c r="BU148" s="104">
        <f>VALUE('Time Sheet KN'!BW148-'Time Sheet KN'!BV148)*24</f>
        <v>5.0000000000000009</v>
      </c>
      <c r="BV148" s="104">
        <f>VALUE('Time Sheet KN'!BY148-'Time Sheet KN'!BX148)*24</f>
        <v>0</v>
      </c>
      <c r="BW148" s="105">
        <f t="shared" si="336"/>
        <v>10</v>
      </c>
      <c r="BX148" s="5">
        <f t="shared" si="337"/>
        <v>0</v>
      </c>
      <c r="BY148" s="5"/>
      <c r="BZ148" s="5">
        <f>LOOKUP(BZ$6,'Daily Absent'!$O$6:$AX$6,'Daily Absent'!$O148:$AX148)</f>
        <v>1</v>
      </c>
      <c r="CA148" s="104">
        <f>VALUE('Time Sheet KN'!CB148-'Time Sheet KN'!CA148)*24</f>
        <v>5</v>
      </c>
      <c r="CB148" s="104">
        <f>VALUE('Time Sheet KN'!CD148-'Time Sheet KN'!CC148)*24</f>
        <v>5.0000000000000009</v>
      </c>
      <c r="CC148" s="104">
        <f>VALUE('Time Sheet KN'!CF148-'Time Sheet KN'!CE148)*24</f>
        <v>0</v>
      </c>
      <c r="CD148" s="105">
        <f t="shared" si="338"/>
        <v>10</v>
      </c>
      <c r="CE148" s="5">
        <f t="shared" si="339"/>
        <v>0</v>
      </c>
      <c r="CF148" s="5"/>
      <c r="CG148" s="5">
        <f>LOOKUP(CG$6,'Daily Absent'!$O$6:$AX$6,'Daily Absent'!$O148:$AX148)</f>
        <v>1</v>
      </c>
      <c r="CH148" s="104">
        <f>VALUE('Time Sheet KN'!CI148-'Time Sheet KN'!CH148)*24</f>
        <v>5</v>
      </c>
      <c r="CI148" s="104">
        <f>VALUE('Time Sheet KN'!CK148-'Time Sheet KN'!CJ148)*24</f>
        <v>5.0000000000000009</v>
      </c>
      <c r="CJ148" s="104">
        <f>VALUE('Time Sheet KN'!CM148-'Time Sheet KN'!CL148)*24</f>
        <v>0</v>
      </c>
      <c r="CK148" s="105">
        <f t="shared" si="340"/>
        <v>10</v>
      </c>
      <c r="CL148" s="5">
        <f t="shared" si="341"/>
        <v>0</v>
      </c>
      <c r="CM148" s="5"/>
      <c r="CN148" s="5">
        <f>LOOKUP(CN$6,'Daily Absent'!$O$6:$AX$6,'Daily Absent'!$O148:$AX148)</f>
        <v>1</v>
      </c>
      <c r="CO148" s="104">
        <f>VALUE('Time Sheet KN'!CP148-'Time Sheet KN'!CO148)*24</f>
        <v>5</v>
      </c>
      <c r="CP148" s="104">
        <f>VALUE('Time Sheet KN'!CR148-'Time Sheet KN'!CQ148)*24</f>
        <v>4.0000000000000018</v>
      </c>
      <c r="CQ148" s="104">
        <f>VALUE('Time Sheet KN'!CT148-'Time Sheet KN'!CS148)*24</f>
        <v>0</v>
      </c>
      <c r="CR148" s="105">
        <f t="shared" si="342"/>
        <v>9</v>
      </c>
      <c r="CS148" s="5">
        <f t="shared" si="343"/>
        <v>1.7763568394002505E-15</v>
      </c>
      <c r="CT148" s="5"/>
      <c r="CU148" s="5">
        <f>LOOKUP(CU$6,'Daily Absent'!$O$6:$AX$6,'Daily Absent'!$O148:$AX148)</f>
        <v>1</v>
      </c>
      <c r="CV148" s="104">
        <f>VALUE('Time Sheet KN'!CW148-'Time Sheet KN'!CV148)*24</f>
        <v>4</v>
      </c>
      <c r="CW148" s="104">
        <f>VALUE('Time Sheet KN'!CY148-'Time Sheet KN'!CX148)*24</f>
        <v>3</v>
      </c>
      <c r="CX148" s="104">
        <f>VALUE('Time Sheet KN'!DA148-'Time Sheet KN'!CZ148)*24</f>
        <v>0</v>
      </c>
      <c r="CY148" s="105">
        <f t="shared" si="344"/>
        <v>0</v>
      </c>
      <c r="CZ148" s="5">
        <f t="shared" si="345"/>
        <v>7</v>
      </c>
      <c r="DA148" s="5"/>
      <c r="DB148" s="5">
        <f>LOOKUP(DB$6,'Daily Absent'!$O$6:$AX$6,'Daily Absent'!$O148:$AX148)</f>
        <v>1</v>
      </c>
      <c r="DC148" s="104">
        <f>VALUE('Time Sheet KN'!DD148-'Time Sheet KN'!DC148)*24</f>
        <v>5</v>
      </c>
      <c r="DD148" s="104">
        <f>VALUE('Time Sheet KN'!DF148-'Time Sheet KN'!DE148)*24</f>
        <v>5.0000000000000009</v>
      </c>
      <c r="DE148" s="104">
        <f>VALUE('Time Sheet KN'!DH148-'Time Sheet KN'!DG148)*24</f>
        <v>0</v>
      </c>
      <c r="DF148" s="105">
        <f t="shared" si="346"/>
        <v>10</v>
      </c>
      <c r="DG148" s="5">
        <f t="shared" si="347"/>
        <v>0</v>
      </c>
      <c r="DH148" s="5"/>
      <c r="DI148" s="5">
        <f>LOOKUP(DI$6,'Daily Absent'!$O$6:$AX$6,'Daily Absent'!$O148:$AX148)</f>
        <v>1</v>
      </c>
      <c r="DJ148" s="104">
        <f>VALUE('Time Sheet KN'!DK148-'Time Sheet KN'!DJ148)*24</f>
        <v>5</v>
      </c>
      <c r="DK148" s="104">
        <f>VALUE('Time Sheet KN'!DM148-'Time Sheet KN'!DL148)*24</f>
        <v>5.0000000000000009</v>
      </c>
      <c r="DL148" s="104">
        <f>VALUE('Time Sheet KN'!DO148-'Time Sheet KN'!DN148)*24</f>
        <v>0</v>
      </c>
      <c r="DM148" s="105">
        <f t="shared" si="348"/>
        <v>10</v>
      </c>
      <c r="DN148" s="5">
        <f t="shared" si="349"/>
        <v>0</v>
      </c>
      <c r="DO148" s="5"/>
      <c r="DP148" s="5">
        <f>LOOKUP(DP$6,'Daily Absent'!$O$6:$AX$6,'Daily Absent'!$O148:$AX148)</f>
        <v>1</v>
      </c>
      <c r="DQ148" s="104">
        <f>VALUE('Time Sheet KN'!DR148-'Time Sheet KN'!DQ148)*24</f>
        <v>5</v>
      </c>
      <c r="DR148" s="104">
        <f>VALUE('Time Sheet KN'!DT148-'Time Sheet KN'!DS148)*24</f>
        <v>5.0000000000000009</v>
      </c>
      <c r="DS148" s="104">
        <f>VALUE('Time Sheet KN'!DV148-'Time Sheet KN'!DU148)*24</f>
        <v>0</v>
      </c>
      <c r="DT148" s="105">
        <f t="shared" si="350"/>
        <v>10</v>
      </c>
      <c r="DU148" s="5">
        <f t="shared" si="351"/>
        <v>0</v>
      </c>
      <c r="DV148" s="5"/>
      <c r="DW148" s="5">
        <f>LOOKUP(DW$6,'Daily Absent'!$O$6:$AX$6,'Daily Absent'!$O148:$AX148)</f>
        <v>1</v>
      </c>
      <c r="DX148" s="104">
        <f>VALUE('Time Sheet KN'!DY148-'Time Sheet KN'!DX148)*24</f>
        <v>5</v>
      </c>
      <c r="DY148" s="104">
        <f>VALUE('Time Sheet KN'!EA148-'Time Sheet KN'!DZ148)*24</f>
        <v>5.0000000000000009</v>
      </c>
      <c r="DZ148" s="104">
        <f>VALUE('Time Sheet KN'!EC148-'Time Sheet KN'!EB148)*24</f>
        <v>0</v>
      </c>
      <c r="EA148" s="105">
        <f t="shared" si="352"/>
        <v>10</v>
      </c>
      <c r="EB148" s="5">
        <f t="shared" si="353"/>
        <v>0</v>
      </c>
      <c r="EC148" s="5"/>
      <c r="ED148" s="5">
        <f>LOOKUP(ED$6,'Daily Absent'!$O$6:$AX$6,'Daily Absent'!$O148:$AX148)</f>
        <v>1</v>
      </c>
      <c r="EE148" s="104">
        <f>VALUE('Time Sheet KN'!EF148-'Time Sheet KN'!EE148)*24</f>
        <v>5</v>
      </c>
      <c r="EF148" s="104">
        <f>VALUE('Time Sheet KN'!EH148-'Time Sheet KN'!EG148)*24</f>
        <v>5.0000000000000009</v>
      </c>
      <c r="EG148" s="104">
        <f>VALUE('Time Sheet KN'!EJ148-'Time Sheet KN'!EI148)*24</f>
        <v>0</v>
      </c>
      <c r="EH148" s="105">
        <f t="shared" si="354"/>
        <v>10</v>
      </c>
      <c r="EI148" s="5">
        <f t="shared" si="355"/>
        <v>0</v>
      </c>
      <c r="EJ148" s="5"/>
      <c r="EK148" s="5">
        <f>LOOKUP(EK$6,'Daily Absent'!$O$6:$AX$6,'Daily Absent'!$O148:$AX148)</f>
        <v>1</v>
      </c>
      <c r="EL148" s="104">
        <f>VALUE('Time Sheet KN'!EM148-'Time Sheet KN'!EL148)*24</f>
        <v>5</v>
      </c>
      <c r="EM148" s="104">
        <f>VALUE('Time Sheet KN'!EO148-'Time Sheet KN'!EN148)*24</f>
        <v>4.0000000000000018</v>
      </c>
      <c r="EN148" s="104">
        <f>VALUE('Time Sheet KN'!EQ148-'Time Sheet KN'!EP148)*24</f>
        <v>0</v>
      </c>
      <c r="EO148" s="105">
        <f t="shared" si="356"/>
        <v>9</v>
      </c>
      <c r="EP148" s="5">
        <f t="shared" si="357"/>
        <v>1.7763568394002505E-15</v>
      </c>
      <c r="EQ148" s="5"/>
      <c r="ER148" s="5">
        <f>LOOKUP(ER$6,'Daily Absent'!$O$6:$AX$6,'Daily Absent'!$O148:$AX148)</f>
        <v>0</v>
      </c>
      <c r="ES148" s="104">
        <f>VALUE('Time Sheet KN'!ET148-'Time Sheet KN'!ES148)*24</f>
        <v>0</v>
      </c>
      <c r="ET148" s="104">
        <f>VALUE('Time Sheet KN'!EV148-'Time Sheet KN'!EU148)*24</f>
        <v>0</v>
      </c>
      <c r="EU148" s="104">
        <f>VALUE('Time Sheet KN'!EX148-'Time Sheet KN'!EW148)*24</f>
        <v>0</v>
      </c>
      <c r="EV148" s="105">
        <f t="shared" si="358"/>
        <v>0</v>
      </c>
      <c r="EW148" s="5">
        <f t="shared" si="359"/>
        <v>0</v>
      </c>
      <c r="EX148" s="5"/>
      <c r="EY148" s="5">
        <f>LOOKUP(EY$6,'Daily Absent'!$O$6:$AX$6,'Daily Absent'!$O148:$AX148)</f>
        <v>1</v>
      </c>
      <c r="EZ148" s="104">
        <f>VALUE('Time Sheet KN'!FA148-'Time Sheet KN'!EZ148)*24</f>
        <v>5</v>
      </c>
      <c r="FA148" s="104">
        <f>VALUE('Time Sheet KN'!FC148-'Time Sheet KN'!FB148)*24</f>
        <v>5.0000000000000009</v>
      </c>
      <c r="FB148" s="104">
        <f>VALUE('Time Sheet KN'!FE148-'Time Sheet KN'!FD148)*24</f>
        <v>0</v>
      </c>
      <c r="FC148" s="105">
        <f t="shared" si="360"/>
        <v>10</v>
      </c>
      <c r="FD148" s="5">
        <f t="shared" si="361"/>
        <v>0</v>
      </c>
      <c r="FE148" s="5"/>
      <c r="FF148" s="5">
        <f>LOOKUP(FF$6,'Daily Absent'!$O$6:$AX$6,'Daily Absent'!$O148:$AX148)</f>
        <v>1</v>
      </c>
      <c r="FG148" s="104">
        <f>VALUE('Time Sheet KN'!FH148-'Time Sheet KN'!FG148)*24</f>
        <v>0</v>
      </c>
      <c r="FH148" s="104">
        <f>VALUE('Time Sheet KN'!FJ148-'Time Sheet KN'!FI148)*24</f>
        <v>0</v>
      </c>
      <c r="FI148" s="104">
        <f>VALUE('Time Sheet KN'!FL148-'Time Sheet KN'!FK148)*24</f>
        <v>0</v>
      </c>
      <c r="FJ148" s="105">
        <f t="shared" si="362"/>
        <v>0</v>
      </c>
      <c r="FK148" s="5">
        <f t="shared" si="363"/>
        <v>0</v>
      </c>
      <c r="FL148" s="5"/>
      <c r="FM148" s="5">
        <f>LOOKUP(FM$6,'Daily Absent'!$O$6:$AX$6,'Daily Absent'!$O148:$AX148)</f>
        <v>0</v>
      </c>
      <c r="FN148" s="104">
        <f>VALUE('Time Sheet KN'!FO148-'Time Sheet KN'!FN148)*24</f>
        <v>0</v>
      </c>
      <c r="FO148" s="104">
        <f>VALUE('Time Sheet KN'!FQ148-'Time Sheet KN'!FP148)*24</f>
        <v>0</v>
      </c>
      <c r="FP148" s="104">
        <f>VALUE('Time Sheet KN'!FS148-'Time Sheet KN'!FR148)*24</f>
        <v>0</v>
      </c>
      <c r="FQ148" s="105">
        <f t="shared" si="364"/>
        <v>0</v>
      </c>
      <c r="FR148" s="5">
        <f t="shared" si="365"/>
        <v>0</v>
      </c>
      <c r="FS148" s="5"/>
      <c r="FT148" s="5">
        <f>LOOKUP(FT$6,'Daily Absent'!$O$6:$AX$6,'Daily Absent'!$O148:$AX148)</f>
        <v>0</v>
      </c>
      <c r="FU148" s="104">
        <f>VALUE('Time Sheet KN'!FV148-'Time Sheet KN'!FU148)*24</f>
        <v>0</v>
      </c>
      <c r="FV148" s="104">
        <f>VALUE('Time Sheet KN'!FX148-'Time Sheet KN'!FW148)*24</f>
        <v>0</v>
      </c>
      <c r="FW148" s="104">
        <f>VALUE('Time Sheet KN'!FZ148-'Time Sheet KN'!FY148)*24</f>
        <v>0</v>
      </c>
      <c r="FX148" s="105">
        <f t="shared" si="366"/>
        <v>0</v>
      </c>
      <c r="FY148" s="5">
        <f t="shared" si="367"/>
        <v>0</v>
      </c>
      <c r="FZ148" s="5"/>
      <c r="GA148" s="5">
        <f>LOOKUP(GA$6,'Daily Absent'!$O$6:$AX$6,'Daily Absent'!$O148:$AX148)</f>
        <v>0</v>
      </c>
      <c r="GB148" s="104">
        <f>VALUE('Time Sheet KN'!GC148-'Time Sheet KN'!GB148)*24</f>
        <v>0</v>
      </c>
      <c r="GC148" s="104">
        <f>VALUE('Time Sheet KN'!GE148-'Time Sheet KN'!GD148)*24</f>
        <v>0</v>
      </c>
      <c r="GD148" s="104">
        <f>VALUE('Time Sheet KN'!GG148-'Time Sheet KN'!GF148)*24</f>
        <v>0</v>
      </c>
      <c r="GE148" s="105">
        <f t="shared" si="368"/>
        <v>0</v>
      </c>
      <c r="GF148" s="5">
        <f t="shared" si="369"/>
        <v>0</v>
      </c>
      <c r="GG148" s="5"/>
      <c r="GH148" s="5">
        <f>LOOKUP(GH$6,'Daily Absent'!$O$6:$AX$6,'Daily Absent'!$O148:$AX148)</f>
        <v>0</v>
      </c>
      <c r="GI148" s="104">
        <f>VALUE('Time Sheet KN'!GJ148-'Time Sheet KN'!GI148)*24</f>
        <v>0</v>
      </c>
      <c r="GJ148" s="104">
        <f>VALUE('Time Sheet KN'!GL148-'Time Sheet KN'!GK148)*24</f>
        <v>0</v>
      </c>
      <c r="GK148" s="104">
        <f>VALUE('Time Sheet KN'!GN148-'Time Sheet KN'!GM148)*24</f>
        <v>0</v>
      </c>
      <c r="GL148" s="105">
        <f t="shared" si="370"/>
        <v>0</v>
      </c>
      <c r="GM148" s="5">
        <f t="shared" si="371"/>
        <v>0</v>
      </c>
      <c r="GN148" s="5"/>
      <c r="GO148" s="5">
        <f>LOOKUP(GO$6,'Daily Absent'!$O$6:$AX$6,'Daily Absent'!$O148:$AX148)</f>
        <v>0</v>
      </c>
      <c r="GP148" s="104">
        <f>VALUE('Time Sheet KN'!GQ148-'Time Sheet KN'!GP148)*24</f>
        <v>0</v>
      </c>
      <c r="GQ148" s="104">
        <f>VALUE('Time Sheet KN'!GS148-'Time Sheet KN'!GR148)*24</f>
        <v>0</v>
      </c>
      <c r="GR148" s="104">
        <f>VALUE('Time Sheet KN'!GU148-'Time Sheet KN'!GT148)*24</f>
        <v>0</v>
      </c>
      <c r="GS148" s="105">
        <f t="shared" si="372"/>
        <v>0</v>
      </c>
      <c r="GT148" s="5">
        <f t="shared" si="373"/>
        <v>0</v>
      </c>
      <c r="GU148" s="5"/>
      <c r="GV148" s="5">
        <f>LOOKUP(GV$6,'Daily Absent'!$O$6:$AX$6,'Daily Absent'!$O148:$AX148)</f>
        <v>0</v>
      </c>
      <c r="GW148" s="104">
        <f>VALUE('Time Sheet KN'!GX148-'Time Sheet KN'!GW148)*24</f>
        <v>0</v>
      </c>
      <c r="GX148" s="104">
        <f>VALUE('Time Sheet KN'!GZ148-'Time Sheet KN'!GY148)*24</f>
        <v>0</v>
      </c>
      <c r="GY148" s="104">
        <f>VALUE('Time Sheet KN'!HB148-'Time Sheet KN'!HA148)*24</f>
        <v>0</v>
      </c>
      <c r="GZ148" s="105">
        <f t="shared" si="374"/>
        <v>0</v>
      </c>
      <c r="HA148" s="5">
        <f t="shared" si="375"/>
        <v>0</v>
      </c>
      <c r="HB148" s="5"/>
      <c r="HC148" s="5">
        <f>LOOKUP(HC$6,'Daily Absent'!$O$6:$AX$6,'Daily Absent'!$O148:$AX148)</f>
        <v>0</v>
      </c>
      <c r="HD148" s="104">
        <f>VALUE('Time Sheet KN'!HE148-'Time Sheet KN'!HD148)*24</f>
        <v>0</v>
      </c>
      <c r="HE148" s="104">
        <f>VALUE('Time Sheet KN'!HG148-'Time Sheet KN'!HF148)*24</f>
        <v>0</v>
      </c>
      <c r="HF148" s="104">
        <f>VALUE('Time Sheet KN'!HI148-'Time Sheet KN'!HH148)*24</f>
        <v>0</v>
      </c>
      <c r="HG148" s="105">
        <f t="shared" si="376"/>
        <v>0</v>
      </c>
      <c r="HH148" s="5">
        <f t="shared" si="377"/>
        <v>0</v>
      </c>
      <c r="HI148" s="5"/>
      <c r="HJ148" s="5">
        <f>LOOKUP(HJ$6,'Daily Absent'!$O$6:$AX$6,'Daily Absent'!$O148:$AX148)</f>
        <v>0</v>
      </c>
      <c r="HK148" s="104">
        <f>VALUE('Time Sheet KN'!HL148-'Time Sheet KN'!HK148)*24</f>
        <v>0</v>
      </c>
      <c r="HL148" s="104">
        <f>VALUE('Time Sheet KN'!HN148-'Time Sheet KN'!HM148)*24</f>
        <v>0</v>
      </c>
      <c r="HM148" s="104">
        <f>VALUE('Time Sheet KN'!HP148-'Time Sheet KN'!HO148)*24</f>
        <v>0</v>
      </c>
      <c r="HN148" s="105">
        <f t="shared" si="378"/>
        <v>0</v>
      </c>
      <c r="HO148" s="5">
        <f t="shared" si="379"/>
        <v>0</v>
      </c>
      <c r="HP148" s="5"/>
      <c r="HQ148" s="5">
        <f>LOOKUP(HQ$6,'Daily Absent'!$O$6:$AX$6,'Daily Absent'!$O148:$AX148)</f>
        <v>0</v>
      </c>
      <c r="HR148" s="104">
        <f>VALUE('Time Sheet KN'!HS148-'Time Sheet KN'!HR148)*24</f>
        <v>0</v>
      </c>
      <c r="HS148" s="104">
        <f>VALUE('Time Sheet KN'!HU148-'Time Sheet KN'!HT148)*24</f>
        <v>0</v>
      </c>
      <c r="HT148" s="104">
        <f>VALUE('Time Sheet KN'!HW148-'Time Sheet KN'!HV148)*24</f>
        <v>0</v>
      </c>
      <c r="HU148" s="105">
        <f t="shared" si="380"/>
        <v>0</v>
      </c>
      <c r="HV148" s="5">
        <f t="shared" si="381"/>
        <v>0</v>
      </c>
      <c r="HW148" s="5"/>
      <c r="HX148" s="5">
        <f>LOOKUP(HX$6,'Daily Absent'!$O$6:$AX$6,'Daily Absent'!$O148:$AX148)</f>
        <v>0</v>
      </c>
      <c r="HY148" s="104">
        <f>VALUE('Time Sheet KN'!HZ148-'Time Sheet KN'!HY148)*24</f>
        <v>0</v>
      </c>
      <c r="HZ148" s="104">
        <f>VALUE('Time Sheet KN'!IB148-'Time Sheet KN'!IA148)*24</f>
        <v>0</v>
      </c>
      <c r="IA148" s="104">
        <f>VALUE('Time Sheet KN'!ID148-'Time Sheet KN'!IC148)*24</f>
        <v>0</v>
      </c>
      <c r="IB148" s="105">
        <f t="shared" si="382"/>
        <v>0</v>
      </c>
      <c r="IC148" s="5">
        <f t="shared" si="383"/>
        <v>0</v>
      </c>
      <c r="ID148" s="5"/>
      <c r="IE148" s="5">
        <f>LOOKUP(IE$6,'Daily Absent'!$O$6:$AX$6,'Daily Absent'!$O148:$AX148)</f>
        <v>0</v>
      </c>
      <c r="IF148" s="104">
        <f>VALUE('Time Sheet KN'!IG148-'Time Sheet KN'!IF148)*24</f>
        <v>0</v>
      </c>
      <c r="IG148" s="104">
        <f>VALUE('Time Sheet KN'!II148-'Time Sheet KN'!IH148)*24</f>
        <v>0</v>
      </c>
      <c r="IH148" s="104">
        <f>VALUE('Time Sheet KN'!IK148-'Time Sheet KN'!IJ148)*24</f>
        <v>0</v>
      </c>
      <c r="II148" s="105">
        <f t="shared" si="384"/>
        <v>0</v>
      </c>
      <c r="IJ148" s="5">
        <f t="shared" si="385"/>
        <v>0</v>
      </c>
      <c r="IK148" s="5"/>
      <c r="IL148" s="5">
        <f>LOOKUP(IL$6,'Daily Absent'!$O$6:$AX$6,'Daily Absent'!$O148:$AX148)</f>
        <v>0</v>
      </c>
      <c r="IM148" s="104">
        <f>VALUE('Time Sheet KN'!IN148-'Time Sheet KN'!IM148)*24</f>
        <v>0</v>
      </c>
      <c r="IN148" s="104">
        <f>VALUE('Time Sheet KN'!IP148-'Time Sheet KN'!IO148)*24</f>
        <v>0</v>
      </c>
      <c r="IO148" s="104">
        <f>VALUE('Time Sheet KN'!IR148-'Time Sheet KN'!IQ148)*24</f>
        <v>0</v>
      </c>
      <c r="IP148" s="105">
        <f t="shared" si="386"/>
        <v>0</v>
      </c>
      <c r="IQ148" s="5">
        <f t="shared" si="387"/>
        <v>0</v>
      </c>
      <c r="IR148" s="5"/>
      <c r="IS148" s="5">
        <f>LOOKUP(IS$6,'Daily Absent'!$O$6:$AX$6,'Daily Absent'!$O148:$AX148)</f>
        <v>0</v>
      </c>
      <c r="IT148" s="104">
        <f>VALUE('Time Sheet KN'!IU148-'Time Sheet KN'!IT148)*24</f>
        <v>0</v>
      </c>
      <c r="IU148" s="104">
        <f>VALUE('Time Sheet KN'!IW148-'Time Sheet KN'!IV148)*24</f>
        <v>0</v>
      </c>
      <c r="IV148" s="104">
        <f>VALUE('Time Sheet KN'!IY148-'Time Sheet KN'!IX148)*24</f>
        <v>0</v>
      </c>
      <c r="IW148" s="105">
        <f t="shared" si="388"/>
        <v>0</v>
      </c>
      <c r="IX148" s="5">
        <f t="shared" si="389"/>
        <v>0</v>
      </c>
      <c r="IY148" s="5"/>
      <c r="IZ148" s="5">
        <f>LOOKUP(IZ$6,'Daily Absent'!$O$6:$AX$6,'Daily Absent'!$O148:$AX148)</f>
        <v>0</v>
      </c>
      <c r="JA148" s="104">
        <f>VALUE('Time Sheet KN'!JB148-'Time Sheet KN'!JA148)*24</f>
        <v>0</v>
      </c>
      <c r="JB148" s="104">
        <f>VALUE('Time Sheet KN'!JD148-'Time Sheet KN'!JC148)*24</f>
        <v>0</v>
      </c>
      <c r="JC148" s="104">
        <f>VALUE('Time Sheet KN'!JF148-'Time Sheet KN'!JE148)*24</f>
        <v>0</v>
      </c>
      <c r="JD148" s="105">
        <f t="shared" si="390"/>
        <v>0</v>
      </c>
      <c r="JE148" s="5">
        <f t="shared" si="391"/>
        <v>0</v>
      </c>
      <c r="JF148" s="5"/>
    </row>
    <row r="149" spans="1:266" ht="20" customHeight="1">
      <c r="A149" s="54">
        <f>IF('Master MP Status'!A149&gt;0,'Master MP Status'!A149,"")</f>
        <v>141</v>
      </c>
      <c r="B149" s="5" t="str">
        <f>IF(ISTEXT('Master MP Status'!B149),'Master MP Status'!B149,"")</f>
        <v>DIRECT</v>
      </c>
      <c r="C149" s="153" t="str">
        <f>IF(OR(ISTEXT('Master MP Status'!C149),'Master MP Status'!C149&gt;0),'Master MP Status'!C149,"")</f>
        <v/>
      </c>
      <c r="D149" s="154" t="str">
        <f>IF(OR(ISTEXT('Master MP Status'!D149),'Master MP Status'!D149&gt;0),'Master MP Status'!D149,"")</f>
        <v>KN25355</v>
      </c>
      <c r="E149" s="5" t="str">
        <f>IF(ISTEXT('Master MP Status'!E149),'Master MP Status'!E149,"")</f>
        <v>RUSLI</v>
      </c>
      <c r="F149" s="5" t="str">
        <f>IF(ISTEXT('Master MP Status'!F149),'Master MP Status'!F149,"")</f>
        <v/>
      </c>
      <c r="G149" s="5" t="str">
        <f>IF(ISTEXT('Master MP Status'!G149),'Master MP Status'!G149,"")</f>
        <v>Local</v>
      </c>
      <c r="H149" s="5" t="str">
        <f>IF(ISTEXT('Master MP Status'!H149),'Master MP Status'!H149,"")</f>
        <v>DARMAN</v>
      </c>
      <c r="I149" s="5" t="str">
        <f>IF(ISTEXT('Master MP Status'!I149),'Master MP Status'!I149,"")</f>
        <v>Helper</v>
      </c>
      <c r="J149" s="5" t="str">
        <f>IF(ISTEXT('Master MP Status'!J149),'Master MP Status'!J149,"")</f>
        <v>Helper</v>
      </c>
      <c r="K149" s="9">
        <f>IF(OR('Master MP Status'!K149=0,'Master MP Status'!K149=""),"",'Master MP Status'!K149)</f>
        <v>45782</v>
      </c>
      <c r="L149" s="9">
        <f>IF(OR('Master MP Status'!L149=0,'Master MP Status'!L149=""),"",'Master MP Status'!L149)</f>
        <v>45782</v>
      </c>
      <c r="M149" s="9">
        <f>IF(OR('Master MP Status'!M149=0,'Master MP Status'!M149=""),"",'Master MP Status'!M149)</f>
        <v>45795</v>
      </c>
      <c r="N149" s="5" t="str">
        <f>IF(ISTEXT('Master MP Status'!N149),'Master MP Status'!N149,"")</f>
        <v>Resign</v>
      </c>
      <c r="O149" s="5">
        <f>LOOKUP(O$6,'Daily Absent'!$O$6:$AX$6,'Daily Absent'!$O149:$AX149)</f>
        <v>0</v>
      </c>
      <c r="P149" s="104">
        <f>VALUE('Time Sheet KN'!Q149-'Time Sheet KN'!P149)*24</f>
        <v>0</v>
      </c>
      <c r="Q149" s="104">
        <f>VALUE('Time Sheet KN'!S149-'Time Sheet KN'!R149)*24</f>
        <v>0</v>
      </c>
      <c r="R149" s="104">
        <f>VALUE('Time Sheet KN'!U149-'Time Sheet KN'!T149)*24</f>
        <v>0</v>
      </c>
      <c r="S149" s="105">
        <f t="shared" si="320"/>
        <v>0</v>
      </c>
      <c r="T149" s="5">
        <f t="shared" si="321"/>
        <v>0</v>
      </c>
      <c r="U149" s="5"/>
      <c r="V149" s="5">
        <f>LOOKUP(V$6,'Daily Absent'!$O$6:$AX$6,'Daily Absent'!$O149:$AX149)</f>
        <v>0</v>
      </c>
      <c r="W149" s="104">
        <f>VALUE('Time Sheet KN'!X149-'Time Sheet KN'!W149)*24</f>
        <v>0</v>
      </c>
      <c r="X149" s="104">
        <f>VALUE('Time Sheet KN'!Z149-'Time Sheet KN'!Y149)*24</f>
        <v>0</v>
      </c>
      <c r="Y149" s="104">
        <f>VALUE('Time Sheet KN'!AB149-'Time Sheet KN'!AA149)*24</f>
        <v>0</v>
      </c>
      <c r="Z149" s="105">
        <f t="shared" si="322"/>
        <v>0</v>
      </c>
      <c r="AA149" s="5">
        <f t="shared" si="323"/>
        <v>0</v>
      </c>
      <c r="AB149" s="5"/>
      <c r="AC149" s="5">
        <f>LOOKUP(AC$6,'Daily Absent'!$O$6:$AX$6,'Daily Absent'!$O149:$AX149)</f>
        <v>0</v>
      </c>
      <c r="AD149" s="104">
        <f>VALUE('Time Sheet KN'!AE149-'Time Sheet KN'!AD149)*24</f>
        <v>0</v>
      </c>
      <c r="AE149" s="104">
        <f>VALUE('Time Sheet KN'!AG149-'Time Sheet KN'!AF149)*24</f>
        <v>0</v>
      </c>
      <c r="AF149" s="104">
        <f>VALUE('Time Sheet KN'!AI149-'Time Sheet KN'!AH149)*24</f>
        <v>0</v>
      </c>
      <c r="AG149" s="105">
        <f t="shared" si="324"/>
        <v>0</v>
      </c>
      <c r="AH149" s="5">
        <f t="shared" si="325"/>
        <v>0</v>
      </c>
      <c r="AI149" s="5"/>
      <c r="AJ149" s="5">
        <f>LOOKUP(AJ$6,'Daily Absent'!$O$6:$AX$6,'Daily Absent'!$O149:$AX149)</f>
        <v>0</v>
      </c>
      <c r="AK149" s="104">
        <f>VALUE('Time Sheet KN'!AL149-'Time Sheet KN'!AK149)*24</f>
        <v>0</v>
      </c>
      <c r="AL149" s="104">
        <f>VALUE('Time Sheet KN'!AN149-'Time Sheet KN'!AM149)*24</f>
        <v>0</v>
      </c>
      <c r="AM149" s="104">
        <f>VALUE('Time Sheet KN'!AP149-'Time Sheet KN'!AO149)*24</f>
        <v>0</v>
      </c>
      <c r="AN149" s="105">
        <f t="shared" si="326"/>
        <v>0</v>
      </c>
      <c r="AO149" s="5">
        <f t="shared" si="327"/>
        <v>0</v>
      </c>
      <c r="AP149" s="5"/>
      <c r="AQ149" s="5">
        <f>LOOKUP(AQ$6,'Daily Absent'!$O$6:$AX$6,'Daily Absent'!$O149:$AX149)</f>
        <v>0</v>
      </c>
      <c r="AR149" s="104">
        <f>VALUE('Time Sheet KN'!AS149-'Time Sheet KN'!AR149)*24</f>
        <v>0</v>
      </c>
      <c r="AS149" s="104">
        <f>VALUE('Time Sheet KN'!AU149-'Time Sheet KN'!AT149)*24</f>
        <v>0</v>
      </c>
      <c r="AT149" s="104">
        <f>VALUE('Time Sheet KN'!AW149-'Time Sheet KN'!AV149)*24</f>
        <v>0</v>
      </c>
      <c r="AU149" s="105">
        <f t="shared" si="328"/>
        <v>0</v>
      </c>
      <c r="AV149" s="5">
        <f t="shared" si="329"/>
        <v>0</v>
      </c>
      <c r="AW149" s="5"/>
      <c r="AX149" s="5">
        <f>LOOKUP(AX$6,'Daily Absent'!$O$6:$AX$6,'Daily Absent'!$O149:$AX149)</f>
        <v>0</v>
      </c>
      <c r="AY149" s="104">
        <f>VALUE('Time Sheet KN'!AZ149-'Time Sheet KN'!AY149)*24</f>
        <v>0</v>
      </c>
      <c r="AZ149" s="104">
        <f>VALUE('Time Sheet KN'!BB149-'Time Sheet KN'!BA149)*24</f>
        <v>0</v>
      </c>
      <c r="BA149" s="104">
        <f>VALUE('Time Sheet KN'!BD149-'Time Sheet KN'!BC149)*24</f>
        <v>0</v>
      </c>
      <c r="BB149" s="105">
        <f t="shared" si="330"/>
        <v>0</v>
      </c>
      <c r="BC149" s="5">
        <f t="shared" si="331"/>
        <v>0</v>
      </c>
      <c r="BD149" s="5"/>
      <c r="BE149" s="5">
        <f>LOOKUP(BE$6,'Daily Absent'!$O$6:$AX$6,'Daily Absent'!$O149:$AX149)</f>
        <v>0</v>
      </c>
      <c r="BF149" s="104">
        <f>VALUE('Time Sheet KN'!BG149-'Time Sheet KN'!BF149)*24</f>
        <v>0</v>
      </c>
      <c r="BG149" s="104">
        <f>VALUE('Time Sheet KN'!BI149-'Time Sheet KN'!BH149)*24</f>
        <v>0</v>
      </c>
      <c r="BH149" s="104">
        <f>VALUE('Time Sheet KN'!BK149-'Time Sheet KN'!BJ149)*24</f>
        <v>0</v>
      </c>
      <c r="BI149" s="105">
        <f t="shared" si="332"/>
        <v>0</v>
      </c>
      <c r="BJ149" s="5">
        <f t="shared" si="333"/>
        <v>0</v>
      </c>
      <c r="BK149" s="5"/>
      <c r="BL149" s="5">
        <f>LOOKUP(BL$6,'Daily Absent'!$O$6:$AX$6,'Daily Absent'!$O149:$AX149)</f>
        <v>0</v>
      </c>
      <c r="BM149" s="104">
        <f>VALUE('Time Sheet KN'!BN149-'Time Sheet KN'!BM149)*24</f>
        <v>0</v>
      </c>
      <c r="BN149" s="104">
        <f>VALUE('Time Sheet KN'!BP149-'Time Sheet KN'!BO149)*24</f>
        <v>0</v>
      </c>
      <c r="BO149" s="104">
        <f>VALUE('Time Sheet KN'!BR149-'Time Sheet KN'!BQ149)*24</f>
        <v>0</v>
      </c>
      <c r="BP149" s="105">
        <f t="shared" si="334"/>
        <v>0</v>
      </c>
      <c r="BQ149" s="5">
        <f t="shared" si="335"/>
        <v>0</v>
      </c>
      <c r="BR149" s="5"/>
      <c r="BS149" s="5">
        <f>LOOKUP(BS$6,'Daily Absent'!$O$6:$AX$6,'Daily Absent'!$O149:$AX149)</f>
        <v>0</v>
      </c>
      <c r="BT149" s="104">
        <f>VALUE('Time Sheet KN'!BU149-'Time Sheet KN'!BT149)*24</f>
        <v>0</v>
      </c>
      <c r="BU149" s="104">
        <f>VALUE('Time Sheet KN'!BW149-'Time Sheet KN'!BV149)*24</f>
        <v>0</v>
      </c>
      <c r="BV149" s="104">
        <f>VALUE('Time Sheet KN'!BY149-'Time Sheet KN'!BX149)*24</f>
        <v>0</v>
      </c>
      <c r="BW149" s="105">
        <f t="shared" si="336"/>
        <v>0</v>
      </c>
      <c r="BX149" s="5">
        <f t="shared" si="337"/>
        <v>0</v>
      </c>
      <c r="BY149" s="5"/>
      <c r="BZ149" s="5">
        <f>LOOKUP(BZ$6,'Daily Absent'!$O$6:$AX$6,'Daily Absent'!$O149:$AX149)</f>
        <v>0</v>
      </c>
      <c r="CA149" s="104">
        <f>VALUE('Time Sheet KN'!CB149-'Time Sheet KN'!CA149)*24</f>
        <v>0</v>
      </c>
      <c r="CB149" s="104">
        <f>VALUE('Time Sheet KN'!CD149-'Time Sheet KN'!CC149)*24</f>
        <v>0</v>
      </c>
      <c r="CC149" s="104">
        <f>VALUE('Time Sheet KN'!CF149-'Time Sheet KN'!CE149)*24</f>
        <v>0</v>
      </c>
      <c r="CD149" s="105">
        <f t="shared" si="338"/>
        <v>0</v>
      </c>
      <c r="CE149" s="5">
        <f t="shared" si="339"/>
        <v>0</v>
      </c>
      <c r="CF149" s="5"/>
      <c r="CG149" s="5">
        <f>LOOKUP(CG$6,'Daily Absent'!$O$6:$AX$6,'Daily Absent'!$O149:$AX149)</f>
        <v>0</v>
      </c>
      <c r="CH149" s="104">
        <f>VALUE('Time Sheet KN'!CI149-'Time Sheet KN'!CH149)*24</f>
        <v>0</v>
      </c>
      <c r="CI149" s="104">
        <f>VALUE('Time Sheet KN'!CK149-'Time Sheet KN'!CJ149)*24</f>
        <v>0</v>
      </c>
      <c r="CJ149" s="104">
        <f>VALUE('Time Sheet KN'!CM149-'Time Sheet KN'!CL149)*24</f>
        <v>0</v>
      </c>
      <c r="CK149" s="105">
        <f t="shared" si="340"/>
        <v>0</v>
      </c>
      <c r="CL149" s="5">
        <f t="shared" si="341"/>
        <v>0</v>
      </c>
      <c r="CM149" s="5"/>
      <c r="CN149" s="5">
        <f>LOOKUP(CN$6,'Daily Absent'!$O$6:$AX$6,'Daily Absent'!$O149:$AX149)</f>
        <v>0</v>
      </c>
      <c r="CO149" s="104">
        <f>VALUE('Time Sheet KN'!CP149-'Time Sheet KN'!CO149)*24</f>
        <v>0</v>
      </c>
      <c r="CP149" s="104">
        <f>VALUE('Time Sheet KN'!CR149-'Time Sheet KN'!CQ149)*24</f>
        <v>0</v>
      </c>
      <c r="CQ149" s="104">
        <f>VALUE('Time Sheet KN'!CT149-'Time Sheet KN'!CS149)*24</f>
        <v>0</v>
      </c>
      <c r="CR149" s="105">
        <f t="shared" si="342"/>
        <v>0</v>
      </c>
      <c r="CS149" s="5">
        <f t="shared" si="343"/>
        <v>0</v>
      </c>
      <c r="CT149" s="5"/>
      <c r="CU149" s="5">
        <f>LOOKUP(CU$6,'Daily Absent'!$O$6:$AX$6,'Daily Absent'!$O149:$AX149)</f>
        <v>0</v>
      </c>
      <c r="CV149" s="104">
        <f>VALUE('Time Sheet KN'!CW149-'Time Sheet KN'!CV149)*24</f>
        <v>0</v>
      </c>
      <c r="CW149" s="104">
        <f>VALUE('Time Sheet KN'!CY149-'Time Sheet KN'!CX149)*24</f>
        <v>0</v>
      </c>
      <c r="CX149" s="104">
        <f>VALUE('Time Sheet KN'!DA149-'Time Sheet KN'!CZ149)*24</f>
        <v>0</v>
      </c>
      <c r="CY149" s="105">
        <f t="shared" si="344"/>
        <v>0</v>
      </c>
      <c r="CZ149" s="5">
        <f t="shared" si="345"/>
        <v>0</v>
      </c>
      <c r="DA149" s="5"/>
      <c r="DB149" s="5">
        <f>LOOKUP(DB$6,'Daily Absent'!$O$6:$AX$6,'Daily Absent'!$O149:$AX149)</f>
        <v>0</v>
      </c>
      <c r="DC149" s="104">
        <f>VALUE('Time Sheet KN'!DD149-'Time Sheet KN'!DC149)*24</f>
        <v>0</v>
      </c>
      <c r="DD149" s="104">
        <f>VALUE('Time Sheet KN'!DF149-'Time Sheet KN'!DE149)*24</f>
        <v>0</v>
      </c>
      <c r="DE149" s="104">
        <f>VALUE('Time Sheet KN'!DH149-'Time Sheet KN'!DG149)*24</f>
        <v>0</v>
      </c>
      <c r="DF149" s="105">
        <f t="shared" si="346"/>
        <v>0</v>
      </c>
      <c r="DG149" s="5">
        <f t="shared" si="347"/>
        <v>0</v>
      </c>
      <c r="DH149" s="5"/>
      <c r="DI149" s="5">
        <f>LOOKUP(DI$6,'Daily Absent'!$O$6:$AX$6,'Daily Absent'!$O149:$AX149)</f>
        <v>0</v>
      </c>
      <c r="DJ149" s="104">
        <f>VALUE('Time Sheet KN'!DK149-'Time Sheet KN'!DJ149)*24</f>
        <v>0</v>
      </c>
      <c r="DK149" s="104">
        <f>VALUE('Time Sheet KN'!DM149-'Time Sheet KN'!DL149)*24</f>
        <v>0</v>
      </c>
      <c r="DL149" s="104">
        <f>VALUE('Time Sheet KN'!DO149-'Time Sheet KN'!DN149)*24</f>
        <v>0</v>
      </c>
      <c r="DM149" s="105">
        <f t="shared" si="348"/>
        <v>0</v>
      </c>
      <c r="DN149" s="5">
        <f t="shared" si="349"/>
        <v>0</v>
      </c>
      <c r="DO149" s="5"/>
      <c r="DP149" s="5">
        <f>LOOKUP(DP$6,'Daily Absent'!$O$6:$AX$6,'Daily Absent'!$O149:$AX149)</f>
        <v>0</v>
      </c>
      <c r="DQ149" s="104">
        <f>VALUE('Time Sheet KN'!DR149-'Time Sheet KN'!DQ149)*24</f>
        <v>0</v>
      </c>
      <c r="DR149" s="104">
        <f>VALUE('Time Sheet KN'!DT149-'Time Sheet KN'!DS149)*24</f>
        <v>0</v>
      </c>
      <c r="DS149" s="104">
        <f>VALUE('Time Sheet KN'!DV149-'Time Sheet KN'!DU149)*24</f>
        <v>0</v>
      </c>
      <c r="DT149" s="105">
        <f t="shared" si="350"/>
        <v>0</v>
      </c>
      <c r="DU149" s="5">
        <f t="shared" si="351"/>
        <v>0</v>
      </c>
      <c r="DV149" s="5"/>
      <c r="DW149" s="5">
        <f>LOOKUP(DW$6,'Daily Absent'!$O$6:$AX$6,'Daily Absent'!$O149:$AX149)</f>
        <v>0</v>
      </c>
      <c r="DX149" s="104">
        <f>VALUE('Time Sheet KN'!DY149-'Time Sheet KN'!DX149)*24</f>
        <v>0</v>
      </c>
      <c r="DY149" s="104">
        <f>VALUE('Time Sheet KN'!EA149-'Time Sheet KN'!DZ149)*24</f>
        <v>0</v>
      </c>
      <c r="DZ149" s="104">
        <f>VALUE('Time Sheet KN'!EC149-'Time Sheet KN'!EB149)*24</f>
        <v>0</v>
      </c>
      <c r="EA149" s="105">
        <f t="shared" si="352"/>
        <v>0</v>
      </c>
      <c r="EB149" s="5">
        <f t="shared" si="353"/>
        <v>0</v>
      </c>
      <c r="EC149" s="5"/>
      <c r="ED149" s="5">
        <f>LOOKUP(ED$6,'Daily Absent'!$O$6:$AX$6,'Daily Absent'!$O149:$AX149)</f>
        <v>0</v>
      </c>
      <c r="EE149" s="104">
        <f>VALUE('Time Sheet KN'!EF149-'Time Sheet KN'!EE149)*24</f>
        <v>0</v>
      </c>
      <c r="EF149" s="104">
        <f>VALUE('Time Sheet KN'!EH149-'Time Sheet KN'!EG149)*24</f>
        <v>0</v>
      </c>
      <c r="EG149" s="104">
        <f>VALUE('Time Sheet KN'!EJ149-'Time Sheet KN'!EI149)*24</f>
        <v>0</v>
      </c>
      <c r="EH149" s="105">
        <f t="shared" si="354"/>
        <v>0</v>
      </c>
      <c r="EI149" s="5">
        <f t="shared" si="355"/>
        <v>0</v>
      </c>
      <c r="EJ149" s="5"/>
      <c r="EK149" s="5">
        <f>LOOKUP(EK$6,'Daily Absent'!$O$6:$AX$6,'Daily Absent'!$O149:$AX149)</f>
        <v>0</v>
      </c>
      <c r="EL149" s="104">
        <f>VALUE('Time Sheet KN'!EM149-'Time Sheet KN'!EL149)*24</f>
        <v>0</v>
      </c>
      <c r="EM149" s="104">
        <f>VALUE('Time Sheet KN'!EO149-'Time Sheet KN'!EN149)*24</f>
        <v>0</v>
      </c>
      <c r="EN149" s="104">
        <f>VALUE('Time Sheet KN'!EQ149-'Time Sheet KN'!EP149)*24</f>
        <v>0</v>
      </c>
      <c r="EO149" s="105">
        <f t="shared" si="356"/>
        <v>0</v>
      </c>
      <c r="EP149" s="5">
        <f t="shared" si="357"/>
        <v>0</v>
      </c>
      <c r="EQ149" s="5"/>
      <c r="ER149" s="5">
        <f>LOOKUP(ER$6,'Daily Absent'!$O$6:$AX$6,'Daily Absent'!$O149:$AX149)</f>
        <v>0</v>
      </c>
      <c r="ES149" s="104">
        <f>VALUE('Time Sheet KN'!ET149-'Time Sheet KN'!ES149)*24</f>
        <v>0</v>
      </c>
      <c r="ET149" s="104">
        <f>VALUE('Time Sheet KN'!EV149-'Time Sheet KN'!EU149)*24</f>
        <v>0</v>
      </c>
      <c r="EU149" s="104">
        <f>VALUE('Time Sheet KN'!EX149-'Time Sheet KN'!EW149)*24</f>
        <v>0</v>
      </c>
      <c r="EV149" s="105">
        <f t="shared" si="358"/>
        <v>0</v>
      </c>
      <c r="EW149" s="5">
        <f t="shared" si="359"/>
        <v>0</v>
      </c>
      <c r="EX149" s="5"/>
      <c r="EY149" s="5">
        <f>LOOKUP(EY$6,'Daily Absent'!$O$6:$AX$6,'Daily Absent'!$O149:$AX149)</f>
        <v>0</v>
      </c>
      <c r="EZ149" s="104">
        <f>VALUE('Time Sheet KN'!FA149-'Time Sheet KN'!EZ149)*24</f>
        <v>0</v>
      </c>
      <c r="FA149" s="104">
        <f>VALUE('Time Sheet KN'!FC149-'Time Sheet KN'!FB149)*24</f>
        <v>0</v>
      </c>
      <c r="FB149" s="104">
        <f>VALUE('Time Sheet KN'!FE149-'Time Sheet KN'!FD149)*24</f>
        <v>0</v>
      </c>
      <c r="FC149" s="105">
        <f t="shared" si="360"/>
        <v>0</v>
      </c>
      <c r="FD149" s="5">
        <f t="shared" si="361"/>
        <v>0</v>
      </c>
      <c r="FE149" s="5"/>
      <c r="FF149" s="5">
        <f>LOOKUP(FF$6,'Daily Absent'!$O$6:$AX$6,'Daily Absent'!$O149:$AX149)</f>
        <v>0</v>
      </c>
      <c r="FG149" s="104">
        <f>VALUE('Time Sheet KN'!FH149-'Time Sheet KN'!FG149)*24</f>
        <v>0</v>
      </c>
      <c r="FH149" s="104">
        <f>VALUE('Time Sheet KN'!FJ149-'Time Sheet KN'!FI149)*24</f>
        <v>0</v>
      </c>
      <c r="FI149" s="104">
        <f>VALUE('Time Sheet KN'!FL149-'Time Sheet KN'!FK149)*24</f>
        <v>0</v>
      </c>
      <c r="FJ149" s="105">
        <f t="shared" si="362"/>
        <v>0</v>
      </c>
      <c r="FK149" s="5">
        <f t="shared" si="363"/>
        <v>0</v>
      </c>
      <c r="FL149" s="5"/>
      <c r="FM149" s="5">
        <f>LOOKUP(FM$6,'Daily Absent'!$O$6:$AX$6,'Daily Absent'!$O149:$AX149)</f>
        <v>0</v>
      </c>
      <c r="FN149" s="104">
        <f>VALUE('Time Sheet KN'!FO149-'Time Sheet KN'!FN149)*24</f>
        <v>0</v>
      </c>
      <c r="FO149" s="104">
        <f>VALUE('Time Sheet KN'!FQ149-'Time Sheet KN'!FP149)*24</f>
        <v>0</v>
      </c>
      <c r="FP149" s="104">
        <f>VALUE('Time Sheet KN'!FS149-'Time Sheet KN'!FR149)*24</f>
        <v>0</v>
      </c>
      <c r="FQ149" s="105">
        <f t="shared" si="364"/>
        <v>0</v>
      </c>
      <c r="FR149" s="5">
        <f t="shared" si="365"/>
        <v>0</v>
      </c>
      <c r="FS149" s="5"/>
      <c r="FT149" s="5">
        <f>LOOKUP(FT$6,'Daily Absent'!$O$6:$AX$6,'Daily Absent'!$O149:$AX149)</f>
        <v>0</v>
      </c>
      <c r="FU149" s="104">
        <f>VALUE('Time Sheet KN'!FV149-'Time Sheet KN'!FU149)*24</f>
        <v>0</v>
      </c>
      <c r="FV149" s="104">
        <f>VALUE('Time Sheet KN'!FX149-'Time Sheet KN'!FW149)*24</f>
        <v>0</v>
      </c>
      <c r="FW149" s="104">
        <f>VALUE('Time Sheet KN'!FZ149-'Time Sheet KN'!FY149)*24</f>
        <v>0</v>
      </c>
      <c r="FX149" s="105">
        <f t="shared" si="366"/>
        <v>0</v>
      </c>
      <c r="FY149" s="5">
        <f t="shared" si="367"/>
        <v>0</v>
      </c>
      <c r="FZ149" s="5"/>
      <c r="GA149" s="5">
        <f>LOOKUP(GA$6,'Daily Absent'!$O$6:$AX$6,'Daily Absent'!$O149:$AX149)</f>
        <v>0</v>
      </c>
      <c r="GB149" s="104">
        <f>VALUE('Time Sheet KN'!GC149-'Time Sheet KN'!GB149)*24</f>
        <v>0</v>
      </c>
      <c r="GC149" s="104">
        <f>VALUE('Time Sheet KN'!GE149-'Time Sheet KN'!GD149)*24</f>
        <v>0</v>
      </c>
      <c r="GD149" s="104">
        <f>VALUE('Time Sheet KN'!GG149-'Time Sheet KN'!GF149)*24</f>
        <v>0</v>
      </c>
      <c r="GE149" s="105">
        <f t="shared" si="368"/>
        <v>0</v>
      </c>
      <c r="GF149" s="5">
        <f t="shared" si="369"/>
        <v>0</v>
      </c>
      <c r="GG149" s="5"/>
      <c r="GH149" s="5">
        <f>LOOKUP(GH$6,'Daily Absent'!$O$6:$AX$6,'Daily Absent'!$O149:$AX149)</f>
        <v>0</v>
      </c>
      <c r="GI149" s="104">
        <f>VALUE('Time Sheet KN'!GJ149-'Time Sheet KN'!GI149)*24</f>
        <v>0</v>
      </c>
      <c r="GJ149" s="104">
        <f>VALUE('Time Sheet KN'!GL149-'Time Sheet KN'!GK149)*24</f>
        <v>0</v>
      </c>
      <c r="GK149" s="104">
        <f>VALUE('Time Sheet KN'!GN149-'Time Sheet KN'!GM149)*24</f>
        <v>0</v>
      </c>
      <c r="GL149" s="105">
        <f t="shared" si="370"/>
        <v>0</v>
      </c>
      <c r="GM149" s="5">
        <f t="shared" si="371"/>
        <v>0</v>
      </c>
      <c r="GN149" s="5"/>
      <c r="GO149" s="5">
        <f>LOOKUP(GO$6,'Daily Absent'!$O$6:$AX$6,'Daily Absent'!$O149:$AX149)</f>
        <v>0</v>
      </c>
      <c r="GP149" s="104">
        <f>VALUE('Time Sheet KN'!GQ149-'Time Sheet KN'!GP149)*24</f>
        <v>0</v>
      </c>
      <c r="GQ149" s="104">
        <f>VALUE('Time Sheet KN'!GS149-'Time Sheet KN'!GR149)*24</f>
        <v>0</v>
      </c>
      <c r="GR149" s="104">
        <f>VALUE('Time Sheet KN'!GU149-'Time Sheet KN'!GT149)*24</f>
        <v>0</v>
      </c>
      <c r="GS149" s="105">
        <f t="shared" si="372"/>
        <v>0</v>
      </c>
      <c r="GT149" s="5">
        <f t="shared" si="373"/>
        <v>0</v>
      </c>
      <c r="GU149" s="5"/>
      <c r="GV149" s="5">
        <f>LOOKUP(GV$6,'Daily Absent'!$O$6:$AX$6,'Daily Absent'!$O149:$AX149)</f>
        <v>0</v>
      </c>
      <c r="GW149" s="104">
        <f>VALUE('Time Sheet KN'!GX149-'Time Sheet KN'!GW149)*24</f>
        <v>0</v>
      </c>
      <c r="GX149" s="104">
        <f>VALUE('Time Sheet KN'!GZ149-'Time Sheet KN'!GY149)*24</f>
        <v>0</v>
      </c>
      <c r="GY149" s="104">
        <f>VALUE('Time Sheet KN'!HB149-'Time Sheet KN'!HA149)*24</f>
        <v>0</v>
      </c>
      <c r="GZ149" s="105">
        <f t="shared" si="374"/>
        <v>0</v>
      </c>
      <c r="HA149" s="5">
        <f t="shared" si="375"/>
        <v>0</v>
      </c>
      <c r="HB149" s="5"/>
      <c r="HC149" s="5">
        <f>LOOKUP(HC$6,'Daily Absent'!$O$6:$AX$6,'Daily Absent'!$O149:$AX149)</f>
        <v>0</v>
      </c>
      <c r="HD149" s="104">
        <f>VALUE('Time Sheet KN'!HE149-'Time Sheet KN'!HD149)*24</f>
        <v>0</v>
      </c>
      <c r="HE149" s="104">
        <f>VALUE('Time Sheet KN'!HG149-'Time Sheet KN'!HF149)*24</f>
        <v>0</v>
      </c>
      <c r="HF149" s="104">
        <f>VALUE('Time Sheet KN'!HI149-'Time Sheet KN'!HH149)*24</f>
        <v>0</v>
      </c>
      <c r="HG149" s="105">
        <f t="shared" si="376"/>
        <v>0</v>
      </c>
      <c r="HH149" s="5">
        <f t="shared" si="377"/>
        <v>0</v>
      </c>
      <c r="HI149" s="5"/>
      <c r="HJ149" s="5">
        <f>LOOKUP(HJ$6,'Daily Absent'!$O$6:$AX$6,'Daily Absent'!$O149:$AX149)</f>
        <v>0</v>
      </c>
      <c r="HK149" s="104">
        <f>VALUE('Time Sheet KN'!HL149-'Time Sheet KN'!HK149)*24</f>
        <v>0</v>
      </c>
      <c r="HL149" s="104">
        <f>VALUE('Time Sheet KN'!HN149-'Time Sheet KN'!HM149)*24</f>
        <v>0</v>
      </c>
      <c r="HM149" s="104">
        <f>VALUE('Time Sheet KN'!HP149-'Time Sheet KN'!HO149)*24</f>
        <v>0</v>
      </c>
      <c r="HN149" s="105">
        <f t="shared" si="378"/>
        <v>0</v>
      </c>
      <c r="HO149" s="5">
        <f t="shared" si="379"/>
        <v>0</v>
      </c>
      <c r="HP149" s="5"/>
      <c r="HQ149" s="5">
        <f>LOOKUP(HQ$6,'Daily Absent'!$O$6:$AX$6,'Daily Absent'!$O149:$AX149)</f>
        <v>0</v>
      </c>
      <c r="HR149" s="104">
        <f>VALUE('Time Sheet KN'!HS149-'Time Sheet KN'!HR149)*24</f>
        <v>0</v>
      </c>
      <c r="HS149" s="104">
        <f>VALUE('Time Sheet KN'!HU149-'Time Sheet KN'!HT149)*24</f>
        <v>0</v>
      </c>
      <c r="HT149" s="104">
        <f>VALUE('Time Sheet KN'!HW149-'Time Sheet KN'!HV149)*24</f>
        <v>0</v>
      </c>
      <c r="HU149" s="105">
        <f t="shared" si="380"/>
        <v>0</v>
      </c>
      <c r="HV149" s="5">
        <f t="shared" si="381"/>
        <v>0</v>
      </c>
      <c r="HW149" s="5"/>
      <c r="HX149" s="5">
        <f>LOOKUP(HX$6,'Daily Absent'!$O$6:$AX$6,'Daily Absent'!$O149:$AX149)</f>
        <v>0</v>
      </c>
      <c r="HY149" s="104">
        <f>VALUE('Time Sheet KN'!HZ149-'Time Sheet KN'!HY149)*24</f>
        <v>0</v>
      </c>
      <c r="HZ149" s="104">
        <f>VALUE('Time Sheet KN'!IB149-'Time Sheet KN'!IA149)*24</f>
        <v>0</v>
      </c>
      <c r="IA149" s="104">
        <f>VALUE('Time Sheet KN'!ID149-'Time Sheet KN'!IC149)*24</f>
        <v>0</v>
      </c>
      <c r="IB149" s="105">
        <f t="shared" si="382"/>
        <v>0</v>
      </c>
      <c r="IC149" s="5">
        <f t="shared" si="383"/>
        <v>0</v>
      </c>
      <c r="ID149" s="5"/>
      <c r="IE149" s="5">
        <f>LOOKUP(IE$6,'Daily Absent'!$O$6:$AX$6,'Daily Absent'!$O149:$AX149)</f>
        <v>0</v>
      </c>
      <c r="IF149" s="104">
        <f>VALUE('Time Sheet KN'!IG149-'Time Sheet KN'!IF149)*24</f>
        <v>0</v>
      </c>
      <c r="IG149" s="104">
        <f>VALUE('Time Sheet KN'!II149-'Time Sheet KN'!IH149)*24</f>
        <v>0</v>
      </c>
      <c r="IH149" s="104">
        <f>VALUE('Time Sheet KN'!IK149-'Time Sheet KN'!IJ149)*24</f>
        <v>0</v>
      </c>
      <c r="II149" s="105">
        <f t="shared" si="384"/>
        <v>0</v>
      </c>
      <c r="IJ149" s="5">
        <f t="shared" si="385"/>
        <v>0</v>
      </c>
      <c r="IK149" s="5"/>
      <c r="IL149" s="5">
        <f>LOOKUP(IL$6,'Daily Absent'!$O$6:$AX$6,'Daily Absent'!$O149:$AX149)</f>
        <v>0</v>
      </c>
      <c r="IM149" s="104">
        <f>VALUE('Time Sheet KN'!IN149-'Time Sheet KN'!IM149)*24</f>
        <v>0</v>
      </c>
      <c r="IN149" s="104">
        <f>VALUE('Time Sheet KN'!IP149-'Time Sheet KN'!IO149)*24</f>
        <v>0</v>
      </c>
      <c r="IO149" s="104">
        <f>VALUE('Time Sheet KN'!IR149-'Time Sheet KN'!IQ149)*24</f>
        <v>0</v>
      </c>
      <c r="IP149" s="105">
        <f t="shared" si="386"/>
        <v>0</v>
      </c>
      <c r="IQ149" s="5">
        <f t="shared" si="387"/>
        <v>0</v>
      </c>
      <c r="IR149" s="5"/>
      <c r="IS149" s="5">
        <f>LOOKUP(IS$6,'Daily Absent'!$O$6:$AX$6,'Daily Absent'!$O149:$AX149)</f>
        <v>0</v>
      </c>
      <c r="IT149" s="104">
        <f>VALUE('Time Sheet KN'!IU149-'Time Sheet KN'!IT149)*24</f>
        <v>0</v>
      </c>
      <c r="IU149" s="104">
        <f>VALUE('Time Sheet KN'!IW149-'Time Sheet KN'!IV149)*24</f>
        <v>0</v>
      </c>
      <c r="IV149" s="104">
        <f>VALUE('Time Sheet KN'!IY149-'Time Sheet KN'!IX149)*24</f>
        <v>0</v>
      </c>
      <c r="IW149" s="105">
        <f t="shared" si="388"/>
        <v>0</v>
      </c>
      <c r="IX149" s="5">
        <f t="shared" si="389"/>
        <v>0</v>
      </c>
      <c r="IY149" s="5"/>
      <c r="IZ149" s="5">
        <f>LOOKUP(IZ$6,'Daily Absent'!$O$6:$AX$6,'Daily Absent'!$O149:$AX149)</f>
        <v>0</v>
      </c>
      <c r="JA149" s="104">
        <f>VALUE('Time Sheet KN'!JB149-'Time Sheet KN'!JA149)*24</f>
        <v>0</v>
      </c>
      <c r="JB149" s="104">
        <f>VALUE('Time Sheet KN'!JD149-'Time Sheet KN'!JC149)*24</f>
        <v>0</v>
      </c>
      <c r="JC149" s="104">
        <f>VALUE('Time Sheet KN'!JF149-'Time Sheet KN'!JE149)*24</f>
        <v>0</v>
      </c>
      <c r="JD149" s="105">
        <f t="shared" si="390"/>
        <v>0</v>
      </c>
      <c r="JE149" s="5">
        <f t="shared" si="391"/>
        <v>0</v>
      </c>
      <c r="JF149" s="5"/>
    </row>
    <row r="150" spans="1:266" ht="20" customHeight="1">
      <c r="A150" s="54">
        <f>IF('Master MP Status'!A150&gt;0,'Master MP Status'!A150,"")</f>
        <v>142</v>
      </c>
      <c r="B150" s="5" t="str">
        <f>IF(ISTEXT('Master MP Status'!B150),'Master MP Status'!B150,"")</f>
        <v>DIRECT</v>
      </c>
      <c r="C150" s="153" t="str">
        <f>IF(OR(ISTEXT('Master MP Status'!C150),'Master MP Status'!C150&gt;0),'Master MP Status'!C150,"")</f>
        <v/>
      </c>
      <c r="D150" s="154" t="str">
        <f>IF(OR(ISTEXT('Master MP Status'!D150),'Master MP Status'!D150&gt;0),'Master MP Status'!D150,"")</f>
        <v>KN25356</v>
      </c>
      <c r="E150" s="5" t="str">
        <f>IF(ISTEXT('Master MP Status'!E150),'Master MP Status'!E150,"")</f>
        <v>FAISAL ARIAH</v>
      </c>
      <c r="F150" s="5" t="str">
        <f>IF(ISTEXT('Master MP Status'!F150),'Master MP Status'!F150,"")</f>
        <v/>
      </c>
      <c r="G150" s="5" t="str">
        <f>IF(ISTEXT('Master MP Status'!G150),'Master MP Status'!G150,"")</f>
        <v>Local</v>
      </c>
      <c r="H150" s="5" t="str">
        <f>IF(ISTEXT('Master MP Status'!H150),'Master MP Status'!H150,"")</f>
        <v>DARMAN</v>
      </c>
      <c r="I150" s="5" t="str">
        <f>IF(ISTEXT('Master MP Status'!I150),'Master MP Status'!I150,"")</f>
        <v>Helper</v>
      </c>
      <c r="J150" s="5" t="str">
        <f>IF(ISTEXT('Master MP Status'!J150),'Master MP Status'!J150,"")</f>
        <v>Helper</v>
      </c>
      <c r="K150" s="9">
        <f>IF(OR('Master MP Status'!K150=0,'Master MP Status'!K150=""),"",'Master MP Status'!K150)</f>
        <v>45782</v>
      </c>
      <c r="L150" s="9">
        <f>IF(OR('Master MP Status'!L150=0,'Master MP Status'!L150=""),"",'Master MP Status'!L150)</f>
        <v>45782</v>
      </c>
      <c r="M150" s="9">
        <f>IF(OR('Master MP Status'!M150=0,'Master MP Status'!M150=""),"",'Master MP Status'!M150)</f>
        <v>45799</v>
      </c>
      <c r="N150" s="5" t="str">
        <f>IF(ISTEXT('Master MP Status'!N150),'Master MP Status'!N150,"")</f>
        <v>Resign</v>
      </c>
      <c r="O150" s="5">
        <f>LOOKUP(O$6,'Daily Absent'!$O$6:$AX$6,'Daily Absent'!$O150:$AX150)</f>
        <v>0</v>
      </c>
      <c r="P150" s="104">
        <f>VALUE('Time Sheet KN'!Q150-'Time Sheet KN'!P150)*24</f>
        <v>0</v>
      </c>
      <c r="Q150" s="104">
        <f>VALUE('Time Sheet KN'!S150-'Time Sheet KN'!R150)*24</f>
        <v>0</v>
      </c>
      <c r="R150" s="104">
        <f>VALUE('Time Sheet KN'!U150-'Time Sheet KN'!T150)*24</f>
        <v>0</v>
      </c>
      <c r="S150" s="105">
        <f t="shared" si="320"/>
        <v>0</v>
      </c>
      <c r="T150" s="5">
        <f t="shared" si="321"/>
        <v>0</v>
      </c>
      <c r="U150" s="5"/>
      <c r="V150" s="5">
        <f>LOOKUP(V$6,'Daily Absent'!$O$6:$AX$6,'Daily Absent'!$O150:$AX150)</f>
        <v>0</v>
      </c>
      <c r="W150" s="104">
        <f>VALUE('Time Sheet KN'!X150-'Time Sheet KN'!W150)*24</f>
        <v>0</v>
      </c>
      <c r="X150" s="104">
        <f>VALUE('Time Sheet KN'!Z150-'Time Sheet KN'!Y150)*24</f>
        <v>0</v>
      </c>
      <c r="Y150" s="104">
        <f>VALUE('Time Sheet KN'!AB150-'Time Sheet KN'!AA150)*24</f>
        <v>0</v>
      </c>
      <c r="Z150" s="105">
        <f t="shared" si="322"/>
        <v>0</v>
      </c>
      <c r="AA150" s="5">
        <f t="shared" si="323"/>
        <v>0</v>
      </c>
      <c r="AB150" s="5"/>
      <c r="AC150" s="5">
        <f>LOOKUP(AC$6,'Daily Absent'!$O$6:$AX$6,'Daily Absent'!$O150:$AX150)</f>
        <v>0</v>
      </c>
      <c r="AD150" s="104">
        <f>VALUE('Time Sheet KN'!AE150-'Time Sheet KN'!AD150)*24</f>
        <v>0</v>
      </c>
      <c r="AE150" s="104">
        <f>VALUE('Time Sheet KN'!AG150-'Time Sheet KN'!AF150)*24</f>
        <v>0</v>
      </c>
      <c r="AF150" s="104">
        <f>VALUE('Time Sheet KN'!AI150-'Time Sheet KN'!AH150)*24</f>
        <v>0</v>
      </c>
      <c r="AG150" s="105">
        <f t="shared" si="324"/>
        <v>0</v>
      </c>
      <c r="AH150" s="5">
        <f t="shared" si="325"/>
        <v>0</v>
      </c>
      <c r="AI150" s="5"/>
      <c r="AJ150" s="5">
        <f>LOOKUP(AJ$6,'Daily Absent'!$O$6:$AX$6,'Daily Absent'!$O150:$AX150)</f>
        <v>0</v>
      </c>
      <c r="AK150" s="104">
        <f>VALUE('Time Sheet KN'!AL150-'Time Sheet KN'!AK150)*24</f>
        <v>0</v>
      </c>
      <c r="AL150" s="104">
        <f>VALUE('Time Sheet KN'!AN150-'Time Sheet KN'!AM150)*24</f>
        <v>0</v>
      </c>
      <c r="AM150" s="104">
        <f>VALUE('Time Sheet KN'!AP150-'Time Sheet KN'!AO150)*24</f>
        <v>0</v>
      </c>
      <c r="AN150" s="105">
        <f t="shared" si="326"/>
        <v>0</v>
      </c>
      <c r="AO150" s="5">
        <f t="shared" si="327"/>
        <v>0</v>
      </c>
      <c r="AP150" s="5"/>
      <c r="AQ150" s="5">
        <f>LOOKUP(AQ$6,'Daily Absent'!$O$6:$AX$6,'Daily Absent'!$O150:$AX150)</f>
        <v>0</v>
      </c>
      <c r="AR150" s="104">
        <f>VALUE('Time Sheet KN'!AS150-'Time Sheet KN'!AR150)*24</f>
        <v>0</v>
      </c>
      <c r="AS150" s="104">
        <f>VALUE('Time Sheet KN'!AU150-'Time Sheet KN'!AT150)*24</f>
        <v>0</v>
      </c>
      <c r="AT150" s="104">
        <f>VALUE('Time Sheet KN'!AW150-'Time Sheet KN'!AV150)*24</f>
        <v>0</v>
      </c>
      <c r="AU150" s="105">
        <f t="shared" si="328"/>
        <v>0</v>
      </c>
      <c r="AV150" s="5">
        <f t="shared" si="329"/>
        <v>0</v>
      </c>
      <c r="AW150" s="5"/>
      <c r="AX150" s="5">
        <f>LOOKUP(AX$6,'Daily Absent'!$O$6:$AX$6,'Daily Absent'!$O150:$AX150)</f>
        <v>0</v>
      </c>
      <c r="AY150" s="104">
        <f>VALUE('Time Sheet KN'!AZ150-'Time Sheet KN'!AY150)*24</f>
        <v>0</v>
      </c>
      <c r="AZ150" s="104">
        <f>VALUE('Time Sheet KN'!BB150-'Time Sheet KN'!BA150)*24</f>
        <v>0</v>
      </c>
      <c r="BA150" s="104">
        <f>VALUE('Time Sheet KN'!BD150-'Time Sheet KN'!BC150)*24</f>
        <v>0</v>
      </c>
      <c r="BB150" s="105">
        <f t="shared" si="330"/>
        <v>0</v>
      </c>
      <c r="BC150" s="5">
        <f t="shared" si="331"/>
        <v>0</v>
      </c>
      <c r="BD150" s="5"/>
      <c r="BE150" s="5">
        <f>LOOKUP(BE$6,'Daily Absent'!$O$6:$AX$6,'Daily Absent'!$O150:$AX150)</f>
        <v>0</v>
      </c>
      <c r="BF150" s="104">
        <f>VALUE('Time Sheet KN'!BG150-'Time Sheet KN'!BF150)*24</f>
        <v>0</v>
      </c>
      <c r="BG150" s="104">
        <f>VALUE('Time Sheet KN'!BI150-'Time Sheet KN'!BH150)*24</f>
        <v>0</v>
      </c>
      <c r="BH150" s="104">
        <f>VALUE('Time Sheet KN'!BK150-'Time Sheet KN'!BJ150)*24</f>
        <v>0</v>
      </c>
      <c r="BI150" s="105">
        <f t="shared" si="332"/>
        <v>0</v>
      </c>
      <c r="BJ150" s="5">
        <f t="shared" si="333"/>
        <v>0</v>
      </c>
      <c r="BK150" s="5"/>
      <c r="BL150" s="5">
        <f>LOOKUP(BL$6,'Daily Absent'!$O$6:$AX$6,'Daily Absent'!$O150:$AX150)</f>
        <v>0</v>
      </c>
      <c r="BM150" s="104">
        <f>VALUE('Time Sheet KN'!BN150-'Time Sheet KN'!BM150)*24</f>
        <v>0</v>
      </c>
      <c r="BN150" s="104">
        <f>VALUE('Time Sheet KN'!BP150-'Time Sheet KN'!BO150)*24</f>
        <v>0</v>
      </c>
      <c r="BO150" s="104">
        <f>VALUE('Time Sheet KN'!BR150-'Time Sheet KN'!BQ150)*24</f>
        <v>0</v>
      </c>
      <c r="BP150" s="105">
        <f t="shared" si="334"/>
        <v>0</v>
      </c>
      <c r="BQ150" s="5">
        <f t="shared" si="335"/>
        <v>0</v>
      </c>
      <c r="BR150" s="5"/>
      <c r="BS150" s="5">
        <f>LOOKUP(BS$6,'Daily Absent'!$O$6:$AX$6,'Daily Absent'!$O150:$AX150)</f>
        <v>0</v>
      </c>
      <c r="BT150" s="104">
        <f>VALUE('Time Sheet KN'!BU150-'Time Sheet KN'!BT150)*24</f>
        <v>0</v>
      </c>
      <c r="BU150" s="104">
        <f>VALUE('Time Sheet KN'!BW150-'Time Sheet KN'!BV150)*24</f>
        <v>0</v>
      </c>
      <c r="BV150" s="104">
        <f>VALUE('Time Sheet KN'!BY150-'Time Sheet KN'!BX150)*24</f>
        <v>0</v>
      </c>
      <c r="BW150" s="105">
        <f t="shared" si="336"/>
        <v>0</v>
      </c>
      <c r="BX150" s="5">
        <f t="shared" si="337"/>
        <v>0</v>
      </c>
      <c r="BY150" s="5"/>
      <c r="BZ150" s="5">
        <f>LOOKUP(BZ$6,'Daily Absent'!$O$6:$AX$6,'Daily Absent'!$O150:$AX150)</f>
        <v>0</v>
      </c>
      <c r="CA150" s="104">
        <f>VALUE('Time Sheet KN'!CB150-'Time Sheet KN'!CA150)*24</f>
        <v>0</v>
      </c>
      <c r="CB150" s="104">
        <f>VALUE('Time Sheet KN'!CD150-'Time Sheet KN'!CC150)*24</f>
        <v>0</v>
      </c>
      <c r="CC150" s="104">
        <f>VALUE('Time Sheet KN'!CF150-'Time Sheet KN'!CE150)*24</f>
        <v>0</v>
      </c>
      <c r="CD150" s="105">
        <f t="shared" si="338"/>
        <v>0</v>
      </c>
      <c r="CE150" s="5">
        <f t="shared" si="339"/>
        <v>0</v>
      </c>
      <c r="CF150" s="5"/>
      <c r="CG150" s="5">
        <f>LOOKUP(CG$6,'Daily Absent'!$O$6:$AX$6,'Daily Absent'!$O150:$AX150)</f>
        <v>0</v>
      </c>
      <c r="CH150" s="104">
        <f>VALUE('Time Sheet KN'!CI150-'Time Sheet KN'!CH150)*24</f>
        <v>0</v>
      </c>
      <c r="CI150" s="104">
        <f>VALUE('Time Sheet KN'!CK150-'Time Sheet KN'!CJ150)*24</f>
        <v>0</v>
      </c>
      <c r="CJ150" s="104">
        <f>VALUE('Time Sheet KN'!CM150-'Time Sheet KN'!CL150)*24</f>
        <v>0</v>
      </c>
      <c r="CK150" s="105">
        <f t="shared" si="340"/>
        <v>0</v>
      </c>
      <c r="CL150" s="5">
        <f t="shared" si="341"/>
        <v>0</v>
      </c>
      <c r="CM150" s="5"/>
      <c r="CN150" s="5">
        <f>LOOKUP(CN$6,'Daily Absent'!$O$6:$AX$6,'Daily Absent'!$O150:$AX150)</f>
        <v>0</v>
      </c>
      <c r="CO150" s="104">
        <f>VALUE('Time Sheet KN'!CP150-'Time Sheet KN'!CO150)*24</f>
        <v>0</v>
      </c>
      <c r="CP150" s="104">
        <f>VALUE('Time Sheet KN'!CR150-'Time Sheet KN'!CQ150)*24</f>
        <v>0</v>
      </c>
      <c r="CQ150" s="104">
        <f>VALUE('Time Sheet KN'!CT150-'Time Sheet KN'!CS150)*24</f>
        <v>0</v>
      </c>
      <c r="CR150" s="105">
        <f t="shared" si="342"/>
        <v>0</v>
      </c>
      <c r="CS150" s="5">
        <f t="shared" si="343"/>
        <v>0</v>
      </c>
      <c r="CT150" s="5"/>
      <c r="CU150" s="5">
        <f>LOOKUP(CU$6,'Daily Absent'!$O$6:$AX$6,'Daily Absent'!$O150:$AX150)</f>
        <v>0</v>
      </c>
      <c r="CV150" s="104">
        <f>VALUE('Time Sheet KN'!CW150-'Time Sheet KN'!CV150)*24</f>
        <v>0</v>
      </c>
      <c r="CW150" s="104">
        <f>VALUE('Time Sheet KN'!CY150-'Time Sheet KN'!CX150)*24</f>
        <v>0</v>
      </c>
      <c r="CX150" s="104">
        <f>VALUE('Time Sheet KN'!DA150-'Time Sheet KN'!CZ150)*24</f>
        <v>0</v>
      </c>
      <c r="CY150" s="105">
        <f t="shared" si="344"/>
        <v>0</v>
      </c>
      <c r="CZ150" s="5">
        <f t="shared" si="345"/>
        <v>0</v>
      </c>
      <c r="DA150" s="5"/>
      <c r="DB150" s="5">
        <f>LOOKUP(DB$6,'Daily Absent'!$O$6:$AX$6,'Daily Absent'!$O150:$AX150)</f>
        <v>0</v>
      </c>
      <c r="DC150" s="104">
        <f>VALUE('Time Sheet KN'!DD150-'Time Sheet KN'!DC150)*24</f>
        <v>0</v>
      </c>
      <c r="DD150" s="104">
        <f>VALUE('Time Sheet KN'!DF150-'Time Sheet KN'!DE150)*24</f>
        <v>0</v>
      </c>
      <c r="DE150" s="104">
        <f>VALUE('Time Sheet KN'!DH150-'Time Sheet KN'!DG150)*24</f>
        <v>0</v>
      </c>
      <c r="DF150" s="105">
        <f t="shared" si="346"/>
        <v>0</v>
      </c>
      <c r="DG150" s="5">
        <f t="shared" si="347"/>
        <v>0</v>
      </c>
      <c r="DH150" s="5"/>
      <c r="DI150" s="5">
        <f>LOOKUP(DI$6,'Daily Absent'!$O$6:$AX$6,'Daily Absent'!$O150:$AX150)</f>
        <v>0</v>
      </c>
      <c r="DJ150" s="104">
        <f>VALUE('Time Sheet KN'!DK150-'Time Sheet KN'!DJ150)*24</f>
        <v>0</v>
      </c>
      <c r="DK150" s="104">
        <f>VALUE('Time Sheet KN'!DM150-'Time Sheet KN'!DL150)*24</f>
        <v>0</v>
      </c>
      <c r="DL150" s="104">
        <f>VALUE('Time Sheet KN'!DO150-'Time Sheet KN'!DN150)*24</f>
        <v>0</v>
      </c>
      <c r="DM150" s="105">
        <f t="shared" si="348"/>
        <v>0</v>
      </c>
      <c r="DN150" s="5">
        <f t="shared" si="349"/>
        <v>0</v>
      </c>
      <c r="DO150" s="5"/>
      <c r="DP150" s="5">
        <f>LOOKUP(DP$6,'Daily Absent'!$O$6:$AX$6,'Daily Absent'!$O150:$AX150)</f>
        <v>0</v>
      </c>
      <c r="DQ150" s="104">
        <f>VALUE('Time Sheet KN'!DR150-'Time Sheet KN'!DQ150)*24</f>
        <v>0</v>
      </c>
      <c r="DR150" s="104">
        <f>VALUE('Time Sheet KN'!DT150-'Time Sheet KN'!DS150)*24</f>
        <v>0</v>
      </c>
      <c r="DS150" s="104">
        <f>VALUE('Time Sheet KN'!DV150-'Time Sheet KN'!DU150)*24</f>
        <v>0</v>
      </c>
      <c r="DT150" s="105">
        <f t="shared" si="350"/>
        <v>0</v>
      </c>
      <c r="DU150" s="5">
        <f t="shared" si="351"/>
        <v>0</v>
      </c>
      <c r="DV150" s="5"/>
      <c r="DW150" s="5">
        <f>LOOKUP(DW$6,'Daily Absent'!$O$6:$AX$6,'Daily Absent'!$O150:$AX150)</f>
        <v>0</v>
      </c>
      <c r="DX150" s="104">
        <f>VALUE('Time Sheet KN'!DY150-'Time Sheet KN'!DX150)*24</f>
        <v>0</v>
      </c>
      <c r="DY150" s="104">
        <f>VALUE('Time Sheet KN'!EA150-'Time Sheet KN'!DZ150)*24</f>
        <v>0</v>
      </c>
      <c r="DZ150" s="104">
        <f>VALUE('Time Sheet KN'!EC150-'Time Sheet KN'!EB150)*24</f>
        <v>0</v>
      </c>
      <c r="EA150" s="105">
        <f t="shared" si="352"/>
        <v>0</v>
      </c>
      <c r="EB150" s="5">
        <f t="shared" si="353"/>
        <v>0</v>
      </c>
      <c r="EC150" s="5"/>
      <c r="ED150" s="5">
        <f>LOOKUP(ED$6,'Daily Absent'!$O$6:$AX$6,'Daily Absent'!$O150:$AX150)</f>
        <v>0</v>
      </c>
      <c r="EE150" s="104">
        <f>VALUE('Time Sheet KN'!EF150-'Time Sheet KN'!EE150)*24</f>
        <v>0</v>
      </c>
      <c r="EF150" s="104">
        <f>VALUE('Time Sheet KN'!EH150-'Time Sheet KN'!EG150)*24</f>
        <v>0</v>
      </c>
      <c r="EG150" s="104">
        <f>VALUE('Time Sheet KN'!EJ150-'Time Sheet KN'!EI150)*24</f>
        <v>0</v>
      </c>
      <c r="EH150" s="105">
        <f t="shared" si="354"/>
        <v>0</v>
      </c>
      <c r="EI150" s="5">
        <f t="shared" si="355"/>
        <v>0</v>
      </c>
      <c r="EJ150" s="5"/>
      <c r="EK150" s="5">
        <f>LOOKUP(EK$6,'Daily Absent'!$O$6:$AX$6,'Daily Absent'!$O150:$AX150)</f>
        <v>0</v>
      </c>
      <c r="EL150" s="104">
        <f>VALUE('Time Sheet KN'!EM150-'Time Sheet KN'!EL150)*24</f>
        <v>0</v>
      </c>
      <c r="EM150" s="104">
        <f>VALUE('Time Sheet KN'!EO150-'Time Sheet KN'!EN150)*24</f>
        <v>0</v>
      </c>
      <c r="EN150" s="104">
        <f>VALUE('Time Sheet KN'!EQ150-'Time Sheet KN'!EP150)*24</f>
        <v>0</v>
      </c>
      <c r="EO150" s="105">
        <f t="shared" si="356"/>
        <v>0</v>
      </c>
      <c r="EP150" s="5">
        <f t="shared" si="357"/>
        <v>0</v>
      </c>
      <c r="EQ150" s="5"/>
      <c r="ER150" s="5">
        <f>LOOKUP(ER$6,'Daily Absent'!$O$6:$AX$6,'Daily Absent'!$O150:$AX150)</f>
        <v>0</v>
      </c>
      <c r="ES150" s="104">
        <f>VALUE('Time Sheet KN'!ET150-'Time Sheet KN'!ES150)*24</f>
        <v>0</v>
      </c>
      <c r="ET150" s="104">
        <f>VALUE('Time Sheet KN'!EV150-'Time Sheet KN'!EU150)*24</f>
        <v>0</v>
      </c>
      <c r="EU150" s="104">
        <f>VALUE('Time Sheet KN'!EX150-'Time Sheet KN'!EW150)*24</f>
        <v>0</v>
      </c>
      <c r="EV150" s="105">
        <f t="shared" si="358"/>
        <v>0</v>
      </c>
      <c r="EW150" s="5">
        <f t="shared" si="359"/>
        <v>0</v>
      </c>
      <c r="EX150" s="5"/>
      <c r="EY150" s="5">
        <f>LOOKUP(EY$6,'Daily Absent'!$O$6:$AX$6,'Daily Absent'!$O150:$AX150)</f>
        <v>0</v>
      </c>
      <c r="EZ150" s="104">
        <f>VALUE('Time Sheet KN'!FA150-'Time Sheet KN'!EZ150)*24</f>
        <v>0</v>
      </c>
      <c r="FA150" s="104">
        <f>VALUE('Time Sheet KN'!FC150-'Time Sheet KN'!FB150)*24</f>
        <v>0</v>
      </c>
      <c r="FB150" s="104">
        <f>VALUE('Time Sheet KN'!FE150-'Time Sheet KN'!FD150)*24</f>
        <v>0</v>
      </c>
      <c r="FC150" s="105">
        <f t="shared" si="360"/>
        <v>0</v>
      </c>
      <c r="FD150" s="5">
        <f t="shared" si="361"/>
        <v>0</v>
      </c>
      <c r="FE150" s="5"/>
      <c r="FF150" s="5">
        <f>LOOKUP(FF$6,'Daily Absent'!$O$6:$AX$6,'Daily Absent'!$O150:$AX150)</f>
        <v>0</v>
      </c>
      <c r="FG150" s="104">
        <f>VALUE('Time Sheet KN'!FH150-'Time Sheet KN'!FG150)*24</f>
        <v>0</v>
      </c>
      <c r="FH150" s="104">
        <f>VALUE('Time Sheet KN'!FJ150-'Time Sheet KN'!FI150)*24</f>
        <v>0</v>
      </c>
      <c r="FI150" s="104">
        <f>VALUE('Time Sheet KN'!FL150-'Time Sheet KN'!FK150)*24</f>
        <v>0</v>
      </c>
      <c r="FJ150" s="105">
        <f t="shared" si="362"/>
        <v>0</v>
      </c>
      <c r="FK150" s="5">
        <f t="shared" si="363"/>
        <v>0</v>
      </c>
      <c r="FL150" s="5"/>
      <c r="FM150" s="5">
        <f>LOOKUP(FM$6,'Daily Absent'!$O$6:$AX$6,'Daily Absent'!$O150:$AX150)</f>
        <v>0</v>
      </c>
      <c r="FN150" s="104">
        <f>VALUE('Time Sheet KN'!FO150-'Time Sheet KN'!FN150)*24</f>
        <v>0</v>
      </c>
      <c r="FO150" s="104">
        <f>VALUE('Time Sheet KN'!FQ150-'Time Sheet KN'!FP150)*24</f>
        <v>0</v>
      </c>
      <c r="FP150" s="104">
        <f>VALUE('Time Sheet KN'!FS150-'Time Sheet KN'!FR150)*24</f>
        <v>0</v>
      </c>
      <c r="FQ150" s="105">
        <f t="shared" si="364"/>
        <v>0</v>
      </c>
      <c r="FR150" s="5">
        <f t="shared" si="365"/>
        <v>0</v>
      </c>
      <c r="FS150" s="5"/>
      <c r="FT150" s="5">
        <f>LOOKUP(FT$6,'Daily Absent'!$O$6:$AX$6,'Daily Absent'!$O150:$AX150)</f>
        <v>0</v>
      </c>
      <c r="FU150" s="104">
        <f>VALUE('Time Sheet KN'!FV150-'Time Sheet KN'!FU150)*24</f>
        <v>0</v>
      </c>
      <c r="FV150" s="104">
        <f>VALUE('Time Sheet KN'!FX150-'Time Sheet KN'!FW150)*24</f>
        <v>0</v>
      </c>
      <c r="FW150" s="104">
        <f>VALUE('Time Sheet KN'!FZ150-'Time Sheet KN'!FY150)*24</f>
        <v>0</v>
      </c>
      <c r="FX150" s="105">
        <f t="shared" si="366"/>
        <v>0</v>
      </c>
      <c r="FY150" s="5">
        <f t="shared" si="367"/>
        <v>0</v>
      </c>
      <c r="FZ150" s="5"/>
      <c r="GA150" s="5">
        <f>LOOKUP(GA$6,'Daily Absent'!$O$6:$AX$6,'Daily Absent'!$O150:$AX150)</f>
        <v>0</v>
      </c>
      <c r="GB150" s="104">
        <f>VALUE('Time Sheet KN'!GC150-'Time Sheet KN'!GB150)*24</f>
        <v>0</v>
      </c>
      <c r="GC150" s="104">
        <f>VALUE('Time Sheet KN'!GE150-'Time Sheet KN'!GD150)*24</f>
        <v>0</v>
      </c>
      <c r="GD150" s="104">
        <f>VALUE('Time Sheet KN'!GG150-'Time Sheet KN'!GF150)*24</f>
        <v>0</v>
      </c>
      <c r="GE150" s="105">
        <f t="shared" si="368"/>
        <v>0</v>
      </c>
      <c r="GF150" s="5">
        <f t="shared" si="369"/>
        <v>0</v>
      </c>
      <c r="GG150" s="5"/>
      <c r="GH150" s="5">
        <f>LOOKUP(GH$6,'Daily Absent'!$O$6:$AX$6,'Daily Absent'!$O150:$AX150)</f>
        <v>0</v>
      </c>
      <c r="GI150" s="104">
        <f>VALUE('Time Sheet KN'!GJ150-'Time Sheet KN'!GI150)*24</f>
        <v>0</v>
      </c>
      <c r="GJ150" s="104">
        <f>VALUE('Time Sheet KN'!GL150-'Time Sheet KN'!GK150)*24</f>
        <v>0</v>
      </c>
      <c r="GK150" s="104">
        <f>VALUE('Time Sheet KN'!GN150-'Time Sheet KN'!GM150)*24</f>
        <v>0</v>
      </c>
      <c r="GL150" s="105">
        <f t="shared" si="370"/>
        <v>0</v>
      </c>
      <c r="GM150" s="5">
        <f t="shared" si="371"/>
        <v>0</v>
      </c>
      <c r="GN150" s="5"/>
      <c r="GO150" s="5">
        <f>LOOKUP(GO$6,'Daily Absent'!$O$6:$AX$6,'Daily Absent'!$O150:$AX150)</f>
        <v>0</v>
      </c>
      <c r="GP150" s="104">
        <f>VALUE('Time Sheet KN'!GQ150-'Time Sheet KN'!GP150)*24</f>
        <v>0</v>
      </c>
      <c r="GQ150" s="104">
        <f>VALUE('Time Sheet KN'!GS150-'Time Sheet KN'!GR150)*24</f>
        <v>0</v>
      </c>
      <c r="GR150" s="104">
        <f>VALUE('Time Sheet KN'!GU150-'Time Sheet KN'!GT150)*24</f>
        <v>0</v>
      </c>
      <c r="GS150" s="105">
        <f t="shared" si="372"/>
        <v>0</v>
      </c>
      <c r="GT150" s="5">
        <f t="shared" si="373"/>
        <v>0</v>
      </c>
      <c r="GU150" s="5"/>
      <c r="GV150" s="5">
        <f>LOOKUP(GV$6,'Daily Absent'!$O$6:$AX$6,'Daily Absent'!$O150:$AX150)</f>
        <v>0</v>
      </c>
      <c r="GW150" s="104">
        <f>VALUE('Time Sheet KN'!GX150-'Time Sheet KN'!GW150)*24</f>
        <v>0</v>
      </c>
      <c r="GX150" s="104">
        <f>VALUE('Time Sheet KN'!GZ150-'Time Sheet KN'!GY150)*24</f>
        <v>0</v>
      </c>
      <c r="GY150" s="104">
        <f>VALUE('Time Sheet KN'!HB150-'Time Sheet KN'!HA150)*24</f>
        <v>0</v>
      </c>
      <c r="GZ150" s="105">
        <f t="shared" si="374"/>
        <v>0</v>
      </c>
      <c r="HA150" s="5">
        <f t="shared" si="375"/>
        <v>0</v>
      </c>
      <c r="HB150" s="5"/>
      <c r="HC150" s="5">
        <f>LOOKUP(HC$6,'Daily Absent'!$O$6:$AX$6,'Daily Absent'!$O150:$AX150)</f>
        <v>0</v>
      </c>
      <c r="HD150" s="104">
        <f>VALUE('Time Sheet KN'!HE150-'Time Sheet KN'!HD150)*24</f>
        <v>0</v>
      </c>
      <c r="HE150" s="104">
        <f>VALUE('Time Sheet KN'!HG150-'Time Sheet KN'!HF150)*24</f>
        <v>0</v>
      </c>
      <c r="HF150" s="104">
        <f>VALUE('Time Sheet KN'!HI150-'Time Sheet KN'!HH150)*24</f>
        <v>0</v>
      </c>
      <c r="HG150" s="105">
        <f t="shared" si="376"/>
        <v>0</v>
      </c>
      <c r="HH150" s="5">
        <f t="shared" si="377"/>
        <v>0</v>
      </c>
      <c r="HI150" s="5"/>
      <c r="HJ150" s="5">
        <f>LOOKUP(HJ$6,'Daily Absent'!$O$6:$AX$6,'Daily Absent'!$O150:$AX150)</f>
        <v>0</v>
      </c>
      <c r="HK150" s="104">
        <f>VALUE('Time Sheet KN'!HL150-'Time Sheet KN'!HK150)*24</f>
        <v>0</v>
      </c>
      <c r="HL150" s="104">
        <f>VALUE('Time Sheet KN'!HN150-'Time Sheet KN'!HM150)*24</f>
        <v>0</v>
      </c>
      <c r="HM150" s="104">
        <f>VALUE('Time Sheet KN'!HP150-'Time Sheet KN'!HO150)*24</f>
        <v>0</v>
      </c>
      <c r="HN150" s="105">
        <f t="shared" si="378"/>
        <v>0</v>
      </c>
      <c r="HO150" s="5">
        <f t="shared" si="379"/>
        <v>0</v>
      </c>
      <c r="HP150" s="5"/>
      <c r="HQ150" s="5">
        <f>LOOKUP(HQ$6,'Daily Absent'!$O$6:$AX$6,'Daily Absent'!$O150:$AX150)</f>
        <v>0</v>
      </c>
      <c r="HR150" s="104">
        <f>VALUE('Time Sheet KN'!HS150-'Time Sheet KN'!HR150)*24</f>
        <v>0</v>
      </c>
      <c r="HS150" s="104">
        <f>VALUE('Time Sheet KN'!HU150-'Time Sheet KN'!HT150)*24</f>
        <v>0</v>
      </c>
      <c r="HT150" s="104">
        <f>VALUE('Time Sheet KN'!HW150-'Time Sheet KN'!HV150)*24</f>
        <v>0</v>
      </c>
      <c r="HU150" s="105">
        <f t="shared" si="380"/>
        <v>0</v>
      </c>
      <c r="HV150" s="5">
        <f t="shared" si="381"/>
        <v>0</v>
      </c>
      <c r="HW150" s="5"/>
      <c r="HX150" s="5">
        <f>LOOKUP(HX$6,'Daily Absent'!$O$6:$AX$6,'Daily Absent'!$O150:$AX150)</f>
        <v>0</v>
      </c>
      <c r="HY150" s="104">
        <f>VALUE('Time Sheet KN'!HZ150-'Time Sheet KN'!HY150)*24</f>
        <v>0</v>
      </c>
      <c r="HZ150" s="104">
        <f>VALUE('Time Sheet KN'!IB150-'Time Sheet KN'!IA150)*24</f>
        <v>0</v>
      </c>
      <c r="IA150" s="104">
        <f>VALUE('Time Sheet KN'!ID150-'Time Sheet KN'!IC150)*24</f>
        <v>0</v>
      </c>
      <c r="IB150" s="105">
        <f t="shared" si="382"/>
        <v>0</v>
      </c>
      <c r="IC150" s="5">
        <f t="shared" si="383"/>
        <v>0</v>
      </c>
      <c r="ID150" s="5"/>
      <c r="IE150" s="5">
        <f>LOOKUP(IE$6,'Daily Absent'!$O$6:$AX$6,'Daily Absent'!$O150:$AX150)</f>
        <v>0</v>
      </c>
      <c r="IF150" s="104">
        <f>VALUE('Time Sheet KN'!IG150-'Time Sheet KN'!IF150)*24</f>
        <v>0</v>
      </c>
      <c r="IG150" s="104">
        <f>VALUE('Time Sheet KN'!II150-'Time Sheet KN'!IH150)*24</f>
        <v>0</v>
      </c>
      <c r="IH150" s="104">
        <f>VALUE('Time Sheet KN'!IK150-'Time Sheet KN'!IJ150)*24</f>
        <v>0</v>
      </c>
      <c r="II150" s="105">
        <f t="shared" si="384"/>
        <v>0</v>
      </c>
      <c r="IJ150" s="5">
        <f t="shared" si="385"/>
        <v>0</v>
      </c>
      <c r="IK150" s="5"/>
      <c r="IL150" s="5">
        <f>LOOKUP(IL$6,'Daily Absent'!$O$6:$AX$6,'Daily Absent'!$O150:$AX150)</f>
        <v>0</v>
      </c>
      <c r="IM150" s="104">
        <f>VALUE('Time Sheet KN'!IN150-'Time Sheet KN'!IM150)*24</f>
        <v>0</v>
      </c>
      <c r="IN150" s="104">
        <f>VALUE('Time Sheet KN'!IP150-'Time Sheet KN'!IO150)*24</f>
        <v>0</v>
      </c>
      <c r="IO150" s="104">
        <f>VALUE('Time Sheet KN'!IR150-'Time Sheet KN'!IQ150)*24</f>
        <v>0</v>
      </c>
      <c r="IP150" s="105">
        <f t="shared" si="386"/>
        <v>0</v>
      </c>
      <c r="IQ150" s="5">
        <f t="shared" si="387"/>
        <v>0</v>
      </c>
      <c r="IR150" s="5"/>
      <c r="IS150" s="5">
        <f>LOOKUP(IS$6,'Daily Absent'!$O$6:$AX$6,'Daily Absent'!$O150:$AX150)</f>
        <v>0</v>
      </c>
      <c r="IT150" s="104">
        <f>VALUE('Time Sheet KN'!IU150-'Time Sheet KN'!IT150)*24</f>
        <v>0</v>
      </c>
      <c r="IU150" s="104">
        <f>VALUE('Time Sheet KN'!IW150-'Time Sheet KN'!IV150)*24</f>
        <v>0</v>
      </c>
      <c r="IV150" s="104">
        <f>VALUE('Time Sheet KN'!IY150-'Time Sheet KN'!IX150)*24</f>
        <v>0</v>
      </c>
      <c r="IW150" s="105">
        <f t="shared" si="388"/>
        <v>0</v>
      </c>
      <c r="IX150" s="5">
        <f t="shared" si="389"/>
        <v>0</v>
      </c>
      <c r="IY150" s="5"/>
      <c r="IZ150" s="5">
        <f>LOOKUP(IZ$6,'Daily Absent'!$O$6:$AX$6,'Daily Absent'!$O150:$AX150)</f>
        <v>0</v>
      </c>
      <c r="JA150" s="104">
        <f>VALUE('Time Sheet KN'!JB150-'Time Sheet KN'!JA150)*24</f>
        <v>0</v>
      </c>
      <c r="JB150" s="104">
        <f>VALUE('Time Sheet KN'!JD150-'Time Sheet KN'!JC150)*24</f>
        <v>0</v>
      </c>
      <c r="JC150" s="104">
        <f>VALUE('Time Sheet KN'!JF150-'Time Sheet KN'!JE150)*24</f>
        <v>0</v>
      </c>
      <c r="JD150" s="105">
        <f t="shared" si="390"/>
        <v>0</v>
      </c>
      <c r="JE150" s="5">
        <f t="shared" si="391"/>
        <v>0</v>
      </c>
      <c r="JF150" s="5"/>
    </row>
    <row r="151" spans="1:266" ht="20" customHeight="1">
      <c r="A151" s="54">
        <f>IF('Master MP Status'!A151&gt;0,'Master MP Status'!A151,"")</f>
        <v>143</v>
      </c>
      <c r="B151" s="5" t="str">
        <f>IF(ISTEXT('Master MP Status'!B151),'Master MP Status'!B151,"")</f>
        <v>DIRECT</v>
      </c>
      <c r="C151" s="153" t="str">
        <f>IF(OR(ISTEXT('Master MP Status'!C151),'Master MP Status'!C151&gt;0),'Master MP Status'!C151,"")</f>
        <v/>
      </c>
      <c r="D151" s="154" t="str">
        <f>IF(OR(ISTEXT('Master MP Status'!D151),'Master MP Status'!D151&gt;0),'Master MP Status'!D151,"")</f>
        <v>KN25357</v>
      </c>
      <c r="E151" s="5" t="str">
        <f>IF(ISTEXT('Master MP Status'!E151),'Master MP Status'!E151,"")</f>
        <v>NUR RAHMAN</v>
      </c>
      <c r="F151" s="5" t="str">
        <f>IF(ISTEXT('Master MP Status'!F151),'Master MP Status'!F151,"")</f>
        <v/>
      </c>
      <c r="G151" s="5" t="str">
        <f>IF(ISTEXT('Master MP Status'!G151),'Master MP Status'!G151,"")</f>
        <v>Local</v>
      </c>
      <c r="H151" s="5" t="str">
        <f>IF(ISTEXT('Master MP Status'!H151),'Master MP Status'!H151,"")</f>
        <v>DARMAN</v>
      </c>
      <c r="I151" s="5" t="str">
        <f>IF(ISTEXT('Master MP Status'!I151),'Master MP Status'!I151,"")</f>
        <v>Helper</v>
      </c>
      <c r="J151" s="5" t="str">
        <f>IF(ISTEXT('Master MP Status'!J151),'Master MP Status'!J151,"")</f>
        <v>Helper</v>
      </c>
      <c r="K151" s="9">
        <f>IF(OR('Master MP Status'!K151=0,'Master MP Status'!K151=""),"",'Master MP Status'!K151)</f>
        <v>45782</v>
      </c>
      <c r="L151" s="9">
        <f>IF(OR('Master MP Status'!L151=0,'Master MP Status'!L151=""),"",'Master MP Status'!L151)</f>
        <v>45782</v>
      </c>
      <c r="M151" s="9">
        <f>IF(OR('Master MP Status'!M151=0,'Master MP Status'!M151=""),"",'Master MP Status'!M151)</f>
        <v>45799</v>
      </c>
      <c r="N151" s="5" t="str">
        <f>IF(ISTEXT('Master MP Status'!N151),'Master MP Status'!N151,"")</f>
        <v>Resign</v>
      </c>
      <c r="O151" s="5">
        <f>LOOKUP(O$6,'Daily Absent'!$O$6:$AX$6,'Daily Absent'!$O151:$AX151)</f>
        <v>0</v>
      </c>
      <c r="P151" s="104">
        <f>VALUE('Time Sheet KN'!Q151-'Time Sheet KN'!P151)*24</f>
        <v>0</v>
      </c>
      <c r="Q151" s="104">
        <f>VALUE('Time Sheet KN'!S151-'Time Sheet KN'!R151)*24</f>
        <v>0</v>
      </c>
      <c r="R151" s="104">
        <f>VALUE('Time Sheet KN'!U151-'Time Sheet KN'!T151)*24</f>
        <v>0</v>
      </c>
      <c r="S151" s="105">
        <f t="shared" si="320"/>
        <v>0</v>
      </c>
      <c r="T151" s="5">
        <f t="shared" si="321"/>
        <v>0</v>
      </c>
      <c r="U151" s="5"/>
      <c r="V151" s="5">
        <f>LOOKUP(V$6,'Daily Absent'!$O$6:$AX$6,'Daily Absent'!$O151:$AX151)</f>
        <v>0</v>
      </c>
      <c r="W151" s="104">
        <f>VALUE('Time Sheet KN'!X151-'Time Sheet KN'!W151)*24</f>
        <v>0</v>
      </c>
      <c r="X151" s="104">
        <f>VALUE('Time Sheet KN'!Z151-'Time Sheet KN'!Y151)*24</f>
        <v>0</v>
      </c>
      <c r="Y151" s="104">
        <f>VALUE('Time Sheet KN'!AB151-'Time Sheet KN'!AA151)*24</f>
        <v>0</v>
      </c>
      <c r="Z151" s="105">
        <f t="shared" si="322"/>
        <v>0</v>
      </c>
      <c r="AA151" s="5">
        <f t="shared" si="323"/>
        <v>0</v>
      </c>
      <c r="AB151" s="5"/>
      <c r="AC151" s="5">
        <f>LOOKUP(AC$6,'Daily Absent'!$O$6:$AX$6,'Daily Absent'!$O151:$AX151)</f>
        <v>0</v>
      </c>
      <c r="AD151" s="104">
        <f>VALUE('Time Sheet KN'!AE151-'Time Sheet KN'!AD151)*24</f>
        <v>0</v>
      </c>
      <c r="AE151" s="104">
        <f>VALUE('Time Sheet KN'!AG151-'Time Sheet KN'!AF151)*24</f>
        <v>0</v>
      </c>
      <c r="AF151" s="104">
        <f>VALUE('Time Sheet KN'!AI151-'Time Sheet KN'!AH151)*24</f>
        <v>0</v>
      </c>
      <c r="AG151" s="105">
        <f t="shared" si="324"/>
        <v>0</v>
      </c>
      <c r="AH151" s="5">
        <f t="shared" si="325"/>
        <v>0</v>
      </c>
      <c r="AI151" s="5"/>
      <c r="AJ151" s="5">
        <f>LOOKUP(AJ$6,'Daily Absent'!$O$6:$AX$6,'Daily Absent'!$O151:$AX151)</f>
        <v>0</v>
      </c>
      <c r="AK151" s="104">
        <f>VALUE('Time Sheet KN'!AL151-'Time Sheet KN'!AK151)*24</f>
        <v>0</v>
      </c>
      <c r="AL151" s="104">
        <f>VALUE('Time Sheet KN'!AN151-'Time Sheet KN'!AM151)*24</f>
        <v>0</v>
      </c>
      <c r="AM151" s="104">
        <f>VALUE('Time Sheet KN'!AP151-'Time Sheet KN'!AO151)*24</f>
        <v>0</v>
      </c>
      <c r="AN151" s="105">
        <f t="shared" si="326"/>
        <v>0</v>
      </c>
      <c r="AO151" s="5">
        <f t="shared" si="327"/>
        <v>0</v>
      </c>
      <c r="AP151" s="5"/>
      <c r="AQ151" s="5">
        <f>LOOKUP(AQ$6,'Daily Absent'!$O$6:$AX$6,'Daily Absent'!$O151:$AX151)</f>
        <v>0</v>
      </c>
      <c r="AR151" s="104">
        <f>VALUE('Time Sheet KN'!AS151-'Time Sheet KN'!AR151)*24</f>
        <v>0</v>
      </c>
      <c r="AS151" s="104">
        <f>VALUE('Time Sheet KN'!AU151-'Time Sheet KN'!AT151)*24</f>
        <v>0</v>
      </c>
      <c r="AT151" s="104">
        <f>VALUE('Time Sheet KN'!AW151-'Time Sheet KN'!AV151)*24</f>
        <v>0</v>
      </c>
      <c r="AU151" s="105">
        <f t="shared" si="328"/>
        <v>0</v>
      </c>
      <c r="AV151" s="5">
        <f t="shared" si="329"/>
        <v>0</v>
      </c>
      <c r="AW151" s="5"/>
      <c r="AX151" s="5">
        <f>LOOKUP(AX$6,'Daily Absent'!$O$6:$AX$6,'Daily Absent'!$O151:$AX151)</f>
        <v>0</v>
      </c>
      <c r="AY151" s="104">
        <f>VALUE('Time Sheet KN'!AZ151-'Time Sheet KN'!AY151)*24</f>
        <v>0</v>
      </c>
      <c r="AZ151" s="104">
        <f>VALUE('Time Sheet KN'!BB151-'Time Sheet KN'!BA151)*24</f>
        <v>0</v>
      </c>
      <c r="BA151" s="104">
        <f>VALUE('Time Sheet KN'!BD151-'Time Sheet KN'!BC151)*24</f>
        <v>0</v>
      </c>
      <c r="BB151" s="105">
        <f t="shared" si="330"/>
        <v>0</v>
      </c>
      <c r="BC151" s="5">
        <f t="shared" si="331"/>
        <v>0</v>
      </c>
      <c r="BD151" s="5"/>
      <c r="BE151" s="5">
        <f>LOOKUP(BE$6,'Daily Absent'!$O$6:$AX$6,'Daily Absent'!$O151:$AX151)</f>
        <v>0</v>
      </c>
      <c r="BF151" s="104">
        <f>VALUE('Time Sheet KN'!BG151-'Time Sheet KN'!BF151)*24</f>
        <v>0</v>
      </c>
      <c r="BG151" s="104">
        <f>VALUE('Time Sheet KN'!BI151-'Time Sheet KN'!BH151)*24</f>
        <v>0</v>
      </c>
      <c r="BH151" s="104">
        <f>VALUE('Time Sheet KN'!BK151-'Time Sheet KN'!BJ151)*24</f>
        <v>0</v>
      </c>
      <c r="BI151" s="105">
        <f t="shared" si="332"/>
        <v>0</v>
      </c>
      <c r="BJ151" s="5">
        <f t="shared" si="333"/>
        <v>0</v>
      </c>
      <c r="BK151" s="5"/>
      <c r="BL151" s="5">
        <f>LOOKUP(BL$6,'Daily Absent'!$O$6:$AX$6,'Daily Absent'!$O151:$AX151)</f>
        <v>0</v>
      </c>
      <c r="BM151" s="104">
        <f>VALUE('Time Sheet KN'!BN151-'Time Sheet KN'!BM151)*24</f>
        <v>0</v>
      </c>
      <c r="BN151" s="104">
        <f>VALUE('Time Sheet KN'!BP151-'Time Sheet KN'!BO151)*24</f>
        <v>0</v>
      </c>
      <c r="BO151" s="104">
        <f>VALUE('Time Sheet KN'!BR151-'Time Sheet KN'!BQ151)*24</f>
        <v>0</v>
      </c>
      <c r="BP151" s="105">
        <f t="shared" si="334"/>
        <v>0</v>
      </c>
      <c r="BQ151" s="5">
        <f t="shared" si="335"/>
        <v>0</v>
      </c>
      <c r="BR151" s="5"/>
      <c r="BS151" s="5">
        <f>LOOKUP(BS$6,'Daily Absent'!$O$6:$AX$6,'Daily Absent'!$O151:$AX151)</f>
        <v>0</v>
      </c>
      <c r="BT151" s="104">
        <f>VALUE('Time Sheet KN'!BU151-'Time Sheet KN'!BT151)*24</f>
        <v>0</v>
      </c>
      <c r="BU151" s="104">
        <f>VALUE('Time Sheet KN'!BW151-'Time Sheet KN'!BV151)*24</f>
        <v>0</v>
      </c>
      <c r="BV151" s="104">
        <f>VALUE('Time Sheet KN'!BY151-'Time Sheet KN'!BX151)*24</f>
        <v>0</v>
      </c>
      <c r="BW151" s="105">
        <f t="shared" si="336"/>
        <v>0</v>
      </c>
      <c r="BX151" s="5">
        <f t="shared" si="337"/>
        <v>0</v>
      </c>
      <c r="BY151" s="5"/>
      <c r="BZ151" s="5">
        <f>LOOKUP(BZ$6,'Daily Absent'!$O$6:$AX$6,'Daily Absent'!$O151:$AX151)</f>
        <v>0</v>
      </c>
      <c r="CA151" s="104">
        <f>VALUE('Time Sheet KN'!CB151-'Time Sheet KN'!CA151)*24</f>
        <v>0</v>
      </c>
      <c r="CB151" s="104">
        <f>VALUE('Time Sheet KN'!CD151-'Time Sheet KN'!CC151)*24</f>
        <v>0</v>
      </c>
      <c r="CC151" s="104">
        <f>VALUE('Time Sheet KN'!CF151-'Time Sheet KN'!CE151)*24</f>
        <v>0</v>
      </c>
      <c r="CD151" s="105">
        <f t="shared" si="338"/>
        <v>0</v>
      </c>
      <c r="CE151" s="5">
        <f t="shared" si="339"/>
        <v>0</v>
      </c>
      <c r="CF151" s="5"/>
      <c r="CG151" s="5">
        <f>LOOKUP(CG$6,'Daily Absent'!$O$6:$AX$6,'Daily Absent'!$O151:$AX151)</f>
        <v>0</v>
      </c>
      <c r="CH151" s="104">
        <f>VALUE('Time Sheet KN'!CI151-'Time Sheet KN'!CH151)*24</f>
        <v>0</v>
      </c>
      <c r="CI151" s="104">
        <f>VALUE('Time Sheet KN'!CK151-'Time Sheet KN'!CJ151)*24</f>
        <v>0</v>
      </c>
      <c r="CJ151" s="104">
        <f>VALUE('Time Sheet KN'!CM151-'Time Sheet KN'!CL151)*24</f>
        <v>0</v>
      </c>
      <c r="CK151" s="105">
        <f t="shared" si="340"/>
        <v>0</v>
      </c>
      <c r="CL151" s="5">
        <f t="shared" si="341"/>
        <v>0</v>
      </c>
      <c r="CM151" s="5"/>
      <c r="CN151" s="5">
        <f>LOOKUP(CN$6,'Daily Absent'!$O$6:$AX$6,'Daily Absent'!$O151:$AX151)</f>
        <v>0</v>
      </c>
      <c r="CO151" s="104">
        <f>VALUE('Time Sheet KN'!CP151-'Time Sheet KN'!CO151)*24</f>
        <v>0</v>
      </c>
      <c r="CP151" s="104">
        <f>VALUE('Time Sheet KN'!CR151-'Time Sheet KN'!CQ151)*24</f>
        <v>0</v>
      </c>
      <c r="CQ151" s="104">
        <f>VALUE('Time Sheet KN'!CT151-'Time Sheet KN'!CS151)*24</f>
        <v>0</v>
      </c>
      <c r="CR151" s="105">
        <f t="shared" si="342"/>
        <v>0</v>
      </c>
      <c r="CS151" s="5">
        <f t="shared" si="343"/>
        <v>0</v>
      </c>
      <c r="CT151" s="5"/>
      <c r="CU151" s="5">
        <f>LOOKUP(CU$6,'Daily Absent'!$O$6:$AX$6,'Daily Absent'!$O151:$AX151)</f>
        <v>0</v>
      </c>
      <c r="CV151" s="104">
        <f>VALUE('Time Sheet KN'!CW151-'Time Sheet KN'!CV151)*24</f>
        <v>0</v>
      </c>
      <c r="CW151" s="104">
        <f>VALUE('Time Sheet KN'!CY151-'Time Sheet KN'!CX151)*24</f>
        <v>0</v>
      </c>
      <c r="CX151" s="104">
        <f>VALUE('Time Sheet KN'!DA151-'Time Sheet KN'!CZ151)*24</f>
        <v>0</v>
      </c>
      <c r="CY151" s="105">
        <f t="shared" si="344"/>
        <v>0</v>
      </c>
      <c r="CZ151" s="5">
        <f t="shared" si="345"/>
        <v>0</v>
      </c>
      <c r="DA151" s="5"/>
      <c r="DB151" s="5">
        <f>LOOKUP(DB$6,'Daily Absent'!$O$6:$AX$6,'Daily Absent'!$O151:$AX151)</f>
        <v>0</v>
      </c>
      <c r="DC151" s="104">
        <f>VALUE('Time Sheet KN'!DD151-'Time Sheet KN'!DC151)*24</f>
        <v>0</v>
      </c>
      <c r="DD151" s="104">
        <f>VALUE('Time Sheet KN'!DF151-'Time Sheet KN'!DE151)*24</f>
        <v>0</v>
      </c>
      <c r="DE151" s="104">
        <f>VALUE('Time Sheet KN'!DH151-'Time Sheet KN'!DG151)*24</f>
        <v>0</v>
      </c>
      <c r="DF151" s="105">
        <f t="shared" si="346"/>
        <v>0</v>
      </c>
      <c r="DG151" s="5">
        <f t="shared" si="347"/>
        <v>0</v>
      </c>
      <c r="DH151" s="5"/>
      <c r="DI151" s="5">
        <f>LOOKUP(DI$6,'Daily Absent'!$O$6:$AX$6,'Daily Absent'!$O151:$AX151)</f>
        <v>0</v>
      </c>
      <c r="DJ151" s="104">
        <f>VALUE('Time Sheet KN'!DK151-'Time Sheet KN'!DJ151)*24</f>
        <v>0</v>
      </c>
      <c r="DK151" s="104">
        <f>VALUE('Time Sheet KN'!DM151-'Time Sheet KN'!DL151)*24</f>
        <v>0</v>
      </c>
      <c r="DL151" s="104">
        <f>VALUE('Time Sheet KN'!DO151-'Time Sheet KN'!DN151)*24</f>
        <v>0</v>
      </c>
      <c r="DM151" s="105">
        <f t="shared" si="348"/>
        <v>0</v>
      </c>
      <c r="DN151" s="5">
        <f t="shared" si="349"/>
        <v>0</v>
      </c>
      <c r="DO151" s="5"/>
      <c r="DP151" s="5">
        <f>LOOKUP(DP$6,'Daily Absent'!$O$6:$AX$6,'Daily Absent'!$O151:$AX151)</f>
        <v>0</v>
      </c>
      <c r="DQ151" s="104">
        <f>VALUE('Time Sheet KN'!DR151-'Time Sheet KN'!DQ151)*24</f>
        <v>0</v>
      </c>
      <c r="DR151" s="104">
        <f>VALUE('Time Sheet KN'!DT151-'Time Sheet KN'!DS151)*24</f>
        <v>0</v>
      </c>
      <c r="DS151" s="104">
        <f>VALUE('Time Sheet KN'!DV151-'Time Sheet KN'!DU151)*24</f>
        <v>0</v>
      </c>
      <c r="DT151" s="105">
        <f t="shared" si="350"/>
        <v>0</v>
      </c>
      <c r="DU151" s="5">
        <f t="shared" si="351"/>
        <v>0</v>
      </c>
      <c r="DV151" s="5"/>
      <c r="DW151" s="5">
        <f>LOOKUP(DW$6,'Daily Absent'!$O$6:$AX$6,'Daily Absent'!$O151:$AX151)</f>
        <v>0</v>
      </c>
      <c r="DX151" s="104">
        <f>VALUE('Time Sheet KN'!DY151-'Time Sheet KN'!DX151)*24</f>
        <v>0</v>
      </c>
      <c r="DY151" s="104">
        <f>VALUE('Time Sheet KN'!EA151-'Time Sheet KN'!DZ151)*24</f>
        <v>0</v>
      </c>
      <c r="DZ151" s="104">
        <f>VALUE('Time Sheet KN'!EC151-'Time Sheet KN'!EB151)*24</f>
        <v>0</v>
      </c>
      <c r="EA151" s="105">
        <f t="shared" si="352"/>
        <v>0</v>
      </c>
      <c r="EB151" s="5">
        <f t="shared" si="353"/>
        <v>0</v>
      </c>
      <c r="EC151" s="5"/>
      <c r="ED151" s="5">
        <f>LOOKUP(ED$6,'Daily Absent'!$O$6:$AX$6,'Daily Absent'!$O151:$AX151)</f>
        <v>0</v>
      </c>
      <c r="EE151" s="104">
        <f>VALUE('Time Sheet KN'!EF151-'Time Sheet KN'!EE151)*24</f>
        <v>0</v>
      </c>
      <c r="EF151" s="104">
        <f>VALUE('Time Sheet KN'!EH151-'Time Sheet KN'!EG151)*24</f>
        <v>0</v>
      </c>
      <c r="EG151" s="104">
        <f>VALUE('Time Sheet KN'!EJ151-'Time Sheet KN'!EI151)*24</f>
        <v>0</v>
      </c>
      <c r="EH151" s="105">
        <f t="shared" si="354"/>
        <v>0</v>
      </c>
      <c r="EI151" s="5">
        <f t="shared" si="355"/>
        <v>0</v>
      </c>
      <c r="EJ151" s="5"/>
      <c r="EK151" s="5">
        <f>LOOKUP(EK$6,'Daily Absent'!$O$6:$AX$6,'Daily Absent'!$O151:$AX151)</f>
        <v>0</v>
      </c>
      <c r="EL151" s="104">
        <f>VALUE('Time Sheet KN'!EM151-'Time Sheet KN'!EL151)*24</f>
        <v>0</v>
      </c>
      <c r="EM151" s="104">
        <f>VALUE('Time Sheet KN'!EO151-'Time Sheet KN'!EN151)*24</f>
        <v>0</v>
      </c>
      <c r="EN151" s="104">
        <f>VALUE('Time Sheet KN'!EQ151-'Time Sheet KN'!EP151)*24</f>
        <v>0</v>
      </c>
      <c r="EO151" s="105">
        <f t="shared" si="356"/>
        <v>0</v>
      </c>
      <c r="EP151" s="5">
        <f t="shared" si="357"/>
        <v>0</v>
      </c>
      <c r="EQ151" s="5"/>
      <c r="ER151" s="5">
        <f>LOOKUP(ER$6,'Daily Absent'!$O$6:$AX$6,'Daily Absent'!$O151:$AX151)</f>
        <v>0</v>
      </c>
      <c r="ES151" s="104">
        <f>VALUE('Time Sheet KN'!ET151-'Time Sheet KN'!ES151)*24</f>
        <v>0</v>
      </c>
      <c r="ET151" s="104">
        <f>VALUE('Time Sheet KN'!EV151-'Time Sheet KN'!EU151)*24</f>
        <v>0</v>
      </c>
      <c r="EU151" s="104">
        <f>VALUE('Time Sheet KN'!EX151-'Time Sheet KN'!EW151)*24</f>
        <v>0</v>
      </c>
      <c r="EV151" s="105">
        <f t="shared" si="358"/>
        <v>0</v>
      </c>
      <c r="EW151" s="5">
        <f t="shared" si="359"/>
        <v>0</v>
      </c>
      <c r="EX151" s="5"/>
      <c r="EY151" s="5">
        <f>LOOKUP(EY$6,'Daily Absent'!$O$6:$AX$6,'Daily Absent'!$O151:$AX151)</f>
        <v>0</v>
      </c>
      <c r="EZ151" s="104">
        <f>VALUE('Time Sheet KN'!FA151-'Time Sheet KN'!EZ151)*24</f>
        <v>0</v>
      </c>
      <c r="FA151" s="104">
        <f>VALUE('Time Sheet KN'!FC151-'Time Sheet KN'!FB151)*24</f>
        <v>0</v>
      </c>
      <c r="FB151" s="104">
        <f>VALUE('Time Sheet KN'!FE151-'Time Sheet KN'!FD151)*24</f>
        <v>0</v>
      </c>
      <c r="FC151" s="105">
        <f t="shared" si="360"/>
        <v>0</v>
      </c>
      <c r="FD151" s="5">
        <f t="shared" si="361"/>
        <v>0</v>
      </c>
      <c r="FE151" s="5"/>
      <c r="FF151" s="5">
        <f>LOOKUP(FF$6,'Daily Absent'!$O$6:$AX$6,'Daily Absent'!$O151:$AX151)</f>
        <v>0</v>
      </c>
      <c r="FG151" s="104">
        <f>VALUE('Time Sheet KN'!FH151-'Time Sheet KN'!FG151)*24</f>
        <v>0</v>
      </c>
      <c r="FH151" s="104">
        <f>VALUE('Time Sheet KN'!FJ151-'Time Sheet KN'!FI151)*24</f>
        <v>0</v>
      </c>
      <c r="FI151" s="104">
        <f>VALUE('Time Sheet KN'!FL151-'Time Sheet KN'!FK151)*24</f>
        <v>0</v>
      </c>
      <c r="FJ151" s="105">
        <f t="shared" si="362"/>
        <v>0</v>
      </c>
      <c r="FK151" s="5">
        <f t="shared" si="363"/>
        <v>0</v>
      </c>
      <c r="FL151" s="5"/>
      <c r="FM151" s="5">
        <f>LOOKUP(FM$6,'Daily Absent'!$O$6:$AX$6,'Daily Absent'!$O151:$AX151)</f>
        <v>0</v>
      </c>
      <c r="FN151" s="104">
        <f>VALUE('Time Sheet KN'!FO151-'Time Sheet KN'!FN151)*24</f>
        <v>0</v>
      </c>
      <c r="FO151" s="104">
        <f>VALUE('Time Sheet KN'!FQ151-'Time Sheet KN'!FP151)*24</f>
        <v>0</v>
      </c>
      <c r="FP151" s="104">
        <f>VALUE('Time Sheet KN'!FS151-'Time Sheet KN'!FR151)*24</f>
        <v>0</v>
      </c>
      <c r="FQ151" s="105">
        <f t="shared" si="364"/>
        <v>0</v>
      </c>
      <c r="FR151" s="5">
        <f t="shared" si="365"/>
        <v>0</v>
      </c>
      <c r="FS151" s="5"/>
      <c r="FT151" s="5">
        <f>LOOKUP(FT$6,'Daily Absent'!$O$6:$AX$6,'Daily Absent'!$O151:$AX151)</f>
        <v>0</v>
      </c>
      <c r="FU151" s="104">
        <f>VALUE('Time Sheet KN'!FV151-'Time Sheet KN'!FU151)*24</f>
        <v>0</v>
      </c>
      <c r="FV151" s="104">
        <f>VALUE('Time Sheet KN'!FX151-'Time Sheet KN'!FW151)*24</f>
        <v>0</v>
      </c>
      <c r="FW151" s="104">
        <f>VALUE('Time Sheet KN'!FZ151-'Time Sheet KN'!FY151)*24</f>
        <v>0</v>
      </c>
      <c r="FX151" s="105">
        <f t="shared" si="366"/>
        <v>0</v>
      </c>
      <c r="FY151" s="5">
        <f t="shared" si="367"/>
        <v>0</v>
      </c>
      <c r="FZ151" s="5"/>
      <c r="GA151" s="5">
        <f>LOOKUP(GA$6,'Daily Absent'!$O$6:$AX$6,'Daily Absent'!$O151:$AX151)</f>
        <v>0</v>
      </c>
      <c r="GB151" s="104">
        <f>VALUE('Time Sheet KN'!GC151-'Time Sheet KN'!GB151)*24</f>
        <v>0</v>
      </c>
      <c r="GC151" s="104">
        <f>VALUE('Time Sheet KN'!GE151-'Time Sheet KN'!GD151)*24</f>
        <v>0</v>
      </c>
      <c r="GD151" s="104">
        <f>VALUE('Time Sheet KN'!GG151-'Time Sheet KN'!GF151)*24</f>
        <v>0</v>
      </c>
      <c r="GE151" s="105">
        <f t="shared" si="368"/>
        <v>0</v>
      </c>
      <c r="GF151" s="5">
        <f t="shared" si="369"/>
        <v>0</v>
      </c>
      <c r="GG151" s="5"/>
      <c r="GH151" s="5">
        <f>LOOKUP(GH$6,'Daily Absent'!$O$6:$AX$6,'Daily Absent'!$O151:$AX151)</f>
        <v>0</v>
      </c>
      <c r="GI151" s="104">
        <f>VALUE('Time Sheet KN'!GJ151-'Time Sheet KN'!GI151)*24</f>
        <v>0</v>
      </c>
      <c r="GJ151" s="104">
        <f>VALUE('Time Sheet KN'!GL151-'Time Sheet KN'!GK151)*24</f>
        <v>0</v>
      </c>
      <c r="GK151" s="104">
        <f>VALUE('Time Sheet KN'!GN151-'Time Sheet KN'!GM151)*24</f>
        <v>0</v>
      </c>
      <c r="GL151" s="105">
        <f t="shared" si="370"/>
        <v>0</v>
      </c>
      <c r="GM151" s="5">
        <f t="shared" si="371"/>
        <v>0</v>
      </c>
      <c r="GN151" s="5"/>
      <c r="GO151" s="5">
        <f>LOOKUP(GO$6,'Daily Absent'!$O$6:$AX$6,'Daily Absent'!$O151:$AX151)</f>
        <v>0</v>
      </c>
      <c r="GP151" s="104">
        <f>VALUE('Time Sheet KN'!GQ151-'Time Sheet KN'!GP151)*24</f>
        <v>0</v>
      </c>
      <c r="GQ151" s="104">
        <f>VALUE('Time Sheet KN'!GS151-'Time Sheet KN'!GR151)*24</f>
        <v>0</v>
      </c>
      <c r="GR151" s="104">
        <f>VALUE('Time Sheet KN'!GU151-'Time Sheet KN'!GT151)*24</f>
        <v>0</v>
      </c>
      <c r="GS151" s="105">
        <f t="shared" si="372"/>
        <v>0</v>
      </c>
      <c r="GT151" s="5">
        <f t="shared" si="373"/>
        <v>0</v>
      </c>
      <c r="GU151" s="5"/>
      <c r="GV151" s="5">
        <f>LOOKUP(GV$6,'Daily Absent'!$O$6:$AX$6,'Daily Absent'!$O151:$AX151)</f>
        <v>0</v>
      </c>
      <c r="GW151" s="104">
        <f>VALUE('Time Sheet KN'!GX151-'Time Sheet KN'!GW151)*24</f>
        <v>0</v>
      </c>
      <c r="GX151" s="104">
        <f>VALUE('Time Sheet KN'!GZ151-'Time Sheet KN'!GY151)*24</f>
        <v>0</v>
      </c>
      <c r="GY151" s="104">
        <f>VALUE('Time Sheet KN'!HB151-'Time Sheet KN'!HA151)*24</f>
        <v>0</v>
      </c>
      <c r="GZ151" s="105">
        <f t="shared" si="374"/>
        <v>0</v>
      </c>
      <c r="HA151" s="5">
        <f t="shared" si="375"/>
        <v>0</v>
      </c>
      <c r="HB151" s="5"/>
      <c r="HC151" s="5">
        <f>LOOKUP(HC$6,'Daily Absent'!$O$6:$AX$6,'Daily Absent'!$O151:$AX151)</f>
        <v>0</v>
      </c>
      <c r="HD151" s="104">
        <f>VALUE('Time Sheet KN'!HE151-'Time Sheet KN'!HD151)*24</f>
        <v>0</v>
      </c>
      <c r="HE151" s="104">
        <f>VALUE('Time Sheet KN'!HG151-'Time Sheet KN'!HF151)*24</f>
        <v>0</v>
      </c>
      <c r="HF151" s="104">
        <f>VALUE('Time Sheet KN'!HI151-'Time Sheet KN'!HH151)*24</f>
        <v>0</v>
      </c>
      <c r="HG151" s="105">
        <f t="shared" si="376"/>
        <v>0</v>
      </c>
      <c r="HH151" s="5">
        <f t="shared" si="377"/>
        <v>0</v>
      </c>
      <c r="HI151" s="5"/>
      <c r="HJ151" s="5">
        <f>LOOKUP(HJ$6,'Daily Absent'!$O$6:$AX$6,'Daily Absent'!$O151:$AX151)</f>
        <v>0</v>
      </c>
      <c r="HK151" s="104">
        <f>VALUE('Time Sheet KN'!HL151-'Time Sheet KN'!HK151)*24</f>
        <v>0</v>
      </c>
      <c r="HL151" s="104">
        <f>VALUE('Time Sheet KN'!HN151-'Time Sheet KN'!HM151)*24</f>
        <v>0</v>
      </c>
      <c r="HM151" s="104">
        <f>VALUE('Time Sheet KN'!HP151-'Time Sheet KN'!HO151)*24</f>
        <v>0</v>
      </c>
      <c r="HN151" s="105">
        <f t="shared" si="378"/>
        <v>0</v>
      </c>
      <c r="HO151" s="5">
        <f t="shared" si="379"/>
        <v>0</v>
      </c>
      <c r="HP151" s="5"/>
      <c r="HQ151" s="5">
        <f>LOOKUP(HQ$6,'Daily Absent'!$O$6:$AX$6,'Daily Absent'!$O151:$AX151)</f>
        <v>0</v>
      </c>
      <c r="HR151" s="104">
        <f>VALUE('Time Sheet KN'!HS151-'Time Sheet KN'!HR151)*24</f>
        <v>0</v>
      </c>
      <c r="HS151" s="104">
        <f>VALUE('Time Sheet KN'!HU151-'Time Sheet KN'!HT151)*24</f>
        <v>0</v>
      </c>
      <c r="HT151" s="104">
        <f>VALUE('Time Sheet KN'!HW151-'Time Sheet KN'!HV151)*24</f>
        <v>0</v>
      </c>
      <c r="HU151" s="105">
        <f t="shared" si="380"/>
        <v>0</v>
      </c>
      <c r="HV151" s="5">
        <f t="shared" si="381"/>
        <v>0</v>
      </c>
      <c r="HW151" s="5"/>
      <c r="HX151" s="5">
        <f>LOOKUP(HX$6,'Daily Absent'!$O$6:$AX$6,'Daily Absent'!$O151:$AX151)</f>
        <v>0</v>
      </c>
      <c r="HY151" s="104">
        <f>VALUE('Time Sheet KN'!HZ151-'Time Sheet KN'!HY151)*24</f>
        <v>0</v>
      </c>
      <c r="HZ151" s="104">
        <f>VALUE('Time Sheet KN'!IB151-'Time Sheet KN'!IA151)*24</f>
        <v>0</v>
      </c>
      <c r="IA151" s="104">
        <f>VALUE('Time Sheet KN'!ID151-'Time Sheet KN'!IC151)*24</f>
        <v>0</v>
      </c>
      <c r="IB151" s="105">
        <f t="shared" si="382"/>
        <v>0</v>
      </c>
      <c r="IC151" s="5">
        <f t="shared" si="383"/>
        <v>0</v>
      </c>
      <c r="ID151" s="5"/>
      <c r="IE151" s="5">
        <f>LOOKUP(IE$6,'Daily Absent'!$O$6:$AX$6,'Daily Absent'!$O151:$AX151)</f>
        <v>0</v>
      </c>
      <c r="IF151" s="104">
        <f>VALUE('Time Sheet KN'!IG151-'Time Sheet KN'!IF151)*24</f>
        <v>0</v>
      </c>
      <c r="IG151" s="104">
        <f>VALUE('Time Sheet KN'!II151-'Time Sheet KN'!IH151)*24</f>
        <v>0</v>
      </c>
      <c r="IH151" s="104">
        <f>VALUE('Time Sheet KN'!IK151-'Time Sheet KN'!IJ151)*24</f>
        <v>0</v>
      </c>
      <c r="II151" s="105">
        <f t="shared" si="384"/>
        <v>0</v>
      </c>
      <c r="IJ151" s="5">
        <f t="shared" si="385"/>
        <v>0</v>
      </c>
      <c r="IK151" s="5"/>
      <c r="IL151" s="5">
        <f>LOOKUP(IL$6,'Daily Absent'!$O$6:$AX$6,'Daily Absent'!$O151:$AX151)</f>
        <v>0</v>
      </c>
      <c r="IM151" s="104">
        <f>VALUE('Time Sheet KN'!IN151-'Time Sheet KN'!IM151)*24</f>
        <v>0</v>
      </c>
      <c r="IN151" s="104">
        <f>VALUE('Time Sheet KN'!IP151-'Time Sheet KN'!IO151)*24</f>
        <v>0</v>
      </c>
      <c r="IO151" s="104">
        <f>VALUE('Time Sheet KN'!IR151-'Time Sheet KN'!IQ151)*24</f>
        <v>0</v>
      </c>
      <c r="IP151" s="105">
        <f t="shared" si="386"/>
        <v>0</v>
      </c>
      <c r="IQ151" s="5">
        <f t="shared" si="387"/>
        <v>0</v>
      </c>
      <c r="IR151" s="5"/>
      <c r="IS151" s="5">
        <f>LOOKUP(IS$6,'Daily Absent'!$O$6:$AX$6,'Daily Absent'!$O151:$AX151)</f>
        <v>0</v>
      </c>
      <c r="IT151" s="104">
        <f>VALUE('Time Sheet KN'!IU151-'Time Sheet KN'!IT151)*24</f>
        <v>0</v>
      </c>
      <c r="IU151" s="104">
        <f>VALUE('Time Sheet KN'!IW151-'Time Sheet KN'!IV151)*24</f>
        <v>0</v>
      </c>
      <c r="IV151" s="104">
        <f>VALUE('Time Sheet KN'!IY151-'Time Sheet KN'!IX151)*24</f>
        <v>0</v>
      </c>
      <c r="IW151" s="105">
        <f t="shared" si="388"/>
        <v>0</v>
      </c>
      <c r="IX151" s="5">
        <f t="shared" si="389"/>
        <v>0</v>
      </c>
      <c r="IY151" s="5"/>
      <c r="IZ151" s="5">
        <f>LOOKUP(IZ$6,'Daily Absent'!$O$6:$AX$6,'Daily Absent'!$O151:$AX151)</f>
        <v>0</v>
      </c>
      <c r="JA151" s="104">
        <f>VALUE('Time Sheet KN'!JB151-'Time Sheet KN'!JA151)*24</f>
        <v>0</v>
      </c>
      <c r="JB151" s="104">
        <f>VALUE('Time Sheet KN'!JD151-'Time Sheet KN'!JC151)*24</f>
        <v>0</v>
      </c>
      <c r="JC151" s="104">
        <f>VALUE('Time Sheet KN'!JF151-'Time Sheet KN'!JE151)*24</f>
        <v>0</v>
      </c>
      <c r="JD151" s="105">
        <f t="shared" si="390"/>
        <v>0</v>
      </c>
      <c r="JE151" s="5">
        <f t="shared" si="391"/>
        <v>0</v>
      </c>
      <c r="JF151" s="5"/>
    </row>
    <row r="152" spans="1:266" ht="20" customHeight="1">
      <c r="A152" s="54">
        <f>IF('Master MP Status'!A152&gt;0,'Master MP Status'!A152,"")</f>
        <v>144</v>
      </c>
      <c r="B152" s="5" t="str">
        <f>IF(ISTEXT('Master MP Status'!B152),'Master MP Status'!B152,"")</f>
        <v>DIRECT</v>
      </c>
      <c r="C152" s="153" t="str">
        <f>IF(OR(ISTEXT('Master MP Status'!C152),'Master MP Status'!C152&gt;0),'Master MP Status'!C152,"")</f>
        <v/>
      </c>
      <c r="D152" s="154" t="str">
        <f>IF(OR(ISTEXT('Master MP Status'!D152),'Master MP Status'!D152&gt;0),'Master MP Status'!D152,"")</f>
        <v>KN25358</v>
      </c>
      <c r="E152" s="5" t="str">
        <f>IF(ISTEXT('Master MP Status'!E152),'Master MP Status'!E152,"")</f>
        <v>HERIANTO</v>
      </c>
      <c r="F152" s="5" t="str">
        <f>IF(ISTEXT('Master MP Status'!F152),'Master MP Status'!F152,"")</f>
        <v/>
      </c>
      <c r="G152" s="5" t="str">
        <f>IF(ISTEXT('Master MP Status'!G152),'Master MP Status'!G152,"")</f>
        <v>Local</v>
      </c>
      <c r="H152" s="5" t="str">
        <f>IF(ISTEXT('Master MP Status'!H152),'Master MP Status'!H152,"")</f>
        <v>DARMAN</v>
      </c>
      <c r="I152" s="5" t="str">
        <f>IF(ISTEXT('Master MP Status'!I152),'Master MP Status'!I152,"")</f>
        <v>Helper</v>
      </c>
      <c r="J152" s="5" t="str">
        <f>IF(ISTEXT('Master MP Status'!J152),'Master MP Status'!J152,"")</f>
        <v>Helper</v>
      </c>
      <c r="K152" s="9">
        <f>IF(OR('Master MP Status'!K152=0,'Master MP Status'!K152=""),"",'Master MP Status'!K152)</f>
        <v>45782</v>
      </c>
      <c r="L152" s="9">
        <f>IF(OR('Master MP Status'!L152=0,'Master MP Status'!L152=""),"",'Master MP Status'!L152)</f>
        <v>45782</v>
      </c>
      <c r="M152" s="9" t="str">
        <f>IF(OR('Master MP Status'!M152=0,'Master MP Status'!M152=""),"",'Master MP Status'!M152)</f>
        <v/>
      </c>
      <c r="N152" s="5" t="str">
        <f>IF(ISTEXT('Master MP Status'!N152),'Master MP Status'!N152,"")</f>
        <v/>
      </c>
      <c r="O152" s="5">
        <f>LOOKUP(O$6,'Daily Absent'!$O$6:$AX$6,'Daily Absent'!$O152:$AX152)</f>
        <v>0</v>
      </c>
      <c r="P152" s="104">
        <f>VALUE('Time Sheet KN'!Q152-'Time Sheet KN'!P152)*24</f>
        <v>0</v>
      </c>
      <c r="Q152" s="104">
        <f>VALUE('Time Sheet KN'!S152-'Time Sheet KN'!R152)*24</f>
        <v>0</v>
      </c>
      <c r="R152" s="104">
        <f>VALUE('Time Sheet KN'!U152-'Time Sheet KN'!T152)*24</f>
        <v>0</v>
      </c>
      <c r="S152" s="105">
        <f t="shared" si="320"/>
        <v>0</v>
      </c>
      <c r="T152" s="5">
        <f t="shared" si="321"/>
        <v>0</v>
      </c>
      <c r="U152" s="5"/>
      <c r="V152" s="5">
        <f>LOOKUP(V$6,'Daily Absent'!$O$6:$AX$6,'Daily Absent'!$O152:$AX152)</f>
        <v>1</v>
      </c>
      <c r="W152" s="104">
        <f>VALUE('Time Sheet KN'!X152-'Time Sheet KN'!W152)*24</f>
        <v>5</v>
      </c>
      <c r="X152" s="104">
        <f>VALUE('Time Sheet KN'!Z152-'Time Sheet KN'!Y152)*24</f>
        <v>5.0000000000000009</v>
      </c>
      <c r="Y152" s="104">
        <f>VALUE('Time Sheet KN'!AB152-'Time Sheet KN'!AA152)*24</f>
        <v>0</v>
      </c>
      <c r="Z152" s="105">
        <f t="shared" si="322"/>
        <v>10</v>
      </c>
      <c r="AA152" s="5">
        <f t="shared" si="323"/>
        <v>0</v>
      </c>
      <c r="AB152" s="5"/>
      <c r="AC152" s="5">
        <f>LOOKUP(AC$6,'Daily Absent'!$O$6:$AX$6,'Daily Absent'!$O152:$AX152)</f>
        <v>0</v>
      </c>
      <c r="AD152" s="104">
        <f>VALUE('Time Sheet KN'!AE152-'Time Sheet KN'!AD152)*24</f>
        <v>0</v>
      </c>
      <c r="AE152" s="104">
        <f>VALUE('Time Sheet KN'!AG152-'Time Sheet KN'!AF152)*24</f>
        <v>0</v>
      </c>
      <c r="AF152" s="104">
        <f>VALUE('Time Sheet KN'!AI152-'Time Sheet KN'!AH152)*24</f>
        <v>0</v>
      </c>
      <c r="AG152" s="105">
        <f t="shared" si="324"/>
        <v>0</v>
      </c>
      <c r="AH152" s="5">
        <f t="shared" si="325"/>
        <v>0</v>
      </c>
      <c r="AI152" s="5"/>
      <c r="AJ152" s="5">
        <f>LOOKUP(AJ$6,'Daily Absent'!$O$6:$AX$6,'Daily Absent'!$O152:$AX152)</f>
        <v>1</v>
      </c>
      <c r="AK152" s="104">
        <f>VALUE('Time Sheet KN'!AL152-'Time Sheet KN'!AK152)*24</f>
        <v>5</v>
      </c>
      <c r="AL152" s="104">
        <f>VALUE('Time Sheet KN'!AN152-'Time Sheet KN'!AM152)*24</f>
        <v>5.0000000000000009</v>
      </c>
      <c r="AM152" s="104">
        <f>VALUE('Time Sheet KN'!AP152-'Time Sheet KN'!AO152)*24</f>
        <v>0</v>
      </c>
      <c r="AN152" s="105">
        <f t="shared" si="326"/>
        <v>10</v>
      </c>
      <c r="AO152" s="5">
        <f t="shared" si="327"/>
        <v>0</v>
      </c>
      <c r="AP152" s="5"/>
      <c r="AQ152" s="5">
        <f>LOOKUP(AQ$6,'Daily Absent'!$O$6:$AX$6,'Daily Absent'!$O152:$AX152)</f>
        <v>1</v>
      </c>
      <c r="AR152" s="104">
        <f>VALUE('Time Sheet KN'!AS152-'Time Sheet KN'!AR152)*24</f>
        <v>5</v>
      </c>
      <c r="AS152" s="104">
        <f>VALUE('Time Sheet KN'!AU152-'Time Sheet KN'!AT152)*24</f>
        <v>4.0000000000000018</v>
      </c>
      <c r="AT152" s="104">
        <f>VALUE('Time Sheet KN'!AW152-'Time Sheet KN'!AV152)*24</f>
        <v>0</v>
      </c>
      <c r="AU152" s="105">
        <f t="shared" si="328"/>
        <v>9</v>
      </c>
      <c r="AV152" s="5">
        <f t="shared" si="329"/>
        <v>1.7763568394002505E-15</v>
      </c>
      <c r="AW152" s="5"/>
      <c r="AX152" s="5">
        <f>LOOKUP(AX$6,'Daily Absent'!$O$6:$AX$6,'Daily Absent'!$O152:$AX152)</f>
        <v>1</v>
      </c>
      <c r="AY152" s="104">
        <f>VALUE('Time Sheet KN'!AZ152-'Time Sheet KN'!AY152)*24</f>
        <v>4</v>
      </c>
      <c r="AZ152" s="104">
        <f>VALUE('Time Sheet KN'!BB152-'Time Sheet KN'!BA152)*24</f>
        <v>3</v>
      </c>
      <c r="BA152" s="104">
        <f>VALUE('Time Sheet KN'!BD152-'Time Sheet KN'!BC152)*24</f>
        <v>0</v>
      </c>
      <c r="BB152" s="105">
        <f t="shared" si="330"/>
        <v>0</v>
      </c>
      <c r="BC152" s="5">
        <f t="shared" si="331"/>
        <v>7</v>
      </c>
      <c r="BD152" s="5"/>
      <c r="BE152" s="5">
        <f>LOOKUP(BE$6,'Daily Absent'!$O$6:$AX$6,'Daily Absent'!$O152:$AX152)</f>
        <v>1</v>
      </c>
      <c r="BF152" s="104">
        <f>VALUE('Time Sheet KN'!BG152-'Time Sheet KN'!BF152)*24</f>
        <v>5</v>
      </c>
      <c r="BG152" s="104">
        <f>VALUE('Time Sheet KN'!BI152-'Time Sheet KN'!BH152)*24</f>
        <v>5.0000000000000009</v>
      </c>
      <c r="BH152" s="104">
        <f>VALUE('Time Sheet KN'!BK152-'Time Sheet KN'!BJ152)*24</f>
        <v>0</v>
      </c>
      <c r="BI152" s="105">
        <f t="shared" si="332"/>
        <v>10</v>
      </c>
      <c r="BJ152" s="5">
        <f t="shared" si="333"/>
        <v>0</v>
      </c>
      <c r="BK152" s="5"/>
      <c r="BL152" s="5">
        <f>LOOKUP(BL$6,'Daily Absent'!$O$6:$AX$6,'Daily Absent'!$O152:$AX152)</f>
        <v>1</v>
      </c>
      <c r="BM152" s="104">
        <f>VALUE('Time Sheet KN'!BN152-'Time Sheet KN'!BM152)*24</f>
        <v>5</v>
      </c>
      <c r="BN152" s="104">
        <f>VALUE('Time Sheet KN'!BP152-'Time Sheet KN'!BO152)*24</f>
        <v>5.0000000000000009</v>
      </c>
      <c r="BO152" s="104">
        <f>VALUE('Time Sheet KN'!BR152-'Time Sheet KN'!BQ152)*24</f>
        <v>0</v>
      </c>
      <c r="BP152" s="105">
        <f t="shared" si="334"/>
        <v>10</v>
      </c>
      <c r="BQ152" s="5">
        <f t="shared" si="335"/>
        <v>0</v>
      </c>
      <c r="BR152" s="5"/>
      <c r="BS152" s="5">
        <f>LOOKUP(BS$6,'Daily Absent'!$O$6:$AX$6,'Daily Absent'!$O152:$AX152)</f>
        <v>0</v>
      </c>
      <c r="BT152" s="104">
        <f>VALUE('Time Sheet KN'!BU152-'Time Sheet KN'!BT152)*24</f>
        <v>0</v>
      </c>
      <c r="BU152" s="104">
        <f>VALUE('Time Sheet KN'!BW152-'Time Sheet KN'!BV152)*24</f>
        <v>0</v>
      </c>
      <c r="BV152" s="104">
        <f>VALUE('Time Sheet KN'!BY152-'Time Sheet KN'!BX152)*24</f>
        <v>0</v>
      </c>
      <c r="BW152" s="105">
        <f t="shared" si="336"/>
        <v>0</v>
      </c>
      <c r="BX152" s="5">
        <f t="shared" si="337"/>
        <v>0</v>
      </c>
      <c r="BY152" s="5"/>
      <c r="BZ152" s="5">
        <f>LOOKUP(BZ$6,'Daily Absent'!$O$6:$AX$6,'Daily Absent'!$O152:$AX152)</f>
        <v>1</v>
      </c>
      <c r="CA152" s="104">
        <f>VALUE('Time Sheet KN'!CB152-'Time Sheet KN'!CA152)*24</f>
        <v>5</v>
      </c>
      <c r="CB152" s="104">
        <f>VALUE('Time Sheet KN'!CD152-'Time Sheet KN'!CC152)*24</f>
        <v>5.0000000000000009</v>
      </c>
      <c r="CC152" s="104">
        <f>VALUE('Time Sheet KN'!CF152-'Time Sheet KN'!CE152)*24</f>
        <v>0</v>
      </c>
      <c r="CD152" s="105">
        <f t="shared" si="338"/>
        <v>10</v>
      </c>
      <c r="CE152" s="5">
        <f t="shared" si="339"/>
        <v>0</v>
      </c>
      <c r="CF152" s="5"/>
      <c r="CG152" s="5">
        <f>LOOKUP(CG$6,'Daily Absent'!$O$6:$AX$6,'Daily Absent'!$O152:$AX152)</f>
        <v>1</v>
      </c>
      <c r="CH152" s="104">
        <f>VALUE('Time Sheet KN'!CI152-'Time Sheet KN'!CH152)*24</f>
        <v>5</v>
      </c>
      <c r="CI152" s="104">
        <f>VALUE('Time Sheet KN'!CK152-'Time Sheet KN'!CJ152)*24</f>
        <v>5.0000000000000009</v>
      </c>
      <c r="CJ152" s="104">
        <f>VALUE('Time Sheet KN'!CM152-'Time Sheet KN'!CL152)*24</f>
        <v>0</v>
      </c>
      <c r="CK152" s="105">
        <f t="shared" si="340"/>
        <v>10</v>
      </c>
      <c r="CL152" s="5">
        <f t="shared" si="341"/>
        <v>0</v>
      </c>
      <c r="CM152" s="5"/>
      <c r="CN152" s="5">
        <f>LOOKUP(CN$6,'Daily Absent'!$O$6:$AX$6,'Daily Absent'!$O152:$AX152)</f>
        <v>1</v>
      </c>
      <c r="CO152" s="104">
        <f>VALUE('Time Sheet KN'!CP152-'Time Sheet KN'!CO152)*24</f>
        <v>5</v>
      </c>
      <c r="CP152" s="104">
        <f>VALUE('Time Sheet KN'!CR152-'Time Sheet KN'!CQ152)*24</f>
        <v>4.0000000000000018</v>
      </c>
      <c r="CQ152" s="104">
        <f>VALUE('Time Sheet KN'!CT152-'Time Sheet KN'!CS152)*24</f>
        <v>0</v>
      </c>
      <c r="CR152" s="105">
        <f t="shared" si="342"/>
        <v>9</v>
      </c>
      <c r="CS152" s="5">
        <f t="shared" si="343"/>
        <v>1.7763568394002505E-15</v>
      </c>
      <c r="CT152" s="5"/>
      <c r="CU152" s="5">
        <f>LOOKUP(CU$6,'Daily Absent'!$O$6:$AX$6,'Daily Absent'!$O152:$AX152)</f>
        <v>1</v>
      </c>
      <c r="CV152" s="104">
        <f>VALUE('Time Sheet KN'!CW152-'Time Sheet KN'!CV152)*24</f>
        <v>4</v>
      </c>
      <c r="CW152" s="104">
        <f>VALUE('Time Sheet KN'!CY152-'Time Sheet KN'!CX152)*24</f>
        <v>3</v>
      </c>
      <c r="CX152" s="104">
        <f>VALUE('Time Sheet KN'!DA152-'Time Sheet KN'!CZ152)*24</f>
        <v>0</v>
      </c>
      <c r="CY152" s="105">
        <f t="shared" si="344"/>
        <v>0</v>
      </c>
      <c r="CZ152" s="5">
        <f t="shared" si="345"/>
        <v>7</v>
      </c>
      <c r="DA152" s="5"/>
      <c r="DB152" s="5">
        <f>LOOKUP(DB$6,'Daily Absent'!$O$6:$AX$6,'Daily Absent'!$O152:$AX152)</f>
        <v>1</v>
      </c>
      <c r="DC152" s="104">
        <f>VALUE('Time Sheet KN'!DD152-'Time Sheet KN'!DC152)*24</f>
        <v>5</v>
      </c>
      <c r="DD152" s="104">
        <f>VALUE('Time Sheet KN'!DF152-'Time Sheet KN'!DE152)*24</f>
        <v>5.0000000000000009</v>
      </c>
      <c r="DE152" s="104">
        <f>VALUE('Time Sheet KN'!DH152-'Time Sheet KN'!DG152)*24</f>
        <v>0</v>
      </c>
      <c r="DF152" s="105">
        <f t="shared" si="346"/>
        <v>10</v>
      </c>
      <c r="DG152" s="5">
        <f t="shared" si="347"/>
        <v>0</v>
      </c>
      <c r="DH152" s="5"/>
      <c r="DI152" s="5">
        <f>LOOKUP(DI$6,'Daily Absent'!$O$6:$AX$6,'Daily Absent'!$O152:$AX152)</f>
        <v>1</v>
      </c>
      <c r="DJ152" s="104">
        <f>VALUE('Time Sheet KN'!DK152-'Time Sheet KN'!DJ152)*24</f>
        <v>5</v>
      </c>
      <c r="DK152" s="104">
        <f>VALUE('Time Sheet KN'!DM152-'Time Sheet KN'!DL152)*24</f>
        <v>5.0000000000000009</v>
      </c>
      <c r="DL152" s="104">
        <f>VALUE('Time Sheet KN'!DO152-'Time Sheet KN'!DN152)*24</f>
        <v>0</v>
      </c>
      <c r="DM152" s="105">
        <f t="shared" si="348"/>
        <v>10</v>
      </c>
      <c r="DN152" s="5">
        <f t="shared" si="349"/>
        <v>0</v>
      </c>
      <c r="DO152" s="5"/>
      <c r="DP152" s="5">
        <f>LOOKUP(DP$6,'Daily Absent'!$O$6:$AX$6,'Daily Absent'!$O152:$AX152)</f>
        <v>1</v>
      </c>
      <c r="DQ152" s="104">
        <f>VALUE('Time Sheet KN'!DR152-'Time Sheet KN'!DQ152)*24</f>
        <v>5</v>
      </c>
      <c r="DR152" s="104">
        <f>VALUE('Time Sheet KN'!DT152-'Time Sheet KN'!DS152)*24</f>
        <v>5.0000000000000009</v>
      </c>
      <c r="DS152" s="104">
        <f>VALUE('Time Sheet KN'!DV152-'Time Sheet KN'!DU152)*24</f>
        <v>0</v>
      </c>
      <c r="DT152" s="105">
        <f t="shared" si="350"/>
        <v>10</v>
      </c>
      <c r="DU152" s="5">
        <f t="shared" si="351"/>
        <v>0</v>
      </c>
      <c r="DV152" s="5"/>
      <c r="DW152" s="5">
        <f>LOOKUP(DW$6,'Daily Absent'!$O$6:$AX$6,'Daily Absent'!$O152:$AX152)</f>
        <v>0</v>
      </c>
      <c r="DX152" s="104">
        <f>VALUE('Time Sheet KN'!DY152-'Time Sheet KN'!DX152)*24</f>
        <v>0</v>
      </c>
      <c r="DY152" s="104">
        <f>VALUE('Time Sheet KN'!EA152-'Time Sheet KN'!DZ152)*24</f>
        <v>0</v>
      </c>
      <c r="DZ152" s="104">
        <f>VALUE('Time Sheet KN'!EC152-'Time Sheet KN'!EB152)*24</f>
        <v>0</v>
      </c>
      <c r="EA152" s="105">
        <f t="shared" si="352"/>
        <v>0</v>
      </c>
      <c r="EB152" s="5">
        <f t="shared" si="353"/>
        <v>0</v>
      </c>
      <c r="EC152" s="5"/>
      <c r="ED152" s="5">
        <f>LOOKUP(ED$6,'Daily Absent'!$O$6:$AX$6,'Daily Absent'!$O152:$AX152)</f>
        <v>1</v>
      </c>
      <c r="EE152" s="104">
        <f>VALUE('Time Sheet KN'!EF152-'Time Sheet KN'!EE152)*24</f>
        <v>5</v>
      </c>
      <c r="EF152" s="104">
        <f>VALUE('Time Sheet KN'!EH152-'Time Sheet KN'!EG152)*24</f>
        <v>5.0000000000000009</v>
      </c>
      <c r="EG152" s="104">
        <f>VALUE('Time Sheet KN'!EJ152-'Time Sheet KN'!EI152)*24</f>
        <v>3</v>
      </c>
      <c r="EH152" s="105">
        <f t="shared" si="354"/>
        <v>10</v>
      </c>
      <c r="EI152" s="5">
        <f t="shared" si="355"/>
        <v>3</v>
      </c>
      <c r="EJ152" s="5"/>
      <c r="EK152" s="5">
        <f>LOOKUP(EK$6,'Daily Absent'!$O$6:$AX$6,'Daily Absent'!$O152:$AX152)</f>
        <v>1</v>
      </c>
      <c r="EL152" s="104">
        <f>VALUE('Time Sheet KN'!EM152-'Time Sheet KN'!EL152)*24</f>
        <v>5</v>
      </c>
      <c r="EM152" s="104">
        <f>VALUE('Time Sheet KN'!EO152-'Time Sheet KN'!EN152)*24</f>
        <v>0</v>
      </c>
      <c r="EN152" s="104">
        <f>VALUE('Time Sheet KN'!EQ152-'Time Sheet KN'!EP152)*24</f>
        <v>0</v>
      </c>
      <c r="EO152" s="105">
        <f t="shared" si="356"/>
        <v>5</v>
      </c>
      <c r="EP152" s="5">
        <f t="shared" si="357"/>
        <v>0</v>
      </c>
      <c r="EQ152" s="5"/>
      <c r="ER152" s="5">
        <f>LOOKUP(ER$6,'Daily Absent'!$O$6:$AX$6,'Daily Absent'!$O152:$AX152)</f>
        <v>0</v>
      </c>
      <c r="ES152" s="104">
        <f>VALUE('Time Sheet KN'!ET152-'Time Sheet KN'!ES152)*24</f>
        <v>0</v>
      </c>
      <c r="ET152" s="104">
        <f>VALUE('Time Sheet KN'!EV152-'Time Sheet KN'!EU152)*24</f>
        <v>0</v>
      </c>
      <c r="EU152" s="104">
        <f>VALUE('Time Sheet KN'!EX152-'Time Sheet KN'!EW152)*24</f>
        <v>0</v>
      </c>
      <c r="EV152" s="105">
        <f t="shared" si="358"/>
        <v>0</v>
      </c>
      <c r="EW152" s="5">
        <f t="shared" si="359"/>
        <v>0</v>
      </c>
      <c r="EX152" s="5"/>
      <c r="EY152" s="5">
        <f>LOOKUP(EY$6,'Daily Absent'!$O$6:$AX$6,'Daily Absent'!$O152:$AX152)</f>
        <v>1</v>
      </c>
      <c r="EZ152" s="104">
        <f>VALUE('Time Sheet KN'!FA152-'Time Sheet KN'!EZ152)*24</f>
        <v>5</v>
      </c>
      <c r="FA152" s="104">
        <f>VALUE('Time Sheet KN'!FC152-'Time Sheet KN'!FB152)*24</f>
        <v>5.0000000000000009</v>
      </c>
      <c r="FB152" s="104">
        <f>VALUE('Time Sheet KN'!FE152-'Time Sheet KN'!FD152)*24</f>
        <v>3</v>
      </c>
      <c r="FC152" s="105">
        <f t="shared" si="360"/>
        <v>10</v>
      </c>
      <c r="FD152" s="5">
        <f t="shared" si="361"/>
        <v>3</v>
      </c>
      <c r="FE152" s="5"/>
      <c r="FF152" s="5">
        <f>LOOKUP(FF$6,'Daily Absent'!$O$6:$AX$6,'Daily Absent'!$O152:$AX152)</f>
        <v>0</v>
      </c>
      <c r="FG152" s="104">
        <f>VALUE('Time Sheet KN'!FH152-'Time Sheet KN'!FG152)*24</f>
        <v>0</v>
      </c>
      <c r="FH152" s="104">
        <f>VALUE('Time Sheet KN'!FJ152-'Time Sheet KN'!FI152)*24</f>
        <v>0</v>
      </c>
      <c r="FI152" s="104">
        <f>VALUE('Time Sheet KN'!FL152-'Time Sheet KN'!FK152)*24</f>
        <v>0</v>
      </c>
      <c r="FJ152" s="105">
        <f t="shared" si="362"/>
        <v>0</v>
      </c>
      <c r="FK152" s="5">
        <f t="shared" si="363"/>
        <v>0</v>
      </c>
      <c r="FL152" s="5"/>
      <c r="FM152" s="5">
        <f>LOOKUP(FM$6,'Daily Absent'!$O$6:$AX$6,'Daily Absent'!$O152:$AX152)</f>
        <v>0</v>
      </c>
      <c r="FN152" s="104">
        <f>VALUE('Time Sheet KN'!FO152-'Time Sheet KN'!FN152)*24</f>
        <v>0</v>
      </c>
      <c r="FO152" s="104">
        <f>VALUE('Time Sheet KN'!FQ152-'Time Sheet KN'!FP152)*24</f>
        <v>0</v>
      </c>
      <c r="FP152" s="104">
        <f>VALUE('Time Sheet KN'!FS152-'Time Sheet KN'!FR152)*24</f>
        <v>0</v>
      </c>
      <c r="FQ152" s="105">
        <f t="shared" si="364"/>
        <v>0</v>
      </c>
      <c r="FR152" s="5">
        <f t="shared" si="365"/>
        <v>0</v>
      </c>
      <c r="FS152" s="5"/>
      <c r="FT152" s="5">
        <f>LOOKUP(FT$6,'Daily Absent'!$O$6:$AX$6,'Daily Absent'!$O152:$AX152)</f>
        <v>0</v>
      </c>
      <c r="FU152" s="104">
        <f>VALUE('Time Sheet KN'!FV152-'Time Sheet KN'!FU152)*24</f>
        <v>0</v>
      </c>
      <c r="FV152" s="104">
        <f>VALUE('Time Sheet KN'!FX152-'Time Sheet KN'!FW152)*24</f>
        <v>0</v>
      </c>
      <c r="FW152" s="104">
        <f>VALUE('Time Sheet KN'!FZ152-'Time Sheet KN'!FY152)*24</f>
        <v>0</v>
      </c>
      <c r="FX152" s="105">
        <f t="shared" si="366"/>
        <v>0</v>
      </c>
      <c r="FY152" s="5">
        <f t="shared" si="367"/>
        <v>0</v>
      </c>
      <c r="FZ152" s="5"/>
      <c r="GA152" s="5">
        <f>LOOKUP(GA$6,'Daily Absent'!$O$6:$AX$6,'Daily Absent'!$O152:$AX152)</f>
        <v>0</v>
      </c>
      <c r="GB152" s="104">
        <f>VALUE('Time Sheet KN'!GC152-'Time Sheet KN'!GB152)*24</f>
        <v>0</v>
      </c>
      <c r="GC152" s="104">
        <f>VALUE('Time Sheet KN'!GE152-'Time Sheet KN'!GD152)*24</f>
        <v>0</v>
      </c>
      <c r="GD152" s="104">
        <f>VALUE('Time Sheet KN'!GG152-'Time Sheet KN'!GF152)*24</f>
        <v>0</v>
      </c>
      <c r="GE152" s="105">
        <f t="shared" si="368"/>
        <v>0</v>
      </c>
      <c r="GF152" s="5">
        <f t="shared" si="369"/>
        <v>0</v>
      </c>
      <c r="GG152" s="5"/>
      <c r="GH152" s="5">
        <f>LOOKUP(GH$6,'Daily Absent'!$O$6:$AX$6,'Daily Absent'!$O152:$AX152)</f>
        <v>0</v>
      </c>
      <c r="GI152" s="104">
        <f>VALUE('Time Sheet KN'!GJ152-'Time Sheet KN'!GI152)*24</f>
        <v>0</v>
      </c>
      <c r="GJ152" s="104">
        <f>VALUE('Time Sheet KN'!GL152-'Time Sheet KN'!GK152)*24</f>
        <v>0</v>
      </c>
      <c r="GK152" s="104">
        <f>VALUE('Time Sheet KN'!GN152-'Time Sheet KN'!GM152)*24</f>
        <v>0</v>
      </c>
      <c r="GL152" s="105">
        <f t="shared" si="370"/>
        <v>0</v>
      </c>
      <c r="GM152" s="5">
        <f t="shared" si="371"/>
        <v>0</v>
      </c>
      <c r="GN152" s="5"/>
      <c r="GO152" s="5">
        <f>LOOKUP(GO$6,'Daily Absent'!$O$6:$AX$6,'Daily Absent'!$O152:$AX152)</f>
        <v>0</v>
      </c>
      <c r="GP152" s="104">
        <f>VALUE('Time Sheet KN'!GQ152-'Time Sheet KN'!GP152)*24</f>
        <v>0</v>
      </c>
      <c r="GQ152" s="104">
        <f>VALUE('Time Sheet KN'!GS152-'Time Sheet KN'!GR152)*24</f>
        <v>0</v>
      </c>
      <c r="GR152" s="104">
        <f>VALUE('Time Sheet KN'!GU152-'Time Sheet KN'!GT152)*24</f>
        <v>0</v>
      </c>
      <c r="GS152" s="105">
        <f t="shared" si="372"/>
        <v>0</v>
      </c>
      <c r="GT152" s="5">
        <f t="shared" si="373"/>
        <v>0</v>
      </c>
      <c r="GU152" s="5"/>
      <c r="GV152" s="5">
        <f>LOOKUP(GV$6,'Daily Absent'!$O$6:$AX$6,'Daily Absent'!$O152:$AX152)</f>
        <v>0</v>
      </c>
      <c r="GW152" s="104">
        <f>VALUE('Time Sheet KN'!GX152-'Time Sheet KN'!GW152)*24</f>
        <v>0</v>
      </c>
      <c r="GX152" s="104">
        <f>VALUE('Time Sheet KN'!GZ152-'Time Sheet KN'!GY152)*24</f>
        <v>0</v>
      </c>
      <c r="GY152" s="104">
        <f>VALUE('Time Sheet KN'!HB152-'Time Sheet KN'!HA152)*24</f>
        <v>0</v>
      </c>
      <c r="GZ152" s="105">
        <f t="shared" si="374"/>
        <v>0</v>
      </c>
      <c r="HA152" s="5">
        <f t="shared" si="375"/>
        <v>0</v>
      </c>
      <c r="HB152" s="5"/>
      <c r="HC152" s="5">
        <f>LOOKUP(HC$6,'Daily Absent'!$O$6:$AX$6,'Daily Absent'!$O152:$AX152)</f>
        <v>0</v>
      </c>
      <c r="HD152" s="104">
        <f>VALUE('Time Sheet KN'!HE152-'Time Sheet KN'!HD152)*24</f>
        <v>0</v>
      </c>
      <c r="HE152" s="104">
        <f>VALUE('Time Sheet KN'!HG152-'Time Sheet KN'!HF152)*24</f>
        <v>0</v>
      </c>
      <c r="HF152" s="104">
        <f>VALUE('Time Sheet KN'!HI152-'Time Sheet KN'!HH152)*24</f>
        <v>0</v>
      </c>
      <c r="HG152" s="105">
        <f t="shared" si="376"/>
        <v>0</v>
      </c>
      <c r="HH152" s="5">
        <f t="shared" si="377"/>
        <v>0</v>
      </c>
      <c r="HI152" s="5"/>
      <c r="HJ152" s="5">
        <f>LOOKUP(HJ$6,'Daily Absent'!$O$6:$AX$6,'Daily Absent'!$O152:$AX152)</f>
        <v>0</v>
      </c>
      <c r="HK152" s="104">
        <f>VALUE('Time Sheet KN'!HL152-'Time Sheet KN'!HK152)*24</f>
        <v>0</v>
      </c>
      <c r="HL152" s="104">
        <f>VALUE('Time Sheet KN'!HN152-'Time Sheet KN'!HM152)*24</f>
        <v>0</v>
      </c>
      <c r="HM152" s="104">
        <f>VALUE('Time Sheet KN'!HP152-'Time Sheet KN'!HO152)*24</f>
        <v>0</v>
      </c>
      <c r="HN152" s="105">
        <f t="shared" si="378"/>
        <v>0</v>
      </c>
      <c r="HO152" s="5">
        <f t="shared" si="379"/>
        <v>0</v>
      </c>
      <c r="HP152" s="5"/>
      <c r="HQ152" s="5">
        <f>LOOKUP(HQ$6,'Daily Absent'!$O$6:$AX$6,'Daily Absent'!$O152:$AX152)</f>
        <v>0</v>
      </c>
      <c r="HR152" s="104">
        <f>VALUE('Time Sheet KN'!HS152-'Time Sheet KN'!HR152)*24</f>
        <v>0</v>
      </c>
      <c r="HS152" s="104">
        <f>VALUE('Time Sheet KN'!HU152-'Time Sheet KN'!HT152)*24</f>
        <v>0</v>
      </c>
      <c r="HT152" s="104">
        <f>VALUE('Time Sheet KN'!HW152-'Time Sheet KN'!HV152)*24</f>
        <v>0</v>
      </c>
      <c r="HU152" s="105">
        <f t="shared" si="380"/>
        <v>0</v>
      </c>
      <c r="HV152" s="5">
        <f t="shared" si="381"/>
        <v>0</v>
      </c>
      <c r="HW152" s="5"/>
      <c r="HX152" s="5">
        <f>LOOKUP(HX$6,'Daily Absent'!$O$6:$AX$6,'Daily Absent'!$O152:$AX152)</f>
        <v>0</v>
      </c>
      <c r="HY152" s="104">
        <f>VALUE('Time Sheet KN'!HZ152-'Time Sheet KN'!HY152)*24</f>
        <v>0</v>
      </c>
      <c r="HZ152" s="104">
        <f>VALUE('Time Sheet KN'!IB152-'Time Sheet KN'!IA152)*24</f>
        <v>0</v>
      </c>
      <c r="IA152" s="104">
        <f>VALUE('Time Sheet KN'!ID152-'Time Sheet KN'!IC152)*24</f>
        <v>0</v>
      </c>
      <c r="IB152" s="105">
        <f t="shared" si="382"/>
        <v>0</v>
      </c>
      <c r="IC152" s="5">
        <f t="shared" si="383"/>
        <v>0</v>
      </c>
      <c r="ID152" s="5"/>
      <c r="IE152" s="5">
        <f>LOOKUP(IE$6,'Daily Absent'!$O$6:$AX$6,'Daily Absent'!$O152:$AX152)</f>
        <v>0</v>
      </c>
      <c r="IF152" s="104">
        <f>VALUE('Time Sheet KN'!IG152-'Time Sheet KN'!IF152)*24</f>
        <v>0</v>
      </c>
      <c r="IG152" s="104">
        <f>VALUE('Time Sheet KN'!II152-'Time Sheet KN'!IH152)*24</f>
        <v>0</v>
      </c>
      <c r="IH152" s="104">
        <f>VALUE('Time Sheet KN'!IK152-'Time Sheet KN'!IJ152)*24</f>
        <v>0</v>
      </c>
      <c r="II152" s="105">
        <f t="shared" si="384"/>
        <v>0</v>
      </c>
      <c r="IJ152" s="5">
        <f t="shared" si="385"/>
        <v>0</v>
      </c>
      <c r="IK152" s="5"/>
      <c r="IL152" s="5">
        <f>LOOKUP(IL$6,'Daily Absent'!$O$6:$AX$6,'Daily Absent'!$O152:$AX152)</f>
        <v>0</v>
      </c>
      <c r="IM152" s="104">
        <f>VALUE('Time Sheet KN'!IN152-'Time Sheet KN'!IM152)*24</f>
        <v>0</v>
      </c>
      <c r="IN152" s="104">
        <f>VALUE('Time Sheet KN'!IP152-'Time Sheet KN'!IO152)*24</f>
        <v>0</v>
      </c>
      <c r="IO152" s="104">
        <f>VALUE('Time Sheet KN'!IR152-'Time Sheet KN'!IQ152)*24</f>
        <v>0</v>
      </c>
      <c r="IP152" s="105">
        <f t="shared" si="386"/>
        <v>0</v>
      </c>
      <c r="IQ152" s="5">
        <f t="shared" si="387"/>
        <v>0</v>
      </c>
      <c r="IR152" s="5"/>
      <c r="IS152" s="5">
        <f>LOOKUP(IS$6,'Daily Absent'!$O$6:$AX$6,'Daily Absent'!$O152:$AX152)</f>
        <v>0</v>
      </c>
      <c r="IT152" s="104">
        <f>VALUE('Time Sheet KN'!IU152-'Time Sheet KN'!IT152)*24</f>
        <v>0</v>
      </c>
      <c r="IU152" s="104">
        <f>VALUE('Time Sheet KN'!IW152-'Time Sheet KN'!IV152)*24</f>
        <v>0</v>
      </c>
      <c r="IV152" s="104">
        <f>VALUE('Time Sheet KN'!IY152-'Time Sheet KN'!IX152)*24</f>
        <v>0</v>
      </c>
      <c r="IW152" s="105">
        <f t="shared" si="388"/>
        <v>0</v>
      </c>
      <c r="IX152" s="5">
        <f t="shared" si="389"/>
        <v>0</v>
      </c>
      <c r="IY152" s="5"/>
      <c r="IZ152" s="5">
        <f>LOOKUP(IZ$6,'Daily Absent'!$O$6:$AX$6,'Daily Absent'!$O152:$AX152)</f>
        <v>0</v>
      </c>
      <c r="JA152" s="104">
        <f>VALUE('Time Sheet KN'!JB152-'Time Sheet KN'!JA152)*24</f>
        <v>0</v>
      </c>
      <c r="JB152" s="104">
        <f>VALUE('Time Sheet KN'!JD152-'Time Sheet KN'!JC152)*24</f>
        <v>0</v>
      </c>
      <c r="JC152" s="104">
        <f>VALUE('Time Sheet KN'!JF152-'Time Sheet KN'!JE152)*24</f>
        <v>0</v>
      </c>
      <c r="JD152" s="105">
        <f t="shared" si="390"/>
        <v>0</v>
      </c>
      <c r="JE152" s="5">
        <f t="shared" si="391"/>
        <v>0</v>
      </c>
      <c r="JF152" s="5"/>
    </row>
    <row r="153" spans="1:266" ht="20" customHeight="1">
      <c r="A153" s="54">
        <f>IF('Master MP Status'!A153&gt;0,'Master MP Status'!A153,"")</f>
        <v>145</v>
      </c>
      <c r="B153" s="5" t="str">
        <f>IF(ISTEXT('Master MP Status'!B153),'Master MP Status'!B153,"")</f>
        <v>DIRECT</v>
      </c>
      <c r="C153" s="153" t="str">
        <f>IF(OR(ISTEXT('Master MP Status'!C153),'Master MP Status'!C153&gt;0),'Master MP Status'!C153,"")</f>
        <v/>
      </c>
      <c r="D153" s="154" t="str">
        <f>IF(OR(ISTEXT('Master MP Status'!D153),'Master MP Status'!D153&gt;0),'Master MP Status'!D153,"")</f>
        <v>KN25359</v>
      </c>
      <c r="E153" s="5" t="str">
        <f>IF(ISTEXT('Master MP Status'!E153),'Master MP Status'!E153,"")</f>
        <v>MUH ASWIN</v>
      </c>
      <c r="F153" s="5" t="str">
        <f>IF(ISTEXT('Master MP Status'!F153),'Master MP Status'!F153,"")</f>
        <v/>
      </c>
      <c r="G153" s="5" t="str">
        <f>IF(ISTEXT('Master MP Status'!G153),'Master MP Status'!G153,"")</f>
        <v>Local</v>
      </c>
      <c r="H153" s="5" t="str">
        <f>IF(ISTEXT('Master MP Status'!H153),'Master MP Status'!H153,"")</f>
        <v>DARMAN</v>
      </c>
      <c r="I153" s="5" t="str">
        <f>IF(ISTEXT('Master MP Status'!I153),'Master MP Status'!I153,"")</f>
        <v>Helper</v>
      </c>
      <c r="J153" s="5" t="str">
        <f>IF(ISTEXT('Master MP Status'!J153),'Master MP Status'!J153,"")</f>
        <v>Helper</v>
      </c>
      <c r="K153" s="9">
        <f>IF(OR('Master MP Status'!K153=0,'Master MP Status'!K153=""),"",'Master MP Status'!K153)</f>
        <v>45782</v>
      </c>
      <c r="L153" s="9">
        <f>IF(OR('Master MP Status'!L153=0,'Master MP Status'!L153=""),"",'Master MP Status'!L153)</f>
        <v>45782</v>
      </c>
      <c r="M153" s="9" t="str">
        <f>IF(OR('Master MP Status'!M153=0,'Master MP Status'!M153=""),"",'Master MP Status'!M153)</f>
        <v/>
      </c>
      <c r="N153" s="5" t="str">
        <f>IF(ISTEXT('Master MP Status'!N153),'Master MP Status'!N153,"")</f>
        <v/>
      </c>
      <c r="O153" s="5">
        <f>LOOKUP(O$6,'Daily Absent'!$O$6:$AX$6,'Daily Absent'!$O153:$AX153)</f>
        <v>1</v>
      </c>
      <c r="P153" s="104">
        <f>VALUE('Time Sheet KN'!Q153-'Time Sheet KN'!P153)*24</f>
        <v>5</v>
      </c>
      <c r="Q153" s="104">
        <f>VALUE('Time Sheet KN'!S153-'Time Sheet KN'!R153)*24</f>
        <v>5.0000000000000009</v>
      </c>
      <c r="R153" s="104">
        <f>VALUE('Time Sheet KN'!U153-'Time Sheet KN'!T153)*24</f>
        <v>0</v>
      </c>
      <c r="S153" s="105">
        <f t="shared" si="320"/>
        <v>10</v>
      </c>
      <c r="T153" s="5">
        <f t="shared" si="321"/>
        <v>0</v>
      </c>
      <c r="U153" s="5"/>
      <c r="V153" s="5">
        <f>LOOKUP(V$6,'Daily Absent'!$O$6:$AX$6,'Daily Absent'!$O153:$AX153)</f>
        <v>1</v>
      </c>
      <c r="W153" s="104">
        <f>VALUE('Time Sheet KN'!X153-'Time Sheet KN'!W153)*24</f>
        <v>5</v>
      </c>
      <c r="X153" s="104">
        <f>VALUE('Time Sheet KN'!Z153-'Time Sheet KN'!Y153)*24</f>
        <v>5.0000000000000009</v>
      </c>
      <c r="Y153" s="104">
        <f>VALUE('Time Sheet KN'!AB153-'Time Sheet KN'!AA153)*24</f>
        <v>0</v>
      </c>
      <c r="Z153" s="105">
        <f t="shared" si="322"/>
        <v>10</v>
      </c>
      <c r="AA153" s="5">
        <f t="shared" si="323"/>
        <v>0</v>
      </c>
      <c r="AB153" s="5"/>
      <c r="AC153" s="5">
        <f>LOOKUP(AC$6,'Daily Absent'!$O$6:$AX$6,'Daily Absent'!$O153:$AX153)</f>
        <v>1</v>
      </c>
      <c r="AD153" s="104">
        <f>VALUE('Time Sheet KN'!AE153-'Time Sheet KN'!AD153)*24</f>
        <v>5</v>
      </c>
      <c r="AE153" s="104">
        <f>VALUE('Time Sheet KN'!AG153-'Time Sheet KN'!AF153)*24</f>
        <v>5.0000000000000009</v>
      </c>
      <c r="AF153" s="104">
        <f>VALUE('Time Sheet KN'!AI153-'Time Sheet KN'!AH153)*24</f>
        <v>0</v>
      </c>
      <c r="AG153" s="105">
        <f t="shared" si="324"/>
        <v>10</v>
      </c>
      <c r="AH153" s="5">
        <f t="shared" si="325"/>
        <v>0</v>
      </c>
      <c r="AI153" s="5"/>
      <c r="AJ153" s="5">
        <f>LOOKUP(AJ$6,'Daily Absent'!$O$6:$AX$6,'Daily Absent'!$O153:$AX153)</f>
        <v>1</v>
      </c>
      <c r="AK153" s="104">
        <f>VALUE('Time Sheet KN'!AL153-'Time Sheet KN'!AK153)*24</f>
        <v>5</v>
      </c>
      <c r="AL153" s="104">
        <f>VALUE('Time Sheet KN'!AN153-'Time Sheet KN'!AM153)*24</f>
        <v>0</v>
      </c>
      <c r="AM153" s="104">
        <f>VALUE('Time Sheet KN'!AP153-'Time Sheet KN'!AO153)*24</f>
        <v>0</v>
      </c>
      <c r="AN153" s="105">
        <f t="shared" si="326"/>
        <v>5</v>
      </c>
      <c r="AO153" s="5">
        <f t="shared" si="327"/>
        <v>0</v>
      </c>
      <c r="AP153" s="5"/>
      <c r="AQ153" s="5">
        <f>LOOKUP(AQ$6,'Daily Absent'!$O$6:$AX$6,'Daily Absent'!$O153:$AX153)</f>
        <v>0</v>
      </c>
      <c r="AR153" s="104">
        <f>VALUE('Time Sheet KN'!AS153-'Time Sheet KN'!AR153)*24</f>
        <v>0</v>
      </c>
      <c r="AS153" s="104">
        <f>VALUE('Time Sheet KN'!AU153-'Time Sheet KN'!AT153)*24</f>
        <v>0</v>
      </c>
      <c r="AT153" s="104">
        <f>VALUE('Time Sheet KN'!AW153-'Time Sheet KN'!AV153)*24</f>
        <v>0</v>
      </c>
      <c r="AU153" s="105">
        <f t="shared" si="328"/>
        <v>0</v>
      </c>
      <c r="AV153" s="5">
        <f t="shared" si="329"/>
        <v>0</v>
      </c>
      <c r="AW153" s="5"/>
      <c r="AX153" s="5">
        <f>LOOKUP(AX$6,'Daily Absent'!$O$6:$AX$6,'Daily Absent'!$O153:$AX153)</f>
        <v>1</v>
      </c>
      <c r="AY153" s="104">
        <f>VALUE('Time Sheet KN'!AZ153-'Time Sheet KN'!AY153)*24</f>
        <v>4</v>
      </c>
      <c r="AZ153" s="104">
        <f>VALUE('Time Sheet KN'!BB153-'Time Sheet KN'!BA153)*24</f>
        <v>3</v>
      </c>
      <c r="BA153" s="104">
        <f>VALUE('Time Sheet KN'!BD153-'Time Sheet KN'!BC153)*24</f>
        <v>0</v>
      </c>
      <c r="BB153" s="105">
        <f t="shared" si="330"/>
        <v>0</v>
      </c>
      <c r="BC153" s="5">
        <f t="shared" si="331"/>
        <v>7</v>
      </c>
      <c r="BD153" s="5"/>
      <c r="BE153" s="5">
        <f>LOOKUP(BE$6,'Daily Absent'!$O$6:$AX$6,'Daily Absent'!$O153:$AX153)</f>
        <v>1</v>
      </c>
      <c r="BF153" s="104">
        <f>VALUE('Time Sheet KN'!BG153-'Time Sheet KN'!BF153)*24</f>
        <v>5</v>
      </c>
      <c r="BG153" s="104">
        <f>VALUE('Time Sheet KN'!BI153-'Time Sheet KN'!BH153)*24</f>
        <v>5.0000000000000009</v>
      </c>
      <c r="BH153" s="104">
        <f>VALUE('Time Sheet KN'!BK153-'Time Sheet KN'!BJ153)*24</f>
        <v>0</v>
      </c>
      <c r="BI153" s="105">
        <f t="shared" si="332"/>
        <v>10</v>
      </c>
      <c r="BJ153" s="5">
        <f t="shared" si="333"/>
        <v>0</v>
      </c>
      <c r="BK153" s="5"/>
      <c r="BL153" s="5">
        <f>LOOKUP(BL$6,'Daily Absent'!$O$6:$AX$6,'Daily Absent'!$O153:$AX153)</f>
        <v>0</v>
      </c>
      <c r="BM153" s="104">
        <f>VALUE('Time Sheet KN'!BN153-'Time Sheet KN'!BM153)*24</f>
        <v>0</v>
      </c>
      <c r="BN153" s="104">
        <f>VALUE('Time Sheet KN'!BP153-'Time Sheet KN'!BO153)*24</f>
        <v>0</v>
      </c>
      <c r="BO153" s="104">
        <f>VALUE('Time Sheet KN'!BR153-'Time Sheet KN'!BQ153)*24</f>
        <v>0</v>
      </c>
      <c r="BP153" s="105">
        <f t="shared" si="334"/>
        <v>0</v>
      </c>
      <c r="BQ153" s="5">
        <f t="shared" si="335"/>
        <v>0</v>
      </c>
      <c r="BR153" s="5"/>
      <c r="BS153" s="5">
        <f>LOOKUP(BS$6,'Daily Absent'!$O$6:$AX$6,'Daily Absent'!$O153:$AX153)</f>
        <v>1</v>
      </c>
      <c r="BT153" s="104">
        <f>VALUE('Time Sheet KN'!BU153-'Time Sheet KN'!BT153)*24</f>
        <v>5</v>
      </c>
      <c r="BU153" s="104">
        <f>VALUE('Time Sheet KN'!BW153-'Time Sheet KN'!BV153)*24</f>
        <v>5.0000000000000009</v>
      </c>
      <c r="BV153" s="104">
        <f>VALUE('Time Sheet KN'!BY153-'Time Sheet KN'!BX153)*24</f>
        <v>0</v>
      </c>
      <c r="BW153" s="105">
        <f t="shared" si="336"/>
        <v>10</v>
      </c>
      <c r="BX153" s="5">
        <f t="shared" si="337"/>
        <v>0</v>
      </c>
      <c r="BY153" s="5"/>
      <c r="BZ153" s="5">
        <f>LOOKUP(BZ$6,'Daily Absent'!$O$6:$AX$6,'Daily Absent'!$O153:$AX153)</f>
        <v>1</v>
      </c>
      <c r="CA153" s="104">
        <f>VALUE('Time Sheet KN'!CB153-'Time Sheet KN'!CA153)*24</f>
        <v>5</v>
      </c>
      <c r="CB153" s="104">
        <f>VALUE('Time Sheet KN'!CD153-'Time Sheet KN'!CC153)*24</f>
        <v>5.0000000000000009</v>
      </c>
      <c r="CC153" s="104">
        <f>VALUE('Time Sheet KN'!CF153-'Time Sheet KN'!CE153)*24</f>
        <v>0</v>
      </c>
      <c r="CD153" s="105">
        <f t="shared" si="338"/>
        <v>10</v>
      </c>
      <c r="CE153" s="5">
        <f t="shared" si="339"/>
        <v>0</v>
      </c>
      <c r="CF153" s="5"/>
      <c r="CG153" s="5">
        <f>LOOKUP(CG$6,'Daily Absent'!$O$6:$AX$6,'Daily Absent'!$O153:$AX153)</f>
        <v>1</v>
      </c>
      <c r="CH153" s="104">
        <f>VALUE('Time Sheet KN'!CI153-'Time Sheet KN'!CH153)*24</f>
        <v>5</v>
      </c>
      <c r="CI153" s="104">
        <f>VALUE('Time Sheet KN'!CK153-'Time Sheet KN'!CJ153)*24</f>
        <v>5.0000000000000009</v>
      </c>
      <c r="CJ153" s="104">
        <f>VALUE('Time Sheet KN'!CM153-'Time Sheet KN'!CL153)*24</f>
        <v>0</v>
      </c>
      <c r="CK153" s="105">
        <f t="shared" si="340"/>
        <v>10</v>
      </c>
      <c r="CL153" s="5">
        <f t="shared" si="341"/>
        <v>0</v>
      </c>
      <c r="CM153" s="5"/>
      <c r="CN153" s="5">
        <f>LOOKUP(CN$6,'Daily Absent'!$O$6:$AX$6,'Daily Absent'!$O153:$AX153)</f>
        <v>1</v>
      </c>
      <c r="CO153" s="104">
        <f>VALUE('Time Sheet KN'!CP153-'Time Sheet KN'!CO153)*24</f>
        <v>5</v>
      </c>
      <c r="CP153" s="104">
        <f>VALUE('Time Sheet KN'!CR153-'Time Sheet KN'!CQ153)*24</f>
        <v>4.0000000000000018</v>
      </c>
      <c r="CQ153" s="104">
        <f>VALUE('Time Sheet KN'!CT153-'Time Sheet KN'!CS153)*24</f>
        <v>0</v>
      </c>
      <c r="CR153" s="105">
        <f t="shared" si="342"/>
        <v>9</v>
      </c>
      <c r="CS153" s="5">
        <f t="shared" si="343"/>
        <v>1.7763568394002505E-15</v>
      </c>
      <c r="CT153" s="5"/>
      <c r="CU153" s="5">
        <f>LOOKUP(CU$6,'Daily Absent'!$O$6:$AX$6,'Daily Absent'!$O153:$AX153)</f>
        <v>1</v>
      </c>
      <c r="CV153" s="104">
        <f>VALUE('Time Sheet KN'!CW153-'Time Sheet KN'!CV153)*24</f>
        <v>4</v>
      </c>
      <c r="CW153" s="104">
        <f>VALUE('Time Sheet KN'!CY153-'Time Sheet KN'!CX153)*24</f>
        <v>3</v>
      </c>
      <c r="CX153" s="104">
        <f>VALUE('Time Sheet KN'!DA153-'Time Sheet KN'!CZ153)*24</f>
        <v>0</v>
      </c>
      <c r="CY153" s="105">
        <f t="shared" si="344"/>
        <v>0</v>
      </c>
      <c r="CZ153" s="5">
        <f t="shared" si="345"/>
        <v>7</v>
      </c>
      <c r="DA153" s="5"/>
      <c r="DB153" s="5">
        <f>LOOKUP(DB$6,'Daily Absent'!$O$6:$AX$6,'Daily Absent'!$O153:$AX153)</f>
        <v>1</v>
      </c>
      <c r="DC153" s="104">
        <f>VALUE('Time Sheet KN'!DD153-'Time Sheet KN'!DC153)*24</f>
        <v>5</v>
      </c>
      <c r="DD153" s="104">
        <f>VALUE('Time Sheet KN'!DF153-'Time Sheet KN'!DE153)*24</f>
        <v>5.0000000000000009</v>
      </c>
      <c r="DE153" s="104">
        <f>VALUE('Time Sheet KN'!DH153-'Time Sheet KN'!DG153)*24</f>
        <v>0</v>
      </c>
      <c r="DF153" s="105">
        <f t="shared" si="346"/>
        <v>10</v>
      </c>
      <c r="DG153" s="5">
        <f t="shared" si="347"/>
        <v>0</v>
      </c>
      <c r="DH153" s="5"/>
      <c r="DI153" s="5">
        <f>LOOKUP(DI$6,'Daily Absent'!$O$6:$AX$6,'Daily Absent'!$O153:$AX153)</f>
        <v>1</v>
      </c>
      <c r="DJ153" s="104">
        <f>VALUE('Time Sheet KN'!DK153-'Time Sheet KN'!DJ153)*24</f>
        <v>5</v>
      </c>
      <c r="DK153" s="104">
        <f>VALUE('Time Sheet KN'!DM153-'Time Sheet KN'!DL153)*24</f>
        <v>5.0000000000000009</v>
      </c>
      <c r="DL153" s="104">
        <f>VALUE('Time Sheet KN'!DO153-'Time Sheet KN'!DN153)*24</f>
        <v>0</v>
      </c>
      <c r="DM153" s="105">
        <f t="shared" si="348"/>
        <v>10</v>
      </c>
      <c r="DN153" s="5">
        <f t="shared" si="349"/>
        <v>0</v>
      </c>
      <c r="DO153" s="5"/>
      <c r="DP153" s="5">
        <f>LOOKUP(DP$6,'Daily Absent'!$O$6:$AX$6,'Daily Absent'!$O153:$AX153)</f>
        <v>1</v>
      </c>
      <c r="DQ153" s="104">
        <f>VALUE('Time Sheet KN'!DR153-'Time Sheet KN'!DQ153)*24</f>
        <v>5</v>
      </c>
      <c r="DR153" s="104">
        <f>VALUE('Time Sheet KN'!DT153-'Time Sheet KN'!DS153)*24</f>
        <v>5.0000000000000009</v>
      </c>
      <c r="DS153" s="104">
        <f>VALUE('Time Sheet KN'!DV153-'Time Sheet KN'!DU153)*24</f>
        <v>0</v>
      </c>
      <c r="DT153" s="105">
        <f t="shared" si="350"/>
        <v>10</v>
      </c>
      <c r="DU153" s="5">
        <f t="shared" si="351"/>
        <v>0</v>
      </c>
      <c r="DV153" s="5"/>
      <c r="DW153" s="5">
        <f>LOOKUP(DW$6,'Daily Absent'!$O$6:$AX$6,'Daily Absent'!$O153:$AX153)</f>
        <v>1</v>
      </c>
      <c r="DX153" s="104">
        <f>VALUE('Time Sheet KN'!DY153-'Time Sheet KN'!DX153)*24</f>
        <v>5</v>
      </c>
      <c r="DY153" s="104">
        <f>VALUE('Time Sheet KN'!EA153-'Time Sheet KN'!DZ153)*24</f>
        <v>5.0000000000000009</v>
      </c>
      <c r="DZ153" s="104">
        <f>VALUE('Time Sheet KN'!EC153-'Time Sheet KN'!EB153)*24</f>
        <v>0</v>
      </c>
      <c r="EA153" s="105">
        <f t="shared" si="352"/>
        <v>10</v>
      </c>
      <c r="EB153" s="5">
        <f t="shared" si="353"/>
        <v>0</v>
      </c>
      <c r="EC153" s="5"/>
      <c r="ED153" s="5">
        <f>LOOKUP(ED$6,'Daily Absent'!$O$6:$AX$6,'Daily Absent'!$O153:$AX153)</f>
        <v>1</v>
      </c>
      <c r="EE153" s="104">
        <f>VALUE('Time Sheet KN'!EF153-'Time Sheet KN'!EE153)*24</f>
        <v>5</v>
      </c>
      <c r="EF153" s="104">
        <f>VALUE('Time Sheet KN'!EH153-'Time Sheet KN'!EG153)*24</f>
        <v>5.0000000000000009</v>
      </c>
      <c r="EG153" s="104">
        <f>VALUE('Time Sheet KN'!EJ153-'Time Sheet KN'!EI153)*24</f>
        <v>0</v>
      </c>
      <c r="EH153" s="105">
        <f t="shared" si="354"/>
        <v>10</v>
      </c>
      <c r="EI153" s="5">
        <f t="shared" si="355"/>
        <v>0</v>
      </c>
      <c r="EJ153" s="5"/>
      <c r="EK153" s="5">
        <f>LOOKUP(EK$6,'Daily Absent'!$O$6:$AX$6,'Daily Absent'!$O153:$AX153)</f>
        <v>1</v>
      </c>
      <c r="EL153" s="104">
        <f>VALUE('Time Sheet KN'!EM153-'Time Sheet KN'!EL153)*24</f>
        <v>5</v>
      </c>
      <c r="EM153" s="104">
        <f>VALUE('Time Sheet KN'!EO153-'Time Sheet KN'!EN153)*24</f>
        <v>4.0000000000000018</v>
      </c>
      <c r="EN153" s="104">
        <f>VALUE('Time Sheet KN'!EQ153-'Time Sheet KN'!EP153)*24</f>
        <v>0</v>
      </c>
      <c r="EO153" s="105">
        <f t="shared" si="356"/>
        <v>9</v>
      </c>
      <c r="EP153" s="5">
        <f t="shared" si="357"/>
        <v>1.7763568394002505E-15</v>
      </c>
      <c r="EQ153" s="5"/>
      <c r="ER153" s="5">
        <f>LOOKUP(ER$6,'Daily Absent'!$O$6:$AX$6,'Daily Absent'!$O153:$AX153)</f>
        <v>0</v>
      </c>
      <c r="ES153" s="104">
        <f>VALUE('Time Sheet KN'!ET153-'Time Sheet KN'!ES153)*24</f>
        <v>0</v>
      </c>
      <c r="ET153" s="104">
        <f>VALUE('Time Sheet KN'!EV153-'Time Sheet KN'!EU153)*24</f>
        <v>0</v>
      </c>
      <c r="EU153" s="104">
        <f>VALUE('Time Sheet KN'!EX153-'Time Sheet KN'!EW153)*24</f>
        <v>0</v>
      </c>
      <c r="EV153" s="105">
        <f t="shared" si="358"/>
        <v>0</v>
      </c>
      <c r="EW153" s="5">
        <f t="shared" si="359"/>
        <v>0</v>
      </c>
      <c r="EX153" s="5"/>
      <c r="EY153" s="5">
        <f>LOOKUP(EY$6,'Daily Absent'!$O$6:$AX$6,'Daily Absent'!$O153:$AX153)</f>
        <v>1</v>
      </c>
      <c r="EZ153" s="104">
        <f>VALUE('Time Sheet KN'!FA153-'Time Sheet KN'!EZ153)*24</f>
        <v>5</v>
      </c>
      <c r="FA153" s="104">
        <f>VALUE('Time Sheet KN'!FC153-'Time Sheet KN'!FB153)*24</f>
        <v>5.0000000000000009</v>
      </c>
      <c r="FB153" s="104">
        <f>VALUE('Time Sheet KN'!FE153-'Time Sheet KN'!FD153)*24</f>
        <v>0</v>
      </c>
      <c r="FC153" s="105">
        <f t="shared" si="360"/>
        <v>10</v>
      </c>
      <c r="FD153" s="5">
        <f t="shared" si="361"/>
        <v>0</v>
      </c>
      <c r="FE153" s="5"/>
      <c r="FF153" s="5">
        <f>LOOKUP(FF$6,'Daily Absent'!$O$6:$AX$6,'Daily Absent'!$O153:$AX153)</f>
        <v>1</v>
      </c>
      <c r="FG153" s="104">
        <f>VALUE('Time Sheet KN'!FH153-'Time Sheet KN'!FG153)*24</f>
        <v>0</v>
      </c>
      <c r="FH153" s="104">
        <f>VALUE('Time Sheet KN'!FJ153-'Time Sheet KN'!FI153)*24</f>
        <v>0</v>
      </c>
      <c r="FI153" s="104">
        <f>VALUE('Time Sheet KN'!FL153-'Time Sheet KN'!FK153)*24</f>
        <v>0</v>
      </c>
      <c r="FJ153" s="105">
        <f t="shared" si="362"/>
        <v>0</v>
      </c>
      <c r="FK153" s="5">
        <f t="shared" si="363"/>
        <v>0</v>
      </c>
      <c r="FL153" s="5"/>
      <c r="FM153" s="5">
        <f>LOOKUP(FM$6,'Daily Absent'!$O$6:$AX$6,'Daily Absent'!$O153:$AX153)</f>
        <v>0</v>
      </c>
      <c r="FN153" s="104">
        <f>VALUE('Time Sheet KN'!FO153-'Time Sheet KN'!FN153)*24</f>
        <v>0</v>
      </c>
      <c r="FO153" s="104">
        <f>VALUE('Time Sheet KN'!FQ153-'Time Sheet KN'!FP153)*24</f>
        <v>0</v>
      </c>
      <c r="FP153" s="104">
        <f>VALUE('Time Sheet KN'!FS153-'Time Sheet KN'!FR153)*24</f>
        <v>0</v>
      </c>
      <c r="FQ153" s="105">
        <f t="shared" si="364"/>
        <v>0</v>
      </c>
      <c r="FR153" s="5">
        <f t="shared" si="365"/>
        <v>0</v>
      </c>
      <c r="FS153" s="5"/>
      <c r="FT153" s="5">
        <f>LOOKUP(FT$6,'Daily Absent'!$O$6:$AX$6,'Daily Absent'!$O153:$AX153)</f>
        <v>0</v>
      </c>
      <c r="FU153" s="104">
        <f>VALUE('Time Sheet KN'!FV153-'Time Sheet KN'!FU153)*24</f>
        <v>0</v>
      </c>
      <c r="FV153" s="104">
        <f>VALUE('Time Sheet KN'!FX153-'Time Sheet KN'!FW153)*24</f>
        <v>0</v>
      </c>
      <c r="FW153" s="104">
        <f>VALUE('Time Sheet KN'!FZ153-'Time Sheet KN'!FY153)*24</f>
        <v>0</v>
      </c>
      <c r="FX153" s="105">
        <f t="shared" si="366"/>
        <v>0</v>
      </c>
      <c r="FY153" s="5">
        <f t="shared" si="367"/>
        <v>0</v>
      </c>
      <c r="FZ153" s="5"/>
      <c r="GA153" s="5">
        <f>LOOKUP(GA$6,'Daily Absent'!$O$6:$AX$6,'Daily Absent'!$O153:$AX153)</f>
        <v>0</v>
      </c>
      <c r="GB153" s="104">
        <f>VALUE('Time Sheet KN'!GC153-'Time Sheet KN'!GB153)*24</f>
        <v>0</v>
      </c>
      <c r="GC153" s="104">
        <f>VALUE('Time Sheet KN'!GE153-'Time Sheet KN'!GD153)*24</f>
        <v>0</v>
      </c>
      <c r="GD153" s="104">
        <f>VALUE('Time Sheet KN'!GG153-'Time Sheet KN'!GF153)*24</f>
        <v>0</v>
      </c>
      <c r="GE153" s="105">
        <f t="shared" si="368"/>
        <v>0</v>
      </c>
      <c r="GF153" s="5">
        <f t="shared" si="369"/>
        <v>0</v>
      </c>
      <c r="GG153" s="5"/>
      <c r="GH153" s="5">
        <f>LOOKUP(GH$6,'Daily Absent'!$O$6:$AX$6,'Daily Absent'!$O153:$AX153)</f>
        <v>0</v>
      </c>
      <c r="GI153" s="104">
        <f>VALUE('Time Sheet KN'!GJ153-'Time Sheet KN'!GI153)*24</f>
        <v>0</v>
      </c>
      <c r="GJ153" s="104">
        <f>VALUE('Time Sheet KN'!GL153-'Time Sheet KN'!GK153)*24</f>
        <v>0</v>
      </c>
      <c r="GK153" s="104">
        <f>VALUE('Time Sheet KN'!GN153-'Time Sheet KN'!GM153)*24</f>
        <v>0</v>
      </c>
      <c r="GL153" s="105">
        <f t="shared" si="370"/>
        <v>0</v>
      </c>
      <c r="GM153" s="5">
        <f t="shared" si="371"/>
        <v>0</v>
      </c>
      <c r="GN153" s="5"/>
      <c r="GO153" s="5">
        <f>LOOKUP(GO$6,'Daily Absent'!$O$6:$AX$6,'Daily Absent'!$O153:$AX153)</f>
        <v>0</v>
      </c>
      <c r="GP153" s="104">
        <f>VALUE('Time Sheet KN'!GQ153-'Time Sheet KN'!GP153)*24</f>
        <v>0</v>
      </c>
      <c r="GQ153" s="104">
        <f>VALUE('Time Sheet KN'!GS153-'Time Sheet KN'!GR153)*24</f>
        <v>0</v>
      </c>
      <c r="GR153" s="104">
        <f>VALUE('Time Sheet KN'!GU153-'Time Sheet KN'!GT153)*24</f>
        <v>0</v>
      </c>
      <c r="GS153" s="105">
        <f t="shared" si="372"/>
        <v>0</v>
      </c>
      <c r="GT153" s="5">
        <f t="shared" si="373"/>
        <v>0</v>
      </c>
      <c r="GU153" s="5"/>
      <c r="GV153" s="5">
        <f>LOOKUP(GV$6,'Daily Absent'!$O$6:$AX$6,'Daily Absent'!$O153:$AX153)</f>
        <v>0</v>
      </c>
      <c r="GW153" s="104">
        <f>VALUE('Time Sheet KN'!GX153-'Time Sheet KN'!GW153)*24</f>
        <v>0</v>
      </c>
      <c r="GX153" s="104">
        <f>VALUE('Time Sheet KN'!GZ153-'Time Sheet KN'!GY153)*24</f>
        <v>0</v>
      </c>
      <c r="GY153" s="104">
        <f>VALUE('Time Sheet KN'!HB153-'Time Sheet KN'!HA153)*24</f>
        <v>0</v>
      </c>
      <c r="GZ153" s="105">
        <f t="shared" si="374"/>
        <v>0</v>
      </c>
      <c r="HA153" s="5">
        <f t="shared" si="375"/>
        <v>0</v>
      </c>
      <c r="HB153" s="5"/>
      <c r="HC153" s="5">
        <f>LOOKUP(HC$6,'Daily Absent'!$O$6:$AX$6,'Daily Absent'!$O153:$AX153)</f>
        <v>0</v>
      </c>
      <c r="HD153" s="104">
        <f>VALUE('Time Sheet KN'!HE153-'Time Sheet KN'!HD153)*24</f>
        <v>0</v>
      </c>
      <c r="HE153" s="104">
        <f>VALUE('Time Sheet KN'!HG153-'Time Sheet KN'!HF153)*24</f>
        <v>0</v>
      </c>
      <c r="HF153" s="104">
        <f>VALUE('Time Sheet KN'!HI153-'Time Sheet KN'!HH153)*24</f>
        <v>0</v>
      </c>
      <c r="HG153" s="105">
        <f t="shared" si="376"/>
        <v>0</v>
      </c>
      <c r="HH153" s="5">
        <f t="shared" si="377"/>
        <v>0</v>
      </c>
      <c r="HI153" s="5"/>
      <c r="HJ153" s="5">
        <f>LOOKUP(HJ$6,'Daily Absent'!$O$6:$AX$6,'Daily Absent'!$O153:$AX153)</f>
        <v>0</v>
      </c>
      <c r="HK153" s="104">
        <f>VALUE('Time Sheet KN'!HL153-'Time Sheet KN'!HK153)*24</f>
        <v>0</v>
      </c>
      <c r="HL153" s="104">
        <f>VALUE('Time Sheet KN'!HN153-'Time Sheet KN'!HM153)*24</f>
        <v>0</v>
      </c>
      <c r="HM153" s="104">
        <f>VALUE('Time Sheet KN'!HP153-'Time Sheet KN'!HO153)*24</f>
        <v>0</v>
      </c>
      <c r="HN153" s="105">
        <f t="shared" si="378"/>
        <v>0</v>
      </c>
      <c r="HO153" s="5">
        <f t="shared" si="379"/>
        <v>0</v>
      </c>
      <c r="HP153" s="5"/>
      <c r="HQ153" s="5">
        <f>LOOKUP(HQ$6,'Daily Absent'!$O$6:$AX$6,'Daily Absent'!$O153:$AX153)</f>
        <v>0</v>
      </c>
      <c r="HR153" s="104">
        <f>VALUE('Time Sheet KN'!HS153-'Time Sheet KN'!HR153)*24</f>
        <v>0</v>
      </c>
      <c r="HS153" s="104">
        <f>VALUE('Time Sheet KN'!HU153-'Time Sheet KN'!HT153)*24</f>
        <v>0</v>
      </c>
      <c r="HT153" s="104">
        <f>VALUE('Time Sheet KN'!HW153-'Time Sheet KN'!HV153)*24</f>
        <v>0</v>
      </c>
      <c r="HU153" s="105">
        <f t="shared" si="380"/>
        <v>0</v>
      </c>
      <c r="HV153" s="5">
        <f t="shared" si="381"/>
        <v>0</v>
      </c>
      <c r="HW153" s="5"/>
      <c r="HX153" s="5">
        <f>LOOKUP(HX$6,'Daily Absent'!$O$6:$AX$6,'Daily Absent'!$O153:$AX153)</f>
        <v>0</v>
      </c>
      <c r="HY153" s="104">
        <f>VALUE('Time Sheet KN'!HZ153-'Time Sheet KN'!HY153)*24</f>
        <v>0</v>
      </c>
      <c r="HZ153" s="104">
        <f>VALUE('Time Sheet KN'!IB153-'Time Sheet KN'!IA153)*24</f>
        <v>0</v>
      </c>
      <c r="IA153" s="104">
        <f>VALUE('Time Sheet KN'!ID153-'Time Sheet KN'!IC153)*24</f>
        <v>0</v>
      </c>
      <c r="IB153" s="105">
        <f t="shared" si="382"/>
        <v>0</v>
      </c>
      <c r="IC153" s="5">
        <f t="shared" si="383"/>
        <v>0</v>
      </c>
      <c r="ID153" s="5"/>
      <c r="IE153" s="5">
        <f>LOOKUP(IE$6,'Daily Absent'!$O$6:$AX$6,'Daily Absent'!$O153:$AX153)</f>
        <v>0</v>
      </c>
      <c r="IF153" s="104">
        <f>VALUE('Time Sheet KN'!IG153-'Time Sheet KN'!IF153)*24</f>
        <v>0</v>
      </c>
      <c r="IG153" s="104">
        <f>VALUE('Time Sheet KN'!II153-'Time Sheet KN'!IH153)*24</f>
        <v>0</v>
      </c>
      <c r="IH153" s="104">
        <f>VALUE('Time Sheet KN'!IK153-'Time Sheet KN'!IJ153)*24</f>
        <v>0</v>
      </c>
      <c r="II153" s="105">
        <f t="shared" si="384"/>
        <v>0</v>
      </c>
      <c r="IJ153" s="5">
        <f t="shared" si="385"/>
        <v>0</v>
      </c>
      <c r="IK153" s="5"/>
      <c r="IL153" s="5">
        <f>LOOKUP(IL$6,'Daily Absent'!$O$6:$AX$6,'Daily Absent'!$O153:$AX153)</f>
        <v>0</v>
      </c>
      <c r="IM153" s="104">
        <f>VALUE('Time Sheet KN'!IN153-'Time Sheet KN'!IM153)*24</f>
        <v>0</v>
      </c>
      <c r="IN153" s="104">
        <f>VALUE('Time Sheet KN'!IP153-'Time Sheet KN'!IO153)*24</f>
        <v>0</v>
      </c>
      <c r="IO153" s="104">
        <f>VALUE('Time Sheet KN'!IR153-'Time Sheet KN'!IQ153)*24</f>
        <v>0</v>
      </c>
      <c r="IP153" s="105">
        <f t="shared" si="386"/>
        <v>0</v>
      </c>
      <c r="IQ153" s="5">
        <f t="shared" si="387"/>
        <v>0</v>
      </c>
      <c r="IR153" s="5"/>
      <c r="IS153" s="5">
        <f>LOOKUP(IS$6,'Daily Absent'!$O$6:$AX$6,'Daily Absent'!$O153:$AX153)</f>
        <v>0</v>
      </c>
      <c r="IT153" s="104">
        <f>VALUE('Time Sheet KN'!IU153-'Time Sheet KN'!IT153)*24</f>
        <v>0</v>
      </c>
      <c r="IU153" s="104">
        <f>VALUE('Time Sheet KN'!IW153-'Time Sheet KN'!IV153)*24</f>
        <v>0</v>
      </c>
      <c r="IV153" s="104">
        <f>VALUE('Time Sheet KN'!IY153-'Time Sheet KN'!IX153)*24</f>
        <v>0</v>
      </c>
      <c r="IW153" s="105">
        <f t="shared" si="388"/>
        <v>0</v>
      </c>
      <c r="IX153" s="5">
        <f t="shared" si="389"/>
        <v>0</v>
      </c>
      <c r="IY153" s="5"/>
      <c r="IZ153" s="5">
        <f>LOOKUP(IZ$6,'Daily Absent'!$O$6:$AX$6,'Daily Absent'!$O153:$AX153)</f>
        <v>0</v>
      </c>
      <c r="JA153" s="104">
        <f>VALUE('Time Sheet KN'!JB153-'Time Sheet KN'!JA153)*24</f>
        <v>0</v>
      </c>
      <c r="JB153" s="104">
        <f>VALUE('Time Sheet KN'!JD153-'Time Sheet KN'!JC153)*24</f>
        <v>0</v>
      </c>
      <c r="JC153" s="104">
        <f>VALUE('Time Sheet KN'!JF153-'Time Sheet KN'!JE153)*24</f>
        <v>0</v>
      </c>
      <c r="JD153" s="105">
        <f t="shared" si="390"/>
        <v>0</v>
      </c>
      <c r="JE153" s="5">
        <f t="shared" si="391"/>
        <v>0</v>
      </c>
      <c r="JF153" s="5"/>
    </row>
    <row r="154" spans="1:266" ht="20" customHeight="1">
      <c r="A154" s="54">
        <f>IF('Master MP Status'!A154&gt;0,'Master MP Status'!A154,"")</f>
        <v>146</v>
      </c>
      <c r="B154" s="5" t="str">
        <f>IF(ISTEXT('Master MP Status'!B154),'Master MP Status'!B154,"")</f>
        <v>DIRECT</v>
      </c>
      <c r="C154" s="153" t="str">
        <f>IF(OR(ISTEXT('Master MP Status'!C154),'Master MP Status'!C154&gt;0),'Master MP Status'!C154,"")</f>
        <v/>
      </c>
      <c r="D154" s="154" t="str">
        <f>IF(OR(ISTEXT('Master MP Status'!D154),'Master MP Status'!D154&gt;0),'Master MP Status'!D154,"")</f>
        <v>KN25360</v>
      </c>
      <c r="E154" s="5" t="str">
        <f>IF(ISTEXT('Master MP Status'!E154),'Master MP Status'!E154,"")</f>
        <v>ADRYAN FEBRI AGUS TRIAWAN</v>
      </c>
      <c r="F154" s="5" t="str">
        <f>IF(ISTEXT('Master MP Status'!F154),'Master MP Status'!F154,"")</f>
        <v/>
      </c>
      <c r="G154" s="5" t="str">
        <f>IF(ISTEXT('Master MP Status'!G154),'Master MP Status'!G154,"")</f>
        <v>Local</v>
      </c>
      <c r="H154" s="5" t="str">
        <f>IF(ISTEXT('Master MP Status'!H154),'Master MP Status'!H154,"")</f>
        <v>DARMAN</v>
      </c>
      <c r="I154" s="5" t="str">
        <f>IF(ISTEXT('Master MP Status'!I154),'Master MP Status'!I154,"")</f>
        <v>Helper</v>
      </c>
      <c r="J154" s="5" t="str">
        <f>IF(ISTEXT('Master MP Status'!J154),'Master MP Status'!J154,"")</f>
        <v>Helper</v>
      </c>
      <c r="K154" s="9">
        <f>IF(OR('Master MP Status'!K154=0,'Master MP Status'!K154=""),"",'Master MP Status'!K154)</f>
        <v>45782</v>
      </c>
      <c r="L154" s="9">
        <f>IF(OR('Master MP Status'!L154=0,'Master MP Status'!L154=""),"",'Master MP Status'!L154)</f>
        <v>45782</v>
      </c>
      <c r="M154" s="9">
        <f>IF(OR('Master MP Status'!M154=0,'Master MP Status'!M154=""),"",'Master MP Status'!M154)</f>
        <v>45795</v>
      </c>
      <c r="N154" s="5" t="str">
        <f>IF(ISTEXT('Master MP Status'!N154),'Master MP Status'!N154,"")</f>
        <v>Resign</v>
      </c>
      <c r="O154" s="5">
        <f>LOOKUP(O$6,'Daily Absent'!$O$6:$AX$6,'Daily Absent'!$O154:$AX154)</f>
        <v>0</v>
      </c>
      <c r="P154" s="104">
        <f>VALUE('Time Sheet KN'!Q154-'Time Sheet KN'!P154)*24</f>
        <v>0</v>
      </c>
      <c r="Q154" s="104">
        <f>VALUE('Time Sheet KN'!S154-'Time Sheet KN'!R154)*24</f>
        <v>0</v>
      </c>
      <c r="R154" s="104">
        <f>VALUE('Time Sheet KN'!U154-'Time Sheet KN'!T154)*24</f>
        <v>0</v>
      </c>
      <c r="S154" s="105">
        <f t="shared" si="320"/>
        <v>0</v>
      </c>
      <c r="T154" s="5">
        <f t="shared" si="321"/>
        <v>0</v>
      </c>
      <c r="U154" s="5"/>
      <c r="V154" s="5">
        <f>LOOKUP(V$6,'Daily Absent'!$O$6:$AX$6,'Daily Absent'!$O154:$AX154)</f>
        <v>0</v>
      </c>
      <c r="W154" s="104">
        <f>VALUE('Time Sheet KN'!X154-'Time Sheet KN'!W154)*24</f>
        <v>0</v>
      </c>
      <c r="X154" s="104">
        <f>VALUE('Time Sheet KN'!Z154-'Time Sheet KN'!Y154)*24</f>
        <v>0</v>
      </c>
      <c r="Y154" s="104">
        <f>VALUE('Time Sheet KN'!AB154-'Time Sheet KN'!AA154)*24</f>
        <v>0</v>
      </c>
      <c r="Z154" s="105">
        <f t="shared" si="322"/>
        <v>0</v>
      </c>
      <c r="AA154" s="5">
        <f t="shared" si="323"/>
        <v>0</v>
      </c>
      <c r="AB154" s="5"/>
      <c r="AC154" s="5">
        <f>LOOKUP(AC$6,'Daily Absent'!$O$6:$AX$6,'Daily Absent'!$O154:$AX154)</f>
        <v>0</v>
      </c>
      <c r="AD154" s="104">
        <f>VALUE('Time Sheet KN'!AE154-'Time Sheet KN'!AD154)*24</f>
        <v>0</v>
      </c>
      <c r="AE154" s="104">
        <f>VALUE('Time Sheet KN'!AG154-'Time Sheet KN'!AF154)*24</f>
        <v>0</v>
      </c>
      <c r="AF154" s="104">
        <f>VALUE('Time Sheet KN'!AI154-'Time Sheet KN'!AH154)*24</f>
        <v>0</v>
      </c>
      <c r="AG154" s="105">
        <f t="shared" si="324"/>
        <v>0</v>
      </c>
      <c r="AH154" s="5">
        <f t="shared" si="325"/>
        <v>0</v>
      </c>
      <c r="AI154" s="5"/>
      <c r="AJ154" s="5">
        <f>LOOKUP(AJ$6,'Daily Absent'!$O$6:$AX$6,'Daily Absent'!$O154:$AX154)</f>
        <v>0</v>
      </c>
      <c r="AK154" s="104">
        <f>VALUE('Time Sheet KN'!AL154-'Time Sheet KN'!AK154)*24</f>
        <v>0</v>
      </c>
      <c r="AL154" s="104">
        <f>VALUE('Time Sheet KN'!AN154-'Time Sheet KN'!AM154)*24</f>
        <v>0</v>
      </c>
      <c r="AM154" s="104">
        <f>VALUE('Time Sheet KN'!AP154-'Time Sheet KN'!AO154)*24</f>
        <v>0</v>
      </c>
      <c r="AN154" s="105">
        <f t="shared" si="326"/>
        <v>0</v>
      </c>
      <c r="AO154" s="5">
        <f t="shared" si="327"/>
        <v>0</v>
      </c>
      <c r="AP154" s="5"/>
      <c r="AQ154" s="5">
        <f>LOOKUP(AQ$6,'Daily Absent'!$O$6:$AX$6,'Daily Absent'!$O154:$AX154)</f>
        <v>0</v>
      </c>
      <c r="AR154" s="104">
        <f>VALUE('Time Sheet KN'!AS154-'Time Sheet KN'!AR154)*24</f>
        <v>0</v>
      </c>
      <c r="AS154" s="104">
        <f>VALUE('Time Sheet KN'!AU154-'Time Sheet KN'!AT154)*24</f>
        <v>0</v>
      </c>
      <c r="AT154" s="104">
        <f>VALUE('Time Sheet KN'!AW154-'Time Sheet KN'!AV154)*24</f>
        <v>0</v>
      </c>
      <c r="AU154" s="105">
        <f t="shared" si="328"/>
        <v>0</v>
      </c>
      <c r="AV154" s="5">
        <f t="shared" si="329"/>
        <v>0</v>
      </c>
      <c r="AW154" s="5"/>
      <c r="AX154" s="5">
        <f>LOOKUP(AX$6,'Daily Absent'!$O$6:$AX$6,'Daily Absent'!$O154:$AX154)</f>
        <v>0</v>
      </c>
      <c r="AY154" s="104">
        <f>VALUE('Time Sheet KN'!AZ154-'Time Sheet KN'!AY154)*24</f>
        <v>0</v>
      </c>
      <c r="AZ154" s="104">
        <f>VALUE('Time Sheet KN'!BB154-'Time Sheet KN'!BA154)*24</f>
        <v>0</v>
      </c>
      <c r="BA154" s="104">
        <f>VALUE('Time Sheet KN'!BD154-'Time Sheet KN'!BC154)*24</f>
        <v>0</v>
      </c>
      <c r="BB154" s="105">
        <f t="shared" si="330"/>
        <v>0</v>
      </c>
      <c r="BC154" s="5">
        <f t="shared" si="331"/>
        <v>0</v>
      </c>
      <c r="BD154" s="5"/>
      <c r="BE154" s="5">
        <f>LOOKUP(BE$6,'Daily Absent'!$O$6:$AX$6,'Daily Absent'!$O154:$AX154)</f>
        <v>0</v>
      </c>
      <c r="BF154" s="104">
        <f>VALUE('Time Sheet KN'!BG154-'Time Sheet KN'!BF154)*24</f>
        <v>0</v>
      </c>
      <c r="BG154" s="104">
        <f>VALUE('Time Sheet KN'!BI154-'Time Sheet KN'!BH154)*24</f>
        <v>0</v>
      </c>
      <c r="BH154" s="104">
        <f>VALUE('Time Sheet KN'!BK154-'Time Sheet KN'!BJ154)*24</f>
        <v>0</v>
      </c>
      <c r="BI154" s="105">
        <f t="shared" si="332"/>
        <v>0</v>
      </c>
      <c r="BJ154" s="5">
        <f t="shared" si="333"/>
        <v>0</v>
      </c>
      <c r="BK154" s="5"/>
      <c r="BL154" s="5">
        <f>LOOKUP(BL$6,'Daily Absent'!$O$6:$AX$6,'Daily Absent'!$O154:$AX154)</f>
        <v>0</v>
      </c>
      <c r="BM154" s="104">
        <f>VALUE('Time Sheet KN'!BN154-'Time Sheet KN'!BM154)*24</f>
        <v>0</v>
      </c>
      <c r="BN154" s="104">
        <f>VALUE('Time Sheet KN'!BP154-'Time Sheet KN'!BO154)*24</f>
        <v>0</v>
      </c>
      <c r="BO154" s="104">
        <f>VALUE('Time Sheet KN'!BR154-'Time Sheet KN'!BQ154)*24</f>
        <v>0</v>
      </c>
      <c r="BP154" s="105">
        <f t="shared" si="334"/>
        <v>0</v>
      </c>
      <c r="BQ154" s="5">
        <f t="shared" si="335"/>
        <v>0</v>
      </c>
      <c r="BR154" s="5"/>
      <c r="BS154" s="5">
        <f>LOOKUP(BS$6,'Daily Absent'!$O$6:$AX$6,'Daily Absent'!$O154:$AX154)</f>
        <v>0</v>
      </c>
      <c r="BT154" s="104">
        <f>VALUE('Time Sheet KN'!BU154-'Time Sheet KN'!BT154)*24</f>
        <v>0</v>
      </c>
      <c r="BU154" s="104">
        <f>VALUE('Time Sheet KN'!BW154-'Time Sheet KN'!BV154)*24</f>
        <v>0</v>
      </c>
      <c r="BV154" s="104">
        <f>VALUE('Time Sheet KN'!BY154-'Time Sheet KN'!BX154)*24</f>
        <v>0</v>
      </c>
      <c r="BW154" s="105">
        <f t="shared" si="336"/>
        <v>0</v>
      </c>
      <c r="BX154" s="5">
        <f t="shared" si="337"/>
        <v>0</v>
      </c>
      <c r="BY154" s="5"/>
      <c r="BZ154" s="5">
        <f>LOOKUP(BZ$6,'Daily Absent'!$O$6:$AX$6,'Daily Absent'!$O154:$AX154)</f>
        <v>0</v>
      </c>
      <c r="CA154" s="104">
        <f>VALUE('Time Sheet KN'!CB154-'Time Sheet KN'!CA154)*24</f>
        <v>0</v>
      </c>
      <c r="CB154" s="104">
        <f>VALUE('Time Sheet KN'!CD154-'Time Sheet KN'!CC154)*24</f>
        <v>0</v>
      </c>
      <c r="CC154" s="104">
        <f>VALUE('Time Sheet KN'!CF154-'Time Sheet KN'!CE154)*24</f>
        <v>0</v>
      </c>
      <c r="CD154" s="105">
        <f t="shared" si="338"/>
        <v>0</v>
      </c>
      <c r="CE154" s="5">
        <f t="shared" si="339"/>
        <v>0</v>
      </c>
      <c r="CF154" s="5"/>
      <c r="CG154" s="5">
        <f>LOOKUP(CG$6,'Daily Absent'!$O$6:$AX$6,'Daily Absent'!$O154:$AX154)</f>
        <v>0</v>
      </c>
      <c r="CH154" s="104">
        <f>VALUE('Time Sheet KN'!CI154-'Time Sheet KN'!CH154)*24</f>
        <v>0</v>
      </c>
      <c r="CI154" s="104">
        <f>VALUE('Time Sheet KN'!CK154-'Time Sheet KN'!CJ154)*24</f>
        <v>0</v>
      </c>
      <c r="CJ154" s="104">
        <f>VALUE('Time Sheet KN'!CM154-'Time Sheet KN'!CL154)*24</f>
        <v>0</v>
      </c>
      <c r="CK154" s="105">
        <f t="shared" si="340"/>
        <v>0</v>
      </c>
      <c r="CL154" s="5">
        <f t="shared" si="341"/>
        <v>0</v>
      </c>
      <c r="CM154" s="5"/>
      <c r="CN154" s="5">
        <f>LOOKUP(CN$6,'Daily Absent'!$O$6:$AX$6,'Daily Absent'!$O154:$AX154)</f>
        <v>0</v>
      </c>
      <c r="CO154" s="104">
        <f>VALUE('Time Sheet KN'!CP154-'Time Sheet KN'!CO154)*24</f>
        <v>0</v>
      </c>
      <c r="CP154" s="104">
        <f>VALUE('Time Sheet KN'!CR154-'Time Sheet KN'!CQ154)*24</f>
        <v>0</v>
      </c>
      <c r="CQ154" s="104">
        <f>VALUE('Time Sheet KN'!CT154-'Time Sheet KN'!CS154)*24</f>
        <v>0</v>
      </c>
      <c r="CR154" s="105">
        <f t="shared" si="342"/>
        <v>0</v>
      </c>
      <c r="CS154" s="5">
        <f t="shared" si="343"/>
        <v>0</v>
      </c>
      <c r="CT154" s="5"/>
      <c r="CU154" s="5">
        <f>LOOKUP(CU$6,'Daily Absent'!$O$6:$AX$6,'Daily Absent'!$O154:$AX154)</f>
        <v>0</v>
      </c>
      <c r="CV154" s="104">
        <f>VALUE('Time Sheet KN'!CW154-'Time Sheet KN'!CV154)*24</f>
        <v>0</v>
      </c>
      <c r="CW154" s="104">
        <f>VALUE('Time Sheet KN'!CY154-'Time Sheet KN'!CX154)*24</f>
        <v>0</v>
      </c>
      <c r="CX154" s="104">
        <f>VALUE('Time Sheet KN'!DA154-'Time Sheet KN'!CZ154)*24</f>
        <v>0</v>
      </c>
      <c r="CY154" s="105">
        <f t="shared" si="344"/>
        <v>0</v>
      </c>
      <c r="CZ154" s="5">
        <f t="shared" si="345"/>
        <v>0</v>
      </c>
      <c r="DA154" s="5"/>
      <c r="DB154" s="5">
        <f>LOOKUP(DB$6,'Daily Absent'!$O$6:$AX$6,'Daily Absent'!$O154:$AX154)</f>
        <v>0</v>
      </c>
      <c r="DC154" s="104">
        <f>VALUE('Time Sheet KN'!DD154-'Time Sheet KN'!DC154)*24</f>
        <v>0</v>
      </c>
      <c r="DD154" s="104">
        <f>VALUE('Time Sheet KN'!DF154-'Time Sheet KN'!DE154)*24</f>
        <v>0</v>
      </c>
      <c r="DE154" s="104">
        <f>VALUE('Time Sheet KN'!DH154-'Time Sheet KN'!DG154)*24</f>
        <v>0</v>
      </c>
      <c r="DF154" s="105">
        <f t="shared" si="346"/>
        <v>0</v>
      </c>
      <c r="DG154" s="5">
        <f t="shared" si="347"/>
        <v>0</v>
      </c>
      <c r="DH154" s="5"/>
      <c r="DI154" s="5">
        <f>LOOKUP(DI$6,'Daily Absent'!$O$6:$AX$6,'Daily Absent'!$O154:$AX154)</f>
        <v>0</v>
      </c>
      <c r="DJ154" s="104">
        <f>VALUE('Time Sheet KN'!DK154-'Time Sheet KN'!DJ154)*24</f>
        <v>0</v>
      </c>
      <c r="DK154" s="104">
        <f>VALUE('Time Sheet KN'!DM154-'Time Sheet KN'!DL154)*24</f>
        <v>0</v>
      </c>
      <c r="DL154" s="104">
        <f>VALUE('Time Sheet KN'!DO154-'Time Sheet KN'!DN154)*24</f>
        <v>0</v>
      </c>
      <c r="DM154" s="105">
        <f t="shared" si="348"/>
        <v>0</v>
      </c>
      <c r="DN154" s="5">
        <f t="shared" si="349"/>
        <v>0</v>
      </c>
      <c r="DO154" s="5"/>
      <c r="DP154" s="5">
        <f>LOOKUP(DP$6,'Daily Absent'!$O$6:$AX$6,'Daily Absent'!$O154:$AX154)</f>
        <v>0</v>
      </c>
      <c r="DQ154" s="104">
        <f>VALUE('Time Sheet KN'!DR154-'Time Sheet KN'!DQ154)*24</f>
        <v>0</v>
      </c>
      <c r="DR154" s="104">
        <f>VALUE('Time Sheet KN'!DT154-'Time Sheet KN'!DS154)*24</f>
        <v>0</v>
      </c>
      <c r="DS154" s="104">
        <f>VALUE('Time Sheet KN'!DV154-'Time Sheet KN'!DU154)*24</f>
        <v>0</v>
      </c>
      <c r="DT154" s="105">
        <f t="shared" si="350"/>
        <v>0</v>
      </c>
      <c r="DU154" s="5">
        <f t="shared" si="351"/>
        <v>0</v>
      </c>
      <c r="DV154" s="5"/>
      <c r="DW154" s="5">
        <f>LOOKUP(DW$6,'Daily Absent'!$O$6:$AX$6,'Daily Absent'!$O154:$AX154)</f>
        <v>0</v>
      </c>
      <c r="DX154" s="104">
        <f>VALUE('Time Sheet KN'!DY154-'Time Sheet KN'!DX154)*24</f>
        <v>0</v>
      </c>
      <c r="DY154" s="104">
        <f>VALUE('Time Sheet KN'!EA154-'Time Sheet KN'!DZ154)*24</f>
        <v>0</v>
      </c>
      <c r="DZ154" s="104">
        <f>VALUE('Time Sheet KN'!EC154-'Time Sheet KN'!EB154)*24</f>
        <v>0</v>
      </c>
      <c r="EA154" s="105">
        <f t="shared" si="352"/>
        <v>0</v>
      </c>
      <c r="EB154" s="5">
        <f t="shared" si="353"/>
        <v>0</v>
      </c>
      <c r="EC154" s="5"/>
      <c r="ED154" s="5">
        <f>LOOKUP(ED$6,'Daily Absent'!$O$6:$AX$6,'Daily Absent'!$O154:$AX154)</f>
        <v>0</v>
      </c>
      <c r="EE154" s="104">
        <f>VALUE('Time Sheet KN'!EF154-'Time Sheet KN'!EE154)*24</f>
        <v>0</v>
      </c>
      <c r="EF154" s="104">
        <f>VALUE('Time Sheet KN'!EH154-'Time Sheet KN'!EG154)*24</f>
        <v>0</v>
      </c>
      <c r="EG154" s="104">
        <f>VALUE('Time Sheet KN'!EJ154-'Time Sheet KN'!EI154)*24</f>
        <v>0</v>
      </c>
      <c r="EH154" s="105">
        <f t="shared" si="354"/>
        <v>0</v>
      </c>
      <c r="EI154" s="5">
        <f t="shared" si="355"/>
        <v>0</v>
      </c>
      <c r="EJ154" s="5"/>
      <c r="EK154" s="5">
        <f>LOOKUP(EK$6,'Daily Absent'!$O$6:$AX$6,'Daily Absent'!$O154:$AX154)</f>
        <v>0</v>
      </c>
      <c r="EL154" s="104">
        <f>VALUE('Time Sheet KN'!EM154-'Time Sheet KN'!EL154)*24</f>
        <v>0</v>
      </c>
      <c r="EM154" s="104">
        <f>VALUE('Time Sheet KN'!EO154-'Time Sheet KN'!EN154)*24</f>
        <v>0</v>
      </c>
      <c r="EN154" s="104">
        <f>VALUE('Time Sheet KN'!EQ154-'Time Sheet KN'!EP154)*24</f>
        <v>0</v>
      </c>
      <c r="EO154" s="105">
        <f t="shared" si="356"/>
        <v>0</v>
      </c>
      <c r="EP154" s="5">
        <f t="shared" si="357"/>
        <v>0</v>
      </c>
      <c r="EQ154" s="5"/>
      <c r="ER154" s="5">
        <f>LOOKUP(ER$6,'Daily Absent'!$O$6:$AX$6,'Daily Absent'!$O154:$AX154)</f>
        <v>0</v>
      </c>
      <c r="ES154" s="104">
        <f>VALUE('Time Sheet KN'!ET154-'Time Sheet KN'!ES154)*24</f>
        <v>0</v>
      </c>
      <c r="ET154" s="104">
        <f>VALUE('Time Sheet KN'!EV154-'Time Sheet KN'!EU154)*24</f>
        <v>0</v>
      </c>
      <c r="EU154" s="104">
        <f>VALUE('Time Sheet KN'!EX154-'Time Sheet KN'!EW154)*24</f>
        <v>0</v>
      </c>
      <c r="EV154" s="105">
        <f t="shared" si="358"/>
        <v>0</v>
      </c>
      <c r="EW154" s="5">
        <f t="shared" si="359"/>
        <v>0</v>
      </c>
      <c r="EX154" s="5"/>
      <c r="EY154" s="5">
        <f>LOOKUP(EY$6,'Daily Absent'!$O$6:$AX$6,'Daily Absent'!$O154:$AX154)</f>
        <v>0</v>
      </c>
      <c r="EZ154" s="104">
        <f>VALUE('Time Sheet KN'!FA154-'Time Sheet KN'!EZ154)*24</f>
        <v>0</v>
      </c>
      <c r="FA154" s="104">
        <f>VALUE('Time Sheet KN'!FC154-'Time Sheet KN'!FB154)*24</f>
        <v>0</v>
      </c>
      <c r="FB154" s="104">
        <f>VALUE('Time Sheet KN'!FE154-'Time Sheet KN'!FD154)*24</f>
        <v>0</v>
      </c>
      <c r="FC154" s="105">
        <f t="shared" si="360"/>
        <v>0</v>
      </c>
      <c r="FD154" s="5">
        <f t="shared" si="361"/>
        <v>0</v>
      </c>
      <c r="FE154" s="5"/>
      <c r="FF154" s="5">
        <f>LOOKUP(FF$6,'Daily Absent'!$O$6:$AX$6,'Daily Absent'!$O154:$AX154)</f>
        <v>0</v>
      </c>
      <c r="FG154" s="104">
        <f>VALUE('Time Sheet KN'!FH154-'Time Sheet KN'!FG154)*24</f>
        <v>0</v>
      </c>
      <c r="FH154" s="104">
        <f>VALUE('Time Sheet KN'!FJ154-'Time Sheet KN'!FI154)*24</f>
        <v>0</v>
      </c>
      <c r="FI154" s="104">
        <f>VALUE('Time Sheet KN'!FL154-'Time Sheet KN'!FK154)*24</f>
        <v>0</v>
      </c>
      <c r="FJ154" s="105">
        <f t="shared" si="362"/>
        <v>0</v>
      </c>
      <c r="FK154" s="5">
        <f t="shared" si="363"/>
        <v>0</v>
      </c>
      <c r="FL154" s="5"/>
      <c r="FM154" s="5">
        <f>LOOKUP(FM$6,'Daily Absent'!$O$6:$AX$6,'Daily Absent'!$O154:$AX154)</f>
        <v>0</v>
      </c>
      <c r="FN154" s="104">
        <f>VALUE('Time Sheet KN'!FO154-'Time Sheet KN'!FN154)*24</f>
        <v>0</v>
      </c>
      <c r="FO154" s="104">
        <f>VALUE('Time Sheet KN'!FQ154-'Time Sheet KN'!FP154)*24</f>
        <v>0</v>
      </c>
      <c r="FP154" s="104">
        <f>VALUE('Time Sheet KN'!FS154-'Time Sheet KN'!FR154)*24</f>
        <v>0</v>
      </c>
      <c r="FQ154" s="105">
        <f t="shared" si="364"/>
        <v>0</v>
      </c>
      <c r="FR154" s="5">
        <f t="shared" si="365"/>
        <v>0</v>
      </c>
      <c r="FS154" s="5"/>
      <c r="FT154" s="5">
        <f>LOOKUP(FT$6,'Daily Absent'!$O$6:$AX$6,'Daily Absent'!$O154:$AX154)</f>
        <v>0</v>
      </c>
      <c r="FU154" s="104">
        <f>VALUE('Time Sheet KN'!FV154-'Time Sheet KN'!FU154)*24</f>
        <v>0</v>
      </c>
      <c r="FV154" s="104">
        <f>VALUE('Time Sheet KN'!FX154-'Time Sheet KN'!FW154)*24</f>
        <v>0</v>
      </c>
      <c r="FW154" s="104">
        <f>VALUE('Time Sheet KN'!FZ154-'Time Sheet KN'!FY154)*24</f>
        <v>0</v>
      </c>
      <c r="FX154" s="105">
        <f t="shared" si="366"/>
        <v>0</v>
      </c>
      <c r="FY154" s="5">
        <f t="shared" si="367"/>
        <v>0</v>
      </c>
      <c r="FZ154" s="5"/>
      <c r="GA154" s="5">
        <f>LOOKUP(GA$6,'Daily Absent'!$O$6:$AX$6,'Daily Absent'!$O154:$AX154)</f>
        <v>0</v>
      </c>
      <c r="GB154" s="104">
        <f>VALUE('Time Sheet KN'!GC154-'Time Sheet KN'!GB154)*24</f>
        <v>0</v>
      </c>
      <c r="GC154" s="104">
        <f>VALUE('Time Sheet KN'!GE154-'Time Sheet KN'!GD154)*24</f>
        <v>0</v>
      </c>
      <c r="GD154" s="104">
        <f>VALUE('Time Sheet KN'!GG154-'Time Sheet KN'!GF154)*24</f>
        <v>0</v>
      </c>
      <c r="GE154" s="105">
        <f t="shared" si="368"/>
        <v>0</v>
      </c>
      <c r="GF154" s="5">
        <f t="shared" si="369"/>
        <v>0</v>
      </c>
      <c r="GG154" s="5"/>
      <c r="GH154" s="5">
        <f>LOOKUP(GH$6,'Daily Absent'!$O$6:$AX$6,'Daily Absent'!$O154:$AX154)</f>
        <v>0</v>
      </c>
      <c r="GI154" s="104">
        <f>VALUE('Time Sheet KN'!GJ154-'Time Sheet KN'!GI154)*24</f>
        <v>0</v>
      </c>
      <c r="GJ154" s="104">
        <f>VALUE('Time Sheet KN'!GL154-'Time Sheet KN'!GK154)*24</f>
        <v>0</v>
      </c>
      <c r="GK154" s="104">
        <f>VALUE('Time Sheet KN'!GN154-'Time Sheet KN'!GM154)*24</f>
        <v>0</v>
      </c>
      <c r="GL154" s="105">
        <f t="shared" si="370"/>
        <v>0</v>
      </c>
      <c r="GM154" s="5">
        <f t="shared" si="371"/>
        <v>0</v>
      </c>
      <c r="GN154" s="5"/>
      <c r="GO154" s="5">
        <f>LOOKUP(GO$6,'Daily Absent'!$O$6:$AX$6,'Daily Absent'!$O154:$AX154)</f>
        <v>0</v>
      </c>
      <c r="GP154" s="104">
        <f>VALUE('Time Sheet KN'!GQ154-'Time Sheet KN'!GP154)*24</f>
        <v>0</v>
      </c>
      <c r="GQ154" s="104">
        <f>VALUE('Time Sheet KN'!GS154-'Time Sheet KN'!GR154)*24</f>
        <v>0</v>
      </c>
      <c r="GR154" s="104">
        <f>VALUE('Time Sheet KN'!GU154-'Time Sheet KN'!GT154)*24</f>
        <v>0</v>
      </c>
      <c r="GS154" s="105">
        <f t="shared" si="372"/>
        <v>0</v>
      </c>
      <c r="GT154" s="5">
        <f t="shared" si="373"/>
        <v>0</v>
      </c>
      <c r="GU154" s="5"/>
      <c r="GV154" s="5">
        <f>LOOKUP(GV$6,'Daily Absent'!$O$6:$AX$6,'Daily Absent'!$O154:$AX154)</f>
        <v>0</v>
      </c>
      <c r="GW154" s="104">
        <f>VALUE('Time Sheet KN'!GX154-'Time Sheet KN'!GW154)*24</f>
        <v>0</v>
      </c>
      <c r="GX154" s="104">
        <f>VALUE('Time Sheet KN'!GZ154-'Time Sheet KN'!GY154)*24</f>
        <v>0</v>
      </c>
      <c r="GY154" s="104">
        <f>VALUE('Time Sheet KN'!HB154-'Time Sheet KN'!HA154)*24</f>
        <v>0</v>
      </c>
      <c r="GZ154" s="105">
        <f t="shared" si="374"/>
        <v>0</v>
      </c>
      <c r="HA154" s="5">
        <f t="shared" si="375"/>
        <v>0</v>
      </c>
      <c r="HB154" s="5"/>
      <c r="HC154" s="5">
        <f>LOOKUP(HC$6,'Daily Absent'!$O$6:$AX$6,'Daily Absent'!$O154:$AX154)</f>
        <v>0</v>
      </c>
      <c r="HD154" s="104">
        <f>VALUE('Time Sheet KN'!HE154-'Time Sheet KN'!HD154)*24</f>
        <v>0</v>
      </c>
      <c r="HE154" s="104">
        <f>VALUE('Time Sheet KN'!HG154-'Time Sheet KN'!HF154)*24</f>
        <v>0</v>
      </c>
      <c r="HF154" s="104">
        <f>VALUE('Time Sheet KN'!HI154-'Time Sheet KN'!HH154)*24</f>
        <v>0</v>
      </c>
      <c r="HG154" s="105">
        <f t="shared" si="376"/>
        <v>0</v>
      </c>
      <c r="HH154" s="5">
        <f t="shared" si="377"/>
        <v>0</v>
      </c>
      <c r="HI154" s="5"/>
      <c r="HJ154" s="5">
        <f>LOOKUP(HJ$6,'Daily Absent'!$O$6:$AX$6,'Daily Absent'!$O154:$AX154)</f>
        <v>0</v>
      </c>
      <c r="HK154" s="104">
        <f>VALUE('Time Sheet KN'!HL154-'Time Sheet KN'!HK154)*24</f>
        <v>0</v>
      </c>
      <c r="HL154" s="104">
        <f>VALUE('Time Sheet KN'!HN154-'Time Sheet KN'!HM154)*24</f>
        <v>0</v>
      </c>
      <c r="HM154" s="104">
        <f>VALUE('Time Sheet KN'!HP154-'Time Sheet KN'!HO154)*24</f>
        <v>0</v>
      </c>
      <c r="HN154" s="105">
        <f t="shared" si="378"/>
        <v>0</v>
      </c>
      <c r="HO154" s="5">
        <f t="shared" si="379"/>
        <v>0</v>
      </c>
      <c r="HP154" s="5"/>
      <c r="HQ154" s="5">
        <f>LOOKUP(HQ$6,'Daily Absent'!$O$6:$AX$6,'Daily Absent'!$O154:$AX154)</f>
        <v>0</v>
      </c>
      <c r="HR154" s="104">
        <f>VALUE('Time Sheet KN'!HS154-'Time Sheet KN'!HR154)*24</f>
        <v>0</v>
      </c>
      <c r="HS154" s="104">
        <f>VALUE('Time Sheet KN'!HU154-'Time Sheet KN'!HT154)*24</f>
        <v>0</v>
      </c>
      <c r="HT154" s="104">
        <f>VALUE('Time Sheet KN'!HW154-'Time Sheet KN'!HV154)*24</f>
        <v>0</v>
      </c>
      <c r="HU154" s="105">
        <f t="shared" si="380"/>
        <v>0</v>
      </c>
      <c r="HV154" s="5">
        <f t="shared" si="381"/>
        <v>0</v>
      </c>
      <c r="HW154" s="5"/>
      <c r="HX154" s="5">
        <f>LOOKUP(HX$6,'Daily Absent'!$O$6:$AX$6,'Daily Absent'!$O154:$AX154)</f>
        <v>0</v>
      </c>
      <c r="HY154" s="104">
        <f>VALUE('Time Sheet KN'!HZ154-'Time Sheet KN'!HY154)*24</f>
        <v>0</v>
      </c>
      <c r="HZ154" s="104">
        <f>VALUE('Time Sheet KN'!IB154-'Time Sheet KN'!IA154)*24</f>
        <v>0</v>
      </c>
      <c r="IA154" s="104">
        <f>VALUE('Time Sheet KN'!ID154-'Time Sheet KN'!IC154)*24</f>
        <v>0</v>
      </c>
      <c r="IB154" s="105">
        <f t="shared" si="382"/>
        <v>0</v>
      </c>
      <c r="IC154" s="5">
        <f t="shared" si="383"/>
        <v>0</v>
      </c>
      <c r="ID154" s="5"/>
      <c r="IE154" s="5">
        <f>LOOKUP(IE$6,'Daily Absent'!$O$6:$AX$6,'Daily Absent'!$O154:$AX154)</f>
        <v>0</v>
      </c>
      <c r="IF154" s="104">
        <f>VALUE('Time Sheet KN'!IG154-'Time Sheet KN'!IF154)*24</f>
        <v>0</v>
      </c>
      <c r="IG154" s="104">
        <f>VALUE('Time Sheet KN'!II154-'Time Sheet KN'!IH154)*24</f>
        <v>0</v>
      </c>
      <c r="IH154" s="104">
        <f>VALUE('Time Sheet KN'!IK154-'Time Sheet KN'!IJ154)*24</f>
        <v>0</v>
      </c>
      <c r="II154" s="105">
        <f t="shared" si="384"/>
        <v>0</v>
      </c>
      <c r="IJ154" s="5">
        <f t="shared" si="385"/>
        <v>0</v>
      </c>
      <c r="IK154" s="5"/>
      <c r="IL154" s="5">
        <f>LOOKUP(IL$6,'Daily Absent'!$O$6:$AX$6,'Daily Absent'!$O154:$AX154)</f>
        <v>0</v>
      </c>
      <c r="IM154" s="104">
        <f>VALUE('Time Sheet KN'!IN154-'Time Sheet KN'!IM154)*24</f>
        <v>0</v>
      </c>
      <c r="IN154" s="104">
        <f>VALUE('Time Sheet KN'!IP154-'Time Sheet KN'!IO154)*24</f>
        <v>0</v>
      </c>
      <c r="IO154" s="104">
        <f>VALUE('Time Sheet KN'!IR154-'Time Sheet KN'!IQ154)*24</f>
        <v>0</v>
      </c>
      <c r="IP154" s="105">
        <f t="shared" si="386"/>
        <v>0</v>
      </c>
      <c r="IQ154" s="5">
        <f t="shared" si="387"/>
        <v>0</v>
      </c>
      <c r="IR154" s="5"/>
      <c r="IS154" s="5">
        <f>LOOKUP(IS$6,'Daily Absent'!$O$6:$AX$6,'Daily Absent'!$O154:$AX154)</f>
        <v>0</v>
      </c>
      <c r="IT154" s="104">
        <f>VALUE('Time Sheet KN'!IU154-'Time Sheet KN'!IT154)*24</f>
        <v>0</v>
      </c>
      <c r="IU154" s="104">
        <f>VALUE('Time Sheet KN'!IW154-'Time Sheet KN'!IV154)*24</f>
        <v>0</v>
      </c>
      <c r="IV154" s="104">
        <f>VALUE('Time Sheet KN'!IY154-'Time Sheet KN'!IX154)*24</f>
        <v>0</v>
      </c>
      <c r="IW154" s="105">
        <f t="shared" si="388"/>
        <v>0</v>
      </c>
      <c r="IX154" s="5">
        <f t="shared" si="389"/>
        <v>0</v>
      </c>
      <c r="IY154" s="5"/>
      <c r="IZ154" s="5">
        <f>LOOKUP(IZ$6,'Daily Absent'!$O$6:$AX$6,'Daily Absent'!$O154:$AX154)</f>
        <v>0</v>
      </c>
      <c r="JA154" s="104">
        <f>VALUE('Time Sheet KN'!JB154-'Time Sheet KN'!JA154)*24</f>
        <v>0</v>
      </c>
      <c r="JB154" s="104">
        <f>VALUE('Time Sheet KN'!JD154-'Time Sheet KN'!JC154)*24</f>
        <v>0</v>
      </c>
      <c r="JC154" s="104">
        <f>VALUE('Time Sheet KN'!JF154-'Time Sheet KN'!JE154)*24</f>
        <v>0</v>
      </c>
      <c r="JD154" s="105">
        <f t="shared" si="390"/>
        <v>0</v>
      </c>
      <c r="JE154" s="5">
        <f t="shared" si="391"/>
        <v>0</v>
      </c>
      <c r="JF154" s="5"/>
    </row>
    <row r="155" spans="1:266" ht="20" customHeight="1">
      <c r="A155" s="54">
        <f>IF('Master MP Status'!A155&gt;0,'Master MP Status'!A155,"")</f>
        <v>147</v>
      </c>
      <c r="B155" s="5" t="str">
        <f>IF(ISTEXT('Master MP Status'!B155),'Master MP Status'!B155,"")</f>
        <v>DIRECT</v>
      </c>
      <c r="C155" s="153" t="str">
        <f>IF(OR(ISTEXT('Master MP Status'!C155),'Master MP Status'!C155&gt;0),'Master MP Status'!C155,"")</f>
        <v/>
      </c>
      <c r="D155" s="154" t="str">
        <f>IF(OR(ISTEXT('Master MP Status'!D155),'Master MP Status'!D155&gt;0),'Master MP Status'!D155,"")</f>
        <v>KN25361</v>
      </c>
      <c r="E155" s="5" t="str">
        <f>IF(ISTEXT('Master MP Status'!E155),'Master MP Status'!E155,"")</f>
        <v>AIDIL AKBAR</v>
      </c>
      <c r="F155" s="5" t="str">
        <f>IF(ISTEXT('Master MP Status'!F155),'Master MP Status'!F155,"")</f>
        <v/>
      </c>
      <c r="G155" s="5" t="str">
        <f>IF(ISTEXT('Master MP Status'!G155),'Master MP Status'!G155,"")</f>
        <v>Local</v>
      </c>
      <c r="H155" s="5" t="str">
        <f>IF(ISTEXT('Master MP Status'!H155),'Master MP Status'!H155,"")</f>
        <v>DARMAN</v>
      </c>
      <c r="I155" s="5" t="str">
        <f>IF(ISTEXT('Master MP Status'!I155),'Master MP Status'!I155,"")</f>
        <v>Helper</v>
      </c>
      <c r="J155" s="5" t="str">
        <f>IF(ISTEXT('Master MP Status'!J155),'Master MP Status'!J155,"")</f>
        <v>Helper</v>
      </c>
      <c r="K155" s="9">
        <f>IF(OR('Master MP Status'!K155=0,'Master MP Status'!K155=""),"",'Master MP Status'!K155)</f>
        <v>45782</v>
      </c>
      <c r="L155" s="9">
        <f>IF(OR('Master MP Status'!L155=0,'Master MP Status'!L155=""),"",'Master MP Status'!L155)</f>
        <v>45782</v>
      </c>
      <c r="M155" s="9">
        <f>IF(OR('Master MP Status'!M155=0,'Master MP Status'!M155=""),"",'Master MP Status'!M155)</f>
        <v>45795</v>
      </c>
      <c r="N155" s="5" t="str">
        <f>IF(ISTEXT('Master MP Status'!N155),'Master MP Status'!N155,"")</f>
        <v>Resign</v>
      </c>
      <c r="O155" s="5">
        <f>LOOKUP(O$6,'Daily Absent'!$O$6:$AX$6,'Daily Absent'!$O155:$AX155)</f>
        <v>0</v>
      </c>
      <c r="P155" s="104">
        <f>VALUE('Time Sheet KN'!Q155-'Time Sheet KN'!P155)*24</f>
        <v>0</v>
      </c>
      <c r="Q155" s="104">
        <f>VALUE('Time Sheet KN'!S155-'Time Sheet KN'!R155)*24</f>
        <v>0</v>
      </c>
      <c r="R155" s="104">
        <f>VALUE('Time Sheet KN'!U155-'Time Sheet KN'!T155)*24</f>
        <v>0</v>
      </c>
      <c r="S155" s="105">
        <f t="shared" si="320"/>
        <v>0</v>
      </c>
      <c r="T155" s="5">
        <f t="shared" si="321"/>
        <v>0</v>
      </c>
      <c r="U155" s="5"/>
      <c r="V155" s="5">
        <f>LOOKUP(V$6,'Daily Absent'!$O$6:$AX$6,'Daily Absent'!$O155:$AX155)</f>
        <v>0</v>
      </c>
      <c r="W155" s="104">
        <f>VALUE('Time Sheet KN'!X155-'Time Sheet KN'!W155)*24</f>
        <v>0</v>
      </c>
      <c r="X155" s="104">
        <f>VALUE('Time Sheet KN'!Z155-'Time Sheet KN'!Y155)*24</f>
        <v>0</v>
      </c>
      <c r="Y155" s="104">
        <f>VALUE('Time Sheet KN'!AB155-'Time Sheet KN'!AA155)*24</f>
        <v>0</v>
      </c>
      <c r="Z155" s="105">
        <f t="shared" si="322"/>
        <v>0</v>
      </c>
      <c r="AA155" s="5">
        <f t="shared" si="323"/>
        <v>0</v>
      </c>
      <c r="AB155" s="5"/>
      <c r="AC155" s="5">
        <f>LOOKUP(AC$6,'Daily Absent'!$O$6:$AX$6,'Daily Absent'!$O155:$AX155)</f>
        <v>0</v>
      </c>
      <c r="AD155" s="104">
        <f>VALUE('Time Sheet KN'!AE155-'Time Sheet KN'!AD155)*24</f>
        <v>0</v>
      </c>
      <c r="AE155" s="104">
        <f>VALUE('Time Sheet KN'!AG155-'Time Sheet KN'!AF155)*24</f>
        <v>0</v>
      </c>
      <c r="AF155" s="104">
        <f>VALUE('Time Sheet KN'!AI155-'Time Sheet KN'!AH155)*24</f>
        <v>0</v>
      </c>
      <c r="AG155" s="105">
        <f t="shared" si="324"/>
        <v>0</v>
      </c>
      <c r="AH155" s="5">
        <f t="shared" si="325"/>
        <v>0</v>
      </c>
      <c r="AI155" s="5"/>
      <c r="AJ155" s="5">
        <f>LOOKUP(AJ$6,'Daily Absent'!$O$6:$AX$6,'Daily Absent'!$O155:$AX155)</f>
        <v>0</v>
      </c>
      <c r="AK155" s="104">
        <f>VALUE('Time Sheet KN'!AL155-'Time Sheet KN'!AK155)*24</f>
        <v>0</v>
      </c>
      <c r="AL155" s="104">
        <f>VALUE('Time Sheet KN'!AN155-'Time Sheet KN'!AM155)*24</f>
        <v>0</v>
      </c>
      <c r="AM155" s="104">
        <f>VALUE('Time Sheet KN'!AP155-'Time Sheet KN'!AO155)*24</f>
        <v>0</v>
      </c>
      <c r="AN155" s="105">
        <f t="shared" si="326"/>
        <v>0</v>
      </c>
      <c r="AO155" s="5">
        <f t="shared" si="327"/>
        <v>0</v>
      </c>
      <c r="AP155" s="5"/>
      <c r="AQ155" s="5">
        <f>LOOKUP(AQ$6,'Daily Absent'!$O$6:$AX$6,'Daily Absent'!$O155:$AX155)</f>
        <v>0</v>
      </c>
      <c r="AR155" s="104">
        <f>VALUE('Time Sheet KN'!AS155-'Time Sheet KN'!AR155)*24</f>
        <v>0</v>
      </c>
      <c r="AS155" s="104">
        <f>VALUE('Time Sheet KN'!AU155-'Time Sheet KN'!AT155)*24</f>
        <v>0</v>
      </c>
      <c r="AT155" s="104">
        <f>VALUE('Time Sheet KN'!AW155-'Time Sheet KN'!AV155)*24</f>
        <v>0</v>
      </c>
      <c r="AU155" s="105">
        <f t="shared" si="328"/>
        <v>0</v>
      </c>
      <c r="AV155" s="5">
        <f t="shared" si="329"/>
        <v>0</v>
      </c>
      <c r="AW155" s="5"/>
      <c r="AX155" s="5">
        <f>LOOKUP(AX$6,'Daily Absent'!$O$6:$AX$6,'Daily Absent'!$O155:$AX155)</f>
        <v>0</v>
      </c>
      <c r="AY155" s="104">
        <f>VALUE('Time Sheet KN'!AZ155-'Time Sheet KN'!AY155)*24</f>
        <v>0</v>
      </c>
      <c r="AZ155" s="104">
        <f>VALUE('Time Sheet KN'!BB155-'Time Sheet KN'!BA155)*24</f>
        <v>0</v>
      </c>
      <c r="BA155" s="104">
        <f>VALUE('Time Sheet KN'!BD155-'Time Sheet KN'!BC155)*24</f>
        <v>0</v>
      </c>
      <c r="BB155" s="105">
        <f t="shared" si="330"/>
        <v>0</v>
      </c>
      <c r="BC155" s="5">
        <f t="shared" si="331"/>
        <v>0</v>
      </c>
      <c r="BD155" s="5"/>
      <c r="BE155" s="5">
        <f>LOOKUP(BE$6,'Daily Absent'!$O$6:$AX$6,'Daily Absent'!$O155:$AX155)</f>
        <v>0</v>
      </c>
      <c r="BF155" s="104">
        <f>VALUE('Time Sheet KN'!BG155-'Time Sheet KN'!BF155)*24</f>
        <v>0</v>
      </c>
      <c r="BG155" s="104">
        <f>VALUE('Time Sheet KN'!BI155-'Time Sheet KN'!BH155)*24</f>
        <v>0</v>
      </c>
      <c r="BH155" s="104">
        <f>VALUE('Time Sheet KN'!BK155-'Time Sheet KN'!BJ155)*24</f>
        <v>0</v>
      </c>
      <c r="BI155" s="105">
        <f t="shared" si="332"/>
        <v>0</v>
      </c>
      <c r="BJ155" s="5">
        <f t="shared" si="333"/>
        <v>0</v>
      </c>
      <c r="BK155" s="5"/>
      <c r="BL155" s="5">
        <f>LOOKUP(BL$6,'Daily Absent'!$O$6:$AX$6,'Daily Absent'!$O155:$AX155)</f>
        <v>0</v>
      </c>
      <c r="BM155" s="104">
        <f>VALUE('Time Sheet KN'!BN155-'Time Sheet KN'!BM155)*24</f>
        <v>0</v>
      </c>
      <c r="BN155" s="104">
        <f>VALUE('Time Sheet KN'!BP155-'Time Sheet KN'!BO155)*24</f>
        <v>0</v>
      </c>
      <c r="BO155" s="104">
        <f>VALUE('Time Sheet KN'!BR155-'Time Sheet KN'!BQ155)*24</f>
        <v>0</v>
      </c>
      <c r="BP155" s="105">
        <f t="shared" si="334"/>
        <v>0</v>
      </c>
      <c r="BQ155" s="5">
        <f t="shared" si="335"/>
        <v>0</v>
      </c>
      <c r="BR155" s="5"/>
      <c r="BS155" s="5">
        <f>LOOKUP(BS$6,'Daily Absent'!$O$6:$AX$6,'Daily Absent'!$O155:$AX155)</f>
        <v>0</v>
      </c>
      <c r="BT155" s="104">
        <f>VALUE('Time Sheet KN'!BU155-'Time Sheet KN'!BT155)*24</f>
        <v>0</v>
      </c>
      <c r="BU155" s="104">
        <f>VALUE('Time Sheet KN'!BW155-'Time Sheet KN'!BV155)*24</f>
        <v>0</v>
      </c>
      <c r="BV155" s="104">
        <f>VALUE('Time Sheet KN'!BY155-'Time Sheet KN'!BX155)*24</f>
        <v>0</v>
      </c>
      <c r="BW155" s="105">
        <f t="shared" si="336"/>
        <v>0</v>
      </c>
      <c r="BX155" s="5">
        <f t="shared" si="337"/>
        <v>0</v>
      </c>
      <c r="BY155" s="5"/>
      <c r="BZ155" s="5">
        <f>LOOKUP(BZ$6,'Daily Absent'!$O$6:$AX$6,'Daily Absent'!$O155:$AX155)</f>
        <v>0</v>
      </c>
      <c r="CA155" s="104">
        <f>VALUE('Time Sheet KN'!CB155-'Time Sheet KN'!CA155)*24</f>
        <v>0</v>
      </c>
      <c r="CB155" s="104">
        <f>VALUE('Time Sheet KN'!CD155-'Time Sheet KN'!CC155)*24</f>
        <v>0</v>
      </c>
      <c r="CC155" s="104">
        <f>VALUE('Time Sheet KN'!CF155-'Time Sheet KN'!CE155)*24</f>
        <v>0</v>
      </c>
      <c r="CD155" s="105">
        <f t="shared" si="338"/>
        <v>0</v>
      </c>
      <c r="CE155" s="5">
        <f t="shared" si="339"/>
        <v>0</v>
      </c>
      <c r="CF155" s="5"/>
      <c r="CG155" s="5">
        <f>LOOKUP(CG$6,'Daily Absent'!$O$6:$AX$6,'Daily Absent'!$O155:$AX155)</f>
        <v>0</v>
      </c>
      <c r="CH155" s="104">
        <f>VALUE('Time Sheet KN'!CI155-'Time Sheet KN'!CH155)*24</f>
        <v>0</v>
      </c>
      <c r="CI155" s="104">
        <f>VALUE('Time Sheet KN'!CK155-'Time Sheet KN'!CJ155)*24</f>
        <v>0</v>
      </c>
      <c r="CJ155" s="104">
        <f>VALUE('Time Sheet KN'!CM155-'Time Sheet KN'!CL155)*24</f>
        <v>0</v>
      </c>
      <c r="CK155" s="105">
        <f t="shared" si="340"/>
        <v>0</v>
      </c>
      <c r="CL155" s="5">
        <f t="shared" si="341"/>
        <v>0</v>
      </c>
      <c r="CM155" s="5"/>
      <c r="CN155" s="5">
        <f>LOOKUP(CN$6,'Daily Absent'!$O$6:$AX$6,'Daily Absent'!$O155:$AX155)</f>
        <v>0</v>
      </c>
      <c r="CO155" s="104">
        <f>VALUE('Time Sheet KN'!CP155-'Time Sheet KN'!CO155)*24</f>
        <v>0</v>
      </c>
      <c r="CP155" s="104">
        <f>VALUE('Time Sheet KN'!CR155-'Time Sheet KN'!CQ155)*24</f>
        <v>0</v>
      </c>
      <c r="CQ155" s="104">
        <f>VALUE('Time Sheet KN'!CT155-'Time Sheet KN'!CS155)*24</f>
        <v>0</v>
      </c>
      <c r="CR155" s="105">
        <f t="shared" si="342"/>
        <v>0</v>
      </c>
      <c r="CS155" s="5">
        <f t="shared" si="343"/>
        <v>0</v>
      </c>
      <c r="CT155" s="5"/>
      <c r="CU155" s="5">
        <f>LOOKUP(CU$6,'Daily Absent'!$O$6:$AX$6,'Daily Absent'!$O155:$AX155)</f>
        <v>0</v>
      </c>
      <c r="CV155" s="104">
        <f>VALUE('Time Sheet KN'!CW155-'Time Sheet KN'!CV155)*24</f>
        <v>0</v>
      </c>
      <c r="CW155" s="104">
        <f>VALUE('Time Sheet KN'!CY155-'Time Sheet KN'!CX155)*24</f>
        <v>0</v>
      </c>
      <c r="CX155" s="104">
        <f>VALUE('Time Sheet KN'!DA155-'Time Sheet KN'!CZ155)*24</f>
        <v>0</v>
      </c>
      <c r="CY155" s="105">
        <f t="shared" si="344"/>
        <v>0</v>
      </c>
      <c r="CZ155" s="5">
        <f t="shared" si="345"/>
        <v>0</v>
      </c>
      <c r="DA155" s="5"/>
      <c r="DB155" s="5">
        <f>LOOKUP(DB$6,'Daily Absent'!$O$6:$AX$6,'Daily Absent'!$O155:$AX155)</f>
        <v>0</v>
      </c>
      <c r="DC155" s="104">
        <f>VALUE('Time Sheet KN'!DD155-'Time Sheet KN'!DC155)*24</f>
        <v>0</v>
      </c>
      <c r="DD155" s="104">
        <f>VALUE('Time Sheet KN'!DF155-'Time Sheet KN'!DE155)*24</f>
        <v>0</v>
      </c>
      <c r="DE155" s="104">
        <f>VALUE('Time Sheet KN'!DH155-'Time Sheet KN'!DG155)*24</f>
        <v>0</v>
      </c>
      <c r="DF155" s="105">
        <f t="shared" si="346"/>
        <v>0</v>
      </c>
      <c r="DG155" s="5">
        <f t="shared" si="347"/>
        <v>0</v>
      </c>
      <c r="DH155" s="5"/>
      <c r="DI155" s="5">
        <f>LOOKUP(DI$6,'Daily Absent'!$O$6:$AX$6,'Daily Absent'!$O155:$AX155)</f>
        <v>0</v>
      </c>
      <c r="DJ155" s="104">
        <f>VALUE('Time Sheet KN'!DK155-'Time Sheet KN'!DJ155)*24</f>
        <v>0</v>
      </c>
      <c r="DK155" s="104">
        <f>VALUE('Time Sheet KN'!DM155-'Time Sheet KN'!DL155)*24</f>
        <v>0</v>
      </c>
      <c r="DL155" s="104">
        <f>VALUE('Time Sheet KN'!DO155-'Time Sheet KN'!DN155)*24</f>
        <v>0</v>
      </c>
      <c r="DM155" s="105">
        <f t="shared" si="348"/>
        <v>0</v>
      </c>
      <c r="DN155" s="5">
        <f t="shared" si="349"/>
        <v>0</v>
      </c>
      <c r="DO155" s="5"/>
      <c r="DP155" s="5">
        <f>LOOKUP(DP$6,'Daily Absent'!$O$6:$AX$6,'Daily Absent'!$O155:$AX155)</f>
        <v>0</v>
      </c>
      <c r="DQ155" s="104">
        <f>VALUE('Time Sheet KN'!DR155-'Time Sheet KN'!DQ155)*24</f>
        <v>0</v>
      </c>
      <c r="DR155" s="104">
        <f>VALUE('Time Sheet KN'!DT155-'Time Sheet KN'!DS155)*24</f>
        <v>0</v>
      </c>
      <c r="DS155" s="104">
        <f>VALUE('Time Sheet KN'!DV155-'Time Sheet KN'!DU155)*24</f>
        <v>0</v>
      </c>
      <c r="DT155" s="105">
        <f t="shared" si="350"/>
        <v>0</v>
      </c>
      <c r="DU155" s="5">
        <f t="shared" si="351"/>
        <v>0</v>
      </c>
      <c r="DV155" s="5"/>
      <c r="DW155" s="5">
        <f>LOOKUP(DW$6,'Daily Absent'!$O$6:$AX$6,'Daily Absent'!$O155:$AX155)</f>
        <v>0</v>
      </c>
      <c r="DX155" s="104">
        <f>VALUE('Time Sheet KN'!DY155-'Time Sheet KN'!DX155)*24</f>
        <v>0</v>
      </c>
      <c r="DY155" s="104">
        <f>VALUE('Time Sheet KN'!EA155-'Time Sheet KN'!DZ155)*24</f>
        <v>0</v>
      </c>
      <c r="DZ155" s="104">
        <f>VALUE('Time Sheet KN'!EC155-'Time Sheet KN'!EB155)*24</f>
        <v>0</v>
      </c>
      <c r="EA155" s="105">
        <f t="shared" si="352"/>
        <v>0</v>
      </c>
      <c r="EB155" s="5">
        <f t="shared" si="353"/>
        <v>0</v>
      </c>
      <c r="EC155" s="5"/>
      <c r="ED155" s="5">
        <f>LOOKUP(ED$6,'Daily Absent'!$O$6:$AX$6,'Daily Absent'!$O155:$AX155)</f>
        <v>0</v>
      </c>
      <c r="EE155" s="104">
        <f>VALUE('Time Sheet KN'!EF155-'Time Sheet KN'!EE155)*24</f>
        <v>0</v>
      </c>
      <c r="EF155" s="104">
        <f>VALUE('Time Sheet KN'!EH155-'Time Sheet KN'!EG155)*24</f>
        <v>0</v>
      </c>
      <c r="EG155" s="104">
        <f>VALUE('Time Sheet KN'!EJ155-'Time Sheet KN'!EI155)*24</f>
        <v>0</v>
      </c>
      <c r="EH155" s="105">
        <f t="shared" si="354"/>
        <v>0</v>
      </c>
      <c r="EI155" s="5">
        <f t="shared" si="355"/>
        <v>0</v>
      </c>
      <c r="EJ155" s="5"/>
      <c r="EK155" s="5">
        <f>LOOKUP(EK$6,'Daily Absent'!$O$6:$AX$6,'Daily Absent'!$O155:$AX155)</f>
        <v>0</v>
      </c>
      <c r="EL155" s="104">
        <f>VALUE('Time Sheet KN'!EM155-'Time Sheet KN'!EL155)*24</f>
        <v>0</v>
      </c>
      <c r="EM155" s="104">
        <f>VALUE('Time Sheet KN'!EO155-'Time Sheet KN'!EN155)*24</f>
        <v>0</v>
      </c>
      <c r="EN155" s="104">
        <f>VALUE('Time Sheet KN'!EQ155-'Time Sheet KN'!EP155)*24</f>
        <v>0</v>
      </c>
      <c r="EO155" s="105">
        <f t="shared" si="356"/>
        <v>0</v>
      </c>
      <c r="EP155" s="5">
        <f t="shared" si="357"/>
        <v>0</v>
      </c>
      <c r="EQ155" s="5"/>
      <c r="ER155" s="5">
        <f>LOOKUP(ER$6,'Daily Absent'!$O$6:$AX$6,'Daily Absent'!$O155:$AX155)</f>
        <v>0</v>
      </c>
      <c r="ES155" s="104">
        <f>VALUE('Time Sheet KN'!ET155-'Time Sheet KN'!ES155)*24</f>
        <v>0</v>
      </c>
      <c r="ET155" s="104">
        <f>VALUE('Time Sheet KN'!EV155-'Time Sheet KN'!EU155)*24</f>
        <v>0</v>
      </c>
      <c r="EU155" s="104">
        <f>VALUE('Time Sheet KN'!EX155-'Time Sheet KN'!EW155)*24</f>
        <v>0</v>
      </c>
      <c r="EV155" s="105">
        <f t="shared" si="358"/>
        <v>0</v>
      </c>
      <c r="EW155" s="5">
        <f t="shared" si="359"/>
        <v>0</v>
      </c>
      <c r="EX155" s="5"/>
      <c r="EY155" s="5">
        <f>LOOKUP(EY$6,'Daily Absent'!$O$6:$AX$6,'Daily Absent'!$O155:$AX155)</f>
        <v>0</v>
      </c>
      <c r="EZ155" s="104">
        <f>VALUE('Time Sheet KN'!FA155-'Time Sheet KN'!EZ155)*24</f>
        <v>0</v>
      </c>
      <c r="FA155" s="104">
        <f>VALUE('Time Sheet KN'!FC155-'Time Sheet KN'!FB155)*24</f>
        <v>0</v>
      </c>
      <c r="FB155" s="104">
        <f>VALUE('Time Sheet KN'!FE155-'Time Sheet KN'!FD155)*24</f>
        <v>0</v>
      </c>
      <c r="FC155" s="105">
        <f t="shared" si="360"/>
        <v>0</v>
      </c>
      <c r="FD155" s="5">
        <f t="shared" si="361"/>
        <v>0</v>
      </c>
      <c r="FE155" s="5"/>
      <c r="FF155" s="5">
        <f>LOOKUP(FF$6,'Daily Absent'!$O$6:$AX$6,'Daily Absent'!$O155:$AX155)</f>
        <v>0</v>
      </c>
      <c r="FG155" s="104">
        <f>VALUE('Time Sheet KN'!FH155-'Time Sheet KN'!FG155)*24</f>
        <v>0</v>
      </c>
      <c r="FH155" s="104">
        <f>VALUE('Time Sheet KN'!FJ155-'Time Sheet KN'!FI155)*24</f>
        <v>0</v>
      </c>
      <c r="FI155" s="104">
        <f>VALUE('Time Sheet KN'!FL155-'Time Sheet KN'!FK155)*24</f>
        <v>0</v>
      </c>
      <c r="FJ155" s="105">
        <f t="shared" si="362"/>
        <v>0</v>
      </c>
      <c r="FK155" s="5">
        <f t="shared" si="363"/>
        <v>0</v>
      </c>
      <c r="FL155" s="5"/>
      <c r="FM155" s="5">
        <f>LOOKUP(FM$6,'Daily Absent'!$O$6:$AX$6,'Daily Absent'!$O155:$AX155)</f>
        <v>0</v>
      </c>
      <c r="FN155" s="104">
        <f>VALUE('Time Sheet KN'!FO155-'Time Sheet KN'!FN155)*24</f>
        <v>0</v>
      </c>
      <c r="FO155" s="104">
        <f>VALUE('Time Sheet KN'!FQ155-'Time Sheet KN'!FP155)*24</f>
        <v>0</v>
      </c>
      <c r="FP155" s="104">
        <f>VALUE('Time Sheet KN'!FS155-'Time Sheet KN'!FR155)*24</f>
        <v>0</v>
      </c>
      <c r="FQ155" s="105">
        <f t="shared" si="364"/>
        <v>0</v>
      </c>
      <c r="FR155" s="5">
        <f t="shared" si="365"/>
        <v>0</v>
      </c>
      <c r="FS155" s="5"/>
      <c r="FT155" s="5">
        <f>LOOKUP(FT$6,'Daily Absent'!$O$6:$AX$6,'Daily Absent'!$O155:$AX155)</f>
        <v>0</v>
      </c>
      <c r="FU155" s="104">
        <f>VALUE('Time Sheet KN'!FV155-'Time Sheet KN'!FU155)*24</f>
        <v>0</v>
      </c>
      <c r="FV155" s="104">
        <f>VALUE('Time Sheet KN'!FX155-'Time Sheet KN'!FW155)*24</f>
        <v>0</v>
      </c>
      <c r="FW155" s="104">
        <f>VALUE('Time Sheet KN'!FZ155-'Time Sheet KN'!FY155)*24</f>
        <v>0</v>
      </c>
      <c r="FX155" s="105">
        <f t="shared" si="366"/>
        <v>0</v>
      </c>
      <c r="FY155" s="5">
        <f t="shared" si="367"/>
        <v>0</v>
      </c>
      <c r="FZ155" s="5"/>
      <c r="GA155" s="5">
        <f>LOOKUP(GA$6,'Daily Absent'!$O$6:$AX$6,'Daily Absent'!$O155:$AX155)</f>
        <v>0</v>
      </c>
      <c r="GB155" s="104">
        <f>VALUE('Time Sheet KN'!GC155-'Time Sheet KN'!GB155)*24</f>
        <v>0</v>
      </c>
      <c r="GC155" s="104">
        <f>VALUE('Time Sheet KN'!GE155-'Time Sheet KN'!GD155)*24</f>
        <v>0</v>
      </c>
      <c r="GD155" s="104">
        <f>VALUE('Time Sheet KN'!GG155-'Time Sheet KN'!GF155)*24</f>
        <v>0</v>
      </c>
      <c r="GE155" s="105">
        <f t="shared" si="368"/>
        <v>0</v>
      </c>
      <c r="GF155" s="5">
        <f t="shared" si="369"/>
        <v>0</v>
      </c>
      <c r="GG155" s="5"/>
      <c r="GH155" s="5">
        <f>LOOKUP(GH$6,'Daily Absent'!$O$6:$AX$6,'Daily Absent'!$O155:$AX155)</f>
        <v>0</v>
      </c>
      <c r="GI155" s="104">
        <f>VALUE('Time Sheet KN'!GJ155-'Time Sheet KN'!GI155)*24</f>
        <v>0</v>
      </c>
      <c r="GJ155" s="104">
        <f>VALUE('Time Sheet KN'!GL155-'Time Sheet KN'!GK155)*24</f>
        <v>0</v>
      </c>
      <c r="GK155" s="104">
        <f>VALUE('Time Sheet KN'!GN155-'Time Sheet KN'!GM155)*24</f>
        <v>0</v>
      </c>
      <c r="GL155" s="105">
        <f t="shared" si="370"/>
        <v>0</v>
      </c>
      <c r="GM155" s="5">
        <f t="shared" si="371"/>
        <v>0</v>
      </c>
      <c r="GN155" s="5"/>
      <c r="GO155" s="5">
        <f>LOOKUP(GO$6,'Daily Absent'!$O$6:$AX$6,'Daily Absent'!$O155:$AX155)</f>
        <v>0</v>
      </c>
      <c r="GP155" s="104">
        <f>VALUE('Time Sheet KN'!GQ155-'Time Sheet KN'!GP155)*24</f>
        <v>0</v>
      </c>
      <c r="GQ155" s="104">
        <f>VALUE('Time Sheet KN'!GS155-'Time Sheet KN'!GR155)*24</f>
        <v>0</v>
      </c>
      <c r="GR155" s="104">
        <f>VALUE('Time Sheet KN'!GU155-'Time Sheet KN'!GT155)*24</f>
        <v>0</v>
      </c>
      <c r="GS155" s="105">
        <f t="shared" si="372"/>
        <v>0</v>
      </c>
      <c r="GT155" s="5">
        <f t="shared" si="373"/>
        <v>0</v>
      </c>
      <c r="GU155" s="5"/>
      <c r="GV155" s="5">
        <f>LOOKUP(GV$6,'Daily Absent'!$O$6:$AX$6,'Daily Absent'!$O155:$AX155)</f>
        <v>0</v>
      </c>
      <c r="GW155" s="104">
        <f>VALUE('Time Sheet KN'!GX155-'Time Sheet KN'!GW155)*24</f>
        <v>0</v>
      </c>
      <c r="GX155" s="104">
        <f>VALUE('Time Sheet KN'!GZ155-'Time Sheet KN'!GY155)*24</f>
        <v>0</v>
      </c>
      <c r="GY155" s="104">
        <f>VALUE('Time Sheet KN'!HB155-'Time Sheet KN'!HA155)*24</f>
        <v>0</v>
      </c>
      <c r="GZ155" s="105">
        <f t="shared" si="374"/>
        <v>0</v>
      </c>
      <c r="HA155" s="5">
        <f t="shared" si="375"/>
        <v>0</v>
      </c>
      <c r="HB155" s="5"/>
      <c r="HC155" s="5">
        <f>LOOKUP(HC$6,'Daily Absent'!$O$6:$AX$6,'Daily Absent'!$O155:$AX155)</f>
        <v>0</v>
      </c>
      <c r="HD155" s="104">
        <f>VALUE('Time Sheet KN'!HE155-'Time Sheet KN'!HD155)*24</f>
        <v>0</v>
      </c>
      <c r="HE155" s="104">
        <f>VALUE('Time Sheet KN'!HG155-'Time Sheet KN'!HF155)*24</f>
        <v>0</v>
      </c>
      <c r="HF155" s="104">
        <f>VALUE('Time Sheet KN'!HI155-'Time Sheet KN'!HH155)*24</f>
        <v>0</v>
      </c>
      <c r="HG155" s="105">
        <f t="shared" si="376"/>
        <v>0</v>
      </c>
      <c r="HH155" s="5">
        <f t="shared" si="377"/>
        <v>0</v>
      </c>
      <c r="HI155" s="5"/>
      <c r="HJ155" s="5">
        <f>LOOKUP(HJ$6,'Daily Absent'!$O$6:$AX$6,'Daily Absent'!$O155:$AX155)</f>
        <v>0</v>
      </c>
      <c r="HK155" s="104">
        <f>VALUE('Time Sheet KN'!HL155-'Time Sheet KN'!HK155)*24</f>
        <v>0</v>
      </c>
      <c r="HL155" s="104">
        <f>VALUE('Time Sheet KN'!HN155-'Time Sheet KN'!HM155)*24</f>
        <v>0</v>
      </c>
      <c r="HM155" s="104">
        <f>VALUE('Time Sheet KN'!HP155-'Time Sheet KN'!HO155)*24</f>
        <v>0</v>
      </c>
      <c r="HN155" s="105">
        <f t="shared" si="378"/>
        <v>0</v>
      </c>
      <c r="HO155" s="5">
        <f t="shared" si="379"/>
        <v>0</v>
      </c>
      <c r="HP155" s="5"/>
      <c r="HQ155" s="5">
        <f>LOOKUP(HQ$6,'Daily Absent'!$O$6:$AX$6,'Daily Absent'!$O155:$AX155)</f>
        <v>0</v>
      </c>
      <c r="HR155" s="104">
        <f>VALUE('Time Sheet KN'!HS155-'Time Sheet KN'!HR155)*24</f>
        <v>0</v>
      </c>
      <c r="HS155" s="104">
        <f>VALUE('Time Sheet KN'!HU155-'Time Sheet KN'!HT155)*24</f>
        <v>0</v>
      </c>
      <c r="HT155" s="104">
        <f>VALUE('Time Sheet KN'!HW155-'Time Sheet KN'!HV155)*24</f>
        <v>0</v>
      </c>
      <c r="HU155" s="105">
        <f t="shared" si="380"/>
        <v>0</v>
      </c>
      <c r="HV155" s="5">
        <f t="shared" si="381"/>
        <v>0</v>
      </c>
      <c r="HW155" s="5"/>
      <c r="HX155" s="5">
        <f>LOOKUP(HX$6,'Daily Absent'!$O$6:$AX$6,'Daily Absent'!$O155:$AX155)</f>
        <v>0</v>
      </c>
      <c r="HY155" s="104">
        <f>VALUE('Time Sheet KN'!HZ155-'Time Sheet KN'!HY155)*24</f>
        <v>0</v>
      </c>
      <c r="HZ155" s="104">
        <f>VALUE('Time Sheet KN'!IB155-'Time Sheet KN'!IA155)*24</f>
        <v>0</v>
      </c>
      <c r="IA155" s="104">
        <f>VALUE('Time Sheet KN'!ID155-'Time Sheet KN'!IC155)*24</f>
        <v>0</v>
      </c>
      <c r="IB155" s="105">
        <f t="shared" si="382"/>
        <v>0</v>
      </c>
      <c r="IC155" s="5">
        <f t="shared" si="383"/>
        <v>0</v>
      </c>
      <c r="ID155" s="5"/>
      <c r="IE155" s="5">
        <f>LOOKUP(IE$6,'Daily Absent'!$O$6:$AX$6,'Daily Absent'!$O155:$AX155)</f>
        <v>0</v>
      </c>
      <c r="IF155" s="104">
        <f>VALUE('Time Sheet KN'!IG155-'Time Sheet KN'!IF155)*24</f>
        <v>0</v>
      </c>
      <c r="IG155" s="104">
        <f>VALUE('Time Sheet KN'!II155-'Time Sheet KN'!IH155)*24</f>
        <v>0</v>
      </c>
      <c r="IH155" s="104">
        <f>VALUE('Time Sheet KN'!IK155-'Time Sheet KN'!IJ155)*24</f>
        <v>0</v>
      </c>
      <c r="II155" s="105">
        <f t="shared" si="384"/>
        <v>0</v>
      </c>
      <c r="IJ155" s="5">
        <f t="shared" si="385"/>
        <v>0</v>
      </c>
      <c r="IK155" s="5"/>
      <c r="IL155" s="5">
        <f>LOOKUP(IL$6,'Daily Absent'!$O$6:$AX$6,'Daily Absent'!$O155:$AX155)</f>
        <v>0</v>
      </c>
      <c r="IM155" s="104">
        <f>VALUE('Time Sheet KN'!IN155-'Time Sheet KN'!IM155)*24</f>
        <v>0</v>
      </c>
      <c r="IN155" s="104">
        <f>VALUE('Time Sheet KN'!IP155-'Time Sheet KN'!IO155)*24</f>
        <v>0</v>
      </c>
      <c r="IO155" s="104">
        <f>VALUE('Time Sheet KN'!IR155-'Time Sheet KN'!IQ155)*24</f>
        <v>0</v>
      </c>
      <c r="IP155" s="105">
        <f t="shared" si="386"/>
        <v>0</v>
      </c>
      <c r="IQ155" s="5">
        <f t="shared" si="387"/>
        <v>0</v>
      </c>
      <c r="IR155" s="5"/>
      <c r="IS155" s="5">
        <f>LOOKUP(IS$6,'Daily Absent'!$O$6:$AX$6,'Daily Absent'!$O155:$AX155)</f>
        <v>0</v>
      </c>
      <c r="IT155" s="104">
        <f>VALUE('Time Sheet KN'!IU155-'Time Sheet KN'!IT155)*24</f>
        <v>0</v>
      </c>
      <c r="IU155" s="104">
        <f>VALUE('Time Sheet KN'!IW155-'Time Sheet KN'!IV155)*24</f>
        <v>0</v>
      </c>
      <c r="IV155" s="104">
        <f>VALUE('Time Sheet KN'!IY155-'Time Sheet KN'!IX155)*24</f>
        <v>0</v>
      </c>
      <c r="IW155" s="105">
        <f t="shared" si="388"/>
        <v>0</v>
      </c>
      <c r="IX155" s="5">
        <f t="shared" si="389"/>
        <v>0</v>
      </c>
      <c r="IY155" s="5"/>
      <c r="IZ155" s="5">
        <f>LOOKUP(IZ$6,'Daily Absent'!$O$6:$AX$6,'Daily Absent'!$O155:$AX155)</f>
        <v>0</v>
      </c>
      <c r="JA155" s="104">
        <f>VALUE('Time Sheet KN'!JB155-'Time Sheet KN'!JA155)*24</f>
        <v>0</v>
      </c>
      <c r="JB155" s="104">
        <f>VALUE('Time Sheet KN'!JD155-'Time Sheet KN'!JC155)*24</f>
        <v>0</v>
      </c>
      <c r="JC155" s="104">
        <f>VALUE('Time Sheet KN'!JF155-'Time Sheet KN'!JE155)*24</f>
        <v>0</v>
      </c>
      <c r="JD155" s="105">
        <f t="shared" si="390"/>
        <v>0</v>
      </c>
      <c r="JE155" s="5">
        <f t="shared" si="391"/>
        <v>0</v>
      </c>
      <c r="JF155" s="5"/>
    </row>
    <row r="156" spans="1:266" ht="20" customHeight="1">
      <c r="A156" s="54">
        <f>IF('Master MP Status'!A156&gt;0,'Master MP Status'!A156,"")</f>
        <v>148</v>
      </c>
      <c r="B156" s="5" t="str">
        <f>IF(ISTEXT('Master MP Status'!B156),'Master MP Status'!B156,"")</f>
        <v>DIRECT</v>
      </c>
      <c r="C156" s="153" t="str">
        <f>IF(OR(ISTEXT('Master MP Status'!C156),'Master MP Status'!C156&gt;0),'Master MP Status'!C156,"")</f>
        <v/>
      </c>
      <c r="D156" s="154" t="str">
        <f>IF(OR(ISTEXT('Master MP Status'!D156),'Master MP Status'!D156&gt;0),'Master MP Status'!D156,"")</f>
        <v>KN25362</v>
      </c>
      <c r="E156" s="5" t="str">
        <f>IF(ISTEXT('Master MP Status'!E156),'Master MP Status'!E156,"")</f>
        <v>MUHAMMAD GUNTUR</v>
      </c>
      <c r="F156" s="5" t="str">
        <f>IF(ISTEXT('Master MP Status'!F156),'Master MP Status'!F156,"")</f>
        <v/>
      </c>
      <c r="G156" s="5" t="str">
        <f>IF(ISTEXT('Master MP Status'!G156),'Master MP Status'!G156,"")</f>
        <v>Local</v>
      </c>
      <c r="H156" s="5" t="str">
        <f>IF(ISTEXT('Master MP Status'!H156),'Master MP Status'!H156,"")</f>
        <v>DARMAN</v>
      </c>
      <c r="I156" s="5" t="str">
        <f>IF(ISTEXT('Master MP Status'!I156),'Master MP Status'!I156,"")</f>
        <v>Helper</v>
      </c>
      <c r="J156" s="5" t="str">
        <f>IF(ISTEXT('Master MP Status'!J156),'Master MP Status'!J156,"")</f>
        <v>Helper</v>
      </c>
      <c r="K156" s="9">
        <f>IF(OR('Master MP Status'!K156=0,'Master MP Status'!K156=""),"",'Master MP Status'!K156)</f>
        <v>45782</v>
      </c>
      <c r="L156" s="9">
        <f>IF(OR('Master MP Status'!L156=0,'Master MP Status'!L156=""),"",'Master MP Status'!L156)</f>
        <v>45782</v>
      </c>
      <c r="M156" s="9">
        <f>IF(OR('Master MP Status'!M156=0,'Master MP Status'!M156=""),"",'Master MP Status'!M156)</f>
        <v>45857</v>
      </c>
      <c r="N156" s="5" t="str">
        <f>IF(ISTEXT('Master MP Status'!N156),'Master MP Status'!N156,"")</f>
        <v>Resign</v>
      </c>
      <c r="O156" s="5">
        <f>LOOKUP(O$6,'Daily Absent'!$O$6:$AX$6,'Daily Absent'!$O156:$AX156)</f>
        <v>1</v>
      </c>
      <c r="P156" s="104">
        <f>VALUE('Time Sheet KN'!Q156-'Time Sheet KN'!P156)*24</f>
        <v>5</v>
      </c>
      <c r="Q156" s="104">
        <f>VALUE('Time Sheet KN'!S156-'Time Sheet KN'!R156)*24</f>
        <v>5.0000000000000009</v>
      </c>
      <c r="R156" s="104">
        <f>VALUE('Time Sheet KN'!U156-'Time Sheet KN'!T156)*24</f>
        <v>0</v>
      </c>
      <c r="S156" s="105">
        <f t="shared" si="320"/>
        <v>10</v>
      </c>
      <c r="T156" s="5">
        <f t="shared" si="321"/>
        <v>0</v>
      </c>
      <c r="U156" s="5"/>
      <c r="V156" s="5">
        <f>LOOKUP(V$6,'Daily Absent'!$O$6:$AX$6,'Daily Absent'!$O156:$AX156)</f>
        <v>1</v>
      </c>
      <c r="W156" s="104">
        <f>VALUE('Time Sheet KN'!X156-'Time Sheet KN'!W156)*24</f>
        <v>5</v>
      </c>
      <c r="X156" s="104">
        <f>VALUE('Time Sheet KN'!Z156-'Time Sheet KN'!Y156)*24</f>
        <v>5.0000000000000009</v>
      </c>
      <c r="Y156" s="104">
        <f>VALUE('Time Sheet KN'!AB156-'Time Sheet KN'!AA156)*24</f>
        <v>0</v>
      </c>
      <c r="Z156" s="105">
        <f t="shared" si="322"/>
        <v>10</v>
      </c>
      <c r="AA156" s="5">
        <f t="shared" si="323"/>
        <v>0</v>
      </c>
      <c r="AB156" s="5"/>
      <c r="AC156" s="5">
        <f>LOOKUP(AC$6,'Daily Absent'!$O$6:$AX$6,'Daily Absent'!$O156:$AX156)</f>
        <v>1</v>
      </c>
      <c r="AD156" s="104">
        <f>VALUE('Time Sheet KN'!AE156-'Time Sheet KN'!AD156)*24</f>
        <v>5</v>
      </c>
      <c r="AE156" s="104">
        <f>VALUE('Time Sheet KN'!AG156-'Time Sheet KN'!AF156)*24</f>
        <v>5.0000000000000009</v>
      </c>
      <c r="AF156" s="104">
        <f>VALUE('Time Sheet KN'!AI156-'Time Sheet KN'!AH156)*24</f>
        <v>0</v>
      </c>
      <c r="AG156" s="105">
        <f t="shared" si="324"/>
        <v>10</v>
      </c>
      <c r="AH156" s="5">
        <f t="shared" si="325"/>
        <v>0</v>
      </c>
      <c r="AI156" s="5"/>
      <c r="AJ156" s="5">
        <f>LOOKUP(AJ$6,'Daily Absent'!$O$6:$AX$6,'Daily Absent'!$O156:$AX156)</f>
        <v>1</v>
      </c>
      <c r="AK156" s="104">
        <f>VALUE('Time Sheet KN'!AL156-'Time Sheet KN'!AK156)*24</f>
        <v>5</v>
      </c>
      <c r="AL156" s="104">
        <f>VALUE('Time Sheet KN'!AN156-'Time Sheet KN'!AM156)*24</f>
        <v>5.0000000000000009</v>
      </c>
      <c r="AM156" s="104">
        <f>VALUE('Time Sheet KN'!AP156-'Time Sheet KN'!AO156)*24</f>
        <v>0</v>
      </c>
      <c r="AN156" s="105">
        <f t="shared" si="326"/>
        <v>10</v>
      </c>
      <c r="AO156" s="5">
        <f t="shared" si="327"/>
        <v>0</v>
      </c>
      <c r="AP156" s="5"/>
      <c r="AQ156" s="5">
        <f>LOOKUP(AQ$6,'Daily Absent'!$O$6:$AX$6,'Daily Absent'!$O156:$AX156)</f>
        <v>1</v>
      </c>
      <c r="AR156" s="104">
        <f>VALUE('Time Sheet KN'!AS156-'Time Sheet KN'!AR156)*24</f>
        <v>5</v>
      </c>
      <c r="AS156" s="104">
        <f>VALUE('Time Sheet KN'!AU156-'Time Sheet KN'!AT156)*24</f>
        <v>4.0000000000000018</v>
      </c>
      <c r="AT156" s="104">
        <f>VALUE('Time Sheet KN'!AW156-'Time Sheet KN'!AV156)*24</f>
        <v>0</v>
      </c>
      <c r="AU156" s="105">
        <f t="shared" si="328"/>
        <v>9</v>
      </c>
      <c r="AV156" s="5">
        <f t="shared" si="329"/>
        <v>1.7763568394002505E-15</v>
      </c>
      <c r="AW156" s="5"/>
      <c r="AX156" s="5">
        <f>LOOKUP(AX$6,'Daily Absent'!$O$6:$AX$6,'Daily Absent'!$O156:$AX156)</f>
        <v>0</v>
      </c>
      <c r="AY156" s="104">
        <f>VALUE('Time Sheet KN'!AZ156-'Time Sheet KN'!AY156)*24</f>
        <v>0</v>
      </c>
      <c r="AZ156" s="104">
        <f>VALUE('Time Sheet KN'!BB156-'Time Sheet KN'!BA156)*24</f>
        <v>0</v>
      </c>
      <c r="BA156" s="104">
        <f>VALUE('Time Sheet KN'!BD156-'Time Sheet KN'!BC156)*24</f>
        <v>0</v>
      </c>
      <c r="BB156" s="105">
        <f t="shared" si="330"/>
        <v>0</v>
      </c>
      <c r="BC156" s="5">
        <f t="shared" si="331"/>
        <v>0</v>
      </c>
      <c r="BD156" s="5"/>
      <c r="BE156" s="5">
        <f>LOOKUP(BE$6,'Daily Absent'!$O$6:$AX$6,'Daily Absent'!$O156:$AX156)</f>
        <v>0</v>
      </c>
      <c r="BF156" s="104">
        <f>VALUE('Time Sheet KN'!BG156-'Time Sheet KN'!BF156)*24</f>
        <v>0</v>
      </c>
      <c r="BG156" s="104">
        <f>VALUE('Time Sheet KN'!BI156-'Time Sheet KN'!BH156)*24</f>
        <v>0</v>
      </c>
      <c r="BH156" s="104">
        <f>VALUE('Time Sheet KN'!BK156-'Time Sheet KN'!BJ156)*24</f>
        <v>0</v>
      </c>
      <c r="BI156" s="105">
        <f t="shared" si="332"/>
        <v>0</v>
      </c>
      <c r="BJ156" s="5">
        <f t="shared" si="333"/>
        <v>0</v>
      </c>
      <c r="BK156" s="5"/>
      <c r="BL156" s="5">
        <f>LOOKUP(BL$6,'Daily Absent'!$O$6:$AX$6,'Daily Absent'!$O156:$AX156)</f>
        <v>1</v>
      </c>
      <c r="BM156" s="104">
        <f>VALUE('Time Sheet KN'!BN156-'Time Sheet KN'!BM156)*24</f>
        <v>5</v>
      </c>
      <c r="BN156" s="104">
        <f>VALUE('Time Sheet KN'!BP156-'Time Sheet KN'!BO156)*24</f>
        <v>5.0000000000000009</v>
      </c>
      <c r="BO156" s="104">
        <f>VALUE('Time Sheet KN'!BR156-'Time Sheet KN'!BQ156)*24</f>
        <v>0</v>
      </c>
      <c r="BP156" s="105">
        <f t="shared" si="334"/>
        <v>10</v>
      </c>
      <c r="BQ156" s="5">
        <f t="shared" si="335"/>
        <v>0</v>
      </c>
      <c r="BR156" s="5"/>
      <c r="BS156" s="5">
        <f>LOOKUP(BS$6,'Daily Absent'!$O$6:$AX$6,'Daily Absent'!$O156:$AX156)</f>
        <v>1</v>
      </c>
      <c r="BT156" s="104">
        <f>VALUE('Time Sheet KN'!BU156-'Time Sheet KN'!BT156)*24</f>
        <v>5</v>
      </c>
      <c r="BU156" s="104">
        <f>VALUE('Time Sheet KN'!BW156-'Time Sheet KN'!BV156)*24</f>
        <v>5.0000000000000009</v>
      </c>
      <c r="BV156" s="104">
        <f>VALUE('Time Sheet KN'!BY156-'Time Sheet KN'!BX156)*24</f>
        <v>0</v>
      </c>
      <c r="BW156" s="105">
        <f t="shared" si="336"/>
        <v>10</v>
      </c>
      <c r="BX156" s="5">
        <f t="shared" si="337"/>
        <v>0</v>
      </c>
      <c r="BY156" s="5"/>
      <c r="BZ156" s="5">
        <f>LOOKUP(BZ$6,'Daily Absent'!$O$6:$AX$6,'Daily Absent'!$O156:$AX156)</f>
        <v>0</v>
      </c>
      <c r="CA156" s="104">
        <f>VALUE('Time Sheet KN'!CB156-'Time Sheet KN'!CA156)*24</f>
        <v>0</v>
      </c>
      <c r="CB156" s="104">
        <f>VALUE('Time Sheet KN'!CD156-'Time Sheet KN'!CC156)*24</f>
        <v>0</v>
      </c>
      <c r="CC156" s="104">
        <f>VALUE('Time Sheet KN'!CF156-'Time Sheet KN'!CE156)*24</f>
        <v>0</v>
      </c>
      <c r="CD156" s="105">
        <f t="shared" si="338"/>
        <v>0</v>
      </c>
      <c r="CE156" s="5">
        <f t="shared" si="339"/>
        <v>0</v>
      </c>
      <c r="CF156" s="5"/>
      <c r="CG156" s="5">
        <f>LOOKUP(CG$6,'Daily Absent'!$O$6:$AX$6,'Daily Absent'!$O156:$AX156)</f>
        <v>0</v>
      </c>
      <c r="CH156" s="104">
        <f>VALUE('Time Sheet KN'!CI156-'Time Sheet KN'!CH156)*24</f>
        <v>0</v>
      </c>
      <c r="CI156" s="104">
        <f>VALUE('Time Sheet KN'!CK156-'Time Sheet KN'!CJ156)*24</f>
        <v>0</v>
      </c>
      <c r="CJ156" s="104">
        <f>VALUE('Time Sheet KN'!CM156-'Time Sheet KN'!CL156)*24</f>
        <v>0</v>
      </c>
      <c r="CK156" s="105">
        <f t="shared" si="340"/>
        <v>0</v>
      </c>
      <c r="CL156" s="5">
        <f t="shared" si="341"/>
        <v>0</v>
      </c>
      <c r="CM156" s="5"/>
      <c r="CN156" s="5">
        <f>LOOKUP(CN$6,'Daily Absent'!$O$6:$AX$6,'Daily Absent'!$O156:$AX156)</f>
        <v>0</v>
      </c>
      <c r="CO156" s="104">
        <f>VALUE('Time Sheet KN'!CP156-'Time Sheet KN'!CO156)*24</f>
        <v>0</v>
      </c>
      <c r="CP156" s="104">
        <f>VALUE('Time Sheet KN'!CR156-'Time Sheet KN'!CQ156)*24</f>
        <v>0</v>
      </c>
      <c r="CQ156" s="104">
        <f>VALUE('Time Sheet KN'!CT156-'Time Sheet KN'!CS156)*24</f>
        <v>0</v>
      </c>
      <c r="CR156" s="105">
        <f t="shared" si="342"/>
        <v>0</v>
      </c>
      <c r="CS156" s="5">
        <f t="shared" si="343"/>
        <v>0</v>
      </c>
      <c r="CT156" s="5"/>
      <c r="CU156" s="5">
        <f>LOOKUP(CU$6,'Daily Absent'!$O$6:$AX$6,'Daily Absent'!$O156:$AX156)</f>
        <v>0</v>
      </c>
      <c r="CV156" s="104">
        <f>VALUE('Time Sheet KN'!CW156-'Time Sheet KN'!CV156)*24</f>
        <v>0</v>
      </c>
      <c r="CW156" s="104">
        <f>VALUE('Time Sheet KN'!CY156-'Time Sheet KN'!CX156)*24</f>
        <v>0</v>
      </c>
      <c r="CX156" s="104">
        <f>VALUE('Time Sheet KN'!DA156-'Time Sheet KN'!CZ156)*24</f>
        <v>0</v>
      </c>
      <c r="CY156" s="105">
        <f t="shared" si="344"/>
        <v>0</v>
      </c>
      <c r="CZ156" s="5">
        <f t="shared" si="345"/>
        <v>0</v>
      </c>
      <c r="DA156" s="5"/>
      <c r="DB156" s="5">
        <f>LOOKUP(DB$6,'Daily Absent'!$O$6:$AX$6,'Daily Absent'!$O156:$AX156)</f>
        <v>0</v>
      </c>
      <c r="DC156" s="104">
        <f>VALUE('Time Sheet KN'!DD156-'Time Sheet KN'!DC156)*24</f>
        <v>0</v>
      </c>
      <c r="DD156" s="104">
        <f>VALUE('Time Sheet KN'!DF156-'Time Sheet KN'!DE156)*24</f>
        <v>0</v>
      </c>
      <c r="DE156" s="104">
        <f>VALUE('Time Sheet KN'!DH156-'Time Sheet KN'!DG156)*24</f>
        <v>0</v>
      </c>
      <c r="DF156" s="105">
        <f t="shared" si="346"/>
        <v>0</v>
      </c>
      <c r="DG156" s="5">
        <f t="shared" si="347"/>
        <v>0</v>
      </c>
      <c r="DH156" s="5"/>
      <c r="DI156" s="5">
        <f>LOOKUP(DI$6,'Daily Absent'!$O$6:$AX$6,'Daily Absent'!$O156:$AX156)</f>
        <v>0</v>
      </c>
      <c r="DJ156" s="104">
        <f>VALUE('Time Sheet KN'!DK156-'Time Sheet KN'!DJ156)*24</f>
        <v>0</v>
      </c>
      <c r="DK156" s="104">
        <f>VALUE('Time Sheet KN'!DM156-'Time Sheet KN'!DL156)*24</f>
        <v>0</v>
      </c>
      <c r="DL156" s="104">
        <f>VALUE('Time Sheet KN'!DO156-'Time Sheet KN'!DN156)*24</f>
        <v>0</v>
      </c>
      <c r="DM156" s="105">
        <f t="shared" si="348"/>
        <v>0</v>
      </c>
      <c r="DN156" s="5">
        <f t="shared" si="349"/>
        <v>0</v>
      </c>
      <c r="DO156" s="5"/>
      <c r="DP156" s="5">
        <f>LOOKUP(DP$6,'Daily Absent'!$O$6:$AX$6,'Daily Absent'!$O156:$AX156)</f>
        <v>0</v>
      </c>
      <c r="DQ156" s="104">
        <f>VALUE('Time Sheet KN'!DR156-'Time Sheet KN'!DQ156)*24</f>
        <v>0</v>
      </c>
      <c r="DR156" s="104">
        <f>VALUE('Time Sheet KN'!DT156-'Time Sheet KN'!DS156)*24</f>
        <v>0</v>
      </c>
      <c r="DS156" s="104">
        <f>VALUE('Time Sheet KN'!DV156-'Time Sheet KN'!DU156)*24</f>
        <v>0</v>
      </c>
      <c r="DT156" s="105">
        <f t="shared" si="350"/>
        <v>0</v>
      </c>
      <c r="DU156" s="5">
        <f t="shared" si="351"/>
        <v>0</v>
      </c>
      <c r="DV156" s="5"/>
      <c r="DW156" s="5">
        <f>LOOKUP(DW$6,'Daily Absent'!$O$6:$AX$6,'Daily Absent'!$O156:$AX156)</f>
        <v>0</v>
      </c>
      <c r="DX156" s="104">
        <f>VALUE('Time Sheet KN'!DY156-'Time Sheet KN'!DX156)*24</f>
        <v>0</v>
      </c>
      <c r="DY156" s="104">
        <f>VALUE('Time Sheet KN'!EA156-'Time Sheet KN'!DZ156)*24</f>
        <v>0</v>
      </c>
      <c r="DZ156" s="104">
        <f>VALUE('Time Sheet KN'!EC156-'Time Sheet KN'!EB156)*24</f>
        <v>0</v>
      </c>
      <c r="EA156" s="105">
        <f t="shared" si="352"/>
        <v>0</v>
      </c>
      <c r="EB156" s="5">
        <f t="shared" si="353"/>
        <v>0</v>
      </c>
      <c r="EC156" s="5"/>
      <c r="ED156" s="5">
        <f>LOOKUP(ED$6,'Daily Absent'!$O$6:$AX$6,'Daily Absent'!$O156:$AX156)</f>
        <v>0</v>
      </c>
      <c r="EE156" s="104">
        <f>VALUE('Time Sheet KN'!EF156-'Time Sheet KN'!EE156)*24</f>
        <v>0</v>
      </c>
      <c r="EF156" s="104">
        <f>VALUE('Time Sheet KN'!EH156-'Time Sheet KN'!EG156)*24</f>
        <v>0</v>
      </c>
      <c r="EG156" s="104">
        <f>VALUE('Time Sheet KN'!EJ156-'Time Sheet KN'!EI156)*24</f>
        <v>0</v>
      </c>
      <c r="EH156" s="105">
        <f t="shared" si="354"/>
        <v>0</v>
      </c>
      <c r="EI156" s="5">
        <f t="shared" si="355"/>
        <v>0</v>
      </c>
      <c r="EJ156" s="5"/>
      <c r="EK156" s="5">
        <f>LOOKUP(EK$6,'Daily Absent'!$O$6:$AX$6,'Daily Absent'!$O156:$AX156)</f>
        <v>0</v>
      </c>
      <c r="EL156" s="104">
        <f>VALUE('Time Sheet KN'!EM156-'Time Sheet KN'!EL156)*24</f>
        <v>0</v>
      </c>
      <c r="EM156" s="104">
        <f>VALUE('Time Sheet KN'!EO156-'Time Sheet KN'!EN156)*24</f>
        <v>0</v>
      </c>
      <c r="EN156" s="104">
        <f>VALUE('Time Sheet KN'!EQ156-'Time Sheet KN'!EP156)*24</f>
        <v>0</v>
      </c>
      <c r="EO156" s="105">
        <f t="shared" si="356"/>
        <v>0</v>
      </c>
      <c r="EP156" s="5">
        <f t="shared" si="357"/>
        <v>0</v>
      </c>
      <c r="EQ156" s="5"/>
      <c r="ER156" s="5">
        <f>LOOKUP(ER$6,'Daily Absent'!$O$6:$AX$6,'Daily Absent'!$O156:$AX156)</f>
        <v>0</v>
      </c>
      <c r="ES156" s="104">
        <f>VALUE('Time Sheet KN'!ET156-'Time Sheet KN'!ES156)*24</f>
        <v>0</v>
      </c>
      <c r="ET156" s="104">
        <f>VALUE('Time Sheet KN'!EV156-'Time Sheet KN'!EU156)*24</f>
        <v>0</v>
      </c>
      <c r="EU156" s="104">
        <f>VALUE('Time Sheet KN'!EX156-'Time Sheet KN'!EW156)*24</f>
        <v>0</v>
      </c>
      <c r="EV156" s="105">
        <f t="shared" si="358"/>
        <v>0</v>
      </c>
      <c r="EW156" s="5">
        <f t="shared" si="359"/>
        <v>0</v>
      </c>
      <c r="EX156" s="5"/>
      <c r="EY156" s="5">
        <f>LOOKUP(EY$6,'Daily Absent'!$O$6:$AX$6,'Daily Absent'!$O156:$AX156)</f>
        <v>0</v>
      </c>
      <c r="EZ156" s="104">
        <f>VALUE('Time Sheet KN'!FA156-'Time Sheet KN'!EZ156)*24</f>
        <v>0</v>
      </c>
      <c r="FA156" s="104">
        <f>VALUE('Time Sheet KN'!FC156-'Time Sheet KN'!FB156)*24</f>
        <v>0</v>
      </c>
      <c r="FB156" s="104">
        <f>VALUE('Time Sheet KN'!FE156-'Time Sheet KN'!FD156)*24</f>
        <v>0</v>
      </c>
      <c r="FC156" s="105">
        <f t="shared" si="360"/>
        <v>0</v>
      </c>
      <c r="FD156" s="5">
        <f t="shared" si="361"/>
        <v>0</v>
      </c>
      <c r="FE156" s="5"/>
      <c r="FF156" s="5">
        <f>LOOKUP(FF$6,'Daily Absent'!$O$6:$AX$6,'Daily Absent'!$O156:$AX156)</f>
        <v>0</v>
      </c>
      <c r="FG156" s="104">
        <f>VALUE('Time Sheet KN'!FH156-'Time Sheet KN'!FG156)*24</f>
        <v>0</v>
      </c>
      <c r="FH156" s="104">
        <f>VALUE('Time Sheet KN'!FJ156-'Time Sheet KN'!FI156)*24</f>
        <v>0</v>
      </c>
      <c r="FI156" s="104">
        <f>VALUE('Time Sheet KN'!FL156-'Time Sheet KN'!FK156)*24</f>
        <v>0</v>
      </c>
      <c r="FJ156" s="105">
        <f t="shared" si="362"/>
        <v>0</v>
      </c>
      <c r="FK156" s="5">
        <f t="shared" si="363"/>
        <v>0</v>
      </c>
      <c r="FL156" s="5"/>
      <c r="FM156" s="5">
        <f>LOOKUP(FM$6,'Daily Absent'!$O$6:$AX$6,'Daily Absent'!$O156:$AX156)</f>
        <v>0</v>
      </c>
      <c r="FN156" s="104">
        <f>VALUE('Time Sheet KN'!FO156-'Time Sheet KN'!FN156)*24</f>
        <v>0</v>
      </c>
      <c r="FO156" s="104">
        <f>VALUE('Time Sheet KN'!FQ156-'Time Sheet KN'!FP156)*24</f>
        <v>0</v>
      </c>
      <c r="FP156" s="104">
        <f>VALUE('Time Sheet KN'!FS156-'Time Sheet KN'!FR156)*24</f>
        <v>0</v>
      </c>
      <c r="FQ156" s="105">
        <f t="shared" si="364"/>
        <v>0</v>
      </c>
      <c r="FR156" s="5">
        <f t="shared" si="365"/>
        <v>0</v>
      </c>
      <c r="FS156" s="5"/>
      <c r="FT156" s="5">
        <f>LOOKUP(FT$6,'Daily Absent'!$O$6:$AX$6,'Daily Absent'!$O156:$AX156)</f>
        <v>0</v>
      </c>
      <c r="FU156" s="104">
        <f>VALUE('Time Sheet KN'!FV156-'Time Sheet KN'!FU156)*24</f>
        <v>0</v>
      </c>
      <c r="FV156" s="104">
        <f>VALUE('Time Sheet KN'!FX156-'Time Sheet KN'!FW156)*24</f>
        <v>0</v>
      </c>
      <c r="FW156" s="104">
        <f>VALUE('Time Sheet KN'!FZ156-'Time Sheet KN'!FY156)*24</f>
        <v>0</v>
      </c>
      <c r="FX156" s="105">
        <f t="shared" si="366"/>
        <v>0</v>
      </c>
      <c r="FY156" s="5">
        <f t="shared" si="367"/>
        <v>0</v>
      </c>
      <c r="FZ156" s="5"/>
      <c r="GA156" s="5">
        <f>LOOKUP(GA$6,'Daily Absent'!$O$6:$AX$6,'Daily Absent'!$O156:$AX156)</f>
        <v>0</v>
      </c>
      <c r="GB156" s="104">
        <f>VALUE('Time Sheet KN'!GC156-'Time Sheet KN'!GB156)*24</f>
        <v>0</v>
      </c>
      <c r="GC156" s="104">
        <f>VALUE('Time Sheet KN'!GE156-'Time Sheet KN'!GD156)*24</f>
        <v>0</v>
      </c>
      <c r="GD156" s="104">
        <f>VALUE('Time Sheet KN'!GG156-'Time Sheet KN'!GF156)*24</f>
        <v>0</v>
      </c>
      <c r="GE156" s="105">
        <f t="shared" si="368"/>
        <v>0</v>
      </c>
      <c r="GF156" s="5">
        <f t="shared" si="369"/>
        <v>0</v>
      </c>
      <c r="GG156" s="5"/>
      <c r="GH156" s="5">
        <f>LOOKUP(GH$6,'Daily Absent'!$O$6:$AX$6,'Daily Absent'!$O156:$AX156)</f>
        <v>0</v>
      </c>
      <c r="GI156" s="104">
        <f>VALUE('Time Sheet KN'!GJ156-'Time Sheet KN'!GI156)*24</f>
        <v>0</v>
      </c>
      <c r="GJ156" s="104">
        <f>VALUE('Time Sheet KN'!GL156-'Time Sheet KN'!GK156)*24</f>
        <v>0</v>
      </c>
      <c r="GK156" s="104">
        <f>VALUE('Time Sheet KN'!GN156-'Time Sheet KN'!GM156)*24</f>
        <v>0</v>
      </c>
      <c r="GL156" s="105">
        <f t="shared" si="370"/>
        <v>0</v>
      </c>
      <c r="GM156" s="5">
        <f t="shared" si="371"/>
        <v>0</v>
      </c>
      <c r="GN156" s="5"/>
      <c r="GO156" s="5">
        <f>LOOKUP(GO$6,'Daily Absent'!$O$6:$AX$6,'Daily Absent'!$O156:$AX156)</f>
        <v>0</v>
      </c>
      <c r="GP156" s="104">
        <f>VALUE('Time Sheet KN'!GQ156-'Time Sheet KN'!GP156)*24</f>
        <v>0</v>
      </c>
      <c r="GQ156" s="104">
        <f>VALUE('Time Sheet KN'!GS156-'Time Sheet KN'!GR156)*24</f>
        <v>0</v>
      </c>
      <c r="GR156" s="104">
        <f>VALUE('Time Sheet KN'!GU156-'Time Sheet KN'!GT156)*24</f>
        <v>0</v>
      </c>
      <c r="GS156" s="105">
        <f t="shared" si="372"/>
        <v>0</v>
      </c>
      <c r="GT156" s="5">
        <f t="shared" si="373"/>
        <v>0</v>
      </c>
      <c r="GU156" s="5"/>
      <c r="GV156" s="5">
        <f>LOOKUP(GV$6,'Daily Absent'!$O$6:$AX$6,'Daily Absent'!$O156:$AX156)</f>
        <v>0</v>
      </c>
      <c r="GW156" s="104">
        <f>VALUE('Time Sheet KN'!GX156-'Time Sheet KN'!GW156)*24</f>
        <v>0</v>
      </c>
      <c r="GX156" s="104">
        <f>VALUE('Time Sheet KN'!GZ156-'Time Sheet KN'!GY156)*24</f>
        <v>0</v>
      </c>
      <c r="GY156" s="104">
        <f>VALUE('Time Sheet KN'!HB156-'Time Sheet KN'!HA156)*24</f>
        <v>0</v>
      </c>
      <c r="GZ156" s="105">
        <f t="shared" si="374"/>
        <v>0</v>
      </c>
      <c r="HA156" s="5">
        <f t="shared" si="375"/>
        <v>0</v>
      </c>
      <c r="HB156" s="5"/>
      <c r="HC156" s="5">
        <f>LOOKUP(HC$6,'Daily Absent'!$O$6:$AX$6,'Daily Absent'!$O156:$AX156)</f>
        <v>0</v>
      </c>
      <c r="HD156" s="104">
        <f>VALUE('Time Sheet KN'!HE156-'Time Sheet KN'!HD156)*24</f>
        <v>0</v>
      </c>
      <c r="HE156" s="104">
        <f>VALUE('Time Sheet KN'!HG156-'Time Sheet KN'!HF156)*24</f>
        <v>0</v>
      </c>
      <c r="HF156" s="104">
        <f>VALUE('Time Sheet KN'!HI156-'Time Sheet KN'!HH156)*24</f>
        <v>0</v>
      </c>
      <c r="HG156" s="105">
        <f t="shared" si="376"/>
        <v>0</v>
      </c>
      <c r="HH156" s="5">
        <f t="shared" si="377"/>
        <v>0</v>
      </c>
      <c r="HI156" s="5"/>
      <c r="HJ156" s="5">
        <f>LOOKUP(HJ$6,'Daily Absent'!$O$6:$AX$6,'Daily Absent'!$O156:$AX156)</f>
        <v>0</v>
      </c>
      <c r="HK156" s="104">
        <f>VALUE('Time Sheet KN'!HL156-'Time Sheet KN'!HK156)*24</f>
        <v>0</v>
      </c>
      <c r="HL156" s="104">
        <f>VALUE('Time Sheet KN'!HN156-'Time Sheet KN'!HM156)*24</f>
        <v>0</v>
      </c>
      <c r="HM156" s="104">
        <f>VALUE('Time Sheet KN'!HP156-'Time Sheet KN'!HO156)*24</f>
        <v>0</v>
      </c>
      <c r="HN156" s="105">
        <f t="shared" si="378"/>
        <v>0</v>
      </c>
      <c r="HO156" s="5">
        <f t="shared" si="379"/>
        <v>0</v>
      </c>
      <c r="HP156" s="5"/>
      <c r="HQ156" s="5">
        <f>LOOKUP(HQ$6,'Daily Absent'!$O$6:$AX$6,'Daily Absent'!$O156:$AX156)</f>
        <v>0</v>
      </c>
      <c r="HR156" s="104">
        <f>VALUE('Time Sheet KN'!HS156-'Time Sheet KN'!HR156)*24</f>
        <v>0</v>
      </c>
      <c r="HS156" s="104">
        <f>VALUE('Time Sheet KN'!HU156-'Time Sheet KN'!HT156)*24</f>
        <v>0</v>
      </c>
      <c r="HT156" s="104">
        <f>VALUE('Time Sheet KN'!HW156-'Time Sheet KN'!HV156)*24</f>
        <v>0</v>
      </c>
      <c r="HU156" s="105">
        <f t="shared" si="380"/>
        <v>0</v>
      </c>
      <c r="HV156" s="5">
        <f t="shared" si="381"/>
        <v>0</v>
      </c>
      <c r="HW156" s="5"/>
      <c r="HX156" s="5">
        <f>LOOKUP(HX$6,'Daily Absent'!$O$6:$AX$6,'Daily Absent'!$O156:$AX156)</f>
        <v>0</v>
      </c>
      <c r="HY156" s="104">
        <f>VALUE('Time Sheet KN'!HZ156-'Time Sheet KN'!HY156)*24</f>
        <v>0</v>
      </c>
      <c r="HZ156" s="104">
        <f>VALUE('Time Sheet KN'!IB156-'Time Sheet KN'!IA156)*24</f>
        <v>0</v>
      </c>
      <c r="IA156" s="104">
        <f>VALUE('Time Sheet KN'!ID156-'Time Sheet KN'!IC156)*24</f>
        <v>0</v>
      </c>
      <c r="IB156" s="105">
        <f t="shared" si="382"/>
        <v>0</v>
      </c>
      <c r="IC156" s="5">
        <f t="shared" si="383"/>
        <v>0</v>
      </c>
      <c r="ID156" s="5"/>
      <c r="IE156" s="5">
        <f>LOOKUP(IE$6,'Daily Absent'!$O$6:$AX$6,'Daily Absent'!$O156:$AX156)</f>
        <v>0</v>
      </c>
      <c r="IF156" s="104">
        <f>VALUE('Time Sheet KN'!IG156-'Time Sheet KN'!IF156)*24</f>
        <v>0</v>
      </c>
      <c r="IG156" s="104">
        <f>VALUE('Time Sheet KN'!II156-'Time Sheet KN'!IH156)*24</f>
        <v>0</v>
      </c>
      <c r="IH156" s="104">
        <f>VALUE('Time Sheet KN'!IK156-'Time Sheet KN'!IJ156)*24</f>
        <v>0</v>
      </c>
      <c r="II156" s="105">
        <f t="shared" si="384"/>
        <v>0</v>
      </c>
      <c r="IJ156" s="5">
        <f t="shared" si="385"/>
        <v>0</v>
      </c>
      <c r="IK156" s="5"/>
      <c r="IL156" s="5">
        <f>LOOKUP(IL$6,'Daily Absent'!$O$6:$AX$6,'Daily Absent'!$O156:$AX156)</f>
        <v>0</v>
      </c>
      <c r="IM156" s="104">
        <f>VALUE('Time Sheet KN'!IN156-'Time Sheet KN'!IM156)*24</f>
        <v>0</v>
      </c>
      <c r="IN156" s="104">
        <f>VALUE('Time Sheet KN'!IP156-'Time Sheet KN'!IO156)*24</f>
        <v>0</v>
      </c>
      <c r="IO156" s="104">
        <f>VALUE('Time Sheet KN'!IR156-'Time Sheet KN'!IQ156)*24</f>
        <v>0</v>
      </c>
      <c r="IP156" s="105">
        <f t="shared" si="386"/>
        <v>0</v>
      </c>
      <c r="IQ156" s="5">
        <f t="shared" si="387"/>
        <v>0</v>
      </c>
      <c r="IR156" s="5"/>
      <c r="IS156" s="5">
        <f>LOOKUP(IS$6,'Daily Absent'!$O$6:$AX$6,'Daily Absent'!$O156:$AX156)</f>
        <v>0</v>
      </c>
      <c r="IT156" s="104">
        <f>VALUE('Time Sheet KN'!IU156-'Time Sheet KN'!IT156)*24</f>
        <v>0</v>
      </c>
      <c r="IU156" s="104">
        <f>VALUE('Time Sheet KN'!IW156-'Time Sheet KN'!IV156)*24</f>
        <v>0</v>
      </c>
      <c r="IV156" s="104">
        <f>VALUE('Time Sheet KN'!IY156-'Time Sheet KN'!IX156)*24</f>
        <v>0</v>
      </c>
      <c r="IW156" s="105">
        <f t="shared" si="388"/>
        <v>0</v>
      </c>
      <c r="IX156" s="5">
        <f t="shared" si="389"/>
        <v>0</v>
      </c>
      <c r="IY156" s="5"/>
      <c r="IZ156" s="5">
        <f>LOOKUP(IZ$6,'Daily Absent'!$O$6:$AX$6,'Daily Absent'!$O156:$AX156)</f>
        <v>0</v>
      </c>
      <c r="JA156" s="104">
        <f>VALUE('Time Sheet KN'!JB156-'Time Sheet KN'!JA156)*24</f>
        <v>0</v>
      </c>
      <c r="JB156" s="104">
        <f>VALUE('Time Sheet KN'!JD156-'Time Sheet KN'!JC156)*24</f>
        <v>0</v>
      </c>
      <c r="JC156" s="104">
        <f>VALUE('Time Sheet KN'!JF156-'Time Sheet KN'!JE156)*24</f>
        <v>0</v>
      </c>
      <c r="JD156" s="105">
        <f t="shared" si="390"/>
        <v>0</v>
      </c>
      <c r="JE156" s="5">
        <f t="shared" si="391"/>
        <v>0</v>
      </c>
      <c r="JF156" s="5"/>
    </row>
    <row r="157" spans="1:266" ht="20" customHeight="1">
      <c r="A157" s="54">
        <f>IF('Master MP Status'!A157&gt;0,'Master MP Status'!A157,"")</f>
        <v>149</v>
      </c>
      <c r="B157" s="5" t="str">
        <f>IF(ISTEXT('Master MP Status'!B157),'Master MP Status'!B157,"")</f>
        <v>DIRECT</v>
      </c>
      <c r="C157" s="153" t="str">
        <f>IF(OR(ISTEXT('Master MP Status'!C157),'Master MP Status'!C157&gt;0),'Master MP Status'!C157,"")</f>
        <v/>
      </c>
      <c r="D157" s="154" t="str">
        <f>IF(OR(ISTEXT('Master MP Status'!D157),'Master MP Status'!D157&gt;0),'Master MP Status'!D157,"")</f>
        <v>KN25363</v>
      </c>
      <c r="E157" s="5" t="str">
        <f>IF(ISTEXT('Master MP Status'!E157),'Master MP Status'!E157,"")</f>
        <v>EDI</v>
      </c>
      <c r="F157" s="5" t="str">
        <f>IF(ISTEXT('Master MP Status'!F157),'Master MP Status'!F157,"")</f>
        <v/>
      </c>
      <c r="G157" s="5" t="str">
        <f>IF(ISTEXT('Master MP Status'!G157),'Master MP Status'!G157,"")</f>
        <v>Local</v>
      </c>
      <c r="H157" s="5" t="str">
        <f>IF(ISTEXT('Master MP Status'!H157),'Master MP Status'!H157,"")</f>
        <v>DARMAN</v>
      </c>
      <c r="I157" s="5" t="str">
        <f>IF(ISTEXT('Master MP Status'!I157),'Master MP Status'!I157,"")</f>
        <v>Helper</v>
      </c>
      <c r="J157" s="5" t="str">
        <f>IF(ISTEXT('Master MP Status'!J157),'Master MP Status'!J157,"")</f>
        <v>Helper</v>
      </c>
      <c r="K157" s="9">
        <f>IF(OR('Master MP Status'!K157=0,'Master MP Status'!K157=""),"",'Master MP Status'!K157)</f>
        <v>45782</v>
      </c>
      <c r="L157" s="9">
        <f>IF(OR('Master MP Status'!L157=0,'Master MP Status'!L157=""),"",'Master MP Status'!L157)</f>
        <v>45782</v>
      </c>
      <c r="M157" s="9">
        <f>IF(OR('Master MP Status'!M157=0,'Master MP Status'!M157=""),"",'Master MP Status'!M157)</f>
        <v>45851</v>
      </c>
      <c r="N157" s="5" t="str">
        <f>IF(ISTEXT('Master MP Status'!N157),'Master MP Status'!N157,"")</f>
        <v>Resign</v>
      </c>
      <c r="O157" s="5">
        <f>LOOKUP(O$6,'Daily Absent'!$O$6:$AX$6,'Daily Absent'!$O157:$AX157)</f>
        <v>1</v>
      </c>
      <c r="P157" s="104">
        <f>VALUE('Time Sheet KN'!Q157-'Time Sheet KN'!P157)*24</f>
        <v>5</v>
      </c>
      <c r="Q157" s="104">
        <f>VALUE('Time Sheet KN'!S157-'Time Sheet KN'!R157)*24</f>
        <v>5.0000000000000009</v>
      </c>
      <c r="R157" s="104">
        <f>VALUE('Time Sheet KN'!U157-'Time Sheet KN'!T157)*24</f>
        <v>0</v>
      </c>
      <c r="S157" s="105">
        <f t="shared" si="320"/>
        <v>10</v>
      </c>
      <c r="T157" s="5">
        <f t="shared" si="321"/>
        <v>0</v>
      </c>
      <c r="U157" s="5"/>
      <c r="V157" s="5">
        <f>LOOKUP(V$6,'Daily Absent'!$O$6:$AX$6,'Daily Absent'!$O157:$AX157)</f>
        <v>1</v>
      </c>
      <c r="W157" s="104">
        <f>VALUE('Time Sheet KN'!X157-'Time Sheet KN'!W157)*24</f>
        <v>5</v>
      </c>
      <c r="X157" s="104">
        <f>VALUE('Time Sheet KN'!Z157-'Time Sheet KN'!Y157)*24</f>
        <v>5.0000000000000009</v>
      </c>
      <c r="Y157" s="104">
        <f>VALUE('Time Sheet KN'!AB157-'Time Sheet KN'!AA157)*24</f>
        <v>0</v>
      </c>
      <c r="Z157" s="105">
        <f t="shared" si="322"/>
        <v>10</v>
      </c>
      <c r="AA157" s="5">
        <f t="shared" si="323"/>
        <v>0</v>
      </c>
      <c r="AB157" s="5"/>
      <c r="AC157" s="5">
        <f>LOOKUP(AC$6,'Daily Absent'!$O$6:$AX$6,'Daily Absent'!$O157:$AX157)</f>
        <v>1</v>
      </c>
      <c r="AD157" s="104">
        <f>VALUE('Time Sheet KN'!AE157-'Time Sheet KN'!AD157)*24</f>
        <v>5</v>
      </c>
      <c r="AE157" s="104">
        <f>VALUE('Time Sheet KN'!AG157-'Time Sheet KN'!AF157)*24</f>
        <v>5.0000000000000009</v>
      </c>
      <c r="AF157" s="104">
        <f>VALUE('Time Sheet KN'!AI157-'Time Sheet KN'!AH157)*24</f>
        <v>0</v>
      </c>
      <c r="AG157" s="105">
        <f t="shared" si="324"/>
        <v>10</v>
      </c>
      <c r="AH157" s="5">
        <f t="shared" si="325"/>
        <v>0</v>
      </c>
      <c r="AI157" s="5"/>
      <c r="AJ157" s="5">
        <f>LOOKUP(AJ$6,'Daily Absent'!$O$6:$AX$6,'Daily Absent'!$O157:$AX157)</f>
        <v>1</v>
      </c>
      <c r="AK157" s="104">
        <f>VALUE('Time Sheet KN'!AL157-'Time Sheet KN'!AK157)*24</f>
        <v>5</v>
      </c>
      <c r="AL157" s="104">
        <f>VALUE('Time Sheet KN'!AN157-'Time Sheet KN'!AM157)*24</f>
        <v>0</v>
      </c>
      <c r="AM157" s="104">
        <f>VALUE('Time Sheet KN'!AP157-'Time Sheet KN'!AO157)*24</f>
        <v>0</v>
      </c>
      <c r="AN157" s="105">
        <f t="shared" si="326"/>
        <v>5</v>
      </c>
      <c r="AO157" s="5">
        <f t="shared" si="327"/>
        <v>0</v>
      </c>
      <c r="AP157" s="5"/>
      <c r="AQ157" s="5">
        <f>LOOKUP(AQ$6,'Daily Absent'!$O$6:$AX$6,'Daily Absent'!$O157:$AX157)</f>
        <v>0</v>
      </c>
      <c r="AR157" s="104">
        <f>VALUE('Time Sheet KN'!AS157-'Time Sheet KN'!AR157)*24</f>
        <v>0</v>
      </c>
      <c r="AS157" s="104">
        <f>VALUE('Time Sheet KN'!AU157-'Time Sheet KN'!AT157)*24</f>
        <v>0</v>
      </c>
      <c r="AT157" s="104">
        <f>VALUE('Time Sheet KN'!AW157-'Time Sheet KN'!AV157)*24</f>
        <v>0</v>
      </c>
      <c r="AU157" s="105">
        <f t="shared" si="328"/>
        <v>0</v>
      </c>
      <c r="AV157" s="5">
        <f t="shared" si="329"/>
        <v>0</v>
      </c>
      <c r="AW157" s="5"/>
      <c r="AX157" s="5">
        <f>LOOKUP(AX$6,'Daily Absent'!$O$6:$AX$6,'Daily Absent'!$O157:$AX157)</f>
        <v>1</v>
      </c>
      <c r="AY157" s="104">
        <f>VALUE('Time Sheet KN'!AZ157-'Time Sheet KN'!AY157)*24</f>
        <v>4</v>
      </c>
      <c r="AZ157" s="104">
        <f>VALUE('Time Sheet KN'!BB157-'Time Sheet KN'!BA157)*24</f>
        <v>3</v>
      </c>
      <c r="BA157" s="104">
        <f>VALUE('Time Sheet KN'!BD157-'Time Sheet KN'!BC157)*24</f>
        <v>0</v>
      </c>
      <c r="BB157" s="105">
        <f t="shared" si="330"/>
        <v>0</v>
      </c>
      <c r="BC157" s="5">
        <f t="shared" si="331"/>
        <v>7</v>
      </c>
      <c r="BD157" s="5"/>
      <c r="BE157" s="5">
        <f>LOOKUP(BE$6,'Daily Absent'!$O$6:$AX$6,'Daily Absent'!$O157:$AX157)</f>
        <v>1</v>
      </c>
      <c r="BF157" s="104">
        <f>VALUE('Time Sheet KN'!BG157-'Time Sheet KN'!BF157)*24</f>
        <v>5</v>
      </c>
      <c r="BG157" s="104">
        <f>VALUE('Time Sheet KN'!BI157-'Time Sheet KN'!BH157)*24</f>
        <v>5.0000000000000009</v>
      </c>
      <c r="BH157" s="104">
        <f>VALUE('Time Sheet KN'!BK157-'Time Sheet KN'!BJ157)*24</f>
        <v>0</v>
      </c>
      <c r="BI157" s="105">
        <f t="shared" si="332"/>
        <v>10</v>
      </c>
      <c r="BJ157" s="5">
        <f t="shared" si="333"/>
        <v>0</v>
      </c>
      <c r="BK157" s="5"/>
      <c r="BL157" s="5">
        <f>LOOKUP(BL$6,'Daily Absent'!$O$6:$AX$6,'Daily Absent'!$O157:$AX157)</f>
        <v>1</v>
      </c>
      <c r="BM157" s="104">
        <f>VALUE('Time Sheet KN'!BN157-'Time Sheet KN'!BM157)*24</f>
        <v>5</v>
      </c>
      <c r="BN157" s="104">
        <f>VALUE('Time Sheet KN'!BP157-'Time Sheet KN'!BO157)*24</f>
        <v>5.0000000000000009</v>
      </c>
      <c r="BO157" s="104">
        <f>VALUE('Time Sheet KN'!BR157-'Time Sheet KN'!BQ157)*24</f>
        <v>0</v>
      </c>
      <c r="BP157" s="105">
        <f t="shared" si="334"/>
        <v>10</v>
      </c>
      <c r="BQ157" s="5">
        <f t="shared" si="335"/>
        <v>0</v>
      </c>
      <c r="BR157" s="5"/>
      <c r="BS157" s="5">
        <f>LOOKUP(BS$6,'Daily Absent'!$O$6:$AX$6,'Daily Absent'!$O157:$AX157)</f>
        <v>0</v>
      </c>
      <c r="BT157" s="104">
        <f>VALUE('Time Sheet KN'!BU157-'Time Sheet KN'!BT157)*24</f>
        <v>0</v>
      </c>
      <c r="BU157" s="104">
        <f>VALUE('Time Sheet KN'!BW157-'Time Sheet KN'!BV157)*24</f>
        <v>0</v>
      </c>
      <c r="BV157" s="104">
        <f>VALUE('Time Sheet KN'!BY157-'Time Sheet KN'!BX157)*24</f>
        <v>0</v>
      </c>
      <c r="BW157" s="105">
        <f t="shared" si="336"/>
        <v>0</v>
      </c>
      <c r="BX157" s="5">
        <f t="shared" si="337"/>
        <v>0</v>
      </c>
      <c r="BY157" s="5"/>
      <c r="BZ157" s="5">
        <f>LOOKUP(BZ$6,'Daily Absent'!$O$6:$AX$6,'Daily Absent'!$O157:$AX157)</f>
        <v>0</v>
      </c>
      <c r="CA157" s="104">
        <f>VALUE('Time Sheet KN'!CB157-'Time Sheet KN'!CA157)*24</f>
        <v>0</v>
      </c>
      <c r="CB157" s="104">
        <f>VALUE('Time Sheet KN'!CD157-'Time Sheet KN'!CC157)*24</f>
        <v>0</v>
      </c>
      <c r="CC157" s="104">
        <f>VALUE('Time Sheet KN'!CF157-'Time Sheet KN'!CE157)*24</f>
        <v>0</v>
      </c>
      <c r="CD157" s="105">
        <f t="shared" si="338"/>
        <v>0</v>
      </c>
      <c r="CE157" s="5">
        <f t="shared" si="339"/>
        <v>0</v>
      </c>
      <c r="CF157" s="5"/>
      <c r="CG157" s="5">
        <f>LOOKUP(CG$6,'Daily Absent'!$O$6:$AX$6,'Daily Absent'!$O157:$AX157)</f>
        <v>0</v>
      </c>
      <c r="CH157" s="104">
        <f>VALUE('Time Sheet KN'!CI157-'Time Sheet KN'!CH157)*24</f>
        <v>0</v>
      </c>
      <c r="CI157" s="104">
        <f>VALUE('Time Sheet KN'!CK157-'Time Sheet KN'!CJ157)*24</f>
        <v>0</v>
      </c>
      <c r="CJ157" s="104">
        <f>VALUE('Time Sheet KN'!CM157-'Time Sheet KN'!CL157)*24</f>
        <v>0</v>
      </c>
      <c r="CK157" s="105">
        <f t="shared" si="340"/>
        <v>0</v>
      </c>
      <c r="CL157" s="5">
        <f t="shared" si="341"/>
        <v>0</v>
      </c>
      <c r="CM157" s="5"/>
      <c r="CN157" s="5">
        <f>LOOKUP(CN$6,'Daily Absent'!$O$6:$AX$6,'Daily Absent'!$O157:$AX157)</f>
        <v>0</v>
      </c>
      <c r="CO157" s="104">
        <f>VALUE('Time Sheet KN'!CP157-'Time Sheet KN'!CO157)*24</f>
        <v>0</v>
      </c>
      <c r="CP157" s="104">
        <f>VALUE('Time Sheet KN'!CR157-'Time Sheet KN'!CQ157)*24</f>
        <v>0</v>
      </c>
      <c r="CQ157" s="104">
        <f>VALUE('Time Sheet KN'!CT157-'Time Sheet KN'!CS157)*24</f>
        <v>0</v>
      </c>
      <c r="CR157" s="105">
        <f t="shared" si="342"/>
        <v>0</v>
      </c>
      <c r="CS157" s="5">
        <f t="shared" si="343"/>
        <v>0</v>
      </c>
      <c r="CT157" s="5"/>
      <c r="CU157" s="5">
        <f>LOOKUP(CU$6,'Daily Absent'!$O$6:$AX$6,'Daily Absent'!$O157:$AX157)</f>
        <v>0</v>
      </c>
      <c r="CV157" s="104">
        <f>VALUE('Time Sheet KN'!CW157-'Time Sheet KN'!CV157)*24</f>
        <v>0</v>
      </c>
      <c r="CW157" s="104">
        <f>VALUE('Time Sheet KN'!CY157-'Time Sheet KN'!CX157)*24</f>
        <v>0</v>
      </c>
      <c r="CX157" s="104">
        <f>VALUE('Time Sheet KN'!DA157-'Time Sheet KN'!CZ157)*24</f>
        <v>0</v>
      </c>
      <c r="CY157" s="105">
        <f t="shared" si="344"/>
        <v>0</v>
      </c>
      <c r="CZ157" s="5">
        <f t="shared" si="345"/>
        <v>0</v>
      </c>
      <c r="DA157" s="5"/>
      <c r="DB157" s="5">
        <f>LOOKUP(DB$6,'Daily Absent'!$O$6:$AX$6,'Daily Absent'!$O157:$AX157)</f>
        <v>0</v>
      </c>
      <c r="DC157" s="104">
        <f>VALUE('Time Sheet KN'!DD157-'Time Sheet KN'!DC157)*24</f>
        <v>0</v>
      </c>
      <c r="DD157" s="104">
        <f>VALUE('Time Sheet KN'!DF157-'Time Sheet KN'!DE157)*24</f>
        <v>0</v>
      </c>
      <c r="DE157" s="104">
        <f>VALUE('Time Sheet KN'!DH157-'Time Sheet KN'!DG157)*24</f>
        <v>0</v>
      </c>
      <c r="DF157" s="105">
        <f t="shared" si="346"/>
        <v>0</v>
      </c>
      <c r="DG157" s="5">
        <f t="shared" si="347"/>
        <v>0</v>
      </c>
      <c r="DH157" s="5"/>
      <c r="DI157" s="5">
        <f>LOOKUP(DI$6,'Daily Absent'!$O$6:$AX$6,'Daily Absent'!$O157:$AX157)</f>
        <v>0</v>
      </c>
      <c r="DJ157" s="104">
        <f>VALUE('Time Sheet KN'!DK157-'Time Sheet KN'!DJ157)*24</f>
        <v>0</v>
      </c>
      <c r="DK157" s="104">
        <f>VALUE('Time Sheet KN'!DM157-'Time Sheet KN'!DL157)*24</f>
        <v>0</v>
      </c>
      <c r="DL157" s="104">
        <f>VALUE('Time Sheet KN'!DO157-'Time Sheet KN'!DN157)*24</f>
        <v>0</v>
      </c>
      <c r="DM157" s="105">
        <f t="shared" si="348"/>
        <v>0</v>
      </c>
      <c r="DN157" s="5">
        <f t="shared" si="349"/>
        <v>0</v>
      </c>
      <c r="DO157" s="5"/>
      <c r="DP157" s="5">
        <f>LOOKUP(DP$6,'Daily Absent'!$O$6:$AX$6,'Daily Absent'!$O157:$AX157)</f>
        <v>0</v>
      </c>
      <c r="DQ157" s="104">
        <f>VALUE('Time Sheet KN'!DR157-'Time Sheet KN'!DQ157)*24</f>
        <v>0</v>
      </c>
      <c r="DR157" s="104">
        <f>VALUE('Time Sheet KN'!DT157-'Time Sheet KN'!DS157)*24</f>
        <v>0</v>
      </c>
      <c r="DS157" s="104">
        <f>VALUE('Time Sheet KN'!DV157-'Time Sheet KN'!DU157)*24</f>
        <v>0</v>
      </c>
      <c r="DT157" s="105">
        <f t="shared" si="350"/>
        <v>0</v>
      </c>
      <c r="DU157" s="5">
        <f t="shared" si="351"/>
        <v>0</v>
      </c>
      <c r="DV157" s="5"/>
      <c r="DW157" s="5">
        <f>LOOKUP(DW$6,'Daily Absent'!$O$6:$AX$6,'Daily Absent'!$O157:$AX157)</f>
        <v>0</v>
      </c>
      <c r="DX157" s="104">
        <f>VALUE('Time Sheet KN'!DY157-'Time Sheet KN'!DX157)*24</f>
        <v>0</v>
      </c>
      <c r="DY157" s="104">
        <f>VALUE('Time Sheet KN'!EA157-'Time Sheet KN'!DZ157)*24</f>
        <v>0</v>
      </c>
      <c r="DZ157" s="104">
        <f>VALUE('Time Sheet KN'!EC157-'Time Sheet KN'!EB157)*24</f>
        <v>0</v>
      </c>
      <c r="EA157" s="105">
        <f t="shared" si="352"/>
        <v>0</v>
      </c>
      <c r="EB157" s="5">
        <f t="shared" si="353"/>
        <v>0</v>
      </c>
      <c r="EC157" s="5"/>
      <c r="ED157" s="5">
        <f>LOOKUP(ED$6,'Daily Absent'!$O$6:$AX$6,'Daily Absent'!$O157:$AX157)</f>
        <v>0</v>
      </c>
      <c r="EE157" s="104">
        <f>VALUE('Time Sheet KN'!EF157-'Time Sheet KN'!EE157)*24</f>
        <v>0</v>
      </c>
      <c r="EF157" s="104">
        <f>VALUE('Time Sheet KN'!EH157-'Time Sheet KN'!EG157)*24</f>
        <v>0</v>
      </c>
      <c r="EG157" s="104">
        <f>VALUE('Time Sheet KN'!EJ157-'Time Sheet KN'!EI157)*24</f>
        <v>0</v>
      </c>
      <c r="EH157" s="105">
        <f t="shared" si="354"/>
        <v>0</v>
      </c>
      <c r="EI157" s="5">
        <f t="shared" si="355"/>
        <v>0</v>
      </c>
      <c r="EJ157" s="5"/>
      <c r="EK157" s="5">
        <f>LOOKUP(EK$6,'Daily Absent'!$O$6:$AX$6,'Daily Absent'!$O157:$AX157)</f>
        <v>0</v>
      </c>
      <c r="EL157" s="104">
        <f>VALUE('Time Sheet KN'!EM157-'Time Sheet KN'!EL157)*24</f>
        <v>0</v>
      </c>
      <c r="EM157" s="104">
        <f>VALUE('Time Sheet KN'!EO157-'Time Sheet KN'!EN157)*24</f>
        <v>0</v>
      </c>
      <c r="EN157" s="104">
        <f>VALUE('Time Sheet KN'!EQ157-'Time Sheet KN'!EP157)*24</f>
        <v>0</v>
      </c>
      <c r="EO157" s="105">
        <f t="shared" si="356"/>
        <v>0</v>
      </c>
      <c r="EP157" s="5">
        <f t="shared" si="357"/>
        <v>0</v>
      </c>
      <c r="EQ157" s="5"/>
      <c r="ER157" s="5">
        <f>LOOKUP(ER$6,'Daily Absent'!$O$6:$AX$6,'Daily Absent'!$O157:$AX157)</f>
        <v>0</v>
      </c>
      <c r="ES157" s="104">
        <f>VALUE('Time Sheet KN'!ET157-'Time Sheet KN'!ES157)*24</f>
        <v>0</v>
      </c>
      <c r="ET157" s="104">
        <f>VALUE('Time Sheet KN'!EV157-'Time Sheet KN'!EU157)*24</f>
        <v>0</v>
      </c>
      <c r="EU157" s="104">
        <f>VALUE('Time Sheet KN'!EX157-'Time Sheet KN'!EW157)*24</f>
        <v>0</v>
      </c>
      <c r="EV157" s="105">
        <f t="shared" si="358"/>
        <v>0</v>
      </c>
      <c r="EW157" s="5">
        <f t="shared" si="359"/>
        <v>0</v>
      </c>
      <c r="EX157" s="5"/>
      <c r="EY157" s="5">
        <f>LOOKUP(EY$6,'Daily Absent'!$O$6:$AX$6,'Daily Absent'!$O157:$AX157)</f>
        <v>0</v>
      </c>
      <c r="EZ157" s="104">
        <f>VALUE('Time Sheet KN'!FA157-'Time Sheet KN'!EZ157)*24</f>
        <v>0</v>
      </c>
      <c r="FA157" s="104">
        <f>VALUE('Time Sheet KN'!FC157-'Time Sheet KN'!FB157)*24</f>
        <v>0</v>
      </c>
      <c r="FB157" s="104">
        <f>VALUE('Time Sheet KN'!FE157-'Time Sheet KN'!FD157)*24</f>
        <v>0</v>
      </c>
      <c r="FC157" s="105">
        <f t="shared" si="360"/>
        <v>0</v>
      </c>
      <c r="FD157" s="5">
        <f t="shared" si="361"/>
        <v>0</v>
      </c>
      <c r="FE157" s="5"/>
      <c r="FF157" s="5">
        <f>LOOKUP(FF$6,'Daily Absent'!$O$6:$AX$6,'Daily Absent'!$O157:$AX157)</f>
        <v>0</v>
      </c>
      <c r="FG157" s="104">
        <f>VALUE('Time Sheet KN'!FH157-'Time Sheet KN'!FG157)*24</f>
        <v>0</v>
      </c>
      <c r="FH157" s="104">
        <f>VALUE('Time Sheet KN'!FJ157-'Time Sheet KN'!FI157)*24</f>
        <v>0</v>
      </c>
      <c r="FI157" s="104">
        <f>VALUE('Time Sheet KN'!FL157-'Time Sheet KN'!FK157)*24</f>
        <v>0</v>
      </c>
      <c r="FJ157" s="105">
        <f t="shared" si="362"/>
        <v>0</v>
      </c>
      <c r="FK157" s="5">
        <f t="shared" si="363"/>
        <v>0</v>
      </c>
      <c r="FL157" s="5"/>
      <c r="FM157" s="5">
        <f>LOOKUP(FM$6,'Daily Absent'!$O$6:$AX$6,'Daily Absent'!$O157:$AX157)</f>
        <v>0</v>
      </c>
      <c r="FN157" s="104">
        <f>VALUE('Time Sheet KN'!FO157-'Time Sheet KN'!FN157)*24</f>
        <v>0</v>
      </c>
      <c r="FO157" s="104">
        <f>VALUE('Time Sheet KN'!FQ157-'Time Sheet KN'!FP157)*24</f>
        <v>0</v>
      </c>
      <c r="FP157" s="104">
        <f>VALUE('Time Sheet KN'!FS157-'Time Sheet KN'!FR157)*24</f>
        <v>0</v>
      </c>
      <c r="FQ157" s="105">
        <f t="shared" si="364"/>
        <v>0</v>
      </c>
      <c r="FR157" s="5">
        <f t="shared" si="365"/>
        <v>0</v>
      </c>
      <c r="FS157" s="5"/>
      <c r="FT157" s="5">
        <f>LOOKUP(FT$6,'Daily Absent'!$O$6:$AX$6,'Daily Absent'!$O157:$AX157)</f>
        <v>0</v>
      </c>
      <c r="FU157" s="104">
        <f>VALUE('Time Sheet KN'!FV157-'Time Sheet KN'!FU157)*24</f>
        <v>0</v>
      </c>
      <c r="FV157" s="104">
        <f>VALUE('Time Sheet KN'!FX157-'Time Sheet KN'!FW157)*24</f>
        <v>0</v>
      </c>
      <c r="FW157" s="104">
        <f>VALUE('Time Sheet KN'!FZ157-'Time Sheet KN'!FY157)*24</f>
        <v>0</v>
      </c>
      <c r="FX157" s="105">
        <f t="shared" si="366"/>
        <v>0</v>
      </c>
      <c r="FY157" s="5">
        <f t="shared" si="367"/>
        <v>0</v>
      </c>
      <c r="FZ157" s="5"/>
      <c r="GA157" s="5">
        <f>LOOKUP(GA$6,'Daily Absent'!$O$6:$AX$6,'Daily Absent'!$O157:$AX157)</f>
        <v>0</v>
      </c>
      <c r="GB157" s="104">
        <f>VALUE('Time Sheet KN'!GC157-'Time Sheet KN'!GB157)*24</f>
        <v>0</v>
      </c>
      <c r="GC157" s="104">
        <f>VALUE('Time Sheet KN'!GE157-'Time Sheet KN'!GD157)*24</f>
        <v>0</v>
      </c>
      <c r="GD157" s="104">
        <f>VALUE('Time Sheet KN'!GG157-'Time Sheet KN'!GF157)*24</f>
        <v>0</v>
      </c>
      <c r="GE157" s="105">
        <f t="shared" si="368"/>
        <v>0</v>
      </c>
      <c r="GF157" s="5">
        <f t="shared" si="369"/>
        <v>0</v>
      </c>
      <c r="GG157" s="5"/>
      <c r="GH157" s="5">
        <f>LOOKUP(GH$6,'Daily Absent'!$O$6:$AX$6,'Daily Absent'!$O157:$AX157)</f>
        <v>0</v>
      </c>
      <c r="GI157" s="104">
        <f>VALUE('Time Sheet KN'!GJ157-'Time Sheet KN'!GI157)*24</f>
        <v>0</v>
      </c>
      <c r="GJ157" s="104">
        <f>VALUE('Time Sheet KN'!GL157-'Time Sheet KN'!GK157)*24</f>
        <v>0</v>
      </c>
      <c r="GK157" s="104">
        <f>VALUE('Time Sheet KN'!GN157-'Time Sheet KN'!GM157)*24</f>
        <v>0</v>
      </c>
      <c r="GL157" s="105">
        <f t="shared" si="370"/>
        <v>0</v>
      </c>
      <c r="GM157" s="5">
        <f t="shared" si="371"/>
        <v>0</v>
      </c>
      <c r="GN157" s="5"/>
      <c r="GO157" s="5">
        <f>LOOKUP(GO$6,'Daily Absent'!$O$6:$AX$6,'Daily Absent'!$O157:$AX157)</f>
        <v>0</v>
      </c>
      <c r="GP157" s="104">
        <f>VALUE('Time Sheet KN'!GQ157-'Time Sheet KN'!GP157)*24</f>
        <v>0</v>
      </c>
      <c r="GQ157" s="104">
        <f>VALUE('Time Sheet KN'!GS157-'Time Sheet KN'!GR157)*24</f>
        <v>0</v>
      </c>
      <c r="GR157" s="104">
        <f>VALUE('Time Sheet KN'!GU157-'Time Sheet KN'!GT157)*24</f>
        <v>0</v>
      </c>
      <c r="GS157" s="105">
        <f t="shared" si="372"/>
        <v>0</v>
      </c>
      <c r="GT157" s="5">
        <f t="shared" si="373"/>
        <v>0</v>
      </c>
      <c r="GU157" s="5"/>
      <c r="GV157" s="5">
        <f>LOOKUP(GV$6,'Daily Absent'!$O$6:$AX$6,'Daily Absent'!$O157:$AX157)</f>
        <v>0</v>
      </c>
      <c r="GW157" s="104">
        <f>VALUE('Time Sheet KN'!GX157-'Time Sheet KN'!GW157)*24</f>
        <v>0</v>
      </c>
      <c r="GX157" s="104">
        <f>VALUE('Time Sheet KN'!GZ157-'Time Sheet KN'!GY157)*24</f>
        <v>0</v>
      </c>
      <c r="GY157" s="104">
        <f>VALUE('Time Sheet KN'!HB157-'Time Sheet KN'!HA157)*24</f>
        <v>0</v>
      </c>
      <c r="GZ157" s="105">
        <f t="shared" si="374"/>
        <v>0</v>
      </c>
      <c r="HA157" s="5">
        <f t="shared" si="375"/>
        <v>0</v>
      </c>
      <c r="HB157" s="5"/>
      <c r="HC157" s="5">
        <f>LOOKUP(HC$6,'Daily Absent'!$O$6:$AX$6,'Daily Absent'!$O157:$AX157)</f>
        <v>0</v>
      </c>
      <c r="HD157" s="104">
        <f>VALUE('Time Sheet KN'!HE157-'Time Sheet KN'!HD157)*24</f>
        <v>0</v>
      </c>
      <c r="HE157" s="104">
        <f>VALUE('Time Sheet KN'!HG157-'Time Sheet KN'!HF157)*24</f>
        <v>0</v>
      </c>
      <c r="HF157" s="104">
        <f>VALUE('Time Sheet KN'!HI157-'Time Sheet KN'!HH157)*24</f>
        <v>0</v>
      </c>
      <c r="HG157" s="105">
        <f t="shared" si="376"/>
        <v>0</v>
      </c>
      <c r="HH157" s="5">
        <f t="shared" si="377"/>
        <v>0</v>
      </c>
      <c r="HI157" s="5"/>
      <c r="HJ157" s="5">
        <f>LOOKUP(HJ$6,'Daily Absent'!$O$6:$AX$6,'Daily Absent'!$O157:$AX157)</f>
        <v>0</v>
      </c>
      <c r="HK157" s="104">
        <f>VALUE('Time Sheet KN'!HL157-'Time Sheet KN'!HK157)*24</f>
        <v>0</v>
      </c>
      <c r="HL157" s="104">
        <f>VALUE('Time Sheet KN'!HN157-'Time Sheet KN'!HM157)*24</f>
        <v>0</v>
      </c>
      <c r="HM157" s="104">
        <f>VALUE('Time Sheet KN'!HP157-'Time Sheet KN'!HO157)*24</f>
        <v>0</v>
      </c>
      <c r="HN157" s="105">
        <f t="shared" si="378"/>
        <v>0</v>
      </c>
      <c r="HO157" s="5">
        <f t="shared" si="379"/>
        <v>0</v>
      </c>
      <c r="HP157" s="5"/>
      <c r="HQ157" s="5">
        <f>LOOKUP(HQ$6,'Daily Absent'!$O$6:$AX$6,'Daily Absent'!$O157:$AX157)</f>
        <v>0</v>
      </c>
      <c r="HR157" s="104">
        <f>VALUE('Time Sheet KN'!HS157-'Time Sheet KN'!HR157)*24</f>
        <v>0</v>
      </c>
      <c r="HS157" s="104">
        <f>VALUE('Time Sheet KN'!HU157-'Time Sheet KN'!HT157)*24</f>
        <v>0</v>
      </c>
      <c r="HT157" s="104">
        <f>VALUE('Time Sheet KN'!HW157-'Time Sheet KN'!HV157)*24</f>
        <v>0</v>
      </c>
      <c r="HU157" s="105">
        <f t="shared" si="380"/>
        <v>0</v>
      </c>
      <c r="HV157" s="5">
        <f t="shared" si="381"/>
        <v>0</v>
      </c>
      <c r="HW157" s="5"/>
      <c r="HX157" s="5">
        <f>LOOKUP(HX$6,'Daily Absent'!$O$6:$AX$6,'Daily Absent'!$O157:$AX157)</f>
        <v>0</v>
      </c>
      <c r="HY157" s="104">
        <f>VALUE('Time Sheet KN'!HZ157-'Time Sheet KN'!HY157)*24</f>
        <v>0</v>
      </c>
      <c r="HZ157" s="104">
        <f>VALUE('Time Sheet KN'!IB157-'Time Sheet KN'!IA157)*24</f>
        <v>0</v>
      </c>
      <c r="IA157" s="104">
        <f>VALUE('Time Sheet KN'!ID157-'Time Sheet KN'!IC157)*24</f>
        <v>0</v>
      </c>
      <c r="IB157" s="105">
        <f t="shared" si="382"/>
        <v>0</v>
      </c>
      <c r="IC157" s="5">
        <f t="shared" si="383"/>
        <v>0</v>
      </c>
      <c r="ID157" s="5"/>
      <c r="IE157" s="5">
        <f>LOOKUP(IE$6,'Daily Absent'!$O$6:$AX$6,'Daily Absent'!$O157:$AX157)</f>
        <v>0</v>
      </c>
      <c r="IF157" s="104">
        <f>VALUE('Time Sheet KN'!IG157-'Time Sheet KN'!IF157)*24</f>
        <v>0</v>
      </c>
      <c r="IG157" s="104">
        <f>VALUE('Time Sheet KN'!II157-'Time Sheet KN'!IH157)*24</f>
        <v>0</v>
      </c>
      <c r="IH157" s="104">
        <f>VALUE('Time Sheet KN'!IK157-'Time Sheet KN'!IJ157)*24</f>
        <v>0</v>
      </c>
      <c r="II157" s="105">
        <f t="shared" si="384"/>
        <v>0</v>
      </c>
      <c r="IJ157" s="5">
        <f t="shared" si="385"/>
        <v>0</v>
      </c>
      <c r="IK157" s="5"/>
      <c r="IL157" s="5">
        <f>LOOKUP(IL$6,'Daily Absent'!$O$6:$AX$6,'Daily Absent'!$O157:$AX157)</f>
        <v>0</v>
      </c>
      <c r="IM157" s="104">
        <f>VALUE('Time Sheet KN'!IN157-'Time Sheet KN'!IM157)*24</f>
        <v>0</v>
      </c>
      <c r="IN157" s="104">
        <f>VALUE('Time Sheet KN'!IP157-'Time Sheet KN'!IO157)*24</f>
        <v>0</v>
      </c>
      <c r="IO157" s="104">
        <f>VALUE('Time Sheet KN'!IR157-'Time Sheet KN'!IQ157)*24</f>
        <v>0</v>
      </c>
      <c r="IP157" s="105">
        <f t="shared" si="386"/>
        <v>0</v>
      </c>
      <c r="IQ157" s="5">
        <f t="shared" si="387"/>
        <v>0</v>
      </c>
      <c r="IR157" s="5"/>
      <c r="IS157" s="5">
        <f>LOOKUP(IS$6,'Daily Absent'!$O$6:$AX$6,'Daily Absent'!$O157:$AX157)</f>
        <v>0</v>
      </c>
      <c r="IT157" s="104">
        <f>VALUE('Time Sheet KN'!IU157-'Time Sheet KN'!IT157)*24</f>
        <v>0</v>
      </c>
      <c r="IU157" s="104">
        <f>VALUE('Time Sheet KN'!IW157-'Time Sheet KN'!IV157)*24</f>
        <v>0</v>
      </c>
      <c r="IV157" s="104">
        <f>VALUE('Time Sheet KN'!IY157-'Time Sheet KN'!IX157)*24</f>
        <v>0</v>
      </c>
      <c r="IW157" s="105">
        <f t="shared" si="388"/>
        <v>0</v>
      </c>
      <c r="IX157" s="5">
        <f t="shared" si="389"/>
        <v>0</v>
      </c>
      <c r="IY157" s="5"/>
      <c r="IZ157" s="5">
        <f>LOOKUP(IZ$6,'Daily Absent'!$O$6:$AX$6,'Daily Absent'!$O157:$AX157)</f>
        <v>0</v>
      </c>
      <c r="JA157" s="104">
        <f>VALUE('Time Sheet KN'!JB157-'Time Sheet KN'!JA157)*24</f>
        <v>0</v>
      </c>
      <c r="JB157" s="104">
        <f>VALUE('Time Sheet KN'!JD157-'Time Sheet KN'!JC157)*24</f>
        <v>0</v>
      </c>
      <c r="JC157" s="104">
        <f>VALUE('Time Sheet KN'!JF157-'Time Sheet KN'!JE157)*24</f>
        <v>0</v>
      </c>
      <c r="JD157" s="105">
        <f t="shared" si="390"/>
        <v>0</v>
      </c>
      <c r="JE157" s="5">
        <f t="shared" si="391"/>
        <v>0</v>
      </c>
      <c r="JF157" s="5"/>
    </row>
    <row r="158" spans="1:266" ht="20" customHeight="1">
      <c r="A158" s="54">
        <f>IF('Master MP Status'!A158&gt;0,'Master MP Status'!A158,"")</f>
        <v>150</v>
      </c>
      <c r="B158" s="5" t="str">
        <f>IF(ISTEXT('Master MP Status'!B158),'Master MP Status'!B158,"")</f>
        <v>DIRECT</v>
      </c>
      <c r="C158" s="153" t="str">
        <f>IF(OR(ISTEXT('Master MP Status'!C158),'Master MP Status'!C158&gt;0),'Master MP Status'!C158,"")</f>
        <v/>
      </c>
      <c r="D158" s="154" t="str">
        <f>IF(OR(ISTEXT('Master MP Status'!D158),'Master MP Status'!D158&gt;0),'Master MP Status'!D158,"")</f>
        <v>KN25364</v>
      </c>
      <c r="E158" s="5" t="str">
        <f>IF(ISTEXT('Master MP Status'!E158),'Master MP Status'!E158,"")</f>
        <v>AKBAR</v>
      </c>
      <c r="F158" s="5" t="str">
        <f>IF(ISTEXT('Master MP Status'!F158),'Master MP Status'!F158,"")</f>
        <v/>
      </c>
      <c r="G158" s="5" t="str">
        <f>IF(ISTEXT('Master MP Status'!G158),'Master MP Status'!G158,"")</f>
        <v>Local</v>
      </c>
      <c r="H158" s="5" t="str">
        <f>IF(ISTEXT('Master MP Status'!H158),'Master MP Status'!H158,"")</f>
        <v>DARMAN</v>
      </c>
      <c r="I158" s="5" t="str">
        <f>IF(ISTEXT('Master MP Status'!I158),'Master MP Status'!I158,"")</f>
        <v>Helper</v>
      </c>
      <c r="J158" s="5" t="str">
        <f>IF(ISTEXT('Master MP Status'!J158),'Master MP Status'!J158,"")</f>
        <v>Helper</v>
      </c>
      <c r="K158" s="9">
        <f>IF(OR('Master MP Status'!K158=0,'Master MP Status'!K158=""),"",'Master MP Status'!K158)</f>
        <v>45782</v>
      </c>
      <c r="L158" s="9">
        <f>IF(OR('Master MP Status'!L158=0,'Master MP Status'!L158=""),"",'Master MP Status'!L158)</f>
        <v>45782</v>
      </c>
      <c r="M158" s="9">
        <f>IF(OR('Master MP Status'!M158=0,'Master MP Status'!M158=""),"",'Master MP Status'!M158)</f>
        <v>45851</v>
      </c>
      <c r="N158" s="5" t="str">
        <f>IF(ISTEXT('Master MP Status'!N158),'Master MP Status'!N158,"")</f>
        <v>Resign</v>
      </c>
      <c r="O158" s="5">
        <f>LOOKUP(O$6,'Daily Absent'!$O$6:$AX$6,'Daily Absent'!$O158:$AX158)</f>
        <v>1</v>
      </c>
      <c r="P158" s="104">
        <f>VALUE('Time Sheet KN'!Q158-'Time Sheet KN'!P158)*24</f>
        <v>5</v>
      </c>
      <c r="Q158" s="104">
        <f>VALUE('Time Sheet KN'!S158-'Time Sheet KN'!R158)*24</f>
        <v>5.0000000000000009</v>
      </c>
      <c r="R158" s="104">
        <f>VALUE('Time Sheet KN'!U158-'Time Sheet KN'!T158)*24</f>
        <v>0</v>
      </c>
      <c r="S158" s="105">
        <f t="shared" si="320"/>
        <v>10</v>
      </c>
      <c r="T158" s="5">
        <f t="shared" si="321"/>
        <v>0</v>
      </c>
      <c r="U158" s="5"/>
      <c r="V158" s="5">
        <f>LOOKUP(V$6,'Daily Absent'!$O$6:$AX$6,'Daily Absent'!$O158:$AX158)</f>
        <v>1</v>
      </c>
      <c r="W158" s="104">
        <f>VALUE('Time Sheet KN'!X158-'Time Sheet KN'!W158)*24</f>
        <v>5</v>
      </c>
      <c r="X158" s="104">
        <f>VALUE('Time Sheet KN'!Z158-'Time Sheet KN'!Y158)*24</f>
        <v>5.0000000000000009</v>
      </c>
      <c r="Y158" s="104">
        <f>VALUE('Time Sheet KN'!AB158-'Time Sheet KN'!AA158)*24</f>
        <v>0</v>
      </c>
      <c r="Z158" s="105">
        <f t="shared" si="322"/>
        <v>10</v>
      </c>
      <c r="AA158" s="5">
        <f t="shared" si="323"/>
        <v>0</v>
      </c>
      <c r="AB158" s="5"/>
      <c r="AC158" s="5">
        <f>LOOKUP(AC$6,'Daily Absent'!$O$6:$AX$6,'Daily Absent'!$O158:$AX158)</f>
        <v>1</v>
      </c>
      <c r="AD158" s="104">
        <f>VALUE('Time Sheet KN'!AE158-'Time Sheet KN'!AD158)*24</f>
        <v>5</v>
      </c>
      <c r="AE158" s="104">
        <f>VALUE('Time Sheet KN'!AG158-'Time Sheet KN'!AF158)*24</f>
        <v>5.0000000000000009</v>
      </c>
      <c r="AF158" s="104">
        <f>VALUE('Time Sheet KN'!AI158-'Time Sheet KN'!AH158)*24</f>
        <v>0</v>
      </c>
      <c r="AG158" s="105">
        <f t="shared" si="324"/>
        <v>10</v>
      </c>
      <c r="AH158" s="5">
        <f t="shared" si="325"/>
        <v>0</v>
      </c>
      <c r="AI158" s="5"/>
      <c r="AJ158" s="5">
        <f>LOOKUP(AJ$6,'Daily Absent'!$O$6:$AX$6,'Daily Absent'!$O158:$AX158)</f>
        <v>1</v>
      </c>
      <c r="AK158" s="104">
        <f>VALUE('Time Sheet KN'!AL158-'Time Sheet KN'!AK158)*24</f>
        <v>5</v>
      </c>
      <c r="AL158" s="104">
        <f>VALUE('Time Sheet KN'!AN158-'Time Sheet KN'!AM158)*24</f>
        <v>5.0000000000000009</v>
      </c>
      <c r="AM158" s="104">
        <f>VALUE('Time Sheet KN'!AP158-'Time Sheet KN'!AO158)*24</f>
        <v>0</v>
      </c>
      <c r="AN158" s="105">
        <f t="shared" si="326"/>
        <v>10</v>
      </c>
      <c r="AO158" s="5">
        <f t="shared" si="327"/>
        <v>0</v>
      </c>
      <c r="AP158" s="5"/>
      <c r="AQ158" s="5">
        <f>LOOKUP(AQ$6,'Daily Absent'!$O$6:$AX$6,'Daily Absent'!$O158:$AX158)</f>
        <v>0</v>
      </c>
      <c r="AR158" s="104">
        <f>VALUE('Time Sheet KN'!AS158-'Time Sheet KN'!AR158)*24</f>
        <v>0</v>
      </c>
      <c r="AS158" s="104">
        <f>VALUE('Time Sheet KN'!AU158-'Time Sheet KN'!AT158)*24</f>
        <v>0</v>
      </c>
      <c r="AT158" s="104">
        <f>VALUE('Time Sheet KN'!AW158-'Time Sheet KN'!AV158)*24</f>
        <v>0</v>
      </c>
      <c r="AU158" s="105">
        <f t="shared" si="328"/>
        <v>0</v>
      </c>
      <c r="AV158" s="5">
        <f t="shared" si="329"/>
        <v>0</v>
      </c>
      <c r="AW158" s="5"/>
      <c r="AX158" s="5">
        <f>LOOKUP(AX$6,'Daily Absent'!$O$6:$AX$6,'Daily Absent'!$O158:$AX158)</f>
        <v>1</v>
      </c>
      <c r="AY158" s="104">
        <f>VALUE('Time Sheet KN'!AZ158-'Time Sheet KN'!AY158)*24</f>
        <v>4</v>
      </c>
      <c r="AZ158" s="104">
        <f>VALUE('Time Sheet KN'!BB158-'Time Sheet KN'!BA158)*24</f>
        <v>3</v>
      </c>
      <c r="BA158" s="104">
        <f>VALUE('Time Sheet KN'!BD158-'Time Sheet KN'!BC158)*24</f>
        <v>0</v>
      </c>
      <c r="BB158" s="105">
        <f t="shared" si="330"/>
        <v>0</v>
      </c>
      <c r="BC158" s="5">
        <f t="shared" si="331"/>
        <v>7</v>
      </c>
      <c r="BD158" s="5"/>
      <c r="BE158" s="5">
        <f>LOOKUP(BE$6,'Daily Absent'!$O$6:$AX$6,'Daily Absent'!$O158:$AX158)</f>
        <v>1</v>
      </c>
      <c r="BF158" s="104">
        <f>VALUE('Time Sheet KN'!BG158-'Time Sheet KN'!BF158)*24</f>
        <v>5</v>
      </c>
      <c r="BG158" s="104">
        <f>VALUE('Time Sheet KN'!BI158-'Time Sheet KN'!BH158)*24</f>
        <v>5.0000000000000009</v>
      </c>
      <c r="BH158" s="104">
        <f>VALUE('Time Sheet KN'!BK158-'Time Sheet KN'!BJ158)*24</f>
        <v>0</v>
      </c>
      <c r="BI158" s="105">
        <f t="shared" si="332"/>
        <v>10</v>
      </c>
      <c r="BJ158" s="5">
        <f t="shared" si="333"/>
        <v>0</v>
      </c>
      <c r="BK158" s="5"/>
      <c r="BL158" s="5">
        <f>LOOKUP(BL$6,'Daily Absent'!$O$6:$AX$6,'Daily Absent'!$O158:$AX158)</f>
        <v>1</v>
      </c>
      <c r="BM158" s="104">
        <f>VALUE('Time Sheet KN'!BN158-'Time Sheet KN'!BM158)*24</f>
        <v>5</v>
      </c>
      <c r="BN158" s="104">
        <f>VALUE('Time Sheet KN'!BP158-'Time Sheet KN'!BO158)*24</f>
        <v>5.0000000000000009</v>
      </c>
      <c r="BO158" s="104">
        <f>VALUE('Time Sheet KN'!BR158-'Time Sheet KN'!BQ158)*24</f>
        <v>0</v>
      </c>
      <c r="BP158" s="105">
        <f t="shared" si="334"/>
        <v>10</v>
      </c>
      <c r="BQ158" s="5">
        <f t="shared" si="335"/>
        <v>0</v>
      </c>
      <c r="BR158" s="5"/>
      <c r="BS158" s="5">
        <f>LOOKUP(BS$6,'Daily Absent'!$O$6:$AX$6,'Daily Absent'!$O158:$AX158)</f>
        <v>0</v>
      </c>
      <c r="BT158" s="104">
        <f>VALUE('Time Sheet KN'!BU158-'Time Sheet KN'!BT158)*24</f>
        <v>0</v>
      </c>
      <c r="BU158" s="104">
        <f>VALUE('Time Sheet KN'!BW158-'Time Sheet KN'!BV158)*24</f>
        <v>0</v>
      </c>
      <c r="BV158" s="104">
        <f>VALUE('Time Sheet KN'!BY158-'Time Sheet KN'!BX158)*24</f>
        <v>0</v>
      </c>
      <c r="BW158" s="105">
        <f t="shared" si="336"/>
        <v>0</v>
      </c>
      <c r="BX158" s="5">
        <f t="shared" si="337"/>
        <v>0</v>
      </c>
      <c r="BY158" s="5"/>
      <c r="BZ158" s="5">
        <f>LOOKUP(BZ$6,'Daily Absent'!$O$6:$AX$6,'Daily Absent'!$O158:$AX158)</f>
        <v>0</v>
      </c>
      <c r="CA158" s="104">
        <f>VALUE('Time Sheet KN'!CB158-'Time Sheet KN'!CA158)*24</f>
        <v>0</v>
      </c>
      <c r="CB158" s="104">
        <f>VALUE('Time Sheet KN'!CD158-'Time Sheet KN'!CC158)*24</f>
        <v>0</v>
      </c>
      <c r="CC158" s="104">
        <f>VALUE('Time Sheet KN'!CF158-'Time Sheet KN'!CE158)*24</f>
        <v>0</v>
      </c>
      <c r="CD158" s="105">
        <f t="shared" si="338"/>
        <v>0</v>
      </c>
      <c r="CE158" s="5">
        <f t="shared" si="339"/>
        <v>0</v>
      </c>
      <c r="CF158" s="5"/>
      <c r="CG158" s="5">
        <f>LOOKUP(CG$6,'Daily Absent'!$O$6:$AX$6,'Daily Absent'!$O158:$AX158)</f>
        <v>0</v>
      </c>
      <c r="CH158" s="104">
        <f>VALUE('Time Sheet KN'!CI158-'Time Sheet KN'!CH158)*24</f>
        <v>0</v>
      </c>
      <c r="CI158" s="104">
        <f>VALUE('Time Sheet KN'!CK158-'Time Sheet KN'!CJ158)*24</f>
        <v>0</v>
      </c>
      <c r="CJ158" s="104">
        <f>VALUE('Time Sheet KN'!CM158-'Time Sheet KN'!CL158)*24</f>
        <v>0</v>
      </c>
      <c r="CK158" s="105">
        <f t="shared" si="340"/>
        <v>0</v>
      </c>
      <c r="CL158" s="5">
        <f t="shared" si="341"/>
        <v>0</v>
      </c>
      <c r="CM158" s="5"/>
      <c r="CN158" s="5">
        <f>LOOKUP(CN$6,'Daily Absent'!$O$6:$AX$6,'Daily Absent'!$O158:$AX158)</f>
        <v>0</v>
      </c>
      <c r="CO158" s="104">
        <f>VALUE('Time Sheet KN'!CP158-'Time Sheet KN'!CO158)*24</f>
        <v>0</v>
      </c>
      <c r="CP158" s="104">
        <f>VALUE('Time Sheet KN'!CR158-'Time Sheet KN'!CQ158)*24</f>
        <v>0</v>
      </c>
      <c r="CQ158" s="104">
        <f>VALUE('Time Sheet KN'!CT158-'Time Sheet KN'!CS158)*24</f>
        <v>0</v>
      </c>
      <c r="CR158" s="105">
        <f t="shared" si="342"/>
        <v>0</v>
      </c>
      <c r="CS158" s="5">
        <f t="shared" si="343"/>
        <v>0</v>
      </c>
      <c r="CT158" s="5"/>
      <c r="CU158" s="5">
        <f>LOOKUP(CU$6,'Daily Absent'!$O$6:$AX$6,'Daily Absent'!$O158:$AX158)</f>
        <v>0</v>
      </c>
      <c r="CV158" s="104">
        <f>VALUE('Time Sheet KN'!CW158-'Time Sheet KN'!CV158)*24</f>
        <v>0</v>
      </c>
      <c r="CW158" s="104">
        <f>VALUE('Time Sheet KN'!CY158-'Time Sheet KN'!CX158)*24</f>
        <v>0</v>
      </c>
      <c r="CX158" s="104">
        <f>VALUE('Time Sheet KN'!DA158-'Time Sheet KN'!CZ158)*24</f>
        <v>0</v>
      </c>
      <c r="CY158" s="105">
        <f t="shared" si="344"/>
        <v>0</v>
      </c>
      <c r="CZ158" s="5">
        <f t="shared" si="345"/>
        <v>0</v>
      </c>
      <c r="DA158" s="5"/>
      <c r="DB158" s="5">
        <f>LOOKUP(DB$6,'Daily Absent'!$O$6:$AX$6,'Daily Absent'!$O158:$AX158)</f>
        <v>0</v>
      </c>
      <c r="DC158" s="104">
        <f>VALUE('Time Sheet KN'!DD158-'Time Sheet KN'!DC158)*24</f>
        <v>0</v>
      </c>
      <c r="DD158" s="104">
        <f>VALUE('Time Sheet KN'!DF158-'Time Sheet KN'!DE158)*24</f>
        <v>0</v>
      </c>
      <c r="DE158" s="104">
        <f>VALUE('Time Sheet KN'!DH158-'Time Sheet KN'!DG158)*24</f>
        <v>0</v>
      </c>
      <c r="DF158" s="105">
        <f t="shared" si="346"/>
        <v>0</v>
      </c>
      <c r="DG158" s="5">
        <f t="shared" si="347"/>
        <v>0</v>
      </c>
      <c r="DH158" s="5"/>
      <c r="DI158" s="5">
        <f>LOOKUP(DI$6,'Daily Absent'!$O$6:$AX$6,'Daily Absent'!$O158:$AX158)</f>
        <v>0</v>
      </c>
      <c r="DJ158" s="104">
        <f>VALUE('Time Sheet KN'!DK158-'Time Sheet KN'!DJ158)*24</f>
        <v>0</v>
      </c>
      <c r="DK158" s="104">
        <f>VALUE('Time Sheet KN'!DM158-'Time Sheet KN'!DL158)*24</f>
        <v>0</v>
      </c>
      <c r="DL158" s="104">
        <f>VALUE('Time Sheet KN'!DO158-'Time Sheet KN'!DN158)*24</f>
        <v>0</v>
      </c>
      <c r="DM158" s="105">
        <f t="shared" si="348"/>
        <v>0</v>
      </c>
      <c r="DN158" s="5">
        <f t="shared" si="349"/>
        <v>0</v>
      </c>
      <c r="DO158" s="5"/>
      <c r="DP158" s="5">
        <f>LOOKUP(DP$6,'Daily Absent'!$O$6:$AX$6,'Daily Absent'!$O158:$AX158)</f>
        <v>0</v>
      </c>
      <c r="DQ158" s="104">
        <f>VALUE('Time Sheet KN'!DR158-'Time Sheet KN'!DQ158)*24</f>
        <v>0</v>
      </c>
      <c r="DR158" s="104">
        <f>VALUE('Time Sheet KN'!DT158-'Time Sheet KN'!DS158)*24</f>
        <v>0</v>
      </c>
      <c r="DS158" s="104">
        <f>VALUE('Time Sheet KN'!DV158-'Time Sheet KN'!DU158)*24</f>
        <v>0</v>
      </c>
      <c r="DT158" s="105">
        <f t="shared" si="350"/>
        <v>0</v>
      </c>
      <c r="DU158" s="5">
        <f t="shared" si="351"/>
        <v>0</v>
      </c>
      <c r="DV158" s="5"/>
      <c r="DW158" s="5">
        <f>LOOKUP(DW$6,'Daily Absent'!$O$6:$AX$6,'Daily Absent'!$O158:$AX158)</f>
        <v>0</v>
      </c>
      <c r="DX158" s="104">
        <f>VALUE('Time Sheet KN'!DY158-'Time Sheet KN'!DX158)*24</f>
        <v>0</v>
      </c>
      <c r="DY158" s="104">
        <f>VALUE('Time Sheet KN'!EA158-'Time Sheet KN'!DZ158)*24</f>
        <v>0</v>
      </c>
      <c r="DZ158" s="104">
        <f>VALUE('Time Sheet KN'!EC158-'Time Sheet KN'!EB158)*24</f>
        <v>0</v>
      </c>
      <c r="EA158" s="105">
        <f t="shared" si="352"/>
        <v>0</v>
      </c>
      <c r="EB158" s="5">
        <f t="shared" si="353"/>
        <v>0</v>
      </c>
      <c r="EC158" s="5"/>
      <c r="ED158" s="5">
        <f>LOOKUP(ED$6,'Daily Absent'!$O$6:$AX$6,'Daily Absent'!$O158:$AX158)</f>
        <v>0</v>
      </c>
      <c r="EE158" s="104">
        <f>VALUE('Time Sheet KN'!EF158-'Time Sheet KN'!EE158)*24</f>
        <v>0</v>
      </c>
      <c r="EF158" s="104">
        <f>VALUE('Time Sheet KN'!EH158-'Time Sheet KN'!EG158)*24</f>
        <v>0</v>
      </c>
      <c r="EG158" s="104">
        <f>VALUE('Time Sheet KN'!EJ158-'Time Sheet KN'!EI158)*24</f>
        <v>0</v>
      </c>
      <c r="EH158" s="105">
        <f t="shared" si="354"/>
        <v>0</v>
      </c>
      <c r="EI158" s="5">
        <f t="shared" si="355"/>
        <v>0</v>
      </c>
      <c r="EJ158" s="5"/>
      <c r="EK158" s="5">
        <f>LOOKUP(EK$6,'Daily Absent'!$O$6:$AX$6,'Daily Absent'!$O158:$AX158)</f>
        <v>0</v>
      </c>
      <c r="EL158" s="104">
        <f>VALUE('Time Sheet KN'!EM158-'Time Sheet KN'!EL158)*24</f>
        <v>0</v>
      </c>
      <c r="EM158" s="104">
        <f>VALUE('Time Sheet KN'!EO158-'Time Sheet KN'!EN158)*24</f>
        <v>0</v>
      </c>
      <c r="EN158" s="104">
        <f>VALUE('Time Sheet KN'!EQ158-'Time Sheet KN'!EP158)*24</f>
        <v>0</v>
      </c>
      <c r="EO158" s="105">
        <f t="shared" si="356"/>
        <v>0</v>
      </c>
      <c r="EP158" s="5">
        <f t="shared" si="357"/>
        <v>0</v>
      </c>
      <c r="EQ158" s="5"/>
      <c r="ER158" s="5">
        <f>LOOKUP(ER$6,'Daily Absent'!$O$6:$AX$6,'Daily Absent'!$O158:$AX158)</f>
        <v>0</v>
      </c>
      <c r="ES158" s="104">
        <f>VALUE('Time Sheet KN'!ET158-'Time Sheet KN'!ES158)*24</f>
        <v>0</v>
      </c>
      <c r="ET158" s="104">
        <f>VALUE('Time Sheet KN'!EV158-'Time Sheet KN'!EU158)*24</f>
        <v>0</v>
      </c>
      <c r="EU158" s="104">
        <f>VALUE('Time Sheet KN'!EX158-'Time Sheet KN'!EW158)*24</f>
        <v>0</v>
      </c>
      <c r="EV158" s="105">
        <f t="shared" si="358"/>
        <v>0</v>
      </c>
      <c r="EW158" s="5">
        <f t="shared" si="359"/>
        <v>0</v>
      </c>
      <c r="EX158" s="5"/>
      <c r="EY158" s="5">
        <f>LOOKUP(EY$6,'Daily Absent'!$O$6:$AX$6,'Daily Absent'!$O158:$AX158)</f>
        <v>0</v>
      </c>
      <c r="EZ158" s="104">
        <f>VALUE('Time Sheet KN'!FA158-'Time Sheet KN'!EZ158)*24</f>
        <v>0</v>
      </c>
      <c r="FA158" s="104">
        <f>VALUE('Time Sheet KN'!FC158-'Time Sheet KN'!FB158)*24</f>
        <v>0</v>
      </c>
      <c r="FB158" s="104">
        <f>VALUE('Time Sheet KN'!FE158-'Time Sheet KN'!FD158)*24</f>
        <v>0</v>
      </c>
      <c r="FC158" s="105">
        <f t="shared" si="360"/>
        <v>0</v>
      </c>
      <c r="FD158" s="5">
        <f t="shared" si="361"/>
        <v>0</v>
      </c>
      <c r="FE158" s="5"/>
      <c r="FF158" s="5">
        <f>LOOKUP(FF$6,'Daily Absent'!$O$6:$AX$6,'Daily Absent'!$O158:$AX158)</f>
        <v>0</v>
      </c>
      <c r="FG158" s="104">
        <f>VALUE('Time Sheet KN'!FH158-'Time Sheet KN'!FG158)*24</f>
        <v>0</v>
      </c>
      <c r="FH158" s="104">
        <f>VALUE('Time Sheet KN'!FJ158-'Time Sheet KN'!FI158)*24</f>
        <v>0</v>
      </c>
      <c r="FI158" s="104">
        <f>VALUE('Time Sheet KN'!FL158-'Time Sheet KN'!FK158)*24</f>
        <v>0</v>
      </c>
      <c r="FJ158" s="105">
        <f t="shared" si="362"/>
        <v>0</v>
      </c>
      <c r="FK158" s="5">
        <f t="shared" si="363"/>
        <v>0</v>
      </c>
      <c r="FL158" s="5"/>
      <c r="FM158" s="5">
        <f>LOOKUP(FM$6,'Daily Absent'!$O$6:$AX$6,'Daily Absent'!$O158:$AX158)</f>
        <v>0</v>
      </c>
      <c r="FN158" s="104">
        <f>VALUE('Time Sheet KN'!FO158-'Time Sheet KN'!FN158)*24</f>
        <v>0</v>
      </c>
      <c r="FO158" s="104">
        <f>VALUE('Time Sheet KN'!FQ158-'Time Sheet KN'!FP158)*24</f>
        <v>0</v>
      </c>
      <c r="FP158" s="104">
        <f>VALUE('Time Sheet KN'!FS158-'Time Sheet KN'!FR158)*24</f>
        <v>0</v>
      </c>
      <c r="FQ158" s="105">
        <f t="shared" si="364"/>
        <v>0</v>
      </c>
      <c r="FR158" s="5">
        <f t="shared" si="365"/>
        <v>0</v>
      </c>
      <c r="FS158" s="5"/>
      <c r="FT158" s="5">
        <f>LOOKUP(FT$6,'Daily Absent'!$O$6:$AX$6,'Daily Absent'!$O158:$AX158)</f>
        <v>0</v>
      </c>
      <c r="FU158" s="104">
        <f>VALUE('Time Sheet KN'!FV158-'Time Sheet KN'!FU158)*24</f>
        <v>0</v>
      </c>
      <c r="FV158" s="104">
        <f>VALUE('Time Sheet KN'!FX158-'Time Sheet KN'!FW158)*24</f>
        <v>0</v>
      </c>
      <c r="FW158" s="104">
        <f>VALUE('Time Sheet KN'!FZ158-'Time Sheet KN'!FY158)*24</f>
        <v>0</v>
      </c>
      <c r="FX158" s="105">
        <f t="shared" si="366"/>
        <v>0</v>
      </c>
      <c r="FY158" s="5">
        <f t="shared" si="367"/>
        <v>0</v>
      </c>
      <c r="FZ158" s="5"/>
      <c r="GA158" s="5">
        <f>LOOKUP(GA$6,'Daily Absent'!$O$6:$AX$6,'Daily Absent'!$O158:$AX158)</f>
        <v>0</v>
      </c>
      <c r="GB158" s="104">
        <f>VALUE('Time Sheet KN'!GC158-'Time Sheet KN'!GB158)*24</f>
        <v>0</v>
      </c>
      <c r="GC158" s="104">
        <f>VALUE('Time Sheet KN'!GE158-'Time Sheet KN'!GD158)*24</f>
        <v>0</v>
      </c>
      <c r="GD158" s="104">
        <f>VALUE('Time Sheet KN'!GG158-'Time Sheet KN'!GF158)*24</f>
        <v>0</v>
      </c>
      <c r="GE158" s="105">
        <f t="shared" si="368"/>
        <v>0</v>
      </c>
      <c r="GF158" s="5">
        <f t="shared" si="369"/>
        <v>0</v>
      </c>
      <c r="GG158" s="5"/>
      <c r="GH158" s="5">
        <f>LOOKUP(GH$6,'Daily Absent'!$O$6:$AX$6,'Daily Absent'!$O158:$AX158)</f>
        <v>0</v>
      </c>
      <c r="GI158" s="104">
        <f>VALUE('Time Sheet KN'!GJ158-'Time Sheet KN'!GI158)*24</f>
        <v>0</v>
      </c>
      <c r="GJ158" s="104">
        <f>VALUE('Time Sheet KN'!GL158-'Time Sheet KN'!GK158)*24</f>
        <v>0</v>
      </c>
      <c r="GK158" s="104">
        <f>VALUE('Time Sheet KN'!GN158-'Time Sheet KN'!GM158)*24</f>
        <v>0</v>
      </c>
      <c r="GL158" s="105">
        <f t="shared" si="370"/>
        <v>0</v>
      </c>
      <c r="GM158" s="5">
        <f t="shared" si="371"/>
        <v>0</v>
      </c>
      <c r="GN158" s="5"/>
      <c r="GO158" s="5">
        <f>LOOKUP(GO$6,'Daily Absent'!$O$6:$AX$6,'Daily Absent'!$O158:$AX158)</f>
        <v>0</v>
      </c>
      <c r="GP158" s="104">
        <f>VALUE('Time Sheet KN'!GQ158-'Time Sheet KN'!GP158)*24</f>
        <v>0</v>
      </c>
      <c r="GQ158" s="104">
        <f>VALUE('Time Sheet KN'!GS158-'Time Sheet KN'!GR158)*24</f>
        <v>0</v>
      </c>
      <c r="GR158" s="104">
        <f>VALUE('Time Sheet KN'!GU158-'Time Sheet KN'!GT158)*24</f>
        <v>0</v>
      </c>
      <c r="GS158" s="105">
        <f t="shared" si="372"/>
        <v>0</v>
      </c>
      <c r="GT158" s="5">
        <f t="shared" si="373"/>
        <v>0</v>
      </c>
      <c r="GU158" s="5"/>
      <c r="GV158" s="5">
        <f>LOOKUP(GV$6,'Daily Absent'!$O$6:$AX$6,'Daily Absent'!$O158:$AX158)</f>
        <v>0</v>
      </c>
      <c r="GW158" s="104">
        <f>VALUE('Time Sheet KN'!GX158-'Time Sheet KN'!GW158)*24</f>
        <v>0</v>
      </c>
      <c r="GX158" s="104">
        <f>VALUE('Time Sheet KN'!GZ158-'Time Sheet KN'!GY158)*24</f>
        <v>0</v>
      </c>
      <c r="GY158" s="104">
        <f>VALUE('Time Sheet KN'!HB158-'Time Sheet KN'!HA158)*24</f>
        <v>0</v>
      </c>
      <c r="GZ158" s="105">
        <f t="shared" si="374"/>
        <v>0</v>
      </c>
      <c r="HA158" s="5">
        <f t="shared" si="375"/>
        <v>0</v>
      </c>
      <c r="HB158" s="5"/>
      <c r="HC158" s="5">
        <f>LOOKUP(HC$6,'Daily Absent'!$O$6:$AX$6,'Daily Absent'!$O158:$AX158)</f>
        <v>0</v>
      </c>
      <c r="HD158" s="104">
        <f>VALUE('Time Sheet KN'!HE158-'Time Sheet KN'!HD158)*24</f>
        <v>0</v>
      </c>
      <c r="HE158" s="104">
        <f>VALUE('Time Sheet KN'!HG158-'Time Sheet KN'!HF158)*24</f>
        <v>0</v>
      </c>
      <c r="HF158" s="104">
        <f>VALUE('Time Sheet KN'!HI158-'Time Sheet KN'!HH158)*24</f>
        <v>0</v>
      </c>
      <c r="HG158" s="105">
        <f t="shared" si="376"/>
        <v>0</v>
      </c>
      <c r="HH158" s="5">
        <f t="shared" si="377"/>
        <v>0</v>
      </c>
      <c r="HI158" s="5"/>
      <c r="HJ158" s="5">
        <f>LOOKUP(HJ$6,'Daily Absent'!$O$6:$AX$6,'Daily Absent'!$O158:$AX158)</f>
        <v>0</v>
      </c>
      <c r="HK158" s="104">
        <f>VALUE('Time Sheet KN'!HL158-'Time Sheet KN'!HK158)*24</f>
        <v>0</v>
      </c>
      <c r="HL158" s="104">
        <f>VALUE('Time Sheet KN'!HN158-'Time Sheet KN'!HM158)*24</f>
        <v>0</v>
      </c>
      <c r="HM158" s="104">
        <f>VALUE('Time Sheet KN'!HP158-'Time Sheet KN'!HO158)*24</f>
        <v>0</v>
      </c>
      <c r="HN158" s="105">
        <f t="shared" si="378"/>
        <v>0</v>
      </c>
      <c r="HO158" s="5">
        <f t="shared" si="379"/>
        <v>0</v>
      </c>
      <c r="HP158" s="5"/>
      <c r="HQ158" s="5">
        <f>LOOKUP(HQ$6,'Daily Absent'!$O$6:$AX$6,'Daily Absent'!$O158:$AX158)</f>
        <v>0</v>
      </c>
      <c r="HR158" s="104">
        <f>VALUE('Time Sheet KN'!HS158-'Time Sheet KN'!HR158)*24</f>
        <v>0</v>
      </c>
      <c r="HS158" s="104">
        <f>VALUE('Time Sheet KN'!HU158-'Time Sheet KN'!HT158)*24</f>
        <v>0</v>
      </c>
      <c r="HT158" s="104">
        <f>VALUE('Time Sheet KN'!HW158-'Time Sheet KN'!HV158)*24</f>
        <v>0</v>
      </c>
      <c r="HU158" s="105">
        <f t="shared" si="380"/>
        <v>0</v>
      </c>
      <c r="HV158" s="5">
        <f t="shared" si="381"/>
        <v>0</v>
      </c>
      <c r="HW158" s="5"/>
      <c r="HX158" s="5">
        <f>LOOKUP(HX$6,'Daily Absent'!$O$6:$AX$6,'Daily Absent'!$O158:$AX158)</f>
        <v>0</v>
      </c>
      <c r="HY158" s="104">
        <f>VALUE('Time Sheet KN'!HZ158-'Time Sheet KN'!HY158)*24</f>
        <v>0</v>
      </c>
      <c r="HZ158" s="104">
        <f>VALUE('Time Sheet KN'!IB158-'Time Sheet KN'!IA158)*24</f>
        <v>0</v>
      </c>
      <c r="IA158" s="104">
        <f>VALUE('Time Sheet KN'!ID158-'Time Sheet KN'!IC158)*24</f>
        <v>0</v>
      </c>
      <c r="IB158" s="105">
        <f t="shared" si="382"/>
        <v>0</v>
      </c>
      <c r="IC158" s="5">
        <f t="shared" si="383"/>
        <v>0</v>
      </c>
      <c r="ID158" s="5"/>
      <c r="IE158" s="5">
        <f>LOOKUP(IE$6,'Daily Absent'!$O$6:$AX$6,'Daily Absent'!$O158:$AX158)</f>
        <v>0</v>
      </c>
      <c r="IF158" s="104">
        <f>VALUE('Time Sheet KN'!IG158-'Time Sheet KN'!IF158)*24</f>
        <v>0</v>
      </c>
      <c r="IG158" s="104">
        <f>VALUE('Time Sheet KN'!II158-'Time Sheet KN'!IH158)*24</f>
        <v>0</v>
      </c>
      <c r="IH158" s="104">
        <f>VALUE('Time Sheet KN'!IK158-'Time Sheet KN'!IJ158)*24</f>
        <v>0</v>
      </c>
      <c r="II158" s="105">
        <f t="shared" si="384"/>
        <v>0</v>
      </c>
      <c r="IJ158" s="5">
        <f t="shared" si="385"/>
        <v>0</v>
      </c>
      <c r="IK158" s="5"/>
      <c r="IL158" s="5">
        <f>LOOKUP(IL$6,'Daily Absent'!$O$6:$AX$6,'Daily Absent'!$O158:$AX158)</f>
        <v>0</v>
      </c>
      <c r="IM158" s="104">
        <f>VALUE('Time Sheet KN'!IN158-'Time Sheet KN'!IM158)*24</f>
        <v>0</v>
      </c>
      <c r="IN158" s="104">
        <f>VALUE('Time Sheet KN'!IP158-'Time Sheet KN'!IO158)*24</f>
        <v>0</v>
      </c>
      <c r="IO158" s="104">
        <f>VALUE('Time Sheet KN'!IR158-'Time Sheet KN'!IQ158)*24</f>
        <v>0</v>
      </c>
      <c r="IP158" s="105">
        <f t="shared" si="386"/>
        <v>0</v>
      </c>
      <c r="IQ158" s="5">
        <f t="shared" si="387"/>
        <v>0</v>
      </c>
      <c r="IR158" s="5"/>
      <c r="IS158" s="5">
        <f>LOOKUP(IS$6,'Daily Absent'!$O$6:$AX$6,'Daily Absent'!$O158:$AX158)</f>
        <v>0</v>
      </c>
      <c r="IT158" s="104">
        <f>VALUE('Time Sheet KN'!IU158-'Time Sheet KN'!IT158)*24</f>
        <v>0</v>
      </c>
      <c r="IU158" s="104">
        <f>VALUE('Time Sheet KN'!IW158-'Time Sheet KN'!IV158)*24</f>
        <v>0</v>
      </c>
      <c r="IV158" s="104">
        <f>VALUE('Time Sheet KN'!IY158-'Time Sheet KN'!IX158)*24</f>
        <v>0</v>
      </c>
      <c r="IW158" s="105">
        <f t="shared" si="388"/>
        <v>0</v>
      </c>
      <c r="IX158" s="5">
        <f t="shared" si="389"/>
        <v>0</v>
      </c>
      <c r="IY158" s="5"/>
      <c r="IZ158" s="5">
        <f>LOOKUP(IZ$6,'Daily Absent'!$O$6:$AX$6,'Daily Absent'!$O158:$AX158)</f>
        <v>0</v>
      </c>
      <c r="JA158" s="104">
        <f>VALUE('Time Sheet KN'!JB158-'Time Sheet KN'!JA158)*24</f>
        <v>0</v>
      </c>
      <c r="JB158" s="104">
        <f>VALUE('Time Sheet KN'!JD158-'Time Sheet KN'!JC158)*24</f>
        <v>0</v>
      </c>
      <c r="JC158" s="104">
        <f>VALUE('Time Sheet KN'!JF158-'Time Sheet KN'!JE158)*24</f>
        <v>0</v>
      </c>
      <c r="JD158" s="105">
        <f t="shared" si="390"/>
        <v>0</v>
      </c>
      <c r="JE158" s="5">
        <f t="shared" si="391"/>
        <v>0</v>
      </c>
      <c r="JF158" s="5"/>
    </row>
    <row r="159" spans="1:266" ht="20" customHeight="1">
      <c r="A159" s="54">
        <f>IF('Master MP Status'!A159&gt;0,'Master MP Status'!A159,"")</f>
        <v>151</v>
      </c>
      <c r="B159" s="5" t="str">
        <f>IF(ISTEXT('Master MP Status'!B159),'Master MP Status'!B159,"")</f>
        <v>DIRECT</v>
      </c>
      <c r="C159" s="153" t="str">
        <f>IF(OR(ISTEXT('Master MP Status'!C159),'Master MP Status'!C159&gt;0),'Master MP Status'!C159,"")</f>
        <v/>
      </c>
      <c r="D159" s="154" t="str">
        <f>IF(OR(ISTEXT('Master MP Status'!D159),'Master MP Status'!D159&gt;0),'Master MP Status'!D159,"")</f>
        <v>KN25365</v>
      </c>
      <c r="E159" s="5" t="str">
        <f>IF(ISTEXT('Master MP Status'!E159),'Master MP Status'!E159,"")</f>
        <v>SISWANDI</v>
      </c>
      <c r="F159" s="5" t="str">
        <f>IF(ISTEXT('Master MP Status'!F159),'Master MP Status'!F159,"")</f>
        <v/>
      </c>
      <c r="G159" s="5" t="str">
        <f>IF(ISTEXT('Master MP Status'!G159),'Master MP Status'!G159,"")</f>
        <v>Local</v>
      </c>
      <c r="H159" s="5" t="str">
        <f>IF(ISTEXT('Master MP Status'!H159),'Master MP Status'!H159,"")</f>
        <v>DARMAN</v>
      </c>
      <c r="I159" s="5" t="str">
        <f>IF(ISTEXT('Master MP Status'!I159),'Master MP Status'!I159,"")</f>
        <v>Helper</v>
      </c>
      <c r="J159" s="5" t="str">
        <f>IF(ISTEXT('Master MP Status'!J159),'Master MP Status'!J159,"")</f>
        <v>Helper</v>
      </c>
      <c r="K159" s="9">
        <f>IF(OR('Master MP Status'!K159=0,'Master MP Status'!K159=""),"",'Master MP Status'!K159)</f>
        <v>45782</v>
      </c>
      <c r="L159" s="9">
        <f>IF(OR('Master MP Status'!L159=0,'Master MP Status'!L159=""),"",'Master MP Status'!L159)</f>
        <v>45782</v>
      </c>
      <c r="M159" s="9">
        <f>IF(OR('Master MP Status'!M159=0,'Master MP Status'!M159=""),"",'Master MP Status'!M159)</f>
        <v>45812</v>
      </c>
      <c r="N159" s="5" t="str">
        <f>IF(ISTEXT('Master MP Status'!N159),'Master MP Status'!N159,"")</f>
        <v>Resign</v>
      </c>
      <c r="O159" s="5">
        <f>LOOKUP(O$6,'Daily Absent'!$O$6:$AX$6,'Daily Absent'!$O159:$AX159)</f>
        <v>0</v>
      </c>
      <c r="P159" s="104">
        <f>VALUE('Time Sheet KN'!Q159-'Time Sheet KN'!P159)*24</f>
        <v>0</v>
      </c>
      <c r="Q159" s="104">
        <f>VALUE('Time Sheet KN'!S159-'Time Sheet KN'!R159)*24</f>
        <v>0</v>
      </c>
      <c r="R159" s="104">
        <f>VALUE('Time Sheet KN'!U159-'Time Sheet KN'!T159)*24</f>
        <v>0</v>
      </c>
      <c r="S159" s="105">
        <f t="shared" si="320"/>
        <v>0</v>
      </c>
      <c r="T159" s="5">
        <f t="shared" si="321"/>
        <v>0</v>
      </c>
      <c r="U159" s="5"/>
      <c r="V159" s="5">
        <f>LOOKUP(V$6,'Daily Absent'!$O$6:$AX$6,'Daily Absent'!$O159:$AX159)</f>
        <v>0</v>
      </c>
      <c r="W159" s="104">
        <f>VALUE('Time Sheet KN'!X159-'Time Sheet KN'!W159)*24</f>
        <v>0</v>
      </c>
      <c r="X159" s="104">
        <f>VALUE('Time Sheet KN'!Z159-'Time Sheet KN'!Y159)*24</f>
        <v>0</v>
      </c>
      <c r="Y159" s="104">
        <f>VALUE('Time Sheet KN'!AB159-'Time Sheet KN'!AA159)*24</f>
        <v>0</v>
      </c>
      <c r="Z159" s="105">
        <f t="shared" si="322"/>
        <v>0</v>
      </c>
      <c r="AA159" s="5">
        <f t="shared" si="323"/>
        <v>0</v>
      </c>
      <c r="AB159" s="5"/>
      <c r="AC159" s="5">
        <f>LOOKUP(AC$6,'Daily Absent'!$O$6:$AX$6,'Daily Absent'!$O159:$AX159)</f>
        <v>0</v>
      </c>
      <c r="AD159" s="104">
        <f>VALUE('Time Sheet KN'!AE159-'Time Sheet KN'!AD159)*24</f>
        <v>0</v>
      </c>
      <c r="AE159" s="104">
        <f>VALUE('Time Sheet KN'!AG159-'Time Sheet KN'!AF159)*24</f>
        <v>0</v>
      </c>
      <c r="AF159" s="104">
        <f>VALUE('Time Sheet KN'!AI159-'Time Sheet KN'!AH159)*24</f>
        <v>0</v>
      </c>
      <c r="AG159" s="105">
        <f t="shared" si="324"/>
        <v>0</v>
      </c>
      <c r="AH159" s="5">
        <f t="shared" si="325"/>
        <v>0</v>
      </c>
      <c r="AI159" s="5"/>
      <c r="AJ159" s="5">
        <f>LOOKUP(AJ$6,'Daily Absent'!$O$6:$AX$6,'Daily Absent'!$O159:$AX159)</f>
        <v>0</v>
      </c>
      <c r="AK159" s="104">
        <f>VALUE('Time Sheet KN'!AL159-'Time Sheet KN'!AK159)*24</f>
        <v>0</v>
      </c>
      <c r="AL159" s="104">
        <f>VALUE('Time Sheet KN'!AN159-'Time Sheet KN'!AM159)*24</f>
        <v>0</v>
      </c>
      <c r="AM159" s="104">
        <f>VALUE('Time Sheet KN'!AP159-'Time Sheet KN'!AO159)*24</f>
        <v>0</v>
      </c>
      <c r="AN159" s="105">
        <f t="shared" si="326"/>
        <v>0</v>
      </c>
      <c r="AO159" s="5">
        <f t="shared" si="327"/>
        <v>0</v>
      </c>
      <c r="AP159" s="5"/>
      <c r="AQ159" s="5">
        <f>LOOKUP(AQ$6,'Daily Absent'!$O$6:$AX$6,'Daily Absent'!$O159:$AX159)</f>
        <v>0</v>
      </c>
      <c r="AR159" s="104">
        <f>VALUE('Time Sheet KN'!AS159-'Time Sheet KN'!AR159)*24</f>
        <v>0</v>
      </c>
      <c r="AS159" s="104">
        <f>VALUE('Time Sheet KN'!AU159-'Time Sheet KN'!AT159)*24</f>
        <v>0</v>
      </c>
      <c r="AT159" s="104">
        <f>VALUE('Time Sheet KN'!AW159-'Time Sheet KN'!AV159)*24</f>
        <v>0</v>
      </c>
      <c r="AU159" s="105">
        <f t="shared" si="328"/>
        <v>0</v>
      </c>
      <c r="AV159" s="5">
        <f t="shared" si="329"/>
        <v>0</v>
      </c>
      <c r="AW159" s="5"/>
      <c r="AX159" s="5">
        <f>LOOKUP(AX$6,'Daily Absent'!$O$6:$AX$6,'Daily Absent'!$O159:$AX159)</f>
        <v>0</v>
      </c>
      <c r="AY159" s="104">
        <f>VALUE('Time Sheet KN'!AZ159-'Time Sheet KN'!AY159)*24</f>
        <v>0</v>
      </c>
      <c r="AZ159" s="104">
        <f>VALUE('Time Sheet KN'!BB159-'Time Sheet KN'!BA159)*24</f>
        <v>0</v>
      </c>
      <c r="BA159" s="104">
        <f>VALUE('Time Sheet KN'!BD159-'Time Sheet KN'!BC159)*24</f>
        <v>0</v>
      </c>
      <c r="BB159" s="105">
        <f t="shared" si="330"/>
        <v>0</v>
      </c>
      <c r="BC159" s="5">
        <f t="shared" si="331"/>
        <v>0</v>
      </c>
      <c r="BD159" s="5"/>
      <c r="BE159" s="5">
        <f>LOOKUP(BE$6,'Daily Absent'!$O$6:$AX$6,'Daily Absent'!$O159:$AX159)</f>
        <v>0</v>
      </c>
      <c r="BF159" s="104">
        <f>VALUE('Time Sheet KN'!BG159-'Time Sheet KN'!BF159)*24</f>
        <v>0</v>
      </c>
      <c r="BG159" s="104">
        <f>VALUE('Time Sheet KN'!BI159-'Time Sheet KN'!BH159)*24</f>
        <v>0</v>
      </c>
      <c r="BH159" s="104">
        <f>VALUE('Time Sheet KN'!BK159-'Time Sheet KN'!BJ159)*24</f>
        <v>0</v>
      </c>
      <c r="BI159" s="105">
        <f t="shared" si="332"/>
        <v>0</v>
      </c>
      <c r="BJ159" s="5">
        <f t="shared" si="333"/>
        <v>0</v>
      </c>
      <c r="BK159" s="5"/>
      <c r="BL159" s="5">
        <f>LOOKUP(BL$6,'Daily Absent'!$O$6:$AX$6,'Daily Absent'!$O159:$AX159)</f>
        <v>0</v>
      </c>
      <c r="BM159" s="104">
        <f>VALUE('Time Sheet KN'!BN159-'Time Sheet KN'!BM159)*24</f>
        <v>0</v>
      </c>
      <c r="BN159" s="104">
        <f>VALUE('Time Sheet KN'!BP159-'Time Sheet KN'!BO159)*24</f>
        <v>0</v>
      </c>
      <c r="BO159" s="104">
        <f>VALUE('Time Sheet KN'!BR159-'Time Sheet KN'!BQ159)*24</f>
        <v>0</v>
      </c>
      <c r="BP159" s="105">
        <f t="shared" si="334"/>
        <v>0</v>
      </c>
      <c r="BQ159" s="5">
        <f t="shared" si="335"/>
        <v>0</v>
      </c>
      <c r="BR159" s="5"/>
      <c r="BS159" s="5">
        <f>LOOKUP(BS$6,'Daily Absent'!$O$6:$AX$6,'Daily Absent'!$O159:$AX159)</f>
        <v>0</v>
      </c>
      <c r="BT159" s="104">
        <f>VALUE('Time Sheet KN'!BU159-'Time Sheet KN'!BT159)*24</f>
        <v>0</v>
      </c>
      <c r="BU159" s="104">
        <f>VALUE('Time Sheet KN'!BW159-'Time Sheet KN'!BV159)*24</f>
        <v>0</v>
      </c>
      <c r="BV159" s="104">
        <f>VALUE('Time Sheet KN'!BY159-'Time Sheet KN'!BX159)*24</f>
        <v>0</v>
      </c>
      <c r="BW159" s="105">
        <f t="shared" si="336"/>
        <v>0</v>
      </c>
      <c r="BX159" s="5">
        <f t="shared" si="337"/>
        <v>0</v>
      </c>
      <c r="BY159" s="5"/>
      <c r="BZ159" s="5">
        <f>LOOKUP(BZ$6,'Daily Absent'!$O$6:$AX$6,'Daily Absent'!$O159:$AX159)</f>
        <v>0</v>
      </c>
      <c r="CA159" s="104">
        <f>VALUE('Time Sheet KN'!CB159-'Time Sheet KN'!CA159)*24</f>
        <v>0</v>
      </c>
      <c r="CB159" s="104">
        <f>VALUE('Time Sheet KN'!CD159-'Time Sheet KN'!CC159)*24</f>
        <v>0</v>
      </c>
      <c r="CC159" s="104">
        <f>VALUE('Time Sheet KN'!CF159-'Time Sheet KN'!CE159)*24</f>
        <v>0</v>
      </c>
      <c r="CD159" s="105">
        <f t="shared" si="338"/>
        <v>0</v>
      </c>
      <c r="CE159" s="5">
        <f t="shared" si="339"/>
        <v>0</v>
      </c>
      <c r="CF159" s="5"/>
      <c r="CG159" s="5">
        <f>LOOKUP(CG$6,'Daily Absent'!$O$6:$AX$6,'Daily Absent'!$O159:$AX159)</f>
        <v>0</v>
      </c>
      <c r="CH159" s="104">
        <f>VALUE('Time Sheet KN'!CI159-'Time Sheet KN'!CH159)*24</f>
        <v>0</v>
      </c>
      <c r="CI159" s="104">
        <f>VALUE('Time Sheet KN'!CK159-'Time Sheet KN'!CJ159)*24</f>
        <v>0</v>
      </c>
      <c r="CJ159" s="104">
        <f>VALUE('Time Sheet KN'!CM159-'Time Sheet KN'!CL159)*24</f>
        <v>0</v>
      </c>
      <c r="CK159" s="105">
        <f t="shared" si="340"/>
        <v>0</v>
      </c>
      <c r="CL159" s="5">
        <f t="shared" si="341"/>
        <v>0</v>
      </c>
      <c r="CM159" s="5"/>
      <c r="CN159" s="5">
        <f>LOOKUP(CN$6,'Daily Absent'!$O$6:$AX$6,'Daily Absent'!$O159:$AX159)</f>
        <v>0</v>
      </c>
      <c r="CO159" s="104">
        <f>VALUE('Time Sheet KN'!CP159-'Time Sheet KN'!CO159)*24</f>
        <v>0</v>
      </c>
      <c r="CP159" s="104">
        <f>VALUE('Time Sheet KN'!CR159-'Time Sheet KN'!CQ159)*24</f>
        <v>0</v>
      </c>
      <c r="CQ159" s="104">
        <f>VALUE('Time Sheet KN'!CT159-'Time Sheet KN'!CS159)*24</f>
        <v>0</v>
      </c>
      <c r="CR159" s="105">
        <f t="shared" si="342"/>
        <v>0</v>
      </c>
      <c r="CS159" s="5">
        <f t="shared" si="343"/>
        <v>0</v>
      </c>
      <c r="CT159" s="5"/>
      <c r="CU159" s="5">
        <f>LOOKUP(CU$6,'Daily Absent'!$O$6:$AX$6,'Daily Absent'!$O159:$AX159)</f>
        <v>0</v>
      </c>
      <c r="CV159" s="104">
        <f>VALUE('Time Sheet KN'!CW159-'Time Sheet KN'!CV159)*24</f>
        <v>0</v>
      </c>
      <c r="CW159" s="104">
        <f>VALUE('Time Sheet KN'!CY159-'Time Sheet KN'!CX159)*24</f>
        <v>0</v>
      </c>
      <c r="CX159" s="104">
        <f>VALUE('Time Sheet KN'!DA159-'Time Sheet KN'!CZ159)*24</f>
        <v>0</v>
      </c>
      <c r="CY159" s="105">
        <f t="shared" si="344"/>
        <v>0</v>
      </c>
      <c r="CZ159" s="5">
        <f t="shared" si="345"/>
        <v>0</v>
      </c>
      <c r="DA159" s="5"/>
      <c r="DB159" s="5">
        <f>LOOKUP(DB$6,'Daily Absent'!$O$6:$AX$6,'Daily Absent'!$O159:$AX159)</f>
        <v>0</v>
      </c>
      <c r="DC159" s="104">
        <f>VALUE('Time Sheet KN'!DD159-'Time Sheet KN'!DC159)*24</f>
        <v>0</v>
      </c>
      <c r="DD159" s="104">
        <f>VALUE('Time Sheet KN'!DF159-'Time Sheet KN'!DE159)*24</f>
        <v>0</v>
      </c>
      <c r="DE159" s="104">
        <f>VALUE('Time Sheet KN'!DH159-'Time Sheet KN'!DG159)*24</f>
        <v>0</v>
      </c>
      <c r="DF159" s="105">
        <f t="shared" si="346"/>
        <v>0</v>
      </c>
      <c r="DG159" s="5">
        <f t="shared" si="347"/>
        <v>0</v>
      </c>
      <c r="DH159" s="5"/>
      <c r="DI159" s="5">
        <f>LOOKUP(DI$6,'Daily Absent'!$O$6:$AX$6,'Daily Absent'!$O159:$AX159)</f>
        <v>0</v>
      </c>
      <c r="DJ159" s="104">
        <f>VALUE('Time Sheet KN'!DK159-'Time Sheet KN'!DJ159)*24</f>
        <v>0</v>
      </c>
      <c r="DK159" s="104">
        <f>VALUE('Time Sheet KN'!DM159-'Time Sheet KN'!DL159)*24</f>
        <v>0</v>
      </c>
      <c r="DL159" s="104">
        <f>VALUE('Time Sheet KN'!DO159-'Time Sheet KN'!DN159)*24</f>
        <v>0</v>
      </c>
      <c r="DM159" s="105">
        <f t="shared" si="348"/>
        <v>0</v>
      </c>
      <c r="DN159" s="5">
        <f t="shared" si="349"/>
        <v>0</v>
      </c>
      <c r="DO159" s="5"/>
      <c r="DP159" s="5">
        <f>LOOKUP(DP$6,'Daily Absent'!$O$6:$AX$6,'Daily Absent'!$O159:$AX159)</f>
        <v>0</v>
      </c>
      <c r="DQ159" s="104">
        <f>VALUE('Time Sheet KN'!DR159-'Time Sheet KN'!DQ159)*24</f>
        <v>0</v>
      </c>
      <c r="DR159" s="104">
        <f>VALUE('Time Sheet KN'!DT159-'Time Sheet KN'!DS159)*24</f>
        <v>0</v>
      </c>
      <c r="DS159" s="104">
        <f>VALUE('Time Sheet KN'!DV159-'Time Sheet KN'!DU159)*24</f>
        <v>0</v>
      </c>
      <c r="DT159" s="105">
        <f t="shared" si="350"/>
        <v>0</v>
      </c>
      <c r="DU159" s="5">
        <f t="shared" si="351"/>
        <v>0</v>
      </c>
      <c r="DV159" s="5"/>
      <c r="DW159" s="5">
        <f>LOOKUP(DW$6,'Daily Absent'!$O$6:$AX$6,'Daily Absent'!$O159:$AX159)</f>
        <v>0</v>
      </c>
      <c r="DX159" s="104">
        <f>VALUE('Time Sheet KN'!DY159-'Time Sheet KN'!DX159)*24</f>
        <v>0</v>
      </c>
      <c r="DY159" s="104">
        <f>VALUE('Time Sheet KN'!EA159-'Time Sheet KN'!DZ159)*24</f>
        <v>0</v>
      </c>
      <c r="DZ159" s="104">
        <f>VALUE('Time Sheet KN'!EC159-'Time Sheet KN'!EB159)*24</f>
        <v>0</v>
      </c>
      <c r="EA159" s="105">
        <f t="shared" si="352"/>
        <v>0</v>
      </c>
      <c r="EB159" s="5">
        <f t="shared" si="353"/>
        <v>0</v>
      </c>
      <c r="EC159" s="5"/>
      <c r="ED159" s="5">
        <f>LOOKUP(ED$6,'Daily Absent'!$O$6:$AX$6,'Daily Absent'!$O159:$AX159)</f>
        <v>0</v>
      </c>
      <c r="EE159" s="104">
        <f>VALUE('Time Sheet KN'!EF159-'Time Sheet KN'!EE159)*24</f>
        <v>0</v>
      </c>
      <c r="EF159" s="104">
        <f>VALUE('Time Sheet KN'!EH159-'Time Sheet KN'!EG159)*24</f>
        <v>0</v>
      </c>
      <c r="EG159" s="104">
        <f>VALUE('Time Sheet KN'!EJ159-'Time Sheet KN'!EI159)*24</f>
        <v>0</v>
      </c>
      <c r="EH159" s="105">
        <f t="shared" si="354"/>
        <v>0</v>
      </c>
      <c r="EI159" s="5">
        <f t="shared" si="355"/>
        <v>0</v>
      </c>
      <c r="EJ159" s="5"/>
      <c r="EK159" s="5">
        <f>LOOKUP(EK$6,'Daily Absent'!$O$6:$AX$6,'Daily Absent'!$O159:$AX159)</f>
        <v>0</v>
      </c>
      <c r="EL159" s="104">
        <f>VALUE('Time Sheet KN'!EM159-'Time Sheet KN'!EL159)*24</f>
        <v>0</v>
      </c>
      <c r="EM159" s="104">
        <f>VALUE('Time Sheet KN'!EO159-'Time Sheet KN'!EN159)*24</f>
        <v>0</v>
      </c>
      <c r="EN159" s="104">
        <f>VALUE('Time Sheet KN'!EQ159-'Time Sheet KN'!EP159)*24</f>
        <v>0</v>
      </c>
      <c r="EO159" s="105">
        <f t="shared" si="356"/>
        <v>0</v>
      </c>
      <c r="EP159" s="5">
        <f t="shared" si="357"/>
        <v>0</v>
      </c>
      <c r="EQ159" s="5"/>
      <c r="ER159" s="5">
        <f>LOOKUP(ER$6,'Daily Absent'!$O$6:$AX$6,'Daily Absent'!$O159:$AX159)</f>
        <v>0</v>
      </c>
      <c r="ES159" s="104">
        <f>VALUE('Time Sheet KN'!ET159-'Time Sheet KN'!ES159)*24</f>
        <v>0</v>
      </c>
      <c r="ET159" s="104">
        <f>VALUE('Time Sheet KN'!EV159-'Time Sheet KN'!EU159)*24</f>
        <v>0</v>
      </c>
      <c r="EU159" s="104">
        <f>VALUE('Time Sheet KN'!EX159-'Time Sheet KN'!EW159)*24</f>
        <v>0</v>
      </c>
      <c r="EV159" s="105">
        <f t="shared" si="358"/>
        <v>0</v>
      </c>
      <c r="EW159" s="5">
        <f t="shared" si="359"/>
        <v>0</v>
      </c>
      <c r="EX159" s="5"/>
      <c r="EY159" s="5">
        <f>LOOKUP(EY$6,'Daily Absent'!$O$6:$AX$6,'Daily Absent'!$O159:$AX159)</f>
        <v>0</v>
      </c>
      <c r="EZ159" s="104">
        <f>VALUE('Time Sheet KN'!FA159-'Time Sheet KN'!EZ159)*24</f>
        <v>0</v>
      </c>
      <c r="FA159" s="104">
        <f>VALUE('Time Sheet KN'!FC159-'Time Sheet KN'!FB159)*24</f>
        <v>0</v>
      </c>
      <c r="FB159" s="104">
        <f>VALUE('Time Sheet KN'!FE159-'Time Sheet KN'!FD159)*24</f>
        <v>0</v>
      </c>
      <c r="FC159" s="105">
        <f t="shared" si="360"/>
        <v>0</v>
      </c>
      <c r="FD159" s="5">
        <f t="shared" si="361"/>
        <v>0</v>
      </c>
      <c r="FE159" s="5"/>
      <c r="FF159" s="5">
        <f>LOOKUP(FF$6,'Daily Absent'!$O$6:$AX$6,'Daily Absent'!$O159:$AX159)</f>
        <v>0</v>
      </c>
      <c r="FG159" s="104">
        <f>VALUE('Time Sheet KN'!FH159-'Time Sheet KN'!FG159)*24</f>
        <v>0</v>
      </c>
      <c r="FH159" s="104">
        <f>VALUE('Time Sheet KN'!FJ159-'Time Sheet KN'!FI159)*24</f>
        <v>0</v>
      </c>
      <c r="FI159" s="104">
        <f>VALUE('Time Sheet KN'!FL159-'Time Sheet KN'!FK159)*24</f>
        <v>0</v>
      </c>
      <c r="FJ159" s="105">
        <f t="shared" si="362"/>
        <v>0</v>
      </c>
      <c r="FK159" s="5">
        <f t="shared" si="363"/>
        <v>0</v>
      </c>
      <c r="FL159" s="5"/>
      <c r="FM159" s="5">
        <f>LOOKUP(FM$6,'Daily Absent'!$O$6:$AX$6,'Daily Absent'!$O159:$AX159)</f>
        <v>0</v>
      </c>
      <c r="FN159" s="104">
        <f>VALUE('Time Sheet KN'!FO159-'Time Sheet KN'!FN159)*24</f>
        <v>0</v>
      </c>
      <c r="FO159" s="104">
        <f>VALUE('Time Sheet KN'!FQ159-'Time Sheet KN'!FP159)*24</f>
        <v>0</v>
      </c>
      <c r="FP159" s="104">
        <f>VALUE('Time Sheet KN'!FS159-'Time Sheet KN'!FR159)*24</f>
        <v>0</v>
      </c>
      <c r="FQ159" s="105">
        <f t="shared" si="364"/>
        <v>0</v>
      </c>
      <c r="FR159" s="5">
        <f t="shared" si="365"/>
        <v>0</v>
      </c>
      <c r="FS159" s="5"/>
      <c r="FT159" s="5">
        <f>LOOKUP(FT$6,'Daily Absent'!$O$6:$AX$6,'Daily Absent'!$O159:$AX159)</f>
        <v>0</v>
      </c>
      <c r="FU159" s="104">
        <f>VALUE('Time Sheet KN'!FV159-'Time Sheet KN'!FU159)*24</f>
        <v>0</v>
      </c>
      <c r="FV159" s="104">
        <f>VALUE('Time Sheet KN'!FX159-'Time Sheet KN'!FW159)*24</f>
        <v>0</v>
      </c>
      <c r="FW159" s="104">
        <f>VALUE('Time Sheet KN'!FZ159-'Time Sheet KN'!FY159)*24</f>
        <v>0</v>
      </c>
      <c r="FX159" s="105">
        <f t="shared" si="366"/>
        <v>0</v>
      </c>
      <c r="FY159" s="5">
        <f t="shared" si="367"/>
        <v>0</v>
      </c>
      <c r="FZ159" s="5"/>
      <c r="GA159" s="5">
        <f>LOOKUP(GA$6,'Daily Absent'!$O$6:$AX$6,'Daily Absent'!$O159:$AX159)</f>
        <v>0</v>
      </c>
      <c r="GB159" s="104">
        <f>VALUE('Time Sheet KN'!GC159-'Time Sheet KN'!GB159)*24</f>
        <v>0</v>
      </c>
      <c r="GC159" s="104">
        <f>VALUE('Time Sheet KN'!GE159-'Time Sheet KN'!GD159)*24</f>
        <v>0</v>
      </c>
      <c r="GD159" s="104">
        <f>VALUE('Time Sheet KN'!GG159-'Time Sheet KN'!GF159)*24</f>
        <v>0</v>
      </c>
      <c r="GE159" s="105">
        <f t="shared" si="368"/>
        <v>0</v>
      </c>
      <c r="GF159" s="5">
        <f t="shared" si="369"/>
        <v>0</v>
      </c>
      <c r="GG159" s="5"/>
      <c r="GH159" s="5">
        <f>LOOKUP(GH$6,'Daily Absent'!$O$6:$AX$6,'Daily Absent'!$O159:$AX159)</f>
        <v>0</v>
      </c>
      <c r="GI159" s="104">
        <f>VALUE('Time Sheet KN'!GJ159-'Time Sheet KN'!GI159)*24</f>
        <v>0</v>
      </c>
      <c r="GJ159" s="104">
        <f>VALUE('Time Sheet KN'!GL159-'Time Sheet KN'!GK159)*24</f>
        <v>0</v>
      </c>
      <c r="GK159" s="104">
        <f>VALUE('Time Sheet KN'!GN159-'Time Sheet KN'!GM159)*24</f>
        <v>0</v>
      </c>
      <c r="GL159" s="105">
        <f t="shared" si="370"/>
        <v>0</v>
      </c>
      <c r="GM159" s="5">
        <f t="shared" si="371"/>
        <v>0</v>
      </c>
      <c r="GN159" s="5"/>
      <c r="GO159" s="5">
        <f>LOOKUP(GO$6,'Daily Absent'!$O$6:$AX$6,'Daily Absent'!$O159:$AX159)</f>
        <v>0</v>
      </c>
      <c r="GP159" s="104">
        <f>VALUE('Time Sheet KN'!GQ159-'Time Sheet KN'!GP159)*24</f>
        <v>0</v>
      </c>
      <c r="GQ159" s="104">
        <f>VALUE('Time Sheet KN'!GS159-'Time Sheet KN'!GR159)*24</f>
        <v>0</v>
      </c>
      <c r="GR159" s="104">
        <f>VALUE('Time Sheet KN'!GU159-'Time Sheet KN'!GT159)*24</f>
        <v>0</v>
      </c>
      <c r="GS159" s="105">
        <f t="shared" si="372"/>
        <v>0</v>
      </c>
      <c r="GT159" s="5">
        <f t="shared" si="373"/>
        <v>0</v>
      </c>
      <c r="GU159" s="5"/>
      <c r="GV159" s="5">
        <f>LOOKUP(GV$6,'Daily Absent'!$O$6:$AX$6,'Daily Absent'!$O159:$AX159)</f>
        <v>0</v>
      </c>
      <c r="GW159" s="104">
        <f>VALUE('Time Sheet KN'!GX159-'Time Sheet KN'!GW159)*24</f>
        <v>0</v>
      </c>
      <c r="GX159" s="104">
        <f>VALUE('Time Sheet KN'!GZ159-'Time Sheet KN'!GY159)*24</f>
        <v>0</v>
      </c>
      <c r="GY159" s="104">
        <f>VALUE('Time Sheet KN'!HB159-'Time Sheet KN'!HA159)*24</f>
        <v>0</v>
      </c>
      <c r="GZ159" s="105">
        <f t="shared" si="374"/>
        <v>0</v>
      </c>
      <c r="HA159" s="5">
        <f t="shared" si="375"/>
        <v>0</v>
      </c>
      <c r="HB159" s="5"/>
      <c r="HC159" s="5">
        <f>LOOKUP(HC$6,'Daily Absent'!$O$6:$AX$6,'Daily Absent'!$O159:$AX159)</f>
        <v>0</v>
      </c>
      <c r="HD159" s="104">
        <f>VALUE('Time Sheet KN'!HE159-'Time Sheet KN'!HD159)*24</f>
        <v>0</v>
      </c>
      <c r="HE159" s="104">
        <f>VALUE('Time Sheet KN'!HG159-'Time Sheet KN'!HF159)*24</f>
        <v>0</v>
      </c>
      <c r="HF159" s="104">
        <f>VALUE('Time Sheet KN'!HI159-'Time Sheet KN'!HH159)*24</f>
        <v>0</v>
      </c>
      <c r="HG159" s="105">
        <f t="shared" si="376"/>
        <v>0</v>
      </c>
      <c r="HH159" s="5">
        <f t="shared" si="377"/>
        <v>0</v>
      </c>
      <c r="HI159" s="5"/>
      <c r="HJ159" s="5">
        <f>LOOKUP(HJ$6,'Daily Absent'!$O$6:$AX$6,'Daily Absent'!$O159:$AX159)</f>
        <v>0</v>
      </c>
      <c r="HK159" s="104">
        <f>VALUE('Time Sheet KN'!HL159-'Time Sheet KN'!HK159)*24</f>
        <v>0</v>
      </c>
      <c r="HL159" s="104">
        <f>VALUE('Time Sheet KN'!HN159-'Time Sheet KN'!HM159)*24</f>
        <v>0</v>
      </c>
      <c r="HM159" s="104">
        <f>VALUE('Time Sheet KN'!HP159-'Time Sheet KN'!HO159)*24</f>
        <v>0</v>
      </c>
      <c r="HN159" s="105">
        <f t="shared" si="378"/>
        <v>0</v>
      </c>
      <c r="HO159" s="5">
        <f t="shared" si="379"/>
        <v>0</v>
      </c>
      <c r="HP159" s="5"/>
      <c r="HQ159" s="5">
        <f>LOOKUP(HQ$6,'Daily Absent'!$O$6:$AX$6,'Daily Absent'!$O159:$AX159)</f>
        <v>0</v>
      </c>
      <c r="HR159" s="104">
        <f>VALUE('Time Sheet KN'!HS159-'Time Sheet KN'!HR159)*24</f>
        <v>0</v>
      </c>
      <c r="HS159" s="104">
        <f>VALUE('Time Sheet KN'!HU159-'Time Sheet KN'!HT159)*24</f>
        <v>0</v>
      </c>
      <c r="HT159" s="104">
        <f>VALUE('Time Sheet KN'!HW159-'Time Sheet KN'!HV159)*24</f>
        <v>0</v>
      </c>
      <c r="HU159" s="105">
        <f t="shared" si="380"/>
        <v>0</v>
      </c>
      <c r="HV159" s="5">
        <f t="shared" si="381"/>
        <v>0</v>
      </c>
      <c r="HW159" s="5"/>
      <c r="HX159" s="5">
        <f>LOOKUP(HX$6,'Daily Absent'!$O$6:$AX$6,'Daily Absent'!$O159:$AX159)</f>
        <v>0</v>
      </c>
      <c r="HY159" s="104">
        <f>VALUE('Time Sheet KN'!HZ159-'Time Sheet KN'!HY159)*24</f>
        <v>0</v>
      </c>
      <c r="HZ159" s="104">
        <f>VALUE('Time Sheet KN'!IB159-'Time Sheet KN'!IA159)*24</f>
        <v>0</v>
      </c>
      <c r="IA159" s="104">
        <f>VALUE('Time Sheet KN'!ID159-'Time Sheet KN'!IC159)*24</f>
        <v>0</v>
      </c>
      <c r="IB159" s="105">
        <f t="shared" si="382"/>
        <v>0</v>
      </c>
      <c r="IC159" s="5">
        <f t="shared" si="383"/>
        <v>0</v>
      </c>
      <c r="ID159" s="5"/>
      <c r="IE159" s="5">
        <f>LOOKUP(IE$6,'Daily Absent'!$O$6:$AX$6,'Daily Absent'!$O159:$AX159)</f>
        <v>0</v>
      </c>
      <c r="IF159" s="104">
        <f>VALUE('Time Sheet KN'!IG159-'Time Sheet KN'!IF159)*24</f>
        <v>0</v>
      </c>
      <c r="IG159" s="104">
        <f>VALUE('Time Sheet KN'!II159-'Time Sheet KN'!IH159)*24</f>
        <v>0</v>
      </c>
      <c r="IH159" s="104">
        <f>VALUE('Time Sheet KN'!IK159-'Time Sheet KN'!IJ159)*24</f>
        <v>0</v>
      </c>
      <c r="II159" s="105">
        <f t="shared" si="384"/>
        <v>0</v>
      </c>
      <c r="IJ159" s="5">
        <f t="shared" si="385"/>
        <v>0</v>
      </c>
      <c r="IK159" s="5"/>
      <c r="IL159" s="5">
        <f>LOOKUP(IL$6,'Daily Absent'!$O$6:$AX$6,'Daily Absent'!$O159:$AX159)</f>
        <v>0</v>
      </c>
      <c r="IM159" s="104">
        <f>VALUE('Time Sheet KN'!IN159-'Time Sheet KN'!IM159)*24</f>
        <v>0</v>
      </c>
      <c r="IN159" s="104">
        <f>VALUE('Time Sheet KN'!IP159-'Time Sheet KN'!IO159)*24</f>
        <v>0</v>
      </c>
      <c r="IO159" s="104">
        <f>VALUE('Time Sheet KN'!IR159-'Time Sheet KN'!IQ159)*24</f>
        <v>0</v>
      </c>
      <c r="IP159" s="105">
        <f t="shared" si="386"/>
        <v>0</v>
      </c>
      <c r="IQ159" s="5">
        <f t="shared" si="387"/>
        <v>0</v>
      </c>
      <c r="IR159" s="5"/>
      <c r="IS159" s="5">
        <f>LOOKUP(IS$6,'Daily Absent'!$O$6:$AX$6,'Daily Absent'!$O159:$AX159)</f>
        <v>0</v>
      </c>
      <c r="IT159" s="104">
        <f>VALUE('Time Sheet KN'!IU159-'Time Sheet KN'!IT159)*24</f>
        <v>0</v>
      </c>
      <c r="IU159" s="104">
        <f>VALUE('Time Sheet KN'!IW159-'Time Sheet KN'!IV159)*24</f>
        <v>0</v>
      </c>
      <c r="IV159" s="104">
        <f>VALUE('Time Sheet KN'!IY159-'Time Sheet KN'!IX159)*24</f>
        <v>0</v>
      </c>
      <c r="IW159" s="105">
        <f t="shared" si="388"/>
        <v>0</v>
      </c>
      <c r="IX159" s="5">
        <f t="shared" si="389"/>
        <v>0</v>
      </c>
      <c r="IY159" s="5"/>
      <c r="IZ159" s="5">
        <f>LOOKUP(IZ$6,'Daily Absent'!$O$6:$AX$6,'Daily Absent'!$O159:$AX159)</f>
        <v>0</v>
      </c>
      <c r="JA159" s="104">
        <f>VALUE('Time Sheet KN'!JB159-'Time Sheet KN'!JA159)*24</f>
        <v>0</v>
      </c>
      <c r="JB159" s="104">
        <f>VALUE('Time Sheet KN'!JD159-'Time Sheet KN'!JC159)*24</f>
        <v>0</v>
      </c>
      <c r="JC159" s="104">
        <f>VALUE('Time Sheet KN'!JF159-'Time Sheet KN'!JE159)*24</f>
        <v>0</v>
      </c>
      <c r="JD159" s="105">
        <f t="shared" si="390"/>
        <v>0</v>
      </c>
      <c r="JE159" s="5">
        <f t="shared" si="391"/>
        <v>0</v>
      </c>
      <c r="JF159" s="5"/>
    </row>
    <row r="160" spans="1:266" ht="20" customHeight="1">
      <c r="A160" s="54">
        <f>IF('Master MP Status'!A160&gt;0,'Master MP Status'!A160,"")</f>
        <v>152</v>
      </c>
      <c r="B160" s="5" t="str">
        <f>IF(ISTEXT('Master MP Status'!B160),'Master MP Status'!B160,"")</f>
        <v>DIRECT</v>
      </c>
      <c r="C160" s="153" t="str">
        <f>IF(OR(ISTEXT('Master MP Status'!C160),'Master MP Status'!C160&gt;0),'Master MP Status'!C160,"")</f>
        <v/>
      </c>
      <c r="D160" s="154" t="str">
        <f>IF(OR(ISTEXT('Master MP Status'!D160),'Master MP Status'!D160&gt;0),'Master MP Status'!D160,"")</f>
        <v>KN25366</v>
      </c>
      <c r="E160" s="5" t="str">
        <f>IF(ISTEXT('Master MP Status'!E160),'Master MP Status'!E160,"")</f>
        <v>ANSARULLAH</v>
      </c>
      <c r="F160" s="5" t="str">
        <f>IF(ISTEXT('Master MP Status'!F160),'Master MP Status'!F160,"")</f>
        <v/>
      </c>
      <c r="G160" s="5" t="str">
        <f>IF(ISTEXT('Master MP Status'!G160),'Master MP Status'!G160,"")</f>
        <v>Local</v>
      </c>
      <c r="H160" s="5" t="str">
        <f>IF(ISTEXT('Master MP Status'!H160),'Master MP Status'!H160,"")</f>
        <v>DARMAN</v>
      </c>
      <c r="I160" s="5" t="str">
        <f>IF(ISTEXT('Master MP Status'!I160),'Master MP Status'!I160,"")</f>
        <v>Helper</v>
      </c>
      <c r="J160" s="5" t="str">
        <f>IF(ISTEXT('Master MP Status'!J160),'Master MP Status'!J160,"")</f>
        <v>Helper</v>
      </c>
      <c r="K160" s="9">
        <f>IF(OR('Master MP Status'!K160=0,'Master MP Status'!K160=""),"",'Master MP Status'!K160)</f>
        <v>45782</v>
      </c>
      <c r="L160" s="9">
        <f>IF(OR('Master MP Status'!L160=0,'Master MP Status'!L160=""),"",'Master MP Status'!L160)</f>
        <v>45782</v>
      </c>
      <c r="M160" s="9" t="str">
        <f>IF(OR('Master MP Status'!M160=0,'Master MP Status'!M160=""),"",'Master MP Status'!M160)</f>
        <v/>
      </c>
      <c r="N160" s="5" t="str">
        <f>IF(ISTEXT('Master MP Status'!N160),'Master MP Status'!N160,"")</f>
        <v/>
      </c>
      <c r="O160" s="5">
        <f>LOOKUP(O$6,'Daily Absent'!$O$6:$AX$6,'Daily Absent'!$O160:$AX160)</f>
        <v>1</v>
      </c>
      <c r="P160" s="104">
        <f>VALUE('Time Sheet KN'!Q160-'Time Sheet KN'!P160)*24</f>
        <v>5</v>
      </c>
      <c r="Q160" s="104">
        <f>VALUE('Time Sheet KN'!S160-'Time Sheet KN'!R160)*24</f>
        <v>5.0000000000000009</v>
      </c>
      <c r="R160" s="104">
        <f>VALUE('Time Sheet KN'!U160-'Time Sheet KN'!T160)*24</f>
        <v>0</v>
      </c>
      <c r="S160" s="105">
        <f t="shared" si="320"/>
        <v>10</v>
      </c>
      <c r="T160" s="5">
        <f t="shared" si="321"/>
        <v>0</v>
      </c>
      <c r="U160" s="5"/>
      <c r="V160" s="5">
        <f>LOOKUP(V$6,'Daily Absent'!$O$6:$AX$6,'Daily Absent'!$O160:$AX160)</f>
        <v>1</v>
      </c>
      <c r="W160" s="104">
        <f>VALUE('Time Sheet KN'!X160-'Time Sheet KN'!W160)*24</f>
        <v>5</v>
      </c>
      <c r="X160" s="104">
        <f>VALUE('Time Sheet KN'!Z160-'Time Sheet KN'!Y160)*24</f>
        <v>5.0000000000000009</v>
      </c>
      <c r="Y160" s="104">
        <f>VALUE('Time Sheet KN'!AB160-'Time Sheet KN'!AA160)*24</f>
        <v>0</v>
      </c>
      <c r="Z160" s="105">
        <f t="shared" si="322"/>
        <v>10</v>
      </c>
      <c r="AA160" s="5">
        <f t="shared" si="323"/>
        <v>0</v>
      </c>
      <c r="AB160" s="5"/>
      <c r="AC160" s="5">
        <f>LOOKUP(AC$6,'Daily Absent'!$O$6:$AX$6,'Daily Absent'!$O160:$AX160)</f>
        <v>1</v>
      </c>
      <c r="AD160" s="104">
        <f>VALUE('Time Sheet KN'!AE160-'Time Sheet KN'!AD160)*24</f>
        <v>5</v>
      </c>
      <c r="AE160" s="104">
        <f>VALUE('Time Sheet KN'!AG160-'Time Sheet KN'!AF160)*24</f>
        <v>5.0000000000000009</v>
      </c>
      <c r="AF160" s="104">
        <f>VALUE('Time Sheet KN'!AI160-'Time Sheet KN'!AH160)*24</f>
        <v>0</v>
      </c>
      <c r="AG160" s="105">
        <f t="shared" si="324"/>
        <v>10</v>
      </c>
      <c r="AH160" s="5">
        <f t="shared" si="325"/>
        <v>0</v>
      </c>
      <c r="AI160" s="5"/>
      <c r="AJ160" s="5">
        <f>LOOKUP(AJ$6,'Daily Absent'!$O$6:$AX$6,'Daily Absent'!$O160:$AX160)</f>
        <v>1</v>
      </c>
      <c r="AK160" s="104">
        <f>VALUE('Time Sheet KN'!AL160-'Time Sheet KN'!AK160)*24</f>
        <v>5</v>
      </c>
      <c r="AL160" s="104">
        <f>VALUE('Time Sheet KN'!AN160-'Time Sheet KN'!AM160)*24</f>
        <v>5.0000000000000009</v>
      </c>
      <c r="AM160" s="104">
        <f>VALUE('Time Sheet KN'!AP160-'Time Sheet KN'!AO160)*24</f>
        <v>0</v>
      </c>
      <c r="AN160" s="105">
        <f t="shared" si="326"/>
        <v>10</v>
      </c>
      <c r="AO160" s="5">
        <f t="shared" si="327"/>
        <v>0</v>
      </c>
      <c r="AP160" s="5"/>
      <c r="AQ160" s="5">
        <f>LOOKUP(AQ$6,'Daily Absent'!$O$6:$AX$6,'Daily Absent'!$O160:$AX160)</f>
        <v>1</v>
      </c>
      <c r="AR160" s="104">
        <f>VALUE('Time Sheet KN'!AS160-'Time Sheet KN'!AR160)*24</f>
        <v>5</v>
      </c>
      <c r="AS160" s="104">
        <f>VALUE('Time Sheet KN'!AU160-'Time Sheet KN'!AT160)*24</f>
        <v>4.0000000000000018</v>
      </c>
      <c r="AT160" s="104">
        <f>VALUE('Time Sheet KN'!AW160-'Time Sheet KN'!AV160)*24</f>
        <v>0</v>
      </c>
      <c r="AU160" s="105">
        <f t="shared" si="328"/>
        <v>9</v>
      </c>
      <c r="AV160" s="5">
        <f t="shared" si="329"/>
        <v>1.7763568394002505E-15</v>
      </c>
      <c r="AW160" s="5"/>
      <c r="AX160" s="5">
        <f>LOOKUP(AX$6,'Daily Absent'!$O$6:$AX$6,'Daily Absent'!$O160:$AX160)</f>
        <v>1</v>
      </c>
      <c r="AY160" s="104">
        <f>VALUE('Time Sheet KN'!AZ160-'Time Sheet KN'!AY160)*24</f>
        <v>4</v>
      </c>
      <c r="AZ160" s="104">
        <f>VALUE('Time Sheet KN'!BB160-'Time Sheet KN'!BA160)*24</f>
        <v>3</v>
      </c>
      <c r="BA160" s="104">
        <f>VALUE('Time Sheet KN'!BD160-'Time Sheet KN'!BC160)*24</f>
        <v>0</v>
      </c>
      <c r="BB160" s="105">
        <f t="shared" si="330"/>
        <v>0</v>
      </c>
      <c r="BC160" s="5">
        <f t="shared" si="331"/>
        <v>7</v>
      </c>
      <c r="BD160" s="5"/>
      <c r="BE160" s="5">
        <f>LOOKUP(BE$6,'Daily Absent'!$O$6:$AX$6,'Daily Absent'!$O160:$AX160)</f>
        <v>1</v>
      </c>
      <c r="BF160" s="104">
        <f>VALUE('Time Sheet KN'!BG160-'Time Sheet KN'!BF160)*24</f>
        <v>5</v>
      </c>
      <c r="BG160" s="104">
        <f>VALUE('Time Sheet KN'!BI160-'Time Sheet KN'!BH160)*24</f>
        <v>5.0000000000000009</v>
      </c>
      <c r="BH160" s="104">
        <f>VALUE('Time Sheet KN'!BK160-'Time Sheet KN'!BJ160)*24</f>
        <v>0</v>
      </c>
      <c r="BI160" s="105">
        <f t="shared" si="332"/>
        <v>10</v>
      </c>
      <c r="BJ160" s="5">
        <f t="shared" si="333"/>
        <v>0</v>
      </c>
      <c r="BK160" s="5"/>
      <c r="BL160" s="5">
        <f>LOOKUP(BL$6,'Daily Absent'!$O$6:$AX$6,'Daily Absent'!$O160:$AX160)</f>
        <v>1</v>
      </c>
      <c r="BM160" s="104">
        <f>VALUE('Time Sheet KN'!BN160-'Time Sheet KN'!BM160)*24</f>
        <v>5</v>
      </c>
      <c r="BN160" s="104">
        <f>VALUE('Time Sheet KN'!BP160-'Time Sheet KN'!BO160)*24</f>
        <v>5.0000000000000009</v>
      </c>
      <c r="BO160" s="104">
        <f>VALUE('Time Sheet KN'!BR160-'Time Sheet KN'!BQ160)*24</f>
        <v>0</v>
      </c>
      <c r="BP160" s="105">
        <f t="shared" si="334"/>
        <v>10</v>
      </c>
      <c r="BQ160" s="5">
        <f t="shared" si="335"/>
        <v>0</v>
      </c>
      <c r="BR160" s="5"/>
      <c r="BS160" s="5">
        <f>LOOKUP(BS$6,'Daily Absent'!$O$6:$AX$6,'Daily Absent'!$O160:$AX160)</f>
        <v>1</v>
      </c>
      <c r="BT160" s="104">
        <f>VALUE('Time Sheet KN'!BU160-'Time Sheet KN'!BT160)*24</f>
        <v>5</v>
      </c>
      <c r="BU160" s="104">
        <f>VALUE('Time Sheet KN'!BW160-'Time Sheet KN'!BV160)*24</f>
        <v>5.0000000000000009</v>
      </c>
      <c r="BV160" s="104">
        <f>VALUE('Time Sheet KN'!BY160-'Time Sheet KN'!BX160)*24</f>
        <v>0</v>
      </c>
      <c r="BW160" s="105">
        <f t="shared" si="336"/>
        <v>10</v>
      </c>
      <c r="BX160" s="5">
        <f t="shared" si="337"/>
        <v>0</v>
      </c>
      <c r="BY160" s="5"/>
      <c r="BZ160" s="5">
        <f>LOOKUP(BZ$6,'Daily Absent'!$O$6:$AX$6,'Daily Absent'!$O160:$AX160)</f>
        <v>1</v>
      </c>
      <c r="CA160" s="104">
        <f>VALUE('Time Sheet KN'!CB160-'Time Sheet KN'!CA160)*24</f>
        <v>5</v>
      </c>
      <c r="CB160" s="104">
        <f>VALUE('Time Sheet KN'!CD160-'Time Sheet KN'!CC160)*24</f>
        <v>5.0000000000000009</v>
      </c>
      <c r="CC160" s="104">
        <f>VALUE('Time Sheet KN'!CF160-'Time Sheet KN'!CE160)*24</f>
        <v>0</v>
      </c>
      <c r="CD160" s="105">
        <f t="shared" si="338"/>
        <v>10</v>
      </c>
      <c r="CE160" s="5">
        <f t="shared" si="339"/>
        <v>0</v>
      </c>
      <c r="CF160" s="5"/>
      <c r="CG160" s="5">
        <f>LOOKUP(CG$6,'Daily Absent'!$O$6:$AX$6,'Daily Absent'!$O160:$AX160)</f>
        <v>1</v>
      </c>
      <c r="CH160" s="104">
        <f>VALUE('Time Sheet KN'!CI160-'Time Sheet KN'!CH160)*24</f>
        <v>5</v>
      </c>
      <c r="CI160" s="104">
        <f>VALUE('Time Sheet KN'!CK160-'Time Sheet KN'!CJ160)*24</f>
        <v>5.0000000000000009</v>
      </c>
      <c r="CJ160" s="104">
        <f>VALUE('Time Sheet KN'!CM160-'Time Sheet KN'!CL160)*24</f>
        <v>0</v>
      </c>
      <c r="CK160" s="105">
        <f t="shared" si="340"/>
        <v>10</v>
      </c>
      <c r="CL160" s="5">
        <f t="shared" si="341"/>
        <v>0</v>
      </c>
      <c r="CM160" s="5"/>
      <c r="CN160" s="5">
        <f>LOOKUP(CN$6,'Daily Absent'!$O$6:$AX$6,'Daily Absent'!$O160:$AX160)</f>
        <v>0</v>
      </c>
      <c r="CO160" s="104">
        <f>VALUE('Time Sheet KN'!CP160-'Time Sheet KN'!CO160)*24</f>
        <v>0</v>
      </c>
      <c r="CP160" s="104">
        <f>VALUE('Time Sheet KN'!CR160-'Time Sheet KN'!CQ160)*24</f>
        <v>0</v>
      </c>
      <c r="CQ160" s="104">
        <f>VALUE('Time Sheet KN'!CT160-'Time Sheet KN'!CS160)*24</f>
        <v>0</v>
      </c>
      <c r="CR160" s="105">
        <f t="shared" si="342"/>
        <v>0</v>
      </c>
      <c r="CS160" s="5">
        <f t="shared" si="343"/>
        <v>0</v>
      </c>
      <c r="CT160" s="5"/>
      <c r="CU160" s="5">
        <f>LOOKUP(CU$6,'Daily Absent'!$O$6:$AX$6,'Daily Absent'!$O160:$AX160)</f>
        <v>1</v>
      </c>
      <c r="CV160" s="104">
        <f>VALUE('Time Sheet KN'!CW160-'Time Sheet KN'!CV160)*24</f>
        <v>4</v>
      </c>
      <c r="CW160" s="104">
        <f>VALUE('Time Sheet KN'!CY160-'Time Sheet KN'!CX160)*24</f>
        <v>3</v>
      </c>
      <c r="CX160" s="104">
        <f>VALUE('Time Sheet KN'!DA160-'Time Sheet KN'!CZ160)*24</f>
        <v>0</v>
      </c>
      <c r="CY160" s="105">
        <f t="shared" si="344"/>
        <v>0</v>
      </c>
      <c r="CZ160" s="5">
        <f t="shared" si="345"/>
        <v>7</v>
      </c>
      <c r="DA160" s="5"/>
      <c r="DB160" s="5">
        <f>LOOKUP(DB$6,'Daily Absent'!$O$6:$AX$6,'Daily Absent'!$O160:$AX160)</f>
        <v>1</v>
      </c>
      <c r="DC160" s="104">
        <f>VALUE('Time Sheet KN'!DD160-'Time Sheet KN'!DC160)*24</f>
        <v>5</v>
      </c>
      <c r="DD160" s="104">
        <f>VALUE('Time Sheet KN'!DF160-'Time Sheet KN'!DE160)*24</f>
        <v>5.0000000000000009</v>
      </c>
      <c r="DE160" s="104">
        <f>VALUE('Time Sheet KN'!DH160-'Time Sheet KN'!DG160)*24</f>
        <v>0</v>
      </c>
      <c r="DF160" s="105">
        <f t="shared" si="346"/>
        <v>10</v>
      </c>
      <c r="DG160" s="5">
        <f t="shared" si="347"/>
        <v>0</v>
      </c>
      <c r="DH160" s="5"/>
      <c r="DI160" s="5">
        <f>LOOKUP(DI$6,'Daily Absent'!$O$6:$AX$6,'Daily Absent'!$O160:$AX160)</f>
        <v>1</v>
      </c>
      <c r="DJ160" s="104">
        <f>VALUE('Time Sheet KN'!DK160-'Time Sheet KN'!DJ160)*24</f>
        <v>5</v>
      </c>
      <c r="DK160" s="104">
        <f>VALUE('Time Sheet KN'!DM160-'Time Sheet KN'!DL160)*24</f>
        <v>5.0000000000000009</v>
      </c>
      <c r="DL160" s="104">
        <f>VALUE('Time Sheet KN'!DO160-'Time Sheet KN'!DN160)*24</f>
        <v>0</v>
      </c>
      <c r="DM160" s="105">
        <f t="shared" si="348"/>
        <v>10</v>
      </c>
      <c r="DN160" s="5">
        <f t="shared" si="349"/>
        <v>0</v>
      </c>
      <c r="DO160" s="5"/>
      <c r="DP160" s="5">
        <f>LOOKUP(DP$6,'Daily Absent'!$O$6:$AX$6,'Daily Absent'!$O160:$AX160)</f>
        <v>1</v>
      </c>
      <c r="DQ160" s="104">
        <f>VALUE('Time Sheet KN'!DR160-'Time Sheet KN'!DQ160)*24</f>
        <v>5</v>
      </c>
      <c r="DR160" s="104">
        <f>VALUE('Time Sheet KN'!DT160-'Time Sheet KN'!DS160)*24</f>
        <v>5.0000000000000009</v>
      </c>
      <c r="DS160" s="104">
        <f>VALUE('Time Sheet KN'!DV160-'Time Sheet KN'!DU160)*24</f>
        <v>0</v>
      </c>
      <c r="DT160" s="105">
        <f t="shared" si="350"/>
        <v>10</v>
      </c>
      <c r="DU160" s="5">
        <f t="shared" si="351"/>
        <v>0</v>
      </c>
      <c r="DV160" s="5"/>
      <c r="DW160" s="5">
        <f>LOOKUP(DW$6,'Daily Absent'!$O$6:$AX$6,'Daily Absent'!$O160:$AX160)</f>
        <v>1</v>
      </c>
      <c r="DX160" s="104">
        <f>VALUE('Time Sheet KN'!DY160-'Time Sheet KN'!DX160)*24</f>
        <v>5</v>
      </c>
      <c r="DY160" s="104">
        <f>VALUE('Time Sheet KN'!EA160-'Time Sheet KN'!DZ160)*24</f>
        <v>5.0000000000000009</v>
      </c>
      <c r="DZ160" s="104">
        <f>VALUE('Time Sheet KN'!EC160-'Time Sheet KN'!EB160)*24</f>
        <v>0</v>
      </c>
      <c r="EA160" s="105">
        <f t="shared" si="352"/>
        <v>10</v>
      </c>
      <c r="EB160" s="5">
        <f t="shared" si="353"/>
        <v>0</v>
      </c>
      <c r="EC160" s="5"/>
      <c r="ED160" s="5">
        <f>LOOKUP(ED$6,'Daily Absent'!$O$6:$AX$6,'Daily Absent'!$O160:$AX160)</f>
        <v>1</v>
      </c>
      <c r="EE160" s="104">
        <f>VALUE('Time Sheet KN'!EF160-'Time Sheet KN'!EE160)*24</f>
        <v>5</v>
      </c>
      <c r="EF160" s="104">
        <f>VALUE('Time Sheet KN'!EH160-'Time Sheet KN'!EG160)*24</f>
        <v>5.0000000000000009</v>
      </c>
      <c r="EG160" s="104">
        <f>VALUE('Time Sheet KN'!EJ160-'Time Sheet KN'!EI160)*24</f>
        <v>0</v>
      </c>
      <c r="EH160" s="105">
        <f t="shared" si="354"/>
        <v>10</v>
      </c>
      <c r="EI160" s="5">
        <f t="shared" si="355"/>
        <v>0</v>
      </c>
      <c r="EJ160" s="5"/>
      <c r="EK160" s="5">
        <f>LOOKUP(EK$6,'Daily Absent'!$O$6:$AX$6,'Daily Absent'!$O160:$AX160)</f>
        <v>1</v>
      </c>
      <c r="EL160" s="104">
        <f>VALUE('Time Sheet KN'!EM160-'Time Sheet KN'!EL160)*24</f>
        <v>5</v>
      </c>
      <c r="EM160" s="104">
        <f>VALUE('Time Sheet KN'!EO160-'Time Sheet KN'!EN160)*24</f>
        <v>4.0000000000000018</v>
      </c>
      <c r="EN160" s="104">
        <f>VALUE('Time Sheet KN'!EQ160-'Time Sheet KN'!EP160)*24</f>
        <v>0</v>
      </c>
      <c r="EO160" s="105">
        <f t="shared" si="356"/>
        <v>9</v>
      </c>
      <c r="EP160" s="5">
        <f t="shared" si="357"/>
        <v>1.7763568394002505E-15</v>
      </c>
      <c r="EQ160" s="5"/>
      <c r="ER160" s="5">
        <f>LOOKUP(ER$6,'Daily Absent'!$O$6:$AX$6,'Daily Absent'!$O160:$AX160)</f>
        <v>0</v>
      </c>
      <c r="ES160" s="104">
        <f>VALUE('Time Sheet KN'!ET160-'Time Sheet KN'!ES160)*24</f>
        <v>0</v>
      </c>
      <c r="ET160" s="104">
        <f>VALUE('Time Sheet KN'!EV160-'Time Sheet KN'!EU160)*24</f>
        <v>0</v>
      </c>
      <c r="EU160" s="104">
        <f>VALUE('Time Sheet KN'!EX160-'Time Sheet KN'!EW160)*24</f>
        <v>0</v>
      </c>
      <c r="EV160" s="105">
        <f t="shared" si="358"/>
        <v>0</v>
      </c>
      <c r="EW160" s="5">
        <f t="shared" si="359"/>
        <v>0</v>
      </c>
      <c r="EX160" s="5"/>
      <c r="EY160" s="5">
        <f>LOOKUP(EY$6,'Daily Absent'!$O$6:$AX$6,'Daily Absent'!$O160:$AX160)</f>
        <v>1</v>
      </c>
      <c r="EZ160" s="104">
        <f>VALUE('Time Sheet KN'!FA160-'Time Sheet KN'!EZ160)*24</f>
        <v>5</v>
      </c>
      <c r="FA160" s="104">
        <f>VALUE('Time Sheet KN'!FC160-'Time Sheet KN'!FB160)*24</f>
        <v>5.0000000000000009</v>
      </c>
      <c r="FB160" s="104">
        <f>VALUE('Time Sheet KN'!FE160-'Time Sheet KN'!FD160)*24</f>
        <v>0</v>
      </c>
      <c r="FC160" s="105">
        <f t="shared" si="360"/>
        <v>10</v>
      </c>
      <c r="FD160" s="5">
        <f t="shared" si="361"/>
        <v>0</v>
      </c>
      <c r="FE160" s="5"/>
      <c r="FF160" s="5">
        <f>LOOKUP(FF$6,'Daily Absent'!$O$6:$AX$6,'Daily Absent'!$O160:$AX160)</f>
        <v>1</v>
      </c>
      <c r="FG160" s="104">
        <f>VALUE('Time Sheet KN'!FH160-'Time Sheet KN'!FG160)*24</f>
        <v>0</v>
      </c>
      <c r="FH160" s="104">
        <f>VALUE('Time Sheet KN'!FJ160-'Time Sheet KN'!FI160)*24</f>
        <v>0</v>
      </c>
      <c r="FI160" s="104">
        <f>VALUE('Time Sheet KN'!FL160-'Time Sheet KN'!FK160)*24</f>
        <v>0</v>
      </c>
      <c r="FJ160" s="105">
        <f t="shared" si="362"/>
        <v>0</v>
      </c>
      <c r="FK160" s="5">
        <f t="shared" si="363"/>
        <v>0</v>
      </c>
      <c r="FL160" s="5"/>
      <c r="FM160" s="5">
        <f>LOOKUP(FM$6,'Daily Absent'!$O$6:$AX$6,'Daily Absent'!$O160:$AX160)</f>
        <v>0</v>
      </c>
      <c r="FN160" s="104">
        <f>VALUE('Time Sheet KN'!FO160-'Time Sheet KN'!FN160)*24</f>
        <v>0</v>
      </c>
      <c r="FO160" s="104">
        <f>VALUE('Time Sheet KN'!FQ160-'Time Sheet KN'!FP160)*24</f>
        <v>0</v>
      </c>
      <c r="FP160" s="104">
        <f>VALUE('Time Sheet KN'!FS160-'Time Sheet KN'!FR160)*24</f>
        <v>0</v>
      </c>
      <c r="FQ160" s="105">
        <f t="shared" si="364"/>
        <v>0</v>
      </c>
      <c r="FR160" s="5">
        <f t="shared" si="365"/>
        <v>0</v>
      </c>
      <c r="FS160" s="5"/>
      <c r="FT160" s="5">
        <f>LOOKUP(FT$6,'Daily Absent'!$O$6:$AX$6,'Daily Absent'!$O160:$AX160)</f>
        <v>0</v>
      </c>
      <c r="FU160" s="104">
        <f>VALUE('Time Sheet KN'!FV160-'Time Sheet KN'!FU160)*24</f>
        <v>0</v>
      </c>
      <c r="FV160" s="104">
        <f>VALUE('Time Sheet KN'!FX160-'Time Sheet KN'!FW160)*24</f>
        <v>0</v>
      </c>
      <c r="FW160" s="104">
        <f>VALUE('Time Sheet KN'!FZ160-'Time Sheet KN'!FY160)*24</f>
        <v>0</v>
      </c>
      <c r="FX160" s="105">
        <f t="shared" si="366"/>
        <v>0</v>
      </c>
      <c r="FY160" s="5">
        <f t="shared" si="367"/>
        <v>0</v>
      </c>
      <c r="FZ160" s="5"/>
      <c r="GA160" s="5">
        <f>LOOKUP(GA$6,'Daily Absent'!$O$6:$AX$6,'Daily Absent'!$O160:$AX160)</f>
        <v>0</v>
      </c>
      <c r="GB160" s="104">
        <f>VALUE('Time Sheet KN'!GC160-'Time Sheet KN'!GB160)*24</f>
        <v>0</v>
      </c>
      <c r="GC160" s="104">
        <f>VALUE('Time Sheet KN'!GE160-'Time Sheet KN'!GD160)*24</f>
        <v>0</v>
      </c>
      <c r="GD160" s="104">
        <f>VALUE('Time Sheet KN'!GG160-'Time Sheet KN'!GF160)*24</f>
        <v>0</v>
      </c>
      <c r="GE160" s="105">
        <f t="shared" si="368"/>
        <v>0</v>
      </c>
      <c r="GF160" s="5">
        <f t="shared" si="369"/>
        <v>0</v>
      </c>
      <c r="GG160" s="5"/>
      <c r="GH160" s="5">
        <f>LOOKUP(GH$6,'Daily Absent'!$O$6:$AX$6,'Daily Absent'!$O160:$AX160)</f>
        <v>0</v>
      </c>
      <c r="GI160" s="104">
        <f>VALUE('Time Sheet KN'!GJ160-'Time Sheet KN'!GI160)*24</f>
        <v>0</v>
      </c>
      <c r="GJ160" s="104">
        <f>VALUE('Time Sheet KN'!GL160-'Time Sheet KN'!GK160)*24</f>
        <v>0</v>
      </c>
      <c r="GK160" s="104">
        <f>VALUE('Time Sheet KN'!GN160-'Time Sheet KN'!GM160)*24</f>
        <v>0</v>
      </c>
      <c r="GL160" s="105">
        <f t="shared" si="370"/>
        <v>0</v>
      </c>
      <c r="GM160" s="5">
        <f t="shared" si="371"/>
        <v>0</v>
      </c>
      <c r="GN160" s="5"/>
      <c r="GO160" s="5">
        <f>LOOKUP(GO$6,'Daily Absent'!$O$6:$AX$6,'Daily Absent'!$O160:$AX160)</f>
        <v>0</v>
      </c>
      <c r="GP160" s="104">
        <f>VALUE('Time Sheet KN'!GQ160-'Time Sheet KN'!GP160)*24</f>
        <v>0</v>
      </c>
      <c r="GQ160" s="104">
        <f>VALUE('Time Sheet KN'!GS160-'Time Sheet KN'!GR160)*24</f>
        <v>0</v>
      </c>
      <c r="GR160" s="104">
        <f>VALUE('Time Sheet KN'!GU160-'Time Sheet KN'!GT160)*24</f>
        <v>0</v>
      </c>
      <c r="GS160" s="105">
        <f t="shared" si="372"/>
        <v>0</v>
      </c>
      <c r="GT160" s="5">
        <f t="shared" si="373"/>
        <v>0</v>
      </c>
      <c r="GU160" s="5"/>
      <c r="GV160" s="5">
        <f>LOOKUP(GV$6,'Daily Absent'!$O$6:$AX$6,'Daily Absent'!$O160:$AX160)</f>
        <v>0</v>
      </c>
      <c r="GW160" s="104">
        <f>VALUE('Time Sheet KN'!GX160-'Time Sheet KN'!GW160)*24</f>
        <v>0</v>
      </c>
      <c r="GX160" s="104">
        <f>VALUE('Time Sheet KN'!GZ160-'Time Sheet KN'!GY160)*24</f>
        <v>0</v>
      </c>
      <c r="GY160" s="104">
        <f>VALUE('Time Sheet KN'!HB160-'Time Sheet KN'!HA160)*24</f>
        <v>0</v>
      </c>
      <c r="GZ160" s="105">
        <f t="shared" si="374"/>
        <v>0</v>
      </c>
      <c r="HA160" s="5">
        <f t="shared" si="375"/>
        <v>0</v>
      </c>
      <c r="HB160" s="5"/>
      <c r="HC160" s="5">
        <f>LOOKUP(HC$6,'Daily Absent'!$O$6:$AX$6,'Daily Absent'!$O160:$AX160)</f>
        <v>0</v>
      </c>
      <c r="HD160" s="104">
        <f>VALUE('Time Sheet KN'!HE160-'Time Sheet KN'!HD160)*24</f>
        <v>0</v>
      </c>
      <c r="HE160" s="104">
        <f>VALUE('Time Sheet KN'!HG160-'Time Sheet KN'!HF160)*24</f>
        <v>0</v>
      </c>
      <c r="HF160" s="104">
        <f>VALUE('Time Sheet KN'!HI160-'Time Sheet KN'!HH160)*24</f>
        <v>0</v>
      </c>
      <c r="HG160" s="105">
        <f t="shared" si="376"/>
        <v>0</v>
      </c>
      <c r="HH160" s="5">
        <f t="shared" si="377"/>
        <v>0</v>
      </c>
      <c r="HI160" s="5"/>
      <c r="HJ160" s="5">
        <f>LOOKUP(HJ$6,'Daily Absent'!$O$6:$AX$6,'Daily Absent'!$O160:$AX160)</f>
        <v>0</v>
      </c>
      <c r="HK160" s="104">
        <f>VALUE('Time Sheet KN'!HL160-'Time Sheet KN'!HK160)*24</f>
        <v>0</v>
      </c>
      <c r="HL160" s="104">
        <f>VALUE('Time Sheet KN'!HN160-'Time Sheet KN'!HM160)*24</f>
        <v>0</v>
      </c>
      <c r="HM160" s="104">
        <f>VALUE('Time Sheet KN'!HP160-'Time Sheet KN'!HO160)*24</f>
        <v>0</v>
      </c>
      <c r="HN160" s="105">
        <f t="shared" si="378"/>
        <v>0</v>
      </c>
      <c r="HO160" s="5">
        <f t="shared" si="379"/>
        <v>0</v>
      </c>
      <c r="HP160" s="5"/>
      <c r="HQ160" s="5">
        <f>LOOKUP(HQ$6,'Daily Absent'!$O$6:$AX$6,'Daily Absent'!$O160:$AX160)</f>
        <v>0</v>
      </c>
      <c r="HR160" s="104">
        <f>VALUE('Time Sheet KN'!HS160-'Time Sheet KN'!HR160)*24</f>
        <v>0</v>
      </c>
      <c r="HS160" s="104">
        <f>VALUE('Time Sheet KN'!HU160-'Time Sheet KN'!HT160)*24</f>
        <v>0</v>
      </c>
      <c r="HT160" s="104">
        <f>VALUE('Time Sheet KN'!HW160-'Time Sheet KN'!HV160)*24</f>
        <v>0</v>
      </c>
      <c r="HU160" s="105">
        <f t="shared" si="380"/>
        <v>0</v>
      </c>
      <c r="HV160" s="5">
        <f t="shared" si="381"/>
        <v>0</v>
      </c>
      <c r="HW160" s="5"/>
      <c r="HX160" s="5">
        <f>LOOKUP(HX$6,'Daily Absent'!$O$6:$AX$6,'Daily Absent'!$O160:$AX160)</f>
        <v>0</v>
      </c>
      <c r="HY160" s="104">
        <f>VALUE('Time Sheet KN'!HZ160-'Time Sheet KN'!HY160)*24</f>
        <v>0</v>
      </c>
      <c r="HZ160" s="104">
        <f>VALUE('Time Sheet KN'!IB160-'Time Sheet KN'!IA160)*24</f>
        <v>0</v>
      </c>
      <c r="IA160" s="104">
        <f>VALUE('Time Sheet KN'!ID160-'Time Sheet KN'!IC160)*24</f>
        <v>0</v>
      </c>
      <c r="IB160" s="105">
        <f t="shared" si="382"/>
        <v>0</v>
      </c>
      <c r="IC160" s="5">
        <f t="shared" si="383"/>
        <v>0</v>
      </c>
      <c r="ID160" s="5"/>
      <c r="IE160" s="5">
        <f>LOOKUP(IE$6,'Daily Absent'!$O$6:$AX$6,'Daily Absent'!$O160:$AX160)</f>
        <v>0</v>
      </c>
      <c r="IF160" s="104">
        <f>VALUE('Time Sheet KN'!IG160-'Time Sheet KN'!IF160)*24</f>
        <v>0</v>
      </c>
      <c r="IG160" s="104">
        <f>VALUE('Time Sheet KN'!II160-'Time Sheet KN'!IH160)*24</f>
        <v>0</v>
      </c>
      <c r="IH160" s="104">
        <f>VALUE('Time Sheet KN'!IK160-'Time Sheet KN'!IJ160)*24</f>
        <v>0</v>
      </c>
      <c r="II160" s="105">
        <f t="shared" si="384"/>
        <v>0</v>
      </c>
      <c r="IJ160" s="5">
        <f t="shared" si="385"/>
        <v>0</v>
      </c>
      <c r="IK160" s="5"/>
      <c r="IL160" s="5">
        <f>LOOKUP(IL$6,'Daily Absent'!$O$6:$AX$6,'Daily Absent'!$O160:$AX160)</f>
        <v>0</v>
      </c>
      <c r="IM160" s="104">
        <f>VALUE('Time Sheet KN'!IN160-'Time Sheet KN'!IM160)*24</f>
        <v>0</v>
      </c>
      <c r="IN160" s="104">
        <f>VALUE('Time Sheet KN'!IP160-'Time Sheet KN'!IO160)*24</f>
        <v>0</v>
      </c>
      <c r="IO160" s="104">
        <f>VALUE('Time Sheet KN'!IR160-'Time Sheet KN'!IQ160)*24</f>
        <v>0</v>
      </c>
      <c r="IP160" s="105">
        <f t="shared" si="386"/>
        <v>0</v>
      </c>
      <c r="IQ160" s="5">
        <f t="shared" si="387"/>
        <v>0</v>
      </c>
      <c r="IR160" s="5"/>
      <c r="IS160" s="5">
        <f>LOOKUP(IS$6,'Daily Absent'!$O$6:$AX$6,'Daily Absent'!$O160:$AX160)</f>
        <v>0</v>
      </c>
      <c r="IT160" s="104">
        <f>VALUE('Time Sheet KN'!IU160-'Time Sheet KN'!IT160)*24</f>
        <v>0</v>
      </c>
      <c r="IU160" s="104">
        <f>VALUE('Time Sheet KN'!IW160-'Time Sheet KN'!IV160)*24</f>
        <v>0</v>
      </c>
      <c r="IV160" s="104">
        <f>VALUE('Time Sheet KN'!IY160-'Time Sheet KN'!IX160)*24</f>
        <v>0</v>
      </c>
      <c r="IW160" s="105">
        <f t="shared" si="388"/>
        <v>0</v>
      </c>
      <c r="IX160" s="5">
        <f t="shared" si="389"/>
        <v>0</v>
      </c>
      <c r="IY160" s="5"/>
      <c r="IZ160" s="5">
        <f>LOOKUP(IZ$6,'Daily Absent'!$O$6:$AX$6,'Daily Absent'!$O160:$AX160)</f>
        <v>0</v>
      </c>
      <c r="JA160" s="104">
        <f>VALUE('Time Sheet KN'!JB160-'Time Sheet KN'!JA160)*24</f>
        <v>0</v>
      </c>
      <c r="JB160" s="104">
        <f>VALUE('Time Sheet KN'!JD160-'Time Sheet KN'!JC160)*24</f>
        <v>0</v>
      </c>
      <c r="JC160" s="104">
        <f>VALUE('Time Sheet KN'!JF160-'Time Sheet KN'!JE160)*24</f>
        <v>0</v>
      </c>
      <c r="JD160" s="105">
        <f t="shared" si="390"/>
        <v>0</v>
      </c>
      <c r="JE160" s="5">
        <f t="shared" si="391"/>
        <v>0</v>
      </c>
      <c r="JF160" s="5"/>
    </row>
    <row r="161" spans="1:266" ht="20" customHeight="1">
      <c r="A161" s="54">
        <f>IF('Master MP Status'!A161&gt;0,'Master MP Status'!A161,"")</f>
        <v>153</v>
      </c>
      <c r="B161" s="5" t="str">
        <f>IF(ISTEXT('Master MP Status'!B161),'Master MP Status'!B161,"")</f>
        <v>DIRECT</v>
      </c>
      <c r="C161" s="153" t="str">
        <f>IF(OR(ISTEXT('Master MP Status'!C161),'Master MP Status'!C161&gt;0),'Master MP Status'!C161,"")</f>
        <v/>
      </c>
      <c r="D161" s="154" t="str">
        <f>IF(OR(ISTEXT('Master MP Status'!D161),'Master MP Status'!D161&gt;0),'Master MP Status'!D161,"")</f>
        <v>KN25367</v>
      </c>
      <c r="E161" s="5" t="str">
        <f>IF(ISTEXT('Master MP Status'!E161),'Master MP Status'!E161,"")</f>
        <v>CRISTOPHER LIVESPAN</v>
      </c>
      <c r="F161" s="5" t="str">
        <f>IF(ISTEXT('Master MP Status'!F161),'Master MP Status'!F161,"")</f>
        <v/>
      </c>
      <c r="G161" s="5" t="str">
        <f>IF(ISTEXT('Master MP Status'!G161),'Master MP Status'!G161,"")</f>
        <v>Local</v>
      </c>
      <c r="H161" s="5" t="str">
        <f>IF(ISTEXT('Master MP Status'!H161),'Master MP Status'!H161,"")</f>
        <v>DARMAN</v>
      </c>
      <c r="I161" s="5" t="str">
        <f>IF(ISTEXT('Master MP Status'!I161),'Master MP Status'!I161,"")</f>
        <v>Helper</v>
      </c>
      <c r="J161" s="5" t="str">
        <f>IF(ISTEXT('Master MP Status'!J161),'Master MP Status'!J161,"")</f>
        <v>Helper</v>
      </c>
      <c r="K161" s="9">
        <f>IF(OR('Master MP Status'!K161=0,'Master MP Status'!K161=""),"",'Master MP Status'!K161)</f>
        <v>45782</v>
      </c>
      <c r="L161" s="9">
        <f>IF(OR('Master MP Status'!L161=0,'Master MP Status'!L161=""),"",'Master MP Status'!L161)</f>
        <v>45782</v>
      </c>
      <c r="M161" s="9">
        <f>IF(OR('Master MP Status'!M161=0,'Master MP Status'!M161=""),"",'Master MP Status'!M161)</f>
        <v>45839</v>
      </c>
      <c r="N161" s="5" t="str">
        <f>IF(ISTEXT('Master MP Status'!N161),'Master MP Status'!N161,"")</f>
        <v>Resign</v>
      </c>
      <c r="O161" s="5">
        <f>LOOKUP(O$6,'Daily Absent'!$O$6:$AX$6,'Daily Absent'!$O161:$AX161)</f>
        <v>0</v>
      </c>
      <c r="P161" s="104">
        <f>VALUE('Time Sheet KN'!Q161-'Time Sheet KN'!P161)*24</f>
        <v>0</v>
      </c>
      <c r="Q161" s="104">
        <f>VALUE('Time Sheet KN'!S161-'Time Sheet KN'!R161)*24</f>
        <v>0</v>
      </c>
      <c r="R161" s="104">
        <f>VALUE('Time Sheet KN'!U161-'Time Sheet KN'!T161)*24</f>
        <v>0</v>
      </c>
      <c r="S161" s="105">
        <f t="shared" si="320"/>
        <v>0</v>
      </c>
      <c r="T161" s="5">
        <f t="shared" si="321"/>
        <v>0</v>
      </c>
      <c r="U161" s="5"/>
      <c r="V161" s="5">
        <f>LOOKUP(V$6,'Daily Absent'!$O$6:$AX$6,'Daily Absent'!$O161:$AX161)</f>
        <v>0</v>
      </c>
      <c r="W161" s="104">
        <f>VALUE('Time Sheet KN'!X161-'Time Sheet KN'!W161)*24</f>
        <v>0</v>
      </c>
      <c r="X161" s="104">
        <f>VALUE('Time Sheet KN'!Z161-'Time Sheet KN'!Y161)*24</f>
        <v>0</v>
      </c>
      <c r="Y161" s="104">
        <f>VALUE('Time Sheet KN'!AB161-'Time Sheet KN'!AA161)*24</f>
        <v>0</v>
      </c>
      <c r="Z161" s="105">
        <f t="shared" si="322"/>
        <v>0</v>
      </c>
      <c r="AA161" s="5">
        <f t="shared" si="323"/>
        <v>0</v>
      </c>
      <c r="AB161" s="5"/>
      <c r="AC161" s="5">
        <f>LOOKUP(AC$6,'Daily Absent'!$O$6:$AX$6,'Daily Absent'!$O161:$AX161)</f>
        <v>0</v>
      </c>
      <c r="AD161" s="104">
        <f>VALUE('Time Sheet KN'!AE161-'Time Sheet KN'!AD161)*24</f>
        <v>0</v>
      </c>
      <c r="AE161" s="104">
        <f>VALUE('Time Sheet KN'!AG161-'Time Sheet KN'!AF161)*24</f>
        <v>0</v>
      </c>
      <c r="AF161" s="104">
        <f>VALUE('Time Sheet KN'!AI161-'Time Sheet KN'!AH161)*24</f>
        <v>0</v>
      </c>
      <c r="AG161" s="105">
        <f t="shared" si="324"/>
        <v>0</v>
      </c>
      <c r="AH161" s="5">
        <f t="shared" si="325"/>
        <v>0</v>
      </c>
      <c r="AI161" s="5"/>
      <c r="AJ161" s="5">
        <f>LOOKUP(AJ$6,'Daily Absent'!$O$6:$AX$6,'Daily Absent'!$O161:$AX161)</f>
        <v>0</v>
      </c>
      <c r="AK161" s="104">
        <f>VALUE('Time Sheet KN'!AL161-'Time Sheet KN'!AK161)*24</f>
        <v>0</v>
      </c>
      <c r="AL161" s="104">
        <f>VALUE('Time Sheet KN'!AN161-'Time Sheet KN'!AM161)*24</f>
        <v>0</v>
      </c>
      <c r="AM161" s="104">
        <f>VALUE('Time Sheet KN'!AP161-'Time Sheet KN'!AO161)*24</f>
        <v>0</v>
      </c>
      <c r="AN161" s="105">
        <f t="shared" si="326"/>
        <v>0</v>
      </c>
      <c r="AO161" s="5">
        <f t="shared" si="327"/>
        <v>0</v>
      </c>
      <c r="AP161" s="5"/>
      <c r="AQ161" s="5">
        <f>LOOKUP(AQ$6,'Daily Absent'!$O$6:$AX$6,'Daily Absent'!$O161:$AX161)</f>
        <v>0</v>
      </c>
      <c r="AR161" s="104">
        <f>VALUE('Time Sheet KN'!AS161-'Time Sheet KN'!AR161)*24</f>
        <v>0</v>
      </c>
      <c r="AS161" s="104">
        <f>VALUE('Time Sheet KN'!AU161-'Time Sheet KN'!AT161)*24</f>
        <v>0</v>
      </c>
      <c r="AT161" s="104">
        <f>VALUE('Time Sheet KN'!AW161-'Time Sheet KN'!AV161)*24</f>
        <v>0</v>
      </c>
      <c r="AU161" s="105">
        <f t="shared" si="328"/>
        <v>0</v>
      </c>
      <c r="AV161" s="5">
        <f t="shared" si="329"/>
        <v>0</v>
      </c>
      <c r="AW161" s="5"/>
      <c r="AX161" s="5">
        <f>LOOKUP(AX$6,'Daily Absent'!$O$6:$AX$6,'Daily Absent'!$O161:$AX161)</f>
        <v>0</v>
      </c>
      <c r="AY161" s="104">
        <f>VALUE('Time Sheet KN'!AZ161-'Time Sheet KN'!AY161)*24</f>
        <v>0</v>
      </c>
      <c r="AZ161" s="104">
        <f>VALUE('Time Sheet KN'!BB161-'Time Sheet KN'!BA161)*24</f>
        <v>0</v>
      </c>
      <c r="BA161" s="104">
        <f>VALUE('Time Sheet KN'!BD161-'Time Sheet KN'!BC161)*24</f>
        <v>0</v>
      </c>
      <c r="BB161" s="105">
        <f t="shared" si="330"/>
        <v>0</v>
      </c>
      <c r="BC161" s="5">
        <f t="shared" si="331"/>
        <v>0</v>
      </c>
      <c r="BD161" s="5"/>
      <c r="BE161" s="5">
        <f>LOOKUP(BE$6,'Daily Absent'!$O$6:$AX$6,'Daily Absent'!$O161:$AX161)</f>
        <v>0</v>
      </c>
      <c r="BF161" s="104">
        <f>VALUE('Time Sheet KN'!BG161-'Time Sheet KN'!BF161)*24</f>
        <v>0</v>
      </c>
      <c r="BG161" s="104">
        <f>VALUE('Time Sheet KN'!BI161-'Time Sheet KN'!BH161)*24</f>
        <v>0</v>
      </c>
      <c r="BH161" s="104">
        <f>VALUE('Time Sheet KN'!BK161-'Time Sheet KN'!BJ161)*24</f>
        <v>0</v>
      </c>
      <c r="BI161" s="105">
        <f t="shared" si="332"/>
        <v>0</v>
      </c>
      <c r="BJ161" s="5">
        <f t="shared" si="333"/>
        <v>0</v>
      </c>
      <c r="BK161" s="5"/>
      <c r="BL161" s="5">
        <f>LOOKUP(BL$6,'Daily Absent'!$O$6:$AX$6,'Daily Absent'!$O161:$AX161)</f>
        <v>0</v>
      </c>
      <c r="BM161" s="104">
        <f>VALUE('Time Sheet KN'!BN161-'Time Sheet KN'!BM161)*24</f>
        <v>0</v>
      </c>
      <c r="BN161" s="104">
        <f>VALUE('Time Sheet KN'!BP161-'Time Sheet KN'!BO161)*24</f>
        <v>0</v>
      </c>
      <c r="BO161" s="104">
        <f>VALUE('Time Sheet KN'!BR161-'Time Sheet KN'!BQ161)*24</f>
        <v>0</v>
      </c>
      <c r="BP161" s="105">
        <f t="shared" si="334"/>
        <v>0</v>
      </c>
      <c r="BQ161" s="5">
        <f t="shared" si="335"/>
        <v>0</v>
      </c>
      <c r="BR161" s="5"/>
      <c r="BS161" s="5">
        <f>LOOKUP(BS$6,'Daily Absent'!$O$6:$AX$6,'Daily Absent'!$O161:$AX161)</f>
        <v>0</v>
      </c>
      <c r="BT161" s="104">
        <f>VALUE('Time Sheet KN'!BU161-'Time Sheet KN'!BT161)*24</f>
        <v>0</v>
      </c>
      <c r="BU161" s="104">
        <f>VALUE('Time Sheet KN'!BW161-'Time Sheet KN'!BV161)*24</f>
        <v>0</v>
      </c>
      <c r="BV161" s="104">
        <f>VALUE('Time Sheet KN'!BY161-'Time Sheet KN'!BX161)*24</f>
        <v>0</v>
      </c>
      <c r="BW161" s="105">
        <f t="shared" si="336"/>
        <v>0</v>
      </c>
      <c r="BX161" s="5">
        <f t="shared" si="337"/>
        <v>0</v>
      </c>
      <c r="BY161" s="5"/>
      <c r="BZ161" s="5">
        <f>LOOKUP(BZ$6,'Daily Absent'!$O$6:$AX$6,'Daily Absent'!$O161:$AX161)</f>
        <v>0</v>
      </c>
      <c r="CA161" s="104">
        <f>VALUE('Time Sheet KN'!CB161-'Time Sheet KN'!CA161)*24</f>
        <v>0</v>
      </c>
      <c r="CB161" s="104">
        <f>VALUE('Time Sheet KN'!CD161-'Time Sheet KN'!CC161)*24</f>
        <v>0</v>
      </c>
      <c r="CC161" s="104">
        <f>VALUE('Time Sheet KN'!CF161-'Time Sheet KN'!CE161)*24</f>
        <v>0</v>
      </c>
      <c r="CD161" s="105">
        <f t="shared" si="338"/>
        <v>0</v>
      </c>
      <c r="CE161" s="5">
        <f t="shared" si="339"/>
        <v>0</v>
      </c>
      <c r="CF161" s="5"/>
      <c r="CG161" s="5">
        <f>LOOKUP(CG$6,'Daily Absent'!$O$6:$AX$6,'Daily Absent'!$O161:$AX161)</f>
        <v>0</v>
      </c>
      <c r="CH161" s="104">
        <f>VALUE('Time Sheet KN'!CI161-'Time Sheet KN'!CH161)*24</f>
        <v>0</v>
      </c>
      <c r="CI161" s="104">
        <f>VALUE('Time Sheet KN'!CK161-'Time Sheet KN'!CJ161)*24</f>
        <v>0</v>
      </c>
      <c r="CJ161" s="104">
        <f>VALUE('Time Sheet KN'!CM161-'Time Sheet KN'!CL161)*24</f>
        <v>0</v>
      </c>
      <c r="CK161" s="105">
        <f t="shared" si="340"/>
        <v>0</v>
      </c>
      <c r="CL161" s="5">
        <f t="shared" si="341"/>
        <v>0</v>
      </c>
      <c r="CM161" s="5"/>
      <c r="CN161" s="5">
        <f>LOOKUP(CN$6,'Daily Absent'!$O$6:$AX$6,'Daily Absent'!$O161:$AX161)</f>
        <v>0</v>
      </c>
      <c r="CO161" s="104">
        <f>VALUE('Time Sheet KN'!CP161-'Time Sheet KN'!CO161)*24</f>
        <v>0</v>
      </c>
      <c r="CP161" s="104">
        <f>VALUE('Time Sheet KN'!CR161-'Time Sheet KN'!CQ161)*24</f>
        <v>0</v>
      </c>
      <c r="CQ161" s="104">
        <f>VALUE('Time Sheet KN'!CT161-'Time Sheet KN'!CS161)*24</f>
        <v>0</v>
      </c>
      <c r="CR161" s="105">
        <f t="shared" si="342"/>
        <v>0</v>
      </c>
      <c r="CS161" s="5">
        <f t="shared" si="343"/>
        <v>0</v>
      </c>
      <c r="CT161" s="5"/>
      <c r="CU161" s="5">
        <f>LOOKUP(CU$6,'Daily Absent'!$O$6:$AX$6,'Daily Absent'!$O161:$AX161)</f>
        <v>0</v>
      </c>
      <c r="CV161" s="104">
        <f>VALUE('Time Sheet KN'!CW161-'Time Sheet KN'!CV161)*24</f>
        <v>0</v>
      </c>
      <c r="CW161" s="104">
        <f>VALUE('Time Sheet KN'!CY161-'Time Sheet KN'!CX161)*24</f>
        <v>0</v>
      </c>
      <c r="CX161" s="104">
        <f>VALUE('Time Sheet KN'!DA161-'Time Sheet KN'!CZ161)*24</f>
        <v>0</v>
      </c>
      <c r="CY161" s="105">
        <f t="shared" si="344"/>
        <v>0</v>
      </c>
      <c r="CZ161" s="5">
        <f t="shared" si="345"/>
        <v>0</v>
      </c>
      <c r="DA161" s="5"/>
      <c r="DB161" s="5">
        <f>LOOKUP(DB$6,'Daily Absent'!$O$6:$AX$6,'Daily Absent'!$O161:$AX161)</f>
        <v>0</v>
      </c>
      <c r="DC161" s="104">
        <f>VALUE('Time Sheet KN'!DD161-'Time Sheet KN'!DC161)*24</f>
        <v>0</v>
      </c>
      <c r="DD161" s="104">
        <f>VALUE('Time Sheet KN'!DF161-'Time Sheet KN'!DE161)*24</f>
        <v>0</v>
      </c>
      <c r="DE161" s="104">
        <f>VALUE('Time Sheet KN'!DH161-'Time Sheet KN'!DG161)*24</f>
        <v>0</v>
      </c>
      <c r="DF161" s="105">
        <f t="shared" si="346"/>
        <v>0</v>
      </c>
      <c r="DG161" s="5">
        <f t="shared" si="347"/>
        <v>0</v>
      </c>
      <c r="DH161" s="5"/>
      <c r="DI161" s="5">
        <f>LOOKUP(DI$6,'Daily Absent'!$O$6:$AX$6,'Daily Absent'!$O161:$AX161)</f>
        <v>0</v>
      </c>
      <c r="DJ161" s="104">
        <f>VALUE('Time Sheet KN'!DK161-'Time Sheet KN'!DJ161)*24</f>
        <v>0</v>
      </c>
      <c r="DK161" s="104">
        <f>VALUE('Time Sheet KN'!DM161-'Time Sheet KN'!DL161)*24</f>
        <v>0</v>
      </c>
      <c r="DL161" s="104">
        <f>VALUE('Time Sheet KN'!DO161-'Time Sheet KN'!DN161)*24</f>
        <v>0</v>
      </c>
      <c r="DM161" s="105">
        <f t="shared" si="348"/>
        <v>0</v>
      </c>
      <c r="DN161" s="5">
        <f t="shared" si="349"/>
        <v>0</v>
      </c>
      <c r="DO161" s="5"/>
      <c r="DP161" s="5">
        <f>LOOKUP(DP$6,'Daily Absent'!$O$6:$AX$6,'Daily Absent'!$O161:$AX161)</f>
        <v>0</v>
      </c>
      <c r="DQ161" s="104">
        <f>VALUE('Time Sheet KN'!DR161-'Time Sheet KN'!DQ161)*24</f>
        <v>0</v>
      </c>
      <c r="DR161" s="104">
        <f>VALUE('Time Sheet KN'!DT161-'Time Sheet KN'!DS161)*24</f>
        <v>0</v>
      </c>
      <c r="DS161" s="104">
        <f>VALUE('Time Sheet KN'!DV161-'Time Sheet KN'!DU161)*24</f>
        <v>0</v>
      </c>
      <c r="DT161" s="105">
        <f t="shared" si="350"/>
        <v>0</v>
      </c>
      <c r="DU161" s="5">
        <f t="shared" si="351"/>
        <v>0</v>
      </c>
      <c r="DV161" s="5"/>
      <c r="DW161" s="5">
        <f>LOOKUP(DW$6,'Daily Absent'!$O$6:$AX$6,'Daily Absent'!$O161:$AX161)</f>
        <v>0</v>
      </c>
      <c r="DX161" s="104">
        <f>VALUE('Time Sheet KN'!DY161-'Time Sheet KN'!DX161)*24</f>
        <v>0</v>
      </c>
      <c r="DY161" s="104">
        <f>VALUE('Time Sheet KN'!EA161-'Time Sheet KN'!DZ161)*24</f>
        <v>0</v>
      </c>
      <c r="DZ161" s="104">
        <f>VALUE('Time Sheet KN'!EC161-'Time Sheet KN'!EB161)*24</f>
        <v>0</v>
      </c>
      <c r="EA161" s="105">
        <f t="shared" si="352"/>
        <v>0</v>
      </c>
      <c r="EB161" s="5">
        <f t="shared" si="353"/>
        <v>0</v>
      </c>
      <c r="EC161" s="5"/>
      <c r="ED161" s="5">
        <f>LOOKUP(ED$6,'Daily Absent'!$O$6:$AX$6,'Daily Absent'!$O161:$AX161)</f>
        <v>0</v>
      </c>
      <c r="EE161" s="104">
        <f>VALUE('Time Sheet KN'!EF161-'Time Sheet KN'!EE161)*24</f>
        <v>0</v>
      </c>
      <c r="EF161" s="104">
        <f>VALUE('Time Sheet KN'!EH161-'Time Sheet KN'!EG161)*24</f>
        <v>0</v>
      </c>
      <c r="EG161" s="104">
        <f>VALUE('Time Sheet KN'!EJ161-'Time Sheet KN'!EI161)*24</f>
        <v>0</v>
      </c>
      <c r="EH161" s="105">
        <f t="shared" si="354"/>
        <v>0</v>
      </c>
      <c r="EI161" s="5">
        <f t="shared" si="355"/>
        <v>0</v>
      </c>
      <c r="EJ161" s="5"/>
      <c r="EK161" s="5">
        <f>LOOKUP(EK$6,'Daily Absent'!$O$6:$AX$6,'Daily Absent'!$O161:$AX161)</f>
        <v>0</v>
      </c>
      <c r="EL161" s="104">
        <f>VALUE('Time Sheet KN'!EM161-'Time Sheet KN'!EL161)*24</f>
        <v>0</v>
      </c>
      <c r="EM161" s="104">
        <f>VALUE('Time Sheet KN'!EO161-'Time Sheet KN'!EN161)*24</f>
        <v>0</v>
      </c>
      <c r="EN161" s="104">
        <f>VALUE('Time Sheet KN'!EQ161-'Time Sheet KN'!EP161)*24</f>
        <v>0</v>
      </c>
      <c r="EO161" s="105">
        <f t="shared" si="356"/>
        <v>0</v>
      </c>
      <c r="EP161" s="5">
        <f t="shared" si="357"/>
        <v>0</v>
      </c>
      <c r="EQ161" s="5"/>
      <c r="ER161" s="5">
        <f>LOOKUP(ER$6,'Daily Absent'!$O$6:$AX$6,'Daily Absent'!$O161:$AX161)</f>
        <v>0</v>
      </c>
      <c r="ES161" s="104">
        <f>VALUE('Time Sheet KN'!ET161-'Time Sheet KN'!ES161)*24</f>
        <v>0</v>
      </c>
      <c r="ET161" s="104">
        <f>VALUE('Time Sheet KN'!EV161-'Time Sheet KN'!EU161)*24</f>
        <v>0</v>
      </c>
      <c r="EU161" s="104">
        <f>VALUE('Time Sheet KN'!EX161-'Time Sheet KN'!EW161)*24</f>
        <v>0</v>
      </c>
      <c r="EV161" s="105">
        <f t="shared" si="358"/>
        <v>0</v>
      </c>
      <c r="EW161" s="5">
        <f t="shared" si="359"/>
        <v>0</v>
      </c>
      <c r="EX161" s="5"/>
      <c r="EY161" s="5">
        <f>LOOKUP(EY$6,'Daily Absent'!$O$6:$AX$6,'Daily Absent'!$O161:$AX161)</f>
        <v>0</v>
      </c>
      <c r="EZ161" s="104">
        <f>VALUE('Time Sheet KN'!FA161-'Time Sheet KN'!EZ161)*24</f>
        <v>0</v>
      </c>
      <c r="FA161" s="104">
        <f>VALUE('Time Sheet KN'!FC161-'Time Sheet KN'!FB161)*24</f>
        <v>0</v>
      </c>
      <c r="FB161" s="104">
        <f>VALUE('Time Sheet KN'!FE161-'Time Sheet KN'!FD161)*24</f>
        <v>0</v>
      </c>
      <c r="FC161" s="105">
        <f t="shared" si="360"/>
        <v>0</v>
      </c>
      <c r="FD161" s="5">
        <f t="shared" si="361"/>
        <v>0</v>
      </c>
      <c r="FE161" s="5"/>
      <c r="FF161" s="5">
        <f>LOOKUP(FF$6,'Daily Absent'!$O$6:$AX$6,'Daily Absent'!$O161:$AX161)</f>
        <v>0</v>
      </c>
      <c r="FG161" s="104">
        <f>VALUE('Time Sheet KN'!FH161-'Time Sheet KN'!FG161)*24</f>
        <v>0</v>
      </c>
      <c r="FH161" s="104">
        <f>VALUE('Time Sheet KN'!FJ161-'Time Sheet KN'!FI161)*24</f>
        <v>0</v>
      </c>
      <c r="FI161" s="104">
        <f>VALUE('Time Sheet KN'!FL161-'Time Sheet KN'!FK161)*24</f>
        <v>0</v>
      </c>
      <c r="FJ161" s="105">
        <f t="shared" si="362"/>
        <v>0</v>
      </c>
      <c r="FK161" s="5">
        <f t="shared" si="363"/>
        <v>0</v>
      </c>
      <c r="FL161" s="5"/>
      <c r="FM161" s="5">
        <f>LOOKUP(FM$6,'Daily Absent'!$O$6:$AX$6,'Daily Absent'!$O161:$AX161)</f>
        <v>0</v>
      </c>
      <c r="FN161" s="104">
        <f>VALUE('Time Sheet KN'!FO161-'Time Sheet KN'!FN161)*24</f>
        <v>0</v>
      </c>
      <c r="FO161" s="104">
        <f>VALUE('Time Sheet KN'!FQ161-'Time Sheet KN'!FP161)*24</f>
        <v>0</v>
      </c>
      <c r="FP161" s="104">
        <f>VALUE('Time Sheet KN'!FS161-'Time Sheet KN'!FR161)*24</f>
        <v>0</v>
      </c>
      <c r="FQ161" s="105">
        <f t="shared" si="364"/>
        <v>0</v>
      </c>
      <c r="FR161" s="5">
        <f t="shared" si="365"/>
        <v>0</v>
      </c>
      <c r="FS161" s="5"/>
      <c r="FT161" s="5">
        <f>LOOKUP(FT$6,'Daily Absent'!$O$6:$AX$6,'Daily Absent'!$O161:$AX161)</f>
        <v>0</v>
      </c>
      <c r="FU161" s="104">
        <f>VALUE('Time Sheet KN'!FV161-'Time Sheet KN'!FU161)*24</f>
        <v>0</v>
      </c>
      <c r="FV161" s="104">
        <f>VALUE('Time Sheet KN'!FX161-'Time Sheet KN'!FW161)*24</f>
        <v>0</v>
      </c>
      <c r="FW161" s="104">
        <f>VALUE('Time Sheet KN'!FZ161-'Time Sheet KN'!FY161)*24</f>
        <v>0</v>
      </c>
      <c r="FX161" s="105">
        <f t="shared" si="366"/>
        <v>0</v>
      </c>
      <c r="FY161" s="5">
        <f t="shared" si="367"/>
        <v>0</v>
      </c>
      <c r="FZ161" s="5"/>
      <c r="GA161" s="5">
        <f>LOOKUP(GA$6,'Daily Absent'!$O$6:$AX$6,'Daily Absent'!$O161:$AX161)</f>
        <v>0</v>
      </c>
      <c r="GB161" s="104">
        <f>VALUE('Time Sheet KN'!GC161-'Time Sheet KN'!GB161)*24</f>
        <v>0</v>
      </c>
      <c r="GC161" s="104">
        <f>VALUE('Time Sheet KN'!GE161-'Time Sheet KN'!GD161)*24</f>
        <v>0</v>
      </c>
      <c r="GD161" s="104">
        <f>VALUE('Time Sheet KN'!GG161-'Time Sheet KN'!GF161)*24</f>
        <v>0</v>
      </c>
      <c r="GE161" s="105">
        <f t="shared" si="368"/>
        <v>0</v>
      </c>
      <c r="GF161" s="5">
        <f t="shared" si="369"/>
        <v>0</v>
      </c>
      <c r="GG161" s="5"/>
      <c r="GH161" s="5">
        <f>LOOKUP(GH$6,'Daily Absent'!$O$6:$AX$6,'Daily Absent'!$O161:$AX161)</f>
        <v>0</v>
      </c>
      <c r="GI161" s="104">
        <f>VALUE('Time Sheet KN'!GJ161-'Time Sheet KN'!GI161)*24</f>
        <v>0</v>
      </c>
      <c r="GJ161" s="104">
        <f>VALUE('Time Sheet KN'!GL161-'Time Sheet KN'!GK161)*24</f>
        <v>0</v>
      </c>
      <c r="GK161" s="104">
        <f>VALUE('Time Sheet KN'!GN161-'Time Sheet KN'!GM161)*24</f>
        <v>0</v>
      </c>
      <c r="GL161" s="105">
        <f t="shared" si="370"/>
        <v>0</v>
      </c>
      <c r="GM161" s="5">
        <f t="shared" si="371"/>
        <v>0</v>
      </c>
      <c r="GN161" s="5"/>
      <c r="GO161" s="5">
        <f>LOOKUP(GO$6,'Daily Absent'!$O$6:$AX$6,'Daily Absent'!$O161:$AX161)</f>
        <v>0</v>
      </c>
      <c r="GP161" s="104">
        <f>VALUE('Time Sheet KN'!GQ161-'Time Sheet KN'!GP161)*24</f>
        <v>0</v>
      </c>
      <c r="GQ161" s="104">
        <f>VALUE('Time Sheet KN'!GS161-'Time Sheet KN'!GR161)*24</f>
        <v>0</v>
      </c>
      <c r="GR161" s="104">
        <f>VALUE('Time Sheet KN'!GU161-'Time Sheet KN'!GT161)*24</f>
        <v>0</v>
      </c>
      <c r="GS161" s="105">
        <f t="shared" si="372"/>
        <v>0</v>
      </c>
      <c r="GT161" s="5">
        <f t="shared" si="373"/>
        <v>0</v>
      </c>
      <c r="GU161" s="5"/>
      <c r="GV161" s="5">
        <f>LOOKUP(GV$6,'Daily Absent'!$O$6:$AX$6,'Daily Absent'!$O161:$AX161)</f>
        <v>0</v>
      </c>
      <c r="GW161" s="104">
        <f>VALUE('Time Sheet KN'!GX161-'Time Sheet KN'!GW161)*24</f>
        <v>0</v>
      </c>
      <c r="GX161" s="104">
        <f>VALUE('Time Sheet KN'!GZ161-'Time Sheet KN'!GY161)*24</f>
        <v>0</v>
      </c>
      <c r="GY161" s="104">
        <f>VALUE('Time Sheet KN'!HB161-'Time Sheet KN'!HA161)*24</f>
        <v>0</v>
      </c>
      <c r="GZ161" s="105">
        <f t="shared" si="374"/>
        <v>0</v>
      </c>
      <c r="HA161" s="5">
        <f t="shared" si="375"/>
        <v>0</v>
      </c>
      <c r="HB161" s="5"/>
      <c r="HC161" s="5">
        <f>LOOKUP(HC$6,'Daily Absent'!$O$6:$AX$6,'Daily Absent'!$O161:$AX161)</f>
        <v>0</v>
      </c>
      <c r="HD161" s="104">
        <f>VALUE('Time Sheet KN'!HE161-'Time Sheet KN'!HD161)*24</f>
        <v>0</v>
      </c>
      <c r="HE161" s="104">
        <f>VALUE('Time Sheet KN'!HG161-'Time Sheet KN'!HF161)*24</f>
        <v>0</v>
      </c>
      <c r="HF161" s="104">
        <f>VALUE('Time Sheet KN'!HI161-'Time Sheet KN'!HH161)*24</f>
        <v>0</v>
      </c>
      <c r="HG161" s="105">
        <f t="shared" si="376"/>
        <v>0</v>
      </c>
      <c r="HH161" s="5">
        <f t="shared" si="377"/>
        <v>0</v>
      </c>
      <c r="HI161" s="5"/>
      <c r="HJ161" s="5">
        <f>LOOKUP(HJ$6,'Daily Absent'!$O$6:$AX$6,'Daily Absent'!$O161:$AX161)</f>
        <v>0</v>
      </c>
      <c r="HK161" s="104">
        <f>VALUE('Time Sheet KN'!HL161-'Time Sheet KN'!HK161)*24</f>
        <v>0</v>
      </c>
      <c r="HL161" s="104">
        <f>VALUE('Time Sheet KN'!HN161-'Time Sheet KN'!HM161)*24</f>
        <v>0</v>
      </c>
      <c r="HM161" s="104">
        <f>VALUE('Time Sheet KN'!HP161-'Time Sheet KN'!HO161)*24</f>
        <v>0</v>
      </c>
      <c r="HN161" s="105">
        <f t="shared" si="378"/>
        <v>0</v>
      </c>
      <c r="HO161" s="5">
        <f t="shared" si="379"/>
        <v>0</v>
      </c>
      <c r="HP161" s="5"/>
      <c r="HQ161" s="5">
        <f>LOOKUP(HQ$6,'Daily Absent'!$O$6:$AX$6,'Daily Absent'!$O161:$AX161)</f>
        <v>0</v>
      </c>
      <c r="HR161" s="104">
        <f>VALUE('Time Sheet KN'!HS161-'Time Sheet KN'!HR161)*24</f>
        <v>0</v>
      </c>
      <c r="HS161" s="104">
        <f>VALUE('Time Sheet KN'!HU161-'Time Sheet KN'!HT161)*24</f>
        <v>0</v>
      </c>
      <c r="HT161" s="104">
        <f>VALUE('Time Sheet KN'!HW161-'Time Sheet KN'!HV161)*24</f>
        <v>0</v>
      </c>
      <c r="HU161" s="105">
        <f t="shared" si="380"/>
        <v>0</v>
      </c>
      <c r="HV161" s="5">
        <f t="shared" si="381"/>
        <v>0</v>
      </c>
      <c r="HW161" s="5"/>
      <c r="HX161" s="5">
        <f>LOOKUP(HX$6,'Daily Absent'!$O$6:$AX$6,'Daily Absent'!$O161:$AX161)</f>
        <v>0</v>
      </c>
      <c r="HY161" s="104">
        <f>VALUE('Time Sheet KN'!HZ161-'Time Sheet KN'!HY161)*24</f>
        <v>0</v>
      </c>
      <c r="HZ161" s="104">
        <f>VALUE('Time Sheet KN'!IB161-'Time Sheet KN'!IA161)*24</f>
        <v>0</v>
      </c>
      <c r="IA161" s="104">
        <f>VALUE('Time Sheet KN'!ID161-'Time Sheet KN'!IC161)*24</f>
        <v>0</v>
      </c>
      <c r="IB161" s="105">
        <f t="shared" si="382"/>
        <v>0</v>
      </c>
      <c r="IC161" s="5">
        <f t="shared" si="383"/>
        <v>0</v>
      </c>
      <c r="ID161" s="5"/>
      <c r="IE161" s="5">
        <f>LOOKUP(IE$6,'Daily Absent'!$O$6:$AX$6,'Daily Absent'!$O161:$AX161)</f>
        <v>0</v>
      </c>
      <c r="IF161" s="104">
        <f>VALUE('Time Sheet KN'!IG161-'Time Sheet KN'!IF161)*24</f>
        <v>0</v>
      </c>
      <c r="IG161" s="104">
        <f>VALUE('Time Sheet KN'!II161-'Time Sheet KN'!IH161)*24</f>
        <v>0</v>
      </c>
      <c r="IH161" s="104">
        <f>VALUE('Time Sheet KN'!IK161-'Time Sheet KN'!IJ161)*24</f>
        <v>0</v>
      </c>
      <c r="II161" s="105">
        <f t="shared" si="384"/>
        <v>0</v>
      </c>
      <c r="IJ161" s="5">
        <f t="shared" si="385"/>
        <v>0</v>
      </c>
      <c r="IK161" s="5"/>
      <c r="IL161" s="5">
        <f>LOOKUP(IL$6,'Daily Absent'!$O$6:$AX$6,'Daily Absent'!$O161:$AX161)</f>
        <v>0</v>
      </c>
      <c r="IM161" s="104">
        <f>VALUE('Time Sheet KN'!IN161-'Time Sheet KN'!IM161)*24</f>
        <v>0</v>
      </c>
      <c r="IN161" s="104">
        <f>VALUE('Time Sheet KN'!IP161-'Time Sheet KN'!IO161)*24</f>
        <v>0</v>
      </c>
      <c r="IO161" s="104">
        <f>VALUE('Time Sheet KN'!IR161-'Time Sheet KN'!IQ161)*24</f>
        <v>0</v>
      </c>
      <c r="IP161" s="105">
        <f t="shared" si="386"/>
        <v>0</v>
      </c>
      <c r="IQ161" s="5">
        <f t="shared" si="387"/>
        <v>0</v>
      </c>
      <c r="IR161" s="5"/>
      <c r="IS161" s="5">
        <f>LOOKUP(IS$6,'Daily Absent'!$O$6:$AX$6,'Daily Absent'!$O161:$AX161)</f>
        <v>0</v>
      </c>
      <c r="IT161" s="104">
        <f>VALUE('Time Sheet KN'!IU161-'Time Sheet KN'!IT161)*24</f>
        <v>0</v>
      </c>
      <c r="IU161" s="104">
        <f>VALUE('Time Sheet KN'!IW161-'Time Sheet KN'!IV161)*24</f>
        <v>0</v>
      </c>
      <c r="IV161" s="104">
        <f>VALUE('Time Sheet KN'!IY161-'Time Sheet KN'!IX161)*24</f>
        <v>0</v>
      </c>
      <c r="IW161" s="105">
        <f t="shared" si="388"/>
        <v>0</v>
      </c>
      <c r="IX161" s="5">
        <f t="shared" si="389"/>
        <v>0</v>
      </c>
      <c r="IY161" s="5"/>
      <c r="IZ161" s="5">
        <f>LOOKUP(IZ$6,'Daily Absent'!$O$6:$AX$6,'Daily Absent'!$O161:$AX161)</f>
        <v>0</v>
      </c>
      <c r="JA161" s="104">
        <f>VALUE('Time Sheet KN'!JB161-'Time Sheet KN'!JA161)*24</f>
        <v>0</v>
      </c>
      <c r="JB161" s="104">
        <f>VALUE('Time Sheet KN'!JD161-'Time Sheet KN'!JC161)*24</f>
        <v>0</v>
      </c>
      <c r="JC161" s="104">
        <f>VALUE('Time Sheet KN'!JF161-'Time Sheet KN'!JE161)*24</f>
        <v>0</v>
      </c>
      <c r="JD161" s="105">
        <f t="shared" si="390"/>
        <v>0</v>
      </c>
      <c r="JE161" s="5">
        <f t="shared" si="391"/>
        <v>0</v>
      </c>
      <c r="JF161" s="5"/>
    </row>
    <row r="162" spans="1:266" ht="20" customHeight="1">
      <c r="A162" s="54">
        <f>IF('Master MP Status'!A162&gt;0,'Master MP Status'!A162,"")</f>
        <v>154</v>
      </c>
      <c r="B162" s="5" t="str">
        <f>IF(ISTEXT('Master MP Status'!B162),'Master MP Status'!B162,"")</f>
        <v>DIRECT</v>
      </c>
      <c r="C162" s="153" t="str">
        <f>IF(OR(ISTEXT('Master MP Status'!C162),'Master MP Status'!C162&gt;0),'Master MP Status'!C162,"")</f>
        <v/>
      </c>
      <c r="D162" s="154" t="str">
        <f>IF(OR(ISTEXT('Master MP Status'!D162),'Master MP Status'!D162&gt;0),'Master MP Status'!D162,"")</f>
        <v>KN25368</v>
      </c>
      <c r="E162" s="5" t="str">
        <f>IF(ISTEXT('Master MP Status'!E162),'Master MP Status'!E162,"")</f>
        <v>AZWAR SUGANDI</v>
      </c>
      <c r="F162" s="5" t="str">
        <f>IF(ISTEXT('Master MP Status'!F162),'Master MP Status'!F162,"")</f>
        <v/>
      </c>
      <c r="G162" s="5" t="str">
        <f>IF(ISTEXT('Master MP Status'!G162),'Master MP Status'!G162,"")</f>
        <v>Local</v>
      </c>
      <c r="H162" s="5" t="str">
        <f>IF(ISTEXT('Master MP Status'!H162),'Master MP Status'!H162,"")</f>
        <v>DARMAN</v>
      </c>
      <c r="I162" s="5" t="str">
        <f>IF(ISTEXT('Master MP Status'!I162),'Master MP Status'!I162,"")</f>
        <v>Helper</v>
      </c>
      <c r="J162" s="5" t="str">
        <f>IF(ISTEXT('Master MP Status'!J162),'Master MP Status'!J162,"")</f>
        <v>Helper</v>
      </c>
      <c r="K162" s="9">
        <f>IF(OR('Master MP Status'!K162=0,'Master MP Status'!K162=""),"",'Master MP Status'!K162)</f>
        <v>45782</v>
      </c>
      <c r="L162" s="9">
        <f>IF(OR('Master MP Status'!L162=0,'Master MP Status'!L162=""),"",'Master MP Status'!L162)</f>
        <v>45782</v>
      </c>
      <c r="M162" s="9">
        <f>IF(OR('Master MP Status'!M162=0,'Master MP Status'!M162=""),"",'Master MP Status'!M162)</f>
        <v>45812</v>
      </c>
      <c r="N162" s="5" t="str">
        <f>IF(ISTEXT('Master MP Status'!N162),'Master MP Status'!N162,"")</f>
        <v>Resign</v>
      </c>
      <c r="O162" s="5">
        <f>LOOKUP(O$6,'Daily Absent'!$O$6:$AX$6,'Daily Absent'!$O162:$AX162)</f>
        <v>0</v>
      </c>
      <c r="P162" s="104">
        <f>VALUE('Time Sheet KN'!Q162-'Time Sheet KN'!P162)*24</f>
        <v>0</v>
      </c>
      <c r="Q162" s="104">
        <f>VALUE('Time Sheet KN'!S162-'Time Sheet KN'!R162)*24</f>
        <v>0</v>
      </c>
      <c r="R162" s="104">
        <f>VALUE('Time Sheet KN'!U162-'Time Sheet KN'!T162)*24</f>
        <v>0</v>
      </c>
      <c r="S162" s="105">
        <f t="shared" si="320"/>
        <v>0</v>
      </c>
      <c r="T162" s="5">
        <f t="shared" si="321"/>
        <v>0</v>
      </c>
      <c r="U162" s="5"/>
      <c r="V162" s="5">
        <f>LOOKUP(V$6,'Daily Absent'!$O$6:$AX$6,'Daily Absent'!$O162:$AX162)</f>
        <v>0</v>
      </c>
      <c r="W162" s="104">
        <f>VALUE('Time Sheet KN'!X162-'Time Sheet KN'!W162)*24</f>
        <v>0</v>
      </c>
      <c r="X162" s="104">
        <f>VALUE('Time Sheet KN'!Z162-'Time Sheet KN'!Y162)*24</f>
        <v>0</v>
      </c>
      <c r="Y162" s="104">
        <f>VALUE('Time Sheet KN'!AB162-'Time Sheet KN'!AA162)*24</f>
        <v>0</v>
      </c>
      <c r="Z162" s="105">
        <f t="shared" si="322"/>
        <v>0</v>
      </c>
      <c r="AA162" s="5">
        <f t="shared" si="323"/>
        <v>0</v>
      </c>
      <c r="AB162" s="5"/>
      <c r="AC162" s="5">
        <f>LOOKUP(AC$6,'Daily Absent'!$O$6:$AX$6,'Daily Absent'!$O162:$AX162)</f>
        <v>0</v>
      </c>
      <c r="AD162" s="104">
        <f>VALUE('Time Sheet KN'!AE162-'Time Sheet KN'!AD162)*24</f>
        <v>0</v>
      </c>
      <c r="AE162" s="104">
        <f>VALUE('Time Sheet KN'!AG162-'Time Sheet KN'!AF162)*24</f>
        <v>0</v>
      </c>
      <c r="AF162" s="104">
        <f>VALUE('Time Sheet KN'!AI162-'Time Sheet KN'!AH162)*24</f>
        <v>0</v>
      </c>
      <c r="AG162" s="105">
        <f t="shared" si="324"/>
        <v>0</v>
      </c>
      <c r="AH162" s="5">
        <f t="shared" si="325"/>
        <v>0</v>
      </c>
      <c r="AI162" s="5"/>
      <c r="AJ162" s="5">
        <f>LOOKUP(AJ$6,'Daily Absent'!$O$6:$AX$6,'Daily Absent'!$O162:$AX162)</f>
        <v>0</v>
      </c>
      <c r="AK162" s="104">
        <f>VALUE('Time Sheet KN'!AL162-'Time Sheet KN'!AK162)*24</f>
        <v>0</v>
      </c>
      <c r="AL162" s="104">
        <f>VALUE('Time Sheet KN'!AN162-'Time Sheet KN'!AM162)*24</f>
        <v>0</v>
      </c>
      <c r="AM162" s="104">
        <f>VALUE('Time Sheet KN'!AP162-'Time Sheet KN'!AO162)*24</f>
        <v>0</v>
      </c>
      <c r="AN162" s="105">
        <f t="shared" si="326"/>
        <v>0</v>
      </c>
      <c r="AO162" s="5">
        <f t="shared" si="327"/>
        <v>0</v>
      </c>
      <c r="AP162" s="5"/>
      <c r="AQ162" s="5">
        <f>LOOKUP(AQ$6,'Daily Absent'!$O$6:$AX$6,'Daily Absent'!$O162:$AX162)</f>
        <v>0</v>
      </c>
      <c r="AR162" s="104">
        <f>VALUE('Time Sheet KN'!AS162-'Time Sheet KN'!AR162)*24</f>
        <v>0</v>
      </c>
      <c r="AS162" s="104">
        <f>VALUE('Time Sheet KN'!AU162-'Time Sheet KN'!AT162)*24</f>
        <v>0</v>
      </c>
      <c r="AT162" s="104">
        <f>VALUE('Time Sheet KN'!AW162-'Time Sheet KN'!AV162)*24</f>
        <v>0</v>
      </c>
      <c r="AU162" s="105">
        <f t="shared" si="328"/>
        <v>0</v>
      </c>
      <c r="AV162" s="5">
        <f t="shared" si="329"/>
        <v>0</v>
      </c>
      <c r="AW162" s="5"/>
      <c r="AX162" s="5">
        <f>LOOKUP(AX$6,'Daily Absent'!$O$6:$AX$6,'Daily Absent'!$O162:$AX162)</f>
        <v>0</v>
      </c>
      <c r="AY162" s="104">
        <f>VALUE('Time Sheet KN'!AZ162-'Time Sheet KN'!AY162)*24</f>
        <v>0</v>
      </c>
      <c r="AZ162" s="104">
        <f>VALUE('Time Sheet KN'!BB162-'Time Sheet KN'!BA162)*24</f>
        <v>0</v>
      </c>
      <c r="BA162" s="104">
        <f>VALUE('Time Sheet KN'!BD162-'Time Sheet KN'!BC162)*24</f>
        <v>0</v>
      </c>
      <c r="BB162" s="105">
        <f t="shared" si="330"/>
        <v>0</v>
      </c>
      <c r="BC162" s="5">
        <f t="shared" si="331"/>
        <v>0</v>
      </c>
      <c r="BD162" s="5"/>
      <c r="BE162" s="5">
        <f>LOOKUP(BE$6,'Daily Absent'!$O$6:$AX$6,'Daily Absent'!$O162:$AX162)</f>
        <v>0</v>
      </c>
      <c r="BF162" s="104">
        <f>VALUE('Time Sheet KN'!BG162-'Time Sheet KN'!BF162)*24</f>
        <v>0</v>
      </c>
      <c r="BG162" s="104">
        <f>VALUE('Time Sheet KN'!BI162-'Time Sheet KN'!BH162)*24</f>
        <v>0</v>
      </c>
      <c r="BH162" s="104">
        <f>VALUE('Time Sheet KN'!BK162-'Time Sheet KN'!BJ162)*24</f>
        <v>0</v>
      </c>
      <c r="BI162" s="105">
        <f t="shared" si="332"/>
        <v>0</v>
      </c>
      <c r="BJ162" s="5">
        <f t="shared" si="333"/>
        <v>0</v>
      </c>
      <c r="BK162" s="5"/>
      <c r="BL162" s="5">
        <f>LOOKUP(BL$6,'Daily Absent'!$O$6:$AX$6,'Daily Absent'!$O162:$AX162)</f>
        <v>0</v>
      </c>
      <c r="BM162" s="104">
        <f>VALUE('Time Sheet KN'!BN162-'Time Sheet KN'!BM162)*24</f>
        <v>0</v>
      </c>
      <c r="BN162" s="104">
        <f>VALUE('Time Sheet KN'!BP162-'Time Sheet KN'!BO162)*24</f>
        <v>0</v>
      </c>
      <c r="BO162" s="104">
        <f>VALUE('Time Sheet KN'!BR162-'Time Sheet KN'!BQ162)*24</f>
        <v>0</v>
      </c>
      <c r="BP162" s="105">
        <f t="shared" si="334"/>
        <v>0</v>
      </c>
      <c r="BQ162" s="5">
        <f t="shared" si="335"/>
        <v>0</v>
      </c>
      <c r="BR162" s="5"/>
      <c r="BS162" s="5">
        <f>LOOKUP(BS$6,'Daily Absent'!$O$6:$AX$6,'Daily Absent'!$O162:$AX162)</f>
        <v>0</v>
      </c>
      <c r="BT162" s="104">
        <f>VALUE('Time Sheet KN'!BU162-'Time Sheet KN'!BT162)*24</f>
        <v>0</v>
      </c>
      <c r="BU162" s="104">
        <f>VALUE('Time Sheet KN'!BW162-'Time Sheet KN'!BV162)*24</f>
        <v>0</v>
      </c>
      <c r="BV162" s="104">
        <f>VALUE('Time Sheet KN'!BY162-'Time Sheet KN'!BX162)*24</f>
        <v>0</v>
      </c>
      <c r="BW162" s="105">
        <f t="shared" si="336"/>
        <v>0</v>
      </c>
      <c r="BX162" s="5">
        <f t="shared" si="337"/>
        <v>0</v>
      </c>
      <c r="BY162" s="5"/>
      <c r="BZ162" s="5">
        <f>LOOKUP(BZ$6,'Daily Absent'!$O$6:$AX$6,'Daily Absent'!$O162:$AX162)</f>
        <v>0</v>
      </c>
      <c r="CA162" s="104">
        <f>VALUE('Time Sheet KN'!CB162-'Time Sheet KN'!CA162)*24</f>
        <v>0</v>
      </c>
      <c r="CB162" s="104">
        <f>VALUE('Time Sheet KN'!CD162-'Time Sheet KN'!CC162)*24</f>
        <v>0</v>
      </c>
      <c r="CC162" s="104">
        <f>VALUE('Time Sheet KN'!CF162-'Time Sheet KN'!CE162)*24</f>
        <v>0</v>
      </c>
      <c r="CD162" s="105">
        <f t="shared" si="338"/>
        <v>0</v>
      </c>
      <c r="CE162" s="5">
        <f t="shared" si="339"/>
        <v>0</v>
      </c>
      <c r="CF162" s="5"/>
      <c r="CG162" s="5">
        <f>LOOKUP(CG$6,'Daily Absent'!$O$6:$AX$6,'Daily Absent'!$O162:$AX162)</f>
        <v>0</v>
      </c>
      <c r="CH162" s="104">
        <f>VALUE('Time Sheet KN'!CI162-'Time Sheet KN'!CH162)*24</f>
        <v>0</v>
      </c>
      <c r="CI162" s="104">
        <f>VALUE('Time Sheet KN'!CK162-'Time Sheet KN'!CJ162)*24</f>
        <v>0</v>
      </c>
      <c r="CJ162" s="104">
        <f>VALUE('Time Sheet KN'!CM162-'Time Sheet KN'!CL162)*24</f>
        <v>0</v>
      </c>
      <c r="CK162" s="105">
        <f t="shared" si="340"/>
        <v>0</v>
      </c>
      <c r="CL162" s="5">
        <f t="shared" si="341"/>
        <v>0</v>
      </c>
      <c r="CM162" s="5"/>
      <c r="CN162" s="5">
        <f>LOOKUP(CN$6,'Daily Absent'!$O$6:$AX$6,'Daily Absent'!$O162:$AX162)</f>
        <v>0</v>
      </c>
      <c r="CO162" s="104">
        <f>VALUE('Time Sheet KN'!CP162-'Time Sheet KN'!CO162)*24</f>
        <v>0</v>
      </c>
      <c r="CP162" s="104">
        <f>VALUE('Time Sheet KN'!CR162-'Time Sheet KN'!CQ162)*24</f>
        <v>0</v>
      </c>
      <c r="CQ162" s="104">
        <f>VALUE('Time Sheet KN'!CT162-'Time Sheet KN'!CS162)*24</f>
        <v>0</v>
      </c>
      <c r="CR162" s="105">
        <f t="shared" si="342"/>
        <v>0</v>
      </c>
      <c r="CS162" s="5">
        <f t="shared" si="343"/>
        <v>0</v>
      </c>
      <c r="CT162" s="5"/>
      <c r="CU162" s="5">
        <f>LOOKUP(CU$6,'Daily Absent'!$O$6:$AX$6,'Daily Absent'!$O162:$AX162)</f>
        <v>0</v>
      </c>
      <c r="CV162" s="104">
        <f>VALUE('Time Sheet KN'!CW162-'Time Sheet KN'!CV162)*24</f>
        <v>0</v>
      </c>
      <c r="CW162" s="104">
        <f>VALUE('Time Sheet KN'!CY162-'Time Sheet KN'!CX162)*24</f>
        <v>0</v>
      </c>
      <c r="CX162" s="104">
        <f>VALUE('Time Sheet KN'!DA162-'Time Sheet KN'!CZ162)*24</f>
        <v>0</v>
      </c>
      <c r="CY162" s="105">
        <f t="shared" si="344"/>
        <v>0</v>
      </c>
      <c r="CZ162" s="5">
        <f t="shared" si="345"/>
        <v>0</v>
      </c>
      <c r="DA162" s="5"/>
      <c r="DB162" s="5">
        <f>LOOKUP(DB$6,'Daily Absent'!$O$6:$AX$6,'Daily Absent'!$O162:$AX162)</f>
        <v>0</v>
      </c>
      <c r="DC162" s="104">
        <f>VALUE('Time Sheet KN'!DD162-'Time Sheet KN'!DC162)*24</f>
        <v>0</v>
      </c>
      <c r="DD162" s="104">
        <f>VALUE('Time Sheet KN'!DF162-'Time Sheet KN'!DE162)*24</f>
        <v>0</v>
      </c>
      <c r="DE162" s="104">
        <f>VALUE('Time Sheet KN'!DH162-'Time Sheet KN'!DG162)*24</f>
        <v>0</v>
      </c>
      <c r="DF162" s="105">
        <f t="shared" si="346"/>
        <v>0</v>
      </c>
      <c r="DG162" s="5">
        <f t="shared" si="347"/>
        <v>0</v>
      </c>
      <c r="DH162" s="5"/>
      <c r="DI162" s="5">
        <f>LOOKUP(DI$6,'Daily Absent'!$O$6:$AX$6,'Daily Absent'!$O162:$AX162)</f>
        <v>0</v>
      </c>
      <c r="DJ162" s="104">
        <f>VALUE('Time Sheet KN'!DK162-'Time Sheet KN'!DJ162)*24</f>
        <v>0</v>
      </c>
      <c r="DK162" s="104">
        <f>VALUE('Time Sheet KN'!DM162-'Time Sheet KN'!DL162)*24</f>
        <v>0</v>
      </c>
      <c r="DL162" s="104">
        <f>VALUE('Time Sheet KN'!DO162-'Time Sheet KN'!DN162)*24</f>
        <v>0</v>
      </c>
      <c r="DM162" s="105">
        <f t="shared" si="348"/>
        <v>0</v>
      </c>
      <c r="DN162" s="5">
        <f t="shared" si="349"/>
        <v>0</v>
      </c>
      <c r="DO162" s="5"/>
      <c r="DP162" s="5">
        <f>LOOKUP(DP$6,'Daily Absent'!$O$6:$AX$6,'Daily Absent'!$O162:$AX162)</f>
        <v>0</v>
      </c>
      <c r="DQ162" s="104">
        <f>VALUE('Time Sheet KN'!DR162-'Time Sheet KN'!DQ162)*24</f>
        <v>0</v>
      </c>
      <c r="DR162" s="104">
        <f>VALUE('Time Sheet KN'!DT162-'Time Sheet KN'!DS162)*24</f>
        <v>0</v>
      </c>
      <c r="DS162" s="104">
        <f>VALUE('Time Sheet KN'!DV162-'Time Sheet KN'!DU162)*24</f>
        <v>0</v>
      </c>
      <c r="DT162" s="105">
        <f t="shared" si="350"/>
        <v>0</v>
      </c>
      <c r="DU162" s="5">
        <f t="shared" si="351"/>
        <v>0</v>
      </c>
      <c r="DV162" s="5"/>
      <c r="DW162" s="5">
        <f>LOOKUP(DW$6,'Daily Absent'!$O$6:$AX$6,'Daily Absent'!$O162:$AX162)</f>
        <v>0</v>
      </c>
      <c r="DX162" s="104">
        <f>VALUE('Time Sheet KN'!DY162-'Time Sheet KN'!DX162)*24</f>
        <v>0</v>
      </c>
      <c r="DY162" s="104">
        <f>VALUE('Time Sheet KN'!EA162-'Time Sheet KN'!DZ162)*24</f>
        <v>0</v>
      </c>
      <c r="DZ162" s="104">
        <f>VALUE('Time Sheet KN'!EC162-'Time Sheet KN'!EB162)*24</f>
        <v>0</v>
      </c>
      <c r="EA162" s="105">
        <f t="shared" si="352"/>
        <v>0</v>
      </c>
      <c r="EB162" s="5">
        <f t="shared" si="353"/>
        <v>0</v>
      </c>
      <c r="EC162" s="5"/>
      <c r="ED162" s="5">
        <f>LOOKUP(ED$6,'Daily Absent'!$O$6:$AX$6,'Daily Absent'!$O162:$AX162)</f>
        <v>0</v>
      </c>
      <c r="EE162" s="104">
        <f>VALUE('Time Sheet KN'!EF162-'Time Sheet KN'!EE162)*24</f>
        <v>0</v>
      </c>
      <c r="EF162" s="104">
        <f>VALUE('Time Sheet KN'!EH162-'Time Sheet KN'!EG162)*24</f>
        <v>0</v>
      </c>
      <c r="EG162" s="104">
        <f>VALUE('Time Sheet KN'!EJ162-'Time Sheet KN'!EI162)*24</f>
        <v>0</v>
      </c>
      <c r="EH162" s="105">
        <f t="shared" si="354"/>
        <v>0</v>
      </c>
      <c r="EI162" s="5">
        <f t="shared" si="355"/>
        <v>0</v>
      </c>
      <c r="EJ162" s="5"/>
      <c r="EK162" s="5">
        <f>LOOKUP(EK$6,'Daily Absent'!$O$6:$AX$6,'Daily Absent'!$O162:$AX162)</f>
        <v>0</v>
      </c>
      <c r="EL162" s="104">
        <f>VALUE('Time Sheet KN'!EM162-'Time Sheet KN'!EL162)*24</f>
        <v>0</v>
      </c>
      <c r="EM162" s="104">
        <f>VALUE('Time Sheet KN'!EO162-'Time Sheet KN'!EN162)*24</f>
        <v>0</v>
      </c>
      <c r="EN162" s="104">
        <f>VALUE('Time Sheet KN'!EQ162-'Time Sheet KN'!EP162)*24</f>
        <v>0</v>
      </c>
      <c r="EO162" s="105">
        <f t="shared" si="356"/>
        <v>0</v>
      </c>
      <c r="EP162" s="5">
        <f t="shared" si="357"/>
        <v>0</v>
      </c>
      <c r="EQ162" s="5"/>
      <c r="ER162" s="5">
        <f>LOOKUP(ER$6,'Daily Absent'!$O$6:$AX$6,'Daily Absent'!$O162:$AX162)</f>
        <v>0</v>
      </c>
      <c r="ES162" s="104">
        <f>VALUE('Time Sheet KN'!ET162-'Time Sheet KN'!ES162)*24</f>
        <v>0</v>
      </c>
      <c r="ET162" s="104">
        <f>VALUE('Time Sheet KN'!EV162-'Time Sheet KN'!EU162)*24</f>
        <v>0</v>
      </c>
      <c r="EU162" s="104">
        <f>VALUE('Time Sheet KN'!EX162-'Time Sheet KN'!EW162)*24</f>
        <v>0</v>
      </c>
      <c r="EV162" s="105">
        <f t="shared" si="358"/>
        <v>0</v>
      </c>
      <c r="EW162" s="5">
        <f t="shared" si="359"/>
        <v>0</v>
      </c>
      <c r="EX162" s="5"/>
      <c r="EY162" s="5">
        <f>LOOKUP(EY$6,'Daily Absent'!$O$6:$AX$6,'Daily Absent'!$O162:$AX162)</f>
        <v>0</v>
      </c>
      <c r="EZ162" s="104">
        <f>VALUE('Time Sheet KN'!FA162-'Time Sheet KN'!EZ162)*24</f>
        <v>0</v>
      </c>
      <c r="FA162" s="104">
        <f>VALUE('Time Sheet KN'!FC162-'Time Sheet KN'!FB162)*24</f>
        <v>0</v>
      </c>
      <c r="FB162" s="104">
        <f>VALUE('Time Sheet KN'!FE162-'Time Sheet KN'!FD162)*24</f>
        <v>0</v>
      </c>
      <c r="FC162" s="105">
        <f t="shared" si="360"/>
        <v>0</v>
      </c>
      <c r="FD162" s="5">
        <f t="shared" si="361"/>
        <v>0</v>
      </c>
      <c r="FE162" s="5"/>
      <c r="FF162" s="5">
        <f>LOOKUP(FF$6,'Daily Absent'!$O$6:$AX$6,'Daily Absent'!$O162:$AX162)</f>
        <v>0</v>
      </c>
      <c r="FG162" s="104">
        <f>VALUE('Time Sheet KN'!FH162-'Time Sheet KN'!FG162)*24</f>
        <v>0</v>
      </c>
      <c r="FH162" s="104">
        <f>VALUE('Time Sheet KN'!FJ162-'Time Sheet KN'!FI162)*24</f>
        <v>0</v>
      </c>
      <c r="FI162" s="104">
        <f>VALUE('Time Sheet KN'!FL162-'Time Sheet KN'!FK162)*24</f>
        <v>0</v>
      </c>
      <c r="FJ162" s="105">
        <f t="shared" si="362"/>
        <v>0</v>
      </c>
      <c r="FK162" s="5">
        <f t="shared" si="363"/>
        <v>0</v>
      </c>
      <c r="FL162" s="5"/>
      <c r="FM162" s="5">
        <f>LOOKUP(FM$6,'Daily Absent'!$O$6:$AX$6,'Daily Absent'!$O162:$AX162)</f>
        <v>0</v>
      </c>
      <c r="FN162" s="104">
        <f>VALUE('Time Sheet KN'!FO162-'Time Sheet KN'!FN162)*24</f>
        <v>0</v>
      </c>
      <c r="FO162" s="104">
        <f>VALUE('Time Sheet KN'!FQ162-'Time Sheet KN'!FP162)*24</f>
        <v>0</v>
      </c>
      <c r="FP162" s="104">
        <f>VALUE('Time Sheet KN'!FS162-'Time Sheet KN'!FR162)*24</f>
        <v>0</v>
      </c>
      <c r="FQ162" s="105">
        <f t="shared" si="364"/>
        <v>0</v>
      </c>
      <c r="FR162" s="5">
        <f t="shared" si="365"/>
        <v>0</v>
      </c>
      <c r="FS162" s="5"/>
      <c r="FT162" s="5">
        <f>LOOKUP(FT$6,'Daily Absent'!$O$6:$AX$6,'Daily Absent'!$O162:$AX162)</f>
        <v>0</v>
      </c>
      <c r="FU162" s="104">
        <f>VALUE('Time Sheet KN'!FV162-'Time Sheet KN'!FU162)*24</f>
        <v>0</v>
      </c>
      <c r="FV162" s="104">
        <f>VALUE('Time Sheet KN'!FX162-'Time Sheet KN'!FW162)*24</f>
        <v>0</v>
      </c>
      <c r="FW162" s="104">
        <f>VALUE('Time Sheet KN'!FZ162-'Time Sheet KN'!FY162)*24</f>
        <v>0</v>
      </c>
      <c r="FX162" s="105">
        <f t="shared" si="366"/>
        <v>0</v>
      </c>
      <c r="FY162" s="5">
        <f t="shared" si="367"/>
        <v>0</v>
      </c>
      <c r="FZ162" s="5"/>
      <c r="GA162" s="5">
        <f>LOOKUP(GA$6,'Daily Absent'!$O$6:$AX$6,'Daily Absent'!$O162:$AX162)</f>
        <v>0</v>
      </c>
      <c r="GB162" s="104">
        <f>VALUE('Time Sheet KN'!GC162-'Time Sheet KN'!GB162)*24</f>
        <v>0</v>
      </c>
      <c r="GC162" s="104">
        <f>VALUE('Time Sheet KN'!GE162-'Time Sheet KN'!GD162)*24</f>
        <v>0</v>
      </c>
      <c r="GD162" s="104">
        <f>VALUE('Time Sheet KN'!GG162-'Time Sheet KN'!GF162)*24</f>
        <v>0</v>
      </c>
      <c r="GE162" s="105">
        <f t="shared" si="368"/>
        <v>0</v>
      </c>
      <c r="GF162" s="5">
        <f t="shared" si="369"/>
        <v>0</v>
      </c>
      <c r="GG162" s="5"/>
      <c r="GH162" s="5">
        <f>LOOKUP(GH$6,'Daily Absent'!$O$6:$AX$6,'Daily Absent'!$O162:$AX162)</f>
        <v>0</v>
      </c>
      <c r="GI162" s="104">
        <f>VALUE('Time Sheet KN'!GJ162-'Time Sheet KN'!GI162)*24</f>
        <v>0</v>
      </c>
      <c r="GJ162" s="104">
        <f>VALUE('Time Sheet KN'!GL162-'Time Sheet KN'!GK162)*24</f>
        <v>0</v>
      </c>
      <c r="GK162" s="104">
        <f>VALUE('Time Sheet KN'!GN162-'Time Sheet KN'!GM162)*24</f>
        <v>0</v>
      </c>
      <c r="GL162" s="105">
        <f t="shared" si="370"/>
        <v>0</v>
      </c>
      <c r="GM162" s="5">
        <f t="shared" si="371"/>
        <v>0</v>
      </c>
      <c r="GN162" s="5"/>
      <c r="GO162" s="5">
        <f>LOOKUP(GO$6,'Daily Absent'!$O$6:$AX$6,'Daily Absent'!$O162:$AX162)</f>
        <v>0</v>
      </c>
      <c r="GP162" s="104">
        <f>VALUE('Time Sheet KN'!GQ162-'Time Sheet KN'!GP162)*24</f>
        <v>0</v>
      </c>
      <c r="GQ162" s="104">
        <f>VALUE('Time Sheet KN'!GS162-'Time Sheet KN'!GR162)*24</f>
        <v>0</v>
      </c>
      <c r="GR162" s="104">
        <f>VALUE('Time Sheet KN'!GU162-'Time Sheet KN'!GT162)*24</f>
        <v>0</v>
      </c>
      <c r="GS162" s="105">
        <f t="shared" si="372"/>
        <v>0</v>
      </c>
      <c r="GT162" s="5">
        <f t="shared" si="373"/>
        <v>0</v>
      </c>
      <c r="GU162" s="5"/>
      <c r="GV162" s="5">
        <f>LOOKUP(GV$6,'Daily Absent'!$O$6:$AX$6,'Daily Absent'!$O162:$AX162)</f>
        <v>0</v>
      </c>
      <c r="GW162" s="104">
        <f>VALUE('Time Sheet KN'!GX162-'Time Sheet KN'!GW162)*24</f>
        <v>0</v>
      </c>
      <c r="GX162" s="104">
        <f>VALUE('Time Sheet KN'!GZ162-'Time Sheet KN'!GY162)*24</f>
        <v>0</v>
      </c>
      <c r="GY162" s="104">
        <f>VALUE('Time Sheet KN'!HB162-'Time Sheet KN'!HA162)*24</f>
        <v>0</v>
      </c>
      <c r="GZ162" s="105">
        <f t="shared" si="374"/>
        <v>0</v>
      </c>
      <c r="HA162" s="5">
        <f t="shared" si="375"/>
        <v>0</v>
      </c>
      <c r="HB162" s="5"/>
      <c r="HC162" s="5">
        <f>LOOKUP(HC$6,'Daily Absent'!$O$6:$AX$6,'Daily Absent'!$O162:$AX162)</f>
        <v>0</v>
      </c>
      <c r="HD162" s="104">
        <f>VALUE('Time Sheet KN'!HE162-'Time Sheet KN'!HD162)*24</f>
        <v>0</v>
      </c>
      <c r="HE162" s="104">
        <f>VALUE('Time Sheet KN'!HG162-'Time Sheet KN'!HF162)*24</f>
        <v>0</v>
      </c>
      <c r="HF162" s="104">
        <f>VALUE('Time Sheet KN'!HI162-'Time Sheet KN'!HH162)*24</f>
        <v>0</v>
      </c>
      <c r="HG162" s="105">
        <f t="shared" si="376"/>
        <v>0</v>
      </c>
      <c r="HH162" s="5">
        <f t="shared" si="377"/>
        <v>0</v>
      </c>
      <c r="HI162" s="5"/>
      <c r="HJ162" s="5">
        <f>LOOKUP(HJ$6,'Daily Absent'!$O$6:$AX$6,'Daily Absent'!$O162:$AX162)</f>
        <v>0</v>
      </c>
      <c r="HK162" s="104">
        <f>VALUE('Time Sheet KN'!HL162-'Time Sheet KN'!HK162)*24</f>
        <v>0</v>
      </c>
      <c r="HL162" s="104">
        <f>VALUE('Time Sheet KN'!HN162-'Time Sheet KN'!HM162)*24</f>
        <v>0</v>
      </c>
      <c r="HM162" s="104">
        <f>VALUE('Time Sheet KN'!HP162-'Time Sheet KN'!HO162)*24</f>
        <v>0</v>
      </c>
      <c r="HN162" s="105">
        <f t="shared" si="378"/>
        <v>0</v>
      </c>
      <c r="HO162" s="5">
        <f t="shared" si="379"/>
        <v>0</v>
      </c>
      <c r="HP162" s="5"/>
      <c r="HQ162" s="5">
        <f>LOOKUP(HQ$6,'Daily Absent'!$O$6:$AX$6,'Daily Absent'!$O162:$AX162)</f>
        <v>0</v>
      </c>
      <c r="HR162" s="104">
        <f>VALUE('Time Sheet KN'!HS162-'Time Sheet KN'!HR162)*24</f>
        <v>0</v>
      </c>
      <c r="HS162" s="104">
        <f>VALUE('Time Sheet KN'!HU162-'Time Sheet KN'!HT162)*24</f>
        <v>0</v>
      </c>
      <c r="HT162" s="104">
        <f>VALUE('Time Sheet KN'!HW162-'Time Sheet KN'!HV162)*24</f>
        <v>0</v>
      </c>
      <c r="HU162" s="105">
        <f t="shared" si="380"/>
        <v>0</v>
      </c>
      <c r="HV162" s="5">
        <f t="shared" si="381"/>
        <v>0</v>
      </c>
      <c r="HW162" s="5"/>
      <c r="HX162" s="5">
        <f>LOOKUP(HX$6,'Daily Absent'!$O$6:$AX$6,'Daily Absent'!$O162:$AX162)</f>
        <v>0</v>
      </c>
      <c r="HY162" s="104">
        <f>VALUE('Time Sheet KN'!HZ162-'Time Sheet KN'!HY162)*24</f>
        <v>0</v>
      </c>
      <c r="HZ162" s="104">
        <f>VALUE('Time Sheet KN'!IB162-'Time Sheet KN'!IA162)*24</f>
        <v>0</v>
      </c>
      <c r="IA162" s="104">
        <f>VALUE('Time Sheet KN'!ID162-'Time Sheet KN'!IC162)*24</f>
        <v>0</v>
      </c>
      <c r="IB162" s="105">
        <f t="shared" si="382"/>
        <v>0</v>
      </c>
      <c r="IC162" s="5">
        <f t="shared" si="383"/>
        <v>0</v>
      </c>
      <c r="ID162" s="5"/>
      <c r="IE162" s="5">
        <f>LOOKUP(IE$6,'Daily Absent'!$O$6:$AX$6,'Daily Absent'!$O162:$AX162)</f>
        <v>0</v>
      </c>
      <c r="IF162" s="104">
        <f>VALUE('Time Sheet KN'!IG162-'Time Sheet KN'!IF162)*24</f>
        <v>0</v>
      </c>
      <c r="IG162" s="104">
        <f>VALUE('Time Sheet KN'!II162-'Time Sheet KN'!IH162)*24</f>
        <v>0</v>
      </c>
      <c r="IH162" s="104">
        <f>VALUE('Time Sheet KN'!IK162-'Time Sheet KN'!IJ162)*24</f>
        <v>0</v>
      </c>
      <c r="II162" s="105">
        <f t="shared" si="384"/>
        <v>0</v>
      </c>
      <c r="IJ162" s="5">
        <f t="shared" si="385"/>
        <v>0</v>
      </c>
      <c r="IK162" s="5"/>
      <c r="IL162" s="5">
        <f>LOOKUP(IL$6,'Daily Absent'!$O$6:$AX$6,'Daily Absent'!$O162:$AX162)</f>
        <v>0</v>
      </c>
      <c r="IM162" s="104">
        <f>VALUE('Time Sheet KN'!IN162-'Time Sheet KN'!IM162)*24</f>
        <v>0</v>
      </c>
      <c r="IN162" s="104">
        <f>VALUE('Time Sheet KN'!IP162-'Time Sheet KN'!IO162)*24</f>
        <v>0</v>
      </c>
      <c r="IO162" s="104">
        <f>VALUE('Time Sheet KN'!IR162-'Time Sheet KN'!IQ162)*24</f>
        <v>0</v>
      </c>
      <c r="IP162" s="105">
        <f t="shared" si="386"/>
        <v>0</v>
      </c>
      <c r="IQ162" s="5">
        <f t="shared" si="387"/>
        <v>0</v>
      </c>
      <c r="IR162" s="5"/>
      <c r="IS162" s="5">
        <f>LOOKUP(IS$6,'Daily Absent'!$O$6:$AX$6,'Daily Absent'!$O162:$AX162)</f>
        <v>0</v>
      </c>
      <c r="IT162" s="104">
        <f>VALUE('Time Sheet KN'!IU162-'Time Sheet KN'!IT162)*24</f>
        <v>0</v>
      </c>
      <c r="IU162" s="104">
        <f>VALUE('Time Sheet KN'!IW162-'Time Sheet KN'!IV162)*24</f>
        <v>0</v>
      </c>
      <c r="IV162" s="104">
        <f>VALUE('Time Sheet KN'!IY162-'Time Sheet KN'!IX162)*24</f>
        <v>0</v>
      </c>
      <c r="IW162" s="105">
        <f t="shared" si="388"/>
        <v>0</v>
      </c>
      <c r="IX162" s="5">
        <f t="shared" si="389"/>
        <v>0</v>
      </c>
      <c r="IY162" s="5"/>
      <c r="IZ162" s="5">
        <f>LOOKUP(IZ$6,'Daily Absent'!$O$6:$AX$6,'Daily Absent'!$O162:$AX162)</f>
        <v>0</v>
      </c>
      <c r="JA162" s="104">
        <f>VALUE('Time Sheet KN'!JB162-'Time Sheet KN'!JA162)*24</f>
        <v>0</v>
      </c>
      <c r="JB162" s="104">
        <f>VALUE('Time Sheet KN'!JD162-'Time Sheet KN'!JC162)*24</f>
        <v>0</v>
      </c>
      <c r="JC162" s="104">
        <f>VALUE('Time Sheet KN'!JF162-'Time Sheet KN'!JE162)*24</f>
        <v>0</v>
      </c>
      <c r="JD162" s="105">
        <f t="shared" si="390"/>
        <v>0</v>
      </c>
      <c r="JE162" s="5">
        <f t="shared" si="391"/>
        <v>0</v>
      </c>
      <c r="JF162" s="5"/>
    </row>
    <row r="163" spans="1:266" ht="20" customHeight="1">
      <c r="A163" s="54">
        <f>IF('Master MP Status'!A163&gt;0,'Master MP Status'!A163,"")</f>
        <v>155</v>
      </c>
      <c r="B163" s="5" t="str">
        <f>IF(ISTEXT('Master MP Status'!B163),'Master MP Status'!B163,"")</f>
        <v>DIRECT</v>
      </c>
      <c r="C163" s="153" t="str">
        <f>IF(OR(ISTEXT('Master MP Status'!C163),'Master MP Status'!C163&gt;0),'Master MP Status'!C163,"")</f>
        <v>B250118</v>
      </c>
      <c r="D163" s="154" t="str">
        <f>IF(OR(ISTEXT('Master MP Status'!D163),'Master MP Status'!D163&gt;0),'Master MP Status'!D163,"")</f>
        <v>S250118</v>
      </c>
      <c r="E163" s="5" t="str">
        <f>IF(ISTEXT('Master MP Status'!E163),'Master MP Status'!E163,"")</f>
        <v>SETYO WAHYU NUGROHO</v>
      </c>
      <c r="F163" s="5" t="str">
        <f>IF(ISTEXT('Master MP Status'!F163),'Master MP Status'!F163,"")</f>
        <v/>
      </c>
      <c r="G163" s="5" t="str">
        <f>IF(ISTEXT('Master MP Status'!G163),'Master MP Status'!G163,"")</f>
        <v>Yogya</v>
      </c>
      <c r="H163" s="5" t="str">
        <f>IF(ISTEXT('Master MP Status'!H163),'Master MP Status'!H163,"")</f>
        <v>BAP</v>
      </c>
      <c r="I163" s="5" t="str">
        <f>IF(ISTEXT('Master MP Status'!I163),'Master MP Status'!I163,"")</f>
        <v>Operator Crane</v>
      </c>
      <c r="J163" s="5" t="str">
        <f>IF(ISTEXT('Master MP Status'!J163),'Master MP Status'!J163,"")</f>
        <v>Equip. Operator</v>
      </c>
      <c r="K163" s="9">
        <f>IF(OR('Master MP Status'!K163=0,'Master MP Status'!K163=""),"",'Master MP Status'!K163)</f>
        <v>45743</v>
      </c>
      <c r="L163" s="9">
        <f>IF(OR('Master MP Status'!L163=0,'Master MP Status'!L163=""),"",'Master MP Status'!L163)</f>
        <v>45743</v>
      </c>
      <c r="M163" s="9" t="str">
        <f>IF(OR('Master MP Status'!M163=0,'Master MP Status'!M163=""),"",'Master MP Status'!M163)</f>
        <v/>
      </c>
      <c r="N163" s="5" t="str">
        <f>IF(ISTEXT('Master MP Status'!N163),'Master MP Status'!N163,"")</f>
        <v/>
      </c>
      <c r="O163" s="5">
        <f>LOOKUP(O$6,'Daily Absent'!$O$6:$AX$6,'Daily Absent'!$O163:$AX163)</f>
        <v>1</v>
      </c>
      <c r="P163" s="104">
        <f>VALUE('Time Sheet KN'!Q163-'Time Sheet KN'!P163)*24</f>
        <v>4</v>
      </c>
      <c r="Q163" s="104">
        <f>VALUE('Time Sheet KN'!S163-'Time Sheet KN'!R163)*24</f>
        <v>4.0000000000000018</v>
      </c>
      <c r="R163" s="104">
        <f>VALUE('Time Sheet KN'!U163-'Time Sheet KN'!T163)*24</f>
        <v>0</v>
      </c>
      <c r="S163" s="105">
        <f t="shared" ref="S163:S165" si="392">IF(AND(OR(U$6="Sen",U$6="Sel",U$6="Rab",U$6="Kam",U$6="Jum"),SUM(P163:R163)&gt;=10),10,
IF(AND(OR(U$6="Sen",U$6="Sel",U$6="Rab",U$6="Kam",U$6="Jum"),SUM(P163:R163)&lt;10),SUM(P163:R163),
IF(AND(U$6="Sab",SUM(P163:R163)&gt;=9),9,
IF(AND(U$6="Sab",SUM(P163:R163)&lt;9),SUM(P163:R163),
IF(OR(U$6="Mgg",U$6="Hon"),0)))))</f>
        <v>8.0000000000000018</v>
      </c>
      <c r="T163" s="5">
        <f t="shared" ref="T163:T165" si="393">IF(AND(OR(U$6="Sen",U$6="Sel",U$6="Rab",U$6="Kam",U$6="Jum"),SUM(P163:R163)&gt;=10),SUM(P163:R163)-10,
IF(AND(OR(U$6="Sen",U$6="Sel",U$6="Rab",U$6="Kam",U$6="Jum"),SUM(P163:R163)&lt;10),0,
IF(AND(U$6="Sab",SUM(P163:R163)&gt;=9),SUM(P163:R163)-9,
IF(AND(U$6="Sab",SUM(P163:R163)&lt;9),0,
IF(OR(U$6="Mgg",U$6="Hon"),SUM(P163:R163),0)))))</f>
        <v>0</v>
      </c>
      <c r="U163" s="5"/>
      <c r="V163" s="5">
        <f>LOOKUP(V$6,'Daily Absent'!$O$6:$AX$6,'Daily Absent'!$O163:$AX163)</f>
        <v>1</v>
      </c>
      <c r="W163" s="104">
        <f>VALUE('Time Sheet KN'!X163-'Time Sheet KN'!W163)*24</f>
        <v>4</v>
      </c>
      <c r="X163" s="104">
        <f>VALUE('Time Sheet KN'!Z163-'Time Sheet KN'!Y163)*24</f>
        <v>4.0000000000000018</v>
      </c>
      <c r="Y163" s="104">
        <f>VALUE('Time Sheet KN'!AB163-'Time Sheet KN'!AA163)*24</f>
        <v>0</v>
      </c>
      <c r="Z163" s="105">
        <f t="shared" ref="Z163:Z165" si="394">IF(AND(OR(AB$6="Sen",AB$6="Sel",AB$6="Rab",AB$6="Kam",AB$6="Jum"),SUM(W163:Y163)&gt;=10),10,
IF(AND(OR(AB$6="Sen",AB$6="Sel",AB$6="Rab",AB$6="Kam",AB$6="Jum"),SUM(W163:Y163)&lt;10),SUM(W163:Y163),
IF(AND(AB$6="Sab",SUM(W163:Y163)&gt;=9),9,
IF(AND(AB$6="Sab",SUM(W163:Y163)&lt;9),SUM(W163:Y163),
IF(OR(AB$6="Mgg",AB$6="Hon"),0)))))</f>
        <v>8.0000000000000018</v>
      </c>
      <c r="AA163" s="5">
        <f t="shared" ref="AA163:AA165" si="395">IF(AND(OR(AB$6="Sen",AB$6="Sel",AB$6="Rab",AB$6="Kam",AB$6="Jum"),SUM(W163:Y163)&gt;=10),SUM(W163:Y163)-10,
IF(AND(OR(AB$6="Sen",AB$6="Sel",AB$6="Rab",AB$6="Kam",AB$6="Jum"),SUM(W163:Y163)&lt;10),0,
IF(AND(AB$6="Sab",SUM(W163:Y163)&gt;=9),SUM(W163:Y163)-9,
IF(AND(AB$6="Sab",SUM(W163:Y163)&lt;9),0,
IF(OR(AB$6="Mgg",AB$6="Hon"),SUM(W163:Y163),0)))))</f>
        <v>0</v>
      </c>
      <c r="AB163" s="5"/>
      <c r="AC163" s="5">
        <f>LOOKUP(AC$6,'Daily Absent'!$O$6:$AX$6,'Daily Absent'!$O163:$AX163)</f>
        <v>1</v>
      </c>
      <c r="AD163" s="104">
        <f>VALUE('Time Sheet KN'!AE163-'Time Sheet KN'!AD163)*24</f>
        <v>4</v>
      </c>
      <c r="AE163" s="104">
        <f>VALUE('Time Sheet KN'!AG163-'Time Sheet KN'!AF163)*24</f>
        <v>4.0000000000000018</v>
      </c>
      <c r="AF163" s="104">
        <f>VALUE('Time Sheet KN'!AI163-'Time Sheet KN'!AH163)*24</f>
        <v>0</v>
      </c>
      <c r="AG163" s="105">
        <f t="shared" ref="AG163:AG165" si="396">IF(AND(OR(AI$6="Sen",AI$6="Sel",AI$6="Rab",AI$6="Kam",AI$6="Jum"),SUM(AD163:AF163)&gt;=10),10,
IF(AND(OR(AI$6="Sen",AI$6="Sel",AI$6="Rab",AI$6="Kam",AI$6="Jum"),SUM(AD163:AF163)&lt;10),SUM(AD163:AF163),
IF(AND(AI$6="Sab",SUM(AD163:AF163)&gt;=9),9,
IF(AND(AI$6="Sab",SUM(AD163:AF163)&lt;9),SUM(AD163:AF163),
IF(OR(AI$6="Mgg",AI$6="Hon"),0)))))</f>
        <v>8.0000000000000018</v>
      </c>
      <c r="AH163" s="5">
        <f t="shared" ref="AH163:AH165" si="397">IF(AND(OR(AI$6="Sen",AI$6="Sel",AI$6="Rab",AI$6="Kam",AI$6="Jum"),SUM(AD163:AF163)&gt;=10),SUM(AD163:AF163)-10,
IF(AND(OR(AI$6="Sen",AI$6="Sel",AI$6="Rab",AI$6="Kam",AI$6="Jum"),SUM(AD163:AF163)&lt;10),0,
IF(AND(AI$6="Sab",SUM(AD163:AF163)&gt;=9),SUM(AD163:AF163)-9,
IF(AND(AI$6="Sab",SUM(AD163:AF163)&lt;9),0,
IF(OR(AI$6="Mgg",AI$6="Hon"),SUM(AD163:AF163),0)))))</f>
        <v>0</v>
      </c>
      <c r="AI163" s="5"/>
      <c r="AJ163" s="5">
        <f>LOOKUP(AJ$6,'Daily Absent'!$O$6:$AX$6,'Daily Absent'!$O163:$AX163)</f>
        <v>1</v>
      </c>
      <c r="AK163" s="104">
        <f>VALUE('Time Sheet KN'!AL163-'Time Sheet KN'!AK163)*24</f>
        <v>4</v>
      </c>
      <c r="AL163" s="104">
        <f>VALUE('Time Sheet KN'!AN163-'Time Sheet KN'!AM163)*24</f>
        <v>5.0000000000000009</v>
      </c>
      <c r="AM163" s="104">
        <f>VALUE('Time Sheet KN'!AP163-'Time Sheet KN'!AO163)*24</f>
        <v>0</v>
      </c>
      <c r="AN163" s="105">
        <f t="shared" ref="AN163:AN165" si="398">IF(AND(OR(AP$6="Sen",AP$6="Sel",AP$6="Rab",AP$6="Kam",AP$6="Jum"),SUM(AK163:AM163)&gt;=10),10,
IF(AND(OR(AP$6="Sen",AP$6="Sel",AP$6="Rab",AP$6="Kam",AP$6="Jum"),SUM(AK163:AM163)&lt;10),SUM(AK163:AM163),
IF(AND(AP$6="Sab",SUM(AK163:AM163)&gt;=9),9,
IF(AND(AP$6="Sab",SUM(AK163:AM163)&lt;9),SUM(AK163:AM163),
IF(OR(AP$6="Mgg",AP$6="Hon"),0)))))</f>
        <v>9</v>
      </c>
      <c r="AO163" s="5">
        <f t="shared" ref="AO163:AO165" si="399">IF(AND(OR(AP$6="Sen",AP$6="Sel",AP$6="Rab",AP$6="Kam",AP$6="Jum"),SUM(AK163:AM163)&gt;=10),SUM(AK163:AM163)-10,
IF(AND(OR(AP$6="Sen",AP$6="Sel",AP$6="Rab",AP$6="Kam",AP$6="Jum"),SUM(AK163:AM163)&lt;10),0,
IF(AND(AP$6="Sab",SUM(AK163:AM163)&gt;=9),SUM(AK163:AM163)-9,
IF(AND(AP$6="Sab",SUM(AK163:AM163)&lt;9),0,
IF(OR(AP$6="Mgg",AP$6="Hon"),SUM(AK163:AM163),0)))))</f>
        <v>0</v>
      </c>
      <c r="AP163" s="5"/>
      <c r="AQ163" s="5">
        <f>LOOKUP(AQ$6,'Daily Absent'!$O$6:$AX$6,'Daily Absent'!$O163:$AX163)</f>
        <v>1</v>
      </c>
      <c r="AR163" s="104">
        <f>VALUE('Time Sheet KN'!AS163-'Time Sheet KN'!AR163)*24</f>
        <v>4</v>
      </c>
      <c r="AS163" s="104">
        <f>VALUE('Time Sheet KN'!AU163-'Time Sheet KN'!AT163)*24</f>
        <v>4.0000000000000018</v>
      </c>
      <c r="AT163" s="104">
        <f>VALUE('Time Sheet KN'!AW163-'Time Sheet KN'!AV163)*24</f>
        <v>0</v>
      </c>
      <c r="AU163" s="105">
        <f t="shared" ref="AU163:AU165" si="400">IF(AND(OR(AW$6="Sen",AW$6="Sel",AW$6="Rab",AW$6="Kam",AW$6="Jum"),SUM(AR163:AT163)&gt;=10),10,
IF(AND(OR(AW$6="Sen",AW$6="Sel",AW$6="Rab",AW$6="Kam",AW$6="Jum"),SUM(AR163:AT163)&lt;10),SUM(AR163:AT163),
IF(AND(AW$6="Sab",SUM(AR163:AT163)&gt;=9),9,
IF(AND(AW$6="Sab",SUM(AR163:AT163)&lt;9),SUM(AR163:AT163),
IF(OR(AW$6="Mgg",AW$6="Hon"),0)))))</f>
        <v>8.0000000000000018</v>
      </c>
      <c r="AV163" s="5">
        <f t="shared" ref="AV163:AV165" si="401">IF(AND(OR(AW$6="Sen",AW$6="Sel",AW$6="Rab",AW$6="Kam",AW$6="Jum"),SUM(AR163:AT163)&gt;=10),SUM(AR163:AT163)-10,
IF(AND(OR(AW$6="Sen",AW$6="Sel",AW$6="Rab",AW$6="Kam",AW$6="Jum"),SUM(AR163:AT163)&lt;10),0,
IF(AND(AW$6="Sab",SUM(AR163:AT163)&gt;=9),SUM(AR163:AT163)-9,
IF(AND(AW$6="Sab",SUM(AR163:AT163)&lt;9),0,
IF(OR(AW$6="Mgg",AW$6="Hon"),SUM(AR163:AT163),0)))))</f>
        <v>0</v>
      </c>
      <c r="AW163" s="5"/>
      <c r="AX163" s="5">
        <f>LOOKUP(AX$6,'Daily Absent'!$O$6:$AX$6,'Daily Absent'!$O163:$AX163)</f>
        <v>1</v>
      </c>
      <c r="AY163" s="104">
        <f>VALUE('Time Sheet KN'!AZ163-'Time Sheet KN'!AY163)*24</f>
        <v>4</v>
      </c>
      <c r="AZ163" s="104">
        <f>VALUE('Time Sheet KN'!BB163-'Time Sheet KN'!BA163)*24</f>
        <v>3</v>
      </c>
      <c r="BA163" s="104">
        <f>VALUE('Time Sheet KN'!BD163-'Time Sheet KN'!BC163)*24</f>
        <v>0</v>
      </c>
      <c r="BB163" s="105">
        <f t="shared" ref="BB163:BB165" si="402">IF(AND(OR(BD$6="Sen",BD$6="Sel",BD$6="Rab",BD$6="Kam",BD$6="Jum"),SUM(AY163:BA163)&gt;=10),10,
IF(AND(OR(BD$6="Sen",BD$6="Sel",BD$6="Rab",BD$6="Kam",BD$6="Jum"),SUM(AY163:BA163)&lt;10),SUM(AY163:BA163),
IF(AND(BD$6="Sab",SUM(AY163:BA163)&gt;=9),9,
IF(AND(BD$6="Sab",SUM(AY163:BA163)&lt;9),SUM(AY163:BA163),
IF(OR(BD$6="Mgg",BD$6="Hon"),0)))))</f>
        <v>0</v>
      </c>
      <c r="BC163" s="5">
        <f t="shared" ref="BC163:BC165" si="403">IF(AND(OR(BD$6="Sen",BD$6="Sel",BD$6="Rab",BD$6="Kam",BD$6="Jum"),SUM(AY163:BA163)&gt;=10),SUM(AY163:BA163)-10,
IF(AND(OR(BD$6="Sen",BD$6="Sel",BD$6="Rab",BD$6="Kam",BD$6="Jum"),SUM(AY163:BA163)&lt;10),0,
IF(AND(BD$6="Sab",SUM(AY163:BA163)&gt;=9),SUM(AY163:BA163)-9,
IF(AND(BD$6="Sab",SUM(AY163:BA163)&lt;9),0,
IF(OR(BD$6="Mgg",BD$6="Hon"),SUM(AY163:BA163),0)))))</f>
        <v>7</v>
      </c>
      <c r="BD163" s="5"/>
      <c r="BE163" s="5">
        <f>LOOKUP(BE$6,'Daily Absent'!$O$6:$AX$6,'Daily Absent'!$O163:$AX163)</f>
        <v>1</v>
      </c>
      <c r="BF163" s="104">
        <f>VALUE('Time Sheet KN'!BG163-'Time Sheet KN'!BF163)*24</f>
        <v>5</v>
      </c>
      <c r="BG163" s="104">
        <f>VALUE('Time Sheet KN'!BI163-'Time Sheet KN'!BH163)*24</f>
        <v>5.0000000000000009</v>
      </c>
      <c r="BH163" s="104">
        <f>VALUE('Time Sheet KN'!BK163-'Time Sheet KN'!BJ163)*24</f>
        <v>0</v>
      </c>
      <c r="BI163" s="105">
        <f t="shared" ref="BI163:BI165" si="404">IF(AND(OR(BK$6="Sen",BK$6="Sel",BK$6="Rab",BK$6="Kam",BK$6="Jum"),SUM(BF163:BH163)&gt;=10),10,
IF(AND(OR(BK$6="Sen",BK$6="Sel",BK$6="Rab",BK$6="Kam",BK$6="Jum"),SUM(BF163:BH163)&lt;10),SUM(BF163:BH163),
IF(AND(BK$6="Sab",SUM(BF163:BH163)&gt;=9),9,
IF(AND(BK$6="Sab",SUM(BF163:BH163)&lt;9),SUM(BF163:BH163),
IF(OR(BK$6="Mgg",BK$6="Hon"),0)))))</f>
        <v>10</v>
      </c>
      <c r="BJ163" s="5">
        <f t="shared" ref="BJ163:BJ165" si="405">IF(AND(OR(BK$6="Sen",BK$6="Sel",BK$6="Rab",BK$6="Kam",BK$6="Jum"),SUM(BF163:BH163)&gt;=10),SUM(BF163:BH163)-10,
IF(AND(OR(BK$6="Sen",BK$6="Sel",BK$6="Rab",BK$6="Kam",BK$6="Jum"),SUM(BF163:BH163)&lt;10),0,
IF(AND(BK$6="Sab",SUM(BF163:BH163)&gt;=9),SUM(BF163:BH163)-9,
IF(AND(BK$6="Sab",SUM(BF163:BH163)&lt;9),0,
IF(OR(BK$6="Mgg",BK$6="Hon"),SUM(BF163:BH163),0)))))</f>
        <v>0</v>
      </c>
      <c r="BK163" s="5"/>
      <c r="BL163" s="5">
        <f>LOOKUP(BL$6,'Daily Absent'!$O$6:$AX$6,'Daily Absent'!$O163:$AX163)</f>
        <v>1</v>
      </c>
      <c r="BM163" s="104">
        <f>VALUE('Time Sheet KN'!BN163-'Time Sheet KN'!BM163)*24</f>
        <v>5</v>
      </c>
      <c r="BN163" s="104">
        <f>VALUE('Time Sheet KN'!BP163-'Time Sheet KN'!BO163)*24</f>
        <v>5.0000000000000009</v>
      </c>
      <c r="BO163" s="104">
        <f>VALUE('Time Sheet KN'!BR163-'Time Sheet KN'!BQ163)*24</f>
        <v>0</v>
      </c>
      <c r="BP163" s="105">
        <f t="shared" ref="BP163:BP165" si="406">IF(AND(OR(BR$6="Sen",BR$6="Sel",BR$6="Rab",BR$6="Kam",BR$6="Jum"),SUM(BM163:BO163)&gt;=10),10,
IF(AND(OR(BR$6="Sen",BR$6="Sel",BR$6="Rab",BR$6="Kam",BR$6="Jum"),SUM(BM163:BO163)&lt;10),SUM(BM163:BO163),
IF(AND(BR$6="Sab",SUM(BM163:BO163)&gt;=9),9,
IF(AND(BR$6="Sab",SUM(BM163:BO163)&lt;9),SUM(BM163:BO163),
IF(OR(BR$6="Mgg",BR$6="Hon"),0)))))</f>
        <v>10</v>
      </c>
      <c r="BQ163" s="5">
        <f t="shared" ref="BQ163:BQ165" si="407">IF(AND(OR(BR$6="Sen",BR$6="Sel",BR$6="Rab",BR$6="Kam",BR$6="Jum"),SUM(BM163:BO163)&gt;=10),SUM(BM163:BO163)-10,
IF(AND(OR(BR$6="Sen",BR$6="Sel",BR$6="Rab",BR$6="Kam",BR$6="Jum"),SUM(BM163:BO163)&lt;10),0,
IF(AND(BR$6="Sab",SUM(BM163:BO163)&gt;=9),SUM(BM163:BO163)-9,
IF(AND(BR$6="Sab",SUM(BM163:BO163)&lt;9),0,
IF(OR(BR$6="Mgg",BR$6="Hon"),SUM(BM163:BO163),0)))))</f>
        <v>0</v>
      </c>
      <c r="BR163" s="5"/>
      <c r="BS163" s="5">
        <f>LOOKUP(BS$6,'Daily Absent'!$O$6:$AX$6,'Daily Absent'!$O163:$AX163)</f>
        <v>1</v>
      </c>
      <c r="BT163" s="104">
        <f>VALUE('Time Sheet KN'!BU163-'Time Sheet KN'!BT163)*24</f>
        <v>5</v>
      </c>
      <c r="BU163" s="104">
        <f>VALUE('Time Sheet KN'!BW163-'Time Sheet KN'!BV163)*24</f>
        <v>5.0000000000000009</v>
      </c>
      <c r="BV163" s="104">
        <f>VALUE('Time Sheet KN'!BY163-'Time Sheet KN'!BX163)*24</f>
        <v>0</v>
      </c>
      <c r="BW163" s="105">
        <f t="shared" ref="BW163:BW165" si="408">IF(AND(OR(BY$6="Sen",BY$6="Sel",BY$6="Rab",BY$6="Kam",BY$6="Jum"),SUM(BT163:BV163)&gt;=10),10,
IF(AND(OR(BY$6="Sen",BY$6="Sel",BY$6="Rab",BY$6="Kam",BY$6="Jum"),SUM(BT163:BV163)&lt;10),SUM(BT163:BV163),
IF(AND(BY$6="Sab",SUM(BT163:BV163)&gt;=9),9,
IF(AND(BY$6="Sab",SUM(BT163:BV163)&lt;9),SUM(BT163:BV163),
IF(OR(BY$6="Mgg",BY$6="Hon"),0)))))</f>
        <v>10</v>
      </c>
      <c r="BX163" s="5">
        <f t="shared" ref="BX163:BX165" si="409">IF(AND(OR(BY$6="Sen",BY$6="Sel",BY$6="Rab",BY$6="Kam",BY$6="Jum"),SUM(BT163:BV163)&gt;=10),SUM(BT163:BV163)-10,
IF(AND(OR(BY$6="Sen",BY$6="Sel",BY$6="Rab",BY$6="Kam",BY$6="Jum"),SUM(BT163:BV163)&lt;10),0,
IF(AND(BY$6="Sab",SUM(BT163:BV163)&gt;=9),SUM(BT163:BV163)-9,
IF(AND(BY$6="Sab",SUM(BT163:BV163)&lt;9),0,
IF(OR(BY$6="Mgg",BY$6="Hon"),SUM(BT163:BV163),0)))))</f>
        <v>0</v>
      </c>
      <c r="BY163" s="5"/>
      <c r="BZ163" s="5">
        <f>LOOKUP(BZ$6,'Daily Absent'!$O$6:$AX$6,'Daily Absent'!$O163:$AX163)</f>
        <v>1</v>
      </c>
      <c r="CA163" s="104">
        <f>VALUE('Time Sheet KN'!CB163-'Time Sheet KN'!CA163)*24</f>
        <v>5</v>
      </c>
      <c r="CB163" s="104">
        <f>VALUE('Time Sheet KN'!CD163-'Time Sheet KN'!CC163)*24</f>
        <v>5.0000000000000009</v>
      </c>
      <c r="CC163" s="104">
        <f>VALUE('Time Sheet KN'!CF163-'Time Sheet KN'!CE163)*24</f>
        <v>0</v>
      </c>
      <c r="CD163" s="105">
        <f t="shared" ref="CD163:CD165" si="410">IF(AND(OR(CF$6="Sen",CF$6="Sel",CF$6="Rab",CF$6="Kam",CF$6="Jum"),SUM(CA163:CC163)&gt;=10),10,
IF(AND(OR(CF$6="Sen",CF$6="Sel",CF$6="Rab",CF$6="Kam",CF$6="Jum"),SUM(CA163:CC163)&lt;10),SUM(CA163:CC163),
IF(AND(CF$6="Sab",SUM(CA163:CC163)&gt;=9),9,
IF(AND(CF$6="Sab",SUM(CA163:CC163)&lt;9),SUM(CA163:CC163),
IF(OR(CF$6="Mgg",CF$6="Hon"),0)))))</f>
        <v>10</v>
      </c>
      <c r="CE163" s="5">
        <f t="shared" ref="CE163:CE165" si="411">IF(AND(OR(CF$6="Sen",CF$6="Sel",CF$6="Rab",CF$6="Kam",CF$6="Jum"),SUM(CA163:CC163)&gt;=10),SUM(CA163:CC163)-10,
IF(AND(OR(CF$6="Sen",CF$6="Sel",CF$6="Rab",CF$6="Kam",CF$6="Jum"),SUM(CA163:CC163)&lt;10),0,
IF(AND(CF$6="Sab",SUM(CA163:CC163)&gt;=9),SUM(CA163:CC163)-9,
IF(AND(CF$6="Sab",SUM(CA163:CC163)&lt;9),0,
IF(OR(CF$6="Mgg",CF$6="Hon"),SUM(CA163:CC163),0)))))</f>
        <v>0</v>
      </c>
      <c r="CF163" s="5"/>
      <c r="CG163" s="5">
        <f>LOOKUP(CG$6,'Daily Absent'!$O$6:$AX$6,'Daily Absent'!$O163:$AX163)</f>
        <v>1</v>
      </c>
      <c r="CH163" s="104">
        <f>VALUE('Time Sheet KN'!CI163-'Time Sheet KN'!CH163)*24</f>
        <v>5</v>
      </c>
      <c r="CI163" s="104">
        <f>VALUE('Time Sheet KN'!CK163-'Time Sheet KN'!CJ163)*24</f>
        <v>5.0000000000000009</v>
      </c>
      <c r="CJ163" s="104">
        <f>VALUE('Time Sheet KN'!CM163-'Time Sheet KN'!CL163)*24</f>
        <v>0</v>
      </c>
      <c r="CK163" s="105">
        <f t="shared" ref="CK163:CK165" si="412">IF(AND(OR(CM$6="Sen",CM$6="Sel",CM$6="Rab",CM$6="Kam",CM$6="Jum"),SUM(CH163:CJ163)&gt;=10),10,
IF(AND(OR(CM$6="Sen",CM$6="Sel",CM$6="Rab",CM$6="Kam",CM$6="Jum"),SUM(CH163:CJ163)&lt;10),SUM(CH163:CJ163),
IF(AND(CM$6="Sab",SUM(CH163:CJ163)&gt;=9),9,
IF(AND(CM$6="Sab",SUM(CH163:CJ163)&lt;9),SUM(CH163:CJ163),
IF(OR(CM$6="Mgg",CM$6="Hon"),0)))))</f>
        <v>10</v>
      </c>
      <c r="CL163" s="5">
        <f t="shared" ref="CL163:CL165" si="413">IF(AND(OR(CM$6="Sen",CM$6="Sel",CM$6="Rab",CM$6="Kam",CM$6="Jum"),SUM(CH163:CJ163)&gt;=10),SUM(CH163:CJ163)-10,
IF(AND(OR(CM$6="Sen",CM$6="Sel",CM$6="Rab",CM$6="Kam",CM$6="Jum"),SUM(CH163:CJ163)&lt;10),0,
IF(AND(CM$6="Sab",SUM(CH163:CJ163)&gt;=9),SUM(CH163:CJ163)-9,
IF(AND(CM$6="Sab",SUM(CH163:CJ163)&lt;9),0,
IF(OR(CM$6="Mgg",CM$6="Hon"),SUM(CH163:CJ163),0)))))</f>
        <v>0</v>
      </c>
      <c r="CM163" s="5"/>
      <c r="CN163" s="5">
        <f>LOOKUP(CN$6,'Daily Absent'!$O$6:$AX$6,'Daily Absent'!$O163:$AX163)</f>
        <v>1</v>
      </c>
      <c r="CO163" s="104">
        <f>VALUE('Time Sheet KN'!CP163-'Time Sheet KN'!CO163)*24</f>
        <v>5</v>
      </c>
      <c r="CP163" s="104">
        <f>VALUE('Time Sheet KN'!CR163-'Time Sheet KN'!CQ163)*24</f>
        <v>4.0000000000000018</v>
      </c>
      <c r="CQ163" s="104">
        <f>VALUE('Time Sheet KN'!CT163-'Time Sheet KN'!CS163)*24</f>
        <v>0</v>
      </c>
      <c r="CR163" s="105">
        <f t="shared" ref="CR163:CR165" si="414">IF(AND(OR(CT$6="Sen",CT$6="Sel",CT$6="Rab",CT$6="Kam",CT$6="Jum"),SUM(CO163:CQ163)&gt;=10),10,
IF(AND(OR(CT$6="Sen",CT$6="Sel",CT$6="Rab",CT$6="Kam",CT$6="Jum"),SUM(CO163:CQ163)&lt;10),SUM(CO163:CQ163),
IF(AND(CT$6="Sab",SUM(CO163:CQ163)&gt;=9),9,
IF(AND(CT$6="Sab",SUM(CO163:CQ163)&lt;9),SUM(CO163:CQ163),
IF(OR(CT$6="Mgg",CT$6="Hon"),0)))))</f>
        <v>9</v>
      </c>
      <c r="CS163" s="5">
        <f t="shared" ref="CS163:CS165" si="415">IF(AND(OR(CT$6="Sen",CT$6="Sel",CT$6="Rab",CT$6="Kam",CT$6="Jum"),SUM(CO163:CQ163)&gt;=10),SUM(CO163:CQ163)-10,
IF(AND(OR(CT$6="Sen",CT$6="Sel",CT$6="Rab",CT$6="Kam",CT$6="Jum"),SUM(CO163:CQ163)&lt;10),0,
IF(AND(CT$6="Sab",SUM(CO163:CQ163)&gt;=9),SUM(CO163:CQ163)-9,
IF(AND(CT$6="Sab",SUM(CO163:CQ163)&lt;9),0,
IF(OR(CT$6="Mgg",CT$6="Hon"),SUM(CO163:CQ163),0)))))</f>
        <v>1.7763568394002505E-15</v>
      </c>
      <c r="CT163" s="5"/>
      <c r="CU163" s="5">
        <f>LOOKUP(CU$6,'Daily Absent'!$O$6:$AX$6,'Daily Absent'!$O163:$AX163)</f>
        <v>1</v>
      </c>
      <c r="CV163" s="104">
        <f>VALUE('Time Sheet KN'!CW163-'Time Sheet KN'!CV163)*24</f>
        <v>4</v>
      </c>
      <c r="CW163" s="104">
        <f>VALUE('Time Sheet KN'!CY163-'Time Sheet KN'!CX163)*24</f>
        <v>3</v>
      </c>
      <c r="CX163" s="104">
        <f>VALUE('Time Sheet KN'!DA163-'Time Sheet KN'!CZ163)*24</f>
        <v>0</v>
      </c>
      <c r="CY163" s="105">
        <f t="shared" ref="CY163:CY165" si="416">IF(AND(OR(DA$6="Sen",DA$6="Sel",DA$6="Rab",DA$6="Kam",DA$6="Jum"),SUM(CV163:CX163)&gt;=10),10,
IF(AND(OR(DA$6="Sen",DA$6="Sel",DA$6="Rab",DA$6="Kam",DA$6="Jum"),SUM(CV163:CX163)&lt;10),SUM(CV163:CX163),
IF(AND(DA$6="Sab",SUM(CV163:CX163)&gt;=9),9,
IF(AND(DA$6="Sab",SUM(CV163:CX163)&lt;9),SUM(CV163:CX163),
IF(OR(DA$6="Mgg",DA$6="Hon"),0)))))</f>
        <v>0</v>
      </c>
      <c r="CZ163" s="5">
        <f t="shared" ref="CZ163:CZ165" si="417">IF(AND(OR(DA$6="Sen",DA$6="Sel",DA$6="Rab",DA$6="Kam",DA$6="Jum"),SUM(CV163:CX163)&gt;=10),SUM(CV163:CX163)-10,
IF(AND(OR(DA$6="Sen",DA$6="Sel",DA$6="Rab",DA$6="Kam",DA$6="Jum"),SUM(CV163:CX163)&lt;10),0,
IF(AND(DA$6="Sab",SUM(CV163:CX163)&gt;=9),SUM(CV163:CX163)-9,
IF(AND(DA$6="Sab",SUM(CV163:CX163)&lt;9),0,
IF(OR(DA$6="Mgg",DA$6="Hon"),SUM(CV163:CX163),0)))))</f>
        <v>7</v>
      </c>
      <c r="DA163" s="5"/>
      <c r="DB163" s="5">
        <f>LOOKUP(DB$6,'Daily Absent'!$O$6:$AX$6,'Daily Absent'!$O163:$AX163)</f>
        <v>1</v>
      </c>
      <c r="DC163" s="104">
        <f>VALUE('Time Sheet KN'!DD163-'Time Sheet KN'!DC163)*24</f>
        <v>5</v>
      </c>
      <c r="DD163" s="104">
        <f>VALUE('Time Sheet KN'!DF163-'Time Sheet KN'!DE163)*24</f>
        <v>5.0000000000000009</v>
      </c>
      <c r="DE163" s="104">
        <f>VALUE('Time Sheet KN'!DH163-'Time Sheet KN'!DG163)*24</f>
        <v>0</v>
      </c>
      <c r="DF163" s="105">
        <f t="shared" ref="DF163:DF165" si="418">IF(AND(OR(DH$6="Sen",DH$6="Sel",DH$6="Rab",DH$6="Kam",DH$6="Jum"),SUM(DC163:DE163)&gt;=10),10,
IF(AND(OR(DH$6="Sen",DH$6="Sel",DH$6="Rab",DH$6="Kam",DH$6="Jum"),SUM(DC163:DE163)&lt;10),SUM(DC163:DE163),
IF(AND(DH$6="Sab",SUM(DC163:DE163)&gt;=9),9,
IF(AND(DH$6="Sab",SUM(DC163:DE163)&lt;9),SUM(DC163:DE163),
IF(OR(DH$6="Mgg",DH$6="Hon"),0)))))</f>
        <v>10</v>
      </c>
      <c r="DG163" s="5">
        <f t="shared" ref="DG163:DG165" si="419">IF(AND(OR(DH$6="Sen",DH$6="Sel",DH$6="Rab",DH$6="Kam",DH$6="Jum"),SUM(DC163:DE163)&gt;=10),SUM(DC163:DE163)-10,
IF(AND(OR(DH$6="Sen",DH$6="Sel",DH$6="Rab",DH$6="Kam",DH$6="Jum"),SUM(DC163:DE163)&lt;10),0,
IF(AND(DH$6="Sab",SUM(DC163:DE163)&gt;=9),SUM(DC163:DE163)-9,
IF(AND(DH$6="Sab",SUM(DC163:DE163)&lt;9),0,
IF(OR(DH$6="Mgg",DH$6="Hon"),SUM(DC163:DE163),0)))))</f>
        <v>0</v>
      </c>
      <c r="DH163" s="5"/>
      <c r="DI163" s="5">
        <f>LOOKUP(DI$6,'Daily Absent'!$O$6:$AX$6,'Daily Absent'!$O163:$AX163)</f>
        <v>1</v>
      </c>
      <c r="DJ163" s="104">
        <f>VALUE('Time Sheet KN'!DK163-'Time Sheet KN'!DJ163)*24</f>
        <v>4</v>
      </c>
      <c r="DK163" s="104">
        <f>VALUE('Time Sheet KN'!DM163-'Time Sheet KN'!DL163)*24</f>
        <v>5.0000000000000009</v>
      </c>
      <c r="DL163" s="104">
        <f>VALUE('Time Sheet KN'!DO163-'Time Sheet KN'!DN163)*24</f>
        <v>0</v>
      </c>
      <c r="DM163" s="105">
        <f t="shared" ref="DM163:DM165" si="420">IF(AND(OR(DO$6="Sen",DO$6="Sel",DO$6="Rab",DO$6="Kam",DO$6="Jum"),SUM(DJ163:DL163)&gt;=10),10,
IF(AND(OR(DO$6="Sen",DO$6="Sel",DO$6="Rab",DO$6="Kam",DO$6="Jum"),SUM(DJ163:DL163)&lt;10),SUM(DJ163:DL163),
IF(AND(DO$6="Sab",SUM(DJ163:DL163)&gt;=9),9,
IF(AND(DO$6="Sab",SUM(DJ163:DL163)&lt;9),SUM(DJ163:DL163),
IF(OR(DO$6="Mgg",DO$6="Hon"),0)))))</f>
        <v>9</v>
      </c>
      <c r="DN163" s="5">
        <f t="shared" ref="DN163:DN165" si="421">IF(AND(OR(DO$6="Sen",DO$6="Sel",DO$6="Rab",DO$6="Kam",DO$6="Jum"),SUM(DJ163:DL163)&gt;=10),SUM(DJ163:DL163)-10,
IF(AND(OR(DO$6="Sen",DO$6="Sel",DO$6="Rab",DO$6="Kam",DO$6="Jum"),SUM(DJ163:DL163)&lt;10),0,
IF(AND(DO$6="Sab",SUM(DJ163:DL163)&gt;=9),SUM(DJ163:DL163)-9,
IF(AND(DO$6="Sab",SUM(DJ163:DL163)&lt;9),0,
IF(OR(DO$6="Mgg",DO$6="Hon"),SUM(DJ163:DL163),0)))))</f>
        <v>0</v>
      </c>
      <c r="DO163" s="5"/>
      <c r="DP163" s="5">
        <f>LOOKUP(DP$6,'Daily Absent'!$O$6:$AX$6,'Daily Absent'!$O163:$AX163)</f>
        <v>1</v>
      </c>
      <c r="DQ163" s="104">
        <f>VALUE('Time Sheet KN'!DR163-'Time Sheet KN'!DQ163)*24</f>
        <v>5</v>
      </c>
      <c r="DR163" s="104">
        <f>VALUE('Time Sheet KN'!DT163-'Time Sheet KN'!DS163)*24</f>
        <v>5.0000000000000009</v>
      </c>
      <c r="DS163" s="104">
        <f>VALUE('Time Sheet KN'!DV163-'Time Sheet KN'!DU163)*24</f>
        <v>0</v>
      </c>
      <c r="DT163" s="105">
        <f t="shared" ref="DT163:DT165" si="422">IF(AND(OR(DV$6="Sen",DV$6="Sel",DV$6="Rab",DV$6="Kam",DV$6="Jum"),SUM(DQ163:DS163)&gt;=10),10,
IF(AND(OR(DV$6="Sen",DV$6="Sel",DV$6="Rab",DV$6="Kam",DV$6="Jum"),SUM(DQ163:DS163)&lt;10),SUM(DQ163:DS163),
IF(AND(DV$6="Sab",SUM(DQ163:DS163)&gt;=9),9,
IF(AND(DV$6="Sab",SUM(DQ163:DS163)&lt;9),SUM(DQ163:DS163),
IF(OR(DV$6="Mgg",DV$6="Hon"),0)))))</f>
        <v>10</v>
      </c>
      <c r="DU163" s="5">
        <f t="shared" ref="DU163:DU165" si="423">IF(AND(OR(DV$6="Sen",DV$6="Sel",DV$6="Rab",DV$6="Kam",DV$6="Jum"),SUM(DQ163:DS163)&gt;=10),SUM(DQ163:DS163)-10,
IF(AND(OR(DV$6="Sen",DV$6="Sel",DV$6="Rab",DV$6="Kam",DV$6="Jum"),SUM(DQ163:DS163)&lt;10),0,
IF(AND(DV$6="Sab",SUM(DQ163:DS163)&gt;=9),SUM(DQ163:DS163)-9,
IF(AND(DV$6="Sab",SUM(DQ163:DS163)&lt;9),0,
IF(OR(DV$6="Mgg",DV$6="Hon"),SUM(DQ163:DS163),0)))))</f>
        <v>0</v>
      </c>
      <c r="DV163" s="5"/>
      <c r="DW163" s="5">
        <f>LOOKUP(DW$6,'Daily Absent'!$O$6:$AX$6,'Daily Absent'!$O163:$AX163)</f>
        <v>1</v>
      </c>
      <c r="DX163" s="104">
        <f>VALUE('Time Sheet KN'!DY163-'Time Sheet KN'!DX163)*24</f>
        <v>5</v>
      </c>
      <c r="DY163" s="104">
        <f>VALUE('Time Sheet KN'!EA163-'Time Sheet KN'!DZ163)*24</f>
        <v>5.0000000000000009</v>
      </c>
      <c r="DZ163" s="104">
        <f>VALUE('Time Sheet KN'!EC163-'Time Sheet KN'!EB163)*24</f>
        <v>0</v>
      </c>
      <c r="EA163" s="105">
        <f t="shared" ref="EA163:EA165" si="424">IF(AND(OR(EC$6="Sen",EC$6="Sel",EC$6="Rab",EC$6="Kam",EC$6="Jum"),SUM(DX163:DZ163)&gt;=10),10,
IF(AND(OR(EC$6="Sen",EC$6="Sel",EC$6="Rab",EC$6="Kam",EC$6="Jum"),SUM(DX163:DZ163)&lt;10),SUM(DX163:DZ163),
IF(AND(EC$6="Sab",SUM(DX163:DZ163)&gt;=9),9,
IF(AND(EC$6="Sab",SUM(DX163:DZ163)&lt;9),SUM(DX163:DZ163),
IF(OR(EC$6="Mgg",EC$6="Hon"),0)))))</f>
        <v>10</v>
      </c>
      <c r="EB163" s="5">
        <f t="shared" ref="EB163:EB165" si="425">IF(AND(OR(EC$6="Sen",EC$6="Sel",EC$6="Rab",EC$6="Kam",EC$6="Jum"),SUM(DX163:DZ163)&gt;=10),SUM(DX163:DZ163)-10,
IF(AND(OR(EC$6="Sen",EC$6="Sel",EC$6="Rab",EC$6="Kam",EC$6="Jum"),SUM(DX163:DZ163)&lt;10),0,
IF(AND(EC$6="Sab",SUM(DX163:DZ163)&gt;=9),SUM(DX163:DZ163)-9,
IF(AND(EC$6="Sab",SUM(DX163:DZ163)&lt;9),0,
IF(OR(EC$6="Mgg",EC$6="Hon"),SUM(DX163:DZ163),0)))))</f>
        <v>0</v>
      </c>
      <c r="EC163" s="5"/>
      <c r="ED163" s="5">
        <f>LOOKUP(ED$6,'Daily Absent'!$O$6:$AX$6,'Daily Absent'!$O163:$AX163)</f>
        <v>1</v>
      </c>
      <c r="EE163" s="104">
        <f>VALUE('Time Sheet KN'!EF163-'Time Sheet KN'!EE163)*24</f>
        <v>5</v>
      </c>
      <c r="EF163" s="104">
        <f>VALUE('Time Sheet KN'!EH163-'Time Sheet KN'!EG163)*24</f>
        <v>5.0000000000000009</v>
      </c>
      <c r="EG163" s="104">
        <f>VALUE('Time Sheet KN'!EJ163-'Time Sheet KN'!EI163)*24</f>
        <v>0</v>
      </c>
      <c r="EH163" s="105">
        <f t="shared" ref="EH163:EH165" si="426">IF(AND(OR(EJ$6="Sen",EJ$6="Sel",EJ$6="Rab",EJ$6="Kam",EJ$6="Jum"),SUM(EE163:EG163)&gt;=10),10,
IF(AND(OR(EJ$6="Sen",EJ$6="Sel",EJ$6="Rab",EJ$6="Kam",EJ$6="Jum"),SUM(EE163:EG163)&lt;10),SUM(EE163:EG163),
IF(AND(EJ$6="Sab",SUM(EE163:EG163)&gt;=9),9,
IF(AND(EJ$6="Sab",SUM(EE163:EG163)&lt;9),SUM(EE163:EG163),
IF(OR(EJ$6="Mgg",EJ$6="Hon"),0)))))</f>
        <v>10</v>
      </c>
      <c r="EI163" s="5">
        <f t="shared" ref="EI163:EI165" si="427">IF(AND(OR(EJ$6="Sen",EJ$6="Sel",EJ$6="Rab",EJ$6="Kam",EJ$6="Jum"),SUM(EE163:EG163)&gt;=10),SUM(EE163:EG163)-10,
IF(AND(OR(EJ$6="Sen",EJ$6="Sel",EJ$6="Rab",EJ$6="Kam",EJ$6="Jum"),SUM(EE163:EG163)&lt;10),0,
IF(AND(EJ$6="Sab",SUM(EE163:EG163)&gt;=9),SUM(EE163:EG163)-9,
IF(AND(EJ$6="Sab",SUM(EE163:EG163)&lt;9),0,
IF(OR(EJ$6="Mgg",EJ$6="Hon"),SUM(EE163:EG163),0)))))</f>
        <v>0</v>
      </c>
      <c r="EJ163" s="5"/>
      <c r="EK163" s="5">
        <f>LOOKUP(EK$6,'Daily Absent'!$O$6:$AX$6,'Daily Absent'!$O163:$AX163)</f>
        <v>1</v>
      </c>
      <c r="EL163" s="104">
        <f>VALUE('Time Sheet KN'!EM163-'Time Sheet KN'!EL163)*24</f>
        <v>5</v>
      </c>
      <c r="EM163" s="104">
        <f>VALUE('Time Sheet KN'!EO163-'Time Sheet KN'!EN163)*24</f>
        <v>5.0000000000000009</v>
      </c>
      <c r="EN163" s="104">
        <f>VALUE('Time Sheet KN'!EQ163-'Time Sheet KN'!EP163)*24</f>
        <v>0</v>
      </c>
      <c r="EO163" s="105">
        <f t="shared" ref="EO163:EO165" si="428">IF(AND(OR(EQ$6="Sen",EQ$6="Sel",EQ$6="Rab",EQ$6="Kam",EQ$6="Jum"),SUM(EL163:EN163)&gt;=10),10,
IF(AND(OR(EQ$6="Sen",EQ$6="Sel",EQ$6="Rab",EQ$6="Kam",EQ$6="Jum"),SUM(EL163:EN163)&lt;10),SUM(EL163:EN163),
IF(AND(EQ$6="Sab",SUM(EL163:EN163)&gt;=9),9,
IF(AND(EQ$6="Sab",SUM(EL163:EN163)&lt;9),SUM(EL163:EN163),
IF(OR(EQ$6="Mgg",EQ$6="Hon"),0)))))</f>
        <v>9</v>
      </c>
      <c r="EP163" s="5">
        <f t="shared" ref="EP163:EP165" si="429">IF(AND(OR(EQ$6="Sen",EQ$6="Sel",EQ$6="Rab",EQ$6="Kam",EQ$6="Jum"),SUM(EL163:EN163)&gt;=10),SUM(EL163:EN163)-10,
IF(AND(OR(EQ$6="Sen",EQ$6="Sel",EQ$6="Rab",EQ$6="Kam",EQ$6="Jum"),SUM(EL163:EN163)&lt;10),0,
IF(AND(EQ$6="Sab",SUM(EL163:EN163)&gt;=9),SUM(EL163:EN163)-9,
IF(AND(EQ$6="Sab",SUM(EL163:EN163)&lt;9),0,
IF(OR(EQ$6="Mgg",EQ$6="Hon"),SUM(EL163:EN163),0)))))</f>
        <v>1</v>
      </c>
      <c r="EQ163" s="5"/>
      <c r="ER163" s="5">
        <f>LOOKUP(ER$6,'Daily Absent'!$O$6:$AX$6,'Daily Absent'!$O163:$AX163)</f>
        <v>0</v>
      </c>
      <c r="ES163" s="104">
        <f>VALUE('Time Sheet KN'!ET163-'Time Sheet KN'!ES163)*24</f>
        <v>0</v>
      </c>
      <c r="ET163" s="104">
        <f>VALUE('Time Sheet KN'!EV163-'Time Sheet KN'!EU163)*24</f>
        <v>0</v>
      </c>
      <c r="EU163" s="104">
        <f>VALUE('Time Sheet KN'!EX163-'Time Sheet KN'!EW163)*24</f>
        <v>0</v>
      </c>
      <c r="EV163" s="105">
        <f t="shared" ref="EV163:EV165" si="430">IF(AND(OR(EX$6="Sen",EX$6="Sel",EX$6="Rab",EX$6="Kam",EX$6="Jum"),SUM(ES163:EU163)&gt;=10),10,
IF(AND(OR(EX$6="Sen",EX$6="Sel",EX$6="Rab",EX$6="Kam",EX$6="Jum"),SUM(ES163:EU163)&lt;10),SUM(ES163:EU163),
IF(AND(EX$6="Sab",SUM(ES163:EU163)&gt;=9),9,
IF(AND(EX$6="Sab",SUM(ES163:EU163)&lt;9),SUM(ES163:EU163),
IF(OR(EX$6="Mgg",EX$6="Hon"),0)))))</f>
        <v>0</v>
      </c>
      <c r="EW163" s="5">
        <f t="shared" ref="EW163:EW165" si="431">IF(AND(OR(EX$6="Sen",EX$6="Sel",EX$6="Rab",EX$6="Kam",EX$6="Jum"),SUM(ES163:EU163)&gt;=10),SUM(ES163:EU163)-10,
IF(AND(OR(EX$6="Sen",EX$6="Sel",EX$6="Rab",EX$6="Kam",EX$6="Jum"),SUM(ES163:EU163)&lt;10),0,
IF(AND(EX$6="Sab",SUM(ES163:EU163)&gt;=9),SUM(ES163:EU163)-9,
IF(AND(EX$6="Sab",SUM(ES163:EU163)&lt;9),0,
IF(OR(EX$6="Mgg",EX$6="Hon"),SUM(ES163:EU163),0)))))</f>
        <v>0</v>
      </c>
      <c r="EX163" s="5"/>
      <c r="EY163" s="5">
        <f>LOOKUP(EY$6,'Daily Absent'!$O$6:$AX$6,'Daily Absent'!$O163:$AX163)</f>
        <v>1</v>
      </c>
      <c r="EZ163" s="104">
        <f>VALUE('Time Sheet KN'!FA163-'Time Sheet KN'!EZ163)*24</f>
        <v>5</v>
      </c>
      <c r="FA163" s="104">
        <f>VALUE('Time Sheet KN'!FC163-'Time Sheet KN'!FB163)*24</f>
        <v>5.0000000000000009</v>
      </c>
      <c r="FB163" s="104">
        <f>VALUE('Time Sheet KN'!FE163-'Time Sheet KN'!FD163)*24</f>
        <v>0</v>
      </c>
      <c r="FC163" s="105">
        <f t="shared" ref="FC163:FC165" si="432">IF(AND(OR(FE$6="Sen",FE$6="Sel",FE$6="Rab",FE$6="Kam",FE$6="Jum"),SUM(EZ163:FB163)&gt;=10),10,
IF(AND(OR(FE$6="Sen",FE$6="Sel",FE$6="Rab",FE$6="Kam",FE$6="Jum"),SUM(EZ163:FB163)&lt;10),SUM(EZ163:FB163),
IF(AND(FE$6="Sab",SUM(EZ163:FB163)&gt;=9),9,
IF(AND(FE$6="Sab",SUM(EZ163:FB163)&lt;9),SUM(EZ163:FB163),
IF(OR(FE$6="Mgg",FE$6="Hon"),0)))))</f>
        <v>10</v>
      </c>
      <c r="FD163" s="5">
        <f t="shared" ref="FD163:FD165" si="433">IF(AND(OR(FE$6="Sen",FE$6="Sel",FE$6="Rab",FE$6="Kam",FE$6="Jum"),SUM(EZ163:FB163)&gt;=10),SUM(EZ163:FB163)-10,
IF(AND(OR(FE$6="Sen",FE$6="Sel",FE$6="Rab",FE$6="Kam",FE$6="Jum"),SUM(EZ163:FB163)&lt;10),0,
IF(AND(FE$6="Sab",SUM(EZ163:FB163)&gt;=9),SUM(EZ163:FB163)-9,
IF(AND(FE$6="Sab",SUM(EZ163:FB163)&lt;9),0,
IF(OR(FE$6="Mgg",FE$6="Hon"),SUM(EZ163:FB163),0)))))</f>
        <v>0</v>
      </c>
      <c r="FE163" s="5"/>
      <c r="FF163" s="5">
        <f>LOOKUP(FF$6,'Daily Absent'!$O$6:$AX$6,'Daily Absent'!$O163:$AX163)</f>
        <v>1</v>
      </c>
      <c r="FG163" s="104">
        <f>VALUE('Time Sheet KN'!FH163-'Time Sheet KN'!FG163)*24</f>
        <v>0</v>
      </c>
      <c r="FH163" s="104">
        <f>VALUE('Time Sheet KN'!FJ163-'Time Sheet KN'!FI163)*24</f>
        <v>0</v>
      </c>
      <c r="FI163" s="104">
        <f>VALUE('Time Sheet KN'!FL163-'Time Sheet KN'!FK163)*24</f>
        <v>0</v>
      </c>
      <c r="FJ163" s="105">
        <f t="shared" ref="FJ163:FJ165" si="434">IF(AND(OR(FL$6="Sen",FL$6="Sel",FL$6="Rab",FL$6="Kam",FL$6="Jum"),SUM(FG163:FI163)&gt;=10),10,
IF(AND(OR(FL$6="Sen",FL$6="Sel",FL$6="Rab",FL$6="Kam",FL$6="Jum"),SUM(FG163:FI163)&lt;10),SUM(FG163:FI163),
IF(AND(FL$6="Sab",SUM(FG163:FI163)&gt;=9),9,
IF(AND(FL$6="Sab",SUM(FG163:FI163)&lt;9),SUM(FG163:FI163),
IF(OR(FL$6="Mgg",FL$6="Hon"),0)))))</f>
        <v>0</v>
      </c>
      <c r="FK163" s="5">
        <f t="shared" ref="FK163:FK165" si="435">IF(AND(OR(FL$6="Sen",FL$6="Sel",FL$6="Rab",FL$6="Kam",FL$6="Jum"),SUM(FG163:FI163)&gt;=10),SUM(FG163:FI163)-10,
IF(AND(OR(FL$6="Sen",FL$6="Sel",FL$6="Rab",FL$6="Kam",FL$6="Jum"),SUM(FG163:FI163)&lt;10),0,
IF(AND(FL$6="Sab",SUM(FG163:FI163)&gt;=9),SUM(FG163:FI163)-9,
IF(AND(FL$6="Sab",SUM(FG163:FI163)&lt;9),0,
IF(OR(FL$6="Mgg",FL$6="Hon"),SUM(FG163:FI163),0)))))</f>
        <v>0</v>
      </c>
      <c r="FL163" s="5"/>
      <c r="FM163" s="5">
        <f>LOOKUP(FM$6,'Daily Absent'!$O$6:$AX$6,'Daily Absent'!$O163:$AX163)</f>
        <v>0</v>
      </c>
      <c r="FN163" s="104">
        <f>VALUE('Time Sheet KN'!FO163-'Time Sheet KN'!FN163)*24</f>
        <v>0</v>
      </c>
      <c r="FO163" s="104">
        <f>VALUE('Time Sheet KN'!FQ163-'Time Sheet KN'!FP163)*24</f>
        <v>0</v>
      </c>
      <c r="FP163" s="104">
        <f>VALUE('Time Sheet KN'!FS163-'Time Sheet KN'!FR163)*24</f>
        <v>0</v>
      </c>
      <c r="FQ163" s="105">
        <f t="shared" ref="FQ163:FQ165" si="436">IF(AND(OR(FS$6="Sen",FS$6="Sel",FS$6="Rab",FS$6="Kam",FS$6="Jum"),SUM(FN163:FP163)&gt;=10),10,
IF(AND(OR(FS$6="Sen",FS$6="Sel",FS$6="Rab",FS$6="Kam",FS$6="Jum"),SUM(FN163:FP163)&lt;10),SUM(FN163:FP163),
IF(AND(FS$6="Sab",SUM(FN163:FP163)&gt;=9),9,
IF(AND(FS$6="Sab",SUM(FN163:FP163)&lt;9),SUM(FN163:FP163),
IF(OR(FS$6="Mgg",FS$6="Hon"),0)))))</f>
        <v>0</v>
      </c>
      <c r="FR163" s="5">
        <f t="shared" ref="FR163:FR165" si="437">IF(AND(OR(FS$6="Sen",FS$6="Sel",FS$6="Rab",FS$6="Kam",FS$6="Jum"),SUM(FN163:FP163)&gt;=10),SUM(FN163:FP163)-10,
IF(AND(OR(FS$6="Sen",FS$6="Sel",FS$6="Rab",FS$6="Kam",FS$6="Jum"),SUM(FN163:FP163)&lt;10),0,
IF(AND(FS$6="Sab",SUM(FN163:FP163)&gt;=9),SUM(FN163:FP163)-9,
IF(AND(FS$6="Sab",SUM(FN163:FP163)&lt;9),0,
IF(OR(FS$6="Mgg",FS$6="Hon"),SUM(FN163:FP163),0)))))</f>
        <v>0</v>
      </c>
      <c r="FS163" s="5"/>
      <c r="FT163" s="5">
        <f>LOOKUP(FT$6,'Daily Absent'!$O$6:$AX$6,'Daily Absent'!$O163:$AX163)</f>
        <v>0</v>
      </c>
      <c r="FU163" s="104">
        <f>VALUE('Time Sheet KN'!FV163-'Time Sheet KN'!FU163)*24</f>
        <v>0</v>
      </c>
      <c r="FV163" s="104">
        <f>VALUE('Time Sheet KN'!FX163-'Time Sheet KN'!FW163)*24</f>
        <v>0</v>
      </c>
      <c r="FW163" s="104">
        <f>VALUE('Time Sheet KN'!FZ163-'Time Sheet KN'!FY163)*24</f>
        <v>0</v>
      </c>
      <c r="FX163" s="105">
        <f t="shared" ref="FX163:FX165" si="438">IF(AND(OR(FZ$6="Sen",FZ$6="Sel",FZ$6="Rab",FZ$6="Kam",FZ$6="Jum"),SUM(FU163:FW163)&gt;=10),10,
IF(AND(OR(FZ$6="Sen",FZ$6="Sel",FZ$6="Rab",FZ$6="Kam",FZ$6="Jum"),SUM(FU163:FW163)&lt;10),SUM(FU163:FW163),
IF(AND(FZ$6="Sab",SUM(FU163:FW163)&gt;=9),9,
IF(AND(FZ$6="Sab",SUM(FU163:FW163)&lt;9),SUM(FU163:FW163),
IF(OR(FZ$6="Mgg",FZ$6="Hon"),0)))))</f>
        <v>0</v>
      </c>
      <c r="FY163" s="5">
        <f t="shared" ref="FY163:FY165" si="439">IF(AND(OR(FZ$6="Sen",FZ$6="Sel",FZ$6="Rab",FZ$6="Kam",FZ$6="Jum"),SUM(FU163:FW163)&gt;=10),SUM(FU163:FW163)-10,
IF(AND(OR(FZ$6="Sen",FZ$6="Sel",FZ$6="Rab",FZ$6="Kam",FZ$6="Jum"),SUM(FU163:FW163)&lt;10),0,
IF(AND(FZ$6="Sab",SUM(FU163:FW163)&gt;=9),SUM(FU163:FW163)-9,
IF(AND(FZ$6="Sab",SUM(FU163:FW163)&lt;9),0,
IF(OR(FZ$6="Mgg",FZ$6="Hon"),SUM(FU163:FW163),0)))))</f>
        <v>0</v>
      </c>
      <c r="FZ163" s="5"/>
      <c r="GA163" s="5">
        <f>LOOKUP(GA$6,'Daily Absent'!$O$6:$AX$6,'Daily Absent'!$O163:$AX163)</f>
        <v>0</v>
      </c>
      <c r="GB163" s="104">
        <f>VALUE('Time Sheet KN'!GC163-'Time Sheet KN'!GB163)*24</f>
        <v>0</v>
      </c>
      <c r="GC163" s="104">
        <f>VALUE('Time Sheet KN'!GE163-'Time Sheet KN'!GD163)*24</f>
        <v>0</v>
      </c>
      <c r="GD163" s="104">
        <f>VALUE('Time Sheet KN'!GG163-'Time Sheet KN'!GF163)*24</f>
        <v>0</v>
      </c>
      <c r="GE163" s="105">
        <f t="shared" ref="GE163:GE165" si="440">IF(AND(OR(GG$6="Sen",GG$6="Sel",GG$6="Rab",GG$6="Kam",GG$6="Jum"),SUM(GB163:GD163)&gt;=10),10,
IF(AND(OR(GG$6="Sen",GG$6="Sel",GG$6="Rab",GG$6="Kam",GG$6="Jum"),SUM(GB163:GD163)&lt;10),SUM(GB163:GD163),
IF(AND(GG$6="Sab",SUM(GB163:GD163)&gt;=9),9,
IF(AND(GG$6="Sab",SUM(GB163:GD163)&lt;9),SUM(GB163:GD163),
IF(OR(GG$6="Mgg",GG$6="Hon"),0)))))</f>
        <v>0</v>
      </c>
      <c r="GF163" s="5">
        <f t="shared" ref="GF163:GF165" si="441">IF(AND(OR(GG$6="Sen",GG$6="Sel",GG$6="Rab",GG$6="Kam",GG$6="Jum"),SUM(GB163:GD163)&gt;=10),SUM(GB163:GD163)-10,
IF(AND(OR(GG$6="Sen",GG$6="Sel",GG$6="Rab",GG$6="Kam",GG$6="Jum"),SUM(GB163:GD163)&lt;10),0,
IF(AND(GG$6="Sab",SUM(GB163:GD163)&gt;=9),SUM(GB163:GD163)-9,
IF(AND(GG$6="Sab",SUM(GB163:GD163)&lt;9),0,
IF(OR(GG$6="Mgg",GG$6="Hon"),SUM(GB163:GD163),0)))))</f>
        <v>0</v>
      </c>
      <c r="GG163" s="5"/>
      <c r="GH163" s="5">
        <f>LOOKUP(GH$6,'Daily Absent'!$O$6:$AX$6,'Daily Absent'!$O163:$AX163)</f>
        <v>0</v>
      </c>
      <c r="GI163" s="104">
        <f>VALUE('Time Sheet KN'!GJ163-'Time Sheet KN'!GI163)*24</f>
        <v>0</v>
      </c>
      <c r="GJ163" s="104">
        <f>VALUE('Time Sheet KN'!GL163-'Time Sheet KN'!GK163)*24</f>
        <v>0</v>
      </c>
      <c r="GK163" s="104">
        <f>VALUE('Time Sheet KN'!GN163-'Time Sheet KN'!GM163)*24</f>
        <v>0</v>
      </c>
      <c r="GL163" s="105">
        <f t="shared" ref="GL163:GL165" si="442">IF(AND(OR(GN$6="Sen",GN$6="Sel",GN$6="Rab",GN$6="Kam",GN$6="Jum"),SUM(GI163:GK163)&gt;=10),10,
IF(AND(OR(GN$6="Sen",GN$6="Sel",GN$6="Rab",GN$6="Kam",GN$6="Jum"),SUM(GI163:GK163)&lt;10),SUM(GI163:GK163),
IF(AND(GN$6="Sab",SUM(GI163:GK163)&gt;=9),9,
IF(AND(GN$6="Sab",SUM(GI163:GK163)&lt;9),SUM(GI163:GK163),
IF(OR(GN$6="Mgg",GN$6="Hon"),0)))))</f>
        <v>0</v>
      </c>
      <c r="GM163" s="5">
        <f t="shared" ref="GM163:GM165" si="443">IF(AND(OR(GN$6="Sen",GN$6="Sel",GN$6="Rab",GN$6="Kam",GN$6="Jum"),SUM(GI163:GK163)&gt;=10),SUM(GI163:GK163)-10,
IF(AND(OR(GN$6="Sen",GN$6="Sel",GN$6="Rab",GN$6="Kam",GN$6="Jum"),SUM(GI163:GK163)&lt;10),0,
IF(AND(GN$6="Sab",SUM(GI163:GK163)&gt;=9),SUM(GI163:GK163)-9,
IF(AND(GN$6="Sab",SUM(GI163:GK163)&lt;9),0,
IF(OR(GN$6="Mgg",GN$6="Hon"),SUM(GI163:GK163),0)))))</f>
        <v>0</v>
      </c>
      <c r="GN163" s="5"/>
      <c r="GO163" s="5">
        <f>LOOKUP(GO$6,'Daily Absent'!$O$6:$AX$6,'Daily Absent'!$O163:$AX163)</f>
        <v>0</v>
      </c>
      <c r="GP163" s="104">
        <f>VALUE('Time Sheet KN'!GQ163-'Time Sheet KN'!GP163)*24</f>
        <v>0</v>
      </c>
      <c r="GQ163" s="104">
        <f>VALUE('Time Sheet KN'!GS163-'Time Sheet KN'!GR163)*24</f>
        <v>0</v>
      </c>
      <c r="GR163" s="104">
        <f>VALUE('Time Sheet KN'!GU163-'Time Sheet KN'!GT163)*24</f>
        <v>0</v>
      </c>
      <c r="GS163" s="105">
        <f t="shared" ref="GS163:GS165" si="444">IF(AND(OR(GU$6="Sen",GU$6="Sel",GU$6="Rab",GU$6="Kam",GU$6="Jum"),SUM(GP163:GR163)&gt;=10),10,
IF(AND(OR(GU$6="Sen",GU$6="Sel",GU$6="Rab",GU$6="Kam",GU$6="Jum"),SUM(GP163:GR163)&lt;10),SUM(GP163:GR163),
IF(AND(GU$6="Sab",SUM(GP163:GR163)&gt;=9),9,
IF(AND(GU$6="Sab",SUM(GP163:GR163)&lt;9),SUM(GP163:GR163),
IF(OR(GU$6="Mgg",GU$6="Hon"),0)))))</f>
        <v>0</v>
      </c>
      <c r="GT163" s="5">
        <f t="shared" ref="GT163:GT165" si="445">IF(AND(OR(GU$6="Sen",GU$6="Sel",GU$6="Rab",GU$6="Kam",GU$6="Jum"),SUM(GP163:GR163)&gt;=10),SUM(GP163:GR163)-10,
IF(AND(OR(GU$6="Sen",GU$6="Sel",GU$6="Rab",GU$6="Kam",GU$6="Jum"),SUM(GP163:GR163)&lt;10),0,
IF(AND(GU$6="Sab",SUM(GP163:GR163)&gt;=9),SUM(GP163:GR163)-9,
IF(AND(GU$6="Sab",SUM(GP163:GR163)&lt;9),0,
IF(OR(GU$6="Mgg",GU$6="Hon"),SUM(GP163:GR163),0)))))</f>
        <v>0</v>
      </c>
      <c r="GU163" s="5"/>
      <c r="GV163" s="5">
        <f>LOOKUP(GV$6,'Daily Absent'!$O$6:$AX$6,'Daily Absent'!$O163:$AX163)</f>
        <v>0</v>
      </c>
      <c r="GW163" s="104">
        <f>VALUE('Time Sheet KN'!GX163-'Time Sheet KN'!GW163)*24</f>
        <v>0</v>
      </c>
      <c r="GX163" s="104">
        <f>VALUE('Time Sheet KN'!GZ163-'Time Sheet KN'!GY163)*24</f>
        <v>0</v>
      </c>
      <c r="GY163" s="104">
        <f>VALUE('Time Sheet KN'!HB163-'Time Sheet KN'!HA163)*24</f>
        <v>0</v>
      </c>
      <c r="GZ163" s="105">
        <f t="shared" ref="GZ163:GZ165" si="446">IF(AND(OR(HB$6="Sen",HB$6="Sel",HB$6="Rab",HB$6="Kam",HB$6="Jum"),SUM(GW163:GY163)&gt;=10),10,
IF(AND(OR(HB$6="Sen",HB$6="Sel",HB$6="Rab",HB$6="Kam",HB$6="Jum"),SUM(GW163:GY163)&lt;10),SUM(GW163:GY163),
IF(AND(HB$6="Sab",SUM(GW163:GY163)&gt;=9),9,
IF(AND(HB$6="Sab",SUM(GW163:GY163)&lt;9),SUM(GW163:GY163),
IF(OR(HB$6="Mgg",HB$6="Hon"),0)))))</f>
        <v>0</v>
      </c>
      <c r="HA163" s="5">
        <f t="shared" ref="HA163:HA165" si="447">IF(AND(OR(HB$6="Sen",HB$6="Sel",HB$6="Rab",HB$6="Kam",HB$6="Jum"),SUM(GW163:GY163)&gt;=10),SUM(GW163:GY163)-10,
IF(AND(OR(HB$6="Sen",HB$6="Sel",HB$6="Rab",HB$6="Kam",HB$6="Jum"),SUM(GW163:GY163)&lt;10),0,
IF(AND(HB$6="Sab",SUM(GW163:GY163)&gt;=9),SUM(GW163:GY163)-9,
IF(AND(HB$6="Sab",SUM(GW163:GY163)&lt;9),0,
IF(OR(HB$6="Mgg",HB$6="Hon"),SUM(GW163:GY163),0)))))</f>
        <v>0</v>
      </c>
      <c r="HB163" s="5"/>
      <c r="HC163" s="5">
        <f>LOOKUP(HC$6,'Daily Absent'!$O$6:$AX$6,'Daily Absent'!$O163:$AX163)</f>
        <v>0</v>
      </c>
      <c r="HD163" s="104">
        <f>VALUE('Time Sheet KN'!HE163-'Time Sheet KN'!HD163)*24</f>
        <v>0</v>
      </c>
      <c r="HE163" s="104">
        <f>VALUE('Time Sheet KN'!HG163-'Time Sheet KN'!HF163)*24</f>
        <v>0</v>
      </c>
      <c r="HF163" s="104">
        <f>VALUE('Time Sheet KN'!HI163-'Time Sheet KN'!HH163)*24</f>
        <v>0</v>
      </c>
      <c r="HG163" s="105">
        <f t="shared" ref="HG163:HG165" si="448">IF(AND(OR(HI$6="Sen",HI$6="Sel",HI$6="Rab",HI$6="Kam",HI$6="Jum"),SUM(HD163:HF163)&gt;=10),10,
IF(AND(OR(HI$6="Sen",HI$6="Sel",HI$6="Rab",HI$6="Kam",HI$6="Jum"),SUM(HD163:HF163)&lt;10),SUM(HD163:HF163),
IF(AND(HI$6="Sab",SUM(HD163:HF163)&gt;=9),9,
IF(AND(HI$6="Sab",SUM(HD163:HF163)&lt;9),SUM(HD163:HF163),
IF(OR(HI$6="Mgg",HI$6="Hon"),0)))))</f>
        <v>0</v>
      </c>
      <c r="HH163" s="5">
        <f t="shared" ref="HH163:HH165" si="449">IF(AND(OR(HI$6="Sen",HI$6="Sel",HI$6="Rab",HI$6="Kam",HI$6="Jum"),SUM(HD163:HF163)&gt;=10),SUM(HD163:HF163)-10,
IF(AND(OR(HI$6="Sen",HI$6="Sel",HI$6="Rab",HI$6="Kam",HI$6="Jum"),SUM(HD163:HF163)&lt;10),0,
IF(AND(HI$6="Sab",SUM(HD163:HF163)&gt;=9),SUM(HD163:HF163)-9,
IF(AND(HI$6="Sab",SUM(HD163:HF163)&lt;9),0,
IF(OR(HI$6="Mgg",HI$6="Hon"),SUM(HD163:HF163),0)))))</f>
        <v>0</v>
      </c>
      <c r="HI163" s="5"/>
      <c r="HJ163" s="5">
        <f>LOOKUP(HJ$6,'Daily Absent'!$O$6:$AX$6,'Daily Absent'!$O163:$AX163)</f>
        <v>0</v>
      </c>
      <c r="HK163" s="104">
        <f>VALUE('Time Sheet KN'!HL163-'Time Sheet KN'!HK163)*24</f>
        <v>0</v>
      </c>
      <c r="HL163" s="104">
        <f>VALUE('Time Sheet KN'!HN163-'Time Sheet KN'!HM163)*24</f>
        <v>0</v>
      </c>
      <c r="HM163" s="104">
        <f>VALUE('Time Sheet KN'!HP163-'Time Sheet KN'!HO163)*24</f>
        <v>0</v>
      </c>
      <c r="HN163" s="105">
        <f t="shared" ref="HN163:HN165" si="450">IF(AND(OR(HP$6="Sen",HP$6="Sel",HP$6="Rab",HP$6="Kam",HP$6="Jum"),SUM(HK163:HM163)&gt;=10),10,
IF(AND(OR(HP$6="Sen",HP$6="Sel",HP$6="Rab",HP$6="Kam",HP$6="Jum"),SUM(HK163:HM163)&lt;10),SUM(HK163:HM163),
IF(AND(HP$6="Sab",SUM(HK163:HM163)&gt;=9),9,
IF(AND(HP$6="Sab",SUM(HK163:HM163)&lt;9),SUM(HK163:HM163),
IF(OR(HP$6="Mgg",HP$6="Hon"),0)))))</f>
        <v>0</v>
      </c>
      <c r="HO163" s="5">
        <f t="shared" ref="HO163:HO165" si="451">IF(AND(OR(HP$6="Sen",HP$6="Sel",HP$6="Rab",HP$6="Kam",HP$6="Jum"),SUM(HK163:HM163)&gt;=10),SUM(HK163:HM163)-10,
IF(AND(OR(HP$6="Sen",HP$6="Sel",HP$6="Rab",HP$6="Kam",HP$6="Jum"),SUM(HK163:HM163)&lt;10),0,
IF(AND(HP$6="Sab",SUM(HK163:HM163)&gt;=9),SUM(HK163:HM163)-9,
IF(AND(HP$6="Sab",SUM(HK163:HM163)&lt;9),0,
IF(OR(HP$6="Mgg",HP$6="Hon"),SUM(HK163:HM163),0)))))</f>
        <v>0</v>
      </c>
      <c r="HP163" s="5"/>
      <c r="HQ163" s="5">
        <f>LOOKUP(HQ$6,'Daily Absent'!$O$6:$AX$6,'Daily Absent'!$O163:$AX163)</f>
        <v>0</v>
      </c>
      <c r="HR163" s="104">
        <f>VALUE('Time Sheet KN'!HS163-'Time Sheet KN'!HR163)*24</f>
        <v>0</v>
      </c>
      <c r="HS163" s="104">
        <f>VALUE('Time Sheet KN'!HU163-'Time Sheet KN'!HT163)*24</f>
        <v>0</v>
      </c>
      <c r="HT163" s="104">
        <f>VALUE('Time Sheet KN'!HW163-'Time Sheet KN'!HV163)*24</f>
        <v>0</v>
      </c>
      <c r="HU163" s="105">
        <f t="shared" ref="HU163:HU165" si="452">IF(AND(OR(HW$6="Sen",HW$6="Sel",HW$6="Rab",HW$6="Kam",HW$6="Jum"),SUM(HR163:HT163)&gt;=10),10,
IF(AND(OR(HW$6="Sen",HW$6="Sel",HW$6="Rab",HW$6="Kam",HW$6="Jum"),SUM(HR163:HT163)&lt;10),SUM(HR163:HT163),
IF(AND(HW$6="Sab",SUM(HR163:HT163)&gt;=9),9,
IF(AND(HW$6="Sab",SUM(HR163:HT163)&lt;9),SUM(HR163:HT163),
IF(OR(HW$6="Mgg",HW$6="Hon"),0)))))</f>
        <v>0</v>
      </c>
      <c r="HV163" s="5">
        <f t="shared" ref="HV163:HV165" si="453">IF(AND(OR(HW$6="Sen",HW$6="Sel",HW$6="Rab",HW$6="Kam",HW$6="Jum"),SUM(HR163:HT163)&gt;=10),SUM(HR163:HT163)-10,
IF(AND(OR(HW$6="Sen",HW$6="Sel",HW$6="Rab",HW$6="Kam",HW$6="Jum"),SUM(HR163:HT163)&lt;10),0,
IF(AND(HW$6="Sab",SUM(HR163:HT163)&gt;=9),SUM(HR163:HT163)-9,
IF(AND(HW$6="Sab",SUM(HR163:HT163)&lt;9),0,
IF(OR(HW$6="Mgg",HW$6="Hon"),SUM(HR163:HT163),0)))))</f>
        <v>0</v>
      </c>
      <c r="HW163" s="5"/>
      <c r="HX163" s="5">
        <f>LOOKUP(HX$6,'Daily Absent'!$O$6:$AX$6,'Daily Absent'!$O163:$AX163)</f>
        <v>0</v>
      </c>
      <c r="HY163" s="104">
        <f>VALUE('Time Sheet KN'!HZ163-'Time Sheet KN'!HY163)*24</f>
        <v>0</v>
      </c>
      <c r="HZ163" s="104">
        <f>VALUE('Time Sheet KN'!IB163-'Time Sheet KN'!IA163)*24</f>
        <v>0</v>
      </c>
      <c r="IA163" s="104">
        <f>VALUE('Time Sheet KN'!ID163-'Time Sheet KN'!IC163)*24</f>
        <v>0</v>
      </c>
      <c r="IB163" s="105">
        <f t="shared" ref="IB163:IB165" si="454">IF(AND(OR(ID$6="Sen",ID$6="Sel",ID$6="Rab",ID$6="Kam",ID$6="Jum"),SUM(HY163:IA163)&gt;=10),10,
IF(AND(OR(ID$6="Sen",ID$6="Sel",ID$6="Rab",ID$6="Kam",ID$6="Jum"),SUM(HY163:IA163)&lt;10),SUM(HY163:IA163),
IF(AND(ID$6="Sab",SUM(HY163:IA163)&gt;=9),9,
IF(AND(ID$6="Sab",SUM(HY163:IA163)&lt;9),SUM(HY163:IA163),
IF(OR(ID$6="Mgg",ID$6="Hon"),0)))))</f>
        <v>0</v>
      </c>
      <c r="IC163" s="5">
        <f t="shared" ref="IC163:IC165" si="455">IF(AND(OR(ID$6="Sen",ID$6="Sel",ID$6="Rab",ID$6="Kam",ID$6="Jum"),SUM(HY163:IA163)&gt;=10),SUM(HY163:IA163)-10,
IF(AND(OR(ID$6="Sen",ID$6="Sel",ID$6="Rab",ID$6="Kam",ID$6="Jum"),SUM(HY163:IA163)&lt;10),0,
IF(AND(ID$6="Sab",SUM(HY163:IA163)&gt;=9),SUM(HY163:IA163)-9,
IF(AND(ID$6="Sab",SUM(HY163:IA163)&lt;9),0,
IF(OR(ID$6="Mgg",ID$6="Hon"),SUM(HY163:IA163),0)))))</f>
        <v>0</v>
      </c>
      <c r="ID163" s="5"/>
      <c r="IE163" s="5">
        <f>LOOKUP(IE$6,'Daily Absent'!$O$6:$AX$6,'Daily Absent'!$O163:$AX163)</f>
        <v>0</v>
      </c>
      <c r="IF163" s="104">
        <f>VALUE('Time Sheet KN'!IG163-'Time Sheet KN'!IF163)*24</f>
        <v>0</v>
      </c>
      <c r="IG163" s="104">
        <f>VALUE('Time Sheet KN'!II163-'Time Sheet KN'!IH163)*24</f>
        <v>0</v>
      </c>
      <c r="IH163" s="104">
        <f>VALUE('Time Sheet KN'!IK163-'Time Sheet KN'!IJ163)*24</f>
        <v>0</v>
      </c>
      <c r="II163" s="105">
        <f t="shared" ref="II163:II165" si="456">IF(AND(OR(IK$6="Sen",IK$6="Sel",IK$6="Rab",IK$6="Kam",IK$6="Jum"),SUM(IF163:IH163)&gt;=10),10,
IF(AND(OR(IK$6="Sen",IK$6="Sel",IK$6="Rab",IK$6="Kam",IK$6="Jum"),SUM(IF163:IH163)&lt;10),SUM(IF163:IH163),
IF(AND(IK$6="Sab",SUM(IF163:IH163)&gt;=9),9,
IF(AND(IK$6="Sab",SUM(IF163:IH163)&lt;9),SUM(IF163:IH163),
IF(OR(IK$6="Mgg",IK$6="Hon"),0)))))</f>
        <v>0</v>
      </c>
      <c r="IJ163" s="5">
        <f t="shared" ref="IJ163:IJ165" si="457">IF(AND(OR(IK$6="Sen",IK$6="Sel",IK$6="Rab",IK$6="Kam",IK$6="Jum"),SUM(IF163:IH163)&gt;=10),SUM(IF163:IH163)-10,
IF(AND(OR(IK$6="Sen",IK$6="Sel",IK$6="Rab",IK$6="Kam",IK$6="Jum"),SUM(IF163:IH163)&lt;10),0,
IF(AND(IK$6="Sab",SUM(IF163:IH163)&gt;=9),SUM(IF163:IH163)-9,
IF(AND(IK$6="Sab",SUM(IF163:IH163)&lt;9),0,
IF(OR(IK$6="Mgg",IK$6="Hon"),SUM(IF163:IH163),0)))))</f>
        <v>0</v>
      </c>
      <c r="IK163" s="5"/>
      <c r="IL163" s="5">
        <f>LOOKUP(IL$6,'Daily Absent'!$O$6:$AX$6,'Daily Absent'!$O163:$AX163)</f>
        <v>0</v>
      </c>
      <c r="IM163" s="104">
        <f>VALUE('Time Sheet KN'!IN163-'Time Sheet KN'!IM163)*24</f>
        <v>0</v>
      </c>
      <c r="IN163" s="104">
        <f>VALUE('Time Sheet KN'!IP163-'Time Sheet KN'!IO163)*24</f>
        <v>0</v>
      </c>
      <c r="IO163" s="104">
        <f>VALUE('Time Sheet KN'!IR163-'Time Sheet KN'!IQ163)*24</f>
        <v>0</v>
      </c>
      <c r="IP163" s="105">
        <f t="shared" ref="IP163:IP165" si="458">IF(AND(OR(IR$6="Sen",IR$6="Sel",IR$6="Rab",IR$6="Kam",IR$6="Jum"),SUM(IM163:IO163)&gt;=10),10,
IF(AND(OR(IR$6="Sen",IR$6="Sel",IR$6="Rab",IR$6="Kam",IR$6="Jum"),SUM(IM163:IO163)&lt;10),SUM(IM163:IO163),
IF(AND(IR$6="Sab",SUM(IM163:IO163)&gt;=9),9,
IF(AND(IR$6="Sab",SUM(IM163:IO163)&lt;9),SUM(IM163:IO163),
IF(OR(IR$6="Mgg",IR$6="Hon"),0)))))</f>
        <v>0</v>
      </c>
      <c r="IQ163" s="5">
        <f t="shared" ref="IQ163:IQ165" si="459">IF(AND(OR(IR$6="Sen",IR$6="Sel",IR$6="Rab",IR$6="Kam",IR$6="Jum"),SUM(IM163:IO163)&gt;=10),SUM(IM163:IO163)-10,
IF(AND(OR(IR$6="Sen",IR$6="Sel",IR$6="Rab",IR$6="Kam",IR$6="Jum"),SUM(IM163:IO163)&lt;10),0,
IF(AND(IR$6="Sab",SUM(IM163:IO163)&gt;=9),SUM(IM163:IO163)-9,
IF(AND(IR$6="Sab",SUM(IM163:IO163)&lt;9),0,
IF(OR(IR$6="Mgg",IR$6="Hon"),SUM(IM163:IO163),0)))))</f>
        <v>0</v>
      </c>
      <c r="IR163" s="5"/>
      <c r="IS163" s="5">
        <f>LOOKUP(IS$6,'Daily Absent'!$O$6:$AX$6,'Daily Absent'!$O163:$AX163)</f>
        <v>0</v>
      </c>
      <c r="IT163" s="104">
        <f>VALUE('Time Sheet KN'!IU163-'Time Sheet KN'!IT163)*24</f>
        <v>0</v>
      </c>
      <c r="IU163" s="104">
        <f>VALUE('Time Sheet KN'!IW163-'Time Sheet KN'!IV163)*24</f>
        <v>0</v>
      </c>
      <c r="IV163" s="104">
        <f>VALUE('Time Sheet KN'!IY163-'Time Sheet KN'!IX163)*24</f>
        <v>0</v>
      </c>
      <c r="IW163" s="105">
        <f t="shared" ref="IW163:IW165" si="460">IF(AND(OR(IY$6="Sen",IY$6="Sel",IY$6="Rab",IY$6="Kam",IY$6="Jum"),SUM(IT163:IV163)&gt;=10),10,
IF(AND(OR(IY$6="Sen",IY$6="Sel",IY$6="Rab",IY$6="Kam",IY$6="Jum"),SUM(IT163:IV163)&lt;10),SUM(IT163:IV163),
IF(AND(IY$6="Sab",SUM(IT163:IV163)&gt;=9),9,
IF(AND(IY$6="Sab",SUM(IT163:IV163)&lt;9),SUM(IT163:IV163),
IF(OR(IY$6="Mgg",IY$6="Hon"),0)))))</f>
        <v>0</v>
      </c>
      <c r="IX163" s="5">
        <f t="shared" ref="IX163:IX165" si="461">IF(AND(OR(IY$6="Sen",IY$6="Sel",IY$6="Rab",IY$6="Kam",IY$6="Jum"),SUM(IT163:IV163)&gt;=10),SUM(IT163:IV163)-10,
IF(AND(OR(IY$6="Sen",IY$6="Sel",IY$6="Rab",IY$6="Kam",IY$6="Jum"),SUM(IT163:IV163)&lt;10),0,
IF(AND(IY$6="Sab",SUM(IT163:IV163)&gt;=9),SUM(IT163:IV163)-9,
IF(AND(IY$6="Sab",SUM(IT163:IV163)&lt;9),0,
IF(OR(IY$6="Mgg",IY$6="Hon"),SUM(IT163:IV163),0)))))</f>
        <v>0</v>
      </c>
      <c r="IY163" s="5"/>
      <c r="IZ163" s="5">
        <f>LOOKUP(IZ$6,'Daily Absent'!$O$6:$AX$6,'Daily Absent'!$O163:$AX163)</f>
        <v>0</v>
      </c>
      <c r="JA163" s="104">
        <f>VALUE('Time Sheet KN'!JB163-'Time Sheet KN'!JA163)*24</f>
        <v>0</v>
      </c>
      <c r="JB163" s="104">
        <f>VALUE('Time Sheet KN'!JD163-'Time Sheet KN'!JC163)*24</f>
        <v>0</v>
      </c>
      <c r="JC163" s="104">
        <f>VALUE('Time Sheet KN'!JF163-'Time Sheet KN'!JE163)*24</f>
        <v>0</v>
      </c>
      <c r="JD163" s="105">
        <f t="shared" ref="JD163:JD165" si="462">IF(AND(OR(JF$6="Sen",JF$6="Sel",JF$6="Rab",JF$6="Kam",JF$6="Jum"),SUM(JA163:JC163)&gt;=10),10,
IF(AND(OR(JF$6="Sen",JF$6="Sel",JF$6="Rab",JF$6="Kam",JF$6="Jum"),SUM(JA163:JC163)&lt;10),SUM(JA163:JC163),
IF(AND(JF$6="Sab",SUM(JA163:JC163)&gt;=9),9,
IF(AND(JF$6="Sab",SUM(JA163:JC163)&lt;9),SUM(JA163:JC163),
IF(OR(JF$6="Mgg",JF$6="Hon"),0)))))</f>
        <v>0</v>
      </c>
      <c r="JE163" s="5">
        <f t="shared" ref="JE163:JE165" si="463">IF(AND(OR(JF$6="Sen",JF$6="Sel",JF$6="Rab",JF$6="Kam",JF$6="Jum"),SUM(JA163:JC163)&gt;=10),SUM(JA163:JC163)-10,
IF(AND(OR(JF$6="Sen",JF$6="Sel",JF$6="Rab",JF$6="Kam",JF$6="Jum"),SUM(JA163:JC163)&lt;10),0,
IF(AND(JF$6="Sab",SUM(JA163:JC163)&gt;=9),SUM(JA163:JC163)-9,
IF(AND(JF$6="Sab",SUM(JA163:JC163)&lt;9),0,
IF(OR(JF$6="Mgg",JF$6="Hon"),SUM(JA163:JC163),0)))))</f>
        <v>0</v>
      </c>
      <c r="JF163" s="5"/>
    </row>
    <row r="164" spans="1:266" ht="20" customHeight="1">
      <c r="A164" s="54">
        <f>IF('Master MP Status'!A164&gt;0,'Master MP Status'!A164,"")</f>
        <v>156</v>
      </c>
      <c r="B164" s="5" t="str">
        <f>IF(ISTEXT('Master MP Status'!B164),'Master MP Status'!B164,"")</f>
        <v>DIRECT</v>
      </c>
      <c r="C164" s="153" t="str">
        <f>IF(OR(ISTEXT('Master MP Status'!C164),'Master MP Status'!C164&gt;0),'Master MP Status'!C164,"")</f>
        <v>B250119</v>
      </c>
      <c r="D164" s="154" t="str">
        <f>IF(OR(ISTEXT('Master MP Status'!D164),'Master MP Status'!D164&gt;0),'Master MP Status'!D164,"")</f>
        <v>S250119</v>
      </c>
      <c r="E164" s="5" t="str">
        <f>IF(ISTEXT('Master MP Status'!E164),'Master MP Status'!E164,"")</f>
        <v>MUHAMAD ALI MURTADLO</v>
      </c>
      <c r="F164" s="5" t="str">
        <f>IF(ISTEXT('Master MP Status'!F164),'Master MP Status'!F164,"")</f>
        <v/>
      </c>
      <c r="G164" s="5" t="str">
        <f>IF(ISTEXT('Master MP Status'!G164),'Master MP Status'!G164,"")</f>
        <v>Lamongan</v>
      </c>
      <c r="H164" s="5" t="str">
        <f>IF(ISTEXT('Master MP Status'!H164),'Master MP Status'!H164,"")</f>
        <v>BAP</v>
      </c>
      <c r="I164" s="5" t="str">
        <f>IF(ISTEXT('Master MP Status'!I164),'Master MP Status'!I164,"")</f>
        <v>Operator Crane</v>
      </c>
      <c r="J164" s="5" t="str">
        <f>IF(ISTEXT('Master MP Status'!J164),'Master MP Status'!J164,"")</f>
        <v>Equip. Operator</v>
      </c>
      <c r="K164" s="9">
        <f>IF(OR('Master MP Status'!K164=0,'Master MP Status'!K164=""),"",'Master MP Status'!K164)</f>
        <v>45744</v>
      </c>
      <c r="L164" s="9">
        <f>IF(OR('Master MP Status'!L164=0,'Master MP Status'!L164=""),"",'Master MP Status'!L164)</f>
        <v>45744</v>
      </c>
      <c r="M164" s="9" t="str">
        <f>IF(OR('Master MP Status'!M164=0,'Master MP Status'!M164=""),"",'Master MP Status'!M164)</f>
        <v/>
      </c>
      <c r="N164" s="5" t="str">
        <f>IF(ISTEXT('Master MP Status'!N164),'Master MP Status'!N164,"")</f>
        <v/>
      </c>
      <c r="O164" s="5">
        <f>LOOKUP(O$6,'Daily Absent'!$O$6:$AX$6,'Daily Absent'!$O164:$AX164)</f>
        <v>1</v>
      </c>
      <c r="P164" s="104">
        <f>VALUE('Time Sheet KN'!Q164-'Time Sheet KN'!P164)*24</f>
        <v>4</v>
      </c>
      <c r="Q164" s="104">
        <f>VALUE('Time Sheet KN'!S164-'Time Sheet KN'!R164)*24</f>
        <v>4.0000000000000018</v>
      </c>
      <c r="R164" s="104">
        <f>VALUE('Time Sheet KN'!U164-'Time Sheet KN'!T164)*24</f>
        <v>0</v>
      </c>
      <c r="S164" s="105">
        <f t="shared" si="392"/>
        <v>8.0000000000000018</v>
      </c>
      <c r="T164" s="5">
        <f t="shared" si="393"/>
        <v>0</v>
      </c>
      <c r="U164" s="5"/>
      <c r="V164" s="5">
        <f>LOOKUP(V$6,'Daily Absent'!$O$6:$AX$6,'Daily Absent'!$O164:$AX164)</f>
        <v>1</v>
      </c>
      <c r="W164" s="104">
        <f>VALUE('Time Sheet KN'!X164-'Time Sheet KN'!W164)*24</f>
        <v>4</v>
      </c>
      <c r="X164" s="104">
        <f>VALUE('Time Sheet KN'!Z164-'Time Sheet KN'!Y164)*24</f>
        <v>4.0000000000000018</v>
      </c>
      <c r="Y164" s="104">
        <f>VALUE('Time Sheet KN'!AB164-'Time Sheet KN'!AA164)*24</f>
        <v>0</v>
      </c>
      <c r="Z164" s="105">
        <f t="shared" si="394"/>
        <v>8.0000000000000018</v>
      </c>
      <c r="AA164" s="5">
        <f t="shared" si="395"/>
        <v>0</v>
      </c>
      <c r="AB164" s="5"/>
      <c r="AC164" s="5">
        <f>LOOKUP(AC$6,'Daily Absent'!$O$6:$AX$6,'Daily Absent'!$O164:$AX164)</f>
        <v>1</v>
      </c>
      <c r="AD164" s="104">
        <f>VALUE('Time Sheet KN'!AE164-'Time Sheet KN'!AD164)*24</f>
        <v>4</v>
      </c>
      <c r="AE164" s="104">
        <f>VALUE('Time Sheet KN'!AG164-'Time Sheet KN'!AF164)*24</f>
        <v>4.0000000000000018</v>
      </c>
      <c r="AF164" s="104">
        <f>VALUE('Time Sheet KN'!AI164-'Time Sheet KN'!AH164)*24</f>
        <v>0</v>
      </c>
      <c r="AG164" s="105">
        <f t="shared" si="396"/>
        <v>8.0000000000000018</v>
      </c>
      <c r="AH164" s="5">
        <f t="shared" si="397"/>
        <v>0</v>
      </c>
      <c r="AI164" s="5"/>
      <c r="AJ164" s="5">
        <f>LOOKUP(AJ$6,'Daily Absent'!$O$6:$AX$6,'Daily Absent'!$O164:$AX164)</f>
        <v>1</v>
      </c>
      <c r="AK164" s="104">
        <f>VALUE('Time Sheet KN'!AL164-'Time Sheet KN'!AK164)*24</f>
        <v>4</v>
      </c>
      <c r="AL164" s="104">
        <f>VALUE('Time Sheet KN'!AN164-'Time Sheet KN'!AM164)*24</f>
        <v>5.0000000000000009</v>
      </c>
      <c r="AM164" s="104">
        <f>VALUE('Time Sheet KN'!AP164-'Time Sheet KN'!AO164)*24</f>
        <v>0</v>
      </c>
      <c r="AN164" s="105">
        <f t="shared" si="398"/>
        <v>9</v>
      </c>
      <c r="AO164" s="5">
        <f t="shared" si="399"/>
        <v>0</v>
      </c>
      <c r="AP164" s="5"/>
      <c r="AQ164" s="5">
        <f>LOOKUP(AQ$6,'Daily Absent'!$O$6:$AX$6,'Daily Absent'!$O164:$AX164)</f>
        <v>1</v>
      </c>
      <c r="AR164" s="104">
        <f>VALUE('Time Sheet KN'!AS164-'Time Sheet KN'!AR164)*24</f>
        <v>4</v>
      </c>
      <c r="AS164" s="104">
        <f>VALUE('Time Sheet KN'!AU164-'Time Sheet KN'!AT164)*24</f>
        <v>4.0000000000000018</v>
      </c>
      <c r="AT164" s="104">
        <f>VALUE('Time Sheet KN'!AW164-'Time Sheet KN'!AV164)*24</f>
        <v>0</v>
      </c>
      <c r="AU164" s="105">
        <f t="shared" si="400"/>
        <v>8.0000000000000018</v>
      </c>
      <c r="AV164" s="5">
        <f t="shared" si="401"/>
        <v>0</v>
      </c>
      <c r="AW164" s="5"/>
      <c r="AX164" s="5">
        <f>LOOKUP(AX$6,'Daily Absent'!$O$6:$AX$6,'Daily Absent'!$O164:$AX164)</f>
        <v>0</v>
      </c>
      <c r="AY164" s="104">
        <f>VALUE('Time Sheet KN'!AZ164-'Time Sheet KN'!AY164)*24</f>
        <v>0</v>
      </c>
      <c r="AZ164" s="104">
        <f>VALUE('Time Sheet KN'!BB164-'Time Sheet KN'!BA164)*24</f>
        <v>0</v>
      </c>
      <c r="BA164" s="104">
        <f>VALUE('Time Sheet KN'!BD164-'Time Sheet KN'!BC164)*24</f>
        <v>0</v>
      </c>
      <c r="BB164" s="105">
        <f t="shared" si="402"/>
        <v>0</v>
      </c>
      <c r="BC164" s="5">
        <f t="shared" si="403"/>
        <v>0</v>
      </c>
      <c r="BD164" s="5"/>
      <c r="BE164" s="5">
        <f>LOOKUP(BE$6,'Daily Absent'!$O$6:$AX$6,'Daily Absent'!$O164:$AX164)</f>
        <v>1</v>
      </c>
      <c r="BF164" s="104">
        <f>VALUE('Time Sheet KN'!BG164-'Time Sheet KN'!BF164)*24</f>
        <v>5</v>
      </c>
      <c r="BG164" s="104">
        <f>VALUE('Time Sheet KN'!BI164-'Time Sheet KN'!BH164)*24</f>
        <v>5.0000000000000009</v>
      </c>
      <c r="BH164" s="104">
        <f>VALUE('Time Sheet KN'!BK164-'Time Sheet KN'!BJ164)*24</f>
        <v>0</v>
      </c>
      <c r="BI164" s="105">
        <f t="shared" si="404"/>
        <v>10</v>
      </c>
      <c r="BJ164" s="5">
        <f t="shared" si="405"/>
        <v>0</v>
      </c>
      <c r="BK164" s="5"/>
      <c r="BL164" s="5">
        <f>LOOKUP(BL$6,'Daily Absent'!$O$6:$AX$6,'Daily Absent'!$O164:$AX164)</f>
        <v>1</v>
      </c>
      <c r="BM164" s="104">
        <f>VALUE('Time Sheet KN'!BN164-'Time Sheet KN'!BM164)*24</f>
        <v>5</v>
      </c>
      <c r="BN164" s="104">
        <f>VALUE('Time Sheet KN'!BP164-'Time Sheet KN'!BO164)*24</f>
        <v>5.0000000000000009</v>
      </c>
      <c r="BO164" s="104">
        <f>VALUE('Time Sheet KN'!BR164-'Time Sheet KN'!BQ164)*24</f>
        <v>0</v>
      </c>
      <c r="BP164" s="105">
        <f t="shared" si="406"/>
        <v>10</v>
      </c>
      <c r="BQ164" s="5">
        <f t="shared" si="407"/>
        <v>0</v>
      </c>
      <c r="BR164" s="5"/>
      <c r="BS164" s="5">
        <f>LOOKUP(BS$6,'Daily Absent'!$O$6:$AX$6,'Daily Absent'!$O164:$AX164)</f>
        <v>1</v>
      </c>
      <c r="BT164" s="104">
        <f>VALUE('Time Sheet KN'!BU164-'Time Sheet KN'!BT164)*24</f>
        <v>5</v>
      </c>
      <c r="BU164" s="104">
        <f>VALUE('Time Sheet KN'!BW164-'Time Sheet KN'!BV164)*24</f>
        <v>5.0000000000000009</v>
      </c>
      <c r="BV164" s="104">
        <f>VALUE('Time Sheet KN'!BY164-'Time Sheet KN'!BX164)*24</f>
        <v>0</v>
      </c>
      <c r="BW164" s="105">
        <f t="shared" si="408"/>
        <v>10</v>
      </c>
      <c r="BX164" s="5">
        <f t="shared" si="409"/>
        <v>0</v>
      </c>
      <c r="BY164" s="5"/>
      <c r="BZ164" s="5">
        <f>LOOKUP(BZ$6,'Daily Absent'!$O$6:$AX$6,'Daily Absent'!$O164:$AX164)</f>
        <v>1</v>
      </c>
      <c r="CA164" s="104">
        <f>VALUE('Time Sheet KN'!CB164-'Time Sheet KN'!CA164)*24</f>
        <v>5</v>
      </c>
      <c r="CB164" s="104">
        <f>VALUE('Time Sheet KN'!CD164-'Time Sheet KN'!CC164)*24</f>
        <v>5.0000000000000009</v>
      </c>
      <c r="CC164" s="104">
        <f>VALUE('Time Sheet KN'!CF164-'Time Sheet KN'!CE164)*24</f>
        <v>0</v>
      </c>
      <c r="CD164" s="105">
        <f t="shared" si="410"/>
        <v>10</v>
      </c>
      <c r="CE164" s="5">
        <f t="shared" si="411"/>
        <v>0</v>
      </c>
      <c r="CF164" s="5"/>
      <c r="CG164" s="5">
        <f>LOOKUP(CG$6,'Daily Absent'!$O$6:$AX$6,'Daily Absent'!$O164:$AX164)</f>
        <v>1</v>
      </c>
      <c r="CH164" s="104">
        <f>VALUE('Time Sheet KN'!CI164-'Time Sheet KN'!CH164)*24</f>
        <v>5</v>
      </c>
      <c r="CI164" s="104">
        <f>VALUE('Time Sheet KN'!CK164-'Time Sheet KN'!CJ164)*24</f>
        <v>5.0000000000000009</v>
      </c>
      <c r="CJ164" s="104">
        <f>VALUE('Time Sheet KN'!CM164-'Time Sheet KN'!CL164)*24</f>
        <v>0</v>
      </c>
      <c r="CK164" s="105">
        <f t="shared" si="412"/>
        <v>10</v>
      </c>
      <c r="CL164" s="5">
        <f t="shared" si="413"/>
        <v>0</v>
      </c>
      <c r="CM164" s="5"/>
      <c r="CN164" s="5">
        <f>LOOKUP(CN$6,'Daily Absent'!$O$6:$AX$6,'Daily Absent'!$O164:$AX164)</f>
        <v>1</v>
      </c>
      <c r="CO164" s="104">
        <f>VALUE('Time Sheet KN'!CP164-'Time Sheet KN'!CO164)*24</f>
        <v>5</v>
      </c>
      <c r="CP164" s="104">
        <f>VALUE('Time Sheet KN'!CR164-'Time Sheet KN'!CQ164)*24</f>
        <v>4.0000000000000018</v>
      </c>
      <c r="CQ164" s="104">
        <f>VALUE('Time Sheet KN'!CT164-'Time Sheet KN'!CS164)*24</f>
        <v>0</v>
      </c>
      <c r="CR164" s="105">
        <f t="shared" si="414"/>
        <v>9</v>
      </c>
      <c r="CS164" s="5">
        <f t="shared" si="415"/>
        <v>1.7763568394002505E-15</v>
      </c>
      <c r="CT164" s="5"/>
      <c r="CU164" s="5">
        <f>LOOKUP(CU$6,'Daily Absent'!$O$6:$AX$6,'Daily Absent'!$O164:$AX164)</f>
        <v>0</v>
      </c>
      <c r="CV164" s="104">
        <f>VALUE('Time Sheet KN'!CW164-'Time Sheet KN'!CV164)*24</f>
        <v>0</v>
      </c>
      <c r="CW164" s="104">
        <f>VALUE('Time Sheet KN'!CY164-'Time Sheet KN'!CX164)*24</f>
        <v>0</v>
      </c>
      <c r="CX164" s="104">
        <f>VALUE('Time Sheet KN'!DA164-'Time Sheet KN'!CZ164)*24</f>
        <v>0</v>
      </c>
      <c r="CY164" s="105">
        <f t="shared" si="416"/>
        <v>0</v>
      </c>
      <c r="CZ164" s="5">
        <f t="shared" si="417"/>
        <v>0</v>
      </c>
      <c r="DA164" s="5"/>
      <c r="DB164" s="5">
        <f>LOOKUP(DB$6,'Daily Absent'!$O$6:$AX$6,'Daily Absent'!$O164:$AX164)</f>
        <v>1</v>
      </c>
      <c r="DC164" s="104">
        <f>VALUE('Time Sheet KN'!DD164-'Time Sheet KN'!DC164)*24</f>
        <v>5</v>
      </c>
      <c r="DD164" s="104">
        <f>VALUE('Time Sheet KN'!DF164-'Time Sheet KN'!DE164)*24</f>
        <v>5.0000000000000009</v>
      </c>
      <c r="DE164" s="104">
        <f>VALUE('Time Sheet KN'!DH164-'Time Sheet KN'!DG164)*24</f>
        <v>0</v>
      </c>
      <c r="DF164" s="105">
        <f t="shared" si="418"/>
        <v>10</v>
      </c>
      <c r="DG164" s="5">
        <f t="shared" si="419"/>
        <v>0</v>
      </c>
      <c r="DH164" s="5"/>
      <c r="DI164" s="5">
        <f>LOOKUP(DI$6,'Daily Absent'!$O$6:$AX$6,'Daily Absent'!$O164:$AX164)</f>
        <v>1</v>
      </c>
      <c r="DJ164" s="104">
        <f>VALUE('Time Sheet KN'!DK164-'Time Sheet KN'!DJ164)*24</f>
        <v>4</v>
      </c>
      <c r="DK164" s="104">
        <f>VALUE('Time Sheet KN'!DM164-'Time Sheet KN'!DL164)*24</f>
        <v>5.0000000000000009</v>
      </c>
      <c r="DL164" s="104">
        <f>VALUE('Time Sheet KN'!DO164-'Time Sheet KN'!DN164)*24</f>
        <v>0</v>
      </c>
      <c r="DM164" s="105">
        <f t="shared" si="420"/>
        <v>9</v>
      </c>
      <c r="DN164" s="5">
        <f t="shared" si="421"/>
        <v>0</v>
      </c>
      <c r="DO164" s="5"/>
      <c r="DP164" s="5">
        <f>LOOKUP(DP$6,'Daily Absent'!$O$6:$AX$6,'Daily Absent'!$O164:$AX164)</f>
        <v>1</v>
      </c>
      <c r="DQ164" s="104">
        <f>VALUE('Time Sheet KN'!DR164-'Time Sheet KN'!DQ164)*24</f>
        <v>5</v>
      </c>
      <c r="DR164" s="104">
        <f>VALUE('Time Sheet KN'!DT164-'Time Sheet KN'!DS164)*24</f>
        <v>5.0000000000000009</v>
      </c>
      <c r="DS164" s="104">
        <f>VALUE('Time Sheet KN'!DV164-'Time Sheet KN'!DU164)*24</f>
        <v>0</v>
      </c>
      <c r="DT164" s="105">
        <f t="shared" si="422"/>
        <v>10</v>
      </c>
      <c r="DU164" s="5">
        <f t="shared" si="423"/>
        <v>0</v>
      </c>
      <c r="DV164" s="5"/>
      <c r="DW164" s="5">
        <f>LOOKUP(DW$6,'Daily Absent'!$O$6:$AX$6,'Daily Absent'!$O164:$AX164)</f>
        <v>1</v>
      </c>
      <c r="DX164" s="104">
        <f>VALUE('Time Sheet KN'!DY164-'Time Sheet KN'!DX164)*24</f>
        <v>5</v>
      </c>
      <c r="DY164" s="104">
        <f>VALUE('Time Sheet KN'!EA164-'Time Sheet KN'!DZ164)*24</f>
        <v>5.0000000000000009</v>
      </c>
      <c r="DZ164" s="104">
        <f>VALUE('Time Sheet KN'!EC164-'Time Sheet KN'!EB164)*24</f>
        <v>0</v>
      </c>
      <c r="EA164" s="105">
        <f t="shared" si="424"/>
        <v>10</v>
      </c>
      <c r="EB164" s="5">
        <f t="shared" si="425"/>
        <v>0</v>
      </c>
      <c r="EC164" s="5"/>
      <c r="ED164" s="5">
        <f>LOOKUP(ED$6,'Daily Absent'!$O$6:$AX$6,'Daily Absent'!$O164:$AX164)</f>
        <v>1</v>
      </c>
      <c r="EE164" s="104">
        <f>VALUE('Time Sheet KN'!EF164-'Time Sheet KN'!EE164)*24</f>
        <v>5</v>
      </c>
      <c r="EF164" s="104">
        <f>VALUE('Time Sheet KN'!EH164-'Time Sheet KN'!EG164)*24</f>
        <v>5.0000000000000009</v>
      </c>
      <c r="EG164" s="104">
        <f>VALUE('Time Sheet KN'!EJ164-'Time Sheet KN'!EI164)*24</f>
        <v>0</v>
      </c>
      <c r="EH164" s="105">
        <f t="shared" si="426"/>
        <v>10</v>
      </c>
      <c r="EI164" s="5">
        <f t="shared" si="427"/>
        <v>0</v>
      </c>
      <c r="EJ164" s="5"/>
      <c r="EK164" s="5">
        <f>LOOKUP(EK$6,'Daily Absent'!$O$6:$AX$6,'Daily Absent'!$O164:$AX164)</f>
        <v>1</v>
      </c>
      <c r="EL164" s="104">
        <f>VALUE('Time Sheet KN'!EM164-'Time Sheet KN'!EL164)*24</f>
        <v>5</v>
      </c>
      <c r="EM164" s="104">
        <f>VALUE('Time Sheet KN'!EO164-'Time Sheet KN'!EN164)*24</f>
        <v>5.0000000000000009</v>
      </c>
      <c r="EN164" s="104">
        <f>VALUE('Time Sheet KN'!EQ164-'Time Sheet KN'!EP164)*24</f>
        <v>0</v>
      </c>
      <c r="EO164" s="105">
        <f t="shared" si="428"/>
        <v>9</v>
      </c>
      <c r="EP164" s="5">
        <f t="shared" si="429"/>
        <v>1</v>
      </c>
      <c r="EQ164" s="5"/>
      <c r="ER164" s="5">
        <f>LOOKUP(ER$6,'Daily Absent'!$O$6:$AX$6,'Daily Absent'!$O164:$AX164)</f>
        <v>0</v>
      </c>
      <c r="ES164" s="104">
        <f>VALUE('Time Sheet KN'!ET164-'Time Sheet KN'!ES164)*24</f>
        <v>0</v>
      </c>
      <c r="ET164" s="104">
        <f>VALUE('Time Sheet KN'!EV164-'Time Sheet KN'!EU164)*24</f>
        <v>0</v>
      </c>
      <c r="EU164" s="104">
        <f>VALUE('Time Sheet KN'!EX164-'Time Sheet KN'!EW164)*24</f>
        <v>0</v>
      </c>
      <c r="EV164" s="105">
        <f t="shared" si="430"/>
        <v>0</v>
      </c>
      <c r="EW164" s="5">
        <f t="shared" si="431"/>
        <v>0</v>
      </c>
      <c r="EX164" s="5"/>
      <c r="EY164" s="5">
        <f>LOOKUP(EY$6,'Daily Absent'!$O$6:$AX$6,'Daily Absent'!$O164:$AX164)</f>
        <v>1</v>
      </c>
      <c r="EZ164" s="104">
        <f>VALUE('Time Sheet KN'!FA164-'Time Sheet KN'!EZ164)*24</f>
        <v>5</v>
      </c>
      <c r="FA164" s="104">
        <f>VALUE('Time Sheet KN'!FC164-'Time Sheet KN'!FB164)*24</f>
        <v>5.0000000000000009</v>
      </c>
      <c r="FB164" s="104">
        <f>VALUE('Time Sheet KN'!FE164-'Time Sheet KN'!FD164)*24</f>
        <v>0</v>
      </c>
      <c r="FC164" s="105">
        <f t="shared" si="432"/>
        <v>10</v>
      </c>
      <c r="FD164" s="5">
        <f t="shared" si="433"/>
        <v>0</v>
      </c>
      <c r="FE164" s="5"/>
      <c r="FF164" s="5">
        <f>LOOKUP(FF$6,'Daily Absent'!$O$6:$AX$6,'Daily Absent'!$O164:$AX164)</f>
        <v>1</v>
      </c>
      <c r="FG164" s="104">
        <f>VALUE('Time Sheet KN'!FH164-'Time Sheet KN'!FG164)*24</f>
        <v>0</v>
      </c>
      <c r="FH164" s="104">
        <f>VALUE('Time Sheet KN'!FJ164-'Time Sheet KN'!FI164)*24</f>
        <v>0</v>
      </c>
      <c r="FI164" s="104">
        <f>VALUE('Time Sheet KN'!FL164-'Time Sheet KN'!FK164)*24</f>
        <v>0</v>
      </c>
      <c r="FJ164" s="105">
        <f t="shared" si="434"/>
        <v>0</v>
      </c>
      <c r="FK164" s="5">
        <f t="shared" si="435"/>
        <v>0</v>
      </c>
      <c r="FL164" s="5"/>
      <c r="FM164" s="5">
        <f>LOOKUP(FM$6,'Daily Absent'!$O$6:$AX$6,'Daily Absent'!$O164:$AX164)</f>
        <v>0</v>
      </c>
      <c r="FN164" s="104">
        <f>VALUE('Time Sheet KN'!FO164-'Time Sheet KN'!FN164)*24</f>
        <v>0</v>
      </c>
      <c r="FO164" s="104">
        <f>VALUE('Time Sheet KN'!FQ164-'Time Sheet KN'!FP164)*24</f>
        <v>0</v>
      </c>
      <c r="FP164" s="104">
        <f>VALUE('Time Sheet KN'!FS164-'Time Sheet KN'!FR164)*24</f>
        <v>0</v>
      </c>
      <c r="FQ164" s="105">
        <f t="shared" si="436"/>
        <v>0</v>
      </c>
      <c r="FR164" s="5">
        <f t="shared" si="437"/>
        <v>0</v>
      </c>
      <c r="FS164" s="5"/>
      <c r="FT164" s="5">
        <f>LOOKUP(FT$6,'Daily Absent'!$O$6:$AX$6,'Daily Absent'!$O164:$AX164)</f>
        <v>0</v>
      </c>
      <c r="FU164" s="104">
        <f>VALUE('Time Sheet KN'!FV164-'Time Sheet KN'!FU164)*24</f>
        <v>0</v>
      </c>
      <c r="FV164" s="104">
        <f>VALUE('Time Sheet KN'!FX164-'Time Sheet KN'!FW164)*24</f>
        <v>0</v>
      </c>
      <c r="FW164" s="104">
        <f>VALUE('Time Sheet KN'!FZ164-'Time Sheet KN'!FY164)*24</f>
        <v>0</v>
      </c>
      <c r="FX164" s="105">
        <f t="shared" si="438"/>
        <v>0</v>
      </c>
      <c r="FY164" s="5">
        <f t="shared" si="439"/>
        <v>0</v>
      </c>
      <c r="FZ164" s="5"/>
      <c r="GA164" s="5">
        <f>LOOKUP(GA$6,'Daily Absent'!$O$6:$AX$6,'Daily Absent'!$O164:$AX164)</f>
        <v>0</v>
      </c>
      <c r="GB164" s="104">
        <f>VALUE('Time Sheet KN'!GC164-'Time Sheet KN'!GB164)*24</f>
        <v>0</v>
      </c>
      <c r="GC164" s="104">
        <f>VALUE('Time Sheet KN'!GE164-'Time Sheet KN'!GD164)*24</f>
        <v>0</v>
      </c>
      <c r="GD164" s="104">
        <f>VALUE('Time Sheet KN'!GG164-'Time Sheet KN'!GF164)*24</f>
        <v>0</v>
      </c>
      <c r="GE164" s="105">
        <f t="shared" si="440"/>
        <v>0</v>
      </c>
      <c r="GF164" s="5">
        <f t="shared" si="441"/>
        <v>0</v>
      </c>
      <c r="GG164" s="5"/>
      <c r="GH164" s="5">
        <f>LOOKUP(GH$6,'Daily Absent'!$O$6:$AX$6,'Daily Absent'!$O164:$AX164)</f>
        <v>0</v>
      </c>
      <c r="GI164" s="104">
        <f>VALUE('Time Sheet KN'!GJ164-'Time Sheet KN'!GI164)*24</f>
        <v>0</v>
      </c>
      <c r="GJ164" s="104">
        <f>VALUE('Time Sheet KN'!GL164-'Time Sheet KN'!GK164)*24</f>
        <v>0</v>
      </c>
      <c r="GK164" s="104">
        <f>VALUE('Time Sheet KN'!GN164-'Time Sheet KN'!GM164)*24</f>
        <v>0</v>
      </c>
      <c r="GL164" s="105">
        <f t="shared" si="442"/>
        <v>0</v>
      </c>
      <c r="GM164" s="5">
        <f t="shared" si="443"/>
        <v>0</v>
      </c>
      <c r="GN164" s="5"/>
      <c r="GO164" s="5">
        <f>LOOKUP(GO$6,'Daily Absent'!$O$6:$AX$6,'Daily Absent'!$O164:$AX164)</f>
        <v>0</v>
      </c>
      <c r="GP164" s="104">
        <f>VALUE('Time Sheet KN'!GQ164-'Time Sheet KN'!GP164)*24</f>
        <v>0</v>
      </c>
      <c r="GQ164" s="104">
        <f>VALUE('Time Sheet KN'!GS164-'Time Sheet KN'!GR164)*24</f>
        <v>0</v>
      </c>
      <c r="GR164" s="104">
        <f>VALUE('Time Sheet KN'!GU164-'Time Sheet KN'!GT164)*24</f>
        <v>0</v>
      </c>
      <c r="GS164" s="105">
        <f t="shared" si="444"/>
        <v>0</v>
      </c>
      <c r="GT164" s="5">
        <f t="shared" si="445"/>
        <v>0</v>
      </c>
      <c r="GU164" s="5"/>
      <c r="GV164" s="5">
        <f>LOOKUP(GV$6,'Daily Absent'!$O$6:$AX$6,'Daily Absent'!$O164:$AX164)</f>
        <v>0</v>
      </c>
      <c r="GW164" s="104">
        <f>VALUE('Time Sheet KN'!GX164-'Time Sheet KN'!GW164)*24</f>
        <v>0</v>
      </c>
      <c r="GX164" s="104">
        <f>VALUE('Time Sheet KN'!GZ164-'Time Sheet KN'!GY164)*24</f>
        <v>0</v>
      </c>
      <c r="GY164" s="104">
        <f>VALUE('Time Sheet KN'!HB164-'Time Sheet KN'!HA164)*24</f>
        <v>0</v>
      </c>
      <c r="GZ164" s="105">
        <f t="shared" si="446"/>
        <v>0</v>
      </c>
      <c r="HA164" s="5">
        <f t="shared" si="447"/>
        <v>0</v>
      </c>
      <c r="HB164" s="5"/>
      <c r="HC164" s="5">
        <f>LOOKUP(HC$6,'Daily Absent'!$O$6:$AX$6,'Daily Absent'!$O164:$AX164)</f>
        <v>0</v>
      </c>
      <c r="HD164" s="104">
        <f>VALUE('Time Sheet KN'!HE164-'Time Sheet KN'!HD164)*24</f>
        <v>0</v>
      </c>
      <c r="HE164" s="104">
        <f>VALUE('Time Sheet KN'!HG164-'Time Sheet KN'!HF164)*24</f>
        <v>0</v>
      </c>
      <c r="HF164" s="104">
        <f>VALUE('Time Sheet KN'!HI164-'Time Sheet KN'!HH164)*24</f>
        <v>0</v>
      </c>
      <c r="HG164" s="105">
        <f t="shared" si="448"/>
        <v>0</v>
      </c>
      <c r="HH164" s="5">
        <f t="shared" si="449"/>
        <v>0</v>
      </c>
      <c r="HI164" s="5"/>
      <c r="HJ164" s="5">
        <f>LOOKUP(HJ$6,'Daily Absent'!$O$6:$AX$6,'Daily Absent'!$O164:$AX164)</f>
        <v>0</v>
      </c>
      <c r="HK164" s="104">
        <f>VALUE('Time Sheet KN'!HL164-'Time Sheet KN'!HK164)*24</f>
        <v>0</v>
      </c>
      <c r="HL164" s="104">
        <f>VALUE('Time Sheet KN'!HN164-'Time Sheet KN'!HM164)*24</f>
        <v>0</v>
      </c>
      <c r="HM164" s="104">
        <f>VALUE('Time Sheet KN'!HP164-'Time Sheet KN'!HO164)*24</f>
        <v>0</v>
      </c>
      <c r="HN164" s="105">
        <f t="shared" si="450"/>
        <v>0</v>
      </c>
      <c r="HO164" s="5">
        <f t="shared" si="451"/>
        <v>0</v>
      </c>
      <c r="HP164" s="5"/>
      <c r="HQ164" s="5">
        <f>LOOKUP(HQ$6,'Daily Absent'!$O$6:$AX$6,'Daily Absent'!$O164:$AX164)</f>
        <v>0</v>
      </c>
      <c r="HR164" s="104">
        <f>VALUE('Time Sheet KN'!HS164-'Time Sheet KN'!HR164)*24</f>
        <v>0</v>
      </c>
      <c r="HS164" s="104">
        <f>VALUE('Time Sheet KN'!HU164-'Time Sheet KN'!HT164)*24</f>
        <v>0</v>
      </c>
      <c r="HT164" s="104">
        <f>VALUE('Time Sheet KN'!HW164-'Time Sheet KN'!HV164)*24</f>
        <v>0</v>
      </c>
      <c r="HU164" s="105">
        <f t="shared" si="452"/>
        <v>0</v>
      </c>
      <c r="HV164" s="5">
        <f t="shared" si="453"/>
        <v>0</v>
      </c>
      <c r="HW164" s="5"/>
      <c r="HX164" s="5">
        <f>LOOKUP(HX$6,'Daily Absent'!$O$6:$AX$6,'Daily Absent'!$O164:$AX164)</f>
        <v>0</v>
      </c>
      <c r="HY164" s="104">
        <f>VALUE('Time Sheet KN'!HZ164-'Time Sheet KN'!HY164)*24</f>
        <v>0</v>
      </c>
      <c r="HZ164" s="104">
        <f>VALUE('Time Sheet KN'!IB164-'Time Sheet KN'!IA164)*24</f>
        <v>0</v>
      </c>
      <c r="IA164" s="104">
        <f>VALUE('Time Sheet KN'!ID164-'Time Sheet KN'!IC164)*24</f>
        <v>0</v>
      </c>
      <c r="IB164" s="105">
        <f t="shared" si="454"/>
        <v>0</v>
      </c>
      <c r="IC164" s="5">
        <f t="shared" si="455"/>
        <v>0</v>
      </c>
      <c r="ID164" s="5"/>
      <c r="IE164" s="5">
        <f>LOOKUP(IE$6,'Daily Absent'!$O$6:$AX$6,'Daily Absent'!$O164:$AX164)</f>
        <v>0</v>
      </c>
      <c r="IF164" s="104">
        <f>VALUE('Time Sheet KN'!IG164-'Time Sheet KN'!IF164)*24</f>
        <v>0</v>
      </c>
      <c r="IG164" s="104">
        <f>VALUE('Time Sheet KN'!II164-'Time Sheet KN'!IH164)*24</f>
        <v>0</v>
      </c>
      <c r="IH164" s="104">
        <f>VALUE('Time Sheet KN'!IK164-'Time Sheet KN'!IJ164)*24</f>
        <v>0</v>
      </c>
      <c r="II164" s="105">
        <f t="shared" si="456"/>
        <v>0</v>
      </c>
      <c r="IJ164" s="5">
        <f t="shared" si="457"/>
        <v>0</v>
      </c>
      <c r="IK164" s="5"/>
      <c r="IL164" s="5">
        <f>LOOKUP(IL$6,'Daily Absent'!$O$6:$AX$6,'Daily Absent'!$O164:$AX164)</f>
        <v>0</v>
      </c>
      <c r="IM164" s="104">
        <f>VALUE('Time Sheet KN'!IN164-'Time Sheet KN'!IM164)*24</f>
        <v>0</v>
      </c>
      <c r="IN164" s="104">
        <f>VALUE('Time Sheet KN'!IP164-'Time Sheet KN'!IO164)*24</f>
        <v>0</v>
      </c>
      <c r="IO164" s="104">
        <f>VALUE('Time Sheet KN'!IR164-'Time Sheet KN'!IQ164)*24</f>
        <v>0</v>
      </c>
      <c r="IP164" s="105">
        <f t="shared" si="458"/>
        <v>0</v>
      </c>
      <c r="IQ164" s="5">
        <f t="shared" si="459"/>
        <v>0</v>
      </c>
      <c r="IR164" s="5"/>
      <c r="IS164" s="5">
        <f>LOOKUP(IS$6,'Daily Absent'!$O$6:$AX$6,'Daily Absent'!$O164:$AX164)</f>
        <v>0</v>
      </c>
      <c r="IT164" s="104">
        <f>VALUE('Time Sheet KN'!IU164-'Time Sheet KN'!IT164)*24</f>
        <v>0</v>
      </c>
      <c r="IU164" s="104">
        <f>VALUE('Time Sheet KN'!IW164-'Time Sheet KN'!IV164)*24</f>
        <v>0</v>
      </c>
      <c r="IV164" s="104">
        <f>VALUE('Time Sheet KN'!IY164-'Time Sheet KN'!IX164)*24</f>
        <v>0</v>
      </c>
      <c r="IW164" s="105">
        <f t="shared" si="460"/>
        <v>0</v>
      </c>
      <c r="IX164" s="5">
        <f t="shared" si="461"/>
        <v>0</v>
      </c>
      <c r="IY164" s="5"/>
      <c r="IZ164" s="5">
        <f>LOOKUP(IZ$6,'Daily Absent'!$O$6:$AX$6,'Daily Absent'!$O164:$AX164)</f>
        <v>0</v>
      </c>
      <c r="JA164" s="104">
        <f>VALUE('Time Sheet KN'!JB164-'Time Sheet KN'!JA164)*24</f>
        <v>0</v>
      </c>
      <c r="JB164" s="104">
        <f>VALUE('Time Sheet KN'!JD164-'Time Sheet KN'!JC164)*24</f>
        <v>0</v>
      </c>
      <c r="JC164" s="104">
        <f>VALUE('Time Sheet KN'!JF164-'Time Sheet KN'!JE164)*24</f>
        <v>0</v>
      </c>
      <c r="JD164" s="105">
        <f t="shared" si="462"/>
        <v>0</v>
      </c>
      <c r="JE164" s="5">
        <f t="shared" si="463"/>
        <v>0</v>
      </c>
      <c r="JF164" s="5"/>
    </row>
    <row r="165" spans="1:266" ht="20" customHeight="1">
      <c r="A165" s="54">
        <f>IF('Master MP Status'!A165&gt;0,'Master MP Status'!A165,"")</f>
        <v>157</v>
      </c>
      <c r="B165" s="5" t="str">
        <f>IF(ISTEXT('Master MP Status'!B165),'Master MP Status'!B165,"")</f>
        <v>DIRECT</v>
      </c>
      <c r="C165" s="153" t="str">
        <f>IF(OR(ISTEXT('Master MP Status'!C165),'Master MP Status'!C165&gt;0),'Master MP Status'!C165,"")</f>
        <v>B250120</v>
      </c>
      <c r="D165" s="154" t="str">
        <f>IF(OR(ISTEXT('Master MP Status'!D165),'Master MP Status'!D165&gt;0),'Master MP Status'!D165,"")</f>
        <v>S250120</v>
      </c>
      <c r="E165" s="5" t="str">
        <f>IF(ISTEXT('Master MP Status'!E165),'Master MP Status'!E165,"")</f>
        <v>JOJON RIBOWO</v>
      </c>
      <c r="F165" s="5" t="str">
        <f>IF(ISTEXT('Master MP Status'!F165),'Master MP Status'!F165,"")</f>
        <v/>
      </c>
      <c r="G165" s="5" t="str">
        <f>IF(ISTEXT('Master MP Status'!G165),'Master MP Status'!G165,"")</f>
        <v>Jepara</v>
      </c>
      <c r="H165" s="5" t="str">
        <f>IF(ISTEXT('Master MP Status'!H165),'Master MP Status'!H165,"")</f>
        <v>BAP</v>
      </c>
      <c r="I165" s="5" t="str">
        <f>IF(ISTEXT('Master MP Status'!I165),'Master MP Status'!I165,"")</f>
        <v>TMC</v>
      </c>
      <c r="J165" s="5" t="str">
        <f>IF(ISTEXT('Master MP Status'!J165),'Master MP Status'!J165,"")</f>
        <v>Equip. Operator</v>
      </c>
      <c r="K165" s="9">
        <f>IF(OR('Master MP Status'!K165=0,'Master MP Status'!K165=""),"",'Master MP Status'!K165)</f>
        <v>45734</v>
      </c>
      <c r="L165" s="9">
        <f>IF(OR('Master MP Status'!L165=0,'Master MP Status'!L165=""),"",'Master MP Status'!L165)</f>
        <v>45734</v>
      </c>
      <c r="M165" s="9" t="str">
        <f>IF(OR('Master MP Status'!M165=0,'Master MP Status'!M165=""),"",'Master MP Status'!M165)</f>
        <v/>
      </c>
      <c r="N165" s="5" t="str">
        <f>IF(ISTEXT('Master MP Status'!N165),'Master MP Status'!N165,"")</f>
        <v/>
      </c>
      <c r="O165" s="5">
        <f>LOOKUP(O$6,'Daily Absent'!$O$6:$AX$6,'Daily Absent'!$O165:$AX165)</f>
        <v>1</v>
      </c>
      <c r="P165" s="104">
        <f>VALUE('Time Sheet KN'!Q165-'Time Sheet KN'!P165)*24</f>
        <v>4</v>
      </c>
      <c r="Q165" s="104">
        <f>VALUE('Time Sheet KN'!S165-'Time Sheet KN'!R165)*24</f>
        <v>4.0000000000000018</v>
      </c>
      <c r="R165" s="104">
        <f>VALUE('Time Sheet KN'!U165-'Time Sheet KN'!T165)*24</f>
        <v>0</v>
      </c>
      <c r="S165" s="105">
        <f t="shared" si="392"/>
        <v>8.0000000000000018</v>
      </c>
      <c r="T165" s="5">
        <f t="shared" si="393"/>
        <v>0</v>
      </c>
      <c r="U165" s="5"/>
      <c r="V165" s="5">
        <f>LOOKUP(V$6,'Daily Absent'!$O$6:$AX$6,'Daily Absent'!$O165:$AX165)</f>
        <v>1</v>
      </c>
      <c r="W165" s="104">
        <f>VALUE('Time Sheet KN'!X165-'Time Sheet KN'!W165)*24</f>
        <v>4</v>
      </c>
      <c r="X165" s="104">
        <f>VALUE('Time Sheet KN'!Z165-'Time Sheet KN'!Y165)*24</f>
        <v>4.0000000000000018</v>
      </c>
      <c r="Y165" s="104">
        <f>VALUE('Time Sheet KN'!AB165-'Time Sheet KN'!AA165)*24</f>
        <v>0</v>
      </c>
      <c r="Z165" s="105">
        <f t="shared" si="394"/>
        <v>8.0000000000000018</v>
      </c>
      <c r="AA165" s="5">
        <f t="shared" si="395"/>
        <v>0</v>
      </c>
      <c r="AB165" s="5"/>
      <c r="AC165" s="5">
        <f>LOOKUP(AC$6,'Daily Absent'!$O$6:$AX$6,'Daily Absent'!$O165:$AX165)</f>
        <v>1</v>
      </c>
      <c r="AD165" s="104">
        <f>VALUE('Time Sheet KN'!AE165-'Time Sheet KN'!AD165)*24</f>
        <v>4</v>
      </c>
      <c r="AE165" s="104">
        <f>VALUE('Time Sheet KN'!AG165-'Time Sheet KN'!AF165)*24</f>
        <v>4.0000000000000018</v>
      </c>
      <c r="AF165" s="104">
        <f>VALUE('Time Sheet KN'!AI165-'Time Sheet KN'!AH165)*24</f>
        <v>0</v>
      </c>
      <c r="AG165" s="105">
        <f t="shared" si="396"/>
        <v>8.0000000000000018</v>
      </c>
      <c r="AH165" s="5">
        <f t="shared" si="397"/>
        <v>0</v>
      </c>
      <c r="AI165" s="5"/>
      <c r="AJ165" s="5">
        <f>LOOKUP(AJ$6,'Daily Absent'!$O$6:$AX$6,'Daily Absent'!$O165:$AX165)</f>
        <v>1</v>
      </c>
      <c r="AK165" s="104">
        <f>VALUE('Time Sheet KN'!AL165-'Time Sheet KN'!AK165)*24</f>
        <v>4</v>
      </c>
      <c r="AL165" s="104">
        <f>VALUE('Time Sheet KN'!AN165-'Time Sheet KN'!AM165)*24</f>
        <v>5.0000000000000009</v>
      </c>
      <c r="AM165" s="104">
        <f>VALUE('Time Sheet KN'!AP165-'Time Sheet KN'!AO165)*24</f>
        <v>0</v>
      </c>
      <c r="AN165" s="105">
        <f t="shared" si="398"/>
        <v>9</v>
      </c>
      <c r="AO165" s="5">
        <f t="shared" si="399"/>
        <v>0</v>
      </c>
      <c r="AP165" s="5"/>
      <c r="AQ165" s="5">
        <f>LOOKUP(AQ$6,'Daily Absent'!$O$6:$AX$6,'Daily Absent'!$O165:$AX165)</f>
        <v>1</v>
      </c>
      <c r="AR165" s="104">
        <f>VALUE('Time Sheet KN'!AS165-'Time Sheet KN'!AR165)*24</f>
        <v>4</v>
      </c>
      <c r="AS165" s="104">
        <f>VALUE('Time Sheet KN'!AU165-'Time Sheet KN'!AT165)*24</f>
        <v>4.0000000000000018</v>
      </c>
      <c r="AT165" s="104">
        <f>VALUE('Time Sheet KN'!AW165-'Time Sheet KN'!AV165)*24</f>
        <v>0</v>
      </c>
      <c r="AU165" s="105">
        <f t="shared" si="400"/>
        <v>8.0000000000000018</v>
      </c>
      <c r="AV165" s="5">
        <f t="shared" si="401"/>
        <v>0</v>
      </c>
      <c r="AW165" s="5"/>
      <c r="AX165" s="5">
        <f>LOOKUP(AX$6,'Daily Absent'!$O$6:$AX$6,'Daily Absent'!$O165:$AX165)</f>
        <v>1</v>
      </c>
      <c r="AY165" s="104">
        <f>VALUE('Time Sheet KN'!AZ165-'Time Sheet KN'!AY165)*24</f>
        <v>4</v>
      </c>
      <c r="AZ165" s="104">
        <f>VALUE('Time Sheet KN'!BB165-'Time Sheet KN'!BA165)*24</f>
        <v>3</v>
      </c>
      <c r="BA165" s="104">
        <f>VALUE('Time Sheet KN'!BD165-'Time Sheet KN'!BC165)*24</f>
        <v>0</v>
      </c>
      <c r="BB165" s="105">
        <f t="shared" si="402"/>
        <v>0</v>
      </c>
      <c r="BC165" s="5">
        <f t="shared" si="403"/>
        <v>7</v>
      </c>
      <c r="BD165" s="5"/>
      <c r="BE165" s="5">
        <f>LOOKUP(BE$6,'Daily Absent'!$O$6:$AX$6,'Daily Absent'!$O165:$AX165)</f>
        <v>1</v>
      </c>
      <c r="BF165" s="104">
        <f>VALUE('Time Sheet KN'!BG165-'Time Sheet KN'!BF165)*24</f>
        <v>5</v>
      </c>
      <c r="BG165" s="104">
        <f>VALUE('Time Sheet KN'!BI165-'Time Sheet KN'!BH165)*24</f>
        <v>5.0000000000000009</v>
      </c>
      <c r="BH165" s="104">
        <f>VALUE('Time Sheet KN'!BK165-'Time Sheet KN'!BJ165)*24</f>
        <v>0</v>
      </c>
      <c r="BI165" s="105">
        <f t="shared" si="404"/>
        <v>10</v>
      </c>
      <c r="BJ165" s="5">
        <f t="shared" si="405"/>
        <v>0</v>
      </c>
      <c r="BK165" s="5"/>
      <c r="BL165" s="5">
        <f>LOOKUP(BL$6,'Daily Absent'!$O$6:$AX$6,'Daily Absent'!$O165:$AX165)</f>
        <v>1</v>
      </c>
      <c r="BM165" s="104">
        <f>VALUE('Time Sheet KN'!BN165-'Time Sheet KN'!BM165)*24</f>
        <v>5</v>
      </c>
      <c r="BN165" s="104">
        <f>VALUE('Time Sheet KN'!BP165-'Time Sheet KN'!BO165)*24</f>
        <v>5.0000000000000009</v>
      </c>
      <c r="BO165" s="104">
        <f>VALUE('Time Sheet KN'!BR165-'Time Sheet KN'!BQ165)*24</f>
        <v>0</v>
      </c>
      <c r="BP165" s="105">
        <f t="shared" si="406"/>
        <v>10</v>
      </c>
      <c r="BQ165" s="5">
        <f t="shared" si="407"/>
        <v>0</v>
      </c>
      <c r="BR165" s="5"/>
      <c r="BS165" s="5">
        <f>LOOKUP(BS$6,'Daily Absent'!$O$6:$AX$6,'Daily Absent'!$O165:$AX165)</f>
        <v>1</v>
      </c>
      <c r="BT165" s="104">
        <f>VALUE('Time Sheet KN'!BU165-'Time Sheet KN'!BT165)*24</f>
        <v>5</v>
      </c>
      <c r="BU165" s="104">
        <f>VALUE('Time Sheet KN'!BW165-'Time Sheet KN'!BV165)*24</f>
        <v>5.0000000000000009</v>
      </c>
      <c r="BV165" s="104">
        <f>VALUE('Time Sheet KN'!BY165-'Time Sheet KN'!BX165)*24</f>
        <v>0</v>
      </c>
      <c r="BW165" s="105">
        <f t="shared" si="408"/>
        <v>10</v>
      </c>
      <c r="BX165" s="5">
        <f t="shared" si="409"/>
        <v>0</v>
      </c>
      <c r="BY165" s="5"/>
      <c r="BZ165" s="5">
        <f>LOOKUP(BZ$6,'Daily Absent'!$O$6:$AX$6,'Daily Absent'!$O165:$AX165)</f>
        <v>1</v>
      </c>
      <c r="CA165" s="104">
        <f>VALUE('Time Sheet KN'!CB165-'Time Sheet KN'!CA165)*24</f>
        <v>5</v>
      </c>
      <c r="CB165" s="104">
        <f>VALUE('Time Sheet KN'!CD165-'Time Sheet KN'!CC165)*24</f>
        <v>5.0000000000000009</v>
      </c>
      <c r="CC165" s="104">
        <f>VALUE('Time Sheet KN'!CF165-'Time Sheet KN'!CE165)*24</f>
        <v>0</v>
      </c>
      <c r="CD165" s="105">
        <f t="shared" si="410"/>
        <v>10</v>
      </c>
      <c r="CE165" s="5">
        <f t="shared" si="411"/>
        <v>0</v>
      </c>
      <c r="CF165" s="5"/>
      <c r="CG165" s="5">
        <f>LOOKUP(CG$6,'Daily Absent'!$O$6:$AX$6,'Daily Absent'!$O165:$AX165)</f>
        <v>1</v>
      </c>
      <c r="CH165" s="104">
        <f>VALUE('Time Sheet KN'!CI165-'Time Sheet KN'!CH165)*24</f>
        <v>5</v>
      </c>
      <c r="CI165" s="104">
        <f>VALUE('Time Sheet KN'!CK165-'Time Sheet KN'!CJ165)*24</f>
        <v>5.0000000000000009</v>
      </c>
      <c r="CJ165" s="104">
        <f>VALUE('Time Sheet KN'!CM165-'Time Sheet KN'!CL165)*24</f>
        <v>0</v>
      </c>
      <c r="CK165" s="105">
        <f t="shared" si="412"/>
        <v>10</v>
      </c>
      <c r="CL165" s="5">
        <f t="shared" si="413"/>
        <v>0</v>
      </c>
      <c r="CM165" s="5"/>
      <c r="CN165" s="5">
        <f>LOOKUP(CN$6,'Daily Absent'!$O$6:$AX$6,'Daily Absent'!$O165:$AX165)</f>
        <v>1</v>
      </c>
      <c r="CO165" s="104">
        <f>VALUE('Time Sheet KN'!CP165-'Time Sheet KN'!CO165)*24</f>
        <v>5</v>
      </c>
      <c r="CP165" s="104">
        <f>VALUE('Time Sheet KN'!CR165-'Time Sheet KN'!CQ165)*24</f>
        <v>4.0000000000000018</v>
      </c>
      <c r="CQ165" s="104">
        <f>VALUE('Time Sheet KN'!CT165-'Time Sheet KN'!CS165)*24</f>
        <v>0</v>
      </c>
      <c r="CR165" s="105">
        <f t="shared" si="414"/>
        <v>9</v>
      </c>
      <c r="CS165" s="5">
        <f t="shared" si="415"/>
        <v>1.7763568394002505E-15</v>
      </c>
      <c r="CT165" s="5"/>
      <c r="CU165" s="5">
        <f>LOOKUP(CU$6,'Daily Absent'!$O$6:$AX$6,'Daily Absent'!$O165:$AX165)</f>
        <v>1</v>
      </c>
      <c r="CV165" s="104">
        <f>VALUE('Time Sheet KN'!CW165-'Time Sheet KN'!CV165)*24</f>
        <v>4</v>
      </c>
      <c r="CW165" s="104">
        <f>VALUE('Time Sheet KN'!CY165-'Time Sheet KN'!CX165)*24</f>
        <v>3</v>
      </c>
      <c r="CX165" s="104">
        <f>VALUE('Time Sheet KN'!DA165-'Time Sheet KN'!CZ165)*24</f>
        <v>0</v>
      </c>
      <c r="CY165" s="105">
        <f t="shared" si="416"/>
        <v>0</v>
      </c>
      <c r="CZ165" s="5">
        <f t="shared" si="417"/>
        <v>7</v>
      </c>
      <c r="DA165" s="5"/>
      <c r="DB165" s="5">
        <f>LOOKUP(DB$6,'Daily Absent'!$O$6:$AX$6,'Daily Absent'!$O165:$AX165)</f>
        <v>1</v>
      </c>
      <c r="DC165" s="104">
        <f>VALUE('Time Sheet KN'!DD165-'Time Sheet KN'!DC165)*24</f>
        <v>5</v>
      </c>
      <c r="DD165" s="104">
        <f>VALUE('Time Sheet KN'!DF165-'Time Sheet KN'!DE165)*24</f>
        <v>5.0000000000000009</v>
      </c>
      <c r="DE165" s="104">
        <f>VALUE('Time Sheet KN'!DH165-'Time Sheet KN'!DG165)*24</f>
        <v>0</v>
      </c>
      <c r="DF165" s="105">
        <f t="shared" si="418"/>
        <v>10</v>
      </c>
      <c r="DG165" s="5">
        <f t="shared" si="419"/>
        <v>0</v>
      </c>
      <c r="DH165" s="5"/>
      <c r="DI165" s="5">
        <f>LOOKUP(DI$6,'Daily Absent'!$O$6:$AX$6,'Daily Absent'!$O165:$AX165)</f>
        <v>1</v>
      </c>
      <c r="DJ165" s="104">
        <f>VALUE('Time Sheet KN'!DK165-'Time Sheet KN'!DJ165)*24</f>
        <v>4</v>
      </c>
      <c r="DK165" s="104">
        <f>VALUE('Time Sheet KN'!DM165-'Time Sheet KN'!DL165)*24</f>
        <v>5.0000000000000009</v>
      </c>
      <c r="DL165" s="104">
        <f>VALUE('Time Sheet KN'!DO165-'Time Sheet KN'!DN165)*24</f>
        <v>0</v>
      </c>
      <c r="DM165" s="105">
        <f t="shared" si="420"/>
        <v>9</v>
      </c>
      <c r="DN165" s="5">
        <f t="shared" si="421"/>
        <v>0</v>
      </c>
      <c r="DO165" s="5"/>
      <c r="DP165" s="5">
        <f>LOOKUP(DP$6,'Daily Absent'!$O$6:$AX$6,'Daily Absent'!$O165:$AX165)</f>
        <v>1</v>
      </c>
      <c r="DQ165" s="104">
        <f>VALUE('Time Sheet KN'!DR165-'Time Sheet KN'!DQ165)*24</f>
        <v>5</v>
      </c>
      <c r="DR165" s="104">
        <f>VALUE('Time Sheet KN'!DT165-'Time Sheet KN'!DS165)*24</f>
        <v>5.0000000000000009</v>
      </c>
      <c r="DS165" s="104">
        <f>VALUE('Time Sheet KN'!DV165-'Time Sheet KN'!DU165)*24</f>
        <v>0</v>
      </c>
      <c r="DT165" s="105">
        <f t="shared" si="422"/>
        <v>10</v>
      </c>
      <c r="DU165" s="5">
        <f t="shared" si="423"/>
        <v>0</v>
      </c>
      <c r="DV165" s="5"/>
      <c r="DW165" s="5">
        <f>LOOKUP(DW$6,'Daily Absent'!$O$6:$AX$6,'Daily Absent'!$O165:$AX165)</f>
        <v>1</v>
      </c>
      <c r="DX165" s="104">
        <f>VALUE('Time Sheet KN'!DY165-'Time Sheet KN'!DX165)*24</f>
        <v>5</v>
      </c>
      <c r="DY165" s="104">
        <f>VALUE('Time Sheet KN'!EA165-'Time Sheet KN'!DZ165)*24</f>
        <v>5.0000000000000009</v>
      </c>
      <c r="DZ165" s="104">
        <f>VALUE('Time Sheet KN'!EC165-'Time Sheet KN'!EB165)*24</f>
        <v>0</v>
      </c>
      <c r="EA165" s="105">
        <f t="shared" si="424"/>
        <v>10</v>
      </c>
      <c r="EB165" s="5">
        <f t="shared" si="425"/>
        <v>0</v>
      </c>
      <c r="EC165" s="5"/>
      <c r="ED165" s="5">
        <f>LOOKUP(ED$6,'Daily Absent'!$O$6:$AX$6,'Daily Absent'!$O165:$AX165)</f>
        <v>1</v>
      </c>
      <c r="EE165" s="104">
        <f>VALUE('Time Sheet KN'!EF165-'Time Sheet KN'!EE165)*24</f>
        <v>5</v>
      </c>
      <c r="EF165" s="104">
        <f>VALUE('Time Sheet KN'!EH165-'Time Sheet KN'!EG165)*24</f>
        <v>5.0000000000000009</v>
      </c>
      <c r="EG165" s="104">
        <f>VALUE('Time Sheet KN'!EJ165-'Time Sheet KN'!EI165)*24</f>
        <v>0</v>
      </c>
      <c r="EH165" s="105">
        <f t="shared" si="426"/>
        <v>10</v>
      </c>
      <c r="EI165" s="5">
        <f t="shared" si="427"/>
        <v>0</v>
      </c>
      <c r="EJ165" s="5"/>
      <c r="EK165" s="5">
        <f>LOOKUP(EK$6,'Daily Absent'!$O$6:$AX$6,'Daily Absent'!$O165:$AX165)</f>
        <v>1</v>
      </c>
      <c r="EL165" s="104">
        <f>VALUE('Time Sheet KN'!EM165-'Time Sheet KN'!EL165)*24</f>
        <v>5</v>
      </c>
      <c r="EM165" s="104">
        <f>VALUE('Time Sheet KN'!EO165-'Time Sheet KN'!EN165)*24</f>
        <v>5.0000000000000009</v>
      </c>
      <c r="EN165" s="104">
        <f>VALUE('Time Sheet KN'!EQ165-'Time Sheet KN'!EP165)*24</f>
        <v>0</v>
      </c>
      <c r="EO165" s="105">
        <f t="shared" si="428"/>
        <v>9</v>
      </c>
      <c r="EP165" s="5">
        <f t="shared" si="429"/>
        <v>1</v>
      </c>
      <c r="EQ165" s="5"/>
      <c r="ER165" s="5">
        <f>LOOKUP(ER$6,'Daily Absent'!$O$6:$AX$6,'Daily Absent'!$O165:$AX165)</f>
        <v>0</v>
      </c>
      <c r="ES165" s="104">
        <f>VALUE('Time Sheet KN'!ET165-'Time Sheet KN'!ES165)*24</f>
        <v>0</v>
      </c>
      <c r="ET165" s="104">
        <f>VALUE('Time Sheet KN'!EV165-'Time Sheet KN'!EU165)*24</f>
        <v>0</v>
      </c>
      <c r="EU165" s="104">
        <f>VALUE('Time Sheet KN'!EX165-'Time Sheet KN'!EW165)*24</f>
        <v>0</v>
      </c>
      <c r="EV165" s="105">
        <f t="shared" si="430"/>
        <v>0</v>
      </c>
      <c r="EW165" s="5">
        <f t="shared" si="431"/>
        <v>0</v>
      </c>
      <c r="EX165" s="5"/>
      <c r="EY165" s="5">
        <f>LOOKUP(EY$6,'Daily Absent'!$O$6:$AX$6,'Daily Absent'!$O165:$AX165)</f>
        <v>1</v>
      </c>
      <c r="EZ165" s="104">
        <f>VALUE('Time Sheet KN'!FA165-'Time Sheet KN'!EZ165)*24</f>
        <v>5</v>
      </c>
      <c r="FA165" s="104">
        <f>VALUE('Time Sheet KN'!FC165-'Time Sheet KN'!FB165)*24</f>
        <v>5.0000000000000009</v>
      </c>
      <c r="FB165" s="104">
        <f>VALUE('Time Sheet KN'!FE165-'Time Sheet KN'!FD165)*24</f>
        <v>0</v>
      </c>
      <c r="FC165" s="105">
        <f t="shared" si="432"/>
        <v>10</v>
      </c>
      <c r="FD165" s="5">
        <f t="shared" si="433"/>
        <v>0</v>
      </c>
      <c r="FE165" s="5"/>
      <c r="FF165" s="5">
        <f>LOOKUP(FF$6,'Daily Absent'!$O$6:$AX$6,'Daily Absent'!$O165:$AX165)</f>
        <v>1</v>
      </c>
      <c r="FG165" s="104">
        <f>VALUE('Time Sheet KN'!FH165-'Time Sheet KN'!FG165)*24</f>
        <v>0</v>
      </c>
      <c r="FH165" s="104">
        <f>VALUE('Time Sheet KN'!FJ165-'Time Sheet KN'!FI165)*24</f>
        <v>0</v>
      </c>
      <c r="FI165" s="104">
        <f>VALUE('Time Sheet KN'!FL165-'Time Sheet KN'!FK165)*24</f>
        <v>0</v>
      </c>
      <c r="FJ165" s="105">
        <f t="shared" si="434"/>
        <v>0</v>
      </c>
      <c r="FK165" s="5">
        <f t="shared" si="435"/>
        <v>0</v>
      </c>
      <c r="FL165" s="5"/>
      <c r="FM165" s="5">
        <f>LOOKUP(FM$6,'Daily Absent'!$O$6:$AX$6,'Daily Absent'!$O165:$AX165)</f>
        <v>0</v>
      </c>
      <c r="FN165" s="104">
        <f>VALUE('Time Sheet KN'!FO165-'Time Sheet KN'!FN165)*24</f>
        <v>0</v>
      </c>
      <c r="FO165" s="104">
        <f>VALUE('Time Sheet KN'!FQ165-'Time Sheet KN'!FP165)*24</f>
        <v>0</v>
      </c>
      <c r="FP165" s="104">
        <f>VALUE('Time Sheet KN'!FS165-'Time Sheet KN'!FR165)*24</f>
        <v>0</v>
      </c>
      <c r="FQ165" s="105">
        <f t="shared" si="436"/>
        <v>0</v>
      </c>
      <c r="FR165" s="5">
        <f t="shared" si="437"/>
        <v>0</v>
      </c>
      <c r="FS165" s="5"/>
      <c r="FT165" s="5">
        <f>LOOKUP(FT$6,'Daily Absent'!$O$6:$AX$6,'Daily Absent'!$O165:$AX165)</f>
        <v>0</v>
      </c>
      <c r="FU165" s="104">
        <f>VALUE('Time Sheet KN'!FV165-'Time Sheet KN'!FU165)*24</f>
        <v>0</v>
      </c>
      <c r="FV165" s="104">
        <f>VALUE('Time Sheet KN'!FX165-'Time Sheet KN'!FW165)*24</f>
        <v>0</v>
      </c>
      <c r="FW165" s="104">
        <f>VALUE('Time Sheet KN'!FZ165-'Time Sheet KN'!FY165)*24</f>
        <v>0</v>
      </c>
      <c r="FX165" s="105">
        <f t="shared" si="438"/>
        <v>0</v>
      </c>
      <c r="FY165" s="5">
        <f t="shared" si="439"/>
        <v>0</v>
      </c>
      <c r="FZ165" s="5"/>
      <c r="GA165" s="5">
        <f>LOOKUP(GA$6,'Daily Absent'!$O$6:$AX$6,'Daily Absent'!$O165:$AX165)</f>
        <v>0</v>
      </c>
      <c r="GB165" s="104">
        <f>VALUE('Time Sheet KN'!GC165-'Time Sheet KN'!GB165)*24</f>
        <v>0</v>
      </c>
      <c r="GC165" s="104">
        <f>VALUE('Time Sheet KN'!GE165-'Time Sheet KN'!GD165)*24</f>
        <v>0</v>
      </c>
      <c r="GD165" s="104">
        <f>VALUE('Time Sheet KN'!GG165-'Time Sheet KN'!GF165)*24</f>
        <v>0</v>
      </c>
      <c r="GE165" s="105">
        <f t="shared" si="440"/>
        <v>0</v>
      </c>
      <c r="GF165" s="5">
        <f t="shared" si="441"/>
        <v>0</v>
      </c>
      <c r="GG165" s="5"/>
      <c r="GH165" s="5">
        <f>LOOKUP(GH$6,'Daily Absent'!$O$6:$AX$6,'Daily Absent'!$O165:$AX165)</f>
        <v>0</v>
      </c>
      <c r="GI165" s="104">
        <f>VALUE('Time Sheet KN'!GJ165-'Time Sheet KN'!GI165)*24</f>
        <v>0</v>
      </c>
      <c r="GJ165" s="104">
        <f>VALUE('Time Sheet KN'!GL165-'Time Sheet KN'!GK165)*24</f>
        <v>0</v>
      </c>
      <c r="GK165" s="104">
        <f>VALUE('Time Sheet KN'!GN165-'Time Sheet KN'!GM165)*24</f>
        <v>0</v>
      </c>
      <c r="GL165" s="105">
        <f t="shared" si="442"/>
        <v>0</v>
      </c>
      <c r="GM165" s="5">
        <f t="shared" si="443"/>
        <v>0</v>
      </c>
      <c r="GN165" s="5"/>
      <c r="GO165" s="5">
        <f>LOOKUP(GO$6,'Daily Absent'!$O$6:$AX$6,'Daily Absent'!$O165:$AX165)</f>
        <v>0</v>
      </c>
      <c r="GP165" s="104">
        <f>VALUE('Time Sheet KN'!GQ165-'Time Sheet KN'!GP165)*24</f>
        <v>0</v>
      </c>
      <c r="GQ165" s="104">
        <f>VALUE('Time Sheet KN'!GS165-'Time Sheet KN'!GR165)*24</f>
        <v>0</v>
      </c>
      <c r="GR165" s="104">
        <f>VALUE('Time Sheet KN'!GU165-'Time Sheet KN'!GT165)*24</f>
        <v>0</v>
      </c>
      <c r="GS165" s="105">
        <f t="shared" si="444"/>
        <v>0</v>
      </c>
      <c r="GT165" s="5">
        <f t="shared" si="445"/>
        <v>0</v>
      </c>
      <c r="GU165" s="5"/>
      <c r="GV165" s="5">
        <f>LOOKUP(GV$6,'Daily Absent'!$O$6:$AX$6,'Daily Absent'!$O165:$AX165)</f>
        <v>0</v>
      </c>
      <c r="GW165" s="104">
        <f>VALUE('Time Sheet KN'!GX165-'Time Sheet KN'!GW165)*24</f>
        <v>0</v>
      </c>
      <c r="GX165" s="104">
        <f>VALUE('Time Sheet KN'!GZ165-'Time Sheet KN'!GY165)*24</f>
        <v>0</v>
      </c>
      <c r="GY165" s="104">
        <f>VALUE('Time Sheet KN'!HB165-'Time Sheet KN'!HA165)*24</f>
        <v>0</v>
      </c>
      <c r="GZ165" s="105">
        <f t="shared" si="446"/>
        <v>0</v>
      </c>
      <c r="HA165" s="5">
        <f t="shared" si="447"/>
        <v>0</v>
      </c>
      <c r="HB165" s="5"/>
      <c r="HC165" s="5">
        <f>LOOKUP(HC$6,'Daily Absent'!$O$6:$AX$6,'Daily Absent'!$O165:$AX165)</f>
        <v>0</v>
      </c>
      <c r="HD165" s="104">
        <f>VALUE('Time Sheet KN'!HE165-'Time Sheet KN'!HD165)*24</f>
        <v>0</v>
      </c>
      <c r="HE165" s="104">
        <f>VALUE('Time Sheet KN'!HG165-'Time Sheet KN'!HF165)*24</f>
        <v>0</v>
      </c>
      <c r="HF165" s="104">
        <f>VALUE('Time Sheet KN'!HI165-'Time Sheet KN'!HH165)*24</f>
        <v>0</v>
      </c>
      <c r="HG165" s="105">
        <f t="shared" si="448"/>
        <v>0</v>
      </c>
      <c r="HH165" s="5">
        <f t="shared" si="449"/>
        <v>0</v>
      </c>
      <c r="HI165" s="5"/>
      <c r="HJ165" s="5">
        <f>LOOKUP(HJ$6,'Daily Absent'!$O$6:$AX$6,'Daily Absent'!$O165:$AX165)</f>
        <v>0</v>
      </c>
      <c r="HK165" s="104">
        <f>VALUE('Time Sheet KN'!HL165-'Time Sheet KN'!HK165)*24</f>
        <v>0</v>
      </c>
      <c r="HL165" s="104">
        <f>VALUE('Time Sheet KN'!HN165-'Time Sheet KN'!HM165)*24</f>
        <v>0</v>
      </c>
      <c r="HM165" s="104">
        <f>VALUE('Time Sheet KN'!HP165-'Time Sheet KN'!HO165)*24</f>
        <v>0</v>
      </c>
      <c r="HN165" s="105">
        <f t="shared" si="450"/>
        <v>0</v>
      </c>
      <c r="HO165" s="5">
        <f t="shared" si="451"/>
        <v>0</v>
      </c>
      <c r="HP165" s="5"/>
      <c r="HQ165" s="5">
        <f>LOOKUP(HQ$6,'Daily Absent'!$O$6:$AX$6,'Daily Absent'!$O165:$AX165)</f>
        <v>0</v>
      </c>
      <c r="HR165" s="104">
        <f>VALUE('Time Sheet KN'!HS165-'Time Sheet KN'!HR165)*24</f>
        <v>0</v>
      </c>
      <c r="HS165" s="104">
        <f>VALUE('Time Sheet KN'!HU165-'Time Sheet KN'!HT165)*24</f>
        <v>0</v>
      </c>
      <c r="HT165" s="104">
        <f>VALUE('Time Sheet KN'!HW165-'Time Sheet KN'!HV165)*24</f>
        <v>0</v>
      </c>
      <c r="HU165" s="105">
        <f t="shared" si="452"/>
        <v>0</v>
      </c>
      <c r="HV165" s="5">
        <f t="shared" si="453"/>
        <v>0</v>
      </c>
      <c r="HW165" s="5"/>
      <c r="HX165" s="5">
        <f>LOOKUP(HX$6,'Daily Absent'!$O$6:$AX$6,'Daily Absent'!$O165:$AX165)</f>
        <v>0</v>
      </c>
      <c r="HY165" s="104">
        <f>VALUE('Time Sheet KN'!HZ165-'Time Sheet KN'!HY165)*24</f>
        <v>0</v>
      </c>
      <c r="HZ165" s="104">
        <f>VALUE('Time Sheet KN'!IB165-'Time Sheet KN'!IA165)*24</f>
        <v>0</v>
      </c>
      <c r="IA165" s="104">
        <f>VALUE('Time Sheet KN'!ID165-'Time Sheet KN'!IC165)*24</f>
        <v>0</v>
      </c>
      <c r="IB165" s="105">
        <f t="shared" si="454"/>
        <v>0</v>
      </c>
      <c r="IC165" s="5">
        <f t="shared" si="455"/>
        <v>0</v>
      </c>
      <c r="ID165" s="5"/>
      <c r="IE165" s="5">
        <f>LOOKUP(IE$6,'Daily Absent'!$O$6:$AX$6,'Daily Absent'!$O165:$AX165)</f>
        <v>0</v>
      </c>
      <c r="IF165" s="104">
        <f>VALUE('Time Sheet KN'!IG165-'Time Sheet KN'!IF165)*24</f>
        <v>0</v>
      </c>
      <c r="IG165" s="104">
        <f>VALUE('Time Sheet KN'!II165-'Time Sheet KN'!IH165)*24</f>
        <v>0</v>
      </c>
      <c r="IH165" s="104">
        <f>VALUE('Time Sheet KN'!IK165-'Time Sheet KN'!IJ165)*24</f>
        <v>0</v>
      </c>
      <c r="II165" s="105">
        <f t="shared" si="456"/>
        <v>0</v>
      </c>
      <c r="IJ165" s="5">
        <f t="shared" si="457"/>
        <v>0</v>
      </c>
      <c r="IK165" s="5"/>
      <c r="IL165" s="5">
        <f>LOOKUP(IL$6,'Daily Absent'!$O$6:$AX$6,'Daily Absent'!$O165:$AX165)</f>
        <v>0</v>
      </c>
      <c r="IM165" s="104">
        <f>VALUE('Time Sheet KN'!IN165-'Time Sheet KN'!IM165)*24</f>
        <v>0</v>
      </c>
      <c r="IN165" s="104">
        <f>VALUE('Time Sheet KN'!IP165-'Time Sheet KN'!IO165)*24</f>
        <v>0</v>
      </c>
      <c r="IO165" s="104">
        <f>VALUE('Time Sheet KN'!IR165-'Time Sheet KN'!IQ165)*24</f>
        <v>0</v>
      </c>
      <c r="IP165" s="105">
        <f t="shared" si="458"/>
        <v>0</v>
      </c>
      <c r="IQ165" s="5">
        <f t="shared" si="459"/>
        <v>0</v>
      </c>
      <c r="IR165" s="5"/>
      <c r="IS165" s="5">
        <f>LOOKUP(IS$6,'Daily Absent'!$O$6:$AX$6,'Daily Absent'!$O165:$AX165)</f>
        <v>0</v>
      </c>
      <c r="IT165" s="104">
        <f>VALUE('Time Sheet KN'!IU165-'Time Sheet KN'!IT165)*24</f>
        <v>0</v>
      </c>
      <c r="IU165" s="104">
        <f>VALUE('Time Sheet KN'!IW165-'Time Sheet KN'!IV165)*24</f>
        <v>0</v>
      </c>
      <c r="IV165" s="104">
        <f>VALUE('Time Sheet KN'!IY165-'Time Sheet KN'!IX165)*24</f>
        <v>0</v>
      </c>
      <c r="IW165" s="105">
        <f t="shared" si="460"/>
        <v>0</v>
      </c>
      <c r="IX165" s="5">
        <f t="shared" si="461"/>
        <v>0</v>
      </c>
      <c r="IY165" s="5"/>
      <c r="IZ165" s="5">
        <f>LOOKUP(IZ$6,'Daily Absent'!$O$6:$AX$6,'Daily Absent'!$O165:$AX165)</f>
        <v>0</v>
      </c>
      <c r="JA165" s="104">
        <f>VALUE('Time Sheet KN'!JB165-'Time Sheet KN'!JA165)*24</f>
        <v>0</v>
      </c>
      <c r="JB165" s="104">
        <f>VALUE('Time Sheet KN'!JD165-'Time Sheet KN'!JC165)*24</f>
        <v>0</v>
      </c>
      <c r="JC165" s="104">
        <f>VALUE('Time Sheet KN'!JF165-'Time Sheet KN'!JE165)*24</f>
        <v>0</v>
      </c>
      <c r="JD165" s="105">
        <f t="shared" si="462"/>
        <v>0</v>
      </c>
      <c r="JE165" s="5">
        <f t="shared" si="463"/>
        <v>0</v>
      </c>
      <c r="JF165" s="5"/>
    </row>
    <row r="166" spans="1:266" ht="20" customHeight="1">
      <c r="A166" s="54">
        <f>IF('Master MP Status'!A166&gt;0,'Master MP Status'!A166,"")</f>
        <v>158</v>
      </c>
      <c r="B166" s="5" t="str">
        <f>IF(ISTEXT('Master MP Status'!B166),'Master MP Status'!B166,"")</f>
        <v>DIRECT</v>
      </c>
      <c r="C166" s="153" t="str">
        <f>IF(OR(ISTEXT('Master MP Status'!C166),'Master MP Status'!C166&gt;0),'Master MP Status'!C166,"")</f>
        <v>S25369</v>
      </c>
      <c r="D166" s="154" t="str">
        <f>IF(OR(ISTEXT('Master MP Status'!D166),'Master MP Status'!D166&gt;0),'Master MP Status'!D166,"")</f>
        <v>S250369</v>
      </c>
      <c r="E166" s="5" t="str">
        <f>IF(ISTEXT('Master MP Status'!E166),'Master MP Status'!E166,"")</f>
        <v xml:space="preserve">SUPRIADI  </v>
      </c>
      <c r="F166" s="5" t="str">
        <f>IF(ISTEXT('Master MP Status'!F166),'Master MP Status'!F166,"")</f>
        <v/>
      </c>
      <c r="G166" s="5" t="str">
        <f>IF(ISTEXT('Master MP Status'!G166),'Master MP Status'!G166,"")</f>
        <v>Local</v>
      </c>
      <c r="H166" s="5" t="str">
        <f>IF(ISTEXT('Master MP Status'!H166),'Master MP Status'!H166,"")</f>
        <v>RENTAL</v>
      </c>
      <c r="I166" s="5" t="str">
        <f>IF(ISTEXT('Master MP Status'!I166),'Master MP Status'!I166,"")</f>
        <v>Dumptruck</v>
      </c>
      <c r="J166" s="5" t="str">
        <f>IF(ISTEXT('Master MP Status'!J166),'Master MP Status'!J166,"")</f>
        <v>Equip. Operator</v>
      </c>
      <c r="K166" s="9">
        <f>IF(OR('Master MP Status'!K166=0,'Master MP Status'!K166=""),"",'Master MP Status'!K166)</f>
        <v>45783</v>
      </c>
      <c r="L166" s="9">
        <f>IF(OR('Master MP Status'!L166=0,'Master MP Status'!L166=""),"",'Master MP Status'!L166)</f>
        <v>45783</v>
      </c>
      <c r="M166" s="9">
        <f>IF(OR('Master MP Status'!M166=0,'Master MP Status'!M166=""),"",'Master MP Status'!M166)</f>
        <v>45805</v>
      </c>
      <c r="N166" s="5" t="str">
        <f>IF(ISTEXT('Master MP Status'!N166),'Master MP Status'!N166,"")</f>
        <v>Resign</v>
      </c>
      <c r="O166" s="5">
        <f>LOOKUP(O$6,'Daily Absent'!$O$6:$AX$6,'Daily Absent'!$O166:$AX166)</f>
        <v>0</v>
      </c>
      <c r="P166" s="104">
        <f>VALUE('Time Sheet KN'!Q166-'Time Sheet KN'!P166)*24</f>
        <v>0</v>
      </c>
      <c r="Q166" s="104">
        <f>VALUE('Time Sheet KN'!S166-'Time Sheet KN'!R166)*24</f>
        <v>0</v>
      </c>
      <c r="R166" s="104">
        <f>VALUE('Time Sheet KN'!U166-'Time Sheet KN'!T166)*24</f>
        <v>0</v>
      </c>
      <c r="S166" s="105">
        <f t="shared" ref="S166:S169" si="464">IF(AND(OR(U$6="Sen",U$6="Sel",U$6="Rab",U$6="Kam",U$6="Jum"),SUM(P166:R166)&gt;=10),10,
IF(AND(OR(U$6="Sen",U$6="Sel",U$6="Rab",U$6="Kam",U$6="Jum"),SUM(P166:R166)&lt;10),SUM(P166:R166),
IF(AND(U$6="Sab",SUM(P166:R166)&gt;=9),9,
IF(AND(U$6="Sab",SUM(P166:R166)&lt;9),SUM(P166:R166),
IF(OR(U$6="Mgg",U$6="Hon"),0)))))</f>
        <v>0</v>
      </c>
      <c r="T166" s="5">
        <f t="shared" ref="T166:T169" si="465">IF(AND(OR(U$6="Sen",U$6="Sel",U$6="Rab",U$6="Kam",U$6="Jum"),SUM(P166:R166)&gt;=10),SUM(P166:R166)-10,
IF(AND(OR(U$6="Sen",U$6="Sel",U$6="Rab",U$6="Kam",U$6="Jum"),SUM(P166:R166)&lt;10),0,
IF(AND(U$6="Sab",SUM(P166:R166)&gt;=9),SUM(P166:R166)-9,
IF(AND(U$6="Sab",SUM(P166:R166)&lt;9),0,
IF(OR(U$6="Mgg",U$6="Hon"),SUM(P166:R166),0)))))</f>
        <v>0</v>
      </c>
      <c r="U166" s="5"/>
      <c r="V166" s="5">
        <f>LOOKUP(V$6,'Daily Absent'!$O$6:$AX$6,'Daily Absent'!$O166:$AX166)</f>
        <v>0</v>
      </c>
      <c r="W166" s="104">
        <f>VALUE('Time Sheet KN'!X166-'Time Sheet KN'!W166)*24</f>
        <v>0</v>
      </c>
      <c r="X166" s="104">
        <f>VALUE('Time Sheet KN'!Z166-'Time Sheet KN'!Y166)*24</f>
        <v>0</v>
      </c>
      <c r="Y166" s="104">
        <f>VALUE('Time Sheet KN'!AB166-'Time Sheet KN'!AA166)*24</f>
        <v>0</v>
      </c>
      <c r="Z166" s="105">
        <f t="shared" ref="Z166:Z169" si="466">IF(AND(OR(AB$6="Sen",AB$6="Sel",AB$6="Rab",AB$6="Kam",AB$6="Jum"),SUM(W166:Y166)&gt;=10),10,
IF(AND(OR(AB$6="Sen",AB$6="Sel",AB$6="Rab",AB$6="Kam",AB$6="Jum"),SUM(W166:Y166)&lt;10),SUM(W166:Y166),
IF(AND(AB$6="Sab",SUM(W166:Y166)&gt;=9),9,
IF(AND(AB$6="Sab",SUM(W166:Y166)&lt;9),SUM(W166:Y166),
IF(OR(AB$6="Mgg",AB$6="Hon"),0)))))</f>
        <v>0</v>
      </c>
      <c r="AA166" s="5">
        <f t="shared" ref="AA166:AA169" si="467">IF(AND(OR(AB$6="Sen",AB$6="Sel",AB$6="Rab",AB$6="Kam",AB$6="Jum"),SUM(W166:Y166)&gt;=10),SUM(W166:Y166)-10,
IF(AND(OR(AB$6="Sen",AB$6="Sel",AB$6="Rab",AB$6="Kam",AB$6="Jum"),SUM(W166:Y166)&lt;10),0,
IF(AND(AB$6="Sab",SUM(W166:Y166)&gt;=9),SUM(W166:Y166)-9,
IF(AND(AB$6="Sab",SUM(W166:Y166)&lt;9),0,
IF(OR(AB$6="Mgg",AB$6="Hon"),SUM(W166:Y166),0)))))</f>
        <v>0</v>
      </c>
      <c r="AB166" s="5"/>
      <c r="AC166" s="5">
        <f>LOOKUP(AC$6,'Daily Absent'!$O$6:$AX$6,'Daily Absent'!$O166:$AX166)</f>
        <v>0</v>
      </c>
      <c r="AD166" s="104">
        <f>VALUE('Time Sheet KN'!AE166-'Time Sheet KN'!AD166)*24</f>
        <v>0</v>
      </c>
      <c r="AE166" s="104">
        <f>VALUE('Time Sheet KN'!AG166-'Time Sheet KN'!AF166)*24</f>
        <v>0</v>
      </c>
      <c r="AF166" s="104">
        <f>VALUE('Time Sheet KN'!AI166-'Time Sheet KN'!AH166)*24</f>
        <v>0</v>
      </c>
      <c r="AG166" s="105">
        <f t="shared" ref="AG166:AG169" si="468">IF(AND(OR(AI$6="Sen",AI$6="Sel",AI$6="Rab",AI$6="Kam",AI$6="Jum"),SUM(AD166:AF166)&gt;=10),10,
IF(AND(OR(AI$6="Sen",AI$6="Sel",AI$6="Rab",AI$6="Kam",AI$6="Jum"),SUM(AD166:AF166)&lt;10),SUM(AD166:AF166),
IF(AND(AI$6="Sab",SUM(AD166:AF166)&gt;=9),9,
IF(AND(AI$6="Sab",SUM(AD166:AF166)&lt;9),SUM(AD166:AF166),
IF(OR(AI$6="Mgg",AI$6="Hon"),0)))))</f>
        <v>0</v>
      </c>
      <c r="AH166" s="5">
        <f t="shared" ref="AH166:AH169" si="469">IF(AND(OR(AI$6="Sen",AI$6="Sel",AI$6="Rab",AI$6="Kam",AI$6="Jum"),SUM(AD166:AF166)&gt;=10),SUM(AD166:AF166)-10,
IF(AND(OR(AI$6="Sen",AI$6="Sel",AI$6="Rab",AI$6="Kam",AI$6="Jum"),SUM(AD166:AF166)&lt;10),0,
IF(AND(AI$6="Sab",SUM(AD166:AF166)&gt;=9),SUM(AD166:AF166)-9,
IF(AND(AI$6="Sab",SUM(AD166:AF166)&lt;9),0,
IF(OR(AI$6="Mgg",AI$6="Hon"),SUM(AD166:AF166),0)))))</f>
        <v>0</v>
      </c>
      <c r="AI166" s="5"/>
      <c r="AJ166" s="5">
        <f>LOOKUP(AJ$6,'Daily Absent'!$O$6:$AX$6,'Daily Absent'!$O166:$AX166)</f>
        <v>0</v>
      </c>
      <c r="AK166" s="104">
        <f>VALUE('Time Sheet KN'!AL166-'Time Sheet KN'!AK166)*24</f>
        <v>0</v>
      </c>
      <c r="AL166" s="104">
        <f>VALUE('Time Sheet KN'!AN166-'Time Sheet KN'!AM166)*24</f>
        <v>0</v>
      </c>
      <c r="AM166" s="104">
        <f>VALUE('Time Sheet KN'!AP166-'Time Sheet KN'!AO166)*24</f>
        <v>0</v>
      </c>
      <c r="AN166" s="105">
        <f t="shared" ref="AN166:AN169" si="470">IF(AND(OR(AP$6="Sen",AP$6="Sel",AP$6="Rab",AP$6="Kam",AP$6="Jum"),SUM(AK166:AM166)&gt;=10),10,
IF(AND(OR(AP$6="Sen",AP$6="Sel",AP$6="Rab",AP$6="Kam",AP$6="Jum"),SUM(AK166:AM166)&lt;10),SUM(AK166:AM166),
IF(AND(AP$6="Sab",SUM(AK166:AM166)&gt;=9),9,
IF(AND(AP$6="Sab",SUM(AK166:AM166)&lt;9),SUM(AK166:AM166),
IF(OR(AP$6="Mgg",AP$6="Hon"),0)))))</f>
        <v>0</v>
      </c>
      <c r="AO166" s="5">
        <f t="shared" ref="AO166:AO169" si="471">IF(AND(OR(AP$6="Sen",AP$6="Sel",AP$6="Rab",AP$6="Kam",AP$6="Jum"),SUM(AK166:AM166)&gt;=10),SUM(AK166:AM166)-10,
IF(AND(OR(AP$6="Sen",AP$6="Sel",AP$6="Rab",AP$6="Kam",AP$6="Jum"),SUM(AK166:AM166)&lt;10),0,
IF(AND(AP$6="Sab",SUM(AK166:AM166)&gt;=9),SUM(AK166:AM166)-9,
IF(AND(AP$6="Sab",SUM(AK166:AM166)&lt;9),0,
IF(OR(AP$6="Mgg",AP$6="Hon"),SUM(AK166:AM166),0)))))</f>
        <v>0</v>
      </c>
      <c r="AP166" s="5"/>
      <c r="AQ166" s="5">
        <f>LOOKUP(AQ$6,'Daily Absent'!$O$6:$AX$6,'Daily Absent'!$O166:$AX166)</f>
        <v>0</v>
      </c>
      <c r="AR166" s="104">
        <f>VALUE('Time Sheet KN'!AS166-'Time Sheet KN'!AR166)*24</f>
        <v>0</v>
      </c>
      <c r="AS166" s="104">
        <f>VALUE('Time Sheet KN'!AU166-'Time Sheet KN'!AT166)*24</f>
        <v>0</v>
      </c>
      <c r="AT166" s="104">
        <f>VALUE('Time Sheet KN'!AW166-'Time Sheet KN'!AV166)*24</f>
        <v>0</v>
      </c>
      <c r="AU166" s="105">
        <f t="shared" ref="AU166:AU169" si="472">IF(AND(OR(AW$6="Sen",AW$6="Sel",AW$6="Rab",AW$6="Kam",AW$6="Jum"),SUM(AR166:AT166)&gt;=10),10,
IF(AND(OR(AW$6="Sen",AW$6="Sel",AW$6="Rab",AW$6="Kam",AW$6="Jum"),SUM(AR166:AT166)&lt;10),SUM(AR166:AT166),
IF(AND(AW$6="Sab",SUM(AR166:AT166)&gt;=9),9,
IF(AND(AW$6="Sab",SUM(AR166:AT166)&lt;9),SUM(AR166:AT166),
IF(OR(AW$6="Mgg",AW$6="Hon"),0)))))</f>
        <v>0</v>
      </c>
      <c r="AV166" s="5">
        <f t="shared" ref="AV166:AV169" si="473">IF(AND(OR(AW$6="Sen",AW$6="Sel",AW$6="Rab",AW$6="Kam",AW$6="Jum"),SUM(AR166:AT166)&gt;=10),SUM(AR166:AT166)-10,
IF(AND(OR(AW$6="Sen",AW$6="Sel",AW$6="Rab",AW$6="Kam",AW$6="Jum"),SUM(AR166:AT166)&lt;10),0,
IF(AND(AW$6="Sab",SUM(AR166:AT166)&gt;=9),SUM(AR166:AT166)-9,
IF(AND(AW$6="Sab",SUM(AR166:AT166)&lt;9),0,
IF(OR(AW$6="Mgg",AW$6="Hon"),SUM(AR166:AT166),0)))))</f>
        <v>0</v>
      </c>
      <c r="AW166" s="5"/>
      <c r="AX166" s="5">
        <f>LOOKUP(AX$6,'Daily Absent'!$O$6:$AX$6,'Daily Absent'!$O166:$AX166)</f>
        <v>0</v>
      </c>
      <c r="AY166" s="104">
        <f>VALUE('Time Sheet KN'!AZ166-'Time Sheet KN'!AY166)*24</f>
        <v>0</v>
      </c>
      <c r="AZ166" s="104">
        <f>VALUE('Time Sheet KN'!BB166-'Time Sheet KN'!BA166)*24</f>
        <v>0</v>
      </c>
      <c r="BA166" s="104">
        <f>VALUE('Time Sheet KN'!BD166-'Time Sheet KN'!BC166)*24</f>
        <v>0</v>
      </c>
      <c r="BB166" s="105">
        <f t="shared" ref="BB166:BB169" si="474">IF(AND(OR(BD$6="Sen",BD$6="Sel",BD$6="Rab",BD$6="Kam",BD$6="Jum"),SUM(AY166:BA166)&gt;=10),10,
IF(AND(OR(BD$6="Sen",BD$6="Sel",BD$6="Rab",BD$6="Kam",BD$6="Jum"),SUM(AY166:BA166)&lt;10),SUM(AY166:BA166),
IF(AND(BD$6="Sab",SUM(AY166:BA166)&gt;=9),9,
IF(AND(BD$6="Sab",SUM(AY166:BA166)&lt;9),SUM(AY166:BA166),
IF(OR(BD$6="Mgg",BD$6="Hon"),0)))))</f>
        <v>0</v>
      </c>
      <c r="BC166" s="5">
        <f t="shared" ref="BC166:BC169" si="475">IF(AND(OR(BD$6="Sen",BD$6="Sel",BD$6="Rab",BD$6="Kam",BD$6="Jum"),SUM(AY166:BA166)&gt;=10),SUM(AY166:BA166)-10,
IF(AND(OR(BD$6="Sen",BD$6="Sel",BD$6="Rab",BD$6="Kam",BD$6="Jum"),SUM(AY166:BA166)&lt;10),0,
IF(AND(BD$6="Sab",SUM(AY166:BA166)&gt;=9),SUM(AY166:BA166)-9,
IF(AND(BD$6="Sab",SUM(AY166:BA166)&lt;9),0,
IF(OR(BD$6="Mgg",BD$6="Hon"),SUM(AY166:BA166),0)))))</f>
        <v>0</v>
      </c>
      <c r="BD166" s="5"/>
      <c r="BE166" s="5">
        <f>LOOKUP(BE$6,'Daily Absent'!$O$6:$AX$6,'Daily Absent'!$O166:$AX166)</f>
        <v>0</v>
      </c>
      <c r="BF166" s="104">
        <f>VALUE('Time Sheet KN'!BG166-'Time Sheet KN'!BF166)*24</f>
        <v>0</v>
      </c>
      <c r="BG166" s="104">
        <f>VALUE('Time Sheet KN'!BI166-'Time Sheet KN'!BH166)*24</f>
        <v>0</v>
      </c>
      <c r="BH166" s="104">
        <f>VALUE('Time Sheet KN'!BK166-'Time Sheet KN'!BJ166)*24</f>
        <v>0</v>
      </c>
      <c r="BI166" s="105">
        <f t="shared" ref="BI166:BI169" si="476">IF(AND(OR(BK$6="Sen",BK$6="Sel",BK$6="Rab",BK$6="Kam",BK$6="Jum"),SUM(BF166:BH166)&gt;=10),10,
IF(AND(OR(BK$6="Sen",BK$6="Sel",BK$6="Rab",BK$6="Kam",BK$6="Jum"),SUM(BF166:BH166)&lt;10),SUM(BF166:BH166),
IF(AND(BK$6="Sab",SUM(BF166:BH166)&gt;=9),9,
IF(AND(BK$6="Sab",SUM(BF166:BH166)&lt;9),SUM(BF166:BH166),
IF(OR(BK$6="Mgg",BK$6="Hon"),0)))))</f>
        <v>0</v>
      </c>
      <c r="BJ166" s="5">
        <f t="shared" ref="BJ166:BJ169" si="477">IF(AND(OR(BK$6="Sen",BK$6="Sel",BK$6="Rab",BK$6="Kam",BK$6="Jum"),SUM(BF166:BH166)&gt;=10),SUM(BF166:BH166)-10,
IF(AND(OR(BK$6="Sen",BK$6="Sel",BK$6="Rab",BK$6="Kam",BK$6="Jum"),SUM(BF166:BH166)&lt;10),0,
IF(AND(BK$6="Sab",SUM(BF166:BH166)&gt;=9),SUM(BF166:BH166)-9,
IF(AND(BK$6="Sab",SUM(BF166:BH166)&lt;9),0,
IF(OR(BK$6="Mgg",BK$6="Hon"),SUM(BF166:BH166),0)))))</f>
        <v>0</v>
      </c>
      <c r="BK166" s="5"/>
      <c r="BL166" s="5">
        <f>LOOKUP(BL$6,'Daily Absent'!$O$6:$AX$6,'Daily Absent'!$O166:$AX166)</f>
        <v>0</v>
      </c>
      <c r="BM166" s="104">
        <f>VALUE('Time Sheet KN'!BN166-'Time Sheet KN'!BM166)*24</f>
        <v>0</v>
      </c>
      <c r="BN166" s="104">
        <f>VALUE('Time Sheet KN'!BP166-'Time Sheet KN'!BO166)*24</f>
        <v>0</v>
      </c>
      <c r="BO166" s="104">
        <f>VALUE('Time Sheet KN'!BR166-'Time Sheet KN'!BQ166)*24</f>
        <v>0</v>
      </c>
      <c r="BP166" s="105">
        <f t="shared" ref="BP166:BP169" si="478">IF(AND(OR(BR$6="Sen",BR$6="Sel",BR$6="Rab",BR$6="Kam",BR$6="Jum"),SUM(BM166:BO166)&gt;=10),10,
IF(AND(OR(BR$6="Sen",BR$6="Sel",BR$6="Rab",BR$6="Kam",BR$6="Jum"),SUM(BM166:BO166)&lt;10),SUM(BM166:BO166),
IF(AND(BR$6="Sab",SUM(BM166:BO166)&gt;=9),9,
IF(AND(BR$6="Sab",SUM(BM166:BO166)&lt;9),SUM(BM166:BO166),
IF(OR(BR$6="Mgg",BR$6="Hon"),0)))))</f>
        <v>0</v>
      </c>
      <c r="BQ166" s="5">
        <f t="shared" ref="BQ166:BQ169" si="479">IF(AND(OR(BR$6="Sen",BR$6="Sel",BR$6="Rab",BR$6="Kam",BR$6="Jum"),SUM(BM166:BO166)&gt;=10),SUM(BM166:BO166)-10,
IF(AND(OR(BR$6="Sen",BR$6="Sel",BR$6="Rab",BR$6="Kam",BR$6="Jum"),SUM(BM166:BO166)&lt;10),0,
IF(AND(BR$6="Sab",SUM(BM166:BO166)&gt;=9),SUM(BM166:BO166)-9,
IF(AND(BR$6="Sab",SUM(BM166:BO166)&lt;9),0,
IF(OR(BR$6="Mgg",BR$6="Hon"),SUM(BM166:BO166),0)))))</f>
        <v>0</v>
      </c>
      <c r="BR166" s="5"/>
      <c r="BS166" s="5">
        <f>LOOKUP(BS$6,'Daily Absent'!$O$6:$AX$6,'Daily Absent'!$O166:$AX166)</f>
        <v>0</v>
      </c>
      <c r="BT166" s="104">
        <f>VALUE('Time Sheet KN'!BU166-'Time Sheet KN'!BT166)*24</f>
        <v>0</v>
      </c>
      <c r="BU166" s="104">
        <f>VALUE('Time Sheet KN'!BW166-'Time Sheet KN'!BV166)*24</f>
        <v>0</v>
      </c>
      <c r="BV166" s="104">
        <f>VALUE('Time Sheet KN'!BY166-'Time Sheet KN'!BX166)*24</f>
        <v>0</v>
      </c>
      <c r="BW166" s="105">
        <f t="shared" ref="BW166:BW169" si="480">IF(AND(OR(BY$6="Sen",BY$6="Sel",BY$6="Rab",BY$6="Kam",BY$6="Jum"),SUM(BT166:BV166)&gt;=10),10,
IF(AND(OR(BY$6="Sen",BY$6="Sel",BY$6="Rab",BY$6="Kam",BY$6="Jum"),SUM(BT166:BV166)&lt;10),SUM(BT166:BV166),
IF(AND(BY$6="Sab",SUM(BT166:BV166)&gt;=9),9,
IF(AND(BY$6="Sab",SUM(BT166:BV166)&lt;9),SUM(BT166:BV166),
IF(OR(BY$6="Mgg",BY$6="Hon"),0)))))</f>
        <v>0</v>
      </c>
      <c r="BX166" s="5">
        <f t="shared" ref="BX166:BX169" si="481">IF(AND(OR(BY$6="Sen",BY$6="Sel",BY$6="Rab",BY$6="Kam",BY$6="Jum"),SUM(BT166:BV166)&gt;=10),SUM(BT166:BV166)-10,
IF(AND(OR(BY$6="Sen",BY$6="Sel",BY$6="Rab",BY$6="Kam",BY$6="Jum"),SUM(BT166:BV166)&lt;10),0,
IF(AND(BY$6="Sab",SUM(BT166:BV166)&gt;=9),SUM(BT166:BV166)-9,
IF(AND(BY$6="Sab",SUM(BT166:BV166)&lt;9),0,
IF(OR(BY$6="Mgg",BY$6="Hon"),SUM(BT166:BV166),0)))))</f>
        <v>0</v>
      </c>
      <c r="BY166" s="5"/>
      <c r="BZ166" s="5">
        <f>LOOKUP(BZ$6,'Daily Absent'!$O$6:$AX$6,'Daily Absent'!$O166:$AX166)</f>
        <v>0</v>
      </c>
      <c r="CA166" s="104">
        <f>VALUE('Time Sheet KN'!CB166-'Time Sheet KN'!CA166)*24</f>
        <v>0</v>
      </c>
      <c r="CB166" s="104">
        <f>VALUE('Time Sheet KN'!CD166-'Time Sheet KN'!CC166)*24</f>
        <v>0</v>
      </c>
      <c r="CC166" s="104">
        <f>VALUE('Time Sheet KN'!CF166-'Time Sheet KN'!CE166)*24</f>
        <v>0</v>
      </c>
      <c r="CD166" s="105">
        <f t="shared" ref="CD166:CD169" si="482">IF(AND(OR(CF$6="Sen",CF$6="Sel",CF$6="Rab",CF$6="Kam",CF$6="Jum"),SUM(CA166:CC166)&gt;=10),10,
IF(AND(OR(CF$6="Sen",CF$6="Sel",CF$6="Rab",CF$6="Kam",CF$6="Jum"),SUM(CA166:CC166)&lt;10),SUM(CA166:CC166),
IF(AND(CF$6="Sab",SUM(CA166:CC166)&gt;=9),9,
IF(AND(CF$6="Sab",SUM(CA166:CC166)&lt;9),SUM(CA166:CC166),
IF(OR(CF$6="Mgg",CF$6="Hon"),0)))))</f>
        <v>0</v>
      </c>
      <c r="CE166" s="5">
        <f t="shared" ref="CE166:CE169" si="483">IF(AND(OR(CF$6="Sen",CF$6="Sel",CF$6="Rab",CF$6="Kam",CF$6="Jum"),SUM(CA166:CC166)&gt;=10),SUM(CA166:CC166)-10,
IF(AND(OR(CF$6="Sen",CF$6="Sel",CF$6="Rab",CF$6="Kam",CF$6="Jum"),SUM(CA166:CC166)&lt;10),0,
IF(AND(CF$6="Sab",SUM(CA166:CC166)&gt;=9),SUM(CA166:CC166)-9,
IF(AND(CF$6="Sab",SUM(CA166:CC166)&lt;9),0,
IF(OR(CF$6="Mgg",CF$6="Hon"),SUM(CA166:CC166),0)))))</f>
        <v>0</v>
      </c>
      <c r="CF166" s="5"/>
      <c r="CG166" s="5">
        <f>LOOKUP(CG$6,'Daily Absent'!$O$6:$AX$6,'Daily Absent'!$O166:$AX166)</f>
        <v>0</v>
      </c>
      <c r="CH166" s="104">
        <f>VALUE('Time Sheet KN'!CI166-'Time Sheet KN'!CH166)*24</f>
        <v>0</v>
      </c>
      <c r="CI166" s="104">
        <f>VALUE('Time Sheet KN'!CK166-'Time Sheet KN'!CJ166)*24</f>
        <v>0</v>
      </c>
      <c r="CJ166" s="104">
        <f>VALUE('Time Sheet KN'!CM166-'Time Sheet KN'!CL166)*24</f>
        <v>0</v>
      </c>
      <c r="CK166" s="105">
        <f t="shared" ref="CK166:CK169" si="484">IF(AND(OR(CM$6="Sen",CM$6="Sel",CM$6="Rab",CM$6="Kam",CM$6="Jum"),SUM(CH166:CJ166)&gt;=10),10,
IF(AND(OR(CM$6="Sen",CM$6="Sel",CM$6="Rab",CM$6="Kam",CM$6="Jum"),SUM(CH166:CJ166)&lt;10),SUM(CH166:CJ166),
IF(AND(CM$6="Sab",SUM(CH166:CJ166)&gt;=9),9,
IF(AND(CM$6="Sab",SUM(CH166:CJ166)&lt;9),SUM(CH166:CJ166),
IF(OR(CM$6="Mgg",CM$6="Hon"),0)))))</f>
        <v>0</v>
      </c>
      <c r="CL166" s="5">
        <f t="shared" ref="CL166:CL169" si="485">IF(AND(OR(CM$6="Sen",CM$6="Sel",CM$6="Rab",CM$6="Kam",CM$6="Jum"),SUM(CH166:CJ166)&gt;=10),SUM(CH166:CJ166)-10,
IF(AND(OR(CM$6="Sen",CM$6="Sel",CM$6="Rab",CM$6="Kam",CM$6="Jum"),SUM(CH166:CJ166)&lt;10),0,
IF(AND(CM$6="Sab",SUM(CH166:CJ166)&gt;=9),SUM(CH166:CJ166)-9,
IF(AND(CM$6="Sab",SUM(CH166:CJ166)&lt;9),0,
IF(OR(CM$6="Mgg",CM$6="Hon"),SUM(CH166:CJ166),0)))))</f>
        <v>0</v>
      </c>
      <c r="CM166" s="5"/>
      <c r="CN166" s="5">
        <f>LOOKUP(CN$6,'Daily Absent'!$O$6:$AX$6,'Daily Absent'!$O166:$AX166)</f>
        <v>0</v>
      </c>
      <c r="CO166" s="104">
        <f>VALUE('Time Sheet KN'!CP166-'Time Sheet KN'!CO166)*24</f>
        <v>0</v>
      </c>
      <c r="CP166" s="104">
        <f>VALUE('Time Sheet KN'!CR166-'Time Sheet KN'!CQ166)*24</f>
        <v>0</v>
      </c>
      <c r="CQ166" s="104">
        <f>VALUE('Time Sheet KN'!CT166-'Time Sheet KN'!CS166)*24</f>
        <v>0</v>
      </c>
      <c r="CR166" s="105">
        <f t="shared" ref="CR166:CR169" si="486">IF(AND(OR(CT$6="Sen",CT$6="Sel",CT$6="Rab",CT$6="Kam",CT$6="Jum"),SUM(CO166:CQ166)&gt;=10),10,
IF(AND(OR(CT$6="Sen",CT$6="Sel",CT$6="Rab",CT$6="Kam",CT$6="Jum"),SUM(CO166:CQ166)&lt;10),SUM(CO166:CQ166),
IF(AND(CT$6="Sab",SUM(CO166:CQ166)&gt;=9),9,
IF(AND(CT$6="Sab",SUM(CO166:CQ166)&lt;9),SUM(CO166:CQ166),
IF(OR(CT$6="Mgg",CT$6="Hon"),0)))))</f>
        <v>0</v>
      </c>
      <c r="CS166" s="5">
        <f t="shared" ref="CS166:CS169" si="487">IF(AND(OR(CT$6="Sen",CT$6="Sel",CT$6="Rab",CT$6="Kam",CT$6="Jum"),SUM(CO166:CQ166)&gt;=10),SUM(CO166:CQ166)-10,
IF(AND(OR(CT$6="Sen",CT$6="Sel",CT$6="Rab",CT$6="Kam",CT$6="Jum"),SUM(CO166:CQ166)&lt;10),0,
IF(AND(CT$6="Sab",SUM(CO166:CQ166)&gt;=9),SUM(CO166:CQ166)-9,
IF(AND(CT$6="Sab",SUM(CO166:CQ166)&lt;9),0,
IF(OR(CT$6="Mgg",CT$6="Hon"),SUM(CO166:CQ166),0)))))</f>
        <v>0</v>
      </c>
      <c r="CT166" s="5"/>
      <c r="CU166" s="5">
        <f>LOOKUP(CU$6,'Daily Absent'!$O$6:$AX$6,'Daily Absent'!$O166:$AX166)</f>
        <v>0</v>
      </c>
      <c r="CV166" s="104">
        <f>VALUE('Time Sheet KN'!CW166-'Time Sheet KN'!CV166)*24</f>
        <v>0</v>
      </c>
      <c r="CW166" s="104">
        <f>VALUE('Time Sheet KN'!CY166-'Time Sheet KN'!CX166)*24</f>
        <v>0</v>
      </c>
      <c r="CX166" s="104">
        <f>VALUE('Time Sheet KN'!DA166-'Time Sheet KN'!CZ166)*24</f>
        <v>0</v>
      </c>
      <c r="CY166" s="105">
        <f t="shared" ref="CY166:CY169" si="488">IF(AND(OR(DA$6="Sen",DA$6="Sel",DA$6="Rab",DA$6="Kam",DA$6="Jum"),SUM(CV166:CX166)&gt;=10),10,
IF(AND(OR(DA$6="Sen",DA$6="Sel",DA$6="Rab",DA$6="Kam",DA$6="Jum"),SUM(CV166:CX166)&lt;10),SUM(CV166:CX166),
IF(AND(DA$6="Sab",SUM(CV166:CX166)&gt;=9),9,
IF(AND(DA$6="Sab",SUM(CV166:CX166)&lt;9),SUM(CV166:CX166),
IF(OR(DA$6="Mgg",DA$6="Hon"),0)))))</f>
        <v>0</v>
      </c>
      <c r="CZ166" s="5">
        <f t="shared" ref="CZ166:CZ169" si="489">IF(AND(OR(DA$6="Sen",DA$6="Sel",DA$6="Rab",DA$6="Kam",DA$6="Jum"),SUM(CV166:CX166)&gt;=10),SUM(CV166:CX166)-10,
IF(AND(OR(DA$6="Sen",DA$6="Sel",DA$6="Rab",DA$6="Kam",DA$6="Jum"),SUM(CV166:CX166)&lt;10),0,
IF(AND(DA$6="Sab",SUM(CV166:CX166)&gt;=9),SUM(CV166:CX166)-9,
IF(AND(DA$6="Sab",SUM(CV166:CX166)&lt;9),0,
IF(OR(DA$6="Mgg",DA$6="Hon"),SUM(CV166:CX166),0)))))</f>
        <v>0</v>
      </c>
      <c r="DA166" s="5"/>
      <c r="DB166" s="5">
        <f>LOOKUP(DB$6,'Daily Absent'!$O$6:$AX$6,'Daily Absent'!$O166:$AX166)</f>
        <v>0</v>
      </c>
      <c r="DC166" s="104">
        <f>VALUE('Time Sheet KN'!DD166-'Time Sheet KN'!DC166)*24</f>
        <v>0</v>
      </c>
      <c r="DD166" s="104">
        <f>VALUE('Time Sheet KN'!DF166-'Time Sheet KN'!DE166)*24</f>
        <v>0</v>
      </c>
      <c r="DE166" s="104">
        <f>VALUE('Time Sheet KN'!DH166-'Time Sheet KN'!DG166)*24</f>
        <v>0</v>
      </c>
      <c r="DF166" s="105">
        <f t="shared" ref="DF166:DF169" si="490">IF(AND(OR(DH$6="Sen",DH$6="Sel",DH$6="Rab",DH$6="Kam",DH$6="Jum"),SUM(DC166:DE166)&gt;=10),10,
IF(AND(OR(DH$6="Sen",DH$6="Sel",DH$6="Rab",DH$6="Kam",DH$6="Jum"),SUM(DC166:DE166)&lt;10),SUM(DC166:DE166),
IF(AND(DH$6="Sab",SUM(DC166:DE166)&gt;=9),9,
IF(AND(DH$6="Sab",SUM(DC166:DE166)&lt;9),SUM(DC166:DE166),
IF(OR(DH$6="Mgg",DH$6="Hon"),0)))))</f>
        <v>0</v>
      </c>
      <c r="DG166" s="5">
        <f t="shared" ref="DG166:DG169" si="491">IF(AND(OR(DH$6="Sen",DH$6="Sel",DH$6="Rab",DH$6="Kam",DH$6="Jum"),SUM(DC166:DE166)&gt;=10),SUM(DC166:DE166)-10,
IF(AND(OR(DH$6="Sen",DH$6="Sel",DH$6="Rab",DH$6="Kam",DH$6="Jum"),SUM(DC166:DE166)&lt;10),0,
IF(AND(DH$6="Sab",SUM(DC166:DE166)&gt;=9),SUM(DC166:DE166)-9,
IF(AND(DH$6="Sab",SUM(DC166:DE166)&lt;9),0,
IF(OR(DH$6="Mgg",DH$6="Hon"),SUM(DC166:DE166),0)))))</f>
        <v>0</v>
      </c>
      <c r="DH166" s="5"/>
      <c r="DI166" s="5">
        <f>LOOKUP(DI$6,'Daily Absent'!$O$6:$AX$6,'Daily Absent'!$O166:$AX166)</f>
        <v>0</v>
      </c>
      <c r="DJ166" s="104">
        <f>VALUE('Time Sheet KN'!DK166-'Time Sheet KN'!DJ166)*24</f>
        <v>0</v>
      </c>
      <c r="DK166" s="104">
        <f>VALUE('Time Sheet KN'!DM166-'Time Sheet KN'!DL166)*24</f>
        <v>0</v>
      </c>
      <c r="DL166" s="104">
        <f>VALUE('Time Sheet KN'!DO166-'Time Sheet KN'!DN166)*24</f>
        <v>0</v>
      </c>
      <c r="DM166" s="105">
        <f t="shared" ref="DM166:DM169" si="492">IF(AND(OR(DO$6="Sen",DO$6="Sel",DO$6="Rab",DO$6="Kam",DO$6="Jum"),SUM(DJ166:DL166)&gt;=10),10,
IF(AND(OR(DO$6="Sen",DO$6="Sel",DO$6="Rab",DO$6="Kam",DO$6="Jum"),SUM(DJ166:DL166)&lt;10),SUM(DJ166:DL166),
IF(AND(DO$6="Sab",SUM(DJ166:DL166)&gt;=9),9,
IF(AND(DO$6="Sab",SUM(DJ166:DL166)&lt;9),SUM(DJ166:DL166),
IF(OR(DO$6="Mgg",DO$6="Hon"),0)))))</f>
        <v>0</v>
      </c>
      <c r="DN166" s="5">
        <f t="shared" ref="DN166:DN169" si="493">IF(AND(OR(DO$6="Sen",DO$6="Sel",DO$6="Rab",DO$6="Kam",DO$6="Jum"),SUM(DJ166:DL166)&gt;=10),SUM(DJ166:DL166)-10,
IF(AND(OR(DO$6="Sen",DO$6="Sel",DO$6="Rab",DO$6="Kam",DO$6="Jum"),SUM(DJ166:DL166)&lt;10),0,
IF(AND(DO$6="Sab",SUM(DJ166:DL166)&gt;=9),SUM(DJ166:DL166)-9,
IF(AND(DO$6="Sab",SUM(DJ166:DL166)&lt;9),0,
IF(OR(DO$6="Mgg",DO$6="Hon"),SUM(DJ166:DL166),0)))))</f>
        <v>0</v>
      </c>
      <c r="DO166" s="5"/>
      <c r="DP166" s="5">
        <f>LOOKUP(DP$6,'Daily Absent'!$O$6:$AX$6,'Daily Absent'!$O166:$AX166)</f>
        <v>0</v>
      </c>
      <c r="DQ166" s="104">
        <f>VALUE('Time Sheet KN'!DR166-'Time Sheet KN'!DQ166)*24</f>
        <v>0</v>
      </c>
      <c r="DR166" s="104">
        <f>VALUE('Time Sheet KN'!DT166-'Time Sheet KN'!DS166)*24</f>
        <v>0</v>
      </c>
      <c r="DS166" s="104">
        <f>VALUE('Time Sheet KN'!DV166-'Time Sheet KN'!DU166)*24</f>
        <v>0</v>
      </c>
      <c r="DT166" s="105">
        <f t="shared" ref="DT166:DT169" si="494">IF(AND(OR(DV$6="Sen",DV$6="Sel",DV$6="Rab",DV$6="Kam",DV$6="Jum"),SUM(DQ166:DS166)&gt;=10),10,
IF(AND(OR(DV$6="Sen",DV$6="Sel",DV$6="Rab",DV$6="Kam",DV$6="Jum"),SUM(DQ166:DS166)&lt;10),SUM(DQ166:DS166),
IF(AND(DV$6="Sab",SUM(DQ166:DS166)&gt;=9),9,
IF(AND(DV$6="Sab",SUM(DQ166:DS166)&lt;9),SUM(DQ166:DS166),
IF(OR(DV$6="Mgg",DV$6="Hon"),0)))))</f>
        <v>0</v>
      </c>
      <c r="DU166" s="5">
        <f t="shared" ref="DU166:DU169" si="495">IF(AND(OR(DV$6="Sen",DV$6="Sel",DV$6="Rab",DV$6="Kam",DV$6="Jum"),SUM(DQ166:DS166)&gt;=10),SUM(DQ166:DS166)-10,
IF(AND(OR(DV$6="Sen",DV$6="Sel",DV$6="Rab",DV$6="Kam",DV$6="Jum"),SUM(DQ166:DS166)&lt;10),0,
IF(AND(DV$6="Sab",SUM(DQ166:DS166)&gt;=9),SUM(DQ166:DS166)-9,
IF(AND(DV$6="Sab",SUM(DQ166:DS166)&lt;9),0,
IF(OR(DV$6="Mgg",DV$6="Hon"),SUM(DQ166:DS166),0)))))</f>
        <v>0</v>
      </c>
      <c r="DV166" s="5"/>
      <c r="DW166" s="5">
        <f>LOOKUP(DW$6,'Daily Absent'!$O$6:$AX$6,'Daily Absent'!$O166:$AX166)</f>
        <v>0</v>
      </c>
      <c r="DX166" s="104">
        <f>VALUE('Time Sheet KN'!DY166-'Time Sheet KN'!DX166)*24</f>
        <v>0</v>
      </c>
      <c r="DY166" s="104">
        <f>VALUE('Time Sheet KN'!EA166-'Time Sheet KN'!DZ166)*24</f>
        <v>0</v>
      </c>
      <c r="DZ166" s="104">
        <f>VALUE('Time Sheet KN'!EC166-'Time Sheet KN'!EB166)*24</f>
        <v>0</v>
      </c>
      <c r="EA166" s="105">
        <f t="shared" ref="EA166:EA169" si="496">IF(AND(OR(EC$6="Sen",EC$6="Sel",EC$6="Rab",EC$6="Kam",EC$6="Jum"),SUM(DX166:DZ166)&gt;=10),10,
IF(AND(OR(EC$6="Sen",EC$6="Sel",EC$6="Rab",EC$6="Kam",EC$6="Jum"),SUM(DX166:DZ166)&lt;10),SUM(DX166:DZ166),
IF(AND(EC$6="Sab",SUM(DX166:DZ166)&gt;=9),9,
IF(AND(EC$6="Sab",SUM(DX166:DZ166)&lt;9),SUM(DX166:DZ166),
IF(OR(EC$6="Mgg",EC$6="Hon"),0)))))</f>
        <v>0</v>
      </c>
      <c r="EB166" s="5">
        <f t="shared" ref="EB166:EB169" si="497">IF(AND(OR(EC$6="Sen",EC$6="Sel",EC$6="Rab",EC$6="Kam",EC$6="Jum"),SUM(DX166:DZ166)&gt;=10),SUM(DX166:DZ166)-10,
IF(AND(OR(EC$6="Sen",EC$6="Sel",EC$6="Rab",EC$6="Kam",EC$6="Jum"),SUM(DX166:DZ166)&lt;10),0,
IF(AND(EC$6="Sab",SUM(DX166:DZ166)&gt;=9),SUM(DX166:DZ166)-9,
IF(AND(EC$6="Sab",SUM(DX166:DZ166)&lt;9),0,
IF(OR(EC$6="Mgg",EC$6="Hon"),SUM(DX166:DZ166),0)))))</f>
        <v>0</v>
      </c>
      <c r="EC166" s="5"/>
      <c r="ED166" s="5">
        <f>LOOKUP(ED$6,'Daily Absent'!$O$6:$AX$6,'Daily Absent'!$O166:$AX166)</f>
        <v>0</v>
      </c>
      <c r="EE166" s="104">
        <f>VALUE('Time Sheet KN'!EF166-'Time Sheet KN'!EE166)*24</f>
        <v>0</v>
      </c>
      <c r="EF166" s="104">
        <f>VALUE('Time Sheet KN'!EH166-'Time Sheet KN'!EG166)*24</f>
        <v>0</v>
      </c>
      <c r="EG166" s="104">
        <f>VALUE('Time Sheet KN'!EJ166-'Time Sheet KN'!EI166)*24</f>
        <v>0</v>
      </c>
      <c r="EH166" s="105">
        <f t="shared" ref="EH166:EH169" si="498">IF(AND(OR(EJ$6="Sen",EJ$6="Sel",EJ$6="Rab",EJ$6="Kam",EJ$6="Jum"),SUM(EE166:EG166)&gt;=10),10,
IF(AND(OR(EJ$6="Sen",EJ$6="Sel",EJ$6="Rab",EJ$6="Kam",EJ$6="Jum"),SUM(EE166:EG166)&lt;10),SUM(EE166:EG166),
IF(AND(EJ$6="Sab",SUM(EE166:EG166)&gt;=9),9,
IF(AND(EJ$6="Sab",SUM(EE166:EG166)&lt;9),SUM(EE166:EG166),
IF(OR(EJ$6="Mgg",EJ$6="Hon"),0)))))</f>
        <v>0</v>
      </c>
      <c r="EI166" s="5">
        <f t="shared" ref="EI166:EI169" si="499">IF(AND(OR(EJ$6="Sen",EJ$6="Sel",EJ$6="Rab",EJ$6="Kam",EJ$6="Jum"),SUM(EE166:EG166)&gt;=10),SUM(EE166:EG166)-10,
IF(AND(OR(EJ$6="Sen",EJ$6="Sel",EJ$6="Rab",EJ$6="Kam",EJ$6="Jum"),SUM(EE166:EG166)&lt;10),0,
IF(AND(EJ$6="Sab",SUM(EE166:EG166)&gt;=9),SUM(EE166:EG166)-9,
IF(AND(EJ$6="Sab",SUM(EE166:EG166)&lt;9),0,
IF(OR(EJ$6="Mgg",EJ$6="Hon"),SUM(EE166:EG166),0)))))</f>
        <v>0</v>
      </c>
      <c r="EJ166" s="5"/>
      <c r="EK166" s="5">
        <f>LOOKUP(EK$6,'Daily Absent'!$O$6:$AX$6,'Daily Absent'!$O166:$AX166)</f>
        <v>0</v>
      </c>
      <c r="EL166" s="104">
        <f>VALUE('Time Sheet KN'!EM166-'Time Sheet KN'!EL166)*24</f>
        <v>0</v>
      </c>
      <c r="EM166" s="104">
        <f>VALUE('Time Sheet KN'!EO166-'Time Sheet KN'!EN166)*24</f>
        <v>0</v>
      </c>
      <c r="EN166" s="104">
        <f>VALUE('Time Sheet KN'!EQ166-'Time Sheet KN'!EP166)*24</f>
        <v>0</v>
      </c>
      <c r="EO166" s="105">
        <f t="shared" ref="EO166:EO169" si="500">IF(AND(OR(EQ$6="Sen",EQ$6="Sel",EQ$6="Rab",EQ$6="Kam",EQ$6="Jum"),SUM(EL166:EN166)&gt;=10),10,
IF(AND(OR(EQ$6="Sen",EQ$6="Sel",EQ$6="Rab",EQ$6="Kam",EQ$6="Jum"),SUM(EL166:EN166)&lt;10),SUM(EL166:EN166),
IF(AND(EQ$6="Sab",SUM(EL166:EN166)&gt;=9),9,
IF(AND(EQ$6="Sab",SUM(EL166:EN166)&lt;9),SUM(EL166:EN166),
IF(OR(EQ$6="Mgg",EQ$6="Hon"),0)))))</f>
        <v>0</v>
      </c>
      <c r="EP166" s="5">
        <f t="shared" ref="EP166:EP169" si="501">IF(AND(OR(EQ$6="Sen",EQ$6="Sel",EQ$6="Rab",EQ$6="Kam",EQ$6="Jum"),SUM(EL166:EN166)&gt;=10),SUM(EL166:EN166)-10,
IF(AND(OR(EQ$6="Sen",EQ$6="Sel",EQ$6="Rab",EQ$6="Kam",EQ$6="Jum"),SUM(EL166:EN166)&lt;10),0,
IF(AND(EQ$6="Sab",SUM(EL166:EN166)&gt;=9),SUM(EL166:EN166)-9,
IF(AND(EQ$6="Sab",SUM(EL166:EN166)&lt;9),0,
IF(OR(EQ$6="Mgg",EQ$6="Hon"),SUM(EL166:EN166),0)))))</f>
        <v>0</v>
      </c>
      <c r="EQ166" s="5"/>
      <c r="ER166" s="5">
        <f>LOOKUP(ER$6,'Daily Absent'!$O$6:$AX$6,'Daily Absent'!$O166:$AX166)</f>
        <v>0</v>
      </c>
      <c r="ES166" s="104">
        <f>VALUE('Time Sheet KN'!ET166-'Time Sheet KN'!ES166)*24</f>
        <v>0</v>
      </c>
      <c r="ET166" s="104">
        <f>VALUE('Time Sheet KN'!EV166-'Time Sheet KN'!EU166)*24</f>
        <v>0</v>
      </c>
      <c r="EU166" s="104">
        <f>VALUE('Time Sheet KN'!EX166-'Time Sheet KN'!EW166)*24</f>
        <v>0</v>
      </c>
      <c r="EV166" s="105">
        <f t="shared" ref="EV166:EV169" si="502">IF(AND(OR(EX$6="Sen",EX$6="Sel",EX$6="Rab",EX$6="Kam",EX$6="Jum"),SUM(ES166:EU166)&gt;=10),10,
IF(AND(OR(EX$6="Sen",EX$6="Sel",EX$6="Rab",EX$6="Kam",EX$6="Jum"),SUM(ES166:EU166)&lt;10),SUM(ES166:EU166),
IF(AND(EX$6="Sab",SUM(ES166:EU166)&gt;=9),9,
IF(AND(EX$6="Sab",SUM(ES166:EU166)&lt;9),SUM(ES166:EU166),
IF(OR(EX$6="Mgg",EX$6="Hon"),0)))))</f>
        <v>0</v>
      </c>
      <c r="EW166" s="5">
        <f t="shared" ref="EW166:EW169" si="503">IF(AND(OR(EX$6="Sen",EX$6="Sel",EX$6="Rab",EX$6="Kam",EX$6="Jum"),SUM(ES166:EU166)&gt;=10),SUM(ES166:EU166)-10,
IF(AND(OR(EX$6="Sen",EX$6="Sel",EX$6="Rab",EX$6="Kam",EX$6="Jum"),SUM(ES166:EU166)&lt;10),0,
IF(AND(EX$6="Sab",SUM(ES166:EU166)&gt;=9),SUM(ES166:EU166)-9,
IF(AND(EX$6="Sab",SUM(ES166:EU166)&lt;9),0,
IF(OR(EX$6="Mgg",EX$6="Hon"),SUM(ES166:EU166),0)))))</f>
        <v>0</v>
      </c>
      <c r="EX166" s="5"/>
      <c r="EY166" s="5">
        <f>LOOKUP(EY$6,'Daily Absent'!$O$6:$AX$6,'Daily Absent'!$O166:$AX166)</f>
        <v>0</v>
      </c>
      <c r="EZ166" s="104">
        <f>VALUE('Time Sheet KN'!FA166-'Time Sheet KN'!EZ166)*24</f>
        <v>0</v>
      </c>
      <c r="FA166" s="104">
        <f>VALUE('Time Sheet KN'!FC166-'Time Sheet KN'!FB166)*24</f>
        <v>0</v>
      </c>
      <c r="FB166" s="104">
        <f>VALUE('Time Sheet KN'!FE166-'Time Sheet KN'!FD166)*24</f>
        <v>0</v>
      </c>
      <c r="FC166" s="105">
        <f t="shared" ref="FC166:FC169" si="504">IF(AND(OR(FE$6="Sen",FE$6="Sel",FE$6="Rab",FE$6="Kam",FE$6="Jum"),SUM(EZ166:FB166)&gt;=10),10,
IF(AND(OR(FE$6="Sen",FE$6="Sel",FE$6="Rab",FE$6="Kam",FE$6="Jum"),SUM(EZ166:FB166)&lt;10),SUM(EZ166:FB166),
IF(AND(FE$6="Sab",SUM(EZ166:FB166)&gt;=9),9,
IF(AND(FE$6="Sab",SUM(EZ166:FB166)&lt;9),SUM(EZ166:FB166),
IF(OR(FE$6="Mgg",FE$6="Hon"),0)))))</f>
        <v>0</v>
      </c>
      <c r="FD166" s="5">
        <f t="shared" ref="FD166:FD169" si="505">IF(AND(OR(FE$6="Sen",FE$6="Sel",FE$6="Rab",FE$6="Kam",FE$6="Jum"),SUM(EZ166:FB166)&gt;=10),SUM(EZ166:FB166)-10,
IF(AND(OR(FE$6="Sen",FE$6="Sel",FE$6="Rab",FE$6="Kam",FE$6="Jum"),SUM(EZ166:FB166)&lt;10),0,
IF(AND(FE$6="Sab",SUM(EZ166:FB166)&gt;=9),SUM(EZ166:FB166)-9,
IF(AND(FE$6="Sab",SUM(EZ166:FB166)&lt;9),0,
IF(OR(FE$6="Mgg",FE$6="Hon"),SUM(EZ166:FB166),0)))))</f>
        <v>0</v>
      </c>
      <c r="FE166" s="5"/>
      <c r="FF166" s="5">
        <f>LOOKUP(FF$6,'Daily Absent'!$O$6:$AX$6,'Daily Absent'!$O166:$AX166)</f>
        <v>0</v>
      </c>
      <c r="FG166" s="104">
        <f>VALUE('Time Sheet KN'!FH166-'Time Sheet KN'!FG166)*24</f>
        <v>0</v>
      </c>
      <c r="FH166" s="104">
        <f>VALUE('Time Sheet KN'!FJ166-'Time Sheet KN'!FI166)*24</f>
        <v>0</v>
      </c>
      <c r="FI166" s="104">
        <f>VALUE('Time Sheet KN'!FL166-'Time Sheet KN'!FK166)*24</f>
        <v>0</v>
      </c>
      <c r="FJ166" s="105">
        <f t="shared" ref="FJ166:FJ169" si="506">IF(AND(OR(FL$6="Sen",FL$6="Sel",FL$6="Rab",FL$6="Kam",FL$6="Jum"),SUM(FG166:FI166)&gt;=10),10,
IF(AND(OR(FL$6="Sen",FL$6="Sel",FL$6="Rab",FL$6="Kam",FL$6="Jum"),SUM(FG166:FI166)&lt;10),SUM(FG166:FI166),
IF(AND(FL$6="Sab",SUM(FG166:FI166)&gt;=9),9,
IF(AND(FL$6="Sab",SUM(FG166:FI166)&lt;9),SUM(FG166:FI166),
IF(OR(FL$6="Mgg",FL$6="Hon"),0)))))</f>
        <v>0</v>
      </c>
      <c r="FK166" s="5">
        <f t="shared" ref="FK166:FK169" si="507">IF(AND(OR(FL$6="Sen",FL$6="Sel",FL$6="Rab",FL$6="Kam",FL$6="Jum"),SUM(FG166:FI166)&gt;=10),SUM(FG166:FI166)-10,
IF(AND(OR(FL$6="Sen",FL$6="Sel",FL$6="Rab",FL$6="Kam",FL$6="Jum"),SUM(FG166:FI166)&lt;10),0,
IF(AND(FL$6="Sab",SUM(FG166:FI166)&gt;=9),SUM(FG166:FI166)-9,
IF(AND(FL$6="Sab",SUM(FG166:FI166)&lt;9),0,
IF(OR(FL$6="Mgg",FL$6="Hon"),SUM(FG166:FI166),0)))))</f>
        <v>0</v>
      </c>
      <c r="FL166" s="5"/>
      <c r="FM166" s="5">
        <f>LOOKUP(FM$6,'Daily Absent'!$O$6:$AX$6,'Daily Absent'!$O166:$AX166)</f>
        <v>0</v>
      </c>
      <c r="FN166" s="104">
        <f>VALUE('Time Sheet KN'!FO166-'Time Sheet KN'!FN166)*24</f>
        <v>0</v>
      </c>
      <c r="FO166" s="104">
        <f>VALUE('Time Sheet KN'!FQ166-'Time Sheet KN'!FP166)*24</f>
        <v>0</v>
      </c>
      <c r="FP166" s="104">
        <f>VALUE('Time Sheet KN'!FS166-'Time Sheet KN'!FR166)*24</f>
        <v>0</v>
      </c>
      <c r="FQ166" s="105">
        <f t="shared" ref="FQ166:FQ169" si="508">IF(AND(OR(FS$6="Sen",FS$6="Sel",FS$6="Rab",FS$6="Kam",FS$6="Jum"),SUM(FN166:FP166)&gt;=10),10,
IF(AND(OR(FS$6="Sen",FS$6="Sel",FS$6="Rab",FS$6="Kam",FS$6="Jum"),SUM(FN166:FP166)&lt;10),SUM(FN166:FP166),
IF(AND(FS$6="Sab",SUM(FN166:FP166)&gt;=9),9,
IF(AND(FS$6="Sab",SUM(FN166:FP166)&lt;9),SUM(FN166:FP166),
IF(OR(FS$6="Mgg",FS$6="Hon"),0)))))</f>
        <v>0</v>
      </c>
      <c r="FR166" s="5">
        <f t="shared" ref="FR166:FR169" si="509">IF(AND(OR(FS$6="Sen",FS$6="Sel",FS$6="Rab",FS$6="Kam",FS$6="Jum"),SUM(FN166:FP166)&gt;=10),SUM(FN166:FP166)-10,
IF(AND(OR(FS$6="Sen",FS$6="Sel",FS$6="Rab",FS$6="Kam",FS$6="Jum"),SUM(FN166:FP166)&lt;10),0,
IF(AND(FS$6="Sab",SUM(FN166:FP166)&gt;=9),SUM(FN166:FP166)-9,
IF(AND(FS$6="Sab",SUM(FN166:FP166)&lt;9),0,
IF(OR(FS$6="Mgg",FS$6="Hon"),SUM(FN166:FP166),0)))))</f>
        <v>0</v>
      </c>
      <c r="FS166" s="5"/>
      <c r="FT166" s="5">
        <f>LOOKUP(FT$6,'Daily Absent'!$O$6:$AX$6,'Daily Absent'!$O166:$AX166)</f>
        <v>0</v>
      </c>
      <c r="FU166" s="104">
        <f>VALUE('Time Sheet KN'!FV166-'Time Sheet KN'!FU166)*24</f>
        <v>0</v>
      </c>
      <c r="FV166" s="104">
        <f>VALUE('Time Sheet KN'!FX166-'Time Sheet KN'!FW166)*24</f>
        <v>0</v>
      </c>
      <c r="FW166" s="104">
        <f>VALUE('Time Sheet KN'!FZ166-'Time Sheet KN'!FY166)*24</f>
        <v>0</v>
      </c>
      <c r="FX166" s="105">
        <f t="shared" ref="FX166:FX169" si="510">IF(AND(OR(FZ$6="Sen",FZ$6="Sel",FZ$6="Rab",FZ$6="Kam",FZ$6="Jum"),SUM(FU166:FW166)&gt;=10),10,
IF(AND(OR(FZ$6="Sen",FZ$6="Sel",FZ$6="Rab",FZ$6="Kam",FZ$6="Jum"),SUM(FU166:FW166)&lt;10),SUM(FU166:FW166),
IF(AND(FZ$6="Sab",SUM(FU166:FW166)&gt;=9),9,
IF(AND(FZ$6="Sab",SUM(FU166:FW166)&lt;9),SUM(FU166:FW166),
IF(OR(FZ$6="Mgg",FZ$6="Hon"),0)))))</f>
        <v>0</v>
      </c>
      <c r="FY166" s="5">
        <f t="shared" ref="FY166:FY169" si="511">IF(AND(OR(FZ$6="Sen",FZ$6="Sel",FZ$6="Rab",FZ$6="Kam",FZ$6="Jum"),SUM(FU166:FW166)&gt;=10),SUM(FU166:FW166)-10,
IF(AND(OR(FZ$6="Sen",FZ$6="Sel",FZ$6="Rab",FZ$6="Kam",FZ$6="Jum"),SUM(FU166:FW166)&lt;10),0,
IF(AND(FZ$6="Sab",SUM(FU166:FW166)&gt;=9),SUM(FU166:FW166)-9,
IF(AND(FZ$6="Sab",SUM(FU166:FW166)&lt;9),0,
IF(OR(FZ$6="Mgg",FZ$6="Hon"),SUM(FU166:FW166),0)))))</f>
        <v>0</v>
      </c>
      <c r="FZ166" s="5"/>
      <c r="GA166" s="5">
        <f>LOOKUP(GA$6,'Daily Absent'!$O$6:$AX$6,'Daily Absent'!$O166:$AX166)</f>
        <v>0</v>
      </c>
      <c r="GB166" s="104">
        <f>VALUE('Time Sheet KN'!GC166-'Time Sheet KN'!GB166)*24</f>
        <v>0</v>
      </c>
      <c r="GC166" s="104">
        <f>VALUE('Time Sheet KN'!GE166-'Time Sheet KN'!GD166)*24</f>
        <v>0</v>
      </c>
      <c r="GD166" s="104">
        <f>VALUE('Time Sheet KN'!GG166-'Time Sheet KN'!GF166)*24</f>
        <v>0</v>
      </c>
      <c r="GE166" s="105">
        <f t="shared" ref="GE166:GE169" si="512">IF(AND(OR(GG$6="Sen",GG$6="Sel",GG$6="Rab",GG$6="Kam",GG$6="Jum"),SUM(GB166:GD166)&gt;=10),10,
IF(AND(OR(GG$6="Sen",GG$6="Sel",GG$6="Rab",GG$6="Kam",GG$6="Jum"),SUM(GB166:GD166)&lt;10),SUM(GB166:GD166),
IF(AND(GG$6="Sab",SUM(GB166:GD166)&gt;=9),9,
IF(AND(GG$6="Sab",SUM(GB166:GD166)&lt;9),SUM(GB166:GD166),
IF(OR(GG$6="Mgg",GG$6="Hon"),0)))))</f>
        <v>0</v>
      </c>
      <c r="GF166" s="5">
        <f t="shared" ref="GF166:GF169" si="513">IF(AND(OR(GG$6="Sen",GG$6="Sel",GG$6="Rab",GG$6="Kam",GG$6="Jum"),SUM(GB166:GD166)&gt;=10),SUM(GB166:GD166)-10,
IF(AND(OR(GG$6="Sen",GG$6="Sel",GG$6="Rab",GG$6="Kam",GG$6="Jum"),SUM(GB166:GD166)&lt;10),0,
IF(AND(GG$6="Sab",SUM(GB166:GD166)&gt;=9),SUM(GB166:GD166)-9,
IF(AND(GG$6="Sab",SUM(GB166:GD166)&lt;9),0,
IF(OR(GG$6="Mgg",GG$6="Hon"),SUM(GB166:GD166),0)))))</f>
        <v>0</v>
      </c>
      <c r="GG166" s="5"/>
      <c r="GH166" s="5">
        <f>LOOKUP(GH$6,'Daily Absent'!$O$6:$AX$6,'Daily Absent'!$O166:$AX166)</f>
        <v>0</v>
      </c>
      <c r="GI166" s="104">
        <f>VALUE('Time Sheet KN'!GJ166-'Time Sheet KN'!GI166)*24</f>
        <v>0</v>
      </c>
      <c r="GJ166" s="104">
        <f>VALUE('Time Sheet KN'!GL166-'Time Sheet KN'!GK166)*24</f>
        <v>0</v>
      </c>
      <c r="GK166" s="104">
        <f>VALUE('Time Sheet KN'!GN166-'Time Sheet KN'!GM166)*24</f>
        <v>0</v>
      </c>
      <c r="GL166" s="105">
        <f t="shared" ref="GL166:GL169" si="514">IF(AND(OR(GN$6="Sen",GN$6="Sel",GN$6="Rab",GN$6="Kam",GN$6="Jum"),SUM(GI166:GK166)&gt;=10),10,
IF(AND(OR(GN$6="Sen",GN$6="Sel",GN$6="Rab",GN$6="Kam",GN$6="Jum"),SUM(GI166:GK166)&lt;10),SUM(GI166:GK166),
IF(AND(GN$6="Sab",SUM(GI166:GK166)&gt;=9),9,
IF(AND(GN$6="Sab",SUM(GI166:GK166)&lt;9),SUM(GI166:GK166),
IF(OR(GN$6="Mgg",GN$6="Hon"),0)))))</f>
        <v>0</v>
      </c>
      <c r="GM166" s="5">
        <f t="shared" ref="GM166:GM169" si="515">IF(AND(OR(GN$6="Sen",GN$6="Sel",GN$6="Rab",GN$6="Kam",GN$6="Jum"),SUM(GI166:GK166)&gt;=10),SUM(GI166:GK166)-10,
IF(AND(OR(GN$6="Sen",GN$6="Sel",GN$6="Rab",GN$6="Kam",GN$6="Jum"),SUM(GI166:GK166)&lt;10),0,
IF(AND(GN$6="Sab",SUM(GI166:GK166)&gt;=9),SUM(GI166:GK166)-9,
IF(AND(GN$6="Sab",SUM(GI166:GK166)&lt;9),0,
IF(OR(GN$6="Mgg",GN$6="Hon"),SUM(GI166:GK166),0)))))</f>
        <v>0</v>
      </c>
      <c r="GN166" s="5"/>
      <c r="GO166" s="5">
        <f>LOOKUP(GO$6,'Daily Absent'!$O$6:$AX$6,'Daily Absent'!$O166:$AX166)</f>
        <v>0</v>
      </c>
      <c r="GP166" s="104">
        <f>VALUE('Time Sheet KN'!GQ166-'Time Sheet KN'!GP166)*24</f>
        <v>0</v>
      </c>
      <c r="GQ166" s="104">
        <f>VALUE('Time Sheet KN'!GS166-'Time Sheet KN'!GR166)*24</f>
        <v>0</v>
      </c>
      <c r="GR166" s="104">
        <f>VALUE('Time Sheet KN'!GU166-'Time Sheet KN'!GT166)*24</f>
        <v>0</v>
      </c>
      <c r="GS166" s="105">
        <f t="shared" ref="GS166:GS169" si="516">IF(AND(OR(GU$6="Sen",GU$6="Sel",GU$6="Rab",GU$6="Kam",GU$6="Jum"),SUM(GP166:GR166)&gt;=10),10,
IF(AND(OR(GU$6="Sen",GU$6="Sel",GU$6="Rab",GU$6="Kam",GU$6="Jum"),SUM(GP166:GR166)&lt;10),SUM(GP166:GR166),
IF(AND(GU$6="Sab",SUM(GP166:GR166)&gt;=9),9,
IF(AND(GU$6="Sab",SUM(GP166:GR166)&lt;9),SUM(GP166:GR166),
IF(OR(GU$6="Mgg",GU$6="Hon"),0)))))</f>
        <v>0</v>
      </c>
      <c r="GT166" s="5">
        <f t="shared" ref="GT166:GT169" si="517">IF(AND(OR(GU$6="Sen",GU$6="Sel",GU$6="Rab",GU$6="Kam",GU$6="Jum"),SUM(GP166:GR166)&gt;=10),SUM(GP166:GR166)-10,
IF(AND(OR(GU$6="Sen",GU$6="Sel",GU$6="Rab",GU$6="Kam",GU$6="Jum"),SUM(GP166:GR166)&lt;10),0,
IF(AND(GU$6="Sab",SUM(GP166:GR166)&gt;=9),SUM(GP166:GR166)-9,
IF(AND(GU$6="Sab",SUM(GP166:GR166)&lt;9),0,
IF(OR(GU$6="Mgg",GU$6="Hon"),SUM(GP166:GR166),0)))))</f>
        <v>0</v>
      </c>
      <c r="GU166" s="5"/>
      <c r="GV166" s="5">
        <f>LOOKUP(GV$6,'Daily Absent'!$O$6:$AX$6,'Daily Absent'!$O166:$AX166)</f>
        <v>0</v>
      </c>
      <c r="GW166" s="104">
        <f>VALUE('Time Sheet KN'!GX166-'Time Sheet KN'!GW166)*24</f>
        <v>0</v>
      </c>
      <c r="GX166" s="104">
        <f>VALUE('Time Sheet KN'!GZ166-'Time Sheet KN'!GY166)*24</f>
        <v>0</v>
      </c>
      <c r="GY166" s="104">
        <f>VALUE('Time Sheet KN'!HB166-'Time Sheet KN'!HA166)*24</f>
        <v>0</v>
      </c>
      <c r="GZ166" s="105">
        <f t="shared" ref="GZ166:GZ169" si="518">IF(AND(OR(HB$6="Sen",HB$6="Sel",HB$6="Rab",HB$6="Kam",HB$6="Jum"),SUM(GW166:GY166)&gt;=10),10,
IF(AND(OR(HB$6="Sen",HB$6="Sel",HB$6="Rab",HB$6="Kam",HB$6="Jum"),SUM(GW166:GY166)&lt;10),SUM(GW166:GY166),
IF(AND(HB$6="Sab",SUM(GW166:GY166)&gt;=9),9,
IF(AND(HB$6="Sab",SUM(GW166:GY166)&lt;9),SUM(GW166:GY166),
IF(OR(HB$6="Mgg",HB$6="Hon"),0)))))</f>
        <v>0</v>
      </c>
      <c r="HA166" s="5">
        <f t="shared" ref="HA166:HA169" si="519">IF(AND(OR(HB$6="Sen",HB$6="Sel",HB$6="Rab",HB$6="Kam",HB$6="Jum"),SUM(GW166:GY166)&gt;=10),SUM(GW166:GY166)-10,
IF(AND(OR(HB$6="Sen",HB$6="Sel",HB$6="Rab",HB$6="Kam",HB$6="Jum"),SUM(GW166:GY166)&lt;10),0,
IF(AND(HB$6="Sab",SUM(GW166:GY166)&gt;=9),SUM(GW166:GY166)-9,
IF(AND(HB$6="Sab",SUM(GW166:GY166)&lt;9),0,
IF(OR(HB$6="Mgg",HB$6="Hon"),SUM(GW166:GY166),0)))))</f>
        <v>0</v>
      </c>
      <c r="HB166" s="5"/>
      <c r="HC166" s="5">
        <f>LOOKUP(HC$6,'Daily Absent'!$O$6:$AX$6,'Daily Absent'!$O166:$AX166)</f>
        <v>0</v>
      </c>
      <c r="HD166" s="104">
        <f>VALUE('Time Sheet KN'!HE166-'Time Sheet KN'!HD166)*24</f>
        <v>0</v>
      </c>
      <c r="HE166" s="104">
        <f>VALUE('Time Sheet KN'!HG166-'Time Sheet KN'!HF166)*24</f>
        <v>0</v>
      </c>
      <c r="HF166" s="104">
        <f>VALUE('Time Sheet KN'!HI166-'Time Sheet KN'!HH166)*24</f>
        <v>0</v>
      </c>
      <c r="HG166" s="105">
        <f t="shared" ref="HG166:HG169" si="520">IF(AND(OR(HI$6="Sen",HI$6="Sel",HI$6="Rab",HI$6="Kam",HI$6="Jum"),SUM(HD166:HF166)&gt;=10),10,
IF(AND(OR(HI$6="Sen",HI$6="Sel",HI$6="Rab",HI$6="Kam",HI$6="Jum"),SUM(HD166:HF166)&lt;10),SUM(HD166:HF166),
IF(AND(HI$6="Sab",SUM(HD166:HF166)&gt;=9),9,
IF(AND(HI$6="Sab",SUM(HD166:HF166)&lt;9),SUM(HD166:HF166),
IF(OR(HI$6="Mgg",HI$6="Hon"),0)))))</f>
        <v>0</v>
      </c>
      <c r="HH166" s="5">
        <f t="shared" ref="HH166:HH169" si="521">IF(AND(OR(HI$6="Sen",HI$6="Sel",HI$6="Rab",HI$6="Kam",HI$6="Jum"),SUM(HD166:HF166)&gt;=10),SUM(HD166:HF166)-10,
IF(AND(OR(HI$6="Sen",HI$6="Sel",HI$6="Rab",HI$6="Kam",HI$6="Jum"),SUM(HD166:HF166)&lt;10),0,
IF(AND(HI$6="Sab",SUM(HD166:HF166)&gt;=9),SUM(HD166:HF166)-9,
IF(AND(HI$6="Sab",SUM(HD166:HF166)&lt;9),0,
IF(OR(HI$6="Mgg",HI$6="Hon"),SUM(HD166:HF166),0)))))</f>
        <v>0</v>
      </c>
      <c r="HI166" s="5"/>
      <c r="HJ166" s="5">
        <f>LOOKUP(HJ$6,'Daily Absent'!$O$6:$AX$6,'Daily Absent'!$O166:$AX166)</f>
        <v>0</v>
      </c>
      <c r="HK166" s="104">
        <f>VALUE('Time Sheet KN'!HL166-'Time Sheet KN'!HK166)*24</f>
        <v>0</v>
      </c>
      <c r="HL166" s="104">
        <f>VALUE('Time Sheet KN'!HN166-'Time Sheet KN'!HM166)*24</f>
        <v>0</v>
      </c>
      <c r="HM166" s="104">
        <f>VALUE('Time Sheet KN'!HP166-'Time Sheet KN'!HO166)*24</f>
        <v>0</v>
      </c>
      <c r="HN166" s="105">
        <f t="shared" ref="HN166:HN169" si="522">IF(AND(OR(HP$6="Sen",HP$6="Sel",HP$6="Rab",HP$6="Kam",HP$6="Jum"),SUM(HK166:HM166)&gt;=10),10,
IF(AND(OR(HP$6="Sen",HP$6="Sel",HP$6="Rab",HP$6="Kam",HP$6="Jum"),SUM(HK166:HM166)&lt;10),SUM(HK166:HM166),
IF(AND(HP$6="Sab",SUM(HK166:HM166)&gt;=9),9,
IF(AND(HP$6="Sab",SUM(HK166:HM166)&lt;9),SUM(HK166:HM166),
IF(OR(HP$6="Mgg",HP$6="Hon"),0)))))</f>
        <v>0</v>
      </c>
      <c r="HO166" s="5">
        <f t="shared" ref="HO166:HO169" si="523">IF(AND(OR(HP$6="Sen",HP$6="Sel",HP$6="Rab",HP$6="Kam",HP$6="Jum"),SUM(HK166:HM166)&gt;=10),SUM(HK166:HM166)-10,
IF(AND(OR(HP$6="Sen",HP$6="Sel",HP$6="Rab",HP$6="Kam",HP$6="Jum"),SUM(HK166:HM166)&lt;10),0,
IF(AND(HP$6="Sab",SUM(HK166:HM166)&gt;=9),SUM(HK166:HM166)-9,
IF(AND(HP$6="Sab",SUM(HK166:HM166)&lt;9),0,
IF(OR(HP$6="Mgg",HP$6="Hon"),SUM(HK166:HM166),0)))))</f>
        <v>0</v>
      </c>
      <c r="HP166" s="5"/>
      <c r="HQ166" s="5">
        <f>LOOKUP(HQ$6,'Daily Absent'!$O$6:$AX$6,'Daily Absent'!$O166:$AX166)</f>
        <v>0</v>
      </c>
      <c r="HR166" s="104">
        <f>VALUE('Time Sheet KN'!HS166-'Time Sheet KN'!HR166)*24</f>
        <v>0</v>
      </c>
      <c r="HS166" s="104">
        <f>VALUE('Time Sheet KN'!HU166-'Time Sheet KN'!HT166)*24</f>
        <v>0</v>
      </c>
      <c r="HT166" s="104">
        <f>VALUE('Time Sheet KN'!HW166-'Time Sheet KN'!HV166)*24</f>
        <v>0</v>
      </c>
      <c r="HU166" s="105">
        <f t="shared" ref="HU166:HU169" si="524">IF(AND(OR(HW$6="Sen",HW$6="Sel",HW$6="Rab",HW$6="Kam",HW$6="Jum"),SUM(HR166:HT166)&gt;=10),10,
IF(AND(OR(HW$6="Sen",HW$6="Sel",HW$6="Rab",HW$6="Kam",HW$6="Jum"),SUM(HR166:HT166)&lt;10),SUM(HR166:HT166),
IF(AND(HW$6="Sab",SUM(HR166:HT166)&gt;=9),9,
IF(AND(HW$6="Sab",SUM(HR166:HT166)&lt;9),SUM(HR166:HT166),
IF(OR(HW$6="Mgg",HW$6="Hon"),0)))))</f>
        <v>0</v>
      </c>
      <c r="HV166" s="5">
        <f t="shared" ref="HV166:HV169" si="525">IF(AND(OR(HW$6="Sen",HW$6="Sel",HW$6="Rab",HW$6="Kam",HW$6="Jum"),SUM(HR166:HT166)&gt;=10),SUM(HR166:HT166)-10,
IF(AND(OR(HW$6="Sen",HW$6="Sel",HW$6="Rab",HW$6="Kam",HW$6="Jum"),SUM(HR166:HT166)&lt;10),0,
IF(AND(HW$6="Sab",SUM(HR166:HT166)&gt;=9),SUM(HR166:HT166)-9,
IF(AND(HW$6="Sab",SUM(HR166:HT166)&lt;9),0,
IF(OR(HW$6="Mgg",HW$6="Hon"),SUM(HR166:HT166),0)))))</f>
        <v>0</v>
      </c>
      <c r="HW166" s="5"/>
      <c r="HX166" s="5">
        <f>LOOKUP(HX$6,'Daily Absent'!$O$6:$AX$6,'Daily Absent'!$O166:$AX166)</f>
        <v>0</v>
      </c>
      <c r="HY166" s="104">
        <f>VALUE('Time Sheet KN'!HZ166-'Time Sheet KN'!HY166)*24</f>
        <v>0</v>
      </c>
      <c r="HZ166" s="104">
        <f>VALUE('Time Sheet KN'!IB166-'Time Sheet KN'!IA166)*24</f>
        <v>0</v>
      </c>
      <c r="IA166" s="104">
        <f>VALUE('Time Sheet KN'!ID166-'Time Sheet KN'!IC166)*24</f>
        <v>0</v>
      </c>
      <c r="IB166" s="105">
        <f t="shared" ref="IB166:IB169" si="526">IF(AND(OR(ID$6="Sen",ID$6="Sel",ID$6="Rab",ID$6="Kam",ID$6="Jum"),SUM(HY166:IA166)&gt;=10),10,
IF(AND(OR(ID$6="Sen",ID$6="Sel",ID$6="Rab",ID$6="Kam",ID$6="Jum"),SUM(HY166:IA166)&lt;10),SUM(HY166:IA166),
IF(AND(ID$6="Sab",SUM(HY166:IA166)&gt;=9),9,
IF(AND(ID$6="Sab",SUM(HY166:IA166)&lt;9),SUM(HY166:IA166),
IF(OR(ID$6="Mgg",ID$6="Hon"),0)))))</f>
        <v>0</v>
      </c>
      <c r="IC166" s="5">
        <f t="shared" ref="IC166:IC169" si="527">IF(AND(OR(ID$6="Sen",ID$6="Sel",ID$6="Rab",ID$6="Kam",ID$6="Jum"),SUM(HY166:IA166)&gt;=10),SUM(HY166:IA166)-10,
IF(AND(OR(ID$6="Sen",ID$6="Sel",ID$6="Rab",ID$6="Kam",ID$6="Jum"),SUM(HY166:IA166)&lt;10),0,
IF(AND(ID$6="Sab",SUM(HY166:IA166)&gt;=9),SUM(HY166:IA166)-9,
IF(AND(ID$6="Sab",SUM(HY166:IA166)&lt;9),0,
IF(OR(ID$6="Mgg",ID$6="Hon"),SUM(HY166:IA166),0)))))</f>
        <v>0</v>
      </c>
      <c r="ID166" s="5"/>
      <c r="IE166" s="5">
        <f>LOOKUP(IE$6,'Daily Absent'!$O$6:$AX$6,'Daily Absent'!$O166:$AX166)</f>
        <v>0</v>
      </c>
      <c r="IF166" s="104">
        <f>VALUE('Time Sheet KN'!IG166-'Time Sheet KN'!IF166)*24</f>
        <v>0</v>
      </c>
      <c r="IG166" s="104">
        <f>VALUE('Time Sheet KN'!II166-'Time Sheet KN'!IH166)*24</f>
        <v>0</v>
      </c>
      <c r="IH166" s="104">
        <f>VALUE('Time Sheet KN'!IK166-'Time Sheet KN'!IJ166)*24</f>
        <v>0</v>
      </c>
      <c r="II166" s="105">
        <f t="shared" ref="II166:II169" si="528">IF(AND(OR(IK$6="Sen",IK$6="Sel",IK$6="Rab",IK$6="Kam",IK$6="Jum"),SUM(IF166:IH166)&gt;=10),10,
IF(AND(OR(IK$6="Sen",IK$6="Sel",IK$6="Rab",IK$6="Kam",IK$6="Jum"),SUM(IF166:IH166)&lt;10),SUM(IF166:IH166),
IF(AND(IK$6="Sab",SUM(IF166:IH166)&gt;=9),9,
IF(AND(IK$6="Sab",SUM(IF166:IH166)&lt;9),SUM(IF166:IH166),
IF(OR(IK$6="Mgg",IK$6="Hon"),0)))))</f>
        <v>0</v>
      </c>
      <c r="IJ166" s="5">
        <f t="shared" ref="IJ166:IJ169" si="529">IF(AND(OR(IK$6="Sen",IK$6="Sel",IK$6="Rab",IK$6="Kam",IK$6="Jum"),SUM(IF166:IH166)&gt;=10),SUM(IF166:IH166)-10,
IF(AND(OR(IK$6="Sen",IK$6="Sel",IK$6="Rab",IK$6="Kam",IK$6="Jum"),SUM(IF166:IH166)&lt;10),0,
IF(AND(IK$6="Sab",SUM(IF166:IH166)&gt;=9),SUM(IF166:IH166)-9,
IF(AND(IK$6="Sab",SUM(IF166:IH166)&lt;9),0,
IF(OR(IK$6="Mgg",IK$6="Hon"),SUM(IF166:IH166),0)))))</f>
        <v>0</v>
      </c>
      <c r="IK166" s="5"/>
      <c r="IL166" s="5">
        <f>LOOKUP(IL$6,'Daily Absent'!$O$6:$AX$6,'Daily Absent'!$O166:$AX166)</f>
        <v>0</v>
      </c>
      <c r="IM166" s="104">
        <f>VALUE('Time Sheet KN'!IN166-'Time Sheet KN'!IM166)*24</f>
        <v>0</v>
      </c>
      <c r="IN166" s="104">
        <f>VALUE('Time Sheet KN'!IP166-'Time Sheet KN'!IO166)*24</f>
        <v>0</v>
      </c>
      <c r="IO166" s="104">
        <f>VALUE('Time Sheet KN'!IR166-'Time Sheet KN'!IQ166)*24</f>
        <v>0</v>
      </c>
      <c r="IP166" s="105">
        <f t="shared" ref="IP166:IP169" si="530">IF(AND(OR(IR$6="Sen",IR$6="Sel",IR$6="Rab",IR$6="Kam",IR$6="Jum"),SUM(IM166:IO166)&gt;=10),10,
IF(AND(OR(IR$6="Sen",IR$6="Sel",IR$6="Rab",IR$6="Kam",IR$6="Jum"),SUM(IM166:IO166)&lt;10),SUM(IM166:IO166),
IF(AND(IR$6="Sab",SUM(IM166:IO166)&gt;=9),9,
IF(AND(IR$6="Sab",SUM(IM166:IO166)&lt;9),SUM(IM166:IO166),
IF(OR(IR$6="Mgg",IR$6="Hon"),0)))))</f>
        <v>0</v>
      </c>
      <c r="IQ166" s="5">
        <f t="shared" ref="IQ166:IQ169" si="531">IF(AND(OR(IR$6="Sen",IR$6="Sel",IR$6="Rab",IR$6="Kam",IR$6="Jum"),SUM(IM166:IO166)&gt;=10),SUM(IM166:IO166)-10,
IF(AND(OR(IR$6="Sen",IR$6="Sel",IR$6="Rab",IR$6="Kam",IR$6="Jum"),SUM(IM166:IO166)&lt;10),0,
IF(AND(IR$6="Sab",SUM(IM166:IO166)&gt;=9),SUM(IM166:IO166)-9,
IF(AND(IR$6="Sab",SUM(IM166:IO166)&lt;9),0,
IF(OR(IR$6="Mgg",IR$6="Hon"),SUM(IM166:IO166),0)))))</f>
        <v>0</v>
      </c>
      <c r="IR166" s="5"/>
      <c r="IS166" s="5">
        <f>LOOKUP(IS$6,'Daily Absent'!$O$6:$AX$6,'Daily Absent'!$O166:$AX166)</f>
        <v>0</v>
      </c>
      <c r="IT166" s="104">
        <f>VALUE('Time Sheet KN'!IU166-'Time Sheet KN'!IT166)*24</f>
        <v>0</v>
      </c>
      <c r="IU166" s="104">
        <f>VALUE('Time Sheet KN'!IW166-'Time Sheet KN'!IV166)*24</f>
        <v>0</v>
      </c>
      <c r="IV166" s="104">
        <f>VALUE('Time Sheet KN'!IY166-'Time Sheet KN'!IX166)*24</f>
        <v>0</v>
      </c>
      <c r="IW166" s="105">
        <f t="shared" ref="IW166:IW169" si="532">IF(AND(OR(IY$6="Sen",IY$6="Sel",IY$6="Rab",IY$6="Kam",IY$6="Jum"),SUM(IT166:IV166)&gt;=10),10,
IF(AND(OR(IY$6="Sen",IY$6="Sel",IY$6="Rab",IY$6="Kam",IY$6="Jum"),SUM(IT166:IV166)&lt;10),SUM(IT166:IV166),
IF(AND(IY$6="Sab",SUM(IT166:IV166)&gt;=9),9,
IF(AND(IY$6="Sab",SUM(IT166:IV166)&lt;9),SUM(IT166:IV166),
IF(OR(IY$6="Mgg",IY$6="Hon"),0)))))</f>
        <v>0</v>
      </c>
      <c r="IX166" s="5">
        <f t="shared" ref="IX166:IX169" si="533">IF(AND(OR(IY$6="Sen",IY$6="Sel",IY$6="Rab",IY$6="Kam",IY$6="Jum"),SUM(IT166:IV166)&gt;=10),SUM(IT166:IV166)-10,
IF(AND(OR(IY$6="Sen",IY$6="Sel",IY$6="Rab",IY$6="Kam",IY$6="Jum"),SUM(IT166:IV166)&lt;10),0,
IF(AND(IY$6="Sab",SUM(IT166:IV166)&gt;=9),SUM(IT166:IV166)-9,
IF(AND(IY$6="Sab",SUM(IT166:IV166)&lt;9),0,
IF(OR(IY$6="Mgg",IY$6="Hon"),SUM(IT166:IV166),0)))))</f>
        <v>0</v>
      </c>
      <c r="IY166" s="5"/>
      <c r="IZ166" s="5">
        <f>LOOKUP(IZ$6,'Daily Absent'!$O$6:$AX$6,'Daily Absent'!$O166:$AX166)</f>
        <v>0</v>
      </c>
      <c r="JA166" s="104">
        <f>VALUE('Time Sheet KN'!JB166-'Time Sheet KN'!JA166)*24</f>
        <v>0</v>
      </c>
      <c r="JB166" s="104">
        <f>VALUE('Time Sheet KN'!JD166-'Time Sheet KN'!JC166)*24</f>
        <v>0</v>
      </c>
      <c r="JC166" s="104">
        <f>VALUE('Time Sheet KN'!JF166-'Time Sheet KN'!JE166)*24</f>
        <v>0</v>
      </c>
      <c r="JD166" s="105">
        <f t="shared" ref="JD166:JD169" si="534">IF(AND(OR(JF$6="Sen",JF$6="Sel",JF$6="Rab",JF$6="Kam",JF$6="Jum"),SUM(JA166:JC166)&gt;=10),10,
IF(AND(OR(JF$6="Sen",JF$6="Sel",JF$6="Rab",JF$6="Kam",JF$6="Jum"),SUM(JA166:JC166)&lt;10),SUM(JA166:JC166),
IF(AND(JF$6="Sab",SUM(JA166:JC166)&gt;=9),9,
IF(AND(JF$6="Sab",SUM(JA166:JC166)&lt;9),SUM(JA166:JC166),
IF(OR(JF$6="Mgg",JF$6="Hon"),0)))))</f>
        <v>0</v>
      </c>
      <c r="JE166" s="5">
        <f t="shared" ref="JE166:JE169" si="535">IF(AND(OR(JF$6="Sen",JF$6="Sel",JF$6="Rab",JF$6="Kam",JF$6="Jum"),SUM(JA166:JC166)&gt;=10),SUM(JA166:JC166)-10,
IF(AND(OR(JF$6="Sen",JF$6="Sel",JF$6="Rab",JF$6="Kam",JF$6="Jum"),SUM(JA166:JC166)&lt;10),0,
IF(AND(JF$6="Sab",SUM(JA166:JC166)&gt;=9),SUM(JA166:JC166)-9,
IF(AND(JF$6="Sab",SUM(JA166:JC166)&lt;9),0,
IF(OR(JF$6="Mgg",JF$6="Hon"),SUM(JA166:JC166),0)))))</f>
        <v>0</v>
      </c>
      <c r="JF166" s="5"/>
    </row>
    <row r="167" spans="1:266" ht="20" customHeight="1">
      <c r="A167" s="54">
        <f>IF('Master MP Status'!A167&gt;0,'Master MP Status'!A167,"")</f>
        <v>159</v>
      </c>
      <c r="B167" s="5" t="str">
        <f>IF(ISTEXT('Master MP Status'!B167),'Master MP Status'!B167,"")</f>
        <v>DIRECT</v>
      </c>
      <c r="C167" s="153" t="str">
        <f>IF(OR(ISTEXT('Master MP Status'!C167),'Master MP Status'!C167&gt;0),'Master MP Status'!C167,"")</f>
        <v>KN25370</v>
      </c>
      <c r="D167" s="154" t="str">
        <f>IF(OR(ISTEXT('Master MP Status'!D167),'Master MP Status'!D167&gt;0),'Master MP Status'!D167,"")</f>
        <v>S250370</v>
      </c>
      <c r="E167" s="5" t="str">
        <f>IF(ISTEXT('Master MP Status'!E167),'Master MP Status'!E167,"")</f>
        <v>DARMANSYAH</v>
      </c>
      <c r="F167" s="5" t="str">
        <f>IF(ISTEXT('Master MP Status'!F167),'Master MP Status'!F167,"")</f>
        <v/>
      </c>
      <c r="G167" s="5" t="str">
        <f>IF(ISTEXT('Master MP Status'!G167),'Master MP Status'!G167,"")</f>
        <v>Local</v>
      </c>
      <c r="H167" s="5" t="str">
        <f>IF(ISTEXT('Master MP Status'!H167),'Master MP Status'!H167,"")</f>
        <v>RENTAL</v>
      </c>
      <c r="I167" s="5" t="str">
        <f>IF(ISTEXT('Master MP Status'!I167),'Master MP Status'!I167,"")</f>
        <v>Dumptruck</v>
      </c>
      <c r="J167" s="5" t="str">
        <f>IF(ISTEXT('Master MP Status'!J167),'Master MP Status'!J167,"")</f>
        <v>Equip. Operator</v>
      </c>
      <c r="K167" s="9">
        <f>IF(OR('Master MP Status'!K167=0,'Master MP Status'!K167=""),"",'Master MP Status'!K167)</f>
        <v>45783</v>
      </c>
      <c r="L167" s="9">
        <f>IF(OR('Master MP Status'!L167=0,'Master MP Status'!L167=""),"",'Master MP Status'!L167)</f>
        <v>45783</v>
      </c>
      <c r="M167" s="9">
        <f>IF(OR('Master MP Status'!M167=0,'Master MP Status'!M167=""),"",'Master MP Status'!M167)</f>
        <v>45802</v>
      </c>
      <c r="N167" s="5" t="str">
        <f>IF(ISTEXT('Master MP Status'!N167),'Master MP Status'!N167,"")</f>
        <v>Resign</v>
      </c>
      <c r="O167" s="5">
        <f>LOOKUP(O$6,'Daily Absent'!$O$6:$AX$6,'Daily Absent'!$O167:$AX167)</f>
        <v>0</v>
      </c>
      <c r="P167" s="104">
        <f>VALUE('Time Sheet KN'!Q167-'Time Sheet KN'!P167)*24</f>
        <v>0</v>
      </c>
      <c r="Q167" s="104">
        <f>VALUE('Time Sheet KN'!S167-'Time Sheet KN'!R167)*24</f>
        <v>0</v>
      </c>
      <c r="R167" s="104">
        <f>VALUE('Time Sheet KN'!U167-'Time Sheet KN'!T167)*24</f>
        <v>0</v>
      </c>
      <c r="S167" s="105">
        <f t="shared" si="464"/>
        <v>0</v>
      </c>
      <c r="T167" s="5">
        <f t="shared" si="465"/>
        <v>0</v>
      </c>
      <c r="U167" s="5"/>
      <c r="V167" s="5">
        <f>LOOKUP(V$6,'Daily Absent'!$O$6:$AX$6,'Daily Absent'!$O167:$AX167)</f>
        <v>0</v>
      </c>
      <c r="W167" s="104">
        <f>VALUE('Time Sheet KN'!X167-'Time Sheet KN'!W167)*24</f>
        <v>0</v>
      </c>
      <c r="X167" s="104">
        <f>VALUE('Time Sheet KN'!Z167-'Time Sheet KN'!Y167)*24</f>
        <v>0</v>
      </c>
      <c r="Y167" s="104">
        <f>VALUE('Time Sheet KN'!AB167-'Time Sheet KN'!AA167)*24</f>
        <v>0</v>
      </c>
      <c r="Z167" s="105">
        <f t="shared" si="466"/>
        <v>0</v>
      </c>
      <c r="AA167" s="5">
        <f t="shared" si="467"/>
        <v>0</v>
      </c>
      <c r="AB167" s="5"/>
      <c r="AC167" s="5">
        <f>LOOKUP(AC$6,'Daily Absent'!$O$6:$AX$6,'Daily Absent'!$O167:$AX167)</f>
        <v>0</v>
      </c>
      <c r="AD167" s="104">
        <f>VALUE('Time Sheet KN'!AE167-'Time Sheet KN'!AD167)*24</f>
        <v>0</v>
      </c>
      <c r="AE167" s="104">
        <f>VALUE('Time Sheet KN'!AG167-'Time Sheet KN'!AF167)*24</f>
        <v>0</v>
      </c>
      <c r="AF167" s="104">
        <f>VALUE('Time Sheet KN'!AI167-'Time Sheet KN'!AH167)*24</f>
        <v>0</v>
      </c>
      <c r="AG167" s="105">
        <f t="shared" si="468"/>
        <v>0</v>
      </c>
      <c r="AH167" s="5">
        <f t="shared" si="469"/>
        <v>0</v>
      </c>
      <c r="AI167" s="5"/>
      <c r="AJ167" s="5">
        <f>LOOKUP(AJ$6,'Daily Absent'!$O$6:$AX$6,'Daily Absent'!$O167:$AX167)</f>
        <v>0</v>
      </c>
      <c r="AK167" s="104">
        <f>VALUE('Time Sheet KN'!AL167-'Time Sheet KN'!AK167)*24</f>
        <v>0</v>
      </c>
      <c r="AL167" s="104">
        <f>VALUE('Time Sheet KN'!AN167-'Time Sheet KN'!AM167)*24</f>
        <v>0</v>
      </c>
      <c r="AM167" s="104">
        <f>VALUE('Time Sheet KN'!AP167-'Time Sheet KN'!AO167)*24</f>
        <v>0</v>
      </c>
      <c r="AN167" s="105">
        <f t="shared" si="470"/>
        <v>0</v>
      </c>
      <c r="AO167" s="5">
        <f t="shared" si="471"/>
        <v>0</v>
      </c>
      <c r="AP167" s="5"/>
      <c r="AQ167" s="5">
        <f>LOOKUP(AQ$6,'Daily Absent'!$O$6:$AX$6,'Daily Absent'!$O167:$AX167)</f>
        <v>0</v>
      </c>
      <c r="AR167" s="104">
        <f>VALUE('Time Sheet KN'!AS167-'Time Sheet KN'!AR167)*24</f>
        <v>0</v>
      </c>
      <c r="AS167" s="104">
        <f>VALUE('Time Sheet KN'!AU167-'Time Sheet KN'!AT167)*24</f>
        <v>0</v>
      </c>
      <c r="AT167" s="104">
        <f>VALUE('Time Sheet KN'!AW167-'Time Sheet KN'!AV167)*24</f>
        <v>0</v>
      </c>
      <c r="AU167" s="105">
        <f t="shared" si="472"/>
        <v>0</v>
      </c>
      <c r="AV167" s="5">
        <f t="shared" si="473"/>
        <v>0</v>
      </c>
      <c r="AW167" s="5"/>
      <c r="AX167" s="5">
        <f>LOOKUP(AX$6,'Daily Absent'!$O$6:$AX$6,'Daily Absent'!$O167:$AX167)</f>
        <v>0</v>
      </c>
      <c r="AY167" s="104">
        <f>VALUE('Time Sheet KN'!AZ167-'Time Sheet KN'!AY167)*24</f>
        <v>0</v>
      </c>
      <c r="AZ167" s="104">
        <f>VALUE('Time Sheet KN'!BB167-'Time Sheet KN'!BA167)*24</f>
        <v>0</v>
      </c>
      <c r="BA167" s="104">
        <f>VALUE('Time Sheet KN'!BD167-'Time Sheet KN'!BC167)*24</f>
        <v>0</v>
      </c>
      <c r="BB167" s="105">
        <f t="shared" si="474"/>
        <v>0</v>
      </c>
      <c r="BC167" s="5">
        <f t="shared" si="475"/>
        <v>0</v>
      </c>
      <c r="BD167" s="5"/>
      <c r="BE167" s="5">
        <f>LOOKUP(BE$6,'Daily Absent'!$O$6:$AX$6,'Daily Absent'!$O167:$AX167)</f>
        <v>0</v>
      </c>
      <c r="BF167" s="104">
        <f>VALUE('Time Sheet KN'!BG167-'Time Sheet KN'!BF167)*24</f>
        <v>0</v>
      </c>
      <c r="BG167" s="104">
        <f>VALUE('Time Sheet KN'!BI167-'Time Sheet KN'!BH167)*24</f>
        <v>0</v>
      </c>
      <c r="BH167" s="104">
        <f>VALUE('Time Sheet KN'!BK167-'Time Sheet KN'!BJ167)*24</f>
        <v>0</v>
      </c>
      <c r="BI167" s="105">
        <f t="shared" si="476"/>
        <v>0</v>
      </c>
      <c r="BJ167" s="5">
        <f t="shared" si="477"/>
        <v>0</v>
      </c>
      <c r="BK167" s="5"/>
      <c r="BL167" s="5">
        <f>LOOKUP(BL$6,'Daily Absent'!$O$6:$AX$6,'Daily Absent'!$O167:$AX167)</f>
        <v>0</v>
      </c>
      <c r="BM167" s="104">
        <f>VALUE('Time Sheet KN'!BN167-'Time Sheet KN'!BM167)*24</f>
        <v>0</v>
      </c>
      <c r="BN167" s="104">
        <f>VALUE('Time Sheet KN'!BP167-'Time Sheet KN'!BO167)*24</f>
        <v>0</v>
      </c>
      <c r="BO167" s="104">
        <f>VALUE('Time Sheet KN'!BR167-'Time Sheet KN'!BQ167)*24</f>
        <v>0</v>
      </c>
      <c r="BP167" s="105">
        <f t="shared" si="478"/>
        <v>0</v>
      </c>
      <c r="BQ167" s="5">
        <f t="shared" si="479"/>
        <v>0</v>
      </c>
      <c r="BR167" s="5"/>
      <c r="BS167" s="5">
        <f>LOOKUP(BS$6,'Daily Absent'!$O$6:$AX$6,'Daily Absent'!$O167:$AX167)</f>
        <v>0</v>
      </c>
      <c r="BT167" s="104">
        <f>VALUE('Time Sheet KN'!BU167-'Time Sheet KN'!BT167)*24</f>
        <v>0</v>
      </c>
      <c r="BU167" s="104">
        <f>VALUE('Time Sheet KN'!BW167-'Time Sheet KN'!BV167)*24</f>
        <v>0</v>
      </c>
      <c r="BV167" s="104">
        <f>VALUE('Time Sheet KN'!BY167-'Time Sheet KN'!BX167)*24</f>
        <v>0</v>
      </c>
      <c r="BW167" s="105">
        <f t="shared" si="480"/>
        <v>0</v>
      </c>
      <c r="BX167" s="5">
        <f t="shared" si="481"/>
        <v>0</v>
      </c>
      <c r="BY167" s="5"/>
      <c r="BZ167" s="5">
        <f>LOOKUP(BZ$6,'Daily Absent'!$O$6:$AX$6,'Daily Absent'!$O167:$AX167)</f>
        <v>0</v>
      </c>
      <c r="CA167" s="104">
        <f>VALUE('Time Sheet KN'!CB167-'Time Sheet KN'!CA167)*24</f>
        <v>0</v>
      </c>
      <c r="CB167" s="104">
        <f>VALUE('Time Sheet KN'!CD167-'Time Sheet KN'!CC167)*24</f>
        <v>0</v>
      </c>
      <c r="CC167" s="104">
        <f>VALUE('Time Sheet KN'!CF167-'Time Sheet KN'!CE167)*24</f>
        <v>0</v>
      </c>
      <c r="CD167" s="105">
        <f t="shared" si="482"/>
        <v>0</v>
      </c>
      <c r="CE167" s="5">
        <f t="shared" si="483"/>
        <v>0</v>
      </c>
      <c r="CF167" s="5"/>
      <c r="CG167" s="5">
        <f>LOOKUP(CG$6,'Daily Absent'!$O$6:$AX$6,'Daily Absent'!$O167:$AX167)</f>
        <v>0</v>
      </c>
      <c r="CH167" s="104">
        <f>VALUE('Time Sheet KN'!CI167-'Time Sheet KN'!CH167)*24</f>
        <v>0</v>
      </c>
      <c r="CI167" s="104">
        <f>VALUE('Time Sheet KN'!CK167-'Time Sheet KN'!CJ167)*24</f>
        <v>0</v>
      </c>
      <c r="CJ167" s="104">
        <f>VALUE('Time Sheet KN'!CM167-'Time Sheet KN'!CL167)*24</f>
        <v>0</v>
      </c>
      <c r="CK167" s="105">
        <f t="shared" si="484"/>
        <v>0</v>
      </c>
      <c r="CL167" s="5">
        <f t="shared" si="485"/>
        <v>0</v>
      </c>
      <c r="CM167" s="5"/>
      <c r="CN167" s="5">
        <f>LOOKUP(CN$6,'Daily Absent'!$O$6:$AX$6,'Daily Absent'!$O167:$AX167)</f>
        <v>0</v>
      </c>
      <c r="CO167" s="104">
        <f>VALUE('Time Sheet KN'!CP167-'Time Sheet KN'!CO167)*24</f>
        <v>0</v>
      </c>
      <c r="CP167" s="104">
        <f>VALUE('Time Sheet KN'!CR167-'Time Sheet KN'!CQ167)*24</f>
        <v>0</v>
      </c>
      <c r="CQ167" s="104">
        <f>VALUE('Time Sheet KN'!CT167-'Time Sheet KN'!CS167)*24</f>
        <v>0</v>
      </c>
      <c r="CR167" s="105">
        <f t="shared" si="486"/>
        <v>0</v>
      </c>
      <c r="CS167" s="5">
        <f t="shared" si="487"/>
        <v>0</v>
      </c>
      <c r="CT167" s="5"/>
      <c r="CU167" s="5">
        <f>LOOKUP(CU$6,'Daily Absent'!$O$6:$AX$6,'Daily Absent'!$O167:$AX167)</f>
        <v>0</v>
      </c>
      <c r="CV167" s="104">
        <f>VALUE('Time Sheet KN'!CW167-'Time Sheet KN'!CV167)*24</f>
        <v>0</v>
      </c>
      <c r="CW167" s="104">
        <f>VALUE('Time Sheet KN'!CY167-'Time Sheet KN'!CX167)*24</f>
        <v>0</v>
      </c>
      <c r="CX167" s="104">
        <f>VALUE('Time Sheet KN'!DA167-'Time Sheet KN'!CZ167)*24</f>
        <v>0</v>
      </c>
      <c r="CY167" s="105">
        <f t="shared" si="488"/>
        <v>0</v>
      </c>
      <c r="CZ167" s="5">
        <f t="shared" si="489"/>
        <v>0</v>
      </c>
      <c r="DA167" s="5"/>
      <c r="DB167" s="5">
        <f>LOOKUP(DB$6,'Daily Absent'!$O$6:$AX$6,'Daily Absent'!$O167:$AX167)</f>
        <v>0</v>
      </c>
      <c r="DC167" s="104">
        <f>VALUE('Time Sheet KN'!DD167-'Time Sheet KN'!DC167)*24</f>
        <v>0</v>
      </c>
      <c r="DD167" s="104">
        <f>VALUE('Time Sheet KN'!DF167-'Time Sheet KN'!DE167)*24</f>
        <v>0</v>
      </c>
      <c r="DE167" s="104">
        <f>VALUE('Time Sheet KN'!DH167-'Time Sheet KN'!DG167)*24</f>
        <v>0</v>
      </c>
      <c r="DF167" s="105">
        <f t="shared" si="490"/>
        <v>0</v>
      </c>
      <c r="DG167" s="5">
        <f t="shared" si="491"/>
        <v>0</v>
      </c>
      <c r="DH167" s="5"/>
      <c r="DI167" s="5">
        <f>LOOKUP(DI$6,'Daily Absent'!$O$6:$AX$6,'Daily Absent'!$O167:$AX167)</f>
        <v>0</v>
      </c>
      <c r="DJ167" s="104">
        <f>VALUE('Time Sheet KN'!DK167-'Time Sheet KN'!DJ167)*24</f>
        <v>0</v>
      </c>
      <c r="DK167" s="104">
        <f>VALUE('Time Sheet KN'!DM167-'Time Sheet KN'!DL167)*24</f>
        <v>0</v>
      </c>
      <c r="DL167" s="104">
        <f>VALUE('Time Sheet KN'!DO167-'Time Sheet KN'!DN167)*24</f>
        <v>0</v>
      </c>
      <c r="DM167" s="105">
        <f t="shared" si="492"/>
        <v>0</v>
      </c>
      <c r="DN167" s="5">
        <f t="shared" si="493"/>
        <v>0</v>
      </c>
      <c r="DO167" s="5"/>
      <c r="DP167" s="5">
        <f>LOOKUP(DP$6,'Daily Absent'!$O$6:$AX$6,'Daily Absent'!$O167:$AX167)</f>
        <v>0</v>
      </c>
      <c r="DQ167" s="104">
        <f>VALUE('Time Sheet KN'!DR167-'Time Sheet KN'!DQ167)*24</f>
        <v>0</v>
      </c>
      <c r="DR167" s="104">
        <f>VALUE('Time Sheet KN'!DT167-'Time Sheet KN'!DS167)*24</f>
        <v>0</v>
      </c>
      <c r="DS167" s="104">
        <f>VALUE('Time Sheet KN'!DV167-'Time Sheet KN'!DU167)*24</f>
        <v>0</v>
      </c>
      <c r="DT167" s="105">
        <f t="shared" si="494"/>
        <v>0</v>
      </c>
      <c r="DU167" s="5">
        <f t="shared" si="495"/>
        <v>0</v>
      </c>
      <c r="DV167" s="5"/>
      <c r="DW167" s="5">
        <f>LOOKUP(DW$6,'Daily Absent'!$O$6:$AX$6,'Daily Absent'!$O167:$AX167)</f>
        <v>0</v>
      </c>
      <c r="DX167" s="104">
        <f>VALUE('Time Sheet KN'!DY167-'Time Sheet KN'!DX167)*24</f>
        <v>0</v>
      </c>
      <c r="DY167" s="104">
        <f>VALUE('Time Sheet KN'!EA167-'Time Sheet KN'!DZ167)*24</f>
        <v>0</v>
      </c>
      <c r="DZ167" s="104">
        <f>VALUE('Time Sheet KN'!EC167-'Time Sheet KN'!EB167)*24</f>
        <v>0</v>
      </c>
      <c r="EA167" s="105">
        <f t="shared" si="496"/>
        <v>0</v>
      </c>
      <c r="EB167" s="5">
        <f t="shared" si="497"/>
        <v>0</v>
      </c>
      <c r="EC167" s="5"/>
      <c r="ED167" s="5">
        <f>LOOKUP(ED$6,'Daily Absent'!$O$6:$AX$6,'Daily Absent'!$O167:$AX167)</f>
        <v>0</v>
      </c>
      <c r="EE167" s="104">
        <f>VALUE('Time Sheet KN'!EF167-'Time Sheet KN'!EE167)*24</f>
        <v>0</v>
      </c>
      <c r="EF167" s="104">
        <f>VALUE('Time Sheet KN'!EH167-'Time Sheet KN'!EG167)*24</f>
        <v>0</v>
      </c>
      <c r="EG167" s="104">
        <f>VALUE('Time Sheet KN'!EJ167-'Time Sheet KN'!EI167)*24</f>
        <v>0</v>
      </c>
      <c r="EH167" s="105">
        <f t="shared" si="498"/>
        <v>0</v>
      </c>
      <c r="EI167" s="5">
        <f t="shared" si="499"/>
        <v>0</v>
      </c>
      <c r="EJ167" s="5"/>
      <c r="EK167" s="5">
        <f>LOOKUP(EK$6,'Daily Absent'!$O$6:$AX$6,'Daily Absent'!$O167:$AX167)</f>
        <v>0</v>
      </c>
      <c r="EL167" s="104">
        <f>VALUE('Time Sheet KN'!EM167-'Time Sheet KN'!EL167)*24</f>
        <v>0</v>
      </c>
      <c r="EM167" s="104">
        <f>VALUE('Time Sheet KN'!EO167-'Time Sheet KN'!EN167)*24</f>
        <v>0</v>
      </c>
      <c r="EN167" s="104">
        <f>VALUE('Time Sheet KN'!EQ167-'Time Sheet KN'!EP167)*24</f>
        <v>0</v>
      </c>
      <c r="EO167" s="105">
        <f t="shared" si="500"/>
        <v>0</v>
      </c>
      <c r="EP167" s="5">
        <f t="shared" si="501"/>
        <v>0</v>
      </c>
      <c r="EQ167" s="5"/>
      <c r="ER167" s="5">
        <f>LOOKUP(ER$6,'Daily Absent'!$O$6:$AX$6,'Daily Absent'!$O167:$AX167)</f>
        <v>0</v>
      </c>
      <c r="ES167" s="104">
        <f>VALUE('Time Sheet KN'!ET167-'Time Sheet KN'!ES167)*24</f>
        <v>0</v>
      </c>
      <c r="ET167" s="104">
        <f>VALUE('Time Sheet KN'!EV167-'Time Sheet KN'!EU167)*24</f>
        <v>0</v>
      </c>
      <c r="EU167" s="104">
        <f>VALUE('Time Sheet KN'!EX167-'Time Sheet KN'!EW167)*24</f>
        <v>0</v>
      </c>
      <c r="EV167" s="105">
        <f t="shared" si="502"/>
        <v>0</v>
      </c>
      <c r="EW167" s="5">
        <f t="shared" si="503"/>
        <v>0</v>
      </c>
      <c r="EX167" s="5"/>
      <c r="EY167" s="5">
        <f>LOOKUP(EY$6,'Daily Absent'!$O$6:$AX$6,'Daily Absent'!$O167:$AX167)</f>
        <v>0</v>
      </c>
      <c r="EZ167" s="104">
        <f>VALUE('Time Sheet KN'!FA167-'Time Sheet KN'!EZ167)*24</f>
        <v>0</v>
      </c>
      <c r="FA167" s="104">
        <f>VALUE('Time Sheet KN'!FC167-'Time Sheet KN'!FB167)*24</f>
        <v>0</v>
      </c>
      <c r="FB167" s="104">
        <f>VALUE('Time Sheet KN'!FE167-'Time Sheet KN'!FD167)*24</f>
        <v>0</v>
      </c>
      <c r="FC167" s="105">
        <f t="shared" si="504"/>
        <v>0</v>
      </c>
      <c r="FD167" s="5">
        <f t="shared" si="505"/>
        <v>0</v>
      </c>
      <c r="FE167" s="5"/>
      <c r="FF167" s="5">
        <f>LOOKUP(FF$6,'Daily Absent'!$O$6:$AX$6,'Daily Absent'!$O167:$AX167)</f>
        <v>0</v>
      </c>
      <c r="FG167" s="104">
        <f>VALUE('Time Sheet KN'!FH167-'Time Sheet KN'!FG167)*24</f>
        <v>0</v>
      </c>
      <c r="FH167" s="104">
        <f>VALUE('Time Sheet KN'!FJ167-'Time Sheet KN'!FI167)*24</f>
        <v>0</v>
      </c>
      <c r="FI167" s="104">
        <f>VALUE('Time Sheet KN'!FL167-'Time Sheet KN'!FK167)*24</f>
        <v>0</v>
      </c>
      <c r="FJ167" s="105">
        <f t="shared" si="506"/>
        <v>0</v>
      </c>
      <c r="FK167" s="5">
        <f t="shared" si="507"/>
        <v>0</v>
      </c>
      <c r="FL167" s="5"/>
      <c r="FM167" s="5">
        <f>LOOKUP(FM$6,'Daily Absent'!$O$6:$AX$6,'Daily Absent'!$O167:$AX167)</f>
        <v>0</v>
      </c>
      <c r="FN167" s="104">
        <f>VALUE('Time Sheet KN'!FO167-'Time Sheet KN'!FN167)*24</f>
        <v>0</v>
      </c>
      <c r="FO167" s="104">
        <f>VALUE('Time Sheet KN'!FQ167-'Time Sheet KN'!FP167)*24</f>
        <v>0</v>
      </c>
      <c r="FP167" s="104">
        <f>VALUE('Time Sheet KN'!FS167-'Time Sheet KN'!FR167)*24</f>
        <v>0</v>
      </c>
      <c r="FQ167" s="105">
        <f t="shared" si="508"/>
        <v>0</v>
      </c>
      <c r="FR167" s="5">
        <f t="shared" si="509"/>
        <v>0</v>
      </c>
      <c r="FS167" s="5"/>
      <c r="FT167" s="5">
        <f>LOOKUP(FT$6,'Daily Absent'!$O$6:$AX$6,'Daily Absent'!$O167:$AX167)</f>
        <v>0</v>
      </c>
      <c r="FU167" s="104">
        <f>VALUE('Time Sheet KN'!FV167-'Time Sheet KN'!FU167)*24</f>
        <v>0</v>
      </c>
      <c r="FV167" s="104">
        <f>VALUE('Time Sheet KN'!FX167-'Time Sheet KN'!FW167)*24</f>
        <v>0</v>
      </c>
      <c r="FW167" s="104">
        <f>VALUE('Time Sheet KN'!FZ167-'Time Sheet KN'!FY167)*24</f>
        <v>0</v>
      </c>
      <c r="FX167" s="105">
        <f t="shared" si="510"/>
        <v>0</v>
      </c>
      <c r="FY167" s="5">
        <f t="shared" si="511"/>
        <v>0</v>
      </c>
      <c r="FZ167" s="5"/>
      <c r="GA167" s="5">
        <f>LOOKUP(GA$6,'Daily Absent'!$O$6:$AX$6,'Daily Absent'!$O167:$AX167)</f>
        <v>0</v>
      </c>
      <c r="GB167" s="104">
        <f>VALUE('Time Sheet KN'!GC167-'Time Sheet KN'!GB167)*24</f>
        <v>0</v>
      </c>
      <c r="GC167" s="104">
        <f>VALUE('Time Sheet KN'!GE167-'Time Sheet KN'!GD167)*24</f>
        <v>0</v>
      </c>
      <c r="GD167" s="104">
        <f>VALUE('Time Sheet KN'!GG167-'Time Sheet KN'!GF167)*24</f>
        <v>0</v>
      </c>
      <c r="GE167" s="105">
        <f t="shared" si="512"/>
        <v>0</v>
      </c>
      <c r="GF167" s="5">
        <f t="shared" si="513"/>
        <v>0</v>
      </c>
      <c r="GG167" s="5"/>
      <c r="GH167" s="5">
        <f>LOOKUP(GH$6,'Daily Absent'!$O$6:$AX$6,'Daily Absent'!$O167:$AX167)</f>
        <v>0</v>
      </c>
      <c r="GI167" s="104">
        <f>VALUE('Time Sheet KN'!GJ167-'Time Sheet KN'!GI167)*24</f>
        <v>0</v>
      </c>
      <c r="GJ167" s="104">
        <f>VALUE('Time Sheet KN'!GL167-'Time Sheet KN'!GK167)*24</f>
        <v>0</v>
      </c>
      <c r="GK167" s="104">
        <f>VALUE('Time Sheet KN'!GN167-'Time Sheet KN'!GM167)*24</f>
        <v>0</v>
      </c>
      <c r="GL167" s="105">
        <f t="shared" si="514"/>
        <v>0</v>
      </c>
      <c r="GM167" s="5">
        <f t="shared" si="515"/>
        <v>0</v>
      </c>
      <c r="GN167" s="5"/>
      <c r="GO167" s="5">
        <f>LOOKUP(GO$6,'Daily Absent'!$O$6:$AX$6,'Daily Absent'!$O167:$AX167)</f>
        <v>0</v>
      </c>
      <c r="GP167" s="104">
        <f>VALUE('Time Sheet KN'!GQ167-'Time Sheet KN'!GP167)*24</f>
        <v>0</v>
      </c>
      <c r="GQ167" s="104">
        <f>VALUE('Time Sheet KN'!GS167-'Time Sheet KN'!GR167)*24</f>
        <v>0</v>
      </c>
      <c r="GR167" s="104">
        <f>VALUE('Time Sheet KN'!GU167-'Time Sheet KN'!GT167)*24</f>
        <v>0</v>
      </c>
      <c r="GS167" s="105">
        <f t="shared" si="516"/>
        <v>0</v>
      </c>
      <c r="GT167" s="5">
        <f t="shared" si="517"/>
        <v>0</v>
      </c>
      <c r="GU167" s="5"/>
      <c r="GV167" s="5">
        <f>LOOKUP(GV$6,'Daily Absent'!$O$6:$AX$6,'Daily Absent'!$O167:$AX167)</f>
        <v>0</v>
      </c>
      <c r="GW167" s="104">
        <f>VALUE('Time Sheet KN'!GX167-'Time Sheet KN'!GW167)*24</f>
        <v>0</v>
      </c>
      <c r="GX167" s="104">
        <f>VALUE('Time Sheet KN'!GZ167-'Time Sheet KN'!GY167)*24</f>
        <v>0</v>
      </c>
      <c r="GY167" s="104">
        <f>VALUE('Time Sheet KN'!HB167-'Time Sheet KN'!HA167)*24</f>
        <v>0</v>
      </c>
      <c r="GZ167" s="105">
        <f t="shared" si="518"/>
        <v>0</v>
      </c>
      <c r="HA167" s="5">
        <f t="shared" si="519"/>
        <v>0</v>
      </c>
      <c r="HB167" s="5"/>
      <c r="HC167" s="5">
        <f>LOOKUP(HC$6,'Daily Absent'!$O$6:$AX$6,'Daily Absent'!$O167:$AX167)</f>
        <v>0</v>
      </c>
      <c r="HD167" s="104">
        <f>VALUE('Time Sheet KN'!HE167-'Time Sheet KN'!HD167)*24</f>
        <v>0</v>
      </c>
      <c r="HE167" s="104">
        <f>VALUE('Time Sheet KN'!HG167-'Time Sheet KN'!HF167)*24</f>
        <v>0</v>
      </c>
      <c r="HF167" s="104">
        <f>VALUE('Time Sheet KN'!HI167-'Time Sheet KN'!HH167)*24</f>
        <v>0</v>
      </c>
      <c r="HG167" s="105">
        <f t="shared" si="520"/>
        <v>0</v>
      </c>
      <c r="HH167" s="5">
        <f t="shared" si="521"/>
        <v>0</v>
      </c>
      <c r="HI167" s="5"/>
      <c r="HJ167" s="5">
        <f>LOOKUP(HJ$6,'Daily Absent'!$O$6:$AX$6,'Daily Absent'!$O167:$AX167)</f>
        <v>0</v>
      </c>
      <c r="HK167" s="104">
        <f>VALUE('Time Sheet KN'!HL167-'Time Sheet KN'!HK167)*24</f>
        <v>0</v>
      </c>
      <c r="HL167" s="104">
        <f>VALUE('Time Sheet KN'!HN167-'Time Sheet KN'!HM167)*24</f>
        <v>0</v>
      </c>
      <c r="HM167" s="104">
        <f>VALUE('Time Sheet KN'!HP167-'Time Sheet KN'!HO167)*24</f>
        <v>0</v>
      </c>
      <c r="HN167" s="105">
        <f t="shared" si="522"/>
        <v>0</v>
      </c>
      <c r="HO167" s="5">
        <f t="shared" si="523"/>
        <v>0</v>
      </c>
      <c r="HP167" s="5"/>
      <c r="HQ167" s="5">
        <f>LOOKUP(HQ$6,'Daily Absent'!$O$6:$AX$6,'Daily Absent'!$O167:$AX167)</f>
        <v>0</v>
      </c>
      <c r="HR167" s="104">
        <f>VALUE('Time Sheet KN'!HS167-'Time Sheet KN'!HR167)*24</f>
        <v>0</v>
      </c>
      <c r="HS167" s="104">
        <f>VALUE('Time Sheet KN'!HU167-'Time Sheet KN'!HT167)*24</f>
        <v>0</v>
      </c>
      <c r="HT167" s="104">
        <f>VALUE('Time Sheet KN'!HW167-'Time Sheet KN'!HV167)*24</f>
        <v>0</v>
      </c>
      <c r="HU167" s="105">
        <f t="shared" si="524"/>
        <v>0</v>
      </c>
      <c r="HV167" s="5">
        <f t="shared" si="525"/>
        <v>0</v>
      </c>
      <c r="HW167" s="5"/>
      <c r="HX167" s="5">
        <f>LOOKUP(HX$6,'Daily Absent'!$O$6:$AX$6,'Daily Absent'!$O167:$AX167)</f>
        <v>0</v>
      </c>
      <c r="HY167" s="104">
        <f>VALUE('Time Sheet KN'!HZ167-'Time Sheet KN'!HY167)*24</f>
        <v>0</v>
      </c>
      <c r="HZ167" s="104">
        <f>VALUE('Time Sheet KN'!IB167-'Time Sheet KN'!IA167)*24</f>
        <v>0</v>
      </c>
      <c r="IA167" s="104">
        <f>VALUE('Time Sheet KN'!ID167-'Time Sheet KN'!IC167)*24</f>
        <v>0</v>
      </c>
      <c r="IB167" s="105">
        <f t="shared" si="526"/>
        <v>0</v>
      </c>
      <c r="IC167" s="5">
        <f t="shared" si="527"/>
        <v>0</v>
      </c>
      <c r="ID167" s="5"/>
      <c r="IE167" s="5">
        <f>LOOKUP(IE$6,'Daily Absent'!$O$6:$AX$6,'Daily Absent'!$O167:$AX167)</f>
        <v>0</v>
      </c>
      <c r="IF167" s="104">
        <f>VALUE('Time Sheet KN'!IG167-'Time Sheet KN'!IF167)*24</f>
        <v>0</v>
      </c>
      <c r="IG167" s="104">
        <f>VALUE('Time Sheet KN'!II167-'Time Sheet KN'!IH167)*24</f>
        <v>0</v>
      </c>
      <c r="IH167" s="104">
        <f>VALUE('Time Sheet KN'!IK167-'Time Sheet KN'!IJ167)*24</f>
        <v>0</v>
      </c>
      <c r="II167" s="105">
        <f t="shared" si="528"/>
        <v>0</v>
      </c>
      <c r="IJ167" s="5">
        <f t="shared" si="529"/>
        <v>0</v>
      </c>
      <c r="IK167" s="5"/>
      <c r="IL167" s="5">
        <f>LOOKUP(IL$6,'Daily Absent'!$O$6:$AX$6,'Daily Absent'!$O167:$AX167)</f>
        <v>0</v>
      </c>
      <c r="IM167" s="104">
        <f>VALUE('Time Sheet KN'!IN167-'Time Sheet KN'!IM167)*24</f>
        <v>0</v>
      </c>
      <c r="IN167" s="104">
        <f>VALUE('Time Sheet KN'!IP167-'Time Sheet KN'!IO167)*24</f>
        <v>0</v>
      </c>
      <c r="IO167" s="104">
        <f>VALUE('Time Sheet KN'!IR167-'Time Sheet KN'!IQ167)*24</f>
        <v>0</v>
      </c>
      <c r="IP167" s="105">
        <f t="shared" si="530"/>
        <v>0</v>
      </c>
      <c r="IQ167" s="5">
        <f t="shared" si="531"/>
        <v>0</v>
      </c>
      <c r="IR167" s="5"/>
      <c r="IS167" s="5">
        <f>LOOKUP(IS$6,'Daily Absent'!$O$6:$AX$6,'Daily Absent'!$O167:$AX167)</f>
        <v>0</v>
      </c>
      <c r="IT167" s="104">
        <f>VALUE('Time Sheet KN'!IU167-'Time Sheet KN'!IT167)*24</f>
        <v>0</v>
      </c>
      <c r="IU167" s="104">
        <f>VALUE('Time Sheet KN'!IW167-'Time Sheet KN'!IV167)*24</f>
        <v>0</v>
      </c>
      <c r="IV167" s="104">
        <f>VALUE('Time Sheet KN'!IY167-'Time Sheet KN'!IX167)*24</f>
        <v>0</v>
      </c>
      <c r="IW167" s="105">
        <f t="shared" si="532"/>
        <v>0</v>
      </c>
      <c r="IX167" s="5">
        <f t="shared" si="533"/>
        <v>0</v>
      </c>
      <c r="IY167" s="5"/>
      <c r="IZ167" s="5">
        <f>LOOKUP(IZ$6,'Daily Absent'!$O$6:$AX$6,'Daily Absent'!$O167:$AX167)</f>
        <v>0</v>
      </c>
      <c r="JA167" s="104">
        <f>VALUE('Time Sheet KN'!JB167-'Time Sheet KN'!JA167)*24</f>
        <v>0</v>
      </c>
      <c r="JB167" s="104">
        <f>VALUE('Time Sheet KN'!JD167-'Time Sheet KN'!JC167)*24</f>
        <v>0</v>
      </c>
      <c r="JC167" s="104">
        <f>VALUE('Time Sheet KN'!JF167-'Time Sheet KN'!JE167)*24</f>
        <v>0</v>
      </c>
      <c r="JD167" s="105">
        <f t="shared" si="534"/>
        <v>0</v>
      </c>
      <c r="JE167" s="5">
        <f t="shared" si="535"/>
        <v>0</v>
      </c>
      <c r="JF167" s="5"/>
    </row>
    <row r="168" spans="1:266" ht="20" customHeight="1">
      <c r="A168" s="54">
        <f>IF('Master MP Status'!A168&gt;0,'Master MP Status'!A168,"")</f>
        <v>160</v>
      </c>
      <c r="B168" s="5" t="str">
        <f>IF(ISTEXT('Master MP Status'!B168),'Master MP Status'!B168,"")</f>
        <v>DIRECT</v>
      </c>
      <c r="C168" s="153" t="str">
        <f>IF(OR(ISTEXT('Master MP Status'!C168),'Master MP Status'!C168&gt;0),'Master MP Status'!C168,"")</f>
        <v>KN25371</v>
      </c>
      <c r="D168" s="154" t="str">
        <f>IF(OR(ISTEXT('Master MP Status'!D168),'Master MP Status'!D168&gt;0),'Master MP Status'!D168,"")</f>
        <v>S250371</v>
      </c>
      <c r="E168" s="5" t="str">
        <f>IF(ISTEXT('Master MP Status'!E168),'Master MP Status'!E168,"")</f>
        <v>FAJAR AZZAHRY</v>
      </c>
      <c r="F168" s="5" t="str">
        <f>IF(ISTEXT('Master MP Status'!F168),'Master MP Status'!F168,"")</f>
        <v/>
      </c>
      <c r="G168" s="5" t="str">
        <f>IF(ISTEXT('Master MP Status'!G168),'Master MP Status'!G168,"")</f>
        <v>Local</v>
      </c>
      <c r="H168" s="5" t="str">
        <f>IF(ISTEXT('Master MP Status'!H168),'Master MP Status'!H168,"")</f>
        <v>RENTAL</v>
      </c>
      <c r="I168" s="5" t="str">
        <f>IF(ISTEXT('Master MP Status'!I168),'Master MP Status'!I168,"")</f>
        <v>Dumptruck</v>
      </c>
      <c r="J168" s="5" t="str">
        <f>IF(ISTEXT('Master MP Status'!J168),'Master MP Status'!J168,"")</f>
        <v>Equip. Operator</v>
      </c>
      <c r="K168" s="9">
        <f>IF(OR('Master MP Status'!K168=0,'Master MP Status'!K168=""),"",'Master MP Status'!K168)</f>
        <v>45783</v>
      </c>
      <c r="L168" s="9">
        <f>IF(OR('Master MP Status'!L168=0,'Master MP Status'!L168=""),"",'Master MP Status'!L168)</f>
        <v>45783</v>
      </c>
      <c r="M168" s="9">
        <f>IF(OR('Master MP Status'!M168=0,'Master MP Status'!M168=""),"",'Master MP Status'!M168)</f>
        <v>45803</v>
      </c>
      <c r="N168" s="5" t="str">
        <f>IF(ISTEXT('Master MP Status'!N168),'Master MP Status'!N168,"")</f>
        <v>Resign</v>
      </c>
      <c r="O168" s="5">
        <f>LOOKUP(O$6,'Daily Absent'!$O$6:$AX$6,'Daily Absent'!$O168:$AX168)</f>
        <v>0</v>
      </c>
      <c r="P168" s="104">
        <f>VALUE('Time Sheet KN'!Q168-'Time Sheet KN'!P168)*24</f>
        <v>0</v>
      </c>
      <c r="Q168" s="104">
        <f>VALUE('Time Sheet KN'!S168-'Time Sheet KN'!R168)*24</f>
        <v>0</v>
      </c>
      <c r="R168" s="104">
        <f>VALUE('Time Sheet KN'!U168-'Time Sheet KN'!T168)*24</f>
        <v>0</v>
      </c>
      <c r="S168" s="105">
        <f t="shared" si="464"/>
        <v>0</v>
      </c>
      <c r="T168" s="5">
        <f t="shared" si="465"/>
        <v>0</v>
      </c>
      <c r="U168" s="5"/>
      <c r="V168" s="5">
        <f>LOOKUP(V$6,'Daily Absent'!$O$6:$AX$6,'Daily Absent'!$O168:$AX168)</f>
        <v>0</v>
      </c>
      <c r="W168" s="104">
        <f>VALUE('Time Sheet KN'!X168-'Time Sheet KN'!W168)*24</f>
        <v>0</v>
      </c>
      <c r="X168" s="104">
        <f>VALUE('Time Sheet KN'!Z168-'Time Sheet KN'!Y168)*24</f>
        <v>0</v>
      </c>
      <c r="Y168" s="104">
        <f>VALUE('Time Sheet KN'!AB168-'Time Sheet KN'!AA168)*24</f>
        <v>0</v>
      </c>
      <c r="Z168" s="105">
        <f t="shared" si="466"/>
        <v>0</v>
      </c>
      <c r="AA168" s="5">
        <f t="shared" si="467"/>
        <v>0</v>
      </c>
      <c r="AB168" s="5"/>
      <c r="AC168" s="5">
        <f>LOOKUP(AC$6,'Daily Absent'!$O$6:$AX$6,'Daily Absent'!$O168:$AX168)</f>
        <v>0</v>
      </c>
      <c r="AD168" s="104">
        <f>VALUE('Time Sheet KN'!AE168-'Time Sheet KN'!AD168)*24</f>
        <v>0</v>
      </c>
      <c r="AE168" s="104">
        <f>VALUE('Time Sheet KN'!AG168-'Time Sheet KN'!AF168)*24</f>
        <v>0</v>
      </c>
      <c r="AF168" s="104">
        <f>VALUE('Time Sheet KN'!AI168-'Time Sheet KN'!AH168)*24</f>
        <v>0</v>
      </c>
      <c r="AG168" s="105">
        <f t="shared" si="468"/>
        <v>0</v>
      </c>
      <c r="AH168" s="5">
        <f t="shared" si="469"/>
        <v>0</v>
      </c>
      <c r="AI168" s="5"/>
      <c r="AJ168" s="5">
        <f>LOOKUP(AJ$6,'Daily Absent'!$O$6:$AX$6,'Daily Absent'!$O168:$AX168)</f>
        <v>0</v>
      </c>
      <c r="AK168" s="104">
        <f>VALUE('Time Sheet KN'!AL168-'Time Sheet KN'!AK168)*24</f>
        <v>0</v>
      </c>
      <c r="AL168" s="104">
        <f>VALUE('Time Sheet KN'!AN168-'Time Sheet KN'!AM168)*24</f>
        <v>0</v>
      </c>
      <c r="AM168" s="104">
        <f>VALUE('Time Sheet KN'!AP168-'Time Sheet KN'!AO168)*24</f>
        <v>0</v>
      </c>
      <c r="AN168" s="105">
        <f t="shared" si="470"/>
        <v>0</v>
      </c>
      <c r="AO168" s="5">
        <f t="shared" si="471"/>
        <v>0</v>
      </c>
      <c r="AP168" s="5"/>
      <c r="AQ168" s="5">
        <f>LOOKUP(AQ$6,'Daily Absent'!$O$6:$AX$6,'Daily Absent'!$O168:$AX168)</f>
        <v>0</v>
      </c>
      <c r="AR168" s="104">
        <f>VALUE('Time Sheet KN'!AS168-'Time Sheet KN'!AR168)*24</f>
        <v>0</v>
      </c>
      <c r="AS168" s="104">
        <f>VALUE('Time Sheet KN'!AU168-'Time Sheet KN'!AT168)*24</f>
        <v>0</v>
      </c>
      <c r="AT168" s="104">
        <f>VALUE('Time Sheet KN'!AW168-'Time Sheet KN'!AV168)*24</f>
        <v>0</v>
      </c>
      <c r="AU168" s="105">
        <f t="shared" si="472"/>
        <v>0</v>
      </c>
      <c r="AV168" s="5">
        <f t="shared" si="473"/>
        <v>0</v>
      </c>
      <c r="AW168" s="5"/>
      <c r="AX168" s="5">
        <f>LOOKUP(AX$6,'Daily Absent'!$O$6:$AX$6,'Daily Absent'!$O168:$AX168)</f>
        <v>0</v>
      </c>
      <c r="AY168" s="104">
        <f>VALUE('Time Sheet KN'!AZ168-'Time Sheet KN'!AY168)*24</f>
        <v>0</v>
      </c>
      <c r="AZ168" s="104">
        <f>VALUE('Time Sheet KN'!BB168-'Time Sheet KN'!BA168)*24</f>
        <v>0</v>
      </c>
      <c r="BA168" s="104">
        <f>VALUE('Time Sheet KN'!BD168-'Time Sheet KN'!BC168)*24</f>
        <v>0</v>
      </c>
      <c r="BB168" s="105">
        <f t="shared" si="474"/>
        <v>0</v>
      </c>
      <c r="BC168" s="5">
        <f t="shared" si="475"/>
        <v>0</v>
      </c>
      <c r="BD168" s="5"/>
      <c r="BE168" s="5">
        <f>LOOKUP(BE$6,'Daily Absent'!$O$6:$AX$6,'Daily Absent'!$O168:$AX168)</f>
        <v>0</v>
      </c>
      <c r="BF168" s="104">
        <f>VALUE('Time Sheet KN'!BG168-'Time Sheet KN'!BF168)*24</f>
        <v>0</v>
      </c>
      <c r="BG168" s="104">
        <f>VALUE('Time Sheet KN'!BI168-'Time Sheet KN'!BH168)*24</f>
        <v>0</v>
      </c>
      <c r="BH168" s="104">
        <f>VALUE('Time Sheet KN'!BK168-'Time Sheet KN'!BJ168)*24</f>
        <v>0</v>
      </c>
      <c r="BI168" s="105">
        <f t="shared" si="476"/>
        <v>0</v>
      </c>
      <c r="BJ168" s="5">
        <f t="shared" si="477"/>
        <v>0</v>
      </c>
      <c r="BK168" s="5"/>
      <c r="BL168" s="5">
        <f>LOOKUP(BL$6,'Daily Absent'!$O$6:$AX$6,'Daily Absent'!$O168:$AX168)</f>
        <v>0</v>
      </c>
      <c r="BM168" s="104">
        <f>VALUE('Time Sheet KN'!BN168-'Time Sheet KN'!BM168)*24</f>
        <v>0</v>
      </c>
      <c r="BN168" s="104">
        <f>VALUE('Time Sheet KN'!BP168-'Time Sheet KN'!BO168)*24</f>
        <v>0</v>
      </c>
      <c r="BO168" s="104">
        <f>VALUE('Time Sheet KN'!BR168-'Time Sheet KN'!BQ168)*24</f>
        <v>0</v>
      </c>
      <c r="BP168" s="105">
        <f t="shared" si="478"/>
        <v>0</v>
      </c>
      <c r="BQ168" s="5">
        <f t="shared" si="479"/>
        <v>0</v>
      </c>
      <c r="BR168" s="5"/>
      <c r="BS168" s="5">
        <f>LOOKUP(BS$6,'Daily Absent'!$O$6:$AX$6,'Daily Absent'!$O168:$AX168)</f>
        <v>0</v>
      </c>
      <c r="BT168" s="104">
        <f>VALUE('Time Sheet KN'!BU168-'Time Sheet KN'!BT168)*24</f>
        <v>0</v>
      </c>
      <c r="BU168" s="104">
        <f>VALUE('Time Sheet KN'!BW168-'Time Sheet KN'!BV168)*24</f>
        <v>0</v>
      </c>
      <c r="BV168" s="104">
        <f>VALUE('Time Sheet KN'!BY168-'Time Sheet KN'!BX168)*24</f>
        <v>0</v>
      </c>
      <c r="BW168" s="105">
        <f t="shared" si="480"/>
        <v>0</v>
      </c>
      <c r="BX168" s="5">
        <f t="shared" si="481"/>
        <v>0</v>
      </c>
      <c r="BY168" s="5"/>
      <c r="BZ168" s="5">
        <f>LOOKUP(BZ$6,'Daily Absent'!$O$6:$AX$6,'Daily Absent'!$O168:$AX168)</f>
        <v>0</v>
      </c>
      <c r="CA168" s="104">
        <f>VALUE('Time Sheet KN'!CB168-'Time Sheet KN'!CA168)*24</f>
        <v>0</v>
      </c>
      <c r="CB168" s="104">
        <f>VALUE('Time Sheet KN'!CD168-'Time Sheet KN'!CC168)*24</f>
        <v>0</v>
      </c>
      <c r="CC168" s="104">
        <f>VALUE('Time Sheet KN'!CF168-'Time Sheet KN'!CE168)*24</f>
        <v>0</v>
      </c>
      <c r="CD168" s="105">
        <f t="shared" si="482"/>
        <v>0</v>
      </c>
      <c r="CE168" s="5">
        <f t="shared" si="483"/>
        <v>0</v>
      </c>
      <c r="CF168" s="5"/>
      <c r="CG168" s="5">
        <f>LOOKUP(CG$6,'Daily Absent'!$O$6:$AX$6,'Daily Absent'!$O168:$AX168)</f>
        <v>0</v>
      </c>
      <c r="CH168" s="104">
        <f>VALUE('Time Sheet KN'!CI168-'Time Sheet KN'!CH168)*24</f>
        <v>0</v>
      </c>
      <c r="CI168" s="104">
        <f>VALUE('Time Sheet KN'!CK168-'Time Sheet KN'!CJ168)*24</f>
        <v>0</v>
      </c>
      <c r="CJ168" s="104">
        <f>VALUE('Time Sheet KN'!CM168-'Time Sheet KN'!CL168)*24</f>
        <v>0</v>
      </c>
      <c r="CK168" s="105">
        <f t="shared" si="484"/>
        <v>0</v>
      </c>
      <c r="CL168" s="5">
        <f t="shared" si="485"/>
        <v>0</v>
      </c>
      <c r="CM168" s="5"/>
      <c r="CN168" s="5">
        <f>LOOKUP(CN$6,'Daily Absent'!$O$6:$AX$6,'Daily Absent'!$O168:$AX168)</f>
        <v>0</v>
      </c>
      <c r="CO168" s="104">
        <f>VALUE('Time Sheet KN'!CP168-'Time Sheet KN'!CO168)*24</f>
        <v>0</v>
      </c>
      <c r="CP168" s="104">
        <f>VALUE('Time Sheet KN'!CR168-'Time Sheet KN'!CQ168)*24</f>
        <v>0</v>
      </c>
      <c r="CQ168" s="104">
        <f>VALUE('Time Sheet KN'!CT168-'Time Sheet KN'!CS168)*24</f>
        <v>0</v>
      </c>
      <c r="CR168" s="105">
        <f t="shared" si="486"/>
        <v>0</v>
      </c>
      <c r="CS168" s="5">
        <f t="shared" si="487"/>
        <v>0</v>
      </c>
      <c r="CT168" s="5"/>
      <c r="CU168" s="5">
        <f>LOOKUP(CU$6,'Daily Absent'!$O$6:$AX$6,'Daily Absent'!$O168:$AX168)</f>
        <v>0</v>
      </c>
      <c r="CV168" s="104">
        <f>VALUE('Time Sheet KN'!CW168-'Time Sheet KN'!CV168)*24</f>
        <v>0</v>
      </c>
      <c r="CW168" s="104">
        <f>VALUE('Time Sheet KN'!CY168-'Time Sheet KN'!CX168)*24</f>
        <v>0</v>
      </c>
      <c r="CX168" s="104">
        <f>VALUE('Time Sheet KN'!DA168-'Time Sheet KN'!CZ168)*24</f>
        <v>0</v>
      </c>
      <c r="CY168" s="105">
        <f t="shared" si="488"/>
        <v>0</v>
      </c>
      <c r="CZ168" s="5">
        <f t="shared" si="489"/>
        <v>0</v>
      </c>
      <c r="DA168" s="5"/>
      <c r="DB168" s="5">
        <f>LOOKUP(DB$6,'Daily Absent'!$O$6:$AX$6,'Daily Absent'!$O168:$AX168)</f>
        <v>0</v>
      </c>
      <c r="DC168" s="104">
        <f>VALUE('Time Sheet KN'!DD168-'Time Sheet KN'!DC168)*24</f>
        <v>0</v>
      </c>
      <c r="DD168" s="104">
        <f>VALUE('Time Sheet KN'!DF168-'Time Sheet KN'!DE168)*24</f>
        <v>0</v>
      </c>
      <c r="DE168" s="104">
        <f>VALUE('Time Sheet KN'!DH168-'Time Sheet KN'!DG168)*24</f>
        <v>0</v>
      </c>
      <c r="DF168" s="105">
        <f t="shared" si="490"/>
        <v>0</v>
      </c>
      <c r="DG168" s="5">
        <f t="shared" si="491"/>
        <v>0</v>
      </c>
      <c r="DH168" s="5"/>
      <c r="DI168" s="5">
        <f>LOOKUP(DI$6,'Daily Absent'!$O$6:$AX$6,'Daily Absent'!$O168:$AX168)</f>
        <v>0</v>
      </c>
      <c r="DJ168" s="104">
        <f>VALUE('Time Sheet KN'!DK168-'Time Sheet KN'!DJ168)*24</f>
        <v>0</v>
      </c>
      <c r="DK168" s="104">
        <f>VALUE('Time Sheet KN'!DM168-'Time Sheet KN'!DL168)*24</f>
        <v>0</v>
      </c>
      <c r="DL168" s="104">
        <f>VALUE('Time Sheet KN'!DO168-'Time Sheet KN'!DN168)*24</f>
        <v>0</v>
      </c>
      <c r="DM168" s="105">
        <f t="shared" si="492"/>
        <v>0</v>
      </c>
      <c r="DN168" s="5">
        <f t="shared" si="493"/>
        <v>0</v>
      </c>
      <c r="DO168" s="5"/>
      <c r="DP168" s="5">
        <f>LOOKUP(DP$6,'Daily Absent'!$O$6:$AX$6,'Daily Absent'!$O168:$AX168)</f>
        <v>0</v>
      </c>
      <c r="DQ168" s="104">
        <f>VALUE('Time Sheet KN'!DR168-'Time Sheet KN'!DQ168)*24</f>
        <v>0</v>
      </c>
      <c r="DR168" s="104">
        <f>VALUE('Time Sheet KN'!DT168-'Time Sheet KN'!DS168)*24</f>
        <v>0</v>
      </c>
      <c r="DS168" s="104">
        <f>VALUE('Time Sheet KN'!DV168-'Time Sheet KN'!DU168)*24</f>
        <v>0</v>
      </c>
      <c r="DT168" s="105">
        <f t="shared" si="494"/>
        <v>0</v>
      </c>
      <c r="DU168" s="5">
        <f t="shared" si="495"/>
        <v>0</v>
      </c>
      <c r="DV168" s="5"/>
      <c r="DW168" s="5">
        <f>LOOKUP(DW$6,'Daily Absent'!$O$6:$AX$6,'Daily Absent'!$O168:$AX168)</f>
        <v>0</v>
      </c>
      <c r="DX168" s="104">
        <f>VALUE('Time Sheet KN'!DY168-'Time Sheet KN'!DX168)*24</f>
        <v>0</v>
      </c>
      <c r="DY168" s="104">
        <f>VALUE('Time Sheet KN'!EA168-'Time Sheet KN'!DZ168)*24</f>
        <v>0</v>
      </c>
      <c r="DZ168" s="104">
        <f>VALUE('Time Sheet KN'!EC168-'Time Sheet KN'!EB168)*24</f>
        <v>0</v>
      </c>
      <c r="EA168" s="105">
        <f t="shared" si="496"/>
        <v>0</v>
      </c>
      <c r="EB168" s="5">
        <f t="shared" si="497"/>
        <v>0</v>
      </c>
      <c r="EC168" s="5"/>
      <c r="ED168" s="5">
        <f>LOOKUP(ED$6,'Daily Absent'!$O$6:$AX$6,'Daily Absent'!$O168:$AX168)</f>
        <v>0</v>
      </c>
      <c r="EE168" s="104">
        <f>VALUE('Time Sheet KN'!EF168-'Time Sheet KN'!EE168)*24</f>
        <v>0</v>
      </c>
      <c r="EF168" s="104">
        <f>VALUE('Time Sheet KN'!EH168-'Time Sheet KN'!EG168)*24</f>
        <v>0</v>
      </c>
      <c r="EG168" s="104">
        <f>VALUE('Time Sheet KN'!EJ168-'Time Sheet KN'!EI168)*24</f>
        <v>0</v>
      </c>
      <c r="EH168" s="105">
        <f t="shared" si="498"/>
        <v>0</v>
      </c>
      <c r="EI168" s="5">
        <f t="shared" si="499"/>
        <v>0</v>
      </c>
      <c r="EJ168" s="5"/>
      <c r="EK168" s="5">
        <f>LOOKUP(EK$6,'Daily Absent'!$O$6:$AX$6,'Daily Absent'!$O168:$AX168)</f>
        <v>0</v>
      </c>
      <c r="EL168" s="104">
        <f>VALUE('Time Sheet KN'!EM168-'Time Sheet KN'!EL168)*24</f>
        <v>0</v>
      </c>
      <c r="EM168" s="104">
        <f>VALUE('Time Sheet KN'!EO168-'Time Sheet KN'!EN168)*24</f>
        <v>0</v>
      </c>
      <c r="EN168" s="104">
        <f>VALUE('Time Sheet KN'!EQ168-'Time Sheet KN'!EP168)*24</f>
        <v>0</v>
      </c>
      <c r="EO168" s="105">
        <f t="shared" si="500"/>
        <v>0</v>
      </c>
      <c r="EP168" s="5">
        <f t="shared" si="501"/>
        <v>0</v>
      </c>
      <c r="EQ168" s="5"/>
      <c r="ER168" s="5">
        <f>LOOKUP(ER$6,'Daily Absent'!$O$6:$AX$6,'Daily Absent'!$O168:$AX168)</f>
        <v>0</v>
      </c>
      <c r="ES168" s="104">
        <f>VALUE('Time Sheet KN'!ET168-'Time Sheet KN'!ES168)*24</f>
        <v>0</v>
      </c>
      <c r="ET168" s="104">
        <f>VALUE('Time Sheet KN'!EV168-'Time Sheet KN'!EU168)*24</f>
        <v>0</v>
      </c>
      <c r="EU168" s="104">
        <f>VALUE('Time Sheet KN'!EX168-'Time Sheet KN'!EW168)*24</f>
        <v>0</v>
      </c>
      <c r="EV168" s="105">
        <f t="shared" si="502"/>
        <v>0</v>
      </c>
      <c r="EW168" s="5">
        <f t="shared" si="503"/>
        <v>0</v>
      </c>
      <c r="EX168" s="5"/>
      <c r="EY168" s="5">
        <f>LOOKUP(EY$6,'Daily Absent'!$O$6:$AX$6,'Daily Absent'!$O168:$AX168)</f>
        <v>0</v>
      </c>
      <c r="EZ168" s="104">
        <f>VALUE('Time Sheet KN'!FA168-'Time Sheet KN'!EZ168)*24</f>
        <v>0</v>
      </c>
      <c r="FA168" s="104">
        <f>VALUE('Time Sheet KN'!FC168-'Time Sheet KN'!FB168)*24</f>
        <v>0</v>
      </c>
      <c r="FB168" s="104">
        <f>VALUE('Time Sheet KN'!FE168-'Time Sheet KN'!FD168)*24</f>
        <v>0</v>
      </c>
      <c r="FC168" s="105">
        <f t="shared" si="504"/>
        <v>0</v>
      </c>
      <c r="FD168" s="5">
        <f t="shared" si="505"/>
        <v>0</v>
      </c>
      <c r="FE168" s="5"/>
      <c r="FF168" s="5">
        <f>LOOKUP(FF$6,'Daily Absent'!$O$6:$AX$6,'Daily Absent'!$O168:$AX168)</f>
        <v>0</v>
      </c>
      <c r="FG168" s="104">
        <f>VALUE('Time Sheet KN'!FH168-'Time Sheet KN'!FG168)*24</f>
        <v>0</v>
      </c>
      <c r="FH168" s="104">
        <f>VALUE('Time Sheet KN'!FJ168-'Time Sheet KN'!FI168)*24</f>
        <v>0</v>
      </c>
      <c r="FI168" s="104">
        <f>VALUE('Time Sheet KN'!FL168-'Time Sheet KN'!FK168)*24</f>
        <v>0</v>
      </c>
      <c r="FJ168" s="105">
        <f t="shared" si="506"/>
        <v>0</v>
      </c>
      <c r="FK168" s="5">
        <f t="shared" si="507"/>
        <v>0</v>
      </c>
      <c r="FL168" s="5"/>
      <c r="FM168" s="5">
        <f>LOOKUP(FM$6,'Daily Absent'!$O$6:$AX$6,'Daily Absent'!$O168:$AX168)</f>
        <v>0</v>
      </c>
      <c r="FN168" s="104">
        <f>VALUE('Time Sheet KN'!FO168-'Time Sheet KN'!FN168)*24</f>
        <v>0</v>
      </c>
      <c r="FO168" s="104">
        <f>VALUE('Time Sheet KN'!FQ168-'Time Sheet KN'!FP168)*24</f>
        <v>0</v>
      </c>
      <c r="FP168" s="104">
        <f>VALUE('Time Sheet KN'!FS168-'Time Sheet KN'!FR168)*24</f>
        <v>0</v>
      </c>
      <c r="FQ168" s="105">
        <f t="shared" si="508"/>
        <v>0</v>
      </c>
      <c r="FR168" s="5">
        <f t="shared" si="509"/>
        <v>0</v>
      </c>
      <c r="FS168" s="5"/>
      <c r="FT168" s="5">
        <f>LOOKUP(FT$6,'Daily Absent'!$O$6:$AX$6,'Daily Absent'!$O168:$AX168)</f>
        <v>0</v>
      </c>
      <c r="FU168" s="104">
        <f>VALUE('Time Sheet KN'!FV168-'Time Sheet KN'!FU168)*24</f>
        <v>0</v>
      </c>
      <c r="FV168" s="104">
        <f>VALUE('Time Sheet KN'!FX168-'Time Sheet KN'!FW168)*24</f>
        <v>0</v>
      </c>
      <c r="FW168" s="104">
        <f>VALUE('Time Sheet KN'!FZ168-'Time Sheet KN'!FY168)*24</f>
        <v>0</v>
      </c>
      <c r="FX168" s="105">
        <f t="shared" si="510"/>
        <v>0</v>
      </c>
      <c r="FY168" s="5">
        <f t="shared" si="511"/>
        <v>0</v>
      </c>
      <c r="FZ168" s="5"/>
      <c r="GA168" s="5">
        <f>LOOKUP(GA$6,'Daily Absent'!$O$6:$AX$6,'Daily Absent'!$O168:$AX168)</f>
        <v>0</v>
      </c>
      <c r="GB168" s="104">
        <f>VALUE('Time Sheet KN'!GC168-'Time Sheet KN'!GB168)*24</f>
        <v>0</v>
      </c>
      <c r="GC168" s="104">
        <f>VALUE('Time Sheet KN'!GE168-'Time Sheet KN'!GD168)*24</f>
        <v>0</v>
      </c>
      <c r="GD168" s="104">
        <f>VALUE('Time Sheet KN'!GG168-'Time Sheet KN'!GF168)*24</f>
        <v>0</v>
      </c>
      <c r="GE168" s="105">
        <f t="shared" si="512"/>
        <v>0</v>
      </c>
      <c r="GF168" s="5">
        <f t="shared" si="513"/>
        <v>0</v>
      </c>
      <c r="GG168" s="5"/>
      <c r="GH168" s="5">
        <f>LOOKUP(GH$6,'Daily Absent'!$O$6:$AX$6,'Daily Absent'!$O168:$AX168)</f>
        <v>0</v>
      </c>
      <c r="GI168" s="104">
        <f>VALUE('Time Sheet KN'!GJ168-'Time Sheet KN'!GI168)*24</f>
        <v>0</v>
      </c>
      <c r="GJ168" s="104">
        <f>VALUE('Time Sheet KN'!GL168-'Time Sheet KN'!GK168)*24</f>
        <v>0</v>
      </c>
      <c r="GK168" s="104">
        <f>VALUE('Time Sheet KN'!GN168-'Time Sheet KN'!GM168)*24</f>
        <v>0</v>
      </c>
      <c r="GL168" s="105">
        <f t="shared" si="514"/>
        <v>0</v>
      </c>
      <c r="GM168" s="5">
        <f t="shared" si="515"/>
        <v>0</v>
      </c>
      <c r="GN168" s="5"/>
      <c r="GO168" s="5">
        <f>LOOKUP(GO$6,'Daily Absent'!$O$6:$AX$6,'Daily Absent'!$O168:$AX168)</f>
        <v>0</v>
      </c>
      <c r="GP168" s="104">
        <f>VALUE('Time Sheet KN'!GQ168-'Time Sheet KN'!GP168)*24</f>
        <v>0</v>
      </c>
      <c r="GQ168" s="104">
        <f>VALUE('Time Sheet KN'!GS168-'Time Sheet KN'!GR168)*24</f>
        <v>0</v>
      </c>
      <c r="GR168" s="104">
        <f>VALUE('Time Sheet KN'!GU168-'Time Sheet KN'!GT168)*24</f>
        <v>0</v>
      </c>
      <c r="GS168" s="105">
        <f t="shared" si="516"/>
        <v>0</v>
      </c>
      <c r="GT168" s="5">
        <f t="shared" si="517"/>
        <v>0</v>
      </c>
      <c r="GU168" s="5"/>
      <c r="GV168" s="5">
        <f>LOOKUP(GV$6,'Daily Absent'!$O$6:$AX$6,'Daily Absent'!$O168:$AX168)</f>
        <v>0</v>
      </c>
      <c r="GW168" s="104">
        <f>VALUE('Time Sheet KN'!GX168-'Time Sheet KN'!GW168)*24</f>
        <v>0</v>
      </c>
      <c r="GX168" s="104">
        <f>VALUE('Time Sheet KN'!GZ168-'Time Sheet KN'!GY168)*24</f>
        <v>0</v>
      </c>
      <c r="GY168" s="104">
        <f>VALUE('Time Sheet KN'!HB168-'Time Sheet KN'!HA168)*24</f>
        <v>0</v>
      </c>
      <c r="GZ168" s="105">
        <f t="shared" si="518"/>
        <v>0</v>
      </c>
      <c r="HA168" s="5">
        <f t="shared" si="519"/>
        <v>0</v>
      </c>
      <c r="HB168" s="5"/>
      <c r="HC168" s="5">
        <f>LOOKUP(HC$6,'Daily Absent'!$O$6:$AX$6,'Daily Absent'!$O168:$AX168)</f>
        <v>0</v>
      </c>
      <c r="HD168" s="104">
        <f>VALUE('Time Sheet KN'!HE168-'Time Sheet KN'!HD168)*24</f>
        <v>0</v>
      </c>
      <c r="HE168" s="104">
        <f>VALUE('Time Sheet KN'!HG168-'Time Sheet KN'!HF168)*24</f>
        <v>0</v>
      </c>
      <c r="HF168" s="104">
        <f>VALUE('Time Sheet KN'!HI168-'Time Sheet KN'!HH168)*24</f>
        <v>0</v>
      </c>
      <c r="HG168" s="105">
        <f t="shared" si="520"/>
        <v>0</v>
      </c>
      <c r="HH168" s="5">
        <f t="shared" si="521"/>
        <v>0</v>
      </c>
      <c r="HI168" s="5"/>
      <c r="HJ168" s="5">
        <f>LOOKUP(HJ$6,'Daily Absent'!$O$6:$AX$6,'Daily Absent'!$O168:$AX168)</f>
        <v>0</v>
      </c>
      <c r="HK168" s="104">
        <f>VALUE('Time Sheet KN'!HL168-'Time Sheet KN'!HK168)*24</f>
        <v>0</v>
      </c>
      <c r="HL168" s="104">
        <f>VALUE('Time Sheet KN'!HN168-'Time Sheet KN'!HM168)*24</f>
        <v>0</v>
      </c>
      <c r="HM168" s="104">
        <f>VALUE('Time Sheet KN'!HP168-'Time Sheet KN'!HO168)*24</f>
        <v>0</v>
      </c>
      <c r="HN168" s="105">
        <f t="shared" si="522"/>
        <v>0</v>
      </c>
      <c r="HO168" s="5">
        <f t="shared" si="523"/>
        <v>0</v>
      </c>
      <c r="HP168" s="5"/>
      <c r="HQ168" s="5">
        <f>LOOKUP(HQ$6,'Daily Absent'!$O$6:$AX$6,'Daily Absent'!$O168:$AX168)</f>
        <v>0</v>
      </c>
      <c r="HR168" s="104">
        <f>VALUE('Time Sheet KN'!HS168-'Time Sheet KN'!HR168)*24</f>
        <v>0</v>
      </c>
      <c r="HS168" s="104">
        <f>VALUE('Time Sheet KN'!HU168-'Time Sheet KN'!HT168)*24</f>
        <v>0</v>
      </c>
      <c r="HT168" s="104">
        <f>VALUE('Time Sheet KN'!HW168-'Time Sheet KN'!HV168)*24</f>
        <v>0</v>
      </c>
      <c r="HU168" s="105">
        <f t="shared" si="524"/>
        <v>0</v>
      </c>
      <c r="HV168" s="5">
        <f t="shared" si="525"/>
        <v>0</v>
      </c>
      <c r="HW168" s="5"/>
      <c r="HX168" s="5">
        <f>LOOKUP(HX$6,'Daily Absent'!$O$6:$AX$6,'Daily Absent'!$O168:$AX168)</f>
        <v>0</v>
      </c>
      <c r="HY168" s="104">
        <f>VALUE('Time Sheet KN'!HZ168-'Time Sheet KN'!HY168)*24</f>
        <v>0</v>
      </c>
      <c r="HZ168" s="104">
        <f>VALUE('Time Sheet KN'!IB168-'Time Sheet KN'!IA168)*24</f>
        <v>0</v>
      </c>
      <c r="IA168" s="104">
        <f>VALUE('Time Sheet KN'!ID168-'Time Sheet KN'!IC168)*24</f>
        <v>0</v>
      </c>
      <c r="IB168" s="105">
        <f t="shared" si="526"/>
        <v>0</v>
      </c>
      <c r="IC168" s="5">
        <f t="shared" si="527"/>
        <v>0</v>
      </c>
      <c r="ID168" s="5"/>
      <c r="IE168" s="5">
        <f>LOOKUP(IE$6,'Daily Absent'!$O$6:$AX$6,'Daily Absent'!$O168:$AX168)</f>
        <v>0</v>
      </c>
      <c r="IF168" s="104">
        <f>VALUE('Time Sheet KN'!IG168-'Time Sheet KN'!IF168)*24</f>
        <v>0</v>
      </c>
      <c r="IG168" s="104">
        <f>VALUE('Time Sheet KN'!II168-'Time Sheet KN'!IH168)*24</f>
        <v>0</v>
      </c>
      <c r="IH168" s="104">
        <f>VALUE('Time Sheet KN'!IK168-'Time Sheet KN'!IJ168)*24</f>
        <v>0</v>
      </c>
      <c r="II168" s="105">
        <f t="shared" si="528"/>
        <v>0</v>
      </c>
      <c r="IJ168" s="5">
        <f t="shared" si="529"/>
        <v>0</v>
      </c>
      <c r="IK168" s="5"/>
      <c r="IL168" s="5">
        <f>LOOKUP(IL$6,'Daily Absent'!$O$6:$AX$6,'Daily Absent'!$O168:$AX168)</f>
        <v>0</v>
      </c>
      <c r="IM168" s="104">
        <f>VALUE('Time Sheet KN'!IN168-'Time Sheet KN'!IM168)*24</f>
        <v>0</v>
      </c>
      <c r="IN168" s="104">
        <f>VALUE('Time Sheet KN'!IP168-'Time Sheet KN'!IO168)*24</f>
        <v>0</v>
      </c>
      <c r="IO168" s="104">
        <f>VALUE('Time Sheet KN'!IR168-'Time Sheet KN'!IQ168)*24</f>
        <v>0</v>
      </c>
      <c r="IP168" s="105">
        <f t="shared" si="530"/>
        <v>0</v>
      </c>
      <c r="IQ168" s="5">
        <f t="shared" si="531"/>
        <v>0</v>
      </c>
      <c r="IR168" s="5"/>
      <c r="IS168" s="5">
        <f>LOOKUP(IS$6,'Daily Absent'!$O$6:$AX$6,'Daily Absent'!$O168:$AX168)</f>
        <v>0</v>
      </c>
      <c r="IT168" s="104">
        <f>VALUE('Time Sheet KN'!IU168-'Time Sheet KN'!IT168)*24</f>
        <v>0</v>
      </c>
      <c r="IU168" s="104">
        <f>VALUE('Time Sheet KN'!IW168-'Time Sheet KN'!IV168)*24</f>
        <v>0</v>
      </c>
      <c r="IV168" s="104">
        <f>VALUE('Time Sheet KN'!IY168-'Time Sheet KN'!IX168)*24</f>
        <v>0</v>
      </c>
      <c r="IW168" s="105">
        <f t="shared" si="532"/>
        <v>0</v>
      </c>
      <c r="IX168" s="5">
        <f t="shared" si="533"/>
        <v>0</v>
      </c>
      <c r="IY168" s="5"/>
      <c r="IZ168" s="5">
        <f>LOOKUP(IZ$6,'Daily Absent'!$O$6:$AX$6,'Daily Absent'!$O168:$AX168)</f>
        <v>0</v>
      </c>
      <c r="JA168" s="104">
        <f>VALUE('Time Sheet KN'!JB168-'Time Sheet KN'!JA168)*24</f>
        <v>0</v>
      </c>
      <c r="JB168" s="104">
        <f>VALUE('Time Sheet KN'!JD168-'Time Sheet KN'!JC168)*24</f>
        <v>0</v>
      </c>
      <c r="JC168" s="104">
        <f>VALUE('Time Sheet KN'!JF168-'Time Sheet KN'!JE168)*24</f>
        <v>0</v>
      </c>
      <c r="JD168" s="105">
        <f t="shared" si="534"/>
        <v>0</v>
      </c>
      <c r="JE168" s="5">
        <f t="shared" si="535"/>
        <v>0</v>
      </c>
      <c r="JF168" s="5"/>
    </row>
    <row r="169" spans="1:266" ht="20" customHeight="1">
      <c r="A169" s="54">
        <f>IF('Master MP Status'!A169&gt;0,'Master MP Status'!A169,"")</f>
        <v>161</v>
      </c>
      <c r="B169" s="5" t="str">
        <f>IF(ISTEXT('Master MP Status'!B169),'Master MP Status'!B169,"")</f>
        <v>DIRECT</v>
      </c>
      <c r="C169" s="153" t="str">
        <f>IF(OR(ISTEXT('Master MP Status'!C169),'Master MP Status'!C169&gt;0),'Master MP Status'!C169,"")</f>
        <v>KN25372</v>
      </c>
      <c r="D169" s="154" t="str">
        <f>IF(OR(ISTEXT('Master MP Status'!D169),'Master MP Status'!D169&gt;0),'Master MP Status'!D169,"")</f>
        <v>S250372</v>
      </c>
      <c r="E169" s="5" t="str">
        <f>IF(ISTEXT('Master MP Status'!E169),'Master MP Status'!E169,"")</f>
        <v>M. SYAMSUL</v>
      </c>
      <c r="F169" s="5" t="str">
        <f>IF(ISTEXT('Master MP Status'!F169),'Master MP Status'!F169,"")</f>
        <v/>
      </c>
      <c r="G169" s="5" t="str">
        <f>IF(ISTEXT('Master MP Status'!G169),'Master MP Status'!G169,"")</f>
        <v>Local</v>
      </c>
      <c r="H169" s="5" t="str">
        <f>IF(ISTEXT('Master MP Status'!H169),'Master MP Status'!H169,"")</f>
        <v>RENTAL</v>
      </c>
      <c r="I169" s="5" t="str">
        <f>IF(ISTEXT('Master MP Status'!I169),'Master MP Status'!I169,"")</f>
        <v>Dumptruck</v>
      </c>
      <c r="J169" s="5" t="str">
        <f>IF(ISTEXT('Master MP Status'!J169),'Master MP Status'!J169,"")</f>
        <v>Equip. Operator</v>
      </c>
      <c r="K169" s="9">
        <f>IF(OR('Master MP Status'!K169=0,'Master MP Status'!K169=""),"",'Master MP Status'!K169)</f>
        <v>45783</v>
      </c>
      <c r="L169" s="9">
        <f>IF(OR('Master MP Status'!L169=0,'Master MP Status'!L169=""),"",'Master MP Status'!L169)</f>
        <v>45783</v>
      </c>
      <c r="M169" s="9">
        <f>IF(OR('Master MP Status'!M169=0,'Master MP Status'!M169=""),"",'Master MP Status'!M169)</f>
        <v>45813</v>
      </c>
      <c r="N169" s="5" t="str">
        <f>IF(ISTEXT('Master MP Status'!N169),'Master MP Status'!N169,"")</f>
        <v>Resign</v>
      </c>
      <c r="O169" s="5">
        <f>LOOKUP(O$6,'Daily Absent'!$O$6:$AX$6,'Daily Absent'!$O169:$AX169)</f>
        <v>0</v>
      </c>
      <c r="P169" s="104">
        <f>VALUE('Time Sheet KN'!Q169-'Time Sheet KN'!P169)*24</f>
        <v>0</v>
      </c>
      <c r="Q169" s="104">
        <f>VALUE('Time Sheet KN'!S169-'Time Sheet KN'!R169)*24</f>
        <v>0</v>
      </c>
      <c r="R169" s="104">
        <f>VALUE('Time Sheet KN'!U169-'Time Sheet KN'!T169)*24</f>
        <v>0</v>
      </c>
      <c r="S169" s="105">
        <f t="shared" si="464"/>
        <v>0</v>
      </c>
      <c r="T169" s="5">
        <f t="shared" si="465"/>
        <v>0</v>
      </c>
      <c r="U169" s="5"/>
      <c r="V169" s="5">
        <f>LOOKUP(V$6,'Daily Absent'!$O$6:$AX$6,'Daily Absent'!$O169:$AX169)</f>
        <v>0</v>
      </c>
      <c r="W169" s="104">
        <f>VALUE('Time Sheet KN'!X169-'Time Sheet KN'!W169)*24</f>
        <v>0</v>
      </c>
      <c r="X169" s="104">
        <f>VALUE('Time Sheet KN'!Z169-'Time Sheet KN'!Y169)*24</f>
        <v>0</v>
      </c>
      <c r="Y169" s="104">
        <f>VALUE('Time Sheet KN'!AB169-'Time Sheet KN'!AA169)*24</f>
        <v>0</v>
      </c>
      <c r="Z169" s="105">
        <f t="shared" si="466"/>
        <v>0</v>
      </c>
      <c r="AA169" s="5">
        <f t="shared" si="467"/>
        <v>0</v>
      </c>
      <c r="AB169" s="5"/>
      <c r="AC169" s="5">
        <f>LOOKUP(AC$6,'Daily Absent'!$O$6:$AX$6,'Daily Absent'!$O169:$AX169)</f>
        <v>0</v>
      </c>
      <c r="AD169" s="104">
        <f>VALUE('Time Sheet KN'!AE169-'Time Sheet KN'!AD169)*24</f>
        <v>0</v>
      </c>
      <c r="AE169" s="104">
        <f>VALUE('Time Sheet KN'!AG169-'Time Sheet KN'!AF169)*24</f>
        <v>0</v>
      </c>
      <c r="AF169" s="104">
        <f>VALUE('Time Sheet KN'!AI169-'Time Sheet KN'!AH169)*24</f>
        <v>0</v>
      </c>
      <c r="AG169" s="105">
        <f t="shared" si="468"/>
        <v>0</v>
      </c>
      <c r="AH169" s="5">
        <f t="shared" si="469"/>
        <v>0</v>
      </c>
      <c r="AI169" s="5"/>
      <c r="AJ169" s="5">
        <f>LOOKUP(AJ$6,'Daily Absent'!$O$6:$AX$6,'Daily Absent'!$O169:$AX169)</f>
        <v>0</v>
      </c>
      <c r="AK169" s="104">
        <f>VALUE('Time Sheet KN'!AL169-'Time Sheet KN'!AK169)*24</f>
        <v>0</v>
      </c>
      <c r="AL169" s="104">
        <f>VALUE('Time Sheet KN'!AN169-'Time Sheet KN'!AM169)*24</f>
        <v>0</v>
      </c>
      <c r="AM169" s="104">
        <f>VALUE('Time Sheet KN'!AP169-'Time Sheet KN'!AO169)*24</f>
        <v>0</v>
      </c>
      <c r="AN169" s="105">
        <f t="shared" si="470"/>
        <v>0</v>
      </c>
      <c r="AO169" s="5">
        <f t="shared" si="471"/>
        <v>0</v>
      </c>
      <c r="AP169" s="5"/>
      <c r="AQ169" s="5">
        <f>LOOKUP(AQ$6,'Daily Absent'!$O$6:$AX$6,'Daily Absent'!$O169:$AX169)</f>
        <v>0</v>
      </c>
      <c r="AR169" s="104">
        <f>VALUE('Time Sheet KN'!AS169-'Time Sheet KN'!AR169)*24</f>
        <v>0</v>
      </c>
      <c r="AS169" s="104">
        <f>VALUE('Time Sheet KN'!AU169-'Time Sheet KN'!AT169)*24</f>
        <v>0</v>
      </c>
      <c r="AT169" s="104">
        <f>VALUE('Time Sheet KN'!AW169-'Time Sheet KN'!AV169)*24</f>
        <v>0</v>
      </c>
      <c r="AU169" s="105">
        <f t="shared" si="472"/>
        <v>0</v>
      </c>
      <c r="AV169" s="5">
        <f t="shared" si="473"/>
        <v>0</v>
      </c>
      <c r="AW169" s="5"/>
      <c r="AX169" s="5">
        <f>LOOKUP(AX$6,'Daily Absent'!$O$6:$AX$6,'Daily Absent'!$O169:$AX169)</f>
        <v>0</v>
      </c>
      <c r="AY169" s="104">
        <f>VALUE('Time Sheet KN'!AZ169-'Time Sheet KN'!AY169)*24</f>
        <v>0</v>
      </c>
      <c r="AZ169" s="104">
        <f>VALUE('Time Sheet KN'!BB169-'Time Sheet KN'!BA169)*24</f>
        <v>0</v>
      </c>
      <c r="BA169" s="104">
        <f>VALUE('Time Sheet KN'!BD169-'Time Sheet KN'!BC169)*24</f>
        <v>0</v>
      </c>
      <c r="BB169" s="105">
        <f t="shared" si="474"/>
        <v>0</v>
      </c>
      <c r="BC169" s="5">
        <f t="shared" si="475"/>
        <v>0</v>
      </c>
      <c r="BD169" s="5"/>
      <c r="BE169" s="5">
        <f>LOOKUP(BE$6,'Daily Absent'!$O$6:$AX$6,'Daily Absent'!$O169:$AX169)</f>
        <v>0</v>
      </c>
      <c r="BF169" s="104">
        <f>VALUE('Time Sheet KN'!BG169-'Time Sheet KN'!BF169)*24</f>
        <v>0</v>
      </c>
      <c r="BG169" s="104">
        <f>VALUE('Time Sheet KN'!BI169-'Time Sheet KN'!BH169)*24</f>
        <v>0</v>
      </c>
      <c r="BH169" s="104">
        <f>VALUE('Time Sheet KN'!BK169-'Time Sheet KN'!BJ169)*24</f>
        <v>0</v>
      </c>
      <c r="BI169" s="105">
        <f t="shared" si="476"/>
        <v>0</v>
      </c>
      <c r="BJ169" s="5">
        <f t="shared" si="477"/>
        <v>0</v>
      </c>
      <c r="BK169" s="5"/>
      <c r="BL169" s="5">
        <f>LOOKUP(BL$6,'Daily Absent'!$O$6:$AX$6,'Daily Absent'!$O169:$AX169)</f>
        <v>0</v>
      </c>
      <c r="BM169" s="104">
        <f>VALUE('Time Sheet KN'!BN169-'Time Sheet KN'!BM169)*24</f>
        <v>0</v>
      </c>
      <c r="BN169" s="104">
        <f>VALUE('Time Sheet KN'!BP169-'Time Sheet KN'!BO169)*24</f>
        <v>0</v>
      </c>
      <c r="BO169" s="104">
        <f>VALUE('Time Sheet KN'!BR169-'Time Sheet KN'!BQ169)*24</f>
        <v>0</v>
      </c>
      <c r="BP169" s="105">
        <f t="shared" si="478"/>
        <v>0</v>
      </c>
      <c r="BQ169" s="5">
        <f t="shared" si="479"/>
        <v>0</v>
      </c>
      <c r="BR169" s="5"/>
      <c r="BS169" s="5">
        <f>LOOKUP(BS$6,'Daily Absent'!$O$6:$AX$6,'Daily Absent'!$O169:$AX169)</f>
        <v>0</v>
      </c>
      <c r="BT169" s="104">
        <f>VALUE('Time Sheet KN'!BU169-'Time Sheet KN'!BT169)*24</f>
        <v>0</v>
      </c>
      <c r="BU169" s="104">
        <f>VALUE('Time Sheet KN'!BW169-'Time Sheet KN'!BV169)*24</f>
        <v>0</v>
      </c>
      <c r="BV169" s="104">
        <f>VALUE('Time Sheet KN'!BY169-'Time Sheet KN'!BX169)*24</f>
        <v>0</v>
      </c>
      <c r="BW169" s="105">
        <f t="shared" si="480"/>
        <v>0</v>
      </c>
      <c r="BX169" s="5">
        <f t="shared" si="481"/>
        <v>0</v>
      </c>
      <c r="BY169" s="5"/>
      <c r="BZ169" s="5">
        <f>LOOKUP(BZ$6,'Daily Absent'!$O$6:$AX$6,'Daily Absent'!$O169:$AX169)</f>
        <v>0</v>
      </c>
      <c r="CA169" s="104">
        <f>VALUE('Time Sheet KN'!CB169-'Time Sheet KN'!CA169)*24</f>
        <v>0</v>
      </c>
      <c r="CB169" s="104">
        <f>VALUE('Time Sheet KN'!CD169-'Time Sheet KN'!CC169)*24</f>
        <v>0</v>
      </c>
      <c r="CC169" s="104">
        <f>VALUE('Time Sheet KN'!CF169-'Time Sheet KN'!CE169)*24</f>
        <v>0</v>
      </c>
      <c r="CD169" s="105">
        <f t="shared" si="482"/>
        <v>0</v>
      </c>
      <c r="CE169" s="5">
        <f t="shared" si="483"/>
        <v>0</v>
      </c>
      <c r="CF169" s="5"/>
      <c r="CG169" s="5">
        <f>LOOKUP(CG$6,'Daily Absent'!$O$6:$AX$6,'Daily Absent'!$O169:$AX169)</f>
        <v>0</v>
      </c>
      <c r="CH169" s="104">
        <f>VALUE('Time Sheet KN'!CI169-'Time Sheet KN'!CH169)*24</f>
        <v>0</v>
      </c>
      <c r="CI169" s="104">
        <f>VALUE('Time Sheet KN'!CK169-'Time Sheet KN'!CJ169)*24</f>
        <v>0</v>
      </c>
      <c r="CJ169" s="104">
        <f>VALUE('Time Sheet KN'!CM169-'Time Sheet KN'!CL169)*24</f>
        <v>0</v>
      </c>
      <c r="CK169" s="105">
        <f t="shared" si="484"/>
        <v>0</v>
      </c>
      <c r="CL169" s="5">
        <f t="shared" si="485"/>
        <v>0</v>
      </c>
      <c r="CM169" s="5"/>
      <c r="CN169" s="5">
        <f>LOOKUP(CN$6,'Daily Absent'!$O$6:$AX$6,'Daily Absent'!$O169:$AX169)</f>
        <v>0</v>
      </c>
      <c r="CO169" s="104">
        <f>VALUE('Time Sheet KN'!CP169-'Time Sheet KN'!CO169)*24</f>
        <v>0</v>
      </c>
      <c r="CP169" s="104">
        <f>VALUE('Time Sheet KN'!CR169-'Time Sheet KN'!CQ169)*24</f>
        <v>0</v>
      </c>
      <c r="CQ169" s="104">
        <f>VALUE('Time Sheet KN'!CT169-'Time Sheet KN'!CS169)*24</f>
        <v>0</v>
      </c>
      <c r="CR169" s="105">
        <f t="shared" si="486"/>
        <v>0</v>
      </c>
      <c r="CS169" s="5">
        <f t="shared" si="487"/>
        <v>0</v>
      </c>
      <c r="CT169" s="5"/>
      <c r="CU169" s="5">
        <f>LOOKUP(CU$6,'Daily Absent'!$O$6:$AX$6,'Daily Absent'!$O169:$AX169)</f>
        <v>0</v>
      </c>
      <c r="CV169" s="104">
        <f>VALUE('Time Sheet KN'!CW169-'Time Sheet KN'!CV169)*24</f>
        <v>0</v>
      </c>
      <c r="CW169" s="104">
        <f>VALUE('Time Sheet KN'!CY169-'Time Sheet KN'!CX169)*24</f>
        <v>0</v>
      </c>
      <c r="CX169" s="104">
        <f>VALUE('Time Sheet KN'!DA169-'Time Sheet KN'!CZ169)*24</f>
        <v>0</v>
      </c>
      <c r="CY169" s="105">
        <f t="shared" si="488"/>
        <v>0</v>
      </c>
      <c r="CZ169" s="5">
        <f t="shared" si="489"/>
        <v>0</v>
      </c>
      <c r="DA169" s="5"/>
      <c r="DB169" s="5">
        <f>LOOKUP(DB$6,'Daily Absent'!$O$6:$AX$6,'Daily Absent'!$O169:$AX169)</f>
        <v>0</v>
      </c>
      <c r="DC169" s="104">
        <f>VALUE('Time Sheet KN'!DD169-'Time Sheet KN'!DC169)*24</f>
        <v>0</v>
      </c>
      <c r="DD169" s="104">
        <f>VALUE('Time Sheet KN'!DF169-'Time Sheet KN'!DE169)*24</f>
        <v>0</v>
      </c>
      <c r="DE169" s="104">
        <f>VALUE('Time Sheet KN'!DH169-'Time Sheet KN'!DG169)*24</f>
        <v>0</v>
      </c>
      <c r="DF169" s="105">
        <f t="shared" si="490"/>
        <v>0</v>
      </c>
      <c r="DG169" s="5">
        <f t="shared" si="491"/>
        <v>0</v>
      </c>
      <c r="DH169" s="5"/>
      <c r="DI169" s="5">
        <f>LOOKUP(DI$6,'Daily Absent'!$O$6:$AX$6,'Daily Absent'!$O169:$AX169)</f>
        <v>0</v>
      </c>
      <c r="DJ169" s="104">
        <f>VALUE('Time Sheet KN'!DK169-'Time Sheet KN'!DJ169)*24</f>
        <v>0</v>
      </c>
      <c r="DK169" s="104">
        <f>VALUE('Time Sheet KN'!DM169-'Time Sheet KN'!DL169)*24</f>
        <v>0</v>
      </c>
      <c r="DL169" s="104">
        <f>VALUE('Time Sheet KN'!DO169-'Time Sheet KN'!DN169)*24</f>
        <v>0</v>
      </c>
      <c r="DM169" s="105">
        <f t="shared" si="492"/>
        <v>0</v>
      </c>
      <c r="DN169" s="5">
        <f t="shared" si="493"/>
        <v>0</v>
      </c>
      <c r="DO169" s="5"/>
      <c r="DP169" s="5">
        <f>LOOKUP(DP$6,'Daily Absent'!$O$6:$AX$6,'Daily Absent'!$O169:$AX169)</f>
        <v>0</v>
      </c>
      <c r="DQ169" s="104">
        <f>VALUE('Time Sheet KN'!DR169-'Time Sheet KN'!DQ169)*24</f>
        <v>0</v>
      </c>
      <c r="DR169" s="104">
        <f>VALUE('Time Sheet KN'!DT169-'Time Sheet KN'!DS169)*24</f>
        <v>0</v>
      </c>
      <c r="DS169" s="104">
        <f>VALUE('Time Sheet KN'!DV169-'Time Sheet KN'!DU169)*24</f>
        <v>0</v>
      </c>
      <c r="DT169" s="105">
        <f t="shared" si="494"/>
        <v>0</v>
      </c>
      <c r="DU169" s="5">
        <f t="shared" si="495"/>
        <v>0</v>
      </c>
      <c r="DV169" s="5"/>
      <c r="DW169" s="5">
        <f>LOOKUP(DW$6,'Daily Absent'!$O$6:$AX$6,'Daily Absent'!$O169:$AX169)</f>
        <v>0</v>
      </c>
      <c r="DX169" s="104">
        <f>VALUE('Time Sheet KN'!DY169-'Time Sheet KN'!DX169)*24</f>
        <v>0</v>
      </c>
      <c r="DY169" s="104">
        <f>VALUE('Time Sheet KN'!EA169-'Time Sheet KN'!DZ169)*24</f>
        <v>0</v>
      </c>
      <c r="DZ169" s="104">
        <f>VALUE('Time Sheet KN'!EC169-'Time Sheet KN'!EB169)*24</f>
        <v>0</v>
      </c>
      <c r="EA169" s="105">
        <f t="shared" si="496"/>
        <v>0</v>
      </c>
      <c r="EB169" s="5">
        <f t="shared" si="497"/>
        <v>0</v>
      </c>
      <c r="EC169" s="5"/>
      <c r="ED169" s="5">
        <f>LOOKUP(ED$6,'Daily Absent'!$O$6:$AX$6,'Daily Absent'!$O169:$AX169)</f>
        <v>0</v>
      </c>
      <c r="EE169" s="104">
        <f>VALUE('Time Sheet KN'!EF169-'Time Sheet KN'!EE169)*24</f>
        <v>0</v>
      </c>
      <c r="EF169" s="104">
        <f>VALUE('Time Sheet KN'!EH169-'Time Sheet KN'!EG169)*24</f>
        <v>0</v>
      </c>
      <c r="EG169" s="104">
        <f>VALUE('Time Sheet KN'!EJ169-'Time Sheet KN'!EI169)*24</f>
        <v>0</v>
      </c>
      <c r="EH169" s="105">
        <f t="shared" si="498"/>
        <v>0</v>
      </c>
      <c r="EI169" s="5">
        <f t="shared" si="499"/>
        <v>0</v>
      </c>
      <c r="EJ169" s="5"/>
      <c r="EK169" s="5">
        <f>LOOKUP(EK$6,'Daily Absent'!$O$6:$AX$6,'Daily Absent'!$O169:$AX169)</f>
        <v>0</v>
      </c>
      <c r="EL169" s="104">
        <f>VALUE('Time Sheet KN'!EM169-'Time Sheet KN'!EL169)*24</f>
        <v>0</v>
      </c>
      <c r="EM169" s="104">
        <f>VALUE('Time Sheet KN'!EO169-'Time Sheet KN'!EN169)*24</f>
        <v>0</v>
      </c>
      <c r="EN169" s="104">
        <f>VALUE('Time Sheet KN'!EQ169-'Time Sheet KN'!EP169)*24</f>
        <v>0</v>
      </c>
      <c r="EO169" s="105">
        <f t="shared" si="500"/>
        <v>0</v>
      </c>
      <c r="EP169" s="5">
        <f t="shared" si="501"/>
        <v>0</v>
      </c>
      <c r="EQ169" s="5"/>
      <c r="ER169" s="5">
        <f>LOOKUP(ER$6,'Daily Absent'!$O$6:$AX$6,'Daily Absent'!$O169:$AX169)</f>
        <v>0</v>
      </c>
      <c r="ES169" s="104">
        <f>VALUE('Time Sheet KN'!ET169-'Time Sheet KN'!ES169)*24</f>
        <v>0</v>
      </c>
      <c r="ET169" s="104">
        <f>VALUE('Time Sheet KN'!EV169-'Time Sheet KN'!EU169)*24</f>
        <v>0</v>
      </c>
      <c r="EU169" s="104">
        <f>VALUE('Time Sheet KN'!EX169-'Time Sheet KN'!EW169)*24</f>
        <v>0</v>
      </c>
      <c r="EV169" s="105">
        <f t="shared" si="502"/>
        <v>0</v>
      </c>
      <c r="EW169" s="5">
        <f t="shared" si="503"/>
        <v>0</v>
      </c>
      <c r="EX169" s="5"/>
      <c r="EY169" s="5">
        <f>LOOKUP(EY$6,'Daily Absent'!$O$6:$AX$6,'Daily Absent'!$O169:$AX169)</f>
        <v>0</v>
      </c>
      <c r="EZ169" s="104">
        <f>VALUE('Time Sheet KN'!FA169-'Time Sheet KN'!EZ169)*24</f>
        <v>0</v>
      </c>
      <c r="FA169" s="104">
        <f>VALUE('Time Sheet KN'!FC169-'Time Sheet KN'!FB169)*24</f>
        <v>0</v>
      </c>
      <c r="FB169" s="104">
        <f>VALUE('Time Sheet KN'!FE169-'Time Sheet KN'!FD169)*24</f>
        <v>0</v>
      </c>
      <c r="FC169" s="105">
        <f t="shared" si="504"/>
        <v>0</v>
      </c>
      <c r="FD169" s="5">
        <f t="shared" si="505"/>
        <v>0</v>
      </c>
      <c r="FE169" s="5"/>
      <c r="FF169" s="5">
        <f>LOOKUP(FF$6,'Daily Absent'!$O$6:$AX$6,'Daily Absent'!$O169:$AX169)</f>
        <v>0</v>
      </c>
      <c r="FG169" s="104">
        <f>VALUE('Time Sheet KN'!FH169-'Time Sheet KN'!FG169)*24</f>
        <v>0</v>
      </c>
      <c r="FH169" s="104">
        <f>VALUE('Time Sheet KN'!FJ169-'Time Sheet KN'!FI169)*24</f>
        <v>0</v>
      </c>
      <c r="FI169" s="104">
        <f>VALUE('Time Sheet KN'!FL169-'Time Sheet KN'!FK169)*24</f>
        <v>0</v>
      </c>
      <c r="FJ169" s="105">
        <f t="shared" si="506"/>
        <v>0</v>
      </c>
      <c r="FK169" s="5">
        <f t="shared" si="507"/>
        <v>0</v>
      </c>
      <c r="FL169" s="5"/>
      <c r="FM169" s="5">
        <f>LOOKUP(FM$6,'Daily Absent'!$O$6:$AX$6,'Daily Absent'!$O169:$AX169)</f>
        <v>0</v>
      </c>
      <c r="FN169" s="104">
        <f>VALUE('Time Sheet KN'!FO169-'Time Sheet KN'!FN169)*24</f>
        <v>0</v>
      </c>
      <c r="FO169" s="104">
        <f>VALUE('Time Sheet KN'!FQ169-'Time Sheet KN'!FP169)*24</f>
        <v>0</v>
      </c>
      <c r="FP169" s="104">
        <f>VALUE('Time Sheet KN'!FS169-'Time Sheet KN'!FR169)*24</f>
        <v>0</v>
      </c>
      <c r="FQ169" s="105">
        <f t="shared" si="508"/>
        <v>0</v>
      </c>
      <c r="FR169" s="5">
        <f t="shared" si="509"/>
        <v>0</v>
      </c>
      <c r="FS169" s="5"/>
      <c r="FT169" s="5">
        <f>LOOKUP(FT$6,'Daily Absent'!$O$6:$AX$6,'Daily Absent'!$O169:$AX169)</f>
        <v>0</v>
      </c>
      <c r="FU169" s="104">
        <f>VALUE('Time Sheet KN'!FV169-'Time Sheet KN'!FU169)*24</f>
        <v>0</v>
      </c>
      <c r="FV169" s="104">
        <f>VALUE('Time Sheet KN'!FX169-'Time Sheet KN'!FW169)*24</f>
        <v>0</v>
      </c>
      <c r="FW169" s="104">
        <f>VALUE('Time Sheet KN'!FZ169-'Time Sheet KN'!FY169)*24</f>
        <v>0</v>
      </c>
      <c r="FX169" s="105">
        <f t="shared" si="510"/>
        <v>0</v>
      </c>
      <c r="FY169" s="5">
        <f t="shared" si="511"/>
        <v>0</v>
      </c>
      <c r="FZ169" s="5"/>
      <c r="GA169" s="5">
        <f>LOOKUP(GA$6,'Daily Absent'!$O$6:$AX$6,'Daily Absent'!$O169:$AX169)</f>
        <v>0</v>
      </c>
      <c r="GB169" s="104">
        <f>VALUE('Time Sheet KN'!GC169-'Time Sheet KN'!GB169)*24</f>
        <v>0</v>
      </c>
      <c r="GC169" s="104">
        <f>VALUE('Time Sheet KN'!GE169-'Time Sheet KN'!GD169)*24</f>
        <v>0</v>
      </c>
      <c r="GD169" s="104">
        <f>VALUE('Time Sheet KN'!GG169-'Time Sheet KN'!GF169)*24</f>
        <v>0</v>
      </c>
      <c r="GE169" s="105">
        <f t="shared" si="512"/>
        <v>0</v>
      </c>
      <c r="GF169" s="5">
        <f t="shared" si="513"/>
        <v>0</v>
      </c>
      <c r="GG169" s="5"/>
      <c r="GH169" s="5">
        <f>LOOKUP(GH$6,'Daily Absent'!$O$6:$AX$6,'Daily Absent'!$O169:$AX169)</f>
        <v>0</v>
      </c>
      <c r="GI169" s="104">
        <f>VALUE('Time Sheet KN'!GJ169-'Time Sheet KN'!GI169)*24</f>
        <v>0</v>
      </c>
      <c r="GJ169" s="104">
        <f>VALUE('Time Sheet KN'!GL169-'Time Sheet KN'!GK169)*24</f>
        <v>0</v>
      </c>
      <c r="GK169" s="104">
        <f>VALUE('Time Sheet KN'!GN169-'Time Sheet KN'!GM169)*24</f>
        <v>0</v>
      </c>
      <c r="GL169" s="105">
        <f t="shared" si="514"/>
        <v>0</v>
      </c>
      <c r="GM169" s="5">
        <f t="shared" si="515"/>
        <v>0</v>
      </c>
      <c r="GN169" s="5"/>
      <c r="GO169" s="5">
        <f>LOOKUP(GO$6,'Daily Absent'!$O$6:$AX$6,'Daily Absent'!$O169:$AX169)</f>
        <v>0</v>
      </c>
      <c r="GP169" s="104">
        <f>VALUE('Time Sheet KN'!GQ169-'Time Sheet KN'!GP169)*24</f>
        <v>0</v>
      </c>
      <c r="GQ169" s="104">
        <f>VALUE('Time Sheet KN'!GS169-'Time Sheet KN'!GR169)*24</f>
        <v>0</v>
      </c>
      <c r="GR169" s="104">
        <f>VALUE('Time Sheet KN'!GU169-'Time Sheet KN'!GT169)*24</f>
        <v>0</v>
      </c>
      <c r="GS169" s="105">
        <f t="shared" si="516"/>
        <v>0</v>
      </c>
      <c r="GT169" s="5">
        <f t="shared" si="517"/>
        <v>0</v>
      </c>
      <c r="GU169" s="5"/>
      <c r="GV169" s="5">
        <f>LOOKUP(GV$6,'Daily Absent'!$O$6:$AX$6,'Daily Absent'!$O169:$AX169)</f>
        <v>0</v>
      </c>
      <c r="GW169" s="104">
        <f>VALUE('Time Sheet KN'!GX169-'Time Sheet KN'!GW169)*24</f>
        <v>0</v>
      </c>
      <c r="GX169" s="104">
        <f>VALUE('Time Sheet KN'!GZ169-'Time Sheet KN'!GY169)*24</f>
        <v>0</v>
      </c>
      <c r="GY169" s="104">
        <f>VALUE('Time Sheet KN'!HB169-'Time Sheet KN'!HA169)*24</f>
        <v>0</v>
      </c>
      <c r="GZ169" s="105">
        <f t="shared" si="518"/>
        <v>0</v>
      </c>
      <c r="HA169" s="5">
        <f t="shared" si="519"/>
        <v>0</v>
      </c>
      <c r="HB169" s="5"/>
      <c r="HC169" s="5">
        <f>LOOKUP(HC$6,'Daily Absent'!$O$6:$AX$6,'Daily Absent'!$O169:$AX169)</f>
        <v>0</v>
      </c>
      <c r="HD169" s="104">
        <f>VALUE('Time Sheet KN'!HE169-'Time Sheet KN'!HD169)*24</f>
        <v>0</v>
      </c>
      <c r="HE169" s="104">
        <f>VALUE('Time Sheet KN'!HG169-'Time Sheet KN'!HF169)*24</f>
        <v>0</v>
      </c>
      <c r="HF169" s="104">
        <f>VALUE('Time Sheet KN'!HI169-'Time Sheet KN'!HH169)*24</f>
        <v>0</v>
      </c>
      <c r="HG169" s="105">
        <f t="shared" si="520"/>
        <v>0</v>
      </c>
      <c r="HH169" s="5">
        <f t="shared" si="521"/>
        <v>0</v>
      </c>
      <c r="HI169" s="5"/>
      <c r="HJ169" s="5">
        <f>LOOKUP(HJ$6,'Daily Absent'!$O$6:$AX$6,'Daily Absent'!$O169:$AX169)</f>
        <v>0</v>
      </c>
      <c r="HK169" s="104">
        <f>VALUE('Time Sheet KN'!HL169-'Time Sheet KN'!HK169)*24</f>
        <v>0</v>
      </c>
      <c r="HL169" s="104">
        <f>VALUE('Time Sheet KN'!HN169-'Time Sheet KN'!HM169)*24</f>
        <v>0</v>
      </c>
      <c r="HM169" s="104">
        <f>VALUE('Time Sheet KN'!HP169-'Time Sheet KN'!HO169)*24</f>
        <v>0</v>
      </c>
      <c r="HN169" s="105">
        <f t="shared" si="522"/>
        <v>0</v>
      </c>
      <c r="HO169" s="5">
        <f t="shared" si="523"/>
        <v>0</v>
      </c>
      <c r="HP169" s="5"/>
      <c r="HQ169" s="5">
        <f>LOOKUP(HQ$6,'Daily Absent'!$O$6:$AX$6,'Daily Absent'!$O169:$AX169)</f>
        <v>0</v>
      </c>
      <c r="HR169" s="104">
        <f>VALUE('Time Sheet KN'!HS169-'Time Sheet KN'!HR169)*24</f>
        <v>0</v>
      </c>
      <c r="HS169" s="104">
        <f>VALUE('Time Sheet KN'!HU169-'Time Sheet KN'!HT169)*24</f>
        <v>0</v>
      </c>
      <c r="HT169" s="104">
        <f>VALUE('Time Sheet KN'!HW169-'Time Sheet KN'!HV169)*24</f>
        <v>0</v>
      </c>
      <c r="HU169" s="105">
        <f t="shared" si="524"/>
        <v>0</v>
      </c>
      <c r="HV169" s="5">
        <f t="shared" si="525"/>
        <v>0</v>
      </c>
      <c r="HW169" s="5"/>
      <c r="HX169" s="5">
        <f>LOOKUP(HX$6,'Daily Absent'!$O$6:$AX$6,'Daily Absent'!$O169:$AX169)</f>
        <v>0</v>
      </c>
      <c r="HY169" s="104">
        <f>VALUE('Time Sheet KN'!HZ169-'Time Sheet KN'!HY169)*24</f>
        <v>0</v>
      </c>
      <c r="HZ169" s="104">
        <f>VALUE('Time Sheet KN'!IB169-'Time Sheet KN'!IA169)*24</f>
        <v>0</v>
      </c>
      <c r="IA169" s="104">
        <f>VALUE('Time Sheet KN'!ID169-'Time Sheet KN'!IC169)*24</f>
        <v>0</v>
      </c>
      <c r="IB169" s="105">
        <f t="shared" si="526"/>
        <v>0</v>
      </c>
      <c r="IC169" s="5">
        <f t="shared" si="527"/>
        <v>0</v>
      </c>
      <c r="ID169" s="5"/>
      <c r="IE169" s="5">
        <f>LOOKUP(IE$6,'Daily Absent'!$O$6:$AX$6,'Daily Absent'!$O169:$AX169)</f>
        <v>0</v>
      </c>
      <c r="IF169" s="104">
        <f>VALUE('Time Sheet KN'!IG169-'Time Sheet KN'!IF169)*24</f>
        <v>0</v>
      </c>
      <c r="IG169" s="104">
        <f>VALUE('Time Sheet KN'!II169-'Time Sheet KN'!IH169)*24</f>
        <v>0</v>
      </c>
      <c r="IH169" s="104">
        <f>VALUE('Time Sheet KN'!IK169-'Time Sheet KN'!IJ169)*24</f>
        <v>0</v>
      </c>
      <c r="II169" s="105">
        <f t="shared" si="528"/>
        <v>0</v>
      </c>
      <c r="IJ169" s="5">
        <f t="shared" si="529"/>
        <v>0</v>
      </c>
      <c r="IK169" s="5"/>
      <c r="IL169" s="5">
        <f>LOOKUP(IL$6,'Daily Absent'!$O$6:$AX$6,'Daily Absent'!$O169:$AX169)</f>
        <v>0</v>
      </c>
      <c r="IM169" s="104">
        <f>VALUE('Time Sheet KN'!IN169-'Time Sheet KN'!IM169)*24</f>
        <v>0</v>
      </c>
      <c r="IN169" s="104">
        <f>VALUE('Time Sheet KN'!IP169-'Time Sheet KN'!IO169)*24</f>
        <v>0</v>
      </c>
      <c r="IO169" s="104">
        <f>VALUE('Time Sheet KN'!IR169-'Time Sheet KN'!IQ169)*24</f>
        <v>0</v>
      </c>
      <c r="IP169" s="105">
        <f t="shared" si="530"/>
        <v>0</v>
      </c>
      <c r="IQ169" s="5">
        <f t="shared" si="531"/>
        <v>0</v>
      </c>
      <c r="IR169" s="5"/>
      <c r="IS169" s="5">
        <f>LOOKUP(IS$6,'Daily Absent'!$O$6:$AX$6,'Daily Absent'!$O169:$AX169)</f>
        <v>0</v>
      </c>
      <c r="IT169" s="104">
        <f>VALUE('Time Sheet KN'!IU169-'Time Sheet KN'!IT169)*24</f>
        <v>0</v>
      </c>
      <c r="IU169" s="104">
        <f>VALUE('Time Sheet KN'!IW169-'Time Sheet KN'!IV169)*24</f>
        <v>0</v>
      </c>
      <c r="IV169" s="104">
        <f>VALUE('Time Sheet KN'!IY169-'Time Sheet KN'!IX169)*24</f>
        <v>0</v>
      </c>
      <c r="IW169" s="105">
        <f t="shared" si="532"/>
        <v>0</v>
      </c>
      <c r="IX169" s="5">
        <f t="shared" si="533"/>
        <v>0</v>
      </c>
      <c r="IY169" s="5"/>
      <c r="IZ169" s="5">
        <f>LOOKUP(IZ$6,'Daily Absent'!$O$6:$AX$6,'Daily Absent'!$O169:$AX169)</f>
        <v>0</v>
      </c>
      <c r="JA169" s="104">
        <f>VALUE('Time Sheet KN'!JB169-'Time Sheet KN'!JA169)*24</f>
        <v>0</v>
      </c>
      <c r="JB169" s="104">
        <f>VALUE('Time Sheet KN'!JD169-'Time Sheet KN'!JC169)*24</f>
        <v>0</v>
      </c>
      <c r="JC169" s="104">
        <f>VALUE('Time Sheet KN'!JF169-'Time Sheet KN'!JE169)*24</f>
        <v>0</v>
      </c>
      <c r="JD169" s="105">
        <f t="shared" si="534"/>
        <v>0</v>
      </c>
      <c r="JE169" s="5">
        <f t="shared" si="535"/>
        <v>0</v>
      </c>
      <c r="JF169" s="5"/>
    </row>
    <row r="170" spans="1:266" ht="20" customHeight="1">
      <c r="A170" s="54">
        <f>IF('Master MP Status'!A170&gt;0,'Master MP Status'!A170,"")</f>
        <v>162</v>
      </c>
      <c r="B170" s="5" t="str">
        <f>IF(ISTEXT('Master MP Status'!B170),'Master MP Status'!B170,"")</f>
        <v>DIRECT</v>
      </c>
      <c r="C170" s="153" t="str">
        <f>IF(OR(ISTEXT('Master MP Status'!C170),'Master MP Status'!C170&gt;0),'Master MP Status'!C170,"")</f>
        <v>B250121</v>
      </c>
      <c r="D170" s="154" t="str">
        <f>IF(OR(ISTEXT('Master MP Status'!D170),'Master MP Status'!D170&gt;0),'Master MP Status'!D170,"")</f>
        <v>S250121</v>
      </c>
      <c r="E170" s="5" t="str">
        <f>IF(ISTEXT('Master MP Status'!E170),'Master MP Status'!E170,"")</f>
        <v>THEOPILUS RIKKY RICARDO</v>
      </c>
      <c r="F170" s="5" t="str">
        <f>IF(ISTEXT('Master MP Status'!F170),'Master MP Status'!F170,"")</f>
        <v/>
      </c>
      <c r="G170" s="5" t="str">
        <f>IF(ISTEXT('Master MP Status'!G170),'Master MP Status'!G170,"")</f>
        <v>Balikpapan</v>
      </c>
      <c r="H170" s="5" t="str">
        <f>IF(ISTEXT('Master MP Status'!H170),'Master MP Status'!H170,"")</f>
        <v>BAP</v>
      </c>
      <c r="I170" s="5" t="str">
        <f>IF(ISTEXT('Master MP Status'!I170),'Master MP Status'!I170,"")</f>
        <v>TMC</v>
      </c>
      <c r="J170" s="5" t="str">
        <f>IF(ISTEXT('Master MP Status'!J170),'Master MP Status'!J170,"")</f>
        <v>Equip. Operator</v>
      </c>
      <c r="K170" s="9">
        <f>IF(OR('Master MP Status'!K170=0,'Master MP Status'!K170=""),"",'Master MP Status'!K170)</f>
        <v>45785</v>
      </c>
      <c r="L170" s="9">
        <f>IF(OR('Master MP Status'!L170=0,'Master MP Status'!L170=""),"",'Master MP Status'!L170)</f>
        <v>45785</v>
      </c>
      <c r="M170" s="9" t="str">
        <f>IF(OR('Master MP Status'!M170=0,'Master MP Status'!M170=""),"",'Master MP Status'!M170)</f>
        <v/>
      </c>
      <c r="N170" s="5" t="str">
        <f>IF(ISTEXT('Master MP Status'!N170),'Master MP Status'!N170,"")</f>
        <v/>
      </c>
      <c r="O170" s="5">
        <f>LOOKUP(O$6,'Daily Absent'!$O$6:$AX$6,'Daily Absent'!$O170:$AX170)</f>
        <v>1</v>
      </c>
      <c r="P170" s="104">
        <f>VALUE('Time Sheet KN'!Q170-'Time Sheet KN'!P170)*24</f>
        <v>4</v>
      </c>
      <c r="Q170" s="104">
        <f>VALUE('Time Sheet KN'!S170-'Time Sheet KN'!R170)*24</f>
        <v>4.0000000000000018</v>
      </c>
      <c r="R170" s="104">
        <f>VALUE('Time Sheet KN'!U170-'Time Sheet KN'!T170)*24</f>
        <v>0</v>
      </c>
      <c r="S170" s="105">
        <f t="shared" ref="S170" si="536">IF(AND(OR(U$6="Sen",U$6="Sel",U$6="Rab",U$6="Kam",U$6="Jum"),SUM(P170:R170)&gt;=10),10,
IF(AND(OR(U$6="Sen",U$6="Sel",U$6="Rab",U$6="Kam",U$6="Jum"),SUM(P170:R170)&lt;10),SUM(P170:R170),
IF(AND(U$6="Sab",SUM(P170:R170)&gt;=9),9,
IF(AND(U$6="Sab",SUM(P170:R170)&lt;9),SUM(P170:R170),
IF(OR(U$6="Mgg",U$6="Hon"),0)))))</f>
        <v>8.0000000000000018</v>
      </c>
      <c r="T170" s="5">
        <f t="shared" ref="T170" si="537">IF(AND(OR(U$6="Sen",U$6="Sel",U$6="Rab",U$6="Kam",U$6="Jum"),SUM(P170:R170)&gt;=10),SUM(P170:R170)-10,
IF(AND(OR(U$6="Sen",U$6="Sel",U$6="Rab",U$6="Kam",U$6="Jum"),SUM(P170:R170)&lt;10),0,
IF(AND(U$6="Sab",SUM(P170:R170)&gt;=9),SUM(P170:R170)-9,
IF(AND(U$6="Sab",SUM(P170:R170)&lt;9),0,
IF(OR(U$6="Mgg",U$6="Hon"),SUM(P170:R170),0)))))</f>
        <v>0</v>
      </c>
      <c r="U170" s="5"/>
      <c r="V170" s="5">
        <f>LOOKUP(V$6,'Daily Absent'!$O$6:$AX$6,'Daily Absent'!$O170:$AX170)</f>
        <v>1</v>
      </c>
      <c r="W170" s="104">
        <f>VALUE('Time Sheet KN'!X170-'Time Sheet KN'!W170)*24</f>
        <v>4</v>
      </c>
      <c r="X170" s="104">
        <f>VALUE('Time Sheet KN'!Z170-'Time Sheet KN'!Y170)*24</f>
        <v>4.0000000000000018</v>
      </c>
      <c r="Y170" s="104">
        <f>VALUE('Time Sheet KN'!AB170-'Time Sheet KN'!AA170)*24</f>
        <v>0</v>
      </c>
      <c r="Z170" s="105">
        <f t="shared" ref="Z170" si="538">IF(AND(OR(AB$6="Sen",AB$6="Sel",AB$6="Rab",AB$6="Kam",AB$6="Jum"),SUM(W170:Y170)&gt;=10),10,
IF(AND(OR(AB$6="Sen",AB$6="Sel",AB$6="Rab",AB$6="Kam",AB$6="Jum"),SUM(W170:Y170)&lt;10),SUM(W170:Y170),
IF(AND(AB$6="Sab",SUM(W170:Y170)&gt;=9),9,
IF(AND(AB$6="Sab",SUM(W170:Y170)&lt;9),SUM(W170:Y170),
IF(OR(AB$6="Mgg",AB$6="Hon"),0)))))</f>
        <v>8.0000000000000018</v>
      </c>
      <c r="AA170" s="5">
        <f t="shared" ref="AA170" si="539">IF(AND(OR(AB$6="Sen",AB$6="Sel",AB$6="Rab",AB$6="Kam",AB$6="Jum"),SUM(W170:Y170)&gt;=10),SUM(W170:Y170)-10,
IF(AND(OR(AB$6="Sen",AB$6="Sel",AB$6="Rab",AB$6="Kam",AB$6="Jum"),SUM(W170:Y170)&lt;10),0,
IF(AND(AB$6="Sab",SUM(W170:Y170)&gt;=9),SUM(W170:Y170)-9,
IF(AND(AB$6="Sab",SUM(W170:Y170)&lt;9),0,
IF(OR(AB$6="Mgg",AB$6="Hon"),SUM(W170:Y170),0)))))</f>
        <v>0</v>
      </c>
      <c r="AB170" s="5"/>
      <c r="AC170" s="5">
        <f>LOOKUP(AC$6,'Daily Absent'!$O$6:$AX$6,'Daily Absent'!$O170:$AX170)</f>
        <v>1</v>
      </c>
      <c r="AD170" s="104">
        <f>VALUE('Time Sheet KN'!AE170-'Time Sheet KN'!AD170)*24</f>
        <v>4</v>
      </c>
      <c r="AE170" s="104">
        <f>VALUE('Time Sheet KN'!AG170-'Time Sheet KN'!AF170)*24</f>
        <v>4.0000000000000018</v>
      </c>
      <c r="AF170" s="104">
        <f>VALUE('Time Sheet KN'!AI170-'Time Sheet KN'!AH170)*24</f>
        <v>0</v>
      </c>
      <c r="AG170" s="105">
        <f t="shared" ref="AG170" si="540">IF(AND(OR(AI$6="Sen",AI$6="Sel",AI$6="Rab",AI$6="Kam",AI$6="Jum"),SUM(AD170:AF170)&gt;=10),10,
IF(AND(OR(AI$6="Sen",AI$6="Sel",AI$6="Rab",AI$6="Kam",AI$6="Jum"),SUM(AD170:AF170)&lt;10),SUM(AD170:AF170),
IF(AND(AI$6="Sab",SUM(AD170:AF170)&gt;=9),9,
IF(AND(AI$6="Sab",SUM(AD170:AF170)&lt;9),SUM(AD170:AF170),
IF(OR(AI$6="Mgg",AI$6="Hon"),0)))))</f>
        <v>8.0000000000000018</v>
      </c>
      <c r="AH170" s="5">
        <f t="shared" ref="AH170" si="541">IF(AND(OR(AI$6="Sen",AI$6="Sel",AI$6="Rab",AI$6="Kam",AI$6="Jum"),SUM(AD170:AF170)&gt;=10),SUM(AD170:AF170)-10,
IF(AND(OR(AI$6="Sen",AI$6="Sel",AI$6="Rab",AI$6="Kam",AI$6="Jum"),SUM(AD170:AF170)&lt;10),0,
IF(AND(AI$6="Sab",SUM(AD170:AF170)&gt;=9),SUM(AD170:AF170)-9,
IF(AND(AI$6="Sab",SUM(AD170:AF170)&lt;9),0,
IF(OR(AI$6="Mgg",AI$6="Hon"),SUM(AD170:AF170),0)))))</f>
        <v>0</v>
      </c>
      <c r="AI170" s="5"/>
      <c r="AJ170" s="5">
        <f>LOOKUP(AJ$6,'Daily Absent'!$O$6:$AX$6,'Daily Absent'!$O170:$AX170)</f>
        <v>1</v>
      </c>
      <c r="AK170" s="104">
        <f>VALUE('Time Sheet KN'!AL170-'Time Sheet KN'!AK170)*24</f>
        <v>4</v>
      </c>
      <c r="AL170" s="104">
        <f>VALUE('Time Sheet KN'!AN170-'Time Sheet KN'!AM170)*24</f>
        <v>5.0000000000000009</v>
      </c>
      <c r="AM170" s="104">
        <f>VALUE('Time Sheet KN'!AP170-'Time Sheet KN'!AO170)*24</f>
        <v>0</v>
      </c>
      <c r="AN170" s="105">
        <f t="shared" ref="AN170" si="542">IF(AND(OR(AP$6="Sen",AP$6="Sel",AP$6="Rab",AP$6="Kam",AP$6="Jum"),SUM(AK170:AM170)&gt;=10),10,
IF(AND(OR(AP$6="Sen",AP$6="Sel",AP$6="Rab",AP$6="Kam",AP$6="Jum"),SUM(AK170:AM170)&lt;10),SUM(AK170:AM170),
IF(AND(AP$6="Sab",SUM(AK170:AM170)&gt;=9),9,
IF(AND(AP$6="Sab",SUM(AK170:AM170)&lt;9),SUM(AK170:AM170),
IF(OR(AP$6="Mgg",AP$6="Hon"),0)))))</f>
        <v>9</v>
      </c>
      <c r="AO170" s="5">
        <f t="shared" ref="AO170" si="543">IF(AND(OR(AP$6="Sen",AP$6="Sel",AP$6="Rab",AP$6="Kam",AP$6="Jum"),SUM(AK170:AM170)&gt;=10),SUM(AK170:AM170)-10,
IF(AND(OR(AP$6="Sen",AP$6="Sel",AP$6="Rab",AP$6="Kam",AP$6="Jum"),SUM(AK170:AM170)&lt;10),0,
IF(AND(AP$6="Sab",SUM(AK170:AM170)&gt;=9),SUM(AK170:AM170)-9,
IF(AND(AP$6="Sab",SUM(AK170:AM170)&lt;9),0,
IF(OR(AP$6="Mgg",AP$6="Hon"),SUM(AK170:AM170),0)))))</f>
        <v>0</v>
      </c>
      <c r="AP170" s="5"/>
      <c r="AQ170" s="5">
        <f>LOOKUP(AQ$6,'Daily Absent'!$O$6:$AX$6,'Daily Absent'!$O170:$AX170)</f>
        <v>1</v>
      </c>
      <c r="AR170" s="104">
        <f>VALUE('Time Sheet KN'!AS170-'Time Sheet KN'!AR170)*24</f>
        <v>4</v>
      </c>
      <c r="AS170" s="104">
        <f>VALUE('Time Sheet KN'!AU170-'Time Sheet KN'!AT170)*24</f>
        <v>4.0000000000000018</v>
      </c>
      <c r="AT170" s="104">
        <f>VALUE('Time Sheet KN'!AW170-'Time Sheet KN'!AV170)*24</f>
        <v>0</v>
      </c>
      <c r="AU170" s="105">
        <f t="shared" ref="AU170" si="544">IF(AND(OR(AW$6="Sen",AW$6="Sel",AW$6="Rab",AW$6="Kam",AW$6="Jum"),SUM(AR170:AT170)&gt;=10),10,
IF(AND(OR(AW$6="Sen",AW$6="Sel",AW$6="Rab",AW$6="Kam",AW$6="Jum"),SUM(AR170:AT170)&lt;10),SUM(AR170:AT170),
IF(AND(AW$6="Sab",SUM(AR170:AT170)&gt;=9),9,
IF(AND(AW$6="Sab",SUM(AR170:AT170)&lt;9),SUM(AR170:AT170),
IF(OR(AW$6="Mgg",AW$6="Hon"),0)))))</f>
        <v>8.0000000000000018</v>
      </c>
      <c r="AV170" s="5">
        <f t="shared" ref="AV170" si="545">IF(AND(OR(AW$6="Sen",AW$6="Sel",AW$6="Rab",AW$6="Kam",AW$6="Jum"),SUM(AR170:AT170)&gt;=10),SUM(AR170:AT170)-10,
IF(AND(OR(AW$6="Sen",AW$6="Sel",AW$6="Rab",AW$6="Kam",AW$6="Jum"),SUM(AR170:AT170)&lt;10),0,
IF(AND(AW$6="Sab",SUM(AR170:AT170)&gt;=9),SUM(AR170:AT170)-9,
IF(AND(AW$6="Sab",SUM(AR170:AT170)&lt;9),0,
IF(OR(AW$6="Mgg",AW$6="Hon"),SUM(AR170:AT170),0)))))</f>
        <v>0</v>
      </c>
      <c r="AW170" s="5"/>
      <c r="AX170" s="5">
        <f>LOOKUP(AX$6,'Daily Absent'!$O$6:$AX$6,'Daily Absent'!$O170:$AX170)</f>
        <v>1</v>
      </c>
      <c r="AY170" s="104">
        <f>VALUE('Time Sheet KN'!AZ170-'Time Sheet KN'!AY170)*24</f>
        <v>4</v>
      </c>
      <c r="AZ170" s="104">
        <f>VALUE('Time Sheet KN'!BB170-'Time Sheet KN'!BA170)*24</f>
        <v>3</v>
      </c>
      <c r="BA170" s="104">
        <f>VALUE('Time Sheet KN'!BD170-'Time Sheet KN'!BC170)*24</f>
        <v>0</v>
      </c>
      <c r="BB170" s="105">
        <f t="shared" ref="BB170" si="546">IF(AND(OR(BD$6="Sen",BD$6="Sel",BD$6="Rab",BD$6="Kam",BD$6="Jum"),SUM(AY170:BA170)&gt;=10),10,
IF(AND(OR(BD$6="Sen",BD$6="Sel",BD$6="Rab",BD$6="Kam",BD$6="Jum"),SUM(AY170:BA170)&lt;10),SUM(AY170:BA170),
IF(AND(BD$6="Sab",SUM(AY170:BA170)&gt;=9),9,
IF(AND(BD$6="Sab",SUM(AY170:BA170)&lt;9),SUM(AY170:BA170),
IF(OR(BD$6="Mgg",BD$6="Hon"),0)))))</f>
        <v>0</v>
      </c>
      <c r="BC170" s="5">
        <f t="shared" ref="BC170" si="547">IF(AND(OR(BD$6="Sen",BD$6="Sel",BD$6="Rab",BD$6="Kam",BD$6="Jum"),SUM(AY170:BA170)&gt;=10),SUM(AY170:BA170)-10,
IF(AND(OR(BD$6="Sen",BD$6="Sel",BD$6="Rab",BD$6="Kam",BD$6="Jum"),SUM(AY170:BA170)&lt;10),0,
IF(AND(BD$6="Sab",SUM(AY170:BA170)&gt;=9),SUM(AY170:BA170)-9,
IF(AND(BD$6="Sab",SUM(AY170:BA170)&lt;9),0,
IF(OR(BD$6="Mgg",BD$6="Hon"),SUM(AY170:BA170),0)))))</f>
        <v>7</v>
      </c>
      <c r="BD170" s="5"/>
      <c r="BE170" s="5">
        <f>LOOKUP(BE$6,'Daily Absent'!$O$6:$AX$6,'Daily Absent'!$O170:$AX170)</f>
        <v>1</v>
      </c>
      <c r="BF170" s="104">
        <f>VALUE('Time Sheet KN'!BG170-'Time Sheet KN'!BF170)*24</f>
        <v>5</v>
      </c>
      <c r="BG170" s="104">
        <f>VALUE('Time Sheet KN'!BI170-'Time Sheet KN'!BH170)*24</f>
        <v>5.0000000000000009</v>
      </c>
      <c r="BH170" s="104">
        <f>VALUE('Time Sheet KN'!BK170-'Time Sheet KN'!BJ170)*24</f>
        <v>0</v>
      </c>
      <c r="BI170" s="105">
        <f t="shared" ref="BI170" si="548">IF(AND(OR(BK$6="Sen",BK$6="Sel",BK$6="Rab",BK$6="Kam",BK$6="Jum"),SUM(BF170:BH170)&gt;=10),10,
IF(AND(OR(BK$6="Sen",BK$6="Sel",BK$6="Rab",BK$6="Kam",BK$6="Jum"),SUM(BF170:BH170)&lt;10),SUM(BF170:BH170),
IF(AND(BK$6="Sab",SUM(BF170:BH170)&gt;=9),9,
IF(AND(BK$6="Sab",SUM(BF170:BH170)&lt;9),SUM(BF170:BH170),
IF(OR(BK$6="Mgg",BK$6="Hon"),0)))))</f>
        <v>10</v>
      </c>
      <c r="BJ170" s="5">
        <f t="shared" ref="BJ170" si="549">IF(AND(OR(BK$6="Sen",BK$6="Sel",BK$6="Rab",BK$6="Kam",BK$6="Jum"),SUM(BF170:BH170)&gt;=10),SUM(BF170:BH170)-10,
IF(AND(OR(BK$6="Sen",BK$6="Sel",BK$6="Rab",BK$6="Kam",BK$6="Jum"),SUM(BF170:BH170)&lt;10),0,
IF(AND(BK$6="Sab",SUM(BF170:BH170)&gt;=9),SUM(BF170:BH170)-9,
IF(AND(BK$6="Sab",SUM(BF170:BH170)&lt;9),0,
IF(OR(BK$6="Mgg",BK$6="Hon"),SUM(BF170:BH170),0)))))</f>
        <v>0</v>
      </c>
      <c r="BK170" s="5"/>
      <c r="BL170" s="5">
        <f>LOOKUP(BL$6,'Daily Absent'!$O$6:$AX$6,'Daily Absent'!$O170:$AX170)</f>
        <v>1</v>
      </c>
      <c r="BM170" s="104">
        <f>VALUE('Time Sheet KN'!BN170-'Time Sheet KN'!BM170)*24</f>
        <v>5</v>
      </c>
      <c r="BN170" s="104">
        <f>VALUE('Time Sheet KN'!BP170-'Time Sheet KN'!BO170)*24</f>
        <v>5.0000000000000009</v>
      </c>
      <c r="BO170" s="104">
        <f>VALUE('Time Sheet KN'!BR170-'Time Sheet KN'!BQ170)*24</f>
        <v>0</v>
      </c>
      <c r="BP170" s="105">
        <f t="shared" ref="BP170" si="550">IF(AND(OR(BR$6="Sen",BR$6="Sel",BR$6="Rab",BR$6="Kam",BR$6="Jum"),SUM(BM170:BO170)&gt;=10),10,
IF(AND(OR(BR$6="Sen",BR$6="Sel",BR$6="Rab",BR$6="Kam",BR$6="Jum"),SUM(BM170:BO170)&lt;10),SUM(BM170:BO170),
IF(AND(BR$6="Sab",SUM(BM170:BO170)&gt;=9),9,
IF(AND(BR$6="Sab",SUM(BM170:BO170)&lt;9),SUM(BM170:BO170),
IF(OR(BR$6="Mgg",BR$6="Hon"),0)))))</f>
        <v>10</v>
      </c>
      <c r="BQ170" s="5">
        <f t="shared" ref="BQ170" si="551">IF(AND(OR(BR$6="Sen",BR$6="Sel",BR$6="Rab",BR$6="Kam",BR$6="Jum"),SUM(BM170:BO170)&gt;=10),SUM(BM170:BO170)-10,
IF(AND(OR(BR$6="Sen",BR$6="Sel",BR$6="Rab",BR$6="Kam",BR$6="Jum"),SUM(BM170:BO170)&lt;10),0,
IF(AND(BR$6="Sab",SUM(BM170:BO170)&gt;=9),SUM(BM170:BO170)-9,
IF(AND(BR$6="Sab",SUM(BM170:BO170)&lt;9),0,
IF(OR(BR$6="Mgg",BR$6="Hon"),SUM(BM170:BO170),0)))))</f>
        <v>0</v>
      </c>
      <c r="BR170" s="5"/>
      <c r="BS170" s="5">
        <f>LOOKUP(BS$6,'Daily Absent'!$O$6:$AX$6,'Daily Absent'!$O170:$AX170)</f>
        <v>1</v>
      </c>
      <c r="BT170" s="104">
        <f>VALUE('Time Sheet KN'!BU170-'Time Sheet KN'!BT170)*24</f>
        <v>5</v>
      </c>
      <c r="BU170" s="104">
        <f>VALUE('Time Sheet KN'!BW170-'Time Sheet KN'!BV170)*24</f>
        <v>5.0000000000000009</v>
      </c>
      <c r="BV170" s="104">
        <f>VALUE('Time Sheet KN'!BY170-'Time Sheet KN'!BX170)*24</f>
        <v>0</v>
      </c>
      <c r="BW170" s="105">
        <f t="shared" ref="BW170" si="552">IF(AND(OR(BY$6="Sen",BY$6="Sel",BY$6="Rab",BY$6="Kam",BY$6="Jum"),SUM(BT170:BV170)&gt;=10),10,
IF(AND(OR(BY$6="Sen",BY$6="Sel",BY$6="Rab",BY$6="Kam",BY$6="Jum"),SUM(BT170:BV170)&lt;10),SUM(BT170:BV170),
IF(AND(BY$6="Sab",SUM(BT170:BV170)&gt;=9),9,
IF(AND(BY$6="Sab",SUM(BT170:BV170)&lt;9),SUM(BT170:BV170),
IF(OR(BY$6="Mgg",BY$6="Hon"),0)))))</f>
        <v>10</v>
      </c>
      <c r="BX170" s="5">
        <f t="shared" ref="BX170" si="553">IF(AND(OR(BY$6="Sen",BY$6="Sel",BY$6="Rab",BY$6="Kam",BY$6="Jum"),SUM(BT170:BV170)&gt;=10),SUM(BT170:BV170)-10,
IF(AND(OR(BY$6="Sen",BY$6="Sel",BY$6="Rab",BY$6="Kam",BY$6="Jum"),SUM(BT170:BV170)&lt;10),0,
IF(AND(BY$6="Sab",SUM(BT170:BV170)&gt;=9),SUM(BT170:BV170)-9,
IF(AND(BY$6="Sab",SUM(BT170:BV170)&lt;9),0,
IF(OR(BY$6="Mgg",BY$6="Hon"),SUM(BT170:BV170),0)))))</f>
        <v>0</v>
      </c>
      <c r="BY170" s="5"/>
      <c r="BZ170" s="5">
        <f>LOOKUP(BZ$6,'Daily Absent'!$O$6:$AX$6,'Daily Absent'!$O170:$AX170)</f>
        <v>1</v>
      </c>
      <c r="CA170" s="104">
        <f>VALUE('Time Sheet KN'!CB170-'Time Sheet KN'!CA170)*24</f>
        <v>5</v>
      </c>
      <c r="CB170" s="104">
        <f>VALUE('Time Sheet KN'!CD170-'Time Sheet KN'!CC170)*24</f>
        <v>5.0000000000000009</v>
      </c>
      <c r="CC170" s="104">
        <f>VALUE('Time Sheet KN'!CF170-'Time Sheet KN'!CE170)*24</f>
        <v>0</v>
      </c>
      <c r="CD170" s="105">
        <f t="shared" ref="CD170" si="554">IF(AND(OR(CF$6="Sen",CF$6="Sel",CF$6="Rab",CF$6="Kam",CF$6="Jum"),SUM(CA170:CC170)&gt;=10),10,
IF(AND(OR(CF$6="Sen",CF$6="Sel",CF$6="Rab",CF$6="Kam",CF$6="Jum"),SUM(CA170:CC170)&lt;10),SUM(CA170:CC170),
IF(AND(CF$6="Sab",SUM(CA170:CC170)&gt;=9),9,
IF(AND(CF$6="Sab",SUM(CA170:CC170)&lt;9),SUM(CA170:CC170),
IF(OR(CF$6="Mgg",CF$6="Hon"),0)))))</f>
        <v>10</v>
      </c>
      <c r="CE170" s="5">
        <f t="shared" ref="CE170" si="555">IF(AND(OR(CF$6="Sen",CF$6="Sel",CF$6="Rab",CF$6="Kam",CF$6="Jum"),SUM(CA170:CC170)&gt;=10),SUM(CA170:CC170)-10,
IF(AND(OR(CF$6="Sen",CF$6="Sel",CF$6="Rab",CF$6="Kam",CF$6="Jum"),SUM(CA170:CC170)&lt;10),0,
IF(AND(CF$6="Sab",SUM(CA170:CC170)&gt;=9),SUM(CA170:CC170)-9,
IF(AND(CF$6="Sab",SUM(CA170:CC170)&lt;9),0,
IF(OR(CF$6="Mgg",CF$6="Hon"),SUM(CA170:CC170),0)))))</f>
        <v>0</v>
      </c>
      <c r="CF170" s="5"/>
      <c r="CG170" s="5">
        <f>LOOKUP(CG$6,'Daily Absent'!$O$6:$AX$6,'Daily Absent'!$O170:$AX170)</f>
        <v>1</v>
      </c>
      <c r="CH170" s="104">
        <f>VALUE('Time Sheet KN'!CI170-'Time Sheet KN'!CH170)*24</f>
        <v>5</v>
      </c>
      <c r="CI170" s="104">
        <f>VALUE('Time Sheet KN'!CK170-'Time Sheet KN'!CJ170)*24</f>
        <v>5.0000000000000009</v>
      </c>
      <c r="CJ170" s="104">
        <f>VALUE('Time Sheet KN'!CM170-'Time Sheet KN'!CL170)*24</f>
        <v>0</v>
      </c>
      <c r="CK170" s="105">
        <f t="shared" ref="CK170" si="556">IF(AND(OR(CM$6="Sen",CM$6="Sel",CM$6="Rab",CM$6="Kam",CM$6="Jum"),SUM(CH170:CJ170)&gt;=10),10,
IF(AND(OR(CM$6="Sen",CM$6="Sel",CM$6="Rab",CM$6="Kam",CM$6="Jum"),SUM(CH170:CJ170)&lt;10),SUM(CH170:CJ170),
IF(AND(CM$6="Sab",SUM(CH170:CJ170)&gt;=9),9,
IF(AND(CM$6="Sab",SUM(CH170:CJ170)&lt;9),SUM(CH170:CJ170),
IF(OR(CM$6="Mgg",CM$6="Hon"),0)))))</f>
        <v>10</v>
      </c>
      <c r="CL170" s="5">
        <f t="shared" ref="CL170" si="557">IF(AND(OR(CM$6="Sen",CM$6="Sel",CM$6="Rab",CM$6="Kam",CM$6="Jum"),SUM(CH170:CJ170)&gt;=10),SUM(CH170:CJ170)-10,
IF(AND(OR(CM$6="Sen",CM$6="Sel",CM$6="Rab",CM$6="Kam",CM$6="Jum"),SUM(CH170:CJ170)&lt;10),0,
IF(AND(CM$6="Sab",SUM(CH170:CJ170)&gt;=9),SUM(CH170:CJ170)-9,
IF(AND(CM$6="Sab",SUM(CH170:CJ170)&lt;9),0,
IF(OR(CM$6="Mgg",CM$6="Hon"),SUM(CH170:CJ170),0)))))</f>
        <v>0</v>
      </c>
      <c r="CM170" s="5"/>
      <c r="CN170" s="5">
        <f>LOOKUP(CN$6,'Daily Absent'!$O$6:$AX$6,'Daily Absent'!$O170:$AX170)</f>
        <v>1</v>
      </c>
      <c r="CO170" s="104">
        <f>VALUE('Time Sheet KN'!CP170-'Time Sheet KN'!CO170)*24</f>
        <v>5</v>
      </c>
      <c r="CP170" s="104">
        <f>VALUE('Time Sheet KN'!CR170-'Time Sheet KN'!CQ170)*24</f>
        <v>4.0000000000000018</v>
      </c>
      <c r="CQ170" s="104">
        <f>VALUE('Time Sheet KN'!CT170-'Time Sheet KN'!CS170)*24</f>
        <v>0</v>
      </c>
      <c r="CR170" s="105">
        <f t="shared" ref="CR170" si="558">IF(AND(OR(CT$6="Sen",CT$6="Sel",CT$6="Rab",CT$6="Kam",CT$6="Jum"),SUM(CO170:CQ170)&gt;=10),10,
IF(AND(OR(CT$6="Sen",CT$6="Sel",CT$6="Rab",CT$6="Kam",CT$6="Jum"),SUM(CO170:CQ170)&lt;10),SUM(CO170:CQ170),
IF(AND(CT$6="Sab",SUM(CO170:CQ170)&gt;=9),9,
IF(AND(CT$6="Sab",SUM(CO170:CQ170)&lt;9),SUM(CO170:CQ170),
IF(OR(CT$6="Mgg",CT$6="Hon"),0)))))</f>
        <v>9</v>
      </c>
      <c r="CS170" s="5">
        <f t="shared" ref="CS170" si="559">IF(AND(OR(CT$6="Sen",CT$6="Sel",CT$6="Rab",CT$6="Kam",CT$6="Jum"),SUM(CO170:CQ170)&gt;=10),SUM(CO170:CQ170)-10,
IF(AND(OR(CT$6="Sen",CT$6="Sel",CT$6="Rab",CT$6="Kam",CT$6="Jum"),SUM(CO170:CQ170)&lt;10),0,
IF(AND(CT$6="Sab",SUM(CO170:CQ170)&gt;=9),SUM(CO170:CQ170)-9,
IF(AND(CT$6="Sab",SUM(CO170:CQ170)&lt;9),0,
IF(OR(CT$6="Mgg",CT$6="Hon"),SUM(CO170:CQ170),0)))))</f>
        <v>1.7763568394002505E-15</v>
      </c>
      <c r="CT170" s="5"/>
      <c r="CU170" s="5">
        <f>LOOKUP(CU$6,'Daily Absent'!$O$6:$AX$6,'Daily Absent'!$O170:$AX170)</f>
        <v>1</v>
      </c>
      <c r="CV170" s="104">
        <f>VALUE('Time Sheet KN'!CW170-'Time Sheet KN'!CV170)*24</f>
        <v>4</v>
      </c>
      <c r="CW170" s="104">
        <f>VALUE('Time Sheet KN'!CY170-'Time Sheet KN'!CX170)*24</f>
        <v>3</v>
      </c>
      <c r="CX170" s="104">
        <f>VALUE('Time Sheet KN'!DA170-'Time Sheet KN'!CZ170)*24</f>
        <v>0</v>
      </c>
      <c r="CY170" s="105">
        <f t="shared" ref="CY170" si="560">IF(AND(OR(DA$6="Sen",DA$6="Sel",DA$6="Rab",DA$6="Kam",DA$6="Jum"),SUM(CV170:CX170)&gt;=10),10,
IF(AND(OR(DA$6="Sen",DA$6="Sel",DA$6="Rab",DA$6="Kam",DA$6="Jum"),SUM(CV170:CX170)&lt;10),SUM(CV170:CX170),
IF(AND(DA$6="Sab",SUM(CV170:CX170)&gt;=9),9,
IF(AND(DA$6="Sab",SUM(CV170:CX170)&lt;9),SUM(CV170:CX170),
IF(OR(DA$6="Mgg",DA$6="Hon"),0)))))</f>
        <v>0</v>
      </c>
      <c r="CZ170" s="5">
        <f t="shared" ref="CZ170" si="561">IF(AND(OR(DA$6="Sen",DA$6="Sel",DA$6="Rab",DA$6="Kam",DA$6="Jum"),SUM(CV170:CX170)&gt;=10),SUM(CV170:CX170)-10,
IF(AND(OR(DA$6="Sen",DA$6="Sel",DA$6="Rab",DA$6="Kam",DA$6="Jum"),SUM(CV170:CX170)&lt;10),0,
IF(AND(DA$6="Sab",SUM(CV170:CX170)&gt;=9),SUM(CV170:CX170)-9,
IF(AND(DA$6="Sab",SUM(CV170:CX170)&lt;9),0,
IF(OR(DA$6="Mgg",DA$6="Hon"),SUM(CV170:CX170),0)))))</f>
        <v>7</v>
      </c>
      <c r="DA170" s="5"/>
      <c r="DB170" s="5">
        <f>LOOKUP(DB$6,'Daily Absent'!$O$6:$AX$6,'Daily Absent'!$O170:$AX170)</f>
        <v>1</v>
      </c>
      <c r="DC170" s="104">
        <f>VALUE('Time Sheet KN'!DD170-'Time Sheet KN'!DC170)*24</f>
        <v>5</v>
      </c>
      <c r="DD170" s="104">
        <f>VALUE('Time Sheet KN'!DF170-'Time Sheet KN'!DE170)*24</f>
        <v>5.0000000000000009</v>
      </c>
      <c r="DE170" s="104">
        <f>VALUE('Time Sheet KN'!DH170-'Time Sheet KN'!DG170)*24</f>
        <v>0</v>
      </c>
      <c r="DF170" s="105">
        <f t="shared" ref="DF170" si="562">IF(AND(OR(DH$6="Sen",DH$6="Sel",DH$6="Rab",DH$6="Kam",DH$6="Jum"),SUM(DC170:DE170)&gt;=10),10,
IF(AND(OR(DH$6="Sen",DH$6="Sel",DH$6="Rab",DH$6="Kam",DH$6="Jum"),SUM(DC170:DE170)&lt;10),SUM(DC170:DE170),
IF(AND(DH$6="Sab",SUM(DC170:DE170)&gt;=9),9,
IF(AND(DH$6="Sab",SUM(DC170:DE170)&lt;9),SUM(DC170:DE170),
IF(OR(DH$6="Mgg",DH$6="Hon"),0)))))</f>
        <v>10</v>
      </c>
      <c r="DG170" s="5">
        <f t="shared" ref="DG170" si="563">IF(AND(OR(DH$6="Sen",DH$6="Sel",DH$6="Rab",DH$6="Kam",DH$6="Jum"),SUM(DC170:DE170)&gt;=10),SUM(DC170:DE170)-10,
IF(AND(OR(DH$6="Sen",DH$6="Sel",DH$6="Rab",DH$6="Kam",DH$6="Jum"),SUM(DC170:DE170)&lt;10),0,
IF(AND(DH$6="Sab",SUM(DC170:DE170)&gt;=9),SUM(DC170:DE170)-9,
IF(AND(DH$6="Sab",SUM(DC170:DE170)&lt;9),0,
IF(OR(DH$6="Mgg",DH$6="Hon"),SUM(DC170:DE170),0)))))</f>
        <v>0</v>
      </c>
      <c r="DH170" s="5"/>
      <c r="DI170" s="5">
        <f>LOOKUP(DI$6,'Daily Absent'!$O$6:$AX$6,'Daily Absent'!$O170:$AX170)</f>
        <v>1</v>
      </c>
      <c r="DJ170" s="104">
        <f>VALUE('Time Sheet KN'!DK170-'Time Sheet KN'!DJ170)*24</f>
        <v>4</v>
      </c>
      <c r="DK170" s="104">
        <f>VALUE('Time Sheet KN'!DM170-'Time Sheet KN'!DL170)*24</f>
        <v>5.0000000000000009</v>
      </c>
      <c r="DL170" s="104">
        <f>VALUE('Time Sheet KN'!DO170-'Time Sheet KN'!DN170)*24</f>
        <v>0</v>
      </c>
      <c r="DM170" s="105">
        <f t="shared" ref="DM170" si="564">IF(AND(OR(DO$6="Sen",DO$6="Sel",DO$6="Rab",DO$6="Kam",DO$6="Jum"),SUM(DJ170:DL170)&gt;=10),10,
IF(AND(OR(DO$6="Sen",DO$6="Sel",DO$6="Rab",DO$6="Kam",DO$6="Jum"),SUM(DJ170:DL170)&lt;10),SUM(DJ170:DL170),
IF(AND(DO$6="Sab",SUM(DJ170:DL170)&gt;=9),9,
IF(AND(DO$6="Sab",SUM(DJ170:DL170)&lt;9),SUM(DJ170:DL170),
IF(OR(DO$6="Mgg",DO$6="Hon"),0)))))</f>
        <v>9</v>
      </c>
      <c r="DN170" s="5">
        <f t="shared" ref="DN170" si="565">IF(AND(OR(DO$6="Sen",DO$6="Sel",DO$6="Rab",DO$6="Kam",DO$6="Jum"),SUM(DJ170:DL170)&gt;=10),SUM(DJ170:DL170)-10,
IF(AND(OR(DO$6="Sen",DO$6="Sel",DO$6="Rab",DO$6="Kam",DO$6="Jum"),SUM(DJ170:DL170)&lt;10),0,
IF(AND(DO$6="Sab",SUM(DJ170:DL170)&gt;=9),SUM(DJ170:DL170)-9,
IF(AND(DO$6="Sab",SUM(DJ170:DL170)&lt;9),0,
IF(OR(DO$6="Mgg",DO$6="Hon"),SUM(DJ170:DL170),0)))))</f>
        <v>0</v>
      </c>
      <c r="DO170" s="5"/>
      <c r="DP170" s="5">
        <f>LOOKUP(DP$6,'Daily Absent'!$O$6:$AX$6,'Daily Absent'!$O170:$AX170)</f>
        <v>1</v>
      </c>
      <c r="DQ170" s="104">
        <f>VALUE('Time Sheet KN'!DR170-'Time Sheet KN'!DQ170)*24</f>
        <v>5</v>
      </c>
      <c r="DR170" s="104">
        <f>VALUE('Time Sheet KN'!DT170-'Time Sheet KN'!DS170)*24</f>
        <v>5.0000000000000009</v>
      </c>
      <c r="DS170" s="104">
        <f>VALUE('Time Sheet KN'!DV170-'Time Sheet KN'!DU170)*24</f>
        <v>0</v>
      </c>
      <c r="DT170" s="105">
        <f t="shared" ref="DT170" si="566">IF(AND(OR(DV$6="Sen",DV$6="Sel",DV$6="Rab",DV$6="Kam",DV$6="Jum"),SUM(DQ170:DS170)&gt;=10),10,
IF(AND(OR(DV$6="Sen",DV$6="Sel",DV$6="Rab",DV$6="Kam",DV$6="Jum"),SUM(DQ170:DS170)&lt;10),SUM(DQ170:DS170),
IF(AND(DV$6="Sab",SUM(DQ170:DS170)&gt;=9),9,
IF(AND(DV$6="Sab",SUM(DQ170:DS170)&lt;9),SUM(DQ170:DS170),
IF(OR(DV$6="Mgg",DV$6="Hon"),0)))))</f>
        <v>10</v>
      </c>
      <c r="DU170" s="5">
        <f t="shared" ref="DU170" si="567">IF(AND(OR(DV$6="Sen",DV$6="Sel",DV$6="Rab",DV$6="Kam",DV$6="Jum"),SUM(DQ170:DS170)&gt;=10),SUM(DQ170:DS170)-10,
IF(AND(OR(DV$6="Sen",DV$6="Sel",DV$6="Rab",DV$6="Kam",DV$6="Jum"),SUM(DQ170:DS170)&lt;10),0,
IF(AND(DV$6="Sab",SUM(DQ170:DS170)&gt;=9),SUM(DQ170:DS170)-9,
IF(AND(DV$6="Sab",SUM(DQ170:DS170)&lt;9),0,
IF(OR(DV$6="Mgg",DV$6="Hon"),SUM(DQ170:DS170),0)))))</f>
        <v>0</v>
      </c>
      <c r="DV170" s="5"/>
      <c r="DW170" s="5">
        <f>LOOKUP(DW$6,'Daily Absent'!$O$6:$AX$6,'Daily Absent'!$O170:$AX170)</f>
        <v>1</v>
      </c>
      <c r="DX170" s="104">
        <f>VALUE('Time Sheet KN'!DY170-'Time Sheet KN'!DX170)*24</f>
        <v>5</v>
      </c>
      <c r="DY170" s="104">
        <f>VALUE('Time Sheet KN'!EA170-'Time Sheet KN'!DZ170)*24</f>
        <v>5.0000000000000009</v>
      </c>
      <c r="DZ170" s="104">
        <f>VALUE('Time Sheet KN'!EC170-'Time Sheet KN'!EB170)*24</f>
        <v>0</v>
      </c>
      <c r="EA170" s="105">
        <f t="shared" ref="EA170" si="568">IF(AND(OR(EC$6="Sen",EC$6="Sel",EC$6="Rab",EC$6="Kam",EC$6="Jum"),SUM(DX170:DZ170)&gt;=10),10,
IF(AND(OR(EC$6="Sen",EC$6="Sel",EC$6="Rab",EC$6="Kam",EC$6="Jum"),SUM(DX170:DZ170)&lt;10),SUM(DX170:DZ170),
IF(AND(EC$6="Sab",SUM(DX170:DZ170)&gt;=9),9,
IF(AND(EC$6="Sab",SUM(DX170:DZ170)&lt;9),SUM(DX170:DZ170),
IF(OR(EC$6="Mgg",EC$6="Hon"),0)))))</f>
        <v>10</v>
      </c>
      <c r="EB170" s="5">
        <f t="shared" ref="EB170" si="569">IF(AND(OR(EC$6="Sen",EC$6="Sel",EC$6="Rab",EC$6="Kam",EC$6="Jum"),SUM(DX170:DZ170)&gt;=10),SUM(DX170:DZ170)-10,
IF(AND(OR(EC$6="Sen",EC$6="Sel",EC$6="Rab",EC$6="Kam",EC$6="Jum"),SUM(DX170:DZ170)&lt;10),0,
IF(AND(EC$6="Sab",SUM(DX170:DZ170)&gt;=9),SUM(DX170:DZ170)-9,
IF(AND(EC$6="Sab",SUM(DX170:DZ170)&lt;9),0,
IF(OR(EC$6="Mgg",EC$6="Hon"),SUM(DX170:DZ170),0)))))</f>
        <v>0</v>
      </c>
      <c r="EC170" s="5"/>
      <c r="ED170" s="5">
        <f>LOOKUP(ED$6,'Daily Absent'!$O$6:$AX$6,'Daily Absent'!$O170:$AX170)</f>
        <v>1</v>
      </c>
      <c r="EE170" s="104">
        <f>VALUE('Time Sheet KN'!EF170-'Time Sheet KN'!EE170)*24</f>
        <v>5</v>
      </c>
      <c r="EF170" s="104">
        <f>VALUE('Time Sheet KN'!EH170-'Time Sheet KN'!EG170)*24</f>
        <v>5.0000000000000009</v>
      </c>
      <c r="EG170" s="104">
        <f>VALUE('Time Sheet KN'!EJ170-'Time Sheet KN'!EI170)*24</f>
        <v>0</v>
      </c>
      <c r="EH170" s="105">
        <f t="shared" ref="EH170" si="570">IF(AND(OR(EJ$6="Sen",EJ$6="Sel",EJ$6="Rab",EJ$6="Kam",EJ$6="Jum"),SUM(EE170:EG170)&gt;=10),10,
IF(AND(OR(EJ$6="Sen",EJ$6="Sel",EJ$6="Rab",EJ$6="Kam",EJ$6="Jum"),SUM(EE170:EG170)&lt;10),SUM(EE170:EG170),
IF(AND(EJ$6="Sab",SUM(EE170:EG170)&gt;=9),9,
IF(AND(EJ$6="Sab",SUM(EE170:EG170)&lt;9),SUM(EE170:EG170),
IF(OR(EJ$6="Mgg",EJ$6="Hon"),0)))))</f>
        <v>10</v>
      </c>
      <c r="EI170" s="5">
        <f t="shared" ref="EI170" si="571">IF(AND(OR(EJ$6="Sen",EJ$6="Sel",EJ$6="Rab",EJ$6="Kam",EJ$6="Jum"),SUM(EE170:EG170)&gt;=10),SUM(EE170:EG170)-10,
IF(AND(OR(EJ$6="Sen",EJ$6="Sel",EJ$6="Rab",EJ$6="Kam",EJ$6="Jum"),SUM(EE170:EG170)&lt;10),0,
IF(AND(EJ$6="Sab",SUM(EE170:EG170)&gt;=9),SUM(EE170:EG170)-9,
IF(AND(EJ$6="Sab",SUM(EE170:EG170)&lt;9),0,
IF(OR(EJ$6="Mgg",EJ$6="Hon"),SUM(EE170:EG170),0)))))</f>
        <v>0</v>
      </c>
      <c r="EJ170" s="5"/>
      <c r="EK170" s="5">
        <f>LOOKUP(EK$6,'Daily Absent'!$O$6:$AX$6,'Daily Absent'!$O170:$AX170)</f>
        <v>1</v>
      </c>
      <c r="EL170" s="104">
        <f>VALUE('Time Sheet KN'!EM170-'Time Sheet KN'!EL170)*24</f>
        <v>5</v>
      </c>
      <c r="EM170" s="104">
        <f>VALUE('Time Sheet KN'!EO170-'Time Sheet KN'!EN170)*24</f>
        <v>5.0000000000000009</v>
      </c>
      <c r="EN170" s="104">
        <f>VALUE('Time Sheet KN'!EQ170-'Time Sheet KN'!EP170)*24</f>
        <v>0</v>
      </c>
      <c r="EO170" s="105">
        <f t="shared" ref="EO170" si="572">IF(AND(OR(EQ$6="Sen",EQ$6="Sel",EQ$6="Rab",EQ$6="Kam",EQ$6="Jum"),SUM(EL170:EN170)&gt;=10),10,
IF(AND(OR(EQ$6="Sen",EQ$6="Sel",EQ$6="Rab",EQ$6="Kam",EQ$6="Jum"),SUM(EL170:EN170)&lt;10),SUM(EL170:EN170),
IF(AND(EQ$6="Sab",SUM(EL170:EN170)&gt;=9),9,
IF(AND(EQ$6="Sab",SUM(EL170:EN170)&lt;9),SUM(EL170:EN170),
IF(OR(EQ$6="Mgg",EQ$6="Hon"),0)))))</f>
        <v>9</v>
      </c>
      <c r="EP170" s="5">
        <f t="shared" ref="EP170" si="573">IF(AND(OR(EQ$6="Sen",EQ$6="Sel",EQ$6="Rab",EQ$6="Kam",EQ$6="Jum"),SUM(EL170:EN170)&gt;=10),SUM(EL170:EN170)-10,
IF(AND(OR(EQ$6="Sen",EQ$6="Sel",EQ$6="Rab",EQ$6="Kam",EQ$6="Jum"),SUM(EL170:EN170)&lt;10),0,
IF(AND(EQ$6="Sab",SUM(EL170:EN170)&gt;=9),SUM(EL170:EN170)-9,
IF(AND(EQ$6="Sab",SUM(EL170:EN170)&lt;9),0,
IF(OR(EQ$6="Mgg",EQ$6="Hon"),SUM(EL170:EN170),0)))))</f>
        <v>1</v>
      </c>
      <c r="EQ170" s="5"/>
      <c r="ER170" s="5">
        <f>LOOKUP(ER$6,'Daily Absent'!$O$6:$AX$6,'Daily Absent'!$O170:$AX170)</f>
        <v>0</v>
      </c>
      <c r="ES170" s="104">
        <f>VALUE('Time Sheet KN'!ET170-'Time Sheet KN'!ES170)*24</f>
        <v>0</v>
      </c>
      <c r="ET170" s="104">
        <f>VALUE('Time Sheet KN'!EV170-'Time Sheet KN'!EU170)*24</f>
        <v>0</v>
      </c>
      <c r="EU170" s="104">
        <f>VALUE('Time Sheet KN'!EX170-'Time Sheet KN'!EW170)*24</f>
        <v>0</v>
      </c>
      <c r="EV170" s="105">
        <f t="shared" ref="EV170" si="574">IF(AND(OR(EX$6="Sen",EX$6="Sel",EX$6="Rab",EX$6="Kam",EX$6="Jum"),SUM(ES170:EU170)&gt;=10),10,
IF(AND(OR(EX$6="Sen",EX$6="Sel",EX$6="Rab",EX$6="Kam",EX$6="Jum"),SUM(ES170:EU170)&lt;10),SUM(ES170:EU170),
IF(AND(EX$6="Sab",SUM(ES170:EU170)&gt;=9),9,
IF(AND(EX$6="Sab",SUM(ES170:EU170)&lt;9),SUM(ES170:EU170),
IF(OR(EX$6="Mgg",EX$6="Hon"),0)))))</f>
        <v>0</v>
      </c>
      <c r="EW170" s="5">
        <f t="shared" ref="EW170" si="575">IF(AND(OR(EX$6="Sen",EX$6="Sel",EX$6="Rab",EX$6="Kam",EX$6="Jum"),SUM(ES170:EU170)&gt;=10),SUM(ES170:EU170)-10,
IF(AND(OR(EX$6="Sen",EX$6="Sel",EX$6="Rab",EX$6="Kam",EX$6="Jum"),SUM(ES170:EU170)&lt;10),0,
IF(AND(EX$6="Sab",SUM(ES170:EU170)&gt;=9),SUM(ES170:EU170)-9,
IF(AND(EX$6="Sab",SUM(ES170:EU170)&lt;9),0,
IF(OR(EX$6="Mgg",EX$6="Hon"),SUM(ES170:EU170),0)))))</f>
        <v>0</v>
      </c>
      <c r="EX170" s="5"/>
      <c r="EY170" s="5">
        <f>LOOKUP(EY$6,'Daily Absent'!$O$6:$AX$6,'Daily Absent'!$O170:$AX170)</f>
        <v>1</v>
      </c>
      <c r="EZ170" s="104">
        <f>VALUE('Time Sheet KN'!FA170-'Time Sheet KN'!EZ170)*24</f>
        <v>5</v>
      </c>
      <c r="FA170" s="104">
        <f>VALUE('Time Sheet KN'!FC170-'Time Sheet KN'!FB170)*24</f>
        <v>5.0000000000000009</v>
      </c>
      <c r="FB170" s="104">
        <f>VALUE('Time Sheet KN'!FE170-'Time Sheet KN'!FD170)*24</f>
        <v>0</v>
      </c>
      <c r="FC170" s="105">
        <f t="shared" ref="FC170" si="576">IF(AND(OR(FE$6="Sen",FE$6="Sel",FE$6="Rab",FE$6="Kam",FE$6="Jum"),SUM(EZ170:FB170)&gt;=10),10,
IF(AND(OR(FE$6="Sen",FE$6="Sel",FE$6="Rab",FE$6="Kam",FE$6="Jum"),SUM(EZ170:FB170)&lt;10),SUM(EZ170:FB170),
IF(AND(FE$6="Sab",SUM(EZ170:FB170)&gt;=9),9,
IF(AND(FE$6="Sab",SUM(EZ170:FB170)&lt;9),SUM(EZ170:FB170),
IF(OR(FE$6="Mgg",FE$6="Hon"),0)))))</f>
        <v>10</v>
      </c>
      <c r="FD170" s="5">
        <f t="shared" ref="FD170" si="577">IF(AND(OR(FE$6="Sen",FE$6="Sel",FE$6="Rab",FE$6="Kam",FE$6="Jum"),SUM(EZ170:FB170)&gt;=10),SUM(EZ170:FB170)-10,
IF(AND(OR(FE$6="Sen",FE$6="Sel",FE$6="Rab",FE$6="Kam",FE$6="Jum"),SUM(EZ170:FB170)&lt;10),0,
IF(AND(FE$6="Sab",SUM(EZ170:FB170)&gt;=9),SUM(EZ170:FB170)-9,
IF(AND(FE$6="Sab",SUM(EZ170:FB170)&lt;9),0,
IF(OR(FE$6="Mgg",FE$6="Hon"),SUM(EZ170:FB170),0)))))</f>
        <v>0</v>
      </c>
      <c r="FE170" s="5"/>
      <c r="FF170" s="5">
        <f>LOOKUP(FF$6,'Daily Absent'!$O$6:$AX$6,'Daily Absent'!$O170:$AX170)</f>
        <v>1</v>
      </c>
      <c r="FG170" s="104">
        <f>VALUE('Time Sheet KN'!FH170-'Time Sheet KN'!FG170)*24</f>
        <v>0</v>
      </c>
      <c r="FH170" s="104">
        <f>VALUE('Time Sheet KN'!FJ170-'Time Sheet KN'!FI170)*24</f>
        <v>0</v>
      </c>
      <c r="FI170" s="104">
        <f>VALUE('Time Sheet KN'!FL170-'Time Sheet KN'!FK170)*24</f>
        <v>0</v>
      </c>
      <c r="FJ170" s="105">
        <f t="shared" ref="FJ170" si="578">IF(AND(OR(FL$6="Sen",FL$6="Sel",FL$6="Rab",FL$6="Kam",FL$6="Jum"),SUM(FG170:FI170)&gt;=10),10,
IF(AND(OR(FL$6="Sen",FL$6="Sel",FL$6="Rab",FL$6="Kam",FL$6="Jum"),SUM(FG170:FI170)&lt;10),SUM(FG170:FI170),
IF(AND(FL$6="Sab",SUM(FG170:FI170)&gt;=9),9,
IF(AND(FL$6="Sab",SUM(FG170:FI170)&lt;9),SUM(FG170:FI170),
IF(OR(FL$6="Mgg",FL$6="Hon"),0)))))</f>
        <v>0</v>
      </c>
      <c r="FK170" s="5">
        <f t="shared" ref="FK170" si="579">IF(AND(OR(FL$6="Sen",FL$6="Sel",FL$6="Rab",FL$6="Kam",FL$6="Jum"),SUM(FG170:FI170)&gt;=10),SUM(FG170:FI170)-10,
IF(AND(OR(FL$6="Sen",FL$6="Sel",FL$6="Rab",FL$6="Kam",FL$6="Jum"),SUM(FG170:FI170)&lt;10),0,
IF(AND(FL$6="Sab",SUM(FG170:FI170)&gt;=9),SUM(FG170:FI170)-9,
IF(AND(FL$6="Sab",SUM(FG170:FI170)&lt;9),0,
IF(OR(FL$6="Mgg",FL$6="Hon"),SUM(FG170:FI170),0)))))</f>
        <v>0</v>
      </c>
      <c r="FL170" s="5"/>
      <c r="FM170" s="5">
        <f>LOOKUP(FM$6,'Daily Absent'!$O$6:$AX$6,'Daily Absent'!$O170:$AX170)</f>
        <v>0</v>
      </c>
      <c r="FN170" s="104">
        <f>VALUE('Time Sheet KN'!FO170-'Time Sheet KN'!FN170)*24</f>
        <v>0</v>
      </c>
      <c r="FO170" s="104">
        <f>VALUE('Time Sheet KN'!FQ170-'Time Sheet KN'!FP170)*24</f>
        <v>0</v>
      </c>
      <c r="FP170" s="104">
        <f>VALUE('Time Sheet KN'!FS170-'Time Sheet KN'!FR170)*24</f>
        <v>0</v>
      </c>
      <c r="FQ170" s="105">
        <f t="shared" ref="FQ170" si="580">IF(AND(OR(FS$6="Sen",FS$6="Sel",FS$6="Rab",FS$6="Kam",FS$6="Jum"),SUM(FN170:FP170)&gt;=10),10,
IF(AND(OR(FS$6="Sen",FS$6="Sel",FS$6="Rab",FS$6="Kam",FS$6="Jum"),SUM(FN170:FP170)&lt;10),SUM(FN170:FP170),
IF(AND(FS$6="Sab",SUM(FN170:FP170)&gt;=9),9,
IF(AND(FS$6="Sab",SUM(FN170:FP170)&lt;9),SUM(FN170:FP170),
IF(OR(FS$6="Mgg",FS$6="Hon"),0)))))</f>
        <v>0</v>
      </c>
      <c r="FR170" s="5">
        <f t="shared" ref="FR170" si="581">IF(AND(OR(FS$6="Sen",FS$6="Sel",FS$6="Rab",FS$6="Kam",FS$6="Jum"),SUM(FN170:FP170)&gt;=10),SUM(FN170:FP170)-10,
IF(AND(OR(FS$6="Sen",FS$6="Sel",FS$6="Rab",FS$6="Kam",FS$6="Jum"),SUM(FN170:FP170)&lt;10),0,
IF(AND(FS$6="Sab",SUM(FN170:FP170)&gt;=9),SUM(FN170:FP170)-9,
IF(AND(FS$6="Sab",SUM(FN170:FP170)&lt;9),0,
IF(OR(FS$6="Mgg",FS$6="Hon"),SUM(FN170:FP170),0)))))</f>
        <v>0</v>
      </c>
      <c r="FS170" s="5"/>
      <c r="FT170" s="5">
        <f>LOOKUP(FT$6,'Daily Absent'!$O$6:$AX$6,'Daily Absent'!$O170:$AX170)</f>
        <v>0</v>
      </c>
      <c r="FU170" s="104">
        <f>VALUE('Time Sheet KN'!FV170-'Time Sheet KN'!FU170)*24</f>
        <v>0</v>
      </c>
      <c r="FV170" s="104">
        <f>VALUE('Time Sheet KN'!FX170-'Time Sheet KN'!FW170)*24</f>
        <v>0</v>
      </c>
      <c r="FW170" s="104">
        <f>VALUE('Time Sheet KN'!FZ170-'Time Sheet KN'!FY170)*24</f>
        <v>0</v>
      </c>
      <c r="FX170" s="105">
        <f t="shared" ref="FX170" si="582">IF(AND(OR(FZ$6="Sen",FZ$6="Sel",FZ$6="Rab",FZ$6="Kam",FZ$6="Jum"),SUM(FU170:FW170)&gt;=10),10,
IF(AND(OR(FZ$6="Sen",FZ$6="Sel",FZ$6="Rab",FZ$6="Kam",FZ$6="Jum"),SUM(FU170:FW170)&lt;10),SUM(FU170:FW170),
IF(AND(FZ$6="Sab",SUM(FU170:FW170)&gt;=9),9,
IF(AND(FZ$6="Sab",SUM(FU170:FW170)&lt;9),SUM(FU170:FW170),
IF(OR(FZ$6="Mgg",FZ$6="Hon"),0)))))</f>
        <v>0</v>
      </c>
      <c r="FY170" s="5">
        <f t="shared" ref="FY170" si="583">IF(AND(OR(FZ$6="Sen",FZ$6="Sel",FZ$6="Rab",FZ$6="Kam",FZ$6="Jum"),SUM(FU170:FW170)&gt;=10),SUM(FU170:FW170)-10,
IF(AND(OR(FZ$6="Sen",FZ$6="Sel",FZ$6="Rab",FZ$6="Kam",FZ$6="Jum"),SUM(FU170:FW170)&lt;10),0,
IF(AND(FZ$6="Sab",SUM(FU170:FW170)&gt;=9),SUM(FU170:FW170)-9,
IF(AND(FZ$6="Sab",SUM(FU170:FW170)&lt;9),0,
IF(OR(FZ$6="Mgg",FZ$6="Hon"),SUM(FU170:FW170),0)))))</f>
        <v>0</v>
      </c>
      <c r="FZ170" s="5"/>
      <c r="GA170" s="5">
        <f>LOOKUP(GA$6,'Daily Absent'!$O$6:$AX$6,'Daily Absent'!$O170:$AX170)</f>
        <v>0</v>
      </c>
      <c r="GB170" s="104">
        <f>VALUE('Time Sheet KN'!GC170-'Time Sheet KN'!GB170)*24</f>
        <v>0</v>
      </c>
      <c r="GC170" s="104">
        <f>VALUE('Time Sheet KN'!GE170-'Time Sheet KN'!GD170)*24</f>
        <v>0</v>
      </c>
      <c r="GD170" s="104">
        <f>VALUE('Time Sheet KN'!GG170-'Time Sheet KN'!GF170)*24</f>
        <v>0</v>
      </c>
      <c r="GE170" s="105">
        <f t="shared" ref="GE170" si="584">IF(AND(OR(GG$6="Sen",GG$6="Sel",GG$6="Rab",GG$6="Kam",GG$6="Jum"),SUM(GB170:GD170)&gt;=10),10,
IF(AND(OR(GG$6="Sen",GG$6="Sel",GG$6="Rab",GG$6="Kam",GG$6="Jum"),SUM(GB170:GD170)&lt;10),SUM(GB170:GD170),
IF(AND(GG$6="Sab",SUM(GB170:GD170)&gt;=9),9,
IF(AND(GG$6="Sab",SUM(GB170:GD170)&lt;9),SUM(GB170:GD170),
IF(OR(GG$6="Mgg",GG$6="Hon"),0)))))</f>
        <v>0</v>
      </c>
      <c r="GF170" s="5">
        <f t="shared" ref="GF170" si="585">IF(AND(OR(GG$6="Sen",GG$6="Sel",GG$6="Rab",GG$6="Kam",GG$6="Jum"),SUM(GB170:GD170)&gt;=10),SUM(GB170:GD170)-10,
IF(AND(OR(GG$6="Sen",GG$6="Sel",GG$6="Rab",GG$6="Kam",GG$6="Jum"),SUM(GB170:GD170)&lt;10),0,
IF(AND(GG$6="Sab",SUM(GB170:GD170)&gt;=9),SUM(GB170:GD170)-9,
IF(AND(GG$6="Sab",SUM(GB170:GD170)&lt;9),0,
IF(OR(GG$6="Mgg",GG$6="Hon"),SUM(GB170:GD170),0)))))</f>
        <v>0</v>
      </c>
      <c r="GG170" s="5"/>
      <c r="GH170" s="5">
        <f>LOOKUP(GH$6,'Daily Absent'!$O$6:$AX$6,'Daily Absent'!$O170:$AX170)</f>
        <v>0</v>
      </c>
      <c r="GI170" s="104">
        <f>VALUE('Time Sheet KN'!GJ170-'Time Sheet KN'!GI170)*24</f>
        <v>0</v>
      </c>
      <c r="GJ170" s="104">
        <f>VALUE('Time Sheet KN'!GL170-'Time Sheet KN'!GK170)*24</f>
        <v>0</v>
      </c>
      <c r="GK170" s="104">
        <f>VALUE('Time Sheet KN'!GN170-'Time Sheet KN'!GM170)*24</f>
        <v>0</v>
      </c>
      <c r="GL170" s="105">
        <f t="shared" ref="GL170" si="586">IF(AND(OR(GN$6="Sen",GN$6="Sel",GN$6="Rab",GN$6="Kam",GN$6="Jum"),SUM(GI170:GK170)&gt;=10),10,
IF(AND(OR(GN$6="Sen",GN$6="Sel",GN$6="Rab",GN$6="Kam",GN$6="Jum"),SUM(GI170:GK170)&lt;10),SUM(GI170:GK170),
IF(AND(GN$6="Sab",SUM(GI170:GK170)&gt;=9),9,
IF(AND(GN$6="Sab",SUM(GI170:GK170)&lt;9),SUM(GI170:GK170),
IF(OR(GN$6="Mgg",GN$6="Hon"),0)))))</f>
        <v>0</v>
      </c>
      <c r="GM170" s="5">
        <f t="shared" ref="GM170" si="587">IF(AND(OR(GN$6="Sen",GN$6="Sel",GN$6="Rab",GN$6="Kam",GN$6="Jum"),SUM(GI170:GK170)&gt;=10),SUM(GI170:GK170)-10,
IF(AND(OR(GN$6="Sen",GN$6="Sel",GN$6="Rab",GN$6="Kam",GN$6="Jum"),SUM(GI170:GK170)&lt;10),0,
IF(AND(GN$6="Sab",SUM(GI170:GK170)&gt;=9),SUM(GI170:GK170)-9,
IF(AND(GN$6="Sab",SUM(GI170:GK170)&lt;9),0,
IF(OR(GN$6="Mgg",GN$6="Hon"),SUM(GI170:GK170),0)))))</f>
        <v>0</v>
      </c>
      <c r="GN170" s="5"/>
      <c r="GO170" s="5">
        <f>LOOKUP(GO$6,'Daily Absent'!$O$6:$AX$6,'Daily Absent'!$O170:$AX170)</f>
        <v>0</v>
      </c>
      <c r="GP170" s="104">
        <f>VALUE('Time Sheet KN'!GQ170-'Time Sheet KN'!GP170)*24</f>
        <v>0</v>
      </c>
      <c r="GQ170" s="104">
        <f>VALUE('Time Sheet KN'!GS170-'Time Sheet KN'!GR170)*24</f>
        <v>0</v>
      </c>
      <c r="GR170" s="104">
        <f>VALUE('Time Sheet KN'!GU170-'Time Sheet KN'!GT170)*24</f>
        <v>0</v>
      </c>
      <c r="GS170" s="105">
        <f t="shared" ref="GS170" si="588">IF(AND(OR(GU$6="Sen",GU$6="Sel",GU$6="Rab",GU$6="Kam",GU$6="Jum"),SUM(GP170:GR170)&gt;=10),10,
IF(AND(OR(GU$6="Sen",GU$6="Sel",GU$6="Rab",GU$6="Kam",GU$6="Jum"),SUM(GP170:GR170)&lt;10),SUM(GP170:GR170),
IF(AND(GU$6="Sab",SUM(GP170:GR170)&gt;=9),9,
IF(AND(GU$6="Sab",SUM(GP170:GR170)&lt;9),SUM(GP170:GR170),
IF(OR(GU$6="Mgg",GU$6="Hon"),0)))))</f>
        <v>0</v>
      </c>
      <c r="GT170" s="5">
        <f t="shared" ref="GT170" si="589">IF(AND(OR(GU$6="Sen",GU$6="Sel",GU$6="Rab",GU$6="Kam",GU$6="Jum"),SUM(GP170:GR170)&gt;=10),SUM(GP170:GR170)-10,
IF(AND(OR(GU$6="Sen",GU$6="Sel",GU$6="Rab",GU$6="Kam",GU$6="Jum"),SUM(GP170:GR170)&lt;10),0,
IF(AND(GU$6="Sab",SUM(GP170:GR170)&gt;=9),SUM(GP170:GR170)-9,
IF(AND(GU$6="Sab",SUM(GP170:GR170)&lt;9),0,
IF(OR(GU$6="Mgg",GU$6="Hon"),SUM(GP170:GR170),0)))))</f>
        <v>0</v>
      </c>
      <c r="GU170" s="5"/>
      <c r="GV170" s="5">
        <f>LOOKUP(GV$6,'Daily Absent'!$O$6:$AX$6,'Daily Absent'!$O170:$AX170)</f>
        <v>0</v>
      </c>
      <c r="GW170" s="104">
        <f>VALUE('Time Sheet KN'!GX170-'Time Sheet KN'!GW170)*24</f>
        <v>0</v>
      </c>
      <c r="GX170" s="104">
        <f>VALUE('Time Sheet KN'!GZ170-'Time Sheet KN'!GY170)*24</f>
        <v>0</v>
      </c>
      <c r="GY170" s="104">
        <f>VALUE('Time Sheet KN'!HB170-'Time Sheet KN'!HA170)*24</f>
        <v>0</v>
      </c>
      <c r="GZ170" s="105">
        <f t="shared" ref="GZ170" si="590">IF(AND(OR(HB$6="Sen",HB$6="Sel",HB$6="Rab",HB$6="Kam",HB$6="Jum"),SUM(GW170:GY170)&gt;=10),10,
IF(AND(OR(HB$6="Sen",HB$6="Sel",HB$6="Rab",HB$6="Kam",HB$6="Jum"),SUM(GW170:GY170)&lt;10),SUM(GW170:GY170),
IF(AND(HB$6="Sab",SUM(GW170:GY170)&gt;=9),9,
IF(AND(HB$6="Sab",SUM(GW170:GY170)&lt;9),SUM(GW170:GY170),
IF(OR(HB$6="Mgg",HB$6="Hon"),0)))))</f>
        <v>0</v>
      </c>
      <c r="HA170" s="5">
        <f t="shared" ref="HA170" si="591">IF(AND(OR(HB$6="Sen",HB$6="Sel",HB$6="Rab",HB$6="Kam",HB$6="Jum"),SUM(GW170:GY170)&gt;=10),SUM(GW170:GY170)-10,
IF(AND(OR(HB$6="Sen",HB$6="Sel",HB$6="Rab",HB$6="Kam",HB$6="Jum"),SUM(GW170:GY170)&lt;10),0,
IF(AND(HB$6="Sab",SUM(GW170:GY170)&gt;=9),SUM(GW170:GY170)-9,
IF(AND(HB$6="Sab",SUM(GW170:GY170)&lt;9),0,
IF(OR(HB$6="Mgg",HB$6="Hon"),SUM(GW170:GY170),0)))))</f>
        <v>0</v>
      </c>
      <c r="HB170" s="5"/>
      <c r="HC170" s="5">
        <f>LOOKUP(HC$6,'Daily Absent'!$O$6:$AX$6,'Daily Absent'!$O170:$AX170)</f>
        <v>0</v>
      </c>
      <c r="HD170" s="104">
        <f>VALUE('Time Sheet KN'!HE170-'Time Sheet KN'!HD170)*24</f>
        <v>0</v>
      </c>
      <c r="HE170" s="104">
        <f>VALUE('Time Sheet KN'!HG170-'Time Sheet KN'!HF170)*24</f>
        <v>0</v>
      </c>
      <c r="HF170" s="104">
        <f>VALUE('Time Sheet KN'!HI170-'Time Sheet KN'!HH170)*24</f>
        <v>0</v>
      </c>
      <c r="HG170" s="105">
        <f t="shared" ref="HG170" si="592">IF(AND(OR(HI$6="Sen",HI$6="Sel",HI$6="Rab",HI$6="Kam",HI$6="Jum"),SUM(HD170:HF170)&gt;=10),10,
IF(AND(OR(HI$6="Sen",HI$6="Sel",HI$6="Rab",HI$6="Kam",HI$6="Jum"),SUM(HD170:HF170)&lt;10),SUM(HD170:HF170),
IF(AND(HI$6="Sab",SUM(HD170:HF170)&gt;=9),9,
IF(AND(HI$6="Sab",SUM(HD170:HF170)&lt;9),SUM(HD170:HF170),
IF(OR(HI$6="Mgg",HI$6="Hon"),0)))))</f>
        <v>0</v>
      </c>
      <c r="HH170" s="5">
        <f t="shared" ref="HH170" si="593">IF(AND(OR(HI$6="Sen",HI$6="Sel",HI$6="Rab",HI$6="Kam",HI$6="Jum"),SUM(HD170:HF170)&gt;=10),SUM(HD170:HF170)-10,
IF(AND(OR(HI$6="Sen",HI$6="Sel",HI$6="Rab",HI$6="Kam",HI$6="Jum"),SUM(HD170:HF170)&lt;10),0,
IF(AND(HI$6="Sab",SUM(HD170:HF170)&gt;=9),SUM(HD170:HF170)-9,
IF(AND(HI$6="Sab",SUM(HD170:HF170)&lt;9),0,
IF(OR(HI$6="Mgg",HI$6="Hon"),SUM(HD170:HF170),0)))))</f>
        <v>0</v>
      </c>
      <c r="HI170" s="5"/>
      <c r="HJ170" s="5">
        <f>LOOKUP(HJ$6,'Daily Absent'!$O$6:$AX$6,'Daily Absent'!$O170:$AX170)</f>
        <v>0</v>
      </c>
      <c r="HK170" s="104">
        <f>VALUE('Time Sheet KN'!HL170-'Time Sheet KN'!HK170)*24</f>
        <v>0</v>
      </c>
      <c r="HL170" s="104">
        <f>VALUE('Time Sheet KN'!HN170-'Time Sheet KN'!HM170)*24</f>
        <v>0</v>
      </c>
      <c r="HM170" s="104">
        <f>VALUE('Time Sheet KN'!HP170-'Time Sheet KN'!HO170)*24</f>
        <v>0</v>
      </c>
      <c r="HN170" s="105">
        <f t="shared" ref="HN170" si="594">IF(AND(OR(HP$6="Sen",HP$6="Sel",HP$6="Rab",HP$6="Kam",HP$6="Jum"),SUM(HK170:HM170)&gt;=10),10,
IF(AND(OR(HP$6="Sen",HP$6="Sel",HP$6="Rab",HP$6="Kam",HP$6="Jum"),SUM(HK170:HM170)&lt;10),SUM(HK170:HM170),
IF(AND(HP$6="Sab",SUM(HK170:HM170)&gt;=9),9,
IF(AND(HP$6="Sab",SUM(HK170:HM170)&lt;9),SUM(HK170:HM170),
IF(OR(HP$6="Mgg",HP$6="Hon"),0)))))</f>
        <v>0</v>
      </c>
      <c r="HO170" s="5">
        <f t="shared" ref="HO170" si="595">IF(AND(OR(HP$6="Sen",HP$6="Sel",HP$6="Rab",HP$6="Kam",HP$6="Jum"),SUM(HK170:HM170)&gt;=10),SUM(HK170:HM170)-10,
IF(AND(OR(HP$6="Sen",HP$6="Sel",HP$6="Rab",HP$6="Kam",HP$6="Jum"),SUM(HK170:HM170)&lt;10),0,
IF(AND(HP$6="Sab",SUM(HK170:HM170)&gt;=9),SUM(HK170:HM170)-9,
IF(AND(HP$6="Sab",SUM(HK170:HM170)&lt;9),0,
IF(OR(HP$6="Mgg",HP$6="Hon"),SUM(HK170:HM170),0)))))</f>
        <v>0</v>
      </c>
      <c r="HP170" s="5"/>
      <c r="HQ170" s="5">
        <f>LOOKUP(HQ$6,'Daily Absent'!$O$6:$AX$6,'Daily Absent'!$O170:$AX170)</f>
        <v>0</v>
      </c>
      <c r="HR170" s="104">
        <f>VALUE('Time Sheet KN'!HS170-'Time Sheet KN'!HR170)*24</f>
        <v>0</v>
      </c>
      <c r="HS170" s="104">
        <f>VALUE('Time Sheet KN'!HU170-'Time Sheet KN'!HT170)*24</f>
        <v>0</v>
      </c>
      <c r="HT170" s="104">
        <f>VALUE('Time Sheet KN'!HW170-'Time Sheet KN'!HV170)*24</f>
        <v>0</v>
      </c>
      <c r="HU170" s="105">
        <f t="shared" ref="HU170" si="596">IF(AND(OR(HW$6="Sen",HW$6="Sel",HW$6="Rab",HW$6="Kam",HW$6="Jum"),SUM(HR170:HT170)&gt;=10),10,
IF(AND(OR(HW$6="Sen",HW$6="Sel",HW$6="Rab",HW$6="Kam",HW$6="Jum"),SUM(HR170:HT170)&lt;10),SUM(HR170:HT170),
IF(AND(HW$6="Sab",SUM(HR170:HT170)&gt;=9),9,
IF(AND(HW$6="Sab",SUM(HR170:HT170)&lt;9),SUM(HR170:HT170),
IF(OR(HW$6="Mgg",HW$6="Hon"),0)))))</f>
        <v>0</v>
      </c>
      <c r="HV170" s="5">
        <f t="shared" ref="HV170" si="597">IF(AND(OR(HW$6="Sen",HW$6="Sel",HW$6="Rab",HW$6="Kam",HW$6="Jum"),SUM(HR170:HT170)&gt;=10),SUM(HR170:HT170)-10,
IF(AND(OR(HW$6="Sen",HW$6="Sel",HW$6="Rab",HW$6="Kam",HW$6="Jum"),SUM(HR170:HT170)&lt;10),0,
IF(AND(HW$6="Sab",SUM(HR170:HT170)&gt;=9),SUM(HR170:HT170)-9,
IF(AND(HW$6="Sab",SUM(HR170:HT170)&lt;9),0,
IF(OR(HW$6="Mgg",HW$6="Hon"),SUM(HR170:HT170),0)))))</f>
        <v>0</v>
      </c>
      <c r="HW170" s="5"/>
      <c r="HX170" s="5">
        <f>LOOKUP(HX$6,'Daily Absent'!$O$6:$AX$6,'Daily Absent'!$O170:$AX170)</f>
        <v>0</v>
      </c>
      <c r="HY170" s="104">
        <f>VALUE('Time Sheet KN'!HZ170-'Time Sheet KN'!HY170)*24</f>
        <v>0</v>
      </c>
      <c r="HZ170" s="104">
        <f>VALUE('Time Sheet KN'!IB170-'Time Sheet KN'!IA170)*24</f>
        <v>0</v>
      </c>
      <c r="IA170" s="104">
        <f>VALUE('Time Sheet KN'!ID170-'Time Sheet KN'!IC170)*24</f>
        <v>0</v>
      </c>
      <c r="IB170" s="105">
        <f t="shared" ref="IB170" si="598">IF(AND(OR(ID$6="Sen",ID$6="Sel",ID$6="Rab",ID$6="Kam",ID$6="Jum"),SUM(HY170:IA170)&gt;=10),10,
IF(AND(OR(ID$6="Sen",ID$6="Sel",ID$6="Rab",ID$6="Kam",ID$6="Jum"),SUM(HY170:IA170)&lt;10),SUM(HY170:IA170),
IF(AND(ID$6="Sab",SUM(HY170:IA170)&gt;=9),9,
IF(AND(ID$6="Sab",SUM(HY170:IA170)&lt;9),SUM(HY170:IA170),
IF(OR(ID$6="Mgg",ID$6="Hon"),0)))))</f>
        <v>0</v>
      </c>
      <c r="IC170" s="5">
        <f t="shared" ref="IC170" si="599">IF(AND(OR(ID$6="Sen",ID$6="Sel",ID$6="Rab",ID$6="Kam",ID$6="Jum"),SUM(HY170:IA170)&gt;=10),SUM(HY170:IA170)-10,
IF(AND(OR(ID$6="Sen",ID$6="Sel",ID$6="Rab",ID$6="Kam",ID$6="Jum"),SUM(HY170:IA170)&lt;10),0,
IF(AND(ID$6="Sab",SUM(HY170:IA170)&gt;=9),SUM(HY170:IA170)-9,
IF(AND(ID$6="Sab",SUM(HY170:IA170)&lt;9),0,
IF(OR(ID$6="Mgg",ID$6="Hon"),SUM(HY170:IA170),0)))))</f>
        <v>0</v>
      </c>
      <c r="ID170" s="5"/>
      <c r="IE170" s="5">
        <f>LOOKUP(IE$6,'Daily Absent'!$O$6:$AX$6,'Daily Absent'!$O170:$AX170)</f>
        <v>0</v>
      </c>
      <c r="IF170" s="104">
        <f>VALUE('Time Sheet KN'!IG170-'Time Sheet KN'!IF170)*24</f>
        <v>0</v>
      </c>
      <c r="IG170" s="104">
        <f>VALUE('Time Sheet KN'!II170-'Time Sheet KN'!IH170)*24</f>
        <v>0</v>
      </c>
      <c r="IH170" s="104">
        <f>VALUE('Time Sheet KN'!IK170-'Time Sheet KN'!IJ170)*24</f>
        <v>0</v>
      </c>
      <c r="II170" s="105">
        <f t="shared" ref="II170" si="600">IF(AND(OR(IK$6="Sen",IK$6="Sel",IK$6="Rab",IK$6="Kam",IK$6="Jum"),SUM(IF170:IH170)&gt;=10),10,
IF(AND(OR(IK$6="Sen",IK$6="Sel",IK$6="Rab",IK$6="Kam",IK$6="Jum"),SUM(IF170:IH170)&lt;10),SUM(IF170:IH170),
IF(AND(IK$6="Sab",SUM(IF170:IH170)&gt;=9),9,
IF(AND(IK$6="Sab",SUM(IF170:IH170)&lt;9),SUM(IF170:IH170),
IF(OR(IK$6="Mgg",IK$6="Hon"),0)))))</f>
        <v>0</v>
      </c>
      <c r="IJ170" s="5">
        <f t="shared" ref="IJ170" si="601">IF(AND(OR(IK$6="Sen",IK$6="Sel",IK$6="Rab",IK$6="Kam",IK$6="Jum"),SUM(IF170:IH170)&gt;=10),SUM(IF170:IH170)-10,
IF(AND(OR(IK$6="Sen",IK$6="Sel",IK$6="Rab",IK$6="Kam",IK$6="Jum"),SUM(IF170:IH170)&lt;10),0,
IF(AND(IK$6="Sab",SUM(IF170:IH170)&gt;=9),SUM(IF170:IH170)-9,
IF(AND(IK$6="Sab",SUM(IF170:IH170)&lt;9),0,
IF(OR(IK$6="Mgg",IK$6="Hon"),SUM(IF170:IH170),0)))))</f>
        <v>0</v>
      </c>
      <c r="IK170" s="5"/>
      <c r="IL170" s="5">
        <f>LOOKUP(IL$6,'Daily Absent'!$O$6:$AX$6,'Daily Absent'!$O170:$AX170)</f>
        <v>0</v>
      </c>
      <c r="IM170" s="104">
        <f>VALUE('Time Sheet KN'!IN170-'Time Sheet KN'!IM170)*24</f>
        <v>0</v>
      </c>
      <c r="IN170" s="104">
        <f>VALUE('Time Sheet KN'!IP170-'Time Sheet KN'!IO170)*24</f>
        <v>0</v>
      </c>
      <c r="IO170" s="104">
        <f>VALUE('Time Sheet KN'!IR170-'Time Sheet KN'!IQ170)*24</f>
        <v>0</v>
      </c>
      <c r="IP170" s="105">
        <f t="shared" ref="IP170" si="602">IF(AND(OR(IR$6="Sen",IR$6="Sel",IR$6="Rab",IR$6="Kam",IR$6="Jum"),SUM(IM170:IO170)&gt;=10),10,
IF(AND(OR(IR$6="Sen",IR$6="Sel",IR$6="Rab",IR$6="Kam",IR$6="Jum"),SUM(IM170:IO170)&lt;10),SUM(IM170:IO170),
IF(AND(IR$6="Sab",SUM(IM170:IO170)&gt;=9),9,
IF(AND(IR$6="Sab",SUM(IM170:IO170)&lt;9),SUM(IM170:IO170),
IF(OR(IR$6="Mgg",IR$6="Hon"),0)))))</f>
        <v>0</v>
      </c>
      <c r="IQ170" s="5">
        <f t="shared" ref="IQ170" si="603">IF(AND(OR(IR$6="Sen",IR$6="Sel",IR$6="Rab",IR$6="Kam",IR$6="Jum"),SUM(IM170:IO170)&gt;=10),SUM(IM170:IO170)-10,
IF(AND(OR(IR$6="Sen",IR$6="Sel",IR$6="Rab",IR$6="Kam",IR$6="Jum"),SUM(IM170:IO170)&lt;10),0,
IF(AND(IR$6="Sab",SUM(IM170:IO170)&gt;=9),SUM(IM170:IO170)-9,
IF(AND(IR$6="Sab",SUM(IM170:IO170)&lt;9),0,
IF(OR(IR$6="Mgg",IR$6="Hon"),SUM(IM170:IO170),0)))))</f>
        <v>0</v>
      </c>
      <c r="IR170" s="5"/>
      <c r="IS170" s="5">
        <f>LOOKUP(IS$6,'Daily Absent'!$O$6:$AX$6,'Daily Absent'!$O170:$AX170)</f>
        <v>0</v>
      </c>
      <c r="IT170" s="104">
        <f>VALUE('Time Sheet KN'!IU170-'Time Sheet KN'!IT170)*24</f>
        <v>0</v>
      </c>
      <c r="IU170" s="104">
        <f>VALUE('Time Sheet KN'!IW170-'Time Sheet KN'!IV170)*24</f>
        <v>0</v>
      </c>
      <c r="IV170" s="104">
        <f>VALUE('Time Sheet KN'!IY170-'Time Sheet KN'!IX170)*24</f>
        <v>0</v>
      </c>
      <c r="IW170" s="105">
        <f t="shared" ref="IW170" si="604">IF(AND(OR(IY$6="Sen",IY$6="Sel",IY$6="Rab",IY$6="Kam",IY$6="Jum"),SUM(IT170:IV170)&gt;=10),10,
IF(AND(OR(IY$6="Sen",IY$6="Sel",IY$6="Rab",IY$6="Kam",IY$6="Jum"),SUM(IT170:IV170)&lt;10),SUM(IT170:IV170),
IF(AND(IY$6="Sab",SUM(IT170:IV170)&gt;=9),9,
IF(AND(IY$6="Sab",SUM(IT170:IV170)&lt;9),SUM(IT170:IV170),
IF(OR(IY$6="Mgg",IY$6="Hon"),0)))))</f>
        <v>0</v>
      </c>
      <c r="IX170" s="5">
        <f t="shared" ref="IX170" si="605">IF(AND(OR(IY$6="Sen",IY$6="Sel",IY$6="Rab",IY$6="Kam",IY$6="Jum"),SUM(IT170:IV170)&gt;=10),SUM(IT170:IV170)-10,
IF(AND(OR(IY$6="Sen",IY$6="Sel",IY$6="Rab",IY$6="Kam",IY$6="Jum"),SUM(IT170:IV170)&lt;10),0,
IF(AND(IY$6="Sab",SUM(IT170:IV170)&gt;=9),SUM(IT170:IV170)-9,
IF(AND(IY$6="Sab",SUM(IT170:IV170)&lt;9),0,
IF(OR(IY$6="Mgg",IY$6="Hon"),SUM(IT170:IV170),0)))))</f>
        <v>0</v>
      </c>
      <c r="IY170" s="5"/>
      <c r="IZ170" s="5">
        <f>LOOKUP(IZ$6,'Daily Absent'!$O$6:$AX$6,'Daily Absent'!$O170:$AX170)</f>
        <v>0</v>
      </c>
      <c r="JA170" s="104">
        <f>VALUE('Time Sheet KN'!JB170-'Time Sheet KN'!JA170)*24</f>
        <v>0</v>
      </c>
      <c r="JB170" s="104">
        <f>VALUE('Time Sheet KN'!JD170-'Time Sheet KN'!JC170)*24</f>
        <v>0</v>
      </c>
      <c r="JC170" s="104">
        <f>VALUE('Time Sheet KN'!JF170-'Time Sheet KN'!JE170)*24</f>
        <v>0</v>
      </c>
      <c r="JD170" s="105">
        <f t="shared" ref="JD170" si="606">IF(AND(OR(JF$6="Sen",JF$6="Sel",JF$6="Rab",JF$6="Kam",JF$6="Jum"),SUM(JA170:JC170)&gt;=10),10,
IF(AND(OR(JF$6="Sen",JF$6="Sel",JF$6="Rab",JF$6="Kam",JF$6="Jum"),SUM(JA170:JC170)&lt;10),SUM(JA170:JC170),
IF(AND(JF$6="Sab",SUM(JA170:JC170)&gt;=9),9,
IF(AND(JF$6="Sab",SUM(JA170:JC170)&lt;9),SUM(JA170:JC170),
IF(OR(JF$6="Mgg",JF$6="Hon"),0)))))</f>
        <v>0</v>
      </c>
      <c r="JE170" s="5">
        <f t="shared" ref="JE170" si="607">IF(AND(OR(JF$6="Sen",JF$6="Sel",JF$6="Rab",JF$6="Kam",JF$6="Jum"),SUM(JA170:JC170)&gt;=10),SUM(JA170:JC170)-10,
IF(AND(OR(JF$6="Sen",JF$6="Sel",JF$6="Rab",JF$6="Kam",JF$6="Jum"),SUM(JA170:JC170)&lt;10),0,
IF(AND(JF$6="Sab",SUM(JA170:JC170)&gt;=9),SUM(JA170:JC170)-9,
IF(AND(JF$6="Sab",SUM(JA170:JC170)&lt;9),0,
IF(OR(JF$6="Mgg",JF$6="Hon"),SUM(JA170:JC170),0)))))</f>
        <v>0</v>
      </c>
      <c r="JF170" s="5"/>
    </row>
    <row r="171" spans="1:266" ht="20" customHeight="1">
      <c r="A171" s="54">
        <f>IF('Master MP Status'!A171&gt;0,'Master MP Status'!A171,"")</f>
        <v>163</v>
      </c>
      <c r="B171" s="5" t="str">
        <f>IF(ISTEXT('Master MP Status'!B171),'Master MP Status'!B171,"")</f>
        <v>DIRECT</v>
      </c>
      <c r="C171" s="153" t="str">
        <f>IF(OR(ISTEXT('Master MP Status'!C171),'Master MP Status'!C171&gt;0),'Master MP Status'!C171,"")</f>
        <v>B250122</v>
      </c>
      <c r="D171" s="154" t="str">
        <f>IF(OR(ISTEXT('Master MP Status'!D171),'Master MP Status'!D171&gt;0),'Master MP Status'!D171,"")</f>
        <v>B250118</v>
      </c>
      <c r="E171" s="5" t="str">
        <f>IF(ISTEXT('Master MP Status'!E171),'Master MP Status'!E171,"")</f>
        <v>ALWI SELINGKAT</v>
      </c>
      <c r="F171" s="5" t="str">
        <f>IF(ISTEXT('Master MP Status'!F171),'Master MP Status'!F171,"")</f>
        <v/>
      </c>
      <c r="G171" s="5" t="str">
        <f>IF(ISTEXT('Master MP Status'!G171),'Master MP Status'!G171,"")</f>
        <v>Banggai</v>
      </c>
      <c r="H171" s="5" t="str">
        <f>IF(ISTEXT('Master MP Status'!H171),'Master MP Status'!H171,"")</f>
        <v>RIFNO</v>
      </c>
      <c r="I171" s="5" t="str">
        <f>IF(ISTEXT('Master MP Status'!I171),'Master MP Status'!I171,"")</f>
        <v>Welder CS</v>
      </c>
      <c r="J171" s="5" t="str">
        <f>IF(ISTEXT('Master MP Status'!J171),'Master MP Status'!J171,"")</f>
        <v>Welder CS</v>
      </c>
      <c r="K171" s="9">
        <f>IF(OR('Master MP Status'!K171=0,'Master MP Status'!K171=""),"",'Master MP Status'!K171)</f>
        <v>45786</v>
      </c>
      <c r="L171" s="9">
        <f>IF(OR('Master MP Status'!L171=0,'Master MP Status'!L171=""),"",'Master MP Status'!L171)</f>
        <v>45786</v>
      </c>
      <c r="M171" s="9" t="str">
        <f>IF(OR('Master MP Status'!M171=0,'Master MP Status'!M171=""),"",'Master MP Status'!M171)</f>
        <v/>
      </c>
      <c r="N171" s="5" t="str">
        <f>IF(ISTEXT('Master MP Status'!N171),'Master MP Status'!N171,"")</f>
        <v/>
      </c>
      <c r="O171" s="5">
        <f>LOOKUP(O$6,'Daily Absent'!$O$6:$AX$6,'Daily Absent'!$O171:$AX171)</f>
        <v>1</v>
      </c>
      <c r="P171" s="104">
        <f>VALUE('Time Sheet KN'!Q171-'Time Sheet KN'!P171)*24</f>
        <v>5</v>
      </c>
      <c r="Q171" s="104">
        <f>VALUE('Time Sheet KN'!S171-'Time Sheet KN'!R171)*24</f>
        <v>5.0000000000000009</v>
      </c>
      <c r="R171" s="104">
        <f>VALUE('Time Sheet KN'!U171-'Time Sheet KN'!T171)*24</f>
        <v>0</v>
      </c>
      <c r="S171" s="105">
        <f t="shared" ref="S171:S187" si="608">IF(AND(OR(U$6="Sen",U$6="Sel",U$6="Rab",U$6="Kam",U$6="Jum"),SUM(P171:R171)&gt;=10),10,
IF(AND(OR(U$6="Sen",U$6="Sel",U$6="Rab",U$6="Kam",U$6="Jum"),SUM(P171:R171)&lt;10),SUM(P171:R171),
IF(AND(U$6="Sab",SUM(P171:R171)&gt;=9),9,
IF(AND(U$6="Sab",SUM(P171:R171)&lt;9),SUM(P171:R171),
IF(OR(U$6="Mgg",U$6="Hon"),0)))))</f>
        <v>10</v>
      </c>
      <c r="T171" s="5">
        <f t="shared" ref="T171:T187" si="609">IF(AND(OR(U$6="Sen",U$6="Sel",U$6="Rab",U$6="Kam",U$6="Jum"),SUM(P171:R171)&gt;=10),SUM(P171:R171)-10,
IF(AND(OR(U$6="Sen",U$6="Sel",U$6="Rab",U$6="Kam",U$6="Jum"),SUM(P171:R171)&lt;10),0,
IF(AND(U$6="Sab",SUM(P171:R171)&gt;=9),SUM(P171:R171)-9,
IF(AND(U$6="Sab",SUM(P171:R171)&lt;9),0,
IF(OR(U$6="Mgg",U$6="Hon"),SUM(P171:R171),0)))))</f>
        <v>0</v>
      </c>
      <c r="U171" s="5"/>
      <c r="V171" s="5">
        <f>LOOKUP(V$6,'Daily Absent'!$O$6:$AX$6,'Daily Absent'!$O171:$AX171)</f>
        <v>1</v>
      </c>
      <c r="W171" s="104">
        <f>VALUE('Time Sheet KN'!X171-'Time Sheet KN'!W171)*24</f>
        <v>5</v>
      </c>
      <c r="X171" s="104">
        <f>VALUE('Time Sheet KN'!Z171-'Time Sheet KN'!Y171)*24</f>
        <v>5.0000000000000009</v>
      </c>
      <c r="Y171" s="104">
        <f>VALUE('Time Sheet KN'!AB171-'Time Sheet KN'!AA171)*24</f>
        <v>0</v>
      </c>
      <c r="Z171" s="105">
        <f t="shared" ref="Z171:Z187" si="610">IF(AND(OR(AB$6="Sen",AB$6="Sel",AB$6="Rab",AB$6="Kam",AB$6="Jum"),SUM(W171:Y171)&gt;=10),10,
IF(AND(OR(AB$6="Sen",AB$6="Sel",AB$6="Rab",AB$6="Kam",AB$6="Jum"),SUM(W171:Y171)&lt;10),SUM(W171:Y171),
IF(AND(AB$6="Sab",SUM(W171:Y171)&gt;=9),9,
IF(AND(AB$6="Sab",SUM(W171:Y171)&lt;9),SUM(W171:Y171),
IF(OR(AB$6="Mgg",AB$6="Hon"),0)))))</f>
        <v>10</v>
      </c>
      <c r="AA171" s="5">
        <f t="shared" ref="AA171:AA187" si="611">IF(AND(OR(AB$6="Sen",AB$6="Sel",AB$6="Rab",AB$6="Kam",AB$6="Jum"),SUM(W171:Y171)&gt;=10),SUM(W171:Y171)-10,
IF(AND(OR(AB$6="Sen",AB$6="Sel",AB$6="Rab",AB$6="Kam",AB$6="Jum"),SUM(W171:Y171)&lt;10),0,
IF(AND(AB$6="Sab",SUM(W171:Y171)&gt;=9),SUM(W171:Y171)-9,
IF(AND(AB$6="Sab",SUM(W171:Y171)&lt;9),0,
IF(OR(AB$6="Mgg",AB$6="Hon"),SUM(W171:Y171),0)))))</f>
        <v>0</v>
      </c>
      <c r="AB171" s="5"/>
      <c r="AC171" s="5">
        <f>LOOKUP(AC$6,'Daily Absent'!$O$6:$AX$6,'Daily Absent'!$O171:$AX171)</f>
        <v>1</v>
      </c>
      <c r="AD171" s="104">
        <f>VALUE('Time Sheet KN'!AE171-'Time Sheet KN'!AD171)*24</f>
        <v>5</v>
      </c>
      <c r="AE171" s="104">
        <f>VALUE('Time Sheet KN'!AG171-'Time Sheet KN'!AF171)*24</f>
        <v>5.0000000000000009</v>
      </c>
      <c r="AF171" s="104">
        <f>VALUE('Time Sheet KN'!AI171-'Time Sheet KN'!AH171)*24</f>
        <v>0</v>
      </c>
      <c r="AG171" s="105">
        <f t="shared" ref="AG171:AG187" si="612">IF(AND(OR(AI$6="Sen",AI$6="Sel",AI$6="Rab",AI$6="Kam",AI$6="Jum"),SUM(AD171:AF171)&gt;=10),10,
IF(AND(OR(AI$6="Sen",AI$6="Sel",AI$6="Rab",AI$6="Kam",AI$6="Jum"),SUM(AD171:AF171)&lt;10),SUM(AD171:AF171),
IF(AND(AI$6="Sab",SUM(AD171:AF171)&gt;=9),9,
IF(AND(AI$6="Sab",SUM(AD171:AF171)&lt;9),SUM(AD171:AF171),
IF(OR(AI$6="Mgg",AI$6="Hon"),0)))))</f>
        <v>10</v>
      </c>
      <c r="AH171" s="5">
        <f t="shared" ref="AH171:AH187" si="613">IF(AND(OR(AI$6="Sen",AI$6="Sel",AI$6="Rab",AI$6="Kam",AI$6="Jum"),SUM(AD171:AF171)&gt;=10),SUM(AD171:AF171)-10,
IF(AND(OR(AI$6="Sen",AI$6="Sel",AI$6="Rab",AI$6="Kam",AI$6="Jum"),SUM(AD171:AF171)&lt;10),0,
IF(AND(AI$6="Sab",SUM(AD171:AF171)&gt;=9),SUM(AD171:AF171)-9,
IF(AND(AI$6="Sab",SUM(AD171:AF171)&lt;9),0,
IF(OR(AI$6="Mgg",AI$6="Hon"),SUM(AD171:AF171),0)))))</f>
        <v>0</v>
      </c>
      <c r="AI171" s="5"/>
      <c r="AJ171" s="5">
        <f>LOOKUP(AJ$6,'Daily Absent'!$O$6:$AX$6,'Daily Absent'!$O171:$AX171)</f>
        <v>1</v>
      </c>
      <c r="AK171" s="104">
        <f>VALUE('Time Sheet KN'!AL171-'Time Sheet KN'!AK171)*24</f>
        <v>5</v>
      </c>
      <c r="AL171" s="104">
        <f>VALUE('Time Sheet KN'!AN171-'Time Sheet KN'!AM171)*24</f>
        <v>5.0000000000000009</v>
      </c>
      <c r="AM171" s="104">
        <f>VALUE('Time Sheet KN'!AP171-'Time Sheet KN'!AO171)*24</f>
        <v>0</v>
      </c>
      <c r="AN171" s="105">
        <f t="shared" ref="AN171:AN187" si="614">IF(AND(OR(AP$6="Sen",AP$6="Sel",AP$6="Rab",AP$6="Kam",AP$6="Jum"),SUM(AK171:AM171)&gt;=10),10,
IF(AND(OR(AP$6="Sen",AP$6="Sel",AP$6="Rab",AP$6="Kam",AP$6="Jum"),SUM(AK171:AM171)&lt;10),SUM(AK171:AM171),
IF(AND(AP$6="Sab",SUM(AK171:AM171)&gt;=9),9,
IF(AND(AP$6="Sab",SUM(AK171:AM171)&lt;9),SUM(AK171:AM171),
IF(OR(AP$6="Mgg",AP$6="Hon"),0)))))</f>
        <v>10</v>
      </c>
      <c r="AO171" s="5">
        <f t="shared" ref="AO171:AO187" si="615">IF(AND(OR(AP$6="Sen",AP$6="Sel",AP$6="Rab",AP$6="Kam",AP$6="Jum"),SUM(AK171:AM171)&gt;=10),SUM(AK171:AM171)-10,
IF(AND(OR(AP$6="Sen",AP$6="Sel",AP$6="Rab",AP$6="Kam",AP$6="Jum"),SUM(AK171:AM171)&lt;10),0,
IF(AND(AP$6="Sab",SUM(AK171:AM171)&gt;=9),SUM(AK171:AM171)-9,
IF(AND(AP$6="Sab",SUM(AK171:AM171)&lt;9),0,
IF(OR(AP$6="Mgg",AP$6="Hon"),SUM(AK171:AM171),0)))))</f>
        <v>0</v>
      </c>
      <c r="AP171" s="5"/>
      <c r="AQ171" s="5">
        <f>LOOKUP(AQ$6,'Daily Absent'!$O$6:$AX$6,'Daily Absent'!$O171:$AX171)</f>
        <v>1</v>
      </c>
      <c r="AR171" s="104">
        <f>VALUE('Time Sheet KN'!AS171-'Time Sheet KN'!AR171)*24</f>
        <v>5</v>
      </c>
      <c r="AS171" s="104">
        <f>VALUE('Time Sheet KN'!AU171-'Time Sheet KN'!AT171)*24</f>
        <v>4.0000000000000018</v>
      </c>
      <c r="AT171" s="104">
        <f>VALUE('Time Sheet KN'!AW171-'Time Sheet KN'!AV171)*24</f>
        <v>0</v>
      </c>
      <c r="AU171" s="105">
        <f t="shared" ref="AU171:AU187" si="616">IF(AND(OR(AW$6="Sen",AW$6="Sel",AW$6="Rab",AW$6="Kam",AW$6="Jum"),SUM(AR171:AT171)&gt;=10),10,
IF(AND(OR(AW$6="Sen",AW$6="Sel",AW$6="Rab",AW$6="Kam",AW$6="Jum"),SUM(AR171:AT171)&lt;10),SUM(AR171:AT171),
IF(AND(AW$6="Sab",SUM(AR171:AT171)&gt;=9),9,
IF(AND(AW$6="Sab",SUM(AR171:AT171)&lt;9),SUM(AR171:AT171),
IF(OR(AW$6="Mgg",AW$6="Hon"),0)))))</f>
        <v>9</v>
      </c>
      <c r="AV171" s="5">
        <f t="shared" ref="AV171:AV187" si="617">IF(AND(OR(AW$6="Sen",AW$6="Sel",AW$6="Rab",AW$6="Kam",AW$6="Jum"),SUM(AR171:AT171)&gt;=10),SUM(AR171:AT171)-10,
IF(AND(OR(AW$6="Sen",AW$6="Sel",AW$6="Rab",AW$6="Kam",AW$6="Jum"),SUM(AR171:AT171)&lt;10),0,
IF(AND(AW$6="Sab",SUM(AR171:AT171)&gt;=9),SUM(AR171:AT171)-9,
IF(AND(AW$6="Sab",SUM(AR171:AT171)&lt;9),0,
IF(OR(AW$6="Mgg",AW$6="Hon"),SUM(AR171:AT171),0)))))</f>
        <v>1.7763568394002505E-15</v>
      </c>
      <c r="AW171" s="5"/>
      <c r="AX171" s="5">
        <f>LOOKUP(AX$6,'Daily Absent'!$O$6:$AX$6,'Daily Absent'!$O171:$AX171)</f>
        <v>1</v>
      </c>
      <c r="AY171" s="104">
        <f>VALUE('Time Sheet KN'!AZ171-'Time Sheet KN'!AY171)*24</f>
        <v>4</v>
      </c>
      <c r="AZ171" s="104">
        <f>VALUE('Time Sheet KN'!BB171-'Time Sheet KN'!BA171)*24</f>
        <v>3</v>
      </c>
      <c r="BA171" s="104">
        <f>VALUE('Time Sheet KN'!BD171-'Time Sheet KN'!BC171)*24</f>
        <v>0</v>
      </c>
      <c r="BB171" s="105">
        <f t="shared" ref="BB171:BB187" si="618">IF(AND(OR(BD$6="Sen",BD$6="Sel",BD$6="Rab",BD$6="Kam",BD$6="Jum"),SUM(AY171:BA171)&gt;=10),10,
IF(AND(OR(BD$6="Sen",BD$6="Sel",BD$6="Rab",BD$6="Kam",BD$6="Jum"),SUM(AY171:BA171)&lt;10),SUM(AY171:BA171),
IF(AND(BD$6="Sab",SUM(AY171:BA171)&gt;=9),9,
IF(AND(BD$6="Sab",SUM(AY171:BA171)&lt;9),SUM(AY171:BA171),
IF(OR(BD$6="Mgg",BD$6="Hon"),0)))))</f>
        <v>0</v>
      </c>
      <c r="BC171" s="5">
        <f t="shared" ref="BC171:BC187" si="619">IF(AND(OR(BD$6="Sen",BD$6="Sel",BD$6="Rab",BD$6="Kam",BD$6="Jum"),SUM(AY171:BA171)&gt;=10),SUM(AY171:BA171)-10,
IF(AND(OR(BD$6="Sen",BD$6="Sel",BD$6="Rab",BD$6="Kam",BD$6="Jum"),SUM(AY171:BA171)&lt;10),0,
IF(AND(BD$6="Sab",SUM(AY171:BA171)&gt;=9),SUM(AY171:BA171)-9,
IF(AND(BD$6="Sab",SUM(AY171:BA171)&lt;9),0,
IF(OR(BD$6="Mgg",BD$6="Hon"),SUM(AY171:BA171),0)))))</f>
        <v>7</v>
      </c>
      <c r="BD171" s="5"/>
      <c r="BE171" s="5">
        <f>LOOKUP(BE$6,'Daily Absent'!$O$6:$AX$6,'Daily Absent'!$O171:$AX171)</f>
        <v>1</v>
      </c>
      <c r="BF171" s="104">
        <f>VALUE('Time Sheet KN'!BG171-'Time Sheet KN'!BF171)*24</f>
        <v>5</v>
      </c>
      <c r="BG171" s="104">
        <f>VALUE('Time Sheet KN'!BI171-'Time Sheet KN'!BH171)*24</f>
        <v>5.0000000000000009</v>
      </c>
      <c r="BH171" s="104">
        <f>VALUE('Time Sheet KN'!BK171-'Time Sheet KN'!BJ171)*24</f>
        <v>0</v>
      </c>
      <c r="BI171" s="105">
        <f t="shared" ref="BI171:BI187" si="620">IF(AND(OR(BK$6="Sen",BK$6="Sel",BK$6="Rab",BK$6="Kam",BK$6="Jum"),SUM(BF171:BH171)&gt;=10),10,
IF(AND(OR(BK$6="Sen",BK$6="Sel",BK$6="Rab",BK$6="Kam",BK$6="Jum"),SUM(BF171:BH171)&lt;10),SUM(BF171:BH171),
IF(AND(BK$6="Sab",SUM(BF171:BH171)&gt;=9),9,
IF(AND(BK$6="Sab",SUM(BF171:BH171)&lt;9),SUM(BF171:BH171),
IF(OR(BK$6="Mgg",BK$6="Hon"),0)))))</f>
        <v>10</v>
      </c>
      <c r="BJ171" s="5">
        <f t="shared" ref="BJ171:BJ187" si="621">IF(AND(OR(BK$6="Sen",BK$6="Sel",BK$6="Rab",BK$6="Kam",BK$6="Jum"),SUM(BF171:BH171)&gt;=10),SUM(BF171:BH171)-10,
IF(AND(OR(BK$6="Sen",BK$6="Sel",BK$6="Rab",BK$6="Kam",BK$6="Jum"),SUM(BF171:BH171)&lt;10),0,
IF(AND(BK$6="Sab",SUM(BF171:BH171)&gt;=9),SUM(BF171:BH171)-9,
IF(AND(BK$6="Sab",SUM(BF171:BH171)&lt;9),0,
IF(OR(BK$6="Mgg",BK$6="Hon"),SUM(BF171:BH171),0)))))</f>
        <v>0</v>
      </c>
      <c r="BK171" s="5"/>
      <c r="BL171" s="5">
        <f>LOOKUP(BL$6,'Daily Absent'!$O$6:$AX$6,'Daily Absent'!$O171:$AX171)</f>
        <v>1</v>
      </c>
      <c r="BM171" s="104">
        <f>VALUE('Time Sheet KN'!BN171-'Time Sheet KN'!BM171)*24</f>
        <v>5</v>
      </c>
      <c r="BN171" s="104">
        <f>VALUE('Time Sheet KN'!BP171-'Time Sheet KN'!BO171)*24</f>
        <v>5.0000000000000009</v>
      </c>
      <c r="BO171" s="104">
        <f>VALUE('Time Sheet KN'!BR171-'Time Sheet KN'!BQ171)*24</f>
        <v>0</v>
      </c>
      <c r="BP171" s="105">
        <f t="shared" ref="BP171:BP187" si="622">IF(AND(OR(BR$6="Sen",BR$6="Sel",BR$6="Rab",BR$6="Kam",BR$6="Jum"),SUM(BM171:BO171)&gt;=10),10,
IF(AND(OR(BR$6="Sen",BR$6="Sel",BR$6="Rab",BR$6="Kam",BR$6="Jum"),SUM(BM171:BO171)&lt;10),SUM(BM171:BO171),
IF(AND(BR$6="Sab",SUM(BM171:BO171)&gt;=9),9,
IF(AND(BR$6="Sab",SUM(BM171:BO171)&lt;9),SUM(BM171:BO171),
IF(OR(BR$6="Mgg",BR$6="Hon"),0)))))</f>
        <v>10</v>
      </c>
      <c r="BQ171" s="5">
        <f t="shared" ref="BQ171:BQ187" si="623">IF(AND(OR(BR$6="Sen",BR$6="Sel",BR$6="Rab",BR$6="Kam",BR$6="Jum"),SUM(BM171:BO171)&gt;=10),SUM(BM171:BO171)-10,
IF(AND(OR(BR$6="Sen",BR$6="Sel",BR$6="Rab",BR$6="Kam",BR$6="Jum"),SUM(BM171:BO171)&lt;10),0,
IF(AND(BR$6="Sab",SUM(BM171:BO171)&gt;=9),SUM(BM171:BO171)-9,
IF(AND(BR$6="Sab",SUM(BM171:BO171)&lt;9),0,
IF(OR(BR$6="Mgg",BR$6="Hon"),SUM(BM171:BO171),0)))))</f>
        <v>0</v>
      </c>
      <c r="BR171" s="5"/>
      <c r="BS171" s="5">
        <f>LOOKUP(BS$6,'Daily Absent'!$O$6:$AX$6,'Daily Absent'!$O171:$AX171)</f>
        <v>1</v>
      </c>
      <c r="BT171" s="104">
        <f>VALUE('Time Sheet KN'!BU171-'Time Sheet KN'!BT171)*24</f>
        <v>5</v>
      </c>
      <c r="BU171" s="104">
        <f>VALUE('Time Sheet KN'!BW171-'Time Sheet KN'!BV171)*24</f>
        <v>5.0000000000000009</v>
      </c>
      <c r="BV171" s="104">
        <f>VALUE('Time Sheet KN'!BY171-'Time Sheet KN'!BX171)*24</f>
        <v>0</v>
      </c>
      <c r="BW171" s="105">
        <f t="shared" ref="BW171:BW187" si="624">IF(AND(OR(BY$6="Sen",BY$6="Sel",BY$6="Rab",BY$6="Kam",BY$6="Jum"),SUM(BT171:BV171)&gt;=10),10,
IF(AND(OR(BY$6="Sen",BY$6="Sel",BY$6="Rab",BY$6="Kam",BY$6="Jum"),SUM(BT171:BV171)&lt;10),SUM(BT171:BV171),
IF(AND(BY$6="Sab",SUM(BT171:BV171)&gt;=9),9,
IF(AND(BY$6="Sab",SUM(BT171:BV171)&lt;9),SUM(BT171:BV171),
IF(OR(BY$6="Mgg",BY$6="Hon"),0)))))</f>
        <v>10</v>
      </c>
      <c r="BX171" s="5">
        <f t="shared" ref="BX171:BX187" si="625">IF(AND(OR(BY$6="Sen",BY$6="Sel",BY$6="Rab",BY$6="Kam",BY$6="Jum"),SUM(BT171:BV171)&gt;=10),SUM(BT171:BV171)-10,
IF(AND(OR(BY$6="Sen",BY$6="Sel",BY$6="Rab",BY$6="Kam",BY$6="Jum"),SUM(BT171:BV171)&lt;10),0,
IF(AND(BY$6="Sab",SUM(BT171:BV171)&gt;=9),SUM(BT171:BV171)-9,
IF(AND(BY$6="Sab",SUM(BT171:BV171)&lt;9),0,
IF(OR(BY$6="Mgg",BY$6="Hon"),SUM(BT171:BV171),0)))))</f>
        <v>0</v>
      </c>
      <c r="BY171" s="5"/>
      <c r="BZ171" s="5">
        <f>LOOKUP(BZ$6,'Daily Absent'!$O$6:$AX$6,'Daily Absent'!$O171:$AX171)</f>
        <v>1</v>
      </c>
      <c r="CA171" s="104">
        <f>VALUE('Time Sheet KN'!CB171-'Time Sheet KN'!CA171)*24</f>
        <v>5</v>
      </c>
      <c r="CB171" s="104">
        <f>VALUE('Time Sheet KN'!CD171-'Time Sheet KN'!CC171)*24</f>
        <v>5.0000000000000009</v>
      </c>
      <c r="CC171" s="104">
        <f>VALUE('Time Sheet KN'!CF171-'Time Sheet KN'!CE171)*24</f>
        <v>0</v>
      </c>
      <c r="CD171" s="105">
        <f t="shared" ref="CD171:CD187" si="626">IF(AND(OR(CF$6="Sen",CF$6="Sel",CF$6="Rab",CF$6="Kam",CF$6="Jum"),SUM(CA171:CC171)&gt;=10),10,
IF(AND(OR(CF$6="Sen",CF$6="Sel",CF$6="Rab",CF$6="Kam",CF$6="Jum"),SUM(CA171:CC171)&lt;10),SUM(CA171:CC171),
IF(AND(CF$6="Sab",SUM(CA171:CC171)&gt;=9),9,
IF(AND(CF$6="Sab",SUM(CA171:CC171)&lt;9),SUM(CA171:CC171),
IF(OR(CF$6="Mgg",CF$6="Hon"),0)))))</f>
        <v>10</v>
      </c>
      <c r="CE171" s="5">
        <f t="shared" ref="CE171:CE187" si="627">IF(AND(OR(CF$6="Sen",CF$6="Sel",CF$6="Rab",CF$6="Kam",CF$6="Jum"),SUM(CA171:CC171)&gt;=10),SUM(CA171:CC171)-10,
IF(AND(OR(CF$6="Sen",CF$6="Sel",CF$6="Rab",CF$6="Kam",CF$6="Jum"),SUM(CA171:CC171)&lt;10),0,
IF(AND(CF$6="Sab",SUM(CA171:CC171)&gt;=9),SUM(CA171:CC171)-9,
IF(AND(CF$6="Sab",SUM(CA171:CC171)&lt;9),0,
IF(OR(CF$6="Mgg",CF$6="Hon"),SUM(CA171:CC171),0)))))</f>
        <v>0</v>
      </c>
      <c r="CF171" s="5"/>
      <c r="CG171" s="5">
        <f>LOOKUP(CG$6,'Daily Absent'!$O$6:$AX$6,'Daily Absent'!$O171:$AX171)</f>
        <v>1</v>
      </c>
      <c r="CH171" s="104">
        <f>VALUE('Time Sheet KN'!CI171-'Time Sheet KN'!CH171)*24</f>
        <v>5</v>
      </c>
      <c r="CI171" s="104">
        <f>VALUE('Time Sheet KN'!CK171-'Time Sheet KN'!CJ171)*24</f>
        <v>5.0000000000000009</v>
      </c>
      <c r="CJ171" s="104">
        <f>VALUE('Time Sheet KN'!CM171-'Time Sheet KN'!CL171)*24</f>
        <v>3</v>
      </c>
      <c r="CK171" s="105">
        <f t="shared" ref="CK171:CK187" si="628">IF(AND(OR(CM$6="Sen",CM$6="Sel",CM$6="Rab",CM$6="Kam",CM$6="Jum"),SUM(CH171:CJ171)&gt;=10),10,
IF(AND(OR(CM$6="Sen",CM$6="Sel",CM$6="Rab",CM$6="Kam",CM$6="Jum"),SUM(CH171:CJ171)&lt;10),SUM(CH171:CJ171),
IF(AND(CM$6="Sab",SUM(CH171:CJ171)&gt;=9),9,
IF(AND(CM$6="Sab",SUM(CH171:CJ171)&lt;9),SUM(CH171:CJ171),
IF(OR(CM$6="Mgg",CM$6="Hon"),0)))))</f>
        <v>10</v>
      </c>
      <c r="CL171" s="5">
        <f t="shared" ref="CL171:CL187" si="629">IF(AND(OR(CM$6="Sen",CM$6="Sel",CM$6="Rab",CM$6="Kam",CM$6="Jum"),SUM(CH171:CJ171)&gt;=10),SUM(CH171:CJ171)-10,
IF(AND(OR(CM$6="Sen",CM$6="Sel",CM$6="Rab",CM$6="Kam",CM$6="Jum"),SUM(CH171:CJ171)&lt;10),0,
IF(AND(CM$6="Sab",SUM(CH171:CJ171)&gt;=9),SUM(CH171:CJ171)-9,
IF(AND(CM$6="Sab",SUM(CH171:CJ171)&lt;9),0,
IF(OR(CM$6="Mgg",CM$6="Hon"),SUM(CH171:CJ171),0)))))</f>
        <v>3</v>
      </c>
      <c r="CM171" s="5"/>
      <c r="CN171" s="5">
        <f>LOOKUP(CN$6,'Daily Absent'!$O$6:$AX$6,'Daily Absent'!$O171:$AX171)</f>
        <v>1</v>
      </c>
      <c r="CO171" s="104">
        <f>VALUE('Time Sheet KN'!CP171-'Time Sheet KN'!CO171)*24</f>
        <v>5</v>
      </c>
      <c r="CP171" s="104">
        <f>VALUE('Time Sheet KN'!CR171-'Time Sheet KN'!CQ171)*24</f>
        <v>4.0000000000000018</v>
      </c>
      <c r="CQ171" s="104">
        <f>VALUE('Time Sheet KN'!CT171-'Time Sheet KN'!CS171)*24</f>
        <v>0</v>
      </c>
      <c r="CR171" s="105">
        <f t="shared" ref="CR171:CR187" si="630">IF(AND(OR(CT$6="Sen",CT$6="Sel",CT$6="Rab",CT$6="Kam",CT$6="Jum"),SUM(CO171:CQ171)&gt;=10),10,
IF(AND(OR(CT$6="Sen",CT$6="Sel",CT$6="Rab",CT$6="Kam",CT$6="Jum"),SUM(CO171:CQ171)&lt;10),SUM(CO171:CQ171),
IF(AND(CT$6="Sab",SUM(CO171:CQ171)&gt;=9),9,
IF(AND(CT$6="Sab",SUM(CO171:CQ171)&lt;9),SUM(CO171:CQ171),
IF(OR(CT$6="Mgg",CT$6="Hon"),0)))))</f>
        <v>9</v>
      </c>
      <c r="CS171" s="5">
        <f t="shared" ref="CS171:CS187" si="631">IF(AND(OR(CT$6="Sen",CT$6="Sel",CT$6="Rab",CT$6="Kam",CT$6="Jum"),SUM(CO171:CQ171)&gt;=10),SUM(CO171:CQ171)-10,
IF(AND(OR(CT$6="Sen",CT$6="Sel",CT$6="Rab",CT$6="Kam",CT$6="Jum"),SUM(CO171:CQ171)&lt;10),0,
IF(AND(CT$6="Sab",SUM(CO171:CQ171)&gt;=9),SUM(CO171:CQ171)-9,
IF(AND(CT$6="Sab",SUM(CO171:CQ171)&lt;9),0,
IF(OR(CT$6="Mgg",CT$6="Hon"),SUM(CO171:CQ171),0)))))</f>
        <v>1.7763568394002505E-15</v>
      </c>
      <c r="CT171" s="5"/>
      <c r="CU171" s="5">
        <f>LOOKUP(CU$6,'Daily Absent'!$O$6:$AX$6,'Daily Absent'!$O171:$AX171)</f>
        <v>1</v>
      </c>
      <c r="CV171" s="104">
        <f>VALUE('Time Sheet KN'!CW171-'Time Sheet KN'!CV171)*24</f>
        <v>4</v>
      </c>
      <c r="CW171" s="104">
        <f>VALUE('Time Sheet KN'!CY171-'Time Sheet KN'!CX171)*24</f>
        <v>3</v>
      </c>
      <c r="CX171" s="104">
        <f>VALUE('Time Sheet KN'!DA171-'Time Sheet KN'!CZ171)*24</f>
        <v>0</v>
      </c>
      <c r="CY171" s="105">
        <f t="shared" ref="CY171:CY187" si="632">IF(AND(OR(DA$6="Sen",DA$6="Sel",DA$6="Rab",DA$6="Kam",DA$6="Jum"),SUM(CV171:CX171)&gt;=10),10,
IF(AND(OR(DA$6="Sen",DA$6="Sel",DA$6="Rab",DA$6="Kam",DA$6="Jum"),SUM(CV171:CX171)&lt;10),SUM(CV171:CX171),
IF(AND(DA$6="Sab",SUM(CV171:CX171)&gt;=9),9,
IF(AND(DA$6="Sab",SUM(CV171:CX171)&lt;9),SUM(CV171:CX171),
IF(OR(DA$6="Mgg",DA$6="Hon"),0)))))</f>
        <v>0</v>
      </c>
      <c r="CZ171" s="5">
        <f t="shared" ref="CZ171:CZ187" si="633">IF(AND(OR(DA$6="Sen",DA$6="Sel",DA$6="Rab",DA$6="Kam",DA$6="Jum"),SUM(CV171:CX171)&gt;=10),SUM(CV171:CX171)-10,
IF(AND(OR(DA$6="Sen",DA$6="Sel",DA$6="Rab",DA$6="Kam",DA$6="Jum"),SUM(CV171:CX171)&lt;10),0,
IF(AND(DA$6="Sab",SUM(CV171:CX171)&gt;=9),SUM(CV171:CX171)-9,
IF(AND(DA$6="Sab",SUM(CV171:CX171)&lt;9),0,
IF(OR(DA$6="Mgg",DA$6="Hon"),SUM(CV171:CX171),0)))))</f>
        <v>7</v>
      </c>
      <c r="DA171" s="5"/>
      <c r="DB171" s="5">
        <f>LOOKUP(DB$6,'Daily Absent'!$O$6:$AX$6,'Daily Absent'!$O171:$AX171)</f>
        <v>1</v>
      </c>
      <c r="DC171" s="104">
        <f>VALUE('Time Sheet KN'!DD171-'Time Sheet KN'!DC171)*24</f>
        <v>5</v>
      </c>
      <c r="DD171" s="104">
        <f>VALUE('Time Sheet KN'!DF171-'Time Sheet KN'!DE171)*24</f>
        <v>5.0000000000000009</v>
      </c>
      <c r="DE171" s="104">
        <f>VALUE('Time Sheet KN'!DH171-'Time Sheet KN'!DG171)*24</f>
        <v>3</v>
      </c>
      <c r="DF171" s="105">
        <f t="shared" ref="DF171:DF187" si="634">IF(AND(OR(DH$6="Sen",DH$6="Sel",DH$6="Rab",DH$6="Kam",DH$6="Jum"),SUM(DC171:DE171)&gt;=10),10,
IF(AND(OR(DH$6="Sen",DH$6="Sel",DH$6="Rab",DH$6="Kam",DH$6="Jum"),SUM(DC171:DE171)&lt;10),SUM(DC171:DE171),
IF(AND(DH$6="Sab",SUM(DC171:DE171)&gt;=9),9,
IF(AND(DH$6="Sab",SUM(DC171:DE171)&lt;9),SUM(DC171:DE171),
IF(OR(DH$6="Mgg",DH$6="Hon"),0)))))</f>
        <v>10</v>
      </c>
      <c r="DG171" s="5">
        <f t="shared" ref="DG171:DG187" si="635">IF(AND(OR(DH$6="Sen",DH$6="Sel",DH$6="Rab",DH$6="Kam",DH$6="Jum"),SUM(DC171:DE171)&gt;=10),SUM(DC171:DE171)-10,
IF(AND(OR(DH$6="Sen",DH$6="Sel",DH$6="Rab",DH$6="Kam",DH$6="Jum"),SUM(DC171:DE171)&lt;10),0,
IF(AND(DH$6="Sab",SUM(DC171:DE171)&gt;=9),SUM(DC171:DE171)-9,
IF(AND(DH$6="Sab",SUM(DC171:DE171)&lt;9),0,
IF(OR(DH$6="Mgg",DH$6="Hon"),SUM(DC171:DE171),0)))))</f>
        <v>3</v>
      </c>
      <c r="DH171" s="5"/>
      <c r="DI171" s="5">
        <f>LOOKUP(DI$6,'Daily Absent'!$O$6:$AX$6,'Daily Absent'!$O171:$AX171)</f>
        <v>1</v>
      </c>
      <c r="DJ171" s="104">
        <f>VALUE('Time Sheet KN'!DK171-'Time Sheet KN'!DJ171)*24</f>
        <v>5</v>
      </c>
      <c r="DK171" s="104">
        <f>VALUE('Time Sheet KN'!DM171-'Time Sheet KN'!DL171)*24</f>
        <v>5.0000000000000009</v>
      </c>
      <c r="DL171" s="104">
        <f>VALUE('Time Sheet KN'!DO171-'Time Sheet KN'!DN171)*24</f>
        <v>0</v>
      </c>
      <c r="DM171" s="105">
        <f t="shared" ref="DM171:DM187" si="636">IF(AND(OR(DO$6="Sen",DO$6="Sel",DO$6="Rab",DO$6="Kam",DO$6="Jum"),SUM(DJ171:DL171)&gt;=10),10,
IF(AND(OR(DO$6="Sen",DO$6="Sel",DO$6="Rab",DO$6="Kam",DO$6="Jum"),SUM(DJ171:DL171)&lt;10),SUM(DJ171:DL171),
IF(AND(DO$6="Sab",SUM(DJ171:DL171)&gt;=9),9,
IF(AND(DO$6="Sab",SUM(DJ171:DL171)&lt;9),SUM(DJ171:DL171),
IF(OR(DO$6="Mgg",DO$6="Hon"),0)))))</f>
        <v>10</v>
      </c>
      <c r="DN171" s="5">
        <f t="shared" ref="DN171:DN187" si="637">IF(AND(OR(DO$6="Sen",DO$6="Sel",DO$6="Rab",DO$6="Kam",DO$6="Jum"),SUM(DJ171:DL171)&gt;=10),SUM(DJ171:DL171)-10,
IF(AND(OR(DO$6="Sen",DO$6="Sel",DO$6="Rab",DO$6="Kam",DO$6="Jum"),SUM(DJ171:DL171)&lt;10),0,
IF(AND(DO$6="Sab",SUM(DJ171:DL171)&gt;=9),SUM(DJ171:DL171)-9,
IF(AND(DO$6="Sab",SUM(DJ171:DL171)&lt;9),0,
IF(OR(DO$6="Mgg",DO$6="Hon"),SUM(DJ171:DL171),0)))))</f>
        <v>0</v>
      </c>
      <c r="DO171" s="5"/>
      <c r="DP171" s="5">
        <f>LOOKUP(DP$6,'Daily Absent'!$O$6:$AX$6,'Daily Absent'!$O171:$AX171)</f>
        <v>1</v>
      </c>
      <c r="DQ171" s="104">
        <f>VALUE('Time Sheet KN'!DR171-'Time Sheet KN'!DQ171)*24</f>
        <v>5</v>
      </c>
      <c r="DR171" s="104">
        <f>VALUE('Time Sheet KN'!DT171-'Time Sheet KN'!DS171)*24</f>
        <v>5.0000000000000009</v>
      </c>
      <c r="DS171" s="104">
        <f>VALUE('Time Sheet KN'!DV171-'Time Sheet KN'!DU171)*24</f>
        <v>0</v>
      </c>
      <c r="DT171" s="105">
        <f t="shared" ref="DT171:DT187" si="638">IF(AND(OR(DV$6="Sen",DV$6="Sel",DV$6="Rab",DV$6="Kam",DV$6="Jum"),SUM(DQ171:DS171)&gt;=10),10,
IF(AND(OR(DV$6="Sen",DV$6="Sel",DV$6="Rab",DV$6="Kam",DV$6="Jum"),SUM(DQ171:DS171)&lt;10),SUM(DQ171:DS171),
IF(AND(DV$6="Sab",SUM(DQ171:DS171)&gt;=9),9,
IF(AND(DV$6="Sab",SUM(DQ171:DS171)&lt;9),SUM(DQ171:DS171),
IF(OR(DV$6="Mgg",DV$6="Hon"),0)))))</f>
        <v>10</v>
      </c>
      <c r="DU171" s="5">
        <f t="shared" ref="DU171:DU187" si="639">IF(AND(OR(DV$6="Sen",DV$6="Sel",DV$6="Rab",DV$6="Kam",DV$6="Jum"),SUM(DQ171:DS171)&gt;=10),SUM(DQ171:DS171)-10,
IF(AND(OR(DV$6="Sen",DV$6="Sel",DV$6="Rab",DV$6="Kam",DV$6="Jum"),SUM(DQ171:DS171)&lt;10),0,
IF(AND(DV$6="Sab",SUM(DQ171:DS171)&gt;=9),SUM(DQ171:DS171)-9,
IF(AND(DV$6="Sab",SUM(DQ171:DS171)&lt;9),0,
IF(OR(DV$6="Mgg",DV$6="Hon"),SUM(DQ171:DS171),0)))))</f>
        <v>0</v>
      </c>
      <c r="DV171" s="5"/>
      <c r="DW171" s="5">
        <f>LOOKUP(DW$6,'Daily Absent'!$O$6:$AX$6,'Daily Absent'!$O171:$AX171)</f>
        <v>1</v>
      </c>
      <c r="DX171" s="104">
        <f>VALUE('Time Sheet KN'!DY171-'Time Sheet KN'!DX171)*24</f>
        <v>5</v>
      </c>
      <c r="DY171" s="104">
        <f>VALUE('Time Sheet KN'!EA171-'Time Sheet KN'!DZ171)*24</f>
        <v>5.0000000000000009</v>
      </c>
      <c r="DZ171" s="104">
        <f>VALUE('Time Sheet KN'!EC171-'Time Sheet KN'!EB171)*24</f>
        <v>0</v>
      </c>
      <c r="EA171" s="105">
        <f t="shared" ref="EA171:EA187" si="640">IF(AND(OR(EC$6="Sen",EC$6="Sel",EC$6="Rab",EC$6="Kam",EC$6="Jum"),SUM(DX171:DZ171)&gt;=10),10,
IF(AND(OR(EC$6="Sen",EC$6="Sel",EC$6="Rab",EC$6="Kam",EC$6="Jum"),SUM(DX171:DZ171)&lt;10),SUM(DX171:DZ171),
IF(AND(EC$6="Sab",SUM(DX171:DZ171)&gt;=9),9,
IF(AND(EC$6="Sab",SUM(DX171:DZ171)&lt;9),SUM(DX171:DZ171),
IF(OR(EC$6="Mgg",EC$6="Hon"),0)))))</f>
        <v>10</v>
      </c>
      <c r="EB171" s="5">
        <f t="shared" ref="EB171:EB187" si="641">IF(AND(OR(EC$6="Sen",EC$6="Sel",EC$6="Rab",EC$6="Kam",EC$6="Jum"),SUM(DX171:DZ171)&gt;=10),SUM(DX171:DZ171)-10,
IF(AND(OR(EC$6="Sen",EC$6="Sel",EC$6="Rab",EC$6="Kam",EC$6="Jum"),SUM(DX171:DZ171)&lt;10),0,
IF(AND(EC$6="Sab",SUM(DX171:DZ171)&gt;=9),SUM(DX171:DZ171)-9,
IF(AND(EC$6="Sab",SUM(DX171:DZ171)&lt;9),0,
IF(OR(EC$6="Mgg",EC$6="Hon"),SUM(DX171:DZ171),0)))))</f>
        <v>0</v>
      </c>
      <c r="EC171" s="5"/>
      <c r="ED171" s="5">
        <f>LOOKUP(ED$6,'Daily Absent'!$O$6:$AX$6,'Daily Absent'!$O171:$AX171)</f>
        <v>1</v>
      </c>
      <c r="EE171" s="104">
        <f>VALUE('Time Sheet KN'!EF171-'Time Sheet KN'!EE171)*24</f>
        <v>5</v>
      </c>
      <c r="EF171" s="104">
        <f>VALUE('Time Sheet KN'!EH171-'Time Sheet KN'!EG171)*24</f>
        <v>5.0000000000000009</v>
      </c>
      <c r="EG171" s="104">
        <f>VALUE('Time Sheet KN'!EJ171-'Time Sheet KN'!EI171)*24</f>
        <v>3</v>
      </c>
      <c r="EH171" s="105">
        <f t="shared" ref="EH171:EH187" si="642">IF(AND(OR(EJ$6="Sen",EJ$6="Sel",EJ$6="Rab",EJ$6="Kam",EJ$6="Jum"),SUM(EE171:EG171)&gt;=10),10,
IF(AND(OR(EJ$6="Sen",EJ$6="Sel",EJ$6="Rab",EJ$6="Kam",EJ$6="Jum"),SUM(EE171:EG171)&lt;10),SUM(EE171:EG171),
IF(AND(EJ$6="Sab",SUM(EE171:EG171)&gt;=9),9,
IF(AND(EJ$6="Sab",SUM(EE171:EG171)&lt;9),SUM(EE171:EG171),
IF(OR(EJ$6="Mgg",EJ$6="Hon"),0)))))</f>
        <v>10</v>
      </c>
      <c r="EI171" s="5">
        <f t="shared" ref="EI171:EI187" si="643">IF(AND(OR(EJ$6="Sen",EJ$6="Sel",EJ$6="Rab",EJ$6="Kam",EJ$6="Jum"),SUM(EE171:EG171)&gt;=10),SUM(EE171:EG171)-10,
IF(AND(OR(EJ$6="Sen",EJ$6="Sel",EJ$6="Rab",EJ$6="Kam",EJ$6="Jum"),SUM(EE171:EG171)&lt;10),0,
IF(AND(EJ$6="Sab",SUM(EE171:EG171)&gt;=9),SUM(EE171:EG171)-9,
IF(AND(EJ$6="Sab",SUM(EE171:EG171)&lt;9),0,
IF(OR(EJ$6="Mgg",EJ$6="Hon"),SUM(EE171:EG171),0)))))</f>
        <v>3</v>
      </c>
      <c r="EJ171" s="5"/>
      <c r="EK171" s="5">
        <f>LOOKUP(EK$6,'Daily Absent'!$O$6:$AX$6,'Daily Absent'!$O171:$AX171)</f>
        <v>1</v>
      </c>
      <c r="EL171" s="104">
        <f>VALUE('Time Sheet KN'!EM171-'Time Sheet KN'!EL171)*24</f>
        <v>5</v>
      </c>
      <c r="EM171" s="104">
        <f>VALUE('Time Sheet KN'!EO171-'Time Sheet KN'!EN171)*24</f>
        <v>5.0000000000000009</v>
      </c>
      <c r="EN171" s="104">
        <f>VALUE('Time Sheet KN'!EQ171-'Time Sheet KN'!EP171)*24</f>
        <v>0</v>
      </c>
      <c r="EO171" s="105">
        <f t="shared" ref="EO171:EO187" si="644">IF(AND(OR(EQ$6="Sen",EQ$6="Sel",EQ$6="Rab",EQ$6="Kam",EQ$6="Jum"),SUM(EL171:EN171)&gt;=10),10,
IF(AND(OR(EQ$6="Sen",EQ$6="Sel",EQ$6="Rab",EQ$6="Kam",EQ$6="Jum"),SUM(EL171:EN171)&lt;10),SUM(EL171:EN171),
IF(AND(EQ$6="Sab",SUM(EL171:EN171)&gt;=9),9,
IF(AND(EQ$6="Sab",SUM(EL171:EN171)&lt;9),SUM(EL171:EN171),
IF(OR(EQ$6="Mgg",EQ$6="Hon"),0)))))</f>
        <v>9</v>
      </c>
      <c r="EP171" s="5">
        <f t="shared" ref="EP171:EP187" si="645">IF(AND(OR(EQ$6="Sen",EQ$6="Sel",EQ$6="Rab",EQ$6="Kam",EQ$6="Jum"),SUM(EL171:EN171)&gt;=10),SUM(EL171:EN171)-10,
IF(AND(OR(EQ$6="Sen",EQ$6="Sel",EQ$6="Rab",EQ$6="Kam",EQ$6="Jum"),SUM(EL171:EN171)&lt;10),0,
IF(AND(EQ$6="Sab",SUM(EL171:EN171)&gt;=9),SUM(EL171:EN171)-9,
IF(AND(EQ$6="Sab",SUM(EL171:EN171)&lt;9),0,
IF(OR(EQ$6="Mgg",EQ$6="Hon"),SUM(EL171:EN171),0)))))</f>
        <v>1</v>
      </c>
      <c r="EQ171" s="5"/>
      <c r="ER171" s="5">
        <f>LOOKUP(ER$6,'Daily Absent'!$O$6:$AX$6,'Daily Absent'!$O171:$AX171)</f>
        <v>0</v>
      </c>
      <c r="ES171" s="104">
        <f>VALUE('Time Sheet KN'!ET171-'Time Sheet KN'!ES171)*24</f>
        <v>0</v>
      </c>
      <c r="ET171" s="104">
        <f>VALUE('Time Sheet KN'!EV171-'Time Sheet KN'!EU171)*24</f>
        <v>0</v>
      </c>
      <c r="EU171" s="104">
        <f>VALUE('Time Sheet KN'!EX171-'Time Sheet KN'!EW171)*24</f>
        <v>0</v>
      </c>
      <c r="EV171" s="105">
        <f t="shared" ref="EV171:EV187" si="646">IF(AND(OR(EX$6="Sen",EX$6="Sel",EX$6="Rab",EX$6="Kam",EX$6="Jum"),SUM(ES171:EU171)&gt;=10),10,
IF(AND(OR(EX$6="Sen",EX$6="Sel",EX$6="Rab",EX$6="Kam",EX$6="Jum"),SUM(ES171:EU171)&lt;10),SUM(ES171:EU171),
IF(AND(EX$6="Sab",SUM(ES171:EU171)&gt;=9),9,
IF(AND(EX$6="Sab",SUM(ES171:EU171)&lt;9),SUM(ES171:EU171),
IF(OR(EX$6="Mgg",EX$6="Hon"),0)))))</f>
        <v>0</v>
      </c>
      <c r="EW171" s="5">
        <f t="shared" ref="EW171:EW187" si="647">IF(AND(OR(EX$6="Sen",EX$6="Sel",EX$6="Rab",EX$6="Kam",EX$6="Jum"),SUM(ES171:EU171)&gt;=10),SUM(ES171:EU171)-10,
IF(AND(OR(EX$6="Sen",EX$6="Sel",EX$6="Rab",EX$6="Kam",EX$6="Jum"),SUM(ES171:EU171)&lt;10),0,
IF(AND(EX$6="Sab",SUM(ES171:EU171)&gt;=9),SUM(ES171:EU171)-9,
IF(AND(EX$6="Sab",SUM(ES171:EU171)&lt;9),0,
IF(OR(EX$6="Mgg",EX$6="Hon"),SUM(ES171:EU171),0)))))</f>
        <v>0</v>
      </c>
      <c r="EX171" s="5"/>
      <c r="EY171" s="5">
        <f>LOOKUP(EY$6,'Daily Absent'!$O$6:$AX$6,'Daily Absent'!$O171:$AX171)</f>
        <v>1</v>
      </c>
      <c r="EZ171" s="104">
        <f>VALUE('Time Sheet KN'!FA171-'Time Sheet KN'!EZ171)*24</f>
        <v>5</v>
      </c>
      <c r="FA171" s="104">
        <f>VALUE('Time Sheet KN'!FC171-'Time Sheet KN'!FB171)*24</f>
        <v>5.0000000000000009</v>
      </c>
      <c r="FB171" s="104">
        <f>VALUE('Time Sheet KN'!FE171-'Time Sheet KN'!FD171)*24</f>
        <v>3</v>
      </c>
      <c r="FC171" s="105">
        <f t="shared" ref="FC171:FC187" si="648">IF(AND(OR(FE$6="Sen",FE$6="Sel",FE$6="Rab",FE$6="Kam",FE$6="Jum"),SUM(EZ171:FB171)&gt;=10),10,
IF(AND(OR(FE$6="Sen",FE$6="Sel",FE$6="Rab",FE$6="Kam",FE$6="Jum"),SUM(EZ171:FB171)&lt;10),SUM(EZ171:FB171),
IF(AND(FE$6="Sab",SUM(EZ171:FB171)&gt;=9),9,
IF(AND(FE$6="Sab",SUM(EZ171:FB171)&lt;9),SUM(EZ171:FB171),
IF(OR(FE$6="Mgg",FE$6="Hon"),0)))))</f>
        <v>10</v>
      </c>
      <c r="FD171" s="5">
        <f t="shared" ref="FD171:FD187" si="649">IF(AND(OR(FE$6="Sen",FE$6="Sel",FE$6="Rab",FE$6="Kam",FE$6="Jum"),SUM(EZ171:FB171)&gt;=10),SUM(EZ171:FB171)-10,
IF(AND(OR(FE$6="Sen",FE$6="Sel",FE$6="Rab",FE$6="Kam",FE$6="Jum"),SUM(EZ171:FB171)&lt;10),0,
IF(AND(FE$6="Sab",SUM(EZ171:FB171)&gt;=9),SUM(EZ171:FB171)-9,
IF(AND(FE$6="Sab",SUM(EZ171:FB171)&lt;9),0,
IF(OR(FE$6="Mgg",FE$6="Hon"),SUM(EZ171:FB171),0)))))</f>
        <v>3</v>
      </c>
      <c r="FE171" s="5"/>
      <c r="FF171" s="5">
        <f>LOOKUP(FF$6,'Daily Absent'!$O$6:$AX$6,'Daily Absent'!$O171:$AX171)</f>
        <v>1</v>
      </c>
      <c r="FG171" s="104">
        <f>VALUE('Time Sheet KN'!FH171-'Time Sheet KN'!FG171)*24</f>
        <v>0</v>
      </c>
      <c r="FH171" s="104">
        <f>VALUE('Time Sheet KN'!FJ171-'Time Sheet KN'!FI171)*24</f>
        <v>0</v>
      </c>
      <c r="FI171" s="104">
        <f>VALUE('Time Sheet KN'!FL171-'Time Sheet KN'!FK171)*24</f>
        <v>0</v>
      </c>
      <c r="FJ171" s="105">
        <f t="shared" ref="FJ171:FJ187" si="650">IF(AND(OR(FL$6="Sen",FL$6="Sel",FL$6="Rab",FL$6="Kam",FL$6="Jum"),SUM(FG171:FI171)&gt;=10),10,
IF(AND(OR(FL$6="Sen",FL$6="Sel",FL$6="Rab",FL$6="Kam",FL$6="Jum"),SUM(FG171:FI171)&lt;10),SUM(FG171:FI171),
IF(AND(FL$6="Sab",SUM(FG171:FI171)&gt;=9),9,
IF(AND(FL$6="Sab",SUM(FG171:FI171)&lt;9),SUM(FG171:FI171),
IF(OR(FL$6="Mgg",FL$6="Hon"),0)))))</f>
        <v>0</v>
      </c>
      <c r="FK171" s="5">
        <f t="shared" ref="FK171:FK187" si="651">IF(AND(OR(FL$6="Sen",FL$6="Sel",FL$6="Rab",FL$6="Kam",FL$6="Jum"),SUM(FG171:FI171)&gt;=10),SUM(FG171:FI171)-10,
IF(AND(OR(FL$6="Sen",FL$6="Sel",FL$6="Rab",FL$6="Kam",FL$6="Jum"),SUM(FG171:FI171)&lt;10),0,
IF(AND(FL$6="Sab",SUM(FG171:FI171)&gt;=9),SUM(FG171:FI171)-9,
IF(AND(FL$6="Sab",SUM(FG171:FI171)&lt;9),0,
IF(OR(FL$6="Mgg",FL$6="Hon"),SUM(FG171:FI171),0)))))</f>
        <v>0</v>
      </c>
      <c r="FL171" s="5"/>
      <c r="FM171" s="5">
        <f>LOOKUP(FM$6,'Daily Absent'!$O$6:$AX$6,'Daily Absent'!$O171:$AX171)</f>
        <v>0</v>
      </c>
      <c r="FN171" s="104">
        <f>VALUE('Time Sheet KN'!FO171-'Time Sheet KN'!FN171)*24</f>
        <v>0</v>
      </c>
      <c r="FO171" s="104">
        <f>VALUE('Time Sheet KN'!FQ171-'Time Sheet KN'!FP171)*24</f>
        <v>0</v>
      </c>
      <c r="FP171" s="104">
        <f>VALUE('Time Sheet KN'!FS171-'Time Sheet KN'!FR171)*24</f>
        <v>0</v>
      </c>
      <c r="FQ171" s="105">
        <f t="shared" ref="FQ171:FQ187" si="652">IF(AND(OR(FS$6="Sen",FS$6="Sel",FS$6="Rab",FS$6="Kam",FS$6="Jum"),SUM(FN171:FP171)&gt;=10),10,
IF(AND(OR(FS$6="Sen",FS$6="Sel",FS$6="Rab",FS$6="Kam",FS$6="Jum"),SUM(FN171:FP171)&lt;10),SUM(FN171:FP171),
IF(AND(FS$6="Sab",SUM(FN171:FP171)&gt;=9),9,
IF(AND(FS$6="Sab",SUM(FN171:FP171)&lt;9),SUM(FN171:FP171),
IF(OR(FS$6="Mgg",FS$6="Hon"),0)))))</f>
        <v>0</v>
      </c>
      <c r="FR171" s="5">
        <f t="shared" ref="FR171:FR187" si="653">IF(AND(OR(FS$6="Sen",FS$6="Sel",FS$6="Rab",FS$6="Kam",FS$6="Jum"),SUM(FN171:FP171)&gt;=10),SUM(FN171:FP171)-10,
IF(AND(OR(FS$6="Sen",FS$6="Sel",FS$6="Rab",FS$6="Kam",FS$6="Jum"),SUM(FN171:FP171)&lt;10),0,
IF(AND(FS$6="Sab",SUM(FN171:FP171)&gt;=9),SUM(FN171:FP171)-9,
IF(AND(FS$6="Sab",SUM(FN171:FP171)&lt;9),0,
IF(OR(FS$6="Mgg",FS$6="Hon"),SUM(FN171:FP171),0)))))</f>
        <v>0</v>
      </c>
      <c r="FS171" s="5"/>
      <c r="FT171" s="5">
        <f>LOOKUP(FT$6,'Daily Absent'!$O$6:$AX$6,'Daily Absent'!$O171:$AX171)</f>
        <v>0</v>
      </c>
      <c r="FU171" s="104">
        <f>VALUE('Time Sheet KN'!FV171-'Time Sheet KN'!FU171)*24</f>
        <v>0</v>
      </c>
      <c r="FV171" s="104">
        <f>VALUE('Time Sheet KN'!FX171-'Time Sheet KN'!FW171)*24</f>
        <v>0</v>
      </c>
      <c r="FW171" s="104">
        <f>VALUE('Time Sheet KN'!FZ171-'Time Sheet KN'!FY171)*24</f>
        <v>0</v>
      </c>
      <c r="FX171" s="105">
        <f t="shared" ref="FX171:FX187" si="654">IF(AND(OR(FZ$6="Sen",FZ$6="Sel",FZ$6="Rab",FZ$6="Kam",FZ$6="Jum"),SUM(FU171:FW171)&gt;=10),10,
IF(AND(OR(FZ$6="Sen",FZ$6="Sel",FZ$6="Rab",FZ$6="Kam",FZ$6="Jum"),SUM(FU171:FW171)&lt;10),SUM(FU171:FW171),
IF(AND(FZ$6="Sab",SUM(FU171:FW171)&gt;=9),9,
IF(AND(FZ$6="Sab",SUM(FU171:FW171)&lt;9),SUM(FU171:FW171),
IF(OR(FZ$6="Mgg",FZ$6="Hon"),0)))))</f>
        <v>0</v>
      </c>
      <c r="FY171" s="5">
        <f t="shared" ref="FY171:FY187" si="655">IF(AND(OR(FZ$6="Sen",FZ$6="Sel",FZ$6="Rab",FZ$6="Kam",FZ$6="Jum"),SUM(FU171:FW171)&gt;=10),SUM(FU171:FW171)-10,
IF(AND(OR(FZ$6="Sen",FZ$6="Sel",FZ$6="Rab",FZ$6="Kam",FZ$6="Jum"),SUM(FU171:FW171)&lt;10),0,
IF(AND(FZ$6="Sab",SUM(FU171:FW171)&gt;=9),SUM(FU171:FW171)-9,
IF(AND(FZ$6="Sab",SUM(FU171:FW171)&lt;9),0,
IF(OR(FZ$6="Mgg",FZ$6="Hon"),SUM(FU171:FW171),0)))))</f>
        <v>0</v>
      </c>
      <c r="FZ171" s="5"/>
      <c r="GA171" s="5">
        <f>LOOKUP(GA$6,'Daily Absent'!$O$6:$AX$6,'Daily Absent'!$O171:$AX171)</f>
        <v>0</v>
      </c>
      <c r="GB171" s="104">
        <f>VALUE('Time Sheet KN'!GC171-'Time Sheet KN'!GB171)*24</f>
        <v>0</v>
      </c>
      <c r="GC171" s="104">
        <f>VALUE('Time Sheet KN'!GE171-'Time Sheet KN'!GD171)*24</f>
        <v>0</v>
      </c>
      <c r="GD171" s="104">
        <f>VALUE('Time Sheet KN'!GG171-'Time Sheet KN'!GF171)*24</f>
        <v>0</v>
      </c>
      <c r="GE171" s="105">
        <f t="shared" ref="GE171:GE187" si="656">IF(AND(OR(GG$6="Sen",GG$6="Sel",GG$6="Rab",GG$6="Kam",GG$6="Jum"),SUM(GB171:GD171)&gt;=10),10,
IF(AND(OR(GG$6="Sen",GG$6="Sel",GG$6="Rab",GG$6="Kam",GG$6="Jum"),SUM(GB171:GD171)&lt;10),SUM(GB171:GD171),
IF(AND(GG$6="Sab",SUM(GB171:GD171)&gt;=9),9,
IF(AND(GG$6="Sab",SUM(GB171:GD171)&lt;9),SUM(GB171:GD171),
IF(OR(GG$6="Mgg",GG$6="Hon"),0)))))</f>
        <v>0</v>
      </c>
      <c r="GF171" s="5">
        <f t="shared" ref="GF171:GF187" si="657">IF(AND(OR(GG$6="Sen",GG$6="Sel",GG$6="Rab",GG$6="Kam",GG$6="Jum"),SUM(GB171:GD171)&gt;=10),SUM(GB171:GD171)-10,
IF(AND(OR(GG$6="Sen",GG$6="Sel",GG$6="Rab",GG$6="Kam",GG$6="Jum"),SUM(GB171:GD171)&lt;10),0,
IF(AND(GG$6="Sab",SUM(GB171:GD171)&gt;=9),SUM(GB171:GD171)-9,
IF(AND(GG$6="Sab",SUM(GB171:GD171)&lt;9),0,
IF(OR(GG$6="Mgg",GG$6="Hon"),SUM(GB171:GD171),0)))))</f>
        <v>0</v>
      </c>
      <c r="GG171" s="5"/>
      <c r="GH171" s="5">
        <f>LOOKUP(GH$6,'Daily Absent'!$O$6:$AX$6,'Daily Absent'!$O171:$AX171)</f>
        <v>0</v>
      </c>
      <c r="GI171" s="104">
        <f>VALUE('Time Sheet KN'!GJ171-'Time Sheet KN'!GI171)*24</f>
        <v>0</v>
      </c>
      <c r="GJ171" s="104">
        <f>VALUE('Time Sheet KN'!GL171-'Time Sheet KN'!GK171)*24</f>
        <v>0</v>
      </c>
      <c r="GK171" s="104">
        <f>VALUE('Time Sheet KN'!GN171-'Time Sheet KN'!GM171)*24</f>
        <v>0</v>
      </c>
      <c r="GL171" s="105">
        <f t="shared" ref="GL171:GL187" si="658">IF(AND(OR(GN$6="Sen",GN$6="Sel",GN$6="Rab",GN$6="Kam",GN$6="Jum"),SUM(GI171:GK171)&gt;=10),10,
IF(AND(OR(GN$6="Sen",GN$6="Sel",GN$6="Rab",GN$6="Kam",GN$6="Jum"),SUM(GI171:GK171)&lt;10),SUM(GI171:GK171),
IF(AND(GN$6="Sab",SUM(GI171:GK171)&gt;=9),9,
IF(AND(GN$6="Sab",SUM(GI171:GK171)&lt;9),SUM(GI171:GK171),
IF(OR(GN$6="Mgg",GN$6="Hon"),0)))))</f>
        <v>0</v>
      </c>
      <c r="GM171" s="5">
        <f t="shared" ref="GM171:GM187" si="659">IF(AND(OR(GN$6="Sen",GN$6="Sel",GN$6="Rab",GN$6="Kam",GN$6="Jum"),SUM(GI171:GK171)&gt;=10),SUM(GI171:GK171)-10,
IF(AND(OR(GN$6="Sen",GN$6="Sel",GN$6="Rab",GN$6="Kam",GN$6="Jum"),SUM(GI171:GK171)&lt;10),0,
IF(AND(GN$6="Sab",SUM(GI171:GK171)&gt;=9),SUM(GI171:GK171)-9,
IF(AND(GN$6="Sab",SUM(GI171:GK171)&lt;9),0,
IF(OR(GN$6="Mgg",GN$6="Hon"),SUM(GI171:GK171),0)))))</f>
        <v>0</v>
      </c>
      <c r="GN171" s="5"/>
      <c r="GO171" s="5">
        <f>LOOKUP(GO$6,'Daily Absent'!$O$6:$AX$6,'Daily Absent'!$O171:$AX171)</f>
        <v>0</v>
      </c>
      <c r="GP171" s="104">
        <f>VALUE('Time Sheet KN'!GQ171-'Time Sheet KN'!GP171)*24</f>
        <v>0</v>
      </c>
      <c r="GQ171" s="104">
        <f>VALUE('Time Sheet KN'!GS171-'Time Sheet KN'!GR171)*24</f>
        <v>0</v>
      </c>
      <c r="GR171" s="104">
        <f>VALUE('Time Sheet KN'!GU171-'Time Sheet KN'!GT171)*24</f>
        <v>0</v>
      </c>
      <c r="GS171" s="105">
        <f t="shared" ref="GS171:GS187" si="660">IF(AND(OR(GU$6="Sen",GU$6="Sel",GU$6="Rab",GU$6="Kam",GU$6="Jum"),SUM(GP171:GR171)&gt;=10),10,
IF(AND(OR(GU$6="Sen",GU$6="Sel",GU$6="Rab",GU$6="Kam",GU$6="Jum"),SUM(GP171:GR171)&lt;10),SUM(GP171:GR171),
IF(AND(GU$6="Sab",SUM(GP171:GR171)&gt;=9),9,
IF(AND(GU$6="Sab",SUM(GP171:GR171)&lt;9),SUM(GP171:GR171),
IF(OR(GU$6="Mgg",GU$6="Hon"),0)))))</f>
        <v>0</v>
      </c>
      <c r="GT171" s="5">
        <f t="shared" ref="GT171:GT187" si="661">IF(AND(OR(GU$6="Sen",GU$6="Sel",GU$6="Rab",GU$6="Kam",GU$6="Jum"),SUM(GP171:GR171)&gt;=10),SUM(GP171:GR171)-10,
IF(AND(OR(GU$6="Sen",GU$6="Sel",GU$6="Rab",GU$6="Kam",GU$6="Jum"),SUM(GP171:GR171)&lt;10),0,
IF(AND(GU$6="Sab",SUM(GP171:GR171)&gt;=9),SUM(GP171:GR171)-9,
IF(AND(GU$6="Sab",SUM(GP171:GR171)&lt;9),0,
IF(OR(GU$6="Mgg",GU$6="Hon"),SUM(GP171:GR171),0)))))</f>
        <v>0</v>
      </c>
      <c r="GU171" s="5"/>
      <c r="GV171" s="5">
        <f>LOOKUP(GV$6,'Daily Absent'!$O$6:$AX$6,'Daily Absent'!$O171:$AX171)</f>
        <v>0</v>
      </c>
      <c r="GW171" s="104">
        <f>VALUE('Time Sheet KN'!GX171-'Time Sheet KN'!GW171)*24</f>
        <v>0</v>
      </c>
      <c r="GX171" s="104">
        <f>VALUE('Time Sheet KN'!GZ171-'Time Sheet KN'!GY171)*24</f>
        <v>0</v>
      </c>
      <c r="GY171" s="104">
        <f>VALUE('Time Sheet KN'!HB171-'Time Sheet KN'!HA171)*24</f>
        <v>0</v>
      </c>
      <c r="GZ171" s="105">
        <f t="shared" ref="GZ171:GZ187" si="662">IF(AND(OR(HB$6="Sen",HB$6="Sel",HB$6="Rab",HB$6="Kam",HB$6="Jum"),SUM(GW171:GY171)&gt;=10),10,
IF(AND(OR(HB$6="Sen",HB$6="Sel",HB$6="Rab",HB$6="Kam",HB$6="Jum"),SUM(GW171:GY171)&lt;10),SUM(GW171:GY171),
IF(AND(HB$6="Sab",SUM(GW171:GY171)&gt;=9),9,
IF(AND(HB$6="Sab",SUM(GW171:GY171)&lt;9),SUM(GW171:GY171),
IF(OR(HB$6="Mgg",HB$6="Hon"),0)))))</f>
        <v>0</v>
      </c>
      <c r="HA171" s="5">
        <f t="shared" ref="HA171:HA187" si="663">IF(AND(OR(HB$6="Sen",HB$6="Sel",HB$6="Rab",HB$6="Kam",HB$6="Jum"),SUM(GW171:GY171)&gt;=10),SUM(GW171:GY171)-10,
IF(AND(OR(HB$6="Sen",HB$6="Sel",HB$6="Rab",HB$6="Kam",HB$6="Jum"),SUM(GW171:GY171)&lt;10),0,
IF(AND(HB$6="Sab",SUM(GW171:GY171)&gt;=9),SUM(GW171:GY171)-9,
IF(AND(HB$6="Sab",SUM(GW171:GY171)&lt;9),0,
IF(OR(HB$6="Mgg",HB$6="Hon"),SUM(GW171:GY171),0)))))</f>
        <v>0</v>
      </c>
      <c r="HB171" s="5"/>
      <c r="HC171" s="5">
        <f>LOOKUP(HC$6,'Daily Absent'!$O$6:$AX$6,'Daily Absent'!$O171:$AX171)</f>
        <v>0</v>
      </c>
      <c r="HD171" s="104">
        <f>VALUE('Time Sheet KN'!HE171-'Time Sheet KN'!HD171)*24</f>
        <v>0</v>
      </c>
      <c r="HE171" s="104">
        <f>VALUE('Time Sheet KN'!HG171-'Time Sheet KN'!HF171)*24</f>
        <v>0</v>
      </c>
      <c r="HF171" s="104">
        <f>VALUE('Time Sheet KN'!HI171-'Time Sheet KN'!HH171)*24</f>
        <v>0</v>
      </c>
      <c r="HG171" s="105">
        <f t="shared" ref="HG171:HG187" si="664">IF(AND(OR(HI$6="Sen",HI$6="Sel",HI$6="Rab",HI$6="Kam",HI$6="Jum"),SUM(HD171:HF171)&gt;=10),10,
IF(AND(OR(HI$6="Sen",HI$6="Sel",HI$6="Rab",HI$6="Kam",HI$6="Jum"),SUM(HD171:HF171)&lt;10),SUM(HD171:HF171),
IF(AND(HI$6="Sab",SUM(HD171:HF171)&gt;=9),9,
IF(AND(HI$6="Sab",SUM(HD171:HF171)&lt;9),SUM(HD171:HF171),
IF(OR(HI$6="Mgg",HI$6="Hon"),0)))))</f>
        <v>0</v>
      </c>
      <c r="HH171" s="5">
        <f t="shared" ref="HH171:HH187" si="665">IF(AND(OR(HI$6="Sen",HI$6="Sel",HI$6="Rab",HI$6="Kam",HI$6="Jum"),SUM(HD171:HF171)&gt;=10),SUM(HD171:HF171)-10,
IF(AND(OR(HI$6="Sen",HI$6="Sel",HI$6="Rab",HI$6="Kam",HI$6="Jum"),SUM(HD171:HF171)&lt;10),0,
IF(AND(HI$6="Sab",SUM(HD171:HF171)&gt;=9),SUM(HD171:HF171)-9,
IF(AND(HI$6="Sab",SUM(HD171:HF171)&lt;9),0,
IF(OR(HI$6="Mgg",HI$6="Hon"),SUM(HD171:HF171),0)))))</f>
        <v>0</v>
      </c>
      <c r="HI171" s="5"/>
      <c r="HJ171" s="5">
        <f>LOOKUP(HJ$6,'Daily Absent'!$O$6:$AX$6,'Daily Absent'!$O171:$AX171)</f>
        <v>0</v>
      </c>
      <c r="HK171" s="104">
        <f>VALUE('Time Sheet KN'!HL171-'Time Sheet KN'!HK171)*24</f>
        <v>0</v>
      </c>
      <c r="HL171" s="104">
        <f>VALUE('Time Sheet KN'!HN171-'Time Sheet KN'!HM171)*24</f>
        <v>0</v>
      </c>
      <c r="HM171" s="104">
        <f>VALUE('Time Sheet KN'!HP171-'Time Sheet KN'!HO171)*24</f>
        <v>0</v>
      </c>
      <c r="HN171" s="105">
        <f t="shared" ref="HN171:HN187" si="666">IF(AND(OR(HP$6="Sen",HP$6="Sel",HP$6="Rab",HP$6="Kam",HP$6="Jum"),SUM(HK171:HM171)&gt;=10),10,
IF(AND(OR(HP$6="Sen",HP$6="Sel",HP$6="Rab",HP$6="Kam",HP$6="Jum"),SUM(HK171:HM171)&lt;10),SUM(HK171:HM171),
IF(AND(HP$6="Sab",SUM(HK171:HM171)&gt;=9),9,
IF(AND(HP$6="Sab",SUM(HK171:HM171)&lt;9),SUM(HK171:HM171),
IF(OR(HP$6="Mgg",HP$6="Hon"),0)))))</f>
        <v>0</v>
      </c>
      <c r="HO171" s="5">
        <f t="shared" ref="HO171:HO187" si="667">IF(AND(OR(HP$6="Sen",HP$6="Sel",HP$6="Rab",HP$6="Kam",HP$6="Jum"),SUM(HK171:HM171)&gt;=10),SUM(HK171:HM171)-10,
IF(AND(OR(HP$6="Sen",HP$6="Sel",HP$6="Rab",HP$6="Kam",HP$6="Jum"),SUM(HK171:HM171)&lt;10),0,
IF(AND(HP$6="Sab",SUM(HK171:HM171)&gt;=9),SUM(HK171:HM171)-9,
IF(AND(HP$6="Sab",SUM(HK171:HM171)&lt;9),0,
IF(OR(HP$6="Mgg",HP$6="Hon"),SUM(HK171:HM171),0)))))</f>
        <v>0</v>
      </c>
      <c r="HP171" s="5"/>
      <c r="HQ171" s="5">
        <f>LOOKUP(HQ$6,'Daily Absent'!$O$6:$AX$6,'Daily Absent'!$O171:$AX171)</f>
        <v>0</v>
      </c>
      <c r="HR171" s="104">
        <f>VALUE('Time Sheet KN'!HS171-'Time Sheet KN'!HR171)*24</f>
        <v>0</v>
      </c>
      <c r="HS171" s="104">
        <f>VALUE('Time Sheet KN'!HU171-'Time Sheet KN'!HT171)*24</f>
        <v>0</v>
      </c>
      <c r="HT171" s="104">
        <f>VALUE('Time Sheet KN'!HW171-'Time Sheet KN'!HV171)*24</f>
        <v>0</v>
      </c>
      <c r="HU171" s="105">
        <f t="shared" ref="HU171:HU187" si="668">IF(AND(OR(HW$6="Sen",HW$6="Sel",HW$6="Rab",HW$6="Kam",HW$6="Jum"),SUM(HR171:HT171)&gt;=10),10,
IF(AND(OR(HW$6="Sen",HW$6="Sel",HW$6="Rab",HW$6="Kam",HW$6="Jum"),SUM(HR171:HT171)&lt;10),SUM(HR171:HT171),
IF(AND(HW$6="Sab",SUM(HR171:HT171)&gt;=9),9,
IF(AND(HW$6="Sab",SUM(HR171:HT171)&lt;9),SUM(HR171:HT171),
IF(OR(HW$6="Mgg",HW$6="Hon"),0)))))</f>
        <v>0</v>
      </c>
      <c r="HV171" s="5">
        <f t="shared" ref="HV171:HV187" si="669">IF(AND(OR(HW$6="Sen",HW$6="Sel",HW$6="Rab",HW$6="Kam",HW$6="Jum"),SUM(HR171:HT171)&gt;=10),SUM(HR171:HT171)-10,
IF(AND(OR(HW$6="Sen",HW$6="Sel",HW$6="Rab",HW$6="Kam",HW$6="Jum"),SUM(HR171:HT171)&lt;10),0,
IF(AND(HW$6="Sab",SUM(HR171:HT171)&gt;=9),SUM(HR171:HT171)-9,
IF(AND(HW$6="Sab",SUM(HR171:HT171)&lt;9),0,
IF(OR(HW$6="Mgg",HW$6="Hon"),SUM(HR171:HT171),0)))))</f>
        <v>0</v>
      </c>
      <c r="HW171" s="5"/>
      <c r="HX171" s="5">
        <f>LOOKUP(HX$6,'Daily Absent'!$O$6:$AX$6,'Daily Absent'!$O171:$AX171)</f>
        <v>0</v>
      </c>
      <c r="HY171" s="104">
        <f>VALUE('Time Sheet KN'!HZ171-'Time Sheet KN'!HY171)*24</f>
        <v>0</v>
      </c>
      <c r="HZ171" s="104">
        <f>VALUE('Time Sheet KN'!IB171-'Time Sheet KN'!IA171)*24</f>
        <v>0</v>
      </c>
      <c r="IA171" s="104">
        <f>VALUE('Time Sheet KN'!ID171-'Time Sheet KN'!IC171)*24</f>
        <v>0</v>
      </c>
      <c r="IB171" s="105">
        <f t="shared" ref="IB171:IB187" si="670">IF(AND(OR(ID$6="Sen",ID$6="Sel",ID$6="Rab",ID$6="Kam",ID$6="Jum"),SUM(HY171:IA171)&gt;=10),10,
IF(AND(OR(ID$6="Sen",ID$6="Sel",ID$6="Rab",ID$6="Kam",ID$6="Jum"),SUM(HY171:IA171)&lt;10),SUM(HY171:IA171),
IF(AND(ID$6="Sab",SUM(HY171:IA171)&gt;=9),9,
IF(AND(ID$6="Sab",SUM(HY171:IA171)&lt;9),SUM(HY171:IA171),
IF(OR(ID$6="Mgg",ID$6="Hon"),0)))))</f>
        <v>0</v>
      </c>
      <c r="IC171" s="5">
        <f t="shared" ref="IC171:IC187" si="671">IF(AND(OR(ID$6="Sen",ID$6="Sel",ID$6="Rab",ID$6="Kam",ID$6="Jum"),SUM(HY171:IA171)&gt;=10),SUM(HY171:IA171)-10,
IF(AND(OR(ID$6="Sen",ID$6="Sel",ID$6="Rab",ID$6="Kam",ID$6="Jum"),SUM(HY171:IA171)&lt;10),0,
IF(AND(ID$6="Sab",SUM(HY171:IA171)&gt;=9),SUM(HY171:IA171)-9,
IF(AND(ID$6="Sab",SUM(HY171:IA171)&lt;9),0,
IF(OR(ID$6="Mgg",ID$6="Hon"),SUM(HY171:IA171),0)))))</f>
        <v>0</v>
      </c>
      <c r="ID171" s="5"/>
      <c r="IE171" s="5">
        <f>LOOKUP(IE$6,'Daily Absent'!$O$6:$AX$6,'Daily Absent'!$O171:$AX171)</f>
        <v>0</v>
      </c>
      <c r="IF171" s="104">
        <f>VALUE('Time Sheet KN'!IG171-'Time Sheet KN'!IF171)*24</f>
        <v>0</v>
      </c>
      <c r="IG171" s="104">
        <f>VALUE('Time Sheet KN'!II171-'Time Sheet KN'!IH171)*24</f>
        <v>0</v>
      </c>
      <c r="IH171" s="104">
        <f>VALUE('Time Sheet KN'!IK171-'Time Sheet KN'!IJ171)*24</f>
        <v>0</v>
      </c>
      <c r="II171" s="105">
        <f t="shared" ref="II171:II187" si="672">IF(AND(OR(IK$6="Sen",IK$6="Sel",IK$6="Rab",IK$6="Kam",IK$6="Jum"),SUM(IF171:IH171)&gt;=10),10,
IF(AND(OR(IK$6="Sen",IK$6="Sel",IK$6="Rab",IK$6="Kam",IK$6="Jum"),SUM(IF171:IH171)&lt;10),SUM(IF171:IH171),
IF(AND(IK$6="Sab",SUM(IF171:IH171)&gt;=9),9,
IF(AND(IK$6="Sab",SUM(IF171:IH171)&lt;9),SUM(IF171:IH171),
IF(OR(IK$6="Mgg",IK$6="Hon"),0)))))</f>
        <v>0</v>
      </c>
      <c r="IJ171" s="5">
        <f t="shared" ref="IJ171:IJ187" si="673">IF(AND(OR(IK$6="Sen",IK$6="Sel",IK$6="Rab",IK$6="Kam",IK$6="Jum"),SUM(IF171:IH171)&gt;=10),SUM(IF171:IH171)-10,
IF(AND(OR(IK$6="Sen",IK$6="Sel",IK$6="Rab",IK$6="Kam",IK$6="Jum"),SUM(IF171:IH171)&lt;10),0,
IF(AND(IK$6="Sab",SUM(IF171:IH171)&gt;=9),SUM(IF171:IH171)-9,
IF(AND(IK$6="Sab",SUM(IF171:IH171)&lt;9),0,
IF(OR(IK$6="Mgg",IK$6="Hon"),SUM(IF171:IH171),0)))))</f>
        <v>0</v>
      </c>
      <c r="IK171" s="5"/>
      <c r="IL171" s="5">
        <f>LOOKUP(IL$6,'Daily Absent'!$O$6:$AX$6,'Daily Absent'!$O171:$AX171)</f>
        <v>0</v>
      </c>
      <c r="IM171" s="104">
        <f>VALUE('Time Sheet KN'!IN171-'Time Sheet KN'!IM171)*24</f>
        <v>0</v>
      </c>
      <c r="IN171" s="104">
        <f>VALUE('Time Sheet KN'!IP171-'Time Sheet KN'!IO171)*24</f>
        <v>0</v>
      </c>
      <c r="IO171" s="104">
        <f>VALUE('Time Sheet KN'!IR171-'Time Sheet KN'!IQ171)*24</f>
        <v>0</v>
      </c>
      <c r="IP171" s="105">
        <f t="shared" ref="IP171:IP187" si="674">IF(AND(OR(IR$6="Sen",IR$6="Sel",IR$6="Rab",IR$6="Kam",IR$6="Jum"),SUM(IM171:IO171)&gt;=10),10,
IF(AND(OR(IR$6="Sen",IR$6="Sel",IR$6="Rab",IR$6="Kam",IR$6="Jum"),SUM(IM171:IO171)&lt;10),SUM(IM171:IO171),
IF(AND(IR$6="Sab",SUM(IM171:IO171)&gt;=9),9,
IF(AND(IR$6="Sab",SUM(IM171:IO171)&lt;9),SUM(IM171:IO171),
IF(OR(IR$6="Mgg",IR$6="Hon"),0)))))</f>
        <v>0</v>
      </c>
      <c r="IQ171" s="5">
        <f t="shared" ref="IQ171:IQ187" si="675">IF(AND(OR(IR$6="Sen",IR$6="Sel",IR$6="Rab",IR$6="Kam",IR$6="Jum"),SUM(IM171:IO171)&gt;=10),SUM(IM171:IO171)-10,
IF(AND(OR(IR$6="Sen",IR$6="Sel",IR$6="Rab",IR$6="Kam",IR$6="Jum"),SUM(IM171:IO171)&lt;10),0,
IF(AND(IR$6="Sab",SUM(IM171:IO171)&gt;=9),SUM(IM171:IO171)-9,
IF(AND(IR$6="Sab",SUM(IM171:IO171)&lt;9),0,
IF(OR(IR$6="Mgg",IR$6="Hon"),SUM(IM171:IO171),0)))))</f>
        <v>0</v>
      </c>
      <c r="IR171" s="5"/>
      <c r="IS171" s="5">
        <f>LOOKUP(IS$6,'Daily Absent'!$O$6:$AX$6,'Daily Absent'!$O171:$AX171)</f>
        <v>0</v>
      </c>
      <c r="IT171" s="104">
        <f>VALUE('Time Sheet KN'!IU171-'Time Sheet KN'!IT171)*24</f>
        <v>0</v>
      </c>
      <c r="IU171" s="104">
        <f>VALUE('Time Sheet KN'!IW171-'Time Sheet KN'!IV171)*24</f>
        <v>0</v>
      </c>
      <c r="IV171" s="104">
        <f>VALUE('Time Sheet KN'!IY171-'Time Sheet KN'!IX171)*24</f>
        <v>0</v>
      </c>
      <c r="IW171" s="105">
        <f t="shared" ref="IW171:IW187" si="676">IF(AND(OR(IY$6="Sen",IY$6="Sel",IY$6="Rab",IY$6="Kam",IY$6="Jum"),SUM(IT171:IV171)&gt;=10),10,
IF(AND(OR(IY$6="Sen",IY$6="Sel",IY$6="Rab",IY$6="Kam",IY$6="Jum"),SUM(IT171:IV171)&lt;10),SUM(IT171:IV171),
IF(AND(IY$6="Sab",SUM(IT171:IV171)&gt;=9),9,
IF(AND(IY$6="Sab",SUM(IT171:IV171)&lt;9),SUM(IT171:IV171),
IF(OR(IY$6="Mgg",IY$6="Hon"),0)))))</f>
        <v>0</v>
      </c>
      <c r="IX171" s="5">
        <f t="shared" ref="IX171:IX187" si="677">IF(AND(OR(IY$6="Sen",IY$6="Sel",IY$6="Rab",IY$6="Kam",IY$6="Jum"),SUM(IT171:IV171)&gt;=10),SUM(IT171:IV171)-10,
IF(AND(OR(IY$6="Sen",IY$6="Sel",IY$6="Rab",IY$6="Kam",IY$6="Jum"),SUM(IT171:IV171)&lt;10),0,
IF(AND(IY$6="Sab",SUM(IT171:IV171)&gt;=9),SUM(IT171:IV171)-9,
IF(AND(IY$6="Sab",SUM(IT171:IV171)&lt;9),0,
IF(OR(IY$6="Mgg",IY$6="Hon"),SUM(IT171:IV171),0)))))</f>
        <v>0</v>
      </c>
      <c r="IY171" s="5"/>
      <c r="IZ171" s="5">
        <f>LOOKUP(IZ$6,'Daily Absent'!$O$6:$AX$6,'Daily Absent'!$O171:$AX171)</f>
        <v>0</v>
      </c>
      <c r="JA171" s="104">
        <f>VALUE('Time Sheet KN'!JB171-'Time Sheet KN'!JA171)*24</f>
        <v>0</v>
      </c>
      <c r="JB171" s="104">
        <f>VALUE('Time Sheet KN'!JD171-'Time Sheet KN'!JC171)*24</f>
        <v>0</v>
      </c>
      <c r="JC171" s="104">
        <f>VALUE('Time Sheet KN'!JF171-'Time Sheet KN'!JE171)*24</f>
        <v>0</v>
      </c>
      <c r="JD171" s="105">
        <f t="shared" ref="JD171:JD187" si="678">IF(AND(OR(JF$6="Sen",JF$6="Sel",JF$6="Rab",JF$6="Kam",JF$6="Jum"),SUM(JA171:JC171)&gt;=10),10,
IF(AND(OR(JF$6="Sen",JF$6="Sel",JF$6="Rab",JF$6="Kam",JF$6="Jum"),SUM(JA171:JC171)&lt;10),SUM(JA171:JC171),
IF(AND(JF$6="Sab",SUM(JA171:JC171)&gt;=9),9,
IF(AND(JF$6="Sab",SUM(JA171:JC171)&lt;9),SUM(JA171:JC171),
IF(OR(JF$6="Mgg",JF$6="Hon"),0)))))</f>
        <v>0</v>
      </c>
      <c r="JE171" s="5">
        <f t="shared" ref="JE171:JE187" si="679">IF(AND(OR(JF$6="Sen",JF$6="Sel",JF$6="Rab",JF$6="Kam",JF$6="Jum"),SUM(JA171:JC171)&gt;=10),SUM(JA171:JC171)-10,
IF(AND(OR(JF$6="Sen",JF$6="Sel",JF$6="Rab",JF$6="Kam",JF$6="Jum"),SUM(JA171:JC171)&lt;10),0,
IF(AND(JF$6="Sab",SUM(JA171:JC171)&gt;=9),SUM(JA171:JC171)-9,
IF(AND(JF$6="Sab",SUM(JA171:JC171)&lt;9),0,
IF(OR(JF$6="Mgg",JF$6="Hon"),SUM(JA171:JC171),0)))))</f>
        <v>0</v>
      </c>
      <c r="JF171" s="5"/>
    </row>
    <row r="172" spans="1:266" ht="20" customHeight="1">
      <c r="A172" s="54">
        <f>IF('Master MP Status'!A172&gt;0,'Master MP Status'!A172,"")</f>
        <v>164</v>
      </c>
      <c r="B172" s="5" t="str">
        <f>IF(ISTEXT('Master MP Status'!B172),'Master MP Status'!B172,"")</f>
        <v>DIRECT</v>
      </c>
      <c r="C172" s="153" t="str">
        <f>IF(OR(ISTEXT('Master MP Status'!C172),'Master MP Status'!C172&gt;0),'Master MP Status'!C172,"")</f>
        <v>B250123</v>
      </c>
      <c r="D172" s="154" t="str">
        <f>IF(OR(ISTEXT('Master MP Status'!D172),'Master MP Status'!D172&gt;0),'Master MP Status'!D172,"")</f>
        <v>B250119</v>
      </c>
      <c r="E172" s="5" t="str">
        <f>IF(ISTEXT('Master MP Status'!E172),'Master MP Status'!E172,"")</f>
        <v>JEI ARIANTO</v>
      </c>
      <c r="F172" s="5" t="str">
        <f>IF(ISTEXT('Master MP Status'!F172),'Master MP Status'!F172,"")</f>
        <v/>
      </c>
      <c r="G172" s="5" t="str">
        <f>IF(ISTEXT('Master MP Status'!G172),'Master MP Status'!G172,"")</f>
        <v>Banggai</v>
      </c>
      <c r="H172" s="5" t="str">
        <f>IF(ISTEXT('Master MP Status'!H172),'Master MP Status'!H172,"")</f>
        <v>RIFNO</v>
      </c>
      <c r="I172" s="5" t="str">
        <f>IF(ISTEXT('Master MP Status'!I172),'Master MP Status'!I172,"")</f>
        <v>Welder CS</v>
      </c>
      <c r="J172" s="5" t="str">
        <f>IF(ISTEXT('Master MP Status'!J172),'Master MP Status'!J172,"")</f>
        <v>Welder CS</v>
      </c>
      <c r="K172" s="9">
        <f>IF(OR('Master MP Status'!K172=0,'Master MP Status'!K172=""),"",'Master MP Status'!K172)</f>
        <v>45786</v>
      </c>
      <c r="L172" s="9">
        <f>IF(OR('Master MP Status'!L172=0,'Master MP Status'!L172=""),"",'Master MP Status'!L172)</f>
        <v>45786</v>
      </c>
      <c r="M172" s="9">
        <f>IF(OR('Master MP Status'!M172=0,'Master MP Status'!M172=""),"",'Master MP Status'!M172)</f>
        <v>45807</v>
      </c>
      <c r="N172" s="5" t="str">
        <f>IF(ISTEXT('Master MP Status'!N172),'Master MP Status'!N172,"")</f>
        <v>Resign</v>
      </c>
      <c r="O172" s="5">
        <f>LOOKUP(O$6,'Daily Absent'!$O$6:$AX$6,'Daily Absent'!$O172:$AX172)</f>
        <v>0</v>
      </c>
      <c r="P172" s="104">
        <f>VALUE('Time Sheet KN'!Q172-'Time Sheet KN'!P172)*24</f>
        <v>0</v>
      </c>
      <c r="Q172" s="104">
        <f>VALUE('Time Sheet KN'!S172-'Time Sheet KN'!R172)*24</f>
        <v>0</v>
      </c>
      <c r="R172" s="104">
        <f>VALUE('Time Sheet KN'!U172-'Time Sheet KN'!T172)*24</f>
        <v>0</v>
      </c>
      <c r="S172" s="105">
        <f t="shared" si="608"/>
        <v>0</v>
      </c>
      <c r="T172" s="5">
        <f t="shared" si="609"/>
        <v>0</v>
      </c>
      <c r="U172" s="5"/>
      <c r="V172" s="5">
        <f>LOOKUP(V$6,'Daily Absent'!$O$6:$AX$6,'Daily Absent'!$O172:$AX172)</f>
        <v>0</v>
      </c>
      <c r="W172" s="104">
        <f>VALUE('Time Sheet KN'!X172-'Time Sheet KN'!W172)*24</f>
        <v>0</v>
      </c>
      <c r="X172" s="104">
        <f>VALUE('Time Sheet KN'!Z172-'Time Sheet KN'!Y172)*24</f>
        <v>0</v>
      </c>
      <c r="Y172" s="104">
        <f>VALUE('Time Sheet KN'!AB172-'Time Sheet KN'!AA172)*24</f>
        <v>0</v>
      </c>
      <c r="Z172" s="105">
        <f t="shared" si="610"/>
        <v>0</v>
      </c>
      <c r="AA172" s="5">
        <f t="shared" si="611"/>
        <v>0</v>
      </c>
      <c r="AB172" s="5"/>
      <c r="AC172" s="5">
        <f>LOOKUP(AC$6,'Daily Absent'!$O$6:$AX$6,'Daily Absent'!$O172:$AX172)</f>
        <v>0</v>
      </c>
      <c r="AD172" s="104">
        <f>VALUE('Time Sheet KN'!AE172-'Time Sheet KN'!AD172)*24</f>
        <v>0</v>
      </c>
      <c r="AE172" s="104">
        <f>VALUE('Time Sheet KN'!AG172-'Time Sheet KN'!AF172)*24</f>
        <v>0</v>
      </c>
      <c r="AF172" s="104">
        <f>VALUE('Time Sheet KN'!AI172-'Time Sheet KN'!AH172)*24</f>
        <v>0</v>
      </c>
      <c r="AG172" s="105">
        <f t="shared" si="612"/>
        <v>0</v>
      </c>
      <c r="AH172" s="5">
        <f t="shared" si="613"/>
        <v>0</v>
      </c>
      <c r="AI172" s="5"/>
      <c r="AJ172" s="5">
        <f>LOOKUP(AJ$6,'Daily Absent'!$O$6:$AX$6,'Daily Absent'!$O172:$AX172)</f>
        <v>0</v>
      </c>
      <c r="AK172" s="104">
        <f>VALUE('Time Sheet KN'!AL172-'Time Sheet KN'!AK172)*24</f>
        <v>0</v>
      </c>
      <c r="AL172" s="104">
        <f>VALUE('Time Sheet KN'!AN172-'Time Sheet KN'!AM172)*24</f>
        <v>0</v>
      </c>
      <c r="AM172" s="104">
        <f>VALUE('Time Sheet KN'!AP172-'Time Sheet KN'!AO172)*24</f>
        <v>0</v>
      </c>
      <c r="AN172" s="105">
        <f t="shared" si="614"/>
        <v>0</v>
      </c>
      <c r="AO172" s="5">
        <f t="shared" si="615"/>
        <v>0</v>
      </c>
      <c r="AP172" s="5"/>
      <c r="AQ172" s="5">
        <f>LOOKUP(AQ$6,'Daily Absent'!$O$6:$AX$6,'Daily Absent'!$O172:$AX172)</f>
        <v>0</v>
      </c>
      <c r="AR172" s="104">
        <f>VALUE('Time Sheet KN'!AS172-'Time Sheet KN'!AR172)*24</f>
        <v>0</v>
      </c>
      <c r="AS172" s="104">
        <f>VALUE('Time Sheet KN'!AU172-'Time Sheet KN'!AT172)*24</f>
        <v>0</v>
      </c>
      <c r="AT172" s="104">
        <f>VALUE('Time Sheet KN'!AW172-'Time Sheet KN'!AV172)*24</f>
        <v>0</v>
      </c>
      <c r="AU172" s="105">
        <f t="shared" si="616"/>
        <v>0</v>
      </c>
      <c r="AV172" s="5">
        <f t="shared" si="617"/>
        <v>0</v>
      </c>
      <c r="AW172" s="5"/>
      <c r="AX172" s="5">
        <f>LOOKUP(AX$6,'Daily Absent'!$O$6:$AX$6,'Daily Absent'!$O172:$AX172)</f>
        <v>0</v>
      </c>
      <c r="AY172" s="104">
        <f>VALUE('Time Sheet KN'!AZ172-'Time Sheet KN'!AY172)*24</f>
        <v>0</v>
      </c>
      <c r="AZ172" s="104">
        <f>VALUE('Time Sheet KN'!BB172-'Time Sheet KN'!BA172)*24</f>
        <v>0</v>
      </c>
      <c r="BA172" s="104">
        <f>VALUE('Time Sheet KN'!BD172-'Time Sheet KN'!BC172)*24</f>
        <v>0</v>
      </c>
      <c r="BB172" s="105">
        <f t="shared" si="618"/>
        <v>0</v>
      </c>
      <c r="BC172" s="5">
        <f t="shared" si="619"/>
        <v>0</v>
      </c>
      <c r="BD172" s="5"/>
      <c r="BE172" s="5">
        <f>LOOKUP(BE$6,'Daily Absent'!$O$6:$AX$6,'Daily Absent'!$O172:$AX172)</f>
        <v>0</v>
      </c>
      <c r="BF172" s="104">
        <f>VALUE('Time Sheet KN'!BG172-'Time Sheet KN'!BF172)*24</f>
        <v>0</v>
      </c>
      <c r="BG172" s="104">
        <f>VALUE('Time Sheet KN'!BI172-'Time Sheet KN'!BH172)*24</f>
        <v>0</v>
      </c>
      <c r="BH172" s="104">
        <f>VALUE('Time Sheet KN'!BK172-'Time Sheet KN'!BJ172)*24</f>
        <v>0</v>
      </c>
      <c r="BI172" s="105">
        <f t="shared" si="620"/>
        <v>0</v>
      </c>
      <c r="BJ172" s="5">
        <f t="shared" si="621"/>
        <v>0</v>
      </c>
      <c r="BK172" s="5"/>
      <c r="BL172" s="5">
        <f>LOOKUP(BL$6,'Daily Absent'!$O$6:$AX$6,'Daily Absent'!$O172:$AX172)</f>
        <v>0</v>
      </c>
      <c r="BM172" s="104">
        <f>VALUE('Time Sheet KN'!BN172-'Time Sheet KN'!BM172)*24</f>
        <v>0</v>
      </c>
      <c r="BN172" s="104">
        <f>VALUE('Time Sheet KN'!BP172-'Time Sheet KN'!BO172)*24</f>
        <v>0</v>
      </c>
      <c r="BO172" s="104">
        <f>VALUE('Time Sheet KN'!BR172-'Time Sheet KN'!BQ172)*24</f>
        <v>0</v>
      </c>
      <c r="BP172" s="105">
        <f t="shared" si="622"/>
        <v>0</v>
      </c>
      <c r="BQ172" s="5">
        <f t="shared" si="623"/>
        <v>0</v>
      </c>
      <c r="BR172" s="5"/>
      <c r="BS172" s="5">
        <f>LOOKUP(BS$6,'Daily Absent'!$O$6:$AX$6,'Daily Absent'!$O172:$AX172)</f>
        <v>0</v>
      </c>
      <c r="BT172" s="104">
        <f>VALUE('Time Sheet KN'!BU172-'Time Sheet KN'!BT172)*24</f>
        <v>0</v>
      </c>
      <c r="BU172" s="104">
        <f>VALUE('Time Sheet KN'!BW172-'Time Sheet KN'!BV172)*24</f>
        <v>0</v>
      </c>
      <c r="BV172" s="104">
        <f>VALUE('Time Sheet KN'!BY172-'Time Sheet KN'!BX172)*24</f>
        <v>0</v>
      </c>
      <c r="BW172" s="105">
        <f t="shared" si="624"/>
        <v>0</v>
      </c>
      <c r="BX172" s="5">
        <f t="shared" si="625"/>
        <v>0</v>
      </c>
      <c r="BY172" s="5"/>
      <c r="BZ172" s="5">
        <f>LOOKUP(BZ$6,'Daily Absent'!$O$6:$AX$6,'Daily Absent'!$O172:$AX172)</f>
        <v>0</v>
      </c>
      <c r="CA172" s="104">
        <f>VALUE('Time Sheet KN'!CB172-'Time Sheet KN'!CA172)*24</f>
        <v>0</v>
      </c>
      <c r="CB172" s="104">
        <f>VALUE('Time Sheet KN'!CD172-'Time Sheet KN'!CC172)*24</f>
        <v>0</v>
      </c>
      <c r="CC172" s="104">
        <f>VALUE('Time Sheet KN'!CF172-'Time Sheet KN'!CE172)*24</f>
        <v>0</v>
      </c>
      <c r="CD172" s="105">
        <f t="shared" si="626"/>
        <v>0</v>
      </c>
      <c r="CE172" s="5">
        <f t="shared" si="627"/>
        <v>0</v>
      </c>
      <c r="CF172" s="5"/>
      <c r="CG172" s="5">
        <f>LOOKUP(CG$6,'Daily Absent'!$O$6:$AX$6,'Daily Absent'!$O172:$AX172)</f>
        <v>0</v>
      </c>
      <c r="CH172" s="104">
        <f>VALUE('Time Sheet KN'!CI172-'Time Sheet KN'!CH172)*24</f>
        <v>0</v>
      </c>
      <c r="CI172" s="104">
        <f>VALUE('Time Sheet KN'!CK172-'Time Sheet KN'!CJ172)*24</f>
        <v>0</v>
      </c>
      <c r="CJ172" s="104">
        <f>VALUE('Time Sheet KN'!CM172-'Time Sheet KN'!CL172)*24</f>
        <v>0</v>
      </c>
      <c r="CK172" s="105">
        <f t="shared" si="628"/>
        <v>0</v>
      </c>
      <c r="CL172" s="5">
        <f t="shared" si="629"/>
        <v>0</v>
      </c>
      <c r="CM172" s="5"/>
      <c r="CN172" s="5">
        <f>LOOKUP(CN$6,'Daily Absent'!$O$6:$AX$6,'Daily Absent'!$O172:$AX172)</f>
        <v>0</v>
      </c>
      <c r="CO172" s="104">
        <f>VALUE('Time Sheet KN'!CP172-'Time Sheet KN'!CO172)*24</f>
        <v>0</v>
      </c>
      <c r="CP172" s="104">
        <f>VALUE('Time Sheet KN'!CR172-'Time Sheet KN'!CQ172)*24</f>
        <v>0</v>
      </c>
      <c r="CQ172" s="104">
        <f>VALUE('Time Sheet KN'!CT172-'Time Sheet KN'!CS172)*24</f>
        <v>0</v>
      </c>
      <c r="CR172" s="105">
        <f t="shared" si="630"/>
        <v>0</v>
      </c>
      <c r="CS172" s="5">
        <f t="shared" si="631"/>
        <v>0</v>
      </c>
      <c r="CT172" s="5"/>
      <c r="CU172" s="5">
        <f>LOOKUP(CU$6,'Daily Absent'!$O$6:$AX$6,'Daily Absent'!$O172:$AX172)</f>
        <v>0</v>
      </c>
      <c r="CV172" s="104">
        <f>VALUE('Time Sheet KN'!CW172-'Time Sheet KN'!CV172)*24</f>
        <v>0</v>
      </c>
      <c r="CW172" s="104">
        <f>VALUE('Time Sheet KN'!CY172-'Time Sheet KN'!CX172)*24</f>
        <v>0</v>
      </c>
      <c r="CX172" s="104">
        <f>VALUE('Time Sheet KN'!DA172-'Time Sheet KN'!CZ172)*24</f>
        <v>0</v>
      </c>
      <c r="CY172" s="105">
        <f t="shared" si="632"/>
        <v>0</v>
      </c>
      <c r="CZ172" s="5">
        <f t="shared" si="633"/>
        <v>0</v>
      </c>
      <c r="DA172" s="5"/>
      <c r="DB172" s="5">
        <f>LOOKUP(DB$6,'Daily Absent'!$O$6:$AX$6,'Daily Absent'!$O172:$AX172)</f>
        <v>0</v>
      </c>
      <c r="DC172" s="104">
        <f>VALUE('Time Sheet KN'!DD172-'Time Sheet KN'!DC172)*24</f>
        <v>0</v>
      </c>
      <c r="DD172" s="104">
        <f>VALUE('Time Sheet KN'!DF172-'Time Sheet KN'!DE172)*24</f>
        <v>0</v>
      </c>
      <c r="DE172" s="104">
        <f>VALUE('Time Sheet KN'!DH172-'Time Sheet KN'!DG172)*24</f>
        <v>0</v>
      </c>
      <c r="DF172" s="105">
        <f t="shared" si="634"/>
        <v>0</v>
      </c>
      <c r="DG172" s="5">
        <f t="shared" si="635"/>
        <v>0</v>
      </c>
      <c r="DH172" s="5"/>
      <c r="DI172" s="5">
        <f>LOOKUP(DI$6,'Daily Absent'!$O$6:$AX$6,'Daily Absent'!$O172:$AX172)</f>
        <v>0</v>
      </c>
      <c r="DJ172" s="104">
        <f>VALUE('Time Sheet KN'!DK172-'Time Sheet KN'!DJ172)*24</f>
        <v>0</v>
      </c>
      <c r="DK172" s="104">
        <f>VALUE('Time Sheet KN'!DM172-'Time Sheet KN'!DL172)*24</f>
        <v>0</v>
      </c>
      <c r="DL172" s="104">
        <f>VALUE('Time Sheet KN'!DO172-'Time Sheet KN'!DN172)*24</f>
        <v>0</v>
      </c>
      <c r="DM172" s="105">
        <f t="shared" si="636"/>
        <v>0</v>
      </c>
      <c r="DN172" s="5">
        <f t="shared" si="637"/>
        <v>0</v>
      </c>
      <c r="DO172" s="5"/>
      <c r="DP172" s="5">
        <f>LOOKUP(DP$6,'Daily Absent'!$O$6:$AX$6,'Daily Absent'!$O172:$AX172)</f>
        <v>0</v>
      </c>
      <c r="DQ172" s="104">
        <f>VALUE('Time Sheet KN'!DR172-'Time Sheet KN'!DQ172)*24</f>
        <v>0</v>
      </c>
      <c r="DR172" s="104">
        <f>VALUE('Time Sheet KN'!DT172-'Time Sheet KN'!DS172)*24</f>
        <v>0</v>
      </c>
      <c r="DS172" s="104">
        <f>VALUE('Time Sheet KN'!DV172-'Time Sheet KN'!DU172)*24</f>
        <v>0</v>
      </c>
      <c r="DT172" s="105">
        <f t="shared" si="638"/>
        <v>0</v>
      </c>
      <c r="DU172" s="5">
        <f t="shared" si="639"/>
        <v>0</v>
      </c>
      <c r="DV172" s="5"/>
      <c r="DW172" s="5">
        <f>LOOKUP(DW$6,'Daily Absent'!$O$6:$AX$6,'Daily Absent'!$O172:$AX172)</f>
        <v>0</v>
      </c>
      <c r="DX172" s="104">
        <f>VALUE('Time Sheet KN'!DY172-'Time Sheet KN'!DX172)*24</f>
        <v>0</v>
      </c>
      <c r="DY172" s="104">
        <f>VALUE('Time Sheet KN'!EA172-'Time Sheet KN'!DZ172)*24</f>
        <v>0</v>
      </c>
      <c r="DZ172" s="104">
        <f>VALUE('Time Sheet KN'!EC172-'Time Sheet KN'!EB172)*24</f>
        <v>0</v>
      </c>
      <c r="EA172" s="105">
        <f t="shared" si="640"/>
        <v>0</v>
      </c>
      <c r="EB172" s="5">
        <f t="shared" si="641"/>
        <v>0</v>
      </c>
      <c r="EC172" s="5"/>
      <c r="ED172" s="5">
        <f>LOOKUP(ED$6,'Daily Absent'!$O$6:$AX$6,'Daily Absent'!$O172:$AX172)</f>
        <v>0</v>
      </c>
      <c r="EE172" s="104">
        <f>VALUE('Time Sheet KN'!EF172-'Time Sheet KN'!EE172)*24</f>
        <v>0</v>
      </c>
      <c r="EF172" s="104">
        <f>VALUE('Time Sheet KN'!EH172-'Time Sheet KN'!EG172)*24</f>
        <v>0</v>
      </c>
      <c r="EG172" s="104">
        <f>VALUE('Time Sheet KN'!EJ172-'Time Sheet KN'!EI172)*24</f>
        <v>0</v>
      </c>
      <c r="EH172" s="105">
        <f t="shared" si="642"/>
        <v>0</v>
      </c>
      <c r="EI172" s="5">
        <f t="shared" si="643"/>
        <v>0</v>
      </c>
      <c r="EJ172" s="5"/>
      <c r="EK172" s="5">
        <f>LOOKUP(EK$6,'Daily Absent'!$O$6:$AX$6,'Daily Absent'!$O172:$AX172)</f>
        <v>0</v>
      </c>
      <c r="EL172" s="104">
        <f>VALUE('Time Sheet KN'!EM172-'Time Sheet KN'!EL172)*24</f>
        <v>0</v>
      </c>
      <c r="EM172" s="104">
        <f>VALUE('Time Sheet KN'!EO172-'Time Sheet KN'!EN172)*24</f>
        <v>0</v>
      </c>
      <c r="EN172" s="104">
        <f>VALUE('Time Sheet KN'!EQ172-'Time Sheet KN'!EP172)*24</f>
        <v>0</v>
      </c>
      <c r="EO172" s="105">
        <f t="shared" si="644"/>
        <v>0</v>
      </c>
      <c r="EP172" s="5">
        <f t="shared" si="645"/>
        <v>0</v>
      </c>
      <c r="EQ172" s="5"/>
      <c r="ER172" s="5">
        <f>LOOKUP(ER$6,'Daily Absent'!$O$6:$AX$6,'Daily Absent'!$O172:$AX172)</f>
        <v>0</v>
      </c>
      <c r="ES172" s="104">
        <f>VALUE('Time Sheet KN'!ET172-'Time Sheet KN'!ES172)*24</f>
        <v>0</v>
      </c>
      <c r="ET172" s="104">
        <f>VALUE('Time Sheet KN'!EV172-'Time Sheet KN'!EU172)*24</f>
        <v>0</v>
      </c>
      <c r="EU172" s="104">
        <f>VALUE('Time Sheet KN'!EX172-'Time Sheet KN'!EW172)*24</f>
        <v>0</v>
      </c>
      <c r="EV172" s="105">
        <f t="shared" si="646"/>
        <v>0</v>
      </c>
      <c r="EW172" s="5">
        <f t="shared" si="647"/>
        <v>0</v>
      </c>
      <c r="EX172" s="5"/>
      <c r="EY172" s="5">
        <f>LOOKUP(EY$6,'Daily Absent'!$O$6:$AX$6,'Daily Absent'!$O172:$AX172)</f>
        <v>0</v>
      </c>
      <c r="EZ172" s="104">
        <f>VALUE('Time Sheet KN'!FA172-'Time Sheet KN'!EZ172)*24</f>
        <v>0</v>
      </c>
      <c r="FA172" s="104">
        <f>VALUE('Time Sheet KN'!FC172-'Time Sheet KN'!FB172)*24</f>
        <v>0</v>
      </c>
      <c r="FB172" s="104">
        <f>VALUE('Time Sheet KN'!FE172-'Time Sheet KN'!FD172)*24</f>
        <v>0</v>
      </c>
      <c r="FC172" s="105">
        <f t="shared" si="648"/>
        <v>0</v>
      </c>
      <c r="FD172" s="5">
        <f t="shared" si="649"/>
        <v>0</v>
      </c>
      <c r="FE172" s="5"/>
      <c r="FF172" s="5">
        <f>LOOKUP(FF$6,'Daily Absent'!$O$6:$AX$6,'Daily Absent'!$O172:$AX172)</f>
        <v>0</v>
      </c>
      <c r="FG172" s="104">
        <f>VALUE('Time Sheet KN'!FH172-'Time Sheet KN'!FG172)*24</f>
        <v>0</v>
      </c>
      <c r="FH172" s="104">
        <f>VALUE('Time Sheet KN'!FJ172-'Time Sheet KN'!FI172)*24</f>
        <v>0</v>
      </c>
      <c r="FI172" s="104">
        <f>VALUE('Time Sheet KN'!FL172-'Time Sheet KN'!FK172)*24</f>
        <v>0</v>
      </c>
      <c r="FJ172" s="105">
        <f t="shared" si="650"/>
        <v>0</v>
      </c>
      <c r="FK172" s="5">
        <f t="shared" si="651"/>
        <v>0</v>
      </c>
      <c r="FL172" s="5"/>
      <c r="FM172" s="5">
        <f>LOOKUP(FM$6,'Daily Absent'!$O$6:$AX$6,'Daily Absent'!$O172:$AX172)</f>
        <v>0</v>
      </c>
      <c r="FN172" s="104">
        <f>VALUE('Time Sheet KN'!FO172-'Time Sheet KN'!FN172)*24</f>
        <v>0</v>
      </c>
      <c r="FO172" s="104">
        <f>VALUE('Time Sheet KN'!FQ172-'Time Sheet KN'!FP172)*24</f>
        <v>0</v>
      </c>
      <c r="FP172" s="104">
        <f>VALUE('Time Sheet KN'!FS172-'Time Sheet KN'!FR172)*24</f>
        <v>0</v>
      </c>
      <c r="FQ172" s="105">
        <f t="shared" si="652"/>
        <v>0</v>
      </c>
      <c r="FR172" s="5">
        <f t="shared" si="653"/>
        <v>0</v>
      </c>
      <c r="FS172" s="5"/>
      <c r="FT172" s="5">
        <f>LOOKUP(FT$6,'Daily Absent'!$O$6:$AX$6,'Daily Absent'!$O172:$AX172)</f>
        <v>0</v>
      </c>
      <c r="FU172" s="104">
        <f>VALUE('Time Sheet KN'!FV172-'Time Sheet KN'!FU172)*24</f>
        <v>0</v>
      </c>
      <c r="FV172" s="104">
        <f>VALUE('Time Sheet KN'!FX172-'Time Sheet KN'!FW172)*24</f>
        <v>0</v>
      </c>
      <c r="FW172" s="104">
        <f>VALUE('Time Sheet KN'!FZ172-'Time Sheet KN'!FY172)*24</f>
        <v>0</v>
      </c>
      <c r="FX172" s="105">
        <f t="shared" si="654"/>
        <v>0</v>
      </c>
      <c r="FY172" s="5">
        <f t="shared" si="655"/>
        <v>0</v>
      </c>
      <c r="FZ172" s="5"/>
      <c r="GA172" s="5">
        <f>LOOKUP(GA$6,'Daily Absent'!$O$6:$AX$6,'Daily Absent'!$O172:$AX172)</f>
        <v>0</v>
      </c>
      <c r="GB172" s="104">
        <f>VALUE('Time Sheet KN'!GC172-'Time Sheet KN'!GB172)*24</f>
        <v>0</v>
      </c>
      <c r="GC172" s="104">
        <f>VALUE('Time Sheet KN'!GE172-'Time Sheet KN'!GD172)*24</f>
        <v>0</v>
      </c>
      <c r="GD172" s="104">
        <f>VALUE('Time Sheet KN'!GG172-'Time Sheet KN'!GF172)*24</f>
        <v>0</v>
      </c>
      <c r="GE172" s="105">
        <f t="shared" si="656"/>
        <v>0</v>
      </c>
      <c r="GF172" s="5">
        <f t="shared" si="657"/>
        <v>0</v>
      </c>
      <c r="GG172" s="5"/>
      <c r="GH172" s="5">
        <f>LOOKUP(GH$6,'Daily Absent'!$O$6:$AX$6,'Daily Absent'!$O172:$AX172)</f>
        <v>0</v>
      </c>
      <c r="GI172" s="104">
        <f>VALUE('Time Sheet KN'!GJ172-'Time Sheet KN'!GI172)*24</f>
        <v>0</v>
      </c>
      <c r="GJ172" s="104">
        <f>VALUE('Time Sheet KN'!GL172-'Time Sheet KN'!GK172)*24</f>
        <v>0</v>
      </c>
      <c r="GK172" s="104">
        <f>VALUE('Time Sheet KN'!GN172-'Time Sheet KN'!GM172)*24</f>
        <v>0</v>
      </c>
      <c r="GL172" s="105">
        <f t="shared" si="658"/>
        <v>0</v>
      </c>
      <c r="GM172" s="5">
        <f t="shared" si="659"/>
        <v>0</v>
      </c>
      <c r="GN172" s="5"/>
      <c r="GO172" s="5">
        <f>LOOKUP(GO$6,'Daily Absent'!$O$6:$AX$6,'Daily Absent'!$O172:$AX172)</f>
        <v>0</v>
      </c>
      <c r="GP172" s="104">
        <f>VALUE('Time Sheet KN'!GQ172-'Time Sheet KN'!GP172)*24</f>
        <v>0</v>
      </c>
      <c r="GQ172" s="104">
        <f>VALUE('Time Sheet KN'!GS172-'Time Sheet KN'!GR172)*24</f>
        <v>0</v>
      </c>
      <c r="GR172" s="104">
        <f>VALUE('Time Sheet KN'!GU172-'Time Sheet KN'!GT172)*24</f>
        <v>0</v>
      </c>
      <c r="GS172" s="105">
        <f t="shared" si="660"/>
        <v>0</v>
      </c>
      <c r="GT172" s="5">
        <f t="shared" si="661"/>
        <v>0</v>
      </c>
      <c r="GU172" s="5"/>
      <c r="GV172" s="5">
        <f>LOOKUP(GV$6,'Daily Absent'!$O$6:$AX$6,'Daily Absent'!$O172:$AX172)</f>
        <v>0</v>
      </c>
      <c r="GW172" s="104">
        <f>VALUE('Time Sheet KN'!GX172-'Time Sheet KN'!GW172)*24</f>
        <v>0</v>
      </c>
      <c r="GX172" s="104">
        <f>VALUE('Time Sheet KN'!GZ172-'Time Sheet KN'!GY172)*24</f>
        <v>0</v>
      </c>
      <c r="GY172" s="104">
        <f>VALUE('Time Sheet KN'!HB172-'Time Sheet KN'!HA172)*24</f>
        <v>0</v>
      </c>
      <c r="GZ172" s="105">
        <f t="shared" si="662"/>
        <v>0</v>
      </c>
      <c r="HA172" s="5">
        <f t="shared" si="663"/>
        <v>0</v>
      </c>
      <c r="HB172" s="5"/>
      <c r="HC172" s="5">
        <f>LOOKUP(HC$6,'Daily Absent'!$O$6:$AX$6,'Daily Absent'!$O172:$AX172)</f>
        <v>0</v>
      </c>
      <c r="HD172" s="104">
        <f>VALUE('Time Sheet KN'!HE172-'Time Sheet KN'!HD172)*24</f>
        <v>0</v>
      </c>
      <c r="HE172" s="104">
        <f>VALUE('Time Sheet KN'!HG172-'Time Sheet KN'!HF172)*24</f>
        <v>0</v>
      </c>
      <c r="HF172" s="104">
        <f>VALUE('Time Sheet KN'!HI172-'Time Sheet KN'!HH172)*24</f>
        <v>0</v>
      </c>
      <c r="HG172" s="105">
        <f t="shared" si="664"/>
        <v>0</v>
      </c>
      <c r="HH172" s="5">
        <f t="shared" si="665"/>
        <v>0</v>
      </c>
      <c r="HI172" s="5"/>
      <c r="HJ172" s="5">
        <f>LOOKUP(HJ$6,'Daily Absent'!$O$6:$AX$6,'Daily Absent'!$O172:$AX172)</f>
        <v>0</v>
      </c>
      <c r="HK172" s="104">
        <f>VALUE('Time Sheet KN'!HL172-'Time Sheet KN'!HK172)*24</f>
        <v>0</v>
      </c>
      <c r="HL172" s="104">
        <f>VALUE('Time Sheet KN'!HN172-'Time Sheet KN'!HM172)*24</f>
        <v>0</v>
      </c>
      <c r="HM172" s="104">
        <f>VALUE('Time Sheet KN'!HP172-'Time Sheet KN'!HO172)*24</f>
        <v>0</v>
      </c>
      <c r="HN172" s="105">
        <f t="shared" si="666"/>
        <v>0</v>
      </c>
      <c r="HO172" s="5">
        <f t="shared" si="667"/>
        <v>0</v>
      </c>
      <c r="HP172" s="5"/>
      <c r="HQ172" s="5">
        <f>LOOKUP(HQ$6,'Daily Absent'!$O$6:$AX$6,'Daily Absent'!$O172:$AX172)</f>
        <v>0</v>
      </c>
      <c r="HR172" s="104">
        <f>VALUE('Time Sheet KN'!HS172-'Time Sheet KN'!HR172)*24</f>
        <v>0</v>
      </c>
      <c r="HS172" s="104">
        <f>VALUE('Time Sheet KN'!HU172-'Time Sheet KN'!HT172)*24</f>
        <v>0</v>
      </c>
      <c r="HT172" s="104">
        <f>VALUE('Time Sheet KN'!HW172-'Time Sheet KN'!HV172)*24</f>
        <v>0</v>
      </c>
      <c r="HU172" s="105">
        <f t="shared" si="668"/>
        <v>0</v>
      </c>
      <c r="HV172" s="5">
        <f t="shared" si="669"/>
        <v>0</v>
      </c>
      <c r="HW172" s="5"/>
      <c r="HX172" s="5">
        <f>LOOKUP(HX$6,'Daily Absent'!$O$6:$AX$6,'Daily Absent'!$O172:$AX172)</f>
        <v>0</v>
      </c>
      <c r="HY172" s="104">
        <f>VALUE('Time Sheet KN'!HZ172-'Time Sheet KN'!HY172)*24</f>
        <v>0</v>
      </c>
      <c r="HZ172" s="104">
        <f>VALUE('Time Sheet KN'!IB172-'Time Sheet KN'!IA172)*24</f>
        <v>0</v>
      </c>
      <c r="IA172" s="104">
        <f>VALUE('Time Sheet KN'!ID172-'Time Sheet KN'!IC172)*24</f>
        <v>0</v>
      </c>
      <c r="IB172" s="105">
        <f t="shared" si="670"/>
        <v>0</v>
      </c>
      <c r="IC172" s="5">
        <f t="shared" si="671"/>
        <v>0</v>
      </c>
      <c r="ID172" s="5"/>
      <c r="IE172" s="5">
        <f>LOOKUP(IE$6,'Daily Absent'!$O$6:$AX$6,'Daily Absent'!$O172:$AX172)</f>
        <v>0</v>
      </c>
      <c r="IF172" s="104">
        <f>VALUE('Time Sheet KN'!IG172-'Time Sheet KN'!IF172)*24</f>
        <v>0</v>
      </c>
      <c r="IG172" s="104">
        <f>VALUE('Time Sheet KN'!II172-'Time Sheet KN'!IH172)*24</f>
        <v>0</v>
      </c>
      <c r="IH172" s="104">
        <f>VALUE('Time Sheet KN'!IK172-'Time Sheet KN'!IJ172)*24</f>
        <v>0</v>
      </c>
      <c r="II172" s="105">
        <f t="shared" si="672"/>
        <v>0</v>
      </c>
      <c r="IJ172" s="5">
        <f t="shared" si="673"/>
        <v>0</v>
      </c>
      <c r="IK172" s="5"/>
      <c r="IL172" s="5">
        <f>LOOKUP(IL$6,'Daily Absent'!$O$6:$AX$6,'Daily Absent'!$O172:$AX172)</f>
        <v>0</v>
      </c>
      <c r="IM172" s="104">
        <f>VALUE('Time Sheet KN'!IN172-'Time Sheet KN'!IM172)*24</f>
        <v>0</v>
      </c>
      <c r="IN172" s="104">
        <f>VALUE('Time Sheet KN'!IP172-'Time Sheet KN'!IO172)*24</f>
        <v>0</v>
      </c>
      <c r="IO172" s="104">
        <f>VALUE('Time Sheet KN'!IR172-'Time Sheet KN'!IQ172)*24</f>
        <v>0</v>
      </c>
      <c r="IP172" s="105">
        <f t="shared" si="674"/>
        <v>0</v>
      </c>
      <c r="IQ172" s="5">
        <f t="shared" si="675"/>
        <v>0</v>
      </c>
      <c r="IR172" s="5"/>
      <c r="IS172" s="5">
        <f>LOOKUP(IS$6,'Daily Absent'!$O$6:$AX$6,'Daily Absent'!$O172:$AX172)</f>
        <v>0</v>
      </c>
      <c r="IT172" s="104">
        <f>VALUE('Time Sheet KN'!IU172-'Time Sheet KN'!IT172)*24</f>
        <v>0</v>
      </c>
      <c r="IU172" s="104">
        <f>VALUE('Time Sheet KN'!IW172-'Time Sheet KN'!IV172)*24</f>
        <v>0</v>
      </c>
      <c r="IV172" s="104">
        <f>VALUE('Time Sheet KN'!IY172-'Time Sheet KN'!IX172)*24</f>
        <v>0</v>
      </c>
      <c r="IW172" s="105">
        <f t="shared" si="676"/>
        <v>0</v>
      </c>
      <c r="IX172" s="5">
        <f t="shared" si="677"/>
        <v>0</v>
      </c>
      <c r="IY172" s="5"/>
      <c r="IZ172" s="5">
        <f>LOOKUP(IZ$6,'Daily Absent'!$O$6:$AX$6,'Daily Absent'!$O172:$AX172)</f>
        <v>0</v>
      </c>
      <c r="JA172" s="104">
        <f>VALUE('Time Sheet KN'!JB172-'Time Sheet KN'!JA172)*24</f>
        <v>0</v>
      </c>
      <c r="JB172" s="104">
        <f>VALUE('Time Sheet KN'!JD172-'Time Sheet KN'!JC172)*24</f>
        <v>0</v>
      </c>
      <c r="JC172" s="104">
        <f>VALUE('Time Sheet KN'!JF172-'Time Sheet KN'!JE172)*24</f>
        <v>0</v>
      </c>
      <c r="JD172" s="105">
        <f t="shared" si="678"/>
        <v>0</v>
      </c>
      <c r="JE172" s="5">
        <f t="shared" si="679"/>
        <v>0</v>
      </c>
      <c r="JF172" s="5"/>
    </row>
    <row r="173" spans="1:266" ht="20" customHeight="1">
      <c r="A173" s="54">
        <f>IF('Master MP Status'!A173&gt;0,'Master MP Status'!A173,"")</f>
        <v>165</v>
      </c>
      <c r="B173" s="5" t="str">
        <f>IF(ISTEXT('Master MP Status'!B173),'Master MP Status'!B173,"")</f>
        <v>DIRECT</v>
      </c>
      <c r="C173" s="153" t="str">
        <f>IF(OR(ISTEXT('Master MP Status'!C173),'Master MP Status'!C173&gt;0),'Master MP Status'!C173,"")</f>
        <v>B250124</v>
      </c>
      <c r="D173" s="154" t="str">
        <f>IF(OR(ISTEXT('Master MP Status'!D173),'Master MP Status'!D173&gt;0),'Master MP Status'!D173,"")</f>
        <v>B250120</v>
      </c>
      <c r="E173" s="5" t="str">
        <f>IF(ISTEXT('Master MP Status'!E173),'Master MP Status'!E173,"")</f>
        <v>MUSLAENI LADJAB</v>
      </c>
      <c r="F173" s="5" t="str">
        <f>IF(ISTEXT('Master MP Status'!F173),'Master MP Status'!F173,"")</f>
        <v/>
      </c>
      <c r="G173" s="5" t="str">
        <f>IF(ISTEXT('Master MP Status'!G173),'Master MP Status'!G173,"")</f>
        <v>Banggai</v>
      </c>
      <c r="H173" s="5" t="str">
        <f>IF(ISTEXT('Master MP Status'!H173),'Master MP Status'!H173,"")</f>
        <v>RIFNO</v>
      </c>
      <c r="I173" s="5" t="str">
        <f>IF(ISTEXT('Master MP Status'!I173),'Master MP Status'!I173,"")</f>
        <v>Welder CS</v>
      </c>
      <c r="J173" s="5" t="str">
        <f>IF(ISTEXT('Master MP Status'!J173),'Master MP Status'!J173,"")</f>
        <v>Welder CS</v>
      </c>
      <c r="K173" s="9">
        <f>IF(OR('Master MP Status'!K173=0,'Master MP Status'!K173=""),"",'Master MP Status'!K173)</f>
        <v>45786</v>
      </c>
      <c r="L173" s="9">
        <f>IF(OR('Master MP Status'!L173=0,'Master MP Status'!L173=""),"",'Master MP Status'!L173)</f>
        <v>45786</v>
      </c>
      <c r="M173" s="9" t="str">
        <f>IF(OR('Master MP Status'!M173=0,'Master MP Status'!M173=""),"",'Master MP Status'!M173)</f>
        <v/>
      </c>
      <c r="N173" s="5" t="str">
        <f>IF(ISTEXT('Master MP Status'!N173),'Master MP Status'!N173,"")</f>
        <v/>
      </c>
      <c r="O173" s="5">
        <f>LOOKUP(O$6,'Daily Absent'!$O$6:$AX$6,'Daily Absent'!$O173:$AX173)</f>
        <v>1</v>
      </c>
      <c r="P173" s="104">
        <f>VALUE('Time Sheet KN'!Q173-'Time Sheet KN'!P173)*24</f>
        <v>5</v>
      </c>
      <c r="Q173" s="104">
        <f>VALUE('Time Sheet KN'!S173-'Time Sheet KN'!R173)*24</f>
        <v>5.0000000000000009</v>
      </c>
      <c r="R173" s="104">
        <f>VALUE('Time Sheet KN'!U173-'Time Sheet KN'!T173)*24</f>
        <v>0</v>
      </c>
      <c r="S173" s="105">
        <f t="shared" si="608"/>
        <v>10</v>
      </c>
      <c r="T173" s="5">
        <f t="shared" si="609"/>
        <v>0</v>
      </c>
      <c r="U173" s="5"/>
      <c r="V173" s="5">
        <f>LOOKUP(V$6,'Daily Absent'!$O$6:$AX$6,'Daily Absent'!$O173:$AX173)</f>
        <v>1</v>
      </c>
      <c r="W173" s="104">
        <f>VALUE('Time Sheet KN'!X173-'Time Sheet KN'!W173)*24</f>
        <v>5</v>
      </c>
      <c r="X173" s="104">
        <f>VALUE('Time Sheet KN'!Z173-'Time Sheet KN'!Y173)*24</f>
        <v>5.0000000000000009</v>
      </c>
      <c r="Y173" s="104">
        <f>VALUE('Time Sheet KN'!AB173-'Time Sheet KN'!AA173)*24</f>
        <v>0</v>
      </c>
      <c r="Z173" s="105">
        <f t="shared" si="610"/>
        <v>10</v>
      </c>
      <c r="AA173" s="5">
        <f t="shared" si="611"/>
        <v>0</v>
      </c>
      <c r="AB173" s="5"/>
      <c r="AC173" s="5">
        <f>LOOKUP(AC$6,'Daily Absent'!$O$6:$AX$6,'Daily Absent'!$O173:$AX173)</f>
        <v>1</v>
      </c>
      <c r="AD173" s="104">
        <f>VALUE('Time Sheet KN'!AE173-'Time Sheet KN'!AD173)*24</f>
        <v>5</v>
      </c>
      <c r="AE173" s="104">
        <f>VALUE('Time Sheet KN'!AG173-'Time Sheet KN'!AF173)*24</f>
        <v>5.0000000000000009</v>
      </c>
      <c r="AF173" s="104">
        <f>VALUE('Time Sheet KN'!AI173-'Time Sheet KN'!AH173)*24</f>
        <v>0</v>
      </c>
      <c r="AG173" s="105">
        <f t="shared" si="612"/>
        <v>10</v>
      </c>
      <c r="AH173" s="5">
        <f t="shared" si="613"/>
        <v>0</v>
      </c>
      <c r="AI173" s="5"/>
      <c r="AJ173" s="5">
        <f>LOOKUP(AJ$6,'Daily Absent'!$O$6:$AX$6,'Daily Absent'!$O173:$AX173)</f>
        <v>1</v>
      </c>
      <c r="AK173" s="104">
        <f>VALUE('Time Sheet KN'!AL173-'Time Sheet KN'!AK173)*24</f>
        <v>5</v>
      </c>
      <c r="AL173" s="104">
        <f>VALUE('Time Sheet KN'!AN173-'Time Sheet KN'!AM173)*24</f>
        <v>5.0000000000000009</v>
      </c>
      <c r="AM173" s="104">
        <f>VALUE('Time Sheet KN'!AP173-'Time Sheet KN'!AO173)*24</f>
        <v>0</v>
      </c>
      <c r="AN173" s="105">
        <f t="shared" si="614"/>
        <v>10</v>
      </c>
      <c r="AO173" s="5">
        <f t="shared" si="615"/>
        <v>0</v>
      </c>
      <c r="AP173" s="5"/>
      <c r="AQ173" s="5">
        <f>LOOKUP(AQ$6,'Daily Absent'!$O$6:$AX$6,'Daily Absent'!$O173:$AX173)</f>
        <v>1</v>
      </c>
      <c r="AR173" s="104">
        <f>VALUE('Time Sheet KN'!AS173-'Time Sheet KN'!AR173)*24</f>
        <v>5</v>
      </c>
      <c r="AS173" s="104">
        <f>VALUE('Time Sheet KN'!AU173-'Time Sheet KN'!AT173)*24</f>
        <v>4.0000000000000018</v>
      </c>
      <c r="AT173" s="104">
        <f>VALUE('Time Sheet KN'!AW173-'Time Sheet KN'!AV173)*24</f>
        <v>0</v>
      </c>
      <c r="AU173" s="105">
        <f t="shared" si="616"/>
        <v>9</v>
      </c>
      <c r="AV173" s="5">
        <f t="shared" si="617"/>
        <v>1.7763568394002505E-15</v>
      </c>
      <c r="AW173" s="5"/>
      <c r="AX173" s="5">
        <f>LOOKUP(AX$6,'Daily Absent'!$O$6:$AX$6,'Daily Absent'!$O173:$AX173)</f>
        <v>1</v>
      </c>
      <c r="AY173" s="104">
        <f>VALUE('Time Sheet KN'!AZ173-'Time Sheet KN'!AY173)*24</f>
        <v>4</v>
      </c>
      <c r="AZ173" s="104">
        <f>VALUE('Time Sheet KN'!BB173-'Time Sheet KN'!BA173)*24</f>
        <v>3</v>
      </c>
      <c r="BA173" s="104">
        <f>VALUE('Time Sheet KN'!BD173-'Time Sheet KN'!BC173)*24</f>
        <v>0</v>
      </c>
      <c r="BB173" s="105">
        <f t="shared" si="618"/>
        <v>0</v>
      </c>
      <c r="BC173" s="5">
        <f t="shared" si="619"/>
        <v>7</v>
      </c>
      <c r="BD173" s="5"/>
      <c r="BE173" s="5">
        <f>LOOKUP(BE$6,'Daily Absent'!$O$6:$AX$6,'Daily Absent'!$O173:$AX173)</f>
        <v>1</v>
      </c>
      <c r="BF173" s="104">
        <f>VALUE('Time Sheet KN'!BG173-'Time Sheet KN'!BF173)*24</f>
        <v>5</v>
      </c>
      <c r="BG173" s="104">
        <f>VALUE('Time Sheet KN'!BI173-'Time Sheet KN'!BH173)*24</f>
        <v>5.0000000000000009</v>
      </c>
      <c r="BH173" s="104">
        <f>VALUE('Time Sheet KN'!BK173-'Time Sheet KN'!BJ173)*24</f>
        <v>0</v>
      </c>
      <c r="BI173" s="105">
        <f t="shared" si="620"/>
        <v>10</v>
      </c>
      <c r="BJ173" s="5">
        <f t="shared" si="621"/>
        <v>0</v>
      </c>
      <c r="BK173" s="5"/>
      <c r="BL173" s="5">
        <f>LOOKUP(BL$6,'Daily Absent'!$O$6:$AX$6,'Daily Absent'!$O173:$AX173)</f>
        <v>1</v>
      </c>
      <c r="BM173" s="104">
        <f>VALUE('Time Sheet KN'!BN173-'Time Sheet KN'!BM173)*24</f>
        <v>5</v>
      </c>
      <c r="BN173" s="104">
        <f>VALUE('Time Sheet KN'!BP173-'Time Sheet KN'!BO173)*24</f>
        <v>5.0000000000000009</v>
      </c>
      <c r="BO173" s="104">
        <f>VALUE('Time Sheet KN'!BR173-'Time Sheet KN'!BQ173)*24</f>
        <v>0</v>
      </c>
      <c r="BP173" s="105">
        <f t="shared" si="622"/>
        <v>10</v>
      </c>
      <c r="BQ173" s="5">
        <f t="shared" si="623"/>
        <v>0</v>
      </c>
      <c r="BR173" s="5"/>
      <c r="BS173" s="5">
        <f>LOOKUP(BS$6,'Daily Absent'!$O$6:$AX$6,'Daily Absent'!$O173:$AX173)</f>
        <v>1</v>
      </c>
      <c r="BT173" s="104">
        <f>VALUE('Time Sheet KN'!BU173-'Time Sheet KN'!BT173)*24</f>
        <v>5</v>
      </c>
      <c r="BU173" s="104">
        <f>VALUE('Time Sheet KN'!BW173-'Time Sheet KN'!BV173)*24</f>
        <v>5.0000000000000009</v>
      </c>
      <c r="BV173" s="104">
        <f>VALUE('Time Sheet KN'!BY173-'Time Sheet KN'!BX173)*24</f>
        <v>0</v>
      </c>
      <c r="BW173" s="105">
        <f t="shared" si="624"/>
        <v>10</v>
      </c>
      <c r="BX173" s="5">
        <f t="shared" si="625"/>
        <v>0</v>
      </c>
      <c r="BY173" s="5"/>
      <c r="BZ173" s="5">
        <f>LOOKUP(BZ$6,'Daily Absent'!$O$6:$AX$6,'Daily Absent'!$O173:$AX173)</f>
        <v>0</v>
      </c>
      <c r="CA173" s="104">
        <f>VALUE('Time Sheet KN'!CB173-'Time Sheet KN'!CA173)*24</f>
        <v>0</v>
      </c>
      <c r="CB173" s="104">
        <f>VALUE('Time Sheet KN'!CD173-'Time Sheet KN'!CC173)*24</f>
        <v>0</v>
      </c>
      <c r="CC173" s="104">
        <f>VALUE('Time Sheet KN'!CF173-'Time Sheet KN'!CE173)*24</f>
        <v>0</v>
      </c>
      <c r="CD173" s="105">
        <f t="shared" si="626"/>
        <v>0</v>
      </c>
      <c r="CE173" s="5">
        <f t="shared" si="627"/>
        <v>0</v>
      </c>
      <c r="CF173" s="5"/>
      <c r="CG173" s="5">
        <f>LOOKUP(CG$6,'Daily Absent'!$O$6:$AX$6,'Daily Absent'!$O173:$AX173)</f>
        <v>1</v>
      </c>
      <c r="CH173" s="104">
        <f>VALUE('Time Sheet KN'!CI173-'Time Sheet KN'!CH173)*24</f>
        <v>5</v>
      </c>
      <c r="CI173" s="104">
        <f>VALUE('Time Sheet KN'!CK173-'Time Sheet KN'!CJ173)*24</f>
        <v>5.0000000000000009</v>
      </c>
      <c r="CJ173" s="104">
        <f>VALUE('Time Sheet KN'!CM173-'Time Sheet KN'!CL173)*24</f>
        <v>3</v>
      </c>
      <c r="CK173" s="105">
        <f t="shared" si="628"/>
        <v>10</v>
      </c>
      <c r="CL173" s="5">
        <f t="shared" si="629"/>
        <v>3</v>
      </c>
      <c r="CM173" s="5"/>
      <c r="CN173" s="5">
        <f>LOOKUP(CN$6,'Daily Absent'!$O$6:$AX$6,'Daily Absent'!$O173:$AX173)</f>
        <v>1</v>
      </c>
      <c r="CO173" s="104">
        <f>VALUE('Time Sheet KN'!CP173-'Time Sheet KN'!CO173)*24</f>
        <v>5</v>
      </c>
      <c r="CP173" s="104">
        <f>VALUE('Time Sheet KN'!CR173-'Time Sheet KN'!CQ173)*24</f>
        <v>4.0000000000000018</v>
      </c>
      <c r="CQ173" s="104">
        <f>VALUE('Time Sheet KN'!CT173-'Time Sheet KN'!CS173)*24</f>
        <v>0</v>
      </c>
      <c r="CR173" s="105">
        <f t="shared" si="630"/>
        <v>9</v>
      </c>
      <c r="CS173" s="5">
        <f t="shared" si="631"/>
        <v>1.7763568394002505E-15</v>
      </c>
      <c r="CT173" s="5"/>
      <c r="CU173" s="5">
        <f>LOOKUP(CU$6,'Daily Absent'!$O$6:$AX$6,'Daily Absent'!$O173:$AX173)</f>
        <v>1</v>
      </c>
      <c r="CV173" s="104">
        <f>VALUE('Time Sheet KN'!CW173-'Time Sheet KN'!CV173)*24</f>
        <v>4</v>
      </c>
      <c r="CW173" s="104">
        <f>VALUE('Time Sheet KN'!CY173-'Time Sheet KN'!CX173)*24</f>
        <v>3</v>
      </c>
      <c r="CX173" s="104">
        <f>VALUE('Time Sheet KN'!DA173-'Time Sheet KN'!CZ173)*24</f>
        <v>0</v>
      </c>
      <c r="CY173" s="105">
        <f t="shared" si="632"/>
        <v>0</v>
      </c>
      <c r="CZ173" s="5">
        <f t="shared" si="633"/>
        <v>7</v>
      </c>
      <c r="DA173" s="5"/>
      <c r="DB173" s="5">
        <f>LOOKUP(DB$6,'Daily Absent'!$O$6:$AX$6,'Daily Absent'!$O173:$AX173)</f>
        <v>1</v>
      </c>
      <c r="DC173" s="104">
        <f>VALUE('Time Sheet KN'!DD173-'Time Sheet KN'!DC173)*24</f>
        <v>5</v>
      </c>
      <c r="DD173" s="104">
        <f>VALUE('Time Sheet KN'!DF173-'Time Sheet KN'!DE173)*24</f>
        <v>5.0000000000000009</v>
      </c>
      <c r="DE173" s="104">
        <f>VALUE('Time Sheet KN'!DH173-'Time Sheet KN'!DG173)*24</f>
        <v>3</v>
      </c>
      <c r="DF173" s="105">
        <f t="shared" si="634"/>
        <v>10</v>
      </c>
      <c r="DG173" s="5">
        <f t="shared" si="635"/>
        <v>3</v>
      </c>
      <c r="DH173" s="5"/>
      <c r="DI173" s="5">
        <f>LOOKUP(DI$6,'Daily Absent'!$O$6:$AX$6,'Daily Absent'!$O173:$AX173)</f>
        <v>1</v>
      </c>
      <c r="DJ173" s="104">
        <f>VALUE('Time Sheet KN'!DK173-'Time Sheet KN'!DJ173)*24</f>
        <v>5</v>
      </c>
      <c r="DK173" s="104">
        <f>VALUE('Time Sheet KN'!DM173-'Time Sheet KN'!DL173)*24</f>
        <v>5.0000000000000009</v>
      </c>
      <c r="DL173" s="104">
        <f>VALUE('Time Sheet KN'!DO173-'Time Sheet KN'!DN173)*24</f>
        <v>0</v>
      </c>
      <c r="DM173" s="105">
        <f t="shared" si="636"/>
        <v>10</v>
      </c>
      <c r="DN173" s="5">
        <f t="shared" si="637"/>
        <v>0</v>
      </c>
      <c r="DO173" s="5"/>
      <c r="DP173" s="5">
        <f>LOOKUP(DP$6,'Daily Absent'!$O$6:$AX$6,'Daily Absent'!$O173:$AX173)</f>
        <v>1</v>
      </c>
      <c r="DQ173" s="104">
        <f>VALUE('Time Sheet KN'!DR173-'Time Sheet KN'!DQ173)*24</f>
        <v>5</v>
      </c>
      <c r="DR173" s="104">
        <f>VALUE('Time Sheet KN'!DT173-'Time Sheet KN'!DS173)*24</f>
        <v>5.0000000000000009</v>
      </c>
      <c r="DS173" s="104">
        <f>VALUE('Time Sheet KN'!DV173-'Time Sheet KN'!DU173)*24</f>
        <v>0</v>
      </c>
      <c r="DT173" s="105">
        <f t="shared" si="638"/>
        <v>10</v>
      </c>
      <c r="DU173" s="5">
        <f t="shared" si="639"/>
        <v>0</v>
      </c>
      <c r="DV173" s="5"/>
      <c r="DW173" s="5">
        <f>LOOKUP(DW$6,'Daily Absent'!$O$6:$AX$6,'Daily Absent'!$O173:$AX173)</f>
        <v>1</v>
      </c>
      <c r="DX173" s="104">
        <f>VALUE('Time Sheet KN'!DY173-'Time Sheet KN'!DX173)*24</f>
        <v>5</v>
      </c>
      <c r="DY173" s="104">
        <f>VALUE('Time Sheet KN'!EA173-'Time Sheet KN'!DZ173)*24</f>
        <v>5.0000000000000009</v>
      </c>
      <c r="DZ173" s="104">
        <f>VALUE('Time Sheet KN'!EC173-'Time Sheet KN'!EB173)*24</f>
        <v>0</v>
      </c>
      <c r="EA173" s="105">
        <f t="shared" si="640"/>
        <v>10</v>
      </c>
      <c r="EB173" s="5">
        <f t="shared" si="641"/>
        <v>0</v>
      </c>
      <c r="EC173" s="5"/>
      <c r="ED173" s="5">
        <f>LOOKUP(ED$6,'Daily Absent'!$O$6:$AX$6,'Daily Absent'!$O173:$AX173)</f>
        <v>1</v>
      </c>
      <c r="EE173" s="104">
        <f>VALUE('Time Sheet KN'!EF173-'Time Sheet KN'!EE173)*24</f>
        <v>5</v>
      </c>
      <c r="EF173" s="104">
        <f>VALUE('Time Sheet KN'!EH173-'Time Sheet KN'!EG173)*24</f>
        <v>5.0000000000000009</v>
      </c>
      <c r="EG173" s="104">
        <f>VALUE('Time Sheet KN'!EJ173-'Time Sheet KN'!EI173)*24</f>
        <v>3</v>
      </c>
      <c r="EH173" s="105">
        <f t="shared" si="642"/>
        <v>10</v>
      </c>
      <c r="EI173" s="5">
        <f t="shared" si="643"/>
        <v>3</v>
      </c>
      <c r="EJ173" s="5"/>
      <c r="EK173" s="5">
        <f>LOOKUP(EK$6,'Daily Absent'!$O$6:$AX$6,'Daily Absent'!$O173:$AX173)</f>
        <v>1</v>
      </c>
      <c r="EL173" s="104">
        <f>VALUE('Time Sheet KN'!EM173-'Time Sheet KN'!EL173)*24</f>
        <v>5</v>
      </c>
      <c r="EM173" s="104">
        <f>VALUE('Time Sheet KN'!EO173-'Time Sheet KN'!EN173)*24</f>
        <v>5.0000000000000009</v>
      </c>
      <c r="EN173" s="104">
        <f>VALUE('Time Sheet KN'!EQ173-'Time Sheet KN'!EP173)*24</f>
        <v>0</v>
      </c>
      <c r="EO173" s="105">
        <f t="shared" si="644"/>
        <v>9</v>
      </c>
      <c r="EP173" s="5">
        <f t="shared" si="645"/>
        <v>1</v>
      </c>
      <c r="EQ173" s="5"/>
      <c r="ER173" s="5">
        <f>LOOKUP(ER$6,'Daily Absent'!$O$6:$AX$6,'Daily Absent'!$O173:$AX173)</f>
        <v>0</v>
      </c>
      <c r="ES173" s="104">
        <f>VALUE('Time Sheet KN'!ET173-'Time Sheet KN'!ES173)*24</f>
        <v>0</v>
      </c>
      <c r="ET173" s="104">
        <f>VALUE('Time Sheet KN'!EV173-'Time Sheet KN'!EU173)*24</f>
        <v>0</v>
      </c>
      <c r="EU173" s="104">
        <f>VALUE('Time Sheet KN'!EX173-'Time Sheet KN'!EW173)*24</f>
        <v>0</v>
      </c>
      <c r="EV173" s="105">
        <f t="shared" si="646"/>
        <v>0</v>
      </c>
      <c r="EW173" s="5">
        <f t="shared" si="647"/>
        <v>0</v>
      </c>
      <c r="EX173" s="5"/>
      <c r="EY173" s="5">
        <f>LOOKUP(EY$6,'Daily Absent'!$O$6:$AX$6,'Daily Absent'!$O173:$AX173)</f>
        <v>1</v>
      </c>
      <c r="EZ173" s="104">
        <f>VALUE('Time Sheet KN'!FA173-'Time Sheet KN'!EZ173)*24</f>
        <v>5</v>
      </c>
      <c r="FA173" s="104">
        <f>VALUE('Time Sheet KN'!FC173-'Time Sheet KN'!FB173)*24</f>
        <v>5.0000000000000009</v>
      </c>
      <c r="FB173" s="104">
        <f>VALUE('Time Sheet KN'!FE173-'Time Sheet KN'!FD173)*24</f>
        <v>3</v>
      </c>
      <c r="FC173" s="105">
        <f t="shared" si="648"/>
        <v>10</v>
      </c>
      <c r="FD173" s="5">
        <f t="shared" si="649"/>
        <v>3</v>
      </c>
      <c r="FE173" s="5"/>
      <c r="FF173" s="5">
        <f>LOOKUP(FF$6,'Daily Absent'!$O$6:$AX$6,'Daily Absent'!$O173:$AX173)</f>
        <v>1</v>
      </c>
      <c r="FG173" s="104">
        <f>VALUE('Time Sheet KN'!FH173-'Time Sheet KN'!FG173)*24</f>
        <v>0</v>
      </c>
      <c r="FH173" s="104">
        <f>VALUE('Time Sheet KN'!FJ173-'Time Sheet KN'!FI173)*24</f>
        <v>0</v>
      </c>
      <c r="FI173" s="104">
        <f>VALUE('Time Sheet KN'!FL173-'Time Sheet KN'!FK173)*24</f>
        <v>0</v>
      </c>
      <c r="FJ173" s="105">
        <f t="shared" si="650"/>
        <v>0</v>
      </c>
      <c r="FK173" s="5">
        <f t="shared" si="651"/>
        <v>0</v>
      </c>
      <c r="FL173" s="5"/>
      <c r="FM173" s="5">
        <f>LOOKUP(FM$6,'Daily Absent'!$O$6:$AX$6,'Daily Absent'!$O173:$AX173)</f>
        <v>0</v>
      </c>
      <c r="FN173" s="104">
        <f>VALUE('Time Sheet KN'!FO173-'Time Sheet KN'!FN173)*24</f>
        <v>0</v>
      </c>
      <c r="FO173" s="104">
        <f>VALUE('Time Sheet KN'!FQ173-'Time Sheet KN'!FP173)*24</f>
        <v>0</v>
      </c>
      <c r="FP173" s="104">
        <f>VALUE('Time Sheet KN'!FS173-'Time Sheet KN'!FR173)*24</f>
        <v>0</v>
      </c>
      <c r="FQ173" s="105">
        <f t="shared" si="652"/>
        <v>0</v>
      </c>
      <c r="FR173" s="5">
        <f t="shared" si="653"/>
        <v>0</v>
      </c>
      <c r="FS173" s="5"/>
      <c r="FT173" s="5">
        <f>LOOKUP(FT$6,'Daily Absent'!$O$6:$AX$6,'Daily Absent'!$O173:$AX173)</f>
        <v>0</v>
      </c>
      <c r="FU173" s="104">
        <f>VALUE('Time Sheet KN'!FV173-'Time Sheet KN'!FU173)*24</f>
        <v>0</v>
      </c>
      <c r="FV173" s="104">
        <f>VALUE('Time Sheet KN'!FX173-'Time Sheet KN'!FW173)*24</f>
        <v>0</v>
      </c>
      <c r="FW173" s="104">
        <f>VALUE('Time Sheet KN'!FZ173-'Time Sheet KN'!FY173)*24</f>
        <v>0</v>
      </c>
      <c r="FX173" s="105">
        <f t="shared" si="654"/>
        <v>0</v>
      </c>
      <c r="FY173" s="5">
        <f t="shared" si="655"/>
        <v>0</v>
      </c>
      <c r="FZ173" s="5"/>
      <c r="GA173" s="5">
        <f>LOOKUP(GA$6,'Daily Absent'!$O$6:$AX$6,'Daily Absent'!$O173:$AX173)</f>
        <v>0</v>
      </c>
      <c r="GB173" s="104">
        <f>VALUE('Time Sheet KN'!GC173-'Time Sheet KN'!GB173)*24</f>
        <v>0</v>
      </c>
      <c r="GC173" s="104">
        <f>VALUE('Time Sheet KN'!GE173-'Time Sheet KN'!GD173)*24</f>
        <v>0</v>
      </c>
      <c r="GD173" s="104">
        <f>VALUE('Time Sheet KN'!GG173-'Time Sheet KN'!GF173)*24</f>
        <v>0</v>
      </c>
      <c r="GE173" s="105">
        <f t="shared" si="656"/>
        <v>0</v>
      </c>
      <c r="GF173" s="5">
        <f t="shared" si="657"/>
        <v>0</v>
      </c>
      <c r="GG173" s="5"/>
      <c r="GH173" s="5">
        <f>LOOKUP(GH$6,'Daily Absent'!$O$6:$AX$6,'Daily Absent'!$O173:$AX173)</f>
        <v>0</v>
      </c>
      <c r="GI173" s="104">
        <f>VALUE('Time Sheet KN'!GJ173-'Time Sheet KN'!GI173)*24</f>
        <v>0</v>
      </c>
      <c r="GJ173" s="104">
        <f>VALUE('Time Sheet KN'!GL173-'Time Sheet KN'!GK173)*24</f>
        <v>0</v>
      </c>
      <c r="GK173" s="104">
        <f>VALUE('Time Sheet KN'!GN173-'Time Sheet KN'!GM173)*24</f>
        <v>0</v>
      </c>
      <c r="GL173" s="105">
        <f t="shared" si="658"/>
        <v>0</v>
      </c>
      <c r="GM173" s="5">
        <f t="shared" si="659"/>
        <v>0</v>
      </c>
      <c r="GN173" s="5"/>
      <c r="GO173" s="5">
        <f>LOOKUP(GO$6,'Daily Absent'!$O$6:$AX$6,'Daily Absent'!$O173:$AX173)</f>
        <v>0</v>
      </c>
      <c r="GP173" s="104">
        <f>VALUE('Time Sheet KN'!GQ173-'Time Sheet KN'!GP173)*24</f>
        <v>0</v>
      </c>
      <c r="GQ173" s="104">
        <f>VALUE('Time Sheet KN'!GS173-'Time Sheet KN'!GR173)*24</f>
        <v>0</v>
      </c>
      <c r="GR173" s="104">
        <f>VALUE('Time Sheet KN'!GU173-'Time Sheet KN'!GT173)*24</f>
        <v>0</v>
      </c>
      <c r="GS173" s="105">
        <f t="shared" si="660"/>
        <v>0</v>
      </c>
      <c r="GT173" s="5">
        <f t="shared" si="661"/>
        <v>0</v>
      </c>
      <c r="GU173" s="5"/>
      <c r="GV173" s="5">
        <f>LOOKUP(GV$6,'Daily Absent'!$O$6:$AX$6,'Daily Absent'!$O173:$AX173)</f>
        <v>0</v>
      </c>
      <c r="GW173" s="104">
        <f>VALUE('Time Sheet KN'!GX173-'Time Sheet KN'!GW173)*24</f>
        <v>0</v>
      </c>
      <c r="GX173" s="104">
        <f>VALUE('Time Sheet KN'!GZ173-'Time Sheet KN'!GY173)*24</f>
        <v>0</v>
      </c>
      <c r="GY173" s="104">
        <f>VALUE('Time Sheet KN'!HB173-'Time Sheet KN'!HA173)*24</f>
        <v>0</v>
      </c>
      <c r="GZ173" s="105">
        <f t="shared" si="662"/>
        <v>0</v>
      </c>
      <c r="HA173" s="5">
        <f t="shared" si="663"/>
        <v>0</v>
      </c>
      <c r="HB173" s="5"/>
      <c r="HC173" s="5">
        <f>LOOKUP(HC$6,'Daily Absent'!$O$6:$AX$6,'Daily Absent'!$O173:$AX173)</f>
        <v>0</v>
      </c>
      <c r="HD173" s="104">
        <f>VALUE('Time Sheet KN'!HE173-'Time Sheet KN'!HD173)*24</f>
        <v>0</v>
      </c>
      <c r="HE173" s="104">
        <f>VALUE('Time Sheet KN'!HG173-'Time Sheet KN'!HF173)*24</f>
        <v>0</v>
      </c>
      <c r="HF173" s="104">
        <f>VALUE('Time Sheet KN'!HI173-'Time Sheet KN'!HH173)*24</f>
        <v>0</v>
      </c>
      <c r="HG173" s="105">
        <f t="shared" si="664"/>
        <v>0</v>
      </c>
      <c r="HH173" s="5">
        <f t="shared" si="665"/>
        <v>0</v>
      </c>
      <c r="HI173" s="5"/>
      <c r="HJ173" s="5">
        <f>LOOKUP(HJ$6,'Daily Absent'!$O$6:$AX$6,'Daily Absent'!$O173:$AX173)</f>
        <v>0</v>
      </c>
      <c r="HK173" s="104">
        <f>VALUE('Time Sheet KN'!HL173-'Time Sheet KN'!HK173)*24</f>
        <v>0</v>
      </c>
      <c r="HL173" s="104">
        <f>VALUE('Time Sheet KN'!HN173-'Time Sheet KN'!HM173)*24</f>
        <v>0</v>
      </c>
      <c r="HM173" s="104">
        <f>VALUE('Time Sheet KN'!HP173-'Time Sheet KN'!HO173)*24</f>
        <v>0</v>
      </c>
      <c r="HN173" s="105">
        <f t="shared" si="666"/>
        <v>0</v>
      </c>
      <c r="HO173" s="5">
        <f t="shared" si="667"/>
        <v>0</v>
      </c>
      <c r="HP173" s="5"/>
      <c r="HQ173" s="5">
        <f>LOOKUP(HQ$6,'Daily Absent'!$O$6:$AX$6,'Daily Absent'!$O173:$AX173)</f>
        <v>0</v>
      </c>
      <c r="HR173" s="104">
        <f>VALUE('Time Sheet KN'!HS173-'Time Sheet KN'!HR173)*24</f>
        <v>0</v>
      </c>
      <c r="HS173" s="104">
        <f>VALUE('Time Sheet KN'!HU173-'Time Sheet KN'!HT173)*24</f>
        <v>0</v>
      </c>
      <c r="HT173" s="104">
        <f>VALUE('Time Sheet KN'!HW173-'Time Sheet KN'!HV173)*24</f>
        <v>0</v>
      </c>
      <c r="HU173" s="105">
        <f t="shared" si="668"/>
        <v>0</v>
      </c>
      <c r="HV173" s="5">
        <f t="shared" si="669"/>
        <v>0</v>
      </c>
      <c r="HW173" s="5"/>
      <c r="HX173" s="5">
        <f>LOOKUP(HX$6,'Daily Absent'!$O$6:$AX$6,'Daily Absent'!$O173:$AX173)</f>
        <v>0</v>
      </c>
      <c r="HY173" s="104">
        <f>VALUE('Time Sheet KN'!HZ173-'Time Sheet KN'!HY173)*24</f>
        <v>0</v>
      </c>
      <c r="HZ173" s="104">
        <f>VALUE('Time Sheet KN'!IB173-'Time Sheet KN'!IA173)*24</f>
        <v>0</v>
      </c>
      <c r="IA173" s="104">
        <f>VALUE('Time Sheet KN'!ID173-'Time Sheet KN'!IC173)*24</f>
        <v>0</v>
      </c>
      <c r="IB173" s="105">
        <f t="shared" si="670"/>
        <v>0</v>
      </c>
      <c r="IC173" s="5">
        <f t="shared" si="671"/>
        <v>0</v>
      </c>
      <c r="ID173" s="5"/>
      <c r="IE173" s="5">
        <f>LOOKUP(IE$6,'Daily Absent'!$O$6:$AX$6,'Daily Absent'!$O173:$AX173)</f>
        <v>0</v>
      </c>
      <c r="IF173" s="104">
        <f>VALUE('Time Sheet KN'!IG173-'Time Sheet KN'!IF173)*24</f>
        <v>0</v>
      </c>
      <c r="IG173" s="104">
        <f>VALUE('Time Sheet KN'!II173-'Time Sheet KN'!IH173)*24</f>
        <v>0</v>
      </c>
      <c r="IH173" s="104">
        <f>VALUE('Time Sheet KN'!IK173-'Time Sheet KN'!IJ173)*24</f>
        <v>0</v>
      </c>
      <c r="II173" s="105">
        <f t="shared" si="672"/>
        <v>0</v>
      </c>
      <c r="IJ173" s="5">
        <f t="shared" si="673"/>
        <v>0</v>
      </c>
      <c r="IK173" s="5"/>
      <c r="IL173" s="5">
        <f>LOOKUP(IL$6,'Daily Absent'!$O$6:$AX$6,'Daily Absent'!$O173:$AX173)</f>
        <v>0</v>
      </c>
      <c r="IM173" s="104">
        <f>VALUE('Time Sheet KN'!IN173-'Time Sheet KN'!IM173)*24</f>
        <v>0</v>
      </c>
      <c r="IN173" s="104">
        <f>VALUE('Time Sheet KN'!IP173-'Time Sheet KN'!IO173)*24</f>
        <v>0</v>
      </c>
      <c r="IO173" s="104">
        <f>VALUE('Time Sheet KN'!IR173-'Time Sheet KN'!IQ173)*24</f>
        <v>0</v>
      </c>
      <c r="IP173" s="105">
        <f t="shared" si="674"/>
        <v>0</v>
      </c>
      <c r="IQ173" s="5">
        <f t="shared" si="675"/>
        <v>0</v>
      </c>
      <c r="IR173" s="5"/>
      <c r="IS173" s="5">
        <f>LOOKUP(IS$6,'Daily Absent'!$O$6:$AX$6,'Daily Absent'!$O173:$AX173)</f>
        <v>0</v>
      </c>
      <c r="IT173" s="104">
        <f>VALUE('Time Sheet KN'!IU173-'Time Sheet KN'!IT173)*24</f>
        <v>0</v>
      </c>
      <c r="IU173" s="104">
        <f>VALUE('Time Sheet KN'!IW173-'Time Sheet KN'!IV173)*24</f>
        <v>0</v>
      </c>
      <c r="IV173" s="104">
        <f>VALUE('Time Sheet KN'!IY173-'Time Sheet KN'!IX173)*24</f>
        <v>0</v>
      </c>
      <c r="IW173" s="105">
        <f t="shared" si="676"/>
        <v>0</v>
      </c>
      <c r="IX173" s="5">
        <f t="shared" si="677"/>
        <v>0</v>
      </c>
      <c r="IY173" s="5"/>
      <c r="IZ173" s="5">
        <f>LOOKUP(IZ$6,'Daily Absent'!$O$6:$AX$6,'Daily Absent'!$O173:$AX173)</f>
        <v>0</v>
      </c>
      <c r="JA173" s="104">
        <f>VALUE('Time Sheet KN'!JB173-'Time Sheet KN'!JA173)*24</f>
        <v>0</v>
      </c>
      <c r="JB173" s="104">
        <f>VALUE('Time Sheet KN'!JD173-'Time Sheet KN'!JC173)*24</f>
        <v>0</v>
      </c>
      <c r="JC173" s="104">
        <f>VALUE('Time Sheet KN'!JF173-'Time Sheet KN'!JE173)*24</f>
        <v>0</v>
      </c>
      <c r="JD173" s="105">
        <f t="shared" si="678"/>
        <v>0</v>
      </c>
      <c r="JE173" s="5">
        <f t="shared" si="679"/>
        <v>0</v>
      </c>
      <c r="JF173" s="5"/>
    </row>
    <row r="174" spans="1:266" ht="20" customHeight="1">
      <c r="A174" s="54">
        <f>IF('Master MP Status'!A174&gt;0,'Master MP Status'!A174,"")</f>
        <v>166</v>
      </c>
      <c r="B174" s="5" t="str">
        <f>IF(ISTEXT('Master MP Status'!B174),'Master MP Status'!B174,"")</f>
        <v>DIRECT</v>
      </c>
      <c r="C174" s="153" t="str">
        <f>IF(OR(ISTEXT('Master MP Status'!C174),'Master MP Status'!C174&gt;0),'Master MP Status'!C174,"")</f>
        <v>B250125</v>
      </c>
      <c r="D174" s="154" t="str">
        <f>IF(OR(ISTEXT('Master MP Status'!D174),'Master MP Status'!D174&gt;0),'Master MP Status'!D174,"")</f>
        <v>B250121</v>
      </c>
      <c r="E174" s="5" t="str">
        <f>IF(ISTEXT('Master MP Status'!E174),'Master MP Status'!E174,"")</f>
        <v>TANDI PRAMUDIA S MALEWA</v>
      </c>
      <c r="F174" s="5" t="str">
        <f>IF(ISTEXT('Master MP Status'!F174),'Master MP Status'!F174,"")</f>
        <v/>
      </c>
      <c r="G174" s="5" t="str">
        <f>IF(ISTEXT('Master MP Status'!G174),'Master MP Status'!G174,"")</f>
        <v>Banggai</v>
      </c>
      <c r="H174" s="5" t="str">
        <f>IF(ISTEXT('Master MP Status'!H174),'Master MP Status'!H174,"")</f>
        <v>RIFNO</v>
      </c>
      <c r="I174" s="5" t="str">
        <f>IF(ISTEXT('Master MP Status'!I174),'Master MP Status'!I174,"")</f>
        <v>Welder CS</v>
      </c>
      <c r="J174" s="5" t="str">
        <f>IF(ISTEXT('Master MP Status'!J174),'Master MP Status'!J174,"")</f>
        <v>Welder CS</v>
      </c>
      <c r="K174" s="9">
        <f>IF(OR('Master MP Status'!K174=0,'Master MP Status'!K174=""),"",'Master MP Status'!K174)</f>
        <v>45786</v>
      </c>
      <c r="L174" s="9">
        <f>IF(OR('Master MP Status'!L174=0,'Master MP Status'!L174=""),"",'Master MP Status'!L174)</f>
        <v>45786</v>
      </c>
      <c r="M174" s="9" t="str">
        <f>IF(OR('Master MP Status'!M174=0,'Master MP Status'!M174=""),"",'Master MP Status'!M174)</f>
        <v/>
      </c>
      <c r="N174" s="5" t="str">
        <f>IF(ISTEXT('Master MP Status'!N174),'Master MP Status'!N174,"")</f>
        <v/>
      </c>
      <c r="O174" s="5">
        <f>LOOKUP(O$6,'Daily Absent'!$O$6:$AX$6,'Daily Absent'!$O174:$AX174)</f>
        <v>1</v>
      </c>
      <c r="P174" s="104">
        <f>VALUE('Time Sheet KN'!Q174-'Time Sheet KN'!P174)*24</f>
        <v>5</v>
      </c>
      <c r="Q174" s="104">
        <f>VALUE('Time Sheet KN'!S174-'Time Sheet KN'!R174)*24</f>
        <v>5.0000000000000009</v>
      </c>
      <c r="R174" s="104">
        <f>VALUE('Time Sheet KN'!U174-'Time Sheet KN'!T174)*24</f>
        <v>0</v>
      </c>
      <c r="S174" s="105">
        <f t="shared" si="608"/>
        <v>10</v>
      </c>
      <c r="T174" s="5">
        <f t="shared" si="609"/>
        <v>0</v>
      </c>
      <c r="U174" s="5"/>
      <c r="V174" s="5">
        <f>LOOKUP(V$6,'Daily Absent'!$O$6:$AX$6,'Daily Absent'!$O174:$AX174)</f>
        <v>1</v>
      </c>
      <c r="W174" s="104">
        <f>VALUE('Time Sheet KN'!X174-'Time Sheet KN'!W174)*24</f>
        <v>5</v>
      </c>
      <c r="X174" s="104">
        <f>VALUE('Time Sheet KN'!Z174-'Time Sheet KN'!Y174)*24</f>
        <v>5.0000000000000009</v>
      </c>
      <c r="Y174" s="104">
        <f>VALUE('Time Sheet KN'!AB174-'Time Sheet KN'!AA174)*24</f>
        <v>0</v>
      </c>
      <c r="Z174" s="105">
        <f t="shared" si="610"/>
        <v>10</v>
      </c>
      <c r="AA174" s="5">
        <f t="shared" si="611"/>
        <v>0</v>
      </c>
      <c r="AB174" s="5"/>
      <c r="AC174" s="5">
        <f>LOOKUP(AC$6,'Daily Absent'!$O$6:$AX$6,'Daily Absent'!$O174:$AX174)</f>
        <v>1</v>
      </c>
      <c r="AD174" s="104">
        <f>VALUE('Time Sheet KN'!AE174-'Time Sheet KN'!AD174)*24</f>
        <v>5</v>
      </c>
      <c r="AE174" s="104">
        <f>VALUE('Time Sheet KN'!AG174-'Time Sheet KN'!AF174)*24</f>
        <v>5.0000000000000009</v>
      </c>
      <c r="AF174" s="104">
        <f>VALUE('Time Sheet KN'!AI174-'Time Sheet KN'!AH174)*24</f>
        <v>0</v>
      </c>
      <c r="AG174" s="105">
        <f t="shared" si="612"/>
        <v>10</v>
      </c>
      <c r="AH174" s="5">
        <f t="shared" si="613"/>
        <v>0</v>
      </c>
      <c r="AI174" s="5"/>
      <c r="AJ174" s="5">
        <f>LOOKUP(AJ$6,'Daily Absent'!$O$6:$AX$6,'Daily Absent'!$O174:$AX174)</f>
        <v>1</v>
      </c>
      <c r="AK174" s="104">
        <f>VALUE('Time Sheet KN'!AL174-'Time Sheet KN'!AK174)*24</f>
        <v>5</v>
      </c>
      <c r="AL174" s="104">
        <f>VALUE('Time Sheet KN'!AN174-'Time Sheet KN'!AM174)*24</f>
        <v>5.0000000000000009</v>
      </c>
      <c r="AM174" s="104">
        <f>VALUE('Time Sheet KN'!AP174-'Time Sheet KN'!AO174)*24</f>
        <v>0</v>
      </c>
      <c r="AN174" s="105">
        <f t="shared" si="614"/>
        <v>10</v>
      </c>
      <c r="AO174" s="5">
        <f t="shared" si="615"/>
        <v>0</v>
      </c>
      <c r="AP174" s="5"/>
      <c r="AQ174" s="5">
        <f>LOOKUP(AQ$6,'Daily Absent'!$O$6:$AX$6,'Daily Absent'!$O174:$AX174)</f>
        <v>1</v>
      </c>
      <c r="AR174" s="104">
        <f>VALUE('Time Sheet KN'!AS174-'Time Sheet KN'!AR174)*24</f>
        <v>5</v>
      </c>
      <c r="AS174" s="104">
        <f>VALUE('Time Sheet KN'!AU174-'Time Sheet KN'!AT174)*24</f>
        <v>4.0000000000000018</v>
      </c>
      <c r="AT174" s="104">
        <f>VALUE('Time Sheet KN'!AW174-'Time Sheet KN'!AV174)*24</f>
        <v>0</v>
      </c>
      <c r="AU174" s="105">
        <f t="shared" si="616"/>
        <v>9</v>
      </c>
      <c r="AV174" s="5">
        <f t="shared" si="617"/>
        <v>1.7763568394002505E-15</v>
      </c>
      <c r="AW174" s="5"/>
      <c r="AX174" s="5">
        <f>LOOKUP(AX$6,'Daily Absent'!$O$6:$AX$6,'Daily Absent'!$O174:$AX174)</f>
        <v>1</v>
      </c>
      <c r="AY174" s="104">
        <f>VALUE('Time Sheet KN'!AZ174-'Time Sheet KN'!AY174)*24</f>
        <v>4</v>
      </c>
      <c r="AZ174" s="104">
        <f>VALUE('Time Sheet KN'!BB174-'Time Sheet KN'!BA174)*24</f>
        <v>3</v>
      </c>
      <c r="BA174" s="104">
        <f>VALUE('Time Sheet KN'!BD174-'Time Sheet KN'!BC174)*24</f>
        <v>0</v>
      </c>
      <c r="BB174" s="105">
        <f t="shared" si="618"/>
        <v>0</v>
      </c>
      <c r="BC174" s="5">
        <f t="shared" si="619"/>
        <v>7</v>
      </c>
      <c r="BD174" s="5"/>
      <c r="BE174" s="5">
        <f>LOOKUP(BE$6,'Daily Absent'!$O$6:$AX$6,'Daily Absent'!$O174:$AX174)</f>
        <v>1</v>
      </c>
      <c r="BF174" s="104">
        <f>VALUE('Time Sheet KN'!BG174-'Time Sheet KN'!BF174)*24</f>
        <v>5</v>
      </c>
      <c r="BG174" s="104">
        <f>VALUE('Time Sheet KN'!BI174-'Time Sheet KN'!BH174)*24</f>
        <v>5.0000000000000009</v>
      </c>
      <c r="BH174" s="104">
        <f>VALUE('Time Sheet KN'!BK174-'Time Sheet KN'!BJ174)*24</f>
        <v>0</v>
      </c>
      <c r="BI174" s="105">
        <f t="shared" si="620"/>
        <v>10</v>
      </c>
      <c r="BJ174" s="5">
        <f t="shared" si="621"/>
        <v>0</v>
      </c>
      <c r="BK174" s="5"/>
      <c r="BL174" s="5">
        <f>LOOKUP(BL$6,'Daily Absent'!$O$6:$AX$6,'Daily Absent'!$O174:$AX174)</f>
        <v>1</v>
      </c>
      <c r="BM174" s="104">
        <f>VALUE('Time Sheet KN'!BN174-'Time Sheet KN'!BM174)*24</f>
        <v>5</v>
      </c>
      <c r="BN174" s="104">
        <f>VALUE('Time Sheet KN'!BP174-'Time Sheet KN'!BO174)*24</f>
        <v>5.0000000000000009</v>
      </c>
      <c r="BO174" s="104">
        <f>VALUE('Time Sheet KN'!BR174-'Time Sheet KN'!BQ174)*24</f>
        <v>0</v>
      </c>
      <c r="BP174" s="105">
        <f t="shared" si="622"/>
        <v>10</v>
      </c>
      <c r="BQ174" s="5">
        <f t="shared" si="623"/>
        <v>0</v>
      </c>
      <c r="BR174" s="5"/>
      <c r="BS174" s="5">
        <f>LOOKUP(BS$6,'Daily Absent'!$O$6:$AX$6,'Daily Absent'!$O174:$AX174)</f>
        <v>1</v>
      </c>
      <c r="BT174" s="104">
        <f>VALUE('Time Sheet KN'!BU174-'Time Sheet KN'!BT174)*24</f>
        <v>5</v>
      </c>
      <c r="BU174" s="104">
        <f>VALUE('Time Sheet KN'!BW174-'Time Sheet KN'!BV174)*24</f>
        <v>5.0000000000000009</v>
      </c>
      <c r="BV174" s="104">
        <f>VALUE('Time Sheet KN'!BY174-'Time Sheet KN'!BX174)*24</f>
        <v>0</v>
      </c>
      <c r="BW174" s="105">
        <f t="shared" si="624"/>
        <v>10</v>
      </c>
      <c r="BX174" s="5">
        <f t="shared" si="625"/>
        <v>0</v>
      </c>
      <c r="BY174" s="5"/>
      <c r="BZ174" s="5">
        <f>LOOKUP(BZ$6,'Daily Absent'!$O$6:$AX$6,'Daily Absent'!$O174:$AX174)</f>
        <v>1</v>
      </c>
      <c r="CA174" s="104">
        <f>VALUE('Time Sheet KN'!CB174-'Time Sheet KN'!CA174)*24</f>
        <v>5</v>
      </c>
      <c r="CB174" s="104">
        <f>VALUE('Time Sheet KN'!CD174-'Time Sheet KN'!CC174)*24</f>
        <v>5.0000000000000009</v>
      </c>
      <c r="CC174" s="104">
        <f>VALUE('Time Sheet KN'!CF174-'Time Sheet KN'!CE174)*24</f>
        <v>0</v>
      </c>
      <c r="CD174" s="105">
        <f t="shared" si="626"/>
        <v>10</v>
      </c>
      <c r="CE174" s="5">
        <f t="shared" si="627"/>
        <v>0</v>
      </c>
      <c r="CF174" s="5"/>
      <c r="CG174" s="5">
        <f>LOOKUP(CG$6,'Daily Absent'!$O$6:$AX$6,'Daily Absent'!$O174:$AX174)</f>
        <v>1</v>
      </c>
      <c r="CH174" s="104">
        <f>VALUE('Time Sheet KN'!CI174-'Time Sheet KN'!CH174)*24</f>
        <v>5</v>
      </c>
      <c r="CI174" s="104">
        <f>VALUE('Time Sheet KN'!CK174-'Time Sheet KN'!CJ174)*24</f>
        <v>5.0000000000000009</v>
      </c>
      <c r="CJ174" s="104">
        <f>VALUE('Time Sheet KN'!CM174-'Time Sheet KN'!CL174)*24</f>
        <v>3</v>
      </c>
      <c r="CK174" s="105">
        <f t="shared" si="628"/>
        <v>10</v>
      </c>
      <c r="CL174" s="5">
        <f t="shared" si="629"/>
        <v>3</v>
      </c>
      <c r="CM174" s="5"/>
      <c r="CN174" s="5">
        <f>LOOKUP(CN$6,'Daily Absent'!$O$6:$AX$6,'Daily Absent'!$O174:$AX174)</f>
        <v>1</v>
      </c>
      <c r="CO174" s="104">
        <f>VALUE('Time Sheet KN'!CP174-'Time Sheet KN'!CO174)*24</f>
        <v>5</v>
      </c>
      <c r="CP174" s="104">
        <f>VALUE('Time Sheet KN'!CR174-'Time Sheet KN'!CQ174)*24</f>
        <v>4.0000000000000018</v>
      </c>
      <c r="CQ174" s="104">
        <f>VALUE('Time Sheet KN'!CT174-'Time Sheet KN'!CS174)*24</f>
        <v>0</v>
      </c>
      <c r="CR174" s="105">
        <f t="shared" si="630"/>
        <v>9</v>
      </c>
      <c r="CS174" s="5">
        <f t="shared" si="631"/>
        <v>1.7763568394002505E-15</v>
      </c>
      <c r="CT174" s="5"/>
      <c r="CU174" s="5">
        <f>LOOKUP(CU$6,'Daily Absent'!$O$6:$AX$6,'Daily Absent'!$O174:$AX174)</f>
        <v>1</v>
      </c>
      <c r="CV174" s="104">
        <f>VALUE('Time Sheet KN'!CW174-'Time Sheet KN'!CV174)*24</f>
        <v>4</v>
      </c>
      <c r="CW174" s="104">
        <f>VALUE('Time Sheet KN'!CY174-'Time Sheet KN'!CX174)*24</f>
        <v>3</v>
      </c>
      <c r="CX174" s="104">
        <f>VALUE('Time Sheet KN'!DA174-'Time Sheet KN'!CZ174)*24</f>
        <v>0</v>
      </c>
      <c r="CY174" s="105">
        <f t="shared" si="632"/>
        <v>0</v>
      </c>
      <c r="CZ174" s="5">
        <f t="shared" si="633"/>
        <v>7</v>
      </c>
      <c r="DA174" s="5"/>
      <c r="DB174" s="5">
        <f>LOOKUP(DB$6,'Daily Absent'!$O$6:$AX$6,'Daily Absent'!$O174:$AX174)</f>
        <v>1</v>
      </c>
      <c r="DC174" s="104">
        <f>VALUE('Time Sheet KN'!DD174-'Time Sheet KN'!DC174)*24</f>
        <v>5</v>
      </c>
      <c r="DD174" s="104">
        <f>VALUE('Time Sheet KN'!DF174-'Time Sheet KN'!DE174)*24</f>
        <v>5.0000000000000009</v>
      </c>
      <c r="DE174" s="104">
        <f>VALUE('Time Sheet KN'!DH174-'Time Sheet KN'!DG174)*24</f>
        <v>3</v>
      </c>
      <c r="DF174" s="105">
        <f t="shared" si="634"/>
        <v>10</v>
      </c>
      <c r="DG174" s="5">
        <f t="shared" si="635"/>
        <v>3</v>
      </c>
      <c r="DH174" s="5"/>
      <c r="DI174" s="5">
        <f>LOOKUP(DI$6,'Daily Absent'!$O$6:$AX$6,'Daily Absent'!$O174:$AX174)</f>
        <v>1</v>
      </c>
      <c r="DJ174" s="104">
        <f>VALUE('Time Sheet KN'!DK174-'Time Sheet KN'!DJ174)*24</f>
        <v>5</v>
      </c>
      <c r="DK174" s="104">
        <f>VALUE('Time Sheet KN'!DM174-'Time Sheet KN'!DL174)*24</f>
        <v>5.0000000000000009</v>
      </c>
      <c r="DL174" s="104">
        <f>VALUE('Time Sheet KN'!DO174-'Time Sheet KN'!DN174)*24</f>
        <v>0</v>
      </c>
      <c r="DM174" s="105">
        <f t="shared" si="636"/>
        <v>10</v>
      </c>
      <c r="DN174" s="5">
        <f t="shared" si="637"/>
        <v>0</v>
      </c>
      <c r="DO174" s="5"/>
      <c r="DP174" s="5">
        <f>LOOKUP(DP$6,'Daily Absent'!$O$6:$AX$6,'Daily Absent'!$O174:$AX174)</f>
        <v>1</v>
      </c>
      <c r="DQ174" s="104">
        <f>VALUE('Time Sheet KN'!DR174-'Time Sheet KN'!DQ174)*24</f>
        <v>5</v>
      </c>
      <c r="DR174" s="104">
        <f>VALUE('Time Sheet KN'!DT174-'Time Sheet KN'!DS174)*24</f>
        <v>5.0000000000000009</v>
      </c>
      <c r="DS174" s="104">
        <f>VALUE('Time Sheet KN'!DV174-'Time Sheet KN'!DU174)*24</f>
        <v>0</v>
      </c>
      <c r="DT174" s="105">
        <f t="shared" si="638"/>
        <v>10</v>
      </c>
      <c r="DU174" s="5">
        <f t="shared" si="639"/>
        <v>0</v>
      </c>
      <c r="DV174" s="5"/>
      <c r="DW174" s="5">
        <f>LOOKUP(DW$6,'Daily Absent'!$O$6:$AX$6,'Daily Absent'!$O174:$AX174)</f>
        <v>1</v>
      </c>
      <c r="DX174" s="104">
        <f>VALUE('Time Sheet KN'!DY174-'Time Sheet KN'!DX174)*24</f>
        <v>5</v>
      </c>
      <c r="DY174" s="104">
        <f>VALUE('Time Sheet KN'!EA174-'Time Sheet KN'!DZ174)*24</f>
        <v>5.0000000000000009</v>
      </c>
      <c r="DZ174" s="104">
        <f>VALUE('Time Sheet KN'!EC174-'Time Sheet KN'!EB174)*24</f>
        <v>0</v>
      </c>
      <c r="EA174" s="105">
        <f t="shared" si="640"/>
        <v>10</v>
      </c>
      <c r="EB174" s="5">
        <f t="shared" si="641"/>
        <v>0</v>
      </c>
      <c r="EC174" s="5"/>
      <c r="ED174" s="5">
        <f>LOOKUP(ED$6,'Daily Absent'!$O$6:$AX$6,'Daily Absent'!$O174:$AX174)</f>
        <v>1</v>
      </c>
      <c r="EE174" s="104">
        <f>VALUE('Time Sheet KN'!EF174-'Time Sheet KN'!EE174)*24</f>
        <v>5</v>
      </c>
      <c r="EF174" s="104">
        <f>VALUE('Time Sheet KN'!EH174-'Time Sheet KN'!EG174)*24</f>
        <v>5.0000000000000009</v>
      </c>
      <c r="EG174" s="104">
        <f>VALUE('Time Sheet KN'!EJ174-'Time Sheet KN'!EI174)*24</f>
        <v>3</v>
      </c>
      <c r="EH174" s="105">
        <f t="shared" si="642"/>
        <v>10</v>
      </c>
      <c r="EI174" s="5">
        <f t="shared" si="643"/>
        <v>3</v>
      </c>
      <c r="EJ174" s="5"/>
      <c r="EK174" s="5">
        <f>LOOKUP(EK$6,'Daily Absent'!$O$6:$AX$6,'Daily Absent'!$O174:$AX174)</f>
        <v>1</v>
      </c>
      <c r="EL174" s="104">
        <f>VALUE('Time Sheet KN'!EM174-'Time Sheet KN'!EL174)*24</f>
        <v>5</v>
      </c>
      <c r="EM174" s="104">
        <f>VALUE('Time Sheet KN'!EO174-'Time Sheet KN'!EN174)*24</f>
        <v>5.0000000000000009</v>
      </c>
      <c r="EN174" s="104">
        <f>VALUE('Time Sheet KN'!EQ174-'Time Sheet KN'!EP174)*24</f>
        <v>0</v>
      </c>
      <c r="EO174" s="105">
        <f t="shared" si="644"/>
        <v>9</v>
      </c>
      <c r="EP174" s="5">
        <f t="shared" si="645"/>
        <v>1</v>
      </c>
      <c r="EQ174" s="5"/>
      <c r="ER174" s="5">
        <f>LOOKUP(ER$6,'Daily Absent'!$O$6:$AX$6,'Daily Absent'!$O174:$AX174)</f>
        <v>0</v>
      </c>
      <c r="ES174" s="104">
        <f>VALUE('Time Sheet KN'!ET174-'Time Sheet KN'!ES174)*24</f>
        <v>0</v>
      </c>
      <c r="ET174" s="104">
        <f>VALUE('Time Sheet KN'!EV174-'Time Sheet KN'!EU174)*24</f>
        <v>0</v>
      </c>
      <c r="EU174" s="104">
        <f>VALUE('Time Sheet KN'!EX174-'Time Sheet KN'!EW174)*24</f>
        <v>0</v>
      </c>
      <c r="EV174" s="105">
        <f t="shared" si="646"/>
        <v>0</v>
      </c>
      <c r="EW174" s="5">
        <f t="shared" si="647"/>
        <v>0</v>
      </c>
      <c r="EX174" s="5"/>
      <c r="EY174" s="5">
        <f>LOOKUP(EY$6,'Daily Absent'!$O$6:$AX$6,'Daily Absent'!$O174:$AX174)</f>
        <v>1</v>
      </c>
      <c r="EZ174" s="104">
        <f>VALUE('Time Sheet KN'!FA174-'Time Sheet KN'!EZ174)*24</f>
        <v>5</v>
      </c>
      <c r="FA174" s="104">
        <f>VALUE('Time Sheet KN'!FC174-'Time Sheet KN'!FB174)*24</f>
        <v>5.0000000000000009</v>
      </c>
      <c r="FB174" s="104">
        <f>VALUE('Time Sheet KN'!FE174-'Time Sheet KN'!FD174)*24</f>
        <v>3</v>
      </c>
      <c r="FC174" s="105">
        <f t="shared" si="648"/>
        <v>10</v>
      </c>
      <c r="FD174" s="5">
        <f t="shared" si="649"/>
        <v>3</v>
      </c>
      <c r="FE174" s="5"/>
      <c r="FF174" s="5">
        <f>LOOKUP(FF$6,'Daily Absent'!$O$6:$AX$6,'Daily Absent'!$O174:$AX174)</f>
        <v>1</v>
      </c>
      <c r="FG174" s="104">
        <f>VALUE('Time Sheet KN'!FH174-'Time Sheet KN'!FG174)*24</f>
        <v>0</v>
      </c>
      <c r="FH174" s="104">
        <f>VALUE('Time Sheet KN'!FJ174-'Time Sheet KN'!FI174)*24</f>
        <v>0</v>
      </c>
      <c r="FI174" s="104">
        <f>VALUE('Time Sheet KN'!FL174-'Time Sheet KN'!FK174)*24</f>
        <v>0</v>
      </c>
      <c r="FJ174" s="105">
        <f t="shared" si="650"/>
        <v>0</v>
      </c>
      <c r="FK174" s="5">
        <f t="shared" si="651"/>
        <v>0</v>
      </c>
      <c r="FL174" s="5"/>
      <c r="FM174" s="5">
        <f>LOOKUP(FM$6,'Daily Absent'!$O$6:$AX$6,'Daily Absent'!$O174:$AX174)</f>
        <v>0</v>
      </c>
      <c r="FN174" s="104">
        <f>VALUE('Time Sheet KN'!FO174-'Time Sheet KN'!FN174)*24</f>
        <v>0</v>
      </c>
      <c r="FO174" s="104">
        <f>VALUE('Time Sheet KN'!FQ174-'Time Sheet KN'!FP174)*24</f>
        <v>0</v>
      </c>
      <c r="FP174" s="104">
        <f>VALUE('Time Sheet KN'!FS174-'Time Sheet KN'!FR174)*24</f>
        <v>0</v>
      </c>
      <c r="FQ174" s="105">
        <f t="shared" si="652"/>
        <v>0</v>
      </c>
      <c r="FR174" s="5">
        <f t="shared" si="653"/>
        <v>0</v>
      </c>
      <c r="FS174" s="5"/>
      <c r="FT174" s="5">
        <f>LOOKUP(FT$6,'Daily Absent'!$O$6:$AX$6,'Daily Absent'!$O174:$AX174)</f>
        <v>0</v>
      </c>
      <c r="FU174" s="104">
        <f>VALUE('Time Sheet KN'!FV174-'Time Sheet KN'!FU174)*24</f>
        <v>0</v>
      </c>
      <c r="FV174" s="104">
        <f>VALUE('Time Sheet KN'!FX174-'Time Sheet KN'!FW174)*24</f>
        <v>0</v>
      </c>
      <c r="FW174" s="104">
        <f>VALUE('Time Sheet KN'!FZ174-'Time Sheet KN'!FY174)*24</f>
        <v>0</v>
      </c>
      <c r="FX174" s="105">
        <f t="shared" si="654"/>
        <v>0</v>
      </c>
      <c r="FY174" s="5">
        <f t="shared" si="655"/>
        <v>0</v>
      </c>
      <c r="FZ174" s="5"/>
      <c r="GA174" s="5">
        <f>LOOKUP(GA$6,'Daily Absent'!$O$6:$AX$6,'Daily Absent'!$O174:$AX174)</f>
        <v>0</v>
      </c>
      <c r="GB174" s="104">
        <f>VALUE('Time Sheet KN'!GC174-'Time Sheet KN'!GB174)*24</f>
        <v>0</v>
      </c>
      <c r="GC174" s="104">
        <f>VALUE('Time Sheet KN'!GE174-'Time Sheet KN'!GD174)*24</f>
        <v>0</v>
      </c>
      <c r="GD174" s="104">
        <f>VALUE('Time Sheet KN'!GG174-'Time Sheet KN'!GF174)*24</f>
        <v>0</v>
      </c>
      <c r="GE174" s="105">
        <f t="shared" si="656"/>
        <v>0</v>
      </c>
      <c r="GF174" s="5">
        <f t="shared" si="657"/>
        <v>0</v>
      </c>
      <c r="GG174" s="5"/>
      <c r="GH174" s="5">
        <f>LOOKUP(GH$6,'Daily Absent'!$O$6:$AX$6,'Daily Absent'!$O174:$AX174)</f>
        <v>0</v>
      </c>
      <c r="GI174" s="104">
        <f>VALUE('Time Sheet KN'!GJ174-'Time Sheet KN'!GI174)*24</f>
        <v>0</v>
      </c>
      <c r="GJ174" s="104">
        <f>VALUE('Time Sheet KN'!GL174-'Time Sheet KN'!GK174)*24</f>
        <v>0</v>
      </c>
      <c r="GK174" s="104">
        <f>VALUE('Time Sheet KN'!GN174-'Time Sheet KN'!GM174)*24</f>
        <v>0</v>
      </c>
      <c r="GL174" s="105">
        <f t="shared" si="658"/>
        <v>0</v>
      </c>
      <c r="GM174" s="5">
        <f t="shared" si="659"/>
        <v>0</v>
      </c>
      <c r="GN174" s="5"/>
      <c r="GO174" s="5">
        <f>LOOKUP(GO$6,'Daily Absent'!$O$6:$AX$6,'Daily Absent'!$O174:$AX174)</f>
        <v>0</v>
      </c>
      <c r="GP174" s="104">
        <f>VALUE('Time Sheet KN'!GQ174-'Time Sheet KN'!GP174)*24</f>
        <v>0</v>
      </c>
      <c r="GQ174" s="104">
        <f>VALUE('Time Sheet KN'!GS174-'Time Sheet KN'!GR174)*24</f>
        <v>0</v>
      </c>
      <c r="GR174" s="104">
        <f>VALUE('Time Sheet KN'!GU174-'Time Sheet KN'!GT174)*24</f>
        <v>0</v>
      </c>
      <c r="GS174" s="105">
        <f t="shared" si="660"/>
        <v>0</v>
      </c>
      <c r="GT174" s="5">
        <f t="shared" si="661"/>
        <v>0</v>
      </c>
      <c r="GU174" s="5"/>
      <c r="GV174" s="5">
        <f>LOOKUP(GV$6,'Daily Absent'!$O$6:$AX$6,'Daily Absent'!$O174:$AX174)</f>
        <v>0</v>
      </c>
      <c r="GW174" s="104">
        <f>VALUE('Time Sheet KN'!GX174-'Time Sheet KN'!GW174)*24</f>
        <v>0</v>
      </c>
      <c r="GX174" s="104">
        <f>VALUE('Time Sheet KN'!GZ174-'Time Sheet KN'!GY174)*24</f>
        <v>0</v>
      </c>
      <c r="GY174" s="104">
        <f>VALUE('Time Sheet KN'!HB174-'Time Sheet KN'!HA174)*24</f>
        <v>0</v>
      </c>
      <c r="GZ174" s="105">
        <f t="shared" si="662"/>
        <v>0</v>
      </c>
      <c r="HA174" s="5">
        <f t="shared" si="663"/>
        <v>0</v>
      </c>
      <c r="HB174" s="5"/>
      <c r="HC174" s="5">
        <f>LOOKUP(HC$6,'Daily Absent'!$O$6:$AX$6,'Daily Absent'!$O174:$AX174)</f>
        <v>0</v>
      </c>
      <c r="HD174" s="104">
        <f>VALUE('Time Sheet KN'!HE174-'Time Sheet KN'!HD174)*24</f>
        <v>0</v>
      </c>
      <c r="HE174" s="104">
        <f>VALUE('Time Sheet KN'!HG174-'Time Sheet KN'!HF174)*24</f>
        <v>0</v>
      </c>
      <c r="HF174" s="104">
        <f>VALUE('Time Sheet KN'!HI174-'Time Sheet KN'!HH174)*24</f>
        <v>0</v>
      </c>
      <c r="HG174" s="105">
        <f t="shared" si="664"/>
        <v>0</v>
      </c>
      <c r="HH174" s="5">
        <f t="shared" si="665"/>
        <v>0</v>
      </c>
      <c r="HI174" s="5"/>
      <c r="HJ174" s="5">
        <f>LOOKUP(HJ$6,'Daily Absent'!$O$6:$AX$6,'Daily Absent'!$O174:$AX174)</f>
        <v>0</v>
      </c>
      <c r="HK174" s="104">
        <f>VALUE('Time Sheet KN'!HL174-'Time Sheet KN'!HK174)*24</f>
        <v>0</v>
      </c>
      <c r="HL174" s="104">
        <f>VALUE('Time Sheet KN'!HN174-'Time Sheet KN'!HM174)*24</f>
        <v>0</v>
      </c>
      <c r="HM174" s="104">
        <f>VALUE('Time Sheet KN'!HP174-'Time Sheet KN'!HO174)*24</f>
        <v>0</v>
      </c>
      <c r="HN174" s="105">
        <f t="shared" si="666"/>
        <v>0</v>
      </c>
      <c r="HO174" s="5">
        <f t="shared" si="667"/>
        <v>0</v>
      </c>
      <c r="HP174" s="5"/>
      <c r="HQ174" s="5">
        <f>LOOKUP(HQ$6,'Daily Absent'!$O$6:$AX$6,'Daily Absent'!$O174:$AX174)</f>
        <v>0</v>
      </c>
      <c r="HR174" s="104">
        <f>VALUE('Time Sheet KN'!HS174-'Time Sheet KN'!HR174)*24</f>
        <v>0</v>
      </c>
      <c r="HS174" s="104">
        <f>VALUE('Time Sheet KN'!HU174-'Time Sheet KN'!HT174)*24</f>
        <v>0</v>
      </c>
      <c r="HT174" s="104">
        <f>VALUE('Time Sheet KN'!HW174-'Time Sheet KN'!HV174)*24</f>
        <v>0</v>
      </c>
      <c r="HU174" s="105">
        <f t="shared" si="668"/>
        <v>0</v>
      </c>
      <c r="HV174" s="5">
        <f t="shared" si="669"/>
        <v>0</v>
      </c>
      <c r="HW174" s="5"/>
      <c r="HX174" s="5">
        <f>LOOKUP(HX$6,'Daily Absent'!$O$6:$AX$6,'Daily Absent'!$O174:$AX174)</f>
        <v>0</v>
      </c>
      <c r="HY174" s="104">
        <f>VALUE('Time Sheet KN'!HZ174-'Time Sheet KN'!HY174)*24</f>
        <v>0</v>
      </c>
      <c r="HZ174" s="104">
        <f>VALUE('Time Sheet KN'!IB174-'Time Sheet KN'!IA174)*24</f>
        <v>0</v>
      </c>
      <c r="IA174" s="104">
        <f>VALUE('Time Sheet KN'!ID174-'Time Sheet KN'!IC174)*24</f>
        <v>0</v>
      </c>
      <c r="IB174" s="105">
        <f t="shared" si="670"/>
        <v>0</v>
      </c>
      <c r="IC174" s="5">
        <f t="shared" si="671"/>
        <v>0</v>
      </c>
      <c r="ID174" s="5"/>
      <c r="IE174" s="5">
        <f>LOOKUP(IE$6,'Daily Absent'!$O$6:$AX$6,'Daily Absent'!$O174:$AX174)</f>
        <v>0</v>
      </c>
      <c r="IF174" s="104">
        <f>VALUE('Time Sheet KN'!IG174-'Time Sheet KN'!IF174)*24</f>
        <v>0</v>
      </c>
      <c r="IG174" s="104">
        <f>VALUE('Time Sheet KN'!II174-'Time Sheet KN'!IH174)*24</f>
        <v>0</v>
      </c>
      <c r="IH174" s="104">
        <f>VALUE('Time Sheet KN'!IK174-'Time Sheet KN'!IJ174)*24</f>
        <v>0</v>
      </c>
      <c r="II174" s="105">
        <f t="shared" si="672"/>
        <v>0</v>
      </c>
      <c r="IJ174" s="5">
        <f t="shared" si="673"/>
        <v>0</v>
      </c>
      <c r="IK174" s="5"/>
      <c r="IL174" s="5">
        <f>LOOKUP(IL$6,'Daily Absent'!$O$6:$AX$6,'Daily Absent'!$O174:$AX174)</f>
        <v>0</v>
      </c>
      <c r="IM174" s="104">
        <f>VALUE('Time Sheet KN'!IN174-'Time Sheet KN'!IM174)*24</f>
        <v>0</v>
      </c>
      <c r="IN174" s="104">
        <f>VALUE('Time Sheet KN'!IP174-'Time Sheet KN'!IO174)*24</f>
        <v>0</v>
      </c>
      <c r="IO174" s="104">
        <f>VALUE('Time Sheet KN'!IR174-'Time Sheet KN'!IQ174)*24</f>
        <v>0</v>
      </c>
      <c r="IP174" s="105">
        <f t="shared" si="674"/>
        <v>0</v>
      </c>
      <c r="IQ174" s="5">
        <f t="shared" si="675"/>
        <v>0</v>
      </c>
      <c r="IR174" s="5"/>
      <c r="IS174" s="5">
        <f>LOOKUP(IS$6,'Daily Absent'!$O$6:$AX$6,'Daily Absent'!$O174:$AX174)</f>
        <v>0</v>
      </c>
      <c r="IT174" s="104">
        <f>VALUE('Time Sheet KN'!IU174-'Time Sheet KN'!IT174)*24</f>
        <v>0</v>
      </c>
      <c r="IU174" s="104">
        <f>VALUE('Time Sheet KN'!IW174-'Time Sheet KN'!IV174)*24</f>
        <v>0</v>
      </c>
      <c r="IV174" s="104">
        <f>VALUE('Time Sheet KN'!IY174-'Time Sheet KN'!IX174)*24</f>
        <v>0</v>
      </c>
      <c r="IW174" s="105">
        <f t="shared" si="676"/>
        <v>0</v>
      </c>
      <c r="IX174" s="5">
        <f t="shared" si="677"/>
        <v>0</v>
      </c>
      <c r="IY174" s="5"/>
      <c r="IZ174" s="5">
        <f>LOOKUP(IZ$6,'Daily Absent'!$O$6:$AX$6,'Daily Absent'!$O174:$AX174)</f>
        <v>0</v>
      </c>
      <c r="JA174" s="104">
        <f>VALUE('Time Sheet KN'!JB174-'Time Sheet KN'!JA174)*24</f>
        <v>0</v>
      </c>
      <c r="JB174" s="104">
        <f>VALUE('Time Sheet KN'!JD174-'Time Sheet KN'!JC174)*24</f>
        <v>0</v>
      </c>
      <c r="JC174" s="104">
        <f>VALUE('Time Sheet KN'!JF174-'Time Sheet KN'!JE174)*24</f>
        <v>0</v>
      </c>
      <c r="JD174" s="105">
        <f t="shared" si="678"/>
        <v>0</v>
      </c>
      <c r="JE174" s="5">
        <f t="shared" si="679"/>
        <v>0</v>
      </c>
      <c r="JF174" s="5"/>
    </row>
    <row r="175" spans="1:266" ht="20" customHeight="1">
      <c r="A175" s="54">
        <f>IF('Master MP Status'!A175&gt;0,'Master MP Status'!A175,"")</f>
        <v>167</v>
      </c>
      <c r="B175" s="5" t="str">
        <f>IF(ISTEXT('Master MP Status'!B175),'Master MP Status'!B175,"")</f>
        <v>DIRECT</v>
      </c>
      <c r="C175" s="153" t="str">
        <f>IF(OR(ISTEXT('Master MP Status'!C175),'Master MP Status'!C175&gt;0),'Master MP Status'!C175,"")</f>
        <v>B250126</v>
      </c>
      <c r="D175" s="154" t="str">
        <f>IF(OR(ISTEXT('Master MP Status'!D175),'Master MP Status'!D175&gt;0),'Master MP Status'!D175,"")</f>
        <v>B250122</v>
      </c>
      <c r="E175" s="5" t="str">
        <f>IF(ISTEXT('Master MP Status'!E175),'Master MP Status'!E175,"")</f>
        <v>DESIANTO SULSISTYO MARSI</v>
      </c>
      <c r="F175" s="5" t="str">
        <f>IF(ISTEXT('Master MP Status'!F175),'Master MP Status'!F175,"")</f>
        <v/>
      </c>
      <c r="G175" s="5" t="str">
        <f>IF(ISTEXT('Master MP Status'!G175),'Master MP Status'!G175,"")</f>
        <v>Cilacap</v>
      </c>
      <c r="H175" s="5" t="str">
        <f>IF(ISTEXT('Master MP Status'!H175),'Master MP Status'!H175,"")</f>
        <v>RIFNO</v>
      </c>
      <c r="I175" s="5" t="str">
        <f>IF(ISTEXT('Master MP Status'!I175),'Master MP Status'!I175,"")</f>
        <v>Welder SS</v>
      </c>
      <c r="J175" s="5" t="str">
        <f>IF(ISTEXT('Master MP Status'!J175),'Master MP Status'!J175,"")</f>
        <v>Welder SS</v>
      </c>
      <c r="K175" s="9">
        <f>IF(OR('Master MP Status'!K175=0,'Master MP Status'!K175=""),"",'Master MP Status'!K175)</f>
        <v>45786</v>
      </c>
      <c r="L175" s="9">
        <f>IF(OR('Master MP Status'!L175=0,'Master MP Status'!L175=""),"",'Master MP Status'!L175)</f>
        <v>45786</v>
      </c>
      <c r="M175" s="9" t="str">
        <f>IF(OR('Master MP Status'!M175=0,'Master MP Status'!M175=""),"",'Master MP Status'!M175)</f>
        <v/>
      </c>
      <c r="N175" s="5" t="str">
        <f>IF(ISTEXT('Master MP Status'!N175),'Master MP Status'!N175,"")</f>
        <v/>
      </c>
      <c r="O175" s="5">
        <f>LOOKUP(O$6,'Daily Absent'!$O$6:$AX$6,'Daily Absent'!$O175:$AX175)</f>
        <v>1</v>
      </c>
      <c r="P175" s="104">
        <f>VALUE('Time Sheet KN'!Q175-'Time Sheet KN'!P175)*24</f>
        <v>5</v>
      </c>
      <c r="Q175" s="104">
        <f>VALUE('Time Sheet KN'!S175-'Time Sheet KN'!R175)*24</f>
        <v>5.0000000000000009</v>
      </c>
      <c r="R175" s="104">
        <f>VALUE('Time Sheet KN'!U175-'Time Sheet KN'!T175)*24</f>
        <v>0</v>
      </c>
      <c r="S175" s="105">
        <f t="shared" si="608"/>
        <v>10</v>
      </c>
      <c r="T175" s="5">
        <f t="shared" si="609"/>
        <v>0</v>
      </c>
      <c r="U175" s="5"/>
      <c r="V175" s="5">
        <f>LOOKUP(V$6,'Daily Absent'!$O$6:$AX$6,'Daily Absent'!$O175:$AX175)</f>
        <v>1</v>
      </c>
      <c r="W175" s="104">
        <f>VALUE('Time Sheet KN'!X175-'Time Sheet KN'!W175)*24</f>
        <v>5</v>
      </c>
      <c r="X175" s="104">
        <f>VALUE('Time Sheet KN'!Z175-'Time Sheet KN'!Y175)*24</f>
        <v>5.0000000000000009</v>
      </c>
      <c r="Y175" s="104">
        <f>VALUE('Time Sheet KN'!AB175-'Time Sheet KN'!AA175)*24</f>
        <v>0</v>
      </c>
      <c r="Z175" s="105">
        <f t="shared" si="610"/>
        <v>10</v>
      </c>
      <c r="AA175" s="5">
        <f t="shared" si="611"/>
        <v>0</v>
      </c>
      <c r="AB175" s="5"/>
      <c r="AC175" s="5">
        <f>LOOKUP(AC$6,'Daily Absent'!$O$6:$AX$6,'Daily Absent'!$O175:$AX175)</f>
        <v>1</v>
      </c>
      <c r="AD175" s="104">
        <f>VALUE('Time Sheet KN'!AE175-'Time Sheet KN'!AD175)*24</f>
        <v>5</v>
      </c>
      <c r="AE175" s="104">
        <f>VALUE('Time Sheet KN'!AG175-'Time Sheet KN'!AF175)*24</f>
        <v>5.0000000000000009</v>
      </c>
      <c r="AF175" s="104">
        <f>VALUE('Time Sheet KN'!AI175-'Time Sheet KN'!AH175)*24</f>
        <v>0</v>
      </c>
      <c r="AG175" s="105">
        <f t="shared" si="612"/>
        <v>10</v>
      </c>
      <c r="AH175" s="5">
        <f t="shared" si="613"/>
        <v>0</v>
      </c>
      <c r="AI175" s="5"/>
      <c r="AJ175" s="5">
        <f>LOOKUP(AJ$6,'Daily Absent'!$O$6:$AX$6,'Daily Absent'!$O175:$AX175)</f>
        <v>1</v>
      </c>
      <c r="AK175" s="104">
        <f>VALUE('Time Sheet KN'!AL175-'Time Sheet KN'!AK175)*24</f>
        <v>5</v>
      </c>
      <c r="AL175" s="104">
        <f>VALUE('Time Sheet KN'!AN175-'Time Sheet KN'!AM175)*24</f>
        <v>5.0000000000000009</v>
      </c>
      <c r="AM175" s="104">
        <f>VALUE('Time Sheet KN'!AP175-'Time Sheet KN'!AO175)*24</f>
        <v>0</v>
      </c>
      <c r="AN175" s="105">
        <f t="shared" si="614"/>
        <v>10</v>
      </c>
      <c r="AO175" s="5">
        <f t="shared" si="615"/>
        <v>0</v>
      </c>
      <c r="AP175" s="5"/>
      <c r="AQ175" s="5">
        <f>LOOKUP(AQ$6,'Daily Absent'!$O$6:$AX$6,'Daily Absent'!$O175:$AX175)</f>
        <v>1</v>
      </c>
      <c r="AR175" s="104">
        <f>VALUE('Time Sheet KN'!AS175-'Time Sheet KN'!AR175)*24</f>
        <v>5</v>
      </c>
      <c r="AS175" s="104">
        <f>VALUE('Time Sheet KN'!AU175-'Time Sheet KN'!AT175)*24</f>
        <v>4.0000000000000018</v>
      </c>
      <c r="AT175" s="104">
        <f>VALUE('Time Sheet KN'!AW175-'Time Sheet KN'!AV175)*24</f>
        <v>0</v>
      </c>
      <c r="AU175" s="105">
        <f t="shared" si="616"/>
        <v>9</v>
      </c>
      <c r="AV175" s="5">
        <f t="shared" si="617"/>
        <v>1.7763568394002505E-15</v>
      </c>
      <c r="AW175" s="5"/>
      <c r="AX175" s="5">
        <f>LOOKUP(AX$6,'Daily Absent'!$O$6:$AX$6,'Daily Absent'!$O175:$AX175)</f>
        <v>1</v>
      </c>
      <c r="AY175" s="104">
        <f>VALUE('Time Sheet KN'!AZ175-'Time Sheet KN'!AY175)*24</f>
        <v>4</v>
      </c>
      <c r="AZ175" s="104">
        <f>VALUE('Time Sheet KN'!BB175-'Time Sheet KN'!BA175)*24</f>
        <v>3</v>
      </c>
      <c r="BA175" s="104">
        <f>VALUE('Time Sheet KN'!BD175-'Time Sheet KN'!BC175)*24</f>
        <v>0</v>
      </c>
      <c r="BB175" s="105">
        <f t="shared" si="618"/>
        <v>0</v>
      </c>
      <c r="BC175" s="5">
        <f t="shared" si="619"/>
        <v>7</v>
      </c>
      <c r="BD175" s="5"/>
      <c r="BE175" s="5">
        <f>LOOKUP(BE$6,'Daily Absent'!$O$6:$AX$6,'Daily Absent'!$O175:$AX175)</f>
        <v>1</v>
      </c>
      <c r="BF175" s="104">
        <f>VALUE('Time Sheet KN'!BG175-'Time Sheet KN'!BF175)*24</f>
        <v>5</v>
      </c>
      <c r="BG175" s="104">
        <f>VALUE('Time Sheet KN'!BI175-'Time Sheet KN'!BH175)*24</f>
        <v>5.0000000000000009</v>
      </c>
      <c r="BH175" s="104">
        <f>VALUE('Time Sheet KN'!BK175-'Time Sheet KN'!BJ175)*24</f>
        <v>0</v>
      </c>
      <c r="BI175" s="105">
        <f t="shared" si="620"/>
        <v>10</v>
      </c>
      <c r="BJ175" s="5">
        <f t="shared" si="621"/>
        <v>0</v>
      </c>
      <c r="BK175" s="5"/>
      <c r="BL175" s="5">
        <f>LOOKUP(BL$6,'Daily Absent'!$O$6:$AX$6,'Daily Absent'!$O175:$AX175)</f>
        <v>1</v>
      </c>
      <c r="BM175" s="104">
        <f>VALUE('Time Sheet KN'!BN175-'Time Sheet KN'!BM175)*24</f>
        <v>5</v>
      </c>
      <c r="BN175" s="104">
        <f>VALUE('Time Sheet KN'!BP175-'Time Sheet KN'!BO175)*24</f>
        <v>5.0000000000000009</v>
      </c>
      <c r="BO175" s="104">
        <f>VALUE('Time Sheet KN'!BR175-'Time Sheet KN'!BQ175)*24</f>
        <v>0</v>
      </c>
      <c r="BP175" s="105">
        <f t="shared" si="622"/>
        <v>10</v>
      </c>
      <c r="BQ175" s="5">
        <f t="shared" si="623"/>
        <v>0</v>
      </c>
      <c r="BR175" s="5"/>
      <c r="BS175" s="5">
        <f>LOOKUP(BS$6,'Daily Absent'!$O$6:$AX$6,'Daily Absent'!$O175:$AX175)</f>
        <v>1</v>
      </c>
      <c r="BT175" s="104">
        <f>VALUE('Time Sheet KN'!BU175-'Time Sheet KN'!BT175)*24</f>
        <v>5</v>
      </c>
      <c r="BU175" s="104">
        <f>VALUE('Time Sheet KN'!BW175-'Time Sheet KN'!BV175)*24</f>
        <v>5.0000000000000009</v>
      </c>
      <c r="BV175" s="104">
        <f>VALUE('Time Sheet KN'!BY175-'Time Sheet KN'!BX175)*24</f>
        <v>0</v>
      </c>
      <c r="BW175" s="105">
        <f t="shared" si="624"/>
        <v>10</v>
      </c>
      <c r="BX175" s="5">
        <f t="shared" si="625"/>
        <v>0</v>
      </c>
      <c r="BY175" s="5"/>
      <c r="BZ175" s="5">
        <f>LOOKUP(BZ$6,'Daily Absent'!$O$6:$AX$6,'Daily Absent'!$O175:$AX175)</f>
        <v>1</v>
      </c>
      <c r="CA175" s="104">
        <f>VALUE('Time Sheet KN'!CB175-'Time Sheet KN'!CA175)*24</f>
        <v>5</v>
      </c>
      <c r="CB175" s="104">
        <f>VALUE('Time Sheet KN'!CD175-'Time Sheet KN'!CC175)*24</f>
        <v>5.0000000000000009</v>
      </c>
      <c r="CC175" s="104">
        <f>VALUE('Time Sheet KN'!CF175-'Time Sheet KN'!CE175)*24</f>
        <v>0</v>
      </c>
      <c r="CD175" s="105">
        <f t="shared" si="626"/>
        <v>10</v>
      </c>
      <c r="CE175" s="5">
        <f t="shared" si="627"/>
        <v>0</v>
      </c>
      <c r="CF175" s="5"/>
      <c r="CG175" s="5">
        <f>LOOKUP(CG$6,'Daily Absent'!$O$6:$AX$6,'Daily Absent'!$O175:$AX175)</f>
        <v>1</v>
      </c>
      <c r="CH175" s="104">
        <f>VALUE('Time Sheet KN'!CI175-'Time Sheet KN'!CH175)*24</f>
        <v>5</v>
      </c>
      <c r="CI175" s="104">
        <f>VALUE('Time Sheet KN'!CK175-'Time Sheet KN'!CJ175)*24</f>
        <v>5.0000000000000009</v>
      </c>
      <c r="CJ175" s="104">
        <f>VALUE('Time Sheet KN'!CM175-'Time Sheet KN'!CL175)*24</f>
        <v>3</v>
      </c>
      <c r="CK175" s="105">
        <f t="shared" si="628"/>
        <v>10</v>
      </c>
      <c r="CL175" s="5">
        <f t="shared" si="629"/>
        <v>3</v>
      </c>
      <c r="CM175" s="5"/>
      <c r="CN175" s="5">
        <f>LOOKUP(CN$6,'Daily Absent'!$O$6:$AX$6,'Daily Absent'!$O175:$AX175)</f>
        <v>1</v>
      </c>
      <c r="CO175" s="104">
        <f>VALUE('Time Sheet KN'!CP175-'Time Sheet KN'!CO175)*24</f>
        <v>5</v>
      </c>
      <c r="CP175" s="104">
        <f>VALUE('Time Sheet KN'!CR175-'Time Sheet KN'!CQ175)*24</f>
        <v>4.0000000000000018</v>
      </c>
      <c r="CQ175" s="104">
        <f>VALUE('Time Sheet KN'!CT175-'Time Sheet KN'!CS175)*24</f>
        <v>0</v>
      </c>
      <c r="CR175" s="105">
        <f t="shared" si="630"/>
        <v>9</v>
      </c>
      <c r="CS175" s="5">
        <f t="shared" si="631"/>
        <v>1.7763568394002505E-15</v>
      </c>
      <c r="CT175" s="5"/>
      <c r="CU175" s="5">
        <f>LOOKUP(CU$6,'Daily Absent'!$O$6:$AX$6,'Daily Absent'!$O175:$AX175)</f>
        <v>1</v>
      </c>
      <c r="CV175" s="104">
        <f>VALUE('Time Sheet KN'!CW175-'Time Sheet KN'!CV175)*24</f>
        <v>4</v>
      </c>
      <c r="CW175" s="104">
        <f>VALUE('Time Sheet KN'!CY175-'Time Sheet KN'!CX175)*24</f>
        <v>3</v>
      </c>
      <c r="CX175" s="104">
        <f>VALUE('Time Sheet KN'!DA175-'Time Sheet KN'!CZ175)*24</f>
        <v>0</v>
      </c>
      <c r="CY175" s="105">
        <f t="shared" si="632"/>
        <v>0</v>
      </c>
      <c r="CZ175" s="5">
        <f t="shared" si="633"/>
        <v>7</v>
      </c>
      <c r="DA175" s="5"/>
      <c r="DB175" s="5">
        <f>LOOKUP(DB$6,'Daily Absent'!$O$6:$AX$6,'Daily Absent'!$O175:$AX175)</f>
        <v>1</v>
      </c>
      <c r="DC175" s="104">
        <f>VALUE('Time Sheet KN'!DD175-'Time Sheet KN'!DC175)*24</f>
        <v>5</v>
      </c>
      <c r="DD175" s="104">
        <f>VALUE('Time Sheet KN'!DF175-'Time Sheet KN'!DE175)*24</f>
        <v>5.0000000000000009</v>
      </c>
      <c r="DE175" s="104">
        <f>VALUE('Time Sheet KN'!DH175-'Time Sheet KN'!DG175)*24</f>
        <v>3</v>
      </c>
      <c r="DF175" s="105">
        <f t="shared" si="634"/>
        <v>10</v>
      </c>
      <c r="DG175" s="5">
        <f t="shared" si="635"/>
        <v>3</v>
      </c>
      <c r="DH175" s="5"/>
      <c r="DI175" s="5">
        <f>LOOKUP(DI$6,'Daily Absent'!$O$6:$AX$6,'Daily Absent'!$O175:$AX175)</f>
        <v>1</v>
      </c>
      <c r="DJ175" s="104">
        <f>VALUE('Time Sheet KN'!DK175-'Time Sheet KN'!DJ175)*24</f>
        <v>5</v>
      </c>
      <c r="DK175" s="104">
        <f>VALUE('Time Sheet KN'!DM175-'Time Sheet KN'!DL175)*24</f>
        <v>5.0000000000000009</v>
      </c>
      <c r="DL175" s="104">
        <f>VALUE('Time Sheet KN'!DO175-'Time Sheet KN'!DN175)*24</f>
        <v>0</v>
      </c>
      <c r="DM175" s="105">
        <f t="shared" si="636"/>
        <v>10</v>
      </c>
      <c r="DN175" s="5">
        <f t="shared" si="637"/>
        <v>0</v>
      </c>
      <c r="DO175" s="5"/>
      <c r="DP175" s="5">
        <f>LOOKUP(DP$6,'Daily Absent'!$O$6:$AX$6,'Daily Absent'!$O175:$AX175)</f>
        <v>1</v>
      </c>
      <c r="DQ175" s="104">
        <f>VALUE('Time Sheet KN'!DR175-'Time Sheet KN'!DQ175)*24</f>
        <v>5</v>
      </c>
      <c r="DR175" s="104">
        <f>VALUE('Time Sheet KN'!DT175-'Time Sheet KN'!DS175)*24</f>
        <v>5.0000000000000009</v>
      </c>
      <c r="DS175" s="104">
        <f>VALUE('Time Sheet KN'!DV175-'Time Sheet KN'!DU175)*24</f>
        <v>0</v>
      </c>
      <c r="DT175" s="105">
        <f t="shared" si="638"/>
        <v>10</v>
      </c>
      <c r="DU175" s="5">
        <f t="shared" si="639"/>
        <v>0</v>
      </c>
      <c r="DV175" s="5"/>
      <c r="DW175" s="5">
        <f>LOOKUP(DW$6,'Daily Absent'!$O$6:$AX$6,'Daily Absent'!$O175:$AX175)</f>
        <v>1</v>
      </c>
      <c r="DX175" s="104">
        <f>VALUE('Time Sheet KN'!DY175-'Time Sheet KN'!DX175)*24</f>
        <v>5</v>
      </c>
      <c r="DY175" s="104">
        <f>VALUE('Time Sheet KN'!EA175-'Time Sheet KN'!DZ175)*24</f>
        <v>5.0000000000000009</v>
      </c>
      <c r="DZ175" s="104">
        <f>VALUE('Time Sheet KN'!EC175-'Time Sheet KN'!EB175)*24</f>
        <v>0</v>
      </c>
      <c r="EA175" s="105">
        <f t="shared" si="640"/>
        <v>10</v>
      </c>
      <c r="EB175" s="5">
        <f t="shared" si="641"/>
        <v>0</v>
      </c>
      <c r="EC175" s="5"/>
      <c r="ED175" s="5">
        <f>LOOKUP(ED$6,'Daily Absent'!$O$6:$AX$6,'Daily Absent'!$O175:$AX175)</f>
        <v>1</v>
      </c>
      <c r="EE175" s="104">
        <f>VALUE('Time Sheet KN'!EF175-'Time Sheet KN'!EE175)*24</f>
        <v>5</v>
      </c>
      <c r="EF175" s="104">
        <f>VALUE('Time Sheet KN'!EH175-'Time Sheet KN'!EG175)*24</f>
        <v>5.0000000000000009</v>
      </c>
      <c r="EG175" s="104">
        <f>VALUE('Time Sheet KN'!EJ175-'Time Sheet KN'!EI175)*24</f>
        <v>3</v>
      </c>
      <c r="EH175" s="105">
        <f t="shared" si="642"/>
        <v>10</v>
      </c>
      <c r="EI175" s="5">
        <f t="shared" si="643"/>
        <v>3</v>
      </c>
      <c r="EJ175" s="5"/>
      <c r="EK175" s="5">
        <f>LOOKUP(EK$6,'Daily Absent'!$O$6:$AX$6,'Daily Absent'!$O175:$AX175)</f>
        <v>1</v>
      </c>
      <c r="EL175" s="104">
        <f>VALUE('Time Sheet KN'!EM175-'Time Sheet KN'!EL175)*24</f>
        <v>5</v>
      </c>
      <c r="EM175" s="104">
        <f>VALUE('Time Sheet KN'!EO175-'Time Sheet KN'!EN175)*24</f>
        <v>5.0000000000000009</v>
      </c>
      <c r="EN175" s="104">
        <f>VALUE('Time Sheet KN'!EQ175-'Time Sheet KN'!EP175)*24</f>
        <v>0</v>
      </c>
      <c r="EO175" s="105">
        <f t="shared" si="644"/>
        <v>9</v>
      </c>
      <c r="EP175" s="5">
        <f t="shared" si="645"/>
        <v>1</v>
      </c>
      <c r="EQ175" s="5"/>
      <c r="ER175" s="5">
        <f>LOOKUP(ER$6,'Daily Absent'!$O$6:$AX$6,'Daily Absent'!$O175:$AX175)</f>
        <v>0</v>
      </c>
      <c r="ES175" s="104">
        <f>VALUE('Time Sheet KN'!ET175-'Time Sheet KN'!ES175)*24</f>
        <v>0</v>
      </c>
      <c r="ET175" s="104">
        <f>VALUE('Time Sheet KN'!EV175-'Time Sheet KN'!EU175)*24</f>
        <v>0</v>
      </c>
      <c r="EU175" s="104">
        <f>VALUE('Time Sheet KN'!EX175-'Time Sheet KN'!EW175)*24</f>
        <v>0</v>
      </c>
      <c r="EV175" s="105">
        <f t="shared" si="646"/>
        <v>0</v>
      </c>
      <c r="EW175" s="5">
        <f t="shared" si="647"/>
        <v>0</v>
      </c>
      <c r="EX175" s="5"/>
      <c r="EY175" s="5">
        <f>LOOKUP(EY$6,'Daily Absent'!$O$6:$AX$6,'Daily Absent'!$O175:$AX175)</f>
        <v>1</v>
      </c>
      <c r="EZ175" s="104">
        <f>VALUE('Time Sheet KN'!FA175-'Time Sheet KN'!EZ175)*24</f>
        <v>5</v>
      </c>
      <c r="FA175" s="104">
        <f>VALUE('Time Sheet KN'!FC175-'Time Sheet KN'!FB175)*24</f>
        <v>5.0000000000000009</v>
      </c>
      <c r="FB175" s="104">
        <f>VALUE('Time Sheet KN'!FE175-'Time Sheet KN'!FD175)*24</f>
        <v>3</v>
      </c>
      <c r="FC175" s="105">
        <f t="shared" si="648"/>
        <v>10</v>
      </c>
      <c r="FD175" s="5">
        <f t="shared" si="649"/>
        <v>3</v>
      </c>
      <c r="FE175" s="5"/>
      <c r="FF175" s="5">
        <f>LOOKUP(FF$6,'Daily Absent'!$O$6:$AX$6,'Daily Absent'!$O175:$AX175)</f>
        <v>1</v>
      </c>
      <c r="FG175" s="104">
        <f>VALUE('Time Sheet KN'!FH175-'Time Sheet KN'!FG175)*24</f>
        <v>0</v>
      </c>
      <c r="FH175" s="104">
        <f>VALUE('Time Sheet KN'!FJ175-'Time Sheet KN'!FI175)*24</f>
        <v>0</v>
      </c>
      <c r="FI175" s="104">
        <f>VALUE('Time Sheet KN'!FL175-'Time Sheet KN'!FK175)*24</f>
        <v>0</v>
      </c>
      <c r="FJ175" s="105">
        <f t="shared" si="650"/>
        <v>0</v>
      </c>
      <c r="FK175" s="5">
        <f t="shared" si="651"/>
        <v>0</v>
      </c>
      <c r="FL175" s="5"/>
      <c r="FM175" s="5">
        <f>LOOKUP(FM$6,'Daily Absent'!$O$6:$AX$6,'Daily Absent'!$O175:$AX175)</f>
        <v>0</v>
      </c>
      <c r="FN175" s="104">
        <f>VALUE('Time Sheet KN'!FO175-'Time Sheet KN'!FN175)*24</f>
        <v>0</v>
      </c>
      <c r="FO175" s="104">
        <f>VALUE('Time Sheet KN'!FQ175-'Time Sheet KN'!FP175)*24</f>
        <v>0</v>
      </c>
      <c r="FP175" s="104">
        <f>VALUE('Time Sheet KN'!FS175-'Time Sheet KN'!FR175)*24</f>
        <v>0</v>
      </c>
      <c r="FQ175" s="105">
        <f t="shared" si="652"/>
        <v>0</v>
      </c>
      <c r="FR175" s="5">
        <f t="shared" si="653"/>
        <v>0</v>
      </c>
      <c r="FS175" s="5"/>
      <c r="FT175" s="5">
        <f>LOOKUP(FT$6,'Daily Absent'!$O$6:$AX$6,'Daily Absent'!$O175:$AX175)</f>
        <v>0</v>
      </c>
      <c r="FU175" s="104">
        <f>VALUE('Time Sheet KN'!FV175-'Time Sheet KN'!FU175)*24</f>
        <v>0</v>
      </c>
      <c r="FV175" s="104">
        <f>VALUE('Time Sheet KN'!FX175-'Time Sheet KN'!FW175)*24</f>
        <v>0</v>
      </c>
      <c r="FW175" s="104">
        <f>VALUE('Time Sheet KN'!FZ175-'Time Sheet KN'!FY175)*24</f>
        <v>0</v>
      </c>
      <c r="FX175" s="105">
        <f t="shared" si="654"/>
        <v>0</v>
      </c>
      <c r="FY175" s="5">
        <f t="shared" si="655"/>
        <v>0</v>
      </c>
      <c r="FZ175" s="5"/>
      <c r="GA175" s="5">
        <f>LOOKUP(GA$6,'Daily Absent'!$O$6:$AX$6,'Daily Absent'!$O175:$AX175)</f>
        <v>0</v>
      </c>
      <c r="GB175" s="104">
        <f>VALUE('Time Sheet KN'!GC175-'Time Sheet KN'!GB175)*24</f>
        <v>0</v>
      </c>
      <c r="GC175" s="104">
        <f>VALUE('Time Sheet KN'!GE175-'Time Sheet KN'!GD175)*24</f>
        <v>0</v>
      </c>
      <c r="GD175" s="104">
        <f>VALUE('Time Sheet KN'!GG175-'Time Sheet KN'!GF175)*24</f>
        <v>0</v>
      </c>
      <c r="GE175" s="105">
        <f t="shared" si="656"/>
        <v>0</v>
      </c>
      <c r="GF175" s="5">
        <f t="shared" si="657"/>
        <v>0</v>
      </c>
      <c r="GG175" s="5"/>
      <c r="GH175" s="5">
        <f>LOOKUP(GH$6,'Daily Absent'!$O$6:$AX$6,'Daily Absent'!$O175:$AX175)</f>
        <v>0</v>
      </c>
      <c r="GI175" s="104">
        <f>VALUE('Time Sheet KN'!GJ175-'Time Sheet KN'!GI175)*24</f>
        <v>0</v>
      </c>
      <c r="GJ175" s="104">
        <f>VALUE('Time Sheet KN'!GL175-'Time Sheet KN'!GK175)*24</f>
        <v>0</v>
      </c>
      <c r="GK175" s="104">
        <f>VALUE('Time Sheet KN'!GN175-'Time Sheet KN'!GM175)*24</f>
        <v>0</v>
      </c>
      <c r="GL175" s="105">
        <f t="shared" si="658"/>
        <v>0</v>
      </c>
      <c r="GM175" s="5">
        <f t="shared" si="659"/>
        <v>0</v>
      </c>
      <c r="GN175" s="5"/>
      <c r="GO175" s="5">
        <f>LOOKUP(GO$6,'Daily Absent'!$O$6:$AX$6,'Daily Absent'!$O175:$AX175)</f>
        <v>0</v>
      </c>
      <c r="GP175" s="104">
        <f>VALUE('Time Sheet KN'!GQ175-'Time Sheet KN'!GP175)*24</f>
        <v>0</v>
      </c>
      <c r="GQ175" s="104">
        <f>VALUE('Time Sheet KN'!GS175-'Time Sheet KN'!GR175)*24</f>
        <v>0</v>
      </c>
      <c r="GR175" s="104">
        <f>VALUE('Time Sheet KN'!GU175-'Time Sheet KN'!GT175)*24</f>
        <v>0</v>
      </c>
      <c r="GS175" s="105">
        <f t="shared" si="660"/>
        <v>0</v>
      </c>
      <c r="GT175" s="5">
        <f t="shared" si="661"/>
        <v>0</v>
      </c>
      <c r="GU175" s="5"/>
      <c r="GV175" s="5">
        <f>LOOKUP(GV$6,'Daily Absent'!$O$6:$AX$6,'Daily Absent'!$O175:$AX175)</f>
        <v>0</v>
      </c>
      <c r="GW175" s="104">
        <f>VALUE('Time Sheet KN'!GX175-'Time Sheet KN'!GW175)*24</f>
        <v>0</v>
      </c>
      <c r="GX175" s="104">
        <f>VALUE('Time Sheet KN'!GZ175-'Time Sheet KN'!GY175)*24</f>
        <v>0</v>
      </c>
      <c r="GY175" s="104">
        <f>VALUE('Time Sheet KN'!HB175-'Time Sheet KN'!HA175)*24</f>
        <v>0</v>
      </c>
      <c r="GZ175" s="105">
        <f t="shared" si="662"/>
        <v>0</v>
      </c>
      <c r="HA175" s="5">
        <f t="shared" si="663"/>
        <v>0</v>
      </c>
      <c r="HB175" s="5"/>
      <c r="HC175" s="5">
        <f>LOOKUP(HC$6,'Daily Absent'!$O$6:$AX$6,'Daily Absent'!$O175:$AX175)</f>
        <v>0</v>
      </c>
      <c r="HD175" s="104">
        <f>VALUE('Time Sheet KN'!HE175-'Time Sheet KN'!HD175)*24</f>
        <v>0</v>
      </c>
      <c r="HE175" s="104">
        <f>VALUE('Time Sheet KN'!HG175-'Time Sheet KN'!HF175)*24</f>
        <v>0</v>
      </c>
      <c r="HF175" s="104">
        <f>VALUE('Time Sheet KN'!HI175-'Time Sheet KN'!HH175)*24</f>
        <v>0</v>
      </c>
      <c r="HG175" s="105">
        <f t="shared" si="664"/>
        <v>0</v>
      </c>
      <c r="HH175" s="5">
        <f t="shared" si="665"/>
        <v>0</v>
      </c>
      <c r="HI175" s="5"/>
      <c r="HJ175" s="5">
        <f>LOOKUP(HJ$6,'Daily Absent'!$O$6:$AX$6,'Daily Absent'!$O175:$AX175)</f>
        <v>0</v>
      </c>
      <c r="HK175" s="104">
        <f>VALUE('Time Sheet KN'!HL175-'Time Sheet KN'!HK175)*24</f>
        <v>0</v>
      </c>
      <c r="HL175" s="104">
        <f>VALUE('Time Sheet KN'!HN175-'Time Sheet KN'!HM175)*24</f>
        <v>0</v>
      </c>
      <c r="HM175" s="104">
        <f>VALUE('Time Sheet KN'!HP175-'Time Sheet KN'!HO175)*24</f>
        <v>0</v>
      </c>
      <c r="HN175" s="105">
        <f t="shared" si="666"/>
        <v>0</v>
      </c>
      <c r="HO175" s="5">
        <f t="shared" si="667"/>
        <v>0</v>
      </c>
      <c r="HP175" s="5"/>
      <c r="HQ175" s="5">
        <f>LOOKUP(HQ$6,'Daily Absent'!$O$6:$AX$6,'Daily Absent'!$O175:$AX175)</f>
        <v>0</v>
      </c>
      <c r="HR175" s="104">
        <f>VALUE('Time Sheet KN'!HS175-'Time Sheet KN'!HR175)*24</f>
        <v>0</v>
      </c>
      <c r="HS175" s="104">
        <f>VALUE('Time Sheet KN'!HU175-'Time Sheet KN'!HT175)*24</f>
        <v>0</v>
      </c>
      <c r="HT175" s="104">
        <f>VALUE('Time Sheet KN'!HW175-'Time Sheet KN'!HV175)*24</f>
        <v>0</v>
      </c>
      <c r="HU175" s="105">
        <f t="shared" si="668"/>
        <v>0</v>
      </c>
      <c r="HV175" s="5">
        <f t="shared" si="669"/>
        <v>0</v>
      </c>
      <c r="HW175" s="5"/>
      <c r="HX175" s="5">
        <f>LOOKUP(HX$6,'Daily Absent'!$O$6:$AX$6,'Daily Absent'!$O175:$AX175)</f>
        <v>0</v>
      </c>
      <c r="HY175" s="104">
        <f>VALUE('Time Sheet KN'!HZ175-'Time Sheet KN'!HY175)*24</f>
        <v>0</v>
      </c>
      <c r="HZ175" s="104">
        <f>VALUE('Time Sheet KN'!IB175-'Time Sheet KN'!IA175)*24</f>
        <v>0</v>
      </c>
      <c r="IA175" s="104">
        <f>VALUE('Time Sheet KN'!ID175-'Time Sheet KN'!IC175)*24</f>
        <v>0</v>
      </c>
      <c r="IB175" s="105">
        <f t="shared" si="670"/>
        <v>0</v>
      </c>
      <c r="IC175" s="5">
        <f t="shared" si="671"/>
        <v>0</v>
      </c>
      <c r="ID175" s="5"/>
      <c r="IE175" s="5">
        <f>LOOKUP(IE$6,'Daily Absent'!$O$6:$AX$6,'Daily Absent'!$O175:$AX175)</f>
        <v>0</v>
      </c>
      <c r="IF175" s="104">
        <f>VALUE('Time Sheet KN'!IG175-'Time Sheet KN'!IF175)*24</f>
        <v>0</v>
      </c>
      <c r="IG175" s="104">
        <f>VALUE('Time Sheet KN'!II175-'Time Sheet KN'!IH175)*24</f>
        <v>0</v>
      </c>
      <c r="IH175" s="104">
        <f>VALUE('Time Sheet KN'!IK175-'Time Sheet KN'!IJ175)*24</f>
        <v>0</v>
      </c>
      <c r="II175" s="105">
        <f t="shared" si="672"/>
        <v>0</v>
      </c>
      <c r="IJ175" s="5">
        <f t="shared" si="673"/>
        <v>0</v>
      </c>
      <c r="IK175" s="5"/>
      <c r="IL175" s="5">
        <f>LOOKUP(IL$6,'Daily Absent'!$O$6:$AX$6,'Daily Absent'!$O175:$AX175)</f>
        <v>0</v>
      </c>
      <c r="IM175" s="104">
        <f>VALUE('Time Sheet KN'!IN175-'Time Sheet KN'!IM175)*24</f>
        <v>0</v>
      </c>
      <c r="IN175" s="104">
        <f>VALUE('Time Sheet KN'!IP175-'Time Sheet KN'!IO175)*24</f>
        <v>0</v>
      </c>
      <c r="IO175" s="104">
        <f>VALUE('Time Sheet KN'!IR175-'Time Sheet KN'!IQ175)*24</f>
        <v>0</v>
      </c>
      <c r="IP175" s="105">
        <f t="shared" si="674"/>
        <v>0</v>
      </c>
      <c r="IQ175" s="5">
        <f t="shared" si="675"/>
        <v>0</v>
      </c>
      <c r="IR175" s="5"/>
      <c r="IS175" s="5">
        <f>LOOKUP(IS$6,'Daily Absent'!$O$6:$AX$6,'Daily Absent'!$O175:$AX175)</f>
        <v>0</v>
      </c>
      <c r="IT175" s="104">
        <f>VALUE('Time Sheet KN'!IU175-'Time Sheet KN'!IT175)*24</f>
        <v>0</v>
      </c>
      <c r="IU175" s="104">
        <f>VALUE('Time Sheet KN'!IW175-'Time Sheet KN'!IV175)*24</f>
        <v>0</v>
      </c>
      <c r="IV175" s="104">
        <f>VALUE('Time Sheet KN'!IY175-'Time Sheet KN'!IX175)*24</f>
        <v>0</v>
      </c>
      <c r="IW175" s="105">
        <f t="shared" si="676"/>
        <v>0</v>
      </c>
      <c r="IX175" s="5">
        <f t="shared" si="677"/>
        <v>0</v>
      </c>
      <c r="IY175" s="5"/>
      <c r="IZ175" s="5">
        <f>LOOKUP(IZ$6,'Daily Absent'!$O$6:$AX$6,'Daily Absent'!$O175:$AX175)</f>
        <v>0</v>
      </c>
      <c r="JA175" s="104">
        <f>VALUE('Time Sheet KN'!JB175-'Time Sheet KN'!JA175)*24</f>
        <v>0</v>
      </c>
      <c r="JB175" s="104">
        <f>VALUE('Time Sheet KN'!JD175-'Time Sheet KN'!JC175)*24</f>
        <v>0</v>
      </c>
      <c r="JC175" s="104">
        <f>VALUE('Time Sheet KN'!JF175-'Time Sheet KN'!JE175)*24</f>
        <v>0</v>
      </c>
      <c r="JD175" s="105">
        <f t="shared" si="678"/>
        <v>0</v>
      </c>
      <c r="JE175" s="5">
        <f t="shared" si="679"/>
        <v>0</v>
      </c>
      <c r="JF175" s="5"/>
    </row>
    <row r="176" spans="1:266" ht="20" customHeight="1">
      <c r="A176" s="54">
        <f>IF('Master MP Status'!A176&gt;0,'Master MP Status'!A176,"")</f>
        <v>168</v>
      </c>
      <c r="B176" s="5" t="str">
        <f>IF(ISTEXT('Master MP Status'!B176),'Master MP Status'!B176,"")</f>
        <v>DIRECT</v>
      </c>
      <c r="C176" s="153" t="str">
        <f>IF(OR(ISTEXT('Master MP Status'!C176),'Master MP Status'!C176&gt;0),'Master MP Status'!C176,"")</f>
        <v>B250127</v>
      </c>
      <c r="D176" s="154" t="str">
        <f>IF(OR(ISTEXT('Master MP Status'!D176),'Master MP Status'!D176&gt;0),'Master MP Status'!D176,"")</f>
        <v>B250123</v>
      </c>
      <c r="E176" s="5" t="str">
        <f>IF(ISTEXT('Master MP Status'!E176),'Master MP Status'!E176,"")</f>
        <v>HARIYANTO</v>
      </c>
      <c r="F176" s="5" t="str">
        <f>IF(ISTEXT('Master MP Status'!F176),'Master MP Status'!F176,"")</f>
        <v/>
      </c>
      <c r="G176" s="5" t="str">
        <f>IF(ISTEXT('Master MP Status'!G176),'Master MP Status'!G176,"")</f>
        <v>Ngawi</v>
      </c>
      <c r="H176" s="5" t="str">
        <f>IF(ISTEXT('Master MP Status'!H176),'Master MP Status'!H176,"")</f>
        <v>RIFNO</v>
      </c>
      <c r="I176" s="5" t="str">
        <f>IF(ISTEXT('Master MP Status'!I176),'Master MP Status'!I176,"")</f>
        <v>Welder SS</v>
      </c>
      <c r="J176" s="5" t="str">
        <f>IF(ISTEXT('Master MP Status'!J176),'Master MP Status'!J176,"")</f>
        <v>Welder SS</v>
      </c>
      <c r="K176" s="9">
        <f>IF(OR('Master MP Status'!K176=0,'Master MP Status'!K176=""),"",'Master MP Status'!K176)</f>
        <v>45786</v>
      </c>
      <c r="L176" s="9">
        <f>IF(OR('Master MP Status'!L176=0,'Master MP Status'!L176=""),"",'Master MP Status'!L176)</f>
        <v>45786</v>
      </c>
      <c r="M176" s="9" t="str">
        <f>IF(OR('Master MP Status'!M176=0,'Master MP Status'!M176=""),"",'Master MP Status'!M176)</f>
        <v/>
      </c>
      <c r="N176" s="5" t="str">
        <f>IF(ISTEXT('Master MP Status'!N176),'Master MP Status'!N176,"")</f>
        <v/>
      </c>
      <c r="O176" s="5">
        <f>LOOKUP(O$6,'Daily Absent'!$O$6:$AX$6,'Daily Absent'!$O176:$AX176)</f>
        <v>1</v>
      </c>
      <c r="P176" s="104">
        <f>VALUE('Time Sheet KN'!Q176-'Time Sheet KN'!P176)*24</f>
        <v>5</v>
      </c>
      <c r="Q176" s="104">
        <f>VALUE('Time Sheet KN'!S176-'Time Sheet KN'!R176)*24</f>
        <v>5.0000000000000009</v>
      </c>
      <c r="R176" s="104">
        <f>VALUE('Time Sheet KN'!U176-'Time Sheet KN'!T176)*24</f>
        <v>0</v>
      </c>
      <c r="S176" s="105">
        <f t="shared" si="608"/>
        <v>10</v>
      </c>
      <c r="T176" s="5">
        <f t="shared" si="609"/>
        <v>0</v>
      </c>
      <c r="U176" s="5"/>
      <c r="V176" s="5">
        <f>LOOKUP(V$6,'Daily Absent'!$O$6:$AX$6,'Daily Absent'!$O176:$AX176)</f>
        <v>1</v>
      </c>
      <c r="W176" s="104">
        <f>VALUE('Time Sheet KN'!X176-'Time Sheet KN'!W176)*24</f>
        <v>5</v>
      </c>
      <c r="X176" s="104">
        <f>VALUE('Time Sheet KN'!Z176-'Time Sheet KN'!Y176)*24</f>
        <v>5.0000000000000009</v>
      </c>
      <c r="Y176" s="104">
        <f>VALUE('Time Sheet KN'!AB176-'Time Sheet KN'!AA176)*24</f>
        <v>0</v>
      </c>
      <c r="Z176" s="105">
        <f t="shared" si="610"/>
        <v>10</v>
      </c>
      <c r="AA176" s="5">
        <f t="shared" si="611"/>
        <v>0</v>
      </c>
      <c r="AB176" s="5"/>
      <c r="AC176" s="5">
        <f>LOOKUP(AC$6,'Daily Absent'!$O$6:$AX$6,'Daily Absent'!$O176:$AX176)</f>
        <v>1</v>
      </c>
      <c r="AD176" s="104">
        <f>VALUE('Time Sheet KN'!AE176-'Time Sheet KN'!AD176)*24</f>
        <v>5</v>
      </c>
      <c r="AE176" s="104">
        <f>VALUE('Time Sheet KN'!AG176-'Time Sheet KN'!AF176)*24</f>
        <v>5.0000000000000009</v>
      </c>
      <c r="AF176" s="104">
        <f>VALUE('Time Sheet KN'!AI176-'Time Sheet KN'!AH176)*24</f>
        <v>0</v>
      </c>
      <c r="AG176" s="105">
        <f t="shared" si="612"/>
        <v>10</v>
      </c>
      <c r="AH176" s="5">
        <f t="shared" si="613"/>
        <v>0</v>
      </c>
      <c r="AI176" s="5"/>
      <c r="AJ176" s="5">
        <f>LOOKUP(AJ$6,'Daily Absent'!$O$6:$AX$6,'Daily Absent'!$O176:$AX176)</f>
        <v>1</v>
      </c>
      <c r="AK176" s="104">
        <f>VALUE('Time Sheet KN'!AL176-'Time Sheet KN'!AK176)*24</f>
        <v>5</v>
      </c>
      <c r="AL176" s="104">
        <f>VALUE('Time Sheet KN'!AN176-'Time Sheet KN'!AM176)*24</f>
        <v>5.0000000000000009</v>
      </c>
      <c r="AM176" s="104">
        <f>VALUE('Time Sheet KN'!AP176-'Time Sheet KN'!AO176)*24</f>
        <v>0</v>
      </c>
      <c r="AN176" s="105">
        <f t="shared" si="614"/>
        <v>10</v>
      </c>
      <c r="AO176" s="5">
        <f t="shared" si="615"/>
        <v>0</v>
      </c>
      <c r="AP176" s="5"/>
      <c r="AQ176" s="5">
        <f>LOOKUP(AQ$6,'Daily Absent'!$O$6:$AX$6,'Daily Absent'!$O176:$AX176)</f>
        <v>1</v>
      </c>
      <c r="AR176" s="104">
        <f>VALUE('Time Sheet KN'!AS176-'Time Sheet KN'!AR176)*24</f>
        <v>5</v>
      </c>
      <c r="AS176" s="104">
        <f>VALUE('Time Sheet KN'!AU176-'Time Sheet KN'!AT176)*24</f>
        <v>4.0000000000000018</v>
      </c>
      <c r="AT176" s="104">
        <f>VALUE('Time Sheet KN'!AW176-'Time Sheet KN'!AV176)*24</f>
        <v>0</v>
      </c>
      <c r="AU176" s="105">
        <f t="shared" si="616"/>
        <v>9</v>
      </c>
      <c r="AV176" s="5">
        <f t="shared" si="617"/>
        <v>1.7763568394002505E-15</v>
      </c>
      <c r="AW176" s="5"/>
      <c r="AX176" s="5">
        <f>LOOKUP(AX$6,'Daily Absent'!$O$6:$AX$6,'Daily Absent'!$O176:$AX176)</f>
        <v>1</v>
      </c>
      <c r="AY176" s="104">
        <f>VALUE('Time Sheet KN'!AZ176-'Time Sheet KN'!AY176)*24</f>
        <v>4</v>
      </c>
      <c r="AZ176" s="104">
        <f>VALUE('Time Sheet KN'!BB176-'Time Sheet KN'!BA176)*24</f>
        <v>3</v>
      </c>
      <c r="BA176" s="104">
        <f>VALUE('Time Sheet KN'!BD176-'Time Sheet KN'!BC176)*24</f>
        <v>0</v>
      </c>
      <c r="BB176" s="105">
        <f t="shared" si="618"/>
        <v>0</v>
      </c>
      <c r="BC176" s="5">
        <f t="shared" si="619"/>
        <v>7</v>
      </c>
      <c r="BD176" s="5"/>
      <c r="BE176" s="5">
        <f>LOOKUP(BE$6,'Daily Absent'!$O$6:$AX$6,'Daily Absent'!$O176:$AX176)</f>
        <v>1</v>
      </c>
      <c r="BF176" s="104">
        <f>VALUE('Time Sheet KN'!BG176-'Time Sheet KN'!BF176)*24</f>
        <v>5</v>
      </c>
      <c r="BG176" s="104">
        <f>VALUE('Time Sheet KN'!BI176-'Time Sheet KN'!BH176)*24</f>
        <v>5.0000000000000009</v>
      </c>
      <c r="BH176" s="104">
        <f>VALUE('Time Sheet KN'!BK176-'Time Sheet KN'!BJ176)*24</f>
        <v>0</v>
      </c>
      <c r="BI176" s="105">
        <f t="shared" si="620"/>
        <v>10</v>
      </c>
      <c r="BJ176" s="5">
        <f t="shared" si="621"/>
        <v>0</v>
      </c>
      <c r="BK176" s="5"/>
      <c r="BL176" s="5">
        <f>LOOKUP(BL$6,'Daily Absent'!$O$6:$AX$6,'Daily Absent'!$O176:$AX176)</f>
        <v>1</v>
      </c>
      <c r="BM176" s="104">
        <f>VALUE('Time Sheet KN'!BN176-'Time Sheet KN'!BM176)*24</f>
        <v>5</v>
      </c>
      <c r="BN176" s="104">
        <f>VALUE('Time Sheet KN'!BP176-'Time Sheet KN'!BO176)*24</f>
        <v>5.0000000000000009</v>
      </c>
      <c r="BO176" s="104">
        <f>VALUE('Time Sheet KN'!BR176-'Time Sheet KN'!BQ176)*24</f>
        <v>0</v>
      </c>
      <c r="BP176" s="105">
        <f t="shared" si="622"/>
        <v>10</v>
      </c>
      <c r="BQ176" s="5">
        <f t="shared" si="623"/>
        <v>0</v>
      </c>
      <c r="BR176" s="5"/>
      <c r="BS176" s="5">
        <f>LOOKUP(BS$6,'Daily Absent'!$O$6:$AX$6,'Daily Absent'!$O176:$AX176)</f>
        <v>1</v>
      </c>
      <c r="BT176" s="104">
        <f>VALUE('Time Sheet KN'!BU176-'Time Sheet KN'!BT176)*24</f>
        <v>5</v>
      </c>
      <c r="BU176" s="104">
        <f>VALUE('Time Sheet KN'!BW176-'Time Sheet KN'!BV176)*24</f>
        <v>5.0000000000000009</v>
      </c>
      <c r="BV176" s="104">
        <f>VALUE('Time Sheet KN'!BY176-'Time Sheet KN'!BX176)*24</f>
        <v>0</v>
      </c>
      <c r="BW176" s="105">
        <f t="shared" si="624"/>
        <v>10</v>
      </c>
      <c r="BX176" s="5">
        <f t="shared" si="625"/>
        <v>0</v>
      </c>
      <c r="BY176" s="5"/>
      <c r="BZ176" s="5">
        <f>LOOKUP(BZ$6,'Daily Absent'!$O$6:$AX$6,'Daily Absent'!$O176:$AX176)</f>
        <v>1</v>
      </c>
      <c r="CA176" s="104">
        <f>VALUE('Time Sheet KN'!CB176-'Time Sheet KN'!CA176)*24</f>
        <v>5</v>
      </c>
      <c r="CB176" s="104">
        <f>VALUE('Time Sheet KN'!CD176-'Time Sheet KN'!CC176)*24</f>
        <v>5.0000000000000009</v>
      </c>
      <c r="CC176" s="104">
        <f>VALUE('Time Sheet KN'!CF176-'Time Sheet KN'!CE176)*24</f>
        <v>0</v>
      </c>
      <c r="CD176" s="105">
        <f t="shared" si="626"/>
        <v>10</v>
      </c>
      <c r="CE176" s="5">
        <f t="shared" si="627"/>
        <v>0</v>
      </c>
      <c r="CF176" s="5"/>
      <c r="CG176" s="5">
        <f>LOOKUP(CG$6,'Daily Absent'!$O$6:$AX$6,'Daily Absent'!$O176:$AX176)</f>
        <v>1</v>
      </c>
      <c r="CH176" s="104">
        <f>VALUE('Time Sheet KN'!CI176-'Time Sheet KN'!CH176)*24</f>
        <v>5</v>
      </c>
      <c r="CI176" s="104">
        <f>VALUE('Time Sheet KN'!CK176-'Time Sheet KN'!CJ176)*24</f>
        <v>5.0000000000000009</v>
      </c>
      <c r="CJ176" s="104">
        <f>VALUE('Time Sheet KN'!CM176-'Time Sheet KN'!CL176)*24</f>
        <v>3</v>
      </c>
      <c r="CK176" s="105">
        <f t="shared" si="628"/>
        <v>10</v>
      </c>
      <c r="CL176" s="5">
        <f t="shared" si="629"/>
        <v>3</v>
      </c>
      <c r="CM176" s="5"/>
      <c r="CN176" s="5">
        <f>LOOKUP(CN$6,'Daily Absent'!$O$6:$AX$6,'Daily Absent'!$O176:$AX176)</f>
        <v>1</v>
      </c>
      <c r="CO176" s="104">
        <f>VALUE('Time Sheet KN'!CP176-'Time Sheet KN'!CO176)*24</f>
        <v>5</v>
      </c>
      <c r="CP176" s="104">
        <f>VALUE('Time Sheet KN'!CR176-'Time Sheet KN'!CQ176)*24</f>
        <v>4.0000000000000018</v>
      </c>
      <c r="CQ176" s="104">
        <f>VALUE('Time Sheet KN'!CT176-'Time Sheet KN'!CS176)*24</f>
        <v>0</v>
      </c>
      <c r="CR176" s="105">
        <f t="shared" si="630"/>
        <v>9</v>
      </c>
      <c r="CS176" s="5">
        <f t="shared" si="631"/>
        <v>1.7763568394002505E-15</v>
      </c>
      <c r="CT176" s="5"/>
      <c r="CU176" s="5">
        <f>LOOKUP(CU$6,'Daily Absent'!$O$6:$AX$6,'Daily Absent'!$O176:$AX176)</f>
        <v>1</v>
      </c>
      <c r="CV176" s="104">
        <f>VALUE('Time Sheet KN'!CW176-'Time Sheet KN'!CV176)*24</f>
        <v>4</v>
      </c>
      <c r="CW176" s="104">
        <f>VALUE('Time Sheet KN'!CY176-'Time Sheet KN'!CX176)*24</f>
        <v>3</v>
      </c>
      <c r="CX176" s="104">
        <f>VALUE('Time Sheet KN'!DA176-'Time Sheet KN'!CZ176)*24</f>
        <v>0</v>
      </c>
      <c r="CY176" s="105">
        <f t="shared" si="632"/>
        <v>0</v>
      </c>
      <c r="CZ176" s="5">
        <f t="shared" si="633"/>
        <v>7</v>
      </c>
      <c r="DA176" s="5"/>
      <c r="DB176" s="5">
        <f>LOOKUP(DB$6,'Daily Absent'!$O$6:$AX$6,'Daily Absent'!$O176:$AX176)</f>
        <v>1</v>
      </c>
      <c r="DC176" s="104">
        <f>VALUE('Time Sheet KN'!DD176-'Time Sheet KN'!DC176)*24</f>
        <v>5</v>
      </c>
      <c r="DD176" s="104">
        <f>VALUE('Time Sheet KN'!DF176-'Time Sheet KN'!DE176)*24</f>
        <v>5.0000000000000009</v>
      </c>
      <c r="DE176" s="104">
        <f>VALUE('Time Sheet KN'!DH176-'Time Sheet KN'!DG176)*24</f>
        <v>3</v>
      </c>
      <c r="DF176" s="105">
        <f t="shared" si="634"/>
        <v>10</v>
      </c>
      <c r="DG176" s="5">
        <f t="shared" si="635"/>
        <v>3</v>
      </c>
      <c r="DH176" s="5"/>
      <c r="DI176" s="5">
        <f>LOOKUP(DI$6,'Daily Absent'!$O$6:$AX$6,'Daily Absent'!$O176:$AX176)</f>
        <v>1</v>
      </c>
      <c r="DJ176" s="104">
        <f>VALUE('Time Sheet KN'!DK176-'Time Sheet KN'!DJ176)*24</f>
        <v>5</v>
      </c>
      <c r="DK176" s="104">
        <f>VALUE('Time Sheet KN'!DM176-'Time Sheet KN'!DL176)*24</f>
        <v>5.0000000000000009</v>
      </c>
      <c r="DL176" s="104">
        <f>VALUE('Time Sheet KN'!DO176-'Time Sheet KN'!DN176)*24</f>
        <v>0</v>
      </c>
      <c r="DM176" s="105">
        <f t="shared" si="636"/>
        <v>10</v>
      </c>
      <c r="DN176" s="5">
        <f t="shared" si="637"/>
        <v>0</v>
      </c>
      <c r="DO176" s="5"/>
      <c r="DP176" s="5">
        <f>LOOKUP(DP$6,'Daily Absent'!$O$6:$AX$6,'Daily Absent'!$O176:$AX176)</f>
        <v>1</v>
      </c>
      <c r="DQ176" s="104">
        <f>VALUE('Time Sheet KN'!DR176-'Time Sheet KN'!DQ176)*24</f>
        <v>5</v>
      </c>
      <c r="DR176" s="104">
        <f>VALUE('Time Sheet KN'!DT176-'Time Sheet KN'!DS176)*24</f>
        <v>5.0000000000000009</v>
      </c>
      <c r="DS176" s="104">
        <f>VALUE('Time Sheet KN'!DV176-'Time Sheet KN'!DU176)*24</f>
        <v>0</v>
      </c>
      <c r="DT176" s="105">
        <f t="shared" si="638"/>
        <v>10</v>
      </c>
      <c r="DU176" s="5">
        <f t="shared" si="639"/>
        <v>0</v>
      </c>
      <c r="DV176" s="5"/>
      <c r="DW176" s="5">
        <f>LOOKUP(DW$6,'Daily Absent'!$O$6:$AX$6,'Daily Absent'!$O176:$AX176)</f>
        <v>1</v>
      </c>
      <c r="DX176" s="104">
        <f>VALUE('Time Sheet KN'!DY176-'Time Sheet KN'!DX176)*24</f>
        <v>5</v>
      </c>
      <c r="DY176" s="104">
        <f>VALUE('Time Sheet KN'!EA176-'Time Sheet KN'!DZ176)*24</f>
        <v>5.0000000000000009</v>
      </c>
      <c r="DZ176" s="104">
        <f>VALUE('Time Sheet KN'!EC176-'Time Sheet KN'!EB176)*24</f>
        <v>0</v>
      </c>
      <c r="EA176" s="105">
        <f t="shared" si="640"/>
        <v>10</v>
      </c>
      <c r="EB176" s="5">
        <f t="shared" si="641"/>
        <v>0</v>
      </c>
      <c r="EC176" s="5"/>
      <c r="ED176" s="5">
        <f>LOOKUP(ED$6,'Daily Absent'!$O$6:$AX$6,'Daily Absent'!$O176:$AX176)</f>
        <v>1</v>
      </c>
      <c r="EE176" s="104">
        <f>VALUE('Time Sheet KN'!EF176-'Time Sheet KN'!EE176)*24</f>
        <v>5</v>
      </c>
      <c r="EF176" s="104">
        <f>VALUE('Time Sheet KN'!EH176-'Time Sheet KN'!EG176)*24</f>
        <v>5.0000000000000009</v>
      </c>
      <c r="EG176" s="104">
        <f>VALUE('Time Sheet KN'!EJ176-'Time Sheet KN'!EI176)*24</f>
        <v>3</v>
      </c>
      <c r="EH176" s="105">
        <f t="shared" si="642"/>
        <v>10</v>
      </c>
      <c r="EI176" s="5">
        <f t="shared" si="643"/>
        <v>3</v>
      </c>
      <c r="EJ176" s="5"/>
      <c r="EK176" s="5">
        <f>LOOKUP(EK$6,'Daily Absent'!$O$6:$AX$6,'Daily Absent'!$O176:$AX176)</f>
        <v>1</v>
      </c>
      <c r="EL176" s="104">
        <f>VALUE('Time Sheet KN'!EM176-'Time Sheet KN'!EL176)*24</f>
        <v>5</v>
      </c>
      <c r="EM176" s="104">
        <f>VALUE('Time Sheet KN'!EO176-'Time Sheet KN'!EN176)*24</f>
        <v>5.0000000000000009</v>
      </c>
      <c r="EN176" s="104">
        <f>VALUE('Time Sheet KN'!EQ176-'Time Sheet KN'!EP176)*24</f>
        <v>0</v>
      </c>
      <c r="EO176" s="105">
        <f t="shared" si="644"/>
        <v>9</v>
      </c>
      <c r="EP176" s="5">
        <f t="shared" si="645"/>
        <v>1</v>
      </c>
      <c r="EQ176" s="5"/>
      <c r="ER176" s="5">
        <f>LOOKUP(ER$6,'Daily Absent'!$O$6:$AX$6,'Daily Absent'!$O176:$AX176)</f>
        <v>0</v>
      </c>
      <c r="ES176" s="104">
        <f>VALUE('Time Sheet KN'!ET176-'Time Sheet KN'!ES176)*24</f>
        <v>0</v>
      </c>
      <c r="ET176" s="104">
        <f>VALUE('Time Sheet KN'!EV176-'Time Sheet KN'!EU176)*24</f>
        <v>0</v>
      </c>
      <c r="EU176" s="104">
        <f>VALUE('Time Sheet KN'!EX176-'Time Sheet KN'!EW176)*24</f>
        <v>0</v>
      </c>
      <c r="EV176" s="105">
        <f t="shared" si="646"/>
        <v>0</v>
      </c>
      <c r="EW176" s="5">
        <f t="shared" si="647"/>
        <v>0</v>
      </c>
      <c r="EX176" s="5"/>
      <c r="EY176" s="5">
        <f>LOOKUP(EY$6,'Daily Absent'!$O$6:$AX$6,'Daily Absent'!$O176:$AX176)</f>
        <v>1</v>
      </c>
      <c r="EZ176" s="104">
        <f>VALUE('Time Sheet KN'!FA176-'Time Sheet KN'!EZ176)*24</f>
        <v>5</v>
      </c>
      <c r="FA176" s="104">
        <f>VALUE('Time Sheet KN'!FC176-'Time Sheet KN'!FB176)*24</f>
        <v>5.0000000000000009</v>
      </c>
      <c r="FB176" s="104">
        <f>VALUE('Time Sheet KN'!FE176-'Time Sheet KN'!FD176)*24</f>
        <v>3</v>
      </c>
      <c r="FC176" s="105">
        <f t="shared" si="648"/>
        <v>10</v>
      </c>
      <c r="FD176" s="5">
        <f t="shared" si="649"/>
        <v>3</v>
      </c>
      <c r="FE176" s="5"/>
      <c r="FF176" s="5">
        <f>LOOKUP(FF$6,'Daily Absent'!$O$6:$AX$6,'Daily Absent'!$O176:$AX176)</f>
        <v>1</v>
      </c>
      <c r="FG176" s="104">
        <f>VALUE('Time Sheet KN'!FH176-'Time Sheet KN'!FG176)*24</f>
        <v>0</v>
      </c>
      <c r="FH176" s="104">
        <f>VALUE('Time Sheet KN'!FJ176-'Time Sheet KN'!FI176)*24</f>
        <v>0</v>
      </c>
      <c r="FI176" s="104">
        <f>VALUE('Time Sheet KN'!FL176-'Time Sheet KN'!FK176)*24</f>
        <v>0</v>
      </c>
      <c r="FJ176" s="105">
        <f t="shared" si="650"/>
        <v>0</v>
      </c>
      <c r="FK176" s="5">
        <f t="shared" si="651"/>
        <v>0</v>
      </c>
      <c r="FL176" s="5"/>
      <c r="FM176" s="5">
        <f>LOOKUP(FM$6,'Daily Absent'!$O$6:$AX$6,'Daily Absent'!$O176:$AX176)</f>
        <v>0</v>
      </c>
      <c r="FN176" s="104">
        <f>VALUE('Time Sheet KN'!FO176-'Time Sheet KN'!FN176)*24</f>
        <v>0</v>
      </c>
      <c r="FO176" s="104">
        <f>VALUE('Time Sheet KN'!FQ176-'Time Sheet KN'!FP176)*24</f>
        <v>0</v>
      </c>
      <c r="FP176" s="104">
        <f>VALUE('Time Sheet KN'!FS176-'Time Sheet KN'!FR176)*24</f>
        <v>0</v>
      </c>
      <c r="FQ176" s="105">
        <f t="shared" si="652"/>
        <v>0</v>
      </c>
      <c r="FR176" s="5">
        <f t="shared" si="653"/>
        <v>0</v>
      </c>
      <c r="FS176" s="5"/>
      <c r="FT176" s="5">
        <f>LOOKUP(FT$6,'Daily Absent'!$O$6:$AX$6,'Daily Absent'!$O176:$AX176)</f>
        <v>0</v>
      </c>
      <c r="FU176" s="104">
        <f>VALUE('Time Sheet KN'!FV176-'Time Sheet KN'!FU176)*24</f>
        <v>0</v>
      </c>
      <c r="FV176" s="104">
        <f>VALUE('Time Sheet KN'!FX176-'Time Sheet KN'!FW176)*24</f>
        <v>0</v>
      </c>
      <c r="FW176" s="104">
        <f>VALUE('Time Sheet KN'!FZ176-'Time Sheet KN'!FY176)*24</f>
        <v>0</v>
      </c>
      <c r="FX176" s="105">
        <f t="shared" si="654"/>
        <v>0</v>
      </c>
      <c r="FY176" s="5">
        <f t="shared" si="655"/>
        <v>0</v>
      </c>
      <c r="FZ176" s="5"/>
      <c r="GA176" s="5">
        <f>LOOKUP(GA$6,'Daily Absent'!$O$6:$AX$6,'Daily Absent'!$O176:$AX176)</f>
        <v>0</v>
      </c>
      <c r="GB176" s="104">
        <f>VALUE('Time Sheet KN'!GC176-'Time Sheet KN'!GB176)*24</f>
        <v>0</v>
      </c>
      <c r="GC176" s="104">
        <f>VALUE('Time Sheet KN'!GE176-'Time Sheet KN'!GD176)*24</f>
        <v>0</v>
      </c>
      <c r="GD176" s="104">
        <f>VALUE('Time Sheet KN'!GG176-'Time Sheet KN'!GF176)*24</f>
        <v>0</v>
      </c>
      <c r="GE176" s="105">
        <f t="shared" si="656"/>
        <v>0</v>
      </c>
      <c r="GF176" s="5">
        <f t="shared" si="657"/>
        <v>0</v>
      </c>
      <c r="GG176" s="5"/>
      <c r="GH176" s="5">
        <f>LOOKUP(GH$6,'Daily Absent'!$O$6:$AX$6,'Daily Absent'!$O176:$AX176)</f>
        <v>0</v>
      </c>
      <c r="GI176" s="104">
        <f>VALUE('Time Sheet KN'!GJ176-'Time Sheet KN'!GI176)*24</f>
        <v>0</v>
      </c>
      <c r="GJ176" s="104">
        <f>VALUE('Time Sheet KN'!GL176-'Time Sheet KN'!GK176)*24</f>
        <v>0</v>
      </c>
      <c r="GK176" s="104">
        <f>VALUE('Time Sheet KN'!GN176-'Time Sheet KN'!GM176)*24</f>
        <v>0</v>
      </c>
      <c r="GL176" s="105">
        <f t="shared" si="658"/>
        <v>0</v>
      </c>
      <c r="GM176" s="5">
        <f t="shared" si="659"/>
        <v>0</v>
      </c>
      <c r="GN176" s="5"/>
      <c r="GO176" s="5">
        <f>LOOKUP(GO$6,'Daily Absent'!$O$6:$AX$6,'Daily Absent'!$O176:$AX176)</f>
        <v>0</v>
      </c>
      <c r="GP176" s="104">
        <f>VALUE('Time Sheet KN'!GQ176-'Time Sheet KN'!GP176)*24</f>
        <v>0</v>
      </c>
      <c r="GQ176" s="104">
        <f>VALUE('Time Sheet KN'!GS176-'Time Sheet KN'!GR176)*24</f>
        <v>0</v>
      </c>
      <c r="GR176" s="104">
        <f>VALUE('Time Sheet KN'!GU176-'Time Sheet KN'!GT176)*24</f>
        <v>0</v>
      </c>
      <c r="GS176" s="105">
        <f t="shared" si="660"/>
        <v>0</v>
      </c>
      <c r="GT176" s="5">
        <f t="shared" si="661"/>
        <v>0</v>
      </c>
      <c r="GU176" s="5"/>
      <c r="GV176" s="5">
        <f>LOOKUP(GV$6,'Daily Absent'!$O$6:$AX$6,'Daily Absent'!$O176:$AX176)</f>
        <v>0</v>
      </c>
      <c r="GW176" s="104">
        <f>VALUE('Time Sheet KN'!GX176-'Time Sheet KN'!GW176)*24</f>
        <v>0</v>
      </c>
      <c r="GX176" s="104">
        <f>VALUE('Time Sheet KN'!GZ176-'Time Sheet KN'!GY176)*24</f>
        <v>0</v>
      </c>
      <c r="GY176" s="104">
        <f>VALUE('Time Sheet KN'!HB176-'Time Sheet KN'!HA176)*24</f>
        <v>0</v>
      </c>
      <c r="GZ176" s="105">
        <f t="shared" si="662"/>
        <v>0</v>
      </c>
      <c r="HA176" s="5">
        <f t="shared" si="663"/>
        <v>0</v>
      </c>
      <c r="HB176" s="5"/>
      <c r="HC176" s="5">
        <f>LOOKUP(HC$6,'Daily Absent'!$O$6:$AX$6,'Daily Absent'!$O176:$AX176)</f>
        <v>0</v>
      </c>
      <c r="HD176" s="104">
        <f>VALUE('Time Sheet KN'!HE176-'Time Sheet KN'!HD176)*24</f>
        <v>0</v>
      </c>
      <c r="HE176" s="104">
        <f>VALUE('Time Sheet KN'!HG176-'Time Sheet KN'!HF176)*24</f>
        <v>0</v>
      </c>
      <c r="HF176" s="104">
        <f>VALUE('Time Sheet KN'!HI176-'Time Sheet KN'!HH176)*24</f>
        <v>0</v>
      </c>
      <c r="HG176" s="105">
        <f t="shared" si="664"/>
        <v>0</v>
      </c>
      <c r="HH176" s="5">
        <f t="shared" si="665"/>
        <v>0</v>
      </c>
      <c r="HI176" s="5"/>
      <c r="HJ176" s="5">
        <f>LOOKUP(HJ$6,'Daily Absent'!$O$6:$AX$6,'Daily Absent'!$O176:$AX176)</f>
        <v>0</v>
      </c>
      <c r="HK176" s="104">
        <f>VALUE('Time Sheet KN'!HL176-'Time Sheet KN'!HK176)*24</f>
        <v>0</v>
      </c>
      <c r="HL176" s="104">
        <f>VALUE('Time Sheet KN'!HN176-'Time Sheet KN'!HM176)*24</f>
        <v>0</v>
      </c>
      <c r="HM176" s="104">
        <f>VALUE('Time Sheet KN'!HP176-'Time Sheet KN'!HO176)*24</f>
        <v>0</v>
      </c>
      <c r="HN176" s="105">
        <f t="shared" si="666"/>
        <v>0</v>
      </c>
      <c r="HO176" s="5">
        <f t="shared" si="667"/>
        <v>0</v>
      </c>
      <c r="HP176" s="5"/>
      <c r="HQ176" s="5">
        <f>LOOKUP(HQ$6,'Daily Absent'!$O$6:$AX$6,'Daily Absent'!$O176:$AX176)</f>
        <v>0</v>
      </c>
      <c r="HR176" s="104">
        <f>VALUE('Time Sheet KN'!HS176-'Time Sheet KN'!HR176)*24</f>
        <v>0</v>
      </c>
      <c r="HS176" s="104">
        <f>VALUE('Time Sheet KN'!HU176-'Time Sheet KN'!HT176)*24</f>
        <v>0</v>
      </c>
      <c r="HT176" s="104">
        <f>VALUE('Time Sheet KN'!HW176-'Time Sheet KN'!HV176)*24</f>
        <v>0</v>
      </c>
      <c r="HU176" s="105">
        <f t="shared" si="668"/>
        <v>0</v>
      </c>
      <c r="HV176" s="5">
        <f t="shared" si="669"/>
        <v>0</v>
      </c>
      <c r="HW176" s="5"/>
      <c r="HX176" s="5">
        <f>LOOKUP(HX$6,'Daily Absent'!$O$6:$AX$6,'Daily Absent'!$O176:$AX176)</f>
        <v>0</v>
      </c>
      <c r="HY176" s="104">
        <f>VALUE('Time Sheet KN'!HZ176-'Time Sheet KN'!HY176)*24</f>
        <v>0</v>
      </c>
      <c r="HZ176" s="104">
        <f>VALUE('Time Sheet KN'!IB176-'Time Sheet KN'!IA176)*24</f>
        <v>0</v>
      </c>
      <c r="IA176" s="104">
        <f>VALUE('Time Sheet KN'!ID176-'Time Sheet KN'!IC176)*24</f>
        <v>0</v>
      </c>
      <c r="IB176" s="105">
        <f t="shared" si="670"/>
        <v>0</v>
      </c>
      <c r="IC176" s="5">
        <f t="shared" si="671"/>
        <v>0</v>
      </c>
      <c r="ID176" s="5"/>
      <c r="IE176" s="5">
        <f>LOOKUP(IE$6,'Daily Absent'!$O$6:$AX$6,'Daily Absent'!$O176:$AX176)</f>
        <v>0</v>
      </c>
      <c r="IF176" s="104">
        <f>VALUE('Time Sheet KN'!IG176-'Time Sheet KN'!IF176)*24</f>
        <v>0</v>
      </c>
      <c r="IG176" s="104">
        <f>VALUE('Time Sheet KN'!II176-'Time Sheet KN'!IH176)*24</f>
        <v>0</v>
      </c>
      <c r="IH176" s="104">
        <f>VALUE('Time Sheet KN'!IK176-'Time Sheet KN'!IJ176)*24</f>
        <v>0</v>
      </c>
      <c r="II176" s="105">
        <f t="shared" si="672"/>
        <v>0</v>
      </c>
      <c r="IJ176" s="5">
        <f t="shared" si="673"/>
        <v>0</v>
      </c>
      <c r="IK176" s="5"/>
      <c r="IL176" s="5">
        <f>LOOKUP(IL$6,'Daily Absent'!$O$6:$AX$6,'Daily Absent'!$O176:$AX176)</f>
        <v>0</v>
      </c>
      <c r="IM176" s="104">
        <f>VALUE('Time Sheet KN'!IN176-'Time Sheet KN'!IM176)*24</f>
        <v>0</v>
      </c>
      <c r="IN176" s="104">
        <f>VALUE('Time Sheet KN'!IP176-'Time Sheet KN'!IO176)*24</f>
        <v>0</v>
      </c>
      <c r="IO176" s="104">
        <f>VALUE('Time Sheet KN'!IR176-'Time Sheet KN'!IQ176)*24</f>
        <v>0</v>
      </c>
      <c r="IP176" s="105">
        <f t="shared" si="674"/>
        <v>0</v>
      </c>
      <c r="IQ176" s="5">
        <f t="shared" si="675"/>
        <v>0</v>
      </c>
      <c r="IR176" s="5"/>
      <c r="IS176" s="5">
        <f>LOOKUP(IS$6,'Daily Absent'!$O$6:$AX$6,'Daily Absent'!$O176:$AX176)</f>
        <v>0</v>
      </c>
      <c r="IT176" s="104">
        <f>VALUE('Time Sheet KN'!IU176-'Time Sheet KN'!IT176)*24</f>
        <v>0</v>
      </c>
      <c r="IU176" s="104">
        <f>VALUE('Time Sheet KN'!IW176-'Time Sheet KN'!IV176)*24</f>
        <v>0</v>
      </c>
      <c r="IV176" s="104">
        <f>VALUE('Time Sheet KN'!IY176-'Time Sheet KN'!IX176)*24</f>
        <v>0</v>
      </c>
      <c r="IW176" s="105">
        <f t="shared" si="676"/>
        <v>0</v>
      </c>
      <c r="IX176" s="5">
        <f t="shared" si="677"/>
        <v>0</v>
      </c>
      <c r="IY176" s="5"/>
      <c r="IZ176" s="5">
        <f>LOOKUP(IZ$6,'Daily Absent'!$O$6:$AX$6,'Daily Absent'!$O176:$AX176)</f>
        <v>0</v>
      </c>
      <c r="JA176" s="104">
        <f>VALUE('Time Sheet KN'!JB176-'Time Sheet KN'!JA176)*24</f>
        <v>0</v>
      </c>
      <c r="JB176" s="104">
        <f>VALUE('Time Sheet KN'!JD176-'Time Sheet KN'!JC176)*24</f>
        <v>0</v>
      </c>
      <c r="JC176" s="104">
        <f>VALUE('Time Sheet KN'!JF176-'Time Sheet KN'!JE176)*24</f>
        <v>0</v>
      </c>
      <c r="JD176" s="105">
        <f t="shared" si="678"/>
        <v>0</v>
      </c>
      <c r="JE176" s="5">
        <f t="shared" si="679"/>
        <v>0</v>
      </c>
      <c r="JF176" s="5"/>
    </row>
    <row r="177" spans="1:266" ht="20" customHeight="1">
      <c r="A177" s="54">
        <f>IF('Master MP Status'!A177&gt;0,'Master MP Status'!A177,"")</f>
        <v>169</v>
      </c>
      <c r="B177" s="5" t="str">
        <f>IF(ISTEXT('Master MP Status'!B177),'Master MP Status'!B177,"")</f>
        <v>DIRECT</v>
      </c>
      <c r="C177" s="153" t="str">
        <f>IF(OR(ISTEXT('Master MP Status'!C177),'Master MP Status'!C177&gt;0),'Master MP Status'!C177,"")</f>
        <v>B250128</v>
      </c>
      <c r="D177" s="154" t="str">
        <f>IF(OR(ISTEXT('Master MP Status'!D177),'Master MP Status'!D177&gt;0),'Master MP Status'!D177,"")</f>
        <v>B250124</v>
      </c>
      <c r="E177" s="5" t="str">
        <f>IF(ISTEXT('Master MP Status'!E177),'Master MP Status'!E177,"")</f>
        <v>KOZIM</v>
      </c>
      <c r="F177" s="5" t="str">
        <f>IF(ISTEXT('Master MP Status'!F177),'Master MP Status'!F177,"")</f>
        <v/>
      </c>
      <c r="G177" s="5" t="str">
        <f>IF(ISTEXT('Master MP Status'!G177),'Master MP Status'!G177,"")</f>
        <v>Tuban</v>
      </c>
      <c r="H177" s="5" t="str">
        <f>IF(ISTEXT('Master MP Status'!H177),'Master MP Status'!H177,"")</f>
        <v>RIFNO</v>
      </c>
      <c r="I177" s="5" t="str">
        <f>IF(ISTEXT('Master MP Status'!I177),'Master MP Status'!I177,"")</f>
        <v>Welder SS</v>
      </c>
      <c r="J177" s="5" t="str">
        <f>IF(ISTEXT('Master MP Status'!J177),'Master MP Status'!J177,"")</f>
        <v>Welder SS</v>
      </c>
      <c r="K177" s="9">
        <f>IF(OR('Master MP Status'!K177=0,'Master MP Status'!K177=""),"",'Master MP Status'!K177)</f>
        <v>45786</v>
      </c>
      <c r="L177" s="9">
        <f>IF(OR('Master MP Status'!L177=0,'Master MP Status'!L177=""),"",'Master MP Status'!L177)</f>
        <v>45786</v>
      </c>
      <c r="M177" s="9" t="str">
        <f>IF(OR('Master MP Status'!M177=0,'Master MP Status'!M177=""),"",'Master MP Status'!M177)</f>
        <v/>
      </c>
      <c r="N177" s="5" t="str">
        <f>IF(ISTEXT('Master MP Status'!N177),'Master MP Status'!N177,"")</f>
        <v/>
      </c>
      <c r="O177" s="5">
        <f>LOOKUP(O$6,'Daily Absent'!$O$6:$AX$6,'Daily Absent'!$O177:$AX177)</f>
        <v>1</v>
      </c>
      <c r="P177" s="104">
        <f>VALUE('Time Sheet KN'!Q177-'Time Sheet KN'!P177)*24</f>
        <v>5</v>
      </c>
      <c r="Q177" s="104">
        <f>VALUE('Time Sheet KN'!S177-'Time Sheet KN'!R177)*24</f>
        <v>5.0000000000000009</v>
      </c>
      <c r="R177" s="104">
        <f>VALUE('Time Sheet KN'!U177-'Time Sheet KN'!T177)*24</f>
        <v>0</v>
      </c>
      <c r="S177" s="105">
        <f t="shared" si="608"/>
        <v>10</v>
      </c>
      <c r="T177" s="5">
        <f t="shared" si="609"/>
        <v>0</v>
      </c>
      <c r="U177" s="5"/>
      <c r="V177" s="5">
        <f>LOOKUP(V$6,'Daily Absent'!$O$6:$AX$6,'Daily Absent'!$O177:$AX177)</f>
        <v>1</v>
      </c>
      <c r="W177" s="104">
        <f>VALUE('Time Sheet KN'!X177-'Time Sheet KN'!W177)*24</f>
        <v>5</v>
      </c>
      <c r="X177" s="104">
        <f>VALUE('Time Sheet KN'!Z177-'Time Sheet KN'!Y177)*24</f>
        <v>5.0000000000000009</v>
      </c>
      <c r="Y177" s="104">
        <f>VALUE('Time Sheet KN'!AB177-'Time Sheet KN'!AA177)*24</f>
        <v>0</v>
      </c>
      <c r="Z177" s="105">
        <f t="shared" si="610"/>
        <v>10</v>
      </c>
      <c r="AA177" s="5">
        <f t="shared" si="611"/>
        <v>0</v>
      </c>
      <c r="AB177" s="5"/>
      <c r="AC177" s="5">
        <f>LOOKUP(AC$6,'Daily Absent'!$O$6:$AX$6,'Daily Absent'!$O177:$AX177)</f>
        <v>1</v>
      </c>
      <c r="AD177" s="104">
        <f>VALUE('Time Sheet KN'!AE177-'Time Sheet KN'!AD177)*24</f>
        <v>5</v>
      </c>
      <c r="AE177" s="104">
        <f>VALUE('Time Sheet KN'!AG177-'Time Sheet KN'!AF177)*24</f>
        <v>5.0000000000000009</v>
      </c>
      <c r="AF177" s="104">
        <f>VALUE('Time Sheet KN'!AI177-'Time Sheet KN'!AH177)*24</f>
        <v>0</v>
      </c>
      <c r="AG177" s="105">
        <f t="shared" si="612"/>
        <v>10</v>
      </c>
      <c r="AH177" s="5">
        <f t="shared" si="613"/>
        <v>0</v>
      </c>
      <c r="AI177" s="5"/>
      <c r="AJ177" s="5">
        <f>LOOKUP(AJ$6,'Daily Absent'!$O$6:$AX$6,'Daily Absent'!$O177:$AX177)</f>
        <v>1</v>
      </c>
      <c r="AK177" s="104">
        <f>VALUE('Time Sheet KN'!AL177-'Time Sheet KN'!AK177)*24</f>
        <v>5</v>
      </c>
      <c r="AL177" s="104">
        <f>VALUE('Time Sheet KN'!AN177-'Time Sheet KN'!AM177)*24</f>
        <v>5.0000000000000009</v>
      </c>
      <c r="AM177" s="104">
        <f>VALUE('Time Sheet KN'!AP177-'Time Sheet KN'!AO177)*24</f>
        <v>0</v>
      </c>
      <c r="AN177" s="105">
        <f t="shared" si="614"/>
        <v>10</v>
      </c>
      <c r="AO177" s="5">
        <f t="shared" si="615"/>
        <v>0</v>
      </c>
      <c r="AP177" s="5"/>
      <c r="AQ177" s="5">
        <f>LOOKUP(AQ$6,'Daily Absent'!$O$6:$AX$6,'Daily Absent'!$O177:$AX177)</f>
        <v>1</v>
      </c>
      <c r="AR177" s="104">
        <f>VALUE('Time Sheet KN'!AS177-'Time Sheet KN'!AR177)*24</f>
        <v>5</v>
      </c>
      <c r="AS177" s="104">
        <f>VALUE('Time Sheet KN'!AU177-'Time Sheet KN'!AT177)*24</f>
        <v>4.0000000000000018</v>
      </c>
      <c r="AT177" s="104">
        <f>VALUE('Time Sheet KN'!AW177-'Time Sheet KN'!AV177)*24</f>
        <v>0</v>
      </c>
      <c r="AU177" s="105">
        <f t="shared" si="616"/>
        <v>9</v>
      </c>
      <c r="AV177" s="5">
        <f t="shared" si="617"/>
        <v>1.7763568394002505E-15</v>
      </c>
      <c r="AW177" s="5"/>
      <c r="AX177" s="5">
        <f>LOOKUP(AX$6,'Daily Absent'!$O$6:$AX$6,'Daily Absent'!$O177:$AX177)</f>
        <v>1</v>
      </c>
      <c r="AY177" s="104">
        <f>VALUE('Time Sheet KN'!AZ177-'Time Sheet KN'!AY177)*24</f>
        <v>4</v>
      </c>
      <c r="AZ177" s="104">
        <f>VALUE('Time Sheet KN'!BB177-'Time Sheet KN'!BA177)*24</f>
        <v>3</v>
      </c>
      <c r="BA177" s="104">
        <f>VALUE('Time Sheet KN'!BD177-'Time Sheet KN'!BC177)*24</f>
        <v>0</v>
      </c>
      <c r="BB177" s="105">
        <f t="shared" si="618"/>
        <v>0</v>
      </c>
      <c r="BC177" s="5">
        <f t="shared" si="619"/>
        <v>7</v>
      </c>
      <c r="BD177" s="5"/>
      <c r="BE177" s="5">
        <f>LOOKUP(BE$6,'Daily Absent'!$O$6:$AX$6,'Daily Absent'!$O177:$AX177)</f>
        <v>1</v>
      </c>
      <c r="BF177" s="104">
        <f>VALUE('Time Sheet KN'!BG177-'Time Sheet KN'!BF177)*24</f>
        <v>5</v>
      </c>
      <c r="BG177" s="104">
        <f>VALUE('Time Sheet KN'!BI177-'Time Sheet KN'!BH177)*24</f>
        <v>5.0000000000000009</v>
      </c>
      <c r="BH177" s="104">
        <f>VALUE('Time Sheet KN'!BK177-'Time Sheet KN'!BJ177)*24</f>
        <v>0</v>
      </c>
      <c r="BI177" s="105">
        <f t="shared" si="620"/>
        <v>10</v>
      </c>
      <c r="BJ177" s="5">
        <f t="shared" si="621"/>
        <v>0</v>
      </c>
      <c r="BK177" s="5"/>
      <c r="BL177" s="5">
        <f>LOOKUP(BL$6,'Daily Absent'!$O$6:$AX$6,'Daily Absent'!$O177:$AX177)</f>
        <v>1</v>
      </c>
      <c r="BM177" s="104">
        <f>VALUE('Time Sheet KN'!BN177-'Time Sheet KN'!BM177)*24</f>
        <v>5</v>
      </c>
      <c r="BN177" s="104">
        <f>VALUE('Time Sheet KN'!BP177-'Time Sheet KN'!BO177)*24</f>
        <v>5.0000000000000009</v>
      </c>
      <c r="BO177" s="104">
        <f>VALUE('Time Sheet KN'!BR177-'Time Sheet KN'!BQ177)*24</f>
        <v>0</v>
      </c>
      <c r="BP177" s="105">
        <f t="shared" si="622"/>
        <v>10</v>
      </c>
      <c r="BQ177" s="5">
        <f t="shared" si="623"/>
        <v>0</v>
      </c>
      <c r="BR177" s="5"/>
      <c r="BS177" s="5">
        <f>LOOKUP(BS$6,'Daily Absent'!$O$6:$AX$6,'Daily Absent'!$O177:$AX177)</f>
        <v>1</v>
      </c>
      <c r="BT177" s="104">
        <f>VALUE('Time Sheet KN'!BU177-'Time Sheet KN'!BT177)*24</f>
        <v>5</v>
      </c>
      <c r="BU177" s="104">
        <f>VALUE('Time Sheet KN'!BW177-'Time Sheet KN'!BV177)*24</f>
        <v>5.0000000000000009</v>
      </c>
      <c r="BV177" s="104">
        <f>VALUE('Time Sheet KN'!BY177-'Time Sheet KN'!BX177)*24</f>
        <v>0</v>
      </c>
      <c r="BW177" s="105">
        <f t="shared" si="624"/>
        <v>10</v>
      </c>
      <c r="BX177" s="5">
        <f t="shared" si="625"/>
        <v>0</v>
      </c>
      <c r="BY177" s="5"/>
      <c r="BZ177" s="5">
        <f>LOOKUP(BZ$6,'Daily Absent'!$O$6:$AX$6,'Daily Absent'!$O177:$AX177)</f>
        <v>1</v>
      </c>
      <c r="CA177" s="104">
        <f>VALUE('Time Sheet KN'!CB177-'Time Sheet KN'!CA177)*24</f>
        <v>5</v>
      </c>
      <c r="CB177" s="104">
        <f>VALUE('Time Sheet KN'!CD177-'Time Sheet KN'!CC177)*24</f>
        <v>5.0000000000000009</v>
      </c>
      <c r="CC177" s="104">
        <f>VALUE('Time Sheet KN'!CF177-'Time Sheet KN'!CE177)*24</f>
        <v>0</v>
      </c>
      <c r="CD177" s="105">
        <f t="shared" si="626"/>
        <v>10</v>
      </c>
      <c r="CE177" s="5">
        <f t="shared" si="627"/>
        <v>0</v>
      </c>
      <c r="CF177" s="5"/>
      <c r="CG177" s="5">
        <f>LOOKUP(CG$6,'Daily Absent'!$O$6:$AX$6,'Daily Absent'!$O177:$AX177)</f>
        <v>0</v>
      </c>
      <c r="CH177" s="104">
        <f>VALUE('Time Sheet KN'!CI177-'Time Sheet KN'!CH177)*24</f>
        <v>0</v>
      </c>
      <c r="CI177" s="104">
        <f>VALUE('Time Sheet KN'!CK177-'Time Sheet KN'!CJ177)*24</f>
        <v>0</v>
      </c>
      <c r="CJ177" s="104">
        <f>VALUE('Time Sheet KN'!CM177-'Time Sheet KN'!CL177)*24</f>
        <v>0</v>
      </c>
      <c r="CK177" s="105">
        <f t="shared" si="628"/>
        <v>0</v>
      </c>
      <c r="CL177" s="5">
        <f t="shared" si="629"/>
        <v>0</v>
      </c>
      <c r="CM177" s="5"/>
      <c r="CN177" s="5">
        <f>LOOKUP(CN$6,'Daily Absent'!$O$6:$AX$6,'Daily Absent'!$O177:$AX177)</f>
        <v>1</v>
      </c>
      <c r="CO177" s="104">
        <f>VALUE('Time Sheet KN'!CP177-'Time Sheet KN'!CO177)*24</f>
        <v>5</v>
      </c>
      <c r="CP177" s="104">
        <f>VALUE('Time Sheet KN'!CR177-'Time Sheet KN'!CQ177)*24</f>
        <v>4.0000000000000018</v>
      </c>
      <c r="CQ177" s="104">
        <f>VALUE('Time Sheet KN'!CT177-'Time Sheet KN'!CS177)*24</f>
        <v>0</v>
      </c>
      <c r="CR177" s="105">
        <f t="shared" si="630"/>
        <v>9</v>
      </c>
      <c r="CS177" s="5">
        <f t="shared" si="631"/>
        <v>1.7763568394002505E-15</v>
      </c>
      <c r="CT177" s="5"/>
      <c r="CU177" s="5">
        <f>LOOKUP(CU$6,'Daily Absent'!$O$6:$AX$6,'Daily Absent'!$O177:$AX177)</f>
        <v>1</v>
      </c>
      <c r="CV177" s="104">
        <f>VALUE('Time Sheet KN'!CW177-'Time Sheet KN'!CV177)*24</f>
        <v>4</v>
      </c>
      <c r="CW177" s="104">
        <f>VALUE('Time Sheet KN'!CY177-'Time Sheet KN'!CX177)*24</f>
        <v>3</v>
      </c>
      <c r="CX177" s="104">
        <f>VALUE('Time Sheet KN'!DA177-'Time Sheet KN'!CZ177)*24</f>
        <v>0</v>
      </c>
      <c r="CY177" s="105">
        <f t="shared" si="632"/>
        <v>0</v>
      </c>
      <c r="CZ177" s="5">
        <f t="shared" si="633"/>
        <v>7</v>
      </c>
      <c r="DA177" s="5"/>
      <c r="DB177" s="5">
        <f>LOOKUP(DB$6,'Daily Absent'!$O$6:$AX$6,'Daily Absent'!$O177:$AX177)</f>
        <v>1</v>
      </c>
      <c r="DC177" s="104">
        <f>VALUE('Time Sheet KN'!DD177-'Time Sheet KN'!DC177)*24</f>
        <v>5</v>
      </c>
      <c r="DD177" s="104">
        <f>VALUE('Time Sheet KN'!DF177-'Time Sheet KN'!DE177)*24</f>
        <v>5.0000000000000009</v>
      </c>
      <c r="DE177" s="104">
        <f>VALUE('Time Sheet KN'!DH177-'Time Sheet KN'!DG177)*24</f>
        <v>3</v>
      </c>
      <c r="DF177" s="105">
        <f t="shared" si="634"/>
        <v>10</v>
      </c>
      <c r="DG177" s="5">
        <f t="shared" si="635"/>
        <v>3</v>
      </c>
      <c r="DH177" s="5"/>
      <c r="DI177" s="5">
        <f>LOOKUP(DI$6,'Daily Absent'!$O$6:$AX$6,'Daily Absent'!$O177:$AX177)</f>
        <v>1</v>
      </c>
      <c r="DJ177" s="104">
        <f>VALUE('Time Sheet KN'!DK177-'Time Sheet KN'!DJ177)*24</f>
        <v>5</v>
      </c>
      <c r="DK177" s="104">
        <f>VALUE('Time Sheet KN'!DM177-'Time Sheet KN'!DL177)*24</f>
        <v>5.0000000000000009</v>
      </c>
      <c r="DL177" s="104">
        <f>VALUE('Time Sheet KN'!DO177-'Time Sheet KN'!DN177)*24</f>
        <v>0</v>
      </c>
      <c r="DM177" s="105">
        <f t="shared" si="636"/>
        <v>10</v>
      </c>
      <c r="DN177" s="5">
        <f t="shared" si="637"/>
        <v>0</v>
      </c>
      <c r="DO177" s="5"/>
      <c r="DP177" s="5">
        <f>LOOKUP(DP$6,'Daily Absent'!$O$6:$AX$6,'Daily Absent'!$O177:$AX177)</f>
        <v>1</v>
      </c>
      <c r="DQ177" s="104">
        <f>VALUE('Time Sheet KN'!DR177-'Time Sheet KN'!DQ177)*24</f>
        <v>5</v>
      </c>
      <c r="DR177" s="104">
        <f>VALUE('Time Sheet KN'!DT177-'Time Sheet KN'!DS177)*24</f>
        <v>5.0000000000000009</v>
      </c>
      <c r="DS177" s="104">
        <f>VALUE('Time Sheet KN'!DV177-'Time Sheet KN'!DU177)*24</f>
        <v>0</v>
      </c>
      <c r="DT177" s="105">
        <f t="shared" si="638"/>
        <v>10</v>
      </c>
      <c r="DU177" s="5">
        <f t="shared" si="639"/>
        <v>0</v>
      </c>
      <c r="DV177" s="5"/>
      <c r="DW177" s="5">
        <f>LOOKUP(DW$6,'Daily Absent'!$O$6:$AX$6,'Daily Absent'!$O177:$AX177)</f>
        <v>1</v>
      </c>
      <c r="DX177" s="104">
        <f>VALUE('Time Sheet KN'!DY177-'Time Sheet KN'!DX177)*24</f>
        <v>5</v>
      </c>
      <c r="DY177" s="104">
        <f>VALUE('Time Sheet KN'!EA177-'Time Sheet KN'!DZ177)*24</f>
        <v>5.0000000000000009</v>
      </c>
      <c r="DZ177" s="104">
        <f>VALUE('Time Sheet KN'!EC177-'Time Sheet KN'!EB177)*24</f>
        <v>0</v>
      </c>
      <c r="EA177" s="105">
        <f t="shared" si="640"/>
        <v>10</v>
      </c>
      <c r="EB177" s="5">
        <f t="shared" si="641"/>
        <v>0</v>
      </c>
      <c r="EC177" s="5"/>
      <c r="ED177" s="5">
        <f>LOOKUP(ED$6,'Daily Absent'!$O$6:$AX$6,'Daily Absent'!$O177:$AX177)</f>
        <v>1</v>
      </c>
      <c r="EE177" s="104">
        <f>VALUE('Time Sheet KN'!EF177-'Time Sheet KN'!EE177)*24</f>
        <v>5</v>
      </c>
      <c r="EF177" s="104">
        <f>VALUE('Time Sheet KN'!EH177-'Time Sheet KN'!EG177)*24</f>
        <v>5.0000000000000009</v>
      </c>
      <c r="EG177" s="104">
        <f>VALUE('Time Sheet KN'!EJ177-'Time Sheet KN'!EI177)*24</f>
        <v>3</v>
      </c>
      <c r="EH177" s="105">
        <f t="shared" si="642"/>
        <v>10</v>
      </c>
      <c r="EI177" s="5">
        <f t="shared" si="643"/>
        <v>3</v>
      </c>
      <c r="EJ177" s="5"/>
      <c r="EK177" s="5">
        <f>LOOKUP(EK$6,'Daily Absent'!$O$6:$AX$6,'Daily Absent'!$O177:$AX177)</f>
        <v>1</v>
      </c>
      <c r="EL177" s="104">
        <f>VALUE('Time Sheet KN'!EM177-'Time Sheet KN'!EL177)*24</f>
        <v>5</v>
      </c>
      <c r="EM177" s="104">
        <f>VALUE('Time Sheet KN'!EO177-'Time Sheet KN'!EN177)*24</f>
        <v>5.0000000000000009</v>
      </c>
      <c r="EN177" s="104">
        <f>VALUE('Time Sheet KN'!EQ177-'Time Sheet KN'!EP177)*24</f>
        <v>0</v>
      </c>
      <c r="EO177" s="105">
        <f t="shared" si="644"/>
        <v>9</v>
      </c>
      <c r="EP177" s="5">
        <f t="shared" si="645"/>
        <v>1</v>
      </c>
      <c r="EQ177" s="5"/>
      <c r="ER177" s="5">
        <f>LOOKUP(ER$6,'Daily Absent'!$O$6:$AX$6,'Daily Absent'!$O177:$AX177)</f>
        <v>0</v>
      </c>
      <c r="ES177" s="104">
        <f>VALUE('Time Sheet KN'!ET177-'Time Sheet KN'!ES177)*24</f>
        <v>0</v>
      </c>
      <c r="ET177" s="104">
        <f>VALUE('Time Sheet KN'!EV177-'Time Sheet KN'!EU177)*24</f>
        <v>0</v>
      </c>
      <c r="EU177" s="104">
        <f>VALUE('Time Sheet KN'!EX177-'Time Sheet KN'!EW177)*24</f>
        <v>0</v>
      </c>
      <c r="EV177" s="105">
        <f t="shared" si="646"/>
        <v>0</v>
      </c>
      <c r="EW177" s="5">
        <f t="shared" si="647"/>
        <v>0</v>
      </c>
      <c r="EX177" s="5"/>
      <c r="EY177" s="5">
        <f>LOOKUP(EY$6,'Daily Absent'!$O$6:$AX$6,'Daily Absent'!$O177:$AX177)</f>
        <v>1</v>
      </c>
      <c r="EZ177" s="104">
        <f>VALUE('Time Sheet KN'!FA177-'Time Sheet KN'!EZ177)*24</f>
        <v>5</v>
      </c>
      <c r="FA177" s="104">
        <f>VALUE('Time Sheet KN'!FC177-'Time Sheet KN'!FB177)*24</f>
        <v>5.0000000000000009</v>
      </c>
      <c r="FB177" s="104">
        <f>VALUE('Time Sheet KN'!FE177-'Time Sheet KN'!FD177)*24</f>
        <v>3</v>
      </c>
      <c r="FC177" s="105">
        <f t="shared" si="648"/>
        <v>10</v>
      </c>
      <c r="FD177" s="5">
        <f t="shared" si="649"/>
        <v>3</v>
      </c>
      <c r="FE177" s="5"/>
      <c r="FF177" s="5">
        <f>LOOKUP(FF$6,'Daily Absent'!$O$6:$AX$6,'Daily Absent'!$O177:$AX177)</f>
        <v>1</v>
      </c>
      <c r="FG177" s="104">
        <f>VALUE('Time Sheet KN'!FH177-'Time Sheet KN'!FG177)*24</f>
        <v>0</v>
      </c>
      <c r="FH177" s="104">
        <f>VALUE('Time Sheet KN'!FJ177-'Time Sheet KN'!FI177)*24</f>
        <v>0</v>
      </c>
      <c r="FI177" s="104">
        <f>VALUE('Time Sheet KN'!FL177-'Time Sheet KN'!FK177)*24</f>
        <v>0</v>
      </c>
      <c r="FJ177" s="105">
        <f t="shared" si="650"/>
        <v>0</v>
      </c>
      <c r="FK177" s="5">
        <f t="shared" si="651"/>
        <v>0</v>
      </c>
      <c r="FL177" s="5"/>
      <c r="FM177" s="5">
        <f>LOOKUP(FM$6,'Daily Absent'!$O$6:$AX$6,'Daily Absent'!$O177:$AX177)</f>
        <v>0</v>
      </c>
      <c r="FN177" s="104">
        <f>VALUE('Time Sheet KN'!FO177-'Time Sheet KN'!FN177)*24</f>
        <v>0</v>
      </c>
      <c r="FO177" s="104">
        <f>VALUE('Time Sheet KN'!FQ177-'Time Sheet KN'!FP177)*24</f>
        <v>0</v>
      </c>
      <c r="FP177" s="104">
        <f>VALUE('Time Sheet KN'!FS177-'Time Sheet KN'!FR177)*24</f>
        <v>0</v>
      </c>
      <c r="FQ177" s="105">
        <f t="shared" si="652"/>
        <v>0</v>
      </c>
      <c r="FR177" s="5">
        <f t="shared" si="653"/>
        <v>0</v>
      </c>
      <c r="FS177" s="5"/>
      <c r="FT177" s="5">
        <f>LOOKUP(FT$6,'Daily Absent'!$O$6:$AX$6,'Daily Absent'!$O177:$AX177)</f>
        <v>0</v>
      </c>
      <c r="FU177" s="104">
        <f>VALUE('Time Sheet KN'!FV177-'Time Sheet KN'!FU177)*24</f>
        <v>0</v>
      </c>
      <c r="FV177" s="104">
        <f>VALUE('Time Sheet KN'!FX177-'Time Sheet KN'!FW177)*24</f>
        <v>0</v>
      </c>
      <c r="FW177" s="104">
        <f>VALUE('Time Sheet KN'!FZ177-'Time Sheet KN'!FY177)*24</f>
        <v>0</v>
      </c>
      <c r="FX177" s="105">
        <f t="shared" si="654"/>
        <v>0</v>
      </c>
      <c r="FY177" s="5">
        <f t="shared" si="655"/>
        <v>0</v>
      </c>
      <c r="FZ177" s="5"/>
      <c r="GA177" s="5">
        <f>LOOKUP(GA$6,'Daily Absent'!$O$6:$AX$6,'Daily Absent'!$O177:$AX177)</f>
        <v>0</v>
      </c>
      <c r="GB177" s="104">
        <f>VALUE('Time Sheet KN'!GC177-'Time Sheet KN'!GB177)*24</f>
        <v>0</v>
      </c>
      <c r="GC177" s="104">
        <f>VALUE('Time Sheet KN'!GE177-'Time Sheet KN'!GD177)*24</f>
        <v>0</v>
      </c>
      <c r="GD177" s="104">
        <f>VALUE('Time Sheet KN'!GG177-'Time Sheet KN'!GF177)*24</f>
        <v>0</v>
      </c>
      <c r="GE177" s="105">
        <f t="shared" si="656"/>
        <v>0</v>
      </c>
      <c r="GF177" s="5">
        <f t="shared" si="657"/>
        <v>0</v>
      </c>
      <c r="GG177" s="5"/>
      <c r="GH177" s="5">
        <f>LOOKUP(GH$6,'Daily Absent'!$O$6:$AX$6,'Daily Absent'!$O177:$AX177)</f>
        <v>0</v>
      </c>
      <c r="GI177" s="104">
        <f>VALUE('Time Sheet KN'!GJ177-'Time Sheet KN'!GI177)*24</f>
        <v>0</v>
      </c>
      <c r="GJ177" s="104">
        <f>VALUE('Time Sheet KN'!GL177-'Time Sheet KN'!GK177)*24</f>
        <v>0</v>
      </c>
      <c r="GK177" s="104">
        <f>VALUE('Time Sheet KN'!GN177-'Time Sheet KN'!GM177)*24</f>
        <v>0</v>
      </c>
      <c r="GL177" s="105">
        <f t="shared" si="658"/>
        <v>0</v>
      </c>
      <c r="GM177" s="5">
        <f t="shared" si="659"/>
        <v>0</v>
      </c>
      <c r="GN177" s="5"/>
      <c r="GO177" s="5">
        <f>LOOKUP(GO$6,'Daily Absent'!$O$6:$AX$6,'Daily Absent'!$O177:$AX177)</f>
        <v>0</v>
      </c>
      <c r="GP177" s="104">
        <f>VALUE('Time Sheet KN'!GQ177-'Time Sheet KN'!GP177)*24</f>
        <v>0</v>
      </c>
      <c r="GQ177" s="104">
        <f>VALUE('Time Sheet KN'!GS177-'Time Sheet KN'!GR177)*24</f>
        <v>0</v>
      </c>
      <c r="GR177" s="104">
        <f>VALUE('Time Sheet KN'!GU177-'Time Sheet KN'!GT177)*24</f>
        <v>0</v>
      </c>
      <c r="GS177" s="105">
        <f t="shared" si="660"/>
        <v>0</v>
      </c>
      <c r="GT177" s="5">
        <f t="shared" si="661"/>
        <v>0</v>
      </c>
      <c r="GU177" s="5"/>
      <c r="GV177" s="5">
        <f>LOOKUP(GV$6,'Daily Absent'!$O$6:$AX$6,'Daily Absent'!$O177:$AX177)</f>
        <v>0</v>
      </c>
      <c r="GW177" s="104">
        <f>VALUE('Time Sheet KN'!GX177-'Time Sheet KN'!GW177)*24</f>
        <v>0</v>
      </c>
      <c r="GX177" s="104">
        <f>VALUE('Time Sheet KN'!GZ177-'Time Sheet KN'!GY177)*24</f>
        <v>0</v>
      </c>
      <c r="GY177" s="104">
        <f>VALUE('Time Sheet KN'!HB177-'Time Sheet KN'!HA177)*24</f>
        <v>0</v>
      </c>
      <c r="GZ177" s="105">
        <f t="shared" si="662"/>
        <v>0</v>
      </c>
      <c r="HA177" s="5">
        <f t="shared" si="663"/>
        <v>0</v>
      </c>
      <c r="HB177" s="5"/>
      <c r="HC177" s="5">
        <f>LOOKUP(HC$6,'Daily Absent'!$O$6:$AX$6,'Daily Absent'!$O177:$AX177)</f>
        <v>0</v>
      </c>
      <c r="HD177" s="104">
        <f>VALUE('Time Sheet KN'!HE177-'Time Sheet KN'!HD177)*24</f>
        <v>0</v>
      </c>
      <c r="HE177" s="104">
        <f>VALUE('Time Sheet KN'!HG177-'Time Sheet KN'!HF177)*24</f>
        <v>0</v>
      </c>
      <c r="HF177" s="104">
        <f>VALUE('Time Sheet KN'!HI177-'Time Sheet KN'!HH177)*24</f>
        <v>0</v>
      </c>
      <c r="HG177" s="105">
        <f t="shared" si="664"/>
        <v>0</v>
      </c>
      <c r="HH177" s="5">
        <f t="shared" si="665"/>
        <v>0</v>
      </c>
      <c r="HI177" s="5"/>
      <c r="HJ177" s="5">
        <f>LOOKUP(HJ$6,'Daily Absent'!$O$6:$AX$6,'Daily Absent'!$O177:$AX177)</f>
        <v>0</v>
      </c>
      <c r="HK177" s="104">
        <f>VALUE('Time Sheet KN'!HL177-'Time Sheet KN'!HK177)*24</f>
        <v>0</v>
      </c>
      <c r="HL177" s="104">
        <f>VALUE('Time Sheet KN'!HN177-'Time Sheet KN'!HM177)*24</f>
        <v>0</v>
      </c>
      <c r="HM177" s="104">
        <f>VALUE('Time Sheet KN'!HP177-'Time Sheet KN'!HO177)*24</f>
        <v>0</v>
      </c>
      <c r="HN177" s="105">
        <f t="shared" si="666"/>
        <v>0</v>
      </c>
      <c r="HO177" s="5">
        <f t="shared" si="667"/>
        <v>0</v>
      </c>
      <c r="HP177" s="5"/>
      <c r="HQ177" s="5">
        <f>LOOKUP(HQ$6,'Daily Absent'!$O$6:$AX$6,'Daily Absent'!$O177:$AX177)</f>
        <v>0</v>
      </c>
      <c r="HR177" s="104">
        <f>VALUE('Time Sheet KN'!HS177-'Time Sheet KN'!HR177)*24</f>
        <v>0</v>
      </c>
      <c r="HS177" s="104">
        <f>VALUE('Time Sheet KN'!HU177-'Time Sheet KN'!HT177)*24</f>
        <v>0</v>
      </c>
      <c r="HT177" s="104">
        <f>VALUE('Time Sheet KN'!HW177-'Time Sheet KN'!HV177)*24</f>
        <v>0</v>
      </c>
      <c r="HU177" s="105">
        <f t="shared" si="668"/>
        <v>0</v>
      </c>
      <c r="HV177" s="5">
        <f t="shared" si="669"/>
        <v>0</v>
      </c>
      <c r="HW177" s="5"/>
      <c r="HX177" s="5">
        <f>LOOKUP(HX$6,'Daily Absent'!$O$6:$AX$6,'Daily Absent'!$O177:$AX177)</f>
        <v>0</v>
      </c>
      <c r="HY177" s="104">
        <f>VALUE('Time Sheet KN'!HZ177-'Time Sheet KN'!HY177)*24</f>
        <v>0</v>
      </c>
      <c r="HZ177" s="104">
        <f>VALUE('Time Sheet KN'!IB177-'Time Sheet KN'!IA177)*24</f>
        <v>0</v>
      </c>
      <c r="IA177" s="104">
        <f>VALUE('Time Sheet KN'!ID177-'Time Sheet KN'!IC177)*24</f>
        <v>0</v>
      </c>
      <c r="IB177" s="105">
        <f t="shared" si="670"/>
        <v>0</v>
      </c>
      <c r="IC177" s="5">
        <f t="shared" si="671"/>
        <v>0</v>
      </c>
      <c r="ID177" s="5"/>
      <c r="IE177" s="5">
        <f>LOOKUP(IE$6,'Daily Absent'!$O$6:$AX$6,'Daily Absent'!$O177:$AX177)</f>
        <v>0</v>
      </c>
      <c r="IF177" s="104">
        <f>VALUE('Time Sheet KN'!IG177-'Time Sheet KN'!IF177)*24</f>
        <v>0</v>
      </c>
      <c r="IG177" s="104">
        <f>VALUE('Time Sheet KN'!II177-'Time Sheet KN'!IH177)*24</f>
        <v>0</v>
      </c>
      <c r="IH177" s="104">
        <f>VALUE('Time Sheet KN'!IK177-'Time Sheet KN'!IJ177)*24</f>
        <v>0</v>
      </c>
      <c r="II177" s="105">
        <f t="shared" si="672"/>
        <v>0</v>
      </c>
      <c r="IJ177" s="5">
        <f t="shared" si="673"/>
        <v>0</v>
      </c>
      <c r="IK177" s="5"/>
      <c r="IL177" s="5">
        <f>LOOKUP(IL$6,'Daily Absent'!$O$6:$AX$6,'Daily Absent'!$O177:$AX177)</f>
        <v>0</v>
      </c>
      <c r="IM177" s="104">
        <f>VALUE('Time Sheet KN'!IN177-'Time Sheet KN'!IM177)*24</f>
        <v>0</v>
      </c>
      <c r="IN177" s="104">
        <f>VALUE('Time Sheet KN'!IP177-'Time Sheet KN'!IO177)*24</f>
        <v>0</v>
      </c>
      <c r="IO177" s="104">
        <f>VALUE('Time Sheet KN'!IR177-'Time Sheet KN'!IQ177)*24</f>
        <v>0</v>
      </c>
      <c r="IP177" s="105">
        <f t="shared" si="674"/>
        <v>0</v>
      </c>
      <c r="IQ177" s="5">
        <f t="shared" si="675"/>
        <v>0</v>
      </c>
      <c r="IR177" s="5"/>
      <c r="IS177" s="5">
        <f>LOOKUP(IS$6,'Daily Absent'!$O$6:$AX$6,'Daily Absent'!$O177:$AX177)</f>
        <v>0</v>
      </c>
      <c r="IT177" s="104">
        <f>VALUE('Time Sheet KN'!IU177-'Time Sheet KN'!IT177)*24</f>
        <v>0</v>
      </c>
      <c r="IU177" s="104">
        <f>VALUE('Time Sheet KN'!IW177-'Time Sheet KN'!IV177)*24</f>
        <v>0</v>
      </c>
      <c r="IV177" s="104">
        <f>VALUE('Time Sheet KN'!IY177-'Time Sheet KN'!IX177)*24</f>
        <v>0</v>
      </c>
      <c r="IW177" s="105">
        <f t="shared" si="676"/>
        <v>0</v>
      </c>
      <c r="IX177" s="5">
        <f t="shared" si="677"/>
        <v>0</v>
      </c>
      <c r="IY177" s="5"/>
      <c r="IZ177" s="5">
        <f>LOOKUP(IZ$6,'Daily Absent'!$O$6:$AX$6,'Daily Absent'!$O177:$AX177)</f>
        <v>0</v>
      </c>
      <c r="JA177" s="104">
        <f>VALUE('Time Sheet KN'!JB177-'Time Sheet KN'!JA177)*24</f>
        <v>0</v>
      </c>
      <c r="JB177" s="104">
        <f>VALUE('Time Sheet KN'!JD177-'Time Sheet KN'!JC177)*24</f>
        <v>0</v>
      </c>
      <c r="JC177" s="104">
        <f>VALUE('Time Sheet KN'!JF177-'Time Sheet KN'!JE177)*24</f>
        <v>0</v>
      </c>
      <c r="JD177" s="105">
        <f t="shared" si="678"/>
        <v>0</v>
      </c>
      <c r="JE177" s="5">
        <f t="shared" si="679"/>
        <v>0</v>
      </c>
      <c r="JF177" s="5"/>
    </row>
    <row r="178" spans="1:266" ht="20" customHeight="1">
      <c r="A178" s="54">
        <f>IF('Master MP Status'!A178&gt;0,'Master MP Status'!A178,"")</f>
        <v>170</v>
      </c>
      <c r="B178" s="5" t="str">
        <f>IF(ISTEXT('Master MP Status'!B178),'Master MP Status'!B178,"")</f>
        <v>DIRECT</v>
      </c>
      <c r="C178" s="153" t="str">
        <f>IF(OR(ISTEXT('Master MP Status'!C178),'Master MP Status'!C178&gt;0),'Master MP Status'!C178,"")</f>
        <v>B250129</v>
      </c>
      <c r="D178" s="154" t="str">
        <f>IF(OR(ISTEXT('Master MP Status'!D178),'Master MP Status'!D178&gt;0),'Master MP Status'!D178,"")</f>
        <v>B250125</v>
      </c>
      <c r="E178" s="5" t="str">
        <f>IF(ISTEXT('Master MP Status'!E178),'Master MP Status'!E178,"")</f>
        <v>SUBUH PRIYONO</v>
      </c>
      <c r="F178" s="5" t="str">
        <f>IF(ISTEXT('Master MP Status'!F178),'Master MP Status'!F178,"")</f>
        <v/>
      </c>
      <c r="G178" s="5" t="str">
        <f>IF(ISTEXT('Master MP Status'!G178),'Master MP Status'!G178,"")</f>
        <v>Cilacap</v>
      </c>
      <c r="H178" s="5" t="str">
        <f>IF(ISTEXT('Master MP Status'!H178),'Master MP Status'!H178,"")</f>
        <v>RIFNO</v>
      </c>
      <c r="I178" s="5" t="str">
        <f>IF(ISTEXT('Master MP Status'!I178),'Master MP Status'!I178,"")</f>
        <v>Welder SS</v>
      </c>
      <c r="J178" s="5" t="str">
        <f>IF(ISTEXT('Master MP Status'!J178),'Master MP Status'!J178,"")</f>
        <v>Welder SS</v>
      </c>
      <c r="K178" s="9">
        <f>IF(OR('Master MP Status'!K178=0,'Master MP Status'!K178=""),"",'Master MP Status'!K178)</f>
        <v>45786</v>
      </c>
      <c r="L178" s="9">
        <f>IF(OR('Master MP Status'!L178=0,'Master MP Status'!L178=""),"",'Master MP Status'!L178)</f>
        <v>45786</v>
      </c>
      <c r="M178" s="9" t="str">
        <f>IF(OR('Master MP Status'!M178=0,'Master MP Status'!M178=""),"",'Master MP Status'!M178)</f>
        <v/>
      </c>
      <c r="N178" s="5" t="str">
        <f>IF(ISTEXT('Master MP Status'!N178),'Master MP Status'!N178,"")</f>
        <v/>
      </c>
      <c r="O178" s="5">
        <f>LOOKUP(O$6,'Daily Absent'!$O$6:$AX$6,'Daily Absent'!$O178:$AX178)</f>
        <v>1</v>
      </c>
      <c r="P178" s="104">
        <f>VALUE('Time Sheet KN'!Q178-'Time Sheet KN'!P178)*24</f>
        <v>5</v>
      </c>
      <c r="Q178" s="104">
        <f>VALUE('Time Sheet KN'!S178-'Time Sheet KN'!R178)*24</f>
        <v>5.0000000000000009</v>
      </c>
      <c r="R178" s="104">
        <f>VALUE('Time Sheet KN'!U178-'Time Sheet KN'!T178)*24</f>
        <v>0</v>
      </c>
      <c r="S178" s="105">
        <f t="shared" si="608"/>
        <v>10</v>
      </c>
      <c r="T178" s="5">
        <f t="shared" si="609"/>
        <v>0</v>
      </c>
      <c r="U178" s="5"/>
      <c r="V178" s="5">
        <f>LOOKUP(V$6,'Daily Absent'!$O$6:$AX$6,'Daily Absent'!$O178:$AX178)</f>
        <v>1</v>
      </c>
      <c r="W178" s="104">
        <f>VALUE('Time Sheet KN'!X178-'Time Sheet KN'!W178)*24</f>
        <v>5</v>
      </c>
      <c r="X178" s="104">
        <f>VALUE('Time Sheet KN'!Z178-'Time Sheet KN'!Y178)*24</f>
        <v>5.0000000000000009</v>
      </c>
      <c r="Y178" s="104">
        <f>VALUE('Time Sheet KN'!AB178-'Time Sheet KN'!AA178)*24</f>
        <v>0</v>
      </c>
      <c r="Z178" s="105">
        <f t="shared" si="610"/>
        <v>10</v>
      </c>
      <c r="AA178" s="5">
        <f t="shared" si="611"/>
        <v>0</v>
      </c>
      <c r="AB178" s="5"/>
      <c r="AC178" s="5">
        <f>LOOKUP(AC$6,'Daily Absent'!$O$6:$AX$6,'Daily Absent'!$O178:$AX178)</f>
        <v>1</v>
      </c>
      <c r="AD178" s="104">
        <f>VALUE('Time Sheet KN'!AE178-'Time Sheet KN'!AD178)*24</f>
        <v>5</v>
      </c>
      <c r="AE178" s="104">
        <f>VALUE('Time Sheet KN'!AG178-'Time Sheet KN'!AF178)*24</f>
        <v>5.0000000000000009</v>
      </c>
      <c r="AF178" s="104">
        <f>VALUE('Time Sheet KN'!AI178-'Time Sheet KN'!AH178)*24</f>
        <v>0</v>
      </c>
      <c r="AG178" s="105">
        <f t="shared" si="612"/>
        <v>10</v>
      </c>
      <c r="AH178" s="5">
        <f t="shared" si="613"/>
        <v>0</v>
      </c>
      <c r="AI178" s="5"/>
      <c r="AJ178" s="5">
        <f>LOOKUP(AJ$6,'Daily Absent'!$O$6:$AX$6,'Daily Absent'!$O178:$AX178)</f>
        <v>1</v>
      </c>
      <c r="AK178" s="104">
        <f>VALUE('Time Sheet KN'!AL178-'Time Sheet KN'!AK178)*24</f>
        <v>5</v>
      </c>
      <c r="AL178" s="104">
        <f>VALUE('Time Sheet KN'!AN178-'Time Sheet KN'!AM178)*24</f>
        <v>5.0000000000000009</v>
      </c>
      <c r="AM178" s="104">
        <f>VALUE('Time Sheet KN'!AP178-'Time Sheet KN'!AO178)*24</f>
        <v>0</v>
      </c>
      <c r="AN178" s="105">
        <f t="shared" si="614"/>
        <v>10</v>
      </c>
      <c r="AO178" s="5">
        <f t="shared" si="615"/>
        <v>0</v>
      </c>
      <c r="AP178" s="5"/>
      <c r="AQ178" s="5">
        <f>LOOKUP(AQ$6,'Daily Absent'!$O$6:$AX$6,'Daily Absent'!$O178:$AX178)</f>
        <v>1</v>
      </c>
      <c r="AR178" s="104">
        <f>VALUE('Time Sheet KN'!AS178-'Time Sheet KN'!AR178)*24</f>
        <v>5</v>
      </c>
      <c r="AS178" s="104">
        <f>VALUE('Time Sheet KN'!AU178-'Time Sheet KN'!AT178)*24</f>
        <v>4.0000000000000018</v>
      </c>
      <c r="AT178" s="104">
        <f>VALUE('Time Sheet KN'!AW178-'Time Sheet KN'!AV178)*24</f>
        <v>0</v>
      </c>
      <c r="AU178" s="105">
        <f t="shared" si="616"/>
        <v>9</v>
      </c>
      <c r="AV178" s="5">
        <f t="shared" si="617"/>
        <v>1.7763568394002505E-15</v>
      </c>
      <c r="AW178" s="5"/>
      <c r="AX178" s="5">
        <f>LOOKUP(AX$6,'Daily Absent'!$O$6:$AX$6,'Daily Absent'!$O178:$AX178)</f>
        <v>1</v>
      </c>
      <c r="AY178" s="104">
        <f>VALUE('Time Sheet KN'!AZ178-'Time Sheet KN'!AY178)*24</f>
        <v>4</v>
      </c>
      <c r="AZ178" s="104">
        <f>VALUE('Time Sheet KN'!BB178-'Time Sheet KN'!BA178)*24</f>
        <v>3</v>
      </c>
      <c r="BA178" s="104">
        <f>VALUE('Time Sheet KN'!BD178-'Time Sheet KN'!BC178)*24</f>
        <v>0</v>
      </c>
      <c r="BB178" s="105">
        <f t="shared" si="618"/>
        <v>0</v>
      </c>
      <c r="BC178" s="5">
        <f t="shared" si="619"/>
        <v>7</v>
      </c>
      <c r="BD178" s="5"/>
      <c r="BE178" s="5">
        <f>LOOKUP(BE$6,'Daily Absent'!$O$6:$AX$6,'Daily Absent'!$O178:$AX178)</f>
        <v>1</v>
      </c>
      <c r="BF178" s="104">
        <f>VALUE('Time Sheet KN'!BG178-'Time Sheet KN'!BF178)*24</f>
        <v>5</v>
      </c>
      <c r="BG178" s="104">
        <f>VALUE('Time Sheet KN'!BI178-'Time Sheet KN'!BH178)*24</f>
        <v>5.0000000000000009</v>
      </c>
      <c r="BH178" s="104">
        <f>VALUE('Time Sheet KN'!BK178-'Time Sheet KN'!BJ178)*24</f>
        <v>0</v>
      </c>
      <c r="BI178" s="105">
        <f t="shared" si="620"/>
        <v>10</v>
      </c>
      <c r="BJ178" s="5">
        <f t="shared" si="621"/>
        <v>0</v>
      </c>
      <c r="BK178" s="5"/>
      <c r="BL178" s="5">
        <f>LOOKUP(BL$6,'Daily Absent'!$O$6:$AX$6,'Daily Absent'!$O178:$AX178)</f>
        <v>1</v>
      </c>
      <c r="BM178" s="104">
        <f>VALUE('Time Sheet KN'!BN178-'Time Sheet KN'!BM178)*24</f>
        <v>5</v>
      </c>
      <c r="BN178" s="104">
        <f>VALUE('Time Sheet KN'!BP178-'Time Sheet KN'!BO178)*24</f>
        <v>5.0000000000000009</v>
      </c>
      <c r="BO178" s="104">
        <f>VALUE('Time Sheet KN'!BR178-'Time Sheet KN'!BQ178)*24</f>
        <v>0</v>
      </c>
      <c r="BP178" s="105">
        <f t="shared" si="622"/>
        <v>10</v>
      </c>
      <c r="BQ178" s="5">
        <f t="shared" si="623"/>
        <v>0</v>
      </c>
      <c r="BR178" s="5"/>
      <c r="BS178" s="5">
        <f>LOOKUP(BS$6,'Daily Absent'!$O$6:$AX$6,'Daily Absent'!$O178:$AX178)</f>
        <v>1</v>
      </c>
      <c r="BT178" s="104">
        <f>VALUE('Time Sheet KN'!BU178-'Time Sheet KN'!BT178)*24</f>
        <v>5</v>
      </c>
      <c r="BU178" s="104">
        <f>VALUE('Time Sheet KN'!BW178-'Time Sheet KN'!BV178)*24</f>
        <v>5.0000000000000009</v>
      </c>
      <c r="BV178" s="104">
        <f>VALUE('Time Sheet KN'!BY178-'Time Sheet KN'!BX178)*24</f>
        <v>0</v>
      </c>
      <c r="BW178" s="105">
        <f t="shared" si="624"/>
        <v>10</v>
      </c>
      <c r="BX178" s="5">
        <f t="shared" si="625"/>
        <v>0</v>
      </c>
      <c r="BY178" s="5"/>
      <c r="BZ178" s="5">
        <f>LOOKUP(BZ$6,'Daily Absent'!$O$6:$AX$6,'Daily Absent'!$O178:$AX178)</f>
        <v>1</v>
      </c>
      <c r="CA178" s="104">
        <f>VALUE('Time Sheet KN'!CB178-'Time Sheet KN'!CA178)*24</f>
        <v>5</v>
      </c>
      <c r="CB178" s="104">
        <f>VALUE('Time Sheet KN'!CD178-'Time Sheet KN'!CC178)*24</f>
        <v>5.0000000000000009</v>
      </c>
      <c r="CC178" s="104">
        <f>VALUE('Time Sheet KN'!CF178-'Time Sheet KN'!CE178)*24</f>
        <v>0</v>
      </c>
      <c r="CD178" s="105">
        <f t="shared" si="626"/>
        <v>10</v>
      </c>
      <c r="CE178" s="5">
        <f t="shared" si="627"/>
        <v>0</v>
      </c>
      <c r="CF178" s="5"/>
      <c r="CG178" s="5">
        <f>LOOKUP(CG$6,'Daily Absent'!$O$6:$AX$6,'Daily Absent'!$O178:$AX178)</f>
        <v>1</v>
      </c>
      <c r="CH178" s="104">
        <f>VALUE('Time Sheet KN'!CI178-'Time Sheet KN'!CH178)*24</f>
        <v>5</v>
      </c>
      <c r="CI178" s="104">
        <f>VALUE('Time Sheet KN'!CK178-'Time Sheet KN'!CJ178)*24</f>
        <v>5.0000000000000009</v>
      </c>
      <c r="CJ178" s="104">
        <f>VALUE('Time Sheet KN'!CM178-'Time Sheet KN'!CL178)*24</f>
        <v>3</v>
      </c>
      <c r="CK178" s="105">
        <f t="shared" si="628"/>
        <v>10</v>
      </c>
      <c r="CL178" s="5">
        <f t="shared" si="629"/>
        <v>3</v>
      </c>
      <c r="CM178" s="5"/>
      <c r="CN178" s="5">
        <f>LOOKUP(CN$6,'Daily Absent'!$O$6:$AX$6,'Daily Absent'!$O178:$AX178)</f>
        <v>1</v>
      </c>
      <c r="CO178" s="104">
        <f>VALUE('Time Sheet KN'!CP178-'Time Sheet KN'!CO178)*24</f>
        <v>5</v>
      </c>
      <c r="CP178" s="104">
        <f>VALUE('Time Sheet KN'!CR178-'Time Sheet KN'!CQ178)*24</f>
        <v>4.0000000000000018</v>
      </c>
      <c r="CQ178" s="104">
        <f>VALUE('Time Sheet KN'!CT178-'Time Sheet KN'!CS178)*24</f>
        <v>0</v>
      </c>
      <c r="CR178" s="105">
        <f t="shared" si="630"/>
        <v>9</v>
      </c>
      <c r="CS178" s="5">
        <f t="shared" si="631"/>
        <v>1.7763568394002505E-15</v>
      </c>
      <c r="CT178" s="5"/>
      <c r="CU178" s="5">
        <f>LOOKUP(CU$6,'Daily Absent'!$O$6:$AX$6,'Daily Absent'!$O178:$AX178)</f>
        <v>1</v>
      </c>
      <c r="CV178" s="104">
        <f>VALUE('Time Sheet KN'!CW178-'Time Sheet KN'!CV178)*24</f>
        <v>4</v>
      </c>
      <c r="CW178" s="104">
        <f>VALUE('Time Sheet KN'!CY178-'Time Sheet KN'!CX178)*24</f>
        <v>3</v>
      </c>
      <c r="CX178" s="104">
        <f>VALUE('Time Sheet KN'!DA178-'Time Sheet KN'!CZ178)*24</f>
        <v>0</v>
      </c>
      <c r="CY178" s="105">
        <f t="shared" si="632"/>
        <v>0</v>
      </c>
      <c r="CZ178" s="5">
        <f t="shared" si="633"/>
        <v>7</v>
      </c>
      <c r="DA178" s="5"/>
      <c r="DB178" s="5">
        <f>LOOKUP(DB$6,'Daily Absent'!$O$6:$AX$6,'Daily Absent'!$O178:$AX178)</f>
        <v>1</v>
      </c>
      <c r="DC178" s="104">
        <f>VALUE('Time Sheet KN'!DD178-'Time Sheet KN'!DC178)*24</f>
        <v>5</v>
      </c>
      <c r="DD178" s="104">
        <f>VALUE('Time Sheet KN'!DF178-'Time Sheet KN'!DE178)*24</f>
        <v>5.0000000000000009</v>
      </c>
      <c r="DE178" s="104">
        <f>VALUE('Time Sheet KN'!DH178-'Time Sheet KN'!DG178)*24</f>
        <v>3</v>
      </c>
      <c r="DF178" s="105">
        <f t="shared" si="634"/>
        <v>10</v>
      </c>
      <c r="DG178" s="5">
        <f t="shared" si="635"/>
        <v>3</v>
      </c>
      <c r="DH178" s="5"/>
      <c r="DI178" s="5">
        <f>LOOKUP(DI$6,'Daily Absent'!$O$6:$AX$6,'Daily Absent'!$O178:$AX178)</f>
        <v>1</v>
      </c>
      <c r="DJ178" s="104">
        <f>VALUE('Time Sheet KN'!DK178-'Time Sheet KN'!DJ178)*24</f>
        <v>5</v>
      </c>
      <c r="DK178" s="104">
        <f>VALUE('Time Sheet KN'!DM178-'Time Sheet KN'!DL178)*24</f>
        <v>5.0000000000000009</v>
      </c>
      <c r="DL178" s="104">
        <f>VALUE('Time Sheet KN'!DO178-'Time Sheet KN'!DN178)*24</f>
        <v>0</v>
      </c>
      <c r="DM178" s="105">
        <f t="shared" si="636"/>
        <v>10</v>
      </c>
      <c r="DN178" s="5">
        <f t="shared" si="637"/>
        <v>0</v>
      </c>
      <c r="DO178" s="5"/>
      <c r="DP178" s="5">
        <f>LOOKUP(DP$6,'Daily Absent'!$O$6:$AX$6,'Daily Absent'!$O178:$AX178)</f>
        <v>1</v>
      </c>
      <c r="DQ178" s="104">
        <f>VALUE('Time Sheet KN'!DR178-'Time Sheet KN'!DQ178)*24</f>
        <v>5</v>
      </c>
      <c r="DR178" s="104">
        <f>VALUE('Time Sheet KN'!DT178-'Time Sheet KN'!DS178)*24</f>
        <v>5.0000000000000009</v>
      </c>
      <c r="DS178" s="104">
        <f>VALUE('Time Sheet KN'!DV178-'Time Sheet KN'!DU178)*24</f>
        <v>0</v>
      </c>
      <c r="DT178" s="105">
        <f t="shared" si="638"/>
        <v>10</v>
      </c>
      <c r="DU178" s="5">
        <f t="shared" si="639"/>
        <v>0</v>
      </c>
      <c r="DV178" s="5"/>
      <c r="DW178" s="5">
        <f>LOOKUP(DW$6,'Daily Absent'!$O$6:$AX$6,'Daily Absent'!$O178:$AX178)</f>
        <v>1</v>
      </c>
      <c r="DX178" s="104">
        <f>VALUE('Time Sheet KN'!DY178-'Time Sheet KN'!DX178)*24</f>
        <v>5</v>
      </c>
      <c r="DY178" s="104">
        <f>VALUE('Time Sheet KN'!EA178-'Time Sheet KN'!DZ178)*24</f>
        <v>5.0000000000000009</v>
      </c>
      <c r="DZ178" s="104">
        <f>VALUE('Time Sheet KN'!EC178-'Time Sheet KN'!EB178)*24</f>
        <v>0</v>
      </c>
      <c r="EA178" s="105">
        <f t="shared" si="640"/>
        <v>10</v>
      </c>
      <c r="EB178" s="5">
        <f t="shared" si="641"/>
        <v>0</v>
      </c>
      <c r="EC178" s="5"/>
      <c r="ED178" s="5">
        <f>LOOKUP(ED$6,'Daily Absent'!$O$6:$AX$6,'Daily Absent'!$O178:$AX178)</f>
        <v>1</v>
      </c>
      <c r="EE178" s="104">
        <f>VALUE('Time Sheet KN'!EF178-'Time Sheet KN'!EE178)*24</f>
        <v>5</v>
      </c>
      <c r="EF178" s="104">
        <f>VALUE('Time Sheet KN'!EH178-'Time Sheet KN'!EG178)*24</f>
        <v>5.0000000000000009</v>
      </c>
      <c r="EG178" s="104">
        <f>VALUE('Time Sheet KN'!EJ178-'Time Sheet KN'!EI178)*24</f>
        <v>3</v>
      </c>
      <c r="EH178" s="105">
        <f t="shared" si="642"/>
        <v>10</v>
      </c>
      <c r="EI178" s="5">
        <f t="shared" si="643"/>
        <v>3</v>
      </c>
      <c r="EJ178" s="5"/>
      <c r="EK178" s="5">
        <f>LOOKUP(EK$6,'Daily Absent'!$O$6:$AX$6,'Daily Absent'!$O178:$AX178)</f>
        <v>1</v>
      </c>
      <c r="EL178" s="104">
        <f>VALUE('Time Sheet KN'!EM178-'Time Sheet KN'!EL178)*24</f>
        <v>5</v>
      </c>
      <c r="EM178" s="104">
        <f>VALUE('Time Sheet KN'!EO178-'Time Sheet KN'!EN178)*24</f>
        <v>5.0000000000000009</v>
      </c>
      <c r="EN178" s="104">
        <f>VALUE('Time Sheet KN'!EQ178-'Time Sheet KN'!EP178)*24</f>
        <v>0</v>
      </c>
      <c r="EO178" s="105">
        <f t="shared" si="644"/>
        <v>9</v>
      </c>
      <c r="EP178" s="5">
        <f t="shared" si="645"/>
        <v>1</v>
      </c>
      <c r="EQ178" s="5"/>
      <c r="ER178" s="5">
        <f>LOOKUP(ER$6,'Daily Absent'!$O$6:$AX$6,'Daily Absent'!$O178:$AX178)</f>
        <v>0</v>
      </c>
      <c r="ES178" s="104">
        <f>VALUE('Time Sheet KN'!ET178-'Time Sheet KN'!ES178)*24</f>
        <v>0</v>
      </c>
      <c r="ET178" s="104">
        <f>VALUE('Time Sheet KN'!EV178-'Time Sheet KN'!EU178)*24</f>
        <v>0</v>
      </c>
      <c r="EU178" s="104">
        <f>VALUE('Time Sheet KN'!EX178-'Time Sheet KN'!EW178)*24</f>
        <v>0</v>
      </c>
      <c r="EV178" s="105">
        <f t="shared" si="646"/>
        <v>0</v>
      </c>
      <c r="EW178" s="5">
        <f t="shared" si="647"/>
        <v>0</v>
      </c>
      <c r="EX178" s="5"/>
      <c r="EY178" s="5">
        <f>LOOKUP(EY$6,'Daily Absent'!$O$6:$AX$6,'Daily Absent'!$O178:$AX178)</f>
        <v>1</v>
      </c>
      <c r="EZ178" s="104">
        <f>VALUE('Time Sheet KN'!FA178-'Time Sheet KN'!EZ178)*24</f>
        <v>5</v>
      </c>
      <c r="FA178" s="104">
        <f>VALUE('Time Sheet KN'!FC178-'Time Sheet KN'!FB178)*24</f>
        <v>5.0000000000000009</v>
      </c>
      <c r="FB178" s="104">
        <f>VALUE('Time Sheet KN'!FE178-'Time Sheet KN'!FD178)*24</f>
        <v>3</v>
      </c>
      <c r="FC178" s="105">
        <f t="shared" si="648"/>
        <v>10</v>
      </c>
      <c r="FD178" s="5">
        <f t="shared" si="649"/>
        <v>3</v>
      </c>
      <c r="FE178" s="5"/>
      <c r="FF178" s="5">
        <f>LOOKUP(FF$6,'Daily Absent'!$O$6:$AX$6,'Daily Absent'!$O178:$AX178)</f>
        <v>1</v>
      </c>
      <c r="FG178" s="104">
        <f>VALUE('Time Sheet KN'!FH178-'Time Sheet KN'!FG178)*24</f>
        <v>0</v>
      </c>
      <c r="FH178" s="104">
        <f>VALUE('Time Sheet KN'!FJ178-'Time Sheet KN'!FI178)*24</f>
        <v>0</v>
      </c>
      <c r="FI178" s="104">
        <f>VALUE('Time Sheet KN'!FL178-'Time Sheet KN'!FK178)*24</f>
        <v>0</v>
      </c>
      <c r="FJ178" s="105">
        <f t="shared" si="650"/>
        <v>0</v>
      </c>
      <c r="FK178" s="5">
        <f t="shared" si="651"/>
        <v>0</v>
      </c>
      <c r="FL178" s="5"/>
      <c r="FM178" s="5">
        <f>LOOKUP(FM$6,'Daily Absent'!$O$6:$AX$6,'Daily Absent'!$O178:$AX178)</f>
        <v>0</v>
      </c>
      <c r="FN178" s="104">
        <f>VALUE('Time Sheet KN'!FO178-'Time Sheet KN'!FN178)*24</f>
        <v>0</v>
      </c>
      <c r="FO178" s="104">
        <f>VALUE('Time Sheet KN'!FQ178-'Time Sheet KN'!FP178)*24</f>
        <v>0</v>
      </c>
      <c r="FP178" s="104">
        <f>VALUE('Time Sheet KN'!FS178-'Time Sheet KN'!FR178)*24</f>
        <v>0</v>
      </c>
      <c r="FQ178" s="105">
        <f t="shared" si="652"/>
        <v>0</v>
      </c>
      <c r="FR178" s="5">
        <f t="shared" si="653"/>
        <v>0</v>
      </c>
      <c r="FS178" s="5"/>
      <c r="FT178" s="5">
        <f>LOOKUP(FT$6,'Daily Absent'!$O$6:$AX$6,'Daily Absent'!$O178:$AX178)</f>
        <v>0</v>
      </c>
      <c r="FU178" s="104">
        <f>VALUE('Time Sheet KN'!FV178-'Time Sheet KN'!FU178)*24</f>
        <v>0</v>
      </c>
      <c r="FV178" s="104">
        <f>VALUE('Time Sheet KN'!FX178-'Time Sheet KN'!FW178)*24</f>
        <v>0</v>
      </c>
      <c r="FW178" s="104">
        <f>VALUE('Time Sheet KN'!FZ178-'Time Sheet KN'!FY178)*24</f>
        <v>0</v>
      </c>
      <c r="FX178" s="105">
        <f t="shared" si="654"/>
        <v>0</v>
      </c>
      <c r="FY178" s="5">
        <f t="shared" si="655"/>
        <v>0</v>
      </c>
      <c r="FZ178" s="5"/>
      <c r="GA178" s="5">
        <f>LOOKUP(GA$6,'Daily Absent'!$O$6:$AX$6,'Daily Absent'!$O178:$AX178)</f>
        <v>0</v>
      </c>
      <c r="GB178" s="104">
        <f>VALUE('Time Sheet KN'!GC178-'Time Sheet KN'!GB178)*24</f>
        <v>0</v>
      </c>
      <c r="GC178" s="104">
        <f>VALUE('Time Sheet KN'!GE178-'Time Sheet KN'!GD178)*24</f>
        <v>0</v>
      </c>
      <c r="GD178" s="104">
        <f>VALUE('Time Sheet KN'!GG178-'Time Sheet KN'!GF178)*24</f>
        <v>0</v>
      </c>
      <c r="GE178" s="105">
        <f t="shared" si="656"/>
        <v>0</v>
      </c>
      <c r="GF178" s="5">
        <f t="shared" si="657"/>
        <v>0</v>
      </c>
      <c r="GG178" s="5"/>
      <c r="GH178" s="5">
        <f>LOOKUP(GH$6,'Daily Absent'!$O$6:$AX$6,'Daily Absent'!$O178:$AX178)</f>
        <v>0</v>
      </c>
      <c r="GI178" s="104">
        <f>VALUE('Time Sheet KN'!GJ178-'Time Sheet KN'!GI178)*24</f>
        <v>0</v>
      </c>
      <c r="GJ178" s="104">
        <f>VALUE('Time Sheet KN'!GL178-'Time Sheet KN'!GK178)*24</f>
        <v>0</v>
      </c>
      <c r="GK178" s="104">
        <f>VALUE('Time Sheet KN'!GN178-'Time Sheet KN'!GM178)*24</f>
        <v>0</v>
      </c>
      <c r="GL178" s="105">
        <f t="shared" si="658"/>
        <v>0</v>
      </c>
      <c r="GM178" s="5">
        <f t="shared" si="659"/>
        <v>0</v>
      </c>
      <c r="GN178" s="5"/>
      <c r="GO178" s="5">
        <f>LOOKUP(GO$6,'Daily Absent'!$O$6:$AX$6,'Daily Absent'!$O178:$AX178)</f>
        <v>0</v>
      </c>
      <c r="GP178" s="104">
        <f>VALUE('Time Sheet KN'!GQ178-'Time Sheet KN'!GP178)*24</f>
        <v>0</v>
      </c>
      <c r="GQ178" s="104">
        <f>VALUE('Time Sheet KN'!GS178-'Time Sheet KN'!GR178)*24</f>
        <v>0</v>
      </c>
      <c r="GR178" s="104">
        <f>VALUE('Time Sheet KN'!GU178-'Time Sheet KN'!GT178)*24</f>
        <v>0</v>
      </c>
      <c r="GS178" s="105">
        <f t="shared" si="660"/>
        <v>0</v>
      </c>
      <c r="GT178" s="5">
        <f t="shared" si="661"/>
        <v>0</v>
      </c>
      <c r="GU178" s="5"/>
      <c r="GV178" s="5">
        <f>LOOKUP(GV$6,'Daily Absent'!$O$6:$AX$6,'Daily Absent'!$O178:$AX178)</f>
        <v>0</v>
      </c>
      <c r="GW178" s="104">
        <f>VALUE('Time Sheet KN'!GX178-'Time Sheet KN'!GW178)*24</f>
        <v>0</v>
      </c>
      <c r="GX178" s="104">
        <f>VALUE('Time Sheet KN'!GZ178-'Time Sheet KN'!GY178)*24</f>
        <v>0</v>
      </c>
      <c r="GY178" s="104">
        <f>VALUE('Time Sheet KN'!HB178-'Time Sheet KN'!HA178)*24</f>
        <v>0</v>
      </c>
      <c r="GZ178" s="105">
        <f t="shared" si="662"/>
        <v>0</v>
      </c>
      <c r="HA178" s="5">
        <f t="shared" si="663"/>
        <v>0</v>
      </c>
      <c r="HB178" s="5"/>
      <c r="HC178" s="5">
        <f>LOOKUP(HC$6,'Daily Absent'!$O$6:$AX$6,'Daily Absent'!$O178:$AX178)</f>
        <v>0</v>
      </c>
      <c r="HD178" s="104">
        <f>VALUE('Time Sheet KN'!HE178-'Time Sheet KN'!HD178)*24</f>
        <v>0</v>
      </c>
      <c r="HE178" s="104">
        <f>VALUE('Time Sheet KN'!HG178-'Time Sheet KN'!HF178)*24</f>
        <v>0</v>
      </c>
      <c r="HF178" s="104">
        <f>VALUE('Time Sheet KN'!HI178-'Time Sheet KN'!HH178)*24</f>
        <v>0</v>
      </c>
      <c r="HG178" s="105">
        <f t="shared" si="664"/>
        <v>0</v>
      </c>
      <c r="HH178" s="5">
        <f t="shared" si="665"/>
        <v>0</v>
      </c>
      <c r="HI178" s="5"/>
      <c r="HJ178" s="5">
        <f>LOOKUP(HJ$6,'Daily Absent'!$O$6:$AX$6,'Daily Absent'!$O178:$AX178)</f>
        <v>0</v>
      </c>
      <c r="HK178" s="104">
        <f>VALUE('Time Sheet KN'!HL178-'Time Sheet KN'!HK178)*24</f>
        <v>0</v>
      </c>
      <c r="HL178" s="104">
        <f>VALUE('Time Sheet KN'!HN178-'Time Sheet KN'!HM178)*24</f>
        <v>0</v>
      </c>
      <c r="HM178" s="104">
        <f>VALUE('Time Sheet KN'!HP178-'Time Sheet KN'!HO178)*24</f>
        <v>0</v>
      </c>
      <c r="HN178" s="105">
        <f t="shared" si="666"/>
        <v>0</v>
      </c>
      <c r="HO178" s="5">
        <f t="shared" si="667"/>
        <v>0</v>
      </c>
      <c r="HP178" s="5"/>
      <c r="HQ178" s="5">
        <f>LOOKUP(HQ$6,'Daily Absent'!$O$6:$AX$6,'Daily Absent'!$O178:$AX178)</f>
        <v>0</v>
      </c>
      <c r="HR178" s="104">
        <f>VALUE('Time Sheet KN'!HS178-'Time Sheet KN'!HR178)*24</f>
        <v>0</v>
      </c>
      <c r="HS178" s="104">
        <f>VALUE('Time Sheet KN'!HU178-'Time Sheet KN'!HT178)*24</f>
        <v>0</v>
      </c>
      <c r="HT178" s="104">
        <f>VALUE('Time Sheet KN'!HW178-'Time Sheet KN'!HV178)*24</f>
        <v>0</v>
      </c>
      <c r="HU178" s="105">
        <f t="shared" si="668"/>
        <v>0</v>
      </c>
      <c r="HV178" s="5">
        <f t="shared" si="669"/>
        <v>0</v>
      </c>
      <c r="HW178" s="5"/>
      <c r="HX178" s="5">
        <f>LOOKUP(HX$6,'Daily Absent'!$O$6:$AX$6,'Daily Absent'!$O178:$AX178)</f>
        <v>0</v>
      </c>
      <c r="HY178" s="104">
        <f>VALUE('Time Sheet KN'!HZ178-'Time Sheet KN'!HY178)*24</f>
        <v>0</v>
      </c>
      <c r="HZ178" s="104">
        <f>VALUE('Time Sheet KN'!IB178-'Time Sheet KN'!IA178)*24</f>
        <v>0</v>
      </c>
      <c r="IA178" s="104">
        <f>VALUE('Time Sheet KN'!ID178-'Time Sheet KN'!IC178)*24</f>
        <v>0</v>
      </c>
      <c r="IB178" s="105">
        <f t="shared" si="670"/>
        <v>0</v>
      </c>
      <c r="IC178" s="5">
        <f t="shared" si="671"/>
        <v>0</v>
      </c>
      <c r="ID178" s="5"/>
      <c r="IE178" s="5">
        <f>LOOKUP(IE$6,'Daily Absent'!$O$6:$AX$6,'Daily Absent'!$O178:$AX178)</f>
        <v>0</v>
      </c>
      <c r="IF178" s="104">
        <f>VALUE('Time Sheet KN'!IG178-'Time Sheet KN'!IF178)*24</f>
        <v>0</v>
      </c>
      <c r="IG178" s="104">
        <f>VALUE('Time Sheet KN'!II178-'Time Sheet KN'!IH178)*24</f>
        <v>0</v>
      </c>
      <c r="IH178" s="104">
        <f>VALUE('Time Sheet KN'!IK178-'Time Sheet KN'!IJ178)*24</f>
        <v>0</v>
      </c>
      <c r="II178" s="105">
        <f t="shared" si="672"/>
        <v>0</v>
      </c>
      <c r="IJ178" s="5">
        <f t="shared" si="673"/>
        <v>0</v>
      </c>
      <c r="IK178" s="5"/>
      <c r="IL178" s="5">
        <f>LOOKUP(IL$6,'Daily Absent'!$O$6:$AX$6,'Daily Absent'!$O178:$AX178)</f>
        <v>0</v>
      </c>
      <c r="IM178" s="104">
        <f>VALUE('Time Sheet KN'!IN178-'Time Sheet KN'!IM178)*24</f>
        <v>0</v>
      </c>
      <c r="IN178" s="104">
        <f>VALUE('Time Sheet KN'!IP178-'Time Sheet KN'!IO178)*24</f>
        <v>0</v>
      </c>
      <c r="IO178" s="104">
        <f>VALUE('Time Sheet KN'!IR178-'Time Sheet KN'!IQ178)*24</f>
        <v>0</v>
      </c>
      <c r="IP178" s="105">
        <f t="shared" si="674"/>
        <v>0</v>
      </c>
      <c r="IQ178" s="5">
        <f t="shared" si="675"/>
        <v>0</v>
      </c>
      <c r="IR178" s="5"/>
      <c r="IS178" s="5">
        <f>LOOKUP(IS$6,'Daily Absent'!$O$6:$AX$6,'Daily Absent'!$O178:$AX178)</f>
        <v>0</v>
      </c>
      <c r="IT178" s="104">
        <f>VALUE('Time Sheet KN'!IU178-'Time Sheet KN'!IT178)*24</f>
        <v>0</v>
      </c>
      <c r="IU178" s="104">
        <f>VALUE('Time Sheet KN'!IW178-'Time Sheet KN'!IV178)*24</f>
        <v>0</v>
      </c>
      <c r="IV178" s="104">
        <f>VALUE('Time Sheet KN'!IY178-'Time Sheet KN'!IX178)*24</f>
        <v>0</v>
      </c>
      <c r="IW178" s="105">
        <f t="shared" si="676"/>
        <v>0</v>
      </c>
      <c r="IX178" s="5">
        <f t="shared" si="677"/>
        <v>0</v>
      </c>
      <c r="IY178" s="5"/>
      <c r="IZ178" s="5">
        <f>LOOKUP(IZ$6,'Daily Absent'!$O$6:$AX$6,'Daily Absent'!$O178:$AX178)</f>
        <v>0</v>
      </c>
      <c r="JA178" s="104">
        <f>VALUE('Time Sheet KN'!JB178-'Time Sheet KN'!JA178)*24</f>
        <v>0</v>
      </c>
      <c r="JB178" s="104">
        <f>VALUE('Time Sheet KN'!JD178-'Time Sheet KN'!JC178)*24</f>
        <v>0</v>
      </c>
      <c r="JC178" s="104">
        <f>VALUE('Time Sheet KN'!JF178-'Time Sheet KN'!JE178)*24</f>
        <v>0</v>
      </c>
      <c r="JD178" s="105">
        <f t="shared" si="678"/>
        <v>0</v>
      </c>
      <c r="JE178" s="5">
        <f t="shared" si="679"/>
        <v>0</v>
      </c>
      <c r="JF178" s="5"/>
    </row>
    <row r="179" spans="1:266" ht="20" customHeight="1">
      <c r="A179" s="54">
        <f>IF('Master MP Status'!A179&gt;0,'Master MP Status'!A179,"")</f>
        <v>171</v>
      </c>
      <c r="B179" s="5" t="str">
        <f>IF(ISTEXT('Master MP Status'!B179),'Master MP Status'!B179,"")</f>
        <v>DIRECT</v>
      </c>
      <c r="C179" s="153" t="str">
        <f>IF(OR(ISTEXT('Master MP Status'!C179),'Master MP Status'!C179&gt;0),'Master MP Status'!C179,"")</f>
        <v>B250130</v>
      </c>
      <c r="D179" s="154" t="str">
        <f>IF(OR(ISTEXT('Master MP Status'!D179),'Master MP Status'!D179&gt;0),'Master MP Status'!D179,"")</f>
        <v>B250126</v>
      </c>
      <c r="E179" s="5" t="str">
        <f>IF(ISTEXT('Master MP Status'!E179),'Master MP Status'!E179,"")</f>
        <v>DIMAS EKO SAPUTRO</v>
      </c>
      <c r="F179" s="5" t="str">
        <f>IF(ISTEXT('Master MP Status'!F179),'Master MP Status'!F179,"")</f>
        <v/>
      </c>
      <c r="G179" s="5" t="str">
        <f>IF(ISTEXT('Master MP Status'!G179),'Master MP Status'!G179,"")</f>
        <v>Cilacap</v>
      </c>
      <c r="H179" s="5" t="str">
        <f>IF(ISTEXT('Master MP Status'!H179),'Master MP Status'!H179,"")</f>
        <v>RIFNO</v>
      </c>
      <c r="I179" s="5" t="str">
        <f>IF(ISTEXT('Master MP Status'!I179),'Master MP Status'!I179,"")</f>
        <v>Welder SS</v>
      </c>
      <c r="J179" s="5" t="str">
        <f>IF(ISTEXT('Master MP Status'!J179),'Master MP Status'!J179,"")</f>
        <v>Welder SS</v>
      </c>
      <c r="K179" s="9">
        <f>IF(OR('Master MP Status'!K179=0,'Master MP Status'!K179=""),"",'Master MP Status'!K179)</f>
        <v>45786</v>
      </c>
      <c r="L179" s="9">
        <f>IF(OR('Master MP Status'!L179=0,'Master MP Status'!L179=""),"",'Master MP Status'!L179)</f>
        <v>45786</v>
      </c>
      <c r="M179" s="9" t="str">
        <f>IF(OR('Master MP Status'!M179=0,'Master MP Status'!M179=""),"",'Master MP Status'!M179)</f>
        <v/>
      </c>
      <c r="N179" s="5" t="str">
        <f>IF(ISTEXT('Master MP Status'!N179),'Master MP Status'!N179,"")</f>
        <v/>
      </c>
      <c r="O179" s="5">
        <f>LOOKUP(O$6,'Daily Absent'!$O$6:$AX$6,'Daily Absent'!$O179:$AX179)</f>
        <v>1</v>
      </c>
      <c r="P179" s="104">
        <f>VALUE('Time Sheet KN'!Q179-'Time Sheet KN'!P179)*24</f>
        <v>5</v>
      </c>
      <c r="Q179" s="104">
        <f>VALUE('Time Sheet KN'!S179-'Time Sheet KN'!R179)*24</f>
        <v>5.0000000000000009</v>
      </c>
      <c r="R179" s="104">
        <f>VALUE('Time Sheet KN'!U179-'Time Sheet KN'!T179)*24</f>
        <v>0</v>
      </c>
      <c r="S179" s="105">
        <f t="shared" si="608"/>
        <v>10</v>
      </c>
      <c r="T179" s="5">
        <f t="shared" si="609"/>
        <v>0</v>
      </c>
      <c r="U179" s="5"/>
      <c r="V179" s="5">
        <f>LOOKUP(V$6,'Daily Absent'!$O$6:$AX$6,'Daily Absent'!$O179:$AX179)</f>
        <v>1</v>
      </c>
      <c r="W179" s="104">
        <f>VALUE('Time Sheet KN'!X179-'Time Sheet KN'!W179)*24</f>
        <v>5</v>
      </c>
      <c r="X179" s="104">
        <f>VALUE('Time Sheet KN'!Z179-'Time Sheet KN'!Y179)*24</f>
        <v>5.0000000000000009</v>
      </c>
      <c r="Y179" s="104">
        <f>VALUE('Time Sheet KN'!AB179-'Time Sheet KN'!AA179)*24</f>
        <v>0</v>
      </c>
      <c r="Z179" s="105">
        <f t="shared" si="610"/>
        <v>10</v>
      </c>
      <c r="AA179" s="5">
        <f t="shared" si="611"/>
        <v>0</v>
      </c>
      <c r="AB179" s="5"/>
      <c r="AC179" s="5">
        <f>LOOKUP(AC$6,'Daily Absent'!$O$6:$AX$6,'Daily Absent'!$O179:$AX179)</f>
        <v>1</v>
      </c>
      <c r="AD179" s="104">
        <f>VALUE('Time Sheet KN'!AE179-'Time Sheet KN'!AD179)*24</f>
        <v>5</v>
      </c>
      <c r="AE179" s="104">
        <f>VALUE('Time Sheet KN'!AG179-'Time Sheet KN'!AF179)*24</f>
        <v>5.0000000000000009</v>
      </c>
      <c r="AF179" s="104">
        <f>VALUE('Time Sheet KN'!AI179-'Time Sheet KN'!AH179)*24</f>
        <v>0</v>
      </c>
      <c r="AG179" s="105">
        <f t="shared" si="612"/>
        <v>10</v>
      </c>
      <c r="AH179" s="5">
        <f t="shared" si="613"/>
        <v>0</v>
      </c>
      <c r="AI179" s="5"/>
      <c r="AJ179" s="5">
        <f>LOOKUP(AJ$6,'Daily Absent'!$O$6:$AX$6,'Daily Absent'!$O179:$AX179)</f>
        <v>1</v>
      </c>
      <c r="AK179" s="104">
        <f>VALUE('Time Sheet KN'!AL179-'Time Sheet KN'!AK179)*24</f>
        <v>5</v>
      </c>
      <c r="AL179" s="104">
        <f>VALUE('Time Sheet KN'!AN179-'Time Sheet KN'!AM179)*24</f>
        <v>5.0000000000000009</v>
      </c>
      <c r="AM179" s="104">
        <f>VALUE('Time Sheet KN'!AP179-'Time Sheet KN'!AO179)*24</f>
        <v>0</v>
      </c>
      <c r="AN179" s="105">
        <f t="shared" si="614"/>
        <v>10</v>
      </c>
      <c r="AO179" s="5">
        <f t="shared" si="615"/>
        <v>0</v>
      </c>
      <c r="AP179" s="5"/>
      <c r="AQ179" s="5">
        <f>LOOKUP(AQ$6,'Daily Absent'!$O$6:$AX$6,'Daily Absent'!$O179:$AX179)</f>
        <v>1</v>
      </c>
      <c r="AR179" s="104">
        <f>VALUE('Time Sheet KN'!AS179-'Time Sheet KN'!AR179)*24</f>
        <v>5</v>
      </c>
      <c r="AS179" s="104">
        <f>VALUE('Time Sheet KN'!AU179-'Time Sheet KN'!AT179)*24</f>
        <v>4.0000000000000018</v>
      </c>
      <c r="AT179" s="104">
        <f>VALUE('Time Sheet KN'!AW179-'Time Sheet KN'!AV179)*24</f>
        <v>0</v>
      </c>
      <c r="AU179" s="105">
        <f t="shared" si="616"/>
        <v>9</v>
      </c>
      <c r="AV179" s="5">
        <f t="shared" si="617"/>
        <v>1.7763568394002505E-15</v>
      </c>
      <c r="AW179" s="5"/>
      <c r="AX179" s="5">
        <f>LOOKUP(AX$6,'Daily Absent'!$O$6:$AX$6,'Daily Absent'!$O179:$AX179)</f>
        <v>1</v>
      </c>
      <c r="AY179" s="104">
        <f>VALUE('Time Sheet KN'!AZ179-'Time Sheet KN'!AY179)*24</f>
        <v>4</v>
      </c>
      <c r="AZ179" s="104">
        <f>VALUE('Time Sheet KN'!BB179-'Time Sheet KN'!BA179)*24</f>
        <v>3</v>
      </c>
      <c r="BA179" s="104">
        <f>VALUE('Time Sheet KN'!BD179-'Time Sheet KN'!BC179)*24</f>
        <v>0</v>
      </c>
      <c r="BB179" s="105">
        <f t="shared" si="618"/>
        <v>0</v>
      </c>
      <c r="BC179" s="5">
        <f t="shared" si="619"/>
        <v>7</v>
      </c>
      <c r="BD179" s="5"/>
      <c r="BE179" s="5">
        <f>LOOKUP(BE$6,'Daily Absent'!$O$6:$AX$6,'Daily Absent'!$O179:$AX179)</f>
        <v>1</v>
      </c>
      <c r="BF179" s="104">
        <f>VALUE('Time Sheet KN'!BG179-'Time Sheet KN'!BF179)*24</f>
        <v>5</v>
      </c>
      <c r="BG179" s="104">
        <f>VALUE('Time Sheet KN'!BI179-'Time Sheet KN'!BH179)*24</f>
        <v>5.0000000000000009</v>
      </c>
      <c r="BH179" s="104">
        <f>VALUE('Time Sheet KN'!BK179-'Time Sheet KN'!BJ179)*24</f>
        <v>0</v>
      </c>
      <c r="BI179" s="105">
        <f t="shared" si="620"/>
        <v>10</v>
      </c>
      <c r="BJ179" s="5">
        <f t="shared" si="621"/>
        <v>0</v>
      </c>
      <c r="BK179" s="5"/>
      <c r="BL179" s="5">
        <f>LOOKUP(BL$6,'Daily Absent'!$O$6:$AX$6,'Daily Absent'!$O179:$AX179)</f>
        <v>1</v>
      </c>
      <c r="BM179" s="104">
        <f>VALUE('Time Sheet KN'!BN179-'Time Sheet KN'!BM179)*24</f>
        <v>5</v>
      </c>
      <c r="BN179" s="104">
        <f>VALUE('Time Sheet KN'!BP179-'Time Sheet KN'!BO179)*24</f>
        <v>5.0000000000000009</v>
      </c>
      <c r="BO179" s="104">
        <f>VALUE('Time Sheet KN'!BR179-'Time Sheet KN'!BQ179)*24</f>
        <v>0</v>
      </c>
      <c r="BP179" s="105">
        <f t="shared" si="622"/>
        <v>10</v>
      </c>
      <c r="BQ179" s="5">
        <f t="shared" si="623"/>
        <v>0</v>
      </c>
      <c r="BR179" s="5"/>
      <c r="BS179" s="5">
        <f>LOOKUP(BS$6,'Daily Absent'!$O$6:$AX$6,'Daily Absent'!$O179:$AX179)</f>
        <v>1</v>
      </c>
      <c r="BT179" s="104">
        <f>VALUE('Time Sheet KN'!BU179-'Time Sheet KN'!BT179)*24</f>
        <v>5</v>
      </c>
      <c r="BU179" s="104">
        <f>VALUE('Time Sheet KN'!BW179-'Time Sheet KN'!BV179)*24</f>
        <v>5.0000000000000009</v>
      </c>
      <c r="BV179" s="104">
        <f>VALUE('Time Sheet KN'!BY179-'Time Sheet KN'!BX179)*24</f>
        <v>0</v>
      </c>
      <c r="BW179" s="105">
        <f t="shared" si="624"/>
        <v>10</v>
      </c>
      <c r="BX179" s="5">
        <f t="shared" si="625"/>
        <v>0</v>
      </c>
      <c r="BY179" s="5"/>
      <c r="BZ179" s="5">
        <f>LOOKUP(BZ$6,'Daily Absent'!$O$6:$AX$6,'Daily Absent'!$O179:$AX179)</f>
        <v>1</v>
      </c>
      <c r="CA179" s="104">
        <f>VALUE('Time Sheet KN'!CB179-'Time Sheet KN'!CA179)*24</f>
        <v>5</v>
      </c>
      <c r="CB179" s="104">
        <f>VALUE('Time Sheet KN'!CD179-'Time Sheet KN'!CC179)*24</f>
        <v>5.0000000000000009</v>
      </c>
      <c r="CC179" s="104">
        <f>VALUE('Time Sheet KN'!CF179-'Time Sheet KN'!CE179)*24</f>
        <v>0</v>
      </c>
      <c r="CD179" s="105">
        <f t="shared" si="626"/>
        <v>10</v>
      </c>
      <c r="CE179" s="5">
        <f t="shared" si="627"/>
        <v>0</v>
      </c>
      <c r="CF179" s="5"/>
      <c r="CG179" s="5">
        <f>LOOKUP(CG$6,'Daily Absent'!$O$6:$AX$6,'Daily Absent'!$O179:$AX179)</f>
        <v>0</v>
      </c>
      <c r="CH179" s="104">
        <f>VALUE('Time Sheet KN'!CI179-'Time Sheet KN'!CH179)*24</f>
        <v>0</v>
      </c>
      <c r="CI179" s="104">
        <f>VALUE('Time Sheet KN'!CK179-'Time Sheet KN'!CJ179)*24</f>
        <v>0</v>
      </c>
      <c r="CJ179" s="104">
        <f>VALUE('Time Sheet KN'!CM179-'Time Sheet KN'!CL179)*24</f>
        <v>0</v>
      </c>
      <c r="CK179" s="105">
        <f t="shared" si="628"/>
        <v>0</v>
      </c>
      <c r="CL179" s="5">
        <f t="shared" si="629"/>
        <v>0</v>
      </c>
      <c r="CM179" s="5"/>
      <c r="CN179" s="5">
        <f>LOOKUP(CN$6,'Daily Absent'!$O$6:$AX$6,'Daily Absent'!$O179:$AX179)</f>
        <v>1</v>
      </c>
      <c r="CO179" s="104">
        <f>VALUE('Time Sheet KN'!CP179-'Time Sheet KN'!CO179)*24</f>
        <v>5</v>
      </c>
      <c r="CP179" s="104">
        <f>VALUE('Time Sheet KN'!CR179-'Time Sheet KN'!CQ179)*24</f>
        <v>4.0000000000000018</v>
      </c>
      <c r="CQ179" s="104">
        <f>VALUE('Time Sheet KN'!CT179-'Time Sheet KN'!CS179)*24</f>
        <v>0</v>
      </c>
      <c r="CR179" s="105">
        <f t="shared" si="630"/>
        <v>9</v>
      </c>
      <c r="CS179" s="5">
        <f t="shared" si="631"/>
        <v>1.7763568394002505E-15</v>
      </c>
      <c r="CT179" s="5"/>
      <c r="CU179" s="5">
        <f>LOOKUP(CU$6,'Daily Absent'!$O$6:$AX$6,'Daily Absent'!$O179:$AX179)</f>
        <v>1</v>
      </c>
      <c r="CV179" s="104">
        <f>VALUE('Time Sheet KN'!CW179-'Time Sheet KN'!CV179)*24</f>
        <v>4</v>
      </c>
      <c r="CW179" s="104">
        <f>VALUE('Time Sheet KN'!CY179-'Time Sheet KN'!CX179)*24</f>
        <v>3</v>
      </c>
      <c r="CX179" s="104">
        <f>VALUE('Time Sheet KN'!DA179-'Time Sheet KN'!CZ179)*24</f>
        <v>0</v>
      </c>
      <c r="CY179" s="105">
        <f t="shared" si="632"/>
        <v>0</v>
      </c>
      <c r="CZ179" s="5">
        <f t="shared" si="633"/>
        <v>7</v>
      </c>
      <c r="DA179" s="5"/>
      <c r="DB179" s="5">
        <f>LOOKUP(DB$6,'Daily Absent'!$O$6:$AX$6,'Daily Absent'!$O179:$AX179)</f>
        <v>1</v>
      </c>
      <c r="DC179" s="104">
        <f>VALUE('Time Sheet KN'!DD179-'Time Sheet KN'!DC179)*24</f>
        <v>5</v>
      </c>
      <c r="DD179" s="104">
        <f>VALUE('Time Sheet KN'!DF179-'Time Sheet KN'!DE179)*24</f>
        <v>5.0000000000000009</v>
      </c>
      <c r="DE179" s="104">
        <f>VALUE('Time Sheet KN'!DH179-'Time Sheet KN'!DG179)*24</f>
        <v>3</v>
      </c>
      <c r="DF179" s="105">
        <f t="shared" si="634"/>
        <v>10</v>
      </c>
      <c r="DG179" s="5">
        <f t="shared" si="635"/>
        <v>3</v>
      </c>
      <c r="DH179" s="5"/>
      <c r="DI179" s="5">
        <f>LOOKUP(DI$6,'Daily Absent'!$O$6:$AX$6,'Daily Absent'!$O179:$AX179)</f>
        <v>1</v>
      </c>
      <c r="DJ179" s="104">
        <f>VALUE('Time Sheet KN'!DK179-'Time Sheet KN'!DJ179)*24</f>
        <v>5</v>
      </c>
      <c r="DK179" s="104">
        <f>VALUE('Time Sheet KN'!DM179-'Time Sheet KN'!DL179)*24</f>
        <v>5.0000000000000009</v>
      </c>
      <c r="DL179" s="104">
        <f>VALUE('Time Sheet KN'!DO179-'Time Sheet KN'!DN179)*24</f>
        <v>0</v>
      </c>
      <c r="DM179" s="105">
        <f t="shared" si="636"/>
        <v>10</v>
      </c>
      <c r="DN179" s="5">
        <f t="shared" si="637"/>
        <v>0</v>
      </c>
      <c r="DO179" s="5"/>
      <c r="DP179" s="5">
        <f>LOOKUP(DP$6,'Daily Absent'!$O$6:$AX$6,'Daily Absent'!$O179:$AX179)</f>
        <v>1</v>
      </c>
      <c r="DQ179" s="104">
        <f>VALUE('Time Sheet KN'!DR179-'Time Sheet KN'!DQ179)*24</f>
        <v>5</v>
      </c>
      <c r="DR179" s="104">
        <f>VALUE('Time Sheet KN'!DT179-'Time Sheet KN'!DS179)*24</f>
        <v>5.0000000000000009</v>
      </c>
      <c r="DS179" s="104">
        <f>VALUE('Time Sheet KN'!DV179-'Time Sheet KN'!DU179)*24</f>
        <v>0</v>
      </c>
      <c r="DT179" s="105">
        <f t="shared" si="638"/>
        <v>10</v>
      </c>
      <c r="DU179" s="5">
        <f t="shared" si="639"/>
        <v>0</v>
      </c>
      <c r="DV179" s="5"/>
      <c r="DW179" s="5">
        <f>LOOKUP(DW$6,'Daily Absent'!$O$6:$AX$6,'Daily Absent'!$O179:$AX179)</f>
        <v>1</v>
      </c>
      <c r="DX179" s="104">
        <f>VALUE('Time Sheet KN'!DY179-'Time Sheet KN'!DX179)*24</f>
        <v>5</v>
      </c>
      <c r="DY179" s="104">
        <f>VALUE('Time Sheet KN'!EA179-'Time Sheet KN'!DZ179)*24</f>
        <v>5.0000000000000009</v>
      </c>
      <c r="DZ179" s="104">
        <f>VALUE('Time Sheet KN'!EC179-'Time Sheet KN'!EB179)*24</f>
        <v>0</v>
      </c>
      <c r="EA179" s="105">
        <f t="shared" si="640"/>
        <v>10</v>
      </c>
      <c r="EB179" s="5">
        <f t="shared" si="641"/>
        <v>0</v>
      </c>
      <c r="EC179" s="5"/>
      <c r="ED179" s="5">
        <f>LOOKUP(ED$6,'Daily Absent'!$O$6:$AX$6,'Daily Absent'!$O179:$AX179)</f>
        <v>1</v>
      </c>
      <c r="EE179" s="104">
        <f>VALUE('Time Sheet KN'!EF179-'Time Sheet KN'!EE179)*24</f>
        <v>5</v>
      </c>
      <c r="EF179" s="104">
        <f>VALUE('Time Sheet KN'!EH179-'Time Sheet KN'!EG179)*24</f>
        <v>5.0000000000000009</v>
      </c>
      <c r="EG179" s="104">
        <f>VALUE('Time Sheet KN'!EJ179-'Time Sheet KN'!EI179)*24</f>
        <v>3</v>
      </c>
      <c r="EH179" s="105">
        <f t="shared" si="642"/>
        <v>10</v>
      </c>
      <c r="EI179" s="5">
        <f t="shared" si="643"/>
        <v>3</v>
      </c>
      <c r="EJ179" s="5"/>
      <c r="EK179" s="5">
        <f>LOOKUP(EK$6,'Daily Absent'!$O$6:$AX$6,'Daily Absent'!$O179:$AX179)</f>
        <v>1</v>
      </c>
      <c r="EL179" s="104">
        <f>VALUE('Time Sheet KN'!EM179-'Time Sheet KN'!EL179)*24</f>
        <v>5</v>
      </c>
      <c r="EM179" s="104">
        <f>VALUE('Time Sheet KN'!EO179-'Time Sheet KN'!EN179)*24</f>
        <v>5.0000000000000009</v>
      </c>
      <c r="EN179" s="104">
        <f>VALUE('Time Sheet KN'!EQ179-'Time Sheet KN'!EP179)*24</f>
        <v>0</v>
      </c>
      <c r="EO179" s="105">
        <f t="shared" si="644"/>
        <v>9</v>
      </c>
      <c r="EP179" s="5">
        <f t="shared" si="645"/>
        <v>1</v>
      </c>
      <c r="EQ179" s="5"/>
      <c r="ER179" s="5">
        <f>LOOKUP(ER$6,'Daily Absent'!$O$6:$AX$6,'Daily Absent'!$O179:$AX179)</f>
        <v>0</v>
      </c>
      <c r="ES179" s="104">
        <f>VALUE('Time Sheet KN'!ET179-'Time Sheet KN'!ES179)*24</f>
        <v>0</v>
      </c>
      <c r="ET179" s="104">
        <f>VALUE('Time Sheet KN'!EV179-'Time Sheet KN'!EU179)*24</f>
        <v>0</v>
      </c>
      <c r="EU179" s="104">
        <f>VALUE('Time Sheet KN'!EX179-'Time Sheet KN'!EW179)*24</f>
        <v>0</v>
      </c>
      <c r="EV179" s="105">
        <f t="shared" si="646"/>
        <v>0</v>
      </c>
      <c r="EW179" s="5">
        <f t="shared" si="647"/>
        <v>0</v>
      </c>
      <c r="EX179" s="5"/>
      <c r="EY179" s="5">
        <f>LOOKUP(EY$6,'Daily Absent'!$O$6:$AX$6,'Daily Absent'!$O179:$AX179)</f>
        <v>1</v>
      </c>
      <c r="EZ179" s="104">
        <f>VALUE('Time Sheet KN'!FA179-'Time Sheet KN'!EZ179)*24</f>
        <v>5</v>
      </c>
      <c r="FA179" s="104">
        <f>VALUE('Time Sheet KN'!FC179-'Time Sheet KN'!FB179)*24</f>
        <v>5.0000000000000009</v>
      </c>
      <c r="FB179" s="104">
        <f>VALUE('Time Sheet KN'!FE179-'Time Sheet KN'!FD179)*24</f>
        <v>3</v>
      </c>
      <c r="FC179" s="105">
        <f t="shared" si="648"/>
        <v>10</v>
      </c>
      <c r="FD179" s="5">
        <f t="shared" si="649"/>
        <v>3</v>
      </c>
      <c r="FE179" s="5"/>
      <c r="FF179" s="5">
        <f>LOOKUP(FF$6,'Daily Absent'!$O$6:$AX$6,'Daily Absent'!$O179:$AX179)</f>
        <v>1</v>
      </c>
      <c r="FG179" s="104">
        <f>VALUE('Time Sheet KN'!FH179-'Time Sheet KN'!FG179)*24</f>
        <v>0</v>
      </c>
      <c r="FH179" s="104">
        <f>VALUE('Time Sheet KN'!FJ179-'Time Sheet KN'!FI179)*24</f>
        <v>0</v>
      </c>
      <c r="FI179" s="104">
        <f>VALUE('Time Sheet KN'!FL179-'Time Sheet KN'!FK179)*24</f>
        <v>0</v>
      </c>
      <c r="FJ179" s="105">
        <f t="shared" si="650"/>
        <v>0</v>
      </c>
      <c r="FK179" s="5">
        <f t="shared" si="651"/>
        <v>0</v>
      </c>
      <c r="FL179" s="5"/>
      <c r="FM179" s="5">
        <f>LOOKUP(FM$6,'Daily Absent'!$O$6:$AX$6,'Daily Absent'!$O179:$AX179)</f>
        <v>0</v>
      </c>
      <c r="FN179" s="104">
        <f>VALUE('Time Sheet KN'!FO179-'Time Sheet KN'!FN179)*24</f>
        <v>0</v>
      </c>
      <c r="FO179" s="104">
        <f>VALUE('Time Sheet KN'!FQ179-'Time Sheet KN'!FP179)*24</f>
        <v>0</v>
      </c>
      <c r="FP179" s="104">
        <f>VALUE('Time Sheet KN'!FS179-'Time Sheet KN'!FR179)*24</f>
        <v>0</v>
      </c>
      <c r="FQ179" s="105">
        <f t="shared" si="652"/>
        <v>0</v>
      </c>
      <c r="FR179" s="5">
        <f t="shared" si="653"/>
        <v>0</v>
      </c>
      <c r="FS179" s="5"/>
      <c r="FT179" s="5">
        <f>LOOKUP(FT$6,'Daily Absent'!$O$6:$AX$6,'Daily Absent'!$O179:$AX179)</f>
        <v>0</v>
      </c>
      <c r="FU179" s="104">
        <f>VALUE('Time Sheet KN'!FV179-'Time Sheet KN'!FU179)*24</f>
        <v>0</v>
      </c>
      <c r="FV179" s="104">
        <f>VALUE('Time Sheet KN'!FX179-'Time Sheet KN'!FW179)*24</f>
        <v>0</v>
      </c>
      <c r="FW179" s="104">
        <f>VALUE('Time Sheet KN'!FZ179-'Time Sheet KN'!FY179)*24</f>
        <v>0</v>
      </c>
      <c r="FX179" s="105">
        <f t="shared" si="654"/>
        <v>0</v>
      </c>
      <c r="FY179" s="5">
        <f t="shared" si="655"/>
        <v>0</v>
      </c>
      <c r="FZ179" s="5"/>
      <c r="GA179" s="5">
        <f>LOOKUP(GA$6,'Daily Absent'!$O$6:$AX$6,'Daily Absent'!$O179:$AX179)</f>
        <v>0</v>
      </c>
      <c r="GB179" s="104">
        <f>VALUE('Time Sheet KN'!GC179-'Time Sheet KN'!GB179)*24</f>
        <v>0</v>
      </c>
      <c r="GC179" s="104">
        <f>VALUE('Time Sheet KN'!GE179-'Time Sheet KN'!GD179)*24</f>
        <v>0</v>
      </c>
      <c r="GD179" s="104">
        <f>VALUE('Time Sheet KN'!GG179-'Time Sheet KN'!GF179)*24</f>
        <v>0</v>
      </c>
      <c r="GE179" s="105">
        <f t="shared" si="656"/>
        <v>0</v>
      </c>
      <c r="GF179" s="5">
        <f t="shared" si="657"/>
        <v>0</v>
      </c>
      <c r="GG179" s="5"/>
      <c r="GH179" s="5">
        <f>LOOKUP(GH$6,'Daily Absent'!$O$6:$AX$6,'Daily Absent'!$O179:$AX179)</f>
        <v>0</v>
      </c>
      <c r="GI179" s="104">
        <f>VALUE('Time Sheet KN'!GJ179-'Time Sheet KN'!GI179)*24</f>
        <v>0</v>
      </c>
      <c r="GJ179" s="104">
        <f>VALUE('Time Sheet KN'!GL179-'Time Sheet KN'!GK179)*24</f>
        <v>0</v>
      </c>
      <c r="GK179" s="104">
        <f>VALUE('Time Sheet KN'!GN179-'Time Sheet KN'!GM179)*24</f>
        <v>0</v>
      </c>
      <c r="GL179" s="105">
        <f t="shared" si="658"/>
        <v>0</v>
      </c>
      <c r="GM179" s="5">
        <f t="shared" si="659"/>
        <v>0</v>
      </c>
      <c r="GN179" s="5"/>
      <c r="GO179" s="5">
        <f>LOOKUP(GO$6,'Daily Absent'!$O$6:$AX$6,'Daily Absent'!$O179:$AX179)</f>
        <v>0</v>
      </c>
      <c r="GP179" s="104">
        <f>VALUE('Time Sheet KN'!GQ179-'Time Sheet KN'!GP179)*24</f>
        <v>0</v>
      </c>
      <c r="GQ179" s="104">
        <f>VALUE('Time Sheet KN'!GS179-'Time Sheet KN'!GR179)*24</f>
        <v>0</v>
      </c>
      <c r="GR179" s="104">
        <f>VALUE('Time Sheet KN'!GU179-'Time Sheet KN'!GT179)*24</f>
        <v>0</v>
      </c>
      <c r="GS179" s="105">
        <f t="shared" si="660"/>
        <v>0</v>
      </c>
      <c r="GT179" s="5">
        <f t="shared" si="661"/>
        <v>0</v>
      </c>
      <c r="GU179" s="5"/>
      <c r="GV179" s="5">
        <f>LOOKUP(GV$6,'Daily Absent'!$O$6:$AX$6,'Daily Absent'!$O179:$AX179)</f>
        <v>0</v>
      </c>
      <c r="GW179" s="104">
        <f>VALUE('Time Sheet KN'!GX179-'Time Sheet KN'!GW179)*24</f>
        <v>0</v>
      </c>
      <c r="GX179" s="104">
        <f>VALUE('Time Sheet KN'!GZ179-'Time Sheet KN'!GY179)*24</f>
        <v>0</v>
      </c>
      <c r="GY179" s="104">
        <f>VALUE('Time Sheet KN'!HB179-'Time Sheet KN'!HA179)*24</f>
        <v>0</v>
      </c>
      <c r="GZ179" s="105">
        <f t="shared" si="662"/>
        <v>0</v>
      </c>
      <c r="HA179" s="5">
        <f t="shared" si="663"/>
        <v>0</v>
      </c>
      <c r="HB179" s="5"/>
      <c r="HC179" s="5">
        <f>LOOKUP(HC$6,'Daily Absent'!$O$6:$AX$6,'Daily Absent'!$O179:$AX179)</f>
        <v>0</v>
      </c>
      <c r="HD179" s="104">
        <f>VALUE('Time Sheet KN'!HE179-'Time Sheet KN'!HD179)*24</f>
        <v>0</v>
      </c>
      <c r="HE179" s="104">
        <f>VALUE('Time Sheet KN'!HG179-'Time Sheet KN'!HF179)*24</f>
        <v>0</v>
      </c>
      <c r="HF179" s="104">
        <f>VALUE('Time Sheet KN'!HI179-'Time Sheet KN'!HH179)*24</f>
        <v>0</v>
      </c>
      <c r="HG179" s="105">
        <f t="shared" si="664"/>
        <v>0</v>
      </c>
      <c r="HH179" s="5">
        <f t="shared" si="665"/>
        <v>0</v>
      </c>
      <c r="HI179" s="5"/>
      <c r="HJ179" s="5">
        <f>LOOKUP(HJ$6,'Daily Absent'!$O$6:$AX$6,'Daily Absent'!$O179:$AX179)</f>
        <v>0</v>
      </c>
      <c r="HK179" s="104">
        <f>VALUE('Time Sheet KN'!HL179-'Time Sheet KN'!HK179)*24</f>
        <v>0</v>
      </c>
      <c r="HL179" s="104">
        <f>VALUE('Time Sheet KN'!HN179-'Time Sheet KN'!HM179)*24</f>
        <v>0</v>
      </c>
      <c r="HM179" s="104">
        <f>VALUE('Time Sheet KN'!HP179-'Time Sheet KN'!HO179)*24</f>
        <v>0</v>
      </c>
      <c r="HN179" s="105">
        <f t="shared" si="666"/>
        <v>0</v>
      </c>
      <c r="HO179" s="5">
        <f t="shared" si="667"/>
        <v>0</v>
      </c>
      <c r="HP179" s="5"/>
      <c r="HQ179" s="5">
        <f>LOOKUP(HQ$6,'Daily Absent'!$O$6:$AX$6,'Daily Absent'!$O179:$AX179)</f>
        <v>0</v>
      </c>
      <c r="HR179" s="104">
        <f>VALUE('Time Sheet KN'!HS179-'Time Sheet KN'!HR179)*24</f>
        <v>0</v>
      </c>
      <c r="HS179" s="104">
        <f>VALUE('Time Sheet KN'!HU179-'Time Sheet KN'!HT179)*24</f>
        <v>0</v>
      </c>
      <c r="HT179" s="104">
        <f>VALUE('Time Sheet KN'!HW179-'Time Sheet KN'!HV179)*24</f>
        <v>0</v>
      </c>
      <c r="HU179" s="105">
        <f t="shared" si="668"/>
        <v>0</v>
      </c>
      <c r="HV179" s="5">
        <f t="shared" si="669"/>
        <v>0</v>
      </c>
      <c r="HW179" s="5"/>
      <c r="HX179" s="5">
        <f>LOOKUP(HX$6,'Daily Absent'!$O$6:$AX$6,'Daily Absent'!$O179:$AX179)</f>
        <v>0</v>
      </c>
      <c r="HY179" s="104">
        <f>VALUE('Time Sheet KN'!HZ179-'Time Sheet KN'!HY179)*24</f>
        <v>0</v>
      </c>
      <c r="HZ179" s="104">
        <f>VALUE('Time Sheet KN'!IB179-'Time Sheet KN'!IA179)*24</f>
        <v>0</v>
      </c>
      <c r="IA179" s="104">
        <f>VALUE('Time Sheet KN'!ID179-'Time Sheet KN'!IC179)*24</f>
        <v>0</v>
      </c>
      <c r="IB179" s="105">
        <f t="shared" si="670"/>
        <v>0</v>
      </c>
      <c r="IC179" s="5">
        <f t="shared" si="671"/>
        <v>0</v>
      </c>
      <c r="ID179" s="5"/>
      <c r="IE179" s="5">
        <f>LOOKUP(IE$6,'Daily Absent'!$O$6:$AX$6,'Daily Absent'!$O179:$AX179)</f>
        <v>0</v>
      </c>
      <c r="IF179" s="104">
        <f>VALUE('Time Sheet KN'!IG179-'Time Sheet KN'!IF179)*24</f>
        <v>0</v>
      </c>
      <c r="IG179" s="104">
        <f>VALUE('Time Sheet KN'!II179-'Time Sheet KN'!IH179)*24</f>
        <v>0</v>
      </c>
      <c r="IH179" s="104">
        <f>VALUE('Time Sheet KN'!IK179-'Time Sheet KN'!IJ179)*24</f>
        <v>0</v>
      </c>
      <c r="II179" s="105">
        <f t="shared" si="672"/>
        <v>0</v>
      </c>
      <c r="IJ179" s="5">
        <f t="shared" si="673"/>
        <v>0</v>
      </c>
      <c r="IK179" s="5"/>
      <c r="IL179" s="5">
        <f>LOOKUP(IL$6,'Daily Absent'!$O$6:$AX$6,'Daily Absent'!$O179:$AX179)</f>
        <v>0</v>
      </c>
      <c r="IM179" s="104">
        <f>VALUE('Time Sheet KN'!IN179-'Time Sheet KN'!IM179)*24</f>
        <v>0</v>
      </c>
      <c r="IN179" s="104">
        <f>VALUE('Time Sheet KN'!IP179-'Time Sheet KN'!IO179)*24</f>
        <v>0</v>
      </c>
      <c r="IO179" s="104">
        <f>VALUE('Time Sheet KN'!IR179-'Time Sheet KN'!IQ179)*24</f>
        <v>0</v>
      </c>
      <c r="IP179" s="105">
        <f t="shared" si="674"/>
        <v>0</v>
      </c>
      <c r="IQ179" s="5">
        <f t="shared" si="675"/>
        <v>0</v>
      </c>
      <c r="IR179" s="5"/>
      <c r="IS179" s="5">
        <f>LOOKUP(IS$6,'Daily Absent'!$O$6:$AX$6,'Daily Absent'!$O179:$AX179)</f>
        <v>0</v>
      </c>
      <c r="IT179" s="104">
        <f>VALUE('Time Sheet KN'!IU179-'Time Sheet KN'!IT179)*24</f>
        <v>0</v>
      </c>
      <c r="IU179" s="104">
        <f>VALUE('Time Sheet KN'!IW179-'Time Sheet KN'!IV179)*24</f>
        <v>0</v>
      </c>
      <c r="IV179" s="104">
        <f>VALUE('Time Sheet KN'!IY179-'Time Sheet KN'!IX179)*24</f>
        <v>0</v>
      </c>
      <c r="IW179" s="105">
        <f t="shared" si="676"/>
        <v>0</v>
      </c>
      <c r="IX179" s="5">
        <f t="shared" si="677"/>
        <v>0</v>
      </c>
      <c r="IY179" s="5"/>
      <c r="IZ179" s="5">
        <f>LOOKUP(IZ$6,'Daily Absent'!$O$6:$AX$6,'Daily Absent'!$O179:$AX179)</f>
        <v>0</v>
      </c>
      <c r="JA179" s="104">
        <f>VALUE('Time Sheet KN'!JB179-'Time Sheet KN'!JA179)*24</f>
        <v>0</v>
      </c>
      <c r="JB179" s="104">
        <f>VALUE('Time Sheet KN'!JD179-'Time Sheet KN'!JC179)*24</f>
        <v>0</v>
      </c>
      <c r="JC179" s="104">
        <f>VALUE('Time Sheet KN'!JF179-'Time Sheet KN'!JE179)*24</f>
        <v>0</v>
      </c>
      <c r="JD179" s="105">
        <f t="shared" si="678"/>
        <v>0</v>
      </c>
      <c r="JE179" s="5">
        <f t="shared" si="679"/>
        <v>0</v>
      </c>
      <c r="JF179" s="5"/>
    </row>
    <row r="180" spans="1:266" ht="20" customHeight="1">
      <c r="A180" s="54">
        <f>IF('Master MP Status'!A180&gt;0,'Master MP Status'!A180,"")</f>
        <v>172</v>
      </c>
      <c r="B180" s="5" t="str">
        <f>IF(ISTEXT('Master MP Status'!B180),'Master MP Status'!B180,"")</f>
        <v>DIRECT</v>
      </c>
      <c r="C180" s="153" t="str">
        <f>IF(OR(ISTEXT('Master MP Status'!C180),'Master MP Status'!C180&gt;0),'Master MP Status'!C180,"")</f>
        <v>B250131</v>
      </c>
      <c r="D180" s="154" t="str">
        <f>IF(OR(ISTEXT('Master MP Status'!D180),'Master MP Status'!D180&gt;0),'Master MP Status'!D180,"")</f>
        <v>B250127</v>
      </c>
      <c r="E180" s="5" t="str">
        <f>IF(ISTEXT('Master MP Status'!E180),'Master MP Status'!E180,"")</f>
        <v>SIDIK ARDIANSYAH</v>
      </c>
      <c r="F180" s="5" t="str">
        <f>IF(ISTEXT('Master MP Status'!F180),'Master MP Status'!F180,"")</f>
        <v/>
      </c>
      <c r="G180" s="5" t="str">
        <f>IF(ISTEXT('Master MP Status'!G180),'Master MP Status'!G180,"")</f>
        <v>Pandeglang</v>
      </c>
      <c r="H180" s="5" t="str">
        <f>IF(ISTEXT('Master MP Status'!H180),'Master MP Status'!H180,"")</f>
        <v>Isrotul</v>
      </c>
      <c r="I180" s="5" t="str">
        <f>IF(ISTEXT('Master MP Status'!I180),'Master MP Status'!I180,"")</f>
        <v>Rigger 1</v>
      </c>
      <c r="J180" s="5" t="str">
        <f>IF(ISTEXT('Master MP Status'!J180),'Master MP Status'!J180,"")</f>
        <v>Rigger 1</v>
      </c>
      <c r="K180" s="9">
        <f>IF(OR('Master MP Status'!K180=0,'Master MP Status'!K180=""),"",'Master MP Status'!K180)</f>
        <v>45787</v>
      </c>
      <c r="L180" s="9">
        <f>IF(OR('Master MP Status'!L180=0,'Master MP Status'!L180=""),"",'Master MP Status'!L180)</f>
        <v>45787</v>
      </c>
      <c r="M180" s="9" t="str">
        <f>IF(OR('Master MP Status'!M180=0,'Master MP Status'!M180=""),"",'Master MP Status'!M180)</f>
        <v/>
      </c>
      <c r="N180" s="5" t="str">
        <f>IF(ISTEXT('Master MP Status'!N180),'Master MP Status'!N180,"")</f>
        <v/>
      </c>
      <c r="O180" s="5">
        <f>LOOKUP(O$6,'Daily Absent'!$O$6:$AX$6,'Daily Absent'!$O180:$AX180)</f>
        <v>1</v>
      </c>
      <c r="P180" s="104">
        <f>VALUE('Time Sheet KN'!Q180-'Time Sheet KN'!P180)*24</f>
        <v>5</v>
      </c>
      <c r="Q180" s="104">
        <f>VALUE('Time Sheet KN'!S180-'Time Sheet KN'!R180)*24</f>
        <v>5.0000000000000009</v>
      </c>
      <c r="R180" s="104">
        <f>VALUE('Time Sheet KN'!U180-'Time Sheet KN'!T180)*24</f>
        <v>0</v>
      </c>
      <c r="S180" s="105">
        <f t="shared" si="608"/>
        <v>10</v>
      </c>
      <c r="T180" s="5">
        <f t="shared" si="609"/>
        <v>0</v>
      </c>
      <c r="U180" s="5"/>
      <c r="V180" s="5">
        <f>LOOKUP(V$6,'Daily Absent'!$O$6:$AX$6,'Daily Absent'!$O180:$AX180)</f>
        <v>1</v>
      </c>
      <c r="W180" s="104">
        <f>VALUE('Time Sheet KN'!X180-'Time Sheet KN'!W180)*24</f>
        <v>5</v>
      </c>
      <c r="X180" s="104">
        <f>VALUE('Time Sheet KN'!Z180-'Time Sheet KN'!Y180)*24</f>
        <v>5.0000000000000009</v>
      </c>
      <c r="Y180" s="104">
        <f>VALUE('Time Sheet KN'!AB180-'Time Sheet KN'!AA180)*24</f>
        <v>0</v>
      </c>
      <c r="Z180" s="105">
        <f t="shared" si="610"/>
        <v>10</v>
      </c>
      <c r="AA180" s="5">
        <f t="shared" si="611"/>
        <v>0</v>
      </c>
      <c r="AB180" s="5"/>
      <c r="AC180" s="5">
        <f>LOOKUP(AC$6,'Daily Absent'!$O$6:$AX$6,'Daily Absent'!$O180:$AX180)</f>
        <v>1</v>
      </c>
      <c r="AD180" s="104">
        <f>VALUE('Time Sheet KN'!AE180-'Time Sheet KN'!AD180)*24</f>
        <v>5</v>
      </c>
      <c r="AE180" s="104">
        <f>VALUE('Time Sheet KN'!AG180-'Time Sheet KN'!AF180)*24</f>
        <v>5.0000000000000009</v>
      </c>
      <c r="AF180" s="104">
        <f>VALUE('Time Sheet KN'!AI180-'Time Sheet KN'!AH180)*24</f>
        <v>0</v>
      </c>
      <c r="AG180" s="105">
        <f t="shared" si="612"/>
        <v>10</v>
      </c>
      <c r="AH180" s="5">
        <f t="shared" si="613"/>
        <v>0</v>
      </c>
      <c r="AI180" s="5"/>
      <c r="AJ180" s="5">
        <f>LOOKUP(AJ$6,'Daily Absent'!$O$6:$AX$6,'Daily Absent'!$O180:$AX180)</f>
        <v>1</v>
      </c>
      <c r="AK180" s="104">
        <f>VALUE('Time Sheet KN'!AL180-'Time Sheet KN'!AK180)*24</f>
        <v>5</v>
      </c>
      <c r="AL180" s="104">
        <f>VALUE('Time Sheet KN'!AN180-'Time Sheet KN'!AM180)*24</f>
        <v>5.0000000000000009</v>
      </c>
      <c r="AM180" s="104">
        <f>VALUE('Time Sheet KN'!AP180-'Time Sheet KN'!AO180)*24</f>
        <v>0</v>
      </c>
      <c r="AN180" s="105">
        <f t="shared" si="614"/>
        <v>10</v>
      </c>
      <c r="AO180" s="5">
        <f t="shared" si="615"/>
        <v>0</v>
      </c>
      <c r="AP180" s="5"/>
      <c r="AQ180" s="5">
        <f>LOOKUP(AQ$6,'Daily Absent'!$O$6:$AX$6,'Daily Absent'!$O180:$AX180)</f>
        <v>1</v>
      </c>
      <c r="AR180" s="104">
        <f>VALUE('Time Sheet KN'!AS180-'Time Sheet KN'!AR180)*24</f>
        <v>5</v>
      </c>
      <c r="AS180" s="104">
        <f>VALUE('Time Sheet KN'!AU180-'Time Sheet KN'!AT180)*24</f>
        <v>4.0000000000000018</v>
      </c>
      <c r="AT180" s="104">
        <f>VALUE('Time Sheet KN'!AW180-'Time Sheet KN'!AV180)*24</f>
        <v>0</v>
      </c>
      <c r="AU180" s="105">
        <f t="shared" si="616"/>
        <v>9</v>
      </c>
      <c r="AV180" s="5">
        <f t="shared" si="617"/>
        <v>1.7763568394002505E-15</v>
      </c>
      <c r="AW180" s="5"/>
      <c r="AX180" s="5">
        <f>LOOKUP(AX$6,'Daily Absent'!$O$6:$AX$6,'Daily Absent'!$O180:$AX180)</f>
        <v>1</v>
      </c>
      <c r="AY180" s="104">
        <f>VALUE('Time Sheet KN'!AZ180-'Time Sheet KN'!AY180)*24</f>
        <v>4</v>
      </c>
      <c r="AZ180" s="104">
        <f>VALUE('Time Sheet KN'!BB180-'Time Sheet KN'!BA180)*24</f>
        <v>3</v>
      </c>
      <c r="BA180" s="104">
        <f>VALUE('Time Sheet KN'!BD180-'Time Sheet KN'!BC180)*24</f>
        <v>0</v>
      </c>
      <c r="BB180" s="105">
        <f t="shared" si="618"/>
        <v>0</v>
      </c>
      <c r="BC180" s="5">
        <f t="shared" si="619"/>
        <v>7</v>
      </c>
      <c r="BD180" s="5"/>
      <c r="BE180" s="5">
        <f>LOOKUP(BE$6,'Daily Absent'!$O$6:$AX$6,'Daily Absent'!$O180:$AX180)</f>
        <v>1</v>
      </c>
      <c r="BF180" s="104">
        <f>VALUE('Time Sheet KN'!BG180-'Time Sheet KN'!BF180)*24</f>
        <v>5</v>
      </c>
      <c r="BG180" s="104">
        <f>VALUE('Time Sheet KN'!BI180-'Time Sheet KN'!BH180)*24</f>
        <v>5.0000000000000009</v>
      </c>
      <c r="BH180" s="104">
        <f>VALUE('Time Sheet KN'!BK180-'Time Sheet KN'!BJ180)*24</f>
        <v>0</v>
      </c>
      <c r="BI180" s="105">
        <f t="shared" si="620"/>
        <v>10</v>
      </c>
      <c r="BJ180" s="5">
        <f t="shared" si="621"/>
        <v>0</v>
      </c>
      <c r="BK180" s="5"/>
      <c r="BL180" s="5">
        <f>LOOKUP(BL$6,'Daily Absent'!$O$6:$AX$6,'Daily Absent'!$O180:$AX180)</f>
        <v>1</v>
      </c>
      <c r="BM180" s="104">
        <f>VALUE('Time Sheet KN'!BN180-'Time Sheet KN'!BM180)*24</f>
        <v>5</v>
      </c>
      <c r="BN180" s="104">
        <f>VALUE('Time Sheet KN'!BP180-'Time Sheet KN'!BO180)*24</f>
        <v>5.0000000000000009</v>
      </c>
      <c r="BO180" s="104">
        <f>VALUE('Time Sheet KN'!BR180-'Time Sheet KN'!BQ180)*24</f>
        <v>0</v>
      </c>
      <c r="BP180" s="105">
        <f t="shared" si="622"/>
        <v>10</v>
      </c>
      <c r="BQ180" s="5">
        <f t="shared" si="623"/>
        <v>0</v>
      </c>
      <c r="BR180" s="5"/>
      <c r="BS180" s="5">
        <f>LOOKUP(BS$6,'Daily Absent'!$O$6:$AX$6,'Daily Absent'!$O180:$AX180)</f>
        <v>1</v>
      </c>
      <c r="BT180" s="104">
        <f>VALUE('Time Sheet KN'!BU180-'Time Sheet KN'!BT180)*24</f>
        <v>5</v>
      </c>
      <c r="BU180" s="104">
        <f>VALUE('Time Sheet KN'!BW180-'Time Sheet KN'!BV180)*24</f>
        <v>5.0000000000000009</v>
      </c>
      <c r="BV180" s="104">
        <f>VALUE('Time Sheet KN'!BY180-'Time Sheet KN'!BX180)*24</f>
        <v>0</v>
      </c>
      <c r="BW180" s="105">
        <f t="shared" si="624"/>
        <v>10</v>
      </c>
      <c r="BX180" s="5">
        <f t="shared" si="625"/>
        <v>0</v>
      </c>
      <c r="BY180" s="5"/>
      <c r="BZ180" s="5">
        <f>LOOKUP(BZ$6,'Daily Absent'!$O$6:$AX$6,'Daily Absent'!$O180:$AX180)</f>
        <v>1</v>
      </c>
      <c r="CA180" s="104">
        <f>VALUE('Time Sheet KN'!CB180-'Time Sheet KN'!CA180)*24</f>
        <v>5</v>
      </c>
      <c r="CB180" s="104">
        <f>VALUE('Time Sheet KN'!CD180-'Time Sheet KN'!CC180)*24</f>
        <v>5.0000000000000009</v>
      </c>
      <c r="CC180" s="104">
        <f>VALUE('Time Sheet KN'!CF180-'Time Sheet KN'!CE180)*24</f>
        <v>0</v>
      </c>
      <c r="CD180" s="105">
        <f t="shared" si="626"/>
        <v>10</v>
      </c>
      <c r="CE180" s="5">
        <f t="shared" si="627"/>
        <v>0</v>
      </c>
      <c r="CF180" s="5"/>
      <c r="CG180" s="5">
        <f>LOOKUP(CG$6,'Daily Absent'!$O$6:$AX$6,'Daily Absent'!$O180:$AX180)</f>
        <v>1</v>
      </c>
      <c r="CH180" s="104">
        <f>VALUE('Time Sheet KN'!CI180-'Time Sheet KN'!CH180)*24</f>
        <v>5</v>
      </c>
      <c r="CI180" s="104">
        <f>VALUE('Time Sheet KN'!CK180-'Time Sheet KN'!CJ180)*24</f>
        <v>5.0000000000000009</v>
      </c>
      <c r="CJ180" s="104">
        <f>VALUE('Time Sheet KN'!CM180-'Time Sheet KN'!CL180)*24</f>
        <v>0</v>
      </c>
      <c r="CK180" s="105">
        <f t="shared" si="628"/>
        <v>10</v>
      </c>
      <c r="CL180" s="5">
        <f t="shared" si="629"/>
        <v>0</v>
      </c>
      <c r="CM180" s="5"/>
      <c r="CN180" s="5">
        <f>LOOKUP(CN$6,'Daily Absent'!$O$6:$AX$6,'Daily Absent'!$O180:$AX180)</f>
        <v>1</v>
      </c>
      <c r="CO180" s="104">
        <f>VALUE('Time Sheet KN'!CP180-'Time Sheet KN'!CO180)*24</f>
        <v>5</v>
      </c>
      <c r="CP180" s="104">
        <f>VALUE('Time Sheet KN'!CR180-'Time Sheet KN'!CQ180)*24</f>
        <v>4.0000000000000018</v>
      </c>
      <c r="CQ180" s="104">
        <f>VALUE('Time Sheet KN'!CT180-'Time Sheet KN'!CS180)*24</f>
        <v>0</v>
      </c>
      <c r="CR180" s="105">
        <f t="shared" si="630"/>
        <v>9</v>
      </c>
      <c r="CS180" s="5">
        <f t="shared" si="631"/>
        <v>1.7763568394002505E-15</v>
      </c>
      <c r="CT180" s="5"/>
      <c r="CU180" s="5">
        <f>LOOKUP(CU$6,'Daily Absent'!$O$6:$AX$6,'Daily Absent'!$O180:$AX180)</f>
        <v>1</v>
      </c>
      <c r="CV180" s="104">
        <f>VALUE('Time Sheet KN'!CW180-'Time Sheet KN'!CV180)*24</f>
        <v>4</v>
      </c>
      <c r="CW180" s="104">
        <f>VALUE('Time Sheet KN'!CY180-'Time Sheet KN'!CX180)*24</f>
        <v>3</v>
      </c>
      <c r="CX180" s="104">
        <f>VALUE('Time Sheet KN'!DA180-'Time Sheet KN'!CZ180)*24</f>
        <v>0</v>
      </c>
      <c r="CY180" s="105">
        <f t="shared" si="632"/>
        <v>0</v>
      </c>
      <c r="CZ180" s="5">
        <f t="shared" si="633"/>
        <v>7</v>
      </c>
      <c r="DA180" s="5"/>
      <c r="DB180" s="5">
        <f>LOOKUP(DB$6,'Daily Absent'!$O$6:$AX$6,'Daily Absent'!$O180:$AX180)</f>
        <v>1</v>
      </c>
      <c r="DC180" s="104">
        <f>VALUE('Time Sheet KN'!DD180-'Time Sheet KN'!DC180)*24</f>
        <v>5</v>
      </c>
      <c r="DD180" s="104">
        <f>VALUE('Time Sheet KN'!DF180-'Time Sheet KN'!DE180)*24</f>
        <v>5.0000000000000009</v>
      </c>
      <c r="DE180" s="104">
        <f>VALUE('Time Sheet KN'!DH180-'Time Sheet KN'!DG180)*24</f>
        <v>3</v>
      </c>
      <c r="DF180" s="105">
        <f t="shared" si="634"/>
        <v>10</v>
      </c>
      <c r="DG180" s="5">
        <f t="shared" si="635"/>
        <v>3</v>
      </c>
      <c r="DH180" s="5"/>
      <c r="DI180" s="5">
        <f>LOOKUP(DI$6,'Daily Absent'!$O$6:$AX$6,'Daily Absent'!$O180:$AX180)</f>
        <v>1</v>
      </c>
      <c r="DJ180" s="104">
        <f>VALUE('Time Sheet KN'!DK180-'Time Sheet KN'!DJ180)*24</f>
        <v>5</v>
      </c>
      <c r="DK180" s="104">
        <f>VALUE('Time Sheet KN'!DM180-'Time Sheet KN'!DL180)*24</f>
        <v>5.0000000000000009</v>
      </c>
      <c r="DL180" s="104">
        <f>VALUE('Time Sheet KN'!DO180-'Time Sheet KN'!DN180)*24</f>
        <v>0</v>
      </c>
      <c r="DM180" s="105">
        <f t="shared" si="636"/>
        <v>10</v>
      </c>
      <c r="DN180" s="5">
        <f t="shared" si="637"/>
        <v>0</v>
      </c>
      <c r="DO180" s="5"/>
      <c r="DP180" s="5">
        <f>LOOKUP(DP$6,'Daily Absent'!$O$6:$AX$6,'Daily Absent'!$O180:$AX180)</f>
        <v>1</v>
      </c>
      <c r="DQ180" s="104">
        <f>VALUE('Time Sheet KN'!DR180-'Time Sheet KN'!DQ180)*24</f>
        <v>5</v>
      </c>
      <c r="DR180" s="104">
        <f>VALUE('Time Sheet KN'!DT180-'Time Sheet KN'!DS180)*24</f>
        <v>5.0000000000000009</v>
      </c>
      <c r="DS180" s="104">
        <f>VALUE('Time Sheet KN'!DV180-'Time Sheet KN'!DU180)*24</f>
        <v>0</v>
      </c>
      <c r="DT180" s="105">
        <f t="shared" si="638"/>
        <v>10</v>
      </c>
      <c r="DU180" s="5">
        <f t="shared" si="639"/>
        <v>0</v>
      </c>
      <c r="DV180" s="5"/>
      <c r="DW180" s="5">
        <f>LOOKUP(DW$6,'Daily Absent'!$O$6:$AX$6,'Daily Absent'!$O180:$AX180)</f>
        <v>1</v>
      </c>
      <c r="DX180" s="104">
        <f>VALUE('Time Sheet KN'!DY180-'Time Sheet KN'!DX180)*24</f>
        <v>5</v>
      </c>
      <c r="DY180" s="104">
        <f>VALUE('Time Sheet KN'!EA180-'Time Sheet KN'!DZ180)*24</f>
        <v>5.0000000000000009</v>
      </c>
      <c r="DZ180" s="104">
        <f>VALUE('Time Sheet KN'!EC180-'Time Sheet KN'!EB180)*24</f>
        <v>0</v>
      </c>
      <c r="EA180" s="105">
        <f t="shared" si="640"/>
        <v>10</v>
      </c>
      <c r="EB180" s="5">
        <f t="shared" si="641"/>
        <v>0</v>
      </c>
      <c r="EC180" s="5"/>
      <c r="ED180" s="5">
        <f>LOOKUP(ED$6,'Daily Absent'!$O$6:$AX$6,'Daily Absent'!$O180:$AX180)</f>
        <v>1</v>
      </c>
      <c r="EE180" s="104">
        <f>VALUE('Time Sheet KN'!EF180-'Time Sheet KN'!EE180)*24</f>
        <v>5</v>
      </c>
      <c r="EF180" s="104">
        <f>VALUE('Time Sheet KN'!EH180-'Time Sheet KN'!EG180)*24</f>
        <v>5.0000000000000009</v>
      </c>
      <c r="EG180" s="104">
        <f>VALUE('Time Sheet KN'!EJ180-'Time Sheet KN'!EI180)*24</f>
        <v>3</v>
      </c>
      <c r="EH180" s="105">
        <f t="shared" si="642"/>
        <v>10</v>
      </c>
      <c r="EI180" s="5">
        <f t="shared" si="643"/>
        <v>3</v>
      </c>
      <c r="EJ180" s="5"/>
      <c r="EK180" s="5">
        <f>LOOKUP(EK$6,'Daily Absent'!$O$6:$AX$6,'Daily Absent'!$O180:$AX180)</f>
        <v>1</v>
      </c>
      <c r="EL180" s="104">
        <f>VALUE('Time Sheet KN'!EM180-'Time Sheet KN'!EL180)*24</f>
        <v>5</v>
      </c>
      <c r="EM180" s="104">
        <f>VALUE('Time Sheet KN'!EO180-'Time Sheet KN'!EN180)*24</f>
        <v>5.0000000000000009</v>
      </c>
      <c r="EN180" s="104">
        <f>VALUE('Time Sheet KN'!EQ180-'Time Sheet KN'!EP180)*24</f>
        <v>0</v>
      </c>
      <c r="EO180" s="105">
        <f t="shared" si="644"/>
        <v>9</v>
      </c>
      <c r="EP180" s="5">
        <f t="shared" si="645"/>
        <v>1</v>
      </c>
      <c r="EQ180" s="5"/>
      <c r="ER180" s="5">
        <f>LOOKUP(ER$6,'Daily Absent'!$O$6:$AX$6,'Daily Absent'!$O180:$AX180)</f>
        <v>0</v>
      </c>
      <c r="ES180" s="104">
        <f>VALUE('Time Sheet KN'!ET180-'Time Sheet KN'!ES180)*24</f>
        <v>0</v>
      </c>
      <c r="ET180" s="104">
        <f>VALUE('Time Sheet KN'!EV180-'Time Sheet KN'!EU180)*24</f>
        <v>0</v>
      </c>
      <c r="EU180" s="104">
        <f>VALUE('Time Sheet KN'!EX180-'Time Sheet KN'!EW180)*24</f>
        <v>0</v>
      </c>
      <c r="EV180" s="105">
        <f t="shared" si="646"/>
        <v>0</v>
      </c>
      <c r="EW180" s="5">
        <f t="shared" si="647"/>
        <v>0</v>
      </c>
      <c r="EX180" s="5"/>
      <c r="EY180" s="5">
        <f>LOOKUP(EY$6,'Daily Absent'!$O$6:$AX$6,'Daily Absent'!$O180:$AX180)</f>
        <v>1</v>
      </c>
      <c r="EZ180" s="104">
        <f>VALUE('Time Sheet KN'!FA180-'Time Sheet KN'!EZ180)*24</f>
        <v>5</v>
      </c>
      <c r="FA180" s="104">
        <f>VALUE('Time Sheet KN'!FC180-'Time Sheet KN'!FB180)*24</f>
        <v>5.0000000000000009</v>
      </c>
      <c r="FB180" s="104">
        <f>VALUE('Time Sheet KN'!FE180-'Time Sheet KN'!FD180)*24</f>
        <v>3</v>
      </c>
      <c r="FC180" s="105">
        <f t="shared" si="648"/>
        <v>10</v>
      </c>
      <c r="FD180" s="5">
        <f t="shared" si="649"/>
        <v>3</v>
      </c>
      <c r="FE180" s="5"/>
      <c r="FF180" s="5">
        <f>LOOKUP(FF$6,'Daily Absent'!$O$6:$AX$6,'Daily Absent'!$O180:$AX180)</f>
        <v>1</v>
      </c>
      <c r="FG180" s="104">
        <f>VALUE('Time Sheet KN'!FH180-'Time Sheet KN'!FG180)*24</f>
        <v>0</v>
      </c>
      <c r="FH180" s="104">
        <f>VALUE('Time Sheet KN'!FJ180-'Time Sheet KN'!FI180)*24</f>
        <v>0</v>
      </c>
      <c r="FI180" s="104">
        <f>VALUE('Time Sheet KN'!FL180-'Time Sheet KN'!FK180)*24</f>
        <v>0</v>
      </c>
      <c r="FJ180" s="105">
        <f t="shared" si="650"/>
        <v>0</v>
      </c>
      <c r="FK180" s="5">
        <f t="shared" si="651"/>
        <v>0</v>
      </c>
      <c r="FL180" s="5"/>
      <c r="FM180" s="5">
        <f>LOOKUP(FM$6,'Daily Absent'!$O$6:$AX$6,'Daily Absent'!$O180:$AX180)</f>
        <v>0</v>
      </c>
      <c r="FN180" s="104">
        <f>VALUE('Time Sheet KN'!FO180-'Time Sheet KN'!FN180)*24</f>
        <v>0</v>
      </c>
      <c r="FO180" s="104">
        <f>VALUE('Time Sheet KN'!FQ180-'Time Sheet KN'!FP180)*24</f>
        <v>0</v>
      </c>
      <c r="FP180" s="104">
        <f>VALUE('Time Sheet KN'!FS180-'Time Sheet KN'!FR180)*24</f>
        <v>0</v>
      </c>
      <c r="FQ180" s="105">
        <f t="shared" si="652"/>
        <v>0</v>
      </c>
      <c r="FR180" s="5">
        <f t="shared" si="653"/>
        <v>0</v>
      </c>
      <c r="FS180" s="5"/>
      <c r="FT180" s="5">
        <f>LOOKUP(FT$6,'Daily Absent'!$O$6:$AX$6,'Daily Absent'!$O180:$AX180)</f>
        <v>0</v>
      </c>
      <c r="FU180" s="104">
        <f>VALUE('Time Sheet KN'!FV180-'Time Sheet KN'!FU180)*24</f>
        <v>0</v>
      </c>
      <c r="FV180" s="104">
        <f>VALUE('Time Sheet KN'!FX180-'Time Sheet KN'!FW180)*24</f>
        <v>0</v>
      </c>
      <c r="FW180" s="104">
        <f>VALUE('Time Sheet KN'!FZ180-'Time Sheet KN'!FY180)*24</f>
        <v>0</v>
      </c>
      <c r="FX180" s="105">
        <f t="shared" si="654"/>
        <v>0</v>
      </c>
      <c r="FY180" s="5">
        <f t="shared" si="655"/>
        <v>0</v>
      </c>
      <c r="FZ180" s="5"/>
      <c r="GA180" s="5">
        <f>LOOKUP(GA$6,'Daily Absent'!$O$6:$AX$6,'Daily Absent'!$O180:$AX180)</f>
        <v>0</v>
      </c>
      <c r="GB180" s="104">
        <f>VALUE('Time Sheet KN'!GC180-'Time Sheet KN'!GB180)*24</f>
        <v>0</v>
      </c>
      <c r="GC180" s="104">
        <f>VALUE('Time Sheet KN'!GE180-'Time Sheet KN'!GD180)*24</f>
        <v>0</v>
      </c>
      <c r="GD180" s="104">
        <f>VALUE('Time Sheet KN'!GG180-'Time Sheet KN'!GF180)*24</f>
        <v>0</v>
      </c>
      <c r="GE180" s="105">
        <f t="shared" si="656"/>
        <v>0</v>
      </c>
      <c r="GF180" s="5">
        <f t="shared" si="657"/>
        <v>0</v>
      </c>
      <c r="GG180" s="5"/>
      <c r="GH180" s="5">
        <f>LOOKUP(GH$6,'Daily Absent'!$O$6:$AX$6,'Daily Absent'!$O180:$AX180)</f>
        <v>0</v>
      </c>
      <c r="GI180" s="104">
        <f>VALUE('Time Sheet KN'!GJ180-'Time Sheet KN'!GI180)*24</f>
        <v>0</v>
      </c>
      <c r="GJ180" s="104">
        <f>VALUE('Time Sheet KN'!GL180-'Time Sheet KN'!GK180)*24</f>
        <v>0</v>
      </c>
      <c r="GK180" s="104">
        <f>VALUE('Time Sheet KN'!GN180-'Time Sheet KN'!GM180)*24</f>
        <v>0</v>
      </c>
      <c r="GL180" s="105">
        <f t="shared" si="658"/>
        <v>0</v>
      </c>
      <c r="GM180" s="5">
        <f t="shared" si="659"/>
        <v>0</v>
      </c>
      <c r="GN180" s="5"/>
      <c r="GO180" s="5">
        <f>LOOKUP(GO$6,'Daily Absent'!$O$6:$AX$6,'Daily Absent'!$O180:$AX180)</f>
        <v>0</v>
      </c>
      <c r="GP180" s="104">
        <f>VALUE('Time Sheet KN'!GQ180-'Time Sheet KN'!GP180)*24</f>
        <v>0</v>
      </c>
      <c r="GQ180" s="104">
        <f>VALUE('Time Sheet KN'!GS180-'Time Sheet KN'!GR180)*24</f>
        <v>0</v>
      </c>
      <c r="GR180" s="104">
        <f>VALUE('Time Sheet KN'!GU180-'Time Sheet KN'!GT180)*24</f>
        <v>0</v>
      </c>
      <c r="GS180" s="105">
        <f t="shared" si="660"/>
        <v>0</v>
      </c>
      <c r="GT180" s="5">
        <f t="shared" si="661"/>
        <v>0</v>
      </c>
      <c r="GU180" s="5"/>
      <c r="GV180" s="5">
        <f>LOOKUP(GV$6,'Daily Absent'!$O$6:$AX$6,'Daily Absent'!$O180:$AX180)</f>
        <v>0</v>
      </c>
      <c r="GW180" s="104">
        <f>VALUE('Time Sheet KN'!GX180-'Time Sheet KN'!GW180)*24</f>
        <v>0</v>
      </c>
      <c r="GX180" s="104">
        <f>VALUE('Time Sheet KN'!GZ180-'Time Sheet KN'!GY180)*24</f>
        <v>0</v>
      </c>
      <c r="GY180" s="104">
        <f>VALUE('Time Sheet KN'!HB180-'Time Sheet KN'!HA180)*24</f>
        <v>0</v>
      </c>
      <c r="GZ180" s="105">
        <f t="shared" si="662"/>
        <v>0</v>
      </c>
      <c r="HA180" s="5">
        <f t="shared" si="663"/>
        <v>0</v>
      </c>
      <c r="HB180" s="5"/>
      <c r="HC180" s="5">
        <f>LOOKUP(HC$6,'Daily Absent'!$O$6:$AX$6,'Daily Absent'!$O180:$AX180)</f>
        <v>0</v>
      </c>
      <c r="HD180" s="104">
        <f>VALUE('Time Sheet KN'!HE180-'Time Sheet KN'!HD180)*24</f>
        <v>0</v>
      </c>
      <c r="HE180" s="104">
        <f>VALUE('Time Sheet KN'!HG180-'Time Sheet KN'!HF180)*24</f>
        <v>0</v>
      </c>
      <c r="HF180" s="104">
        <f>VALUE('Time Sheet KN'!HI180-'Time Sheet KN'!HH180)*24</f>
        <v>0</v>
      </c>
      <c r="HG180" s="105">
        <f t="shared" si="664"/>
        <v>0</v>
      </c>
      <c r="HH180" s="5">
        <f t="shared" si="665"/>
        <v>0</v>
      </c>
      <c r="HI180" s="5"/>
      <c r="HJ180" s="5">
        <f>LOOKUP(HJ$6,'Daily Absent'!$O$6:$AX$6,'Daily Absent'!$O180:$AX180)</f>
        <v>0</v>
      </c>
      <c r="HK180" s="104">
        <f>VALUE('Time Sheet KN'!HL180-'Time Sheet KN'!HK180)*24</f>
        <v>0</v>
      </c>
      <c r="HL180" s="104">
        <f>VALUE('Time Sheet KN'!HN180-'Time Sheet KN'!HM180)*24</f>
        <v>0</v>
      </c>
      <c r="HM180" s="104">
        <f>VALUE('Time Sheet KN'!HP180-'Time Sheet KN'!HO180)*24</f>
        <v>0</v>
      </c>
      <c r="HN180" s="105">
        <f t="shared" si="666"/>
        <v>0</v>
      </c>
      <c r="HO180" s="5">
        <f t="shared" si="667"/>
        <v>0</v>
      </c>
      <c r="HP180" s="5"/>
      <c r="HQ180" s="5">
        <f>LOOKUP(HQ$6,'Daily Absent'!$O$6:$AX$6,'Daily Absent'!$O180:$AX180)</f>
        <v>0</v>
      </c>
      <c r="HR180" s="104">
        <f>VALUE('Time Sheet KN'!HS180-'Time Sheet KN'!HR180)*24</f>
        <v>0</v>
      </c>
      <c r="HS180" s="104">
        <f>VALUE('Time Sheet KN'!HU180-'Time Sheet KN'!HT180)*24</f>
        <v>0</v>
      </c>
      <c r="HT180" s="104">
        <f>VALUE('Time Sheet KN'!HW180-'Time Sheet KN'!HV180)*24</f>
        <v>0</v>
      </c>
      <c r="HU180" s="105">
        <f t="shared" si="668"/>
        <v>0</v>
      </c>
      <c r="HV180" s="5">
        <f t="shared" si="669"/>
        <v>0</v>
      </c>
      <c r="HW180" s="5"/>
      <c r="HX180" s="5">
        <f>LOOKUP(HX$6,'Daily Absent'!$O$6:$AX$6,'Daily Absent'!$O180:$AX180)</f>
        <v>0</v>
      </c>
      <c r="HY180" s="104">
        <f>VALUE('Time Sheet KN'!HZ180-'Time Sheet KN'!HY180)*24</f>
        <v>0</v>
      </c>
      <c r="HZ180" s="104">
        <f>VALUE('Time Sheet KN'!IB180-'Time Sheet KN'!IA180)*24</f>
        <v>0</v>
      </c>
      <c r="IA180" s="104">
        <f>VALUE('Time Sheet KN'!ID180-'Time Sheet KN'!IC180)*24</f>
        <v>0</v>
      </c>
      <c r="IB180" s="105">
        <f t="shared" si="670"/>
        <v>0</v>
      </c>
      <c r="IC180" s="5">
        <f t="shared" si="671"/>
        <v>0</v>
      </c>
      <c r="ID180" s="5"/>
      <c r="IE180" s="5">
        <f>LOOKUP(IE$6,'Daily Absent'!$O$6:$AX$6,'Daily Absent'!$O180:$AX180)</f>
        <v>0</v>
      </c>
      <c r="IF180" s="104">
        <f>VALUE('Time Sheet KN'!IG180-'Time Sheet KN'!IF180)*24</f>
        <v>0</v>
      </c>
      <c r="IG180" s="104">
        <f>VALUE('Time Sheet KN'!II180-'Time Sheet KN'!IH180)*24</f>
        <v>0</v>
      </c>
      <c r="IH180" s="104">
        <f>VALUE('Time Sheet KN'!IK180-'Time Sheet KN'!IJ180)*24</f>
        <v>0</v>
      </c>
      <c r="II180" s="105">
        <f t="shared" si="672"/>
        <v>0</v>
      </c>
      <c r="IJ180" s="5">
        <f t="shared" si="673"/>
        <v>0</v>
      </c>
      <c r="IK180" s="5"/>
      <c r="IL180" s="5">
        <f>LOOKUP(IL$6,'Daily Absent'!$O$6:$AX$6,'Daily Absent'!$O180:$AX180)</f>
        <v>0</v>
      </c>
      <c r="IM180" s="104">
        <f>VALUE('Time Sheet KN'!IN180-'Time Sheet KN'!IM180)*24</f>
        <v>0</v>
      </c>
      <c r="IN180" s="104">
        <f>VALUE('Time Sheet KN'!IP180-'Time Sheet KN'!IO180)*24</f>
        <v>0</v>
      </c>
      <c r="IO180" s="104">
        <f>VALUE('Time Sheet KN'!IR180-'Time Sheet KN'!IQ180)*24</f>
        <v>0</v>
      </c>
      <c r="IP180" s="105">
        <f t="shared" si="674"/>
        <v>0</v>
      </c>
      <c r="IQ180" s="5">
        <f t="shared" si="675"/>
        <v>0</v>
      </c>
      <c r="IR180" s="5"/>
      <c r="IS180" s="5">
        <f>LOOKUP(IS$6,'Daily Absent'!$O$6:$AX$6,'Daily Absent'!$O180:$AX180)</f>
        <v>0</v>
      </c>
      <c r="IT180" s="104">
        <f>VALUE('Time Sheet KN'!IU180-'Time Sheet KN'!IT180)*24</f>
        <v>0</v>
      </c>
      <c r="IU180" s="104">
        <f>VALUE('Time Sheet KN'!IW180-'Time Sheet KN'!IV180)*24</f>
        <v>0</v>
      </c>
      <c r="IV180" s="104">
        <f>VALUE('Time Sheet KN'!IY180-'Time Sheet KN'!IX180)*24</f>
        <v>0</v>
      </c>
      <c r="IW180" s="105">
        <f t="shared" si="676"/>
        <v>0</v>
      </c>
      <c r="IX180" s="5">
        <f t="shared" si="677"/>
        <v>0</v>
      </c>
      <c r="IY180" s="5"/>
      <c r="IZ180" s="5">
        <f>LOOKUP(IZ$6,'Daily Absent'!$O$6:$AX$6,'Daily Absent'!$O180:$AX180)</f>
        <v>0</v>
      </c>
      <c r="JA180" s="104">
        <f>VALUE('Time Sheet KN'!JB180-'Time Sheet KN'!JA180)*24</f>
        <v>0</v>
      </c>
      <c r="JB180" s="104">
        <f>VALUE('Time Sheet KN'!JD180-'Time Sheet KN'!JC180)*24</f>
        <v>0</v>
      </c>
      <c r="JC180" s="104">
        <f>VALUE('Time Sheet KN'!JF180-'Time Sheet KN'!JE180)*24</f>
        <v>0</v>
      </c>
      <c r="JD180" s="105">
        <f t="shared" si="678"/>
        <v>0</v>
      </c>
      <c r="JE180" s="5">
        <f t="shared" si="679"/>
        <v>0</v>
      </c>
      <c r="JF180" s="5"/>
    </row>
    <row r="181" spans="1:266" ht="20" customHeight="1">
      <c r="A181" s="54">
        <f>IF('Master MP Status'!A181&gt;0,'Master MP Status'!A181,"")</f>
        <v>173</v>
      </c>
      <c r="B181" s="5" t="str">
        <f>IF(ISTEXT('Master MP Status'!B181),'Master MP Status'!B181,"")</f>
        <v>DIRECT</v>
      </c>
      <c r="C181" s="153" t="str">
        <f>IF(OR(ISTEXT('Master MP Status'!C181),'Master MP Status'!C181&gt;0),'Master MP Status'!C181,"")</f>
        <v>B250132</v>
      </c>
      <c r="D181" s="154" t="str">
        <f>IF(OR(ISTEXT('Master MP Status'!D181),'Master MP Status'!D181&gt;0),'Master MP Status'!D181,"")</f>
        <v>B250128</v>
      </c>
      <c r="E181" s="5" t="str">
        <f>IF(ISTEXT('Master MP Status'!E181),'Master MP Status'!E181,"")</f>
        <v>ONI SAPRONI</v>
      </c>
      <c r="F181" s="5" t="str">
        <f>IF(ISTEXT('Master MP Status'!F181),'Master MP Status'!F181,"")</f>
        <v/>
      </c>
      <c r="G181" s="5" t="str">
        <f>IF(ISTEXT('Master MP Status'!G181),'Master MP Status'!G181,"")</f>
        <v>Cilegon</v>
      </c>
      <c r="H181" s="5" t="str">
        <f>IF(ISTEXT('Master MP Status'!H181),'Master MP Status'!H181,"")</f>
        <v>Isrotul</v>
      </c>
      <c r="I181" s="5" t="str">
        <f>IF(ISTEXT('Master MP Status'!I181),'Master MP Status'!I181,"")</f>
        <v>Rigger 1</v>
      </c>
      <c r="J181" s="5" t="str">
        <f>IF(ISTEXT('Master MP Status'!J181),'Master MP Status'!J181,"")</f>
        <v>Rigger 1</v>
      </c>
      <c r="K181" s="9">
        <f>IF(OR('Master MP Status'!K181=0,'Master MP Status'!K181=""),"",'Master MP Status'!K181)</f>
        <v>45787</v>
      </c>
      <c r="L181" s="9">
        <f>IF(OR('Master MP Status'!L181=0,'Master MP Status'!L181=""),"",'Master MP Status'!L181)</f>
        <v>45787</v>
      </c>
      <c r="M181" s="9" t="str">
        <f>IF(OR('Master MP Status'!M181=0,'Master MP Status'!M181=""),"",'Master MP Status'!M181)</f>
        <v/>
      </c>
      <c r="N181" s="5" t="str">
        <f>IF(ISTEXT('Master MP Status'!N181),'Master MP Status'!N181,"")</f>
        <v/>
      </c>
      <c r="O181" s="5">
        <f>LOOKUP(O$6,'Daily Absent'!$O$6:$AX$6,'Daily Absent'!$O181:$AX181)</f>
        <v>1</v>
      </c>
      <c r="P181" s="104">
        <f>VALUE('Time Sheet KN'!Q181-'Time Sheet KN'!P181)*24</f>
        <v>5</v>
      </c>
      <c r="Q181" s="104">
        <f>VALUE('Time Sheet KN'!S181-'Time Sheet KN'!R181)*24</f>
        <v>5.0000000000000009</v>
      </c>
      <c r="R181" s="104">
        <f>VALUE('Time Sheet KN'!U181-'Time Sheet KN'!T181)*24</f>
        <v>0</v>
      </c>
      <c r="S181" s="105">
        <f t="shared" si="608"/>
        <v>10</v>
      </c>
      <c r="T181" s="5">
        <f t="shared" si="609"/>
        <v>0</v>
      </c>
      <c r="U181" s="5"/>
      <c r="V181" s="5">
        <f>LOOKUP(V$6,'Daily Absent'!$O$6:$AX$6,'Daily Absent'!$O181:$AX181)</f>
        <v>1</v>
      </c>
      <c r="W181" s="104">
        <f>VALUE('Time Sheet KN'!X181-'Time Sheet KN'!W181)*24</f>
        <v>5</v>
      </c>
      <c r="X181" s="104">
        <f>VALUE('Time Sheet KN'!Z181-'Time Sheet KN'!Y181)*24</f>
        <v>5.0000000000000009</v>
      </c>
      <c r="Y181" s="104">
        <f>VALUE('Time Sheet KN'!AB181-'Time Sheet KN'!AA181)*24</f>
        <v>0</v>
      </c>
      <c r="Z181" s="105">
        <f t="shared" si="610"/>
        <v>10</v>
      </c>
      <c r="AA181" s="5">
        <f t="shared" si="611"/>
        <v>0</v>
      </c>
      <c r="AB181" s="5"/>
      <c r="AC181" s="5">
        <f>LOOKUP(AC$6,'Daily Absent'!$O$6:$AX$6,'Daily Absent'!$O181:$AX181)</f>
        <v>1</v>
      </c>
      <c r="AD181" s="104">
        <f>VALUE('Time Sheet KN'!AE181-'Time Sheet KN'!AD181)*24</f>
        <v>5</v>
      </c>
      <c r="AE181" s="104">
        <f>VALUE('Time Sheet KN'!AG181-'Time Sheet KN'!AF181)*24</f>
        <v>5.0000000000000009</v>
      </c>
      <c r="AF181" s="104">
        <f>VALUE('Time Sheet KN'!AI181-'Time Sheet KN'!AH181)*24</f>
        <v>0</v>
      </c>
      <c r="AG181" s="105">
        <f t="shared" si="612"/>
        <v>10</v>
      </c>
      <c r="AH181" s="5">
        <f t="shared" si="613"/>
        <v>0</v>
      </c>
      <c r="AI181" s="5"/>
      <c r="AJ181" s="5">
        <f>LOOKUP(AJ$6,'Daily Absent'!$O$6:$AX$6,'Daily Absent'!$O181:$AX181)</f>
        <v>1</v>
      </c>
      <c r="AK181" s="104">
        <f>VALUE('Time Sheet KN'!AL181-'Time Sheet KN'!AK181)*24</f>
        <v>5</v>
      </c>
      <c r="AL181" s="104">
        <f>VALUE('Time Sheet KN'!AN181-'Time Sheet KN'!AM181)*24</f>
        <v>5.0000000000000009</v>
      </c>
      <c r="AM181" s="104">
        <f>VALUE('Time Sheet KN'!AP181-'Time Sheet KN'!AO181)*24</f>
        <v>0</v>
      </c>
      <c r="AN181" s="105">
        <f t="shared" si="614"/>
        <v>10</v>
      </c>
      <c r="AO181" s="5">
        <f t="shared" si="615"/>
        <v>0</v>
      </c>
      <c r="AP181" s="5"/>
      <c r="AQ181" s="5">
        <f>LOOKUP(AQ$6,'Daily Absent'!$O$6:$AX$6,'Daily Absent'!$O181:$AX181)</f>
        <v>1</v>
      </c>
      <c r="AR181" s="104">
        <f>VALUE('Time Sheet KN'!AS181-'Time Sheet KN'!AR181)*24</f>
        <v>5</v>
      </c>
      <c r="AS181" s="104">
        <f>VALUE('Time Sheet KN'!AU181-'Time Sheet KN'!AT181)*24</f>
        <v>4.0000000000000018</v>
      </c>
      <c r="AT181" s="104">
        <f>VALUE('Time Sheet KN'!AW181-'Time Sheet KN'!AV181)*24</f>
        <v>0</v>
      </c>
      <c r="AU181" s="105">
        <f t="shared" si="616"/>
        <v>9</v>
      </c>
      <c r="AV181" s="5">
        <f t="shared" si="617"/>
        <v>1.7763568394002505E-15</v>
      </c>
      <c r="AW181" s="5"/>
      <c r="AX181" s="5">
        <f>LOOKUP(AX$6,'Daily Absent'!$O$6:$AX$6,'Daily Absent'!$O181:$AX181)</f>
        <v>1</v>
      </c>
      <c r="AY181" s="104">
        <f>VALUE('Time Sheet KN'!AZ181-'Time Sheet KN'!AY181)*24</f>
        <v>4</v>
      </c>
      <c r="AZ181" s="104">
        <f>VALUE('Time Sheet KN'!BB181-'Time Sheet KN'!BA181)*24</f>
        <v>3</v>
      </c>
      <c r="BA181" s="104">
        <f>VALUE('Time Sheet KN'!BD181-'Time Sheet KN'!BC181)*24</f>
        <v>0</v>
      </c>
      <c r="BB181" s="105">
        <f t="shared" si="618"/>
        <v>0</v>
      </c>
      <c r="BC181" s="5">
        <f t="shared" si="619"/>
        <v>7</v>
      </c>
      <c r="BD181" s="5"/>
      <c r="BE181" s="5">
        <f>LOOKUP(BE$6,'Daily Absent'!$O$6:$AX$6,'Daily Absent'!$O181:$AX181)</f>
        <v>1</v>
      </c>
      <c r="BF181" s="104">
        <f>VALUE('Time Sheet KN'!BG181-'Time Sheet KN'!BF181)*24</f>
        <v>5</v>
      </c>
      <c r="BG181" s="104">
        <f>VALUE('Time Sheet KN'!BI181-'Time Sheet KN'!BH181)*24</f>
        <v>5.0000000000000009</v>
      </c>
      <c r="BH181" s="104">
        <f>VALUE('Time Sheet KN'!BK181-'Time Sheet KN'!BJ181)*24</f>
        <v>0</v>
      </c>
      <c r="BI181" s="105">
        <f t="shared" si="620"/>
        <v>10</v>
      </c>
      <c r="BJ181" s="5">
        <f t="shared" si="621"/>
        <v>0</v>
      </c>
      <c r="BK181" s="5"/>
      <c r="BL181" s="5">
        <f>LOOKUP(BL$6,'Daily Absent'!$O$6:$AX$6,'Daily Absent'!$O181:$AX181)</f>
        <v>1</v>
      </c>
      <c r="BM181" s="104">
        <f>VALUE('Time Sheet KN'!BN181-'Time Sheet KN'!BM181)*24</f>
        <v>5</v>
      </c>
      <c r="BN181" s="104">
        <f>VALUE('Time Sheet KN'!BP181-'Time Sheet KN'!BO181)*24</f>
        <v>5.0000000000000009</v>
      </c>
      <c r="BO181" s="104">
        <f>VALUE('Time Sheet KN'!BR181-'Time Sheet KN'!BQ181)*24</f>
        <v>0</v>
      </c>
      <c r="BP181" s="105">
        <f t="shared" si="622"/>
        <v>10</v>
      </c>
      <c r="BQ181" s="5">
        <f t="shared" si="623"/>
        <v>0</v>
      </c>
      <c r="BR181" s="5"/>
      <c r="BS181" s="5">
        <f>LOOKUP(BS$6,'Daily Absent'!$O$6:$AX$6,'Daily Absent'!$O181:$AX181)</f>
        <v>1</v>
      </c>
      <c r="BT181" s="104">
        <f>VALUE('Time Sheet KN'!BU181-'Time Sheet KN'!BT181)*24</f>
        <v>5</v>
      </c>
      <c r="BU181" s="104">
        <f>VALUE('Time Sheet KN'!BW181-'Time Sheet KN'!BV181)*24</f>
        <v>5.0000000000000009</v>
      </c>
      <c r="BV181" s="104">
        <f>VALUE('Time Sheet KN'!BY181-'Time Sheet KN'!BX181)*24</f>
        <v>0</v>
      </c>
      <c r="BW181" s="105">
        <f t="shared" si="624"/>
        <v>10</v>
      </c>
      <c r="BX181" s="5">
        <f t="shared" si="625"/>
        <v>0</v>
      </c>
      <c r="BY181" s="5"/>
      <c r="BZ181" s="5">
        <f>LOOKUP(BZ$6,'Daily Absent'!$O$6:$AX$6,'Daily Absent'!$O181:$AX181)</f>
        <v>1</v>
      </c>
      <c r="CA181" s="104">
        <f>VALUE('Time Sheet KN'!CB181-'Time Sheet KN'!CA181)*24</f>
        <v>5</v>
      </c>
      <c r="CB181" s="104">
        <f>VALUE('Time Sheet KN'!CD181-'Time Sheet KN'!CC181)*24</f>
        <v>5.0000000000000009</v>
      </c>
      <c r="CC181" s="104">
        <f>VALUE('Time Sheet KN'!CF181-'Time Sheet KN'!CE181)*24</f>
        <v>0</v>
      </c>
      <c r="CD181" s="105">
        <f t="shared" si="626"/>
        <v>10</v>
      </c>
      <c r="CE181" s="5">
        <f t="shared" si="627"/>
        <v>0</v>
      </c>
      <c r="CF181" s="5"/>
      <c r="CG181" s="5">
        <f>LOOKUP(CG$6,'Daily Absent'!$O$6:$AX$6,'Daily Absent'!$O181:$AX181)</f>
        <v>1</v>
      </c>
      <c r="CH181" s="104">
        <f>VALUE('Time Sheet KN'!CI181-'Time Sheet KN'!CH181)*24</f>
        <v>5</v>
      </c>
      <c r="CI181" s="104">
        <f>VALUE('Time Sheet KN'!CK181-'Time Sheet KN'!CJ181)*24</f>
        <v>5.0000000000000009</v>
      </c>
      <c r="CJ181" s="104">
        <f>VALUE('Time Sheet KN'!CM181-'Time Sheet KN'!CL181)*24</f>
        <v>0</v>
      </c>
      <c r="CK181" s="105">
        <f t="shared" si="628"/>
        <v>10</v>
      </c>
      <c r="CL181" s="5">
        <f t="shared" si="629"/>
        <v>0</v>
      </c>
      <c r="CM181" s="5"/>
      <c r="CN181" s="5">
        <f>LOOKUP(CN$6,'Daily Absent'!$O$6:$AX$6,'Daily Absent'!$O181:$AX181)</f>
        <v>1</v>
      </c>
      <c r="CO181" s="104">
        <f>VALUE('Time Sheet KN'!CP181-'Time Sheet KN'!CO181)*24</f>
        <v>5</v>
      </c>
      <c r="CP181" s="104">
        <f>VALUE('Time Sheet KN'!CR181-'Time Sheet KN'!CQ181)*24</f>
        <v>4.0000000000000018</v>
      </c>
      <c r="CQ181" s="104">
        <f>VALUE('Time Sheet KN'!CT181-'Time Sheet KN'!CS181)*24</f>
        <v>0</v>
      </c>
      <c r="CR181" s="105">
        <f t="shared" si="630"/>
        <v>9</v>
      </c>
      <c r="CS181" s="5">
        <f t="shared" si="631"/>
        <v>1.7763568394002505E-15</v>
      </c>
      <c r="CT181" s="5"/>
      <c r="CU181" s="5">
        <f>LOOKUP(CU$6,'Daily Absent'!$O$6:$AX$6,'Daily Absent'!$O181:$AX181)</f>
        <v>1</v>
      </c>
      <c r="CV181" s="104">
        <f>VALUE('Time Sheet KN'!CW181-'Time Sheet KN'!CV181)*24</f>
        <v>4</v>
      </c>
      <c r="CW181" s="104">
        <f>VALUE('Time Sheet KN'!CY181-'Time Sheet KN'!CX181)*24</f>
        <v>3</v>
      </c>
      <c r="CX181" s="104">
        <f>VALUE('Time Sheet KN'!DA181-'Time Sheet KN'!CZ181)*24</f>
        <v>0</v>
      </c>
      <c r="CY181" s="105">
        <f t="shared" si="632"/>
        <v>0</v>
      </c>
      <c r="CZ181" s="5">
        <f t="shared" si="633"/>
        <v>7</v>
      </c>
      <c r="DA181" s="5"/>
      <c r="DB181" s="5">
        <f>LOOKUP(DB$6,'Daily Absent'!$O$6:$AX$6,'Daily Absent'!$O181:$AX181)</f>
        <v>1</v>
      </c>
      <c r="DC181" s="104">
        <f>VALUE('Time Sheet KN'!DD181-'Time Sheet KN'!DC181)*24</f>
        <v>5</v>
      </c>
      <c r="DD181" s="104">
        <f>VALUE('Time Sheet KN'!DF181-'Time Sheet KN'!DE181)*24</f>
        <v>5.0000000000000009</v>
      </c>
      <c r="DE181" s="104">
        <f>VALUE('Time Sheet KN'!DH181-'Time Sheet KN'!DG181)*24</f>
        <v>3</v>
      </c>
      <c r="DF181" s="105">
        <f t="shared" si="634"/>
        <v>10</v>
      </c>
      <c r="DG181" s="5">
        <f t="shared" si="635"/>
        <v>3</v>
      </c>
      <c r="DH181" s="5"/>
      <c r="DI181" s="5">
        <f>LOOKUP(DI$6,'Daily Absent'!$O$6:$AX$6,'Daily Absent'!$O181:$AX181)</f>
        <v>1</v>
      </c>
      <c r="DJ181" s="104">
        <f>VALUE('Time Sheet KN'!DK181-'Time Sheet KN'!DJ181)*24</f>
        <v>5</v>
      </c>
      <c r="DK181" s="104">
        <f>VALUE('Time Sheet KN'!DM181-'Time Sheet KN'!DL181)*24</f>
        <v>5.0000000000000009</v>
      </c>
      <c r="DL181" s="104">
        <f>VALUE('Time Sheet KN'!DO181-'Time Sheet KN'!DN181)*24</f>
        <v>0</v>
      </c>
      <c r="DM181" s="105">
        <f t="shared" si="636"/>
        <v>10</v>
      </c>
      <c r="DN181" s="5">
        <f t="shared" si="637"/>
        <v>0</v>
      </c>
      <c r="DO181" s="5"/>
      <c r="DP181" s="5">
        <f>LOOKUP(DP$6,'Daily Absent'!$O$6:$AX$6,'Daily Absent'!$O181:$AX181)</f>
        <v>1</v>
      </c>
      <c r="DQ181" s="104">
        <f>VALUE('Time Sheet KN'!DR181-'Time Sheet KN'!DQ181)*24</f>
        <v>5</v>
      </c>
      <c r="DR181" s="104">
        <f>VALUE('Time Sheet KN'!DT181-'Time Sheet KN'!DS181)*24</f>
        <v>5.0000000000000009</v>
      </c>
      <c r="DS181" s="104">
        <f>VALUE('Time Sheet KN'!DV181-'Time Sheet KN'!DU181)*24</f>
        <v>0</v>
      </c>
      <c r="DT181" s="105">
        <f t="shared" si="638"/>
        <v>10</v>
      </c>
      <c r="DU181" s="5">
        <f t="shared" si="639"/>
        <v>0</v>
      </c>
      <c r="DV181" s="5"/>
      <c r="DW181" s="5">
        <f>LOOKUP(DW$6,'Daily Absent'!$O$6:$AX$6,'Daily Absent'!$O181:$AX181)</f>
        <v>1</v>
      </c>
      <c r="DX181" s="104">
        <f>VALUE('Time Sheet KN'!DY181-'Time Sheet KN'!DX181)*24</f>
        <v>5</v>
      </c>
      <c r="DY181" s="104">
        <f>VALUE('Time Sheet KN'!EA181-'Time Sheet KN'!DZ181)*24</f>
        <v>5.0000000000000009</v>
      </c>
      <c r="DZ181" s="104">
        <f>VALUE('Time Sheet KN'!EC181-'Time Sheet KN'!EB181)*24</f>
        <v>0</v>
      </c>
      <c r="EA181" s="105">
        <f t="shared" si="640"/>
        <v>10</v>
      </c>
      <c r="EB181" s="5">
        <f t="shared" si="641"/>
        <v>0</v>
      </c>
      <c r="EC181" s="5"/>
      <c r="ED181" s="5">
        <f>LOOKUP(ED$6,'Daily Absent'!$O$6:$AX$6,'Daily Absent'!$O181:$AX181)</f>
        <v>1</v>
      </c>
      <c r="EE181" s="104">
        <f>VALUE('Time Sheet KN'!EF181-'Time Sheet KN'!EE181)*24</f>
        <v>5</v>
      </c>
      <c r="EF181" s="104">
        <f>VALUE('Time Sheet KN'!EH181-'Time Sheet KN'!EG181)*24</f>
        <v>5.0000000000000009</v>
      </c>
      <c r="EG181" s="104">
        <f>VALUE('Time Sheet KN'!EJ181-'Time Sheet KN'!EI181)*24</f>
        <v>3</v>
      </c>
      <c r="EH181" s="105">
        <f t="shared" si="642"/>
        <v>10</v>
      </c>
      <c r="EI181" s="5">
        <f t="shared" si="643"/>
        <v>3</v>
      </c>
      <c r="EJ181" s="5"/>
      <c r="EK181" s="5">
        <f>LOOKUP(EK$6,'Daily Absent'!$O$6:$AX$6,'Daily Absent'!$O181:$AX181)</f>
        <v>1</v>
      </c>
      <c r="EL181" s="104">
        <f>VALUE('Time Sheet KN'!EM181-'Time Sheet KN'!EL181)*24</f>
        <v>5</v>
      </c>
      <c r="EM181" s="104">
        <f>VALUE('Time Sheet KN'!EO181-'Time Sheet KN'!EN181)*24</f>
        <v>5.0000000000000009</v>
      </c>
      <c r="EN181" s="104">
        <f>VALUE('Time Sheet KN'!EQ181-'Time Sheet KN'!EP181)*24</f>
        <v>0</v>
      </c>
      <c r="EO181" s="105">
        <f t="shared" si="644"/>
        <v>9</v>
      </c>
      <c r="EP181" s="5">
        <f t="shared" si="645"/>
        <v>1</v>
      </c>
      <c r="EQ181" s="5"/>
      <c r="ER181" s="5">
        <f>LOOKUP(ER$6,'Daily Absent'!$O$6:$AX$6,'Daily Absent'!$O181:$AX181)</f>
        <v>0</v>
      </c>
      <c r="ES181" s="104">
        <f>VALUE('Time Sheet KN'!ET181-'Time Sheet KN'!ES181)*24</f>
        <v>0</v>
      </c>
      <c r="ET181" s="104">
        <f>VALUE('Time Sheet KN'!EV181-'Time Sheet KN'!EU181)*24</f>
        <v>0</v>
      </c>
      <c r="EU181" s="104">
        <f>VALUE('Time Sheet KN'!EX181-'Time Sheet KN'!EW181)*24</f>
        <v>0</v>
      </c>
      <c r="EV181" s="105">
        <f t="shared" si="646"/>
        <v>0</v>
      </c>
      <c r="EW181" s="5">
        <f t="shared" si="647"/>
        <v>0</v>
      </c>
      <c r="EX181" s="5"/>
      <c r="EY181" s="5">
        <f>LOOKUP(EY$6,'Daily Absent'!$O$6:$AX$6,'Daily Absent'!$O181:$AX181)</f>
        <v>1</v>
      </c>
      <c r="EZ181" s="104">
        <f>VALUE('Time Sheet KN'!FA181-'Time Sheet KN'!EZ181)*24</f>
        <v>5</v>
      </c>
      <c r="FA181" s="104">
        <f>VALUE('Time Sheet KN'!FC181-'Time Sheet KN'!FB181)*24</f>
        <v>5.0000000000000009</v>
      </c>
      <c r="FB181" s="104">
        <f>VALUE('Time Sheet KN'!FE181-'Time Sheet KN'!FD181)*24</f>
        <v>3</v>
      </c>
      <c r="FC181" s="105">
        <f t="shared" si="648"/>
        <v>10</v>
      </c>
      <c r="FD181" s="5">
        <f t="shared" si="649"/>
        <v>3</v>
      </c>
      <c r="FE181" s="5"/>
      <c r="FF181" s="5">
        <f>LOOKUP(FF$6,'Daily Absent'!$O$6:$AX$6,'Daily Absent'!$O181:$AX181)</f>
        <v>1</v>
      </c>
      <c r="FG181" s="104">
        <f>VALUE('Time Sheet KN'!FH181-'Time Sheet KN'!FG181)*24</f>
        <v>0</v>
      </c>
      <c r="FH181" s="104">
        <f>VALUE('Time Sheet KN'!FJ181-'Time Sheet KN'!FI181)*24</f>
        <v>0</v>
      </c>
      <c r="FI181" s="104">
        <f>VALUE('Time Sheet KN'!FL181-'Time Sheet KN'!FK181)*24</f>
        <v>0</v>
      </c>
      <c r="FJ181" s="105">
        <f t="shared" si="650"/>
        <v>0</v>
      </c>
      <c r="FK181" s="5">
        <f t="shared" si="651"/>
        <v>0</v>
      </c>
      <c r="FL181" s="5"/>
      <c r="FM181" s="5">
        <f>LOOKUP(FM$6,'Daily Absent'!$O$6:$AX$6,'Daily Absent'!$O181:$AX181)</f>
        <v>0</v>
      </c>
      <c r="FN181" s="104">
        <f>VALUE('Time Sheet KN'!FO181-'Time Sheet KN'!FN181)*24</f>
        <v>0</v>
      </c>
      <c r="FO181" s="104">
        <f>VALUE('Time Sheet KN'!FQ181-'Time Sheet KN'!FP181)*24</f>
        <v>0</v>
      </c>
      <c r="FP181" s="104">
        <f>VALUE('Time Sheet KN'!FS181-'Time Sheet KN'!FR181)*24</f>
        <v>0</v>
      </c>
      <c r="FQ181" s="105">
        <f t="shared" si="652"/>
        <v>0</v>
      </c>
      <c r="FR181" s="5">
        <f t="shared" si="653"/>
        <v>0</v>
      </c>
      <c r="FS181" s="5"/>
      <c r="FT181" s="5">
        <f>LOOKUP(FT$6,'Daily Absent'!$O$6:$AX$6,'Daily Absent'!$O181:$AX181)</f>
        <v>0</v>
      </c>
      <c r="FU181" s="104">
        <f>VALUE('Time Sheet KN'!FV181-'Time Sheet KN'!FU181)*24</f>
        <v>0</v>
      </c>
      <c r="FV181" s="104">
        <f>VALUE('Time Sheet KN'!FX181-'Time Sheet KN'!FW181)*24</f>
        <v>0</v>
      </c>
      <c r="FW181" s="104">
        <f>VALUE('Time Sheet KN'!FZ181-'Time Sheet KN'!FY181)*24</f>
        <v>0</v>
      </c>
      <c r="FX181" s="105">
        <f t="shared" si="654"/>
        <v>0</v>
      </c>
      <c r="FY181" s="5">
        <f t="shared" si="655"/>
        <v>0</v>
      </c>
      <c r="FZ181" s="5"/>
      <c r="GA181" s="5">
        <f>LOOKUP(GA$6,'Daily Absent'!$O$6:$AX$6,'Daily Absent'!$O181:$AX181)</f>
        <v>0</v>
      </c>
      <c r="GB181" s="104">
        <f>VALUE('Time Sheet KN'!GC181-'Time Sheet KN'!GB181)*24</f>
        <v>0</v>
      </c>
      <c r="GC181" s="104">
        <f>VALUE('Time Sheet KN'!GE181-'Time Sheet KN'!GD181)*24</f>
        <v>0</v>
      </c>
      <c r="GD181" s="104">
        <f>VALUE('Time Sheet KN'!GG181-'Time Sheet KN'!GF181)*24</f>
        <v>0</v>
      </c>
      <c r="GE181" s="105">
        <f t="shared" si="656"/>
        <v>0</v>
      </c>
      <c r="GF181" s="5">
        <f t="shared" si="657"/>
        <v>0</v>
      </c>
      <c r="GG181" s="5"/>
      <c r="GH181" s="5">
        <f>LOOKUP(GH$6,'Daily Absent'!$O$6:$AX$6,'Daily Absent'!$O181:$AX181)</f>
        <v>0</v>
      </c>
      <c r="GI181" s="104">
        <f>VALUE('Time Sheet KN'!GJ181-'Time Sheet KN'!GI181)*24</f>
        <v>0</v>
      </c>
      <c r="GJ181" s="104">
        <f>VALUE('Time Sheet KN'!GL181-'Time Sheet KN'!GK181)*24</f>
        <v>0</v>
      </c>
      <c r="GK181" s="104">
        <f>VALUE('Time Sheet KN'!GN181-'Time Sheet KN'!GM181)*24</f>
        <v>0</v>
      </c>
      <c r="GL181" s="105">
        <f t="shared" si="658"/>
        <v>0</v>
      </c>
      <c r="GM181" s="5">
        <f t="shared" si="659"/>
        <v>0</v>
      </c>
      <c r="GN181" s="5"/>
      <c r="GO181" s="5">
        <f>LOOKUP(GO$6,'Daily Absent'!$O$6:$AX$6,'Daily Absent'!$O181:$AX181)</f>
        <v>0</v>
      </c>
      <c r="GP181" s="104">
        <f>VALUE('Time Sheet KN'!GQ181-'Time Sheet KN'!GP181)*24</f>
        <v>0</v>
      </c>
      <c r="GQ181" s="104">
        <f>VALUE('Time Sheet KN'!GS181-'Time Sheet KN'!GR181)*24</f>
        <v>0</v>
      </c>
      <c r="GR181" s="104">
        <f>VALUE('Time Sheet KN'!GU181-'Time Sheet KN'!GT181)*24</f>
        <v>0</v>
      </c>
      <c r="GS181" s="105">
        <f t="shared" si="660"/>
        <v>0</v>
      </c>
      <c r="GT181" s="5">
        <f t="shared" si="661"/>
        <v>0</v>
      </c>
      <c r="GU181" s="5"/>
      <c r="GV181" s="5">
        <f>LOOKUP(GV$6,'Daily Absent'!$O$6:$AX$6,'Daily Absent'!$O181:$AX181)</f>
        <v>0</v>
      </c>
      <c r="GW181" s="104">
        <f>VALUE('Time Sheet KN'!GX181-'Time Sheet KN'!GW181)*24</f>
        <v>0</v>
      </c>
      <c r="GX181" s="104">
        <f>VALUE('Time Sheet KN'!GZ181-'Time Sheet KN'!GY181)*24</f>
        <v>0</v>
      </c>
      <c r="GY181" s="104">
        <f>VALUE('Time Sheet KN'!HB181-'Time Sheet KN'!HA181)*24</f>
        <v>0</v>
      </c>
      <c r="GZ181" s="105">
        <f t="shared" si="662"/>
        <v>0</v>
      </c>
      <c r="HA181" s="5">
        <f t="shared" si="663"/>
        <v>0</v>
      </c>
      <c r="HB181" s="5"/>
      <c r="HC181" s="5">
        <f>LOOKUP(HC$6,'Daily Absent'!$O$6:$AX$6,'Daily Absent'!$O181:$AX181)</f>
        <v>0</v>
      </c>
      <c r="HD181" s="104">
        <f>VALUE('Time Sheet KN'!HE181-'Time Sheet KN'!HD181)*24</f>
        <v>0</v>
      </c>
      <c r="HE181" s="104">
        <f>VALUE('Time Sheet KN'!HG181-'Time Sheet KN'!HF181)*24</f>
        <v>0</v>
      </c>
      <c r="HF181" s="104">
        <f>VALUE('Time Sheet KN'!HI181-'Time Sheet KN'!HH181)*24</f>
        <v>0</v>
      </c>
      <c r="HG181" s="105">
        <f t="shared" si="664"/>
        <v>0</v>
      </c>
      <c r="HH181" s="5">
        <f t="shared" si="665"/>
        <v>0</v>
      </c>
      <c r="HI181" s="5"/>
      <c r="HJ181" s="5">
        <f>LOOKUP(HJ$6,'Daily Absent'!$O$6:$AX$6,'Daily Absent'!$O181:$AX181)</f>
        <v>0</v>
      </c>
      <c r="HK181" s="104">
        <f>VALUE('Time Sheet KN'!HL181-'Time Sheet KN'!HK181)*24</f>
        <v>0</v>
      </c>
      <c r="HL181" s="104">
        <f>VALUE('Time Sheet KN'!HN181-'Time Sheet KN'!HM181)*24</f>
        <v>0</v>
      </c>
      <c r="HM181" s="104">
        <f>VALUE('Time Sheet KN'!HP181-'Time Sheet KN'!HO181)*24</f>
        <v>0</v>
      </c>
      <c r="HN181" s="105">
        <f t="shared" si="666"/>
        <v>0</v>
      </c>
      <c r="HO181" s="5">
        <f t="shared" si="667"/>
        <v>0</v>
      </c>
      <c r="HP181" s="5"/>
      <c r="HQ181" s="5">
        <f>LOOKUP(HQ$6,'Daily Absent'!$O$6:$AX$6,'Daily Absent'!$O181:$AX181)</f>
        <v>0</v>
      </c>
      <c r="HR181" s="104">
        <f>VALUE('Time Sheet KN'!HS181-'Time Sheet KN'!HR181)*24</f>
        <v>0</v>
      </c>
      <c r="HS181" s="104">
        <f>VALUE('Time Sheet KN'!HU181-'Time Sheet KN'!HT181)*24</f>
        <v>0</v>
      </c>
      <c r="HT181" s="104">
        <f>VALUE('Time Sheet KN'!HW181-'Time Sheet KN'!HV181)*24</f>
        <v>0</v>
      </c>
      <c r="HU181" s="105">
        <f t="shared" si="668"/>
        <v>0</v>
      </c>
      <c r="HV181" s="5">
        <f t="shared" si="669"/>
        <v>0</v>
      </c>
      <c r="HW181" s="5"/>
      <c r="HX181" s="5">
        <f>LOOKUP(HX$6,'Daily Absent'!$O$6:$AX$6,'Daily Absent'!$O181:$AX181)</f>
        <v>0</v>
      </c>
      <c r="HY181" s="104">
        <f>VALUE('Time Sheet KN'!HZ181-'Time Sheet KN'!HY181)*24</f>
        <v>0</v>
      </c>
      <c r="HZ181" s="104">
        <f>VALUE('Time Sheet KN'!IB181-'Time Sheet KN'!IA181)*24</f>
        <v>0</v>
      </c>
      <c r="IA181" s="104">
        <f>VALUE('Time Sheet KN'!ID181-'Time Sheet KN'!IC181)*24</f>
        <v>0</v>
      </c>
      <c r="IB181" s="105">
        <f t="shared" si="670"/>
        <v>0</v>
      </c>
      <c r="IC181" s="5">
        <f t="shared" si="671"/>
        <v>0</v>
      </c>
      <c r="ID181" s="5"/>
      <c r="IE181" s="5">
        <f>LOOKUP(IE$6,'Daily Absent'!$O$6:$AX$6,'Daily Absent'!$O181:$AX181)</f>
        <v>0</v>
      </c>
      <c r="IF181" s="104">
        <f>VALUE('Time Sheet KN'!IG181-'Time Sheet KN'!IF181)*24</f>
        <v>0</v>
      </c>
      <c r="IG181" s="104">
        <f>VALUE('Time Sheet KN'!II181-'Time Sheet KN'!IH181)*24</f>
        <v>0</v>
      </c>
      <c r="IH181" s="104">
        <f>VALUE('Time Sheet KN'!IK181-'Time Sheet KN'!IJ181)*24</f>
        <v>0</v>
      </c>
      <c r="II181" s="105">
        <f t="shared" si="672"/>
        <v>0</v>
      </c>
      <c r="IJ181" s="5">
        <f t="shared" si="673"/>
        <v>0</v>
      </c>
      <c r="IK181" s="5"/>
      <c r="IL181" s="5">
        <f>LOOKUP(IL$6,'Daily Absent'!$O$6:$AX$6,'Daily Absent'!$O181:$AX181)</f>
        <v>0</v>
      </c>
      <c r="IM181" s="104">
        <f>VALUE('Time Sheet KN'!IN181-'Time Sheet KN'!IM181)*24</f>
        <v>0</v>
      </c>
      <c r="IN181" s="104">
        <f>VALUE('Time Sheet KN'!IP181-'Time Sheet KN'!IO181)*24</f>
        <v>0</v>
      </c>
      <c r="IO181" s="104">
        <f>VALUE('Time Sheet KN'!IR181-'Time Sheet KN'!IQ181)*24</f>
        <v>0</v>
      </c>
      <c r="IP181" s="105">
        <f t="shared" si="674"/>
        <v>0</v>
      </c>
      <c r="IQ181" s="5">
        <f t="shared" si="675"/>
        <v>0</v>
      </c>
      <c r="IR181" s="5"/>
      <c r="IS181" s="5">
        <f>LOOKUP(IS$6,'Daily Absent'!$O$6:$AX$6,'Daily Absent'!$O181:$AX181)</f>
        <v>0</v>
      </c>
      <c r="IT181" s="104">
        <f>VALUE('Time Sheet KN'!IU181-'Time Sheet KN'!IT181)*24</f>
        <v>0</v>
      </c>
      <c r="IU181" s="104">
        <f>VALUE('Time Sheet KN'!IW181-'Time Sheet KN'!IV181)*24</f>
        <v>0</v>
      </c>
      <c r="IV181" s="104">
        <f>VALUE('Time Sheet KN'!IY181-'Time Sheet KN'!IX181)*24</f>
        <v>0</v>
      </c>
      <c r="IW181" s="105">
        <f t="shared" si="676"/>
        <v>0</v>
      </c>
      <c r="IX181" s="5">
        <f t="shared" si="677"/>
        <v>0</v>
      </c>
      <c r="IY181" s="5"/>
      <c r="IZ181" s="5">
        <f>LOOKUP(IZ$6,'Daily Absent'!$O$6:$AX$6,'Daily Absent'!$O181:$AX181)</f>
        <v>0</v>
      </c>
      <c r="JA181" s="104">
        <f>VALUE('Time Sheet KN'!JB181-'Time Sheet KN'!JA181)*24</f>
        <v>0</v>
      </c>
      <c r="JB181" s="104">
        <f>VALUE('Time Sheet KN'!JD181-'Time Sheet KN'!JC181)*24</f>
        <v>0</v>
      </c>
      <c r="JC181" s="104">
        <f>VALUE('Time Sheet KN'!JF181-'Time Sheet KN'!JE181)*24</f>
        <v>0</v>
      </c>
      <c r="JD181" s="105">
        <f t="shared" si="678"/>
        <v>0</v>
      </c>
      <c r="JE181" s="5">
        <f t="shared" si="679"/>
        <v>0</v>
      </c>
      <c r="JF181" s="5"/>
    </row>
    <row r="182" spans="1:266" ht="20" customHeight="1">
      <c r="A182" s="54">
        <f>IF('Master MP Status'!A182&gt;0,'Master MP Status'!A182,"")</f>
        <v>174</v>
      </c>
      <c r="B182" s="5" t="str">
        <f>IF(ISTEXT('Master MP Status'!B182),'Master MP Status'!B182,"")</f>
        <v>DIRECT</v>
      </c>
      <c r="C182" s="153" t="str">
        <f>IF(OR(ISTEXT('Master MP Status'!C182),'Master MP Status'!C182&gt;0),'Master MP Status'!C182,"")</f>
        <v>B250133</v>
      </c>
      <c r="D182" s="154" t="str">
        <f>IF(OR(ISTEXT('Master MP Status'!D182),'Master MP Status'!D182&gt;0),'Master MP Status'!D182,"")</f>
        <v>B250129</v>
      </c>
      <c r="E182" s="5" t="str">
        <f>IF(ISTEXT('Master MP Status'!E182),'Master MP Status'!E182,"")</f>
        <v>YUDI TRI ANGGORO</v>
      </c>
      <c r="F182" s="5" t="str">
        <f>IF(ISTEXT('Master MP Status'!F182),'Master MP Status'!F182,"")</f>
        <v/>
      </c>
      <c r="G182" s="5" t="str">
        <f>IF(ISTEXT('Master MP Status'!G182),'Master MP Status'!G182,"")</f>
        <v>Wonosobo</v>
      </c>
      <c r="H182" s="5" t="str">
        <f>IF(ISTEXT('Master MP Status'!H182),'Master MP Status'!H182,"")</f>
        <v>Isrotul</v>
      </c>
      <c r="I182" s="5" t="str">
        <f>IF(ISTEXT('Master MP Status'!I182),'Master MP Status'!I182,"")</f>
        <v>Rigger 1</v>
      </c>
      <c r="J182" s="5" t="str">
        <f>IF(ISTEXT('Master MP Status'!J182),'Master MP Status'!J182,"")</f>
        <v>Rigger 1</v>
      </c>
      <c r="K182" s="9">
        <f>IF(OR('Master MP Status'!K182=0,'Master MP Status'!K182=""),"",'Master MP Status'!K182)</f>
        <v>45787</v>
      </c>
      <c r="L182" s="9">
        <f>IF(OR('Master MP Status'!L182=0,'Master MP Status'!L182=""),"",'Master MP Status'!L182)</f>
        <v>45787</v>
      </c>
      <c r="M182" s="9" t="str">
        <f>IF(OR('Master MP Status'!M182=0,'Master MP Status'!M182=""),"",'Master MP Status'!M182)</f>
        <v/>
      </c>
      <c r="N182" s="5" t="str">
        <f>IF(ISTEXT('Master MP Status'!N182),'Master MP Status'!N182,"")</f>
        <v/>
      </c>
      <c r="O182" s="5">
        <f>LOOKUP(O$6,'Daily Absent'!$O$6:$AX$6,'Daily Absent'!$O182:$AX182)</f>
        <v>1</v>
      </c>
      <c r="P182" s="104">
        <f>VALUE('Time Sheet KN'!Q182-'Time Sheet KN'!P182)*24</f>
        <v>5</v>
      </c>
      <c r="Q182" s="104">
        <f>VALUE('Time Sheet KN'!S182-'Time Sheet KN'!R182)*24</f>
        <v>5.0000000000000009</v>
      </c>
      <c r="R182" s="104">
        <f>VALUE('Time Sheet KN'!U182-'Time Sheet KN'!T182)*24</f>
        <v>0</v>
      </c>
      <c r="S182" s="105">
        <f t="shared" si="608"/>
        <v>10</v>
      </c>
      <c r="T182" s="5">
        <f t="shared" si="609"/>
        <v>0</v>
      </c>
      <c r="U182" s="5"/>
      <c r="V182" s="5">
        <f>LOOKUP(V$6,'Daily Absent'!$O$6:$AX$6,'Daily Absent'!$O182:$AX182)</f>
        <v>1</v>
      </c>
      <c r="W182" s="104">
        <f>VALUE('Time Sheet KN'!X182-'Time Sheet KN'!W182)*24</f>
        <v>5</v>
      </c>
      <c r="X182" s="104">
        <f>VALUE('Time Sheet KN'!Z182-'Time Sheet KN'!Y182)*24</f>
        <v>5.0000000000000009</v>
      </c>
      <c r="Y182" s="104">
        <f>VALUE('Time Sheet KN'!AB182-'Time Sheet KN'!AA182)*24</f>
        <v>0</v>
      </c>
      <c r="Z182" s="105">
        <f t="shared" si="610"/>
        <v>10</v>
      </c>
      <c r="AA182" s="5">
        <f t="shared" si="611"/>
        <v>0</v>
      </c>
      <c r="AB182" s="5"/>
      <c r="AC182" s="5">
        <f>LOOKUP(AC$6,'Daily Absent'!$O$6:$AX$6,'Daily Absent'!$O182:$AX182)</f>
        <v>0</v>
      </c>
      <c r="AD182" s="104">
        <f>VALUE('Time Sheet KN'!AE182-'Time Sheet KN'!AD182)*24</f>
        <v>0</v>
      </c>
      <c r="AE182" s="104">
        <f>VALUE('Time Sheet KN'!AG182-'Time Sheet KN'!AF182)*24</f>
        <v>0</v>
      </c>
      <c r="AF182" s="104">
        <f>VALUE('Time Sheet KN'!AI182-'Time Sheet KN'!AH182)*24</f>
        <v>0</v>
      </c>
      <c r="AG182" s="105">
        <f t="shared" si="612"/>
        <v>0</v>
      </c>
      <c r="AH182" s="5">
        <f t="shared" si="613"/>
        <v>0</v>
      </c>
      <c r="AI182" s="5"/>
      <c r="AJ182" s="5">
        <f>LOOKUP(AJ$6,'Daily Absent'!$O$6:$AX$6,'Daily Absent'!$O182:$AX182)</f>
        <v>1</v>
      </c>
      <c r="AK182" s="104">
        <f>VALUE('Time Sheet KN'!AL182-'Time Sheet KN'!AK182)*24</f>
        <v>5</v>
      </c>
      <c r="AL182" s="104">
        <f>VALUE('Time Sheet KN'!AN182-'Time Sheet KN'!AM182)*24</f>
        <v>5.0000000000000009</v>
      </c>
      <c r="AM182" s="104">
        <f>VALUE('Time Sheet KN'!AP182-'Time Sheet KN'!AO182)*24</f>
        <v>0</v>
      </c>
      <c r="AN182" s="105">
        <f t="shared" si="614"/>
        <v>10</v>
      </c>
      <c r="AO182" s="5">
        <f t="shared" si="615"/>
        <v>0</v>
      </c>
      <c r="AP182" s="5"/>
      <c r="AQ182" s="5">
        <f>LOOKUP(AQ$6,'Daily Absent'!$O$6:$AX$6,'Daily Absent'!$O182:$AX182)</f>
        <v>1</v>
      </c>
      <c r="AR182" s="104">
        <f>VALUE('Time Sheet KN'!AS182-'Time Sheet KN'!AR182)*24</f>
        <v>5</v>
      </c>
      <c r="AS182" s="104">
        <f>VALUE('Time Sheet KN'!AU182-'Time Sheet KN'!AT182)*24</f>
        <v>4.0000000000000018</v>
      </c>
      <c r="AT182" s="104">
        <f>VALUE('Time Sheet KN'!AW182-'Time Sheet KN'!AV182)*24</f>
        <v>0</v>
      </c>
      <c r="AU182" s="105">
        <f t="shared" si="616"/>
        <v>9</v>
      </c>
      <c r="AV182" s="5">
        <f t="shared" si="617"/>
        <v>1.7763568394002505E-15</v>
      </c>
      <c r="AW182" s="5"/>
      <c r="AX182" s="5">
        <f>LOOKUP(AX$6,'Daily Absent'!$O$6:$AX$6,'Daily Absent'!$O182:$AX182)</f>
        <v>1</v>
      </c>
      <c r="AY182" s="104">
        <f>VALUE('Time Sheet KN'!AZ182-'Time Sheet KN'!AY182)*24</f>
        <v>4</v>
      </c>
      <c r="AZ182" s="104">
        <f>VALUE('Time Sheet KN'!BB182-'Time Sheet KN'!BA182)*24</f>
        <v>3</v>
      </c>
      <c r="BA182" s="104">
        <f>VALUE('Time Sheet KN'!BD182-'Time Sheet KN'!BC182)*24</f>
        <v>0</v>
      </c>
      <c r="BB182" s="105">
        <f t="shared" si="618"/>
        <v>0</v>
      </c>
      <c r="BC182" s="5">
        <f t="shared" si="619"/>
        <v>7</v>
      </c>
      <c r="BD182" s="5"/>
      <c r="BE182" s="5">
        <f>LOOKUP(BE$6,'Daily Absent'!$O$6:$AX$6,'Daily Absent'!$O182:$AX182)</f>
        <v>1</v>
      </c>
      <c r="BF182" s="104">
        <f>VALUE('Time Sheet KN'!BG182-'Time Sheet KN'!BF182)*24</f>
        <v>5</v>
      </c>
      <c r="BG182" s="104">
        <f>VALUE('Time Sheet KN'!BI182-'Time Sheet KN'!BH182)*24</f>
        <v>5.0000000000000009</v>
      </c>
      <c r="BH182" s="104">
        <f>VALUE('Time Sheet KN'!BK182-'Time Sheet KN'!BJ182)*24</f>
        <v>0</v>
      </c>
      <c r="BI182" s="105">
        <f t="shared" si="620"/>
        <v>10</v>
      </c>
      <c r="BJ182" s="5">
        <f t="shared" si="621"/>
        <v>0</v>
      </c>
      <c r="BK182" s="5"/>
      <c r="BL182" s="5">
        <f>LOOKUP(BL$6,'Daily Absent'!$O$6:$AX$6,'Daily Absent'!$O182:$AX182)</f>
        <v>1</v>
      </c>
      <c r="BM182" s="104">
        <f>VALUE('Time Sheet KN'!BN182-'Time Sheet KN'!BM182)*24</f>
        <v>5</v>
      </c>
      <c r="BN182" s="104">
        <f>VALUE('Time Sheet KN'!BP182-'Time Sheet KN'!BO182)*24</f>
        <v>5.0000000000000009</v>
      </c>
      <c r="BO182" s="104">
        <f>VALUE('Time Sheet KN'!BR182-'Time Sheet KN'!BQ182)*24</f>
        <v>0</v>
      </c>
      <c r="BP182" s="105">
        <f t="shared" si="622"/>
        <v>10</v>
      </c>
      <c r="BQ182" s="5">
        <f t="shared" si="623"/>
        <v>0</v>
      </c>
      <c r="BR182" s="5"/>
      <c r="BS182" s="5">
        <f>LOOKUP(BS$6,'Daily Absent'!$O$6:$AX$6,'Daily Absent'!$O182:$AX182)</f>
        <v>1</v>
      </c>
      <c r="BT182" s="104">
        <f>VALUE('Time Sheet KN'!BU182-'Time Sheet KN'!BT182)*24</f>
        <v>5</v>
      </c>
      <c r="BU182" s="104">
        <f>VALUE('Time Sheet KN'!BW182-'Time Sheet KN'!BV182)*24</f>
        <v>5.0000000000000009</v>
      </c>
      <c r="BV182" s="104">
        <f>VALUE('Time Sheet KN'!BY182-'Time Sheet KN'!BX182)*24</f>
        <v>0</v>
      </c>
      <c r="BW182" s="105">
        <f t="shared" si="624"/>
        <v>10</v>
      </c>
      <c r="BX182" s="5">
        <f t="shared" si="625"/>
        <v>0</v>
      </c>
      <c r="BY182" s="5"/>
      <c r="BZ182" s="5">
        <f>LOOKUP(BZ$6,'Daily Absent'!$O$6:$AX$6,'Daily Absent'!$O182:$AX182)</f>
        <v>1</v>
      </c>
      <c r="CA182" s="104">
        <f>VALUE('Time Sheet KN'!CB182-'Time Sheet KN'!CA182)*24</f>
        <v>5</v>
      </c>
      <c r="CB182" s="104">
        <f>VALUE('Time Sheet KN'!CD182-'Time Sheet KN'!CC182)*24</f>
        <v>5.0000000000000009</v>
      </c>
      <c r="CC182" s="104">
        <f>VALUE('Time Sheet KN'!CF182-'Time Sheet KN'!CE182)*24</f>
        <v>0</v>
      </c>
      <c r="CD182" s="105">
        <f t="shared" si="626"/>
        <v>10</v>
      </c>
      <c r="CE182" s="5">
        <f t="shared" si="627"/>
        <v>0</v>
      </c>
      <c r="CF182" s="5"/>
      <c r="CG182" s="5">
        <f>LOOKUP(CG$6,'Daily Absent'!$O$6:$AX$6,'Daily Absent'!$O182:$AX182)</f>
        <v>0</v>
      </c>
      <c r="CH182" s="104">
        <f>VALUE('Time Sheet KN'!CI182-'Time Sheet KN'!CH182)*24</f>
        <v>0</v>
      </c>
      <c r="CI182" s="104">
        <f>VALUE('Time Sheet KN'!CK182-'Time Sheet KN'!CJ182)*24</f>
        <v>0</v>
      </c>
      <c r="CJ182" s="104">
        <f>VALUE('Time Sheet KN'!CM182-'Time Sheet KN'!CL182)*24</f>
        <v>0</v>
      </c>
      <c r="CK182" s="105">
        <f t="shared" si="628"/>
        <v>0</v>
      </c>
      <c r="CL182" s="5">
        <f t="shared" si="629"/>
        <v>0</v>
      </c>
      <c r="CM182" s="5"/>
      <c r="CN182" s="5">
        <f>LOOKUP(CN$6,'Daily Absent'!$O$6:$AX$6,'Daily Absent'!$O182:$AX182)</f>
        <v>1</v>
      </c>
      <c r="CO182" s="104">
        <f>VALUE('Time Sheet KN'!CP182-'Time Sheet KN'!CO182)*24</f>
        <v>5</v>
      </c>
      <c r="CP182" s="104">
        <f>VALUE('Time Sheet KN'!CR182-'Time Sheet KN'!CQ182)*24</f>
        <v>4.0000000000000018</v>
      </c>
      <c r="CQ182" s="104">
        <f>VALUE('Time Sheet KN'!CT182-'Time Sheet KN'!CS182)*24</f>
        <v>0</v>
      </c>
      <c r="CR182" s="105">
        <f t="shared" si="630"/>
        <v>9</v>
      </c>
      <c r="CS182" s="5">
        <f t="shared" si="631"/>
        <v>1.7763568394002505E-15</v>
      </c>
      <c r="CT182" s="5"/>
      <c r="CU182" s="5">
        <f>LOOKUP(CU$6,'Daily Absent'!$O$6:$AX$6,'Daily Absent'!$O182:$AX182)</f>
        <v>1</v>
      </c>
      <c r="CV182" s="104">
        <f>VALUE('Time Sheet KN'!CW182-'Time Sheet KN'!CV182)*24</f>
        <v>4</v>
      </c>
      <c r="CW182" s="104">
        <f>VALUE('Time Sheet KN'!CY182-'Time Sheet KN'!CX182)*24</f>
        <v>3</v>
      </c>
      <c r="CX182" s="104">
        <f>VALUE('Time Sheet KN'!DA182-'Time Sheet KN'!CZ182)*24</f>
        <v>0</v>
      </c>
      <c r="CY182" s="105">
        <f t="shared" si="632"/>
        <v>0</v>
      </c>
      <c r="CZ182" s="5">
        <f t="shared" si="633"/>
        <v>7</v>
      </c>
      <c r="DA182" s="5"/>
      <c r="DB182" s="5">
        <f>LOOKUP(DB$6,'Daily Absent'!$O$6:$AX$6,'Daily Absent'!$O182:$AX182)</f>
        <v>1</v>
      </c>
      <c r="DC182" s="104">
        <f>VALUE('Time Sheet KN'!DD182-'Time Sheet KN'!DC182)*24</f>
        <v>5</v>
      </c>
      <c r="DD182" s="104">
        <f>VALUE('Time Sheet KN'!DF182-'Time Sheet KN'!DE182)*24</f>
        <v>5.0000000000000009</v>
      </c>
      <c r="DE182" s="104">
        <f>VALUE('Time Sheet KN'!DH182-'Time Sheet KN'!DG182)*24</f>
        <v>3</v>
      </c>
      <c r="DF182" s="105">
        <f t="shared" si="634"/>
        <v>10</v>
      </c>
      <c r="DG182" s="5">
        <f t="shared" si="635"/>
        <v>3</v>
      </c>
      <c r="DH182" s="5"/>
      <c r="DI182" s="5">
        <f>LOOKUP(DI$6,'Daily Absent'!$O$6:$AX$6,'Daily Absent'!$O182:$AX182)</f>
        <v>1</v>
      </c>
      <c r="DJ182" s="104">
        <f>VALUE('Time Sheet KN'!DK182-'Time Sheet KN'!DJ182)*24</f>
        <v>5</v>
      </c>
      <c r="DK182" s="104">
        <f>VALUE('Time Sheet KN'!DM182-'Time Sheet KN'!DL182)*24</f>
        <v>5.0000000000000009</v>
      </c>
      <c r="DL182" s="104">
        <f>VALUE('Time Sheet KN'!DO182-'Time Sheet KN'!DN182)*24</f>
        <v>0</v>
      </c>
      <c r="DM182" s="105">
        <f t="shared" si="636"/>
        <v>10</v>
      </c>
      <c r="DN182" s="5">
        <f t="shared" si="637"/>
        <v>0</v>
      </c>
      <c r="DO182" s="5"/>
      <c r="DP182" s="5">
        <f>LOOKUP(DP$6,'Daily Absent'!$O$6:$AX$6,'Daily Absent'!$O182:$AX182)</f>
        <v>1</v>
      </c>
      <c r="DQ182" s="104">
        <f>VALUE('Time Sheet KN'!DR182-'Time Sheet KN'!DQ182)*24</f>
        <v>5</v>
      </c>
      <c r="DR182" s="104">
        <f>VALUE('Time Sheet KN'!DT182-'Time Sheet KN'!DS182)*24</f>
        <v>5.0000000000000009</v>
      </c>
      <c r="DS182" s="104">
        <f>VALUE('Time Sheet KN'!DV182-'Time Sheet KN'!DU182)*24</f>
        <v>0</v>
      </c>
      <c r="DT182" s="105">
        <f t="shared" si="638"/>
        <v>10</v>
      </c>
      <c r="DU182" s="5">
        <f t="shared" si="639"/>
        <v>0</v>
      </c>
      <c r="DV182" s="5"/>
      <c r="DW182" s="5">
        <f>LOOKUP(DW$6,'Daily Absent'!$O$6:$AX$6,'Daily Absent'!$O182:$AX182)</f>
        <v>0</v>
      </c>
      <c r="DX182" s="104">
        <f>VALUE('Time Sheet KN'!DY182-'Time Sheet KN'!DX182)*24</f>
        <v>0</v>
      </c>
      <c r="DY182" s="104">
        <f>VALUE('Time Sheet KN'!EA182-'Time Sheet KN'!DZ182)*24</f>
        <v>0</v>
      </c>
      <c r="DZ182" s="104">
        <f>VALUE('Time Sheet KN'!EC182-'Time Sheet KN'!EB182)*24</f>
        <v>0</v>
      </c>
      <c r="EA182" s="105">
        <f t="shared" si="640"/>
        <v>0</v>
      </c>
      <c r="EB182" s="5">
        <f t="shared" si="641"/>
        <v>0</v>
      </c>
      <c r="EC182" s="5"/>
      <c r="ED182" s="5">
        <f>LOOKUP(ED$6,'Daily Absent'!$O$6:$AX$6,'Daily Absent'!$O182:$AX182)</f>
        <v>1</v>
      </c>
      <c r="EE182" s="104">
        <f>VALUE('Time Sheet KN'!EF182-'Time Sheet KN'!EE182)*24</f>
        <v>5</v>
      </c>
      <c r="EF182" s="104">
        <f>VALUE('Time Sheet KN'!EH182-'Time Sheet KN'!EG182)*24</f>
        <v>5.0000000000000009</v>
      </c>
      <c r="EG182" s="104">
        <f>VALUE('Time Sheet KN'!EJ182-'Time Sheet KN'!EI182)*24</f>
        <v>3</v>
      </c>
      <c r="EH182" s="105">
        <f t="shared" si="642"/>
        <v>10</v>
      </c>
      <c r="EI182" s="5">
        <f t="shared" si="643"/>
        <v>3</v>
      </c>
      <c r="EJ182" s="5"/>
      <c r="EK182" s="5">
        <f>LOOKUP(EK$6,'Daily Absent'!$O$6:$AX$6,'Daily Absent'!$O182:$AX182)</f>
        <v>1</v>
      </c>
      <c r="EL182" s="104">
        <f>VALUE('Time Sheet KN'!EM182-'Time Sheet KN'!EL182)*24</f>
        <v>5</v>
      </c>
      <c r="EM182" s="104">
        <f>VALUE('Time Sheet KN'!EO182-'Time Sheet KN'!EN182)*24</f>
        <v>5.0000000000000009</v>
      </c>
      <c r="EN182" s="104">
        <f>VALUE('Time Sheet KN'!EQ182-'Time Sheet KN'!EP182)*24</f>
        <v>0</v>
      </c>
      <c r="EO182" s="105">
        <f t="shared" si="644"/>
        <v>9</v>
      </c>
      <c r="EP182" s="5">
        <f t="shared" si="645"/>
        <v>1</v>
      </c>
      <c r="EQ182" s="5"/>
      <c r="ER182" s="5">
        <f>LOOKUP(ER$6,'Daily Absent'!$O$6:$AX$6,'Daily Absent'!$O182:$AX182)</f>
        <v>0</v>
      </c>
      <c r="ES182" s="104">
        <f>VALUE('Time Sheet KN'!ET182-'Time Sheet KN'!ES182)*24</f>
        <v>0</v>
      </c>
      <c r="ET182" s="104">
        <f>VALUE('Time Sheet KN'!EV182-'Time Sheet KN'!EU182)*24</f>
        <v>0</v>
      </c>
      <c r="EU182" s="104">
        <f>VALUE('Time Sheet KN'!EX182-'Time Sheet KN'!EW182)*24</f>
        <v>0</v>
      </c>
      <c r="EV182" s="105">
        <f t="shared" si="646"/>
        <v>0</v>
      </c>
      <c r="EW182" s="5">
        <f t="shared" si="647"/>
        <v>0</v>
      </c>
      <c r="EX182" s="5"/>
      <c r="EY182" s="5">
        <f>LOOKUP(EY$6,'Daily Absent'!$O$6:$AX$6,'Daily Absent'!$O182:$AX182)</f>
        <v>1</v>
      </c>
      <c r="EZ182" s="104">
        <f>VALUE('Time Sheet KN'!FA182-'Time Sheet KN'!EZ182)*24</f>
        <v>5</v>
      </c>
      <c r="FA182" s="104">
        <f>VALUE('Time Sheet KN'!FC182-'Time Sheet KN'!FB182)*24</f>
        <v>5.0000000000000009</v>
      </c>
      <c r="FB182" s="104">
        <f>VALUE('Time Sheet KN'!FE182-'Time Sheet KN'!FD182)*24</f>
        <v>3</v>
      </c>
      <c r="FC182" s="105">
        <f t="shared" si="648"/>
        <v>10</v>
      </c>
      <c r="FD182" s="5">
        <f t="shared" si="649"/>
        <v>3</v>
      </c>
      <c r="FE182" s="5"/>
      <c r="FF182" s="5">
        <f>LOOKUP(FF$6,'Daily Absent'!$O$6:$AX$6,'Daily Absent'!$O182:$AX182)</f>
        <v>1</v>
      </c>
      <c r="FG182" s="104">
        <f>VALUE('Time Sheet KN'!FH182-'Time Sheet KN'!FG182)*24</f>
        <v>0</v>
      </c>
      <c r="FH182" s="104">
        <f>VALUE('Time Sheet KN'!FJ182-'Time Sheet KN'!FI182)*24</f>
        <v>0</v>
      </c>
      <c r="FI182" s="104">
        <f>VALUE('Time Sheet KN'!FL182-'Time Sheet KN'!FK182)*24</f>
        <v>0</v>
      </c>
      <c r="FJ182" s="105">
        <f t="shared" si="650"/>
        <v>0</v>
      </c>
      <c r="FK182" s="5">
        <f t="shared" si="651"/>
        <v>0</v>
      </c>
      <c r="FL182" s="5"/>
      <c r="FM182" s="5">
        <f>LOOKUP(FM$6,'Daily Absent'!$O$6:$AX$6,'Daily Absent'!$O182:$AX182)</f>
        <v>0</v>
      </c>
      <c r="FN182" s="104">
        <f>VALUE('Time Sheet KN'!FO182-'Time Sheet KN'!FN182)*24</f>
        <v>0</v>
      </c>
      <c r="FO182" s="104">
        <f>VALUE('Time Sheet KN'!FQ182-'Time Sheet KN'!FP182)*24</f>
        <v>0</v>
      </c>
      <c r="FP182" s="104">
        <f>VALUE('Time Sheet KN'!FS182-'Time Sheet KN'!FR182)*24</f>
        <v>0</v>
      </c>
      <c r="FQ182" s="105">
        <f t="shared" si="652"/>
        <v>0</v>
      </c>
      <c r="FR182" s="5">
        <f t="shared" si="653"/>
        <v>0</v>
      </c>
      <c r="FS182" s="5"/>
      <c r="FT182" s="5">
        <f>LOOKUP(FT$6,'Daily Absent'!$O$6:$AX$6,'Daily Absent'!$O182:$AX182)</f>
        <v>0</v>
      </c>
      <c r="FU182" s="104">
        <f>VALUE('Time Sheet KN'!FV182-'Time Sheet KN'!FU182)*24</f>
        <v>0</v>
      </c>
      <c r="FV182" s="104">
        <f>VALUE('Time Sheet KN'!FX182-'Time Sheet KN'!FW182)*24</f>
        <v>0</v>
      </c>
      <c r="FW182" s="104">
        <f>VALUE('Time Sheet KN'!FZ182-'Time Sheet KN'!FY182)*24</f>
        <v>0</v>
      </c>
      <c r="FX182" s="105">
        <f t="shared" si="654"/>
        <v>0</v>
      </c>
      <c r="FY182" s="5">
        <f t="shared" si="655"/>
        <v>0</v>
      </c>
      <c r="FZ182" s="5"/>
      <c r="GA182" s="5">
        <f>LOOKUP(GA$6,'Daily Absent'!$O$6:$AX$6,'Daily Absent'!$O182:$AX182)</f>
        <v>0</v>
      </c>
      <c r="GB182" s="104">
        <f>VALUE('Time Sheet KN'!GC182-'Time Sheet KN'!GB182)*24</f>
        <v>0</v>
      </c>
      <c r="GC182" s="104">
        <f>VALUE('Time Sheet KN'!GE182-'Time Sheet KN'!GD182)*24</f>
        <v>0</v>
      </c>
      <c r="GD182" s="104">
        <f>VALUE('Time Sheet KN'!GG182-'Time Sheet KN'!GF182)*24</f>
        <v>0</v>
      </c>
      <c r="GE182" s="105">
        <f t="shared" si="656"/>
        <v>0</v>
      </c>
      <c r="GF182" s="5">
        <f t="shared" si="657"/>
        <v>0</v>
      </c>
      <c r="GG182" s="5"/>
      <c r="GH182" s="5">
        <f>LOOKUP(GH$6,'Daily Absent'!$O$6:$AX$6,'Daily Absent'!$O182:$AX182)</f>
        <v>0</v>
      </c>
      <c r="GI182" s="104">
        <f>VALUE('Time Sheet KN'!GJ182-'Time Sheet KN'!GI182)*24</f>
        <v>0</v>
      </c>
      <c r="GJ182" s="104">
        <f>VALUE('Time Sheet KN'!GL182-'Time Sheet KN'!GK182)*24</f>
        <v>0</v>
      </c>
      <c r="GK182" s="104">
        <f>VALUE('Time Sheet KN'!GN182-'Time Sheet KN'!GM182)*24</f>
        <v>0</v>
      </c>
      <c r="GL182" s="105">
        <f t="shared" si="658"/>
        <v>0</v>
      </c>
      <c r="GM182" s="5">
        <f t="shared" si="659"/>
        <v>0</v>
      </c>
      <c r="GN182" s="5"/>
      <c r="GO182" s="5">
        <f>LOOKUP(GO$6,'Daily Absent'!$O$6:$AX$6,'Daily Absent'!$O182:$AX182)</f>
        <v>0</v>
      </c>
      <c r="GP182" s="104">
        <f>VALUE('Time Sheet KN'!GQ182-'Time Sheet KN'!GP182)*24</f>
        <v>0</v>
      </c>
      <c r="GQ182" s="104">
        <f>VALUE('Time Sheet KN'!GS182-'Time Sheet KN'!GR182)*24</f>
        <v>0</v>
      </c>
      <c r="GR182" s="104">
        <f>VALUE('Time Sheet KN'!GU182-'Time Sheet KN'!GT182)*24</f>
        <v>0</v>
      </c>
      <c r="GS182" s="105">
        <f t="shared" si="660"/>
        <v>0</v>
      </c>
      <c r="GT182" s="5">
        <f t="shared" si="661"/>
        <v>0</v>
      </c>
      <c r="GU182" s="5"/>
      <c r="GV182" s="5">
        <f>LOOKUP(GV$6,'Daily Absent'!$O$6:$AX$6,'Daily Absent'!$O182:$AX182)</f>
        <v>0</v>
      </c>
      <c r="GW182" s="104">
        <f>VALUE('Time Sheet KN'!GX182-'Time Sheet KN'!GW182)*24</f>
        <v>0</v>
      </c>
      <c r="GX182" s="104">
        <f>VALUE('Time Sheet KN'!GZ182-'Time Sheet KN'!GY182)*24</f>
        <v>0</v>
      </c>
      <c r="GY182" s="104">
        <f>VALUE('Time Sheet KN'!HB182-'Time Sheet KN'!HA182)*24</f>
        <v>0</v>
      </c>
      <c r="GZ182" s="105">
        <f t="shared" si="662"/>
        <v>0</v>
      </c>
      <c r="HA182" s="5">
        <f t="shared" si="663"/>
        <v>0</v>
      </c>
      <c r="HB182" s="5"/>
      <c r="HC182" s="5">
        <f>LOOKUP(HC$6,'Daily Absent'!$O$6:$AX$6,'Daily Absent'!$O182:$AX182)</f>
        <v>0</v>
      </c>
      <c r="HD182" s="104">
        <f>VALUE('Time Sheet KN'!HE182-'Time Sheet KN'!HD182)*24</f>
        <v>0</v>
      </c>
      <c r="HE182" s="104">
        <f>VALUE('Time Sheet KN'!HG182-'Time Sheet KN'!HF182)*24</f>
        <v>0</v>
      </c>
      <c r="HF182" s="104">
        <f>VALUE('Time Sheet KN'!HI182-'Time Sheet KN'!HH182)*24</f>
        <v>0</v>
      </c>
      <c r="HG182" s="105">
        <f t="shared" si="664"/>
        <v>0</v>
      </c>
      <c r="HH182" s="5">
        <f t="shared" si="665"/>
        <v>0</v>
      </c>
      <c r="HI182" s="5"/>
      <c r="HJ182" s="5">
        <f>LOOKUP(HJ$6,'Daily Absent'!$O$6:$AX$6,'Daily Absent'!$O182:$AX182)</f>
        <v>0</v>
      </c>
      <c r="HK182" s="104">
        <f>VALUE('Time Sheet KN'!HL182-'Time Sheet KN'!HK182)*24</f>
        <v>0</v>
      </c>
      <c r="HL182" s="104">
        <f>VALUE('Time Sheet KN'!HN182-'Time Sheet KN'!HM182)*24</f>
        <v>0</v>
      </c>
      <c r="HM182" s="104">
        <f>VALUE('Time Sheet KN'!HP182-'Time Sheet KN'!HO182)*24</f>
        <v>0</v>
      </c>
      <c r="HN182" s="105">
        <f t="shared" si="666"/>
        <v>0</v>
      </c>
      <c r="HO182" s="5">
        <f t="shared" si="667"/>
        <v>0</v>
      </c>
      <c r="HP182" s="5"/>
      <c r="HQ182" s="5">
        <f>LOOKUP(HQ$6,'Daily Absent'!$O$6:$AX$6,'Daily Absent'!$O182:$AX182)</f>
        <v>0</v>
      </c>
      <c r="HR182" s="104">
        <f>VALUE('Time Sheet KN'!HS182-'Time Sheet KN'!HR182)*24</f>
        <v>0</v>
      </c>
      <c r="HS182" s="104">
        <f>VALUE('Time Sheet KN'!HU182-'Time Sheet KN'!HT182)*24</f>
        <v>0</v>
      </c>
      <c r="HT182" s="104">
        <f>VALUE('Time Sheet KN'!HW182-'Time Sheet KN'!HV182)*24</f>
        <v>0</v>
      </c>
      <c r="HU182" s="105">
        <f t="shared" si="668"/>
        <v>0</v>
      </c>
      <c r="HV182" s="5">
        <f t="shared" si="669"/>
        <v>0</v>
      </c>
      <c r="HW182" s="5"/>
      <c r="HX182" s="5">
        <f>LOOKUP(HX$6,'Daily Absent'!$O$6:$AX$6,'Daily Absent'!$O182:$AX182)</f>
        <v>0</v>
      </c>
      <c r="HY182" s="104">
        <f>VALUE('Time Sheet KN'!HZ182-'Time Sheet KN'!HY182)*24</f>
        <v>0</v>
      </c>
      <c r="HZ182" s="104">
        <f>VALUE('Time Sheet KN'!IB182-'Time Sheet KN'!IA182)*24</f>
        <v>0</v>
      </c>
      <c r="IA182" s="104">
        <f>VALUE('Time Sheet KN'!ID182-'Time Sheet KN'!IC182)*24</f>
        <v>0</v>
      </c>
      <c r="IB182" s="105">
        <f t="shared" si="670"/>
        <v>0</v>
      </c>
      <c r="IC182" s="5">
        <f t="shared" si="671"/>
        <v>0</v>
      </c>
      <c r="ID182" s="5"/>
      <c r="IE182" s="5">
        <f>LOOKUP(IE$6,'Daily Absent'!$O$6:$AX$6,'Daily Absent'!$O182:$AX182)</f>
        <v>0</v>
      </c>
      <c r="IF182" s="104">
        <f>VALUE('Time Sheet KN'!IG182-'Time Sheet KN'!IF182)*24</f>
        <v>0</v>
      </c>
      <c r="IG182" s="104">
        <f>VALUE('Time Sheet KN'!II182-'Time Sheet KN'!IH182)*24</f>
        <v>0</v>
      </c>
      <c r="IH182" s="104">
        <f>VALUE('Time Sheet KN'!IK182-'Time Sheet KN'!IJ182)*24</f>
        <v>0</v>
      </c>
      <c r="II182" s="105">
        <f t="shared" si="672"/>
        <v>0</v>
      </c>
      <c r="IJ182" s="5">
        <f t="shared" si="673"/>
        <v>0</v>
      </c>
      <c r="IK182" s="5"/>
      <c r="IL182" s="5">
        <f>LOOKUP(IL$6,'Daily Absent'!$O$6:$AX$6,'Daily Absent'!$O182:$AX182)</f>
        <v>0</v>
      </c>
      <c r="IM182" s="104">
        <f>VALUE('Time Sheet KN'!IN182-'Time Sheet KN'!IM182)*24</f>
        <v>0</v>
      </c>
      <c r="IN182" s="104">
        <f>VALUE('Time Sheet KN'!IP182-'Time Sheet KN'!IO182)*24</f>
        <v>0</v>
      </c>
      <c r="IO182" s="104">
        <f>VALUE('Time Sheet KN'!IR182-'Time Sheet KN'!IQ182)*24</f>
        <v>0</v>
      </c>
      <c r="IP182" s="105">
        <f t="shared" si="674"/>
        <v>0</v>
      </c>
      <c r="IQ182" s="5">
        <f t="shared" si="675"/>
        <v>0</v>
      </c>
      <c r="IR182" s="5"/>
      <c r="IS182" s="5">
        <f>LOOKUP(IS$6,'Daily Absent'!$O$6:$AX$6,'Daily Absent'!$O182:$AX182)</f>
        <v>0</v>
      </c>
      <c r="IT182" s="104">
        <f>VALUE('Time Sheet KN'!IU182-'Time Sheet KN'!IT182)*24</f>
        <v>0</v>
      </c>
      <c r="IU182" s="104">
        <f>VALUE('Time Sheet KN'!IW182-'Time Sheet KN'!IV182)*24</f>
        <v>0</v>
      </c>
      <c r="IV182" s="104">
        <f>VALUE('Time Sheet KN'!IY182-'Time Sheet KN'!IX182)*24</f>
        <v>0</v>
      </c>
      <c r="IW182" s="105">
        <f t="shared" si="676"/>
        <v>0</v>
      </c>
      <c r="IX182" s="5">
        <f t="shared" si="677"/>
        <v>0</v>
      </c>
      <c r="IY182" s="5"/>
      <c r="IZ182" s="5">
        <f>LOOKUP(IZ$6,'Daily Absent'!$O$6:$AX$6,'Daily Absent'!$O182:$AX182)</f>
        <v>0</v>
      </c>
      <c r="JA182" s="104">
        <f>VALUE('Time Sheet KN'!JB182-'Time Sheet KN'!JA182)*24</f>
        <v>0</v>
      </c>
      <c r="JB182" s="104">
        <f>VALUE('Time Sheet KN'!JD182-'Time Sheet KN'!JC182)*24</f>
        <v>0</v>
      </c>
      <c r="JC182" s="104">
        <f>VALUE('Time Sheet KN'!JF182-'Time Sheet KN'!JE182)*24</f>
        <v>0</v>
      </c>
      <c r="JD182" s="105">
        <f t="shared" si="678"/>
        <v>0</v>
      </c>
      <c r="JE182" s="5">
        <f t="shared" si="679"/>
        <v>0</v>
      </c>
      <c r="JF182" s="5"/>
    </row>
    <row r="183" spans="1:266" ht="20" customHeight="1">
      <c r="A183" s="54">
        <f>IF('Master MP Status'!A183&gt;0,'Master MP Status'!A183,"")</f>
        <v>175</v>
      </c>
      <c r="B183" s="5" t="str">
        <f>IF(ISTEXT('Master MP Status'!B183),'Master MP Status'!B183,"")</f>
        <v>DIRECT</v>
      </c>
      <c r="C183" s="153" t="str">
        <f>IF(OR(ISTEXT('Master MP Status'!C183),'Master MP Status'!C183&gt;0),'Master MP Status'!C183,"")</f>
        <v>B250134</v>
      </c>
      <c r="D183" s="154" t="str">
        <f>IF(OR(ISTEXT('Master MP Status'!D183),'Master MP Status'!D183&gt;0),'Master MP Status'!D183,"")</f>
        <v>B250130</v>
      </c>
      <c r="E183" s="5" t="str">
        <f>IF(ISTEXT('Master MP Status'!E183),'Master MP Status'!E183,"")</f>
        <v>ABDELA FEBI WIJAYA</v>
      </c>
      <c r="F183" s="5" t="str">
        <f>IF(ISTEXT('Master MP Status'!F183),'Master MP Status'!F183,"")</f>
        <v/>
      </c>
      <c r="G183" s="5" t="str">
        <f>IF(ISTEXT('Master MP Status'!G183),'Master MP Status'!G183,"")</f>
        <v>Cilacap</v>
      </c>
      <c r="H183" s="5" t="str">
        <f>IF(ISTEXT('Master MP Status'!H183),'Master MP Status'!H183,"")</f>
        <v>Isrotul</v>
      </c>
      <c r="I183" s="5" t="str">
        <f>IF(ISTEXT('Master MP Status'!I183),'Master MP Status'!I183,"")</f>
        <v>Rigger 1</v>
      </c>
      <c r="J183" s="5" t="str">
        <f>IF(ISTEXT('Master MP Status'!J183),'Master MP Status'!J183,"")</f>
        <v>Rigger 1</v>
      </c>
      <c r="K183" s="9">
        <f>IF(OR('Master MP Status'!K183=0,'Master MP Status'!K183=""),"",'Master MP Status'!K183)</f>
        <v>45787</v>
      </c>
      <c r="L183" s="9">
        <f>IF(OR('Master MP Status'!L183=0,'Master MP Status'!L183=""),"",'Master MP Status'!L183)</f>
        <v>45787</v>
      </c>
      <c r="M183" s="9" t="str">
        <f>IF(OR('Master MP Status'!M183=0,'Master MP Status'!M183=""),"",'Master MP Status'!M183)</f>
        <v/>
      </c>
      <c r="N183" s="5" t="str">
        <f>IF(ISTEXT('Master MP Status'!N183),'Master MP Status'!N183,"")</f>
        <v/>
      </c>
      <c r="O183" s="5">
        <f>LOOKUP(O$6,'Daily Absent'!$O$6:$AX$6,'Daily Absent'!$O183:$AX183)</f>
        <v>1</v>
      </c>
      <c r="P183" s="104">
        <f>VALUE('Time Sheet KN'!Q183-'Time Sheet KN'!P183)*24</f>
        <v>5</v>
      </c>
      <c r="Q183" s="104">
        <f>VALUE('Time Sheet KN'!S183-'Time Sheet KN'!R183)*24</f>
        <v>5.0000000000000009</v>
      </c>
      <c r="R183" s="104">
        <f>VALUE('Time Sheet KN'!U183-'Time Sheet KN'!T183)*24</f>
        <v>0</v>
      </c>
      <c r="S183" s="105">
        <f t="shared" si="608"/>
        <v>10</v>
      </c>
      <c r="T183" s="5">
        <f t="shared" si="609"/>
        <v>0</v>
      </c>
      <c r="U183" s="5"/>
      <c r="V183" s="5">
        <f>LOOKUP(V$6,'Daily Absent'!$O$6:$AX$6,'Daily Absent'!$O183:$AX183)</f>
        <v>1</v>
      </c>
      <c r="W183" s="104">
        <f>VALUE('Time Sheet KN'!X183-'Time Sheet KN'!W183)*24</f>
        <v>5</v>
      </c>
      <c r="X183" s="104">
        <f>VALUE('Time Sheet KN'!Z183-'Time Sheet KN'!Y183)*24</f>
        <v>5.0000000000000009</v>
      </c>
      <c r="Y183" s="104">
        <f>VALUE('Time Sheet KN'!AB183-'Time Sheet KN'!AA183)*24</f>
        <v>0</v>
      </c>
      <c r="Z183" s="105">
        <f t="shared" si="610"/>
        <v>10</v>
      </c>
      <c r="AA183" s="5">
        <f t="shared" si="611"/>
        <v>0</v>
      </c>
      <c r="AB183" s="5"/>
      <c r="AC183" s="5">
        <f>LOOKUP(AC$6,'Daily Absent'!$O$6:$AX$6,'Daily Absent'!$O183:$AX183)</f>
        <v>1</v>
      </c>
      <c r="AD183" s="104">
        <f>VALUE('Time Sheet KN'!AE183-'Time Sheet KN'!AD183)*24</f>
        <v>5</v>
      </c>
      <c r="AE183" s="104">
        <f>VALUE('Time Sheet KN'!AG183-'Time Sheet KN'!AF183)*24</f>
        <v>5.0000000000000009</v>
      </c>
      <c r="AF183" s="104">
        <f>VALUE('Time Sheet KN'!AI183-'Time Sheet KN'!AH183)*24</f>
        <v>0</v>
      </c>
      <c r="AG183" s="105">
        <f t="shared" si="612"/>
        <v>10</v>
      </c>
      <c r="AH183" s="5">
        <f t="shared" si="613"/>
        <v>0</v>
      </c>
      <c r="AI183" s="5"/>
      <c r="AJ183" s="5">
        <f>LOOKUP(AJ$6,'Daily Absent'!$O$6:$AX$6,'Daily Absent'!$O183:$AX183)</f>
        <v>1</v>
      </c>
      <c r="AK183" s="104">
        <f>VALUE('Time Sheet KN'!AL183-'Time Sheet KN'!AK183)*24</f>
        <v>5</v>
      </c>
      <c r="AL183" s="104">
        <f>VALUE('Time Sheet KN'!AN183-'Time Sheet KN'!AM183)*24</f>
        <v>5.0000000000000009</v>
      </c>
      <c r="AM183" s="104">
        <f>VALUE('Time Sheet KN'!AP183-'Time Sheet KN'!AO183)*24</f>
        <v>0</v>
      </c>
      <c r="AN183" s="105">
        <f t="shared" si="614"/>
        <v>10</v>
      </c>
      <c r="AO183" s="5">
        <f t="shared" si="615"/>
        <v>0</v>
      </c>
      <c r="AP183" s="5"/>
      <c r="AQ183" s="5">
        <f>LOOKUP(AQ$6,'Daily Absent'!$O$6:$AX$6,'Daily Absent'!$O183:$AX183)</f>
        <v>1</v>
      </c>
      <c r="AR183" s="104">
        <f>VALUE('Time Sheet KN'!AS183-'Time Sheet KN'!AR183)*24</f>
        <v>5</v>
      </c>
      <c r="AS183" s="104">
        <f>VALUE('Time Sheet KN'!AU183-'Time Sheet KN'!AT183)*24</f>
        <v>4.0000000000000018</v>
      </c>
      <c r="AT183" s="104">
        <f>VALUE('Time Sheet KN'!AW183-'Time Sheet KN'!AV183)*24</f>
        <v>0</v>
      </c>
      <c r="AU183" s="105">
        <f t="shared" si="616"/>
        <v>9</v>
      </c>
      <c r="AV183" s="5">
        <f t="shared" si="617"/>
        <v>1.7763568394002505E-15</v>
      </c>
      <c r="AW183" s="5"/>
      <c r="AX183" s="5">
        <f>LOOKUP(AX$6,'Daily Absent'!$O$6:$AX$6,'Daily Absent'!$O183:$AX183)</f>
        <v>1</v>
      </c>
      <c r="AY183" s="104">
        <f>VALUE('Time Sheet KN'!AZ183-'Time Sheet KN'!AY183)*24</f>
        <v>4</v>
      </c>
      <c r="AZ183" s="104">
        <f>VALUE('Time Sheet KN'!BB183-'Time Sheet KN'!BA183)*24</f>
        <v>3</v>
      </c>
      <c r="BA183" s="104">
        <f>VALUE('Time Sheet KN'!BD183-'Time Sheet KN'!BC183)*24</f>
        <v>0</v>
      </c>
      <c r="BB183" s="105">
        <f t="shared" si="618"/>
        <v>0</v>
      </c>
      <c r="BC183" s="5">
        <f t="shared" si="619"/>
        <v>7</v>
      </c>
      <c r="BD183" s="5"/>
      <c r="BE183" s="5">
        <f>LOOKUP(BE$6,'Daily Absent'!$O$6:$AX$6,'Daily Absent'!$O183:$AX183)</f>
        <v>1</v>
      </c>
      <c r="BF183" s="104">
        <f>VALUE('Time Sheet KN'!BG183-'Time Sheet KN'!BF183)*24</f>
        <v>5</v>
      </c>
      <c r="BG183" s="104">
        <f>VALUE('Time Sheet KN'!BI183-'Time Sheet KN'!BH183)*24</f>
        <v>5.0000000000000009</v>
      </c>
      <c r="BH183" s="104">
        <f>VALUE('Time Sheet KN'!BK183-'Time Sheet KN'!BJ183)*24</f>
        <v>0</v>
      </c>
      <c r="BI183" s="105">
        <f t="shared" si="620"/>
        <v>10</v>
      </c>
      <c r="BJ183" s="5">
        <f t="shared" si="621"/>
        <v>0</v>
      </c>
      <c r="BK183" s="5"/>
      <c r="BL183" s="5">
        <f>LOOKUP(BL$6,'Daily Absent'!$O$6:$AX$6,'Daily Absent'!$O183:$AX183)</f>
        <v>1</v>
      </c>
      <c r="BM183" s="104">
        <f>VALUE('Time Sheet KN'!BN183-'Time Sheet KN'!BM183)*24</f>
        <v>5</v>
      </c>
      <c r="BN183" s="104">
        <f>VALUE('Time Sheet KN'!BP183-'Time Sheet KN'!BO183)*24</f>
        <v>5.0000000000000009</v>
      </c>
      <c r="BO183" s="104">
        <f>VALUE('Time Sheet KN'!BR183-'Time Sheet KN'!BQ183)*24</f>
        <v>0</v>
      </c>
      <c r="BP183" s="105">
        <f t="shared" si="622"/>
        <v>10</v>
      </c>
      <c r="BQ183" s="5">
        <f t="shared" si="623"/>
        <v>0</v>
      </c>
      <c r="BR183" s="5"/>
      <c r="BS183" s="5">
        <f>LOOKUP(BS$6,'Daily Absent'!$O$6:$AX$6,'Daily Absent'!$O183:$AX183)</f>
        <v>1</v>
      </c>
      <c r="BT183" s="104">
        <f>VALUE('Time Sheet KN'!BU183-'Time Sheet KN'!BT183)*24</f>
        <v>5</v>
      </c>
      <c r="BU183" s="104">
        <f>VALUE('Time Sheet KN'!BW183-'Time Sheet KN'!BV183)*24</f>
        <v>5.0000000000000009</v>
      </c>
      <c r="BV183" s="104">
        <f>VALUE('Time Sheet KN'!BY183-'Time Sheet KN'!BX183)*24</f>
        <v>0</v>
      </c>
      <c r="BW183" s="105">
        <f t="shared" si="624"/>
        <v>10</v>
      </c>
      <c r="BX183" s="5">
        <f t="shared" si="625"/>
        <v>0</v>
      </c>
      <c r="BY183" s="5"/>
      <c r="BZ183" s="5">
        <f>LOOKUP(BZ$6,'Daily Absent'!$O$6:$AX$6,'Daily Absent'!$O183:$AX183)</f>
        <v>1</v>
      </c>
      <c r="CA183" s="104">
        <f>VALUE('Time Sheet KN'!CB183-'Time Sheet KN'!CA183)*24</f>
        <v>5</v>
      </c>
      <c r="CB183" s="104">
        <f>VALUE('Time Sheet KN'!CD183-'Time Sheet KN'!CC183)*24</f>
        <v>5.0000000000000009</v>
      </c>
      <c r="CC183" s="104">
        <f>VALUE('Time Sheet KN'!CF183-'Time Sheet KN'!CE183)*24</f>
        <v>0</v>
      </c>
      <c r="CD183" s="105">
        <f t="shared" si="626"/>
        <v>10</v>
      </c>
      <c r="CE183" s="5">
        <f t="shared" si="627"/>
        <v>0</v>
      </c>
      <c r="CF183" s="5"/>
      <c r="CG183" s="5">
        <f>LOOKUP(CG$6,'Daily Absent'!$O$6:$AX$6,'Daily Absent'!$O183:$AX183)</f>
        <v>1</v>
      </c>
      <c r="CH183" s="104">
        <f>VALUE('Time Sheet KN'!CI183-'Time Sheet KN'!CH183)*24</f>
        <v>5</v>
      </c>
      <c r="CI183" s="104">
        <f>VALUE('Time Sheet KN'!CK183-'Time Sheet KN'!CJ183)*24</f>
        <v>5.0000000000000009</v>
      </c>
      <c r="CJ183" s="104">
        <f>VALUE('Time Sheet KN'!CM183-'Time Sheet KN'!CL183)*24</f>
        <v>3</v>
      </c>
      <c r="CK183" s="105">
        <f t="shared" si="628"/>
        <v>10</v>
      </c>
      <c r="CL183" s="5">
        <f t="shared" si="629"/>
        <v>3</v>
      </c>
      <c r="CM183" s="5"/>
      <c r="CN183" s="5">
        <f>LOOKUP(CN$6,'Daily Absent'!$O$6:$AX$6,'Daily Absent'!$O183:$AX183)</f>
        <v>1</v>
      </c>
      <c r="CO183" s="104">
        <f>VALUE('Time Sheet KN'!CP183-'Time Sheet KN'!CO183)*24</f>
        <v>5</v>
      </c>
      <c r="CP183" s="104">
        <f>VALUE('Time Sheet KN'!CR183-'Time Sheet KN'!CQ183)*24</f>
        <v>4.0000000000000018</v>
      </c>
      <c r="CQ183" s="104">
        <f>VALUE('Time Sheet KN'!CT183-'Time Sheet KN'!CS183)*24</f>
        <v>0</v>
      </c>
      <c r="CR183" s="105">
        <f t="shared" si="630"/>
        <v>9</v>
      </c>
      <c r="CS183" s="5">
        <f t="shared" si="631"/>
        <v>1.7763568394002505E-15</v>
      </c>
      <c r="CT183" s="5"/>
      <c r="CU183" s="5">
        <f>LOOKUP(CU$6,'Daily Absent'!$O$6:$AX$6,'Daily Absent'!$O183:$AX183)</f>
        <v>1</v>
      </c>
      <c r="CV183" s="104">
        <f>VALUE('Time Sheet KN'!CW183-'Time Sheet KN'!CV183)*24</f>
        <v>4</v>
      </c>
      <c r="CW183" s="104">
        <f>VALUE('Time Sheet KN'!CY183-'Time Sheet KN'!CX183)*24</f>
        <v>3</v>
      </c>
      <c r="CX183" s="104">
        <f>VALUE('Time Sheet KN'!DA183-'Time Sheet KN'!CZ183)*24</f>
        <v>0</v>
      </c>
      <c r="CY183" s="105">
        <f t="shared" si="632"/>
        <v>0</v>
      </c>
      <c r="CZ183" s="5">
        <f t="shared" si="633"/>
        <v>7</v>
      </c>
      <c r="DA183" s="5"/>
      <c r="DB183" s="5">
        <f>LOOKUP(DB$6,'Daily Absent'!$O$6:$AX$6,'Daily Absent'!$O183:$AX183)</f>
        <v>1</v>
      </c>
      <c r="DC183" s="104">
        <f>VALUE('Time Sheet KN'!DD183-'Time Sheet KN'!DC183)*24</f>
        <v>5</v>
      </c>
      <c r="DD183" s="104">
        <f>VALUE('Time Sheet KN'!DF183-'Time Sheet KN'!DE183)*24</f>
        <v>5.0000000000000009</v>
      </c>
      <c r="DE183" s="104">
        <f>VALUE('Time Sheet KN'!DH183-'Time Sheet KN'!DG183)*24</f>
        <v>0</v>
      </c>
      <c r="DF183" s="105">
        <f t="shared" si="634"/>
        <v>10</v>
      </c>
      <c r="DG183" s="5">
        <f t="shared" si="635"/>
        <v>0</v>
      </c>
      <c r="DH183" s="5"/>
      <c r="DI183" s="5">
        <f>LOOKUP(DI$6,'Daily Absent'!$O$6:$AX$6,'Daily Absent'!$O183:$AX183)</f>
        <v>1</v>
      </c>
      <c r="DJ183" s="104">
        <f>VALUE('Time Sheet KN'!DK183-'Time Sheet KN'!DJ183)*24</f>
        <v>5</v>
      </c>
      <c r="DK183" s="104">
        <f>VALUE('Time Sheet KN'!DM183-'Time Sheet KN'!DL183)*24</f>
        <v>5.0000000000000009</v>
      </c>
      <c r="DL183" s="104">
        <f>VALUE('Time Sheet KN'!DO183-'Time Sheet KN'!DN183)*24</f>
        <v>0</v>
      </c>
      <c r="DM183" s="105">
        <f t="shared" si="636"/>
        <v>10</v>
      </c>
      <c r="DN183" s="5">
        <f t="shared" si="637"/>
        <v>0</v>
      </c>
      <c r="DO183" s="5"/>
      <c r="DP183" s="5">
        <f>LOOKUP(DP$6,'Daily Absent'!$O$6:$AX$6,'Daily Absent'!$O183:$AX183)</f>
        <v>1</v>
      </c>
      <c r="DQ183" s="104">
        <f>VALUE('Time Sheet KN'!DR183-'Time Sheet KN'!DQ183)*24</f>
        <v>5</v>
      </c>
      <c r="DR183" s="104">
        <f>VALUE('Time Sheet KN'!DT183-'Time Sheet KN'!DS183)*24</f>
        <v>5.0000000000000009</v>
      </c>
      <c r="DS183" s="104">
        <f>VALUE('Time Sheet KN'!DV183-'Time Sheet KN'!DU183)*24</f>
        <v>0</v>
      </c>
      <c r="DT183" s="105">
        <f t="shared" si="638"/>
        <v>10</v>
      </c>
      <c r="DU183" s="5">
        <f t="shared" si="639"/>
        <v>0</v>
      </c>
      <c r="DV183" s="5"/>
      <c r="DW183" s="5">
        <f>LOOKUP(DW$6,'Daily Absent'!$O$6:$AX$6,'Daily Absent'!$O183:$AX183)</f>
        <v>1</v>
      </c>
      <c r="DX183" s="104">
        <f>VALUE('Time Sheet KN'!DY183-'Time Sheet KN'!DX183)*24</f>
        <v>5</v>
      </c>
      <c r="DY183" s="104">
        <f>VALUE('Time Sheet KN'!EA183-'Time Sheet KN'!DZ183)*24</f>
        <v>5.0000000000000009</v>
      </c>
      <c r="DZ183" s="104">
        <f>VALUE('Time Sheet KN'!EC183-'Time Sheet KN'!EB183)*24</f>
        <v>0</v>
      </c>
      <c r="EA183" s="105">
        <f t="shared" si="640"/>
        <v>10</v>
      </c>
      <c r="EB183" s="5">
        <f t="shared" si="641"/>
        <v>0</v>
      </c>
      <c r="EC183" s="5"/>
      <c r="ED183" s="5">
        <f>LOOKUP(ED$6,'Daily Absent'!$O$6:$AX$6,'Daily Absent'!$O183:$AX183)</f>
        <v>1</v>
      </c>
      <c r="EE183" s="104">
        <f>VALUE('Time Sheet KN'!EF183-'Time Sheet KN'!EE183)*24</f>
        <v>5</v>
      </c>
      <c r="EF183" s="104">
        <f>VALUE('Time Sheet KN'!EH183-'Time Sheet KN'!EG183)*24</f>
        <v>5.0000000000000009</v>
      </c>
      <c r="EG183" s="104">
        <f>VALUE('Time Sheet KN'!EJ183-'Time Sheet KN'!EI183)*24</f>
        <v>3</v>
      </c>
      <c r="EH183" s="105">
        <f t="shared" si="642"/>
        <v>10</v>
      </c>
      <c r="EI183" s="5">
        <f t="shared" si="643"/>
        <v>3</v>
      </c>
      <c r="EJ183" s="5"/>
      <c r="EK183" s="5">
        <f>LOOKUP(EK$6,'Daily Absent'!$O$6:$AX$6,'Daily Absent'!$O183:$AX183)</f>
        <v>1</v>
      </c>
      <c r="EL183" s="104">
        <f>VALUE('Time Sheet KN'!EM183-'Time Sheet KN'!EL183)*24</f>
        <v>5</v>
      </c>
      <c r="EM183" s="104">
        <f>VALUE('Time Sheet KN'!EO183-'Time Sheet KN'!EN183)*24</f>
        <v>5.0000000000000009</v>
      </c>
      <c r="EN183" s="104">
        <f>VALUE('Time Sheet KN'!EQ183-'Time Sheet KN'!EP183)*24</f>
        <v>0</v>
      </c>
      <c r="EO183" s="105">
        <f t="shared" si="644"/>
        <v>9</v>
      </c>
      <c r="EP183" s="5">
        <f t="shared" si="645"/>
        <v>1</v>
      </c>
      <c r="EQ183" s="5"/>
      <c r="ER183" s="5">
        <f>LOOKUP(ER$6,'Daily Absent'!$O$6:$AX$6,'Daily Absent'!$O183:$AX183)</f>
        <v>0</v>
      </c>
      <c r="ES183" s="104">
        <f>VALUE('Time Sheet KN'!ET183-'Time Sheet KN'!ES183)*24</f>
        <v>0</v>
      </c>
      <c r="ET183" s="104">
        <f>VALUE('Time Sheet KN'!EV183-'Time Sheet KN'!EU183)*24</f>
        <v>0</v>
      </c>
      <c r="EU183" s="104">
        <f>VALUE('Time Sheet KN'!EX183-'Time Sheet KN'!EW183)*24</f>
        <v>0</v>
      </c>
      <c r="EV183" s="105">
        <f t="shared" si="646"/>
        <v>0</v>
      </c>
      <c r="EW183" s="5">
        <f t="shared" si="647"/>
        <v>0</v>
      </c>
      <c r="EX183" s="5"/>
      <c r="EY183" s="5">
        <f>LOOKUP(EY$6,'Daily Absent'!$O$6:$AX$6,'Daily Absent'!$O183:$AX183)</f>
        <v>1</v>
      </c>
      <c r="EZ183" s="104">
        <f>VALUE('Time Sheet KN'!FA183-'Time Sheet KN'!EZ183)*24</f>
        <v>5</v>
      </c>
      <c r="FA183" s="104">
        <f>VALUE('Time Sheet KN'!FC183-'Time Sheet KN'!FB183)*24</f>
        <v>5.0000000000000009</v>
      </c>
      <c r="FB183" s="104">
        <f>VALUE('Time Sheet KN'!FE183-'Time Sheet KN'!FD183)*24</f>
        <v>3</v>
      </c>
      <c r="FC183" s="105">
        <f t="shared" si="648"/>
        <v>10</v>
      </c>
      <c r="FD183" s="5">
        <f t="shared" si="649"/>
        <v>3</v>
      </c>
      <c r="FE183" s="5"/>
      <c r="FF183" s="5">
        <f>LOOKUP(FF$6,'Daily Absent'!$O$6:$AX$6,'Daily Absent'!$O183:$AX183)</f>
        <v>1</v>
      </c>
      <c r="FG183" s="104">
        <f>VALUE('Time Sheet KN'!FH183-'Time Sheet KN'!FG183)*24</f>
        <v>0</v>
      </c>
      <c r="FH183" s="104">
        <f>VALUE('Time Sheet KN'!FJ183-'Time Sheet KN'!FI183)*24</f>
        <v>0</v>
      </c>
      <c r="FI183" s="104">
        <f>VALUE('Time Sheet KN'!FL183-'Time Sheet KN'!FK183)*24</f>
        <v>0</v>
      </c>
      <c r="FJ183" s="105">
        <f t="shared" si="650"/>
        <v>0</v>
      </c>
      <c r="FK183" s="5">
        <f t="shared" si="651"/>
        <v>0</v>
      </c>
      <c r="FL183" s="5"/>
      <c r="FM183" s="5">
        <f>LOOKUP(FM$6,'Daily Absent'!$O$6:$AX$6,'Daily Absent'!$O183:$AX183)</f>
        <v>0</v>
      </c>
      <c r="FN183" s="104">
        <f>VALUE('Time Sheet KN'!FO183-'Time Sheet KN'!FN183)*24</f>
        <v>0</v>
      </c>
      <c r="FO183" s="104">
        <f>VALUE('Time Sheet KN'!FQ183-'Time Sheet KN'!FP183)*24</f>
        <v>0</v>
      </c>
      <c r="FP183" s="104">
        <f>VALUE('Time Sheet KN'!FS183-'Time Sheet KN'!FR183)*24</f>
        <v>0</v>
      </c>
      <c r="FQ183" s="105">
        <f t="shared" si="652"/>
        <v>0</v>
      </c>
      <c r="FR183" s="5">
        <f t="shared" si="653"/>
        <v>0</v>
      </c>
      <c r="FS183" s="5"/>
      <c r="FT183" s="5">
        <f>LOOKUP(FT$6,'Daily Absent'!$O$6:$AX$6,'Daily Absent'!$O183:$AX183)</f>
        <v>0</v>
      </c>
      <c r="FU183" s="104">
        <f>VALUE('Time Sheet KN'!FV183-'Time Sheet KN'!FU183)*24</f>
        <v>0</v>
      </c>
      <c r="FV183" s="104">
        <f>VALUE('Time Sheet KN'!FX183-'Time Sheet KN'!FW183)*24</f>
        <v>0</v>
      </c>
      <c r="FW183" s="104">
        <f>VALUE('Time Sheet KN'!FZ183-'Time Sheet KN'!FY183)*24</f>
        <v>0</v>
      </c>
      <c r="FX183" s="105">
        <f t="shared" si="654"/>
        <v>0</v>
      </c>
      <c r="FY183" s="5">
        <f t="shared" si="655"/>
        <v>0</v>
      </c>
      <c r="FZ183" s="5"/>
      <c r="GA183" s="5">
        <f>LOOKUP(GA$6,'Daily Absent'!$O$6:$AX$6,'Daily Absent'!$O183:$AX183)</f>
        <v>0</v>
      </c>
      <c r="GB183" s="104">
        <f>VALUE('Time Sheet KN'!GC183-'Time Sheet KN'!GB183)*24</f>
        <v>0</v>
      </c>
      <c r="GC183" s="104">
        <f>VALUE('Time Sheet KN'!GE183-'Time Sheet KN'!GD183)*24</f>
        <v>0</v>
      </c>
      <c r="GD183" s="104">
        <f>VALUE('Time Sheet KN'!GG183-'Time Sheet KN'!GF183)*24</f>
        <v>0</v>
      </c>
      <c r="GE183" s="105">
        <f t="shared" si="656"/>
        <v>0</v>
      </c>
      <c r="GF183" s="5">
        <f t="shared" si="657"/>
        <v>0</v>
      </c>
      <c r="GG183" s="5"/>
      <c r="GH183" s="5">
        <f>LOOKUP(GH$6,'Daily Absent'!$O$6:$AX$6,'Daily Absent'!$O183:$AX183)</f>
        <v>0</v>
      </c>
      <c r="GI183" s="104">
        <f>VALUE('Time Sheet KN'!GJ183-'Time Sheet KN'!GI183)*24</f>
        <v>0</v>
      </c>
      <c r="GJ183" s="104">
        <f>VALUE('Time Sheet KN'!GL183-'Time Sheet KN'!GK183)*24</f>
        <v>0</v>
      </c>
      <c r="GK183" s="104">
        <f>VALUE('Time Sheet KN'!GN183-'Time Sheet KN'!GM183)*24</f>
        <v>0</v>
      </c>
      <c r="GL183" s="105">
        <f t="shared" si="658"/>
        <v>0</v>
      </c>
      <c r="GM183" s="5">
        <f t="shared" si="659"/>
        <v>0</v>
      </c>
      <c r="GN183" s="5"/>
      <c r="GO183" s="5">
        <f>LOOKUP(GO$6,'Daily Absent'!$O$6:$AX$6,'Daily Absent'!$O183:$AX183)</f>
        <v>0</v>
      </c>
      <c r="GP183" s="104">
        <f>VALUE('Time Sheet KN'!GQ183-'Time Sheet KN'!GP183)*24</f>
        <v>0</v>
      </c>
      <c r="GQ183" s="104">
        <f>VALUE('Time Sheet KN'!GS183-'Time Sheet KN'!GR183)*24</f>
        <v>0</v>
      </c>
      <c r="GR183" s="104">
        <f>VALUE('Time Sheet KN'!GU183-'Time Sheet KN'!GT183)*24</f>
        <v>0</v>
      </c>
      <c r="GS183" s="105">
        <f t="shared" si="660"/>
        <v>0</v>
      </c>
      <c r="GT183" s="5">
        <f t="shared" si="661"/>
        <v>0</v>
      </c>
      <c r="GU183" s="5"/>
      <c r="GV183" s="5">
        <f>LOOKUP(GV$6,'Daily Absent'!$O$6:$AX$6,'Daily Absent'!$O183:$AX183)</f>
        <v>0</v>
      </c>
      <c r="GW183" s="104">
        <f>VALUE('Time Sheet KN'!GX183-'Time Sheet KN'!GW183)*24</f>
        <v>0</v>
      </c>
      <c r="GX183" s="104">
        <f>VALUE('Time Sheet KN'!GZ183-'Time Sheet KN'!GY183)*24</f>
        <v>0</v>
      </c>
      <c r="GY183" s="104">
        <f>VALUE('Time Sheet KN'!HB183-'Time Sheet KN'!HA183)*24</f>
        <v>0</v>
      </c>
      <c r="GZ183" s="105">
        <f t="shared" si="662"/>
        <v>0</v>
      </c>
      <c r="HA183" s="5">
        <f t="shared" si="663"/>
        <v>0</v>
      </c>
      <c r="HB183" s="5"/>
      <c r="HC183" s="5">
        <f>LOOKUP(HC$6,'Daily Absent'!$O$6:$AX$6,'Daily Absent'!$O183:$AX183)</f>
        <v>0</v>
      </c>
      <c r="HD183" s="104">
        <f>VALUE('Time Sheet KN'!HE183-'Time Sheet KN'!HD183)*24</f>
        <v>0</v>
      </c>
      <c r="HE183" s="104">
        <f>VALUE('Time Sheet KN'!HG183-'Time Sheet KN'!HF183)*24</f>
        <v>0</v>
      </c>
      <c r="HF183" s="104">
        <f>VALUE('Time Sheet KN'!HI183-'Time Sheet KN'!HH183)*24</f>
        <v>0</v>
      </c>
      <c r="HG183" s="105">
        <f t="shared" si="664"/>
        <v>0</v>
      </c>
      <c r="HH183" s="5">
        <f t="shared" si="665"/>
        <v>0</v>
      </c>
      <c r="HI183" s="5"/>
      <c r="HJ183" s="5">
        <f>LOOKUP(HJ$6,'Daily Absent'!$O$6:$AX$6,'Daily Absent'!$O183:$AX183)</f>
        <v>0</v>
      </c>
      <c r="HK183" s="104">
        <f>VALUE('Time Sheet KN'!HL183-'Time Sheet KN'!HK183)*24</f>
        <v>0</v>
      </c>
      <c r="HL183" s="104">
        <f>VALUE('Time Sheet KN'!HN183-'Time Sheet KN'!HM183)*24</f>
        <v>0</v>
      </c>
      <c r="HM183" s="104">
        <f>VALUE('Time Sheet KN'!HP183-'Time Sheet KN'!HO183)*24</f>
        <v>0</v>
      </c>
      <c r="HN183" s="105">
        <f t="shared" si="666"/>
        <v>0</v>
      </c>
      <c r="HO183" s="5">
        <f t="shared" si="667"/>
        <v>0</v>
      </c>
      <c r="HP183" s="5"/>
      <c r="HQ183" s="5">
        <f>LOOKUP(HQ$6,'Daily Absent'!$O$6:$AX$6,'Daily Absent'!$O183:$AX183)</f>
        <v>0</v>
      </c>
      <c r="HR183" s="104">
        <f>VALUE('Time Sheet KN'!HS183-'Time Sheet KN'!HR183)*24</f>
        <v>0</v>
      </c>
      <c r="HS183" s="104">
        <f>VALUE('Time Sheet KN'!HU183-'Time Sheet KN'!HT183)*24</f>
        <v>0</v>
      </c>
      <c r="HT183" s="104">
        <f>VALUE('Time Sheet KN'!HW183-'Time Sheet KN'!HV183)*24</f>
        <v>0</v>
      </c>
      <c r="HU183" s="105">
        <f t="shared" si="668"/>
        <v>0</v>
      </c>
      <c r="HV183" s="5">
        <f t="shared" si="669"/>
        <v>0</v>
      </c>
      <c r="HW183" s="5"/>
      <c r="HX183" s="5">
        <f>LOOKUP(HX$6,'Daily Absent'!$O$6:$AX$6,'Daily Absent'!$O183:$AX183)</f>
        <v>0</v>
      </c>
      <c r="HY183" s="104">
        <f>VALUE('Time Sheet KN'!HZ183-'Time Sheet KN'!HY183)*24</f>
        <v>0</v>
      </c>
      <c r="HZ183" s="104">
        <f>VALUE('Time Sheet KN'!IB183-'Time Sheet KN'!IA183)*24</f>
        <v>0</v>
      </c>
      <c r="IA183" s="104">
        <f>VALUE('Time Sheet KN'!ID183-'Time Sheet KN'!IC183)*24</f>
        <v>0</v>
      </c>
      <c r="IB183" s="105">
        <f t="shared" si="670"/>
        <v>0</v>
      </c>
      <c r="IC183" s="5">
        <f t="shared" si="671"/>
        <v>0</v>
      </c>
      <c r="ID183" s="5"/>
      <c r="IE183" s="5">
        <f>LOOKUP(IE$6,'Daily Absent'!$O$6:$AX$6,'Daily Absent'!$O183:$AX183)</f>
        <v>0</v>
      </c>
      <c r="IF183" s="104">
        <f>VALUE('Time Sheet KN'!IG183-'Time Sheet KN'!IF183)*24</f>
        <v>0</v>
      </c>
      <c r="IG183" s="104">
        <f>VALUE('Time Sheet KN'!II183-'Time Sheet KN'!IH183)*24</f>
        <v>0</v>
      </c>
      <c r="IH183" s="104">
        <f>VALUE('Time Sheet KN'!IK183-'Time Sheet KN'!IJ183)*24</f>
        <v>0</v>
      </c>
      <c r="II183" s="105">
        <f t="shared" si="672"/>
        <v>0</v>
      </c>
      <c r="IJ183" s="5">
        <f t="shared" si="673"/>
        <v>0</v>
      </c>
      <c r="IK183" s="5"/>
      <c r="IL183" s="5">
        <f>LOOKUP(IL$6,'Daily Absent'!$O$6:$AX$6,'Daily Absent'!$O183:$AX183)</f>
        <v>0</v>
      </c>
      <c r="IM183" s="104">
        <f>VALUE('Time Sheet KN'!IN183-'Time Sheet KN'!IM183)*24</f>
        <v>0</v>
      </c>
      <c r="IN183" s="104">
        <f>VALUE('Time Sheet KN'!IP183-'Time Sheet KN'!IO183)*24</f>
        <v>0</v>
      </c>
      <c r="IO183" s="104">
        <f>VALUE('Time Sheet KN'!IR183-'Time Sheet KN'!IQ183)*24</f>
        <v>0</v>
      </c>
      <c r="IP183" s="105">
        <f t="shared" si="674"/>
        <v>0</v>
      </c>
      <c r="IQ183" s="5">
        <f t="shared" si="675"/>
        <v>0</v>
      </c>
      <c r="IR183" s="5"/>
      <c r="IS183" s="5">
        <f>LOOKUP(IS$6,'Daily Absent'!$O$6:$AX$6,'Daily Absent'!$O183:$AX183)</f>
        <v>0</v>
      </c>
      <c r="IT183" s="104">
        <f>VALUE('Time Sheet KN'!IU183-'Time Sheet KN'!IT183)*24</f>
        <v>0</v>
      </c>
      <c r="IU183" s="104">
        <f>VALUE('Time Sheet KN'!IW183-'Time Sheet KN'!IV183)*24</f>
        <v>0</v>
      </c>
      <c r="IV183" s="104">
        <f>VALUE('Time Sheet KN'!IY183-'Time Sheet KN'!IX183)*24</f>
        <v>0</v>
      </c>
      <c r="IW183" s="105">
        <f t="shared" si="676"/>
        <v>0</v>
      </c>
      <c r="IX183" s="5">
        <f t="shared" si="677"/>
        <v>0</v>
      </c>
      <c r="IY183" s="5"/>
      <c r="IZ183" s="5">
        <f>LOOKUP(IZ$6,'Daily Absent'!$O$6:$AX$6,'Daily Absent'!$O183:$AX183)</f>
        <v>0</v>
      </c>
      <c r="JA183" s="104">
        <f>VALUE('Time Sheet KN'!JB183-'Time Sheet KN'!JA183)*24</f>
        <v>0</v>
      </c>
      <c r="JB183" s="104">
        <f>VALUE('Time Sheet KN'!JD183-'Time Sheet KN'!JC183)*24</f>
        <v>0</v>
      </c>
      <c r="JC183" s="104">
        <f>VALUE('Time Sheet KN'!JF183-'Time Sheet KN'!JE183)*24</f>
        <v>0</v>
      </c>
      <c r="JD183" s="105">
        <f t="shared" si="678"/>
        <v>0</v>
      </c>
      <c r="JE183" s="5">
        <f t="shared" si="679"/>
        <v>0</v>
      </c>
      <c r="JF183" s="5"/>
    </row>
    <row r="184" spans="1:266" ht="20" customHeight="1">
      <c r="A184" s="54">
        <f>IF('Master MP Status'!A184&gt;0,'Master MP Status'!A184,"")</f>
        <v>176</v>
      </c>
      <c r="B184" s="5" t="str">
        <f>IF(ISTEXT('Master MP Status'!B184),'Master MP Status'!B184,"")</f>
        <v>DIRECT</v>
      </c>
      <c r="C184" s="153" t="str">
        <f>IF(OR(ISTEXT('Master MP Status'!C184),'Master MP Status'!C184&gt;0),'Master MP Status'!C184,"")</f>
        <v>B250135</v>
      </c>
      <c r="D184" s="154" t="str">
        <f>IF(OR(ISTEXT('Master MP Status'!D184),'Master MP Status'!D184&gt;0),'Master MP Status'!D184,"")</f>
        <v>B250131</v>
      </c>
      <c r="E184" s="5" t="str">
        <f>IF(ISTEXT('Master MP Status'!E184),'Master MP Status'!E184,"")</f>
        <v>ALMUKAROBIN</v>
      </c>
      <c r="F184" s="5" t="str">
        <f>IF(ISTEXT('Master MP Status'!F184),'Master MP Status'!F184,"")</f>
        <v/>
      </c>
      <c r="G184" s="5" t="str">
        <f>IF(ISTEXT('Master MP Status'!G184),'Master MP Status'!G184,"")</f>
        <v>Serang</v>
      </c>
      <c r="H184" s="5" t="str">
        <f>IF(ISTEXT('Master MP Status'!H184),'Master MP Status'!H184,"")</f>
        <v>Isrotul</v>
      </c>
      <c r="I184" s="5" t="str">
        <f>IF(ISTEXT('Master MP Status'!I184),'Master MP Status'!I184,"")</f>
        <v>Rigger 1</v>
      </c>
      <c r="J184" s="5" t="str">
        <f>IF(ISTEXT('Master MP Status'!J184),'Master MP Status'!J184,"")</f>
        <v>Rigger 1</v>
      </c>
      <c r="K184" s="9">
        <f>IF(OR('Master MP Status'!K184=0,'Master MP Status'!K184=""),"",'Master MP Status'!K184)</f>
        <v>45787</v>
      </c>
      <c r="L184" s="9">
        <f>IF(OR('Master MP Status'!L184=0,'Master MP Status'!L184=""),"",'Master MP Status'!L184)</f>
        <v>45787</v>
      </c>
      <c r="M184" s="9" t="str">
        <f>IF(OR('Master MP Status'!M184=0,'Master MP Status'!M184=""),"",'Master MP Status'!M184)</f>
        <v/>
      </c>
      <c r="N184" s="5" t="str">
        <f>IF(ISTEXT('Master MP Status'!N184),'Master MP Status'!N184,"")</f>
        <v/>
      </c>
      <c r="O184" s="5">
        <f>LOOKUP(O$6,'Daily Absent'!$O$6:$AX$6,'Daily Absent'!$O184:$AX184)</f>
        <v>1</v>
      </c>
      <c r="P184" s="104">
        <f>VALUE('Time Sheet KN'!Q184-'Time Sheet KN'!P184)*24</f>
        <v>5</v>
      </c>
      <c r="Q184" s="104">
        <f>VALUE('Time Sheet KN'!S184-'Time Sheet KN'!R184)*24</f>
        <v>5.0000000000000009</v>
      </c>
      <c r="R184" s="104">
        <f>VALUE('Time Sheet KN'!U184-'Time Sheet KN'!T184)*24</f>
        <v>0</v>
      </c>
      <c r="S184" s="105">
        <f t="shared" si="608"/>
        <v>10</v>
      </c>
      <c r="T184" s="5">
        <f t="shared" si="609"/>
        <v>0</v>
      </c>
      <c r="U184" s="5"/>
      <c r="V184" s="5">
        <f>LOOKUP(V$6,'Daily Absent'!$O$6:$AX$6,'Daily Absent'!$O184:$AX184)</f>
        <v>1</v>
      </c>
      <c r="W184" s="104">
        <f>VALUE('Time Sheet KN'!X184-'Time Sheet KN'!W184)*24</f>
        <v>5</v>
      </c>
      <c r="X184" s="104">
        <f>VALUE('Time Sheet KN'!Z184-'Time Sheet KN'!Y184)*24</f>
        <v>5.0000000000000009</v>
      </c>
      <c r="Y184" s="104">
        <f>VALUE('Time Sheet KN'!AB184-'Time Sheet KN'!AA184)*24</f>
        <v>0</v>
      </c>
      <c r="Z184" s="105">
        <f t="shared" si="610"/>
        <v>10</v>
      </c>
      <c r="AA184" s="5">
        <f t="shared" si="611"/>
        <v>0</v>
      </c>
      <c r="AB184" s="5"/>
      <c r="AC184" s="5">
        <f>LOOKUP(AC$6,'Daily Absent'!$O$6:$AX$6,'Daily Absent'!$O184:$AX184)</f>
        <v>1</v>
      </c>
      <c r="AD184" s="104">
        <f>VALUE('Time Sheet KN'!AE184-'Time Sheet KN'!AD184)*24</f>
        <v>5</v>
      </c>
      <c r="AE184" s="104">
        <f>VALUE('Time Sheet KN'!AG184-'Time Sheet KN'!AF184)*24</f>
        <v>5.0000000000000009</v>
      </c>
      <c r="AF184" s="104">
        <f>VALUE('Time Sheet KN'!AI184-'Time Sheet KN'!AH184)*24</f>
        <v>0</v>
      </c>
      <c r="AG184" s="105">
        <f t="shared" si="612"/>
        <v>10</v>
      </c>
      <c r="AH184" s="5">
        <f t="shared" si="613"/>
        <v>0</v>
      </c>
      <c r="AI184" s="5"/>
      <c r="AJ184" s="5">
        <f>LOOKUP(AJ$6,'Daily Absent'!$O$6:$AX$6,'Daily Absent'!$O184:$AX184)</f>
        <v>1</v>
      </c>
      <c r="AK184" s="104">
        <f>VALUE('Time Sheet KN'!AL184-'Time Sheet KN'!AK184)*24</f>
        <v>5</v>
      </c>
      <c r="AL184" s="104">
        <f>VALUE('Time Sheet KN'!AN184-'Time Sheet KN'!AM184)*24</f>
        <v>5.0000000000000009</v>
      </c>
      <c r="AM184" s="104">
        <f>VALUE('Time Sheet KN'!AP184-'Time Sheet KN'!AO184)*24</f>
        <v>0</v>
      </c>
      <c r="AN184" s="105">
        <f t="shared" si="614"/>
        <v>10</v>
      </c>
      <c r="AO184" s="5">
        <f t="shared" si="615"/>
        <v>0</v>
      </c>
      <c r="AP184" s="5"/>
      <c r="AQ184" s="5">
        <f>LOOKUP(AQ$6,'Daily Absent'!$O$6:$AX$6,'Daily Absent'!$O184:$AX184)</f>
        <v>1</v>
      </c>
      <c r="AR184" s="104">
        <f>VALUE('Time Sheet KN'!AS184-'Time Sheet KN'!AR184)*24</f>
        <v>5</v>
      </c>
      <c r="AS184" s="104">
        <f>VALUE('Time Sheet KN'!AU184-'Time Sheet KN'!AT184)*24</f>
        <v>4.0000000000000018</v>
      </c>
      <c r="AT184" s="104">
        <f>VALUE('Time Sheet KN'!AW184-'Time Sheet KN'!AV184)*24</f>
        <v>0</v>
      </c>
      <c r="AU184" s="105">
        <f t="shared" si="616"/>
        <v>9</v>
      </c>
      <c r="AV184" s="5">
        <f t="shared" si="617"/>
        <v>1.7763568394002505E-15</v>
      </c>
      <c r="AW184" s="5"/>
      <c r="AX184" s="5">
        <f>LOOKUP(AX$6,'Daily Absent'!$O$6:$AX$6,'Daily Absent'!$O184:$AX184)</f>
        <v>1</v>
      </c>
      <c r="AY184" s="104">
        <f>VALUE('Time Sheet KN'!AZ184-'Time Sheet KN'!AY184)*24</f>
        <v>4</v>
      </c>
      <c r="AZ184" s="104">
        <f>VALUE('Time Sheet KN'!BB184-'Time Sheet KN'!BA184)*24</f>
        <v>3</v>
      </c>
      <c r="BA184" s="104">
        <f>VALUE('Time Sheet KN'!BD184-'Time Sheet KN'!BC184)*24</f>
        <v>0</v>
      </c>
      <c r="BB184" s="105">
        <f t="shared" si="618"/>
        <v>0</v>
      </c>
      <c r="BC184" s="5">
        <f t="shared" si="619"/>
        <v>7</v>
      </c>
      <c r="BD184" s="5"/>
      <c r="BE184" s="5">
        <f>LOOKUP(BE$6,'Daily Absent'!$O$6:$AX$6,'Daily Absent'!$O184:$AX184)</f>
        <v>1</v>
      </c>
      <c r="BF184" s="104">
        <f>VALUE('Time Sheet KN'!BG184-'Time Sheet KN'!BF184)*24</f>
        <v>5</v>
      </c>
      <c r="BG184" s="104">
        <f>VALUE('Time Sheet KN'!BI184-'Time Sheet KN'!BH184)*24</f>
        <v>5.0000000000000009</v>
      </c>
      <c r="BH184" s="104">
        <f>VALUE('Time Sheet KN'!BK184-'Time Sheet KN'!BJ184)*24</f>
        <v>0</v>
      </c>
      <c r="BI184" s="105">
        <f t="shared" si="620"/>
        <v>10</v>
      </c>
      <c r="BJ184" s="5">
        <f t="shared" si="621"/>
        <v>0</v>
      </c>
      <c r="BK184" s="5"/>
      <c r="BL184" s="5">
        <f>LOOKUP(BL$6,'Daily Absent'!$O$6:$AX$6,'Daily Absent'!$O184:$AX184)</f>
        <v>1</v>
      </c>
      <c r="BM184" s="104">
        <f>VALUE('Time Sheet KN'!BN184-'Time Sheet KN'!BM184)*24</f>
        <v>5</v>
      </c>
      <c r="BN184" s="104">
        <f>VALUE('Time Sheet KN'!BP184-'Time Sheet KN'!BO184)*24</f>
        <v>5.0000000000000009</v>
      </c>
      <c r="BO184" s="104">
        <f>VALUE('Time Sheet KN'!BR184-'Time Sheet KN'!BQ184)*24</f>
        <v>0</v>
      </c>
      <c r="BP184" s="105">
        <f t="shared" si="622"/>
        <v>10</v>
      </c>
      <c r="BQ184" s="5">
        <f t="shared" si="623"/>
        <v>0</v>
      </c>
      <c r="BR184" s="5"/>
      <c r="BS184" s="5">
        <f>LOOKUP(BS$6,'Daily Absent'!$O$6:$AX$6,'Daily Absent'!$O184:$AX184)</f>
        <v>1</v>
      </c>
      <c r="BT184" s="104">
        <f>VALUE('Time Sheet KN'!BU184-'Time Sheet KN'!BT184)*24</f>
        <v>5</v>
      </c>
      <c r="BU184" s="104">
        <f>VALUE('Time Sheet KN'!BW184-'Time Sheet KN'!BV184)*24</f>
        <v>5.0000000000000009</v>
      </c>
      <c r="BV184" s="104">
        <f>VALUE('Time Sheet KN'!BY184-'Time Sheet KN'!BX184)*24</f>
        <v>0</v>
      </c>
      <c r="BW184" s="105">
        <f t="shared" si="624"/>
        <v>10</v>
      </c>
      <c r="BX184" s="5">
        <f t="shared" si="625"/>
        <v>0</v>
      </c>
      <c r="BY184" s="5"/>
      <c r="BZ184" s="5">
        <f>LOOKUP(BZ$6,'Daily Absent'!$O$6:$AX$6,'Daily Absent'!$O184:$AX184)</f>
        <v>1</v>
      </c>
      <c r="CA184" s="104">
        <f>VALUE('Time Sheet KN'!CB184-'Time Sheet KN'!CA184)*24</f>
        <v>5</v>
      </c>
      <c r="CB184" s="104">
        <f>VALUE('Time Sheet KN'!CD184-'Time Sheet KN'!CC184)*24</f>
        <v>5.0000000000000009</v>
      </c>
      <c r="CC184" s="104">
        <f>VALUE('Time Sheet KN'!CF184-'Time Sheet KN'!CE184)*24</f>
        <v>0</v>
      </c>
      <c r="CD184" s="105">
        <f t="shared" si="626"/>
        <v>10</v>
      </c>
      <c r="CE184" s="5">
        <f t="shared" si="627"/>
        <v>0</v>
      </c>
      <c r="CF184" s="5"/>
      <c r="CG184" s="5">
        <f>LOOKUP(CG$6,'Daily Absent'!$O$6:$AX$6,'Daily Absent'!$O184:$AX184)</f>
        <v>1</v>
      </c>
      <c r="CH184" s="104">
        <f>VALUE('Time Sheet KN'!CI184-'Time Sheet KN'!CH184)*24</f>
        <v>5</v>
      </c>
      <c r="CI184" s="104">
        <f>VALUE('Time Sheet KN'!CK184-'Time Sheet KN'!CJ184)*24</f>
        <v>5.0000000000000009</v>
      </c>
      <c r="CJ184" s="104">
        <f>VALUE('Time Sheet KN'!CM184-'Time Sheet KN'!CL184)*24</f>
        <v>0</v>
      </c>
      <c r="CK184" s="105">
        <f t="shared" si="628"/>
        <v>10</v>
      </c>
      <c r="CL184" s="5">
        <f t="shared" si="629"/>
        <v>0</v>
      </c>
      <c r="CM184" s="5"/>
      <c r="CN184" s="5">
        <f>LOOKUP(CN$6,'Daily Absent'!$O$6:$AX$6,'Daily Absent'!$O184:$AX184)</f>
        <v>1</v>
      </c>
      <c r="CO184" s="104">
        <f>VALUE('Time Sheet KN'!CP184-'Time Sheet KN'!CO184)*24</f>
        <v>5</v>
      </c>
      <c r="CP184" s="104">
        <f>VALUE('Time Sheet KN'!CR184-'Time Sheet KN'!CQ184)*24</f>
        <v>4.0000000000000018</v>
      </c>
      <c r="CQ184" s="104">
        <f>VALUE('Time Sheet KN'!CT184-'Time Sheet KN'!CS184)*24</f>
        <v>0</v>
      </c>
      <c r="CR184" s="105">
        <f t="shared" si="630"/>
        <v>9</v>
      </c>
      <c r="CS184" s="5">
        <f t="shared" si="631"/>
        <v>1.7763568394002505E-15</v>
      </c>
      <c r="CT184" s="5"/>
      <c r="CU184" s="5">
        <f>LOOKUP(CU$6,'Daily Absent'!$O$6:$AX$6,'Daily Absent'!$O184:$AX184)</f>
        <v>1</v>
      </c>
      <c r="CV184" s="104">
        <f>VALUE('Time Sheet KN'!CW184-'Time Sheet KN'!CV184)*24</f>
        <v>4</v>
      </c>
      <c r="CW184" s="104">
        <f>VALUE('Time Sheet KN'!CY184-'Time Sheet KN'!CX184)*24</f>
        <v>3</v>
      </c>
      <c r="CX184" s="104">
        <f>VALUE('Time Sheet KN'!DA184-'Time Sheet KN'!CZ184)*24</f>
        <v>0</v>
      </c>
      <c r="CY184" s="105">
        <f t="shared" si="632"/>
        <v>0</v>
      </c>
      <c r="CZ184" s="5">
        <f t="shared" si="633"/>
        <v>7</v>
      </c>
      <c r="DA184" s="5"/>
      <c r="DB184" s="5">
        <f>LOOKUP(DB$6,'Daily Absent'!$O$6:$AX$6,'Daily Absent'!$O184:$AX184)</f>
        <v>1</v>
      </c>
      <c r="DC184" s="104">
        <f>VALUE('Time Sheet KN'!DD184-'Time Sheet KN'!DC184)*24</f>
        <v>5</v>
      </c>
      <c r="DD184" s="104">
        <f>VALUE('Time Sheet KN'!DF184-'Time Sheet KN'!DE184)*24</f>
        <v>5.0000000000000009</v>
      </c>
      <c r="DE184" s="104">
        <f>VALUE('Time Sheet KN'!DH184-'Time Sheet KN'!DG184)*24</f>
        <v>3</v>
      </c>
      <c r="DF184" s="105">
        <f t="shared" si="634"/>
        <v>10</v>
      </c>
      <c r="DG184" s="5">
        <f t="shared" si="635"/>
        <v>3</v>
      </c>
      <c r="DH184" s="5"/>
      <c r="DI184" s="5">
        <f>LOOKUP(DI$6,'Daily Absent'!$O$6:$AX$6,'Daily Absent'!$O184:$AX184)</f>
        <v>1</v>
      </c>
      <c r="DJ184" s="104">
        <f>VALUE('Time Sheet KN'!DK184-'Time Sheet KN'!DJ184)*24</f>
        <v>5</v>
      </c>
      <c r="DK184" s="104">
        <f>VALUE('Time Sheet KN'!DM184-'Time Sheet KN'!DL184)*24</f>
        <v>5.0000000000000009</v>
      </c>
      <c r="DL184" s="104">
        <f>VALUE('Time Sheet KN'!DO184-'Time Sheet KN'!DN184)*24</f>
        <v>0</v>
      </c>
      <c r="DM184" s="105">
        <f t="shared" si="636"/>
        <v>10</v>
      </c>
      <c r="DN184" s="5">
        <f t="shared" si="637"/>
        <v>0</v>
      </c>
      <c r="DO184" s="5"/>
      <c r="DP184" s="5">
        <f>LOOKUP(DP$6,'Daily Absent'!$O$6:$AX$6,'Daily Absent'!$O184:$AX184)</f>
        <v>1</v>
      </c>
      <c r="DQ184" s="104">
        <f>VALUE('Time Sheet KN'!DR184-'Time Sheet KN'!DQ184)*24</f>
        <v>5</v>
      </c>
      <c r="DR184" s="104">
        <f>VALUE('Time Sheet KN'!DT184-'Time Sheet KN'!DS184)*24</f>
        <v>5.0000000000000009</v>
      </c>
      <c r="DS184" s="104">
        <f>VALUE('Time Sheet KN'!DV184-'Time Sheet KN'!DU184)*24</f>
        <v>0</v>
      </c>
      <c r="DT184" s="105">
        <f t="shared" si="638"/>
        <v>10</v>
      </c>
      <c r="DU184" s="5">
        <f t="shared" si="639"/>
        <v>0</v>
      </c>
      <c r="DV184" s="5"/>
      <c r="DW184" s="5">
        <f>LOOKUP(DW$6,'Daily Absent'!$O$6:$AX$6,'Daily Absent'!$O184:$AX184)</f>
        <v>1</v>
      </c>
      <c r="DX184" s="104">
        <f>VALUE('Time Sheet KN'!DY184-'Time Sheet KN'!DX184)*24</f>
        <v>5</v>
      </c>
      <c r="DY184" s="104">
        <f>VALUE('Time Sheet KN'!EA184-'Time Sheet KN'!DZ184)*24</f>
        <v>5.0000000000000009</v>
      </c>
      <c r="DZ184" s="104">
        <f>VALUE('Time Sheet KN'!EC184-'Time Sheet KN'!EB184)*24</f>
        <v>0</v>
      </c>
      <c r="EA184" s="105">
        <f t="shared" si="640"/>
        <v>10</v>
      </c>
      <c r="EB184" s="5">
        <f t="shared" si="641"/>
        <v>0</v>
      </c>
      <c r="EC184" s="5"/>
      <c r="ED184" s="5">
        <f>LOOKUP(ED$6,'Daily Absent'!$O$6:$AX$6,'Daily Absent'!$O184:$AX184)</f>
        <v>1</v>
      </c>
      <c r="EE184" s="104">
        <f>VALUE('Time Sheet KN'!EF184-'Time Sheet KN'!EE184)*24</f>
        <v>5</v>
      </c>
      <c r="EF184" s="104">
        <f>VALUE('Time Sheet KN'!EH184-'Time Sheet KN'!EG184)*24</f>
        <v>5.0000000000000009</v>
      </c>
      <c r="EG184" s="104">
        <f>VALUE('Time Sheet KN'!EJ184-'Time Sheet KN'!EI184)*24</f>
        <v>3</v>
      </c>
      <c r="EH184" s="105">
        <f t="shared" si="642"/>
        <v>10</v>
      </c>
      <c r="EI184" s="5">
        <f t="shared" si="643"/>
        <v>3</v>
      </c>
      <c r="EJ184" s="5"/>
      <c r="EK184" s="5">
        <f>LOOKUP(EK$6,'Daily Absent'!$O$6:$AX$6,'Daily Absent'!$O184:$AX184)</f>
        <v>1</v>
      </c>
      <c r="EL184" s="104">
        <f>VALUE('Time Sheet KN'!EM184-'Time Sheet KN'!EL184)*24</f>
        <v>5</v>
      </c>
      <c r="EM184" s="104">
        <f>VALUE('Time Sheet KN'!EO184-'Time Sheet KN'!EN184)*24</f>
        <v>5.0000000000000009</v>
      </c>
      <c r="EN184" s="104">
        <f>VALUE('Time Sheet KN'!EQ184-'Time Sheet KN'!EP184)*24</f>
        <v>0</v>
      </c>
      <c r="EO184" s="105">
        <f t="shared" si="644"/>
        <v>9</v>
      </c>
      <c r="EP184" s="5">
        <f t="shared" si="645"/>
        <v>1</v>
      </c>
      <c r="EQ184" s="5"/>
      <c r="ER184" s="5">
        <f>LOOKUP(ER$6,'Daily Absent'!$O$6:$AX$6,'Daily Absent'!$O184:$AX184)</f>
        <v>0</v>
      </c>
      <c r="ES184" s="104">
        <f>VALUE('Time Sheet KN'!ET184-'Time Sheet KN'!ES184)*24</f>
        <v>0</v>
      </c>
      <c r="ET184" s="104">
        <f>VALUE('Time Sheet KN'!EV184-'Time Sheet KN'!EU184)*24</f>
        <v>0</v>
      </c>
      <c r="EU184" s="104">
        <f>VALUE('Time Sheet KN'!EX184-'Time Sheet KN'!EW184)*24</f>
        <v>0</v>
      </c>
      <c r="EV184" s="105">
        <f t="shared" si="646"/>
        <v>0</v>
      </c>
      <c r="EW184" s="5">
        <f t="shared" si="647"/>
        <v>0</v>
      </c>
      <c r="EX184" s="5"/>
      <c r="EY184" s="5">
        <f>LOOKUP(EY$6,'Daily Absent'!$O$6:$AX$6,'Daily Absent'!$O184:$AX184)</f>
        <v>1</v>
      </c>
      <c r="EZ184" s="104">
        <f>VALUE('Time Sheet KN'!FA184-'Time Sheet KN'!EZ184)*24</f>
        <v>5</v>
      </c>
      <c r="FA184" s="104">
        <f>VALUE('Time Sheet KN'!FC184-'Time Sheet KN'!FB184)*24</f>
        <v>5.0000000000000009</v>
      </c>
      <c r="FB184" s="104">
        <f>VALUE('Time Sheet KN'!FE184-'Time Sheet KN'!FD184)*24</f>
        <v>3</v>
      </c>
      <c r="FC184" s="105">
        <f t="shared" si="648"/>
        <v>10</v>
      </c>
      <c r="FD184" s="5">
        <f t="shared" si="649"/>
        <v>3</v>
      </c>
      <c r="FE184" s="5"/>
      <c r="FF184" s="5">
        <f>LOOKUP(FF$6,'Daily Absent'!$O$6:$AX$6,'Daily Absent'!$O184:$AX184)</f>
        <v>1</v>
      </c>
      <c r="FG184" s="104">
        <f>VALUE('Time Sheet KN'!FH184-'Time Sheet KN'!FG184)*24</f>
        <v>0</v>
      </c>
      <c r="FH184" s="104">
        <f>VALUE('Time Sheet KN'!FJ184-'Time Sheet KN'!FI184)*24</f>
        <v>0</v>
      </c>
      <c r="FI184" s="104">
        <f>VALUE('Time Sheet KN'!FL184-'Time Sheet KN'!FK184)*24</f>
        <v>0</v>
      </c>
      <c r="FJ184" s="105">
        <f t="shared" si="650"/>
        <v>0</v>
      </c>
      <c r="FK184" s="5">
        <f t="shared" si="651"/>
        <v>0</v>
      </c>
      <c r="FL184" s="5"/>
      <c r="FM184" s="5">
        <f>LOOKUP(FM$6,'Daily Absent'!$O$6:$AX$6,'Daily Absent'!$O184:$AX184)</f>
        <v>0</v>
      </c>
      <c r="FN184" s="104">
        <f>VALUE('Time Sheet KN'!FO184-'Time Sheet KN'!FN184)*24</f>
        <v>0</v>
      </c>
      <c r="FO184" s="104">
        <f>VALUE('Time Sheet KN'!FQ184-'Time Sheet KN'!FP184)*24</f>
        <v>0</v>
      </c>
      <c r="FP184" s="104">
        <f>VALUE('Time Sheet KN'!FS184-'Time Sheet KN'!FR184)*24</f>
        <v>0</v>
      </c>
      <c r="FQ184" s="105">
        <f t="shared" si="652"/>
        <v>0</v>
      </c>
      <c r="FR184" s="5">
        <f t="shared" si="653"/>
        <v>0</v>
      </c>
      <c r="FS184" s="5"/>
      <c r="FT184" s="5">
        <f>LOOKUP(FT$6,'Daily Absent'!$O$6:$AX$6,'Daily Absent'!$O184:$AX184)</f>
        <v>0</v>
      </c>
      <c r="FU184" s="104">
        <f>VALUE('Time Sheet KN'!FV184-'Time Sheet KN'!FU184)*24</f>
        <v>0</v>
      </c>
      <c r="FV184" s="104">
        <f>VALUE('Time Sheet KN'!FX184-'Time Sheet KN'!FW184)*24</f>
        <v>0</v>
      </c>
      <c r="FW184" s="104">
        <f>VALUE('Time Sheet KN'!FZ184-'Time Sheet KN'!FY184)*24</f>
        <v>0</v>
      </c>
      <c r="FX184" s="105">
        <f t="shared" si="654"/>
        <v>0</v>
      </c>
      <c r="FY184" s="5">
        <f t="shared" si="655"/>
        <v>0</v>
      </c>
      <c r="FZ184" s="5"/>
      <c r="GA184" s="5">
        <f>LOOKUP(GA$6,'Daily Absent'!$O$6:$AX$6,'Daily Absent'!$O184:$AX184)</f>
        <v>0</v>
      </c>
      <c r="GB184" s="104">
        <f>VALUE('Time Sheet KN'!GC184-'Time Sheet KN'!GB184)*24</f>
        <v>0</v>
      </c>
      <c r="GC184" s="104">
        <f>VALUE('Time Sheet KN'!GE184-'Time Sheet KN'!GD184)*24</f>
        <v>0</v>
      </c>
      <c r="GD184" s="104">
        <f>VALUE('Time Sheet KN'!GG184-'Time Sheet KN'!GF184)*24</f>
        <v>0</v>
      </c>
      <c r="GE184" s="105">
        <f t="shared" si="656"/>
        <v>0</v>
      </c>
      <c r="GF184" s="5">
        <f t="shared" si="657"/>
        <v>0</v>
      </c>
      <c r="GG184" s="5"/>
      <c r="GH184" s="5">
        <f>LOOKUP(GH$6,'Daily Absent'!$O$6:$AX$6,'Daily Absent'!$O184:$AX184)</f>
        <v>0</v>
      </c>
      <c r="GI184" s="104">
        <f>VALUE('Time Sheet KN'!GJ184-'Time Sheet KN'!GI184)*24</f>
        <v>0</v>
      </c>
      <c r="GJ184" s="104">
        <f>VALUE('Time Sheet KN'!GL184-'Time Sheet KN'!GK184)*24</f>
        <v>0</v>
      </c>
      <c r="GK184" s="104">
        <f>VALUE('Time Sheet KN'!GN184-'Time Sheet KN'!GM184)*24</f>
        <v>0</v>
      </c>
      <c r="GL184" s="105">
        <f t="shared" si="658"/>
        <v>0</v>
      </c>
      <c r="GM184" s="5">
        <f t="shared" si="659"/>
        <v>0</v>
      </c>
      <c r="GN184" s="5"/>
      <c r="GO184" s="5">
        <f>LOOKUP(GO$6,'Daily Absent'!$O$6:$AX$6,'Daily Absent'!$O184:$AX184)</f>
        <v>0</v>
      </c>
      <c r="GP184" s="104">
        <f>VALUE('Time Sheet KN'!GQ184-'Time Sheet KN'!GP184)*24</f>
        <v>0</v>
      </c>
      <c r="GQ184" s="104">
        <f>VALUE('Time Sheet KN'!GS184-'Time Sheet KN'!GR184)*24</f>
        <v>0</v>
      </c>
      <c r="GR184" s="104">
        <f>VALUE('Time Sheet KN'!GU184-'Time Sheet KN'!GT184)*24</f>
        <v>0</v>
      </c>
      <c r="GS184" s="105">
        <f t="shared" si="660"/>
        <v>0</v>
      </c>
      <c r="GT184" s="5">
        <f t="shared" si="661"/>
        <v>0</v>
      </c>
      <c r="GU184" s="5"/>
      <c r="GV184" s="5">
        <f>LOOKUP(GV$6,'Daily Absent'!$O$6:$AX$6,'Daily Absent'!$O184:$AX184)</f>
        <v>0</v>
      </c>
      <c r="GW184" s="104">
        <f>VALUE('Time Sheet KN'!GX184-'Time Sheet KN'!GW184)*24</f>
        <v>0</v>
      </c>
      <c r="GX184" s="104">
        <f>VALUE('Time Sheet KN'!GZ184-'Time Sheet KN'!GY184)*24</f>
        <v>0</v>
      </c>
      <c r="GY184" s="104">
        <f>VALUE('Time Sheet KN'!HB184-'Time Sheet KN'!HA184)*24</f>
        <v>0</v>
      </c>
      <c r="GZ184" s="105">
        <f t="shared" si="662"/>
        <v>0</v>
      </c>
      <c r="HA184" s="5">
        <f t="shared" si="663"/>
        <v>0</v>
      </c>
      <c r="HB184" s="5"/>
      <c r="HC184" s="5">
        <f>LOOKUP(HC$6,'Daily Absent'!$O$6:$AX$6,'Daily Absent'!$O184:$AX184)</f>
        <v>0</v>
      </c>
      <c r="HD184" s="104">
        <f>VALUE('Time Sheet KN'!HE184-'Time Sheet KN'!HD184)*24</f>
        <v>0</v>
      </c>
      <c r="HE184" s="104">
        <f>VALUE('Time Sheet KN'!HG184-'Time Sheet KN'!HF184)*24</f>
        <v>0</v>
      </c>
      <c r="HF184" s="104">
        <f>VALUE('Time Sheet KN'!HI184-'Time Sheet KN'!HH184)*24</f>
        <v>0</v>
      </c>
      <c r="HG184" s="105">
        <f t="shared" si="664"/>
        <v>0</v>
      </c>
      <c r="HH184" s="5">
        <f t="shared" si="665"/>
        <v>0</v>
      </c>
      <c r="HI184" s="5"/>
      <c r="HJ184" s="5">
        <f>LOOKUP(HJ$6,'Daily Absent'!$O$6:$AX$6,'Daily Absent'!$O184:$AX184)</f>
        <v>0</v>
      </c>
      <c r="HK184" s="104">
        <f>VALUE('Time Sheet KN'!HL184-'Time Sheet KN'!HK184)*24</f>
        <v>0</v>
      </c>
      <c r="HL184" s="104">
        <f>VALUE('Time Sheet KN'!HN184-'Time Sheet KN'!HM184)*24</f>
        <v>0</v>
      </c>
      <c r="HM184" s="104">
        <f>VALUE('Time Sheet KN'!HP184-'Time Sheet KN'!HO184)*24</f>
        <v>0</v>
      </c>
      <c r="HN184" s="105">
        <f t="shared" si="666"/>
        <v>0</v>
      </c>
      <c r="HO184" s="5">
        <f t="shared" si="667"/>
        <v>0</v>
      </c>
      <c r="HP184" s="5"/>
      <c r="HQ184" s="5">
        <f>LOOKUP(HQ$6,'Daily Absent'!$O$6:$AX$6,'Daily Absent'!$O184:$AX184)</f>
        <v>0</v>
      </c>
      <c r="HR184" s="104">
        <f>VALUE('Time Sheet KN'!HS184-'Time Sheet KN'!HR184)*24</f>
        <v>0</v>
      </c>
      <c r="HS184" s="104">
        <f>VALUE('Time Sheet KN'!HU184-'Time Sheet KN'!HT184)*24</f>
        <v>0</v>
      </c>
      <c r="HT184" s="104">
        <f>VALUE('Time Sheet KN'!HW184-'Time Sheet KN'!HV184)*24</f>
        <v>0</v>
      </c>
      <c r="HU184" s="105">
        <f t="shared" si="668"/>
        <v>0</v>
      </c>
      <c r="HV184" s="5">
        <f t="shared" si="669"/>
        <v>0</v>
      </c>
      <c r="HW184" s="5"/>
      <c r="HX184" s="5">
        <f>LOOKUP(HX$6,'Daily Absent'!$O$6:$AX$6,'Daily Absent'!$O184:$AX184)</f>
        <v>0</v>
      </c>
      <c r="HY184" s="104">
        <f>VALUE('Time Sheet KN'!HZ184-'Time Sheet KN'!HY184)*24</f>
        <v>0</v>
      </c>
      <c r="HZ184" s="104">
        <f>VALUE('Time Sheet KN'!IB184-'Time Sheet KN'!IA184)*24</f>
        <v>0</v>
      </c>
      <c r="IA184" s="104">
        <f>VALUE('Time Sheet KN'!ID184-'Time Sheet KN'!IC184)*24</f>
        <v>0</v>
      </c>
      <c r="IB184" s="105">
        <f t="shared" si="670"/>
        <v>0</v>
      </c>
      <c r="IC184" s="5">
        <f t="shared" si="671"/>
        <v>0</v>
      </c>
      <c r="ID184" s="5"/>
      <c r="IE184" s="5">
        <f>LOOKUP(IE$6,'Daily Absent'!$O$6:$AX$6,'Daily Absent'!$O184:$AX184)</f>
        <v>0</v>
      </c>
      <c r="IF184" s="104">
        <f>VALUE('Time Sheet KN'!IG184-'Time Sheet KN'!IF184)*24</f>
        <v>0</v>
      </c>
      <c r="IG184" s="104">
        <f>VALUE('Time Sheet KN'!II184-'Time Sheet KN'!IH184)*24</f>
        <v>0</v>
      </c>
      <c r="IH184" s="104">
        <f>VALUE('Time Sheet KN'!IK184-'Time Sheet KN'!IJ184)*24</f>
        <v>0</v>
      </c>
      <c r="II184" s="105">
        <f t="shared" si="672"/>
        <v>0</v>
      </c>
      <c r="IJ184" s="5">
        <f t="shared" si="673"/>
        <v>0</v>
      </c>
      <c r="IK184" s="5"/>
      <c r="IL184" s="5">
        <f>LOOKUP(IL$6,'Daily Absent'!$O$6:$AX$6,'Daily Absent'!$O184:$AX184)</f>
        <v>0</v>
      </c>
      <c r="IM184" s="104">
        <f>VALUE('Time Sheet KN'!IN184-'Time Sheet KN'!IM184)*24</f>
        <v>0</v>
      </c>
      <c r="IN184" s="104">
        <f>VALUE('Time Sheet KN'!IP184-'Time Sheet KN'!IO184)*24</f>
        <v>0</v>
      </c>
      <c r="IO184" s="104">
        <f>VALUE('Time Sheet KN'!IR184-'Time Sheet KN'!IQ184)*24</f>
        <v>0</v>
      </c>
      <c r="IP184" s="105">
        <f t="shared" si="674"/>
        <v>0</v>
      </c>
      <c r="IQ184" s="5">
        <f t="shared" si="675"/>
        <v>0</v>
      </c>
      <c r="IR184" s="5"/>
      <c r="IS184" s="5">
        <f>LOOKUP(IS$6,'Daily Absent'!$O$6:$AX$6,'Daily Absent'!$O184:$AX184)</f>
        <v>0</v>
      </c>
      <c r="IT184" s="104">
        <f>VALUE('Time Sheet KN'!IU184-'Time Sheet KN'!IT184)*24</f>
        <v>0</v>
      </c>
      <c r="IU184" s="104">
        <f>VALUE('Time Sheet KN'!IW184-'Time Sheet KN'!IV184)*24</f>
        <v>0</v>
      </c>
      <c r="IV184" s="104">
        <f>VALUE('Time Sheet KN'!IY184-'Time Sheet KN'!IX184)*24</f>
        <v>0</v>
      </c>
      <c r="IW184" s="105">
        <f t="shared" si="676"/>
        <v>0</v>
      </c>
      <c r="IX184" s="5">
        <f t="shared" si="677"/>
        <v>0</v>
      </c>
      <c r="IY184" s="5"/>
      <c r="IZ184" s="5">
        <f>LOOKUP(IZ$6,'Daily Absent'!$O$6:$AX$6,'Daily Absent'!$O184:$AX184)</f>
        <v>0</v>
      </c>
      <c r="JA184" s="104">
        <f>VALUE('Time Sheet KN'!JB184-'Time Sheet KN'!JA184)*24</f>
        <v>0</v>
      </c>
      <c r="JB184" s="104">
        <f>VALUE('Time Sheet KN'!JD184-'Time Sheet KN'!JC184)*24</f>
        <v>0</v>
      </c>
      <c r="JC184" s="104">
        <f>VALUE('Time Sheet KN'!JF184-'Time Sheet KN'!JE184)*24</f>
        <v>0</v>
      </c>
      <c r="JD184" s="105">
        <f t="shared" si="678"/>
        <v>0</v>
      </c>
      <c r="JE184" s="5">
        <f t="shared" si="679"/>
        <v>0</v>
      </c>
      <c r="JF184" s="5"/>
    </row>
    <row r="185" spans="1:266" ht="20" customHeight="1">
      <c r="A185" s="54">
        <f>IF('Master MP Status'!A185&gt;0,'Master MP Status'!A185,"")</f>
        <v>177</v>
      </c>
      <c r="B185" s="5" t="str">
        <f>IF(ISTEXT('Master MP Status'!B185),'Master MP Status'!B185,"")</f>
        <v>DIRECT</v>
      </c>
      <c r="C185" s="153" t="str">
        <f>IF(OR(ISTEXT('Master MP Status'!C185),'Master MP Status'!C185&gt;0),'Master MP Status'!C185,"")</f>
        <v>B250136</v>
      </c>
      <c r="D185" s="154" t="str">
        <f>IF(OR(ISTEXT('Master MP Status'!D185),'Master MP Status'!D185&gt;0),'Master MP Status'!D185,"")</f>
        <v>S250136</v>
      </c>
      <c r="E185" s="5" t="str">
        <f>IF(ISTEXT('Master MP Status'!E185),'Master MP Status'!E185,"")</f>
        <v>MUSTAKIM</v>
      </c>
      <c r="F185" s="5" t="str">
        <f>IF(ISTEXT('Master MP Status'!F185),'Master MP Status'!F185,"")</f>
        <v/>
      </c>
      <c r="G185" s="5" t="str">
        <f>IF(ISTEXT('Master MP Status'!G185),'Master MP Status'!G185,"")</f>
        <v>Cirebon</v>
      </c>
      <c r="H185" s="5" t="str">
        <f>IF(ISTEXT('Master MP Status'!H185),'Master MP Status'!H185,"")</f>
        <v>BAP</v>
      </c>
      <c r="I185" s="5" t="str">
        <f>IF(ISTEXT('Master MP Status'!I185),'Master MP Status'!I185,"")</f>
        <v>Operator Crane</v>
      </c>
      <c r="J185" s="5" t="str">
        <f>IF(ISTEXT('Master MP Status'!J185),'Master MP Status'!J185,"")</f>
        <v>Equip. Operator</v>
      </c>
      <c r="K185" s="9">
        <f>IF(OR('Master MP Status'!K185=0,'Master MP Status'!K185=""),"",'Master MP Status'!K185)</f>
        <v>45789</v>
      </c>
      <c r="L185" s="9">
        <f>IF(OR('Master MP Status'!L185=0,'Master MP Status'!L185=""),"",'Master MP Status'!L185)</f>
        <v>45789</v>
      </c>
      <c r="M185" s="9" t="str">
        <f>IF(OR('Master MP Status'!M185=0,'Master MP Status'!M185=""),"",'Master MP Status'!M185)</f>
        <v/>
      </c>
      <c r="N185" s="5" t="str">
        <f>IF(ISTEXT('Master MP Status'!N185),'Master MP Status'!N185,"")</f>
        <v/>
      </c>
      <c r="O185" s="5">
        <f>LOOKUP(O$6,'Daily Absent'!$O$6:$AX$6,'Daily Absent'!$O185:$AX185)</f>
        <v>1</v>
      </c>
      <c r="P185" s="104">
        <f>VALUE('Time Sheet KN'!Q185-'Time Sheet KN'!P185)*24</f>
        <v>4</v>
      </c>
      <c r="Q185" s="104">
        <f>VALUE('Time Sheet KN'!S185-'Time Sheet KN'!R185)*24</f>
        <v>4.0000000000000018</v>
      </c>
      <c r="R185" s="104">
        <f>VALUE('Time Sheet KN'!U185-'Time Sheet KN'!T185)*24</f>
        <v>0</v>
      </c>
      <c r="S185" s="105">
        <f t="shared" si="608"/>
        <v>8.0000000000000018</v>
      </c>
      <c r="T185" s="5">
        <f t="shared" si="609"/>
        <v>0</v>
      </c>
      <c r="U185" s="5"/>
      <c r="V185" s="5">
        <f>LOOKUP(V$6,'Daily Absent'!$O$6:$AX$6,'Daily Absent'!$O185:$AX185)</f>
        <v>1</v>
      </c>
      <c r="W185" s="104">
        <f>VALUE('Time Sheet KN'!X185-'Time Sheet KN'!W185)*24</f>
        <v>4</v>
      </c>
      <c r="X185" s="104">
        <f>VALUE('Time Sheet KN'!Z185-'Time Sheet KN'!Y185)*24</f>
        <v>4.0000000000000018</v>
      </c>
      <c r="Y185" s="104">
        <f>VALUE('Time Sheet KN'!AB185-'Time Sheet KN'!AA185)*24</f>
        <v>0</v>
      </c>
      <c r="Z185" s="105">
        <f t="shared" si="610"/>
        <v>8.0000000000000018</v>
      </c>
      <c r="AA185" s="5">
        <f t="shared" si="611"/>
        <v>0</v>
      </c>
      <c r="AB185" s="5"/>
      <c r="AC185" s="5">
        <f>LOOKUP(AC$6,'Daily Absent'!$O$6:$AX$6,'Daily Absent'!$O185:$AX185)</f>
        <v>1</v>
      </c>
      <c r="AD185" s="104">
        <f>VALUE('Time Sheet KN'!AE185-'Time Sheet KN'!AD185)*24</f>
        <v>4</v>
      </c>
      <c r="AE185" s="104">
        <f>VALUE('Time Sheet KN'!AG185-'Time Sheet KN'!AF185)*24</f>
        <v>4.0000000000000018</v>
      </c>
      <c r="AF185" s="104">
        <f>VALUE('Time Sheet KN'!AI185-'Time Sheet KN'!AH185)*24</f>
        <v>0</v>
      </c>
      <c r="AG185" s="105">
        <f t="shared" si="612"/>
        <v>8.0000000000000018</v>
      </c>
      <c r="AH185" s="5">
        <f t="shared" si="613"/>
        <v>0</v>
      </c>
      <c r="AI185" s="5"/>
      <c r="AJ185" s="5">
        <f>LOOKUP(AJ$6,'Daily Absent'!$O$6:$AX$6,'Daily Absent'!$O185:$AX185)</f>
        <v>1</v>
      </c>
      <c r="AK185" s="104">
        <f>VALUE('Time Sheet KN'!AL185-'Time Sheet KN'!AK185)*24</f>
        <v>4</v>
      </c>
      <c r="AL185" s="104">
        <f>VALUE('Time Sheet KN'!AN185-'Time Sheet KN'!AM185)*24</f>
        <v>5.0000000000000009</v>
      </c>
      <c r="AM185" s="104">
        <f>VALUE('Time Sheet KN'!AP185-'Time Sheet KN'!AO185)*24</f>
        <v>0</v>
      </c>
      <c r="AN185" s="105">
        <f t="shared" si="614"/>
        <v>9</v>
      </c>
      <c r="AO185" s="5">
        <f t="shared" si="615"/>
        <v>0</v>
      </c>
      <c r="AP185" s="5"/>
      <c r="AQ185" s="5">
        <f>LOOKUP(AQ$6,'Daily Absent'!$O$6:$AX$6,'Daily Absent'!$O185:$AX185)</f>
        <v>1</v>
      </c>
      <c r="AR185" s="104">
        <f>VALUE('Time Sheet KN'!AS185-'Time Sheet KN'!AR185)*24</f>
        <v>4</v>
      </c>
      <c r="AS185" s="104">
        <f>VALUE('Time Sheet KN'!AU185-'Time Sheet KN'!AT185)*24</f>
        <v>4.0000000000000018</v>
      </c>
      <c r="AT185" s="104">
        <f>VALUE('Time Sheet KN'!AW185-'Time Sheet KN'!AV185)*24</f>
        <v>0</v>
      </c>
      <c r="AU185" s="105">
        <f t="shared" si="616"/>
        <v>8.0000000000000018</v>
      </c>
      <c r="AV185" s="5">
        <f t="shared" si="617"/>
        <v>0</v>
      </c>
      <c r="AW185" s="5"/>
      <c r="AX185" s="5">
        <f>LOOKUP(AX$6,'Daily Absent'!$O$6:$AX$6,'Daily Absent'!$O185:$AX185)</f>
        <v>1</v>
      </c>
      <c r="AY185" s="104">
        <f>VALUE('Time Sheet KN'!AZ185-'Time Sheet KN'!AY185)*24</f>
        <v>4</v>
      </c>
      <c r="AZ185" s="104">
        <f>VALUE('Time Sheet KN'!BB185-'Time Sheet KN'!BA185)*24</f>
        <v>3</v>
      </c>
      <c r="BA185" s="104">
        <f>VALUE('Time Sheet KN'!BD185-'Time Sheet KN'!BC185)*24</f>
        <v>0</v>
      </c>
      <c r="BB185" s="105">
        <f t="shared" si="618"/>
        <v>0</v>
      </c>
      <c r="BC185" s="5">
        <f t="shared" si="619"/>
        <v>7</v>
      </c>
      <c r="BD185" s="5"/>
      <c r="BE185" s="5">
        <f>LOOKUP(BE$6,'Daily Absent'!$O$6:$AX$6,'Daily Absent'!$O185:$AX185)</f>
        <v>1</v>
      </c>
      <c r="BF185" s="104">
        <f>VALUE('Time Sheet KN'!BG185-'Time Sheet KN'!BF185)*24</f>
        <v>5</v>
      </c>
      <c r="BG185" s="104">
        <f>VALUE('Time Sheet KN'!BI185-'Time Sheet KN'!BH185)*24</f>
        <v>5.0000000000000009</v>
      </c>
      <c r="BH185" s="104">
        <f>VALUE('Time Sheet KN'!BK185-'Time Sheet KN'!BJ185)*24</f>
        <v>0</v>
      </c>
      <c r="BI185" s="105">
        <f t="shared" si="620"/>
        <v>10</v>
      </c>
      <c r="BJ185" s="5">
        <f t="shared" si="621"/>
        <v>0</v>
      </c>
      <c r="BK185" s="5"/>
      <c r="BL185" s="5">
        <f>LOOKUP(BL$6,'Daily Absent'!$O$6:$AX$6,'Daily Absent'!$O185:$AX185)</f>
        <v>1</v>
      </c>
      <c r="BM185" s="104">
        <f>VALUE('Time Sheet KN'!BN185-'Time Sheet KN'!BM185)*24</f>
        <v>5</v>
      </c>
      <c r="BN185" s="104">
        <f>VALUE('Time Sheet KN'!BP185-'Time Sheet KN'!BO185)*24</f>
        <v>5.0000000000000009</v>
      </c>
      <c r="BO185" s="104">
        <f>VALUE('Time Sheet KN'!BR185-'Time Sheet KN'!BQ185)*24</f>
        <v>0</v>
      </c>
      <c r="BP185" s="105">
        <f t="shared" si="622"/>
        <v>10</v>
      </c>
      <c r="BQ185" s="5">
        <f t="shared" si="623"/>
        <v>0</v>
      </c>
      <c r="BR185" s="5"/>
      <c r="BS185" s="5">
        <f>LOOKUP(BS$6,'Daily Absent'!$O$6:$AX$6,'Daily Absent'!$O185:$AX185)</f>
        <v>1</v>
      </c>
      <c r="BT185" s="104">
        <f>VALUE('Time Sheet KN'!BU185-'Time Sheet KN'!BT185)*24</f>
        <v>5</v>
      </c>
      <c r="BU185" s="104">
        <f>VALUE('Time Sheet KN'!BW185-'Time Sheet KN'!BV185)*24</f>
        <v>5.0000000000000009</v>
      </c>
      <c r="BV185" s="104">
        <f>VALUE('Time Sheet KN'!BY185-'Time Sheet KN'!BX185)*24</f>
        <v>0</v>
      </c>
      <c r="BW185" s="105">
        <f t="shared" si="624"/>
        <v>10</v>
      </c>
      <c r="BX185" s="5">
        <f t="shared" si="625"/>
        <v>0</v>
      </c>
      <c r="BY185" s="5"/>
      <c r="BZ185" s="5">
        <f>LOOKUP(BZ$6,'Daily Absent'!$O$6:$AX$6,'Daily Absent'!$O185:$AX185)</f>
        <v>1</v>
      </c>
      <c r="CA185" s="104">
        <f>VALUE('Time Sheet KN'!CB185-'Time Sheet KN'!CA185)*24</f>
        <v>5</v>
      </c>
      <c r="CB185" s="104">
        <f>VALUE('Time Sheet KN'!CD185-'Time Sheet KN'!CC185)*24</f>
        <v>5.0000000000000009</v>
      </c>
      <c r="CC185" s="104">
        <f>VALUE('Time Sheet KN'!CF185-'Time Sheet KN'!CE185)*24</f>
        <v>0</v>
      </c>
      <c r="CD185" s="105">
        <f t="shared" si="626"/>
        <v>10</v>
      </c>
      <c r="CE185" s="5">
        <f t="shared" si="627"/>
        <v>0</v>
      </c>
      <c r="CF185" s="5"/>
      <c r="CG185" s="5">
        <f>LOOKUP(CG$6,'Daily Absent'!$O$6:$AX$6,'Daily Absent'!$O185:$AX185)</f>
        <v>1</v>
      </c>
      <c r="CH185" s="104">
        <f>VALUE('Time Sheet KN'!CI185-'Time Sheet KN'!CH185)*24</f>
        <v>5</v>
      </c>
      <c r="CI185" s="104">
        <f>VALUE('Time Sheet KN'!CK185-'Time Sheet KN'!CJ185)*24</f>
        <v>5.0000000000000009</v>
      </c>
      <c r="CJ185" s="104">
        <f>VALUE('Time Sheet KN'!CM185-'Time Sheet KN'!CL185)*24</f>
        <v>0</v>
      </c>
      <c r="CK185" s="105">
        <f t="shared" si="628"/>
        <v>10</v>
      </c>
      <c r="CL185" s="5">
        <f t="shared" si="629"/>
        <v>0</v>
      </c>
      <c r="CM185" s="5"/>
      <c r="CN185" s="5">
        <f>LOOKUP(CN$6,'Daily Absent'!$O$6:$AX$6,'Daily Absent'!$O185:$AX185)</f>
        <v>1</v>
      </c>
      <c r="CO185" s="104">
        <f>VALUE('Time Sheet KN'!CP185-'Time Sheet KN'!CO185)*24</f>
        <v>5</v>
      </c>
      <c r="CP185" s="104">
        <f>VALUE('Time Sheet KN'!CR185-'Time Sheet KN'!CQ185)*24</f>
        <v>4.0000000000000018</v>
      </c>
      <c r="CQ185" s="104">
        <f>VALUE('Time Sheet KN'!CT185-'Time Sheet KN'!CS185)*24</f>
        <v>0</v>
      </c>
      <c r="CR185" s="105">
        <f t="shared" si="630"/>
        <v>9</v>
      </c>
      <c r="CS185" s="5">
        <f t="shared" si="631"/>
        <v>1.7763568394002505E-15</v>
      </c>
      <c r="CT185" s="5"/>
      <c r="CU185" s="5">
        <f>LOOKUP(CU$6,'Daily Absent'!$O$6:$AX$6,'Daily Absent'!$O185:$AX185)</f>
        <v>1</v>
      </c>
      <c r="CV185" s="104">
        <f>VALUE('Time Sheet KN'!CW185-'Time Sheet KN'!CV185)*24</f>
        <v>4</v>
      </c>
      <c r="CW185" s="104">
        <f>VALUE('Time Sheet KN'!CY185-'Time Sheet KN'!CX185)*24</f>
        <v>3</v>
      </c>
      <c r="CX185" s="104">
        <f>VALUE('Time Sheet KN'!DA185-'Time Sheet KN'!CZ185)*24</f>
        <v>0</v>
      </c>
      <c r="CY185" s="105">
        <f t="shared" si="632"/>
        <v>0</v>
      </c>
      <c r="CZ185" s="5">
        <f t="shared" si="633"/>
        <v>7</v>
      </c>
      <c r="DA185" s="5"/>
      <c r="DB185" s="5">
        <f>LOOKUP(DB$6,'Daily Absent'!$O$6:$AX$6,'Daily Absent'!$O185:$AX185)</f>
        <v>1</v>
      </c>
      <c r="DC185" s="104">
        <f>VALUE('Time Sheet KN'!DD185-'Time Sheet KN'!DC185)*24</f>
        <v>5</v>
      </c>
      <c r="DD185" s="104">
        <f>VALUE('Time Sheet KN'!DF185-'Time Sheet KN'!DE185)*24</f>
        <v>5.0000000000000009</v>
      </c>
      <c r="DE185" s="104">
        <f>VALUE('Time Sheet KN'!DH185-'Time Sheet KN'!DG185)*24</f>
        <v>0</v>
      </c>
      <c r="DF185" s="105">
        <f t="shared" si="634"/>
        <v>10</v>
      </c>
      <c r="DG185" s="5">
        <f t="shared" si="635"/>
        <v>0</v>
      </c>
      <c r="DH185" s="5"/>
      <c r="DI185" s="5">
        <f>LOOKUP(DI$6,'Daily Absent'!$O$6:$AX$6,'Daily Absent'!$O185:$AX185)</f>
        <v>1</v>
      </c>
      <c r="DJ185" s="104">
        <f>VALUE('Time Sheet KN'!DK185-'Time Sheet KN'!DJ185)*24</f>
        <v>4</v>
      </c>
      <c r="DK185" s="104">
        <f>VALUE('Time Sheet KN'!DM185-'Time Sheet KN'!DL185)*24</f>
        <v>5.0000000000000009</v>
      </c>
      <c r="DL185" s="104">
        <f>VALUE('Time Sheet KN'!DO185-'Time Sheet KN'!DN185)*24</f>
        <v>0</v>
      </c>
      <c r="DM185" s="105">
        <f t="shared" si="636"/>
        <v>9</v>
      </c>
      <c r="DN185" s="5">
        <f t="shared" si="637"/>
        <v>0</v>
      </c>
      <c r="DO185" s="5"/>
      <c r="DP185" s="5">
        <f>LOOKUP(DP$6,'Daily Absent'!$O$6:$AX$6,'Daily Absent'!$O185:$AX185)</f>
        <v>1</v>
      </c>
      <c r="DQ185" s="104">
        <f>VALUE('Time Sheet KN'!DR185-'Time Sheet KN'!DQ185)*24</f>
        <v>5</v>
      </c>
      <c r="DR185" s="104">
        <f>VALUE('Time Sheet KN'!DT185-'Time Sheet KN'!DS185)*24</f>
        <v>5.0000000000000009</v>
      </c>
      <c r="DS185" s="104">
        <f>VALUE('Time Sheet KN'!DV185-'Time Sheet KN'!DU185)*24</f>
        <v>0</v>
      </c>
      <c r="DT185" s="105">
        <f t="shared" si="638"/>
        <v>10</v>
      </c>
      <c r="DU185" s="5">
        <f t="shared" si="639"/>
        <v>0</v>
      </c>
      <c r="DV185" s="5"/>
      <c r="DW185" s="5">
        <f>LOOKUP(DW$6,'Daily Absent'!$O$6:$AX$6,'Daily Absent'!$O185:$AX185)</f>
        <v>1</v>
      </c>
      <c r="DX185" s="104">
        <f>VALUE('Time Sheet KN'!DY185-'Time Sheet KN'!DX185)*24</f>
        <v>5</v>
      </c>
      <c r="DY185" s="104">
        <f>VALUE('Time Sheet KN'!EA185-'Time Sheet KN'!DZ185)*24</f>
        <v>5.0000000000000009</v>
      </c>
      <c r="DZ185" s="104">
        <f>VALUE('Time Sheet KN'!EC185-'Time Sheet KN'!EB185)*24</f>
        <v>0</v>
      </c>
      <c r="EA185" s="105">
        <f t="shared" si="640"/>
        <v>10</v>
      </c>
      <c r="EB185" s="5">
        <f t="shared" si="641"/>
        <v>0</v>
      </c>
      <c r="EC185" s="5"/>
      <c r="ED185" s="5">
        <f>LOOKUP(ED$6,'Daily Absent'!$O$6:$AX$6,'Daily Absent'!$O185:$AX185)</f>
        <v>1</v>
      </c>
      <c r="EE185" s="104">
        <f>VALUE('Time Sheet KN'!EF185-'Time Sheet KN'!EE185)*24</f>
        <v>5</v>
      </c>
      <c r="EF185" s="104">
        <f>VALUE('Time Sheet KN'!EH185-'Time Sheet KN'!EG185)*24</f>
        <v>5.0000000000000009</v>
      </c>
      <c r="EG185" s="104">
        <f>VALUE('Time Sheet KN'!EJ185-'Time Sheet KN'!EI185)*24</f>
        <v>0</v>
      </c>
      <c r="EH185" s="105">
        <f t="shared" si="642"/>
        <v>10</v>
      </c>
      <c r="EI185" s="5">
        <f t="shared" si="643"/>
        <v>0</v>
      </c>
      <c r="EJ185" s="5"/>
      <c r="EK185" s="5">
        <f>LOOKUP(EK$6,'Daily Absent'!$O$6:$AX$6,'Daily Absent'!$O185:$AX185)</f>
        <v>1</v>
      </c>
      <c r="EL185" s="104">
        <f>VALUE('Time Sheet KN'!EM185-'Time Sheet KN'!EL185)*24</f>
        <v>5</v>
      </c>
      <c r="EM185" s="104">
        <f>VALUE('Time Sheet KN'!EO185-'Time Sheet KN'!EN185)*24</f>
        <v>5.0000000000000009</v>
      </c>
      <c r="EN185" s="104">
        <f>VALUE('Time Sheet KN'!EQ185-'Time Sheet KN'!EP185)*24</f>
        <v>0</v>
      </c>
      <c r="EO185" s="105">
        <f t="shared" si="644"/>
        <v>9</v>
      </c>
      <c r="EP185" s="5">
        <f t="shared" si="645"/>
        <v>1</v>
      </c>
      <c r="EQ185" s="5"/>
      <c r="ER185" s="5">
        <f>LOOKUP(ER$6,'Daily Absent'!$O$6:$AX$6,'Daily Absent'!$O185:$AX185)</f>
        <v>0</v>
      </c>
      <c r="ES185" s="104">
        <f>VALUE('Time Sheet KN'!ET185-'Time Sheet KN'!ES185)*24</f>
        <v>0</v>
      </c>
      <c r="ET185" s="104">
        <f>VALUE('Time Sheet KN'!EV185-'Time Sheet KN'!EU185)*24</f>
        <v>0</v>
      </c>
      <c r="EU185" s="104">
        <f>VALUE('Time Sheet KN'!EX185-'Time Sheet KN'!EW185)*24</f>
        <v>0</v>
      </c>
      <c r="EV185" s="105">
        <f t="shared" si="646"/>
        <v>0</v>
      </c>
      <c r="EW185" s="5">
        <f t="shared" si="647"/>
        <v>0</v>
      </c>
      <c r="EX185" s="5"/>
      <c r="EY185" s="5">
        <f>LOOKUP(EY$6,'Daily Absent'!$O$6:$AX$6,'Daily Absent'!$O185:$AX185)</f>
        <v>1</v>
      </c>
      <c r="EZ185" s="104">
        <f>VALUE('Time Sheet KN'!FA185-'Time Sheet KN'!EZ185)*24</f>
        <v>5</v>
      </c>
      <c r="FA185" s="104">
        <f>VALUE('Time Sheet KN'!FC185-'Time Sheet KN'!FB185)*24</f>
        <v>5.0000000000000009</v>
      </c>
      <c r="FB185" s="104">
        <f>VALUE('Time Sheet KN'!FE185-'Time Sheet KN'!FD185)*24</f>
        <v>0</v>
      </c>
      <c r="FC185" s="105">
        <f t="shared" si="648"/>
        <v>10</v>
      </c>
      <c r="FD185" s="5">
        <f t="shared" si="649"/>
        <v>0</v>
      </c>
      <c r="FE185" s="5"/>
      <c r="FF185" s="5">
        <f>LOOKUP(FF$6,'Daily Absent'!$O$6:$AX$6,'Daily Absent'!$O185:$AX185)</f>
        <v>1</v>
      </c>
      <c r="FG185" s="104">
        <f>VALUE('Time Sheet KN'!FH185-'Time Sheet KN'!FG185)*24</f>
        <v>0</v>
      </c>
      <c r="FH185" s="104">
        <f>VALUE('Time Sheet KN'!FJ185-'Time Sheet KN'!FI185)*24</f>
        <v>0</v>
      </c>
      <c r="FI185" s="104">
        <f>VALUE('Time Sheet KN'!FL185-'Time Sheet KN'!FK185)*24</f>
        <v>0</v>
      </c>
      <c r="FJ185" s="105">
        <f t="shared" si="650"/>
        <v>0</v>
      </c>
      <c r="FK185" s="5">
        <f t="shared" si="651"/>
        <v>0</v>
      </c>
      <c r="FL185" s="5"/>
      <c r="FM185" s="5">
        <f>LOOKUP(FM$6,'Daily Absent'!$O$6:$AX$6,'Daily Absent'!$O185:$AX185)</f>
        <v>0</v>
      </c>
      <c r="FN185" s="104">
        <f>VALUE('Time Sheet KN'!FO185-'Time Sheet KN'!FN185)*24</f>
        <v>0</v>
      </c>
      <c r="FO185" s="104">
        <f>VALUE('Time Sheet KN'!FQ185-'Time Sheet KN'!FP185)*24</f>
        <v>0</v>
      </c>
      <c r="FP185" s="104">
        <f>VALUE('Time Sheet KN'!FS185-'Time Sheet KN'!FR185)*24</f>
        <v>0</v>
      </c>
      <c r="FQ185" s="105">
        <f t="shared" si="652"/>
        <v>0</v>
      </c>
      <c r="FR185" s="5">
        <f t="shared" si="653"/>
        <v>0</v>
      </c>
      <c r="FS185" s="5"/>
      <c r="FT185" s="5">
        <f>LOOKUP(FT$6,'Daily Absent'!$O$6:$AX$6,'Daily Absent'!$O185:$AX185)</f>
        <v>0</v>
      </c>
      <c r="FU185" s="104">
        <f>VALUE('Time Sheet KN'!FV185-'Time Sheet KN'!FU185)*24</f>
        <v>0</v>
      </c>
      <c r="FV185" s="104">
        <f>VALUE('Time Sheet KN'!FX185-'Time Sheet KN'!FW185)*24</f>
        <v>0</v>
      </c>
      <c r="FW185" s="104">
        <f>VALUE('Time Sheet KN'!FZ185-'Time Sheet KN'!FY185)*24</f>
        <v>0</v>
      </c>
      <c r="FX185" s="105">
        <f t="shared" si="654"/>
        <v>0</v>
      </c>
      <c r="FY185" s="5">
        <f t="shared" si="655"/>
        <v>0</v>
      </c>
      <c r="FZ185" s="5"/>
      <c r="GA185" s="5">
        <f>LOOKUP(GA$6,'Daily Absent'!$O$6:$AX$6,'Daily Absent'!$O185:$AX185)</f>
        <v>0</v>
      </c>
      <c r="GB185" s="104">
        <f>VALUE('Time Sheet KN'!GC185-'Time Sheet KN'!GB185)*24</f>
        <v>0</v>
      </c>
      <c r="GC185" s="104">
        <f>VALUE('Time Sheet KN'!GE185-'Time Sheet KN'!GD185)*24</f>
        <v>0</v>
      </c>
      <c r="GD185" s="104">
        <f>VALUE('Time Sheet KN'!GG185-'Time Sheet KN'!GF185)*24</f>
        <v>0</v>
      </c>
      <c r="GE185" s="105">
        <f t="shared" si="656"/>
        <v>0</v>
      </c>
      <c r="GF185" s="5">
        <f t="shared" si="657"/>
        <v>0</v>
      </c>
      <c r="GG185" s="5"/>
      <c r="GH185" s="5">
        <f>LOOKUP(GH$6,'Daily Absent'!$O$6:$AX$6,'Daily Absent'!$O185:$AX185)</f>
        <v>0</v>
      </c>
      <c r="GI185" s="104">
        <f>VALUE('Time Sheet KN'!GJ185-'Time Sheet KN'!GI185)*24</f>
        <v>0</v>
      </c>
      <c r="GJ185" s="104">
        <f>VALUE('Time Sheet KN'!GL185-'Time Sheet KN'!GK185)*24</f>
        <v>0</v>
      </c>
      <c r="GK185" s="104">
        <f>VALUE('Time Sheet KN'!GN185-'Time Sheet KN'!GM185)*24</f>
        <v>0</v>
      </c>
      <c r="GL185" s="105">
        <f t="shared" si="658"/>
        <v>0</v>
      </c>
      <c r="GM185" s="5">
        <f t="shared" si="659"/>
        <v>0</v>
      </c>
      <c r="GN185" s="5"/>
      <c r="GO185" s="5">
        <f>LOOKUP(GO$6,'Daily Absent'!$O$6:$AX$6,'Daily Absent'!$O185:$AX185)</f>
        <v>0</v>
      </c>
      <c r="GP185" s="104">
        <f>VALUE('Time Sheet KN'!GQ185-'Time Sheet KN'!GP185)*24</f>
        <v>0</v>
      </c>
      <c r="GQ185" s="104">
        <f>VALUE('Time Sheet KN'!GS185-'Time Sheet KN'!GR185)*24</f>
        <v>0</v>
      </c>
      <c r="GR185" s="104">
        <f>VALUE('Time Sheet KN'!GU185-'Time Sheet KN'!GT185)*24</f>
        <v>0</v>
      </c>
      <c r="GS185" s="105">
        <f t="shared" si="660"/>
        <v>0</v>
      </c>
      <c r="GT185" s="5">
        <f t="shared" si="661"/>
        <v>0</v>
      </c>
      <c r="GU185" s="5"/>
      <c r="GV185" s="5">
        <f>LOOKUP(GV$6,'Daily Absent'!$O$6:$AX$6,'Daily Absent'!$O185:$AX185)</f>
        <v>0</v>
      </c>
      <c r="GW185" s="104">
        <f>VALUE('Time Sheet KN'!GX185-'Time Sheet KN'!GW185)*24</f>
        <v>0</v>
      </c>
      <c r="GX185" s="104">
        <f>VALUE('Time Sheet KN'!GZ185-'Time Sheet KN'!GY185)*24</f>
        <v>0</v>
      </c>
      <c r="GY185" s="104">
        <f>VALUE('Time Sheet KN'!HB185-'Time Sheet KN'!HA185)*24</f>
        <v>0</v>
      </c>
      <c r="GZ185" s="105">
        <f t="shared" si="662"/>
        <v>0</v>
      </c>
      <c r="HA185" s="5">
        <f t="shared" si="663"/>
        <v>0</v>
      </c>
      <c r="HB185" s="5"/>
      <c r="HC185" s="5">
        <f>LOOKUP(HC$6,'Daily Absent'!$O$6:$AX$6,'Daily Absent'!$O185:$AX185)</f>
        <v>0</v>
      </c>
      <c r="HD185" s="104">
        <f>VALUE('Time Sheet KN'!HE185-'Time Sheet KN'!HD185)*24</f>
        <v>0</v>
      </c>
      <c r="HE185" s="104">
        <f>VALUE('Time Sheet KN'!HG185-'Time Sheet KN'!HF185)*24</f>
        <v>0</v>
      </c>
      <c r="HF185" s="104">
        <f>VALUE('Time Sheet KN'!HI185-'Time Sheet KN'!HH185)*24</f>
        <v>0</v>
      </c>
      <c r="HG185" s="105">
        <f t="shared" si="664"/>
        <v>0</v>
      </c>
      <c r="HH185" s="5">
        <f t="shared" si="665"/>
        <v>0</v>
      </c>
      <c r="HI185" s="5"/>
      <c r="HJ185" s="5">
        <f>LOOKUP(HJ$6,'Daily Absent'!$O$6:$AX$6,'Daily Absent'!$O185:$AX185)</f>
        <v>0</v>
      </c>
      <c r="HK185" s="104">
        <f>VALUE('Time Sheet KN'!HL185-'Time Sheet KN'!HK185)*24</f>
        <v>0</v>
      </c>
      <c r="HL185" s="104">
        <f>VALUE('Time Sheet KN'!HN185-'Time Sheet KN'!HM185)*24</f>
        <v>0</v>
      </c>
      <c r="HM185" s="104">
        <f>VALUE('Time Sheet KN'!HP185-'Time Sheet KN'!HO185)*24</f>
        <v>0</v>
      </c>
      <c r="HN185" s="105">
        <f t="shared" si="666"/>
        <v>0</v>
      </c>
      <c r="HO185" s="5">
        <f t="shared" si="667"/>
        <v>0</v>
      </c>
      <c r="HP185" s="5"/>
      <c r="HQ185" s="5">
        <f>LOOKUP(HQ$6,'Daily Absent'!$O$6:$AX$6,'Daily Absent'!$O185:$AX185)</f>
        <v>0</v>
      </c>
      <c r="HR185" s="104">
        <f>VALUE('Time Sheet KN'!HS185-'Time Sheet KN'!HR185)*24</f>
        <v>0</v>
      </c>
      <c r="HS185" s="104">
        <f>VALUE('Time Sheet KN'!HU185-'Time Sheet KN'!HT185)*24</f>
        <v>0</v>
      </c>
      <c r="HT185" s="104">
        <f>VALUE('Time Sheet KN'!HW185-'Time Sheet KN'!HV185)*24</f>
        <v>0</v>
      </c>
      <c r="HU185" s="105">
        <f t="shared" si="668"/>
        <v>0</v>
      </c>
      <c r="HV185" s="5">
        <f t="shared" si="669"/>
        <v>0</v>
      </c>
      <c r="HW185" s="5"/>
      <c r="HX185" s="5">
        <f>LOOKUP(HX$6,'Daily Absent'!$O$6:$AX$6,'Daily Absent'!$O185:$AX185)</f>
        <v>0</v>
      </c>
      <c r="HY185" s="104">
        <f>VALUE('Time Sheet KN'!HZ185-'Time Sheet KN'!HY185)*24</f>
        <v>0</v>
      </c>
      <c r="HZ185" s="104">
        <f>VALUE('Time Sheet KN'!IB185-'Time Sheet KN'!IA185)*24</f>
        <v>0</v>
      </c>
      <c r="IA185" s="104">
        <f>VALUE('Time Sheet KN'!ID185-'Time Sheet KN'!IC185)*24</f>
        <v>0</v>
      </c>
      <c r="IB185" s="105">
        <f t="shared" si="670"/>
        <v>0</v>
      </c>
      <c r="IC185" s="5">
        <f t="shared" si="671"/>
        <v>0</v>
      </c>
      <c r="ID185" s="5"/>
      <c r="IE185" s="5">
        <f>LOOKUP(IE$6,'Daily Absent'!$O$6:$AX$6,'Daily Absent'!$O185:$AX185)</f>
        <v>0</v>
      </c>
      <c r="IF185" s="104">
        <f>VALUE('Time Sheet KN'!IG185-'Time Sheet KN'!IF185)*24</f>
        <v>0</v>
      </c>
      <c r="IG185" s="104">
        <f>VALUE('Time Sheet KN'!II185-'Time Sheet KN'!IH185)*24</f>
        <v>0</v>
      </c>
      <c r="IH185" s="104">
        <f>VALUE('Time Sheet KN'!IK185-'Time Sheet KN'!IJ185)*24</f>
        <v>0</v>
      </c>
      <c r="II185" s="105">
        <f t="shared" si="672"/>
        <v>0</v>
      </c>
      <c r="IJ185" s="5">
        <f t="shared" si="673"/>
        <v>0</v>
      </c>
      <c r="IK185" s="5"/>
      <c r="IL185" s="5">
        <f>LOOKUP(IL$6,'Daily Absent'!$O$6:$AX$6,'Daily Absent'!$O185:$AX185)</f>
        <v>0</v>
      </c>
      <c r="IM185" s="104">
        <f>VALUE('Time Sheet KN'!IN185-'Time Sheet KN'!IM185)*24</f>
        <v>0</v>
      </c>
      <c r="IN185" s="104">
        <f>VALUE('Time Sheet KN'!IP185-'Time Sheet KN'!IO185)*24</f>
        <v>0</v>
      </c>
      <c r="IO185" s="104">
        <f>VALUE('Time Sheet KN'!IR185-'Time Sheet KN'!IQ185)*24</f>
        <v>0</v>
      </c>
      <c r="IP185" s="105">
        <f t="shared" si="674"/>
        <v>0</v>
      </c>
      <c r="IQ185" s="5">
        <f t="shared" si="675"/>
        <v>0</v>
      </c>
      <c r="IR185" s="5"/>
      <c r="IS185" s="5">
        <f>LOOKUP(IS$6,'Daily Absent'!$O$6:$AX$6,'Daily Absent'!$O185:$AX185)</f>
        <v>0</v>
      </c>
      <c r="IT185" s="104">
        <f>VALUE('Time Sheet KN'!IU185-'Time Sheet KN'!IT185)*24</f>
        <v>0</v>
      </c>
      <c r="IU185" s="104">
        <f>VALUE('Time Sheet KN'!IW185-'Time Sheet KN'!IV185)*24</f>
        <v>0</v>
      </c>
      <c r="IV185" s="104">
        <f>VALUE('Time Sheet KN'!IY185-'Time Sheet KN'!IX185)*24</f>
        <v>0</v>
      </c>
      <c r="IW185" s="105">
        <f t="shared" si="676"/>
        <v>0</v>
      </c>
      <c r="IX185" s="5">
        <f t="shared" si="677"/>
        <v>0</v>
      </c>
      <c r="IY185" s="5"/>
      <c r="IZ185" s="5">
        <f>LOOKUP(IZ$6,'Daily Absent'!$O$6:$AX$6,'Daily Absent'!$O185:$AX185)</f>
        <v>0</v>
      </c>
      <c r="JA185" s="104">
        <f>VALUE('Time Sheet KN'!JB185-'Time Sheet KN'!JA185)*24</f>
        <v>0</v>
      </c>
      <c r="JB185" s="104">
        <f>VALUE('Time Sheet KN'!JD185-'Time Sheet KN'!JC185)*24</f>
        <v>0</v>
      </c>
      <c r="JC185" s="104">
        <f>VALUE('Time Sheet KN'!JF185-'Time Sheet KN'!JE185)*24</f>
        <v>0</v>
      </c>
      <c r="JD185" s="105">
        <f t="shared" si="678"/>
        <v>0</v>
      </c>
      <c r="JE185" s="5">
        <f t="shared" si="679"/>
        <v>0</v>
      </c>
      <c r="JF185" s="5"/>
    </row>
    <row r="186" spans="1:266" ht="20" customHeight="1">
      <c r="A186" s="54">
        <f>IF('Master MP Status'!A186&gt;0,'Master MP Status'!A186,"")</f>
        <v>178</v>
      </c>
      <c r="B186" s="5" t="str">
        <f>IF(ISTEXT('Master MP Status'!B186),'Master MP Status'!B186,"")</f>
        <v>DIRECT</v>
      </c>
      <c r="C186" s="153" t="str">
        <f>IF(OR(ISTEXT('Master MP Status'!C186),'Master MP Status'!C186&gt;0),'Master MP Status'!C186,"")</f>
        <v>B250137</v>
      </c>
      <c r="D186" s="154" t="str">
        <f>IF(OR(ISTEXT('Master MP Status'!D186),'Master MP Status'!D186&gt;0),'Master MP Status'!D186,"")</f>
        <v>S250137</v>
      </c>
      <c r="E186" s="5" t="str">
        <f>IF(ISTEXT('Master MP Status'!E186),'Master MP Status'!E186,"")</f>
        <v>RILO PAMBUDI</v>
      </c>
      <c r="F186" s="5" t="str">
        <f>IF(ISTEXT('Master MP Status'!F186),'Master MP Status'!F186,"")</f>
        <v/>
      </c>
      <c r="G186" s="5" t="str">
        <f>IF(ISTEXT('Master MP Status'!G186),'Master MP Status'!G186,"")</f>
        <v>Pemalang</v>
      </c>
      <c r="H186" s="5" t="str">
        <f>IF(ISTEXT('Master MP Status'!H186),'Master MP Status'!H186,"")</f>
        <v>BAP</v>
      </c>
      <c r="I186" s="5" t="str">
        <f>IF(ISTEXT('Master MP Status'!I186),'Master MP Status'!I186,"")</f>
        <v>Operator Crane</v>
      </c>
      <c r="J186" s="5" t="str">
        <f>IF(ISTEXT('Master MP Status'!J186),'Master MP Status'!J186,"")</f>
        <v>Equip. Operator</v>
      </c>
      <c r="K186" s="9">
        <f>IF(OR('Master MP Status'!K186=0,'Master MP Status'!K186=""),"",'Master MP Status'!K186)</f>
        <v>45789</v>
      </c>
      <c r="L186" s="9">
        <f>IF(OR('Master MP Status'!L186=0,'Master MP Status'!L186=""),"",'Master MP Status'!L186)</f>
        <v>45789</v>
      </c>
      <c r="M186" s="9" t="str">
        <f>IF(OR('Master MP Status'!M186=0,'Master MP Status'!M186=""),"",'Master MP Status'!M186)</f>
        <v/>
      </c>
      <c r="N186" s="5" t="str">
        <f>IF(ISTEXT('Master MP Status'!N186),'Master MP Status'!N186,"")</f>
        <v/>
      </c>
      <c r="O186" s="5">
        <f>LOOKUP(O$6,'Daily Absent'!$O$6:$AX$6,'Daily Absent'!$O186:$AX186)</f>
        <v>1</v>
      </c>
      <c r="P186" s="104">
        <f>VALUE('Time Sheet KN'!Q186-'Time Sheet KN'!P186)*24</f>
        <v>4</v>
      </c>
      <c r="Q186" s="104">
        <f>VALUE('Time Sheet KN'!S186-'Time Sheet KN'!R186)*24</f>
        <v>4.0000000000000018</v>
      </c>
      <c r="R186" s="104">
        <f>VALUE('Time Sheet KN'!U186-'Time Sheet KN'!T186)*24</f>
        <v>0</v>
      </c>
      <c r="S186" s="105">
        <f t="shared" si="608"/>
        <v>8.0000000000000018</v>
      </c>
      <c r="T186" s="5">
        <f t="shared" si="609"/>
        <v>0</v>
      </c>
      <c r="U186" s="5"/>
      <c r="V186" s="5">
        <f>LOOKUP(V$6,'Daily Absent'!$O$6:$AX$6,'Daily Absent'!$O186:$AX186)</f>
        <v>1</v>
      </c>
      <c r="W186" s="104">
        <f>VALUE('Time Sheet KN'!X186-'Time Sheet KN'!W186)*24</f>
        <v>4</v>
      </c>
      <c r="X186" s="104">
        <f>VALUE('Time Sheet KN'!Z186-'Time Sheet KN'!Y186)*24</f>
        <v>4.0000000000000018</v>
      </c>
      <c r="Y186" s="104">
        <f>VALUE('Time Sheet KN'!AB186-'Time Sheet KN'!AA186)*24</f>
        <v>0</v>
      </c>
      <c r="Z186" s="105">
        <f t="shared" si="610"/>
        <v>8.0000000000000018</v>
      </c>
      <c r="AA186" s="5">
        <f t="shared" si="611"/>
        <v>0</v>
      </c>
      <c r="AB186" s="5"/>
      <c r="AC186" s="5">
        <f>LOOKUP(AC$6,'Daily Absent'!$O$6:$AX$6,'Daily Absent'!$O186:$AX186)</f>
        <v>1</v>
      </c>
      <c r="AD186" s="104">
        <f>VALUE('Time Sheet KN'!AE186-'Time Sheet KN'!AD186)*24</f>
        <v>4</v>
      </c>
      <c r="AE186" s="104">
        <f>VALUE('Time Sheet KN'!AG186-'Time Sheet KN'!AF186)*24</f>
        <v>4.0000000000000018</v>
      </c>
      <c r="AF186" s="104">
        <f>VALUE('Time Sheet KN'!AI186-'Time Sheet KN'!AH186)*24</f>
        <v>0</v>
      </c>
      <c r="AG186" s="105">
        <f t="shared" si="612"/>
        <v>8.0000000000000018</v>
      </c>
      <c r="AH186" s="5">
        <f t="shared" si="613"/>
        <v>0</v>
      </c>
      <c r="AI186" s="5"/>
      <c r="AJ186" s="5">
        <f>LOOKUP(AJ$6,'Daily Absent'!$O$6:$AX$6,'Daily Absent'!$O186:$AX186)</f>
        <v>1</v>
      </c>
      <c r="AK186" s="104">
        <f>VALUE('Time Sheet KN'!AL186-'Time Sheet KN'!AK186)*24</f>
        <v>4</v>
      </c>
      <c r="AL186" s="104">
        <f>VALUE('Time Sheet KN'!AN186-'Time Sheet KN'!AM186)*24</f>
        <v>5.0000000000000009</v>
      </c>
      <c r="AM186" s="104">
        <f>VALUE('Time Sheet KN'!AP186-'Time Sheet KN'!AO186)*24</f>
        <v>0</v>
      </c>
      <c r="AN186" s="105">
        <f t="shared" si="614"/>
        <v>9</v>
      </c>
      <c r="AO186" s="5">
        <f t="shared" si="615"/>
        <v>0</v>
      </c>
      <c r="AP186" s="5"/>
      <c r="AQ186" s="5">
        <f>LOOKUP(AQ$6,'Daily Absent'!$O$6:$AX$6,'Daily Absent'!$O186:$AX186)</f>
        <v>1</v>
      </c>
      <c r="AR186" s="104">
        <f>VALUE('Time Sheet KN'!AS186-'Time Sheet KN'!AR186)*24</f>
        <v>4</v>
      </c>
      <c r="AS186" s="104">
        <f>VALUE('Time Sheet KN'!AU186-'Time Sheet KN'!AT186)*24</f>
        <v>4.0000000000000018</v>
      </c>
      <c r="AT186" s="104">
        <f>VALUE('Time Sheet KN'!AW186-'Time Sheet KN'!AV186)*24</f>
        <v>0</v>
      </c>
      <c r="AU186" s="105">
        <f t="shared" si="616"/>
        <v>8.0000000000000018</v>
      </c>
      <c r="AV186" s="5">
        <f t="shared" si="617"/>
        <v>0</v>
      </c>
      <c r="AW186" s="5"/>
      <c r="AX186" s="5">
        <f>LOOKUP(AX$6,'Daily Absent'!$O$6:$AX$6,'Daily Absent'!$O186:$AX186)</f>
        <v>0</v>
      </c>
      <c r="AY186" s="104">
        <f>VALUE('Time Sheet KN'!AZ186-'Time Sheet KN'!AY186)*24</f>
        <v>0</v>
      </c>
      <c r="AZ186" s="104">
        <f>VALUE('Time Sheet KN'!BB186-'Time Sheet KN'!BA186)*24</f>
        <v>0</v>
      </c>
      <c r="BA186" s="104">
        <f>VALUE('Time Sheet KN'!BD186-'Time Sheet KN'!BC186)*24</f>
        <v>0</v>
      </c>
      <c r="BB186" s="105">
        <f t="shared" si="618"/>
        <v>0</v>
      </c>
      <c r="BC186" s="5">
        <f t="shared" si="619"/>
        <v>0</v>
      </c>
      <c r="BD186" s="5"/>
      <c r="BE186" s="5">
        <f>LOOKUP(BE$6,'Daily Absent'!$O$6:$AX$6,'Daily Absent'!$O186:$AX186)</f>
        <v>1</v>
      </c>
      <c r="BF186" s="104">
        <f>VALUE('Time Sheet KN'!BG186-'Time Sheet KN'!BF186)*24</f>
        <v>5</v>
      </c>
      <c r="BG186" s="104">
        <f>VALUE('Time Sheet KN'!BI186-'Time Sheet KN'!BH186)*24</f>
        <v>5.0000000000000009</v>
      </c>
      <c r="BH186" s="104">
        <f>VALUE('Time Sheet KN'!BK186-'Time Sheet KN'!BJ186)*24</f>
        <v>0</v>
      </c>
      <c r="BI186" s="105">
        <f t="shared" si="620"/>
        <v>10</v>
      </c>
      <c r="BJ186" s="5">
        <f t="shared" si="621"/>
        <v>0</v>
      </c>
      <c r="BK186" s="5"/>
      <c r="BL186" s="5">
        <f>LOOKUP(BL$6,'Daily Absent'!$O$6:$AX$6,'Daily Absent'!$O186:$AX186)</f>
        <v>1</v>
      </c>
      <c r="BM186" s="104">
        <f>VALUE('Time Sheet KN'!BN186-'Time Sheet KN'!BM186)*24</f>
        <v>5</v>
      </c>
      <c r="BN186" s="104">
        <f>VALUE('Time Sheet KN'!BP186-'Time Sheet KN'!BO186)*24</f>
        <v>5.0000000000000009</v>
      </c>
      <c r="BO186" s="104">
        <f>VALUE('Time Sheet KN'!BR186-'Time Sheet KN'!BQ186)*24</f>
        <v>0</v>
      </c>
      <c r="BP186" s="105">
        <f t="shared" si="622"/>
        <v>10</v>
      </c>
      <c r="BQ186" s="5">
        <f t="shared" si="623"/>
        <v>0</v>
      </c>
      <c r="BR186" s="5"/>
      <c r="BS186" s="5">
        <f>LOOKUP(BS$6,'Daily Absent'!$O$6:$AX$6,'Daily Absent'!$O186:$AX186)</f>
        <v>1</v>
      </c>
      <c r="BT186" s="104">
        <f>VALUE('Time Sheet KN'!BU186-'Time Sheet KN'!BT186)*24</f>
        <v>5</v>
      </c>
      <c r="BU186" s="104">
        <f>VALUE('Time Sheet KN'!BW186-'Time Sheet KN'!BV186)*24</f>
        <v>5.0000000000000009</v>
      </c>
      <c r="BV186" s="104">
        <f>VALUE('Time Sheet KN'!BY186-'Time Sheet KN'!BX186)*24</f>
        <v>0</v>
      </c>
      <c r="BW186" s="105">
        <f t="shared" si="624"/>
        <v>10</v>
      </c>
      <c r="BX186" s="5">
        <f t="shared" si="625"/>
        <v>0</v>
      </c>
      <c r="BY186" s="5"/>
      <c r="BZ186" s="5">
        <f>LOOKUP(BZ$6,'Daily Absent'!$O$6:$AX$6,'Daily Absent'!$O186:$AX186)</f>
        <v>1</v>
      </c>
      <c r="CA186" s="104">
        <f>VALUE('Time Sheet KN'!CB186-'Time Sheet KN'!CA186)*24</f>
        <v>5</v>
      </c>
      <c r="CB186" s="104">
        <f>VALUE('Time Sheet KN'!CD186-'Time Sheet KN'!CC186)*24</f>
        <v>5.0000000000000009</v>
      </c>
      <c r="CC186" s="104">
        <f>VALUE('Time Sheet KN'!CF186-'Time Sheet KN'!CE186)*24</f>
        <v>0</v>
      </c>
      <c r="CD186" s="105">
        <f t="shared" si="626"/>
        <v>10</v>
      </c>
      <c r="CE186" s="5">
        <f t="shared" si="627"/>
        <v>0</v>
      </c>
      <c r="CF186" s="5"/>
      <c r="CG186" s="5">
        <f>LOOKUP(CG$6,'Daily Absent'!$O$6:$AX$6,'Daily Absent'!$O186:$AX186)</f>
        <v>1</v>
      </c>
      <c r="CH186" s="104">
        <f>VALUE('Time Sheet KN'!CI186-'Time Sheet KN'!CH186)*24</f>
        <v>5</v>
      </c>
      <c r="CI186" s="104">
        <f>VALUE('Time Sheet KN'!CK186-'Time Sheet KN'!CJ186)*24</f>
        <v>5.0000000000000009</v>
      </c>
      <c r="CJ186" s="104">
        <f>VALUE('Time Sheet KN'!CM186-'Time Sheet KN'!CL186)*24</f>
        <v>0</v>
      </c>
      <c r="CK186" s="105">
        <f t="shared" si="628"/>
        <v>10</v>
      </c>
      <c r="CL186" s="5">
        <f t="shared" si="629"/>
        <v>0</v>
      </c>
      <c r="CM186" s="5"/>
      <c r="CN186" s="5">
        <f>LOOKUP(CN$6,'Daily Absent'!$O$6:$AX$6,'Daily Absent'!$O186:$AX186)</f>
        <v>1</v>
      </c>
      <c r="CO186" s="104">
        <f>VALUE('Time Sheet KN'!CP186-'Time Sheet KN'!CO186)*24</f>
        <v>5</v>
      </c>
      <c r="CP186" s="104">
        <f>VALUE('Time Sheet KN'!CR186-'Time Sheet KN'!CQ186)*24</f>
        <v>4.0000000000000018</v>
      </c>
      <c r="CQ186" s="104">
        <f>VALUE('Time Sheet KN'!CT186-'Time Sheet KN'!CS186)*24</f>
        <v>0</v>
      </c>
      <c r="CR186" s="105">
        <f t="shared" si="630"/>
        <v>9</v>
      </c>
      <c r="CS186" s="5">
        <f t="shared" si="631"/>
        <v>1.7763568394002505E-15</v>
      </c>
      <c r="CT186" s="5"/>
      <c r="CU186" s="5">
        <f>LOOKUP(CU$6,'Daily Absent'!$O$6:$AX$6,'Daily Absent'!$O186:$AX186)</f>
        <v>0</v>
      </c>
      <c r="CV186" s="104">
        <f>VALUE('Time Sheet KN'!CW186-'Time Sheet KN'!CV186)*24</f>
        <v>0</v>
      </c>
      <c r="CW186" s="104">
        <f>VALUE('Time Sheet KN'!CY186-'Time Sheet KN'!CX186)*24</f>
        <v>0</v>
      </c>
      <c r="CX186" s="104">
        <f>VALUE('Time Sheet KN'!DA186-'Time Sheet KN'!CZ186)*24</f>
        <v>0</v>
      </c>
      <c r="CY186" s="105">
        <f t="shared" si="632"/>
        <v>0</v>
      </c>
      <c r="CZ186" s="5">
        <f t="shared" si="633"/>
        <v>0</v>
      </c>
      <c r="DA186" s="5"/>
      <c r="DB186" s="5">
        <f>LOOKUP(DB$6,'Daily Absent'!$O$6:$AX$6,'Daily Absent'!$O186:$AX186)</f>
        <v>1</v>
      </c>
      <c r="DC186" s="104">
        <f>VALUE('Time Sheet KN'!DD186-'Time Sheet KN'!DC186)*24</f>
        <v>5</v>
      </c>
      <c r="DD186" s="104">
        <f>VALUE('Time Sheet KN'!DF186-'Time Sheet KN'!DE186)*24</f>
        <v>5.0000000000000009</v>
      </c>
      <c r="DE186" s="104">
        <f>VALUE('Time Sheet KN'!DH186-'Time Sheet KN'!DG186)*24</f>
        <v>0</v>
      </c>
      <c r="DF186" s="105">
        <f t="shared" si="634"/>
        <v>10</v>
      </c>
      <c r="DG186" s="5">
        <f t="shared" si="635"/>
        <v>0</v>
      </c>
      <c r="DH186" s="5"/>
      <c r="DI186" s="5">
        <f>LOOKUP(DI$6,'Daily Absent'!$O$6:$AX$6,'Daily Absent'!$O186:$AX186)</f>
        <v>1</v>
      </c>
      <c r="DJ186" s="104">
        <f>VALUE('Time Sheet KN'!DK186-'Time Sheet KN'!DJ186)*24</f>
        <v>4</v>
      </c>
      <c r="DK186" s="104">
        <f>VALUE('Time Sheet KN'!DM186-'Time Sheet KN'!DL186)*24</f>
        <v>5.0000000000000009</v>
      </c>
      <c r="DL186" s="104">
        <f>VALUE('Time Sheet KN'!DO186-'Time Sheet KN'!DN186)*24</f>
        <v>0</v>
      </c>
      <c r="DM186" s="105">
        <f t="shared" si="636"/>
        <v>9</v>
      </c>
      <c r="DN186" s="5">
        <f t="shared" si="637"/>
        <v>0</v>
      </c>
      <c r="DO186" s="5"/>
      <c r="DP186" s="5">
        <f>LOOKUP(DP$6,'Daily Absent'!$O$6:$AX$6,'Daily Absent'!$O186:$AX186)</f>
        <v>1</v>
      </c>
      <c r="DQ186" s="104">
        <f>VALUE('Time Sheet KN'!DR186-'Time Sheet KN'!DQ186)*24</f>
        <v>5</v>
      </c>
      <c r="DR186" s="104">
        <f>VALUE('Time Sheet KN'!DT186-'Time Sheet KN'!DS186)*24</f>
        <v>5.0000000000000009</v>
      </c>
      <c r="DS186" s="104">
        <f>VALUE('Time Sheet KN'!DV186-'Time Sheet KN'!DU186)*24</f>
        <v>0</v>
      </c>
      <c r="DT186" s="105">
        <f t="shared" si="638"/>
        <v>10</v>
      </c>
      <c r="DU186" s="5">
        <f t="shared" si="639"/>
        <v>0</v>
      </c>
      <c r="DV186" s="5"/>
      <c r="DW186" s="5">
        <f>LOOKUP(DW$6,'Daily Absent'!$O$6:$AX$6,'Daily Absent'!$O186:$AX186)</f>
        <v>1</v>
      </c>
      <c r="DX186" s="104">
        <f>VALUE('Time Sheet KN'!DY186-'Time Sheet KN'!DX186)*24</f>
        <v>5</v>
      </c>
      <c r="DY186" s="104">
        <f>VALUE('Time Sheet KN'!EA186-'Time Sheet KN'!DZ186)*24</f>
        <v>5.0000000000000009</v>
      </c>
      <c r="DZ186" s="104">
        <f>VALUE('Time Sheet KN'!EC186-'Time Sheet KN'!EB186)*24</f>
        <v>0</v>
      </c>
      <c r="EA186" s="105">
        <f t="shared" si="640"/>
        <v>10</v>
      </c>
      <c r="EB186" s="5">
        <f t="shared" si="641"/>
        <v>0</v>
      </c>
      <c r="EC186" s="5"/>
      <c r="ED186" s="5">
        <f>LOOKUP(ED$6,'Daily Absent'!$O$6:$AX$6,'Daily Absent'!$O186:$AX186)</f>
        <v>1</v>
      </c>
      <c r="EE186" s="104">
        <f>VALUE('Time Sheet KN'!EF186-'Time Sheet KN'!EE186)*24</f>
        <v>5</v>
      </c>
      <c r="EF186" s="104">
        <f>VALUE('Time Sheet KN'!EH186-'Time Sheet KN'!EG186)*24</f>
        <v>5.0000000000000009</v>
      </c>
      <c r="EG186" s="104">
        <f>VALUE('Time Sheet KN'!EJ186-'Time Sheet KN'!EI186)*24</f>
        <v>0</v>
      </c>
      <c r="EH186" s="105">
        <f t="shared" si="642"/>
        <v>10</v>
      </c>
      <c r="EI186" s="5">
        <f t="shared" si="643"/>
        <v>0</v>
      </c>
      <c r="EJ186" s="5"/>
      <c r="EK186" s="5">
        <f>LOOKUP(EK$6,'Daily Absent'!$O$6:$AX$6,'Daily Absent'!$O186:$AX186)</f>
        <v>1</v>
      </c>
      <c r="EL186" s="104">
        <f>VALUE('Time Sheet KN'!EM186-'Time Sheet KN'!EL186)*24</f>
        <v>5</v>
      </c>
      <c r="EM186" s="104">
        <f>VALUE('Time Sheet KN'!EO186-'Time Sheet KN'!EN186)*24</f>
        <v>5.0000000000000009</v>
      </c>
      <c r="EN186" s="104">
        <f>VALUE('Time Sheet KN'!EQ186-'Time Sheet KN'!EP186)*24</f>
        <v>0</v>
      </c>
      <c r="EO186" s="105">
        <f t="shared" si="644"/>
        <v>9</v>
      </c>
      <c r="EP186" s="5">
        <f t="shared" si="645"/>
        <v>1</v>
      </c>
      <c r="EQ186" s="5"/>
      <c r="ER186" s="5">
        <f>LOOKUP(ER$6,'Daily Absent'!$O$6:$AX$6,'Daily Absent'!$O186:$AX186)</f>
        <v>0</v>
      </c>
      <c r="ES186" s="104">
        <f>VALUE('Time Sheet KN'!ET186-'Time Sheet KN'!ES186)*24</f>
        <v>0</v>
      </c>
      <c r="ET186" s="104">
        <f>VALUE('Time Sheet KN'!EV186-'Time Sheet KN'!EU186)*24</f>
        <v>0</v>
      </c>
      <c r="EU186" s="104">
        <f>VALUE('Time Sheet KN'!EX186-'Time Sheet KN'!EW186)*24</f>
        <v>0</v>
      </c>
      <c r="EV186" s="105">
        <f t="shared" si="646"/>
        <v>0</v>
      </c>
      <c r="EW186" s="5">
        <f t="shared" si="647"/>
        <v>0</v>
      </c>
      <c r="EX186" s="5"/>
      <c r="EY186" s="5">
        <f>LOOKUP(EY$6,'Daily Absent'!$O$6:$AX$6,'Daily Absent'!$O186:$AX186)</f>
        <v>1</v>
      </c>
      <c r="EZ186" s="104">
        <f>VALUE('Time Sheet KN'!FA186-'Time Sheet KN'!EZ186)*24</f>
        <v>5</v>
      </c>
      <c r="FA186" s="104">
        <f>VALUE('Time Sheet KN'!FC186-'Time Sheet KN'!FB186)*24</f>
        <v>5.0000000000000009</v>
      </c>
      <c r="FB186" s="104">
        <f>VALUE('Time Sheet KN'!FE186-'Time Sheet KN'!FD186)*24</f>
        <v>0</v>
      </c>
      <c r="FC186" s="105">
        <f t="shared" si="648"/>
        <v>10</v>
      </c>
      <c r="FD186" s="5">
        <f t="shared" si="649"/>
        <v>0</v>
      </c>
      <c r="FE186" s="5"/>
      <c r="FF186" s="5">
        <f>LOOKUP(FF$6,'Daily Absent'!$O$6:$AX$6,'Daily Absent'!$O186:$AX186)</f>
        <v>1</v>
      </c>
      <c r="FG186" s="104">
        <f>VALUE('Time Sheet KN'!FH186-'Time Sheet KN'!FG186)*24</f>
        <v>0</v>
      </c>
      <c r="FH186" s="104">
        <f>VALUE('Time Sheet KN'!FJ186-'Time Sheet KN'!FI186)*24</f>
        <v>0</v>
      </c>
      <c r="FI186" s="104">
        <f>VALUE('Time Sheet KN'!FL186-'Time Sheet KN'!FK186)*24</f>
        <v>0</v>
      </c>
      <c r="FJ186" s="105">
        <f t="shared" si="650"/>
        <v>0</v>
      </c>
      <c r="FK186" s="5">
        <f t="shared" si="651"/>
        <v>0</v>
      </c>
      <c r="FL186" s="5"/>
      <c r="FM186" s="5">
        <f>LOOKUP(FM$6,'Daily Absent'!$O$6:$AX$6,'Daily Absent'!$O186:$AX186)</f>
        <v>0</v>
      </c>
      <c r="FN186" s="104">
        <f>VALUE('Time Sheet KN'!FO186-'Time Sheet KN'!FN186)*24</f>
        <v>0</v>
      </c>
      <c r="FO186" s="104">
        <f>VALUE('Time Sheet KN'!FQ186-'Time Sheet KN'!FP186)*24</f>
        <v>0</v>
      </c>
      <c r="FP186" s="104">
        <f>VALUE('Time Sheet KN'!FS186-'Time Sheet KN'!FR186)*24</f>
        <v>0</v>
      </c>
      <c r="FQ186" s="105">
        <f t="shared" si="652"/>
        <v>0</v>
      </c>
      <c r="FR186" s="5">
        <f t="shared" si="653"/>
        <v>0</v>
      </c>
      <c r="FS186" s="5"/>
      <c r="FT186" s="5">
        <f>LOOKUP(FT$6,'Daily Absent'!$O$6:$AX$6,'Daily Absent'!$O186:$AX186)</f>
        <v>0</v>
      </c>
      <c r="FU186" s="104">
        <f>VALUE('Time Sheet KN'!FV186-'Time Sheet KN'!FU186)*24</f>
        <v>0</v>
      </c>
      <c r="FV186" s="104">
        <f>VALUE('Time Sheet KN'!FX186-'Time Sheet KN'!FW186)*24</f>
        <v>0</v>
      </c>
      <c r="FW186" s="104">
        <f>VALUE('Time Sheet KN'!FZ186-'Time Sheet KN'!FY186)*24</f>
        <v>0</v>
      </c>
      <c r="FX186" s="105">
        <f t="shared" si="654"/>
        <v>0</v>
      </c>
      <c r="FY186" s="5">
        <f t="shared" si="655"/>
        <v>0</v>
      </c>
      <c r="FZ186" s="5"/>
      <c r="GA186" s="5">
        <f>LOOKUP(GA$6,'Daily Absent'!$O$6:$AX$6,'Daily Absent'!$O186:$AX186)</f>
        <v>0</v>
      </c>
      <c r="GB186" s="104">
        <f>VALUE('Time Sheet KN'!GC186-'Time Sheet KN'!GB186)*24</f>
        <v>0</v>
      </c>
      <c r="GC186" s="104">
        <f>VALUE('Time Sheet KN'!GE186-'Time Sheet KN'!GD186)*24</f>
        <v>0</v>
      </c>
      <c r="GD186" s="104">
        <f>VALUE('Time Sheet KN'!GG186-'Time Sheet KN'!GF186)*24</f>
        <v>0</v>
      </c>
      <c r="GE186" s="105">
        <f t="shared" si="656"/>
        <v>0</v>
      </c>
      <c r="GF186" s="5">
        <f t="shared" si="657"/>
        <v>0</v>
      </c>
      <c r="GG186" s="5"/>
      <c r="GH186" s="5">
        <f>LOOKUP(GH$6,'Daily Absent'!$O$6:$AX$6,'Daily Absent'!$O186:$AX186)</f>
        <v>0</v>
      </c>
      <c r="GI186" s="104">
        <f>VALUE('Time Sheet KN'!GJ186-'Time Sheet KN'!GI186)*24</f>
        <v>0</v>
      </c>
      <c r="GJ186" s="104">
        <f>VALUE('Time Sheet KN'!GL186-'Time Sheet KN'!GK186)*24</f>
        <v>0</v>
      </c>
      <c r="GK186" s="104">
        <f>VALUE('Time Sheet KN'!GN186-'Time Sheet KN'!GM186)*24</f>
        <v>0</v>
      </c>
      <c r="GL186" s="105">
        <f t="shared" si="658"/>
        <v>0</v>
      </c>
      <c r="GM186" s="5">
        <f t="shared" si="659"/>
        <v>0</v>
      </c>
      <c r="GN186" s="5"/>
      <c r="GO186" s="5">
        <f>LOOKUP(GO$6,'Daily Absent'!$O$6:$AX$6,'Daily Absent'!$O186:$AX186)</f>
        <v>0</v>
      </c>
      <c r="GP186" s="104">
        <f>VALUE('Time Sheet KN'!GQ186-'Time Sheet KN'!GP186)*24</f>
        <v>0</v>
      </c>
      <c r="GQ186" s="104">
        <f>VALUE('Time Sheet KN'!GS186-'Time Sheet KN'!GR186)*24</f>
        <v>0</v>
      </c>
      <c r="GR186" s="104">
        <f>VALUE('Time Sheet KN'!GU186-'Time Sheet KN'!GT186)*24</f>
        <v>0</v>
      </c>
      <c r="GS186" s="105">
        <f t="shared" si="660"/>
        <v>0</v>
      </c>
      <c r="GT186" s="5">
        <f t="shared" si="661"/>
        <v>0</v>
      </c>
      <c r="GU186" s="5"/>
      <c r="GV186" s="5">
        <f>LOOKUP(GV$6,'Daily Absent'!$O$6:$AX$6,'Daily Absent'!$O186:$AX186)</f>
        <v>0</v>
      </c>
      <c r="GW186" s="104">
        <f>VALUE('Time Sheet KN'!GX186-'Time Sheet KN'!GW186)*24</f>
        <v>0</v>
      </c>
      <c r="GX186" s="104">
        <f>VALUE('Time Sheet KN'!GZ186-'Time Sheet KN'!GY186)*24</f>
        <v>0</v>
      </c>
      <c r="GY186" s="104">
        <f>VALUE('Time Sheet KN'!HB186-'Time Sheet KN'!HA186)*24</f>
        <v>0</v>
      </c>
      <c r="GZ186" s="105">
        <f t="shared" si="662"/>
        <v>0</v>
      </c>
      <c r="HA186" s="5">
        <f t="shared" si="663"/>
        <v>0</v>
      </c>
      <c r="HB186" s="5"/>
      <c r="HC186" s="5">
        <f>LOOKUP(HC$6,'Daily Absent'!$O$6:$AX$6,'Daily Absent'!$O186:$AX186)</f>
        <v>0</v>
      </c>
      <c r="HD186" s="104">
        <f>VALUE('Time Sheet KN'!HE186-'Time Sheet KN'!HD186)*24</f>
        <v>0</v>
      </c>
      <c r="HE186" s="104">
        <f>VALUE('Time Sheet KN'!HG186-'Time Sheet KN'!HF186)*24</f>
        <v>0</v>
      </c>
      <c r="HF186" s="104">
        <f>VALUE('Time Sheet KN'!HI186-'Time Sheet KN'!HH186)*24</f>
        <v>0</v>
      </c>
      <c r="HG186" s="105">
        <f t="shared" si="664"/>
        <v>0</v>
      </c>
      <c r="HH186" s="5">
        <f t="shared" si="665"/>
        <v>0</v>
      </c>
      <c r="HI186" s="5"/>
      <c r="HJ186" s="5">
        <f>LOOKUP(HJ$6,'Daily Absent'!$O$6:$AX$6,'Daily Absent'!$O186:$AX186)</f>
        <v>0</v>
      </c>
      <c r="HK186" s="104">
        <f>VALUE('Time Sheet KN'!HL186-'Time Sheet KN'!HK186)*24</f>
        <v>0</v>
      </c>
      <c r="HL186" s="104">
        <f>VALUE('Time Sheet KN'!HN186-'Time Sheet KN'!HM186)*24</f>
        <v>0</v>
      </c>
      <c r="HM186" s="104">
        <f>VALUE('Time Sheet KN'!HP186-'Time Sheet KN'!HO186)*24</f>
        <v>0</v>
      </c>
      <c r="HN186" s="105">
        <f t="shared" si="666"/>
        <v>0</v>
      </c>
      <c r="HO186" s="5">
        <f t="shared" si="667"/>
        <v>0</v>
      </c>
      <c r="HP186" s="5"/>
      <c r="HQ186" s="5">
        <f>LOOKUP(HQ$6,'Daily Absent'!$O$6:$AX$6,'Daily Absent'!$O186:$AX186)</f>
        <v>0</v>
      </c>
      <c r="HR186" s="104">
        <f>VALUE('Time Sheet KN'!HS186-'Time Sheet KN'!HR186)*24</f>
        <v>0</v>
      </c>
      <c r="HS186" s="104">
        <f>VALUE('Time Sheet KN'!HU186-'Time Sheet KN'!HT186)*24</f>
        <v>0</v>
      </c>
      <c r="HT186" s="104">
        <f>VALUE('Time Sheet KN'!HW186-'Time Sheet KN'!HV186)*24</f>
        <v>0</v>
      </c>
      <c r="HU186" s="105">
        <f t="shared" si="668"/>
        <v>0</v>
      </c>
      <c r="HV186" s="5">
        <f t="shared" si="669"/>
        <v>0</v>
      </c>
      <c r="HW186" s="5"/>
      <c r="HX186" s="5">
        <f>LOOKUP(HX$6,'Daily Absent'!$O$6:$AX$6,'Daily Absent'!$O186:$AX186)</f>
        <v>0</v>
      </c>
      <c r="HY186" s="104">
        <f>VALUE('Time Sheet KN'!HZ186-'Time Sheet KN'!HY186)*24</f>
        <v>0</v>
      </c>
      <c r="HZ186" s="104">
        <f>VALUE('Time Sheet KN'!IB186-'Time Sheet KN'!IA186)*24</f>
        <v>0</v>
      </c>
      <c r="IA186" s="104">
        <f>VALUE('Time Sheet KN'!ID186-'Time Sheet KN'!IC186)*24</f>
        <v>0</v>
      </c>
      <c r="IB186" s="105">
        <f t="shared" si="670"/>
        <v>0</v>
      </c>
      <c r="IC186" s="5">
        <f t="shared" si="671"/>
        <v>0</v>
      </c>
      <c r="ID186" s="5"/>
      <c r="IE186" s="5">
        <f>LOOKUP(IE$6,'Daily Absent'!$O$6:$AX$6,'Daily Absent'!$O186:$AX186)</f>
        <v>0</v>
      </c>
      <c r="IF186" s="104">
        <f>VALUE('Time Sheet KN'!IG186-'Time Sheet KN'!IF186)*24</f>
        <v>0</v>
      </c>
      <c r="IG186" s="104">
        <f>VALUE('Time Sheet KN'!II186-'Time Sheet KN'!IH186)*24</f>
        <v>0</v>
      </c>
      <c r="IH186" s="104">
        <f>VALUE('Time Sheet KN'!IK186-'Time Sheet KN'!IJ186)*24</f>
        <v>0</v>
      </c>
      <c r="II186" s="105">
        <f t="shared" si="672"/>
        <v>0</v>
      </c>
      <c r="IJ186" s="5">
        <f t="shared" si="673"/>
        <v>0</v>
      </c>
      <c r="IK186" s="5"/>
      <c r="IL186" s="5">
        <f>LOOKUP(IL$6,'Daily Absent'!$O$6:$AX$6,'Daily Absent'!$O186:$AX186)</f>
        <v>0</v>
      </c>
      <c r="IM186" s="104">
        <f>VALUE('Time Sheet KN'!IN186-'Time Sheet KN'!IM186)*24</f>
        <v>0</v>
      </c>
      <c r="IN186" s="104">
        <f>VALUE('Time Sheet KN'!IP186-'Time Sheet KN'!IO186)*24</f>
        <v>0</v>
      </c>
      <c r="IO186" s="104">
        <f>VALUE('Time Sheet KN'!IR186-'Time Sheet KN'!IQ186)*24</f>
        <v>0</v>
      </c>
      <c r="IP186" s="105">
        <f t="shared" si="674"/>
        <v>0</v>
      </c>
      <c r="IQ186" s="5">
        <f t="shared" si="675"/>
        <v>0</v>
      </c>
      <c r="IR186" s="5"/>
      <c r="IS186" s="5">
        <f>LOOKUP(IS$6,'Daily Absent'!$O$6:$AX$6,'Daily Absent'!$O186:$AX186)</f>
        <v>0</v>
      </c>
      <c r="IT186" s="104">
        <f>VALUE('Time Sheet KN'!IU186-'Time Sheet KN'!IT186)*24</f>
        <v>0</v>
      </c>
      <c r="IU186" s="104">
        <f>VALUE('Time Sheet KN'!IW186-'Time Sheet KN'!IV186)*24</f>
        <v>0</v>
      </c>
      <c r="IV186" s="104">
        <f>VALUE('Time Sheet KN'!IY186-'Time Sheet KN'!IX186)*24</f>
        <v>0</v>
      </c>
      <c r="IW186" s="105">
        <f t="shared" si="676"/>
        <v>0</v>
      </c>
      <c r="IX186" s="5">
        <f t="shared" si="677"/>
        <v>0</v>
      </c>
      <c r="IY186" s="5"/>
      <c r="IZ186" s="5">
        <f>LOOKUP(IZ$6,'Daily Absent'!$O$6:$AX$6,'Daily Absent'!$O186:$AX186)</f>
        <v>0</v>
      </c>
      <c r="JA186" s="104">
        <f>VALUE('Time Sheet KN'!JB186-'Time Sheet KN'!JA186)*24</f>
        <v>0</v>
      </c>
      <c r="JB186" s="104">
        <f>VALUE('Time Sheet KN'!JD186-'Time Sheet KN'!JC186)*24</f>
        <v>0</v>
      </c>
      <c r="JC186" s="104">
        <f>VALUE('Time Sheet KN'!JF186-'Time Sheet KN'!JE186)*24</f>
        <v>0</v>
      </c>
      <c r="JD186" s="105">
        <f t="shared" si="678"/>
        <v>0</v>
      </c>
      <c r="JE186" s="5">
        <f t="shared" si="679"/>
        <v>0</v>
      </c>
      <c r="JF186" s="5"/>
    </row>
    <row r="187" spans="1:266" ht="20" customHeight="1">
      <c r="A187" s="54">
        <f>IF('Master MP Status'!A187&gt;0,'Master MP Status'!A187,"")</f>
        <v>179</v>
      </c>
      <c r="B187" s="5" t="str">
        <f>IF(ISTEXT('Master MP Status'!B187),'Master MP Status'!B187,"")</f>
        <v>DIRECT</v>
      </c>
      <c r="C187" s="153" t="str">
        <f>IF(OR(ISTEXT('Master MP Status'!C187),'Master MP Status'!C187&gt;0),'Master MP Status'!C187,"")</f>
        <v>S250138</v>
      </c>
      <c r="D187" s="154" t="str">
        <f>IF(OR(ISTEXT('Master MP Status'!D187),'Master MP Status'!D187&gt;0),'Master MP Status'!D187,"")</f>
        <v>S250138</v>
      </c>
      <c r="E187" s="5" t="str">
        <f>IF(ISTEXT('Master MP Status'!E187),'Master MP Status'!E187,"")</f>
        <v>STEPHEN SIHITE</v>
      </c>
      <c r="F187" s="5" t="str">
        <f>IF(ISTEXT('Master MP Status'!F187),'Master MP Status'!F187,"")</f>
        <v/>
      </c>
      <c r="G187" s="5" t="str">
        <f>IF(ISTEXT('Master MP Status'!G187),'Master MP Status'!G187,"")</f>
        <v>Tangerang</v>
      </c>
      <c r="H187" s="5" t="str">
        <f>IF(ISTEXT('Master MP Status'!H187),'Master MP Status'!H187,"")</f>
        <v>BAP</v>
      </c>
      <c r="I187" s="5" t="str">
        <f>IF(ISTEXT('Master MP Status'!I187),'Master MP Status'!I187,"")</f>
        <v>Operator Crane</v>
      </c>
      <c r="J187" s="5" t="str">
        <f>IF(ISTEXT('Master MP Status'!J187),'Master MP Status'!J187,"")</f>
        <v>Equip. Operator</v>
      </c>
      <c r="K187" s="9">
        <f>IF(OR('Master MP Status'!K187=0,'Master MP Status'!K187=""),"",'Master MP Status'!K187)</f>
        <v>45789</v>
      </c>
      <c r="L187" s="9">
        <f>IF(OR('Master MP Status'!L187=0,'Master MP Status'!L187=""),"",'Master MP Status'!L187)</f>
        <v>45789</v>
      </c>
      <c r="M187" s="9" t="str">
        <f>IF(OR('Master MP Status'!M187=0,'Master MP Status'!M187=""),"",'Master MP Status'!M187)</f>
        <v/>
      </c>
      <c r="N187" s="5" t="str">
        <f>IF(ISTEXT('Master MP Status'!N187),'Master MP Status'!N187,"")</f>
        <v/>
      </c>
      <c r="O187" s="5">
        <f>LOOKUP(O$6,'Daily Absent'!$O$6:$AX$6,'Daily Absent'!$O187:$AX187)</f>
        <v>1</v>
      </c>
      <c r="P187" s="104">
        <f>VALUE('Time Sheet KN'!Q187-'Time Sheet KN'!P187)*24</f>
        <v>4</v>
      </c>
      <c r="Q187" s="104">
        <f>VALUE('Time Sheet KN'!S187-'Time Sheet KN'!R187)*24</f>
        <v>4.0000000000000018</v>
      </c>
      <c r="R187" s="104">
        <f>VALUE('Time Sheet KN'!U187-'Time Sheet KN'!T187)*24</f>
        <v>0</v>
      </c>
      <c r="S187" s="105">
        <f t="shared" si="608"/>
        <v>8.0000000000000018</v>
      </c>
      <c r="T187" s="5">
        <f t="shared" si="609"/>
        <v>0</v>
      </c>
      <c r="U187" s="5"/>
      <c r="V187" s="5">
        <f>LOOKUP(V$6,'Daily Absent'!$O$6:$AX$6,'Daily Absent'!$O187:$AX187)</f>
        <v>1</v>
      </c>
      <c r="W187" s="104">
        <f>VALUE('Time Sheet KN'!X187-'Time Sheet KN'!W187)*24</f>
        <v>4</v>
      </c>
      <c r="X187" s="104">
        <f>VALUE('Time Sheet KN'!Z187-'Time Sheet KN'!Y187)*24</f>
        <v>4.0000000000000018</v>
      </c>
      <c r="Y187" s="104">
        <f>VALUE('Time Sheet KN'!AB187-'Time Sheet KN'!AA187)*24</f>
        <v>0</v>
      </c>
      <c r="Z187" s="105">
        <f t="shared" si="610"/>
        <v>8.0000000000000018</v>
      </c>
      <c r="AA187" s="5">
        <f t="shared" si="611"/>
        <v>0</v>
      </c>
      <c r="AB187" s="5"/>
      <c r="AC187" s="5">
        <f>LOOKUP(AC$6,'Daily Absent'!$O$6:$AX$6,'Daily Absent'!$O187:$AX187)</f>
        <v>1</v>
      </c>
      <c r="AD187" s="104">
        <f>VALUE('Time Sheet KN'!AE187-'Time Sheet KN'!AD187)*24</f>
        <v>4</v>
      </c>
      <c r="AE187" s="104">
        <f>VALUE('Time Sheet KN'!AG187-'Time Sheet KN'!AF187)*24</f>
        <v>4.0000000000000018</v>
      </c>
      <c r="AF187" s="104">
        <f>VALUE('Time Sheet KN'!AI187-'Time Sheet KN'!AH187)*24</f>
        <v>0</v>
      </c>
      <c r="AG187" s="105">
        <f t="shared" si="612"/>
        <v>8.0000000000000018</v>
      </c>
      <c r="AH187" s="5">
        <f t="shared" si="613"/>
        <v>0</v>
      </c>
      <c r="AI187" s="5"/>
      <c r="AJ187" s="5">
        <f>LOOKUP(AJ$6,'Daily Absent'!$O$6:$AX$6,'Daily Absent'!$O187:$AX187)</f>
        <v>1</v>
      </c>
      <c r="AK187" s="104">
        <f>VALUE('Time Sheet KN'!AL187-'Time Sheet KN'!AK187)*24</f>
        <v>4</v>
      </c>
      <c r="AL187" s="104">
        <f>VALUE('Time Sheet KN'!AN187-'Time Sheet KN'!AM187)*24</f>
        <v>5.0000000000000009</v>
      </c>
      <c r="AM187" s="104">
        <f>VALUE('Time Sheet KN'!AP187-'Time Sheet KN'!AO187)*24</f>
        <v>0</v>
      </c>
      <c r="AN187" s="105">
        <f t="shared" si="614"/>
        <v>9</v>
      </c>
      <c r="AO187" s="5">
        <f t="shared" si="615"/>
        <v>0</v>
      </c>
      <c r="AP187" s="5"/>
      <c r="AQ187" s="5">
        <f>LOOKUP(AQ$6,'Daily Absent'!$O$6:$AX$6,'Daily Absent'!$O187:$AX187)</f>
        <v>1</v>
      </c>
      <c r="AR187" s="104">
        <f>VALUE('Time Sheet KN'!AS187-'Time Sheet KN'!AR187)*24</f>
        <v>4</v>
      </c>
      <c r="AS187" s="104">
        <f>VALUE('Time Sheet KN'!AU187-'Time Sheet KN'!AT187)*24</f>
        <v>4.0000000000000018</v>
      </c>
      <c r="AT187" s="104">
        <f>VALUE('Time Sheet KN'!AW187-'Time Sheet KN'!AV187)*24</f>
        <v>0</v>
      </c>
      <c r="AU187" s="105">
        <f t="shared" si="616"/>
        <v>8.0000000000000018</v>
      </c>
      <c r="AV187" s="5">
        <f t="shared" si="617"/>
        <v>0</v>
      </c>
      <c r="AW187" s="5"/>
      <c r="AX187" s="5">
        <f>LOOKUP(AX$6,'Daily Absent'!$O$6:$AX$6,'Daily Absent'!$O187:$AX187)</f>
        <v>0</v>
      </c>
      <c r="AY187" s="104">
        <f>VALUE('Time Sheet KN'!AZ187-'Time Sheet KN'!AY187)*24</f>
        <v>0</v>
      </c>
      <c r="AZ187" s="104">
        <f>VALUE('Time Sheet KN'!BB187-'Time Sheet KN'!BA187)*24</f>
        <v>0</v>
      </c>
      <c r="BA187" s="104">
        <f>VALUE('Time Sheet KN'!BD187-'Time Sheet KN'!BC187)*24</f>
        <v>0</v>
      </c>
      <c r="BB187" s="105">
        <f t="shared" si="618"/>
        <v>0</v>
      </c>
      <c r="BC187" s="5">
        <f t="shared" si="619"/>
        <v>0</v>
      </c>
      <c r="BD187" s="5"/>
      <c r="BE187" s="5">
        <f>LOOKUP(BE$6,'Daily Absent'!$O$6:$AX$6,'Daily Absent'!$O187:$AX187)</f>
        <v>1</v>
      </c>
      <c r="BF187" s="104">
        <f>VALUE('Time Sheet KN'!BG187-'Time Sheet KN'!BF187)*24</f>
        <v>5</v>
      </c>
      <c r="BG187" s="104">
        <f>VALUE('Time Sheet KN'!BI187-'Time Sheet KN'!BH187)*24</f>
        <v>5.0000000000000009</v>
      </c>
      <c r="BH187" s="104">
        <f>VALUE('Time Sheet KN'!BK187-'Time Sheet KN'!BJ187)*24</f>
        <v>0</v>
      </c>
      <c r="BI187" s="105">
        <f t="shared" si="620"/>
        <v>10</v>
      </c>
      <c r="BJ187" s="5">
        <f t="shared" si="621"/>
        <v>0</v>
      </c>
      <c r="BK187" s="5"/>
      <c r="BL187" s="5">
        <f>LOOKUP(BL$6,'Daily Absent'!$O$6:$AX$6,'Daily Absent'!$O187:$AX187)</f>
        <v>1</v>
      </c>
      <c r="BM187" s="104">
        <f>VALUE('Time Sheet KN'!BN187-'Time Sheet KN'!BM187)*24</f>
        <v>5</v>
      </c>
      <c r="BN187" s="104">
        <f>VALUE('Time Sheet KN'!BP187-'Time Sheet KN'!BO187)*24</f>
        <v>5.0000000000000009</v>
      </c>
      <c r="BO187" s="104">
        <f>VALUE('Time Sheet KN'!BR187-'Time Sheet KN'!BQ187)*24</f>
        <v>0</v>
      </c>
      <c r="BP187" s="105">
        <f t="shared" si="622"/>
        <v>10</v>
      </c>
      <c r="BQ187" s="5">
        <f t="shared" si="623"/>
        <v>0</v>
      </c>
      <c r="BR187" s="5"/>
      <c r="BS187" s="5">
        <f>LOOKUP(BS$6,'Daily Absent'!$O$6:$AX$6,'Daily Absent'!$O187:$AX187)</f>
        <v>1</v>
      </c>
      <c r="BT187" s="104">
        <f>VALUE('Time Sheet KN'!BU187-'Time Sheet KN'!BT187)*24</f>
        <v>5</v>
      </c>
      <c r="BU187" s="104">
        <f>VALUE('Time Sheet KN'!BW187-'Time Sheet KN'!BV187)*24</f>
        <v>5.0000000000000009</v>
      </c>
      <c r="BV187" s="104">
        <f>VALUE('Time Sheet KN'!BY187-'Time Sheet KN'!BX187)*24</f>
        <v>0</v>
      </c>
      <c r="BW187" s="105">
        <f t="shared" si="624"/>
        <v>10</v>
      </c>
      <c r="BX187" s="5">
        <f t="shared" si="625"/>
        <v>0</v>
      </c>
      <c r="BY187" s="5"/>
      <c r="BZ187" s="5">
        <f>LOOKUP(BZ$6,'Daily Absent'!$O$6:$AX$6,'Daily Absent'!$O187:$AX187)</f>
        <v>1</v>
      </c>
      <c r="CA187" s="104">
        <f>VALUE('Time Sheet KN'!CB187-'Time Sheet KN'!CA187)*24</f>
        <v>5</v>
      </c>
      <c r="CB187" s="104">
        <f>VALUE('Time Sheet KN'!CD187-'Time Sheet KN'!CC187)*24</f>
        <v>5.0000000000000009</v>
      </c>
      <c r="CC187" s="104">
        <f>VALUE('Time Sheet KN'!CF187-'Time Sheet KN'!CE187)*24</f>
        <v>0</v>
      </c>
      <c r="CD187" s="105">
        <f t="shared" si="626"/>
        <v>10</v>
      </c>
      <c r="CE187" s="5">
        <f t="shared" si="627"/>
        <v>0</v>
      </c>
      <c r="CF187" s="5"/>
      <c r="CG187" s="5">
        <f>LOOKUP(CG$6,'Daily Absent'!$O$6:$AX$6,'Daily Absent'!$O187:$AX187)</f>
        <v>1</v>
      </c>
      <c r="CH187" s="104">
        <f>VALUE('Time Sheet KN'!CI187-'Time Sheet KN'!CH187)*24</f>
        <v>5</v>
      </c>
      <c r="CI187" s="104">
        <f>VALUE('Time Sheet KN'!CK187-'Time Sheet KN'!CJ187)*24</f>
        <v>5.0000000000000009</v>
      </c>
      <c r="CJ187" s="104">
        <f>VALUE('Time Sheet KN'!CM187-'Time Sheet KN'!CL187)*24</f>
        <v>0</v>
      </c>
      <c r="CK187" s="105">
        <f t="shared" si="628"/>
        <v>10</v>
      </c>
      <c r="CL187" s="5">
        <f t="shared" si="629"/>
        <v>0</v>
      </c>
      <c r="CM187" s="5"/>
      <c r="CN187" s="5">
        <f>LOOKUP(CN$6,'Daily Absent'!$O$6:$AX$6,'Daily Absent'!$O187:$AX187)</f>
        <v>1</v>
      </c>
      <c r="CO187" s="104">
        <f>VALUE('Time Sheet KN'!CP187-'Time Sheet KN'!CO187)*24</f>
        <v>5</v>
      </c>
      <c r="CP187" s="104">
        <f>VALUE('Time Sheet KN'!CR187-'Time Sheet KN'!CQ187)*24</f>
        <v>4.0000000000000018</v>
      </c>
      <c r="CQ187" s="104">
        <f>VALUE('Time Sheet KN'!CT187-'Time Sheet KN'!CS187)*24</f>
        <v>0</v>
      </c>
      <c r="CR187" s="105">
        <f t="shared" si="630"/>
        <v>9</v>
      </c>
      <c r="CS187" s="5">
        <f t="shared" si="631"/>
        <v>1.7763568394002505E-15</v>
      </c>
      <c r="CT187" s="5"/>
      <c r="CU187" s="5">
        <f>LOOKUP(CU$6,'Daily Absent'!$O$6:$AX$6,'Daily Absent'!$O187:$AX187)</f>
        <v>0</v>
      </c>
      <c r="CV187" s="104">
        <f>VALUE('Time Sheet KN'!CW187-'Time Sheet KN'!CV187)*24</f>
        <v>0</v>
      </c>
      <c r="CW187" s="104">
        <f>VALUE('Time Sheet KN'!CY187-'Time Sheet KN'!CX187)*24</f>
        <v>0</v>
      </c>
      <c r="CX187" s="104">
        <f>VALUE('Time Sheet KN'!DA187-'Time Sheet KN'!CZ187)*24</f>
        <v>0</v>
      </c>
      <c r="CY187" s="105">
        <f t="shared" si="632"/>
        <v>0</v>
      </c>
      <c r="CZ187" s="5">
        <f t="shared" si="633"/>
        <v>0</v>
      </c>
      <c r="DA187" s="5"/>
      <c r="DB187" s="5">
        <f>LOOKUP(DB$6,'Daily Absent'!$O$6:$AX$6,'Daily Absent'!$O187:$AX187)</f>
        <v>1</v>
      </c>
      <c r="DC187" s="104">
        <f>VALUE('Time Sheet KN'!DD187-'Time Sheet KN'!DC187)*24</f>
        <v>5</v>
      </c>
      <c r="DD187" s="104">
        <f>VALUE('Time Sheet KN'!DF187-'Time Sheet KN'!DE187)*24</f>
        <v>5.0000000000000009</v>
      </c>
      <c r="DE187" s="104">
        <f>VALUE('Time Sheet KN'!DH187-'Time Sheet KN'!DG187)*24</f>
        <v>0</v>
      </c>
      <c r="DF187" s="105">
        <f t="shared" si="634"/>
        <v>10</v>
      </c>
      <c r="DG187" s="5">
        <f t="shared" si="635"/>
        <v>0</v>
      </c>
      <c r="DH187" s="5"/>
      <c r="DI187" s="5">
        <f>LOOKUP(DI$6,'Daily Absent'!$O$6:$AX$6,'Daily Absent'!$O187:$AX187)</f>
        <v>1</v>
      </c>
      <c r="DJ187" s="104">
        <f>VALUE('Time Sheet KN'!DK187-'Time Sheet KN'!DJ187)*24</f>
        <v>4</v>
      </c>
      <c r="DK187" s="104">
        <f>VALUE('Time Sheet KN'!DM187-'Time Sheet KN'!DL187)*24</f>
        <v>5.0000000000000009</v>
      </c>
      <c r="DL187" s="104">
        <f>VALUE('Time Sheet KN'!DO187-'Time Sheet KN'!DN187)*24</f>
        <v>0</v>
      </c>
      <c r="DM187" s="105">
        <f t="shared" si="636"/>
        <v>9</v>
      </c>
      <c r="DN187" s="5">
        <f t="shared" si="637"/>
        <v>0</v>
      </c>
      <c r="DO187" s="5"/>
      <c r="DP187" s="5">
        <f>LOOKUP(DP$6,'Daily Absent'!$O$6:$AX$6,'Daily Absent'!$O187:$AX187)</f>
        <v>1</v>
      </c>
      <c r="DQ187" s="104">
        <f>VALUE('Time Sheet KN'!DR187-'Time Sheet KN'!DQ187)*24</f>
        <v>5</v>
      </c>
      <c r="DR187" s="104">
        <f>VALUE('Time Sheet KN'!DT187-'Time Sheet KN'!DS187)*24</f>
        <v>5.0000000000000009</v>
      </c>
      <c r="DS187" s="104">
        <f>VALUE('Time Sheet KN'!DV187-'Time Sheet KN'!DU187)*24</f>
        <v>0</v>
      </c>
      <c r="DT187" s="105">
        <f t="shared" si="638"/>
        <v>10</v>
      </c>
      <c r="DU187" s="5">
        <f t="shared" si="639"/>
        <v>0</v>
      </c>
      <c r="DV187" s="5"/>
      <c r="DW187" s="5">
        <f>LOOKUP(DW$6,'Daily Absent'!$O$6:$AX$6,'Daily Absent'!$O187:$AX187)</f>
        <v>1</v>
      </c>
      <c r="DX187" s="104">
        <f>VALUE('Time Sheet KN'!DY187-'Time Sheet KN'!DX187)*24</f>
        <v>5</v>
      </c>
      <c r="DY187" s="104">
        <f>VALUE('Time Sheet KN'!EA187-'Time Sheet KN'!DZ187)*24</f>
        <v>5.0000000000000009</v>
      </c>
      <c r="DZ187" s="104">
        <f>VALUE('Time Sheet KN'!EC187-'Time Sheet KN'!EB187)*24</f>
        <v>0</v>
      </c>
      <c r="EA187" s="105">
        <f t="shared" si="640"/>
        <v>10</v>
      </c>
      <c r="EB187" s="5">
        <f t="shared" si="641"/>
        <v>0</v>
      </c>
      <c r="EC187" s="5"/>
      <c r="ED187" s="5">
        <f>LOOKUP(ED$6,'Daily Absent'!$O$6:$AX$6,'Daily Absent'!$O187:$AX187)</f>
        <v>1</v>
      </c>
      <c r="EE187" s="104">
        <f>VALUE('Time Sheet KN'!EF187-'Time Sheet KN'!EE187)*24</f>
        <v>5</v>
      </c>
      <c r="EF187" s="104">
        <f>VALUE('Time Sheet KN'!EH187-'Time Sheet KN'!EG187)*24</f>
        <v>5.0000000000000009</v>
      </c>
      <c r="EG187" s="104">
        <f>VALUE('Time Sheet KN'!EJ187-'Time Sheet KN'!EI187)*24</f>
        <v>0</v>
      </c>
      <c r="EH187" s="105">
        <f t="shared" si="642"/>
        <v>10</v>
      </c>
      <c r="EI187" s="5">
        <f t="shared" si="643"/>
        <v>0</v>
      </c>
      <c r="EJ187" s="5"/>
      <c r="EK187" s="5">
        <f>LOOKUP(EK$6,'Daily Absent'!$O$6:$AX$6,'Daily Absent'!$O187:$AX187)</f>
        <v>1</v>
      </c>
      <c r="EL187" s="104">
        <f>VALUE('Time Sheet KN'!EM187-'Time Sheet KN'!EL187)*24</f>
        <v>5</v>
      </c>
      <c r="EM187" s="104">
        <f>VALUE('Time Sheet KN'!EO187-'Time Sheet KN'!EN187)*24</f>
        <v>5.0000000000000009</v>
      </c>
      <c r="EN187" s="104">
        <f>VALUE('Time Sheet KN'!EQ187-'Time Sheet KN'!EP187)*24</f>
        <v>0</v>
      </c>
      <c r="EO187" s="105">
        <f t="shared" si="644"/>
        <v>9</v>
      </c>
      <c r="EP187" s="5">
        <f t="shared" si="645"/>
        <v>1</v>
      </c>
      <c r="EQ187" s="5"/>
      <c r="ER187" s="5">
        <f>LOOKUP(ER$6,'Daily Absent'!$O$6:$AX$6,'Daily Absent'!$O187:$AX187)</f>
        <v>0</v>
      </c>
      <c r="ES187" s="104">
        <f>VALUE('Time Sheet KN'!ET187-'Time Sheet KN'!ES187)*24</f>
        <v>0</v>
      </c>
      <c r="ET187" s="104">
        <f>VALUE('Time Sheet KN'!EV187-'Time Sheet KN'!EU187)*24</f>
        <v>0</v>
      </c>
      <c r="EU187" s="104">
        <f>VALUE('Time Sheet KN'!EX187-'Time Sheet KN'!EW187)*24</f>
        <v>0</v>
      </c>
      <c r="EV187" s="105">
        <f t="shared" si="646"/>
        <v>0</v>
      </c>
      <c r="EW187" s="5">
        <f t="shared" si="647"/>
        <v>0</v>
      </c>
      <c r="EX187" s="5"/>
      <c r="EY187" s="5">
        <f>LOOKUP(EY$6,'Daily Absent'!$O$6:$AX$6,'Daily Absent'!$O187:$AX187)</f>
        <v>1</v>
      </c>
      <c r="EZ187" s="104">
        <f>VALUE('Time Sheet KN'!FA187-'Time Sheet KN'!EZ187)*24</f>
        <v>5</v>
      </c>
      <c r="FA187" s="104">
        <f>VALUE('Time Sheet KN'!FC187-'Time Sheet KN'!FB187)*24</f>
        <v>5.0000000000000009</v>
      </c>
      <c r="FB187" s="104">
        <f>VALUE('Time Sheet KN'!FE187-'Time Sheet KN'!FD187)*24</f>
        <v>0</v>
      </c>
      <c r="FC187" s="105">
        <f t="shared" si="648"/>
        <v>10</v>
      </c>
      <c r="FD187" s="5">
        <f t="shared" si="649"/>
        <v>0</v>
      </c>
      <c r="FE187" s="5"/>
      <c r="FF187" s="5">
        <f>LOOKUP(FF$6,'Daily Absent'!$O$6:$AX$6,'Daily Absent'!$O187:$AX187)</f>
        <v>1</v>
      </c>
      <c r="FG187" s="104">
        <f>VALUE('Time Sheet KN'!FH187-'Time Sheet KN'!FG187)*24</f>
        <v>0</v>
      </c>
      <c r="FH187" s="104">
        <f>VALUE('Time Sheet KN'!FJ187-'Time Sheet KN'!FI187)*24</f>
        <v>0</v>
      </c>
      <c r="FI187" s="104">
        <f>VALUE('Time Sheet KN'!FL187-'Time Sheet KN'!FK187)*24</f>
        <v>0</v>
      </c>
      <c r="FJ187" s="105">
        <f t="shared" si="650"/>
        <v>0</v>
      </c>
      <c r="FK187" s="5">
        <f t="shared" si="651"/>
        <v>0</v>
      </c>
      <c r="FL187" s="5"/>
      <c r="FM187" s="5">
        <f>LOOKUP(FM$6,'Daily Absent'!$O$6:$AX$6,'Daily Absent'!$O187:$AX187)</f>
        <v>0</v>
      </c>
      <c r="FN187" s="104">
        <f>VALUE('Time Sheet KN'!FO187-'Time Sheet KN'!FN187)*24</f>
        <v>0</v>
      </c>
      <c r="FO187" s="104">
        <f>VALUE('Time Sheet KN'!FQ187-'Time Sheet KN'!FP187)*24</f>
        <v>0</v>
      </c>
      <c r="FP187" s="104">
        <f>VALUE('Time Sheet KN'!FS187-'Time Sheet KN'!FR187)*24</f>
        <v>0</v>
      </c>
      <c r="FQ187" s="105">
        <f t="shared" si="652"/>
        <v>0</v>
      </c>
      <c r="FR187" s="5">
        <f t="shared" si="653"/>
        <v>0</v>
      </c>
      <c r="FS187" s="5"/>
      <c r="FT187" s="5">
        <f>LOOKUP(FT$6,'Daily Absent'!$O$6:$AX$6,'Daily Absent'!$O187:$AX187)</f>
        <v>0</v>
      </c>
      <c r="FU187" s="104">
        <f>VALUE('Time Sheet KN'!FV187-'Time Sheet KN'!FU187)*24</f>
        <v>0</v>
      </c>
      <c r="FV187" s="104">
        <f>VALUE('Time Sheet KN'!FX187-'Time Sheet KN'!FW187)*24</f>
        <v>0</v>
      </c>
      <c r="FW187" s="104">
        <f>VALUE('Time Sheet KN'!FZ187-'Time Sheet KN'!FY187)*24</f>
        <v>0</v>
      </c>
      <c r="FX187" s="105">
        <f t="shared" si="654"/>
        <v>0</v>
      </c>
      <c r="FY187" s="5">
        <f t="shared" si="655"/>
        <v>0</v>
      </c>
      <c r="FZ187" s="5"/>
      <c r="GA187" s="5">
        <f>LOOKUP(GA$6,'Daily Absent'!$O$6:$AX$6,'Daily Absent'!$O187:$AX187)</f>
        <v>0</v>
      </c>
      <c r="GB187" s="104">
        <f>VALUE('Time Sheet KN'!GC187-'Time Sheet KN'!GB187)*24</f>
        <v>0</v>
      </c>
      <c r="GC187" s="104">
        <f>VALUE('Time Sheet KN'!GE187-'Time Sheet KN'!GD187)*24</f>
        <v>0</v>
      </c>
      <c r="GD187" s="104">
        <f>VALUE('Time Sheet KN'!GG187-'Time Sheet KN'!GF187)*24</f>
        <v>0</v>
      </c>
      <c r="GE187" s="105">
        <f t="shared" si="656"/>
        <v>0</v>
      </c>
      <c r="GF187" s="5">
        <f t="shared" si="657"/>
        <v>0</v>
      </c>
      <c r="GG187" s="5"/>
      <c r="GH187" s="5">
        <f>LOOKUP(GH$6,'Daily Absent'!$O$6:$AX$6,'Daily Absent'!$O187:$AX187)</f>
        <v>0</v>
      </c>
      <c r="GI187" s="104">
        <f>VALUE('Time Sheet KN'!GJ187-'Time Sheet KN'!GI187)*24</f>
        <v>0</v>
      </c>
      <c r="GJ187" s="104">
        <f>VALUE('Time Sheet KN'!GL187-'Time Sheet KN'!GK187)*24</f>
        <v>0</v>
      </c>
      <c r="GK187" s="104">
        <f>VALUE('Time Sheet KN'!GN187-'Time Sheet KN'!GM187)*24</f>
        <v>0</v>
      </c>
      <c r="GL187" s="105">
        <f t="shared" si="658"/>
        <v>0</v>
      </c>
      <c r="GM187" s="5">
        <f t="shared" si="659"/>
        <v>0</v>
      </c>
      <c r="GN187" s="5"/>
      <c r="GO187" s="5">
        <f>LOOKUP(GO$6,'Daily Absent'!$O$6:$AX$6,'Daily Absent'!$O187:$AX187)</f>
        <v>0</v>
      </c>
      <c r="GP187" s="104">
        <f>VALUE('Time Sheet KN'!GQ187-'Time Sheet KN'!GP187)*24</f>
        <v>0</v>
      </c>
      <c r="GQ187" s="104">
        <f>VALUE('Time Sheet KN'!GS187-'Time Sheet KN'!GR187)*24</f>
        <v>0</v>
      </c>
      <c r="GR187" s="104">
        <f>VALUE('Time Sheet KN'!GU187-'Time Sheet KN'!GT187)*24</f>
        <v>0</v>
      </c>
      <c r="GS187" s="105">
        <f t="shared" si="660"/>
        <v>0</v>
      </c>
      <c r="GT187" s="5">
        <f t="shared" si="661"/>
        <v>0</v>
      </c>
      <c r="GU187" s="5"/>
      <c r="GV187" s="5">
        <f>LOOKUP(GV$6,'Daily Absent'!$O$6:$AX$6,'Daily Absent'!$O187:$AX187)</f>
        <v>0</v>
      </c>
      <c r="GW187" s="104">
        <f>VALUE('Time Sheet KN'!GX187-'Time Sheet KN'!GW187)*24</f>
        <v>0</v>
      </c>
      <c r="GX187" s="104">
        <f>VALUE('Time Sheet KN'!GZ187-'Time Sheet KN'!GY187)*24</f>
        <v>0</v>
      </c>
      <c r="GY187" s="104">
        <f>VALUE('Time Sheet KN'!HB187-'Time Sheet KN'!HA187)*24</f>
        <v>0</v>
      </c>
      <c r="GZ187" s="105">
        <f t="shared" si="662"/>
        <v>0</v>
      </c>
      <c r="HA187" s="5">
        <f t="shared" si="663"/>
        <v>0</v>
      </c>
      <c r="HB187" s="5"/>
      <c r="HC187" s="5">
        <f>LOOKUP(HC$6,'Daily Absent'!$O$6:$AX$6,'Daily Absent'!$O187:$AX187)</f>
        <v>0</v>
      </c>
      <c r="HD187" s="104">
        <f>VALUE('Time Sheet KN'!HE187-'Time Sheet KN'!HD187)*24</f>
        <v>0</v>
      </c>
      <c r="HE187" s="104">
        <f>VALUE('Time Sheet KN'!HG187-'Time Sheet KN'!HF187)*24</f>
        <v>0</v>
      </c>
      <c r="HF187" s="104">
        <f>VALUE('Time Sheet KN'!HI187-'Time Sheet KN'!HH187)*24</f>
        <v>0</v>
      </c>
      <c r="HG187" s="105">
        <f t="shared" si="664"/>
        <v>0</v>
      </c>
      <c r="HH187" s="5">
        <f t="shared" si="665"/>
        <v>0</v>
      </c>
      <c r="HI187" s="5"/>
      <c r="HJ187" s="5">
        <f>LOOKUP(HJ$6,'Daily Absent'!$O$6:$AX$6,'Daily Absent'!$O187:$AX187)</f>
        <v>0</v>
      </c>
      <c r="HK187" s="104">
        <f>VALUE('Time Sheet KN'!HL187-'Time Sheet KN'!HK187)*24</f>
        <v>0</v>
      </c>
      <c r="HL187" s="104">
        <f>VALUE('Time Sheet KN'!HN187-'Time Sheet KN'!HM187)*24</f>
        <v>0</v>
      </c>
      <c r="HM187" s="104">
        <f>VALUE('Time Sheet KN'!HP187-'Time Sheet KN'!HO187)*24</f>
        <v>0</v>
      </c>
      <c r="HN187" s="105">
        <f t="shared" si="666"/>
        <v>0</v>
      </c>
      <c r="HO187" s="5">
        <f t="shared" si="667"/>
        <v>0</v>
      </c>
      <c r="HP187" s="5"/>
      <c r="HQ187" s="5">
        <f>LOOKUP(HQ$6,'Daily Absent'!$O$6:$AX$6,'Daily Absent'!$O187:$AX187)</f>
        <v>0</v>
      </c>
      <c r="HR187" s="104">
        <f>VALUE('Time Sheet KN'!HS187-'Time Sheet KN'!HR187)*24</f>
        <v>0</v>
      </c>
      <c r="HS187" s="104">
        <f>VALUE('Time Sheet KN'!HU187-'Time Sheet KN'!HT187)*24</f>
        <v>0</v>
      </c>
      <c r="HT187" s="104">
        <f>VALUE('Time Sheet KN'!HW187-'Time Sheet KN'!HV187)*24</f>
        <v>0</v>
      </c>
      <c r="HU187" s="105">
        <f t="shared" si="668"/>
        <v>0</v>
      </c>
      <c r="HV187" s="5">
        <f t="shared" si="669"/>
        <v>0</v>
      </c>
      <c r="HW187" s="5"/>
      <c r="HX187" s="5">
        <f>LOOKUP(HX$6,'Daily Absent'!$O$6:$AX$6,'Daily Absent'!$O187:$AX187)</f>
        <v>0</v>
      </c>
      <c r="HY187" s="104">
        <f>VALUE('Time Sheet KN'!HZ187-'Time Sheet KN'!HY187)*24</f>
        <v>0</v>
      </c>
      <c r="HZ187" s="104">
        <f>VALUE('Time Sheet KN'!IB187-'Time Sheet KN'!IA187)*24</f>
        <v>0</v>
      </c>
      <c r="IA187" s="104">
        <f>VALUE('Time Sheet KN'!ID187-'Time Sheet KN'!IC187)*24</f>
        <v>0</v>
      </c>
      <c r="IB187" s="105">
        <f t="shared" si="670"/>
        <v>0</v>
      </c>
      <c r="IC187" s="5">
        <f t="shared" si="671"/>
        <v>0</v>
      </c>
      <c r="ID187" s="5"/>
      <c r="IE187" s="5">
        <f>LOOKUP(IE$6,'Daily Absent'!$O$6:$AX$6,'Daily Absent'!$O187:$AX187)</f>
        <v>0</v>
      </c>
      <c r="IF187" s="104">
        <f>VALUE('Time Sheet KN'!IG187-'Time Sheet KN'!IF187)*24</f>
        <v>0</v>
      </c>
      <c r="IG187" s="104">
        <f>VALUE('Time Sheet KN'!II187-'Time Sheet KN'!IH187)*24</f>
        <v>0</v>
      </c>
      <c r="IH187" s="104">
        <f>VALUE('Time Sheet KN'!IK187-'Time Sheet KN'!IJ187)*24</f>
        <v>0</v>
      </c>
      <c r="II187" s="105">
        <f t="shared" si="672"/>
        <v>0</v>
      </c>
      <c r="IJ187" s="5">
        <f t="shared" si="673"/>
        <v>0</v>
      </c>
      <c r="IK187" s="5"/>
      <c r="IL187" s="5">
        <f>LOOKUP(IL$6,'Daily Absent'!$O$6:$AX$6,'Daily Absent'!$O187:$AX187)</f>
        <v>0</v>
      </c>
      <c r="IM187" s="104">
        <f>VALUE('Time Sheet KN'!IN187-'Time Sheet KN'!IM187)*24</f>
        <v>0</v>
      </c>
      <c r="IN187" s="104">
        <f>VALUE('Time Sheet KN'!IP187-'Time Sheet KN'!IO187)*24</f>
        <v>0</v>
      </c>
      <c r="IO187" s="104">
        <f>VALUE('Time Sheet KN'!IR187-'Time Sheet KN'!IQ187)*24</f>
        <v>0</v>
      </c>
      <c r="IP187" s="105">
        <f t="shared" si="674"/>
        <v>0</v>
      </c>
      <c r="IQ187" s="5">
        <f t="shared" si="675"/>
        <v>0</v>
      </c>
      <c r="IR187" s="5"/>
      <c r="IS187" s="5">
        <f>LOOKUP(IS$6,'Daily Absent'!$O$6:$AX$6,'Daily Absent'!$O187:$AX187)</f>
        <v>0</v>
      </c>
      <c r="IT187" s="104">
        <f>VALUE('Time Sheet KN'!IU187-'Time Sheet KN'!IT187)*24</f>
        <v>0</v>
      </c>
      <c r="IU187" s="104">
        <f>VALUE('Time Sheet KN'!IW187-'Time Sheet KN'!IV187)*24</f>
        <v>0</v>
      </c>
      <c r="IV187" s="104">
        <f>VALUE('Time Sheet KN'!IY187-'Time Sheet KN'!IX187)*24</f>
        <v>0</v>
      </c>
      <c r="IW187" s="105">
        <f t="shared" si="676"/>
        <v>0</v>
      </c>
      <c r="IX187" s="5">
        <f t="shared" si="677"/>
        <v>0</v>
      </c>
      <c r="IY187" s="5"/>
      <c r="IZ187" s="5">
        <f>LOOKUP(IZ$6,'Daily Absent'!$O$6:$AX$6,'Daily Absent'!$O187:$AX187)</f>
        <v>0</v>
      </c>
      <c r="JA187" s="104">
        <f>VALUE('Time Sheet KN'!JB187-'Time Sheet KN'!JA187)*24</f>
        <v>0</v>
      </c>
      <c r="JB187" s="104">
        <f>VALUE('Time Sheet KN'!JD187-'Time Sheet KN'!JC187)*24</f>
        <v>0</v>
      </c>
      <c r="JC187" s="104">
        <f>VALUE('Time Sheet KN'!JF187-'Time Sheet KN'!JE187)*24</f>
        <v>0</v>
      </c>
      <c r="JD187" s="105">
        <f t="shared" si="678"/>
        <v>0</v>
      </c>
      <c r="JE187" s="5">
        <f t="shared" si="679"/>
        <v>0</v>
      </c>
      <c r="JF187" s="5"/>
    </row>
    <row r="188" spans="1:266" ht="20" customHeight="1">
      <c r="A188" s="54">
        <f>IF('Master MP Status'!A188&gt;0,'Master MP Status'!A188,"")</f>
        <v>180</v>
      </c>
      <c r="B188" s="5" t="str">
        <f>IF(ISTEXT('Master MP Status'!B188),'Master MP Status'!B188,"")</f>
        <v>DIRECT</v>
      </c>
      <c r="C188" s="153" t="str">
        <f>IF(OR(ISTEXT('Master MP Status'!C188),'Master MP Status'!C188&gt;0),'Master MP Status'!C188,"")</f>
        <v/>
      </c>
      <c r="D188" s="154" t="str">
        <f>IF(OR(ISTEXT('Master MP Status'!D188),'Master MP Status'!D188&gt;0),'Master MP Status'!D188,"")</f>
        <v>S250139</v>
      </c>
      <c r="E188" s="5" t="str">
        <f>IF(ISTEXT('Master MP Status'!E188),'Master MP Status'!E188,"")</f>
        <v>SUDIMAN</v>
      </c>
      <c r="F188" s="5" t="str">
        <f>IF(ISTEXT('Master MP Status'!F188),'Master MP Status'!F188,"")</f>
        <v/>
      </c>
      <c r="G188" s="5" t="str">
        <f>IF(ISTEXT('Master MP Status'!G188),'Master MP Status'!G188,"")</f>
        <v>Cilacap</v>
      </c>
      <c r="H188" s="5" t="str">
        <f>IF(ISTEXT('Master MP Status'!H188),'Master MP Status'!H188,"")</f>
        <v>BAP</v>
      </c>
      <c r="I188" s="5" t="str">
        <f>IF(ISTEXT('Master MP Status'!I188),'Master MP Status'!I188,"")</f>
        <v>Operator Crane</v>
      </c>
      <c r="J188" s="5" t="str">
        <f>IF(ISTEXT('Master MP Status'!J188),'Master MP Status'!J188,"")</f>
        <v>Equip. Operator</v>
      </c>
      <c r="K188" s="9">
        <f>IF(OR('Master MP Status'!K188=0,'Master MP Status'!K188=""),"",'Master MP Status'!K188)</f>
        <v>45791</v>
      </c>
      <c r="L188" s="9">
        <f>IF(OR('Master MP Status'!L188=0,'Master MP Status'!L188=""),"",'Master MP Status'!L188)</f>
        <v>45791</v>
      </c>
      <c r="M188" s="9" t="str">
        <f>IF(OR('Master MP Status'!M188=0,'Master MP Status'!M188=""),"",'Master MP Status'!M188)</f>
        <v/>
      </c>
      <c r="N188" s="5" t="str">
        <f>IF(ISTEXT('Master MP Status'!N188),'Master MP Status'!N188,"")</f>
        <v/>
      </c>
      <c r="O188" s="5">
        <f>LOOKUP(O$6,'Daily Absent'!$O$6:$AX$6,'Daily Absent'!$O188:$AX188)</f>
        <v>1</v>
      </c>
      <c r="P188" s="104">
        <f>VALUE('Time Sheet KN'!Q188-'Time Sheet KN'!P188)*24</f>
        <v>4</v>
      </c>
      <c r="Q188" s="104">
        <f>VALUE('Time Sheet KN'!S188-'Time Sheet KN'!R188)*24</f>
        <v>4.0000000000000018</v>
      </c>
      <c r="R188" s="104">
        <f>VALUE('Time Sheet KN'!U188-'Time Sheet KN'!T188)*24</f>
        <v>0</v>
      </c>
      <c r="S188" s="105">
        <f t="shared" ref="S188" si="680">IF(AND(OR(U$6="Sen",U$6="Sel",U$6="Rab",U$6="Kam",U$6="Jum"),SUM(P188:R188)&gt;=10),10,
IF(AND(OR(U$6="Sen",U$6="Sel",U$6="Rab",U$6="Kam",U$6="Jum"),SUM(P188:R188)&lt;10),SUM(P188:R188),
IF(AND(U$6="Sab",SUM(P188:R188)&gt;=9),9,
IF(AND(U$6="Sab",SUM(P188:R188)&lt;9),SUM(P188:R188),
IF(OR(U$6="Mgg",U$6="Hon"),0)))))</f>
        <v>8.0000000000000018</v>
      </c>
      <c r="T188" s="5">
        <f t="shared" ref="T188" si="681">IF(AND(OR(U$6="Sen",U$6="Sel",U$6="Rab",U$6="Kam",U$6="Jum"),SUM(P188:R188)&gt;=10),SUM(P188:R188)-10,
IF(AND(OR(U$6="Sen",U$6="Sel",U$6="Rab",U$6="Kam",U$6="Jum"),SUM(P188:R188)&lt;10),0,
IF(AND(U$6="Sab",SUM(P188:R188)&gt;=9),SUM(P188:R188)-9,
IF(AND(U$6="Sab",SUM(P188:R188)&lt;9),0,
IF(OR(U$6="Mgg",U$6="Hon"),SUM(P188:R188),0)))))</f>
        <v>0</v>
      </c>
      <c r="U188" s="5"/>
      <c r="V188" s="5">
        <f>LOOKUP(V$6,'Daily Absent'!$O$6:$AX$6,'Daily Absent'!$O188:$AX188)</f>
        <v>1</v>
      </c>
      <c r="W188" s="104">
        <f>VALUE('Time Sheet KN'!X188-'Time Sheet KN'!W188)*24</f>
        <v>4</v>
      </c>
      <c r="X188" s="104">
        <f>VALUE('Time Sheet KN'!Z188-'Time Sheet KN'!Y188)*24</f>
        <v>4.0000000000000018</v>
      </c>
      <c r="Y188" s="104">
        <f>VALUE('Time Sheet KN'!AB188-'Time Sheet KN'!AA188)*24</f>
        <v>0</v>
      </c>
      <c r="Z188" s="105">
        <f t="shared" ref="Z188" si="682">IF(AND(OR(AB$6="Sen",AB$6="Sel",AB$6="Rab",AB$6="Kam",AB$6="Jum"),SUM(W188:Y188)&gt;=10),10,
IF(AND(OR(AB$6="Sen",AB$6="Sel",AB$6="Rab",AB$6="Kam",AB$6="Jum"),SUM(W188:Y188)&lt;10),SUM(W188:Y188),
IF(AND(AB$6="Sab",SUM(W188:Y188)&gt;=9),9,
IF(AND(AB$6="Sab",SUM(W188:Y188)&lt;9),SUM(W188:Y188),
IF(OR(AB$6="Mgg",AB$6="Hon"),0)))))</f>
        <v>8.0000000000000018</v>
      </c>
      <c r="AA188" s="5">
        <f t="shared" ref="AA188" si="683">IF(AND(OR(AB$6="Sen",AB$6="Sel",AB$6="Rab",AB$6="Kam",AB$6="Jum"),SUM(W188:Y188)&gt;=10),SUM(W188:Y188)-10,
IF(AND(OR(AB$6="Sen",AB$6="Sel",AB$6="Rab",AB$6="Kam",AB$6="Jum"),SUM(W188:Y188)&lt;10),0,
IF(AND(AB$6="Sab",SUM(W188:Y188)&gt;=9),SUM(W188:Y188)-9,
IF(AND(AB$6="Sab",SUM(W188:Y188)&lt;9),0,
IF(OR(AB$6="Mgg",AB$6="Hon"),SUM(W188:Y188),0)))))</f>
        <v>0</v>
      </c>
      <c r="AB188" s="5"/>
      <c r="AC188" s="5">
        <f>LOOKUP(AC$6,'Daily Absent'!$O$6:$AX$6,'Daily Absent'!$O188:$AX188)</f>
        <v>1</v>
      </c>
      <c r="AD188" s="104">
        <f>VALUE('Time Sheet KN'!AE188-'Time Sheet KN'!AD188)*24</f>
        <v>4</v>
      </c>
      <c r="AE188" s="104">
        <f>VALUE('Time Sheet KN'!AG188-'Time Sheet KN'!AF188)*24</f>
        <v>4.0000000000000018</v>
      </c>
      <c r="AF188" s="104">
        <f>VALUE('Time Sheet KN'!AI188-'Time Sheet KN'!AH188)*24</f>
        <v>0</v>
      </c>
      <c r="AG188" s="105">
        <f t="shared" ref="AG188" si="684">IF(AND(OR(AI$6="Sen",AI$6="Sel",AI$6="Rab",AI$6="Kam",AI$6="Jum"),SUM(AD188:AF188)&gt;=10),10,
IF(AND(OR(AI$6="Sen",AI$6="Sel",AI$6="Rab",AI$6="Kam",AI$6="Jum"),SUM(AD188:AF188)&lt;10),SUM(AD188:AF188),
IF(AND(AI$6="Sab",SUM(AD188:AF188)&gt;=9),9,
IF(AND(AI$6="Sab",SUM(AD188:AF188)&lt;9),SUM(AD188:AF188),
IF(OR(AI$6="Mgg",AI$6="Hon"),0)))))</f>
        <v>8.0000000000000018</v>
      </c>
      <c r="AH188" s="5">
        <f t="shared" ref="AH188" si="685">IF(AND(OR(AI$6="Sen",AI$6="Sel",AI$6="Rab",AI$6="Kam",AI$6="Jum"),SUM(AD188:AF188)&gt;=10),SUM(AD188:AF188)-10,
IF(AND(OR(AI$6="Sen",AI$6="Sel",AI$6="Rab",AI$6="Kam",AI$6="Jum"),SUM(AD188:AF188)&lt;10),0,
IF(AND(AI$6="Sab",SUM(AD188:AF188)&gt;=9),SUM(AD188:AF188)-9,
IF(AND(AI$6="Sab",SUM(AD188:AF188)&lt;9),0,
IF(OR(AI$6="Mgg",AI$6="Hon"),SUM(AD188:AF188),0)))))</f>
        <v>0</v>
      </c>
      <c r="AI188" s="5"/>
      <c r="AJ188" s="5">
        <f>LOOKUP(AJ$6,'Daily Absent'!$O$6:$AX$6,'Daily Absent'!$O188:$AX188)</f>
        <v>1</v>
      </c>
      <c r="AK188" s="104">
        <f>VALUE('Time Sheet KN'!AL188-'Time Sheet KN'!AK188)*24</f>
        <v>4</v>
      </c>
      <c r="AL188" s="104">
        <f>VALUE('Time Sheet KN'!AN188-'Time Sheet KN'!AM188)*24</f>
        <v>5.0000000000000009</v>
      </c>
      <c r="AM188" s="104">
        <f>VALUE('Time Sheet KN'!AP188-'Time Sheet KN'!AO188)*24</f>
        <v>0</v>
      </c>
      <c r="AN188" s="105">
        <f t="shared" ref="AN188" si="686">IF(AND(OR(AP$6="Sen",AP$6="Sel",AP$6="Rab",AP$6="Kam",AP$6="Jum"),SUM(AK188:AM188)&gt;=10),10,
IF(AND(OR(AP$6="Sen",AP$6="Sel",AP$6="Rab",AP$6="Kam",AP$6="Jum"),SUM(AK188:AM188)&lt;10),SUM(AK188:AM188),
IF(AND(AP$6="Sab",SUM(AK188:AM188)&gt;=9),9,
IF(AND(AP$6="Sab",SUM(AK188:AM188)&lt;9),SUM(AK188:AM188),
IF(OR(AP$6="Mgg",AP$6="Hon"),0)))))</f>
        <v>9</v>
      </c>
      <c r="AO188" s="5">
        <f t="shared" ref="AO188" si="687">IF(AND(OR(AP$6="Sen",AP$6="Sel",AP$6="Rab",AP$6="Kam",AP$6="Jum"),SUM(AK188:AM188)&gt;=10),SUM(AK188:AM188)-10,
IF(AND(OR(AP$6="Sen",AP$6="Sel",AP$6="Rab",AP$6="Kam",AP$6="Jum"),SUM(AK188:AM188)&lt;10),0,
IF(AND(AP$6="Sab",SUM(AK188:AM188)&gt;=9),SUM(AK188:AM188)-9,
IF(AND(AP$6="Sab",SUM(AK188:AM188)&lt;9),0,
IF(OR(AP$6="Mgg",AP$6="Hon"),SUM(AK188:AM188),0)))))</f>
        <v>0</v>
      </c>
      <c r="AP188" s="5"/>
      <c r="AQ188" s="5">
        <f>LOOKUP(AQ$6,'Daily Absent'!$O$6:$AX$6,'Daily Absent'!$O188:$AX188)</f>
        <v>1</v>
      </c>
      <c r="AR188" s="104">
        <f>VALUE('Time Sheet KN'!AS188-'Time Sheet KN'!AR188)*24</f>
        <v>4</v>
      </c>
      <c r="AS188" s="104">
        <f>VALUE('Time Sheet KN'!AU188-'Time Sheet KN'!AT188)*24</f>
        <v>4.0000000000000018</v>
      </c>
      <c r="AT188" s="104">
        <f>VALUE('Time Sheet KN'!AW188-'Time Sheet KN'!AV188)*24</f>
        <v>0</v>
      </c>
      <c r="AU188" s="105">
        <f t="shared" ref="AU188" si="688">IF(AND(OR(AW$6="Sen",AW$6="Sel",AW$6="Rab",AW$6="Kam",AW$6="Jum"),SUM(AR188:AT188)&gt;=10),10,
IF(AND(OR(AW$6="Sen",AW$6="Sel",AW$6="Rab",AW$6="Kam",AW$6="Jum"),SUM(AR188:AT188)&lt;10),SUM(AR188:AT188),
IF(AND(AW$6="Sab",SUM(AR188:AT188)&gt;=9),9,
IF(AND(AW$6="Sab",SUM(AR188:AT188)&lt;9),SUM(AR188:AT188),
IF(OR(AW$6="Mgg",AW$6="Hon"),0)))))</f>
        <v>8.0000000000000018</v>
      </c>
      <c r="AV188" s="5">
        <f t="shared" ref="AV188" si="689">IF(AND(OR(AW$6="Sen",AW$6="Sel",AW$6="Rab",AW$6="Kam",AW$6="Jum"),SUM(AR188:AT188)&gt;=10),SUM(AR188:AT188)-10,
IF(AND(OR(AW$6="Sen",AW$6="Sel",AW$6="Rab",AW$6="Kam",AW$6="Jum"),SUM(AR188:AT188)&lt;10),0,
IF(AND(AW$6="Sab",SUM(AR188:AT188)&gt;=9),SUM(AR188:AT188)-9,
IF(AND(AW$6="Sab",SUM(AR188:AT188)&lt;9),0,
IF(OR(AW$6="Mgg",AW$6="Hon"),SUM(AR188:AT188),0)))))</f>
        <v>0</v>
      </c>
      <c r="AW188" s="5"/>
      <c r="AX188" s="5">
        <f>LOOKUP(AX$6,'Daily Absent'!$O$6:$AX$6,'Daily Absent'!$O188:$AX188)</f>
        <v>1</v>
      </c>
      <c r="AY188" s="104">
        <f>VALUE('Time Sheet KN'!AZ188-'Time Sheet KN'!AY188)*24</f>
        <v>4</v>
      </c>
      <c r="AZ188" s="104">
        <f>VALUE('Time Sheet KN'!BB188-'Time Sheet KN'!BA188)*24</f>
        <v>3</v>
      </c>
      <c r="BA188" s="104">
        <f>VALUE('Time Sheet KN'!BD188-'Time Sheet KN'!BC188)*24</f>
        <v>0</v>
      </c>
      <c r="BB188" s="105">
        <f t="shared" ref="BB188" si="690">IF(AND(OR(BD$6="Sen",BD$6="Sel",BD$6="Rab",BD$6="Kam",BD$6="Jum"),SUM(AY188:BA188)&gt;=10),10,
IF(AND(OR(BD$6="Sen",BD$6="Sel",BD$6="Rab",BD$6="Kam",BD$6="Jum"),SUM(AY188:BA188)&lt;10),SUM(AY188:BA188),
IF(AND(BD$6="Sab",SUM(AY188:BA188)&gt;=9),9,
IF(AND(BD$6="Sab",SUM(AY188:BA188)&lt;9),SUM(AY188:BA188),
IF(OR(BD$6="Mgg",BD$6="Hon"),0)))))</f>
        <v>0</v>
      </c>
      <c r="BC188" s="5">
        <f t="shared" ref="BC188" si="691">IF(AND(OR(BD$6="Sen",BD$6="Sel",BD$6="Rab",BD$6="Kam",BD$6="Jum"),SUM(AY188:BA188)&gt;=10),SUM(AY188:BA188)-10,
IF(AND(OR(BD$6="Sen",BD$6="Sel",BD$6="Rab",BD$6="Kam",BD$6="Jum"),SUM(AY188:BA188)&lt;10),0,
IF(AND(BD$6="Sab",SUM(AY188:BA188)&gt;=9),SUM(AY188:BA188)-9,
IF(AND(BD$6="Sab",SUM(AY188:BA188)&lt;9),0,
IF(OR(BD$6="Mgg",BD$6="Hon"),SUM(AY188:BA188),0)))))</f>
        <v>7</v>
      </c>
      <c r="BD188" s="5"/>
      <c r="BE188" s="5">
        <f>LOOKUP(BE$6,'Daily Absent'!$O$6:$AX$6,'Daily Absent'!$O188:$AX188)</f>
        <v>1</v>
      </c>
      <c r="BF188" s="104">
        <f>VALUE('Time Sheet KN'!BG188-'Time Sheet KN'!BF188)*24</f>
        <v>5</v>
      </c>
      <c r="BG188" s="104">
        <f>VALUE('Time Sheet KN'!BI188-'Time Sheet KN'!BH188)*24</f>
        <v>5.0000000000000009</v>
      </c>
      <c r="BH188" s="104">
        <f>VALUE('Time Sheet KN'!BK188-'Time Sheet KN'!BJ188)*24</f>
        <v>0</v>
      </c>
      <c r="BI188" s="105">
        <f t="shared" ref="BI188" si="692">IF(AND(OR(BK$6="Sen",BK$6="Sel",BK$6="Rab",BK$6="Kam",BK$6="Jum"),SUM(BF188:BH188)&gt;=10),10,
IF(AND(OR(BK$6="Sen",BK$6="Sel",BK$6="Rab",BK$6="Kam",BK$6="Jum"),SUM(BF188:BH188)&lt;10),SUM(BF188:BH188),
IF(AND(BK$6="Sab",SUM(BF188:BH188)&gt;=9),9,
IF(AND(BK$6="Sab",SUM(BF188:BH188)&lt;9),SUM(BF188:BH188),
IF(OR(BK$6="Mgg",BK$6="Hon"),0)))))</f>
        <v>10</v>
      </c>
      <c r="BJ188" s="5">
        <f t="shared" ref="BJ188" si="693">IF(AND(OR(BK$6="Sen",BK$6="Sel",BK$6="Rab",BK$6="Kam",BK$6="Jum"),SUM(BF188:BH188)&gt;=10),SUM(BF188:BH188)-10,
IF(AND(OR(BK$6="Sen",BK$6="Sel",BK$6="Rab",BK$6="Kam",BK$6="Jum"),SUM(BF188:BH188)&lt;10),0,
IF(AND(BK$6="Sab",SUM(BF188:BH188)&gt;=9),SUM(BF188:BH188)-9,
IF(AND(BK$6="Sab",SUM(BF188:BH188)&lt;9),0,
IF(OR(BK$6="Mgg",BK$6="Hon"),SUM(BF188:BH188),0)))))</f>
        <v>0</v>
      </c>
      <c r="BK188" s="5"/>
      <c r="BL188" s="5">
        <f>LOOKUP(BL$6,'Daily Absent'!$O$6:$AX$6,'Daily Absent'!$O188:$AX188)</f>
        <v>1</v>
      </c>
      <c r="BM188" s="104">
        <f>VALUE('Time Sheet KN'!BN188-'Time Sheet KN'!BM188)*24</f>
        <v>5</v>
      </c>
      <c r="BN188" s="104">
        <f>VALUE('Time Sheet KN'!BP188-'Time Sheet KN'!BO188)*24</f>
        <v>5.0000000000000009</v>
      </c>
      <c r="BO188" s="104">
        <f>VALUE('Time Sheet KN'!BR188-'Time Sheet KN'!BQ188)*24</f>
        <v>0</v>
      </c>
      <c r="BP188" s="105">
        <f t="shared" ref="BP188" si="694">IF(AND(OR(BR$6="Sen",BR$6="Sel",BR$6="Rab",BR$6="Kam",BR$6="Jum"),SUM(BM188:BO188)&gt;=10),10,
IF(AND(OR(BR$6="Sen",BR$6="Sel",BR$6="Rab",BR$6="Kam",BR$6="Jum"),SUM(BM188:BO188)&lt;10),SUM(BM188:BO188),
IF(AND(BR$6="Sab",SUM(BM188:BO188)&gt;=9),9,
IF(AND(BR$6="Sab",SUM(BM188:BO188)&lt;9),SUM(BM188:BO188),
IF(OR(BR$6="Mgg",BR$6="Hon"),0)))))</f>
        <v>10</v>
      </c>
      <c r="BQ188" s="5">
        <f t="shared" ref="BQ188" si="695">IF(AND(OR(BR$6="Sen",BR$6="Sel",BR$6="Rab",BR$6="Kam",BR$6="Jum"),SUM(BM188:BO188)&gt;=10),SUM(BM188:BO188)-10,
IF(AND(OR(BR$6="Sen",BR$6="Sel",BR$6="Rab",BR$6="Kam",BR$6="Jum"),SUM(BM188:BO188)&lt;10),0,
IF(AND(BR$6="Sab",SUM(BM188:BO188)&gt;=9),SUM(BM188:BO188)-9,
IF(AND(BR$6="Sab",SUM(BM188:BO188)&lt;9),0,
IF(OR(BR$6="Mgg",BR$6="Hon"),SUM(BM188:BO188),0)))))</f>
        <v>0</v>
      </c>
      <c r="BR188" s="5"/>
      <c r="BS188" s="5">
        <f>LOOKUP(BS$6,'Daily Absent'!$O$6:$AX$6,'Daily Absent'!$O188:$AX188)</f>
        <v>1</v>
      </c>
      <c r="BT188" s="104">
        <f>VALUE('Time Sheet KN'!BU188-'Time Sheet KN'!BT188)*24</f>
        <v>5</v>
      </c>
      <c r="BU188" s="104">
        <f>VALUE('Time Sheet KN'!BW188-'Time Sheet KN'!BV188)*24</f>
        <v>5.0000000000000009</v>
      </c>
      <c r="BV188" s="104">
        <f>VALUE('Time Sheet KN'!BY188-'Time Sheet KN'!BX188)*24</f>
        <v>0</v>
      </c>
      <c r="BW188" s="105">
        <f t="shared" ref="BW188" si="696">IF(AND(OR(BY$6="Sen",BY$6="Sel",BY$6="Rab",BY$6="Kam",BY$6="Jum"),SUM(BT188:BV188)&gt;=10),10,
IF(AND(OR(BY$6="Sen",BY$6="Sel",BY$6="Rab",BY$6="Kam",BY$6="Jum"),SUM(BT188:BV188)&lt;10),SUM(BT188:BV188),
IF(AND(BY$6="Sab",SUM(BT188:BV188)&gt;=9),9,
IF(AND(BY$6="Sab",SUM(BT188:BV188)&lt;9),SUM(BT188:BV188),
IF(OR(BY$6="Mgg",BY$6="Hon"),0)))))</f>
        <v>10</v>
      </c>
      <c r="BX188" s="5">
        <f t="shared" ref="BX188" si="697">IF(AND(OR(BY$6="Sen",BY$6="Sel",BY$6="Rab",BY$6="Kam",BY$6="Jum"),SUM(BT188:BV188)&gt;=10),SUM(BT188:BV188)-10,
IF(AND(OR(BY$6="Sen",BY$6="Sel",BY$6="Rab",BY$6="Kam",BY$6="Jum"),SUM(BT188:BV188)&lt;10),0,
IF(AND(BY$6="Sab",SUM(BT188:BV188)&gt;=9),SUM(BT188:BV188)-9,
IF(AND(BY$6="Sab",SUM(BT188:BV188)&lt;9),0,
IF(OR(BY$6="Mgg",BY$6="Hon"),SUM(BT188:BV188),0)))))</f>
        <v>0</v>
      </c>
      <c r="BY188" s="5"/>
      <c r="BZ188" s="5">
        <f>LOOKUP(BZ$6,'Daily Absent'!$O$6:$AX$6,'Daily Absent'!$O188:$AX188)</f>
        <v>1</v>
      </c>
      <c r="CA188" s="104">
        <f>VALUE('Time Sheet KN'!CB188-'Time Sheet KN'!CA188)*24</f>
        <v>5</v>
      </c>
      <c r="CB188" s="104">
        <f>VALUE('Time Sheet KN'!CD188-'Time Sheet KN'!CC188)*24</f>
        <v>5.0000000000000009</v>
      </c>
      <c r="CC188" s="104">
        <f>VALUE('Time Sheet KN'!CF188-'Time Sheet KN'!CE188)*24</f>
        <v>0</v>
      </c>
      <c r="CD188" s="105">
        <f t="shared" ref="CD188" si="698">IF(AND(OR(CF$6="Sen",CF$6="Sel",CF$6="Rab",CF$6="Kam",CF$6="Jum"),SUM(CA188:CC188)&gt;=10),10,
IF(AND(OR(CF$6="Sen",CF$6="Sel",CF$6="Rab",CF$6="Kam",CF$6="Jum"),SUM(CA188:CC188)&lt;10),SUM(CA188:CC188),
IF(AND(CF$6="Sab",SUM(CA188:CC188)&gt;=9),9,
IF(AND(CF$6="Sab",SUM(CA188:CC188)&lt;9),SUM(CA188:CC188),
IF(OR(CF$6="Mgg",CF$6="Hon"),0)))))</f>
        <v>10</v>
      </c>
      <c r="CE188" s="5">
        <f t="shared" ref="CE188" si="699">IF(AND(OR(CF$6="Sen",CF$6="Sel",CF$6="Rab",CF$6="Kam",CF$6="Jum"),SUM(CA188:CC188)&gt;=10),SUM(CA188:CC188)-10,
IF(AND(OR(CF$6="Sen",CF$6="Sel",CF$6="Rab",CF$6="Kam",CF$6="Jum"),SUM(CA188:CC188)&lt;10),0,
IF(AND(CF$6="Sab",SUM(CA188:CC188)&gt;=9),SUM(CA188:CC188)-9,
IF(AND(CF$6="Sab",SUM(CA188:CC188)&lt;9),0,
IF(OR(CF$6="Mgg",CF$6="Hon"),SUM(CA188:CC188),0)))))</f>
        <v>0</v>
      </c>
      <c r="CF188" s="5"/>
      <c r="CG188" s="5">
        <f>LOOKUP(CG$6,'Daily Absent'!$O$6:$AX$6,'Daily Absent'!$O188:$AX188)</f>
        <v>1</v>
      </c>
      <c r="CH188" s="104">
        <f>VALUE('Time Sheet KN'!CI188-'Time Sheet KN'!CH188)*24</f>
        <v>5</v>
      </c>
      <c r="CI188" s="104">
        <f>VALUE('Time Sheet KN'!CK188-'Time Sheet KN'!CJ188)*24</f>
        <v>5.0000000000000009</v>
      </c>
      <c r="CJ188" s="104">
        <f>VALUE('Time Sheet KN'!CM188-'Time Sheet KN'!CL188)*24</f>
        <v>0</v>
      </c>
      <c r="CK188" s="105">
        <f t="shared" ref="CK188" si="700">IF(AND(OR(CM$6="Sen",CM$6="Sel",CM$6="Rab",CM$6="Kam",CM$6="Jum"),SUM(CH188:CJ188)&gt;=10),10,
IF(AND(OR(CM$6="Sen",CM$6="Sel",CM$6="Rab",CM$6="Kam",CM$6="Jum"),SUM(CH188:CJ188)&lt;10),SUM(CH188:CJ188),
IF(AND(CM$6="Sab",SUM(CH188:CJ188)&gt;=9),9,
IF(AND(CM$6="Sab",SUM(CH188:CJ188)&lt;9),SUM(CH188:CJ188),
IF(OR(CM$6="Mgg",CM$6="Hon"),0)))))</f>
        <v>10</v>
      </c>
      <c r="CL188" s="5">
        <f t="shared" ref="CL188" si="701">IF(AND(OR(CM$6="Sen",CM$6="Sel",CM$6="Rab",CM$6="Kam",CM$6="Jum"),SUM(CH188:CJ188)&gt;=10),SUM(CH188:CJ188)-10,
IF(AND(OR(CM$6="Sen",CM$6="Sel",CM$6="Rab",CM$6="Kam",CM$6="Jum"),SUM(CH188:CJ188)&lt;10),0,
IF(AND(CM$6="Sab",SUM(CH188:CJ188)&gt;=9),SUM(CH188:CJ188)-9,
IF(AND(CM$6="Sab",SUM(CH188:CJ188)&lt;9),0,
IF(OR(CM$6="Mgg",CM$6="Hon"),SUM(CH188:CJ188),0)))))</f>
        <v>0</v>
      </c>
      <c r="CM188" s="5"/>
      <c r="CN188" s="5">
        <f>LOOKUP(CN$6,'Daily Absent'!$O$6:$AX$6,'Daily Absent'!$O188:$AX188)</f>
        <v>1</v>
      </c>
      <c r="CO188" s="104">
        <f>VALUE('Time Sheet KN'!CP188-'Time Sheet KN'!CO188)*24</f>
        <v>5</v>
      </c>
      <c r="CP188" s="104">
        <f>VALUE('Time Sheet KN'!CR188-'Time Sheet KN'!CQ188)*24</f>
        <v>4.0000000000000018</v>
      </c>
      <c r="CQ188" s="104">
        <f>VALUE('Time Sheet KN'!CT188-'Time Sheet KN'!CS188)*24</f>
        <v>0</v>
      </c>
      <c r="CR188" s="105">
        <f t="shared" ref="CR188" si="702">IF(AND(OR(CT$6="Sen",CT$6="Sel",CT$6="Rab",CT$6="Kam",CT$6="Jum"),SUM(CO188:CQ188)&gt;=10),10,
IF(AND(OR(CT$6="Sen",CT$6="Sel",CT$6="Rab",CT$6="Kam",CT$6="Jum"),SUM(CO188:CQ188)&lt;10),SUM(CO188:CQ188),
IF(AND(CT$6="Sab",SUM(CO188:CQ188)&gt;=9),9,
IF(AND(CT$6="Sab",SUM(CO188:CQ188)&lt;9),SUM(CO188:CQ188),
IF(OR(CT$6="Mgg",CT$6="Hon"),0)))))</f>
        <v>9</v>
      </c>
      <c r="CS188" s="5">
        <f t="shared" ref="CS188" si="703">IF(AND(OR(CT$6="Sen",CT$6="Sel",CT$6="Rab",CT$6="Kam",CT$6="Jum"),SUM(CO188:CQ188)&gt;=10),SUM(CO188:CQ188)-10,
IF(AND(OR(CT$6="Sen",CT$6="Sel",CT$6="Rab",CT$6="Kam",CT$6="Jum"),SUM(CO188:CQ188)&lt;10),0,
IF(AND(CT$6="Sab",SUM(CO188:CQ188)&gt;=9),SUM(CO188:CQ188)-9,
IF(AND(CT$6="Sab",SUM(CO188:CQ188)&lt;9),0,
IF(OR(CT$6="Mgg",CT$6="Hon"),SUM(CO188:CQ188),0)))))</f>
        <v>1.7763568394002505E-15</v>
      </c>
      <c r="CT188" s="5"/>
      <c r="CU188" s="5">
        <f>LOOKUP(CU$6,'Daily Absent'!$O$6:$AX$6,'Daily Absent'!$O188:$AX188)</f>
        <v>1</v>
      </c>
      <c r="CV188" s="104">
        <f>VALUE('Time Sheet KN'!CW188-'Time Sheet KN'!CV188)*24</f>
        <v>4</v>
      </c>
      <c r="CW188" s="104">
        <f>VALUE('Time Sheet KN'!CY188-'Time Sheet KN'!CX188)*24</f>
        <v>3</v>
      </c>
      <c r="CX188" s="104">
        <f>VALUE('Time Sheet KN'!DA188-'Time Sheet KN'!CZ188)*24</f>
        <v>0</v>
      </c>
      <c r="CY188" s="105">
        <f t="shared" ref="CY188" si="704">IF(AND(OR(DA$6="Sen",DA$6="Sel",DA$6="Rab",DA$6="Kam",DA$6="Jum"),SUM(CV188:CX188)&gt;=10),10,
IF(AND(OR(DA$6="Sen",DA$6="Sel",DA$6="Rab",DA$6="Kam",DA$6="Jum"),SUM(CV188:CX188)&lt;10),SUM(CV188:CX188),
IF(AND(DA$6="Sab",SUM(CV188:CX188)&gt;=9),9,
IF(AND(DA$6="Sab",SUM(CV188:CX188)&lt;9),SUM(CV188:CX188),
IF(OR(DA$6="Mgg",DA$6="Hon"),0)))))</f>
        <v>0</v>
      </c>
      <c r="CZ188" s="5">
        <f t="shared" ref="CZ188" si="705">IF(AND(OR(DA$6="Sen",DA$6="Sel",DA$6="Rab",DA$6="Kam",DA$6="Jum"),SUM(CV188:CX188)&gt;=10),SUM(CV188:CX188)-10,
IF(AND(OR(DA$6="Sen",DA$6="Sel",DA$6="Rab",DA$6="Kam",DA$6="Jum"),SUM(CV188:CX188)&lt;10),0,
IF(AND(DA$6="Sab",SUM(CV188:CX188)&gt;=9),SUM(CV188:CX188)-9,
IF(AND(DA$6="Sab",SUM(CV188:CX188)&lt;9),0,
IF(OR(DA$6="Mgg",DA$6="Hon"),SUM(CV188:CX188),0)))))</f>
        <v>7</v>
      </c>
      <c r="DA188" s="5"/>
      <c r="DB188" s="5">
        <f>LOOKUP(DB$6,'Daily Absent'!$O$6:$AX$6,'Daily Absent'!$O188:$AX188)</f>
        <v>1</v>
      </c>
      <c r="DC188" s="104">
        <f>VALUE('Time Sheet KN'!DD188-'Time Sheet KN'!DC188)*24</f>
        <v>5</v>
      </c>
      <c r="DD188" s="104">
        <f>VALUE('Time Sheet KN'!DF188-'Time Sheet KN'!DE188)*24</f>
        <v>5.0000000000000009</v>
      </c>
      <c r="DE188" s="104">
        <f>VALUE('Time Sheet KN'!DH188-'Time Sheet KN'!DG188)*24</f>
        <v>0</v>
      </c>
      <c r="DF188" s="105">
        <f t="shared" ref="DF188" si="706">IF(AND(OR(DH$6="Sen",DH$6="Sel",DH$6="Rab",DH$6="Kam",DH$6="Jum"),SUM(DC188:DE188)&gt;=10),10,
IF(AND(OR(DH$6="Sen",DH$6="Sel",DH$6="Rab",DH$6="Kam",DH$6="Jum"),SUM(DC188:DE188)&lt;10),SUM(DC188:DE188),
IF(AND(DH$6="Sab",SUM(DC188:DE188)&gt;=9),9,
IF(AND(DH$6="Sab",SUM(DC188:DE188)&lt;9),SUM(DC188:DE188),
IF(OR(DH$6="Mgg",DH$6="Hon"),0)))))</f>
        <v>10</v>
      </c>
      <c r="DG188" s="5">
        <f t="shared" ref="DG188" si="707">IF(AND(OR(DH$6="Sen",DH$6="Sel",DH$6="Rab",DH$6="Kam",DH$6="Jum"),SUM(DC188:DE188)&gt;=10),SUM(DC188:DE188)-10,
IF(AND(OR(DH$6="Sen",DH$6="Sel",DH$6="Rab",DH$6="Kam",DH$6="Jum"),SUM(DC188:DE188)&lt;10),0,
IF(AND(DH$6="Sab",SUM(DC188:DE188)&gt;=9),SUM(DC188:DE188)-9,
IF(AND(DH$6="Sab",SUM(DC188:DE188)&lt;9),0,
IF(OR(DH$6="Mgg",DH$6="Hon"),SUM(DC188:DE188),0)))))</f>
        <v>0</v>
      </c>
      <c r="DH188" s="5"/>
      <c r="DI188" s="5">
        <f>LOOKUP(DI$6,'Daily Absent'!$O$6:$AX$6,'Daily Absent'!$O188:$AX188)</f>
        <v>1</v>
      </c>
      <c r="DJ188" s="104">
        <f>VALUE('Time Sheet KN'!DK188-'Time Sheet KN'!DJ188)*24</f>
        <v>4</v>
      </c>
      <c r="DK188" s="104">
        <f>VALUE('Time Sheet KN'!DM188-'Time Sheet KN'!DL188)*24</f>
        <v>5.0000000000000009</v>
      </c>
      <c r="DL188" s="104">
        <f>VALUE('Time Sheet KN'!DO188-'Time Sheet KN'!DN188)*24</f>
        <v>0</v>
      </c>
      <c r="DM188" s="105">
        <f t="shared" ref="DM188" si="708">IF(AND(OR(DO$6="Sen",DO$6="Sel",DO$6="Rab",DO$6="Kam",DO$6="Jum"),SUM(DJ188:DL188)&gt;=10),10,
IF(AND(OR(DO$6="Sen",DO$6="Sel",DO$6="Rab",DO$6="Kam",DO$6="Jum"),SUM(DJ188:DL188)&lt;10),SUM(DJ188:DL188),
IF(AND(DO$6="Sab",SUM(DJ188:DL188)&gt;=9),9,
IF(AND(DO$6="Sab",SUM(DJ188:DL188)&lt;9),SUM(DJ188:DL188),
IF(OR(DO$6="Mgg",DO$6="Hon"),0)))))</f>
        <v>9</v>
      </c>
      <c r="DN188" s="5">
        <f t="shared" ref="DN188" si="709">IF(AND(OR(DO$6="Sen",DO$6="Sel",DO$6="Rab",DO$6="Kam",DO$6="Jum"),SUM(DJ188:DL188)&gt;=10),SUM(DJ188:DL188)-10,
IF(AND(OR(DO$6="Sen",DO$6="Sel",DO$6="Rab",DO$6="Kam",DO$6="Jum"),SUM(DJ188:DL188)&lt;10),0,
IF(AND(DO$6="Sab",SUM(DJ188:DL188)&gt;=9),SUM(DJ188:DL188)-9,
IF(AND(DO$6="Sab",SUM(DJ188:DL188)&lt;9),0,
IF(OR(DO$6="Mgg",DO$6="Hon"),SUM(DJ188:DL188),0)))))</f>
        <v>0</v>
      </c>
      <c r="DO188" s="5"/>
      <c r="DP188" s="5">
        <f>LOOKUP(DP$6,'Daily Absent'!$O$6:$AX$6,'Daily Absent'!$O188:$AX188)</f>
        <v>1</v>
      </c>
      <c r="DQ188" s="104">
        <f>VALUE('Time Sheet KN'!DR188-'Time Sheet KN'!DQ188)*24</f>
        <v>5</v>
      </c>
      <c r="DR188" s="104">
        <f>VALUE('Time Sheet KN'!DT188-'Time Sheet KN'!DS188)*24</f>
        <v>5.0000000000000009</v>
      </c>
      <c r="DS188" s="104">
        <f>VALUE('Time Sheet KN'!DV188-'Time Sheet KN'!DU188)*24</f>
        <v>0</v>
      </c>
      <c r="DT188" s="105">
        <f t="shared" ref="DT188" si="710">IF(AND(OR(DV$6="Sen",DV$6="Sel",DV$6="Rab",DV$6="Kam",DV$6="Jum"),SUM(DQ188:DS188)&gt;=10),10,
IF(AND(OR(DV$6="Sen",DV$6="Sel",DV$6="Rab",DV$6="Kam",DV$6="Jum"),SUM(DQ188:DS188)&lt;10),SUM(DQ188:DS188),
IF(AND(DV$6="Sab",SUM(DQ188:DS188)&gt;=9),9,
IF(AND(DV$6="Sab",SUM(DQ188:DS188)&lt;9),SUM(DQ188:DS188),
IF(OR(DV$6="Mgg",DV$6="Hon"),0)))))</f>
        <v>10</v>
      </c>
      <c r="DU188" s="5">
        <f t="shared" ref="DU188" si="711">IF(AND(OR(DV$6="Sen",DV$6="Sel",DV$6="Rab",DV$6="Kam",DV$6="Jum"),SUM(DQ188:DS188)&gt;=10),SUM(DQ188:DS188)-10,
IF(AND(OR(DV$6="Sen",DV$6="Sel",DV$6="Rab",DV$6="Kam",DV$6="Jum"),SUM(DQ188:DS188)&lt;10),0,
IF(AND(DV$6="Sab",SUM(DQ188:DS188)&gt;=9),SUM(DQ188:DS188)-9,
IF(AND(DV$6="Sab",SUM(DQ188:DS188)&lt;9),0,
IF(OR(DV$6="Mgg",DV$6="Hon"),SUM(DQ188:DS188),0)))))</f>
        <v>0</v>
      </c>
      <c r="DV188" s="5"/>
      <c r="DW188" s="5">
        <f>LOOKUP(DW$6,'Daily Absent'!$O$6:$AX$6,'Daily Absent'!$O188:$AX188)</f>
        <v>1</v>
      </c>
      <c r="DX188" s="104">
        <f>VALUE('Time Sheet KN'!DY188-'Time Sheet KN'!DX188)*24</f>
        <v>5</v>
      </c>
      <c r="DY188" s="104">
        <f>VALUE('Time Sheet KN'!EA188-'Time Sheet KN'!DZ188)*24</f>
        <v>5.0000000000000009</v>
      </c>
      <c r="DZ188" s="104">
        <f>VALUE('Time Sheet KN'!EC188-'Time Sheet KN'!EB188)*24</f>
        <v>0</v>
      </c>
      <c r="EA188" s="105">
        <f t="shared" ref="EA188" si="712">IF(AND(OR(EC$6="Sen",EC$6="Sel",EC$6="Rab",EC$6="Kam",EC$6="Jum"),SUM(DX188:DZ188)&gt;=10),10,
IF(AND(OR(EC$6="Sen",EC$6="Sel",EC$6="Rab",EC$6="Kam",EC$6="Jum"),SUM(DX188:DZ188)&lt;10),SUM(DX188:DZ188),
IF(AND(EC$6="Sab",SUM(DX188:DZ188)&gt;=9),9,
IF(AND(EC$6="Sab",SUM(DX188:DZ188)&lt;9),SUM(DX188:DZ188),
IF(OR(EC$6="Mgg",EC$6="Hon"),0)))))</f>
        <v>10</v>
      </c>
      <c r="EB188" s="5">
        <f t="shared" ref="EB188" si="713">IF(AND(OR(EC$6="Sen",EC$6="Sel",EC$6="Rab",EC$6="Kam",EC$6="Jum"),SUM(DX188:DZ188)&gt;=10),SUM(DX188:DZ188)-10,
IF(AND(OR(EC$6="Sen",EC$6="Sel",EC$6="Rab",EC$6="Kam",EC$6="Jum"),SUM(DX188:DZ188)&lt;10),0,
IF(AND(EC$6="Sab",SUM(DX188:DZ188)&gt;=9),SUM(DX188:DZ188)-9,
IF(AND(EC$6="Sab",SUM(DX188:DZ188)&lt;9),0,
IF(OR(EC$6="Mgg",EC$6="Hon"),SUM(DX188:DZ188),0)))))</f>
        <v>0</v>
      </c>
      <c r="EC188" s="5"/>
      <c r="ED188" s="5">
        <f>LOOKUP(ED$6,'Daily Absent'!$O$6:$AX$6,'Daily Absent'!$O188:$AX188)</f>
        <v>1</v>
      </c>
      <c r="EE188" s="104">
        <f>VALUE('Time Sheet KN'!EF188-'Time Sheet KN'!EE188)*24</f>
        <v>5</v>
      </c>
      <c r="EF188" s="104">
        <f>VALUE('Time Sheet KN'!EH188-'Time Sheet KN'!EG188)*24</f>
        <v>5.0000000000000009</v>
      </c>
      <c r="EG188" s="104">
        <f>VALUE('Time Sheet KN'!EJ188-'Time Sheet KN'!EI188)*24</f>
        <v>0</v>
      </c>
      <c r="EH188" s="105">
        <f t="shared" ref="EH188" si="714">IF(AND(OR(EJ$6="Sen",EJ$6="Sel",EJ$6="Rab",EJ$6="Kam",EJ$6="Jum"),SUM(EE188:EG188)&gt;=10),10,
IF(AND(OR(EJ$6="Sen",EJ$6="Sel",EJ$6="Rab",EJ$6="Kam",EJ$6="Jum"),SUM(EE188:EG188)&lt;10),SUM(EE188:EG188),
IF(AND(EJ$6="Sab",SUM(EE188:EG188)&gt;=9),9,
IF(AND(EJ$6="Sab",SUM(EE188:EG188)&lt;9),SUM(EE188:EG188),
IF(OR(EJ$6="Mgg",EJ$6="Hon"),0)))))</f>
        <v>10</v>
      </c>
      <c r="EI188" s="5">
        <f t="shared" ref="EI188" si="715">IF(AND(OR(EJ$6="Sen",EJ$6="Sel",EJ$6="Rab",EJ$6="Kam",EJ$6="Jum"),SUM(EE188:EG188)&gt;=10),SUM(EE188:EG188)-10,
IF(AND(OR(EJ$6="Sen",EJ$6="Sel",EJ$6="Rab",EJ$6="Kam",EJ$6="Jum"),SUM(EE188:EG188)&lt;10),0,
IF(AND(EJ$6="Sab",SUM(EE188:EG188)&gt;=9),SUM(EE188:EG188)-9,
IF(AND(EJ$6="Sab",SUM(EE188:EG188)&lt;9),0,
IF(OR(EJ$6="Mgg",EJ$6="Hon"),SUM(EE188:EG188),0)))))</f>
        <v>0</v>
      </c>
      <c r="EJ188" s="5"/>
      <c r="EK188" s="5">
        <f>LOOKUP(EK$6,'Daily Absent'!$O$6:$AX$6,'Daily Absent'!$O188:$AX188)</f>
        <v>1</v>
      </c>
      <c r="EL188" s="104">
        <f>VALUE('Time Sheet KN'!EM188-'Time Sheet KN'!EL188)*24</f>
        <v>5</v>
      </c>
      <c r="EM188" s="104">
        <f>VALUE('Time Sheet KN'!EO188-'Time Sheet KN'!EN188)*24</f>
        <v>5.0000000000000009</v>
      </c>
      <c r="EN188" s="104">
        <f>VALUE('Time Sheet KN'!EQ188-'Time Sheet KN'!EP188)*24</f>
        <v>0</v>
      </c>
      <c r="EO188" s="105">
        <f t="shared" ref="EO188" si="716">IF(AND(OR(EQ$6="Sen",EQ$6="Sel",EQ$6="Rab",EQ$6="Kam",EQ$6="Jum"),SUM(EL188:EN188)&gt;=10),10,
IF(AND(OR(EQ$6="Sen",EQ$6="Sel",EQ$6="Rab",EQ$6="Kam",EQ$6="Jum"),SUM(EL188:EN188)&lt;10),SUM(EL188:EN188),
IF(AND(EQ$6="Sab",SUM(EL188:EN188)&gt;=9),9,
IF(AND(EQ$6="Sab",SUM(EL188:EN188)&lt;9),SUM(EL188:EN188),
IF(OR(EQ$6="Mgg",EQ$6="Hon"),0)))))</f>
        <v>9</v>
      </c>
      <c r="EP188" s="5">
        <f t="shared" ref="EP188" si="717">IF(AND(OR(EQ$6="Sen",EQ$6="Sel",EQ$6="Rab",EQ$6="Kam",EQ$6="Jum"),SUM(EL188:EN188)&gt;=10),SUM(EL188:EN188)-10,
IF(AND(OR(EQ$6="Sen",EQ$6="Sel",EQ$6="Rab",EQ$6="Kam",EQ$6="Jum"),SUM(EL188:EN188)&lt;10),0,
IF(AND(EQ$6="Sab",SUM(EL188:EN188)&gt;=9),SUM(EL188:EN188)-9,
IF(AND(EQ$6="Sab",SUM(EL188:EN188)&lt;9),0,
IF(OR(EQ$6="Mgg",EQ$6="Hon"),SUM(EL188:EN188),0)))))</f>
        <v>1</v>
      </c>
      <c r="EQ188" s="5"/>
      <c r="ER188" s="5">
        <f>LOOKUP(ER$6,'Daily Absent'!$O$6:$AX$6,'Daily Absent'!$O188:$AX188)</f>
        <v>0</v>
      </c>
      <c r="ES188" s="104">
        <f>VALUE('Time Sheet KN'!ET188-'Time Sheet KN'!ES188)*24</f>
        <v>0</v>
      </c>
      <c r="ET188" s="104">
        <f>VALUE('Time Sheet KN'!EV188-'Time Sheet KN'!EU188)*24</f>
        <v>0</v>
      </c>
      <c r="EU188" s="104">
        <f>VALUE('Time Sheet KN'!EX188-'Time Sheet KN'!EW188)*24</f>
        <v>0</v>
      </c>
      <c r="EV188" s="105">
        <f t="shared" ref="EV188" si="718">IF(AND(OR(EX$6="Sen",EX$6="Sel",EX$6="Rab",EX$6="Kam",EX$6="Jum"),SUM(ES188:EU188)&gt;=10),10,
IF(AND(OR(EX$6="Sen",EX$6="Sel",EX$6="Rab",EX$6="Kam",EX$6="Jum"),SUM(ES188:EU188)&lt;10),SUM(ES188:EU188),
IF(AND(EX$6="Sab",SUM(ES188:EU188)&gt;=9),9,
IF(AND(EX$6="Sab",SUM(ES188:EU188)&lt;9),SUM(ES188:EU188),
IF(OR(EX$6="Mgg",EX$6="Hon"),0)))))</f>
        <v>0</v>
      </c>
      <c r="EW188" s="5">
        <f t="shared" ref="EW188" si="719">IF(AND(OR(EX$6="Sen",EX$6="Sel",EX$6="Rab",EX$6="Kam",EX$6="Jum"),SUM(ES188:EU188)&gt;=10),SUM(ES188:EU188)-10,
IF(AND(OR(EX$6="Sen",EX$6="Sel",EX$6="Rab",EX$6="Kam",EX$6="Jum"),SUM(ES188:EU188)&lt;10),0,
IF(AND(EX$6="Sab",SUM(ES188:EU188)&gt;=9),SUM(ES188:EU188)-9,
IF(AND(EX$6="Sab",SUM(ES188:EU188)&lt;9),0,
IF(OR(EX$6="Mgg",EX$6="Hon"),SUM(ES188:EU188),0)))))</f>
        <v>0</v>
      </c>
      <c r="EX188" s="5"/>
      <c r="EY188" s="5">
        <f>LOOKUP(EY$6,'Daily Absent'!$O$6:$AX$6,'Daily Absent'!$O188:$AX188)</f>
        <v>1</v>
      </c>
      <c r="EZ188" s="104">
        <f>VALUE('Time Sheet KN'!FA188-'Time Sheet KN'!EZ188)*24</f>
        <v>5</v>
      </c>
      <c r="FA188" s="104">
        <f>VALUE('Time Sheet KN'!FC188-'Time Sheet KN'!FB188)*24</f>
        <v>5.0000000000000009</v>
      </c>
      <c r="FB188" s="104">
        <f>VALUE('Time Sheet KN'!FE188-'Time Sheet KN'!FD188)*24</f>
        <v>0</v>
      </c>
      <c r="FC188" s="105">
        <f t="shared" ref="FC188" si="720">IF(AND(OR(FE$6="Sen",FE$6="Sel",FE$6="Rab",FE$6="Kam",FE$6="Jum"),SUM(EZ188:FB188)&gt;=10),10,
IF(AND(OR(FE$6="Sen",FE$6="Sel",FE$6="Rab",FE$6="Kam",FE$6="Jum"),SUM(EZ188:FB188)&lt;10),SUM(EZ188:FB188),
IF(AND(FE$6="Sab",SUM(EZ188:FB188)&gt;=9),9,
IF(AND(FE$6="Sab",SUM(EZ188:FB188)&lt;9),SUM(EZ188:FB188),
IF(OR(FE$6="Mgg",FE$6="Hon"),0)))))</f>
        <v>10</v>
      </c>
      <c r="FD188" s="5">
        <f t="shared" ref="FD188" si="721">IF(AND(OR(FE$6="Sen",FE$6="Sel",FE$6="Rab",FE$6="Kam",FE$6="Jum"),SUM(EZ188:FB188)&gt;=10),SUM(EZ188:FB188)-10,
IF(AND(OR(FE$6="Sen",FE$6="Sel",FE$6="Rab",FE$6="Kam",FE$6="Jum"),SUM(EZ188:FB188)&lt;10),0,
IF(AND(FE$6="Sab",SUM(EZ188:FB188)&gt;=9),SUM(EZ188:FB188)-9,
IF(AND(FE$6="Sab",SUM(EZ188:FB188)&lt;9),0,
IF(OR(FE$6="Mgg",FE$6="Hon"),SUM(EZ188:FB188),0)))))</f>
        <v>0</v>
      </c>
      <c r="FE188" s="5"/>
      <c r="FF188" s="5">
        <f>LOOKUP(FF$6,'Daily Absent'!$O$6:$AX$6,'Daily Absent'!$O188:$AX188)</f>
        <v>1</v>
      </c>
      <c r="FG188" s="104">
        <f>VALUE('Time Sheet KN'!FH188-'Time Sheet KN'!FG188)*24</f>
        <v>0</v>
      </c>
      <c r="FH188" s="104">
        <f>VALUE('Time Sheet KN'!FJ188-'Time Sheet KN'!FI188)*24</f>
        <v>0</v>
      </c>
      <c r="FI188" s="104">
        <f>VALUE('Time Sheet KN'!FL188-'Time Sheet KN'!FK188)*24</f>
        <v>0</v>
      </c>
      <c r="FJ188" s="105">
        <f t="shared" ref="FJ188" si="722">IF(AND(OR(FL$6="Sen",FL$6="Sel",FL$6="Rab",FL$6="Kam",FL$6="Jum"),SUM(FG188:FI188)&gt;=10),10,
IF(AND(OR(FL$6="Sen",FL$6="Sel",FL$6="Rab",FL$6="Kam",FL$6="Jum"),SUM(FG188:FI188)&lt;10),SUM(FG188:FI188),
IF(AND(FL$6="Sab",SUM(FG188:FI188)&gt;=9),9,
IF(AND(FL$6="Sab",SUM(FG188:FI188)&lt;9),SUM(FG188:FI188),
IF(OR(FL$6="Mgg",FL$6="Hon"),0)))))</f>
        <v>0</v>
      </c>
      <c r="FK188" s="5">
        <f t="shared" ref="FK188" si="723">IF(AND(OR(FL$6="Sen",FL$6="Sel",FL$6="Rab",FL$6="Kam",FL$6="Jum"),SUM(FG188:FI188)&gt;=10),SUM(FG188:FI188)-10,
IF(AND(OR(FL$6="Sen",FL$6="Sel",FL$6="Rab",FL$6="Kam",FL$6="Jum"),SUM(FG188:FI188)&lt;10),0,
IF(AND(FL$6="Sab",SUM(FG188:FI188)&gt;=9),SUM(FG188:FI188)-9,
IF(AND(FL$6="Sab",SUM(FG188:FI188)&lt;9),0,
IF(OR(FL$6="Mgg",FL$6="Hon"),SUM(FG188:FI188),0)))))</f>
        <v>0</v>
      </c>
      <c r="FL188" s="5"/>
      <c r="FM188" s="5">
        <f>LOOKUP(FM$6,'Daily Absent'!$O$6:$AX$6,'Daily Absent'!$O188:$AX188)</f>
        <v>0</v>
      </c>
      <c r="FN188" s="104">
        <f>VALUE('Time Sheet KN'!FO188-'Time Sheet KN'!FN188)*24</f>
        <v>0</v>
      </c>
      <c r="FO188" s="104">
        <f>VALUE('Time Sheet KN'!FQ188-'Time Sheet KN'!FP188)*24</f>
        <v>0</v>
      </c>
      <c r="FP188" s="104">
        <f>VALUE('Time Sheet KN'!FS188-'Time Sheet KN'!FR188)*24</f>
        <v>0</v>
      </c>
      <c r="FQ188" s="105">
        <f t="shared" ref="FQ188" si="724">IF(AND(OR(FS$6="Sen",FS$6="Sel",FS$6="Rab",FS$6="Kam",FS$6="Jum"),SUM(FN188:FP188)&gt;=10),10,
IF(AND(OR(FS$6="Sen",FS$6="Sel",FS$6="Rab",FS$6="Kam",FS$6="Jum"),SUM(FN188:FP188)&lt;10),SUM(FN188:FP188),
IF(AND(FS$6="Sab",SUM(FN188:FP188)&gt;=9),9,
IF(AND(FS$6="Sab",SUM(FN188:FP188)&lt;9),SUM(FN188:FP188),
IF(OR(FS$6="Mgg",FS$6="Hon"),0)))))</f>
        <v>0</v>
      </c>
      <c r="FR188" s="5">
        <f t="shared" ref="FR188" si="725">IF(AND(OR(FS$6="Sen",FS$6="Sel",FS$6="Rab",FS$6="Kam",FS$6="Jum"),SUM(FN188:FP188)&gt;=10),SUM(FN188:FP188)-10,
IF(AND(OR(FS$6="Sen",FS$6="Sel",FS$6="Rab",FS$6="Kam",FS$6="Jum"),SUM(FN188:FP188)&lt;10),0,
IF(AND(FS$6="Sab",SUM(FN188:FP188)&gt;=9),SUM(FN188:FP188)-9,
IF(AND(FS$6="Sab",SUM(FN188:FP188)&lt;9),0,
IF(OR(FS$6="Mgg",FS$6="Hon"),SUM(FN188:FP188),0)))))</f>
        <v>0</v>
      </c>
      <c r="FS188" s="5"/>
      <c r="FT188" s="5">
        <f>LOOKUP(FT$6,'Daily Absent'!$O$6:$AX$6,'Daily Absent'!$O188:$AX188)</f>
        <v>0</v>
      </c>
      <c r="FU188" s="104">
        <f>VALUE('Time Sheet KN'!FV188-'Time Sheet KN'!FU188)*24</f>
        <v>0</v>
      </c>
      <c r="FV188" s="104">
        <f>VALUE('Time Sheet KN'!FX188-'Time Sheet KN'!FW188)*24</f>
        <v>0</v>
      </c>
      <c r="FW188" s="104">
        <f>VALUE('Time Sheet KN'!FZ188-'Time Sheet KN'!FY188)*24</f>
        <v>0</v>
      </c>
      <c r="FX188" s="105">
        <f t="shared" ref="FX188" si="726">IF(AND(OR(FZ$6="Sen",FZ$6="Sel",FZ$6="Rab",FZ$6="Kam",FZ$6="Jum"),SUM(FU188:FW188)&gt;=10),10,
IF(AND(OR(FZ$6="Sen",FZ$6="Sel",FZ$6="Rab",FZ$6="Kam",FZ$6="Jum"),SUM(FU188:FW188)&lt;10),SUM(FU188:FW188),
IF(AND(FZ$6="Sab",SUM(FU188:FW188)&gt;=9),9,
IF(AND(FZ$6="Sab",SUM(FU188:FW188)&lt;9),SUM(FU188:FW188),
IF(OR(FZ$6="Mgg",FZ$6="Hon"),0)))))</f>
        <v>0</v>
      </c>
      <c r="FY188" s="5">
        <f t="shared" ref="FY188" si="727">IF(AND(OR(FZ$6="Sen",FZ$6="Sel",FZ$6="Rab",FZ$6="Kam",FZ$6="Jum"),SUM(FU188:FW188)&gt;=10),SUM(FU188:FW188)-10,
IF(AND(OR(FZ$6="Sen",FZ$6="Sel",FZ$6="Rab",FZ$6="Kam",FZ$6="Jum"),SUM(FU188:FW188)&lt;10),0,
IF(AND(FZ$6="Sab",SUM(FU188:FW188)&gt;=9),SUM(FU188:FW188)-9,
IF(AND(FZ$6="Sab",SUM(FU188:FW188)&lt;9),0,
IF(OR(FZ$6="Mgg",FZ$6="Hon"),SUM(FU188:FW188),0)))))</f>
        <v>0</v>
      </c>
      <c r="FZ188" s="5"/>
      <c r="GA188" s="5">
        <f>LOOKUP(GA$6,'Daily Absent'!$O$6:$AX$6,'Daily Absent'!$O188:$AX188)</f>
        <v>0</v>
      </c>
      <c r="GB188" s="104">
        <f>VALUE('Time Sheet KN'!GC188-'Time Sheet KN'!GB188)*24</f>
        <v>0</v>
      </c>
      <c r="GC188" s="104">
        <f>VALUE('Time Sheet KN'!GE188-'Time Sheet KN'!GD188)*24</f>
        <v>0</v>
      </c>
      <c r="GD188" s="104">
        <f>VALUE('Time Sheet KN'!GG188-'Time Sheet KN'!GF188)*24</f>
        <v>0</v>
      </c>
      <c r="GE188" s="105">
        <f t="shared" ref="GE188" si="728">IF(AND(OR(GG$6="Sen",GG$6="Sel",GG$6="Rab",GG$6="Kam",GG$6="Jum"),SUM(GB188:GD188)&gt;=10),10,
IF(AND(OR(GG$6="Sen",GG$6="Sel",GG$6="Rab",GG$6="Kam",GG$6="Jum"),SUM(GB188:GD188)&lt;10),SUM(GB188:GD188),
IF(AND(GG$6="Sab",SUM(GB188:GD188)&gt;=9),9,
IF(AND(GG$6="Sab",SUM(GB188:GD188)&lt;9),SUM(GB188:GD188),
IF(OR(GG$6="Mgg",GG$6="Hon"),0)))))</f>
        <v>0</v>
      </c>
      <c r="GF188" s="5">
        <f t="shared" ref="GF188" si="729">IF(AND(OR(GG$6="Sen",GG$6="Sel",GG$6="Rab",GG$6="Kam",GG$6="Jum"),SUM(GB188:GD188)&gt;=10),SUM(GB188:GD188)-10,
IF(AND(OR(GG$6="Sen",GG$6="Sel",GG$6="Rab",GG$6="Kam",GG$6="Jum"),SUM(GB188:GD188)&lt;10),0,
IF(AND(GG$6="Sab",SUM(GB188:GD188)&gt;=9),SUM(GB188:GD188)-9,
IF(AND(GG$6="Sab",SUM(GB188:GD188)&lt;9),0,
IF(OR(GG$6="Mgg",GG$6="Hon"),SUM(GB188:GD188),0)))))</f>
        <v>0</v>
      </c>
      <c r="GG188" s="5"/>
      <c r="GH188" s="5">
        <f>LOOKUP(GH$6,'Daily Absent'!$O$6:$AX$6,'Daily Absent'!$O188:$AX188)</f>
        <v>0</v>
      </c>
      <c r="GI188" s="104">
        <f>VALUE('Time Sheet KN'!GJ188-'Time Sheet KN'!GI188)*24</f>
        <v>0</v>
      </c>
      <c r="GJ188" s="104">
        <f>VALUE('Time Sheet KN'!GL188-'Time Sheet KN'!GK188)*24</f>
        <v>0</v>
      </c>
      <c r="GK188" s="104">
        <f>VALUE('Time Sheet KN'!GN188-'Time Sheet KN'!GM188)*24</f>
        <v>0</v>
      </c>
      <c r="GL188" s="105">
        <f t="shared" ref="GL188" si="730">IF(AND(OR(GN$6="Sen",GN$6="Sel",GN$6="Rab",GN$6="Kam",GN$6="Jum"),SUM(GI188:GK188)&gt;=10),10,
IF(AND(OR(GN$6="Sen",GN$6="Sel",GN$6="Rab",GN$6="Kam",GN$6="Jum"),SUM(GI188:GK188)&lt;10),SUM(GI188:GK188),
IF(AND(GN$6="Sab",SUM(GI188:GK188)&gt;=9),9,
IF(AND(GN$6="Sab",SUM(GI188:GK188)&lt;9),SUM(GI188:GK188),
IF(OR(GN$6="Mgg",GN$6="Hon"),0)))))</f>
        <v>0</v>
      </c>
      <c r="GM188" s="5">
        <f t="shared" ref="GM188" si="731">IF(AND(OR(GN$6="Sen",GN$6="Sel",GN$6="Rab",GN$6="Kam",GN$6="Jum"),SUM(GI188:GK188)&gt;=10),SUM(GI188:GK188)-10,
IF(AND(OR(GN$6="Sen",GN$6="Sel",GN$6="Rab",GN$6="Kam",GN$6="Jum"),SUM(GI188:GK188)&lt;10),0,
IF(AND(GN$6="Sab",SUM(GI188:GK188)&gt;=9),SUM(GI188:GK188)-9,
IF(AND(GN$6="Sab",SUM(GI188:GK188)&lt;9),0,
IF(OR(GN$6="Mgg",GN$6="Hon"),SUM(GI188:GK188),0)))))</f>
        <v>0</v>
      </c>
      <c r="GN188" s="5"/>
      <c r="GO188" s="5">
        <f>LOOKUP(GO$6,'Daily Absent'!$O$6:$AX$6,'Daily Absent'!$O188:$AX188)</f>
        <v>0</v>
      </c>
      <c r="GP188" s="104">
        <f>VALUE('Time Sheet KN'!GQ188-'Time Sheet KN'!GP188)*24</f>
        <v>0</v>
      </c>
      <c r="GQ188" s="104">
        <f>VALUE('Time Sheet KN'!GS188-'Time Sheet KN'!GR188)*24</f>
        <v>0</v>
      </c>
      <c r="GR188" s="104">
        <f>VALUE('Time Sheet KN'!GU188-'Time Sheet KN'!GT188)*24</f>
        <v>0</v>
      </c>
      <c r="GS188" s="105">
        <f t="shared" ref="GS188" si="732">IF(AND(OR(GU$6="Sen",GU$6="Sel",GU$6="Rab",GU$6="Kam",GU$6="Jum"),SUM(GP188:GR188)&gt;=10),10,
IF(AND(OR(GU$6="Sen",GU$6="Sel",GU$6="Rab",GU$6="Kam",GU$6="Jum"),SUM(GP188:GR188)&lt;10),SUM(GP188:GR188),
IF(AND(GU$6="Sab",SUM(GP188:GR188)&gt;=9),9,
IF(AND(GU$6="Sab",SUM(GP188:GR188)&lt;9),SUM(GP188:GR188),
IF(OR(GU$6="Mgg",GU$6="Hon"),0)))))</f>
        <v>0</v>
      </c>
      <c r="GT188" s="5">
        <f t="shared" ref="GT188" si="733">IF(AND(OR(GU$6="Sen",GU$6="Sel",GU$6="Rab",GU$6="Kam",GU$6="Jum"),SUM(GP188:GR188)&gt;=10),SUM(GP188:GR188)-10,
IF(AND(OR(GU$6="Sen",GU$6="Sel",GU$6="Rab",GU$6="Kam",GU$6="Jum"),SUM(GP188:GR188)&lt;10),0,
IF(AND(GU$6="Sab",SUM(GP188:GR188)&gt;=9),SUM(GP188:GR188)-9,
IF(AND(GU$6="Sab",SUM(GP188:GR188)&lt;9),0,
IF(OR(GU$6="Mgg",GU$6="Hon"),SUM(GP188:GR188),0)))))</f>
        <v>0</v>
      </c>
      <c r="GU188" s="5"/>
      <c r="GV188" s="5">
        <f>LOOKUP(GV$6,'Daily Absent'!$O$6:$AX$6,'Daily Absent'!$O188:$AX188)</f>
        <v>0</v>
      </c>
      <c r="GW188" s="104">
        <f>VALUE('Time Sheet KN'!GX188-'Time Sheet KN'!GW188)*24</f>
        <v>0</v>
      </c>
      <c r="GX188" s="104">
        <f>VALUE('Time Sheet KN'!GZ188-'Time Sheet KN'!GY188)*24</f>
        <v>0</v>
      </c>
      <c r="GY188" s="104">
        <f>VALUE('Time Sheet KN'!HB188-'Time Sheet KN'!HA188)*24</f>
        <v>0</v>
      </c>
      <c r="GZ188" s="105">
        <f t="shared" ref="GZ188" si="734">IF(AND(OR(HB$6="Sen",HB$6="Sel",HB$6="Rab",HB$6="Kam",HB$6="Jum"),SUM(GW188:GY188)&gt;=10),10,
IF(AND(OR(HB$6="Sen",HB$6="Sel",HB$6="Rab",HB$6="Kam",HB$6="Jum"),SUM(GW188:GY188)&lt;10),SUM(GW188:GY188),
IF(AND(HB$6="Sab",SUM(GW188:GY188)&gt;=9),9,
IF(AND(HB$6="Sab",SUM(GW188:GY188)&lt;9),SUM(GW188:GY188),
IF(OR(HB$6="Mgg",HB$6="Hon"),0)))))</f>
        <v>0</v>
      </c>
      <c r="HA188" s="5">
        <f t="shared" ref="HA188" si="735">IF(AND(OR(HB$6="Sen",HB$6="Sel",HB$6="Rab",HB$6="Kam",HB$6="Jum"),SUM(GW188:GY188)&gt;=10),SUM(GW188:GY188)-10,
IF(AND(OR(HB$6="Sen",HB$6="Sel",HB$6="Rab",HB$6="Kam",HB$6="Jum"),SUM(GW188:GY188)&lt;10),0,
IF(AND(HB$6="Sab",SUM(GW188:GY188)&gt;=9),SUM(GW188:GY188)-9,
IF(AND(HB$6="Sab",SUM(GW188:GY188)&lt;9),0,
IF(OR(HB$6="Mgg",HB$6="Hon"),SUM(GW188:GY188),0)))))</f>
        <v>0</v>
      </c>
      <c r="HB188" s="5"/>
      <c r="HC188" s="5">
        <f>LOOKUP(HC$6,'Daily Absent'!$O$6:$AX$6,'Daily Absent'!$O188:$AX188)</f>
        <v>0</v>
      </c>
      <c r="HD188" s="104">
        <f>VALUE('Time Sheet KN'!HE188-'Time Sheet KN'!HD188)*24</f>
        <v>0</v>
      </c>
      <c r="HE188" s="104">
        <f>VALUE('Time Sheet KN'!HG188-'Time Sheet KN'!HF188)*24</f>
        <v>0</v>
      </c>
      <c r="HF188" s="104">
        <f>VALUE('Time Sheet KN'!HI188-'Time Sheet KN'!HH188)*24</f>
        <v>0</v>
      </c>
      <c r="HG188" s="105">
        <f t="shared" ref="HG188" si="736">IF(AND(OR(HI$6="Sen",HI$6="Sel",HI$6="Rab",HI$6="Kam",HI$6="Jum"),SUM(HD188:HF188)&gt;=10),10,
IF(AND(OR(HI$6="Sen",HI$6="Sel",HI$6="Rab",HI$6="Kam",HI$6="Jum"),SUM(HD188:HF188)&lt;10),SUM(HD188:HF188),
IF(AND(HI$6="Sab",SUM(HD188:HF188)&gt;=9),9,
IF(AND(HI$6="Sab",SUM(HD188:HF188)&lt;9),SUM(HD188:HF188),
IF(OR(HI$6="Mgg",HI$6="Hon"),0)))))</f>
        <v>0</v>
      </c>
      <c r="HH188" s="5">
        <f t="shared" ref="HH188" si="737">IF(AND(OR(HI$6="Sen",HI$6="Sel",HI$6="Rab",HI$6="Kam",HI$6="Jum"),SUM(HD188:HF188)&gt;=10),SUM(HD188:HF188)-10,
IF(AND(OR(HI$6="Sen",HI$6="Sel",HI$6="Rab",HI$6="Kam",HI$6="Jum"),SUM(HD188:HF188)&lt;10),0,
IF(AND(HI$6="Sab",SUM(HD188:HF188)&gt;=9),SUM(HD188:HF188)-9,
IF(AND(HI$6="Sab",SUM(HD188:HF188)&lt;9),0,
IF(OR(HI$6="Mgg",HI$6="Hon"),SUM(HD188:HF188),0)))))</f>
        <v>0</v>
      </c>
      <c r="HI188" s="5"/>
      <c r="HJ188" s="5">
        <f>LOOKUP(HJ$6,'Daily Absent'!$O$6:$AX$6,'Daily Absent'!$O188:$AX188)</f>
        <v>0</v>
      </c>
      <c r="HK188" s="104">
        <f>VALUE('Time Sheet KN'!HL188-'Time Sheet KN'!HK188)*24</f>
        <v>0</v>
      </c>
      <c r="HL188" s="104">
        <f>VALUE('Time Sheet KN'!HN188-'Time Sheet KN'!HM188)*24</f>
        <v>0</v>
      </c>
      <c r="HM188" s="104">
        <f>VALUE('Time Sheet KN'!HP188-'Time Sheet KN'!HO188)*24</f>
        <v>0</v>
      </c>
      <c r="HN188" s="105">
        <f t="shared" ref="HN188" si="738">IF(AND(OR(HP$6="Sen",HP$6="Sel",HP$6="Rab",HP$6="Kam",HP$6="Jum"),SUM(HK188:HM188)&gt;=10),10,
IF(AND(OR(HP$6="Sen",HP$6="Sel",HP$6="Rab",HP$6="Kam",HP$6="Jum"),SUM(HK188:HM188)&lt;10),SUM(HK188:HM188),
IF(AND(HP$6="Sab",SUM(HK188:HM188)&gt;=9),9,
IF(AND(HP$6="Sab",SUM(HK188:HM188)&lt;9),SUM(HK188:HM188),
IF(OR(HP$6="Mgg",HP$6="Hon"),0)))))</f>
        <v>0</v>
      </c>
      <c r="HO188" s="5">
        <f t="shared" ref="HO188" si="739">IF(AND(OR(HP$6="Sen",HP$6="Sel",HP$6="Rab",HP$6="Kam",HP$6="Jum"),SUM(HK188:HM188)&gt;=10),SUM(HK188:HM188)-10,
IF(AND(OR(HP$6="Sen",HP$6="Sel",HP$6="Rab",HP$6="Kam",HP$6="Jum"),SUM(HK188:HM188)&lt;10),0,
IF(AND(HP$6="Sab",SUM(HK188:HM188)&gt;=9),SUM(HK188:HM188)-9,
IF(AND(HP$6="Sab",SUM(HK188:HM188)&lt;9),0,
IF(OR(HP$6="Mgg",HP$6="Hon"),SUM(HK188:HM188),0)))))</f>
        <v>0</v>
      </c>
      <c r="HP188" s="5"/>
      <c r="HQ188" s="5">
        <f>LOOKUP(HQ$6,'Daily Absent'!$O$6:$AX$6,'Daily Absent'!$O188:$AX188)</f>
        <v>0</v>
      </c>
      <c r="HR188" s="104">
        <f>VALUE('Time Sheet KN'!HS188-'Time Sheet KN'!HR188)*24</f>
        <v>0</v>
      </c>
      <c r="HS188" s="104">
        <f>VALUE('Time Sheet KN'!HU188-'Time Sheet KN'!HT188)*24</f>
        <v>0</v>
      </c>
      <c r="HT188" s="104">
        <f>VALUE('Time Sheet KN'!HW188-'Time Sheet KN'!HV188)*24</f>
        <v>0</v>
      </c>
      <c r="HU188" s="105">
        <f t="shared" ref="HU188" si="740">IF(AND(OR(HW$6="Sen",HW$6="Sel",HW$6="Rab",HW$6="Kam",HW$6="Jum"),SUM(HR188:HT188)&gt;=10),10,
IF(AND(OR(HW$6="Sen",HW$6="Sel",HW$6="Rab",HW$6="Kam",HW$6="Jum"),SUM(HR188:HT188)&lt;10),SUM(HR188:HT188),
IF(AND(HW$6="Sab",SUM(HR188:HT188)&gt;=9),9,
IF(AND(HW$6="Sab",SUM(HR188:HT188)&lt;9),SUM(HR188:HT188),
IF(OR(HW$6="Mgg",HW$6="Hon"),0)))))</f>
        <v>0</v>
      </c>
      <c r="HV188" s="5">
        <f t="shared" ref="HV188" si="741">IF(AND(OR(HW$6="Sen",HW$6="Sel",HW$6="Rab",HW$6="Kam",HW$6="Jum"),SUM(HR188:HT188)&gt;=10),SUM(HR188:HT188)-10,
IF(AND(OR(HW$6="Sen",HW$6="Sel",HW$6="Rab",HW$6="Kam",HW$6="Jum"),SUM(HR188:HT188)&lt;10),0,
IF(AND(HW$6="Sab",SUM(HR188:HT188)&gt;=9),SUM(HR188:HT188)-9,
IF(AND(HW$6="Sab",SUM(HR188:HT188)&lt;9),0,
IF(OR(HW$6="Mgg",HW$6="Hon"),SUM(HR188:HT188),0)))))</f>
        <v>0</v>
      </c>
      <c r="HW188" s="5"/>
      <c r="HX188" s="5">
        <f>LOOKUP(HX$6,'Daily Absent'!$O$6:$AX$6,'Daily Absent'!$O188:$AX188)</f>
        <v>0</v>
      </c>
      <c r="HY188" s="104">
        <f>VALUE('Time Sheet KN'!HZ188-'Time Sheet KN'!HY188)*24</f>
        <v>0</v>
      </c>
      <c r="HZ188" s="104">
        <f>VALUE('Time Sheet KN'!IB188-'Time Sheet KN'!IA188)*24</f>
        <v>0</v>
      </c>
      <c r="IA188" s="104">
        <f>VALUE('Time Sheet KN'!ID188-'Time Sheet KN'!IC188)*24</f>
        <v>0</v>
      </c>
      <c r="IB188" s="105">
        <f t="shared" ref="IB188" si="742">IF(AND(OR(ID$6="Sen",ID$6="Sel",ID$6="Rab",ID$6="Kam",ID$6="Jum"),SUM(HY188:IA188)&gt;=10),10,
IF(AND(OR(ID$6="Sen",ID$6="Sel",ID$6="Rab",ID$6="Kam",ID$6="Jum"),SUM(HY188:IA188)&lt;10),SUM(HY188:IA188),
IF(AND(ID$6="Sab",SUM(HY188:IA188)&gt;=9),9,
IF(AND(ID$6="Sab",SUM(HY188:IA188)&lt;9),SUM(HY188:IA188),
IF(OR(ID$6="Mgg",ID$6="Hon"),0)))))</f>
        <v>0</v>
      </c>
      <c r="IC188" s="5">
        <f t="shared" ref="IC188" si="743">IF(AND(OR(ID$6="Sen",ID$6="Sel",ID$6="Rab",ID$6="Kam",ID$6="Jum"),SUM(HY188:IA188)&gt;=10),SUM(HY188:IA188)-10,
IF(AND(OR(ID$6="Sen",ID$6="Sel",ID$6="Rab",ID$6="Kam",ID$6="Jum"),SUM(HY188:IA188)&lt;10),0,
IF(AND(ID$6="Sab",SUM(HY188:IA188)&gt;=9),SUM(HY188:IA188)-9,
IF(AND(ID$6="Sab",SUM(HY188:IA188)&lt;9),0,
IF(OR(ID$6="Mgg",ID$6="Hon"),SUM(HY188:IA188),0)))))</f>
        <v>0</v>
      </c>
      <c r="ID188" s="5"/>
      <c r="IE188" s="5">
        <f>LOOKUP(IE$6,'Daily Absent'!$O$6:$AX$6,'Daily Absent'!$O188:$AX188)</f>
        <v>0</v>
      </c>
      <c r="IF188" s="104">
        <f>VALUE('Time Sheet KN'!IG188-'Time Sheet KN'!IF188)*24</f>
        <v>0</v>
      </c>
      <c r="IG188" s="104">
        <f>VALUE('Time Sheet KN'!II188-'Time Sheet KN'!IH188)*24</f>
        <v>0</v>
      </c>
      <c r="IH188" s="104">
        <f>VALUE('Time Sheet KN'!IK188-'Time Sheet KN'!IJ188)*24</f>
        <v>0</v>
      </c>
      <c r="II188" s="105">
        <f t="shared" ref="II188" si="744">IF(AND(OR(IK$6="Sen",IK$6="Sel",IK$6="Rab",IK$6="Kam",IK$6="Jum"),SUM(IF188:IH188)&gt;=10),10,
IF(AND(OR(IK$6="Sen",IK$6="Sel",IK$6="Rab",IK$6="Kam",IK$6="Jum"),SUM(IF188:IH188)&lt;10),SUM(IF188:IH188),
IF(AND(IK$6="Sab",SUM(IF188:IH188)&gt;=9),9,
IF(AND(IK$6="Sab",SUM(IF188:IH188)&lt;9),SUM(IF188:IH188),
IF(OR(IK$6="Mgg",IK$6="Hon"),0)))))</f>
        <v>0</v>
      </c>
      <c r="IJ188" s="5">
        <f t="shared" ref="IJ188" si="745">IF(AND(OR(IK$6="Sen",IK$6="Sel",IK$6="Rab",IK$6="Kam",IK$6="Jum"),SUM(IF188:IH188)&gt;=10),SUM(IF188:IH188)-10,
IF(AND(OR(IK$6="Sen",IK$6="Sel",IK$6="Rab",IK$6="Kam",IK$6="Jum"),SUM(IF188:IH188)&lt;10),0,
IF(AND(IK$6="Sab",SUM(IF188:IH188)&gt;=9),SUM(IF188:IH188)-9,
IF(AND(IK$6="Sab",SUM(IF188:IH188)&lt;9),0,
IF(OR(IK$6="Mgg",IK$6="Hon"),SUM(IF188:IH188),0)))))</f>
        <v>0</v>
      </c>
      <c r="IK188" s="5"/>
      <c r="IL188" s="5">
        <f>LOOKUP(IL$6,'Daily Absent'!$O$6:$AX$6,'Daily Absent'!$O188:$AX188)</f>
        <v>0</v>
      </c>
      <c r="IM188" s="104">
        <f>VALUE('Time Sheet KN'!IN188-'Time Sheet KN'!IM188)*24</f>
        <v>0</v>
      </c>
      <c r="IN188" s="104">
        <f>VALUE('Time Sheet KN'!IP188-'Time Sheet KN'!IO188)*24</f>
        <v>0</v>
      </c>
      <c r="IO188" s="104">
        <f>VALUE('Time Sheet KN'!IR188-'Time Sheet KN'!IQ188)*24</f>
        <v>0</v>
      </c>
      <c r="IP188" s="105">
        <f t="shared" ref="IP188" si="746">IF(AND(OR(IR$6="Sen",IR$6="Sel",IR$6="Rab",IR$6="Kam",IR$6="Jum"),SUM(IM188:IO188)&gt;=10),10,
IF(AND(OR(IR$6="Sen",IR$6="Sel",IR$6="Rab",IR$6="Kam",IR$6="Jum"),SUM(IM188:IO188)&lt;10),SUM(IM188:IO188),
IF(AND(IR$6="Sab",SUM(IM188:IO188)&gt;=9),9,
IF(AND(IR$6="Sab",SUM(IM188:IO188)&lt;9),SUM(IM188:IO188),
IF(OR(IR$6="Mgg",IR$6="Hon"),0)))))</f>
        <v>0</v>
      </c>
      <c r="IQ188" s="5">
        <f t="shared" ref="IQ188" si="747">IF(AND(OR(IR$6="Sen",IR$6="Sel",IR$6="Rab",IR$6="Kam",IR$6="Jum"),SUM(IM188:IO188)&gt;=10),SUM(IM188:IO188)-10,
IF(AND(OR(IR$6="Sen",IR$6="Sel",IR$6="Rab",IR$6="Kam",IR$6="Jum"),SUM(IM188:IO188)&lt;10),0,
IF(AND(IR$6="Sab",SUM(IM188:IO188)&gt;=9),SUM(IM188:IO188)-9,
IF(AND(IR$6="Sab",SUM(IM188:IO188)&lt;9),0,
IF(OR(IR$6="Mgg",IR$6="Hon"),SUM(IM188:IO188),0)))))</f>
        <v>0</v>
      </c>
      <c r="IR188" s="5"/>
      <c r="IS188" s="5">
        <f>LOOKUP(IS$6,'Daily Absent'!$O$6:$AX$6,'Daily Absent'!$O188:$AX188)</f>
        <v>0</v>
      </c>
      <c r="IT188" s="104">
        <f>VALUE('Time Sheet KN'!IU188-'Time Sheet KN'!IT188)*24</f>
        <v>0</v>
      </c>
      <c r="IU188" s="104">
        <f>VALUE('Time Sheet KN'!IW188-'Time Sheet KN'!IV188)*24</f>
        <v>0</v>
      </c>
      <c r="IV188" s="104">
        <f>VALUE('Time Sheet KN'!IY188-'Time Sheet KN'!IX188)*24</f>
        <v>0</v>
      </c>
      <c r="IW188" s="105">
        <f t="shared" ref="IW188" si="748">IF(AND(OR(IY$6="Sen",IY$6="Sel",IY$6="Rab",IY$6="Kam",IY$6="Jum"),SUM(IT188:IV188)&gt;=10),10,
IF(AND(OR(IY$6="Sen",IY$6="Sel",IY$6="Rab",IY$6="Kam",IY$6="Jum"),SUM(IT188:IV188)&lt;10),SUM(IT188:IV188),
IF(AND(IY$6="Sab",SUM(IT188:IV188)&gt;=9),9,
IF(AND(IY$6="Sab",SUM(IT188:IV188)&lt;9),SUM(IT188:IV188),
IF(OR(IY$6="Mgg",IY$6="Hon"),0)))))</f>
        <v>0</v>
      </c>
      <c r="IX188" s="5">
        <f t="shared" ref="IX188" si="749">IF(AND(OR(IY$6="Sen",IY$6="Sel",IY$6="Rab",IY$6="Kam",IY$6="Jum"),SUM(IT188:IV188)&gt;=10),SUM(IT188:IV188)-10,
IF(AND(OR(IY$6="Sen",IY$6="Sel",IY$6="Rab",IY$6="Kam",IY$6="Jum"),SUM(IT188:IV188)&lt;10),0,
IF(AND(IY$6="Sab",SUM(IT188:IV188)&gt;=9),SUM(IT188:IV188)-9,
IF(AND(IY$6="Sab",SUM(IT188:IV188)&lt;9),0,
IF(OR(IY$6="Mgg",IY$6="Hon"),SUM(IT188:IV188),0)))))</f>
        <v>0</v>
      </c>
      <c r="IY188" s="5"/>
      <c r="IZ188" s="5">
        <f>LOOKUP(IZ$6,'Daily Absent'!$O$6:$AX$6,'Daily Absent'!$O188:$AX188)</f>
        <v>0</v>
      </c>
      <c r="JA188" s="104">
        <f>VALUE('Time Sheet KN'!JB188-'Time Sheet KN'!JA188)*24</f>
        <v>0</v>
      </c>
      <c r="JB188" s="104">
        <f>VALUE('Time Sheet KN'!JD188-'Time Sheet KN'!JC188)*24</f>
        <v>0</v>
      </c>
      <c r="JC188" s="104">
        <f>VALUE('Time Sheet KN'!JF188-'Time Sheet KN'!JE188)*24</f>
        <v>0</v>
      </c>
      <c r="JD188" s="105">
        <f t="shared" ref="JD188" si="750">IF(AND(OR(JF$6="Sen",JF$6="Sel",JF$6="Rab",JF$6="Kam",JF$6="Jum"),SUM(JA188:JC188)&gt;=10),10,
IF(AND(OR(JF$6="Sen",JF$6="Sel",JF$6="Rab",JF$6="Kam",JF$6="Jum"),SUM(JA188:JC188)&lt;10),SUM(JA188:JC188),
IF(AND(JF$6="Sab",SUM(JA188:JC188)&gt;=9),9,
IF(AND(JF$6="Sab",SUM(JA188:JC188)&lt;9),SUM(JA188:JC188),
IF(OR(JF$6="Mgg",JF$6="Hon"),0)))))</f>
        <v>0</v>
      </c>
      <c r="JE188" s="5">
        <f t="shared" ref="JE188" si="751">IF(AND(OR(JF$6="Sen",JF$6="Sel",JF$6="Rab",JF$6="Kam",JF$6="Jum"),SUM(JA188:JC188)&gt;=10),SUM(JA188:JC188)-10,
IF(AND(OR(JF$6="Sen",JF$6="Sel",JF$6="Rab",JF$6="Kam",JF$6="Jum"),SUM(JA188:JC188)&lt;10),0,
IF(AND(JF$6="Sab",SUM(JA188:JC188)&gt;=9),SUM(JA188:JC188)-9,
IF(AND(JF$6="Sab",SUM(JA188:JC188)&lt;9),0,
IF(OR(JF$6="Mgg",JF$6="Hon"),SUM(JA188:JC188),0)))))</f>
        <v>0</v>
      </c>
      <c r="JF188" s="5"/>
    </row>
    <row r="189" spans="1:266" ht="20" customHeight="1">
      <c r="A189" s="54">
        <f>IF('Master MP Status'!A189&gt;0,'Master MP Status'!A189,"")</f>
        <v>181</v>
      </c>
      <c r="B189" s="5" t="str">
        <f>IF(ISTEXT('Master MP Status'!B189),'Master MP Status'!B189,"")</f>
        <v>DIRECT</v>
      </c>
      <c r="C189" s="153" t="str">
        <f>IF(OR(ISTEXT('Master MP Status'!C189),'Master MP Status'!C189&gt;0),'Master MP Status'!C189,"")</f>
        <v>KN25380</v>
      </c>
      <c r="D189" s="154" t="str">
        <f>IF(OR(ISTEXT('Master MP Status'!D189),'Master MP Status'!D189&gt;0),'Master MP Status'!D189,"")</f>
        <v>KN25380</v>
      </c>
      <c r="E189" s="5" t="str">
        <f>IF(ISTEXT('Master MP Status'!E189),'Master MP Status'!E189,"")</f>
        <v>MELKIADES BENI WATULESI</v>
      </c>
      <c r="F189" s="5" t="str">
        <f>IF(ISTEXT('Master MP Status'!F189),'Master MP Status'!F189,"")</f>
        <v/>
      </c>
      <c r="G189" s="5" t="str">
        <f>IF(ISTEXT('Master MP Status'!G189),'Master MP Status'!G189,"")</f>
        <v>Local</v>
      </c>
      <c r="H189" s="5" t="str">
        <f>IF(ISTEXT('Master MP Status'!H189),'Master MP Status'!H189,"")</f>
        <v>YACOBE T</v>
      </c>
      <c r="I189" s="5" t="str">
        <f>IF(ISTEXT('Master MP Status'!I189),'Master MP Status'!I189,"")</f>
        <v>Helper</v>
      </c>
      <c r="J189" s="5" t="str">
        <f>IF(ISTEXT('Master MP Status'!J189),'Master MP Status'!J189,"")</f>
        <v>Helper</v>
      </c>
      <c r="K189" s="9">
        <f>IF(OR('Master MP Status'!K189=0,'Master MP Status'!K189=""),"",'Master MP Status'!K189)</f>
        <v>45793</v>
      </c>
      <c r="L189" s="9">
        <f>IF(OR('Master MP Status'!L189=0,'Master MP Status'!L189=""),"",'Master MP Status'!L189)</f>
        <v>45793</v>
      </c>
      <c r="M189" s="9" t="str">
        <f>IF(OR('Master MP Status'!M189=0,'Master MP Status'!M189=""),"",'Master MP Status'!M189)</f>
        <v/>
      </c>
      <c r="N189" s="5" t="str">
        <f>IF(ISTEXT('Master MP Status'!N189),'Master MP Status'!N189,"")</f>
        <v/>
      </c>
      <c r="O189" s="5">
        <f>LOOKUP(O$6,'Daily Absent'!$O$6:$AX$6,'Daily Absent'!$O189:$AX189)</f>
        <v>1</v>
      </c>
      <c r="P189" s="104">
        <f>VALUE('Time Sheet KN'!Q189-'Time Sheet KN'!P189)*24</f>
        <v>5</v>
      </c>
      <c r="Q189" s="104">
        <f>VALUE('Time Sheet KN'!S189-'Time Sheet KN'!R189)*24</f>
        <v>5.0000000000000009</v>
      </c>
      <c r="R189" s="104">
        <f>VALUE('Time Sheet KN'!U189-'Time Sheet KN'!T189)*24</f>
        <v>0</v>
      </c>
      <c r="S189" s="105">
        <f t="shared" ref="S189:S191" si="752">IF(AND(OR(U$6="Sen",U$6="Sel",U$6="Rab",U$6="Kam",U$6="Jum"),SUM(P189:R189)&gt;=10),10,
IF(AND(OR(U$6="Sen",U$6="Sel",U$6="Rab",U$6="Kam",U$6="Jum"),SUM(P189:R189)&lt;10),SUM(P189:R189),
IF(AND(U$6="Sab",SUM(P189:R189)&gt;=9),9,
IF(AND(U$6="Sab",SUM(P189:R189)&lt;9),SUM(P189:R189),
IF(OR(U$6="Mgg",U$6="Hon"),0)))))</f>
        <v>10</v>
      </c>
      <c r="T189" s="5">
        <f t="shared" ref="T189:T191" si="753">IF(AND(OR(U$6="Sen",U$6="Sel",U$6="Rab",U$6="Kam",U$6="Jum"),SUM(P189:R189)&gt;=10),SUM(P189:R189)-10,
IF(AND(OR(U$6="Sen",U$6="Sel",U$6="Rab",U$6="Kam",U$6="Jum"),SUM(P189:R189)&lt;10),0,
IF(AND(U$6="Sab",SUM(P189:R189)&gt;=9),SUM(P189:R189)-9,
IF(AND(U$6="Sab",SUM(P189:R189)&lt;9),0,
IF(OR(U$6="Mgg",U$6="Hon"),SUM(P189:R189),0)))))</f>
        <v>0</v>
      </c>
      <c r="U189" s="5"/>
      <c r="V189" s="5">
        <f>LOOKUP(V$6,'Daily Absent'!$O$6:$AX$6,'Daily Absent'!$O189:$AX189)</f>
        <v>1</v>
      </c>
      <c r="W189" s="104">
        <f>VALUE('Time Sheet KN'!X189-'Time Sheet KN'!W189)*24</f>
        <v>5</v>
      </c>
      <c r="X189" s="104">
        <f>VALUE('Time Sheet KN'!Z189-'Time Sheet KN'!Y189)*24</f>
        <v>5.0000000000000009</v>
      </c>
      <c r="Y189" s="104">
        <f>VALUE('Time Sheet KN'!AB189-'Time Sheet KN'!AA189)*24</f>
        <v>0</v>
      </c>
      <c r="Z189" s="105">
        <f t="shared" ref="Z189:Z191" si="754">IF(AND(OR(AB$6="Sen",AB$6="Sel",AB$6="Rab",AB$6="Kam",AB$6="Jum"),SUM(W189:Y189)&gt;=10),10,
IF(AND(OR(AB$6="Sen",AB$6="Sel",AB$6="Rab",AB$6="Kam",AB$6="Jum"),SUM(W189:Y189)&lt;10),SUM(W189:Y189),
IF(AND(AB$6="Sab",SUM(W189:Y189)&gt;=9),9,
IF(AND(AB$6="Sab",SUM(W189:Y189)&lt;9),SUM(W189:Y189),
IF(OR(AB$6="Mgg",AB$6="Hon"),0)))))</f>
        <v>10</v>
      </c>
      <c r="AA189" s="5">
        <f t="shared" ref="AA189:AA191" si="755">IF(AND(OR(AB$6="Sen",AB$6="Sel",AB$6="Rab",AB$6="Kam",AB$6="Jum"),SUM(W189:Y189)&gt;=10),SUM(W189:Y189)-10,
IF(AND(OR(AB$6="Sen",AB$6="Sel",AB$6="Rab",AB$6="Kam",AB$6="Jum"),SUM(W189:Y189)&lt;10),0,
IF(AND(AB$6="Sab",SUM(W189:Y189)&gt;=9),SUM(W189:Y189)-9,
IF(AND(AB$6="Sab",SUM(W189:Y189)&lt;9),0,
IF(OR(AB$6="Mgg",AB$6="Hon"),SUM(W189:Y189),0)))))</f>
        <v>0</v>
      </c>
      <c r="AB189" s="5"/>
      <c r="AC189" s="5">
        <f>LOOKUP(AC$6,'Daily Absent'!$O$6:$AX$6,'Daily Absent'!$O189:$AX189)</f>
        <v>1</v>
      </c>
      <c r="AD189" s="104">
        <f>VALUE('Time Sheet KN'!AE189-'Time Sheet KN'!AD189)*24</f>
        <v>5</v>
      </c>
      <c r="AE189" s="104">
        <f>VALUE('Time Sheet KN'!AG189-'Time Sheet KN'!AF189)*24</f>
        <v>5.0000000000000009</v>
      </c>
      <c r="AF189" s="104">
        <f>VALUE('Time Sheet KN'!AI189-'Time Sheet KN'!AH189)*24</f>
        <v>0</v>
      </c>
      <c r="AG189" s="105">
        <f t="shared" ref="AG189:AG191" si="756">IF(AND(OR(AI$6="Sen",AI$6="Sel",AI$6="Rab",AI$6="Kam",AI$6="Jum"),SUM(AD189:AF189)&gt;=10),10,
IF(AND(OR(AI$6="Sen",AI$6="Sel",AI$6="Rab",AI$6="Kam",AI$6="Jum"),SUM(AD189:AF189)&lt;10),SUM(AD189:AF189),
IF(AND(AI$6="Sab",SUM(AD189:AF189)&gt;=9),9,
IF(AND(AI$6="Sab",SUM(AD189:AF189)&lt;9),SUM(AD189:AF189),
IF(OR(AI$6="Mgg",AI$6="Hon"),0)))))</f>
        <v>10</v>
      </c>
      <c r="AH189" s="5">
        <f t="shared" ref="AH189:AH191" si="757">IF(AND(OR(AI$6="Sen",AI$6="Sel",AI$6="Rab",AI$6="Kam",AI$6="Jum"),SUM(AD189:AF189)&gt;=10),SUM(AD189:AF189)-10,
IF(AND(OR(AI$6="Sen",AI$6="Sel",AI$6="Rab",AI$6="Kam",AI$6="Jum"),SUM(AD189:AF189)&lt;10),0,
IF(AND(AI$6="Sab",SUM(AD189:AF189)&gt;=9),SUM(AD189:AF189)-9,
IF(AND(AI$6="Sab",SUM(AD189:AF189)&lt;9),0,
IF(OR(AI$6="Mgg",AI$6="Hon"),SUM(AD189:AF189),0)))))</f>
        <v>0</v>
      </c>
      <c r="AI189" s="5"/>
      <c r="AJ189" s="5">
        <f>LOOKUP(AJ$6,'Daily Absent'!$O$6:$AX$6,'Daily Absent'!$O189:$AX189)</f>
        <v>1</v>
      </c>
      <c r="AK189" s="104">
        <f>VALUE('Time Sheet KN'!AL189-'Time Sheet KN'!AK189)*24</f>
        <v>5</v>
      </c>
      <c r="AL189" s="104">
        <f>VALUE('Time Sheet KN'!AN189-'Time Sheet KN'!AM189)*24</f>
        <v>5.0000000000000009</v>
      </c>
      <c r="AM189" s="104">
        <f>VALUE('Time Sheet KN'!AP189-'Time Sheet KN'!AO189)*24</f>
        <v>0</v>
      </c>
      <c r="AN189" s="105">
        <f t="shared" ref="AN189:AN191" si="758">IF(AND(OR(AP$6="Sen",AP$6="Sel",AP$6="Rab",AP$6="Kam",AP$6="Jum"),SUM(AK189:AM189)&gt;=10),10,
IF(AND(OR(AP$6="Sen",AP$6="Sel",AP$6="Rab",AP$6="Kam",AP$6="Jum"),SUM(AK189:AM189)&lt;10),SUM(AK189:AM189),
IF(AND(AP$6="Sab",SUM(AK189:AM189)&gt;=9),9,
IF(AND(AP$6="Sab",SUM(AK189:AM189)&lt;9),SUM(AK189:AM189),
IF(OR(AP$6="Mgg",AP$6="Hon"),0)))))</f>
        <v>10</v>
      </c>
      <c r="AO189" s="5">
        <f t="shared" ref="AO189:AO191" si="759">IF(AND(OR(AP$6="Sen",AP$6="Sel",AP$6="Rab",AP$6="Kam",AP$6="Jum"),SUM(AK189:AM189)&gt;=10),SUM(AK189:AM189)-10,
IF(AND(OR(AP$6="Sen",AP$6="Sel",AP$6="Rab",AP$6="Kam",AP$6="Jum"),SUM(AK189:AM189)&lt;10),0,
IF(AND(AP$6="Sab",SUM(AK189:AM189)&gt;=9),SUM(AK189:AM189)-9,
IF(AND(AP$6="Sab",SUM(AK189:AM189)&lt;9),0,
IF(OR(AP$6="Mgg",AP$6="Hon"),SUM(AK189:AM189),0)))))</f>
        <v>0</v>
      </c>
      <c r="AP189" s="5"/>
      <c r="AQ189" s="5">
        <f>LOOKUP(AQ$6,'Daily Absent'!$O$6:$AX$6,'Daily Absent'!$O189:$AX189)</f>
        <v>1</v>
      </c>
      <c r="AR189" s="104">
        <f>VALUE('Time Sheet KN'!AS189-'Time Sheet KN'!AR189)*24</f>
        <v>5</v>
      </c>
      <c r="AS189" s="104">
        <f>VALUE('Time Sheet KN'!AU189-'Time Sheet KN'!AT189)*24</f>
        <v>4.0000000000000018</v>
      </c>
      <c r="AT189" s="104">
        <f>VALUE('Time Sheet KN'!AW189-'Time Sheet KN'!AV189)*24</f>
        <v>0</v>
      </c>
      <c r="AU189" s="105">
        <f t="shared" ref="AU189:AU191" si="760">IF(AND(OR(AW$6="Sen",AW$6="Sel",AW$6="Rab",AW$6="Kam",AW$6="Jum"),SUM(AR189:AT189)&gt;=10),10,
IF(AND(OR(AW$6="Sen",AW$6="Sel",AW$6="Rab",AW$6="Kam",AW$6="Jum"),SUM(AR189:AT189)&lt;10),SUM(AR189:AT189),
IF(AND(AW$6="Sab",SUM(AR189:AT189)&gt;=9),9,
IF(AND(AW$6="Sab",SUM(AR189:AT189)&lt;9),SUM(AR189:AT189),
IF(OR(AW$6="Mgg",AW$6="Hon"),0)))))</f>
        <v>9</v>
      </c>
      <c r="AV189" s="5">
        <f t="shared" ref="AV189:AV191" si="761">IF(AND(OR(AW$6="Sen",AW$6="Sel",AW$6="Rab",AW$6="Kam",AW$6="Jum"),SUM(AR189:AT189)&gt;=10),SUM(AR189:AT189)-10,
IF(AND(OR(AW$6="Sen",AW$6="Sel",AW$6="Rab",AW$6="Kam",AW$6="Jum"),SUM(AR189:AT189)&lt;10),0,
IF(AND(AW$6="Sab",SUM(AR189:AT189)&gt;=9),SUM(AR189:AT189)-9,
IF(AND(AW$6="Sab",SUM(AR189:AT189)&lt;9),0,
IF(OR(AW$6="Mgg",AW$6="Hon"),SUM(AR189:AT189),0)))))</f>
        <v>1.7763568394002505E-15</v>
      </c>
      <c r="AW189" s="5"/>
      <c r="AX189" s="5">
        <f>LOOKUP(AX$6,'Daily Absent'!$O$6:$AX$6,'Daily Absent'!$O189:$AX189)</f>
        <v>1</v>
      </c>
      <c r="AY189" s="104">
        <f>VALUE('Time Sheet KN'!AZ189-'Time Sheet KN'!AY189)*24</f>
        <v>4</v>
      </c>
      <c r="AZ189" s="104">
        <f>VALUE('Time Sheet KN'!BB189-'Time Sheet KN'!BA189)*24</f>
        <v>3</v>
      </c>
      <c r="BA189" s="104">
        <f>VALUE('Time Sheet KN'!BD189-'Time Sheet KN'!BC189)*24</f>
        <v>0</v>
      </c>
      <c r="BB189" s="105">
        <f t="shared" ref="BB189:BB191" si="762">IF(AND(OR(BD$6="Sen",BD$6="Sel",BD$6="Rab",BD$6="Kam",BD$6="Jum"),SUM(AY189:BA189)&gt;=10),10,
IF(AND(OR(BD$6="Sen",BD$6="Sel",BD$6="Rab",BD$6="Kam",BD$6="Jum"),SUM(AY189:BA189)&lt;10),SUM(AY189:BA189),
IF(AND(BD$6="Sab",SUM(AY189:BA189)&gt;=9),9,
IF(AND(BD$6="Sab",SUM(AY189:BA189)&lt;9),SUM(AY189:BA189),
IF(OR(BD$6="Mgg",BD$6="Hon"),0)))))</f>
        <v>0</v>
      </c>
      <c r="BC189" s="5">
        <f t="shared" ref="BC189:BC191" si="763">IF(AND(OR(BD$6="Sen",BD$6="Sel",BD$6="Rab",BD$6="Kam",BD$6="Jum"),SUM(AY189:BA189)&gt;=10),SUM(AY189:BA189)-10,
IF(AND(OR(BD$6="Sen",BD$6="Sel",BD$6="Rab",BD$6="Kam",BD$6="Jum"),SUM(AY189:BA189)&lt;10),0,
IF(AND(BD$6="Sab",SUM(AY189:BA189)&gt;=9),SUM(AY189:BA189)-9,
IF(AND(BD$6="Sab",SUM(AY189:BA189)&lt;9),0,
IF(OR(BD$6="Mgg",BD$6="Hon"),SUM(AY189:BA189),0)))))</f>
        <v>7</v>
      </c>
      <c r="BD189" s="5"/>
      <c r="BE189" s="5">
        <f>LOOKUP(BE$6,'Daily Absent'!$O$6:$AX$6,'Daily Absent'!$O189:$AX189)</f>
        <v>0</v>
      </c>
      <c r="BF189" s="104">
        <f>VALUE('Time Sheet KN'!BG189-'Time Sheet KN'!BF189)*24</f>
        <v>0</v>
      </c>
      <c r="BG189" s="104">
        <f>VALUE('Time Sheet KN'!BI189-'Time Sheet KN'!BH189)*24</f>
        <v>0</v>
      </c>
      <c r="BH189" s="104">
        <f>VALUE('Time Sheet KN'!BK189-'Time Sheet KN'!BJ189)*24</f>
        <v>0</v>
      </c>
      <c r="BI189" s="105">
        <f t="shared" ref="BI189:BI191" si="764">IF(AND(OR(BK$6="Sen",BK$6="Sel",BK$6="Rab",BK$6="Kam",BK$6="Jum"),SUM(BF189:BH189)&gt;=10),10,
IF(AND(OR(BK$6="Sen",BK$6="Sel",BK$6="Rab",BK$6="Kam",BK$6="Jum"),SUM(BF189:BH189)&lt;10),SUM(BF189:BH189),
IF(AND(BK$6="Sab",SUM(BF189:BH189)&gt;=9),9,
IF(AND(BK$6="Sab",SUM(BF189:BH189)&lt;9),SUM(BF189:BH189),
IF(OR(BK$6="Mgg",BK$6="Hon"),0)))))</f>
        <v>0</v>
      </c>
      <c r="BJ189" s="5">
        <f t="shared" ref="BJ189:BJ191" si="765">IF(AND(OR(BK$6="Sen",BK$6="Sel",BK$6="Rab",BK$6="Kam",BK$6="Jum"),SUM(BF189:BH189)&gt;=10),SUM(BF189:BH189)-10,
IF(AND(OR(BK$6="Sen",BK$6="Sel",BK$6="Rab",BK$6="Kam",BK$6="Jum"),SUM(BF189:BH189)&lt;10),0,
IF(AND(BK$6="Sab",SUM(BF189:BH189)&gt;=9),SUM(BF189:BH189)-9,
IF(AND(BK$6="Sab",SUM(BF189:BH189)&lt;9),0,
IF(OR(BK$6="Mgg",BK$6="Hon"),SUM(BF189:BH189),0)))))</f>
        <v>0</v>
      </c>
      <c r="BK189" s="5"/>
      <c r="BL189" s="5">
        <f>LOOKUP(BL$6,'Daily Absent'!$O$6:$AX$6,'Daily Absent'!$O189:$AX189)</f>
        <v>1</v>
      </c>
      <c r="BM189" s="104">
        <f>VALUE('Time Sheet KN'!BN189-'Time Sheet KN'!BM189)*24</f>
        <v>5</v>
      </c>
      <c r="BN189" s="104">
        <f>VALUE('Time Sheet KN'!BP189-'Time Sheet KN'!BO189)*24</f>
        <v>5.0000000000000009</v>
      </c>
      <c r="BO189" s="104">
        <f>VALUE('Time Sheet KN'!BR189-'Time Sheet KN'!BQ189)*24</f>
        <v>0</v>
      </c>
      <c r="BP189" s="105">
        <f t="shared" ref="BP189:BP191" si="766">IF(AND(OR(BR$6="Sen",BR$6="Sel",BR$6="Rab",BR$6="Kam",BR$6="Jum"),SUM(BM189:BO189)&gt;=10),10,
IF(AND(OR(BR$6="Sen",BR$6="Sel",BR$6="Rab",BR$6="Kam",BR$6="Jum"),SUM(BM189:BO189)&lt;10),SUM(BM189:BO189),
IF(AND(BR$6="Sab",SUM(BM189:BO189)&gt;=9),9,
IF(AND(BR$6="Sab",SUM(BM189:BO189)&lt;9),SUM(BM189:BO189),
IF(OR(BR$6="Mgg",BR$6="Hon"),0)))))</f>
        <v>10</v>
      </c>
      <c r="BQ189" s="5">
        <f t="shared" ref="BQ189:BQ191" si="767">IF(AND(OR(BR$6="Sen",BR$6="Sel",BR$6="Rab",BR$6="Kam",BR$6="Jum"),SUM(BM189:BO189)&gt;=10),SUM(BM189:BO189)-10,
IF(AND(OR(BR$6="Sen",BR$6="Sel",BR$6="Rab",BR$6="Kam",BR$6="Jum"),SUM(BM189:BO189)&lt;10),0,
IF(AND(BR$6="Sab",SUM(BM189:BO189)&gt;=9),SUM(BM189:BO189)-9,
IF(AND(BR$6="Sab",SUM(BM189:BO189)&lt;9),0,
IF(OR(BR$6="Mgg",BR$6="Hon"),SUM(BM189:BO189),0)))))</f>
        <v>0</v>
      </c>
      <c r="BR189" s="5"/>
      <c r="BS189" s="5">
        <f>LOOKUP(BS$6,'Daily Absent'!$O$6:$AX$6,'Daily Absent'!$O189:$AX189)</f>
        <v>1</v>
      </c>
      <c r="BT189" s="104">
        <f>VALUE('Time Sheet KN'!BU189-'Time Sheet KN'!BT189)*24</f>
        <v>5</v>
      </c>
      <c r="BU189" s="104">
        <f>VALUE('Time Sheet KN'!BW189-'Time Sheet KN'!BV189)*24</f>
        <v>5.0000000000000009</v>
      </c>
      <c r="BV189" s="104">
        <f>VALUE('Time Sheet KN'!BY189-'Time Sheet KN'!BX189)*24</f>
        <v>0</v>
      </c>
      <c r="BW189" s="105">
        <f t="shared" ref="BW189:BW191" si="768">IF(AND(OR(BY$6="Sen",BY$6="Sel",BY$6="Rab",BY$6="Kam",BY$6="Jum"),SUM(BT189:BV189)&gt;=10),10,
IF(AND(OR(BY$6="Sen",BY$6="Sel",BY$6="Rab",BY$6="Kam",BY$6="Jum"),SUM(BT189:BV189)&lt;10),SUM(BT189:BV189),
IF(AND(BY$6="Sab",SUM(BT189:BV189)&gt;=9),9,
IF(AND(BY$6="Sab",SUM(BT189:BV189)&lt;9),SUM(BT189:BV189),
IF(OR(BY$6="Mgg",BY$6="Hon"),0)))))</f>
        <v>10</v>
      </c>
      <c r="BX189" s="5">
        <f t="shared" ref="BX189:BX191" si="769">IF(AND(OR(BY$6="Sen",BY$6="Sel",BY$6="Rab",BY$6="Kam",BY$6="Jum"),SUM(BT189:BV189)&gt;=10),SUM(BT189:BV189)-10,
IF(AND(OR(BY$6="Sen",BY$6="Sel",BY$6="Rab",BY$6="Kam",BY$6="Jum"),SUM(BT189:BV189)&lt;10),0,
IF(AND(BY$6="Sab",SUM(BT189:BV189)&gt;=9),SUM(BT189:BV189)-9,
IF(AND(BY$6="Sab",SUM(BT189:BV189)&lt;9),0,
IF(OR(BY$6="Mgg",BY$6="Hon"),SUM(BT189:BV189),0)))))</f>
        <v>0</v>
      </c>
      <c r="BY189" s="5"/>
      <c r="BZ189" s="5">
        <f>LOOKUP(BZ$6,'Daily Absent'!$O$6:$AX$6,'Daily Absent'!$O189:$AX189)</f>
        <v>1</v>
      </c>
      <c r="CA189" s="104">
        <f>VALUE('Time Sheet KN'!CB189-'Time Sheet KN'!CA189)*24</f>
        <v>5</v>
      </c>
      <c r="CB189" s="104">
        <f>VALUE('Time Sheet KN'!CD189-'Time Sheet KN'!CC189)*24</f>
        <v>5.0000000000000009</v>
      </c>
      <c r="CC189" s="104">
        <f>VALUE('Time Sheet KN'!CF189-'Time Sheet KN'!CE189)*24</f>
        <v>0</v>
      </c>
      <c r="CD189" s="105">
        <f t="shared" ref="CD189:CD191" si="770">IF(AND(OR(CF$6="Sen",CF$6="Sel",CF$6="Rab",CF$6="Kam",CF$6="Jum"),SUM(CA189:CC189)&gt;=10),10,
IF(AND(OR(CF$6="Sen",CF$6="Sel",CF$6="Rab",CF$6="Kam",CF$6="Jum"),SUM(CA189:CC189)&lt;10),SUM(CA189:CC189),
IF(AND(CF$6="Sab",SUM(CA189:CC189)&gt;=9),9,
IF(AND(CF$6="Sab",SUM(CA189:CC189)&lt;9),SUM(CA189:CC189),
IF(OR(CF$6="Mgg",CF$6="Hon"),0)))))</f>
        <v>10</v>
      </c>
      <c r="CE189" s="5">
        <f t="shared" ref="CE189:CE191" si="771">IF(AND(OR(CF$6="Sen",CF$6="Sel",CF$6="Rab",CF$6="Kam",CF$6="Jum"),SUM(CA189:CC189)&gt;=10),SUM(CA189:CC189)-10,
IF(AND(OR(CF$6="Sen",CF$6="Sel",CF$6="Rab",CF$6="Kam",CF$6="Jum"),SUM(CA189:CC189)&lt;10),0,
IF(AND(CF$6="Sab",SUM(CA189:CC189)&gt;=9),SUM(CA189:CC189)-9,
IF(AND(CF$6="Sab",SUM(CA189:CC189)&lt;9),0,
IF(OR(CF$6="Mgg",CF$6="Hon"),SUM(CA189:CC189),0)))))</f>
        <v>0</v>
      </c>
      <c r="CF189" s="5"/>
      <c r="CG189" s="5">
        <f>LOOKUP(CG$6,'Daily Absent'!$O$6:$AX$6,'Daily Absent'!$O189:$AX189)</f>
        <v>1</v>
      </c>
      <c r="CH189" s="104">
        <f>VALUE('Time Sheet KN'!CI189-'Time Sheet KN'!CH189)*24</f>
        <v>5</v>
      </c>
      <c r="CI189" s="104">
        <f>VALUE('Time Sheet KN'!CK189-'Time Sheet KN'!CJ189)*24</f>
        <v>5.0000000000000009</v>
      </c>
      <c r="CJ189" s="104">
        <f>VALUE('Time Sheet KN'!CM189-'Time Sheet KN'!CL189)*24</f>
        <v>0</v>
      </c>
      <c r="CK189" s="105">
        <f t="shared" ref="CK189:CK191" si="772">IF(AND(OR(CM$6="Sen",CM$6="Sel",CM$6="Rab",CM$6="Kam",CM$6="Jum"),SUM(CH189:CJ189)&gt;=10),10,
IF(AND(OR(CM$6="Sen",CM$6="Sel",CM$6="Rab",CM$6="Kam",CM$6="Jum"),SUM(CH189:CJ189)&lt;10),SUM(CH189:CJ189),
IF(AND(CM$6="Sab",SUM(CH189:CJ189)&gt;=9),9,
IF(AND(CM$6="Sab",SUM(CH189:CJ189)&lt;9),SUM(CH189:CJ189),
IF(OR(CM$6="Mgg",CM$6="Hon"),0)))))</f>
        <v>10</v>
      </c>
      <c r="CL189" s="5">
        <f t="shared" ref="CL189:CL191" si="773">IF(AND(OR(CM$6="Sen",CM$6="Sel",CM$6="Rab",CM$6="Kam",CM$6="Jum"),SUM(CH189:CJ189)&gt;=10),SUM(CH189:CJ189)-10,
IF(AND(OR(CM$6="Sen",CM$6="Sel",CM$6="Rab",CM$6="Kam",CM$6="Jum"),SUM(CH189:CJ189)&lt;10),0,
IF(AND(CM$6="Sab",SUM(CH189:CJ189)&gt;=9),SUM(CH189:CJ189)-9,
IF(AND(CM$6="Sab",SUM(CH189:CJ189)&lt;9),0,
IF(OR(CM$6="Mgg",CM$6="Hon"),SUM(CH189:CJ189),0)))))</f>
        <v>0</v>
      </c>
      <c r="CM189" s="5"/>
      <c r="CN189" s="5">
        <f>LOOKUP(CN$6,'Daily Absent'!$O$6:$AX$6,'Daily Absent'!$O189:$AX189)</f>
        <v>1</v>
      </c>
      <c r="CO189" s="104">
        <f>VALUE('Time Sheet KN'!CP189-'Time Sheet KN'!CO189)*24</f>
        <v>5</v>
      </c>
      <c r="CP189" s="104">
        <f>VALUE('Time Sheet KN'!CR189-'Time Sheet KN'!CQ189)*24</f>
        <v>4.0000000000000018</v>
      </c>
      <c r="CQ189" s="104">
        <f>VALUE('Time Sheet KN'!CT189-'Time Sheet KN'!CS189)*24</f>
        <v>0</v>
      </c>
      <c r="CR189" s="105">
        <f t="shared" ref="CR189:CR191" si="774">IF(AND(OR(CT$6="Sen",CT$6="Sel",CT$6="Rab",CT$6="Kam",CT$6="Jum"),SUM(CO189:CQ189)&gt;=10),10,
IF(AND(OR(CT$6="Sen",CT$6="Sel",CT$6="Rab",CT$6="Kam",CT$6="Jum"),SUM(CO189:CQ189)&lt;10),SUM(CO189:CQ189),
IF(AND(CT$6="Sab",SUM(CO189:CQ189)&gt;=9),9,
IF(AND(CT$6="Sab",SUM(CO189:CQ189)&lt;9),SUM(CO189:CQ189),
IF(OR(CT$6="Mgg",CT$6="Hon"),0)))))</f>
        <v>9</v>
      </c>
      <c r="CS189" s="5">
        <f t="shared" ref="CS189:CS191" si="775">IF(AND(OR(CT$6="Sen",CT$6="Sel",CT$6="Rab",CT$6="Kam",CT$6="Jum"),SUM(CO189:CQ189)&gt;=10),SUM(CO189:CQ189)-10,
IF(AND(OR(CT$6="Sen",CT$6="Sel",CT$6="Rab",CT$6="Kam",CT$6="Jum"),SUM(CO189:CQ189)&lt;10),0,
IF(AND(CT$6="Sab",SUM(CO189:CQ189)&gt;=9),SUM(CO189:CQ189)-9,
IF(AND(CT$6="Sab",SUM(CO189:CQ189)&lt;9),0,
IF(OR(CT$6="Mgg",CT$6="Hon"),SUM(CO189:CQ189),0)))))</f>
        <v>1.7763568394002505E-15</v>
      </c>
      <c r="CT189" s="5"/>
      <c r="CU189" s="5">
        <f>LOOKUP(CU$6,'Daily Absent'!$O$6:$AX$6,'Daily Absent'!$O189:$AX189)</f>
        <v>1</v>
      </c>
      <c r="CV189" s="104">
        <f>VALUE('Time Sheet KN'!CW189-'Time Sheet KN'!CV189)*24</f>
        <v>4</v>
      </c>
      <c r="CW189" s="104">
        <f>VALUE('Time Sheet KN'!CY189-'Time Sheet KN'!CX189)*24</f>
        <v>3</v>
      </c>
      <c r="CX189" s="104">
        <f>VALUE('Time Sheet KN'!DA189-'Time Sheet KN'!CZ189)*24</f>
        <v>0</v>
      </c>
      <c r="CY189" s="105">
        <f t="shared" ref="CY189:CY191" si="776">IF(AND(OR(DA$6="Sen",DA$6="Sel",DA$6="Rab",DA$6="Kam",DA$6="Jum"),SUM(CV189:CX189)&gt;=10),10,
IF(AND(OR(DA$6="Sen",DA$6="Sel",DA$6="Rab",DA$6="Kam",DA$6="Jum"),SUM(CV189:CX189)&lt;10),SUM(CV189:CX189),
IF(AND(DA$6="Sab",SUM(CV189:CX189)&gt;=9),9,
IF(AND(DA$6="Sab",SUM(CV189:CX189)&lt;9),SUM(CV189:CX189),
IF(OR(DA$6="Mgg",DA$6="Hon"),0)))))</f>
        <v>0</v>
      </c>
      <c r="CZ189" s="5">
        <f t="shared" ref="CZ189:CZ191" si="777">IF(AND(OR(DA$6="Sen",DA$6="Sel",DA$6="Rab",DA$6="Kam",DA$6="Jum"),SUM(CV189:CX189)&gt;=10),SUM(CV189:CX189)-10,
IF(AND(OR(DA$6="Sen",DA$6="Sel",DA$6="Rab",DA$6="Kam",DA$6="Jum"),SUM(CV189:CX189)&lt;10),0,
IF(AND(DA$6="Sab",SUM(CV189:CX189)&gt;=9),SUM(CV189:CX189)-9,
IF(AND(DA$6="Sab",SUM(CV189:CX189)&lt;9),0,
IF(OR(DA$6="Mgg",DA$6="Hon"),SUM(CV189:CX189),0)))))</f>
        <v>7</v>
      </c>
      <c r="DA189" s="5"/>
      <c r="DB189" s="5">
        <f>LOOKUP(DB$6,'Daily Absent'!$O$6:$AX$6,'Daily Absent'!$O189:$AX189)</f>
        <v>1</v>
      </c>
      <c r="DC189" s="104">
        <f>VALUE('Time Sheet KN'!DD189-'Time Sheet KN'!DC189)*24</f>
        <v>5</v>
      </c>
      <c r="DD189" s="104">
        <f>VALUE('Time Sheet KN'!DF189-'Time Sheet KN'!DE189)*24</f>
        <v>5.0000000000000009</v>
      </c>
      <c r="DE189" s="104">
        <f>VALUE('Time Sheet KN'!DH189-'Time Sheet KN'!DG189)*24</f>
        <v>0</v>
      </c>
      <c r="DF189" s="105">
        <f t="shared" ref="DF189:DF191" si="778">IF(AND(OR(DH$6="Sen",DH$6="Sel",DH$6="Rab",DH$6="Kam",DH$6="Jum"),SUM(DC189:DE189)&gt;=10),10,
IF(AND(OR(DH$6="Sen",DH$6="Sel",DH$6="Rab",DH$6="Kam",DH$6="Jum"),SUM(DC189:DE189)&lt;10),SUM(DC189:DE189),
IF(AND(DH$6="Sab",SUM(DC189:DE189)&gt;=9),9,
IF(AND(DH$6="Sab",SUM(DC189:DE189)&lt;9),SUM(DC189:DE189),
IF(OR(DH$6="Mgg",DH$6="Hon"),0)))))</f>
        <v>10</v>
      </c>
      <c r="DG189" s="5">
        <f t="shared" ref="DG189:DG191" si="779">IF(AND(OR(DH$6="Sen",DH$6="Sel",DH$6="Rab",DH$6="Kam",DH$6="Jum"),SUM(DC189:DE189)&gt;=10),SUM(DC189:DE189)-10,
IF(AND(OR(DH$6="Sen",DH$6="Sel",DH$6="Rab",DH$6="Kam",DH$6="Jum"),SUM(DC189:DE189)&lt;10),0,
IF(AND(DH$6="Sab",SUM(DC189:DE189)&gt;=9),SUM(DC189:DE189)-9,
IF(AND(DH$6="Sab",SUM(DC189:DE189)&lt;9),0,
IF(OR(DH$6="Mgg",DH$6="Hon"),SUM(DC189:DE189),0)))))</f>
        <v>0</v>
      </c>
      <c r="DH189" s="5"/>
      <c r="DI189" s="5">
        <f>LOOKUP(DI$6,'Daily Absent'!$O$6:$AX$6,'Daily Absent'!$O189:$AX189)</f>
        <v>1</v>
      </c>
      <c r="DJ189" s="104">
        <f>VALUE('Time Sheet KN'!DK189-'Time Sheet KN'!DJ189)*24</f>
        <v>5</v>
      </c>
      <c r="DK189" s="104">
        <f>VALUE('Time Sheet KN'!DM189-'Time Sheet KN'!DL189)*24</f>
        <v>5.0000000000000009</v>
      </c>
      <c r="DL189" s="104">
        <f>VALUE('Time Sheet KN'!DO189-'Time Sheet KN'!DN189)*24</f>
        <v>0</v>
      </c>
      <c r="DM189" s="105">
        <f t="shared" ref="DM189:DM191" si="780">IF(AND(OR(DO$6="Sen",DO$6="Sel",DO$6="Rab",DO$6="Kam",DO$6="Jum"),SUM(DJ189:DL189)&gt;=10),10,
IF(AND(OR(DO$6="Sen",DO$6="Sel",DO$6="Rab",DO$6="Kam",DO$6="Jum"),SUM(DJ189:DL189)&lt;10),SUM(DJ189:DL189),
IF(AND(DO$6="Sab",SUM(DJ189:DL189)&gt;=9),9,
IF(AND(DO$6="Sab",SUM(DJ189:DL189)&lt;9),SUM(DJ189:DL189),
IF(OR(DO$6="Mgg",DO$6="Hon"),0)))))</f>
        <v>10</v>
      </c>
      <c r="DN189" s="5">
        <f t="shared" ref="DN189:DN191" si="781">IF(AND(OR(DO$6="Sen",DO$6="Sel",DO$6="Rab",DO$6="Kam",DO$6="Jum"),SUM(DJ189:DL189)&gt;=10),SUM(DJ189:DL189)-10,
IF(AND(OR(DO$6="Sen",DO$6="Sel",DO$6="Rab",DO$6="Kam",DO$6="Jum"),SUM(DJ189:DL189)&lt;10),0,
IF(AND(DO$6="Sab",SUM(DJ189:DL189)&gt;=9),SUM(DJ189:DL189)-9,
IF(AND(DO$6="Sab",SUM(DJ189:DL189)&lt;9),0,
IF(OR(DO$6="Mgg",DO$6="Hon"),SUM(DJ189:DL189),0)))))</f>
        <v>0</v>
      </c>
      <c r="DO189" s="5"/>
      <c r="DP189" s="5">
        <f>LOOKUP(DP$6,'Daily Absent'!$O$6:$AX$6,'Daily Absent'!$O189:$AX189)</f>
        <v>1</v>
      </c>
      <c r="DQ189" s="104">
        <f>VALUE('Time Sheet KN'!DR189-'Time Sheet KN'!DQ189)*24</f>
        <v>5</v>
      </c>
      <c r="DR189" s="104">
        <f>VALUE('Time Sheet KN'!DT189-'Time Sheet KN'!DS189)*24</f>
        <v>5.0000000000000009</v>
      </c>
      <c r="DS189" s="104">
        <f>VALUE('Time Sheet KN'!DV189-'Time Sheet KN'!DU189)*24</f>
        <v>0</v>
      </c>
      <c r="DT189" s="105">
        <f t="shared" ref="DT189:DT191" si="782">IF(AND(OR(DV$6="Sen",DV$6="Sel",DV$6="Rab",DV$6="Kam",DV$6="Jum"),SUM(DQ189:DS189)&gt;=10),10,
IF(AND(OR(DV$6="Sen",DV$6="Sel",DV$6="Rab",DV$6="Kam",DV$6="Jum"),SUM(DQ189:DS189)&lt;10),SUM(DQ189:DS189),
IF(AND(DV$6="Sab",SUM(DQ189:DS189)&gt;=9),9,
IF(AND(DV$6="Sab",SUM(DQ189:DS189)&lt;9),SUM(DQ189:DS189),
IF(OR(DV$6="Mgg",DV$6="Hon"),0)))))</f>
        <v>10</v>
      </c>
      <c r="DU189" s="5">
        <f t="shared" ref="DU189:DU191" si="783">IF(AND(OR(DV$6="Sen",DV$6="Sel",DV$6="Rab",DV$6="Kam",DV$6="Jum"),SUM(DQ189:DS189)&gt;=10),SUM(DQ189:DS189)-10,
IF(AND(OR(DV$6="Sen",DV$6="Sel",DV$6="Rab",DV$6="Kam",DV$6="Jum"),SUM(DQ189:DS189)&lt;10),0,
IF(AND(DV$6="Sab",SUM(DQ189:DS189)&gt;=9),SUM(DQ189:DS189)-9,
IF(AND(DV$6="Sab",SUM(DQ189:DS189)&lt;9),0,
IF(OR(DV$6="Mgg",DV$6="Hon"),SUM(DQ189:DS189),0)))))</f>
        <v>0</v>
      </c>
      <c r="DV189" s="5"/>
      <c r="DW189" s="5">
        <f>LOOKUP(DW$6,'Daily Absent'!$O$6:$AX$6,'Daily Absent'!$O189:$AX189)</f>
        <v>1</v>
      </c>
      <c r="DX189" s="104">
        <f>VALUE('Time Sheet KN'!DY189-'Time Sheet KN'!DX189)*24</f>
        <v>5</v>
      </c>
      <c r="DY189" s="104">
        <f>VALUE('Time Sheet KN'!EA189-'Time Sheet KN'!DZ189)*24</f>
        <v>5.0000000000000009</v>
      </c>
      <c r="DZ189" s="104">
        <f>VALUE('Time Sheet KN'!EC189-'Time Sheet KN'!EB189)*24</f>
        <v>0</v>
      </c>
      <c r="EA189" s="105">
        <f t="shared" ref="EA189:EA191" si="784">IF(AND(OR(EC$6="Sen",EC$6="Sel",EC$6="Rab",EC$6="Kam",EC$6="Jum"),SUM(DX189:DZ189)&gt;=10),10,
IF(AND(OR(EC$6="Sen",EC$6="Sel",EC$6="Rab",EC$6="Kam",EC$6="Jum"),SUM(DX189:DZ189)&lt;10),SUM(DX189:DZ189),
IF(AND(EC$6="Sab",SUM(DX189:DZ189)&gt;=9),9,
IF(AND(EC$6="Sab",SUM(DX189:DZ189)&lt;9),SUM(DX189:DZ189),
IF(OR(EC$6="Mgg",EC$6="Hon"),0)))))</f>
        <v>10</v>
      </c>
      <c r="EB189" s="5">
        <f t="shared" ref="EB189:EB191" si="785">IF(AND(OR(EC$6="Sen",EC$6="Sel",EC$6="Rab",EC$6="Kam",EC$6="Jum"),SUM(DX189:DZ189)&gt;=10),SUM(DX189:DZ189)-10,
IF(AND(OR(EC$6="Sen",EC$6="Sel",EC$6="Rab",EC$6="Kam",EC$6="Jum"),SUM(DX189:DZ189)&lt;10),0,
IF(AND(EC$6="Sab",SUM(DX189:DZ189)&gt;=9),SUM(DX189:DZ189)-9,
IF(AND(EC$6="Sab",SUM(DX189:DZ189)&lt;9),0,
IF(OR(EC$6="Mgg",EC$6="Hon"),SUM(DX189:DZ189),0)))))</f>
        <v>0</v>
      </c>
      <c r="EC189" s="5"/>
      <c r="ED189" s="5">
        <f>LOOKUP(ED$6,'Daily Absent'!$O$6:$AX$6,'Daily Absent'!$O189:$AX189)</f>
        <v>1</v>
      </c>
      <c r="EE189" s="104">
        <f>VALUE('Time Sheet KN'!EF189-'Time Sheet KN'!EE189)*24</f>
        <v>5</v>
      </c>
      <c r="EF189" s="104">
        <f>VALUE('Time Sheet KN'!EH189-'Time Sheet KN'!EG189)*24</f>
        <v>5.0000000000000009</v>
      </c>
      <c r="EG189" s="104">
        <f>VALUE('Time Sheet KN'!EJ189-'Time Sheet KN'!EI189)*24</f>
        <v>0</v>
      </c>
      <c r="EH189" s="105">
        <f t="shared" ref="EH189:EH191" si="786">IF(AND(OR(EJ$6="Sen",EJ$6="Sel",EJ$6="Rab",EJ$6="Kam",EJ$6="Jum"),SUM(EE189:EG189)&gt;=10),10,
IF(AND(OR(EJ$6="Sen",EJ$6="Sel",EJ$6="Rab",EJ$6="Kam",EJ$6="Jum"),SUM(EE189:EG189)&lt;10),SUM(EE189:EG189),
IF(AND(EJ$6="Sab",SUM(EE189:EG189)&gt;=9),9,
IF(AND(EJ$6="Sab",SUM(EE189:EG189)&lt;9),SUM(EE189:EG189),
IF(OR(EJ$6="Mgg",EJ$6="Hon"),0)))))</f>
        <v>10</v>
      </c>
      <c r="EI189" s="5">
        <f t="shared" ref="EI189:EI191" si="787">IF(AND(OR(EJ$6="Sen",EJ$6="Sel",EJ$6="Rab",EJ$6="Kam",EJ$6="Jum"),SUM(EE189:EG189)&gt;=10),SUM(EE189:EG189)-10,
IF(AND(OR(EJ$6="Sen",EJ$6="Sel",EJ$6="Rab",EJ$6="Kam",EJ$6="Jum"),SUM(EE189:EG189)&lt;10),0,
IF(AND(EJ$6="Sab",SUM(EE189:EG189)&gt;=9),SUM(EE189:EG189)-9,
IF(AND(EJ$6="Sab",SUM(EE189:EG189)&lt;9),0,
IF(OR(EJ$6="Mgg",EJ$6="Hon"),SUM(EE189:EG189),0)))))</f>
        <v>0</v>
      </c>
      <c r="EJ189" s="5"/>
      <c r="EK189" s="5">
        <f>LOOKUP(EK$6,'Daily Absent'!$O$6:$AX$6,'Daily Absent'!$O189:$AX189)</f>
        <v>1</v>
      </c>
      <c r="EL189" s="104">
        <f>VALUE('Time Sheet KN'!EM189-'Time Sheet KN'!EL189)*24</f>
        <v>5</v>
      </c>
      <c r="EM189" s="104">
        <f>VALUE('Time Sheet KN'!EO189-'Time Sheet KN'!EN189)*24</f>
        <v>4.0000000000000018</v>
      </c>
      <c r="EN189" s="104">
        <f>VALUE('Time Sheet KN'!EQ189-'Time Sheet KN'!EP189)*24</f>
        <v>0</v>
      </c>
      <c r="EO189" s="105">
        <f t="shared" ref="EO189:EO191" si="788">IF(AND(OR(EQ$6="Sen",EQ$6="Sel",EQ$6="Rab",EQ$6="Kam",EQ$6="Jum"),SUM(EL189:EN189)&gt;=10),10,
IF(AND(OR(EQ$6="Sen",EQ$6="Sel",EQ$6="Rab",EQ$6="Kam",EQ$6="Jum"),SUM(EL189:EN189)&lt;10),SUM(EL189:EN189),
IF(AND(EQ$6="Sab",SUM(EL189:EN189)&gt;=9),9,
IF(AND(EQ$6="Sab",SUM(EL189:EN189)&lt;9),SUM(EL189:EN189),
IF(OR(EQ$6="Mgg",EQ$6="Hon"),0)))))</f>
        <v>9</v>
      </c>
      <c r="EP189" s="5">
        <f t="shared" ref="EP189:EP191" si="789">IF(AND(OR(EQ$6="Sen",EQ$6="Sel",EQ$6="Rab",EQ$6="Kam",EQ$6="Jum"),SUM(EL189:EN189)&gt;=10),SUM(EL189:EN189)-10,
IF(AND(OR(EQ$6="Sen",EQ$6="Sel",EQ$6="Rab",EQ$6="Kam",EQ$6="Jum"),SUM(EL189:EN189)&lt;10),0,
IF(AND(EQ$6="Sab",SUM(EL189:EN189)&gt;=9),SUM(EL189:EN189)-9,
IF(AND(EQ$6="Sab",SUM(EL189:EN189)&lt;9),0,
IF(OR(EQ$6="Mgg",EQ$6="Hon"),SUM(EL189:EN189),0)))))</f>
        <v>1.7763568394002505E-15</v>
      </c>
      <c r="EQ189" s="5"/>
      <c r="ER189" s="5">
        <f>LOOKUP(ER$6,'Daily Absent'!$O$6:$AX$6,'Daily Absent'!$O189:$AX189)</f>
        <v>0</v>
      </c>
      <c r="ES189" s="104">
        <f>VALUE('Time Sheet KN'!ET189-'Time Sheet KN'!ES189)*24</f>
        <v>0</v>
      </c>
      <c r="ET189" s="104">
        <f>VALUE('Time Sheet KN'!EV189-'Time Sheet KN'!EU189)*24</f>
        <v>0</v>
      </c>
      <c r="EU189" s="104">
        <f>VALUE('Time Sheet KN'!EX189-'Time Sheet KN'!EW189)*24</f>
        <v>0</v>
      </c>
      <c r="EV189" s="105">
        <f t="shared" ref="EV189:EV191" si="790">IF(AND(OR(EX$6="Sen",EX$6="Sel",EX$6="Rab",EX$6="Kam",EX$6="Jum"),SUM(ES189:EU189)&gt;=10),10,
IF(AND(OR(EX$6="Sen",EX$6="Sel",EX$6="Rab",EX$6="Kam",EX$6="Jum"),SUM(ES189:EU189)&lt;10),SUM(ES189:EU189),
IF(AND(EX$6="Sab",SUM(ES189:EU189)&gt;=9),9,
IF(AND(EX$6="Sab",SUM(ES189:EU189)&lt;9),SUM(ES189:EU189),
IF(OR(EX$6="Mgg",EX$6="Hon"),0)))))</f>
        <v>0</v>
      </c>
      <c r="EW189" s="5">
        <f t="shared" ref="EW189:EW191" si="791">IF(AND(OR(EX$6="Sen",EX$6="Sel",EX$6="Rab",EX$6="Kam",EX$6="Jum"),SUM(ES189:EU189)&gt;=10),SUM(ES189:EU189)-10,
IF(AND(OR(EX$6="Sen",EX$6="Sel",EX$6="Rab",EX$6="Kam",EX$6="Jum"),SUM(ES189:EU189)&lt;10),0,
IF(AND(EX$6="Sab",SUM(ES189:EU189)&gt;=9),SUM(ES189:EU189)-9,
IF(AND(EX$6="Sab",SUM(ES189:EU189)&lt;9),0,
IF(OR(EX$6="Mgg",EX$6="Hon"),SUM(ES189:EU189),0)))))</f>
        <v>0</v>
      </c>
      <c r="EX189" s="5"/>
      <c r="EY189" s="5">
        <f>LOOKUP(EY$6,'Daily Absent'!$O$6:$AX$6,'Daily Absent'!$O189:$AX189)</f>
        <v>1</v>
      </c>
      <c r="EZ189" s="104">
        <f>VALUE('Time Sheet KN'!FA189-'Time Sheet KN'!EZ189)*24</f>
        <v>5</v>
      </c>
      <c r="FA189" s="104">
        <f>VALUE('Time Sheet KN'!FC189-'Time Sheet KN'!FB189)*24</f>
        <v>5.0000000000000009</v>
      </c>
      <c r="FB189" s="104">
        <f>VALUE('Time Sheet KN'!FE189-'Time Sheet KN'!FD189)*24</f>
        <v>0</v>
      </c>
      <c r="FC189" s="105">
        <f t="shared" ref="FC189:FC191" si="792">IF(AND(OR(FE$6="Sen",FE$6="Sel",FE$6="Rab",FE$6="Kam",FE$6="Jum"),SUM(EZ189:FB189)&gt;=10),10,
IF(AND(OR(FE$6="Sen",FE$6="Sel",FE$6="Rab",FE$6="Kam",FE$6="Jum"),SUM(EZ189:FB189)&lt;10),SUM(EZ189:FB189),
IF(AND(FE$6="Sab",SUM(EZ189:FB189)&gt;=9),9,
IF(AND(FE$6="Sab",SUM(EZ189:FB189)&lt;9),SUM(EZ189:FB189),
IF(OR(FE$6="Mgg",FE$6="Hon"),0)))))</f>
        <v>10</v>
      </c>
      <c r="FD189" s="5">
        <f t="shared" ref="FD189:FD191" si="793">IF(AND(OR(FE$6="Sen",FE$6="Sel",FE$6="Rab",FE$6="Kam",FE$6="Jum"),SUM(EZ189:FB189)&gt;=10),SUM(EZ189:FB189)-10,
IF(AND(OR(FE$6="Sen",FE$6="Sel",FE$6="Rab",FE$6="Kam",FE$6="Jum"),SUM(EZ189:FB189)&lt;10),0,
IF(AND(FE$6="Sab",SUM(EZ189:FB189)&gt;=9),SUM(EZ189:FB189)-9,
IF(AND(FE$6="Sab",SUM(EZ189:FB189)&lt;9),0,
IF(OR(FE$6="Mgg",FE$6="Hon"),SUM(EZ189:FB189),0)))))</f>
        <v>0</v>
      </c>
      <c r="FE189" s="5"/>
      <c r="FF189" s="5">
        <f>LOOKUP(FF$6,'Daily Absent'!$O$6:$AX$6,'Daily Absent'!$O189:$AX189)</f>
        <v>1</v>
      </c>
      <c r="FG189" s="104">
        <f>VALUE('Time Sheet KN'!FH189-'Time Sheet KN'!FG189)*24</f>
        <v>0</v>
      </c>
      <c r="FH189" s="104">
        <f>VALUE('Time Sheet KN'!FJ189-'Time Sheet KN'!FI189)*24</f>
        <v>0</v>
      </c>
      <c r="FI189" s="104">
        <f>VALUE('Time Sheet KN'!FL189-'Time Sheet KN'!FK189)*24</f>
        <v>0</v>
      </c>
      <c r="FJ189" s="105">
        <f t="shared" ref="FJ189:FJ191" si="794">IF(AND(OR(FL$6="Sen",FL$6="Sel",FL$6="Rab",FL$6="Kam",FL$6="Jum"),SUM(FG189:FI189)&gt;=10),10,
IF(AND(OR(FL$6="Sen",FL$6="Sel",FL$6="Rab",FL$6="Kam",FL$6="Jum"),SUM(FG189:FI189)&lt;10),SUM(FG189:FI189),
IF(AND(FL$6="Sab",SUM(FG189:FI189)&gt;=9),9,
IF(AND(FL$6="Sab",SUM(FG189:FI189)&lt;9),SUM(FG189:FI189),
IF(OR(FL$6="Mgg",FL$6="Hon"),0)))))</f>
        <v>0</v>
      </c>
      <c r="FK189" s="5">
        <f t="shared" ref="FK189:FK191" si="795">IF(AND(OR(FL$6="Sen",FL$6="Sel",FL$6="Rab",FL$6="Kam",FL$6="Jum"),SUM(FG189:FI189)&gt;=10),SUM(FG189:FI189)-10,
IF(AND(OR(FL$6="Sen",FL$6="Sel",FL$6="Rab",FL$6="Kam",FL$6="Jum"),SUM(FG189:FI189)&lt;10),0,
IF(AND(FL$6="Sab",SUM(FG189:FI189)&gt;=9),SUM(FG189:FI189)-9,
IF(AND(FL$6="Sab",SUM(FG189:FI189)&lt;9),0,
IF(OR(FL$6="Mgg",FL$6="Hon"),SUM(FG189:FI189),0)))))</f>
        <v>0</v>
      </c>
      <c r="FL189" s="5"/>
      <c r="FM189" s="5">
        <f>LOOKUP(FM$6,'Daily Absent'!$O$6:$AX$6,'Daily Absent'!$O189:$AX189)</f>
        <v>0</v>
      </c>
      <c r="FN189" s="104">
        <f>VALUE('Time Sheet KN'!FO189-'Time Sheet KN'!FN189)*24</f>
        <v>0</v>
      </c>
      <c r="FO189" s="104">
        <f>VALUE('Time Sheet KN'!FQ189-'Time Sheet KN'!FP189)*24</f>
        <v>0</v>
      </c>
      <c r="FP189" s="104">
        <f>VALUE('Time Sheet KN'!FS189-'Time Sheet KN'!FR189)*24</f>
        <v>0</v>
      </c>
      <c r="FQ189" s="105">
        <f t="shared" ref="FQ189:FQ191" si="796">IF(AND(OR(FS$6="Sen",FS$6="Sel",FS$6="Rab",FS$6="Kam",FS$6="Jum"),SUM(FN189:FP189)&gt;=10),10,
IF(AND(OR(FS$6="Sen",FS$6="Sel",FS$6="Rab",FS$6="Kam",FS$6="Jum"),SUM(FN189:FP189)&lt;10),SUM(FN189:FP189),
IF(AND(FS$6="Sab",SUM(FN189:FP189)&gt;=9),9,
IF(AND(FS$6="Sab",SUM(FN189:FP189)&lt;9),SUM(FN189:FP189),
IF(OR(FS$6="Mgg",FS$6="Hon"),0)))))</f>
        <v>0</v>
      </c>
      <c r="FR189" s="5">
        <f t="shared" ref="FR189:FR191" si="797">IF(AND(OR(FS$6="Sen",FS$6="Sel",FS$6="Rab",FS$6="Kam",FS$6="Jum"),SUM(FN189:FP189)&gt;=10),SUM(FN189:FP189)-10,
IF(AND(OR(FS$6="Sen",FS$6="Sel",FS$6="Rab",FS$6="Kam",FS$6="Jum"),SUM(FN189:FP189)&lt;10),0,
IF(AND(FS$6="Sab",SUM(FN189:FP189)&gt;=9),SUM(FN189:FP189)-9,
IF(AND(FS$6="Sab",SUM(FN189:FP189)&lt;9),0,
IF(OR(FS$6="Mgg",FS$6="Hon"),SUM(FN189:FP189),0)))))</f>
        <v>0</v>
      </c>
      <c r="FS189" s="5"/>
      <c r="FT189" s="5">
        <f>LOOKUP(FT$6,'Daily Absent'!$O$6:$AX$6,'Daily Absent'!$O189:$AX189)</f>
        <v>0</v>
      </c>
      <c r="FU189" s="104">
        <f>VALUE('Time Sheet KN'!FV189-'Time Sheet KN'!FU189)*24</f>
        <v>0</v>
      </c>
      <c r="FV189" s="104">
        <f>VALUE('Time Sheet KN'!FX189-'Time Sheet KN'!FW189)*24</f>
        <v>0</v>
      </c>
      <c r="FW189" s="104">
        <f>VALUE('Time Sheet KN'!FZ189-'Time Sheet KN'!FY189)*24</f>
        <v>0</v>
      </c>
      <c r="FX189" s="105">
        <f t="shared" ref="FX189:FX191" si="798">IF(AND(OR(FZ$6="Sen",FZ$6="Sel",FZ$6="Rab",FZ$6="Kam",FZ$6="Jum"),SUM(FU189:FW189)&gt;=10),10,
IF(AND(OR(FZ$6="Sen",FZ$6="Sel",FZ$6="Rab",FZ$6="Kam",FZ$6="Jum"),SUM(FU189:FW189)&lt;10),SUM(FU189:FW189),
IF(AND(FZ$6="Sab",SUM(FU189:FW189)&gt;=9),9,
IF(AND(FZ$6="Sab",SUM(FU189:FW189)&lt;9),SUM(FU189:FW189),
IF(OR(FZ$6="Mgg",FZ$6="Hon"),0)))))</f>
        <v>0</v>
      </c>
      <c r="FY189" s="5">
        <f t="shared" ref="FY189:FY191" si="799">IF(AND(OR(FZ$6="Sen",FZ$6="Sel",FZ$6="Rab",FZ$6="Kam",FZ$6="Jum"),SUM(FU189:FW189)&gt;=10),SUM(FU189:FW189)-10,
IF(AND(OR(FZ$6="Sen",FZ$6="Sel",FZ$6="Rab",FZ$6="Kam",FZ$6="Jum"),SUM(FU189:FW189)&lt;10),0,
IF(AND(FZ$6="Sab",SUM(FU189:FW189)&gt;=9),SUM(FU189:FW189)-9,
IF(AND(FZ$6="Sab",SUM(FU189:FW189)&lt;9),0,
IF(OR(FZ$6="Mgg",FZ$6="Hon"),SUM(FU189:FW189),0)))))</f>
        <v>0</v>
      </c>
      <c r="FZ189" s="5"/>
      <c r="GA189" s="5">
        <f>LOOKUP(GA$6,'Daily Absent'!$O$6:$AX$6,'Daily Absent'!$O189:$AX189)</f>
        <v>0</v>
      </c>
      <c r="GB189" s="104">
        <f>VALUE('Time Sheet KN'!GC189-'Time Sheet KN'!GB189)*24</f>
        <v>0</v>
      </c>
      <c r="GC189" s="104">
        <f>VALUE('Time Sheet KN'!GE189-'Time Sheet KN'!GD189)*24</f>
        <v>0</v>
      </c>
      <c r="GD189" s="104">
        <f>VALUE('Time Sheet KN'!GG189-'Time Sheet KN'!GF189)*24</f>
        <v>0</v>
      </c>
      <c r="GE189" s="105">
        <f t="shared" ref="GE189:GE191" si="800">IF(AND(OR(GG$6="Sen",GG$6="Sel",GG$6="Rab",GG$6="Kam",GG$6="Jum"),SUM(GB189:GD189)&gt;=10),10,
IF(AND(OR(GG$6="Sen",GG$6="Sel",GG$6="Rab",GG$6="Kam",GG$6="Jum"),SUM(GB189:GD189)&lt;10),SUM(GB189:GD189),
IF(AND(GG$6="Sab",SUM(GB189:GD189)&gt;=9),9,
IF(AND(GG$6="Sab",SUM(GB189:GD189)&lt;9),SUM(GB189:GD189),
IF(OR(GG$6="Mgg",GG$6="Hon"),0)))))</f>
        <v>0</v>
      </c>
      <c r="GF189" s="5">
        <f t="shared" ref="GF189:GF191" si="801">IF(AND(OR(GG$6="Sen",GG$6="Sel",GG$6="Rab",GG$6="Kam",GG$6="Jum"),SUM(GB189:GD189)&gt;=10),SUM(GB189:GD189)-10,
IF(AND(OR(GG$6="Sen",GG$6="Sel",GG$6="Rab",GG$6="Kam",GG$6="Jum"),SUM(GB189:GD189)&lt;10),0,
IF(AND(GG$6="Sab",SUM(GB189:GD189)&gt;=9),SUM(GB189:GD189)-9,
IF(AND(GG$6="Sab",SUM(GB189:GD189)&lt;9),0,
IF(OR(GG$6="Mgg",GG$6="Hon"),SUM(GB189:GD189),0)))))</f>
        <v>0</v>
      </c>
      <c r="GG189" s="5"/>
      <c r="GH189" s="5">
        <f>LOOKUP(GH$6,'Daily Absent'!$O$6:$AX$6,'Daily Absent'!$O189:$AX189)</f>
        <v>0</v>
      </c>
      <c r="GI189" s="104">
        <f>VALUE('Time Sheet KN'!GJ189-'Time Sheet KN'!GI189)*24</f>
        <v>0</v>
      </c>
      <c r="GJ189" s="104">
        <f>VALUE('Time Sheet KN'!GL189-'Time Sheet KN'!GK189)*24</f>
        <v>0</v>
      </c>
      <c r="GK189" s="104">
        <f>VALUE('Time Sheet KN'!GN189-'Time Sheet KN'!GM189)*24</f>
        <v>0</v>
      </c>
      <c r="GL189" s="105">
        <f t="shared" ref="GL189:GL191" si="802">IF(AND(OR(GN$6="Sen",GN$6="Sel",GN$6="Rab",GN$6="Kam",GN$6="Jum"),SUM(GI189:GK189)&gt;=10),10,
IF(AND(OR(GN$6="Sen",GN$6="Sel",GN$6="Rab",GN$6="Kam",GN$6="Jum"),SUM(GI189:GK189)&lt;10),SUM(GI189:GK189),
IF(AND(GN$6="Sab",SUM(GI189:GK189)&gt;=9),9,
IF(AND(GN$6="Sab",SUM(GI189:GK189)&lt;9),SUM(GI189:GK189),
IF(OR(GN$6="Mgg",GN$6="Hon"),0)))))</f>
        <v>0</v>
      </c>
      <c r="GM189" s="5">
        <f t="shared" ref="GM189:GM191" si="803">IF(AND(OR(GN$6="Sen",GN$6="Sel",GN$6="Rab",GN$6="Kam",GN$6="Jum"),SUM(GI189:GK189)&gt;=10),SUM(GI189:GK189)-10,
IF(AND(OR(GN$6="Sen",GN$6="Sel",GN$6="Rab",GN$6="Kam",GN$6="Jum"),SUM(GI189:GK189)&lt;10),0,
IF(AND(GN$6="Sab",SUM(GI189:GK189)&gt;=9),SUM(GI189:GK189)-9,
IF(AND(GN$6="Sab",SUM(GI189:GK189)&lt;9),0,
IF(OR(GN$6="Mgg",GN$6="Hon"),SUM(GI189:GK189),0)))))</f>
        <v>0</v>
      </c>
      <c r="GN189" s="5"/>
      <c r="GO189" s="5">
        <f>LOOKUP(GO$6,'Daily Absent'!$O$6:$AX$6,'Daily Absent'!$O189:$AX189)</f>
        <v>0</v>
      </c>
      <c r="GP189" s="104">
        <f>VALUE('Time Sheet KN'!GQ189-'Time Sheet KN'!GP189)*24</f>
        <v>0</v>
      </c>
      <c r="GQ189" s="104">
        <f>VALUE('Time Sheet KN'!GS189-'Time Sheet KN'!GR189)*24</f>
        <v>0</v>
      </c>
      <c r="GR189" s="104">
        <f>VALUE('Time Sheet KN'!GU189-'Time Sheet KN'!GT189)*24</f>
        <v>0</v>
      </c>
      <c r="GS189" s="105">
        <f t="shared" ref="GS189:GS191" si="804">IF(AND(OR(GU$6="Sen",GU$6="Sel",GU$6="Rab",GU$6="Kam",GU$6="Jum"),SUM(GP189:GR189)&gt;=10),10,
IF(AND(OR(GU$6="Sen",GU$6="Sel",GU$6="Rab",GU$6="Kam",GU$6="Jum"),SUM(GP189:GR189)&lt;10),SUM(GP189:GR189),
IF(AND(GU$6="Sab",SUM(GP189:GR189)&gt;=9),9,
IF(AND(GU$6="Sab",SUM(GP189:GR189)&lt;9),SUM(GP189:GR189),
IF(OR(GU$6="Mgg",GU$6="Hon"),0)))))</f>
        <v>0</v>
      </c>
      <c r="GT189" s="5">
        <f t="shared" ref="GT189:GT191" si="805">IF(AND(OR(GU$6="Sen",GU$6="Sel",GU$6="Rab",GU$6="Kam",GU$6="Jum"),SUM(GP189:GR189)&gt;=10),SUM(GP189:GR189)-10,
IF(AND(OR(GU$6="Sen",GU$6="Sel",GU$6="Rab",GU$6="Kam",GU$6="Jum"),SUM(GP189:GR189)&lt;10),0,
IF(AND(GU$6="Sab",SUM(GP189:GR189)&gt;=9),SUM(GP189:GR189)-9,
IF(AND(GU$6="Sab",SUM(GP189:GR189)&lt;9),0,
IF(OR(GU$6="Mgg",GU$6="Hon"),SUM(GP189:GR189),0)))))</f>
        <v>0</v>
      </c>
      <c r="GU189" s="5"/>
      <c r="GV189" s="5">
        <f>LOOKUP(GV$6,'Daily Absent'!$O$6:$AX$6,'Daily Absent'!$O189:$AX189)</f>
        <v>0</v>
      </c>
      <c r="GW189" s="104">
        <f>VALUE('Time Sheet KN'!GX189-'Time Sheet KN'!GW189)*24</f>
        <v>0</v>
      </c>
      <c r="GX189" s="104">
        <f>VALUE('Time Sheet KN'!GZ189-'Time Sheet KN'!GY189)*24</f>
        <v>0</v>
      </c>
      <c r="GY189" s="104">
        <f>VALUE('Time Sheet KN'!HB189-'Time Sheet KN'!HA189)*24</f>
        <v>0</v>
      </c>
      <c r="GZ189" s="105">
        <f t="shared" ref="GZ189:GZ191" si="806">IF(AND(OR(HB$6="Sen",HB$6="Sel",HB$6="Rab",HB$6="Kam",HB$6="Jum"),SUM(GW189:GY189)&gt;=10),10,
IF(AND(OR(HB$6="Sen",HB$6="Sel",HB$6="Rab",HB$6="Kam",HB$6="Jum"),SUM(GW189:GY189)&lt;10),SUM(GW189:GY189),
IF(AND(HB$6="Sab",SUM(GW189:GY189)&gt;=9),9,
IF(AND(HB$6="Sab",SUM(GW189:GY189)&lt;9),SUM(GW189:GY189),
IF(OR(HB$6="Mgg",HB$6="Hon"),0)))))</f>
        <v>0</v>
      </c>
      <c r="HA189" s="5">
        <f t="shared" ref="HA189:HA191" si="807">IF(AND(OR(HB$6="Sen",HB$6="Sel",HB$6="Rab",HB$6="Kam",HB$6="Jum"),SUM(GW189:GY189)&gt;=10),SUM(GW189:GY189)-10,
IF(AND(OR(HB$6="Sen",HB$6="Sel",HB$6="Rab",HB$6="Kam",HB$6="Jum"),SUM(GW189:GY189)&lt;10),0,
IF(AND(HB$6="Sab",SUM(GW189:GY189)&gt;=9),SUM(GW189:GY189)-9,
IF(AND(HB$6="Sab",SUM(GW189:GY189)&lt;9),0,
IF(OR(HB$6="Mgg",HB$6="Hon"),SUM(GW189:GY189),0)))))</f>
        <v>0</v>
      </c>
      <c r="HB189" s="5"/>
      <c r="HC189" s="5">
        <f>LOOKUP(HC$6,'Daily Absent'!$O$6:$AX$6,'Daily Absent'!$O189:$AX189)</f>
        <v>0</v>
      </c>
      <c r="HD189" s="104">
        <f>VALUE('Time Sheet KN'!HE189-'Time Sheet KN'!HD189)*24</f>
        <v>0</v>
      </c>
      <c r="HE189" s="104">
        <f>VALUE('Time Sheet KN'!HG189-'Time Sheet KN'!HF189)*24</f>
        <v>0</v>
      </c>
      <c r="HF189" s="104">
        <f>VALUE('Time Sheet KN'!HI189-'Time Sheet KN'!HH189)*24</f>
        <v>0</v>
      </c>
      <c r="HG189" s="105">
        <f t="shared" ref="HG189:HG191" si="808">IF(AND(OR(HI$6="Sen",HI$6="Sel",HI$6="Rab",HI$6="Kam",HI$6="Jum"),SUM(HD189:HF189)&gt;=10),10,
IF(AND(OR(HI$6="Sen",HI$6="Sel",HI$6="Rab",HI$6="Kam",HI$6="Jum"),SUM(HD189:HF189)&lt;10),SUM(HD189:HF189),
IF(AND(HI$6="Sab",SUM(HD189:HF189)&gt;=9),9,
IF(AND(HI$6="Sab",SUM(HD189:HF189)&lt;9),SUM(HD189:HF189),
IF(OR(HI$6="Mgg",HI$6="Hon"),0)))))</f>
        <v>0</v>
      </c>
      <c r="HH189" s="5">
        <f t="shared" ref="HH189:HH191" si="809">IF(AND(OR(HI$6="Sen",HI$6="Sel",HI$6="Rab",HI$6="Kam",HI$6="Jum"),SUM(HD189:HF189)&gt;=10),SUM(HD189:HF189)-10,
IF(AND(OR(HI$6="Sen",HI$6="Sel",HI$6="Rab",HI$6="Kam",HI$6="Jum"),SUM(HD189:HF189)&lt;10),0,
IF(AND(HI$6="Sab",SUM(HD189:HF189)&gt;=9),SUM(HD189:HF189)-9,
IF(AND(HI$6="Sab",SUM(HD189:HF189)&lt;9),0,
IF(OR(HI$6="Mgg",HI$6="Hon"),SUM(HD189:HF189),0)))))</f>
        <v>0</v>
      </c>
      <c r="HI189" s="5"/>
      <c r="HJ189" s="5">
        <f>LOOKUP(HJ$6,'Daily Absent'!$O$6:$AX$6,'Daily Absent'!$O189:$AX189)</f>
        <v>0</v>
      </c>
      <c r="HK189" s="104">
        <f>VALUE('Time Sheet KN'!HL189-'Time Sheet KN'!HK189)*24</f>
        <v>0</v>
      </c>
      <c r="HL189" s="104">
        <f>VALUE('Time Sheet KN'!HN189-'Time Sheet KN'!HM189)*24</f>
        <v>0</v>
      </c>
      <c r="HM189" s="104">
        <f>VALUE('Time Sheet KN'!HP189-'Time Sheet KN'!HO189)*24</f>
        <v>0</v>
      </c>
      <c r="HN189" s="105">
        <f t="shared" ref="HN189:HN191" si="810">IF(AND(OR(HP$6="Sen",HP$6="Sel",HP$6="Rab",HP$6="Kam",HP$6="Jum"),SUM(HK189:HM189)&gt;=10),10,
IF(AND(OR(HP$6="Sen",HP$6="Sel",HP$6="Rab",HP$6="Kam",HP$6="Jum"),SUM(HK189:HM189)&lt;10),SUM(HK189:HM189),
IF(AND(HP$6="Sab",SUM(HK189:HM189)&gt;=9),9,
IF(AND(HP$6="Sab",SUM(HK189:HM189)&lt;9),SUM(HK189:HM189),
IF(OR(HP$6="Mgg",HP$6="Hon"),0)))))</f>
        <v>0</v>
      </c>
      <c r="HO189" s="5">
        <f t="shared" ref="HO189:HO191" si="811">IF(AND(OR(HP$6="Sen",HP$6="Sel",HP$6="Rab",HP$6="Kam",HP$6="Jum"),SUM(HK189:HM189)&gt;=10),SUM(HK189:HM189)-10,
IF(AND(OR(HP$6="Sen",HP$6="Sel",HP$6="Rab",HP$6="Kam",HP$6="Jum"),SUM(HK189:HM189)&lt;10),0,
IF(AND(HP$6="Sab",SUM(HK189:HM189)&gt;=9),SUM(HK189:HM189)-9,
IF(AND(HP$6="Sab",SUM(HK189:HM189)&lt;9),0,
IF(OR(HP$6="Mgg",HP$6="Hon"),SUM(HK189:HM189),0)))))</f>
        <v>0</v>
      </c>
      <c r="HP189" s="5"/>
      <c r="HQ189" s="5">
        <f>LOOKUP(HQ$6,'Daily Absent'!$O$6:$AX$6,'Daily Absent'!$O189:$AX189)</f>
        <v>0</v>
      </c>
      <c r="HR189" s="104">
        <f>VALUE('Time Sheet KN'!HS189-'Time Sheet KN'!HR189)*24</f>
        <v>0</v>
      </c>
      <c r="HS189" s="104">
        <f>VALUE('Time Sheet KN'!HU189-'Time Sheet KN'!HT189)*24</f>
        <v>0</v>
      </c>
      <c r="HT189" s="104">
        <f>VALUE('Time Sheet KN'!HW189-'Time Sheet KN'!HV189)*24</f>
        <v>0</v>
      </c>
      <c r="HU189" s="105">
        <f t="shared" ref="HU189:HU191" si="812">IF(AND(OR(HW$6="Sen",HW$6="Sel",HW$6="Rab",HW$6="Kam",HW$6="Jum"),SUM(HR189:HT189)&gt;=10),10,
IF(AND(OR(HW$6="Sen",HW$6="Sel",HW$6="Rab",HW$6="Kam",HW$6="Jum"),SUM(HR189:HT189)&lt;10),SUM(HR189:HT189),
IF(AND(HW$6="Sab",SUM(HR189:HT189)&gt;=9),9,
IF(AND(HW$6="Sab",SUM(HR189:HT189)&lt;9),SUM(HR189:HT189),
IF(OR(HW$6="Mgg",HW$6="Hon"),0)))))</f>
        <v>0</v>
      </c>
      <c r="HV189" s="5">
        <f t="shared" ref="HV189:HV191" si="813">IF(AND(OR(HW$6="Sen",HW$6="Sel",HW$6="Rab",HW$6="Kam",HW$6="Jum"),SUM(HR189:HT189)&gt;=10),SUM(HR189:HT189)-10,
IF(AND(OR(HW$6="Sen",HW$6="Sel",HW$6="Rab",HW$6="Kam",HW$6="Jum"),SUM(HR189:HT189)&lt;10),0,
IF(AND(HW$6="Sab",SUM(HR189:HT189)&gt;=9),SUM(HR189:HT189)-9,
IF(AND(HW$6="Sab",SUM(HR189:HT189)&lt;9),0,
IF(OR(HW$6="Mgg",HW$6="Hon"),SUM(HR189:HT189),0)))))</f>
        <v>0</v>
      </c>
      <c r="HW189" s="5"/>
      <c r="HX189" s="5">
        <f>LOOKUP(HX$6,'Daily Absent'!$O$6:$AX$6,'Daily Absent'!$O189:$AX189)</f>
        <v>0</v>
      </c>
      <c r="HY189" s="104">
        <f>VALUE('Time Sheet KN'!HZ189-'Time Sheet KN'!HY189)*24</f>
        <v>0</v>
      </c>
      <c r="HZ189" s="104">
        <f>VALUE('Time Sheet KN'!IB189-'Time Sheet KN'!IA189)*24</f>
        <v>0</v>
      </c>
      <c r="IA189" s="104">
        <f>VALUE('Time Sheet KN'!ID189-'Time Sheet KN'!IC189)*24</f>
        <v>0</v>
      </c>
      <c r="IB189" s="105">
        <f t="shared" ref="IB189:IB191" si="814">IF(AND(OR(ID$6="Sen",ID$6="Sel",ID$6="Rab",ID$6="Kam",ID$6="Jum"),SUM(HY189:IA189)&gt;=10),10,
IF(AND(OR(ID$6="Sen",ID$6="Sel",ID$6="Rab",ID$6="Kam",ID$6="Jum"),SUM(HY189:IA189)&lt;10),SUM(HY189:IA189),
IF(AND(ID$6="Sab",SUM(HY189:IA189)&gt;=9),9,
IF(AND(ID$6="Sab",SUM(HY189:IA189)&lt;9),SUM(HY189:IA189),
IF(OR(ID$6="Mgg",ID$6="Hon"),0)))))</f>
        <v>0</v>
      </c>
      <c r="IC189" s="5">
        <f t="shared" ref="IC189:IC191" si="815">IF(AND(OR(ID$6="Sen",ID$6="Sel",ID$6="Rab",ID$6="Kam",ID$6="Jum"),SUM(HY189:IA189)&gt;=10),SUM(HY189:IA189)-10,
IF(AND(OR(ID$6="Sen",ID$6="Sel",ID$6="Rab",ID$6="Kam",ID$6="Jum"),SUM(HY189:IA189)&lt;10),0,
IF(AND(ID$6="Sab",SUM(HY189:IA189)&gt;=9),SUM(HY189:IA189)-9,
IF(AND(ID$6="Sab",SUM(HY189:IA189)&lt;9),0,
IF(OR(ID$6="Mgg",ID$6="Hon"),SUM(HY189:IA189),0)))))</f>
        <v>0</v>
      </c>
      <c r="ID189" s="5"/>
      <c r="IE189" s="5">
        <f>LOOKUP(IE$6,'Daily Absent'!$O$6:$AX$6,'Daily Absent'!$O189:$AX189)</f>
        <v>0</v>
      </c>
      <c r="IF189" s="104">
        <f>VALUE('Time Sheet KN'!IG189-'Time Sheet KN'!IF189)*24</f>
        <v>0</v>
      </c>
      <c r="IG189" s="104">
        <f>VALUE('Time Sheet KN'!II189-'Time Sheet KN'!IH189)*24</f>
        <v>0</v>
      </c>
      <c r="IH189" s="104">
        <f>VALUE('Time Sheet KN'!IK189-'Time Sheet KN'!IJ189)*24</f>
        <v>0</v>
      </c>
      <c r="II189" s="105">
        <f t="shared" ref="II189:II191" si="816">IF(AND(OR(IK$6="Sen",IK$6="Sel",IK$6="Rab",IK$6="Kam",IK$6="Jum"),SUM(IF189:IH189)&gt;=10),10,
IF(AND(OR(IK$6="Sen",IK$6="Sel",IK$6="Rab",IK$6="Kam",IK$6="Jum"),SUM(IF189:IH189)&lt;10),SUM(IF189:IH189),
IF(AND(IK$6="Sab",SUM(IF189:IH189)&gt;=9),9,
IF(AND(IK$6="Sab",SUM(IF189:IH189)&lt;9),SUM(IF189:IH189),
IF(OR(IK$6="Mgg",IK$6="Hon"),0)))))</f>
        <v>0</v>
      </c>
      <c r="IJ189" s="5">
        <f t="shared" ref="IJ189:IJ191" si="817">IF(AND(OR(IK$6="Sen",IK$6="Sel",IK$6="Rab",IK$6="Kam",IK$6="Jum"),SUM(IF189:IH189)&gt;=10),SUM(IF189:IH189)-10,
IF(AND(OR(IK$6="Sen",IK$6="Sel",IK$6="Rab",IK$6="Kam",IK$6="Jum"),SUM(IF189:IH189)&lt;10),0,
IF(AND(IK$6="Sab",SUM(IF189:IH189)&gt;=9),SUM(IF189:IH189)-9,
IF(AND(IK$6="Sab",SUM(IF189:IH189)&lt;9),0,
IF(OR(IK$6="Mgg",IK$6="Hon"),SUM(IF189:IH189),0)))))</f>
        <v>0</v>
      </c>
      <c r="IK189" s="5"/>
      <c r="IL189" s="5">
        <f>LOOKUP(IL$6,'Daily Absent'!$O$6:$AX$6,'Daily Absent'!$O189:$AX189)</f>
        <v>0</v>
      </c>
      <c r="IM189" s="104">
        <f>VALUE('Time Sheet KN'!IN189-'Time Sheet KN'!IM189)*24</f>
        <v>0</v>
      </c>
      <c r="IN189" s="104">
        <f>VALUE('Time Sheet KN'!IP189-'Time Sheet KN'!IO189)*24</f>
        <v>0</v>
      </c>
      <c r="IO189" s="104">
        <f>VALUE('Time Sheet KN'!IR189-'Time Sheet KN'!IQ189)*24</f>
        <v>0</v>
      </c>
      <c r="IP189" s="105">
        <f t="shared" ref="IP189:IP191" si="818">IF(AND(OR(IR$6="Sen",IR$6="Sel",IR$6="Rab",IR$6="Kam",IR$6="Jum"),SUM(IM189:IO189)&gt;=10),10,
IF(AND(OR(IR$6="Sen",IR$6="Sel",IR$6="Rab",IR$6="Kam",IR$6="Jum"),SUM(IM189:IO189)&lt;10),SUM(IM189:IO189),
IF(AND(IR$6="Sab",SUM(IM189:IO189)&gt;=9),9,
IF(AND(IR$6="Sab",SUM(IM189:IO189)&lt;9),SUM(IM189:IO189),
IF(OR(IR$6="Mgg",IR$6="Hon"),0)))))</f>
        <v>0</v>
      </c>
      <c r="IQ189" s="5">
        <f t="shared" ref="IQ189:IQ191" si="819">IF(AND(OR(IR$6="Sen",IR$6="Sel",IR$6="Rab",IR$6="Kam",IR$6="Jum"),SUM(IM189:IO189)&gt;=10),SUM(IM189:IO189)-10,
IF(AND(OR(IR$6="Sen",IR$6="Sel",IR$6="Rab",IR$6="Kam",IR$6="Jum"),SUM(IM189:IO189)&lt;10),0,
IF(AND(IR$6="Sab",SUM(IM189:IO189)&gt;=9),SUM(IM189:IO189)-9,
IF(AND(IR$6="Sab",SUM(IM189:IO189)&lt;9),0,
IF(OR(IR$6="Mgg",IR$6="Hon"),SUM(IM189:IO189),0)))))</f>
        <v>0</v>
      </c>
      <c r="IR189" s="5"/>
      <c r="IS189" s="5">
        <f>LOOKUP(IS$6,'Daily Absent'!$O$6:$AX$6,'Daily Absent'!$O189:$AX189)</f>
        <v>0</v>
      </c>
      <c r="IT189" s="104">
        <f>VALUE('Time Sheet KN'!IU189-'Time Sheet KN'!IT189)*24</f>
        <v>0</v>
      </c>
      <c r="IU189" s="104">
        <f>VALUE('Time Sheet KN'!IW189-'Time Sheet KN'!IV189)*24</f>
        <v>0</v>
      </c>
      <c r="IV189" s="104">
        <f>VALUE('Time Sheet KN'!IY189-'Time Sheet KN'!IX189)*24</f>
        <v>0</v>
      </c>
      <c r="IW189" s="105">
        <f t="shared" ref="IW189:IW191" si="820">IF(AND(OR(IY$6="Sen",IY$6="Sel",IY$6="Rab",IY$6="Kam",IY$6="Jum"),SUM(IT189:IV189)&gt;=10),10,
IF(AND(OR(IY$6="Sen",IY$6="Sel",IY$6="Rab",IY$6="Kam",IY$6="Jum"),SUM(IT189:IV189)&lt;10),SUM(IT189:IV189),
IF(AND(IY$6="Sab",SUM(IT189:IV189)&gt;=9),9,
IF(AND(IY$6="Sab",SUM(IT189:IV189)&lt;9),SUM(IT189:IV189),
IF(OR(IY$6="Mgg",IY$6="Hon"),0)))))</f>
        <v>0</v>
      </c>
      <c r="IX189" s="5">
        <f t="shared" ref="IX189:IX191" si="821">IF(AND(OR(IY$6="Sen",IY$6="Sel",IY$6="Rab",IY$6="Kam",IY$6="Jum"),SUM(IT189:IV189)&gt;=10),SUM(IT189:IV189)-10,
IF(AND(OR(IY$6="Sen",IY$6="Sel",IY$6="Rab",IY$6="Kam",IY$6="Jum"),SUM(IT189:IV189)&lt;10),0,
IF(AND(IY$6="Sab",SUM(IT189:IV189)&gt;=9),SUM(IT189:IV189)-9,
IF(AND(IY$6="Sab",SUM(IT189:IV189)&lt;9),0,
IF(OR(IY$6="Mgg",IY$6="Hon"),SUM(IT189:IV189),0)))))</f>
        <v>0</v>
      </c>
      <c r="IY189" s="5"/>
      <c r="IZ189" s="5">
        <f>LOOKUP(IZ$6,'Daily Absent'!$O$6:$AX$6,'Daily Absent'!$O189:$AX189)</f>
        <v>0</v>
      </c>
      <c r="JA189" s="104">
        <f>VALUE('Time Sheet KN'!JB189-'Time Sheet KN'!JA189)*24</f>
        <v>0</v>
      </c>
      <c r="JB189" s="104">
        <f>VALUE('Time Sheet KN'!JD189-'Time Sheet KN'!JC189)*24</f>
        <v>0</v>
      </c>
      <c r="JC189" s="104">
        <f>VALUE('Time Sheet KN'!JF189-'Time Sheet KN'!JE189)*24</f>
        <v>0</v>
      </c>
      <c r="JD189" s="105">
        <f t="shared" ref="JD189:JD191" si="822">IF(AND(OR(JF$6="Sen",JF$6="Sel",JF$6="Rab",JF$6="Kam",JF$6="Jum"),SUM(JA189:JC189)&gt;=10),10,
IF(AND(OR(JF$6="Sen",JF$6="Sel",JF$6="Rab",JF$6="Kam",JF$6="Jum"),SUM(JA189:JC189)&lt;10),SUM(JA189:JC189),
IF(AND(JF$6="Sab",SUM(JA189:JC189)&gt;=9),9,
IF(AND(JF$6="Sab",SUM(JA189:JC189)&lt;9),SUM(JA189:JC189),
IF(OR(JF$6="Mgg",JF$6="Hon"),0)))))</f>
        <v>0</v>
      </c>
      <c r="JE189" s="5">
        <f t="shared" ref="JE189:JE191" si="823">IF(AND(OR(JF$6="Sen",JF$6="Sel",JF$6="Rab",JF$6="Kam",JF$6="Jum"),SUM(JA189:JC189)&gt;=10),SUM(JA189:JC189)-10,
IF(AND(OR(JF$6="Sen",JF$6="Sel",JF$6="Rab",JF$6="Kam",JF$6="Jum"),SUM(JA189:JC189)&lt;10),0,
IF(AND(JF$6="Sab",SUM(JA189:JC189)&gt;=9),SUM(JA189:JC189)-9,
IF(AND(JF$6="Sab",SUM(JA189:JC189)&lt;9),0,
IF(OR(JF$6="Mgg",JF$6="Hon"),SUM(JA189:JC189),0)))))</f>
        <v>0</v>
      </c>
      <c r="JF189" s="5"/>
    </row>
    <row r="190" spans="1:266" ht="20" customHeight="1">
      <c r="A190" s="54">
        <f>IF('Master MP Status'!A190&gt;0,'Master MP Status'!A190,"")</f>
        <v>182</v>
      </c>
      <c r="B190" s="5" t="str">
        <f>IF(ISTEXT('Master MP Status'!B190),'Master MP Status'!B190,"")</f>
        <v>INDIRECT</v>
      </c>
      <c r="C190" s="153">
        <f>IF(OR(ISTEXT('Master MP Status'!C190),'Master MP Status'!C190&gt;0),'Master MP Status'!C190,"")</f>
        <v>250071</v>
      </c>
      <c r="D190" s="154">
        <f>IF(OR(ISTEXT('Master MP Status'!D190),'Master MP Status'!D190&gt;0),'Master MP Status'!D190,"")</f>
        <v>250070</v>
      </c>
      <c r="E190" s="5" t="str">
        <f>IF(ISTEXT('Master MP Status'!E190),'Master MP Status'!E190,"")</f>
        <v>HARIYANTO.</v>
      </c>
      <c r="F190" s="5" t="str">
        <f>IF(ISTEXT('Master MP Status'!F190),'Master MP Status'!F190,"")</f>
        <v/>
      </c>
      <c r="G190" s="5" t="str">
        <f>IF(ISTEXT('Master MP Status'!G190),'Master MP Status'!G190,"")</f>
        <v>Local</v>
      </c>
      <c r="H190" s="5" t="str">
        <f>IF(ISTEXT('Master MP Status'!H190),'Master MP Status'!H190,"")</f>
        <v>HO</v>
      </c>
      <c r="I190" s="5" t="str">
        <f>IF(ISTEXT('Master MP Status'!I190),'Master MP Status'!I190,"")</f>
        <v>Driver</v>
      </c>
      <c r="J190" s="5" t="str">
        <f>IF(ISTEXT('Master MP Status'!J190),'Master MP Status'!J190,"")</f>
        <v>Driver</v>
      </c>
      <c r="K190" s="9">
        <f>IF(OR('Master MP Status'!K190=0,'Master MP Status'!K190=""),"",'Master MP Status'!K190)</f>
        <v>45793</v>
      </c>
      <c r="L190" s="9">
        <f>IF(OR('Master MP Status'!L190=0,'Master MP Status'!L190=""),"",'Master MP Status'!L190)</f>
        <v>45793</v>
      </c>
      <c r="M190" s="9" t="str">
        <f>IF(OR('Master MP Status'!M190=0,'Master MP Status'!M190=""),"",'Master MP Status'!M190)</f>
        <v/>
      </c>
      <c r="N190" s="5" t="str">
        <f>IF(ISTEXT('Master MP Status'!N190),'Master MP Status'!N190,"")</f>
        <v/>
      </c>
      <c r="O190" s="5">
        <f>LOOKUP(O$6,'Daily Absent'!$O$6:$AX$6,'Daily Absent'!$O190:$AX190)</f>
        <v>0</v>
      </c>
      <c r="P190" s="104">
        <f>VALUE('Time Sheet KN'!Q190-'Time Sheet KN'!P190)*24</f>
        <v>0</v>
      </c>
      <c r="Q190" s="104">
        <f>VALUE('Time Sheet KN'!S190-'Time Sheet KN'!R190)*24</f>
        <v>0</v>
      </c>
      <c r="R190" s="104">
        <f>VALUE('Time Sheet KN'!U190-'Time Sheet KN'!T190)*24</f>
        <v>0</v>
      </c>
      <c r="S190" s="105">
        <f t="shared" si="752"/>
        <v>0</v>
      </c>
      <c r="T190" s="5">
        <f t="shared" si="753"/>
        <v>0</v>
      </c>
      <c r="U190" s="5"/>
      <c r="V190" s="5">
        <f>LOOKUP(V$6,'Daily Absent'!$O$6:$AX$6,'Daily Absent'!$O190:$AX190)</f>
        <v>0</v>
      </c>
      <c r="W190" s="104">
        <f>VALUE('Time Sheet KN'!X190-'Time Sheet KN'!W190)*24</f>
        <v>0</v>
      </c>
      <c r="X190" s="104">
        <f>VALUE('Time Sheet KN'!Z190-'Time Sheet KN'!Y190)*24</f>
        <v>0</v>
      </c>
      <c r="Y190" s="104">
        <f>VALUE('Time Sheet KN'!AB190-'Time Sheet KN'!AA190)*24</f>
        <v>0</v>
      </c>
      <c r="Z190" s="105">
        <f t="shared" si="754"/>
        <v>0</v>
      </c>
      <c r="AA190" s="5">
        <f t="shared" si="755"/>
        <v>0</v>
      </c>
      <c r="AB190" s="5"/>
      <c r="AC190" s="5">
        <f>LOOKUP(AC$6,'Daily Absent'!$O$6:$AX$6,'Daily Absent'!$O190:$AX190)</f>
        <v>0</v>
      </c>
      <c r="AD190" s="104">
        <f>VALUE('Time Sheet KN'!AE190-'Time Sheet KN'!AD190)*24</f>
        <v>0</v>
      </c>
      <c r="AE190" s="104">
        <f>VALUE('Time Sheet KN'!AG190-'Time Sheet KN'!AF190)*24</f>
        <v>0</v>
      </c>
      <c r="AF190" s="104">
        <f>VALUE('Time Sheet KN'!AI190-'Time Sheet KN'!AH190)*24</f>
        <v>0</v>
      </c>
      <c r="AG190" s="105">
        <f t="shared" si="756"/>
        <v>0</v>
      </c>
      <c r="AH190" s="5">
        <f t="shared" si="757"/>
        <v>0</v>
      </c>
      <c r="AI190" s="5"/>
      <c r="AJ190" s="5">
        <f>LOOKUP(AJ$6,'Daily Absent'!$O$6:$AX$6,'Daily Absent'!$O190:$AX190)</f>
        <v>0</v>
      </c>
      <c r="AK190" s="104">
        <f>VALUE('Time Sheet KN'!AL190-'Time Sheet KN'!AK190)*24</f>
        <v>0</v>
      </c>
      <c r="AL190" s="104">
        <f>VALUE('Time Sheet KN'!AN190-'Time Sheet KN'!AM190)*24</f>
        <v>0</v>
      </c>
      <c r="AM190" s="104">
        <f>VALUE('Time Sheet KN'!AP190-'Time Sheet KN'!AO190)*24</f>
        <v>0</v>
      </c>
      <c r="AN190" s="105">
        <f t="shared" si="758"/>
        <v>0</v>
      </c>
      <c r="AO190" s="5">
        <f t="shared" si="759"/>
        <v>0</v>
      </c>
      <c r="AP190" s="5"/>
      <c r="AQ190" s="5">
        <f>LOOKUP(AQ$6,'Daily Absent'!$O$6:$AX$6,'Daily Absent'!$O190:$AX190)</f>
        <v>1</v>
      </c>
      <c r="AR190" s="104">
        <f>VALUE('Time Sheet KN'!AS190-'Time Sheet KN'!AR190)*24</f>
        <v>6</v>
      </c>
      <c r="AS190" s="104">
        <f>VALUE('Time Sheet KN'!AU190-'Time Sheet KN'!AT190)*24</f>
        <v>4.0000000000000018</v>
      </c>
      <c r="AT190" s="104">
        <f>VALUE('Time Sheet KN'!AW190-'Time Sheet KN'!AV190)*24</f>
        <v>0</v>
      </c>
      <c r="AU190" s="105">
        <f t="shared" si="760"/>
        <v>9</v>
      </c>
      <c r="AV190" s="5">
        <f t="shared" si="761"/>
        <v>1.0000000000000018</v>
      </c>
      <c r="AW190" s="5"/>
      <c r="AX190" s="5">
        <f>LOOKUP(AX$6,'Daily Absent'!$O$6:$AX$6,'Daily Absent'!$O190:$AX190)</f>
        <v>1</v>
      </c>
      <c r="AY190" s="104">
        <f>VALUE('Time Sheet KN'!AZ190-'Time Sheet KN'!AY190)*24</f>
        <v>5</v>
      </c>
      <c r="AZ190" s="104">
        <f>VALUE('Time Sheet KN'!BB190-'Time Sheet KN'!BA190)*24</f>
        <v>3</v>
      </c>
      <c r="BA190" s="104">
        <f>VALUE('Time Sheet KN'!BD190-'Time Sheet KN'!BC190)*24</f>
        <v>0</v>
      </c>
      <c r="BB190" s="105">
        <f t="shared" si="762"/>
        <v>0</v>
      </c>
      <c r="BC190" s="5">
        <f t="shared" si="763"/>
        <v>8</v>
      </c>
      <c r="BD190" s="5"/>
      <c r="BE190" s="5">
        <f>LOOKUP(BE$6,'Daily Absent'!$O$6:$AX$6,'Daily Absent'!$O190:$AX190)</f>
        <v>1</v>
      </c>
      <c r="BF190" s="104">
        <f>VALUE('Time Sheet KN'!BG190-'Time Sheet KN'!BF190)*24</f>
        <v>6</v>
      </c>
      <c r="BG190" s="104">
        <f>VALUE('Time Sheet KN'!BI190-'Time Sheet KN'!BH190)*24</f>
        <v>5.0000000000000009</v>
      </c>
      <c r="BH190" s="104">
        <f>VALUE('Time Sheet KN'!BK190-'Time Sheet KN'!BJ190)*24</f>
        <v>0</v>
      </c>
      <c r="BI190" s="105">
        <f t="shared" si="764"/>
        <v>10</v>
      </c>
      <c r="BJ190" s="5">
        <f t="shared" si="765"/>
        <v>1</v>
      </c>
      <c r="BK190" s="5"/>
      <c r="BL190" s="5">
        <f>LOOKUP(BL$6,'Daily Absent'!$O$6:$AX$6,'Daily Absent'!$O190:$AX190)</f>
        <v>0</v>
      </c>
      <c r="BM190" s="104">
        <f>VALUE('Time Sheet KN'!BN190-'Time Sheet KN'!BM190)*24</f>
        <v>0</v>
      </c>
      <c r="BN190" s="104">
        <f>VALUE('Time Sheet KN'!BP190-'Time Sheet KN'!BO190)*24</f>
        <v>0</v>
      </c>
      <c r="BO190" s="104">
        <f>VALUE('Time Sheet KN'!BR190-'Time Sheet KN'!BQ190)*24</f>
        <v>0</v>
      </c>
      <c r="BP190" s="105">
        <f t="shared" si="766"/>
        <v>0</v>
      </c>
      <c r="BQ190" s="5">
        <f t="shared" si="767"/>
        <v>0</v>
      </c>
      <c r="BR190" s="5"/>
      <c r="BS190" s="5">
        <f>LOOKUP(BS$6,'Daily Absent'!$O$6:$AX$6,'Daily Absent'!$O190:$AX190)</f>
        <v>1</v>
      </c>
      <c r="BT190" s="104">
        <f>VALUE('Time Sheet KN'!BU190-'Time Sheet KN'!BT190)*24</f>
        <v>6</v>
      </c>
      <c r="BU190" s="104">
        <f>VALUE('Time Sheet KN'!BW190-'Time Sheet KN'!BV190)*24</f>
        <v>5.0000000000000009</v>
      </c>
      <c r="BV190" s="104">
        <f>VALUE('Time Sheet KN'!BY190-'Time Sheet KN'!BX190)*24</f>
        <v>0</v>
      </c>
      <c r="BW190" s="105">
        <f t="shared" si="768"/>
        <v>10</v>
      </c>
      <c r="BX190" s="5">
        <f t="shared" si="769"/>
        <v>1</v>
      </c>
      <c r="BY190" s="5"/>
      <c r="BZ190" s="5">
        <f>LOOKUP(BZ$6,'Daily Absent'!$O$6:$AX$6,'Daily Absent'!$O190:$AX190)</f>
        <v>1</v>
      </c>
      <c r="CA190" s="104">
        <f>VALUE('Time Sheet KN'!CB190-'Time Sheet KN'!CA190)*24</f>
        <v>6</v>
      </c>
      <c r="CB190" s="104">
        <f>VALUE('Time Sheet KN'!CD190-'Time Sheet KN'!CC190)*24</f>
        <v>5.0000000000000009</v>
      </c>
      <c r="CC190" s="104">
        <f>VALUE('Time Sheet KN'!CF190-'Time Sheet KN'!CE190)*24</f>
        <v>0</v>
      </c>
      <c r="CD190" s="105">
        <f t="shared" si="770"/>
        <v>10</v>
      </c>
      <c r="CE190" s="5">
        <f t="shared" si="771"/>
        <v>1</v>
      </c>
      <c r="CF190" s="5"/>
      <c r="CG190" s="5">
        <f>LOOKUP(CG$6,'Daily Absent'!$O$6:$AX$6,'Daily Absent'!$O190:$AX190)</f>
        <v>1</v>
      </c>
      <c r="CH190" s="104">
        <f>VALUE('Time Sheet KN'!CI190-'Time Sheet KN'!CH190)*24</f>
        <v>6</v>
      </c>
      <c r="CI190" s="104">
        <f>VALUE('Time Sheet KN'!CK190-'Time Sheet KN'!CJ190)*24</f>
        <v>5.0000000000000009</v>
      </c>
      <c r="CJ190" s="104">
        <f>VALUE('Time Sheet KN'!CM190-'Time Sheet KN'!CL190)*24</f>
        <v>3</v>
      </c>
      <c r="CK190" s="105">
        <f t="shared" si="772"/>
        <v>10</v>
      </c>
      <c r="CL190" s="5">
        <f t="shared" si="773"/>
        <v>4</v>
      </c>
      <c r="CM190" s="5"/>
      <c r="CN190" s="5">
        <f>LOOKUP(CN$6,'Daily Absent'!$O$6:$AX$6,'Daily Absent'!$O190:$AX190)</f>
        <v>1</v>
      </c>
      <c r="CO190" s="104">
        <f>VALUE('Time Sheet KN'!CP190-'Time Sheet KN'!CO190)*24</f>
        <v>6</v>
      </c>
      <c r="CP190" s="104">
        <f>VALUE('Time Sheet KN'!CR190-'Time Sheet KN'!CQ190)*24</f>
        <v>4.0000000000000018</v>
      </c>
      <c r="CQ190" s="104">
        <f>VALUE('Time Sheet KN'!CT190-'Time Sheet KN'!CS190)*24</f>
        <v>0</v>
      </c>
      <c r="CR190" s="105">
        <f t="shared" si="774"/>
        <v>9</v>
      </c>
      <c r="CS190" s="5">
        <f t="shared" si="775"/>
        <v>1.0000000000000018</v>
      </c>
      <c r="CT190" s="5"/>
      <c r="CU190" s="5">
        <f>LOOKUP(CU$6,'Daily Absent'!$O$6:$AX$6,'Daily Absent'!$O190:$AX190)</f>
        <v>1</v>
      </c>
      <c r="CV190" s="104">
        <f>VALUE('Time Sheet KN'!CW190-'Time Sheet KN'!CV190)*24</f>
        <v>5</v>
      </c>
      <c r="CW190" s="104">
        <f>VALUE('Time Sheet KN'!CY190-'Time Sheet KN'!CX190)*24</f>
        <v>4.0000000000000018</v>
      </c>
      <c r="CX190" s="104">
        <f>VALUE('Time Sheet KN'!DA190-'Time Sheet KN'!CZ190)*24</f>
        <v>0</v>
      </c>
      <c r="CY190" s="105">
        <f t="shared" si="776"/>
        <v>0</v>
      </c>
      <c r="CZ190" s="5">
        <f t="shared" si="777"/>
        <v>9.0000000000000018</v>
      </c>
      <c r="DA190" s="5"/>
      <c r="DB190" s="5">
        <f>LOOKUP(DB$6,'Daily Absent'!$O$6:$AX$6,'Daily Absent'!$O190:$AX190)</f>
        <v>1</v>
      </c>
      <c r="DC190" s="104">
        <f>VALUE('Time Sheet KN'!DD190-'Time Sheet KN'!DC190)*24</f>
        <v>6</v>
      </c>
      <c r="DD190" s="104">
        <f>VALUE('Time Sheet KN'!DF190-'Time Sheet KN'!DE190)*24</f>
        <v>5.0000000000000009</v>
      </c>
      <c r="DE190" s="104">
        <f>VALUE('Time Sheet KN'!DH190-'Time Sheet KN'!DG190)*24</f>
        <v>3</v>
      </c>
      <c r="DF190" s="105">
        <f t="shared" si="778"/>
        <v>10</v>
      </c>
      <c r="DG190" s="5">
        <f t="shared" si="779"/>
        <v>4</v>
      </c>
      <c r="DH190" s="5"/>
      <c r="DI190" s="5">
        <f>LOOKUP(DI$6,'Daily Absent'!$O$6:$AX$6,'Daily Absent'!$O190:$AX190)</f>
        <v>1</v>
      </c>
      <c r="DJ190" s="104">
        <f>VALUE('Time Sheet KN'!DK190-'Time Sheet KN'!DJ190)*24</f>
        <v>6</v>
      </c>
      <c r="DK190" s="104">
        <f>VALUE('Time Sheet KN'!DM190-'Time Sheet KN'!DL190)*24</f>
        <v>5.0000000000000009</v>
      </c>
      <c r="DL190" s="104">
        <f>VALUE('Time Sheet KN'!DO190-'Time Sheet KN'!DN190)*24</f>
        <v>0</v>
      </c>
      <c r="DM190" s="105">
        <f t="shared" si="780"/>
        <v>10</v>
      </c>
      <c r="DN190" s="5">
        <f t="shared" si="781"/>
        <v>1</v>
      </c>
      <c r="DO190" s="5"/>
      <c r="DP190" s="5">
        <f>LOOKUP(DP$6,'Daily Absent'!$O$6:$AX$6,'Daily Absent'!$O190:$AX190)</f>
        <v>1</v>
      </c>
      <c r="DQ190" s="104">
        <f>VALUE('Time Sheet KN'!DR190-'Time Sheet KN'!DQ190)*24</f>
        <v>6</v>
      </c>
      <c r="DR190" s="104">
        <f>VALUE('Time Sheet KN'!DT190-'Time Sheet KN'!DS190)*24</f>
        <v>6</v>
      </c>
      <c r="DS190" s="104">
        <f>VALUE('Time Sheet KN'!DV190-'Time Sheet KN'!DU190)*24</f>
        <v>0</v>
      </c>
      <c r="DT190" s="105">
        <f t="shared" si="782"/>
        <v>10</v>
      </c>
      <c r="DU190" s="5">
        <f t="shared" si="783"/>
        <v>2</v>
      </c>
      <c r="DV190" s="5"/>
      <c r="DW190" s="5">
        <f>LOOKUP(DW$6,'Daily Absent'!$O$6:$AX$6,'Daily Absent'!$O190:$AX190)</f>
        <v>1</v>
      </c>
      <c r="DX190" s="104">
        <f>VALUE('Time Sheet KN'!DY190-'Time Sheet KN'!DX190)*24</f>
        <v>6</v>
      </c>
      <c r="DY190" s="104">
        <f>VALUE('Time Sheet KN'!EA190-'Time Sheet KN'!DZ190)*24</f>
        <v>5.5000000000000018</v>
      </c>
      <c r="DZ190" s="104">
        <f>VALUE('Time Sheet KN'!EC190-'Time Sheet KN'!EB190)*24</f>
        <v>0</v>
      </c>
      <c r="EA190" s="105">
        <f t="shared" si="784"/>
        <v>10</v>
      </c>
      <c r="EB190" s="5">
        <f t="shared" si="785"/>
        <v>1.5000000000000018</v>
      </c>
      <c r="EC190" s="5"/>
      <c r="ED190" s="5">
        <f>LOOKUP(ED$6,'Daily Absent'!$O$6:$AX$6,'Daily Absent'!$O190:$AX190)</f>
        <v>1</v>
      </c>
      <c r="EE190" s="104">
        <f>VALUE('Time Sheet KN'!EF190-'Time Sheet KN'!EE190)*24</f>
        <v>6</v>
      </c>
      <c r="EF190" s="104">
        <f>VALUE('Time Sheet KN'!EH190-'Time Sheet KN'!EG190)*24</f>
        <v>5.0000000000000009</v>
      </c>
      <c r="EG190" s="104">
        <f>VALUE('Time Sheet KN'!EJ190-'Time Sheet KN'!EI190)*24</f>
        <v>3</v>
      </c>
      <c r="EH190" s="105">
        <f t="shared" si="786"/>
        <v>10</v>
      </c>
      <c r="EI190" s="5">
        <f t="shared" si="787"/>
        <v>4</v>
      </c>
      <c r="EJ190" s="5"/>
      <c r="EK190" s="5">
        <f>LOOKUP(EK$6,'Daily Absent'!$O$6:$AX$6,'Daily Absent'!$O190:$AX190)</f>
        <v>1</v>
      </c>
      <c r="EL190" s="104">
        <f>VALUE('Time Sheet KN'!EM190-'Time Sheet KN'!EL190)*24</f>
        <v>5</v>
      </c>
      <c r="EM190" s="104">
        <f>VALUE('Time Sheet KN'!EO190-'Time Sheet KN'!EN190)*24</f>
        <v>5.0000000000000009</v>
      </c>
      <c r="EN190" s="104">
        <f>VALUE('Time Sheet KN'!EQ190-'Time Sheet KN'!EP190)*24</f>
        <v>0</v>
      </c>
      <c r="EO190" s="105">
        <f t="shared" si="788"/>
        <v>9</v>
      </c>
      <c r="EP190" s="5">
        <f t="shared" si="789"/>
        <v>1</v>
      </c>
      <c r="EQ190" s="5"/>
      <c r="ER190" s="5">
        <f>LOOKUP(ER$6,'Daily Absent'!$O$6:$AX$6,'Daily Absent'!$O190:$AX190)</f>
        <v>0</v>
      </c>
      <c r="ES190" s="104">
        <f>VALUE('Time Sheet KN'!ET190-'Time Sheet KN'!ES190)*24</f>
        <v>0</v>
      </c>
      <c r="ET190" s="104">
        <f>VALUE('Time Sheet KN'!EV190-'Time Sheet KN'!EU190)*24</f>
        <v>0</v>
      </c>
      <c r="EU190" s="104">
        <f>VALUE('Time Sheet KN'!EX190-'Time Sheet KN'!EW190)*24</f>
        <v>0</v>
      </c>
      <c r="EV190" s="105">
        <f t="shared" si="790"/>
        <v>0</v>
      </c>
      <c r="EW190" s="5">
        <f t="shared" si="791"/>
        <v>0</v>
      </c>
      <c r="EX190" s="5"/>
      <c r="EY190" s="5">
        <f>LOOKUP(EY$6,'Daily Absent'!$O$6:$AX$6,'Daily Absent'!$O190:$AX190)</f>
        <v>0</v>
      </c>
      <c r="EZ190" s="104">
        <f>VALUE('Time Sheet KN'!FA190-'Time Sheet KN'!EZ190)*24</f>
        <v>0</v>
      </c>
      <c r="FA190" s="104">
        <f>VALUE('Time Sheet KN'!FC190-'Time Sheet KN'!FB190)*24</f>
        <v>0</v>
      </c>
      <c r="FB190" s="104">
        <f>VALUE('Time Sheet KN'!FE190-'Time Sheet KN'!FD190)*24</f>
        <v>0</v>
      </c>
      <c r="FC190" s="105">
        <f t="shared" si="792"/>
        <v>0</v>
      </c>
      <c r="FD190" s="5">
        <f t="shared" si="793"/>
        <v>0</v>
      </c>
      <c r="FE190" s="5"/>
      <c r="FF190" s="5">
        <f>LOOKUP(FF$6,'Daily Absent'!$O$6:$AX$6,'Daily Absent'!$O190:$AX190)</f>
        <v>1</v>
      </c>
      <c r="FG190" s="104">
        <f>VALUE('Time Sheet KN'!FH190-'Time Sheet KN'!FG190)*24</f>
        <v>0</v>
      </c>
      <c r="FH190" s="104">
        <f>VALUE('Time Sheet KN'!FJ190-'Time Sheet KN'!FI190)*24</f>
        <v>0</v>
      </c>
      <c r="FI190" s="104">
        <f>VALUE('Time Sheet KN'!FL190-'Time Sheet KN'!FK190)*24</f>
        <v>0</v>
      </c>
      <c r="FJ190" s="105">
        <f t="shared" si="794"/>
        <v>0</v>
      </c>
      <c r="FK190" s="5">
        <f t="shared" si="795"/>
        <v>0</v>
      </c>
      <c r="FL190" s="5"/>
      <c r="FM190" s="5">
        <f>LOOKUP(FM$6,'Daily Absent'!$O$6:$AX$6,'Daily Absent'!$O190:$AX190)</f>
        <v>0</v>
      </c>
      <c r="FN190" s="104">
        <f>VALUE('Time Sheet KN'!FO190-'Time Sheet KN'!FN190)*24</f>
        <v>0</v>
      </c>
      <c r="FO190" s="104">
        <f>VALUE('Time Sheet KN'!FQ190-'Time Sheet KN'!FP190)*24</f>
        <v>0</v>
      </c>
      <c r="FP190" s="104">
        <f>VALUE('Time Sheet KN'!FS190-'Time Sheet KN'!FR190)*24</f>
        <v>0</v>
      </c>
      <c r="FQ190" s="105">
        <f t="shared" si="796"/>
        <v>0</v>
      </c>
      <c r="FR190" s="5">
        <f t="shared" si="797"/>
        <v>0</v>
      </c>
      <c r="FS190" s="5"/>
      <c r="FT190" s="5">
        <f>LOOKUP(FT$6,'Daily Absent'!$O$6:$AX$6,'Daily Absent'!$O190:$AX190)</f>
        <v>0</v>
      </c>
      <c r="FU190" s="104">
        <f>VALUE('Time Sheet KN'!FV190-'Time Sheet KN'!FU190)*24</f>
        <v>0</v>
      </c>
      <c r="FV190" s="104">
        <f>VALUE('Time Sheet KN'!FX190-'Time Sheet KN'!FW190)*24</f>
        <v>0</v>
      </c>
      <c r="FW190" s="104">
        <f>VALUE('Time Sheet KN'!FZ190-'Time Sheet KN'!FY190)*24</f>
        <v>0</v>
      </c>
      <c r="FX190" s="105">
        <f t="shared" si="798"/>
        <v>0</v>
      </c>
      <c r="FY190" s="5">
        <f t="shared" si="799"/>
        <v>0</v>
      </c>
      <c r="FZ190" s="5"/>
      <c r="GA190" s="5">
        <f>LOOKUP(GA$6,'Daily Absent'!$O$6:$AX$6,'Daily Absent'!$O190:$AX190)</f>
        <v>0</v>
      </c>
      <c r="GB190" s="104">
        <f>VALUE('Time Sheet KN'!GC190-'Time Sheet KN'!GB190)*24</f>
        <v>0</v>
      </c>
      <c r="GC190" s="104">
        <f>VALUE('Time Sheet KN'!GE190-'Time Sheet KN'!GD190)*24</f>
        <v>0</v>
      </c>
      <c r="GD190" s="104">
        <f>VALUE('Time Sheet KN'!GG190-'Time Sheet KN'!GF190)*24</f>
        <v>0</v>
      </c>
      <c r="GE190" s="105">
        <f t="shared" si="800"/>
        <v>0</v>
      </c>
      <c r="GF190" s="5">
        <f t="shared" si="801"/>
        <v>0</v>
      </c>
      <c r="GG190" s="5"/>
      <c r="GH190" s="5">
        <f>LOOKUP(GH$6,'Daily Absent'!$O$6:$AX$6,'Daily Absent'!$O190:$AX190)</f>
        <v>0</v>
      </c>
      <c r="GI190" s="104">
        <f>VALUE('Time Sheet KN'!GJ190-'Time Sheet KN'!GI190)*24</f>
        <v>0</v>
      </c>
      <c r="GJ190" s="104">
        <f>VALUE('Time Sheet KN'!GL190-'Time Sheet KN'!GK190)*24</f>
        <v>0</v>
      </c>
      <c r="GK190" s="104">
        <f>VALUE('Time Sheet KN'!GN190-'Time Sheet KN'!GM190)*24</f>
        <v>0</v>
      </c>
      <c r="GL190" s="105">
        <f t="shared" si="802"/>
        <v>0</v>
      </c>
      <c r="GM190" s="5">
        <f t="shared" si="803"/>
        <v>0</v>
      </c>
      <c r="GN190" s="5"/>
      <c r="GO190" s="5">
        <f>LOOKUP(GO$6,'Daily Absent'!$O$6:$AX$6,'Daily Absent'!$O190:$AX190)</f>
        <v>0</v>
      </c>
      <c r="GP190" s="104">
        <f>VALUE('Time Sheet KN'!GQ190-'Time Sheet KN'!GP190)*24</f>
        <v>0</v>
      </c>
      <c r="GQ190" s="104">
        <f>VALUE('Time Sheet KN'!GS190-'Time Sheet KN'!GR190)*24</f>
        <v>0</v>
      </c>
      <c r="GR190" s="104">
        <f>VALUE('Time Sheet KN'!GU190-'Time Sheet KN'!GT190)*24</f>
        <v>0</v>
      </c>
      <c r="GS190" s="105">
        <f t="shared" si="804"/>
        <v>0</v>
      </c>
      <c r="GT190" s="5">
        <f t="shared" si="805"/>
        <v>0</v>
      </c>
      <c r="GU190" s="5"/>
      <c r="GV190" s="5">
        <f>LOOKUP(GV$6,'Daily Absent'!$O$6:$AX$6,'Daily Absent'!$O190:$AX190)</f>
        <v>0</v>
      </c>
      <c r="GW190" s="104">
        <f>VALUE('Time Sheet KN'!GX190-'Time Sheet KN'!GW190)*24</f>
        <v>0</v>
      </c>
      <c r="GX190" s="104">
        <f>VALUE('Time Sheet KN'!GZ190-'Time Sheet KN'!GY190)*24</f>
        <v>0</v>
      </c>
      <c r="GY190" s="104">
        <f>VALUE('Time Sheet KN'!HB190-'Time Sheet KN'!HA190)*24</f>
        <v>0</v>
      </c>
      <c r="GZ190" s="105">
        <f t="shared" si="806"/>
        <v>0</v>
      </c>
      <c r="HA190" s="5">
        <f t="shared" si="807"/>
        <v>0</v>
      </c>
      <c r="HB190" s="5"/>
      <c r="HC190" s="5">
        <f>LOOKUP(HC$6,'Daily Absent'!$O$6:$AX$6,'Daily Absent'!$O190:$AX190)</f>
        <v>0</v>
      </c>
      <c r="HD190" s="104">
        <f>VALUE('Time Sheet KN'!HE190-'Time Sheet KN'!HD190)*24</f>
        <v>0</v>
      </c>
      <c r="HE190" s="104">
        <f>VALUE('Time Sheet KN'!HG190-'Time Sheet KN'!HF190)*24</f>
        <v>0</v>
      </c>
      <c r="HF190" s="104">
        <f>VALUE('Time Sheet KN'!HI190-'Time Sheet KN'!HH190)*24</f>
        <v>0</v>
      </c>
      <c r="HG190" s="105">
        <f t="shared" si="808"/>
        <v>0</v>
      </c>
      <c r="HH190" s="5">
        <f t="shared" si="809"/>
        <v>0</v>
      </c>
      <c r="HI190" s="5"/>
      <c r="HJ190" s="5">
        <f>LOOKUP(HJ$6,'Daily Absent'!$O$6:$AX$6,'Daily Absent'!$O190:$AX190)</f>
        <v>0</v>
      </c>
      <c r="HK190" s="104">
        <f>VALUE('Time Sheet KN'!HL190-'Time Sheet KN'!HK190)*24</f>
        <v>0</v>
      </c>
      <c r="HL190" s="104">
        <f>VALUE('Time Sheet KN'!HN190-'Time Sheet KN'!HM190)*24</f>
        <v>0</v>
      </c>
      <c r="HM190" s="104">
        <f>VALUE('Time Sheet KN'!HP190-'Time Sheet KN'!HO190)*24</f>
        <v>0</v>
      </c>
      <c r="HN190" s="105">
        <f t="shared" si="810"/>
        <v>0</v>
      </c>
      <c r="HO190" s="5">
        <f t="shared" si="811"/>
        <v>0</v>
      </c>
      <c r="HP190" s="5"/>
      <c r="HQ190" s="5">
        <f>LOOKUP(HQ$6,'Daily Absent'!$O$6:$AX$6,'Daily Absent'!$O190:$AX190)</f>
        <v>0</v>
      </c>
      <c r="HR190" s="104">
        <f>VALUE('Time Sheet KN'!HS190-'Time Sheet KN'!HR190)*24</f>
        <v>0</v>
      </c>
      <c r="HS190" s="104">
        <f>VALUE('Time Sheet KN'!HU190-'Time Sheet KN'!HT190)*24</f>
        <v>0</v>
      </c>
      <c r="HT190" s="104">
        <f>VALUE('Time Sheet KN'!HW190-'Time Sheet KN'!HV190)*24</f>
        <v>0</v>
      </c>
      <c r="HU190" s="105">
        <f t="shared" si="812"/>
        <v>0</v>
      </c>
      <c r="HV190" s="5">
        <f t="shared" si="813"/>
        <v>0</v>
      </c>
      <c r="HW190" s="5"/>
      <c r="HX190" s="5">
        <f>LOOKUP(HX$6,'Daily Absent'!$O$6:$AX$6,'Daily Absent'!$O190:$AX190)</f>
        <v>0</v>
      </c>
      <c r="HY190" s="104">
        <f>VALUE('Time Sheet KN'!HZ190-'Time Sheet KN'!HY190)*24</f>
        <v>0</v>
      </c>
      <c r="HZ190" s="104">
        <f>VALUE('Time Sheet KN'!IB190-'Time Sheet KN'!IA190)*24</f>
        <v>0</v>
      </c>
      <c r="IA190" s="104">
        <f>VALUE('Time Sheet KN'!ID190-'Time Sheet KN'!IC190)*24</f>
        <v>0</v>
      </c>
      <c r="IB190" s="105">
        <f t="shared" si="814"/>
        <v>0</v>
      </c>
      <c r="IC190" s="5">
        <f t="shared" si="815"/>
        <v>0</v>
      </c>
      <c r="ID190" s="5"/>
      <c r="IE190" s="5">
        <f>LOOKUP(IE$6,'Daily Absent'!$O$6:$AX$6,'Daily Absent'!$O190:$AX190)</f>
        <v>0</v>
      </c>
      <c r="IF190" s="104">
        <f>VALUE('Time Sheet KN'!IG190-'Time Sheet KN'!IF190)*24</f>
        <v>0</v>
      </c>
      <c r="IG190" s="104">
        <f>VALUE('Time Sheet KN'!II190-'Time Sheet KN'!IH190)*24</f>
        <v>0</v>
      </c>
      <c r="IH190" s="104">
        <f>VALUE('Time Sheet KN'!IK190-'Time Sheet KN'!IJ190)*24</f>
        <v>0</v>
      </c>
      <c r="II190" s="105">
        <f t="shared" si="816"/>
        <v>0</v>
      </c>
      <c r="IJ190" s="5">
        <f t="shared" si="817"/>
        <v>0</v>
      </c>
      <c r="IK190" s="5"/>
      <c r="IL190" s="5">
        <f>LOOKUP(IL$6,'Daily Absent'!$O$6:$AX$6,'Daily Absent'!$O190:$AX190)</f>
        <v>0</v>
      </c>
      <c r="IM190" s="104">
        <f>VALUE('Time Sheet KN'!IN190-'Time Sheet KN'!IM190)*24</f>
        <v>0</v>
      </c>
      <c r="IN190" s="104">
        <f>VALUE('Time Sheet KN'!IP190-'Time Sheet KN'!IO190)*24</f>
        <v>0</v>
      </c>
      <c r="IO190" s="104">
        <f>VALUE('Time Sheet KN'!IR190-'Time Sheet KN'!IQ190)*24</f>
        <v>0</v>
      </c>
      <c r="IP190" s="105">
        <f t="shared" si="818"/>
        <v>0</v>
      </c>
      <c r="IQ190" s="5">
        <f t="shared" si="819"/>
        <v>0</v>
      </c>
      <c r="IR190" s="5"/>
      <c r="IS190" s="5">
        <f>LOOKUP(IS$6,'Daily Absent'!$O$6:$AX$6,'Daily Absent'!$O190:$AX190)</f>
        <v>0</v>
      </c>
      <c r="IT190" s="104">
        <f>VALUE('Time Sheet KN'!IU190-'Time Sheet KN'!IT190)*24</f>
        <v>0</v>
      </c>
      <c r="IU190" s="104">
        <f>VALUE('Time Sheet KN'!IW190-'Time Sheet KN'!IV190)*24</f>
        <v>0</v>
      </c>
      <c r="IV190" s="104">
        <f>VALUE('Time Sheet KN'!IY190-'Time Sheet KN'!IX190)*24</f>
        <v>0</v>
      </c>
      <c r="IW190" s="105">
        <f t="shared" si="820"/>
        <v>0</v>
      </c>
      <c r="IX190" s="5">
        <f t="shared" si="821"/>
        <v>0</v>
      </c>
      <c r="IY190" s="5"/>
      <c r="IZ190" s="5">
        <f>LOOKUP(IZ$6,'Daily Absent'!$O$6:$AX$6,'Daily Absent'!$O190:$AX190)</f>
        <v>0</v>
      </c>
      <c r="JA190" s="104">
        <f>VALUE('Time Sheet KN'!JB190-'Time Sheet KN'!JA190)*24</f>
        <v>0</v>
      </c>
      <c r="JB190" s="104">
        <f>VALUE('Time Sheet KN'!JD190-'Time Sheet KN'!JC190)*24</f>
        <v>0</v>
      </c>
      <c r="JC190" s="104">
        <f>VALUE('Time Sheet KN'!JF190-'Time Sheet KN'!JE190)*24</f>
        <v>0</v>
      </c>
      <c r="JD190" s="105">
        <f t="shared" si="822"/>
        <v>0</v>
      </c>
      <c r="JE190" s="5">
        <f t="shared" si="823"/>
        <v>0</v>
      </c>
      <c r="JF190" s="5"/>
    </row>
    <row r="191" spans="1:266" ht="20" customHeight="1">
      <c r="A191" s="54">
        <f>IF('Master MP Status'!A191&gt;0,'Master MP Status'!A191,"")</f>
        <v>183</v>
      </c>
      <c r="B191" s="5" t="str">
        <f>IF(ISTEXT('Master MP Status'!B191),'Master MP Status'!B191,"")</f>
        <v>INDIRECT</v>
      </c>
      <c r="C191" s="153">
        <f>IF(OR(ISTEXT('Master MP Status'!C191),'Master MP Status'!C191&gt;0),'Master MP Status'!C191,"")</f>
        <v>250072</v>
      </c>
      <c r="D191" s="154">
        <f>IF(OR(ISTEXT('Master MP Status'!D191),'Master MP Status'!D191&gt;0),'Master MP Status'!D191,"")</f>
        <v>250071</v>
      </c>
      <c r="E191" s="5" t="str">
        <f>IF(ISTEXT('Master MP Status'!E191),'Master MP Status'!E191,"")</f>
        <v>SUGANDI</v>
      </c>
      <c r="F191" s="5" t="str">
        <f>IF(ISTEXT('Master MP Status'!F191),'Master MP Status'!F191,"")</f>
        <v/>
      </c>
      <c r="G191" s="5" t="str">
        <f>IF(ISTEXT('Master MP Status'!G191),'Master MP Status'!G191,"")</f>
        <v>SUMEDANG</v>
      </c>
      <c r="H191" s="5" t="str">
        <f>IF(ISTEXT('Master MP Status'!H191),'Master MP Status'!H191,"")</f>
        <v>HO</v>
      </c>
      <c r="I191" s="5" t="str">
        <f>IF(ISTEXT('Master MP Status'!I191),'Master MP Status'!I191,"")</f>
        <v>Engineer Civil</v>
      </c>
      <c r="J191" s="5" t="str">
        <f>IF(ISTEXT('Master MP Status'!J191),'Master MP Status'!J191,"")</f>
        <v>Engineer</v>
      </c>
      <c r="K191" s="9">
        <f>IF(OR('Master MP Status'!K191=0,'Master MP Status'!K191=""),"",'Master MP Status'!K191)</f>
        <v>45793</v>
      </c>
      <c r="L191" s="9">
        <f>IF(OR('Master MP Status'!L191=0,'Master MP Status'!L191=""),"",'Master MP Status'!L191)</f>
        <v>45793</v>
      </c>
      <c r="M191" s="9">
        <f>IF(OR('Master MP Status'!M191=0,'Master MP Status'!M191=""),"",'Master MP Status'!M191)</f>
        <v>45849</v>
      </c>
      <c r="N191" s="5" t="str">
        <f>IF(ISTEXT('Master MP Status'!N191),'Master MP Status'!N191,"")</f>
        <v>Resign</v>
      </c>
      <c r="O191" s="5">
        <f>LOOKUP(O$6,'Daily Absent'!$O$6:$AX$6,'Daily Absent'!$O191:$AX191)</f>
        <v>1</v>
      </c>
      <c r="P191" s="104">
        <f>VALUE('Time Sheet KN'!Q191-'Time Sheet KN'!P191)*24</f>
        <v>5</v>
      </c>
      <c r="Q191" s="104">
        <f>VALUE('Time Sheet KN'!S191-'Time Sheet KN'!R191)*24</f>
        <v>5.0000000000000009</v>
      </c>
      <c r="R191" s="104">
        <f>VALUE('Time Sheet KN'!U191-'Time Sheet KN'!T191)*24</f>
        <v>2.0000000000000009</v>
      </c>
      <c r="S191" s="105">
        <f t="shared" si="752"/>
        <v>10</v>
      </c>
      <c r="T191" s="5">
        <f t="shared" si="753"/>
        <v>2</v>
      </c>
      <c r="U191" s="5"/>
      <c r="V191" s="5">
        <f>LOOKUP(V$6,'Daily Absent'!$O$6:$AX$6,'Daily Absent'!$O191:$AX191)</f>
        <v>1</v>
      </c>
      <c r="W191" s="104">
        <f>VALUE('Time Sheet KN'!X191-'Time Sheet KN'!W191)*24</f>
        <v>5</v>
      </c>
      <c r="X191" s="104">
        <f>VALUE('Time Sheet KN'!Z191-'Time Sheet KN'!Y191)*24</f>
        <v>5.0000000000000009</v>
      </c>
      <c r="Y191" s="104">
        <f>VALUE('Time Sheet KN'!AB191-'Time Sheet KN'!AA191)*24</f>
        <v>2.0000000000000009</v>
      </c>
      <c r="Z191" s="105">
        <f t="shared" si="754"/>
        <v>10</v>
      </c>
      <c r="AA191" s="5">
        <f t="shared" si="755"/>
        <v>2</v>
      </c>
      <c r="AB191" s="5"/>
      <c r="AC191" s="5">
        <f>LOOKUP(AC$6,'Daily Absent'!$O$6:$AX$6,'Daily Absent'!$O191:$AX191)</f>
        <v>1</v>
      </c>
      <c r="AD191" s="104">
        <f>VALUE('Time Sheet KN'!AE191-'Time Sheet KN'!AD191)*24</f>
        <v>5</v>
      </c>
      <c r="AE191" s="104">
        <f>VALUE('Time Sheet KN'!AG191-'Time Sheet KN'!AF191)*24</f>
        <v>5.0000000000000009</v>
      </c>
      <c r="AF191" s="104">
        <f>VALUE('Time Sheet KN'!AI191-'Time Sheet KN'!AH191)*24</f>
        <v>2.5000000000000018</v>
      </c>
      <c r="AG191" s="105">
        <f t="shared" si="756"/>
        <v>10</v>
      </c>
      <c r="AH191" s="5">
        <f t="shared" si="757"/>
        <v>2.5000000000000018</v>
      </c>
      <c r="AI191" s="5"/>
      <c r="AJ191" s="5">
        <f>LOOKUP(AJ$6,'Daily Absent'!$O$6:$AX$6,'Daily Absent'!$O191:$AX191)</f>
        <v>1</v>
      </c>
      <c r="AK191" s="104">
        <f>VALUE('Time Sheet KN'!AL191-'Time Sheet KN'!AK191)*24</f>
        <v>5</v>
      </c>
      <c r="AL191" s="104">
        <f>VALUE('Time Sheet KN'!AN191-'Time Sheet KN'!AM191)*24</f>
        <v>5.0000000000000009</v>
      </c>
      <c r="AM191" s="104">
        <f>VALUE('Time Sheet KN'!AP191-'Time Sheet KN'!AO191)*24</f>
        <v>0</v>
      </c>
      <c r="AN191" s="105">
        <f t="shared" si="758"/>
        <v>10</v>
      </c>
      <c r="AO191" s="5">
        <f t="shared" si="759"/>
        <v>0</v>
      </c>
      <c r="AP191" s="5"/>
      <c r="AQ191" s="5">
        <f>LOOKUP(AQ$6,'Daily Absent'!$O$6:$AX$6,'Daily Absent'!$O191:$AX191)</f>
        <v>1</v>
      </c>
      <c r="AR191" s="104">
        <f>VALUE('Time Sheet KN'!AS191-'Time Sheet KN'!AR191)*24</f>
        <v>5</v>
      </c>
      <c r="AS191" s="104">
        <f>VALUE('Time Sheet KN'!AU191-'Time Sheet KN'!AT191)*24</f>
        <v>0</v>
      </c>
      <c r="AT191" s="104">
        <f>VALUE('Time Sheet KN'!AW191-'Time Sheet KN'!AV191)*24</f>
        <v>0</v>
      </c>
      <c r="AU191" s="105">
        <f t="shared" si="760"/>
        <v>5</v>
      </c>
      <c r="AV191" s="5">
        <f t="shared" si="761"/>
        <v>0</v>
      </c>
      <c r="AW191" s="5"/>
      <c r="AX191" s="5">
        <f>LOOKUP(AX$6,'Daily Absent'!$O$6:$AX$6,'Daily Absent'!$O191:$AX191)</f>
        <v>0</v>
      </c>
      <c r="AY191" s="104">
        <f>VALUE('Time Sheet KN'!AZ191-'Time Sheet KN'!AY191)*24</f>
        <v>0</v>
      </c>
      <c r="AZ191" s="104">
        <f>VALUE('Time Sheet KN'!BB191-'Time Sheet KN'!BA191)*24</f>
        <v>0</v>
      </c>
      <c r="BA191" s="104">
        <f>VALUE('Time Sheet KN'!BD191-'Time Sheet KN'!BC191)*24</f>
        <v>0</v>
      </c>
      <c r="BB191" s="105">
        <f t="shared" si="762"/>
        <v>0</v>
      </c>
      <c r="BC191" s="5">
        <f t="shared" si="763"/>
        <v>0</v>
      </c>
      <c r="BD191" s="5"/>
      <c r="BE191" s="5">
        <f>LOOKUP(BE$6,'Daily Absent'!$O$6:$AX$6,'Daily Absent'!$O191:$AX191)</f>
        <v>1</v>
      </c>
      <c r="BF191" s="104">
        <f>VALUE('Time Sheet KN'!BG191-'Time Sheet KN'!BF191)*24</f>
        <v>5</v>
      </c>
      <c r="BG191" s="104">
        <f>VALUE('Time Sheet KN'!BI191-'Time Sheet KN'!BH191)*24</f>
        <v>5.0000000000000009</v>
      </c>
      <c r="BH191" s="104">
        <f>VALUE('Time Sheet KN'!BK191-'Time Sheet KN'!BJ191)*24</f>
        <v>0</v>
      </c>
      <c r="BI191" s="105">
        <f t="shared" si="764"/>
        <v>10</v>
      </c>
      <c r="BJ191" s="5">
        <f t="shared" si="765"/>
        <v>0</v>
      </c>
      <c r="BK191" s="5"/>
      <c r="BL191" s="5">
        <f>LOOKUP(BL$6,'Daily Absent'!$O$6:$AX$6,'Daily Absent'!$O191:$AX191)</f>
        <v>1</v>
      </c>
      <c r="BM191" s="104">
        <f>VALUE('Time Sheet KN'!BN191-'Time Sheet KN'!BM191)*24</f>
        <v>5</v>
      </c>
      <c r="BN191" s="104">
        <f>VALUE('Time Sheet KN'!BP191-'Time Sheet KN'!BO191)*24</f>
        <v>5.0000000000000009</v>
      </c>
      <c r="BO191" s="104">
        <f>VALUE('Time Sheet KN'!BR191-'Time Sheet KN'!BQ191)*24</f>
        <v>2.0000000000000009</v>
      </c>
      <c r="BP191" s="105">
        <f t="shared" si="766"/>
        <v>10</v>
      </c>
      <c r="BQ191" s="5">
        <f t="shared" si="767"/>
        <v>2</v>
      </c>
      <c r="BR191" s="5"/>
      <c r="BS191" s="5">
        <f>LOOKUP(BS$6,'Daily Absent'!$O$6:$AX$6,'Daily Absent'!$O191:$AX191)</f>
        <v>1</v>
      </c>
      <c r="BT191" s="104">
        <f>VALUE('Time Sheet KN'!BU191-'Time Sheet KN'!BT191)*24</f>
        <v>5</v>
      </c>
      <c r="BU191" s="104">
        <f>VALUE('Time Sheet KN'!BW191-'Time Sheet KN'!BV191)*24</f>
        <v>5.0000000000000009</v>
      </c>
      <c r="BV191" s="104">
        <f>VALUE('Time Sheet KN'!BY191-'Time Sheet KN'!BX191)*24</f>
        <v>0</v>
      </c>
      <c r="BW191" s="105">
        <f t="shared" si="768"/>
        <v>10</v>
      </c>
      <c r="BX191" s="5">
        <f t="shared" si="769"/>
        <v>0</v>
      </c>
      <c r="BY191" s="5"/>
      <c r="BZ191" s="5">
        <f>LOOKUP(BZ$6,'Daily Absent'!$O$6:$AX$6,'Daily Absent'!$O191:$AX191)</f>
        <v>1</v>
      </c>
      <c r="CA191" s="104">
        <f>VALUE('Time Sheet KN'!CB191-'Time Sheet KN'!CA191)*24</f>
        <v>5</v>
      </c>
      <c r="CB191" s="104">
        <f>VALUE('Time Sheet KN'!CD191-'Time Sheet KN'!CC191)*24</f>
        <v>5.0000000000000009</v>
      </c>
      <c r="CC191" s="104">
        <f>VALUE('Time Sheet KN'!CF191-'Time Sheet KN'!CE191)*24</f>
        <v>0</v>
      </c>
      <c r="CD191" s="105">
        <f t="shared" si="770"/>
        <v>10</v>
      </c>
      <c r="CE191" s="5">
        <f t="shared" si="771"/>
        <v>0</v>
      </c>
      <c r="CF191" s="5"/>
      <c r="CG191" s="5">
        <f>LOOKUP(CG$6,'Daily Absent'!$O$6:$AX$6,'Daily Absent'!$O191:$AX191)</f>
        <v>0</v>
      </c>
      <c r="CH191" s="104">
        <f>VALUE('Time Sheet KN'!CI191-'Time Sheet KN'!CH191)*24</f>
        <v>0</v>
      </c>
      <c r="CI191" s="104">
        <f>VALUE('Time Sheet KN'!CK191-'Time Sheet KN'!CJ191)*24</f>
        <v>0</v>
      </c>
      <c r="CJ191" s="104">
        <f>VALUE('Time Sheet KN'!CM191-'Time Sheet KN'!CL191)*24</f>
        <v>0</v>
      </c>
      <c r="CK191" s="105">
        <f t="shared" si="772"/>
        <v>0</v>
      </c>
      <c r="CL191" s="5">
        <f t="shared" si="773"/>
        <v>0</v>
      </c>
      <c r="CM191" s="5"/>
      <c r="CN191" s="5">
        <f>LOOKUP(CN$6,'Daily Absent'!$O$6:$AX$6,'Daily Absent'!$O191:$AX191)</f>
        <v>0</v>
      </c>
      <c r="CO191" s="104">
        <f>VALUE('Time Sheet KN'!CP191-'Time Sheet KN'!CO191)*24</f>
        <v>0</v>
      </c>
      <c r="CP191" s="104">
        <f>VALUE('Time Sheet KN'!CR191-'Time Sheet KN'!CQ191)*24</f>
        <v>0</v>
      </c>
      <c r="CQ191" s="104">
        <f>VALUE('Time Sheet KN'!CT191-'Time Sheet KN'!CS191)*24</f>
        <v>0</v>
      </c>
      <c r="CR191" s="105">
        <f t="shared" si="774"/>
        <v>0</v>
      </c>
      <c r="CS191" s="5">
        <f t="shared" si="775"/>
        <v>0</v>
      </c>
      <c r="CT191" s="5"/>
      <c r="CU191" s="5">
        <f>LOOKUP(CU$6,'Daily Absent'!$O$6:$AX$6,'Daily Absent'!$O191:$AX191)</f>
        <v>0</v>
      </c>
      <c r="CV191" s="104">
        <f>VALUE('Time Sheet KN'!CW191-'Time Sheet KN'!CV191)*24</f>
        <v>0</v>
      </c>
      <c r="CW191" s="104">
        <f>VALUE('Time Sheet KN'!CY191-'Time Sheet KN'!CX191)*24</f>
        <v>0</v>
      </c>
      <c r="CX191" s="104">
        <f>VALUE('Time Sheet KN'!DA191-'Time Sheet KN'!CZ191)*24</f>
        <v>0</v>
      </c>
      <c r="CY191" s="105">
        <f t="shared" si="776"/>
        <v>0</v>
      </c>
      <c r="CZ191" s="5">
        <f t="shared" si="777"/>
        <v>0</v>
      </c>
      <c r="DA191" s="5"/>
      <c r="DB191" s="5">
        <f>LOOKUP(DB$6,'Daily Absent'!$O$6:$AX$6,'Daily Absent'!$O191:$AX191)</f>
        <v>0</v>
      </c>
      <c r="DC191" s="104">
        <f>VALUE('Time Sheet KN'!DD191-'Time Sheet KN'!DC191)*24</f>
        <v>0</v>
      </c>
      <c r="DD191" s="104">
        <f>VALUE('Time Sheet KN'!DF191-'Time Sheet KN'!DE191)*24</f>
        <v>0</v>
      </c>
      <c r="DE191" s="104">
        <f>VALUE('Time Sheet KN'!DH191-'Time Sheet KN'!DG191)*24</f>
        <v>0</v>
      </c>
      <c r="DF191" s="105">
        <f t="shared" si="778"/>
        <v>0</v>
      </c>
      <c r="DG191" s="5">
        <f t="shared" si="779"/>
        <v>0</v>
      </c>
      <c r="DH191" s="5"/>
      <c r="DI191" s="5">
        <f>LOOKUP(DI$6,'Daily Absent'!$O$6:$AX$6,'Daily Absent'!$O191:$AX191)</f>
        <v>0</v>
      </c>
      <c r="DJ191" s="104">
        <f>VALUE('Time Sheet KN'!DK191-'Time Sheet KN'!DJ191)*24</f>
        <v>0</v>
      </c>
      <c r="DK191" s="104">
        <f>VALUE('Time Sheet KN'!DM191-'Time Sheet KN'!DL191)*24</f>
        <v>0</v>
      </c>
      <c r="DL191" s="104">
        <f>VALUE('Time Sheet KN'!DO191-'Time Sheet KN'!DN191)*24</f>
        <v>0</v>
      </c>
      <c r="DM191" s="105">
        <f t="shared" si="780"/>
        <v>0</v>
      </c>
      <c r="DN191" s="5">
        <f t="shared" si="781"/>
        <v>0</v>
      </c>
      <c r="DO191" s="5"/>
      <c r="DP191" s="5">
        <f>LOOKUP(DP$6,'Daily Absent'!$O$6:$AX$6,'Daily Absent'!$O191:$AX191)</f>
        <v>0</v>
      </c>
      <c r="DQ191" s="104">
        <f>VALUE('Time Sheet KN'!DR191-'Time Sheet KN'!DQ191)*24</f>
        <v>0</v>
      </c>
      <c r="DR191" s="104">
        <f>VALUE('Time Sheet KN'!DT191-'Time Sheet KN'!DS191)*24</f>
        <v>0</v>
      </c>
      <c r="DS191" s="104">
        <f>VALUE('Time Sheet KN'!DV191-'Time Sheet KN'!DU191)*24</f>
        <v>0</v>
      </c>
      <c r="DT191" s="105">
        <f t="shared" si="782"/>
        <v>0</v>
      </c>
      <c r="DU191" s="5">
        <f t="shared" si="783"/>
        <v>0</v>
      </c>
      <c r="DV191" s="5"/>
      <c r="DW191" s="5">
        <f>LOOKUP(DW$6,'Daily Absent'!$O$6:$AX$6,'Daily Absent'!$O191:$AX191)</f>
        <v>0</v>
      </c>
      <c r="DX191" s="104">
        <f>VALUE('Time Sheet KN'!DY191-'Time Sheet KN'!DX191)*24</f>
        <v>0</v>
      </c>
      <c r="DY191" s="104">
        <f>VALUE('Time Sheet KN'!EA191-'Time Sheet KN'!DZ191)*24</f>
        <v>0</v>
      </c>
      <c r="DZ191" s="104">
        <f>VALUE('Time Sheet KN'!EC191-'Time Sheet KN'!EB191)*24</f>
        <v>0</v>
      </c>
      <c r="EA191" s="105">
        <f t="shared" si="784"/>
        <v>0</v>
      </c>
      <c r="EB191" s="5">
        <f t="shared" si="785"/>
        <v>0</v>
      </c>
      <c r="EC191" s="5"/>
      <c r="ED191" s="5">
        <f>LOOKUP(ED$6,'Daily Absent'!$O$6:$AX$6,'Daily Absent'!$O191:$AX191)</f>
        <v>0</v>
      </c>
      <c r="EE191" s="104">
        <f>VALUE('Time Sheet KN'!EF191-'Time Sheet KN'!EE191)*24</f>
        <v>0</v>
      </c>
      <c r="EF191" s="104">
        <f>VALUE('Time Sheet KN'!EH191-'Time Sheet KN'!EG191)*24</f>
        <v>0</v>
      </c>
      <c r="EG191" s="104">
        <f>VALUE('Time Sheet KN'!EJ191-'Time Sheet KN'!EI191)*24</f>
        <v>0</v>
      </c>
      <c r="EH191" s="105">
        <f t="shared" si="786"/>
        <v>0</v>
      </c>
      <c r="EI191" s="5">
        <f t="shared" si="787"/>
        <v>0</v>
      </c>
      <c r="EJ191" s="5"/>
      <c r="EK191" s="5">
        <f>LOOKUP(EK$6,'Daily Absent'!$O$6:$AX$6,'Daily Absent'!$O191:$AX191)</f>
        <v>0</v>
      </c>
      <c r="EL191" s="104">
        <f>VALUE('Time Sheet KN'!EM191-'Time Sheet KN'!EL191)*24</f>
        <v>0</v>
      </c>
      <c r="EM191" s="104">
        <f>VALUE('Time Sheet KN'!EO191-'Time Sheet KN'!EN191)*24</f>
        <v>0</v>
      </c>
      <c r="EN191" s="104">
        <f>VALUE('Time Sheet KN'!EQ191-'Time Sheet KN'!EP191)*24</f>
        <v>0</v>
      </c>
      <c r="EO191" s="105">
        <f t="shared" si="788"/>
        <v>0</v>
      </c>
      <c r="EP191" s="5">
        <f t="shared" si="789"/>
        <v>0</v>
      </c>
      <c r="EQ191" s="5"/>
      <c r="ER191" s="5">
        <f>LOOKUP(ER$6,'Daily Absent'!$O$6:$AX$6,'Daily Absent'!$O191:$AX191)</f>
        <v>0</v>
      </c>
      <c r="ES191" s="104">
        <f>VALUE('Time Sheet KN'!ET191-'Time Sheet KN'!ES191)*24</f>
        <v>0</v>
      </c>
      <c r="ET191" s="104">
        <f>VALUE('Time Sheet KN'!EV191-'Time Sheet KN'!EU191)*24</f>
        <v>0</v>
      </c>
      <c r="EU191" s="104">
        <f>VALUE('Time Sheet KN'!EX191-'Time Sheet KN'!EW191)*24</f>
        <v>0</v>
      </c>
      <c r="EV191" s="105">
        <f t="shared" si="790"/>
        <v>0</v>
      </c>
      <c r="EW191" s="5">
        <f t="shared" si="791"/>
        <v>0</v>
      </c>
      <c r="EX191" s="5"/>
      <c r="EY191" s="5">
        <f>LOOKUP(EY$6,'Daily Absent'!$O$6:$AX$6,'Daily Absent'!$O191:$AX191)</f>
        <v>0</v>
      </c>
      <c r="EZ191" s="104">
        <f>VALUE('Time Sheet KN'!FA191-'Time Sheet KN'!EZ191)*24</f>
        <v>0</v>
      </c>
      <c r="FA191" s="104">
        <f>VALUE('Time Sheet KN'!FC191-'Time Sheet KN'!FB191)*24</f>
        <v>0</v>
      </c>
      <c r="FB191" s="104">
        <f>VALUE('Time Sheet KN'!FE191-'Time Sheet KN'!FD191)*24</f>
        <v>0</v>
      </c>
      <c r="FC191" s="105">
        <f t="shared" si="792"/>
        <v>0</v>
      </c>
      <c r="FD191" s="5">
        <f t="shared" si="793"/>
        <v>0</v>
      </c>
      <c r="FE191" s="5"/>
      <c r="FF191" s="5">
        <f>LOOKUP(FF$6,'Daily Absent'!$O$6:$AX$6,'Daily Absent'!$O191:$AX191)</f>
        <v>0</v>
      </c>
      <c r="FG191" s="104">
        <f>VALUE('Time Sheet KN'!FH191-'Time Sheet KN'!FG191)*24</f>
        <v>0</v>
      </c>
      <c r="FH191" s="104">
        <f>VALUE('Time Sheet KN'!FJ191-'Time Sheet KN'!FI191)*24</f>
        <v>0</v>
      </c>
      <c r="FI191" s="104">
        <f>VALUE('Time Sheet KN'!FL191-'Time Sheet KN'!FK191)*24</f>
        <v>0</v>
      </c>
      <c r="FJ191" s="105">
        <f t="shared" si="794"/>
        <v>0</v>
      </c>
      <c r="FK191" s="5">
        <f t="shared" si="795"/>
        <v>0</v>
      </c>
      <c r="FL191" s="5"/>
      <c r="FM191" s="5">
        <f>LOOKUP(FM$6,'Daily Absent'!$O$6:$AX$6,'Daily Absent'!$O191:$AX191)</f>
        <v>0</v>
      </c>
      <c r="FN191" s="104">
        <f>VALUE('Time Sheet KN'!FO191-'Time Sheet KN'!FN191)*24</f>
        <v>0</v>
      </c>
      <c r="FO191" s="104">
        <f>VALUE('Time Sheet KN'!FQ191-'Time Sheet KN'!FP191)*24</f>
        <v>0</v>
      </c>
      <c r="FP191" s="104">
        <f>VALUE('Time Sheet KN'!FS191-'Time Sheet KN'!FR191)*24</f>
        <v>0</v>
      </c>
      <c r="FQ191" s="105">
        <f t="shared" si="796"/>
        <v>0</v>
      </c>
      <c r="FR191" s="5">
        <f t="shared" si="797"/>
        <v>0</v>
      </c>
      <c r="FS191" s="5"/>
      <c r="FT191" s="5">
        <f>LOOKUP(FT$6,'Daily Absent'!$O$6:$AX$6,'Daily Absent'!$O191:$AX191)</f>
        <v>0</v>
      </c>
      <c r="FU191" s="104">
        <f>VALUE('Time Sheet KN'!FV191-'Time Sheet KN'!FU191)*24</f>
        <v>0</v>
      </c>
      <c r="FV191" s="104">
        <f>VALUE('Time Sheet KN'!FX191-'Time Sheet KN'!FW191)*24</f>
        <v>0</v>
      </c>
      <c r="FW191" s="104">
        <f>VALUE('Time Sheet KN'!FZ191-'Time Sheet KN'!FY191)*24</f>
        <v>0</v>
      </c>
      <c r="FX191" s="105">
        <f t="shared" si="798"/>
        <v>0</v>
      </c>
      <c r="FY191" s="5">
        <f t="shared" si="799"/>
        <v>0</v>
      </c>
      <c r="FZ191" s="5"/>
      <c r="GA191" s="5">
        <f>LOOKUP(GA$6,'Daily Absent'!$O$6:$AX$6,'Daily Absent'!$O191:$AX191)</f>
        <v>0</v>
      </c>
      <c r="GB191" s="104">
        <f>VALUE('Time Sheet KN'!GC191-'Time Sheet KN'!GB191)*24</f>
        <v>0</v>
      </c>
      <c r="GC191" s="104">
        <f>VALUE('Time Sheet KN'!GE191-'Time Sheet KN'!GD191)*24</f>
        <v>0</v>
      </c>
      <c r="GD191" s="104">
        <f>VALUE('Time Sheet KN'!GG191-'Time Sheet KN'!GF191)*24</f>
        <v>0</v>
      </c>
      <c r="GE191" s="105">
        <f t="shared" si="800"/>
        <v>0</v>
      </c>
      <c r="GF191" s="5">
        <f t="shared" si="801"/>
        <v>0</v>
      </c>
      <c r="GG191" s="5"/>
      <c r="GH191" s="5">
        <f>LOOKUP(GH$6,'Daily Absent'!$O$6:$AX$6,'Daily Absent'!$O191:$AX191)</f>
        <v>0</v>
      </c>
      <c r="GI191" s="104">
        <f>VALUE('Time Sheet KN'!GJ191-'Time Sheet KN'!GI191)*24</f>
        <v>0</v>
      </c>
      <c r="GJ191" s="104">
        <f>VALUE('Time Sheet KN'!GL191-'Time Sheet KN'!GK191)*24</f>
        <v>0</v>
      </c>
      <c r="GK191" s="104">
        <f>VALUE('Time Sheet KN'!GN191-'Time Sheet KN'!GM191)*24</f>
        <v>0</v>
      </c>
      <c r="GL191" s="105">
        <f t="shared" si="802"/>
        <v>0</v>
      </c>
      <c r="GM191" s="5">
        <f t="shared" si="803"/>
        <v>0</v>
      </c>
      <c r="GN191" s="5"/>
      <c r="GO191" s="5">
        <f>LOOKUP(GO$6,'Daily Absent'!$O$6:$AX$6,'Daily Absent'!$O191:$AX191)</f>
        <v>0</v>
      </c>
      <c r="GP191" s="104">
        <f>VALUE('Time Sheet KN'!GQ191-'Time Sheet KN'!GP191)*24</f>
        <v>0</v>
      </c>
      <c r="GQ191" s="104">
        <f>VALUE('Time Sheet KN'!GS191-'Time Sheet KN'!GR191)*24</f>
        <v>0</v>
      </c>
      <c r="GR191" s="104">
        <f>VALUE('Time Sheet KN'!GU191-'Time Sheet KN'!GT191)*24</f>
        <v>0</v>
      </c>
      <c r="GS191" s="105">
        <f t="shared" si="804"/>
        <v>0</v>
      </c>
      <c r="GT191" s="5">
        <f t="shared" si="805"/>
        <v>0</v>
      </c>
      <c r="GU191" s="5"/>
      <c r="GV191" s="5">
        <f>LOOKUP(GV$6,'Daily Absent'!$O$6:$AX$6,'Daily Absent'!$O191:$AX191)</f>
        <v>0</v>
      </c>
      <c r="GW191" s="104">
        <f>VALUE('Time Sheet KN'!GX191-'Time Sheet KN'!GW191)*24</f>
        <v>0</v>
      </c>
      <c r="GX191" s="104">
        <f>VALUE('Time Sheet KN'!GZ191-'Time Sheet KN'!GY191)*24</f>
        <v>0</v>
      </c>
      <c r="GY191" s="104">
        <f>VALUE('Time Sheet KN'!HB191-'Time Sheet KN'!HA191)*24</f>
        <v>0</v>
      </c>
      <c r="GZ191" s="105">
        <f t="shared" si="806"/>
        <v>0</v>
      </c>
      <c r="HA191" s="5">
        <f t="shared" si="807"/>
        <v>0</v>
      </c>
      <c r="HB191" s="5"/>
      <c r="HC191" s="5">
        <f>LOOKUP(HC$6,'Daily Absent'!$O$6:$AX$6,'Daily Absent'!$O191:$AX191)</f>
        <v>0</v>
      </c>
      <c r="HD191" s="104">
        <f>VALUE('Time Sheet KN'!HE191-'Time Sheet KN'!HD191)*24</f>
        <v>0</v>
      </c>
      <c r="HE191" s="104">
        <f>VALUE('Time Sheet KN'!HG191-'Time Sheet KN'!HF191)*24</f>
        <v>0</v>
      </c>
      <c r="HF191" s="104">
        <f>VALUE('Time Sheet KN'!HI191-'Time Sheet KN'!HH191)*24</f>
        <v>0</v>
      </c>
      <c r="HG191" s="105">
        <f t="shared" si="808"/>
        <v>0</v>
      </c>
      <c r="HH191" s="5">
        <f t="shared" si="809"/>
        <v>0</v>
      </c>
      <c r="HI191" s="5"/>
      <c r="HJ191" s="5">
        <f>LOOKUP(HJ$6,'Daily Absent'!$O$6:$AX$6,'Daily Absent'!$O191:$AX191)</f>
        <v>0</v>
      </c>
      <c r="HK191" s="104">
        <f>VALUE('Time Sheet KN'!HL191-'Time Sheet KN'!HK191)*24</f>
        <v>0</v>
      </c>
      <c r="HL191" s="104">
        <f>VALUE('Time Sheet KN'!HN191-'Time Sheet KN'!HM191)*24</f>
        <v>0</v>
      </c>
      <c r="HM191" s="104">
        <f>VALUE('Time Sheet KN'!HP191-'Time Sheet KN'!HO191)*24</f>
        <v>0</v>
      </c>
      <c r="HN191" s="105">
        <f t="shared" si="810"/>
        <v>0</v>
      </c>
      <c r="HO191" s="5">
        <f t="shared" si="811"/>
        <v>0</v>
      </c>
      <c r="HP191" s="5"/>
      <c r="HQ191" s="5">
        <f>LOOKUP(HQ$6,'Daily Absent'!$O$6:$AX$6,'Daily Absent'!$O191:$AX191)</f>
        <v>0</v>
      </c>
      <c r="HR191" s="104">
        <f>VALUE('Time Sheet KN'!HS191-'Time Sheet KN'!HR191)*24</f>
        <v>0</v>
      </c>
      <c r="HS191" s="104">
        <f>VALUE('Time Sheet KN'!HU191-'Time Sheet KN'!HT191)*24</f>
        <v>0</v>
      </c>
      <c r="HT191" s="104">
        <f>VALUE('Time Sheet KN'!HW191-'Time Sheet KN'!HV191)*24</f>
        <v>0</v>
      </c>
      <c r="HU191" s="105">
        <f t="shared" si="812"/>
        <v>0</v>
      </c>
      <c r="HV191" s="5">
        <f t="shared" si="813"/>
        <v>0</v>
      </c>
      <c r="HW191" s="5"/>
      <c r="HX191" s="5">
        <f>LOOKUP(HX$6,'Daily Absent'!$O$6:$AX$6,'Daily Absent'!$O191:$AX191)</f>
        <v>0</v>
      </c>
      <c r="HY191" s="104">
        <f>VALUE('Time Sheet KN'!HZ191-'Time Sheet KN'!HY191)*24</f>
        <v>0</v>
      </c>
      <c r="HZ191" s="104">
        <f>VALUE('Time Sheet KN'!IB191-'Time Sheet KN'!IA191)*24</f>
        <v>0</v>
      </c>
      <c r="IA191" s="104">
        <f>VALUE('Time Sheet KN'!ID191-'Time Sheet KN'!IC191)*24</f>
        <v>0</v>
      </c>
      <c r="IB191" s="105">
        <f t="shared" si="814"/>
        <v>0</v>
      </c>
      <c r="IC191" s="5">
        <f t="shared" si="815"/>
        <v>0</v>
      </c>
      <c r="ID191" s="5"/>
      <c r="IE191" s="5">
        <f>LOOKUP(IE$6,'Daily Absent'!$O$6:$AX$6,'Daily Absent'!$O191:$AX191)</f>
        <v>0</v>
      </c>
      <c r="IF191" s="104">
        <f>VALUE('Time Sheet KN'!IG191-'Time Sheet KN'!IF191)*24</f>
        <v>0</v>
      </c>
      <c r="IG191" s="104">
        <f>VALUE('Time Sheet KN'!II191-'Time Sheet KN'!IH191)*24</f>
        <v>0</v>
      </c>
      <c r="IH191" s="104">
        <f>VALUE('Time Sheet KN'!IK191-'Time Sheet KN'!IJ191)*24</f>
        <v>0</v>
      </c>
      <c r="II191" s="105">
        <f t="shared" si="816"/>
        <v>0</v>
      </c>
      <c r="IJ191" s="5">
        <f t="shared" si="817"/>
        <v>0</v>
      </c>
      <c r="IK191" s="5"/>
      <c r="IL191" s="5">
        <f>LOOKUP(IL$6,'Daily Absent'!$O$6:$AX$6,'Daily Absent'!$O191:$AX191)</f>
        <v>0</v>
      </c>
      <c r="IM191" s="104">
        <f>VALUE('Time Sheet KN'!IN191-'Time Sheet KN'!IM191)*24</f>
        <v>0</v>
      </c>
      <c r="IN191" s="104">
        <f>VALUE('Time Sheet KN'!IP191-'Time Sheet KN'!IO191)*24</f>
        <v>0</v>
      </c>
      <c r="IO191" s="104">
        <f>VALUE('Time Sheet KN'!IR191-'Time Sheet KN'!IQ191)*24</f>
        <v>0</v>
      </c>
      <c r="IP191" s="105">
        <f t="shared" si="818"/>
        <v>0</v>
      </c>
      <c r="IQ191" s="5">
        <f t="shared" si="819"/>
        <v>0</v>
      </c>
      <c r="IR191" s="5"/>
      <c r="IS191" s="5">
        <f>LOOKUP(IS$6,'Daily Absent'!$O$6:$AX$6,'Daily Absent'!$O191:$AX191)</f>
        <v>0</v>
      </c>
      <c r="IT191" s="104">
        <f>VALUE('Time Sheet KN'!IU191-'Time Sheet KN'!IT191)*24</f>
        <v>0</v>
      </c>
      <c r="IU191" s="104">
        <f>VALUE('Time Sheet KN'!IW191-'Time Sheet KN'!IV191)*24</f>
        <v>0</v>
      </c>
      <c r="IV191" s="104">
        <f>VALUE('Time Sheet KN'!IY191-'Time Sheet KN'!IX191)*24</f>
        <v>0</v>
      </c>
      <c r="IW191" s="105">
        <f t="shared" si="820"/>
        <v>0</v>
      </c>
      <c r="IX191" s="5">
        <f t="shared" si="821"/>
        <v>0</v>
      </c>
      <c r="IY191" s="5"/>
      <c r="IZ191" s="5">
        <f>LOOKUP(IZ$6,'Daily Absent'!$O$6:$AX$6,'Daily Absent'!$O191:$AX191)</f>
        <v>0</v>
      </c>
      <c r="JA191" s="104">
        <f>VALUE('Time Sheet KN'!JB191-'Time Sheet KN'!JA191)*24</f>
        <v>0</v>
      </c>
      <c r="JB191" s="104">
        <f>VALUE('Time Sheet KN'!JD191-'Time Sheet KN'!JC191)*24</f>
        <v>0</v>
      </c>
      <c r="JC191" s="104">
        <f>VALUE('Time Sheet KN'!JF191-'Time Sheet KN'!JE191)*24</f>
        <v>0</v>
      </c>
      <c r="JD191" s="105">
        <f t="shared" si="822"/>
        <v>0</v>
      </c>
      <c r="JE191" s="5">
        <f t="shared" si="823"/>
        <v>0</v>
      </c>
      <c r="JF191" s="5"/>
    </row>
    <row r="192" spans="1:266" ht="20" customHeight="1">
      <c r="A192" s="54">
        <f>IF('Master MP Status'!A192&gt;0,'Master MP Status'!A192,"")</f>
        <v>184</v>
      </c>
      <c r="B192" s="5" t="str">
        <f>IF(ISTEXT('Master MP Status'!B192),'Master MP Status'!B192,"")</f>
        <v>DIRECT</v>
      </c>
      <c r="C192" s="153" t="str">
        <f>IF(OR(ISTEXT('Master MP Status'!C192),'Master MP Status'!C192&gt;0),'Master MP Status'!C192,"")</f>
        <v>KN25381</v>
      </c>
      <c r="D192" s="154" t="str">
        <f>IF(OR(ISTEXT('Master MP Status'!D192),'Master MP Status'!D192&gt;0),'Master MP Status'!D192,"")</f>
        <v>KN25381</v>
      </c>
      <c r="E192" s="5" t="str">
        <f>IF(ISTEXT('Master MP Status'!E192),'Master MP Status'!E192,"")</f>
        <v>MARTHEN</v>
      </c>
      <c r="F192" s="5" t="str">
        <f>IF(ISTEXT('Master MP Status'!F192),'Master MP Status'!F192,"")</f>
        <v/>
      </c>
      <c r="G192" s="5" t="str">
        <f>IF(ISTEXT('Master MP Status'!G192),'Master MP Status'!G192,"")</f>
        <v>Local</v>
      </c>
      <c r="H192" s="5" t="str">
        <f>IF(ISTEXT('Master MP Status'!H192),'Master MP Status'!H192,"")</f>
        <v>DARMAN</v>
      </c>
      <c r="I192" s="5" t="str">
        <f>IF(ISTEXT('Master MP Status'!I192),'Master MP Status'!I192,"")</f>
        <v>Skilled</v>
      </c>
      <c r="J192" s="5" t="str">
        <f>IF(ISTEXT('Master MP Status'!J192),'Master MP Status'!J192,"")</f>
        <v>Common Skilled</v>
      </c>
      <c r="K192" s="9">
        <f>IF(OR('Master MP Status'!K192=0,'Master MP Status'!K192=""),"",'Master MP Status'!K192)</f>
        <v>45795</v>
      </c>
      <c r="L192" s="9">
        <f>IF(OR('Master MP Status'!L192=0,'Master MP Status'!L192=""),"",'Master MP Status'!L192)</f>
        <v>45795</v>
      </c>
      <c r="M192" s="9" t="str">
        <f>IF(OR('Master MP Status'!M192=0,'Master MP Status'!M192=""),"",'Master MP Status'!M192)</f>
        <v/>
      </c>
      <c r="N192" s="5" t="str">
        <f>IF(ISTEXT('Master MP Status'!N192),'Master MP Status'!N192,"")</f>
        <v/>
      </c>
      <c r="O192" s="5">
        <f>LOOKUP(O$6,'Daily Absent'!$O$6:$AX$6,'Daily Absent'!$O192:$AX192)</f>
        <v>1</v>
      </c>
      <c r="P192" s="104">
        <f>VALUE('Time Sheet KN'!Q192-'Time Sheet KN'!P192)*24</f>
        <v>5</v>
      </c>
      <c r="Q192" s="104">
        <f>VALUE('Time Sheet KN'!S192-'Time Sheet KN'!R192)*24</f>
        <v>5.0000000000000009</v>
      </c>
      <c r="R192" s="104">
        <f>VALUE('Time Sheet KN'!U192-'Time Sheet KN'!T192)*24</f>
        <v>0</v>
      </c>
      <c r="S192" s="105">
        <f t="shared" ref="S192:S194" si="824">IF(AND(OR(U$6="Sen",U$6="Sel",U$6="Rab",U$6="Kam",U$6="Jum"),SUM(P192:R192)&gt;=10),10,
IF(AND(OR(U$6="Sen",U$6="Sel",U$6="Rab",U$6="Kam",U$6="Jum"),SUM(P192:R192)&lt;10),SUM(P192:R192),
IF(AND(U$6="Sab",SUM(P192:R192)&gt;=9),9,
IF(AND(U$6="Sab",SUM(P192:R192)&lt;9),SUM(P192:R192),
IF(OR(U$6="Mgg",U$6="Hon"),0)))))</f>
        <v>10</v>
      </c>
      <c r="T192" s="5">
        <f t="shared" ref="T192:T194" si="825">IF(AND(OR(U$6="Sen",U$6="Sel",U$6="Rab",U$6="Kam",U$6="Jum"),SUM(P192:R192)&gt;=10),SUM(P192:R192)-10,
IF(AND(OR(U$6="Sen",U$6="Sel",U$6="Rab",U$6="Kam",U$6="Jum"),SUM(P192:R192)&lt;10),0,
IF(AND(U$6="Sab",SUM(P192:R192)&gt;=9),SUM(P192:R192)-9,
IF(AND(U$6="Sab",SUM(P192:R192)&lt;9),0,
IF(OR(U$6="Mgg",U$6="Hon"),SUM(P192:R192),0)))))</f>
        <v>0</v>
      </c>
      <c r="U192" s="5"/>
      <c r="V192" s="5">
        <f>LOOKUP(V$6,'Daily Absent'!$O$6:$AX$6,'Daily Absent'!$O192:$AX192)</f>
        <v>1</v>
      </c>
      <c r="W192" s="104">
        <f>VALUE('Time Sheet KN'!X192-'Time Sheet KN'!W192)*24</f>
        <v>5</v>
      </c>
      <c r="X192" s="104">
        <f>VALUE('Time Sheet KN'!Z192-'Time Sheet KN'!Y192)*24</f>
        <v>5.0000000000000009</v>
      </c>
      <c r="Y192" s="104">
        <f>VALUE('Time Sheet KN'!AB192-'Time Sheet KN'!AA192)*24</f>
        <v>0</v>
      </c>
      <c r="Z192" s="105">
        <f t="shared" ref="Z192:Z194" si="826">IF(AND(OR(AB$6="Sen",AB$6="Sel",AB$6="Rab",AB$6="Kam",AB$6="Jum"),SUM(W192:Y192)&gt;=10),10,
IF(AND(OR(AB$6="Sen",AB$6="Sel",AB$6="Rab",AB$6="Kam",AB$6="Jum"),SUM(W192:Y192)&lt;10),SUM(W192:Y192),
IF(AND(AB$6="Sab",SUM(W192:Y192)&gt;=9),9,
IF(AND(AB$6="Sab",SUM(W192:Y192)&lt;9),SUM(W192:Y192),
IF(OR(AB$6="Mgg",AB$6="Hon"),0)))))</f>
        <v>10</v>
      </c>
      <c r="AA192" s="5">
        <f t="shared" ref="AA192:AA194" si="827">IF(AND(OR(AB$6="Sen",AB$6="Sel",AB$6="Rab",AB$6="Kam",AB$6="Jum"),SUM(W192:Y192)&gt;=10),SUM(W192:Y192)-10,
IF(AND(OR(AB$6="Sen",AB$6="Sel",AB$6="Rab",AB$6="Kam",AB$6="Jum"),SUM(W192:Y192)&lt;10),0,
IF(AND(AB$6="Sab",SUM(W192:Y192)&gt;=9),SUM(W192:Y192)-9,
IF(AND(AB$6="Sab",SUM(W192:Y192)&lt;9),0,
IF(OR(AB$6="Mgg",AB$6="Hon"),SUM(W192:Y192),0)))))</f>
        <v>0</v>
      </c>
      <c r="AB192" s="5"/>
      <c r="AC192" s="5">
        <f>LOOKUP(AC$6,'Daily Absent'!$O$6:$AX$6,'Daily Absent'!$O192:$AX192)</f>
        <v>1</v>
      </c>
      <c r="AD192" s="104">
        <f>VALUE('Time Sheet KN'!AE192-'Time Sheet KN'!AD192)*24</f>
        <v>5</v>
      </c>
      <c r="AE192" s="104">
        <f>VALUE('Time Sheet KN'!AG192-'Time Sheet KN'!AF192)*24</f>
        <v>5.0000000000000009</v>
      </c>
      <c r="AF192" s="104">
        <f>VALUE('Time Sheet KN'!AI192-'Time Sheet KN'!AH192)*24</f>
        <v>0</v>
      </c>
      <c r="AG192" s="105">
        <f t="shared" ref="AG192:AG194" si="828">IF(AND(OR(AI$6="Sen",AI$6="Sel",AI$6="Rab",AI$6="Kam",AI$6="Jum"),SUM(AD192:AF192)&gt;=10),10,
IF(AND(OR(AI$6="Sen",AI$6="Sel",AI$6="Rab",AI$6="Kam",AI$6="Jum"),SUM(AD192:AF192)&lt;10),SUM(AD192:AF192),
IF(AND(AI$6="Sab",SUM(AD192:AF192)&gt;=9),9,
IF(AND(AI$6="Sab",SUM(AD192:AF192)&lt;9),SUM(AD192:AF192),
IF(OR(AI$6="Mgg",AI$6="Hon"),0)))))</f>
        <v>10</v>
      </c>
      <c r="AH192" s="5">
        <f t="shared" ref="AH192:AH194" si="829">IF(AND(OR(AI$6="Sen",AI$6="Sel",AI$6="Rab",AI$6="Kam",AI$6="Jum"),SUM(AD192:AF192)&gt;=10),SUM(AD192:AF192)-10,
IF(AND(OR(AI$6="Sen",AI$6="Sel",AI$6="Rab",AI$6="Kam",AI$6="Jum"),SUM(AD192:AF192)&lt;10),0,
IF(AND(AI$6="Sab",SUM(AD192:AF192)&gt;=9),SUM(AD192:AF192)-9,
IF(AND(AI$6="Sab",SUM(AD192:AF192)&lt;9),0,
IF(OR(AI$6="Mgg",AI$6="Hon"),SUM(AD192:AF192),0)))))</f>
        <v>0</v>
      </c>
      <c r="AI192" s="5"/>
      <c r="AJ192" s="5">
        <f>LOOKUP(AJ$6,'Daily Absent'!$O$6:$AX$6,'Daily Absent'!$O192:$AX192)</f>
        <v>1</v>
      </c>
      <c r="AK192" s="104">
        <f>VALUE('Time Sheet KN'!AL192-'Time Sheet KN'!AK192)*24</f>
        <v>5</v>
      </c>
      <c r="AL192" s="104">
        <f>VALUE('Time Sheet KN'!AN192-'Time Sheet KN'!AM192)*24</f>
        <v>5.0000000000000009</v>
      </c>
      <c r="AM192" s="104">
        <f>VALUE('Time Sheet KN'!AP192-'Time Sheet KN'!AO192)*24</f>
        <v>0</v>
      </c>
      <c r="AN192" s="105">
        <f t="shared" ref="AN192:AN194" si="830">IF(AND(OR(AP$6="Sen",AP$6="Sel",AP$6="Rab",AP$6="Kam",AP$6="Jum"),SUM(AK192:AM192)&gt;=10),10,
IF(AND(OR(AP$6="Sen",AP$6="Sel",AP$6="Rab",AP$6="Kam",AP$6="Jum"),SUM(AK192:AM192)&lt;10),SUM(AK192:AM192),
IF(AND(AP$6="Sab",SUM(AK192:AM192)&gt;=9),9,
IF(AND(AP$6="Sab",SUM(AK192:AM192)&lt;9),SUM(AK192:AM192),
IF(OR(AP$6="Mgg",AP$6="Hon"),0)))))</f>
        <v>10</v>
      </c>
      <c r="AO192" s="5">
        <f t="shared" ref="AO192:AO194" si="831">IF(AND(OR(AP$6="Sen",AP$6="Sel",AP$6="Rab",AP$6="Kam",AP$6="Jum"),SUM(AK192:AM192)&gt;=10),SUM(AK192:AM192)-10,
IF(AND(OR(AP$6="Sen",AP$6="Sel",AP$6="Rab",AP$6="Kam",AP$6="Jum"),SUM(AK192:AM192)&lt;10),0,
IF(AND(AP$6="Sab",SUM(AK192:AM192)&gt;=9),SUM(AK192:AM192)-9,
IF(AND(AP$6="Sab",SUM(AK192:AM192)&lt;9),0,
IF(OR(AP$6="Mgg",AP$6="Hon"),SUM(AK192:AM192),0)))))</f>
        <v>0</v>
      </c>
      <c r="AP192" s="5"/>
      <c r="AQ192" s="5">
        <f>LOOKUP(AQ$6,'Daily Absent'!$O$6:$AX$6,'Daily Absent'!$O192:$AX192)</f>
        <v>1</v>
      </c>
      <c r="AR192" s="104">
        <f>VALUE('Time Sheet KN'!AS192-'Time Sheet KN'!AR192)*24</f>
        <v>5</v>
      </c>
      <c r="AS192" s="104">
        <f>VALUE('Time Sheet KN'!AU192-'Time Sheet KN'!AT192)*24</f>
        <v>4.0000000000000018</v>
      </c>
      <c r="AT192" s="104">
        <f>VALUE('Time Sheet KN'!AW192-'Time Sheet KN'!AV192)*24</f>
        <v>0</v>
      </c>
      <c r="AU192" s="105">
        <f t="shared" ref="AU192:AU194" si="832">IF(AND(OR(AW$6="Sen",AW$6="Sel",AW$6="Rab",AW$6="Kam",AW$6="Jum"),SUM(AR192:AT192)&gt;=10),10,
IF(AND(OR(AW$6="Sen",AW$6="Sel",AW$6="Rab",AW$6="Kam",AW$6="Jum"),SUM(AR192:AT192)&lt;10),SUM(AR192:AT192),
IF(AND(AW$6="Sab",SUM(AR192:AT192)&gt;=9),9,
IF(AND(AW$6="Sab",SUM(AR192:AT192)&lt;9),SUM(AR192:AT192),
IF(OR(AW$6="Mgg",AW$6="Hon"),0)))))</f>
        <v>9</v>
      </c>
      <c r="AV192" s="5">
        <f t="shared" ref="AV192:AV194" si="833">IF(AND(OR(AW$6="Sen",AW$6="Sel",AW$6="Rab",AW$6="Kam",AW$6="Jum"),SUM(AR192:AT192)&gt;=10),SUM(AR192:AT192)-10,
IF(AND(OR(AW$6="Sen",AW$6="Sel",AW$6="Rab",AW$6="Kam",AW$6="Jum"),SUM(AR192:AT192)&lt;10),0,
IF(AND(AW$6="Sab",SUM(AR192:AT192)&gt;=9),SUM(AR192:AT192)-9,
IF(AND(AW$6="Sab",SUM(AR192:AT192)&lt;9),0,
IF(OR(AW$6="Mgg",AW$6="Hon"),SUM(AR192:AT192),0)))))</f>
        <v>1.7763568394002505E-15</v>
      </c>
      <c r="AW192" s="5"/>
      <c r="AX192" s="5">
        <f>LOOKUP(AX$6,'Daily Absent'!$O$6:$AX$6,'Daily Absent'!$O192:$AX192)</f>
        <v>0</v>
      </c>
      <c r="AY192" s="104">
        <f>VALUE('Time Sheet KN'!AZ192-'Time Sheet KN'!AY192)*24</f>
        <v>0</v>
      </c>
      <c r="AZ192" s="104">
        <f>VALUE('Time Sheet KN'!BB192-'Time Sheet KN'!BA192)*24</f>
        <v>0</v>
      </c>
      <c r="BA192" s="104">
        <f>VALUE('Time Sheet KN'!BD192-'Time Sheet KN'!BC192)*24</f>
        <v>0</v>
      </c>
      <c r="BB192" s="105">
        <f t="shared" ref="BB192:BB194" si="834">IF(AND(OR(BD$6="Sen",BD$6="Sel",BD$6="Rab",BD$6="Kam",BD$6="Jum"),SUM(AY192:BA192)&gt;=10),10,
IF(AND(OR(BD$6="Sen",BD$6="Sel",BD$6="Rab",BD$6="Kam",BD$6="Jum"),SUM(AY192:BA192)&lt;10),SUM(AY192:BA192),
IF(AND(BD$6="Sab",SUM(AY192:BA192)&gt;=9),9,
IF(AND(BD$6="Sab",SUM(AY192:BA192)&lt;9),SUM(AY192:BA192),
IF(OR(BD$6="Mgg",BD$6="Hon"),0)))))</f>
        <v>0</v>
      </c>
      <c r="BC192" s="5">
        <f t="shared" ref="BC192:BC194" si="835">IF(AND(OR(BD$6="Sen",BD$6="Sel",BD$6="Rab",BD$6="Kam",BD$6="Jum"),SUM(AY192:BA192)&gt;=10),SUM(AY192:BA192)-10,
IF(AND(OR(BD$6="Sen",BD$6="Sel",BD$6="Rab",BD$6="Kam",BD$6="Jum"),SUM(AY192:BA192)&lt;10),0,
IF(AND(BD$6="Sab",SUM(AY192:BA192)&gt;=9),SUM(AY192:BA192)-9,
IF(AND(BD$6="Sab",SUM(AY192:BA192)&lt;9),0,
IF(OR(BD$6="Mgg",BD$6="Hon"),SUM(AY192:BA192),0)))))</f>
        <v>0</v>
      </c>
      <c r="BD192" s="5"/>
      <c r="BE192" s="5">
        <f>LOOKUP(BE$6,'Daily Absent'!$O$6:$AX$6,'Daily Absent'!$O192:$AX192)</f>
        <v>1</v>
      </c>
      <c r="BF192" s="104">
        <f>VALUE('Time Sheet KN'!BG192-'Time Sheet KN'!BF192)*24</f>
        <v>5</v>
      </c>
      <c r="BG192" s="104">
        <f>VALUE('Time Sheet KN'!BI192-'Time Sheet KN'!BH192)*24</f>
        <v>5.0000000000000009</v>
      </c>
      <c r="BH192" s="104">
        <f>VALUE('Time Sheet KN'!BK192-'Time Sheet KN'!BJ192)*24</f>
        <v>0</v>
      </c>
      <c r="BI192" s="105">
        <f t="shared" ref="BI192:BI194" si="836">IF(AND(OR(BK$6="Sen",BK$6="Sel",BK$6="Rab",BK$6="Kam",BK$6="Jum"),SUM(BF192:BH192)&gt;=10),10,
IF(AND(OR(BK$6="Sen",BK$6="Sel",BK$6="Rab",BK$6="Kam",BK$6="Jum"),SUM(BF192:BH192)&lt;10),SUM(BF192:BH192),
IF(AND(BK$6="Sab",SUM(BF192:BH192)&gt;=9),9,
IF(AND(BK$6="Sab",SUM(BF192:BH192)&lt;9),SUM(BF192:BH192),
IF(OR(BK$6="Mgg",BK$6="Hon"),0)))))</f>
        <v>10</v>
      </c>
      <c r="BJ192" s="5">
        <f t="shared" ref="BJ192:BJ194" si="837">IF(AND(OR(BK$6="Sen",BK$6="Sel",BK$6="Rab",BK$6="Kam",BK$6="Jum"),SUM(BF192:BH192)&gt;=10),SUM(BF192:BH192)-10,
IF(AND(OR(BK$6="Sen",BK$6="Sel",BK$6="Rab",BK$6="Kam",BK$6="Jum"),SUM(BF192:BH192)&lt;10),0,
IF(AND(BK$6="Sab",SUM(BF192:BH192)&gt;=9),SUM(BF192:BH192)-9,
IF(AND(BK$6="Sab",SUM(BF192:BH192)&lt;9),0,
IF(OR(BK$6="Mgg",BK$6="Hon"),SUM(BF192:BH192),0)))))</f>
        <v>0</v>
      </c>
      <c r="BK192" s="5"/>
      <c r="BL192" s="5">
        <f>LOOKUP(BL$6,'Daily Absent'!$O$6:$AX$6,'Daily Absent'!$O192:$AX192)</f>
        <v>1</v>
      </c>
      <c r="BM192" s="104">
        <f>VALUE('Time Sheet KN'!BN192-'Time Sheet KN'!BM192)*24</f>
        <v>5</v>
      </c>
      <c r="BN192" s="104">
        <f>VALUE('Time Sheet KN'!BP192-'Time Sheet KN'!BO192)*24</f>
        <v>5.0000000000000009</v>
      </c>
      <c r="BO192" s="104">
        <f>VALUE('Time Sheet KN'!BR192-'Time Sheet KN'!BQ192)*24</f>
        <v>0</v>
      </c>
      <c r="BP192" s="105">
        <f t="shared" ref="BP192:BP194" si="838">IF(AND(OR(BR$6="Sen",BR$6="Sel",BR$6="Rab",BR$6="Kam",BR$6="Jum"),SUM(BM192:BO192)&gt;=10),10,
IF(AND(OR(BR$6="Sen",BR$6="Sel",BR$6="Rab",BR$6="Kam",BR$6="Jum"),SUM(BM192:BO192)&lt;10),SUM(BM192:BO192),
IF(AND(BR$6="Sab",SUM(BM192:BO192)&gt;=9),9,
IF(AND(BR$6="Sab",SUM(BM192:BO192)&lt;9),SUM(BM192:BO192),
IF(OR(BR$6="Mgg",BR$6="Hon"),0)))))</f>
        <v>10</v>
      </c>
      <c r="BQ192" s="5">
        <f t="shared" ref="BQ192:BQ194" si="839">IF(AND(OR(BR$6="Sen",BR$6="Sel",BR$6="Rab",BR$6="Kam",BR$6="Jum"),SUM(BM192:BO192)&gt;=10),SUM(BM192:BO192)-10,
IF(AND(OR(BR$6="Sen",BR$6="Sel",BR$6="Rab",BR$6="Kam",BR$6="Jum"),SUM(BM192:BO192)&lt;10),0,
IF(AND(BR$6="Sab",SUM(BM192:BO192)&gt;=9),SUM(BM192:BO192)-9,
IF(AND(BR$6="Sab",SUM(BM192:BO192)&lt;9),0,
IF(OR(BR$6="Mgg",BR$6="Hon"),SUM(BM192:BO192),0)))))</f>
        <v>0</v>
      </c>
      <c r="BR192" s="5"/>
      <c r="BS192" s="5">
        <f>LOOKUP(BS$6,'Daily Absent'!$O$6:$AX$6,'Daily Absent'!$O192:$AX192)</f>
        <v>1</v>
      </c>
      <c r="BT192" s="104">
        <f>VALUE('Time Sheet KN'!BU192-'Time Sheet KN'!BT192)*24</f>
        <v>5</v>
      </c>
      <c r="BU192" s="104">
        <f>VALUE('Time Sheet KN'!BW192-'Time Sheet KN'!BV192)*24</f>
        <v>5.0000000000000009</v>
      </c>
      <c r="BV192" s="104">
        <f>VALUE('Time Sheet KN'!BY192-'Time Sheet KN'!BX192)*24</f>
        <v>0</v>
      </c>
      <c r="BW192" s="105">
        <f t="shared" ref="BW192:BW194" si="840">IF(AND(OR(BY$6="Sen",BY$6="Sel",BY$6="Rab",BY$6="Kam",BY$6="Jum"),SUM(BT192:BV192)&gt;=10),10,
IF(AND(OR(BY$6="Sen",BY$6="Sel",BY$6="Rab",BY$6="Kam",BY$6="Jum"),SUM(BT192:BV192)&lt;10),SUM(BT192:BV192),
IF(AND(BY$6="Sab",SUM(BT192:BV192)&gt;=9),9,
IF(AND(BY$6="Sab",SUM(BT192:BV192)&lt;9),SUM(BT192:BV192),
IF(OR(BY$6="Mgg",BY$6="Hon"),0)))))</f>
        <v>10</v>
      </c>
      <c r="BX192" s="5">
        <f t="shared" ref="BX192:BX194" si="841">IF(AND(OR(BY$6="Sen",BY$6="Sel",BY$6="Rab",BY$6="Kam",BY$6="Jum"),SUM(BT192:BV192)&gt;=10),SUM(BT192:BV192)-10,
IF(AND(OR(BY$6="Sen",BY$6="Sel",BY$6="Rab",BY$6="Kam",BY$6="Jum"),SUM(BT192:BV192)&lt;10),0,
IF(AND(BY$6="Sab",SUM(BT192:BV192)&gt;=9),SUM(BT192:BV192)-9,
IF(AND(BY$6="Sab",SUM(BT192:BV192)&lt;9),0,
IF(OR(BY$6="Mgg",BY$6="Hon"),SUM(BT192:BV192),0)))))</f>
        <v>0</v>
      </c>
      <c r="BY192" s="5"/>
      <c r="BZ192" s="5">
        <f>LOOKUP(BZ$6,'Daily Absent'!$O$6:$AX$6,'Daily Absent'!$O192:$AX192)</f>
        <v>1</v>
      </c>
      <c r="CA192" s="104">
        <f>VALUE('Time Sheet KN'!CB192-'Time Sheet KN'!CA192)*24</f>
        <v>5</v>
      </c>
      <c r="CB192" s="104">
        <f>VALUE('Time Sheet KN'!CD192-'Time Sheet KN'!CC192)*24</f>
        <v>5.0000000000000009</v>
      </c>
      <c r="CC192" s="104">
        <f>VALUE('Time Sheet KN'!CF192-'Time Sheet KN'!CE192)*24</f>
        <v>0</v>
      </c>
      <c r="CD192" s="105">
        <f t="shared" ref="CD192:CD194" si="842">IF(AND(OR(CF$6="Sen",CF$6="Sel",CF$6="Rab",CF$6="Kam",CF$6="Jum"),SUM(CA192:CC192)&gt;=10),10,
IF(AND(OR(CF$6="Sen",CF$6="Sel",CF$6="Rab",CF$6="Kam",CF$6="Jum"),SUM(CA192:CC192)&lt;10),SUM(CA192:CC192),
IF(AND(CF$6="Sab",SUM(CA192:CC192)&gt;=9),9,
IF(AND(CF$6="Sab",SUM(CA192:CC192)&lt;9),SUM(CA192:CC192),
IF(OR(CF$6="Mgg",CF$6="Hon"),0)))))</f>
        <v>10</v>
      </c>
      <c r="CE192" s="5">
        <f t="shared" ref="CE192:CE194" si="843">IF(AND(OR(CF$6="Sen",CF$6="Sel",CF$6="Rab",CF$6="Kam",CF$6="Jum"),SUM(CA192:CC192)&gt;=10),SUM(CA192:CC192)-10,
IF(AND(OR(CF$6="Sen",CF$6="Sel",CF$6="Rab",CF$6="Kam",CF$6="Jum"),SUM(CA192:CC192)&lt;10),0,
IF(AND(CF$6="Sab",SUM(CA192:CC192)&gt;=9),SUM(CA192:CC192)-9,
IF(AND(CF$6="Sab",SUM(CA192:CC192)&lt;9),0,
IF(OR(CF$6="Mgg",CF$6="Hon"),SUM(CA192:CC192),0)))))</f>
        <v>0</v>
      </c>
      <c r="CF192" s="5"/>
      <c r="CG192" s="5">
        <f>LOOKUP(CG$6,'Daily Absent'!$O$6:$AX$6,'Daily Absent'!$O192:$AX192)</f>
        <v>1</v>
      </c>
      <c r="CH192" s="104">
        <f>VALUE('Time Sheet KN'!CI192-'Time Sheet KN'!CH192)*24</f>
        <v>5</v>
      </c>
      <c r="CI192" s="104">
        <f>VALUE('Time Sheet KN'!CK192-'Time Sheet KN'!CJ192)*24</f>
        <v>5.0000000000000009</v>
      </c>
      <c r="CJ192" s="104">
        <f>VALUE('Time Sheet KN'!CM192-'Time Sheet KN'!CL192)*24</f>
        <v>0</v>
      </c>
      <c r="CK192" s="105">
        <f t="shared" ref="CK192:CK194" si="844">IF(AND(OR(CM$6="Sen",CM$6="Sel",CM$6="Rab",CM$6="Kam",CM$6="Jum"),SUM(CH192:CJ192)&gt;=10),10,
IF(AND(OR(CM$6="Sen",CM$6="Sel",CM$6="Rab",CM$6="Kam",CM$6="Jum"),SUM(CH192:CJ192)&lt;10),SUM(CH192:CJ192),
IF(AND(CM$6="Sab",SUM(CH192:CJ192)&gt;=9),9,
IF(AND(CM$6="Sab",SUM(CH192:CJ192)&lt;9),SUM(CH192:CJ192),
IF(OR(CM$6="Mgg",CM$6="Hon"),0)))))</f>
        <v>10</v>
      </c>
      <c r="CL192" s="5">
        <f t="shared" ref="CL192:CL194" si="845">IF(AND(OR(CM$6="Sen",CM$6="Sel",CM$6="Rab",CM$6="Kam",CM$6="Jum"),SUM(CH192:CJ192)&gt;=10),SUM(CH192:CJ192)-10,
IF(AND(OR(CM$6="Sen",CM$6="Sel",CM$6="Rab",CM$6="Kam",CM$6="Jum"),SUM(CH192:CJ192)&lt;10),0,
IF(AND(CM$6="Sab",SUM(CH192:CJ192)&gt;=9),SUM(CH192:CJ192)-9,
IF(AND(CM$6="Sab",SUM(CH192:CJ192)&lt;9),0,
IF(OR(CM$6="Mgg",CM$6="Hon"),SUM(CH192:CJ192),0)))))</f>
        <v>0</v>
      </c>
      <c r="CM192" s="5"/>
      <c r="CN192" s="5">
        <f>LOOKUP(CN$6,'Daily Absent'!$O$6:$AX$6,'Daily Absent'!$O192:$AX192)</f>
        <v>1</v>
      </c>
      <c r="CO192" s="104">
        <f>VALUE('Time Sheet KN'!CP192-'Time Sheet KN'!CO192)*24</f>
        <v>5</v>
      </c>
      <c r="CP192" s="104">
        <f>VALUE('Time Sheet KN'!CR192-'Time Sheet KN'!CQ192)*24</f>
        <v>4.0000000000000018</v>
      </c>
      <c r="CQ192" s="104">
        <f>VALUE('Time Sheet KN'!CT192-'Time Sheet KN'!CS192)*24</f>
        <v>0</v>
      </c>
      <c r="CR192" s="105">
        <f t="shared" ref="CR192:CR194" si="846">IF(AND(OR(CT$6="Sen",CT$6="Sel",CT$6="Rab",CT$6="Kam",CT$6="Jum"),SUM(CO192:CQ192)&gt;=10),10,
IF(AND(OR(CT$6="Sen",CT$6="Sel",CT$6="Rab",CT$6="Kam",CT$6="Jum"),SUM(CO192:CQ192)&lt;10),SUM(CO192:CQ192),
IF(AND(CT$6="Sab",SUM(CO192:CQ192)&gt;=9),9,
IF(AND(CT$6="Sab",SUM(CO192:CQ192)&lt;9),SUM(CO192:CQ192),
IF(OR(CT$6="Mgg",CT$6="Hon"),0)))))</f>
        <v>9</v>
      </c>
      <c r="CS192" s="5">
        <f t="shared" ref="CS192:CS194" si="847">IF(AND(OR(CT$6="Sen",CT$6="Sel",CT$6="Rab",CT$6="Kam",CT$6="Jum"),SUM(CO192:CQ192)&gt;=10),SUM(CO192:CQ192)-10,
IF(AND(OR(CT$6="Sen",CT$6="Sel",CT$6="Rab",CT$6="Kam",CT$6="Jum"),SUM(CO192:CQ192)&lt;10),0,
IF(AND(CT$6="Sab",SUM(CO192:CQ192)&gt;=9),SUM(CO192:CQ192)-9,
IF(AND(CT$6="Sab",SUM(CO192:CQ192)&lt;9),0,
IF(OR(CT$6="Mgg",CT$6="Hon"),SUM(CO192:CQ192),0)))))</f>
        <v>1.7763568394002505E-15</v>
      </c>
      <c r="CT192" s="5"/>
      <c r="CU192" s="5">
        <f>LOOKUP(CU$6,'Daily Absent'!$O$6:$AX$6,'Daily Absent'!$O192:$AX192)</f>
        <v>1</v>
      </c>
      <c r="CV192" s="104">
        <f>VALUE('Time Sheet KN'!CW192-'Time Sheet KN'!CV192)*24</f>
        <v>4</v>
      </c>
      <c r="CW192" s="104">
        <f>VALUE('Time Sheet KN'!CY192-'Time Sheet KN'!CX192)*24</f>
        <v>3</v>
      </c>
      <c r="CX192" s="104">
        <f>VALUE('Time Sheet KN'!DA192-'Time Sheet KN'!CZ192)*24</f>
        <v>0</v>
      </c>
      <c r="CY192" s="105">
        <f t="shared" ref="CY192:CY194" si="848">IF(AND(OR(DA$6="Sen",DA$6="Sel",DA$6="Rab",DA$6="Kam",DA$6="Jum"),SUM(CV192:CX192)&gt;=10),10,
IF(AND(OR(DA$6="Sen",DA$6="Sel",DA$6="Rab",DA$6="Kam",DA$6="Jum"),SUM(CV192:CX192)&lt;10),SUM(CV192:CX192),
IF(AND(DA$6="Sab",SUM(CV192:CX192)&gt;=9),9,
IF(AND(DA$6="Sab",SUM(CV192:CX192)&lt;9),SUM(CV192:CX192),
IF(OR(DA$6="Mgg",DA$6="Hon"),0)))))</f>
        <v>0</v>
      </c>
      <c r="CZ192" s="5">
        <f t="shared" ref="CZ192:CZ194" si="849">IF(AND(OR(DA$6="Sen",DA$6="Sel",DA$6="Rab",DA$6="Kam",DA$6="Jum"),SUM(CV192:CX192)&gt;=10),SUM(CV192:CX192)-10,
IF(AND(OR(DA$6="Sen",DA$6="Sel",DA$6="Rab",DA$6="Kam",DA$6="Jum"),SUM(CV192:CX192)&lt;10),0,
IF(AND(DA$6="Sab",SUM(CV192:CX192)&gt;=9),SUM(CV192:CX192)-9,
IF(AND(DA$6="Sab",SUM(CV192:CX192)&lt;9),0,
IF(OR(DA$6="Mgg",DA$6="Hon"),SUM(CV192:CX192),0)))))</f>
        <v>7</v>
      </c>
      <c r="DA192" s="5"/>
      <c r="DB192" s="5">
        <f>LOOKUP(DB$6,'Daily Absent'!$O$6:$AX$6,'Daily Absent'!$O192:$AX192)</f>
        <v>1</v>
      </c>
      <c r="DC192" s="104">
        <f>VALUE('Time Sheet KN'!DD192-'Time Sheet KN'!DC192)*24</f>
        <v>5</v>
      </c>
      <c r="DD192" s="104">
        <f>VALUE('Time Sheet KN'!DF192-'Time Sheet KN'!DE192)*24</f>
        <v>5.0000000000000009</v>
      </c>
      <c r="DE192" s="104">
        <f>VALUE('Time Sheet KN'!DH192-'Time Sheet KN'!DG192)*24</f>
        <v>0</v>
      </c>
      <c r="DF192" s="105">
        <f t="shared" ref="DF192:DF194" si="850">IF(AND(OR(DH$6="Sen",DH$6="Sel",DH$6="Rab",DH$6="Kam",DH$6="Jum"),SUM(DC192:DE192)&gt;=10),10,
IF(AND(OR(DH$6="Sen",DH$6="Sel",DH$6="Rab",DH$6="Kam",DH$6="Jum"),SUM(DC192:DE192)&lt;10),SUM(DC192:DE192),
IF(AND(DH$6="Sab",SUM(DC192:DE192)&gt;=9),9,
IF(AND(DH$6="Sab",SUM(DC192:DE192)&lt;9),SUM(DC192:DE192),
IF(OR(DH$6="Mgg",DH$6="Hon"),0)))))</f>
        <v>10</v>
      </c>
      <c r="DG192" s="5">
        <f t="shared" ref="DG192:DG194" si="851">IF(AND(OR(DH$6="Sen",DH$6="Sel",DH$6="Rab",DH$6="Kam",DH$6="Jum"),SUM(DC192:DE192)&gt;=10),SUM(DC192:DE192)-10,
IF(AND(OR(DH$6="Sen",DH$6="Sel",DH$6="Rab",DH$6="Kam",DH$6="Jum"),SUM(DC192:DE192)&lt;10),0,
IF(AND(DH$6="Sab",SUM(DC192:DE192)&gt;=9),SUM(DC192:DE192)-9,
IF(AND(DH$6="Sab",SUM(DC192:DE192)&lt;9),0,
IF(OR(DH$6="Mgg",DH$6="Hon"),SUM(DC192:DE192),0)))))</f>
        <v>0</v>
      </c>
      <c r="DH192" s="5"/>
      <c r="DI192" s="5">
        <f>LOOKUP(DI$6,'Daily Absent'!$O$6:$AX$6,'Daily Absent'!$O192:$AX192)</f>
        <v>1</v>
      </c>
      <c r="DJ192" s="104">
        <f>VALUE('Time Sheet KN'!DK192-'Time Sheet KN'!DJ192)*24</f>
        <v>5</v>
      </c>
      <c r="DK192" s="104">
        <f>VALUE('Time Sheet KN'!DM192-'Time Sheet KN'!DL192)*24</f>
        <v>5.0000000000000009</v>
      </c>
      <c r="DL192" s="104">
        <f>VALUE('Time Sheet KN'!DO192-'Time Sheet KN'!DN192)*24</f>
        <v>0</v>
      </c>
      <c r="DM192" s="105">
        <f t="shared" ref="DM192:DM194" si="852">IF(AND(OR(DO$6="Sen",DO$6="Sel",DO$6="Rab",DO$6="Kam",DO$6="Jum"),SUM(DJ192:DL192)&gt;=10),10,
IF(AND(OR(DO$6="Sen",DO$6="Sel",DO$6="Rab",DO$6="Kam",DO$6="Jum"),SUM(DJ192:DL192)&lt;10),SUM(DJ192:DL192),
IF(AND(DO$6="Sab",SUM(DJ192:DL192)&gt;=9),9,
IF(AND(DO$6="Sab",SUM(DJ192:DL192)&lt;9),SUM(DJ192:DL192),
IF(OR(DO$6="Mgg",DO$6="Hon"),0)))))</f>
        <v>10</v>
      </c>
      <c r="DN192" s="5">
        <f t="shared" ref="DN192:DN194" si="853">IF(AND(OR(DO$6="Sen",DO$6="Sel",DO$6="Rab",DO$6="Kam",DO$6="Jum"),SUM(DJ192:DL192)&gt;=10),SUM(DJ192:DL192)-10,
IF(AND(OR(DO$6="Sen",DO$6="Sel",DO$6="Rab",DO$6="Kam",DO$6="Jum"),SUM(DJ192:DL192)&lt;10),0,
IF(AND(DO$6="Sab",SUM(DJ192:DL192)&gt;=9),SUM(DJ192:DL192)-9,
IF(AND(DO$6="Sab",SUM(DJ192:DL192)&lt;9),0,
IF(OR(DO$6="Mgg",DO$6="Hon"),SUM(DJ192:DL192),0)))))</f>
        <v>0</v>
      </c>
      <c r="DO192" s="5"/>
      <c r="DP192" s="5">
        <f>LOOKUP(DP$6,'Daily Absent'!$O$6:$AX$6,'Daily Absent'!$O192:$AX192)</f>
        <v>1</v>
      </c>
      <c r="DQ192" s="104">
        <f>VALUE('Time Sheet KN'!DR192-'Time Sheet KN'!DQ192)*24</f>
        <v>5</v>
      </c>
      <c r="DR192" s="104">
        <f>VALUE('Time Sheet KN'!DT192-'Time Sheet KN'!DS192)*24</f>
        <v>5.0000000000000009</v>
      </c>
      <c r="DS192" s="104">
        <f>VALUE('Time Sheet KN'!DV192-'Time Sheet KN'!DU192)*24</f>
        <v>0</v>
      </c>
      <c r="DT192" s="105">
        <f t="shared" ref="DT192:DT194" si="854">IF(AND(OR(DV$6="Sen",DV$6="Sel",DV$6="Rab",DV$6="Kam",DV$6="Jum"),SUM(DQ192:DS192)&gt;=10),10,
IF(AND(OR(DV$6="Sen",DV$6="Sel",DV$6="Rab",DV$6="Kam",DV$6="Jum"),SUM(DQ192:DS192)&lt;10),SUM(DQ192:DS192),
IF(AND(DV$6="Sab",SUM(DQ192:DS192)&gt;=9),9,
IF(AND(DV$6="Sab",SUM(DQ192:DS192)&lt;9),SUM(DQ192:DS192),
IF(OR(DV$6="Mgg",DV$6="Hon"),0)))))</f>
        <v>10</v>
      </c>
      <c r="DU192" s="5">
        <f t="shared" ref="DU192:DU194" si="855">IF(AND(OR(DV$6="Sen",DV$6="Sel",DV$6="Rab",DV$6="Kam",DV$6="Jum"),SUM(DQ192:DS192)&gt;=10),SUM(DQ192:DS192)-10,
IF(AND(OR(DV$6="Sen",DV$6="Sel",DV$6="Rab",DV$6="Kam",DV$6="Jum"),SUM(DQ192:DS192)&lt;10),0,
IF(AND(DV$6="Sab",SUM(DQ192:DS192)&gt;=9),SUM(DQ192:DS192)-9,
IF(AND(DV$6="Sab",SUM(DQ192:DS192)&lt;9),0,
IF(OR(DV$6="Mgg",DV$6="Hon"),SUM(DQ192:DS192),0)))))</f>
        <v>0</v>
      </c>
      <c r="DV192" s="5"/>
      <c r="DW192" s="5">
        <f>LOOKUP(DW$6,'Daily Absent'!$O$6:$AX$6,'Daily Absent'!$O192:$AX192)</f>
        <v>1</v>
      </c>
      <c r="DX192" s="104">
        <f>VALUE('Time Sheet KN'!DY192-'Time Sheet KN'!DX192)*24</f>
        <v>5</v>
      </c>
      <c r="DY192" s="104">
        <f>VALUE('Time Sheet KN'!EA192-'Time Sheet KN'!DZ192)*24</f>
        <v>5.0000000000000009</v>
      </c>
      <c r="DZ192" s="104">
        <f>VALUE('Time Sheet KN'!EC192-'Time Sheet KN'!EB192)*24</f>
        <v>0</v>
      </c>
      <c r="EA192" s="105">
        <f t="shared" ref="EA192:EA194" si="856">IF(AND(OR(EC$6="Sen",EC$6="Sel",EC$6="Rab",EC$6="Kam",EC$6="Jum"),SUM(DX192:DZ192)&gt;=10),10,
IF(AND(OR(EC$6="Sen",EC$6="Sel",EC$6="Rab",EC$6="Kam",EC$6="Jum"),SUM(DX192:DZ192)&lt;10),SUM(DX192:DZ192),
IF(AND(EC$6="Sab",SUM(DX192:DZ192)&gt;=9),9,
IF(AND(EC$6="Sab",SUM(DX192:DZ192)&lt;9),SUM(DX192:DZ192),
IF(OR(EC$6="Mgg",EC$6="Hon"),0)))))</f>
        <v>10</v>
      </c>
      <c r="EB192" s="5">
        <f t="shared" ref="EB192:EB194" si="857">IF(AND(OR(EC$6="Sen",EC$6="Sel",EC$6="Rab",EC$6="Kam",EC$6="Jum"),SUM(DX192:DZ192)&gt;=10),SUM(DX192:DZ192)-10,
IF(AND(OR(EC$6="Sen",EC$6="Sel",EC$6="Rab",EC$6="Kam",EC$6="Jum"),SUM(DX192:DZ192)&lt;10),0,
IF(AND(EC$6="Sab",SUM(DX192:DZ192)&gt;=9),SUM(DX192:DZ192)-9,
IF(AND(EC$6="Sab",SUM(DX192:DZ192)&lt;9),0,
IF(OR(EC$6="Mgg",EC$6="Hon"),SUM(DX192:DZ192),0)))))</f>
        <v>0</v>
      </c>
      <c r="EC192" s="5"/>
      <c r="ED192" s="5">
        <f>LOOKUP(ED$6,'Daily Absent'!$O$6:$AX$6,'Daily Absent'!$O192:$AX192)</f>
        <v>1</v>
      </c>
      <c r="EE192" s="104">
        <f>VALUE('Time Sheet KN'!EF192-'Time Sheet KN'!EE192)*24</f>
        <v>5</v>
      </c>
      <c r="EF192" s="104">
        <f>VALUE('Time Sheet KN'!EH192-'Time Sheet KN'!EG192)*24</f>
        <v>5.0000000000000009</v>
      </c>
      <c r="EG192" s="104">
        <f>VALUE('Time Sheet KN'!EJ192-'Time Sheet KN'!EI192)*24</f>
        <v>3</v>
      </c>
      <c r="EH192" s="105">
        <f t="shared" ref="EH192:EH194" si="858">IF(AND(OR(EJ$6="Sen",EJ$6="Sel",EJ$6="Rab",EJ$6="Kam",EJ$6="Jum"),SUM(EE192:EG192)&gt;=10),10,
IF(AND(OR(EJ$6="Sen",EJ$6="Sel",EJ$6="Rab",EJ$6="Kam",EJ$6="Jum"),SUM(EE192:EG192)&lt;10),SUM(EE192:EG192),
IF(AND(EJ$6="Sab",SUM(EE192:EG192)&gt;=9),9,
IF(AND(EJ$6="Sab",SUM(EE192:EG192)&lt;9),SUM(EE192:EG192),
IF(OR(EJ$6="Mgg",EJ$6="Hon"),0)))))</f>
        <v>10</v>
      </c>
      <c r="EI192" s="5">
        <f t="shared" ref="EI192:EI194" si="859">IF(AND(OR(EJ$6="Sen",EJ$6="Sel",EJ$6="Rab",EJ$6="Kam",EJ$6="Jum"),SUM(EE192:EG192)&gt;=10),SUM(EE192:EG192)-10,
IF(AND(OR(EJ$6="Sen",EJ$6="Sel",EJ$6="Rab",EJ$6="Kam",EJ$6="Jum"),SUM(EE192:EG192)&lt;10),0,
IF(AND(EJ$6="Sab",SUM(EE192:EG192)&gt;=9),SUM(EE192:EG192)-9,
IF(AND(EJ$6="Sab",SUM(EE192:EG192)&lt;9),0,
IF(OR(EJ$6="Mgg",EJ$6="Hon"),SUM(EE192:EG192),0)))))</f>
        <v>3</v>
      </c>
      <c r="EJ192" s="5"/>
      <c r="EK192" s="5">
        <f>LOOKUP(EK$6,'Daily Absent'!$O$6:$AX$6,'Daily Absent'!$O192:$AX192)</f>
        <v>1</v>
      </c>
      <c r="EL192" s="104">
        <f>VALUE('Time Sheet KN'!EM192-'Time Sheet KN'!EL192)*24</f>
        <v>5</v>
      </c>
      <c r="EM192" s="104">
        <f>VALUE('Time Sheet KN'!EO192-'Time Sheet KN'!EN192)*24</f>
        <v>5.0000000000000009</v>
      </c>
      <c r="EN192" s="104">
        <f>VALUE('Time Sheet KN'!EQ192-'Time Sheet KN'!EP192)*24</f>
        <v>3</v>
      </c>
      <c r="EO192" s="105">
        <f t="shared" ref="EO192:EO194" si="860">IF(AND(OR(EQ$6="Sen",EQ$6="Sel",EQ$6="Rab",EQ$6="Kam",EQ$6="Jum"),SUM(EL192:EN192)&gt;=10),10,
IF(AND(OR(EQ$6="Sen",EQ$6="Sel",EQ$6="Rab",EQ$6="Kam",EQ$6="Jum"),SUM(EL192:EN192)&lt;10),SUM(EL192:EN192),
IF(AND(EQ$6="Sab",SUM(EL192:EN192)&gt;=9),9,
IF(AND(EQ$6="Sab",SUM(EL192:EN192)&lt;9),SUM(EL192:EN192),
IF(OR(EQ$6="Mgg",EQ$6="Hon"),0)))))</f>
        <v>9</v>
      </c>
      <c r="EP192" s="5">
        <f t="shared" ref="EP192:EP194" si="861">IF(AND(OR(EQ$6="Sen",EQ$6="Sel",EQ$6="Rab",EQ$6="Kam",EQ$6="Jum"),SUM(EL192:EN192)&gt;=10),SUM(EL192:EN192)-10,
IF(AND(OR(EQ$6="Sen",EQ$6="Sel",EQ$6="Rab",EQ$6="Kam",EQ$6="Jum"),SUM(EL192:EN192)&lt;10),0,
IF(AND(EQ$6="Sab",SUM(EL192:EN192)&gt;=9),SUM(EL192:EN192)-9,
IF(AND(EQ$6="Sab",SUM(EL192:EN192)&lt;9),0,
IF(OR(EQ$6="Mgg",EQ$6="Hon"),SUM(EL192:EN192),0)))))</f>
        <v>4</v>
      </c>
      <c r="EQ192" s="5"/>
      <c r="ER192" s="5">
        <f>LOOKUP(ER$6,'Daily Absent'!$O$6:$AX$6,'Daily Absent'!$O192:$AX192)</f>
        <v>0</v>
      </c>
      <c r="ES192" s="104">
        <f>VALUE('Time Sheet KN'!ET192-'Time Sheet KN'!ES192)*24</f>
        <v>0</v>
      </c>
      <c r="ET192" s="104">
        <f>VALUE('Time Sheet KN'!EV192-'Time Sheet KN'!EU192)*24</f>
        <v>0</v>
      </c>
      <c r="EU192" s="104">
        <f>VALUE('Time Sheet KN'!EX192-'Time Sheet KN'!EW192)*24</f>
        <v>0</v>
      </c>
      <c r="EV192" s="105">
        <f t="shared" ref="EV192:EV194" si="862">IF(AND(OR(EX$6="Sen",EX$6="Sel",EX$6="Rab",EX$6="Kam",EX$6="Jum"),SUM(ES192:EU192)&gt;=10),10,
IF(AND(OR(EX$6="Sen",EX$6="Sel",EX$6="Rab",EX$6="Kam",EX$6="Jum"),SUM(ES192:EU192)&lt;10),SUM(ES192:EU192),
IF(AND(EX$6="Sab",SUM(ES192:EU192)&gt;=9),9,
IF(AND(EX$6="Sab",SUM(ES192:EU192)&lt;9),SUM(ES192:EU192),
IF(OR(EX$6="Mgg",EX$6="Hon"),0)))))</f>
        <v>0</v>
      </c>
      <c r="EW192" s="5">
        <f t="shared" ref="EW192:EW194" si="863">IF(AND(OR(EX$6="Sen",EX$6="Sel",EX$6="Rab",EX$6="Kam",EX$6="Jum"),SUM(ES192:EU192)&gt;=10),SUM(ES192:EU192)-10,
IF(AND(OR(EX$6="Sen",EX$6="Sel",EX$6="Rab",EX$6="Kam",EX$6="Jum"),SUM(ES192:EU192)&lt;10),0,
IF(AND(EX$6="Sab",SUM(ES192:EU192)&gt;=9),SUM(ES192:EU192)-9,
IF(AND(EX$6="Sab",SUM(ES192:EU192)&lt;9),0,
IF(OR(EX$6="Mgg",EX$6="Hon"),SUM(ES192:EU192),0)))))</f>
        <v>0</v>
      </c>
      <c r="EX192" s="5"/>
      <c r="EY192" s="5">
        <f>LOOKUP(EY$6,'Daily Absent'!$O$6:$AX$6,'Daily Absent'!$O192:$AX192)</f>
        <v>1</v>
      </c>
      <c r="EZ192" s="104">
        <f>VALUE('Time Sheet KN'!FA192-'Time Sheet KN'!EZ192)*24</f>
        <v>5</v>
      </c>
      <c r="FA192" s="104">
        <f>VALUE('Time Sheet KN'!FC192-'Time Sheet KN'!FB192)*24</f>
        <v>5.0000000000000009</v>
      </c>
      <c r="FB192" s="104">
        <f>VALUE('Time Sheet KN'!FE192-'Time Sheet KN'!FD192)*24</f>
        <v>0</v>
      </c>
      <c r="FC192" s="105">
        <f t="shared" ref="FC192:FC194" si="864">IF(AND(OR(FE$6="Sen",FE$6="Sel",FE$6="Rab",FE$6="Kam",FE$6="Jum"),SUM(EZ192:FB192)&gt;=10),10,
IF(AND(OR(FE$6="Sen",FE$6="Sel",FE$6="Rab",FE$6="Kam",FE$6="Jum"),SUM(EZ192:FB192)&lt;10),SUM(EZ192:FB192),
IF(AND(FE$6="Sab",SUM(EZ192:FB192)&gt;=9),9,
IF(AND(FE$6="Sab",SUM(EZ192:FB192)&lt;9),SUM(EZ192:FB192),
IF(OR(FE$6="Mgg",FE$6="Hon"),0)))))</f>
        <v>10</v>
      </c>
      <c r="FD192" s="5">
        <f t="shared" ref="FD192:FD194" si="865">IF(AND(OR(FE$6="Sen",FE$6="Sel",FE$6="Rab",FE$6="Kam",FE$6="Jum"),SUM(EZ192:FB192)&gt;=10),SUM(EZ192:FB192)-10,
IF(AND(OR(FE$6="Sen",FE$6="Sel",FE$6="Rab",FE$6="Kam",FE$6="Jum"),SUM(EZ192:FB192)&lt;10),0,
IF(AND(FE$6="Sab",SUM(EZ192:FB192)&gt;=9),SUM(EZ192:FB192)-9,
IF(AND(FE$6="Sab",SUM(EZ192:FB192)&lt;9),0,
IF(OR(FE$6="Mgg",FE$6="Hon"),SUM(EZ192:FB192),0)))))</f>
        <v>0</v>
      </c>
      <c r="FE192" s="5"/>
      <c r="FF192" s="5">
        <f>LOOKUP(FF$6,'Daily Absent'!$O$6:$AX$6,'Daily Absent'!$O192:$AX192)</f>
        <v>1</v>
      </c>
      <c r="FG192" s="104">
        <f>VALUE('Time Sheet KN'!FH192-'Time Sheet KN'!FG192)*24</f>
        <v>0</v>
      </c>
      <c r="FH192" s="104">
        <f>VALUE('Time Sheet KN'!FJ192-'Time Sheet KN'!FI192)*24</f>
        <v>0</v>
      </c>
      <c r="FI192" s="104">
        <f>VALUE('Time Sheet KN'!FL192-'Time Sheet KN'!FK192)*24</f>
        <v>0</v>
      </c>
      <c r="FJ192" s="105">
        <f t="shared" ref="FJ192:FJ194" si="866">IF(AND(OR(FL$6="Sen",FL$6="Sel",FL$6="Rab",FL$6="Kam",FL$6="Jum"),SUM(FG192:FI192)&gt;=10),10,
IF(AND(OR(FL$6="Sen",FL$6="Sel",FL$6="Rab",FL$6="Kam",FL$6="Jum"),SUM(FG192:FI192)&lt;10),SUM(FG192:FI192),
IF(AND(FL$6="Sab",SUM(FG192:FI192)&gt;=9),9,
IF(AND(FL$6="Sab",SUM(FG192:FI192)&lt;9),SUM(FG192:FI192),
IF(OR(FL$6="Mgg",FL$6="Hon"),0)))))</f>
        <v>0</v>
      </c>
      <c r="FK192" s="5">
        <f t="shared" ref="FK192:FK194" si="867">IF(AND(OR(FL$6="Sen",FL$6="Sel",FL$6="Rab",FL$6="Kam",FL$6="Jum"),SUM(FG192:FI192)&gt;=10),SUM(FG192:FI192)-10,
IF(AND(OR(FL$6="Sen",FL$6="Sel",FL$6="Rab",FL$6="Kam",FL$6="Jum"),SUM(FG192:FI192)&lt;10),0,
IF(AND(FL$6="Sab",SUM(FG192:FI192)&gt;=9),SUM(FG192:FI192)-9,
IF(AND(FL$6="Sab",SUM(FG192:FI192)&lt;9),0,
IF(OR(FL$6="Mgg",FL$6="Hon"),SUM(FG192:FI192),0)))))</f>
        <v>0</v>
      </c>
      <c r="FL192" s="5"/>
      <c r="FM192" s="5">
        <f>LOOKUP(FM$6,'Daily Absent'!$O$6:$AX$6,'Daily Absent'!$O192:$AX192)</f>
        <v>0</v>
      </c>
      <c r="FN192" s="104">
        <f>VALUE('Time Sheet KN'!FO192-'Time Sheet KN'!FN192)*24</f>
        <v>0</v>
      </c>
      <c r="FO192" s="104">
        <f>VALUE('Time Sheet KN'!FQ192-'Time Sheet KN'!FP192)*24</f>
        <v>0</v>
      </c>
      <c r="FP192" s="104">
        <f>VALUE('Time Sheet KN'!FS192-'Time Sheet KN'!FR192)*24</f>
        <v>0</v>
      </c>
      <c r="FQ192" s="105">
        <f t="shared" ref="FQ192:FQ194" si="868">IF(AND(OR(FS$6="Sen",FS$6="Sel",FS$6="Rab",FS$6="Kam",FS$6="Jum"),SUM(FN192:FP192)&gt;=10),10,
IF(AND(OR(FS$6="Sen",FS$6="Sel",FS$6="Rab",FS$6="Kam",FS$6="Jum"),SUM(FN192:FP192)&lt;10),SUM(FN192:FP192),
IF(AND(FS$6="Sab",SUM(FN192:FP192)&gt;=9),9,
IF(AND(FS$6="Sab",SUM(FN192:FP192)&lt;9),SUM(FN192:FP192),
IF(OR(FS$6="Mgg",FS$6="Hon"),0)))))</f>
        <v>0</v>
      </c>
      <c r="FR192" s="5">
        <f t="shared" ref="FR192:FR194" si="869">IF(AND(OR(FS$6="Sen",FS$6="Sel",FS$6="Rab",FS$6="Kam",FS$6="Jum"),SUM(FN192:FP192)&gt;=10),SUM(FN192:FP192)-10,
IF(AND(OR(FS$6="Sen",FS$6="Sel",FS$6="Rab",FS$6="Kam",FS$6="Jum"),SUM(FN192:FP192)&lt;10),0,
IF(AND(FS$6="Sab",SUM(FN192:FP192)&gt;=9),SUM(FN192:FP192)-9,
IF(AND(FS$6="Sab",SUM(FN192:FP192)&lt;9),0,
IF(OR(FS$6="Mgg",FS$6="Hon"),SUM(FN192:FP192),0)))))</f>
        <v>0</v>
      </c>
      <c r="FS192" s="5"/>
      <c r="FT192" s="5">
        <f>LOOKUP(FT$6,'Daily Absent'!$O$6:$AX$6,'Daily Absent'!$O192:$AX192)</f>
        <v>0</v>
      </c>
      <c r="FU192" s="104">
        <f>VALUE('Time Sheet KN'!FV192-'Time Sheet KN'!FU192)*24</f>
        <v>0</v>
      </c>
      <c r="FV192" s="104">
        <f>VALUE('Time Sheet KN'!FX192-'Time Sheet KN'!FW192)*24</f>
        <v>0</v>
      </c>
      <c r="FW192" s="104">
        <f>VALUE('Time Sheet KN'!FZ192-'Time Sheet KN'!FY192)*24</f>
        <v>0</v>
      </c>
      <c r="FX192" s="105">
        <f t="shared" ref="FX192:FX194" si="870">IF(AND(OR(FZ$6="Sen",FZ$6="Sel",FZ$6="Rab",FZ$6="Kam",FZ$6="Jum"),SUM(FU192:FW192)&gt;=10),10,
IF(AND(OR(FZ$6="Sen",FZ$6="Sel",FZ$6="Rab",FZ$6="Kam",FZ$6="Jum"),SUM(FU192:FW192)&lt;10),SUM(FU192:FW192),
IF(AND(FZ$6="Sab",SUM(FU192:FW192)&gt;=9),9,
IF(AND(FZ$6="Sab",SUM(FU192:FW192)&lt;9),SUM(FU192:FW192),
IF(OR(FZ$6="Mgg",FZ$6="Hon"),0)))))</f>
        <v>0</v>
      </c>
      <c r="FY192" s="5">
        <f t="shared" ref="FY192:FY194" si="871">IF(AND(OR(FZ$6="Sen",FZ$6="Sel",FZ$6="Rab",FZ$6="Kam",FZ$6="Jum"),SUM(FU192:FW192)&gt;=10),SUM(FU192:FW192)-10,
IF(AND(OR(FZ$6="Sen",FZ$6="Sel",FZ$6="Rab",FZ$6="Kam",FZ$6="Jum"),SUM(FU192:FW192)&lt;10),0,
IF(AND(FZ$6="Sab",SUM(FU192:FW192)&gt;=9),SUM(FU192:FW192)-9,
IF(AND(FZ$6="Sab",SUM(FU192:FW192)&lt;9),0,
IF(OR(FZ$6="Mgg",FZ$6="Hon"),SUM(FU192:FW192),0)))))</f>
        <v>0</v>
      </c>
      <c r="FZ192" s="5"/>
      <c r="GA192" s="5">
        <f>LOOKUP(GA$6,'Daily Absent'!$O$6:$AX$6,'Daily Absent'!$O192:$AX192)</f>
        <v>0</v>
      </c>
      <c r="GB192" s="104">
        <f>VALUE('Time Sheet KN'!GC192-'Time Sheet KN'!GB192)*24</f>
        <v>0</v>
      </c>
      <c r="GC192" s="104">
        <f>VALUE('Time Sheet KN'!GE192-'Time Sheet KN'!GD192)*24</f>
        <v>0</v>
      </c>
      <c r="GD192" s="104">
        <f>VALUE('Time Sheet KN'!GG192-'Time Sheet KN'!GF192)*24</f>
        <v>0</v>
      </c>
      <c r="GE192" s="105">
        <f t="shared" ref="GE192:GE194" si="872">IF(AND(OR(GG$6="Sen",GG$6="Sel",GG$6="Rab",GG$6="Kam",GG$6="Jum"),SUM(GB192:GD192)&gt;=10),10,
IF(AND(OR(GG$6="Sen",GG$6="Sel",GG$6="Rab",GG$6="Kam",GG$6="Jum"),SUM(GB192:GD192)&lt;10),SUM(GB192:GD192),
IF(AND(GG$6="Sab",SUM(GB192:GD192)&gt;=9),9,
IF(AND(GG$6="Sab",SUM(GB192:GD192)&lt;9),SUM(GB192:GD192),
IF(OR(GG$6="Mgg",GG$6="Hon"),0)))))</f>
        <v>0</v>
      </c>
      <c r="GF192" s="5">
        <f t="shared" ref="GF192:GF194" si="873">IF(AND(OR(GG$6="Sen",GG$6="Sel",GG$6="Rab",GG$6="Kam",GG$6="Jum"),SUM(GB192:GD192)&gt;=10),SUM(GB192:GD192)-10,
IF(AND(OR(GG$6="Sen",GG$6="Sel",GG$6="Rab",GG$6="Kam",GG$6="Jum"),SUM(GB192:GD192)&lt;10),0,
IF(AND(GG$6="Sab",SUM(GB192:GD192)&gt;=9),SUM(GB192:GD192)-9,
IF(AND(GG$6="Sab",SUM(GB192:GD192)&lt;9),0,
IF(OR(GG$6="Mgg",GG$6="Hon"),SUM(GB192:GD192),0)))))</f>
        <v>0</v>
      </c>
      <c r="GG192" s="5"/>
      <c r="GH192" s="5">
        <f>LOOKUP(GH$6,'Daily Absent'!$O$6:$AX$6,'Daily Absent'!$O192:$AX192)</f>
        <v>0</v>
      </c>
      <c r="GI192" s="104">
        <f>VALUE('Time Sheet KN'!GJ192-'Time Sheet KN'!GI192)*24</f>
        <v>0</v>
      </c>
      <c r="GJ192" s="104">
        <f>VALUE('Time Sheet KN'!GL192-'Time Sheet KN'!GK192)*24</f>
        <v>0</v>
      </c>
      <c r="GK192" s="104">
        <f>VALUE('Time Sheet KN'!GN192-'Time Sheet KN'!GM192)*24</f>
        <v>0</v>
      </c>
      <c r="GL192" s="105">
        <f t="shared" ref="GL192:GL194" si="874">IF(AND(OR(GN$6="Sen",GN$6="Sel",GN$6="Rab",GN$6="Kam",GN$6="Jum"),SUM(GI192:GK192)&gt;=10),10,
IF(AND(OR(GN$6="Sen",GN$6="Sel",GN$6="Rab",GN$6="Kam",GN$6="Jum"),SUM(GI192:GK192)&lt;10),SUM(GI192:GK192),
IF(AND(GN$6="Sab",SUM(GI192:GK192)&gt;=9),9,
IF(AND(GN$6="Sab",SUM(GI192:GK192)&lt;9),SUM(GI192:GK192),
IF(OR(GN$6="Mgg",GN$6="Hon"),0)))))</f>
        <v>0</v>
      </c>
      <c r="GM192" s="5">
        <f t="shared" ref="GM192:GM194" si="875">IF(AND(OR(GN$6="Sen",GN$6="Sel",GN$6="Rab",GN$6="Kam",GN$6="Jum"),SUM(GI192:GK192)&gt;=10),SUM(GI192:GK192)-10,
IF(AND(OR(GN$6="Sen",GN$6="Sel",GN$6="Rab",GN$6="Kam",GN$6="Jum"),SUM(GI192:GK192)&lt;10),0,
IF(AND(GN$6="Sab",SUM(GI192:GK192)&gt;=9),SUM(GI192:GK192)-9,
IF(AND(GN$6="Sab",SUM(GI192:GK192)&lt;9),0,
IF(OR(GN$6="Mgg",GN$6="Hon"),SUM(GI192:GK192),0)))))</f>
        <v>0</v>
      </c>
      <c r="GN192" s="5"/>
      <c r="GO192" s="5">
        <f>LOOKUP(GO$6,'Daily Absent'!$O$6:$AX$6,'Daily Absent'!$O192:$AX192)</f>
        <v>0</v>
      </c>
      <c r="GP192" s="104">
        <f>VALUE('Time Sheet KN'!GQ192-'Time Sheet KN'!GP192)*24</f>
        <v>0</v>
      </c>
      <c r="GQ192" s="104">
        <f>VALUE('Time Sheet KN'!GS192-'Time Sheet KN'!GR192)*24</f>
        <v>0</v>
      </c>
      <c r="GR192" s="104">
        <f>VALUE('Time Sheet KN'!GU192-'Time Sheet KN'!GT192)*24</f>
        <v>0</v>
      </c>
      <c r="GS192" s="105">
        <f t="shared" ref="GS192:GS194" si="876">IF(AND(OR(GU$6="Sen",GU$6="Sel",GU$6="Rab",GU$6="Kam",GU$6="Jum"),SUM(GP192:GR192)&gt;=10),10,
IF(AND(OR(GU$6="Sen",GU$6="Sel",GU$6="Rab",GU$6="Kam",GU$6="Jum"),SUM(GP192:GR192)&lt;10),SUM(GP192:GR192),
IF(AND(GU$6="Sab",SUM(GP192:GR192)&gt;=9),9,
IF(AND(GU$6="Sab",SUM(GP192:GR192)&lt;9),SUM(GP192:GR192),
IF(OR(GU$6="Mgg",GU$6="Hon"),0)))))</f>
        <v>0</v>
      </c>
      <c r="GT192" s="5">
        <f t="shared" ref="GT192:GT194" si="877">IF(AND(OR(GU$6="Sen",GU$6="Sel",GU$6="Rab",GU$6="Kam",GU$6="Jum"),SUM(GP192:GR192)&gt;=10),SUM(GP192:GR192)-10,
IF(AND(OR(GU$6="Sen",GU$6="Sel",GU$6="Rab",GU$6="Kam",GU$6="Jum"),SUM(GP192:GR192)&lt;10),0,
IF(AND(GU$6="Sab",SUM(GP192:GR192)&gt;=9),SUM(GP192:GR192)-9,
IF(AND(GU$6="Sab",SUM(GP192:GR192)&lt;9),0,
IF(OR(GU$6="Mgg",GU$6="Hon"),SUM(GP192:GR192),0)))))</f>
        <v>0</v>
      </c>
      <c r="GU192" s="5"/>
      <c r="GV192" s="5">
        <f>LOOKUP(GV$6,'Daily Absent'!$O$6:$AX$6,'Daily Absent'!$O192:$AX192)</f>
        <v>0</v>
      </c>
      <c r="GW192" s="104">
        <f>VALUE('Time Sheet KN'!GX192-'Time Sheet KN'!GW192)*24</f>
        <v>0</v>
      </c>
      <c r="GX192" s="104">
        <f>VALUE('Time Sheet KN'!GZ192-'Time Sheet KN'!GY192)*24</f>
        <v>0</v>
      </c>
      <c r="GY192" s="104">
        <f>VALUE('Time Sheet KN'!HB192-'Time Sheet KN'!HA192)*24</f>
        <v>0</v>
      </c>
      <c r="GZ192" s="105">
        <f t="shared" ref="GZ192:GZ194" si="878">IF(AND(OR(HB$6="Sen",HB$6="Sel",HB$6="Rab",HB$6="Kam",HB$6="Jum"),SUM(GW192:GY192)&gt;=10),10,
IF(AND(OR(HB$6="Sen",HB$6="Sel",HB$6="Rab",HB$6="Kam",HB$6="Jum"),SUM(GW192:GY192)&lt;10),SUM(GW192:GY192),
IF(AND(HB$6="Sab",SUM(GW192:GY192)&gt;=9),9,
IF(AND(HB$6="Sab",SUM(GW192:GY192)&lt;9),SUM(GW192:GY192),
IF(OR(HB$6="Mgg",HB$6="Hon"),0)))))</f>
        <v>0</v>
      </c>
      <c r="HA192" s="5">
        <f t="shared" ref="HA192:HA194" si="879">IF(AND(OR(HB$6="Sen",HB$6="Sel",HB$6="Rab",HB$6="Kam",HB$6="Jum"),SUM(GW192:GY192)&gt;=10),SUM(GW192:GY192)-10,
IF(AND(OR(HB$6="Sen",HB$6="Sel",HB$6="Rab",HB$6="Kam",HB$6="Jum"),SUM(GW192:GY192)&lt;10),0,
IF(AND(HB$6="Sab",SUM(GW192:GY192)&gt;=9),SUM(GW192:GY192)-9,
IF(AND(HB$6="Sab",SUM(GW192:GY192)&lt;9),0,
IF(OR(HB$6="Mgg",HB$6="Hon"),SUM(GW192:GY192),0)))))</f>
        <v>0</v>
      </c>
      <c r="HB192" s="5"/>
      <c r="HC192" s="5">
        <f>LOOKUP(HC$6,'Daily Absent'!$O$6:$AX$6,'Daily Absent'!$O192:$AX192)</f>
        <v>0</v>
      </c>
      <c r="HD192" s="104">
        <f>VALUE('Time Sheet KN'!HE192-'Time Sheet KN'!HD192)*24</f>
        <v>0</v>
      </c>
      <c r="HE192" s="104">
        <f>VALUE('Time Sheet KN'!HG192-'Time Sheet KN'!HF192)*24</f>
        <v>0</v>
      </c>
      <c r="HF192" s="104">
        <f>VALUE('Time Sheet KN'!HI192-'Time Sheet KN'!HH192)*24</f>
        <v>0</v>
      </c>
      <c r="HG192" s="105">
        <f t="shared" ref="HG192:HG194" si="880">IF(AND(OR(HI$6="Sen",HI$6="Sel",HI$6="Rab",HI$6="Kam",HI$6="Jum"),SUM(HD192:HF192)&gt;=10),10,
IF(AND(OR(HI$6="Sen",HI$6="Sel",HI$6="Rab",HI$6="Kam",HI$6="Jum"),SUM(HD192:HF192)&lt;10),SUM(HD192:HF192),
IF(AND(HI$6="Sab",SUM(HD192:HF192)&gt;=9),9,
IF(AND(HI$6="Sab",SUM(HD192:HF192)&lt;9),SUM(HD192:HF192),
IF(OR(HI$6="Mgg",HI$6="Hon"),0)))))</f>
        <v>0</v>
      </c>
      <c r="HH192" s="5">
        <f t="shared" ref="HH192:HH194" si="881">IF(AND(OR(HI$6="Sen",HI$6="Sel",HI$6="Rab",HI$6="Kam",HI$6="Jum"),SUM(HD192:HF192)&gt;=10),SUM(HD192:HF192)-10,
IF(AND(OR(HI$6="Sen",HI$6="Sel",HI$6="Rab",HI$6="Kam",HI$6="Jum"),SUM(HD192:HF192)&lt;10),0,
IF(AND(HI$6="Sab",SUM(HD192:HF192)&gt;=9),SUM(HD192:HF192)-9,
IF(AND(HI$6="Sab",SUM(HD192:HF192)&lt;9),0,
IF(OR(HI$6="Mgg",HI$6="Hon"),SUM(HD192:HF192),0)))))</f>
        <v>0</v>
      </c>
      <c r="HI192" s="5"/>
      <c r="HJ192" s="5">
        <f>LOOKUP(HJ$6,'Daily Absent'!$O$6:$AX$6,'Daily Absent'!$O192:$AX192)</f>
        <v>0</v>
      </c>
      <c r="HK192" s="104">
        <f>VALUE('Time Sheet KN'!HL192-'Time Sheet KN'!HK192)*24</f>
        <v>0</v>
      </c>
      <c r="HL192" s="104">
        <f>VALUE('Time Sheet KN'!HN192-'Time Sheet KN'!HM192)*24</f>
        <v>0</v>
      </c>
      <c r="HM192" s="104">
        <f>VALUE('Time Sheet KN'!HP192-'Time Sheet KN'!HO192)*24</f>
        <v>0</v>
      </c>
      <c r="HN192" s="105">
        <f t="shared" ref="HN192:HN194" si="882">IF(AND(OR(HP$6="Sen",HP$6="Sel",HP$6="Rab",HP$6="Kam",HP$6="Jum"),SUM(HK192:HM192)&gt;=10),10,
IF(AND(OR(HP$6="Sen",HP$6="Sel",HP$6="Rab",HP$6="Kam",HP$6="Jum"),SUM(HK192:HM192)&lt;10),SUM(HK192:HM192),
IF(AND(HP$6="Sab",SUM(HK192:HM192)&gt;=9),9,
IF(AND(HP$6="Sab",SUM(HK192:HM192)&lt;9),SUM(HK192:HM192),
IF(OR(HP$6="Mgg",HP$6="Hon"),0)))))</f>
        <v>0</v>
      </c>
      <c r="HO192" s="5">
        <f t="shared" ref="HO192:HO194" si="883">IF(AND(OR(HP$6="Sen",HP$6="Sel",HP$6="Rab",HP$6="Kam",HP$6="Jum"),SUM(HK192:HM192)&gt;=10),SUM(HK192:HM192)-10,
IF(AND(OR(HP$6="Sen",HP$6="Sel",HP$6="Rab",HP$6="Kam",HP$6="Jum"),SUM(HK192:HM192)&lt;10),0,
IF(AND(HP$6="Sab",SUM(HK192:HM192)&gt;=9),SUM(HK192:HM192)-9,
IF(AND(HP$6="Sab",SUM(HK192:HM192)&lt;9),0,
IF(OR(HP$6="Mgg",HP$6="Hon"),SUM(HK192:HM192),0)))))</f>
        <v>0</v>
      </c>
      <c r="HP192" s="5"/>
      <c r="HQ192" s="5">
        <f>LOOKUP(HQ$6,'Daily Absent'!$O$6:$AX$6,'Daily Absent'!$O192:$AX192)</f>
        <v>0</v>
      </c>
      <c r="HR192" s="104">
        <f>VALUE('Time Sheet KN'!HS192-'Time Sheet KN'!HR192)*24</f>
        <v>0</v>
      </c>
      <c r="HS192" s="104">
        <f>VALUE('Time Sheet KN'!HU192-'Time Sheet KN'!HT192)*24</f>
        <v>0</v>
      </c>
      <c r="HT192" s="104">
        <f>VALUE('Time Sheet KN'!HW192-'Time Sheet KN'!HV192)*24</f>
        <v>0</v>
      </c>
      <c r="HU192" s="105">
        <f t="shared" ref="HU192:HU194" si="884">IF(AND(OR(HW$6="Sen",HW$6="Sel",HW$6="Rab",HW$6="Kam",HW$6="Jum"),SUM(HR192:HT192)&gt;=10),10,
IF(AND(OR(HW$6="Sen",HW$6="Sel",HW$6="Rab",HW$6="Kam",HW$6="Jum"),SUM(HR192:HT192)&lt;10),SUM(HR192:HT192),
IF(AND(HW$6="Sab",SUM(HR192:HT192)&gt;=9),9,
IF(AND(HW$6="Sab",SUM(HR192:HT192)&lt;9),SUM(HR192:HT192),
IF(OR(HW$6="Mgg",HW$6="Hon"),0)))))</f>
        <v>0</v>
      </c>
      <c r="HV192" s="5">
        <f t="shared" ref="HV192:HV194" si="885">IF(AND(OR(HW$6="Sen",HW$6="Sel",HW$6="Rab",HW$6="Kam",HW$6="Jum"),SUM(HR192:HT192)&gt;=10),SUM(HR192:HT192)-10,
IF(AND(OR(HW$6="Sen",HW$6="Sel",HW$6="Rab",HW$6="Kam",HW$6="Jum"),SUM(HR192:HT192)&lt;10),0,
IF(AND(HW$6="Sab",SUM(HR192:HT192)&gt;=9),SUM(HR192:HT192)-9,
IF(AND(HW$6="Sab",SUM(HR192:HT192)&lt;9),0,
IF(OR(HW$6="Mgg",HW$6="Hon"),SUM(HR192:HT192),0)))))</f>
        <v>0</v>
      </c>
      <c r="HW192" s="5"/>
      <c r="HX192" s="5">
        <f>LOOKUP(HX$6,'Daily Absent'!$O$6:$AX$6,'Daily Absent'!$O192:$AX192)</f>
        <v>0</v>
      </c>
      <c r="HY192" s="104">
        <f>VALUE('Time Sheet KN'!HZ192-'Time Sheet KN'!HY192)*24</f>
        <v>0</v>
      </c>
      <c r="HZ192" s="104">
        <f>VALUE('Time Sheet KN'!IB192-'Time Sheet KN'!IA192)*24</f>
        <v>0</v>
      </c>
      <c r="IA192" s="104">
        <f>VALUE('Time Sheet KN'!ID192-'Time Sheet KN'!IC192)*24</f>
        <v>0</v>
      </c>
      <c r="IB192" s="105">
        <f t="shared" ref="IB192:IB194" si="886">IF(AND(OR(ID$6="Sen",ID$6="Sel",ID$6="Rab",ID$6="Kam",ID$6="Jum"),SUM(HY192:IA192)&gt;=10),10,
IF(AND(OR(ID$6="Sen",ID$6="Sel",ID$6="Rab",ID$6="Kam",ID$6="Jum"),SUM(HY192:IA192)&lt;10),SUM(HY192:IA192),
IF(AND(ID$6="Sab",SUM(HY192:IA192)&gt;=9),9,
IF(AND(ID$6="Sab",SUM(HY192:IA192)&lt;9),SUM(HY192:IA192),
IF(OR(ID$6="Mgg",ID$6="Hon"),0)))))</f>
        <v>0</v>
      </c>
      <c r="IC192" s="5">
        <f t="shared" ref="IC192:IC194" si="887">IF(AND(OR(ID$6="Sen",ID$6="Sel",ID$6="Rab",ID$6="Kam",ID$6="Jum"),SUM(HY192:IA192)&gt;=10),SUM(HY192:IA192)-10,
IF(AND(OR(ID$6="Sen",ID$6="Sel",ID$6="Rab",ID$6="Kam",ID$6="Jum"),SUM(HY192:IA192)&lt;10),0,
IF(AND(ID$6="Sab",SUM(HY192:IA192)&gt;=9),SUM(HY192:IA192)-9,
IF(AND(ID$6="Sab",SUM(HY192:IA192)&lt;9),0,
IF(OR(ID$6="Mgg",ID$6="Hon"),SUM(HY192:IA192),0)))))</f>
        <v>0</v>
      </c>
      <c r="ID192" s="5"/>
      <c r="IE192" s="5">
        <f>LOOKUP(IE$6,'Daily Absent'!$O$6:$AX$6,'Daily Absent'!$O192:$AX192)</f>
        <v>0</v>
      </c>
      <c r="IF192" s="104">
        <f>VALUE('Time Sheet KN'!IG192-'Time Sheet KN'!IF192)*24</f>
        <v>0</v>
      </c>
      <c r="IG192" s="104">
        <f>VALUE('Time Sheet KN'!II192-'Time Sheet KN'!IH192)*24</f>
        <v>0</v>
      </c>
      <c r="IH192" s="104">
        <f>VALUE('Time Sheet KN'!IK192-'Time Sheet KN'!IJ192)*24</f>
        <v>0</v>
      </c>
      <c r="II192" s="105">
        <f t="shared" ref="II192:II194" si="888">IF(AND(OR(IK$6="Sen",IK$6="Sel",IK$6="Rab",IK$6="Kam",IK$6="Jum"),SUM(IF192:IH192)&gt;=10),10,
IF(AND(OR(IK$6="Sen",IK$6="Sel",IK$6="Rab",IK$6="Kam",IK$6="Jum"),SUM(IF192:IH192)&lt;10),SUM(IF192:IH192),
IF(AND(IK$6="Sab",SUM(IF192:IH192)&gt;=9),9,
IF(AND(IK$6="Sab",SUM(IF192:IH192)&lt;9),SUM(IF192:IH192),
IF(OR(IK$6="Mgg",IK$6="Hon"),0)))))</f>
        <v>0</v>
      </c>
      <c r="IJ192" s="5">
        <f t="shared" ref="IJ192:IJ194" si="889">IF(AND(OR(IK$6="Sen",IK$6="Sel",IK$6="Rab",IK$6="Kam",IK$6="Jum"),SUM(IF192:IH192)&gt;=10),SUM(IF192:IH192)-10,
IF(AND(OR(IK$6="Sen",IK$6="Sel",IK$6="Rab",IK$6="Kam",IK$6="Jum"),SUM(IF192:IH192)&lt;10),0,
IF(AND(IK$6="Sab",SUM(IF192:IH192)&gt;=9),SUM(IF192:IH192)-9,
IF(AND(IK$6="Sab",SUM(IF192:IH192)&lt;9),0,
IF(OR(IK$6="Mgg",IK$6="Hon"),SUM(IF192:IH192),0)))))</f>
        <v>0</v>
      </c>
      <c r="IK192" s="5"/>
      <c r="IL192" s="5">
        <f>LOOKUP(IL$6,'Daily Absent'!$O$6:$AX$6,'Daily Absent'!$O192:$AX192)</f>
        <v>0</v>
      </c>
      <c r="IM192" s="104">
        <f>VALUE('Time Sheet KN'!IN192-'Time Sheet KN'!IM192)*24</f>
        <v>0</v>
      </c>
      <c r="IN192" s="104">
        <f>VALUE('Time Sheet KN'!IP192-'Time Sheet KN'!IO192)*24</f>
        <v>0</v>
      </c>
      <c r="IO192" s="104">
        <f>VALUE('Time Sheet KN'!IR192-'Time Sheet KN'!IQ192)*24</f>
        <v>0</v>
      </c>
      <c r="IP192" s="105">
        <f t="shared" ref="IP192:IP194" si="890">IF(AND(OR(IR$6="Sen",IR$6="Sel",IR$6="Rab",IR$6="Kam",IR$6="Jum"),SUM(IM192:IO192)&gt;=10),10,
IF(AND(OR(IR$6="Sen",IR$6="Sel",IR$6="Rab",IR$6="Kam",IR$6="Jum"),SUM(IM192:IO192)&lt;10),SUM(IM192:IO192),
IF(AND(IR$6="Sab",SUM(IM192:IO192)&gt;=9),9,
IF(AND(IR$6="Sab",SUM(IM192:IO192)&lt;9),SUM(IM192:IO192),
IF(OR(IR$6="Mgg",IR$6="Hon"),0)))))</f>
        <v>0</v>
      </c>
      <c r="IQ192" s="5">
        <f t="shared" ref="IQ192:IQ194" si="891">IF(AND(OR(IR$6="Sen",IR$6="Sel",IR$6="Rab",IR$6="Kam",IR$6="Jum"),SUM(IM192:IO192)&gt;=10),SUM(IM192:IO192)-10,
IF(AND(OR(IR$6="Sen",IR$6="Sel",IR$6="Rab",IR$6="Kam",IR$6="Jum"),SUM(IM192:IO192)&lt;10),0,
IF(AND(IR$6="Sab",SUM(IM192:IO192)&gt;=9),SUM(IM192:IO192)-9,
IF(AND(IR$6="Sab",SUM(IM192:IO192)&lt;9),0,
IF(OR(IR$6="Mgg",IR$6="Hon"),SUM(IM192:IO192),0)))))</f>
        <v>0</v>
      </c>
      <c r="IR192" s="5"/>
      <c r="IS192" s="5">
        <f>LOOKUP(IS$6,'Daily Absent'!$O$6:$AX$6,'Daily Absent'!$O192:$AX192)</f>
        <v>0</v>
      </c>
      <c r="IT192" s="104">
        <f>VALUE('Time Sheet KN'!IU192-'Time Sheet KN'!IT192)*24</f>
        <v>0</v>
      </c>
      <c r="IU192" s="104">
        <f>VALUE('Time Sheet KN'!IW192-'Time Sheet KN'!IV192)*24</f>
        <v>0</v>
      </c>
      <c r="IV192" s="104">
        <f>VALUE('Time Sheet KN'!IY192-'Time Sheet KN'!IX192)*24</f>
        <v>0</v>
      </c>
      <c r="IW192" s="105">
        <f t="shared" ref="IW192:IW194" si="892">IF(AND(OR(IY$6="Sen",IY$6="Sel",IY$6="Rab",IY$6="Kam",IY$6="Jum"),SUM(IT192:IV192)&gt;=10),10,
IF(AND(OR(IY$6="Sen",IY$6="Sel",IY$6="Rab",IY$6="Kam",IY$6="Jum"),SUM(IT192:IV192)&lt;10),SUM(IT192:IV192),
IF(AND(IY$6="Sab",SUM(IT192:IV192)&gt;=9),9,
IF(AND(IY$6="Sab",SUM(IT192:IV192)&lt;9),SUM(IT192:IV192),
IF(OR(IY$6="Mgg",IY$6="Hon"),0)))))</f>
        <v>0</v>
      </c>
      <c r="IX192" s="5">
        <f t="shared" ref="IX192:IX194" si="893">IF(AND(OR(IY$6="Sen",IY$6="Sel",IY$6="Rab",IY$6="Kam",IY$6="Jum"),SUM(IT192:IV192)&gt;=10),SUM(IT192:IV192)-10,
IF(AND(OR(IY$6="Sen",IY$6="Sel",IY$6="Rab",IY$6="Kam",IY$6="Jum"),SUM(IT192:IV192)&lt;10),0,
IF(AND(IY$6="Sab",SUM(IT192:IV192)&gt;=9),SUM(IT192:IV192)-9,
IF(AND(IY$6="Sab",SUM(IT192:IV192)&lt;9),0,
IF(OR(IY$6="Mgg",IY$6="Hon"),SUM(IT192:IV192),0)))))</f>
        <v>0</v>
      </c>
      <c r="IY192" s="5"/>
      <c r="IZ192" s="5">
        <f>LOOKUP(IZ$6,'Daily Absent'!$O$6:$AX$6,'Daily Absent'!$O192:$AX192)</f>
        <v>0</v>
      </c>
      <c r="JA192" s="104">
        <f>VALUE('Time Sheet KN'!JB192-'Time Sheet KN'!JA192)*24</f>
        <v>0</v>
      </c>
      <c r="JB192" s="104">
        <f>VALUE('Time Sheet KN'!JD192-'Time Sheet KN'!JC192)*24</f>
        <v>0</v>
      </c>
      <c r="JC192" s="104">
        <f>VALUE('Time Sheet KN'!JF192-'Time Sheet KN'!JE192)*24</f>
        <v>0</v>
      </c>
      <c r="JD192" s="105">
        <f t="shared" ref="JD192:JD194" si="894">IF(AND(OR(JF$6="Sen",JF$6="Sel",JF$6="Rab",JF$6="Kam",JF$6="Jum"),SUM(JA192:JC192)&gt;=10),10,
IF(AND(OR(JF$6="Sen",JF$6="Sel",JF$6="Rab",JF$6="Kam",JF$6="Jum"),SUM(JA192:JC192)&lt;10),SUM(JA192:JC192),
IF(AND(JF$6="Sab",SUM(JA192:JC192)&gt;=9),9,
IF(AND(JF$6="Sab",SUM(JA192:JC192)&lt;9),SUM(JA192:JC192),
IF(OR(JF$6="Mgg",JF$6="Hon"),0)))))</f>
        <v>0</v>
      </c>
      <c r="JE192" s="5">
        <f t="shared" ref="JE192:JE194" si="895">IF(AND(OR(JF$6="Sen",JF$6="Sel",JF$6="Rab",JF$6="Kam",JF$6="Jum"),SUM(JA192:JC192)&gt;=10),SUM(JA192:JC192)-10,
IF(AND(OR(JF$6="Sen",JF$6="Sel",JF$6="Rab",JF$6="Kam",JF$6="Jum"),SUM(JA192:JC192)&lt;10),0,
IF(AND(JF$6="Sab",SUM(JA192:JC192)&gt;=9),SUM(JA192:JC192)-9,
IF(AND(JF$6="Sab",SUM(JA192:JC192)&lt;9),0,
IF(OR(JF$6="Mgg",JF$6="Hon"),SUM(JA192:JC192),0)))))</f>
        <v>0</v>
      </c>
      <c r="JF192" s="5"/>
    </row>
    <row r="193" spans="1:266" ht="20" customHeight="1">
      <c r="A193" s="54">
        <f>IF('Master MP Status'!A193&gt;0,'Master MP Status'!A193,"")</f>
        <v>185</v>
      </c>
      <c r="B193" s="5" t="str">
        <f>IF(ISTEXT('Master MP Status'!B193),'Master MP Status'!B193,"")</f>
        <v>DIRECT</v>
      </c>
      <c r="C193" s="153" t="str">
        <f>IF(OR(ISTEXT('Master MP Status'!C193),'Master MP Status'!C193&gt;0),'Master MP Status'!C193,"")</f>
        <v>KN25382</v>
      </c>
      <c r="D193" s="154" t="str">
        <f>IF(OR(ISTEXT('Master MP Status'!D193),'Master MP Status'!D193&gt;0),'Master MP Status'!D193,"")</f>
        <v>KN25382</v>
      </c>
      <c r="E193" s="5" t="str">
        <f>IF(ISTEXT('Master MP Status'!E193),'Master MP Status'!E193,"")</f>
        <v>IRWAN</v>
      </c>
      <c r="F193" s="5" t="str">
        <f>IF(ISTEXT('Master MP Status'!F193),'Master MP Status'!F193,"")</f>
        <v/>
      </c>
      <c r="G193" s="5" t="str">
        <f>IF(ISTEXT('Master MP Status'!G193),'Master MP Status'!G193,"")</f>
        <v>Local</v>
      </c>
      <c r="H193" s="5" t="str">
        <f>IF(ISTEXT('Master MP Status'!H193),'Master MP Status'!H193,"")</f>
        <v>DARMAN</v>
      </c>
      <c r="I193" s="5" t="str">
        <f>IF(ISTEXT('Master MP Status'!I193),'Master MP Status'!I193,"")</f>
        <v>Helper</v>
      </c>
      <c r="J193" s="5" t="str">
        <f>IF(ISTEXT('Master MP Status'!J193),'Master MP Status'!J193,"")</f>
        <v>Helper</v>
      </c>
      <c r="K193" s="9">
        <f>IF(OR('Master MP Status'!K193=0,'Master MP Status'!K193=""),"",'Master MP Status'!K193)</f>
        <v>45795</v>
      </c>
      <c r="L193" s="9">
        <f>IF(OR('Master MP Status'!L193=0,'Master MP Status'!L193=""),"",'Master MP Status'!L193)</f>
        <v>45795</v>
      </c>
      <c r="M193" s="9">
        <f>IF(OR('Master MP Status'!M193=0,'Master MP Status'!M193=""),"",'Master MP Status'!M193)</f>
        <v>45851</v>
      </c>
      <c r="N193" s="5" t="str">
        <f>IF(ISTEXT('Master MP Status'!N193),'Master MP Status'!N193,"")</f>
        <v>Resign</v>
      </c>
      <c r="O193" s="5">
        <f>LOOKUP(O$6,'Daily Absent'!$O$6:$AX$6,'Daily Absent'!$O193:$AX193)</f>
        <v>1</v>
      </c>
      <c r="P193" s="104">
        <f>VALUE('Time Sheet KN'!Q193-'Time Sheet KN'!P193)*24</f>
        <v>5</v>
      </c>
      <c r="Q193" s="104">
        <f>VALUE('Time Sheet KN'!S193-'Time Sheet KN'!R193)*24</f>
        <v>5.0000000000000009</v>
      </c>
      <c r="R193" s="104">
        <f>VALUE('Time Sheet KN'!U193-'Time Sheet KN'!T193)*24</f>
        <v>0</v>
      </c>
      <c r="S193" s="105">
        <f t="shared" si="824"/>
        <v>10</v>
      </c>
      <c r="T193" s="5">
        <f t="shared" si="825"/>
        <v>0</v>
      </c>
      <c r="U193" s="5"/>
      <c r="V193" s="5">
        <f>LOOKUP(V$6,'Daily Absent'!$O$6:$AX$6,'Daily Absent'!$O193:$AX193)</f>
        <v>0</v>
      </c>
      <c r="W193" s="104">
        <f>VALUE('Time Sheet KN'!X193-'Time Sheet KN'!W193)*24</f>
        <v>0</v>
      </c>
      <c r="X193" s="104">
        <f>VALUE('Time Sheet KN'!Z193-'Time Sheet KN'!Y193)*24</f>
        <v>0</v>
      </c>
      <c r="Y193" s="104">
        <f>VALUE('Time Sheet KN'!AB193-'Time Sheet KN'!AA193)*24</f>
        <v>0</v>
      </c>
      <c r="Z193" s="105">
        <f t="shared" si="826"/>
        <v>0</v>
      </c>
      <c r="AA193" s="5">
        <f t="shared" si="827"/>
        <v>0</v>
      </c>
      <c r="AB193" s="5"/>
      <c r="AC193" s="5">
        <f>LOOKUP(AC$6,'Daily Absent'!$O$6:$AX$6,'Daily Absent'!$O193:$AX193)</f>
        <v>1</v>
      </c>
      <c r="AD193" s="104">
        <f>VALUE('Time Sheet KN'!AE193-'Time Sheet KN'!AD193)*24</f>
        <v>5</v>
      </c>
      <c r="AE193" s="104">
        <f>VALUE('Time Sheet KN'!AG193-'Time Sheet KN'!AF193)*24</f>
        <v>5.0000000000000009</v>
      </c>
      <c r="AF193" s="104">
        <f>VALUE('Time Sheet KN'!AI193-'Time Sheet KN'!AH193)*24</f>
        <v>0</v>
      </c>
      <c r="AG193" s="105">
        <f t="shared" si="828"/>
        <v>10</v>
      </c>
      <c r="AH193" s="5">
        <f t="shared" si="829"/>
        <v>0</v>
      </c>
      <c r="AI193" s="5"/>
      <c r="AJ193" s="5">
        <f>LOOKUP(AJ$6,'Daily Absent'!$O$6:$AX$6,'Daily Absent'!$O193:$AX193)</f>
        <v>0</v>
      </c>
      <c r="AK193" s="104">
        <f>VALUE('Time Sheet KN'!AL193-'Time Sheet KN'!AK193)*24</f>
        <v>0</v>
      </c>
      <c r="AL193" s="104">
        <f>VALUE('Time Sheet KN'!AN193-'Time Sheet KN'!AM193)*24</f>
        <v>0</v>
      </c>
      <c r="AM193" s="104">
        <f>VALUE('Time Sheet KN'!AP193-'Time Sheet KN'!AO193)*24</f>
        <v>0</v>
      </c>
      <c r="AN193" s="105">
        <f t="shared" si="830"/>
        <v>0</v>
      </c>
      <c r="AO193" s="5">
        <f t="shared" si="831"/>
        <v>0</v>
      </c>
      <c r="AP193" s="5"/>
      <c r="AQ193" s="5">
        <f>LOOKUP(AQ$6,'Daily Absent'!$O$6:$AX$6,'Daily Absent'!$O193:$AX193)</f>
        <v>1</v>
      </c>
      <c r="AR193" s="104">
        <f>VALUE('Time Sheet KN'!AS193-'Time Sheet KN'!AR193)*24</f>
        <v>5</v>
      </c>
      <c r="AS193" s="104">
        <f>VALUE('Time Sheet KN'!AU193-'Time Sheet KN'!AT193)*24</f>
        <v>4.0000000000000018</v>
      </c>
      <c r="AT193" s="104">
        <f>VALUE('Time Sheet KN'!AW193-'Time Sheet KN'!AV193)*24</f>
        <v>0</v>
      </c>
      <c r="AU193" s="105">
        <f t="shared" si="832"/>
        <v>9</v>
      </c>
      <c r="AV193" s="5">
        <f t="shared" si="833"/>
        <v>1.7763568394002505E-15</v>
      </c>
      <c r="AW193" s="5"/>
      <c r="AX193" s="5">
        <f>LOOKUP(AX$6,'Daily Absent'!$O$6:$AX$6,'Daily Absent'!$O193:$AX193)</f>
        <v>0</v>
      </c>
      <c r="AY193" s="104">
        <f>VALUE('Time Sheet KN'!AZ193-'Time Sheet KN'!AY193)*24</f>
        <v>0</v>
      </c>
      <c r="AZ193" s="104">
        <f>VALUE('Time Sheet KN'!BB193-'Time Sheet KN'!BA193)*24</f>
        <v>0</v>
      </c>
      <c r="BA193" s="104">
        <f>VALUE('Time Sheet KN'!BD193-'Time Sheet KN'!BC193)*24</f>
        <v>0</v>
      </c>
      <c r="BB193" s="105">
        <f t="shared" si="834"/>
        <v>0</v>
      </c>
      <c r="BC193" s="5">
        <f t="shared" si="835"/>
        <v>0</v>
      </c>
      <c r="BD193" s="5"/>
      <c r="BE193" s="5">
        <f>LOOKUP(BE$6,'Daily Absent'!$O$6:$AX$6,'Daily Absent'!$O193:$AX193)</f>
        <v>0</v>
      </c>
      <c r="BF193" s="104">
        <f>VALUE('Time Sheet KN'!BG193-'Time Sheet KN'!BF193)*24</f>
        <v>0</v>
      </c>
      <c r="BG193" s="104">
        <f>VALUE('Time Sheet KN'!BI193-'Time Sheet KN'!BH193)*24</f>
        <v>0</v>
      </c>
      <c r="BH193" s="104">
        <f>VALUE('Time Sheet KN'!BK193-'Time Sheet KN'!BJ193)*24</f>
        <v>0</v>
      </c>
      <c r="BI193" s="105">
        <f t="shared" si="836"/>
        <v>0</v>
      </c>
      <c r="BJ193" s="5">
        <f t="shared" si="837"/>
        <v>0</v>
      </c>
      <c r="BK193" s="5"/>
      <c r="BL193" s="5">
        <f>LOOKUP(BL$6,'Daily Absent'!$O$6:$AX$6,'Daily Absent'!$O193:$AX193)</f>
        <v>0</v>
      </c>
      <c r="BM193" s="104">
        <f>VALUE('Time Sheet KN'!BN193-'Time Sheet KN'!BM193)*24</f>
        <v>0</v>
      </c>
      <c r="BN193" s="104">
        <f>VALUE('Time Sheet KN'!BP193-'Time Sheet KN'!BO193)*24</f>
        <v>0</v>
      </c>
      <c r="BO193" s="104">
        <f>VALUE('Time Sheet KN'!BR193-'Time Sheet KN'!BQ193)*24</f>
        <v>0</v>
      </c>
      <c r="BP193" s="105">
        <f t="shared" si="838"/>
        <v>0</v>
      </c>
      <c r="BQ193" s="5">
        <f t="shared" si="839"/>
        <v>0</v>
      </c>
      <c r="BR193" s="5"/>
      <c r="BS193" s="5">
        <f>LOOKUP(BS$6,'Daily Absent'!$O$6:$AX$6,'Daily Absent'!$O193:$AX193)</f>
        <v>0</v>
      </c>
      <c r="BT193" s="104">
        <f>VALUE('Time Sheet KN'!BU193-'Time Sheet KN'!BT193)*24</f>
        <v>0</v>
      </c>
      <c r="BU193" s="104">
        <f>VALUE('Time Sheet KN'!BW193-'Time Sheet KN'!BV193)*24</f>
        <v>0</v>
      </c>
      <c r="BV193" s="104">
        <f>VALUE('Time Sheet KN'!BY193-'Time Sheet KN'!BX193)*24</f>
        <v>0</v>
      </c>
      <c r="BW193" s="105">
        <f t="shared" si="840"/>
        <v>0</v>
      </c>
      <c r="BX193" s="5">
        <f t="shared" si="841"/>
        <v>0</v>
      </c>
      <c r="BY193" s="5"/>
      <c r="BZ193" s="5">
        <f>LOOKUP(BZ$6,'Daily Absent'!$O$6:$AX$6,'Daily Absent'!$O193:$AX193)</f>
        <v>1</v>
      </c>
      <c r="CA193" s="104">
        <f>VALUE('Time Sheet KN'!CB193-'Time Sheet KN'!CA193)*24</f>
        <v>5</v>
      </c>
      <c r="CB193" s="104">
        <f>VALUE('Time Sheet KN'!CD193-'Time Sheet KN'!CC193)*24</f>
        <v>5.0000000000000009</v>
      </c>
      <c r="CC193" s="104">
        <f>VALUE('Time Sheet KN'!CF193-'Time Sheet KN'!CE193)*24</f>
        <v>0</v>
      </c>
      <c r="CD193" s="105">
        <f t="shared" si="842"/>
        <v>10</v>
      </c>
      <c r="CE193" s="5">
        <f t="shared" si="843"/>
        <v>0</v>
      </c>
      <c r="CF193" s="5"/>
      <c r="CG193" s="5">
        <f>LOOKUP(CG$6,'Daily Absent'!$O$6:$AX$6,'Daily Absent'!$O193:$AX193)</f>
        <v>0</v>
      </c>
      <c r="CH193" s="104">
        <f>VALUE('Time Sheet KN'!CI193-'Time Sheet KN'!CH193)*24</f>
        <v>0</v>
      </c>
      <c r="CI193" s="104">
        <f>VALUE('Time Sheet KN'!CK193-'Time Sheet KN'!CJ193)*24</f>
        <v>0</v>
      </c>
      <c r="CJ193" s="104">
        <f>VALUE('Time Sheet KN'!CM193-'Time Sheet KN'!CL193)*24</f>
        <v>0</v>
      </c>
      <c r="CK193" s="105">
        <f t="shared" si="844"/>
        <v>0</v>
      </c>
      <c r="CL193" s="5">
        <f t="shared" si="845"/>
        <v>0</v>
      </c>
      <c r="CM193" s="5"/>
      <c r="CN193" s="5">
        <f>LOOKUP(CN$6,'Daily Absent'!$O$6:$AX$6,'Daily Absent'!$O193:$AX193)</f>
        <v>0</v>
      </c>
      <c r="CO193" s="104">
        <f>VALUE('Time Sheet KN'!CP193-'Time Sheet KN'!CO193)*24</f>
        <v>0</v>
      </c>
      <c r="CP193" s="104">
        <f>VALUE('Time Sheet KN'!CR193-'Time Sheet KN'!CQ193)*24</f>
        <v>0</v>
      </c>
      <c r="CQ193" s="104">
        <f>VALUE('Time Sheet KN'!CT193-'Time Sheet KN'!CS193)*24</f>
        <v>0</v>
      </c>
      <c r="CR193" s="105">
        <f t="shared" si="846"/>
        <v>0</v>
      </c>
      <c r="CS193" s="5">
        <f t="shared" si="847"/>
        <v>0</v>
      </c>
      <c r="CT193" s="5"/>
      <c r="CU193" s="5">
        <f>LOOKUP(CU$6,'Daily Absent'!$O$6:$AX$6,'Daily Absent'!$O193:$AX193)</f>
        <v>0</v>
      </c>
      <c r="CV193" s="104">
        <f>VALUE('Time Sheet KN'!CW193-'Time Sheet KN'!CV193)*24</f>
        <v>0</v>
      </c>
      <c r="CW193" s="104">
        <f>VALUE('Time Sheet KN'!CY193-'Time Sheet KN'!CX193)*24</f>
        <v>0</v>
      </c>
      <c r="CX193" s="104">
        <f>VALUE('Time Sheet KN'!DA193-'Time Sheet KN'!CZ193)*24</f>
        <v>0</v>
      </c>
      <c r="CY193" s="105">
        <f t="shared" si="848"/>
        <v>0</v>
      </c>
      <c r="CZ193" s="5">
        <f t="shared" si="849"/>
        <v>0</v>
      </c>
      <c r="DA193" s="5"/>
      <c r="DB193" s="5">
        <f>LOOKUP(DB$6,'Daily Absent'!$O$6:$AX$6,'Daily Absent'!$O193:$AX193)</f>
        <v>0</v>
      </c>
      <c r="DC193" s="104">
        <f>VALUE('Time Sheet KN'!DD193-'Time Sheet KN'!DC193)*24</f>
        <v>0</v>
      </c>
      <c r="DD193" s="104">
        <f>VALUE('Time Sheet KN'!DF193-'Time Sheet KN'!DE193)*24</f>
        <v>0</v>
      </c>
      <c r="DE193" s="104">
        <f>VALUE('Time Sheet KN'!DH193-'Time Sheet KN'!DG193)*24</f>
        <v>0</v>
      </c>
      <c r="DF193" s="105">
        <f t="shared" si="850"/>
        <v>0</v>
      </c>
      <c r="DG193" s="5">
        <f t="shared" si="851"/>
        <v>0</v>
      </c>
      <c r="DH193" s="5"/>
      <c r="DI193" s="5">
        <f>LOOKUP(DI$6,'Daily Absent'!$O$6:$AX$6,'Daily Absent'!$O193:$AX193)</f>
        <v>0</v>
      </c>
      <c r="DJ193" s="104">
        <f>VALUE('Time Sheet KN'!DK193-'Time Sheet KN'!DJ193)*24</f>
        <v>0</v>
      </c>
      <c r="DK193" s="104">
        <f>VALUE('Time Sheet KN'!DM193-'Time Sheet KN'!DL193)*24</f>
        <v>0</v>
      </c>
      <c r="DL193" s="104">
        <f>VALUE('Time Sheet KN'!DO193-'Time Sheet KN'!DN193)*24</f>
        <v>0</v>
      </c>
      <c r="DM193" s="105">
        <f t="shared" si="852"/>
        <v>0</v>
      </c>
      <c r="DN193" s="5">
        <f t="shared" si="853"/>
        <v>0</v>
      </c>
      <c r="DO193" s="5"/>
      <c r="DP193" s="5">
        <f>LOOKUP(DP$6,'Daily Absent'!$O$6:$AX$6,'Daily Absent'!$O193:$AX193)</f>
        <v>0</v>
      </c>
      <c r="DQ193" s="104">
        <f>VALUE('Time Sheet KN'!DR193-'Time Sheet KN'!DQ193)*24</f>
        <v>0</v>
      </c>
      <c r="DR193" s="104">
        <f>VALUE('Time Sheet KN'!DT193-'Time Sheet KN'!DS193)*24</f>
        <v>0</v>
      </c>
      <c r="DS193" s="104">
        <f>VALUE('Time Sheet KN'!DV193-'Time Sheet KN'!DU193)*24</f>
        <v>0</v>
      </c>
      <c r="DT193" s="105">
        <f t="shared" si="854"/>
        <v>0</v>
      </c>
      <c r="DU193" s="5">
        <f t="shared" si="855"/>
        <v>0</v>
      </c>
      <c r="DV193" s="5"/>
      <c r="DW193" s="5">
        <f>LOOKUP(DW$6,'Daily Absent'!$O$6:$AX$6,'Daily Absent'!$O193:$AX193)</f>
        <v>0</v>
      </c>
      <c r="DX193" s="104">
        <f>VALUE('Time Sheet KN'!DY193-'Time Sheet KN'!DX193)*24</f>
        <v>0</v>
      </c>
      <c r="DY193" s="104">
        <f>VALUE('Time Sheet KN'!EA193-'Time Sheet KN'!DZ193)*24</f>
        <v>0</v>
      </c>
      <c r="DZ193" s="104">
        <f>VALUE('Time Sheet KN'!EC193-'Time Sheet KN'!EB193)*24</f>
        <v>0</v>
      </c>
      <c r="EA193" s="105">
        <f t="shared" si="856"/>
        <v>0</v>
      </c>
      <c r="EB193" s="5">
        <f t="shared" si="857"/>
        <v>0</v>
      </c>
      <c r="EC193" s="5"/>
      <c r="ED193" s="5">
        <f>LOOKUP(ED$6,'Daily Absent'!$O$6:$AX$6,'Daily Absent'!$O193:$AX193)</f>
        <v>0</v>
      </c>
      <c r="EE193" s="104">
        <f>VALUE('Time Sheet KN'!EF193-'Time Sheet KN'!EE193)*24</f>
        <v>0</v>
      </c>
      <c r="EF193" s="104">
        <f>VALUE('Time Sheet KN'!EH193-'Time Sheet KN'!EG193)*24</f>
        <v>0</v>
      </c>
      <c r="EG193" s="104">
        <f>VALUE('Time Sheet KN'!EJ193-'Time Sheet KN'!EI193)*24</f>
        <v>0</v>
      </c>
      <c r="EH193" s="105">
        <f t="shared" si="858"/>
        <v>0</v>
      </c>
      <c r="EI193" s="5">
        <f t="shared" si="859"/>
        <v>0</v>
      </c>
      <c r="EJ193" s="5"/>
      <c r="EK193" s="5">
        <f>LOOKUP(EK$6,'Daily Absent'!$O$6:$AX$6,'Daily Absent'!$O193:$AX193)</f>
        <v>0</v>
      </c>
      <c r="EL193" s="104">
        <f>VALUE('Time Sheet KN'!EM193-'Time Sheet KN'!EL193)*24</f>
        <v>0</v>
      </c>
      <c r="EM193" s="104">
        <f>VALUE('Time Sheet KN'!EO193-'Time Sheet KN'!EN193)*24</f>
        <v>0</v>
      </c>
      <c r="EN193" s="104">
        <f>VALUE('Time Sheet KN'!EQ193-'Time Sheet KN'!EP193)*24</f>
        <v>0</v>
      </c>
      <c r="EO193" s="105">
        <f t="shared" si="860"/>
        <v>0</v>
      </c>
      <c r="EP193" s="5">
        <f t="shared" si="861"/>
        <v>0</v>
      </c>
      <c r="EQ193" s="5"/>
      <c r="ER193" s="5">
        <f>LOOKUP(ER$6,'Daily Absent'!$O$6:$AX$6,'Daily Absent'!$O193:$AX193)</f>
        <v>0</v>
      </c>
      <c r="ES193" s="104">
        <f>VALUE('Time Sheet KN'!ET193-'Time Sheet KN'!ES193)*24</f>
        <v>0</v>
      </c>
      <c r="ET193" s="104">
        <f>VALUE('Time Sheet KN'!EV193-'Time Sheet KN'!EU193)*24</f>
        <v>0</v>
      </c>
      <c r="EU193" s="104">
        <f>VALUE('Time Sheet KN'!EX193-'Time Sheet KN'!EW193)*24</f>
        <v>0</v>
      </c>
      <c r="EV193" s="105">
        <f t="shared" si="862"/>
        <v>0</v>
      </c>
      <c r="EW193" s="5">
        <f t="shared" si="863"/>
        <v>0</v>
      </c>
      <c r="EX193" s="5"/>
      <c r="EY193" s="5">
        <f>LOOKUP(EY$6,'Daily Absent'!$O$6:$AX$6,'Daily Absent'!$O193:$AX193)</f>
        <v>0</v>
      </c>
      <c r="EZ193" s="104">
        <f>VALUE('Time Sheet KN'!FA193-'Time Sheet KN'!EZ193)*24</f>
        <v>0</v>
      </c>
      <c r="FA193" s="104">
        <f>VALUE('Time Sheet KN'!FC193-'Time Sheet KN'!FB193)*24</f>
        <v>0</v>
      </c>
      <c r="FB193" s="104">
        <f>VALUE('Time Sheet KN'!FE193-'Time Sheet KN'!FD193)*24</f>
        <v>0</v>
      </c>
      <c r="FC193" s="105">
        <f t="shared" si="864"/>
        <v>0</v>
      </c>
      <c r="FD193" s="5">
        <f t="shared" si="865"/>
        <v>0</v>
      </c>
      <c r="FE193" s="5"/>
      <c r="FF193" s="5">
        <f>LOOKUP(FF$6,'Daily Absent'!$O$6:$AX$6,'Daily Absent'!$O193:$AX193)</f>
        <v>0</v>
      </c>
      <c r="FG193" s="104">
        <f>VALUE('Time Sheet KN'!FH193-'Time Sheet KN'!FG193)*24</f>
        <v>0</v>
      </c>
      <c r="FH193" s="104">
        <f>VALUE('Time Sheet KN'!FJ193-'Time Sheet KN'!FI193)*24</f>
        <v>0</v>
      </c>
      <c r="FI193" s="104">
        <f>VALUE('Time Sheet KN'!FL193-'Time Sheet KN'!FK193)*24</f>
        <v>0</v>
      </c>
      <c r="FJ193" s="105">
        <f t="shared" si="866"/>
        <v>0</v>
      </c>
      <c r="FK193" s="5">
        <f t="shared" si="867"/>
        <v>0</v>
      </c>
      <c r="FL193" s="5"/>
      <c r="FM193" s="5">
        <f>LOOKUP(FM$6,'Daily Absent'!$O$6:$AX$6,'Daily Absent'!$O193:$AX193)</f>
        <v>0</v>
      </c>
      <c r="FN193" s="104">
        <f>VALUE('Time Sheet KN'!FO193-'Time Sheet KN'!FN193)*24</f>
        <v>0</v>
      </c>
      <c r="FO193" s="104">
        <f>VALUE('Time Sheet KN'!FQ193-'Time Sheet KN'!FP193)*24</f>
        <v>0</v>
      </c>
      <c r="FP193" s="104">
        <f>VALUE('Time Sheet KN'!FS193-'Time Sheet KN'!FR193)*24</f>
        <v>0</v>
      </c>
      <c r="FQ193" s="105">
        <f t="shared" si="868"/>
        <v>0</v>
      </c>
      <c r="FR193" s="5">
        <f t="shared" si="869"/>
        <v>0</v>
      </c>
      <c r="FS193" s="5"/>
      <c r="FT193" s="5">
        <f>LOOKUP(FT$6,'Daily Absent'!$O$6:$AX$6,'Daily Absent'!$O193:$AX193)</f>
        <v>0</v>
      </c>
      <c r="FU193" s="104">
        <f>VALUE('Time Sheet KN'!FV193-'Time Sheet KN'!FU193)*24</f>
        <v>0</v>
      </c>
      <c r="FV193" s="104">
        <f>VALUE('Time Sheet KN'!FX193-'Time Sheet KN'!FW193)*24</f>
        <v>0</v>
      </c>
      <c r="FW193" s="104">
        <f>VALUE('Time Sheet KN'!FZ193-'Time Sheet KN'!FY193)*24</f>
        <v>0</v>
      </c>
      <c r="FX193" s="105">
        <f t="shared" si="870"/>
        <v>0</v>
      </c>
      <c r="FY193" s="5">
        <f t="shared" si="871"/>
        <v>0</v>
      </c>
      <c r="FZ193" s="5"/>
      <c r="GA193" s="5">
        <f>LOOKUP(GA$6,'Daily Absent'!$O$6:$AX$6,'Daily Absent'!$O193:$AX193)</f>
        <v>0</v>
      </c>
      <c r="GB193" s="104">
        <f>VALUE('Time Sheet KN'!GC193-'Time Sheet KN'!GB193)*24</f>
        <v>0</v>
      </c>
      <c r="GC193" s="104">
        <f>VALUE('Time Sheet KN'!GE193-'Time Sheet KN'!GD193)*24</f>
        <v>0</v>
      </c>
      <c r="GD193" s="104">
        <f>VALUE('Time Sheet KN'!GG193-'Time Sheet KN'!GF193)*24</f>
        <v>0</v>
      </c>
      <c r="GE193" s="105">
        <f t="shared" si="872"/>
        <v>0</v>
      </c>
      <c r="GF193" s="5">
        <f t="shared" si="873"/>
        <v>0</v>
      </c>
      <c r="GG193" s="5"/>
      <c r="GH193" s="5">
        <f>LOOKUP(GH$6,'Daily Absent'!$O$6:$AX$6,'Daily Absent'!$O193:$AX193)</f>
        <v>0</v>
      </c>
      <c r="GI193" s="104">
        <f>VALUE('Time Sheet KN'!GJ193-'Time Sheet KN'!GI193)*24</f>
        <v>0</v>
      </c>
      <c r="GJ193" s="104">
        <f>VALUE('Time Sheet KN'!GL193-'Time Sheet KN'!GK193)*24</f>
        <v>0</v>
      </c>
      <c r="GK193" s="104">
        <f>VALUE('Time Sheet KN'!GN193-'Time Sheet KN'!GM193)*24</f>
        <v>0</v>
      </c>
      <c r="GL193" s="105">
        <f t="shared" si="874"/>
        <v>0</v>
      </c>
      <c r="GM193" s="5">
        <f t="shared" si="875"/>
        <v>0</v>
      </c>
      <c r="GN193" s="5"/>
      <c r="GO193" s="5">
        <f>LOOKUP(GO$6,'Daily Absent'!$O$6:$AX$6,'Daily Absent'!$O193:$AX193)</f>
        <v>0</v>
      </c>
      <c r="GP193" s="104">
        <f>VALUE('Time Sheet KN'!GQ193-'Time Sheet KN'!GP193)*24</f>
        <v>0</v>
      </c>
      <c r="GQ193" s="104">
        <f>VALUE('Time Sheet KN'!GS193-'Time Sheet KN'!GR193)*24</f>
        <v>0</v>
      </c>
      <c r="GR193" s="104">
        <f>VALUE('Time Sheet KN'!GU193-'Time Sheet KN'!GT193)*24</f>
        <v>0</v>
      </c>
      <c r="GS193" s="105">
        <f t="shared" si="876"/>
        <v>0</v>
      </c>
      <c r="GT193" s="5">
        <f t="shared" si="877"/>
        <v>0</v>
      </c>
      <c r="GU193" s="5"/>
      <c r="GV193" s="5">
        <f>LOOKUP(GV$6,'Daily Absent'!$O$6:$AX$6,'Daily Absent'!$O193:$AX193)</f>
        <v>0</v>
      </c>
      <c r="GW193" s="104">
        <f>VALUE('Time Sheet KN'!GX193-'Time Sheet KN'!GW193)*24</f>
        <v>0</v>
      </c>
      <c r="GX193" s="104">
        <f>VALUE('Time Sheet KN'!GZ193-'Time Sheet KN'!GY193)*24</f>
        <v>0</v>
      </c>
      <c r="GY193" s="104">
        <f>VALUE('Time Sheet KN'!HB193-'Time Sheet KN'!HA193)*24</f>
        <v>0</v>
      </c>
      <c r="GZ193" s="105">
        <f t="shared" si="878"/>
        <v>0</v>
      </c>
      <c r="HA193" s="5">
        <f t="shared" si="879"/>
        <v>0</v>
      </c>
      <c r="HB193" s="5"/>
      <c r="HC193" s="5">
        <f>LOOKUP(HC$6,'Daily Absent'!$O$6:$AX$6,'Daily Absent'!$O193:$AX193)</f>
        <v>0</v>
      </c>
      <c r="HD193" s="104">
        <f>VALUE('Time Sheet KN'!HE193-'Time Sheet KN'!HD193)*24</f>
        <v>0</v>
      </c>
      <c r="HE193" s="104">
        <f>VALUE('Time Sheet KN'!HG193-'Time Sheet KN'!HF193)*24</f>
        <v>0</v>
      </c>
      <c r="HF193" s="104">
        <f>VALUE('Time Sheet KN'!HI193-'Time Sheet KN'!HH193)*24</f>
        <v>0</v>
      </c>
      <c r="HG193" s="105">
        <f t="shared" si="880"/>
        <v>0</v>
      </c>
      <c r="HH193" s="5">
        <f t="shared" si="881"/>
        <v>0</v>
      </c>
      <c r="HI193" s="5"/>
      <c r="HJ193" s="5">
        <f>LOOKUP(HJ$6,'Daily Absent'!$O$6:$AX$6,'Daily Absent'!$O193:$AX193)</f>
        <v>0</v>
      </c>
      <c r="HK193" s="104">
        <f>VALUE('Time Sheet KN'!HL193-'Time Sheet KN'!HK193)*24</f>
        <v>0</v>
      </c>
      <c r="HL193" s="104">
        <f>VALUE('Time Sheet KN'!HN193-'Time Sheet KN'!HM193)*24</f>
        <v>0</v>
      </c>
      <c r="HM193" s="104">
        <f>VALUE('Time Sheet KN'!HP193-'Time Sheet KN'!HO193)*24</f>
        <v>0</v>
      </c>
      <c r="HN193" s="105">
        <f t="shared" si="882"/>
        <v>0</v>
      </c>
      <c r="HO193" s="5">
        <f t="shared" si="883"/>
        <v>0</v>
      </c>
      <c r="HP193" s="5"/>
      <c r="HQ193" s="5">
        <f>LOOKUP(HQ$6,'Daily Absent'!$O$6:$AX$6,'Daily Absent'!$O193:$AX193)</f>
        <v>0</v>
      </c>
      <c r="HR193" s="104">
        <f>VALUE('Time Sheet KN'!HS193-'Time Sheet KN'!HR193)*24</f>
        <v>0</v>
      </c>
      <c r="HS193" s="104">
        <f>VALUE('Time Sheet KN'!HU193-'Time Sheet KN'!HT193)*24</f>
        <v>0</v>
      </c>
      <c r="HT193" s="104">
        <f>VALUE('Time Sheet KN'!HW193-'Time Sheet KN'!HV193)*24</f>
        <v>0</v>
      </c>
      <c r="HU193" s="105">
        <f t="shared" si="884"/>
        <v>0</v>
      </c>
      <c r="HV193" s="5">
        <f t="shared" si="885"/>
        <v>0</v>
      </c>
      <c r="HW193" s="5"/>
      <c r="HX193" s="5">
        <f>LOOKUP(HX$6,'Daily Absent'!$O$6:$AX$6,'Daily Absent'!$O193:$AX193)</f>
        <v>0</v>
      </c>
      <c r="HY193" s="104">
        <f>VALUE('Time Sheet KN'!HZ193-'Time Sheet KN'!HY193)*24</f>
        <v>0</v>
      </c>
      <c r="HZ193" s="104">
        <f>VALUE('Time Sheet KN'!IB193-'Time Sheet KN'!IA193)*24</f>
        <v>0</v>
      </c>
      <c r="IA193" s="104">
        <f>VALUE('Time Sheet KN'!ID193-'Time Sheet KN'!IC193)*24</f>
        <v>0</v>
      </c>
      <c r="IB193" s="105">
        <f t="shared" si="886"/>
        <v>0</v>
      </c>
      <c r="IC193" s="5">
        <f t="shared" si="887"/>
        <v>0</v>
      </c>
      <c r="ID193" s="5"/>
      <c r="IE193" s="5">
        <f>LOOKUP(IE$6,'Daily Absent'!$O$6:$AX$6,'Daily Absent'!$O193:$AX193)</f>
        <v>0</v>
      </c>
      <c r="IF193" s="104">
        <f>VALUE('Time Sheet KN'!IG193-'Time Sheet KN'!IF193)*24</f>
        <v>0</v>
      </c>
      <c r="IG193" s="104">
        <f>VALUE('Time Sheet KN'!II193-'Time Sheet KN'!IH193)*24</f>
        <v>0</v>
      </c>
      <c r="IH193" s="104">
        <f>VALUE('Time Sheet KN'!IK193-'Time Sheet KN'!IJ193)*24</f>
        <v>0</v>
      </c>
      <c r="II193" s="105">
        <f t="shared" si="888"/>
        <v>0</v>
      </c>
      <c r="IJ193" s="5">
        <f t="shared" si="889"/>
        <v>0</v>
      </c>
      <c r="IK193" s="5"/>
      <c r="IL193" s="5">
        <f>LOOKUP(IL$6,'Daily Absent'!$O$6:$AX$6,'Daily Absent'!$O193:$AX193)</f>
        <v>0</v>
      </c>
      <c r="IM193" s="104">
        <f>VALUE('Time Sheet KN'!IN193-'Time Sheet KN'!IM193)*24</f>
        <v>0</v>
      </c>
      <c r="IN193" s="104">
        <f>VALUE('Time Sheet KN'!IP193-'Time Sheet KN'!IO193)*24</f>
        <v>0</v>
      </c>
      <c r="IO193" s="104">
        <f>VALUE('Time Sheet KN'!IR193-'Time Sheet KN'!IQ193)*24</f>
        <v>0</v>
      </c>
      <c r="IP193" s="105">
        <f t="shared" si="890"/>
        <v>0</v>
      </c>
      <c r="IQ193" s="5">
        <f t="shared" si="891"/>
        <v>0</v>
      </c>
      <c r="IR193" s="5"/>
      <c r="IS193" s="5">
        <f>LOOKUP(IS$6,'Daily Absent'!$O$6:$AX$6,'Daily Absent'!$O193:$AX193)</f>
        <v>0</v>
      </c>
      <c r="IT193" s="104">
        <f>VALUE('Time Sheet KN'!IU193-'Time Sheet KN'!IT193)*24</f>
        <v>0</v>
      </c>
      <c r="IU193" s="104">
        <f>VALUE('Time Sheet KN'!IW193-'Time Sheet KN'!IV193)*24</f>
        <v>0</v>
      </c>
      <c r="IV193" s="104">
        <f>VALUE('Time Sheet KN'!IY193-'Time Sheet KN'!IX193)*24</f>
        <v>0</v>
      </c>
      <c r="IW193" s="105">
        <f t="shared" si="892"/>
        <v>0</v>
      </c>
      <c r="IX193" s="5">
        <f t="shared" si="893"/>
        <v>0</v>
      </c>
      <c r="IY193" s="5"/>
      <c r="IZ193" s="5">
        <f>LOOKUP(IZ$6,'Daily Absent'!$O$6:$AX$6,'Daily Absent'!$O193:$AX193)</f>
        <v>0</v>
      </c>
      <c r="JA193" s="104">
        <f>VALUE('Time Sheet KN'!JB193-'Time Sheet KN'!JA193)*24</f>
        <v>0</v>
      </c>
      <c r="JB193" s="104">
        <f>VALUE('Time Sheet KN'!JD193-'Time Sheet KN'!JC193)*24</f>
        <v>0</v>
      </c>
      <c r="JC193" s="104">
        <f>VALUE('Time Sheet KN'!JF193-'Time Sheet KN'!JE193)*24</f>
        <v>0</v>
      </c>
      <c r="JD193" s="105">
        <f t="shared" si="894"/>
        <v>0</v>
      </c>
      <c r="JE193" s="5">
        <f t="shared" si="895"/>
        <v>0</v>
      </c>
      <c r="JF193" s="5"/>
    </row>
    <row r="194" spans="1:266" ht="21.5" customHeight="1">
      <c r="A194" s="54">
        <f>IF('Master MP Status'!A194&gt;0,'Master MP Status'!A194,"")</f>
        <v>186</v>
      </c>
      <c r="B194" s="5" t="str">
        <f>IF(ISTEXT('Master MP Status'!B194),'Master MP Status'!B194,"")</f>
        <v>DIRECT</v>
      </c>
      <c r="C194" s="153" t="str">
        <f>IF(OR(ISTEXT('Master MP Status'!C194),'Master MP Status'!C194&gt;0),'Master MP Status'!C194,"")</f>
        <v>KN25383</v>
      </c>
      <c r="D194" s="154" t="str">
        <f>IF(OR(ISTEXT('Master MP Status'!D194),'Master MP Status'!D194&gt;0),'Master MP Status'!D194,"")</f>
        <v>KN25383</v>
      </c>
      <c r="E194" s="5" t="str">
        <f>IF(ISTEXT('Master MP Status'!E194),'Master MP Status'!E194,"")</f>
        <v>RASMAL</v>
      </c>
      <c r="F194" s="5" t="str">
        <f>IF(ISTEXT('Master MP Status'!F194),'Master MP Status'!F194,"")</f>
        <v/>
      </c>
      <c r="G194" s="5" t="str">
        <f>IF(ISTEXT('Master MP Status'!G194),'Master MP Status'!G194,"")</f>
        <v>Local</v>
      </c>
      <c r="H194" s="5" t="str">
        <f>IF(ISTEXT('Master MP Status'!H194),'Master MP Status'!H194,"")</f>
        <v>DARMAN</v>
      </c>
      <c r="I194" s="5" t="str">
        <f>IF(ISTEXT('Master MP Status'!I194),'Master MP Status'!I194,"")</f>
        <v>Helper</v>
      </c>
      <c r="J194" s="5" t="str">
        <f>IF(ISTEXT('Master MP Status'!J194),'Master MP Status'!J194,"")</f>
        <v>Helper</v>
      </c>
      <c r="K194" s="9">
        <f>IF(OR('Master MP Status'!K194=0,'Master MP Status'!K194=""),"",'Master MP Status'!K194)</f>
        <v>45795</v>
      </c>
      <c r="L194" s="9">
        <f>IF(OR('Master MP Status'!L194=0,'Master MP Status'!L194=""),"",'Master MP Status'!L194)</f>
        <v>45795</v>
      </c>
      <c r="M194" s="9">
        <f>IF(OR('Master MP Status'!M194=0,'Master MP Status'!M194=""),"",'Master MP Status'!M194)</f>
        <v>45851</v>
      </c>
      <c r="N194" s="5" t="str">
        <f>IF(ISTEXT('Master MP Status'!N194),'Master MP Status'!N194,"")</f>
        <v>Resign</v>
      </c>
      <c r="O194" s="5">
        <f>LOOKUP(O$6,'Daily Absent'!$O$6:$AX$6,'Daily Absent'!$O194:$AX194)</f>
        <v>1</v>
      </c>
      <c r="P194" s="104">
        <f>VALUE('Time Sheet KN'!Q194-'Time Sheet KN'!P194)*24</f>
        <v>5</v>
      </c>
      <c r="Q194" s="104">
        <f>VALUE('Time Sheet KN'!S194-'Time Sheet KN'!R194)*24</f>
        <v>5.0000000000000009</v>
      </c>
      <c r="R194" s="104">
        <f>VALUE('Time Sheet KN'!U194-'Time Sheet KN'!T194)*24</f>
        <v>0</v>
      </c>
      <c r="S194" s="105">
        <f t="shared" si="824"/>
        <v>10</v>
      </c>
      <c r="T194" s="5">
        <f t="shared" si="825"/>
        <v>0</v>
      </c>
      <c r="U194" s="5"/>
      <c r="V194" s="5">
        <f>LOOKUP(V$6,'Daily Absent'!$O$6:$AX$6,'Daily Absent'!$O194:$AX194)</f>
        <v>0</v>
      </c>
      <c r="W194" s="104">
        <f>VALUE('Time Sheet KN'!X194-'Time Sheet KN'!W194)*24</f>
        <v>0</v>
      </c>
      <c r="X194" s="104">
        <f>VALUE('Time Sheet KN'!Z194-'Time Sheet KN'!Y194)*24</f>
        <v>0</v>
      </c>
      <c r="Y194" s="104">
        <f>VALUE('Time Sheet KN'!AB194-'Time Sheet KN'!AA194)*24</f>
        <v>0</v>
      </c>
      <c r="Z194" s="105">
        <f t="shared" si="826"/>
        <v>0</v>
      </c>
      <c r="AA194" s="5">
        <f t="shared" si="827"/>
        <v>0</v>
      </c>
      <c r="AB194" s="5"/>
      <c r="AC194" s="5">
        <f>LOOKUP(AC$6,'Daily Absent'!$O$6:$AX$6,'Daily Absent'!$O194:$AX194)</f>
        <v>1</v>
      </c>
      <c r="AD194" s="104">
        <f>VALUE('Time Sheet KN'!AE194-'Time Sheet KN'!AD194)*24</f>
        <v>5</v>
      </c>
      <c r="AE194" s="104">
        <f>VALUE('Time Sheet KN'!AG194-'Time Sheet KN'!AF194)*24</f>
        <v>5.0000000000000009</v>
      </c>
      <c r="AF194" s="104">
        <f>VALUE('Time Sheet KN'!AI194-'Time Sheet KN'!AH194)*24</f>
        <v>0</v>
      </c>
      <c r="AG194" s="105">
        <f t="shared" si="828"/>
        <v>10</v>
      </c>
      <c r="AH194" s="5">
        <f t="shared" si="829"/>
        <v>0</v>
      </c>
      <c r="AI194" s="5"/>
      <c r="AJ194" s="5">
        <f>LOOKUP(AJ$6,'Daily Absent'!$O$6:$AX$6,'Daily Absent'!$O194:$AX194)</f>
        <v>1</v>
      </c>
      <c r="AK194" s="104">
        <f>VALUE('Time Sheet KN'!AL194-'Time Sheet KN'!AK194)*24</f>
        <v>5</v>
      </c>
      <c r="AL194" s="104">
        <f>VALUE('Time Sheet KN'!AN194-'Time Sheet KN'!AM194)*24</f>
        <v>5.0000000000000009</v>
      </c>
      <c r="AM194" s="104">
        <f>VALUE('Time Sheet KN'!AP194-'Time Sheet KN'!AO194)*24</f>
        <v>0</v>
      </c>
      <c r="AN194" s="105">
        <f t="shared" si="830"/>
        <v>10</v>
      </c>
      <c r="AO194" s="5">
        <f t="shared" si="831"/>
        <v>0</v>
      </c>
      <c r="AP194" s="5"/>
      <c r="AQ194" s="5">
        <f>LOOKUP(AQ$6,'Daily Absent'!$O$6:$AX$6,'Daily Absent'!$O194:$AX194)</f>
        <v>1</v>
      </c>
      <c r="AR194" s="104">
        <f>VALUE('Time Sheet KN'!AS194-'Time Sheet KN'!AR194)*24</f>
        <v>5</v>
      </c>
      <c r="AS194" s="104">
        <f>VALUE('Time Sheet KN'!AU194-'Time Sheet KN'!AT194)*24</f>
        <v>4.0000000000000018</v>
      </c>
      <c r="AT194" s="104">
        <f>VALUE('Time Sheet KN'!AW194-'Time Sheet KN'!AV194)*24</f>
        <v>0</v>
      </c>
      <c r="AU194" s="105">
        <f t="shared" si="832"/>
        <v>9</v>
      </c>
      <c r="AV194" s="5">
        <f t="shared" si="833"/>
        <v>1.7763568394002505E-15</v>
      </c>
      <c r="AW194" s="5"/>
      <c r="AX194" s="5">
        <f>LOOKUP(AX$6,'Daily Absent'!$O$6:$AX$6,'Daily Absent'!$O194:$AX194)</f>
        <v>1</v>
      </c>
      <c r="AY194" s="104">
        <f>VALUE('Time Sheet KN'!AZ194-'Time Sheet KN'!AY194)*24</f>
        <v>4</v>
      </c>
      <c r="AZ194" s="104">
        <f>VALUE('Time Sheet KN'!BB194-'Time Sheet KN'!BA194)*24</f>
        <v>3</v>
      </c>
      <c r="BA194" s="104">
        <f>VALUE('Time Sheet KN'!BD194-'Time Sheet KN'!BC194)*24</f>
        <v>0</v>
      </c>
      <c r="BB194" s="105">
        <f t="shared" si="834"/>
        <v>0</v>
      </c>
      <c r="BC194" s="5">
        <f t="shared" si="835"/>
        <v>7</v>
      </c>
      <c r="BD194" s="5"/>
      <c r="BE194" s="5">
        <f>LOOKUP(BE$6,'Daily Absent'!$O$6:$AX$6,'Daily Absent'!$O194:$AX194)</f>
        <v>1</v>
      </c>
      <c r="BF194" s="104">
        <f>VALUE('Time Sheet KN'!BG194-'Time Sheet KN'!BF194)*24</f>
        <v>5</v>
      </c>
      <c r="BG194" s="104">
        <f>VALUE('Time Sheet KN'!BI194-'Time Sheet KN'!BH194)*24</f>
        <v>5.0000000000000009</v>
      </c>
      <c r="BH194" s="104">
        <f>VALUE('Time Sheet KN'!BK194-'Time Sheet KN'!BJ194)*24</f>
        <v>0</v>
      </c>
      <c r="BI194" s="105">
        <f t="shared" si="836"/>
        <v>10</v>
      </c>
      <c r="BJ194" s="5">
        <f t="shared" si="837"/>
        <v>0</v>
      </c>
      <c r="BK194" s="5"/>
      <c r="BL194" s="5">
        <f>LOOKUP(BL$6,'Daily Absent'!$O$6:$AX$6,'Daily Absent'!$O194:$AX194)</f>
        <v>1</v>
      </c>
      <c r="BM194" s="104">
        <f>VALUE('Time Sheet KN'!BN194-'Time Sheet KN'!BM194)*24</f>
        <v>5</v>
      </c>
      <c r="BN194" s="104">
        <f>VALUE('Time Sheet KN'!BP194-'Time Sheet KN'!BO194)*24</f>
        <v>5.0000000000000009</v>
      </c>
      <c r="BO194" s="104">
        <f>VALUE('Time Sheet KN'!BR194-'Time Sheet KN'!BQ194)*24</f>
        <v>0</v>
      </c>
      <c r="BP194" s="105">
        <f t="shared" si="838"/>
        <v>10</v>
      </c>
      <c r="BQ194" s="5">
        <f t="shared" si="839"/>
        <v>0</v>
      </c>
      <c r="BR194" s="5"/>
      <c r="BS194" s="5">
        <f>LOOKUP(BS$6,'Daily Absent'!$O$6:$AX$6,'Daily Absent'!$O194:$AX194)</f>
        <v>0</v>
      </c>
      <c r="BT194" s="104">
        <f>VALUE('Time Sheet KN'!BU194-'Time Sheet KN'!BT194)*24</f>
        <v>0</v>
      </c>
      <c r="BU194" s="104">
        <f>VALUE('Time Sheet KN'!BW194-'Time Sheet KN'!BV194)*24</f>
        <v>0</v>
      </c>
      <c r="BV194" s="104">
        <f>VALUE('Time Sheet KN'!BY194-'Time Sheet KN'!BX194)*24</f>
        <v>0</v>
      </c>
      <c r="BW194" s="105">
        <f t="shared" si="840"/>
        <v>0</v>
      </c>
      <c r="BX194" s="5">
        <f t="shared" si="841"/>
        <v>0</v>
      </c>
      <c r="BY194" s="5"/>
      <c r="BZ194" s="5">
        <f>LOOKUP(BZ$6,'Daily Absent'!$O$6:$AX$6,'Daily Absent'!$O194:$AX194)</f>
        <v>0</v>
      </c>
      <c r="CA194" s="104">
        <f>VALUE('Time Sheet KN'!CB194-'Time Sheet KN'!CA194)*24</f>
        <v>0</v>
      </c>
      <c r="CB194" s="104">
        <f>VALUE('Time Sheet KN'!CD194-'Time Sheet KN'!CC194)*24</f>
        <v>0</v>
      </c>
      <c r="CC194" s="104">
        <f>VALUE('Time Sheet KN'!CF194-'Time Sheet KN'!CE194)*24</f>
        <v>0</v>
      </c>
      <c r="CD194" s="105">
        <f t="shared" si="842"/>
        <v>0</v>
      </c>
      <c r="CE194" s="5">
        <f t="shared" si="843"/>
        <v>0</v>
      </c>
      <c r="CF194" s="5"/>
      <c r="CG194" s="5">
        <f>LOOKUP(CG$6,'Daily Absent'!$O$6:$AX$6,'Daily Absent'!$O194:$AX194)</f>
        <v>0</v>
      </c>
      <c r="CH194" s="104">
        <f>VALUE('Time Sheet KN'!CI194-'Time Sheet KN'!CH194)*24</f>
        <v>0</v>
      </c>
      <c r="CI194" s="104">
        <f>VALUE('Time Sheet KN'!CK194-'Time Sheet KN'!CJ194)*24</f>
        <v>0</v>
      </c>
      <c r="CJ194" s="104">
        <f>VALUE('Time Sheet KN'!CM194-'Time Sheet KN'!CL194)*24</f>
        <v>0</v>
      </c>
      <c r="CK194" s="105">
        <f t="shared" si="844"/>
        <v>0</v>
      </c>
      <c r="CL194" s="5">
        <f t="shared" si="845"/>
        <v>0</v>
      </c>
      <c r="CM194" s="5"/>
      <c r="CN194" s="5">
        <f>LOOKUP(CN$6,'Daily Absent'!$O$6:$AX$6,'Daily Absent'!$O194:$AX194)</f>
        <v>0</v>
      </c>
      <c r="CO194" s="104">
        <f>VALUE('Time Sheet KN'!CP194-'Time Sheet KN'!CO194)*24</f>
        <v>0</v>
      </c>
      <c r="CP194" s="104">
        <f>VALUE('Time Sheet KN'!CR194-'Time Sheet KN'!CQ194)*24</f>
        <v>0</v>
      </c>
      <c r="CQ194" s="104">
        <f>VALUE('Time Sheet KN'!CT194-'Time Sheet KN'!CS194)*24</f>
        <v>0</v>
      </c>
      <c r="CR194" s="105">
        <f t="shared" si="846"/>
        <v>0</v>
      </c>
      <c r="CS194" s="5">
        <f t="shared" si="847"/>
        <v>0</v>
      </c>
      <c r="CT194" s="5"/>
      <c r="CU194" s="5">
        <f>LOOKUP(CU$6,'Daily Absent'!$O$6:$AX$6,'Daily Absent'!$O194:$AX194)</f>
        <v>0</v>
      </c>
      <c r="CV194" s="104">
        <f>VALUE('Time Sheet KN'!CW194-'Time Sheet KN'!CV194)*24</f>
        <v>0</v>
      </c>
      <c r="CW194" s="104">
        <f>VALUE('Time Sheet KN'!CY194-'Time Sheet KN'!CX194)*24</f>
        <v>0</v>
      </c>
      <c r="CX194" s="104">
        <f>VALUE('Time Sheet KN'!DA194-'Time Sheet KN'!CZ194)*24</f>
        <v>0</v>
      </c>
      <c r="CY194" s="105">
        <f t="shared" si="848"/>
        <v>0</v>
      </c>
      <c r="CZ194" s="5">
        <f t="shared" si="849"/>
        <v>0</v>
      </c>
      <c r="DA194" s="5"/>
      <c r="DB194" s="5">
        <f>LOOKUP(DB$6,'Daily Absent'!$O$6:$AX$6,'Daily Absent'!$O194:$AX194)</f>
        <v>0</v>
      </c>
      <c r="DC194" s="104">
        <f>VALUE('Time Sheet KN'!DD194-'Time Sheet KN'!DC194)*24</f>
        <v>0</v>
      </c>
      <c r="DD194" s="104">
        <f>VALUE('Time Sheet KN'!DF194-'Time Sheet KN'!DE194)*24</f>
        <v>0</v>
      </c>
      <c r="DE194" s="104">
        <f>VALUE('Time Sheet KN'!DH194-'Time Sheet KN'!DG194)*24</f>
        <v>0</v>
      </c>
      <c r="DF194" s="105">
        <f t="shared" si="850"/>
        <v>0</v>
      </c>
      <c r="DG194" s="5">
        <f t="shared" si="851"/>
        <v>0</v>
      </c>
      <c r="DH194" s="5"/>
      <c r="DI194" s="5">
        <f>LOOKUP(DI$6,'Daily Absent'!$O$6:$AX$6,'Daily Absent'!$O194:$AX194)</f>
        <v>0</v>
      </c>
      <c r="DJ194" s="104">
        <f>VALUE('Time Sheet KN'!DK194-'Time Sheet KN'!DJ194)*24</f>
        <v>0</v>
      </c>
      <c r="DK194" s="104">
        <f>VALUE('Time Sheet KN'!DM194-'Time Sheet KN'!DL194)*24</f>
        <v>0</v>
      </c>
      <c r="DL194" s="104">
        <f>VALUE('Time Sheet KN'!DO194-'Time Sheet KN'!DN194)*24</f>
        <v>0</v>
      </c>
      <c r="DM194" s="105">
        <f t="shared" si="852"/>
        <v>0</v>
      </c>
      <c r="DN194" s="5">
        <f t="shared" si="853"/>
        <v>0</v>
      </c>
      <c r="DO194" s="5"/>
      <c r="DP194" s="5">
        <f>LOOKUP(DP$6,'Daily Absent'!$O$6:$AX$6,'Daily Absent'!$O194:$AX194)</f>
        <v>0</v>
      </c>
      <c r="DQ194" s="104">
        <f>VALUE('Time Sheet KN'!DR194-'Time Sheet KN'!DQ194)*24</f>
        <v>0</v>
      </c>
      <c r="DR194" s="104">
        <f>VALUE('Time Sheet KN'!DT194-'Time Sheet KN'!DS194)*24</f>
        <v>0</v>
      </c>
      <c r="DS194" s="104">
        <f>VALUE('Time Sheet KN'!DV194-'Time Sheet KN'!DU194)*24</f>
        <v>0</v>
      </c>
      <c r="DT194" s="105">
        <f t="shared" si="854"/>
        <v>0</v>
      </c>
      <c r="DU194" s="5">
        <f t="shared" si="855"/>
        <v>0</v>
      </c>
      <c r="DV194" s="5"/>
      <c r="DW194" s="5">
        <f>LOOKUP(DW$6,'Daily Absent'!$O$6:$AX$6,'Daily Absent'!$O194:$AX194)</f>
        <v>0</v>
      </c>
      <c r="DX194" s="104">
        <f>VALUE('Time Sheet KN'!DY194-'Time Sheet KN'!DX194)*24</f>
        <v>0</v>
      </c>
      <c r="DY194" s="104">
        <f>VALUE('Time Sheet KN'!EA194-'Time Sheet KN'!DZ194)*24</f>
        <v>0</v>
      </c>
      <c r="DZ194" s="104">
        <f>VALUE('Time Sheet KN'!EC194-'Time Sheet KN'!EB194)*24</f>
        <v>0</v>
      </c>
      <c r="EA194" s="105">
        <f t="shared" si="856"/>
        <v>0</v>
      </c>
      <c r="EB194" s="5">
        <f t="shared" si="857"/>
        <v>0</v>
      </c>
      <c r="EC194" s="5"/>
      <c r="ED194" s="5">
        <f>LOOKUP(ED$6,'Daily Absent'!$O$6:$AX$6,'Daily Absent'!$O194:$AX194)</f>
        <v>0</v>
      </c>
      <c r="EE194" s="104">
        <f>VALUE('Time Sheet KN'!EF194-'Time Sheet KN'!EE194)*24</f>
        <v>0</v>
      </c>
      <c r="EF194" s="104">
        <f>VALUE('Time Sheet KN'!EH194-'Time Sheet KN'!EG194)*24</f>
        <v>0</v>
      </c>
      <c r="EG194" s="104">
        <f>VALUE('Time Sheet KN'!EJ194-'Time Sheet KN'!EI194)*24</f>
        <v>0</v>
      </c>
      <c r="EH194" s="105">
        <f t="shared" si="858"/>
        <v>0</v>
      </c>
      <c r="EI194" s="5">
        <f t="shared" si="859"/>
        <v>0</v>
      </c>
      <c r="EJ194" s="5"/>
      <c r="EK194" s="5">
        <f>LOOKUP(EK$6,'Daily Absent'!$O$6:$AX$6,'Daily Absent'!$O194:$AX194)</f>
        <v>0</v>
      </c>
      <c r="EL194" s="104">
        <f>VALUE('Time Sheet KN'!EM194-'Time Sheet KN'!EL194)*24</f>
        <v>0</v>
      </c>
      <c r="EM194" s="104">
        <f>VALUE('Time Sheet KN'!EO194-'Time Sheet KN'!EN194)*24</f>
        <v>0</v>
      </c>
      <c r="EN194" s="104">
        <f>VALUE('Time Sheet KN'!EQ194-'Time Sheet KN'!EP194)*24</f>
        <v>0</v>
      </c>
      <c r="EO194" s="105">
        <f t="shared" si="860"/>
        <v>0</v>
      </c>
      <c r="EP194" s="5">
        <f t="shared" si="861"/>
        <v>0</v>
      </c>
      <c r="EQ194" s="5"/>
      <c r="ER194" s="5">
        <f>LOOKUP(ER$6,'Daily Absent'!$O$6:$AX$6,'Daily Absent'!$O194:$AX194)</f>
        <v>0</v>
      </c>
      <c r="ES194" s="104">
        <f>VALUE('Time Sheet KN'!ET194-'Time Sheet KN'!ES194)*24</f>
        <v>0</v>
      </c>
      <c r="ET194" s="104">
        <f>VALUE('Time Sheet KN'!EV194-'Time Sheet KN'!EU194)*24</f>
        <v>0</v>
      </c>
      <c r="EU194" s="104">
        <f>VALUE('Time Sheet KN'!EX194-'Time Sheet KN'!EW194)*24</f>
        <v>0</v>
      </c>
      <c r="EV194" s="105">
        <f t="shared" si="862"/>
        <v>0</v>
      </c>
      <c r="EW194" s="5">
        <f t="shared" si="863"/>
        <v>0</v>
      </c>
      <c r="EX194" s="5"/>
      <c r="EY194" s="5">
        <f>LOOKUP(EY$6,'Daily Absent'!$O$6:$AX$6,'Daily Absent'!$O194:$AX194)</f>
        <v>0</v>
      </c>
      <c r="EZ194" s="104">
        <f>VALUE('Time Sheet KN'!FA194-'Time Sheet KN'!EZ194)*24</f>
        <v>0</v>
      </c>
      <c r="FA194" s="104">
        <f>VALUE('Time Sheet KN'!FC194-'Time Sheet KN'!FB194)*24</f>
        <v>0</v>
      </c>
      <c r="FB194" s="104">
        <f>VALUE('Time Sheet KN'!FE194-'Time Sheet KN'!FD194)*24</f>
        <v>0</v>
      </c>
      <c r="FC194" s="105">
        <f t="shared" si="864"/>
        <v>0</v>
      </c>
      <c r="FD194" s="5">
        <f t="shared" si="865"/>
        <v>0</v>
      </c>
      <c r="FE194" s="5"/>
      <c r="FF194" s="5">
        <f>LOOKUP(FF$6,'Daily Absent'!$O$6:$AX$6,'Daily Absent'!$O194:$AX194)</f>
        <v>0</v>
      </c>
      <c r="FG194" s="104">
        <f>VALUE('Time Sheet KN'!FH194-'Time Sheet KN'!FG194)*24</f>
        <v>0</v>
      </c>
      <c r="FH194" s="104">
        <f>VALUE('Time Sheet KN'!FJ194-'Time Sheet KN'!FI194)*24</f>
        <v>0</v>
      </c>
      <c r="FI194" s="104">
        <f>VALUE('Time Sheet KN'!FL194-'Time Sheet KN'!FK194)*24</f>
        <v>0</v>
      </c>
      <c r="FJ194" s="105">
        <f t="shared" si="866"/>
        <v>0</v>
      </c>
      <c r="FK194" s="5">
        <f t="shared" si="867"/>
        <v>0</v>
      </c>
      <c r="FL194" s="5"/>
      <c r="FM194" s="5">
        <f>LOOKUP(FM$6,'Daily Absent'!$O$6:$AX$6,'Daily Absent'!$O194:$AX194)</f>
        <v>0</v>
      </c>
      <c r="FN194" s="104">
        <f>VALUE('Time Sheet KN'!FO194-'Time Sheet KN'!FN194)*24</f>
        <v>0</v>
      </c>
      <c r="FO194" s="104">
        <f>VALUE('Time Sheet KN'!FQ194-'Time Sheet KN'!FP194)*24</f>
        <v>0</v>
      </c>
      <c r="FP194" s="104">
        <f>VALUE('Time Sheet KN'!FS194-'Time Sheet KN'!FR194)*24</f>
        <v>0</v>
      </c>
      <c r="FQ194" s="105">
        <f t="shared" si="868"/>
        <v>0</v>
      </c>
      <c r="FR194" s="5">
        <f t="shared" si="869"/>
        <v>0</v>
      </c>
      <c r="FS194" s="5"/>
      <c r="FT194" s="5">
        <f>LOOKUP(FT$6,'Daily Absent'!$O$6:$AX$6,'Daily Absent'!$O194:$AX194)</f>
        <v>0</v>
      </c>
      <c r="FU194" s="104">
        <f>VALUE('Time Sheet KN'!FV194-'Time Sheet KN'!FU194)*24</f>
        <v>0</v>
      </c>
      <c r="FV194" s="104">
        <f>VALUE('Time Sheet KN'!FX194-'Time Sheet KN'!FW194)*24</f>
        <v>0</v>
      </c>
      <c r="FW194" s="104">
        <f>VALUE('Time Sheet KN'!FZ194-'Time Sheet KN'!FY194)*24</f>
        <v>0</v>
      </c>
      <c r="FX194" s="105">
        <f t="shared" si="870"/>
        <v>0</v>
      </c>
      <c r="FY194" s="5">
        <f t="shared" si="871"/>
        <v>0</v>
      </c>
      <c r="FZ194" s="5"/>
      <c r="GA194" s="5">
        <f>LOOKUP(GA$6,'Daily Absent'!$O$6:$AX$6,'Daily Absent'!$O194:$AX194)</f>
        <v>0</v>
      </c>
      <c r="GB194" s="104">
        <f>VALUE('Time Sheet KN'!GC194-'Time Sheet KN'!GB194)*24</f>
        <v>0</v>
      </c>
      <c r="GC194" s="104">
        <f>VALUE('Time Sheet KN'!GE194-'Time Sheet KN'!GD194)*24</f>
        <v>0</v>
      </c>
      <c r="GD194" s="104">
        <f>VALUE('Time Sheet KN'!GG194-'Time Sheet KN'!GF194)*24</f>
        <v>0</v>
      </c>
      <c r="GE194" s="105">
        <f t="shared" si="872"/>
        <v>0</v>
      </c>
      <c r="GF194" s="5">
        <f t="shared" si="873"/>
        <v>0</v>
      </c>
      <c r="GG194" s="5"/>
      <c r="GH194" s="5">
        <f>LOOKUP(GH$6,'Daily Absent'!$O$6:$AX$6,'Daily Absent'!$O194:$AX194)</f>
        <v>0</v>
      </c>
      <c r="GI194" s="104">
        <f>VALUE('Time Sheet KN'!GJ194-'Time Sheet KN'!GI194)*24</f>
        <v>0</v>
      </c>
      <c r="GJ194" s="104">
        <f>VALUE('Time Sheet KN'!GL194-'Time Sheet KN'!GK194)*24</f>
        <v>0</v>
      </c>
      <c r="GK194" s="104">
        <f>VALUE('Time Sheet KN'!GN194-'Time Sheet KN'!GM194)*24</f>
        <v>0</v>
      </c>
      <c r="GL194" s="105">
        <f t="shared" si="874"/>
        <v>0</v>
      </c>
      <c r="GM194" s="5">
        <f t="shared" si="875"/>
        <v>0</v>
      </c>
      <c r="GN194" s="5"/>
      <c r="GO194" s="5">
        <f>LOOKUP(GO$6,'Daily Absent'!$O$6:$AX$6,'Daily Absent'!$O194:$AX194)</f>
        <v>0</v>
      </c>
      <c r="GP194" s="104">
        <f>VALUE('Time Sheet KN'!GQ194-'Time Sheet KN'!GP194)*24</f>
        <v>0</v>
      </c>
      <c r="GQ194" s="104">
        <f>VALUE('Time Sheet KN'!GS194-'Time Sheet KN'!GR194)*24</f>
        <v>0</v>
      </c>
      <c r="GR194" s="104">
        <f>VALUE('Time Sheet KN'!GU194-'Time Sheet KN'!GT194)*24</f>
        <v>0</v>
      </c>
      <c r="GS194" s="105">
        <f t="shared" si="876"/>
        <v>0</v>
      </c>
      <c r="GT194" s="5">
        <f t="shared" si="877"/>
        <v>0</v>
      </c>
      <c r="GU194" s="5"/>
      <c r="GV194" s="5">
        <f>LOOKUP(GV$6,'Daily Absent'!$O$6:$AX$6,'Daily Absent'!$O194:$AX194)</f>
        <v>0</v>
      </c>
      <c r="GW194" s="104">
        <f>VALUE('Time Sheet KN'!GX194-'Time Sheet KN'!GW194)*24</f>
        <v>0</v>
      </c>
      <c r="GX194" s="104">
        <f>VALUE('Time Sheet KN'!GZ194-'Time Sheet KN'!GY194)*24</f>
        <v>0</v>
      </c>
      <c r="GY194" s="104">
        <f>VALUE('Time Sheet KN'!HB194-'Time Sheet KN'!HA194)*24</f>
        <v>0</v>
      </c>
      <c r="GZ194" s="105">
        <f t="shared" si="878"/>
        <v>0</v>
      </c>
      <c r="HA194" s="5">
        <f t="shared" si="879"/>
        <v>0</v>
      </c>
      <c r="HB194" s="5"/>
      <c r="HC194" s="5">
        <f>LOOKUP(HC$6,'Daily Absent'!$O$6:$AX$6,'Daily Absent'!$O194:$AX194)</f>
        <v>0</v>
      </c>
      <c r="HD194" s="104">
        <f>VALUE('Time Sheet KN'!HE194-'Time Sheet KN'!HD194)*24</f>
        <v>0</v>
      </c>
      <c r="HE194" s="104">
        <f>VALUE('Time Sheet KN'!HG194-'Time Sheet KN'!HF194)*24</f>
        <v>0</v>
      </c>
      <c r="HF194" s="104">
        <f>VALUE('Time Sheet KN'!HI194-'Time Sheet KN'!HH194)*24</f>
        <v>0</v>
      </c>
      <c r="HG194" s="105">
        <f t="shared" si="880"/>
        <v>0</v>
      </c>
      <c r="HH194" s="5">
        <f t="shared" si="881"/>
        <v>0</v>
      </c>
      <c r="HI194" s="5"/>
      <c r="HJ194" s="5">
        <f>LOOKUP(HJ$6,'Daily Absent'!$O$6:$AX$6,'Daily Absent'!$O194:$AX194)</f>
        <v>0</v>
      </c>
      <c r="HK194" s="104">
        <f>VALUE('Time Sheet KN'!HL194-'Time Sheet KN'!HK194)*24</f>
        <v>0</v>
      </c>
      <c r="HL194" s="104">
        <f>VALUE('Time Sheet KN'!HN194-'Time Sheet KN'!HM194)*24</f>
        <v>0</v>
      </c>
      <c r="HM194" s="104">
        <f>VALUE('Time Sheet KN'!HP194-'Time Sheet KN'!HO194)*24</f>
        <v>0</v>
      </c>
      <c r="HN194" s="105">
        <f t="shared" si="882"/>
        <v>0</v>
      </c>
      <c r="HO194" s="5">
        <f t="shared" si="883"/>
        <v>0</v>
      </c>
      <c r="HP194" s="5"/>
      <c r="HQ194" s="5">
        <f>LOOKUP(HQ$6,'Daily Absent'!$O$6:$AX$6,'Daily Absent'!$O194:$AX194)</f>
        <v>0</v>
      </c>
      <c r="HR194" s="104">
        <f>VALUE('Time Sheet KN'!HS194-'Time Sheet KN'!HR194)*24</f>
        <v>0</v>
      </c>
      <c r="HS194" s="104">
        <f>VALUE('Time Sheet KN'!HU194-'Time Sheet KN'!HT194)*24</f>
        <v>0</v>
      </c>
      <c r="HT194" s="104">
        <f>VALUE('Time Sheet KN'!HW194-'Time Sheet KN'!HV194)*24</f>
        <v>0</v>
      </c>
      <c r="HU194" s="105">
        <f t="shared" si="884"/>
        <v>0</v>
      </c>
      <c r="HV194" s="5">
        <f t="shared" si="885"/>
        <v>0</v>
      </c>
      <c r="HW194" s="5"/>
      <c r="HX194" s="5">
        <f>LOOKUP(HX$6,'Daily Absent'!$O$6:$AX$6,'Daily Absent'!$O194:$AX194)</f>
        <v>0</v>
      </c>
      <c r="HY194" s="104">
        <f>VALUE('Time Sheet KN'!HZ194-'Time Sheet KN'!HY194)*24</f>
        <v>0</v>
      </c>
      <c r="HZ194" s="104">
        <f>VALUE('Time Sheet KN'!IB194-'Time Sheet KN'!IA194)*24</f>
        <v>0</v>
      </c>
      <c r="IA194" s="104">
        <f>VALUE('Time Sheet KN'!ID194-'Time Sheet KN'!IC194)*24</f>
        <v>0</v>
      </c>
      <c r="IB194" s="105">
        <f t="shared" si="886"/>
        <v>0</v>
      </c>
      <c r="IC194" s="5">
        <f t="shared" si="887"/>
        <v>0</v>
      </c>
      <c r="ID194" s="5"/>
      <c r="IE194" s="5">
        <f>LOOKUP(IE$6,'Daily Absent'!$O$6:$AX$6,'Daily Absent'!$O194:$AX194)</f>
        <v>0</v>
      </c>
      <c r="IF194" s="104">
        <f>VALUE('Time Sheet KN'!IG194-'Time Sheet KN'!IF194)*24</f>
        <v>0</v>
      </c>
      <c r="IG194" s="104">
        <f>VALUE('Time Sheet KN'!II194-'Time Sheet KN'!IH194)*24</f>
        <v>0</v>
      </c>
      <c r="IH194" s="104">
        <f>VALUE('Time Sheet KN'!IK194-'Time Sheet KN'!IJ194)*24</f>
        <v>0</v>
      </c>
      <c r="II194" s="105">
        <f t="shared" si="888"/>
        <v>0</v>
      </c>
      <c r="IJ194" s="5">
        <f t="shared" si="889"/>
        <v>0</v>
      </c>
      <c r="IK194" s="5"/>
      <c r="IL194" s="5">
        <f>LOOKUP(IL$6,'Daily Absent'!$O$6:$AX$6,'Daily Absent'!$O194:$AX194)</f>
        <v>0</v>
      </c>
      <c r="IM194" s="104">
        <f>VALUE('Time Sheet KN'!IN194-'Time Sheet KN'!IM194)*24</f>
        <v>0</v>
      </c>
      <c r="IN194" s="104">
        <f>VALUE('Time Sheet KN'!IP194-'Time Sheet KN'!IO194)*24</f>
        <v>0</v>
      </c>
      <c r="IO194" s="104">
        <f>VALUE('Time Sheet KN'!IR194-'Time Sheet KN'!IQ194)*24</f>
        <v>0</v>
      </c>
      <c r="IP194" s="105">
        <f t="shared" si="890"/>
        <v>0</v>
      </c>
      <c r="IQ194" s="5">
        <f t="shared" si="891"/>
        <v>0</v>
      </c>
      <c r="IR194" s="5"/>
      <c r="IS194" s="5">
        <f>LOOKUP(IS$6,'Daily Absent'!$O$6:$AX$6,'Daily Absent'!$O194:$AX194)</f>
        <v>0</v>
      </c>
      <c r="IT194" s="104">
        <f>VALUE('Time Sheet KN'!IU194-'Time Sheet KN'!IT194)*24</f>
        <v>0</v>
      </c>
      <c r="IU194" s="104">
        <f>VALUE('Time Sheet KN'!IW194-'Time Sheet KN'!IV194)*24</f>
        <v>0</v>
      </c>
      <c r="IV194" s="104">
        <f>VALUE('Time Sheet KN'!IY194-'Time Sheet KN'!IX194)*24</f>
        <v>0</v>
      </c>
      <c r="IW194" s="105">
        <f t="shared" si="892"/>
        <v>0</v>
      </c>
      <c r="IX194" s="5">
        <f t="shared" si="893"/>
        <v>0</v>
      </c>
      <c r="IY194" s="5"/>
      <c r="IZ194" s="5">
        <f>LOOKUP(IZ$6,'Daily Absent'!$O$6:$AX$6,'Daily Absent'!$O194:$AX194)</f>
        <v>0</v>
      </c>
      <c r="JA194" s="104">
        <f>VALUE('Time Sheet KN'!JB194-'Time Sheet KN'!JA194)*24</f>
        <v>0</v>
      </c>
      <c r="JB194" s="104">
        <f>VALUE('Time Sheet KN'!JD194-'Time Sheet KN'!JC194)*24</f>
        <v>0</v>
      </c>
      <c r="JC194" s="104">
        <f>VALUE('Time Sheet KN'!JF194-'Time Sheet KN'!JE194)*24</f>
        <v>0</v>
      </c>
      <c r="JD194" s="105">
        <f t="shared" si="894"/>
        <v>0</v>
      </c>
      <c r="JE194" s="5">
        <f t="shared" si="895"/>
        <v>0</v>
      </c>
      <c r="JF194" s="5"/>
    </row>
    <row r="195" spans="1:266" ht="21.5" customHeight="1">
      <c r="A195" s="54">
        <f>IF('Master MP Status'!A195&gt;0,'Master MP Status'!A195,"")</f>
        <v>187</v>
      </c>
      <c r="B195" s="5" t="str">
        <f>IF(ISTEXT('Master MP Status'!B195),'Master MP Status'!B195,"")</f>
        <v>INDIRECT</v>
      </c>
      <c r="C195" s="153">
        <f>IF(OR(ISTEXT('Master MP Status'!C195),'Master MP Status'!C195&gt;0),'Master MP Status'!C195,"")</f>
        <v>250073</v>
      </c>
      <c r="D195" s="154">
        <f>IF(OR(ISTEXT('Master MP Status'!D195),'Master MP Status'!D195&gt;0),'Master MP Status'!D195,"")</f>
        <v>250084</v>
      </c>
      <c r="E195" s="5" t="str">
        <f>IF(ISTEXT('Master MP Status'!E195),'Master MP Status'!E195,"")</f>
        <v>PASKALIS PAU</v>
      </c>
      <c r="F195" s="5" t="str">
        <f>IF(ISTEXT('Master MP Status'!F195),'Master MP Status'!F195,"")</f>
        <v/>
      </c>
      <c r="G195" s="5" t="str">
        <f>IF(ISTEXT('Master MP Status'!G195),'Master MP Status'!G195,"")</f>
        <v>Local</v>
      </c>
      <c r="H195" s="5" t="str">
        <f>IF(ISTEXT('Master MP Status'!H195),'Master MP Status'!H195,"")</f>
        <v>SITE</v>
      </c>
      <c r="I195" s="5" t="str">
        <f>IF(ISTEXT('Master MP Status'!I195),'Master MP Status'!I195,"")</f>
        <v>Cleaner</v>
      </c>
      <c r="J195" s="5" t="str">
        <f>IF(ISTEXT('Master MP Status'!J195),'Master MP Status'!J195,"")</f>
        <v>Cleaner</v>
      </c>
      <c r="K195" s="9">
        <f>IF(OR('Master MP Status'!K195=0,'Master MP Status'!K195=""),"",'Master MP Status'!K195)</f>
        <v>45798</v>
      </c>
      <c r="L195" s="9">
        <f>IF(OR('Master MP Status'!L195=0,'Master MP Status'!L195=""),"",'Master MP Status'!L195)</f>
        <v>45798</v>
      </c>
      <c r="M195" s="9" t="str">
        <f>IF(OR('Master MP Status'!M195=0,'Master MP Status'!M195=""),"",'Master MP Status'!M195)</f>
        <v/>
      </c>
      <c r="N195" s="5" t="str">
        <f>IF(ISTEXT('Master MP Status'!N195),'Master MP Status'!N195,"")</f>
        <v/>
      </c>
      <c r="O195" s="5">
        <f>LOOKUP(O$6,'Daily Absent'!$O$6:$AX$6,'Daily Absent'!$O195:$AX195)</f>
        <v>1</v>
      </c>
      <c r="P195" s="104">
        <f>VALUE('Time Sheet KN'!Q195-'Time Sheet KN'!P195)*24</f>
        <v>5</v>
      </c>
      <c r="Q195" s="104">
        <f>VALUE('Time Sheet KN'!S195-'Time Sheet KN'!R195)*24</f>
        <v>5.0000000000000009</v>
      </c>
      <c r="R195" s="104">
        <f>VALUE('Time Sheet KN'!U195-'Time Sheet KN'!T195)*24</f>
        <v>0</v>
      </c>
      <c r="S195" s="105">
        <f t="shared" ref="S195" si="896">IF(AND(OR(U$6="Sen",U$6="Sel",U$6="Rab",U$6="Kam",U$6="Jum"),SUM(P195:R195)&gt;=10),10,
IF(AND(OR(U$6="Sen",U$6="Sel",U$6="Rab",U$6="Kam",U$6="Jum"),SUM(P195:R195)&lt;10),SUM(P195:R195),
IF(AND(U$6="Sab",SUM(P195:R195)&gt;=9),9,
IF(AND(U$6="Sab",SUM(P195:R195)&lt;9),SUM(P195:R195),
IF(OR(U$6="Mgg",U$6="Hon"),0)))))</f>
        <v>10</v>
      </c>
      <c r="T195" s="5">
        <f t="shared" ref="T195" si="897">IF(AND(OR(U$6="Sen",U$6="Sel",U$6="Rab",U$6="Kam",U$6="Jum"),SUM(P195:R195)&gt;=10),SUM(P195:R195)-10,
IF(AND(OR(U$6="Sen",U$6="Sel",U$6="Rab",U$6="Kam",U$6="Jum"),SUM(P195:R195)&lt;10),0,
IF(AND(U$6="Sab",SUM(P195:R195)&gt;=9),SUM(P195:R195)-9,
IF(AND(U$6="Sab",SUM(P195:R195)&lt;9),0,
IF(OR(U$6="Mgg",U$6="Hon"),SUM(P195:R195),0)))))</f>
        <v>0</v>
      </c>
      <c r="U195" s="5"/>
      <c r="V195" s="5">
        <f>LOOKUP(V$6,'Daily Absent'!$O$6:$AX$6,'Daily Absent'!$O195:$AX195)</f>
        <v>1</v>
      </c>
      <c r="W195" s="104">
        <f>VALUE('Time Sheet KN'!X195-'Time Sheet KN'!W195)*24</f>
        <v>5</v>
      </c>
      <c r="X195" s="104">
        <f>VALUE('Time Sheet KN'!Z195-'Time Sheet KN'!Y195)*24</f>
        <v>5.0000000000000009</v>
      </c>
      <c r="Y195" s="104">
        <f>VALUE('Time Sheet KN'!AB195-'Time Sheet KN'!AA195)*24</f>
        <v>0</v>
      </c>
      <c r="Z195" s="105">
        <f t="shared" ref="Z195" si="898">IF(AND(OR(AB$6="Sen",AB$6="Sel",AB$6="Rab",AB$6="Kam",AB$6="Jum"),SUM(W195:Y195)&gt;=10),10,
IF(AND(OR(AB$6="Sen",AB$6="Sel",AB$6="Rab",AB$6="Kam",AB$6="Jum"),SUM(W195:Y195)&lt;10),SUM(W195:Y195),
IF(AND(AB$6="Sab",SUM(W195:Y195)&gt;=9),9,
IF(AND(AB$6="Sab",SUM(W195:Y195)&lt;9),SUM(W195:Y195),
IF(OR(AB$6="Mgg",AB$6="Hon"),0)))))</f>
        <v>10</v>
      </c>
      <c r="AA195" s="5">
        <f t="shared" ref="AA195" si="899">IF(AND(OR(AB$6="Sen",AB$6="Sel",AB$6="Rab",AB$6="Kam",AB$6="Jum"),SUM(W195:Y195)&gt;=10),SUM(W195:Y195)-10,
IF(AND(OR(AB$6="Sen",AB$6="Sel",AB$6="Rab",AB$6="Kam",AB$6="Jum"),SUM(W195:Y195)&lt;10),0,
IF(AND(AB$6="Sab",SUM(W195:Y195)&gt;=9),SUM(W195:Y195)-9,
IF(AND(AB$6="Sab",SUM(W195:Y195)&lt;9),0,
IF(OR(AB$6="Mgg",AB$6="Hon"),SUM(W195:Y195),0)))))</f>
        <v>0</v>
      </c>
      <c r="AB195" s="5"/>
      <c r="AC195" s="5">
        <f>LOOKUP(AC$6,'Daily Absent'!$O$6:$AX$6,'Daily Absent'!$O195:$AX195)</f>
        <v>0</v>
      </c>
      <c r="AD195" s="104">
        <f>VALUE('Time Sheet KN'!AE195-'Time Sheet KN'!AD195)*24</f>
        <v>0</v>
      </c>
      <c r="AE195" s="104">
        <f>VALUE('Time Sheet KN'!AG195-'Time Sheet KN'!AF195)*24</f>
        <v>0</v>
      </c>
      <c r="AF195" s="104">
        <f>VALUE('Time Sheet KN'!AI195-'Time Sheet KN'!AH195)*24</f>
        <v>0</v>
      </c>
      <c r="AG195" s="105">
        <f t="shared" ref="AG195" si="900">IF(AND(OR(AI$6="Sen",AI$6="Sel",AI$6="Rab",AI$6="Kam",AI$6="Jum"),SUM(AD195:AF195)&gt;=10),10,
IF(AND(OR(AI$6="Sen",AI$6="Sel",AI$6="Rab",AI$6="Kam",AI$6="Jum"),SUM(AD195:AF195)&lt;10),SUM(AD195:AF195),
IF(AND(AI$6="Sab",SUM(AD195:AF195)&gt;=9),9,
IF(AND(AI$6="Sab",SUM(AD195:AF195)&lt;9),SUM(AD195:AF195),
IF(OR(AI$6="Mgg",AI$6="Hon"),0)))))</f>
        <v>0</v>
      </c>
      <c r="AH195" s="5">
        <f t="shared" ref="AH195" si="901">IF(AND(OR(AI$6="Sen",AI$6="Sel",AI$6="Rab",AI$6="Kam",AI$6="Jum"),SUM(AD195:AF195)&gt;=10),SUM(AD195:AF195)-10,
IF(AND(OR(AI$6="Sen",AI$6="Sel",AI$6="Rab",AI$6="Kam",AI$6="Jum"),SUM(AD195:AF195)&lt;10),0,
IF(AND(AI$6="Sab",SUM(AD195:AF195)&gt;=9),SUM(AD195:AF195)-9,
IF(AND(AI$6="Sab",SUM(AD195:AF195)&lt;9),0,
IF(OR(AI$6="Mgg",AI$6="Hon"),SUM(AD195:AF195),0)))))</f>
        <v>0</v>
      </c>
      <c r="AI195" s="5"/>
      <c r="AJ195" s="5">
        <f>LOOKUP(AJ$6,'Daily Absent'!$O$6:$AX$6,'Daily Absent'!$O195:$AX195)</f>
        <v>1</v>
      </c>
      <c r="AK195" s="104">
        <f>VALUE('Time Sheet KN'!AL195-'Time Sheet KN'!AK195)*24</f>
        <v>5</v>
      </c>
      <c r="AL195" s="104">
        <f>VALUE('Time Sheet KN'!AN195-'Time Sheet KN'!AM195)*24</f>
        <v>5.0000000000000009</v>
      </c>
      <c r="AM195" s="104">
        <f>VALUE('Time Sheet KN'!AP195-'Time Sheet KN'!AO195)*24</f>
        <v>0</v>
      </c>
      <c r="AN195" s="105">
        <f t="shared" ref="AN195" si="902">IF(AND(OR(AP$6="Sen",AP$6="Sel",AP$6="Rab",AP$6="Kam",AP$6="Jum"),SUM(AK195:AM195)&gt;=10),10,
IF(AND(OR(AP$6="Sen",AP$6="Sel",AP$6="Rab",AP$6="Kam",AP$6="Jum"),SUM(AK195:AM195)&lt;10),SUM(AK195:AM195),
IF(AND(AP$6="Sab",SUM(AK195:AM195)&gt;=9),9,
IF(AND(AP$6="Sab",SUM(AK195:AM195)&lt;9),SUM(AK195:AM195),
IF(OR(AP$6="Mgg",AP$6="Hon"),0)))))</f>
        <v>10</v>
      </c>
      <c r="AO195" s="5">
        <f t="shared" ref="AO195" si="903">IF(AND(OR(AP$6="Sen",AP$6="Sel",AP$6="Rab",AP$6="Kam",AP$6="Jum"),SUM(AK195:AM195)&gt;=10),SUM(AK195:AM195)-10,
IF(AND(OR(AP$6="Sen",AP$6="Sel",AP$6="Rab",AP$6="Kam",AP$6="Jum"),SUM(AK195:AM195)&lt;10),0,
IF(AND(AP$6="Sab",SUM(AK195:AM195)&gt;=9),SUM(AK195:AM195)-9,
IF(AND(AP$6="Sab",SUM(AK195:AM195)&lt;9),0,
IF(OR(AP$6="Mgg",AP$6="Hon"),SUM(AK195:AM195),0)))))</f>
        <v>0</v>
      </c>
      <c r="AP195" s="5"/>
      <c r="AQ195" s="5">
        <f>LOOKUP(AQ$6,'Daily Absent'!$O$6:$AX$6,'Daily Absent'!$O195:$AX195)</f>
        <v>1</v>
      </c>
      <c r="AR195" s="104">
        <f>VALUE('Time Sheet KN'!AS195-'Time Sheet KN'!AR195)*24</f>
        <v>5</v>
      </c>
      <c r="AS195" s="104">
        <f>VALUE('Time Sheet KN'!AU195-'Time Sheet KN'!AT195)*24</f>
        <v>4.0000000000000018</v>
      </c>
      <c r="AT195" s="104">
        <f>VALUE('Time Sheet KN'!AW195-'Time Sheet KN'!AV195)*24</f>
        <v>0</v>
      </c>
      <c r="AU195" s="105">
        <f t="shared" ref="AU195" si="904">IF(AND(OR(AW$6="Sen",AW$6="Sel",AW$6="Rab",AW$6="Kam",AW$6="Jum"),SUM(AR195:AT195)&gt;=10),10,
IF(AND(OR(AW$6="Sen",AW$6="Sel",AW$6="Rab",AW$6="Kam",AW$6="Jum"),SUM(AR195:AT195)&lt;10),SUM(AR195:AT195),
IF(AND(AW$6="Sab",SUM(AR195:AT195)&gt;=9),9,
IF(AND(AW$6="Sab",SUM(AR195:AT195)&lt;9),SUM(AR195:AT195),
IF(OR(AW$6="Mgg",AW$6="Hon"),0)))))</f>
        <v>9</v>
      </c>
      <c r="AV195" s="5">
        <f t="shared" ref="AV195" si="905">IF(AND(OR(AW$6="Sen",AW$6="Sel",AW$6="Rab",AW$6="Kam",AW$6="Jum"),SUM(AR195:AT195)&gt;=10),SUM(AR195:AT195)-10,
IF(AND(OR(AW$6="Sen",AW$6="Sel",AW$6="Rab",AW$6="Kam",AW$6="Jum"),SUM(AR195:AT195)&lt;10),0,
IF(AND(AW$6="Sab",SUM(AR195:AT195)&gt;=9),SUM(AR195:AT195)-9,
IF(AND(AW$6="Sab",SUM(AR195:AT195)&lt;9),0,
IF(OR(AW$6="Mgg",AW$6="Hon"),SUM(AR195:AT195),0)))))</f>
        <v>1.7763568394002505E-15</v>
      </c>
      <c r="AW195" s="5"/>
      <c r="AX195" s="5">
        <f>LOOKUP(AX$6,'Daily Absent'!$O$6:$AX$6,'Daily Absent'!$O195:$AX195)</f>
        <v>1</v>
      </c>
      <c r="AY195" s="104">
        <f>VALUE('Time Sheet KN'!AZ195-'Time Sheet KN'!AY195)*24</f>
        <v>4</v>
      </c>
      <c r="AZ195" s="104">
        <f>VALUE('Time Sheet KN'!BB195-'Time Sheet KN'!BA195)*24</f>
        <v>3</v>
      </c>
      <c r="BA195" s="104">
        <f>VALUE('Time Sheet KN'!BD195-'Time Sheet KN'!BC195)*24</f>
        <v>0</v>
      </c>
      <c r="BB195" s="105">
        <f t="shared" ref="BB195" si="906">IF(AND(OR(BD$6="Sen",BD$6="Sel",BD$6="Rab",BD$6="Kam",BD$6="Jum"),SUM(AY195:BA195)&gt;=10),10,
IF(AND(OR(BD$6="Sen",BD$6="Sel",BD$6="Rab",BD$6="Kam",BD$6="Jum"),SUM(AY195:BA195)&lt;10),SUM(AY195:BA195),
IF(AND(BD$6="Sab",SUM(AY195:BA195)&gt;=9),9,
IF(AND(BD$6="Sab",SUM(AY195:BA195)&lt;9),SUM(AY195:BA195),
IF(OR(BD$6="Mgg",BD$6="Hon"),0)))))</f>
        <v>0</v>
      </c>
      <c r="BC195" s="5">
        <f t="shared" ref="BC195" si="907">IF(AND(OR(BD$6="Sen",BD$6="Sel",BD$6="Rab",BD$6="Kam",BD$6="Jum"),SUM(AY195:BA195)&gt;=10),SUM(AY195:BA195)-10,
IF(AND(OR(BD$6="Sen",BD$6="Sel",BD$6="Rab",BD$6="Kam",BD$6="Jum"),SUM(AY195:BA195)&lt;10),0,
IF(AND(BD$6="Sab",SUM(AY195:BA195)&gt;=9),SUM(AY195:BA195)-9,
IF(AND(BD$6="Sab",SUM(AY195:BA195)&lt;9),0,
IF(OR(BD$6="Mgg",BD$6="Hon"),SUM(AY195:BA195),0)))))</f>
        <v>7</v>
      </c>
      <c r="BD195" s="5"/>
      <c r="BE195" s="5">
        <f>LOOKUP(BE$6,'Daily Absent'!$O$6:$AX$6,'Daily Absent'!$O195:$AX195)</f>
        <v>1</v>
      </c>
      <c r="BF195" s="104">
        <f>VALUE('Time Sheet KN'!BG195-'Time Sheet KN'!BF195)*24</f>
        <v>5</v>
      </c>
      <c r="BG195" s="104">
        <f>VALUE('Time Sheet KN'!BI195-'Time Sheet KN'!BH195)*24</f>
        <v>5.0000000000000009</v>
      </c>
      <c r="BH195" s="104">
        <f>VALUE('Time Sheet KN'!BK195-'Time Sheet KN'!BJ195)*24</f>
        <v>0</v>
      </c>
      <c r="BI195" s="105">
        <f t="shared" ref="BI195" si="908">IF(AND(OR(BK$6="Sen",BK$6="Sel",BK$6="Rab",BK$6="Kam",BK$6="Jum"),SUM(BF195:BH195)&gt;=10),10,
IF(AND(OR(BK$6="Sen",BK$6="Sel",BK$6="Rab",BK$6="Kam",BK$6="Jum"),SUM(BF195:BH195)&lt;10),SUM(BF195:BH195),
IF(AND(BK$6="Sab",SUM(BF195:BH195)&gt;=9),9,
IF(AND(BK$6="Sab",SUM(BF195:BH195)&lt;9),SUM(BF195:BH195),
IF(OR(BK$6="Mgg",BK$6="Hon"),0)))))</f>
        <v>10</v>
      </c>
      <c r="BJ195" s="5">
        <f t="shared" ref="BJ195" si="909">IF(AND(OR(BK$6="Sen",BK$6="Sel",BK$6="Rab",BK$6="Kam",BK$6="Jum"),SUM(BF195:BH195)&gt;=10),SUM(BF195:BH195)-10,
IF(AND(OR(BK$6="Sen",BK$6="Sel",BK$6="Rab",BK$6="Kam",BK$6="Jum"),SUM(BF195:BH195)&lt;10),0,
IF(AND(BK$6="Sab",SUM(BF195:BH195)&gt;=9),SUM(BF195:BH195)-9,
IF(AND(BK$6="Sab",SUM(BF195:BH195)&lt;9),0,
IF(OR(BK$6="Mgg",BK$6="Hon"),SUM(BF195:BH195),0)))))</f>
        <v>0</v>
      </c>
      <c r="BK195" s="5"/>
      <c r="BL195" s="5">
        <f>LOOKUP(BL$6,'Daily Absent'!$O$6:$AX$6,'Daily Absent'!$O195:$AX195)</f>
        <v>1</v>
      </c>
      <c r="BM195" s="104">
        <f>VALUE('Time Sheet KN'!BN195-'Time Sheet KN'!BM195)*24</f>
        <v>5</v>
      </c>
      <c r="BN195" s="104">
        <f>VALUE('Time Sheet KN'!BP195-'Time Sheet KN'!BO195)*24</f>
        <v>5.0000000000000009</v>
      </c>
      <c r="BO195" s="104">
        <f>VALUE('Time Sheet KN'!BR195-'Time Sheet KN'!BQ195)*24</f>
        <v>0</v>
      </c>
      <c r="BP195" s="105">
        <f t="shared" ref="BP195" si="910">IF(AND(OR(BR$6="Sen",BR$6="Sel",BR$6="Rab",BR$6="Kam",BR$6="Jum"),SUM(BM195:BO195)&gt;=10),10,
IF(AND(OR(BR$6="Sen",BR$6="Sel",BR$6="Rab",BR$6="Kam",BR$6="Jum"),SUM(BM195:BO195)&lt;10),SUM(BM195:BO195),
IF(AND(BR$6="Sab",SUM(BM195:BO195)&gt;=9),9,
IF(AND(BR$6="Sab",SUM(BM195:BO195)&lt;9),SUM(BM195:BO195),
IF(OR(BR$6="Mgg",BR$6="Hon"),0)))))</f>
        <v>10</v>
      </c>
      <c r="BQ195" s="5">
        <f t="shared" ref="BQ195" si="911">IF(AND(OR(BR$6="Sen",BR$6="Sel",BR$6="Rab",BR$6="Kam",BR$6="Jum"),SUM(BM195:BO195)&gt;=10),SUM(BM195:BO195)-10,
IF(AND(OR(BR$6="Sen",BR$6="Sel",BR$6="Rab",BR$6="Kam",BR$6="Jum"),SUM(BM195:BO195)&lt;10),0,
IF(AND(BR$6="Sab",SUM(BM195:BO195)&gt;=9),SUM(BM195:BO195)-9,
IF(AND(BR$6="Sab",SUM(BM195:BO195)&lt;9),0,
IF(OR(BR$6="Mgg",BR$6="Hon"),SUM(BM195:BO195),0)))))</f>
        <v>0</v>
      </c>
      <c r="BR195" s="5"/>
      <c r="BS195" s="5">
        <f>LOOKUP(BS$6,'Daily Absent'!$O$6:$AX$6,'Daily Absent'!$O195:$AX195)</f>
        <v>1</v>
      </c>
      <c r="BT195" s="104">
        <f>VALUE('Time Sheet KN'!BU195-'Time Sheet KN'!BT195)*24</f>
        <v>5</v>
      </c>
      <c r="BU195" s="104">
        <f>VALUE('Time Sheet KN'!BW195-'Time Sheet KN'!BV195)*24</f>
        <v>5.0000000000000009</v>
      </c>
      <c r="BV195" s="104">
        <f>VALUE('Time Sheet KN'!BY195-'Time Sheet KN'!BX195)*24</f>
        <v>0</v>
      </c>
      <c r="BW195" s="105">
        <f t="shared" ref="BW195" si="912">IF(AND(OR(BY$6="Sen",BY$6="Sel",BY$6="Rab",BY$6="Kam",BY$6="Jum"),SUM(BT195:BV195)&gt;=10),10,
IF(AND(OR(BY$6="Sen",BY$6="Sel",BY$6="Rab",BY$6="Kam",BY$6="Jum"),SUM(BT195:BV195)&lt;10),SUM(BT195:BV195),
IF(AND(BY$6="Sab",SUM(BT195:BV195)&gt;=9),9,
IF(AND(BY$6="Sab",SUM(BT195:BV195)&lt;9),SUM(BT195:BV195),
IF(OR(BY$6="Mgg",BY$6="Hon"),0)))))</f>
        <v>10</v>
      </c>
      <c r="BX195" s="5">
        <f t="shared" ref="BX195" si="913">IF(AND(OR(BY$6="Sen",BY$6="Sel",BY$6="Rab",BY$6="Kam",BY$6="Jum"),SUM(BT195:BV195)&gt;=10),SUM(BT195:BV195)-10,
IF(AND(OR(BY$6="Sen",BY$6="Sel",BY$6="Rab",BY$6="Kam",BY$6="Jum"),SUM(BT195:BV195)&lt;10),0,
IF(AND(BY$6="Sab",SUM(BT195:BV195)&gt;=9),SUM(BT195:BV195)-9,
IF(AND(BY$6="Sab",SUM(BT195:BV195)&lt;9),0,
IF(OR(BY$6="Mgg",BY$6="Hon"),SUM(BT195:BV195),0)))))</f>
        <v>0</v>
      </c>
      <c r="BY195" s="5"/>
      <c r="BZ195" s="5">
        <f>LOOKUP(BZ$6,'Daily Absent'!$O$6:$AX$6,'Daily Absent'!$O195:$AX195)</f>
        <v>1</v>
      </c>
      <c r="CA195" s="104">
        <f>VALUE('Time Sheet KN'!CB195-'Time Sheet KN'!CA195)*24</f>
        <v>5</v>
      </c>
      <c r="CB195" s="104">
        <f>VALUE('Time Sheet KN'!CD195-'Time Sheet KN'!CC195)*24</f>
        <v>5.0000000000000009</v>
      </c>
      <c r="CC195" s="104">
        <f>VALUE('Time Sheet KN'!CF195-'Time Sheet KN'!CE195)*24</f>
        <v>0</v>
      </c>
      <c r="CD195" s="105">
        <f t="shared" ref="CD195" si="914">IF(AND(OR(CF$6="Sen",CF$6="Sel",CF$6="Rab",CF$6="Kam",CF$6="Jum"),SUM(CA195:CC195)&gt;=10),10,
IF(AND(OR(CF$6="Sen",CF$6="Sel",CF$6="Rab",CF$6="Kam",CF$6="Jum"),SUM(CA195:CC195)&lt;10),SUM(CA195:CC195),
IF(AND(CF$6="Sab",SUM(CA195:CC195)&gt;=9),9,
IF(AND(CF$6="Sab",SUM(CA195:CC195)&lt;9),SUM(CA195:CC195),
IF(OR(CF$6="Mgg",CF$6="Hon"),0)))))</f>
        <v>10</v>
      </c>
      <c r="CE195" s="5">
        <f t="shared" ref="CE195" si="915">IF(AND(OR(CF$6="Sen",CF$6="Sel",CF$6="Rab",CF$6="Kam",CF$6="Jum"),SUM(CA195:CC195)&gt;=10),SUM(CA195:CC195)-10,
IF(AND(OR(CF$6="Sen",CF$6="Sel",CF$6="Rab",CF$6="Kam",CF$6="Jum"),SUM(CA195:CC195)&lt;10),0,
IF(AND(CF$6="Sab",SUM(CA195:CC195)&gt;=9),SUM(CA195:CC195)-9,
IF(AND(CF$6="Sab",SUM(CA195:CC195)&lt;9),0,
IF(OR(CF$6="Mgg",CF$6="Hon"),SUM(CA195:CC195),0)))))</f>
        <v>0</v>
      </c>
      <c r="CF195" s="5"/>
      <c r="CG195" s="5">
        <f>LOOKUP(CG$6,'Daily Absent'!$O$6:$AX$6,'Daily Absent'!$O195:$AX195)</f>
        <v>1</v>
      </c>
      <c r="CH195" s="104">
        <f>VALUE('Time Sheet KN'!CI195-'Time Sheet KN'!CH195)*24</f>
        <v>5</v>
      </c>
      <c r="CI195" s="104">
        <f>VALUE('Time Sheet KN'!CK195-'Time Sheet KN'!CJ195)*24</f>
        <v>5.0000000000000009</v>
      </c>
      <c r="CJ195" s="104">
        <f>VALUE('Time Sheet KN'!CM195-'Time Sheet KN'!CL195)*24</f>
        <v>0</v>
      </c>
      <c r="CK195" s="105">
        <f t="shared" ref="CK195" si="916">IF(AND(OR(CM$6="Sen",CM$6="Sel",CM$6="Rab",CM$6="Kam",CM$6="Jum"),SUM(CH195:CJ195)&gt;=10),10,
IF(AND(OR(CM$6="Sen",CM$6="Sel",CM$6="Rab",CM$6="Kam",CM$6="Jum"),SUM(CH195:CJ195)&lt;10),SUM(CH195:CJ195),
IF(AND(CM$6="Sab",SUM(CH195:CJ195)&gt;=9),9,
IF(AND(CM$6="Sab",SUM(CH195:CJ195)&lt;9),SUM(CH195:CJ195),
IF(OR(CM$6="Mgg",CM$6="Hon"),0)))))</f>
        <v>10</v>
      </c>
      <c r="CL195" s="5">
        <f t="shared" ref="CL195" si="917">IF(AND(OR(CM$6="Sen",CM$6="Sel",CM$6="Rab",CM$6="Kam",CM$6="Jum"),SUM(CH195:CJ195)&gt;=10),SUM(CH195:CJ195)-10,
IF(AND(OR(CM$6="Sen",CM$6="Sel",CM$6="Rab",CM$6="Kam",CM$6="Jum"),SUM(CH195:CJ195)&lt;10),0,
IF(AND(CM$6="Sab",SUM(CH195:CJ195)&gt;=9),SUM(CH195:CJ195)-9,
IF(AND(CM$6="Sab",SUM(CH195:CJ195)&lt;9),0,
IF(OR(CM$6="Mgg",CM$6="Hon"),SUM(CH195:CJ195),0)))))</f>
        <v>0</v>
      </c>
      <c r="CM195" s="5"/>
      <c r="CN195" s="5">
        <f>LOOKUP(CN$6,'Daily Absent'!$O$6:$AX$6,'Daily Absent'!$O195:$AX195)</f>
        <v>1</v>
      </c>
      <c r="CO195" s="104">
        <f>VALUE('Time Sheet KN'!CP195-'Time Sheet KN'!CO195)*24</f>
        <v>5</v>
      </c>
      <c r="CP195" s="104">
        <f>VALUE('Time Sheet KN'!CR195-'Time Sheet KN'!CQ195)*24</f>
        <v>4.0000000000000018</v>
      </c>
      <c r="CQ195" s="104">
        <f>VALUE('Time Sheet KN'!CT195-'Time Sheet KN'!CS195)*24</f>
        <v>0</v>
      </c>
      <c r="CR195" s="105">
        <f t="shared" ref="CR195" si="918">IF(AND(OR(CT$6="Sen",CT$6="Sel",CT$6="Rab",CT$6="Kam",CT$6="Jum"),SUM(CO195:CQ195)&gt;=10),10,
IF(AND(OR(CT$6="Sen",CT$6="Sel",CT$6="Rab",CT$6="Kam",CT$6="Jum"),SUM(CO195:CQ195)&lt;10),SUM(CO195:CQ195),
IF(AND(CT$6="Sab",SUM(CO195:CQ195)&gt;=9),9,
IF(AND(CT$6="Sab",SUM(CO195:CQ195)&lt;9),SUM(CO195:CQ195),
IF(OR(CT$6="Mgg",CT$6="Hon"),0)))))</f>
        <v>9</v>
      </c>
      <c r="CS195" s="5">
        <f t="shared" ref="CS195" si="919">IF(AND(OR(CT$6="Sen",CT$6="Sel",CT$6="Rab",CT$6="Kam",CT$6="Jum"),SUM(CO195:CQ195)&gt;=10),SUM(CO195:CQ195)-10,
IF(AND(OR(CT$6="Sen",CT$6="Sel",CT$6="Rab",CT$6="Kam",CT$6="Jum"),SUM(CO195:CQ195)&lt;10),0,
IF(AND(CT$6="Sab",SUM(CO195:CQ195)&gt;=9),SUM(CO195:CQ195)-9,
IF(AND(CT$6="Sab",SUM(CO195:CQ195)&lt;9),0,
IF(OR(CT$6="Mgg",CT$6="Hon"),SUM(CO195:CQ195),0)))))</f>
        <v>1.7763568394002505E-15</v>
      </c>
      <c r="CT195" s="5"/>
      <c r="CU195" s="5">
        <f>LOOKUP(CU$6,'Daily Absent'!$O$6:$AX$6,'Daily Absent'!$O195:$AX195)</f>
        <v>1</v>
      </c>
      <c r="CV195" s="104">
        <f>VALUE('Time Sheet KN'!CW195-'Time Sheet KN'!CV195)*24</f>
        <v>4</v>
      </c>
      <c r="CW195" s="104">
        <f>VALUE('Time Sheet KN'!CY195-'Time Sheet KN'!CX195)*24</f>
        <v>3</v>
      </c>
      <c r="CX195" s="104">
        <f>VALUE('Time Sheet KN'!DA195-'Time Sheet KN'!CZ195)*24</f>
        <v>0</v>
      </c>
      <c r="CY195" s="105">
        <f t="shared" ref="CY195" si="920">IF(AND(OR(DA$6="Sen",DA$6="Sel",DA$6="Rab",DA$6="Kam",DA$6="Jum"),SUM(CV195:CX195)&gt;=10),10,
IF(AND(OR(DA$6="Sen",DA$6="Sel",DA$6="Rab",DA$6="Kam",DA$6="Jum"),SUM(CV195:CX195)&lt;10),SUM(CV195:CX195),
IF(AND(DA$6="Sab",SUM(CV195:CX195)&gt;=9),9,
IF(AND(DA$6="Sab",SUM(CV195:CX195)&lt;9),SUM(CV195:CX195),
IF(OR(DA$6="Mgg",DA$6="Hon"),0)))))</f>
        <v>0</v>
      </c>
      <c r="CZ195" s="5">
        <f t="shared" ref="CZ195" si="921">IF(AND(OR(DA$6="Sen",DA$6="Sel",DA$6="Rab",DA$6="Kam",DA$6="Jum"),SUM(CV195:CX195)&gt;=10),SUM(CV195:CX195)-10,
IF(AND(OR(DA$6="Sen",DA$6="Sel",DA$6="Rab",DA$6="Kam",DA$6="Jum"),SUM(CV195:CX195)&lt;10),0,
IF(AND(DA$6="Sab",SUM(CV195:CX195)&gt;=9),SUM(CV195:CX195)-9,
IF(AND(DA$6="Sab",SUM(CV195:CX195)&lt;9),0,
IF(OR(DA$6="Mgg",DA$6="Hon"),SUM(CV195:CX195),0)))))</f>
        <v>7</v>
      </c>
      <c r="DA195" s="5"/>
      <c r="DB195" s="5">
        <f>LOOKUP(DB$6,'Daily Absent'!$O$6:$AX$6,'Daily Absent'!$O195:$AX195)</f>
        <v>0</v>
      </c>
      <c r="DC195" s="104">
        <f>VALUE('Time Sheet KN'!DD195-'Time Sheet KN'!DC195)*24</f>
        <v>0</v>
      </c>
      <c r="DD195" s="104">
        <f>VALUE('Time Sheet KN'!DF195-'Time Sheet KN'!DE195)*24</f>
        <v>0</v>
      </c>
      <c r="DE195" s="104">
        <f>VALUE('Time Sheet KN'!DH195-'Time Sheet KN'!DG195)*24</f>
        <v>0</v>
      </c>
      <c r="DF195" s="105">
        <f t="shared" ref="DF195" si="922">IF(AND(OR(DH$6="Sen",DH$6="Sel",DH$6="Rab",DH$6="Kam",DH$6="Jum"),SUM(DC195:DE195)&gt;=10),10,
IF(AND(OR(DH$6="Sen",DH$6="Sel",DH$6="Rab",DH$6="Kam",DH$6="Jum"),SUM(DC195:DE195)&lt;10),SUM(DC195:DE195),
IF(AND(DH$6="Sab",SUM(DC195:DE195)&gt;=9),9,
IF(AND(DH$6="Sab",SUM(DC195:DE195)&lt;9),SUM(DC195:DE195),
IF(OR(DH$6="Mgg",DH$6="Hon"),0)))))</f>
        <v>0</v>
      </c>
      <c r="DG195" s="5">
        <f t="shared" ref="DG195" si="923">IF(AND(OR(DH$6="Sen",DH$6="Sel",DH$6="Rab",DH$6="Kam",DH$6="Jum"),SUM(DC195:DE195)&gt;=10),SUM(DC195:DE195)-10,
IF(AND(OR(DH$6="Sen",DH$6="Sel",DH$6="Rab",DH$6="Kam",DH$6="Jum"),SUM(DC195:DE195)&lt;10),0,
IF(AND(DH$6="Sab",SUM(DC195:DE195)&gt;=9),SUM(DC195:DE195)-9,
IF(AND(DH$6="Sab",SUM(DC195:DE195)&lt;9),0,
IF(OR(DH$6="Mgg",DH$6="Hon"),SUM(DC195:DE195),0)))))</f>
        <v>0</v>
      </c>
      <c r="DH195" s="5"/>
      <c r="DI195" s="5">
        <f>LOOKUP(DI$6,'Daily Absent'!$O$6:$AX$6,'Daily Absent'!$O195:$AX195)</f>
        <v>1</v>
      </c>
      <c r="DJ195" s="104">
        <f>VALUE('Time Sheet KN'!DK195-'Time Sheet KN'!DJ195)*24</f>
        <v>5</v>
      </c>
      <c r="DK195" s="104">
        <f>VALUE('Time Sheet KN'!DM195-'Time Sheet KN'!DL195)*24</f>
        <v>5.0000000000000009</v>
      </c>
      <c r="DL195" s="104">
        <f>VALUE('Time Sheet KN'!DO195-'Time Sheet KN'!DN195)*24</f>
        <v>0</v>
      </c>
      <c r="DM195" s="105">
        <f t="shared" ref="DM195" si="924">IF(AND(OR(DO$6="Sen",DO$6="Sel",DO$6="Rab",DO$6="Kam",DO$6="Jum"),SUM(DJ195:DL195)&gt;=10),10,
IF(AND(OR(DO$6="Sen",DO$6="Sel",DO$6="Rab",DO$6="Kam",DO$6="Jum"),SUM(DJ195:DL195)&lt;10),SUM(DJ195:DL195),
IF(AND(DO$6="Sab",SUM(DJ195:DL195)&gt;=9),9,
IF(AND(DO$6="Sab",SUM(DJ195:DL195)&lt;9),SUM(DJ195:DL195),
IF(OR(DO$6="Mgg",DO$6="Hon"),0)))))</f>
        <v>10</v>
      </c>
      <c r="DN195" s="5">
        <f t="shared" ref="DN195" si="925">IF(AND(OR(DO$6="Sen",DO$6="Sel",DO$6="Rab",DO$6="Kam",DO$6="Jum"),SUM(DJ195:DL195)&gt;=10),SUM(DJ195:DL195)-10,
IF(AND(OR(DO$6="Sen",DO$6="Sel",DO$6="Rab",DO$6="Kam",DO$6="Jum"),SUM(DJ195:DL195)&lt;10),0,
IF(AND(DO$6="Sab",SUM(DJ195:DL195)&gt;=9),SUM(DJ195:DL195)-9,
IF(AND(DO$6="Sab",SUM(DJ195:DL195)&lt;9),0,
IF(OR(DO$6="Mgg",DO$6="Hon"),SUM(DJ195:DL195),0)))))</f>
        <v>0</v>
      </c>
      <c r="DO195" s="5"/>
      <c r="DP195" s="5">
        <f>LOOKUP(DP$6,'Daily Absent'!$O$6:$AX$6,'Daily Absent'!$O195:$AX195)</f>
        <v>1</v>
      </c>
      <c r="DQ195" s="104">
        <f>VALUE('Time Sheet KN'!DR195-'Time Sheet KN'!DQ195)*24</f>
        <v>5</v>
      </c>
      <c r="DR195" s="104">
        <f>VALUE('Time Sheet KN'!DT195-'Time Sheet KN'!DS195)*24</f>
        <v>5.0000000000000009</v>
      </c>
      <c r="DS195" s="104">
        <f>VALUE('Time Sheet KN'!DV195-'Time Sheet KN'!DU195)*24</f>
        <v>0</v>
      </c>
      <c r="DT195" s="105">
        <f t="shared" ref="DT195" si="926">IF(AND(OR(DV$6="Sen",DV$6="Sel",DV$6="Rab",DV$6="Kam",DV$6="Jum"),SUM(DQ195:DS195)&gt;=10),10,
IF(AND(OR(DV$6="Sen",DV$6="Sel",DV$6="Rab",DV$6="Kam",DV$6="Jum"),SUM(DQ195:DS195)&lt;10),SUM(DQ195:DS195),
IF(AND(DV$6="Sab",SUM(DQ195:DS195)&gt;=9),9,
IF(AND(DV$6="Sab",SUM(DQ195:DS195)&lt;9),SUM(DQ195:DS195),
IF(OR(DV$6="Mgg",DV$6="Hon"),0)))))</f>
        <v>10</v>
      </c>
      <c r="DU195" s="5">
        <f t="shared" ref="DU195" si="927">IF(AND(OR(DV$6="Sen",DV$6="Sel",DV$6="Rab",DV$6="Kam",DV$6="Jum"),SUM(DQ195:DS195)&gt;=10),SUM(DQ195:DS195)-10,
IF(AND(OR(DV$6="Sen",DV$6="Sel",DV$6="Rab",DV$6="Kam",DV$6="Jum"),SUM(DQ195:DS195)&lt;10),0,
IF(AND(DV$6="Sab",SUM(DQ195:DS195)&gt;=9),SUM(DQ195:DS195)-9,
IF(AND(DV$6="Sab",SUM(DQ195:DS195)&lt;9),0,
IF(OR(DV$6="Mgg",DV$6="Hon"),SUM(DQ195:DS195),0)))))</f>
        <v>0</v>
      </c>
      <c r="DV195" s="5"/>
      <c r="DW195" s="5">
        <f>LOOKUP(DW$6,'Daily Absent'!$O$6:$AX$6,'Daily Absent'!$O195:$AX195)</f>
        <v>1</v>
      </c>
      <c r="DX195" s="104">
        <f>VALUE('Time Sheet KN'!DY195-'Time Sheet KN'!DX195)*24</f>
        <v>5</v>
      </c>
      <c r="DY195" s="104">
        <f>VALUE('Time Sheet KN'!EA195-'Time Sheet KN'!DZ195)*24</f>
        <v>5.0000000000000009</v>
      </c>
      <c r="DZ195" s="104">
        <f>VALUE('Time Sheet KN'!EC195-'Time Sheet KN'!EB195)*24</f>
        <v>0</v>
      </c>
      <c r="EA195" s="105">
        <f t="shared" ref="EA195" si="928">IF(AND(OR(EC$6="Sen",EC$6="Sel",EC$6="Rab",EC$6="Kam",EC$6="Jum"),SUM(DX195:DZ195)&gt;=10),10,
IF(AND(OR(EC$6="Sen",EC$6="Sel",EC$6="Rab",EC$6="Kam",EC$6="Jum"),SUM(DX195:DZ195)&lt;10),SUM(DX195:DZ195),
IF(AND(EC$6="Sab",SUM(DX195:DZ195)&gt;=9),9,
IF(AND(EC$6="Sab",SUM(DX195:DZ195)&lt;9),SUM(DX195:DZ195),
IF(OR(EC$6="Mgg",EC$6="Hon"),0)))))</f>
        <v>10</v>
      </c>
      <c r="EB195" s="5">
        <f t="shared" ref="EB195" si="929">IF(AND(OR(EC$6="Sen",EC$6="Sel",EC$6="Rab",EC$6="Kam",EC$6="Jum"),SUM(DX195:DZ195)&gt;=10),SUM(DX195:DZ195)-10,
IF(AND(OR(EC$6="Sen",EC$6="Sel",EC$6="Rab",EC$6="Kam",EC$6="Jum"),SUM(DX195:DZ195)&lt;10),0,
IF(AND(EC$6="Sab",SUM(DX195:DZ195)&gt;=9),SUM(DX195:DZ195)-9,
IF(AND(EC$6="Sab",SUM(DX195:DZ195)&lt;9),0,
IF(OR(EC$6="Mgg",EC$6="Hon"),SUM(DX195:DZ195),0)))))</f>
        <v>0</v>
      </c>
      <c r="EC195" s="5"/>
      <c r="ED195" s="5">
        <f>LOOKUP(ED$6,'Daily Absent'!$O$6:$AX$6,'Daily Absent'!$O195:$AX195)</f>
        <v>0</v>
      </c>
      <c r="EE195" s="104">
        <f>VALUE('Time Sheet KN'!EF195-'Time Sheet KN'!EE195)*24</f>
        <v>0</v>
      </c>
      <c r="EF195" s="104">
        <f>VALUE('Time Sheet KN'!EH195-'Time Sheet KN'!EG195)*24</f>
        <v>0</v>
      </c>
      <c r="EG195" s="104">
        <f>VALUE('Time Sheet KN'!EJ195-'Time Sheet KN'!EI195)*24</f>
        <v>0</v>
      </c>
      <c r="EH195" s="105">
        <f t="shared" ref="EH195" si="930">IF(AND(OR(EJ$6="Sen",EJ$6="Sel",EJ$6="Rab",EJ$6="Kam",EJ$6="Jum"),SUM(EE195:EG195)&gt;=10),10,
IF(AND(OR(EJ$6="Sen",EJ$6="Sel",EJ$6="Rab",EJ$6="Kam",EJ$6="Jum"),SUM(EE195:EG195)&lt;10),SUM(EE195:EG195),
IF(AND(EJ$6="Sab",SUM(EE195:EG195)&gt;=9),9,
IF(AND(EJ$6="Sab",SUM(EE195:EG195)&lt;9),SUM(EE195:EG195),
IF(OR(EJ$6="Mgg",EJ$6="Hon"),0)))))</f>
        <v>0</v>
      </c>
      <c r="EI195" s="5">
        <f t="shared" ref="EI195" si="931">IF(AND(OR(EJ$6="Sen",EJ$6="Sel",EJ$6="Rab",EJ$6="Kam",EJ$6="Jum"),SUM(EE195:EG195)&gt;=10),SUM(EE195:EG195)-10,
IF(AND(OR(EJ$6="Sen",EJ$6="Sel",EJ$6="Rab",EJ$6="Kam",EJ$6="Jum"),SUM(EE195:EG195)&lt;10),0,
IF(AND(EJ$6="Sab",SUM(EE195:EG195)&gt;=9),SUM(EE195:EG195)-9,
IF(AND(EJ$6="Sab",SUM(EE195:EG195)&lt;9),0,
IF(OR(EJ$6="Mgg",EJ$6="Hon"),SUM(EE195:EG195),0)))))</f>
        <v>0</v>
      </c>
      <c r="EJ195" s="5"/>
      <c r="EK195" s="5">
        <f>LOOKUP(EK$6,'Daily Absent'!$O$6:$AX$6,'Daily Absent'!$O195:$AX195)</f>
        <v>1</v>
      </c>
      <c r="EL195" s="104">
        <f>VALUE('Time Sheet KN'!EM195-'Time Sheet KN'!EL195)*24</f>
        <v>5</v>
      </c>
      <c r="EM195" s="104">
        <f>VALUE('Time Sheet KN'!EO195-'Time Sheet KN'!EN195)*24</f>
        <v>4.0000000000000018</v>
      </c>
      <c r="EN195" s="104">
        <f>VALUE('Time Sheet KN'!EQ195-'Time Sheet KN'!EP195)*24</f>
        <v>0</v>
      </c>
      <c r="EO195" s="105">
        <f t="shared" ref="EO195" si="932">IF(AND(OR(EQ$6="Sen",EQ$6="Sel",EQ$6="Rab",EQ$6="Kam",EQ$6="Jum"),SUM(EL195:EN195)&gt;=10),10,
IF(AND(OR(EQ$6="Sen",EQ$6="Sel",EQ$6="Rab",EQ$6="Kam",EQ$6="Jum"),SUM(EL195:EN195)&lt;10),SUM(EL195:EN195),
IF(AND(EQ$6="Sab",SUM(EL195:EN195)&gt;=9),9,
IF(AND(EQ$6="Sab",SUM(EL195:EN195)&lt;9),SUM(EL195:EN195),
IF(OR(EQ$6="Mgg",EQ$6="Hon"),0)))))</f>
        <v>9</v>
      </c>
      <c r="EP195" s="5">
        <f t="shared" ref="EP195" si="933">IF(AND(OR(EQ$6="Sen",EQ$6="Sel",EQ$6="Rab",EQ$6="Kam",EQ$6="Jum"),SUM(EL195:EN195)&gt;=10),SUM(EL195:EN195)-10,
IF(AND(OR(EQ$6="Sen",EQ$6="Sel",EQ$6="Rab",EQ$6="Kam",EQ$6="Jum"),SUM(EL195:EN195)&lt;10),0,
IF(AND(EQ$6="Sab",SUM(EL195:EN195)&gt;=9),SUM(EL195:EN195)-9,
IF(AND(EQ$6="Sab",SUM(EL195:EN195)&lt;9),0,
IF(OR(EQ$6="Mgg",EQ$6="Hon"),SUM(EL195:EN195),0)))))</f>
        <v>1.7763568394002505E-15</v>
      </c>
      <c r="EQ195" s="5"/>
      <c r="ER195" s="5">
        <f>LOOKUP(ER$6,'Daily Absent'!$O$6:$AX$6,'Daily Absent'!$O195:$AX195)</f>
        <v>0</v>
      </c>
      <c r="ES195" s="104">
        <f>VALUE('Time Sheet KN'!ET195-'Time Sheet KN'!ES195)*24</f>
        <v>0</v>
      </c>
      <c r="ET195" s="104">
        <f>VALUE('Time Sheet KN'!EV195-'Time Sheet KN'!EU195)*24</f>
        <v>0</v>
      </c>
      <c r="EU195" s="104">
        <f>VALUE('Time Sheet KN'!EX195-'Time Sheet KN'!EW195)*24</f>
        <v>0</v>
      </c>
      <c r="EV195" s="105">
        <f t="shared" ref="EV195" si="934">IF(AND(OR(EX$6="Sen",EX$6="Sel",EX$6="Rab",EX$6="Kam",EX$6="Jum"),SUM(ES195:EU195)&gt;=10),10,
IF(AND(OR(EX$6="Sen",EX$6="Sel",EX$6="Rab",EX$6="Kam",EX$6="Jum"),SUM(ES195:EU195)&lt;10),SUM(ES195:EU195),
IF(AND(EX$6="Sab",SUM(ES195:EU195)&gt;=9),9,
IF(AND(EX$6="Sab",SUM(ES195:EU195)&lt;9),SUM(ES195:EU195),
IF(OR(EX$6="Mgg",EX$6="Hon"),0)))))</f>
        <v>0</v>
      </c>
      <c r="EW195" s="5">
        <f t="shared" ref="EW195" si="935">IF(AND(OR(EX$6="Sen",EX$6="Sel",EX$6="Rab",EX$6="Kam",EX$6="Jum"),SUM(ES195:EU195)&gt;=10),SUM(ES195:EU195)-10,
IF(AND(OR(EX$6="Sen",EX$6="Sel",EX$6="Rab",EX$6="Kam",EX$6="Jum"),SUM(ES195:EU195)&lt;10),0,
IF(AND(EX$6="Sab",SUM(ES195:EU195)&gt;=9),SUM(ES195:EU195)-9,
IF(AND(EX$6="Sab",SUM(ES195:EU195)&lt;9),0,
IF(OR(EX$6="Mgg",EX$6="Hon"),SUM(ES195:EU195),0)))))</f>
        <v>0</v>
      </c>
      <c r="EX195" s="5"/>
      <c r="EY195" s="5">
        <f>LOOKUP(EY$6,'Daily Absent'!$O$6:$AX$6,'Daily Absent'!$O195:$AX195)</f>
        <v>1</v>
      </c>
      <c r="EZ195" s="104">
        <f>VALUE('Time Sheet KN'!FA195-'Time Sheet KN'!EZ195)*24</f>
        <v>5</v>
      </c>
      <c r="FA195" s="104">
        <f>VALUE('Time Sheet KN'!FC195-'Time Sheet KN'!FB195)*24</f>
        <v>5.0000000000000009</v>
      </c>
      <c r="FB195" s="104">
        <f>VALUE('Time Sheet KN'!FE195-'Time Sheet KN'!FD195)*24</f>
        <v>0</v>
      </c>
      <c r="FC195" s="105">
        <f t="shared" ref="FC195" si="936">IF(AND(OR(FE$6="Sen",FE$6="Sel",FE$6="Rab",FE$6="Kam",FE$6="Jum"),SUM(EZ195:FB195)&gt;=10),10,
IF(AND(OR(FE$6="Sen",FE$6="Sel",FE$6="Rab",FE$6="Kam",FE$6="Jum"),SUM(EZ195:FB195)&lt;10),SUM(EZ195:FB195),
IF(AND(FE$6="Sab",SUM(EZ195:FB195)&gt;=9),9,
IF(AND(FE$6="Sab",SUM(EZ195:FB195)&lt;9),SUM(EZ195:FB195),
IF(OR(FE$6="Mgg",FE$6="Hon"),0)))))</f>
        <v>10</v>
      </c>
      <c r="FD195" s="5">
        <f t="shared" ref="FD195" si="937">IF(AND(OR(FE$6="Sen",FE$6="Sel",FE$6="Rab",FE$6="Kam",FE$6="Jum"),SUM(EZ195:FB195)&gt;=10),SUM(EZ195:FB195)-10,
IF(AND(OR(FE$6="Sen",FE$6="Sel",FE$6="Rab",FE$6="Kam",FE$6="Jum"),SUM(EZ195:FB195)&lt;10),0,
IF(AND(FE$6="Sab",SUM(EZ195:FB195)&gt;=9),SUM(EZ195:FB195)-9,
IF(AND(FE$6="Sab",SUM(EZ195:FB195)&lt;9),0,
IF(OR(FE$6="Mgg",FE$6="Hon"),SUM(EZ195:FB195),0)))))</f>
        <v>0</v>
      </c>
      <c r="FE195" s="5"/>
      <c r="FF195" s="5">
        <f>LOOKUP(FF$6,'Daily Absent'!$O$6:$AX$6,'Daily Absent'!$O195:$AX195)</f>
        <v>1</v>
      </c>
      <c r="FG195" s="104">
        <f>VALUE('Time Sheet KN'!FH195-'Time Sheet KN'!FG195)*24</f>
        <v>0</v>
      </c>
      <c r="FH195" s="104">
        <f>VALUE('Time Sheet KN'!FJ195-'Time Sheet KN'!FI195)*24</f>
        <v>0</v>
      </c>
      <c r="FI195" s="104">
        <f>VALUE('Time Sheet KN'!FL195-'Time Sheet KN'!FK195)*24</f>
        <v>0</v>
      </c>
      <c r="FJ195" s="105">
        <f t="shared" ref="FJ195" si="938">IF(AND(OR(FL$6="Sen",FL$6="Sel",FL$6="Rab",FL$6="Kam",FL$6="Jum"),SUM(FG195:FI195)&gt;=10),10,
IF(AND(OR(FL$6="Sen",FL$6="Sel",FL$6="Rab",FL$6="Kam",FL$6="Jum"),SUM(FG195:FI195)&lt;10),SUM(FG195:FI195),
IF(AND(FL$6="Sab",SUM(FG195:FI195)&gt;=9),9,
IF(AND(FL$6="Sab",SUM(FG195:FI195)&lt;9),SUM(FG195:FI195),
IF(OR(FL$6="Mgg",FL$6="Hon"),0)))))</f>
        <v>0</v>
      </c>
      <c r="FK195" s="5">
        <f t="shared" ref="FK195" si="939">IF(AND(OR(FL$6="Sen",FL$6="Sel",FL$6="Rab",FL$6="Kam",FL$6="Jum"),SUM(FG195:FI195)&gt;=10),SUM(FG195:FI195)-10,
IF(AND(OR(FL$6="Sen",FL$6="Sel",FL$6="Rab",FL$6="Kam",FL$6="Jum"),SUM(FG195:FI195)&lt;10),0,
IF(AND(FL$6="Sab",SUM(FG195:FI195)&gt;=9),SUM(FG195:FI195)-9,
IF(AND(FL$6="Sab",SUM(FG195:FI195)&lt;9),0,
IF(OR(FL$6="Mgg",FL$6="Hon"),SUM(FG195:FI195),0)))))</f>
        <v>0</v>
      </c>
      <c r="FL195" s="5"/>
      <c r="FM195" s="5">
        <f>LOOKUP(FM$6,'Daily Absent'!$O$6:$AX$6,'Daily Absent'!$O195:$AX195)</f>
        <v>0</v>
      </c>
      <c r="FN195" s="104">
        <f>VALUE('Time Sheet KN'!FO195-'Time Sheet KN'!FN195)*24</f>
        <v>0</v>
      </c>
      <c r="FO195" s="104">
        <f>VALUE('Time Sheet KN'!FQ195-'Time Sheet KN'!FP195)*24</f>
        <v>0</v>
      </c>
      <c r="FP195" s="104">
        <f>VALUE('Time Sheet KN'!FS195-'Time Sheet KN'!FR195)*24</f>
        <v>0</v>
      </c>
      <c r="FQ195" s="105">
        <f t="shared" ref="FQ195" si="940">IF(AND(OR(FS$6="Sen",FS$6="Sel",FS$6="Rab",FS$6="Kam",FS$6="Jum"),SUM(FN195:FP195)&gt;=10),10,
IF(AND(OR(FS$6="Sen",FS$6="Sel",FS$6="Rab",FS$6="Kam",FS$6="Jum"),SUM(FN195:FP195)&lt;10),SUM(FN195:FP195),
IF(AND(FS$6="Sab",SUM(FN195:FP195)&gt;=9),9,
IF(AND(FS$6="Sab",SUM(FN195:FP195)&lt;9),SUM(FN195:FP195),
IF(OR(FS$6="Mgg",FS$6="Hon"),0)))))</f>
        <v>0</v>
      </c>
      <c r="FR195" s="5">
        <f t="shared" ref="FR195" si="941">IF(AND(OR(FS$6="Sen",FS$6="Sel",FS$6="Rab",FS$6="Kam",FS$6="Jum"),SUM(FN195:FP195)&gt;=10),SUM(FN195:FP195)-10,
IF(AND(OR(FS$6="Sen",FS$6="Sel",FS$6="Rab",FS$6="Kam",FS$6="Jum"),SUM(FN195:FP195)&lt;10),0,
IF(AND(FS$6="Sab",SUM(FN195:FP195)&gt;=9),SUM(FN195:FP195)-9,
IF(AND(FS$6="Sab",SUM(FN195:FP195)&lt;9),0,
IF(OR(FS$6="Mgg",FS$6="Hon"),SUM(FN195:FP195),0)))))</f>
        <v>0</v>
      </c>
      <c r="FS195" s="5"/>
      <c r="FT195" s="5">
        <f>LOOKUP(FT$6,'Daily Absent'!$O$6:$AX$6,'Daily Absent'!$O195:$AX195)</f>
        <v>0</v>
      </c>
      <c r="FU195" s="104">
        <f>VALUE('Time Sheet KN'!FV195-'Time Sheet KN'!FU195)*24</f>
        <v>0</v>
      </c>
      <c r="FV195" s="104">
        <f>VALUE('Time Sheet KN'!FX195-'Time Sheet KN'!FW195)*24</f>
        <v>0</v>
      </c>
      <c r="FW195" s="104">
        <f>VALUE('Time Sheet KN'!FZ195-'Time Sheet KN'!FY195)*24</f>
        <v>0</v>
      </c>
      <c r="FX195" s="105">
        <f t="shared" ref="FX195" si="942">IF(AND(OR(FZ$6="Sen",FZ$6="Sel",FZ$6="Rab",FZ$6="Kam",FZ$6="Jum"),SUM(FU195:FW195)&gt;=10),10,
IF(AND(OR(FZ$6="Sen",FZ$6="Sel",FZ$6="Rab",FZ$6="Kam",FZ$6="Jum"),SUM(FU195:FW195)&lt;10),SUM(FU195:FW195),
IF(AND(FZ$6="Sab",SUM(FU195:FW195)&gt;=9),9,
IF(AND(FZ$6="Sab",SUM(FU195:FW195)&lt;9),SUM(FU195:FW195),
IF(OR(FZ$6="Mgg",FZ$6="Hon"),0)))))</f>
        <v>0</v>
      </c>
      <c r="FY195" s="5">
        <f t="shared" ref="FY195" si="943">IF(AND(OR(FZ$6="Sen",FZ$6="Sel",FZ$6="Rab",FZ$6="Kam",FZ$6="Jum"),SUM(FU195:FW195)&gt;=10),SUM(FU195:FW195)-10,
IF(AND(OR(FZ$6="Sen",FZ$6="Sel",FZ$6="Rab",FZ$6="Kam",FZ$6="Jum"),SUM(FU195:FW195)&lt;10),0,
IF(AND(FZ$6="Sab",SUM(FU195:FW195)&gt;=9),SUM(FU195:FW195)-9,
IF(AND(FZ$6="Sab",SUM(FU195:FW195)&lt;9),0,
IF(OR(FZ$6="Mgg",FZ$6="Hon"),SUM(FU195:FW195),0)))))</f>
        <v>0</v>
      </c>
      <c r="FZ195" s="5"/>
      <c r="GA195" s="5">
        <f>LOOKUP(GA$6,'Daily Absent'!$O$6:$AX$6,'Daily Absent'!$O195:$AX195)</f>
        <v>0</v>
      </c>
      <c r="GB195" s="104">
        <f>VALUE('Time Sheet KN'!GC195-'Time Sheet KN'!GB195)*24</f>
        <v>0</v>
      </c>
      <c r="GC195" s="104">
        <f>VALUE('Time Sheet KN'!GE195-'Time Sheet KN'!GD195)*24</f>
        <v>0</v>
      </c>
      <c r="GD195" s="104">
        <f>VALUE('Time Sheet KN'!GG195-'Time Sheet KN'!GF195)*24</f>
        <v>0</v>
      </c>
      <c r="GE195" s="105">
        <f t="shared" ref="GE195" si="944">IF(AND(OR(GG$6="Sen",GG$6="Sel",GG$6="Rab",GG$6="Kam",GG$6="Jum"),SUM(GB195:GD195)&gt;=10),10,
IF(AND(OR(GG$6="Sen",GG$6="Sel",GG$6="Rab",GG$6="Kam",GG$6="Jum"),SUM(GB195:GD195)&lt;10),SUM(GB195:GD195),
IF(AND(GG$6="Sab",SUM(GB195:GD195)&gt;=9),9,
IF(AND(GG$6="Sab",SUM(GB195:GD195)&lt;9),SUM(GB195:GD195),
IF(OR(GG$6="Mgg",GG$6="Hon"),0)))))</f>
        <v>0</v>
      </c>
      <c r="GF195" s="5">
        <f t="shared" ref="GF195" si="945">IF(AND(OR(GG$6="Sen",GG$6="Sel",GG$6="Rab",GG$6="Kam",GG$6="Jum"),SUM(GB195:GD195)&gt;=10),SUM(GB195:GD195)-10,
IF(AND(OR(GG$6="Sen",GG$6="Sel",GG$6="Rab",GG$6="Kam",GG$6="Jum"),SUM(GB195:GD195)&lt;10),0,
IF(AND(GG$6="Sab",SUM(GB195:GD195)&gt;=9),SUM(GB195:GD195)-9,
IF(AND(GG$6="Sab",SUM(GB195:GD195)&lt;9),0,
IF(OR(GG$6="Mgg",GG$6="Hon"),SUM(GB195:GD195),0)))))</f>
        <v>0</v>
      </c>
      <c r="GG195" s="5"/>
      <c r="GH195" s="5">
        <f>LOOKUP(GH$6,'Daily Absent'!$O$6:$AX$6,'Daily Absent'!$O195:$AX195)</f>
        <v>0</v>
      </c>
      <c r="GI195" s="104">
        <f>VALUE('Time Sheet KN'!GJ195-'Time Sheet KN'!GI195)*24</f>
        <v>0</v>
      </c>
      <c r="GJ195" s="104">
        <f>VALUE('Time Sheet KN'!GL195-'Time Sheet KN'!GK195)*24</f>
        <v>0</v>
      </c>
      <c r="GK195" s="104">
        <f>VALUE('Time Sheet KN'!GN195-'Time Sheet KN'!GM195)*24</f>
        <v>0</v>
      </c>
      <c r="GL195" s="105">
        <f t="shared" ref="GL195" si="946">IF(AND(OR(GN$6="Sen",GN$6="Sel",GN$6="Rab",GN$6="Kam",GN$6="Jum"),SUM(GI195:GK195)&gt;=10),10,
IF(AND(OR(GN$6="Sen",GN$6="Sel",GN$6="Rab",GN$6="Kam",GN$6="Jum"),SUM(GI195:GK195)&lt;10),SUM(GI195:GK195),
IF(AND(GN$6="Sab",SUM(GI195:GK195)&gt;=9),9,
IF(AND(GN$6="Sab",SUM(GI195:GK195)&lt;9),SUM(GI195:GK195),
IF(OR(GN$6="Mgg",GN$6="Hon"),0)))))</f>
        <v>0</v>
      </c>
      <c r="GM195" s="5">
        <f t="shared" ref="GM195" si="947">IF(AND(OR(GN$6="Sen",GN$6="Sel",GN$6="Rab",GN$6="Kam",GN$6="Jum"),SUM(GI195:GK195)&gt;=10),SUM(GI195:GK195)-10,
IF(AND(OR(GN$6="Sen",GN$6="Sel",GN$6="Rab",GN$6="Kam",GN$6="Jum"),SUM(GI195:GK195)&lt;10),0,
IF(AND(GN$6="Sab",SUM(GI195:GK195)&gt;=9),SUM(GI195:GK195)-9,
IF(AND(GN$6="Sab",SUM(GI195:GK195)&lt;9),0,
IF(OR(GN$6="Mgg",GN$6="Hon"),SUM(GI195:GK195),0)))))</f>
        <v>0</v>
      </c>
      <c r="GN195" s="5"/>
      <c r="GO195" s="5">
        <f>LOOKUP(GO$6,'Daily Absent'!$O$6:$AX$6,'Daily Absent'!$O195:$AX195)</f>
        <v>0</v>
      </c>
      <c r="GP195" s="104">
        <f>VALUE('Time Sheet KN'!GQ195-'Time Sheet KN'!GP195)*24</f>
        <v>0</v>
      </c>
      <c r="GQ195" s="104">
        <f>VALUE('Time Sheet KN'!GS195-'Time Sheet KN'!GR195)*24</f>
        <v>0</v>
      </c>
      <c r="GR195" s="104">
        <f>VALUE('Time Sheet KN'!GU195-'Time Sheet KN'!GT195)*24</f>
        <v>0</v>
      </c>
      <c r="GS195" s="105">
        <f t="shared" ref="GS195" si="948">IF(AND(OR(GU$6="Sen",GU$6="Sel",GU$6="Rab",GU$6="Kam",GU$6="Jum"),SUM(GP195:GR195)&gt;=10),10,
IF(AND(OR(GU$6="Sen",GU$6="Sel",GU$6="Rab",GU$6="Kam",GU$6="Jum"),SUM(GP195:GR195)&lt;10),SUM(GP195:GR195),
IF(AND(GU$6="Sab",SUM(GP195:GR195)&gt;=9),9,
IF(AND(GU$6="Sab",SUM(GP195:GR195)&lt;9),SUM(GP195:GR195),
IF(OR(GU$6="Mgg",GU$6="Hon"),0)))))</f>
        <v>0</v>
      </c>
      <c r="GT195" s="5">
        <f t="shared" ref="GT195" si="949">IF(AND(OR(GU$6="Sen",GU$6="Sel",GU$6="Rab",GU$6="Kam",GU$6="Jum"),SUM(GP195:GR195)&gt;=10),SUM(GP195:GR195)-10,
IF(AND(OR(GU$6="Sen",GU$6="Sel",GU$6="Rab",GU$6="Kam",GU$6="Jum"),SUM(GP195:GR195)&lt;10),0,
IF(AND(GU$6="Sab",SUM(GP195:GR195)&gt;=9),SUM(GP195:GR195)-9,
IF(AND(GU$6="Sab",SUM(GP195:GR195)&lt;9),0,
IF(OR(GU$6="Mgg",GU$6="Hon"),SUM(GP195:GR195),0)))))</f>
        <v>0</v>
      </c>
      <c r="GU195" s="5"/>
      <c r="GV195" s="5">
        <f>LOOKUP(GV$6,'Daily Absent'!$O$6:$AX$6,'Daily Absent'!$O195:$AX195)</f>
        <v>0</v>
      </c>
      <c r="GW195" s="104">
        <f>VALUE('Time Sheet KN'!GX195-'Time Sheet KN'!GW195)*24</f>
        <v>0</v>
      </c>
      <c r="GX195" s="104">
        <f>VALUE('Time Sheet KN'!GZ195-'Time Sheet KN'!GY195)*24</f>
        <v>0</v>
      </c>
      <c r="GY195" s="104">
        <f>VALUE('Time Sheet KN'!HB195-'Time Sheet KN'!HA195)*24</f>
        <v>0</v>
      </c>
      <c r="GZ195" s="105">
        <f t="shared" ref="GZ195" si="950">IF(AND(OR(HB$6="Sen",HB$6="Sel",HB$6="Rab",HB$6="Kam",HB$6="Jum"),SUM(GW195:GY195)&gt;=10),10,
IF(AND(OR(HB$6="Sen",HB$6="Sel",HB$6="Rab",HB$6="Kam",HB$6="Jum"),SUM(GW195:GY195)&lt;10),SUM(GW195:GY195),
IF(AND(HB$6="Sab",SUM(GW195:GY195)&gt;=9),9,
IF(AND(HB$6="Sab",SUM(GW195:GY195)&lt;9),SUM(GW195:GY195),
IF(OR(HB$6="Mgg",HB$6="Hon"),0)))))</f>
        <v>0</v>
      </c>
      <c r="HA195" s="5">
        <f t="shared" ref="HA195" si="951">IF(AND(OR(HB$6="Sen",HB$6="Sel",HB$6="Rab",HB$6="Kam",HB$6="Jum"),SUM(GW195:GY195)&gt;=10),SUM(GW195:GY195)-10,
IF(AND(OR(HB$6="Sen",HB$6="Sel",HB$6="Rab",HB$6="Kam",HB$6="Jum"),SUM(GW195:GY195)&lt;10),0,
IF(AND(HB$6="Sab",SUM(GW195:GY195)&gt;=9),SUM(GW195:GY195)-9,
IF(AND(HB$6="Sab",SUM(GW195:GY195)&lt;9),0,
IF(OR(HB$6="Mgg",HB$6="Hon"),SUM(GW195:GY195),0)))))</f>
        <v>0</v>
      </c>
      <c r="HB195" s="5"/>
      <c r="HC195" s="5">
        <f>LOOKUP(HC$6,'Daily Absent'!$O$6:$AX$6,'Daily Absent'!$O195:$AX195)</f>
        <v>0</v>
      </c>
      <c r="HD195" s="104">
        <f>VALUE('Time Sheet KN'!HE195-'Time Sheet KN'!HD195)*24</f>
        <v>0</v>
      </c>
      <c r="HE195" s="104">
        <f>VALUE('Time Sheet KN'!HG195-'Time Sheet KN'!HF195)*24</f>
        <v>0</v>
      </c>
      <c r="HF195" s="104">
        <f>VALUE('Time Sheet KN'!HI195-'Time Sheet KN'!HH195)*24</f>
        <v>0</v>
      </c>
      <c r="HG195" s="105">
        <f t="shared" ref="HG195" si="952">IF(AND(OR(HI$6="Sen",HI$6="Sel",HI$6="Rab",HI$6="Kam",HI$6="Jum"),SUM(HD195:HF195)&gt;=10),10,
IF(AND(OR(HI$6="Sen",HI$6="Sel",HI$6="Rab",HI$6="Kam",HI$6="Jum"),SUM(HD195:HF195)&lt;10),SUM(HD195:HF195),
IF(AND(HI$6="Sab",SUM(HD195:HF195)&gt;=9),9,
IF(AND(HI$6="Sab",SUM(HD195:HF195)&lt;9),SUM(HD195:HF195),
IF(OR(HI$6="Mgg",HI$6="Hon"),0)))))</f>
        <v>0</v>
      </c>
      <c r="HH195" s="5">
        <f t="shared" ref="HH195" si="953">IF(AND(OR(HI$6="Sen",HI$6="Sel",HI$6="Rab",HI$6="Kam",HI$6="Jum"),SUM(HD195:HF195)&gt;=10),SUM(HD195:HF195)-10,
IF(AND(OR(HI$6="Sen",HI$6="Sel",HI$6="Rab",HI$6="Kam",HI$6="Jum"),SUM(HD195:HF195)&lt;10),0,
IF(AND(HI$6="Sab",SUM(HD195:HF195)&gt;=9),SUM(HD195:HF195)-9,
IF(AND(HI$6="Sab",SUM(HD195:HF195)&lt;9),0,
IF(OR(HI$6="Mgg",HI$6="Hon"),SUM(HD195:HF195),0)))))</f>
        <v>0</v>
      </c>
      <c r="HI195" s="5"/>
      <c r="HJ195" s="5">
        <f>LOOKUP(HJ$6,'Daily Absent'!$O$6:$AX$6,'Daily Absent'!$O195:$AX195)</f>
        <v>0</v>
      </c>
      <c r="HK195" s="104">
        <f>VALUE('Time Sheet KN'!HL195-'Time Sheet KN'!HK195)*24</f>
        <v>0</v>
      </c>
      <c r="HL195" s="104">
        <f>VALUE('Time Sheet KN'!HN195-'Time Sheet KN'!HM195)*24</f>
        <v>0</v>
      </c>
      <c r="HM195" s="104">
        <f>VALUE('Time Sheet KN'!HP195-'Time Sheet KN'!HO195)*24</f>
        <v>0</v>
      </c>
      <c r="HN195" s="105">
        <f t="shared" ref="HN195" si="954">IF(AND(OR(HP$6="Sen",HP$6="Sel",HP$6="Rab",HP$6="Kam",HP$6="Jum"),SUM(HK195:HM195)&gt;=10),10,
IF(AND(OR(HP$6="Sen",HP$6="Sel",HP$6="Rab",HP$6="Kam",HP$6="Jum"),SUM(HK195:HM195)&lt;10),SUM(HK195:HM195),
IF(AND(HP$6="Sab",SUM(HK195:HM195)&gt;=9),9,
IF(AND(HP$6="Sab",SUM(HK195:HM195)&lt;9),SUM(HK195:HM195),
IF(OR(HP$6="Mgg",HP$6="Hon"),0)))))</f>
        <v>0</v>
      </c>
      <c r="HO195" s="5">
        <f t="shared" ref="HO195" si="955">IF(AND(OR(HP$6="Sen",HP$6="Sel",HP$6="Rab",HP$6="Kam",HP$6="Jum"),SUM(HK195:HM195)&gt;=10),SUM(HK195:HM195)-10,
IF(AND(OR(HP$6="Sen",HP$6="Sel",HP$6="Rab",HP$6="Kam",HP$6="Jum"),SUM(HK195:HM195)&lt;10),0,
IF(AND(HP$6="Sab",SUM(HK195:HM195)&gt;=9),SUM(HK195:HM195)-9,
IF(AND(HP$6="Sab",SUM(HK195:HM195)&lt;9),0,
IF(OR(HP$6="Mgg",HP$6="Hon"),SUM(HK195:HM195),0)))))</f>
        <v>0</v>
      </c>
      <c r="HP195" s="5"/>
      <c r="HQ195" s="5">
        <f>LOOKUP(HQ$6,'Daily Absent'!$O$6:$AX$6,'Daily Absent'!$O195:$AX195)</f>
        <v>0</v>
      </c>
      <c r="HR195" s="104">
        <f>VALUE('Time Sheet KN'!HS195-'Time Sheet KN'!HR195)*24</f>
        <v>0</v>
      </c>
      <c r="HS195" s="104">
        <f>VALUE('Time Sheet KN'!HU195-'Time Sheet KN'!HT195)*24</f>
        <v>0</v>
      </c>
      <c r="HT195" s="104">
        <f>VALUE('Time Sheet KN'!HW195-'Time Sheet KN'!HV195)*24</f>
        <v>0</v>
      </c>
      <c r="HU195" s="105">
        <f t="shared" ref="HU195" si="956">IF(AND(OR(HW$6="Sen",HW$6="Sel",HW$6="Rab",HW$6="Kam",HW$6="Jum"),SUM(HR195:HT195)&gt;=10),10,
IF(AND(OR(HW$6="Sen",HW$6="Sel",HW$6="Rab",HW$6="Kam",HW$6="Jum"),SUM(HR195:HT195)&lt;10),SUM(HR195:HT195),
IF(AND(HW$6="Sab",SUM(HR195:HT195)&gt;=9),9,
IF(AND(HW$6="Sab",SUM(HR195:HT195)&lt;9),SUM(HR195:HT195),
IF(OR(HW$6="Mgg",HW$6="Hon"),0)))))</f>
        <v>0</v>
      </c>
      <c r="HV195" s="5">
        <f t="shared" ref="HV195" si="957">IF(AND(OR(HW$6="Sen",HW$6="Sel",HW$6="Rab",HW$6="Kam",HW$6="Jum"),SUM(HR195:HT195)&gt;=10),SUM(HR195:HT195)-10,
IF(AND(OR(HW$6="Sen",HW$6="Sel",HW$6="Rab",HW$6="Kam",HW$6="Jum"),SUM(HR195:HT195)&lt;10),0,
IF(AND(HW$6="Sab",SUM(HR195:HT195)&gt;=9),SUM(HR195:HT195)-9,
IF(AND(HW$6="Sab",SUM(HR195:HT195)&lt;9),0,
IF(OR(HW$6="Mgg",HW$6="Hon"),SUM(HR195:HT195),0)))))</f>
        <v>0</v>
      </c>
      <c r="HW195" s="5"/>
      <c r="HX195" s="5">
        <f>LOOKUP(HX$6,'Daily Absent'!$O$6:$AX$6,'Daily Absent'!$O195:$AX195)</f>
        <v>0</v>
      </c>
      <c r="HY195" s="104">
        <f>VALUE('Time Sheet KN'!HZ195-'Time Sheet KN'!HY195)*24</f>
        <v>0</v>
      </c>
      <c r="HZ195" s="104">
        <f>VALUE('Time Sheet KN'!IB195-'Time Sheet KN'!IA195)*24</f>
        <v>0</v>
      </c>
      <c r="IA195" s="104">
        <f>VALUE('Time Sheet KN'!ID195-'Time Sheet KN'!IC195)*24</f>
        <v>0</v>
      </c>
      <c r="IB195" s="105">
        <f t="shared" ref="IB195" si="958">IF(AND(OR(ID$6="Sen",ID$6="Sel",ID$6="Rab",ID$6="Kam",ID$6="Jum"),SUM(HY195:IA195)&gt;=10),10,
IF(AND(OR(ID$6="Sen",ID$6="Sel",ID$6="Rab",ID$6="Kam",ID$6="Jum"),SUM(HY195:IA195)&lt;10),SUM(HY195:IA195),
IF(AND(ID$6="Sab",SUM(HY195:IA195)&gt;=9),9,
IF(AND(ID$6="Sab",SUM(HY195:IA195)&lt;9),SUM(HY195:IA195),
IF(OR(ID$6="Mgg",ID$6="Hon"),0)))))</f>
        <v>0</v>
      </c>
      <c r="IC195" s="5">
        <f t="shared" ref="IC195" si="959">IF(AND(OR(ID$6="Sen",ID$6="Sel",ID$6="Rab",ID$6="Kam",ID$6="Jum"),SUM(HY195:IA195)&gt;=10),SUM(HY195:IA195)-10,
IF(AND(OR(ID$6="Sen",ID$6="Sel",ID$6="Rab",ID$6="Kam",ID$6="Jum"),SUM(HY195:IA195)&lt;10),0,
IF(AND(ID$6="Sab",SUM(HY195:IA195)&gt;=9),SUM(HY195:IA195)-9,
IF(AND(ID$6="Sab",SUM(HY195:IA195)&lt;9),0,
IF(OR(ID$6="Mgg",ID$6="Hon"),SUM(HY195:IA195),0)))))</f>
        <v>0</v>
      </c>
      <c r="ID195" s="5"/>
      <c r="IE195" s="5">
        <f>LOOKUP(IE$6,'Daily Absent'!$O$6:$AX$6,'Daily Absent'!$O195:$AX195)</f>
        <v>0</v>
      </c>
      <c r="IF195" s="104">
        <f>VALUE('Time Sheet KN'!IG195-'Time Sheet KN'!IF195)*24</f>
        <v>0</v>
      </c>
      <c r="IG195" s="104">
        <f>VALUE('Time Sheet KN'!II195-'Time Sheet KN'!IH195)*24</f>
        <v>0</v>
      </c>
      <c r="IH195" s="104">
        <f>VALUE('Time Sheet KN'!IK195-'Time Sheet KN'!IJ195)*24</f>
        <v>0</v>
      </c>
      <c r="II195" s="105">
        <f t="shared" ref="II195" si="960">IF(AND(OR(IK$6="Sen",IK$6="Sel",IK$6="Rab",IK$6="Kam",IK$6="Jum"),SUM(IF195:IH195)&gt;=10),10,
IF(AND(OR(IK$6="Sen",IK$6="Sel",IK$6="Rab",IK$6="Kam",IK$6="Jum"),SUM(IF195:IH195)&lt;10),SUM(IF195:IH195),
IF(AND(IK$6="Sab",SUM(IF195:IH195)&gt;=9),9,
IF(AND(IK$6="Sab",SUM(IF195:IH195)&lt;9),SUM(IF195:IH195),
IF(OR(IK$6="Mgg",IK$6="Hon"),0)))))</f>
        <v>0</v>
      </c>
      <c r="IJ195" s="5">
        <f t="shared" ref="IJ195" si="961">IF(AND(OR(IK$6="Sen",IK$6="Sel",IK$6="Rab",IK$6="Kam",IK$6="Jum"),SUM(IF195:IH195)&gt;=10),SUM(IF195:IH195)-10,
IF(AND(OR(IK$6="Sen",IK$6="Sel",IK$6="Rab",IK$6="Kam",IK$6="Jum"),SUM(IF195:IH195)&lt;10),0,
IF(AND(IK$6="Sab",SUM(IF195:IH195)&gt;=9),SUM(IF195:IH195)-9,
IF(AND(IK$6="Sab",SUM(IF195:IH195)&lt;9),0,
IF(OR(IK$6="Mgg",IK$6="Hon"),SUM(IF195:IH195),0)))))</f>
        <v>0</v>
      </c>
      <c r="IK195" s="5"/>
      <c r="IL195" s="5">
        <f>LOOKUP(IL$6,'Daily Absent'!$O$6:$AX$6,'Daily Absent'!$O195:$AX195)</f>
        <v>0</v>
      </c>
      <c r="IM195" s="104">
        <f>VALUE('Time Sheet KN'!IN195-'Time Sheet KN'!IM195)*24</f>
        <v>0</v>
      </c>
      <c r="IN195" s="104">
        <f>VALUE('Time Sheet KN'!IP195-'Time Sheet KN'!IO195)*24</f>
        <v>0</v>
      </c>
      <c r="IO195" s="104">
        <f>VALUE('Time Sheet KN'!IR195-'Time Sheet KN'!IQ195)*24</f>
        <v>0</v>
      </c>
      <c r="IP195" s="105">
        <f t="shared" ref="IP195" si="962">IF(AND(OR(IR$6="Sen",IR$6="Sel",IR$6="Rab",IR$6="Kam",IR$6="Jum"),SUM(IM195:IO195)&gt;=10),10,
IF(AND(OR(IR$6="Sen",IR$6="Sel",IR$6="Rab",IR$6="Kam",IR$6="Jum"),SUM(IM195:IO195)&lt;10),SUM(IM195:IO195),
IF(AND(IR$6="Sab",SUM(IM195:IO195)&gt;=9),9,
IF(AND(IR$6="Sab",SUM(IM195:IO195)&lt;9),SUM(IM195:IO195),
IF(OR(IR$6="Mgg",IR$6="Hon"),0)))))</f>
        <v>0</v>
      </c>
      <c r="IQ195" s="5">
        <f t="shared" ref="IQ195" si="963">IF(AND(OR(IR$6="Sen",IR$6="Sel",IR$6="Rab",IR$6="Kam",IR$6="Jum"),SUM(IM195:IO195)&gt;=10),SUM(IM195:IO195)-10,
IF(AND(OR(IR$6="Sen",IR$6="Sel",IR$6="Rab",IR$6="Kam",IR$6="Jum"),SUM(IM195:IO195)&lt;10),0,
IF(AND(IR$6="Sab",SUM(IM195:IO195)&gt;=9),SUM(IM195:IO195)-9,
IF(AND(IR$6="Sab",SUM(IM195:IO195)&lt;9),0,
IF(OR(IR$6="Mgg",IR$6="Hon"),SUM(IM195:IO195),0)))))</f>
        <v>0</v>
      </c>
      <c r="IR195" s="5"/>
      <c r="IS195" s="5">
        <f>LOOKUP(IS$6,'Daily Absent'!$O$6:$AX$6,'Daily Absent'!$O195:$AX195)</f>
        <v>0</v>
      </c>
      <c r="IT195" s="104">
        <f>VALUE('Time Sheet KN'!IU195-'Time Sheet KN'!IT195)*24</f>
        <v>0</v>
      </c>
      <c r="IU195" s="104">
        <f>VALUE('Time Sheet KN'!IW195-'Time Sheet KN'!IV195)*24</f>
        <v>0</v>
      </c>
      <c r="IV195" s="104">
        <f>VALUE('Time Sheet KN'!IY195-'Time Sheet KN'!IX195)*24</f>
        <v>0</v>
      </c>
      <c r="IW195" s="105">
        <f t="shared" ref="IW195" si="964">IF(AND(OR(IY$6="Sen",IY$6="Sel",IY$6="Rab",IY$6="Kam",IY$6="Jum"),SUM(IT195:IV195)&gt;=10),10,
IF(AND(OR(IY$6="Sen",IY$6="Sel",IY$6="Rab",IY$6="Kam",IY$6="Jum"),SUM(IT195:IV195)&lt;10),SUM(IT195:IV195),
IF(AND(IY$6="Sab",SUM(IT195:IV195)&gt;=9),9,
IF(AND(IY$6="Sab",SUM(IT195:IV195)&lt;9),SUM(IT195:IV195),
IF(OR(IY$6="Mgg",IY$6="Hon"),0)))))</f>
        <v>0</v>
      </c>
      <c r="IX195" s="5">
        <f t="shared" ref="IX195" si="965">IF(AND(OR(IY$6="Sen",IY$6="Sel",IY$6="Rab",IY$6="Kam",IY$6="Jum"),SUM(IT195:IV195)&gt;=10),SUM(IT195:IV195)-10,
IF(AND(OR(IY$6="Sen",IY$6="Sel",IY$6="Rab",IY$6="Kam",IY$6="Jum"),SUM(IT195:IV195)&lt;10),0,
IF(AND(IY$6="Sab",SUM(IT195:IV195)&gt;=9),SUM(IT195:IV195)-9,
IF(AND(IY$6="Sab",SUM(IT195:IV195)&lt;9),0,
IF(OR(IY$6="Mgg",IY$6="Hon"),SUM(IT195:IV195),0)))))</f>
        <v>0</v>
      </c>
      <c r="IY195" s="5"/>
      <c r="IZ195" s="5">
        <f>LOOKUP(IZ$6,'Daily Absent'!$O$6:$AX$6,'Daily Absent'!$O195:$AX195)</f>
        <v>0</v>
      </c>
      <c r="JA195" s="104">
        <f>VALUE('Time Sheet KN'!JB195-'Time Sheet KN'!JA195)*24</f>
        <v>0</v>
      </c>
      <c r="JB195" s="104">
        <f>VALUE('Time Sheet KN'!JD195-'Time Sheet KN'!JC195)*24</f>
        <v>0</v>
      </c>
      <c r="JC195" s="104">
        <f>VALUE('Time Sheet KN'!JF195-'Time Sheet KN'!JE195)*24</f>
        <v>0</v>
      </c>
      <c r="JD195" s="105">
        <f t="shared" ref="JD195" si="966">IF(AND(OR(JF$6="Sen",JF$6="Sel",JF$6="Rab",JF$6="Kam",JF$6="Jum"),SUM(JA195:JC195)&gt;=10),10,
IF(AND(OR(JF$6="Sen",JF$6="Sel",JF$6="Rab",JF$6="Kam",JF$6="Jum"),SUM(JA195:JC195)&lt;10),SUM(JA195:JC195),
IF(AND(JF$6="Sab",SUM(JA195:JC195)&gt;=9),9,
IF(AND(JF$6="Sab",SUM(JA195:JC195)&lt;9),SUM(JA195:JC195),
IF(OR(JF$6="Mgg",JF$6="Hon"),0)))))</f>
        <v>0</v>
      </c>
      <c r="JE195" s="5">
        <f t="shared" ref="JE195" si="967">IF(AND(OR(JF$6="Sen",JF$6="Sel",JF$6="Rab",JF$6="Kam",JF$6="Jum"),SUM(JA195:JC195)&gt;=10),SUM(JA195:JC195)-10,
IF(AND(OR(JF$6="Sen",JF$6="Sel",JF$6="Rab",JF$6="Kam",JF$6="Jum"),SUM(JA195:JC195)&lt;10),0,
IF(AND(JF$6="Sab",SUM(JA195:JC195)&gt;=9),SUM(JA195:JC195)-9,
IF(AND(JF$6="Sab",SUM(JA195:JC195)&lt;9),0,
IF(OR(JF$6="Mgg",JF$6="Hon"),SUM(JA195:JC195),0)))))</f>
        <v>0</v>
      </c>
      <c r="JF195" s="5"/>
    </row>
    <row r="196" spans="1:266" ht="21.5" customHeight="1">
      <c r="A196" s="54">
        <f>IF('Master MP Status'!A196&gt;0,'Master MP Status'!A196,"")</f>
        <v>188</v>
      </c>
      <c r="B196" s="5" t="str">
        <f>IF(ISTEXT('Master MP Status'!B196),'Master MP Status'!B196,"")</f>
        <v>INDIRECT</v>
      </c>
      <c r="C196" s="153">
        <f>IF(OR(ISTEXT('Master MP Status'!C196),'Master MP Status'!C196&gt;0),'Master MP Status'!C196,"")</f>
        <v>250074</v>
      </c>
      <c r="D196" s="154">
        <f>IF(OR(ISTEXT('Master MP Status'!D196),'Master MP Status'!D196&gt;0),'Master MP Status'!D196,"")</f>
        <v>250085</v>
      </c>
      <c r="E196" s="5" t="str">
        <f>IF(ISTEXT('Master MP Status'!E196),'Master MP Status'!E196,"")</f>
        <v>LUDIA BARI</v>
      </c>
      <c r="F196" s="5" t="str">
        <f>IF(ISTEXT('Master MP Status'!F196),'Master MP Status'!F196,"")</f>
        <v/>
      </c>
      <c r="G196" s="5" t="str">
        <f>IF(ISTEXT('Master MP Status'!G196),'Master MP Status'!G196,"")</f>
        <v>Local</v>
      </c>
      <c r="H196" s="5" t="str">
        <f>IF(ISTEXT('Master MP Status'!H196),'Master MP Status'!H196,"")</f>
        <v/>
      </c>
      <c r="I196" s="5" t="str">
        <f>IF(ISTEXT('Master MP Status'!I196),'Master MP Status'!I196,"")</f>
        <v>Mess</v>
      </c>
      <c r="J196" s="5" t="str">
        <f>IF(ISTEXT('Master MP Status'!J196),'Master MP Status'!J196,"")</f>
        <v>Mess</v>
      </c>
      <c r="K196" s="9">
        <f>IF(OR('Master MP Status'!K196=0,'Master MP Status'!K196=""),"",'Master MP Status'!K196)</f>
        <v>45798</v>
      </c>
      <c r="L196" s="9">
        <f>IF(OR('Master MP Status'!L196=0,'Master MP Status'!L196=""),"",'Master MP Status'!L196)</f>
        <v>45798</v>
      </c>
      <c r="M196" s="9">
        <f>IF(OR('Master MP Status'!M196=0,'Master MP Status'!M196=""),"",'Master MP Status'!M196)</f>
        <v>45812</v>
      </c>
      <c r="N196" s="5" t="str">
        <f>IF(ISTEXT('Master MP Status'!N196),'Master MP Status'!N196,"")</f>
        <v>Resign</v>
      </c>
      <c r="O196" s="5">
        <f>LOOKUP(O$6,'Daily Absent'!$O$6:$AX$6,'Daily Absent'!$O196:$AX196)</f>
        <v>0</v>
      </c>
      <c r="P196" s="104">
        <f>VALUE('Time Sheet KN'!Q196-'Time Sheet KN'!P196)*24</f>
        <v>0</v>
      </c>
      <c r="Q196" s="104">
        <f>VALUE('Time Sheet KN'!S196-'Time Sheet KN'!R196)*24</f>
        <v>0</v>
      </c>
      <c r="R196" s="104">
        <f>VALUE('Time Sheet KN'!U196-'Time Sheet KN'!T196)*24</f>
        <v>0</v>
      </c>
      <c r="S196" s="105">
        <f t="shared" ref="S196" si="968">IF(AND(OR(U$6="Sen",U$6="Sel",U$6="Rab",U$6="Kam",U$6="Jum"),SUM(P196:R196)&gt;=10),10,
IF(AND(OR(U$6="Sen",U$6="Sel",U$6="Rab",U$6="Kam",U$6="Jum"),SUM(P196:R196)&lt;10),SUM(P196:R196),
IF(AND(U$6="Sab",SUM(P196:R196)&gt;=9),9,
IF(AND(U$6="Sab",SUM(P196:R196)&lt;9),SUM(P196:R196),
IF(OR(U$6="Mgg",U$6="Hon"),0)))))</f>
        <v>0</v>
      </c>
      <c r="T196" s="5">
        <f t="shared" ref="T196" si="969">IF(AND(OR(U$6="Sen",U$6="Sel",U$6="Rab",U$6="Kam",U$6="Jum"),SUM(P196:R196)&gt;=10),SUM(P196:R196)-10,
IF(AND(OR(U$6="Sen",U$6="Sel",U$6="Rab",U$6="Kam",U$6="Jum"),SUM(P196:R196)&lt;10),0,
IF(AND(U$6="Sab",SUM(P196:R196)&gt;=9),SUM(P196:R196)-9,
IF(AND(U$6="Sab",SUM(P196:R196)&lt;9),0,
IF(OR(U$6="Mgg",U$6="Hon"),SUM(P196:R196),0)))))</f>
        <v>0</v>
      </c>
      <c r="U196" s="5"/>
      <c r="V196" s="5">
        <f>LOOKUP(V$6,'Daily Absent'!$O$6:$AX$6,'Daily Absent'!$O196:$AX196)</f>
        <v>0</v>
      </c>
      <c r="W196" s="104">
        <f>VALUE('Time Sheet KN'!X196-'Time Sheet KN'!W196)*24</f>
        <v>0</v>
      </c>
      <c r="X196" s="104">
        <f>VALUE('Time Sheet KN'!Z196-'Time Sheet KN'!Y196)*24</f>
        <v>0</v>
      </c>
      <c r="Y196" s="104">
        <f>VALUE('Time Sheet KN'!AB196-'Time Sheet KN'!AA196)*24</f>
        <v>0</v>
      </c>
      <c r="Z196" s="105">
        <f t="shared" ref="Z196" si="970">IF(AND(OR(AB$6="Sen",AB$6="Sel",AB$6="Rab",AB$6="Kam",AB$6="Jum"),SUM(W196:Y196)&gt;=10),10,
IF(AND(OR(AB$6="Sen",AB$6="Sel",AB$6="Rab",AB$6="Kam",AB$6="Jum"),SUM(W196:Y196)&lt;10),SUM(W196:Y196),
IF(AND(AB$6="Sab",SUM(W196:Y196)&gt;=9),9,
IF(AND(AB$6="Sab",SUM(W196:Y196)&lt;9),SUM(W196:Y196),
IF(OR(AB$6="Mgg",AB$6="Hon"),0)))))</f>
        <v>0</v>
      </c>
      <c r="AA196" s="5">
        <f t="shared" ref="AA196" si="971">IF(AND(OR(AB$6="Sen",AB$6="Sel",AB$6="Rab",AB$6="Kam",AB$6="Jum"),SUM(W196:Y196)&gt;=10),SUM(W196:Y196)-10,
IF(AND(OR(AB$6="Sen",AB$6="Sel",AB$6="Rab",AB$6="Kam",AB$6="Jum"),SUM(W196:Y196)&lt;10),0,
IF(AND(AB$6="Sab",SUM(W196:Y196)&gt;=9),SUM(W196:Y196)-9,
IF(AND(AB$6="Sab",SUM(W196:Y196)&lt;9),0,
IF(OR(AB$6="Mgg",AB$6="Hon"),SUM(W196:Y196),0)))))</f>
        <v>0</v>
      </c>
      <c r="AB196" s="5"/>
      <c r="AC196" s="5">
        <f>LOOKUP(AC$6,'Daily Absent'!$O$6:$AX$6,'Daily Absent'!$O196:$AX196)</f>
        <v>0</v>
      </c>
      <c r="AD196" s="104">
        <f>VALUE('Time Sheet KN'!AE196-'Time Sheet KN'!AD196)*24</f>
        <v>0</v>
      </c>
      <c r="AE196" s="104">
        <f>VALUE('Time Sheet KN'!AG196-'Time Sheet KN'!AF196)*24</f>
        <v>0</v>
      </c>
      <c r="AF196" s="104">
        <f>VALUE('Time Sheet KN'!AI196-'Time Sheet KN'!AH196)*24</f>
        <v>0</v>
      </c>
      <c r="AG196" s="105">
        <f t="shared" ref="AG196" si="972">IF(AND(OR(AI$6="Sen",AI$6="Sel",AI$6="Rab",AI$6="Kam",AI$6="Jum"),SUM(AD196:AF196)&gt;=10),10,
IF(AND(OR(AI$6="Sen",AI$6="Sel",AI$6="Rab",AI$6="Kam",AI$6="Jum"),SUM(AD196:AF196)&lt;10),SUM(AD196:AF196),
IF(AND(AI$6="Sab",SUM(AD196:AF196)&gt;=9),9,
IF(AND(AI$6="Sab",SUM(AD196:AF196)&lt;9),SUM(AD196:AF196),
IF(OR(AI$6="Mgg",AI$6="Hon"),0)))))</f>
        <v>0</v>
      </c>
      <c r="AH196" s="5">
        <f t="shared" ref="AH196" si="973">IF(AND(OR(AI$6="Sen",AI$6="Sel",AI$6="Rab",AI$6="Kam",AI$6="Jum"),SUM(AD196:AF196)&gt;=10),SUM(AD196:AF196)-10,
IF(AND(OR(AI$6="Sen",AI$6="Sel",AI$6="Rab",AI$6="Kam",AI$6="Jum"),SUM(AD196:AF196)&lt;10),0,
IF(AND(AI$6="Sab",SUM(AD196:AF196)&gt;=9),SUM(AD196:AF196)-9,
IF(AND(AI$6="Sab",SUM(AD196:AF196)&lt;9),0,
IF(OR(AI$6="Mgg",AI$6="Hon"),SUM(AD196:AF196),0)))))</f>
        <v>0</v>
      </c>
      <c r="AI196" s="5"/>
      <c r="AJ196" s="5">
        <f>LOOKUP(AJ$6,'Daily Absent'!$O$6:$AX$6,'Daily Absent'!$O196:$AX196)</f>
        <v>0</v>
      </c>
      <c r="AK196" s="104">
        <f>VALUE('Time Sheet KN'!AL196-'Time Sheet KN'!AK196)*24</f>
        <v>0</v>
      </c>
      <c r="AL196" s="104">
        <f>VALUE('Time Sheet KN'!AN196-'Time Sheet KN'!AM196)*24</f>
        <v>0</v>
      </c>
      <c r="AM196" s="104">
        <f>VALUE('Time Sheet KN'!AP196-'Time Sheet KN'!AO196)*24</f>
        <v>0</v>
      </c>
      <c r="AN196" s="105">
        <f t="shared" ref="AN196" si="974">IF(AND(OR(AP$6="Sen",AP$6="Sel",AP$6="Rab",AP$6="Kam",AP$6="Jum"),SUM(AK196:AM196)&gt;=10),10,
IF(AND(OR(AP$6="Sen",AP$6="Sel",AP$6="Rab",AP$6="Kam",AP$6="Jum"),SUM(AK196:AM196)&lt;10),SUM(AK196:AM196),
IF(AND(AP$6="Sab",SUM(AK196:AM196)&gt;=9),9,
IF(AND(AP$6="Sab",SUM(AK196:AM196)&lt;9),SUM(AK196:AM196),
IF(OR(AP$6="Mgg",AP$6="Hon"),0)))))</f>
        <v>0</v>
      </c>
      <c r="AO196" s="5">
        <f t="shared" ref="AO196" si="975">IF(AND(OR(AP$6="Sen",AP$6="Sel",AP$6="Rab",AP$6="Kam",AP$6="Jum"),SUM(AK196:AM196)&gt;=10),SUM(AK196:AM196)-10,
IF(AND(OR(AP$6="Sen",AP$6="Sel",AP$6="Rab",AP$6="Kam",AP$6="Jum"),SUM(AK196:AM196)&lt;10),0,
IF(AND(AP$6="Sab",SUM(AK196:AM196)&gt;=9),SUM(AK196:AM196)-9,
IF(AND(AP$6="Sab",SUM(AK196:AM196)&lt;9),0,
IF(OR(AP$6="Mgg",AP$6="Hon"),SUM(AK196:AM196),0)))))</f>
        <v>0</v>
      </c>
      <c r="AP196" s="5"/>
      <c r="AQ196" s="5">
        <f>LOOKUP(AQ$6,'Daily Absent'!$O$6:$AX$6,'Daily Absent'!$O196:$AX196)</f>
        <v>0</v>
      </c>
      <c r="AR196" s="104">
        <f>VALUE('Time Sheet KN'!AS196-'Time Sheet KN'!AR196)*24</f>
        <v>0</v>
      </c>
      <c r="AS196" s="104">
        <f>VALUE('Time Sheet KN'!AU196-'Time Sheet KN'!AT196)*24</f>
        <v>0</v>
      </c>
      <c r="AT196" s="104">
        <f>VALUE('Time Sheet KN'!AW196-'Time Sheet KN'!AV196)*24</f>
        <v>0</v>
      </c>
      <c r="AU196" s="105">
        <f t="shared" ref="AU196" si="976">IF(AND(OR(AW$6="Sen",AW$6="Sel",AW$6="Rab",AW$6="Kam",AW$6="Jum"),SUM(AR196:AT196)&gt;=10),10,
IF(AND(OR(AW$6="Sen",AW$6="Sel",AW$6="Rab",AW$6="Kam",AW$6="Jum"),SUM(AR196:AT196)&lt;10),SUM(AR196:AT196),
IF(AND(AW$6="Sab",SUM(AR196:AT196)&gt;=9),9,
IF(AND(AW$6="Sab",SUM(AR196:AT196)&lt;9),SUM(AR196:AT196),
IF(OR(AW$6="Mgg",AW$6="Hon"),0)))))</f>
        <v>0</v>
      </c>
      <c r="AV196" s="5">
        <f t="shared" ref="AV196" si="977">IF(AND(OR(AW$6="Sen",AW$6="Sel",AW$6="Rab",AW$6="Kam",AW$6="Jum"),SUM(AR196:AT196)&gt;=10),SUM(AR196:AT196)-10,
IF(AND(OR(AW$6="Sen",AW$6="Sel",AW$6="Rab",AW$6="Kam",AW$6="Jum"),SUM(AR196:AT196)&lt;10),0,
IF(AND(AW$6="Sab",SUM(AR196:AT196)&gt;=9),SUM(AR196:AT196)-9,
IF(AND(AW$6="Sab",SUM(AR196:AT196)&lt;9),0,
IF(OR(AW$6="Mgg",AW$6="Hon"),SUM(AR196:AT196),0)))))</f>
        <v>0</v>
      </c>
      <c r="AW196" s="5"/>
      <c r="AX196" s="5">
        <f>LOOKUP(AX$6,'Daily Absent'!$O$6:$AX$6,'Daily Absent'!$O196:$AX196)</f>
        <v>0</v>
      </c>
      <c r="AY196" s="104">
        <f>VALUE('Time Sheet KN'!AZ196-'Time Sheet KN'!AY196)*24</f>
        <v>0</v>
      </c>
      <c r="AZ196" s="104">
        <f>VALUE('Time Sheet KN'!BB196-'Time Sheet KN'!BA196)*24</f>
        <v>0</v>
      </c>
      <c r="BA196" s="104">
        <f>VALUE('Time Sheet KN'!BD196-'Time Sheet KN'!BC196)*24</f>
        <v>0</v>
      </c>
      <c r="BB196" s="105">
        <f t="shared" ref="BB196" si="978">IF(AND(OR(BD$6="Sen",BD$6="Sel",BD$6="Rab",BD$6="Kam",BD$6="Jum"),SUM(AY196:BA196)&gt;=10),10,
IF(AND(OR(BD$6="Sen",BD$6="Sel",BD$6="Rab",BD$6="Kam",BD$6="Jum"),SUM(AY196:BA196)&lt;10),SUM(AY196:BA196),
IF(AND(BD$6="Sab",SUM(AY196:BA196)&gt;=9),9,
IF(AND(BD$6="Sab",SUM(AY196:BA196)&lt;9),SUM(AY196:BA196),
IF(OR(BD$6="Mgg",BD$6="Hon"),0)))))</f>
        <v>0</v>
      </c>
      <c r="BC196" s="5">
        <f t="shared" ref="BC196" si="979">IF(AND(OR(BD$6="Sen",BD$6="Sel",BD$6="Rab",BD$6="Kam",BD$6="Jum"),SUM(AY196:BA196)&gt;=10),SUM(AY196:BA196)-10,
IF(AND(OR(BD$6="Sen",BD$6="Sel",BD$6="Rab",BD$6="Kam",BD$6="Jum"),SUM(AY196:BA196)&lt;10),0,
IF(AND(BD$6="Sab",SUM(AY196:BA196)&gt;=9),SUM(AY196:BA196)-9,
IF(AND(BD$6="Sab",SUM(AY196:BA196)&lt;9),0,
IF(OR(BD$6="Mgg",BD$6="Hon"),SUM(AY196:BA196),0)))))</f>
        <v>0</v>
      </c>
      <c r="BD196" s="5"/>
      <c r="BE196" s="5">
        <f>LOOKUP(BE$6,'Daily Absent'!$O$6:$AX$6,'Daily Absent'!$O196:$AX196)</f>
        <v>0</v>
      </c>
      <c r="BF196" s="104">
        <f>VALUE('Time Sheet KN'!BG196-'Time Sheet KN'!BF196)*24</f>
        <v>0</v>
      </c>
      <c r="BG196" s="104">
        <f>VALUE('Time Sheet KN'!BI196-'Time Sheet KN'!BH196)*24</f>
        <v>0</v>
      </c>
      <c r="BH196" s="104">
        <f>VALUE('Time Sheet KN'!BK196-'Time Sheet KN'!BJ196)*24</f>
        <v>0</v>
      </c>
      <c r="BI196" s="105">
        <f t="shared" ref="BI196" si="980">IF(AND(OR(BK$6="Sen",BK$6="Sel",BK$6="Rab",BK$6="Kam",BK$6="Jum"),SUM(BF196:BH196)&gt;=10),10,
IF(AND(OR(BK$6="Sen",BK$6="Sel",BK$6="Rab",BK$6="Kam",BK$6="Jum"),SUM(BF196:BH196)&lt;10),SUM(BF196:BH196),
IF(AND(BK$6="Sab",SUM(BF196:BH196)&gt;=9),9,
IF(AND(BK$6="Sab",SUM(BF196:BH196)&lt;9),SUM(BF196:BH196),
IF(OR(BK$6="Mgg",BK$6="Hon"),0)))))</f>
        <v>0</v>
      </c>
      <c r="BJ196" s="5">
        <f t="shared" ref="BJ196" si="981">IF(AND(OR(BK$6="Sen",BK$6="Sel",BK$6="Rab",BK$6="Kam",BK$6="Jum"),SUM(BF196:BH196)&gt;=10),SUM(BF196:BH196)-10,
IF(AND(OR(BK$6="Sen",BK$6="Sel",BK$6="Rab",BK$6="Kam",BK$6="Jum"),SUM(BF196:BH196)&lt;10),0,
IF(AND(BK$6="Sab",SUM(BF196:BH196)&gt;=9),SUM(BF196:BH196)-9,
IF(AND(BK$6="Sab",SUM(BF196:BH196)&lt;9),0,
IF(OR(BK$6="Mgg",BK$6="Hon"),SUM(BF196:BH196),0)))))</f>
        <v>0</v>
      </c>
      <c r="BK196" s="5"/>
      <c r="BL196" s="5">
        <f>LOOKUP(BL$6,'Daily Absent'!$O$6:$AX$6,'Daily Absent'!$O196:$AX196)</f>
        <v>0</v>
      </c>
      <c r="BM196" s="104">
        <f>VALUE('Time Sheet KN'!BN196-'Time Sheet KN'!BM196)*24</f>
        <v>0</v>
      </c>
      <c r="BN196" s="104">
        <f>VALUE('Time Sheet KN'!BP196-'Time Sheet KN'!BO196)*24</f>
        <v>0</v>
      </c>
      <c r="BO196" s="104">
        <f>VALUE('Time Sheet KN'!BR196-'Time Sheet KN'!BQ196)*24</f>
        <v>0</v>
      </c>
      <c r="BP196" s="105">
        <f t="shared" ref="BP196" si="982">IF(AND(OR(BR$6="Sen",BR$6="Sel",BR$6="Rab",BR$6="Kam",BR$6="Jum"),SUM(BM196:BO196)&gt;=10),10,
IF(AND(OR(BR$6="Sen",BR$6="Sel",BR$6="Rab",BR$6="Kam",BR$6="Jum"),SUM(BM196:BO196)&lt;10),SUM(BM196:BO196),
IF(AND(BR$6="Sab",SUM(BM196:BO196)&gt;=9),9,
IF(AND(BR$6="Sab",SUM(BM196:BO196)&lt;9),SUM(BM196:BO196),
IF(OR(BR$6="Mgg",BR$6="Hon"),0)))))</f>
        <v>0</v>
      </c>
      <c r="BQ196" s="5">
        <f t="shared" ref="BQ196" si="983">IF(AND(OR(BR$6="Sen",BR$6="Sel",BR$6="Rab",BR$6="Kam",BR$6="Jum"),SUM(BM196:BO196)&gt;=10),SUM(BM196:BO196)-10,
IF(AND(OR(BR$6="Sen",BR$6="Sel",BR$6="Rab",BR$6="Kam",BR$6="Jum"),SUM(BM196:BO196)&lt;10),0,
IF(AND(BR$6="Sab",SUM(BM196:BO196)&gt;=9),SUM(BM196:BO196)-9,
IF(AND(BR$6="Sab",SUM(BM196:BO196)&lt;9),0,
IF(OR(BR$6="Mgg",BR$6="Hon"),SUM(BM196:BO196),0)))))</f>
        <v>0</v>
      </c>
      <c r="BR196" s="5"/>
      <c r="BS196" s="5">
        <f>LOOKUP(BS$6,'Daily Absent'!$O$6:$AX$6,'Daily Absent'!$O196:$AX196)</f>
        <v>0</v>
      </c>
      <c r="BT196" s="104">
        <f>VALUE('Time Sheet KN'!BU196-'Time Sheet KN'!BT196)*24</f>
        <v>0</v>
      </c>
      <c r="BU196" s="104">
        <f>VALUE('Time Sheet KN'!BW196-'Time Sheet KN'!BV196)*24</f>
        <v>0</v>
      </c>
      <c r="BV196" s="104">
        <f>VALUE('Time Sheet KN'!BY196-'Time Sheet KN'!BX196)*24</f>
        <v>0</v>
      </c>
      <c r="BW196" s="105">
        <f t="shared" ref="BW196" si="984">IF(AND(OR(BY$6="Sen",BY$6="Sel",BY$6="Rab",BY$6="Kam",BY$6="Jum"),SUM(BT196:BV196)&gt;=10),10,
IF(AND(OR(BY$6="Sen",BY$6="Sel",BY$6="Rab",BY$6="Kam",BY$6="Jum"),SUM(BT196:BV196)&lt;10),SUM(BT196:BV196),
IF(AND(BY$6="Sab",SUM(BT196:BV196)&gt;=9),9,
IF(AND(BY$6="Sab",SUM(BT196:BV196)&lt;9),SUM(BT196:BV196),
IF(OR(BY$6="Mgg",BY$6="Hon"),0)))))</f>
        <v>0</v>
      </c>
      <c r="BX196" s="5">
        <f t="shared" ref="BX196" si="985">IF(AND(OR(BY$6="Sen",BY$6="Sel",BY$6="Rab",BY$6="Kam",BY$6="Jum"),SUM(BT196:BV196)&gt;=10),SUM(BT196:BV196)-10,
IF(AND(OR(BY$6="Sen",BY$6="Sel",BY$6="Rab",BY$6="Kam",BY$6="Jum"),SUM(BT196:BV196)&lt;10),0,
IF(AND(BY$6="Sab",SUM(BT196:BV196)&gt;=9),SUM(BT196:BV196)-9,
IF(AND(BY$6="Sab",SUM(BT196:BV196)&lt;9),0,
IF(OR(BY$6="Mgg",BY$6="Hon"),SUM(BT196:BV196),0)))))</f>
        <v>0</v>
      </c>
      <c r="BY196" s="5"/>
      <c r="BZ196" s="5">
        <f>LOOKUP(BZ$6,'Daily Absent'!$O$6:$AX$6,'Daily Absent'!$O196:$AX196)</f>
        <v>0</v>
      </c>
      <c r="CA196" s="104">
        <f>VALUE('Time Sheet KN'!CB196-'Time Sheet KN'!CA196)*24</f>
        <v>0</v>
      </c>
      <c r="CB196" s="104">
        <f>VALUE('Time Sheet KN'!CD196-'Time Sheet KN'!CC196)*24</f>
        <v>0</v>
      </c>
      <c r="CC196" s="104">
        <f>VALUE('Time Sheet KN'!CF196-'Time Sheet KN'!CE196)*24</f>
        <v>0</v>
      </c>
      <c r="CD196" s="105">
        <f t="shared" ref="CD196" si="986">IF(AND(OR(CF$6="Sen",CF$6="Sel",CF$6="Rab",CF$6="Kam",CF$6="Jum"),SUM(CA196:CC196)&gt;=10),10,
IF(AND(OR(CF$6="Sen",CF$6="Sel",CF$6="Rab",CF$6="Kam",CF$6="Jum"),SUM(CA196:CC196)&lt;10),SUM(CA196:CC196),
IF(AND(CF$6="Sab",SUM(CA196:CC196)&gt;=9),9,
IF(AND(CF$6="Sab",SUM(CA196:CC196)&lt;9),SUM(CA196:CC196),
IF(OR(CF$6="Mgg",CF$6="Hon"),0)))))</f>
        <v>0</v>
      </c>
      <c r="CE196" s="5">
        <f t="shared" ref="CE196" si="987">IF(AND(OR(CF$6="Sen",CF$6="Sel",CF$6="Rab",CF$6="Kam",CF$6="Jum"),SUM(CA196:CC196)&gt;=10),SUM(CA196:CC196)-10,
IF(AND(OR(CF$6="Sen",CF$6="Sel",CF$6="Rab",CF$6="Kam",CF$6="Jum"),SUM(CA196:CC196)&lt;10),0,
IF(AND(CF$6="Sab",SUM(CA196:CC196)&gt;=9),SUM(CA196:CC196)-9,
IF(AND(CF$6="Sab",SUM(CA196:CC196)&lt;9),0,
IF(OR(CF$6="Mgg",CF$6="Hon"),SUM(CA196:CC196),0)))))</f>
        <v>0</v>
      </c>
      <c r="CF196" s="5"/>
      <c r="CG196" s="5">
        <f>LOOKUP(CG$6,'Daily Absent'!$O$6:$AX$6,'Daily Absent'!$O196:$AX196)</f>
        <v>0</v>
      </c>
      <c r="CH196" s="104">
        <f>VALUE('Time Sheet KN'!CI196-'Time Sheet KN'!CH196)*24</f>
        <v>0</v>
      </c>
      <c r="CI196" s="104">
        <f>VALUE('Time Sheet KN'!CK196-'Time Sheet KN'!CJ196)*24</f>
        <v>0</v>
      </c>
      <c r="CJ196" s="104">
        <f>VALUE('Time Sheet KN'!CM196-'Time Sheet KN'!CL196)*24</f>
        <v>0</v>
      </c>
      <c r="CK196" s="105">
        <f t="shared" ref="CK196" si="988">IF(AND(OR(CM$6="Sen",CM$6="Sel",CM$6="Rab",CM$6="Kam",CM$6="Jum"),SUM(CH196:CJ196)&gt;=10),10,
IF(AND(OR(CM$6="Sen",CM$6="Sel",CM$6="Rab",CM$6="Kam",CM$6="Jum"),SUM(CH196:CJ196)&lt;10),SUM(CH196:CJ196),
IF(AND(CM$6="Sab",SUM(CH196:CJ196)&gt;=9),9,
IF(AND(CM$6="Sab",SUM(CH196:CJ196)&lt;9),SUM(CH196:CJ196),
IF(OR(CM$6="Mgg",CM$6="Hon"),0)))))</f>
        <v>0</v>
      </c>
      <c r="CL196" s="5">
        <f t="shared" ref="CL196" si="989">IF(AND(OR(CM$6="Sen",CM$6="Sel",CM$6="Rab",CM$6="Kam",CM$6="Jum"),SUM(CH196:CJ196)&gt;=10),SUM(CH196:CJ196)-10,
IF(AND(OR(CM$6="Sen",CM$6="Sel",CM$6="Rab",CM$6="Kam",CM$6="Jum"),SUM(CH196:CJ196)&lt;10),0,
IF(AND(CM$6="Sab",SUM(CH196:CJ196)&gt;=9),SUM(CH196:CJ196)-9,
IF(AND(CM$6="Sab",SUM(CH196:CJ196)&lt;9),0,
IF(OR(CM$6="Mgg",CM$6="Hon"),SUM(CH196:CJ196),0)))))</f>
        <v>0</v>
      </c>
      <c r="CM196" s="5"/>
      <c r="CN196" s="5">
        <f>LOOKUP(CN$6,'Daily Absent'!$O$6:$AX$6,'Daily Absent'!$O196:$AX196)</f>
        <v>0</v>
      </c>
      <c r="CO196" s="104">
        <f>VALUE('Time Sheet KN'!CP196-'Time Sheet KN'!CO196)*24</f>
        <v>0</v>
      </c>
      <c r="CP196" s="104">
        <f>VALUE('Time Sheet KN'!CR196-'Time Sheet KN'!CQ196)*24</f>
        <v>0</v>
      </c>
      <c r="CQ196" s="104">
        <f>VALUE('Time Sheet KN'!CT196-'Time Sheet KN'!CS196)*24</f>
        <v>0</v>
      </c>
      <c r="CR196" s="105">
        <f t="shared" ref="CR196" si="990">IF(AND(OR(CT$6="Sen",CT$6="Sel",CT$6="Rab",CT$6="Kam",CT$6="Jum"),SUM(CO196:CQ196)&gt;=10),10,
IF(AND(OR(CT$6="Sen",CT$6="Sel",CT$6="Rab",CT$6="Kam",CT$6="Jum"),SUM(CO196:CQ196)&lt;10),SUM(CO196:CQ196),
IF(AND(CT$6="Sab",SUM(CO196:CQ196)&gt;=9),9,
IF(AND(CT$6="Sab",SUM(CO196:CQ196)&lt;9),SUM(CO196:CQ196),
IF(OR(CT$6="Mgg",CT$6="Hon"),0)))))</f>
        <v>0</v>
      </c>
      <c r="CS196" s="5">
        <f t="shared" ref="CS196" si="991">IF(AND(OR(CT$6="Sen",CT$6="Sel",CT$6="Rab",CT$6="Kam",CT$6="Jum"),SUM(CO196:CQ196)&gt;=10),SUM(CO196:CQ196)-10,
IF(AND(OR(CT$6="Sen",CT$6="Sel",CT$6="Rab",CT$6="Kam",CT$6="Jum"),SUM(CO196:CQ196)&lt;10),0,
IF(AND(CT$6="Sab",SUM(CO196:CQ196)&gt;=9),SUM(CO196:CQ196)-9,
IF(AND(CT$6="Sab",SUM(CO196:CQ196)&lt;9),0,
IF(OR(CT$6="Mgg",CT$6="Hon"),SUM(CO196:CQ196),0)))))</f>
        <v>0</v>
      </c>
      <c r="CT196" s="5"/>
      <c r="CU196" s="5">
        <f>LOOKUP(CU$6,'Daily Absent'!$O$6:$AX$6,'Daily Absent'!$O196:$AX196)</f>
        <v>0</v>
      </c>
      <c r="CV196" s="104">
        <f>VALUE('Time Sheet KN'!CW196-'Time Sheet KN'!CV196)*24</f>
        <v>0</v>
      </c>
      <c r="CW196" s="104">
        <f>VALUE('Time Sheet KN'!CY196-'Time Sheet KN'!CX196)*24</f>
        <v>0</v>
      </c>
      <c r="CX196" s="104">
        <f>VALUE('Time Sheet KN'!DA196-'Time Sheet KN'!CZ196)*24</f>
        <v>0</v>
      </c>
      <c r="CY196" s="105">
        <f t="shared" ref="CY196" si="992">IF(AND(OR(DA$6="Sen",DA$6="Sel",DA$6="Rab",DA$6="Kam",DA$6="Jum"),SUM(CV196:CX196)&gt;=10),10,
IF(AND(OR(DA$6="Sen",DA$6="Sel",DA$6="Rab",DA$6="Kam",DA$6="Jum"),SUM(CV196:CX196)&lt;10),SUM(CV196:CX196),
IF(AND(DA$6="Sab",SUM(CV196:CX196)&gt;=9),9,
IF(AND(DA$6="Sab",SUM(CV196:CX196)&lt;9),SUM(CV196:CX196),
IF(OR(DA$6="Mgg",DA$6="Hon"),0)))))</f>
        <v>0</v>
      </c>
      <c r="CZ196" s="5">
        <f t="shared" ref="CZ196" si="993">IF(AND(OR(DA$6="Sen",DA$6="Sel",DA$6="Rab",DA$6="Kam",DA$6="Jum"),SUM(CV196:CX196)&gt;=10),SUM(CV196:CX196)-10,
IF(AND(OR(DA$6="Sen",DA$6="Sel",DA$6="Rab",DA$6="Kam",DA$6="Jum"),SUM(CV196:CX196)&lt;10),0,
IF(AND(DA$6="Sab",SUM(CV196:CX196)&gt;=9),SUM(CV196:CX196)-9,
IF(AND(DA$6="Sab",SUM(CV196:CX196)&lt;9),0,
IF(OR(DA$6="Mgg",DA$6="Hon"),SUM(CV196:CX196),0)))))</f>
        <v>0</v>
      </c>
      <c r="DA196" s="5"/>
      <c r="DB196" s="5">
        <f>LOOKUP(DB$6,'Daily Absent'!$O$6:$AX$6,'Daily Absent'!$O196:$AX196)</f>
        <v>0</v>
      </c>
      <c r="DC196" s="104">
        <f>VALUE('Time Sheet KN'!DD196-'Time Sheet KN'!DC196)*24</f>
        <v>0</v>
      </c>
      <c r="DD196" s="104">
        <f>VALUE('Time Sheet KN'!DF196-'Time Sheet KN'!DE196)*24</f>
        <v>0</v>
      </c>
      <c r="DE196" s="104">
        <f>VALUE('Time Sheet KN'!DH196-'Time Sheet KN'!DG196)*24</f>
        <v>0</v>
      </c>
      <c r="DF196" s="105">
        <f t="shared" ref="DF196" si="994">IF(AND(OR(DH$6="Sen",DH$6="Sel",DH$6="Rab",DH$6="Kam",DH$6="Jum"),SUM(DC196:DE196)&gt;=10),10,
IF(AND(OR(DH$6="Sen",DH$6="Sel",DH$6="Rab",DH$6="Kam",DH$6="Jum"),SUM(DC196:DE196)&lt;10),SUM(DC196:DE196),
IF(AND(DH$6="Sab",SUM(DC196:DE196)&gt;=9),9,
IF(AND(DH$6="Sab",SUM(DC196:DE196)&lt;9),SUM(DC196:DE196),
IF(OR(DH$6="Mgg",DH$6="Hon"),0)))))</f>
        <v>0</v>
      </c>
      <c r="DG196" s="5">
        <f t="shared" ref="DG196" si="995">IF(AND(OR(DH$6="Sen",DH$6="Sel",DH$6="Rab",DH$6="Kam",DH$6="Jum"),SUM(DC196:DE196)&gt;=10),SUM(DC196:DE196)-10,
IF(AND(OR(DH$6="Sen",DH$6="Sel",DH$6="Rab",DH$6="Kam",DH$6="Jum"),SUM(DC196:DE196)&lt;10),0,
IF(AND(DH$6="Sab",SUM(DC196:DE196)&gt;=9),SUM(DC196:DE196)-9,
IF(AND(DH$6="Sab",SUM(DC196:DE196)&lt;9),0,
IF(OR(DH$6="Mgg",DH$6="Hon"),SUM(DC196:DE196),0)))))</f>
        <v>0</v>
      </c>
      <c r="DH196" s="5"/>
      <c r="DI196" s="5">
        <f>LOOKUP(DI$6,'Daily Absent'!$O$6:$AX$6,'Daily Absent'!$O196:$AX196)</f>
        <v>0</v>
      </c>
      <c r="DJ196" s="104">
        <f>VALUE('Time Sheet KN'!DK196-'Time Sheet KN'!DJ196)*24</f>
        <v>0</v>
      </c>
      <c r="DK196" s="104">
        <f>VALUE('Time Sheet KN'!DM196-'Time Sheet KN'!DL196)*24</f>
        <v>0</v>
      </c>
      <c r="DL196" s="104">
        <f>VALUE('Time Sheet KN'!DO196-'Time Sheet KN'!DN196)*24</f>
        <v>0</v>
      </c>
      <c r="DM196" s="105">
        <f t="shared" ref="DM196" si="996">IF(AND(OR(DO$6="Sen",DO$6="Sel",DO$6="Rab",DO$6="Kam",DO$6="Jum"),SUM(DJ196:DL196)&gt;=10),10,
IF(AND(OR(DO$6="Sen",DO$6="Sel",DO$6="Rab",DO$6="Kam",DO$6="Jum"),SUM(DJ196:DL196)&lt;10),SUM(DJ196:DL196),
IF(AND(DO$6="Sab",SUM(DJ196:DL196)&gt;=9),9,
IF(AND(DO$6="Sab",SUM(DJ196:DL196)&lt;9),SUM(DJ196:DL196),
IF(OR(DO$6="Mgg",DO$6="Hon"),0)))))</f>
        <v>0</v>
      </c>
      <c r="DN196" s="5">
        <f t="shared" ref="DN196" si="997">IF(AND(OR(DO$6="Sen",DO$6="Sel",DO$6="Rab",DO$6="Kam",DO$6="Jum"),SUM(DJ196:DL196)&gt;=10),SUM(DJ196:DL196)-10,
IF(AND(OR(DO$6="Sen",DO$6="Sel",DO$6="Rab",DO$6="Kam",DO$6="Jum"),SUM(DJ196:DL196)&lt;10),0,
IF(AND(DO$6="Sab",SUM(DJ196:DL196)&gt;=9),SUM(DJ196:DL196)-9,
IF(AND(DO$6="Sab",SUM(DJ196:DL196)&lt;9),0,
IF(OR(DO$6="Mgg",DO$6="Hon"),SUM(DJ196:DL196),0)))))</f>
        <v>0</v>
      </c>
      <c r="DO196" s="5"/>
      <c r="DP196" s="5">
        <f>LOOKUP(DP$6,'Daily Absent'!$O$6:$AX$6,'Daily Absent'!$O196:$AX196)</f>
        <v>0</v>
      </c>
      <c r="DQ196" s="104">
        <f>VALUE('Time Sheet KN'!DR196-'Time Sheet KN'!DQ196)*24</f>
        <v>0</v>
      </c>
      <c r="DR196" s="104">
        <f>VALUE('Time Sheet KN'!DT196-'Time Sheet KN'!DS196)*24</f>
        <v>0</v>
      </c>
      <c r="DS196" s="104">
        <f>VALUE('Time Sheet KN'!DV196-'Time Sheet KN'!DU196)*24</f>
        <v>0</v>
      </c>
      <c r="DT196" s="105">
        <f t="shared" ref="DT196" si="998">IF(AND(OR(DV$6="Sen",DV$6="Sel",DV$6="Rab",DV$6="Kam",DV$6="Jum"),SUM(DQ196:DS196)&gt;=10),10,
IF(AND(OR(DV$6="Sen",DV$6="Sel",DV$6="Rab",DV$6="Kam",DV$6="Jum"),SUM(DQ196:DS196)&lt;10),SUM(DQ196:DS196),
IF(AND(DV$6="Sab",SUM(DQ196:DS196)&gt;=9),9,
IF(AND(DV$6="Sab",SUM(DQ196:DS196)&lt;9),SUM(DQ196:DS196),
IF(OR(DV$6="Mgg",DV$6="Hon"),0)))))</f>
        <v>0</v>
      </c>
      <c r="DU196" s="5">
        <f t="shared" ref="DU196" si="999">IF(AND(OR(DV$6="Sen",DV$6="Sel",DV$6="Rab",DV$6="Kam",DV$6="Jum"),SUM(DQ196:DS196)&gt;=10),SUM(DQ196:DS196)-10,
IF(AND(OR(DV$6="Sen",DV$6="Sel",DV$6="Rab",DV$6="Kam",DV$6="Jum"),SUM(DQ196:DS196)&lt;10),0,
IF(AND(DV$6="Sab",SUM(DQ196:DS196)&gt;=9),SUM(DQ196:DS196)-9,
IF(AND(DV$6="Sab",SUM(DQ196:DS196)&lt;9),0,
IF(OR(DV$6="Mgg",DV$6="Hon"),SUM(DQ196:DS196),0)))))</f>
        <v>0</v>
      </c>
      <c r="DV196" s="5"/>
      <c r="DW196" s="5">
        <f>LOOKUP(DW$6,'Daily Absent'!$O$6:$AX$6,'Daily Absent'!$O196:$AX196)</f>
        <v>0</v>
      </c>
      <c r="DX196" s="104">
        <f>VALUE('Time Sheet KN'!DY196-'Time Sheet KN'!DX196)*24</f>
        <v>0</v>
      </c>
      <c r="DY196" s="104">
        <f>VALUE('Time Sheet KN'!EA196-'Time Sheet KN'!DZ196)*24</f>
        <v>0</v>
      </c>
      <c r="DZ196" s="104">
        <f>VALUE('Time Sheet KN'!EC196-'Time Sheet KN'!EB196)*24</f>
        <v>0</v>
      </c>
      <c r="EA196" s="105">
        <f t="shared" ref="EA196" si="1000">IF(AND(OR(EC$6="Sen",EC$6="Sel",EC$6="Rab",EC$6="Kam",EC$6="Jum"),SUM(DX196:DZ196)&gt;=10),10,
IF(AND(OR(EC$6="Sen",EC$6="Sel",EC$6="Rab",EC$6="Kam",EC$6="Jum"),SUM(DX196:DZ196)&lt;10),SUM(DX196:DZ196),
IF(AND(EC$6="Sab",SUM(DX196:DZ196)&gt;=9),9,
IF(AND(EC$6="Sab",SUM(DX196:DZ196)&lt;9),SUM(DX196:DZ196),
IF(OR(EC$6="Mgg",EC$6="Hon"),0)))))</f>
        <v>0</v>
      </c>
      <c r="EB196" s="5">
        <f t="shared" ref="EB196" si="1001">IF(AND(OR(EC$6="Sen",EC$6="Sel",EC$6="Rab",EC$6="Kam",EC$6="Jum"),SUM(DX196:DZ196)&gt;=10),SUM(DX196:DZ196)-10,
IF(AND(OR(EC$6="Sen",EC$6="Sel",EC$6="Rab",EC$6="Kam",EC$6="Jum"),SUM(DX196:DZ196)&lt;10),0,
IF(AND(EC$6="Sab",SUM(DX196:DZ196)&gt;=9),SUM(DX196:DZ196)-9,
IF(AND(EC$6="Sab",SUM(DX196:DZ196)&lt;9),0,
IF(OR(EC$6="Mgg",EC$6="Hon"),SUM(DX196:DZ196),0)))))</f>
        <v>0</v>
      </c>
      <c r="EC196" s="5"/>
      <c r="ED196" s="5">
        <f>LOOKUP(ED$6,'Daily Absent'!$O$6:$AX$6,'Daily Absent'!$O196:$AX196)</f>
        <v>0</v>
      </c>
      <c r="EE196" s="104">
        <f>VALUE('Time Sheet KN'!EF196-'Time Sheet KN'!EE196)*24</f>
        <v>0</v>
      </c>
      <c r="EF196" s="104">
        <f>VALUE('Time Sheet KN'!EH196-'Time Sheet KN'!EG196)*24</f>
        <v>0</v>
      </c>
      <c r="EG196" s="104">
        <f>VALUE('Time Sheet KN'!EJ196-'Time Sheet KN'!EI196)*24</f>
        <v>0</v>
      </c>
      <c r="EH196" s="105">
        <f t="shared" ref="EH196" si="1002">IF(AND(OR(EJ$6="Sen",EJ$6="Sel",EJ$6="Rab",EJ$6="Kam",EJ$6="Jum"),SUM(EE196:EG196)&gt;=10),10,
IF(AND(OR(EJ$6="Sen",EJ$6="Sel",EJ$6="Rab",EJ$6="Kam",EJ$6="Jum"),SUM(EE196:EG196)&lt;10),SUM(EE196:EG196),
IF(AND(EJ$6="Sab",SUM(EE196:EG196)&gt;=9),9,
IF(AND(EJ$6="Sab",SUM(EE196:EG196)&lt;9),SUM(EE196:EG196),
IF(OR(EJ$6="Mgg",EJ$6="Hon"),0)))))</f>
        <v>0</v>
      </c>
      <c r="EI196" s="5">
        <f t="shared" ref="EI196" si="1003">IF(AND(OR(EJ$6="Sen",EJ$6="Sel",EJ$6="Rab",EJ$6="Kam",EJ$6="Jum"),SUM(EE196:EG196)&gt;=10),SUM(EE196:EG196)-10,
IF(AND(OR(EJ$6="Sen",EJ$6="Sel",EJ$6="Rab",EJ$6="Kam",EJ$6="Jum"),SUM(EE196:EG196)&lt;10),0,
IF(AND(EJ$6="Sab",SUM(EE196:EG196)&gt;=9),SUM(EE196:EG196)-9,
IF(AND(EJ$6="Sab",SUM(EE196:EG196)&lt;9),0,
IF(OR(EJ$6="Mgg",EJ$6="Hon"),SUM(EE196:EG196),0)))))</f>
        <v>0</v>
      </c>
      <c r="EJ196" s="5"/>
      <c r="EK196" s="5">
        <f>LOOKUP(EK$6,'Daily Absent'!$O$6:$AX$6,'Daily Absent'!$O196:$AX196)</f>
        <v>0</v>
      </c>
      <c r="EL196" s="104">
        <f>VALUE('Time Sheet KN'!EM196-'Time Sheet KN'!EL196)*24</f>
        <v>0</v>
      </c>
      <c r="EM196" s="104">
        <f>VALUE('Time Sheet KN'!EO196-'Time Sheet KN'!EN196)*24</f>
        <v>0</v>
      </c>
      <c r="EN196" s="104">
        <f>VALUE('Time Sheet KN'!EQ196-'Time Sheet KN'!EP196)*24</f>
        <v>0</v>
      </c>
      <c r="EO196" s="105">
        <f t="shared" ref="EO196" si="1004">IF(AND(OR(EQ$6="Sen",EQ$6="Sel",EQ$6="Rab",EQ$6="Kam",EQ$6="Jum"),SUM(EL196:EN196)&gt;=10),10,
IF(AND(OR(EQ$6="Sen",EQ$6="Sel",EQ$6="Rab",EQ$6="Kam",EQ$6="Jum"),SUM(EL196:EN196)&lt;10),SUM(EL196:EN196),
IF(AND(EQ$6="Sab",SUM(EL196:EN196)&gt;=9),9,
IF(AND(EQ$6="Sab",SUM(EL196:EN196)&lt;9),SUM(EL196:EN196),
IF(OR(EQ$6="Mgg",EQ$6="Hon"),0)))))</f>
        <v>0</v>
      </c>
      <c r="EP196" s="5">
        <f t="shared" ref="EP196" si="1005">IF(AND(OR(EQ$6="Sen",EQ$6="Sel",EQ$6="Rab",EQ$6="Kam",EQ$6="Jum"),SUM(EL196:EN196)&gt;=10),SUM(EL196:EN196)-10,
IF(AND(OR(EQ$6="Sen",EQ$6="Sel",EQ$6="Rab",EQ$6="Kam",EQ$6="Jum"),SUM(EL196:EN196)&lt;10),0,
IF(AND(EQ$6="Sab",SUM(EL196:EN196)&gt;=9),SUM(EL196:EN196)-9,
IF(AND(EQ$6="Sab",SUM(EL196:EN196)&lt;9),0,
IF(OR(EQ$6="Mgg",EQ$6="Hon"),SUM(EL196:EN196),0)))))</f>
        <v>0</v>
      </c>
      <c r="EQ196" s="5"/>
      <c r="ER196" s="5">
        <f>LOOKUP(ER$6,'Daily Absent'!$O$6:$AX$6,'Daily Absent'!$O196:$AX196)</f>
        <v>0</v>
      </c>
      <c r="ES196" s="104">
        <f>VALUE('Time Sheet KN'!ET196-'Time Sheet KN'!ES196)*24</f>
        <v>0</v>
      </c>
      <c r="ET196" s="104">
        <f>VALUE('Time Sheet KN'!EV196-'Time Sheet KN'!EU196)*24</f>
        <v>0</v>
      </c>
      <c r="EU196" s="104">
        <f>VALUE('Time Sheet KN'!EX196-'Time Sheet KN'!EW196)*24</f>
        <v>0</v>
      </c>
      <c r="EV196" s="105">
        <f t="shared" ref="EV196" si="1006">IF(AND(OR(EX$6="Sen",EX$6="Sel",EX$6="Rab",EX$6="Kam",EX$6="Jum"),SUM(ES196:EU196)&gt;=10),10,
IF(AND(OR(EX$6="Sen",EX$6="Sel",EX$6="Rab",EX$6="Kam",EX$6="Jum"),SUM(ES196:EU196)&lt;10),SUM(ES196:EU196),
IF(AND(EX$6="Sab",SUM(ES196:EU196)&gt;=9),9,
IF(AND(EX$6="Sab",SUM(ES196:EU196)&lt;9),SUM(ES196:EU196),
IF(OR(EX$6="Mgg",EX$6="Hon"),0)))))</f>
        <v>0</v>
      </c>
      <c r="EW196" s="5">
        <f t="shared" ref="EW196" si="1007">IF(AND(OR(EX$6="Sen",EX$6="Sel",EX$6="Rab",EX$6="Kam",EX$6="Jum"),SUM(ES196:EU196)&gt;=10),SUM(ES196:EU196)-10,
IF(AND(OR(EX$6="Sen",EX$6="Sel",EX$6="Rab",EX$6="Kam",EX$6="Jum"),SUM(ES196:EU196)&lt;10),0,
IF(AND(EX$6="Sab",SUM(ES196:EU196)&gt;=9),SUM(ES196:EU196)-9,
IF(AND(EX$6="Sab",SUM(ES196:EU196)&lt;9),0,
IF(OR(EX$6="Mgg",EX$6="Hon"),SUM(ES196:EU196),0)))))</f>
        <v>0</v>
      </c>
      <c r="EX196" s="5"/>
      <c r="EY196" s="5">
        <f>LOOKUP(EY$6,'Daily Absent'!$O$6:$AX$6,'Daily Absent'!$O196:$AX196)</f>
        <v>0</v>
      </c>
      <c r="EZ196" s="104">
        <f>VALUE('Time Sheet KN'!FA196-'Time Sheet KN'!EZ196)*24</f>
        <v>0</v>
      </c>
      <c r="FA196" s="104">
        <f>VALUE('Time Sheet KN'!FC196-'Time Sheet KN'!FB196)*24</f>
        <v>0</v>
      </c>
      <c r="FB196" s="104">
        <f>VALUE('Time Sheet KN'!FE196-'Time Sheet KN'!FD196)*24</f>
        <v>0</v>
      </c>
      <c r="FC196" s="105">
        <f t="shared" ref="FC196" si="1008">IF(AND(OR(FE$6="Sen",FE$6="Sel",FE$6="Rab",FE$6="Kam",FE$6="Jum"),SUM(EZ196:FB196)&gt;=10),10,
IF(AND(OR(FE$6="Sen",FE$6="Sel",FE$6="Rab",FE$6="Kam",FE$6="Jum"),SUM(EZ196:FB196)&lt;10),SUM(EZ196:FB196),
IF(AND(FE$6="Sab",SUM(EZ196:FB196)&gt;=9),9,
IF(AND(FE$6="Sab",SUM(EZ196:FB196)&lt;9),SUM(EZ196:FB196),
IF(OR(FE$6="Mgg",FE$6="Hon"),0)))))</f>
        <v>0</v>
      </c>
      <c r="FD196" s="5">
        <f t="shared" ref="FD196" si="1009">IF(AND(OR(FE$6="Sen",FE$6="Sel",FE$6="Rab",FE$6="Kam",FE$6="Jum"),SUM(EZ196:FB196)&gt;=10),SUM(EZ196:FB196)-10,
IF(AND(OR(FE$6="Sen",FE$6="Sel",FE$6="Rab",FE$6="Kam",FE$6="Jum"),SUM(EZ196:FB196)&lt;10),0,
IF(AND(FE$6="Sab",SUM(EZ196:FB196)&gt;=9),SUM(EZ196:FB196)-9,
IF(AND(FE$6="Sab",SUM(EZ196:FB196)&lt;9),0,
IF(OR(FE$6="Mgg",FE$6="Hon"),SUM(EZ196:FB196),0)))))</f>
        <v>0</v>
      </c>
      <c r="FE196" s="5"/>
      <c r="FF196" s="5">
        <f>LOOKUP(FF$6,'Daily Absent'!$O$6:$AX$6,'Daily Absent'!$O196:$AX196)</f>
        <v>0</v>
      </c>
      <c r="FG196" s="104">
        <f>VALUE('Time Sheet KN'!FH196-'Time Sheet KN'!FG196)*24</f>
        <v>0</v>
      </c>
      <c r="FH196" s="104">
        <f>VALUE('Time Sheet KN'!FJ196-'Time Sheet KN'!FI196)*24</f>
        <v>0</v>
      </c>
      <c r="FI196" s="104">
        <f>VALUE('Time Sheet KN'!FL196-'Time Sheet KN'!FK196)*24</f>
        <v>0</v>
      </c>
      <c r="FJ196" s="105">
        <f t="shared" ref="FJ196" si="1010">IF(AND(OR(FL$6="Sen",FL$6="Sel",FL$6="Rab",FL$6="Kam",FL$6="Jum"),SUM(FG196:FI196)&gt;=10),10,
IF(AND(OR(FL$6="Sen",FL$6="Sel",FL$6="Rab",FL$6="Kam",FL$6="Jum"),SUM(FG196:FI196)&lt;10),SUM(FG196:FI196),
IF(AND(FL$6="Sab",SUM(FG196:FI196)&gt;=9),9,
IF(AND(FL$6="Sab",SUM(FG196:FI196)&lt;9),SUM(FG196:FI196),
IF(OR(FL$6="Mgg",FL$6="Hon"),0)))))</f>
        <v>0</v>
      </c>
      <c r="FK196" s="5">
        <f t="shared" ref="FK196" si="1011">IF(AND(OR(FL$6="Sen",FL$6="Sel",FL$6="Rab",FL$6="Kam",FL$6="Jum"),SUM(FG196:FI196)&gt;=10),SUM(FG196:FI196)-10,
IF(AND(OR(FL$6="Sen",FL$6="Sel",FL$6="Rab",FL$6="Kam",FL$6="Jum"),SUM(FG196:FI196)&lt;10),0,
IF(AND(FL$6="Sab",SUM(FG196:FI196)&gt;=9),SUM(FG196:FI196)-9,
IF(AND(FL$6="Sab",SUM(FG196:FI196)&lt;9),0,
IF(OR(FL$6="Mgg",FL$6="Hon"),SUM(FG196:FI196),0)))))</f>
        <v>0</v>
      </c>
      <c r="FL196" s="5"/>
      <c r="FM196" s="5">
        <f>LOOKUP(FM$6,'Daily Absent'!$O$6:$AX$6,'Daily Absent'!$O196:$AX196)</f>
        <v>0</v>
      </c>
      <c r="FN196" s="104">
        <f>VALUE('Time Sheet KN'!FO196-'Time Sheet KN'!FN196)*24</f>
        <v>0</v>
      </c>
      <c r="FO196" s="104">
        <f>VALUE('Time Sheet KN'!FQ196-'Time Sheet KN'!FP196)*24</f>
        <v>0</v>
      </c>
      <c r="FP196" s="104">
        <f>VALUE('Time Sheet KN'!FS196-'Time Sheet KN'!FR196)*24</f>
        <v>0</v>
      </c>
      <c r="FQ196" s="105">
        <f t="shared" ref="FQ196" si="1012">IF(AND(OR(FS$6="Sen",FS$6="Sel",FS$6="Rab",FS$6="Kam",FS$6="Jum"),SUM(FN196:FP196)&gt;=10),10,
IF(AND(OR(FS$6="Sen",FS$6="Sel",FS$6="Rab",FS$6="Kam",FS$6="Jum"),SUM(FN196:FP196)&lt;10),SUM(FN196:FP196),
IF(AND(FS$6="Sab",SUM(FN196:FP196)&gt;=9),9,
IF(AND(FS$6="Sab",SUM(FN196:FP196)&lt;9),SUM(FN196:FP196),
IF(OR(FS$6="Mgg",FS$6="Hon"),0)))))</f>
        <v>0</v>
      </c>
      <c r="FR196" s="5">
        <f t="shared" ref="FR196" si="1013">IF(AND(OR(FS$6="Sen",FS$6="Sel",FS$6="Rab",FS$6="Kam",FS$6="Jum"),SUM(FN196:FP196)&gt;=10),SUM(FN196:FP196)-10,
IF(AND(OR(FS$6="Sen",FS$6="Sel",FS$6="Rab",FS$6="Kam",FS$6="Jum"),SUM(FN196:FP196)&lt;10),0,
IF(AND(FS$6="Sab",SUM(FN196:FP196)&gt;=9),SUM(FN196:FP196)-9,
IF(AND(FS$6="Sab",SUM(FN196:FP196)&lt;9),0,
IF(OR(FS$6="Mgg",FS$6="Hon"),SUM(FN196:FP196),0)))))</f>
        <v>0</v>
      </c>
      <c r="FS196" s="5"/>
      <c r="FT196" s="5">
        <f>LOOKUP(FT$6,'Daily Absent'!$O$6:$AX$6,'Daily Absent'!$O196:$AX196)</f>
        <v>0</v>
      </c>
      <c r="FU196" s="104">
        <f>VALUE('Time Sheet KN'!FV196-'Time Sheet KN'!FU196)*24</f>
        <v>0</v>
      </c>
      <c r="FV196" s="104">
        <f>VALUE('Time Sheet KN'!FX196-'Time Sheet KN'!FW196)*24</f>
        <v>0</v>
      </c>
      <c r="FW196" s="104">
        <f>VALUE('Time Sheet KN'!FZ196-'Time Sheet KN'!FY196)*24</f>
        <v>0</v>
      </c>
      <c r="FX196" s="105">
        <f t="shared" ref="FX196" si="1014">IF(AND(OR(FZ$6="Sen",FZ$6="Sel",FZ$6="Rab",FZ$6="Kam",FZ$6="Jum"),SUM(FU196:FW196)&gt;=10),10,
IF(AND(OR(FZ$6="Sen",FZ$6="Sel",FZ$6="Rab",FZ$6="Kam",FZ$6="Jum"),SUM(FU196:FW196)&lt;10),SUM(FU196:FW196),
IF(AND(FZ$6="Sab",SUM(FU196:FW196)&gt;=9),9,
IF(AND(FZ$6="Sab",SUM(FU196:FW196)&lt;9),SUM(FU196:FW196),
IF(OR(FZ$6="Mgg",FZ$6="Hon"),0)))))</f>
        <v>0</v>
      </c>
      <c r="FY196" s="5">
        <f t="shared" ref="FY196" si="1015">IF(AND(OR(FZ$6="Sen",FZ$6="Sel",FZ$6="Rab",FZ$6="Kam",FZ$6="Jum"),SUM(FU196:FW196)&gt;=10),SUM(FU196:FW196)-10,
IF(AND(OR(FZ$6="Sen",FZ$6="Sel",FZ$6="Rab",FZ$6="Kam",FZ$6="Jum"),SUM(FU196:FW196)&lt;10),0,
IF(AND(FZ$6="Sab",SUM(FU196:FW196)&gt;=9),SUM(FU196:FW196)-9,
IF(AND(FZ$6="Sab",SUM(FU196:FW196)&lt;9),0,
IF(OR(FZ$6="Mgg",FZ$6="Hon"),SUM(FU196:FW196),0)))))</f>
        <v>0</v>
      </c>
      <c r="FZ196" s="5"/>
      <c r="GA196" s="5">
        <f>LOOKUP(GA$6,'Daily Absent'!$O$6:$AX$6,'Daily Absent'!$O196:$AX196)</f>
        <v>0</v>
      </c>
      <c r="GB196" s="104">
        <f>VALUE('Time Sheet KN'!GC196-'Time Sheet KN'!GB196)*24</f>
        <v>0</v>
      </c>
      <c r="GC196" s="104">
        <f>VALUE('Time Sheet KN'!GE196-'Time Sheet KN'!GD196)*24</f>
        <v>0</v>
      </c>
      <c r="GD196" s="104">
        <f>VALUE('Time Sheet KN'!GG196-'Time Sheet KN'!GF196)*24</f>
        <v>0</v>
      </c>
      <c r="GE196" s="105">
        <f t="shared" ref="GE196" si="1016">IF(AND(OR(GG$6="Sen",GG$6="Sel",GG$6="Rab",GG$6="Kam",GG$6="Jum"),SUM(GB196:GD196)&gt;=10),10,
IF(AND(OR(GG$6="Sen",GG$6="Sel",GG$6="Rab",GG$6="Kam",GG$6="Jum"),SUM(GB196:GD196)&lt;10),SUM(GB196:GD196),
IF(AND(GG$6="Sab",SUM(GB196:GD196)&gt;=9),9,
IF(AND(GG$6="Sab",SUM(GB196:GD196)&lt;9),SUM(GB196:GD196),
IF(OR(GG$6="Mgg",GG$6="Hon"),0)))))</f>
        <v>0</v>
      </c>
      <c r="GF196" s="5">
        <f t="shared" ref="GF196" si="1017">IF(AND(OR(GG$6="Sen",GG$6="Sel",GG$6="Rab",GG$6="Kam",GG$6="Jum"),SUM(GB196:GD196)&gt;=10),SUM(GB196:GD196)-10,
IF(AND(OR(GG$6="Sen",GG$6="Sel",GG$6="Rab",GG$6="Kam",GG$6="Jum"),SUM(GB196:GD196)&lt;10),0,
IF(AND(GG$6="Sab",SUM(GB196:GD196)&gt;=9),SUM(GB196:GD196)-9,
IF(AND(GG$6="Sab",SUM(GB196:GD196)&lt;9),0,
IF(OR(GG$6="Mgg",GG$6="Hon"),SUM(GB196:GD196),0)))))</f>
        <v>0</v>
      </c>
      <c r="GG196" s="5"/>
      <c r="GH196" s="5">
        <f>LOOKUP(GH$6,'Daily Absent'!$O$6:$AX$6,'Daily Absent'!$O196:$AX196)</f>
        <v>0</v>
      </c>
      <c r="GI196" s="104">
        <f>VALUE('Time Sheet KN'!GJ196-'Time Sheet KN'!GI196)*24</f>
        <v>0</v>
      </c>
      <c r="GJ196" s="104">
        <f>VALUE('Time Sheet KN'!GL196-'Time Sheet KN'!GK196)*24</f>
        <v>0</v>
      </c>
      <c r="GK196" s="104">
        <f>VALUE('Time Sheet KN'!GN196-'Time Sheet KN'!GM196)*24</f>
        <v>0</v>
      </c>
      <c r="GL196" s="105">
        <f t="shared" ref="GL196" si="1018">IF(AND(OR(GN$6="Sen",GN$6="Sel",GN$6="Rab",GN$6="Kam",GN$6="Jum"),SUM(GI196:GK196)&gt;=10),10,
IF(AND(OR(GN$6="Sen",GN$6="Sel",GN$6="Rab",GN$6="Kam",GN$6="Jum"),SUM(GI196:GK196)&lt;10),SUM(GI196:GK196),
IF(AND(GN$6="Sab",SUM(GI196:GK196)&gt;=9),9,
IF(AND(GN$6="Sab",SUM(GI196:GK196)&lt;9),SUM(GI196:GK196),
IF(OR(GN$6="Mgg",GN$6="Hon"),0)))))</f>
        <v>0</v>
      </c>
      <c r="GM196" s="5">
        <f t="shared" ref="GM196" si="1019">IF(AND(OR(GN$6="Sen",GN$6="Sel",GN$6="Rab",GN$6="Kam",GN$6="Jum"),SUM(GI196:GK196)&gt;=10),SUM(GI196:GK196)-10,
IF(AND(OR(GN$6="Sen",GN$6="Sel",GN$6="Rab",GN$6="Kam",GN$6="Jum"),SUM(GI196:GK196)&lt;10),0,
IF(AND(GN$6="Sab",SUM(GI196:GK196)&gt;=9),SUM(GI196:GK196)-9,
IF(AND(GN$6="Sab",SUM(GI196:GK196)&lt;9),0,
IF(OR(GN$6="Mgg",GN$6="Hon"),SUM(GI196:GK196),0)))))</f>
        <v>0</v>
      </c>
      <c r="GN196" s="5"/>
      <c r="GO196" s="5">
        <f>LOOKUP(GO$6,'Daily Absent'!$O$6:$AX$6,'Daily Absent'!$O196:$AX196)</f>
        <v>0</v>
      </c>
      <c r="GP196" s="104">
        <f>VALUE('Time Sheet KN'!GQ196-'Time Sheet KN'!GP196)*24</f>
        <v>0</v>
      </c>
      <c r="GQ196" s="104">
        <f>VALUE('Time Sheet KN'!GS196-'Time Sheet KN'!GR196)*24</f>
        <v>0</v>
      </c>
      <c r="GR196" s="104">
        <f>VALUE('Time Sheet KN'!GU196-'Time Sheet KN'!GT196)*24</f>
        <v>0</v>
      </c>
      <c r="GS196" s="105">
        <f t="shared" ref="GS196" si="1020">IF(AND(OR(GU$6="Sen",GU$6="Sel",GU$6="Rab",GU$6="Kam",GU$6="Jum"),SUM(GP196:GR196)&gt;=10),10,
IF(AND(OR(GU$6="Sen",GU$6="Sel",GU$6="Rab",GU$6="Kam",GU$6="Jum"),SUM(GP196:GR196)&lt;10),SUM(GP196:GR196),
IF(AND(GU$6="Sab",SUM(GP196:GR196)&gt;=9),9,
IF(AND(GU$6="Sab",SUM(GP196:GR196)&lt;9),SUM(GP196:GR196),
IF(OR(GU$6="Mgg",GU$6="Hon"),0)))))</f>
        <v>0</v>
      </c>
      <c r="GT196" s="5">
        <f t="shared" ref="GT196" si="1021">IF(AND(OR(GU$6="Sen",GU$6="Sel",GU$6="Rab",GU$6="Kam",GU$6="Jum"),SUM(GP196:GR196)&gt;=10),SUM(GP196:GR196)-10,
IF(AND(OR(GU$6="Sen",GU$6="Sel",GU$6="Rab",GU$6="Kam",GU$6="Jum"),SUM(GP196:GR196)&lt;10),0,
IF(AND(GU$6="Sab",SUM(GP196:GR196)&gt;=9),SUM(GP196:GR196)-9,
IF(AND(GU$6="Sab",SUM(GP196:GR196)&lt;9),0,
IF(OR(GU$6="Mgg",GU$6="Hon"),SUM(GP196:GR196),0)))))</f>
        <v>0</v>
      </c>
      <c r="GU196" s="5"/>
      <c r="GV196" s="5">
        <f>LOOKUP(GV$6,'Daily Absent'!$O$6:$AX$6,'Daily Absent'!$O196:$AX196)</f>
        <v>0</v>
      </c>
      <c r="GW196" s="104">
        <f>VALUE('Time Sheet KN'!GX196-'Time Sheet KN'!GW196)*24</f>
        <v>0</v>
      </c>
      <c r="GX196" s="104">
        <f>VALUE('Time Sheet KN'!GZ196-'Time Sheet KN'!GY196)*24</f>
        <v>0</v>
      </c>
      <c r="GY196" s="104">
        <f>VALUE('Time Sheet KN'!HB196-'Time Sheet KN'!HA196)*24</f>
        <v>0</v>
      </c>
      <c r="GZ196" s="105">
        <f t="shared" ref="GZ196" si="1022">IF(AND(OR(HB$6="Sen",HB$6="Sel",HB$6="Rab",HB$6="Kam",HB$6="Jum"),SUM(GW196:GY196)&gt;=10),10,
IF(AND(OR(HB$6="Sen",HB$6="Sel",HB$6="Rab",HB$6="Kam",HB$6="Jum"),SUM(GW196:GY196)&lt;10),SUM(GW196:GY196),
IF(AND(HB$6="Sab",SUM(GW196:GY196)&gt;=9),9,
IF(AND(HB$6="Sab",SUM(GW196:GY196)&lt;9),SUM(GW196:GY196),
IF(OR(HB$6="Mgg",HB$6="Hon"),0)))))</f>
        <v>0</v>
      </c>
      <c r="HA196" s="5">
        <f t="shared" ref="HA196" si="1023">IF(AND(OR(HB$6="Sen",HB$6="Sel",HB$6="Rab",HB$6="Kam",HB$6="Jum"),SUM(GW196:GY196)&gt;=10),SUM(GW196:GY196)-10,
IF(AND(OR(HB$6="Sen",HB$6="Sel",HB$6="Rab",HB$6="Kam",HB$6="Jum"),SUM(GW196:GY196)&lt;10),0,
IF(AND(HB$6="Sab",SUM(GW196:GY196)&gt;=9),SUM(GW196:GY196)-9,
IF(AND(HB$6="Sab",SUM(GW196:GY196)&lt;9),0,
IF(OR(HB$6="Mgg",HB$6="Hon"),SUM(GW196:GY196),0)))))</f>
        <v>0</v>
      </c>
      <c r="HB196" s="5"/>
      <c r="HC196" s="5">
        <f>LOOKUP(HC$6,'Daily Absent'!$O$6:$AX$6,'Daily Absent'!$O196:$AX196)</f>
        <v>0</v>
      </c>
      <c r="HD196" s="104">
        <f>VALUE('Time Sheet KN'!HE196-'Time Sheet KN'!HD196)*24</f>
        <v>0</v>
      </c>
      <c r="HE196" s="104">
        <f>VALUE('Time Sheet KN'!HG196-'Time Sheet KN'!HF196)*24</f>
        <v>0</v>
      </c>
      <c r="HF196" s="104">
        <f>VALUE('Time Sheet KN'!HI196-'Time Sheet KN'!HH196)*24</f>
        <v>0</v>
      </c>
      <c r="HG196" s="105">
        <f t="shared" ref="HG196" si="1024">IF(AND(OR(HI$6="Sen",HI$6="Sel",HI$6="Rab",HI$6="Kam",HI$6="Jum"),SUM(HD196:HF196)&gt;=10),10,
IF(AND(OR(HI$6="Sen",HI$6="Sel",HI$6="Rab",HI$6="Kam",HI$6="Jum"),SUM(HD196:HF196)&lt;10),SUM(HD196:HF196),
IF(AND(HI$6="Sab",SUM(HD196:HF196)&gt;=9),9,
IF(AND(HI$6="Sab",SUM(HD196:HF196)&lt;9),SUM(HD196:HF196),
IF(OR(HI$6="Mgg",HI$6="Hon"),0)))))</f>
        <v>0</v>
      </c>
      <c r="HH196" s="5">
        <f t="shared" ref="HH196" si="1025">IF(AND(OR(HI$6="Sen",HI$6="Sel",HI$6="Rab",HI$6="Kam",HI$6="Jum"),SUM(HD196:HF196)&gt;=10),SUM(HD196:HF196)-10,
IF(AND(OR(HI$6="Sen",HI$6="Sel",HI$6="Rab",HI$6="Kam",HI$6="Jum"),SUM(HD196:HF196)&lt;10),0,
IF(AND(HI$6="Sab",SUM(HD196:HF196)&gt;=9),SUM(HD196:HF196)-9,
IF(AND(HI$6="Sab",SUM(HD196:HF196)&lt;9),0,
IF(OR(HI$6="Mgg",HI$6="Hon"),SUM(HD196:HF196),0)))))</f>
        <v>0</v>
      </c>
      <c r="HI196" s="5"/>
      <c r="HJ196" s="5">
        <f>LOOKUP(HJ$6,'Daily Absent'!$O$6:$AX$6,'Daily Absent'!$O196:$AX196)</f>
        <v>0</v>
      </c>
      <c r="HK196" s="104">
        <f>VALUE('Time Sheet KN'!HL196-'Time Sheet KN'!HK196)*24</f>
        <v>0</v>
      </c>
      <c r="HL196" s="104">
        <f>VALUE('Time Sheet KN'!HN196-'Time Sheet KN'!HM196)*24</f>
        <v>0</v>
      </c>
      <c r="HM196" s="104">
        <f>VALUE('Time Sheet KN'!HP196-'Time Sheet KN'!HO196)*24</f>
        <v>0</v>
      </c>
      <c r="HN196" s="105">
        <f t="shared" ref="HN196" si="1026">IF(AND(OR(HP$6="Sen",HP$6="Sel",HP$6="Rab",HP$6="Kam",HP$6="Jum"),SUM(HK196:HM196)&gt;=10),10,
IF(AND(OR(HP$6="Sen",HP$6="Sel",HP$6="Rab",HP$6="Kam",HP$6="Jum"),SUM(HK196:HM196)&lt;10),SUM(HK196:HM196),
IF(AND(HP$6="Sab",SUM(HK196:HM196)&gt;=9),9,
IF(AND(HP$6="Sab",SUM(HK196:HM196)&lt;9),SUM(HK196:HM196),
IF(OR(HP$6="Mgg",HP$6="Hon"),0)))))</f>
        <v>0</v>
      </c>
      <c r="HO196" s="5">
        <f t="shared" ref="HO196" si="1027">IF(AND(OR(HP$6="Sen",HP$6="Sel",HP$6="Rab",HP$6="Kam",HP$6="Jum"),SUM(HK196:HM196)&gt;=10),SUM(HK196:HM196)-10,
IF(AND(OR(HP$6="Sen",HP$6="Sel",HP$6="Rab",HP$6="Kam",HP$6="Jum"),SUM(HK196:HM196)&lt;10),0,
IF(AND(HP$6="Sab",SUM(HK196:HM196)&gt;=9),SUM(HK196:HM196)-9,
IF(AND(HP$6="Sab",SUM(HK196:HM196)&lt;9),0,
IF(OR(HP$6="Mgg",HP$6="Hon"),SUM(HK196:HM196),0)))))</f>
        <v>0</v>
      </c>
      <c r="HP196" s="5"/>
      <c r="HQ196" s="5">
        <f>LOOKUP(HQ$6,'Daily Absent'!$O$6:$AX$6,'Daily Absent'!$O196:$AX196)</f>
        <v>0</v>
      </c>
      <c r="HR196" s="104">
        <f>VALUE('Time Sheet KN'!HS196-'Time Sheet KN'!HR196)*24</f>
        <v>0</v>
      </c>
      <c r="HS196" s="104">
        <f>VALUE('Time Sheet KN'!HU196-'Time Sheet KN'!HT196)*24</f>
        <v>0</v>
      </c>
      <c r="HT196" s="104">
        <f>VALUE('Time Sheet KN'!HW196-'Time Sheet KN'!HV196)*24</f>
        <v>0</v>
      </c>
      <c r="HU196" s="105">
        <f t="shared" ref="HU196" si="1028">IF(AND(OR(HW$6="Sen",HW$6="Sel",HW$6="Rab",HW$6="Kam",HW$6="Jum"),SUM(HR196:HT196)&gt;=10),10,
IF(AND(OR(HW$6="Sen",HW$6="Sel",HW$6="Rab",HW$6="Kam",HW$6="Jum"),SUM(HR196:HT196)&lt;10),SUM(HR196:HT196),
IF(AND(HW$6="Sab",SUM(HR196:HT196)&gt;=9),9,
IF(AND(HW$6="Sab",SUM(HR196:HT196)&lt;9),SUM(HR196:HT196),
IF(OR(HW$6="Mgg",HW$6="Hon"),0)))))</f>
        <v>0</v>
      </c>
      <c r="HV196" s="5">
        <f t="shared" ref="HV196" si="1029">IF(AND(OR(HW$6="Sen",HW$6="Sel",HW$6="Rab",HW$6="Kam",HW$6="Jum"),SUM(HR196:HT196)&gt;=10),SUM(HR196:HT196)-10,
IF(AND(OR(HW$6="Sen",HW$6="Sel",HW$6="Rab",HW$6="Kam",HW$6="Jum"),SUM(HR196:HT196)&lt;10),0,
IF(AND(HW$6="Sab",SUM(HR196:HT196)&gt;=9),SUM(HR196:HT196)-9,
IF(AND(HW$6="Sab",SUM(HR196:HT196)&lt;9),0,
IF(OR(HW$6="Mgg",HW$6="Hon"),SUM(HR196:HT196),0)))))</f>
        <v>0</v>
      </c>
      <c r="HW196" s="5"/>
      <c r="HX196" s="5">
        <f>LOOKUP(HX$6,'Daily Absent'!$O$6:$AX$6,'Daily Absent'!$O196:$AX196)</f>
        <v>0</v>
      </c>
      <c r="HY196" s="104">
        <f>VALUE('Time Sheet KN'!HZ196-'Time Sheet KN'!HY196)*24</f>
        <v>0</v>
      </c>
      <c r="HZ196" s="104">
        <f>VALUE('Time Sheet KN'!IB196-'Time Sheet KN'!IA196)*24</f>
        <v>0</v>
      </c>
      <c r="IA196" s="104">
        <f>VALUE('Time Sheet KN'!ID196-'Time Sheet KN'!IC196)*24</f>
        <v>0</v>
      </c>
      <c r="IB196" s="105">
        <f t="shared" ref="IB196" si="1030">IF(AND(OR(ID$6="Sen",ID$6="Sel",ID$6="Rab",ID$6="Kam",ID$6="Jum"),SUM(HY196:IA196)&gt;=10),10,
IF(AND(OR(ID$6="Sen",ID$6="Sel",ID$6="Rab",ID$6="Kam",ID$6="Jum"),SUM(HY196:IA196)&lt;10),SUM(HY196:IA196),
IF(AND(ID$6="Sab",SUM(HY196:IA196)&gt;=9),9,
IF(AND(ID$6="Sab",SUM(HY196:IA196)&lt;9),SUM(HY196:IA196),
IF(OR(ID$6="Mgg",ID$6="Hon"),0)))))</f>
        <v>0</v>
      </c>
      <c r="IC196" s="5">
        <f t="shared" ref="IC196" si="1031">IF(AND(OR(ID$6="Sen",ID$6="Sel",ID$6="Rab",ID$6="Kam",ID$6="Jum"),SUM(HY196:IA196)&gt;=10),SUM(HY196:IA196)-10,
IF(AND(OR(ID$6="Sen",ID$6="Sel",ID$6="Rab",ID$6="Kam",ID$6="Jum"),SUM(HY196:IA196)&lt;10),0,
IF(AND(ID$6="Sab",SUM(HY196:IA196)&gt;=9),SUM(HY196:IA196)-9,
IF(AND(ID$6="Sab",SUM(HY196:IA196)&lt;9),0,
IF(OR(ID$6="Mgg",ID$6="Hon"),SUM(HY196:IA196),0)))))</f>
        <v>0</v>
      </c>
      <c r="ID196" s="5"/>
      <c r="IE196" s="5">
        <f>LOOKUP(IE$6,'Daily Absent'!$O$6:$AX$6,'Daily Absent'!$O196:$AX196)</f>
        <v>0</v>
      </c>
      <c r="IF196" s="104">
        <f>VALUE('Time Sheet KN'!IG196-'Time Sheet KN'!IF196)*24</f>
        <v>0</v>
      </c>
      <c r="IG196" s="104">
        <f>VALUE('Time Sheet KN'!II196-'Time Sheet KN'!IH196)*24</f>
        <v>0</v>
      </c>
      <c r="IH196" s="104">
        <f>VALUE('Time Sheet KN'!IK196-'Time Sheet KN'!IJ196)*24</f>
        <v>0</v>
      </c>
      <c r="II196" s="105">
        <f t="shared" ref="II196" si="1032">IF(AND(OR(IK$6="Sen",IK$6="Sel",IK$6="Rab",IK$6="Kam",IK$6="Jum"),SUM(IF196:IH196)&gt;=10),10,
IF(AND(OR(IK$6="Sen",IK$6="Sel",IK$6="Rab",IK$6="Kam",IK$6="Jum"),SUM(IF196:IH196)&lt;10),SUM(IF196:IH196),
IF(AND(IK$6="Sab",SUM(IF196:IH196)&gt;=9),9,
IF(AND(IK$6="Sab",SUM(IF196:IH196)&lt;9),SUM(IF196:IH196),
IF(OR(IK$6="Mgg",IK$6="Hon"),0)))))</f>
        <v>0</v>
      </c>
      <c r="IJ196" s="5">
        <f t="shared" ref="IJ196" si="1033">IF(AND(OR(IK$6="Sen",IK$6="Sel",IK$6="Rab",IK$6="Kam",IK$6="Jum"),SUM(IF196:IH196)&gt;=10),SUM(IF196:IH196)-10,
IF(AND(OR(IK$6="Sen",IK$6="Sel",IK$6="Rab",IK$6="Kam",IK$6="Jum"),SUM(IF196:IH196)&lt;10),0,
IF(AND(IK$6="Sab",SUM(IF196:IH196)&gt;=9),SUM(IF196:IH196)-9,
IF(AND(IK$6="Sab",SUM(IF196:IH196)&lt;9),0,
IF(OR(IK$6="Mgg",IK$6="Hon"),SUM(IF196:IH196),0)))))</f>
        <v>0</v>
      </c>
      <c r="IK196" s="5"/>
      <c r="IL196" s="5">
        <f>LOOKUP(IL$6,'Daily Absent'!$O$6:$AX$6,'Daily Absent'!$O196:$AX196)</f>
        <v>0</v>
      </c>
      <c r="IM196" s="104">
        <f>VALUE('Time Sheet KN'!IN196-'Time Sheet KN'!IM196)*24</f>
        <v>0</v>
      </c>
      <c r="IN196" s="104">
        <f>VALUE('Time Sheet KN'!IP196-'Time Sheet KN'!IO196)*24</f>
        <v>0</v>
      </c>
      <c r="IO196" s="104">
        <f>VALUE('Time Sheet KN'!IR196-'Time Sheet KN'!IQ196)*24</f>
        <v>0</v>
      </c>
      <c r="IP196" s="105">
        <f t="shared" ref="IP196" si="1034">IF(AND(OR(IR$6="Sen",IR$6="Sel",IR$6="Rab",IR$6="Kam",IR$6="Jum"),SUM(IM196:IO196)&gt;=10),10,
IF(AND(OR(IR$6="Sen",IR$6="Sel",IR$6="Rab",IR$6="Kam",IR$6="Jum"),SUM(IM196:IO196)&lt;10),SUM(IM196:IO196),
IF(AND(IR$6="Sab",SUM(IM196:IO196)&gt;=9),9,
IF(AND(IR$6="Sab",SUM(IM196:IO196)&lt;9),SUM(IM196:IO196),
IF(OR(IR$6="Mgg",IR$6="Hon"),0)))))</f>
        <v>0</v>
      </c>
      <c r="IQ196" s="5">
        <f t="shared" ref="IQ196" si="1035">IF(AND(OR(IR$6="Sen",IR$6="Sel",IR$6="Rab",IR$6="Kam",IR$6="Jum"),SUM(IM196:IO196)&gt;=10),SUM(IM196:IO196)-10,
IF(AND(OR(IR$6="Sen",IR$6="Sel",IR$6="Rab",IR$6="Kam",IR$6="Jum"),SUM(IM196:IO196)&lt;10),0,
IF(AND(IR$6="Sab",SUM(IM196:IO196)&gt;=9),SUM(IM196:IO196)-9,
IF(AND(IR$6="Sab",SUM(IM196:IO196)&lt;9),0,
IF(OR(IR$6="Mgg",IR$6="Hon"),SUM(IM196:IO196),0)))))</f>
        <v>0</v>
      </c>
      <c r="IR196" s="5"/>
      <c r="IS196" s="5">
        <f>LOOKUP(IS$6,'Daily Absent'!$O$6:$AX$6,'Daily Absent'!$O196:$AX196)</f>
        <v>0</v>
      </c>
      <c r="IT196" s="104">
        <f>VALUE('Time Sheet KN'!IU196-'Time Sheet KN'!IT196)*24</f>
        <v>0</v>
      </c>
      <c r="IU196" s="104">
        <f>VALUE('Time Sheet KN'!IW196-'Time Sheet KN'!IV196)*24</f>
        <v>0</v>
      </c>
      <c r="IV196" s="104">
        <f>VALUE('Time Sheet KN'!IY196-'Time Sheet KN'!IX196)*24</f>
        <v>0</v>
      </c>
      <c r="IW196" s="105">
        <f t="shared" ref="IW196" si="1036">IF(AND(OR(IY$6="Sen",IY$6="Sel",IY$6="Rab",IY$6="Kam",IY$6="Jum"),SUM(IT196:IV196)&gt;=10),10,
IF(AND(OR(IY$6="Sen",IY$6="Sel",IY$6="Rab",IY$6="Kam",IY$6="Jum"),SUM(IT196:IV196)&lt;10),SUM(IT196:IV196),
IF(AND(IY$6="Sab",SUM(IT196:IV196)&gt;=9),9,
IF(AND(IY$6="Sab",SUM(IT196:IV196)&lt;9),SUM(IT196:IV196),
IF(OR(IY$6="Mgg",IY$6="Hon"),0)))))</f>
        <v>0</v>
      </c>
      <c r="IX196" s="5">
        <f t="shared" ref="IX196" si="1037">IF(AND(OR(IY$6="Sen",IY$6="Sel",IY$6="Rab",IY$6="Kam",IY$6="Jum"),SUM(IT196:IV196)&gt;=10),SUM(IT196:IV196)-10,
IF(AND(OR(IY$6="Sen",IY$6="Sel",IY$6="Rab",IY$6="Kam",IY$6="Jum"),SUM(IT196:IV196)&lt;10),0,
IF(AND(IY$6="Sab",SUM(IT196:IV196)&gt;=9),SUM(IT196:IV196)-9,
IF(AND(IY$6="Sab",SUM(IT196:IV196)&lt;9),0,
IF(OR(IY$6="Mgg",IY$6="Hon"),SUM(IT196:IV196),0)))))</f>
        <v>0</v>
      </c>
      <c r="IY196" s="5"/>
      <c r="IZ196" s="5">
        <f>LOOKUP(IZ$6,'Daily Absent'!$O$6:$AX$6,'Daily Absent'!$O196:$AX196)</f>
        <v>0</v>
      </c>
      <c r="JA196" s="104">
        <f>VALUE('Time Sheet KN'!JB196-'Time Sheet KN'!JA196)*24</f>
        <v>0</v>
      </c>
      <c r="JB196" s="104">
        <f>VALUE('Time Sheet KN'!JD196-'Time Sheet KN'!JC196)*24</f>
        <v>0</v>
      </c>
      <c r="JC196" s="104">
        <f>VALUE('Time Sheet KN'!JF196-'Time Sheet KN'!JE196)*24</f>
        <v>0</v>
      </c>
      <c r="JD196" s="105">
        <f t="shared" ref="JD196" si="1038">IF(AND(OR(JF$6="Sen",JF$6="Sel",JF$6="Rab",JF$6="Kam",JF$6="Jum"),SUM(JA196:JC196)&gt;=10),10,
IF(AND(OR(JF$6="Sen",JF$6="Sel",JF$6="Rab",JF$6="Kam",JF$6="Jum"),SUM(JA196:JC196)&lt;10),SUM(JA196:JC196),
IF(AND(JF$6="Sab",SUM(JA196:JC196)&gt;=9),9,
IF(AND(JF$6="Sab",SUM(JA196:JC196)&lt;9),SUM(JA196:JC196),
IF(OR(JF$6="Mgg",JF$6="Hon"),0)))))</f>
        <v>0</v>
      </c>
      <c r="JE196" s="5">
        <f t="shared" ref="JE196" si="1039">IF(AND(OR(JF$6="Sen",JF$6="Sel",JF$6="Rab",JF$6="Kam",JF$6="Jum"),SUM(JA196:JC196)&gt;=10),SUM(JA196:JC196)-10,
IF(AND(OR(JF$6="Sen",JF$6="Sel",JF$6="Rab",JF$6="Kam",JF$6="Jum"),SUM(JA196:JC196)&lt;10),0,
IF(AND(JF$6="Sab",SUM(JA196:JC196)&gt;=9),SUM(JA196:JC196)-9,
IF(AND(JF$6="Sab",SUM(JA196:JC196)&lt;9),0,
IF(OR(JF$6="Mgg",JF$6="Hon"),SUM(JA196:JC196),0)))))</f>
        <v>0</v>
      </c>
      <c r="JF196" s="5"/>
    </row>
    <row r="197" spans="1:266" ht="21.5" customHeight="1">
      <c r="A197" s="54">
        <f>IF('Master MP Status'!A197&gt;0,'Master MP Status'!A197,"")</f>
        <v>189</v>
      </c>
      <c r="B197" s="5" t="str">
        <f>IF(ISTEXT('Master MP Status'!B197),'Master MP Status'!B197,"")</f>
        <v>INDIRECT</v>
      </c>
      <c r="C197" s="153">
        <f>IF(OR(ISTEXT('Master MP Status'!C197),'Master MP Status'!C197&gt;0),'Master MP Status'!C197,"")</f>
        <v>250075</v>
      </c>
      <c r="D197" s="154">
        <f>IF(OR(ISTEXT('Master MP Status'!D197),'Master MP Status'!D197&gt;0),'Master MP Status'!D197,"")</f>
        <v>250072</v>
      </c>
      <c r="E197" s="5" t="str">
        <f>IF(ISTEXT('Master MP Status'!E197),'Master MP Status'!E197,"")</f>
        <v>M. SHOLEH HUDDIN RACHMAN</v>
      </c>
      <c r="F197" s="5" t="str">
        <f>IF(ISTEXT('Master MP Status'!F197),'Master MP Status'!F197,"")</f>
        <v/>
      </c>
      <c r="G197" s="5" t="str">
        <f>IF(ISTEXT('Master MP Status'!G197),'Master MP Status'!G197,"")</f>
        <v>Surabaya</v>
      </c>
      <c r="H197" s="5" t="str">
        <f>IF(ISTEXT('Master MP Status'!H197),'Master MP Status'!H197,"")</f>
        <v>HO</v>
      </c>
      <c r="I197" s="5" t="str">
        <f>IF(ISTEXT('Master MP Status'!I197),'Master MP Status'!I197,"")</f>
        <v>Quality</v>
      </c>
      <c r="J197" s="5" t="str">
        <f>IF(ISTEXT('Master MP Status'!J197),'Master MP Status'!J197,"")</f>
        <v>Quality</v>
      </c>
      <c r="K197" s="9">
        <f>IF(OR('Master MP Status'!K197=0,'Master MP Status'!K197=""),"",'Master MP Status'!K197)</f>
        <v>45799</v>
      </c>
      <c r="L197" s="9">
        <f>IF(OR('Master MP Status'!L197=0,'Master MP Status'!L197=""),"",'Master MP Status'!L197)</f>
        <v>45799</v>
      </c>
      <c r="M197" s="9" t="str">
        <f>IF(OR('Master MP Status'!M197=0,'Master MP Status'!M197=""),"",'Master MP Status'!M197)</f>
        <v/>
      </c>
      <c r="N197" s="5" t="str">
        <f>IF(ISTEXT('Master MP Status'!N197),'Master MP Status'!N197,"")</f>
        <v/>
      </c>
      <c r="O197" s="5">
        <f>LOOKUP(O$6,'Daily Absent'!$O$6:$AX$6,'Daily Absent'!$O197:$AX197)</f>
        <v>1</v>
      </c>
      <c r="P197" s="104">
        <f>VALUE('Time Sheet KN'!Q197-'Time Sheet KN'!P197)*24</f>
        <v>5</v>
      </c>
      <c r="Q197" s="104">
        <f>VALUE('Time Sheet KN'!S197-'Time Sheet KN'!R197)*24</f>
        <v>5.0000000000000009</v>
      </c>
      <c r="R197" s="104">
        <f>VALUE('Time Sheet KN'!U197-'Time Sheet KN'!T197)*24</f>
        <v>0</v>
      </c>
      <c r="S197" s="105">
        <f t="shared" ref="S197" si="1040">IF(AND(OR(U$6="Sen",U$6="Sel",U$6="Rab",U$6="Kam",U$6="Jum"),SUM(P197:R197)&gt;=10),10,
IF(AND(OR(U$6="Sen",U$6="Sel",U$6="Rab",U$6="Kam",U$6="Jum"),SUM(P197:R197)&lt;10),SUM(P197:R197),
IF(AND(U$6="Sab",SUM(P197:R197)&gt;=9),9,
IF(AND(U$6="Sab",SUM(P197:R197)&lt;9),SUM(P197:R197),
IF(OR(U$6="Mgg",U$6="Hon"),0)))))</f>
        <v>10</v>
      </c>
      <c r="T197" s="5">
        <f t="shared" ref="T197" si="1041">IF(AND(OR(U$6="Sen",U$6="Sel",U$6="Rab",U$6="Kam",U$6="Jum"),SUM(P197:R197)&gt;=10),SUM(P197:R197)-10,
IF(AND(OR(U$6="Sen",U$6="Sel",U$6="Rab",U$6="Kam",U$6="Jum"),SUM(P197:R197)&lt;10),0,
IF(AND(U$6="Sab",SUM(P197:R197)&gt;=9),SUM(P197:R197)-9,
IF(AND(U$6="Sab",SUM(P197:R197)&lt;9),0,
IF(OR(U$6="Mgg",U$6="Hon"),SUM(P197:R197),0)))))</f>
        <v>0</v>
      </c>
      <c r="U197" s="5"/>
      <c r="V197" s="5">
        <f>LOOKUP(V$6,'Daily Absent'!$O$6:$AX$6,'Daily Absent'!$O197:$AX197)</f>
        <v>1</v>
      </c>
      <c r="W197" s="104">
        <f>VALUE('Time Sheet KN'!X197-'Time Sheet KN'!W197)*24</f>
        <v>5</v>
      </c>
      <c r="X197" s="104">
        <f>VALUE('Time Sheet KN'!Z197-'Time Sheet KN'!Y197)*24</f>
        <v>5.0000000000000009</v>
      </c>
      <c r="Y197" s="104">
        <f>VALUE('Time Sheet KN'!AB197-'Time Sheet KN'!AA197)*24</f>
        <v>0</v>
      </c>
      <c r="Z197" s="105">
        <f t="shared" ref="Z197" si="1042">IF(AND(OR(AB$6="Sen",AB$6="Sel",AB$6="Rab",AB$6="Kam",AB$6="Jum"),SUM(W197:Y197)&gt;=10),10,
IF(AND(OR(AB$6="Sen",AB$6="Sel",AB$6="Rab",AB$6="Kam",AB$6="Jum"),SUM(W197:Y197)&lt;10),SUM(W197:Y197),
IF(AND(AB$6="Sab",SUM(W197:Y197)&gt;=9),9,
IF(AND(AB$6="Sab",SUM(W197:Y197)&lt;9),SUM(W197:Y197),
IF(OR(AB$6="Mgg",AB$6="Hon"),0)))))</f>
        <v>10</v>
      </c>
      <c r="AA197" s="5">
        <f t="shared" ref="AA197" si="1043">IF(AND(OR(AB$6="Sen",AB$6="Sel",AB$6="Rab",AB$6="Kam",AB$6="Jum"),SUM(W197:Y197)&gt;=10),SUM(W197:Y197)-10,
IF(AND(OR(AB$6="Sen",AB$6="Sel",AB$6="Rab",AB$6="Kam",AB$6="Jum"),SUM(W197:Y197)&lt;10),0,
IF(AND(AB$6="Sab",SUM(W197:Y197)&gt;=9),SUM(W197:Y197)-9,
IF(AND(AB$6="Sab",SUM(W197:Y197)&lt;9),0,
IF(OR(AB$6="Mgg",AB$6="Hon"),SUM(W197:Y197),0)))))</f>
        <v>0</v>
      </c>
      <c r="AB197" s="5"/>
      <c r="AC197" s="5">
        <f>LOOKUP(AC$6,'Daily Absent'!$O$6:$AX$6,'Daily Absent'!$O197:$AX197)</f>
        <v>1</v>
      </c>
      <c r="AD197" s="104">
        <f>VALUE('Time Sheet KN'!AE197-'Time Sheet KN'!AD197)*24</f>
        <v>5</v>
      </c>
      <c r="AE197" s="104">
        <f>VALUE('Time Sheet KN'!AG197-'Time Sheet KN'!AF197)*24</f>
        <v>5.0000000000000009</v>
      </c>
      <c r="AF197" s="104">
        <f>VALUE('Time Sheet KN'!AI197-'Time Sheet KN'!AH197)*24</f>
        <v>2.5000000000000018</v>
      </c>
      <c r="AG197" s="105">
        <f t="shared" ref="AG197" si="1044">IF(AND(OR(AI$6="Sen",AI$6="Sel",AI$6="Rab",AI$6="Kam",AI$6="Jum"),SUM(AD197:AF197)&gt;=10),10,
IF(AND(OR(AI$6="Sen",AI$6="Sel",AI$6="Rab",AI$6="Kam",AI$6="Jum"),SUM(AD197:AF197)&lt;10),SUM(AD197:AF197),
IF(AND(AI$6="Sab",SUM(AD197:AF197)&gt;=9),9,
IF(AND(AI$6="Sab",SUM(AD197:AF197)&lt;9),SUM(AD197:AF197),
IF(OR(AI$6="Mgg",AI$6="Hon"),0)))))</f>
        <v>10</v>
      </c>
      <c r="AH197" s="5">
        <f t="shared" ref="AH197" si="1045">IF(AND(OR(AI$6="Sen",AI$6="Sel",AI$6="Rab",AI$6="Kam",AI$6="Jum"),SUM(AD197:AF197)&gt;=10),SUM(AD197:AF197)-10,
IF(AND(OR(AI$6="Sen",AI$6="Sel",AI$6="Rab",AI$6="Kam",AI$6="Jum"),SUM(AD197:AF197)&lt;10),0,
IF(AND(AI$6="Sab",SUM(AD197:AF197)&gt;=9),SUM(AD197:AF197)-9,
IF(AND(AI$6="Sab",SUM(AD197:AF197)&lt;9),0,
IF(OR(AI$6="Mgg",AI$6="Hon"),SUM(AD197:AF197),0)))))</f>
        <v>2.5000000000000018</v>
      </c>
      <c r="AI197" s="5"/>
      <c r="AJ197" s="5">
        <f>LOOKUP(AJ$6,'Daily Absent'!$O$6:$AX$6,'Daily Absent'!$O197:$AX197)</f>
        <v>1</v>
      </c>
      <c r="AK197" s="104">
        <f>VALUE('Time Sheet KN'!AL197-'Time Sheet KN'!AK197)*24</f>
        <v>5</v>
      </c>
      <c r="AL197" s="104">
        <f>VALUE('Time Sheet KN'!AN197-'Time Sheet KN'!AM197)*24</f>
        <v>5.0000000000000009</v>
      </c>
      <c r="AM197" s="104">
        <f>VALUE('Time Sheet KN'!AP197-'Time Sheet KN'!AO197)*24</f>
        <v>0</v>
      </c>
      <c r="AN197" s="105">
        <f t="shared" ref="AN197" si="1046">IF(AND(OR(AP$6="Sen",AP$6="Sel",AP$6="Rab",AP$6="Kam",AP$6="Jum"),SUM(AK197:AM197)&gt;=10),10,
IF(AND(OR(AP$6="Sen",AP$6="Sel",AP$6="Rab",AP$6="Kam",AP$6="Jum"),SUM(AK197:AM197)&lt;10),SUM(AK197:AM197),
IF(AND(AP$6="Sab",SUM(AK197:AM197)&gt;=9),9,
IF(AND(AP$6="Sab",SUM(AK197:AM197)&lt;9),SUM(AK197:AM197),
IF(OR(AP$6="Mgg",AP$6="Hon"),0)))))</f>
        <v>10</v>
      </c>
      <c r="AO197" s="5">
        <f t="shared" ref="AO197" si="1047">IF(AND(OR(AP$6="Sen",AP$6="Sel",AP$6="Rab",AP$6="Kam",AP$6="Jum"),SUM(AK197:AM197)&gt;=10),SUM(AK197:AM197)-10,
IF(AND(OR(AP$6="Sen",AP$6="Sel",AP$6="Rab",AP$6="Kam",AP$6="Jum"),SUM(AK197:AM197)&lt;10),0,
IF(AND(AP$6="Sab",SUM(AK197:AM197)&gt;=9),SUM(AK197:AM197)-9,
IF(AND(AP$6="Sab",SUM(AK197:AM197)&lt;9),0,
IF(OR(AP$6="Mgg",AP$6="Hon"),SUM(AK197:AM197),0)))))</f>
        <v>0</v>
      </c>
      <c r="AP197" s="5"/>
      <c r="AQ197" s="5">
        <f>LOOKUP(AQ$6,'Daily Absent'!$O$6:$AX$6,'Daily Absent'!$O197:$AX197)</f>
        <v>1</v>
      </c>
      <c r="AR197" s="104">
        <f>VALUE('Time Sheet KN'!AS197-'Time Sheet KN'!AR197)*24</f>
        <v>5</v>
      </c>
      <c r="AS197" s="104">
        <f>VALUE('Time Sheet KN'!AU197-'Time Sheet KN'!AT197)*24</f>
        <v>4.0000000000000018</v>
      </c>
      <c r="AT197" s="104">
        <f>VALUE('Time Sheet KN'!AW197-'Time Sheet KN'!AV197)*24</f>
        <v>0</v>
      </c>
      <c r="AU197" s="105">
        <f t="shared" ref="AU197" si="1048">IF(AND(OR(AW$6="Sen",AW$6="Sel",AW$6="Rab",AW$6="Kam",AW$6="Jum"),SUM(AR197:AT197)&gt;=10),10,
IF(AND(OR(AW$6="Sen",AW$6="Sel",AW$6="Rab",AW$6="Kam",AW$6="Jum"),SUM(AR197:AT197)&lt;10),SUM(AR197:AT197),
IF(AND(AW$6="Sab",SUM(AR197:AT197)&gt;=9),9,
IF(AND(AW$6="Sab",SUM(AR197:AT197)&lt;9),SUM(AR197:AT197),
IF(OR(AW$6="Mgg",AW$6="Hon"),0)))))</f>
        <v>9</v>
      </c>
      <c r="AV197" s="5">
        <f t="shared" ref="AV197" si="1049">IF(AND(OR(AW$6="Sen",AW$6="Sel",AW$6="Rab",AW$6="Kam",AW$6="Jum"),SUM(AR197:AT197)&gt;=10),SUM(AR197:AT197)-10,
IF(AND(OR(AW$6="Sen",AW$6="Sel",AW$6="Rab",AW$6="Kam",AW$6="Jum"),SUM(AR197:AT197)&lt;10),0,
IF(AND(AW$6="Sab",SUM(AR197:AT197)&gt;=9),SUM(AR197:AT197)-9,
IF(AND(AW$6="Sab",SUM(AR197:AT197)&lt;9),0,
IF(OR(AW$6="Mgg",AW$6="Hon"),SUM(AR197:AT197),0)))))</f>
        <v>1.7763568394002505E-15</v>
      </c>
      <c r="AW197" s="5"/>
      <c r="AX197" s="5">
        <f>LOOKUP(AX$6,'Daily Absent'!$O$6:$AX$6,'Daily Absent'!$O197:$AX197)</f>
        <v>1</v>
      </c>
      <c r="AY197" s="104">
        <f>VALUE('Time Sheet KN'!AZ197-'Time Sheet KN'!AY197)*24</f>
        <v>4</v>
      </c>
      <c r="AZ197" s="104">
        <f>VALUE('Time Sheet KN'!BB197-'Time Sheet KN'!BA197)*24</f>
        <v>3</v>
      </c>
      <c r="BA197" s="104">
        <f>VALUE('Time Sheet KN'!BD197-'Time Sheet KN'!BC197)*24</f>
        <v>0</v>
      </c>
      <c r="BB197" s="105">
        <f t="shared" ref="BB197" si="1050">IF(AND(OR(BD$6="Sen",BD$6="Sel",BD$6="Rab",BD$6="Kam",BD$6="Jum"),SUM(AY197:BA197)&gt;=10),10,
IF(AND(OR(BD$6="Sen",BD$6="Sel",BD$6="Rab",BD$6="Kam",BD$6="Jum"),SUM(AY197:BA197)&lt;10),SUM(AY197:BA197),
IF(AND(BD$6="Sab",SUM(AY197:BA197)&gt;=9),9,
IF(AND(BD$6="Sab",SUM(AY197:BA197)&lt;9),SUM(AY197:BA197),
IF(OR(BD$6="Mgg",BD$6="Hon"),0)))))</f>
        <v>0</v>
      </c>
      <c r="BC197" s="5">
        <f t="shared" ref="BC197" si="1051">IF(AND(OR(BD$6="Sen",BD$6="Sel",BD$6="Rab",BD$6="Kam",BD$6="Jum"),SUM(AY197:BA197)&gt;=10),SUM(AY197:BA197)-10,
IF(AND(OR(BD$6="Sen",BD$6="Sel",BD$6="Rab",BD$6="Kam",BD$6="Jum"),SUM(AY197:BA197)&lt;10),0,
IF(AND(BD$6="Sab",SUM(AY197:BA197)&gt;=9),SUM(AY197:BA197)-9,
IF(AND(BD$6="Sab",SUM(AY197:BA197)&lt;9),0,
IF(OR(BD$6="Mgg",BD$6="Hon"),SUM(AY197:BA197),0)))))</f>
        <v>7</v>
      </c>
      <c r="BD197" s="5"/>
      <c r="BE197" s="5">
        <f>LOOKUP(BE$6,'Daily Absent'!$O$6:$AX$6,'Daily Absent'!$O197:$AX197)</f>
        <v>1</v>
      </c>
      <c r="BF197" s="104">
        <f>VALUE('Time Sheet KN'!BG197-'Time Sheet KN'!BF197)*24</f>
        <v>5</v>
      </c>
      <c r="BG197" s="104">
        <f>VALUE('Time Sheet KN'!BI197-'Time Sheet KN'!BH197)*24</f>
        <v>5.0000000000000009</v>
      </c>
      <c r="BH197" s="104">
        <f>VALUE('Time Sheet KN'!BK197-'Time Sheet KN'!BJ197)*24</f>
        <v>0</v>
      </c>
      <c r="BI197" s="105">
        <f t="shared" ref="BI197" si="1052">IF(AND(OR(BK$6="Sen",BK$6="Sel",BK$6="Rab",BK$6="Kam",BK$6="Jum"),SUM(BF197:BH197)&gt;=10),10,
IF(AND(OR(BK$6="Sen",BK$6="Sel",BK$6="Rab",BK$6="Kam",BK$6="Jum"),SUM(BF197:BH197)&lt;10),SUM(BF197:BH197),
IF(AND(BK$6="Sab",SUM(BF197:BH197)&gt;=9),9,
IF(AND(BK$6="Sab",SUM(BF197:BH197)&lt;9),SUM(BF197:BH197),
IF(OR(BK$6="Mgg",BK$6="Hon"),0)))))</f>
        <v>10</v>
      </c>
      <c r="BJ197" s="5">
        <f t="shared" ref="BJ197" si="1053">IF(AND(OR(BK$6="Sen",BK$6="Sel",BK$6="Rab",BK$6="Kam",BK$6="Jum"),SUM(BF197:BH197)&gt;=10),SUM(BF197:BH197)-10,
IF(AND(OR(BK$6="Sen",BK$6="Sel",BK$6="Rab",BK$6="Kam",BK$6="Jum"),SUM(BF197:BH197)&lt;10),0,
IF(AND(BK$6="Sab",SUM(BF197:BH197)&gt;=9),SUM(BF197:BH197)-9,
IF(AND(BK$6="Sab",SUM(BF197:BH197)&lt;9),0,
IF(OR(BK$6="Mgg",BK$6="Hon"),SUM(BF197:BH197),0)))))</f>
        <v>0</v>
      </c>
      <c r="BK197" s="5"/>
      <c r="BL197" s="5">
        <f>LOOKUP(BL$6,'Daily Absent'!$O$6:$AX$6,'Daily Absent'!$O197:$AX197)</f>
        <v>1</v>
      </c>
      <c r="BM197" s="104">
        <f>VALUE('Time Sheet KN'!BN197-'Time Sheet KN'!BM197)*24</f>
        <v>5</v>
      </c>
      <c r="BN197" s="104">
        <f>VALUE('Time Sheet KN'!BP197-'Time Sheet KN'!BO197)*24</f>
        <v>5.0000000000000009</v>
      </c>
      <c r="BO197" s="104">
        <f>VALUE('Time Sheet KN'!BR197-'Time Sheet KN'!BQ197)*24</f>
        <v>0</v>
      </c>
      <c r="BP197" s="105">
        <f t="shared" ref="BP197" si="1054">IF(AND(OR(BR$6="Sen",BR$6="Sel",BR$6="Rab",BR$6="Kam",BR$6="Jum"),SUM(BM197:BO197)&gt;=10),10,
IF(AND(OR(BR$6="Sen",BR$6="Sel",BR$6="Rab",BR$6="Kam",BR$6="Jum"),SUM(BM197:BO197)&lt;10),SUM(BM197:BO197),
IF(AND(BR$6="Sab",SUM(BM197:BO197)&gt;=9),9,
IF(AND(BR$6="Sab",SUM(BM197:BO197)&lt;9),SUM(BM197:BO197),
IF(OR(BR$6="Mgg",BR$6="Hon"),0)))))</f>
        <v>10</v>
      </c>
      <c r="BQ197" s="5">
        <f t="shared" ref="BQ197" si="1055">IF(AND(OR(BR$6="Sen",BR$6="Sel",BR$6="Rab",BR$6="Kam",BR$6="Jum"),SUM(BM197:BO197)&gt;=10),SUM(BM197:BO197)-10,
IF(AND(OR(BR$6="Sen",BR$6="Sel",BR$6="Rab",BR$6="Kam",BR$6="Jum"),SUM(BM197:BO197)&lt;10),0,
IF(AND(BR$6="Sab",SUM(BM197:BO197)&gt;=9),SUM(BM197:BO197)-9,
IF(AND(BR$6="Sab",SUM(BM197:BO197)&lt;9),0,
IF(OR(BR$6="Mgg",BR$6="Hon"),SUM(BM197:BO197),0)))))</f>
        <v>0</v>
      </c>
      <c r="BR197" s="5"/>
      <c r="BS197" s="5">
        <f>LOOKUP(BS$6,'Daily Absent'!$O$6:$AX$6,'Daily Absent'!$O197:$AX197)</f>
        <v>1</v>
      </c>
      <c r="BT197" s="104">
        <f>VALUE('Time Sheet KN'!BU197-'Time Sheet KN'!BT197)*24</f>
        <v>5</v>
      </c>
      <c r="BU197" s="104">
        <f>VALUE('Time Sheet KN'!BW197-'Time Sheet KN'!BV197)*24</f>
        <v>5.0000000000000009</v>
      </c>
      <c r="BV197" s="104">
        <f>VALUE('Time Sheet KN'!BY197-'Time Sheet KN'!BX197)*24</f>
        <v>0</v>
      </c>
      <c r="BW197" s="105">
        <f t="shared" ref="BW197" si="1056">IF(AND(OR(BY$6="Sen",BY$6="Sel",BY$6="Rab",BY$6="Kam",BY$6="Jum"),SUM(BT197:BV197)&gt;=10),10,
IF(AND(OR(BY$6="Sen",BY$6="Sel",BY$6="Rab",BY$6="Kam",BY$6="Jum"),SUM(BT197:BV197)&lt;10),SUM(BT197:BV197),
IF(AND(BY$6="Sab",SUM(BT197:BV197)&gt;=9),9,
IF(AND(BY$6="Sab",SUM(BT197:BV197)&lt;9),SUM(BT197:BV197),
IF(OR(BY$6="Mgg",BY$6="Hon"),0)))))</f>
        <v>10</v>
      </c>
      <c r="BX197" s="5">
        <f t="shared" ref="BX197" si="1057">IF(AND(OR(BY$6="Sen",BY$6="Sel",BY$6="Rab",BY$6="Kam",BY$6="Jum"),SUM(BT197:BV197)&gt;=10),SUM(BT197:BV197)-10,
IF(AND(OR(BY$6="Sen",BY$6="Sel",BY$6="Rab",BY$6="Kam",BY$6="Jum"),SUM(BT197:BV197)&lt;10),0,
IF(AND(BY$6="Sab",SUM(BT197:BV197)&gt;=9),SUM(BT197:BV197)-9,
IF(AND(BY$6="Sab",SUM(BT197:BV197)&lt;9),0,
IF(OR(BY$6="Mgg",BY$6="Hon"),SUM(BT197:BV197),0)))))</f>
        <v>0</v>
      </c>
      <c r="BY197" s="5"/>
      <c r="BZ197" s="5">
        <f>LOOKUP(BZ$6,'Daily Absent'!$O$6:$AX$6,'Daily Absent'!$O197:$AX197)</f>
        <v>1</v>
      </c>
      <c r="CA197" s="104">
        <f>VALUE('Time Sheet KN'!CB197-'Time Sheet KN'!CA197)*24</f>
        <v>5</v>
      </c>
      <c r="CB197" s="104">
        <f>VALUE('Time Sheet KN'!CD197-'Time Sheet KN'!CC197)*24</f>
        <v>5.0000000000000009</v>
      </c>
      <c r="CC197" s="104">
        <f>VALUE('Time Sheet KN'!CF197-'Time Sheet KN'!CE197)*24</f>
        <v>0</v>
      </c>
      <c r="CD197" s="105">
        <f t="shared" ref="CD197" si="1058">IF(AND(OR(CF$6="Sen",CF$6="Sel",CF$6="Rab",CF$6="Kam",CF$6="Jum"),SUM(CA197:CC197)&gt;=10),10,
IF(AND(OR(CF$6="Sen",CF$6="Sel",CF$6="Rab",CF$6="Kam",CF$6="Jum"),SUM(CA197:CC197)&lt;10),SUM(CA197:CC197),
IF(AND(CF$6="Sab",SUM(CA197:CC197)&gt;=9),9,
IF(AND(CF$6="Sab",SUM(CA197:CC197)&lt;9),SUM(CA197:CC197),
IF(OR(CF$6="Mgg",CF$6="Hon"),0)))))</f>
        <v>10</v>
      </c>
      <c r="CE197" s="5">
        <f t="shared" ref="CE197" si="1059">IF(AND(OR(CF$6="Sen",CF$6="Sel",CF$6="Rab",CF$6="Kam",CF$6="Jum"),SUM(CA197:CC197)&gt;=10),SUM(CA197:CC197)-10,
IF(AND(OR(CF$6="Sen",CF$6="Sel",CF$6="Rab",CF$6="Kam",CF$6="Jum"),SUM(CA197:CC197)&lt;10),0,
IF(AND(CF$6="Sab",SUM(CA197:CC197)&gt;=9),SUM(CA197:CC197)-9,
IF(AND(CF$6="Sab",SUM(CA197:CC197)&lt;9),0,
IF(OR(CF$6="Mgg",CF$6="Hon"),SUM(CA197:CC197),0)))))</f>
        <v>0</v>
      </c>
      <c r="CF197" s="5"/>
      <c r="CG197" s="5">
        <f>LOOKUP(CG$6,'Daily Absent'!$O$6:$AX$6,'Daily Absent'!$O197:$AX197)</f>
        <v>1</v>
      </c>
      <c r="CH197" s="104">
        <f>VALUE('Time Sheet KN'!CI197-'Time Sheet KN'!CH197)*24</f>
        <v>5</v>
      </c>
      <c r="CI197" s="104">
        <f>VALUE('Time Sheet KN'!CK197-'Time Sheet KN'!CJ197)*24</f>
        <v>5.0000000000000009</v>
      </c>
      <c r="CJ197" s="104">
        <f>VALUE('Time Sheet KN'!CM197-'Time Sheet KN'!CL197)*24</f>
        <v>0</v>
      </c>
      <c r="CK197" s="105">
        <f t="shared" ref="CK197" si="1060">IF(AND(OR(CM$6="Sen",CM$6="Sel",CM$6="Rab",CM$6="Kam",CM$6="Jum"),SUM(CH197:CJ197)&gt;=10),10,
IF(AND(OR(CM$6="Sen",CM$6="Sel",CM$6="Rab",CM$6="Kam",CM$6="Jum"),SUM(CH197:CJ197)&lt;10),SUM(CH197:CJ197),
IF(AND(CM$6="Sab",SUM(CH197:CJ197)&gt;=9),9,
IF(AND(CM$6="Sab",SUM(CH197:CJ197)&lt;9),SUM(CH197:CJ197),
IF(OR(CM$6="Mgg",CM$6="Hon"),0)))))</f>
        <v>10</v>
      </c>
      <c r="CL197" s="5">
        <f t="shared" ref="CL197" si="1061">IF(AND(OR(CM$6="Sen",CM$6="Sel",CM$6="Rab",CM$6="Kam",CM$6="Jum"),SUM(CH197:CJ197)&gt;=10),SUM(CH197:CJ197)-10,
IF(AND(OR(CM$6="Sen",CM$6="Sel",CM$6="Rab",CM$6="Kam",CM$6="Jum"),SUM(CH197:CJ197)&lt;10),0,
IF(AND(CM$6="Sab",SUM(CH197:CJ197)&gt;=9),SUM(CH197:CJ197)-9,
IF(AND(CM$6="Sab",SUM(CH197:CJ197)&lt;9),0,
IF(OR(CM$6="Mgg",CM$6="Hon"),SUM(CH197:CJ197),0)))))</f>
        <v>0</v>
      </c>
      <c r="CM197" s="5"/>
      <c r="CN197" s="5">
        <f>LOOKUP(CN$6,'Daily Absent'!$O$6:$AX$6,'Daily Absent'!$O197:$AX197)</f>
        <v>1</v>
      </c>
      <c r="CO197" s="104">
        <f>VALUE('Time Sheet KN'!CP197-'Time Sheet KN'!CO197)*24</f>
        <v>5</v>
      </c>
      <c r="CP197" s="104">
        <f>VALUE('Time Sheet KN'!CR197-'Time Sheet KN'!CQ197)*24</f>
        <v>4.0000000000000018</v>
      </c>
      <c r="CQ197" s="104">
        <f>VALUE('Time Sheet KN'!CT197-'Time Sheet KN'!CS197)*24</f>
        <v>0</v>
      </c>
      <c r="CR197" s="105">
        <f t="shared" ref="CR197" si="1062">IF(AND(OR(CT$6="Sen",CT$6="Sel",CT$6="Rab",CT$6="Kam",CT$6="Jum"),SUM(CO197:CQ197)&gt;=10),10,
IF(AND(OR(CT$6="Sen",CT$6="Sel",CT$6="Rab",CT$6="Kam",CT$6="Jum"),SUM(CO197:CQ197)&lt;10),SUM(CO197:CQ197),
IF(AND(CT$6="Sab",SUM(CO197:CQ197)&gt;=9),9,
IF(AND(CT$6="Sab",SUM(CO197:CQ197)&lt;9),SUM(CO197:CQ197),
IF(OR(CT$6="Mgg",CT$6="Hon"),0)))))</f>
        <v>9</v>
      </c>
      <c r="CS197" s="5">
        <f t="shared" ref="CS197" si="1063">IF(AND(OR(CT$6="Sen",CT$6="Sel",CT$6="Rab",CT$6="Kam",CT$6="Jum"),SUM(CO197:CQ197)&gt;=10),SUM(CO197:CQ197)-10,
IF(AND(OR(CT$6="Sen",CT$6="Sel",CT$6="Rab",CT$6="Kam",CT$6="Jum"),SUM(CO197:CQ197)&lt;10),0,
IF(AND(CT$6="Sab",SUM(CO197:CQ197)&gt;=9),SUM(CO197:CQ197)-9,
IF(AND(CT$6="Sab",SUM(CO197:CQ197)&lt;9),0,
IF(OR(CT$6="Mgg",CT$6="Hon"),SUM(CO197:CQ197),0)))))</f>
        <v>1.7763568394002505E-15</v>
      </c>
      <c r="CT197" s="5"/>
      <c r="CU197" s="5">
        <f>LOOKUP(CU$6,'Daily Absent'!$O$6:$AX$6,'Daily Absent'!$O197:$AX197)</f>
        <v>1</v>
      </c>
      <c r="CV197" s="104">
        <f>VALUE('Time Sheet KN'!CW197-'Time Sheet KN'!CV197)*24</f>
        <v>4</v>
      </c>
      <c r="CW197" s="104">
        <f>VALUE('Time Sheet KN'!CY197-'Time Sheet KN'!CX197)*24</f>
        <v>3</v>
      </c>
      <c r="CX197" s="104">
        <f>VALUE('Time Sheet KN'!DA197-'Time Sheet KN'!CZ197)*24</f>
        <v>0</v>
      </c>
      <c r="CY197" s="105">
        <f t="shared" ref="CY197" si="1064">IF(AND(OR(DA$6="Sen",DA$6="Sel",DA$6="Rab",DA$6="Kam",DA$6="Jum"),SUM(CV197:CX197)&gt;=10),10,
IF(AND(OR(DA$6="Sen",DA$6="Sel",DA$6="Rab",DA$6="Kam",DA$6="Jum"),SUM(CV197:CX197)&lt;10),SUM(CV197:CX197),
IF(AND(DA$6="Sab",SUM(CV197:CX197)&gt;=9),9,
IF(AND(DA$6="Sab",SUM(CV197:CX197)&lt;9),SUM(CV197:CX197),
IF(OR(DA$6="Mgg",DA$6="Hon"),0)))))</f>
        <v>0</v>
      </c>
      <c r="CZ197" s="5">
        <f t="shared" ref="CZ197" si="1065">IF(AND(OR(DA$6="Sen",DA$6="Sel",DA$6="Rab",DA$6="Kam",DA$6="Jum"),SUM(CV197:CX197)&gt;=10),SUM(CV197:CX197)-10,
IF(AND(OR(DA$6="Sen",DA$6="Sel",DA$6="Rab",DA$6="Kam",DA$6="Jum"),SUM(CV197:CX197)&lt;10),0,
IF(AND(DA$6="Sab",SUM(CV197:CX197)&gt;=9),SUM(CV197:CX197)-9,
IF(AND(DA$6="Sab",SUM(CV197:CX197)&lt;9),0,
IF(OR(DA$6="Mgg",DA$6="Hon"),SUM(CV197:CX197),0)))))</f>
        <v>7</v>
      </c>
      <c r="DA197" s="5"/>
      <c r="DB197" s="5">
        <f>LOOKUP(DB$6,'Daily Absent'!$O$6:$AX$6,'Daily Absent'!$O197:$AX197)</f>
        <v>1</v>
      </c>
      <c r="DC197" s="104">
        <f>VALUE('Time Sheet KN'!DD197-'Time Sheet KN'!DC197)*24</f>
        <v>5</v>
      </c>
      <c r="DD197" s="104">
        <f>VALUE('Time Sheet KN'!DF197-'Time Sheet KN'!DE197)*24</f>
        <v>5.0000000000000009</v>
      </c>
      <c r="DE197" s="104">
        <f>VALUE('Time Sheet KN'!DH197-'Time Sheet KN'!DG197)*24</f>
        <v>0</v>
      </c>
      <c r="DF197" s="105">
        <f t="shared" ref="DF197" si="1066">IF(AND(OR(DH$6="Sen",DH$6="Sel",DH$6="Rab",DH$6="Kam",DH$6="Jum"),SUM(DC197:DE197)&gt;=10),10,
IF(AND(OR(DH$6="Sen",DH$6="Sel",DH$6="Rab",DH$6="Kam",DH$6="Jum"),SUM(DC197:DE197)&lt;10),SUM(DC197:DE197),
IF(AND(DH$6="Sab",SUM(DC197:DE197)&gt;=9),9,
IF(AND(DH$6="Sab",SUM(DC197:DE197)&lt;9),SUM(DC197:DE197),
IF(OR(DH$6="Mgg",DH$6="Hon"),0)))))</f>
        <v>10</v>
      </c>
      <c r="DG197" s="5">
        <f t="shared" ref="DG197" si="1067">IF(AND(OR(DH$6="Sen",DH$6="Sel",DH$6="Rab",DH$6="Kam",DH$6="Jum"),SUM(DC197:DE197)&gt;=10),SUM(DC197:DE197)-10,
IF(AND(OR(DH$6="Sen",DH$6="Sel",DH$6="Rab",DH$6="Kam",DH$6="Jum"),SUM(DC197:DE197)&lt;10),0,
IF(AND(DH$6="Sab",SUM(DC197:DE197)&gt;=9),SUM(DC197:DE197)-9,
IF(AND(DH$6="Sab",SUM(DC197:DE197)&lt;9),0,
IF(OR(DH$6="Mgg",DH$6="Hon"),SUM(DC197:DE197),0)))))</f>
        <v>0</v>
      </c>
      <c r="DH197" s="5"/>
      <c r="DI197" s="5">
        <f>LOOKUP(DI$6,'Daily Absent'!$O$6:$AX$6,'Daily Absent'!$O197:$AX197)</f>
        <v>1</v>
      </c>
      <c r="DJ197" s="104">
        <f>VALUE('Time Sheet KN'!DK197-'Time Sheet KN'!DJ197)*24</f>
        <v>5</v>
      </c>
      <c r="DK197" s="104">
        <f>VALUE('Time Sheet KN'!DM197-'Time Sheet KN'!DL197)*24</f>
        <v>5.0000000000000009</v>
      </c>
      <c r="DL197" s="104">
        <f>VALUE('Time Sheet KN'!DO197-'Time Sheet KN'!DN197)*24</f>
        <v>0</v>
      </c>
      <c r="DM197" s="105">
        <f t="shared" ref="DM197" si="1068">IF(AND(OR(DO$6="Sen",DO$6="Sel",DO$6="Rab",DO$6="Kam",DO$6="Jum"),SUM(DJ197:DL197)&gt;=10),10,
IF(AND(OR(DO$6="Sen",DO$6="Sel",DO$6="Rab",DO$6="Kam",DO$6="Jum"),SUM(DJ197:DL197)&lt;10),SUM(DJ197:DL197),
IF(AND(DO$6="Sab",SUM(DJ197:DL197)&gt;=9),9,
IF(AND(DO$6="Sab",SUM(DJ197:DL197)&lt;9),SUM(DJ197:DL197),
IF(OR(DO$6="Mgg",DO$6="Hon"),0)))))</f>
        <v>10</v>
      </c>
      <c r="DN197" s="5">
        <f t="shared" ref="DN197" si="1069">IF(AND(OR(DO$6="Sen",DO$6="Sel",DO$6="Rab",DO$6="Kam",DO$6="Jum"),SUM(DJ197:DL197)&gt;=10),SUM(DJ197:DL197)-10,
IF(AND(OR(DO$6="Sen",DO$6="Sel",DO$6="Rab",DO$6="Kam",DO$6="Jum"),SUM(DJ197:DL197)&lt;10),0,
IF(AND(DO$6="Sab",SUM(DJ197:DL197)&gt;=9),SUM(DJ197:DL197)-9,
IF(AND(DO$6="Sab",SUM(DJ197:DL197)&lt;9),0,
IF(OR(DO$6="Mgg",DO$6="Hon"),SUM(DJ197:DL197),0)))))</f>
        <v>0</v>
      </c>
      <c r="DO197" s="5"/>
      <c r="DP197" s="5">
        <f>LOOKUP(DP$6,'Daily Absent'!$O$6:$AX$6,'Daily Absent'!$O197:$AX197)</f>
        <v>1</v>
      </c>
      <c r="DQ197" s="104">
        <f>VALUE('Time Sheet KN'!DR197-'Time Sheet KN'!DQ197)*24</f>
        <v>5</v>
      </c>
      <c r="DR197" s="104">
        <f>VALUE('Time Sheet KN'!DT197-'Time Sheet KN'!DS197)*24</f>
        <v>5.0000000000000009</v>
      </c>
      <c r="DS197" s="104">
        <f>VALUE('Time Sheet KN'!DV197-'Time Sheet KN'!DU197)*24</f>
        <v>0</v>
      </c>
      <c r="DT197" s="105">
        <f t="shared" ref="DT197" si="1070">IF(AND(OR(DV$6="Sen",DV$6="Sel",DV$6="Rab",DV$6="Kam",DV$6="Jum"),SUM(DQ197:DS197)&gt;=10),10,
IF(AND(OR(DV$6="Sen",DV$6="Sel",DV$6="Rab",DV$6="Kam",DV$6="Jum"),SUM(DQ197:DS197)&lt;10),SUM(DQ197:DS197),
IF(AND(DV$6="Sab",SUM(DQ197:DS197)&gt;=9),9,
IF(AND(DV$6="Sab",SUM(DQ197:DS197)&lt;9),SUM(DQ197:DS197),
IF(OR(DV$6="Mgg",DV$6="Hon"),0)))))</f>
        <v>10</v>
      </c>
      <c r="DU197" s="5">
        <f t="shared" ref="DU197" si="1071">IF(AND(OR(DV$6="Sen",DV$6="Sel",DV$6="Rab",DV$6="Kam",DV$6="Jum"),SUM(DQ197:DS197)&gt;=10),SUM(DQ197:DS197)-10,
IF(AND(OR(DV$6="Sen",DV$6="Sel",DV$6="Rab",DV$6="Kam",DV$6="Jum"),SUM(DQ197:DS197)&lt;10),0,
IF(AND(DV$6="Sab",SUM(DQ197:DS197)&gt;=9),SUM(DQ197:DS197)-9,
IF(AND(DV$6="Sab",SUM(DQ197:DS197)&lt;9),0,
IF(OR(DV$6="Mgg",DV$6="Hon"),SUM(DQ197:DS197),0)))))</f>
        <v>0</v>
      </c>
      <c r="DV197" s="5"/>
      <c r="DW197" s="5">
        <f>LOOKUP(DW$6,'Daily Absent'!$O$6:$AX$6,'Daily Absent'!$O197:$AX197)</f>
        <v>1</v>
      </c>
      <c r="DX197" s="104">
        <f>VALUE('Time Sheet KN'!DY197-'Time Sheet KN'!DX197)*24</f>
        <v>5</v>
      </c>
      <c r="DY197" s="104">
        <f>VALUE('Time Sheet KN'!EA197-'Time Sheet KN'!DZ197)*24</f>
        <v>5.0000000000000009</v>
      </c>
      <c r="DZ197" s="104">
        <f>VALUE('Time Sheet KN'!EC197-'Time Sheet KN'!EB197)*24</f>
        <v>0</v>
      </c>
      <c r="EA197" s="105">
        <f t="shared" ref="EA197" si="1072">IF(AND(OR(EC$6="Sen",EC$6="Sel",EC$6="Rab",EC$6="Kam",EC$6="Jum"),SUM(DX197:DZ197)&gt;=10),10,
IF(AND(OR(EC$6="Sen",EC$6="Sel",EC$6="Rab",EC$6="Kam",EC$6="Jum"),SUM(DX197:DZ197)&lt;10),SUM(DX197:DZ197),
IF(AND(EC$6="Sab",SUM(DX197:DZ197)&gt;=9),9,
IF(AND(EC$6="Sab",SUM(DX197:DZ197)&lt;9),SUM(DX197:DZ197),
IF(OR(EC$6="Mgg",EC$6="Hon"),0)))))</f>
        <v>10</v>
      </c>
      <c r="EB197" s="5">
        <f t="shared" ref="EB197" si="1073">IF(AND(OR(EC$6="Sen",EC$6="Sel",EC$6="Rab",EC$6="Kam",EC$6="Jum"),SUM(DX197:DZ197)&gt;=10),SUM(DX197:DZ197)-10,
IF(AND(OR(EC$6="Sen",EC$6="Sel",EC$6="Rab",EC$6="Kam",EC$6="Jum"),SUM(DX197:DZ197)&lt;10),0,
IF(AND(EC$6="Sab",SUM(DX197:DZ197)&gt;=9),SUM(DX197:DZ197)-9,
IF(AND(EC$6="Sab",SUM(DX197:DZ197)&lt;9),0,
IF(OR(EC$6="Mgg",EC$6="Hon"),SUM(DX197:DZ197),0)))))</f>
        <v>0</v>
      </c>
      <c r="EC197" s="5"/>
      <c r="ED197" s="5">
        <f>LOOKUP(ED$6,'Daily Absent'!$O$6:$AX$6,'Daily Absent'!$O197:$AX197)</f>
        <v>1</v>
      </c>
      <c r="EE197" s="104">
        <f>VALUE('Time Sheet KN'!EF197-'Time Sheet KN'!EE197)*24</f>
        <v>5</v>
      </c>
      <c r="EF197" s="104">
        <f>VALUE('Time Sheet KN'!EH197-'Time Sheet KN'!EG197)*24</f>
        <v>5.0000000000000009</v>
      </c>
      <c r="EG197" s="104">
        <f>VALUE('Time Sheet KN'!EJ197-'Time Sheet KN'!EI197)*24</f>
        <v>0</v>
      </c>
      <c r="EH197" s="105">
        <f t="shared" ref="EH197" si="1074">IF(AND(OR(EJ$6="Sen",EJ$6="Sel",EJ$6="Rab",EJ$6="Kam",EJ$6="Jum"),SUM(EE197:EG197)&gt;=10),10,
IF(AND(OR(EJ$6="Sen",EJ$6="Sel",EJ$6="Rab",EJ$6="Kam",EJ$6="Jum"),SUM(EE197:EG197)&lt;10),SUM(EE197:EG197),
IF(AND(EJ$6="Sab",SUM(EE197:EG197)&gt;=9),9,
IF(AND(EJ$6="Sab",SUM(EE197:EG197)&lt;9),SUM(EE197:EG197),
IF(OR(EJ$6="Mgg",EJ$6="Hon"),0)))))</f>
        <v>10</v>
      </c>
      <c r="EI197" s="5">
        <f t="shared" ref="EI197" si="1075">IF(AND(OR(EJ$6="Sen",EJ$6="Sel",EJ$6="Rab",EJ$6="Kam",EJ$6="Jum"),SUM(EE197:EG197)&gt;=10),SUM(EE197:EG197)-10,
IF(AND(OR(EJ$6="Sen",EJ$6="Sel",EJ$6="Rab",EJ$6="Kam",EJ$6="Jum"),SUM(EE197:EG197)&lt;10),0,
IF(AND(EJ$6="Sab",SUM(EE197:EG197)&gt;=9),SUM(EE197:EG197)-9,
IF(AND(EJ$6="Sab",SUM(EE197:EG197)&lt;9),0,
IF(OR(EJ$6="Mgg",EJ$6="Hon"),SUM(EE197:EG197),0)))))</f>
        <v>0</v>
      </c>
      <c r="EJ197" s="5"/>
      <c r="EK197" s="5">
        <f>LOOKUP(EK$6,'Daily Absent'!$O$6:$AX$6,'Daily Absent'!$O197:$AX197)</f>
        <v>1</v>
      </c>
      <c r="EL197" s="104">
        <f>VALUE('Time Sheet KN'!EM197-'Time Sheet KN'!EL197)*24</f>
        <v>5</v>
      </c>
      <c r="EM197" s="104">
        <f>VALUE('Time Sheet KN'!EO197-'Time Sheet KN'!EN197)*24</f>
        <v>5.0000000000000009</v>
      </c>
      <c r="EN197" s="104">
        <f>VALUE('Time Sheet KN'!EQ197-'Time Sheet KN'!EP197)*24</f>
        <v>0</v>
      </c>
      <c r="EO197" s="105">
        <f t="shared" ref="EO197" si="1076">IF(AND(OR(EQ$6="Sen",EQ$6="Sel",EQ$6="Rab",EQ$6="Kam",EQ$6="Jum"),SUM(EL197:EN197)&gt;=10),10,
IF(AND(OR(EQ$6="Sen",EQ$6="Sel",EQ$6="Rab",EQ$6="Kam",EQ$6="Jum"),SUM(EL197:EN197)&lt;10),SUM(EL197:EN197),
IF(AND(EQ$6="Sab",SUM(EL197:EN197)&gt;=9),9,
IF(AND(EQ$6="Sab",SUM(EL197:EN197)&lt;9),SUM(EL197:EN197),
IF(OR(EQ$6="Mgg",EQ$6="Hon"),0)))))</f>
        <v>9</v>
      </c>
      <c r="EP197" s="5">
        <f t="shared" ref="EP197" si="1077">IF(AND(OR(EQ$6="Sen",EQ$6="Sel",EQ$6="Rab",EQ$6="Kam",EQ$6="Jum"),SUM(EL197:EN197)&gt;=10),SUM(EL197:EN197)-10,
IF(AND(OR(EQ$6="Sen",EQ$6="Sel",EQ$6="Rab",EQ$6="Kam",EQ$6="Jum"),SUM(EL197:EN197)&lt;10),0,
IF(AND(EQ$6="Sab",SUM(EL197:EN197)&gt;=9),SUM(EL197:EN197)-9,
IF(AND(EQ$6="Sab",SUM(EL197:EN197)&lt;9),0,
IF(OR(EQ$6="Mgg",EQ$6="Hon"),SUM(EL197:EN197),0)))))</f>
        <v>1</v>
      </c>
      <c r="EQ197" s="5"/>
      <c r="ER197" s="5">
        <f>LOOKUP(ER$6,'Daily Absent'!$O$6:$AX$6,'Daily Absent'!$O197:$AX197)</f>
        <v>0</v>
      </c>
      <c r="ES197" s="104">
        <f>VALUE('Time Sheet KN'!ET197-'Time Sheet KN'!ES197)*24</f>
        <v>0</v>
      </c>
      <c r="ET197" s="104">
        <f>VALUE('Time Sheet KN'!EV197-'Time Sheet KN'!EU197)*24</f>
        <v>0</v>
      </c>
      <c r="EU197" s="104">
        <f>VALUE('Time Sheet KN'!EX197-'Time Sheet KN'!EW197)*24</f>
        <v>0</v>
      </c>
      <c r="EV197" s="105">
        <f t="shared" ref="EV197" si="1078">IF(AND(OR(EX$6="Sen",EX$6="Sel",EX$6="Rab",EX$6="Kam",EX$6="Jum"),SUM(ES197:EU197)&gt;=10),10,
IF(AND(OR(EX$6="Sen",EX$6="Sel",EX$6="Rab",EX$6="Kam",EX$6="Jum"),SUM(ES197:EU197)&lt;10),SUM(ES197:EU197),
IF(AND(EX$6="Sab",SUM(ES197:EU197)&gt;=9),9,
IF(AND(EX$6="Sab",SUM(ES197:EU197)&lt;9),SUM(ES197:EU197),
IF(OR(EX$6="Mgg",EX$6="Hon"),0)))))</f>
        <v>0</v>
      </c>
      <c r="EW197" s="5">
        <f t="shared" ref="EW197" si="1079">IF(AND(OR(EX$6="Sen",EX$6="Sel",EX$6="Rab",EX$6="Kam",EX$6="Jum"),SUM(ES197:EU197)&gt;=10),SUM(ES197:EU197)-10,
IF(AND(OR(EX$6="Sen",EX$6="Sel",EX$6="Rab",EX$6="Kam",EX$6="Jum"),SUM(ES197:EU197)&lt;10),0,
IF(AND(EX$6="Sab",SUM(ES197:EU197)&gt;=9),SUM(ES197:EU197)-9,
IF(AND(EX$6="Sab",SUM(ES197:EU197)&lt;9),0,
IF(OR(EX$6="Mgg",EX$6="Hon"),SUM(ES197:EU197),0)))))</f>
        <v>0</v>
      </c>
      <c r="EX197" s="5"/>
      <c r="EY197" s="5">
        <f>LOOKUP(EY$6,'Daily Absent'!$O$6:$AX$6,'Daily Absent'!$O197:$AX197)</f>
        <v>1</v>
      </c>
      <c r="EZ197" s="104">
        <f>VALUE('Time Sheet KN'!FA197-'Time Sheet KN'!EZ197)*24</f>
        <v>5</v>
      </c>
      <c r="FA197" s="104">
        <f>VALUE('Time Sheet KN'!FC197-'Time Sheet KN'!FB197)*24</f>
        <v>5.0000000000000009</v>
      </c>
      <c r="FB197" s="104">
        <f>VALUE('Time Sheet KN'!FE197-'Time Sheet KN'!FD197)*24</f>
        <v>0</v>
      </c>
      <c r="FC197" s="105">
        <f t="shared" ref="FC197" si="1080">IF(AND(OR(FE$6="Sen",FE$6="Sel",FE$6="Rab",FE$6="Kam",FE$6="Jum"),SUM(EZ197:FB197)&gt;=10),10,
IF(AND(OR(FE$6="Sen",FE$6="Sel",FE$6="Rab",FE$6="Kam",FE$6="Jum"),SUM(EZ197:FB197)&lt;10),SUM(EZ197:FB197),
IF(AND(FE$6="Sab",SUM(EZ197:FB197)&gt;=9),9,
IF(AND(FE$6="Sab",SUM(EZ197:FB197)&lt;9),SUM(EZ197:FB197),
IF(OR(FE$6="Mgg",FE$6="Hon"),0)))))</f>
        <v>10</v>
      </c>
      <c r="FD197" s="5">
        <f t="shared" ref="FD197" si="1081">IF(AND(OR(FE$6="Sen",FE$6="Sel",FE$6="Rab",FE$6="Kam",FE$6="Jum"),SUM(EZ197:FB197)&gt;=10),SUM(EZ197:FB197)-10,
IF(AND(OR(FE$6="Sen",FE$6="Sel",FE$6="Rab",FE$6="Kam",FE$6="Jum"),SUM(EZ197:FB197)&lt;10),0,
IF(AND(FE$6="Sab",SUM(EZ197:FB197)&gt;=9),SUM(EZ197:FB197)-9,
IF(AND(FE$6="Sab",SUM(EZ197:FB197)&lt;9),0,
IF(OR(FE$6="Mgg",FE$6="Hon"),SUM(EZ197:FB197),0)))))</f>
        <v>0</v>
      </c>
      <c r="FE197" s="5"/>
      <c r="FF197" s="5">
        <f>LOOKUP(FF$6,'Daily Absent'!$O$6:$AX$6,'Daily Absent'!$O197:$AX197)</f>
        <v>1</v>
      </c>
      <c r="FG197" s="104">
        <f>VALUE('Time Sheet KN'!FH197-'Time Sheet KN'!FG197)*24</f>
        <v>0</v>
      </c>
      <c r="FH197" s="104">
        <f>VALUE('Time Sheet KN'!FJ197-'Time Sheet KN'!FI197)*24</f>
        <v>0</v>
      </c>
      <c r="FI197" s="104">
        <f>VALUE('Time Sheet KN'!FL197-'Time Sheet KN'!FK197)*24</f>
        <v>0</v>
      </c>
      <c r="FJ197" s="105">
        <f t="shared" ref="FJ197" si="1082">IF(AND(OR(FL$6="Sen",FL$6="Sel",FL$6="Rab",FL$6="Kam",FL$6="Jum"),SUM(FG197:FI197)&gt;=10),10,
IF(AND(OR(FL$6="Sen",FL$6="Sel",FL$6="Rab",FL$6="Kam",FL$6="Jum"),SUM(FG197:FI197)&lt;10),SUM(FG197:FI197),
IF(AND(FL$6="Sab",SUM(FG197:FI197)&gt;=9),9,
IF(AND(FL$6="Sab",SUM(FG197:FI197)&lt;9),SUM(FG197:FI197),
IF(OR(FL$6="Mgg",FL$6="Hon"),0)))))</f>
        <v>0</v>
      </c>
      <c r="FK197" s="5">
        <f t="shared" ref="FK197" si="1083">IF(AND(OR(FL$6="Sen",FL$6="Sel",FL$6="Rab",FL$6="Kam",FL$6="Jum"),SUM(FG197:FI197)&gt;=10),SUM(FG197:FI197)-10,
IF(AND(OR(FL$6="Sen",FL$6="Sel",FL$6="Rab",FL$6="Kam",FL$6="Jum"),SUM(FG197:FI197)&lt;10),0,
IF(AND(FL$6="Sab",SUM(FG197:FI197)&gt;=9),SUM(FG197:FI197)-9,
IF(AND(FL$6="Sab",SUM(FG197:FI197)&lt;9),0,
IF(OR(FL$6="Mgg",FL$6="Hon"),SUM(FG197:FI197),0)))))</f>
        <v>0</v>
      </c>
      <c r="FL197" s="5"/>
      <c r="FM197" s="5">
        <f>LOOKUP(FM$6,'Daily Absent'!$O$6:$AX$6,'Daily Absent'!$O197:$AX197)</f>
        <v>0</v>
      </c>
      <c r="FN197" s="104">
        <f>VALUE('Time Sheet KN'!FO197-'Time Sheet KN'!FN197)*24</f>
        <v>0</v>
      </c>
      <c r="FO197" s="104">
        <f>VALUE('Time Sheet KN'!FQ197-'Time Sheet KN'!FP197)*24</f>
        <v>0</v>
      </c>
      <c r="FP197" s="104">
        <f>VALUE('Time Sheet KN'!FS197-'Time Sheet KN'!FR197)*24</f>
        <v>0</v>
      </c>
      <c r="FQ197" s="105">
        <f t="shared" ref="FQ197" si="1084">IF(AND(OR(FS$6="Sen",FS$6="Sel",FS$6="Rab",FS$6="Kam",FS$6="Jum"),SUM(FN197:FP197)&gt;=10),10,
IF(AND(OR(FS$6="Sen",FS$6="Sel",FS$6="Rab",FS$6="Kam",FS$6="Jum"),SUM(FN197:FP197)&lt;10),SUM(FN197:FP197),
IF(AND(FS$6="Sab",SUM(FN197:FP197)&gt;=9),9,
IF(AND(FS$6="Sab",SUM(FN197:FP197)&lt;9),SUM(FN197:FP197),
IF(OR(FS$6="Mgg",FS$6="Hon"),0)))))</f>
        <v>0</v>
      </c>
      <c r="FR197" s="5">
        <f t="shared" ref="FR197" si="1085">IF(AND(OR(FS$6="Sen",FS$6="Sel",FS$6="Rab",FS$6="Kam",FS$6="Jum"),SUM(FN197:FP197)&gt;=10),SUM(FN197:FP197)-10,
IF(AND(OR(FS$6="Sen",FS$6="Sel",FS$6="Rab",FS$6="Kam",FS$6="Jum"),SUM(FN197:FP197)&lt;10),0,
IF(AND(FS$6="Sab",SUM(FN197:FP197)&gt;=9),SUM(FN197:FP197)-9,
IF(AND(FS$6="Sab",SUM(FN197:FP197)&lt;9),0,
IF(OR(FS$6="Mgg",FS$6="Hon"),SUM(FN197:FP197),0)))))</f>
        <v>0</v>
      </c>
      <c r="FS197" s="5"/>
      <c r="FT197" s="5">
        <f>LOOKUP(FT$6,'Daily Absent'!$O$6:$AX$6,'Daily Absent'!$O197:$AX197)</f>
        <v>0</v>
      </c>
      <c r="FU197" s="104">
        <f>VALUE('Time Sheet KN'!FV197-'Time Sheet KN'!FU197)*24</f>
        <v>0</v>
      </c>
      <c r="FV197" s="104">
        <f>VALUE('Time Sheet KN'!FX197-'Time Sheet KN'!FW197)*24</f>
        <v>0</v>
      </c>
      <c r="FW197" s="104">
        <f>VALUE('Time Sheet KN'!FZ197-'Time Sheet KN'!FY197)*24</f>
        <v>0</v>
      </c>
      <c r="FX197" s="105">
        <f t="shared" ref="FX197" si="1086">IF(AND(OR(FZ$6="Sen",FZ$6="Sel",FZ$6="Rab",FZ$6="Kam",FZ$6="Jum"),SUM(FU197:FW197)&gt;=10),10,
IF(AND(OR(FZ$6="Sen",FZ$6="Sel",FZ$6="Rab",FZ$6="Kam",FZ$6="Jum"),SUM(FU197:FW197)&lt;10),SUM(FU197:FW197),
IF(AND(FZ$6="Sab",SUM(FU197:FW197)&gt;=9),9,
IF(AND(FZ$6="Sab",SUM(FU197:FW197)&lt;9),SUM(FU197:FW197),
IF(OR(FZ$6="Mgg",FZ$6="Hon"),0)))))</f>
        <v>0</v>
      </c>
      <c r="FY197" s="5">
        <f t="shared" ref="FY197" si="1087">IF(AND(OR(FZ$6="Sen",FZ$6="Sel",FZ$6="Rab",FZ$6="Kam",FZ$6="Jum"),SUM(FU197:FW197)&gt;=10),SUM(FU197:FW197)-10,
IF(AND(OR(FZ$6="Sen",FZ$6="Sel",FZ$6="Rab",FZ$6="Kam",FZ$6="Jum"),SUM(FU197:FW197)&lt;10),0,
IF(AND(FZ$6="Sab",SUM(FU197:FW197)&gt;=9),SUM(FU197:FW197)-9,
IF(AND(FZ$6="Sab",SUM(FU197:FW197)&lt;9),0,
IF(OR(FZ$6="Mgg",FZ$6="Hon"),SUM(FU197:FW197),0)))))</f>
        <v>0</v>
      </c>
      <c r="FZ197" s="5"/>
      <c r="GA197" s="5">
        <f>LOOKUP(GA$6,'Daily Absent'!$O$6:$AX$6,'Daily Absent'!$O197:$AX197)</f>
        <v>0</v>
      </c>
      <c r="GB197" s="104">
        <f>VALUE('Time Sheet KN'!GC197-'Time Sheet KN'!GB197)*24</f>
        <v>0</v>
      </c>
      <c r="GC197" s="104">
        <f>VALUE('Time Sheet KN'!GE197-'Time Sheet KN'!GD197)*24</f>
        <v>0</v>
      </c>
      <c r="GD197" s="104">
        <f>VALUE('Time Sheet KN'!GG197-'Time Sheet KN'!GF197)*24</f>
        <v>0</v>
      </c>
      <c r="GE197" s="105">
        <f t="shared" ref="GE197" si="1088">IF(AND(OR(GG$6="Sen",GG$6="Sel",GG$6="Rab",GG$6="Kam",GG$6="Jum"),SUM(GB197:GD197)&gt;=10),10,
IF(AND(OR(GG$6="Sen",GG$6="Sel",GG$6="Rab",GG$6="Kam",GG$6="Jum"),SUM(GB197:GD197)&lt;10),SUM(GB197:GD197),
IF(AND(GG$6="Sab",SUM(GB197:GD197)&gt;=9),9,
IF(AND(GG$6="Sab",SUM(GB197:GD197)&lt;9),SUM(GB197:GD197),
IF(OR(GG$6="Mgg",GG$6="Hon"),0)))))</f>
        <v>0</v>
      </c>
      <c r="GF197" s="5">
        <f t="shared" ref="GF197" si="1089">IF(AND(OR(GG$6="Sen",GG$6="Sel",GG$6="Rab",GG$6="Kam",GG$6="Jum"),SUM(GB197:GD197)&gt;=10),SUM(GB197:GD197)-10,
IF(AND(OR(GG$6="Sen",GG$6="Sel",GG$6="Rab",GG$6="Kam",GG$6="Jum"),SUM(GB197:GD197)&lt;10),0,
IF(AND(GG$6="Sab",SUM(GB197:GD197)&gt;=9),SUM(GB197:GD197)-9,
IF(AND(GG$6="Sab",SUM(GB197:GD197)&lt;9),0,
IF(OR(GG$6="Mgg",GG$6="Hon"),SUM(GB197:GD197),0)))))</f>
        <v>0</v>
      </c>
      <c r="GG197" s="5"/>
      <c r="GH197" s="5">
        <f>LOOKUP(GH$6,'Daily Absent'!$O$6:$AX$6,'Daily Absent'!$O197:$AX197)</f>
        <v>0</v>
      </c>
      <c r="GI197" s="104">
        <f>VALUE('Time Sheet KN'!GJ197-'Time Sheet KN'!GI197)*24</f>
        <v>0</v>
      </c>
      <c r="GJ197" s="104">
        <f>VALUE('Time Sheet KN'!GL197-'Time Sheet KN'!GK197)*24</f>
        <v>0</v>
      </c>
      <c r="GK197" s="104">
        <f>VALUE('Time Sheet KN'!GN197-'Time Sheet KN'!GM197)*24</f>
        <v>0</v>
      </c>
      <c r="GL197" s="105">
        <f t="shared" ref="GL197" si="1090">IF(AND(OR(GN$6="Sen",GN$6="Sel",GN$6="Rab",GN$6="Kam",GN$6="Jum"),SUM(GI197:GK197)&gt;=10),10,
IF(AND(OR(GN$6="Sen",GN$6="Sel",GN$6="Rab",GN$6="Kam",GN$6="Jum"),SUM(GI197:GK197)&lt;10),SUM(GI197:GK197),
IF(AND(GN$6="Sab",SUM(GI197:GK197)&gt;=9),9,
IF(AND(GN$6="Sab",SUM(GI197:GK197)&lt;9),SUM(GI197:GK197),
IF(OR(GN$6="Mgg",GN$6="Hon"),0)))))</f>
        <v>0</v>
      </c>
      <c r="GM197" s="5">
        <f t="shared" ref="GM197" si="1091">IF(AND(OR(GN$6="Sen",GN$6="Sel",GN$6="Rab",GN$6="Kam",GN$6="Jum"),SUM(GI197:GK197)&gt;=10),SUM(GI197:GK197)-10,
IF(AND(OR(GN$6="Sen",GN$6="Sel",GN$6="Rab",GN$6="Kam",GN$6="Jum"),SUM(GI197:GK197)&lt;10),0,
IF(AND(GN$6="Sab",SUM(GI197:GK197)&gt;=9),SUM(GI197:GK197)-9,
IF(AND(GN$6="Sab",SUM(GI197:GK197)&lt;9),0,
IF(OR(GN$6="Mgg",GN$6="Hon"),SUM(GI197:GK197),0)))))</f>
        <v>0</v>
      </c>
      <c r="GN197" s="5"/>
      <c r="GO197" s="5">
        <f>LOOKUP(GO$6,'Daily Absent'!$O$6:$AX$6,'Daily Absent'!$O197:$AX197)</f>
        <v>0</v>
      </c>
      <c r="GP197" s="104">
        <f>VALUE('Time Sheet KN'!GQ197-'Time Sheet KN'!GP197)*24</f>
        <v>0</v>
      </c>
      <c r="GQ197" s="104">
        <f>VALUE('Time Sheet KN'!GS197-'Time Sheet KN'!GR197)*24</f>
        <v>0</v>
      </c>
      <c r="GR197" s="104">
        <f>VALUE('Time Sheet KN'!GU197-'Time Sheet KN'!GT197)*24</f>
        <v>0</v>
      </c>
      <c r="GS197" s="105">
        <f t="shared" ref="GS197" si="1092">IF(AND(OR(GU$6="Sen",GU$6="Sel",GU$6="Rab",GU$6="Kam",GU$6="Jum"),SUM(GP197:GR197)&gt;=10),10,
IF(AND(OR(GU$6="Sen",GU$6="Sel",GU$6="Rab",GU$6="Kam",GU$6="Jum"),SUM(GP197:GR197)&lt;10),SUM(GP197:GR197),
IF(AND(GU$6="Sab",SUM(GP197:GR197)&gt;=9),9,
IF(AND(GU$6="Sab",SUM(GP197:GR197)&lt;9),SUM(GP197:GR197),
IF(OR(GU$6="Mgg",GU$6="Hon"),0)))))</f>
        <v>0</v>
      </c>
      <c r="GT197" s="5">
        <f t="shared" ref="GT197" si="1093">IF(AND(OR(GU$6="Sen",GU$6="Sel",GU$6="Rab",GU$6="Kam",GU$6="Jum"),SUM(GP197:GR197)&gt;=10),SUM(GP197:GR197)-10,
IF(AND(OR(GU$6="Sen",GU$6="Sel",GU$6="Rab",GU$6="Kam",GU$6="Jum"),SUM(GP197:GR197)&lt;10),0,
IF(AND(GU$6="Sab",SUM(GP197:GR197)&gt;=9),SUM(GP197:GR197)-9,
IF(AND(GU$6="Sab",SUM(GP197:GR197)&lt;9),0,
IF(OR(GU$6="Mgg",GU$6="Hon"),SUM(GP197:GR197),0)))))</f>
        <v>0</v>
      </c>
      <c r="GU197" s="5"/>
      <c r="GV197" s="5">
        <f>LOOKUP(GV$6,'Daily Absent'!$O$6:$AX$6,'Daily Absent'!$O197:$AX197)</f>
        <v>0</v>
      </c>
      <c r="GW197" s="104">
        <f>VALUE('Time Sheet KN'!GX197-'Time Sheet KN'!GW197)*24</f>
        <v>0</v>
      </c>
      <c r="GX197" s="104">
        <f>VALUE('Time Sheet KN'!GZ197-'Time Sheet KN'!GY197)*24</f>
        <v>0</v>
      </c>
      <c r="GY197" s="104">
        <f>VALUE('Time Sheet KN'!HB197-'Time Sheet KN'!HA197)*24</f>
        <v>0</v>
      </c>
      <c r="GZ197" s="105">
        <f t="shared" ref="GZ197" si="1094">IF(AND(OR(HB$6="Sen",HB$6="Sel",HB$6="Rab",HB$6="Kam",HB$6="Jum"),SUM(GW197:GY197)&gt;=10),10,
IF(AND(OR(HB$6="Sen",HB$6="Sel",HB$6="Rab",HB$6="Kam",HB$6="Jum"),SUM(GW197:GY197)&lt;10),SUM(GW197:GY197),
IF(AND(HB$6="Sab",SUM(GW197:GY197)&gt;=9),9,
IF(AND(HB$6="Sab",SUM(GW197:GY197)&lt;9),SUM(GW197:GY197),
IF(OR(HB$6="Mgg",HB$6="Hon"),0)))))</f>
        <v>0</v>
      </c>
      <c r="HA197" s="5">
        <f t="shared" ref="HA197" si="1095">IF(AND(OR(HB$6="Sen",HB$6="Sel",HB$6="Rab",HB$6="Kam",HB$6="Jum"),SUM(GW197:GY197)&gt;=10),SUM(GW197:GY197)-10,
IF(AND(OR(HB$6="Sen",HB$6="Sel",HB$6="Rab",HB$6="Kam",HB$6="Jum"),SUM(GW197:GY197)&lt;10),0,
IF(AND(HB$6="Sab",SUM(GW197:GY197)&gt;=9),SUM(GW197:GY197)-9,
IF(AND(HB$6="Sab",SUM(GW197:GY197)&lt;9),0,
IF(OR(HB$6="Mgg",HB$6="Hon"),SUM(GW197:GY197),0)))))</f>
        <v>0</v>
      </c>
      <c r="HB197" s="5"/>
      <c r="HC197" s="5">
        <f>LOOKUP(HC$6,'Daily Absent'!$O$6:$AX$6,'Daily Absent'!$O197:$AX197)</f>
        <v>0</v>
      </c>
      <c r="HD197" s="104">
        <f>VALUE('Time Sheet KN'!HE197-'Time Sheet KN'!HD197)*24</f>
        <v>0</v>
      </c>
      <c r="HE197" s="104">
        <f>VALUE('Time Sheet KN'!HG197-'Time Sheet KN'!HF197)*24</f>
        <v>0</v>
      </c>
      <c r="HF197" s="104">
        <f>VALUE('Time Sheet KN'!HI197-'Time Sheet KN'!HH197)*24</f>
        <v>0</v>
      </c>
      <c r="HG197" s="105">
        <f t="shared" ref="HG197" si="1096">IF(AND(OR(HI$6="Sen",HI$6="Sel",HI$6="Rab",HI$6="Kam",HI$6="Jum"),SUM(HD197:HF197)&gt;=10),10,
IF(AND(OR(HI$6="Sen",HI$6="Sel",HI$6="Rab",HI$6="Kam",HI$6="Jum"),SUM(HD197:HF197)&lt;10),SUM(HD197:HF197),
IF(AND(HI$6="Sab",SUM(HD197:HF197)&gt;=9),9,
IF(AND(HI$6="Sab",SUM(HD197:HF197)&lt;9),SUM(HD197:HF197),
IF(OR(HI$6="Mgg",HI$6="Hon"),0)))))</f>
        <v>0</v>
      </c>
      <c r="HH197" s="5">
        <f t="shared" ref="HH197" si="1097">IF(AND(OR(HI$6="Sen",HI$6="Sel",HI$6="Rab",HI$6="Kam",HI$6="Jum"),SUM(HD197:HF197)&gt;=10),SUM(HD197:HF197)-10,
IF(AND(OR(HI$6="Sen",HI$6="Sel",HI$6="Rab",HI$6="Kam",HI$6="Jum"),SUM(HD197:HF197)&lt;10),0,
IF(AND(HI$6="Sab",SUM(HD197:HF197)&gt;=9),SUM(HD197:HF197)-9,
IF(AND(HI$6="Sab",SUM(HD197:HF197)&lt;9),0,
IF(OR(HI$6="Mgg",HI$6="Hon"),SUM(HD197:HF197),0)))))</f>
        <v>0</v>
      </c>
      <c r="HI197" s="5"/>
      <c r="HJ197" s="5">
        <f>LOOKUP(HJ$6,'Daily Absent'!$O$6:$AX$6,'Daily Absent'!$O197:$AX197)</f>
        <v>0</v>
      </c>
      <c r="HK197" s="104">
        <f>VALUE('Time Sheet KN'!HL197-'Time Sheet KN'!HK197)*24</f>
        <v>0</v>
      </c>
      <c r="HL197" s="104">
        <f>VALUE('Time Sheet KN'!HN197-'Time Sheet KN'!HM197)*24</f>
        <v>0</v>
      </c>
      <c r="HM197" s="104">
        <f>VALUE('Time Sheet KN'!HP197-'Time Sheet KN'!HO197)*24</f>
        <v>0</v>
      </c>
      <c r="HN197" s="105">
        <f t="shared" ref="HN197" si="1098">IF(AND(OR(HP$6="Sen",HP$6="Sel",HP$6="Rab",HP$6="Kam",HP$6="Jum"),SUM(HK197:HM197)&gt;=10),10,
IF(AND(OR(HP$6="Sen",HP$6="Sel",HP$6="Rab",HP$6="Kam",HP$6="Jum"),SUM(HK197:HM197)&lt;10),SUM(HK197:HM197),
IF(AND(HP$6="Sab",SUM(HK197:HM197)&gt;=9),9,
IF(AND(HP$6="Sab",SUM(HK197:HM197)&lt;9),SUM(HK197:HM197),
IF(OR(HP$6="Mgg",HP$6="Hon"),0)))))</f>
        <v>0</v>
      </c>
      <c r="HO197" s="5">
        <f t="shared" ref="HO197" si="1099">IF(AND(OR(HP$6="Sen",HP$6="Sel",HP$6="Rab",HP$6="Kam",HP$6="Jum"),SUM(HK197:HM197)&gt;=10),SUM(HK197:HM197)-10,
IF(AND(OR(HP$6="Sen",HP$6="Sel",HP$6="Rab",HP$6="Kam",HP$6="Jum"),SUM(HK197:HM197)&lt;10),0,
IF(AND(HP$6="Sab",SUM(HK197:HM197)&gt;=9),SUM(HK197:HM197)-9,
IF(AND(HP$6="Sab",SUM(HK197:HM197)&lt;9),0,
IF(OR(HP$6="Mgg",HP$6="Hon"),SUM(HK197:HM197),0)))))</f>
        <v>0</v>
      </c>
      <c r="HP197" s="5"/>
      <c r="HQ197" s="5">
        <f>LOOKUP(HQ$6,'Daily Absent'!$O$6:$AX$6,'Daily Absent'!$O197:$AX197)</f>
        <v>0</v>
      </c>
      <c r="HR197" s="104">
        <f>VALUE('Time Sheet KN'!HS197-'Time Sheet KN'!HR197)*24</f>
        <v>0</v>
      </c>
      <c r="HS197" s="104">
        <f>VALUE('Time Sheet KN'!HU197-'Time Sheet KN'!HT197)*24</f>
        <v>0</v>
      </c>
      <c r="HT197" s="104">
        <f>VALUE('Time Sheet KN'!HW197-'Time Sheet KN'!HV197)*24</f>
        <v>0</v>
      </c>
      <c r="HU197" s="105">
        <f t="shared" ref="HU197" si="1100">IF(AND(OR(HW$6="Sen",HW$6="Sel",HW$6="Rab",HW$6="Kam",HW$6="Jum"),SUM(HR197:HT197)&gt;=10),10,
IF(AND(OR(HW$6="Sen",HW$6="Sel",HW$6="Rab",HW$6="Kam",HW$6="Jum"),SUM(HR197:HT197)&lt;10),SUM(HR197:HT197),
IF(AND(HW$6="Sab",SUM(HR197:HT197)&gt;=9),9,
IF(AND(HW$6="Sab",SUM(HR197:HT197)&lt;9),SUM(HR197:HT197),
IF(OR(HW$6="Mgg",HW$6="Hon"),0)))))</f>
        <v>0</v>
      </c>
      <c r="HV197" s="5">
        <f t="shared" ref="HV197" si="1101">IF(AND(OR(HW$6="Sen",HW$6="Sel",HW$6="Rab",HW$6="Kam",HW$6="Jum"),SUM(HR197:HT197)&gt;=10),SUM(HR197:HT197)-10,
IF(AND(OR(HW$6="Sen",HW$6="Sel",HW$6="Rab",HW$6="Kam",HW$6="Jum"),SUM(HR197:HT197)&lt;10),0,
IF(AND(HW$6="Sab",SUM(HR197:HT197)&gt;=9),SUM(HR197:HT197)-9,
IF(AND(HW$6="Sab",SUM(HR197:HT197)&lt;9),0,
IF(OR(HW$6="Mgg",HW$6="Hon"),SUM(HR197:HT197),0)))))</f>
        <v>0</v>
      </c>
      <c r="HW197" s="5"/>
      <c r="HX197" s="5">
        <f>LOOKUP(HX$6,'Daily Absent'!$O$6:$AX$6,'Daily Absent'!$O197:$AX197)</f>
        <v>0</v>
      </c>
      <c r="HY197" s="104">
        <f>VALUE('Time Sheet KN'!HZ197-'Time Sheet KN'!HY197)*24</f>
        <v>0</v>
      </c>
      <c r="HZ197" s="104">
        <f>VALUE('Time Sheet KN'!IB197-'Time Sheet KN'!IA197)*24</f>
        <v>0</v>
      </c>
      <c r="IA197" s="104">
        <f>VALUE('Time Sheet KN'!ID197-'Time Sheet KN'!IC197)*24</f>
        <v>0</v>
      </c>
      <c r="IB197" s="105">
        <f t="shared" ref="IB197" si="1102">IF(AND(OR(ID$6="Sen",ID$6="Sel",ID$6="Rab",ID$6="Kam",ID$6="Jum"),SUM(HY197:IA197)&gt;=10),10,
IF(AND(OR(ID$6="Sen",ID$6="Sel",ID$6="Rab",ID$6="Kam",ID$6="Jum"),SUM(HY197:IA197)&lt;10),SUM(HY197:IA197),
IF(AND(ID$6="Sab",SUM(HY197:IA197)&gt;=9),9,
IF(AND(ID$6="Sab",SUM(HY197:IA197)&lt;9),SUM(HY197:IA197),
IF(OR(ID$6="Mgg",ID$6="Hon"),0)))))</f>
        <v>0</v>
      </c>
      <c r="IC197" s="5">
        <f t="shared" ref="IC197" si="1103">IF(AND(OR(ID$6="Sen",ID$6="Sel",ID$6="Rab",ID$6="Kam",ID$6="Jum"),SUM(HY197:IA197)&gt;=10),SUM(HY197:IA197)-10,
IF(AND(OR(ID$6="Sen",ID$6="Sel",ID$6="Rab",ID$6="Kam",ID$6="Jum"),SUM(HY197:IA197)&lt;10),0,
IF(AND(ID$6="Sab",SUM(HY197:IA197)&gt;=9),SUM(HY197:IA197)-9,
IF(AND(ID$6="Sab",SUM(HY197:IA197)&lt;9),0,
IF(OR(ID$6="Mgg",ID$6="Hon"),SUM(HY197:IA197),0)))))</f>
        <v>0</v>
      </c>
      <c r="ID197" s="5"/>
      <c r="IE197" s="5">
        <f>LOOKUP(IE$6,'Daily Absent'!$O$6:$AX$6,'Daily Absent'!$O197:$AX197)</f>
        <v>0</v>
      </c>
      <c r="IF197" s="104">
        <f>VALUE('Time Sheet KN'!IG197-'Time Sheet KN'!IF197)*24</f>
        <v>0</v>
      </c>
      <c r="IG197" s="104">
        <f>VALUE('Time Sheet KN'!II197-'Time Sheet KN'!IH197)*24</f>
        <v>0</v>
      </c>
      <c r="IH197" s="104">
        <f>VALUE('Time Sheet KN'!IK197-'Time Sheet KN'!IJ197)*24</f>
        <v>0</v>
      </c>
      <c r="II197" s="105">
        <f t="shared" ref="II197" si="1104">IF(AND(OR(IK$6="Sen",IK$6="Sel",IK$6="Rab",IK$6="Kam",IK$6="Jum"),SUM(IF197:IH197)&gt;=10),10,
IF(AND(OR(IK$6="Sen",IK$6="Sel",IK$6="Rab",IK$6="Kam",IK$6="Jum"),SUM(IF197:IH197)&lt;10),SUM(IF197:IH197),
IF(AND(IK$6="Sab",SUM(IF197:IH197)&gt;=9),9,
IF(AND(IK$6="Sab",SUM(IF197:IH197)&lt;9),SUM(IF197:IH197),
IF(OR(IK$6="Mgg",IK$6="Hon"),0)))))</f>
        <v>0</v>
      </c>
      <c r="IJ197" s="5">
        <f t="shared" ref="IJ197" si="1105">IF(AND(OR(IK$6="Sen",IK$6="Sel",IK$6="Rab",IK$6="Kam",IK$6="Jum"),SUM(IF197:IH197)&gt;=10),SUM(IF197:IH197)-10,
IF(AND(OR(IK$6="Sen",IK$6="Sel",IK$6="Rab",IK$6="Kam",IK$6="Jum"),SUM(IF197:IH197)&lt;10),0,
IF(AND(IK$6="Sab",SUM(IF197:IH197)&gt;=9),SUM(IF197:IH197)-9,
IF(AND(IK$6="Sab",SUM(IF197:IH197)&lt;9),0,
IF(OR(IK$6="Mgg",IK$6="Hon"),SUM(IF197:IH197),0)))))</f>
        <v>0</v>
      </c>
      <c r="IK197" s="5"/>
      <c r="IL197" s="5">
        <f>LOOKUP(IL$6,'Daily Absent'!$O$6:$AX$6,'Daily Absent'!$O197:$AX197)</f>
        <v>0</v>
      </c>
      <c r="IM197" s="104">
        <f>VALUE('Time Sheet KN'!IN197-'Time Sheet KN'!IM197)*24</f>
        <v>0</v>
      </c>
      <c r="IN197" s="104">
        <f>VALUE('Time Sheet KN'!IP197-'Time Sheet KN'!IO197)*24</f>
        <v>0</v>
      </c>
      <c r="IO197" s="104">
        <f>VALUE('Time Sheet KN'!IR197-'Time Sheet KN'!IQ197)*24</f>
        <v>0</v>
      </c>
      <c r="IP197" s="105">
        <f t="shared" ref="IP197" si="1106">IF(AND(OR(IR$6="Sen",IR$6="Sel",IR$6="Rab",IR$6="Kam",IR$6="Jum"),SUM(IM197:IO197)&gt;=10),10,
IF(AND(OR(IR$6="Sen",IR$6="Sel",IR$6="Rab",IR$6="Kam",IR$6="Jum"),SUM(IM197:IO197)&lt;10),SUM(IM197:IO197),
IF(AND(IR$6="Sab",SUM(IM197:IO197)&gt;=9),9,
IF(AND(IR$6="Sab",SUM(IM197:IO197)&lt;9),SUM(IM197:IO197),
IF(OR(IR$6="Mgg",IR$6="Hon"),0)))))</f>
        <v>0</v>
      </c>
      <c r="IQ197" s="5">
        <f t="shared" ref="IQ197" si="1107">IF(AND(OR(IR$6="Sen",IR$6="Sel",IR$6="Rab",IR$6="Kam",IR$6="Jum"),SUM(IM197:IO197)&gt;=10),SUM(IM197:IO197)-10,
IF(AND(OR(IR$6="Sen",IR$6="Sel",IR$6="Rab",IR$6="Kam",IR$6="Jum"),SUM(IM197:IO197)&lt;10),0,
IF(AND(IR$6="Sab",SUM(IM197:IO197)&gt;=9),SUM(IM197:IO197)-9,
IF(AND(IR$6="Sab",SUM(IM197:IO197)&lt;9),0,
IF(OR(IR$6="Mgg",IR$6="Hon"),SUM(IM197:IO197),0)))))</f>
        <v>0</v>
      </c>
      <c r="IR197" s="5"/>
      <c r="IS197" s="5">
        <f>LOOKUP(IS$6,'Daily Absent'!$O$6:$AX$6,'Daily Absent'!$O197:$AX197)</f>
        <v>0</v>
      </c>
      <c r="IT197" s="104">
        <f>VALUE('Time Sheet KN'!IU197-'Time Sheet KN'!IT197)*24</f>
        <v>0</v>
      </c>
      <c r="IU197" s="104">
        <f>VALUE('Time Sheet KN'!IW197-'Time Sheet KN'!IV197)*24</f>
        <v>0</v>
      </c>
      <c r="IV197" s="104">
        <f>VALUE('Time Sheet KN'!IY197-'Time Sheet KN'!IX197)*24</f>
        <v>0</v>
      </c>
      <c r="IW197" s="105">
        <f t="shared" ref="IW197" si="1108">IF(AND(OR(IY$6="Sen",IY$6="Sel",IY$6="Rab",IY$6="Kam",IY$6="Jum"),SUM(IT197:IV197)&gt;=10),10,
IF(AND(OR(IY$6="Sen",IY$6="Sel",IY$6="Rab",IY$6="Kam",IY$6="Jum"),SUM(IT197:IV197)&lt;10),SUM(IT197:IV197),
IF(AND(IY$6="Sab",SUM(IT197:IV197)&gt;=9),9,
IF(AND(IY$6="Sab",SUM(IT197:IV197)&lt;9),SUM(IT197:IV197),
IF(OR(IY$6="Mgg",IY$6="Hon"),0)))))</f>
        <v>0</v>
      </c>
      <c r="IX197" s="5">
        <f t="shared" ref="IX197" si="1109">IF(AND(OR(IY$6="Sen",IY$6="Sel",IY$6="Rab",IY$6="Kam",IY$6="Jum"),SUM(IT197:IV197)&gt;=10),SUM(IT197:IV197)-10,
IF(AND(OR(IY$6="Sen",IY$6="Sel",IY$6="Rab",IY$6="Kam",IY$6="Jum"),SUM(IT197:IV197)&lt;10),0,
IF(AND(IY$6="Sab",SUM(IT197:IV197)&gt;=9),SUM(IT197:IV197)-9,
IF(AND(IY$6="Sab",SUM(IT197:IV197)&lt;9),0,
IF(OR(IY$6="Mgg",IY$6="Hon"),SUM(IT197:IV197),0)))))</f>
        <v>0</v>
      </c>
      <c r="IY197" s="5"/>
      <c r="IZ197" s="5">
        <f>LOOKUP(IZ$6,'Daily Absent'!$O$6:$AX$6,'Daily Absent'!$O197:$AX197)</f>
        <v>0</v>
      </c>
      <c r="JA197" s="104">
        <f>VALUE('Time Sheet KN'!JB197-'Time Sheet KN'!JA197)*24</f>
        <v>0</v>
      </c>
      <c r="JB197" s="104">
        <f>VALUE('Time Sheet KN'!JD197-'Time Sheet KN'!JC197)*24</f>
        <v>0</v>
      </c>
      <c r="JC197" s="104">
        <f>VALUE('Time Sheet KN'!JF197-'Time Sheet KN'!JE197)*24</f>
        <v>0</v>
      </c>
      <c r="JD197" s="105">
        <f t="shared" ref="JD197" si="1110">IF(AND(OR(JF$6="Sen",JF$6="Sel",JF$6="Rab",JF$6="Kam",JF$6="Jum"),SUM(JA197:JC197)&gt;=10),10,
IF(AND(OR(JF$6="Sen",JF$6="Sel",JF$6="Rab",JF$6="Kam",JF$6="Jum"),SUM(JA197:JC197)&lt;10),SUM(JA197:JC197),
IF(AND(JF$6="Sab",SUM(JA197:JC197)&gt;=9),9,
IF(AND(JF$6="Sab",SUM(JA197:JC197)&lt;9),SUM(JA197:JC197),
IF(OR(JF$6="Mgg",JF$6="Hon"),0)))))</f>
        <v>0</v>
      </c>
      <c r="JE197" s="5">
        <f t="shared" ref="JE197" si="1111">IF(AND(OR(JF$6="Sen",JF$6="Sel",JF$6="Rab",JF$6="Kam",JF$6="Jum"),SUM(JA197:JC197)&gt;=10),SUM(JA197:JC197)-10,
IF(AND(OR(JF$6="Sen",JF$6="Sel",JF$6="Rab",JF$6="Kam",JF$6="Jum"),SUM(JA197:JC197)&lt;10),0,
IF(AND(JF$6="Sab",SUM(JA197:JC197)&gt;=9),SUM(JA197:JC197)-9,
IF(AND(JF$6="Sab",SUM(JA197:JC197)&lt;9),0,
IF(OR(JF$6="Mgg",JF$6="Hon"),SUM(JA197:JC197),0)))))</f>
        <v>0</v>
      </c>
      <c r="JF197" s="5"/>
    </row>
    <row r="198" spans="1:266" ht="21.5" customHeight="1">
      <c r="A198" s="54">
        <f>IF('Master MP Status'!A198&gt;0,'Master MP Status'!A198,"")</f>
        <v>190</v>
      </c>
      <c r="B198" s="5" t="str">
        <f>IF(ISTEXT('Master MP Status'!B198),'Master MP Status'!B198,"")</f>
        <v>DIRECT</v>
      </c>
      <c r="C198" s="153" t="str">
        <f>IF(OR(ISTEXT('Master MP Status'!C198),'Master MP Status'!C198&gt;0),'Master MP Status'!C198,"")</f>
        <v>KN25369</v>
      </c>
      <c r="D198" s="154" t="str">
        <f>IF(OR(ISTEXT('Master MP Status'!D198),'Master MP Status'!D198&gt;0),'Master MP Status'!D198,"")</f>
        <v>KN25369</v>
      </c>
      <c r="E198" s="5" t="str">
        <f>IF(ISTEXT('Master MP Status'!E198),'Master MP Status'!E198,"")</f>
        <v xml:space="preserve">ALI SOFYAN </v>
      </c>
      <c r="F198" s="5" t="str">
        <f>IF(ISTEXT('Master MP Status'!F198),'Master MP Status'!F198,"")</f>
        <v/>
      </c>
      <c r="G198" s="5" t="str">
        <f>IF(ISTEXT('Master MP Status'!G198),'Master MP Status'!G198,"")</f>
        <v>Local</v>
      </c>
      <c r="H198" s="5" t="str">
        <f>IF(ISTEXT('Master MP Status'!H198),'Master MP Status'!H198,"")</f>
        <v>SIMON S. R</v>
      </c>
      <c r="I198" s="5" t="str">
        <f>IF(ISTEXT('Master MP Status'!I198),'Master MP Status'!I198,"")</f>
        <v>Helper</v>
      </c>
      <c r="J198" s="5" t="str">
        <f>IF(ISTEXT('Master MP Status'!J198),'Master MP Status'!J198,"")</f>
        <v>Helper</v>
      </c>
      <c r="K198" s="9">
        <f>IF(OR('Master MP Status'!K198=0,'Master MP Status'!K198=""),"",'Master MP Status'!K198)</f>
        <v>45800</v>
      </c>
      <c r="L198" s="9">
        <f>IF(OR('Master MP Status'!L198=0,'Master MP Status'!L198=""),"",'Master MP Status'!L198)</f>
        <v>45800</v>
      </c>
      <c r="M198" s="9">
        <f>IF(OR('Master MP Status'!M198=0,'Master MP Status'!M198=""),"",'Master MP Status'!M198)</f>
        <v>45856</v>
      </c>
      <c r="N198" s="5" t="str">
        <f>IF(ISTEXT('Master MP Status'!N198),'Master MP Status'!N198,"")</f>
        <v>Dari 18-July Pindah ke Fitter#2</v>
      </c>
      <c r="O198" s="5">
        <f>LOOKUP(O$6,'Daily Absent'!$O$6:$AX$6,'Daily Absent'!$O198:$AX198)</f>
        <v>0</v>
      </c>
      <c r="P198" s="104">
        <f>VALUE('Time Sheet KN'!Q198-'Time Sheet KN'!P198)*24</f>
        <v>0</v>
      </c>
      <c r="Q198" s="104">
        <f>VALUE('Time Sheet KN'!S198-'Time Sheet KN'!R198)*24</f>
        <v>0</v>
      </c>
      <c r="R198" s="104">
        <f>VALUE('Time Sheet KN'!U198-'Time Sheet KN'!T198)*24</f>
        <v>0</v>
      </c>
      <c r="S198" s="105">
        <f t="shared" ref="S198:S200" si="1112">IF(AND(OR(U$6="Sen",U$6="Sel",U$6="Rab",U$6="Kam",U$6="Jum"),SUM(P198:R198)&gt;=10),10,
IF(AND(OR(U$6="Sen",U$6="Sel",U$6="Rab",U$6="Kam",U$6="Jum"),SUM(P198:R198)&lt;10),SUM(P198:R198),
IF(AND(U$6="Sab",SUM(P198:R198)&gt;=9),9,
IF(AND(U$6="Sab",SUM(P198:R198)&lt;9),SUM(P198:R198),
IF(OR(U$6="Mgg",U$6="Hon"),0)))))</f>
        <v>0</v>
      </c>
      <c r="T198" s="5">
        <f t="shared" ref="T198:T200" si="1113">IF(AND(OR(U$6="Sen",U$6="Sel",U$6="Rab",U$6="Kam",U$6="Jum"),SUM(P198:R198)&gt;=10),SUM(P198:R198)-10,
IF(AND(OR(U$6="Sen",U$6="Sel",U$6="Rab",U$6="Kam",U$6="Jum"),SUM(P198:R198)&lt;10),0,
IF(AND(U$6="Sab",SUM(P198:R198)&gt;=9),SUM(P198:R198)-9,
IF(AND(U$6="Sab",SUM(P198:R198)&lt;9),0,
IF(OR(U$6="Mgg",U$6="Hon"),SUM(P198:R198),0)))))</f>
        <v>0</v>
      </c>
      <c r="U198" s="5"/>
      <c r="V198" s="5">
        <f>LOOKUP(V$6,'Daily Absent'!$O$6:$AX$6,'Daily Absent'!$O198:$AX198)</f>
        <v>0</v>
      </c>
      <c r="W198" s="104">
        <f>VALUE('Time Sheet KN'!X198-'Time Sheet KN'!W198)*24</f>
        <v>0</v>
      </c>
      <c r="X198" s="104">
        <f>VALUE('Time Sheet KN'!Z198-'Time Sheet KN'!Y198)*24</f>
        <v>0</v>
      </c>
      <c r="Y198" s="104">
        <f>VALUE('Time Sheet KN'!AB198-'Time Sheet KN'!AA198)*24</f>
        <v>0</v>
      </c>
      <c r="Z198" s="105">
        <f t="shared" ref="Z198:Z200" si="1114">IF(AND(OR(AB$6="Sen",AB$6="Sel",AB$6="Rab",AB$6="Kam",AB$6="Jum"),SUM(W198:Y198)&gt;=10),10,
IF(AND(OR(AB$6="Sen",AB$6="Sel",AB$6="Rab",AB$6="Kam",AB$6="Jum"),SUM(W198:Y198)&lt;10),SUM(W198:Y198),
IF(AND(AB$6="Sab",SUM(W198:Y198)&gt;=9),9,
IF(AND(AB$6="Sab",SUM(W198:Y198)&lt;9),SUM(W198:Y198),
IF(OR(AB$6="Mgg",AB$6="Hon"),0)))))</f>
        <v>0</v>
      </c>
      <c r="AA198" s="5">
        <f t="shared" ref="AA198:AA200" si="1115">IF(AND(OR(AB$6="Sen",AB$6="Sel",AB$6="Rab",AB$6="Kam",AB$6="Jum"),SUM(W198:Y198)&gt;=10),SUM(W198:Y198)-10,
IF(AND(OR(AB$6="Sen",AB$6="Sel",AB$6="Rab",AB$6="Kam",AB$6="Jum"),SUM(W198:Y198)&lt;10),0,
IF(AND(AB$6="Sab",SUM(W198:Y198)&gt;=9),SUM(W198:Y198)-9,
IF(AND(AB$6="Sab",SUM(W198:Y198)&lt;9),0,
IF(OR(AB$6="Mgg",AB$6="Hon"),SUM(W198:Y198),0)))))</f>
        <v>0</v>
      </c>
      <c r="AB198" s="5"/>
      <c r="AC198" s="5">
        <f>LOOKUP(AC$6,'Daily Absent'!$O$6:$AX$6,'Daily Absent'!$O198:$AX198)</f>
        <v>1</v>
      </c>
      <c r="AD198" s="104">
        <f>VALUE('Time Sheet KN'!AE198-'Time Sheet KN'!AD198)*24</f>
        <v>5</v>
      </c>
      <c r="AE198" s="104">
        <f>VALUE('Time Sheet KN'!AG198-'Time Sheet KN'!AF198)*24</f>
        <v>5.0000000000000009</v>
      </c>
      <c r="AF198" s="104">
        <f>VALUE('Time Sheet KN'!AI198-'Time Sheet KN'!AH198)*24</f>
        <v>0</v>
      </c>
      <c r="AG198" s="105">
        <f t="shared" ref="AG198:AG200" si="1116">IF(AND(OR(AI$6="Sen",AI$6="Sel",AI$6="Rab",AI$6="Kam",AI$6="Jum"),SUM(AD198:AF198)&gt;=10),10,
IF(AND(OR(AI$6="Sen",AI$6="Sel",AI$6="Rab",AI$6="Kam",AI$6="Jum"),SUM(AD198:AF198)&lt;10),SUM(AD198:AF198),
IF(AND(AI$6="Sab",SUM(AD198:AF198)&gt;=9),9,
IF(AND(AI$6="Sab",SUM(AD198:AF198)&lt;9),SUM(AD198:AF198),
IF(OR(AI$6="Mgg",AI$6="Hon"),0)))))</f>
        <v>10</v>
      </c>
      <c r="AH198" s="5">
        <f t="shared" ref="AH198:AH200" si="1117">IF(AND(OR(AI$6="Sen",AI$6="Sel",AI$6="Rab",AI$6="Kam",AI$6="Jum"),SUM(AD198:AF198)&gt;=10),SUM(AD198:AF198)-10,
IF(AND(OR(AI$6="Sen",AI$6="Sel",AI$6="Rab",AI$6="Kam",AI$6="Jum"),SUM(AD198:AF198)&lt;10),0,
IF(AND(AI$6="Sab",SUM(AD198:AF198)&gt;=9),SUM(AD198:AF198)-9,
IF(AND(AI$6="Sab",SUM(AD198:AF198)&lt;9),0,
IF(OR(AI$6="Mgg",AI$6="Hon"),SUM(AD198:AF198),0)))))</f>
        <v>0</v>
      </c>
      <c r="AI198" s="5"/>
      <c r="AJ198" s="5">
        <f>LOOKUP(AJ$6,'Daily Absent'!$O$6:$AX$6,'Daily Absent'!$O198:$AX198)</f>
        <v>1</v>
      </c>
      <c r="AK198" s="104">
        <f>VALUE('Time Sheet KN'!AL198-'Time Sheet KN'!AK198)*24</f>
        <v>5</v>
      </c>
      <c r="AL198" s="104">
        <f>VALUE('Time Sheet KN'!AN198-'Time Sheet KN'!AM198)*24</f>
        <v>5.0000000000000009</v>
      </c>
      <c r="AM198" s="104">
        <f>VALUE('Time Sheet KN'!AP198-'Time Sheet KN'!AO198)*24</f>
        <v>0</v>
      </c>
      <c r="AN198" s="105">
        <f t="shared" ref="AN198:AN200" si="1118">IF(AND(OR(AP$6="Sen",AP$6="Sel",AP$6="Rab",AP$6="Kam",AP$6="Jum"),SUM(AK198:AM198)&gt;=10),10,
IF(AND(OR(AP$6="Sen",AP$6="Sel",AP$6="Rab",AP$6="Kam",AP$6="Jum"),SUM(AK198:AM198)&lt;10),SUM(AK198:AM198),
IF(AND(AP$6="Sab",SUM(AK198:AM198)&gt;=9),9,
IF(AND(AP$6="Sab",SUM(AK198:AM198)&lt;9),SUM(AK198:AM198),
IF(OR(AP$6="Mgg",AP$6="Hon"),0)))))</f>
        <v>10</v>
      </c>
      <c r="AO198" s="5">
        <f t="shared" ref="AO198:AO200" si="1119">IF(AND(OR(AP$6="Sen",AP$6="Sel",AP$6="Rab",AP$6="Kam",AP$6="Jum"),SUM(AK198:AM198)&gt;=10),SUM(AK198:AM198)-10,
IF(AND(OR(AP$6="Sen",AP$6="Sel",AP$6="Rab",AP$6="Kam",AP$6="Jum"),SUM(AK198:AM198)&lt;10),0,
IF(AND(AP$6="Sab",SUM(AK198:AM198)&gt;=9),SUM(AK198:AM198)-9,
IF(AND(AP$6="Sab",SUM(AK198:AM198)&lt;9),0,
IF(OR(AP$6="Mgg",AP$6="Hon"),SUM(AK198:AM198),0)))))</f>
        <v>0</v>
      </c>
      <c r="AP198" s="5"/>
      <c r="AQ198" s="5">
        <f>LOOKUP(AQ$6,'Daily Absent'!$O$6:$AX$6,'Daily Absent'!$O198:$AX198)</f>
        <v>1</v>
      </c>
      <c r="AR198" s="104">
        <f>VALUE('Time Sheet KN'!AS198-'Time Sheet KN'!AR198)*24</f>
        <v>5</v>
      </c>
      <c r="AS198" s="104">
        <f>VALUE('Time Sheet KN'!AU198-'Time Sheet KN'!AT198)*24</f>
        <v>4.0000000000000018</v>
      </c>
      <c r="AT198" s="104">
        <f>VALUE('Time Sheet KN'!AW198-'Time Sheet KN'!AV198)*24</f>
        <v>0</v>
      </c>
      <c r="AU198" s="105">
        <f t="shared" ref="AU198:AU200" si="1120">IF(AND(OR(AW$6="Sen",AW$6="Sel",AW$6="Rab",AW$6="Kam",AW$6="Jum"),SUM(AR198:AT198)&gt;=10),10,
IF(AND(OR(AW$6="Sen",AW$6="Sel",AW$6="Rab",AW$6="Kam",AW$6="Jum"),SUM(AR198:AT198)&lt;10),SUM(AR198:AT198),
IF(AND(AW$6="Sab",SUM(AR198:AT198)&gt;=9),9,
IF(AND(AW$6="Sab",SUM(AR198:AT198)&lt;9),SUM(AR198:AT198),
IF(OR(AW$6="Mgg",AW$6="Hon"),0)))))</f>
        <v>9</v>
      </c>
      <c r="AV198" s="5">
        <f t="shared" ref="AV198:AV200" si="1121">IF(AND(OR(AW$6="Sen",AW$6="Sel",AW$6="Rab",AW$6="Kam",AW$6="Jum"),SUM(AR198:AT198)&gt;=10),SUM(AR198:AT198)-10,
IF(AND(OR(AW$6="Sen",AW$6="Sel",AW$6="Rab",AW$6="Kam",AW$6="Jum"),SUM(AR198:AT198)&lt;10),0,
IF(AND(AW$6="Sab",SUM(AR198:AT198)&gt;=9),SUM(AR198:AT198)-9,
IF(AND(AW$6="Sab",SUM(AR198:AT198)&lt;9),0,
IF(OR(AW$6="Mgg",AW$6="Hon"),SUM(AR198:AT198),0)))))</f>
        <v>1.7763568394002505E-15</v>
      </c>
      <c r="AW198" s="5"/>
      <c r="AX198" s="5">
        <f>LOOKUP(AX$6,'Daily Absent'!$O$6:$AX$6,'Daily Absent'!$O198:$AX198)</f>
        <v>1</v>
      </c>
      <c r="AY198" s="104">
        <f>VALUE('Time Sheet KN'!AZ198-'Time Sheet KN'!AY198)*24</f>
        <v>4</v>
      </c>
      <c r="AZ198" s="104">
        <f>VALUE('Time Sheet KN'!BB198-'Time Sheet KN'!BA198)*24</f>
        <v>3</v>
      </c>
      <c r="BA198" s="104">
        <f>VALUE('Time Sheet KN'!BD198-'Time Sheet KN'!BC198)*24</f>
        <v>0</v>
      </c>
      <c r="BB198" s="105">
        <f t="shared" ref="BB198:BB200" si="1122">IF(AND(OR(BD$6="Sen",BD$6="Sel",BD$6="Rab",BD$6="Kam",BD$6="Jum"),SUM(AY198:BA198)&gt;=10),10,
IF(AND(OR(BD$6="Sen",BD$6="Sel",BD$6="Rab",BD$6="Kam",BD$6="Jum"),SUM(AY198:BA198)&lt;10),SUM(AY198:BA198),
IF(AND(BD$6="Sab",SUM(AY198:BA198)&gt;=9),9,
IF(AND(BD$6="Sab",SUM(AY198:BA198)&lt;9),SUM(AY198:BA198),
IF(OR(BD$6="Mgg",BD$6="Hon"),0)))))</f>
        <v>0</v>
      </c>
      <c r="BC198" s="5">
        <f t="shared" ref="BC198:BC200" si="1123">IF(AND(OR(BD$6="Sen",BD$6="Sel",BD$6="Rab",BD$6="Kam",BD$6="Jum"),SUM(AY198:BA198)&gt;=10),SUM(AY198:BA198)-10,
IF(AND(OR(BD$6="Sen",BD$6="Sel",BD$6="Rab",BD$6="Kam",BD$6="Jum"),SUM(AY198:BA198)&lt;10),0,
IF(AND(BD$6="Sab",SUM(AY198:BA198)&gt;=9),SUM(AY198:BA198)-9,
IF(AND(BD$6="Sab",SUM(AY198:BA198)&lt;9),0,
IF(OR(BD$6="Mgg",BD$6="Hon"),SUM(AY198:BA198),0)))))</f>
        <v>7</v>
      </c>
      <c r="BD198" s="5"/>
      <c r="BE198" s="5">
        <f>LOOKUP(BE$6,'Daily Absent'!$O$6:$AX$6,'Daily Absent'!$O198:$AX198)</f>
        <v>1</v>
      </c>
      <c r="BF198" s="104">
        <f>VALUE('Time Sheet KN'!BG198-'Time Sheet KN'!BF198)*24</f>
        <v>5</v>
      </c>
      <c r="BG198" s="104">
        <f>VALUE('Time Sheet KN'!BI198-'Time Sheet KN'!BH198)*24</f>
        <v>5.0000000000000009</v>
      </c>
      <c r="BH198" s="104">
        <f>VALUE('Time Sheet KN'!BK198-'Time Sheet KN'!BJ198)*24</f>
        <v>0</v>
      </c>
      <c r="BI198" s="105">
        <f t="shared" ref="BI198:BI200" si="1124">IF(AND(OR(BK$6="Sen",BK$6="Sel",BK$6="Rab",BK$6="Kam",BK$6="Jum"),SUM(BF198:BH198)&gt;=10),10,
IF(AND(OR(BK$6="Sen",BK$6="Sel",BK$6="Rab",BK$6="Kam",BK$6="Jum"),SUM(BF198:BH198)&lt;10),SUM(BF198:BH198),
IF(AND(BK$6="Sab",SUM(BF198:BH198)&gt;=9),9,
IF(AND(BK$6="Sab",SUM(BF198:BH198)&lt;9),SUM(BF198:BH198),
IF(OR(BK$6="Mgg",BK$6="Hon"),0)))))</f>
        <v>10</v>
      </c>
      <c r="BJ198" s="5">
        <f t="shared" ref="BJ198:BJ200" si="1125">IF(AND(OR(BK$6="Sen",BK$6="Sel",BK$6="Rab",BK$6="Kam",BK$6="Jum"),SUM(BF198:BH198)&gt;=10),SUM(BF198:BH198)-10,
IF(AND(OR(BK$6="Sen",BK$6="Sel",BK$6="Rab",BK$6="Kam",BK$6="Jum"),SUM(BF198:BH198)&lt;10),0,
IF(AND(BK$6="Sab",SUM(BF198:BH198)&gt;=9),SUM(BF198:BH198)-9,
IF(AND(BK$6="Sab",SUM(BF198:BH198)&lt;9),0,
IF(OR(BK$6="Mgg",BK$6="Hon"),SUM(BF198:BH198),0)))))</f>
        <v>0</v>
      </c>
      <c r="BK198" s="5"/>
      <c r="BL198" s="5">
        <f>LOOKUP(BL$6,'Daily Absent'!$O$6:$AX$6,'Daily Absent'!$O198:$AX198)</f>
        <v>1</v>
      </c>
      <c r="BM198" s="104">
        <f>VALUE('Time Sheet KN'!BN198-'Time Sheet KN'!BM198)*24</f>
        <v>5</v>
      </c>
      <c r="BN198" s="104">
        <f>VALUE('Time Sheet KN'!BP198-'Time Sheet KN'!BO198)*24</f>
        <v>5.0000000000000009</v>
      </c>
      <c r="BO198" s="104">
        <f>VALUE('Time Sheet KN'!BR198-'Time Sheet KN'!BQ198)*24</f>
        <v>0</v>
      </c>
      <c r="BP198" s="105">
        <f t="shared" ref="BP198:BP200" si="1126">IF(AND(OR(BR$6="Sen",BR$6="Sel",BR$6="Rab",BR$6="Kam",BR$6="Jum"),SUM(BM198:BO198)&gt;=10),10,
IF(AND(OR(BR$6="Sen",BR$6="Sel",BR$6="Rab",BR$6="Kam",BR$6="Jum"),SUM(BM198:BO198)&lt;10),SUM(BM198:BO198),
IF(AND(BR$6="Sab",SUM(BM198:BO198)&gt;=9),9,
IF(AND(BR$6="Sab",SUM(BM198:BO198)&lt;9),SUM(BM198:BO198),
IF(OR(BR$6="Mgg",BR$6="Hon"),0)))))</f>
        <v>10</v>
      </c>
      <c r="BQ198" s="5">
        <f t="shared" ref="BQ198:BQ200" si="1127">IF(AND(OR(BR$6="Sen",BR$6="Sel",BR$6="Rab",BR$6="Kam",BR$6="Jum"),SUM(BM198:BO198)&gt;=10),SUM(BM198:BO198)-10,
IF(AND(OR(BR$6="Sen",BR$6="Sel",BR$6="Rab",BR$6="Kam",BR$6="Jum"),SUM(BM198:BO198)&lt;10),0,
IF(AND(BR$6="Sab",SUM(BM198:BO198)&gt;=9),SUM(BM198:BO198)-9,
IF(AND(BR$6="Sab",SUM(BM198:BO198)&lt;9),0,
IF(OR(BR$6="Mgg",BR$6="Hon"),SUM(BM198:BO198),0)))))</f>
        <v>0</v>
      </c>
      <c r="BR198" s="5"/>
      <c r="BS198" s="5">
        <f>LOOKUP(BS$6,'Daily Absent'!$O$6:$AX$6,'Daily Absent'!$O198:$AX198)</f>
        <v>1</v>
      </c>
      <c r="BT198" s="104">
        <f>VALUE('Time Sheet KN'!BU198-'Time Sheet KN'!BT198)*24</f>
        <v>5</v>
      </c>
      <c r="BU198" s="104">
        <f>VALUE('Time Sheet KN'!BW198-'Time Sheet KN'!BV198)*24</f>
        <v>5.0000000000000009</v>
      </c>
      <c r="BV198" s="104">
        <f>VALUE('Time Sheet KN'!BY198-'Time Sheet KN'!BX198)*24</f>
        <v>0</v>
      </c>
      <c r="BW198" s="105">
        <f t="shared" ref="BW198:BW200" si="1128">IF(AND(OR(BY$6="Sen",BY$6="Sel",BY$6="Rab",BY$6="Kam",BY$6="Jum"),SUM(BT198:BV198)&gt;=10),10,
IF(AND(OR(BY$6="Sen",BY$6="Sel",BY$6="Rab",BY$6="Kam",BY$6="Jum"),SUM(BT198:BV198)&lt;10),SUM(BT198:BV198),
IF(AND(BY$6="Sab",SUM(BT198:BV198)&gt;=9),9,
IF(AND(BY$6="Sab",SUM(BT198:BV198)&lt;9),SUM(BT198:BV198),
IF(OR(BY$6="Mgg",BY$6="Hon"),0)))))</f>
        <v>10</v>
      </c>
      <c r="BX198" s="5">
        <f t="shared" ref="BX198:BX200" si="1129">IF(AND(OR(BY$6="Sen",BY$6="Sel",BY$6="Rab",BY$6="Kam",BY$6="Jum"),SUM(BT198:BV198)&gt;=10),SUM(BT198:BV198)-10,
IF(AND(OR(BY$6="Sen",BY$6="Sel",BY$6="Rab",BY$6="Kam",BY$6="Jum"),SUM(BT198:BV198)&lt;10),0,
IF(AND(BY$6="Sab",SUM(BT198:BV198)&gt;=9),SUM(BT198:BV198)-9,
IF(AND(BY$6="Sab",SUM(BT198:BV198)&lt;9),0,
IF(OR(BY$6="Mgg",BY$6="Hon"),SUM(BT198:BV198),0)))))</f>
        <v>0</v>
      </c>
      <c r="BY198" s="5"/>
      <c r="BZ198" s="5">
        <f>LOOKUP(BZ$6,'Daily Absent'!$O$6:$AX$6,'Daily Absent'!$O198:$AX198)</f>
        <v>1</v>
      </c>
      <c r="CA198" s="104">
        <f>VALUE('Time Sheet KN'!CB198-'Time Sheet KN'!CA198)*24</f>
        <v>5</v>
      </c>
      <c r="CB198" s="104">
        <f>VALUE('Time Sheet KN'!CD198-'Time Sheet KN'!CC198)*24</f>
        <v>5.0000000000000009</v>
      </c>
      <c r="CC198" s="104">
        <f>VALUE('Time Sheet KN'!CF198-'Time Sheet KN'!CE198)*24</f>
        <v>0</v>
      </c>
      <c r="CD198" s="105">
        <f t="shared" ref="CD198:CD200" si="1130">IF(AND(OR(CF$6="Sen",CF$6="Sel",CF$6="Rab",CF$6="Kam",CF$6="Jum"),SUM(CA198:CC198)&gt;=10),10,
IF(AND(OR(CF$6="Sen",CF$6="Sel",CF$6="Rab",CF$6="Kam",CF$6="Jum"),SUM(CA198:CC198)&lt;10),SUM(CA198:CC198),
IF(AND(CF$6="Sab",SUM(CA198:CC198)&gt;=9),9,
IF(AND(CF$6="Sab",SUM(CA198:CC198)&lt;9),SUM(CA198:CC198),
IF(OR(CF$6="Mgg",CF$6="Hon"),0)))))</f>
        <v>10</v>
      </c>
      <c r="CE198" s="5">
        <f t="shared" ref="CE198:CE200" si="1131">IF(AND(OR(CF$6="Sen",CF$6="Sel",CF$6="Rab",CF$6="Kam",CF$6="Jum"),SUM(CA198:CC198)&gt;=10),SUM(CA198:CC198)-10,
IF(AND(OR(CF$6="Sen",CF$6="Sel",CF$6="Rab",CF$6="Kam",CF$6="Jum"),SUM(CA198:CC198)&lt;10),0,
IF(AND(CF$6="Sab",SUM(CA198:CC198)&gt;=9),SUM(CA198:CC198)-9,
IF(AND(CF$6="Sab",SUM(CA198:CC198)&lt;9),0,
IF(OR(CF$6="Mgg",CF$6="Hon"),SUM(CA198:CC198),0)))))</f>
        <v>0</v>
      </c>
      <c r="CF198" s="5"/>
      <c r="CG198" s="5">
        <f>LOOKUP(CG$6,'Daily Absent'!$O$6:$AX$6,'Daily Absent'!$O198:$AX198)</f>
        <v>1</v>
      </c>
      <c r="CH198" s="104">
        <f>VALUE('Time Sheet KN'!CI198-'Time Sheet KN'!CH198)*24</f>
        <v>5</v>
      </c>
      <c r="CI198" s="104">
        <f>VALUE('Time Sheet KN'!CK198-'Time Sheet KN'!CJ198)*24</f>
        <v>5.0000000000000009</v>
      </c>
      <c r="CJ198" s="104">
        <f>VALUE('Time Sheet KN'!CM198-'Time Sheet KN'!CL198)*24</f>
        <v>0</v>
      </c>
      <c r="CK198" s="105">
        <f t="shared" ref="CK198:CK200" si="1132">IF(AND(OR(CM$6="Sen",CM$6="Sel",CM$6="Rab",CM$6="Kam",CM$6="Jum"),SUM(CH198:CJ198)&gt;=10),10,
IF(AND(OR(CM$6="Sen",CM$6="Sel",CM$6="Rab",CM$6="Kam",CM$6="Jum"),SUM(CH198:CJ198)&lt;10),SUM(CH198:CJ198),
IF(AND(CM$6="Sab",SUM(CH198:CJ198)&gt;=9),9,
IF(AND(CM$6="Sab",SUM(CH198:CJ198)&lt;9),SUM(CH198:CJ198),
IF(OR(CM$6="Mgg",CM$6="Hon"),0)))))</f>
        <v>10</v>
      </c>
      <c r="CL198" s="5">
        <f t="shared" ref="CL198:CL200" si="1133">IF(AND(OR(CM$6="Sen",CM$6="Sel",CM$6="Rab",CM$6="Kam",CM$6="Jum"),SUM(CH198:CJ198)&gt;=10),SUM(CH198:CJ198)-10,
IF(AND(OR(CM$6="Sen",CM$6="Sel",CM$6="Rab",CM$6="Kam",CM$6="Jum"),SUM(CH198:CJ198)&lt;10),0,
IF(AND(CM$6="Sab",SUM(CH198:CJ198)&gt;=9),SUM(CH198:CJ198)-9,
IF(AND(CM$6="Sab",SUM(CH198:CJ198)&lt;9),0,
IF(OR(CM$6="Mgg",CM$6="Hon"),SUM(CH198:CJ198),0)))))</f>
        <v>0</v>
      </c>
      <c r="CM198" s="5"/>
      <c r="CN198" s="5">
        <f>LOOKUP(CN$6,'Daily Absent'!$O$6:$AX$6,'Daily Absent'!$O198:$AX198)</f>
        <v>1</v>
      </c>
      <c r="CO198" s="104">
        <f>VALUE('Time Sheet KN'!CP198-'Time Sheet KN'!CO198)*24</f>
        <v>5</v>
      </c>
      <c r="CP198" s="104">
        <f>VALUE('Time Sheet KN'!CR198-'Time Sheet KN'!CQ198)*24</f>
        <v>4.0000000000000018</v>
      </c>
      <c r="CQ198" s="104">
        <f>VALUE('Time Sheet KN'!CT198-'Time Sheet KN'!CS198)*24</f>
        <v>0</v>
      </c>
      <c r="CR198" s="105">
        <f t="shared" ref="CR198:CR200" si="1134">IF(AND(OR(CT$6="Sen",CT$6="Sel",CT$6="Rab",CT$6="Kam",CT$6="Jum"),SUM(CO198:CQ198)&gt;=10),10,
IF(AND(OR(CT$6="Sen",CT$6="Sel",CT$6="Rab",CT$6="Kam",CT$6="Jum"),SUM(CO198:CQ198)&lt;10),SUM(CO198:CQ198),
IF(AND(CT$6="Sab",SUM(CO198:CQ198)&gt;=9),9,
IF(AND(CT$6="Sab",SUM(CO198:CQ198)&lt;9),SUM(CO198:CQ198),
IF(OR(CT$6="Mgg",CT$6="Hon"),0)))))</f>
        <v>9</v>
      </c>
      <c r="CS198" s="5">
        <f t="shared" ref="CS198:CS200" si="1135">IF(AND(OR(CT$6="Sen",CT$6="Sel",CT$6="Rab",CT$6="Kam",CT$6="Jum"),SUM(CO198:CQ198)&gt;=10),SUM(CO198:CQ198)-10,
IF(AND(OR(CT$6="Sen",CT$6="Sel",CT$6="Rab",CT$6="Kam",CT$6="Jum"),SUM(CO198:CQ198)&lt;10),0,
IF(AND(CT$6="Sab",SUM(CO198:CQ198)&gt;=9),SUM(CO198:CQ198)-9,
IF(AND(CT$6="Sab",SUM(CO198:CQ198)&lt;9),0,
IF(OR(CT$6="Mgg",CT$6="Hon"),SUM(CO198:CQ198),0)))))</f>
        <v>1.7763568394002505E-15</v>
      </c>
      <c r="CT198" s="5"/>
      <c r="CU198" s="5">
        <f>LOOKUP(CU$6,'Daily Absent'!$O$6:$AX$6,'Daily Absent'!$O198:$AX198)</f>
        <v>1</v>
      </c>
      <c r="CV198" s="104">
        <f>VALUE('Time Sheet KN'!CW198-'Time Sheet KN'!CV198)*24</f>
        <v>4</v>
      </c>
      <c r="CW198" s="104">
        <f>VALUE('Time Sheet KN'!CY198-'Time Sheet KN'!CX198)*24</f>
        <v>3</v>
      </c>
      <c r="CX198" s="104">
        <f>VALUE('Time Sheet KN'!DA198-'Time Sheet KN'!CZ198)*24</f>
        <v>0</v>
      </c>
      <c r="CY198" s="105">
        <f t="shared" ref="CY198:CY200" si="1136">IF(AND(OR(DA$6="Sen",DA$6="Sel",DA$6="Rab",DA$6="Kam",DA$6="Jum"),SUM(CV198:CX198)&gt;=10),10,
IF(AND(OR(DA$6="Sen",DA$6="Sel",DA$6="Rab",DA$6="Kam",DA$6="Jum"),SUM(CV198:CX198)&lt;10),SUM(CV198:CX198),
IF(AND(DA$6="Sab",SUM(CV198:CX198)&gt;=9),9,
IF(AND(DA$6="Sab",SUM(CV198:CX198)&lt;9),SUM(CV198:CX198),
IF(OR(DA$6="Mgg",DA$6="Hon"),0)))))</f>
        <v>0</v>
      </c>
      <c r="CZ198" s="5">
        <f t="shared" ref="CZ198:CZ200" si="1137">IF(AND(OR(DA$6="Sen",DA$6="Sel",DA$6="Rab",DA$6="Kam",DA$6="Jum"),SUM(CV198:CX198)&gt;=10),SUM(CV198:CX198)-10,
IF(AND(OR(DA$6="Sen",DA$6="Sel",DA$6="Rab",DA$6="Kam",DA$6="Jum"),SUM(CV198:CX198)&lt;10),0,
IF(AND(DA$6="Sab",SUM(CV198:CX198)&gt;=9),SUM(CV198:CX198)-9,
IF(AND(DA$6="Sab",SUM(CV198:CX198)&lt;9),0,
IF(OR(DA$6="Mgg",DA$6="Hon"),SUM(CV198:CX198),0)))))</f>
        <v>7</v>
      </c>
      <c r="DA198" s="5"/>
      <c r="DB198" s="5">
        <f>LOOKUP(DB$6,'Daily Absent'!$O$6:$AX$6,'Daily Absent'!$O198:$AX198)</f>
        <v>1</v>
      </c>
      <c r="DC198" s="104">
        <f>VALUE('Time Sheet KN'!DD198-'Time Sheet KN'!DC198)*24</f>
        <v>5</v>
      </c>
      <c r="DD198" s="104">
        <f>VALUE('Time Sheet KN'!DF198-'Time Sheet KN'!DE198)*24</f>
        <v>5.0000000000000009</v>
      </c>
      <c r="DE198" s="104">
        <f>VALUE('Time Sheet KN'!DH198-'Time Sheet KN'!DG198)*24</f>
        <v>0</v>
      </c>
      <c r="DF198" s="105">
        <f t="shared" ref="DF198:DF200" si="1138">IF(AND(OR(DH$6="Sen",DH$6="Sel",DH$6="Rab",DH$6="Kam",DH$6="Jum"),SUM(DC198:DE198)&gt;=10),10,
IF(AND(OR(DH$6="Sen",DH$6="Sel",DH$6="Rab",DH$6="Kam",DH$6="Jum"),SUM(DC198:DE198)&lt;10),SUM(DC198:DE198),
IF(AND(DH$6="Sab",SUM(DC198:DE198)&gt;=9),9,
IF(AND(DH$6="Sab",SUM(DC198:DE198)&lt;9),SUM(DC198:DE198),
IF(OR(DH$6="Mgg",DH$6="Hon"),0)))))</f>
        <v>10</v>
      </c>
      <c r="DG198" s="5">
        <f t="shared" ref="DG198:DG200" si="1139">IF(AND(OR(DH$6="Sen",DH$6="Sel",DH$6="Rab",DH$6="Kam",DH$6="Jum"),SUM(DC198:DE198)&gt;=10),SUM(DC198:DE198)-10,
IF(AND(OR(DH$6="Sen",DH$6="Sel",DH$6="Rab",DH$6="Kam",DH$6="Jum"),SUM(DC198:DE198)&lt;10),0,
IF(AND(DH$6="Sab",SUM(DC198:DE198)&gt;=9),SUM(DC198:DE198)-9,
IF(AND(DH$6="Sab",SUM(DC198:DE198)&lt;9),0,
IF(OR(DH$6="Mgg",DH$6="Hon"),SUM(DC198:DE198),0)))))</f>
        <v>0</v>
      </c>
      <c r="DH198" s="5"/>
      <c r="DI198" s="5">
        <f>LOOKUP(DI$6,'Daily Absent'!$O$6:$AX$6,'Daily Absent'!$O198:$AX198)</f>
        <v>1</v>
      </c>
      <c r="DJ198" s="104">
        <f>VALUE('Time Sheet KN'!DK198-'Time Sheet KN'!DJ198)*24</f>
        <v>5</v>
      </c>
      <c r="DK198" s="104">
        <f>VALUE('Time Sheet KN'!DM198-'Time Sheet KN'!DL198)*24</f>
        <v>5.0000000000000009</v>
      </c>
      <c r="DL198" s="104">
        <f>VALUE('Time Sheet KN'!DO198-'Time Sheet KN'!DN198)*24</f>
        <v>0</v>
      </c>
      <c r="DM198" s="105">
        <f t="shared" ref="DM198:DM200" si="1140">IF(AND(OR(DO$6="Sen",DO$6="Sel",DO$6="Rab",DO$6="Kam",DO$6="Jum"),SUM(DJ198:DL198)&gt;=10),10,
IF(AND(OR(DO$6="Sen",DO$6="Sel",DO$6="Rab",DO$6="Kam",DO$6="Jum"),SUM(DJ198:DL198)&lt;10),SUM(DJ198:DL198),
IF(AND(DO$6="Sab",SUM(DJ198:DL198)&gt;=9),9,
IF(AND(DO$6="Sab",SUM(DJ198:DL198)&lt;9),SUM(DJ198:DL198),
IF(OR(DO$6="Mgg",DO$6="Hon"),0)))))</f>
        <v>10</v>
      </c>
      <c r="DN198" s="5">
        <f t="shared" ref="DN198:DN200" si="1141">IF(AND(OR(DO$6="Sen",DO$6="Sel",DO$6="Rab",DO$6="Kam",DO$6="Jum"),SUM(DJ198:DL198)&gt;=10),SUM(DJ198:DL198)-10,
IF(AND(OR(DO$6="Sen",DO$6="Sel",DO$6="Rab",DO$6="Kam",DO$6="Jum"),SUM(DJ198:DL198)&lt;10),0,
IF(AND(DO$6="Sab",SUM(DJ198:DL198)&gt;=9),SUM(DJ198:DL198)-9,
IF(AND(DO$6="Sab",SUM(DJ198:DL198)&lt;9),0,
IF(OR(DO$6="Mgg",DO$6="Hon"),SUM(DJ198:DL198),0)))))</f>
        <v>0</v>
      </c>
      <c r="DO198" s="5"/>
      <c r="DP198" s="5">
        <f>LOOKUP(DP$6,'Daily Absent'!$O$6:$AX$6,'Daily Absent'!$O198:$AX198)</f>
        <v>1</v>
      </c>
      <c r="DQ198" s="104">
        <f>VALUE('Time Sheet KN'!DR198-'Time Sheet KN'!DQ198)*24</f>
        <v>5</v>
      </c>
      <c r="DR198" s="104">
        <f>VALUE('Time Sheet KN'!DT198-'Time Sheet KN'!DS198)*24</f>
        <v>5.0000000000000009</v>
      </c>
      <c r="DS198" s="104">
        <f>VALUE('Time Sheet KN'!DV198-'Time Sheet KN'!DU198)*24</f>
        <v>0</v>
      </c>
      <c r="DT198" s="105">
        <f t="shared" ref="DT198:DT200" si="1142">IF(AND(OR(DV$6="Sen",DV$6="Sel",DV$6="Rab",DV$6="Kam",DV$6="Jum"),SUM(DQ198:DS198)&gt;=10),10,
IF(AND(OR(DV$6="Sen",DV$6="Sel",DV$6="Rab",DV$6="Kam",DV$6="Jum"),SUM(DQ198:DS198)&lt;10),SUM(DQ198:DS198),
IF(AND(DV$6="Sab",SUM(DQ198:DS198)&gt;=9),9,
IF(AND(DV$6="Sab",SUM(DQ198:DS198)&lt;9),SUM(DQ198:DS198),
IF(OR(DV$6="Mgg",DV$6="Hon"),0)))))</f>
        <v>10</v>
      </c>
      <c r="DU198" s="5">
        <f t="shared" ref="DU198:DU200" si="1143">IF(AND(OR(DV$6="Sen",DV$6="Sel",DV$6="Rab",DV$6="Kam",DV$6="Jum"),SUM(DQ198:DS198)&gt;=10),SUM(DQ198:DS198)-10,
IF(AND(OR(DV$6="Sen",DV$6="Sel",DV$6="Rab",DV$6="Kam",DV$6="Jum"),SUM(DQ198:DS198)&lt;10),0,
IF(AND(DV$6="Sab",SUM(DQ198:DS198)&gt;=9),SUM(DQ198:DS198)-9,
IF(AND(DV$6="Sab",SUM(DQ198:DS198)&lt;9),0,
IF(OR(DV$6="Mgg",DV$6="Hon"),SUM(DQ198:DS198),0)))))</f>
        <v>0</v>
      </c>
      <c r="DV198" s="5"/>
      <c r="DW198" s="5">
        <f>LOOKUP(DW$6,'Daily Absent'!$O$6:$AX$6,'Daily Absent'!$O198:$AX198)</f>
        <v>1</v>
      </c>
      <c r="DX198" s="104">
        <f>VALUE('Time Sheet KN'!DY198-'Time Sheet KN'!DX198)*24</f>
        <v>5</v>
      </c>
      <c r="DY198" s="104">
        <f>VALUE('Time Sheet KN'!EA198-'Time Sheet KN'!DZ198)*24</f>
        <v>5.0000000000000009</v>
      </c>
      <c r="DZ198" s="104">
        <f>VALUE('Time Sheet KN'!EC198-'Time Sheet KN'!EB198)*24</f>
        <v>0</v>
      </c>
      <c r="EA198" s="105">
        <f t="shared" ref="EA198:EA200" si="1144">IF(AND(OR(EC$6="Sen",EC$6="Sel",EC$6="Rab",EC$6="Kam",EC$6="Jum"),SUM(DX198:DZ198)&gt;=10),10,
IF(AND(OR(EC$6="Sen",EC$6="Sel",EC$6="Rab",EC$6="Kam",EC$6="Jum"),SUM(DX198:DZ198)&lt;10),SUM(DX198:DZ198),
IF(AND(EC$6="Sab",SUM(DX198:DZ198)&gt;=9),9,
IF(AND(EC$6="Sab",SUM(DX198:DZ198)&lt;9),SUM(DX198:DZ198),
IF(OR(EC$6="Mgg",EC$6="Hon"),0)))))</f>
        <v>10</v>
      </c>
      <c r="EB198" s="5">
        <f t="shared" ref="EB198:EB200" si="1145">IF(AND(OR(EC$6="Sen",EC$6="Sel",EC$6="Rab",EC$6="Kam",EC$6="Jum"),SUM(DX198:DZ198)&gt;=10),SUM(DX198:DZ198)-10,
IF(AND(OR(EC$6="Sen",EC$6="Sel",EC$6="Rab",EC$6="Kam",EC$6="Jum"),SUM(DX198:DZ198)&lt;10),0,
IF(AND(EC$6="Sab",SUM(DX198:DZ198)&gt;=9),SUM(DX198:DZ198)-9,
IF(AND(EC$6="Sab",SUM(DX198:DZ198)&lt;9),0,
IF(OR(EC$6="Mgg",EC$6="Hon"),SUM(DX198:DZ198),0)))))</f>
        <v>0</v>
      </c>
      <c r="EC198" s="5"/>
      <c r="ED198" s="5">
        <f>LOOKUP(ED$6,'Daily Absent'!$O$6:$AX$6,'Daily Absent'!$O198:$AX198)</f>
        <v>0</v>
      </c>
      <c r="EE198" s="104">
        <f>VALUE('Time Sheet KN'!EF198-'Time Sheet KN'!EE198)*24</f>
        <v>0</v>
      </c>
      <c r="EF198" s="104">
        <f>VALUE('Time Sheet KN'!EH198-'Time Sheet KN'!EG198)*24</f>
        <v>0</v>
      </c>
      <c r="EG198" s="104">
        <f>VALUE('Time Sheet KN'!EJ198-'Time Sheet KN'!EI198)*24</f>
        <v>0</v>
      </c>
      <c r="EH198" s="105">
        <f t="shared" ref="EH198:EH200" si="1146">IF(AND(OR(EJ$6="Sen",EJ$6="Sel",EJ$6="Rab",EJ$6="Kam",EJ$6="Jum"),SUM(EE198:EG198)&gt;=10),10,
IF(AND(OR(EJ$6="Sen",EJ$6="Sel",EJ$6="Rab",EJ$6="Kam",EJ$6="Jum"),SUM(EE198:EG198)&lt;10),SUM(EE198:EG198),
IF(AND(EJ$6="Sab",SUM(EE198:EG198)&gt;=9),9,
IF(AND(EJ$6="Sab",SUM(EE198:EG198)&lt;9),SUM(EE198:EG198),
IF(OR(EJ$6="Mgg",EJ$6="Hon"),0)))))</f>
        <v>0</v>
      </c>
      <c r="EI198" s="5">
        <f t="shared" ref="EI198:EI200" si="1147">IF(AND(OR(EJ$6="Sen",EJ$6="Sel",EJ$6="Rab",EJ$6="Kam",EJ$6="Jum"),SUM(EE198:EG198)&gt;=10),SUM(EE198:EG198)-10,
IF(AND(OR(EJ$6="Sen",EJ$6="Sel",EJ$6="Rab",EJ$6="Kam",EJ$6="Jum"),SUM(EE198:EG198)&lt;10),0,
IF(AND(EJ$6="Sab",SUM(EE198:EG198)&gt;=9),SUM(EE198:EG198)-9,
IF(AND(EJ$6="Sab",SUM(EE198:EG198)&lt;9),0,
IF(OR(EJ$6="Mgg",EJ$6="Hon"),SUM(EE198:EG198),0)))))</f>
        <v>0</v>
      </c>
      <c r="EJ198" s="5"/>
      <c r="EK198" s="5">
        <f>LOOKUP(EK$6,'Daily Absent'!$O$6:$AX$6,'Daily Absent'!$O198:$AX198)</f>
        <v>0</v>
      </c>
      <c r="EL198" s="104">
        <f>VALUE('Time Sheet KN'!EM198-'Time Sheet KN'!EL198)*24</f>
        <v>0</v>
      </c>
      <c r="EM198" s="104">
        <f>VALUE('Time Sheet KN'!EO198-'Time Sheet KN'!EN198)*24</f>
        <v>0</v>
      </c>
      <c r="EN198" s="104">
        <f>VALUE('Time Sheet KN'!EQ198-'Time Sheet KN'!EP198)*24</f>
        <v>0</v>
      </c>
      <c r="EO198" s="105">
        <f t="shared" ref="EO198:EO200" si="1148">IF(AND(OR(EQ$6="Sen",EQ$6="Sel",EQ$6="Rab",EQ$6="Kam",EQ$6="Jum"),SUM(EL198:EN198)&gt;=10),10,
IF(AND(OR(EQ$6="Sen",EQ$6="Sel",EQ$6="Rab",EQ$6="Kam",EQ$6="Jum"),SUM(EL198:EN198)&lt;10),SUM(EL198:EN198),
IF(AND(EQ$6="Sab",SUM(EL198:EN198)&gt;=9),9,
IF(AND(EQ$6="Sab",SUM(EL198:EN198)&lt;9),SUM(EL198:EN198),
IF(OR(EQ$6="Mgg",EQ$6="Hon"),0)))))</f>
        <v>0</v>
      </c>
      <c r="EP198" s="5">
        <f t="shared" ref="EP198:EP200" si="1149">IF(AND(OR(EQ$6="Sen",EQ$6="Sel",EQ$6="Rab",EQ$6="Kam",EQ$6="Jum"),SUM(EL198:EN198)&gt;=10),SUM(EL198:EN198)-10,
IF(AND(OR(EQ$6="Sen",EQ$6="Sel",EQ$6="Rab",EQ$6="Kam",EQ$6="Jum"),SUM(EL198:EN198)&lt;10),0,
IF(AND(EQ$6="Sab",SUM(EL198:EN198)&gt;=9),SUM(EL198:EN198)-9,
IF(AND(EQ$6="Sab",SUM(EL198:EN198)&lt;9),0,
IF(OR(EQ$6="Mgg",EQ$6="Hon"),SUM(EL198:EN198),0)))))</f>
        <v>0</v>
      </c>
      <c r="EQ198" s="5"/>
      <c r="ER198" s="5">
        <f>LOOKUP(ER$6,'Daily Absent'!$O$6:$AX$6,'Daily Absent'!$O198:$AX198)</f>
        <v>0</v>
      </c>
      <c r="ES198" s="104">
        <f>VALUE('Time Sheet KN'!ET198-'Time Sheet KN'!ES198)*24</f>
        <v>0</v>
      </c>
      <c r="ET198" s="104">
        <f>VALUE('Time Sheet KN'!EV198-'Time Sheet KN'!EU198)*24</f>
        <v>0</v>
      </c>
      <c r="EU198" s="104">
        <f>VALUE('Time Sheet KN'!EX198-'Time Sheet KN'!EW198)*24</f>
        <v>0</v>
      </c>
      <c r="EV198" s="105">
        <f t="shared" ref="EV198:EV200" si="1150">IF(AND(OR(EX$6="Sen",EX$6="Sel",EX$6="Rab",EX$6="Kam",EX$6="Jum"),SUM(ES198:EU198)&gt;=10),10,
IF(AND(OR(EX$6="Sen",EX$6="Sel",EX$6="Rab",EX$6="Kam",EX$6="Jum"),SUM(ES198:EU198)&lt;10),SUM(ES198:EU198),
IF(AND(EX$6="Sab",SUM(ES198:EU198)&gt;=9),9,
IF(AND(EX$6="Sab",SUM(ES198:EU198)&lt;9),SUM(ES198:EU198),
IF(OR(EX$6="Mgg",EX$6="Hon"),0)))))</f>
        <v>0</v>
      </c>
      <c r="EW198" s="5">
        <f t="shared" ref="EW198:EW200" si="1151">IF(AND(OR(EX$6="Sen",EX$6="Sel",EX$6="Rab",EX$6="Kam",EX$6="Jum"),SUM(ES198:EU198)&gt;=10),SUM(ES198:EU198)-10,
IF(AND(OR(EX$6="Sen",EX$6="Sel",EX$6="Rab",EX$6="Kam",EX$6="Jum"),SUM(ES198:EU198)&lt;10),0,
IF(AND(EX$6="Sab",SUM(ES198:EU198)&gt;=9),SUM(ES198:EU198)-9,
IF(AND(EX$6="Sab",SUM(ES198:EU198)&lt;9),0,
IF(OR(EX$6="Mgg",EX$6="Hon"),SUM(ES198:EU198),0)))))</f>
        <v>0</v>
      </c>
      <c r="EX198" s="5"/>
      <c r="EY198" s="5">
        <f>LOOKUP(EY$6,'Daily Absent'!$O$6:$AX$6,'Daily Absent'!$O198:$AX198)</f>
        <v>0</v>
      </c>
      <c r="EZ198" s="104">
        <f>VALUE('Time Sheet KN'!FA198-'Time Sheet KN'!EZ198)*24</f>
        <v>0</v>
      </c>
      <c r="FA198" s="104">
        <f>VALUE('Time Sheet KN'!FC198-'Time Sheet KN'!FB198)*24</f>
        <v>0</v>
      </c>
      <c r="FB198" s="104">
        <f>VALUE('Time Sheet KN'!FE198-'Time Sheet KN'!FD198)*24</f>
        <v>0</v>
      </c>
      <c r="FC198" s="105">
        <f t="shared" ref="FC198:FC200" si="1152">IF(AND(OR(FE$6="Sen",FE$6="Sel",FE$6="Rab",FE$6="Kam",FE$6="Jum"),SUM(EZ198:FB198)&gt;=10),10,
IF(AND(OR(FE$6="Sen",FE$6="Sel",FE$6="Rab",FE$6="Kam",FE$6="Jum"),SUM(EZ198:FB198)&lt;10),SUM(EZ198:FB198),
IF(AND(FE$6="Sab",SUM(EZ198:FB198)&gt;=9),9,
IF(AND(FE$6="Sab",SUM(EZ198:FB198)&lt;9),SUM(EZ198:FB198),
IF(OR(FE$6="Mgg",FE$6="Hon"),0)))))</f>
        <v>0</v>
      </c>
      <c r="FD198" s="5">
        <f t="shared" ref="FD198:FD200" si="1153">IF(AND(OR(FE$6="Sen",FE$6="Sel",FE$6="Rab",FE$6="Kam",FE$6="Jum"),SUM(EZ198:FB198)&gt;=10),SUM(EZ198:FB198)-10,
IF(AND(OR(FE$6="Sen",FE$6="Sel",FE$6="Rab",FE$6="Kam",FE$6="Jum"),SUM(EZ198:FB198)&lt;10),0,
IF(AND(FE$6="Sab",SUM(EZ198:FB198)&gt;=9),SUM(EZ198:FB198)-9,
IF(AND(FE$6="Sab",SUM(EZ198:FB198)&lt;9),0,
IF(OR(FE$6="Mgg",FE$6="Hon"),SUM(EZ198:FB198),0)))))</f>
        <v>0</v>
      </c>
      <c r="FE198" s="5"/>
      <c r="FF198" s="5">
        <f>LOOKUP(FF$6,'Daily Absent'!$O$6:$AX$6,'Daily Absent'!$O198:$AX198)</f>
        <v>0</v>
      </c>
      <c r="FG198" s="104">
        <f>VALUE('Time Sheet KN'!FH198-'Time Sheet KN'!FG198)*24</f>
        <v>0</v>
      </c>
      <c r="FH198" s="104">
        <f>VALUE('Time Sheet KN'!FJ198-'Time Sheet KN'!FI198)*24</f>
        <v>0</v>
      </c>
      <c r="FI198" s="104">
        <f>VALUE('Time Sheet KN'!FL198-'Time Sheet KN'!FK198)*24</f>
        <v>0</v>
      </c>
      <c r="FJ198" s="105">
        <f t="shared" ref="FJ198:FJ200" si="1154">IF(AND(OR(FL$6="Sen",FL$6="Sel",FL$6="Rab",FL$6="Kam",FL$6="Jum"),SUM(FG198:FI198)&gt;=10),10,
IF(AND(OR(FL$6="Sen",FL$6="Sel",FL$6="Rab",FL$6="Kam",FL$6="Jum"),SUM(FG198:FI198)&lt;10),SUM(FG198:FI198),
IF(AND(FL$6="Sab",SUM(FG198:FI198)&gt;=9),9,
IF(AND(FL$6="Sab",SUM(FG198:FI198)&lt;9),SUM(FG198:FI198),
IF(OR(FL$6="Mgg",FL$6="Hon"),0)))))</f>
        <v>0</v>
      </c>
      <c r="FK198" s="5">
        <f t="shared" ref="FK198:FK200" si="1155">IF(AND(OR(FL$6="Sen",FL$6="Sel",FL$6="Rab",FL$6="Kam",FL$6="Jum"),SUM(FG198:FI198)&gt;=10),SUM(FG198:FI198)-10,
IF(AND(OR(FL$6="Sen",FL$6="Sel",FL$6="Rab",FL$6="Kam",FL$6="Jum"),SUM(FG198:FI198)&lt;10),0,
IF(AND(FL$6="Sab",SUM(FG198:FI198)&gt;=9),SUM(FG198:FI198)-9,
IF(AND(FL$6="Sab",SUM(FG198:FI198)&lt;9),0,
IF(OR(FL$6="Mgg",FL$6="Hon"),SUM(FG198:FI198),0)))))</f>
        <v>0</v>
      </c>
      <c r="FL198" s="5"/>
      <c r="FM198" s="5">
        <f>LOOKUP(FM$6,'Daily Absent'!$O$6:$AX$6,'Daily Absent'!$O198:$AX198)</f>
        <v>0</v>
      </c>
      <c r="FN198" s="104">
        <f>VALUE('Time Sheet KN'!FO198-'Time Sheet KN'!FN198)*24</f>
        <v>0</v>
      </c>
      <c r="FO198" s="104">
        <f>VALUE('Time Sheet KN'!FQ198-'Time Sheet KN'!FP198)*24</f>
        <v>0</v>
      </c>
      <c r="FP198" s="104">
        <f>VALUE('Time Sheet KN'!FS198-'Time Sheet KN'!FR198)*24</f>
        <v>0</v>
      </c>
      <c r="FQ198" s="105">
        <f t="shared" ref="FQ198:FQ200" si="1156">IF(AND(OR(FS$6="Sen",FS$6="Sel",FS$6="Rab",FS$6="Kam",FS$6="Jum"),SUM(FN198:FP198)&gt;=10),10,
IF(AND(OR(FS$6="Sen",FS$6="Sel",FS$6="Rab",FS$6="Kam",FS$6="Jum"),SUM(FN198:FP198)&lt;10),SUM(FN198:FP198),
IF(AND(FS$6="Sab",SUM(FN198:FP198)&gt;=9),9,
IF(AND(FS$6="Sab",SUM(FN198:FP198)&lt;9),SUM(FN198:FP198),
IF(OR(FS$6="Mgg",FS$6="Hon"),0)))))</f>
        <v>0</v>
      </c>
      <c r="FR198" s="5">
        <f t="shared" ref="FR198:FR200" si="1157">IF(AND(OR(FS$6="Sen",FS$6="Sel",FS$6="Rab",FS$6="Kam",FS$6="Jum"),SUM(FN198:FP198)&gt;=10),SUM(FN198:FP198)-10,
IF(AND(OR(FS$6="Sen",FS$6="Sel",FS$6="Rab",FS$6="Kam",FS$6="Jum"),SUM(FN198:FP198)&lt;10),0,
IF(AND(FS$6="Sab",SUM(FN198:FP198)&gt;=9),SUM(FN198:FP198)-9,
IF(AND(FS$6="Sab",SUM(FN198:FP198)&lt;9),0,
IF(OR(FS$6="Mgg",FS$6="Hon"),SUM(FN198:FP198),0)))))</f>
        <v>0</v>
      </c>
      <c r="FS198" s="5"/>
      <c r="FT198" s="5">
        <f>LOOKUP(FT$6,'Daily Absent'!$O$6:$AX$6,'Daily Absent'!$O198:$AX198)</f>
        <v>0</v>
      </c>
      <c r="FU198" s="104">
        <f>VALUE('Time Sheet KN'!FV198-'Time Sheet KN'!FU198)*24</f>
        <v>0</v>
      </c>
      <c r="FV198" s="104">
        <f>VALUE('Time Sheet KN'!FX198-'Time Sheet KN'!FW198)*24</f>
        <v>0</v>
      </c>
      <c r="FW198" s="104">
        <f>VALUE('Time Sheet KN'!FZ198-'Time Sheet KN'!FY198)*24</f>
        <v>0</v>
      </c>
      <c r="FX198" s="105">
        <f t="shared" ref="FX198:FX200" si="1158">IF(AND(OR(FZ$6="Sen",FZ$6="Sel",FZ$6="Rab",FZ$6="Kam",FZ$6="Jum"),SUM(FU198:FW198)&gt;=10),10,
IF(AND(OR(FZ$6="Sen",FZ$6="Sel",FZ$6="Rab",FZ$6="Kam",FZ$6="Jum"),SUM(FU198:FW198)&lt;10),SUM(FU198:FW198),
IF(AND(FZ$6="Sab",SUM(FU198:FW198)&gt;=9),9,
IF(AND(FZ$6="Sab",SUM(FU198:FW198)&lt;9),SUM(FU198:FW198),
IF(OR(FZ$6="Mgg",FZ$6="Hon"),0)))))</f>
        <v>0</v>
      </c>
      <c r="FY198" s="5">
        <f t="shared" ref="FY198:FY200" si="1159">IF(AND(OR(FZ$6="Sen",FZ$6="Sel",FZ$6="Rab",FZ$6="Kam",FZ$6="Jum"),SUM(FU198:FW198)&gt;=10),SUM(FU198:FW198)-10,
IF(AND(OR(FZ$6="Sen",FZ$6="Sel",FZ$6="Rab",FZ$6="Kam",FZ$6="Jum"),SUM(FU198:FW198)&lt;10),0,
IF(AND(FZ$6="Sab",SUM(FU198:FW198)&gt;=9),SUM(FU198:FW198)-9,
IF(AND(FZ$6="Sab",SUM(FU198:FW198)&lt;9),0,
IF(OR(FZ$6="Mgg",FZ$6="Hon"),SUM(FU198:FW198),0)))))</f>
        <v>0</v>
      </c>
      <c r="FZ198" s="5"/>
      <c r="GA198" s="5">
        <f>LOOKUP(GA$6,'Daily Absent'!$O$6:$AX$6,'Daily Absent'!$O198:$AX198)</f>
        <v>0</v>
      </c>
      <c r="GB198" s="104">
        <f>VALUE('Time Sheet KN'!GC198-'Time Sheet KN'!GB198)*24</f>
        <v>0</v>
      </c>
      <c r="GC198" s="104">
        <f>VALUE('Time Sheet KN'!GE198-'Time Sheet KN'!GD198)*24</f>
        <v>0</v>
      </c>
      <c r="GD198" s="104">
        <f>VALUE('Time Sheet KN'!GG198-'Time Sheet KN'!GF198)*24</f>
        <v>0</v>
      </c>
      <c r="GE198" s="105">
        <f t="shared" ref="GE198:GE200" si="1160">IF(AND(OR(GG$6="Sen",GG$6="Sel",GG$6="Rab",GG$6="Kam",GG$6="Jum"),SUM(GB198:GD198)&gt;=10),10,
IF(AND(OR(GG$6="Sen",GG$6="Sel",GG$6="Rab",GG$6="Kam",GG$6="Jum"),SUM(GB198:GD198)&lt;10),SUM(GB198:GD198),
IF(AND(GG$6="Sab",SUM(GB198:GD198)&gt;=9),9,
IF(AND(GG$6="Sab",SUM(GB198:GD198)&lt;9),SUM(GB198:GD198),
IF(OR(GG$6="Mgg",GG$6="Hon"),0)))))</f>
        <v>0</v>
      </c>
      <c r="GF198" s="5">
        <f t="shared" ref="GF198:GF200" si="1161">IF(AND(OR(GG$6="Sen",GG$6="Sel",GG$6="Rab",GG$6="Kam",GG$6="Jum"),SUM(GB198:GD198)&gt;=10),SUM(GB198:GD198)-10,
IF(AND(OR(GG$6="Sen",GG$6="Sel",GG$6="Rab",GG$6="Kam",GG$6="Jum"),SUM(GB198:GD198)&lt;10),0,
IF(AND(GG$6="Sab",SUM(GB198:GD198)&gt;=9),SUM(GB198:GD198)-9,
IF(AND(GG$6="Sab",SUM(GB198:GD198)&lt;9),0,
IF(OR(GG$6="Mgg",GG$6="Hon"),SUM(GB198:GD198),0)))))</f>
        <v>0</v>
      </c>
      <c r="GG198" s="5"/>
      <c r="GH198" s="5">
        <f>LOOKUP(GH$6,'Daily Absent'!$O$6:$AX$6,'Daily Absent'!$O198:$AX198)</f>
        <v>0</v>
      </c>
      <c r="GI198" s="104">
        <f>VALUE('Time Sheet KN'!GJ198-'Time Sheet KN'!GI198)*24</f>
        <v>0</v>
      </c>
      <c r="GJ198" s="104">
        <f>VALUE('Time Sheet KN'!GL198-'Time Sheet KN'!GK198)*24</f>
        <v>0</v>
      </c>
      <c r="GK198" s="104">
        <f>VALUE('Time Sheet KN'!GN198-'Time Sheet KN'!GM198)*24</f>
        <v>0</v>
      </c>
      <c r="GL198" s="105">
        <f t="shared" ref="GL198:GL200" si="1162">IF(AND(OR(GN$6="Sen",GN$6="Sel",GN$6="Rab",GN$6="Kam",GN$6="Jum"),SUM(GI198:GK198)&gt;=10),10,
IF(AND(OR(GN$6="Sen",GN$6="Sel",GN$6="Rab",GN$6="Kam",GN$6="Jum"),SUM(GI198:GK198)&lt;10),SUM(GI198:GK198),
IF(AND(GN$6="Sab",SUM(GI198:GK198)&gt;=9),9,
IF(AND(GN$6="Sab",SUM(GI198:GK198)&lt;9),SUM(GI198:GK198),
IF(OR(GN$6="Mgg",GN$6="Hon"),0)))))</f>
        <v>0</v>
      </c>
      <c r="GM198" s="5">
        <f t="shared" ref="GM198:GM200" si="1163">IF(AND(OR(GN$6="Sen",GN$6="Sel",GN$6="Rab",GN$6="Kam",GN$6="Jum"),SUM(GI198:GK198)&gt;=10),SUM(GI198:GK198)-10,
IF(AND(OR(GN$6="Sen",GN$6="Sel",GN$6="Rab",GN$6="Kam",GN$6="Jum"),SUM(GI198:GK198)&lt;10),0,
IF(AND(GN$6="Sab",SUM(GI198:GK198)&gt;=9),SUM(GI198:GK198)-9,
IF(AND(GN$6="Sab",SUM(GI198:GK198)&lt;9),0,
IF(OR(GN$6="Mgg",GN$6="Hon"),SUM(GI198:GK198),0)))))</f>
        <v>0</v>
      </c>
      <c r="GN198" s="5"/>
      <c r="GO198" s="5">
        <f>LOOKUP(GO$6,'Daily Absent'!$O$6:$AX$6,'Daily Absent'!$O198:$AX198)</f>
        <v>0</v>
      </c>
      <c r="GP198" s="104">
        <f>VALUE('Time Sheet KN'!GQ198-'Time Sheet KN'!GP198)*24</f>
        <v>0</v>
      </c>
      <c r="GQ198" s="104">
        <f>VALUE('Time Sheet KN'!GS198-'Time Sheet KN'!GR198)*24</f>
        <v>0</v>
      </c>
      <c r="GR198" s="104">
        <f>VALUE('Time Sheet KN'!GU198-'Time Sheet KN'!GT198)*24</f>
        <v>0</v>
      </c>
      <c r="GS198" s="105">
        <f t="shared" ref="GS198:GS200" si="1164">IF(AND(OR(GU$6="Sen",GU$6="Sel",GU$6="Rab",GU$6="Kam",GU$6="Jum"),SUM(GP198:GR198)&gt;=10),10,
IF(AND(OR(GU$6="Sen",GU$6="Sel",GU$6="Rab",GU$6="Kam",GU$6="Jum"),SUM(GP198:GR198)&lt;10),SUM(GP198:GR198),
IF(AND(GU$6="Sab",SUM(GP198:GR198)&gt;=9),9,
IF(AND(GU$6="Sab",SUM(GP198:GR198)&lt;9),SUM(GP198:GR198),
IF(OR(GU$6="Mgg",GU$6="Hon"),0)))))</f>
        <v>0</v>
      </c>
      <c r="GT198" s="5">
        <f t="shared" ref="GT198:GT200" si="1165">IF(AND(OR(GU$6="Sen",GU$6="Sel",GU$6="Rab",GU$6="Kam",GU$6="Jum"),SUM(GP198:GR198)&gt;=10),SUM(GP198:GR198)-10,
IF(AND(OR(GU$6="Sen",GU$6="Sel",GU$6="Rab",GU$6="Kam",GU$6="Jum"),SUM(GP198:GR198)&lt;10),0,
IF(AND(GU$6="Sab",SUM(GP198:GR198)&gt;=9),SUM(GP198:GR198)-9,
IF(AND(GU$6="Sab",SUM(GP198:GR198)&lt;9),0,
IF(OR(GU$6="Mgg",GU$6="Hon"),SUM(GP198:GR198),0)))))</f>
        <v>0</v>
      </c>
      <c r="GU198" s="5"/>
      <c r="GV198" s="5">
        <f>LOOKUP(GV$6,'Daily Absent'!$O$6:$AX$6,'Daily Absent'!$O198:$AX198)</f>
        <v>0</v>
      </c>
      <c r="GW198" s="104">
        <f>VALUE('Time Sheet KN'!GX198-'Time Sheet KN'!GW198)*24</f>
        <v>0</v>
      </c>
      <c r="GX198" s="104">
        <f>VALUE('Time Sheet KN'!GZ198-'Time Sheet KN'!GY198)*24</f>
        <v>0</v>
      </c>
      <c r="GY198" s="104">
        <f>VALUE('Time Sheet KN'!HB198-'Time Sheet KN'!HA198)*24</f>
        <v>0</v>
      </c>
      <c r="GZ198" s="105">
        <f t="shared" ref="GZ198:GZ200" si="1166">IF(AND(OR(HB$6="Sen",HB$6="Sel",HB$6="Rab",HB$6="Kam",HB$6="Jum"),SUM(GW198:GY198)&gt;=10),10,
IF(AND(OR(HB$6="Sen",HB$6="Sel",HB$6="Rab",HB$6="Kam",HB$6="Jum"),SUM(GW198:GY198)&lt;10),SUM(GW198:GY198),
IF(AND(HB$6="Sab",SUM(GW198:GY198)&gt;=9),9,
IF(AND(HB$6="Sab",SUM(GW198:GY198)&lt;9),SUM(GW198:GY198),
IF(OR(HB$6="Mgg",HB$6="Hon"),0)))))</f>
        <v>0</v>
      </c>
      <c r="HA198" s="5">
        <f t="shared" ref="HA198:HA200" si="1167">IF(AND(OR(HB$6="Sen",HB$6="Sel",HB$6="Rab",HB$6="Kam",HB$6="Jum"),SUM(GW198:GY198)&gt;=10),SUM(GW198:GY198)-10,
IF(AND(OR(HB$6="Sen",HB$6="Sel",HB$6="Rab",HB$6="Kam",HB$6="Jum"),SUM(GW198:GY198)&lt;10),0,
IF(AND(HB$6="Sab",SUM(GW198:GY198)&gt;=9),SUM(GW198:GY198)-9,
IF(AND(HB$6="Sab",SUM(GW198:GY198)&lt;9),0,
IF(OR(HB$6="Mgg",HB$6="Hon"),SUM(GW198:GY198),0)))))</f>
        <v>0</v>
      </c>
      <c r="HB198" s="5"/>
      <c r="HC198" s="5">
        <f>LOOKUP(HC$6,'Daily Absent'!$O$6:$AX$6,'Daily Absent'!$O198:$AX198)</f>
        <v>0</v>
      </c>
      <c r="HD198" s="104">
        <f>VALUE('Time Sheet KN'!HE198-'Time Sheet KN'!HD198)*24</f>
        <v>0</v>
      </c>
      <c r="HE198" s="104">
        <f>VALUE('Time Sheet KN'!HG198-'Time Sheet KN'!HF198)*24</f>
        <v>0</v>
      </c>
      <c r="HF198" s="104">
        <f>VALUE('Time Sheet KN'!HI198-'Time Sheet KN'!HH198)*24</f>
        <v>0</v>
      </c>
      <c r="HG198" s="105">
        <f t="shared" ref="HG198:HG200" si="1168">IF(AND(OR(HI$6="Sen",HI$6="Sel",HI$6="Rab",HI$6="Kam",HI$6="Jum"),SUM(HD198:HF198)&gt;=10),10,
IF(AND(OR(HI$6="Sen",HI$6="Sel",HI$6="Rab",HI$6="Kam",HI$6="Jum"),SUM(HD198:HF198)&lt;10),SUM(HD198:HF198),
IF(AND(HI$6="Sab",SUM(HD198:HF198)&gt;=9),9,
IF(AND(HI$6="Sab",SUM(HD198:HF198)&lt;9),SUM(HD198:HF198),
IF(OR(HI$6="Mgg",HI$6="Hon"),0)))))</f>
        <v>0</v>
      </c>
      <c r="HH198" s="5">
        <f t="shared" ref="HH198:HH200" si="1169">IF(AND(OR(HI$6="Sen",HI$6="Sel",HI$6="Rab",HI$6="Kam",HI$6="Jum"),SUM(HD198:HF198)&gt;=10),SUM(HD198:HF198)-10,
IF(AND(OR(HI$6="Sen",HI$6="Sel",HI$6="Rab",HI$6="Kam",HI$6="Jum"),SUM(HD198:HF198)&lt;10),0,
IF(AND(HI$6="Sab",SUM(HD198:HF198)&gt;=9),SUM(HD198:HF198)-9,
IF(AND(HI$6="Sab",SUM(HD198:HF198)&lt;9),0,
IF(OR(HI$6="Mgg",HI$6="Hon"),SUM(HD198:HF198),0)))))</f>
        <v>0</v>
      </c>
      <c r="HI198" s="5"/>
      <c r="HJ198" s="5">
        <f>LOOKUP(HJ$6,'Daily Absent'!$O$6:$AX$6,'Daily Absent'!$O198:$AX198)</f>
        <v>0</v>
      </c>
      <c r="HK198" s="104">
        <f>VALUE('Time Sheet KN'!HL198-'Time Sheet KN'!HK198)*24</f>
        <v>0</v>
      </c>
      <c r="HL198" s="104">
        <f>VALUE('Time Sheet KN'!HN198-'Time Sheet KN'!HM198)*24</f>
        <v>0</v>
      </c>
      <c r="HM198" s="104">
        <f>VALUE('Time Sheet KN'!HP198-'Time Sheet KN'!HO198)*24</f>
        <v>0</v>
      </c>
      <c r="HN198" s="105">
        <f t="shared" ref="HN198:HN200" si="1170">IF(AND(OR(HP$6="Sen",HP$6="Sel",HP$6="Rab",HP$6="Kam",HP$6="Jum"),SUM(HK198:HM198)&gt;=10),10,
IF(AND(OR(HP$6="Sen",HP$6="Sel",HP$6="Rab",HP$6="Kam",HP$6="Jum"),SUM(HK198:HM198)&lt;10),SUM(HK198:HM198),
IF(AND(HP$6="Sab",SUM(HK198:HM198)&gt;=9),9,
IF(AND(HP$6="Sab",SUM(HK198:HM198)&lt;9),SUM(HK198:HM198),
IF(OR(HP$6="Mgg",HP$6="Hon"),0)))))</f>
        <v>0</v>
      </c>
      <c r="HO198" s="5">
        <f t="shared" ref="HO198:HO200" si="1171">IF(AND(OR(HP$6="Sen",HP$6="Sel",HP$6="Rab",HP$6="Kam",HP$6="Jum"),SUM(HK198:HM198)&gt;=10),SUM(HK198:HM198)-10,
IF(AND(OR(HP$6="Sen",HP$6="Sel",HP$6="Rab",HP$6="Kam",HP$6="Jum"),SUM(HK198:HM198)&lt;10),0,
IF(AND(HP$6="Sab",SUM(HK198:HM198)&gt;=9),SUM(HK198:HM198)-9,
IF(AND(HP$6="Sab",SUM(HK198:HM198)&lt;9),0,
IF(OR(HP$6="Mgg",HP$6="Hon"),SUM(HK198:HM198),0)))))</f>
        <v>0</v>
      </c>
      <c r="HP198" s="5"/>
      <c r="HQ198" s="5">
        <f>LOOKUP(HQ$6,'Daily Absent'!$O$6:$AX$6,'Daily Absent'!$O198:$AX198)</f>
        <v>0</v>
      </c>
      <c r="HR198" s="104">
        <f>VALUE('Time Sheet KN'!HS198-'Time Sheet KN'!HR198)*24</f>
        <v>0</v>
      </c>
      <c r="HS198" s="104">
        <f>VALUE('Time Sheet KN'!HU198-'Time Sheet KN'!HT198)*24</f>
        <v>0</v>
      </c>
      <c r="HT198" s="104">
        <f>VALUE('Time Sheet KN'!HW198-'Time Sheet KN'!HV198)*24</f>
        <v>0</v>
      </c>
      <c r="HU198" s="105">
        <f t="shared" ref="HU198:HU200" si="1172">IF(AND(OR(HW$6="Sen",HW$6="Sel",HW$6="Rab",HW$6="Kam",HW$6="Jum"),SUM(HR198:HT198)&gt;=10),10,
IF(AND(OR(HW$6="Sen",HW$6="Sel",HW$6="Rab",HW$6="Kam",HW$6="Jum"),SUM(HR198:HT198)&lt;10),SUM(HR198:HT198),
IF(AND(HW$6="Sab",SUM(HR198:HT198)&gt;=9),9,
IF(AND(HW$6="Sab",SUM(HR198:HT198)&lt;9),SUM(HR198:HT198),
IF(OR(HW$6="Mgg",HW$6="Hon"),0)))))</f>
        <v>0</v>
      </c>
      <c r="HV198" s="5">
        <f t="shared" ref="HV198:HV200" si="1173">IF(AND(OR(HW$6="Sen",HW$6="Sel",HW$6="Rab",HW$6="Kam",HW$6="Jum"),SUM(HR198:HT198)&gt;=10),SUM(HR198:HT198)-10,
IF(AND(OR(HW$6="Sen",HW$6="Sel",HW$6="Rab",HW$6="Kam",HW$6="Jum"),SUM(HR198:HT198)&lt;10),0,
IF(AND(HW$6="Sab",SUM(HR198:HT198)&gt;=9),SUM(HR198:HT198)-9,
IF(AND(HW$6="Sab",SUM(HR198:HT198)&lt;9),0,
IF(OR(HW$6="Mgg",HW$6="Hon"),SUM(HR198:HT198),0)))))</f>
        <v>0</v>
      </c>
      <c r="HW198" s="5"/>
      <c r="HX198" s="5">
        <f>LOOKUP(HX$6,'Daily Absent'!$O$6:$AX$6,'Daily Absent'!$O198:$AX198)</f>
        <v>0</v>
      </c>
      <c r="HY198" s="104">
        <f>VALUE('Time Sheet KN'!HZ198-'Time Sheet KN'!HY198)*24</f>
        <v>0</v>
      </c>
      <c r="HZ198" s="104">
        <f>VALUE('Time Sheet KN'!IB198-'Time Sheet KN'!IA198)*24</f>
        <v>0</v>
      </c>
      <c r="IA198" s="104">
        <f>VALUE('Time Sheet KN'!ID198-'Time Sheet KN'!IC198)*24</f>
        <v>0</v>
      </c>
      <c r="IB198" s="105">
        <f t="shared" ref="IB198:IB200" si="1174">IF(AND(OR(ID$6="Sen",ID$6="Sel",ID$6="Rab",ID$6="Kam",ID$6="Jum"),SUM(HY198:IA198)&gt;=10),10,
IF(AND(OR(ID$6="Sen",ID$6="Sel",ID$6="Rab",ID$6="Kam",ID$6="Jum"),SUM(HY198:IA198)&lt;10),SUM(HY198:IA198),
IF(AND(ID$6="Sab",SUM(HY198:IA198)&gt;=9),9,
IF(AND(ID$6="Sab",SUM(HY198:IA198)&lt;9),SUM(HY198:IA198),
IF(OR(ID$6="Mgg",ID$6="Hon"),0)))))</f>
        <v>0</v>
      </c>
      <c r="IC198" s="5">
        <f t="shared" ref="IC198:IC200" si="1175">IF(AND(OR(ID$6="Sen",ID$6="Sel",ID$6="Rab",ID$6="Kam",ID$6="Jum"),SUM(HY198:IA198)&gt;=10),SUM(HY198:IA198)-10,
IF(AND(OR(ID$6="Sen",ID$6="Sel",ID$6="Rab",ID$6="Kam",ID$6="Jum"),SUM(HY198:IA198)&lt;10),0,
IF(AND(ID$6="Sab",SUM(HY198:IA198)&gt;=9),SUM(HY198:IA198)-9,
IF(AND(ID$6="Sab",SUM(HY198:IA198)&lt;9),0,
IF(OR(ID$6="Mgg",ID$6="Hon"),SUM(HY198:IA198),0)))))</f>
        <v>0</v>
      </c>
      <c r="ID198" s="5"/>
      <c r="IE198" s="5">
        <f>LOOKUP(IE$6,'Daily Absent'!$O$6:$AX$6,'Daily Absent'!$O198:$AX198)</f>
        <v>0</v>
      </c>
      <c r="IF198" s="104">
        <f>VALUE('Time Sheet KN'!IG198-'Time Sheet KN'!IF198)*24</f>
        <v>0</v>
      </c>
      <c r="IG198" s="104">
        <f>VALUE('Time Sheet KN'!II198-'Time Sheet KN'!IH198)*24</f>
        <v>0</v>
      </c>
      <c r="IH198" s="104">
        <f>VALUE('Time Sheet KN'!IK198-'Time Sheet KN'!IJ198)*24</f>
        <v>0</v>
      </c>
      <c r="II198" s="105">
        <f t="shared" ref="II198:II200" si="1176">IF(AND(OR(IK$6="Sen",IK$6="Sel",IK$6="Rab",IK$6="Kam",IK$6="Jum"),SUM(IF198:IH198)&gt;=10),10,
IF(AND(OR(IK$6="Sen",IK$6="Sel",IK$6="Rab",IK$6="Kam",IK$6="Jum"),SUM(IF198:IH198)&lt;10),SUM(IF198:IH198),
IF(AND(IK$6="Sab",SUM(IF198:IH198)&gt;=9),9,
IF(AND(IK$6="Sab",SUM(IF198:IH198)&lt;9),SUM(IF198:IH198),
IF(OR(IK$6="Mgg",IK$6="Hon"),0)))))</f>
        <v>0</v>
      </c>
      <c r="IJ198" s="5">
        <f t="shared" ref="IJ198:IJ200" si="1177">IF(AND(OR(IK$6="Sen",IK$6="Sel",IK$6="Rab",IK$6="Kam",IK$6="Jum"),SUM(IF198:IH198)&gt;=10),SUM(IF198:IH198)-10,
IF(AND(OR(IK$6="Sen",IK$6="Sel",IK$6="Rab",IK$6="Kam",IK$6="Jum"),SUM(IF198:IH198)&lt;10),0,
IF(AND(IK$6="Sab",SUM(IF198:IH198)&gt;=9),SUM(IF198:IH198)-9,
IF(AND(IK$6="Sab",SUM(IF198:IH198)&lt;9),0,
IF(OR(IK$6="Mgg",IK$6="Hon"),SUM(IF198:IH198),0)))))</f>
        <v>0</v>
      </c>
      <c r="IK198" s="5"/>
      <c r="IL198" s="5">
        <f>LOOKUP(IL$6,'Daily Absent'!$O$6:$AX$6,'Daily Absent'!$O198:$AX198)</f>
        <v>0</v>
      </c>
      <c r="IM198" s="104">
        <f>VALUE('Time Sheet KN'!IN198-'Time Sheet KN'!IM198)*24</f>
        <v>0</v>
      </c>
      <c r="IN198" s="104">
        <f>VALUE('Time Sheet KN'!IP198-'Time Sheet KN'!IO198)*24</f>
        <v>0</v>
      </c>
      <c r="IO198" s="104">
        <f>VALUE('Time Sheet KN'!IR198-'Time Sheet KN'!IQ198)*24</f>
        <v>0</v>
      </c>
      <c r="IP198" s="105">
        <f t="shared" ref="IP198:IP200" si="1178">IF(AND(OR(IR$6="Sen",IR$6="Sel",IR$6="Rab",IR$6="Kam",IR$6="Jum"),SUM(IM198:IO198)&gt;=10),10,
IF(AND(OR(IR$6="Sen",IR$6="Sel",IR$6="Rab",IR$6="Kam",IR$6="Jum"),SUM(IM198:IO198)&lt;10),SUM(IM198:IO198),
IF(AND(IR$6="Sab",SUM(IM198:IO198)&gt;=9),9,
IF(AND(IR$6="Sab",SUM(IM198:IO198)&lt;9),SUM(IM198:IO198),
IF(OR(IR$6="Mgg",IR$6="Hon"),0)))))</f>
        <v>0</v>
      </c>
      <c r="IQ198" s="5">
        <f t="shared" ref="IQ198:IQ200" si="1179">IF(AND(OR(IR$6="Sen",IR$6="Sel",IR$6="Rab",IR$6="Kam",IR$6="Jum"),SUM(IM198:IO198)&gt;=10),SUM(IM198:IO198)-10,
IF(AND(OR(IR$6="Sen",IR$6="Sel",IR$6="Rab",IR$6="Kam",IR$6="Jum"),SUM(IM198:IO198)&lt;10),0,
IF(AND(IR$6="Sab",SUM(IM198:IO198)&gt;=9),SUM(IM198:IO198)-9,
IF(AND(IR$6="Sab",SUM(IM198:IO198)&lt;9),0,
IF(OR(IR$6="Mgg",IR$6="Hon"),SUM(IM198:IO198),0)))))</f>
        <v>0</v>
      </c>
      <c r="IR198" s="5"/>
      <c r="IS198" s="5">
        <f>LOOKUP(IS$6,'Daily Absent'!$O$6:$AX$6,'Daily Absent'!$O198:$AX198)</f>
        <v>0</v>
      </c>
      <c r="IT198" s="104">
        <f>VALUE('Time Sheet KN'!IU198-'Time Sheet KN'!IT198)*24</f>
        <v>0</v>
      </c>
      <c r="IU198" s="104">
        <f>VALUE('Time Sheet KN'!IW198-'Time Sheet KN'!IV198)*24</f>
        <v>0</v>
      </c>
      <c r="IV198" s="104">
        <f>VALUE('Time Sheet KN'!IY198-'Time Sheet KN'!IX198)*24</f>
        <v>0</v>
      </c>
      <c r="IW198" s="105">
        <f t="shared" ref="IW198:IW200" si="1180">IF(AND(OR(IY$6="Sen",IY$6="Sel",IY$6="Rab",IY$6="Kam",IY$6="Jum"),SUM(IT198:IV198)&gt;=10),10,
IF(AND(OR(IY$6="Sen",IY$6="Sel",IY$6="Rab",IY$6="Kam",IY$6="Jum"),SUM(IT198:IV198)&lt;10),SUM(IT198:IV198),
IF(AND(IY$6="Sab",SUM(IT198:IV198)&gt;=9),9,
IF(AND(IY$6="Sab",SUM(IT198:IV198)&lt;9),SUM(IT198:IV198),
IF(OR(IY$6="Mgg",IY$6="Hon"),0)))))</f>
        <v>0</v>
      </c>
      <c r="IX198" s="5">
        <f t="shared" ref="IX198:IX200" si="1181">IF(AND(OR(IY$6="Sen",IY$6="Sel",IY$6="Rab",IY$6="Kam",IY$6="Jum"),SUM(IT198:IV198)&gt;=10),SUM(IT198:IV198)-10,
IF(AND(OR(IY$6="Sen",IY$6="Sel",IY$6="Rab",IY$6="Kam",IY$6="Jum"),SUM(IT198:IV198)&lt;10),0,
IF(AND(IY$6="Sab",SUM(IT198:IV198)&gt;=9),SUM(IT198:IV198)-9,
IF(AND(IY$6="Sab",SUM(IT198:IV198)&lt;9),0,
IF(OR(IY$6="Mgg",IY$6="Hon"),SUM(IT198:IV198),0)))))</f>
        <v>0</v>
      </c>
      <c r="IY198" s="5"/>
      <c r="IZ198" s="5">
        <f>LOOKUP(IZ$6,'Daily Absent'!$O$6:$AX$6,'Daily Absent'!$O198:$AX198)</f>
        <v>0</v>
      </c>
      <c r="JA198" s="104">
        <f>VALUE('Time Sheet KN'!JB198-'Time Sheet KN'!JA198)*24</f>
        <v>0</v>
      </c>
      <c r="JB198" s="104">
        <f>VALUE('Time Sheet KN'!JD198-'Time Sheet KN'!JC198)*24</f>
        <v>0</v>
      </c>
      <c r="JC198" s="104">
        <f>VALUE('Time Sheet KN'!JF198-'Time Sheet KN'!JE198)*24</f>
        <v>0</v>
      </c>
      <c r="JD198" s="105">
        <f t="shared" ref="JD198:JD200" si="1182">IF(AND(OR(JF$6="Sen",JF$6="Sel",JF$6="Rab",JF$6="Kam",JF$6="Jum"),SUM(JA198:JC198)&gt;=10),10,
IF(AND(OR(JF$6="Sen",JF$6="Sel",JF$6="Rab",JF$6="Kam",JF$6="Jum"),SUM(JA198:JC198)&lt;10),SUM(JA198:JC198),
IF(AND(JF$6="Sab",SUM(JA198:JC198)&gt;=9),9,
IF(AND(JF$6="Sab",SUM(JA198:JC198)&lt;9),SUM(JA198:JC198),
IF(OR(JF$6="Mgg",JF$6="Hon"),0)))))</f>
        <v>0</v>
      </c>
      <c r="JE198" s="5">
        <f t="shared" ref="JE198:JE200" si="1183">IF(AND(OR(JF$6="Sen",JF$6="Sel",JF$6="Rab",JF$6="Kam",JF$6="Jum"),SUM(JA198:JC198)&gt;=10),SUM(JA198:JC198)-10,
IF(AND(OR(JF$6="Sen",JF$6="Sel",JF$6="Rab",JF$6="Kam",JF$6="Jum"),SUM(JA198:JC198)&lt;10),0,
IF(AND(JF$6="Sab",SUM(JA198:JC198)&gt;=9),SUM(JA198:JC198)-9,
IF(AND(JF$6="Sab",SUM(JA198:JC198)&lt;9),0,
IF(OR(JF$6="Mgg",JF$6="Hon"),SUM(JA198:JC198),0)))))</f>
        <v>0</v>
      </c>
      <c r="JF198" s="5"/>
    </row>
    <row r="199" spans="1:266" ht="21.5" customHeight="1">
      <c r="A199" s="54">
        <f>IF('Master MP Status'!A199&gt;0,'Master MP Status'!A199,"")</f>
        <v>191</v>
      </c>
      <c r="B199" s="5" t="str">
        <f>IF(ISTEXT('Master MP Status'!B199),'Master MP Status'!B199,"")</f>
        <v>DIRECT</v>
      </c>
      <c r="C199" s="153" t="str">
        <f>IF(OR(ISTEXT('Master MP Status'!C199),'Master MP Status'!C199&gt;0),'Master MP Status'!C199,"")</f>
        <v>KN25370</v>
      </c>
      <c r="D199" s="154" t="str">
        <f>IF(OR(ISTEXT('Master MP Status'!D199),'Master MP Status'!D199&gt;0),'Master MP Status'!D199,"")</f>
        <v>KN25370</v>
      </c>
      <c r="E199" s="5" t="str">
        <f>IF(ISTEXT('Master MP Status'!E199),'Master MP Status'!E199,"")</f>
        <v>ASWAN</v>
      </c>
      <c r="F199" s="5" t="str">
        <f>IF(ISTEXT('Master MP Status'!F199),'Master MP Status'!F199,"")</f>
        <v/>
      </c>
      <c r="G199" s="5" t="str">
        <f>IF(ISTEXT('Master MP Status'!G199),'Master MP Status'!G199,"")</f>
        <v>Local</v>
      </c>
      <c r="H199" s="5" t="str">
        <f>IF(ISTEXT('Master MP Status'!H199),'Master MP Status'!H199,"")</f>
        <v>DARMAN</v>
      </c>
      <c r="I199" s="5" t="str">
        <f>IF(ISTEXT('Master MP Status'!I199),'Master MP Status'!I199,"")</f>
        <v>Helper</v>
      </c>
      <c r="J199" s="5" t="str">
        <f>IF(ISTEXT('Master MP Status'!J199),'Master MP Status'!J199,"")</f>
        <v>Helper</v>
      </c>
      <c r="K199" s="9">
        <f>IF(OR('Master MP Status'!K199=0,'Master MP Status'!K199=""),"",'Master MP Status'!K199)</f>
        <v>45800</v>
      </c>
      <c r="L199" s="9">
        <f>IF(OR('Master MP Status'!L199=0,'Master MP Status'!L199=""),"",'Master MP Status'!L199)</f>
        <v>45800</v>
      </c>
      <c r="M199" s="9">
        <f>IF(OR('Master MP Status'!M199=0,'Master MP Status'!M199=""),"",'Master MP Status'!M199)</f>
        <v>45812</v>
      </c>
      <c r="N199" s="5" t="str">
        <f>IF(ISTEXT('Master MP Status'!N199),'Master MP Status'!N199,"")</f>
        <v>Resign</v>
      </c>
      <c r="O199" s="5">
        <f>LOOKUP(O$6,'Daily Absent'!$O$6:$AX$6,'Daily Absent'!$O199:$AX199)</f>
        <v>0</v>
      </c>
      <c r="P199" s="104">
        <f>VALUE('Time Sheet KN'!Q199-'Time Sheet KN'!P199)*24</f>
        <v>0</v>
      </c>
      <c r="Q199" s="104">
        <f>VALUE('Time Sheet KN'!S199-'Time Sheet KN'!R199)*24</f>
        <v>0</v>
      </c>
      <c r="R199" s="104">
        <f>VALUE('Time Sheet KN'!U199-'Time Sheet KN'!T199)*24</f>
        <v>0</v>
      </c>
      <c r="S199" s="105">
        <f t="shared" si="1112"/>
        <v>0</v>
      </c>
      <c r="T199" s="5">
        <f t="shared" si="1113"/>
        <v>0</v>
      </c>
      <c r="U199" s="5"/>
      <c r="V199" s="5">
        <f>LOOKUP(V$6,'Daily Absent'!$O$6:$AX$6,'Daily Absent'!$O199:$AX199)</f>
        <v>0</v>
      </c>
      <c r="W199" s="104">
        <f>VALUE('Time Sheet KN'!X199-'Time Sheet KN'!W199)*24</f>
        <v>0</v>
      </c>
      <c r="X199" s="104">
        <f>VALUE('Time Sheet KN'!Z199-'Time Sheet KN'!Y199)*24</f>
        <v>0</v>
      </c>
      <c r="Y199" s="104">
        <f>VALUE('Time Sheet KN'!AB199-'Time Sheet KN'!AA199)*24</f>
        <v>0</v>
      </c>
      <c r="Z199" s="105">
        <f t="shared" si="1114"/>
        <v>0</v>
      </c>
      <c r="AA199" s="5">
        <f t="shared" si="1115"/>
        <v>0</v>
      </c>
      <c r="AB199" s="5"/>
      <c r="AC199" s="5">
        <f>LOOKUP(AC$6,'Daily Absent'!$O$6:$AX$6,'Daily Absent'!$O199:$AX199)</f>
        <v>0</v>
      </c>
      <c r="AD199" s="104">
        <f>VALUE('Time Sheet KN'!AE199-'Time Sheet KN'!AD199)*24</f>
        <v>0</v>
      </c>
      <c r="AE199" s="104">
        <f>VALUE('Time Sheet KN'!AG199-'Time Sheet KN'!AF199)*24</f>
        <v>0</v>
      </c>
      <c r="AF199" s="104">
        <f>VALUE('Time Sheet KN'!AI199-'Time Sheet KN'!AH199)*24</f>
        <v>0</v>
      </c>
      <c r="AG199" s="105">
        <f t="shared" si="1116"/>
        <v>0</v>
      </c>
      <c r="AH199" s="5">
        <f t="shared" si="1117"/>
        <v>0</v>
      </c>
      <c r="AI199" s="5"/>
      <c r="AJ199" s="5">
        <f>LOOKUP(AJ$6,'Daily Absent'!$O$6:$AX$6,'Daily Absent'!$O199:$AX199)</f>
        <v>0</v>
      </c>
      <c r="AK199" s="104">
        <f>VALUE('Time Sheet KN'!AL199-'Time Sheet KN'!AK199)*24</f>
        <v>0</v>
      </c>
      <c r="AL199" s="104">
        <f>VALUE('Time Sheet KN'!AN199-'Time Sheet KN'!AM199)*24</f>
        <v>0</v>
      </c>
      <c r="AM199" s="104">
        <f>VALUE('Time Sheet KN'!AP199-'Time Sheet KN'!AO199)*24</f>
        <v>0</v>
      </c>
      <c r="AN199" s="105">
        <f t="shared" si="1118"/>
        <v>0</v>
      </c>
      <c r="AO199" s="5">
        <f t="shared" si="1119"/>
        <v>0</v>
      </c>
      <c r="AP199" s="5"/>
      <c r="AQ199" s="5">
        <f>LOOKUP(AQ$6,'Daily Absent'!$O$6:$AX$6,'Daily Absent'!$O199:$AX199)</f>
        <v>0</v>
      </c>
      <c r="AR199" s="104">
        <f>VALUE('Time Sheet KN'!AS199-'Time Sheet KN'!AR199)*24</f>
        <v>0</v>
      </c>
      <c r="AS199" s="104">
        <f>VALUE('Time Sheet KN'!AU199-'Time Sheet KN'!AT199)*24</f>
        <v>0</v>
      </c>
      <c r="AT199" s="104">
        <f>VALUE('Time Sheet KN'!AW199-'Time Sheet KN'!AV199)*24</f>
        <v>0</v>
      </c>
      <c r="AU199" s="105">
        <f t="shared" si="1120"/>
        <v>0</v>
      </c>
      <c r="AV199" s="5">
        <f t="shared" si="1121"/>
        <v>0</v>
      </c>
      <c r="AW199" s="5"/>
      <c r="AX199" s="5">
        <f>LOOKUP(AX$6,'Daily Absent'!$O$6:$AX$6,'Daily Absent'!$O199:$AX199)</f>
        <v>0</v>
      </c>
      <c r="AY199" s="104">
        <f>VALUE('Time Sheet KN'!AZ199-'Time Sheet KN'!AY199)*24</f>
        <v>0</v>
      </c>
      <c r="AZ199" s="104">
        <f>VALUE('Time Sheet KN'!BB199-'Time Sheet KN'!BA199)*24</f>
        <v>0</v>
      </c>
      <c r="BA199" s="104">
        <f>VALUE('Time Sheet KN'!BD199-'Time Sheet KN'!BC199)*24</f>
        <v>0</v>
      </c>
      <c r="BB199" s="105">
        <f t="shared" si="1122"/>
        <v>0</v>
      </c>
      <c r="BC199" s="5">
        <f t="shared" si="1123"/>
        <v>0</v>
      </c>
      <c r="BD199" s="5"/>
      <c r="BE199" s="5">
        <f>LOOKUP(BE$6,'Daily Absent'!$O$6:$AX$6,'Daily Absent'!$O199:$AX199)</f>
        <v>0</v>
      </c>
      <c r="BF199" s="104">
        <f>VALUE('Time Sheet KN'!BG199-'Time Sheet KN'!BF199)*24</f>
        <v>0</v>
      </c>
      <c r="BG199" s="104">
        <f>VALUE('Time Sheet KN'!BI199-'Time Sheet KN'!BH199)*24</f>
        <v>0</v>
      </c>
      <c r="BH199" s="104">
        <f>VALUE('Time Sheet KN'!BK199-'Time Sheet KN'!BJ199)*24</f>
        <v>0</v>
      </c>
      <c r="BI199" s="105">
        <f t="shared" si="1124"/>
        <v>0</v>
      </c>
      <c r="BJ199" s="5">
        <f t="shared" si="1125"/>
        <v>0</v>
      </c>
      <c r="BK199" s="5"/>
      <c r="BL199" s="5">
        <f>LOOKUP(BL$6,'Daily Absent'!$O$6:$AX$6,'Daily Absent'!$O199:$AX199)</f>
        <v>0</v>
      </c>
      <c r="BM199" s="104">
        <f>VALUE('Time Sheet KN'!BN199-'Time Sheet KN'!BM199)*24</f>
        <v>0</v>
      </c>
      <c r="BN199" s="104">
        <f>VALUE('Time Sheet KN'!BP199-'Time Sheet KN'!BO199)*24</f>
        <v>0</v>
      </c>
      <c r="BO199" s="104">
        <f>VALUE('Time Sheet KN'!BR199-'Time Sheet KN'!BQ199)*24</f>
        <v>0</v>
      </c>
      <c r="BP199" s="105">
        <f t="shared" si="1126"/>
        <v>0</v>
      </c>
      <c r="BQ199" s="5">
        <f t="shared" si="1127"/>
        <v>0</v>
      </c>
      <c r="BR199" s="5"/>
      <c r="BS199" s="5">
        <f>LOOKUP(BS$6,'Daily Absent'!$O$6:$AX$6,'Daily Absent'!$O199:$AX199)</f>
        <v>0</v>
      </c>
      <c r="BT199" s="104">
        <f>VALUE('Time Sheet KN'!BU199-'Time Sheet KN'!BT199)*24</f>
        <v>0</v>
      </c>
      <c r="BU199" s="104">
        <f>VALUE('Time Sheet KN'!BW199-'Time Sheet KN'!BV199)*24</f>
        <v>0</v>
      </c>
      <c r="BV199" s="104">
        <f>VALUE('Time Sheet KN'!BY199-'Time Sheet KN'!BX199)*24</f>
        <v>0</v>
      </c>
      <c r="BW199" s="105">
        <f t="shared" si="1128"/>
        <v>0</v>
      </c>
      <c r="BX199" s="5">
        <f t="shared" si="1129"/>
        <v>0</v>
      </c>
      <c r="BY199" s="5"/>
      <c r="BZ199" s="5">
        <f>LOOKUP(BZ$6,'Daily Absent'!$O$6:$AX$6,'Daily Absent'!$O199:$AX199)</f>
        <v>0</v>
      </c>
      <c r="CA199" s="104">
        <f>VALUE('Time Sheet KN'!CB199-'Time Sheet KN'!CA199)*24</f>
        <v>0</v>
      </c>
      <c r="CB199" s="104">
        <f>VALUE('Time Sheet KN'!CD199-'Time Sheet KN'!CC199)*24</f>
        <v>0</v>
      </c>
      <c r="CC199" s="104">
        <f>VALUE('Time Sheet KN'!CF199-'Time Sheet KN'!CE199)*24</f>
        <v>0</v>
      </c>
      <c r="CD199" s="105">
        <f t="shared" si="1130"/>
        <v>0</v>
      </c>
      <c r="CE199" s="5">
        <f t="shared" si="1131"/>
        <v>0</v>
      </c>
      <c r="CF199" s="5"/>
      <c r="CG199" s="5">
        <f>LOOKUP(CG$6,'Daily Absent'!$O$6:$AX$6,'Daily Absent'!$O199:$AX199)</f>
        <v>0</v>
      </c>
      <c r="CH199" s="104">
        <f>VALUE('Time Sheet KN'!CI199-'Time Sheet KN'!CH199)*24</f>
        <v>0</v>
      </c>
      <c r="CI199" s="104">
        <f>VALUE('Time Sheet KN'!CK199-'Time Sheet KN'!CJ199)*24</f>
        <v>0</v>
      </c>
      <c r="CJ199" s="104">
        <f>VALUE('Time Sheet KN'!CM199-'Time Sheet KN'!CL199)*24</f>
        <v>0</v>
      </c>
      <c r="CK199" s="105">
        <f t="shared" si="1132"/>
        <v>0</v>
      </c>
      <c r="CL199" s="5">
        <f t="shared" si="1133"/>
        <v>0</v>
      </c>
      <c r="CM199" s="5"/>
      <c r="CN199" s="5">
        <f>LOOKUP(CN$6,'Daily Absent'!$O$6:$AX$6,'Daily Absent'!$O199:$AX199)</f>
        <v>0</v>
      </c>
      <c r="CO199" s="104">
        <f>VALUE('Time Sheet KN'!CP199-'Time Sheet KN'!CO199)*24</f>
        <v>0</v>
      </c>
      <c r="CP199" s="104">
        <f>VALUE('Time Sheet KN'!CR199-'Time Sheet KN'!CQ199)*24</f>
        <v>0</v>
      </c>
      <c r="CQ199" s="104">
        <f>VALUE('Time Sheet KN'!CT199-'Time Sheet KN'!CS199)*24</f>
        <v>0</v>
      </c>
      <c r="CR199" s="105">
        <f t="shared" si="1134"/>
        <v>0</v>
      </c>
      <c r="CS199" s="5">
        <f t="shared" si="1135"/>
        <v>0</v>
      </c>
      <c r="CT199" s="5"/>
      <c r="CU199" s="5">
        <f>LOOKUP(CU$6,'Daily Absent'!$O$6:$AX$6,'Daily Absent'!$O199:$AX199)</f>
        <v>0</v>
      </c>
      <c r="CV199" s="104">
        <f>VALUE('Time Sheet KN'!CW199-'Time Sheet KN'!CV199)*24</f>
        <v>0</v>
      </c>
      <c r="CW199" s="104">
        <f>VALUE('Time Sheet KN'!CY199-'Time Sheet KN'!CX199)*24</f>
        <v>0</v>
      </c>
      <c r="CX199" s="104">
        <f>VALUE('Time Sheet KN'!DA199-'Time Sheet KN'!CZ199)*24</f>
        <v>0</v>
      </c>
      <c r="CY199" s="105">
        <f t="shared" si="1136"/>
        <v>0</v>
      </c>
      <c r="CZ199" s="5">
        <f t="shared" si="1137"/>
        <v>0</v>
      </c>
      <c r="DA199" s="5"/>
      <c r="DB199" s="5">
        <f>LOOKUP(DB$6,'Daily Absent'!$O$6:$AX$6,'Daily Absent'!$O199:$AX199)</f>
        <v>0</v>
      </c>
      <c r="DC199" s="104">
        <f>VALUE('Time Sheet KN'!DD199-'Time Sheet KN'!DC199)*24</f>
        <v>0</v>
      </c>
      <c r="DD199" s="104">
        <f>VALUE('Time Sheet KN'!DF199-'Time Sheet KN'!DE199)*24</f>
        <v>0</v>
      </c>
      <c r="DE199" s="104">
        <f>VALUE('Time Sheet KN'!DH199-'Time Sheet KN'!DG199)*24</f>
        <v>0</v>
      </c>
      <c r="DF199" s="105">
        <f t="shared" si="1138"/>
        <v>0</v>
      </c>
      <c r="DG199" s="5">
        <f t="shared" si="1139"/>
        <v>0</v>
      </c>
      <c r="DH199" s="5"/>
      <c r="DI199" s="5">
        <f>LOOKUP(DI$6,'Daily Absent'!$O$6:$AX$6,'Daily Absent'!$O199:$AX199)</f>
        <v>0</v>
      </c>
      <c r="DJ199" s="104">
        <f>VALUE('Time Sheet KN'!DK199-'Time Sheet KN'!DJ199)*24</f>
        <v>0</v>
      </c>
      <c r="DK199" s="104">
        <f>VALUE('Time Sheet KN'!DM199-'Time Sheet KN'!DL199)*24</f>
        <v>0</v>
      </c>
      <c r="DL199" s="104">
        <f>VALUE('Time Sheet KN'!DO199-'Time Sheet KN'!DN199)*24</f>
        <v>0</v>
      </c>
      <c r="DM199" s="105">
        <f t="shared" si="1140"/>
        <v>0</v>
      </c>
      <c r="DN199" s="5">
        <f t="shared" si="1141"/>
        <v>0</v>
      </c>
      <c r="DO199" s="5"/>
      <c r="DP199" s="5">
        <f>LOOKUP(DP$6,'Daily Absent'!$O$6:$AX$6,'Daily Absent'!$O199:$AX199)</f>
        <v>0</v>
      </c>
      <c r="DQ199" s="104">
        <f>VALUE('Time Sheet KN'!DR199-'Time Sheet KN'!DQ199)*24</f>
        <v>0</v>
      </c>
      <c r="DR199" s="104">
        <f>VALUE('Time Sheet KN'!DT199-'Time Sheet KN'!DS199)*24</f>
        <v>0</v>
      </c>
      <c r="DS199" s="104">
        <f>VALUE('Time Sheet KN'!DV199-'Time Sheet KN'!DU199)*24</f>
        <v>0</v>
      </c>
      <c r="DT199" s="105">
        <f t="shared" si="1142"/>
        <v>0</v>
      </c>
      <c r="DU199" s="5">
        <f t="shared" si="1143"/>
        <v>0</v>
      </c>
      <c r="DV199" s="5"/>
      <c r="DW199" s="5">
        <f>LOOKUP(DW$6,'Daily Absent'!$O$6:$AX$6,'Daily Absent'!$O199:$AX199)</f>
        <v>0</v>
      </c>
      <c r="DX199" s="104">
        <f>VALUE('Time Sheet KN'!DY199-'Time Sheet KN'!DX199)*24</f>
        <v>0</v>
      </c>
      <c r="DY199" s="104">
        <f>VALUE('Time Sheet KN'!EA199-'Time Sheet KN'!DZ199)*24</f>
        <v>0</v>
      </c>
      <c r="DZ199" s="104">
        <f>VALUE('Time Sheet KN'!EC199-'Time Sheet KN'!EB199)*24</f>
        <v>0</v>
      </c>
      <c r="EA199" s="105">
        <f t="shared" si="1144"/>
        <v>0</v>
      </c>
      <c r="EB199" s="5">
        <f t="shared" si="1145"/>
        <v>0</v>
      </c>
      <c r="EC199" s="5"/>
      <c r="ED199" s="5">
        <f>LOOKUP(ED$6,'Daily Absent'!$O$6:$AX$6,'Daily Absent'!$O199:$AX199)</f>
        <v>0</v>
      </c>
      <c r="EE199" s="104">
        <f>VALUE('Time Sheet KN'!EF199-'Time Sheet KN'!EE199)*24</f>
        <v>0</v>
      </c>
      <c r="EF199" s="104">
        <f>VALUE('Time Sheet KN'!EH199-'Time Sheet KN'!EG199)*24</f>
        <v>0</v>
      </c>
      <c r="EG199" s="104">
        <f>VALUE('Time Sheet KN'!EJ199-'Time Sheet KN'!EI199)*24</f>
        <v>0</v>
      </c>
      <c r="EH199" s="105">
        <f t="shared" si="1146"/>
        <v>0</v>
      </c>
      <c r="EI199" s="5">
        <f t="shared" si="1147"/>
        <v>0</v>
      </c>
      <c r="EJ199" s="5"/>
      <c r="EK199" s="5">
        <f>LOOKUP(EK$6,'Daily Absent'!$O$6:$AX$6,'Daily Absent'!$O199:$AX199)</f>
        <v>0</v>
      </c>
      <c r="EL199" s="104">
        <f>VALUE('Time Sheet KN'!EM199-'Time Sheet KN'!EL199)*24</f>
        <v>0</v>
      </c>
      <c r="EM199" s="104">
        <f>VALUE('Time Sheet KN'!EO199-'Time Sheet KN'!EN199)*24</f>
        <v>0</v>
      </c>
      <c r="EN199" s="104">
        <f>VALUE('Time Sheet KN'!EQ199-'Time Sheet KN'!EP199)*24</f>
        <v>0</v>
      </c>
      <c r="EO199" s="105">
        <f t="shared" si="1148"/>
        <v>0</v>
      </c>
      <c r="EP199" s="5">
        <f t="shared" si="1149"/>
        <v>0</v>
      </c>
      <c r="EQ199" s="5"/>
      <c r="ER199" s="5">
        <f>LOOKUP(ER$6,'Daily Absent'!$O$6:$AX$6,'Daily Absent'!$O199:$AX199)</f>
        <v>0</v>
      </c>
      <c r="ES199" s="104">
        <f>VALUE('Time Sheet KN'!ET199-'Time Sheet KN'!ES199)*24</f>
        <v>0</v>
      </c>
      <c r="ET199" s="104">
        <f>VALUE('Time Sheet KN'!EV199-'Time Sheet KN'!EU199)*24</f>
        <v>0</v>
      </c>
      <c r="EU199" s="104">
        <f>VALUE('Time Sheet KN'!EX199-'Time Sheet KN'!EW199)*24</f>
        <v>0</v>
      </c>
      <c r="EV199" s="105">
        <f t="shared" si="1150"/>
        <v>0</v>
      </c>
      <c r="EW199" s="5">
        <f t="shared" si="1151"/>
        <v>0</v>
      </c>
      <c r="EX199" s="5"/>
      <c r="EY199" s="5">
        <f>LOOKUP(EY$6,'Daily Absent'!$O$6:$AX$6,'Daily Absent'!$O199:$AX199)</f>
        <v>0</v>
      </c>
      <c r="EZ199" s="104">
        <f>VALUE('Time Sheet KN'!FA199-'Time Sheet KN'!EZ199)*24</f>
        <v>0</v>
      </c>
      <c r="FA199" s="104">
        <f>VALUE('Time Sheet KN'!FC199-'Time Sheet KN'!FB199)*24</f>
        <v>0</v>
      </c>
      <c r="FB199" s="104">
        <f>VALUE('Time Sheet KN'!FE199-'Time Sheet KN'!FD199)*24</f>
        <v>0</v>
      </c>
      <c r="FC199" s="105">
        <f t="shared" si="1152"/>
        <v>0</v>
      </c>
      <c r="FD199" s="5">
        <f t="shared" si="1153"/>
        <v>0</v>
      </c>
      <c r="FE199" s="5"/>
      <c r="FF199" s="5">
        <f>LOOKUP(FF$6,'Daily Absent'!$O$6:$AX$6,'Daily Absent'!$O199:$AX199)</f>
        <v>0</v>
      </c>
      <c r="FG199" s="104">
        <f>VALUE('Time Sheet KN'!FH199-'Time Sheet KN'!FG199)*24</f>
        <v>0</v>
      </c>
      <c r="FH199" s="104">
        <f>VALUE('Time Sheet KN'!FJ199-'Time Sheet KN'!FI199)*24</f>
        <v>0</v>
      </c>
      <c r="FI199" s="104">
        <f>VALUE('Time Sheet KN'!FL199-'Time Sheet KN'!FK199)*24</f>
        <v>0</v>
      </c>
      <c r="FJ199" s="105">
        <f t="shared" si="1154"/>
        <v>0</v>
      </c>
      <c r="FK199" s="5">
        <f t="shared" si="1155"/>
        <v>0</v>
      </c>
      <c r="FL199" s="5"/>
      <c r="FM199" s="5">
        <f>LOOKUP(FM$6,'Daily Absent'!$O$6:$AX$6,'Daily Absent'!$O199:$AX199)</f>
        <v>0</v>
      </c>
      <c r="FN199" s="104">
        <f>VALUE('Time Sheet KN'!FO199-'Time Sheet KN'!FN199)*24</f>
        <v>0</v>
      </c>
      <c r="FO199" s="104">
        <f>VALUE('Time Sheet KN'!FQ199-'Time Sheet KN'!FP199)*24</f>
        <v>0</v>
      </c>
      <c r="FP199" s="104">
        <f>VALUE('Time Sheet KN'!FS199-'Time Sheet KN'!FR199)*24</f>
        <v>0</v>
      </c>
      <c r="FQ199" s="105">
        <f t="shared" si="1156"/>
        <v>0</v>
      </c>
      <c r="FR199" s="5">
        <f t="shared" si="1157"/>
        <v>0</v>
      </c>
      <c r="FS199" s="5"/>
      <c r="FT199" s="5">
        <f>LOOKUP(FT$6,'Daily Absent'!$O$6:$AX$6,'Daily Absent'!$O199:$AX199)</f>
        <v>0</v>
      </c>
      <c r="FU199" s="104">
        <f>VALUE('Time Sheet KN'!FV199-'Time Sheet KN'!FU199)*24</f>
        <v>0</v>
      </c>
      <c r="FV199" s="104">
        <f>VALUE('Time Sheet KN'!FX199-'Time Sheet KN'!FW199)*24</f>
        <v>0</v>
      </c>
      <c r="FW199" s="104">
        <f>VALUE('Time Sheet KN'!FZ199-'Time Sheet KN'!FY199)*24</f>
        <v>0</v>
      </c>
      <c r="FX199" s="105">
        <f t="shared" si="1158"/>
        <v>0</v>
      </c>
      <c r="FY199" s="5">
        <f t="shared" si="1159"/>
        <v>0</v>
      </c>
      <c r="FZ199" s="5"/>
      <c r="GA199" s="5">
        <f>LOOKUP(GA$6,'Daily Absent'!$O$6:$AX$6,'Daily Absent'!$O199:$AX199)</f>
        <v>0</v>
      </c>
      <c r="GB199" s="104">
        <f>VALUE('Time Sheet KN'!GC199-'Time Sheet KN'!GB199)*24</f>
        <v>0</v>
      </c>
      <c r="GC199" s="104">
        <f>VALUE('Time Sheet KN'!GE199-'Time Sheet KN'!GD199)*24</f>
        <v>0</v>
      </c>
      <c r="GD199" s="104">
        <f>VALUE('Time Sheet KN'!GG199-'Time Sheet KN'!GF199)*24</f>
        <v>0</v>
      </c>
      <c r="GE199" s="105">
        <f t="shared" si="1160"/>
        <v>0</v>
      </c>
      <c r="GF199" s="5">
        <f t="shared" si="1161"/>
        <v>0</v>
      </c>
      <c r="GG199" s="5"/>
      <c r="GH199" s="5">
        <f>LOOKUP(GH$6,'Daily Absent'!$O$6:$AX$6,'Daily Absent'!$O199:$AX199)</f>
        <v>0</v>
      </c>
      <c r="GI199" s="104">
        <f>VALUE('Time Sheet KN'!GJ199-'Time Sheet KN'!GI199)*24</f>
        <v>0</v>
      </c>
      <c r="GJ199" s="104">
        <f>VALUE('Time Sheet KN'!GL199-'Time Sheet KN'!GK199)*24</f>
        <v>0</v>
      </c>
      <c r="GK199" s="104">
        <f>VALUE('Time Sheet KN'!GN199-'Time Sheet KN'!GM199)*24</f>
        <v>0</v>
      </c>
      <c r="GL199" s="105">
        <f t="shared" si="1162"/>
        <v>0</v>
      </c>
      <c r="GM199" s="5">
        <f t="shared" si="1163"/>
        <v>0</v>
      </c>
      <c r="GN199" s="5"/>
      <c r="GO199" s="5">
        <f>LOOKUP(GO$6,'Daily Absent'!$O$6:$AX$6,'Daily Absent'!$O199:$AX199)</f>
        <v>0</v>
      </c>
      <c r="GP199" s="104">
        <f>VALUE('Time Sheet KN'!GQ199-'Time Sheet KN'!GP199)*24</f>
        <v>0</v>
      </c>
      <c r="GQ199" s="104">
        <f>VALUE('Time Sheet KN'!GS199-'Time Sheet KN'!GR199)*24</f>
        <v>0</v>
      </c>
      <c r="GR199" s="104">
        <f>VALUE('Time Sheet KN'!GU199-'Time Sheet KN'!GT199)*24</f>
        <v>0</v>
      </c>
      <c r="GS199" s="105">
        <f t="shared" si="1164"/>
        <v>0</v>
      </c>
      <c r="GT199" s="5">
        <f t="shared" si="1165"/>
        <v>0</v>
      </c>
      <c r="GU199" s="5"/>
      <c r="GV199" s="5">
        <f>LOOKUP(GV$6,'Daily Absent'!$O$6:$AX$6,'Daily Absent'!$O199:$AX199)</f>
        <v>0</v>
      </c>
      <c r="GW199" s="104">
        <f>VALUE('Time Sheet KN'!GX199-'Time Sheet KN'!GW199)*24</f>
        <v>0</v>
      </c>
      <c r="GX199" s="104">
        <f>VALUE('Time Sheet KN'!GZ199-'Time Sheet KN'!GY199)*24</f>
        <v>0</v>
      </c>
      <c r="GY199" s="104">
        <f>VALUE('Time Sheet KN'!HB199-'Time Sheet KN'!HA199)*24</f>
        <v>0</v>
      </c>
      <c r="GZ199" s="105">
        <f t="shared" si="1166"/>
        <v>0</v>
      </c>
      <c r="HA199" s="5">
        <f t="shared" si="1167"/>
        <v>0</v>
      </c>
      <c r="HB199" s="5"/>
      <c r="HC199" s="5">
        <f>LOOKUP(HC$6,'Daily Absent'!$O$6:$AX$6,'Daily Absent'!$O199:$AX199)</f>
        <v>0</v>
      </c>
      <c r="HD199" s="104">
        <f>VALUE('Time Sheet KN'!HE199-'Time Sheet KN'!HD199)*24</f>
        <v>0</v>
      </c>
      <c r="HE199" s="104">
        <f>VALUE('Time Sheet KN'!HG199-'Time Sheet KN'!HF199)*24</f>
        <v>0</v>
      </c>
      <c r="HF199" s="104">
        <f>VALUE('Time Sheet KN'!HI199-'Time Sheet KN'!HH199)*24</f>
        <v>0</v>
      </c>
      <c r="HG199" s="105">
        <f t="shared" si="1168"/>
        <v>0</v>
      </c>
      <c r="HH199" s="5">
        <f t="shared" si="1169"/>
        <v>0</v>
      </c>
      <c r="HI199" s="5"/>
      <c r="HJ199" s="5">
        <f>LOOKUP(HJ$6,'Daily Absent'!$O$6:$AX$6,'Daily Absent'!$O199:$AX199)</f>
        <v>0</v>
      </c>
      <c r="HK199" s="104">
        <f>VALUE('Time Sheet KN'!HL199-'Time Sheet KN'!HK199)*24</f>
        <v>0</v>
      </c>
      <c r="HL199" s="104">
        <f>VALUE('Time Sheet KN'!HN199-'Time Sheet KN'!HM199)*24</f>
        <v>0</v>
      </c>
      <c r="HM199" s="104">
        <f>VALUE('Time Sheet KN'!HP199-'Time Sheet KN'!HO199)*24</f>
        <v>0</v>
      </c>
      <c r="HN199" s="105">
        <f t="shared" si="1170"/>
        <v>0</v>
      </c>
      <c r="HO199" s="5">
        <f t="shared" si="1171"/>
        <v>0</v>
      </c>
      <c r="HP199" s="5"/>
      <c r="HQ199" s="5">
        <f>LOOKUP(HQ$6,'Daily Absent'!$O$6:$AX$6,'Daily Absent'!$O199:$AX199)</f>
        <v>0</v>
      </c>
      <c r="HR199" s="104">
        <f>VALUE('Time Sheet KN'!HS199-'Time Sheet KN'!HR199)*24</f>
        <v>0</v>
      </c>
      <c r="HS199" s="104">
        <f>VALUE('Time Sheet KN'!HU199-'Time Sheet KN'!HT199)*24</f>
        <v>0</v>
      </c>
      <c r="HT199" s="104">
        <f>VALUE('Time Sheet KN'!HW199-'Time Sheet KN'!HV199)*24</f>
        <v>0</v>
      </c>
      <c r="HU199" s="105">
        <f t="shared" si="1172"/>
        <v>0</v>
      </c>
      <c r="HV199" s="5">
        <f t="shared" si="1173"/>
        <v>0</v>
      </c>
      <c r="HW199" s="5"/>
      <c r="HX199" s="5">
        <f>LOOKUP(HX$6,'Daily Absent'!$O$6:$AX$6,'Daily Absent'!$O199:$AX199)</f>
        <v>0</v>
      </c>
      <c r="HY199" s="104">
        <f>VALUE('Time Sheet KN'!HZ199-'Time Sheet KN'!HY199)*24</f>
        <v>0</v>
      </c>
      <c r="HZ199" s="104">
        <f>VALUE('Time Sheet KN'!IB199-'Time Sheet KN'!IA199)*24</f>
        <v>0</v>
      </c>
      <c r="IA199" s="104">
        <f>VALUE('Time Sheet KN'!ID199-'Time Sheet KN'!IC199)*24</f>
        <v>0</v>
      </c>
      <c r="IB199" s="105">
        <f t="shared" si="1174"/>
        <v>0</v>
      </c>
      <c r="IC199" s="5">
        <f t="shared" si="1175"/>
        <v>0</v>
      </c>
      <c r="ID199" s="5"/>
      <c r="IE199" s="5">
        <f>LOOKUP(IE$6,'Daily Absent'!$O$6:$AX$6,'Daily Absent'!$O199:$AX199)</f>
        <v>0</v>
      </c>
      <c r="IF199" s="104">
        <f>VALUE('Time Sheet KN'!IG199-'Time Sheet KN'!IF199)*24</f>
        <v>0</v>
      </c>
      <c r="IG199" s="104">
        <f>VALUE('Time Sheet KN'!II199-'Time Sheet KN'!IH199)*24</f>
        <v>0</v>
      </c>
      <c r="IH199" s="104">
        <f>VALUE('Time Sheet KN'!IK199-'Time Sheet KN'!IJ199)*24</f>
        <v>0</v>
      </c>
      <c r="II199" s="105">
        <f t="shared" si="1176"/>
        <v>0</v>
      </c>
      <c r="IJ199" s="5">
        <f t="shared" si="1177"/>
        <v>0</v>
      </c>
      <c r="IK199" s="5"/>
      <c r="IL199" s="5">
        <f>LOOKUP(IL$6,'Daily Absent'!$O$6:$AX$6,'Daily Absent'!$O199:$AX199)</f>
        <v>0</v>
      </c>
      <c r="IM199" s="104">
        <f>VALUE('Time Sheet KN'!IN199-'Time Sheet KN'!IM199)*24</f>
        <v>0</v>
      </c>
      <c r="IN199" s="104">
        <f>VALUE('Time Sheet KN'!IP199-'Time Sheet KN'!IO199)*24</f>
        <v>0</v>
      </c>
      <c r="IO199" s="104">
        <f>VALUE('Time Sheet KN'!IR199-'Time Sheet KN'!IQ199)*24</f>
        <v>0</v>
      </c>
      <c r="IP199" s="105">
        <f t="shared" si="1178"/>
        <v>0</v>
      </c>
      <c r="IQ199" s="5">
        <f t="shared" si="1179"/>
        <v>0</v>
      </c>
      <c r="IR199" s="5"/>
      <c r="IS199" s="5">
        <f>LOOKUP(IS$6,'Daily Absent'!$O$6:$AX$6,'Daily Absent'!$O199:$AX199)</f>
        <v>0</v>
      </c>
      <c r="IT199" s="104">
        <f>VALUE('Time Sheet KN'!IU199-'Time Sheet KN'!IT199)*24</f>
        <v>0</v>
      </c>
      <c r="IU199" s="104">
        <f>VALUE('Time Sheet KN'!IW199-'Time Sheet KN'!IV199)*24</f>
        <v>0</v>
      </c>
      <c r="IV199" s="104">
        <f>VALUE('Time Sheet KN'!IY199-'Time Sheet KN'!IX199)*24</f>
        <v>0</v>
      </c>
      <c r="IW199" s="105">
        <f t="shared" si="1180"/>
        <v>0</v>
      </c>
      <c r="IX199" s="5">
        <f t="shared" si="1181"/>
        <v>0</v>
      </c>
      <c r="IY199" s="5"/>
      <c r="IZ199" s="5">
        <f>LOOKUP(IZ$6,'Daily Absent'!$O$6:$AX$6,'Daily Absent'!$O199:$AX199)</f>
        <v>0</v>
      </c>
      <c r="JA199" s="104">
        <f>VALUE('Time Sheet KN'!JB199-'Time Sheet KN'!JA199)*24</f>
        <v>0</v>
      </c>
      <c r="JB199" s="104">
        <f>VALUE('Time Sheet KN'!JD199-'Time Sheet KN'!JC199)*24</f>
        <v>0</v>
      </c>
      <c r="JC199" s="104">
        <f>VALUE('Time Sheet KN'!JF199-'Time Sheet KN'!JE199)*24</f>
        <v>0</v>
      </c>
      <c r="JD199" s="105">
        <f t="shared" si="1182"/>
        <v>0</v>
      </c>
      <c r="JE199" s="5">
        <f t="shared" si="1183"/>
        <v>0</v>
      </c>
      <c r="JF199" s="5"/>
    </row>
    <row r="200" spans="1:266" ht="21.5" customHeight="1">
      <c r="A200" s="54">
        <f>IF('Master MP Status'!A200&gt;0,'Master MP Status'!A200,"")</f>
        <v>192</v>
      </c>
      <c r="B200" s="5" t="str">
        <f>IF(ISTEXT('Master MP Status'!B200),'Master MP Status'!B200,"")</f>
        <v>DIRECT</v>
      </c>
      <c r="C200" s="153" t="str">
        <f>IF(OR(ISTEXT('Master MP Status'!C200),'Master MP Status'!C200&gt;0),'Master MP Status'!C200,"")</f>
        <v>KN25371</v>
      </c>
      <c r="D200" s="154" t="str">
        <f>IF(OR(ISTEXT('Master MP Status'!D200),'Master MP Status'!D200&gt;0),'Master MP Status'!D200,"")</f>
        <v>KN25371</v>
      </c>
      <c r="E200" s="5" t="str">
        <f>IF(ISTEXT('Master MP Status'!E200),'Master MP Status'!E200,"")</f>
        <v>ANDI MATALATA</v>
      </c>
      <c r="F200" s="5" t="str">
        <f>IF(ISTEXT('Master MP Status'!F200),'Master MP Status'!F200,"")</f>
        <v/>
      </c>
      <c r="G200" s="5" t="str">
        <f>IF(ISTEXT('Master MP Status'!G200),'Master MP Status'!G200,"")</f>
        <v>Local</v>
      </c>
      <c r="H200" s="5" t="str">
        <f>IF(ISTEXT('Master MP Status'!H200),'Master MP Status'!H200,"")</f>
        <v>DARMAN</v>
      </c>
      <c r="I200" s="5" t="str">
        <f>IF(ISTEXT('Master MP Status'!I200),'Master MP Status'!I200,"")</f>
        <v>Helper</v>
      </c>
      <c r="J200" s="5" t="str">
        <f>IF(ISTEXT('Master MP Status'!J200),'Master MP Status'!J200,"")</f>
        <v>Helper</v>
      </c>
      <c r="K200" s="9">
        <f>IF(OR('Master MP Status'!K200=0,'Master MP Status'!K200=""),"",'Master MP Status'!K200)</f>
        <v>45800</v>
      </c>
      <c r="L200" s="9">
        <f>IF(OR('Master MP Status'!L200=0,'Master MP Status'!L200=""),"",'Master MP Status'!L200)</f>
        <v>45800</v>
      </c>
      <c r="M200" s="9" t="str">
        <f>IF(OR('Master MP Status'!M200=0,'Master MP Status'!M200=""),"",'Master MP Status'!M200)</f>
        <v/>
      </c>
      <c r="N200" s="5" t="str">
        <f>IF(ISTEXT('Master MP Status'!N200),'Master MP Status'!N200,"")</f>
        <v/>
      </c>
      <c r="O200" s="5">
        <f>LOOKUP(O$6,'Daily Absent'!$O$6:$AX$6,'Daily Absent'!$O200:$AX200)</f>
        <v>1</v>
      </c>
      <c r="P200" s="104">
        <f>VALUE('Time Sheet KN'!Q200-'Time Sheet KN'!P200)*24</f>
        <v>5</v>
      </c>
      <c r="Q200" s="104">
        <f>VALUE('Time Sheet KN'!S200-'Time Sheet KN'!R200)*24</f>
        <v>5.0000000000000009</v>
      </c>
      <c r="R200" s="104">
        <f>VALUE('Time Sheet KN'!U200-'Time Sheet KN'!T200)*24</f>
        <v>0</v>
      </c>
      <c r="S200" s="105">
        <f t="shared" si="1112"/>
        <v>10</v>
      </c>
      <c r="T200" s="5">
        <f t="shared" si="1113"/>
        <v>0</v>
      </c>
      <c r="U200" s="5"/>
      <c r="V200" s="5">
        <f>LOOKUP(V$6,'Daily Absent'!$O$6:$AX$6,'Daily Absent'!$O200:$AX200)</f>
        <v>1</v>
      </c>
      <c r="W200" s="104">
        <f>VALUE('Time Sheet KN'!X200-'Time Sheet KN'!W200)*24</f>
        <v>5</v>
      </c>
      <c r="X200" s="104">
        <f>VALUE('Time Sheet KN'!Z200-'Time Sheet KN'!Y200)*24</f>
        <v>5.0000000000000009</v>
      </c>
      <c r="Y200" s="104">
        <f>VALUE('Time Sheet KN'!AB200-'Time Sheet KN'!AA200)*24</f>
        <v>0</v>
      </c>
      <c r="Z200" s="105">
        <f t="shared" si="1114"/>
        <v>10</v>
      </c>
      <c r="AA200" s="5">
        <f t="shared" si="1115"/>
        <v>0</v>
      </c>
      <c r="AB200" s="5"/>
      <c r="AC200" s="5">
        <f>LOOKUP(AC$6,'Daily Absent'!$O$6:$AX$6,'Daily Absent'!$O200:$AX200)</f>
        <v>1</v>
      </c>
      <c r="AD200" s="104">
        <f>VALUE('Time Sheet KN'!AE200-'Time Sheet KN'!AD200)*24</f>
        <v>5</v>
      </c>
      <c r="AE200" s="104">
        <f>VALUE('Time Sheet KN'!AG200-'Time Sheet KN'!AF200)*24</f>
        <v>5.0000000000000009</v>
      </c>
      <c r="AF200" s="104">
        <f>VALUE('Time Sheet KN'!AI200-'Time Sheet KN'!AH200)*24</f>
        <v>0</v>
      </c>
      <c r="AG200" s="105">
        <f t="shared" si="1116"/>
        <v>10</v>
      </c>
      <c r="AH200" s="5">
        <f t="shared" si="1117"/>
        <v>0</v>
      </c>
      <c r="AI200" s="5"/>
      <c r="AJ200" s="5">
        <f>LOOKUP(AJ$6,'Daily Absent'!$O$6:$AX$6,'Daily Absent'!$O200:$AX200)</f>
        <v>1</v>
      </c>
      <c r="AK200" s="104">
        <f>VALUE('Time Sheet KN'!AL200-'Time Sheet KN'!AK200)*24</f>
        <v>5</v>
      </c>
      <c r="AL200" s="104">
        <f>VALUE('Time Sheet KN'!AN200-'Time Sheet KN'!AM200)*24</f>
        <v>5.0000000000000009</v>
      </c>
      <c r="AM200" s="104">
        <f>VALUE('Time Sheet KN'!AP200-'Time Sheet KN'!AO200)*24</f>
        <v>0</v>
      </c>
      <c r="AN200" s="105">
        <f t="shared" si="1118"/>
        <v>10</v>
      </c>
      <c r="AO200" s="5">
        <f t="shared" si="1119"/>
        <v>0</v>
      </c>
      <c r="AP200" s="5"/>
      <c r="AQ200" s="5">
        <f>LOOKUP(AQ$6,'Daily Absent'!$O$6:$AX$6,'Daily Absent'!$O200:$AX200)</f>
        <v>1</v>
      </c>
      <c r="AR200" s="104">
        <f>VALUE('Time Sheet KN'!AS200-'Time Sheet KN'!AR200)*24</f>
        <v>5</v>
      </c>
      <c r="AS200" s="104">
        <f>VALUE('Time Sheet KN'!AU200-'Time Sheet KN'!AT200)*24</f>
        <v>4.0000000000000018</v>
      </c>
      <c r="AT200" s="104">
        <f>VALUE('Time Sheet KN'!AW200-'Time Sheet KN'!AV200)*24</f>
        <v>0</v>
      </c>
      <c r="AU200" s="105">
        <f t="shared" si="1120"/>
        <v>9</v>
      </c>
      <c r="AV200" s="5">
        <f t="shared" si="1121"/>
        <v>1.7763568394002505E-15</v>
      </c>
      <c r="AW200" s="5"/>
      <c r="AX200" s="5">
        <f>LOOKUP(AX$6,'Daily Absent'!$O$6:$AX$6,'Daily Absent'!$O200:$AX200)</f>
        <v>1</v>
      </c>
      <c r="AY200" s="104">
        <f>VALUE('Time Sheet KN'!AZ200-'Time Sheet KN'!AY200)*24</f>
        <v>4</v>
      </c>
      <c r="AZ200" s="104">
        <f>VALUE('Time Sheet KN'!BB200-'Time Sheet KN'!BA200)*24</f>
        <v>3</v>
      </c>
      <c r="BA200" s="104">
        <f>VALUE('Time Sheet KN'!BD200-'Time Sheet KN'!BC200)*24</f>
        <v>0</v>
      </c>
      <c r="BB200" s="105">
        <f t="shared" si="1122"/>
        <v>0</v>
      </c>
      <c r="BC200" s="5">
        <f t="shared" si="1123"/>
        <v>7</v>
      </c>
      <c r="BD200" s="5"/>
      <c r="BE200" s="5">
        <f>LOOKUP(BE$6,'Daily Absent'!$O$6:$AX$6,'Daily Absent'!$O200:$AX200)</f>
        <v>1</v>
      </c>
      <c r="BF200" s="104">
        <f>VALUE('Time Sheet KN'!BG200-'Time Sheet KN'!BF200)*24</f>
        <v>5</v>
      </c>
      <c r="BG200" s="104">
        <f>VALUE('Time Sheet KN'!BI200-'Time Sheet KN'!BH200)*24</f>
        <v>5.0000000000000009</v>
      </c>
      <c r="BH200" s="104">
        <f>VALUE('Time Sheet KN'!BK200-'Time Sheet KN'!BJ200)*24</f>
        <v>0</v>
      </c>
      <c r="BI200" s="105">
        <f t="shared" si="1124"/>
        <v>10</v>
      </c>
      <c r="BJ200" s="5">
        <f t="shared" si="1125"/>
        <v>0</v>
      </c>
      <c r="BK200" s="5"/>
      <c r="BL200" s="5">
        <f>LOOKUP(BL$6,'Daily Absent'!$O$6:$AX$6,'Daily Absent'!$O200:$AX200)</f>
        <v>1</v>
      </c>
      <c r="BM200" s="104">
        <f>VALUE('Time Sheet KN'!BN200-'Time Sheet KN'!BM200)*24</f>
        <v>5</v>
      </c>
      <c r="BN200" s="104">
        <f>VALUE('Time Sheet KN'!BP200-'Time Sheet KN'!BO200)*24</f>
        <v>5.0000000000000009</v>
      </c>
      <c r="BO200" s="104">
        <f>VALUE('Time Sheet KN'!BR200-'Time Sheet KN'!BQ200)*24</f>
        <v>0</v>
      </c>
      <c r="BP200" s="105">
        <f t="shared" si="1126"/>
        <v>10</v>
      </c>
      <c r="BQ200" s="5">
        <f t="shared" si="1127"/>
        <v>0</v>
      </c>
      <c r="BR200" s="5"/>
      <c r="BS200" s="5">
        <f>LOOKUP(BS$6,'Daily Absent'!$O$6:$AX$6,'Daily Absent'!$O200:$AX200)</f>
        <v>0</v>
      </c>
      <c r="BT200" s="104">
        <f>VALUE('Time Sheet KN'!BU200-'Time Sheet KN'!BT200)*24</f>
        <v>0</v>
      </c>
      <c r="BU200" s="104">
        <f>VALUE('Time Sheet KN'!BW200-'Time Sheet KN'!BV200)*24</f>
        <v>0</v>
      </c>
      <c r="BV200" s="104">
        <f>VALUE('Time Sheet KN'!BY200-'Time Sheet KN'!BX200)*24</f>
        <v>0</v>
      </c>
      <c r="BW200" s="105">
        <f t="shared" si="1128"/>
        <v>0</v>
      </c>
      <c r="BX200" s="5">
        <f t="shared" si="1129"/>
        <v>0</v>
      </c>
      <c r="BY200" s="5"/>
      <c r="BZ200" s="5">
        <f>LOOKUP(BZ$6,'Daily Absent'!$O$6:$AX$6,'Daily Absent'!$O200:$AX200)</f>
        <v>1</v>
      </c>
      <c r="CA200" s="104">
        <f>VALUE('Time Sheet KN'!CB200-'Time Sheet KN'!CA200)*24</f>
        <v>5</v>
      </c>
      <c r="CB200" s="104">
        <f>VALUE('Time Sheet KN'!CD200-'Time Sheet KN'!CC200)*24</f>
        <v>5.0000000000000009</v>
      </c>
      <c r="CC200" s="104">
        <f>VALUE('Time Sheet KN'!CF200-'Time Sheet KN'!CE200)*24</f>
        <v>0</v>
      </c>
      <c r="CD200" s="105">
        <f t="shared" si="1130"/>
        <v>10</v>
      </c>
      <c r="CE200" s="5">
        <f t="shared" si="1131"/>
        <v>0</v>
      </c>
      <c r="CF200" s="5"/>
      <c r="CG200" s="5">
        <f>LOOKUP(CG$6,'Daily Absent'!$O$6:$AX$6,'Daily Absent'!$O200:$AX200)</f>
        <v>1</v>
      </c>
      <c r="CH200" s="104">
        <f>VALUE('Time Sheet KN'!CI200-'Time Sheet KN'!CH200)*24</f>
        <v>5</v>
      </c>
      <c r="CI200" s="104">
        <f>VALUE('Time Sheet KN'!CK200-'Time Sheet KN'!CJ200)*24</f>
        <v>5.0000000000000009</v>
      </c>
      <c r="CJ200" s="104">
        <f>VALUE('Time Sheet KN'!CM200-'Time Sheet KN'!CL200)*24</f>
        <v>0</v>
      </c>
      <c r="CK200" s="105">
        <f t="shared" si="1132"/>
        <v>10</v>
      </c>
      <c r="CL200" s="5">
        <f t="shared" si="1133"/>
        <v>0</v>
      </c>
      <c r="CM200" s="5"/>
      <c r="CN200" s="5">
        <f>LOOKUP(CN$6,'Daily Absent'!$O$6:$AX$6,'Daily Absent'!$O200:$AX200)</f>
        <v>1</v>
      </c>
      <c r="CO200" s="104">
        <f>VALUE('Time Sheet KN'!CP200-'Time Sheet KN'!CO200)*24</f>
        <v>5</v>
      </c>
      <c r="CP200" s="104">
        <f>VALUE('Time Sheet KN'!CR200-'Time Sheet KN'!CQ200)*24</f>
        <v>4.0000000000000018</v>
      </c>
      <c r="CQ200" s="104">
        <f>VALUE('Time Sheet KN'!CT200-'Time Sheet KN'!CS200)*24</f>
        <v>0</v>
      </c>
      <c r="CR200" s="105">
        <f t="shared" si="1134"/>
        <v>9</v>
      </c>
      <c r="CS200" s="5">
        <f t="shared" si="1135"/>
        <v>1.7763568394002505E-15</v>
      </c>
      <c r="CT200" s="5"/>
      <c r="CU200" s="5">
        <f>LOOKUP(CU$6,'Daily Absent'!$O$6:$AX$6,'Daily Absent'!$O200:$AX200)</f>
        <v>1</v>
      </c>
      <c r="CV200" s="104">
        <f>VALUE('Time Sheet KN'!CW200-'Time Sheet KN'!CV200)*24</f>
        <v>4</v>
      </c>
      <c r="CW200" s="104">
        <f>VALUE('Time Sheet KN'!CY200-'Time Sheet KN'!CX200)*24</f>
        <v>3</v>
      </c>
      <c r="CX200" s="104">
        <f>VALUE('Time Sheet KN'!DA200-'Time Sheet KN'!CZ200)*24</f>
        <v>0</v>
      </c>
      <c r="CY200" s="105">
        <f t="shared" si="1136"/>
        <v>0</v>
      </c>
      <c r="CZ200" s="5">
        <f t="shared" si="1137"/>
        <v>7</v>
      </c>
      <c r="DA200" s="5"/>
      <c r="DB200" s="5">
        <f>LOOKUP(DB$6,'Daily Absent'!$O$6:$AX$6,'Daily Absent'!$O200:$AX200)</f>
        <v>1</v>
      </c>
      <c r="DC200" s="104">
        <f>VALUE('Time Sheet KN'!DD200-'Time Sheet KN'!DC200)*24</f>
        <v>5</v>
      </c>
      <c r="DD200" s="104">
        <f>VALUE('Time Sheet KN'!DF200-'Time Sheet KN'!DE200)*24</f>
        <v>5.0000000000000009</v>
      </c>
      <c r="DE200" s="104">
        <f>VALUE('Time Sheet KN'!DH200-'Time Sheet KN'!DG200)*24</f>
        <v>0</v>
      </c>
      <c r="DF200" s="105">
        <f t="shared" si="1138"/>
        <v>10</v>
      </c>
      <c r="DG200" s="5">
        <f t="shared" si="1139"/>
        <v>0</v>
      </c>
      <c r="DH200" s="5"/>
      <c r="DI200" s="5">
        <f>LOOKUP(DI$6,'Daily Absent'!$O$6:$AX$6,'Daily Absent'!$O200:$AX200)</f>
        <v>1</v>
      </c>
      <c r="DJ200" s="104">
        <f>VALUE('Time Sheet KN'!DK200-'Time Sheet KN'!DJ200)*24</f>
        <v>5</v>
      </c>
      <c r="DK200" s="104">
        <f>VALUE('Time Sheet KN'!DM200-'Time Sheet KN'!DL200)*24</f>
        <v>5.0000000000000009</v>
      </c>
      <c r="DL200" s="104">
        <f>VALUE('Time Sheet KN'!DO200-'Time Sheet KN'!DN200)*24</f>
        <v>0</v>
      </c>
      <c r="DM200" s="105">
        <f t="shared" si="1140"/>
        <v>10</v>
      </c>
      <c r="DN200" s="5">
        <f t="shared" si="1141"/>
        <v>0</v>
      </c>
      <c r="DO200" s="5"/>
      <c r="DP200" s="5">
        <f>LOOKUP(DP$6,'Daily Absent'!$O$6:$AX$6,'Daily Absent'!$O200:$AX200)</f>
        <v>1</v>
      </c>
      <c r="DQ200" s="104">
        <f>VALUE('Time Sheet KN'!DR200-'Time Sheet KN'!DQ200)*24</f>
        <v>5</v>
      </c>
      <c r="DR200" s="104">
        <f>VALUE('Time Sheet KN'!DT200-'Time Sheet KN'!DS200)*24</f>
        <v>5.0000000000000009</v>
      </c>
      <c r="DS200" s="104">
        <f>VALUE('Time Sheet KN'!DV200-'Time Sheet KN'!DU200)*24</f>
        <v>0</v>
      </c>
      <c r="DT200" s="105">
        <f t="shared" si="1142"/>
        <v>10</v>
      </c>
      <c r="DU200" s="5">
        <f t="shared" si="1143"/>
        <v>0</v>
      </c>
      <c r="DV200" s="5"/>
      <c r="DW200" s="5">
        <f>LOOKUP(DW$6,'Daily Absent'!$O$6:$AX$6,'Daily Absent'!$O200:$AX200)</f>
        <v>1</v>
      </c>
      <c r="DX200" s="104">
        <f>VALUE('Time Sheet KN'!DY200-'Time Sheet KN'!DX200)*24</f>
        <v>5</v>
      </c>
      <c r="DY200" s="104">
        <f>VALUE('Time Sheet KN'!EA200-'Time Sheet KN'!DZ200)*24</f>
        <v>5.0000000000000009</v>
      </c>
      <c r="DZ200" s="104">
        <f>VALUE('Time Sheet KN'!EC200-'Time Sheet KN'!EB200)*24</f>
        <v>0</v>
      </c>
      <c r="EA200" s="105">
        <f t="shared" si="1144"/>
        <v>10</v>
      </c>
      <c r="EB200" s="5">
        <f t="shared" si="1145"/>
        <v>0</v>
      </c>
      <c r="EC200" s="5"/>
      <c r="ED200" s="5">
        <f>LOOKUP(ED$6,'Daily Absent'!$O$6:$AX$6,'Daily Absent'!$O200:$AX200)</f>
        <v>1</v>
      </c>
      <c r="EE200" s="104">
        <f>VALUE('Time Sheet KN'!EF200-'Time Sheet KN'!EE200)*24</f>
        <v>5</v>
      </c>
      <c r="EF200" s="104">
        <f>VALUE('Time Sheet KN'!EH200-'Time Sheet KN'!EG200)*24</f>
        <v>5.0000000000000009</v>
      </c>
      <c r="EG200" s="104">
        <f>VALUE('Time Sheet KN'!EJ200-'Time Sheet KN'!EI200)*24</f>
        <v>0</v>
      </c>
      <c r="EH200" s="105">
        <f t="shared" si="1146"/>
        <v>10</v>
      </c>
      <c r="EI200" s="5">
        <f t="shared" si="1147"/>
        <v>0</v>
      </c>
      <c r="EJ200" s="5"/>
      <c r="EK200" s="5">
        <f>LOOKUP(EK$6,'Daily Absent'!$O$6:$AX$6,'Daily Absent'!$O200:$AX200)</f>
        <v>0</v>
      </c>
      <c r="EL200" s="104">
        <f>VALUE('Time Sheet KN'!EM200-'Time Sheet KN'!EL200)*24</f>
        <v>0</v>
      </c>
      <c r="EM200" s="104">
        <f>VALUE('Time Sheet KN'!EO200-'Time Sheet KN'!EN200)*24</f>
        <v>0</v>
      </c>
      <c r="EN200" s="104">
        <f>VALUE('Time Sheet KN'!EQ200-'Time Sheet KN'!EP200)*24</f>
        <v>0</v>
      </c>
      <c r="EO200" s="105">
        <f t="shared" si="1148"/>
        <v>0</v>
      </c>
      <c r="EP200" s="5">
        <f t="shared" si="1149"/>
        <v>0</v>
      </c>
      <c r="EQ200" s="5"/>
      <c r="ER200" s="5">
        <f>LOOKUP(ER$6,'Daily Absent'!$O$6:$AX$6,'Daily Absent'!$O200:$AX200)</f>
        <v>0</v>
      </c>
      <c r="ES200" s="104">
        <f>VALUE('Time Sheet KN'!ET200-'Time Sheet KN'!ES200)*24</f>
        <v>0</v>
      </c>
      <c r="ET200" s="104">
        <f>VALUE('Time Sheet KN'!EV200-'Time Sheet KN'!EU200)*24</f>
        <v>0</v>
      </c>
      <c r="EU200" s="104">
        <f>VALUE('Time Sheet KN'!EX200-'Time Sheet KN'!EW200)*24</f>
        <v>0</v>
      </c>
      <c r="EV200" s="105">
        <f t="shared" si="1150"/>
        <v>0</v>
      </c>
      <c r="EW200" s="5">
        <f t="shared" si="1151"/>
        <v>0</v>
      </c>
      <c r="EX200" s="5"/>
      <c r="EY200" s="5">
        <f>LOOKUP(EY$6,'Daily Absent'!$O$6:$AX$6,'Daily Absent'!$O200:$AX200)</f>
        <v>1</v>
      </c>
      <c r="EZ200" s="104">
        <f>VALUE('Time Sheet KN'!FA200-'Time Sheet KN'!EZ200)*24</f>
        <v>5</v>
      </c>
      <c r="FA200" s="104">
        <f>VALUE('Time Sheet KN'!FC200-'Time Sheet KN'!FB200)*24</f>
        <v>5.0000000000000009</v>
      </c>
      <c r="FB200" s="104">
        <f>VALUE('Time Sheet KN'!FE200-'Time Sheet KN'!FD200)*24</f>
        <v>0</v>
      </c>
      <c r="FC200" s="105">
        <f t="shared" si="1152"/>
        <v>10</v>
      </c>
      <c r="FD200" s="5">
        <f t="shared" si="1153"/>
        <v>0</v>
      </c>
      <c r="FE200" s="5"/>
      <c r="FF200" s="5">
        <f>LOOKUP(FF$6,'Daily Absent'!$O$6:$AX$6,'Daily Absent'!$O200:$AX200)</f>
        <v>1</v>
      </c>
      <c r="FG200" s="104">
        <f>VALUE('Time Sheet KN'!FH200-'Time Sheet KN'!FG200)*24</f>
        <v>0</v>
      </c>
      <c r="FH200" s="104">
        <f>VALUE('Time Sheet KN'!FJ200-'Time Sheet KN'!FI200)*24</f>
        <v>0</v>
      </c>
      <c r="FI200" s="104">
        <f>VALUE('Time Sheet KN'!FL200-'Time Sheet KN'!FK200)*24</f>
        <v>0</v>
      </c>
      <c r="FJ200" s="105">
        <f t="shared" si="1154"/>
        <v>0</v>
      </c>
      <c r="FK200" s="5">
        <f t="shared" si="1155"/>
        <v>0</v>
      </c>
      <c r="FL200" s="5"/>
      <c r="FM200" s="5">
        <f>LOOKUP(FM$6,'Daily Absent'!$O$6:$AX$6,'Daily Absent'!$O200:$AX200)</f>
        <v>0</v>
      </c>
      <c r="FN200" s="104">
        <f>VALUE('Time Sheet KN'!FO200-'Time Sheet KN'!FN200)*24</f>
        <v>0</v>
      </c>
      <c r="FO200" s="104">
        <f>VALUE('Time Sheet KN'!FQ200-'Time Sheet KN'!FP200)*24</f>
        <v>0</v>
      </c>
      <c r="FP200" s="104">
        <f>VALUE('Time Sheet KN'!FS200-'Time Sheet KN'!FR200)*24</f>
        <v>0</v>
      </c>
      <c r="FQ200" s="105">
        <f t="shared" si="1156"/>
        <v>0</v>
      </c>
      <c r="FR200" s="5">
        <f t="shared" si="1157"/>
        <v>0</v>
      </c>
      <c r="FS200" s="5"/>
      <c r="FT200" s="5">
        <f>LOOKUP(FT$6,'Daily Absent'!$O$6:$AX$6,'Daily Absent'!$O200:$AX200)</f>
        <v>0</v>
      </c>
      <c r="FU200" s="104">
        <f>VALUE('Time Sheet KN'!FV200-'Time Sheet KN'!FU200)*24</f>
        <v>0</v>
      </c>
      <c r="FV200" s="104">
        <f>VALUE('Time Sheet KN'!FX200-'Time Sheet KN'!FW200)*24</f>
        <v>0</v>
      </c>
      <c r="FW200" s="104">
        <f>VALUE('Time Sheet KN'!FZ200-'Time Sheet KN'!FY200)*24</f>
        <v>0</v>
      </c>
      <c r="FX200" s="105">
        <f t="shared" si="1158"/>
        <v>0</v>
      </c>
      <c r="FY200" s="5">
        <f t="shared" si="1159"/>
        <v>0</v>
      </c>
      <c r="FZ200" s="5"/>
      <c r="GA200" s="5">
        <f>LOOKUP(GA$6,'Daily Absent'!$O$6:$AX$6,'Daily Absent'!$O200:$AX200)</f>
        <v>0</v>
      </c>
      <c r="GB200" s="104">
        <f>VALUE('Time Sheet KN'!GC200-'Time Sheet KN'!GB200)*24</f>
        <v>0</v>
      </c>
      <c r="GC200" s="104">
        <f>VALUE('Time Sheet KN'!GE200-'Time Sheet KN'!GD200)*24</f>
        <v>0</v>
      </c>
      <c r="GD200" s="104">
        <f>VALUE('Time Sheet KN'!GG200-'Time Sheet KN'!GF200)*24</f>
        <v>0</v>
      </c>
      <c r="GE200" s="105">
        <f t="shared" si="1160"/>
        <v>0</v>
      </c>
      <c r="GF200" s="5">
        <f t="shared" si="1161"/>
        <v>0</v>
      </c>
      <c r="GG200" s="5"/>
      <c r="GH200" s="5">
        <f>LOOKUP(GH$6,'Daily Absent'!$O$6:$AX$6,'Daily Absent'!$O200:$AX200)</f>
        <v>0</v>
      </c>
      <c r="GI200" s="104">
        <f>VALUE('Time Sheet KN'!GJ200-'Time Sheet KN'!GI200)*24</f>
        <v>0</v>
      </c>
      <c r="GJ200" s="104">
        <f>VALUE('Time Sheet KN'!GL200-'Time Sheet KN'!GK200)*24</f>
        <v>0</v>
      </c>
      <c r="GK200" s="104">
        <f>VALUE('Time Sheet KN'!GN200-'Time Sheet KN'!GM200)*24</f>
        <v>0</v>
      </c>
      <c r="GL200" s="105">
        <f t="shared" si="1162"/>
        <v>0</v>
      </c>
      <c r="GM200" s="5">
        <f t="shared" si="1163"/>
        <v>0</v>
      </c>
      <c r="GN200" s="5"/>
      <c r="GO200" s="5">
        <f>LOOKUP(GO$6,'Daily Absent'!$O$6:$AX$6,'Daily Absent'!$O200:$AX200)</f>
        <v>0</v>
      </c>
      <c r="GP200" s="104">
        <f>VALUE('Time Sheet KN'!GQ200-'Time Sheet KN'!GP200)*24</f>
        <v>0</v>
      </c>
      <c r="GQ200" s="104">
        <f>VALUE('Time Sheet KN'!GS200-'Time Sheet KN'!GR200)*24</f>
        <v>0</v>
      </c>
      <c r="GR200" s="104">
        <f>VALUE('Time Sheet KN'!GU200-'Time Sheet KN'!GT200)*24</f>
        <v>0</v>
      </c>
      <c r="GS200" s="105">
        <f t="shared" si="1164"/>
        <v>0</v>
      </c>
      <c r="GT200" s="5">
        <f t="shared" si="1165"/>
        <v>0</v>
      </c>
      <c r="GU200" s="5"/>
      <c r="GV200" s="5">
        <f>LOOKUP(GV$6,'Daily Absent'!$O$6:$AX$6,'Daily Absent'!$O200:$AX200)</f>
        <v>0</v>
      </c>
      <c r="GW200" s="104">
        <f>VALUE('Time Sheet KN'!GX200-'Time Sheet KN'!GW200)*24</f>
        <v>0</v>
      </c>
      <c r="GX200" s="104">
        <f>VALUE('Time Sheet KN'!GZ200-'Time Sheet KN'!GY200)*24</f>
        <v>0</v>
      </c>
      <c r="GY200" s="104">
        <f>VALUE('Time Sheet KN'!HB200-'Time Sheet KN'!HA200)*24</f>
        <v>0</v>
      </c>
      <c r="GZ200" s="105">
        <f t="shared" si="1166"/>
        <v>0</v>
      </c>
      <c r="HA200" s="5">
        <f t="shared" si="1167"/>
        <v>0</v>
      </c>
      <c r="HB200" s="5"/>
      <c r="HC200" s="5">
        <f>LOOKUP(HC$6,'Daily Absent'!$O$6:$AX$6,'Daily Absent'!$O200:$AX200)</f>
        <v>0</v>
      </c>
      <c r="HD200" s="104">
        <f>VALUE('Time Sheet KN'!HE200-'Time Sheet KN'!HD200)*24</f>
        <v>0</v>
      </c>
      <c r="HE200" s="104">
        <f>VALUE('Time Sheet KN'!HG200-'Time Sheet KN'!HF200)*24</f>
        <v>0</v>
      </c>
      <c r="HF200" s="104">
        <f>VALUE('Time Sheet KN'!HI200-'Time Sheet KN'!HH200)*24</f>
        <v>0</v>
      </c>
      <c r="HG200" s="105">
        <f t="shared" si="1168"/>
        <v>0</v>
      </c>
      <c r="HH200" s="5">
        <f t="shared" si="1169"/>
        <v>0</v>
      </c>
      <c r="HI200" s="5"/>
      <c r="HJ200" s="5">
        <f>LOOKUP(HJ$6,'Daily Absent'!$O$6:$AX$6,'Daily Absent'!$O200:$AX200)</f>
        <v>0</v>
      </c>
      <c r="HK200" s="104">
        <f>VALUE('Time Sheet KN'!HL200-'Time Sheet KN'!HK200)*24</f>
        <v>0</v>
      </c>
      <c r="HL200" s="104">
        <f>VALUE('Time Sheet KN'!HN200-'Time Sheet KN'!HM200)*24</f>
        <v>0</v>
      </c>
      <c r="HM200" s="104">
        <f>VALUE('Time Sheet KN'!HP200-'Time Sheet KN'!HO200)*24</f>
        <v>0</v>
      </c>
      <c r="HN200" s="105">
        <f t="shared" si="1170"/>
        <v>0</v>
      </c>
      <c r="HO200" s="5">
        <f t="shared" si="1171"/>
        <v>0</v>
      </c>
      <c r="HP200" s="5"/>
      <c r="HQ200" s="5">
        <f>LOOKUP(HQ$6,'Daily Absent'!$O$6:$AX$6,'Daily Absent'!$O200:$AX200)</f>
        <v>0</v>
      </c>
      <c r="HR200" s="104">
        <f>VALUE('Time Sheet KN'!HS200-'Time Sheet KN'!HR200)*24</f>
        <v>0</v>
      </c>
      <c r="HS200" s="104">
        <f>VALUE('Time Sheet KN'!HU200-'Time Sheet KN'!HT200)*24</f>
        <v>0</v>
      </c>
      <c r="HT200" s="104">
        <f>VALUE('Time Sheet KN'!HW200-'Time Sheet KN'!HV200)*24</f>
        <v>0</v>
      </c>
      <c r="HU200" s="105">
        <f t="shared" si="1172"/>
        <v>0</v>
      </c>
      <c r="HV200" s="5">
        <f t="shared" si="1173"/>
        <v>0</v>
      </c>
      <c r="HW200" s="5"/>
      <c r="HX200" s="5">
        <f>LOOKUP(HX$6,'Daily Absent'!$O$6:$AX$6,'Daily Absent'!$O200:$AX200)</f>
        <v>0</v>
      </c>
      <c r="HY200" s="104">
        <f>VALUE('Time Sheet KN'!HZ200-'Time Sheet KN'!HY200)*24</f>
        <v>0</v>
      </c>
      <c r="HZ200" s="104">
        <f>VALUE('Time Sheet KN'!IB200-'Time Sheet KN'!IA200)*24</f>
        <v>0</v>
      </c>
      <c r="IA200" s="104">
        <f>VALUE('Time Sheet KN'!ID200-'Time Sheet KN'!IC200)*24</f>
        <v>0</v>
      </c>
      <c r="IB200" s="105">
        <f t="shared" si="1174"/>
        <v>0</v>
      </c>
      <c r="IC200" s="5">
        <f t="shared" si="1175"/>
        <v>0</v>
      </c>
      <c r="ID200" s="5"/>
      <c r="IE200" s="5">
        <f>LOOKUP(IE$6,'Daily Absent'!$O$6:$AX$6,'Daily Absent'!$O200:$AX200)</f>
        <v>0</v>
      </c>
      <c r="IF200" s="104">
        <f>VALUE('Time Sheet KN'!IG200-'Time Sheet KN'!IF200)*24</f>
        <v>0</v>
      </c>
      <c r="IG200" s="104">
        <f>VALUE('Time Sheet KN'!II200-'Time Sheet KN'!IH200)*24</f>
        <v>0</v>
      </c>
      <c r="IH200" s="104">
        <f>VALUE('Time Sheet KN'!IK200-'Time Sheet KN'!IJ200)*24</f>
        <v>0</v>
      </c>
      <c r="II200" s="105">
        <f t="shared" si="1176"/>
        <v>0</v>
      </c>
      <c r="IJ200" s="5">
        <f t="shared" si="1177"/>
        <v>0</v>
      </c>
      <c r="IK200" s="5"/>
      <c r="IL200" s="5">
        <f>LOOKUP(IL$6,'Daily Absent'!$O$6:$AX$6,'Daily Absent'!$O200:$AX200)</f>
        <v>0</v>
      </c>
      <c r="IM200" s="104">
        <f>VALUE('Time Sheet KN'!IN200-'Time Sheet KN'!IM200)*24</f>
        <v>0</v>
      </c>
      <c r="IN200" s="104">
        <f>VALUE('Time Sheet KN'!IP200-'Time Sheet KN'!IO200)*24</f>
        <v>0</v>
      </c>
      <c r="IO200" s="104">
        <f>VALUE('Time Sheet KN'!IR200-'Time Sheet KN'!IQ200)*24</f>
        <v>0</v>
      </c>
      <c r="IP200" s="105">
        <f t="shared" si="1178"/>
        <v>0</v>
      </c>
      <c r="IQ200" s="5">
        <f t="shared" si="1179"/>
        <v>0</v>
      </c>
      <c r="IR200" s="5"/>
      <c r="IS200" s="5">
        <f>LOOKUP(IS$6,'Daily Absent'!$O$6:$AX$6,'Daily Absent'!$O200:$AX200)</f>
        <v>0</v>
      </c>
      <c r="IT200" s="104">
        <f>VALUE('Time Sheet KN'!IU200-'Time Sheet KN'!IT200)*24</f>
        <v>0</v>
      </c>
      <c r="IU200" s="104">
        <f>VALUE('Time Sheet KN'!IW200-'Time Sheet KN'!IV200)*24</f>
        <v>0</v>
      </c>
      <c r="IV200" s="104">
        <f>VALUE('Time Sheet KN'!IY200-'Time Sheet KN'!IX200)*24</f>
        <v>0</v>
      </c>
      <c r="IW200" s="105">
        <f t="shared" si="1180"/>
        <v>0</v>
      </c>
      <c r="IX200" s="5">
        <f t="shared" si="1181"/>
        <v>0</v>
      </c>
      <c r="IY200" s="5"/>
      <c r="IZ200" s="5">
        <f>LOOKUP(IZ$6,'Daily Absent'!$O$6:$AX$6,'Daily Absent'!$O200:$AX200)</f>
        <v>0</v>
      </c>
      <c r="JA200" s="104">
        <f>VALUE('Time Sheet KN'!JB200-'Time Sheet KN'!JA200)*24</f>
        <v>0</v>
      </c>
      <c r="JB200" s="104">
        <f>VALUE('Time Sheet KN'!JD200-'Time Sheet KN'!JC200)*24</f>
        <v>0</v>
      </c>
      <c r="JC200" s="104">
        <f>VALUE('Time Sheet KN'!JF200-'Time Sheet KN'!JE200)*24</f>
        <v>0</v>
      </c>
      <c r="JD200" s="105">
        <f t="shared" si="1182"/>
        <v>0</v>
      </c>
      <c r="JE200" s="5">
        <f t="shared" si="1183"/>
        <v>0</v>
      </c>
      <c r="JF200" s="5"/>
    </row>
    <row r="201" spans="1:266" ht="21.5" customHeight="1">
      <c r="A201" s="54">
        <f>IF('Master MP Status'!A201&gt;0,'Master MP Status'!A201,"")</f>
        <v>193</v>
      </c>
      <c r="B201" s="5" t="str">
        <f>IF(ISTEXT('Master MP Status'!B201),'Master MP Status'!B201,"")</f>
        <v>DIRECT</v>
      </c>
      <c r="C201" s="153" t="str">
        <f>IF(OR(ISTEXT('Master MP Status'!C201),'Master MP Status'!C201&gt;0),'Master MP Status'!C201,"")</f>
        <v>KN25375</v>
      </c>
      <c r="D201" s="154" t="str">
        <f>IF(OR(ISTEXT('Master MP Status'!D201),'Master MP Status'!D201&gt;0),'Master MP Status'!D201,"")</f>
        <v>KN25375</v>
      </c>
      <c r="E201" s="5" t="str">
        <f>IF(ISTEXT('Master MP Status'!E201),'Master MP Status'!E201,"")</f>
        <v>MARCEL BONS LEONARD</v>
      </c>
      <c r="F201" s="5" t="str">
        <f>IF(ISTEXT('Master MP Status'!F201),'Master MP Status'!F201,"")</f>
        <v/>
      </c>
      <c r="G201" s="5" t="str">
        <f>IF(ISTEXT('Master MP Status'!G201),'Master MP Status'!G201,"")</f>
        <v>Local</v>
      </c>
      <c r="H201" s="5" t="str">
        <f>IF(ISTEXT('Master MP Status'!H201),'Master MP Status'!H201,"")</f>
        <v>SIMON S. R</v>
      </c>
      <c r="I201" s="5" t="str">
        <f>IF(ISTEXT('Master MP Status'!I201),'Master MP Status'!I201,"")</f>
        <v>Helper</v>
      </c>
      <c r="J201" s="5" t="str">
        <f>IF(ISTEXT('Master MP Status'!J201),'Master MP Status'!J201,"")</f>
        <v>Helper</v>
      </c>
      <c r="K201" s="9">
        <f>IF(OR('Master MP Status'!K201=0,'Master MP Status'!K201=""),"",'Master MP Status'!K201)</f>
        <v>45800</v>
      </c>
      <c r="L201" s="9">
        <f>IF(OR('Master MP Status'!L201=0,'Master MP Status'!L201=""),"",'Master MP Status'!L201)</f>
        <v>45800</v>
      </c>
      <c r="M201" s="9" t="str">
        <f>IF(OR('Master MP Status'!M201=0,'Master MP Status'!M201=""),"",'Master MP Status'!M201)</f>
        <v/>
      </c>
      <c r="N201" s="5" t="str">
        <f>IF(ISTEXT('Master MP Status'!N201),'Master MP Status'!N201,"")</f>
        <v/>
      </c>
      <c r="O201" s="5">
        <f>LOOKUP(O$6,'Daily Absent'!$O$6:$AX$6,'Daily Absent'!$O201:$AX201)</f>
        <v>1</v>
      </c>
      <c r="P201" s="104">
        <f>VALUE('Time Sheet KN'!Q201-'Time Sheet KN'!P201)*24</f>
        <v>5</v>
      </c>
      <c r="Q201" s="104">
        <f>VALUE('Time Sheet KN'!S201-'Time Sheet KN'!R201)*24</f>
        <v>5.0000000000000009</v>
      </c>
      <c r="R201" s="104">
        <f>VALUE('Time Sheet KN'!U201-'Time Sheet KN'!T201)*24</f>
        <v>0</v>
      </c>
      <c r="S201" s="105">
        <f t="shared" ref="S201" si="1184">IF(AND(OR(U$6="Sen",U$6="Sel",U$6="Rab",U$6="Kam",U$6="Jum"),SUM(P201:R201)&gt;=10),10,
IF(AND(OR(U$6="Sen",U$6="Sel",U$6="Rab",U$6="Kam",U$6="Jum"),SUM(P201:R201)&lt;10),SUM(P201:R201),
IF(AND(U$6="Sab",SUM(P201:R201)&gt;=9),9,
IF(AND(U$6="Sab",SUM(P201:R201)&lt;9),SUM(P201:R201),
IF(OR(U$6="Mgg",U$6="Hon"),0)))))</f>
        <v>10</v>
      </c>
      <c r="T201" s="5">
        <f t="shared" ref="T201" si="1185">IF(AND(OR(U$6="Sen",U$6="Sel",U$6="Rab",U$6="Kam",U$6="Jum"),SUM(P201:R201)&gt;=10),SUM(P201:R201)-10,
IF(AND(OR(U$6="Sen",U$6="Sel",U$6="Rab",U$6="Kam",U$6="Jum"),SUM(P201:R201)&lt;10),0,
IF(AND(U$6="Sab",SUM(P201:R201)&gt;=9),SUM(P201:R201)-9,
IF(AND(U$6="Sab",SUM(P201:R201)&lt;9),0,
IF(OR(U$6="Mgg",U$6="Hon"),SUM(P201:R201),0)))))</f>
        <v>0</v>
      </c>
      <c r="U201" s="5"/>
      <c r="V201" s="5">
        <f>LOOKUP(V$6,'Daily Absent'!$O$6:$AX$6,'Daily Absent'!$O201:$AX201)</f>
        <v>1</v>
      </c>
      <c r="W201" s="104">
        <f>VALUE('Time Sheet KN'!X201-'Time Sheet KN'!W201)*24</f>
        <v>5</v>
      </c>
      <c r="X201" s="104">
        <f>VALUE('Time Sheet KN'!Z201-'Time Sheet KN'!Y201)*24</f>
        <v>5.0000000000000009</v>
      </c>
      <c r="Y201" s="104">
        <f>VALUE('Time Sheet KN'!AB201-'Time Sheet KN'!AA201)*24</f>
        <v>0</v>
      </c>
      <c r="Z201" s="105">
        <f t="shared" ref="Z201" si="1186">IF(AND(OR(AB$6="Sen",AB$6="Sel",AB$6="Rab",AB$6="Kam",AB$6="Jum"),SUM(W201:Y201)&gt;=10),10,
IF(AND(OR(AB$6="Sen",AB$6="Sel",AB$6="Rab",AB$6="Kam",AB$6="Jum"),SUM(W201:Y201)&lt;10),SUM(W201:Y201),
IF(AND(AB$6="Sab",SUM(W201:Y201)&gt;=9),9,
IF(AND(AB$6="Sab",SUM(W201:Y201)&lt;9),SUM(W201:Y201),
IF(OR(AB$6="Mgg",AB$6="Hon"),0)))))</f>
        <v>10</v>
      </c>
      <c r="AA201" s="5">
        <f t="shared" ref="AA201" si="1187">IF(AND(OR(AB$6="Sen",AB$6="Sel",AB$6="Rab",AB$6="Kam",AB$6="Jum"),SUM(W201:Y201)&gt;=10),SUM(W201:Y201)-10,
IF(AND(OR(AB$6="Sen",AB$6="Sel",AB$6="Rab",AB$6="Kam",AB$6="Jum"),SUM(W201:Y201)&lt;10),0,
IF(AND(AB$6="Sab",SUM(W201:Y201)&gt;=9),SUM(W201:Y201)-9,
IF(AND(AB$6="Sab",SUM(W201:Y201)&lt;9),0,
IF(OR(AB$6="Mgg",AB$6="Hon"),SUM(W201:Y201),0)))))</f>
        <v>0</v>
      </c>
      <c r="AB201" s="5"/>
      <c r="AC201" s="5">
        <f>LOOKUP(AC$6,'Daily Absent'!$O$6:$AX$6,'Daily Absent'!$O201:$AX201)</f>
        <v>1</v>
      </c>
      <c r="AD201" s="104">
        <f>VALUE('Time Sheet KN'!AE201-'Time Sheet KN'!AD201)*24</f>
        <v>5</v>
      </c>
      <c r="AE201" s="104">
        <f>VALUE('Time Sheet KN'!AG201-'Time Sheet KN'!AF201)*24</f>
        <v>5.0000000000000009</v>
      </c>
      <c r="AF201" s="104">
        <f>VALUE('Time Sheet KN'!AI201-'Time Sheet KN'!AH201)*24</f>
        <v>0</v>
      </c>
      <c r="AG201" s="105">
        <f t="shared" ref="AG201" si="1188">IF(AND(OR(AI$6="Sen",AI$6="Sel",AI$6="Rab",AI$6="Kam",AI$6="Jum"),SUM(AD201:AF201)&gt;=10),10,
IF(AND(OR(AI$6="Sen",AI$6="Sel",AI$6="Rab",AI$6="Kam",AI$6="Jum"),SUM(AD201:AF201)&lt;10),SUM(AD201:AF201),
IF(AND(AI$6="Sab",SUM(AD201:AF201)&gt;=9),9,
IF(AND(AI$6="Sab",SUM(AD201:AF201)&lt;9),SUM(AD201:AF201),
IF(OR(AI$6="Mgg",AI$6="Hon"),0)))))</f>
        <v>10</v>
      </c>
      <c r="AH201" s="5">
        <f t="shared" ref="AH201" si="1189">IF(AND(OR(AI$6="Sen",AI$6="Sel",AI$6="Rab",AI$6="Kam",AI$6="Jum"),SUM(AD201:AF201)&gt;=10),SUM(AD201:AF201)-10,
IF(AND(OR(AI$6="Sen",AI$6="Sel",AI$6="Rab",AI$6="Kam",AI$6="Jum"),SUM(AD201:AF201)&lt;10),0,
IF(AND(AI$6="Sab",SUM(AD201:AF201)&gt;=9),SUM(AD201:AF201)-9,
IF(AND(AI$6="Sab",SUM(AD201:AF201)&lt;9),0,
IF(OR(AI$6="Mgg",AI$6="Hon"),SUM(AD201:AF201),0)))))</f>
        <v>0</v>
      </c>
      <c r="AI201" s="5"/>
      <c r="AJ201" s="5">
        <f>LOOKUP(AJ$6,'Daily Absent'!$O$6:$AX$6,'Daily Absent'!$O201:$AX201)</f>
        <v>1</v>
      </c>
      <c r="AK201" s="104">
        <f>VALUE('Time Sheet KN'!AL201-'Time Sheet KN'!AK201)*24</f>
        <v>5</v>
      </c>
      <c r="AL201" s="104">
        <f>VALUE('Time Sheet KN'!AN201-'Time Sheet KN'!AM201)*24</f>
        <v>5.0000000000000009</v>
      </c>
      <c r="AM201" s="104">
        <f>VALUE('Time Sheet KN'!AP201-'Time Sheet KN'!AO201)*24</f>
        <v>0</v>
      </c>
      <c r="AN201" s="105">
        <f t="shared" ref="AN201" si="1190">IF(AND(OR(AP$6="Sen",AP$6="Sel",AP$6="Rab",AP$6="Kam",AP$6="Jum"),SUM(AK201:AM201)&gt;=10),10,
IF(AND(OR(AP$6="Sen",AP$6="Sel",AP$6="Rab",AP$6="Kam",AP$6="Jum"),SUM(AK201:AM201)&lt;10),SUM(AK201:AM201),
IF(AND(AP$6="Sab",SUM(AK201:AM201)&gt;=9),9,
IF(AND(AP$6="Sab",SUM(AK201:AM201)&lt;9),SUM(AK201:AM201),
IF(OR(AP$6="Mgg",AP$6="Hon"),0)))))</f>
        <v>10</v>
      </c>
      <c r="AO201" s="5">
        <f t="shared" ref="AO201" si="1191">IF(AND(OR(AP$6="Sen",AP$6="Sel",AP$6="Rab",AP$6="Kam",AP$6="Jum"),SUM(AK201:AM201)&gt;=10),SUM(AK201:AM201)-10,
IF(AND(OR(AP$6="Sen",AP$6="Sel",AP$6="Rab",AP$6="Kam",AP$6="Jum"),SUM(AK201:AM201)&lt;10),0,
IF(AND(AP$6="Sab",SUM(AK201:AM201)&gt;=9),SUM(AK201:AM201)-9,
IF(AND(AP$6="Sab",SUM(AK201:AM201)&lt;9),0,
IF(OR(AP$6="Mgg",AP$6="Hon"),SUM(AK201:AM201),0)))))</f>
        <v>0</v>
      </c>
      <c r="AP201" s="5"/>
      <c r="AQ201" s="5">
        <f>LOOKUP(AQ$6,'Daily Absent'!$O$6:$AX$6,'Daily Absent'!$O201:$AX201)</f>
        <v>1</v>
      </c>
      <c r="AR201" s="104">
        <f>VALUE('Time Sheet KN'!AS201-'Time Sheet KN'!AR201)*24</f>
        <v>5</v>
      </c>
      <c r="AS201" s="104">
        <f>VALUE('Time Sheet KN'!AU201-'Time Sheet KN'!AT201)*24</f>
        <v>4.0000000000000018</v>
      </c>
      <c r="AT201" s="104">
        <f>VALUE('Time Sheet KN'!AW201-'Time Sheet KN'!AV201)*24</f>
        <v>0</v>
      </c>
      <c r="AU201" s="105">
        <f t="shared" ref="AU201" si="1192">IF(AND(OR(AW$6="Sen",AW$6="Sel",AW$6="Rab",AW$6="Kam",AW$6="Jum"),SUM(AR201:AT201)&gt;=10),10,
IF(AND(OR(AW$6="Sen",AW$6="Sel",AW$6="Rab",AW$6="Kam",AW$6="Jum"),SUM(AR201:AT201)&lt;10),SUM(AR201:AT201),
IF(AND(AW$6="Sab",SUM(AR201:AT201)&gt;=9),9,
IF(AND(AW$6="Sab",SUM(AR201:AT201)&lt;9),SUM(AR201:AT201),
IF(OR(AW$6="Mgg",AW$6="Hon"),0)))))</f>
        <v>9</v>
      </c>
      <c r="AV201" s="5">
        <f t="shared" ref="AV201" si="1193">IF(AND(OR(AW$6="Sen",AW$6="Sel",AW$6="Rab",AW$6="Kam",AW$6="Jum"),SUM(AR201:AT201)&gt;=10),SUM(AR201:AT201)-10,
IF(AND(OR(AW$6="Sen",AW$6="Sel",AW$6="Rab",AW$6="Kam",AW$6="Jum"),SUM(AR201:AT201)&lt;10),0,
IF(AND(AW$6="Sab",SUM(AR201:AT201)&gt;=9),SUM(AR201:AT201)-9,
IF(AND(AW$6="Sab",SUM(AR201:AT201)&lt;9),0,
IF(OR(AW$6="Mgg",AW$6="Hon"),SUM(AR201:AT201),0)))))</f>
        <v>1.7763568394002505E-15</v>
      </c>
      <c r="AW201" s="5"/>
      <c r="AX201" s="5">
        <f>LOOKUP(AX$6,'Daily Absent'!$O$6:$AX$6,'Daily Absent'!$O201:$AX201)</f>
        <v>1</v>
      </c>
      <c r="AY201" s="104">
        <f>VALUE('Time Sheet KN'!AZ201-'Time Sheet KN'!AY201)*24</f>
        <v>4</v>
      </c>
      <c r="AZ201" s="104">
        <f>VALUE('Time Sheet KN'!BB201-'Time Sheet KN'!BA201)*24</f>
        <v>3</v>
      </c>
      <c r="BA201" s="104">
        <f>VALUE('Time Sheet KN'!BD201-'Time Sheet KN'!BC201)*24</f>
        <v>0</v>
      </c>
      <c r="BB201" s="105">
        <f t="shared" ref="BB201" si="1194">IF(AND(OR(BD$6="Sen",BD$6="Sel",BD$6="Rab",BD$6="Kam",BD$6="Jum"),SUM(AY201:BA201)&gt;=10),10,
IF(AND(OR(BD$6="Sen",BD$6="Sel",BD$6="Rab",BD$6="Kam",BD$6="Jum"),SUM(AY201:BA201)&lt;10),SUM(AY201:BA201),
IF(AND(BD$6="Sab",SUM(AY201:BA201)&gt;=9),9,
IF(AND(BD$6="Sab",SUM(AY201:BA201)&lt;9),SUM(AY201:BA201),
IF(OR(BD$6="Mgg",BD$6="Hon"),0)))))</f>
        <v>0</v>
      </c>
      <c r="BC201" s="5">
        <f t="shared" ref="BC201" si="1195">IF(AND(OR(BD$6="Sen",BD$6="Sel",BD$6="Rab",BD$6="Kam",BD$6="Jum"),SUM(AY201:BA201)&gt;=10),SUM(AY201:BA201)-10,
IF(AND(OR(BD$6="Sen",BD$6="Sel",BD$6="Rab",BD$6="Kam",BD$6="Jum"),SUM(AY201:BA201)&lt;10),0,
IF(AND(BD$6="Sab",SUM(AY201:BA201)&gt;=9),SUM(AY201:BA201)-9,
IF(AND(BD$6="Sab",SUM(AY201:BA201)&lt;9),0,
IF(OR(BD$6="Mgg",BD$6="Hon"),SUM(AY201:BA201),0)))))</f>
        <v>7</v>
      </c>
      <c r="BD201" s="5"/>
      <c r="BE201" s="5">
        <f>LOOKUP(BE$6,'Daily Absent'!$O$6:$AX$6,'Daily Absent'!$O201:$AX201)</f>
        <v>1</v>
      </c>
      <c r="BF201" s="104">
        <f>VALUE('Time Sheet KN'!BG201-'Time Sheet KN'!BF201)*24</f>
        <v>5</v>
      </c>
      <c r="BG201" s="104">
        <f>VALUE('Time Sheet KN'!BI201-'Time Sheet KN'!BH201)*24</f>
        <v>5.0000000000000009</v>
      </c>
      <c r="BH201" s="104">
        <f>VALUE('Time Sheet KN'!BK201-'Time Sheet KN'!BJ201)*24</f>
        <v>0</v>
      </c>
      <c r="BI201" s="105">
        <f t="shared" ref="BI201" si="1196">IF(AND(OR(BK$6="Sen",BK$6="Sel",BK$6="Rab",BK$6="Kam",BK$6="Jum"),SUM(BF201:BH201)&gt;=10),10,
IF(AND(OR(BK$6="Sen",BK$6="Sel",BK$6="Rab",BK$6="Kam",BK$6="Jum"),SUM(BF201:BH201)&lt;10),SUM(BF201:BH201),
IF(AND(BK$6="Sab",SUM(BF201:BH201)&gt;=9),9,
IF(AND(BK$6="Sab",SUM(BF201:BH201)&lt;9),SUM(BF201:BH201),
IF(OR(BK$6="Mgg",BK$6="Hon"),0)))))</f>
        <v>10</v>
      </c>
      <c r="BJ201" s="5">
        <f t="shared" ref="BJ201" si="1197">IF(AND(OR(BK$6="Sen",BK$6="Sel",BK$6="Rab",BK$6="Kam",BK$6="Jum"),SUM(BF201:BH201)&gt;=10),SUM(BF201:BH201)-10,
IF(AND(OR(BK$6="Sen",BK$6="Sel",BK$6="Rab",BK$6="Kam",BK$6="Jum"),SUM(BF201:BH201)&lt;10),0,
IF(AND(BK$6="Sab",SUM(BF201:BH201)&gt;=9),SUM(BF201:BH201)-9,
IF(AND(BK$6="Sab",SUM(BF201:BH201)&lt;9),0,
IF(OR(BK$6="Mgg",BK$6="Hon"),SUM(BF201:BH201),0)))))</f>
        <v>0</v>
      </c>
      <c r="BK201" s="5"/>
      <c r="BL201" s="5">
        <f>LOOKUP(BL$6,'Daily Absent'!$O$6:$AX$6,'Daily Absent'!$O201:$AX201)</f>
        <v>0</v>
      </c>
      <c r="BM201" s="104">
        <f>VALUE('Time Sheet KN'!BN201-'Time Sheet KN'!BM201)*24</f>
        <v>0</v>
      </c>
      <c r="BN201" s="104">
        <f>VALUE('Time Sheet KN'!BP201-'Time Sheet KN'!BO201)*24</f>
        <v>0</v>
      </c>
      <c r="BO201" s="104">
        <f>VALUE('Time Sheet KN'!BR201-'Time Sheet KN'!BQ201)*24</f>
        <v>0</v>
      </c>
      <c r="BP201" s="105">
        <f t="shared" ref="BP201" si="1198">IF(AND(OR(BR$6="Sen",BR$6="Sel",BR$6="Rab",BR$6="Kam",BR$6="Jum"),SUM(BM201:BO201)&gt;=10),10,
IF(AND(OR(BR$6="Sen",BR$6="Sel",BR$6="Rab",BR$6="Kam",BR$6="Jum"),SUM(BM201:BO201)&lt;10),SUM(BM201:BO201),
IF(AND(BR$6="Sab",SUM(BM201:BO201)&gt;=9),9,
IF(AND(BR$6="Sab",SUM(BM201:BO201)&lt;9),SUM(BM201:BO201),
IF(OR(BR$6="Mgg",BR$6="Hon"),0)))))</f>
        <v>0</v>
      </c>
      <c r="BQ201" s="5">
        <f t="shared" ref="BQ201" si="1199">IF(AND(OR(BR$6="Sen",BR$6="Sel",BR$6="Rab",BR$6="Kam",BR$6="Jum"),SUM(BM201:BO201)&gt;=10),SUM(BM201:BO201)-10,
IF(AND(OR(BR$6="Sen",BR$6="Sel",BR$6="Rab",BR$6="Kam",BR$6="Jum"),SUM(BM201:BO201)&lt;10),0,
IF(AND(BR$6="Sab",SUM(BM201:BO201)&gt;=9),SUM(BM201:BO201)-9,
IF(AND(BR$6="Sab",SUM(BM201:BO201)&lt;9),0,
IF(OR(BR$6="Mgg",BR$6="Hon"),SUM(BM201:BO201),0)))))</f>
        <v>0</v>
      </c>
      <c r="BR201" s="5"/>
      <c r="BS201" s="5">
        <f>LOOKUP(BS$6,'Daily Absent'!$O$6:$AX$6,'Daily Absent'!$O201:$AX201)</f>
        <v>1</v>
      </c>
      <c r="BT201" s="104">
        <f>VALUE('Time Sheet KN'!BU201-'Time Sheet KN'!BT201)*24</f>
        <v>5</v>
      </c>
      <c r="BU201" s="104">
        <f>VALUE('Time Sheet KN'!BW201-'Time Sheet KN'!BV201)*24</f>
        <v>5.0000000000000009</v>
      </c>
      <c r="BV201" s="104">
        <f>VALUE('Time Sheet KN'!BY201-'Time Sheet KN'!BX201)*24</f>
        <v>0</v>
      </c>
      <c r="BW201" s="105">
        <f t="shared" ref="BW201" si="1200">IF(AND(OR(BY$6="Sen",BY$6="Sel",BY$6="Rab",BY$6="Kam",BY$6="Jum"),SUM(BT201:BV201)&gt;=10),10,
IF(AND(OR(BY$6="Sen",BY$6="Sel",BY$6="Rab",BY$6="Kam",BY$6="Jum"),SUM(BT201:BV201)&lt;10),SUM(BT201:BV201),
IF(AND(BY$6="Sab",SUM(BT201:BV201)&gt;=9),9,
IF(AND(BY$6="Sab",SUM(BT201:BV201)&lt;9),SUM(BT201:BV201),
IF(OR(BY$6="Mgg",BY$6="Hon"),0)))))</f>
        <v>10</v>
      </c>
      <c r="BX201" s="5">
        <f t="shared" ref="BX201" si="1201">IF(AND(OR(BY$6="Sen",BY$6="Sel",BY$6="Rab",BY$6="Kam",BY$6="Jum"),SUM(BT201:BV201)&gt;=10),SUM(BT201:BV201)-10,
IF(AND(OR(BY$6="Sen",BY$6="Sel",BY$6="Rab",BY$6="Kam",BY$6="Jum"),SUM(BT201:BV201)&lt;10),0,
IF(AND(BY$6="Sab",SUM(BT201:BV201)&gt;=9),SUM(BT201:BV201)-9,
IF(AND(BY$6="Sab",SUM(BT201:BV201)&lt;9),0,
IF(OR(BY$6="Mgg",BY$6="Hon"),SUM(BT201:BV201),0)))))</f>
        <v>0</v>
      </c>
      <c r="BY201" s="5"/>
      <c r="BZ201" s="5">
        <f>LOOKUP(BZ$6,'Daily Absent'!$O$6:$AX$6,'Daily Absent'!$O201:$AX201)</f>
        <v>1</v>
      </c>
      <c r="CA201" s="104">
        <f>VALUE('Time Sheet KN'!CB201-'Time Sheet KN'!CA201)*24</f>
        <v>5</v>
      </c>
      <c r="CB201" s="104">
        <f>VALUE('Time Sheet KN'!CD201-'Time Sheet KN'!CC201)*24</f>
        <v>5.0000000000000009</v>
      </c>
      <c r="CC201" s="104">
        <f>VALUE('Time Sheet KN'!CF201-'Time Sheet KN'!CE201)*24</f>
        <v>0</v>
      </c>
      <c r="CD201" s="105">
        <f t="shared" ref="CD201" si="1202">IF(AND(OR(CF$6="Sen",CF$6="Sel",CF$6="Rab",CF$6="Kam",CF$6="Jum"),SUM(CA201:CC201)&gt;=10),10,
IF(AND(OR(CF$6="Sen",CF$6="Sel",CF$6="Rab",CF$6="Kam",CF$6="Jum"),SUM(CA201:CC201)&lt;10),SUM(CA201:CC201),
IF(AND(CF$6="Sab",SUM(CA201:CC201)&gt;=9),9,
IF(AND(CF$6="Sab",SUM(CA201:CC201)&lt;9),SUM(CA201:CC201),
IF(OR(CF$6="Mgg",CF$6="Hon"),0)))))</f>
        <v>10</v>
      </c>
      <c r="CE201" s="5">
        <f t="shared" ref="CE201" si="1203">IF(AND(OR(CF$6="Sen",CF$6="Sel",CF$6="Rab",CF$6="Kam",CF$6="Jum"),SUM(CA201:CC201)&gt;=10),SUM(CA201:CC201)-10,
IF(AND(OR(CF$6="Sen",CF$6="Sel",CF$6="Rab",CF$6="Kam",CF$6="Jum"),SUM(CA201:CC201)&lt;10),0,
IF(AND(CF$6="Sab",SUM(CA201:CC201)&gt;=9),SUM(CA201:CC201)-9,
IF(AND(CF$6="Sab",SUM(CA201:CC201)&lt;9),0,
IF(OR(CF$6="Mgg",CF$6="Hon"),SUM(CA201:CC201),0)))))</f>
        <v>0</v>
      </c>
      <c r="CF201" s="5"/>
      <c r="CG201" s="5">
        <f>LOOKUP(CG$6,'Daily Absent'!$O$6:$AX$6,'Daily Absent'!$O201:$AX201)</f>
        <v>1</v>
      </c>
      <c r="CH201" s="104">
        <f>VALUE('Time Sheet KN'!CI201-'Time Sheet KN'!CH201)*24</f>
        <v>5</v>
      </c>
      <c r="CI201" s="104">
        <f>VALUE('Time Sheet KN'!CK201-'Time Sheet KN'!CJ201)*24</f>
        <v>5.0000000000000009</v>
      </c>
      <c r="CJ201" s="104">
        <f>VALUE('Time Sheet KN'!CM201-'Time Sheet KN'!CL201)*24</f>
        <v>0</v>
      </c>
      <c r="CK201" s="105">
        <f t="shared" ref="CK201" si="1204">IF(AND(OR(CM$6="Sen",CM$6="Sel",CM$6="Rab",CM$6="Kam",CM$6="Jum"),SUM(CH201:CJ201)&gt;=10),10,
IF(AND(OR(CM$6="Sen",CM$6="Sel",CM$6="Rab",CM$6="Kam",CM$6="Jum"),SUM(CH201:CJ201)&lt;10),SUM(CH201:CJ201),
IF(AND(CM$6="Sab",SUM(CH201:CJ201)&gt;=9),9,
IF(AND(CM$6="Sab",SUM(CH201:CJ201)&lt;9),SUM(CH201:CJ201),
IF(OR(CM$6="Mgg",CM$6="Hon"),0)))))</f>
        <v>10</v>
      </c>
      <c r="CL201" s="5">
        <f t="shared" ref="CL201" si="1205">IF(AND(OR(CM$6="Sen",CM$6="Sel",CM$6="Rab",CM$6="Kam",CM$6="Jum"),SUM(CH201:CJ201)&gt;=10),SUM(CH201:CJ201)-10,
IF(AND(OR(CM$6="Sen",CM$6="Sel",CM$6="Rab",CM$6="Kam",CM$6="Jum"),SUM(CH201:CJ201)&lt;10),0,
IF(AND(CM$6="Sab",SUM(CH201:CJ201)&gt;=9),SUM(CH201:CJ201)-9,
IF(AND(CM$6="Sab",SUM(CH201:CJ201)&lt;9),0,
IF(OR(CM$6="Mgg",CM$6="Hon"),SUM(CH201:CJ201),0)))))</f>
        <v>0</v>
      </c>
      <c r="CM201" s="5"/>
      <c r="CN201" s="5">
        <f>LOOKUP(CN$6,'Daily Absent'!$O$6:$AX$6,'Daily Absent'!$O201:$AX201)</f>
        <v>1</v>
      </c>
      <c r="CO201" s="104">
        <f>VALUE('Time Sheet KN'!CP201-'Time Sheet KN'!CO201)*24</f>
        <v>5</v>
      </c>
      <c r="CP201" s="104">
        <f>VALUE('Time Sheet KN'!CR201-'Time Sheet KN'!CQ201)*24</f>
        <v>4.0000000000000018</v>
      </c>
      <c r="CQ201" s="104">
        <f>VALUE('Time Sheet KN'!CT201-'Time Sheet KN'!CS201)*24</f>
        <v>0</v>
      </c>
      <c r="CR201" s="105">
        <f t="shared" ref="CR201" si="1206">IF(AND(OR(CT$6="Sen",CT$6="Sel",CT$6="Rab",CT$6="Kam",CT$6="Jum"),SUM(CO201:CQ201)&gt;=10),10,
IF(AND(OR(CT$6="Sen",CT$6="Sel",CT$6="Rab",CT$6="Kam",CT$6="Jum"),SUM(CO201:CQ201)&lt;10),SUM(CO201:CQ201),
IF(AND(CT$6="Sab",SUM(CO201:CQ201)&gt;=9),9,
IF(AND(CT$6="Sab",SUM(CO201:CQ201)&lt;9),SUM(CO201:CQ201),
IF(OR(CT$6="Mgg",CT$6="Hon"),0)))))</f>
        <v>9</v>
      </c>
      <c r="CS201" s="5">
        <f t="shared" ref="CS201" si="1207">IF(AND(OR(CT$6="Sen",CT$6="Sel",CT$6="Rab",CT$6="Kam",CT$6="Jum"),SUM(CO201:CQ201)&gt;=10),SUM(CO201:CQ201)-10,
IF(AND(OR(CT$6="Sen",CT$6="Sel",CT$6="Rab",CT$6="Kam",CT$6="Jum"),SUM(CO201:CQ201)&lt;10),0,
IF(AND(CT$6="Sab",SUM(CO201:CQ201)&gt;=9),SUM(CO201:CQ201)-9,
IF(AND(CT$6="Sab",SUM(CO201:CQ201)&lt;9),0,
IF(OR(CT$6="Mgg",CT$6="Hon"),SUM(CO201:CQ201),0)))))</f>
        <v>1.7763568394002505E-15</v>
      </c>
      <c r="CT201" s="5"/>
      <c r="CU201" s="5">
        <f>LOOKUP(CU$6,'Daily Absent'!$O$6:$AX$6,'Daily Absent'!$O201:$AX201)</f>
        <v>1</v>
      </c>
      <c r="CV201" s="104">
        <f>VALUE('Time Sheet KN'!CW201-'Time Sheet KN'!CV201)*24</f>
        <v>4</v>
      </c>
      <c r="CW201" s="104">
        <f>VALUE('Time Sheet KN'!CY201-'Time Sheet KN'!CX201)*24</f>
        <v>3</v>
      </c>
      <c r="CX201" s="104">
        <f>VALUE('Time Sheet KN'!DA201-'Time Sheet KN'!CZ201)*24</f>
        <v>0</v>
      </c>
      <c r="CY201" s="105">
        <f t="shared" ref="CY201" si="1208">IF(AND(OR(DA$6="Sen",DA$6="Sel",DA$6="Rab",DA$6="Kam",DA$6="Jum"),SUM(CV201:CX201)&gt;=10),10,
IF(AND(OR(DA$6="Sen",DA$6="Sel",DA$6="Rab",DA$6="Kam",DA$6="Jum"),SUM(CV201:CX201)&lt;10),SUM(CV201:CX201),
IF(AND(DA$6="Sab",SUM(CV201:CX201)&gt;=9),9,
IF(AND(DA$6="Sab",SUM(CV201:CX201)&lt;9),SUM(CV201:CX201),
IF(OR(DA$6="Mgg",DA$6="Hon"),0)))))</f>
        <v>0</v>
      </c>
      <c r="CZ201" s="5">
        <f t="shared" ref="CZ201" si="1209">IF(AND(OR(DA$6="Sen",DA$6="Sel",DA$6="Rab",DA$6="Kam",DA$6="Jum"),SUM(CV201:CX201)&gt;=10),SUM(CV201:CX201)-10,
IF(AND(OR(DA$6="Sen",DA$6="Sel",DA$6="Rab",DA$6="Kam",DA$6="Jum"),SUM(CV201:CX201)&lt;10),0,
IF(AND(DA$6="Sab",SUM(CV201:CX201)&gt;=9),SUM(CV201:CX201)-9,
IF(AND(DA$6="Sab",SUM(CV201:CX201)&lt;9),0,
IF(OR(DA$6="Mgg",DA$6="Hon"),SUM(CV201:CX201),0)))))</f>
        <v>7</v>
      </c>
      <c r="DA201" s="5"/>
      <c r="DB201" s="5">
        <f>LOOKUP(DB$6,'Daily Absent'!$O$6:$AX$6,'Daily Absent'!$O201:$AX201)</f>
        <v>1</v>
      </c>
      <c r="DC201" s="104">
        <f>VALUE('Time Sheet KN'!DD201-'Time Sheet KN'!DC201)*24</f>
        <v>5</v>
      </c>
      <c r="DD201" s="104">
        <f>VALUE('Time Sheet KN'!DF201-'Time Sheet KN'!DE201)*24</f>
        <v>5.0000000000000009</v>
      </c>
      <c r="DE201" s="104">
        <f>VALUE('Time Sheet KN'!DH201-'Time Sheet KN'!DG201)*24</f>
        <v>0</v>
      </c>
      <c r="DF201" s="105">
        <f t="shared" ref="DF201" si="1210">IF(AND(OR(DH$6="Sen",DH$6="Sel",DH$6="Rab",DH$6="Kam",DH$6="Jum"),SUM(DC201:DE201)&gt;=10),10,
IF(AND(OR(DH$6="Sen",DH$6="Sel",DH$6="Rab",DH$6="Kam",DH$6="Jum"),SUM(DC201:DE201)&lt;10),SUM(DC201:DE201),
IF(AND(DH$6="Sab",SUM(DC201:DE201)&gt;=9),9,
IF(AND(DH$6="Sab",SUM(DC201:DE201)&lt;9),SUM(DC201:DE201),
IF(OR(DH$6="Mgg",DH$6="Hon"),0)))))</f>
        <v>10</v>
      </c>
      <c r="DG201" s="5">
        <f t="shared" ref="DG201" si="1211">IF(AND(OR(DH$6="Sen",DH$6="Sel",DH$6="Rab",DH$6="Kam",DH$6="Jum"),SUM(DC201:DE201)&gt;=10),SUM(DC201:DE201)-10,
IF(AND(OR(DH$6="Sen",DH$6="Sel",DH$6="Rab",DH$6="Kam",DH$6="Jum"),SUM(DC201:DE201)&lt;10),0,
IF(AND(DH$6="Sab",SUM(DC201:DE201)&gt;=9),SUM(DC201:DE201)-9,
IF(AND(DH$6="Sab",SUM(DC201:DE201)&lt;9),0,
IF(OR(DH$6="Mgg",DH$6="Hon"),SUM(DC201:DE201),0)))))</f>
        <v>0</v>
      </c>
      <c r="DH201" s="5"/>
      <c r="DI201" s="5">
        <f>LOOKUP(DI$6,'Daily Absent'!$O$6:$AX$6,'Daily Absent'!$O201:$AX201)</f>
        <v>1</v>
      </c>
      <c r="DJ201" s="104">
        <f>VALUE('Time Sheet KN'!DK201-'Time Sheet KN'!DJ201)*24</f>
        <v>5</v>
      </c>
      <c r="DK201" s="104">
        <f>VALUE('Time Sheet KN'!DM201-'Time Sheet KN'!DL201)*24</f>
        <v>5.0000000000000009</v>
      </c>
      <c r="DL201" s="104">
        <f>VALUE('Time Sheet KN'!DO201-'Time Sheet KN'!DN201)*24</f>
        <v>0</v>
      </c>
      <c r="DM201" s="105">
        <f t="shared" ref="DM201" si="1212">IF(AND(OR(DO$6="Sen",DO$6="Sel",DO$6="Rab",DO$6="Kam",DO$6="Jum"),SUM(DJ201:DL201)&gt;=10),10,
IF(AND(OR(DO$6="Sen",DO$6="Sel",DO$6="Rab",DO$6="Kam",DO$6="Jum"),SUM(DJ201:DL201)&lt;10),SUM(DJ201:DL201),
IF(AND(DO$6="Sab",SUM(DJ201:DL201)&gt;=9),9,
IF(AND(DO$6="Sab",SUM(DJ201:DL201)&lt;9),SUM(DJ201:DL201),
IF(OR(DO$6="Mgg",DO$6="Hon"),0)))))</f>
        <v>10</v>
      </c>
      <c r="DN201" s="5">
        <f t="shared" ref="DN201" si="1213">IF(AND(OR(DO$6="Sen",DO$6="Sel",DO$6="Rab",DO$6="Kam",DO$6="Jum"),SUM(DJ201:DL201)&gt;=10),SUM(DJ201:DL201)-10,
IF(AND(OR(DO$6="Sen",DO$6="Sel",DO$6="Rab",DO$6="Kam",DO$6="Jum"),SUM(DJ201:DL201)&lt;10),0,
IF(AND(DO$6="Sab",SUM(DJ201:DL201)&gt;=9),SUM(DJ201:DL201)-9,
IF(AND(DO$6="Sab",SUM(DJ201:DL201)&lt;9),0,
IF(OR(DO$6="Mgg",DO$6="Hon"),SUM(DJ201:DL201),0)))))</f>
        <v>0</v>
      </c>
      <c r="DO201" s="5"/>
      <c r="DP201" s="5">
        <f>LOOKUP(DP$6,'Daily Absent'!$O$6:$AX$6,'Daily Absent'!$O201:$AX201)</f>
        <v>1</v>
      </c>
      <c r="DQ201" s="104">
        <f>VALUE('Time Sheet KN'!DR201-'Time Sheet KN'!DQ201)*24</f>
        <v>5</v>
      </c>
      <c r="DR201" s="104">
        <f>VALUE('Time Sheet KN'!DT201-'Time Sheet KN'!DS201)*24</f>
        <v>5.0000000000000009</v>
      </c>
      <c r="DS201" s="104">
        <f>VALUE('Time Sheet KN'!DV201-'Time Sheet KN'!DU201)*24</f>
        <v>0</v>
      </c>
      <c r="DT201" s="105">
        <f t="shared" ref="DT201" si="1214">IF(AND(OR(DV$6="Sen",DV$6="Sel",DV$6="Rab",DV$6="Kam",DV$6="Jum"),SUM(DQ201:DS201)&gt;=10),10,
IF(AND(OR(DV$6="Sen",DV$6="Sel",DV$6="Rab",DV$6="Kam",DV$6="Jum"),SUM(DQ201:DS201)&lt;10),SUM(DQ201:DS201),
IF(AND(DV$6="Sab",SUM(DQ201:DS201)&gt;=9),9,
IF(AND(DV$6="Sab",SUM(DQ201:DS201)&lt;9),SUM(DQ201:DS201),
IF(OR(DV$6="Mgg",DV$6="Hon"),0)))))</f>
        <v>10</v>
      </c>
      <c r="DU201" s="5">
        <f t="shared" ref="DU201" si="1215">IF(AND(OR(DV$6="Sen",DV$6="Sel",DV$6="Rab",DV$6="Kam",DV$6="Jum"),SUM(DQ201:DS201)&gt;=10),SUM(DQ201:DS201)-10,
IF(AND(OR(DV$6="Sen",DV$6="Sel",DV$6="Rab",DV$6="Kam",DV$6="Jum"),SUM(DQ201:DS201)&lt;10),0,
IF(AND(DV$6="Sab",SUM(DQ201:DS201)&gt;=9),SUM(DQ201:DS201)-9,
IF(AND(DV$6="Sab",SUM(DQ201:DS201)&lt;9),0,
IF(OR(DV$6="Mgg",DV$6="Hon"),SUM(DQ201:DS201),0)))))</f>
        <v>0</v>
      </c>
      <c r="DV201" s="5"/>
      <c r="DW201" s="5">
        <f>LOOKUP(DW$6,'Daily Absent'!$O$6:$AX$6,'Daily Absent'!$O201:$AX201)</f>
        <v>0</v>
      </c>
      <c r="DX201" s="104">
        <f>VALUE('Time Sheet KN'!DY201-'Time Sheet KN'!DX201)*24</f>
        <v>0</v>
      </c>
      <c r="DY201" s="104">
        <f>VALUE('Time Sheet KN'!EA201-'Time Sheet KN'!DZ201)*24</f>
        <v>0</v>
      </c>
      <c r="DZ201" s="104">
        <f>VALUE('Time Sheet KN'!EC201-'Time Sheet KN'!EB201)*24</f>
        <v>0</v>
      </c>
      <c r="EA201" s="105">
        <f t="shared" ref="EA201" si="1216">IF(AND(OR(EC$6="Sen",EC$6="Sel",EC$6="Rab",EC$6="Kam",EC$6="Jum"),SUM(DX201:DZ201)&gt;=10),10,
IF(AND(OR(EC$6="Sen",EC$6="Sel",EC$6="Rab",EC$6="Kam",EC$6="Jum"),SUM(DX201:DZ201)&lt;10),SUM(DX201:DZ201),
IF(AND(EC$6="Sab",SUM(DX201:DZ201)&gt;=9),9,
IF(AND(EC$6="Sab",SUM(DX201:DZ201)&lt;9),SUM(DX201:DZ201),
IF(OR(EC$6="Mgg",EC$6="Hon"),0)))))</f>
        <v>0</v>
      </c>
      <c r="EB201" s="5">
        <f t="shared" ref="EB201" si="1217">IF(AND(OR(EC$6="Sen",EC$6="Sel",EC$6="Rab",EC$6="Kam",EC$6="Jum"),SUM(DX201:DZ201)&gt;=10),SUM(DX201:DZ201)-10,
IF(AND(OR(EC$6="Sen",EC$6="Sel",EC$6="Rab",EC$6="Kam",EC$6="Jum"),SUM(DX201:DZ201)&lt;10),0,
IF(AND(EC$6="Sab",SUM(DX201:DZ201)&gt;=9),SUM(DX201:DZ201)-9,
IF(AND(EC$6="Sab",SUM(DX201:DZ201)&lt;9),0,
IF(OR(EC$6="Mgg",EC$6="Hon"),SUM(DX201:DZ201),0)))))</f>
        <v>0</v>
      </c>
      <c r="EC201" s="5"/>
      <c r="ED201" s="5">
        <f>LOOKUP(ED$6,'Daily Absent'!$O$6:$AX$6,'Daily Absent'!$O201:$AX201)</f>
        <v>0</v>
      </c>
      <c r="EE201" s="104">
        <f>VALUE('Time Sheet KN'!EF201-'Time Sheet KN'!EE201)*24</f>
        <v>0</v>
      </c>
      <c r="EF201" s="104">
        <f>VALUE('Time Sheet KN'!EH201-'Time Sheet KN'!EG201)*24</f>
        <v>0</v>
      </c>
      <c r="EG201" s="104">
        <f>VALUE('Time Sheet KN'!EJ201-'Time Sheet KN'!EI201)*24</f>
        <v>0</v>
      </c>
      <c r="EH201" s="105">
        <f t="shared" ref="EH201" si="1218">IF(AND(OR(EJ$6="Sen",EJ$6="Sel",EJ$6="Rab",EJ$6="Kam",EJ$6="Jum"),SUM(EE201:EG201)&gt;=10),10,
IF(AND(OR(EJ$6="Sen",EJ$6="Sel",EJ$6="Rab",EJ$6="Kam",EJ$6="Jum"),SUM(EE201:EG201)&lt;10),SUM(EE201:EG201),
IF(AND(EJ$6="Sab",SUM(EE201:EG201)&gt;=9),9,
IF(AND(EJ$6="Sab",SUM(EE201:EG201)&lt;9),SUM(EE201:EG201),
IF(OR(EJ$6="Mgg",EJ$6="Hon"),0)))))</f>
        <v>0</v>
      </c>
      <c r="EI201" s="5">
        <f t="shared" ref="EI201" si="1219">IF(AND(OR(EJ$6="Sen",EJ$6="Sel",EJ$6="Rab",EJ$6="Kam",EJ$6="Jum"),SUM(EE201:EG201)&gt;=10),SUM(EE201:EG201)-10,
IF(AND(OR(EJ$6="Sen",EJ$6="Sel",EJ$6="Rab",EJ$6="Kam",EJ$6="Jum"),SUM(EE201:EG201)&lt;10),0,
IF(AND(EJ$6="Sab",SUM(EE201:EG201)&gt;=9),SUM(EE201:EG201)-9,
IF(AND(EJ$6="Sab",SUM(EE201:EG201)&lt;9),0,
IF(OR(EJ$6="Mgg",EJ$6="Hon"),SUM(EE201:EG201),0)))))</f>
        <v>0</v>
      </c>
      <c r="EJ201" s="5"/>
      <c r="EK201" s="5">
        <f>LOOKUP(EK$6,'Daily Absent'!$O$6:$AX$6,'Daily Absent'!$O201:$AX201)</f>
        <v>1</v>
      </c>
      <c r="EL201" s="104">
        <f>VALUE('Time Sheet KN'!EM201-'Time Sheet KN'!EL201)*24</f>
        <v>5</v>
      </c>
      <c r="EM201" s="104">
        <f>VALUE('Time Sheet KN'!EO201-'Time Sheet KN'!EN201)*24</f>
        <v>4.0000000000000018</v>
      </c>
      <c r="EN201" s="104">
        <f>VALUE('Time Sheet KN'!EQ201-'Time Sheet KN'!EP201)*24</f>
        <v>0</v>
      </c>
      <c r="EO201" s="105">
        <f t="shared" ref="EO201" si="1220">IF(AND(OR(EQ$6="Sen",EQ$6="Sel",EQ$6="Rab",EQ$6="Kam",EQ$6="Jum"),SUM(EL201:EN201)&gt;=10),10,
IF(AND(OR(EQ$6="Sen",EQ$6="Sel",EQ$6="Rab",EQ$6="Kam",EQ$6="Jum"),SUM(EL201:EN201)&lt;10),SUM(EL201:EN201),
IF(AND(EQ$6="Sab",SUM(EL201:EN201)&gt;=9),9,
IF(AND(EQ$6="Sab",SUM(EL201:EN201)&lt;9),SUM(EL201:EN201),
IF(OR(EQ$6="Mgg",EQ$6="Hon"),0)))))</f>
        <v>9</v>
      </c>
      <c r="EP201" s="5">
        <f t="shared" ref="EP201" si="1221">IF(AND(OR(EQ$6="Sen",EQ$6="Sel",EQ$6="Rab",EQ$6="Kam",EQ$6="Jum"),SUM(EL201:EN201)&gt;=10),SUM(EL201:EN201)-10,
IF(AND(OR(EQ$6="Sen",EQ$6="Sel",EQ$6="Rab",EQ$6="Kam",EQ$6="Jum"),SUM(EL201:EN201)&lt;10),0,
IF(AND(EQ$6="Sab",SUM(EL201:EN201)&gt;=9),SUM(EL201:EN201)-9,
IF(AND(EQ$6="Sab",SUM(EL201:EN201)&lt;9),0,
IF(OR(EQ$6="Mgg",EQ$6="Hon"),SUM(EL201:EN201),0)))))</f>
        <v>1.7763568394002505E-15</v>
      </c>
      <c r="EQ201" s="5"/>
      <c r="ER201" s="5">
        <f>LOOKUP(ER$6,'Daily Absent'!$O$6:$AX$6,'Daily Absent'!$O201:$AX201)</f>
        <v>0</v>
      </c>
      <c r="ES201" s="104">
        <f>VALUE('Time Sheet KN'!ET201-'Time Sheet KN'!ES201)*24</f>
        <v>0</v>
      </c>
      <c r="ET201" s="104">
        <f>VALUE('Time Sheet KN'!EV201-'Time Sheet KN'!EU201)*24</f>
        <v>0</v>
      </c>
      <c r="EU201" s="104">
        <f>VALUE('Time Sheet KN'!EX201-'Time Sheet KN'!EW201)*24</f>
        <v>0</v>
      </c>
      <c r="EV201" s="105">
        <f t="shared" ref="EV201" si="1222">IF(AND(OR(EX$6="Sen",EX$6="Sel",EX$6="Rab",EX$6="Kam",EX$6="Jum"),SUM(ES201:EU201)&gt;=10),10,
IF(AND(OR(EX$6="Sen",EX$6="Sel",EX$6="Rab",EX$6="Kam",EX$6="Jum"),SUM(ES201:EU201)&lt;10),SUM(ES201:EU201),
IF(AND(EX$6="Sab",SUM(ES201:EU201)&gt;=9),9,
IF(AND(EX$6="Sab",SUM(ES201:EU201)&lt;9),SUM(ES201:EU201),
IF(OR(EX$6="Mgg",EX$6="Hon"),0)))))</f>
        <v>0</v>
      </c>
      <c r="EW201" s="5">
        <f t="shared" ref="EW201" si="1223">IF(AND(OR(EX$6="Sen",EX$6="Sel",EX$6="Rab",EX$6="Kam",EX$6="Jum"),SUM(ES201:EU201)&gt;=10),SUM(ES201:EU201)-10,
IF(AND(OR(EX$6="Sen",EX$6="Sel",EX$6="Rab",EX$6="Kam",EX$6="Jum"),SUM(ES201:EU201)&lt;10),0,
IF(AND(EX$6="Sab",SUM(ES201:EU201)&gt;=9),SUM(ES201:EU201)-9,
IF(AND(EX$6="Sab",SUM(ES201:EU201)&lt;9),0,
IF(OR(EX$6="Mgg",EX$6="Hon"),SUM(ES201:EU201),0)))))</f>
        <v>0</v>
      </c>
      <c r="EX201" s="5"/>
      <c r="EY201" s="5">
        <f>LOOKUP(EY$6,'Daily Absent'!$O$6:$AX$6,'Daily Absent'!$O201:$AX201)</f>
        <v>0</v>
      </c>
      <c r="EZ201" s="104">
        <f>VALUE('Time Sheet KN'!FA201-'Time Sheet KN'!EZ201)*24</f>
        <v>0</v>
      </c>
      <c r="FA201" s="104">
        <f>VALUE('Time Sheet KN'!FC201-'Time Sheet KN'!FB201)*24</f>
        <v>0</v>
      </c>
      <c r="FB201" s="104">
        <f>VALUE('Time Sheet KN'!FE201-'Time Sheet KN'!FD201)*24</f>
        <v>0</v>
      </c>
      <c r="FC201" s="105">
        <f t="shared" ref="FC201" si="1224">IF(AND(OR(FE$6="Sen",FE$6="Sel",FE$6="Rab",FE$6="Kam",FE$6="Jum"),SUM(EZ201:FB201)&gt;=10),10,
IF(AND(OR(FE$6="Sen",FE$6="Sel",FE$6="Rab",FE$6="Kam",FE$6="Jum"),SUM(EZ201:FB201)&lt;10),SUM(EZ201:FB201),
IF(AND(FE$6="Sab",SUM(EZ201:FB201)&gt;=9),9,
IF(AND(FE$6="Sab",SUM(EZ201:FB201)&lt;9),SUM(EZ201:FB201),
IF(OR(FE$6="Mgg",FE$6="Hon"),0)))))</f>
        <v>0</v>
      </c>
      <c r="FD201" s="5">
        <f t="shared" ref="FD201" si="1225">IF(AND(OR(FE$6="Sen",FE$6="Sel",FE$6="Rab",FE$6="Kam",FE$6="Jum"),SUM(EZ201:FB201)&gt;=10),SUM(EZ201:FB201)-10,
IF(AND(OR(FE$6="Sen",FE$6="Sel",FE$6="Rab",FE$6="Kam",FE$6="Jum"),SUM(EZ201:FB201)&lt;10),0,
IF(AND(FE$6="Sab",SUM(EZ201:FB201)&gt;=9),SUM(EZ201:FB201)-9,
IF(AND(FE$6="Sab",SUM(EZ201:FB201)&lt;9),0,
IF(OR(FE$6="Mgg",FE$6="Hon"),SUM(EZ201:FB201),0)))))</f>
        <v>0</v>
      </c>
      <c r="FE201" s="5"/>
      <c r="FF201" s="5">
        <f>LOOKUP(FF$6,'Daily Absent'!$O$6:$AX$6,'Daily Absent'!$O201:$AX201)</f>
        <v>1</v>
      </c>
      <c r="FG201" s="104">
        <f>VALUE('Time Sheet KN'!FH201-'Time Sheet KN'!FG201)*24</f>
        <v>0</v>
      </c>
      <c r="FH201" s="104">
        <f>VALUE('Time Sheet KN'!FJ201-'Time Sheet KN'!FI201)*24</f>
        <v>0</v>
      </c>
      <c r="FI201" s="104">
        <f>VALUE('Time Sheet KN'!FL201-'Time Sheet KN'!FK201)*24</f>
        <v>0</v>
      </c>
      <c r="FJ201" s="105">
        <f t="shared" ref="FJ201" si="1226">IF(AND(OR(FL$6="Sen",FL$6="Sel",FL$6="Rab",FL$6="Kam",FL$6="Jum"),SUM(FG201:FI201)&gt;=10),10,
IF(AND(OR(FL$6="Sen",FL$6="Sel",FL$6="Rab",FL$6="Kam",FL$6="Jum"),SUM(FG201:FI201)&lt;10),SUM(FG201:FI201),
IF(AND(FL$6="Sab",SUM(FG201:FI201)&gt;=9),9,
IF(AND(FL$6="Sab",SUM(FG201:FI201)&lt;9),SUM(FG201:FI201),
IF(OR(FL$6="Mgg",FL$6="Hon"),0)))))</f>
        <v>0</v>
      </c>
      <c r="FK201" s="5">
        <f t="shared" ref="FK201" si="1227">IF(AND(OR(FL$6="Sen",FL$6="Sel",FL$6="Rab",FL$6="Kam",FL$6="Jum"),SUM(FG201:FI201)&gt;=10),SUM(FG201:FI201)-10,
IF(AND(OR(FL$6="Sen",FL$6="Sel",FL$6="Rab",FL$6="Kam",FL$6="Jum"),SUM(FG201:FI201)&lt;10),0,
IF(AND(FL$6="Sab",SUM(FG201:FI201)&gt;=9),SUM(FG201:FI201)-9,
IF(AND(FL$6="Sab",SUM(FG201:FI201)&lt;9),0,
IF(OR(FL$6="Mgg",FL$6="Hon"),SUM(FG201:FI201),0)))))</f>
        <v>0</v>
      </c>
      <c r="FL201" s="5"/>
      <c r="FM201" s="5">
        <f>LOOKUP(FM$6,'Daily Absent'!$O$6:$AX$6,'Daily Absent'!$O201:$AX201)</f>
        <v>0</v>
      </c>
      <c r="FN201" s="104">
        <f>VALUE('Time Sheet KN'!FO201-'Time Sheet KN'!FN201)*24</f>
        <v>0</v>
      </c>
      <c r="FO201" s="104">
        <f>VALUE('Time Sheet KN'!FQ201-'Time Sheet KN'!FP201)*24</f>
        <v>0</v>
      </c>
      <c r="FP201" s="104">
        <f>VALUE('Time Sheet KN'!FS201-'Time Sheet KN'!FR201)*24</f>
        <v>0</v>
      </c>
      <c r="FQ201" s="105">
        <f t="shared" ref="FQ201" si="1228">IF(AND(OR(FS$6="Sen",FS$6="Sel",FS$6="Rab",FS$6="Kam",FS$6="Jum"),SUM(FN201:FP201)&gt;=10),10,
IF(AND(OR(FS$6="Sen",FS$6="Sel",FS$6="Rab",FS$6="Kam",FS$6="Jum"),SUM(FN201:FP201)&lt;10),SUM(FN201:FP201),
IF(AND(FS$6="Sab",SUM(FN201:FP201)&gt;=9),9,
IF(AND(FS$6="Sab",SUM(FN201:FP201)&lt;9),SUM(FN201:FP201),
IF(OR(FS$6="Mgg",FS$6="Hon"),0)))))</f>
        <v>0</v>
      </c>
      <c r="FR201" s="5">
        <f t="shared" ref="FR201" si="1229">IF(AND(OR(FS$6="Sen",FS$6="Sel",FS$6="Rab",FS$6="Kam",FS$6="Jum"),SUM(FN201:FP201)&gt;=10),SUM(FN201:FP201)-10,
IF(AND(OR(FS$6="Sen",FS$6="Sel",FS$6="Rab",FS$6="Kam",FS$6="Jum"),SUM(FN201:FP201)&lt;10),0,
IF(AND(FS$6="Sab",SUM(FN201:FP201)&gt;=9),SUM(FN201:FP201)-9,
IF(AND(FS$6="Sab",SUM(FN201:FP201)&lt;9),0,
IF(OR(FS$6="Mgg",FS$6="Hon"),SUM(FN201:FP201),0)))))</f>
        <v>0</v>
      </c>
      <c r="FS201" s="5"/>
      <c r="FT201" s="5">
        <f>LOOKUP(FT$6,'Daily Absent'!$O$6:$AX$6,'Daily Absent'!$O201:$AX201)</f>
        <v>0</v>
      </c>
      <c r="FU201" s="104">
        <f>VALUE('Time Sheet KN'!FV201-'Time Sheet KN'!FU201)*24</f>
        <v>0</v>
      </c>
      <c r="FV201" s="104">
        <f>VALUE('Time Sheet KN'!FX201-'Time Sheet KN'!FW201)*24</f>
        <v>0</v>
      </c>
      <c r="FW201" s="104">
        <f>VALUE('Time Sheet KN'!FZ201-'Time Sheet KN'!FY201)*24</f>
        <v>0</v>
      </c>
      <c r="FX201" s="105">
        <f t="shared" ref="FX201" si="1230">IF(AND(OR(FZ$6="Sen",FZ$6="Sel",FZ$6="Rab",FZ$6="Kam",FZ$6="Jum"),SUM(FU201:FW201)&gt;=10),10,
IF(AND(OR(FZ$6="Sen",FZ$6="Sel",FZ$6="Rab",FZ$6="Kam",FZ$6="Jum"),SUM(FU201:FW201)&lt;10),SUM(FU201:FW201),
IF(AND(FZ$6="Sab",SUM(FU201:FW201)&gt;=9),9,
IF(AND(FZ$6="Sab",SUM(FU201:FW201)&lt;9),SUM(FU201:FW201),
IF(OR(FZ$6="Mgg",FZ$6="Hon"),0)))))</f>
        <v>0</v>
      </c>
      <c r="FY201" s="5">
        <f t="shared" ref="FY201" si="1231">IF(AND(OR(FZ$6="Sen",FZ$6="Sel",FZ$6="Rab",FZ$6="Kam",FZ$6="Jum"),SUM(FU201:FW201)&gt;=10),SUM(FU201:FW201)-10,
IF(AND(OR(FZ$6="Sen",FZ$6="Sel",FZ$6="Rab",FZ$6="Kam",FZ$6="Jum"),SUM(FU201:FW201)&lt;10),0,
IF(AND(FZ$6="Sab",SUM(FU201:FW201)&gt;=9),SUM(FU201:FW201)-9,
IF(AND(FZ$6="Sab",SUM(FU201:FW201)&lt;9),0,
IF(OR(FZ$6="Mgg",FZ$6="Hon"),SUM(FU201:FW201),0)))))</f>
        <v>0</v>
      </c>
      <c r="FZ201" s="5"/>
      <c r="GA201" s="5">
        <f>LOOKUP(GA$6,'Daily Absent'!$O$6:$AX$6,'Daily Absent'!$O201:$AX201)</f>
        <v>0</v>
      </c>
      <c r="GB201" s="104">
        <f>VALUE('Time Sheet KN'!GC201-'Time Sheet KN'!GB201)*24</f>
        <v>0</v>
      </c>
      <c r="GC201" s="104">
        <f>VALUE('Time Sheet KN'!GE201-'Time Sheet KN'!GD201)*24</f>
        <v>0</v>
      </c>
      <c r="GD201" s="104">
        <f>VALUE('Time Sheet KN'!GG201-'Time Sheet KN'!GF201)*24</f>
        <v>0</v>
      </c>
      <c r="GE201" s="105">
        <f t="shared" ref="GE201" si="1232">IF(AND(OR(GG$6="Sen",GG$6="Sel",GG$6="Rab",GG$6="Kam",GG$6="Jum"),SUM(GB201:GD201)&gt;=10),10,
IF(AND(OR(GG$6="Sen",GG$6="Sel",GG$6="Rab",GG$6="Kam",GG$6="Jum"),SUM(GB201:GD201)&lt;10),SUM(GB201:GD201),
IF(AND(GG$6="Sab",SUM(GB201:GD201)&gt;=9),9,
IF(AND(GG$6="Sab",SUM(GB201:GD201)&lt;9),SUM(GB201:GD201),
IF(OR(GG$6="Mgg",GG$6="Hon"),0)))))</f>
        <v>0</v>
      </c>
      <c r="GF201" s="5">
        <f t="shared" ref="GF201" si="1233">IF(AND(OR(GG$6="Sen",GG$6="Sel",GG$6="Rab",GG$6="Kam",GG$6="Jum"),SUM(GB201:GD201)&gt;=10),SUM(GB201:GD201)-10,
IF(AND(OR(GG$6="Sen",GG$6="Sel",GG$6="Rab",GG$6="Kam",GG$6="Jum"),SUM(GB201:GD201)&lt;10),0,
IF(AND(GG$6="Sab",SUM(GB201:GD201)&gt;=9),SUM(GB201:GD201)-9,
IF(AND(GG$6="Sab",SUM(GB201:GD201)&lt;9),0,
IF(OR(GG$6="Mgg",GG$6="Hon"),SUM(GB201:GD201),0)))))</f>
        <v>0</v>
      </c>
      <c r="GG201" s="5"/>
      <c r="GH201" s="5">
        <f>LOOKUP(GH$6,'Daily Absent'!$O$6:$AX$6,'Daily Absent'!$O201:$AX201)</f>
        <v>0</v>
      </c>
      <c r="GI201" s="104">
        <f>VALUE('Time Sheet KN'!GJ201-'Time Sheet KN'!GI201)*24</f>
        <v>0</v>
      </c>
      <c r="GJ201" s="104">
        <f>VALUE('Time Sheet KN'!GL201-'Time Sheet KN'!GK201)*24</f>
        <v>0</v>
      </c>
      <c r="GK201" s="104">
        <f>VALUE('Time Sheet KN'!GN201-'Time Sheet KN'!GM201)*24</f>
        <v>0</v>
      </c>
      <c r="GL201" s="105">
        <f t="shared" ref="GL201" si="1234">IF(AND(OR(GN$6="Sen",GN$6="Sel",GN$6="Rab",GN$6="Kam",GN$6="Jum"),SUM(GI201:GK201)&gt;=10),10,
IF(AND(OR(GN$6="Sen",GN$6="Sel",GN$6="Rab",GN$6="Kam",GN$6="Jum"),SUM(GI201:GK201)&lt;10),SUM(GI201:GK201),
IF(AND(GN$6="Sab",SUM(GI201:GK201)&gt;=9),9,
IF(AND(GN$6="Sab",SUM(GI201:GK201)&lt;9),SUM(GI201:GK201),
IF(OR(GN$6="Mgg",GN$6="Hon"),0)))))</f>
        <v>0</v>
      </c>
      <c r="GM201" s="5">
        <f t="shared" ref="GM201" si="1235">IF(AND(OR(GN$6="Sen",GN$6="Sel",GN$6="Rab",GN$6="Kam",GN$6="Jum"),SUM(GI201:GK201)&gt;=10),SUM(GI201:GK201)-10,
IF(AND(OR(GN$6="Sen",GN$6="Sel",GN$6="Rab",GN$6="Kam",GN$6="Jum"),SUM(GI201:GK201)&lt;10),0,
IF(AND(GN$6="Sab",SUM(GI201:GK201)&gt;=9),SUM(GI201:GK201)-9,
IF(AND(GN$6="Sab",SUM(GI201:GK201)&lt;9),0,
IF(OR(GN$6="Mgg",GN$6="Hon"),SUM(GI201:GK201),0)))))</f>
        <v>0</v>
      </c>
      <c r="GN201" s="5"/>
      <c r="GO201" s="5">
        <f>LOOKUP(GO$6,'Daily Absent'!$O$6:$AX$6,'Daily Absent'!$O201:$AX201)</f>
        <v>0</v>
      </c>
      <c r="GP201" s="104">
        <f>VALUE('Time Sheet KN'!GQ201-'Time Sheet KN'!GP201)*24</f>
        <v>0</v>
      </c>
      <c r="GQ201" s="104">
        <f>VALUE('Time Sheet KN'!GS201-'Time Sheet KN'!GR201)*24</f>
        <v>0</v>
      </c>
      <c r="GR201" s="104">
        <f>VALUE('Time Sheet KN'!GU201-'Time Sheet KN'!GT201)*24</f>
        <v>0</v>
      </c>
      <c r="GS201" s="105">
        <f t="shared" ref="GS201" si="1236">IF(AND(OR(GU$6="Sen",GU$6="Sel",GU$6="Rab",GU$6="Kam",GU$6="Jum"),SUM(GP201:GR201)&gt;=10),10,
IF(AND(OR(GU$6="Sen",GU$6="Sel",GU$6="Rab",GU$6="Kam",GU$6="Jum"),SUM(GP201:GR201)&lt;10),SUM(GP201:GR201),
IF(AND(GU$6="Sab",SUM(GP201:GR201)&gt;=9),9,
IF(AND(GU$6="Sab",SUM(GP201:GR201)&lt;9),SUM(GP201:GR201),
IF(OR(GU$6="Mgg",GU$6="Hon"),0)))))</f>
        <v>0</v>
      </c>
      <c r="GT201" s="5">
        <f t="shared" ref="GT201" si="1237">IF(AND(OR(GU$6="Sen",GU$6="Sel",GU$6="Rab",GU$6="Kam",GU$6="Jum"),SUM(GP201:GR201)&gt;=10),SUM(GP201:GR201)-10,
IF(AND(OR(GU$6="Sen",GU$6="Sel",GU$6="Rab",GU$6="Kam",GU$6="Jum"),SUM(GP201:GR201)&lt;10),0,
IF(AND(GU$6="Sab",SUM(GP201:GR201)&gt;=9),SUM(GP201:GR201)-9,
IF(AND(GU$6="Sab",SUM(GP201:GR201)&lt;9),0,
IF(OR(GU$6="Mgg",GU$6="Hon"),SUM(GP201:GR201),0)))))</f>
        <v>0</v>
      </c>
      <c r="GU201" s="5"/>
      <c r="GV201" s="5">
        <f>LOOKUP(GV$6,'Daily Absent'!$O$6:$AX$6,'Daily Absent'!$O201:$AX201)</f>
        <v>0</v>
      </c>
      <c r="GW201" s="104">
        <f>VALUE('Time Sheet KN'!GX201-'Time Sheet KN'!GW201)*24</f>
        <v>0</v>
      </c>
      <c r="GX201" s="104">
        <f>VALUE('Time Sheet KN'!GZ201-'Time Sheet KN'!GY201)*24</f>
        <v>0</v>
      </c>
      <c r="GY201" s="104">
        <f>VALUE('Time Sheet KN'!HB201-'Time Sheet KN'!HA201)*24</f>
        <v>0</v>
      </c>
      <c r="GZ201" s="105">
        <f t="shared" ref="GZ201" si="1238">IF(AND(OR(HB$6="Sen",HB$6="Sel",HB$6="Rab",HB$6="Kam",HB$6="Jum"),SUM(GW201:GY201)&gt;=10),10,
IF(AND(OR(HB$6="Sen",HB$6="Sel",HB$6="Rab",HB$6="Kam",HB$6="Jum"),SUM(GW201:GY201)&lt;10),SUM(GW201:GY201),
IF(AND(HB$6="Sab",SUM(GW201:GY201)&gt;=9),9,
IF(AND(HB$6="Sab",SUM(GW201:GY201)&lt;9),SUM(GW201:GY201),
IF(OR(HB$6="Mgg",HB$6="Hon"),0)))))</f>
        <v>0</v>
      </c>
      <c r="HA201" s="5">
        <f t="shared" ref="HA201" si="1239">IF(AND(OR(HB$6="Sen",HB$6="Sel",HB$6="Rab",HB$6="Kam",HB$6="Jum"),SUM(GW201:GY201)&gt;=10),SUM(GW201:GY201)-10,
IF(AND(OR(HB$6="Sen",HB$6="Sel",HB$6="Rab",HB$6="Kam",HB$6="Jum"),SUM(GW201:GY201)&lt;10),0,
IF(AND(HB$6="Sab",SUM(GW201:GY201)&gt;=9),SUM(GW201:GY201)-9,
IF(AND(HB$6="Sab",SUM(GW201:GY201)&lt;9),0,
IF(OR(HB$6="Mgg",HB$6="Hon"),SUM(GW201:GY201),0)))))</f>
        <v>0</v>
      </c>
      <c r="HB201" s="5"/>
      <c r="HC201" s="5">
        <f>LOOKUP(HC$6,'Daily Absent'!$O$6:$AX$6,'Daily Absent'!$O201:$AX201)</f>
        <v>0</v>
      </c>
      <c r="HD201" s="104">
        <f>VALUE('Time Sheet KN'!HE201-'Time Sheet KN'!HD201)*24</f>
        <v>0</v>
      </c>
      <c r="HE201" s="104">
        <f>VALUE('Time Sheet KN'!HG201-'Time Sheet KN'!HF201)*24</f>
        <v>0</v>
      </c>
      <c r="HF201" s="104">
        <f>VALUE('Time Sheet KN'!HI201-'Time Sheet KN'!HH201)*24</f>
        <v>0</v>
      </c>
      <c r="HG201" s="105">
        <f t="shared" ref="HG201" si="1240">IF(AND(OR(HI$6="Sen",HI$6="Sel",HI$6="Rab",HI$6="Kam",HI$6="Jum"),SUM(HD201:HF201)&gt;=10),10,
IF(AND(OR(HI$6="Sen",HI$6="Sel",HI$6="Rab",HI$6="Kam",HI$6="Jum"),SUM(HD201:HF201)&lt;10),SUM(HD201:HF201),
IF(AND(HI$6="Sab",SUM(HD201:HF201)&gt;=9),9,
IF(AND(HI$6="Sab",SUM(HD201:HF201)&lt;9),SUM(HD201:HF201),
IF(OR(HI$6="Mgg",HI$6="Hon"),0)))))</f>
        <v>0</v>
      </c>
      <c r="HH201" s="5">
        <f t="shared" ref="HH201" si="1241">IF(AND(OR(HI$6="Sen",HI$6="Sel",HI$6="Rab",HI$6="Kam",HI$6="Jum"),SUM(HD201:HF201)&gt;=10),SUM(HD201:HF201)-10,
IF(AND(OR(HI$6="Sen",HI$6="Sel",HI$6="Rab",HI$6="Kam",HI$6="Jum"),SUM(HD201:HF201)&lt;10),0,
IF(AND(HI$6="Sab",SUM(HD201:HF201)&gt;=9),SUM(HD201:HF201)-9,
IF(AND(HI$6="Sab",SUM(HD201:HF201)&lt;9),0,
IF(OR(HI$6="Mgg",HI$6="Hon"),SUM(HD201:HF201),0)))))</f>
        <v>0</v>
      </c>
      <c r="HI201" s="5"/>
      <c r="HJ201" s="5">
        <f>LOOKUP(HJ$6,'Daily Absent'!$O$6:$AX$6,'Daily Absent'!$O201:$AX201)</f>
        <v>0</v>
      </c>
      <c r="HK201" s="104">
        <f>VALUE('Time Sheet KN'!HL201-'Time Sheet KN'!HK201)*24</f>
        <v>0</v>
      </c>
      <c r="HL201" s="104">
        <f>VALUE('Time Sheet KN'!HN201-'Time Sheet KN'!HM201)*24</f>
        <v>0</v>
      </c>
      <c r="HM201" s="104">
        <f>VALUE('Time Sheet KN'!HP201-'Time Sheet KN'!HO201)*24</f>
        <v>0</v>
      </c>
      <c r="HN201" s="105">
        <f t="shared" ref="HN201" si="1242">IF(AND(OR(HP$6="Sen",HP$6="Sel",HP$6="Rab",HP$6="Kam",HP$6="Jum"),SUM(HK201:HM201)&gt;=10),10,
IF(AND(OR(HP$6="Sen",HP$6="Sel",HP$6="Rab",HP$6="Kam",HP$6="Jum"),SUM(HK201:HM201)&lt;10),SUM(HK201:HM201),
IF(AND(HP$6="Sab",SUM(HK201:HM201)&gt;=9),9,
IF(AND(HP$6="Sab",SUM(HK201:HM201)&lt;9),SUM(HK201:HM201),
IF(OR(HP$6="Mgg",HP$6="Hon"),0)))))</f>
        <v>0</v>
      </c>
      <c r="HO201" s="5">
        <f t="shared" ref="HO201" si="1243">IF(AND(OR(HP$6="Sen",HP$6="Sel",HP$6="Rab",HP$6="Kam",HP$6="Jum"),SUM(HK201:HM201)&gt;=10),SUM(HK201:HM201)-10,
IF(AND(OR(HP$6="Sen",HP$6="Sel",HP$6="Rab",HP$6="Kam",HP$6="Jum"),SUM(HK201:HM201)&lt;10),0,
IF(AND(HP$6="Sab",SUM(HK201:HM201)&gt;=9),SUM(HK201:HM201)-9,
IF(AND(HP$6="Sab",SUM(HK201:HM201)&lt;9),0,
IF(OR(HP$6="Mgg",HP$6="Hon"),SUM(HK201:HM201),0)))))</f>
        <v>0</v>
      </c>
      <c r="HP201" s="5"/>
      <c r="HQ201" s="5">
        <f>LOOKUP(HQ$6,'Daily Absent'!$O$6:$AX$6,'Daily Absent'!$O201:$AX201)</f>
        <v>0</v>
      </c>
      <c r="HR201" s="104">
        <f>VALUE('Time Sheet KN'!HS201-'Time Sheet KN'!HR201)*24</f>
        <v>0</v>
      </c>
      <c r="HS201" s="104">
        <f>VALUE('Time Sheet KN'!HU201-'Time Sheet KN'!HT201)*24</f>
        <v>0</v>
      </c>
      <c r="HT201" s="104">
        <f>VALUE('Time Sheet KN'!HW201-'Time Sheet KN'!HV201)*24</f>
        <v>0</v>
      </c>
      <c r="HU201" s="105">
        <f t="shared" ref="HU201" si="1244">IF(AND(OR(HW$6="Sen",HW$6="Sel",HW$6="Rab",HW$6="Kam",HW$6="Jum"),SUM(HR201:HT201)&gt;=10),10,
IF(AND(OR(HW$6="Sen",HW$6="Sel",HW$6="Rab",HW$6="Kam",HW$6="Jum"),SUM(HR201:HT201)&lt;10),SUM(HR201:HT201),
IF(AND(HW$6="Sab",SUM(HR201:HT201)&gt;=9),9,
IF(AND(HW$6="Sab",SUM(HR201:HT201)&lt;9),SUM(HR201:HT201),
IF(OR(HW$6="Mgg",HW$6="Hon"),0)))))</f>
        <v>0</v>
      </c>
      <c r="HV201" s="5">
        <f t="shared" ref="HV201" si="1245">IF(AND(OR(HW$6="Sen",HW$6="Sel",HW$6="Rab",HW$6="Kam",HW$6="Jum"),SUM(HR201:HT201)&gt;=10),SUM(HR201:HT201)-10,
IF(AND(OR(HW$6="Sen",HW$6="Sel",HW$6="Rab",HW$6="Kam",HW$6="Jum"),SUM(HR201:HT201)&lt;10),0,
IF(AND(HW$6="Sab",SUM(HR201:HT201)&gt;=9),SUM(HR201:HT201)-9,
IF(AND(HW$6="Sab",SUM(HR201:HT201)&lt;9),0,
IF(OR(HW$6="Mgg",HW$6="Hon"),SUM(HR201:HT201),0)))))</f>
        <v>0</v>
      </c>
      <c r="HW201" s="5"/>
      <c r="HX201" s="5">
        <f>LOOKUP(HX$6,'Daily Absent'!$O$6:$AX$6,'Daily Absent'!$O201:$AX201)</f>
        <v>0</v>
      </c>
      <c r="HY201" s="104">
        <f>VALUE('Time Sheet KN'!HZ201-'Time Sheet KN'!HY201)*24</f>
        <v>0</v>
      </c>
      <c r="HZ201" s="104">
        <f>VALUE('Time Sheet KN'!IB201-'Time Sheet KN'!IA201)*24</f>
        <v>0</v>
      </c>
      <c r="IA201" s="104">
        <f>VALUE('Time Sheet KN'!ID201-'Time Sheet KN'!IC201)*24</f>
        <v>0</v>
      </c>
      <c r="IB201" s="105">
        <f t="shared" ref="IB201" si="1246">IF(AND(OR(ID$6="Sen",ID$6="Sel",ID$6="Rab",ID$6="Kam",ID$6="Jum"),SUM(HY201:IA201)&gt;=10),10,
IF(AND(OR(ID$6="Sen",ID$6="Sel",ID$6="Rab",ID$6="Kam",ID$6="Jum"),SUM(HY201:IA201)&lt;10),SUM(HY201:IA201),
IF(AND(ID$6="Sab",SUM(HY201:IA201)&gt;=9),9,
IF(AND(ID$6="Sab",SUM(HY201:IA201)&lt;9),SUM(HY201:IA201),
IF(OR(ID$6="Mgg",ID$6="Hon"),0)))))</f>
        <v>0</v>
      </c>
      <c r="IC201" s="5">
        <f t="shared" ref="IC201" si="1247">IF(AND(OR(ID$6="Sen",ID$6="Sel",ID$6="Rab",ID$6="Kam",ID$6="Jum"),SUM(HY201:IA201)&gt;=10),SUM(HY201:IA201)-10,
IF(AND(OR(ID$6="Sen",ID$6="Sel",ID$6="Rab",ID$6="Kam",ID$6="Jum"),SUM(HY201:IA201)&lt;10),0,
IF(AND(ID$6="Sab",SUM(HY201:IA201)&gt;=9),SUM(HY201:IA201)-9,
IF(AND(ID$6="Sab",SUM(HY201:IA201)&lt;9),0,
IF(OR(ID$6="Mgg",ID$6="Hon"),SUM(HY201:IA201),0)))))</f>
        <v>0</v>
      </c>
      <c r="ID201" s="5"/>
      <c r="IE201" s="5">
        <f>LOOKUP(IE$6,'Daily Absent'!$O$6:$AX$6,'Daily Absent'!$O201:$AX201)</f>
        <v>0</v>
      </c>
      <c r="IF201" s="104">
        <f>VALUE('Time Sheet KN'!IG201-'Time Sheet KN'!IF201)*24</f>
        <v>0</v>
      </c>
      <c r="IG201" s="104">
        <f>VALUE('Time Sheet KN'!II201-'Time Sheet KN'!IH201)*24</f>
        <v>0</v>
      </c>
      <c r="IH201" s="104">
        <f>VALUE('Time Sheet KN'!IK201-'Time Sheet KN'!IJ201)*24</f>
        <v>0</v>
      </c>
      <c r="II201" s="105">
        <f t="shared" ref="II201" si="1248">IF(AND(OR(IK$6="Sen",IK$6="Sel",IK$6="Rab",IK$6="Kam",IK$6="Jum"),SUM(IF201:IH201)&gt;=10),10,
IF(AND(OR(IK$6="Sen",IK$6="Sel",IK$6="Rab",IK$6="Kam",IK$6="Jum"),SUM(IF201:IH201)&lt;10),SUM(IF201:IH201),
IF(AND(IK$6="Sab",SUM(IF201:IH201)&gt;=9),9,
IF(AND(IK$6="Sab",SUM(IF201:IH201)&lt;9),SUM(IF201:IH201),
IF(OR(IK$6="Mgg",IK$6="Hon"),0)))))</f>
        <v>0</v>
      </c>
      <c r="IJ201" s="5">
        <f t="shared" ref="IJ201" si="1249">IF(AND(OR(IK$6="Sen",IK$6="Sel",IK$6="Rab",IK$6="Kam",IK$6="Jum"),SUM(IF201:IH201)&gt;=10),SUM(IF201:IH201)-10,
IF(AND(OR(IK$6="Sen",IK$6="Sel",IK$6="Rab",IK$6="Kam",IK$6="Jum"),SUM(IF201:IH201)&lt;10),0,
IF(AND(IK$6="Sab",SUM(IF201:IH201)&gt;=9),SUM(IF201:IH201)-9,
IF(AND(IK$6="Sab",SUM(IF201:IH201)&lt;9),0,
IF(OR(IK$6="Mgg",IK$6="Hon"),SUM(IF201:IH201),0)))))</f>
        <v>0</v>
      </c>
      <c r="IK201" s="5"/>
      <c r="IL201" s="5">
        <f>LOOKUP(IL$6,'Daily Absent'!$O$6:$AX$6,'Daily Absent'!$O201:$AX201)</f>
        <v>0</v>
      </c>
      <c r="IM201" s="104">
        <f>VALUE('Time Sheet KN'!IN201-'Time Sheet KN'!IM201)*24</f>
        <v>0</v>
      </c>
      <c r="IN201" s="104">
        <f>VALUE('Time Sheet KN'!IP201-'Time Sheet KN'!IO201)*24</f>
        <v>0</v>
      </c>
      <c r="IO201" s="104">
        <f>VALUE('Time Sheet KN'!IR201-'Time Sheet KN'!IQ201)*24</f>
        <v>0</v>
      </c>
      <c r="IP201" s="105">
        <f t="shared" ref="IP201" si="1250">IF(AND(OR(IR$6="Sen",IR$6="Sel",IR$6="Rab",IR$6="Kam",IR$6="Jum"),SUM(IM201:IO201)&gt;=10),10,
IF(AND(OR(IR$6="Sen",IR$6="Sel",IR$6="Rab",IR$6="Kam",IR$6="Jum"),SUM(IM201:IO201)&lt;10),SUM(IM201:IO201),
IF(AND(IR$6="Sab",SUM(IM201:IO201)&gt;=9),9,
IF(AND(IR$6="Sab",SUM(IM201:IO201)&lt;9),SUM(IM201:IO201),
IF(OR(IR$6="Mgg",IR$6="Hon"),0)))))</f>
        <v>0</v>
      </c>
      <c r="IQ201" s="5">
        <f t="shared" ref="IQ201" si="1251">IF(AND(OR(IR$6="Sen",IR$6="Sel",IR$6="Rab",IR$6="Kam",IR$6="Jum"),SUM(IM201:IO201)&gt;=10),SUM(IM201:IO201)-10,
IF(AND(OR(IR$6="Sen",IR$6="Sel",IR$6="Rab",IR$6="Kam",IR$6="Jum"),SUM(IM201:IO201)&lt;10),0,
IF(AND(IR$6="Sab",SUM(IM201:IO201)&gt;=9),SUM(IM201:IO201)-9,
IF(AND(IR$6="Sab",SUM(IM201:IO201)&lt;9),0,
IF(OR(IR$6="Mgg",IR$6="Hon"),SUM(IM201:IO201),0)))))</f>
        <v>0</v>
      </c>
      <c r="IR201" s="5"/>
      <c r="IS201" s="5">
        <f>LOOKUP(IS$6,'Daily Absent'!$O$6:$AX$6,'Daily Absent'!$O201:$AX201)</f>
        <v>0</v>
      </c>
      <c r="IT201" s="104">
        <f>VALUE('Time Sheet KN'!IU201-'Time Sheet KN'!IT201)*24</f>
        <v>0</v>
      </c>
      <c r="IU201" s="104">
        <f>VALUE('Time Sheet KN'!IW201-'Time Sheet KN'!IV201)*24</f>
        <v>0</v>
      </c>
      <c r="IV201" s="104">
        <f>VALUE('Time Sheet KN'!IY201-'Time Sheet KN'!IX201)*24</f>
        <v>0</v>
      </c>
      <c r="IW201" s="105">
        <f t="shared" ref="IW201" si="1252">IF(AND(OR(IY$6="Sen",IY$6="Sel",IY$6="Rab",IY$6="Kam",IY$6="Jum"),SUM(IT201:IV201)&gt;=10),10,
IF(AND(OR(IY$6="Sen",IY$6="Sel",IY$6="Rab",IY$6="Kam",IY$6="Jum"),SUM(IT201:IV201)&lt;10),SUM(IT201:IV201),
IF(AND(IY$6="Sab",SUM(IT201:IV201)&gt;=9),9,
IF(AND(IY$6="Sab",SUM(IT201:IV201)&lt;9),SUM(IT201:IV201),
IF(OR(IY$6="Mgg",IY$6="Hon"),0)))))</f>
        <v>0</v>
      </c>
      <c r="IX201" s="5">
        <f t="shared" ref="IX201" si="1253">IF(AND(OR(IY$6="Sen",IY$6="Sel",IY$6="Rab",IY$6="Kam",IY$6="Jum"),SUM(IT201:IV201)&gt;=10),SUM(IT201:IV201)-10,
IF(AND(OR(IY$6="Sen",IY$6="Sel",IY$6="Rab",IY$6="Kam",IY$6="Jum"),SUM(IT201:IV201)&lt;10),0,
IF(AND(IY$6="Sab",SUM(IT201:IV201)&gt;=9),SUM(IT201:IV201)-9,
IF(AND(IY$6="Sab",SUM(IT201:IV201)&lt;9),0,
IF(OR(IY$6="Mgg",IY$6="Hon"),SUM(IT201:IV201),0)))))</f>
        <v>0</v>
      </c>
      <c r="IY201" s="5"/>
      <c r="IZ201" s="5">
        <f>LOOKUP(IZ$6,'Daily Absent'!$O$6:$AX$6,'Daily Absent'!$O201:$AX201)</f>
        <v>0</v>
      </c>
      <c r="JA201" s="104">
        <f>VALUE('Time Sheet KN'!JB201-'Time Sheet KN'!JA201)*24</f>
        <v>0</v>
      </c>
      <c r="JB201" s="104">
        <f>VALUE('Time Sheet KN'!JD201-'Time Sheet KN'!JC201)*24</f>
        <v>0</v>
      </c>
      <c r="JC201" s="104">
        <f>VALUE('Time Sheet KN'!JF201-'Time Sheet KN'!JE201)*24</f>
        <v>0</v>
      </c>
      <c r="JD201" s="105">
        <f t="shared" ref="JD201" si="1254">IF(AND(OR(JF$6="Sen",JF$6="Sel",JF$6="Rab",JF$6="Kam",JF$6="Jum"),SUM(JA201:JC201)&gt;=10),10,
IF(AND(OR(JF$6="Sen",JF$6="Sel",JF$6="Rab",JF$6="Kam",JF$6="Jum"),SUM(JA201:JC201)&lt;10),SUM(JA201:JC201),
IF(AND(JF$6="Sab",SUM(JA201:JC201)&gt;=9),9,
IF(AND(JF$6="Sab",SUM(JA201:JC201)&lt;9),SUM(JA201:JC201),
IF(OR(JF$6="Mgg",JF$6="Hon"),0)))))</f>
        <v>0</v>
      </c>
      <c r="JE201" s="5">
        <f t="shared" ref="JE201" si="1255">IF(AND(OR(JF$6="Sen",JF$6="Sel",JF$6="Rab",JF$6="Kam",JF$6="Jum"),SUM(JA201:JC201)&gt;=10),SUM(JA201:JC201)-10,
IF(AND(OR(JF$6="Sen",JF$6="Sel",JF$6="Rab",JF$6="Kam",JF$6="Jum"),SUM(JA201:JC201)&lt;10),0,
IF(AND(JF$6="Sab",SUM(JA201:JC201)&gt;=9),SUM(JA201:JC201)-9,
IF(AND(JF$6="Sab",SUM(JA201:JC201)&lt;9),0,
IF(OR(JF$6="Mgg",JF$6="Hon"),SUM(JA201:JC201),0)))))</f>
        <v>0</v>
      </c>
      <c r="JF201" s="5"/>
    </row>
    <row r="202" spans="1:266" ht="21.5" customHeight="1">
      <c r="A202" s="54">
        <f>IF('Master MP Status'!A202&gt;0,'Master MP Status'!A202,"")</f>
        <v>194</v>
      </c>
      <c r="B202" s="5" t="str">
        <f>IF(ISTEXT('Master MP Status'!B202),'Master MP Status'!B202,"")</f>
        <v>DIRECT</v>
      </c>
      <c r="C202" s="153" t="str">
        <f>IF(OR(ISTEXT('Master MP Status'!C202),'Master MP Status'!C202&gt;0),'Master MP Status'!C202,"")</f>
        <v>S25373</v>
      </c>
      <c r="D202" s="154" t="str">
        <f>IF(OR(ISTEXT('Master MP Status'!D202),'Master MP Status'!D202&gt;0),'Master MP Status'!D202,"")</f>
        <v>S250373</v>
      </c>
      <c r="E202" s="5" t="str">
        <f>IF(ISTEXT('Master MP Status'!E202),'Master MP Status'!E202,"")</f>
        <v>JOHANSAH</v>
      </c>
      <c r="F202" s="5" t="str">
        <f>IF(ISTEXT('Master MP Status'!F202),'Master MP Status'!F202,"")</f>
        <v/>
      </c>
      <c r="G202" s="5" t="str">
        <f>IF(ISTEXT('Master MP Status'!G202),'Master MP Status'!G202,"")</f>
        <v>Local</v>
      </c>
      <c r="H202" s="5" t="str">
        <f>IF(ISTEXT('Master MP Status'!H202),'Master MP Status'!H202,"")</f>
        <v>RENTAL</v>
      </c>
      <c r="I202" s="5" t="str">
        <f>IF(ISTEXT('Master MP Status'!I202),'Master MP Status'!I202,"")</f>
        <v>Dumptruck</v>
      </c>
      <c r="J202" s="5" t="str">
        <f>IF(ISTEXT('Master MP Status'!J202),'Master MP Status'!J202,"")</f>
        <v>Equip. Operator</v>
      </c>
      <c r="K202" s="9">
        <f>IF(OR('Master MP Status'!K202=0,'Master MP Status'!K202=""),"",'Master MP Status'!K202)</f>
        <v>45800</v>
      </c>
      <c r="L202" s="9">
        <f>IF(OR('Master MP Status'!L202=0,'Master MP Status'!L202=""),"",'Master MP Status'!L202)</f>
        <v>45800</v>
      </c>
      <c r="M202" s="9">
        <f>IF(OR('Master MP Status'!M202=0,'Master MP Status'!M202=""),"",'Master MP Status'!M202)</f>
        <v>45813</v>
      </c>
      <c r="N202" s="5" t="str">
        <f>IF(ISTEXT('Master MP Status'!N202),'Master MP Status'!N202,"")</f>
        <v>Resign</v>
      </c>
      <c r="O202" s="5">
        <f>LOOKUP(O$6,'Daily Absent'!$O$6:$AX$6,'Daily Absent'!$O202:$AX202)</f>
        <v>0</v>
      </c>
      <c r="P202" s="104">
        <f>VALUE('Time Sheet KN'!Q202-'Time Sheet KN'!P202)*24</f>
        <v>0</v>
      </c>
      <c r="Q202" s="104">
        <f>VALUE('Time Sheet KN'!S202-'Time Sheet KN'!R202)*24</f>
        <v>0</v>
      </c>
      <c r="R202" s="104">
        <f>VALUE('Time Sheet KN'!U202-'Time Sheet KN'!T202)*24</f>
        <v>0</v>
      </c>
      <c r="S202" s="105">
        <f t="shared" ref="S202:S205" si="1256">IF(AND(OR(U$6="Sen",U$6="Sel",U$6="Rab",U$6="Kam",U$6="Jum"),SUM(P202:R202)&gt;=10),10,
IF(AND(OR(U$6="Sen",U$6="Sel",U$6="Rab",U$6="Kam",U$6="Jum"),SUM(P202:R202)&lt;10),SUM(P202:R202),
IF(AND(U$6="Sab",SUM(P202:R202)&gt;=9),9,
IF(AND(U$6="Sab",SUM(P202:R202)&lt;9),SUM(P202:R202),
IF(OR(U$6="Mgg",U$6="Hon"),0)))))</f>
        <v>0</v>
      </c>
      <c r="T202" s="5">
        <f t="shared" ref="T202:T205" si="1257">IF(AND(OR(U$6="Sen",U$6="Sel",U$6="Rab",U$6="Kam",U$6="Jum"),SUM(P202:R202)&gt;=10),SUM(P202:R202)-10,
IF(AND(OR(U$6="Sen",U$6="Sel",U$6="Rab",U$6="Kam",U$6="Jum"),SUM(P202:R202)&lt;10),0,
IF(AND(U$6="Sab",SUM(P202:R202)&gt;=9),SUM(P202:R202)-9,
IF(AND(U$6="Sab",SUM(P202:R202)&lt;9),0,
IF(OR(U$6="Mgg",U$6="Hon"),SUM(P202:R202),0)))))</f>
        <v>0</v>
      </c>
      <c r="U202" s="5"/>
      <c r="V202" s="5">
        <f>LOOKUP(V$6,'Daily Absent'!$O$6:$AX$6,'Daily Absent'!$O202:$AX202)</f>
        <v>0</v>
      </c>
      <c r="W202" s="104">
        <f>VALUE('Time Sheet KN'!X202-'Time Sheet KN'!W202)*24</f>
        <v>0</v>
      </c>
      <c r="X202" s="104">
        <f>VALUE('Time Sheet KN'!Z202-'Time Sheet KN'!Y202)*24</f>
        <v>0</v>
      </c>
      <c r="Y202" s="104">
        <f>VALUE('Time Sheet KN'!AB202-'Time Sheet KN'!AA202)*24</f>
        <v>0</v>
      </c>
      <c r="Z202" s="105">
        <f t="shared" ref="Z202:Z206" si="1258">IF(AND(OR(AB$6="Sen",AB$6="Sel",AB$6="Rab",AB$6="Kam",AB$6="Jum"),SUM(W202:Y202)&gt;=10),10,
IF(AND(OR(AB$6="Sen",AB$6="Sel",AB$6="Rab",AB$6="Kam",AB$6="Jum"),SUM(W202:Y202)&lt;10),SUM(W202:Y202),
IF(AND(AB$6="Sab",SUM(W202:Y202)&gt;=9),9,
IF(AND(AB$6="Sab",SUM(W202:Y202)&lt;9),SUM(W202:Y202),
IF(OR(AB$6="Mgg",AB$6="Hon"),0)))))</f>
        <v>0</v>
      </c>
      <c r="AA202" s="5">
        <f t="shared" ref="AA202:AA205" si="1259">IF(AND(OR(AB$6="Sen",AB$6="Sel",AB$6="Rab",AB$6="Kam",AB$6="Jum"),SUM(W202:Y202)&gt;=10),SUM(W202:Y202)-10,
IF(AND(OR(AB$6="Sen",AB$6="Sel",AB$6="Rab",AB$6="Kam",AB$6="Jum"),SUM(W202:Y202)&lt;10),0,
IF(AND(AB$6="Sab",SUM(W202:Y202)&gt;=9),SUM(W202:Y202)-9,
IF(AND(AB$6="Sab",SUM(W202:Y202)&lt;9),0,
IF(OR(AB$6="Mgg",AB$6="Hon"),SUM(W202:Y202),0)))))</f>
        <v>0</v>
      </c>
      <c r="AB202" s="5"/>
      <c r="AC202" s="5">
        <f>LOOKUP(AC$6,'Daily Absent'!$O$6:$AX$6,'Daily Absent'!$O202:$AX202)</f>
        <v>0</v>
      </c>
      <c r="AD202" s="104">
        <f>VALUE('Time Sheet KN'!AE202-'Time Sheet KN'!AD202)*24</f>
        <v>0</v>
      </c>
      <c r="AE202" s="104">
        <f>VALUE('Time Sheet KN'!AG202-'Time Sheet KN'!AF202)*24</f>
        <v>0</v>
      </c>
      <c r="AF202" s="104">
        <f>VALUE('Time Sheet KN'!AI202-'Time Sheet KN'!AH202)*24</f>
        <v>0</v>
      </c>
      <c r="AG202" s="105">
        <f t="shared" ref="AG202:AG205" si="1260">IF(AND(OR(AI$6="Sen",AI$6="Sel",AI$6="Rab",AI$6="Kam",AI$6="Jum"),SUM(AD202:AF202)&gt;=10),10,
IF(AND(OR(AI$6="Sen",AI$6="Sel",AI$6="Rab",AI$6="Kam",AI$6="Jum"),SUM(AD202:AF202)&lt;10),SUM(AD202:AF202),
IF(AND(AI$6="Sab",SUM(AD202:AF202)&gt;=9),9,
IF(AND(AI$6="Sab",SUM(AD202:AF202)&lt;9),SUM(AD202:AF202),
IF(OR(AI$6="Mgg",AI$6="Hon"),0)))))</f>
        <v>0</v>
      </c>
      <c r="AH202" s="5">
        <f t="shared" ref="AH202:AH205" si="1261">IF(AND(OR(AI$6="Sen",AI$6="Sel",AI$6="Rab",AI$6="Kam",AI$6="Jum"),SUM(AD202:AF202)&gt;=10),SUM(AD202:AF202)-10,
IF(AND(OR(AI$6="Sen",AI$6="Sel",AI$6="Rab",AI$6="Kam",AI$6="Jum"),SUM(AD202:AF202)&lt;10),0,
IF(AND(AI$6="Sab",SUM(AD202:AF202)&gt;=9),SUM(AD202:AF202)-9,
IF(AND(AI$6="Sab",SUM(AD202:AF202)&lt;9),0,
IF(OR(AI$6="Mgg",AI$6="Hon"),SUM(AD202:AF202),0)))))</f>
        <v>0</v>
      </c>
      <c r="AI202" s="5"/>
      <c r="AJ202" s="5">
        <f>LOOKUP(AJ$6,'Daily Absent'!$O$6:$AX$6,'Daily Absent'!$O202:$AX202)</f>
        <v>0</v>
      </c>
      <c r="AK202" s="104">
        <f>VALUE('Time Sheet KN'!AL202-'Time Sheet KN'!AK202)*24</f>
        <v>0</v>
      </c>
      <c r="AL202" s="104">
        <f>VALUE('Time Sheet KN'!AN202-'Time Sheet KN'!AM202)*24</f>
        <v>0</v>
      </c>
      <c r="AM202" s="104">
        <f>VALUE('Time Sheet KN'!AP202-'Time Sheet KN'!AO202)*24</f>
        <v>0</v>
      </c>
      <c r="AN202" s="105">
        <f t="shared" ref="AN202:AN205" si="1262">IF(AND(OR(AP$6="Sen",AP$6="Sel",AP$6="Rab",AP$6="Kam",AP$6="Jum"),SUM(AK202:AM202)&gt;=10),10,
IF(AND(OR(AP$6="Sen",AP$6="Sel",AP$6="Rab",AP$6="Kam",AP$6="Jum"),SUM(AK202:AM202)&lt;10),SUM(AK202:AM202),
IF(AND(AP$6="Sab",SUM(AK202:AM202)&gt;=9),9,
IF(AND(AP$6="Sab",SUM(AK202:AM202)&lt;9),SUM(AK202:AM202),
IF(OR(AP$6="Mgg",AP$6="Hon"),0)))))</f>
        <v>0</v>
      </c>
      <c r="AO202" s="5">
        <f t="shared" ref="AO202:AO205" si="1263">IF(AND(OR(AP$6="Sen",AP$6="Sel",AP$6="Rab",AP$6="Kam",AP$6="Jum"),SUM(AK202:AM202)&gt;=10),SUM(AK202:AM202)-10,
IF(AND(OR(AP$6="Sen",AP$6="Sel",AP$6="Rab",AP$6="Kam",AP$6="Jum"),SUM(AK202:AM202)&lt;10),0,
IF(AND(AP$6="Sab",SUM(AK202:AM202)&gt;=9),SUM(AK202:AM202)-9,
IF(AND(AP$6="Sab",SUM(AK202:AM202)&lt;9),0,
IF(OR(AP$6="Mgg",AP$6="Hon"),SUM(AK202:AM202),0)))))</f>
        <v>0</v>
      </c>
      <c r="AP202" s="5"/>
      <c r="AQ202" s="5">
        <f>LOOKUP(AQ$6,'Daily Absent'!$O$6:$AX$6,'Daily Absent'!$O202:$AX202)</f>
        <v>0</v>
      </c>
      <c r="AR202" s="104">
        <f>VALUE('Time Sheet KN'!AS202-'Time Sheet KN'!AR202)*24</f>
        <v>0</v>
      </c>
      <c r="AS202" s="104">
        <f>VALUE('Time Sheet KN'!AU202-'Time Sheet KN'!AT202)*24</f>
        <v>0</v>
      </c>
      <c r="AT202" s="104">
        <f>VALUE('Time Sheet KN'!AW202-'Time Sheet KN'!AV202)*24</f>
        <v>0</v>
      </c>
      <c r="AU202" s="105">
        <f t="shared" ref="AU202:AU205" si="1264">IF(AND(OR(AW$6="Sen",AW$6="Sel",AW$6="Rab",AW$6="Kam",AW$6="Jum"),SUM(AR202:AT202)&gt;=10),10,
IF(AND(OR(AW$6="Sen",AW$6="Sel",AW$6="Rab",AW$6="Kam",AW$6="Jum"),SUM(AR202:AT202)&lt;10),SUM(AR202:AT202),
IF(AND(AW$6="Sab",SUM(AR202:AT202)&gt;=9),9,
IF(AND(AW$6="Sab",SUM(AR202:AT202)&lt;9),SUM(AR202:AT202),
IF(OR(AW$6="Mgg",AW$6="Hon"),0)))))</f>
        <v>0</v>
      </c>
      <c r="AV202" s="5">
        <f t="shared" ref="AV202:AV205" si="1265">IF(AND(OR(AW$6="Sen",AW$6="Sel",AW$6="Rab",AW$6="Kam",AW$6="Jum"),SUM(AR202:AT202)&gt;=10),SUM(AR202:AT202)-10,
IF(AND(OR(AW$6="Sen",AW$6="Sel",AW$6="Rab",AW$6="Kam",AW$6="Jum"),SUM(AR202:AT202)&lt;10),0,
IF(AND(AW$6="Sab",SUM(AR202:AT202)&gt;=9),SUM(AR202:AT202)-9,
IF(AND(AW$6="Sab",SUM(AR202:AT202)&lt;9),0,
IF(OR(AW$6="Mgg",AW$6="Hon"),SUM(AR202:AT202),0)))))</f>
        <v>0</v>
      </c>
      <c r="AW202" s="5"/>
      <c r="AX202" s="5">
        <f>LOOKUP(AX$6,'Daily Absent'!$O$6:$AX$6,'Daily Absent'!$O202:$AX202)</f>
        <v>0</v>
      </c>
      <c r="AY202" s="104">
        <f>VALUE('Time Sheet KN'!AZ202-'Time Sheet KN'!AY202)*24</f>
        <v>0</v>
      </c>
      <c r="AZ202" s="104">
        <f>VALUE('Time Sheet KN'!BB202-'Time Sheet KN'!BA202)*24</f>
        <v>0</v>
      </c>
      <c r="BA202" s="104">
        <f>VALUE('Time Sheet KN'!BD202-'Time Sheet KN'!BC202)*24</f>
        <v>0</v>
      </c>
      <c r="BB202" s="105">
        <f t="shared" ref="BB202:BB205" si="1266">IF(AND(OR(BD$6="Sen",BD$6="Sel",BD$6="Rab",BD$6="Kam",BD$6="Jum"),SUM(AY202:BA202)&gt;=10),10,
IF(AND(OR(BD$6="Sen",BD$6="Sel",BD$6="Rab",BD$6="Kam",BD$6="Jum"),SUM(AY202:BA202)&lt;10),SUM(AY202:BA202),
IF(AND(BD$6="Sab",SUM(AY202:BA202)&gt;=9),9,
IF(AND(BD$6="Sab",SUM(AY202:BA202)&lt;9),SUM(AY202:BA202),
IF(OR(BD$6="Mgg",BD$6="Hon"),0)))))</f>
        <v>0</v>
      </c>
      <c r="BC202" s="5">
        <f t="shared" ref="BC202:BC205" si="1267">IF(AND(OR(BD$6="Sen",BD$6="Sel",BD$6="Rab",BD$6="Kam",BD$6="Jum"),SUM(AY202:BA202)&gt;=10),SUM(AY202:BA202)-10,
IF(AND(OR(BD$6="Sen",BD$6="Sel",BD$6="Rab",BD$6="Kam",BD$6="Jum"),SUM(AY202:BA202)&lt;10),0,
IF(AND(BD$6="Sab",SUM(AY202:BA202)&gt;=9),SUM(AY202:BA202)-9,
IF(AND(BD$6="Sab",SUM(AY202:BA202)&lt;9),0,
IF(OR(BD$6="Mgg",BD$6="Hon"),SUM(AY202:BA202),0)))))</f>
        <v>0</v>
      </c>
      <c r="BD202" s="5"/>
      <c r="BE202" s="5">
        <f>LOOKUP(BE$6,'Daily Absent'!$O$6:$AX$6,'Daily Absent'!$O202:$AX202)</f>
        <v>0</v>
      </c>
      <c r="BF202" s="104">
        <f>VALUE('Time Sheet KN'!BG202-'Time Sheet KN'!BF202)*24</f>
        <v>0</v>
      </c>
      <c r="BG202" s="104">
        <f>VALUE('Time Sheet KN'!BI202-'Time Sheet KN'!BH202)*24</f>
        <v>0</v>
      </c>
      <c r="BH202" s="104">
        <f>VALUE('Time Sheet KN'!BK202-'Time Sheet KN'!BJ202)*24</f>
        <v>0</v>
      </c>
      <c r="BI202" s="105">
        <f t="shared" ref="BI202:BI205" si="1268">IF(AND(OR(BK$6="Sen",BK$6="Sel",BK$6="Rab",BK$6="Kam",BK$6="Jum"),SUM(BF202:BH202)&gt;=10),10,
IF(AND(OR(BK$6="Sen",BK$6="Sel",BK$6="Rab",BK$6="Kam",BK$6="Jum"),SUM(BF202:BH202)&lt;10),SUM(BF202:BH202),
IF(AND(BK$6="Sab",SUM(BF202:BH202)&gt;=9),9,
IF(AND(BK$6="Sab",SUM(BF202:BH202)&lt;9),SUM(BF202:BH202),
IF(OR(BK$6="Mgg",BK$6="Hon"),0)))))</f>
        <v>0</v>
      </c>
      <c r="BJ202" s="5">
        <f t="shared" ref="BJ202:BJ205" si="1269">IF(AND(OR(BK$6="Sen",BK$6="Sel",BK$6="Rab",BK$6="Kam",BK$6="Jum"),SUM(BF202:BH202)&gt;=10),SUM(BF202:BH202)-10,
IF(AND(OR(BK$6="Sen",BK$6="Sel",BK$6="Rab",BK$6="Kam",BK$6="Jum"),SUM(BF202:BH202)&lt;10),0,
IF(AND(BK$6="Sab",SUM(BF202:BH202)&gt;=9),SUM(BF202:BH202)-9,
IF(AND(BK$6="Sab",SUM(BF202:BH202)&lt;9),0,
IF(OR(BK$6="Mgg",BK$6="Hon"),SUM(BF202:BH202),0)))))</f>
        <v>0</v>
      </c>
      <c r="BK202" s="5"/>
      <c r="BL202" s="5">
        <f>LOOKUP(BL$6,'Daily Absent'!$O$6:$AX$6,'Daily Absent'!$O202:$AX202)</f>
        <v>0</v>
      </c>
      <c r="BM202" s="104">
        <f>VALUE('Time Sheet KN'!BN202-'Time Sheet KN'!BM202)*24</f>
        <v>0</v>
      </c>
      <c r="BN202" s="104">
        <f>VALUE('Time Sheet KN'!BP202-'Time Sheet KN'!BO202)*24</f>
        <v>0</v>
      </c>
      <c r="BO202" s="104">
        <f>VALUE('Time Sheet KN'!BR202-'Time Sheet KN'!BQ202)*24</f>
        <v>0</v>
      </c>
      <c r="BP202" s="105">
        <f t="shared" ref="BP202:BP205" si="1270">IF(AND(OR(BR$6="Sen",BR$6="Sel",BR$6="Rab",BR$6="Kam",BR$6="Jum"),SUM(BM202:BO202)&gt;=10),10,
IF(AND(OR(BR$6="Sen",BR$6="Sel",BR$6="Rab",BR$6="Kam",BR$6="Jum"),SUM(BM202:BO202)&lt;10),SUM(BM202:BO202),
IF(AND(BR$6="Sab",SUM(BM202:BO202)&gt;=9),9,
IF(AND(BR$6="Sab",SUM(BM202:BO202)&lt;9),SUM(BM202:BO202),
IF(OR(BR$6="Mgg",BR$6="Hon"),0)))))</f>
        <v>0</v>
      </c>
      <c r="BQ202" s="5">
        <f t="shared" ref="BQ202:BQ205" si="1271">IF(AND(OR(BR$6="Sen",BR$6="Sel",BR$6="Rab",BR$6="Kam",BR$6="Jum"),SUM(BM202:BO202)&gt;=10),SUM(BM202:BO202)-10,
IF(AND(OR(BR$6="Sen",BR$6="Sel",BR$6="Rab",BR$6="Kam",BR$6="Jum"),SUM(BM202:BO202)&lt;10),0,
IF(AND(BR$6="Sab",SUM(BM202:BO202)&gt;=9),SUM(BM202:BO202)-9,
IF(AND(BR$6="Sab",SUM(BM202:BO202)&lt;9),0,
IF(OR(BR$6="Mgg",BR$6="Hon"),SUM(BM202:BO202),0)))))</f>
        <v>0</v>
      </c>
      <c r="BR202" s="5"/>
      <c r="BS202" s="5">
        <f>LOOKUP(BS$6,'Daily Absent'!$O$6:$AX$6,'Daily Absent'!$O202:$AX202)</f>
        <v>0</v>
      </c>
      <c r="BT202" s="104">
        <f>VALUE('Time Sheet KN'!BU202-'Time Sheet KN'!BT202)*24</f>
        <v>0</v>
      </c>
      <c r="BU202" s="104">
        <f>VALUE('Time Sheet KN'!BW202-'Time Sheet KN'!BV202)*24</f>
        <v>0</v>
      </c>
      <c r="BV202" s="104">
        <f>VALUE('Time Sheet KN'!BY202-'Time Sheet KN'!BX202)*24</f>
        <v>0</v>
      </c>
      <c r="BW202" s="105">
        <f t="shared" ref="BW202:BW205" si="1272">IF(AND(OR(BY$6="Sen",BY$6="Sel",BY$6="Rab",BY$6="Kam",BY$6="Jum"),SUM(BT202:BV202)&gt;=10),10,
IF(AND(OR(BY$6="Sen",BY$6="Sel",BY$6="Rab",BY$6="Kam",BY$6="Jum"),SUM(BT202:BV202)&lt;10),SUM(BT202:BV202),
IF(AND(BY$6="Sab",SUM(BT202:BV202)&gt;=9),9,
IF(AND(BY$6="Sab",SUM(BT202:BV202)&lt;9),SUM(BT202:BV202),
IF(OR(BY$6="Mgg",BY$6="Hon"),0)))))</f>
        <v>0</v>
      </c>
      <c r="BX202" s="5">
        <f t="shared" ref="BX202:BX205" si="1273">IF(AND(OR(BY$6="Sen",BY$6="Sel",BY$6="Rab",BY$6="Kam",BY$6="Jum"),SUM(BT202:BV202)&gt;=10),SUM(BT202:BV202)-10,
IF(AND(OR(BY$6="Sen",BY$6="Sel",BY$6="Rab",BY$6="Kam",BY$6="Jum"),SUM(BT202:BV202)&lt;10),0,
IF(AND(BY$6="Sab",SUM(BT202:BV202)&gt;=9),SUM(BT202:BV202)-9,
IF(AND(BY$6="Sab",SUM(BT202:BV202)&lt;9),0,
IF(OR(BY$6="Mgg",BY$6="Hon"),SUM(BT202:BV202),0)))))</f>
        <v>0</v>
      </c>
      <c r="BY202" s="5"/>
      <c r="BZ202" s="5">
        <f>LOOKUP(BZ$6,'Daily Absent'!$O$6:$AX$6,'Daily Absent'!$O202:$AX202)</f>
        <v>0</v>
      </c>
      <c r="CA202" s="104">
        <f>VALUE('Time Sheet KN'!CB202-'Time Sheet KN'!CA202)*24</f>
        <v>0</v>
      </c>
      <c r="CB202" s="104">
        <f>VALUE('Time Sheet KN'!CD202-'Time Sheet KN'!CC202)*24</f>
        <v>0</v>
      </c>
      <c r="CC202" s="104">
        <f>VALUE('Time Sheet KN'!CF202-'Time Sheet KN'!CE202)*24</f>
        <v>0</v>
      </c>
      <c r="CD202" s="105">
        <f t="shared" ref="CD202:CD205" si="1274">IF(AND(OR(CF$6="Sen",CF$6="Sel",CF$6="Rab",CF$6="Kam",CF$6="Jum"),SUM(CA202:CC202)&gt;=10),10,
IF(AND(OR(CF$6="Sen",CF$6="Sel",CF$6="Rab",CF$6="Kam",CF$6="Jum"),SUM(CA202:CC202)&lt;10),SUM(CA202:CC202),
IF(AND(CF$6="Sab",SUM(CA202:CC202)&gt;=9),9,
IF(AND(CF$6="Sab",SUM(CA202:CC202)&lt;9),SUM(CA202:CC202),
IF(OR(CF$6="Mgg",CF$6="Hon"),0)))))</f>
        <v>0</v>
      </c>
      <c r="CE202" s="5">
        <f t="shared" ref="CE202:CE205" si="1275">IF(AND(OR(CF$6="Sen",CF$6="Sel",CF$6="Rab",CF$6="Kam",CF$6="Jum"),SUM(CA202:CC202)&gt;=10),SUM(CA202:CC202)-10,
IF(AND(OR(CF$6="Sen",CF$6="Sel",CF$6="Rab",CF$6="Kam",CF$6="Jum"),SUM(CA202:CC202)&lt;10),0,
IF(AND(CF$6="Sab",SUM(CA202:CC202)&gt;=9),SUM(CA202:CC202)-9,
IF(AND(CF$6="Sab",SUM(CA202:CC202)&lt;9),0,
IF(OR(CF$6="Mgg",CF$6="Hon"),SUM(CA202:CC202),0)))))</f>
        <v>0</v>
      </c>
      <c r="CF202" s="5"/>
      <c r="CG202" s="5">
        <f>LOOKUP(CG$6,'Daily Absent'!$O$6:$AX$6,'Daily Absent'!$O202:$AX202)</f>
        <v>0</v>
      </c>
      <c r="CH202" s="104">
        <f>VALUE('Time Sheet KN'!CI202-'Time Sheet KN'!CH202)*24</f>
        <v>0</v>
      </c>
      <c r="CI202" s="104">
        <f>VALUE('Time Sheet KN'!CK202-'Time Sheet KN'!CJ202)*24</f>
        <v>0</v>
      </c>
      <c r="CJ202" s="104">
        <f>VALUE('Time Sheet KN'!CM202-'Time Sheet KN'!CL202)*24</f>
        <v>0</v>
      </c>
      <c r="CK202" s="105">
        <f t="shared" ref="CK202:CK205" si="1276">IF(AND(OR(CM$6="Sen",CM$6="Sel",CM$6="Rab",CM$6="Kam",CM$6="Jum"),SUM(CH202:CJ202)&gt;=10),10,
IF(AND(OR(CM$6="Sen",CM$6="Sel",CM$6="Rab",CM$6="Kam",CM$6="Jum"),SUM(CH202:CJ202)&lt;10),SUM(CH202:CJ202),
IF(AND(CM$6="Sab",SUM(CH202:CJ202)&gt;=9),9,
IF(AND(CM$6="Sab",SUM(CH202:CJ202)&lt;9),SUM(CH202:CJ202),
IF(OR(CM$6="Mgg",CM$6="Hon"),0)))))</f>
        <v>0</v>
      </c>
      <c r="CL202" s="5">
        <f t="shared" ref="CL202:CL205" si="1277">IF(AND(OR(CM$6="Sen",CM$6="Sel",CM$6="Rab",CM$6="Kam",CM$6="Jum"),SUM(CH202:CJ202)&gt;=10),SUM(CH202:CJ202)-10,
IF(AND(OR(CM$6="Sen",CM$6="Sel",CM$6="Rab",CM$6="Kam",CM$6="Jum"),SUM(CH202:CJ202)&lt;10),0,
IF(AND(CM$6="Sab",SUM(CH202:CJ202)&gt;=9),SUM(CH202:CJ202)-9,
IF(AND(CM$6="Sab",SUM(CH202:CJ202)&lt;9),0,
IF(OR(CM$6="Mgg",CM$6="Hon"),SUM(CH202:CJ202),0)))))</f>
        <v>0</v>
      </c>
      <c r="CM202" s="5"/>
      <c r="CN202" s="5">
        <f>LOOKUP(CN$6,'Daily Absent'!$O$6:$AX$6,'Daily Absent'!$O202:$AX202)</f>
        <v>0</v>
      </c>
      <c r="CO202" s="104">
        <f>VALUE('Time Sheet KN'!CP202-'Time Sheet KN'!CO202)*24</f>
        <v>0</v>
      </c>
      <c r="CP202" s="104">
        <f>VALUE('Time Sheet KN'!CR202-'Time Sheet KN'!CQ202)*24</f>
        <v>0</v>
      </c>
      <c r="CQ202" s="104">
        <f>VALUE('Time Sheet KN'!CT202-'Time Sheet KN'!CS202)*24</f>
        <v>0</v>
      </c>
      <c r="CR202" s="105">
        <f t="shared" ref="CR202:CR205" si="1278">IF(AND(OR(CT$6="Sen",CT$6="Sel",CT$6="Rab",CT$6="Kam",CT$6="Jum"),SUM(CO202:CQ202)&gt;=10),10,
IF(AND(OR(CT$6="Sen",CT$6="Sel",CT$6="Rab",CT$6="Kam",CT$6="Jum"),SUM(CO202:CQ202)&lt;10),SUM(CO202:CQ202),
IF(AND(CT$6="Sab",SUM(CO202:CQ202)&gt;=9),9,
IF(AND(CT$6="Sab",SUM(CO202:CQ202)&lt;9),SUM(CO202:CQ202),
IF(OR(CT$6="Mgg",CT$6="Hon"),0)))))</f>
        <v>0</v>
      </c>
      <c r="CS202" s="5">
        <f t="shared" ref="CS202:CS205" si="1279">IF(AND(OR(CT$6="Sen",CT$6="Sel",CT$6="Rab",CT$6="Kam",CT$6="Jum"),SUM(CO202:CQ202)&gt;=10),SUM(CO202:CQ202)-10,
IF(AND(OR(CT$6="Sen",CT$6="Sel",CT$6="Rab",CT$6="Kam",CT$6="Jum"),SUM(CO202:CQ202)&lt;10),0,
IF(AND(CT$6="Sab",SUM(CO202:CQ202)&gt;=9),SUM(CO202:CQ202)-9,
IF(AND(CT$6="Sab",SUM(CO202:CQ202)&lt;9),0,
IF(OR(CT$6="Mgg",CT$6="Hon"),SUM(CO202:CQ202),0)))))</f>
        <v>0</v>
      </c>
      <c r="CT202" s="5"/>
      <c r="CU202" s="5">
        <f>LOOKUP(CU$6,'Daily Absent'!$O$6:$AX$6,'Daily Absent'!$O202:$AX202)</f>
        <v>0</v>
      </c>
      <c r="CV202" s="104">
        <f>VALUE('Time Sheet KN'!CW202-'Time Sheet KN'!CV202)*24</f>
        <v>0</v>
      </c>
      <c r="CW202" s="104">
        <f>VALUE('Time Sheet KN'!CY202-'Time Sheet KN'!CX202)*24</f>
        <v>0</v>
      </c>
      <c r="CX202" s="104">
        <f>VALUE('Time Sheet KN'!DA202-'Time Sheet KN'!CZ202)*24</f>
        <v>0</v>
      </c>
      <c r="CY202" s="105">
        <f t="shared" ref="CY202:CY205" si="1280">IF(AND(OR(DA$6="Sen",DA$6="Sel",DA$6="Rab",DA$6="Kam",DA$6="Jum"),SUM(CV202:CX202)&gt;=10),10,
IF(AND(OR(DA$6="Sen",DA$6="Sel",DA$6="Rab",DA$6="Kam",DA$6="Jum"),SUM(CV202:CX202)&lt;10),SUM(CV202:CX202),
IF(AND(DA$6="Sab",SUM(CV202:CX202)&gt;=9),9,
IF(AND(DA$6="Sab",SUM(CV202:CX202)&lt;9),SUM(CV202:CX202),
IF(OR(DA$6="Mgg",DA$6="Hon"),0)))))</f>
        <v>0</v>
      </c>
      <c r="CZ202" s="5">
        <f t="shared" ref="CZ202:CZ205" si="1281">IF(AND(OR(DA$6="Sen",DA$6="Sel",DA$6="Rab",DA$6="Kam",DA$6="Jum"),SUM(CV202:CX202)&gt;=10),SUM(CV202:CX202)-10,
IF(AND(OR(DA$6="Sen",DA$6="Sel",DA$6="Rab",DA$6="Kam",DA$6="Jum"),SUM(CV202:CX202)&lt;10),0,
IF(AND(DA$6="Sab",SUM(CV202:CX202)&gt;=9),SUM(CV202:CX202)-9,
IF(AND(DA$6="Sab",SUM(CV202:CX202)&lt;9),0,
IF(OR(DA$6="Mgg",DA$6="Hon"),SUM(CV202:CX202),0)))))</f>
        <v>0</v>
      </c>
      <c r="DA202" s="5"/>
      <c r="DB202" s="5">
        <f>LOOKUP(DB$6,'Daily Absent'!$O$6:$AX$6,'Daily Absent'!$O202:$AX202)</f>
        <v>0</v>
      </c>
      <c r="DC202" s="104">
        <f>VALUE('Time Sheet KN'!DD202-'Time Sheet KN'!DC202)*24</f>
        <v>0</v>
      </c>
      <c r="DD202" s="104">
        <f>VALUE('Time Sheet KN'!DF202-'Time Sheet KN'!DE202)*24</f>
        <v>0</v>
      </c>
      <c r="DE202" s="104">
        <f>VALUE('Time Sheet KN'!DH202-'Time Sheet KN'!DG202)*24</f>
        <v>0</v>
      </c>
      <c r="DF202" s="105">
        <f t="shared" ref="DF202:DF205" si="1282">IF(AND(OR(DH$6="Sen",DH$6="Sel",DH$6="Rab",DH$6="Kam",DH$6="Jum"),SUM(DC202:DE202)&gt;=10),10,
IF(AND(OR(DH$6="Sen",DH$6="Sel",DH$6="Rab",DH$6="Kam",DH$6="Jum"),SUM(DC202:DE202)&lt;10),SUM(DC202:DE202),
IF(AND(DH$6="Sab",SUM(DC202:DE202)&gt;=9),9,
IF(AND(DH$6="Sab",SUM(DC202:DE202)&lt;9),SUM(DC202:DE202),
IF(OR(DH$6="Mgg",DH$6="Hon"),0)))))</f>
        <v>0</v>
      </c>
      <c r="DG202" s="5">
        <f t="shared" ref="DG202:DG205" si="1283">IF(AND(OR(DH$6="Sen",DH$6="Sel",DH$6="Rab",DH$6="Kam",DH$6="Jum"),SUM(DC202:DE202)&gt;=10),SUM(DC202:DE202)-10,
IF(AND(OR(DH$6="Sen",DH$6="Sel",DH$6="Rab",DH$6="Kam",DH$6="Jum"),SUM(DC202:DE202)&lt;10),0,
IF(AND(DH$6="Sab",SUM(DC202:DE202)&gt;=9),SUM(DC202:DE202)-9,
IF(AND(DH$6="Sab",SUM(DC202:DE202)&lt;9),0,
IF(OR(DH$6="Mgg",DH$6="Hon"),SUM(DC202:DE202),0)))))</f>
        <v>0</v>
      </c>
      <c r="DH202" s="5"/>
      <c r="DI202" s="5">
        <f>LOOKUP(DI$6,'Daily Absent'!$O$6:$AX$6,'Daily Absent'!$O202:$AX202)</f>
        <v>0</v>
      </c>
      <c r="DJ202" s="104">
        <f>VALUE('Time Sheet KN'!DK202-'Time Sheet KN'!DJ202)*24</f>
        <v>0</v>
      </c>
      <c r="DK202" s="104">
        <f>VALUE('Time Sheet KN'!DM202-'Time Sheet KN'!DL202)*24</f>
        <v>0</v>
      </c>
      <c r="DL202" s="104">
        <f>VALUE('Time Sheet KN'!DO202-'Time Sheet KN'!DN202)*24</f>
        <v>0</v>
      </c>
      <c r="DM202" s="105">
        <f t="shared" ref="DM202:DM205" si="1284">IF(AND(OR(DO$6="Sen",DO$6="Sel",DO$6="Rab",DO$6="Kam",DO$6="Jum"),SUM(DJ202:DL202)&gt;=10),10,
IF(AND(OR(DO$6="Sen",DO$6="Sel",DO$6="Rab",DO$6="Kam",DO$6="Jum"),SUM(DJ202:DL202)&lt;10),SUM(DJ202:DL202),
IF(AND(DO$6="Sab",SUM(DJ202:DL202)&gt;=9),9,
IF(AND(DO$6="Sab",SUM(DJ202:DL202)&lt;9),SUM(DJ202:DL202),
IF(OR(DO$6="Mgg",DO$6="Hon"),0)))))</f>
        <v>0</v>
      </c>
      <c r="DN202" s="5">
        <f t="shared" ref="DN202:DN205" si="1285">IF(AND(OR(DO$6="Sen",DO$6="Sel",DO$6="Rab",DO$6="Kam",DO$6="Jum"),SUM(DJ202:DL202)&gt;=10),SUM(DJ202:DL202)-10,
IF(AND(OR(DO$6="Sen",DO$6="Sel",DO$6="Rab",DO$6="Kam",DO$6="Jum"),SUM(DJ202:DL202)&lt;10),0,
IF(AND(DO$6="Sab",SUM(DJ202:DL202)&gt;=9),SUM(DJ202:DL202)-9,
IF(AND(DO$6="Sab",SUM(DJ202:DL202)&lt;9),0,
IF(OR(DO$6="Mgg",DO$6="Hon"),SUM(DJ202:DL202),0)))))</f>
        <v>0</v>
      </c>
      <c r="DO202" s="5"/>
      <c r="DP202" s="5">
        <f>LOOKUP(DP$6,'Daily Absent'!$O$6:$AX$6,'Daily Absent'!$O202:$AX202)</f>
        <v>0</v>
      </c>
      <c r="DQ202" s="104">
        <f>VALUE('Time Sheet KN'!DR202-'Time Sheet KN'!DQ202)*24</f>
        <v>0</v>
      </c>
      <c r="DR202" s="104">
        <f>VALUE('Time Sheet KN'!DT202-'Time Sheet KN'!DS202)*24</f>
        <v>0</v>
      </c>
      <c r="DS202" s="104">
        <f>VALUE('Time Sheet KN'!DV202-'Time Sheet KN'!DU202)*24</f>
        <v>0</v>
      </c>
      <c r="DT202" s="105">
        <f t="shared" ref="DT202:DT205" si="1286">IF(AND(OR(DV$6="Sen",DV$6="Sel",DV$6="Rab",DV$6="Kam",DV$6="Jum"),SUM(DQ202:DS202)&gt;=10),10,
IF(AND(OR(DV$6="Sen",DV$6="Sel",DV$6="Rab",DV$6="Kam",DV$6="Jum"),SUM(DQ202:DS202)&lt;10),SUM(DQ202:DS202),
IF(AND(DV$6="Sab",SUM(DQ202:DS202)&gt;=9),9,
IF(AND(DV$6="Sab",SUM(DQ202:DS202)&lt;9),SUM(DQ202:DS202),
IF(OR(DV$6="Mgg",DV$6="Hon"),0)))))</f>
        <v>0</v>
      </c>
      <c r="DU202" s="5">
        <f t="shared" ref="DU202:DU205" si="1287">IF(AND(OR(DV$6="Sen",DV$6="Sel",DV$6="Rab",DV$6="Kam",DV$6="Jum"),SUM(DQ202:DS202)&gt;=10),SUM(DQ202:DS202)-10,
IF(AND(OR(DV$6="Sen",DV$6="Sel",DV$6="Rab",DV$6="Kam",DV$6="Jum"),SUM(DQ202:DS202)&lt;10),0,
IF(AND(DV$6="Sab",SUM(DQ202:DS202)&gt;=9),SUM(DQ202:DS202)-9,
IF(AND(DV$6="Sab",SUM(DQ202:DS202)&lt;9),0,
IF(OR(DV$6="Mgg",DV$6="Hon"),SUM(DQ202:DS202),0)))))</f>
        <v>0</v>
      </c>
      <c r="DV202" s="5"/>
      <c r="DW202" s="5">
        <f>LOOKUP(DW$6,'Daily Absent'!$O$6:$AX$6,'Daily Absent'!$O202:$AX202)</f>
        <v>0</v>
      </c>
      <c r="DX202" s="104">
        <f>VALUE('Time Sheet KN'!DY202-'Time Sheet KN'!DX202)*24</f>
        <v>0</v>
      </c>
      <c r="DY202" s="104">
        <f>VALUE('Time Sheet KN'!EA202-'Time Sheet KN'!DZ202)*24</f>
        <v>0</v>
      </c>
      <c r="DZ202" s="104">
        <f>VALUE('Time Sheet KN'!EC202-'Time Sheet KN'!EB202)*24</f>
        <v>0</v>
      </c>
      <c r="EA202" s="105">
        <f t="shared" ref="EA202:EA205" si="1288">IF(AND(OR(EC$6="Sen",EC$6="Sel",EC$6="Rab",EC$6="Kam",EC$6="Jum"),SUM(DX202:DZ202)&gt;=10),10,
IF(AND(OR(EC$6="Sen",EC$6="Sel",EC$6="Rab",EC$6="Kam",EC$6="Jum"),SUM(DX202:DZ202)&lt;10),SUM(DX202:DZ202),
IF(AND(EC$6="Sab",SUM(DX202:DZ202)&gt;=9),9,
IF(AND(EC$6="Sab",SUM(DX202:DZ202)&lt;9),SUM(DX202:DZ202),
IF(OR(EC$6="Mgg",EC$6="Hon"),0)))))</f>
        <v>0</v>
      </c>
      <c r="EB202" s="5">
        <f t="shared" ref="EB202:EB205" si="1289">IF(AND(OR(EC$6="Sen",EC$6="Sel",EC$6="Rab",EC$6="Kam",EC$6="Jum"),SUM(DX202:DZ202)&gt;=10),SUM(DX202:DZ202)-10,
IF(AND(OR(EC$6="Sen",EC$6="Sel",EC$6="Rab",EC$6="Kam",EC$6="Jum"),SUM(DX202:DZ202)&lt;10),0,
IF(AND(EC$6="Sab",SUM(DX202:DZ202)&gt;=9),SUM(DX202:DZ202)-9,
IF(AND(EC$6="Sab",SUM(DX202:DZ202)&lt;9),0,
IF(OR(EC$6="Mgg",EC$6="Hon"),SUM(DX202:DZ202),0)))))</f>
        <v>0</v>
      </c>
      <c r="EC202" s="5"/>
      <c r="ED202" s="5">
        <f>LOOKUP(ED$6,'Daily Absent'!$O$6:$AX$6,'Daily Absent'!$O202:$AX202)</f>
        <v>0</v>
      </c>
      <c r="EE202" s="104">
        <f>VALUE('Time Sheet KN'!EF202-'Time Sheet KN'!EE202)*24</f>
        <v>0</v>
      </c>
      <c r="EF202" s="104">
        <f>VALUE('Time Sheet KN'!EH202-'Time Sheet KN'!EG202)*24</f>
        <v>0</v>
      </c>
      <c r="EG202" s="104">
        <f>VALUE('Time Sheet KN'!EJ202-'Time Sheet KN'!EI202)*24</f>
        <v>0</v>
      </c>
      <c r="EH202" s="105">
        <f t="shared" ref="EH202:EH205" si="1290">IF(AND(OR(EJ$6="Sen",EJ$6="Sel",EJ$6="Rab",EJ$6="Kam",EJ$6="Jum"),SUM(EE202:EG202)&gt;=10),10,
IF(AND(OR(EJ$6="Sen",EJ$6="Sel",EJ$6="Rab",EJ$6="Kam",EJ$6="Jum"),SUM(EE202:EG202)&lt;10),SUM(EE202:EG202),
IF(AND(EJ$6="Sab",SUM(EE202:EG202)&gt;=9),9,
IF(AND(EJ$6="Sab",SUM(EE202:EG202)&lt;9),SUM(EE202:EG202),
IF(OR(EJ$6="Mgg",EJ$6="Hon"),0)))))</f>
        <v>0</v>
      </c>
      <c r="EI202" s="5">
        <f t="shared" ref="EI202:EI205" si="1291">IF(AND(OR(EJ$6="Sen",EJ$6="Sel",EJ$6="Rab",EJ$6="Kam",EJ$6="Jum"),SUM(EE202:EG202)&gt;=10),SUM(EE202:EG202)-10,
IF(AND(OR(EJ$6="Sen",EJ$6="Sel",EJ$6="Rab",EJ$6="Kam",EJ$6="Jum"),SUM(EE202:EG202)&lt;10),0,
IF(AND(EJ$6="Sab",SUM(EE202:EG202)&gt;=9),SUM(EE202:EG202)-9,
IF(AND(EJ$6="Sab",SUM(EE202:EG202)&lt;9),0,
IF(OR(EJ$6="Mgg",EJ$6="Hon"),SUM(EE202:EG202),0)))))</f>
        <v>0</v>
      </c>
      <c r="EJ202" s="5"/>
      <c r="EK202" s="5">
        <f>LOOKUP(EK$6,'Daily Absent'!$O$6:$AX$6,'Daily Absent'!$O202:$AX202)</f>
        <v>0</v>
      </c>
      <c r="EL202" s="104">
        <f>VALUE('Time Sheet KN'!EM202-'Time Sheet KN'!EL202)*24</f>
        <v>0</v>
      </c>
      <c r="EM202" s="104">
        <f>VALUE('Time Sheet KN'!EO202-'Time Sheet KN'!EN202)*24</f>
        <v>0</v>
      </c>
      <c r="EN202" s="104">
        <f>VALUE('Time Sheet KN'!EQ202-'Time Sheet KN'!EP202)*24</f>
        <v>0</v>
      </c>
      <c r="EO202" s="105">
        <f t="shared" ref="EO202:EO205" si="1292">IF(AND(OR(EQ$6="Sen",EQ$6="Sel",EQ$6="Rab",EQ$6="Kam",EQ$6="Jum"),SUM(EL202:EN202)&gt;=10),10,
IF(AND(OR(EQ$6="Sen",EQ$6="Sel",EQ$6="Rab",EQ$6="Kam",EQ$6="Jum"),SUM(EL202:EN202)&lt;10),SUM(EL202:EN202),
IF(AND(EQ$6="Sab",SUM(EL202:EN202)&gt;=9),9,
IF(AND(EQ$6="Sab",SUM(EL202:EN202)&lt;9),SUM(EL202:EN202),
IF(OR(EQ$6="Mgg",EQ$6="Hon"),0)))))</f>
        <v>0</v>
      </c>
      <c r="EP202" s="5">
        <f t="shared" ref="EP202:EP205" si="1293">IF(AND(OR(EQ$6="Sen",EQ$6="Sel",EQ$6="Rab",EQ$6="Kam",EQ$6="Jum"),SUM(EL202:EN202)&gt;=10),SUM(EL202:EN202)-10,
IF(AND(OR(EQ$6="Sen",EQ$6="Sel",EQ$6="Rab",EQ$6="Kam",EQ$6="Jum"),SUM(EL202:EN202)&lt;10),0,
IF(AND(EQ$6="Sab",SUM(EL202:EN202)&gt;=9),SUM(EL202:EN202)-9,
IF(AND(EQ$6="Sab",SUM(EL202:EN202)&lt;9),0,
IF(OR(EQ$6="Mgg",EQ$6="Hon"),SUM(EL202:EN202),0)))))</f>
        <v>0</v>
      </c>
      <c r="EQ202" s="5"/>
      <c r="ER202" s="5">
        <f>LOOKUP(ER$6,'Daily Absent'!$O$6:$AX$6,'Daily Absent'!$O202:$AX202)</f>
        <v>0</v>
      </c>
      <c r="ES202" s="104">
        <f>VALUE('Time Sheet KN'!ET202-'Time Sheet KN'!ES202)*24</f>
        <v>0</v>
      </c>
      <c r="ET202" s="104">
        <f>VALUE('Time Sheet KN'!EV202-'Time Sheet KN'!EU202)*24</f>
        <v>0</v>
      </c>
      <c r="EU202" s="104">
        <f>VALUE('Time Sheet KN'!EX202-'Time Sheet KN'!EW202)*24</f>
        <v>0</v>
      </c>
      <c r="EV202" s="105">
        <f t="shared" ref="EV202:EV205" si="1294">IF(AND(OR(EX$6="Sen",EX$6="Sel",EX$6="Rab",EX$6="Kam",EX$6="Jum"),SUM(ES202:EU202)&gt;=10),10,
IF(AND(OR(EX$6="Sen",EX$6="Sel",EX$6="Rab",EX$6="Kam",EX$6="Jum"),SUM(ES202:EU202)&lt;10),SUM(ES202:EU202),
IF(AND(EX$6="Sab",SUM(ES202:EU202)&gt;=9),9,
IF(AND(EX$6="Sab",SUM(ES202:EU202)&lt;9),SUM(ES202:EU202),
IF(OR(EX$6="Mgg",EX$6="Hon"),0)))))</f>
        <v>0</v>
      </c>
      <c r="EW202" s="5">
        <f t="shared" ref="EW202:EW205" si="1295">IF(AND(OR(EX$6="Sen",EX$6="Sel",EX$6="Rab",EX$6="Kam",EX$6="Jum"),SUM(ES202:EU202)&gt;=10),SUM(ES202:EU202)-10,
IF(AND(OR(EX$6="Sen",EX$6="Sel",EX$6="Rab",EX$6="Kam",EX$6="Jum"),SUM(ES202:EU202)&lt;10),0,
IF(AND(EX$6="Sab",SUM(ES202:EU202)&gt;=9),SUM(ES202:EU202)-9,
IF(AND(EX$6="Sab",SUM(ES202:EU202)&lt;9),0,
IF(OR(EX$6="Mgg",EX$6="Hon"),SUM(ES202:EU202),0)))))</f>
        <v>0</v>
      </c>
      <c r="EX202" s="5"/>
      <c r="EY202" s="5">
        <f>LOOKUP(EY$6,'Daily Absent'!$O$6:$AX$6,'Daily Absent'!$O202:$AX202)</f>
        <v>0</v>
      </c>
      <c r="EZ202" s="104">
        <f>VALUE('Time Sheet KN'!FA202-'Time Sheet KN'!EZ202)*24</f>
        <v>0</v>
      </c>
      <c r="FA202" s="104">
        <f>VALUE('Time Sheet KN'!FC202-'Time Sheet KN'!FB202)*24</f>
        <v>0</v>
      </c>
      <c r="FB202" s="104">
        <f>VALUE('Time Sheet KN'!FE202-'Time Sheet KN'!FD202)*24</f>
        <v>0</v>
      </c>
      <c r="FC202" s="105">
        <f t="shared" ref="FC202:FC205" si="1296">IF(AND(OR(FE$6="Sen",FE$6="Sel",FE$6="Rab",FE$6="Kam",FE$6="Jum"),SUM(EZ202:FB202)&gt;=10),10,
IF(AND(OR(FE$6="Sen",FE$6="Sel",FE$6="Rab",FE$6="Kam",FE$6="Jum"),SUM(EZ202:FB202)&lt;10),SUM(EZ202:FB202),
IF(AND(FE$6="Sab",SUM(EZ202:FB202)&gt;=9),9,
IF(AND(FE$6="Sab",SUM(EZ202:FB202)&lt;9),SUM(EZ202:FB202),
IF(OR(FE$6="Mgg",FE$6="Hon"),0)))))</f>
        <v>0</v>
      </c>
      <c r="FD202" s="5">
        <f t="shared" ref="FD202:FD205" si="1297">IF(AND(OR(FE$6="Sen",FE$6="Sel",FE$6="Rab",FE$6="Kam",FE$6="Jum"),SUM(EZ202:FB202)&gt;=10),SUM(EZ202:FB202)-10,
IF(AND(OR(FE$6="Sen",FE$6="Sel",FE$6="Rab",FE$6="Kam",FE$6="Jum"),SUM(EZ202:FB202)&lt;10),0,
IF(AND(FE$6="Sab",SUM(EZ202:FB202)&gt;=9),SUM(EZ202:FB202)-9,
IF(AND(FE$6="Sab",SUM(EZ202:FB202)&lt;9),0,
IF(OR(FE$6="Mgg",FE$6="Hon"),SUM(EZ202:FB202),0)))))</f>
        <v>0</v>
      </c>
      <c r="FE202" s="5"/>
      <c r="FF202" s="5">
        <f>LOOKUP(FF$6,'Daily Absent'!$O$6:$AX$6,'Daily Absent'!$O202:$AX202)</f>
        <v>0</v>
      </c>
      <c r="FG202" s="104">
        <f>VALUE('Time Sheet KN'!FH202-'Time Sheet KN'!FG202)*24</f>
        <v>0</v>
      </c>
      <c r="FH202" s="104">
        <f>VALUE('Time Sheet KN'!FJ202-'Time Sheet KN'!FI202)*24</f>
        <v>0</v>
      </c>
      <c r="FI202" s="104">
        <f>VALUE('Time Sheet KN'!FL202-'Time Sheet KN'!FK202)*24</f>
        <v>0</v>
      </c>
      <c r="FJ202" s="105">
        <f t="shared" ref="FJ202:FJ205" si="1298">IF(AND(OR(FL$6="Sen",FL$6="Sel",FL$6="Rab",FL$6="Kam",FL$6="Jum"),SUM(FG202:FI202)&gt;=10),10,
IF(AND(OR(FL$6="Sen",FL$6="Sel",FL$6="Rab",FL$6="Kam",FL$6="Jum"),SUM(FG202:FI202)&lt;10),SUM(FG202:FI202),
IF(AND(FL$6="Sab",SUM(FG202:FI202)&gt;=9),9,
IF(AND(FL$6="Sab",SUM(FG202:FI202)&lt;9),SUM(FG202:FI202),
IF(OR(FL$6="Mgg",FL$6="Hon"),0)))))</f>
        <v>0</v>
      </c>
      <c r="FK202" s="5">
        <f t="shared" ref="FK202:FK205" si="1299">IF(AND(OR(FL$6="Sen",FL$6="Sel",FL$6="Rab",FL$6="Kam",FL$6="Jum"),SUM(FG202:FI202)&gt;=10),SUM(FG202:FI202)-10,
IF(AND(OR(FL$6="Sen",FL$6="Sel",FL$6="Rab",FL$6="Kam",FL$6="Jum"),SUM(FG202:FI202)&lt;10),0,
IF(AND(FL$6="Sab",SUM(FG202:FI202)&gt;=9),SUM(FG202:FI202)-9,
IF(AND(FL$6="Sab",SUM(FG202:FI202)&lt;9),0,
IF(OR(FL$6="Mgg",FL$6="Hon"),SUM(FG202:FI202),0)))))</f>
        <v>0</v>
      </c>
      <c r="FL202" s="5"/>
      <c r="FM202" s="5">
        <f>LOOKUP(FM$6,'Daily Absent'!$O$6:$AX$6,'Daily Absent'!$O202:$AX202)</f>
        <v>0</v>
      </c>
      <c r="FN202" s="104">
        <f>VALUE('Time Sheet KN'!FO202-'Time Sheet KN'!FN202)*24</f>
        <v>0</v>
      </c>
      <c r="FO202" s="104">
        <f>VALUE('Time Sheet KN'!FQ202-'Time Sheet KN'!FP202)*24</f>
        <v>0</v>
      </c>
      <c r="FP202" s="104">
        <f>VALUE('Time Sheet KN'!FS202-'Time Sheet KN'!FR202)*24</f>
        <v>0</v>
      </c>
      <c r="FQ202" s="105">
        <f t="shared" ref="FQ202:FQ205" si="1300">IF(AND(OR(FS$6="Sen",FS$6="Sel",FS$6="Rab",FS$6="Kam",FS$6="Jum"),SUM(FN202:FP202)&gt;=10),10,
IF(AND(OR(FS$6="Sen",FS$6="Sel",FS$6="Rab",FS$6="Kam",FS$6="Jum"),SUM(FN202:FP202)&lt;10),SUM(FN202:FP202),
IF(AND(FS$6="Sab",SUM(FN202:FP202)&gt;=9),9,
IF(AND(FS$6="Sab",SUM(FN202:FP202)&lt;9),SUM(FN202:FP202),
IF(OR(FS$6="Mgg",FS$6="Hon"),0)))))</f>
        <v>0</v>
      </c>
      <c r="FR202" s="5">
        <f t="shared" ref="FR202:FR205" si="1301">IF(AND(OR(FS$6="Sen",FS$6="Sel",FS$6="Rab",FS$6="Kam",FS$6="Jum"),SUM(FN202:FP202)&gt;=10),SUM(FN202:FP202)-10,
IF(AND(OR(FS$6="Sen",FS$6="Sel",FS$6="Rab",FS$6="Kam",FS$6="Jum"),SUM(FN202:FP202)&lt;10),0,
IF(AND(FS$6="Sab",SUM(FN202:FP202)&gt;=9),SUM(FN202:FP202)-9,
IF(AND(FS$6="Sab",SUM(FN202:FP202)&lt;9),0,
IF(OR(FS$6="Mgg",FS$6="Hon"),SUM(FN202:FP202),0)))))</f>
        <v>0</v>
      </c>
      <c r="FS202" s="5"/>
      <c r="FT202" s="5">
        <f>LOOKUP(FT$6,'Daily Absent'!$O$6:$AX$6,'Daily Absent'!$O202:$AX202)</f>
        <v>0</v>
      </c>
      <c r="FU202" s="104">
        <f>VALUE('Time Sheet KN'!FV202-'Time Sheet KN'!FU202)*24</f>
        <v>0</v>
      </c>
      <c r="FV202" s="104">
        <f>VALUE('Time Sheet KN'!FX202-'Time Sheet KN'!FW202)*24</f>
        <v>0</v>
      </c>
      <c r="FW202" s="104">
        <f>VALUE('Time Sheet KN'!FZ202-'Time Sheet KN'!FY202)*24</f>
        <v>0</v>
      </c>
      <c r="FX202" s="105">
        <f t="shared" ref="FX202:FX205" si="1302">IF(AND(OR(FZ$6="Sen",FZ$6="Sel",FZ$6="Rab",FZ$6="Kam",FZ$6="Jum"),SUM(FU202:FW202)&gt;=10),10,
IF(AND(OR(FZ$6="Sen",FZ$6="Sel",FZ$6="Rab",FZ$6="Kam",FZ$6="Jum"),SUM(FU202:FW202)&lt;10),SUM(FU202:FW202),
IF(AND(FZ$6="Sab",SUM(FU202:FW202)&gt;=9),9,
IF(AND(FZ$6="Sab",SUM(FU202:FW202)&lt;9),SUM(FU202:FW202),
IF(OR(FZ$6="Mgg",FZ$6="Hon"),0)))))</f>
        <v>0</v>
      </c>
      <c r="FY202" s="5">
        <f t="shared" ref="FY202:FY205" si="1303">IF(AND(OR(FZ$6="Sen",FZ$6="Sel",FZ$6="Rab",FZ$6="Kam",FZ$6="Jum"),SUM(FU202:FW202)&gt;=10),SUM(FU202:FW202)-10,
IF(AND(OR(FZ$6="Sen",FZ$6="Sel",FZ$6="Rab",FZ$6="Kam",FZ$6="Jum"),SUM(FU202:FW202)&lt;10),0,
IF(AND(FZ$6="Sab",SUM(FU202:FW202)&gt;=9),SUM(FU202:FW202)-9,
IF(AND(FZ$6="Sab",SUM(FU202:FW202)&lt;9),0,
IF(OR(FZ$6="Mgg",FZ$6="Hon"),SUM(FU202:FW202),0)))))</f>
        <v>0</v>
      </c>
      <c r="FZ202" s="5"/>
      <c r="GA202" s="5">
        <f>LOOKUP(GA$6,'Daily Absent'!$O$6:$AX$6,'Daily Absent'!$O202:$AX202)</f>
        <v>0</v>
      </c>
      <c r="GB202" s="104">
        <f>VALUE('Time Sheet KN'!GC202-'Time Sheet KN'!GB202)*24</f>
        <v>0</v>
      </c>
      <c r="GC202" s="104">
        <f>VALUE('Time Sheet KN'!GE202-'Time Sheet KN'!GD202)*24</f>
        <v>0</v>
      </c>
      <c r="GD202" s="104">
        <f>VALUE('Time Sheet KN'!GG202-'Time Sheet KN'!GF202)*24</f>
        <v>0</v>
      </c>
      <c r="GE202" s="105">
        <f t="shared" ref="GE202:GE205" si="1304">IF(AND(OR(GG$6="Sen",GG$6="Sel",GG$6="Rab",GG$6="Kam",GG$6="Jum"),SUM(GB202:GD202)&gt;=10),10,
IF(AND(OR(GG$6="Sen",GG$6="Sel",GG$6="Rab",GG$6="Kam",GG$6="Jum"),SUM(GB202:GD202)&lt;10),SUM(GB202:GD202),
IF(AND(GG$6="Sab",SUM(GB202:GD202)&gt;=9),9,
IF(AND(GG$6="Sab",SUM(GB202:GD202)&lt;9),SUM(GB202:GD202),
IF(OR(GG$6="Mgg",GG$6="Hon"),0)))))</f>
        <v>0</v>
      </c>
      <c r="GF202" s="5">
        <f t="shared" ref="GF202:GF205" si="1305">IF(AND(OR(GG$6="Sen",GG$6="Sel",GG$6="Rab",GG$6="Kam",GG$6="Jum"),SUM(GB202:GD202)&gt;=10),SUM(GB202:GD202)-10,
IF(AND(OR(GG$6="Sen",GG$6="Sel",GG$6="Rab",GG$6="Kam",GG$6="Jum"),SUM(GB202:GD202)&lt;10),0,
IF(AND(GG$6="Sab",SUM(GB202:GD202)&gt;=9),SUM(GB202:GD202)-9,
IF(AND(GG$6="Sab",SUM(GB202:GD202)&lt;9),0,
IF(OR(GG$6="Mgg",GG$6="Hon"),SUM(GB202:GD202),0)))))</f>
        <v>0</v>
      </c>
      <c r="GG202" s="5"/>
      <c r="GH202" s="5">
        <f>LOOKUP(GH$6,'Daily Absent'!$O$6:$AX$6,'Daily Absent'!$O202:$AX202)</f>
        <v>0</v>
      </c>
      <c r="GI202" s="104">
        <f>VALUE('Time Sheet KN'!GJ202-'Time Sheet KN'!GI202)*24</f>
        <v>0</v>
      </c>
      <c r="GJ202" s="104">
        <f>VALUE('Time Sheet KN'!GL202-'Time Sheet KN'!GK202)*24</f>
        <v>0</v>
      </c>
      <c r="GK202" s="104">
        <f>VALUE('Time Sheet KN'!GN202-'Time Sheet KN'!GM202)*24</f>
        <v>0</v>
      </c>
      <c r="GL202" s="105">
        <f t="shared" ref="GL202:GL205" si="1306">IF(AND(OR(GN$6="Sen",GN$6="Sel",GN$6="Rab",GN$6="Kam",GN$6="Jum"),SUM(GI202:GK202)&gt;=10),10,
IF(AND(OR(GN$6="Sen",GN$6="Sel",GN$6="Rab",GN$6="Kam",GN$6="Jum"),SUM(GI202:GK202)&lt;10),SUM(GI202:GK202),
IF(AND(GN$6="Sab",SUM(GI202:GK202)&gt;=9),9,
IF(AND(GN$6="Sab",SUM(GI202:GK202)&lt;9),SUM(GI202:GK202),
IF(OR(GN$6="Mgg",GN$6="Hon"),0)))))</f>
        <v>0</v>
      </c>
      <c r="GM202" s="5">
        <f t="shared" ref="GM202:GM205" si="1307">IF(AND(OR(GN$6="Sen",GN$6="Sel",GN$6="Rab",GN$6="Kam",GN$6="Jum"),SUM(GI202:GK202)&gt;=10),SUM(GI202:GK202)-10,
IF(AND(OR(GN$6="Sen",GN$6="Sel",GN$6="Rab",GN$6="Kam",GN$6="Jum"),SUM(GI202:GK202)&lt;10),0,
IF(AND(GN$6="Sab",SUM(GI202:GK202)&gt;=9),SUM(GI202:GK202)-9,
IF(AND(GN$6="Sab",SUM(GI202:GK202)&lt;9),0,
IF(OR(GN$6="Mgg",GN$6="Hon"),SUM(GI202:GK202),0)))))</f>
        <v>0</v>
      </c>
      <c r="GN202" s="5"/>
      <c r="GO202" s="5">
        <f>LOOKUP(GO$6,'Daily Absent'!$O$6:$AX$6,'Daily Absent'!$O202:$AX202)</f>
        <v>0</v>
      </c>
      <c r="GP202" s="104">
        <f>VALUE('Time Sheet KN'!GQ202-'Time Sheet KN'!GP202)*24</f>
        <v>0</v>
      </c>
      <c r="GQ202" s="104">
        <f>VALUE('Time Sheet KN'!GS202-'Time Sheet KN'!GR202)*24</f>
        <v>0</v>
      </c>
      <c r="GR202" s="104">
        <f>VALUE('Time Sheet KN'!GU202-'Time Sheet KN'!GT202)*24</f>
        <v>0</v>
      </c>
      <c r="GS202" s="105">
        <f t="shared" ref="GS202:GS205" si="1308">IF(AND(OR(GU$6="Sen",GU$6="Sel",GU$6="Rab",GU$6="Kam",GU$6="Jum"),SUM(GP202:GR202)&gt;=10),10,
IF(AND(OR(GU$6="Sen",GU$6="Sel",GU$6="Rab",GU$6="Kam",GU$6="Jum"),SUM(GP202:GR202)&lt;10),SUM(GP202:GR202),
IF(AND(GU$6="Sab",SUM(GP202:GR202)&gt;=9),9,
IF(AND(GU$6="Sab",SUM(GP202:GR202)&lt;9),SUM(GP202:GR202),
IF(OR(GU$6="Mgg",GU$6="Hon"),0)))))</f>
        <v>0</v>
      </c>
      <c r="GT202" s="5">
        <f t="shared" ref="GT202:GT205" si="1309">IF(AND(OR(GU$6="Sen",GU$6="Sel",GU$6="Rab",GU$6="Kam",GU$6="Jum"),SUM(GP202:GR202)&gt;=10),SUM(GP202:GR202)-10,
IF(AND(OR(GU$6="Sen",GU$6="Sel",GU$6="Rab",GU$6="Kam",GU$6="Jum"),SUM(GP202:GR202)&lt;10),0,
IF(AND(GU$6="Sab",SUM(GP202:GR202)&gt;=9),SUM(GP202:GR202)-9,
IF(AND(GU$6="Sab",SUM(GP202:GR202)&lt;9),0,
IF(OR(GU$6="Mgg",GU$6="Hon"),SUM(GP202:GR202),0)))))</f>
        <v>0</v>
      </c>
      <c r="GU202" s="5"/>
      <c r="GV202" s="5">
        <f>LOOKUP(GV$6,'Daily Absent'!$O$6:$AX$6,'Daily Absent'!$O202:$AX202)</f>
        <v>0</v>
      </c>
      <c r="GW202" s="104">
        <f>VALUE('Time Sheet KN'!GX202-'Time Sheet KN'!GW202)*24</f>
        <v>0</v>
      </c>
      <c r="GX202" s="104">
        <f>VALUE('Time Sheet KN'!GZ202-'Time Sheet KN'!GY202)*24</f>
        <v>0</v>
      </c>
      <c r="GY202" s="104">
        <f>VALUE('Time Sheet KN'!HB202-'Time Sheet KN'!HA202)*24</f>
        <v>0</v>
      </c>
      <c r="GZ202" s="105">
        <f t="shared" ref="GZ202:GZ205" si="1310">IF(AND(OR(HB$6="Sen",HB$6="Sel",HB$6="Rab",HB$6="Kam",HB$6="Jum"),SUM(GW202:GY202)&gt;=10),10,
IF(AND(OR(HB$6="Sen",HB$6="Sel",HB$6="Rab",HB$6="Kam",HB$6="Jum"),SUM(GW202:GY202)&lt;10),SUM(GW202:GY202),
IF(AND(HB$6="Sab",SUM(GW202:GY202)&gt;=9),9,
IF(AND(HB$6="Sab",SUM(GW202:GY202)&lt;9),SUM(GW202:GY202),
IF(OR(HB$6="Mgg",HB$6="Hon"),0)))))</f>
        <v>0</v>
      </c>
      <c r="HA202" s="5">
        <f t="shared" ref="HA202:HA205" si="1311">IF(AND(OR(HB$6="Sen",HB$6="Sel",HB$6="Rab",HB$6="Kam",HB$6="Jum"),SUM(GW202:GY202)&gt;=10),SUM(GW202:GY202)-10,
IF(AND(OR(HB$6="Sen",HB$6="Sel",HB$6="Rab",HB$6="Kam",HB$6="Jum"),SUM(GW202:GY202)&lt;10),0,
IF(AND(HB$6="Sab",SUM(GW202:GY202)&gt;=9),SUM(GW202:GY202)-9,
IF(AND(HB$6="Sab",SUM(GW202:GY202)&lt;9),0,
IF(OR(HB$6="Mgg",HB$6="Hon"),SUM(GW202:GY202),0)))))</f>
        <v>0</v>
      </c>
      <c r="HB202" s="5"/>
      <c r="HC202" s="5">
        <f>LOOKUP(HC$6,'Daily Absent'!$O$6:$AX$6,'Daily Absent'!$O202:$AX202)</f>
        <v>0</v>
      </c>
      <c r="HD202" s="104">
        <f>VALUE('Time Sheet KN'!HE202-'Time Sheet KN'!HD202)*24</f>
        <v>0</v>
      </c>
      <c r="HE202" s="104">
        <f>VALUE('Time Sheet KN'!HG202-'Time Sheet KN'!HF202)*24</f>
        <v>0</v>
      </c>
      <c r="HF202" s="104">
        <f>VALUE('Time Sheet KN'!HI202-'Time Sheet KN'!HH202)*24</f>
        <v>0</v>
      </c>
      <c r="HG202" s="105">
        <f t="shared" ref="HG202:HG205" si="1312">IF(AND(OR(HI$6="Sen",HI$6="Sel",HI$6="Rab",HI$6="Kam",HI$6="Jum"),SUM(HD202:HF202)&gt;=10),10,
IF(AND(OR(HI$6="Sen",HI$6="Sel",HI$6="Rab",HI$6="Kam",HI$6="Jum"),SUM(HD202:HF202)&lt;10),SUM(HD202:HF202),
IF(AND(HI$6="Sab",SUM(HD202:HF202)&gt;=9),9,
IF(AND(HI$6="Sab",SUM(HD202:HF202)&lt;9),SUM(HD202:HF202),
IF(OR(HI$6="Mgg",HI$6="Hon"),0)))))</f>
        <v>0</v>
      </c>
      <c r="HH202" s="5">
        <f t="shared" ref="HH202:HH205" si="1313">IF(AND(OR(HI$6="Sen",HI$6="Sel",HI$6="Rab",HI$6="Kam",HI$6="Jum"),SUM(HD202:HF202)&gt;=10),SUM(HD202:HF202)-10,
IF(AND(OR(HI$6="Sen",HI$6="Sel",HI$6="Rab",HI$6="Kam",HI$6="Jum"),SUM(HD202:HF202)&lt;10),0,
IF(AND(HI$6="Sab",SUM(HD202:HF202)&gt;=9),SUM(HD202:HF202)-9,
IF(AND(HI$6="Sab",SUM(HD202:HF202)&lt;9),0,
IF(OR(HI$6="Mgg",HI$6="Hon"),SUM(HD202:HF202),0)))))</f>
        <v>0</v>
      </c>
      <c r="HI202" s="5"/>
      <c r="HJ202" s="5">
        <f>LOOKUP(HJ$6,'Daily Absent'!$O$6:$AX$6,'Daily Absent'!$O202:$AX202)</f>
        <v>0</v>
      </c>
      <c r="HK202" s="104">
        <f>VALUE('Time Sheet KN'!HL202-'Time Sheet KN'!HK202)*24</f>
        <v>0</v>
      </c>
      <c r="HL202" s="104">
        <f>VALUE('Time Sheet KN'!HN202-'Time Sheet KN'!HM202)*24</f>
        <v>0</v>
      </c>
      <c r="HM202" s="104">
        <f>VALUE('Time Sheet KN'!HP202-'Time Sheet KN'!HO202)*24</f>
        <v>0</v>
      </c>
      <c r="HN202" s="105">
        <f t="shared" ref="HN202:HN205" si="1314">IF(AND(OR(HP$6="Sen",HP$6="Sel",HP$6="Rab",HP$6="Kam",HP$6="Jum"),SUM(HK202:HM202)&gt;=10),10,
IF(AND(OR(HP$6="Sen",HP$6="Sel",HP$6="Rab",HP$6="Kam",HP$6="Jum"),SUM(HK202:HM202)&lt;10),SUM(HK202:HM202),
IF(AND(HP$6="Sab",SUM(HK202:HM202)&gt;=9),9,
IF(AND(HP$6="Sab",SUM(HK202:HM202)&lt;9),SUM(HK202:HM202),
IF(OR(HP$6="Mgg",HP$6="Hon"),0)))))</f>
        <v>0</v>
      </c>
      <c r="HO202" s="5">
        <f t="shared" ref="HO202:HO205" si="1315">IF(AND(OR(HP$6="Sen",HP$6="Sel",HP$6="Rab",HP$6="Kam",HP$6="Jum"),SUM(HK202:HM202)&gt;=10),SUM(HK202:HM202)-10,
IF(AND(OR(HP$6="Sen",HP$6="Sel",HP$6="Rab",HP$6="Kam",HP$6="Jum"),SUM(HK202:HM202)&lt;10),0,
IF(AND(HP$6="Sab",SUM(HK202:HM202)&gt;=9),SUM(HK202:HM202)-9,
IF(AND(HP$6="Sab",SUM(HK202:HM202)&lt;9),0,
IF(OR(HP$6="Mgg",HP$6="Hon"),SUM(HK202:HM202),0)))))</f>
        <v>0</v>
      </c>
      <c r="HP202" s="5"/>
      <c r="HQ202" s="5">
        <f>LOOKUP(HQ$6,'Daily Absent'!$O$6:$AX$6,'Daily Absent'!$O202:$AX202)</f>
        <v>0</v>
      </c>
      <c r="HR202" s="104">
        <f>VALUE('Time Sheet KN'!HS202-'Time Sheet KN'!HR202)*24</f>
        <v>0</v>
      </c>
      <c r="HS202" s="104">
        <f>VALUE('Time Sheet KN'!HU202-'Time Sheet KN'!HT202)*24</f>
        <v>0</v>
      </c>
      <c r="HT202" s="104">
        <f>VALUE('Time Sheet KN'!HW202-'Time Sheet KN'!HV202)*24</f>
        <v>0</v>
      </c>
      <c r="HU202" s="105">
        <f t="shared" ref="HU202:HU205" si="1316">IF(AND(OR(HW$6="Sen",HW$6="Sel",HW$6="Rab",HW$6="Kam",HW$6="Jum"),SUM(HR202:HT202)&gt;=10),10,
IF(AND(OR(HW$6="Sen",HW$6="Sel",HW$6="Rab",HW$6="Kam",HW$6="Jum"),SUM(HR202:HT202)&lt;10),SUM(HR202:HT202),
IF(AND(HW$6="Sab",SUM(HR202:HT202)&gt;=9),9,
IF(AND(HW$6="Sab",SUM(HR202:HT202)&lt;9),SUM(HR202:HT202),
IF(OR(HW$6="Mgg",HW$6="Hon"),0)))))</f>
        <v>0</v>
      </c>
      <c r="HV202" s="5">
        <f t="shared" ref="HV202:HV205" si="1317">IF(AND(OR(HW$6="Sen",HW$6="Sel",HW$6="Rab",HW$6="Kam",HW$6="Jum"),SUM(HR202:HT202)&gt;=10),SUM(HR202:HT202)-10,
IF(AND(OR(HW$6="Sen",HW$6="Sel",HW$6="Rab",HW$6="Kam",HW$6="Jum"),SUM(HR202:HT202)&lt;10),0,
IF(AND(HW$6="Sab",SUM(HR202:HT202)&gt;=9),SUM(HR202:HT202)-9,
IF(AND(HW$6="Sab",SUM(HR202:HT202)&lt;9),0,
IF(OR(HW$6="Mgg",HW$6="Hon"),SUM(HR202:HT202),0)))))</f>
        <v>0</v>
      </c>
      <c r="HW202" s="5"/>
      <c r="HX202" s="5">
        <f>LOOKUP(HX$6,'Daily Absent'!$O$6:$AX$6,'Daily Absent'!$O202:$AX202)</f>
        <v>0</v>
      </c>
      <c r="HY202" s="104">
        <f>VALUE('Time Sheet KN'!HZ202-'Time Sheet KN'!HY202)*24</f>
        <v>0</v>
      </c>
      <c r="HZ202" s="104">
        <f>VALUE('Time Sheet KN'!IB202-'Time Sheet KN'!IA202)*24</f>
        <v>0</v>
      </c>
      <c r="IA202" s="104">
        <f>VALUE('Time Sheet KN'!ID202-'Time Sheet KN'!IC202)*24</f>
        <v>0</v>
      </c>
      <c r="IB202" s="105">
        <f t="shared" ref="IB202:IB205" si="1318">IF(AND(OR(ID$6="Sen",ID$6="Sel",ID$6="Rab",ID$6="Kam",ID$6="Jum"),SUM(HY202:IA202)&gt;=10),10,
IF(AND(OR(ID$6="Sen",ID$6="Sel",ID$6="Rab",ID$6="Kam",ID$6="Jum"),SUM(HY202:IA202)&lt;10),SUM(HY202:IA202),
IF(AND(ID$6="Sab",SUM(HY202:IA202)&gt;=9),9,
IF(AND(ID$6="Sab",SUM(HY202:IA202)&lt;9),SUM(HY202:IA202),
IF(OR(ID$6="Mgg",ID$6="Hon"),0)))))</f>
        <v>0</v>
      </c>
      <c r="IC202" s="5">
        <f t="shared" ref="IC202:IC205" si="1319">IF(AND(OR(ID$6="Sen",ID$6="Sel",ID$6="Rab",ID$6="Kam",ID$6="Jum"),SUM(HY202:IA202)&gt;=10),SUM(HY202:IA202)-10,
IF(AND(OR(ID$6="Sen",ID$6="Sel",ID$6="Rab",ID$6="Kam",ID$6="Jum"),SUM(HY202:IA202)&lt;10),0,
IF(AND(ID$6="Sab",SUM(HY202:IA202)&gt;=9),SUM(HY202:IA202)-9,
IF(AND(ID$6="Sab",SUM(HY202:IA202)&lt;9),0,
IF(OR(ID$6="Mgg",ID$6="Hon"),SUM(HY202:IA202),0)))))</f>
        <v>0</v>
      </c>
      <c r="ID202" s="5"/>
      <c r="IE202" s="5">
        <f>LOOKUP(IE$6,'Daily Absent'!$O$6:$AX$6,'Daily Absent'!$O202:$AX202)</f>
        <v>0</v>
      </c>
      <c r="IF202" s="104">
        <f>VALUE('Time Sheet KN'!IG202-'Time Sheet KN'!IF202)*24</f>
        <v>0</v>
      </c>
      <c r="IG202" s="104">
        <f>VALUE('Time Sheet KN'!II202-'Time Sheet KN'!IH202)*24</f>
        <v>0</v>
      </c>
      <c r="IH202" s="104">
        <f>VALUE('Time Sheet KN'!IK202-'Time Sheet KN'!IJ202)*24</f>
        <v>0</v>
      </c>
      <c r="II202" s="105">
        <f t="shared" ref="II202:II205" si="1320">IF(AND(OR(IK$6="Sen",IK$6="Sel",IK$6="Rab",IK$6="Kam",IK$6="Jum"),SUM(IF202:IH202)&gt;=10),10,
IF(AND(OR(IK$6="Sen",IK$6="Sel",IK$6="Rab",IK$6="Kam",IK$6="Jum"),SUM(IF202:IH202)&lt;10),SUM(IF202:IH202),
IF(AND(IK$6="Sab",SUM(IF202:IH202)&gt;=9),9,
IF(AND(IK$6="Sab",SUM(IF202:IH202)&lt;9),SUM(IF202:IH202),
IF(OR(IK$6="Mgg",IK$6="Hon"),0)))))</f>
        <v>0</v>
      </c>
      <c r="IJ202" s="5">
        <f t="shared" ref="IJ202:IJ205" si="1321">IF(AND(OR(IK$6="Sen",IK$6="Sel",IK$6="Rab",IK$6="Kam",IK$6="Jum"),SUM(IF202:IH202)&gt;=10),SUM(IF202:IH202)-10,
IF(AND(OR(IK$6="Sen",IK$6="Sel",IK$6="Rab",IK$6="Kam",IK$6="Jum"),SUM(IF202:IH202)&lt;10),0,
IF(AND(IK$6="Sab",SUM(IF202:IH202)&gt;=9),SUM(IF202:IH202)-9,
IF(AND(IK$6="Sab",SUM(IF202:IH202)&lt;9),0,
IF(OR(IK$6="Mgg",IK$6="Hon"),SUM(IF202:IH202),0)))))</f>
        <v>0</v>
      </c>
      <c r="IK202" s="5"/>
      <c r="IL202" s="5">
        <f>LOOKUP(IL$6,'Daily Absent'!$O$6:$AX$6,'Daily Absent'!$O202:$AX202)</f>
        <v>0</v>
      </c>
      <c r="IM202" s="104">
        <f>VALUE('Time Sheet KN'!IN202-'Time Sheet KN'!IM202)*24</f>
        <v>0</v>
      </c>
      <c r="IN202" s="104">
        <f>VALUE('Time Sheet KN'!IP202-'Time Sheet KN'!IO202)*24</f>
        <v>0</v>
      </c>
      <c r="IO202" s="104">
        <f>VALUE('Time Sheet KN'!IR202-'Time Sheet KN'!IQ202)*24</f>
        <v>0</v>
      </c>
      <c r="IP202" s="105">
        <f t="shared" ref="IP202:IP205" si="1322">IF(AND(OR(IR$6="Sen",IR$6="Sel",IR$6="Rab",IR$6="Kam",IR$6="Jum"),SUM(IM202:IO202)&gt;=10),10,
IF(AND(OR(IR$6="Sen",IR$6="Sel",IR$6="Rab",IR$6="Kam",IR$6="Jum"),SUM(IM202:IO202)&lt;10),SUM(IM202:IO202),
IF(AND(IR$6="Sab",SUM(IM202:IO202)&gt;=9),9,
IF(AND(IR$6="Sab",SUM(IM202:IO202)&lt;9),SUM(IM202:IO202),
IF(OR(IR$6="Mgg",IR$6="Hon"),0)))))</f>
        <v>0</v>
      </c>
      <c r="IQ202" s="5">
        <f t="shared" ref="IQ202:IQ205" si="1323">IF(AND(OR(IR$6="Sen",IR$6="Sel",IR$6="Rab",IR$6="Kam",IR$6="Jum"),SUM(IM202:IO202)&gt;=10),SUM(IM202:IO202)-10,
IF(AND(OR(IR$6="Sen",IR$6="Sel",IR$6="Rab",IR$6="Kam",IR$6="Jum"),SUM(IM202:IO202)&lt;10),0,
IF(AND(IR$6="Sab",SUM(IM202:IO202)&gt;=9),SUM(IM202:IO202)-9,
IF(AND(IR$6="Sab",SUM(IM202:IO202)&lt;9),0,
IF(OR(IR$6="Mgg",IR$6="Hon"),SUM(IM202:IO202),0)))))</f>
        <v>0</v>
      </c>
      <c r="IR202" s="5"/>
      <c r="IS202" s="5">
        <f>LOOKUP(IS$6,'Daily Absent'!$O$6:$AX$6,'Daily Absent'!$O202:$AX202)</f>
        <v>0</v>
      </c>
      <c r="IT202" s="104">
        <f>VALUE('Time Sheet KN'!IU202-'Time Sheet KN'!IT202)*24</f>
        <v>0</v>
      </c>
      <c r="IU202" s="104">
        <f>VALUE('Time Sheet KN'!IW202-'Time Sheet KN'!IV202)*24</f>
        <v>0</v>
      </c>
      <c r="IV202" s="104">
        <f>VALUE('Time Sheet KN'!IY202-'Time Sheet KN'!IX202)*24</f>
        <v>0</v>
      </c>
      <c r="IW202" s="105">
        <f t="shared" ref="IW202:IW205" si="1324">IF(AND(OR(IY$6="Sen",IY$6="Sel",IY$6="Rab",IY$6="Kam",IY$6="Jum"),SUM(IT202:IV202)&gt;=10),10,
IF(AND(OR(IY$6="Sen",IY$6="Sel",IY$6="Rab",IY$6="Kam",IY$6="Jum"),SUM(IT202:IV202)&lt;10),SUM(IT202:IV202),
IF(AND(IY$6="Sab",SUM(IT202:IV202)&gt;=9),9,
IF(AND(IY$6="Sab",SUM(IT202:IV202)&lt;9),SUM(IT202:IV202),
IF(OR(IY$6="Mgg",IY$6="Hon"),0)))))</f>
        <v>0</v>
      </c>
      <c r="IX202" s="5">
        <f t="shared" ref="IX202:IX205" si="1325">IF(AND(OR(IY$6="Sen",IY$6="Sel",IY$6="Rab",IY$6="Kam",IY$6="Jum"),SUM(IT202:IV202)&gt;=10),SUM(IT202:IV202)-10,
IF(AND(OR(IY$6="Sen",IY$6="Sel",IY$6="Rab",IY$6="Kam",IY$6="Jum"),SUM(IT202:IV202)&lt;10),0,
IF(AND(IY$6="Sab",SUM(IT202:IV202)&gt;=9),SUM(IT202:IV202)-9,
IF(AND(IY$6="Sab",SUM(IT202:IV202)&lt;9),0,
IF(OR(IY$6="Mgg",IY$6="Hon"),SUM(IT202:IV202),0)))))</f>
        <v>0</v>
      </c>
      <c r="IY202" s="5"/>
      <c r="IZ202" s="5">
        <f>LOOKUP(IZ$6,'Daily Absent'!$O$6:$AX$6,'Daily Absent'!$O202:$AX202)</f>
        <v>0</v>
      </c>
      <c r="JA202" s="104">
        <f>VALUE('Time Sheet KN'!JB202-'Time Sheet KN'!JA202)*24</f>
        <v>0</v>
      </c>
      <c r="JB202" s="104">
        <f>VALUE('Time Sheet KN'!JD202-'Time Sheet KN'!JC202)*24</f>
        <v>0</v>
      </c>
      <c r="JC202" s="104">
        <f>VALUE('Time Sheet KN'!JF202-'Time Sheet KN'!JE202)*24</f>
        <v>0</v>
      </c>
      <c r="JD202" s="105">
        <f t="shared" ref="JD202:JD205" si="1326">IF(AND(OR(JF$6="Sen",JF$6="Sel",JF$6="Rab",JF$6="Kam",JF$6="Jum"),SUM(JA202:JC202)&gt;=10),10,
IF(AND(OR(JF$6="Sen",JF$6="Sel",JF$6="Rab",JF$6="Kam",JF$6="Jum"),SUM(JA202:JC202)&lt;10),SUM(JA202:JC202),
IF(AND(JF$6="Sab",SUM(JA202:JC202)&gt;=9),9,
IF(AND(JF$6="Sab",SUM(JA202:JC202)&lt;9),SUM(JA202:JC202),
IF(OR(JF$6="Mgg",JF$6="Hon"),0)))))</f>
        <v>0</v>
      </c>
      <c r="JE202" s="5">
        <f t="shared" ref="JE202:JE205" si="1327">IF(AND(OR(JF$6="Sen",JF$6="Sel",JF$6="Rab",JF$6="Kam",JF$6="Jum"),SUM(JA202:JC202)&gt;=10),SUM(JA202:JC202)-10,
IF(AND(OR(JF$6="Sen",JF$6="Sel",JF$6="Rab",JF$6="Kam",JF$6="Jum"),SUM(JA202:JC202)&lt;10),0,
IF(AND(JF$6="Sab",SUM(JA202:JC202)&gt;=9),SUM(JA202:JC202)-9,
IF(AND(JF$6="Sab",SUM(JA202:JC202)&lt;9),0,
IF(OR(JF$6="Mgg",JF$6="Hon"),SUM(JA202:JC202),0)))))</f>
        <v>0</v>
      </c>
      <c r="JF202" s="5"/>
    </row>
    <row r="203" spans="1:266" ht="21.5" customHeight="1">
      <c r="A203" s="54">
        <f>IF('Master MP Status'!A203&gt;0,'Master MP Status'!A203,"")</f>
        <v>195</v>
      </c>
      <c r="B203" s="5" t="str">
        <f>IF(ISTEXT('Master MP Status'!B203),'Master MP Status'!B203,"")</f>
        <v>DIRECT</v>
      </c>
      <c r="C203" s="153" t="str">
        <f>IF(OR(ISTEXT('Master MP Status'!C203),'Master MP Status'!C203&gt;0),'Master MP Status'!C203,"")</f>
        <v>S25374</v>
      </c>
      <c r="D203" s="154" t="str">
        <f>IF(OR(ISTEXT('Master MP Status'!D203),'Master MP Status'!D203&gt;0),'Master MP Status'!D203,"")</f>
        <v>S250374</v>
      </c>
      <c r="E203" s="5" t="str">
        <f>IF(ISTEXT('Master MP Status'!E203),'Master MP Status'!E203,"")</f>
        <v>SAIFUL JAMIL</v>
      </c>
      <c r="F203" s="5" t="str">
        <f>IF(ISTEXT('Master MP Status'!F203),'Master MP Status'!F203,"")</f>
        <v/>
      </c>
      <c r="G203" s="5" t="str">
        <f>IF(ISTEXT('Master MP Status'!G203),'Master MP Status'!G203,"")</f>
        <v>Local</v>
      </c>
      <c r="H203" s="5" t="str">
        <f>IF(ISTEXT('Master MP Status'!H203),'Master MP Status'!H203,"")</f>
        <v>RENTAL</v>
      </c>
      <c r="I203" s="5" t="str">
        <f>IF(ISTEXT('Master MP Status'!I203),'Master MP Status'!I203,"")</f>
        <v>Dumptruck</v>
      </c>
      <c r="J203" s="5" t="str">
        <f>IF(ISTEXT('Master MP Status'!J203),'Master MP Status'!J203,"")</f>
        <v>Equip. Operator</v>
      </c>
      <c r="K203" s="9">
        <f>IF(OR('Master MP Status'!K203=0,'Master MP Status'!K203=""),"",'Master MP Status'!K203)</f>
        <v>45800</v>
      </c>
      <c r="L203" s="9">
        <f>IF(OR('Master MP Status'!L203=0,'Master MP Status'!L203=""),"",'Master MP Status'!L203)</f>
        <v>45800</v>
      </c>
      <c r="M203" s="9">
        <f>IF(OR('Master MP Status'!M203=0,'Master MP Status'!M203=""),"",'Master MP Status'!M203)</f>
        <v>45813</v>
      </c>
      <c r="N203" s="5" t="str">
        <f>IF(ISTEXT('Master MP Status'!N203),'Master MP Status'!N203,"")</f>
        <v>Resign</v>
      </c>
      <c r="O203" s="5">
        <f>LOOKUP(O$6,'Daily Absent'!$O$6:$AX$6,'Daily Absent'!$O203:$AX203)</f>
        <v>0</v>
      </c>
      <c r="P203" s="104">
        <f>VALUE('Time Sheet KN'!Q203-'Time Sheet KN'!P203)*24</f>
        <v>0</v>
      </c>
      <c r="Q203" s="104">
        <f>VALUE('Time Sheet KN'!S203-'Time Sheet KN'!R203)*24</f>
        <v>0</v>
      </c>
      <c r="R203" s="104">
        <f>VALUE('Time Sheet KN'!U203-'Time Sheet KN'!T203)*24</f>
        <v>0</v>
      </c>
      <c r="S203" s="105">
        <f t="shared" si="1256"/>
        <v>0</v>
      </c>
      <c r="T203" s="5">
        <f t="shared" si="1257"/>
        <v>0</v>
      </c>
      <c r="U203" s="5"/>
      <c r="V203" s="5">
        <f>LOOKUP(V$6,'Daily Absent'!$O$6:$AX$6,'Daily Absent'!$O203:$AX203)</f>
        <v>0</v>
      </c>
      <c r="W203" s="104">
        <f>VALUE('Time Sheet KN'!X203-'Time Sheet KN'!W203)*24</f>
        <v>0</v>
      </c>
      <c r="X203" s="104">
        <f>VALUE('Time Sheet KN'!Z203-'Time Sheet KN'!Y203)*24</f>
        <v>0</v>
      </c>
      <c r="Y203" s="104">
        <f>VALUE('Time Sheet KN'!AB203-'Time Sheet KN'!AA203)*24</f>
        <v>0</v>
      </c>
      <c r="Z203" s="105">
        <f t="shared" si="1258"/>
        <v>0</v>
      </c>
      <c r="AA203" s="5">
        <f t="shared" si="1259"/>
        <v>0</v>
      </c>
      <c r="AB203" s="5"/>
      <c r="AC203" s="5">
        <f>LOOKUP(AC$6,'Daily Absent'!$O$6:$AX$6,'Daily Absent'!$O203:$AX203)</f>
        <v>0</v>
      </c>
      <c r="AD203" s="104">
        <f>VALUE('Time Sheet KN'!AE203-'Time Sheet KN'!AD203)*24</f>
        <v>0</v>
      </c>
      <c r="AE203" s="104">
        <f>VALUE('Time Sheet KN'!AG203-'Time Sheet KN'!AF203)*24</f>
        <v>0</v>
      </c>
      <c r="AF203" s="104">
        <f>VALUE('Time Sheet KN'!AI203-'Time Sheet KN'!AH203)*24</f>
        <v>0</v>
      </c>
      <c r="AG203" s="105">
        <f t="shared" si="1260"/>
        <v>0</v>
      </c>
      <c r="AH203" s="5">
        <f t="shared" si="1261"/>
        <v>0</v>
      </c>
      <c r="AI203" s="5"/>
      <c r="AJ203" s="5">
        <f>LOOKUP(AJ$6,'Daily Absent'!$O$6:$AX$6,'Daily Absent'!$O203:$AX203)</f>
        <v>0</v>
      </c>
      <c r="AK203" s="104">
        <f>VALUE('Time Sheet KN'!AL203-'Time Sheet KN'!AK203)*24</f>
        <v>0</v>
      </c>
      <c r="AL203" s="104">
        <f>VALUE('Time Sheet KN'!AN203-'Time Sheet KN'!AM203)*24</f>
        <v>0</v>
      </c>
      <c r="AM203" s="104">
        <f>VALUE('Time Sheet KN'!AP203-'Time Sheet KN'!AO203)*24</f>
        <v>0</v>
      </c>
      <c r="AN203" s="105">
        <f t="shared" si="1262"/>
        <v>0</v>
      </c>
      <c r="AO203" s="5">
        <f t="shared" si="1263"/>
        <v>0</v>
      </c>
      <c r="AP203" s="5"/>
      <c r="AQ203" s="5">
        <f>LOOKUP(AQ$6,'Daily Absent'!$O$6:$AX$6,'Daily Absent'!$O203:$AX203)</f>
        <v>0</v>
      </c>
      <c r="AR203" s="104">
        <f>VALUE('Time Sheet KN'!AS203-'Time Sheet KN'!AR203)*24</f>
        <v>0</v>
      </c>
      <c r="AS203" s="104">
        <f>VALUE('Time Sheet KN'!AU203-'Time Sheet KN'!AT203)*24</f>
        <v>0</v>
      </c>
      <c r="AT203" s="104">
        <f>VALUE('Time Sheet KN'!AW203-'Time Sheet KN'!AV203)*24</f>
        <v>0</v>
      </c>
      <c r="AU203" s="105">
        <f t="shared" si="1264"/>
        <v>0</v>
      </c>
      <c r="AV203" s="5">
        <f t="shared" si="1265"/>
        <v>0</v>
      </c>
      <c r="AW203" s="5"/>
      <c r="AX203" s="5">
        <f>LOOKUP(AX$6,'Daily Absent'!$O$6:$AX$6,'Daily Absent'!$O203:$AX203)</f>
        <v>0</v>
      </c>
      <c r="AY203" s="104">
        <f>VALUE('Time Sheet KN'!AZ203-'Time Sheet KN'!AY203)*24</f>
        <v>0</v>
      </c>
      <c r="AZ203" s="104">
        <f>VALUE('Time Sheet KN'!BB203-'Time Sheet KN'!BA203)*24</f>
        <v>0</v>
      </c>
      <c r="BA203" s="104">
        <f>VALUE('Time Sheet KN'!BD203-'Time Sheet KN'!BC203)*24</f>
        <v>0</v>
      </c>
      <c r="BB203" s="105">
        <f t="shared" si="1266"/>
        <v>0</v>
      </c>
      <c r="BC203" s="5">
        <f t="shared" si="1267"/>
        <v>0</v>
      </c>
      <c r="BD203" s="5"/>
      <c r="BE203" s="5">
        <f>LOOKUP(BE$6,'Daily Absent'!$O$6:$AX$6,'Daily Absent'!$O203:$AX203)</f>
        <v>0</v>
      </c>
      <c r="BF203" s="104">
        <f>VALUE('Time Sheet KN'!BG203-'Time Sheet KN'!BF203)*24</f>
        <v>0</v>
      </c>
      <c r="BG203" s="104">
        <f>VALUE('Time Sheet KN'!BI203-'Time Sheet KN'!BH203)*24</f>
        <v>0</v>
      </c>
      <c r="BH203" s="104">
        <f>VALUE('Time Sheet KN'!BK203-'Time Sheet KN'!BJ203)*24</f>
        <v>0</v>
      </c>
      <c r="BI203" s="105">
        <f t="shared" si="1268"/>
        <v>0</v>
      </c>
      <c r="BJ203" s="5">
        <f t="shared" si="1269"/>
        <v>0</v>
      </c>
      <c r="BK203" s="5"/>
      <c r="BL203" s="5">
        <f>LOOKUP(BL$6,'Daily Absent'!$O$6:$AX$6,'Daily Absent'!$O203:$AX203)</f>
        <v>0</v>
      </c>
      <c r="BM203" s="104">
        <f>VALUE('Time Sheet KN'!BN203-'Time Sheet KN'!BM203)*24</f>
        <v>0</v>
      </c>
      <c r="BN203" s="104">
        <f>VALUE('Time Sheet KN'!BP203-'Time Sheet KN'!BO203)*24</f>
        <v>0</v>
      </c>
      <c r="BO203" s="104">
        <f>VALUE('Time Sheet KN'!BR203-'Time Sheet KN'!BQ203)*24</f>
        <v>0</v>
      </c>
      <c r="BP203" s="105">
        <f t="shared" si="1270"/>
        <v>0</v>
      </c>
      <c r="BQ203" s="5">
        <f t="shared" si="1271"/>
        <v>0</v>
      </c>
      <c r="BR203" s="5"/>
      <c r="BS203" s="5">
        <f>LOOKUP(BS$6,'Daily Absent'!$O$6:$AX$6,'Daily Absent'!$O203:$AX203)</f>
        <v>0</v>
      </c>
      <c r="BT203" s="104">
        <f>VALUE('Time Sheet KN'!BU203-'Time Sheet KN'!BT203)*24</f>
        <v>0</v>
      </c>
      <c r="BU203" s="104">
        <f>VALUE('Time Sheet KN'!BW203-'Time Sheet KN'!BV203)*24</f>
        <v>0</v>
      </c>
      <c r="BV203" s="104">
        <f>VALUE('Time Sheet KN'!BY203-'Time Sheet KN'!BX203)*24</f>
        <v>0</v>
      </c>
      <c r="BW203" s="105">
        <f t="shared" si="1272"/>
        <v>0</v>
      </c>
      <c r="BX203" s="5">
        <f t="shared" si="1273"/>
        <v>0</v>
      </c>
      <c r="BY203" s="5"/>
      <c r="BZ203" s="5">
        <f>LOOKUP(BZ$6,'Daily Absent'!$O$6:$AX$6,'Daily Absent'!$O203:$AX203)</f>
        <v>0</v>
      </c>
      <c r="CA203" s="104">
        <f>VALUE('Time Sheet KN'!CB203-'Time Sheet KN'!CA203)*24</f>
        <v>0</v>
      </c>
      <c r="CB203" s="104">
        <f>VALUE('Time Sheet KN'!CD203-'Time Sheet KN'!CC203)*24</f>
        <v>0</v>
      </c>
      <c r="CC203" s="104">
        <f>VALUE('Time Sheet KN'!CF203-'Time Sheet KN'!CE203)*24</f>
        <v>0</v>
      </c>
      <c r="CD203" s="105">
        <f t="shared" si="1274"/>
        <v>0</v>
      </c>
      <c r="CE203" s="5">
        <f t="shared" si="1275"/>
        <v>0</v>
      </c>
      <c r="CF203" s="5"/>
      <c r="CG203" s="5">
        <f>LOOKUP(CG$6,'Daily Absent'!$O$6:$AX$6,'Daily Absent'!$O203:$AX203)</f>
        <v>0</v>
      </c>
      <c r="CH203" s="104">
        <f>VALUE('Time Sheet KN'!CI203-'Time Sheet KN'!CH203)*24</f>
        <v>0</v>
      </c>
      <c r="CI203" s="104">
        <f>VALUE('Time Sheet KN'!CK203-'Time Sheet KN'!CJ203)*24</f>
        <v>0</v>
      </c>
      <c r="CJ203" s="104">
        <f>VALUE('Time Sheet KN'!CM203-'Time Sheet KN'!CL203)*24</f>
        <v>0</v>
      </c>
      <c r="CK203" s="105">
        <f t="shared" si="1276"/>
        <v>0</v>
      </c>
      <c r="CL203" s="5">
        <f t="shared" si="1277"/>
        <v>0</v>
      </c>
      <c r="CM203" s="5"/>
      <c r="CN203" s="5">
        <f>LOOKUP(CN$6,'Daily Absent'!$O$6:$AX$6,'Daily Absent'!$O203:$AX203)</f>
        <v>0</v>
      </c>
      <c r="CO203" s="104">
        <f>VALUE('Time Sheet KN'!CP203-'Time Sheet KN'!CO203)*24</f>
        <v>0</v>
      </c>
      <c r="CP203" s="104">
        <f>VALUE('Time Sheet KN'!CR203-'Time Sheet KN'!CQ203)*24</f>
        <v>0</v>
      </c>
      <c r="CQ203" s="104">
        <f>VALUE('Time Sheet KN'!CT203-'Time Sheet KN'!CS203)*24</f>
        <v>0</v>
      </c>
      <c r="CR203" s="105">
        <f t="shared" si="1278"/>
        <v>0</v>
      </c>
      <c r="CS203" s="5">
        <f t="shared" si="1279"/>
        <v>0</v>
      </c>
      <c r="CT203" s="5"/>
      <c r="CU203" s="5">
        <f>LOOKUP(CU$6,'Daily Absent'!$O$6:$AX$6,'Daily Absent'!$O203:$AX203)</f>
        <v>0</v>
      </c>
      <c r="CV203" s="104">
        <f>VALUE('Time Sheet KN'!CW203-'Time Sheet KN'!CV203)*24</f>
        <v>0</v>
      </c>
      <c r="CW203" s="104">
        <f>VALUE('Time Sheet KN'!CY203-'Time Sheet KN'!CX203)*24</f>
        <v>0</v>
      </c>
      <c r="CX203" s="104">
        <f>VALUE('Time Sheet KN'!DA203-'Time Sheet KN'!CZ203)*24</f>
        <v>0</v>
      </c>
      <c r="CY203" s="105">
        <f t="shared" si="1280"/>
        <v>0</v>
      </c>
      <c r="CZ203" s="5">
        <f t="shared" si="1281"/>
        <v>0</v>
      </c>
      <c r="DA203" s="5"/>
      <c r="DB203" s="5">
        <f>LOOKUP(DB$6,'Daily Absent'!$O$6:$AX$6,'Daily Absent'!$O203:$AX203)</f>
        <v>0</v>
      </c>
      <c r="DC203" s="104">
        <f>VALUE('Time Sheet KN'!DD203-'Time Sheet KN'!DC203)*24</f>
        <v>0</v>
      </c>
      <c r="DD203" s="104">
        <f>VALUE('Time Sheet KN'!DF203-'Time Sheet KN'!DE203)*24</f>
        <v>0</v>
      </c>
      <c r="DE203" s="104">
        <f>VALUE('Time Sheet KN'!DH203-'Time Sheet KN'!DG203)*24</f>
        <v>0</v>
      </c>
      <c r="DF203" s="105">
        <f t="shared" si="1282"/>
        <v>0</v>
      </c>
      <c r="DG203" s="5">
        <f t="shared" si="1283"/>
        <v>0</v>
      </c>
      <c r="DH203" s="5"/>
      <c r="DI203" s="5">
        <f>LOOKUP(DI$6,'Daily Absent'!$O$6:$AX$6,'Daily Absent'!$O203:$AX203)</f>
        <v>0</v>
      </c>
      <c r="DJ203" s="104">
        <f>VALUE('Time Sheet KN'!DK203-'Time Sheet KN'!DJ203)*24</f>
        <v>0</v>
      </c>
      <c r="DK203" s="104">
        <f>VALUE('Time Sheet KN'!DM203-'Time Sheet KN'!DL203)*24</f>
        <v>0</v>
      </c>
      <c r="DL203" s="104">
        <f>VALUE('Time Sheet KN'!DO203-'Time Sheet KN'!DN203)*24</f>
        <v>0</v>
      </c>
      <c r="DM203" s="105">
        <f t="shared" si="1284"/>
        <v>0</v>
      </c>
      <c r="DN203" s="5">
        <f t="shared" si="1285"/>
        <v>0</v>
      </c>
      <c r="DO203" s="5"/>
      <c r="DP203" s="5">
        <f>LOOKUP(DP$6,'Daily Absent'!$O$6:$AX$6,'Daily Absent'!$O203:$AX203)</f>
        <v>0</v>
      </c>
      <c r="DQ203" s="104">
        <f>VALUE('Time Sheet KN'!DR203-'Time Sheet KN'!DQ203)*24</f>
        <v>0</v>
      </c>
      <c r="DR203" s="104">
        <f>VALUE('Time Sheet KN'!DT203-'Time Sheet KN'!DS203)*24</f>
        <v>0</v>
      </c>
      <c r="DS203" s="104">
        <f>VALUE('Time Sheet KN'!DV203-'Time Sheet KN'!DU203)*24</f>
        <v>0</v>
      </c>
      <c r="DT203" s="105">
        <f t="shared" si="1286"/>
        <v>0</v>
      </c>
      <c r="DU203" s="5">
        <f t="shared" si="1287"/>
        <v>0</v>
      </c>
      <c r="DV203" s="5"/>
      <c r="DW203" s="5">
        <f>LOOKUP(DW$6,'Daily Absent'!$O$6:$AX$6,'Daily Absent'!$O203:$AX203)</f>
        <v>0</v>
      </c>
      <c r="DX203" s="104">
        <f>VALUE('Time Sheet KN'!DY203-'Time Sheet KN'!DX203)*24</f>
        <v>0</v>
      </c>
      <c r="DY203" s="104">
        <f>VALUE('Time Sheet KN'!EA203-'Time Sheet KN'!DZ203)*24</f>
        <v>0</v>
      </c>
      <c r="DZ203" s="104">
        <f>VALUE('Time Sheet KN'!EC203-'Time Sheet KN'!EB203)*24</f>
        <v>0</v>
      </c>
      <c r="EA203" s="105">
        <f t="shared" si="1288"/>
        <v>0</v>
      </c>
      <c r="EB203" s="5">
        <f t="shared" si="1289"/>
        <v>0</v>
      </c>
      <c r="EC203" s="5"/>
      <c r="ED203" s="5">
        <f>LOOKUP(ED$6,'Daily Absent'!$O$6:$AX$6,'Daily Absent'!$O203:$AX203)</f>
        <v>0</v>
      </c>
      <c r="EE203" s="104">
        <f>VALUE('Time Sheet KN'!EF203-'Time Sheet KN'!EE203)*24</f>
        <v>0</v>
      </c>
      <c r="EF203" s="104">
        <f>VALUE('Time Sheet KN'!EH203-'Time Sheet KN'!EG203)*24</f>
        <v>0</v>
      </c>
      <c r="EG203" s="104">
        <f>VALUE('Time Sheet KN'!EJ203-'Time Sheet KN'!EI203)*24</f>
        <v>0</v>
      </c>
      <c r="EH203" s="105">
        <f t="shared" si="1290"/>
        <v>0</v>
      </c>
      <c r="EI203" s="5">
        <f t="shared" si="1291"/>
        <v>0</v>
      </c>
      <c r="EJ203" s="5"/>
      <c r="EK203" s="5">
        <f>LOOKUP(EK$6,'Daily Absent'!$O$6:$AX$6,'Daily Absent'!$O203:$AX203)</f>
        <v>0</v>
      </c>
      <c r="EL203" s="104">
        <f>VALUE('Time Sheet KN'!EM203-'Time Sheet KN'!EL203)*24</f>
        <v>0</v>
      </c>
      <c r="EM203" s="104">
        <f>VALUE('Time Sheet KN'!EO203-'Time Sheet KN'!EN203)*24</f>
        <v>0</v>
      </c>
      <c r="EN203" s="104">
        <f>VALUE('Time Sheet KN'!EQ203-'Time Sheet KN'!EP203)*24</f>
        <v>0</v>
      </c>
      <c r="EO203" s="105">
        <f t="shared" si="1292"/>
        <v>0</v>
      </c>
      <c r="EP203" s="5">
        <f t="shared" si="1293"/>
        <v>0</v>
      </c>
      <c r="EQ203" s="5"/>
      <c r="ER203" s="5">
        <f>LOOKUP(ER$6,'Daily Absent'!$O$6:$AX$6,'Daily Absent'!$O203:$AX203)</f>
        <v>0</v>
      </c>
      <c r="ES203" s="104">
        <f>VALUE('Time Sheet KN'!ET203-'Time Sheet KN'!ES203)*24</f>
        <v>0</v>
      </c>
      <c r="ET203" s="104">
        <f>VALUE('Time Sheet KN'!EV203-'Time Sheet KN'!EU203)*24</f>
        <v>0</v>
      </c>
      <c r="EU203" s="104">
        <f>VALUE('Time Sheet KN'!EX203-'Time Sheet KN'!EW203)*24</f>
        <v>0</v>
      </c>
      <c r="EV203" s="105">
        <f t="shared" si="1294"/>
        <v>0</v>
      </c>
      <c r="EW203" s="5">
        <f t="shared" si="1295"/>
        <v>0</v>
      </c>
      <c r="EX203" s="5"/>
      <c r="EY203" s="5">
        <f>LOOKUP(EY$6,'Daily Absent'!$O$6:$AX$6,'Daily Absent'!$O203:$AX203)</f>
        <v>0</v>
      </c>
      <c r="EZ203" s="104">
        <f>VALUE('Time Sheet KN'!FA203-'Time Sheet KN'!EZ203)*24</f>
        <v>0</v>
      </c>
      <c r="FA203" s="104">
        <f>VALUE('Time Sheet KN'!FC203-'Time Sheet KN'!FB203)*24</f>
        <v>0</v>
      </c>
      <c r="FB203" s="104">
        <f>VALUE('Time Sheet KN'!FE203-'Time Sheet KN'!FD203)*24</f>
        <v>0</v>
      </c>
      <c r="FC203" s="105">
        <f t="shared" si="1296"/>
        <v>0</v>
      </c>
      <c r="FD203" s="5">
        <f t="shared" si="1297"/>
        <v>0</v>
      </c>
      <c r="FE203" s="5"/>
      <c r="FF203" s="5">
        <f>LOOKUP(FF$6,'Daily Absent'!$O$6:$AX$6,'Daily Absent'!$O203:$AX203)</f>
        <v>0</v>
      </c>
      <c r="FG203" s="104">
        <f>VALUE('Time Sheet KN'!FH203-'Time Sheet KN'!FG203)*24</f>
        <v>0</v>
      </c>
      <c r="FH203" s="104">
        <f>VALUE('Time Sheet KN'!FJ203-'Time Sheet KN'!FI203)*24</f>
        <v>0</v>
      </c>
      <c r="FI203" s="104">
        <f>VALUE('Time Sheet KN'!FL203-'Time Sheet KN'!FK203)*24</f>
        <v>0</v>
      </c>
      <c r="FJ203" s="105">
        <f t="shared" si="1298"/>
        <v>0</v>
      </c>
      <c r="FK203" s="5">
        <f t="shared" si="1299"/>
        <v>0</v>
      </c>
      <c r="FL203" s="5"/>
      <c r="FM203" s="5">
        <f>LOOKUP(FM$6,'Daily Absent'!$O$6:$AX$6,'Daily Absent'!$O203:$AX203)</f>
        <v>0</v>
      </c>
      <c r="FN203" s="104">
        <f>VALUE('Time Sheet KN'!FO203-'Time Sheet KN'!FN203)*24</f>
        <v>0</v>
      </c>
      <c r="FO203" s="104">
        <f>VALUE('Time Sheet KN'!FQ203-'Time Sheet KN'!FP203)*24</f>
        <v>0</v>
      </c>
      <c r="FP203" s="104">
        <f>VALUE('Time Sheet KN'!FS203-'Time Sheet KN'!FR203)*24</f>
        <v>0</v>
      </c>
      <c r="FQ203" s="105">
        <f t="shared" si="1300"/>
        <v>0</v>
      </c>
      <c r="FR203" s="5">
        <f t="shared" si="1301"/>
        <v>0</v>
      </c>
      <c r="FS203" s="5"/>
      <c r="FT203" s="5">
        <f>LOOKUP(FT$6,'Daily Absent'!$O$6:$AX$6,'Daily Absent'!$O203:$AX203)</f>
        <v>0</v>
      </c>
      <c r="FU203" s="104">
        <f>VALUE('Time Sheet KN'!FV203-'Time Sheet KN'!FU203)*24</f>
        <v>0</v>
      </c>
      <c r="FV203" s="104">
        <f>VALUE('Time Sheet KN'!FX203-'Time Sheet KN'!FW203)*24</f>
        <v>0</v>
      </c>
      <c r="FW203" s="104">
        <f>VALUE('Time Sheet KN'!FZ203-'Time Sheet KN'!FY203)*24</f>
        <v>0</v>
      </c>
      <c r="FX203" s="105">
        <f t="shared" si="1302"/>
        <v>0</v>
      </c>
      <c r="FY203" s="5">
        <f t="shared" si="1303"/>
        <v>0</v>
      </c>
      <c r="FZ203" s="5"/>
      <c r="GA203" s="5">
        <f>LOOKUP(GA$6,'Daily Absent'!$O$6:$AX$6,'Daily Absent'!$O203:$AX203)</f>
        <v>0</v>
      </c>
      <c r="GB203" s="104">
        <f>VALUE('Time Sheet KN'!GC203-'Time Sheet KN'!GB203)*24</f>
        <v>0</v>
      </c>
      <c r="GC203" s="104">
        <f>VALUE('Time Sheet KN'!GE203-'Time Sheet KN'!GD203)*24</f>
        <v>0</v>
      </c>
      <c r="GD203" s="104">
        <f>VALUE('Time Sheet KN'!GG203-'Time Sheet KN'!GF203)*24</f>
        <v>0</v>
      </c>
      <c r="GE203" s="105">
        <f t="shared" si="1304"/>
        <v>0</v>
      </c>
      <c r="GF203" s="5">
        <f t="shared" si="1305"/>
        <v>0</v>
      </c>
      <c r="GG203" s="5"/>
      <c r="GH203" s="5">
        <f>LOOKUP(GH$6,'Daily Absent'!$O$6:$AX$6,'Daily Absent'!$O203:$AX203)</f>
        <v>0</v>
      </c>
      <c r="GI203" s="104">
        <f>VALUE('Time Sheet KN'!GJ203-'Time Sheet KN'!GI203)*24</f>
        <v>0</v>
      </c>
      <c r="GJ203" s="104">
        <f>VALUE('Time Sheet KN'!GL203-'Time Sheet KN'!GK203)*24</f>
        <v>0</v>
      </c>
      <c r="GK203" s="104">
        <f>VALUE('Time Sheet KN'!GN203-'Time Sheet KN'!GM203)*24</f>
        <v>0</v>
      </c>
      <c r="GL203" s="105">
        <f t="shared" si="1306"/>
        <v>0</v>
      </c>
      <c r="GM203" s="5">
        <f t="shared" si="1307"/>
        <v>0</v>
      </c>
      <c r="GN203" s="5"/>
      <c r="GO203" s="5">
        <f>LOOKUP(GO$6,'Daily Absent'!$O$6:$AX$6,'Daily Absent'!$O203:$AX203)</f>
        <v>0</v>
      </c>
      <c r="GP203" s="104">
        <f>VALUE('Time Sheet KN'!GQ203-'Time Sheet KN'!GP203)*24</f>
        <v>0</v>
      </c>
      <c r="GQ203" s="104">
        <f>VALUE('Time Sheet KN'!GS203-'Time Sheet KN'!GR203)*24</f>
        <v>0</v>
      </c>
      <c r="GR203" s="104">
        <f>VALUE('Time Sheet KN'!GU203-'Time Sheet KN'!GT203)*24</f>
        <v>0</v>
      </c>
      <c r="GS203" s="105">
        <f t="shared" si="1308"/>
        <v>0</v>
      </c>
      <c r="GT203" s="5">
        <f t="shared" si="1309"/>
        <v>0</v>
      </c>
      <c r="GU203" s="5"/>
      <c r="GV203" s="5">
        <f>LOOKUP(GV$6,'Daily Absent'!$O$6:$AX$6,'Daily Absent'!$O203:$AX203)</f>
        <v>0</v>
      </c>
      <c r="GW203" s="104">
        <f>VALUE('Time Sheet KN'!GX203-'Time Sheet KN'!GW203)*24</f>
        <v>0</v>
      </c>
      <c r="GX203" s="104">
        <f>VALUE('Time Sheet KN'!GZ203-'Time Sheet KN'!GY203)*24</f>
        <v>0</v>
      </c>
      <c r="GY203" s="104">
        <f>VALUE('Time Sheet KN'!HB203-'Time Sheet KN'!HA203)*24</f>
        <v>0</v>
      </c>
      <c r="GZ203" s="105">
        <f t="shared" si="1310"/>
        <v>0</v>
      </c>
      <c r="HA203" s="5">
        <f t="shared" si="1311"/>
        <v>0</v>
      </c>
      <c r="HB203" s="5"/>
      <c r="HC203" s="5">
        <f>LOOKUP(HC$6,'Daily Absent'!$O$6:$AX$6,'Daily Absent'!$O203:$AX203)</f>
        <v>0</v>
      </c>
      <c r="HD203" s="104">
        <f>VALUE('Time Sheet KN'!HE203-'Time Sheet KN'!HD203)*24</f>
        <v>0</v>
      </c>
      <c r="HE203" s="104">
        <f>VALUE('Time Sheet KN'!HG203-'Time Sheet KN'!HF203)*24</f>
        <v>0</v>
      </c>
      <c r="HF203" s="104">
        <f>VALUE('Time Sheet KN'!HI203-'Time Sheet KN'!HH203)*24</f>
        <v>0</v>
      </c>
      <c r="HG203" s="105">
        <f t="shared" si="1312"/>
        <v>0</v>
      </c>
      <c r="HH203" s="5">
        <f t="shared" si="1313"/>
        <v>0</v>
      </c>
      <c r="HI203" s="5"/>
      <c r="HJ203" s="5">
        <f>LOOKUP(HJ$6,'Daily Absent'!$O$6:$AX$6,'Daily Absent'!$O203:$AX203)</f>
        <v>0</v>
      </c>
      <c r="HK203" s="104">
        <f>VALUE('Time Sheet KN'!HL203-'Time Sheet KN'!HK203)*24</f>
        <v>0</v>
      </c>
      <c r="HL203" s="104">
        <f>VALUE('Time Sheet KN'!HN203-'Time Sheet KN'!HM203)*24</f>
        <v>0</v>
      </c>
      <c r="HM203" s="104">
        <f>VALUE('Time Sheet KN'!HP203-'Time Sheet KN'!HO203)*24</f>
        <v>0</v>
      </c>
      <c r="HN203" s="105">
        <f t="shared" si="1314"/>
        <v>0</v>
      </c>
      <c r="HO203" s="5">
        <f t="shared" si="1315"/>
        <v>0</v>
      </c>
      <c r="HP203" s="5"/>
      <c r="HQ203" s="5">
        <f>LOOKUP(HQ$6,'Daily Absent'!$O$6:$AX$6,'Daily Absent'!$O203:$AX203)</f>
        <v>0</v>
      </c>
      <c r="HR203" s="104">
        <f>VALUE('Time Sheet KN'!HS203-'Time Sheet KN'!HR203)*24</f>
        <v>0</v>
      </c>
      <c r="HS203" s="104">
        <f>VALUE('Time Sheet KN'!HU203-'Time Sheet KN'!HT203)*24</f>
        <v>0</v>
      </c>
      <c r="HT203" s="104">
        <f>VALUE('Time Sheet KN'!HW203-'Time Sheet KN'!HV203)*24</f>
        <v>0</v>
      </c>
      <c r="HU203" s="105">
        <f t="shared" si="1316"/>
        <v>0</v>
      </c>
      <c r="HV203" s="5">
        <f t="shared" si="1317"/>
        <v>0</v>
      </c>
      <c r="HW203" s="5"/>
      <c r="HX203" s="5">
        <f>LOOKUP(HX$6,'Daily Absent'!$O$6:$AX$6,'Daily Absent'!$O203:$AX203)</f>
        <v>0</v>
      </c>
      <c r="HY203" s="104">
        <f>VALUE('Time Sheet KN'!HZ203-'Time Sheet KN'!HY203)*24</f>
        <v>0</v>
      </c>
      <c r="HZ203" s="104">
        <f>VALUE('Time Sheet KN'!IB203-'Time Sheet KN'!IA203)*24</f>
        <v>0</v>
      </c>
      <c r="IA203" s="104">
        <f>VALUE('Time Sheet KN'!ID203-'Time Sheet KN'!IC203)*24</f>
        <v>0</v>
      </c>
      <c r="IB203" s="105">
        <f t="shared" si="1318"/>
        <v>0</v>
      </c>
      <c r="IC203" s="5">
        <f t="shared" si="1319"/>
        <v>0</v>
      </c>
      <c r="ID203" s="5"/>
      <c r="IE203" s="5">
        <f>LOOKUP(IE$6,'Daily Absent'!$O$6:$AX$6,'Daily Absent'!$O203:$AX203)</f>
        <v>0</v>
      </c>
      <c r="IF203" s="104">
        <f>VALUE('Time Sheet KN'!IG203-'Time Sheet KN'!IF203)*24</f>
        <v>0</v>
      </c>
      <c r="IG203" s="104">
        <f>VALUE('Time Sheet KN'!II203-'Time Sheet KN'!IH203)*24</f>
        <v>0</v>
      </c>
      <c r="IH203" s="104">
        <f>VALUE('Time Sheet KN'!IK203-'Time Sheet KN'!IJ203)*24</f>
        <v>0</v>
      </c>
      <c r="II203" s="105">
        <f t="shared" si="1320"/>
        <v>0</v>
      </c>
      <c r="IJ203" s="5">
        <f t="shared" si="1321"/>
        <v>0</v>
      </c>
      <c r="IK203" s="5"/>
      <c r="IL203" s="5">
        <f>LOOKUP(IL$6,'Daily Absent'!$O$6:$AX$6,'Daily Absent'!$O203:$AX203)</f>
        <v>0</v>
      </c>
      <c r="IM203" s="104">
        <f>VALUE('Time Sheet KN'!IN203-'Time Sheet KN'!IM203)*24</f>
        <v>0</v>
      </c>
      <c r="IN203" s="104">
        <f>VALUE('Time Sheet KN'!IP203-'Time Sheet KN'!IO203)*24</f>
        <v>0</v>
      </c>
      <c r="IO203" s="104">
        <f>VALUE('Time Sheet KN'!IR203-'Time Sheet KN'!IQ203)*24</f>
        <v>0</v>
      </c>
      <c r="IP203" s="105">
        <f t="shared" si="1322"/>
        <v>0</v>
      </c>
      <c r="IQ203" s="5">
        <f t="shared" si="1323"/>
        <v>0</v>
      </c>
      <c r="IR203" s="5"/>
      <c r="IS203" s="5">
        <f>LOOKUP(IS$6,'Daily Absent'!$O$6:$AX$6,'Daily Absent'!$O203:$AX203)</f>
        <v>0</v>
      </c>
      <c r="IT203" s="104">
        <f>VALUE('Time Sheet KN'!IU203-'Time Sheet KN'!IT203)*24</f>
        <v>0</v>
      </c>
      <c r="IU203" s="104">
        <f>VALUE('Time Sheet KN'!IW203-'Time Sheet KN'!IV203)*24</f>
        <v>0</v>
      </c>
      <c r="IV203" s="104">
        <f>VALUE('Time Sheet KN'!IY203-'Time Sheet KN'!IX203)*24</f>
        <v>0</v>
      </c>
      <c r="IW203" s="105">
        <f t="shared" si="1324"/>
        <v>0</v>
      </c>
      <c r="IX203" s="5">
        <f t="shared" si="1325"/>
        <v>0</v>
      </c>
      <c r="IY203" s="5"/>
      <c r="IZ203" s="5">
        <f>LOOKUP(IZ$6,'Daily Absent'!$O$6:$AX$6,'Daily Absent'!$O203:$AX203)</f>
        <v>0</v>
      </c>
      <c r="JA203" s="104">
        <f>VALUE('Time Sheet KN'!JB203-'Time Sheet KN'!JA203)*24</f>
        <v>0</v>
      </c>
      <c r="JB203" s="104">
        <f>VALUE('Time Sheet KN'!JD203-'Time Sheet KN'!JC203)*24</f>
        <v>0</v>
      </c>
      <c r="JC203" s="104">
        <f>VALUE('Time Sheet KN'!JF203-'Time Sheet KN'!JE203)*24</f>
        <v>0</v>
      </c>
      <c r="JD203" s="105">
        <f t="shared" si="1326"/>
        <v>0</v>
      </c>
      <c r="JE203" s="5">
        <f t="shared" si="1327"/>
        <v>0</v>
      </c>
      <c r="JF203" s="5"/>
    </row>
    <row r="204" spans="1:266" ht="21.5" customHeight="1">
      <c r="A204" s="54">
        <f>IF('Master MP Status'!A204&gt;0,'Master MP Status'!A204,"")</f>
        <v>196</v>
      </c>
      <c r="B204" s="5" t="str">
        <f>IF(ISTEXT('Master MP Status'!B204),'Master MP Status'!B204,"")</f>
        <v>DIRECT</v>
      </c>
      <c r="C204" s="153" t="str">
        <f>IF(OR(ISTEXT('Master MP Status'!C204),'Master MP Status'!C204&gt;0),'Master MP Status'!C204,"")</f>
        <v>S250140</v>
      </c>
      <c r="D204" s="154" t="str">
        <f>IF(OR(ISTEXT('Master MP Status'!D204),'Master MP Status'!D204&gt;0),'Master MP Status'!D204,"")</f>
        <v>S250140</v>
      </c>
      <c r="E204" s="5" t="str">
        <f>IF(ISTEXT('Master MP Status'!E204),'Master MP Status'!E204,"")</f>
        <v>KRIS ADI SAPUTRA</v>
      </c>
      <c r="F204" s="5" t="str">
        <f>IF(ISTEXT('Master MP Status'!F204),'Master MP Status'!F204,"")</f>
        <v/>
      </c>
      <c r="G204" s="5" t="str">
        <f>IF(ISTEXT('Master MP Status'!G204),'Master MP Status'!G204,"")</f>
        <v>Wonosobo</v>
      </c>
      <c r="H204" s="5" t="str">
        <f>IF(ISTEXT('Master MP Status'!H204),'Master MP Status'!H204,"")</f>
        <v>BAP</v>
      </c>
      <c r="I204" s="5" t="str">
        <f>IF(ISTEXT('Master MP Status'!I204),'Master MP Status'!I204,"")</f>
        <v>Operator Crane</v>
      </c>
      <c r="J204" s="5" t="str">
        <f>IF(ISTEXT('Master MP Status'!J204),'Master MP Status'!J204,"")</f>
        <v>Equip. Operator</v>
      </c>
      <c r="K204" s="9">
        <f>IF(OR('Master MP Status'!K204=0,'Master MP Status'!K204=""),"",'Master MP Status'!K204)</f>
        <v>45803</v>
      </c>
      <c r="L204" s="9">
        <f>IF(OR('Master MP Status'!L204=0,'Master MP Status'!L204=""),"",'Master MP Status'!L204)</f>
        <v>45803</v>
      </c>
      <c r="M204" s="9" t="str">
        <f>IF(OR('Master MP Status'!M204=0,'Master MP Status'!M204=""),"",'Master MP Status'!M204)</f>
        <v/>
      </c>
      <c r="N204" s="5" t="str">
        <f>IF(ISTEXT('Master MP Status'!N204),'Master MP Status'!N204,"")</f>
        <v/>
      </c>
      <c r="O204" s="5">
        <f>LOOKUP(O$6,'Daily Absent'!$O$6:$AX$6,'Daily Absent'!$O204:$AX204)</f>
        <v>1</v>
      </c>
      <c r="P204" s="104">
        <f>VALUE('Time Sheet KN'!Q204-'Time Sheet KN'!P204)*24</f>
        <v>4</v>
      </c>
      <c r="Q204" s="104">
        <f>VALUE('Time Sheet KN'!S204-'Time Sheet KN'!R204)*24</f>
        <v>4.0000000000000018</v>
      </c>
      <c r="R204" s="104">
        <f>VALUE('Time Sheet KN'!U204-'Time Sheet KN'!T204)*24</f>
        <v>0</v>
      </c>
      <c r="S204" s="105">
        <f t="shared" si="1256"/>
        <v>8.0000000000000018</v>
      </c>
      <c r="T204" s="5">
        <f t="shared" si="1257"/>
        <v>0</v>
      </c>
      <c r="U204" s="5"/>
      <c r="V204" s="5">
        <f>LOOKUP(V$6,'Daily Absent'!$O$6:$AX$6,'Daily Absent'!$O204:$AX204)</f>
        <v>1</v>
      </c>
      <c r="W204" s="104">
        <f>VALUE('Time Sheet KN'!X204-'Time Sheet KN'!W204)*24</f>
        <v>4</v>
      </c>
      <c r="X204" s="104">
        <f>VALUE('Time Sheet KN'!Z204-'Time Sheet KN'!Y204)*24</f>
        <v>4.0000000000000018</v>
      </c>
      <c r="Y204" s="104">
        <f>VALUE('Time Sheet KN'!AB204-'Time Sheet KN'!AA204)*24</f>
        <v>0</v>
      </c>
      <c r="Z204" s="105">
        <f t="shared" si="1258"/>
        <v>8.0000000000000018</v>
      </c>
      <c r="AA204" s="5">
        <f t="shared" si="1259"/>
        <v>0</v>
      </c>
      <c r="AB204" s="5"/>
      <c r="AC204" s="5">
        <f>LOOKUP(AC$6,'Daily Absent'!$O$6:$AX$6,'Daily Absent'!$O204:$AX204)</f>
        <v>1</v>
      </c>
      <c r="AD204" s="104">
        <f>VALUE('Time Sheet KN'!AE204-'Time Sheet KN'!AD204)*24</f>
        <v>4</v>
      </c>
      <c r="AE204" s="104">
        <f>VALUE('Time Sheet KN'!AG204-'Time Sheet KN'!AF204)*24</f>
        <v>4.0000000000000018</v>
      </c>
      <c r="AF204" s="104">
        <f>VALUE('Time Sheet KN'!AI204-'Time Sheet KN'!AH204)*24</f>
        <v>0</v>
      </c>
      <c r="AG204" s="105">
        <f t="shared" si="1260"/>
        <v>8.0000000000000018</v>
      </c>
      <c r="AH204" s="5">
        <f t="shared" si="1261"/>
        <v>0</v>
      </c>
      <c r="AI204" s="5"/>
      <c r="AJ204" s="5">
        <f>LOOKUP(AJ$6,'Daily Absent'!$O$6:$AX$6,'Daily Absent'!$O204:$AX204)</f>
        <v>1</v>
      </c>
      <c r="AK204" s="104">
        <f>VALUE('Time Sheet KN'!AL204-'Time Sheet KN'!AK204)*24</f>
        <v>4</v>
      </c>
      <c r="AL204" s="104">
        <f>VALUE('Time Sheet KN'!AN204-'Time Sheet KN'!AM204)*24</f>
        <v>5.0000000000000009</v>
      </c>
      <c r="AM204" s="104">
        <f>VALUE('Time Sheet KN'!AP204-'Time Sheet KN'!AO204)*24</f>
        <v>0</v>
      </c>
      <c r="AN204" s="105">
        <f t="shared" si="1262"/>
        <v>9</v>
      </c>
      <c r="AO204" s="5">
        <f t="shared" si="1263"/>
        <v>0</v>
      </c>
      <c r="AP204" s="5"/>
      <c r="AQ204" s="5">
        <f>LOOKUP(AQ$6,'Daily Absent'!$O$6:$AX$6,'Daily Absent'!$O204:$AX204)</f>
        <v>1</v>
      </c>
      <c r="AR204" s="104">
        <f>VALUE('Time Sheet KN'!AS204-'Time Sheet KN'!AR204)*24</f>
        <v>4</v>
      </c>
      <c r="AS204" s="104">
        <f>VALUE('Time Sheet KN'!AU204-'Time Sheet KN'!AT204)*24</f>
        <v>4.0000000000000018</v>
      </c>
      <c r="AT204" s="104">
        <f>VALUE('Time Sheet KN'!AW204-'Time Sheet KN'!AV204)*24</f>
        <v>0</v>
      </c>
      <c r="AU204" s="105">
        <f t="shared" si="1264"/>
        <v>8.0000000000000018</v>
      </c>
      <c r="AV204" s="5">
        <f t="shared" si="1265"/>
        <v>0</v>
      </c>
      <c r="AW204" s="5"/>
      <c r="AX204" s="5">
        <f>LOOKUP(AX$6,'Daily Absent'!$O$6:$AX$6,'Daily Absent'!$O204:$AX204)</f>
        <v>1</v>
      </c>
      <c r="AY204" s="104">
        <f>VALUE('Time Sheet KN'!AZ204-'Time Sheet KN'!AY204)*24</f>
        <v>4</v>
      </c>
      <c r="AZ204" s="104">
        <f>VALUE('Time Sheet KN'!BB204-'Time Sheet KN'!BA204)*24</f>
        <v>3</v>
      </c>
      <c r="BA204" s="104">
        <f>VALUE('Time Sheet KN'!BD204-'Time Sheet KN'!BC204)*24</f>
        <v>0</v>
      </c>
      <c r="BB204" s="105">
        <f t="shared" si="1266"/>
        <v>0</v>
      </c>
      <c r="BC204" s="5">
        <f t="shared" si="1267"/>
        <v>7</v>
      </c>
      <c r="BD204" s="5"/>
      <c r="BE204" s="5">
        <f>LOOKUP(BE$6,'Daily Absent'!$O$6:$AX$6,'Daily Absent'!$O204:$AX204)</f>
        <v>1</v>
      </c>
      <c r="BF204" s="104">
        <f>VALUE('Time Sheet KN'!BG204-'Time Sheet KN'!BF204)*24</f>
        <v>5</v>
      </c>
      <c r="BG204" s="104">
        <f>VALUE('Time Sheet KN'!BI204-'Time Sheet KN'!BH204)*24</f>
        <v>5.0000000000000009</v>
      </c>
      <c r="BH204" s="104">
        <f>VALUE('Time Sheet KN'!BK204-'Time Sheet KN'!BJ204)*24</f>
        <v>0</v>
      </c>
      <c r="BI204" s="105">
        <f t="shared" si="1268"/>
        <v>10</v>
      </c>
      <c r="BJ204" s="5">
        <f t="shared" si="1269"/>
        <v>0</v>
      </c>
      <c r="BK204" s="5"/>
      <c r="BL204" s="5">
        <f>LOOKUP(BL$6,'Daily Absent'!$O$6:$AX$6,'Daily Absent'!$O204:$AX204)</f>
        <v>1</v>
      </c>
      <c r="BM204" s="104">
        <f>VALUE('Time Sheet KN'!BN204-'Time Sheet KN'!BM204)*24</f>
        <v>5</v>
      </c>
      <c r="BN204" s="104">
        <f>VALUE('Time Sheet KN'!BP204-'Time Sheet KN'!BO204)*24</f>
        <v>5.0000000000000009</v>
      </c>
      <c r="BO204" s="104">
        <f>VALUE('Time Sheet KN'!BR204-'Time Sheet KN'!BQ204)*24</f>
        <v>0</v>
      </c>
      <c r="BP204" s="105">
        <f t="shared" si="1270"/>
        <v>10</v>
      </c>
      <c r="BQ204" s="5">
        <f t="shared" si="1271"/>
        <v>0</v>
      </c>
      <c r="BR204" s="5"/>
      <c r="BS204" s="5">
        <f>LOOKUP(BS$6,'Daily Absent'!$O$6:$AX$6,'Daily Absent'!$O204:$AX204)</f>
        <v>1</v>
      </c>
      <c r="BT204" s="104">
        <f>VALUE('Time Sheet KN'!BU204-'Time Sheet KN'!BT204)*24</f>
        <v>5</v>
      </c>
      <c r="BU204" s="104">
        <f>VALUE('Time Sheet KN'!BW204-'Time Sheet KN'!BV204)*24</f>
        <v>5.0000000000000009</v>
      </c>
      <c r="BV204" s="104">
        <f>VALUE('Time Sheet KN'!BY204-'Time Sheet KN'!BX204)*24</f>
        <v>0</v>
      </c>
      <c r="BW204" s="105">
        <f t="shared" si="1272"/>
        <v>10</v>
      </c>
      <c r="BX204" s="5">
        <f t="shared" si="1273"/>
        <v>0</v>
      </c>
      <c r="BY204" s="5"/>
      <c r="BZ204" s="5">
        <f>LOOKUP(BZ$6,'Daily Absent'!$O$6:$AX$6,'Daily Absent'!$O204:$AX204)</f>
        <v>1</v>
      </c>
      <c r="CA204" s="104">
        <f>VALUE('Time Sheet KN'!CB204-'Time Sheet KN'!CA204)*24</f>
        <v>5</v>
      </c>
      <c r="CB204" s="104">
        <f>VALUE('Time Sheet KN'!CD204-'Time Sheet KN'!CC204)*24</f>
        <v>5.0000000000000009</v>
      </c>
      <c r="CC204" s="104">
        <f>VALUE('Time Sheet KN'!CF204-'Time Sheet KN'!CE204)*24</f>
        <v>0</v>
      </c>
      <c r="CD204" s="105">
        <f t="shared" si="1274"/>
        <v>10</v>
      </c>
      <c r="CE204" s="5">
        <f t="shared" si="1275"/>
        <v>0</v>
      </c>
      <c r="CF204" s="5"/>
      <c r="CG204" s="5">
        <f>LOOKUP(CG$6,'Daily Absent'!$O$6:$AX$6,'Daily Absent'!$O204:$AX204)</f>
        <v>1</v>
      </c>
      <c r="CH204" s="104">
        <f>VALUE('Time Sheet KN'!CI204-'Time Sheet KN'!CH204)*24</f>
        <v>5</v>
      </c>
      <c r="CI204" s="104">
        <f>VALUE('Time Sheet KN'!CK204-'Time Sheet KN'!CJ204)*24</f>
        <v>5.0000000000000009</v>
      </c>
      <c r="CJ204" s="104">
        <f>VALUE('Time Sheet KN'!CM204-'Time Sheet KN'!CL204)*24</f>
        <v>0</v>
      </c>
      <c r="CK204" s="105">
        <f t="shared" si="1276"/>
        <v>10</v>
      </c>
      <c r="CL204" s="5">
        <f t="shared" si="1277"/>
        <v>0</v>
      </c>
      <c r="CM204" s="5"/>
      <c r="CN204" s="5">
        <f>LOOKUP(CN$6,'Daily Absent'!$O$6:$AX$6,'Daily Absent'!$O204:$AX204)</f>
        <v>1</v>
      </c>
      <c r="CO204" s="104">
        <f>VALUE('Time Sheet KN'!CP204-'Time Sheet KN'!CO204)*24</f>
        <v>5</v>
      </c>
      <c r="CP204" s="104">
        <f>VALUE('Time Sheet KN'!CR204-'Time Sheet KN'!CQ204)*24</f>
        <v>4.0000000000000018</v>
      </c>
      <c r="CQ204" s="104">
        <f>VALUE('Time Sheet KN'!CT204-'Time Sheet KN'!CS204)*24</f>
        <v>0</v>
      </c>
      <c r="CR204" s="105">
        <f t="shared" si="1278"/>
        <v>9</v>
      </c>
      <c r="CS204" s="5">
        <f t="shared" si="1279"/>
        <v>1.7763568394002505E-15</v>
      </c>
      <c r="CT204" s="5"/>
      <c r="CU204" s="5">
        <f>LOOKUP(CU$6,'Daily Absent'!$O$6:$AX$6,'Daily Absent'!$O204:$AX204)</f>
        <v>0</v>
      </c>
      <c r="CV204" s="104">
        <f>VALUE('Time Sheet KN'!CW204-'Time Sheet KN'!CV204)*24</f>
        <v>0</v>
      </c>
      <c r="CW204" s="104">
        <f>VALUE('Time Sheet KN'!CY204-'Time Sheet KN'!CX204)*24</f>
        <v>0</v>
      </c>
      <c r="CX204" s="104">
        <f>VALUE('Time Sheet KN'!DA204-'Time Sheet KN'!CZ204)*24</f>
        <v>0</v>
      </c>
      <c r="CY204" s="105">
        <f t="shared" si="1280"/>
        <v>0</v>
      </c>
      <c r="CZ204" s="5">
        <f t="shared" si="1281"/>
        <v>0</v>
      </c>
      <c r="DA204" s="5"/>
      <c r="DB204" s="5">
        <f>LOOKUP(DB$6,'Daily Absent'!$O$6:$AX$6,'Daily Absent'!$O204:$AX204)</f>
        <v>1</v>
      </c>
      <c r="DC204" s="104">
        <f>VALUE('Time Sheet KN'!DD204-'Time Sheet KN'!DC204)*24</f>
        <v>5</v>
      </c>
      <c r="DD204" s="104">
        <f>VALUE('Time Sheet KN'!DF204-'Time Sheet KN'!DE204)*24</f>
        <v>5.0000000000000009</v>
      </c>
      <c r="DE204" s="104">
        <f>VALUE('Time Sheet KN'!DH204-'Time Sheet KN'!DG204)*24</f>
        <v>0</v>
      </c>
      <c r="DF204" s="105">
        <f t="shared" si="1282"/>
        <v>10</v>
      </c>
      <c r="DG204" s="5">
        <f t="shared" si="1283"/>
        <v>0</v>
      </c>
      <c r="DH204" s="5"/>
      <c r="DI204" s="5">
        <f>LOOKUP(DI$6,'Daily Absent'!$O$6:$AX$6,'Daily Absent'!$O204:$AX204)</f>
        <v>1</v>
      </c>
      <c r="DJ204" s="104">
        <f>VALUE('Time Sheet KN'!DK204-'Time Sheet KN'!DJ204)*24</f>
        <v>4</v>
      </c>
      <c r="DK204" s="104">
        <f>VALUE('Time Sheet KN'!DM204-'Time Sheet KN'!DL204)*24</f>
        <v>5.0000000000000009</v>
      </c>
      <c r="DL204" s="104">
        <f>VALUE('Time Sheet KN'!DO204-'Time Sheet KN'!DN204)*24</f>
        <v>0</v>
      </c>
      <c r="DM204" s="105">
        <f t="shared" si="1284"/>
        <v>9</v>
      </c>
      <c r="DN204" s="5">
        <f t="shared" si="1285"/>
        <v>0</v>
      </c>
      <c r="DO204" s="5"/>
      <c r="DP204" s="5">
        <f>LOOKUP(DP$6,'Daily Absent'!$O$6:$AX$6,'Daily Absent'!$O204:$AX204)</f>
        <v>1</v>
      </c>
      <c r="DQ204" s="104">
        <f>VALUE('Time Sheet KN'!DR204-'Time Sheet KN'!DQ204)*24</f>
        <v>5</v>
      </c>
      <c r="DR204" s="104">
        <f>VALUE('Time Sheet KN'!DT204-'Time Sheet KN'!DS204)*24</f>
        <v>5.0000000000000009</v>
      </c>
      <c r="DS204" s="104">
        <f>VALUE('Time Sheet KN'!DV204-'Time Sheet KN'!DU204)*24</f>
        <v>0</v>
      </c>
      <c r="DT204" s="105">
        <f t="shared" si="1286"/>
        <v>10</v>
      </c>
      <c r="DU204" s="5">
        <f t="shared" si="1287"/>
        <v>0</v>
      </c>
      <c r="DV204" s="5"/>
      <c r="DW204" s="5">
        <f>LOOKUP(DW$6,'Daily Absent'!$O$6:$AX$6,'Daily Absent'!$O204:$AX204)</f>
        <v>1</v>
      </c>
      <c r="DX204" s="104">
        <f>VALUE('Time Sheet KN'!DY204-'Time Sheet KN'!DX204)*24</f>
        <v>5</v>
      </c>
      <c r="DY204" s="104">
        <f>VALUE('Time Sheet KN'!EA204-'Time Sheet KN'!DZ204)*24</f>
        <v>5.0000000000000009</v>
      </c>
      <c r="DZ204" s="104">
        <f>VALUE('Time Sheet KN'!EC204-'Time Sheet KN'!EB204)*24</f>
        <v>0</v>
      </c>
      <c r="EA204" s="105">
        <f t="shared" si="1288"/>
        <v>10</v>
      </c>
      <c r="EB204" s="5">
        <f t="shared" si="1289"/>
        <v>0</v>
      </c>
      <c r="EC204" s="5"/>
      <c r="ED204" s="5">
        <f>LOOKUP(ED$6,'Daily Absent'!$O$6:$AX$6,'Daily Absent'!$O204:$AX204)</f>
        <v>1</v>
      </c>
      <c r="EE204" s="104">
        <f>VALUE('Time Sheet KN'!EF204-'Time Sheet KN'!EE204)*24</f>
        <v>5</v>
      </c>
      <c r="EF204" s="104">
        <f>VALUE('Time Sheet KN'!EH204-'Time Sheet KN'!EG204)*24</f>
        <v>5.0000000000000009</v>
      </c>
      <c r="EG204" s="104">
        <f>VALUE('Time Sheet KN'!EJ204-'Time Sheet KN'!EI204)*24</f>
        <v>0</v>
      </c>
      <c r="EH204" s="105">
        <f t="shared" si="1290"/>
        <v>10</v>
      </c>
      <c r="EI204" s="5">
        <f t="shared" si="1291"/>
        <v>0</v>
      </c>
      <c r="EJ204" s="5"/>
      <c r="EK204" s="5">
        <f>LOOKUP(EK$6,'Daily Absent'!$O$6:$AX$6,'Daily Absent'!$O204:$AX204)</f>
        <v>1</v>
      </c>
      <c r="EL204" s="104">
        <f>VALUE('Time Sheet KN'!EM204-'Time Sheet KN'!EL204)*24</f>
        <v>5</v>
      </c>
      <c r="EM204" s="104">
        <f>VALUE('Time Sheet KN'!EO204-'Time Sheet KN'!EN204)*24</f>
        <v>5.0000000000000009</v>
      </c>
      <c r="EN204" s="104">
        <f>VALUE('Time Sheet KN'!EQ204-'Time Sheet KN'!EP204)*24</f>
        <v>0</v>
      </c>
      <c r="EO204" s="105">
        <f t="shared" si="1292"/>
        <v>9</v>
      </c>
      <c r="EP204" s="5">
        <f t="shared" si="1293"/>
        <v>1</v>
      </c>
      <c r="EQ204" s="5"/>
      <c r="ER204" s="5">
        <f>LOOKUP(ER$6,'Daily Absent'!$O$6:$AX$6,'Daily Absent'!$O204:$AX204)</f>
        <v>0</v>
      </c>
      <c r="ES204" s="104">
        <f>VALUE('Time Sheet KN'!ET204-'Time Sheet KN'!ES204)*24</f>
        <v>0</v>
      </c>
      <c r="ET204" s="104">
        <f>VALUE('Time Sheet KN'!EV204-'Time Sheet KN'!EU204)*24</f>
        <v>0</v>
      </c>
      <c r="EU204" s="104">
        <f>VALUE('Time Sheet KN'!EX204-'Time Sheet KN'!EW204)*24</f>
        <v>0</v>
      </c>
      <c r="EV204" s="105">
        <f t="shared" si="1294"/>
        <v>0</v>
      </c>
      <c r="EW204" s="5">
        <f t="shared" si="1295"/>
        <v>0</v>
      </c>
      <c r="EX204" s="5"/>
      <c r="EY204" s="5">
        <f>LOOKUP(EY$6,'Daily Absent'!$O$6:$AX$6,'Daily Absent'!$O204:$AX204)</f>
        <v>1</v>
      </c>
      <c r="EZ204" s="104">
        <f>VALUE('Time Sheet KN'!FA204-'Time Sheet KN'!EZ204)*24</f>
        <v>5</v>
      </c>
      <c r="FA204" s="104">
        <f>VALUE('Time Sheet KN'!FC204-'Time Sheet KN'!FB204)*24</f>
        <v>5.0000000000000009</v>
      </c>
      <c r="FB204" s="104">
        <f>VALUE('Time Sheet KN'!FE204-'Time Sheet KN'!FD204)*24</f>
        <v>0</v>
      </c>
      <c r="FC204" s="105">
        <f t="shared" si="1296"/>
        <v>10</v>
      </c>
      <c r="FD204" s="5">
        <f t="shared" si="1297"/>
        <v>0</v>
      </c>
      <c r="FE204" s="5"/>
      <c r="FF204" s="5">
        <f>LOOKUP(FF$6,'Daily Absent'!$O$6:$AX$6,'Daily Absent'!$O204:$AX204)</f>
        <v>1</v>
      </c>
      <c r="FG204" s="104">
        <f>VALUE('Time Sheet KN'!FH204-'Time Sheet KN'!FG204)*24</f>
        <v>0</v>
      </c>
      <c r="FH204" s="104">
        <f>VALUE('Time Sheet KN'!FJ204-'Time Sheet KN'!FI204)*24</f>
        <v>0</v>
      </c>
      <c r="FI204" s="104">
        <f>VALUE('Time Sheet KN'!FL204-'Time Sheet KN'!FK204)*24</f>
        <v>0</v>
      </c>
      <c r="FJ204" s="105">
        <f t="shared" si="1298"/>
        <v>0</v>
      </c>
      <c r="FK204" s="5">
        <f t="shared" si="1299"/>
        <v>0</v>
      </c>
      <c r="FL204" s="5"/>
      <c r="FM204" s="5">
        <f>LOOKUP(FM$6,'Daily Absent'!$O$6:$AX$6,'Daily Absent'!$O204:$AX204)</f>
        <v>0</v>
      </c>
      <c r="FN204" s="104">
        <f>VALUE('Time Sheet KN'!FO204-'Time Sheet KN'!FN204)*24</f>
        <v>0</v>
      </c>
      <c r="FO204" s="104">
        <f>VALUE('Time Sheet KN'!FQ204-'Time Sheet KN'!FP204)*24</f>
        <v>0</v>
      </c>
      <c r="FP204" s="104">
        <f>VALUE('Time Sheet KN'!FS204-'Time Sheet KN'!FR204)*24</f>
        <v>0</v>
      </c>
      <c r="FQ204" s="105">
        <f t="shared" si="1300"/>
        <v>0</v>
      </c>
      <c r="FR204" s="5">
        <f t="shared" si="1301"/>
        <v>0</v>
      </c>
      <c r="FS204" s="5"/>
      <c r="FT204" s="5">
        <f>LOOKUP(FT$6,'Daily Absent'!$O$6:$AX$6,'Daily Absent'!$O204:$AX204)</f>
        <v>0</v>
      </c>
      <c r="FU204" s="104">
        <f>VALUE('Time Sheet KN'!FV204-'Time Sheet KN'!FU204)*24</f>
        <v>0</v>
      </c>
      <c r="FV204" s="104">
        <f>VALUE('Time Sheet KN'!FX204-'Time Sheet KN'!FW204)*24</f>
        <v>0</v>
      </c>
      <c r="FW204" s="104">
        <f>VALUE('Time Sheet KN'!FZ204-'Time Sheet KN'!FY204)*24</f>
        <v>0</v>
      </c>
      <c r="FX204" s="105">
        <f t="shared" si="1302"/>
        <v>0</v>
      </c>
      <c r="FY204" s="5">
        <f t="shared" si="1303"/>
        <v>0</v>
      </c>
      <c r="FZ204" s="5"/>
      <c r="GA204" s="5">
        <f>LOOKUP(GA$6,'Daily Absent'!$O$6:$AX$6,'Daily Absent'!$O204:$AX204)</f>
        <v>0</v>
      </c>
      <c r="GB204" s="104">
        <f>VALUE('Time Sheet KN'!GC204-'Time Sheet KN'!GB204)*24</f>
        <v>0</v>
      </c>
      <c r="GC204" s="104">
        <f>VALUE('Time Sheet KN'!GE204-'Time Sheet KN'!GD204)*24</f>
        <v>0</v>
      </c>
      <c r="GD204" s="104">
        <f>VALUE('Time Sheet KN'!GG204-'Time Sheet KN'!GF204)*24</f>
        <v>0</v>
      </c>
      <c r="GE204" s="105">
        <f t="shared" si="1304"/>
        <v>0</v>
      </c>
      <c r="GF204" s="5">
        <f t="shared" si="1305"/>
        <v>0</v>
      </c>
      <c r="GG204" s="5"/>
      <c r="GH204" s="5">
        <f>LOOKUP(GH$6,'Daily Absent'!$O$6:$AX$6,'Daily Absent'!$O204:$AX204)</f>
        <v>0</v>
      </c>
      <c r="GI204" s="104">
        <f>VALUE('Time Sheet KN'!GJ204-'Time Sheet KN'!GI204)*24</f>
        <v>0</v>
      </c>
      <c r="GJ204" s="104">
        <f>VALUE('Time Sheet KN'!GL204-'Time Sheet KN'!GK204)*24</f>
        <v>0</v>
      </c>
      <c r="GK204" s="104">
        <f>VALUE('Time Sheet KN'!GN204-'Time Sheet KN'!GM204)*24</f>
        <v>0</v>
      </c>
      <c r="GL204" s="105">
        <f t="shared" si="1306"/>
        <v>0</v>
      </c>
      <c r="GM204" s="5">
        <f t="shared" si="1307"/>
        <v>0</v>
      </c>
      <c r="GN204" s="5"/>
      <c r="GO204" s="5">
        <f>LOOKUP(GO$6,'Daily Absent'!$O$6:$AX$6,'Daily Absent'!$O204:$AX204)</f>
        <v>0</v>
      </c>
      <c r="GP204" s="104">
        <f>VALUE('Time Sheet KN'!GQ204-'Time Sheet KN'!GP204)*24</f>
        <v>0</v>
      </c>
      <c r="GQ204" s="104">
        <f>VALUE('Time Sheet KN'!GS204-'Time Sheet KN'!GR204)*24</f>
        <v>0</v>
      </c>
      <c r="GR204" s="104">
        <f>VALUE('Time Sheet KN'!GU204-'Time Sheet KN'!GT204)*24</f>
        <v>0</v>
      </c>
      <c r="GS204" s="105">
        <f t="shared" si="1308"/>
        <v>0</v>
      </c>
      <c r="GT204" s="5">
        <f t="shared" si="1309"/>
        <v>0</v>
      </c>
      <c r="GU204" s="5"/>
      <c r="GV204" s="5">
        <f>LOOKUP(GV$6,'Daily Absent'!$O$6:$AX$6,'Daily Absent'!$O204:$AX204)</f>
        <v>0</v>
      </c>
      <c r="GW204" s="104">
        <f>VALUE('Time Sheet KN'!GX204-'Time Sheet KN'!GW204)*24</f>
        <v>0</v>
      </c>
      <c r="GX204" s="104">
        <f>VALUE('Time Sheet KN'!GZ204-'Time Sheet KN'!GY204)*24</f>
        <v>0</v>
      </c>
      <c r="GY204" s="104">
        <f>VALUE('Time Sheet KN'!HB204-'Time Sheet KN'!HA204)*24</f>
        <v>0</v>
      </c>
      <c r="GZ204" s="105">
        <f t="shared" si="1310"/>
        <v>0</v>
      </c>
      <c r="HA204" s="5">
        <f t="shared" si="1311"/>
        <v>0</v>
      </c>
      <c r="HB204" s="5"/>
      <c r="HC204" s="5">
        <f>LOOKUP(HC$6,'Daily Absent'!$O$6:$AX$6,'Daily Absent'!$O204:$AX204)</f>
        <v>0</v>
      </c>
      <c r="HD204" s="104">
        <f>VALUE('Time Sheet KN'!HE204-'Time Sheet KN'!HD204)*24</f>
        <v>0</v>
      </c>
      <c r="HE204" s="104">
        <f>VALUE('Time Sheet KN'!HG204-'Time Sheet KN'!HF204)*24</f>
        <v>0</v>
      </c>
      <c r="HF204" s="104">
        <f>VALUE('Time Sheet KN'!HI204-'Time Sheet KN'!HH204)*24</f>
        <v>0</v>
      </c>
      <c r="HG204" s="105">
        <f t="shared" si="1312"/>
        <v>0</v>
      </c>
      <c r="HH204" s="5">
        <f t="shared" si="1313"/>
        <v>0</v>
      </c>
      <c r="HI204" s="5"/>
      <c r="HJ204" s="5">
        <f>LOOKUP(HJ$6,'Daily Absent'!$O$6:$AX$6,'Daily Absent'!$O204:$AX204)</f>
        <v>0</v>
      </c>
      <c r="HK204" s="104">
        <f>VALUE('Time Sheet KN'!HL204-'Time Sheet KN'!HK204)*24</f>
        <v>0</v>
      </c>
      <c r="HL204" s="104">
        <f>VALUE('Time Sheet KN'!HN204-'Time Sheet KN'!HM204)*24</f>
        <v>0</v>
      </c>
      <c r="HM204" s="104">
        <f>VALUE('Time Sheet KN'!HP204-'Time Sheet KN'!HO204)*24</f>
        <v>0</v>
      </c>
      <c r="HN204" s="105">
        <f t="shared" si="1314"/>
        <v>0</v>
      </c>
      <c r="HO204" s="5">
        <f t="shared" si="1315"/>
        <v>0</v>
      </c>
      <c r="HP204" s="5"/>
      <c r="HQ204" s="5">
        <f>LOOKUP(HQ$6,'Daily Absent'!$O$6:$AX$6,'Daily Absent'!$O204:$AX204)</f>
        <v>0</v>
      </c>
      <c r="HR204" s="104">
        <f>VALUE('Time Sheet KN'!HS204-'Time Sheet KN'!HR204)*24</f>
        <v>0</v>
      </c>
      <c r="HS204" s="104">
        <f>VALUE('Time Sheet KN'!HU204-'Time Sheet KN'!HT204)*24</f>
        <v>0</v>
      </c>
      <c r="HT204" s="104">
        <f>VALUE('Time Sheet KN'!HW204-'Time Sheet KN'!HV204)*24</f>
        <v>0</v>
      </c>
      <c r="HU204" s="105">
        <f t="shared" si="1316"/>
        <v>0</v>
      </c>
      <c r="HV204" s="5">
        <f t="shared" si="1317"/>
        <v>0</v>
      </c>
      <c r="HW204" s="5"/>
      <c r="HX204" s="5">
        <f>LOOKUP(HX$6,'Daily Absent'!$O$6:$AX$6,'Daily Absent'!$O204:$AX204)</f>
        <v>0</v>
      </c>
      <c r="HY204" s="104">
        <f>VALUE('Time Sheet KN'!HZ204-'Time Sheet KN'!HY204)*24</f>
        <v>0</v>
      </c>
      <c r="HZ204" s="104">
        <f>VALUE('Time Sheet KN'!IB204-'Time Sheet KN'!IA204)*24</f>
        <v>0</v>
      </c>
      <c r="IA204" s="104">
        <f>VALUE('Time Sheet KN'!ID204-'Time Sheet KN'!IC204)*24</f>
        <v>0</v>
      </c>
      <c r="IB204" s="105">
        <f t="shared" si="1318"/>
        <v>0</v>
      </c>
      <c r="IC204" s="5">
        <f t="shared" si="1319"/>
        <v>0</v>
      </c>
      <c r="ID204" s="5"/>
      <c r="IE204" s="5">
        <f>LOOKUP(IE$6,'Daily Absent'!$O$6:$AX$6,'Daily Absent'!$O204:$AX204)</f>
        <v>0</v>
      </c>
      <c r="IF204" s="104">
        <f>VALUE('Time Sheet KN'!IG204-'Time Sheet KN'!IF204)*24</f>
        <v>0</v>
      </c>
      <c r="IG204" s="104">
        <f>VALUE('Time Sheet KN'!II204-'Time Sheet KN'!IH204)*24</f>
        <v>0</v>
      </c>
      <c r="IH204" s="104">
        <f>VALUE('Time Sheet KN'!IK204-'Time Sheet KN'!IJ204)*24</f>
        <v>0</v>
      </c>
      <c r="II204" s="105">
        <f t="shared" si="1320"/>
        <v>0</v>
      </c>
      <c r="IJ204" s="5">
        <f t="shared" si="1321"/>
        <v>0</v>
      </c>
      <c r="IK204" s="5"/>
      <c r="IL204" s="5">
        <f>LOOKUP(IL$6,'Daily Absent'!$O$6:$AX$6,'Daily Absent'!$O204:$AX204)</f>
        <v>0</v>
      </c>
      <c r="IM204" s="104">
        <f>VALUE('Time Sheet KN'!IN204-'Time Sheet KN'!IM204)*24</f>
        <v>0</v>
      </c>
      <c r="IN204" s="104">
        <f>VALUE('Time Sheet KN'!IP204-'Time Sheet KN'!IO204)*24</f>
        <v>0</v>
      </c>
      <c r="IO204" s="104">
        <f>VALUE('Time Sheet KN'!IR204-'Time Sheet KN'!IQ204)*24</f>
        <v>0</v>
      </c>
      <c r="IP204" s="105">
        <f t="shared" si="1322"/>
        <v>0</v>
      </c>
      <c r="IQ204" s="5">
        <f t="shared" si="1323"/>
        <v>0</v>
      </c>
      <c r="IR204" s="5"/>
      <c r="IS204" s="5">
        <f>LOOKUP(IS$6,'Daily Absent'!$O$6:$AX$6,'Daily Absent'!$O204:$AX204)</f>
        <v>0</v>
      </c>
      <c r="IT204" s="104">
        <f>VALUE('Time Sheet KN'!IU204-'Time Sheet KN'!IT204)*24</f>
        <v>0</v>
      </c>
      <c r="IU204" s="104">
        <f>VALUE('Time Sheet KN'!IW204-'Time Sheet KN'!IV204)*24</f>
        <v>0</v>
      </c>
      <c r="IV204" s="104">
        <f>VALUE('Time Sheet KN'!IY204-'Time Sheet KN'!IX204)*24</f>
        <v>0</v>
      </c>
      <c r="IW204" s="105">
        <f t="shared" si="1324"/>
        <v>0</v>
      </c>
      <c r="IX204" s="5">
        <f t="shared" si="1325"/>
        <v>0</v>
      </c>
      <c r="IY204" s="5"/>
      <c r="IZ204" s="5">
        <f>LOOKUP(IZ$6,'Daily Absent'!$O$6:$AX$6,'Daily Absent'!$O204:$AX204)</f>
        <v>0</v>
      </c>
      <c r="JA204" s="104">
        <f>VALUE('Time Sheet KN'!JB204-'Time Sheet KN'!JA204)*24</f>
        <v>0</v>
      </c>
      <c r="JB204" s="104">
        <f>VALUE('Time Sheet KN'!JD204-'Time Sheet KN'!JC204)*24</f>
        <v>0</v>
      </c>
      <c r="JC204" s="104">
        <f>VALUE('Time Sheet KN'!JF204-'Time Sheet KN'!JE204)*24</f>
        <v>0</v>
      </c>
      <c r="JD204" s="105">
        <f t="shared" si="1326"/>
        <v>0</v>
      </c>
      <c r="JE204" s="5">
        <f t="shared" si="1327"/>
        <v>0</v>
      </c>
      <c r="JF204" s="5"/>
    </row>
    <row r="205" spans="1:266" ht="21.5" customHeight="1">
      <c r="A205" s="54">
        <f>IF('Master MP Status'!A205&gt;0,'Master MP Status'!A205,"")</f>
        <v>197</v>
      </c>
      <c r="B205" s="5" t="str">
        <f>IF(ISTEXT('Master MP Status'!B205),'Master MP Status'!B205,"")</f>
        <v>INDIRECT</v>
      </c>
      <c r="C205" s="153">
        <f>IF(OR(ISTEXT('Master MP Status'!C205),'Master MP Status'!C205&gt;0),'Master MP Status'!C205,"")</f>
        <v>250076</v>
      </c>
      <c r="D205" s="154">
        <f>IF(OR(ISTEXT('Master MP Status'!D205),'Master MP Status'!D205&gt;0),'Master MP Status'!D205,"")</f>
        <v>250073</v>
      </c>
      <c r="E205" s="5" t="str">
        <f>IF(ISTEXT('Master MP Status'!E205),'Master MP Status'!E205,"")</f>
        <v>BAGAS TANGGUH KAHANANTO</v>
      </c>
      <c r="F205" s="5" t="str">
        <f>IF(ISTEXT('Master MP Status'!F205),'Master MP Status'!F205,"")</f>
        <v/>
      </c>
      <c r="G205" s="5" t="str">
        <f>IF(ISTEXT('Master MP Status'!G205),'Master MP Status'!G205,"")</f>
        <v>Cilacap</v>
      </c>
      <c r="H205" s="5" t="str">
        <f>IF(ISTEXT('Master MP Status'!H205),'Master MP Status'!H205,"")</f>
        <v>HO</v>
      </c>
      <c r="I205" s="5" t="str">
        <f>IF(ISTEXT('Master MP Status'!I205),'Master MP Status'!I205,"")</f>
        <v>Safety</v>
      </c>
      <c r="J205" s="5" t="str">
        <f>IF(ISTEXT('Master MP Status'!J205),'Master MP Status'!J205,"")</f>
        <v>Safety</v>
      </c>
      <c r="K205" s="9">
        <f>IF(OR('Master MP Status'!K205=0,'Master MP Status'!K205=""),"",'Master MP Status'!K205)</f>
        <v>45800</v>
      </c>
      <c r="L205" s="9">
        <f>IF(OR('Master MP Status'!L205=0,'Master MP Status'!L205=""),"",'Master MP Status'!L205)</f>
        <v>45800</v>
      </c>
      <c r="M205" s="9" t="str">
        <f>IF(OR('Master MP Status'!M205=0,'Master MP Status'!M205=""),"",'Master MP Status'!M205)</f>
        <v/>
      </c>
      <c r="N205" s="5" t="str">
        <f>IF(ISTEXT('Master MP Status'!N205),'Master MP Status'!N205,"")</f>
        <v/>
      </c>
      <c r="O205" s="5">
        <f>LOOKUP(O$6,'Daily Absent'!$O$6:$AX$6,'Daily Absent'!$O205:$AX205)</f>
        <v>1</v>
      </c>
      <c r="P205" s="104">
        <f>VALUE('Time Sheet KN'!Q205-'Time Sheet KN'!P205)*24</f>
        <v>5</v>
      </c>
      <c r="Q205" s="104">
        <f>VALUE('Time Sheet KN'!S205-'Time Sheet KN'!R205)*24</f>
        <v>5.0000000000000009</v>
      </c>
      <c r="R205" s="104">
        <f>VALUE('Time Sheet KN'!U205-'Time Sheet KN'!T205)*24</f>
        <v>0</v>
      </c>
      <c r="S205" s="105">
        <f t="shared" si="1256"/>
        <v>10</v>
      </c>
      <c r="T205" s="5">
        <f t="shared" si="1257"/>
        <v>0</v>
      </c>
      <c r="U205" s="5"/>
      <c r="V205" s="5">
        <f>LOOKUP(V$6,'Daily Absent'!$O$6:$AX$6,'Daily Absent'!$O205:$AX205)</f>
        <v>1</v>
      </c>
      <c r="W205" s="104">
        <f>VALUE('Time Sheet KN'!X205-'Time Sheet KN'!W205)*24</f>
        <v>5</v>
      </c>
      <c r="X205" s="104">
        <f>VALUE('Time Sheet KN'!Z205-'Time Sheet KN'!Y205)*24</f>
        <v>5.0000000000000009</v>
      </c>
      <c r="Y205" s="104">
        <f>VALUE('Time Sheet KN'!AB205-'Time Sheet KN'!AA205)*24</f>
        <v>0</v>
      </c>
      <c r="Z205" s="105">
        <f t="shared" si="1258"/>
        <v>10</v>
      </c>
      <c r="AA205" s="5">
        <f t="shared" si="1259"/>
        <v>0</v>
      </c>
      <c r="AB205" s="5"/>
      <c r="AC205" s="5">
        <f>LOOKUP(AC$6,'Daily Absent'!$O$6:$AX$6,'Daily Absent'!$O205:$AX205)</f>
        <v>1</v>
      </c>
      <c r="AD205" s="104">
        <f>VALUE('Time Sheet KN'!AE205-'Time Sheet KN'!AD205)*24</f>
        <v>5</v>
      </c>
      <c r="AE205" s="104">
        <f>VALUE('Time Sheet KN'!AG205-'Time Sheet KN'!AF205)*24</f>
        <v>5.0000000000000009</v>
      </c>
      <c r="AF205" s="104">
        <f>VALUE('Time Sheet KN'!AI205-'Time Sheet KN'!AH205)*24</f>
        <v>0</v>
      </c>
      <c r="AG205" s="105">
        <f t="shared" si="1260"/>
        <v>10</v>
      </c>
      <c r="AH205" s="5">
        <f t="shared" si="1261"/>
        <v>0</v>
      </c>
      <c r="AI205" s="5"/>
      <c r="AJ205" s="5">
        <f>LOOKUP(AJ$6,'Daily Absent'!$O$6:$AX$6,'Daily Absent'!$O205:$AX205)</f>
        <v>1</v>
      </c>
      <c r="AK205" s="104">
        <f>VALUE('Time Sheet KN'!AL205-'Time Sheet KN'!AK205)*24</f>
        <v>5</v>
      </c>
      <c r="AL205" s="104">
        <f>VALUE('Time Sheet KN'!AN205-'Time Sheet KN'!AM205)*24</f>
        <v>5.0000000000000009</v>
      </c>
      <c r="AM205" s="104">
        <f>VALUE('Time Sheet KN'!AP205-'Time Sheet KN'!AO205)*24</f>
        <v>0</v>
      </c>
      <c r="AN205" s="105">
        <f t="shared" si="1262"/>
        <v>10</v>
      </c>
      <c r="AO205" s="5">
        <f t="shared" si="1263"/>
        <v>0</v>
      </c>
      <c r="AP205" s="5"/>
      <c r="AQ205" s="5">
        <f>LOOKUP(AQ$6,'Daily Absent'!$O$6:$AX$6,'Daily Absent'!$O205:$AX205)</f>
        <v>1</v>
      </c>
      <c r="AR205" s="104">
        <f>VALUE('Time Sheet KN'!AS205-'Time Sheet KN'!AR205)*24</f>
        <v>5</v>
      </c>
      <c r="AS205" s="104">
        <f>VALUE('Time Sheet KN'!AU205-'Time Sheet KN'!AT205)*24</f>
        <v>4.0000000000000018</v>
      </c>
      <c r="AT205" s="104">
        <f>VALUE('Time Sheet KN'!AW205-'Time Sheet KN'!AV205)*24</f>
        <v>0</v>
      </c>
      <c r="AU205" s="105">
        <f t="shared" si="1264"/>
        <v>9</v>
      </c>
      <c r="AV205" s="5">
        <f t="shared" si="1265"/>
        <v>1.7763568394002505E-15</v>
      </c>
      <c r="AW205" s="5"/>
      <c r="AX205" s="5">
        <f>LOOKUP(AX$6,'Daily Absent'!$O$6:$AX$6,'Daily Absent'!$O205:$AX205)</f>
        <v>1</v>
      </c>
      <c r="AY205" s="104">
        <f>VALUE('Time Sheet KN'!AZ205-'Time Sheet KN'!AY205)*24</f>
        <v>4</v>
      </c>
      <c r="AZ205" s="104">
        <f>VALUE('Time Sheet KN'!BB205-'Time Sheet KN'!BA205)*24</f>
        <v>3</v>
      </c>
      <c r="BA205" s="104">
        <f>VALUE('Time Sheet KN'!BD205-'Time Sheet KN'!BC205)*24</f>
        <v>0</v>
      </c>
      <c r="BB205" s="105">
        <f t="shared" si="1266"/>
        <v>0</v>
      </c>
      <c r="BC205" s="5">
        <f t="shared" si="1267"/>
        <v>7</v>
      </c>
      <c r="BD205" s="5"/>
      <c r="BE205" s="5">
        <f>LOOKUP(BE$6,'Daily Absent'!$O$6:$AX$6,'Daily Absent'!$O205:$AX205)</f>
        <v>1</v>
      </c>
      <c r="BF205" s="104">
        <f>VALUE('Time Sheet KN'!BG205-'Time Sheet KN'!BF205)*24</f>
        <v>5</v>
      </c>
      <c r="BG205" s="104">
        <f>VALUE('Time Sheet KN'!BI205-'Time Sheet KN'!BH205)*24</f>
        <v>5.0000000000000009</v>
      </c>
      <c r="BH205" s="104">
        <f>VALUE('Time Sheet KN'!BK205-'Time Sheet KN'!BJ205)*24</f>
        <v>0</v>
      </c>
      <c r="BI205" s="105">
        <f t="shared" si="1268"/>
        <v>10</v>
      </c>
      <c r="BJ205" s="5">
        <f t="shared" si="1269"/>
        <v>0</v>
      </c>
      <c r="BK205" s="5"/>
      <c r="BL205" s="5">
        <f>LOOKUP(BL$6,'Daily Absent'!$O$6:$AX$6,'Daily Absent'!$O205:$AX205)</f>
        <v>0</v>
      </c>
      <c r="BM205" s="104">
        <f>VALUE('Time Sheet KN'!BN205-'Time Sheet KN'!BM205)*24</f>
        <v>0</v>
      </c>
      <c r="BN205" s="104">
        <f>VALUE('Time Sheet KN'!BP205-'Time Sheet KN'!BO205)*24</f>
        <v>0</v>
      </c>
      <c r="BO205" s="104">
        <f>VALUE('Time Sheet KN'!BR205-'Time Sheet KN'!BQ205)*24</f>
        <v>0</v>
      </c>
      <c r="BP205" s="105">
        <f t="shared" si="1270"/>
        <v>0</v>
      </c>
      <c r="BQ205" s="5">
        <f t="shared" si="1271"/>
        <v>0</v>
      </c>
      <c r="BR205" s="5"/>
      <c r="BS205" s="5">
        <f>LOOKUP(BS$6,'Daily Absent'!$O$6:$AX$6,'Daily Absent'!$O205:$AX205)</f>
        <v>1</v>
      </c>
      <c r="BT205" s="104">
        <f>VALUE('Time Sheet KN'!BU205-'Time Sheet KN'!BT205)*24</f>
        <v>5</v>
      </c>
      <c r="BU205" s="104">
        <f>VALUE('Time Sheet KN'!BW205-'Time Sheet KN'!BV205)*24</f>
        <v>5.0000000000000009</v>
      </c>
      <c r="BV205" s="104">
        <f>VALUE('Time Sheet KN'!BY205-'Time Sheet KN'!BX205)*24</f>
        <v>0</v>
      </c>
      <c r="BW205" s="105">
        <f t="shared" si="1272"/>
        <v>10</v>
      </c>
      <c r="BX205" s="5">
        <f t="shared" si="1273"/>
        <v>0</v>
      </c>
      <c r="BY205" s="5"/>
      <c r="BZ205" s="5">
        <f>LOOKUP(BZ$6,'Daily Absent'!$O$6:$AX$6,'Daily Absent'!$O205:$AX205)</f>
        <v>1</v>
      </c>
      <c r="CA205" s="104">
        <f>VALUE('Time Sheet KN'!CB205-'Time Sheet KN'!CA205)*24</f>
        <v>5</v>
      </c>
      <c r="CB205" s="104">
        <f>VALUE('Time Sheet KN'!CD205-'Time Sheet KN'!CC205)*24</f>
        <v>5.0000000000000009</v>
      </c>
      <c r="CC205" s="104">
        <f>VALUE('Time Sheet KN'!CF205-'Time Sheet KN'!CE205)*24</f>
        <v>0</v>
      </c>
      <c r="CD205" s="105">
        <f t="shared" si="1274"/>
        <v>10</v>
      </c>
      <c r="CE205" s="5">
        <f t="shared" si="1275"/>
        <v>0</v>
      </c>
      <c r="CF205" s="5"/>
      <c r="CG205" s="5">
        <f>LOOKUP(CG$6,'Daily Absent'!$O$6:$AX$6,'Daily Absent'!$O205:$AX205)</f>
        <v>1</v>
      </c>
      <c r="CH205" s="104">
        <f>VALUE('Time Sheet KN'!CI205-'Time Sheet KN'!CH205)*24</f>
        <v>5</v>
      </c>
      <c r="CI205" s="104">
        <f>VALUE('Time Sheet KN'!CK205-'Time Sheet KN'!CJ205)*24</f>
        <v>5.0000000000000009</v>
      </c>
      <c r="CJ205" s="104">
        <f>VALUE('Time Sheet KN'!CM205-'Time Sheet KN'!CL205)*24</f>
        <v>0</v>
      </c>
      <c r="CK205" s="105">
        <f t="shared" si="1276"/>
        <v>10</v>
      </c>
      <c r="CL205" s="5">
        <f t="shared" si="1277"/>
        <v>0</v>
      </c>
      <c r="CM205" s="5"/>
      <c r="CN205" s="5">
        <f>LOOKUP(CN$6,'Daily Absent'!$O$6:$AX$6,'Daily Absent'!$O205:$AX205)</f>
        <v>1</v>
      </c>
      <c r="CO205" s="104">
        <f>VALUE('Time Sheet KN'!CP205-'Time Sheet KN'!CO205)*24</f>
        <v>5</v>
      </c>
      <c r="CP205" s="104">
        <f>VALUE('Time Sheet KN'!CR205-'Time Sheet KN'!CQ205)*24</f>
        <v>4.0000000000000018</v>
      </c>
      <c r="CQ205" s="104">
        <f>VALUE('Time Sheet KN'!CT205-'Time Sheet KN'!CS205)*24</f>
        <v>0</v>
      </c>
      <c r="CR205" s="105">
        <f t="shared" si="1278"/>
        <v>9</v>
      </c>
      <c r="CS205" s="5">
        <f t="shared" si="1279"/>
        <v>1.7763568394002505E-15</v>
      </c>
      <c r="CT205" s="5"/>
      <c r="CU205" s="5">
        <f>LOOKUP(CU$6,'Daily Absent'!$O$6:$AX$6,'Daily Absent'!$O205:$AX205)</f>
        <v>1</v>
      </c>
      <c r="CV205" s="104">
        <f>VALUE('Time Sheet KN'!CW205-'Time Sheet KN'!CV205)*24</f>
        <v>4</v>
      </c>
      <c r="CW205" s="104">
        <f>VALUE('Time Sheet KN'!CY205-'Time Sheet KN'!CX205)*24</f>
        <v>3</v>
      </c>
      <c r="CX205" s="104">
        <f>VALUE('Time Sheet KN'!DA205-'Time Sheet KN'!CZ205)*24</f>
        <v>0</v>
      </c>
      <c r="CY205" s="105">
        <f t="shared" si="1280"/>
        <v>0</v>
      </c>
      <c r="CZ205" s="5">
        <f t="shared" si="1281"/>
        <v>7</v>
      </c>
      <c r="DA205" s="5"/>
      <c r="DB205" s="5">
        <f>LOOKUP(DB$6,'Daily Absent'!$O$6:$AX$6,'Daily Absent'!$O205:$AX205)</f>
        <v>1</v>
      </c>
      <c r="DC205" s="104">
        <f>VALUE('Time Sheet KN'!DD205-'Time Sheet KN'!DC205)*24</f>
        <v>5</v>
      </c>
      <c r="DD205" s="104">
        <f>VALUE('Time Sheet KN'!DF205-'Time Sheet KN'!DE205)*24</f>
        <v>5.0000000000000009</v>
      </c>
      <c r="DE205" s="104">
        <f>VALUE('Time Sheet KN'!DH205-'Time Sheet KN'!DG205)*24</f>
        <v>0</v>
      </c>
      <c r="DF205" s="105">
        <f t="shared" si="1282"/>
        <v>10</v>
      </c>
      <c r="DG205" s="5">
        <f t="shared" si="1283"/>
        <v>0</v>
      </c>
      <c r="DH205" s="5"/>
      <c r="DI205" s="5">
        <f>LOOKUP(DI$6,'Daily Absent'!$O$6:$AX$6,'Daily Absent'!$O205:$AX205)</f>
        <v>1</v>
      </c>
      <c r="DJ205" s="104">
        <f>VALUE('Time Sheet KN'!DK205-'Time Sheet KN'!DJ205)*24</f>
        <v>5</v>
      </c>
      <c r="DK205" s="104">
        <f>VALUE('Time Sheet KN'!DM205-'Time Sheet KN'!DL205)*24</f>
        <v>5.0000000000000009</v>
      </c>
      <c r="DL205" s="104">
        <f>VALUE('Time Sheet KN'!DO205-'Time Sheet KN'!DN205)*24</f>
        <v>0</v>
      </c>
      <c r="DM205" s="105">
        <f t="shared" si="1284"/>
        <v>10</v>
      </c>
      <c r="DN205" s="5">
        <f t="shared" si="1285"/>
        <v>0</v>
      </c>
      <c r="DO205" s="5"/>
      <c r="DP205" s="5">
        <f>LOOKUP(DP$6,'Daily Absent'!$O$6:$AX$6,'Daily Absent'!$O205:$AX205)</f>
        <v>0</v>
      </c>
      <c r="DQ205" s="104">
        <f>VALUE('Time Sheet KN'!DR205-'Time Sheet KN'!DQ205)*24</f>
        <v>0</v>
      </c>
      <c r="DR205" s="104">
        <f>VALUE('Time Sheet KN'!DT205-'Time Sheet KN'!DS205)*24</f>
        <v>0</v>
      </c>
      <c r="DS205" s="104">
        <f>VALUE('Time Sheet KN'!DV205-'Time Sheet KN'!DU205)*24</f>
        <v>0</v>
      </c>
      <c r="DT205" s="105">
        <f t="shared" si="1286"/>
        <v>0</v>
      </c>
      <c r="DU205" s="5">
        <f t="shared" si="1287"/>
        <v>0</v>
      </c>
      <c r="DV205" s="5"/>
      <c r="DW205" s="5">
        <f>LOOKUP(DW$6,'Daily Absent'!$O$6:$AX$6,'Daily Absent'!$O205:$AX205)</f>
        <v>1</v>
      </c>
      <c r="DX205" s="104">
        <f>VALUE('Time Sheet KN'!DY205-'Time Sheet KN'!DX205)*24</f>
        <v>5</v>
      </c>
      <c r="DY205" s="104">
        <f>VALUE('Time Sheet KN'!EA205-'Time Sheet KN'!DZ205)*24</f>
        <v>5.0000000000000009</v>
      </c>
      <c r="DZ205" s="104">
        <f>VALUE('Time Sheet KN'!EC205-'Time Sheet KN'!EB205)*24</f>
        <v>0</v>
      </c>
      <c r="EA205" s="105">
        <f t="shared" si="1288"/>
        <v>10</v>
      </c>
      <c r="EB205" s="5">
        <f t="shared" si="1289"/>
        <v>0</v>
      </c>
      <c r="EC205" s="5"/>
      <c r="ED205" s="5">
        <f>LOOKUP(ED$6,'Daily Absent'!$O$6:$AX$6,'Daily Absent'!$O205:$AX205)</f>
        <v>1</v>
      </c>
      <c r="EE205" s="104">
        <f>VALUE('Time Sheet KN'!EF205-'Time Sheet KN'!EE205)*24</f>
        <v>5</v>
      </c>
      <c r="EF205" s="104">
        <f>VALUE('Time Sheet KN'!EH205-'Time Sheet KN'!EG205)*24</f>
        <v>5.0000000000000009</v>
      </c>
      <c r="EG205" s="104">
        <f>VALUE('Time Sheet KN'!EJ205-'Time Sheet KN'!EI205)*24</f>
        <v>0</v>
      </c>
      <c r="EH205" s="105">
        <f t="shared" si="1290"/>
        <v>10</v>
      </c>
      <c r="EI205" s="5">
        <f t="shared" si="1291"/>
        <v>0</v>
      </c>
      <c r="EJ205" s="5"/>
      <c r="EK205" s="5">
        <f>LOOKUP(EK$6,'Daily Absent'!$O$6:$AX$6,'Daily Absent'!$O205:$AX205)</f>
        <v>1</v>
      </c>
      <c r="EL205" s="104">
        <f>VALUE('Time Sheet KN'!EM205-'Time Sheet KN'!EL205)*24</f>
        <v>5</v>
      </c>
      <c r="EM205" s="104">
        <f>VALUE('Time Sheet KN'!EO205-'Time Sheet KN'!EN205)*24</f>
        <v>5.0000000000000009</v>
      </c>
      <c r="EN205" s="104">
        <f>VALUE('Time Sheet KN'!EQ205-'Time Sheet KN'!EP205)*24</f>
        <v>0</v>
      </c>
      <c r="EO205" s="105">
        <f t="shared" si="1292"/>
        <v>9</v>
      </c>
      <c r="EP205" s="5">
        <f t="shared" si="1293"/>
        <v>1</v>
      </c>
      <c r="EQ205" s="5"/>
      <c r="ER205" s="5">
        <f>LOOKUP(ER$6,'Daily Absent'!$O$6:$AX$6,'Daily Absent'!$O205:$AX205)</f>
        <v>0</v>
      </c>
      <c r="ES205" s="104">
        <f>VALUE('Time Sheet KN'!ET205-'Time Sheet KN'!ES205)*24</f>
        <v>0</v>
      </c>
      <c r="ET205" s="104">
        <f>VALUE('Time Sheet KN'!EV205-'Time Sheet KN'!EU205)*24</f>
        <v>0</v>
      </c>
      <c r="EU205" s="104">
        <f>VALUE('Time Sheet KN'!EX205-'Time Sheet KN'!EW205)*24</f>
        <v>0</v>
      </c>
      <c r="EV205" s="105">
        <f t="shared" si="1294"/>
        <v>0</v>
      </c>
      <c r="EW205" s="5">
        <f t="shared" si="1295"/>
        <v>0</v>
      </c>
      <c r="EX205" s="5"/>
      <c r="EY205" s="5">
        <f>LOOKUP(EY$6,'Daily Absent'!$O$6:$AX$6,'Daily Absent'!$O205:$AX205)</f>
        <v>1</v>
      </c>
      <c r="EZ205" s="104">
        <f>VALUE('Time Sheet KN'!FA205-'Time Sheet KN'!EZ205)*24</f>
        <v>5</v>
      </c>
      <c r="FA205" s="104">
        <f>VALUE('Time Sheet KN'!FC205-'Time Sheet KN'!FB205)*24</f>
        <v>5.0000000000000009</v>
      </c>
      <c r="FB205" s="104">
        <f>VALUE('Time Sheet KN'!FE205-'Time Sheet KN'!FD205)*24</f>
        <v>3</v>
      </c>
      <c r="FC205" s="105">
        <f t="shared" si="1296"/>
        <v>10</v>
      </c>
      <c r="FD205" s="5">
        <f t="shared" si="1297"/>
        <v>3</v>
      </c>
      <c r="FE205" s="5"/>
      <c r="FF205" s="5">
        <f>LOOKUP(FF$6,'Daily Absent'!$O$6:$AX$6,'Daily Absent'!$O205:$AX205)</f>
        <v>1</v>
      </c>
      <c r="FG205" s="104">
        <f>VALUE('Time Sheet KN'!FH205-'Time Sheet KN'!FG205)*24</f>
        <v>0</v>
      </c>
      <c r="FH205" s="104">
        <f>VALUE('Time Sheet KN'!FJ205-'Time Sheet KN'!FI205)*24</f>
        <v>0</v>
      </c>
      <c r="FI205" s="104">
        <f>VALUE('Time Sheet KN'!FL205-'Time Sheet KN'!FK205)*24</f>
        <v>0</v>
      </c>
      <c r="FJ205" s="105">
        <f t="shared" si="1298"/>
        <v>0</v>
      </c>
      <c r="FK205" s="5">
        <f t="shared" si="1299"/>
        <v>0</v>
      </c>
      <c r="FL205" s="5"/>
      <c r="FM205" s="5">
        <f>LOOKUP(FM$6,'Daily Absent'!$O$6:$AX$6,'Daily Absent'!$O205:$AX205)</f>
        <v>0</v>
      </c>
      <c r="FN205" s="104">
        <f>VALUE('Time Sheet KN'!FO205-'Time Sheet KN'!FN205)*24</f>
        <v>0</v>
      </c>
      <c r="FO205" s="104">
        <f>VALUE('Time Sheet KN'!FQ205-'Time Sheet KN'!FP205)*24</f>
        <v>0</v>
      </c>
      <c r="FP205" s="104">
        <f>VALUE('Time Sheet KN'!FS205-'Time Sheet KN'!FR205)*24</f>
        <v>0</v>
      </c>
      <c r="FQ205" s="105">
        <f t="shared" si="1300"/>
        <v>0</v>
      </c>
      <c r="FR205" s="5">
        <f t="shared" si="1301"/>
        <v>0</v>
      </c>
      <c r="FS205" s="5"/>
      <c r="FT205" s="5">
        <f>LOOKUP(FT$6,'Daily Absent'!$O$6:$AX$6,'Daily Absent'!$O205:$AX205)</f>
        <v>0</v>
      </c>
      <c r="FU205" s="104">
        <f>VALUE('Time Sheet KN'!FV205-'Time Sheet KN'!FU205)*24</f>
        <v>0</v>
      </c>
      <c r="FV205" s="104">
        <f>VALUE('Time Sheet KN'!FX205-'Time Sheet KN'!FW205)*24</f>
        <v>0</v>
      </c>
      <c r="FW205" s="104">
        <f>VALUE('Time Sheet KN'!FZ205-'Time Sheet KN'!FY205)*24</f>
        <v>0</v>
      </c>
      <c r="FX205" s="105">
        <f t="shared" si="1302"/>
        <v>0</v>
      </c>
      <c r="FY205" s="5">
        <f t="shared" si="1303"/>
        <v>0</v>
      </c>
      <c r="FZ205" s="5"/>
      <c r="GA205" s="5">
        <f>LOOKUP(GA$6,'Daily Absent'!$O$6:$AX$6,'Daily Absent'!$O205:$AX205)</f>
        <v>0</v>
      </c>
      <c r="GB205" s="104">
        <f>VALUE('Time Sheet KN'!GC205-'Time Sheet KN'!GB205)*24</f>
        <v>0</v>
      </c>
      <c r="GC205" s="104">
        <f>VALUE('Time Sheet KN'!GE205-'Time Sheet KN'!GD205)*24</f>
        <v>0</v>
      </c>
      <c r="GD205" s="104">
        <f>VALUE('Time Sheet KN'!GG205-'Time Sheet KN'!GF205)*24</f>
        <v>0</v>
      </c>
      <c r="GE205" s="105">
        <f t="shared" si="1304"/>
        <v>0</v>
      </c>
      <c r="GF205" s="5">
        <f t="shared" si="1305"/>
        <v>0</v>
      </c>
      <c r="GG205" s="5"/>
      <c r="GH205" s="5">
        <f>LOOKUP(GH$6,'Daily Absent'!$O$6:$AX$6,'Daily Absent'!$O205:$AX205)</f>
        <v>0</v>
      </c>
      <c r="GI205" s="104">
        <f>VALUE('Time Sheet KN'!GJ205-'Time Sheet KN'!GI205)*24</f>
        <v>0</v>
      </c>
      <c r="GJ205" s="104">
        <f>VALUE('Time Sheet KN'!GL205-'Time Sheet KN'!GK205)*24</f>
        <v>0</v>
      </c>
      <c r="GK205" s="104">
        <f>VALUE('Time Sheet KN'!GN205-'Time Sheet KN'!GM205)*24</f>
        <v>0</v>
      </c>
      <c r="GL205" s="105">
        <f t="shared" si="1306"/>
        <v>0</v>
      </c>
      <c r="GM205" s="5">
        <f t="shared" si="1307"/>
        <v>0</v>
      </c>
      <c r="GN205" s="5"/>
      <c r="GO205" s="5">
        <f>LOOKUP(GO$6,'Daily Absent'!$O$6:$AX$6,'Daily Absent'!$O205:$AX205)</f>
        <v>0</v>
      </c>
      <c r="GP205" s="104">
        <f>VALUE('Time Sheet KN'!GQ205-'Time Sheet KN'!GP205)*24</f>
        <v>0</v>
      </c>
      <c r="GQ205" s="104">
        <f>VALUE('Time Sheet KN'!GS205-'Time Sheet KN'!GR205)*24</f>
        <v>0</v>
      </c>
      <c r="GR205" s="104">
        <f>VALUE('Time Sheet KN'!GU205-'Time Sheet KN'!GT205)*24</f>
        <v>0</v>
      </c>
      <c r="GS205" s="105">
        <f t="shared" si="1308"/>
        <v>0</v>
      </c>
      <c r="GT205" s="5">
        <f t="shared" si="1309"/>
        <v>0</v>
      </c>
      <c r="GU205" s="5"/>
      <c r="GV205" s="5">
        <f>LOOKUP(GV$6,'Daily Absent'!$O$6:$AX$6,'Daily Absent'!$O205:$AX205)</f>
        <v>0</v>
      </c>
      <c r="GW205" s="104">
        <f>VALUE('Time Sheet KN'!GX205-'Time Sheet KN'!GW205)*24</f>
        <v>0</v>
      </c>
      <c r="GX205" s="104">
        <f>VALUE('Time Sheet KN'!GZ205-'Time Sheet KN'!GY205)*24</f>
        <v>0</v>
      </c>
      <c r="GY205" s="104">
        <f>VALUE('Time Sheet KN'!HB205-'Time Sheet KN'!HA205)*24</f>
        <v>0</v>
      </c>
      <c r="GZ205" s="105">
        <f t="shared" si="1310"/>
        <v>0</v>
      </c>
      <c r="HA205" s="5">
        <f t="shared" si="1311"/>
        <v>0</v>
      </c>
      <c r="HB205" s="5"/>
      <c r="HC205" s="5">
        <f>LOOKUP(HC$6,'Daily Absent'!$O$6:$AX$6,'Daily Absent'!$O205:$AX205)</f>
        <v>0</v>
      </c>
      <c r="HD205" s="104">
        <f>VALUE('Time Sheet KN'!HE205-'Time Sheet KN'!HD205)*24</f>
        <v>0</v>
      </c>
      <c r="HE205" s="104">
        <f>VALUE('Time Sheet KN'!HG205-'Time Sheet KN'!HF205)*24</f>
        <v>0</v>
      </c>
      <c r="HF205" s="104">
        <f>VALUE('Time Sheet KN'!HI205-'Time Sheet KN'!HH205)*24</f>
        <v>0</v>
      </c>
      <c r="HG205" s="105">
        <f t="shared" si="1312"/>
        <v>0</v>
      </c>
      <c r="HH205" s="5">
        <f t="shared" si="1313"/>
        <v>0</v>
      </c>
      <c r="HI205" s="5"/>
      <c r="HJ205" s="5">
        <f>LOOKUP(HJ$6,'Daily Absent'!$O$6:$AX$6,'Daily Absent'!$O205:$AX205)</f>
        <v>0</v>
      </c>
      <c r="HK205" s="104">
        <f>VALUE('Time Sheet KN'!HL205-'Time Sheet KN'!HK205)*24</f>
        <v>0</v>
      </c>
      <c r="HL205" s="104">
        <f>VALUE('Time Sheet KN'!HN205-'Time Sheet KN'!HM205)*24</f>
        <v>0</v>
      </c>
      <c r="HM205" s="104">
        <f>VALUE('Time Sheet KN'!HP205-'Time Sheet KN'!HO205)*24</f>
        <v>0</v>
      </c>
      <c r="HN205" s="105">
        <f t="shared" si="1314"/>
        <v>0</v>
      </c>
      <c r="HO205" s="5">
        <f t="shared" si="1315"/>
        <v>0</v>
      </c>
      <c r="HP205" s="5"/>
      <c r="HQ205" s="5">
        <f>LOOKUP(HQ$6,'Daily Absent'!$O$6:$AX$6,'Daily Absent'!$O205:$AX205)</f>
        <v>0</v>
      </c>
      <c r="HR205" s="104">
        <f>VALUE('Time Sheet KN'!HS205-'Time Sheet KN'!HR205)*24</f>
        <v>0</v>
      </c>
      <c r="HS205" s="104">
        <f>VALUE('Time Sheet KN'!HU205-'Time Sheet KN'!HT205)*24</f>
        <v>0</v>
      </c>
      <c r="HT205" s="104">
        <f>VALUE('Time Sheet KN'!HW205-'Time Sheet KN'!HV205)*24</f>
        <v>0</v>
      </c>
      <c r="HU205" s="105">
        <f t="shared" si="1316"/>
        <v>0</v>
      </c>
      <c r="HV205" s="5">
        <f t="shared" si="1317"/>
        <v>0</v>
      </c>
      <c r="HW205" s="5"/>
      <c r="HX205" s="5">
        <f>LOOKUP(HX$6,'Daily Absent'!$O$6:$AX$6,'Daily Absent'!$O205:$AX205)</f>
        <v>0</v>
      </c>
      <c r="HY205" s="104">
        <f>VALUE('Time Sheet KN'!HZ205-'Time Sheet KN'!HY205)*24</f>
        <v>0</v>
      </c>
      <c r="HZ205" s="104">
        <f>VALUE('Time Sheet KN'!IB205-'Time Sheet KN'!IA205)*24</f>
        <v>0</v>
      </c>
      <c r="IA205" s="104">
        <f>VALUE('Time Sheet KN'!ID205-'Time Sheet KN'!IC205)*24</f>
        <v>0</v>
      </c>
      <c r="IB205" s="105">
        <f t="shared" si="1318"/>
        <v>0</v>
      </c>
      <c r="IC205" s="5">
        <f t="shared" si="1319"/>
        <v>0</v>
      </c>
      <c r="ID205" s="5"/>
      <c r="IE205" s="5">
        <f>LOOKUP(IE$6,'Daily Absent'!$O$6:$AX$6,'Daily Absent'!$O205:$AX205)</f>
        <v>0</v>
      </c>
      <c r="IF205" s="104">
        <f>VALUE('Time Sheet KN'!IG205-'Time Sheet KN'!IF205)*24</f>
        <v>0</v>
      </c>
      <c r="IG205" s="104">
        <f>VALUE('Time Sheet KN'!II205-'Time Sheet KN'!IH205)*24</f>
        <v>0</v>
      </c>
      <c r="IH205" s="104">
        <f>VALUE('Time Sheet KN'!IK205-'Time Sheet KN'!IJ205)*24</f>
        <v>0</v>
      </c>
      <c r="II205" s="105">
        <f t="shared" si="1320"/>
        <v>0</v>
      </c>
      <c r="IJ205" s="5">
        <f t="shared" si="1321"/>
        <v>0</v>
      </c>
      <c r="IK205" s="5"/>
      <c r="IL205" s="5">
        <f>LOOKUP(IL$6,'Daily Absent'!$O$6:$AX$6,'Daily Absent'!$O205:$AX205)</f>
        <v>0</v>
      </c>
      <c r="IM205" s="104">
        <f>VALUE('Time Sheet KN'!IN205-'Time Sheet KN'!IM205)*24</f>
        <v>0</v>
      </c>
      <c r="IN205" s="104">
        <f>VALUE('Time Sheet KN'!IP205-'Time Sheet KN'!IO205)*24</f>
        <v>0</v>
      </c>
      <c r="IO205" s="104">
        <f>VALUE('Time Sheet KN'!IR205-'Time Sheet KN'!IQ205)*24</f>
        <v>0</v>
      </c>
      <c r="IP205" s="105">
        <f t="shared" si="1322"/>
        <v>0</v>
      </c>
      <c r="IQ205" s="5">
        <f t="shared" si="1323"/>
        <v>0</v>
      </c>
      <c r="IR205" s="5"/>
      <c r="IS205" s="5">
        <f>LOOKUP(IS$6,'Daily Absent'!$O$6:$AX$6,'Daily Absent'!$O205:$AX205)</f>
        <v>0</v>
      </c>
      <c r="IT205" s="104">
        <f>VALUE('Time Sheet KN'!IU205-'Time Sheet KN'!IT205)*24</f>
        <v>0</v>
      </c>
      <c r="IU205" s="104">
        <f>VALUE('Time Sheet KN'!IW205-'Time Sheet KN'!IV205)*24</f>
        <v>0</v>
      </c>
      <c r="IV205" s="104">
        <f>VALUE('Time Sheet KN'!IY205-'Time Sheet KN'!IX205)*24</f>
        <v>0</v>
      </c>
      <c r="IW205" s="105">
        <f t="shared" si="1324"/>
        <v>0</v>
      </c>
      <c r="IX205" s="5">
        <f t="shared" si="1325"/>
        <v>0</v>
      </c>
      <c r="IY205" s="5"/>
      <c r="IZ205" s="5">
        <f>LOOKUP(IZ$6,'Daily Absent'!$O$6:$AX$6,'Daily Absent'!$O205:$AX205)</f>
        <v>0</v>
      </c>
      <c r="JA205" s="104">
        <f>VALUE('Time Sheet KN'!JB205-'Time Sheet KN'!JA205)*24</f>
        <v>0</v>
      </c>
      <c r="JB205" s="104">
        <f>VALUE('Time Sheet KN'!JD205-'Time Sheet KN'!JC205)*24</f>
        <v>0</v>
      </c>
      <c r="JC205" s="104">
        <f>VALUE('Time Sheet KN'!JF205-'Time Sheet KN'!JE205)*24</f>
        <v>0</v>
      </c>
      <c r="JD205" s="105">
        <f t="shared" si="1326"/>
        <v>0</v>
      </c>
      <c r="JE205" s="5">
        <f t="shared" si="1327"/>
        <v>0</v>
      </c>
      <c r="JF205" s="5"/>
    </row>
    <row r="206" spans="1:266" ht="21.5" customHeight="1">
      <c r="A206" s="54">
        <f>IF('Master MP Status'!A206&gt;0,'Master MP Status'!A206,"")</f>
        <v>198</v>
      </c>
      <c r="B206" s="5" t="str">
        <f>IF(ISTEXT('Master MP Status'!B206),'Master MP Status'!B206,"")</f>
        <v>DIRECT</v>
      </c>
      <c r="C206" s="153" t="str">
        <f>IF(OR(ISTEXT('Master MP Status'!C206),'Master MP Status'!C206&gt;0),'Master MP Status'!C206,"")</f>
        <v>B250136</v>
      </c>
      <c r="D206" s="154" t="str">
        <f>IF(OR(ISTEXT('Master MP Status'!D206),'Master MP Status'!D206&gt;0),'Master MP Status'!D206,"")</f>
        <v>B250136</v>
      </c>
      <c r="E206" s="5" t="str">
        <f>IF(ISTEXT('Master MP Status'!E206),'Master MP Status'!E206,"")</f>
        <v>WAYAN DIANA</v>
      </c>
      <c r="F206" s="5" t="str">
        <f>IF(ISTEXT('Master MP Status'!F206),'Master MP Status'!F206,"")</f>
        <v/>
      </c>
      <c r="G206" s="5" t="str">
        <f>IF(ISTEXT('Master MP Status'!G206),'Master MP Status'!G206,"")</f>
        <v>Karawang</v>
      </c>
      <c r="H206" s="5" t="str">
        <f>IF(ISTEXT('Master MP Status'!H206),'Master MP Status'!H206,"")</f>
        <v>Wayan</v>
      </c>
      <c r="I206" s="5" t="str">
        <f>IF(ISTEXT('Master MP Status'!I206),'Master MP Status'!I206,"")</f>
        <v>Foreman</v>
      </c>
      <c r="J206" s="5" t="str">
        <f>IF(ISTEXT('Master MP Status'!J206),'Master MP Status'!J206,"")</f>
        <v>Common Skilled</v>
      </c>
      <c r="K206" s="9">
        <f>IF(OR('Master MP Status'!K206=0,'Master MP Status'!K206=""),"",'Master MP Status'!K206)</f>
        <v>45804</v>
      </c>
      <c r="L206" s="9">
        <f>IF(OR('Master MP Status'!L206=0,'Master MP Status'!L206=""),"",'Master MP Status'!L206)</f>
        <v>45804</v>
      </c>
      <c r="M206" s="9" t="str">
        <f>IF(OR('Master MP Status'!M206=0,'Master MP Status'!M206=""),"",'Master MP Status'!M206)</f>
        <v/>
      </c>
      <c r="N206" s="5" t="str">
        <f>IF(ISTEXT('Master MP Status'!N206),'Master MP Status'!N206,"")</f>
        <v/>
      </c>
      <c r="O206" s="5">
        <f>LOOKUP(O$6,'Daily Absent'!$O$6:$AX$6,'Daily Absent'!$O206:$AX206)</f>
        <v>1</v>
      </c>
      <c r="P206" s="104">
        <f>VALUE('Time Sheet KN'!Q206-'Time Sheet KN'!P206)*24</f>
        <v>5</v>
      </c>
      <c r="Q206" s="104">
        <f>VALUE('Time Sheet KN'!S206-'Time Sheet KN'!R206)*24</f>
        <v>5.0000000000000009</v>
      </c>
      <c r="R206" s="104">
        <f>VALUE('Time Sheet KN'!U206-'Time Sheet KN'!T206)*24</f>
        <v>0</v>
      </c>
      <c r="S206" s="105">
        <f t="shared" ref="S206:S212" si="1328">IF(AND(OR(U$6="Sen",U$6="Sel",U$6="Rab",U$6="Kam",U$6="Jum"),SUM(P206:R206)&gt;=10),10,
IF(AND(OR(U$6="Sen",U$6="Sel",U$6="Rab",U$6="Kam",U$6="Jum"),SUM(P206:R206)&lt;10),SUM(P206:R206),
IF(AND(U$6="Sab",SUM(P206:R206)&gt;=9),9,
IF(AND(U$6="Sab",SUM(P206:R206)&lt;9),SUM(P206:R206),
IF(OR(U$6="Mgg",U$6="Hon"),0)))))</f>
        <v>10</v>
      </c>
      <c r="T206" s="5">
        <f t="shared" ref="T206:T212" si="1329">IF(AND(OR(U$6="Sen",U$6="Sel",U$6="Rab",U$6="Kam",U$6="Jum"),SUM(P206:R206)&gt;=10),SUM(P206:R206)-10,
IF(AND(OR(U$6="Sen",U$6="Sel",U$6="Rab",U$6="Kam",U$6="Jum"),SUM(P206:R206)&lt;10),0,
IF(AND(U$6="Sab",SUM(P206:R206)&gt;=9),SUM(P206:R206)-9,
IF(AND(U$6="Sab",SUM(P206:R206)&lt;9),0,
IF(OR(U$6="Mgg",U$6="Hon"),SUM(P206:R206),0)))))</f>
        <v>0</v>
      </c>
      <c r="U206" s="5"/>
      <c r="V206" s="5">
        <f>LOOKUP(V$6,'Daily Absent'!$O$6:$AX$6,'Daily Absent'!$O206:$AX206)</f>
        <v>1</v>
      </c>
      <c r="W206" s="104">
        <f>VALUE('Time Sheet KN'!X206-'Time Sheet KN'!W206)*24</f>
        <v>5</v>
      </c>
      <c r="X206" s="104">
        <f>VALUE('Time Sheet KN'!Z206-'Time Sheet KN'!Y206)*24</f>
        <v>5.0000000000000009</v>
      </c>
      <c r="Y206" s="104">
        <f>VALUE('Time Sheet KN'!AB206-'Time Sheet KN'!AA206)*24</f>
        <v>0</v>
      </c>
      <c r="Z206" s="105">
        <f t="shared" si="1258"/>
        <v>10</v>
      </c>
      <c r="AA206" s="5">
        <f t="shared" ref="AA206:AA212" si="1330">IF(AND(OR(AB$6="Sen",AB$6="Sel",AB$6="Rab",AB$6="Kam",AB$6="Jum"),SUM(W206:Y206)&gt;=10),SUM(W206:Y206)-10,
IF(AND(OR(AB$6="Sen",AB$6="Sel",AB$6="Rab",AB$6="Kam",AB$6="Jum"),SUM(W206:Y206)&lt;10),0,
IF(AND(AB$6="Sab",SUM(W206:Y206)&gt;=9),SUM(W206:Y206)-9,
IF(AND(AB$6="Sab",SUM(W206:Y206)&lt;9),0,
IF(OR(AB$6="Mgg",AB$6="Hon"),SUM(W206:Y206),0)))))</f>
        <v>0</v>
      </c>
      <c r="AB206" s="5"/>
      <c r="AC206" s="5">
        <f>LOOKUP(AC$6,'Daily Absent'!$O$6:$AX$6,'Daily Absent'!$O206:$AX206)</f>
        <v>1</v>
      </c>
      <c r="AD206" s="104">
        <f>VALUE('Time Sheet KN'!AE206-'Time Sheet KN'!AD206)*24</f>
        <v>5</v>
      </c>
      <c r="AE206" s="104">
        <f>VALUE('Time Sheet KN'!AG206-'Time Sheet KN'!AF206)*24</f>
        <v>5.0000000000000009</v>
      </c>
      <c r="AF206" s="104">
        <f>VALUE('Time Sheet KN'!AI206-'Time Sheet KN'!AH206)*24</f>
        <v>0</v>
      </c>
      <c r="AG206" s="105">
        <f t="shared" ref="AG206:AG212" si="1331">IF(AND(OR(AI$6="Sen",AI$6="Sel",AI$6="Rab",AI$6="Kam",AI$6="Jum"),SUM(AD206:AF206)&gt;=10),10,
IF(AND(OR(AI$6="Sen",AI$6="Sel",AI$6="Rab",AI$6="Kam",AI$6="Jum"),SUM(AD206:AF206)&lt;10),SUM(AD206:AF206),
IF(AND(AI$6="Sab",SUM(AD206:AF206)&gt;=9),9,
IF(AND(AI$6="Sab",SUM(AD206:AF206)&lt;9),SUM(AD206:AF206),
IF(OR(AI$6="Mgg",AI$6="Hon"),0)))))</f>
        <v>10</v>
      </c>
      <c r="AH206" s="5">
        <f t="shared" ref="AH206:AH212" si="1332">IF(AND(OR(AI$6="Sen",AI$6="Sel",AI$6="Rab",AI$6="Kam",AI$6="Jum"),SUM(AD206:AF206)&gt;=10),SUM(AD206:AF206)-10,
IF(AND(OR(AI$6="Sen",AI$6="Sel",AI$6="Rab",AI$6="Kam",AI$6="Jum"),SUM(AD206:AF206)&lt;10),0,
IF(AND(AI$6="Sab",SUM(AD206:AF206)&gt;=9),SUM(AD206:AF206)-9,
IF(AND(AI$6="Sab",SUM(AD206:AF206)&lt;9),0,
IF(OR(AI$6="Mgg",AI$6="Hon"),SUM(AD206:AF206),0)))))</f>
        <v>0</v>
      </c>
      <c r="AI206" s="5"/>
      <c r="AJ206" s="5">
        <f>LOOKUP(AJ$6,'Daily Absent'!$O$6:$AX$6,'Daily Absent'!$O206:$AX206)</f>
        <v>1</v>
      </c>
      <c r="AK206" s="104">
        <f>VALUE('Time Sheet KN'!AL206-'Time Sheet KN'!AK206)*24</f>
        <v>5</v>
      </c>
      <c r="AL206" s="104">
        <f>VALUE('Time Sheet KN'!AN206-'Time Sheet KN'!AM206)*24</f>
        <v>5.0000000000000009</v>
      </c>
      <c r="AM206" s="104">
        <f>VALUE('Time Sheet KN'!AP206-'Time Sheet KN'!AO206)*24</f>
        <v>0</v>
      </c>
      <c r="AN206" s="105">
        <f t="shared" ref="AN206:AN212" si="1333">IF(AND(OR(AP$6="Sen",AP$6="Sel",AP$6="Rab",AP$6="Kam",AP$6="Jum"),SUM(AK206:AM206)&gt;=10),10,
IF(AND(OR(AP$6="Sen",AP$6="Sel",AP$6="Rab",AP$6="Kam",AP$6="Jum"),SUM(AK206:AM206)&lt;10),SUM(AK206:AM206),
IF(AND(AP$6="Sab",SUM(AK206:AM206)&gt;=9),9,
IF(AND(AP$6="Sab",SUM(AK206:AM206)&lt;9),SUM(AK206:AM206),
IF(OR(AP$6="Mgg",AP$6="Hon"),0)))))</f>
        <v>10</v>
      </c>
      <c r="AO206" s="5">
        <f t="shared" ref="AO206:AO212" si="1334">IF(AND(OR(AP$6="Sen",AP$6="Sel",AP$6="Rab",AP$6="Kam",AP$6="Jum"),SUM(AK206:AM206)&gt;=10),SUM(AK206:AM206)-10,
IF(AND(OR(AP$6="Sen",AP$6="Sel",AP$6="Rab",AP$6="Kam",AP$6="Jum"),SUM(AK206:AM206)&lt;10),0,
IF(AND(AP$6="Sab",SUM(AK206:AM206)&gt;=9),SUM(AK206:AM206)-9,
IF(AND(AP$6="Sab",SUM(AK206:AM206)&lt;9),0,
IF(OR(AP$6="Mgg",AP$6="Hon"),SUM(AK206:AM206),0)))))</f>
        <v>0</v>
      </c>
      <c r="AP206" s="5"/>
      <c r="AQ206" s="5">
        <f>LOOKUP(AQ$6,'Daily Absent'!$O$6:$AX$6,'Daily Absent'!$O206:$AX206)</f>
        <v>1</v>
      </c>
      <c r="AR206" s="104">
        <f>VALUE('Time Sheet KN'!AS206-'Time Sheet KN'!AR206)*24</f>
        <v>5</v>
      </c>
      <c r="AS206" s="104">
        <f>VALUE('Time Sheet KN'!AU206-'Time Sheet KN'!AT206)*24</f>
        <v>4.0000000000000018</v>
      </c>
      <c r="AT206" s="104">
        <f>VALUE('Time Sheet KN'!AW206-'Time Sheet KN'!AV206)*24</f>
        <v>0</v>
      </c>
      <c r="AU206" s="105">
        <f t="shared" ref="AU206:AU212" si="1335">IF(AND(OR(AW$6="Sen",AW$6="Sel",AW$6="Rab",AW$6="Kam",AW$6="Jum"),SUM(AR206:AT206)&gt;=10),10,
IF(AND(OR(AW$6="Sen",AW$6="Sel",AW$6="Rab",AW$6="Kam",AW$6="Jum"),SUM(AR206:AT206)&lt;10),SUM(AR206:AT206),
IF(AND(AW$6="Sab",SUM(AR206:AT206)&gt;=9),9,
IF(AND(AW$6="Sab",SUM(AR206:AT206)&lt;9),SUM(AR206:AT206),
IF(OR(AW$6="Mgg",AW$6="Hon"),0)))))</f>
        <v>9</v>
      </c>
      <c r="AV206" s="5">
        <f t="shared" ref="AV206:AV212" si="1336">IF(AND(OR(AW$6="Sen",AW$6="Sel",AW$6="Rab",AW$6="Kam",AW$6="Jum"),SUM(AR206:AT206)&gt;=10),SUM(AR206:AT206)-10,
IF(AND(OR(AW$6="Sen",AW$6="Sel",AW$6="Rab",AW$6="Kam",AW$6="Jum"),SUM(AR206:AT206)&lt;10),0,
IF(AND(AW$6="Sab",SUM(AR206:AT206)&gt;=9),SUM(AR206:AT206)-9,
IF(AND(AW$6="Sab",SUM(AR206:AT206)&lt;9),0,
IF(OR(AW$6="Mgg",AW$6="Hon"),SUM(AR206:AT206),0)))))</f>
        <v>1.7763568394002505E-15</v>
      </c>
      <c r="AW206" s="5"/>
      <c r="AX206" s="5">
        <f>LOOKUP(AX$6,'Daily Absent'!$O$6:$AX$6,'Daily Absent'!$O206:$AX206)</f>
        <v>1</v>
      </c>
      <c r="AY206" s="104">
        <f>VALUE('Time Sheet KN'!AZ206-'Time Sheet KN'!AY206)*24</f>
        <v>4</v>
      </c>
      <c r="AZ206" s="104">
        <f>VALUE('Time Sheet KN'!BB206-'Time Sheet KN'!BA206)*24</f>
        <v>3</v>
      </c>
      <c r="BA206" s="104">
        <f>VALUE('Time Sheet KN'!BD206-'Time Sheet KN'!BC206)*24</f>
        <v>0</v>
      </c>
      <c r="BB206" s="105">
        <f t="shared" ref="BB206:BB212" si="1337">IF(AND(OR(BD$6="Sen",BD$6="Sel",BD$6="Rab",BD$6="Kam",BD$6="Jum"),SUM(AY206:BA206)&gt;=10),10,
IF(AND(OR(BD$6="Sen",BD$6="Sel",BD$6="Rab",BD$6="Kam",BD$6="Jum"),SUM(AY206:BA206)&lt;10),SUM(AY206:BA206),
IF(AND(BD$6="Sab",SUM(AY206:BA206)&gt;=9),9,
IF(AND(BD$6="Sab",SUM(AY206:BA206)&lt;9),SUM(AY206:BA206),
IF(OR(BD$6="Mgg",BD$6="Hon"),0)))))</f>
        <v>0</v>
      </c>
      <c r="BC206" s="5">
        <f t="shared" ref="BC206:BC212" si="1338">IF(AND(OR(BD$6="Sen",BD$6="Sel",BD$6="Rab",BD$6="Kam",BD$6="Jum"),SUM(AY206:BA206)&gt;=10),SUM(AY206:BA206)-10,
IF(AND(OR(BD$6="Sen",BD$6="Sel",BD$6="Rab",BD$6="Kam",BD$6="Jum"),SUM(AY206:BA206)&lt;10),0,
IF(AND(BD$6="Sab",SUM(AY206:BA206)&gt;=9),SUM(AY206:BA206)-9,
IF(AND(BD$6="Sab",SUM(AY206:BA206)&lt;9),0,
IF(OR(BD$6="Mgg",BD$6="Hon"),SUM(AY206:BA206),0)))))</f>
        <v>7</v>
      </c>
      <c r="BD206" s="5"/>
      <c r="BE206" s="5">
        <f>LOOKUP(BE$6,'Daily Absent'!$O$6:$AX$6,'Daily Absent'!$O206:$AX206)</f>
        <v>1</v>
      </c>
      <c r="BF206" s="104">
        <f>VALUE('Time Sheet KN'!BG206-'Time Sheet KN'!BF206)*24</f>
        <v>5</v>
      </c>
      <c r="BG206" s="104">
        <f>VALUE('Time Sheet KN'!BI206-'Time Sheet KN'!BH206)*24</f>
        <v>5.0000000000000009</v>
      </c>
      <c r="BH206" s="104">
        <f>VALUE('Time Sheet KN'!BK206-'Time Sheet KN'!BJ206)*24</f>
        <v>0</v>
      </c>
      <c r="BI206" s="105">
        <f t="shared" ref="BI206:BI212" si="1339">IF(AND(OR(BK$6="Sen",BK$6="Sel",BK$6="Rab",BK$6="Kam",BK$6="Jum"),SUM(BF206:BH206)&gt;=10),10,
IF(AND(OR(BK$6="Sen",BK$6="Sel",BK$6="Rab",BK$6="Kam",BK$6="Jum"),SUM(BF206:BH206)&lt;10),SUM(BF206:BH206),
IF(AND(BK$6="Sab",SUM(BF206:BH206)&gt;=9),9,
IF(AND(BK$6="Sab",SUM(BF206:BH206)&lt;9),SUM(BF206:BH206),
IF(OR(BK$6="Mgg",BK$6="Hon"),0)))))</f>
        <v>10</v>
      </c>
      <c r="BJ206" s="5">
        <f t="shared" ref="BJ206:BJ212" si="1340">IF(AND(OR(BK$6="Sen",BK$6="Sel",BK$6="Rab",BK$6="Kam",BK$6="Jum"),SUM(BF206:BH206)&gt;=10),SUM(BF206:BH206)-10,
IF(AND(OR(BK$6="Sen",BK$6="Sel",BK$6="Rab",BK$6="Kam",BK$6="Jum"),SUM(BF206:BH206)&lt;10),0,
IF(AND(BK$6="Sab",SUM(BF206:BH206)&gt;=9),SUM(BF206:BH206)-9,
IF(AND(BK$6="Sab",SUM(BF206:BH206)&lt;9),0,
IF(OR(BK$6="Mgg",BK$6="Hon"),SUM(BF206:BH206),0)))))</f>
        <v>0</v>
      </c>
      <c r="BK206" s="5"/>
      <c r="BL206" s="5">
        <f>LOOKUP(BL$6,'Daily Absent'!$O$6:$AX$6,'Daily Absent'!$O206:$AX206)</f>
        <v>1</v>
      </c>
      <c r="BM206" s="104">
        <f>VALUE('Time Sheet KN'!BN206-'Time Sheet KN'!BM206)*24</f>
        <v>5</v>
      </c>
      <c r="BN206" s="104">
        <f>VALUE('Time Sheet KN'!BP206-'Time Sheet KN'!BO206)*24</f>
        <v>5.0000000000000009</v>
      </c>
      <c r="BO206" s="104">
        <f>VALUE('Time Sheet KN'!BR206-'Time Sheet KN'!BQ206)*24</f>
        <v>0</v>
      </c>
      <c r="BP206" s="105">
        <f t="shared" ref="BP206:BP212" si="1341">IF(AND(OR(BR$6="Sen",BR$6="Sel",BR$6="Rab",BR$6="Kam",BR$6="Jum"),SUM(BM206:BO206)&gt;=10),10,
IF(AND(OR(BR$6="Sen",BR$6="Sel",BR$6="Rab",BR$6="Kam",BR$6="Jum"),SUM(BM206:BO206)&lt;10),SUM(BM206:BO206),
IF(AND(BR$6="Sab",SUM(BM206:BO206)&gt;=9),9,
IF(AND(BR$6="Sab",SUM(BM206:BO206)&lt;9),SUM(BM206:BO206),
IF(OR(BR$6="Mgg",BR$6="Hon"),0)))))</f>
        <v>10</v>
      </c>
      <c r="BQ206" s="5">
        <f t="shared" ref="BQ206:BQ212" si="1342">IF(AND(OR(BR$6="Sen",BR$6="Sel",BR$6="Rab",BR$6="Kam",BR$6="Jum"),SUM(BM206:BO206)&gt;=10),SUM(BM206:BO206)-10,
IF(AND(OR(BR$6="Sen",BR$6="Sel",BR$6="Rab",BR$6="Kam",BR$6="Jum"),SUM(BM206:BO206)&lt;10),0,
IF(AND(BR$6="Sab",SUM(BM206:BO206)&gt;=9),SUM(BM206:BO206)-9,
IF(AND(BR$6="Sab",SUM(BM206:BO206)&lt;9),0,
IF(OR(BR$6="Mgg",BR$6="Hon"),SUM(BM206:BO206),0)))))</f>
        <v>0</v>
      </c>
      <c r="BR206" s="5"/>
      <c r="BS206" s="5">
        <f>LOOKUP(BS$6,'Daily Absent'!$O$6:$AX$6,'Daily Absent'!$O206:$AX206)</f>
        <v>1</v>
      </c>
      <c r="BT206" s="104">
        <f>VALUE('Time Sheet KN'!BU206-'Time Sheet KN'!BT206)*24</f>
        <v>5</v>
      </c>
      <c r="BU206" s="104">
        <f>VALUE('Time Sheet KN'!BW206-'Time Sheet KN'!BV206)*24</f>
        <v>5.0000000000000009</v>
      </c>
      <c r="BV206" s="104">
        <f>VALUE('Time Sheet KN'!BY206-'Time Sheet KN'!BX206)*24</f>
        <v>0</v>
      </c>
      <c r="BW206" s="105">
        <f t="shared" ref="BW206:BW212" si="1343">IF(AND(OR(BY$6="Sen",BY$6="Sel",BY$6="Rab",BY$6="Kam",BY$6="Jum"),SUM(BT206:BV206)&gt;=10),10,
IF(AND(OR(BY$6="Sen",BY$6="Sel",BY$6="Rab",BY$6="Kam",BY$6="Jum"),SUM(BT206:BV206)&lt;10),SUM(BT206:BV206),
IF(AND(BY$6="Sab",SUM(BT206:BV206)&gt;=9),9,
IF(AND(BY$6="Sab",SUM(BT206:BV206)&lt;9),SUM(BT206:BV206),
IF(OR(BY$6="Mgg",BY$6="Hon"),0)))))</f>
        <v>10</v>
      </c>
      <c r="BX206" s="5">
        <f t="shared" ref="BX206:BX212" si="1344">IF(AND(OR(BY$6="Sen",BY$6="Sel",BY$6="Rab",BY$6="Kam",BY$6="Jum"),SUM(BT206:BV206)&gt;=10),SUM(BT206:BV206)-10,
IF(AND(OR(BY$6="Sen",BY$6="Sel",BY$6="Rab",BY$6="Kam",BY$6="Jum"),SUM(BT206:BV206)&lt;10),0,
IF(AND(BY$6="Sab",SUM(BT206:BV206)&gt;=9),SUM(BT206:BV206)-9,
IF(AND(BY$6="Sab",SUM(BT206:BV206)&lt;9),0,
IF(OR(BY$6="Mgg",BY$6="Hon"),SUM(BT206:BV206),0)))))</f>
        <v>0</v>
      </c>
      <c r="BY206" s="5"/>
      <c r="BZ206" s="5">
        <f>LOOKUP(BZ$6,'Daily Absent'!$O$6:$AX$6,'Daily Absent'!$O206:$AX206)</f>
        <v>1</v>
      </c>
      <c r="CA206" s="104">
        <f>VALUE('Time Sheet KN'!CB206-'Time Sheet KN'!CA206)*24</f>
        <v>5</v>
      </c>
      <c r="CB206" s="104">
        <f>VALUE('Time Sheet KN'!CD206-'Time Sheet KN'!CC206)*24</f>
        <v>5.0000000000000009</v>
      </c>
      <c r="CC206" s="104">
        <f>VALUE('Time Sheet KN'!CF206-'Time Sheet KN'!CE206)*24</f>
        <v>0</v>
      </c>
      <c r="CD206" s="105">
        <f t="shared" ref="CD206:CD212" si="1345">IF(AND(OR(CF$6="Sen",CF$6="Sel",CF$6="Rab",CF$6="Kam",CF$6="Jum"),SUM(CA206:CC206)&gt;=10),10,
IF(AND(OR(CF$6="Sen",CF$6="Sel",CF$6="Rab",CF$6="Kam",CF$6="Jum"),SUM(CA206:CC206)&lt;10),SUM(CA206:CC206),
IF(AND(CF$6="Sab",SUM(CA206:CC206)&gt;=9),9,
IF(AND(CF$6="Sab",SUM(CA206:CC206)&lt;9),SUM(CA206:CC206),
IF(OR(CF$6="Mgg",CF$6="Hon"),0)))))</f>
        <v>10</v>
      </c>
      <c r="CE206" s="5">
        <f t="shared" ref="CE206:CE212" si="1346">IF(AND(OR(CF$6="Sen",CF$6="Sel",CF$6="Rab",CF$6="Kam",CF$6="Jum"),SUM(CA206:CC206)&gt;=10),SUM(CA206:CC206)-10,
IF(AND(OR(CF$6="Sen",CF$6="Sel",CF$6="Rab",CF$6="Kam",CF$6="Jum"),SUM(CA206:CC206)&lt;10),0,
IF(AND(CF$6="Sab",SUM(CA206:CC206)&gt;=9),SUM(CA206:CC206)-9,
IF(AND(CF$6="Sab",SUM(CA206:CC206)&lt;9),0,
IF(OR(CF$6="Mgg",CF$6="Hon"),SUM(CA206:CC206),0)))))</f>
        <v>0</v>
      </c>
      <c r="CF206" s="5"/>
      <c r="CG206" s="5">
        <f>LOOKUP(CG$6,'Daily Absent'!$O$6:$AX$6,'Daily Absent'!$O206:$AX206)</f>
        <v>1</v>
      </c>
      <c r="CH206" s="104">
        <f>VALUE('Time Sheet KN'!CI206-'Time Sheet KN'!CH206)*24</f>
        <v>5</v>
      </c>
      <c r="CI206" s="104">
        <f>VALUE('Time Sheet KN'!CK206-'Time Sheet KN'!CJ206)*24</f>
        <v>5.0000000000000009</v>
      </c>
      <c r="CJ206" s="104">
        <f>VALUE('Time Sheet KN'!CM206-'Time Sheet KN'!CL206)*24</f>
        <v>0</v>
      </c>
      <c r="CK206" s="105">
        <f t="shared" ref="CK206:CK212" si="1347">IF(AND(OR(CM$6="Sen",CM$6="Sel",CM$6="Rab",CM$6="Kam",CM$6="Jum"),SUM(CH206:CJ206)&gt;=10),10,
IF(AND(OR(CM$6="Sen",CM$6="Sel",CM$6="Rab",CM$6="Kam",CM$6="Jum"),SUM(CH206:CJ206)&lt;10),SUM(CH206:CJ206),
IF(AND(CM$6="Sab",SUM(CH206:CJ206)&gt;=9),9,
IF(AND(CM$6="Sab",SUM(CH206:CJ206)&lt;9),SUM(CH206:CJ206),
IF(OR(CM$6="Mgg",CM$6="Hon"),0)))))</f>
        <v>10</v>
      </c>
      <c r="CL206" s="5">
        <f t="shared" ref="CL206:CL212" si="1348">IF(AND(OR(CM$6="Sen",CM$6="Sel",CM$6="Rab",CM$6="Kam",CM$6="Jum"),SUM(CH206:CJ206)&gt;=10),SUM(CH206:CJ206)-10,
IF(AND(OR(CM$6="Sen",CM$6="Sel",CM$6="Rab",CM$6="Kam",CM$6="Jum"),SUM(CH206:CJ206)&lt;10),0,
IF(AND(CM$6="Sab",SUM(CH206:CJ206)&gt;=9),SUM(CH206:CJ206)-9,
IF(AND(CM$6="Sab",SUM(CH206:CJ206)&lt;9),0,
IF(OR(CM$6="Mgg",CM$6="Hon"),SUM(CH206:CJ206),0)))))</f>
        <v>0</v>
      </c>
      <c r="CM206" s="5"/>
      <c r="CN206" s="5">
        <f>LOOKUP(CN$6,'Daily Absent'!$O$6:$AX$6,'Daily Absent'!$O206:$AX206)</f>
        <v>1</v>
      </c>
      <c r="CO206" s="104">
        <f>VALUE('Time Sheet KN'!CP206-'Time Sheet KN'!CO206)*24</f>
        <v>5</v>
      </c>
      <c r="CP206" s="104">
        <f>VALUE('Time Sheet KN'!CR206-'Time Sheet KN'!CQ206)*24</f>
        <v>4.0000000000000018</v>
      </c>
      <c r="CQ206" s="104">
        <f>VALUE('Time Sheet KN'!CT206-'Time Sheet KN'!CS206)*24</f>
        <v>0</v>
      </c>
      <c r="CR206" s="105">
        <f t="shared" ref="CR206:CR212" si="1349">IF(AND(OR(CT$6="Sen",CT$6="Sel",CT$6="Rab",CT$6="Kam",CT$6="Jum"),SUM(CO206:CQ206)&gt;=10),10,
IF(AND(OR(CT$6="Sen",CT$6="Sel",CT$6="Rab",CT$6="Kam",CT$6="Jum"),SUM(CO206:CQ206)&lt;10),SUM(CO206:CQ206),
IF(AND(CT$6="Sab",SUM(CO206:CQ206)&gt;=9),9,
IF(AND(CT$6="Sab",SUM(CO206:CQ206)&lt;9),SUM(CO206:CQ206),
IF(OR(CT$6="Mgg",CT$6="Hon"),0)))))</f>
        <v>9</v>
      </c>
      <c r="CS206" s="5">
        <f t="shared" ref="CS206:CS212" si="1350">IF(AND(OR(CT$6="Sen",CT$6="Sel",CT$6="Rab",CT$6="Kam",CT$6="Jum"),SUM(CO206:CQ206)&gt;=10),SUM(CO206:CQ206)-10,
IF(AND(OR(CT$6="Sen",CT$6="Sel",CT$6="Rab",CT$6="Kam",CT$6="Jum"),SUM(CO206:CQ206)&lt;10),0,
IF(AND(CT$6="Sab",SUM(CO206:CQ206)&gt;=9),SUM(CO206:CQ206)-9,
IF(AND(CT$6="Sab",SUM(CO206:CQ206)&lt;9),0,
IF(OR(CT$6="Mgg",CT$6="Hon"),SUM(CO206:CQ206),0)))))</f>
        <v>1.7763568394002505E-15</v>
      </c>
      <c r="CT206" s="5"/>
      <c r="CU206" s="5">
        <f>LOOKUP(CU$6,'Daily Absent'!$O$6:$AX$6,'Daily Absent'!$O206:$AX206)</f>
        <v>1</v>
      </c>
      <c r="CV206" s="104">
        <f>VALUE('Time Sheet KN'!CW206-'Time Sheet KN'!CV206)*24</f>
        <v>4</v>
      </c>
      <c r="CW206" s="104">
        <f>VALUE('Time Sheet KN'!CY206-'Time Sheet KN'!CX206)*24</f>
        <v>3</v>
      </c>
      <c r="CX206" s="104">
        <f>VALUE('Time Sheet KN'!DA206-'Time Sheet KN'!CZ206)*24</f>
        <v>0</v>
      </c>
      <c r="CY206" s="105">
        <f t="shared" ref="CY206:CY212" si="1351">IF(AND(OR(DA$6="Sen",DA$6="Sel",DA$6="Rab",DA$6="Kam",DA$6="Jum"),SUM(CV206:CX206)&gt;=10),10,
IF(AND(OR(DA$6="Sen",DA$6="Sel",DA$6="Rab",DA$6="Kam",DA$6="Jum"),SUM(CV206:CX206)&lt;10),SUM(CV206:CX206),
IF(AND(DA$6="Sab",SUM(CV206:CX206)&gt;=9),9,
IF(AND(DA$6="Sab",SUM(CV206:CX206)&lt;9),SUM(CV206:CX206),
IF(OR(DA$6="Mgg",DA$6="Hon"),0)))))</f>
        <v>0</v>
      </c>
      <c r="CZ206" s="5">
        <f t="shared" ref="CZ206:CZ212" si="1352">IF(AND(OR(DA$6="Sen",DA$6="Sel",DA$6="Rab",DA$6="Kam",DA$6="Jum"),SUM(CV206:CX206)&gt;=10),SUM(CV206:CX206)-10,
IF(AND(OR(DA$6="Sen",DA$6="Sel",DA$6="Rab",DA$6="Kam",DA$6="Jum"),SUM(CV206:CX206)&lt;10),0,
IF(AND(DA$6="Sab",SUM(CV206:CX206)&gt;=9),SUM(CV206:CX206)-9,
IF(AND(DA$6="Sab",SUM(CV206:CX206)&lt;9),0,
IF(OR(DA$6="Mgg",DA$6="Hon"),SUM(CV206:CX206),0)))))</f>
        <v>7</v>
      </c>
      <c r="DA206" s="5"/>
      <c r="DB206" s="5">
        <f>LOOKUP(DB$6,'Daily Absent'!$O$6:$AX$6,'Daily Absent'!$O206:$AX206)</f>
        <v>1</v>
      </c>
      <c r="DC206" s="104">
        <f>VALUE('Time Sheet KN'!DD206-'Time Sheet KN'!DC206)*24</f>
        <v>5</v>
      </c>
      <c r="DD206" s="104">
        <f>VALUE('Time Sheet KN'!DF206-'Time Sheet KN'!DE206)*24</f>
        <v>5.0000000000000009</v>
      </c>
      <c r="DE206" s="104">
        <f>VALUE('Time Sheet KN'!DH206-'Time Sheet KN'!DG206)*24</f>
        <v>3</v>
      </c>
      <c r="DF206" s="105">
        <f t="shared" ref="DF206:DF212" si="1353">IF(AND(OR(DH$6="Sen",DH$6="Sel",DH$6="Rab",DH$6="Kam",DH$6="Jum"),SUM(DC206:DE206)&gt;=10),10,
IF(AND(OR(DH$6="Sen",DH$6="Sel",DH$6="Rab",DH$6="Kam",DH$6="Jum"),SUM(DC206:DE206)&lt;10),SUM(DC206:DE206),
IF(AND(DH$6="Sab",SUM(DC206:DE206)&gt;=9),9,
IF(AND(DH$6="Sab",SUM(DC206:DE206)&lt;9),SUM(DC206:DE206),
IF(OR(DH$6="Mgg",DH$6="Hon"),0)))))</f>
        <v>10</v>
      </c>
      <c r="DG206" s="5">
        <f t="shared" ref="DG206:DG212" si="1354">IF(AND(OR(DH$6="Sen",DH$6="Sel",DH$6="Rab",DH$6="Kam",DH$6="Jum"),SUM(DC206:DE206)&gt;=10),SUM(DC206:DE206)-10,
IF(AND(OR(DH$6="Sen",DH$6="Sel",DH$6="Rab",DH$6="Kam",DH$6="Jum"),SUM(DC206:DE206)&lt;10),0,
IF(AND(DH$6="Sab",SUM(DC206:DE206)&gt;=9),SUM(DC206:DE206)-9,
IF(AND(DH$6="Sab",SUM(DC206:DE206)&lt;9),0,
IF(OR(DH$6="Mgg",DH$6="Hon"),SUM(DC206:DE206),0)))))</f>
        <v>3</v>
      </c>
      <c r="DH206" s="5"/>
      <c r="DI206" s="5">
        <f>LOOKUP(DI$6,'Daily Absent'!$O$6:$AX$6,'Daily Absent'!$O206:$AX206)</f>
        <v>1</v>
      </c>
      <c r="DJ206" s="104">
        <f>VALUE('Time Sheet KN'!DK206-'Time Sheet KN'!DJ206)*24</f>
        <v>5</v>
      </c>
      <c r="DK206" s="104">
        <f>VALUE('Time Sheet KN'!DM206-'Time Sheet KN'!DL206)*24</f>
        <v>5.0000000000000009</v>
      </c>
      <c r="DL206" s="104">
        <f>VALUE('Time Sheet KN'!DO206-'Time Sheet KN'!DN206)*24</f>
        <v>0</v>
      </c>
      <c r="DM206" s="105">
        <f t="shared" ref="DM206:DM212" si="1355">IF(AND(OR(DO$6="Sen",DO$6="Sel",DO$6="Rab",DO$6="Kam",DO$6="Jum"),SUM(DJ206:DL206)&gt;=10),10,
IF(AND(OR(DO$6="Sen",DO$6="Sel",DO$6="Rab",DO$6="Kam",DO$6="Jum"),SUM(DJ206:DL206)&lt;10),SUM(DJ206:DL206),
IF(AND(DO$6="Sab",SUM(DJ206:DL206)&gt;=9),9,
IF(AND(DO$6="Sab",SUM(DJ206:DL206)&lt;9),SUM(DJ206:DL206),
IF(OR(DO$6="Mgg",DO$6="Hon"),0)))))</f>
        <v>10</v>
      </c>
      <c r="DN206" s="5">
        <f t="shared" ref="DN206:DN212" si="1356">IF(AND(OR(DO$6="Sen",DO$6="Sel",DO$6="Rab",DO$6="Kam",DO$6="Jum"),SUM(DJ206:DL206)&gt;=10),SUM(DJ206:DL206)-10,
IF(AND(OR(DO$6="Sen",DO$6="Sel",DO$6="Rab",DO$6="Kam",DO$6="Jum"),SUM(DJ206:DL206)&lt;10),0,
IF(AND(DO$6="Sab",SUM(DJ206:DL206)&gt;=9),SUM(DJ206:DL206)-9,
IF(AND(DO$6="Sab",SUM(DJ206:DL206)&lt;9),0,
IF(OR(DO$6="Mgg",DO$6="Hon"),SUM(DJ206:DL206),0)))))</f>
        <v>0</v>
      </c>
      <c r="DO206" s="5"/>
      <c r="DP206" s="5">
        <f>LOOKUP(DP$6,'Daily Absent'!$O$6:$AX$6,'Daily Absent'!$O206:$AX206)</f>
        <v>1</v>
      </c>
      <c r="DQ206" s="104">
        <f>VALUE('Time Sheet KN'!DR206-'Time Sheet KN'!DQ206)*24</f>
        <v>5</v>
      </c>
      <c r="DR206" s="104">
        <f>VALUE('Time Sheet KN'!DT206-'Time Sheet KN'!DS206)*24</f>
        <v>5.0000000000000009</v>
      </c>
      <c r="DS206" s="104">
        <f>VALUE('Time Sheet KN'!DV206-'Time Sheet KN'!DU206)*24</f>
        <v>0</v>
      </c>
      <c r="DT206" s="105">
        <f t="shared" ref="DT206:DT212" si="1357">IF(AND(OR(DV$6="Sen",DV$6="Sel",DV$6="Rab",DV$6="Kam",DV$6="Jum"),SUM(DQ206:DS206)&gt;=10),10,
IF(AND(OR(DV$6="Sen",DV$6="Sel",DV$6="Rab",DV$6="Kam",DV$6="Jum"),SUM(DQ206:DS206)&lt;10),SUM(DQ206:DS206),
IF(AND(DV$6="Sab",SUM(DQ206:DS206)&gt;=9),9,
IF(AND(DV$6="Sab",SUM(DQ206:DS206)&lt;9),SUM(DQ206:DS206),
IF(OR(DV$6="Mgg",DV$6="Hon"),0)))))</f>
        <v>10</v>
      </c>
      <c r="DU206" s="5">
        <f t="shared" ref="DU206:DU212" si="1358">IF(AND(OR(DV$6="Sen",DV$6="Sel",DV$6="Rab",DV$6="Kam",DV$6="Jum"),SUM(DQ206:DS206)&gt;=10),SUM(DQ206:DS206)-10,
IF(AND(OR(DV$6="Sen",DV$6="Sel",DV$6="Rab",DV$6="Kam",DV$6="Jum"),SUM(DQ206:DS206)&lt;10),0,
IF(AND(DV$6="Sab",SUM(DQ206:DS206)&gt;=9),SUM(DQ206:DS206)-9,
IF(AND(DV$6="Sab",SUM(DQ206:DS206)&lt;9),0,
IF(OR(DV$6="Mgg",DV$6="Hon"),SUM(DQ206:DS206),0)))))</f>
        <v>0</v>
      </c>
      <c r="DV206" s="5"/>
      <c r="DW206" s="5">
        <f>LOOKUP(DW$6,'Daily Absent'!$O$6:$AX$6,'Daily Absent'!$O206:$AX206)</f>
        <v>1</v>
      </c>
      <c r="DX206" s="104">
        <f>VALUE('Time Sheet KN'!DY206-'Time Sheet KN'!DX206)*24</f>
        <v>5</v>
      </c>
      <c r="DY206" s="104">
        <f>VALUE('Time Sheet KN'!EA206-'Time Sheet KN'!DZ206)*24</f>
        <v>5.0000000000000009</v>
      </c>
      <c r="DZ206" s="104">
        <f>VALUE('Time Sheet KN'!EC206-'Time Sheet KN'!EB206)*24</f>
        <v>0</v>
      </c>
      <c r="EA206" s="105">
        <f t="shared" ref="EA206:EA212" si="1359">IF(AND(OR(EC$6="Sen",EC$6="Sel",EC$6="Rab",EC$6="Kam",EC$6="Jum"),SUM(DX206:DZ206)&gt;=10),10,
IF(AND(OR(EC$6="Sen",EC$6="Sel",EC$6="Rab",EC$6="Kam",EC$6="Jum"),SUM(DX206:DZ206)&lt;10),SUM(DX206:DZ206),
IF(AND(EC$6="Sab",SUM(DX206:DZ206)&gt;=9),9,
IF(AND(EC$6="Sab",SUM(DX206:DZ206)&lt;9),SUM(DX206:DZ206),
IF(OR(EC$6="Mgg",EC$6="Hon"),0)))))</f>
        <v>10</v>
      </c>
      <c r="EB206" s="5">
        <f t="shared" ref="EB206:EB212" si="1360">IF(AND(OR(EC$6="Sen",EC$6="Sel",EC$6="Rab",EC$6="Kam",EC$6="Jum"),SUM(DX206:DZ206)&gt;=10),SUM(DX206:DZ206)-10,
IF(AND(OR(EC$6="Sen",EC$6="Sel",EC$6="Rab",EC$6="Kam",EC$6="Jum"),SUM(DX206:DZ206)&lt;10),0,
IF(AND(EC$6="Sab",SUM(DX206:DZ206)&gt;=9),SUM(DX206:DZ206)-9,
IF(AND(EC$6="Sab",SUM(DX206:DZ206)&lt;9),0,
IF(OR(EC$6="Mgg",EC$6="Hon"),SUM(DX206:DZ206),0)))))</f>
        <v>0</v>
      </c>
      <c r="EC206" s="5"/>
      <c r="ED206" s="5">
        <f>LOOKUP(ED$6,'Daily Absent'!$O$6:$AX$6,'Daily Absent'!$O206:$AX206)</f>
        <v>1</v>
      </c>
      <c r="EE206" s="104">
        <f>VALUE('Time Sheet KN'!EF206-'Time Sheet KN'!EE206)*24</f>
        <v>5</v>
      </c>
      <c r="EF206" s="104">
        <f>VALUE('Time Sheet KN'!EH206-'Time Sheet KN'!EG206)*24</f>
        <v>5.0000000000000009</v>
      </c>
      <c r="EG206" s="104">
        <f>VALUE('Time Sheet KN'!EJ206-'Time Sheet KN'!EI206)*24</f>
        <v>3</v>
      </c>
      <c r="EH206" s="105">
        <f t="shared" ref="EH206:EH212" si="1361">IF(AND(OR(EJ$6="Sen",EJ$6="Sel",EJ$6="Rab",EJ$6="Kam",EJ$6="Jum"),SUM(EE206:EG206)&gt;=10),10,
IF(AND(OR(EJ$6="Sen",EJ$6="Sel",EJ$6="Rab",EJ$6="Kam",EJ$6="Jum"),SUM(EE206:EG206)&lt;10),SUM(EE206:EG206),
IF(AND(EJ$6="Sab",SUM(EE206:EG206)&gt;=9),9,
IF(AND(EJ$6="Sab",SUM(EE206:EG206)&lt;9),SUM(EE206:EG206),
IF(OR(EJ$6="Mgg",EJ$6="Hon"),0)))))</f>
        <v>10</v>
      </c>
      <c r="EI206" s="5">
        <f t="shared" ref="EI206:EI212" si="1362">IF(AND(OR(EJ$6="Sen",EJ$6="Sel",EJ$6="Rab",EJ$6="Kam",EJ$6="Jum"),SUM(EE206:EG206)&gt;=10),SUM(EE206:EG206)-10,
IF(AND(OR(EJ$6="Sen",EJ$6="Sel",EJ$6="Rab",EJ$6="Kam",EJ$6="Jum"),SUM(EE206:EG206)&lt;10),0,
IF(AND(EJ$6="Sab",SUM(EE206:EG206)&gt;=9),SUM(EE206:EG206)-9,
IF(AND(EJ$6="Sab",SUM(EE206:EG206)&lt;9),0,
IF(OR(EJ$6="Mgg",EJ$6="Hon"),SUM(EE206:EG206),0)))))</f>
        <v>3</v>
      </c>
      <c r="EJ206" s="5"/>
      <c r="EK206" s="5">
        <f>LOOKUP(EK$6,'Daily Absent'!$O$6:$AX$6,'Daily Absent'!$O206:$AX206)</f>
        <v>1</v>
      </c>
      <c r="EL206" s="104">
        <f>VALUE('Time Sheet KN'!EM206-'Time Sheet KN'!EL206)*24</f>
        <v>5</v>
      </c>
      <c r="EM206" s="104">
        <f>VALUE('Time Sheet KN'!EO206-'Time Sheet KN'!EN206)*24</f>
        <v>5.0000000000000009</v>
      </c>
      <c r="EN206" s="104">
        <f>VALUE('Time Sheet KN'!EQ206-'Time Sheet KN'!EP206)*24</f>
        <v>0</v>
      </c>
      <c r="EO206" s="105">
        <f t="shared" ref="EO206:EO212" si="1363">IF(AND(OR(EQ$6="Sen",EQ$6="Sel",EQ$6="Rab",EQ$6="Kam",EQ$6="Jum"),SUM(EL206:EN206)&gt;=10),10,
IF(AND(OR(EQ$6="Sen",EQ$6="Sel",EQ$6="Rab",EQ$6="Kam",EQ$6="Jum"),SUM(EL206:EN206)&lt;10),SUM(EL206:EN206),
IF(AND(EQ$6="Sab",SUM(EL206:EN206)&gt;=9),9,
IF(AND(EQ$6="Sab",SUM(EL206:EN206)&lt;9),SUM(EL206:EN206),
IF(OR(EQ$6="Mgg",EQ$6="Hon"),0)))))</f>
        <v>9</v>
      </c>
      <c r="EP206" s="5">
        <f t="shared" ref="EP206:EP212" si="1364">IF(AND(OR(EQ$6="Sen",EQ$6="Sel",EQ$6="Rab",EQ$6="Kam",EQ$6="Jum"),SUM(EL206:EN206)&gt;=10),SUM(EL206:EN206)-10,
IF(AND(OR(EQ$6="Sen",EQ$6="Sel",EQ$6="Rab",EQ$6="Kam",EQ$6="Jum"),SUM(EL206:EN206)&lt;10),0,
IF(AND(EQ$6="Sab",SUM(EL206:EN206)&gt;=9),SUM(EL206:EN206)-9,
IF(AND(EQ$6="Sab",SUM(EL206:EN206)&lt;9),0,
IF(OR(EQ$6="Mgg",EQ$6="Hon"),SUM(EL206:EN206),0)))))</f>
        <v>1</v>
      </c>
      <c r="EQ206" s="5"/>
      <c r="ER206" s="5">
        <f>LOOKUP(ER$6,'Daily Absent'!$O$6:$AX$6,'Daily Absent'!$O206:$AX206)</f>
        <v>0</v>
      </c>
      <c r="ES206" s="104">
        <f>VALUE('Time Sheet KN'!ET206-'Time Sheet KN'!ES206)*24</f>
        <v>0</v>
      </c>
      <c r="ET206" s="104">
        <f>VALUE('Time Sheet KN'!EV206-'Time Sheet KN'!EU206)*24</f>
        <v>0</v>
      </c>
      <c r="EU206" s="104">
        <f>VALUE('Time Sheet KN'!EX206-'Time Sheet KN'!EW206)*24</f>
        <v>0</v>
      </c>
      <c r="EV206" s="105">
        <f t="shared" ref="EV206:EV212" si="1365">IF(AND(OR(EX$6="Sen",EX$6="Sel",EX$6="Rab",EX$6="Kam",EX$6="Jum"),SUM(ES206:EU206)&gt;=10),10,
IF(AND(OR(EX$6="Sen",EX$6="Sel",EX$6="Rab",EX$6="Kam",EX$6="Jum"),SUM(ES206:EU206)&lt;10),SUM(ES206:EU206),
IF(AND(EX$6="Sab",SUM(ES206:EU206)&gt;=9),9,
IF(AND(EX$6="Sab",SUM(ES206:EU206)&lt;9),SUM(ES206:EU206),
IF(OR(EX$6="Mgg",EX$6="Hon"),0)))))</f>
        <v>0</v>
      </c>
      <c r="EW206" s="5">
        <f t="shared" ref="EW206:EW212" si="1366">IF(AND(OR(EX$6="Sen",EX$6="Sel",EX$6="Rab",EX$6="Kam",EX$6="Jum"),SUM(ES206:EU206)&gt;=10),SUM(ES206:EU206)-10,
IF(AND(OR(EX$6="Sen",EX$6="Sel",EX$6="Rab",EX$6="Kam",EX$6="Jum"),SUM(ES206:EU206)&lt;10),0,
IF(AND(EX$6="Sab",SUM(ES206:EU206)&gt;=9),SUM(ES206:EU206)-9,
IF(AND(EX$6="Sab",SUM(ES206:EU206)&lt;9),0,
IF(OR(EX$6="Mgg",EX$6="Hon"),SUM(ES206:EU206),0)))))</f>
        <v>0</v>
      </c>
      <c r="EX206" s="5"/>
      <c r="EY206" s="5">
        <f>LOOKUP(EY$6,'Daily Absent'!$O$6:$AX$6,'Daily Absent'!$O206:$AX206)</f>
        <v>1</v>
      </c>
      <c r="EZ206" s="104">
        <f>VALUE('Time Sheet KN'!FA206-'Time Sheet KN'!EZ206)*24</f>
        <v>5</v>
      </c>
      <c r="FA206" s="104">
        <f>VALUE('Time Sheet KN'!FC206-'Time Sheet KN'!FB206)*24</f>
        <v>5.0000000000000009</v>
      </c>
      <c r="FB206" s="104">
        <f>VALUE('Time Sheet KN'!FE206-'Time Sheet KN'!FD206)*24</f>
        <v>3</v>
      </c>
      <c r="FC206" s="105">
        <f t="shared" ref="FC206:FC212" si="1367">IF(AND(OR(FE$6="Sen",FE$6="Sel",FE$6="Rab",FE$6="Kam",FE$6="Jum"),SUM(EZ206:FB206)&gt;=10),10,
IF(AND(OR(FE$6="Sen",FE$6="Sel",FE$6="Rab",FE$6="Kam",FE$6="Jum"),SUM(EZ206:FB206)&lt;10),SUM(EZ206:FB206),
IF(AND(FE$6="Sab",SUM(EZ206:FB206)&gt;=9),9,
IF(AND(FE$6="Sab",SUM(EZ206:FB206)&lt;9),SUM(EZ206:FB206),
IF(OR(FE$6="Mgg",FE$6="Hon"),0)))))</f>
        <v>10</v>
      </c>
      <c r="FD206" s="5">
        <f t="shared" ref="FD206:FD212" si="1368">IF(AND(OR(FE$6="Sen",FE$6="Sel",FE$6="Rab",FE$6="Kam",FE$6="Jum"),SUM(EZ206:FB206)&gt;=10),SUM(EZ206:FB206)-10,
IF(AND(OR(FE$6="Sen",FE$6="Sel",FE$6="Rab",FE$6="Kam",FE$6="Jum"),SUM(EZ206:FB206)&lt;10),0,
IF(AND(FE$6="Sab",SUM(EZ206:FB206)&gt;=9),SUM(EZ206:FB206)-9,
IF(AND(FE$6="Sab",SUM(EZ206:FB206)&lt;9),0,
IF(OR(FE$6="Mgg",FE$6="Hon"),SUM(EZ206:FB206),0)))))</f>
        <v>3</v>
      </c>
      <c r="FE206" s="5"/>
      <c r="FF206" s="5">
        <f>LOOKUP(FF$6,'Daily Absent'!$O$6:$AX$6,'Daily Absent'!$O206:$AX206)</f>
        <v>1</v>
      </c>
      <c r="FG206" s="104">
        <f>VALUE('Time Sheet KN'!FH206-'Time Sheet KN'!FG206)*24</f>
        <v>0</v>
      </c>
      <c r="FH206" s="104">
        <f>VALUE('Time Sheet KN'!FJ206-'Time Sheet KN'!FI206)*24</f>
        <v>0</v>
      </c>
      <c r="FI206" s="104">
        <f>VALUE('Time Sheet KN'!FL206-'Time Sheet KN'!FK206)*24</f>
        <v>0</v>
      </c>
      <c r="FJ206" s="105">
        <f t="shared" ref="FJ206:FJ212" si="1369">IF(AND(OR(FL$6="Sen",FL$6="Sel",FL$6="Rab",FL$6="Kam",FL$6="Jum"),SUM(FG206:FI206)&gt;=10),10,
IF(AND(OR(FL$6="Sen",FL$6="Sel",FL$6="Rab",FL$6="Kam",FL$6="Jum"),SUM(FG206:FI206)&lt;10),SUM(FG206:FI206),
IF(AND(FL$6="Sab",SUM(FG206:FI206)&gt;=9),9,
IF(AND(FL$6="Sab",SUM(FG206:FI206)&lt;9),SUM(FG206:FI206),
IF(OR(FL$6="Mgg",FL$6="Hon"),0)))))</f>
        <v>0</v>
      </c>
      <c r="FK206" s="5">
        <f t="shared" ref="FK206:FK212" si="1370">IF(AND(OR(FL$6="Sen",FL$6="Sel",FL$6="Rab",FL$6="Kam",FL$6="Jum"),SUM(FG206:FI206)&gt;=10),SUM(FG206:FI206)-10,
IF(AND(OR(FL$6="Sen",FL$6="Sel",FL$6="Rab",FL$6="Kam",FL$6="Jum"),SUM(FG206:FI206)&lt;10),0,
IF(AND(FL$6="Sab",SUM(FG206:FI206)&gt;=9),SUM(FG206:FI206)-9,
IF(AND(FL$6="Sab",SUM(FG206:FI206)&lt;9),0,
IF(OR(FL$6="Mgg",FL$6="Hon"),SUM(FG206:FI206),0)))))</f>
        <v>0</v>
      </c>
      <c r="FL206" s="5"/>
      <c r="FM206" s="5">
        <f>LOOKUP(FM$6,'Daily Absent'!$O$6:$AX$6,'Daily Absent'!$O206:$AX206)</f>
        <v>0</v>
      </c>
      <c r="FN206" s="104">
        <f>VALUE('Time Sheet KN'!FO206-'Time Sheet KN'!FN206)*24</f>
        <v>0</v>
      </c>
      <c r="FO206" s="104">
        <f>VALUE('Time Sheet KN'!FQ206-'Time Sheet KN'!FP206)*24</f>
        <v>0</v>
      </c>
      <c r="FP206" s="104">
        <f>VALUE('Time Sheet KN'!FS206-'Time Sheet KN'!FR206)*24</f>
        <v>0</v>
      </c>
      <c r="FQ206" s="105">
        <f t="shared" ref="FQ206:FQ212" si="1371">IF(AND(OR(FS$6="Sen",FS$6="Sel",FS$6="Rab",FS$6="Kam",FS$6="Jum"),SUM(FN206:FP206)&gt;=10),10,
IF(AND(OR(FS$6="Sen",FS$6="Sel",FS$6="Rab",FS$6="Kam",FS$6="Jum"),SUM(FN206:FP206)&lt;10),SUM(FN206:FP206),
IF(AND(FS$6="Sab",SUM(FN206:FP206)&gt;=9),9,
IF(AND(FS$6="Sab",SUM(FN206:FP206)&lt;9),SUM(FN206:FP206),
IF(OR(FS$6="Mgg",FS$6="Hon"),0)))))</f>
        <v>0</v>
      </c>
      <c r="FR206" s="5">
        <f t="shared" ref="FR206:FR212" si="1372">IF(AND(OR(FS$6="Sen",FS$6="Sel",FS$6="Rab",FS$6="Kam",FS$6="Jum"),SUM(FN206:FP206)&gt;=10),SUM(FN206:FP206)-10,
IF(AND(OR(FS$6="Sen",FS$6="Sel",FS$6="Rab",FS$6="Kam",FS$6="Jum"),SUM(FN206:FP206)&lt;10),0,
IF(AND(FS$6="Sab",SUM(FN206:FP206)&gt;=9),SUM(FN206:FP206)-9,
IF(AND(FS$6="Sab",SUM(FN206:FP206)&lt;9),0,
IF(OR(FS$6="Mgg",FS$6="Hon"),SUM(FN206:FP206),0)))))</f>
        <v>0</v>
      </c>
      <c r="FS206" s="5"/>
      <c r="FT206" s="5">
        <f>LOOKUP(FT$6,'Daily Absent'!$O$6:$AX$6,'Daily Absent'!$O206:$AX206)</f>
        <v>0</v>
      </c>
      <c r="FU206" s="104">
        <f>VALUE('Time Sheet KN'!FV206-'Time Sheet KN'!FU206)*24</f>
        <v>0</v>
      </c>
      <c r="FV206" s="104">
        <f>VALUE('Time Sheet KN'!FX206-'Time Sheet KN'!FW206)*24</f>
        <v>0</v>
      </c>
      <c r="FW206" s="104">
        <f>VALUE('Time Sheet KN'!FZ206-'Time Sheet KN'!FY206)*24</f>
        <v>0</v>
      </c>
      <c r="FX206" s="105">
        <f t="shared" ref="FX206:FX212" si="1373">IF(AND(OR(FZ$6="Sen",FZ$6="Sel",FZ$6="Rab",FZ$6="Kam",FZ$6="Jum"),SUM(FU206:FW206)&gt;=10),10,
IF(AND(OR(FZ$6="Sen",FZ$6="Sel",FZ$6="Rab",FZ$6="Kam",FZ$6="Jum"),SUM(FU206:FW206)&lt;10),SUM(FU206:FW206),
IF(AND(FZ$6="Sab",SUM(FU206:FW206)&gt;=9),9,
IF(AND(FZ$6="Sab",SUM(FU206:FW206)&lt;9),SUM(FU206:FW206),
IF(OR(FZ$6="Mgg",FZ$6="Hon"),0)))))</f>
        <v>0</v>
      </c>
      <c r="FY206" s="5">
        <f t="shared" ref="FY206:FY212" si="1374">IF(AND(OR(FZ$6="Sen",FZ$6="Sel",FZ$6="Rab",FZ$6="Kam",FZ$6="Jum"),SUM(FU206:FW206)&gt;=10),SUM(FU206:FW206)-10,
IF(AND(OR(FZ$6="Sen",FZ$6="Sel",FZ$6="Rab",FZ$6="Kam",FZ$6="Jum"),SUM(FU206:FW206)&lt;10),0,
IF(AND(FZ$6="Sab",SUM(FU206:FW206)&gt;=9),SUM(FU206:FW206)-9,
IF(AND(FZ$6="Sab",SUM(FU206:FW206)&lt;9),0,
IF(OR(FZ$6="Mgg",FZ$6="Hon"),SUM(FU206:FW206),0)))))</f>
        <v>0</v>
      </c>
      <c r="FZ206" s="5"/>
      <c r="GA206" s="5">
        <f>LOOKUP(GA$6,'Daily Absent'!$O$6:$AX$6,'Daily Absent'!$O206:$AX206)</f>
        <v>0</v>
      </c>
      <c r="GB206" s="104">
        <f>VALUE('Time Sheet KN'!GC206-'Time Sheet KN'!GB206)*24</f>
        <v>0</v>
      </c>
      <c r="GC206" s="104">
        <f>VALUE('Time Sheet KN'!GE206-'Time Sheet KN'!GD206)*24</f>
        <v>0</v>
      </c>
      <c r="GD206" s="104">
        <f>VALUE('Time Sheet KN'!GG206-'Time Sheet KN'!GF206)*24</f>
        <v>0</v>
      </c>
      <c r="GE206" s="105">
        <f t="shared" ref="GE206:GE212" si="1375">IF(AND(OR(GG$6="Sen",GG$6="Sel",GG$6="Rab",GG$6="Kam",GG$6="Jum"),SUM(GB206:GD206)&gt;=10),10,
IF(AND(OR(GG$6="Sen",GG$6="Sel",GG$6="Rab",GG$6="Kam",GG$6="Jum"),SUM(GB206:GD206)&lt;10),SUM(GB206:GD206),
IF(AND(GG$6="Sab",SUM(GB206:GD206)&gt;=9),9,
IF(AND(GG$6="Sab",SUM(GB206:GD206)&lt;9),SUM(GB206:GD206),
IF(OR(GG$6="Mgg",GG$6="Hon"),0)))))</f>
        <v>0</v>
      </c>
      <c r="GF206" s="5">
        <f t="shared" ref="GF206:GF212" si="1376">IF(AND(OR(GG$6="Sen",GG$6="Sel",GG$6="Rab",GG$6="Kam",GG$6="Jum"),SUM(GB206:GD206)&gt;=10),SUM(GB206:GD206)-10,
IF(AND(OR(GG$6="Sen",GG$6="Sel",GG$6="Rab",GG$6="Kam",GG$6="Jum"),SUM(GB206:GD206)&lt;10),0,
IF(AND(GG$6="Sab",SUM(GB206:GD206)&gt;=9),SUM(GB206:GD206)-9,
IF(AND(GG$6="Sab",SUM(GB206:GD206)&lt;9),0,
IF(OR(GG$6="Mgg",GG$6="Hon"),SUM(GB206:GD206),0)))))</f>
        <v>0</v>
      </c>
      <c r="GG206" s="5"/>
      <c r="GH206" s="5">
        <f>LOOKUP(GH$6,'Daily Absent'!$O$6:$AX$6,'Daily Absent'!$O206:$AX206)</f>
        <v>0</v>
      </c>
      <c r="GI206" s="104">
        <f>VALUE('Time Sheet KN'!GJ206-'Time Sheet KN'!GI206)*24</f>
        <v>0</v>
      </c>
      <c r="GJ206" s="104">
        <f>VALUE('Time Sheet KN'!GL206-'Time Sheet KN'!GK206)*24</f>
        <v>0</v>
      </c>
      <c r="GK206" s="104">
        <f>VALUE('Time Sheet KN'!GN206-'Time Sheet KN'!GM206)*24</f>
        <v>0</v>
      </c>
      <c r="GL206" s="105">
        <f t="shared" ref="GL206:GL212" si="1377">IF(AND(OR(GN$6="Sen",GN$6="Sel",GN$6="Rab",GN$6="Kam",GN$6="Jum"),SUM(GI206:GK206)&gt;=10),10,
IF(AND(OR(GN$6="Sen",GN$6="Sel",GN$6="Rab",GN$6="Kam",GN$6="Jum"),SUM(GI206:GK206)&lt;10),SUM(GI206:GK206),
IF(AND(GN$6="Sab",SUM(GI206:GK206)&gt;=9),9,
IF(AND(GN$6="Sab",SUM(GI206:GK206)&lt;9),SUM(GI206:GK206),
IF(OR(GN$6="Mgg",GN$6="Hon"),0)))))</f>
        <v>0</v>
      </c>
      <c r="GM206" s="5">
        <f t="shared" ref="GM206:GM212" si="1378">IF(AND(OR(GN$6="Sen",GN$6="Sel",GN$6="Rab",GN$6="Kam",GN$6="Jum"),SUM(GI206:GK206)&gt;=10),SUM(GI206:GK206)-10,
IF(AND(OR(GN$6="Sen",GN$6="Sel",GN$6="Rab",GN$6="Kam",GN$6="Jum"),SUM(GI206:GK206)&lt;10),0,
IF(AND(GN$6="Sab",SUM(GI206:GK206)&gt;=9),SUM(GI206:GK206)-9,
IF(AND(GN$6="Sab",SUM(GI206:GK206)&lt;9),0,
IF(OR(GN$6="Mgg",GN$6="Hon"),SUM(GI206:GK206),0)))))</f>
        <v>0</v>
      </c>
      <c r="GN206" s="5"/>
      <c r="GO206" s="5">
        <f>LOOKUP(GO$6,'Daily Absent'!$O$6:$AX$6,'Daily Absent'!$O206:$AX206)</f>
        <v>0</v>
      </c>
      <c r="GP206" s="104">
        <f>VALUE('Time Sheet KN'!GQ206-'Time Sheet KN'!GP206)*24</f>
        <v>0</v>
      </c>
      <c r="GQ206" s="104">
        <f>VALUE('Time Sheet KN'!GS206-'Time Sheet KN'!GR206)*24</f>
        <v>0</v>
      </c>
      <c r="GR206" s="104">
        <f>VALUE('Time Sheet KN'!GU206-'Time Sheet KN'!GT206)*24</f>
        <v>0</v>
      </c>
      <c r="GS206" s="105">
        <f t="shared" ref="GS206:GS212" si="1379">IF(AND(OR(GU$6="Sen",GU$6="Sel",GU$6="Rab",GU$6="Kam",GU$6="Jum"),SUM(GP206:GR206)&gt;=10),10,
IF(AND(OR(GU$6="Sen",GU$6="Sel",GU$6="Rab",GU$6="Kam",GU$6="Jum"),SUM(GP206:GR206)&lt;10),SUM(GP206:GR206),
IF(AND(GU$6="Sab",SUM(GP206:GR206)&gt;=9),9,
IF(AND(GU$6="Sab",SUM(GP206:GR206)&lt;9),SUM(GP206:GR206),
IF(OR(GU$6="Mgg",GU$6="Hon"),0)))))</f>
        <v>0</v>
      </c>
      <c r="GT206" s="5">
        <f t="shared" ref="GT206:GT212" si="1380">IF(AND(OR(GU$6="Sen",GU$6="Sel",GU$6="Rab",GU$6="Kam",GU$6="Jum"),SUM(GP206:GR206)&gt;=10),SUM(GP206:GR206)-10,
IF(AND(OR(GU$6="Sen",GU$6="Sel",GU$6="Rab",GU$6="Kam",GU$6="Jum"),SUM(GP206:GR206)&lt;10),0,
IF(AND(GU$6="Sab",SUM(GP206:GR206)&gt;=9),SUM(GP206:GR206)-9,
IF(AND(GU$6="Sab",SUM(GP206:GR206)&lt;9),0,
IF(OR(GU$6="Mgg",GU$6="Hon"),SUM(GP206:GR206),0)))))</f>
        <v>0</v>
      </c>
      <c r="GU206" s="5"/>
      <c r="GV206" s="5">
        <f>LOOKUP(GV$6,'Daily Absent'!$O$6:$AX$6,'Daily Absent'!$O206:$AX206)</f>
        <v>0</v>
      </c>
      <c r="GW206" s="104">
        <f>VALUE('Time Sheet KN'!GX206-'Time Sheet KN'!GW206)*24</f>
        <v>0</v>
      </c>
      <c r="GX206" s="104">
        <f>VALUE('Time Sheet KN'!GZ206-'Time Sheet KN'!GY206)*24</f>
        <v>0</v>
      </c>
      <c r="GY206" s="104">
        <f>VALUE('Time Sheet KN'!HB206-'Time Sheet KN'!HA206)*24</f>
        <v>0</v>
      </c>
      <c r="GZ206" s="105">
        <f t="shared" ref="GZ206:GZ212" si="1381">IF(AND(OR(HB$6="Sen",HB$6="Sel",HB$6="Rab",HB$6="Kam",HB$6="Jum"),SUM(GW206:GY206)&gt;=10),10,
IF(AND(OR(HB$6="Sen",HB$6="Sel",HB$6="Rab",HB$6="Kam",HB$6="Jum"),SUM(GW206:GY206)&lt;10),SUM(GW206:GY206),
IF(AND(HB$6="Sab",SUM(GW206:GY206)&gt;=9),9,
IF(AND(HB$6="Sab",SUM(GW206:GY206)&lt;9),SUM(GW206:GY206),
IF(OR(HB$6="Mgg",HB$6="Hon"),0)))))</f>
        <v>0</v>
      </c>
      <c r="HA206" s="5">
        <f t="shared" ref="HA206:HA212" si="1382">IF(AND(OR(HB$6="Sen",HB$6="Sel",HB$6="Rab",HB$6="Kam",HB$6="Jum"),SUM(GW206:GY206)&gt;=10),SUM(GW206:GY206)-10,
IF(AND(OR(HB$6="Sen",HB$6="Sel",HB$6="Rab",HB$6="Kam",HB$6="Jum"),SUM(GW206:GY206)&lt;10),0,
IF(AND(HB$6="Sab",SUM(GW206:GY206)&gt;=9),SUM(GW206:GY206)-9,
IF(AND(HB$6="Sab",SUM(GW206:GY206)&lt;9),0,
IF(OR(HB$6="Mgg",HB$6="Hon"),SUM(GW206:GY206),0)))))</f>
        <v>0</v>
      </c>
      <c r="HB206" s="5"/>
      <c r="HC206" s="5">
        <f>LOOKUP(HC$6,'Daily Absent'!$O$6:$AX$6,'Daily Absent'!$O206:$AX206)</f>
        <v>0</v>
      </c>
      <c r="HD206" s="104">
        <f>VALUE('Time Sheet KN'!HE206-'Time Sheet KN'!HD206)*24</f>
        <v>0</v>
      </c>
      <c r="HE206" s="104">
        <f>VALUE('Time Sheet KN'!HG206-'Time Sheet KN'!HF206)*24</f>
        <v>0</v>
      </c>
      <c r="HF206" s="104">
        <f>VALUE('Time Sheet KN'!HI206-'Time Sheet KN'!HH206)*24</f>
        <v>0</v>
      </c>
      <c r="HG206" s="105">
        <f t="shared" ref="HG206:HG212" si="1383">IF(AND(OR(HI$6="Sen",HI$6="Sel",HI$6="Rab",HI$6="Kam",HI$6="Jum"),SUM(HD206:HF206)&gt;=10),10,
IF(AND(OR(HI$6="Sen",HI$6="Sel",HI$6="Rab",HI$6="Kam",HI$6="Jum"),SUM(HD206:HF206)&lt;10),SUM(HD206:HF206),
IF(AND(HI$6="Sab",SUM(HD206:HF206)&gt;=9),9,
IF(AND(HI$6="Sab",SUM(HD206:HF206)&lt;9),SUM(HD206:HF206),
IF(OR(HI$6="Mgg",HI$6="Hon"),0)))))</f>
        <v>0</v>
      </c>
      <c r="HH206" s="5">
        <f t="shared" ref="HH206:HH212" si="1384">IF(AND(OR(HI$6="Sen",HI$6="Sel",HI$6="Rab",HI$6="Kam",HI$6="Jum"),SUM(HD206:HF206)&gt;=10),SUM(HD206:HF206)-10,
IF(AND(OR(HI$6="Sen",HI$6="Sel",HI$6="Rab",HI$6="Kam",HI$6="Jum"),SUM(HD206:HF206)&lt;10),0,
IF(AND(HI$6="Sab",SUM(HD206:HF206)&gt;=9),SUM(HD206:HF206)-9,
IF(AND(HI$6="Sab",SUM(HD206:HF206)&lt;9),0,
IF(OR(HI$6="Mgg",HI$6="Hon"),SUM(HD206:HF206),0)))))</f>
        <v>0</v>
      </c>
      <c r="HI206" s="5"/>
      <c r="HJ206" s="5">
        <f>LOOKUP(HJ$6,'Daily Absent'!$O$6:$AX$6,'Daily Absent'!$O206:$AX206)</f>
        <v>0</v>
      </c>
      <c r="HK206" s="104">
        <f>VALUE('Time Sheet KN'!HL206-'Time Sheet KN'!HK206)*24</f>
        <v>0</v>
      </c>
      <c r="HL206" s="104">
        <f>VALUE('Time Sheet KN'!HN206-'Time Sheet KN'!HM206)*24</f>
        <v>0</v>
      </c>
      <c r="HM206" s="104">
        <f>VALUE('Time Sheet KN'!HP206-'Time Sheet KN'!HO206)*24</f>
        <v>0</v>
      </c>
      <c r="HN206" s="105">
        <f t="shared" ref="HN206:HN212" si="1385">IF(AND(OR(HP$6="Sen",HP$6="Sel",HP$6="Rab",HP$6="Kam",HP$6="Jum"),SUM(HK206:HM206)&gt;=10),10,
IF(AND(OR(HP$6="Sen",HP$6="Sel",HP$6="Rab",HP$6="Kam",HP$6="Jum"),SUM(HK206:HM206)&lt;10),SUM(HK206:HM206),
IF(AND(HP$6="Sab",SUM(HK206:HM206)&gt;=9),9,
IF(AND(HP$6="Sab",SUM(HK206:HM206)&lt;9),SUM(HK206:HM206),
IF(OR(HP$6="Mgg",HP$6="Hon"),0)))))</f>
        <v>0</v>
      </c>
      <c r="HO206" s="5">
        <f t="shared" ref="HO206:HO212" si="1386">IF(AND(OR(HP$6="Sen",HP$6="Sel",HP$6="Rab",HP$6="Kam",HP$6="Jum"),SUM(HK206:HM206)&gt;=10),SUM(HK206:HM206)-10,
IF(AND(OR(HP$6="Sen",HP$6="Sel",HP$6="Rab",HP$6="Kam",HP$6="Jum"),SUM(HK206:HM206)&lt;10),0,
IF(AND(HP$6="Sab",SUM(HK206:HM206)&gt;=9),SUM(HK206:HM206)-9,
IF(AND(HP$6="Sab",SUM(HK206:HM206)&lt;9),0,
IF(OR(HP$6="Mgg",HP$6="Hon"),SUM(HK206:HM206),0)))))</f>
        <v>0</v>
      </c>
      <c r="HP206" s="5"/>
      <c r="HQ206" s="5">
        <f>LOOKUP(HQ$6,'Daily Absent'!$O$6:$AX$6,'Daily Absent'!$O206:$AX206)</f>
        <v>0</v>
      </c>
      <c r="HR206" s="104">
        <f>VALUE('Time Sheet KN'!HS206-'Time Sheet KN'!HR206)*24</f>
        <v>0</v>
      </c>
      <c r="HS206" s="104">
        <f>VALUE('Time Sheet KN'!HU206-'Time Sheet KN'!HT206)*24</f>
        <v>0</v>
      </c>
      <c r="HT206" s="104">
        <f>VALUE('Time Sheet KN'!HW206-'Time Sheet KN'!HV206)*24</f>
        <v>0</v>
      </c>
      <c r="HU206" s="105">
        <f t="shared" ref="HU206:HU212" si="1387">IF(AND(OR(HW$6="Sen",HW$6="Sel",HW$6="Rab",HW$6="Kam",HW$6="Jum"),SUM(HR206:HT206)&gt;=10),10,
IF(AND(OR(HW$6="Sen",HW$6="Sel",HW$6="Rab",HW$6="Kam",HW$6="Jum"),SUM(HR206:HT206)&lt;10),SUM(HR206:HT206),
IF(AND(HW$6="Sab",SUM(HR206:HT206)&gt;=9),9,
IF(AND(HW$6="Sab",SUM(HR206:HT206)&lt;9),SUM(HR206:HT206),
IF(OR(HW$6="Mgg",HW$6="Hon"),0)))))</f>
        <v>0</v>
      </c>
      <c r="HV206" s="5">
        <f t="shared" ref="HV206:HV212" si="1388">IF(AND(OR(HW$6="Sen",HW$6="Sel",HW$6="Rab",HW$6="Kam",HW$6="Jum"),SUM(HR206:HT206)&gt;=10),SUM(HR206:HT206)-10,
IF(AND(OR(HW$6="Sen",HW$6="Sel",HW$6="Rab",HW$6="Kam",HW$6="Jum"),SUM(HR206:HT206)&lt;10),0,
IF(AND(HW$6="Sab",SUM(HR206:HT206)&gt;=9),SUM(HR206:HT206)-9,
IF(AND(HW$6="Sab",SUM(HR206:HT206)&lt;9),0,
IF(OR(HW$6="Mgg",HW$6="Hon"),SUM(HR206:HT206),0)))))</f>
        <v>0</v>
      </c>
      <c r="HW206" s="5"/>
      <c r="HX206" s="5">
        <f>LOOKUP(HX$6,'Daily Absent'!$O$6:$AX$6,'Daily Absent'!$O206:$AX206)</f>
        <v>0</v>
      </c>
      <c r="HY206" s="104">
        <f>VALUE('Time Sheet KN'!HZ206-'Time Sheet KN'!HY206)*24</f>
        <v>0</v>
      </c>
      <c r="HZ206" s="104">
        <f>VALUE('Time Sheet KN'!IB206-'Time Sheet KN'!IA206)*24</f>
        <v>0</v>
      </c>
      <c r="IA206" s="104">
        <f>VALUE('Time Sheet KN'!ID206-'Time Sheet KN'!IC206)*24</f>
        <v>0</v>
      </c>
      <c r="IB206" s="105">
        <f t="shared" ref="IB206:IB212" si="1389">IF(AND(OR(ID$6="Sen",ID$6="Sel",ID$6="Rab",ID$6="Kam",ID$6="Jum"),SUM(HY206:IA206)&gt;=10),10,
IF(AND(OR(ID$6="Sen",ID$6="Sel",ID$6="Rab",ID$6="Kam",ID$6="Jum"),SUM(HY206:IA206)&lt;10),SUM(HY206:IA206),
IF(AND(ID$6="Sab",SUM(HY206:IA206)&gt;=9),9,
IF(AND(ID$6="Sab",SUM(HY206:IA206)&lt;9),SUM(HY206:IA206),
IF(OR(ID$6="Mgg",ID$6="Hon"),0)))))</f>
        <v>0</v>
      </c>
      <c r="IC206" s="5">
        <f t="shared" ref="IC206:IC212" si="1390">IF(AND(OR(ID$6="Sen",ID$6="Sel",ID$6="Rab",ID$6="Kam",ID$6="Jum"),SUM(HY206:IA206)&gt;=10),SUM(HY206:IA206)-10,
IF(AND(OR(ID$6="Sen",ID$6="Sel",ID$6="Rab",ID$6="Kam",ID$6="Jum"),SUM(HY206:IA206)&lt;10),0,
IF(AND(ID$6="Sab",SUM(HY206:IA206)&gt;=9),SUM(HY206:IA206)-9,
IF(AND(ID$6="Sab",SUM(HY206:IA206)&lt;9),0,
IF(OR(ID$6="Mgg",ID$6="Hon"),SUM(HY206:IA206),0)))))</f>
        <v>0</v>
      </c>
      <c r="ID206" s="5"/>
      <c r="IE206" s="5">
        <f>LOOKUP(IE$6,'Daily Absent'!$O$6:$AX$6,'Daily Absent'!$O206:$AX206)</f>
        <v>0</v>
      </c>
      <c r="IF206" s="104">
        <f>VALUE('Time Sheet KN'!IG206-'Time Sheet KN'!IF206)*24</f>
        <v>0</v>
      </c>
      <c r="IG206" s="104">
        <f>VALUE('Time Sheet KN'!II206-'Time Sheet KN'!IH206)*24</f>
        <v>0</v>
      </c>
      <c r="IH206" s="104">
        <f>VALUE('Time Sheet KN'!IK206-'Time Sheet KN'!IJ206)*24</f>
        <v>0</v>
      </c>
      <c r="II206" s="105">
        <f t="shared" ref="II206:II212" si="1391">IF(AND(OR(IK$6="Sen",IK$6="Sel",IK$6="Rab",IK$6="Kam",IK$6="Jum"),SUM(IF206:IH206)&gt;=10),10,
IF(AND(OR(IK$6="Sen",IK$6="Sel",IK$6="Rab",IK$6="Kam",IK$6="Jum"),SUM(IF206:IH206)&lt;10),SUM(IF206:IH206),
IF(AND(IK$6="Sab",SUM(IF206:IH206)&gt;=9),9,
IF(AND(IK$6="Sab",SUM(IF206:IH206)&lt;9),SUM(IF206:IH206),
IF(OR(IK$6="Mgg",IK$6="Hon"),0)))))</f>
        <v>0</v>
      </c>
      <c r="IJ206" s="5">
        <f t="shared" ref="IJ206:IJ212" si="1392">IF(AND(OR(IK$6="Sen",IK$6="Sel",IK$6="Rab",IK$6="Kam",IK$6="Jum"),SUM(IF206:IH206)&gt;=10),SUM(IF206:IH206)-10,
IF(AND(OR(IK$6="Sen",IK$6="Sel",IK$6="Rab",IK$6="Kam",IK$6="Jum"),SUM(IF206:IH206)&lt;10),0,
IF(AND(IK$6="Sab",SUM(IF206:IH206)&gt;=9),SUM(IF206:IH206)-9,
IF(AND(IK$6="Sab",SUM(IF206:IH206)&lt;9),0,
IF(OR(IK$6="Mgg",IK$6="Hon"),SUM(IF206:IH206),0)))))</f>
        <v>0</v>
      </c>
      <c r="IK206" s="5"/>
      <c r="IL206" s="5">
        <f>LOOKUP(IL$6,'Daily Absent'!$O$6:$AX$6,'Daily Absent'!$O206:$AX206)</f>
        <v>0</v>
      </c>
      <c r="IM206" s="104">
        <f>VALUE('Time Sheet KN'!IN206-'Time Sheet KN'!IM206)*24</f>
        <v>0</v>
      </c>
      <c r="IN206" s="104">
        <f>VALUE('Time Sheet KN'!IP206-'Time Sheet KN'!IO206)*24</f>
        <v>0</v>
      </c>
      <c r="IO206" s="104">
        <f>VALUE('Time Sheet KN'!IR206-'Time Sheet KN'!IQ206)*24</f>
        <v>0</v>
      </c>
      <c r="IP206" s="105">
        <f t="shared" ref="IP206:IP212" si="1393">IF(AND(OR(IR$6="Sen",IR$6="Sel",IR$6="Rab",IR$6="Kam",IR$6="Jum"),SUM(IM206:IO206)&gt;=10),10,
IF(AND(OR(IR$6="Sen",IR$6="Sel",IR$6="Rab",IR$6="Kam",IR$6="Jum"),SUM(IM206:IO206)&lt;10),SUM(IM206:IO206),
IF(AND(IR$6="Sab",SUM(IM206:IO206)&gt;=9),9,
IF(AND(IR$6="Sab",SUM(IM206:IO206)&lt;9),SUM(IM206:IO206),
IF(OR(IR$6="Mgg",IR$6="Hon"),0)))))</f>
        <v>0</v>
      </c>
      <c r="IQ206" s="5">
        <f t="shared" ref="IQ206:IQ212" si="1394">IF(AND(OR(IR$6="Sen",IR$6="Sel",IR$6="Rab",IR$6="Kam",IR$6="Jum"),SUM(IM206:IO206)&gt;=10),SUM(IM206:IO206)-10,
IF(AND(OR(IR$6="Sen",IR$6="Sel",IR$6="Rab",IR$6="Kam",IR$6="Jum"),SUM(IM206:IO206)&lt;10),0,
IF(AND(IR$6="Sab",SUM(IM206:IO206)&gt;=9),SUM(IM206:IO206)-9,
IF(AND(IR$6="Sab",SUM(IM206:IO206)&lt;9),0,
IF(OR(IR$6="Mgg",IR$6="Hon"),SUM(IM206:IO206),0)))))</f>
        <v>0</v>
      </c>
      <c r="IR206" s="5"/>
      <c r="IS206" s="5">
        <f>LOOKUP(IS$6,'Daily Absent'!$O$6:$AX$6,'Daily Absent'!$O206:$AX206)</f>
        <v>0</v>
      </c>
      <c r="IT206" s="104">
        <f>VALUE('Time Sheet KN'!IU206-'Time Sheet KN'!IT206)*24</f>
        <v>0</v>
      </c>
      <c r="IU206" s="104">
        <f>VALUE('Time Sheet KN'!IW206-'Time Sheet KN'!IV206)*24</f>
        <v>0</v>
      </c>
      <c r="IV206" s="104">
        <f>VALUE('Time Sheet KN'!IY206-'Time Sheet KN'!IX206)*24</f>
        <v>0</v>
      </c>
      <c r="IW206" s="105">
        <f t="shared" ref="IW206:IW212" si="1395">IF(AND(OR(IY$6="Sen",IY$6="Sel",IY$6="Rab",IY$6="Kam",IY$6="Jum"),SUM(IT206:IV206)&gt;=10),10,
IF(AND(OR(IY$6="Sen",IY$6="Sel",IY$6="Rab",IY$6="Kam",IY$6="Jum"),SUM(IT206:IV206)&lt;10),SUM(IT206:IV206),
IF(AND(IY$6="Sab",SUM(IT206:IV206)&gt;=9),9,
IF(AND(IY$6="Sab",SUM(IT206:IV206)&lt;9),SUM(IT206:IV206),
IF(OR(IY$6="Mgg",IY$6="Hon"),0)))))</f>
        <v>0</v>
      </c>
      <c r="IX206" s="5">
        <f t="shared" ref="IX206:IX212" si="1396">IF(AND(OR(IY$6="Sen",IY$6="Sel",IY$6="Rab",IY$6="Kam",IY$6="Jum"),SUM(IT206:IV206)&gt;=10),SUM(IT206:IV206)-10,
IF(AND(OR(IY$6="Sen",IY$6="Sel",IY$6="Rab",IY$6="Kam",IY$6="Jum"),SUM(IT206:IV206)&lt;10),0,
IF(AND(IY$6="Sab",SUM(IT206:IV206)&gt;=9),SUM(IT206:IV206)-9,
IF(AND(IY$6="Sab",SUM(IT206:IV206)&lt;9),0,
IF(OR(IY$6="Mgg",IY$6="Hon"),SUM(IT206:IV206),0)))))</f>
        <v>0</v>
      </c>
      <c r="IY206" s="5"/>
      <c r="IZ206" s="5">
        <f>LOOKUP(IZ$6,'Daily Absent'!$O$6:$AX$6,'Daily Absent'!$O206:$AX206)</f>
        <v>0</v>
      </c>
      <c r="JA206" s="104">
        <f>VALUE('Time Sheet KN'!JB206-'Time Sheet KN'!JA206)*24</f>
        <v>0</v>
      </c>
      <c r="JB206" s="104">
        <f>VALUE('Time Sheet KN'!JD206-'Time Sheet KN'!JC206)*24</f>
        <v>0</v>
      </c>
      <c r="JC206" s="104">
        <f>VALUE('Time Sheet KN'!JF206-'Time Sheet KN'!JE206)*24</f>
        <v>0</v>
      </c>
      <c r="JD206" s="105">
        <f t="shared" ref="JD206:JD212" si="1397">IF(AND(OR(JF$6="Sen",JF$6="Sel",JF$6="Rab",JF$6="Kam",JF$6="Jum"),SUM(JA206:JC206)&gt;=10),10,
IF(AND(OR(JF$6="Sen",JF$6="Sel",JF$6="Rab",JF$6="Kam",JF$6="Jum"),SUM(JA206:JC206)&lt;10),SUM(JA206:JC206),
IF(AND(JF$6="Sab",SUM(JA206:JC206)&gt;=9),9,
IF(AND(JF$6="Sab",SUM(JA206:JC206)&lt;9),SUM(JA206:JC206),
IF(OR(JF$6="Mgg",JF$6="Hon"),0)))))</f>
        <v>0</v>
      </c>
      <c r="JE206" s="5">
        <f t="shared" ref="JE206:JE212" si="1398">IF(AND(OR(JF$6="Sen",JF$6="Sel",JF$6="Rab",JF$6="Kam",JF$6="Jum"),SUM(JA206:JC206)&gt;=10),SUM(JA206:JC206)-10,
IF(AND(OR(JF$6="Sen",JF$6="Sel",JF$6="Rab",JF$6="Kam",JF$6="Jum"),SUM(JA206:JC206)&lt;10),0,
IF(AND(JF$6="Sab",SUM(JA206:JC206)&gt;=9),SUM(JA206:JC206)-9,
IF(AND(JF$6="Sab",SUM(JA206:JC206)&lt;9),0,
IF(OR(JF$6="Mgg",JF$6="Hon"),SUM(JA206:JC206),0)))))</f>
        <v>0</v>
      </c>
      <c r="JF206" s="5"/>
    </row>
    <row r="207" spans="1:266" ht="21.5" customHeight="1">
      <c r="A207" s="54">
        <f>IF('Master MP Status'!A207&gt;0,'Master MP Status'!A207,"")</f>
        <v>199</v>
      </c>
      <c r="B207" s="5" t="str">
        <f>IF(ISTEXT('Master MP Status'!B207),'Master MP Status'!B207,"")</f>
        <v>DIRECT</v>
      </c>
      <c r="C207" s="153" t="str">
        <f>IF(OR(ISTEXT('Master MP Status'!C207),'Master MP Status'!C207&gt;0),'Master MP Status'!C207,"")</f>
        <v>B250137</v>
      </c>
      <c r="D207" s="154" t="str">
        <f>IF(OR(ISTEXT('Master MP Status'!D207),'Master MP Status'!D207&gt;0),'Master MP Status'!D207,"")</f>
        <v>B250137</v>
      </c>
      <c r="E207" s="5" t="str">
        <f>IF(ISTEXT('Master MP Status'!E207),'Master MP Status'!E207,"")</f>
        <v>SOLIHIN</v>
      </c>
      <c r="F207" s="5" t="str">
        <f>IF(ISTEXT('Master MP Status'!F207),'Master MP Status'!F207,"")</f>
        <v/>
      </c>
      <c r="G207" s="5" t="str">
        <f>IF(ISTEXT('Master MP Status'!G207),'Master MP Status'!G207,"")</f>
        <v>Kuningan</v>
      </c>
      <c r="H207" s="5" t="str">
        <f>IF(ISTEXT('Master MP Status'!H207),'Master MP Status'!H207,"")</f>
        <v>Wayan</v>
      </c>
      <c r="I207" s="5" t="str">
        <f>IF(ISTEXT('Master MP Status'!I207),'Master MP Status'!I207,"")</f>
        <v>Skilled</v>
      </c>
      <c r="J207" s="5" t="str">
        <f>IF(ISTEXT('Master MP Status'!J207),'Master MP Status'!J207,"")</f>
        <v>Common Skilled</v>
      </c>
      <c r="K207" s="9">
        <f>IF(OR('Master MP Status'!K207=0,'Master MP Status'!K207=""),"",'Master MP Status'!K207)</f>
        <v>45804</v>
      </c>
      <c r="L207" s="9">
        <f>IF(OR('Master MP Status'!L207=0,'Master MP Status'!L207=""),"",'Master MP Status'!L207)</f>
        <v>45804</v>
      </c>
      <c r="M207" s="9" t="str">
        <f>IF(OR('Master MP Status'!M207=0,'Master MP Status'!M207=""),"",'Master MP Status'!M207)</f>
        <v/>
      </c>
      <c r="N207" s="5" t="str">
        <f>IF(ISTEXT('Master MP Status'!N207),'Master MP Status'!N207,"")</f>
        <v/>
      </c>
      <c r="O207" s="5">
        <f>LOOKUP(O$6,'Daily Absent'!$O$6:$AX$6,'Daily Absent'!$O207:$AX207)</f>
        <v>1</v>
      </c>
      <c r="P207" s="104">
        <f>VALUE('Time Sheet KN'!Q207-'Time Sheet KN'!P207)*24</f>
        <v>5</v>
      </c>
      <c r="Q207" s="104">
        <f>VALUE('Time Sheet KN'!S207-'Time Sheet KN'!R207)*24</f>
        <v>5.0000000000000009</v>
      </c>
      <c r="R207" s="104">
        <f>VALUE('Time Sheet KN'!U207-'Time Sheet KN'!T207)*24</f>
        <v>0</v>
      </c>
      <c r="S207" s="105">
        <f t="shared" si="1328"/>
        <v>10</v>
      </c>
      <c r="T207" s="5">
        <f t="shared" si="1329"/>
        <v>0</v>
      </c>
      <c r="U207" s="5"/>
      <c r="V207" s="5">
        <f>LOOKUP(V$6,'Daily Absent'!$O$6:$AX$6,'Daily Absent'!$O207:$AX207)</f>
        <v>1</v>
      </c>
      <c r="W207" s="104">
        <f>VALUE('Time Sheet KN'!X207-'Time Sheet KN'!W207)*24</f>
        <v>5</v>
      </c>
      <c r="X207" s="104">
        <f>VALUE('Time Sheet KN'!Z207-'Time Sheet KN'!Y207)*24</f>
        <v>5.0000000000000009</v>
      </c>
      <c r="Y207" s="104">
        <f>VALUE('Time Sheet KN'!AB207-'Time Sheet KN'!AA207)*24</f>
        <v>0</v>
      </c>
      <c r="Z207" s="105">
        <f t="shared" ref="Z207:Z212" si="1399">IF(AND(OR(AB$6="Sen",AB$6="Sel",AB$6="Rab",AB$6="Kam",AB$6="Jum"),SUM(W207:Y207)&gt;=10),10,
IF(AND(OR(AB$6="Sen",AB$6="Sel",AB$6="Rab",AB$6="Kam",AB$6="Jum"),SUM(W207:Y207)&lt;10),SUM(W207:Y207),
IF(AND(AB$6="Sab",SUM(W207:Y207)&gt;=9),9,
IF(AND(AB$6="Sab",SUM(W207:Y207)&lt;9),SUM(W207:Y207),
IF(OR(AB$6="Mgg",AB$6="Hon"),0)))))</f>
        <v>10</v>
      </c>
      <c r="AA207" s="5">
        <f t="shared" si="1330"/>
        <v>0</v>
      </c>
      <c r="AB207" s="5"/>
      <c r="AC207" s="5">
        <f>LOOKUP(AC$6,'Daily Absent'!$O$6:$AX$6,'Daily Absent'!$O207:$AX207)</f>
        <v>1</v>
      </c>
      <c r="AD207" s="104">
        <f>VALUE('Time Sheet KN'!AE207-'Time Sheet KN'!AD207)*24</f>
        <v>5</v>
      </c>
      <c r="AE207" s="104">
        <f>VALUE('Time Sheet KN'!AG207-'Time Sheet KN'!AF207)*24</f>
        <v>5.0000000000000009</v>
      </c>
      <c r="AF207" s="104">
        <f>VALUE('Time Sheet KN'!AI207-'Time Sheet KN'!AH207)*24</f>
        <v>0</v>
      </c>
      <c r="AG207" s="105">
        <f t="shared" si="1331"/>
        <v>10</v>
      </c>
      <c r="AH207" s="5">
        <f t="shared" si="1332"/>
        <v>0</v>
      </c>
      <c r="AI207" s="5"/>
      <c r="AJ207" s="5">
        <f>LOOKUP(AJ$6,'Daily Absent'!$O$6:$AX$6,'Daily Absent'!$O207:$AX207)</f>
        <v>1</v>
      </c>
      <c r="AK207" s="104">
        <f>VALUE('Time Sheet KN'!AL207-'Time Sheet KN'!AK207)*24</f>
        <v>5</v>
      </c>
      <c r="AL207" s="104">
        <f>VALUE('Time Sheet KN'!AN207-'Time Sheet KN'!AM207)*24</f>
        <v>5.0000000000000009</v>
      </c>
      <c r="AM207" s="104">
        <f>VALUE('Time Sheet KN'!AP207-'Time Sheet KN'!AO207)*24</f>
        <v>0</v>
      </c>
      <c r="AN207" s="105">
        <f t="shared" si="1333"/>
        <v>10</v>
      </c>
      <c r="AO207" s="5">
        <f t="shared" si="1334"/>
        <v>0</v>
      </c>
      <c r="AP207" s="5"/>
      <c r="AQ207" s="5">
        <f>LOOKUP(AQ$6,'Daily Absent'!$O$6:$AX$6,'Daily Absent'!$O207:$AX207)</f>
        <v>1</v>
      </c>
      <c r="AR207" s="104">
        <f>VALUE('Time Sheet KN'!AS207-'Time Sheet KN'!AR207)*24</f>
        <v>5</v>
      </c>
      <c r="AS207" s="104">
        <f>VALUE('Time Sheet KN'!AU207-'Time Sheet KN'!AT207)*24</f>
        <v>4.0000000000000018</v>
      </c>
      <c r="AT207" s="104">
        <f>VALUE('Time Sheet KN'!AW207-'Time Sheet KN'!AV207)*24</f>
        <v>0</v>
      </c>
      <c r="AU207" s="105">
        <f t="shared" si="1335"/>
        <v>9</v>
      </c>
      <c r="AV207" s="5">
        <f t="shared" si="1336"/>
        <v>1.7763568394002505E-15</v>
      </c>
      <c r="AW207" s="5"/>
      <c r="AX207" s="5">
        <f>LOOKUP(AX$6,'Daily Absent'!$O$6:$AX$6,'Daily Absent'!$O207:$AX207)</f>
        <v>1</v>
      </c>
      <c r="AY207" s="104">
        <f>VALUE('Time Sheet KN'!AZ207-'Time Sheet KN'!AY207)*24</f>
        <v>4</v>
      </c>
      <c r="AZ207" s="104">
        <f>VALUE('Time Sheet KN'!BB207-'Time Sheet KN'!BA207)*24</f>
        <v>3</v>
      </c>
      <c r="BA207" s="104">
        <f>VALUE('Time Sheet KN'!BD207-'Time Sheet KN'!BC207)*24</f>
        <v>0</v>
      </c>
      <c r="BB207" s="105">
        <f t="shared" si="1337"/>
        <v>0</v>
      </c>
      <c r="BC207" s="5">
        <f t="shared" si="1338"/>
        <v>7</v>
      </c>
      <c r="BD207" s="5"/>
      <c r="BE207" s="5">
        <f>LOOKUP(BE$6,'Daily Absent'!$O$6:$AX$6,'Daily Absent'!$O207:$AX207)</f>
        <v>1</v>
      </c>
      <c r="BF207" s="104">
        <f>VALUE('Time Sheet KN'!BG207-'Time Sheet KN'!BF207)*24</f>
        <v>5</v>
      </c>
      <c r="BG207" s="104">
        <f>VALUE('Time Sheet KN'!BI207-'Time Sheet KN'!BH207)*24</f>
        <v>5.0000000000000009</v>
      </c>
      <c r="BH207" s="104">
        <f>VALUE('Time Sheet KN'!BK207-'Time Sheet KN'!BJ207)*24</f>
        <v>0</v>
      </c>
      <c r="BI207" s="105">
        <f t="shared" si="1339"/>
        <v>10</v>
      </c>
      <c r="BJ207" s="5">
        <f t="shared" si="1340"/>
        <v>0</v>
      </c>
      <c r="BK207" s="5"/>
      <c r="BL207" s="5">
        <f>LOOKUP(BL$6,'Daily Absent'!$O$6:$AX$6,'Daily Absent'!$O207:$AX207)</f>
        <v>1</v>
      </c>
      <c r="BM207" s="104">
        <f>VALUE('Time Sheet KN'!BN207-'Time Sheet KN'!BM207)*24</f>
        <v>5</v>
      </c>
      <c r="BN207" s="104">
        <f>VALUE('Time Sheet KN'!BP207-'Time Sheet KN'!BO207)*24</f>
        <v>5.0000000000000009</v>
      </c>
      <c r="BO207" s="104">
        <f>VALUE('Time Sheet KN'!BR207-'Time Sheet KN'!BQ207)*24</f>
        <v>0</v>
      </c>
      <c r="BP207" s="105">
        <f t="shared" si="1341"/>
        <v>10</v>
      </c>
      <c r="BQ207" s="5">
        <f t="shared" si="1342"/>
        <v>0</v>
      </c>
      <c r="BR207" s="5"/>
      <c r="BS207" s="5">
        <f>LOOKUP(BS$6,'Daily Absent'!$O$6:$AX$6,'Daily Absent'!$O207:$AX207)</f>
        <v>1</v>
      </c>
      <c r="BT207" s="104">
        <f>VALUE('Time Sheet KN'!BU207-'Time Sheet KN'!BT207)*24</f>
        <v>5</v>
      </c>
      <c r="BU207" s="104">
        <f>VALUE('Time Sheet KN'!BW207-'Time Sheet KN'!BV207)*24</f>
        <v>5.0000000000000009</v>
      </c>
      <c r="BV207" s="104">
        <f>VALUE('Time Sheet KN'!BY207-'Time Sheet KN'!BX207)*24</f>
        <v>0</v>
      </c>
      <c r="BW207" s="105">
        <f t="shared" si="1343"/>
        <v>10</v>
      </c>
      <c r="BX207" s="5">
        <f t="shared" si="1344"/>
        <v>0</v>
      </c>
      <c r="BY207" s="5"/>
      <c r="BZ207" s="5">
        <f>LOOKUP(BZ$6,'Daily Absent'!$O$6:$AX$6,'Daily Absent'!$O207:$AX207)</f>
        <v>1</v>
      </c>
      <c r="CA207" s="104">
        <f>VALUE('Time Sheet KN'!CB207-'Time Sheet KN'!CA207)*24</f>
        <v>5</v>
      </c>
      <c r="CB207" s="104">
        <f>VALUE('Time Sheet KN'!CD207-'Time Sheet KN'!CC207)*24</f>
        <v>5.0000000000000009</v>
      </c>
      <c r="CC207" s="104">
        <f>VALUE('Time Sheet KN'!CF207-'Time Sheet KN'!CE207)*24</f>
        <v>0</v>
      </c>
      <c r="CD207" s="105">
        <f t="shared" si="1345"/>
        <v>10</v>
      </c>
      <c r="CE207" s="5">
        <f t="shared" si="1346"/>
        <v>0</v>
      </c>
      <c r="CF207" s="5"/>
      <c r="CG207" s="5">
        <f>LOOKUP(CG$6,'Daily Absent'!$O$6:$AX$6,'Daily Absent'!$O207:$AX207)</f>
        <v>1</v>
      </c>
      <c r="CH207" s="104">
        <f>VALUE('Time Sheet KN'!CI207-'Time Sheet KN'!CH207)*24</f>
        <v>5</v>
      </c>
      <c r="CI207" s="104">
        <f>VALUE('Time Sheet KN'!CK207-'Time Sheet KN'!CJ207)*24</f>
        <v>5.0000000000000009</v>
      </c>
      <c r="CJ207" s="104">
        <f>VALUE('Time Sheet KN'!CM207-'Time Sheet KN'!CL207)*24</f>
        <v>0</v>
      </c>
      <c r="CK207" s="105">
        <f t="shared" si="1347"/>
        <v>10</v>
      </c>
      <c r="CL207" s="5">
        <f t="shared" si="1348"/>
        <v>0</v>
      </c>
      <c r="CM207" s="5"/>
      <c r="CN207" s="5">
        <f>LOOKUP(CN$6,'Daily Absent'!$O$6:$AX$6,'Daily Absent'!$O207:$AX207)</f>
        <v>1</v>
      </c>
      <c r="CO207" s="104">
        <f>VALUE('Time Sheet KN'!CP207-'Time Sheet KN'!CO207)*24</f>
        <v>5</v>
      </c>
      <c r="CP207" s="104">
        <f>VALUE('Time Sheet KN'!CR207-'Time Sheet KN'!CQ207)*24</f>
        <v>4.0000000000000018</v>
      </c>
      <c r="CQ207" s="104">
        <f>VALUE('Time Sheet KN'!CT207-'Time Sheet KN'!CS207)*24</f>
        <v>0</v>
      </c>
      <c r="CR207" s="105">
        <f t="shared" si="1349"/>
        <v>9</v>
      </c>
      <c r="CS207" s="5">
        <f t="shared" si="1350"/>
        <v>1.7763568394002505E-15</v>
      </c>
      <c r="CT207" s="5"/>
      <c r="CU207" s="5">
        <f>LOOKUP(CU$6,'Daily Absent'!$O$6:$AX$6,'Daily Absent'!$O207:$AX207)</f>
        <v>1</v>
      </c>
      <c r="CV207" s="104">
        <f>VALUE('Time Sheet KN'!CW207-'Time Sheet KN'!CV207)*24</f>
        <v>4</v>
      </c>
      <c r="CW207" s="104">
        <f>VALUE('Time Sheet KN'!CY207-'Time Sheet KN'!CX207)*24</f>
        <v>3</v>
      </c>
      <c r="CX207" s="104">
        <f>VALUE('Time Sheet KN'!DA207-'Time Sheet KN'!CZ207)*24</f>
        <v>0</v>
      </c>
      <c r="CY207" s="105">
        <f t="shared" si="1351"/>
        <v>0</v>
      </c>
      <c r="CZ207" s="5">
        <f t="shared" si="1352"/>
        <v>7</v>
      </c>
      <c r="DA207" s="5"/>
      <c r="DB207" s="5">
        <f>LOOKUP(DB$6,'Daily Absent'!$O$6:$AX$6,'Daily Absent'!$O207:$AX207)</f>
        <v>1</v>
      </c>
      <c r="DC207" s="104">
        <f>VALUE('Time Sheet KN'!DD207-'Time Sheet KN'!DC207)*24</f>
        <v>5</v>
      </c>
      <c r="DD207" s="104">
        <f>VALUE('Time Sheet KN'!DF207-'Time Sheet KN'!DE207)*24</f>
        <v>5.0000000000000009</v>
      </c>
      <c r="DE207" s="104">
        <f>VALUE('Time Sheet KN'!DH207-'Time Sheet KN'!DG207)*24</f>
        <v>3</v>
      </c>
      <c r="DF207" s="105">
        <f t="shared" si="1353"/>
        <v>10</v>
      </c>
      <c r="DG207" s="5">
        <f t="shared" si="1354"/>
        <v>3</v>
      </c>
      <c r="DH207" s="5"/>
      <c r="DI207" s="5">
        <f>LOOKUP(DI$6,'Daily Absent'!$O$6:$AX$6,'Daily Absent'!$O207:$AX207)</f>
        <v>1</v>
      </c>
      <c r="DJ207" s="104">
        <f>VALUE('Time Sheet KN'!DK207-'Time Sheet KN'!DJ207)*24</f>
        <v>5</v>
      </c>
      <c r="DK207" s="104">
        <f>VALUE('Time Sheet KN'!DM207-'Time Sheet KN'!DL207)*24</f>
        <v>5.0000000000000009</v>
      </c>
      <c r="DL207" s="104">
        <f>VALUE('Time Sheet KN'!DO207-'Time Sheet KN'!DN207)*24</f>
        <v>0</v>
      </c>
      <c r="DM207" s="105">
        <f t="shared" si="1355"/>
        <v>10</v>
      </c>
      <c r="DN207" s="5">
        <f t="shared" si="1356"/>
        <v>0</v>
      </c>
      <c r="DO207" s="5"/>
      <c r="DP207" s="5">
        <f>LOOKUP(DP$6,'Daily Absent'!$O$6:$AX$6,'Daily Absent'!$O207:$AX207)</f>
        <v>1</v>
      </c>
      <c r="DQ207" s="104">
        <f>VALUE('Time Sheet KN'!DR207-'Time Sheet KN'!DQ207)*24</f>
        <v>5</v>
      </c>
      <c r="DR207" s="104">
        <f>VALUE('Time Sheet KN'!DT207-'Time Sheet KN'!DS207)*24</f>
        <v>5.0000000000000009</v>
      </c>
      <c r="DS207" s="104">
        <f>VALUE('Time Sheet KN'!DV207-'Time Sheet KN'!DU207)*24</f>
        <v>0</v>
      </c>
      <c r="DT207" s="105">
        <f t="shared" si="1357"/>
        <v>10</v>
      </c>
      <c r="DU207" s="5">
        <f t="shared" si="1358"/>
        <v>0</v>
      </c>
      <c r="DV207" s="5"/>
      <c r="DW207" s="5">
        <f>LOOKUP(DW$6,'Daily Absent'!$O$6:$AX$6,'Daily Absent'!$O207:$AX207)</f>
        <v>1</v>
      </c>
      <c r="DX207" s="104">
        <f>VALUE('Time Sheet KN'!DY207-'Time Sheet KN'!DX207)*24</f>
        <v>5</v>
      </c>
      <c r="DY207" s="104">
        <f>VALUE('Time Sheet KN'!EA207-'Time Sheet KN'!DZ207)*24</f>
        <v>5.0000000000000009</v>
      </c>
      <c r="DZ207" s="104">
        <f>VALUE('Time Sheet KN'!EC207-'Time Sheet KN'!EB207)*24</f>
        <v>0</v>
      </c>
      <c r="EA207" s="105">
        <f t="shared" si="1359"/>
        <v>10</v>
      </c>
      <c r="EB207" s="5">
        <f t="shared" si="1360"/>
        <v>0</v>
      </c>
      <c r="EC207" s="5"/>
      <c r="ED207" s="5">
        <f>LOOKUP(ED$6,'Daily Absent'!$O$6:$AX$6,'Daily Absent'!$O207:$AX207)</f>
        <v>1</v>
      </c>
      <c r="EE207" s="104">
        <f>VALUE('Time Sheet KN'!EF207-'Time Sheet KN'!EE207)*24</f>
        <v>5</v>
      </c>
      <c r="EF207" s="104">
        <f>VALUE('Time Sheet KN'!EH207-'Time Sheet KN'!EG207)*24</f>
        <v>5.0000000000000009</v>
      </c>
      <c r="EG207" s="104">
        <f>VALUE('Time Sheet KN'!EJ207-'Time Sheet KN'!EI207)*24</f>
        <v>3</v>
      </c>
      <c r="EH207" s="105">
        <f t="shared" si="1361"/>
        <v>10</v>
      </c>
      <c r="EI207" s="5">
        <f t="shared" si="1362"/>
        <v>3</v>
      </c>
      <c r="EJ207" s="5"/>
      <c r="EK207" s="5">
        <f>LOOKUP(EK$6,'Daily Absent'!$O$6:$AX$6,'Daily Absent'!$O207:$AX207)</f>
        <v>1</v>
      </c>
      <c r="EL207" s="104">
        <f>VALUE('Time Sheet KN'!EM207-'Time Sheet KN'!EL207)*24</f>
        <v>5</v>
      </c>
      <c r="EM207" s="104">
        <f>VALUE('Time Sheet KN'!EO207-'Time Sheet KN'!EN207)*24</f>
        <v>5.0000000000000009</v>
      </c>
      <c r="EN207" s="104">
        <f>VALUE('Time Sheet KN'!EQ207-'Time Sheet KN'!EP207)*24</f>
        <v>0</v>
      </c>
      <c r="EO207" s="105">
        <f t="shared" si="1363"/>
        <v>9</v>
      </c>
      <c r="EP207" s="5">
        <f t="shared" si="1364"/>
        <v>1</v>
      </c>
      <c r="EQ207" s="5"/>
      <c r="ER207" s="5">
        <f>LOOKUP(ER$6,'Daily Absent'!$O$6:$AX$6,'Daily Absent'!$O207:$AX207)</f>
        <v>0</v>
      </c>
      <c r="ES207" s="104">
        <f>VALUE('Time Sheet KN'!ET207-'Time Sheet KN'!ES207)*24</f>
        <v>0</v>
      </c>
      <c r="ET207" s="104">
        <f>VALUE('Time Sheet KN'!EV207-'Time Sheet KN'!EU207)*24</f>
        <v>0</v>
      </c>
      <c r="EU207" s="104">
        <f>VALUE('Time Sheet KN'!EX207-'Time Sheet KN'!EW207)*24</f>
        <v>0</v>
      </c>
      <c r="EV207" s="105">
        <f t="shared" si="1365"/>
        <v>0</v>
      </c>
      <c r="EW207" s="5">
        <f t="shared" si="1366"/>
        <v>0</v>
      </c>
      <c r="EX207" s="5"/>
      <c r="EY207" s="5">
        <f>LOOKUP(EY$6,'Daily Absent'!$O$6:$AX$6,'Daily Absent'!$O207:$AX207)</f>
        <v>1</v>
      </c>
      <c r="EZ207" s="104">
        <f>VALUE('Time Sheet KN'!FA207-'Time Sheet KN'!EZ207)*24</f>
        <v>5</v>
      </c>
      <c r="FA207" s="104">
        <f>VALUE('Time Sheet KN'!FC207-'Time Sheet KN'!FB207)*24</f>
        <v>5.0000000000000009</v>
      </c>
      <c r="FB207" s="104">
        <f>VALUE('Time Sheet KN'!FE207-'Time Sheet KN'!FD207)*24</f>
        <v>3</v>
      </c>
      <c r="FC207" s="105">
        <f t="shared" si="1367"/>
        <v>10</v>
      </c>
      <c r="FD207" s="5">
        <f t="shared" si="1368"/>
        <v>3</v>
      </c>
      <c r="FE207" s="5"/>
      <c r="FF207" s="5">
        <f>LOOKUP(FF$6,'Daily Absent'!$O$6:$AX$6,'Daily Absent'!$O207:$AX207)</f>
        <v>1</v>
      </c>
      <c r="FG207" s="104">
        <f>VALUE('Time Sheet KN'!FH207-'Time Sheet KN'!FG207)*24</f>
        <v>0</v>
      </c>
      <c r="FH207" s="104">
        <f>VALUE('Time Sheet KN'!FJ207-'Time Sheet KN'!FI207)*24</f>
        <v>0</v>
      </c>
      <c r="FI207" s="104">
        <f>VALUE('Time Sheet KN'!FL207-'Time Sheet KN'!FK207)*24</f>
        <v>0</v>
      </c>
      <c r="FJ207" s="105">
        <f t="shared" si="1369"/>
        <v>0</v>
      </c>
      <c r="FK207" s="5">
        <f t="shared" si="1370"/>
        <v>0</v>
      </c>
      <c r="FL207" s="5"/>
      <c r="FM207" s="5">
        <f>LOOKUP(FM$6,'Daily Absent'!$O$6:$AX$6,'Daily Absent'!$O207:$AX207)</f>
        <v>0</v>
      </c>
      <c r="FN207" s="104">
        <f>VALUE('Time Sheet KN'!FO207-'Time Sheet KN'!FN207)*24</f>
        <v>0</v>
      </c>
      <c r="FO207" s="104">
        <f>VALUE('Time Sheet KN'!FQ207-'Time Sheet KN'!FP207)*24</f>
        <v>0</v>
      </c>
      <c r="FP207" s="104">
        <f>VALUE('Time Sheet KN'!FS207-'Time Sheet KN'!FR207)*24</f>
        <v>0</v>
      </c>
      <c r="FQ207" s="105">
        <f t="shared" si="1371"/>
        <v>0</v>
      </c>
      <c r="FR207" s="5">
        <f t="shared" si="1372"/>
        <v>0</v>
      </c>
      <c r="FS207" s="5"/>
      <c r="FT207" s="5">
        <f>LOOKUP(FT$6,'Daily Absent'!$O$6:$AX$6,'Daily Absent'!$O207:$AX207)</f>
        <v>0</v>
      </c>
      <c r="FU207" s="104">
        <f>VALUE('Time Sheet KN'!FV207-'Time Sheet KN'!FU207)*24</f>
        <v>0</v>
      </c>
      <c r="FV207" s="104">
        <f>VALUE('Time Sheet KN'!FX207-'Time Sheet KN'!FW207)*24</f>
        <v>0</v>
      </c>
      <c r="FW207" s="104">
        <f>VALUE('Time Sheet KN'!FZ207-'Time Sheet KN'!FY207)*24</f>
        <v>0</v>
      </c>
      <c r="FX207" s="105">
        <f t="shared" si="1373"/>
        <v>0</v>
      </c>
      <c r="FY207" s="5">
        <f t="shared" si="1374"/>
        <v>0</v>
      </c>
      <c r="FZ207" s="5"/>
      <c r="GA207" s="5">
        <f>LOOKUP(GA$6,'Daily Absent'!$O$6:$AX$6,'Daily Absent'!$O207:$AX207)</f>
        <v>0</v>
      </c>
      <c r="GB207" s="104">
        <f>VALUE('Time Sheet KN'!GC207-'Time Sheet KN'!GB207)*24</f>
        <v>0</v>
      </c>
      <c r="GC207" s="104">
        <f>VALUE('Time Sheet KN'!GE207-'Time Sheet KN'!GD207)*24</f>
        <v>0</v>
      </c>
      <c r="GD207" s="104">
        <f>VALUE('Time Sheet KN'!GG207-'Time Sheet KN'!GF207)*24</f>
        <v>0</v>
      </c>
      <c r="GE207" s="105">
        <f t="shared" si="1375"/>
        <v>0</v>
      </c>
      <c r="GF207" s="5">
        <f t="shared" si="1376"/>
        <v>0</v>
      </c>
      <c r="GG207" s="5"/>
      <c r="GH207" s="5">
        <f>LOOKUP(GH$6,'Daily Absent'!$O$6:$AX$6,'Daily Absent'!$O207:$AX207)</f>
        <v>0</v>
      </c>
      <c r="GI207" s="104">
        <f>VALUE('Time Sheet KN'!GJ207-'Time Sheet KN'!GI207)*24</f>
        <v>0</v>
      </c>
      <c r="GJ207" s="104">
        <f>VALUE('Time Sheet KN'!GL207-'Time Sheet KN'!GK207)*24</f>
        <v>0</v>
      </c>
      <c r="GK207" s="104">
        <f>VALUE('Time Sheet KN'!GN207-'Time Sheet KN'!GM207)*24</f>
        <v>0</v>
      </c>
      <c r="GL207" s="105">
        <f t="shared" si="1377"/>
        <v>0</v>
      </c>
      <c r="GM207" s="5">
        <f t="shared" si="1378"/>
        <v>0</v>
      </c>
      <c r="GN207" s="5"/>
      <c r="GO207" s="5">
        <f>LOOKUP(GO$6,'Daily Absent'!$O$6:$AX$6,'Daily Absent'!$O207:$AX207)</f>
        <v>0</v>
      </c>
      <c r="GP207" s="104">
        <f>VALUE('Time Sheet KN'!GQ207-'Time Sheet KN'!GP207)*24</f>
        <v>0</v>
      </c>
      <c r="GQ207" s="104">
        <f>VALUE('Time Sheet KN'!GS207-'Time Sheet KN'!GR207)*24</f>
        <v>0</v>
      </c>
      <c r="GR207" s="104">
        <f>VALUE('Time Sheet KN'!GU207-'Time Sheet KN'!GT207)*24</f>
        <v>0</v>
      </c>
      <c r="GS207" s="105">
        <f t="shared" si="1379"/>
        <v>0</v>
      </c>
      <c r="GT207" s="5">
        <f t="shared" si="1380"/>
        <v>0</v>
      </c>
      <c r="GU207" s="5"/>
      <c r="GV207" s="5">
        <f>LOOKUP(GV$6,'Daily Absent'!$O$6:$AX$6,'Daily Absent'!$O207:$AX207)</f>
        <v>0</v>
      </c>
      <c r="GW207" s="104">
        <f>VALUE('Time Sheet KN'!GX207-'Time Sheet KN'!GW207)*24</f>
        <v>0</v>
      </c>
      <c r="GX207" s="104">
        <f>VALUE('Time Sheet KN'!GZ207-'Time Sheet KN'!GY207)*24</f>
        <v>0</v>
      </c>
      <c r="GY207" s="104">
        <f>VALUE('Time Sheet KN'!HB207-'Time Sheet KN'!HA207)*24</f>
        <v>0</v>
      </c>
      <c r="GZ207" s="105">
        <f t="shared" si="1381"/>
        <v>0</v>
      </c>
      <c r="HA207" s="5">
        <f t="shared" si="1382"/>
        <v>0</v>
      </c>
      <c r="HB207" s="5"/>
      <c r="HC207" s="5">
        <f>LOOKUP(HC$6,'Daily Absent'!$O$6:$AX$6,'Daily Absent'!$O207:$AX207)</f>
        <v>0</v>
      </c>
      <c r="HD207" s="104">
        <f>VALUE('Time Sheet KN'!HE207-'Time Sheet KN'!HD207)*24</f>
        <v>0</v>
      </c>
      <c r="HE207" s="104">
        <f>VALUE('Time Sheet KN'!HG207-'Time Sheet KN'!HF207)*24</f>
        <v>0</v>
      </c>
      <c r="HF207" s="104">
        <f>VALUE('Time Sheet KN'!HI207-'Time Sheet KN'!HH207)*24</f>
        <v>0</v>
      </c>
      <c r="HG207" s="105">
        <f t="shared" si="1383"/>
        <v>0</v>
      </c>
      <c r="HH207" s="5">
        <f t="shared" si="1384"/>
        <v>0</v>
      </c>
      <c r="HI207" s="5"/>
      <c r="HJ207" s="5">
        <f>LOOKUP(HJ$6,'Daily Absent'!$O$6:$AX$6,'Daily Absent'!$O207:$AX207)</f>
        <v>0</v>
      </c>
      <c r="HK207" s="104">
        <f>VALUE('Time Sheet KN'!HL207-'Time Sheet KN'!HK207)*24</f>
        <v>0</v>
      </c>
      <c r="HL207" s="104">
        <f>VALUE('Time Sheet KN'!HN207-'Time Sheet KN'!HM207)*24</f>
        <v>0</v>
      </c>
      <c r="HM207" s="104">
        <f>VALUE('Time Sheet KN'!HP207-'Time Sheet KN'!HO207)*24</f>
        <v>0</v>
      </c>
      <c r="HN207" s="105">
        <f t="shared" si="1385"/>
        <v>0</v>
      </c>
      <c r="HO207" s="5">
        <f t="shared" si="1386"/>
        <v>0</v>
      </c>
      <c r="HP207" s="5"/>
      <c r="HQ207" s="5">
        <f>LOOKUP(HQ$6,'Daily Absent'!$O$6:$AX$6,'Daily Absent'!$O207:$AX207)</f>
        <v>0</v>
      </c>
      <c r="HR207" s="104">
        <f>VALUE('Time Sheet KN'!HS207-'Time Sheet KN'!HR207)*24</f>
        <v>0</v>
      </c>
      <c r="HS207" s="104">
        <f>VALUE('Time Sheet KN'!HU207-'Time Sheet KN'!HT207)*24</f>
        <v>0</v>
      </c>
      <c r="HT207" s="104">
        <f>VALUE('Time Sheet KN'!HW207-'Time Sheet KN'!HV207)*24</f>
        <v>0</v>
      </c>
      <c r="HU207" s="105">
        <f t="shared" si="1387"/>
        <v>0</v>
      </c>
      <c r="HV207" s="5">
        <f t="shared" si="1388"/>
        <v>0</v>
      </c>
      <c r="HW207" s="5"/>
      <c r="HX207" s="5">
        <f>LOOKUP(HX$6,'Daily Absent'!$O$6:$AX$6,'Daily Absent'!$O207:$AX207)</f>
        <v>0</v>
      </c>
      <c r="HY207" s="104">
        <f>VALUE('Time Sheet KN'!HZ207-'Time Sheet KN'!HY207)*24</f>
        <v>0</v>
      </c>
      <c r="HZ207" s="104">
        <f>VALUE('Time Sheet KN'!IB207-'Time Sheet KN'!IA207)*24</f>
        <v>0</v>
      </c>
      <c r="IA207" s="104">
        <f>VALUE('Time Sheet KN'!ID207-'Time Sheet KN'!IC207)*24</f>
        <v>0</v>
      </c>
      <c r="IB207" s="105">
        <f t="shared" si="1389"/>
        <v>0</v>
      </c>
      <c r="IC207" s="5">
        <f t="shared" si="1390"/>
        <v>0</v>
      </c>
      <c r="ID207" s="5"/>
      <c r="IE207" s="5">
        <f>LOOKUP(IE$6,'Daily Absent'!$O$6:$AX$6,'Daily Absent'!$O207:$AX207)</f>
        <v>0</v>
      </c>
      <c r="IF207" s="104">
        <f>VALUE('Time Sheet KN'!IG207-'Time Sheet KN'!IF207)*24</f>
        <v>0</v>
      </c>
      <c r="IG207" s="104">
        <f>VALUE('Time Sheet KN'!II207-'Time Sheet KN'!IH207)*24</f>
        <v>0</v>
      </c>
      <c r="IH207" s="104">
        <f>VALUE('Time Sheet KN'!IK207-'Time Sheet KN'!IJ207)*24</f>
        <v>0</v>
      </c>
      <c r="II207" s="105">
        <f t="shared" si="1391"/>
        <v>0</v>
      </c>
      <c r="IJ207" s="5">
        <f t="shared" si="1392"/>
        <v>0</v>
      </c>
      <c r="IK207" s="5"/>
      <c r="IL207" s="5">
        <f>LOOKUP(IL$6,'Daily Absent'!$O$6:$AX$6,'Daily Absent'!$O207:$AX207)</f>
        <v>0</v>
      </c>
      <c r="IM207" s="104">
        <f>VALUE('Time Sheet KN'!IN207-'Time Sheet KN'!IM207)*24</f>
        <v>0</v>
      </c>
      <c r="IN207" s="104">
        <f>VALUE('Time Sheet KN'!IP207-'Time Sheet KN'!IO207)*24</f>
        <v>0</v>
      </c>
      <c r="IO207" s="104">
        <f>VALUE('Time Sheet KN'!IR207-'Time Sheet KN'!IQ207)*24</f>
        <v>0</v>
      </c>
      <c r="IP207" s="105">
        <f t="shared" si="1393"/>
        <v>0</v>
      </c>
      <c r="IQ207" s="5">
        <f t="shared" si="1394"/>
        <v>0</v>
      </c>
      <c r="IR207" s="5"/>
      <c r="IS207" s="5">
        <f>LOOKUP(IS$6,'Daily Absent'!$O$6:$AX$6,'Daily Absent'!$O207:$AX207)</f>
        <v>0</v>
      </c>
      <c r="IT207" s="104">
        <f>VALUE('Time Sheet KN'!IU207-'Time Sheet KN'!IT207)*24</f>
        <v>0</v>
      </c>
      <c r="IU207" s="104">
        <f>VALUE('Time Sheet KN'!IW207-'Time Sheet KN'!IV207)*24</f>
        <v>0</v>
      </c>
      <c r="IV207" s="104">
        <f>VALUE('Time Sheet KN'!IY207-'Time Sheet KN'!IX207)*24</f>
        <v>0</v>
      </c>
      <c r="IW207" s="105">
        <f t="shared" si="1395"/>
        <v>0</v>
      </c>
      <c r="IX207" s="5">
        <f t="shared" si="1396"/>
        <v>0</v>
      </c>
      <c r="IY207" s="5"/>
      <c r="IZ207" s="5">
        <f>LOOKUP(IZ$6,'Daily Absent'!$O$6:$AX$6,'Daily Absent'!$O207:$AX207)</f>
        <v>0</v>
      </c>
      <c r="JA207" s="104">
        <f>VALUE('Time Sheet KN'!JB207-'Time Sheet KN'!JA207)*24</f>
        <v>0</v>
      </c>
      <c r="JB207" s="104">
        <f>VALUE('Time Sheet KN'!JD207-'Time Sheet KN'!JC207)*24</f>
        <v>0</v>
      </c>
      <c r="JC207" s="104">
        <f>VALUE('Time Sheet KN'!JF207-'Time Sheet KN'!JE207)*24</f>
        <v>0</v>
      </c>
      <c r="JD207" s="105">
        <f t="shared" si="1397"/>
        <v>0</v>
      </c>
      <c r="JE207" s="5">
        <f t="shared" si="1398"/>
        <v>0</v>
      </c>
      <c r="JF207" s="5"/>
    </row>
    <row r="208" spans="1:266" ht="21.5" customHeight="1">
      <c r="A208" s="54">
        <f>IF('Master MP Status'!A208&gt;0,'Master MP Status'!A208,"")</f>
        <v>200</v>
      </c>
      <c r="B208" s="5" t="str">
        <f>IF(ISTEXT('Master MP Status'!B208),'Master MP Status'!B208,"")</f>
        <v>DIRECT</v>
      </c>
      <c r="C208" s="153" t="str">
        <f>IF(OR(ISTEXT('Master MP Status'!C208),'Master MP Status'!C208&gt;0),'Master MP Status'!C208,"")</f>
        <v>B250138</v>
      </c>
      <c r="D208" s="154" t="str">
        <f>IF(OR(ISTEXT('Master MP Status'!D208),'Master MP Status'!D208&gt;0),'Master MP Status'!D208,"")</f>
        <v>B250138</v>
      </c>
      <c r="E208" s="5" t="str">
        <f>IF(ISTEXT('Master MP Status'!E208),'Master MP Status'!E208,"")</f>
        <v>ASEP SAEPUDIN</v>
      </c>
      <c r="F208" s="5" t="str">
        <f>IF(ISTEXT('Master MP Status'!F208),'Master MP Status'!F208,"")</f>
        <v/>
      </c>
      <c r="G208" s="5" t="str">
        <f>IF(ISTEXT('Master MP Status'!G208),'Master MP Status'!G208,"")</f>
        <v>Karawang</v>
      </c>
      <c r="H208" s="5" t="str">
        <f>IF(ISTEXT('Master MP Status'!H208),'Master MP Status'!H208,"")</f>
        <v>Wayan</v>
      </c>
      <c r="I208" s="5" t="str">
        <f>IF(ISTEXT('Master MP Status'!I208),'Master MP Status'!I208,"")</f>
        <v>Skilled</v>
      </c>
      <c r="J208" s="5" t="str">
        <f>IF(ISTEXT('Master MP Status'!J208),'Master MP Status'!J208,"")</f>
        <v>Common Skilled</v>
      </c>
      <c r="K208" s="9">
        <f>IF(OR('Master MP Status'!K208=0,'Master MP Status'!K208=""),"",'Master MP Status'!K208)</f>
        <v>45804</v>
      </c>
      <c r="L208" s="9">
        <f>IF(OR('Master MP Status'!L208=0,'Master MP Status'!L208=""),"",'Master MP Status'!L208)</f>
        <v>45804</v>
      </c>
      <c r="M208" s="9" t="str">
        <f>IF(OR('Master MP Status'!M208=0,'Master MP Status'!M208=""),"",'Master MP Status'!M208)</f>
        <v/>
      </c>
      <c r="N208" s="5" t="str">
        <f>IF(ISTEXT('Master MP Status'!N208),'Master MP Status'!N208,"")</f>
        <v/>
      </c>
      <c r="O208" s="5">
        <f>LOOKUP(O$6,'Daily Absent'!$O$6:$AX$6,'Daily Absent'!$O208:$AX208)</f>
        <v>1</v>
      </c>
      <c r="P208" s="104">
        <f>VALUE('Time Sheet KN'!Q208-'Time Sheet KN'!P208)*24</f>
        <v>5</v>
      </c>
      <c r="Q208" s="104">
        <f>VALUE('Time Sheet KN'!S208-'Time Sheet KN'!R208)*24</f>
        <v>5.0000000000000009</v>
      </c>
      <c r="R208" s="104">
        <f>VALUE('Time Sheet KN'!U208-'Time Sheet KN'!T208)*24</f>
        <v>0</v>
      </c>
      <c r="S208" s="105">
        <f t="shared" si="1328"/>
        <v>10</v>
      </c>
      <c r="T208" s="5">
        <f t="shared" si="1329"/>
        <v>0</v>
      </c>
      <c r="U208" s="5"/>
      <c r="V208" s="5">
        <f>LOOKUP(V$6,'Daily Absent'!$O$6:$AX$6,'Daily Absent'!$O208:$AX208)</f>
        <v>1</v>
      </c>
      <c r="W208" s="104">
        <f>VALUE('Time Sheet KN'!X208-'Time Sheet KN'!W208)*24</f>
        <v>5</v>
      </c>
      <c r="X208" s="104">
        <f>VALUE('Time Sheet KN'!Z208-'Time Sheet KN'!Y208)*24</f>
        <v>5.0000000000000009</v>
      </c>
      <c r="Y208" s="104">
        <f>VALUE('Time Sheet KN'!AB208-'Time Sheet KN'!AA208)*24</f>
        <v>0</v>
      </c>
      <c r="Z208" s="105">
        <f t="shared" si="1399"/>
        <v>10</v>
      </c>
      <c r="AA208" s="5">
        <f t="shared" si="1330"/>
        <v>0</v>
      </c>
      <c r="AB208" s="5"/>
      <c r="AC208" s="5">
        <f>LOOKUP(AC$6,'Daily Absent'!$O$6:$AX$6,'Daily Absent'!$O208:$AX208)</f>
        <v>1</v>
      </c>
      <c r="AD208" s="104">
        <f>VALUE('Time Sheet KN'!AE208-'Time Sheet KN'!AD208)*24</f>
        <v>5</v>
      </c>
      <c r="AE208" s="104">
        <f>VALUE('Time Sheet KN'!AG208-'Time Sheet KN'!AF208)*24</f>
        <v>5.0000000000000009</v>
      </c>
      <c r="AF208" s="104">
        <f>VALUE('Time Sheet KN'!AI208-'Time Sheet KN'!AH208)*24</f>
        <v>0</v>
      </c>
      <c r="AG208" s="105">
        <f t="shared" si="1331"/>
        <v>10</v>
      </c>
      <c r="AH208" s="5">
        <f t="shared" si="1332"/>
        <v>0</v>
      </c>
      <c r="AI208" s="5"/>
      <c r="AJ208" s="5">
        <f>LOOKUP(AJ$6,'Daily Absent'!$O$6:$AX$6,'Daily Absent'!$O208:$AX208)</f>
        <v>1</v>
      </c>
      <c r="AK208" s="104">
        <f>VALUE('Time Sheet KN'!AL208-'Time Sheet KN'!AK208)*24</f>
        <v>5</v>
      </c>
      <c r="AL208" s="104">
        <f>VALUE('Time Sheet KN'!AN208-'Time Sheet KN'!AM208)*24</f>
        <v>5.0000000000000009</v>
      </c>
      <c r="AM208" s="104">
        <f>VALUE('Time Sheet KN'!AP208-'Time Sheet KN'!AO208)*24</f>
        <v>0</v>
      </c>
      <c r="AN208" s="105">
        <f t="shared" si="1333"/>
        <v>10</v>
      </c>
      <c r="AO208" s="5">
        <f t="shared" si="1334"/>
        <v>0</v>
      </c>
      <c r="AP208" s="5"/>
      <c r="AQ208" s="5">
        <f>LOOKUP(AQ$6,'Daily Absent'!$O$6:$AX$6,'Daily Absent'!$O208:$AX208)</f>
        <v>1</v>
      </c>
      <c r="AR208" s="104">
        <f>VALUE('Time Sheet KN'!AS208-'Time Sheet KN'!AR208)*24</f>
        <v>5</v>
      </c>
      <c r="AS208" s="104">
        <f>VALUE('Time Sheet KN'!AU208-'Time Sheet KN'!AT208)*24</f>
        <v>4.0000000000000018</v>
      </c>
      <c r="AT208" s="104">
        <f>VALUE('Time Sheet KN'!AW208-'Time Sheet KN'!AV208)*24</f>
        <v>0</v>
      </c>
      <c r="AU208" s="105">
        <f t="shared" si="1335"/>
        <v>9</v>
      </c>
      <c r="AV208" s="5">
        <f t="shared" si="1336"/>
        <v>1.7763568394002505E-15</v>
      </c>
      <c r="AW208" s="5"/>
      <c r="AX208" s="5">
        <f>LOOKUP(AX$6,'Daily Absent'!$O$6:$AX$6,'Daily Absent'!$O208:$AX208)</f>
        <v>1</v>
      </c>
      <c r="AY208" s="104">
        <f>VALUE('Time Sheet KN'!AZ208-'Time Sheet KN'!AY208)*24</f>
        <v>4</v>
      </c>
      <c r="AZ208" s="104">
        <f>VALUE('Time Sheet KN'!BB208-'Time Sheet KN'!BA208)*24</f>
        <v>3</v>
      </c>
      <c r="BA208" s="104">
        <f>VALUE('Time Sheet KN'!BD208-'Time Sheet KN'!BC208)*24</f>
        <v>0</v>
      </c>
      <c r="BB208" s="105">
        <f t="shared" si="1337"/>
        <v>0</v>
      </c>
      <c r="BC208" s="5">
        <f t="shared" si="1338"/>
        <v>7</v>
      </c>
      <c r="BD208" s="5"/>
      <c r="BE208" s="5">
        <f>LOOKUP(BE$6,'Daily Absent'!$O$6:$AX$6,'Daily Absent'!$O208:$AX208)</f>
        <v>1</v>
      </c>
      <c r="BF208" s="104">
        <f>VALUE('Time Sheet KN'!BG208-'Time Sheet KN'!BF208)*24</f>
        <v>5</v>
      </c>
      <c r="BG208" s="104">
        <f>VALUE('Time Sheet KN'!BI208-'Time Sheet KN'!BH208)*24</f>
        <v>5.0000000000000009</v>
      </c>
      <c r="BH208" s="104">
        <f>VALUE('Time Sheet KN'!BK208-'Time Sheet KN'!BJ208)*24</f>
        <v>0</v>
      </c>
      <c r="BI208" s="105">
        <f t="shared" si="1339"/>
        <v>10</v>
      </c>
      <c r="BJ208" s="5">
        <f t="shared" si="1340"/>
        <v>0</v>
      </c>
      <c r="BK208" s="5"/>
      <c r="BL208" s="5">
        <f>LOOKUP(BL$6,'Daily Absent'!$O$6:$AX$6,'Daily Absent'!$O208:$AX208)</f>
        <v>1</v>
      </c>
      <c r="BM208" s="104">
        <f>VALUE('Time Sheet KN'!BN208-'Time Sheet KN'!BM208)*24</f>
        <v>5</v>
      </c>
      <c r="BN208" s="104">
        <f>VALUE('Time Sheet KN'!BP208-'Time Sheet KN'!BO208)*24</f>
        <v>5.0000000000000009</v>
      </c>
      <c r="BO208" s="104">
        <f>VALUE('Time Sheet KN'!BR208-'Time Sheet KN'!BQ208)*24</f>
        <v>0</v>
      </c>
      <c r="BP208" s="105">
        <f t="shared" si="1341"/>
        <v>10</v>
      </c>
      <c r="BQ208" s="5">
        <f t="shared" si="1342"/>
        <v>0</v>
      </c>
      <c r="BR208" s="5"/>
      <c r="BS208" s="5">
        <f>LOOKUP(BS$6,'Daily Absent'!$O$6:$AX$6,'Daily Absent'!$O208:$AX208)</f>
        <v>1</v>
      </c>
      <c r="BT208" s="104">
        <f>VALUE('Time Sheet KN'!BU208-'Time Sheet KN'!BT208)*24</f>
        <v>5</v>
      </c>
      <c r="BU208" s="104">
        <f>VALUE('Time Sheet KN'!BW208-'Time Sheet KN'!BV208)*24</f>
        <v>5.0000000000000009</v>
      </c>
      <c r="BV208" s="104">
        <f>VALUE('Time Sheet KN'!BY208-'Time Sheet KN'!BX208)*24</f>
        <v>0</v>
      </c>
      <c r="BW208" s="105">
        <f t="shared" si="1343"/>
        <v>10</v>
      </c>
      <c r="BX208" s="5">
        <f t="shared" si="1344"/>
        <v>0</v>
      </c>
      <c r="BY208" s="5"/>
      <c r="BZ208" s="5">
        <f>LOOKUP(BZ$6,'Daily Absent'!$O$6:$AX$6,'Daily Absent'!$O208:$AX208)</f>
        <v>1</v>
      </c>
      <c r="CA208" s="104">
        <f>VALUE('Time Sheet KN'!CB208-'Time Sheet KN'!CA208)*24</f>
        <v>5</v>
      </c>
      <c r="CB208" s="104">
        <f>VALUE('Time Sheet KN'!CD208-'Time Sheet KN'!CC208)*24</f>
        <v>5.0000000000000009</v>
      </c>
      <c r="CC208" s="104">
        <f>VALUE('Time Sheet KN'!CF208-'Time Sheet KN'!CE208)*24</f>
        <v>0</v>
      </c>
      <c r="CD208" s="105">
        <f t="shared" si="1345"/>
        <v>10</v>
      </c>
      <c r="CE208" s="5">
        <f t="shared" si="1346"/>
        <v>0</v>
      </c>
      <c r="CF208" s="5"/>
      <c r="CG208" s="5">
        <f>LOOKUP(CG$6,'Daily Absent'!$O$6:$AX$6,'Daily Absent'!$O208:$AX208)</f>
        <v>1</v>
      </c>
      <c r="CH208" s="104">
        <f>VALUE('Time Sheet KN'!CI208-'Time Sheet KN'!CH208)*24</f>
        <v>5</v>
      </c>
      <c r="CI208" s="104">
        <f>VALUE('Time Sheet KN'!CK208-'Time Sheet KN'!CJ208)*24</f>
        <v>5.0000000000000009</v>
      </c>
      <c r="CJ208" s="104">
        <f>VALUE('Time Sheet KN'!CM208-'Time Sheet KN'!CL208)*24</f>
        <v>0</v>
      </c>
      <c r="CK208" s="105">
        <f t="shared" si="1347"/>
        <v>10</v>
      </c>
      <c r="CL208" s="5">
        <f t="shared" si="1348"/>
        <v>0</v>
      </c>
      <c r="CM208" s="5"/>
      <c r="CN208" s="5">
        <f>LOOKUP(CN$6,'Daily Absent'!$O$6:$AX$6,'Daily Absent'!$O208:$AX208)</f>
        <v>1</v>
      </c>
      <c r="CO208" s="104">
        <f>VALUE('Time Sheet KN'!CP208-'Time Sheet KN'!CO208)*24</f>
        <v>5</v>
      </c>
      <c r="CP208" s="104">
        <f>VALUE('Time Sheet KN'!CR208-'Time Sheet KN'!CQ208)*24</f>
        <v>4.0000000000000018</v>
      </c>
      <c r="CQ208" s="104">
        <f>VALUE('Time Sheet KN'!CT208-'Time Sheet KN'!CS208)*24</f>
        <v>0</v>
      </c>
      <c r="CR208" s="105">
        <f t="shared" si="1349"/>
        <v>9</v>
      </c>
      <c r="CS208" s="5">
        <f t="shared" si="1350"/>
        <v>1.7763568394002505E-15</v>
      </c>
      <c r="CT208" s="5"/>
      <c r="CU208" s="5">
        <f>LOOKUP(CU$6,'Daily Absent'!$O$6:$AX$6,'Daily Absent'!$O208:$AX208)</f>
        <v>1</v>
      </c>
      <c r="CV208" s="104">
        <f>VALUE('Time Sheet KN'!CW208-'Time Sheet KN'!CV208)*24</f>
        <v>4</v>
      </c>
      <c r="CW208" s="104">
        <f>VALUE('Time Sheet KN'!CY208-'Time Sheet KN'!CX208)*24</f>
        <v>3</v>
      </c>
      <c r="CX208" s="104">
        <f>VALUE('Time Sheet KN'!DA208-'Time Sheet KN'!CZ208)*24</f>
        <v>0</v>
      </c>
      <c r="CY208" s="105">
        <f t="shared" si="1351"/>
        <v>0</v>
      </c>
      <c r="CZ208" s="5">
        <f t="shared" si="1352"/>
        <v>7</v>
      </c>
      <c r="DA208" s="5"/>
      <c r="DB208" s="5">
        <f>LOOKUP(DB$6,'Daily Absent'!$O$6:$AX$6,'Daily Absent'!$O208:$AX208)</f>
        <v>1</v>
      </c>
      <c r="DC208" s="104">
        <f>VALUE('Time Sheet KN'!DD208-'Time Sheet KN'!DC208)*24</f>
        <v>5</v>
      </c>
      <c r="DD208" s="104">
        <f>VALUE('Time Sheet KN'!DF208-'Time Sheet KN'!DE208)*24</f>
        <v>5.0000000000000009</v>
      </c>
      <c r="DE208" s="104">
        <f>VALUE('Time Sheet KN'!DH208-'Time Sheet KN'!DG208)*24</f>
        <v>3</v>
      </c>
      <c r="DF208" s="105">
        <f t="shared" si="1353"/>
        <v>10</v>
      </c>
      <c r="DG208" s="5">
        <f t="shared" si="1354"/>
        <v>3</v>
      </c>
      <c r="DH208" s="5"/>
      <c r="DI208" s="5">
        <f>LOOKUP(DI$6,'Daily Absent'!$O$6:$AX$6,'Daily Absent'!$O208:$AX208)</f>
        <v>1</v>
      </c>
      <c r="DJ208" s="104">
        <f>VALUE('Time Sheet KN'!DK208-'Time Sheet KN'!DJ208)*24</f>
        <v>5</v>
      </c>
      <c r="DK208" s="104">
        <f>VALUE('Time Sheet KN'!DM208-'Time Sheet KN'!DL208)*24</f>
        <v>5.0000000000000009</v>
      </c>
      <c r="DL208" s="104">
        <f>VALUE('Time Sheet KN'!DO208-'Time Sheet KN'!DN208)*24</f>
        <v>0</v>
      </c>
      <c r="DM208" s="105">
        <f t="shared" si="1355"/>
        <v>10</v>
      </c>
      <c r="DN208" s="5">
        <f t="shared" si="1356"/>
        <v>0</v>
      </c>
      <c r="DO208" s="5"/>
      <c r="DP208" s="5">
        <f>LOOKUP(DP$6,'Daily Absent'!$O$6:$AX$6,'Daily Absent'!$O208:$AX208)</f>
        <v>1</v>
      </c>
      <c r="DQ208" s="104">
        <f>VALUE('Time Sheet KN'!DR208-'Time Sheet KN'!DQ208)*24</f>
        <v>5</v>
      </c>
      <c r="DR208" s="104">
        <f>VALUE('Time Sheet KN'!DT208-'Time Sheet KN'!DS208)*24</f>
        <v>5.0000000000000009</v>
      </c>
      <c r="DS208" s="104">
        <f>VALUE('Time Sheet KN'!DV208-'Time Sheet KN'!DU208)*24</f>
        <v>0</v>
      </c>
      <c r="DT208" s="105">
        <f t="shared" si="1357"/>
        <v>10</v>
      </c>
      <c r="DU208" s="5">
        <f t="shared" si="1358"/>
        <v>0</v>
      </c>
      <c r="DV208" s="5"/>
      <c r="DW208" s="5">
        <f>LOOKUP(DW$6,'Daily Absent'!$O$6:$AX$6,'Daily Absent'!$O208:$AX208)</f>
        <v>1</v>
      </c>
      <c r="DX208" s="104">
        <f>VALUE('Time Sheet KN'!DY208-'Time Sheet KN'!DX208)*24</f>
        <v>5</v>
      </c>
      <c r="DY208" s="104">
        <f>VALUE('Time Sheet KN'!EA208-'Time Sheet KN'!DZ208)*24</f>
        <v>5.0000000000000009</v>
      </c>
      <c r="DZ208" s="104">
        <f>VALUE('Time Sheet KN'!EC208-'Time Sheet KN'!EB208)*24</f>
        <v>0</v>
      </c>
      <c r="EA208" s="105">
        <f t="shared" si="1359"/>
        <v>10</v>
      </c>
      <c r="EB208" s="5">
        <f t="shared" si="1360"/>
        <v>0</v>
      </c>
      <c r="EC208" s="5"/>
      <c r="ED208" s="5">
        <f>LOOKUP(ED$6,'Daily Absent'!$O$6:$AX$6,'Daily Absent'!$O208:$AX208)</f>
        <v>1</v>
      </c>
      <c r="EE208" s="104">
        <f>VALUE('Time Sheet KN'!EF208-'Time Sheet KN'!EE208)*24</f>
        <v>5</v>
      </c>
      <c r="EF208" s="104">
        <f>VALUE('Time Sheet KN'!EH208-'Time Sheet KN'!EG208)*24</f>
        <v>5.0000000000000009</v>
      </c>
      <c r="EG208" s="104">
        <f>VALUE('Time Sheet KN'!EJ208-'Time Sheet KN'!EI208)*24</f>
        <v>3</v>
      </c>
      <c r="EH208" s="105">
        <f t="shared" si="1361"/>
        <v>10</v>
      </c>
      <c r="EI208" s="5">
        <f t="shared" si="1362"/>
        <v>3</v>
      </c>
      <c r="EJ208" s="5"/>
      <c r="EK208" s="5">
        <f>LOOKUP(EK$6,'Daily Absent'!$O$6:$AX$6,'Daily Absent'!$O208:$AX208)</f>
        <v>1</v>
      </c>
      <c r="EL208" s="104">
        <f>VALUE('Time Sheet KN'!EM208-'Time Sheet KN'!EL208)*24</f>
        <v>5</v>
      </c>
      <c r="EM208" s="104">
        <f>VALUE('Time Sheet KN'!EO208-'Time Sheet KN'!EN208)*24</f>
        <v>5.0000000000000009</v>
      </c>
      <c r="EN208" s="104">
        <f>VALUE('Time Sheet KN'!EQ208-'Time Sheet KN'!EP208)*24</f>
        <v>0</v>
      </c>
      <c r="EO208" s="105">
        <f t="shared" si="1363"/>
        <v>9</v>
      </c>
      <c r="EP208" s="5">
        <f t="shared" si="1364"/>
        <v>1</v>
      </c>
      <c r="EQ208" s="5"/>
      <c r="ER208" s="5">
        <f>LOOKUP(ER$6,'Daily Absent'!$O$6:$AX$6,'Daily Absent'!$O208:$AX208)</f>
        <v>0</v>
      </c>
      <c r="ES208" s="104">
        <f>VALUE('Time Sheet KN'!ET208-'Time Sheet KN'!ES208)*24</f>
        <v>0</v>
      </c>
      <c r="ET208" s="104">
        <f>VALUE('Time Sheet KN'!EV208-'Time Sheet KN'!EU208)*24</f>
        <v>0</v>
      </c>
      <c r="EU208" s="104">
        <f>VALUE('Time Sheet KN'!EX208-'Time Sheet KN'!EW208)*24</f>
        <v>0</v>
      </c>
      <c r="EV208" s="105">
        <f t="shared" si="1365"/>
        <v>0</v>
      </c>
      <c r="EW208" s="5">
        <f t="shared" si="1366"/>
        <v>0</v>
      </c>
      <c r="EX208" s="5"/>
      <c r="EY208" s="5">
        <f>LOOKUP(EY$6,'Daily Absent'!$O$6:$AX$6,'Daily Absent'!$O208:$AX208)</f>
        <v>1</v>
      </c>
      <c r="EZ208" s="104">
        <f>VALUE('Time Sheet KN'!FA208-'Time Sheet KN'!EZ208)*24</f>
        <v>5</v>
      </c>
      <c r="FA208" s="104">
        <f>VALUE('Time Sheet KN'!FC208-'Time Sheet KN'!FB208)*24</f>
        <v>5.0000000000000009</v>
      </c>
      <c r="FB208" s="104">
        <f>VALUE('Time Sheet KN'!FE208-'Time Sheet KN'!FD208)*24</f>
        <v>3</v>
      </c>
      <c r="FC208" s="105">
        <f t="shared" si="1367"/>
        <v>10</v>
      </c>
      <c r="FD208" s="5">
        <f t="shared" si="1368"/>
        <v>3</v>
      </c>
      <c r="FE208" s="5"/>
      <c r="FF208" s="5">
        <f>LOOKUP(FF$6,'Daily Absent'!$O$6:$AX$6,'Daily Absent'!$O208:$AX208)</f>
        <v>1</v>
      </c>
      <c r="FG208" s="104">
        <f>VALUE('Time Sheet KN'!FH208-'Time Sheet KN'!FG208)*24</f>
        <v>0</v>
      </c>
      <c r="FH208" s="104">
        <f>VALUE('Time Sheet KN'!FJ208-'Time Sheet KN'!FI208)*24</f>
        <v>0</v>
      </c>
      <c r="FI208" s="104">
        <f>VALUE('Time Sheet KN'!FL208-'Time Sheet KN'!FK208)*24</f>
        <v>0</v>
      </c>
      <c r="FJ208" s="105">
        <f t="shared" si="1369"/>
        <v>0</v>
      </c>
      <c r="FK208" s="5">
        <f t="shared" si="1370"/>
        <v>0</v>
      </c>
      <c r="FL208" s="5"/>
      <c r="FM208" s="5">
        <f>LOOKUP(FM$6,'Daily Absent'!$O$6:$AX$6,'Daily Absent'!$O208:$AX208)</f>
        <v>0</v>
      </c>
      <c r="FN208" s="104">
        <f>VALUE('Time Sheet KN'!FO208-'Time Sheet KN'!FN208)*24</f>
        <v>0</v>
      </c>
      <c r="FO208" s="104">
        <f>VALUE('Time Sheet KN'!FQ208-'Time Sheet KN'!FP208)*24</f>
        <v>0</v>
      </c>
      <c r="FP208" s="104">
        <f>VALUE('Time Sheet KN'!FS208-'Time Sheet KN'!FR208)*24</f>
        <v>0</v>
      </c>
      <c r="FQ208" s="105">
        <f t="shared" si="1371"/>
        <v>0</v>
      </c>
      <c r="FR208" s="5">
        <f t="shared" si="1372"/>
        <v>0</v>
      </c>
      <c r="FS208" s="5"/>
      <c r="FT208" s="5">
        <f>LOOKUP(FT$6,'Daily Absent'!$O$6:$AX$6,'Daily Absent'!$O208:$AX208)</f>
        <v>0</v>
      </c>
      <c r="FU208" s="104">
        <f>VALUE('Time Sheet KN'!FV208-'Time Sheet KN'!FU208)*24</f>
        <v>0</v>
      </c>
      <c r="FV208" s="104">
        <f>VALUE('Time Sheet KN'!FX208-'Time Sheet KN'!FW208)*24</f>
        <v>0</v>
      </c>
      <c r="FW208" s="104">
        <f>VALUE('Time Sheet KN'!FZ208-'Time Sheet KN'!FY208)*24</f>
        <v>0</v>
      </c>
      <c r="FX208" s="105">
        <f t="shared" si="1373"/>
        <v>0</v>
      </c>
      <c r="FY208" s="5">
        <f t="shared" si="1374"/>
        <v>0</v>
      </c>
      <c r="FZ208" s="5"/>
      <c r="GA208" s="5">
        <f>LOOKUP(GA$6,'Daily Absent'!$O$6:$AX$6,'Daily Absent'!$O208:$AX208)</f>
        <v>0</v>
      </c>
      <c r="GB208" s="104">
        <f>VALUE('Time Sheet KN'!GC208-'Time Sheet KN'!GB208)*24</f>
        <v>0</v>
      </c>
      <c r="GC208" s="104">
        <f>VALUE('Time Sheet KN'!GE208-'Time Sheet KN'!GD208)*24</f>
        <v>0</v>
      </c>
      <c r="GD208" s="104">
        <f>VALUE('Time Sheet KN'!GG208-'Time Sheet KN'!GF208)*24</f>
        <v>0</v>
      </c>
      <c r="GE208" s="105">
        <f t="shared" si="1375"/>
        <v>0</v>
      </c>
      <c r="GF208" s="5">
        <f t="shared" si="1376"/>
        <v>0</v>
      </c>
      <c r="GG208" s="5"/>
      <c r="GH208" s="5">
        <f>LOOKUP(GH$6,'Daily Absent'!$O$6:$AX$6,'Daily Absent'!$O208:$AX208)</f>
        <v>0</v>
      </c>
      <c r="GI208" s="104">
        <f>VALUE('Time Sheet KN'!GJ208-'Time Sheet KN'!GI208)*24</f>
        <v>0</v>
      </c>
      <c r="GJ208" s="104">
        <f>VALUE('Time Sheet KN'!GL208-'Time Sheet KN'!GK208)*24</f>
        <v>0</v>
      </c>
      <c r="GK208" s="104">
        <f>VALUE('Time Sheet KN'!GN208-'Time Sheet KN'!GM208)*24</f>
        <v>0</v>
      </c>
      <c r="GL208" s="105">
        <f t="shared" si="1377"/>
        <v>0</v>
      </c>
      <c r="GM208" s="5">
        <f t="shared" si="1378"/>
        <v>0</v>
      </c>
      <c r="GN208" s="5"/>
      <c r="GO208" s="5">
        <f>LOOKUP(GO$6,'Daily Absent'!$O$6:$AX$6,'Daily Absent'!$O208:$AX208)</f>
        <v>0</v>
      </c>
      <c r="GP208" s="104">
        <f>VALUE('Time Sheet KN'!GQ208-'Time Sheet KN'!GP208)*24</f>
        <v>0</v>
      </c>
      <c r="GQ208" s="104">
        <f>VALUE('Time Sheet KN'!GS208-'Time Sheet KN'!GR208)*24</f>
        <v>0</v>
      </c>
      <c r="GR208" s="104">
        <f>VALUE('Time Sheet KN'!GU208-'Time Sheet KN'!GT208)*24</f>
        <v>0</v>
      </c>
      <c r="GS208" s="105">
        <f t="shared" si="1379"/>
        <v>0</v>
      </c>
      <c r="GT208" s="5">
        <f t="shared" si="1380"/>
        <v>0</v>
      </c>
      <c r="GU208" s="5"/>
      <c r="GV208" s="5">
        <f>LOOKUP(GV$6,'Daily Absent'!$O$6:$AX$6,'Daily Absent'!$O208:$AX208)</f>
        <v>0</v>
      </c>
      <c r="GW208" s="104">
        <f>VALUE('Time Sheet KN'!GX208-'Time Sheet KN'!GW208)*24</f>
        <v>0</v>
      </c>
      <c r="GX208" s="104">
        <f>VALUE('Time Sheet KN'!GZ208-'Time Sheet KN'!GY208)*24</f>
        <v>0</v>
      </c>
      <c r="GY208" s="104">
        <f>VALUE('Time Sheet KN'!HB208-'Time Sheet KN'!HA208)*24</f>
        <v>0</v>
      </c>
      <c r="GZ208" s="105">
        <f t="shared" si="1381"/>
        <v>0</v>
      </c>
      <c r="HA208" s="5">
        <f t="shared" si="1382"/>
        <v>0</v>
      </c>
      <c r="HB208" s="5"/>
      <c r="HC208" s="5">
        <f>LOOKUP(HC$6,'Daily Absent'!$O$6:$AX$6,'Daily Absent'!$O208:$AX208)</f>
        <v>0</v>
      </c>
      <c r="HD208" s="104">
        <f>VALUE('Time Sheet KN'!HE208-'Time Sheet KN'!HD208)*24</f>
        <v>0</v>
      </c>
      <c r="HE208" s="104">
        <f>VALUE('Time Sheet KN'!HG208-'Time Sheet KN'!HF208)*24</f>
        <v>0</v>
      </c>
      <c r="HF208" s="104">
        <f>VALUE('Time Sheet KN'!HI208-'Time Sheet KN'!HH208)*24</f>
        <v>0</v>
      </c>
      <c r="HG208" s="105">
        <f t="shared" si="1383"/>
        <v>0</v>
      </c>
      <c r="HH208" s="5">
        <f t="shared" si="1384"/>
        <v>0</v>
      </c>
      <c r="HI208" s="5"/>
      <c r="HJ208" s="5">
        <f>LOOKUP(HJ$6,'Daily Absent'!$O$6:$AX$6,'Daily Absent'!$O208:$AX208)</f>
        <v>0</v>
      </c>
      <c r="HK208" s="104">
        <f>VALUE('Time Sheet KN'!HL208-'Time Sheet KN'!HK208)*24</f>
        <v>0</v>
      </c>
      <c r="HL208" s="104">
        <f>VALUE('Time Sheet KN'!HN208-'Time Sheet KN'!HM208)*24</f>
        <v>0</v>
      </c>
      <c r="HM208" s="104">
        <f>VALUE('Time Sheet KN'!HP208-'Time Sheet KN'!HO208)*24</f>
        <v>0</v>
      </c>
      <c r="HN208" s="105">
        <f t="shared" si="1385"/>
        <v>0</v>
      </c>
      <c r="HO208" s="5">
        <f t="shared" si="1386"/>
        <v>0</v>
      </c>
      <c r="HP208" s="5"/>
      <c r="HQ208" s="5">
        <f>LOOKUP(HQ$6,'Daily Absent'!$O$6:$AX$6,'Daily Absent'!$O208:$AX208)</f>
        <v>0</v>
      </c>
      <c r="HR208" s="104">
        <f>VALUE('Time Sheet KN'!HS208-'Time Sheet KN'!HR208)*24</f>
        <v>0</v>
      </c>
      <c r="HS208" s="104">
        <f>VALUE('Time Sheet KN'!HU208-'Time Sheet KN'!HT208)*24</f>
        <v>0</v>
      </c>
      <c r="HT208" s="104">
        <f>VALUE('Time Sheet KN'!HW208-'Time Sheet KN'!HV208)*24</f>
        <v>0</v>
      </c>
      <c r="HU208" s="105">
        <f t="shared" si="1387"/>
        <v>0</v>
      </c>
      <c r="HV208" s="5">
        <f t="shared" si="1388"/>
        <v>0</v>
      </c>
      <c r="HW208" s="5"/>
      <c r="HX208" s="5">
        <f>LOOKUP(HX$6,'Daily Absent'!$O$6:$AX$6,'Daily Absent'!$O208:$AX208)</f>
        <v>0</v>
      </c>
      <c r="HY208" s="104">
        <f>VALUE('Time Sheet KN'!HZ208-'Time Sheet KN'!HY208)*24</f>
        <v>0</v>
      </c>
      <c r="HZ208" s="104">
        <f>VALUE('Time Sheet KN'!IB208-'Time Sheet KN'!IA208)*24</f>
        <v>0</v>
      </c>
      <c r="IA208" s="104">
        <f>VALUE('Time Sheet KN'!ID208-'Time Sheet KN'!IC208)*24</f>
        <v>0</v>
      </c>
      <c r="IB208" s="105">
        <f t="shared" si="1389"/>
        <v>0</v>
      </c>
      <c r="IC208" s="5">
        <f t="shared" si="1390"/>
        <v>0</v>
      </c>
      <c r="ID208" s="5"/>
      <c r="IE208" s="5">
        <f>LOOKUP(IE$6,'Daily Absent'!$O$6:$AX$6,'Daily Absent'!$O208:$AX208)</f>
        <v>0</v>
      </c>
      <c r="IF208" s="104">
        <f>VALUE('Time Sheet KN'!IG208-'Time Sheet KN'!IF208)*24</f>
        <v>0</v>
      </c>
      <c r="IG208" s="104">
        <f>VALUE('Time Sheet KN'!II208-'Time Sheet KN'!IH208)*24</f>
        <v>0</v>
      </c>
      <c r="IH208" s="104">
        <f>VALUE('Time Sheet KN'!IK208-'Time Sheet KN'!IJ208)*24</f>
        <v>0</v>
      </c>
      <c r="II208" s="105">
        <f t="shared" si="1391"/>
        <v>0</v>
      </c>
      <c r="IJ208" s="5">
        <f t="shared" si="1392"/>
        <v>0</v>
      </c>
      <c r="IK208" s="5"/>
      <c r="IL208" s="5">
        <f>LOOKUP(IL$6,'Daily Absent'!$O$6:$AX$6,'Daily Absent'!$O208:$AX208)</f>
        <v>0</v>
      </c>
      <c r="IM208" s="104">
        <f>VALUE('Time Sheet KN'!IN208-'Time Sheet KN'!IM208)*24</f>
        <v>0</v>
      </c>
      <c r="IN208" s="104">
        <f>VALUE('Time Sheet KN'!IP208-'Time Sheet KN'!IO208)*24</f>
        <v>0</v>
      </c>
      <c r="IO208" s="104">
        <f>VALUE('Time Sheet KN'!IR208-'Time Sheet KN'!IQ208)*24</f>
        <v>0</v>
      </c>
      <c r="IP208" s="105">
        <f t="shared" si="1393"/>
        <v>0</v>
      </c>
      <c r="IQ208" s="5">
        <f t="shared" si="1394"/>
        <v>0</v>
      </c>
      <c r="IR208" s="5"/>
      <c r="IS208" s="5">
        <f>LOOKUP(IS$6,'Daily Absent'!$O$6:$AX$6,'Daily Absent'!$O208:$AX208)</f>
        <v>0</v>
      </c>
      <c r="IT208" s="104">
        <f>VALUE('Time Sheet KN'!IU208-'Time Sheet KN'!IT208)*24</f>
        <v>0</v>
      </c>
      <c r="IU208" s="104">
        <f>VALUE('Time Sheet KN'!IW208-'Time Sheet KN'!IV208)*24</f>
        <v>0</v>
      </c>
      <c r="IV208" s="104">
        <f>VALUE('Time Sheet KN'!IY208-'Time Sheet KN'!IX208)*24</f>
        <v>0</v>
      </c>
      <c r="IW208" s="105">
        <f t="shared" si="1395"/>
        <v>0</v>
      </c>
      <c r="IX208" s="5">
        <f t="shared" si="1396"/>
        <v>0</v>
      </c>
      <c r="IY208" s="5"/>
      <c r="IZ208" s="5">
        <f>LOOKUP(IZ$6,'Daily Absent'!$O$6:$AX$6,'Daily Absent'!$O208:$AX208)</f>
        <v>0</v>
      </c>
      <c r="JA208" s="104">
        <f>VALUE('Time Sheet KN'!JB208-'Time Sheet KN'!JA208)*24</f>
        <v>0</v>
      </c>
      <c r="JB208" s="104">
        <f>VALUE('Time Sheet KN'!JD208-'Time Sheet KN'!JC208)*24</f>
        <v>0</v>
      </c>
      <c r="JC208" s="104">
        <f>VALUE('Time Sheet KN'!JF208-'Time Sheet KN'!JE208)*24</f>
        <v>0</v>
      </c>
      <c r="JD208" s="105">
        <f t="shared" si="1397"/>
        <v>0</v>
      </c>
      <c r="JE208" s="5">
        <f t="shared" si="1398"/>
        <v>0</v>
      </c>
      <c r="JF208" s="5"/>
    </row>
    <row r="209" spans="1:266" ht="21.5" customHeight="1">
      <c r="A209" s="54">
        <f>IF('Master MP Status'!A209&gt;0,'Master MP Status'!A209,"")</f>
        <v>201</v>
      </c>
      <c r="B209" s="5" t="str">
        <f>IF(ISTEXT('Master MP Status'!B209),'Master MP Status'!B209,"")</f>
        <v>DIRECT</v>
      </c>
      <c r="C209" s="153" t="str">
        <f>IF(OR(ISTEXT('Master MP Status'!C209),'Master MP Status'!C209&gt;0),'Master MP Status'!C209,"")</f>
        <v>B250139</v>
      </c>
      <c r="D209" s="154" t="str">
        <f>IF(OR(ISTEXT('Master MP Status'!D209),'Master MP Status'!D209&gt;0),'Master MP Status'!D209,"")</f>
        <v>B250139</v>
      </c>
      <c r="E209" s="5" t="str">
        <f>IF(ISTEXT('Master MP Status'!E209),'Master MP Status'!E209,"")</f>
        <v>DEDI</v>
      </c>
      <c r="F209" s="5" t="str">
        <f>IF(ISTEXT('Master MP Status'!F209),'Master MP Status'!F209,"")</f>
        <v/>
      </c>
      <c r="G209" s="5" t="str">
        <f>IF(ISTEXT('Master MP Status'!G209),'Master MP Status'!G209,"")</f>
        <v>Serang</v>
      </c>
      <c r="H209" s="5" t="str">
        <f>IF(ISTEXT('Master MP Status'!H209),'Master MP Status'!H209,"")</f>
        <v>Wayan</v>
      </c>
      <c r="I209" s="5" t="str">
        <f>IF(ISTEXT('Master MP Status'!I209),'Master MP Status'!I209,"")</f>
        <v>Skilled</v>
      </c>
      <c r="J209" s="5" t="str">
        <f>IF(ISTEXT('Master MP Status'!J209),'Master MP Status'!J209,"")</f>
        <v>Common Skilled</v>
      </c>
      <c r="K209" s="9">
        <f>IF(OR('Master MP Status'!K209=0,'Master MP Status'!K209=""),"",'Master MP Status'!K209)</f>
        <v>45804</v>
      </c>
      <c r="L209" s="9">
        <f>IF(OR('Master MP Status'!L209=0,'Master MP Status'!L209=""),"",'Master MP Status'!L209)</f>
        <v>45804</v>
      </c>
      <c r="M209" s="9" t="str">
        <f>IF(OR('Master MP Status'!M209=0,'Master MP Status'!M209=""),"",'Master MP Status'!M209)</f>
        <v/>
      </c>
      <c r="N209" s="5" t="str">
        <f>IF(ISTEXT('Master MP Status'!N209),'Master MP Status'!N209,"")</f>
        <v/>
      </c>
      <c r="O209" s="5">
        <f>LOOKUP(O$6,'Daily Absent'!$O$6:$AX$6,'Daily Absent'!$O209:$AX209)</f>
        <v>1</v>
      </c>
      <c r="P209" s="104">
        <f>VALUE('Time Sheet KN'!Q209-'Time Sheet KN'!P209)*24</f>
        <v>5</v>
      </c>
      <c r="Q209" s="104">
        <f>VALUE('Time Sheet KN'!S209-'Time Sheet KN'!R209)*24</f>
        <v>5.0000000000000009</v>
      </c>
      <c r="R209" s="104">
        <f>VALUE('Time Sheet KN'!U209-'Time Sheet KN'!T209)*24</f>
        <v>0</v>
      </c>
      <c r="S209" s="105">
        <f t="shared" si="1328"/>
        <v>10</v>
      </c>
      <c r="T209" s="5">
        <f t="shared" si="1329"/>
        <v>0</v>
      </c>
      <c r="U209" s="5"/>
      <c r="V209" s="5">
        <f>LOOKUP(V$6,'Daily Absent'!$O$6:$AX$6,'Daily Absent'!$O209:$AX209)</f>
        <v>1</v>
      </c>
      <c r="W209" s="104">
        <f>VALUE('Time Sheet KN'!X209-'Time Sheet KN'!W209)*24</f>
        <v>5</v>
      </c>
      <c r="X209" s="104">
        <f>VALUE('Time Sheet KN'!Z209-'Time Sheet KN'!Y209)*24</f>
        <v>5.0000000000000009</v>
      </c>
      <c r="Y209" s="104">
        <f>VALUE('Time Sheet KN'!AB209-'Time Sheet KN'!AA209)*24</f>
        <v>0</v>
      </c>
      <c r="Z209" s="105">
        <f t="shared" si="1399"/>
        <v>10</v>
      </c>
      <c r="AA209" s="5">
        <f t="shared" si="1330"/>
        <v>0</v>
      </c>
      <c r="AB209" s="5"/>
      <c r="AC209" s="5">
        <f>LOOKUP(AC$6,'Daily Absent'!$O$6:$AX$6,'Daily Absent'!$O209:$AX209)</f>
        <v>1</v>
      </c>
      <c r="AD209" s="104">
        <f>VALUE('Time Sheet KN'!AE209-'Time Sheet KN'!AD209)*24</f>
        <v>5</v>
      </c>
      <c r="AE209" s="104">
        <f>VALUE('Time Sheet KN'!AG209-'Time Sheet KN'!AF209)*24</f>
        <v>5.0000000000000009</v>
      </c>
      <c r="AF209" s="104">
        <f>VALUE('Time Sheet KN'!AI209-'Time Sheet KN'!AH209)*24</f>
        <v>0</v>
      </c>
      <c r="AG209" s="105">
        <f t="shared" si="1331"/>
        <v>10</v>
      </c>
      <c r="AH209" s="5">
        <f t="shared" si="1332"/>
        <v>0</v>
      </c>
      <c r="AI209" s="5"/>
      <c r="AJ209" s="5">
        <f>LOOKUP(AJ$6,'Daily Absent'!$O$6:$AX$6,'Daily Absent'!$O209:$AX209)</f>
        <v>1</v>
      </c>
      <c r="AK209" s="104">
        <f>VALUE('Time Sheet KN'!AL209-'Time Sheet KN'!AK209)*24</f>
        <v>5</v>
      </c>
      <c r="AL209" s="104">
        <f>VALUE('Time Sheet KN'!AN209-'Time Sheet KN'!AM209)*24</f>
        <v>5.0000000000000009</v>
      </c>
      <c r="AM209" s="104">
        <f>VALUE('Time Sheet KN'!AP209-'Time Sheet KN'!AO209)*24</f>
        <v>0</v>
      </c>
      <c r="AN209" s="105">
        <f t="shared" si="1333"/>
        <v>10</v>
      </c>
      <c r="AO209" s="5">
        <f t="shared" si="1334"/>
        <v>0</v>
      </c>
      <c r="AP209" s="5"/>
      <c r="AQ209" s="5">
        <f>LOOKUP(AQ$6,'Daily Absent'!$O$6:$AX$6,'Daily Absent'!$O209:$AX209)</f>
        <v>1</v>
      </c>
      <c r="AR209" s="104">
        <f>VALUE('Time Sheet KN'!AS209-'Time Sheet KN'!AR209)*24</f>
        <v>5</v>
      </c>
      <c r="AS209" s="104">
        <f>VALUE('Time Sheet KN'!AU209-'Time Sheet KN'!AT209)*24</f>
        <v>4.0000000000000018</v>
      </c>
      <c r="AT209" s="104">
        <f>VALUE('Time Sheet KN'!AW209-'Time Sheet KN'!AV209)*24</f>
        <v>0</v>
      </c>
      <c r="AU209" s="105">
        <f t="shared" si="1335"/>
        <v>9</v>
      </c>
      <c r="AV209" s="5">
        <f t="shared" si="1336"/>
        <v>1.7763568394002505E-15</v>
      </c>
      <c r="AW209" s="5"/>
      <c r="AX209" s="5">
        <f>LOOKUP(AX$6,'Daily Absent'!$O$6:$AX$6,'Daily Absent'!$O209:$AX209)</f>
        <v>1</v>
      </c>
      <c r="AY209" s="104">
        <f>VALUE('Time Sheet KN'!AZ209-'Time Sheet KN'!AY209)*24</f>
        <v>4</v>
      </c>
      <c r="AZ209" s="104">
        <f>VALUE('Time Sheet KN'!BB209-'Time Sheet KN'!BA209)*24</f>
        <v>3</v>
      </c>
      <c r="BA209" s="104">
        <f>VALUE('Time Sheet KN'!BD209-'Time Sheet KN'!BC209)*24</f>
        <v>0</v>
      </c>
      <c r="BB209" s="105">
        <f t="shared" si="1337"/>
        <v>0</v>
      </c>
      <c r="BC209" s="5">
        <f t="shared" si="1338"/>
        <v>7</v>
      </c>
      <c r="BD209" s="5"/>
      <c r="BE209" s="5">
        <f>LOOKUP(BE$6,'Daily Absent'!$O$6:$AX$6,'Daily Absent'!$O209:$AX209)</f>
        <v>1</v>
      </c>
      <c r="BF209" s="104">
        <f>VALUE('Time Sheet KN'!BG209-'Time Sheet KN'!BF209)*24</f>
        <v>5</v>
      </c>
      <c r="BG209" s="104">
        <f>VALUE('Time Sheet KN'!BI209-'Time Sheet KN'!BH209)*24</f>
        <v>5.0000000000000009</v>
      </c>
      <c r="BH209" s="104">
        <f>VALUE('Time Sheet KN'!BK209-'Time Sheet KN'!BJ209)*24</f>
        <v>0</v>
      </c>
      <c r="BI209" s="105">
        <f t="shared" si="1339"/>
        <v>10</v>
      </c>
      <c r="BJ209" s="5">
        <f t="shared" si="1340"/>
        <v>0</v>
      </c>
      <c r="BK209" s="5"/>
      <c r="BL209" s="5">
        <f>LOOKUP(BL$6,'Daily Absent'!$O$6:$AX$6,'Daily Absent'!$O209:$AX209)</f>
        <v>1</v>
      </c>
      <c r="BM209" s="104">
        <f>VALUE('Time Sheet KN'!BN209-'Time Sheet KN'!BM209)*24</f>
        <v>5</v>
      </c>
      <c r="BN209" s="104">
        <f>VALUE('Time Sheet KN'!BP209-'Time Sheet KN'!BO209)*24</f>
        <v>5.0000000000000009</v>
      </c>
      <c r="BO209" s="104">
        <f>VALUE('Time Sheet KN'!BR209-'Time Sheet KN'!BQ209)*24</f>
        <v>0</v>
      </c>
      <c r="BP209" s="105">
        <f t="shared" si="1341"/>
        <v>10</v>
      </c>
      <c r="BQ209" s="5">
        <f t="shared" si="1342"/>
        <v>0</v>
      </c>
      <c r="BR209" s="5"/>
      <c r="BS209" s="5">
        <f>LOOKUP(BS$6,'Daily Absent'!$O$6:$AX$6,'Daily Absent'!$O209:$AX209)</f>
        <v>1</v>
      </c>
      <c r="BT209" s="104">
        <f>VALUE('Time Sheet KN'!BU209-'Time Sheet KN'!BT209)*24</f>
        <v>5</v>
      </c>
      <c r="BU209" s="104">
        <f>VALUE('Time Sheet KN'!BW209-'Time Sheet KN'!BV209)*24</f>
        <v>5.0000000000000009</v>
      </c>
      <c r="BV209" s="104">
        <f>VALUE('Time Sheet KN'!BY209-'Time Sheet KN'!BX209)*24</f>
        <v>0</v>
      </c>
      <c r="BW209" s="105">
        <f t="shared" si="1343"/>
        <v>10</v>
      </c>
      <c r="BX209" s="5">
        <f t="shared" si="1344"/>
        <v>0</v>
      </c>
      <c r="BY209" s="5"/>
      <c r="BZ209" s="5">
        <f>LOOKUP(BZ$6,'Daily Absent'!$O$6:$AX$6,'Daily Absent'!$O209:$AX209)</f>
        <v>1</v>
      </c>
      <c r="CA209" s="104">
        <f>VALUE('Time Sheet KN'!CB209-'Time Sheet KN'!CA209)*24</f>
        <v>5</v>
      </c>
      <c r="CB209" s="104">
        <f>VALUE('Time Sheet KN'!CD209-'Time Sheet KN'!CC209)*24</f>
        <v>5.0000000000000009</v>
      </c>
      <c r="CC209" s="104">
        <f>VALUE('Time Sheet KN'!CF209-'Time Sheet KN'!CE209)*24</f>
        <v>0</v>
      </c>
      <c r="CD209" s="105">
        <f t="shared" si="1345"/>
        <v>10</v>
      </c>
      <c r="CE209" s="5">
        <f t="shared" si="1346"/>
        <v>0</v>
      </c>
      <c r="CF209" s="5"/>
      <c r="CG209" s="5">
        <f>LOOKUP(CG$6,'Daily Absent'!$O$6:$AX$6,'Daily Absent'!$O209:$AX209)</f>
        <v>1</v>
      </c>
      <c r="CH209" s="104">
        <f>VALUE('Time Sheet KN'!CI209-'Time Sheet KN'!CH209)*24</f>
        <v>5</v>
      </c>
      <c r="CI209" s="104">
        <f>VALUE('Time Sheet KN'!CK209-'Time Sheet KN'!CJ209)*24</f>
        <v>5.0000000000000009</v>
      </c>
      <c r="CJ209" s="104">
        <f>VALUE('Time Sheet KN'!CM209-'Time Sheet KN'!CL209)*24</f>
        <v>0</v>
      </c>
      <c r="CK209" s="105">
        <f t="shared" si="1347"/>
        <v>10</v>
      </c>
      <c r="CL209" s="5">
        <f t="shared" si="1348"/>
        <v>0</v>
      </c>
      <c r="CM209" s="5"/>
      <c r="CN209" s="5">
        <f>LOOKUP(CN$6,'Daily Absent'!$O$6:$AX$6,'Daily Absent'!$O209:$AX209)</f>
        <v>1</v>
      </c>
      <c r="CO209" s="104">
        <f>VALUE('Time Sheet KN'!CP209-'Time Sheet KN'!CO209)*24</f>
        <v>5</v>
      </c>
      <c r="CP209" s="104">
        <f>VALUE('Time Sheet KN'!CR209-'Time Sheet KN'!CQ209)*24</f>
        <v>4.0000000000000018</v>
      </c>
      <c r="CQ209" s="104">
        <f>VALUE('Time Sheet KN'!CT209-'Time Sheet KN'!CS209)*24</f>
        <v>0</v>
      </c>
      <c r="CR209" s="105">
        <f t="shared" si="1349"/>
        <v>9</v>
      </c>
      <c r="CS209" s="5">
        <f t="shared" si="1350"/>
        <v>1.7763568394002505E-15</v>
      </c>
      <c r="CT209" s="5"/>
      <c r="CU209" s="5">
        <f>LOOKUP(CU$6,'Daily Absent'!$O$6:$AX$6,'Daily Absent'!$O209:$AX209)</f>
        <v>1</v>
      </c>
      <c r="CV209" s="104">
        <f>VALUE('Time Sheet KN'!CW209-'Time Sheet KN'!CV209)*24</f>
        <v>4</v>
      </c>
      <c r="CW209" s="104">
        <f>VALUE('Time Sheet KN'!CY209-'Time Sheet KN'!CX209)*24</f>
        <v>3</v>
      </c>
      <c r="CX209" s="104">
        <f>VALUE('Time Sheet KN'!DA209-'Time Sheet KN'!CZ209)*24</f>
        <v>0</v>
      </c>
      <c r="CY209" s="105">
        <f t="shared" si="1351"/>
        <v>0</v>
      </c>
      <c r="CZ209" s="5">
        <f t="shared" si="1352"/>
        <v>7</v>
      </c>
      <c r="DA209" s="5"/>
      <c r="DB209" s="5">
        <f>LOOKUP(DB$6,'Daily Absent'!$O$6:$AX$6,'Daily Absent'!$O209:$AX209)</f>
        <v>1</v>
      </c>
      <c r="DC209" s="104">
        <f>VALUE('Time Sheet KN'!DD209-'Time Sheet KN'!DC209)*24</f>
        <v>5</v>
      </c>
      <c r="DD209" s="104">
        <f>VALUE('Time Sheet KN'!DF209-'Time Sheet KN'!DE209)*24</f>
        <v>5.0000000000000009</v>
      </c>
      <c r="DE209" s="104">
        <f>VALUE('Time Sheet KN'!DH209-'Time Sheet KN'!DG209)*24</f>
        <v>3</v>
      </c>
      <c r="DF209" s="105">
        <f t="shared" si="1353"/>
        <v>10</v>
      </c>
      <c r="DG209" s="5">
        <f t="shared" si="1354"/>
        <v>3</v>
      </c>
      <c r="DH209" s="5"/>
      <c r="DI209" s="5">
        <f>LOOKUP(DI$6,'Daily Absent'!$O$6:$AX$6,'Daily Absent'!$O209:$AX209)</f>
        <v>1</v>
      </c>
      <c r="DJ209" s="104">
        <f>VALUE('Time Sheet KN'!DK209-'Time Sheet KN'!DJ209)*24</f>
        <v>5</v>
      </c>
      <c r="DK209" s="104">
        <f>VALUE('Time Sheet KN'!DM209-'Time Sheet KN'!DL209)*24</f>
        <v>5.0000000000000009</v>
      </c>
      <c r="DL209" s="104">
        <f>VALUE('Time Sheet KN'!DO209-'Time Sheet KN'!DN209)*24</f>
        <v>0</v>
      </c>
      <c r="DM209" s="105">
        <f t="shared" si="1355"/>
        <v>10</v>
      </c>
      <c r="DN209" s="5">
        <f t="shared" si="1356"/>
        <v>0</v>
      </c>
      <c r="DO209" s="5"/>
      <c r="DP209" s="5">
        <f>LOOKUP(DP$6,'Daily Absent'!$O$6:$AX$6,'Daily Absent'!$O209:$AX209)</f>
        <v>1</v>
      </c>
      <c r="DQ209" s="104">
        <f>VALUE('Time Sheet KN'!DR209-'Time Sheet KN'!DQ209)*24</f>
        <v>5</v>
      </c>
      <c r="DR209" s="104">
        <f>VALUE('Time Sheet KN'!DT209-'Time Sheet KN'!DS209)*24</f>
        <v>5.0000000000000009</v>
      </c>
      <c r="DS209" s="104">
        <f>VALUE('Time Sheet KN'!DV209-'Time Sheet KN'!DU209)*24</f>
        <v>0</v>
      </c>
      <c r="DT209" s="105">
        <f t="shared" si="1357"/>
        <v>10</v>
      </c>
      <c r="DU209" s="5">
        <f t="shared" si="1358"/>
        <v>0</v>
      </c>
      <c r="DV209" s="5"/>
      <c r="DW209" s="5">
        <f>LOOKUP(DW$6,'Daily Absent'!$O$6:$AX$6,'Daily Absent'!$O209:$AX209)</f>
        <v>1</v>
      </c>
      <c r="DX209" s="104">
        <f>VALUE('Time Sheet KN'!DY209-'Time Sheet KN'!DX209)*24</f>
        <v>5</v>
      </c>
      <c r="DY209" s="104">
        <f>VALUE('Time Sheet KN'!EA209-'Time Sheet KN'!DZ209)*24</f>
        <v>5.0000000000000009</v>
      </c>
      <c r="DZ209" s="104">
        <f>VALUE('Time Sheet KN'!EC209-'Time Sheet KN'!EB209)*24</f>
        <v>0</v>
      </c>
      <c r="EA209" s="105">
        <f t="shared" si="1359"/>
        <v>10</v>
      </c>
      <c r="EB209" s="5">
        <f t="shared" si="1360"/>
        <v>0</v>
      </c>
      <c r="EC209" s="5"/>
      <c r="ED209" s="5">
        <f>LOOKUP(ED$6,'Daily Absent'!$O$6:$AX$6,'Daily Absent'!$O209:$AX209)</f>
        <v>1</v>
      </c>
      <c r="EE209" s="104">
        <f>VALUE('Time Sheet KN'!EF209-'Time Sheet KN'!EE209)*24</f>
        <v>5</v>
      </c>
      <c r="EF209" s="104">
        <f>VALUE('Time Sheet KN'!EH209-'Time Sheet KN'!EG209)*24</f>
        <v>5.0000000000000009</v>
      </c>
      <c r="EG209" s="104">
        <f>VALUE('Time Sheet KN'!EJ209-'Time Sheet KN'!EI209)*24</f>
        <v>3</v>
      </c>
      <c r="EH209" s="105">
        <f t="shared" si="1361"/>
        <v>10</v>
      </c>
      <c r="EI209" s="5">
        <f t="shared" si="1362"/>
        <v>3</v>
      </c>
      <c r="EJ209" s="5"/>
      <c r="EK209" s="5">
        <f>LOOKUP(EK$6,'Daily Absent'!$O$6:$AX$6,'Daily Absent'!$O209:$AX209)</f>
        <v>1</v>
      </c>
      <c r="EL209" s="104">
        <f>VALUE('Time Sheet KN'!EM209-'Time Sheet KN'!EL209)*24</f>
        <v>5</v>
      </c>
      <c r="EM209" s="104">
        <f>VALUE('Time Sheet KN'!EO209-'Time Sheet KN'!EN209)*24</f>
        <v>5.0000000000000009</v>
      </c>
      <c r="EN209" s="104">
        <f>VALUE('Time Sheet KN'!EQ209-'Time Sheet KN'!EP209)*24</f>
        <v>0</v>
      </c>
      <c r="EO209" s="105">
        <f t="shared" si="1363"/>
        <v>9</v>
      </c>
      <c r="EP209" s="5">
        <f t="shared" si="1364"/>
        <v>1</v>
      </c>
      <c r="EQ209" s="5"/>
      <c r="ER209" s="5">
        <f>LOOKUP(ER$6,'Daily Absent'!$O$6:$AX$6,'Daily Absent'!$O209:$AX209)</f>
        <v>0</v>
      </c>
      <c r="ES209" s="104">
        <f>VALUE('Time Sheet KN'!ET209-'Time Sheet KN'!ES209)*24</f>
        <v>0</v>
      </c>
      <c r="ET209" s="104">
        <f>VALUE('Time Sheet KN'!EV209-'Time Sheet KN'!EU209)*24</f>
        <v>0</v>
      </c>
      <c r="EU209" s="104">
        <f>VALUE('Time Sheet KN'!EX209-'Time Sheet KN'!EW209)*24</f>
        <v>0</v>
      </c>
      <c r="EV209" s="105">
        <f t="shared" si="1365"/>
        <v>0</v>
      </c>
      <c r="EW209" s="5">
        <f t="shared" si="1366"/>
        <v>0</v>
      </c>
      <c r="EX209" s="5"/>
      <c r="EY209" s="5">
        <f>LOOKUP(EY$6,'Daily Absent'!$O$6:$AX$6,'Daily Absent'!$O209:$AX209)</f>
        <v>1</v>
      </c>
      <c r="EZ209" s="104">
        <f>VALUE('Time Sheet KN'!FA209-'Time Sheet KN'!EZ209)*24</f>
        <v>5</v>
      </c>
      <c r="FA209" s="104">
        <f>VALUE('Time Sheet KN'!FC209-'Time Sheet KN'!FB209)*24</f>
        <v>5.0000000000000009</v>
      </c>
      <c r="FB209" s="104">
        <f>VALUE('Time Sheet KN'!FE209-'Time Sheet KN'!FD209)*24</f>
        <v>3</v>
      </c>
      <c r="FC209" s="105">
        <f t="shared" si="1367"/>
        <v>10</v>
      </c>
      <c r="FD209" s="5">
        <f t="shared" si="1368"/>
        <v>3</v>
      </c>
      <c r="FE209" s="5"/>
      <c r="FF209" s="5">
        <f>LOOKUP(FF$6,'Daily Absent'!$O$6:$AX$6,'Daily Absent'!$O209:$AX209)</f>
        <v>1</v>
      </c>
      <c r="FG209" s="104">
        <f>VALUE('Time Sheet KN'!FH209-'Time Sheet KN'!FG209)*24</f>
        <v>0</v>
      </c>
      <c r="FH209" s="104">
        <f>VALUE('Time Sheet KN'!FJ209-'Time Sheet KN'!FI209)*24</f>
        <v>0</v>
      </c>
      <c r="FI209" s="104">
        <f>VALUE('Time Sheet KN'!FL209-'Time Sheet KN'!FK209)*24</f>
        <v>0</v>
      </c>
      <c r="FJ209" s="105">
        <f t="shared" si="1369"/>
        <v>0</v>
      </c>
      <c r="FK209" s="5">
        <f t="shared" si="1370"/>
        <v>0</v>
      </c>
      <c r="FL209" s="5"/>
      <c r="FM209" s="5">
        <f>LOOKUP(FM$6,'Daily Absent'!$O$6:$AX$6,'Daily Absent'!$O209:$AX209)</f>
        <v>0</v>
      </c>
      <c r="FN209" s="104">
        <f>VALUE('Time Sheet KN'!FO209-'Time Sheet KN'!FN209)*24</f>
        <v>0</v>
      </c>
      <c r="FO209" s="104">
        <f>VALUE('Time Sheet KN'!FQ209-'Time Sheet KN'!FP209)*24</f>
        <v>0</v>
      </c>
      <c r="FP209" s="104">
        <f>VALUE('Time Sheet KN'!FS209-'Time Sheet KN'!FR209)*24</f>
        <v>0</v>
      </c>
      <c r="FQ209" s="105">
        <f t="shared" si="1371"/>
        <v>0</v>
      </c>
      <c r="FR209" s="5">
        <f t="shared" si="1372"/>
        <v>0</v>
      </c>
      <c r="FS209" s="5"/>
      <c r="FT209" s="5">
        <f>LOOKUP(FT$6,'Daily Absent'!$O$6:$AX$6,'Daily Absent'!$O209:$AX209)</f>
        <v>0</v>
      </c>
      <c r="FU209" s="104">
        <f>VALUE('Time Sheet KN'!FV209-'Time Sheet KN'!FU209)*24</f>
        <v>0</v>
      </c>
      <c r="FV209" s="104">
        <f>VALUE('Time Sheet KN'!FX209-'Time Sheet KN'!FW209)*24</f>
        <v>0</v>
      </c>
      <c r="FW209" s="104">
        <f>VALUE('Time Sheet KN'!FZ209-'Time Sheet KN'!FY209)*24</f>
        <v>0</v>
      </c>
      <c r="FX209" s="105">
        <f t="shared" si="1373"/>
        <v>0</v>
      </c>
      <c r="FY209" s="5">
        <f t="shared" si="1374"/>
        <v>0</v>
      </c>
      <c r="FZ209" s="5"/>
      <c r="GA209" s="5">
        <f>LOOKUP(GA$6,'Daily Absent'!$O$6:$AX$6,'Daily Absent'!$O209:$AX209)</f>
        <v>0</v>
      </c>
      <c r="GB209" s="104">
        <f>VALUE('Time Sheet KN'!GC209-'Time Sheet KN'!GB209)*24</f>
        <v>0</v>
      </c>
      <c r="GC209" s="104">
        <f>VALUE('Time Sheet KN'!GE209-'Time Sheet KN'!GD209)*24</f>
        <v>0</v>
      </c>
      <c r="GD209" s="104">
        <f>VALUE('Time Sheet KN'!GG209-'Time Sheet KN'!GF209)*24</f>
        <v>0</v>
      </c>
      <c r="GE209" s="105">
        <f t="shared" si="1375"/>
        <v>0</v>
      </c>
      <c r="GF209" s="5">
        <f t="shared" si="1376"/>
        <v>0</v>
      </c>
      <c r="GG209" s="5"/>
      <c r="GH209" s="5">
        <f>LOOKUP(GH$6,'Daily Absent'!$O$6:$AX$6,'Daily Absent'!$O209:$AX209)</f>
        <v>0</v>
      </c>
      <c r="GI209" s="104">
        <f>VALUE('Time Sheet KN'!GJ209-'Time Sheet KN'!GI209)*24</f>
        <v>0</v>
      </c>
      <c r="GJ209" s="104">
        <f>VALUE('Time Sheet KN'!GL209-'Time Sheet KN'!GK209)*24</f>
        <v>0</v>
      </c>
      <c r="GK209" s="104">
        <f>VALUE('Time Sheet KN'!GN209-'Time Sheet KN'!GM209)*24</f>
        <v>0</v>
      </c>
      <c r="GL209" s="105">
        <f t="shared" si="1377"/>
        <v>0</v>
      </c>
      <c r="GM209" s="5">
        <f t="shared" si="1378"/>
        <v>0</v>
      </c>
      <c r="GN209" s="5"/>
      <c r="GO209" s="5">
        <f>LOOKUP(GO$6,'Daily Absent'!$O$6:$AX$6,'Daily Absent'!$O209:$AX209)</f>
        <v>0</v>
      </c>
      <c r="GP209" s="104">
        <f>VALUE('Time Sheet KN'!GQ209-'Time Sheet KN'!GP209)*24</f>
        <v>0</v>
      </c>
      <c r="GQ209" s="104">
        <f>VALUE('Time Sheet KN'!GS209-'Time Sheet KN'!GR209)*24</f>
        <v>0</v>
      </c>
      <c r="GR209" s="104">
        <f>VALUE('Time Sheet KN'!GU209-'Time Sheet KN'!GT209)*24</f>
        <v>0</v>
      </c>
      <c r="GS209" s="105">
        <f t="shared" si="1379"/>
        <v>0</v>
      </c>
      <c r="GT209" s="5">
        <f t="shared" si="1380"/>
        <v>0</v>
      </c>
      <c r="GU209" s="5"/>
      <c r="GV209" s="5">
        <f>LOOKUP(GV$6,'Daily Absent'!$O$6:$AX$6,'Daily Absent'!$O209:$AX209)</f>
        <v>0</v>
      </c>
      <c r="GW209" s="104">
        <f>VALUE('Time Sheet KN'!GX209-'Time Sheet KN'!GW209)*24</f>
        <v>0</v>
      </c>
      <c r="GX209" s="104">
        <f>VALUE('Time Sheet KN'!GZ209-'Time Sheet KN'!GY209)*24</f>
        <v>0</v>
      </c>
      <c r="GY209" s="104">
        <f>VALUE('Time Sheet KN'!HB209-'Time Sheet KN'!HA209)*24</f>
        <v>0</v>
      </c>
      <c r="GZ209" s="105">
        <f t="shared" si="1381"/>
        <v>0</v>
      </c>
      <c r="HA209" s="5">
        <f t="shared" si="1382"/>
        <v>0</v>
      </c>
      <c r="HB209" s="5"/>
      <c r="HC209" s="5">
        <f>LOOKUP(HC$6,'Daily Absent'!$O$6:$AX$6,'Daily Absent'!$O209:$AX209)</f>
        <v>0</v>
      </c>
      <c r="HD209" s="104">
        <f>VALUE('Time Sheet KN'!HE209-'Time Sheet KN'!HD209)*24</f>
        <v>0</v>
      </c>
      <c r="HE209" s="104">
        <f>VALUE('Time Sheet KN'!HG209-'Time Sheet KN'!HF209)*24</f>
        <v>0</v>
      </c>
      <c r="HF209" s="104">
        <f>VALUE('Time Sheet KN'!HI209-'Time Sheet KN'!HH209)*24</f>
        <v>0</v>
      </c>
      <c r="HG209" s="105">
        <f t="shared" si="1383"/>
        <v>0</v>
      </c>
      <c r="HH209" s="5">
        <f t="shared" si="1384"/>
        <v>0</v>
      </c>
      <c r="HI209" s="5"/>
      <c r="HJ209" s="5">
        <f>LOOKUP(HJ$6,'Daily Absent'!$O$6:$AX$6,'Daily Absent'!$O209:$AX209)</f>
        <v>0</v>
      </c>
      <c r="HK209" s="104">
        <f>VALUE('Time Sheet KN'!HL209-'Time Sheet KN'!HK209)*24</f>
        <v>0</v>
      </c>
      <c r="HL209" s="104">
        <f>VALUE('Time Sheet KN'!HN209-'Time Sheet KN'!HM209)*24</f>
        <v>0</v>
      </c>
      <c r="HM209" s="104">
        <f>VALUE('Time Sheet KN'!HP209-'Time Sheet KN'!HO209)*24</f>
        <v>0</v>
      </c>
      <c r="HN209" s="105">
        <f t="shared" si="1385"/>
        <v>0</v>
      </c>
      <c r="HO209" s="5">
        <f t="shared" si="1386"/>
        <v>0</v>
      </c>
      <c r="HP209" s="5"/>
      <c r="HQ209" s="5">
        <f>LOOKUP(HQ$6,'Daily Absent'!$O$6:$AX$6,'Daily Absent'!$O209:$AX209)</f>
        <v>0</v>
      </c>
      <c r="HR209" s="104">
        <f>VALUE('Time Sheet KN'!HS209-'Time Sheet KN'!HR209)*24</f>
        <v>0</v>
      </c>
      <c r="HS209" s="104">
        <f>VALUE('Time Sheet KN'!HU209-'Time Sheet KN'!HT209)*24</f>
        <v>0</v>
      </c>
      <c r="HT209" s="104">
        <f>VALUE('Time Sheet KN'!HW209-'Time Sheet KN'!HV209)*24</f>
        <v>0</v>
      </c>
      <c r="HU209" s="105">
        <f t="shared" si="1387"/>
        <v>0</v>
      </c>
      <c r="HV209" s="5">
        <f t="shared" si="1388"/>
        <v>0</v>
      </c>
      <c r="HW209" s="5"/>
      <c r="HX209" s="5">
        <f>LOOKUP(HX$6,'Daily Absent'!$O$6:$AX$6,'Daily Absent'!$O209:$AX209)</f>
        <v>0</v>
      </c>
      <c r="HY209" s="104">
        <f>VALUE('Time Sheet KN'!HZ209-'Time Sheet KN'!HY209)*24</f>
        <v>0</v>
      </c>
      <c r="HZ209" s="104">
        <f>VALUE('Time Sheet KN'!IB209-'Time Sheet KN'!IA209)*24</f>
        <v>0</v>
      </c>
      <c r="IA209" s="104">
        <f>VALUE('Time Sheet KN'!ID209-'Time Sheet KN'!IC209)*24</f>
        <v>0</v>
      </c>
      <c r="IB209" s="105">
        <f t="shared" si="1389"/>
        <v>0</v>
      </c>
      <c r="IC209" s="5">
        <f t="shared" si="1390"/>
        <v>0</v>
      </c>
      <c r="ID209" s="5"/>
      <c r="IE209" s="5">
        <f>LOOKUP(IE$6,'Daily Absent'!$O$6:$AX$6,'Daily Absent'!$O209:$AX209)</f>
        <v>0</v>
      </c>
      <c r="IF209" s="104">
        <f>VALUE('Time Sheet KN'!IG209-'Time Sheet KN'!IF209)*24</f>
        <v>0</v>
      </c>
      <c r="IG209" s="104">
        <f>VALUE('Time Sheet KN'!II209-'Time Sheet KN'!IH209)*24</f>
        <v>0</v>
      </c>
      <c r="IH209" s="104">
        <f>VALUE('Time Sheet KN'!IK209-'Time Sheet KN'!IJ209)*24</f>
        <v>0</v>
      </c>
      <c r="II209" s="105">
        <f t="shared" si="1391"/>
        <v>0</v>
      </c>
      <c r="IJ209" s="5">
        <f t="shared" si="1392"/>
        <v>0</v>
      </c>
      <c r="IK209" s="5"/>
      <c r="IL209" s="5">
        <f>LOOKUP(IL$6,'Daily Absent'!$O$6:$AX$6,'Daily Absent'!$O209:$AX209)</f>
        <v>0</v>
      </c>
      <c r="IM209" s="104">
        <f>VALUE('Time Sheet KN'!IN209-'Time Sheet KN'!IM209)*24</f>
        <v>0</v>
      </c>
      <c r="IN209" s="104">
        <f>VALUE('Time Sheet KN'!IP209-'Time Sheet KN'!IO209)*24</f>
        <v>0</v>
      </c>
      <c r="IO209" s="104">
        <f>VALUE('Time Sheet KN'!IR209-'Time Sheet KN'!IQ209)*24</f>
        <v>0</v>
      </c>
      <c r="IP209" s="105">
        <f t="shared" si="1393"/>
        <v>0</v>
      </c>
      <c r="IQ209" s="5">
        <f t="shared" si="1394"/>
        <v>0</v>
      </c>
      <c r="IR209" s="5"/>
      <c r="IS209" s="5">
        <f>LOOKUP(IS$6,'Daily Absent'!$O$6:$AX$6,'Daily Absent'!$O209:$AX209)</f>
        <v>0</v>
      </c>
      <c r="IT209" s="104">
        <f>VALUE('Time Sheet KN'!IU209-'Time Sheet KN'!IT209)*24</f>
        <v>0</v>
      </c>
      <c r="IU209" s="104">
        <f>VALUE('Time Sheet KN'!IW209-'Time Sheet KN'!IV209)*24</f>
        <v>0</v>
      </c>
      <c r="IV209" s="104">
        <f>VALUE('Time Sheet KN'!IY209-'Time Sheet KN'!IX209)*24</f>
        <v>0</v>
      </c>
      <c r="IW209" s="105">
        <f t="shared" si="1395"/>
        <v>0</v>
      </c>
      <c r="IX209" s="5">
        <f t="shared" si="1396"/>
        <v>0</v>
      </c>
      <c r="IY209" s="5"/>
      <c r="IZ209" s="5">
        <f>LOOKUP(IZ$6,'Daily Absent'!$O$6:$AX$6,'Daily Absent'!$O209:$AX209)</f>
        <v>0</v>
      </c>
      <c r="JA209" s="104">
        <f>VALUE('Time Sheet KN'!JB209-'Time Sheet KN'!JA209)*24</f>
        <v>0</v>
      </c>
      <c r="JB209" s="104">
        <f>VALUE('Time Sheet KN'!JD209-'Time Sheet KN'!JC209)*24</f>
        <v>0</v>
      </c>
      <c r="JC209" s="104">
        <f>VALUE('Time Sheet KN'!JF209-'Time Sheet KN'!JE209)*24</f>
        <v>0</v>
      </c>
      <c r="JD209" s="105">
        <f t="shared" si="1397"/>
        <v>0</v>
      </c>
      <c r="JE209" s="5">
        <f t="shared" si="1398"/>
        <v>0</v>
      </c>
      <c r="JF209" s="5"/>
    </row>
    <row r="210" spans="1:266" ht="21.5" customHeight="1">
      <c r="A210" s="54">
        <f>IF('Master MP Status'!A210&gt;0,'Master MP Status'!A210,"")</f>
        <v>202</v>
      </c>
      <c r="B210" s="5" t="str">
        <f>IF(ISTEXT('Master MP Status'!B210),'Master MP Status'!B210,"")</f>
        <v>DIRECT</v>
      </c>
      <c r="C210" s="153" t="str">
        <f>IF(OR(ISTEXT('Master MP Status'!C210),'Master MP Status'!C210&gt;0),'Master MP Status'!C210,"")</f>
        <v>B250140</v>
      </c>
      <c r="D210" s="154" t="str">
        <f>IF(OR(ISTEXT('Master MP Status'!D210),'Master MP Status'!D210&gt;0),'Master MP Status'!D210,"")</f>
        <v>B250140</v>
      </c>
      <c r="E210" s="5" t="str">
        <f>IF(ISTEXT('Master MP Status'!E210),'Master MP Status'!E210,"")</f>
        <v>NANA JUANDI</v>
      </c>
      <c r="F210" s="5" t="str">
        <f>IF(ISTEXT('Master MP Status'!F210),'Master MP Status'!F210,"")</f>
        <v/>
      </c>
      <c r="G210" s="5" t="str">
        <f>IF(ISTEXT('Master MP Status'!G210),'Master MP Status'!G210,"")</f>
        <v>Kuningan</v>
      </c>
      <c r="H210" s="5" t="str">
        <f>IF(ISTEXT('Master MP Status'!H210),'Master MP Status'!H210,"")</f>
        <v>Wayan</v>
      </c>
      <c r="I210" s="5" t="str">
        <f>IF(ISTEXT('Master MP Status'!I210),'Master MP Status'!I210,"")</f>
        <v>Skilled</v>
      </c>
      <c r="J210" s="5" t="str">
        <f>IF(ISTEXT('Master MP Status'!J210),'Master MP Status'!J210,"")</f>
        <v>Common Skilled</v>
      </c>
      <c r="K210" s="9">
        <f>IF(OR('Master MP Status'!K210=0,'Master MP Status'!K210=""),"",'Master MP Status'!K210)</f>
        <v>45804</v>
      </c>
      <c r="L210" s="9">
        <f>IF(OR('Master MP Status'!L210=0,'Master MP Status'!L210=""),"",'Master MP Status'!L210)</f>
        <v>45804</v>
      </c>
      <c r="M210" s="9" t="str">
        <f>IF(OR('Master MP Status'!M210=0,'Master MP Status'!M210=""),"",'Master MP Status'!M210)</f>
        <v/>
      </c>
      <c r="N210" s="5" t="str">
        <f>IF(ISTEXT('Master MP Status'!N210),'Master MP Status'!N210,"")</f>
        <v/>
      </c>
      <c r="O210" s="5">
        <f>LOOKUP(O$6,'Daily Absent'!$O$6:$AX$6,'Daily Absent'!$O210:$AX210)</f>
        <v>1</v>
      </c>
      <c r="P210" s="104">
        <f>VALUE('Time Sheet KN'!Q210-'Time Sheet KN'!P210)*24</f>
        <v>5</v>
      </c>
      <c r="Q210" s="104">
        <f>VALUE('Time Sheet KN'!S210-'Time Sheet KN'!R210)*24</f>
        <v>5.0000000000000009</v>
      </c>
      <c r="R210" s="104">
        <f>VALUE('Time Sheet KN'!U210-'Time Sheet KN'!T210)*24</f>
        <v>0</v>
      </c>
      <c r="S210" s="105">
        <f t="shared" si="1328"/>
        <v>10</v>
      </c>
      <c r="T210" s="5">
        <f t="shared" si="1329"/>
        <v>0</v>
      </c>
      <c r="U210" s="5"/>
      <c r="V210" s="5">
        <f>LOOKUP(V$6,'Daily Absent'!$O$6:$AX$6,'Daily Absent'!$O210:$AX210)</f>
        <v>1</v>
      </c>
      <c r="W210" s="104">
        <f>VALUE('Time Sheet KN'!X210-'Time Sheet KN'!W210)*24</f>
        <v>5</v>
      </c>
      <c r="X210" s="104">
        <f>VALUE('Time Sheet KN'!Z210-'Time Sheet KN'!Y210)*24</f>
        <v>5.0000000000000009</v>
      </c>
      <c r="Y210" s="104">
        <f>VALUE('Time Sheet KN'!AB210-'Time Sheet KN'!AA210)*24</f>
        <v>0</v>
      </c>
      <c r="Z210" s="105">
        <f t="shared" si="1399"/>
        <v>10</v>
      </c>
      <c r="AA210" s="5">
        <f t="shared" si="1330"/>
        <v>0</v>
      </c>
      <c r="AB210" s="5"/>
      <c r="AC210" s="5">
        <f>LOOKUP(AC$6,'Daily Absent'!$O$6:$AX$6,'Daily Absent'!$O210:$AX210)</f>
        <v>1</v>
      </c>
      <c r="AD210" s="104">
        <f>VALUE('Time Sheet KN'!AE210-'Time Sheet KN'!AD210)*24</f>
        <v>5</v>
      </c>
      <c r="AE210" s="104">
        <f>VALUE('Time Sheet KN'!AG210-'Time Sheet KN'!AF210)*24</f>
        <v>5.0000000000000009</v>
      </c>
      <c r="AF210" s="104">
        <f>VALUE('Time Sheet KN'!AI210-'Time Sheet KN'!AH210)*24</f>
        <v>0</v>
      </c>
      <c r="AG210" s="105">
        <f t="shared" si="1331"/>
        <v>10</v>
      </c>
      <c r="AH210" s="5">
        <f t="shared" si="1332"/>
        <v>0</v>
      </c>
      <c r="AI210" s="5"/>
      <c r="AJ210" s="5">
        <f>LOOKUP(AJ$6,'Daily Absent'!$O$6:$AX$6,'Daily Absent'!$O210:$AX210)</f>
        <v>1</v>
      </c>
      <c r="AK210" s="104">
        <f>VALUE('Time Sheet KN'!AL210-'Time Sheet KN'!AK210)*24</f>
        <v>5</v>
      </c>
      <c r="AL210" s="104">
        <f>VALUE('Time Sheet KN'!AN210-'Time Sheet KN'!AM210)*24</f>
        <v>5.0000000000000009</v>
      </c>
      <c r="AM210" s="104">
        <f>VALUE('Time Sheet KN'!AP210-'Time Sheet KN'!AO210)*24</f>
        <v>0</v>
      </c>
      <c r="AN210" s="105">
        <f t="shared" si="1333"/>
        <v>10</v>
      </c>
      <c r="AO210" s="5">
        <f t="shared" si="1334"/>
        <v>0</v>
      </c>
      <c r="AP210" s="5"/>
      <c r="AQ210" s="5">
        <f>LOOKUP(AQ$6,'Daily Absent'!$O$6:$AX$6,'Daily Absent'!$O210:$AX210)</f>
        <v>1</v>
      </c>
      <c r="AR210" s="104">
        <f>VALUE('Time Sheet KN'!AS210-'Time Sheet KN'!AR210)*24</f>
        <v>5</v>
      </c>
      <c r="AS210" s="104">
        <f>VALUE('Time Sheet KN'!AU210-'Time Sheet KN'!AT210)*24</f>
        <v>4.0000000000000018</v>
      </c>
      <c r="AT210" s="104">
        <f>VALUE('Time Sheet KN'!AW210-'Time Sheet KN'!AV210)*24</f>
        <v>0</v>
      </c>
      <c r="AU210" s="105">
        <f t="shared" si="1335"/>
        <v>9</v>
      </c>
      <c r="AV210" s="5">
        <f t="shared" si="1336"/>
        <v>1.7763568394002505E-15</v>
      </c>
      <c r="AW210" s="5"/>
      <c r="AX210" s="5">
        <f>LOOKUP(AX$6,'Daily Absent'!$O$6:$AX$6,'Daily Absent'!$O210:$AX210)</f>
        <v>1</v>
      </c>
      <c r="AY210" s="104">
        <f>VALUE('Time Sheet KN'!AZ210-'Time Sheet KN'!AY210)*24</f>
        <v>4</v>
      </c>
      <c r="AZ210" s="104">
        <f>VALUE('Time Sheet KN'!BB210-'Time Sheet KN'!BA210)*24</f>
        <v>3</v>
      </c>
      <c r="BA210" s="104">
        <f>VALUE('Time Sheet KN'!BD210-'Time Sheet KN'!BC210)*24</f>
        <v>0</v>
      </c>
      <c r="BB210" s="105">
        <f t="shared" si="1337"/>
        <v>0</v>
      </c>
      <c r="BC210" s="5">
        <f t="shared" si="1338"/>
        <v>7</v>
      </c>
      <c r="BD210" s="5"/>
      <c r="BE210" s="5">
        <f>LOOKUP(BE$6,'Daily Absent'!$O$6:$AX$6,'Daily Absent'!$O210:$AX210)</f>
        <v>1</v>
      </c>
      <c r="BF210" s="104">
        <f>VALUE('Time Sheet KN'!BG210-'Time Sheet KN'!BF210)*24</f>
        <v>5</v>
      </c>
      <c r="BG210" s="104">
        <f>VALUE('Time Sheet KN'!BI210-'Time Sheet KN'!BH210)*24</f>
        <v>5.0000000000000009</v>
      </c>
      <c r="BH210" s="104">
        <f>VALUE('Time Sheet KN'!BK210-'Time Sheet KN'!BJ210)*24</f>
        <v>0</v>
      </c>
      <c r="BI210" s="105">
        <f t="shared" si="1339"/>
        <v>10</v>
      </c>
      <c r="BJ210" s="5">
        <f t="shared" si="1340"/>
        <v>0</v>
      </c>
      <c r="BK210" s="5"/>
      <c r="BL210" s="5">
        <f>LOOKUP(BL$6,'Daily Absent'!$O$6:$AX$6,'Daily Absent'!$O210:$AX210)</f>
        <v>1</v>
      </c>
      <c r="BM210" s="104">
        <f>VALUE('Time Sheet KN'!BN210-'Time Sheet KN'!BM210)*24</f>
        <v>5</v>
      </c>
      <c r="BN210" s="104">
        <f>VALUE('Time Sheet KN'!BP210-'Time Sheet KN'!BO210)*24</f>
        <v>5.0000000000000009</v>
      </c>
      <c r="BO210" s="104">
        <f>VALUE('Time Sheet KN'!BR210-'Time Sheet KN'!BQ210)*24</f>
        <v>0</v>
      </c>
      <c r="BP210" s="105">
        <f t="shared" si="1341"/>
        <v>10</v>
      </c>
      <c r="BQ210" s="5">
        <f t="shared" si="1342"/>
        <v>0</v>
      </c>
      <c r="BR210" s="5"/>
      <c r="BS210" s="5">
        <f>LOOKUP(BS$6,'Daily Absent'!$O$6:$AX$6,'Daily Absent'!$O210:$AX210)</f>
        <v>1</v>
      </c>
      <c r="BT210" s="104">
        <f>VALUE('Time Sheet KN'!BU210-'Time Sheet KN'!BT210)*24</f>
        <v>5</v>
      </c>
      <c r="BU210" s="104">
        <f>VALUE('Time Sheet KN'!BW210-'Time Sheet KN'!BV210)*24</f>
        <v>5.0000000000000009</v>
      </c>
      <c r="BV210" s="104">
        <f>VALUE('Time Sheet KN'!BY210-'Time Sheet KN'!BX210)*24</f>
        <v>0</v>
      </c>
      <c r="BW210" s="105">
        <f t="shared" si="1343"/>
        <v>10</v>
      </c>
      <c r="BX210" s="5">
        <f t="shared" si="1344"/>
        <v>0</v>
      </c>
      <c r="BY210" s="5"/>
      <c r="BZ210" s="5">
        <f>LOOKUP(BZ$6,'Daily Absent'!$O$6:$AX$6,'Daily Absent'!$O210:$AX210)</f>
        <v>1</v>
      </c>
      <c r="CA210" s="104">
        <f>VALUE('Time Sheet KN'!CB210-'Time Sheet KN'!CA210)*24</f>
        <v>5</v>
      </c>
      <c r="CB210" s="104">
        <f>VALUE('Time Sheet KN'!CD210-'Time Sheet KN'!CC210)*24</f>
        <v>5.0000000000000009</v>
      </c>
      <c r="CC210" s="104">
        <f>VALUE('Time Sheet KN'!CF210-'Time Sheet KN'!CE210)*24</f>
        <v>0</v>
      </c>
      <c r="CD210" s="105">
        <f t="shared" si="1345"/>
        <v>10</v>
      </c>
      <c r="CE210" s="5">
        <f t="shared" si="1346"/>
        <v>0</v>
      </c>
      <c r="CF210" s="5"/>
      <c r="CG210" s="5">
        <f>LOOKUP(CG$6,'Daily Absent'!$O$6:$AX$6,'Daily Absent'!$O210:$AX210)</f>
        <v>1</v>
      </c>
      <c r="CH210" s="104">
        <f>VALUE('Time Sheet KN'!CI210-'Time Sheet KN'!CH210)*24</f>
        <v>5</v>
      </c>
      <c r="CI210" s="104">
        <f>VALUE('Time Sheet KN'!CK210-'Time Sheet KN'!CJ210)*24</f>
        <v>5.0000000000000009</v>
      </c>
      <c r="CJ210" s="104">
        <f>VALUE('Time Sheet KN'!CM210-'Time Sheet KN'!CL210)*24</f>
        <v>0</v>
      </c>
      <c r="CK210" s="105">
        <f t="shared" si="1347"/>
        <v>10</v>
      </c>
      <c r="CL210" s="5">
        <f t="shared" si="1348"/>
        <v>0</v>
      </c>
      <c r="CM210" s="5"/>
      <c r="CN210" s="5">
        <f>LOOKUP(CN$6,'Daily Absent'!$O$6:$AX$6,'Daily Absent'!$O210:$AX210)</f>
        <v>1</v>
      </c>
      <c r="CO210" s="104">
        <f>VALUE('Time Sheet KN'!CP210-'Time Sheet KN'!CO210)*24</f>
        <v>5</v>
      </c>
      <c r="CP210" s="104">
        <f>VALUE('Time Sheet KN'!CR210-'Time Sheet KN'!CQ210)*24</f>
        <v>4.0000000000000018</v>
      </c>
      <c r="CQ210" s="104">
        <f>VALUE('Time Sheet KN'!CT210-'Time Sheet KN'!CS210)*24</f>
        <v>0</v>
      </c>
      <c r="CR210" s="105">
        <f t="shared" si="1349"/>
        <v>9</v>
      </c>
      <c r="CS210" s="5">
        <f t="shared" si="1350"/>
        <v>1.7763568394002505E-15</v>
      </c>
      <c r="CT210" s="5"/>
      <c r="CU210" s="5">
        <f>LOOKUP(CU$6,'Daily Absent'!$O$6:$AX$6,'Daily Absent'!$O210:$AX210)</f>
        <v>1</v>
      </c>
      <c r="CV210" s="104">
        <f>VALUE('Time Sheet KN'!CW210-'Time Sheet KN'!CV210)*24</f>
        <v>4</v>
      </c>
      <c r="CW210" s="104">
        <f>VALUE('Time Sheet KN'!CY210-'Time Sheet KN'!CX210)*24</f>
        <v>3</v>
      </c>
      <c r="CX210" s="104">
        <f>VALUE('Time Sheet KN'!DA210-'Time Sheet KN'!CZ210)*24</f>
        <v>0</v>
      </c>
      <c r="CY210" s="105">
        <f t="shared" si="1351"/>
        <v>0</v>
      </c>
      <c r="CZ210" s="5">
        <f t="shared" si="1352"/>
        <v>7</v>
      </c>
      <c r="DA210" s="5"/>
      <c r="DB210" s="5">
        <f>LOOKUP(DB$6,'Daily Absent'!$O$6:$AX$6,'Daily Absent'!$O210:$AX210)</f>
        <v>1</v>
      </c>
      <c r="DC210" s="104">
        <f>VALUE('Time Sheet KN'!DD210-'Time Sheet KN'!DC210)*24</f>
        <v>5</v>
      </c>
      <c r="DD210" s="104">
        <f>VALUE('Time Sheet KN'!DF210-'Time Sheet KN'!DE210)*24</f>
        <v>5.0000000000000009</v>
      </c>
      <c r="DE210" s="104">
        <f>VALUE('Time Sheet KN'!DH210-'Time Sheet KN'!DG210)*24</f>
        <v>3</v>
      </c>
      <c r="DF210" s="105">
        <f t="shared" si="1353"/>
        <v>10</v>
      </c>
      <c r="DG210" s="5">
        <f t="shared" si="1354"/>
        <v>3</v>
      </c>
      <c r="DH210" s="5"/>
      <c r="DI210" s="5">
        <f>LOOKUP(DI$6,'Daily Absent'!$O$6:$AX$6,'Daily Absent'!$O210:$AX210)</f>
        <v>1</v>
      </c>
      <c r="DJ210" s="104">
        <f>VALUE('Time Sheet KN'!DK210-'Time Sheet KN'!DJ210)*24</f>
        <v>5</v>
      </c>
      <c r="DK210" s="104">
        <f>VALUE('Time Sheet KN'!DM210-'Time Sheet KN'!DL210)*24</f>
        <v>5.0000000000000009</v>
      </c>
      <c r="DL210" s="104">
        <f>VALUE('Time Sheet KN'!DO210-'Time Sheet KN'!DN210)*24</f>
        <v>0</v>
      </c>
      <c r="DM210" s="105">
        <f t="shared" si="1355"/>
        <v>10</v>
      </c>
      <c r="DN210" s="5">
        <f t="shared" si="1356"/>
        <v>0</v>
      </c>
      <c r="DO210" s="5"/>
      <c r="DP210" s="5">
        <f>LOOKUP(DP$6,'Daily Absent'!$O$6:$AX$6,'Daily Absent'!$O210:$AX210)</f>
        <v>1</v>
      </c>
      <c r="DQ210" s="104">
        <f>VALUE('Time Sheet KN'!DR210-'Time Sheet KN'!DQ210)*24</f>
        <v>5</v>
      </c>
      <c r="DR210" s="104">
        <f>VALUE('Time Sheet KN'!DT210-'Time Sheet KN'!DS210)*24</f>
        <v>5.0000000000000009</v>
      </c>
      <c r="DS210" s="104">
        <f>VALUE('Time Sheet KN'!DV210-'Time Sheet KN'!DU210)*24</f>
        <v>0</v>
      </c>
      <c r="DT210" s="105">
        <f t="shared" si="1357"/>
        <v>10</v>
      </c>
      <c r="DU210" s="5">
        <f t="shared" si="1358"/>
        <v>0</v>
      </c>
      <c r="DV210" s="5"/>
      <c r="DW210" s="5">
        <f>LOOKUP(DW$6,'Daily Absent'!$O$6:$AX$6,'Daily Absent'!$O210:$AX210)</f>
        <v>1</v>
      </c>
      <c r="DX210" s="104">
        <f>VALUE('Time Sheet KN'!DY210-'Time Sheet KN'!DX210)*24</f>
        <v>5</v>
      </c>
      <c r="DY210" s="104">
        <f>VALUE('Time Sheet KN'!EA210-'Time Sheet KN'!DZ210)*24</f>
        <v>5.0000000000000009</v>
      </c>
      <c r="DZ210" s="104">
        <f>VALUE('Time Sheet KN'!EC210-'Time Sheet KN'!EB210)*24</f>
        <v>0</v>
      </c>
      <c r="EA210" s="105">
        <f t="shared" si="1359"/>
        <v>10</v>
      </c>
      <c r="EB210" s="5">
        <f t="shared" si="1360"/>
        <v>0</v>
      </c>
      <c r="EC210" s="5"/>
      <c r="ED210" s="5">
        <f>LOOKUP(ED$6,'Daily Absent'!$O$6:$AX$6,'Daily Absent'!$O210:$AX210)</f>
        <v>1</v>
      </c>
      <c r="EE210" s="104">
        <f>VALUE('Time Sheet KN'!EF210-'Time Sheet KN'!EE210)*24</f>
        <v>5</v>
      </c>
      <c r="EF210" s="104">
        <f>VALUE('Time Sheet KN'!EH210-'Time Sheet KN'!EG210)*24</f>
        <v>5.0000000000000009</v>
      </c>
      <c r="EG210" s="104">
        <f>VALUE('Time Sheet KN'!EJ210-'Time Sheet KN'!EI210)*24</f>
        <v>3</v>
      </c>
      <c r="EH210" s="105">
        <f t="shared" si="1361"/>
        <v>10</v>
      </c>
      <c r="EI210" s="5">
        <f t="shared" si="1362"/>
        <v>3</v>
      </c>
      <c r="EJ210" s="5"/>
      <c r="EK210" s="5">
        <f>LOOKUP(EK$6,'Daily Absent'!$O$6:$AX$6,'Daily Absent'!$O210:$AX210)</f>
        <v>1</v>
      </c>
      <c r="EL210" s="104">
        <f>VALUE('Time Sheet KN'!EM210-'Time Sheet KN'!EL210)*24</f>
        <v>5</v>
      </c>
      <c r="EM210" s="104">
        <f>VALUE('Time Sheet KN'!EO210-'Time Sheet KN'!EN210)*24</f>
        <v>5.0000000000000009</v>
      </c>
      <c r="EN210" s="104">
        <f>VALUE('Time Sheet KN'!EQ210-'Time Sheet KN'!EP210)*24</f>
        <v>0</v>
      </c>
      <c r="EO210" s="105">
        <f t="shared" si="1363"/>
        <v>9</v>
      </c>
      <c r="EP210" s="5">
        <f t="shared" si="1364"/>
        <v>1</v>
      </c>
      <c r="EQ210" s="5"/>
      <c r="ER210" s="5">
        <f>LOOKUP(ER$6,'Daily Absent'!$O$6:$AX$6,'Daily Absent'!$O210:$AX210)</f>
        <v>0</v>
      </c>
      <c r="ES210" s="104">
        <f>VALUE('Time Sheet KN'!ET210-'Time Sheet KN'!ES210)*24</f>
        <v>0</v>
      </c>
      <c r="ET210" s="104">
        <f>VALUE('Time Sheet KN'!EV210-'Time Sheet KN'!EU210)*24</f>
        <v>0</v>
      </c>
      <c r="EU210" s="104">
        <f>VALUE('Time Sheet KN'!EX210-'Time Sheet KN'!EW210)*24</f>
        <v>0</v>
      </c>
      <c r="EV210" s="105">
        <f t="shared" si="1365"/>
        <v>0</v>
      </c>
      <c r="EW210" s="5">
        <f t="shared" si="1366"/>
        <v>0</v>
      </c>
      <c r="EX210" s="5"/>
      <c r="EY210" s="5">
        <f>LOOKUP(EY$6,'Daily Absent'!$O$6:$AX$6,'Daily Absent'!$O210:$AX210)</f>
        <v>1</v>
      </c>
      <c r="EZ210" s="104">
        <f>VALUE('Time Sheet KN'!FA210-'Time Sheet KN'!EZ210)*24</f>
        <v>5</v>
      </c>
      <c r="FA210" s="104">
        <f>VALUE('Time Sheet KN'!FC210-'Time Sheet KN'!FB210)*24</f>
        <v>5.0000000000000009</v>
      </c>
      <c r="FB210" s="104">
        <f>VALUE('Time Sheet KN'!FE210-'Time Sheet KN'!FD210)*24</f>
        <v>3</v>
      </c>
      <c r="FC210" s="105">
        <f t="shared" si="1367"/>
        <v>10</v>
      </c>
      <c r="FD210" s="5">
        <f t="shared" si="1368"/>
        <v>3</v>
      </c>
      <c r="FE210" s="5"/>
      <c r="FF210" s="5">
        <f>LOOKUP(FF$6,'Daily Absent'!$O$6:$AX$6,'Daily Absent'!$O210:$AX210)</f>
        <v>1</v>
      </c>
      <c r="FG210" s="104">
        <f>VALUE('Time Sheet KN'!FH210-'Time Sheet KN'!FG210)*24</f>
        <v>0</v>
      </c>
      <c r="FH210" s="104">
        <f>VALUE('Time Sheet KN'!FJ210-'Time Sheet KN'!FI210)*24</f>
        <v>0</v>
      </c>
      <c r="FI210" s="104">
        <f>VALUE('Time Sheet KN'!FL210-'Time Sheet KN'!FK210)*24</f>
        <v>0</v>
      </c>
      <c r="FJ210" s="105">
        <f t="shared" si="1369"/>
        <v>0</v>
      </c>
      <c r="FK210" s="5">
        <f t="shared" si="1370"/>
        <v>0</v>
      </c>
      <c r="FL210" s="5"/>
      <c r="FM210" s="5">
        <f>LOOKUP(FM$6,'Daily Absent'!$O$6:$AX$6,'Daily Absent'!$O210:$AX210)</f>
        <v>0</v>
      </c>
      <c r="FN210" s="104">
        <f>VALUE('Time Sheet KN'!FO210-'Time Sheet KN'!FN210)*24</f>
        <v>0</v>
      </c>
      <c r="FO210" s="104">
        <f>VALUE('Time Sheet KN'!FQ210-'Time Sheet KN'!FP210)*24</f>
        <v>0</v>
      </c>
      <c r="FP210" s="104">
        <f>VALUE('Time Sheet KN'!FS210-'Time Sheet KN'!FR210)*24</f>
        <v>0</v>
      </c>
      <c r="FQ210" s="105">
        <f t="shared" si="1371"/>
        <v>0</v>
      </c>
      <c r="FR210" s="5">
        <f t="shared" si="1372"/>
        <v>0</v>
      </c>
      <c r="FS210" s="5"/>
      <c r="FT210" s="5">
        <f>LOOKUP(FT$6,'Daily Absent'!$O$6:$AX$6,'Daily Absent'!$O210:$AX210)</f>
        <v>0</v>
      </c>
      <c r="FU210" s="104">
        <f>VALUE('Time Sheet KN'!FV210-'Time Sheet KN'!FU210)*24</f>
        <v>0</v>
      </c>
      <c r="FV210" s="104">
        <f>VALUE('Time Sheet KN'!FX210-'Time Sheet KN'!FW210)*24</f>
        <v>0</v>
      </c>
      <c r="FW210" s="104">
        <f>VALUE('Time Sheet KN'!FZ210-'Time Sheet KN'!FY210)*24</f>
        <v>0</v>
      </c>
      <c r="FX210" s="105">
        <f t="shared" si="1373"/>
        <v>0</v>
      </c>
      <c r="FY210" s="5">
        <f t="shared" si="1374"/>
        <v>0</v>
      </c>
      <c r="FZ210" s="5"/>
      <c r="GA210" s="5">
        <f>LOOKUP(GA$6,'Daily Absent'!$O$6:$AX$6,'Daily Absent'!$O210:$AX210)</f>
        <v>0</v>
      </c>
      <c r="GB210" s="104">
        <f>VALUE('Time Sheet KN'!GC210-'Time Sheet KN'!GB210)*24</f>
        <v>0</v>
      </c>
      <c r="GC210" s="104">
        <f>VALUE('Time Sheet KN'!GE210-'Time Sheet KN'!GD210)*24</f>
        <v>0</v>
      </c>
      <c r="GD210" s="104">
        <f>VALUE('Time Sheet KN'!GG210-'Time Sheet KN'!GF210)*24</f>
        <v>0</v>
      </c>
      <c r="GE210" s="105">
        <f t="shared" si="1375"/>
        <v>0</v>
      </c>
      <c r="GF210" s="5">
        <f t="shared" si="1376"/>
        <v>0</v>
      </c>
      <c r="GG210" s="5"/>
      <c r="GH210" s="5">
        <f>LOOKUP(GH$6,'Daily Absent'!$O$6:$AX$6,'Daily Absent'!$O210:$AX210)</f>
        <v>0</v>
      </c>
      <c r="GI210" s="104">
        <f>VALUE('Time Sheet KN'!GJ210-'Time Sheet KN'!GI210)*24</f>
        <v>0</v>
      </c>
      <c r="GJ210" s="104">
        <f>VALUE('Time Sheet KN'!GL210-'Time Sheet KN'!GK210)*24</f>
        <v>0</v>
      </c>
      <c r="GK210" s="104">
        <f>VALUE('Time Sheet KN'!GN210-'Time Sheet KN'!GM210)*24</f>
        <v>0</v>
      </c>
      <c r="GL210" s="105">
        <f t="shared" si="1377"/>
        <v>0</v>
      </c>
      <c r="GM210" s="5">
        <f t="shared" si="1378"/>
        <v>0</v>
      </c>
      <c r="GN210" s="5"/>
      <c r="GO210" s="5">
        <f>LOOKUP(GO$6,'Daily Absent'!$O$6:$AX$6,'Daily Absent'!$O210:$AX210)</f>
        <v>0</v>
      </c>
      <c r="GP210" s="104">
        <f>VALUE('Time Sheet KN'!GQ210-'Time Sheet KN'!GP210)*24</f>
        <v>0</v>
      </c>
      <c r="GQ210" s="104">
        <f>VALUE('Time Sheet KN'!GS210-'Time Sheet KN'!GR210)*24</f>
        <v>0</v>
      </c>
      <c r="GR210" s="104">
        <f>VALUE('Time Sheet KN'!GU210-'Time Sheet KN'!GT210)*24</f>
        <v>0</v>
      </c>
      <c r="GS210" s="105">
        <f t="shared" si="1379"/>
        <v>0</v>
      </c>
      <c r="GT210" s="5">
        <f t="shared" si="1380"/>
        <v>0</v>
      </c>
      <c r="GU210" s="5"/>
      <c r="GV210" s="5">
        <f>LOOKUP(GV$6,'Daily Absent'!$O$6:$AX$6,'Daily Absent'!$O210:$AX210)</f>
        <v>0</v>
      </c>
      <c r="GW210" s="104">
        <f>VALUE('Time Sheet KN'!GX210-'Time Sheet KN'!GW210)*24</f>
        <v>0</v>
      </c>
      <c r="GX210" s="104">
        <f>VALUE('Time Sheet KN'!GZ210-'Time Sheet KN'!GY210)*24</f>
        <v>0</v>
      </c>
      <c r="GY210" s="104">
        <f>VALUE('Time Sheet KN'!HB210-'Time Sheet KN'!HA210)*24</f>
        <v>0</v>
      </c>
      <c r="GZ210" s="105">
        <f t="shared" si="1381"/>
        <v>0</v>
      </c>
      <c r="HA210" s="5">
        <f t="shared" si="1382"/>
        <v>0</v>
      </c>
      <c r="HB210" s="5"/>
      <c r="HC210" s="5">
        <f>LOOKUP(HC$6,'Daily Absent'!$O$6:$AX$6,'Daily Absent'!$O210:$AX210)</f>
        <v>0</v>
      </c>
      <c r="HD210" s="104">
        <f>VALUE('Time Sheet KN'!HE210-'Time Sheet KN'!HD210)*24</f>
        <v>0</v>
      </c>
      <c r="HE210" s="104">
        <f>VALUE('Time Sheet KN'!HG210-'Time Sheet KN'!HF210)*24</f>
        <v>0</v>
      </c>
      <c r="HF210" s="104">
        <f>VALUE('Time Sheet KN'!HI210-'Time Sheet KN'!HH210)*24</f>
        <v>0</v>
      </c>
      <c r="HG210" s="105">
        <f t="shared" si="1383"/>
        <v>0</v>
      </c>
      <c r="HH210" s="5">
        <f t="shared" si="1384"/>
        <v>0</v>
      </c>
      <c r="HI210" s="5"/>
      <c r="HJ210" s="5">
        <f>LOOKUP(HJ$6,'Daily Absent'!$O$6:$AX$6,'Daily Absent'!$O210:$AX210)</f>
        <v>0</v>
      </c>
      <c r="HK210" s="104">
        <f>VALUE('Time Sheet KN'!HL210-'Time Sheet KN'!HK210)*24</f>
        <v>0</v>
      </c>
      <c r="HL210" s="104">
        <f>VALUE('Time Sheet KN'!HN210-'Time Sheet KN'!HM210)*24</f>
        <v>0</v>
      </c>
      <c r="HM210" s="104">
        <f>VALUE('Time Sheet KN'!HP210-'Time Sheet KN'!HO210)*24</f>
        <v>0</v>
      </c>
      <c r="HN210" s="105">
        <f t="shared" si="1385"/>
        <v>0</v>
      </c>
      <c r="HO210" s="5">
        <f t="shared" si="1386"/>
        <v>0</v>
      </c>
      <c r="HP210" s="5"/>
      <c r="HQ210" s="5">
        <f>LOOKUP(HQ$6,'Daily Absent'!$O$6:$AX$6,'Daily Absent'!$O210:$AX210)</f>
        <v>0</v>
      </c>
      <c r="HR210" s="104">
        <f>VALUE('Time Sheet KN'!HS210-'Time Sheet KN'!HR210)*24</f>
        <v>0</v>
      </c>
      <c r="HS210" s="104">
        <f>VALUE('Time Sheet KN'!HU210-'Time Sheet KN'!HT210)*24</f>
        <v>0</v>
      </c>
      <c r="HT210" s="104">
        <f>VALUE('Time Sheet KN'!HW210-'Time Sheet KN'!HV210)*24</f>
        <v>0</v>
      </c>
      <c r="HU210" s="105">
        <f t="shared" si="1387"/>
        <v>0</v>
      </c>
      <c r="HV210" s="5">
        <f t="shared" si="1388"/>
        <v>0</v>
      </c>
      <c r="HW210" s="5"/>
      <c r="HX210" s="5">
        <f>LOOKUP(HX$6,'Daily Absent'!$O$6:$AX$6,'Daily Absent'!$O210:$AX210)</f>
        <v>0</v>
      </c>
      <c r="HY210" s="104">
        <f>VALUE('Time Sheet KN'!HZ210-'Time Sheet KN'!HY210)*24</f>
        <v>0</v>
      </c>
      <c r="HZ210" s="104">
        <f>VALUE('Time Sheet KN'!IB210-'Time Sheet KN'!IA210)*24</f>
        <v>0</v>
      </c>
      <c r="IA210" s="104">
        <f>VALUE('Time Sheet KN'!ID210-'Time Sheet KN'!IC210)*24</f>
        <v>0</v>
      </c>
      <c r="IB210" s="105">
        <f t="shared" si="1389"/>
        <v>0</v>
      </c>
      <c r="IC210" s="5">
        <f t="shared" si="1390"/>
        <v>0</v>
      </c>
      <c r="ID210" s="5"/>
      <c r="IE210" s="5">
        <f>LOOKUP(IE$6,'Daily Absent'!$O$6:$AX$6,'Daily Absent'!$O210:$AX210)</f>
        <v>0</v>
      </c>
      <c r="IF210" s="104">
        <f>VALUE('Time Sheet KN'!IG210-'Time Sheet KN'!IF210)*24</f>
        <v>0</v>
      </c>
      <c r="IG210" s="104">
        <f>VALUE('Time Sheet KN'!II210-'Time Sheet KN'!IH210)*24</f>
        <v>0</v>
      </c>
      <c r="IH210" s="104">
        <f>VALUE('Time Sheet KN'!IK210-'Time Sheet KN'!IJ210)*24</f>
        <v>0</v>
      </c>
      <c r="II210" s="105">
        <f t="shared" si="1391"/>
        <v>0</v>
      </c>
      <c r="IJ210" s="5">
        <f t="shared" si="1392"/>
        <v>0</v>
      </c>
      <c r="IK210" s="5"/>
      <c r="IL210" s="5">
        <f>LOOKUP(IL$6,'Daily Absent'!$O$6:$AX$6,'Daily Absent'!$O210:$AX210)</f>
        <v>0</v>
      </c>
      <c r="IM210" s="104">
        <f>VALUE('Time Sheet KN'!IN210-'Time Sheet KN'!IM210)*24</f>
        <v>0</v>
      </c>
      <c r="IN210" s="104">
        <f>VALUE('Time Sheet KN'!IP210-'Time Sheet KN'!IO210)*24</f>
        <v>0</v>
      </c>
      <c r="IO210" s="104">
        <f>VALUE('Time Sheet KN'!IR210-'Time Sheet KN'!IQ210)*24</f>
        <v>0</v>
      </c>
      <c r="IP210" s="105">
        <f t="shared" si="1393"/>
        <v>0</v>
      </c>
      <c r="IQ210" s="5">
        <f t="shared" si="1394"/>
        <v>0</v>
      </c>
      <c r="IR210" s="5"/>
      <c r="IS210" s="5">
        <f>LOOKUP(IS$6,'Daily Absent'!$O$6:$AX$6,'Daily Absent'!$O210:$AX210)</f>
        <v>0</v>
      </c>
      <c r="IT210" s="104">
        <f>VALUE('Time Sheet KN'!IU210-'Time Sheet KN'!IT210)*24</f>
        <v>0</v>
      </c>
      <c r="IU210" s="104">
        <f>VALUE('Time Sheet KN'!IW210-'Time Sheet KN'!IV210)*24</f>
        <v>0</v>
      </c>
      <c r="IV210" s="104">
        <f>VALUE('Time Sheet KN'!IY210-'Time Sheet KN'!IX210)*24</f>
        <v>0</v>
      </c>
      <c r="IW210" s="105">
        <f t="shared" si="1395"/>
        <v>0</v>
      </c>
      <c r="IX210" s="5">
        <f t="shared" si="1396"/>
        <v>0</v>
      </c>
      <c r="IY210" s="5"/>
      <c r="IZ210" s="5">
        <f>LOOKUP(IZ$6,'Daily Absent'!$O$6:$AX$6,'Daily Absent'!$O210:$AX210)</f>
        <v>0</v>
      </c>
      <c r="JA210" s="104">
        <f>VALUE('Time Sheet KN'!JB210-'Time Sheet KN'!JA210)*24</f>
        <v>0</v>
      </c>
      <c r="JB210" s="104">
        <f>VALUE('Time Sheet KN'!JD210-'Time Sheet KN'!JC210)*24</f>
        <v>0</v>
      </c>
      <c r="JC210" s="104">
        <f>VALUE('Time Sheet KN'!JF210-'Time Sheet KN'!JE210)*24</f>
        <v>0</v>
      </c>
      <c r="JD210" s="105">
        <f t="shared" si="1397"/>
        <v>0</v>
      </c>
      <c r="JE210" s="5">
        <f t="shared" si="1398"/>
        <v>0</v>
      </c>
      <c r="JF210" s="5"/>
    </row>
    <row r="211" spans="1:266" ht="21.5" customHeight="1">
      <c r="A211" s="54">
        <f>IF('Master MP Status'!A211&gt;0,'Master MP Status'!A211,"")</f>
        <v>203</v>
      </c>
      <c r="B211" s="5" t="str">
        <f>IF(ISTEXT('Master MP Status'!B211),'Master MP Status'!B211,"")</f>
        <v>DIRECT</v>
      </c>
      <c r="C211" s="153" t="str">
        <f>IF(OR(ISTEXT('Master MP Status'!C211),'Master MP Status'!C211&gt;0),'Master MP Status'!C211,"")</f>
        <v>B250141</v>
      </c>
      <c r="D211" s="154" t="str">
        <f>IF(OR(ISTEXT('Master MP Status'!D211),'Master MP Status'!D211&gt;0),'Master MP Status'!D211,"")</f>
        <v>B250141</v>
      </c>
      <c r="E211" s="5" t="str">
        <f>IF(ISTEXT('Master MP Status'!E211),'Master MP Status'!E211,"")</f>
        <v>M. AMAN SULAEMAN</v>
      </c>
      <c r="F211" s="5" t="str">
        <f>IF(ISTEXT('Master MP Status'!F211),'Master MP Status'!F211,"")</f>
        <v/>
      </c>
      <c r="G211" s="5" t="str">
        <f>IF(ISTEXT('Master MP Status'!G211),'Master MP Status'!G211,"")</f>
        <v>Pandeglang</v>
      </c>
      <c r="H211" s="5" t="str">
        <f>IF(ISTEXT('Master MP Status'!H211),'Master MP Status'!H211,"")</f>
        <v>Wayan</v>
      </c>
      <c r="I211" s="5" t="str">
        <f>IF(ISTEXT('Master MP Status'!I211),'Master MP Status'!I211,"")</f>
        <v>Skilled</v>
      </c>
      <c r="J211" s="5" t="str">
        <f>IF(ISTEXT('Master MP Status'!J211),'Master MP Status'!J211,"")</f>
        <v>Common Skilled</v>
      </c>
      <c r="K211" s="9">
        <f>IF(OR('Master MP Status'!K211=0,'Master MP Status'!K211=""),"",'Master MP Status'!K211)</f>
        <v>45804</v>
      </c>
      <c r="L211" s="9">
        <f>IF(OR('Master MP Status'!L211=0,'Master MP Status'!L211=""),"",'Master MP Status'!L211)</f>
        <v>45804</v>
      </c>
      <c r="M211" s="9" t="str">
        <f>IF(OR('Master MP Status'!M211=0,'Master MP Status'!M211=""),"",'Master MP Status'!M211)</f>
        <v/>
      </c>
      <c r="N211" s="5" t="str">
        <f>IF(ISTEXT('Master MP Status'!N211),'Master MP Status'!N211,"")</f>
        <v/>
      </c>
      <c r="O211" s="5">
        <f>LOOKUP(O$6,'Daily Absent'!$O$6:$AX$6,'Daily Absent'!$O211:$AX211)</f>
        <v>1</v>
      </c>
      <c r="P211" s="104">
        <f>VALUE('Time Sheet KN'!Q211-'Time Sheet KN'!P211)*24</f>
        <v>5</v>
      </c>
      <c r="Q211" s="104">
        <f>VALUE('Time Sheet KN'!S211-'Time Sheet KN'!R211)*24</f>
        <v>5.0000000000000009</v>
      </c>
      <c r="R211" s="104">
        <f>VALUE('Time Sheet KN'!U211-'Time Sheet KN'!T211)*24</f>
        <v>0</v>
      </c>
      <c r="S211" s="105">
        <f t="shared" si="1328"/>
        <v>10</v>
      </c>
      <c r="T211" s="5">
        <f t="shared" si="1329"/>
        <v>0</v>
      </c>
      <c r="U211" s="5"/>
      <c r="V211" s="5">
        <f>LOOKUP(V$6,'Daily Absent'!$O$6:$AX$6,'Daily Absent'!$O211:$AX211)</f>
        <v>1</v>
      </c>
      <c r="W211" s="104">
        <f>VALUE('Time Sheet KN'!X211-'Time Sheet KN'!W211)*24</f>
        <v>5</v>
      </c>
      <c r="X211" s="104">
        <f>VALUE('Time Sheet KN'!Z211-'Time Sheet KN'!Y211)*24</f>
        <v>5.0000000000000009</v>
      </c>
      <c r="Y211" s="104">
        <f>VALUE('Time Sheet KN'!AB211-'Time Sheet KN'!AA211)*24</f>
        <v>0</v>
      </c>
      <c r="Z211" s="105">
        <f t="shared" si="1399"/>
        <v>10</v>
      </c>
      <c r="AA211" s="5">
        <f t="shared" si="1330"/>
        <v>0</v>
      </c>
      <c r="AB211" s="5"/>
      <c r="AC211" s="5">
        <f>LOOKUP(AC$6,'Daily Absent'!$O$6:$AX$6,'Daily Absent'!$O211:$AX211)</f>
        <v>1</v>
      </c>
      <c r="AD211" s="104">
        <f>VALUE('Time Sheet KN'!AE211-'Time Sheet KN'!AD211)*24</f>
        <v>5</v>
      </c>
      <c r="AE211" s="104">
        <f>VALUE('Time Sheet KN'!AG211-'Time Sheet KN'!AF211)*24</f>
        <v>5.0000000000000009</v>
      </c>
      <c r="AF211" s="104">
        <f>VALUE('Time Sheet KN'!AI211-'Time Sheet KN'!AH211)*24</f>
        <v>0</v>
      </c>
      <c r="AG211" s="105">
        <f t="shared" si="1331"/>
        <v>10</v>
      </c>
      <c r="AH211" s="5">
        <f t="shared" si="1332"/>
        <v>0</v>
      </c>
      <c r="AI211" s="5"/>
      <c r="AJ211" s="5">
        <f>LOOKUP(AJ$6,'Daily Absent'!$O$6:$AX$6,'Daily Absent'!$O211:$AX211)</f>
        <v>1</v>
      </c>
      <c r="AK211" s="104">
        <f>VALUE('Time Sheet KN'!AL211-'Time Sheet KN'!AK211)*24</f>
        <v>5</v>
      </c>
      <c r="AL211" s="104">
        <f>VALUE('Time Sheet KN'!AN211-'Time Sheet KN'!AM211)*24</f>
        <v>5.0000000000000009</v>
      </c>
      <c r="AM211" s="104">
        <f>VALUE('Time Sheet KN'!AP211-'Time Sheet KN'!AO211)*24</f>
        <v>0</v>
      </c>
      <c r="AN211" s="105">
        <f t="shared" si="1333"/>
        <v>10</v>
      </c>
      <c r="AO211" s="5">
        <f t="shared" si="1334"/>
        <v>0</v>
      </c>
      <c r="AP211" s="5"/>
      <c r="AQ211" s="5">
        <f>LOOKUP(AQ$6,'Daily Absent'!$O$6:$AX$6,'Daily Absent'!$O211:$AX211)</f>
        <v>1</v>
      </c>
      <c r="AR211" s="104">
        <f>VALUE('Time Sheet KN'!AS211-'Time Sheet KN'!AR211)*24</f>
        <v>5</v>
      </c>
      <c r="AS211" s="104">
        <f>VALUE('Time Sheet KN'!AU211-'Time Sheet KN'!AT211)*24</f>
        <v>4.0000000000000018</v>
      </c>
      <c r="AT211" s="104">
        <f>VALUE('Time Sheet KN'!AW211-'Time Sheet KN'!AV211)*24</f>
        <v>0</v>
      </c>
      <c r="AU211" s="105">
        <f t="shared" si="1335"/>
        <v>9</v>
      </c>
      <c r="AV211" s="5">
        <f t="shared" si="1336"/>
        <v>1.7763568394002505E-15</v>
      </c>
      <c r="AW211" s="5"/>
      <c r="AX211" s="5">
        <f>LOOKUP(AX$6,'Daily Absent'!$O$6:$AX$6,'Daily Absent'!$O211:$AX211)</f>
        <v>1</v>
      </c>
      <c r="AY211" s="104">
        <f>VALUE('Time Sheet KN'!AZ211-'Time Sheet KN'!AY211)*24</f>
        <v>4</v>
      </c>
      <c r="AZ211" s="104">
        <f>VALUE('Time Sheet KN'!BB211-'Time Sheet KN'!BA211)*24</f>
        <v>3</v>
      </c>
      <c r="BA211" s="104">
        <f>VALUE('Time Sheet KN'!BD211-'Time Sheet KN'!BC211)*24</f>
        <v>0</v>
      </c>
      <c r="BB211" s="105">
        <f t="shared" si="1337"/>
        <v>0</v>
      </c>
      <c r="BC211" s="5">
        <f t="shared" si="1338"/>
        <v>7</v>
      </c>
      <c r="BD211" s="5"/>
      <c r="BE211" s="5">
        <f>LOOKUP(BE$6,'Daily Absent'!$O$6:$AX$6,'Daily Absent'!$O211:$AX211)</f>
        <v>1</v>
      </c>
      <c r="BF211" s="104">
        <f>VALUE('Time Sheet KN'!BG211-'Time Sheet KN'!BF211)*24</f>
        <v>5</v>
      </c>
      <c r="BG211" s="104">
        <f>VALUE('Time Sheet KN'!BI211-'Time Sheet KN'!BH211)*24</f>
        <v>5.0000000000000009</v>
      </c>
      <c r="BH211" s="104">
        <f>VALUE('Time Sheet KN'!BK211-'Time Sheet KN'!BJ211)*24</f>
        <v>0</v>
      </c>
      <c r="BI211" s="105">
        <f t="shared" si="1339"/>
        <v>10</v>
      </c>
      <c r="BJ211" s="5">
        <f t="shared" si="1340"/>
        <v>0</v>
      </c>
      <c r="BK211" s="5"/>
      <c r="BL211" s="5">
        <f>LOOKUP(BL$6,'Daily Absent'!$O$6:$AX$6,'Daily Absent'!$O211:$AX211)</f>
        <v>1</v>
      </c>
      <c r="BM211" s="104">
        <f>VALUE('Time Sheet KN'!BN211-'Time Sheet KN'!BM211)*24</f>
        <v>5</v>
      </c>
      <c r="BN211" s="104">
        <f>VALUE('Time Sheet KN'!BP211-'Time Sheet KN'!BO211)*24</f>
        <v>5.0000000000000009</v>
      </c>
      <c r="BO211" s="104">
        <f>VALUE('Time Sheet KN'!BR211-'Time Sheet KN'!BQ211)*24</f>
        <v>0</v>
      </c>
      <c r="BP211" s="105">
        <f t="shared" si="1341"/>
        <v>10</v>
      </c>
      <c r="BQ211" s="5">
        <f t="shared" si="1342"/>
        <v>0</v>
      </c>
      <c r="BR211" s="5"/>
      <c r="BS211" s="5">
        <f>LOOKUP(BS$6,'Daily Absent'!$O$6:$AX$6,'Daily Absent'!$O211:$AX211)</f>
        <v>1</v>
      </c>
      <c r="BT211" s="104">
        <f>VALUE('Time Sheet KN'!BU211-'Time Sheet KN'!BT211)*24</f>
        <v>5</v>
      </c>
      <c r="BU211" s="104">
        <f>VALUE('Time Sheet KN'!BW211-'Time Sheet KN'!BV211)*24</f>
        <v>5.0000000000000009</v>
      </c>
      <c r="BV211" s="104">
        <f>VALUE('Time Sheet KN'!BY211-'Time Sheet KN'!BX211)*24</f>
        <v>0</v>
      </c>
      <c r="BW211" s="105">
        <f t="shared" si="1343"/>
        <v>10</v>
      </c>
      <c r="BX211" s="5">
        <f t="shared" si="1344"/>
        <v>0</v>
      </c>
      <c r="BY211" s="5"/>
      <c r="BZ211" s="5">
        <f>LOOKUP(BZ$6,'Daily Absent'!$O$6:$AX$6,'Daily Absent'!$O211:$AX211)</f>
        <v>1</v>
      </c>
      <c r="CA211" s="104">
        <f>VALUE('Time Sheet KN'!CB211-'Time Sheet KN'!CA211)*24</f>
        <v>5</v>
      </c>
      <c r="CB211" s="104">
        <f>VALUE('Time Sheet KN'!CD211-'Time Sheet KN'!CC211)*24</f>
        <v>5.0000000000000009</v>
      </c>
      <c r="CC211" s="104">
        <f>VALUE('Time Sheet KN'!CF211-'Time Sheet KN'!CE211)*24</f>
        <v>0</v>
      </c>
      <c r="CD211" s="105">
        <f t="shared" si="1345"/>
        <v>10</v>
      </c>
      <c r="CE211" s="5">
        <f t="shared" si="1346"/>
        <v>0</v>
      </c>
      <c r="CF211" s="5"/>
      <c r="CG211" s="5">
        <f>LOOKUP(CG$6,'Daily Absent'!$O$6:$AX$6,'Daily Absent'!$O211:$AX211)</f>
        <v>1</v>
      </c>
      <c r="CH211" s="104">
        <f>VALUE('Time Sheet KN'!CI211-'Time Sheet KN'!CH211)*24</f>
        <v>5</v>
      </c>
      <c r="CI211" s="104">
        <f>VALUE('Time Sheet KN'!CK211-'Time Sheet KN'!CJ211)*24</f>
        <v>5.0000000000000009</v>
      </c>
      <c r="CJ211" s="104">
        <f>VALUE('Time Sheet KN'!CM211-'Time Sheet KN'!CL211)*24</f>
        <v>0</v>
      </c>
      <c r="CK211" s="105">
        <f t="shared" si="1347"/>
        <v>10</v>
      </c>
      <c r="CL211" s="5">
        <f t="shared" si="1348"/>
        <v>0</v>
      </c>
      <c r="CM211" s="5"/>
      <c r="CN211" s="5">
        <f>LOOKUP(CN$6,'Daily Absent'!$O$6:$AX$6,'Daily Absent'!$O211:$AX211)</f>
        <v>1</v>
      </c>
      <c r="CO211" s="104">
        <f>VALUE('Time Sheet KN'!CP211-'Time Sheet KN'!CO211)*24</f>
        <v>5</v>
      </c>
      <c r="CP211" s="104">
        <f>VALUE('Time Sheet KN'!CR211-'Time Sheet KN'!CQ211)*24</f>
        <v>4.0000000000000018</v>
      </c>
      <c r="CQ211" s="104">
        <f>VALUE('Time Sheet KN'!CT211-'Time Sheet KN'!CS211)*24</f>
        <v>0</v>
      </c>
      <c r="CR211" s="105">
        <f t="shared" si="1349"/>
        <v>9</v>
      </c>
      <c r="CS211" s="5">
        <f t="shared" si="1350"/>
        <v>1.7763568394002505E-15</v>
      </c>
      <c r="CT211" s="5"/>
      <c r="CU211" s="5">
        <f>LOOKUP(CU$6,'Daily Absent'!$O$6:$AX$6,'Daily Absent'!$O211:$AX211)</f>
        <v>1</v>
      </c>
      <c r="CV211" s="104">
        <f>VALUE('Time Sheet KN'!CW211-'Time Sheet KN'!CV211)*24</f>
        <v>4</v>
      </c>
      <c r="CW211" s="104">
        <f>VALUE('Time Sheet KN'!CY211-'Time Sheet KN'!CX211)*24</f>
        <v>3</v>
      </c>
      <c r="CX211" s="104">
        <f>VALUE('Time Sheet KN'!DA211-'Time Sheet KN'!CZ211)*24</f>
        <v>0</v>
      </c>
      <c r="CY211" s="105">
        <f t="shared" si="1351"/>
        <v>0</v>
      </c>
      <c r="CZ211" s="5">
        <f t="shared" si="1352"/>
        <v>7</v>
      </c>
      <c r="DA211" s="5"/>
      <c r="DB211" s="5">
        <f>LOOKUP(DB$6,'Daily Absent'!$O$6:$AX$6,'Daily Absent'!$O211:$AX211)</f>
        <v>1</v>
      </c>
      <c r="DC211" s="104">
        <f>VALUE('Time Sheet KN'!DD211-'Time Sheet KN'!DC211)*24</f>
        <v>5</v>
      </c>
      <c r="DD211" s="104">
        <f>VALUE('Time Sheet KN'!DF211-'Time Sheet KN'!DE211)*24</f>
        <v>5.0000000000000009</v>
      </c>
      <c r="DE211" s="104">
        <f>VALUE('Time Sheet KN'!DH211-'Time Sheet KN'!DG211)*24</f>
        <v>3</v>
      </c>
      <c r="DF211" s="105">
        <f t="shared" si="1353"/>
        <v>10</v>
      </c>
      <c r="DG211" s="5">
        <f t="shared" si="1354"/>
        <v>3</v>
      </c>
      <c r="DH211" s="5"/>
      <c r="DI211" s="5">
        <f>LOOKUP(DI$6,'Daily Absent'!$O$6:$AX$6,'Daily Absent'!$O211:$AX211)</f>
        <v>1</v>
      </c>
      <c r="DJ211" s="104">
        <f>VALUE('Time Sheet KN'!DK211-'Time Sheet KN'!DJ211)*24</f>
        <v>5</v>
      </c>
      <c r="DK211" s="104">
        <f>VALUE('Time Sheet KN'!DM211-'Time Sheet KN'!DL211)*24</f>
        <v>5.0000000000000009</v>
      </c>
      <c r="DL211" s="104">
        <f>VALUE('Time Sheet KN'!DO211-'Time Sheet KN'!DN211)*24</f>
        <v>0</v>
      </c>
      <c r="DM211" s="105">
        <f t="shared" si="1355"/>
        <v>10</v>
      </c>
      <c r="DN211" s="5">
        <f t="shared" si="1356"/>
        <v>0</v>
      </c>
      <c r="DO211" s="5"/>
      <c r="DP211" s="5">
        <f>LOOKUP(DP$6,'Daily Absent'!$O$6:$AX$6,'Daily Absent'!$O211:$AX211)</f>
        <v>1</v>
      </c>
      <c r="DQ211" s="104">
        <f>VALUE('Time Sheet KN'!DR211-'Time Sheet KN'!DQ211)*24</f>
        <v>5</v>
      </c>
      <c r="DR211" s="104">
        <f>VALUE('Time Sheet KN'!DT211-'Time Sheet KN'!DS211)*24</f>
        <v>5.0000000000000009</v>
      </c>
      <c r="DS211" s="104">
        <f>VALUE('Time Sheet KN'!DV211-'Time Sheet KN'!DU211)*24</f>
        <v>0</v>
      </c>
      <c r="DT211" s="105">
        <f t="shared" si="1357"/>
        <v>10</v>
      </c>
      <c r="DU211" s="5">
        <f t="shared" si="1358"/>
        <v>0</v>
      </c>
      <c r="DV211" s="5"/>
      <c r="DW211" s="5">
        <f>LOOKUP(DW$6,'Daily Absent'!$O$6:$AX$6,'Daily Absent'!$O211:$AX211)</f>
        <v>1</v>
      </c>
      <c r="DX211" s="104">
        <f>VALUE('Time Sheet KN'!DY211-'Time Sheet KN'!DX211)*24</f>
        <v>5</v>
      </c>
      <c r="DY211" s="104">
        <f>VALUE('Time Sheet KN'!EA211-'Time Sheet KN'!DZ211)*24</f>
        <v>5.0000000000000009</v>
      </c>
      <c r="DZ211" s="104">
        <f>VALUE('Time Sheet KN'!EC211-'Time Sheet KN'!EB211)*24</f>
        <v>0</v>
      </c>
      <c r="EA211" s="105">
        <f t="shared" si="1359"/>
        <v>10</v>
      </c>
      <c r="EB211" s="5">
        <f t="shared" si="1360"/>
        <v>0</v>
      </c>
      <c r="EC211" s="5"/>
      <c r="ED211" s="5">
        <f>LOOKUP(ED$6,'Daily Absent'!$O$6:$AX$6,'Daily Absent'!$O211:$AX211)</f>
        <v>1</v>
      </c>
      <c r="EE211" s="104">
        <f>VALUE('Time Sheet KN'!EF211-'Time Sheet KN'!EE211)*24</f>
        <v>5</v>
      </c>
      <c r="EF211" s="104">
        <f>VALUE('Time Sheet KN'!EH211-'Time Sheet KN'!EG211)*24</f>
        <v>5.0000000000000009</v>
      </c>
      <c r="EG211" s="104">
        <f>VALUE('Time Sheet KN'!EJ211-'Time Sheet KN'!EI211)*24</f>
        <v>3</v>
      </c>
      <c r="EH211" s="105">
        <f t="shared" si="1361"/>
        <v>10</v>
      </c>
      <c r="EI211" s="5">
        <f t="shared" si="1362"/>
        <v>3</v>
      </c>
      <c r="EJ211" s="5"/>
      <c r="EK211" s="5">
        <f>LOOKUP(EK$6,'Daily Absent'!$O$6:$AX$6,'Daily Absent'!$O211:$AX211)</f>
        <v>1</v>
      </c>
      <c r="EL211" s="104">
        <f>VALUE('Time Sheet KN'!EM211-'Time Sheet KN'!EL211)*24</f>
        <v>5</v>
      </c>
      <c r="EM211" s="104">
        <f>VALUE('Time Sheet KN'!EO211-'Time Sheet KN'!EN211)*24</f>
        <v>5.0000000000000009</v>
      </c>
      <c r="EN211" s="104">
        <f>VALUE('Time Sheet KN'!EQ211-'Time Sheet KN'!EP211)*24</f>
        <v>0</v>
      </c>
      <c r="EO211" s="105">
        <f t="shared" si="1363"/>
        <v>9</v>
      </c>
      <c r="EP211" s="5">
        <f t="shared" si="1364"/>
        <v>1</v>
      </c>
      <c r="EQ211" s="5"/>
      <c r="ER211" s="5">
        <f>LOOKUP(ER$6,'Daily Absent'!$O$6:$AX$6,'Daily Absent'!$O211:$AX211)</f>
        <v>0</v>
      </c>
      <c r="ES211" s="104">
        <f>VALUE('Time Sheet KN'!ET211-'Time Sheet KN'!ES211)*24</f>
        <v>0</v>
      </c>
      <c r="ET211" s="104">
        <f>VALUE('Time Sheet KN'!EV211-'Time Sheet KN'!EU211)*24</f>
        <v>0</v>
      </c>
      <c r="EU211" s="104">
        <f>VALUE('Time Sheet KN'!EX211-'Time Sheet KN'!EW211)*24</f>
        <v>0</v>
      </c>
      <c r="EV211" s="105">
        <f t="shared" si="1365"/>
        <v>0</v>
      </c>
      <c r="EW211" s="5">
        <f t="shared" si="1366"/>
        <v>0</v>
      </c>
      <c r="EX211" s="5"/>
      <c r="EY211" s="5">
        <f>LOOKUP(EY$6,'Daily Absent'!$O$6:$AX$6,'Daily Absent'!$O211:$AX211)</f>
        <v>1</v>
      </c>
      <c r="EZ211" s="104">
        <f>VALUE('Time Sheet KN'!FA211-'Time Sheet KN'!EZ211)*24</f>
        <v>5</v>
      </c>
      <c r="FA211" s="104">
        <f>VALUE('Time Sheet KN'!FC211-'Time Sheet KN'!FB211)*24</f>
        <v>5.0000000000000009</v>
      </c>
      <c r="FB211" s="104">
        <f>VALUE('Time Sheet KN'!FE211-'Time Sheet KN'!FD211)*24</f>
        <v>3</v>
      </c>
      <c r="FC211" s="105">
        <f t="shared" si="1367"/>
        <v>10</v>
      </c>
      <c r="FD211" s="5">
        <f t="shared" si="1368"/>
        <v>3</v>
      </c>
      <c r="FE211" s="5"/>
      <c r="FF211" s="5">
        <f>LOOKUP(FF$6,'Daily Absent'!$O$6:$AX$6,'Daily Absent'!$O211:$AX211)</f>
        <v>1</v>
      </c>
      <c r="FG211" s="104">
        <f>VALUE('Time Sheet KN'!FH211-'Time Sheet KN'!FG211)*24</f>
        <v>0</v>
      </c>
      <c r="FH211" s="104">
        <f>VALUE('Time Sheet KN'!FJ211-'Time Sheet KN'!FI211)*24</f>
        <v>0</v>
      </c>
      <c r="FI211" s="104">
        <f>VALUE('Time Sheet KN'!FL211-'Time Sheet KN'!FK211)*24</f>
        <v>0</v>
      </c>
      <c r="FJ211" s="105">
        <f t="shared" si="1369"/>
        <v>0</v>
      </c>
      <c r="FK211" s="5">
        <f t="shared" si="1370"/>
        <v>0</v>
      </c>
      <c r="FL211" s="5"/>
      <c r="FM211" s="5">
        <f>LOOKUP(FM$6,'Daily Absent'!$O$6:$AX$6,'Daily Absent'!$O211:$AX211)</f>
        <v>0</v>
      </c>
      <c r="FN211" s="104">
        <f>VALUE('Time Sheet KN'!FO211-'Time Sheet KN'!FN211)*24</f>
        <v>0</v>
      </c>
      <c r="FO211" s="104">
        <f>VALUE('Time Sheet KN'!FQ211-'Time Sheet KN'!FP211)*24</f>
        <v>0</v>
      </c>
      <c r="FP211" s="104">
        <f>VALUE('Time Sheet KN'!FS211-'Time Sheet KN'!FR211)*24</f>
        <v>0</v>
      </c>
      <c r="FQ211" s="105">
        <f t="shared" si="1371"/>
        <v>0</v>
      </c>
      <c r="FR211" s="5">
        <f t="shared" si="1372"/>
        <v>0</v>
      </c>
      <c r="FS211" s="5"/>
      <c r="FT211" s="5">
        <f>LOOKUP(FT$6,'Daily Absent'!$O$6:$AX$6,'Daily Absent'!$O211:$AX211)</f>
        <v>0</v>
      </c>
      <c r="FU211" s="104">
        <f>VALUE('Time Sheet KN'!FV211-'Time Sheet KN'!FU211)*24</f>
        <v>0</v>
      </c>
      <c r="FV211" s="104">
        <f>VALUE('Time Sheet KN'!FX211-'Time Sheet KN'!FW211)*24</f>
        <v>0</v>
      </c>
      <c r="FW211" s="104">
        <f>VALUE('Time Sheet KN'!FZ211-'Time Sheet KN'!FY211)*24</f>
        <v>0</v>
      </c>
      <c r="FX211" s="105">
        <f t="shared" si="1373"/>
        <v>0</v>
      </c>
      <c r="FY211" s="5">
        <f t="shared" si="1374"/>
        <v>0</v>
      </c>
      <c r="FZ211" s="5"/>
      <c r="GA211" s="5">
        <f>LOOKUP(GA$6,'Daily Absent'!$O$6:$AX$6,'Daily Absent'!$O211:$AX211)</f>
        <v>0</v>
      </c>
      <c r="GB211" s="104">
        <f>VALUE('Time Sheet KN'!GC211-'Time Sheet KN'!GB211)*24</f>
        <v>0</v>
      </c>
      <c r="GC211" s="104">
        <f>VALUE('Time Sheet KN'!GE211-'Time Sheet KN'!GD211)*24</f>
        <v>0</v>
      </c>
      <c r="GD211" s="104">
        <f>VALUE('Time Sheet KN'!GG211-'Time Sheet KN'!GF211)*24</f>
        <v>0</v>
      </c>
      <c r="GE211" s="105">
        <f t="shared" si="1375"/>
        <v>0</v>
      </c>
      <c r="GF211" s="5">
        <f t="shared" si="1376"/>
        <v>0</v>
      </c>
      <c r="GG211" s="5"/>
      <c r="GH211" s="5">
        <f>LOOKUP(GH$6,'Daily Absent'!$O$6:$AX$6,'Daily Absent'!$O211:$AX211)</f>
        <v>0</v>
      </c>
      <c r="GI211" s="104">
        <f>VALUE('Time Sheet KN'!GJ211-'Time Sheet KN'!GI211)*24</f>
        <v>0</v>
      </c>
      <c r="GJ211" s="104">
        <f>VALUE('Time Sheet KN'!GL211-'Time Sheet KN'!GK211)*24</f>
        <v>0</v>
      </c>
      <c r="GK211" s="104">
        <f>VALUE('Time Sheet KN'!GN211-'Time Sheet KN'!GM211)*24</f>
        <v>0</v>
      </c>
      <c r="GL211" s="105">
        <f t="shared" si="1377"/>
        <v>0</v>
      </c>
      <c r="GM211" s="5">
        <f t="shared" si="1378"/>
        <v>0</v>
      </c>
      <c r="GN211" s="5"/>
      <c r="GO211" s="5">
        <f>LOOKUP(GO$6,'Daily Absent'!$O$6:$AX$6,'Daily Absent'!$O211:$AX211)</f>
        <v>0</v>
      </c>
      <c r="GP211" s="104">
        <f>VALUE('Time Sheet KN'!GQ211-'Time Sheet KN'!GP211)*24</f>
        <v>0</v>
      </c>
      <c r="GQ211" s="104">
        <f>VALUE('Time Sheet KN'!GS211-'Time Sheet KN'!GR211)*24</f>
        <v>0</v>
      </c>
      <c r="GR211" s="104">
        <f>VALUE('Time Sheet KN'!GU211-'Time Sheet KN'!GT211)*24</f>
        <v>0</v>
      </c>
      <c r="GS211" s="105">
        <f t="shared" si="1379"/>
        <v>0</v>
      </c>
      <c r="GT211" s="5">
        <f t="shared" si="1380"/>
        <v>0</v>
      </c>
      <c r="GU211" s="5"/>
      <c r="GV211" s="5">
        <f>LOOKUP(GV$6,'Daily Absent'!$O$6:$AX$6,'Daily Absent'!$O211:$AX211)</f>
        <v>0</v>
      </c>
      <c r="GW211" s="104">
        <f>VALUE('Time Sheet KN'!GX211-'Time Sheet KN'!GW211)*24</f>
        <v>0</v>
      </c>
      <c r="GX211" s="104">
        <f>VALUE('Time Sheet KN'!GZ211-'Time Sheet KN'!GY211)*24</f>
        <v>0</v>
      </c>
      <c r="GY211" s="104">
        <f>VALUE('Time Sheet KN'!HB211-'Time Sheet KN'!HA211)*24</f>
        <v>0</v>
      </c>
      <c r="GZ211" s="105">
        <f t="shared" si="1381"/>
        <v>0</v>
      </c>
      <c r="HA211" s="5">
        <f t="shared" si="1382"/>
        <v>0</v>
      </c>
      <c r="HB211" s="5"/>
      <c r="HC211" s="5">
        <f>LOOKUP(HC$6,'Daily Absent'!$O$6:$AX$6,'Daily Absent'!$O211:$AX211)</f>
        <v>0</v>
      </c>
      <c r="HD211" s="104">
        <f>VALUE('Time Sheet KN'!HE211-'Time Sheet KN'!HD211)*24</f>
        <v>0</v>
      </c>
      <c r="HE211" s="104">
        <f>VALUE('Time Sheet KN'!HG211-'Time Sheet KN'!HF211)*24</f>
        <v>0</v>
      </c>
      <c r="HF211" s="104">
        <f>VALUE('Time Sheet KN'!HI211-'Time Sheet KN'!HH211)*24</f>
        <v>0</v>
      </c>
      <c r="HG211" s="105">
        <f t="shared" si="1383"/>
        <v>0</v>
      </c>
      <c r="HH211" s="5">
        <f t="shared" si="1384"/>
        <v>0</v>
      </c>
      <c r="HI211" s="5"/>
      <c r="HJ211" s="5">
        <f>LOOKUP(HJ$6,'Daily Absent'!$O$6:$AX$6,'Daily Absent'!$O211:$AX211)</f>
        <v>0</v>
      </c>
      <c r="HK211" s="104">
        <f>VALUE('Time Sheet KN'!HL211-'Time Sheet KN'!HK211)*24</f>
        <v>0</v>
      </c>
      <c r="HL211" s="104">
        <f>VALUE('Time Sheet KN'!HN211-'Time Sheet KN'!HM211)*24</f>
        <v>0</v>
      </c>
      <c r="HM211" s="104">
        <f>VALUE('Time Sheet KN'!HP211-'Time Sheet KN'!HO211)*24</f>
        <v>0</v>
      </c>
      <c r="HN211" s="105">
        <f t="shared" si="1385"/>
        <v>0</v>
      </c>
      <c r="HO211" s="5">
        <f t="shared" si="1386"/>
        <v>0</v>
      </c>
      <c r="HP211" s="5"/>
      <c r="HQ211" s="5">
        <f>LOOKUP(HQ$6,'Daily Absent'!$O$6:$AX$6,'Daily Absent'!$O211:$AX211)</f>
        <v>0</v>
      </c>
      <c r="HR211" s="104">
        <f>VALUE('Time Sheet KN'!HS211-'Time Sheet KN'!HR211)*24</f>
        <v>0</v>
      </c>
      <c r="HS211" s="104">
        <f>VALUE('Time Sheet KN'!HU211-'Time Sheet KN'!HT211)*24</f>
        <v>0</v>
      </c>
      <c r="HT211" s="104">
        <f>VALUE('Time Sheet KN'!HW211-'Time Sheet KN'!HV211)*24</f>
        <v>0</v>
      </c>
      <c r="HU211" s="105">
        <f t="shared" si="1387"/>
        <v>0</v>
      </c>
      <c r="HV211" s="5">
        <f t="shared" si="1388"/>
        <v>0</v>
      </c>
      <c r="HW211" s="5"/>
      <c r="HX211" s="5">
        <f>LOOKUP(HX$6,'Daily Absent'!$O$6:$AX$6,'Daily Absent'!$O211:$AX211)</f>
        <v>0</v>
      </c>
      <c r="HY211" s="104">
        <f>VALUE('Time Sheet KN'!HZ211-'Time Sheet KN'!HY211)*24</f>
        <v>0</v>
      </c>
      <c r="HZ211" s="104">
        <f>VALUE('Time Sheet KN'!IB211-'Time Sheet KN'!IA211)*24</f>
        <v>0</v>
      </c>
      <c r="IA211" s="104">
        <f>VALUE('Time Sheet KN'!ID211-'Time Sheet KN'!IC211)*24</f>
        <v>0</v>
      </c>
      <c r="IB211" s="105">
        <f t="shared" si="1389"/>
        <v>0</v>
      </c>
      <c r="IC211" s="5">
        <f t="shared" si="1390"/>
        <v>0</v>
      </c>
      <c r="ID211" s="5"/>
      <c r="IE211" s="5">
        <f>LOOKUP(IE$6,'Daily Absent'!$O$6:$AX$6,'Daily Absent'!$O211:$AX211)</f>
        <v>0</v>
      </c>
      <c r="IF211" s="104">
        <f>VALUE('Time Sheet KN'!IG211-'Time Sheet KN'!IF211)*24</f>
        <v>0</v>
      </c>
      <c r="IG211" s="104">
        <f>VALUE('Time Sheet KN'!II211-'Time Sheet KN'!IH211)*24</f>
        <v>0</v>
      </c>
      <c r="IH211" s="104">
        <f>VALUE('Time Sheet KN'!IK211-'Time Sheet KN'!IJ211)*24</f>
        <v>0</v>
      </c>
      <c r="II211" s="105">
        <f t="shared" si="1391"/>
        <v>0</v>
      </c>
      <c r="IJ211" s="5">
        <f t="shared" si="1392"/>
        <v>0</v>
      </c>
      <c r="IK211" s="5"/>
      <c r="IL211" s="5">
        <f>LOOKUP(IL$6,'Daily Absent'!$O$6:$AX$6,'Daily Absent'!$O211:$AX211)</f>
        <v>0</v>
      </c>
      <c r="IM211" s="104">
        <f>VALUE('Time Sheet KN'!IN211-'Time Sheet KN'!IM211)*24</f>
        <v>0</v>
      </c>
      <c r="IN211" s="104">
        <f>VALUE('Time Sheet KN'!IP211-'Time Sheet KN'!IO211)*24</f>
        <v>0</v>
      </c>
      <c r="IO211" s="104">
        <f>VALUE('Time Sheet KN'!IR211-'Time Sheet KN'!IQ211)*24</f>
        <v>0</v>
      </c>
      <c r="IP211" s="105">
        <f t="shared" si="1393"/>
        <v>0</v>
      </c>
      <c r="IQ211" s="5">
        <f t="shared" si="1394"/>
        <v>0</v>
      </c>
      <c r="IR211" s="5"/>
      <c r="IS211" s="5">
        <f>LOOKUP(IS$6,'Daily Absent'!$O$6:$AX$6,'Daily Absent'!$O211:$AX211)</f>
        <v>0</v>
      </c>
      <c r="IT211" s="104">
        <f>VALUE('Time Sheet KN'!IU211-'Time Sheet KN'!IT211)*24</f>
        <v>0</v>
      </c>
      <c r="IU211" s="104">
        <f>VALUE('Time Sheet KN'!IW211-'Time Sheet KN'!IV211)*24</f>
        <v>0</v>
      </c>
      <c r="IV211" s="104">
        <f>VALUE('Time Sheet KN'!IY211-'Time Sheet KN'!IX211)*24</f>
        <v>0</v>
      </c>
      <c r="IW211" s="105">
        <f t="shared" si="1395"/>
        <v>0</v>
      </c>
      <c r="IX211" s="5">
        <f t="shared" si="1396"/>
        <v>0</v>
      </c>
      <c r="IY211" s="5"/>
      <c r="IZ211" s="5">
        <f>LOOKUP(IZ$6,'Daily Absent'!$O$6:$AX$6,'Daily Absent'!$O211:$AX211)</f>
        <v>0</v>
      </c>
      <c r="JA211" s="104">
        <f>VALUE('Time Sheet KN'!JB211-'Time Sheet KN'!JA211)*24</f>
        <v>0</v>
      </c>
      <c r="JB211" s="104">
        <f>VALUE('Time Sheet KN'!JD211-'Time Sheet KN'!JC211)*24</f>
        <v>0</v>
      </c>
      <c r="JC211" s="104">
        <f>VALUE('Time Sheet KN'!JF211-'Time Sheet KN'!JE211)*24</f>
        <v>0</v>
      </c>
      <c r="JD211" s="105">
        <f t="shared" si="1397"/>
        <v>0</v>
      </c>
      <c r="JE211" s="5">
        <f t="shared" si="1398"/>
        <v>0</v>
      </c>
      <c r="JF211" s="5"/>
    </row>
    <row r="212" spans="1:266" ht="21.5" customHeight="1">
      <c r="A212" s="54">
        <f>IF('Master MP Status'!A212&gt;0,'Master MP Status'!A212,"")</f>
        <v>204</v>
      </c>
      <c r="B212" s="5" t="str">
        <f>IF(ISTEXT('Master MP Status'!B212),'Master MP Status'!B212,"")</f>
        <v>INDIRECT</v>
      </c>
      <c r="C212" s="153">
        <f>IF(OR(ISTEXT('Master MP Status'!C212),'Master MP Status'!C212&gt;0),'Master MP Status'!C212,"")</f>
        <v>250077</v>
      </c>
      <c r="D212" s="154">
        <f>IF(OR(ISTEXT('Master MP Status'!D212),'Master MP Status'!D212&gt;0),'Master MP Status'!D212,"")</f>
        <v>250074</v>
      </c>
      <c r="E212" s="5" t="str">
        <f>IF(ISTEXT('Master MP Status'!E212),'Master MP Status'!E212,"")</f>
        <v>ARWAN AMIR</v>
      </c>
      <c r="F212" s="5" t="str">
        <f>IF(ISTEXT('Master MP Status'!F212),'Master MP Status'!F212,"")</f>
        <v/>
      </c>
      <c r="G212" s="5" t="str">
        <f>IF(ISTEXT('Master MP Status'!G212),'Master MP Status'!G212,"")</f>
        <v>Wajo</v>
      </c>
      <c r="H212" s="5" t="str">
        <f>IF(ISTEXT('Master MP Status'!H212),'Master MP Status'!H212,"")</f>
        <v>HO</v>
      </c>
      <c r="I212" s="5" t="str">
        <f>IF(ISTEXT('Master MP Status'!I212),'Master MP Status'!I212,"")</f>
        <v>Drafter  Piping</v>
      </c>
      <c r="J212" s="5" t="str">
        <f>IF(ISTEXT('Master MP Status'!J212),'Master MP Status'!J212,"")</f>
        <v>Engineer</v>
      </c>
      <c r="K212" s="9">
        <f>IF(OR('Master MP Status'!K212=0,'Master MP Status'!K212=""),"",'Master MP Status'!K212)</f>
        <v>45804</v>
      </c>
      <c r="L212" s="9">
        <f>IF(OR('Master MP Status'!L212=0,'Master MP Status'!L212=""),"",'Master MP Status'!L212)</f>
        <v>45804</v>
      </c>
      <c r="M212" s="9" t="str">
        <f>IF(OR('Master MP Status'!M212=0,'Master MP Status'!M212=""),"",'Master MP Status'!M212)</f>
        <v/>
      </c>
      <c r="N212" s="5" t="str">
        <f>IF(ISTEXT('Master MP Status'!N212),'Master MP Status'!N212,"")</f>
        <v/>
      </c>
      <c r="O212" s="5">
        <f>LOOKUP(O$6,'Daily Absent'!$O$6:$AX$6,'Daily Absent'!$O212:$AX212)</f>
        <v>1</v>
      </c>
      <c r="P212" s="104">
        <f>VALUE('Time Sheet KN'!Q212-'Time Sheet KN'!P212)*24</f>
        <v>5</v>
      </c>
      <c r="Q212" s="104">
        <f>VALUE('Time Sheet KN'!S212-'Time Sheet KN'!R212)*24</f>
        <v>5.0000000000000009</v>
      </c>
      <c r="R212" s="104">
        <f>VALUE('Time Sheet KN'!U212-'Time Sheet KN'!T212)*24</f>
        <v>0</v>
      </c>
      <c r="S212" s="105">
        <f t="shared" si="1328"/>
        <v>10</v>
      </c>
      <c r="T212" s="5">
        <f t="shared" si="1329"/>
        <v>0</v>
      </c>
      <c r="U212" s="5"/>
      <c r="V212" s="5">
        <f>LOOKUP(V$6,'Daily Absent'!$O$6:$AX$6,'Daily Absent'!$O212:$AX212)</f>
        <v>1</v>
      </c>
      <c r="W212" s="104">
        <f>VALUE('Time Sheet KN'!X212-'Time Sheet KN'!W212)*24</f>
        <v>5</v>
      </c>
      <c r="X212" s="104">
        <f>VALUE('Time Sheet KN'!Z212-'Time Sheet KN'!Y212)*24</f>
        <v>5.0000000000000009</v>
      </c>
      <c r="Y212" s="104">
        <f>VALUE('Time Sheet KN'!AB212-'Time Sheet KN'!AA212)*24</f>
        <v>2.0000000000000009</v>
      </c>
      <c r="Z212" s="105">
        <f t="shared" si="1399"/>
        <v>10</v>
      </c>
      <c r="AA212" s="5">
        <f t="shared" si="1330"/>
        <v>2</v>
      </c>
      <c r="AB212" s="5"/>
      <c r="AC212" s="5">
        <f>LOOKUP(AC$6,'Daily Absent'!$O$6:$AX$6,'Daily Absent'!$O212:$AX212)</f>
        <v>1</v>
      </c>
      <c r="AD212" s="104">
        <f>VALUE('Time Sheet KN'!AE212-'Time Sheet KN'!AD212)*24</f>
        <v>5</v>
      </c>
      <c r="AE212" s="104">
        <f>VALUE('Time Sheet KN'!AG212-'Time Sheet KN'!AF212)*24</f>
        <v>5.0000000000000009</v>
      </c>
      <c r="AF212" s="104">
        <f>VALUE('Time Sheet KN'!AI212-'Time Sheet KN'!AH212)*24</f>
        <v>0</v>
      </c>
      <c r="AG212" s="105">
        <f t="shared" si="1331"/>
        <v>10</v>
      </c>
      <c r="AH212" s="5">
        <f t="shared" si="1332"/>
        <v>0</v>
      </c>
      <c r="AI212" s="5"/>
      <c r="AJ212" s="5">
        <f>LOOKUP(AJ$6,'Daily Absent'!$O$6:$AX$6,'Daily Absent'!$O212:$AX212)</f>
        <v>1</v>
      </c>
      <c r="AK212" s="104">
        <f>VALUE('Time Sheet KN'!AL212-'Time Sheet KN'!AK212)*24</f>
        <v>5</v>
      </c>
      <c r="AL212" s="104">
        <f>VALUE('Time Sheet KN'!AN212-'Time Sheet KN'!AM212)*24</f>
        <v>5.0000000000000009</v>
      </c>
      <c r="AM212" s="104">
        <f>VALUE('Time Sheet KN'!AP212-'Time Sheet KN'!AO212)*24</f>
        <v>2.0000000000000009</v>
      </c>
      <c r="AN212" s="105">
        <f t="shared" si="1333"/>
        <v>10</v>
      </c>
      <c r="AO212" s="5">
        <f t="shared" si="1334"/>
        <v>2</v>
      </c>
      <c r="AP212" s="5"/>
      <c r="AQ212" s="5">
        <f>LOOKUP(AQ$6,'Daily Absent'!$O$6:$AX$6,'Daily Absent'!$O212:$AX212)</f>
        <v>1</v>
      </c>
      <c r="AR212" s="104">
        <f>VALUE('Time Sheet KN'!AS212-'Time Sheet KN'!AR212)*24</f>
        <v>5</v>
      </c>
      <c r="AS212" s="104">
        <f>VALUE('Time Sheet KN'!AU212-'Time Sheet KN'!AT212)*24</f>
        <v>6</v>
      </c>
      <c r="AT212" s="104">
        <f>VALUE('Time Sheet KN'!AW212-'Time Sheet KN'!AV212)*24</f>
        <v>0</v>
      </c>
      <c r="AU212" s="105">
        <f t="shared" si="1335"/>
        <v>9</v>
      </c>
      <c r="AV212" s="5">
        <f t="shared" si="1336"/>
        <v>2</v>
      </c>
      <c r="AW212" s="5"/>
      <c r="AX212" s="5">
        <f>LOOKUP(AX$6,'Daily Absent'!$O$6:$AX$6,'Daily Absent'!$O212:$AX212)</f>
        <v>1</v>
      </c>
      <c r="AY212" s="104">
        <f>VALUE('Time Sheet KN'!AZ212-'Time Sheet KN'!AY212)*24</f>
        <v>4</v>
      </c>
      <c r="AZ212" s="104">
        <f>VALUE('Time Sheet KN'!BB212-'Time Sheet KN'!BA212)*24</f>
        <v>5.0000000000000009</v>
      </c>
      <c r="BA212" s="104">
        <f>VALUE('Time Sheet KN'!BD212-'Time Sheet KN'!BC212)*24</f>
        <v>1.0000000000000018</v>
      </c>
      <c r="BB212" s="105">
        <f t="shared" si="1337"/>
        <v>0</v>
      </c>
      <c r="BC212" s="5">
        <f t="shared" si="1338"/>
        <v>10.000000000000002</v>
      </c>
      <c r="BD212" s="5"/>
      <c r="BE212" s="5">
        <f>LOOKUP(BE$6,'Daily Absent'!$O$6:$AX$6,'Daily Absent'!$O212:$AX212)</f>
        <v>1</v>
      </c>
      <c r="BF212" s="104">
        <f>VALUE('Time Sheet KN'!BG212-'Time Sheet KN'!BF212)*24</f>
        <v>5</v>
      </c>
      <c r="BG212" s="104">
        <f>VALUE('Time Sheet KN'!BI212-'Time Sheet KN'!BH212)*24</f>
        <v>5.0000000000000009</v>
      </c>
      <c r="BH212" s="104">
        <f>VALUE('Time Sheet KN'!BK212-'Time Sheet KN'!BJ212)*24</f>
        <v>2.0000000000000009</v>
      </c>
      <c r="BI212" s="105">
        <f t="shared" si="1339"/>
        <v>10</v>
      </c>
      <c r="BJ212" s="5">
        <f t="shared" si="1340"/>
        <v>2</v>
      </c>
      <c r="BK212" s="5"/>
      <c r="BL212" s="5">
        <f>LOOKUP(BL$6,'Daily Absent'!$O$6:$AX$6,'Daily Absent'!$O212:$AX212)</f>
        <v>1</v>
      </c>
      <c r="BM212" s="104">
        <f>VALUE('Time Sheet KN'!BN212-'Time Sheet KN'!BM212)*24</f>
        <v>5</v>
      </c>
      <c r="BN212" s="104">
        <f>VALUE('Time Sheet KN'!BP212-'Time Sheet KN'!BO212)*24</f>
        <v>5.0000000000000009</v>
      </c>
      <c r="BO212" s="104">
        <f>VALUE('Time Sheet KN'!BR212-'Time Sheet KN'!BQ212)*24</f>
        <v>2.0000000000000009</v>
      </c>
      <c r="BP212" s="105">
        <f t="shared" si="1341"/>
        <v>10</v>
      </c>
      <c r="BQ212" s="5">
        <f t="shared" si="1342"/>
        <v>2</v>
      </c>
      <c r="BR212" s="5"/>
      <c r="BS212" s="5">
        <f>LOOKUP(BS$6,'Daily Absent'!$O$6:$AX$6,'Daily Absent'!$O212:$AX212)</f>
        <v>1</v>
      </c>
      <c r="BT212" s="104">
        <f>VALUE('Time Sheet KN'!BU212-'Time Sheet KN'!BT212)*24</f>
        <v>5</v>
      </c>
      <c r="BU212" s="104">
        <f>VALUE('Time Sheet KN'!BW212-'Time Sheet KN'!BV212)*24</f>
        <v>5.0000000000000009</v>
      </c>
      <c r="BV212" s="104">
        <f>VALUE('Time Sheet KN'!BY212-'Time Sheet KN'!BX212)*24</f>
        <v>0</v>
      </c>
      <c r="BW212" s="105">
        <f t="shared" si="1343"/>
        <v>10</v>
      </c>
      <c r="BX212" s="5">
        <f t="shared" si="1344"/>
        <v>0</v>
      </c>
      <c r="BY212" s="5"/>
      <c r="BZ212" s="5">
        <f>LOOKUP(BZ$6,'Daily Absent'!$O$6:$AX$6,'Daily Absent'!$O212:$AX212)</f>
        <v>1</v>
      </c>
      <c r="CA212" s="104">
        <f>VALUE('Time Sheet KN'!CB212-'Time Sheet KN'!CA212)*24</f>
        <v>5</v>
      </c>
      <c r="CB212" s="104">
        <f>VALUE('Time Sheet KN'!CD212-'Time Sheet KN'!CC212)*24</f>
        <v>5.0000000000000009</v>
      </c>
      <c r="CC212" s="104">
        <f>VALUE('Time Sheet KN'!CF212-'Time Sheet KN'!CE212)*24</f>
        <v>2.0000000000000009</v>
      </c>
      <c r="CD212" s="105">
        <f t="shared" si="1345"/>
        <v>10</v>
      </c>
      <c r="CE212" s="5">
        <f t="shared" si="1346"/>
        <v>2</v>
      </c>
      <c r="CF212" s="5"/>
      <c r="CG212" s="5">
        <f>LOOKUP(CG$6,'Daily Absent'!$O$6:$AX$6,'Daily Absent'!$O212:$AX212)</f>
        <v>1</v>
      </c>
      <c r="CH212" s="104">
        <f>VALUE('Time Sheet KN'!CI212-'Time Sheet KN'!CH212)*24</f>
        <v>5</v>
      </c>
      <c r="CI212" s="104">
        <f>VALUE('Time Sheet KN'!CK212-'Time Sheet KN'!CJ212)*24</f>
        <v>5.0000000000000009</v>
      </c>
      <c r="CJ212" s="104">
        <f>VALUE('Time Sheet KN'!CM212-'Time Sheet KN'!CL212)*24</f>
        <v>3</v>
      </c>
      <c r="CK212" s="105">
        <f t="shared" si="1347"/>
        <v>10</v>
      </c>
      <c r="CL212" s="5">
        <f t="shared" si="1348"/>
        <v>3</v>
      </c>
      <c r="CM212" s="5"/>
      <c r="CN212" s="5">
        <f>LOOKUP(CN$6,'Daily Absent'!$O$6:$AX$6,'Daily Absent'!$O212:$AX212)</f>
        <v>1</v>
      </c>
      <c r="CO212" s="104">
        <f>VALUE('Time Sheet KN'!CP212-'Time Sheet KN'!CO212)*24</f>
        <v>5</v>
      </c>
      <c r="CP212" s="104">
        <f>VALUE('Time Sheet KN'!CR212-'Time Sheet KN'!CQ212)*24</f>
        <v>5.0000000000000009</v>
      </c>
      <c r="CQ212" s="104">
        <f>VALUE('Time Sheet KN'!CT212-'Time Sheet KN'!CS212)*24</f>
        <v>0</v>
      </c>
      <c r="CR212" s="105">
        <f t="shared" si="1349"/>
        <v>9</v>
      </c>
      <c r="CS212" s="5">
        <f t="shared" si="1350"/>
        <v>1</v>
      </c>
      <c r="CT212" s="5"/>
      <c r="CU212" s="5">
        <f>LOOKUP(CU$6,'Daily Absent'!$O$6:$AX$6,'Daily Absent'!$O212:$AX212)</f>
        <v>1</v>
      </c>
      <c r="CV212" s="104">
        <f>VALUE('Time Sheet KN'!CW212-'Time Sheet KN'!CV212)*24</f>
        <v>4</v>
      </c>
      <c r="CW212" s="104">
        <f>VALUE('Time Sheet KN'!CY212-'Time Sheet KN'!CX212)*24</f>
        <v>4.0000000000000018</v>
      </c>
      <c r="CX212" s="104">
        <f>VALUE('Time Sheet KN'!DA212-'Time Sheet KN'!CZ212)*24</f>
        <v>0</v>
      </c>
      <c r="CY212" s="105">
        <f t="shared" si="1351"/>
        <v>0</v>
      </c>
      <c r="CZ212" s="5">
        <f t="shared" si="1352"/>
        <v>8.0000000000000018</v>
      </c>
      <c r="DA212" s="5"/>
      <c r="DB212" s="5">
        <f>LOOKUP(DB$6,'Daily Absent'!$O$6:$AX$6,'Daily Absent'!$O212:$AX212)</f>
        <v>0</v>
      </c>
      <c r="DC212" s="104">
        <f>VALUE('Time Sheet KN'!DD212-'Time Sheet KN'!DC212)*24</f>
        <v>0</v>
      </c>
      <c r="DD212" s="104">
        <f>VALUE('Time Sheet KN'!DF212-'Time Sheet KN'!DE212)*24</f>
        <v>0</v>
      </c>
      <c r="DE212" s="104">
        <f>VALUE('Time Sheet KN'!DH212-'Time Sheet KN'!DG212)*24</f>
        <v>0</v>
      </c>
      <c r="DF212" s="105">
        <f t="shared" si="1353"/>
        <v>0</v>
      </c>
      <c r="DG212" s="5">
        <f t="shared" si="1354"/>
        <v>0</v>
      </c>
      <c r="DH212" s="5"/>
      <c r="DI212" s="5">
        <f>LOOKUP(DI$6,'Daily Absent'!$O$6:$AX$6,'Daily Absent'!$O212:$AX212)</f>
        <v>0</v>
      </c>
      <c r="DJ212" s="104">
        <f>VALUE('Time Sheet KN'!DK212-'Time Sheet KN'!DJ212)*24</f>
        <v>0</v>
      </c>
      <c r="DK212" s="104">
        <f>VALUE('Time Sheet KN'!DM212-'Time Sheet KN'!DL212)*24</f>
        <v>0</v>
      </c>
      <c r="DL212" s="104">
        <f>VALUE('Time Sheet KN'!DO212-'Time Sheet KN'!DN212)*24</f>
        <v>0</v>
      </c>
      <c r="DM212" s="105">
        <f t="shared" si="1355"/>
        <v>0</v>
      </c>
      <c r="DN212" s="5">
        <f t="shared" si="1356"/>
        <v>0</v>
      </c>
      <c r="DO212" s="5"/>
      <c r="DP212" s="5">
        <f>LOOKUP(DP$6,'Daily Absent'!$O$6:$AX$6,'Daily Absent'!$O212:$AX212)</f>
        <v>1</v>
      </c>
      <c r="DQ212" s="104">
        <f>VALUE('Time Sheet KN'!DR212-'Time Sheet KN'!DQ212)*24</f>
        <v>5</v>
      </c>
      <c r="DR212" s="104">
        <f>VALUE('Time Sheet KN'!DT212-'Time Sheet KN'!DS212)*24</f>
        <v>5.0000000000000009</v>
      </c>
      <c r="DS212" s="104">
        <f>VALUE('Time Sheet KN'!DV212-'Time Sheet KN'!DU212)*24</f>
        <v>0</v>
      </c>
      <c r="DT212" s="105">
        <f t="shared" si="1357"/>
        <v>10</v>
      </c>
      <c r="DU212" s="5">
        <f t="shared" si="1358"/>
        <v>0</v>
      </c>
      <c r="DV212" s="5"/>
      <c r="DW212" s="5">
        <f>LOOKUP(DW$6,'Daily Absent'!$O$6:$AX$6,'Daily Absent'!$O212:$AX212)</f>
        <v>1</v>
      </c>
      <c r="DX212" s="104">
        <f>VALUE('Time Sheet KN'!DY212-'Time Sheet KN'!DX212)*24</f>
        <v>5</v>
      </c>
      <c r="DY212" s="104">
        <f>VALUE('Time Sheet KN'!EA212-'Time Sheet KN'!DZ212)*24</f>
        <v>5.0000000000000009</v>
      </c>
      <c r="DZ212" s="104">
        <f>VALUE('Time Sheet KN'!EC212-'Time Sheet KN'!EB212)*24</f>
        <v>0</v>
      </c>
      <c r="EA212" s="105">
        <f t="shared" si="1359"/>
        <v>10</v>
      </c>
      <c r="EB212" s="5">
        <f t="shared" si="1360"/>
        <v>0</v>
      </c>
      <c r="EC212" s="5"/>
      <c r="ED212" s="5">
        <f>LOOKUP(ED$6,'Daily Absent'!$O$6:$AX$6,'Daily Absent'!$O212:$AX212)</f>
        <v>1</v>
      </c>
      <c r="EE212" s="104">
        <f>VALUE('Time Sheet KN'!EF212-'Time Sheet KN'!EE212)*24</f>
        <v>5</v>
      </c>
      <c r="EF212" s="104">
        <f>VALUE('Time Sheet KN'!EH212-'Time Sheet KN'!EG212)*24</f>
        <v>5.0000000000000009</v>
      </c>
      <c r="EG212" s="104">
        <f>VALUE('Time Sheet KN'!EJ212-'Time Sheet KN'!EI212)*24</f>
        <v>0</v>
      </c>
      <c r="EH212" s="105">
        <f t="shared" si="1361"/>
        <v>10</v>
      </c>
      <c r="EI212" s="5">
        <f t="shared" si="1362"/>
        <v>0</v>
      </c>
      <c r="EJ212" s="5"/>
      <c r="EK212" s="5">
        <f>LOOKUP(EK$6,'Daily Absent'!$O$6:$AX$6,'Daily Absent'!$O212:$AX212)</f>
        <v>1</v>
      </c>
      <c r="EL212" s="104">
        <f>VALUE('Time Sheet KN'!EM212-'Time Sheet KN'!EL212)*24</f>
        <v>5</v>
      </c>
      <c r="EM212" s="104">
        <f>VALUE('Time Sheet KN'!EO212-'Time Sheet KN'!EN212)*24</f>
        <v>5.0000000000000009</v>
      </c>
      <c r="EN212" s="104">
        <f>VALUE('Time Sheet KN'!EQ212-'Time Sheet KN'!EP212)*24</f>
        <v>0</v>
      </c>
      <c r="EO212" s="105">
        <f t="shared" si="1363"/>
        <v>9</v>
      </c>
      <c r="EP212" s="5">
        <f t="shared" si="1364"/>
        <v>1</v>
      </c>
      <c r="EQ212" s="5"/>
      <c r="ER212" s="5">
        <f>LOOKUP(ER$6,'Daily Absent'!$O$6:$AX$6,'Daily Absent'!$O212:$AX212)</f>
        <v>0</v>
      </c>
      <c r="ES212" s="104">
        <f>VALUE('Time Sheet KN'!ET212-'Time Sheet KN'!ES212)*24</f>
        <v>0</v>
      </c>
      <c r="ET212" s="104">
        <f>VALUE('Time Sheet KN'!EV212-'Time Sheet KN'!EU212)*24</f>
        <v>0</v>
      </c>
      <c r="EU212" s="104">
        <f>VALUE('Time Sheet KN'!EX212-'Time Sheet KN'!EW212)*24</f>
        <v>0</v>
      </c>
      <c r="EV212" s="105">
        <f t="shared" si="1365"/>
        <v>0</v>
      </c>
      <c r="EW212" s="5">
        <f t="shared" si="1366"/>
        <v>0</v>
      </c>
      <c r="EX212" s="5"/>
      <c r="EY212" s="5">
        <f>LOOKUP(EY$6,'Daily Absent'!$O$6:$AX$6,'Daily Absent'!$O212:$AX212)</f>
        <v>1</v>
      </c>
      <c r="EZ212" s="104">
        <f>VALUE('Time Sheet KN'!FA212-'Time Sheet KN'!EZ212)*24</f>
        <v>5</v>
      </c>
      <c r="FA212" s="104">
        <f>VALUE('Time Sheet KN'!FC212-'Time Sheet KN'!FB212)*24</f>
        <v>5.0000000000000009</v>
      </c>
      <c r="FB212" s="104">
        <f>VALUE('Time Sheet KN'!FE212-'Time Sheet KN'!FD212)*24</f>
        <v>3</v>
      </c>
      <c r="FC212" s="105">
        <f t="shared" si="1367"/>
        <v>10</v>
      </c>
      <c r="FD212" s="5">
        <f t="shared" si="1368"/>
        <v>3</v>
      </c>
      <c r="FE212" s="5"/>
      <c r="FF212" s="5">
        <f>LOOKUP(FF$6,'Daily Absent'!$O$6:$AX$6,'Daily Absent'!$O212:$AX212)</f>
        <v>1</v>
      </c>
      <c r="FG212" s="104">
        <f>VALUE('Time Sheet KN'!FH212-'Time Sheet KN'!FG212)*24</f>
        <v>0</v>
      </c>
      <c r="FH212" s="104">
        <f>VALUE('Time Sheet KN'!FJ212-'Time Sheet KN'!FI212)*24</f>
        <v>0</v>
      </c>
      <c r="FI212" s="104">
        <f>VALUE('Time Sheet KN'!FL212-'Time Sheet KN'!FK212)*24</f>
        <v>0</v>
      </c>
      <c r="FJ212" s="105">
        <f t="shared" si="1369"/>
        <v>0</v>
      </c>
      <c r="FK212" s="5">
        <f t="shared" si="1370"/>
        <v>0</v>
      </c>
      <c r="FL212" s="5"/>
      <c r="FM212" s="5">
        <f>LOOKUP(FM$6,'Daily Absent'!$O$6:$AX$6,'Daily Absent'!$O212:$AX212)</f>
        <v>0</v>
      </c>
      <c r="FN212" s="104">
        <f>VALUE('Time Sheet KN'!FO212-'Time Sheet KN'!FN212)*24</f>
        <v>0</v>
      </c>
      <c r="FO212" s="104">
        <f>VALUE('Time Sheet KN'!FQ212-'Time Sheet KN'!FP212)*24</f>
        <v>0</v>
      </c>
      <c r="FP212" s="104">
        <f>VALUE('Time Sheet KN'!FS212-'Time Sheet KN'!FR212)*24</f>
        <v>0</v>
      </c>
      <c r="FQ212" s="105">
        <f t="shared" si="1371"/>
        <v>0</v>
      </c>
      <c r="FR212" s="5">
        <f t="shared" si="1372"/>
        <v>0</v>
      </c>
      <c r="FS212" s="5"/>
      <c r="FT212" s="5">
        <f>LOOKUP(FT$6,'Daily Absent'!$O$6:$AX$6,'Daily Absent'!$O212:$AX212)</f>
        <v>0</v>
      </c>
      <c r="FU212" s="104">
        <f>VALUE('Time Sheet KN'!FV212-'Time Sheet KN'!FU212)*24</f>
        <v>0</v>
      </c>
      <c r="FV212" s="104">
        <f>VALUE('Time Sheet KN'!FX212-'Time Sheet KN'!FW212)*24</f>
        <v>0</v>
      </c>
      <c r="FW212" s="104">
        <f>VALUE('Time Sheet KN'!FZ212-'Time Sheet KN'!FY212)*24</f>
        <v>0</v>
      </c>
      <c r="FX212" s="105">
        <f t="shared" si="1373"/>
        <v>0</v>
      </c>
      <c r="FY212" s="5">
        <f t="shared" si="1374"/>
        <v>0</v>
      </c>
      <c r="FZ212" s="5"/>
      <c r="GA212" s="5">
        <f>LOOKUP(GA$6,'Daily Absent'!$O$6:$AX$6,'Daily Absent'!$O212:$AX212)</f>
        <v>0</v>
      </c>
      <c r="GB212" s="104">
        <f>VALUE('Time Sheet KN'!GC212-'Time Sheet KN'!GB212)*24</f>
        <v>0</v>
      </c>
      <c r="GC212" s="104">
        <f>VALUE('Time Sheet KN'!GE212-'Time Sheet KN'!GD212)*24</f>
        <v>0</v>
      </c>
      <c r="GD212" s="104">
        <f>VALUE('Time Sheet KN'!GG212-'Time Sheet KN'!GF212)*24</f>
        <v>0</v>
      </c>
      <c r="GE212" s="105">
        <f t="shared" si="1375"/>
        <v>0</v>
      </c>
      <c r="GF212" s="5">
        <f t="shared" si="1376"/>
        <v>0</v>
      </c>
      <c r="GG212" s="5"/>
      <c r="GH212" s="5">
        <f>LOOKUP(GH$6,'Daily Absent'!$O$6:$AX$6,'Daily Absent'!$O212:$AX212)</f>
        <v>0</v>
      </c>
      <c r="GI212" s="104">
        <f>VALUE('Time Sheet KN'!GJ212-'Time Sheet KN'!GI212)*24</f>
        <v>0</v>
      </c>
      <c r="GJ212" s="104">
        <f>VALUE('Time Sheet KN'!GL212-'Time Sheet KN'!GK212)*24</f>
        <v>0</v>
      </c>
      <c r="GK212" s="104">
        <f>VALUE('Time Sheet KN'!GN212-'Time Sheet KN'!GM212)*24</f>
        <v>0</v>
      </c>
      <c r="GL212" s="105">
        <f t="shared" si="1377"/>
        <v>0</v>
      </c>
      <c r="GM212" s="5">
        <f t="shared" si="1378"/>
        <v>0</v>
      </c>
      <c r="GN212" s="5"/>
      <c r="GO212" s="5">
        <f>LOOKUP(GO$6,'Daily Absent'!$O$6:$AX$6,'Daily Absent'!$O212:$AX212)</f>
        <v>0</v>
      </c>
      <c r="GP212" s="104">
        <f>VALUE('Time Sheet KN'!GQ212-'Time Sheet KN'!GP212)*24</f>
        <v>0</v>
      </c>
      <c r="GQ212" s="104">
        <f>VALUE('Time Sheet KN'!GS212-'Time Sheet KN'!GR212)*24</f>
        <v>0</v>
      </c>
      <c r="GR212" s="104">
        <f>VALUE('Time Sheet KN'!GU212-'Time Sheet KN'!GT212)*24</f>
        <v>0</v>
      </c>
      <c r="GS212" s="105">
        <f t="shared" si="1379"/>
        <v>0</v>
      </c>
      <c r="GT212" s="5">
        <f t="shared" si="1380"/>
        <v>0</v>
      </c>
      <c r="GU212" s="5"/>
      <c r="GV212" s="5">
        <f>LOOKUP(GV$6,'Daily Absent'!$O$6:$AX$6,'Daily Absent'!$O212:$AX212)</f>
        <v>0</v>
      </c>
      <c r="GW212" s="104">
        <f>VALUE('Time Sheet KN'!GX212-'Time Sheet KN'!GW212)*24</f>
        <v>0</v>
      </c>
      <c r="GX212" s="104">
        <f>VALUE('Time Sheet KN'!GZ212-'Time Sheet KN'!GY212)*24</f>
        <v>0</v>
      </c>
      <c r="GY212" s="104">
        <f>VALUE('Time Sheet KN'!HB212-'Time Sheet KN'!HA212)*24</f>
        <v>0</v>
      </c>
      <c r="GZ212" s="105">
        <f t="shared" si="1381"/>
        <v>0</v>
      </c>
      <c r="HA212" s="5">
        <f t="shared" si="1382"/>
        <v>0</v>
      </c>
      <c r="HB212" s="5"/>
      <c r="HC212" s="5">
        <f>LOOKUP(HC$6,'Daily Absent'!$O$6:$AX$6,'Daily Absent'!$O212:$AX212)</f>
        <v>0</v>
      </c>
      <c r="HD212" s="104">
        <f>VALUE('Time Sheet KN'!HE212-'Time Sheet KN'!HD212)*24</f>
        <v>0</v>
      </c>
      <c r="HE212" s="104">
        <f>VALUE('Time Sheet KN'!HG212-'Time Sheet KN'!HF212)*24</f>
        <v>0</v>
      </c>
      <c r="HF212" s="104">
        <f>VALUE('Time Sheet KN'!HI212-'Time Sheet KN'!HH212)*24</f>
        <v>0</v>
      </c>
      <c r="HG212" s="105">
        <f t="shared" si="1383"/>
        <v>0</v>
      </c>
      <c r="HH212" s="5">
        <f t="shared" si="1384"/>
        <v>0</v>
      </c>
      <c r="HI212" s="5"/>
      <c r="HJ212" s="5">
        <f>LOOKUP(HJ$6,'Daily Absent'!$O$6:$AX$6,'Daily Absent'!$O212:$AX212)</f>
        <v>0</v>
      </c>
      <c r="HK212" s="104">
        <f>VALUE('Time Sheet KN'!HL212-'Time Sheet KN'!HK212)*24</f>
        <v>0</v>
      </c>
      <c r="HL212" s="104">
        <f>VALUE('Time Sheet KN'!HN212-'Time Sheet KN'!HM212)*24</f>
        <v>0</v>
      </c>
      <c r="HM212" s="104">
        <f>VALUE('Time Sheet KN'!HP212-'Time Sheet KN'!HO212)*24</f>
        <v>0</v>
      </c>
      <c r="HN212" s="105">
        <f t="shared" si="1385"/>
        <v>0</v>
      </c>
      <c r="HO212" s="5">
        <f t="shared" si="1386"/>
        <v>0</v>
      </c>
      <c r="HP212" s="5"/>
      <c r="HQ212" s="5">
        <f>LOOKUP(HQ$6,'Daily Absent'!$O$6:$AX$6,'Daily Absent'!$O212:$AX212)</f>
        <v>0</v>
      </c>
      <c r="HR212" s="104">
        <f>VALUE('Time Sheet KN'!HS212-'Time Sheet KN'!HR212)*24</f>
        <v>0</v>
      </c>
      <c r="HS212" s="104">
        <f>VALUE('Time Sheet KN'!HU212-'Time Sheet KN'!HT212)*24</f>
        <v>0</v>
      </c>
      <c r="HT212" s="104">
        <f>VALUE('Time Sheet KN'!HW212-'Time Sheet KN'!HV212)*24</f>
        <v>0</v>
      </c>
      <c r="HU212" s="105">
        <f t="shared" si="1387"/>
        <v>0</v>
      </c>
      <c r="HV212" s="5">
        <f t="shared" si="1388"/>
        <v>0</v>
      </c>
      <c r="HW212" s="5"/>
      <c r="HX212" s="5">
        <f>LOOKUP(HX$6,'Daily Absent'!$O$6:$AX$6,'Daily Absent'!$O212:$AX212)</f>
        <v>0</v>
      </c>
      <c r="HY212" s="104">
        <f>VALUE('Time Sheet KN'!HZ212-'Time Sheet KN'!HY212)*24</f>
        <v>0</v>
      </c>
      <c r="HZ212" s="104">
        <f>VALUE('Time Sheet KN'!IB212-'Time Sheet KN'!IA212)*24</f>
        <v>0</v>
      </c>
      <c r="IA212" s="104">
        <f>VALUE('Time Sheet KN'!ID212-'Time Sheet KN'!IC212)*24</f>
        <v>0</v>
      </c>
      <c r="IB212" s="105">
        <f t="shared" si="1389"/>
        <v>0</v>
      </c>
      <c r="IC212" s="5">
        <f t="shared" si="1390"/>
        <v>0</v>
      </c>
      <c r="ID212" s="5"/>
      <c r="IE212" s="5">
        <f>LOOKUP(IE$6,'Daily Absent'!$O$6:$AX$6,'Daily Absent'!$O212:$AX212)</f>
        <v>0</v>
      </c>
      <c r="IF212" s="104">
        <f>VALUE('Time Sheet KN'!IG212-'Time Sheet KN'!IF212)*24</f>
        <v>0</v>
      </c>
      <c r="IG212" s="104">
        <f>VALUE('Time Sheet KN'!II212-'Time Sheet KN'!IH212)*24</f>
        <v>0</v>
      </c>
      <c r="IH212" s="104">
        <f>VALUE('Time Sheet KN'!IK212-'Time Sheet KN'!IJ212)*24</f>
        <v>0</v>
      </c>
      <c r="II212" s="105">
        <f t="shared" si="1391"/>
        <v>0</v>
      </c>
      <c r="IJ212" s="5">
        <f t="shared" si="1392"/>
        <v>0</v>
      </c>
      <c r="IK212" s="5"/>
      <c r="IL212" s="5">
        <f>LOOKUP(IL$6,'Daily Absent'!$O$6:$AX$6,'Daily Absent'!$O212:$AX212)</f>
        <v>0</v>
      </c>
      <c r="IM212" s="104">
        <f>VALUE('Time Sheet KN'!IN212-'Time Sheet KN'!IM212)*24</f>
        <v>0</v>
      </c>
      <c r="IN212" s="104">
        <f>VALUE('Time Sheet KN'!IP212-'Time Sheet KN'!IO212)*24</f>
        <v>0</v>
      </c>
      <c r="IO212" s="104">
        <f>VALUE('Time Sheet KN'!IR212-'Time Sheet KN'!IQ212)*24</f>
        <v>0</v>
      </c>
      <c r="IP212" s="105">
        <f t="shared" si="1393"/>
        <v>0</v>
      </c>
      <c r="IQ212" s="5">
        <f t="shared" si="1394"/>
        <v>0</v>
      </c>
      <c r="IR212" s="5"/>
      <c r="IS212" s="5">
        <f>LOOKUP(IS$6,'Daily Absent'!$O$6:$AX$6,'Daily Absent'!$O212:$AX212)</f>
        <v>0</v>
      </c>
      <c r="IT212" s="104">
        <f>VALUE('Time Sheet KN'!IU212-'Time Sheet KN'!IT212)*24</f>
        <v>0</v>
      </c>
      <c r="IU212" s="104">
        <f>VALUE('Time Sheet KN'!IW212-'Time Sheet KN'!IV212)*24</f>
        <v>0</v>
      </c>
      <c r="IV212" s="104">
        <f>VALUE('Time Sheet KN'!IY212-'Time Sheet KN'!IX212)*24</f>
        <v>0</v>
      </c>
      <c r="IW212" s="105">
        <f t="shared" si="1395"/>
        <v>0</v>
      </c>
      <c r="IX212" s="5">
        <f t="shared" si="1396"/>
        <v>0</v>
      </c>
      <c r="IY212" s="5"/>
      <c r="IZ212" s="5">
        <f>LOOKUP(IZ$6,'Daily Absent'!$O$6:$AX$6,'Daily Absent'!$O212:$AX212)</f>
        <v>0</v>
      </c>
      <c r="JA212" s="104">
        <f>VALUE('Time Sheet KN'!JB212-'Time Sheet KN'!JA212)*24</f>
        <v>0</v>
      </c>
      <c r="JB212" s="104">
        <f>VALUE('Time Sheet KN'!JD212-'Time Sheet KN'!JC212)*24</f>
        <v>0</v>
      </c>
      <c r="JC212" s="104">
        <f>VALUE('Time Sheet KN'!JF212-'Time Sheet KN'!JE212)*24</f>
        <v>0</v>
      </c>
      <c r="JD212" s="105">
        <f t="shared" si="1397"/>
        <v>0</v>
      </c>
      <c r="JE212" s="5">
        <f t="shared" si="1398"/>
        <v>0</v>
      </c>
      <c r="JF212" s="5"/>
    </row>
    <row r="213" spans="1:266" ht="21.5" customHeight="1">
      <c r="A213" s="54">
        <f>IF('Master MP Status'!A213&gt;0,'Master MP Status'!A213,"")</f>
        <v>205</v>
      </c>
      <c r="B213" s="5" t="str">
        <f>IF(ISTEXT('Master MP Status'!B213),'Master MP Status'!B213,"")</f>
        <v>DIRECT</v>
      </c>
      <c r="C213" s="153" t="str">
        <f>IF(OR(ISTEXT('Master MP Status'!C213),'Master MP Status'!C213&gt;0),'Master MP Status'!C213,"")</f>
        <v>S250141</v>
      </c>
      <c r="D213" s="154" t="str">
        <f>IF(OR(ISTEXT('Master MP Status'!D213),'Master MP Status'!D213&gt;0),'Master MP Status'!D213,"")</f>
        <v>S250141</v>
      </c>
      <c r="E213" s="5" t="str">
        <f>IF(ISTEXT('Master MP Status'!E213),'Master MP Status'!E213,"")</f>
        <v>ANDI ISWAN</v>
      </c>
      <c r="F213" s="5" t="str">
        <f>IF(ISTEXT('Master MP Status'!F213),'Master MP Status'!F213,"")</f>
        <v/>
      </c>
      <c r="G213" s="5" t="str">
        <f>IF(ISTEXT('Master MP Status'!G213),'Master MP Status'!G213,"")</f>
        <v>Local</v>
      </c>
      <c r="H213" s="5" t="str">
        <f>IF(ISTEXT('Master MP Status'!H213),'Master MP Status'!H213,"")</f>
        <v>RENTAL</v>
      </c>
      <c r="I213" s="5" t="str">
        <f>IF(ISTEXT('Master MP Status'!I213),'Master MP Status'!I213,"")</f>
        <v>Dumptruck</v>
      </c>
      <c r="J213" s="5" t="str">
        <f>IF(ISTEXT('Master MP Status'!J213),'Master MP Status'!J213,"")</f>
        <v>Equip. Operator</v>
      </c>
      <c r="K213" s="9">
        <f>IF(OR('Master MP Status'!K213=0,'Master MP Status'!K213=""),"",'Master MP Status'!K213)</f>
        <v>45805</v>
      </c>
      <c r="L213" s="9">
        <f>IF(OR('Master MP Status'!L213=0,'Master MP Status'!L213=""),"",'Master MP Status'!L213)</f>
        <v>45805</v>
      </c>
      <c r="M213" s="9">
        <f>IF(OR('Master MP Status'!M213=0,'Master MP Status'!M213=""),"",'Master MP Status'!M213)</f>
        <v>45813</v>
      </c>
      <c r="N213" s="5" t="str">
        <f>IF(ISTEXT('Master MP Status'!N213),'Master MP Status'!N213,"")</f>
        <v>Resign</v>
      </c>
      <c r="O213" s="5">
        <f>LOOKUP(O$6,'Daily Absent'!$O$6:$AX$6,'Daily Absent'!$O213:$AX213)</f>
        <v>0</v>
      </c>
      <c r="P213" s="104">
        <f>VALUE('Time Sheet KN'!Q213-'Time Sheet KN'!P213)*24</f>
        <v>0</v>
      </c>
      <c r="Q213" s="104">
        <f>VALUE('Time Sheet KN'!S213-'Time Sheet KN'!R213)*24</f>
        <v>0</v>
      </c>
      <c r="R213" s="104">
        <f>VALUE('Time Sheet KN'!U213-'Time Sheet KN'!T213)*24</f>
        <v>0</v>
      </c>
      <c r="S213" s="105">
        <f t="shared" ref="S213" si="1400">IF(AND(OR(U$6="Sen",U$6="Sel",U$6="Rab",U$6="Kam",U$6="Jum"),SUM(P213:R213)&gt;=10),10,
IF(AND(OR(U$6="Sen",U$6="Sel",U$6="Rab",U$6="Kam",U$6="Jum"),SUM(P213:R213)&lt;10),SUM(P213:R213),
IF(AND(U$6="Sab",SUM(P213:R213)&gt;=9),9,
IF(AND(U$6="Sab",SUM(P213:R213)&lt;9),SUM(P213:R213),
IF(OR(U$6="Mgg",U$6="Hon"),0)))))</f>
        <v>0</v>
      </c>
      <c r="T213" s="5">
        <f t="shared" ref="T213" si="1401">IF(AND(OR(U$6="Sen",U$6="Sel",U$6="Rab",U$6="Kam",U$6="Jum"),SUM(P213:R213)&gt;=10),SUM(P213:R213)-10,
IF(AND(OR(U$6="Sen",U$6="Sel",U$6="Rab",U$6="Kam",U$6="Jum"),SUM(P213:R213)&lt;10),0,
IF(AND(U$6="Sab",SUM(P213:R213)&gt;=9),SUM(P213:R213)-9,
IF(AND(U$6="Sab",SUM(P213:R213)&lt;9),0,
IF(OR(U$6="Mgg",U$6="Hon"),SUM(P213:R213),0)))))</f>
        <v>0</v>
      </c>
      <c r="U213" s="5"/>
      <c r="V213" s="5">
        <f>LOOKUP(V$6,'Daily Absent'!$O$6:$AX$6,'Daily Absent'!$O213:$AX213)</f>
        <v>0</v>
      </c>
      <c r="W213" s="104">
        <f>VALUE('Time Sheet KN'!X213-'Time Sheet KN'!W213)*24</f>
        <v>0</v>
      </c>
      <c r="X213" s="104">
        <f>VALUE('Time Sheet KN'!Z213-'Time Sheet KN'!Y213)*24</f>
        <v>0</v>
      </c>
      <c r="Y213" s="104">
        <f>VALUE('Time Sheet KN'!AB213-'Time Sheet KN'!AA213)*24</f>
        <v>0</v>
      </c>
      <c r="Z213" s="105">
        <f t="shared" ref="Z213" si="1402">IF(AND(OR(AB$6="Sen",AB$6="Sel",AB$6="Rab",AB$6="Kam",AB$6="Jum"),SUM(W213:Y213)&gt;=10),10,
IF(AND(OR(AB$6="Sen",AB$6="Sel",AB$6="Rab",AB$6="Kam",AB$6="Jum"),SUM(W213:Y213)&lt;10),SUM(W213:Y213),
IF(AND(AB$6="Sab",SUM(W213:Y213)&gt;=9),9,
IF(AND(AB$6="Sab",SUM(W213:Y213)&lt;9),SUM(W213:Y213),
IF(OR(AB$6="Mgg",AB$6="Hon"),0)))))</f>
        <v>0</v>
      </c>
      <c r="AA213" s="5">
        <f t="shared" ref="AA213" si="1403">IF(AND(OR(AB$6="Sen",AB$6="Sel",AB$6="Rab",AB$6="Kam",AB$6="Jum"),SUM(W213:Y213)&gt;=10),SUM(W213:Y213)-10,
IF(AND(OR(AB$6="Sen",AB$6="Sel",AB$6="Rab",AB$6="Kam",AB$6="Jum"),SUM(W213:Y213)&lt;10),0,
IF(AND(AB$6="Sab",SUM(W213:Y213)&gt;=9),SUM(W213:Y213)-9,
IF(AND(AB$6="Sab",SUM(W213:Y213)&lt;9),0,
IF(OR(AB$6="Mgg",AB$6="Hon"),SUM(W213:Y213),0)))))</f>
        <v>0</v>
      </c>
      <c r="AB213" s="5"/>
      <c r="AC213" s="5">
        <f>LOOKUP(AC$6,'Daily Absent'!$O$6:$AX$6,'Daily Absent'!$O213:$AX213)</f>
        <v>0</v>
      </c>
      <c r="AD213" s="104">
        <f>VALUE('Time Sheet KN'!AE213-'Time Sheet KN'!AD213)*24</f>
        <v>0</v>
      </c>
      <c r="AE213" s="104">
        <f>VALUE('Time Sheet KN'!AG213-'Time Sheet KN'!AF213)*24</f>
        <v>0</v>
      </c>
      <c r="AF213" s="104">
        <f>VALUE('Time Sheet KN'!AI213-'Time Sheet KN'!AH213)*24</f>
        <v>0</v>
      </c>
      <c r="AG213" s="105">
        <f t="shared" ref="AG213" si="1404">IF(AND(OR(AI$6="Sen",AI$6="Sel",AI$6="Rab",AI$6="Kam",AI$6="Jum"),SUM(AD213:AF213)&gt;=10),10,
IF(AND(OR(AI$6="Sen",AI$6="Sel",AI$6="Rab",AI$6="Kam",AI$6="Jum"),SUM(AD213:AF213)&lt;10),SUM(AD213:AF213),
IF(AND(AI$6="Sab",SUM(AD213:AF213)&gt;=9),9,
IF(AND(AI$6="Sab",SUM(AD213:AF213)&lt;9),SUM(AD213:AF213),
IF(OR(AI$6="Mgg",AI$6="Hon"),0)))))</f>
        <v>0</v>
      </c>
      <c r="AH213" s="5">
        <f t="shared" ref="AH213" si="1405">IF(AND(OR(AI$6="Sen",AI$6="Sel",AI$6="Rab",AI$6="Kam",AI$6="Jum"),SUM(AD213:AF213)&gt;=10),SUM(AD213:AF213)-10,
IF(AND(OR(AI$6="Sen",AI$6="Sel",AI$6="Rab",AI$6="Kam",AI$6="Jum"),SUM(AD213:AF213)&lt;10),0,
IF(AND(AI$6="Sab",SUM(AD213:AF213)&gt;=9),SUM(AD213:AF213)-9,
IF(AND(AI$6="Sab",SUM(AD213:AF213)&lt;9),0,
IF(OR(AI$6="Mgg",AI$6="Hon"),SUM(AD213:AF213),0)))))</f>
        <v>0</v>
      </c>
      <c r="AI213" s="5"/>
      <c r="AJ213" s="5">
        <f>LOOKUP(AJ$6,'Daily Absent'!$O$6:$AX$6,'Daily Absent'!$O213:$AX213)</f>
        <v>0</v>
      </c>
      <c r="AK213" s="104">
        <f>VALUE('Time Sheet KN'!AL213-'Time Sheet KN'!AK213)*24</f>
        <v>0</v>
      </c>
      <c r="AL213" s="104">
        <f>VALUE('Time Sheet KN'!AN213-'Time Sheet KN'!AM213)*24</f>
        <v>0</v>
      </c>
      <c r="AM213" s="104">
        <f>VALUE('Time Sheet KN'!AP213-'Time Sheet KN'!AO213)*24</f>
        <v>0</v>
      </c>
      <c r="AN213" s="105">
        <f t="shared" ref="AN213" si="1406">IF(AND(OR(AP$6="Sen",AP$6="Sel",AP$6="Rab",AP$6="Kam",AP$6="Jum"),SUM(AK213:AM213)&gt;=10),10,
IF(AND(OR(AP$6="Sen",AP$6="Sel",AP$6="Rab",AP$6="Kam",AP$6="Jum"),SUM(AK213:AM213)&lt;10),SUM(AK213:AM213),
IF(AND(AP$6="Sab",SUM(AK213:AM213)&gt;=9),9,
IF(AND(AP$6="Sab",SUM(AK213:AM213)&lt;9),SUM(AK213:AM213),
IF(OR(AP$6="Mgg",AP$6="Hon"),0)))))</f>
        <v>0</v>
      </c>
      <c r="AO213" s="5">
        <f t="shared" ref="AO213" si="1407">IF(AND(OR(AP$6="Sen",AP$6="Sel",AP$6="Rab",AP$6="Kam",AP$6="Jum"),SUM(AK213:AM213)&gt;=10),SUM(AK213:AM213)-10,
IF(AND(OR(AP$6="Sen",AP$6="Sel",AP$6="Rab",AP$6="Kam",AP$6="Jum"),SUM(AK213:AM213)&lt;10),0,
IF(AND(AP$6="Sab",SUM(AK213:AM213)&gt;=9),SUM(AK213:AM213)-9,
IF(AND(AP$6="Sab",SUM(AK213:AM213)&lt;9),0,
IF(OR(AP$6="Mgg",AP$6="Hon"),SUM(AK213:AM213),0)))))</f>
        <v>0</v>
      </c>
      <c r="AP213" s="5"/>
      <c r="AQ213" s="5">
        <f>LOOKUP(AQ$6,'Daily Absent'!$O$6:$AX$6,'Daily Absent'!$O213:$AX213)</f>
        <v>0</v>
      </c>
      <c r="AR213" s="104">
        <f>VALUE('Time Sheet KN'!AS213-'Time Sheet KN'!AR213)*24</f>
        <v>0</v>
      </c>
      <c r="AS213" s="104">
        <f>VALUE('Time Sheet KN'!AU213-'Time Sheet KN'!AT213)*24</f>
        <v>0</v>
      </c>
      <c r="AT213" s="104">
        <f>VALUE('Time Sheet KN'!AW213-'Time Sheet KN'!AV213)*24</f>
        <v>0</v>
      </c>
      <c r="AU213" s="105">
        <f t="shared" ref="AU213" si="1408">IF(AND(OR(AW$6="Sen",AW$6="Sel",AW$6="Rab",AW$6="Kam",AW$6="Jum"),SUM(AR213:AT213)&gt;=10),10,
IF(AND(OR(AW$6="Sen",AW$6="Sel",AW$6="Rab",AW$6="Kam",AW$6="Jum"),SUM(AR213:AT213)&lt;10),SUM(AR213:AT213),
IF(AND(AW$6="Sab",SUM(AR213:AT213)&gt;=9),9,
IF(AND(AW$6="Sab",SUM(AR213:AT213)&lt;9),SUM(AR213:AT213),
IF(OR(AW$6="Mgg",AW$6="Hon"),0)))))</f>
        <v>0</v>
      </c>
      <c r="AV213" s="5">
        <f t="shared" ref="AV213" si="1409">IF(AND(OR(AW$6="Sen",AW$6="Sel",AW$6="Rab",AW$6="Kam",AW$6="Jum"),SUM(AR213:AT213)&gt;=10),SUM(AR213:AT213)-10,
IF(AND(OR(AW$6="Sen",AW$6="Sel",AW$6="Rab",AW$6="Kam",AW$6="Jum"),SUM(AR213:AT213)&lt;10),0,
IF(AND(AW$6="Sab",SUM(AR213:AT213)&gt;=9),SUM(AR213:AT213)-9,
IF(AND(AW$6="Sab",SUM(AR213:AT213)&lt;9),0,
IF(OR(AW$6="Mgg",AW$6="Hon"),SUM(AR213:AT213),0)))))</f>
        <v>0</v>
      </c>
      <c r="AW213" s="5"/>
      <c r="AX213" s="5">
        <f>LOOKUP(AX$6,'Daily Absent'!$O$6:$AX$6,'Daily Absent'!$O213:$AX213)</f>
        <v>0</v>
      </c>
      <c r="AY213" s="104">
        <f>VALUE('Time Sheet KN'!AZ213-'Time Sheet KN'!AY213)*24</f>
        <v>0</v>
      </c>
      <c r="AZ213" s="104">
        <f>VALUE('Time Sheet KN'!BB213-'Time Sheet KN'!BA213)*24</f>
        <v>0</v>
      </c>
      <c r="BA213" s="104">
        <f>VALUE('Time Sheet KN'!BD213-'Time Sheet KN'!BC213)*24</f>
        <v>0</v>
      </c>
      <c r="BB213" s="105">
        <f t="shared" ref="BB213" si="1410">IF(AND(OR(BD$6="Sen",BD$6="Sel",BD$6="Rab",BD$6="Kam",BD$6="Jum"),SUM(AY213:BA213)&gt;=10),10,
IF(AND(OR(BD$6="Sen",BD$6="Sel",BD$6="Rab",BD$6="Kam",BD$6="Jum"),SUM(AY213:BA213)&lt;10),SUM(AY213:BA213),
IF(AND(BD$6="Sab",SUM(AY213:BA213)&gt;=9),9,
IF(AND(BD$6="Sab",SUM(AY213:BA213)&lt;9),SUM(AY213:BA213),
IF(OR(BD$6="Mgg",BD$6="Hon"),0)))))</f>
        <v>0</v>
      </c>
      <c r="BC213" s="5">
        <f t="shared" ref="BC213" si="1411">IF(AND(OR(BD$6="Sen",BD$6="Sel",BD$6="Rab",BD$6="Kam",BD$6="Jum"),SUM(AY213:BA213)&gt;=10),SUM(AY213:BA213)-10,
IF(AND(OR(BD$6="Sen",BD$6="Sel",BD$6="Rab",BD$6="Kam",BD$6="Jum"),SUM(AY213:BA213)&lt;10),0,
IF(AND(BD$6="Sab",SUM(AY213:BA213)&gt;=9),SUM(AY213:BA213)-9,
IF(AND(BD$6="Sab",SUM(AY213:BA213)&lt;9),0,
IF(OR(BD$6="Mgg",BD$6="Hon"),SUM(AY213:BA213),0)))))</f>
        <v>0</v>
      </c>
      <c r="BD213" s="5"/>
      <c r="BE213" s="5">
        <f>LOOKUP(BE$6,'Daily Absent'!$O$6:$AX$6,'Daily Absent'!$O213:$AX213)</f>
        <v>0</v>
      </c>
      <c r="BF213" s="104">
        <f>VALUE('Time Sheet KN'!BG213-'Time Sheet KN'!BF213)*24</f>
        <v>0</v>
      </c>
      <c r="BG213" s="104">
        <f>VALUE('Time Sheet KN'!BI213-'Time Sheet KN'!BH213)*24</f>
        <v>0</v>
      </c>
      <c r="BH213" s="104">
        <f>VALUE('Time Sheet KN'!BK213-'Time Sheet KN'!BJ213)*24</f>
        <v>0</v>
      </c>
      <c r="BI213" s="105">
        <f t="shared" ref="BI213" si="1412">IF(AND(OR(BK$6="Sen",BK$6="Sel",BK$6="Rab",BK$6="Kam",BK$6="Jum"),SUM(BF213:BH213)&gt;=10),10,
IF(AND(OR(BK$6="Sen",BK$6="Sel",BK$6="Rab",BK$6="Kam",BK$6="Jum"),SUM(BF213:BH213)&lt;10),SUM(BF213:BH213),
IF(AND(BK$6="Sab",SUM(BF213:BH213)&gt;=9),9,
IF(AND(BK$6="Sab",SUM(BF213:BH213)&lt;9),SUM(BF213:BH213),
IF(OR(BK$6="Mgg",BK$6="Hon"),0)))))</f>
        <v>0</v>
      </c>
      <c r="BJ213" s="5">
        <f t="shared" ref="BJ213" si="1413">IF(AND(OR(BK$6="Sen",BK$6="Sel",BK$6="Rab",BK$6="Kam",BK$6="Jum"),SUM(BF213:BH213)&gt;=10),SUM(BF213:BH213)-10,
IF(AND(OR(BK$6="Sen",BK$6="Sel",BK$6="Rab",BK$6="Kam",BK$6="Jum"),SUM(BF213:BH213)&lt;10),0,
IF(AND(BK$6="Sab",SUM(BF213:BH213)&gt;=9),SUM(BF213:BH213)-9,
IF(AND(BK$6="Sab",SUM(BF213:BH213)&lt;9),0,
IF(OR(BK$6="Mgg",BK$6="Hon"),SUM(BF213:BH213),0)))))</f>
        <v>0</v>
      </c>
      <c r="BK213" s="5"/>
      <c r="BL213" s="5">
        <f>LOOKUP(BL$6,'Daily Absent'!$O$6:$AX$6,'Daily Absent'!$O213:$AX213)</f>
        <v>0</v>
      </c>
      <c r="BM213" s="104">
        <f>VALUE('Time Sheet KN'!BN213-'Time Sheet KN'!BM213)*24</f>
        <v>0</v>
      </c>
      <c r="BN213" s="104">
        <f>VALUE('Time Sheet KN'!BP213-'Time Sheet KN'!BO213)*24</f>
        <v>0</v>
      </c>
      <c r="BO213" s="104">
        <f>VALUE('Time Sheet KN'!BR213-'Time Sheet KN'!BQ213)*24</f>
        <v>0</v>
      </c>
      <c r="BP213" s="105">
        <f t="shared" ref="BP213" si="1414">IF(AND(OR(BR$6="Sen",BR$6="Sel",BR$6="Rab",BR$6="Kam",BR$6="Jum"),SUM(BM213:BO213)&gt;=10),10,
IF(AND(OR(BR$6="Sen",BR$6="Sel",BR$6="Rab",BR$6="Kam",BR$6="Jum"),SUM(BM213:BO213)&lt;10),SUM(BM213:BO213),
IF(AND(BR$6="Sab",SUM(BM213:BO213)&gt;=9),9,
IF(AND(BR$6="Sab",SUM(BM213:BO213)&lt;9),SUM(BM213:BO213),
IF(OR(BR$6="Mgg",BR$6="Hon"),0)))))</f>
        <v>0</v>
      </c>
      <c r="BQ213" s="5">
        <f t="shared" ref="BQ213" si="1415">IF(AND(OR(BR$6="Sen",BR$6="Sel",BR$6="Rab",BR$6="Kam",BR$6="Jum"),SUM(BM213:BO213)&gt;=10),SUM(BM213:BO213)-10,
IF(AND(OR(BR$6="Sen",BR$6="Sel",BR$6="Rab",BR$6="Kam",BR$6="Jum"),SUM(BM213:BO213)&lt;10),0,
IF(AND(BR$6="Sab",SUM(BM213:BO213)&gt;=9),SUM(BM213:BO213)-9,
IF(AND(BR$6="Sab",SUM(BM213:BO213)&lt;9),0,
IF(OR(BR$6="Mgg",BR$6="Hon"),SUM(BM213:BO213),0)))))</f>
        <v>0</v>
      </c>
      <c r="BR213" s="5"/>
      <c r="BS213" s="5">
        <f>LOOKUP(BS$6,'Daily Absent'!$O$6:$AX$6,'Daily Absent'!$O213:$AX213)</f>
        <v>0</v>
      </c>
      <c r="BT213" s="104">
        <f>VALUE('Time Sheet KN'!BU213-'Time Sheet KN'!BT213)*24</f>
        <v>0</v>
      </c>
      <c r="BU213" s="104">
        <f>VALUE('Time Sheet KN'!BW213-'Time Sheet KN'!BV213)*24</f>
        <v>0</v>
      </c>
      <c r="BV213" s="104">
        <f>VALUE('Time Sheet KN'!BY213-'Time Sheet KN'!BX213)*24</f>
        <v>0</v>
      </c>
      <c r="BW213" s="105">
        <f t="shared" ref="BW213" si="1416">IF(AND(OR(BY$6="Sen",BY$6="Sel",BY$6="Rab",BY$6="Kam",BY$6="Jum"),SUM(BT213:BV213)&gt;=10),10,
IF(AND(OR(BY$6="Sen",BY$6="Sel",BY$6="Rab",BY$6="Kam",BY$6="Jum"),SUM(BT213:BV213)&lt;10),SUM(BT213:BV213),
IF(AND(BY$6="Sab",SUM(BT213:BV213)&gt;=9),9,
IF(AND(BY$6="Sab",SUM(BT213:BV213)&lt;9),SUM(BT213:BV213),
IF(OR(BY$6="Mgg",BY$6="Hon"),0)))))</f>
        <v>0</v>
      </c>
      <c r="BX213" s="5">
        <f t="shared" ref="BX213" si="1417">IF(AND(OR(BY$6="Sen",BY$6="Sel",BY$6="Rab",BY$6="Kam",BY$6="Jum"),SUM(BT213:BV213)&gt;=10),SUM(BT213:BV213)-10,
IF(AND(OR(BY$6="Sen",BY$6="Sel",BY$6="Rab",BY$6="Kam",BY$6="Jum"),SUM(BT213:BV213)&lt;10),0,
IF(AND(BY$6="Sab",SUM(BT213:BV213)&gt;=9),SUM(BT213:BV213)-9,
IF(AND(BY$6="Sab",SUM(BT213:BV213)&lt;9),0,
IF(OR(BY$6="Mgg",BY$6="Hon"),SUM(BT213:BV213),0)))))</f>
        <v>0</v>
      </c>
      <c r="BY213" s="5"/>
      <c r="BZ213" s="5">
        <f>LOOKUP(BZ$6,'Daily Absent'!$O$6:$AX$6,'Daily Absent'!$O213:$AX213)</f>
        <v>0</v>
      </c>
      <c r="CA213" s="104">
        <f>VALUE('Time Sheet KN'!CB213-'Time Sheet KN'!CA213)*24</f>
        <v>0</v>
      </c>
      <c r="CB213" s="104">
        <f>VALUE('Time Sheet KN'!CD213-'Time Sheet KN'!CC213)*24</f>
        <v>0</v>
      </c>
      <c r="CC213" s="104">
        <f>VALUE('Time Sheet KN'!CF213-'Time Sheet KN'!CE213)*24</f>
        <v>0</v>
      </c>
      <c r="CD213" s="105">
        <f t="shared" ref="CD213" si="1418">IF(AND(OR(CF$6="Sen",CF$6="Sel",CF$6="Rab",CF$6="Kam",CF$6="Jum"),SUM(CA213:CC213)&gt;=10),10,
IF(AND(OR(CF$6="Sen",CF$6="Sel",CF$6="Rab",CF$6="Kam",CF$6="Jum"),SUM(CA213:CC213)&lt;10),SUM(CA213:CC213),
IF(AND(CF$6="Sab",SUM(CA213:CC213)&gt;=9),9,
IF(AND(CF$6="Sab",SUM(CA213:CC213)&lt;9),SUM(CA213:CC213),
IF(OR(CF$6="Mgg",CF$6="Hon"),0)))))</f>
        <v>0</v>
      </c>
      <c r="CE213" s="5">
        <f t="shared" ref="CE213" si="1419">IF(AND(OR(CF$6="Sen",CF$6="Sel",CF$6="Rab",CF$6="Kam",CF$6="Jum"),SUM(CA213:CC213)&gt;=10),SUM(CA213:CC213)-10,
IF(AND(OR(CF$6="Sen",CF$6="Sel",CF$6="Rab",CF$6="Kam",CF$6="Jum"),SUM(CA213:CC213)&lt;10),0,
IF(AND(CF$6="Sab",SUM(CA213:CC213)&gt;=9),SUM(CA213:CC213)-9,
IF(AND(CF$6="Sab",SUM(CA213:CC213)&lt;9),0,
IF(OR(CF$6="Mgg",CF$6="Hon"),SUM(CA213:CC213),0)))))</f>
        <v>0</v>
      </c>
      <c r="CF213" s="5"/>
      <c r="CG213" s="5">
        <f>LOOKUP(CG$6,'Daily Absent'!$O$6:$AX$6,'Daily Absent'!$O213:$AX213)</f>
        <v>0</v>
      </c>
      <c r="CH213" s="104">
        <f>VALUE('Time Sheet KN'!CI213-'Time Sheet KN'!CH213)*24</f>
        <v>0</v>
      </c>
      <c r="CI213" s="104">
        <f>VALUE('Time Sheet KN'!CK213-'Time Sheet KN'!CJ213)*24</f>
        <v>0</v>
      </c>
      <c r="CJ213" s="104">
        <f>VALUE('Time Sheet KN'!CM213-'Time Sheet KN'!CL213)*24</f>
        <v>0</v>
      </c>
      <c r="CK213" s="105">
        <f t="shared" ref="CK213" si="1420">IF(AND(OR(CM$6="Sen",CM$6="Sel",CM$6="Rab",CM$6="Kam",CM$6="Jum"),SUM(CH213:CJ213)&gt;=10),10,
IF(AND(OR(CM$6="Sen",CM$6="Sel",CM$6="Rab",CM$6="Kam",CM$6="Jum"),SUM(CH213:CJ213)&lt;10),SUM(CH213:CJ213),
IF(AND(CM$6="Sab",SUM(CH213:CJ213)&gt;=9),9,
IF(AND(CM$6="Sab",SUM(CH213:CJ213)&lt;9),SUM(CH213:CJ213),
IF(OR(CM$6="Mgg",CM$6="Hon"),0)))))</f>
        <v>0</v>
      </c>
      <c r="CL213" s="5">
        <f t="shared" ref="CL213" si="1421">IF(AND(OR(CM$6="Sen",CM$6="Sel",CM$6="Rab",CM$6="Kam",CM$6="Jum"),SUM(CH213:CJ213)&gt;=10),SUM(CH213:CJ213)-10,
IF(AND(OR(CM$6="Sen",CM$6="Sel",CM$6="Rab",CM$6="Kam",CM$6="Jum"),SUM(CH213:CJ213)&lt;10),0,
IF(AND(CM$6="Sab",SUM(CH213:CJ213)&gt;=9),SUM(CH213:CJ213)-9,
IF(AND(CM$6="Sab",SUM(CH213:CJ213)&lt;9),0,
IF(OR(CM$6="Mgg",CM$6="Hon"),SUM(CH213:CJ213),0)))))</f>
        <v>0</v>
      </c>
      <c r="CM213" s="5"/>
      <c r="CN213" s="5">
        <f>LOOKUP(CN$6,'Daily Absent'!$O$6:$AX$6,'Daily Absent'!$O213:$AX213)</f>
        <v>0</v>
      </c>
      <c r="CO213" s="104">
        <f>VALUE('Time Sheet KN'!CP213-'Time Sheet KN'!CO213)*24</f>
        <v>0</v>
      </c>
      <c r="CP213" s="104">
        <f>VALUE('Time Sheet KN'!CR213-'Time Sheet KN'!CQ213)*24</f>
        <v>0</v>
      </c>
      <c r="CQ213" s="104">
        <f>VALUE('Time Sheet KN'!CT213-'Time Sheet KN'!CS213)*24</f>
        <v>0</v>
      </c>
      <c r="CR213" s="105">
        <f t="shared" ref="CR213" si="1422">IF(AND(OR(CT$6="Sen",CT$6="Sel",CT$6="Rab",CT$6="Kam",CT$6="Jum"),SUM(CO213:CQ213)&gt;=10),10,
IF(AND(OR(CT$6="Sen",CT$6="Sel",CT$6="Rab",CT$6="Kam",CT$6="Jum"),SUM(CO213:CQ213)&lt;10),SUM(CO213:CQ213),
IF(AND(CT$6="Sab",SUM(CO213:CQ213)&gt;=9),9,
IF(AND(CT$6="Sab",SUM(CO213:CQ213)&lt;9),SUM(CO213:CQ213),
IF(OR(CT$6="Mgg",CT$6="Hon"),0)))))</f>
        <v>0</v>
      </c>
      <c r="CS213" s="5">
        <f t="shared" ref="CS213" si="1423">IF(AND(OR(CT$6="Sen",CT$6="Sel",CT$6="Rab",CT$6="Kam",CT$6="Jum"),SUM(CO213:CQ213)&gt;=10),SUM(CO213:CQ213)-10,
IF(AND(OR(CT$6="Sen",CT$6="Sel",CT$6="Rab",CT$6="Kam",CT$6="Jum"),SUM(CO213:CQ213)&lt;10),0,
IF(AND(CT$6="Sab",SUM(CO213:CQ213)&gt;=9),SUM(CO213:CQ213)-9,
IF(AND(CT$6="Sab",SUM(CO213:CQ213)&lt;9),0,
IF(OR(CT$6="Mgg",CT$6="Hon"),SUM(CO213:CQ213),0)))))</f>
        <v>0</v>
      </c>
      <c r="CT213" s="5"/>
      <c r="CU213" s="5">
        <f>LOOKUP(CU$6,'Daily Absent'!$O$6:$AX$6,'Daily Absent'!$O213:$AX213)</f>
        <v>0</v>
      </c>
      <c r="CV213" s="104">
        <f>VALUE('Time Sheet KN'!CW213-'Time Sheet KN'!CV213)*24</f>
        <v>0</v>
      </c>
      <c r="CW213" s="104">
        <f>VALUE('Time Sheet KN'!CY213-'Time Sheet KN'!CX213)*24</f>
        <v>0</v>
      </c>
      <c r="CX213" s="104">
        <f>VALUE('Time Sheet KN'!DA213-'Time Sheet KN'!CZ213)*24</f>
        <v>0</v>
      </c>
      <c r="CY213" s="105">
        <f t="shared" ref="CY213" si="1424">IF(AND(OR(DA$6="Sen",DA$6="Sel",DA$6="Rab",DA$6="Kam",DA$6="Jum"),SUM(CV213:CX213)&gt;=10),10,
IF(AND(OR(DA$6="Sen",DA$6="Sel",DA$6="Rab",DA$6="Kam",DA$6="Jum"),SUM(CV213:CX213)&lt;10),SUM(CV213:CX213),
IF(AND(DA$6="Sab",SUM(CV213:CX213)&gt;=9),9,
IF(AND(DA$6="Sab",SUM(CV213:CX213)&lt;9),SUM(CV213:CX213),
IF(OR(DA$6="Mgg",DA$6="Hon"),0)))))</f>
        <v>0</v>
      </c>
      <c r="CZ213" s="5">
        <f t="shared" ref="CZ213" si="1425">IF(AND(OR(DA$6="Sen",DA$6="Sel",DA$6="Rab",DA$6="Kam",DA$6="Jum"),SUM(CV213:CX213)&gt;=10),SUM(CV213:CX213)-10,
IF(AND(OR(DA$6="Sen",DA$6="Sel",DA$6="Rab",DA$6="Kam",DA$6="Jum"),SUM(CV213:CX213)&lt;10),0,
IF(AND(DA$6="Sab",SUM(CV213:CX213)&gt;=9),SUM(CV213:CX213)-9,
IF(AND(DA$6="Sab",SUM(CV213:CX213)&lt;9),0,
IF(OR(DA$6="Mgg",DA$6="Hon"),SUM(CV213:CX213),0)))))</f>
        <v>0</v>
      </c>
      <c r="DA213" s="5"/>
      <c r="DB213" s="5">
        <f>LOOKUP(DB$6,'Daily Absent'!$O$6:$AX$6,'Daily Absent'!$O213:$AX213)</f>
        <v>0</v>
      </c>
      <c r="DC213" s="104">
        <f>VALUE('Time Sheet KN'!DD213-'Time Sheet KN'!DC213)*24</f>
        <v>0</v>
      </c>
      <c r="DD213" s="104">
        <f>VALUE('Time Sheet KN'!DF213-'Time Sheet KN'!DE213)*24</f>
        <v>0</v>
      </c>
      <c r="DE213" s="104">
        <f>VALUE('Time Sheet KN'!DH213-'Time Sheet KN'!DG213)*24</f>
        <v>0</v>
      </c>
      <c r="DF213" s="105">
        <f t="shared" ref="DF213" si="1426">IF(AND(OR(DH$6="Sen",DH$6="Sel",DH$6="Rab",DH$6="Kam",DH$6="Jum"),SUM(DC213:DE213)&gt;=10),10,
IF(AND(OR(DH$6="Sen",DH$6="Sel",DH$6="Rab",DH$6="Kam",DH$6="Jum"),SUM(DC213:DE213)&lt;10),SUM(DC213:DE213),
IF(AND(DH$6="Sab",SUM(DC213:DE213)&gt;=9),9,
IF(AND(DH$6="Sab",SUM(DC213:DE213)&lt;9),SUM(DC213:DE213),
IF(OR(DH$6="Mgg",DH$6="Hon"),0)))))</f>
        <v>0</v>
      </c>
      <c r="DG213" s="5">
        <f t="shared" ref="DG213" si="1427">IF(AND(OR(DH$6="Sen",DH$6="Sel",DH$6="Rab",DH$6="Kam",DH$6="Jum"),SUM(DC213:DE213)&gt;=10),SUM(DC213:DE213)-10,
IF(AND(OR(DH$6="Sen",DH$6="Sel",DH$6="Rab",DH$6="Kam",DH$6="Jum"),SUM(DC213:DE213)&lt;10),0,
IF(AND(DH$6="Sab",SUM(DC213:DE213)&gt;=9),SUM(DC213:DE213)-9,
IF(AND(DH$6="Sab",SUM(DC213:DE213)&lt;9),0,
IF(OR(DH$6="Mgg",DH$6="Hon"),SUM(DC213:DE213),0)))))</f>
        <v>0</v>
      </c>
      <c r="DH213" s="5"/>
      <c r="DI213" s="5">
        <f>LOOKUP(DI$6,'Daily Absent'!$O$6:$AX$6,'Daily Absent'!$O213:$AX213)</f>
        <v>0</v>
      </c>
      <c r="DJ213" s="104">
        <f>VALUE('Time Sheet KN'!DK213-'Time Sheet KN'!DJ213)*24</f>
        <v>0</v>
      </c>
      <c r="DK213" s="104">
        <f>VALUE('Time Sheet KN'!DM213-'Time Sheet KN'!DL213)*24</f>
        <v>0</v>
      </c>
      <c r="DL213" s="104">
        <f>VALUE('Time Sheet KN'!DO213-'Time Sheet KN'!DN213)*24</f>
        <v>0</v>
      </c>
      <c r="DM213" s="105">
        <f t="shared" ref="DM213" si="1428">IF(AND(OR(DO$6="Sen",DO$6="Sel",DO$6="Rab",DO$6="Kam",DO$6="Jum"),SUM(DJ213:DL213)&gt;=10),10,
IF(AND(OR(DO$6="Sen",DO$6="Sel",DO$6="Rab",DO$6="Kam",DO$6="Jum"),SUM(DJ213:DL213)&lt;10),SUM(DJ213:DL213),
IF(AND(DO$6="Sab",SUM(DJ213:DL213)&gt;=9),9,
IF(AND(DO$6="Sab",SUM(DJ213:DL213)&lt;9),SUM(DJ213:DL213),
IF(OR(DO$6="Mgg",DO$6="Hon"),0)))))</f>
        <v>0</v>
      </c>
      <c r="DN213" s="5">
        <f t="shared" ref="DN213" si="1429">IF(AND(OR(DO$6="Sen",DO$6="Sel",DO$6="Rab",DO$6="Kam",DO$6="Jum"),SUM(DJ213:DL213)&gt;=10),SUM(DJ213:DL213)-10,
IF(AND(OR(DO$6="Sen",DO$6="Sel",DO$6="Rab",DO$6="Kam",DO$6="Jum"),SUM(DJ213:DL213)&lt;10),0,
IF(AND(DO$6="Sab",SUM(DJ213:DL213)&gt;=9),SUM(DJ213:DL213)-9,
IF(AND(DO$6="Sab",SUM(DJ213:DL213)&lt;9),0,
IF(OR(DO$6="Mgg",DO$6="Hon"),SUM(DJ213:DL213),0)))))</f>
        <v>0</v>
      </c>
      <c r="DO213" s="5"/>
      <c r="DP213" s="5">
        <f>LOOKUP(DP$6,'Daily Absent'!$O$6:$AX$6,'Daily Absent'!$O213:$AX213)</f>
        <v>0</v>
      </c>
      <c r="DQ213" s="104">
        <f>VALUE('Time Sheet KN'!DR213-'Time Sheet KN'!DQ213)*24</f>
        <v>0</v>
      </c>
      <c r="DR213" s="104">
        <f>VALUE('Time Sheet KN'!DT213-'Time Sheet KN'!DS213)*24</f>
        <v>0</v>
      </c>
      <c r="DS213" s="104">
        <f>VALUE('Time Sheet KN'!DV213-'Time Sheet KN'!DU213)*24</f>
        <v>0</v>
      </c>
      <c r="DT213" s="105">
        <f t="shared" ref="DT213" si="1430">IF(AND(OR(DV$6="Sen",DV$6="Sel",DV$6="Rab",DV$6="Kam",DV$6="Jum"),SUM(DQ213:DS213)&gt;=10),10,
IF(AND(OR(DV$6="Sen",DV$6="Sel",DV$6="Rab",DV$6="Kam",DV$6="Jum"),SUM(DQ213:DS213)&lt;10),SUM(DQ213:DS213),
IF(AND(DV$6="Sab",SUM(DQ213:DS213)&gt;=9),9,
IF(AND(DV$6="Sab",SUM(DQ213:DS213)&lt;9),SUM(DQ213:DS213),
IF(OR(DV$6="Mgg",DV$6="Hon"),0)))))</f>
        <v>0</v>
      </c>
      <c r="DU213" s="5">
        <f t="shared" ref="DU213" si="1431">IF(AND(OR(DV$6="Sen",DV$6="Sel",DV$6="Rab",DV$6="Kam",DV$6="Jum"),SUM(DQ213:DS213)&gt;=10),SUM(DQ213:DS213)-10,
IF(AND(OR(DV$6="Sen",DV$6="Sel",DV$6="Rab",DV$6="Kam",DV$6="Jum"),SUM(DQ213:DS213)&lt;10),0,
IF(AND(DV$6="Sab",SUM(DQ213:DS213)&gt;=9),SUM(DQ213:DS213)-9,
IF(AND(DV$6="Sab",SUM(DQ213:DS213)&lt;9),0,
IF(OR(DV$6="Mgg",DV$6="Hon"),SUM(DQ213:DS213),0)))))</f>
        <v>0</v>
      </c>
      <c r="DV213" s="5"/>
      <c r="DW213" s="5">
        <f>LOOKUP(DW$6,'Daily Absent'!$O$6:$AX$6,'Daily Absent'!$O213:$AX213)</f>
        <v>0</v>
      </c>
      <c r="DX213" s="104">
        <f>VALUE('Time Sheet KN'!DY213-'Time Sheet KN'!DX213)*24</f>
        <v>0</v>
      </c>
      <c r="DY213" s="104">
        <f>VALUE('Time Sheet KN'!EA213-'Time Sheet KN'!DZ213)*24</f>
        <v>0</v>
      </c>
      <c r="DZ213" s="104">
        <f>VALUE('Time Sheet KN'!EC213-'Time Sheet KN'!EB213)*24</f>
        <v>0</v>
      </c>
      <c r="EA213" s="105">
        <f t="shared" ref="EA213" si="1432">IF(AND(OR(EC$6="Sen",EC$6="Sel",EC$6="Rab",EC$6="Kam",EC$6="Jum"),SUM(DX213:DZ213)&gt;=10),10,
IF(AND(OR(EC$6="Sen",EC$6="Sel",EC$6="Rab",EC$6="Kam",EC$6="Jum"),SUM(DX213:DZ213)&lt;10),SUM(DX213:DZ213),
IF(AND(EC$6="Sab",SUM(DX213:DZ213)&gt;=9),9,
IF(AND(EC$6="Sab",SUM(DX213:DZ213)&lt;9),SUM(DX213:DZ213),
IF(OR(EC$6="Mgg",EC$6="Hon"),0)))))</f>
        <v>0</v>
      </c>
      <c r="EB213" s="5">
        <f t="shared" ref="EB213" si="1433">IF(AND(OR(EC$6="Sen",EC$6="Sel",EC$6="Rab",EC$6="Kam",EC$6="Jum"),SUM(DX213:DZ213)&gt;=10),SUM(DX213:DZ213)-10,
IF(AND(OR(EC$6="Sen",EC$6="Sel",EC$6="Rab",EC$6="Kam",EC$6="Jum"),SUM(DX213:DZ213)&lt;10),0,
IF(AND(EC$6="Sab",SUM(DX213:DZ213)&gt;=9),SUM(DX213:DZ213)-9,
IF(AND(EC$6="Sab",SUM(DX213:DZ213)&lt;9),0,
IF(OR(EC$6="Mgg",EC$6="Hon"),SUM(DX213:DZ213),0)))))</f>
        <v>0</v>
      </c>
      <c r="EC213" s="5"/>
      <c r="ED213" s="5">
        <f>LOOKUP(ED$6,'Daily Absent'!$O$6:$AX$6,'Daily Absent'!$O213:$AX213)</f>
        <v>0</v>
      </c>
      <c r="EE213" s="104">
        <f>VALUE('Time Sheet KN'!EF213-'Time Sheet KN'!EE213)*24</f>
        <v>0</v>
      </c>
      <c r="EF213" s="104">
        <f>VALUE('Time Sheet KN'!EH213-'Time Sheet KN'!EG213)*24</f>
        <v>0</v>
      </c>
      <c r="EG213" s="104">
        <f>VALUE('Time Sheet KN'!EJ213-'Time Sheet KN'!EI213)*24</f>
        <v>0</v>
      </c>
      <c r="EH213" s="105">
        <f t="shared" ref="EH213" si="1434">IF(AND(OR(EJ$6="Sen",EJ$6="Sel",EJ$6="Rab",EJ$6="Kam",EJ$6="Jum"),SUM(EE213:EG213)&gt;=10),10,
IF(AND(OR(EJ$6="Sen",EJ$6="Sel",EJ$6="Rab",EJ$6="Kam",EJ$6="Jum"),SUM(EE213:EG213)&lt;10),SUM(EE213:EG213),
IF(AND(EJ$6="Sab",SUM(EE213:EG213)&gt;=9),9,
IF(AND(EJ$6="Sab",SUM(EE213:EG213)&lt;9),SUM(EE213:EG213),
IF(OR(EJ$6="Mgg",EJ$6="Hon"),0)))))</f>
        <v>0</v>
      </c>
      <c r="EI213" s="5">
        <f t="shared" ref="EI213" si="1435">IF(AND(OR(EJ$6="Sen",EJ$6="Sel",EJ$6="Rab",EJ$6="Kam",EJ$6="Jum"),SUM(EE213:EG213)&gt;=10),SUM(EE213:EG213)-10,
IF(AND(OR(EJ$6="Sen",EJ$6="Sel",EJ$6="Rab",EJ$6="Kam",EJ$6="Jum"),SUM(EE213:EG213)&lt;10),0,
IF(AND(EJ$6="Sab",SUM(EE213:EG213)&gt;=9),SUM(EE213:EG213)-9,
IF(AND(EJ$6="Sab",SUM(EE213:EG213)&lt;9),0,
IF(OR(EJ$6="Mgg",EJ$6="Hon"),SUM(EE213:EG213),0)))))</f>
        <v>0</v>
      </c>
      <c r="EJ213" s="5"/>
      <c r="EK213" s="5">
        <f>LOOKUP(EK$6,'Daily Absent'!$O$6:$AX$6,'Daily Absent'!$O213:$AX213)</f>
        <v>0</v>
      </c>
      <c r="EL213" s="104">
        <f>VALUE('Time Sheet KN'!EM213-'Time Sheet KN'!EL213)*24</f>
        <v>0</v>
      </c>
      <c r="EM213" s="104">
        <f>VALUE('Time Sheet KN'!EO213-'Time Sheet KN'!EN213)*24</f>
        <v>0</v>
      </c>
      <c r="EN213" s="104">
        <f>VALUE('Time Sheet KN'!EQ213-'Time Sheet KN'!EP213)*24</f>
        <v>0</v>
      </c>
      <c r="EO213" s="105">
        <f t="shared" ref="EO213" si="1436">IF(AND(OR(EQ$6="Sen",EQ$6="Sel",EQ$6="Rab",EQ$6="Kam",EQ$6="Jum"),SUM(EL213:EN213)&gt;=10),10,
IF(AND(OR(EQ$6="Sen",EQ$6="Sel",EQ$6="Rab",EQ$6="Kam",EQ$6="Jum"),SUM(EL213:EN213)&lt;10),SUM(EL213:EN213),
IF(AND(EQ$6="Sab",SUM(EL213:EN213)&gt;=9),9,
IF(AND(EQ$6="Sab",SUM(EL213:EN213)&lt;9),SUM(EL213:EN213),
IF(OR(EQ$6="Mgg",EQ$6="Hon"),0)))))</f>
        <v>0</v>
      </c>
      <c r="EP213" s="5">
        <f t="shared" ref="EP213" si="1437">IF(AND(OR(EQ$6="Sen",EQ$6="Sel",EQ$6="Rab",EQ$6="Kam",EQ$6="Jum"),SUM(EL213:EN213)&gt;=10),SUM(EL213:EN213)-10,
IF(AND(OR(EQ$6="Sen",EQ$6="Sel",EQ$6="Rab",EQ$6="Kam",EQ$6="Jum"),SUM(EL213:EN213)&lt;10),0,
IF(AND(EQ$6="Sab",SUM(EL213:EN213)&gt;=9),SUM(EL213:EN213)-9,
IF(AND(EQ$6="Sab",SUM(EL213:EN213)&lt;9),0,
IF(OR(EQ$6="Mgg",EQ$6="Hon"),SUM(EL213:EN213),0)))))</f>
        <v>0</v>
      </c>
      <c r="EQ213" s="5"/>
      <c r="ER213" s="5">
        <f>LOOKUP(ER$6,'Daily Absent'!$O$6:$AX$6,'Daily Absent'!$O213:$AX213)</f>
        <v>0</v>
      </c>
      <c r="ES213" s="104">
        <f>VALUE('Time Sheet KN'!ET213-'Time Sheet KN'!ES213)*24</f>
        <v>0</v>
      </c>
      <c r="ET213" s="104">
        <f>VALUE('Time Sheet KN'!EV213-'Time Sheet KN'!EU213)*24</f>
        <v>0</v>
      </c>
      <c r="EU213" s="104">
        <f>VALUE('Time Sheet KN'!EX213-'Time Sheet KN'!EW213)*24</f>
        <v>0</v>
      </c>
      <c r="EV213" s="105">
        <f t="shared" ref="EV213" si="1438">IF(AND(OR(EX$6="Sen",EX$6="Sel",EX$6="Rab",EX$6="Kam",EX$6="Jum"),SUM(ES213:EU213)&gt;=10),10,
IF(AND(OR(EX$6="Sen",EX$6="Sel",EX$6="Rab",EX$6="Kam",EX$6="Jum"),SUM(ES213:EU213)&lt;10),SUM(ES213:EU213),
IF(AND(EX$6="Sab",SUM(ES213:EU213)&gt;=9),9,
IF(AND(EX$6="Sab",SUM(ES213:EU213)&lt;9),SUM(ES213:EU213),
IF(OR(EX$6="Mgg",EX$6="Hon"),0)))))</f>
        <v>0</v>
      </c>
      <c r="EW213" s="5">
        <f t="shared" ref="EW213" si="1439">IF(AND(OR(EX$6="Sen",EX$6="Sel",EX$6="Rab",EX$6="Kam",EX$6="Jum"),SUM(ES213:EU213)&gt;=10),SUM(ES213:EU213)-10,
IF(AND(OR(EX$6="Sen",EX$6="Sel",EX$6="Rab",EX$6="Kam",EX$6="Jum"),SUM(ES213:EU213)&lt;10),0,
IF(AND(EX$6="Sab",SUM(ES213:EU213)&gt;=9),SUM(ES213:EU213)-9,
IF(AND(EX$6="Sab",SUM(ES213:EU213)&lt;9),0,
IF(OR(EX$6="Mgg",EX$6="Hon"),SUM(ES213:EU213),0)))))</f>
        <v>0</v>
      </c>
      <c r="EX213" s="5"/>
      <c r="EY213" s="5">
        <f>LOOKUP(EY$6,'Daily Absent'!$O$6:$AX$6,'Daily Absent'!$O213:$AX213)</f>
        <v>0</v>
      </c>
      <c r="EZ213" s="104">
        <f>VALUE('Time Sheet KN'!FA213-'Time Sheet KN'!EZ213)*24</f>
        <v>0</v>
      </c>
      <c r="FA213" s="104">
        <f>VALUE('Time Sheet KN'!FC213-'Time Sheet KN'!FB213)*24</f>
        <v>0</v>
      </c>
      <c r="FB213" s="104">
        <f>VALUE('Time Sheet KN'!FE213-'Time Sheet KN'!FD213)*24</f>
        <v>0</v>
      </c>
      <c r="FC213" s="105">
        <f t="shared" ref="FC213" si="1440">IF(AND(OR(FE$6="Sen",FE$6="Sel",FE$6="Rab",FE$6="Kam",FE$6="Jum"),SUM(EZ213:FB213)&gt;=10),10,
IF(AND(OR(FE$6="Sen",FE$6="Sel",FE$6="Rab",FE$6="Kam",FE$6="Jum"),SUM(EZ213:FB213)&lt;10),SUM(EZ213:FB213),
IF(AND(FE$6="Sab",SUM(EZ213:FB213)&gt;=9),9,
IF(AND(FE$6="Sab",SUM(EZ213:FB213)&lt;9),SUM(EZ213:FB213),
IF(OR(FE$6="Mgg",FE$6="Hon"),0)))))</f>
        <v>0</v>
      </c>
      <c r="FD213" s="5">
        <f t="shared" ref="FD213" si="1441">IF(AND(OR(FE$6="Sen",FE$6="Sel",FE$6="Rab",FE$6="Kam",FE$6="Jum"),SUM(EZ213:FB213)&gt;=10),SUM(EZ213:FB213)-10,
IF(AND(OR(FE$6="Sen",FE$6="Sel",FE$6="Rab",FE$6="Kam",FE$6="Jum"),SUM(EZ213:FB213)&lt;10),0,
IF(AND(FE$6="Sab",SUM(EZ213:FB213)&gt;=9),SUM(EZ213:FB213)-9,
IF(AND(FE$6="Sab",SUM(EZ213:FB213)&lt;9),0,
IF(OR(FE$6="Mgg",FE$6="Hon"),SUM(EZ213:FB213),0)))))</f>
        <v>0</v>
      </c>
      <c r="FE213" s="5"/>
      <c r="FF213" s="5">
        <f>LOOKUP(FF$6,'Daily Absent'!$O$6:$AX$6,'Daily Absent'!$O213:$AX213)</f>
        <v>0</v>
      </c>
      <c r="FG213" s="104">
        <f>VALUE('Time Sheet KN'!FH213-'Time Sheet KN'!FG213)*24</f>
        <v>0</v>
      </c>
      <c r="FH213" s="104">
        <f>VALUE('Time Sheet KN'!FJ213-'Time Sheet KN'!FI213)*24</f>
        <v>0</v>
      </c>
      <c r="FI213" s="104">
        <f>VALUE('Time Sheet KN'!FL213-'Time Sheet KN'!FK213)*24</f>
        <v>0</v>
      </c>
      <c r="FJ213" s="105">
        <f t="shared" ref="FJ213" si="1442">IF(AND(OR(FL$6="Sen",FL$6="Sel",FL$6="Rab",FL$6="Kam",FL$6="Jum"),SUM(FG213:FI213)&gt;=10),10,
IF(AND(OR(FL$6="Sen",FL$6="Sel",FL$6="Rab",FL$6="Kam",FL$6="Jum"),SUM(FG213:FI213)&lt;10),SUM(FG213:FI213),
IF(AND(FL$6="Sab",SUM(FG213:FI213)&gt;=9),9,
IF(AND(FL$6="Sab",SUM(FG213:FI213)&lt;9),SUM(FG213:FI213),
IF(OR(FL$6="Mgg",FL$6="Hon"),0)))))</f>
        <v>0</v>
      </c>
      <c r="FK213" s="5">
        <f t="shared" ref="FK213" si="1443">IF(AND(OR(FL$6="Sen",FL$6="Sel",FL$6="Rab",FL$6="Kam",FL$6="Jum"),SUM(FG213:FI213)&gt;=10),SUM(FG213:FI213)-10,
IF(AND(OR(FL$6="Sen",FL$6="Sel",FL$6="Rab",FL$6="Kam",FL$6="Jum"),SUM(FG213:FI213)&lt;10),0,
IF(AND(FL$6="Sab",SUM(FG213:FI213)&gt;=9),SUM(FG213:FI213)-9,
IF(AND(FL$6="Sab",SUM(FG213:FI213)&lt;9),0,
IF(OR(FL$6="Mgg",FL$6="Hon"),SUM(FG213:FI213),0)))))</f>
        <v>0</v>
      </c>
      <c r="FL213" s="5"/>
      <c r="FM213" s="5">
        <f>LOOKUP(FM$6,'Daily Absent'!$O$6:$AX$6,'Daily Absent'!$O213:$AX213)</f>
        <v>0</v>
      </c>
      <c r="FN213" s="104">
        <f>VALUE('Time Sheet KN'!FO213-'Time Sheet KN'!FN213)*24</f>
        <v>0</v>
      </c>
      <c r="FO213" s="104">
        <f>VALUE('Time Sheet KN'!FQ213-'Time Sheet KN'!FP213)*24</f>
        <v>0</v>
      </c>
      <c r="FP213" s="104">
        <f>VALUE('Time Sheet KN'!FS213-'Time Sheet KN'!FR213)*24</f>
        <v>0</v>
      </c>
      <c r="FQ213" s="105">
        <f t="shared" ref="FQ213" si="1444">IF(AND(OR(FS$6="Sen",FS$6="Sel",FS$6="Rab",FS$6="Kam",FS$6="Jum"),SUM(FN213:FP213)&gt;=10),10,
IF(AND(OR(FS$6="Sen",FS$6="Sel",FS$6="Rab",FS$6="Kam",FS$6="Jum"),SUM(FN213:FP213)&lt;10),SUM(FN213:FP213),
IF(AND(FS$6="Sab",SUM(FN213:FP213)&gt;=9),9,
IF(AND(FS$6="Sab",SUM(FN213:FP213)&lt;9),SUM(FN213:FP213),
IF(OR(FS$6="Mgg",FS$6="Hon"),0)))))</f>
        <v>0</v>
      </c>
      <c r="FR213" s="5">
        <f t="shared" ref="FR213" si="1445">IF(AND(OR(FS$6="Sen",FS$6="Sel",FS$6="Rab",FS$6="Kam",FS$6="Jum"),SUM(FN213:FP213)&gt;=10),SUM(FN213:FP213)-10,
IF(AND(OR(FS$6="Sen",FS$6="Sel",FS$6="Rab",FS$6="Kam",FS$6="Jum"),SUM(FN213:FP213)&lt;10),0,
IF(AND(FS$6="Sab",SUM(FN213:FP213)&gt;=9),SUM(FN213:FP213)-9,
IF(AND(FS$6="Sab",SUM(FN213:FP213)&lt;9),0,
IF(OR(FS$6="Mgg",FS$6="Hon"),SUM(FN213:FP213),0)))))</f>
        <v>0</v>
      </c>
      <c r="FS213" s="5"/>
      <c r="FT213" s="5">
        <f>LOOKUP(FT$6,'Daily Absent'!$O$6:$AX$6,'Daily Absent'!$O213:$AX213)</f>
        <v>0</v>
      </c>
      <c r="FU213" s="104">
        <f>VALUE('Time Sheet KN'!FV213-'Time Sheet KN'!FU213)*24</f>
        <v>0</v>
      </c>
      <c r="FV213" s="104">
        <f>VALUE('Time Sheet KN'!FX213-'Time Sheet KN'!FW213)*24</f>
        <v>0</v>
      </c>
      <c r="FW213" s="104">
        <f>VALUE('Time Sheet KN'!FZ213-'Time Sheet KN'!FY213)*24</f>
        <v>0</v>
      </c>
      <c r="FX213" s="105">
        <f t="shared" ref="FX213" si="1446">IF(AND(OR(FZ$6="Sen",FZ$6="Sel",FZ$6="Rab",FZ$6="Kam",FZ$6="Jum"),SUM(FU213:FW213)&gt;=10),10,
IF(AND(OR(FZ$6="Sen",FZ$6="Sel",FZ$6="Rab",FZ$6="Kam",FZ$6="Jum"),SUM(FU213:FW213)&lt;10),SUM(FU213:FW213),
IF(AND(FZ$6="Sab",SUM(FU213:FW213)&gt;=9),9,
IF(AND(FZ$6="Sab",SUM(FU213:FW213)&lt;9),SUM(FU213:FW213),
IF(OR(FZ$6="Mgg",FZ$6="Hon"),0)))))</f>
        <v>0</v>
      </c>
      <c r="FY213" s="5">
        <f t="shared" ref="FY213" si="1447">IF(AND(OR(FZ$6="Sen",FZ$6="Sel",FZ$6="Rab",FZ$6="Kam",FZ$6="Jum"),SUM(FU213:FW213)&gt;=10),SUM(FU213:FW213)-10,
IF(AND(OR(FZ$6="Sen",FZ$6="Sel",FZ$6="Rab",FZ$6="Kam",FZ$6="Jum"),SUM(FU213:FW213)&lt;10),0,
IF(AND(FZ$6="Sab",SUM(FU213:FW213)&gt;=9),SUM(FU213:FW213)-9,
IF(AND(FZ$6="Sab",SUM(FU213:FW213)&lt;9),0,
IF(OR(FZ$6="Mgg",FZ$6="Hon"),SUM(FU213:FW213),0)))))</f>
        <v>0</v>
      </c>
      <c r="FZ213" s="5"/>
      <c r="GA213" s="5">
        <f>LOOKUP(GA$6,'Daily Absent'!$O$6:$AX$6,'Daily Absent'!$O213:$AX213)</f>
        <v>0</v>
      </c>
      <c r="GB213" s="104">
        <f>VALUE('Time Sheet KN'!GC213-'Time Sheet KN'!GB213)*24</f>
        <v>0</v>
      </c>
      <c r="GC213" s="104">
        <f>VALUE('Time Sheet KN'!GE213-'Time Sheet KN'!GD213)*24</f>
        <v>0</v>
      </c>
      <c r="GD213" s="104">
        <f>VALUE('Time Sheet KN'!GG213-'Time Sheet KN'!GF213)*24</f>
        <v>0</v>
      </c>
      <c r="GE213" s="105">
        <f t="shared" ref="GE213" si="1448">IF(AND(OR(GG$6="Sen",GG$6="Sel",GG$6="Rab",GG$6="Kam",GG$6="Jum"),SUM(GB213:GD213)&gt;=10),10,
IF(AND(OR(GG$6="Sen",GG$6="Sel",GG$6="Rab",GG$6="Kam",GG$6="Jum"),SUM(GB213:GD213)&lt;10),SUM(GB213:GD213),
IF(AND(GG$6="Sab",SUM(GB213:GD213)&gt;=9),9,
IF(AND(GG$6="Sab",SUM(GB213:GD213)&lt;9),SUM(GB213:GD213),
IF(OR(GG$6="Mgg",GG$6="Hon"),0)))))</f>
        <v>0</v>
      </c>
      <c r="GF213" s="5">
        <f t="shared" ref="GF213" si="1449">IF(AND(OR(GG$6="Sen",GG$6="Sel",GG$6="Rab",GG$6="Kam",GG$6="Jum"),SUM(GB213:GD213)&gt;=10),SUM(GB213:GD213)-10,
IF(AND(OR(GG$6="Sen",GG$6="Sel",GG$6="Rab",GG$6="Kam",GG$6="Jum"),SUM(GB213:GD213)&lt;10),0,
IF(AND(GG$6="Sab",SUM(GB213:GD213)&gt;=9),SUM(GB213:GD213)-9,
IF(AND(GG$6="Sab",SUM(GB213:GD213)&lt;9),0,
IF(OR(GG$6="Mgg",GG$6="Hon"),SUM(GB213:GD213),0)))))</f>
        <v>0</v>
      </c>
      <c r="GG213" s="5"/>
      <c r="GH213" s="5">
        <f>LOOKUP(GH$6,'Daily Absent'!$O$6:$AX$6,'Daily Absent'!$O213:$AX213)</f>
        <v>0</v>
      </c>
      <c r="GI213" s="104">
        <f>VALUE('Time Sheet KN'!GJ213-'Time Sheet KN'!GI213)*24</f>
        <v>0</v>
      </c>
      <c r="GJ213" s="104">
        <f>VALUE('Time Sheet KN'!GL213-'Time Sheet KN'!GK213)*24</f>
        <v>0</v>
      </c>
      <c r="GK213" s="104">
        <f>VALUE('Time Sheet KN'!GN213-'Time Sheet KN'!GM213)*24</f>
        <v>0</v>
      </c>
      <c r="GL213" s="105">
        <f t="shared" ref="GL213" si="1450">IF(AND(OR(GN$6="Sen",GN$6="Sel",GN$6="Rab",GN$6="Kam",GN$6="Jum"),SUM(GI213:GK213)&gt;=10),10,
IF(AND(OR(GN$6="Sen",GN$6="Sel",GN$6="Rab",GN$6="Kam",GN$6="Jum"),SUM(GI213:GK213)&lt;10),SUM(GI213:GK213),
IF(AND(GN$6="Sab",SUM(GI213:GK213)&gt;=9),9,
IF(AND(GN$6="Sab",SUM(GI213:GK213)&lt;9),SUM(GI213:GK213),
IF(OR(GN$6="Mgg",GN$6="Hon"),0)))))</f>
        <v>0</v>
      </c>
      <c r="GM213" s="5">
        <f t="shared" ref="GM213" si="1451">IF(AND(OR(GN$6="Sen",GN$6="Sel",GN$6="Rab",GN$6="Kam",GN$6="Jum"),SUM(GI213:GK213)&gt;=10),SUM(GI213:GK213)-10,
IF(AND(OR(GN$6="Sen",GN$6="Sel",GN$6="Rab",GN$6="Kam",GN$6="Jum"),SUM(GI213:GK213)&lt;10),0,
IF(AND(GN$6="Sab",SUM(GI213:GK213)&gt;=9),SUM(GI213:GK213)-9,
IF(AND(GN$6="Sab",SUM(GI213:GK213)&lt;9),0,
IF(OR(GN$6="Mgg",GN$6="Hon"),SUM(GI213:GK213),0)))))</f>
        <v>0</v>
      </c>
      <c r="GN213" s="5"/>
      <c r="GO213" s="5">
        <f>LOOKUP(GO$6,'Daily Absent'!$O$6:$AX$6,'Daily Absent'!$O213:$AX213)</f>
        <v>0</v>
      </c>
      <c r="GP213" s="104">
        <f>VALUE('Time Sheet KN'!GQ213-'Time Sheet KN'!GP213)*24</f>
        <v>0</v>
      </c>
      <c r="GQ213" s="104">
        <f>VALUE('Time Sheet KN'!GS213-'Time Sheet KN'!GR213)*24</f>
        <v>0</v>
      </c>
      <c r="GR213" s="104">
        <f>VALUE('Time Sheet KN'!GU213-'Time Sheet KN'!GT213)*24</f>
        <v>0</v>
      </c>
      <c r="GS213" s="105">
        <f t="shared" ref="GS213" si="1452">IF(AND(OR(GU$6="Sen",GU$6="Sel",GU$6="Rab",GU$6="Kam",GU$6="Jum"),SUM(GP213:GR213)&gt;=10),10,
IF(AND(OR(GU$6="Sen",GU$6="Sel",GU$6="Rab",GU$6="Kam",GU$6="Jum"),SUM(GP213:GR213)&lt;10),SUM(GP213:GR213),
IF(AND(GU$6="Sab",SUM(GP213:GR213)&gt;=9),9,
IF(AND(GU$6="Sab",SUM(GP213:GR213)&lt;9),SUM(GP213:GR213),
IF(OR(GU$6="Mgg",GU$6="Hon"),0)))))</f>
        <v>0</v>
      </c>
      <c r="GT213" s="5">
        <f t="shared" ref="GT213" si="1453">IF(AND(OR(GU$6="Sen",GU$6="Sel",GU$6="Rab",GU$6="Kam",GU$6="Jum"),SUM(GP213:GR213)&gt;=10),SUM(GP213:GR213)-10,
IF(AND(OR(GU$6="Sen",GU$6="Sel",GU$6="Rab",GU$6="Kam",GU$6="Jum"),SUM(GP213:GR213)&lt;10),0,
IF(AND(GU$6="Sab",SUM(GP213:GR213)&gt;=9),SUM(GP213:GR213)-9,
IF(AND(GU$6="Sab",SUM(GP213:GR213)&lt;9),0,
IF(OR(GU$6="Mgg",GU$6="Hon"),SUM(GP213:GR213),0)))))</f>
        <v>0</v>
      </c>
      <c r="GU213" s="5"/>
      <c r="GV213" s="5">
        <f>LOOKUP(GV$6,'Daily Absent'!$O$6:$AX$6,'Daily Absent'!$O213:$AX213)</f>
        <v>0</v>
      </c>
      <c r="GW213" s="104">
        <f>VALUE('Time Sheet KN'!GX213-'Time Sheet KN'!GW213)*24</f>
        <v>0</v>
      </c>
      <c r="GX213" s="104">
        <f>VALUE('Time Sheet KN'!GZ213-'Time Sheet KN'!GY213)*24</f>
        <v>0</v>
      </c>
      <c r="GY213" s="104">
        <f>VALUE('Time Sheet KN'!HB213-'Time Sheet KN'!HA213)*24</f>
        <v>0</v>
      </c>
      <c r="GZ213" s="105">
        <f t="shared" ref="GZ213" si="1454">IF(AND(OR(HB$6="Sen",HB$6="Sel",HB$6="Rab",HB$6="Kam",HB$6="Jum"),SUM(GW213:GY213)&gt;=10),10,
IF(AND(OR(HB$6="Sen",HB$6="Sel",HB$6="Rab",HB$6="Kam",HB$6="Jum"),SUM(GW213:GY213)&lt;10),SUM(GW213:GY213),
IF(AND(HB$6="Sab",SUM(GW213:GY213)&gt;=9),9,
IF(AND(HB$6="Sab",SUM(GW213:GY213)&lt;9),SUM(GW213:GY213),
IF(OR(HB$6="Mgg",HB$6="Hon"),0)))))</f>
        <v>0</v>
      </c>
      <c r="HA213" s="5">
        <f t="shared" ref="HA213" si="1455">IF(AND(OR(HB$6="Sen",HB$6="Sel",HB$6="Rab",HB$6="Kam",HB$6="Jum"),SUM(GW213:GY213)&gt;=10),SUM(GW213:GY213)-10,
IF(AND(OR(HB$6="Sen",HB$6="Sel",HB$6="Rab",HB$6="Kam",HB$6="Jum"),SUM(GW213:GY213)&lt;10),0,
IF(AND(HB$6="Sab",SUM(GW213:GY213)&gt;=9),SUM(GW213:GY213)-9,
IF(AND(HB$6="Sab",SUM(GW213:GY213)&lt;9),0,
IF(OR(HB$6="Mgg",HB$6="Hon"),SUM(GW213:GY213),0)))))</f>
        <v>0</v>
      </c>
      <c r="HB213" s="5"/>
      <c r="HC213" s="5">
        <f>LOOKUP(HC$6,'Daily Absent'!$O$6:$AX$6,'Daily Absent'!$O213:$AX213)</f>
        <v>0</v>
      </c>
      <c r="HD213" s="104">
        <f>VALUE('Time Sheet KN'!HE213-'Time Sheet KN'!HD213)*24</f>
        <v>0</v>
      </c>
      <c r="HE213" s="104">
        <f>VALUE('Time Sheet KN'!HG213-'Time Sheet KN'!HF213)*24</f>
        <v>0</v>
      </c>
      <c r="HF213" s="104">
        <f>VALUE('Time Sheet KN'!HI213-'Time Sheet KN'!HH213)*24</f>
        <v>0</v>
      </c>
      <c r="HG213" s="105">
        <f t="shared" ref="HG213" si="1456">IF(AND(OR(HI$6="Sen",HI$6="Sel",HI$6="Rab",HI$6="Kam",HI$6="Jum"),SUM(HD213:HF213)&gt;=10),10,
IF(AND(OR(HI$6="Sen",HI$6="Sel",HI$6="Rab",HI$6="Kam",HI$6="Jum"),SUM(HD213:HF213)&lt;10),SUM(HD213:HF213),
IF(AND(HI$6="Sab",SUM(HD213:HF213)&gt;=9),9,
IF(AND(HI$6="Sab",SUM(HD213:HF213)&lt;9),SUM(HD213:HF213),
IF(OR(HI$6="Mgg",HI$6="Hon"),0)))))</f>
        <v>0</v>
      </c>
      <c r="HH213" s="5">
        <f t="shared" ref="HH213" si="1457">IF(AND(OR(HI$6="Sen",HI$6="Sel",HI$6="Rab",HI$6="Kam",HI$6="Jum"),SUM(HD213:HF213)&gt;=10),SUM(HD213:HF213)-10,
IF(AND(OR(HI$6="Sen",HI$6="Sel",HI$6="Rab",HI$6="Kam",HI$6="Jum"),SUM(HD213:HF213)&lt;10),0,
IF(AND(HI$6="Sab",SUM(HD213:HF213)&gt;=9),SUM(HD213:HF213)-9,
IF(AND(HI$6="Sab",SUM(HD213:HF213)&lt;9),0,
IF(OR(HI$6="Mgg",HI$6="Hon"),SUM(HD213:HF213),0)))))</f>
        <v>0</v>
      </c>
      <c r="HI213" s="5"/>
      <c r="HJ213" s="5">
        <f>LOOKUP(HJ$6,'Daily Absent'!$O$6:$AX$6,'Daily Absent'!$O213:$AX213)</f>
        <v>0</v>
      </c>
      <c r="HK213" s="104">
        <f>VALUE('Time Sheet KN'!HL213-'Time Sheet KN'!HK213)*24</f>
        <v>0</v>
      </c>
      <c r="HL213" s="104">
        <f>VALUE('Time Sheet KN'!HN213-'Time Sheet KN'!HM213)*24</f>
        <v>0</v>
      </c>
      <c r="HM213" s="104">
        <f>VALUE('Time Sheet KN'!HP213-'Time Sheet KN'!HO213)*24</f>
        <v>0</v>
      </c>
      <c r="HN213" s="105">
        <f t="shared" ref="HN213" si="1458">IF(AND(OR(HP$6="Sen",HP$6="Sel",HP$6="Rab",HP$6="Kam",HP$6="Jum"),SUM(HK213:HM213)&gt;=10),10,
IF(AND(OR(HP$6="Sen",HP$6="Sel",HP$6="Rab",HP$6="Kam",HP$6="Jum"),SUM(HK213:HM213)&lt;10),SUM(HK213:HM213),
IF(AND(HP$6="Sab",SUM(HK213:HM213)&gt;=9),9,
IF(AND(HP$6="Sab",SUM(HK213:HM213)&lt;9),SUM(HK213:HM213),
IF(OR(HP$6="Mgg",HP$6="Hon"),0)))))</f>
        <v>0</v>
      </c>
      <c r="HO213" s="5">
        <f t="shared" ref="HO213" si="1459">IF(AND(OR(HP$6="Sen",HP$6="Sel",HP$6="Rab",HP$6="Kam",HP$6="Jum"),SUM(HK213:HM213)&gt;=10),SUM(HK213:HM213)-10,
IF(AND(OR(HP$6="Sen",HP$6="Sel",HP$6="Rab",HP$6="Kam",HP$6="Jum"),SUM(HK213:HM213)&lt;10),0,
IF(AND(HP$6="Sab",SUM(HK213:HM213)&gt;=9),SUM(HK213:HM213)-9,
IF(AND(HP$6="Sab",SUM(HK213:HM213)&lt;9),0,
IF(OR(HP$6="Mgg",HP$6="Hon"),SUM(HK213:HM213),0)))))</f>
        <v>0</v>
      </c>
      <c r="HP213" s="5"/>
      <c r="HQ213" s="5">
        <f>LOOKUP(HQ$6,'Daily Absent'!$O$6:$AX$6,'Daily Absent'!$O213:$AX213)</f>
        <v>0</v>
      </c>
      <c r="HR213" s="104">
        <f>VALUE('Time Sheet KN'!HS213-'Time Sheet KN'!HR213)*24</f>
        <v>0</v>
      </c>
      <c r="HS213" s="104">
        <f>VALUE('Time Sheet KN'!HU213-'Time Sheet KN'!HT213)*24</f>
        <v>0</v>
      </c>
      <c r="HT213" s="104">
        <f>VALUE('Time Sheet KN'!HW213-'Time Sheet KN'!HV213)*24</f>
        <v>0</v>
      </c>
      <c r="HU213" s="105">
        <f t="shared" ref="HU213" si="1460">IF(AND(OR(HW$6="Sen",HW$6="Sel",HW$6="Rab",HW$6="Kam",HW$6="Jum"),SUM(HR213:HT213)&gt;=10),10,
IF(AND(OR(HW$6="Sen",HW$6="Sel",HW$6="Rab",HW$6="Kam",HW$6="Jum"),SUM(HR213:HT213)&lt;10),SUM(HR213:HT213),
IF(AND(HW$6="Sab",SUM(HR213:HT213)&gt;=9),9,
IF(AND(HW$6="Sab",SUM(HR213:HT213)&lt;9),SUM(HR213:HT213),
IF(OR(HW$6="Mgg",HW$6="Hon"),0)))))</f>
        <v>0</v>
      </c>
      <c r="HV213" s="5">
        <f t="shared" ref="HV213" si="1461">IF(AND(OR(HW$6="Sen",HW$6="Sel",HW$6="Rab",HW$6="Kam",HW$6="Jum"),SUM(HR213:HT213)&gt;=10),SUM(HR213:HT213)-10,
IF(AND(OR(HW$6="Sen",HW$6="Sel",HW$6="Rab",HW$6="Kam",HW$6="Jum"),SUM(HR213:HT213)&lt;10),0,
IF(AND(HW$6="Sab",SUM(HR213:HT213)&gt;=9),SUM(HR213:HT213)-9,
IF(AND(HW$6="Sab",SUM(HR213:HT213)&lt;9),0,
IF(OR(HW$6="Mgg",HW$6="Hon"),SUM(HR213:HT213),0)))))</f>
        <v>0</v>
      </c>
      <c r="HW213" s="5"/>
      <c r="HX213" s="5">
        <f>LOOKUP(HX$6,'Daily Absent'!$O$6:$AX$6,'Daily Absent'!$O213:$AX213)</f>
        <v>0</v>
      </c>
      <c r="HY213" s="104">
        <f>VALUE('Time Sheet KN'!HZ213-'Time Sheet KN'!HY213)*24</f>
        <v>0</v>
      </c>
      <c r="HZ213" s="104">
        <f>VALUE('Time Sheet KN'!IB213-'Time Sheet KN'!IA213)*24</f>
        <v>0</v>
      </c>
      <c r="IA213" s="104">
        <f>VALUE('Time Sheet KN'!ID213-'Time Sheet KN'!IC213)*24</f>
        <v>0</v>
      </c>
      <c r="IB213" s="105">
        <f t="shared" ref="IB213" si="1462">IF(AND(OR(ID$6="Sen",ID$6="Sel",ID$6="Rab",ID$6="Kam",ID$6="Jum"),SUM(HY213:IA213)&gt;=10),10,
IF(AND(OR(ID$6="Sen",ID$6="Sel",ID$6="Rab",ID$6="Kam",ID$6="Jum"),SUM(HY213:IA213)&lt;10),SUM(HY213:IA213),
IF(AND(ID$6="Sab",SUM(HY213:IA213)&gt;=9),9,
IF(AND(ID$6="Sab",SUM(HY213:IA213)&lt;9),SUM(HY213:IA213),
IF(OR(ID$6="Mgg",ID$6="Hon"),0)))))</f>
        <v>0</v>
      </c>
      <c r="IC213" s="5">
        <f t="shared" ref="IC213" si="1463">IF(AND(OR(ID$6="Sen",ID$6="Sel",ID$6="Rab",ID$6="Kam",ID$6="Jum"),SUM(HY213:IA213)&gt;=10),SUM(HY213:IA213)-10,
IF(AND(OR(ID$6="Sen",ID$6="Sel",ID$6="Rab",ID$6="Kam",ID$6="Jum"),SUM(HY213:IA213)&lt;10),0,
IF(AND(ID$6="Sab",SUM(HY213:IA213)&gt;=9),SUM(HY213:IA213)-9,
IF(AND(ID$6="Sab",SUM(HY213:IA213)&lt;9),0,
IF(OR(ID$6="Mgg",ID$6="Hon"),SUM(HY213:IA213),0)))))</f>
        <v>0</v>
      </c>
      <c r="ID213" s="5"/>
      <c r="IE213" s="5">
        <f>LOOKUP(IE$6,'Daily Absent'!$O$6:$AX$6,'Daily Absent'!$O213:$AX213)</f>
        <v>0</v>
      </c>
      <c r="IF213" s="104">
        <f>VALUE('Time Sheet KN'!IG213-'Time Sheet KN'!IF213)*24</f>
        <v>0</v>
      </c>
      <c r="IG213" s="104">
        <f>VALUE('Time Sheet KN'!II213-'Time Sheet KN'!IH213)*24</f>
        <v>0</v>
      </c>
      <c r="IH213" s="104">
        <f>VALUE('Time Sheet KN'!IK213-'Time Sheet KN'!IJ213)*24</f>
        <v>0</v>
      </c>
      <c r="II213" s="105">
        <f t="shared" ref="II213" si="1464">IF(AND(OR(IK$6="Sen",IK$6="Sel",IK$6="Rab",IK$6="Kam",IK$6="Jum"),SUM(IF213:IH213)&gt;=10),10,
IF(AND(OR(IK$6="Sen",IK$6="Sel",IK$6="Rab",IK$6="Kam",IK$6="Jum"),SUM(IF213:IH213)&lt;10),SUM(IF213:IH213),
IF(AND(IK$6="Sab",SUM(IF213:IH213)&gt;=9),9,
IF(AND(IK$6="Sab",SUM(IF213:IH213)&lt;9),SUM(IF213:IH213),
IF(OR(IK$6="Mgg",IK$6="Hon"),0)))))</f>
        <v>0</v>
      </c>
      <c r="IJ213" s="5">
        <f t="shared" ref="IJ213" si="1465">IF(AND(OR(IK$6="Sen",IK$6="Sel",IK$6="Rab",IK$6="Kam",IK$6="Jum"),SUM(IF213:IH213)&gt;=10),SUM(IF213:IH213)-10,
IF(AND(OR(IK$6="Sen",IK$6="Sel",IK$6="Rab",IK$6="Kam",IK$6="Jum"),SUM(IF213:IH213)&lt;10),0,
IF(AND(IK$6="Sab",SUM(IF213:IH213)&gt;=9),SUM(IF213:IH213)-9,
IF(AND(IK$6="Sab",SUM(IF213:IH213)&lt;9),0,
IF(OR(IK$6="Mgg",IK$6="Hon"),SUM(IF213:IH213),0)))))</f>
        <v>0</v>
      </c>
      <c r="IK213" s="5"/>
      <c r="IL213" s="5">
        <f>LOOKUP(IL$6,'Daily Absent'!$O$6:$AX$6,'Daily Absent'!$O213:$AX213)</f>
        <v>0</v>
      </c>
      <c r="IM213" s="104">
        <f>VALUE('Time Sheet KN'!IN213-'Time Sheet KN'!IM213)*24</f>
        <v>0</v>
      </c>
      <c r="IN213" s="104">
        <f>VALUE('Time Sheet KN'!IP213-'Time Sheet KN'!IO213)*24</f>
        <v>0</v>
      </c>
      <c r="IO213" s="104">
        <f>VALUE('Time Sheet KN'!IR213-'Time Sheet KN'!IQ213)*24</f>
        <v>0</v>
      </c>
      <c r="IP213" s="105">
        <f t="shared" ref="IP213" si="1466">IF(AND(OR(IR$6="Sen",IR$6="Sel",IR$6="Rab",IR$6="Kam",IR$6="Jum"),SUM(IM213:IO213)&gt;=10),10,
IF(AND(OR(IR$6="Sen",IR$6="Sel",IR$6="Rab",IR$6="Kam",IR$6="Jum"),SUM(IM213:IO213)&lt;10),SUM(IM213:IO213),
IF(AND(IR$6="Sab",SUM(IM213:IO213)&gt;=9),9,
IF(AND(IR$6="Sab",SUM(IM213:IO213)&lt;9),SUM(IM213:IO213),
IF(OR(IR$6="Mgg",IR$6="Hon"),0)))))</f>
        <v>0</v>
      </c>
      <c r="IQ213" s="5">
        <f t="shared" ref="IQ213" si="1467">IF(AND(OR(IR$6="Sen",IR$6="Sel",IR$6="Rab",IR$6="Kam",IR$6="Jum"),SUM(IM213:IO213)&gt;=10),SUM(IM213:IO213)-10,
IF(AND(OR(IR$6="Sen",IR$6="Sel",IR$6="Rab",IR$6="Kam",IR$6="Jum"),SUM(IM213:IO213)&lt;10),0,
IF(AND(IR$6="Sab",SUM(IM213:IO213)&gt;=9),SUM(IM213:IO213)-9,
IF(AND(IR$6="Sab",SUM(IM213:IO213)&lt;9),0,
IF(OR(IR$6="Mgg",IR$6="Hon"),SUM(IM213:IO213),0)))))</f>
        <v>0</v>
      </c>
      <c r="IR213" s="5"/>
      <c r="IS213" s="5">
        <f>LOOKUP(IS$6,'Daily Absent'!$O$6:$AX$6,'Daily Absent'!$O213:$AX213)</f>
        <v>0</v>
      </c>
      <c r="IT213" s="104">
        <f>VALUE('Time Sheet KN'!IU213-'Time Sheet KN'!IT213)*24</f>
        <v>0</v>
      </c>
      <c r="IU213" s="104">
        <f>VALUE('Time Sheet KN'!IW213-'Time Sheet KN'!IV213)*24</f>
        <v>0</v>
      </c>
      <c r="IV213" s="104">
        <f>VALUE('Time Sheet KN'!IY213-'Time Sheet KN'!IX213)*24</f>
        <v>0</v>
      </c>
      <c r="IW213" s="105">
        <f t="shared" ref="IW213" si="1468">IF(AND(OR(IY$6="Sen",IY$6="Sel",IY$6="Rab",IY$6="Kam",IY$6="Jum"),SUM(IT213:IV213)&gt;=10),10,
IF(AND(OR(IY$6="Sen",IY$6="Sel",IY$6="Rab",IY$6="Kam",IY$6="Jum"),SUM(IT213:IV213)&lt;10),SUM(IT213:IV213),
IF(AND(IY$6="Sab",SUM(IT213:IV213)&gt;=9),9,
IF(AND(IY$6="Sab",SUM(IT213:IV213)&lt;9),SUM(IT213:IV213),
IF(OR(IY$6="Mgg",IY$6="Hon"),0)))))</f>
        <v>0</v>
      </c>
      <c r="IX213" s="5">
        <f t="shared" ref="IX213" si="1469">IF(AND(OR(IY$6="Sen",IY$6="Sel",IY$6="Rab",IY$6="Kam",IY$6="Jum"),SUM(IT213:IV213)&gt;=10),SUM(IT213:IV213)-10,
IF(AND(OR(IY$6="Sen",IY$6="Sel",IY$6="Rab",IY$6="Kam",IY$6="Jum"),SUM(IT213:IV213)&lt;10),0,
IF(AND(IY$6="Sab",SUM(IT213:IV213)&gt;=9),SUM(IT213:IV213)-9,
IF(AND(IY$6="Sab",SUM(IT213:IV213)&lt;9),0,
IF(OR(IY$6="Mgg",IY$6="Hon"),SUM(IT213:IV213),0)))))</f>
        <v>0</v>
      </c>
      <c r="IY213" s="5"/>
      <c r="IZ213" s="5">
        <f>LOOKUP(IZ$6,'Daily Absent'!$O$6:$AX$6,'Daily Absent'!$O213:$AX213)</f>
        <v>0</v>
      </c>
      <c r="JA213" s="104">
        <f>VALUE('Time Sheet KN'!JB213-'Time Sheet KN'!JA213)*24</f>
        <v>0</v>
      </c>
      <c r="JB213" s="104">
        <f>VALUE('Time Sheet KN'!JD213-'Time Sheet KN'!JC213)*24</f>
        <v>0</v>
      </c>
      <c r="JC213" s="104">
        <f>VALUE('Time Sheet KN'!JF213-'Time Sheet KN'!JE213)*24</f>
        <v>0</v>
      </c>
      <c r="JD213" s="105">
        <f t="shared" ref="JD213" si="1470">IF(AND(OR(JF$6="Sen",JF$6="Sel",JF$6="Rab",JF$6="Kam",JF$6="Jum"),SUM(JA213:JC213)&gt;=10),10,
IF(AND(OR(JF$6="Sen",JF$6="Sel",JF$6="Rab",JF$6="Kam",JF$6="Jum"),SUM(JA213:JC213)&lt;10),SUM(JA213:JC213),
IF(AND(JF$6="Sab",SUM(JA213:JC213)&gt;=9),9,
IF(AND(JF$6="Sab",SUM(JA213:JC213)&lt;9),SUM(JA213:JC213),
IF(OR(JF$6="Mgg",JF$6="Hon"),0)))))</f>
        <v>0</v>
      </c>
      <c r="JE213" s="5">
        <f t="shared" ref="JE213" si="1471">IF(AND(OR(JF$6="Sen",JF$6="Sel",JF$6="Rab",JF$6="Kam",JF$6="Jum"),SUM(JA213:JC213)&gt;=10),SUM(JA213:JC213)-10,
IF(AND(OR(JF$6="Sen",JF$6="Sel",JF$6="Rab",JF$6="Kam",JF$6="Jum"),SUM(JA213:JC213)&lt;10),0,
IF(AND(JF$6="Sab",SUM(JA213:JC213)&gt;=9),SUM(JA213:JC213)-9,
IF(AND(JF$6="Sab",SUM(JA213:JC213)&lt;9),0,
IF(OR(JF$6="Mgg",JF$6="Hon"),SUM(JA213:JC213),0)))))</f>
        <v>0</v>
      </c>
      <c r="JF213" s="5"/>
    </row>
    <row r="214" spans="1:266" ht="21.5" customHeight="1">
      <c r="A214" s="54">
        <f>IF('Master MP Status'!A214&gt;0,'Master MP Status'!A214,"")</f>
        <v>206</v>
      </c>
      <c r="B214" s="5" t="str">
        <f>IF(ISTEXT('Master MP Status'!B214),'Master MP Status'!B214,"")</f>
        <v>INDIRECT</v>
      </c>
      <c r="C214" s="153">
        <f>IF(OR(ISTEXT('Master MP Status'!C214),'Master MP Status'!C214&gt;0),'Master MP Status'!C214,"")</f>
        <v>250078</v>
      </c>
      <c r="D214" s="154">
        <f>IF(OR(ISTEXT('Master MP Status'!D214),'Master MP Status'!D214&gt;0),'Master MP Status'!D214,"")</f>
        <v>250075</v>
      </c>
      <c r="E214" s="5" t="str">
        <f>IF(ISTEXT('Master MP Status'!E214),'Master MP Status'!E214,"")</f>
        <v>IBNU SEPTIAN</v>
      </c>
      <c r="F214" s="5" t="str">
        <f>IF(ISTEXT('Master MP Status'!F214),'Master MP Status'!F214,"")</f>
        <v/>
      </c>
      <c r="G214" s="5" t="str">
        <f>IF(ISTEXT('Master MP Status'!G214),'Master MP Status'!G214,"")</f>
        <v>Tangerang</v>
      </c>
      <c r="H214" s="5" t="str">
        <f>IF(ISTEXT('Master MP Status'!H214),'Master MP Status'!H214,"")</f>
        <v>HO</v>
      </c>
      <c r="I214" s="5" t="str">
        <f>IF(ISTEXT('Master MP Status'!I214),'Master MP Status'!I214,"")</f>
        <v>Supervisor Civil</v>
      </c>
      <c r="J214" s="5" t="str">
        <f>IF(ISTEXT('Master MP Status'!J214),'Master MP Status'!J214,"")</f>
        <v>Supervisor</v>
      </c>
      <c r="K214" s="9">
        <f>IF(OR('Master MP Status'!K214=0,'Master MP Status'!K214=""),"",'Master MP Status'!K214)</f>
        <v>45806</v>
      </c>
      <c r="L214" s="9">
        <f>IF(OR('Master MP Status'!L214=0,'Master MP Status'!L214=""),"",'Master MP Status'!L214)</f>
        <v>45806</v>
      </c>
      <c r="M214" s="9">
        <f>IF(OR('Master MP Status'!M214=0,'Master MP Status'!M214=""),"",'Master MP Status'!M214)</f>
        <v>45842</v>
      </c>
      <c r="N214" s="5" t="str">
        <f>IF(ISTEXT('Master MP Status'!N214),'Master MP Status'!N214,"")</f>
        <v>Resign</v>
      </c>
      <c r="O214" s="5">
        <f>LOOKUP(O$6,'Daily Absent'!$O$6:$AX$6,'Daily Absent'!$O214:$AX214)</f>
        <v>1</v>
      </c>
      <c r="P214" s="104">
        <f>VALUE('Time Sheet KN'!Q214-'Time Sheet KN'!P214)*24</f>
        <v>5</v>
      </c>
      <c r="Q214" s="104">
        <f>VALUE('Time Sheet KN'!S214-'Time Sheet KN'!R214)*24</f>
        <v>5.0000000000000009</v>
      </c>
      <c r="R214" s="104">
        <f>VALUE('Time Sheet KN'!U214-'Time Sheet KN'!T214)*24</f>
        <v>0</v>
      </c>
      <c r="S214" s="105">
        <f t="shared" ref="S214" si="1472">IF(AND(OR(U$6="Sen",U$6="Sel",U$6="Rab",U$6="Kam",U$6="Jum"),SUM(P214:R214)&gt;=10),10,
IF(AND(OR(U$6="Sen",U$6="Sel",U$6="Rab",U$6="Kam",U$6="Jum"),SUM(P214:R214)&lt;10),SUM(P214:R214),
IF(AND(U$6="Sab",SUM(P214:R214)&gt;=9),9,
IF(AND(U$6="Sab",SUM(P214:R214)&lt;9),SUM(P214:R214),
IF(OR(U$6="Mgg",U$6="Hon"),0)))))</f>
        <v>10</v>
      </c>
      <c r="T214" s="5">
        <f t="shared" ref="T214" si="1473">IF(AND(OR(U$6="Sen",U$6="Sel",U$6="Rab",U$6="Kam",U$6="Jum"),SUM(P214:R214)&gt;=10),SUM(P214:R214)-10,
IF(AND(OR(U$6="Sen",U$6="Sel",U$6="Rab",U$6="Kam",U$6="Jum"),SUM(P214:R214)&lt;10),0,
IF(AND(U$6="Sab",SUM(P214:R214)&gt;=9),SUM(P214:R214)-9,
IF(AND(U$6="Sab",SUM(P214:R214)&lt;9),0,
IF(OR(U$6="Mgg",U$6="Hon"),SUM(P214:R214),0)))))</f>
        <v>0</v>
      </c>
      <c r="U214" s="5"/>
      <c r="V214" s="5">
        <f>LOOKUP(V$6,'Daily Absent'!$O$6:$AX$6,'Daily Absent'!$O214:$AX214)</f>
        <v>1</v>
      </c>
      <c r="W214" s="104">
        <f>VALUE('Time Sheet KN'!X214-'Time Sheet KN'!W214)*24</f>
        <v>5</v>
      </c>
      <c r="X214" s="104">
        <f>VALUE('Time Sheet KN'!Z214-'Time Sheet KN'!Y214)*24</f>
        <v>5.0000000000000009</v>
      </c>
      <c r="Y214" s="104">
        <f>VALUE('Time Sheet KN'!AB214-'Time Sheet KN'!AA214)*24</f>
        <v>2.333333333333333</v>
      </c>
      <c r="Z214" s="105">
        <f t="shared" ref="Z214" si="1474">IF(AND(OR(AB$6="Sen",AB$6="Sel",AB$6="Rab",AB$6="Kam",AB$6="Jum"),SUM(W214:Y214)&gt;=10),10,
IF(AND(OR(AB$6="Sen",AB$6="Sel",AB$6="Rab",AB$6="Kam",AB$6="Jum"),SUM(W214:Y214)&lt;10),SUM(W214:Y214),
IF(AND(AB$6="Sab",SUM(W214:Y214)&gt;=9),9,
IF(AND(AB$6="Sab",SUM(W214:Y214)&lt;9),SUM(W214:Y214),
IF(OR(AB$6="Mgg",AB$6="Hon"),0)))))</f>
        <v>10</v>
      </c>
      <c r="AA214" s="5">
        <f t="shared" ref="AA214" si="1475">IF(AND(OR(AB$6="Sen",AB$6="Sel",AB$6="Rab",AB$6="Kam",AB$6="Jum"),SUM(W214:Y214)&gt;=10),SUM(W214:Y214)-10,
IF(AND(OR(AB$6="Sen",AB$6="Sel",AB$6="Rab",AB$6="Kam",AB$6="Jum"),SUM(W214:Y214)&lt;10),0,
IF(AND(AB$6="Sab",SUM(W214:Y214)&gt;=9),SUM(W214:Y214)-9,
IF(AND(AB$6="Sab",SUM(W214:Y214)&lt;9),0,
IF(OR(AB$6="Mgg",AB$6="Hon"),SUM(W214:Y214),0)))))</f>
        <v>2.3333333333333321</v>
      </c>
      <c r="AB214" s="5"/>
      <c r="AC214" s="5">
        <f>LOOKUP(AC$6,'Daily Absent'!$O$6:$AX$6,'Daily Absent'!$O214:$AX214)</f>
        <v>1</v>
      </c>
      <c r="AD214" s="104">
        <f>VALUE('Time Sheet KN'!AE214-'Time Sheet KN'!AD214)*24</f>
        <v>5</v>
      </c>
      <c r="AE214" s="104">
        <f>VALUE('Time Sheet KN'!AG214-'Time Sheet KN'!AF214)*24</f>
        <v>5.0000000000000009</v>
      </c>
      <c r="AF214" s="104">
        <f>VALUE('Time Sheet KN'!AI214-'Time Sheet KN'!AH214)*24</f>
        <v>0</v>
      </c>
      <c r="AG214" s="105">
        <f t="shared" ref="AG214" si="1476">IF(AND(OR(AI$6="Sen",AI$6="Sel",AI$6="Rab",AI$6="Kam",AI$6="Jum"),SUM(AD214:AF214)&gt;=10),10,
IF(AND(OR(AI$6="Sen",AI$6="Sel",AI$6="Rab",AI$6="Kam",AI$6="Jum"),SUM(AD214:AF214)&lt;10),SUM(AD214:AF214),
IF(AND(AI$6="Sab",SUM(AD214:AF214)&gt;=9),9,
IF(AND(AI$6="Sab",SUM(AD214:AF214)&lt;9),SUM(AD214:AF214),
IF(OR(AI$6="Mgg",AI$6="Hon"),0)))))</f>
        <v>10</v>
      </c>
      <c r="AH214" s="5">
        <f t="shared" ref="AH214" si="1477">IF(AND(OR(AI$6="Sen",AI$6="Sel",AI$6="Rab",AI$6="Kam",AI$6="Jum"),SUM(AD214:AF214)&gt;=10),SUM(AD214:AF214)-10,
IF(AND(OR(AI$6="Sen",AI$6="Sel",AI$6="Rab",AI$6="Kam",AI$6="Jum"),SUM(AD214:AF214)&lt;10),0,
IF(AND(AI$6="Sab",SUM(AD214:AF214)&gt;=9),SUM(AD214:AF214)-9,
IF(AND(AI$6="Sab",SUM(AD214:AF214)&lt;9),0,
IF(OR(AI$6="Mgg",AI$6="Hon"),SUM(AD214:AF214),0)))))</f>
        <v>0</v>
      </c>
      <c r="AI214" s="5"/>
      <c r="AJ214" s="5">
        <f>LOOKUP(AJ$6,'Daily Absent'!$O$6:$AX$6,'Daily Absent'!$O214:$AX214)</f>
        <v>0</v>
      </c>
      <c r="AK214" s="104">
        <f>VALUE('Time Sheet KN'!AL214-'Time Sheet KN'!AK214)*24</f>
        <v>0</v>
      </c>
      <c r="AL214" s="104">
        <f>VALUE('Time Sheet KN'!AN214-'Time Sheet KN'!AM214)*24</f>
        <v>0</v>
      </c>
      <c r="AM214" s="104">
        <f>VALUE('Time Sheet KN'!AP214-'Time Sheet KN'!AO214)*24</f>
        <v>0</v>
      </c>
      <c r="AN214" s="105">
        <f t="shared" ref="AN214" si="1478">IF(AND(OR(AP$6="Sen",AP$6="Sel",AP$6="Rab",AP$6="Kam",AP$6="Jum"),SUM(AK214:AM214)&gt;=10),10,
IF(AND(OR(AP$6="Sen",AP$6="Sel",AP$6="Rab",AP$6="Kam",AP$6="Jum"),SUM(AK214:AM214)&lt;10),SUM(AK214:AM214),
IF(AND(AP$6="Sab",SUM(AK214:AM214)&gt;=9),9,
IF(AND(AP$6="Sab",SUM(AK214:AM214)&lt;9),SUM(AK214:AM214),
IF(OR(AP$6="Mgg",AP$6="Hon"),0)))))</f>
        <v>0</v>
      </c>
      <c r="AO214" s="5">
        <f t="shared" ref="AO214" si="1479">IF(AND(OR(AP$6="Sen",AP$6="Sel",AP$6="Rab",AP$6="Kam",AP$6="Jum"),SUM(AK214:AM214)&gt;=10),SUM(AK214:AM214)-10,
IF(AND(OR(AP$6="Sen",AP$6="Sel",AP$6="Rab",AP$6="Kam",AP$6="Jum"),SUM(AK214:AM214)&lt;10),0,
IF(AND(AP$6="Sab",SUM(AK214:AM214)&gt;=9),SUM(AK214:AM214)-9,
IF(AND(AP$6="Sab",SUM(AK214:AM214)&lt;9),0,
IF(OR(AP$6="Mgg",AP$6="Hon"),SUM(AK214:AM214),0)))))</f>
        <v>0</v>
      </c>
      <c r="AP214" s="5"/>
      <c r="AQ214" s="5">
        <f>LOOKUP(AQ$6,'Daily Absent'!$O$6:$AX$6,'Daily Absent'!$O214:$AX214)</f>
        <v>0</v>
      </c>
      <c r="AR214" s="104">
        <f>VALUE('Time Sheet KN'!AS214-'Time Sheet KN'!AR214)*24</f>
        <v>0</v>
      </c>
      <c r="AS214" s="104">
        <f>VALUE('Time Sheet KN'!AU214-'Time Sheet KN'!AT214)*24</f>
        <v>0</v>
      </c>
      <c r="AT214" s="104">
        <f>VALUE('Time Sheet KN'!AW214-'Time Sheet KN'!AV214)*24</f>
        <v>0</v>
      </c>
      <c r="AU214" s="105">
        <f t="shared" ref="AU214" si="1480">IF(AND(OR(AW$6="Sen",AW$6="Sel",AW$6="Rab",AW$6="Kam",AW$6="Jum"),SUM(AR214:AT214)&gt;=10),10,
IF(AND(OR(AW$6="Sen",AW$6="Sel",AW$6="Rab",AW$6="Kam",AW$6="Jum"),SUM(AR214:AT214)&lt;10),SUM(AR214:AT214),
IF(AND(AW$6="Sab",SUM(AR214:AT214)&gt;=9),9,
IF(AND(AW$6="Sab",SUM(AR214:AT214)&lt;9),SUM(AR214:AT214),
IF(OR(AW$6="Mgg",AW$6="Hon"),0)))))</f>
        <v>0</v>
      </c>
      <c r="AV214" s="5">
        <f t="shared" ref="AV214" si="1481">IF(AND(OR(AW$6="Sen",AW$6="Sel",AW$6="Rab",AW$6="Kam",AW$6="Jum"),SUM(AR214:AT214)&gt;=10),SUM(AR214:AT214)-10,
IF(AND(OR(AW$6="Sen",AW$6="Sel",AW$6="Rab",AW$6="Kam",AW$6="Jum"),SUM(AR214:AT214)&lt;10),0,
IF(AND(AW$6="Sab",SUM(AR214:AT214)&gt;=9),SUM(AR214:AT214)-9,
IF(AND(AW$6="Sab",SUM(AR214:AT214)&lt;9),0,
IF(OR(AW$6="Mgg",AW$6="Hon"),SUM(AR214:AT214),0)))))</f>
        <v>0</v>
      </c>
      <c r="AW214" s="5"/>
      <c r="AX214" s="5">
        <f>LOOKUP(AX$6,'Daily Absent'!$O$6:$AX$6,'Daily Absent'!$O214:$AX214)</f>
        <v>0</v>
      </c>
      <c r="AY214" s="104">
        <f>VALUE('Time Sheet KN'!AZ214-'Time Sheet KN'!AY214)*24</f>
        <v>0</v>
      </c>
      <c r="AZ214" s="104">
        <f>VALUE('Time Sheet KN'!BB214-'Time Sheet KN'!BA214)*24</f>
        <v>0</v>
      </c>
      <c r="BA214" s="104">
        <f>VALUE('Time Sheet KN'!BD214-'Time Sheet KN'!BC214)*24</f>
        <v>0</v>
      </c>
      <c r="BB214" s="105">
        <f t="shared" ref="BB214" si="1482">IF(AND(OR(BD$6="Sen",BD$6="Sel",BD$6="Rab",BD$6="Kam",BD$6="Jum"),SUM(AY214:BA214)&gt;=10),10,
IF(AND(OR(BD$6="Sen",BD$6="Sel",BD$6="Rab",BD$6="Kam",BD$6="Jum"),SUM(AY214:BA214)&lt;10),SUM(AY214:BA214),
IF(AND(BD$6="Sab",SUM(AY214:BA214)&gt;=9),9,
IF(AND(BD$6="Sab",SUM(AY214:BA214)&lt;9),SUM(AY214:BA214),
IF(OR(BD$6="Mgg",BD$6="Hon"),0)))))</f>
        <v>0</v>
      </c>
      <c r="BC214" s="5">
        <f t="shared" ref="BC214" si="1483">IF(AND(OR(BD$6="Sen",BD$6="Sel",BD$6="Rab",BD$6="Kam",BD$6="Jum"),SUM(AY214:BA214)&gt;=10),SUM(AY214:BA214)-10,
IF(AND(OR(BD$6="Sen",BD$6="Sel",BD$6="Rab",BD$6="Kam",BD$6="Jum"),SUM(AY214:BA214)&lt;10),0,
IF(AND(BD$6="Sab",SUM(AY214:BA214)&gt;=9),SUM(AY214:BA214)-9,
IF(AND(BD$6="Sab",SUM(AY214:BA214)&lt;9),0,
IF(OR(BD$6="Mgg",BD$6="Hon"),SUM(AY214:BA214),0)))))</f>
        <v>0</v>
      </c>
      <c r="BD214" s="5"/>
      <c r="BE214" s="5">
        <f>LOOKUP(BE$6,'Daily Absent'!$O$6:$AX$6,'Daily Absent'!$O214:$AX214)</f>
        <v>0</v>
      </c>
      <c r="BF214" s="104">
        <f>VALUE('Time Sheet KN'!BG214-'Time Sheet KN'!BF214)*24</f>
        <v>0</v>
      </c>
      <c r="BG214" s="104">
        <f>VALUE('Time Sheet KN'!BI214-'Time Sheet KN'!BH214)*24</f>
        <v>0</v>
      </c>
      <c r="BH214" s="104">
        <f>VALUE('Time Sheet KN'!BK214-'Time Sheet KN'!BJ214)*24</f>
        <v>0</v>
      </c>
      <c r="BI214" s="105">
        <f t="shared" ref="BI214" si="1484">IF(AND(OR(BK$6="Sen",BK$6="Sel",BK$6="Rab",BK$6="Kam",BK$6="Jum"),SUM(BF214:BH214)&gt;=10),10,
IF(AND(OR(BK$6="Sen",BK$6="Sel",BK$6="Rab",BK$6="Kam",BK$6="Jum"),SUM(BF214:BH214)&lt;10),SUM(BF214:BH214),
IF(AND(BK$6="Sab",SUM(BF214:BH214)&gt;=9),9,
IF(AND(BK$6="Sab",SUM(BF214:BH214)&lt;9),SUM(BF214:BH214),
IF(OR(BK$6="Mgg",BK$6="Hon"),0)))))</f>
        <v>0</v>
      </c>
      <c r="BJ214" s="5">
        <f t="shared" ref="BJ214" si="1485">IF(AND(OR(BK$6="Sen",BK$6="Sel",BK$6="Rab",BK$6="Kam",BK$6="Jum"),SUM(BF214:BH214)&gt;=10),SUM(BF214:BH214)-10,
IF(AND(OR(BK$6="Sen",BK$6="Sel",BK$6="Rab",BK$6="Kam",BK$6="Jum"),SUM(BF214:BH214)&lt;10),0,
IF(AND(BK$6="Sab",SUM(BF214:BH214)&gt;=9),SUM(BF214:BH214)-9,
IF(AND(BK$6="Sab",SUM(BF214:BH214)&lt;9),0,
IF(OR(BK$6="Mgg",BK$6="Hon"),SUM(BF214:BH214),0)))))</f>
        <v>0</v>
      </c>
      <c r="BK214" s="5"/>
      <c r="BL214" s="5">
        <f>LOOKUP(BL$6,'Daily Absent'!$O$6:$AX$6,'Daily Absent'!$O214:$AX214)</f>
        <v>0</v>
      </c>
      <c r="BM214" s="104">
        <f>VALUE('Time Sheet KN'!BN214-'Time Sheet KN'!BM214)*24</f>
        <v>0</v>
      </c>
      <c r="BN214" s="104">
        <f>VALUE('Time Sheet KN'!BP214-'Time Sheet KN'!BO214)*24</f>
        <v>0</v>
      </c>
      <c r="BO214" s="104">
        <f>VALUE('Time Sheet KN'!BR214-'Time Sheet KN'!BQ214)*24</f>
        <v>0</v>
      </c>
      <c r="BP214" s="105">
        <f t="shared" ref="BP214" si="1486">IF(AND(OR(BR$6="Sen",BR$6="Sel",BR$6="Rab",BR$6="Kam",BR$6="Jum"),SUM(BM214:BO214)&gt;=10),10,
IF(AND(OR(BR$6="Sen",BR$6="Sel",BR$6="Rab",BR$6="Kam",BR$6="Jum"),SUM(BM214:BO214)&lt;10),SUM(BM214:BO214),
IF(AND(BR$6="Sab",SUM(BM214:BO214)&gt;=9),9,
IF(AND(BR$6="Sab",SUM(BM214:BO214)&lt;9),SUM(BM214:BO214),
IF(OR(BR$6="Mgg",BR$6="Hon"),0)))))</f>
        <v>0</v>
      </c>
      <c r="BQ214" s="5">
        <f t="shared" ref="BQ214" si="1487">IF(AND(OR(BR$6="Sen",BR$6="Sel",BR$6="Rab",BR$6="Kam",BR$6="Jum"),SUM(BM214:BO214)&gt;=10),SUM(BM214:BO214)-10,
IF(AND(OR(BR$6="Sen",BR$6="Sel",BR$6="Rab",BR$6="Kam",BR$6="Jum"),SUM(BM214:BO214)&lt;10),0,
IF(AND(BR$6="Sab",SUM(BM214:BO214)&gt;=9),SUM(BM214:BO214)-9,
IF(AND(BR$6="Sab",SUM(BM214:BO214)&lt;9),0,
IF(OR(BR$6="Mgg",BR$6="Hon"),SUM(BM214:BO214),0)))))</f>
        <v>0</v>
      </c>
      <c r="BR214" s="5"/>
      <c r="BS214" s="5">
        <f>LOOKUP(BS$6,'Daily Absent'!$O$6:$AX$6,'Daily Absent'!$O214:$AX214)</f>
        <v>0</v>
      </c>
      <c r="BT214" s="104">
        <f>VALUE('Time Sheet KN'!BU214-'Time Sheet KN'!BT214)*24</f>
        <v>0</v>
      </c>
      <c r="BU214" s="104">
        <f>VALUE('Time Sheet KN'!BW214-'Time Sheet KN'!BV214)*24</f>
        <v>0</v>
      </c>
      <c r="BV214" s="104">
        <f>VALUE('Time Sheet KN'!BY214-'Time Sheet KN'!BX214)*24</f>
        <v>0</v>
      </c>
      <c r="BW214" s="105">
        <f t="shared" ref="BW214" si="1488">IF(AND(OR(BY$6="Sen",BY$6="Sel",BY$6="Rab",BY$6="Kam",BY$6="Jum"),SUM(BT214:BV214)&gt;=10),10,
IF(AND(OR(BY$6="Sen",BY$6="Sel",BY$6="Rab",BY$6="Kam",BY$6="Jum"),SUM(BT214:BV214)&lt;10),SUM(BT214:BV214),
IF(AND(BY$6="Sab",SUM(BT214:BV214)&gt;=9),9,
IF(AND(BY$6="Sab",SUM(BT214:BV214)&lt;9),SUM(BT214:BV214),
IF(OR(BY$6="Mgg",BY$6="Hon"),0)))))</f>
        <v>0</v>
      </c>
      <c r="BX214" s="5">
        <f t="shared" ref="BX214" si="1489">IF(AND(OR(BY$6="Sen",BY$6="Sel",BY$6="Rab",BY$6="Kam",BY$6="Jum"),SUM(BT214:BV214)&gt;=10),SUM(BT214:BV214)-10,
IF(AND(OR(BY$6="Sen",BY$6="Sel",BY$6="Rab",BY$6="Kam",BY$6="Jum"),SUM(BT214:BV214)&lt;10),0,
IF(AND(BY$6="Sab",SUM(BT214:BV214)&gt;=9),SUM(BT214:BV214)-9,
IF(AND(BY$6="Sab",SUM(BT214:BV214)&lt;9),0,
IF(OR(BY$6="Mgg",BY$6="Hon"),SUM(BT214:BV214),0)))))</f>
        <v>0</v>
      </c>
      <c r="BY214" s="5"/>
      <c r="BZ214" s="5">
        <f>LOOKUP(BZ$6,'Daily Absent'!$O$6:$AX$6,'Daily Absent'!$O214:$AX214)</f>
        <v>0</v>
      </c>
      <c r="CA214" s="104">
        <f>VALUE('Time Sheet KN'!CB214-'Time Sheet KN'!CA214)*24</f>
        <v>0</v>
      </c>
      <c r="CB214" s="104">
        <f>VALUE('Time Sheet KN'!CD214-'Time Sheet KN'!CC214)*24</f>
        <v>0</v>
      </c>
      <c r="CC214" s="104">
        <f>VALUE('Time Sheet KN'!CF214-'Time Sheet KN'!CE214)*24</f>
        <v>0</v>
      </c>
      <c r="CD214" s="105">
        <f t="shared" ref="CD214" si="1490">IF(AND(OR(CF$6="Sen",CF$6="Sel",CF$6="Rab",CF$6="Kam",CF$6="Jum"),SUM(CA214:CC214)&gt;=10),10,
IF(AND(OR(CF$6="Sen",CF$6="Sel",CF$6="Rab",CF$6="Kam",CF$6="Jum"),SUM(CA214:CC214)&lt;10),SUM(CA214:CC214),
IF(AND(CF$6="Sab",SUM(CA214:CC214)&gt;=9),9,
IF(AND(CF$6="Sab",SUM(CA214:CC214)&lt;9),SUM(CA214:CC214),
IF(OR(CF$6="Mgg",CF$6="Hon"),0)))))</f>
        <v>0</v>
      </c>
      <c r="CE214" s="5">
        <f t="shared" ref="CE214" si="1491">IF(AND(OR(CF$6="Sen",CF$6="Sel",CF$6="Rab",CF$6="Kam",CF$6="Jum"),SUM(CA214:CC214)&gt;=10),SUM(CA214:CC214)-10,
IF(AND(OR(CF$6="Sen",CF$6="Sel",CF$6="Rab",CF$6="Kam",CF$6="Jum"),SUM(CA214:CC214)&lt;10),0,
IF(AND(CF$6="Sab",SUM(CA214:CC214)&gt;=9),SUM(CA214:CC214)-9,
IF(AND(CF$6="Sab",SUM(CA214:CC214)&lt;9),0,
IF(OR(CF$6="Mgg",CF$6="Hon"),SUM(CA214:CC214),0)))))</f>
        <v>0</v>
      </c>
      <c r="CF214" s="5"/>
      <c r="CG214" s="5">
        <f>LOOKUP(CG$6,'Daily Absent'!$O$6:$AX$6,'Daily Absent'!$O214:$AX214)</f>
        <v>0</v>
      </c>
      <c r="CH214" s="104">
        <f>VALUE('Time Sheet KN'!CI214-'Time Sheet KN'!CH214)*24</f>
        <v>0</v>
      </c>
      <c r="CI214" s="104">
        <f>VALUE('Time Sheet KN'!CK214-'Time Sheet KN'!CJ214)*24</f>
        <v>0</v>
      </c>
      <c r="CJ214" s="104">
        <f>VALUE('Time Sheet KN'!CM214-'Time Sheet KN'!CL214)*24</f>
        <v>0</v>
      </c>
      <c r="CK214" s="105">
        <f t="shared" ref="CK214" si="1492">IF(AND(OR(CM$6="Sen",CM$6="Sel",CM$6="Rab",CM$6="Kam",CM$6="Jum"),SUM(CH214:CJ214)&gt;=10),10,
IF(AND(OR(CM$6="Sen",CM$6="Sel",CM$6="Rab",CM$6="Kam",CM$6="Jum"),SUM(CH214:CJ214)&lt;10),SUM(CH214:CJ214),
IF(AND(CM$6="Sab",SUM(CH214:CJ214)&gt;=9),9,
IF(AND(CM$6="Sab",SUM(CH214:CJ214)&lt;9),SUM(CH214:CJ214),
IF(OR(CM$6="Mgg",CM$6="Hon"),0)))))</f>
        <v>0</v>
      </c>
      <c r="CL214" s="5">
        <f t="shared" ref="CL214" si="1493">IF(AND(OR(CM$6="Sen",CM$6="Sel",CM$6="Rab",CM$6="Kam",CM$6="Jum"),SUM(CH214:CJ214)&gt;=10),SUM(CH214:CJ214)-10,
IF(AND(OR(CM$6="Sen",CM$6="Sel",CM$6="Rab",CM$6="Kam",CM$6="Jum"),SUM(CH214:CJ214)&lt;10),0,
IF(AND(CM$6="Sab",SUM(CH214:CJ214)&gt;=9),SUM(CH214:CJ214)-9,
IF(AND(CM$6="Sab",SUM(CH214:CJ214)&lt;9),0,
IF(OR(CM$6="Mgg",CM$6="Hon"),SUM(CH214:CJ214),0)))))</f>
        <v>0</v>
      </c>
      <c r="CM214" s="5"/>
      <c r="CN214" s="5">
        <f>LOOKUP(CN$6,'Daily Absent'!$O$6:$AX$6,'Daily Absent'!$O214:$AX214)</f>
        <v>0</v>
      </c>
      <c r="CO214" s="104">
        <f>VALUE('Time Sheet KN'!CP214-'Time Sheet KN'!CO214)*24</f>
        <v>0</v>
      </c>
      <c r="CP214" s="104">
        <f>VALUE('Time Sheet KN'!CR214-'Time Sheet KN'!CQ214)*24</f>
        <v>0</v>
      </c>
      <c r="CQ214" s="104">
        <f>VALUE('Time Sheet KN'!CT214-'Time Sheet KN'!CS214)*24</f>
        <v>0</v>
      </c>
      <c r="CR214" s="105">
        <f t="shared" ref="CR214" si="1494">IF(AND(OR(CT$6="Sen",CT$6="Sel",CT$6="Rab",CT$6="Kam",CT$6="Jum"),SUM(CO214:CQ214)&gt;=10),10,
IF(AND(OR(CT$6="Sen",CT$6="Sel",CT$6="Rab",CT$6="Kam",CT$6="Jum"),SUM(CO214:CQ214)&lt;10),SUM(CO214:CQ214),
IF(AND(CT$6="Sab",SUM(CO214:CQ214)&gt;=9),9,
IF(AND(CT$6="Sab",SUM(CO214:CQ214)&lt;9),SUM(CO214:CQ214),
IF(OR(CT$6="Mgg",CT$6="Hon"),0)))))</f>
        <v>0</v>
      </c>
      <c r="CS214" s="5">
        <f t="shared" ref="CS214" si="1495">IF(AND(OR(CT$6="Sen",CT$6="Sel",CT$6="Rab",CT$6="Kam",CT$6="Jum"),SUM(CO214:CQ214)&gt;=10),SUM(CO214:CQ214)-10,
IF(AND(OR(CT$6="Sen",CT$6="Sel",CT$6="Rab",CT$6="Kam",CT$6="Jum"),SUM(CO214:CQ214)&lt;10),0,
IF(AND(CT$6="Sab",SUM(CO214:CQ214)&gt;=9),SUM(CO214:CQ214)-9,
IF(AND(CT$6="Sab",SUM(CO214:CQ214)&lt;9),0,
IF(OR(CT$6="Mgg",CT$6="Hon"),SUM(CO214:CQ214),0)))))</f>
        <v>0</v>
      </c>
      <c r="CT214" s="5"/>
      <c r="CU214" s="5">
        <f>LOOKUP(CU$6,'Daily Absent'!$O$6:$AX$6,'Daily Absent'!$O214:$AX214)</f>
        <v>0</v>
      </c>
      <c r="CV214" s="104">
        <f>VALUE('Time Sheet KN'!CW214-'Time Sheet KN'!CV214)*24</f>
        <v>0</v>
      </c>
      <c r="CW214" s="104">
        <f>VALUE('Time Sheet KN'!CY214-'Time Sheet KN'!CX214)*24</f>
        <v>0</v>
      </c>
      <c r="CX214" s="104">
        <f>VALUE('Time Sheet KN'!DA214-'Time Sheet KN'!CZ214)*24</f>
        <v>0</v>
      </c>
      <c r="CY214" s="105">
        <f t="shared" ref="CY214" si="1496">IF(AND(OR(DA$6="Sen",DA$6="Sel",DA$6="Rab",DA$6="Kam",DA$6="Jum"),SUM(CV214:CX214)&gt;=10),10,
IF(AND(OR(DA$6="Sen",DA$6="Sel",DA$6="Rab",DA$6="Kam",DA$6="Jum"),SUM(CV214:CX214)&lt;10),SUM(CV214:CX214),
IF(AND(DA$6="Sab",SUM(CV214:CX214)&gt;=9),9,
IF(AND(DA$6="Sab",SUM(CV214:CX214)&lt;9),SUM(CV214:CX214),
IF(OR(DA$6="Mgg",DA$6="Hon"),0)))))</f>
        <v>0</v>
      </c>
      <c r="CZ214" s="5">
        <f t="shared" ref="CZ214" si="1497">IF(AND(OR(DA$6="Sen",DA$6="Sel",DA$6="Rab",DA$6="Kam",DA$6="Jum"),SUM(CV214:CX214)&gt;=10),SUM(CV214:CX214)-10,
IF(AND(OR(DA$6="Sen",DA$6="Sel",DA$6="Rab",DA$6="Kam",DA$6="Jum"),SUM(CV214:CX214)&lt;10),0,
IF(AND(DA$6="Sab",SUM(CV214:CX214)&gt;=9),SUM(CV214:CX214)-9,
IF(AND(DA$6="Sab",SUM(CV214:CX214)&lt;9),0,
IF(OR(DA$6="Mgg",DA$6="Hon"),SUM(CV214:CX214),0)))))</f>
        <v>0</v>
      </c>
      <c r="DA214" s="5"/>
      <c r="DB214" s="5">
        <f>LOOKUP(DB$6,'Daily Absent'!$O$6:$AX$6,'Daily Absent'!$O214:$AX214)</f>
        <v>0</v>
      </c>
      <c r="DC214" s="104">
        <f>VALUE('Time Sheet KN'!DD214-'Time Sheet KN'!DC214)*24</f>
        <v>0</v>
      </c>
      <c r="DD214" s="104">
        <f>VALUE('Time Sheet KN'!DF214-'Time Sheet KN'!DE214)*24</f>
        <v>0</v>
      </c>
      <c r="DE214" s="104">
        <f>VALUE('Time Sheet KN'!DH214-'Time Sheet KN'!DG214)*24</f>
        <v>0</v>
      </c>
      <c r="DF214" s="105">
        <f t="shared" ref="DF214" si="1498">IF(AND(OR(DH$6="Sen",DH$6="Sel",DH$6="Rab",DH$6="Kam",DH$6="Jum"),SUM(DC214:DE214)&gt;=10),10,
IF(AND(OR(DH$6="Sen",DH$6="Sel",DH$6="Rab",DH$6="Kam",DH$6="Jum"),SUM(DC214:DE214)&lt;10),SUM(DC214:DE214),
IF(AND(DH$6="Sab",SUM(DC214:DE214)&gt;=9),9,
IF(AND(DH$6="Sab",SUM(DC214:DE214)&lt;9),SUM(DC214:DE214),
IF(OR(DH$6="Mgg",DH$6="Hon"),0)))))</f>
        <v>0</v>
      </c>
      <c r="DG214" s="5">
        <f t="shared" ref="DG214" si="1499">IF(AND(OR(DH$6="Sen",DH$6="Sel",DH$6="Rab",DH$6="Kam",DH$6="Jum"),SUM(DC214:DE214)&gt;=10),SUM(DC214:DE214)-10,
IF(AND(OR(DH$6="Sen",DH$6="Sel",DH$6="Rab",DH$6="Kam",DH$6="Jum"),SUM(DC214:DE214)&lt;10),0,
IF(AND(DH$6="Sab",SUM(DC214:DE214)&gt;=9),SUM(DC214:DE214)-9,
IF(AND(DH$6="Sab",SUM(DC214:DE214)&lt;9),0,
IF(OR(DH$6="Mgg",DH$6="Hon"),SUM(DC214:DE214),0)))))</f>
        <v>0</v>
      </c>
      <c r="DH214" s="5"/>
      <c r="DI214" s="5">
        <f>LOOKUP(DI$6,'Daily Absent'!$O$6:$AX$6,'Daily Absent'!$O214:$AX214)</f>
        <v>0</v>
      </c>
      <c r="DJ214" s="104">
        <f>VALUE('Time Sheet KN'!DK214-'Time Sheet KN'!DJ214)*24</f>
        <v>0</v>
      </c>
      <c r="DK214" s="104">
        <f>VALUE('Time Sheet KN'!DM214-'Time Sheet KN'!DL214)*24</f>
        <v>0</v>
      </c>
      <c r="DL214" s="104">
        <f>VALUE('Time Sheet KN'!DO214-'Time Sheet KN'!DN214)*24</f>
        <v>0</v>
      </c>
      <c r="DM214" s="105">
        <f t="shared" ref="DM214" si="1500">IF(AND(OR(DO$6="Sen",DO$6="Sel",DO$6="Rab",DO$6="Kam",DO$6="Jum"),SUM(DJ214:DL214)&gt;=10),10,
IF(AND(OR(DO$6="Sen",DO$6="Sel",DO$6="Rab",DO$6="Kam",DO$6="Jum"),SUM(DJ214:DL214)&lt;10),SUM(DJ214:DL214),
IF(AND(DO$6="Sab",SUM(DJ214:DL214)&gt;=9),9,
IF(AND(DO$6="Sab",SUM(DJ214:DL214)&lt;9),SUM(DJ214:DL214),
IF(OR(DO$6="Mgg",DO$6="Hon"),0)))))</f>
        <v>0</v>
      </c>
      <c r="DN214" s="5">
        <f t="shared" ref="DN214" si="1501">IF(AND(OR(DO$6="Sen",DO$6="Sel",DO$6="Rab",DO$6="Kam",DO$6="Jum"),SUM(DJ214:DL214)&gt;=10),SUM(DJ214:DL214)-10,
IF(AND(OR(DO$6="Sen",DO$6="Sel",DO$6="Rab",DO$6="Kam",DO$6="Jum"),SUM(DJ214:DL214)&lt;10),0,
IF(AND(DO$6="Sab",SUM(DJ214:DL214)&gt;=9),SUM(DJ214:DL214)-9,
IF(AND(DO$6="Sab",SUM(DJ214:DL214)&lt;9),0,
IF(OR(DO$6="Mgg",DO$6="Hon"),SUM(DJ214:DL214),0)))))</f>
        <v>0</v>
      </c>
      <c r="DO214" s="5"/>
      <c r="DP214" s="5">
        <f>LOOKUP(DP$6,'Daily Absent'!$O$6:$AX$6,'Daily Absent'!$O214:$AX214)</f>
        <v>0</v>
      </c>
      <c r="DQ214" s="104">
        <f>VALUE('Time Sheet KN'!DR214-'Time Sheet KN'!DQ214)*24</f>
        <v>0</v>
      </c>
      <c r="DR214" s="104">
        <f>VALUE('Time Sheet KN'!DT214-'Time Sheet KN'!DS214)*24</f>
        <v>0</v>
      </c>
      <c r="DS214" s="104">
        <f>VALUE('Time Sheet KN'!DV214-'Time Sheet KN'!DU214)*24</f>
        <v>0</v>
      </c>
      <c r="DT214" s="105">
        <f t="shared" ref="DT214" si="1502">IF(AND(OR(DV$6="Sen",DV$6="Sel",DV$6="Rab",DV$6="Kam",DV$6="Jum"),SUM(DQ214:DS214)&gt;=10),10,
IF(AND(OR(DV$6="Sen",DV$6="Sel",DV$6="Rab",DV$6="Kam",DV$6="Jum"),SUM(DQ214:DS214)&lt;10),SUM(DQ214:DS214),
IF(AND(DV$6="Sab",SUM(DQ214:DS214)&gt;=9),9,
IF(AND(DV$6="Sab",SUM(DQ214:DS214)&lt;9),SUM(DQ214:DS214),
IF(OR(DV$6="Mgg",DV$6="Hon"),0)))))</f>
        <v>0</v>
      </c>
      <c r="DU214" s="5">
        <f t="shared" ref="DU214" si="1503">IF(AND(OR(DV$6="Sen",DV$6="Sel",DV$6="Rab",DV$6="Kam",DV$6="Jum"),SUM(DQ214:DS214)&gt;=10),SUM(DQ214:DS214)-10,
IF(AND(OR(DV$6="Sen",DV$6="Sel",DV$6="Rab",DV$6="Kam",DV$6="Jum"),SUM(DQ214:DS214)&lt;10),0,
IF(AND(DV$6="Sab",SUM(DQ214:DS214)&gt;=9),SUM(DQ214:DS214)-9,
IF(AND(DV$6="Sab",SUM(DQ214:DS214)&lt;9),0,
IF(OR(DV$6="Mgg",DV$6="Hon"),SUM(DQ214:DS214),0)))))</f>
        <v>0</v>
      </c>
      <c r="DV214" s="5"/>
      <c r="DW214" s="5">
        <f>LOOKUP(DW$6,'Daily Absent'!$O$6:$AX$6,'Daily Absent'!$O214:$AX214)</f>
        <v>0</v>
      </c>
      <c r="DX214" s="104">
        <f>VALUE('Time Sheet KN'!DY214-'Time Sheet KN'!DX214)*24</f>
        <v>0</v>
      </c>
      <c r="DY214" s="104">
        <f>VALUE('Time Sheet KN'!EA214-'Time Sheet KN'!DZ214)*24</f>
        <v>0</v>
      </c>
      <c r="DZ214" s="104">
        <f>VALUE('Time Sheet KN'!EC214-'Time Sheet KN'!EB214)*24</f>
        <v>0</v>
      </c>
      <c r="EA214" s="105">
        <f t="shared" ref="EA214" si="1504">IF(AND(OR(EC$6="Sen",EC$6="Sel",EC$6="Rab",EC$6="Kam",EC$6="Jum"),SUM(DX214:DZ214)&gt;=10),10,
IF(AND(OR(EC$6="Sen",EC$6="Sel",EC$6="Rab",EC$6="Kam",EC$6="Jum"),SUM(DX214:DZ214)&lt;10),SUM(DX214:DZ214),
IF(AND(EC$6="Sab",SUM(DX214:DZ214)&gt;=9),9,
IF(AND(EC$6="Sab",SUM(DX214:DZ214)&lt;9),SUM(DX214:DZ214),
IF(OR(EC$6="Mgg",EC$6="Hon"),0)))))</f>
        <v>0</v>
      </c>
      <c r="EB214" s="5">
        <f t="shared" ref="EB214" si="1505">IF(AND(OR(EC$6="Sen",EC$6="Sel",EC$6="Rab",EC$6="Kam",EC$6="Jum"),SUM(DX214:DZ214)&gt;=10),SUM(DX214:DZ214)-10,
IF(AND(OR(EC$6="Sen",EC$6="Sel",EC$6="Rab",EC$6="Kam",EC$6="Jum"),SUM(DX214:DZ214)&lt;10),0,
IF(AND(EC$6="Sab",SUM(DX214:DZ214)&gt;=9),SUM(DX214:DZ214)-9,
IF(AND(EC$6="Sab",SUM(DX214:DZ214)&lt;9),0,
IF(OR(EC$6="Mgg",EC$6="Hon"),SUM(DX214:DZ214),0)))))</f>
        <v>0</v>
      </c>
      <c r="EC214" s="5"/>
      <c r="ED214" s="5">
        <f>LOOKUP(ED$6,'Daily Absent'!$O$6:$AX$6,'Daily Absent'!$O214:$AX214)</f>
        <v>0</v>
      </c>
      <c r="EE214" s="104">
        <f>VALUE('Time Sheet KN'!EF214-'Time Sheet KN'!EE214)*24</f>
        <v>0</v>
      </c>
      <c r="EF214" s="104">
        <f>VALUE('Time Sheet KN'!EH214-'Time Sheet KN'!EG214)*24</f>
        <v>0</v>
      </c>
      <c r="EG214" s="104">
        <f>VALUE('Time Sheet KN'!EJ214-'Time Sheet KN'!EI214)*24</f>
        <v>0</v>
      </c>
      <c r="EH214" s="105">
        <f t="shared" ref="EH214" si="1506">IF(AND(OR(EJ$6="Sen",EJ$6="Sel",EJ$6="Rab",EJ$6="Kam",EJ$6="Jum"),SUM(EE214:EG214)&gt;=10),10,
IF(AND(OR(EJ$6="Sen",EJ$6="Sel",EJ$6="Rab",EJ$6="Kam",EJ$6="Jum"),SUM(EE214:EG214)&lt;10),SUM(EE214:EG214),
IF(AND(EJ$6="Sab",SUM(EE214:EG214)&gt;=9),9,
IF(AND(EJ$6="Sab",SUM(EE214:EG214)&lt;9),SUM(EE214:EG214),
IF(OR(EJ$6="Mgg",EJ$6="Hon"),0)))))</f>
        <v>0</v>
      </c>
      <c r="EI214" s="5">
        <f t="shared" ref="EI214" si="1507">IF(AND(OR(EJ$6="Sen",EJ$6="Sel",EJ$6="Rab",EJ$6="Kam",EJ$6="Jum"),SUM(EE214:EG214)&gt;=10),SUM(EE214:EG214)-10,
IF(AND(OR(EJ$6="Sen",EJ$6="Sel",EJ$6="Rab",EJ$6="Kam",EJ$6="Jum"),SUM(EE214:EG214)&lt;10),0,
IF(AND(EJ$6="Sab",SUM(EE214:EG214)&gt;=9),SUM(EE214:EG214)-9,
IF(AND(EJ$6="Sab",SUM(EE214:EG214)&lt;9),0,
IF(OR(EJ$6="Mgg",EJ$6="Hon"),SUM(EE214:EG214),0)))))</f>
        <v>0</v>
      </c>
      <c r="EJ214" s="5"/>
      <c r="EK214" s="5">
        <f>LOOKUP(EK$6,'Daily Absent'!$O$6:$AX$6,'Daily Absent'!$O214:$AX214)</f>
        <v>0</v>
      </c>
      <c r="EL214" s="104">
        <f>VALUE('Time Sheet KN'!EM214-'Time Sheet KN'!EL214)*24</f>
        <v>0</v>
      </c>
      <c r="EM214" s="104">
        <f>VALUE('Time Sheet KN'!EO214-'Time Sheet KN'!EN214)*24</f>
        <v>0</v>
      </c>
      <c r="EN214" s="104">
        <f>VALUE('Time Sheet KN'!EQ214-'Time Sheet KN'!EP214)*24</f>
        <v>0</v>
      </c>
      <c r="EO214" s="105">
        <f t="shared" ref="EO214" si="1508">IF(AND(OR(EQ$6="Sen",EQ$6="Sel",EQ$6="Rab",EQ$6="Kam",EQ$6="Jum"),SUM(EL214:EN214)&gt;=10),10,
IF(AND(OR(EQ$6="Sen",EQ$6="Sel",EQ$6="Rab",EQ$6="Kam",EQ$6="Jum"),SUM(EL214:EN214)&lt;10),SUM(EL214:EN214),
IF(AND(EQ$6="Sab",SUM(EL214:EN214)&gt;=9),9,
IF(AND(EQ$6="Sab",SUM(EL214:EN214)&lt;9),SUM(EL214:EN214),
IF(OR(EQ$6="Mgg",EQ$6="Hon"),0)))))</f>
        <v>0</v>
      </c>
      <c r="EP214" s="5">
        <f t="shared" ref="EP214" si="1509">IF(AND(OR(EQ$6="Sen",EQ$6="Sel",EQ$6="Rab",EQ$6="Kam",EQ$6="Jum"),SUM(EL214:EN214)&gt;=10),SUM(EL214:EN214)-10,
IF(AND(OR(EQ$6="Sen",EQ$6="Sel",EQ$6="Rab",EQ$6="Kam",EQ$6="Jum"),SUM(EL214:EN214)&lt;10),0,
IF(AND(EQ$6="Sab",SUM(EL214:EN214)&gt;=9),SUM(EL214:EN214)-9,
IF(AND(EQ$6="Sab",SUM(EL214:EN214)&lt;9),0,
IF(OR(EQ$6="Mgg",EQ$6="Hon"),SUM(EL214:EN214),0)))))</f>
        <v>0</v>
      </c>
      <c r="EQ214" s="5"/>
      <c r="ER214" s="5">
        <f>LOOKUP(ER$6,'Daily Absent'!$O$6:$AX$6,'Daily Absent'!$O214:$AX214)</f>
        <v>0</v>
      </c>
      <c r="ES214" s="104">
        <f>VALUE('Time Sheet KN'!ET214-'Time Sheet KN'!ES214)*24</f>
        <v>0</v>
      </c>
      <c r="ET214" s="104">
        <f>VALUE('Time Sheet KN'!EV214-'Time Sheet KN'!EU214)*24</f>
        <v>0</v>
      </c>
      <c r="EU214" s="104">
        <f>VALUE('Time Sheet KN'!EX214-'Time Sheet KN'!EW214)*24</f>
        <v>0</v>
      </c>
      <c r="EV214" s="105">
        <f t="shared" ref="EV214" si="1510">IF(AND(OR(EX$6="Sen",EX$6="Sel",EX$6="Rab",EX$6="Kam",EX$6="Jum"),SUM(ES214:EU214)&gt;=10),10,
IF(AND(OR(EX$6="Sen",EX$6="Sel",EX$6="Rab",EX$6="Kam",EX$6="Jum"),SUM(ES214:EU214)&lt;10),SUM(ES214:EU214),
IF(AND(EX$6="Sab",SUM(ES214:EU214)&gt;=9),9,
IF(AND(EX$6="Sab",SUM(ES214:EU214)&lt;9),SUM(ES214:EU214),
IF(OR(EX$6="Mgg",EX$6="Hon"),0)))))</f>
        <v>0</v>
      </c>
      <c r="EW214" s="5">
        <f t="shared" ref="EW214" si="1511">IF(AND(OR(EX$6="Sen",EX$6="Sel",EX$6="Rab",EX$6="Kam",EX$6="Jum"),SUM(ES214:EU214)&gt;=10),SUM(ES214:EU214)-10,
IF(AND(OR(EX$6="Sen",EX$6="Sel",EX$6="Rab",EX$6="Kam",EX$6="Jum"),SUM(ES214:EU214)&lt;10),0,
IF(AND(EX$6="Sab",SUM(ES214:EU214)&gt;=9),SUM(ES214:EU214)-9,
IF(AND(EX$6="Sab",SUM(ES214:EU214)&lt;9),0,
IF(OR(EX$6="Mgg",EX$6="Hon"),SUM(ES214:EU214),0)))))</f>
        <v>0</v>
      </c>
      <c r="EX214" s="5"/>
      <c r="EY214" s="5">
        <f>LOOKUP(EY$6,'Daily Absent'!$O$6:$AX$6,'Daily Absent'!$O214:$AX214)</f>
        <v>0</v>
      </c>
      <c r="EZ214" s="104">
        <f>VALUE('Time Sheet KN'!FA214-'Time Sheet KN'!EZ214)*24</f>
        <v>0</v>
      </c>
      <c r="FA214" s="104">
        <f>VALUE('Time Sheet KN'!FC214-'Time Sheet KN'!FB214)*24</f>
        <v>0</v>
      </c>
      <c r="FB214" s="104">
        <f>VALUE('Time Sheet KN'!FE214-'Time Sheet KN'!FD214)*24</f>
        <v>0</v>
      </c>
      <c r="FC214" s="105">
        <f t="shared" ref="FC214" si="1512">IF(AND(OR(FE$6="Sen",FE$6="Sel",FE$6="Rab",FE$6="Kam",FE$6="Jum"),SUM(EZ214:FB214)&gt;=10),10,
IF(AND(OR(FE$6="Sen",FE$6="Sel",FE$6="Rab",FE$6="Kam",FE$6="Jum"),SUM(EZ214:FB214)&lt;10),SUM(EZ214:FB214),
IF(AND(FE$6="Sab",SUM(EZ214:FB214)&gt;=9),9,
IF(AND(FE$6="Sab",SUM(EZ214:FB214)&lt;9),SUM(EZ214:FB214),
IF(OR(FE$6="Mgg",FE$6="Hon"),0)))))</f>
        <v>0</v>
      </c>
      <c r="FD214" s="5">
        <f t="shared" ref="FD214" si="1513">IF(AND(OR(FE$6="Sen",FE$6="Sel",FE$6="Rab",FE$6="Kam",FE$6="Jum"),SUM(EZ214:FB214)&gt;=10),SUM(EZ214:FB214)-10,
IF(AND(OR(FE$6="Sen",FE$6="Sel",FE$6="Rab",FE$6="Kam",FE$6="Jum"),SUM(EZ214:FB214)&lt;10),0,
IF(AND(FE$6="Sab",SUM(EZ214:FB214)&gt;=9),SUM(EZ214:FB214)-9,
IF(AND(FE$6="Sab",SUM(EZ214:FB214)&lt;9),0,
IF(OR(FE$6="Mgg",FE$6="Hon"),SUM(EZ214:FB214),0)))))</f>
        <v>0</v>
      </c>
      <c r="FE214" s="5"/>
      <c r="FF214" s="5">
        <f>LOOKUP(FF$6,'Daily Absent'!$O$6:$AX$6,'Daily Absent'!$O214:$AX214)</f>
        <v>0</v>
      </c>
      <c r="FG214" s="104">
        <f>VALUE('Time Sheet KN'!FH214-'Time Sheet KN'!FG214)*24</f>
        <v>0</v>
      </c>
      <c r="FH214" s="104">
        <f>VALUE('Time Sheet KN'!FJ214-'Time Sheet KN'!FI214)*24</f>
        <v>0</v>
      </c>
      <c r="FI214" s="104">
        <f>VALUE('Time Sheet KN'!FL214-'Time Sheet KN'!FK214)*24</f>
        <v>0</v>
      </c>
      <c r="FJ214" s="105">
        <f t="shared" ref="FJ214" si="1514">IF(AND(OR(FL$6="Sen",FL$6="Sel",FL$6="Rab",FL$6="Kam",FL$6="Jum"),SUM(FG214:FI214)&gt;=10),10,
IF(AND(OR(FL$6="Sen",FL$6="Sel",FL$6="Rab",FL$6="Kam",FL$6="Jum"),SUM(FG214:FI214)&lt;10),SUM(FG214:FI214),
IF(AND(FL$6="Sab",SUM(FG214:FI214)&gt;=9),9,
IF(AND(FL$6="Sab",SUM(FG214:FI214)&lt;9),SUM(FG214:FI214),
IF(OR(FL$6="Mgg",FL$6="Hon"),0)))))</f>
        <v>0</v>
      </c>
      <c r="FK214" s="5">
        <f t="shared" ref="FK214" si="1515">IF(AND(OR(FL$6="Sen",FL$6="Sel",FL$6="Rab",FL$6="Kam",FL$6="Jum"),SUM(FG214:FI214)&gt;=10),SUM(FG214:FI214)-10,
IF(AND(OR(FL$6="Sen",FL$6="Sel",FL$6="Rab",FL$6="Kam",FL$6="Jum"),SUM(FG214:FI214)&lt;10),0,
IF(AND(FL$6="Sab",SUM(FG214:FI214)&gt;=9),SUM(FG214:FI214)-9,
IF(AND(FL$6="Sab",SUM(FG214:FI214)&lt;9),0,
IF(OR(FL$6="Mgg",FL$6="Hon"),SUM(FG214:FI214),0)))))</f>
        <v>0</v>
      </c>
      <c r="FL214" s="5"/>
      <c r="FM214" s="5">
        <f>LOOKUP(FM$6,'Daily Absent'!$O$6:$AX$6,'Daily Absent'!$O214:$AX214)</f>
        <v>0</v>
      </c>
      <c r="FN214" s="104">
        <f>VALUE('Time Sheet KN'!FO214-'Time Sheet KN'!FN214)*24</f>
        <v>0</v>
      </c>
      <c r="FO214" s="104">
        <f>VALUE('Time Sheet KN'!FQ214-'Time Sheet KN'!FP214)*24</f>
        <v>0</v>
      </c>
      <c r="FP214" s="104">
        <f>VALUE('Time Sheet KN'!FS214-'Time Sheet KN'!FR214)*24</f>
        <v>0</v>
      </c>
      <c r="FQ214" s="105">
        <f t="shared" ref="FQ214" si="1516">IF(AND(OR(FS$6="Sen",FS$6="Sel",FS$6="Rab",FS$6="Kam",FS$6="Jum"),SUM(FN214:FP214)&gt;=10),10,
IF(AND(OR(FS$6="Sen",FS$6="Sel",FS$6="Rab",FS$6="Kam",FS$6="Jum"),SUM(FN214:FP214)&lt;10),SUM(FN214:FP214),
IF(AND(FS$6="Sab",SUM(FN214:FP214)&gt;=9),9,
IF(AND(FS$6="Sab",SUM(FN214:FP214)&lt;9),SUM(FN214:FP214),
IF(OR(FS$6="Mgg",FS$6="Hon"),0)))))</f>
        <v>0</v>
      </c>
      <c r="FR214" s="5">
        <f t="shared" ref="FR214" si="1517">IF(AND(OR(FS$6="Sen",FS$6="Sel",FS$6="Rab",FS$6="Kam",FS$6="Jum"),SUM(FN214:FP214)&gt;=10),SUM(FN214:FP214)-10,
IF(AND(OR(FS$6="Sen",FS$6="Sel",FS$6="Rab",FS$6="Kam",FS$6="Jum"),SUM(FN214:FP214)&lt;10),0,
IF(AND(FS$6="Sab",SUM(FN214:FP214)&gt;=9),SUM(FN214:FP214)-9,
IF(AND(FS$6="Sab",SUM(FN214:FP214)&lt;9),0,
IF(OR(FS$6="Mgg",FS$6="Hon"),SUM(FN214:FP214),0)))))</f>
        <v>0</v>
      </c>
      <c r="FS214" s="5"/>
      <c r="FT214" s="5">
        <f>LOOKUP(FT$6,'Daily Absent'!$O$6:$AX$6,'Daily Absent'!$O214:$AX214)</f>
        <v>0</v>
      </c>
      <c r="FU214" s="104">
        <f>VALUE('Time Sheet KN'!FV214-'Time Sheet KN'!FU214)*24</f>
        <v>0</v>
      </c>
      <c r="FV214" s="104">
        <f>VALUE('Time Sheet KN'!FX214-'Time Sheet KN'!FW214)*24</f>
        <v>0</v>
      </c>
      <c r="FW214" s="104">
        <f>VALUE('Time Sheet KN'!FZ214-'Time Sheet KN'!FY214)*24</f>
        <v>0</v>
      </c>
      <c r="FX214" s="105">
        <f t="shared" ref="FX214" si="1518">IF(AND(OR(FZ$6="Sen",FZ$6="Sel",FZ$6="Rab",FZ$6="Kam",FZ$6="Jum"),SUM(FU214:FW214)&gt;=10),10,
IF(AND(OR(FZ$6="Sen",FZ$6="Sel",FZ$6="Rab",FZ$6="Kam",FZ$6="Jum"),SUM(FU214:FW214)&lt;10),SUM(FU214:FW214),
IF(AND(FZ$6="Sab",SUM(FU214:FW214)&gt;=9),9,
IF(AND(FZ$6="Sab",SUM(FU214:FW214)&lt;9),SUM(FU214:FW214),
IF(OR(FZ$6="Mgg",FZ$6="Hon"),0)))))</f>
        <v>0</v>
      </c>
      <c r="FY214" s="5">
        <f t="shared" ref="FY214" si="1519">IF(AND(OR(FZ$6="Sen",FZ$6="Sel",FZ$6="Rab",FZ$6="Kam",FZ$6="Jum"),SUM(FU214:FW214)&gt;=10),SUM(FU214:FW214)-10,
IF(AND(OR(FZ$6="Sen",FZ$6="Sel",FZ$6="Rab",FZ$6="Kam",FZ$6="Jum"),SUM(FU214:FW214)&lt;10),0,
IF(AND(FZ$6="Sab",SUM(FU214:FW214)&gt;=9),SUM(FU214:FW214)-9,
IF(AND(FZ$6="Sab",SUM(FU214:FW214)&lt;9),0,
IF(OR(FZ$6="Mgg",FZ$6="Hon"),SUM(FU214:FW214),0)))))</f>
        <v>0</v>
      </c>
      <c r="FZ214" s="5"/>
      <c r="GA214" s="5">
        <f>LOOKUP(GA$6,'Daily Absent'!$O$6:$AX$6,'Daily Absent'!$O214:$AX214)</f>
        <v>0</v>
      </c>
      <c r="GB214" s="104">
        <f>VALUE('Time Sheet KN'!GC214-'Time Sheet KN'!GB214)*24</f>
        <v>0</v>
      </c>
      <c r="GC214" s="104">
        <f>VALUE('Time Sheet KN'!GE214-'Time Sheet KN'!GD214)*24</f>
        <v>0</v>
      </c>
      <c r="GD214" s="104">
        <f>VALUE('Time Sheet KN'!GG214-'Time Sheet KN'!GF214)*24</f>
        <v>0</v>
      </c>
      <c r="GE214" s="105">
        <f t="shared" ref="GE214" si="1520">IF(AND(OR(GG$6="Sen",GG$6="Sel",GG$6="Rab",GG$6="Kam",GG$6="Jum"),SUM(GB214:GD214)&gt;=10),10,
IF(AND(OR(GG$6="Sen",GG$6="Sel",GG$6="Rab",GG$6="Kam",GG$6="Jum"),SUM(GB214:GD214)&lt;10),SUM(GB214:GD214),
IF(AND(GG$6="Sab",SUM(GB214:GD214)&gt;=9),9,
IF(AND(GG$6="Sab",SUM(GB214:GD214)&lt;9),SUM(GB214:GD214),
IF(OR(GG$6="Mgg",GG$6="Hon"),0)))))</f>
        <v>0</v>
      </c>
      <c r="GF214" s="5">
        <f t="shared" ref="GF214" si="1521">IF(AND(OR(GG$6="Sen",GG$6="Sel",GG$6="Rab",GG$6="Kam",GG$6="Jum"),SUM(GB214:GD214)&gt;=10),SUM(GB214:GD214)-10,
IF(AND(OR(GG$6="Sen",GG$6="Sel",GG$6="Rab",GG$6="Kam",GG$6="Jum"),SUM(GB214:GD214)&lt;10),0,
IF(AND(GG$6="Sab",SUM(GB214:GD214)&gt;=9),SUM(GB214:GD214)-9,
IF(AND(GG$6="Sab",SUM(GB214:GD214)&lt;9),0,
IF(OR(GG$6="Mgg",GG$6="Hon"),SUM(GB214:GD214),0)))))</f>
        <v>0</v>
      </c>
      <c r="GG214" s="5"/>
      <c r="GH214" s="5">
        <f>LOOKUP(GH$6,'Daily Absent'!$O$6:$AX$6,'Daily Absent'!$O214:$AX214)</f>
        <v>0</v>
      </c>
      <c r="GI214" s="104">
        <f>VALUE('Time Sheet KN'!GJ214-'Time Sheet KN'!GI214)*24</f>
        <v>0</v>
      </c>
      <c r="GJ214" s="104">
        <f>VALUE('Time Sheet KN'!GL214-'Time Sheet KN'!GK214)*24</f>
        <v>0</v>
      </c>
      <c r="GK214" s="104">
        <f>VALUE('Time Sheet KN'!GN214-'Time Sheet KN'!GM214)*24</f>
        <v>0</v>
      </c>
      <c r="GL214" s="105">
        <f t="shared" ref="GL214" si="1522">IF(AND(OR(GN$6="Sen",GN$6="Sel",GN$6="Rab",GN$6="Kam",GN$6="Jum"),SUM(GI214:GK214)&gt;=10),10,
IF(AND(OR(GN$6="Sen",GN$6="Sel",GN$6="Rab",GN$6="Kam",GN$6="Jum"),SUM(GI214:GK214)&lt;10),SUM(GI214:GK214),
IF(AND(GN$6="Sab",SUM(GI214:GK214)&gt;=9),9,
IF(AND(GN$6="Sab",SUM(GI214:GK214)&lt;9),SUM(GI214:GK214),
IF(OR(GN$6="Mgg",GN$6="Hon"),0)))))</f>
        <v>0</v>
      </c>
      <c r="GM214" s="5">
        <f t="shared" ref="GM214" si="1523">IF(AND(OR(GN$6="Sen",GN$6="Sel",GN$6="Rab",GN$6="Kam",GN$6="Jum"),SUM(GI214:GK214)&gt;=10),SUM(GI214:GK214)-10,
IF(AND(OR(GN$6="Sen",GN$6="Sel",GN$6="Rab",GN$6="Kam",GN$6="Jum"),SUM(GI214:GK214)&lt;10),0,
IF(AND(GN$6="Sab",SUM(GI214:GK214)&gt;=9),SUM(GI214:GK214)-9,
IF(AND(GN$6="Sab",SUM(GI214:GK214)&lt;9),0,
IF(OR(GN$6="Mgg",GN$6="Hon"),SUM(GI214:GK214),0)))))</f>
        <v>0</v>
      </c>
      <c r="GN214" s="5"/>
      <c r="GO214" s="5">
        <f>LOOKUP(GO$6,'Daily Absent'!$O$6:$AX$6,'Daily Absent'!$O214:$AX214)</f>
        <v>0</v>
      </c>
      <c r="GP214" s="104">
        <f>VALUE('Time Sheet KN'!GQ214-'Time Sheet KN'!GP214)*24</f>
        <v>0</v>
      </c>
      <c r="GQ214" s="104">
        <f>VALUE('Time Sheet KN'!GS214-'Time Sheet KN'!GR214)*24</f>
        <v>0</v>
      </c>
      <c r="GR214" s="104">
        <f>VALUE('Time Sheet KN'!GU214-'Time Sheet KN'!GT214)*24</f>
        <v>0</v>
      </c>
      <c r="GS214" s="105">
        <f t="shared" ref="GS214" si="1524">IF(AND(OR(GU$6="Sen",GU$6="Sel",GU$6="Rab",GU$6="Kam",GU$6="Jum"),SUM(GP214:GR214)&gt;=10),10,
IF(AND(OR(GU$6="Sen",GU$6="Sel",GU$6="Rab",GU$6="Kam",GU$6="Jum"),SUM(GP214:GR214)&lt;10),SUM(GP214:GR214),
IF(AND(GU$6="Sab",SUM(GP214:GR214)&gt;=9),9,
IF(AND(GU$6="Sab",SUM(GP214:GR214)&lt;9),SUM(GP214:GR214),
IF(OR(GU$6="Mgg",GU$6="Hon"),0)))))</f>
        <v>0</v>
      </c>
      <c r="GT214" s="5">
        <f t="shared" ref="GT214" si="1525">IF(AND(OR(GU$6="Sen",GU$6="Sel",GU$6="Rab",GU$6="Kam",GU$6="Jum"),SUM(GP214:GR214)&gt;=10),SUM(GP214:GR214)-10,
IF(AND(OR(GU$6="Sen",GU$6="Sel",GU$6="Rab",GU$6="Kam",GU$6="Jum"),SUM(GP214:GR214)&lt;10),0,
IF(AND(GU$6="Sab",SUM(GP214:GR214)&gt;=9),SUM(GP214:GR214)-9,
IF(AND(GU$6="Sab",SUM(GP214:GR214)&lt;9),0,
IF(OR(GU$6="Mgg",GU$6="Hon"),SUM(GP214:GR214),0)))))</f>
        <v>0</v>
      </c>
      <c r="GU214" s="5"/>
      <c r="GV214" s="5">
        <f>LOOKUP(GV$6,'Daily Absent'!$O$6:$AX$6,'Daily Absent'!$O214:$AX214)</f>
        <v>0</v>
      </c>
      <c r="GW214" s="104">
        <f>VALUE('Time Sheet KN'!GX214-'Time Sheet KN'!GW214)*24</f>
        <v>0</v>
      </c>
      <c r="GX214" s="104">
        <f>VALUE('Time Sheet KN'!GZ214-'Time Sheet KN'!GY214)*24</f>
        <v>0</v>
      </c>
      <c r="GY214" s="104">
        <f>VALUE('Time Sheet KN'!HB214-'Time Sheet KN'!HA214)*24</f>
        <v>0</v>
      </c>
      <c r="GZ214" s="105">
        <f t="shared" ref="GZ214" si="1526">IF(AND(OR(HB$6="Sen",HB$6="Sel",HB$6="Rab",HB$6="Kam",HB$6="Jum"),SUM(GW214:GY214)&gt;=10),10,
IF(AND(OR(HB$6="Sen",HB$6="Sel",HB$6="Rab",HB$6="Kam",HB$6="Jum"),SUM(GW214:GY214)&lt;10),SUM(GW214:GY214),
IF(AND(HB$6="Sab",SUM(GW214:GY214)&gt;=9),9,
IF(AND(HB$6="Sab",SUM(GW214:GY214)&lt;9),SUM(GW214:GY214),
IF(OR(HB$6="Mgg",HB$6="Hon"),0)))))</f>
        <v>0</v>
      </c>
      <c r="HA214" s="5">
        <f t="shared" ref="HA214" si="1527">IF(AND(OR(HB$6="Sen",HB$6="Sel",HB$6="Rab",HB$6="Kam",HB$6="Jum"),SUM(GW214:GY214)&gt;=10),SUM(GW214:GY214)-10,
IF(AND(OR(HB$6="Sen",HB$6="Sel",HB$6="Rab",HB$6="Kam",HB$6="Jum"),SUM(GW214:GY214)&lt;10),0,
IF(AND(HB$6="Sab",SUM(GW214:GY214)&gt;=9),SUM(GW214:GY214)-9,
IF(AND(HB$6="Sab",SUM(GW214:GY214)&lt;9),0,
IF(OR(HB$6="Mgg",HB$6="Hon"),SUM(GW214:GY214),0)))))</f>
        <v>0</v>
      </c>
      <c r="HB214" s="5"/>
      <c r="HC214" s="5">
        <f>LOOKUP(HC$6,'Daily Absent'!$O$6:$AX$6,'Daily Absent'!$O214:$AX214)</f>
        <v>0</v>
      </c>
      <c r="HD214" s="104">
        <f>VALUE('Time Sheet KN'!HE214-'Time Sheet KN'!HD214)*24</f>
        <v>0</v>
      </c>
      <c r="HE214" s="104">
        <f>VALUE('Time Sheet KN'!HG214-'Time Sheet KN'!HF214)*24</f>
        <v>0</v>
      </c>
      <c r="HF214" s="104">
        <f>VALUE('Time Sheet KN'!HI214-'Time Sheet KN'!HH214)*24</f>
        <v>0</v>
      </c>
      <c r="HG214" s="105">
        <f t="shared" ref="HG214" si="1528">IF(AND(OR(HI$6="Sen",HI$6="Sel",HI$6="Rab",HI$6="Kam",HI$6="Jum"),SUM(HD214:HF214)&gt;=10),10,
IF(AND(OR(HI$6="Sen",HI$6="Sel",HI$6="Rab",HI$6="Kam",HI$6="Jum"),SUM(HD214:HF214)&lt;10),SUM(HD214:HF214),
IF(AND(HI$6="Sab",SUM(HD214:HF214)&gt;=9),9,
IF(AND(HI$6="Sab",SUM(HD214:HF214)&lt;9),SUM(HD214:HF214),
IF(OR(HI$6="Mgg",HI$6="Hon"),0)))))</f>
        <v>0</v>
      </c>
      <c r="HH214" s="5">
        <f t="shared" ref="HH214" si="1529">IF(AND(OR(HI$6="Sen",HI$6="Sel",HI$6="Rab",HI$6="Kam",HI$6="Jum"),SUM(HD214:HF214)&gt;=10),SUM(HD214:HF214)-10,
IF(AND(OR(HI$6="Sen",HI$6="Sel",HI$6="Rab",HI$6="Kam",HI$6="Jum"),SUM(HD214:HF214)&lt;10),0,
IF(AND(HI$6="Sab",SUM(HD214:HF214)&gt;=9),SUM(HD214:HF214)-9,
IF(AND(HI$6="Sab",SUM(HD214:HF214)&lt;9),0,
IF(OR(HI$6="Mgg",HI$6="Hon"),SUM(HD214:HF214),0)))))</f>
        <v>0</v>
      </c>
      <c r="HI214" s="5"/>
      <c r="HJ214" s="5">
        <f>LOOKUP(HJ$6,'Daily Absent'!$O$6:$AX$6,'Daily Absent'!$O214:$AX214)</f>
        <v>0</v>
      </c>
      <c r="HK214" s="104">
        <f>VALUE('Time Sheet KN'!HL214-'Time Sheet KN'!HK214)*24</f>
        <v>0</v>
      </c>
      <c r="HL214" s="104">
        <f>VALUE('Time Sheet KN'!HN214-'Time Sheet KN'!HM214)*24</f>
        <v>0</v>
      </c>
      <c r="HM214" s="104">
        <f>VALUE('Time Sheet KN'!HP214-'Time Sheet KN'!HO214)*24</f>
        <v>0</v>
      </c>
      <c r="HN214" s="105">
        <f t="shared" ref="HN214" si="1530">IF(AND(OR(HP$6="Sen",HP$6="Sel",HP$6="Rab",HP$6="Kam",HP$6="Jum"),SUM(HK214:HM214)&gt;=10),10,
IF(AND(OR(HP$6="Sen",HP$6="Sel",HP$6="Rab",HP$6="Kam",HP$6="Jum"),SUM(HK214:HM214)&lt;10),SUM(HK214:HM214),
IF(AND(HP$6="Sab",SUM(HK214:HM214)&gt;=9),9,
IF(AND(HP$6="Sab",SUM(HK214:HM214)&lt;9),SUM(HK214:HM214),
IF(OR(HP$6="Mgg",HP$6="Hon"),0)))))</f>
        <v>0</v>
      </c>
      <c r="HO214" s="5">
        <f t="shared" ref="HO214" si="1531">IF(AND(OR(HP$6="Sen",HP$6="Sel",HP$6="Rab",HP$6="Kam",HP$6="Jum"),SUM(HK214:HM214)&gt;=10),SUM(HK214:HM214)-10,
IF(AND(OR(HP$6="Sen",HP$6="Sel",HP$6="Rab",HP$6="Kam",HP$6="Jum"),SUM(HK214:HM214)&lt;10),0,
IF(AND(HP$6="Sab",SUM(HK214:HM214)&gt;=9),SUM(HK214:HM214)-9,
IF(AND(HP$6="Sab",SUM(HK214:HM214)&lt;9),0,
IF(OR(HP$6="Mgg",HP$6="Hon"),SUM(HK214:HM214),0)))))</f>
        <v>0</v>
      </c>
      <c r="HP214" s="5"/>
      <c r="HQ214" s="5">
        <f>LOOKUP(HQ$6,'Daily Absent'!$O$6:$AX$6,'Daily Absent'!$O214:$AX214)</f>
        <v>0</v>
      </c>
      <c r="HR214" s="104">
        <f>VALUE('Time Sheet KN'!HS214-'Time Sheet KN'!HR214)*24</f>
        <v>0</v>
      </c>
      <c r="HS214" s="104">
        <f>VALUE('Time Sheet KN'!HU214-'Time Sheet KN'!HT214)*24</f>
        <v>0</v>
      </c>
      <c r="HT214" s="104">
        <f>VALUE('Time Sheet KN'!HW214-'Time Sheet KN'!HV214)*24</f>
        <v>0</v>
      </c>
      <c r="HU214" s="105">
        <f t="shared" ref="HU214" si="1532">IF(AND(OR(HW$6="Sen",HW$6="Sel",HW$6="Rab",HW$6="Kam",HW$6="Jum"),SUM(HR214:HT214)&gt;=10),10,
IF(AND(OR(HW$6="Sen",HW$6="Sel",HW$6="Rab",HW$6="Kam",HW$6="Jum"),SUM(HR214:HT214)&lt;10),SUM(HR214:HT214),
IF(AND(HW$6="Sab",SUM(HR214:HT214)&gt;=9),9,
IF(AND(HW$6="Sab",SUM(HR214:HT214)&lt;9),SUM(HR214:HT214),
IF(OR(HW$6="Mgg",HW$6="Hon"),0)))))</f>
        <v>0</v>
      </c>
      <c r="HV214" s="5">
        <f t="shared" ref="HV214" si="1533">IF(AND(OR(HW$6="Sen",HW$6="Sel",HW$6="Rab",HW$6="Kam",HW$6="Jum"),SUM(HR214:HT214)&gt;=10),SUM(HR214:HT214)-10,
IF(AND(OR(HW$6="Sen",HW$6="Sel",HW$6="Rab",HW$6="Kam",HW$6="Jum"),SUM(HR214:HT214)&lt;10),0,
IF(AND(HW$6="Sab",SUM(HR214:HT214)&gt;=9),SUM(HR214:HT214)-9,
IF(AND(HW$6="Sab",SUM(HR214:HT214)&lt;9),0,
IF(OR(HW$6="Mgg",HW$6="Hon"),SUM(HR214:HT214),0)))))</f>
        <v>0</v>
      </c>
      <c r="HW214" s="5"/>
      <c r="HX214" s="5">
        <f>LOOKUP(HX$6,'Daily Absent'!$O$6:$AX$6,'Daily Absent'!$O214:$AX214)</f>
        <v>0</v>
      </c>
      <c r="HY214" s="104">
        <f>VALUE('Time Sheet KN'!HZ214-'Time Sheet KN'!HY214)*24</f>
        <v>0</v>
      </c>
      <c r="HZ214" s="104">
        <f>VALUE('Time Sheet KN'!IB214-'Time Sheet KN'!IA214)*24</f>
        <v>0</v>
      </c>
      <c r="IA214" s="104">
        <f>VALUE('Time Sheet KN'!ID214-'Time Sheet KN'!IC214)*24</f>
        <v>0</v>
      </c>
      <c r="IB214" s="105">
        <f t="shared" ref="IB214" si="1534">IF(AND(OR(ID$6="Sen",ID$6="Sel",ID$6="Rab",ID$6="Kam",ID$6="Jum"),SUM(HY214:IA214)&gt;=10),10,
IF(AND(OR(ID$6="Sen",ID$6="Sel",ID$6="Rab",ID$6="Kam",ID$6="Jum"),SUM(HY214:IA214)&lt;10),SUM(HY214:IA214),
IF(AND(ID$6="Sab",SUM(HY214:IA214)&gt;=9),9,
IF(AND(ID$6="Sab",SUM(HY214:IA214)&lt;9),SUM(HY214:IA214),
IF(OR(ID$6="Mgg",ID$6="Hon"),0)))))</f>
        <v>0</v>
      </c>
      <c r="IC214" s="5">
        <f t="shared" ref="IC214" si="1535">IF(AND(OR(ID$6="Sen",ID$6="Sel",ID$6="Rab",ID$6="Kam",ID$6="Jum"),SUM(HY214:IA214)&gt;=10),SUM(HY214:IA214)-10,
IF(AND(OR(ID$6="Sen",ID$6="Sel",ID$6="Rab",ID$6="Kam",ID$6="Jum"),SUM(HY214:IA214)&lt;10),0,
IF(AND(ID$6="Sab",SUM(HY214:IA214)&gt;=9),SUM(HY214:IA214)-9,
IF(AND(ID$6="Sab",SUM(HY214:IA214)&lt;9),0,
IF(OR(ID$6="Mgg",ID$6="Hon"),SUM(HY214:IA214),0)))))</f>
        <v>0</v>
      </c>
      <c r="ID214" s="5"/>
      <c r="IE214" s="5">
        <f>LOOKUP(IE$6,'Daily Absent'!$O$6:$AX$6,'Daily Absent'!$O214:$AX214)</f>
        <v>0</v>
      </c>
      <c r="IF214" s="104">
        <f>VALUE('Time Sheet KN'!IG214-'Time Sheet KN'!IF214)*24</f>
        <v>0</v>
      </c>
      <c r="IG214" s="104">
        <f>VALUE('Time Sheet KN'!II214-'Time Sheet KN'!IH214)*24</f>
        <v>0</v>
      </c>
      <c r="IH214" s="104">
        <f>VALUE('Time Sheet KN'!IK214-'Time Sheet KN'!IJ214)*24</f>
        <v>0</v>
      </c>
      <c r="II214" s="105">
        <f t="shared" ref="II214" si="1536">IF(AND(OR(IK$6="Sen",IK$6="Sel",IK$6="Rab",IK$6="Kam",IK$6="Jum"),SUM(IF214:IH214)&gt;=10),10,
IF(AND(OR(IK$6="Sen",IK$6="Sel",IK$6="Rab",IK$6="Kam",IK$6="Jum"),SUM(IF214:IH214)&lt;10),SUM(IF214:IH214),
IF(AND(IK$6="Sab",SUM(IF214:IH214)&gt;=9),9,
IF(AND(IK$6="Sab",SUM(IF214:IH214)&lt;9),SUM(IF214:IH214),
IF(OR(IK$6="Mgg",IK$6="Hon"),0)))))</f>
        <v>0</v>
      </c>
      <c r="IJ214" s="5">
        <f t="shared" ref="IJ214" si="1537">IF(AND(OR(IK$6="Sen",IK$6="Sel",IK$6="Rab",IK$6="Kam",IK$6="Jum"),SUM(IF214:IH214)&gt;=10),SUM(IF214:IH214)-10,
IF(AND(OR(IK$6="Sen",IK$6="Sel",IK$6="Rab",IK$6="Kam",IK$6="Jum"),SUM(IF214:IH214)&lt;10),0,
IF(AND(IK$6="Sab",SUM(IF214:IH214)&gt;=9),SUM(IF214:IH214)-9,
IF(AND(IK$6="Sab",SUM(IF214:IH214)&lt;9),0,
IF(OR(IK$6="Mgg",IK$6="Hon"),SUM(IF214:IH214),0)))))</f>
        <v>0</v>
      </c>
      <c r="IK214" s="5"/>
      <c r="IL214" s="5">
        <f>LOOKUP(IL$6,'Daily Absent'!$O$6:$AX$6,'Daily Absent'!$O214:$AX214)</f>
        <v>0</v>
      </c>
      <c r="IM214" s="104">
        <f>VALUE('Time Sheet KN'!IN214-'Time Sheet KN'!IM214)*24</f>
        <v>0</v>
      </c>
      <c r="IN214" s="104">
        <f>VALUE('Time Sheet KN'!IP214-'Time Sheet KN'!IO214)*24</f>
        <v>0</v>
      </c>
      <c r="IO214" s="104">
        <f>VALUE('Time Sheet KN'!IR214-'Time Sheet KN'!IQ214)*24</f>
        <v>0</v>
      </c>
      <c r="IP214" s="105">
        <f t="shared" ref="IP214" si="1538">IF(AND(OR(IR$6="Sen",IR$6="Sel",IR$6="Rab",IR$6="Kam",IR$6="Jum"),SUM(IM214:IO214)&gt;=10),10,
IF(AND(OR(IR$6="Sen",IR$6="Sel",IR$6="Rab",IR$6="Kam",IR$6="Jum"),SUM(IM214:IO214)&lt;10),SUM(IM214:IO214),
IF(AND(IR$6="Sab",SUM(IM214:IO214)&gt;=9),9,
IF(AND(IR$6="Sab",SUM(IM214:IO214)&lt;9),SUM(IM214:IO214),
IF(OR(IR$6="Mgg",IR$6="Hon"),0)))))</f>
        <v>0</v>
      </c>
      <c r="IQ214" s="5">
        <f t="shared" ref="IQ214" si="1539">IF(AND(OR(IR$6="Sen",IR$6="Sel",IR$6="Rab",IR$6="Kam",IR$6="Jum"),SUM(IM214:IO214)&gt;=10),SUM(IM214:IO214)-10,
IF(AND(OR(IR$6="Sen",IR$6="Sel",IR$6="Rab",IR$6="Kam",IR$6="Jum"),SUM(IM214:IO214)&lt;10),0,
IF(AND(IR$6="Sab",SUM(IM214:IO214)&gt;=9),SUM(IM214:IO214)-9,
IF(AND(IR$6="Sab",SUM(IM214:IO214)&lt;9),0,
IF(OR(IR$6="Mgg",IR$6="Hon"),SUM(IM214:IO214),0)))))</f>
        <v>0</v>
      </c>
      <c r="IR214" s="5"/>
      <c r="IS214" s="5">
        <f>LOOKUP(IS$6,'Daily Absent'!$O$6:$AX$6,'Daily Absent'!$O214:$AX214)</f>
        <v>0</v>
      </c>
      <c r="IT214" s="104">
        <f>VALUE('Time Sheet KN'!IU214-'Time Sheet KN'!IT214)*24</f>
        <v>0</v>
      </c>
      <c r="IU214" s="104">
        <f>VALUE('Time Sheet KN'!IW214-'Time Sheet KN'!IV214)*24</f>
        <v>0</v>
      </c>
      <c r="IV214" s="104">
        <f>VALUE('Time Sheet KN'!IY214-'Time Sheet KN'!IX214)*24</f>
        <v>0</v>
      </c>
      <c r="IW214" s="105">
        <f t="shared" ref="IW214" si="1540">IF(AND(OR(IY$6="Sen",IY$6="Sel",IY$6="Rab",IY$6="Kam",IY$6="Jum"),SUM(IT214:IV214)&gt;=10),10,
IF(AND(OR(IY$6="Sen",IY$6="Sel",IY$6="Rab",IY$6="Kam",IY$6="Jum"),SUM(IT214:IV214)&lt;10),SUM(IT214:IV214),
IF(AND(IY$6="Sab",SUM(IT214:IV214)&gt;=9),9,
IF(AND(IY$6="Sab",SUM(IT214:IV214)&lt;9),SUM(IT214:IV214),
IF(OR(IY$6="Mgg",IY$6="Hon"),0)))))</f>
        <v>0</v>
      </c>
      <c r="IX214" s="5">
        <f t="shared" ref="IX214" si="1541">IF(AND(OR(IY$6="Sen",IY$6="Sel",IY$6="Rab",IY$6="Kam",IY$6="Jum"),SUM(IT214:IV214)&gt;=10),SUM(IT214:IV214)-10,
IF(AND(OR(IY$6="Sen",IY$6="Sel",IY$6="Rab",IY$6="Kam",IY$6="Jum"),SUM(IT214:IV214)&lt;10),0,
IF(AND(IY$6="Sab",SUM(IT214:IV214)&gt;=9),SUM(IT214:IV214)-9,
IF(AND(IY$6="Sab",SUM(IT214:IV214)&lt;9),0,
IF(OR(IY$6="Mgg",IY$6="Hon"),SUM(IT214:IV214),0)))))</f>
        <v>0</v>
      </c>
      <c r="IY214" s="5"/>
      <c r="IZ214" s="5">
        <f>LOOKUP(IZ$6,'Daily Absent'!$O$6:$AX$6,'Daily Absent'!$O214:$AX214)</f>
        <v>0</v>
      </c>
      <c r="JA214" s="104">
        <f>VALUE('Time Sheet KN'!JB214-'Time Sheet KN'!JA214)*24</f>
        <v>0</v>
      </c>
      <c r="JB214" s="104">
        <f>VALUE('Time Sheet KN'!JD214-'Time Sheet KN'!JC214)*24</f>
        <v>0</v>
      </c>
      <c r="JC214" s="104">
        <f>VALUE('Time Sheet KN'!JF214-'Time Sheet KN'!JE214)*24</f>
        <v>0</v>
      </c>
      <c r="JD214" s="105">
        <f t="shared" ref="JD214" si="1542">IF(AND(OR(JF$6="Sen",JF$6="Sel",JF$6="Rab",JF$6="Kam",JF$6="Jum"),SUM(JA214:JC214)&gt;=10),10,
IF(AND(OR(JF$6="Sen",JF$6="Sel",JF$6="Rab",JF$6="Kam",JF$6="Jum"),SUM(JA214:JC214)&lt;10),SUM(JA214:JC214),
IF(AND(JF$6="Sab",SUM(JA214:JC214)&gt;=9),9,
IF(AND(JF$6="Sab",SUM(JA214:JC214)&lt;9),SUM(JA214:JC214),
IF(OR(JF$6="Mgg",JF$6="Hon"),0)))))</f>
        <v>0</v>
      </c>
      <c r="JE214" s="5">
        <f t="shared" ref="JE214" si="1543">IF(AND(OR(JF$6="Sen",JF$6="Sel",JF$6="Rab",JF$6="Kam",JF$6="Jum"),SUM(JA214:JC214)&gt;=10),SUM(JA214:JC214)-10,
IF(AND(OR(JF$6="Sen",JF$6="Sel",JF$6="Rab",JF$6="Kam",JF$6="Jum"),SUM(JA214:JC214)&lt;10),0,
IF(AND(JF$6="Sab",SUM(JA214:JC214)&gt;=9),SUM(JA214:JC214)-9,
IF(AND(JF$6="Sab",SUM(JA214:JC214)&lt;9),0,
IF(OR(JF$6="Mgg",JF$6="Hon"),SUM(JA214:JC214),0)))))</f>
        <v>0</v>
      </c>
      <c r="JF214" s="5"/>
    </row>
    <row r="215" spans="1:266" ht="21.5" customHeight="1">
      <c r="A215" s="54">
        <f>IF('Master MP Status'!A215&gt;0,'Master MP Status'!A215,"")</f>
        <v>207</v>
      </c>
      <c r="B215" s="5" t="str">
        <f>IF(ISTEXT('Master MP Status'!B215),'Master MP Status'!B215,"")</f>
        <v>DIRECT</v>
      </c>
      <c r="C215" s="153" t="str">
        <f>IF(OR(ISTEXT('Master MP Status'!C215),'Master MP Status'!C215&gt;0),'Master MP Status'!C215,"")</f>
        <v>B250142</v>
      </c>
      <c r="D215" s="154" t="str">
        <f>IF(OR(ISTEXT('Master MP Status'!D215),'Master MP Status'!D215&gt;0),'Master MP Status'!D215,"")</f>
        <v>B250142</v>
      </c>
      <c r="E215" s="5" t="str">
        <f>IF(ISTEXT('Master MP Status'!E215),'Master MP Status'!E215,"")</f>
        <v>ISMAIL TARIHORAN</v>
      </c>
      <c r="F215" s="5" t="str">
        <f>IF(ISTEXT('Master MP Status'!F215),'Master MP Status'!F215,"")</f>
        <v/>
      </c>
      <c r="G215" s="5" t="str">
        <f>IF(ISTEXT('Master MP Status'!G215),'Master MP Status'!G215,"")</f>
        <v>TAPANULI TENGAH</v>
      </c>
      <c r="H215" s="5" t="str">
        <f>IF(ISTEXT('Master MP Status'!H215),'Master MP Status'!H215,"")</f>
        <v>MURSID</v>
      </c>
      <c r="I215" s="5" t="str">
        <f>IF(ISTEXT('Master MP Status'!I215),'Master MP Status'!I215,"")</f>
        <v>Blaster</v>
      </c>
      <c r="J215" s="5" t="str">
        <f>IF(ISTEXT('Master MP Status'!J215),'Master MP Status'!J215,"")</f>
        <v>Blaster</v>
      </c>
      <c r="K215" s="9">
        <f>IF(OR('Master MP Status'!K215=0,'Master MP Status'!K215=""),"",'Master MP Status'!K215)</f>
        <v>45817</v>
      </c>
      <c r="L215" s="9">
        <f>IF(OR('Master MP Status'!L215=0,'Master MP Status'!L215=""),"",'Master MP Status'!L215)</f>
        <v>45817</v>
      </c>
      <c r="M215" s="9" t="str">
        <f>IF(OR('Master MP Status'!M215=0,'Master MP Status'!M215=""),"",'Master MP Status'!M215)</f>
        <v/>
      </c>
      <c r="N215" s="5" t="str">
        <f>IF(ISTEXT('Master MP Status'!N215),'Master MP Status'!N215,"")</f>
        <v/>
      </c>
      <c r="O215" s="5">
        <f>LOOKUP(O$6,'Daily Absent'!$O$6:$AX$6,'Daily Absent'!$O215:$AX215)</f>
        <v>1</v>
      </c>
      <c r="P215" s="104">
        <f>VALUE('Time Sheet KN'!Q215-'Time Sheet KN'!P215)*24</f>
        <v>5</v>
      </c>
      <c r="Q215" s="104">
        <f>VALUE('Time Sheet KN'!S215-'Time Sheet KN'!R215)*24</f>
        <v>5.0000000000000009</v>
      </c>
      <c r="R215" s="104">
        <f>VALUE('Time Sheet KN'!U215-'Time Sheet KN'!T215)*24</f>
        <v>0</v>
      </c>
      <c r="S215" s="105">
        <f t="shared" ref="S215" si="1544">IF(AND(OR(U$6="Sen",U$6="Sel",U$6="Rab",U$6="Kam",U$6="Jum"),SUM(P215:R215)&gt;=10),10,
IF(AND(OR(U$6="Sen",U$6="Sel",U$6="Rab",U$6="Kam",U$6="Jum"),SUM(P215:R215)&lt;10),SUM(P215:R215),
IF(AND(U$6="Sab",SUM(P215:R215)&gt;=9),9,
IF(AND(U$6="Sab",SUM(P215:R215)&lt;9),SUM(P215:R215),
IF(OR(U$6="Mgg",U$6="Hon"),0)))))</f>
        <v>10</v>
      </c>
      <c r="T215" s="5">
        <f t="shared" ref="T215" si="1545">IF(AND(OR(U$6="Sen",U$6="Sel",U$6="Rab",U$6="Kam",U$6="Jum"),SUM(P215:R215)&gt;=10),SUM(P215:R215)-10,
IF(AND(OR(U$6="Sen",U$6="Sel",U$6="Rab",U$6="Kam",U$6="Jum"),SUM(P215:R215)&lt;10),0,
IF(AND(U$6="Sab",SUM(P215:R215)&gt;=9),SUM(P215:R215)-9,
IF(AND(U$6="Sab",SUM(P215:R215)&lt;9),0,
IF(OR(U$6="Mgg",U$6="Hon"),SUM(P215:R215),0)))))</f>
        <v>0</v>
      </c>
      <c r="U215" s="5"/>
      <c r="V215" s="5">
        <f>LOOKUP(V$6,'Daily Absent'!$O$6:$AX$6,'Daily Absent'!$O215:$AX215)</f>
        <v>1</v>
      </c>
      <c r="W215" s="104">
        <f>VALUE('Time Sheet KN'!X215-'Time Sheet KN'!W215)*24</f>
        <v>5</v>
      </c>
      <c r="X215" s="104">
        <f>VALUE('Time Sheet KN'!Z215-'Time Sheet KN'!Y215)*24</f>
        <v>5.0000000000000009</v>
      </c>
      <c r="Y215" s="104">
        <f>VALUE('Time Sheet KN'!AB215-'Time Sheet KN'!AA215)*24</f>
        <v>0</v>
      </c>
      <c r="Z215" s="105">
        <f t="shared" ref="Z215" si="1546">IF(AND(OR(AB$6="Sen",AB$6="Sel",AB$6="Rab",AB$6="Kam",AB$6="Jum"),SUM(W215:Y215)&gt;=10),10,
IF(AND(OR(AB$6="Sen",AB$6="Sel",AB$6="Rab",AB$6="Kam",AB$6="Jum"),SUM(W215:Y215)&lt;10),SUM(W215:Y215),
IF(AND(AB$6="Sab",SUM(W215:Y215)&gt;=9),9,
IF(AND(AB$6="Sab",SUM(W215:Y215)&lt;9),SUM(W215:Y215),
IF(OR(AB$6="Mgg",AB$6="Hon"),0)))))</f>
        <v>10</v>
      </c>
      <c r="AA215" s="5">
        <f t="shared" ref="AA215" si="1547">IF(AND(OR(AB$6="Sen",AB$6="Sel",AB$6="Rab",AB$6="Kam",AB$6="Jum"),SUM(W215:Y215)&gt;=10),SUM(W215:Y215)-10,
IF(AND(OR(AB$6="Sen",AB$6="Sel",AB$6="Rab",AB$6="Kam",AB$6="Jum"),SUM(W215:Y215)&lt;10),0,
IF(AND(AB$6="Sab",SUM(W215:Y215)&gt;=9),SUM(W215:Y215)-9,
IF(AND(AB$6="Sab",SUM(W215:Y215)&lt;9),0,
IF(OR(AB$6="Mgg",AB$6="Hon"),SUM(W215:Y215),0)))))</f>
        <v>0</v>
      </c>
      <c r="AB215" s="5"/>
      <c r="AC215" s="5">
        <f>LOOKUP(AC$6,'Daily Absent'!$O$6:$AX$6,'Daily Absent'!$O215:$AX215)</f>
        <v>1</v>
      </c>
      <c r="AD215" s="104">
        <f>VALUE('Time Sheet KN'!AE215-'Time Sheet KN'!AD215)*24</f>
        <v>5</v>
      </c>
      <c r="AE215" s="104">
        <f>VALUE('Time Sheet KN'!AG215-'Time Sheet KN'!AF215)*24</f>
        <v>5.0000000000000009</v>
      </c>
      <c r="AF215" s="104">
        <f>VALUE('Time Sheet KN'!AI215-'Time Sheet KN'!AH215)*24</f>
        <v>0</v>
      </c>
      <c r="AG215" s="105">
        <f t="shared" ref="AG215" si="1548">IF(AND(OR(AI$6="Sen",AI$6="Sel",AI$6="Rab",AI$6="Kam",AI$6="Jum"),SUM(AD215:AF215)&gt;=10),10,
IF(AND(OR(AI$6="Sen",AI$6="Sel",AI$6="Rab",AI$6="Kam",AI$6="Jum"),SUM(AD215:AF215)&lt;10),SUM(AD215:AF215),
IF(AND(AI$6="Sab",SUM(AD215:AF215)&gt;=9),9,
IF(AND(AI$6="Sab",SUM(AD215:AF215)&lt;9),SUM(AD215:AF215),
IF(OR(AI$6="Mgg",AI$6="Hon"),0)))))</f>
        <v>10</v>
      </c>
      <c r="AH215" s="5">
        <f t="shared" ref="AH215" si="1549">IF(AND(OR(AI$6="Sen",AI$6="Sel",AI$6="Rab",AI$6="Kam",AI$6="Jum"),SUM(AD215:AF215)&gt;=10),SUM(AD215:AF215)-10,
IF(AND(OR(AI$6="Sen",AI$6="Sel",AI$6="Rab",AI$6="Kam",AI$6="Jum"),SUM(AD215:AF215)&lt;10),0,
IF(AND(AI$6="Sab",SUM(AD215:AF215)&gt;=9),SUM(AD215:AF215)-9,
IF(AND(AI$6="Sab",SUM(AD215:AF215)&lt;9),0,
IF(OR(AI$6="Mgg",AI$6="Hon"),SUM(AD215:AF215),0)))))</f>
        <v>0</v>
      </c>
      <c r="AI215" s="5"/>
      <c r="AJ215" s="5">
        <f>LOOKUP(AJ$6,'Daily Absent'!$O$6:$AX$6,'Daily Absent'!$O215:$AX215)</f>
        <v>1</v>
      </c>
      <c r="AK215" s="104">
        <f>VALUE('Time Sheet KN'!AL215-'Time Sheet KN'!AK215)*24</f>
        <v>5</v>
      </c>
      <c r="AL215" s="104">
        <f>VALUE('Time Sheet KN'!AN215-'Time Sheet KN'!AM215)*24</f>
        <v>5.0000000000000009</v>
      </c>
      <c r="AM215" s="104">
        <f>VALUE('Time Sheet KN'!AP215-'Time Sheet KN'!AO215)*24</f>
        <v>0</v>
      </c>
      <c r="AN215" s="105">
        <f t="shared" ref="AN215" si="1550">IF(AND(OR(AP$6="Sen",AP$6="Sel",AP$6="Rab",AP$6="Kam",AP$6="Jum"),SUM(AK215:AM215)&gt;=10),10,
IF(AND(OR(AP$6="Sen",AP$6="Sel",AP$6="Rab",AP$6="Kam",AP$6="Jum"),SUM(AK215:AM215)&lt;10),SUM(AK215:AM215),
IF(AND(AP$6="Sab",SUM(AK215:AM215)&gt;=9),9,
IF(AND(AP$6="Sab",SUM(AK215:AM215)&lt;9),SUM(AK215:AM215),
IF(OR(AP$6="Mgg",AP$6="Hon"),0)))))</f>
        <v>10</v>
      </c>
      <c r="AO215" s="5">
        <f t="shared" ref="AO215" si="1551">IF(AND(OR(AP$6="Sen",AP$6="Sel",AP$6="Rab",AP$6="Kam",AP$6="Jum"),SUM(AK215:AM215)&gt;=10),SUM(AK215:AM215)-10,
IF(AND(OR(AP$6="Sen",AP$6="Sel",AP$6="Rab",AP$6="Kam",AP$6="Jum"),SUM(AK215:AM215)&lt;10),0,
IF(AND(AP$6="Sab",SUM(AK215:AM215)&gt;=9),SUM(AK215:AM215)-9,
IF(AND(AP$6="Sab",SUM(AK215:AM215)&lt;9),0,
IF(OR(AP$6="Mgg",AP$6="Hon"),SUM(AK215:AM215),0)))))</f>
        <v>0</v>
      </c>
      <c r="AP215" s="5"/>
      <c r="AQ215" s="5">
        <f>LOOKUP(AQ$6,'Daily Absent'!$O$6:$AX$6,'Daily Absent'!$O215:$AX215)</f>
        <v>1</v>
      </c>
      <c r="AR215" s="104">
        <f>VALUE('Time Sheet KN'!AS215-'Time Sheet KN'!AR215)*24</f>
        <v>5</v>
      </c>
      <c r="AS215" s="104">
        <f>VALUE('Time Sheet KN'!AU215-'Time Sheet KN'!AT215)*24</f>
        <v>4.0000000000000018</v>
      </c>
      <c r="AT215" s="104">
        <f>VALUE('Time Sheet KN'!AW215-'Time Sheet KN'!AV215)*24</f>
        <v>0</v>
      </c>
      <c r="AU215" s="105">
        <f t="shared" ref="AU215" si="1552">IF(AND(OR(AW$6="Sen",AW$6="Sel",AW$6="Rab",AW$6="Kam",AW$6="Jum"),SUM(AR215:AT215)&gt;=10),10,
IF(AND(OR(AW$6="Sen",AW$6="Sel",AW$6="Rab",AW$6="Kam",AW$6="Jum"),SUM(AR215:AT215)&lt;10),SUM(AR215:AT215),
IF(AND(AW$6="Sab",SUM(AR215:AT215)&gt;=9),9,
IF(AND(AW$6="Sab",SUM(AR215:AT215)&lt;9),SUM(AR215:AT215),
IF(OR(AW$6="Mgg",AW$6="Hon"),0)))))</f>
        <v>9</v>
      </c>
      <c r="AV215" s="5">
        <f t="shared" ref="AV215" si="1553">IF(AND(OR(AW$6="Sen",AW$6="Sel",AW$6="Rab",AW$6="Kam",AW$6="Jum"),SUM(AR215:AT215)&gt;=10),SUM(AR215:AT215)-10,
IF(AND(OR(AW$6="Sen",AW$6="Sel",AW$6="Rab",AW$6="Kam",AW$6="Jum"),SUM(AR215:AT215)&lt;10),0,
IF(AND(AW$6="Sab",SUM(AR215:AT215)&gt;=9),SUM(AR215:AT215)-9,
IF(AND(AW$6="Sab",SUM(AR215:AT215)&lt;9),0,
IF(OR(AW$6="Mgg",AW$6="Hon"),SUM(AR215:AT215),0)))))</f>
        <v>1.7763568394002505E-15</v>
      </c>
      <c r="AW215" s="5"/>
      <c r="AX215" s="5">
        <f>LOOKUP(AX$6,'Daily Absent'!$O$6:$AX$6,'Daily Absent'!$O215:$AX215)</f>
        <v>1</v>
      </c>
      <c r="AY215" s="104">
        <f>VALUE('Time Sheet KN'!AZ215-'Time Sheet KN'!AY215)*24</f>
        <v>4</v>
      </c>
      <c r="AZ215" s="104">
        <f>VALUE('Time Sheet KN'!BB215-'Time Sheet KN'!BA215)*24</f>
        <v>4.0000000000000018</v>
      </c>
      <c r="BA215" s="104">
        <f>VALUE('Time Sheet KN'!BD215-'Time Sheet KN'!BC215)*24</f>
        <v>0</v>
      </c>
      <c r="BB215" s="105">
        <f t="shared" ref="BB215" si="1554">IF(AND(OR(BD$6="Sen",BD$6="Sel",BD$6="Rab",BD$6="Kam",BD$6="Jum"),SUM(AY215:BA215)&gt;=10),10,
IF(AND(OR(BD$6="Sen",BD$6="Sel",BD$6="Rab",BD$6="Kam",BD$6="Jum"),SUM(AY215:BA215)&lt;10),SUM(AY215:BA215),
IF(AND(BD$6="Sab",SUM(AY215:BA215)&gt;=9),9,
IF(AND(BD$6="Sab",SUM(AY215:BA215)&lt;9),SUM(AY215:BA215),
IF(OR(BD$6="Mgg",BD$6="Hon"),0)))))</f>
        <v>0</v>
      </c>
      <c r="BC215" s="5">
        <f t="shared" ref="BC215" si="1555">IF(AND(OR(BD$6="Sen",BD$6="Sel",BD$6="Rab",BD$6="Kam",BD$6="Jum"),SUM(AY215:BA215)&gt;=10),SUM(AY215:BA215)-10,
IF(AND(OR(BD$6="Sen",BD$6="Sel",BD$6="Rab",BD$6="Kam",BD$6="Jum"),SUM(AY215:BA215)&lt;10),0,
IF(AND(BD$6="Sab",SUM(AY215:BA215)&gt;=9),SUM(AY215:BA215)-9,
IF(AND(BD$6="Sab",SUM(AY215:BA215)&lt;9),0,
IF(OR(BD$6="Mgg",BD$6="Hon"),SUM(AY215:BA215),0)))))</f>
        <v>8.0000000000000018</v>
      </c>
      <c r="BD215" s="5"/>
      <c r="BE215" s="5">
        <f>LOOKUP(BE$6,'Daily Absent'!$O$6:$AX$6,'Daily Absent'!$O215:$AX215)</f>
        <v>1</v>
      </c>
      <c r="BF215" s="104">
        <f>VALUE('Time Sheet KN'!BG215-'Time Sheet KN'!BF215)*24</f>
        <v>5</v>
      </c>
      <c r="BG215" s="104">
        <f>VALUE('Time Sheet KN'!BI215-'Time Sheet KN'!BH215)*24</f>
        <v>5.0000000000000009</v>
      </c>
      <c r="BH215" s="104">
        <f>VALUE('Time Sheet KN'!BK215-'Time Sheet KN'!BJ215)*24</f>
        <v>0</v>
      </c>
      <c r="BI215" s="105">
        <f t="shared" ref="BI215" si="1556">IF(AND(OR(BK$6="Sen",BK$6="Sel",BK$6="Rab",BK$6="Kam",BK$6="Jum"),SUM(BF215:BH215)&gt;=10),10,
IF(AND(OR(BK$6="Sen",BK$6="Sel",BK$6="Rab",BK$6="Kam",BK$6="Jum"),SUM(BF215:BH215)&lt;10),SUM(BF215:BH215),
IF(AND(BK$6="Sab",SUM(BF215:BH215)&gt;=9),9,
IF(AND(BK$6="Sab",SUM(BF215:BH215)&lt;9),SUM(BF215:BH215),
IF(OR(BK$6="Mgg",BK$6="Hon"),0)))))</f>
        <v>10</v>
      </c>
      <c r="BJ215" s="5">
        <f t="shared" ref="BJ215" si="1557">IF(AND(OR(BK$6="Sen",BK$6="Sel",BK$6="Rab",BK$6="Kam",BK$6="Jum"),SUM(BF215:BH215)&gt;=10),SUM(BF215:BH215)-10,
IF(AND(OR(BK$6="Sen",BK$6="Sel",BK$6="Rab",BK$6="Kam",BK$6="Jum"),SUM(BF215:BH215)&lt;10),0,
IF(AND(BK$6="Sab",SUM(BF215:BH215)&gt;=9),SUM(BF215:BH215)-9,
IF(AND(BK$6="Sab",SUM(BF215:BH215)&lt;9),0,
IF(OR(BK$6="Mgg",BK$6="Hon"),SUM(BF215:BH215),0)))))</f>
        <v>0</v>
      </c>
      <c r="BK215" s="5"/>
      <c r="BL215" s="5">
        <f>LOOKUP(BL$6,'Daily Absent'!$O$6:$AX$6,'Daily Absent'!$O215:$AX215)</f>
        <v>1</v>
      </c>
      <c r="BM215" s="104">
        <f>VALUE('Time Sheet KN'!BN215-'Time Sheet KN'!BM215)*24</f>
        <v>5</v>
      </c>
      <c r="BN215" s="104">
        <f>VALUE('Time Sheet KN'!BP215-'Time Sheet KN'!BO215)*24</f>
        <v>5.0000000000000009</v>
      </c>
      <c r="BO215" s="104">
        <f>VALUE('Time Sheet KN'!BR215-'Time Sheet KN'!BQ215)*24</f>
        <v>0</v>
      </c>
      <c r="BP215" s="105">
        <f t="shared" ref="BP215" si="1558">IF(AND(OR(BR$6="Sen",BR$6="Sel",BR$6="Rab",BR$6="Kam",BR$6="Jum"),SUM(BM215:BO215)&gt;=10),10,
IF(AND(OR(BR$6="Sen",BR$6="Sel",BR$6="Rab",BR$6="Kam",BR$6="Jum"),SUM(BM215:BO215)&lt;10),SUM(BM215:BO215),
IF(AND(BR$6="Sab",SUM(BM215:BO215)&gt;=9),9,
IF(AND(BR$6="Sab",SUM(BM215:BO215)&lt;9),SUM(BM215:BO215),
IF(OR(BR$6="Mgg",BR$6="Hon"),0)))))</f>
        <v>10</v>
      </c>
      <c r="BQ215" s="5">
        <f t="shared" ref="BQ215" si="1559">IF(AND(OR(BR$6="Sen",BR$6="Sel",BR$6="Rab",BR$6="Kam",BR$6="Jum"),SUM(BM215:BO215)&gt;=10),SUM(BM215:BO215)-10,
IF(AND(OR(BR$6="Sen",BR$6="Sel",BR$6="Rab",BR$6="Kam",BR$6="Jum"),SUM(BM215:BO215)&lt;10),0,
IF(AND(BR$6="Sab",SUM(BM215:BO215)&gt;=9),SUM(BM215:BO215)-9,
IF(AND(BR$6="Sab",SUM(BM215:BO215)&lt;9),0,
IF(OR(BR$6="Mgg",BR$6="Hon"),SUM(BM215:BO215),0)))))</f>
        <v>0</v>
      </c>
      <c r="BR215" s="5"/>
      <c r="BS215" s="5">
        <f>LOOKUP(BS$6,'Daily Absent'!$O$6:$AX$6,'Daily Absent'!$O215:$AX215)</f>
        <v>1</v>
      </c>
      <c r="BT215" s="104">
        <f>VALUE('Time Sheet KN'!BU215-'Time Sheet KN'!BT215)*24</f>
        <v>5</v>
      </c>
      <c r="BU215" s="104">
        <f>VALUE('Time Sheet KN'!BW215-'Time Sheet KN'!BV215)*24</f>
        <v>5.0000000000000009</v>
      </c>
      <c r="BV215" s="104">
        <f>VALUE('Time Sheet KN'!BY215-'Time Sheet KN'!BX215)*24</f>
        <v>0</v>
      </c>
      <c r="BW215" s="105">
        <f t="shared" ref="BW215" si="1560">IF(AND(OR(BY$6="Sen",BY$6="Sel",BY$6="Rab",BY$6="Kam",BY$6="Jum"),SUM(BT215:BV215)&gt;=10),10,
IF(AND(OR(BY$6="Sen",BY$6="Sel",BY$6="Rab",BY$6="Kam",BY$6="Jum"),SUM(BT215:BV215)&lt;10),SUM(BT215:BV215),
IF(AND(BY$6="Sab",SUM(BT215:BV215)&gt;=9),9,
IF(AND(BY$6="Sab",SUM(BT215:BV215)&lt;9),SUM(BT215:BV215),
IF(OR(BY$6="Mgg",BY$6="Hon"),0)))))</f>
        <v>10</v>
      </c>
      <c r="BX215" s="5">
        <f t="shared" ref="BX215" si="1561">IF(AND(OR(BY$6="Sen",BY$6="Sel",BY$6="Rab",BY$6="Kam",BY$6="Jum"),SUM(BT215:BV215)&gt;=10),SUM(BT215:BV215)-10,
IF(AND(OR(BY$6="Sen",BY$6="Sel",BY$6="Rab",BY$6="Kam",BY$6="Jum"),SUM(BT215:BV215)&lt;10),0,
IF(AND(BY$6="Sab",SUM(BT215:BV215)&gt;=9),SUM(BT215:BV215)-9,
IF(AND(BY$6="Sab",SUM(BT215:BV215)&lt;9),0,
IF(OR(BY$6="Mgg",BY$6="Hon"),SUM(BT215:BV215),0)))))</f>
        <v>0</v>
      </c>
      <c r="BY215" s="5"/>
      <c r="BZ215" s="5">
        <f>LOOKUP(BZ$6,'Daily Absent'!$O$6:$AX$6,'Daily Absent'!$O215:$AX215)</f>
        <v>1</v>
      </c>
      <c r="CA215" s="104">
        <f>VALUE('Time Sheet KN'!CB215-'Time Sheet KN'!CA215)*24</f>
        <v>5</v>
      </c>
      <c r="CB215" s="104">
        <f>VALUE('Time Sheet KN'!CD215-'Time Sheet KN'!CC215)*24</f>
        <v>5.0000000000000009</v>
      </c>
      <c r="CC215" s="104">
        <f>VALUE('Time Sheet KN'!CF215-'Time Sheet KN'!CE215)*24</f>
        <v>0</v>
      </c>
      <c r="CD215" s="105">
        <f t="shared" ref="CD215" si="1562">IF(AND(OR(CF$6="Sen",CF$6="Sel",CF$6="Rab",CF$6="Kam",CF$6="Jum"),SUM(CA215:CC215)&gt;=10),10,
IF(AND(OR(CF$6="Sen",CF$6="Sel",CF$6="Rab",CF$6="Kam",CF$6="Jum"),SUM(CA215:CC215)&lt;10),SUM(CA215:CC215),
IF(AND(CF$6="Sab",SUM(CA215:CC215)&gt;=9),9,
IF(AND(CF$6="Sab",SUM(CA215:CC215)&lt;9),SUM(CA215:CC215),
IF(OR(CF$6="Mgg",CF$6="Hon"),0)))))</f>
        <v>10</v>
      </c>
      <c r="CE215" s="5">
        <f t="shared" ref="CE215" si="1563">IF(AND(OR(CF$6="Sen",CF$6="Sel",CF$6="Rab",CF$6="Kam",CF$6="Jum"),SUM(CA215:CC215)&gt;=10),SUM(CA215:CC215)-10,
IF(AND(OR(CF$6="Sen",CF$6="Sel",CF$6="Rab",CF$6="Kam",CF$6="Jum"),SUM(CA215:CC215)&lt;10),0,
IF(AND(CF$6="Sab",SUM(CA215:CC215)&gt;=9),SUM(CA215:CC215)-9,
IF(AND(CF$6="Sab",SUM(CA215:CC215)&lt;9),0,
IF(OR(CF$6="Mgg",CF$6="Hon"),SUM(CA215:CC215),0)))))</f>
        <v>0</v>
      </c>
      <c r="CF215" s="5"/>
      <c r="CG215" s="5">
        <f>LOOKUP(CG$6,'Daily Absent'!$O$6:$AX$6,'Daily Absent'!$O215:$AX215)</f>
        <v>1</v>
      </c>
      <c r="CH215" s="104">
        <f>VALUE('Time Sheet KN'!CI215-'Time Sheet KN'!CH215)*24</f>
        <v>5</v>
      </c>
      <c r="CI215" s="104">
        <f>VALUE('Time Sheet KN'!CK215-'Time Sheet KN'!CJ215)*24</f>
        <v>5.0000000000000009</v>
      </c>
      <c r="CJ215" s="104">
        <f>VALUE('Time Sheet KN'!CM215-'Time Sheet KN'!CL215)*24</f>
        <v>3</v>
      </c>
      <c r="CK215" s="105">
        <f t="shared" ref="CK215" si="1564">IF(AND(OR(CM$6="Sen",CM$6="Sel",CM$6="Rab",CM$6="Kam",CM$6="Jum"),SUM(CH215:CJ215)&gt;=10),10,
IF(AND(OR(CM$6="Sen",CM$6="Sel",CM$6="Rab",CM$6="Kam",CM$6="Jum"),SUM(CH215:CJ215)&lt;10),SUM(CH215:CJ215),
IF(AND(CM$6="Sab",SUM(CH215:CJ215)&gt;=9),9,
IF(AND(CM$6="Sab",SUM(CH215:CJ215)&lt;9),SUM(CH215:CJ215),
IF(OR(CM$6="Mgg",CM$6="Hon"),0)))))</f>
        <v>10</v>
      </c>
      <c r="CL215" s="5">
        <f t="shared" ref="CL215" si="1565">IF(AND(OR(CM$6="Sen",CM$6="Sel",CM$6="Rab",CM$6="Kam",CM$6="Jum"),SUM(CH215:CJ215)&gt;=10),SUM(CH215:CJ215)-10,
IF(AND(OR(CM$6="Sen",CM$6="Sel",CM$6="Rab",CM$6="Kam",CM$6="Jum"),SUM(CH215:CJ215)&lt;10),0,
IF(AND(CM$6="Sab",SUM(CH215:CJ215)&gt;=9),SUM(CH215:CJ215)-9,
IF(AND(CM$6="Sab",SUM(CH215:CJ215)&lt;9),0,
IF(OR(CM$6="Mgg",CM$6="Hon"),SUM(CH215:CJ215),0)))))</f>
        <v>3</v>
      </c>
      <c r="CM215" s="5"/>
      <c r="CN215" s="5">
        <f>LOOKUP(CN$6,'Daily Absent'!$O$6:$AX$6,'Daily Absent'!$O215:$AX215)</f>
        <v>1</v>
      </c>
      <c r="CO215" s="104">
        <f>VALUE('Time Sheet KN'!CP215-'Time Sheet KN'!CO215)*24</f>
        <v>5</v>
      </c>
      <c r="CP215" s="104">
        <f>VALUE('Time Sheet KN'!CR215-'Time Sheet KN'!CQ215)*24</f>
        <v>4.0000000000000018</v>
      </c>
      <c r="CQ215" s="104">
        <f>VALUE('Time Sheet KN'!CT215-'Time Sheet KN'!CS215)*24</f>
        <v>0</v>
      </c>
      <c r="CR215" s="105">
        <f t="shared" ref="CR215" si="1566">IF(AND(OR(CT$6="Sen",CT$6="Sel",CT$6="Rab",CT$6="Kam",CT$6="Jum"),SUM(CO215:CQ215)&gt;=10),10,
IF(AND(OR(CT$6="Sen",CT$6="Sel",CT$6="Rab",CT$6="Kam",CT$6="Jum"),SUM(CO215:CQ215)&lt;10),SUM(CO215:CQ215),
IF(AND(CT$6="Sab",SUM(CO215:CQ215)&gt;=9),9,
IF(AND(CT$6="Sab",SUM(CO215:CQ215)&lt;9),SUM(CO215:CQ215),
IF(OR(CT$6="Mgg",CT$6="Hon"),0)))))</f>
        <v>9</v>
      </c>
      <c r="CS215" s="5">
        <f t="shared" ref="CS215" si="1567">IF(AND(OR(CT$6="Sen",CT$6="Sel",CT$6="Rab",CT$6="Kam",CT$6="Jum"),SUM(CO215:CQ215)&gt;=10),SUM(CO215:CQ215)-10,
IF(AND(OR(CT$6="Sen",CT$6="Sel",CT$6="Rab",CT$6="Kam",CT$6="Jum"),SUM(CO215:CQ215)&lt;10),0,
IF(AND(CT$6="Sab",SUM(CO215:CQ215)&gt;=9),SUM(CO215:CQ215)-9,
IF(AND(CT$6="Sab",SUM(CO215:CQ215)&lt;9),0,
IF(OR(CT$6="Mgg",CT$6="Hon"),SUM(CO215:CQ215),0)))))</f>
        <v>1.7763568394002505E-15</v>
      </c>
      <c r="CT215" s="5"/>
      <c r="CU215" s="5">
        <f>LOOKUP(CU$6,'Daily Absent'!$O$6:$AX$6,'Daily Absent'!$O215:$AX215)</f>
        <v>1</v>
      </c>
      <c r="CV215" s="104">
        <f>VALUE('Time Sheet KN'!CW215-'Time Sheet KN'!CV215)*24</f>
        <v>4</v>
      </c>
      <c r="CW215" s="104">
        <f>VALUE('Time Sheet KN'!CY215-'Time Sheet KN'!CX215)*24</f>
        <v>3</v>
      </c>
      <c r="CX215" s="104">
        <f>VALUE('Time Sheet KN'!DA215-'Time Sheet KN'!CZ215)*24</f>
        <v>0</v>
      </c>
      <c r="CY215" s="105">
        <f t="shared" ref="CY215" si="1568">IF(AND(OR(DA$6="Sen",DA$6="Sel",DA$6="Rab",DA$6="Kam",DA$6="Jum"),SUM(CV215:CX215)&gt;=10),10,
IF(AND(OR(DA$6="Sen",DA$6="Sel",DA$6="Rab",DA$6="Kam",DA$6="Jum"),SUM(CV215:CX215)&lt;10),SUM(CV215:CX215),
IF(AND(DA$6="Sab",SUM(CV215:CX215)&gt;=9),9,
IF(AND(DA$6="Sab",SUM(CV215:CX215)&lt;9),SUM(CV215:CX215),
IF(OR(DA$6="Mgg",DA$6="Hon"),0)))))</f>
        <v>0</v>
      </c>
      <c r="CZ215" s="5">
        <f t="shared" ref="CZ215" si="1569">IF(AND(OR(DA$6="Sen",DA$6="Sel",DA$6="Rab",DA$6="Kam",DA$6="Jum"),SUM(CV215:CX215)&gt;=10),SUM(CV215:CX215)-10,
IF(AND(OR(DA$6="Sen",DA$6="Sel",DA$6="Rab",DA$6="Kam",DA$6="Jum"),SUM(CV215:CX215)&lt;10),0,
IF(AND(DA$6="Sab",SUM(CV215:CX215)&gt;=9),SUM(CV215:CX215)-9,
IF(AND(DA$6="Sab",SUM(CV215:CX215)&lt;9),0,
IF(OR(DA$6="Mgg",DA$6="Hon"),SUM(CV215:CX215),0)))))</f>
        <v>7</v>
      </c>
      <c r="DA215" s="5"/>
      <c r="DB215" s="5">
        <f>LOOKUP(DB$6,'Daily Absent'!$O$6:$AX$6,'Daily Absent'!$O215:$AX215)</f>
        <v>1</v>
      </c>
      <c r="DC215" s="104">
        <f>VALUE('Time Sheet KN'!DD215-'Time Sheet KN'!DC215)*24</f>
        <v>5</v>
      </c>
      <c r="DD215" s="104">
        <f>VALUE('Time Sheet KN'!DF215-'Time Sheet KN'!DE215)*24</f>
        <v>5.0000000000000009</v>
      </c>
      <c r="DE215" s="104">
        <f>VALUE('Time Sheet KN'!DH215-'Time Sheet KN'!DG215)*24</f>
        <v>0</v>
      </c>
      <c r="DF215" s="105">
        <f t="shared" ref="DF215" si="1570">IF(AND(OR(DH$6="Sen",DH$6="Sel",DH$6="Rab",DH$6="Kam",DH$6="Jum"),SUM(DC215:DE215)&gt;=10),10,
IF(AND(OR(DH$6="Sen",DH$6="Sel",DH$6="Rab",DH$6="Kam",DH$6="Jum"),SUM(DC215:DE215)&lt;10),SUM(DC215:DE215),
IF(AND(DH$6="Sab",SUM(DC215:DE215)&gt;=9),9,
IF(AND(DH$6="Sab",SUM(DC215:DE215)&lt;9),SUM(DC215:DE215),
IF(OR(DH$6="Mgg",DH$6="Hon"),0)))))</f>
        <v>10</v>
      </c>
      <c r="DG215" s="5">
        <f t="shared" ref="DG215" si="1571">IF(AND(OR(DH$6="Sen",DH$6="Sel",DH$6="Rab",DH$6="Kam",DH$6="Jum"),SUM(DC215:DE215)&gt;=10),SUM(DC215:DE215)-10,
IF(AND(OR(DH$6="Sen",DH$6="Sel",DH$6="Rab",DH$6="Kam",DH$6="Jum"),SUM(DC215:DE215)&lt;10),0,
IF(AND(DH$6="Sab",SUM(DC215:DE215)&gt;=9),SUM(DC215:DE215)-9,
IF(AND(DH$6="Sab",SUM(DC215:DE215)&lt;9),0,
IF(OR(DH$6="Mgg",DH$6="Hon"),SUM(DC215:DE215),0)))))</f>
        <v>0</v>
      </c>
      <c r="DH215" s="5"/>
      <c r="DI215" s="5">
        <f>LOOKUP(DI$6,'Daily Absent'!$O$6:$AX$6,'Daily Absent'!$O215:$AX215)</f>
        <v>1</v>
      </c>
      <c r="DJ215" s="104">
        <f>VALUE('Time Sheet KN'!DK215-'Time Sheet KN'!DJ215)*24</f>
        <v>5</v>
      </c>
      <c r="DK215" s="104">
        <f>VALUE('Time Sheet KN'!DM215-'Time Sheet KN'!DL215)*24</f>
        <v>5.0000000000000009</v>
      </c>
      <c r="DL215" s="104">
        <f>VALUE('Time Sheet KN'!DO215-'Time Sheet KN'!DN215)*24</f>
        <v>0</v>
      </c>
      <c r="DM215" s="105">
        <f t="shared" ref="DM215" si="1572">IF(AND(OR(DO$6="Sen",DO$6="Sel",DO$6="Rab",DO$6="Kam",DO$6="Jum"),SUM(DJ215:DL215)&gt;=10),10,
IF(AND(OR(DO$6="Sen",DO$6="Sel",DO$6="Rab",DO$6="Kam",DO$6="Jum"),SUM(DJ215:DL215)&lt;10),SUM(DJ215:DL215),
IF(AND(DO$6="Sab",SUM(DJ215:DL215)&gt;=9),9,
IF(AND(DO$6="Sab",SUM(DJ215:DL215)&lt;9),SUM(DJ215:DL215),
IF(OR(DO$6="Mgg",DO$6="Hon"),0)))))</f>
        <v>10</v>
      </c>
      <c r="DN215" s="5">
        <f t="shared" ref="DN215" si="1573">IF(AND(OR(DO$6="Sen",DO$6="Sel",DO$6="Rab",DO$6="Kam",DO$6="Jum"),SUM(DJ215:DL215)&gt;=10),SUM(DJ215:DL215)-10,
IF(AND(OR(DO$6="Sen",DO$6="Sel",DO$6="Rab",DO$6="Kam",DO$6="Jum"),SUM(DJ215:DL215)&lt;10),0,
IF(AND(DO$6="Sab",SUM(DJ215:DL215)&gt;=9),SUM(DJ215:DL215)-9,
IF(AND(DO$6="Sab",SUM(DJ215:DL215)&lt;9),0,
IF(OR(DO$6="Mgg",DO$6="Hon"),SUM(DJ215:DL215),0)))))</f>
        <v>0</v>
      </c>
      <c r="DO215" s="5"/>
      <c r="DP215" s="5">
        <f>LOOKUP(DP$6,'Daily Absent'!$O$6:$AX$6,'Daily Absent'!$O215:$AX215)</f>
        <v>1</v>
      </c>
      <c r="DQ215" s="104">
        <f>VALUE('Time Sheet KN'!DR215-'Time Sheet KN'!DQ215)*24</f>
        <v>5</v>
      </c>
      <c r="DR215" s="104">
        <f>VALUE('Time Sheet KN'!DT215-'Time Sheet KN'!DS215)*24</f>
        <v>5.0000000000000009</v>
      </c>
      <c r="DS215" s="104">
        <f>VALUE('Time Sheet KN'!DV215-'Time Sheet KN'!DU215)*24</f>
        <v>0</v>
      </c>
      <c r="DT215" s="105">
        <f t="shared" ref="DT215" si="1574">IF(AND(OR(DV$6="Sen",DV$6="Sel",DV$6="Rab",DV$6="Kam",DV$6="Jum"),SUM(DQ215:DS215)&gt;=10),10,
IF(AND(OR(DV$6="Sen",DV$6="Sel",DV$6="Rab",DV$6="Kam",DV$6="Jum"),SUM(DQ215:DS215)&lt;10),SUM(DQ215:DS215),
IF(AND(DV$6="Sab",SUM(DQ215:DS215)&gt;=9),9,
IF(AND(DV$6="Sab",SUM(DQ215:DS215)&lt;9),SUM(DQ215:DS215),
IF(OR(DV$6="Mgg",DV$6="Hon"),0)))))</f>
        <v>10</v>
      </c>
      <c r="DU215" s="5">
        <f t="shared" ref="DU215" si="1575">IF(AND(OR(DV$6="Sen",DV$6="Sel",DV$6="Rab",DV$6="Kam",DV$6="Jum"),SUM(DQ215:DS215)&gt;=10),SUM(DQ215:DS215)-10,
IF(AND(OR(DV$6="Sen",DV$6="Sel",DV$6="Rab",DV$6="Kam",DV$6="Jum"),SUM(DQ215:DS215)&lt;10),0,
IF(AND(DV$6="Sab",SUM(DQ215:DS215)&gt;=9),SUM(DQ215:DS215)-9,
IF(AND(DV$6="Sab",SUM(DQ215:DS215)&lt;9),0,
IF(OR(DV$6="Mgg",DV$6="Hon"),SUM(DQ215:DS215),0)))))</f>
        <v>0</v>
      </c>
      <c r="DV215" s="5"/>
      <c r="DW215" s="5">
        <f>LOOKUP(DW$6,'Daily Absent'!$O$6:$AX$6,'Daily Absent'!$O215:$AX215)</f>
        <v>1</v>
      </c>
      <c r="DX215" s="104">
        <f>VALUE('Time Sheet KN'!DY215-'Time Sheet KN'!DX215)*24</f>
        <v>5</v>
      </c>
      <c r="DY215" s="104">
        <f>VALUE('Time Sheet KN'!EA215-'Time Sheet KN'!DZ215)*24</f>
        <v>5.0000000000000009</v>
      </c>
      <c r="DZ215" s="104">
        <f>VALUE('Time Sheet KN'!EC215-'Time Sheet KN'!EB215)*24</f>
        <v>0</v>
      </c>
      <c r="EA215" s="105">
        <f t="shared" ref="EA215" si="1576">IF(AND(OR(EC$6="Sen",EC$6="Sel",EC$6="Rab",EC$6="Kam",EC$6="Jum"),SUM(DX215:DZ215)&gt;=10),10,
IF(AND(OR(EC$6="Sen",EC$6="Sel",EC$6="Rab",EC$6="Kam",EC$6="Jum"),SUM(DX215:DZ215)&lt;10),SUM(DX215:DZ215),
IF(AND(EC$6="Sab",SUM(DX215:DZ215)&gt;=9),9,
IF(AND(EC$6="Sab",SUM(DX215:DZ215)&lt;9),SUM(DX215:DZ215),
IF(OR(EC$6="Mgg",EC$6="Hon"),0)))))</f>
        <v>10</v>
      </c>
      <c r="EB215" s="5">
        <f t="shared" ref="EB215" si="1577">IF(AND(OR(EC$6="Sen",EC$6="Sel",EC$6="Rab",EC$6="Kam",EC$6="Jum"),SUM(DX215:DZ215)&gt;=10),SUM(DX215:DZ215)-10,
IF(AND(OR(EC$6="Sen",EC$6="Sel",EC$6="Rab",EC$6="Kam",EC$6="Jum"),SUM(DX215:DZ215)&lt;10),0,
IF(AND(EC$6="Sab",SUM(DX215:DZ215)&gt;=9),SUM(DX215:DZ215)-9,
IF(AND(EC$6="Sab",SUM(DX215:DZ215)&lt;9),0,
IF(OR(EC$6="Mgg",EC$6="Hon"),SUM(DX215:DZ215),0)))))</f>
        <v>0</v>
      </c>
      <c r="EC215" s="5"/>
      <c r="ED215" s="5">
        <f>LOOKUP(ED$6,'Daily Absent'!$O$6:$AX$6,'Daily Absent'!$O215:$AX215)</f>
        <v>1</v>
      </c>
      <c r="EE215" s="104">
        <f>VALUE('Time Sheet KN'!EF215-'Time Sheet KN'!EE215)*24</f>
        <v>5</v>
      </c>
      <c r="EF215" s="104">
        <f>VALUE('Time Sheet KN'!EH215-'Time Sheet KN'!EG215)*24</f>
        <v>5.0000000000000009</v>
      </c>
      <c r="EG215" s="104">
        <f>VALUE('Time Sheet KN'!EJ215-'Time Sheet KN'!EI215)*24</f>
        <v>3</v>
      </c>
      <c r="EH215" s="105">
        <f t="shared" ref="EH215" si="1578">IF(AND(OR(EJ$6="Sen",EJ$6="Sel",EJ$6="Rab",EJ$6="Kam",EJ$6="Jum"),SUM(EE215:EG215)&gt;=10),10,
IF(AND(OR(EJ$6="Sen",EJ$6="Sel",EJ$6="Rab",EJ$6="Kam",EJ$6="Jum"),SUM(EE215:EG215)&lt;10),SUM(EE215:EG215),
IF(AND(EJ$6="Sab",SUM(EE215:EG215)&gt;=9),9,
IF(AND(EJ$6="Sab",SUM(EE215:EG215)&lt;9),SUM(EE215:EG215),
IF(OR(EJ$6="Mgg",EJ$6="Hon"),0)))))</f>
        <v>10</v>
      </c>
      <c r="EI215" s="5">
        <f t="shared" ref="EI215" si="1579">IF(AND(OR(EJ$6="Sen",EJ$6="Sel",EJ$6="Rab",EJ$6="Kam",EJ$6="Jum"),SUM(EE215:EG215)&gt;=10),SUM(EE215:EG215)-10,
IF(AND(OR(EJ$6="Sen",EJ$6="Sel",EJ$6="Rab",EJ$6="Kam",EJ$6="Jum"),SUM(EE215:EG215)&lt;10),0,
IF(AND(EJ$6="Sab",SUM(EE215:EG215)&gt;=9),SUM(EE215:EG215)-9,
IF(AND(EJ$6="Sab",SUM(EE215:EG215)&lt;9),0,
IF(OR(EJ$6="Mgg",EJ$6="Hon"),SUM(EE215:EG215),0)))))</f>
        <v>3</v>
      </c>
      <c r="EJ215" s="5"/>
      <c r="EK215" s="5">
        <f>LOOKUP(EK$6,'Daily Absent'!$O$6:$AX$6,'Daily Absent'!$O215:$AX215)</f>
        <v>1</v>
      </c>
      <c r="EL215" s="104">
        <f>VALUE('Time Sheet KN'!EM215-'Time Sheet KN'!EL215)*24</f>
        <v>5</v>
      </c>
      <c r="EM215" s="104">
        <f>VALUE('Time Sheet KN'!EO215-'Time Sheet KN'!EN215)*24</f>
        <v>5.0000000000000009</v>
      </c>
      <c r="EN215" s="104">
        <f>VALUE('Time Sheet KN'!EQ215-'Time Sheet KN'!EP215)*24</f>
        <v>0</v>
      </c>
      <c r="EO215" s="105">
        <f t="shared" ref="EO215" si="1580">IF(AND(OR(EQ$6="Sen",EQ$6="Sel",EQ$6="Rab",EQ$6="Kam",EQ$6="Jum"),SUM(EL215:EN215)&gt;=10),10,
IF(AND(OR(EQ$6="Sen",EQ$6="Sel",EQ$6="Rab",EQ$6="Kam",EQ$6="Jum"),SUM(EL215:EN215)&lt;10),SUM(EL215:EN215),
IF(AND(EQ$6="Sab",SUM(EL215:EN215)&gt;=9),9,
IF(AND(EQ$6="Sab",SUM(EL215:EN215)&lt;9),SUM(EL215:EN215),
IF(OR(EQ$6="Mgg",EQ$6="Hon"),0)))))</f>
        <v>9</v>
      </c>
      <c r="EP215" s="5">
        <f t="shared" ref="EP215" si="1581">IF(AND(OR(EQ$6="Sen",EQ$6="Sel",EQ$6="Rab",EQ$6="Kam",EQ$6="Jum"),SUM(EL215:EN215)&gt;=10),SUM(EL215:EN215)-10,
IF(AND(OR(EQ$6="Sen",EQ$6="Sel",EQ$6="Rab",EQ$6="Kam",EQ$6="Jum"),SUM(EL215:EN215)&lt;10),0,
IF(AND(EQ$6="Sab",SUM(EL215:EN215)&gt;=9),SUM(EL215:EN215)-9,
IF(AND(EQ$6="Sab",SUM(EL215:EN215)&lt;9),0,
IF(OR(EQ$6="Mgg",EQ$6="Hon"),SUM(EL215:EN215),0)))))</f>
        <v>1</v>
      </c>
      <c r="EQ215" s="5"/>
      <c r="ER215" s="5">
        <f>LOOKUP(ER$6,'Daily Absent'!$O$6:$AX$6,'Daily Absent'!$O215:$AX215)</f>
        <v>0</v>
      </c>
      <c r="ES215" s="104">
        <f>VALUE('Time Sheet KN'!ET215-'Time Sheet KN'!ES215)*24</f>
        <v>0</v>
      </c>
      <c r="ET215" s="104">
        <f>VALUE('Time Sheet KN'!EV215-'Time Sheet KN'!EU215)*24</f>
        <v>0</v>
      </c>
      <c r="EU215" s="104">
        <f>VALUE('Time Sheet KN'!EX215-'Time Sheet KN'!EW215)*24</f>
        <v>0</v>
      </c>
      <c r="EV215" s="105">
        <f t="shared" ref="EV215" si="1582">IF(AND(OR(EX$6="Sen",EX$6="Sel",EX$6="Rab",EX$6="Kam",EX$6="Jum"),SUM(ES215:EU215)&gt;=10),10,
IF(AND(OR(EX$6="Sen",EX$6="Sel",EX$6="Rab",EX$6="Kam",EX$6="Jum"),SUM(ES215:EU215)&lt;10),SUM(ES215:EU215),
IF(AND(EX$6="Sab",SUM(ES215:EU215)&gt;=9),9,
IF(AND(EX$6="Sab",SUM(ES215:EU215)&lt;9),SUM(ES215:EU215),
IF(OR(EX$6="Mgg",EX$6="Hon"),0)))))</f>
        <v>0</v>
      </c>
      <c r="EW215" s="5">
        <f t="shared" ref="EW215" si="1583">IF(AND(OR(EX$6="Sen",EX$6="Sel",EX$6="Rab",EX$6="Kam",EX$6="Jum"),SUM(ES215:EU215)&gt;=10),SUM(ES215:EU215)-10,
IF(AND(OR(EX$6="Sen",EX$6="Sel",EX$6="Rab",EX$6="Kam",EX$6="Jum"),SUM(ES215:EU215)&lt;10),0,
IF(AND(EX$6="Sab",SUM(ES215:EU215)&gt;=9),SUM(ES215:EU215)-9,
IF(AND(EX$6="Sab",SUM(ES215:EU215)&lt;9),0,
IF(OR(EX$6="Mgg",EX$6="Hon"),SUM(ES215:EU215),0)))))</f>
        <v>0</v>
      </c>
      <c r="EX215" s="5"/>
      <c r="EY215" s="5">
        <f>LOOKUP(EY$6,'Daily Absent'!$O$6:$AX$6,'Daily Absent'!$O215:$AX215)</f>
        <v>1</v>
      </c>
      <c r="EZ215" s="104">
        <f>VALUE('Time Sheet KN'!FA215-'Time Sheet KN'!EZ215)*24</f>
        <v>5</v>
      </c>
      <c r="FA215" s="104">
        <f>VALUE('Time Sheet KN'!FC215-'Time Sheet KN'!FB215)*24</f>
        <v>5.0000000000000009</v>
      </c>
      <c r="FB215" s="104">
        <f>VALUE('Time Sheet KN'!FE215-'Time Sheet KN'!FD215)*24</f>
        <v>3</v>
      </c>
      <c r="FC215" s="105">
        <f t="shared" ref="FC215" si="1584">IF(AND(OR(FE$6="Sen",FE$6="Sel",FE$6="Rab",FE$6="Kam",FE$6="Jum"),SUM(EZ215:FB215)&gt;=10),10,
IF(AND(OR(FE$6="Sen",FE$6="Sel",FE$6="Rab",FE$6="Kam",FE$6="Jum"),SUM(EZ215:FB215)&lt;10),SUM(EZ215:FB215),
IF(AND(FE$6="Sab",SUM(EZ215:FB215)&gt;=9),9,
IF(AND(FE$6="Sab",SUM(EZ215:FB215)&lt;9),SUM(EZ215:FB215),
IF(OR(FE$6="Mgg",FE$6="Hon"),0)))))</f>
        <v>10</v>
      </c>
      <c r="FD215" s="5">
        <f t="shared" ref="FD215" si="1585">IF(AND(OR(FE$6="Sen",FE$6="Sel",FE$6="Rab",FE$6="Kam",FE$6="Jum"),SUM(EZ215:FB215)&gt;=10),SUM(EZ215:FB215)-10,
IF(AND(OR(FE$6="Sen",FE$6="Sel",FE$6="Rab",FE$6="Kam",FE$6="Jum"),SUM(EZ215:FB215)&lt;10),0,
IF(AND(FE$6="Sab",SUM(EZ215:FB215)&gt;=9),SUM(EZ215:FB215)-9,
IF(AND(FE$6="Sab",SUM(EZ215:FB215)&lt;9),0,
IF(OR(FE$6="Mgg",FE$6="Hon"),SUM(EZ215:FB215),0)))))</f>
        <v>3</v>
      </c>
      <c r="FE215" s="5"/>
      <c r="FF215" s="5">
        <f>LOOKUP(FF$6,'Daily Absent'!$O$6:$AX$6,'Daily Absent'!$O215:$AX215)</f>
        <v>1</v>
      </c>
      <c r="FG215" s="104">
        <f>VALUE('Time Sheet KN'!FH215-'Time Sheet KN'!FG215)*24</f>
        <v>0</v>
      </c>
      <c r="FH215" s="104">
        <f>VALUE('Time Sheet KN'!FJ215-'Time Sheet KN'!FI215)*24</f>
        <v>0</v>
      </c>
      <c r="FI215" s="104">
        <f>VALUE('Time Sheet KN'!FL215-'Time Sheet KN'!FK215)*24</f>
        <v>0</v>
      </c>
      <c r="FJ215" s="105">
        <f t="shared" ref="FJ215" si="1586">IF(AND(OR(FL$6="Sen",FL$6="Sel",FL$6="Rab",FL$6="Kam",FL$6="Jum"),SUM(FG215:FI215)&gt;=10),10,
IF(AND(OR(FL$6="Sen",FL$6="Sel",FL$6="Rab",FL$6="Kam",FL$6="Jum"),SUM(FG215:FI215)&lt;10),SUM(FG215:FI215),
IF(AND(FL$6="Sab",SUM(FG215:FI215)&gt;=9),9,
IF(AND(FL$6="Sab",SUM(FG215:FI215)&lt;9),SUM(FG215:FI215),
IF(OR(FL$6="Mgg",FL$6="Hon"),0)))))</f>
        <v>0</v>
      </c>
      <c r="FK215" s="5">
        <f t="shared" ref="FK215" si="1587">IF(AND(OR(FL$6="Sen",FL$6="Sel",FL$6="Rab",FL$6="Kam",FL$6="Jum"),SUM(FG215:FI215)&gt;=10),SUM(FG215:FI215)-10,
IF(AND(OR(FL$6="Sen",FL$6="Sel",FL$6="Rab",FL$6="Kam",FL$6="Jum"),SUM(FG215:FI215)&lt;10),0,
IF(AND(FL$6="Sab",SUM(FG215:FI215)&gt;=9),SUM(FG215:FI215)-9,
IF(AND(FL$6="Sab",SUM(FG215:FI215)&lt;9),0,
IF(OR(FL$6="Mgg",FL$6="Hon"),SUM(FG215:FI215),0)))))</f>
        <v>0</v>
      </c>
      <c r="FL215" s="5"/>
      <c r="FM215" s="5">
        <f>LOOKUP(FM$6,'Daily Absent'!$O$6:$AX$6,'Daily Absent'!$O215:$AX215)</f>
        <v>0</v>
      </c>
      <c r="FN215" s="104">
        <f>VALUE('Time Sheet KN'!FO215-'Time Sheet KN'!FN215)*24</f>
        <v>0</v>
      </c>
      <c r="FO215" s="104">
        <f>VALUE('Time Sheet KN'!FQ215-'Time Sheet KN'!FP215)*24</f>
        <v>0</v>
      </c>
      <c r="FP215" s="104">
        <f>VALUE('Time Sheet KN'!FS215-'Time Sheet KN'!FR215)*24</f>
        <v>0</v>
      </c>
      <c r="FQ215" s="105">
        <f t="shared" ref="FQ215" si="1588">IF(AND(OR(FS$6="Sen",FS$6="Sel",FS$6="Rab",FS$6="Kam",FS$6="Jum"),SUM(FN215:FP215)&gt;=10),10,
IF(AND(OR(FS$6="Sen",FS$6="Sel",FS$6="Rab",FS$6="Kam",FS$6="Jum"),SUM(FN215:FP215)&lt;10),SUM(FN215:FP215),
IF(AND(FS$6="Sab",SUM(FN215:FP215)&gt;=9),9,
IF(AND(FS$6="Sab",SUM(FN215:FP215)&lt;9),SUM(FN215:FP215),
IF(OR(FS$6="Mgg",FS$6="Hon"),0)))))</f>
        <v>0</v>
      </c>
      <c r="FR215" s="5">
        <f t="shared" ref="FR215" si="1589">IF(AND(OR(FS$6="Sen",FS$6="Sel",FS$6="Rab",FS$6="Kam",FS$6="Jum"),SUM(FN215:FP215)&gt;=10),SUM(FN215:FP215)-10,
IF(AND(OR(FS$6="Sen",FS$6="Sel",FS$6="Rab",FS$6="Kam",FS$6="Jum"),SUM(FN215:FP215)&lt;10),0,
IF(AND(FS$6="Sab",SUM(FN215:FP215)&gt;=9),SUM(FN215:FP215)-9,
IF(AND(FS$6="Sab",SUM(FN215:FP215)&lt;9),0,
IF(OR(FS$6="Mgg",FS$6="Hon"),SUM(FN215:FP215),0)))))</f>
        <v>0</v>
      </c>
      <c r="FS215" s="5"/>
      <c r="FT215" s="5">
        <f>LOOKUP(FT$6,'Daily Absent'!$O$6:$AX$6,'Daily Absent'!$O215:$AX215)</f>
        <v>0</v>
      </c>
      <c r="FU215" s="104">
        <f>VALUE('Time Sheet KN'!FV215-'Time Sheet KN'!FU215)*24</f>
        <v>0</v>
      </c>
      <c r="FV215" s="104">
        <f>VALUE('Time Sheet KN'!FX215-'Time Sheet KN'!FW215)*24</f>
        <v>0</v>
      </c>
      <c r="FW215" s="104">
        <f>VALUE('Time Sheet KN'!FZ215-'Time Sheet KN'!FY215)*24</f>
        <v>0</v>
      </c>
      <c r="FX215" s="105">
        <f t="shared" ref="FX215" si="1590">IF(AND(OR(FZ$6="Sen",FZ$6="Sel",FZ$6="Rab",FZ$6="Kam",FZ$6="Jum"),SUM(FU215:FW215)&gt;=10),10,
IF(AND(OR(FZ$6="Sen",FZ$6="Sel",FZ$6="Rab",FZ$6="Kam",FZ$6="Jum"),SUM(FU215:FW215)&lt;10),SUM(FU215:FW215),
IF(AND(FZ$6="Sab",SUM(FU215:FW215)&gt;=9),9,
IF(AND(FZ$6="Sab",SUM(FU215:FW215)&lt;9),SUM(FU215:FW215),
IF(OR(FZ$6="Mgg",FZ$6="Hon"),0)))))</f>
        <v>0</v>
      </c>
      <c r="FY215" s="5">
        <f t="shared" ref="FY215" si="1591">IF(AND(OR(FZ$6="Sen",FZ$6="Sel",FZ$6="Rab",FZ$6="Kam",FZ$6="Jum"),SUM(FU215:FW215)&gt;=10),SUM(FU215:FW215)-10,
IF(AND(OR(FZ$6="Sen",FZ$6="Sel",FZ$6="Rab",FZ$6="Kam",FZ$6="Jum"),SUM(FU215:FW215)&lt;10),0,
IF(AND(FZ$6="Sab",SUM(FU215:FW215)&gt;=9),SUM(FU215:FW215)-9,
IF(AND(FZ$6="Sab",SUM(FU215:FW215)&lt;9),0,
IF(OR(FZ$6="Mgg",FZ$6="Hon"),SUM(FU215:FW215),0)))))</f>
        <v>0</v>
      </c>
      <c r="FZ215" s="5"/>
      <c r="GA215" s="5">
        <f>LOOKUP(GA$6,'Daily Absent'!$O$6:$AX$6,'Daily Absent'!$O215:$AX215)</f>
        <v>0</v>
      </c>
      <c r="GB215" s="104">
        <f>VALUE('Time Sheet KN'!GC215-'Time Sheet KN'!GB215)*24</f>
        <v>0</v>
      </c>
      <c r="GC215" s="104">
        <f>VALUE('Time Sheet KN'!GE215-'Time Sheet KN'!GD215)*24</f>
        <v>0</v>
      </c>
      <c r="GD215" s="104">
        <f>VALUE('Time Sheet KN'!GG215-'Time Sheet KN'!GF215)*24</f>
        <v>0</v>
      </c>
      <c r="GE215" s="105">
        <f t="shared" ref="GE215" si="1592">IF(AND(OR(GG$6="Sen",GG$6="Sel",GG$6="Rab",GG$6="Kam",GG$6="Jum"),SUM(GB215:GD215)&gt;=10),10,
IF(AND(OR(GG$6="Sen",GG$6="Sel",GG$6="Rab",GG$6="Kam",GG$6="Jum"),SUM(GB215:GD215)&lt;10),SUM(GB215:GD215),
IF(AND(GG$6="Sab",SUM(GB215:GD215)&gt;=9),9,
IF(AND(GG$6="Sab",SUM(GB215:GD215)&lt;9),SUM(GB215:GD215),
IF(OR(GG$6="Mgg",GG$6="Hon"),0)))))</f>
        <v>0</v>
      </c>
      <c r="GF215" s="5">
        <f t="shared" ref="GF215" si="1593">IF(AND(OR(GG$6="Sen",GG$6="Sel",GG$6="Rab",GG$6="Kam",GG$6="Jum"),SUM(GB215:GD215)&gt;=10),SUM(GB215:GD215)-10,
IF(AND(OR(GG$6="Sen",GG$6="Sel",GG$6="Rab",GG$6="Kam",GG$6="Jum"),SUM(GB215:GD215)&lt;10),0,
IF(AND(GG$6="Sab",SUM(GB215:GD215)&gt;=9),SUM(GB215:GD215)-9,
IF(AND(GG$6="Sab",SUM(GB215:GD215)&lt;9),0,
IF(OR(GG$6="Mgg",GG$6="Hon"),SUM(GB215:GD215),0)))))</f>
        <v>0</v>
      </c>
      <c r="GG215" s="5"/>
      <c r="GH215" s="5">
        <f>LOOKUP(GH$6,'Daily Absent'!$O$6:$AX$6,'Daily Absent'!$O215:$AX215)</f>
        <v>0</v>
      </c>
      <c r="GI215" s="104">
        <f>VALUE('Time Sheet KN'!GJ215-'Time Sheet KN'!GI215)*24</f>
        <v>0</v>
      </c>
      <c r="GJ215" s="104">
        <f>VALUE('Time Sheet KN'!GL215-'Time Sheet KN'!GK215)*24</f>
        <v>0</v>
      </c>
      <c r="GK215" s="104">
        <f>VALUE('Time Sheet KN'!GN215-'Time Sheet KN'!GM215)*24</f>
        <v>0</v>
      </c>
      <c r="GL215" s="105">
        <f t="shared" ref="GL215" si="1594">IF(AND(OR(GN$6="Sen",GN$6="Sel",GN$6="Rab",GN$6="Kam",GN$6="Jum"),SUM(GI215:GK215)&gt;=10),10,
IF(AND(OR(GN$6="Sen",GN$6="Sel",GN$6="Rab",GN$6="Kam",GN$6="Jum"),SUM(GI215:GK215)&lt;10),SUM(GI215:GK215),
IF(AND(GN$6="Sab",SUM(GI215:GK215)&gt;=9),9,
IF(AND(GN$6="Sab",SUM(GI215:GK215)&lt;9),SUM(GI215:GK215),
IF(OR(GN$6="Mgg",GN$6="Hon"),0)))))</f>
        <v>0</v>
      </c>
      <c r="GM215" s="5">
        <f t="shared" ref="GM215" si="1595">IF(AND(OR(GN$6="Sen",GN$6="Sel",GN$6="Rab",GN$6="Kam",GN$6="Jum"),SUM(GI215:GK215)&gt;=10),SUM(GI215:GK215)-10,
IF(AND(OR(GN$6="Sen",GN$6="Sel",GN$6="Rab",GN$6="Kam",GN$6="Jum"),SUM(GI215:GK215)&lt;10),0,
IF(AND(GN$6="Sab",SUM(GI215:GK215)&gt;=9),SUM(GI215:GK215)-9,
IF(AND(GN$6="Sab",SUM(GI215:GK215)&lt;9),0,
IF(OR(GN$6="Mgg",GN$6="Hon"),SUM(GI215:GK215),0)))))</f>
        <v>0</v>
      </c>
      <c r="GN215" s="5"/>
      <c r="GO215" s="5">
        <f>LOOKUP(GO$6,'Daily Absent'!$O$6:$AX$6,'Daily Absent'!$O215:$AX215)</f>
        <v>0</v>
      </c>
      <c r="GP215" s="104">
        <f>VALUE('Time Sheet KN'!GQ215-'Time Sheet KN'!GP215)*24</f>
        <v>0</v>
      </c>
      <c r="GQ215" s="104">
        <f>VALUE('Time Sheet KN'!GS215-'Time Sheet KN'!GR215)*24</f>
        <v>0</v>
      </c>
      <c r="GR215" s="104">
        <f>VALUE('Time Sheet KN'!GU215-'Time Sheet KN'!GT215)*24</f>
        <v>0</v>
      </c>
      <c r="GS215" s="105">
        <f t="shared" ref="GS215" si="1596">IF(AND(OR(GU$6="Sen",GU$6="Sel",GU$6="Rab",GU$6="Kam",GU$6="Jum"),SUM(GP215:GR215)&gt;=10),10,
IF(AND(OR(GU$6="Sen",GU$6="Sel",GU$6="Rab",GU$6="Kam",GU$6="Jum"),SUM(GP215:GR215)&lt;10),SUM(GP215:GR215),
IF(AND(GU$6="Sab",SUM(GP215:GR215)&gt;=9),9,
IF(AND(GU$6="Sab",SUM(GP215:GR215)&lt;9),SUM(GP215:GR215),
IF(OR(GU$6="Mgg",GU$6="Hon"),0)))))</f>
        <v>0</v>
      </c>
      <c r="GT215" s="5">
        <f t="shared" ref="GT215" si="1597">IF(AND(OR(GU$6="Sen",GU$6="Sel",GU$6="Rab",GU$6="Kam",GU$6="Jum"),SUM(GP215:GR215)&gt;=10),SUM(GP215:GR215)-10,
IF(AND(OR(GU$6="Sen",GU$6="Sel",GU$6="Rab",GU$6="Kam",GU$6="Jum"),SUM(GP215:GR215)&lt;10),0,
IF(AND(GU$6="Sab",SUM(GP215:GR215)&gt;=9),SUM(GP215:GR215)-9,
IF(AND(GU$6="Sab",SUM(GP215:GR215)&lt;9),0,
IF(OR(GU$6="Mgg",GU$6="Hon"),SUM(GP215:GR215),0)))))</f>
        <v>0</v>
      </c>
      <c r="GU215" s="5"/>
      <c r="GV215" s="5">
        <f>LOOKUP(GV$6,'Daily Absent'!$O$6:$AX$6,'Daily Absent'!$O215:$AX215)</f>
        <v>0</v>
      </c>
      <c r="GW215" s="104">
        <f>VALUE('Time Sheet KN'!GX215-'Time Sheet KN'!GW215)*24</f>
        <v>0</v>
      </c>
      <c r="GX215" s="104">
        <f>VALUE('Time Sheet KN'!GZ215-'Time Sheet KN'!GY215)*24</f>
        <v>0</v>
      </c>
      <c r="GY215" s="104">
        <f>VALUE('Time Sheet KN'!HB215-'Time Sheet KN'!HA215)*24</f>
        <v>0</v>
      </c>
      <c r="GZ215" s="105">
        <f t="shared" ref="GZ215" si="1598">IF(AND(OR(HB$6="Sen",HB$6="Sel",HB$6="Rab",HB$6="Kam",HB$6="Jum"),SUM(GW215:GY215)&gt;=10),10,
IF(AND(OR(HB$6="Sen",HB$6="Sel",HB$6="Rab",HB$6="Kam",HB$6="Jum"),SUM(GW215:GY215)&lt;10),SUM(GW215:GY215),
IF(AND(HB$6="Sab",SUM(GW215:GY215)&gt;=9),9,
IF(AND(HB$6="Sab",SUM(GW215:GY215)&lt;9),SUM(GW215:GY215),
IF(OR(HB$6="Mgg",HB$6="Hon"),0)))))</f>
        <v>0</v>
      </c>
      <c r="HA215" s="5">
        <f t="shared" ref="HA215" si="1599">IF(AND(OR(HB$6="Sen",HB$6="Sel",HB$6="Rab",HB$6="Kam",HB$6="Jum"),SUM(GW215:GY215)&gt;=10),SUM(GW215:GY215)-10,
IF(AND(OR(HB$6="Sen",HB$6="Sel",HB$6="Rab",HB$6="Kam",HB$6="Jum"),SUM(GW215:GY215)&lt;10),0,
IF(AND(HB$6="Sab",SUM(GW215:GY215)&gt;=9),SUM(GW215:GY215)-9,
IF(AND(HB$6="Sab",SUM(GW215:GY215)&lt;9),0,
IF(OR(HB$6="Mgg",HB$6="Hon"),SUM(GW215:GY215),0)))))</f>
        <v>0</v>
      </c>
      <c r="HB215" s="5"/>
      <c r="HC215" s="5">
        <f>LOOKUP(HC$6,'Daily Absent'!$O$6:$AX$6,'Daily Absent'!$O215:$AX215)</f>
        <v>0</v>
      </c>
      <c r="HD215" s="104">
        <f>VALUE('Time Sheet KN'!HE215-'Time Sheet KN'!HD215)*24</f>
        <v>0</v>
      </c>
      <c r="HE215" s="104">
        <f>VALUE('Time Sheet KN'!HG215-'Time Sheet KN'!HF215)*24</f>
        <v>0</v>
      </c>
      <c r="HF215" s="104">
        <f>VALUE('Time Sheet KN'!HI215-'Time Sheet KN'!HH215)*24</f>
        <v>0</v>
      </c>
      <c r="HG215" s="105">
        <f t="shared" ref="HG215" si="1600">IF(AND(OR(HI$6="Sen",HI$6="Sel",HI$6="Rab",HI$6="Kam",HI$6="Jum"),SUM(HD215:HF215)&gt;=10),10,
IF(AND(OR(HI$6="Sen",HI$6="Sel",HI$6="Rab",HI$6="Kam",HI$6="Jum"),SUM(HD215:HF215)&lt;10),SUM(HD215:HF215),
IF(AND(HI$6="Sab",SUM(HD215:HF215)&gt;=9),9,
IF(AND(HI$6="Sab",SUM(HD215:HF215)&lt;9),SUM(HD215:HF215),
IF(OR(HI$6="Mgg",HI$6="Hon"),0)))))</f>
        <v>0</v>
      </c>
      <c r="HH215" s="5">
        <f t="shared" ref="HH215" si="1601">IF(AND(OR(HI$6="Sen",HI$6="Sel",HI$6="Rab",HI$6="Kam",HI$6="Jum"),SUM(HD215:HF215)&gt;=10),SUM(HD215:HF215)-10,
IF(AND(OR(HI$6="Sen",HI$6="Sel",HI$6="Rab",HI$6="Kam",HI$6="Jum"),SUM(HD215:HF215)&lt;10),0,
IF(AND(HI$6="Sab",SUM(HD215:HF215)&gt;=9),SUM(HD215:HF215)-9,
IF(AND(HI$6="Sab",SUM(HD215:HF215)&lt;9),0,
IF(OR(HI$6="Mgg",HI$6="Hon"),SUM(HD215:HF215),0)))))</f>
        <v>0</v>
      </c>
      <c r="HI215" s="5"/>
      <c r="HJ215" s="5">
        <f>LOOKUP(HJ$6,'Daily Absent'!$O$6:$AX$6,'Daily Absent'!$O215:$AX215)</f>
        <v>0</v>
      </c>
      <c r="HK215" s="104">
        <f>VALUE('Time Sheet KN'!HL215-'Time Sheet KN'!HK215)*24</f>
        <v>0</v>
      </c>
      <c r="HL215" s="104">
        <f>VALUE('Time Sheet KN'!HN215-'Time Sheet KN'!HM215)*24</f>
        <v>0</v>
      </c>
      <c r="HM215" s="104">
        <f>VALUE('Time Sheet KN'!HP215-'Time Sheet KN'!HO215)*24</f>
        <v>0</v>
      </c>
      <c r="HN215" s="105">
        <f t="shared" ref="HN215" si="1602">IF(AND(OR(HP$6="Sen",HP$6="Sel",HP$6="Rab",HP$6="Kam",HP$6="Jum"),SUM(HK215:HM215)&gt;=10),10,
IF(AND(OR(HP$6="Sen",HP$6="Sel",HP$6="Rab",HP$6="Kam",HP$6="Jum"),SUM(HK215:HM215)&lt;10),SUM(HK215:HM215),
IF(AND(HP$6="Sab",SUM(HK215:HM215)&gt;=9),9,
IF(AND(HP$6="Sab",SUM(HK215:HM215)&lt;9),SUM(HK215:HM215),
IF(OR(HP$6="Mgg",HP$6="Hon"),0)))))</f>
        <v>0</v>
      </c>
      <c r="HO215" s="5">
        <f t="shared" ref="HO215" si="1603">IF(AND(OR(HP$6="Sen",HP$6="Sel",HP$6="Rab",HP$6="Kam",HP$6="Jum"),SUM(HK215:HM215)&gt;=10),SUM(HK215:HM215)-10,
IF(AND(OR(HP$6="Sen",HP$6="Sel",HP$6="Rab",HP$6="Kam",HP$6="Jum"),SUM(HK215:HM215)&lt;10),0,
IF(AND(HP$6="Sab",SUM(HK215:HM215)&gt;=9),SUM(HK215:HM215)-9,
IF(AND(HP$6="Sab",SUM(HK215:HM215)&lt;9),0,
IF(OR(HP$6="Mgg",HP$6="Hon"),SUM(HK215:HM215),0)))))</f>
        <v>0</v>
      </c>
      <c r="HP215" s="5"/>
      <c r="HQ215" s="5">
        <f>LOOKUP(HQ$6,'Daily Absent'!$O$6:$AX$6,'Daily Absent'!$O215:$AX215)</f>
        <v>0</v>
      </c>
      <c r="HR215" s="104">
        <f>VALUE('Time Sheet KN'!HS215-'Time Sheet KN'!HR215)*24</f>
        <v>0</v>
      </c>
      <c r="HS215" s="104">
        <f>VALUE('Time Sheet KN'!HU215-'Time Sheet KN'!HT215)*24</f>
        <v>0</v>
      </c>
      <c r="HT215" s="104">
        <f>VALUE('Time Sheet KN'!HW215-'Time Sheet KN'!HV215)*24</f>
        <v>0</v>
      </c>
      <c r="HU215" s="105">
        <f t="shared" ref="HU215" si="1604">IF(AND(OR(HW$6="Sen",HW$6="Sel",HW$6="Rab",HW$6="Kam",HW$6="Jum"),SUM(HR215:HT215)&gt;=10),10,
IF(AND(OR(HW$6="Sen",HW$6="Sel",HW$6="Rab",HW$6="Kam",HW$6="Jum"),SUM(HR215:HT215)&lt;10),SUM(HR215:HT215),
IF(AND(HW$6="Sab",SUM(HR215:HT215)&gt;=9),9,
IF(AND(HW$6="Sab",SUM(HR215:HT215)&lt;9),SUM(HR215:HT215),
IF(OR(HW$6="Mgg",HW$6="Hon"),0)))))</f>
        <v>0</v>
      </c>
      <c r="HV215" s="5">
        <f t="shared" ref="HV215" si="1605">IF(AND(OR(HW$6="Sen",HW$6="Sel",HW$6="Rab",HW$6="Kam",HW$6="Jum"),SUM(HR215:HT215)&gt;=10),SUM(HR215:HT215)-10,
IF(AND(OR(HW$6="Sen",HW$6="Sel",HW$6="Rab",HW$6="Kam",HW$6="Jum"),SUM(HR215:HT215)&lt;10),0,
IF(AND(HW$6="Sab",SUM(HR215:HT215)&gt;=9),SUM(HR215:HT215)-9,
IF(AND(HW$6="Sab",SUM(HR215:HT215)&lt;9),0,
IF(OR(HW$6="Mgg",HW$6="Hon"),SUM(HR215:HT215),0)))))</f>
        <v>0</v>
      </c>
      <c r="HW215" s="5"/>
      <c r="HX215" s="5">
        <f>LOOKUP(HX$6,'Daily Absent'!$O$6:$AX$6,'Daily Absent'!$O215:$AX215)</f>
        <v>0</v>
      </c>
      <c r="HY215" s="104">
        <f>VALUE('Time Sheet KN'!HZ215-'Time Sheet KN'!HY215)*24</f>
        <v>0</v>
      </c>
      <c r="HZ215" s="104">
        <f>VALUE('Time Sheet KN'!IB215-'Time Sheet KN'!IA215)*24</f>
        <v>0</v>
      </c>
      <c r="IA215" s="104">
        <f>VALUE('Time Sheet KN'!ID215-'Time Sheet KN'!IC215)*24</f>
        <v>0</v>
      </c>
      <c r="IB215" s="105">
        <f t="shared" ref="IB215" si="1606">IF(AND(OR(ID$6="Sen",ID$6="Sel",ID$6="Rab",ID$6="Kam",ID$6="Jum"),SUM(HY215:IA215)&gt;=10),10,
IF(AND(OR(ID$6="Sen",ID$6="Sel",ID$6="Rab",ID$6="Kam",ID$6="Jum"),SUM(HY215:IA215)&lt;10),SUM(HY215:IA215),
IF(AND(ID$6="Sab",SUM(HY215:IA215)&gt;=9),9,
IF(AND(ID$6="Sab",SUM(HY215:IA215)&lt;9),SUM(HY215:IA215),
IF(OR(ID$6="Mgg",ID$6="Hon"),0)))))</f>
        <v>0</v>
      </c>
      <c r="IC215" s="5">
        <f t="shared" ref="IC215" si="1607">IF(AND(OR(ID$6="Sen",ID$6="Sel",ID$6="Rab",ID$6="Kam",ID$6="Jum"),SUM(HY215:IA215)&gt;=10),SUM(HY215:IA215)-10,
IF(AND(OR(ID$6="Sen",ID$6="Sel",ID$6="Rab",ID$6="Kam",ID$6="Jum"),SUM(HY215:IA215)&lt;10),0,
IF(AND(ID$6="Sab",SUM(HY215:IA215)&gt;=9),SUM(HY215:IA215)-9,
IF(AND(ID$6="Sab",SUM(HY215:IA215)&lt;9),0,
IF(OR(ID$6="Mgg",ID$6="Hon"),SUM(HY215:IA215),0)))))</f>
        <v>0</v>
      </c>
      <c r="ID215" s="5"/>
      <c r="IE215" s="5">
        <f>LOOKUP(IE$6,'Daily Absent'!$O$6:$AX$6,'Daily Absent'!$O215:$AX215)</f>
        <v>0</v>
      </c>
      <c r="IF215" s="104">
        <f>VALUE('Time Sheet KN'!IG215-'Time Sheet KN'!IF215)*24</f>
        <v>0</v>
      </c>
      <c r="IG215" s="104">
        <f>VALUE('Time Sheet KN'!II215-'Time Sheet KN'!IH215)*24</f>
        <v>0</v>
      </c>
      <c r="IH215" s="104">
        <f>VALUE('Time Sheet KN'!IK215-'Time Sheet KN'!IJ215)*24</f>
        <v>0</v>
      </c>
      <c r="II215" s="105">
        <f t="shared" ref="II215" si="1608">IF(AND(OR(IK$6="Sen",IK$6="Sel",IK$6="Rab",IK$6="Kam",IK$6="Jum"),SUM(IF215:IH215)&gt;=10),10,
IF(AND(OR(IK$6="Sen",IK$6="Sel",IK$6="Rab",IK$6="Kam",IK$6="Jum"),SUM(IF215:IH215)&lt;10),SUM(IF215:IH215),
IF(AND(IK$6="Sab",SUM(IF215:IH215)&gt;=9),9,
IF(AND(IK$6="Sab",SUM(IF215:IH215)&lt;9),SUM(IF215:IH215),
IF(OR(IK$6="Mgg",IK$6="Hon"),0)))))</f>
        <v>0</v>
      </c>
      <c r="IJ215" s="5">
        <f t="shared" ref="IJ215" si="1609">IF(AND(OR(IK$6="Sen",IK$6="Sel",IK$6="Rab",IK$6="Kam",IK$6="Jum"),SUM(IF215:IH215)&gt;=10),SUM(IF215:IH215)-10,
IF(AND(OR(IK$6="Sen",IK$6="Sel",IK$6="Rab",IK$6="Kam",IK$6="Jum"),SUM(IF215:IH215)&lt;10),0,
IF(AND(IK$6="Sab",SUM(IF215:IH215)&gt;=9),SUM(IF215:IH215)-9,
IF(AND(IK$6="Sab",SUM(IF215:IH215)&lt;9),0,
IF(OR(IK$6="Mgg",IK$6="Hon"),SUM(IF215:IH215),0)))))</f>
        <v>0</v>
      </c>
      <c r="IK215" s="5"/>
      <c r="IL215" s="5">
        <f>LOOKUP(IL$6,'Daily Absent'!$O$6:$AX$6,'Daily Absent'!$O215:$AX215)</f>
        <v>0</v>
      </c>
      <c r="IM215" s="104">
        <f>VALUE('Time Sheet KN'!IN215-'Time Sheet KN'!IM215)*24</f>
        <v>0</v>
      </c>
      <c r="IN215" s="104">
        <f>VALUE('Time Sheet KN'!IP215-'Time Sheet KN'!IO215)*24</f>
        <v>0</v>
      </c>
      <c r="IO215" s="104">
        <f>VALUE('Time Sheet KN'!IR215-'Time Sheet KN'!IQ215)*24</f>
        <v>0</v>
      </c>
      <c r="IP215" s="105">
        <f t="shared" ref="IP215" si="1610">IF(AND(OR(IR$6="Sen",IR$6="Sel",IR$6="Rab",IR$6="Kam",IR$6="Jum"),SUM(IM215:IO215)&gt;=10),10,
IF(AND(OR(IR$6="Sen",IR$6="Sel",IR$6="Rab",IR$6="Kam",IR$6="Jum"),SUM(IM215:IO215)&lt;10),SUM(IM215:IO215),
IF(AND(IR$6="Sab",SUM(IM215:IO215)&gt;=9),9,
IF(AND(IR$6="Sab",SUM(IM215:IO215)&lt;9),SUM(IM215:IO215),
IF(OR(IR$6="Mgg",IR$6="Hon"),0)))))</f>
        <v>0</v>
      </c>
      <c r="IQ215" s="5">
        <f t="shared" ref="IQ215" si="1611">IF(AND(OR(IR$6="Sen",IR$6="Sel",IR$6="Rab",IR$6="Kam",IR$6="Jum"),SUM(IM215:IO215)&gt;=10),SUM(IM215:IO215)-10,
IF(AND(OR(IR$6="Sen",IR$6="Sel",IR$6="Rab",IR$6="Kam",IR$6="Jum"),SUM(IM215:IO215)&lt;10),0,
IF(AND(IR$6="Sab",SUM(IM215:IO215)&gt;=9),SUM(IM215:IO215)-9,
IF(AND(IR$6="Sab",SUM(IM215:IO215)&lt;9),0,
IF(OR(IR$6="Mgg",IR$6="Hon"),SUM(IM215:IO215),0)))))</f>
        <v>0</v>
      </c>
      <c r="IR215" s="5"/>
      <c r="IS215" s="5">
        <f>LOOKUP(IS$6,'Daily Absent'!$O$6:$AX$6,'Daily Absent'!$O215:$AX215)</f>
        <v>0</v>
      </c>
      <c r="IT215" s="104">
        <f>VALUE('Time Sheet KN'!IU215-'Time Sheet KN'!IT215)*24</f>
        <v>0</v>
      </c>
      <c r="IU215" s="104">
        <f>VALUE('Time Sheet KN'!IW215-'Time Sheet KN'!IV215)*24</f>
        <v>0</v>
      </c>
      <c r="IV215" s="104">
        <f>VALUE('Time Sheet KN'!IY215-'Time Sheet KN'!IX215)*24</f>
        <v>0</v>
      </c>
      <c r="IW215" s="105">
        <f t="shared" ref="IW215" si="1612">IF(AND(OR(IY$6="Sen",IY$6="Sel",IY$6="Rab",IY$6="Kam",IY$6="Jum"),SUM(IT215:IV215)&gt;=10),10,
IF(AND(OR(IY$6="Sen",IY$6="Sel",IY$6="Rab",IY$6="Kam",IY$6="Jum"),SUM(IT215:IV215)&lt;10),SUM(IT215:IV215),
IF(AND(IY$6="Sab",SUM(IT215:IV215)&gt;=9),9,
IF(AND(IY$6="Sab",SUM(IT215:IV215)&lt;9),SUM(IT215:IV215),
IF(OR(IY$6="Mgg",IY$6="Hon"),0)))))</f>
        <v>0</v>
      </c>
      <c r="IX215" s="5">
        <f t="shared" ref="IX215" si="1613">IF(AND(OR(IY$6="Sen",IY$6="Sel",IY$6="Rab",IY$6="Kam",IY$6="Jum"),SUM(IT215:IV215)&gt;=10),SUM(IT215:IV215)-10,
IF(AND(OR(IY$6="Sen",IY$6="Sel",IY$6="Rab",IY$6="Kam",IY$6="Jum"),SUM(IT215:IV215)&lt;10),0,
IF(AND(IY$6="Sab",SUM(IT215:IV215)&gt;=9),SUM(IT215:IV215)-9,
IF(AND(IY$6="Sab",SUM(IT215:IV215)&lt;9),0,
IF(OR(IY$6="Mgg",IY$6="Hon"),SUM(IT215:IV215),0)))))</f>
        <v>0</v>
      </c>
      <c r="IY215" s="5"/>
      <c r="IZ215" s="5">
        <f>LOOKUP(IZ$6,'Daily Absent'!$O$6:$AX$6,'Daily Absent'!$O215:$AX215)</f>
        <v>0</v>
      </c>
      <c r="JA215" s="104">
        <f>VALUE('Time Sheet KN'!JB215-'Time Sheet KN'!JA215)*24</f>
        <v>0</v>
      </c>
      <c r="JB215" s="104">
        <f>VALUE('Time Sheet KN'!JD215-'Time Sheet KN'!JC215)*24</f>
        <v>0</v>
      </c>
      <c r="JC215" s="104">
        <f>VALUE('Time Sheet KN'!JF215-'Time Sheet KN'!JE215)*24</f>
        <v>0</v>
      </c>
      <c r="JD215" s="105">
        <f t="shared" ref="JD215" si="1614">IF(AND(OR(JF$6="Sen",JF$6="Sel",JF$6="Rab",JF$6="Kam",JF$6="Jum"),SUM(JA215:JC215)&gt;=10),10,
IF(AND(OR(JF$6="Sen",JF$6="Sel",JF$6="Rab",JF$6="Kam",JF$6="Jum"),SUM(JA215:JC215)&lt;10),SUM(JA215:JC215),
IF(AND(JF$6="Sab",SUM(JA215:JC215)&gt;=9),9,
IF(AND(JF$6="Sab",SUM(JA215:JC215)&lt;9),SUM(JA215:JC215),
IF(OR(JF$6="Mgg",JF$6="Hon"),0)))))</f>
        <v>0</v>
      </c>
      <c r="JE215" s="5">
        <f t="shared" ref="JE215" si="1615">IF(AND(OR(JF$6="Sen",JF$6="Sel",JF$6="Rab",JF$6="Kam",JF$6="Jum"),SUM(JA215:JC215)&gt;=10),SUM(JA215:JC215)-10,
IF(AND(OR(JF$6="Sen",JF$6="Sel",JF$6="Rab",JF$6="Kam",JF$6="Jum"),SUM(JA215:JC215)&lt;10),0,
IF(AND(JF$6="Sab",SUM(JA215:JC215)&gt;=9),SUM(JA215:JC215)-9,
IF(AND(JF$6="Sab",SUM(JA215:JC215)&lt;9),0,
IF(OR(JF$6="Mgg",JF$6="Hon"),SUM(JA215:JC215),0)))))</f>
        <v>0</v>
      </c>
      <c r="JF215" s="5"/>
    </row>
    <row r="216" spans="1:266" ht="21.5" customHeight="1">
      <c r="A216" s="54">
        <f>IF('Master MP Status'!A216&gt;0,'Master MP Status'!A216,"")</f>
        <v>208</v>
      </c>
      <c r="B216" s="5" t="str">
        <f>IF(ISTEXT('Master MP Status'!B216),'Master MP Status'!B216,"")</f>
        <v>INDIRECT</v>
      </c>
      <c r="C216" s="153" t="str">
        <f>IF(OR(ISTEXT('Master MP Status'!C216),'Master MP Status'!C216&gt;0),'Master MP Status'!C216,"")</f>
        <v>250086</v>
      </c>
      <c r="D216" s="154" t="str">
        <f>IF(OR(ISTEXT('Master MP Status'!D216),'Master MP Status'!D216&gt;0),'Master MP Status'!D216,"")</f>
        <v>250086</v>
      </c>
      <c r="E216" s="5" t="str">
        <f>IF(ISTEXT('Master MP Status'!E216),'Master MP Status'!E216,"")</f>
        <v>VIARIS CHANIAGO</v>
      </c>
      <c r="F216" s="5" t="str">
        <f>IF(ISTEXT('Master MP Status'!F216),'Master MP Status'!F216,"")</f>
        <v/>
      </c>
      <c r="G216" s="5" t="str">
        <f>IF(ISTEXT('Master MP Status'!G216),'Master MP Status'!G216,"")</f>
        <v>Cilegon</v>
      </c>
      <c r="H216" s="5" t="str">
        <f>IF(ISTEXT('Master MP Status'!H216),'Master MP Status'!H216,"")</f>
        <v>HO</v>
      </c>
      <c r="I216" s="5" t="str">
        <f>IF(ISTEXT('Master MP Status'!I216),'Master MP Status'!I216,"")</f>
        <v>Safety</v>
      </c>
      <c r="J216" s="5" t="str">
        <f>IF(ISTEXT('Master MP Status'!J216),'Master MP Status'!J216,"")</f>
        <v>Safety</v>
      </c>
      <c r="K216" s="9">
        <f>IF(OR('Master MP Status'!K216=0,'Master MP Status'!K216=""),"",'Master MP Status'!K216)</f>
        <v>45822</v>
      </c>
      <c r="L216" s="9">
        <f>IF(OR('Master MP Status'!L216=0,'Master MP Status'!L216=""),"",'Master MP Status'!L216)</f>
        <v>45824</v>
      </c>
      <c r="M216" s="9" t="str">
        <f>IF(OR('Master MP Status'!M216=0,'Master MP Status'!M216=""),"",'Master MP Status'!M216)</f>
        <v/>
      </c>
      <c r="N216" s="5" t="str">
        <f>IF(ISTEXT('Master MP Status'!N216),'Master MP Status'!N216,"")</f>
        <v/>
      </c>
      <c r="O216" s="5">
        <f>LOOKUP(O$6,'Daily Absent'!$O$6:$AX$6,'Daily Absent'!$O216:$AX216)</f>
        <v>1</v>
      </c>
      <c r="P216" s="104">
        <f>VALUE('Time Sheet KN'!Q216-'Time Sheet KN'!P216)*24</f>
        <v>5</v>
      </c>
      <c r="Q216" s="104">
        <f>VALUE('Time Sheet KN'!S216-'Time Sheet KN'!R216)*24</f>
        <v>5.0000000000000009</v>
      </c>
      <c r="R216" s="104">
        <f>VALUE('Time Sheet KN'!U216-'Time Sheet KN'!T216)*24</f>
        <v>0</v>
      </c>
      <c r="S216" s="105">
        <f t="shared" ref="S216" si="1616">IF(AND(OR(U$6="Sen",U$6="Sel",U$6="Rab",U$6="Kam",U$6="Jum"),SUM(P216:R216)&gt;=10),10,
IF(AND(OR(U$6="Sen",U$6="Sel",U$6="Rab",U$6="Kam",U$6="Jum"),SUM(P216:R216)&lt;10),SUM(P216:R216),
IF(AND(U$6="Sab",SUM(P216:R216)&gt;=9),9,
IF(AND(U$6="Sab",SUM(P216:R216)&lt;9),SUM(P216:R216),
IF(OR(U$6="Mgg",U$6="Hon"),0)))))</f>
        <v>10</v>
      </c>
      <c r="T216" s="5">
        <f t="shared" ref="T216" si="1617">IF(AND(OR(U$6="Sen",U$6="Sel",U$6="Rab",U$6="Kam",U$6="Jum"),SUM(P216:R216)&gt;=10),SUM(P216:R216)-10,
IF(AND(OR(U$6="Sen",U$6="Sel",U$6="Rab",U$6="Kam",U$6="Jum"),SUM(P216:R216)&lt;10),0,
IF(AND(U$6="Sab",SUM(P216:R216)&gt;=9),SUM(P216:R216)-9,
IF(AND(U$6="Sab",SUM(P216:R216)&lt;9),0,
IF(OR(U$6="Mgg",U$6="Hon"),SUM(P216:R216),0)))))</f>
        <v>0</v>
      </c>
      <c r="U216" s="5"/>
      <c r="V216" s="5">
        <f>LOOKUP(V$6,'Daily Absent'!$O$6:$AX$6,'Daily Absent'!$O216:$AX216)</f>
        <v>1</v>
      </c>
      <c r="W216" s="104">
        <f>VALUE('Time Sheet KN'!X216-'Time Sheet KN'!W216)*24</f>
        <v>5</v>
      </c>
      <c r="X216" s="104">
        <f>VALUE('Time Sheet KN'!Z216-'Time Sheet KN'!Y216)*24</f>
        <v>5.0000000000000009</v>
      </c>
      <c r="Y216" s="104">
        <f>VALUE('Time Sheet KN'!AB216-'Time Sheet KN'!AA216)*24</f>
        <v>0</v>
      </c>
      <c r="Z216" s="105">
        <f t="shared" ref="Z216" si="1618">IF(AND(OR(AB$6="Sen",AB$6="Sel",AB$6="Rab",AB$6="Kam",AB$6="Jum"),SUM(W216:Y216)&gt;=10),10,
IF(AND(OR(AB$6="Sen",AB$6="Sel",AB$6="Rab",AB$6="Kam",AB$6="Jum"),SUM(W216:Y216)&lt;10),SUM(W216:Y216),
IF(AND(AB$6="Sab",SUM(W216:Y216)&gt;=9),9,
IF(AND(AB$6="Sab",SUM(W216:Y216)&lt;9),SUM(W216:Y216),
IF(OR(AB$6="Mgg",AB$6="Hon"),0)))))</f>
        <v>10</v>
      </c>
      <c r="AA216" s="5">
        <f t="shared" ref="AA216" si="1619">IF(AND(OR(AB$6="Sen",AB$6="Sel",AB$6="Rab",AB$6="Kam",AB$6="Jum"),SUM(W216:Y216)&gt;=10),SUM(W216:Y216)-10,
IF(AND(OR(AB$6="Sen",AB$6="Sel",AB$6="Rab",AB$6="Kam",AB$6="Jum"),SUM(W216:Y216)&lt;10),0,
IF(AND(AB$6="Sab",SUM(W216:Y216)&gt;=9),SUM(W216:Y216)-9,
IF(AND(AB$6="Sab",SUM(W216:Y216)&lt;9),0,
IF(OR(AB$6="Mgg",AB$6="Hon"),SUM(W216:Y216),0)))))</f>
        <v>0</v>
      </c>
      <c r="AB216" s="5"/>
      <c r="AC216" s="5">
        <f>LOOKUP(AC$6,'Daily Absent'!$O$6:$AX$6,'Daily Absent'!$O216:$AX216)</f>
        <v>1</v>
      </c>
      <c r="AD216" s="104">
        <f>VALUE('Time Sheet KN'!AE216-'Time Sheet KN'!AD216)*24</f>
        <v>5</v>
      </c>
      <c r="AE216" s="104">
        <f>VALUE('Time Sheet KN'!AG216-'Time Sheet KN'!AF216)*24</f>
        <v>5.0000000000000009</v>
      </c>
      <c r="AF216" s="104">
        <f>VALUE('Time Sheet KN'!AI216-'Time Sheet KN'!AH216)*24</f>
        <v>0</v>
      </c>
      <c r="AG216" s="105">
        <f t="shared" ref="AG216" si="1620">IF(AND(OR(AI$6="Sen",AI$6="Sel",AI$6="Rab",AI$6="Kam",AI$6="Jum"),SUM(AD216:AF216)&gt;=10),10,
IF(AND(OR(AI$6="Sen",AI$6="Sel",AI$6="Rab",AI$6="Kam",AI$6="Jum"),SUM(AD216:AF216)&lt;10),SUM(AD216:AF216),
IF(AND(AI$6="Sab",SUM(AD216:AF216)&gt;=9),9,
IF(AND(AI$6="Sab",SUM(AD216:AF216)&lt;9),SUM(AD216:AF216),
IF(OR(AI$6="Mgg",AI$6="Hon"),0)))))</f>
        <v>10</v>
      </c>
      <c r="AH216" s="5">
        <f t="shared" ref="AH216" si="1621">IF(AND(OR(AI$6="Sen",AI$6="Sel",AI$6="Rab",AI$6="Kam",AI$6="Jum"),SUM(AD216:AF216)&gt;=10),SUM(AD216:AF216)-10,
IF(AND(OR(AI$6="Sen",AI$6="Sel",AI$6="Rab",AI$6="Kam",AI$6="Jum"),SUM(AD216:AF216)&lt;10),0,
IF(AND(AI$6="Sab",SUM(AD216:AF216)&gt;=9),SUM(AD216:AF216)-9,
IF(AND(AI$6="Sab",SUM(AD216:AF216)&lt;9),0,
IF(OR(AI$6="Mgg",AI$6="Hon"),SUM(AD216:AF216),0)))))</f>
        <v>0</v>
      </c>
      <c r="AI216" s="5"/>
      <c r="AJ216" s="5">
        <f>LOOKUP(AJ$6,'Daily Absent'!$O$6:$AX$6,'Daily Absent'!$O216:$AX216)</f>
        <v>1</v>
      </c>
      <c r="AK216" s="104">
        <f>VALUE('Time Sheet KN'!AL216-'Time Sheet KN'!AK216)*24</f>
        <v>5</v>
      </c>
      <c r="AL216" s="104">
        <f>VALUE('Time Sheet KN'!AN216-'Time Sheet KN'!AM216)*24</f>
        <v>5.0000000000000009</v>
      </c>
      <c r="AM216" s="104">
        <f>VALUE('Time Sheet KN'!AP216-'Time Sheet KN'!AO216)*24</f>
        <v>0</v>
      </c>
      <c r="AN216" s="105">
        <f t="shared" ref="AN216" si="1622">IF(AND(OR(AP$6="Sen",AP$6="Sel",AP$6="Rab",AP$6="Kam",AP$6="Jum"),SUM(AK216:AM216)&gt;=10),10,
IF(AND(OR(AP$6="Sen",AP$6="Sel",AP$6="Rab",AP$6="Kam",AP$6="Jum"),SUM(AK216:AM216)&lt;10),SUM(AK216:AM216),
IF(AND(AP$6="Sab",SUM(AK216:AM216)&gt;=9),9,
IF(AND(AP$6="Sab",SUM(AK216:AM216)&lt;9),SUM(AK216:AM216),
IF(OR(AP$6="Mgg",AP$6="Hon"),0)))))</f>
        <v>10</v>
      </c>
      <c r="AO216" s="5">
        <f t="shared" ref="AO216" si="1623">IF(AND(OR(AP$6="Sen",AP$6="Sel",AP$6="Rab",AP$6="Kam",AP$6="Jum"),SUM(AK216:AM216)&gt;=10),SUM(AK216:AM216)-10,
IF(AND(OR(AP$6="Sen",AP$6="Sel",AP$6="Rab",AP$6="Kam",AP$6="Jum"),SUM(AK216:AM216)&lt;10),0,
IF(AND(AP$6="Sab",SUM(AK216:AM216)&gt;=9),SUM(AK216:AM216)-9,
IF(AND(AP$6="Sab",SUM(AK216:AM216)&lt;9),0,
IF(OR(AP$6="Mgg",AP$6="Hon"),SUM(AK216:AM216),0)))))</f>
        <v>0</v>
      </c>
      <c r="AP216" s="5"/>
      <c r="AQ216" s="5">
        <f>LOOKUP(AQ$6,'Daily Absent'!$O$6:$AX$6,'Daily Absent'!$O216:$AX216)</f>
        <v>1</v>
      </c>
      <c r="AR216" s="104">
        <f>VALUE('Time Sheet KN'!AS216-'Time Sheet KN'!AR216)*24</f>
        <v>5</v>
      </c>
      <c r="AS216" s="104">
        <f>VALUE('Time Sheet KN'!AU216-'Time Sheet KN'!AT216)*24</f>
        <v>4.0000000000000018</v>
      </c>
      <c r="AT216" s="104">
        <f>VALUE('Time Sheet KN'!AW216-'Time Sheet KN'!AV216)*24</f>
        <v>0</v>
      </c>
      <c r="AU216" s="105">
        <f t="shared" ref="AU216" si="1624">IF(AND(OR(AW$6="Sen",AW$6="Sel",AW$6="Rab",AW$6="Kam",AW$6="Jum"),SUM(AR216:AT216)&gt;=10),10,
IF(AND(OR(AW$6="Sen",AW$6="Sel",AW$6="Rab",AW$6="Kam",AW$6="Jum"),SUM(AR216:AT216)&lt;10),SUM(AR216:AT216),
IF(AND(AW$6="Sab",SUM(AR216:AT216)&gt;=9),9,
IF(AND(AW$6="Sab",SUM(AR216:AT216)&lt;9),SUM(AR216:AT216),
IF(OR(AW$6="Mgg",AW$6="Hon"),0)))))</f>
        <v>9</v>
      </c>
      <c r="AV216" s="5">
        <f t="shared" ref="AV216" si="1625">IF(AND(OR(AW$6="Sen",AW$6="Sel",AW$6="Rab",AW$6="Kam",AW$6="Jum"),SUM(AR216:AT216)&gt;=10),SUM(AR216:AT216)-10,
IF(AND(OR(AW$6="Sen",AW$6="Sel",AW$6="Rab",AW$6="Kam",AW$6="Jum"),SUM(AR216:AT216)&lt;10),0,
IF(AND(AW$6="Sab",SUM(AR216:AT216)&gt;=9),SUM(AR216:AT216)-9,
IF(AND(AW$6="Sab",SUM(AR216:AT216)&lt;9),0,
IF(OR(AW$6="Mgg",AW$6="Hon"),SUM(AR216:AT216),0)))))</f>
        <v>1.7763568394002505E-15</v>
      </c>
      <c r="AW216" s="5"/>
      <c r="AX216" s="5">
        <f>LOOKUP(AX$6,'Daily Absent'!$O$6:$AX$6,'Daily Absent'!$O216:$AX216)</f>
        <v>1</v>
      </c>
      <c r="AY216" s="104">
        <f>VALUE('Time Sheet KN'!AZ216-'Time Sheet KN'!AY216)*24</f>
        <v>4</v>
      </c>
      <c r="AZ216" s="104">
        <f>VALUE('Time Sheet KN'!BB216-'Time Sheet KN'!BA216)*24</f>
        <v>3</v>
      </c>
      <c r="BA216" s="104">
        <f>VALUE('Time Sheet KN'!BD216-'Time Sheet KN'!BC216)*24</f>
        <v>0</v>
      </c>
      <c r="BB216" s="105">
        <f t="shared" ref="BB216" si="1626">IF(AND(OR(BD$6="Sen",BD$6="Sel",BD$6="Rab",BD$6="Kam",BD$6="Jum"),SUM(AY216:BA216)&gt;=10),10,
IF(AND(OR(BD$6="Sen",BD$6="Sel",BD$6="Rab",BD$6="Kam",BD$6="Jum"),SUM(AY216:BA216)&lt;10),SUM(AY216:BA216),
IF(AND(BD$6="Sab",SUM(AY216:BA216)&gt;=9),9,
IF(AND(BD$6="Sab",SUM(AY216:BA216)&lt;9),SUM(AY216:BA216),
IF(OR(BD$6="Mgg",BD$6="Hon"),0)))))</f>
        <v>0</v>
      </c>
      <c r="BC216" s="5">
        <f t="shared" ref="BC216" si="1627">IF(AND(OR(BD$6="Sen",BD$6="Sel",BD$6="Rab",BD$6="Kam",BD$6="Jum"),SUM(AY216:BA216)&gt;=10),SUM(AY216:BA216)-10,
IF(AND(OR(BD$6="Sen",BD$6="Sel",BD$6="Rab",BD$6="Kam",BD$6="Jum"),SUM(AY216:BA216)&lt;10),0,
IF(AND(BD$6="Sab",SUM(AY216:BA216)&gt;=9),SUM(AY216:BA216)-9,
IF(AND(BD$6="Sab",SUM(AY216:BA216)&lt;9),0,
IF(OR(BD$6="Mgg",BD$6="Hon"),SUM(AY216:BA216),0)))))</f>
        <v>7</v>
      </c>
      <c r="BD216" s="5"/>
      <c r="BE216" s="5">
        <f>LOOKUP(BE$6,'Daily Absent'!$O$6:$AX$6,'Daily Absent'!$O216:$AX216)</f>
        <v>1</v>
      </c>
      <c r="BF216" s="104">
        <f>VALUE('Time Sheet KN'!BG216-'Time Sheet KN'!BF216)*24</f>
        <v>5</v>
      </c>
      <c r="BG216" s="104">
        <f>VALUE('Time Sheet KN'!BI216-'Time Sheet KN'!BH216)*24</f>
        <v>5.0000000000000009</v>
      </c>
      <c r="BH216" s="104">
        <f>VALUE('Time Sheet KN'!BK216-'Time Sheet KN'!BJ216)*24</f>
        <v>0</v>
      </c>
      <c r="BI216" s="105">
        <f t="shared" ref="BI216" si="1628">IF(AND(OR(BK$6="Sen",BK$6="Sel",BK$6="Rab",BK$6="Kam",BK$6="Jum"),SUM(BF216:BH216)&gt;=10),10,
IF(AND(OR(BK$6="Sen",BK$6="Sel",BK$6="Rab",BK$6="Kam",BK$6="Jum"),SUM(BF216:BH216)&lt;10),SUM(BF216:BH216),
IF(AND(BK$6="Sab",SUM(BF216:BH216)&gt;=9),9,
IF(AND(BK$6="Sab",SUM(BF216:BH216)&lt;9),SUM(BF216:BH216),
IF(OR(BK$6="Mgg",BK$6="Hon"),0)))))</f>
        <v>10</v>
      </c>
      <c r="BJ216" s="5">
        <f t="shared" ref="BJ216" si="1629">IF(AND(OR(BK$6="Sen",BK$6="Sel",BK$6="Rab",BK$6="Kam",BK$6="Jum"),SUM(BF216:BH216)&gt;=10),SUM(BF216:BH216)-10,
IF(AND(OR(BK$6="Sen",BK$6="Sel",BK$6="Rab",BK$6="Kam",BK$6="Jum"),SUM(BF216:BH216)&lt;10),0,
IF(AND(BK$6="Sab",SUM(BF216:BH216)&gt;=9),SUM(BF216:BH216)-9,
IF(AND(BK$6="Sab",SUM(BF216:BH216)&lt;9),0,
IF(OR(BK$6="Mgg",BK$6="Hon"),SUM(BF216:BH216),0)))))</f>
        <v>0</v>
      </c>
      <c r="BK216" s="5"/>
      <c r="BL216" s="5">
        <f>LOOKUP(BL$6,'Daily Absent'!$O$6:$AX$6,'Daily Absent'!$O216:$AX216)</f>
        <v>1</v>
      </c>
      <c r="BM216" s="104">
        <f>VALUE('Time Sheet KN'!BN216-'Time Sheet KN'!BM216)*24</f>
        <v>5</v>
      </c>
      <c r="BN216" s="104">
        <f>VALUE('Time Sheet KN'!BP216-'Time Sheet KN'!BO216)*24</f>
        <v>5.0000000000000009</v>
      </c>
      <c r="BO216" s="104">
        <f>VALUE('Time Sheet KN'!BR216-'Time Sheet KN'!BQ216)*24</f>
        <v>0</v>
      </c>
      <c r="BP216" s="105">
        <f t="shared" ref="BP216" si="1630">IF(AND(OR(BR$6="Sen",BR$6="Sel",BR$6="Rab",BR$6="Kam",BR$6="Jum"),SUM(BM216:BO216)&gt;=10),10,
IF(AND(OR(BR$6="Sen",BR$6="Sel",BR$6="Rab",BR$6="Kam",BR$6="Jum"),SUM(BM216:BO216)&lt;10),SUM(BM216:BO216),
IF(AND(BR$6="Sab",SUM(BM216:BO216)&gt;=9),9,
IF(AND(BR$6="Sab",SUM(BM216:BO216)&lt;9),SUM(BM216:BO216),
IF(OR(BR$6="Mgg",BR$6="Hon"),0)))))</f>
        <v>10</v>
      </c>
      <c r="BQ216" s="5">
        <f t="shared" ref="BQ216" si="1631">IF(AND(OR(BR$6="Sen",BR$6="Sel",BR$6="Rab",BR$6="Kam",BR$6="Jum"),SUM(BM216:BO216)&gt;=10),SUM(BM216:BO216)-10,
IF(AND(OR(BR$6="Sen",BR$6="Sel",BR$6="Rab",BR$6="Kam",BR$6="Jum"),SUM(BM216:BO216)&lt;10),0,
IF(AND(BR$6="Sab",SUM(BM216:BO216)&gt;=9),SUM(BM216:BO216)-9,
IF(AND(BR$6="Sab",SUM(BM216:BO216)&lt;9),0,
IF(OR(BR$6="Mgg",BR$6="Hon"),SUM(BM216:BO216),0)))))</f>
        <v>0</v>
      </c>
      <c r="BR216" s="5"/>
      <c r="BS216" s="5">
        <f>LOOKUP(BS$6,'Daily Absent'!$O$6:$AX$6,'Daily Absent'!$O216:$AX216)</f>
        <v>1</v>
      </c>
      <c r="BT216" s="104">
        <f>VALUE('Time Sheet KN'!BU216-'Time Sheet KN'!BT216)*24</f>
        <v>5</v>
      </c>
      <c r="BU216" s="104">
        <f>VALUE('Time Sheet KN'!BW216-'Time Sheet KN'!BV216)*24</f>
        <v>5.0000000000000009</v>
      </c>
      <c r="BV216" s="104">
        <f>VALUE('Time Sheet KN'!BY216-'Time Sheet KN'!BX216)*24</f>
        <v>0</v>
      </c>
      <c r="BW216" s="105">
        <f t="shared" ref="BW216" si="1632">IF(AND(OR(BY$6="Sen",BY$6="Sel",BY$6="Rab",BY$6="Kam",BY$6="Jum"),SUM(BT216:BV216)&gt;=10),10,
IF(AND(OR(BY$6="Sen",BY$6="Sel",BY$6="Rab",BY$6="Kam",BY$6="Jum"),SUM(BT216:BV216)&lt;10),SUM(BT216:BV216),
IF(AND(BY$6="Sab",SUM(BT216:BV216)&gt;=9),9,
IF(AND(BY$6="Sab",SUM(BT216:BV216)&lt;9),SUM(BT216:BV216),
IF(OR(BY$6="Mgg",BY$6="Hon"),0)))))</f>
        <v>10</v>
      </c>
      <c r="BX216" s="5">
        <f t="shared" ref="BX216" si="1633">IF(AND(OR(BY$6="Sen",BY$6="Sel",BY$6="Rab",BY$6="Kam",BY$6="Jum"),SUM(BT216:BV216)&gt;=10),SUM(BT216:BV216)-10,
IF(AND(OR(BY$6="Sen",BY$6="Sel",BY$6="Rab",BY$6="Kam",BY$6="Jum"),SUM(BT216:BV216)&lt;10),0,
IF(AND(BY$6="Sab",SUM(BT216:BV216)&gt;=9),SUM(BT216:BV216)-9,
IF(AND(BY$6="Sab",SUM(BT216:BV216)&lt;9),0,
IF(OR(BY$6="Mgg",BY$6="Hon"),SUM(BT216:BV216),0)))))</f>
        <v>0</v>
      </c>
      <c r="BY216" s="5"/>
      <c r="BZ216" s="5">
        <f>LOOKUP(BZ$6,'Daily Absent'!$O$6:$AX$6,'Daily Absent'!$O216:$AX216)</f>
        <v>1</v>
      </c>
      <c r="CA216" s="104">
        <f>VALUE('Time Sheet KN'!CB216-'Time Sheet KN'!CA216)*24</f>
        <v>5</v>
      </c>
      <c r="CB216" s="104">
        <f>VALUE('Time Sheet KN'!CD216-'Time Sheet KN'!CC216)*24</f>
        <v>5.0000000000000009</v>
      </c>
      <c r="CC216" s="104">
        <f>VALUE('Time Sheet KN'!CF216-'Time Sheet KN'!CE216)*24</f>
        <v>0</v>
      </c>
      <c r="CD216" s="105">
        <f t="shared" ref="CD216" si="1634">IF(AND(OR(CF$6="Sen",CF$6="Sel",CF$6="Rab",CF$6="Kam",CF$6="Jum"),SUM(CA216:CC216)&gt;=10),10,
IF(AND(OR(CF$6="Sen",CF$6="Sel",CF$6="Rab",CF$6="Kam",CF$6="Jum"),SUM(CA216:CC216)&lt;10),SUM(CA216:CC216),
IF(AND(CF$6="Sab",SUM(CA216:CC216)&gt;=9),9,
IF(AND(CF$6="Sab",SUM(CA216:CC216)&lt;9),SUM(CA216:CC216),
IF(OR(CF$6="Mgg",CF$6="Hon"),0)))))</f>
        <v>10</v>
      </c>
      <c r="CE216" s="5">
        <f t="shared" ref="CE216" si="1635">IF(AND(OR(CF$6="Sen",CF$6="Sel",CF$6="Rab",CF$6="Kam",CF$6="Jum"),SUM(CA216:CC216)&gt;=10),SUM(CA216:CC216)-10,
IF(AND(OR(CF$6="Sen",CF$6="Sel",CF$6="Rab",CF$6="Kam",CF$6="Jum"),SUM(CA216:CC216)&lt;10),0,
IF(AND(CF$6="Sab",SUM(CA216:CC216)&gt;=9),SUM(CA216:CC216)-9,
IF(AND(CF$6="Sab",SUM(CA216:CC216)&lt;9),0,
IF(OR(CF$6="Mgg",CF$6="Hon"),SUM(CA216:CC216),0)))))</f>
        <v>0</v>
      </c>
      <c r="CF216" s="5"/>
      <c r="CG216" s="5">
        <f>LOOKUP(CG$6,'Daily Absent'!$O$6:$AX$6,'Daily Absent'!$O216:$AX216)</f>
        <v>1</v>
      </c>
      <c r="CH216" s="104">
        <f>VALUE('Time Sheet KN'!CI216-'Time Sheet KN'!CH216)*24</f>
        <v>5</v>
      </c>
      <c r="CI216" s="104">
        <f>VALUE('Time Sheet KN'!CK216-'Time Sheet KN'!CJ216)*24</f>
        <v>5.0000000000000009</v>
      </c>
      <c r="CJ216" s="104">
        <f>VALUE('Time Sheet KN'!CM216-'Time Sheet KN'!CL216)*24</f>
        <v>3</v>
      </c>
      <c r="CK216" s="105">
        <f t="shared" ref="CK216" si="1636">IF(AND(OR(CM$6="Sen",CM$6="Sel",CM$6="Rab",CM$6="Kam",CM$6="Jum"),SUM(CH216:CJ216)&gt;=10),10,
IF(AND(OR(CM$6="Sen",CM$6="Sel",CM$6="Rab",CM$6="Kam",CM$6="Jum"),SUM(CH216:CJ216)&lt;10),SUM(CH216:CJ216),
IF(AND(CM$6="Sab",SUM(CH216:CJ216)&gt;=9),9,
IF(AND(CM$6="Sab",SUM(CH216:CJ216)&lt;9),SUM(CH216:CJ216),
IF(OR(CM$6="Mgg",CM$6="Hon"),0)))))</f>
        <v>10</v>
      </c>
      <c r="CL216" s="5">
        <f t="shared" ref="CL216" si="1637">IF(AND(OR(CM$6="Sen",CM$6="Sel",CM$6="Rab",CM$6="Kam",CM$6="Jum"),SUM(CH216:CJ216)&gt;=10),SUM(CH216:CJ216)-10,
IF(AND(OR(CM$6="Sen",CM$6="Sel",CM$6="Rab",CM$6="Kam",CM$6="Jum"),SUM(CH216:CJ216)&lt;10),0,
IF(AND(CM$6="Sab",SUM(CH216:CJ216)&gt;=9),SUM(CH216:CJ216)-9,
IF(AND(CM$6="Sab",SUM(CH216:CJ216)&lt;9),0,
IF(OR(CM$6="Mgg",CM$6="Hon"),SUM(CH216:CJ216),0)))))</f>
        <v>3</v>
      </c>
      <c r="CM216" s="5"/>
      <c r="CN216" s="5">
        <f>LOOKUP(CN$6,'Daily Absent'!$O$6:$AX$6,'Daily Absent'!$O216:$AX216)</f>
        <v>1</v>
      </c>
      <c r="CO216" s="104">
        <f>VALUE('Time Sheet KN'!CP216-'Time Sheet KN'!CO216)*24</f>
        <v>5</v>
      </c>
      <c r="CP216" s="104">
        <f>VALUE('Time Sheet KN'!CR216-'Time Sheet KN'!CQ216)*24</f>
        <v>4.0000000000000018</v>
      </c>
      <c r="CQ216" s="104">
        <f>VALUE('Time Sheet KN'!CT216-'Time Sheet KN'!CS216)*24</f>
        <v>0</v>
      </c>
      <c r="CR216" s="105">
        <f t="shared" ref="CR216" si="1638">IF(AND(OR(CT$6="Sen",CT$6="Sel",CT$6="Rab",CT$6="Kam",CT$6="Jum"),SUM(CO216:CQ216)&gt;=10),10,
IF(AND(OR(CT$6="Sen",CT$6="Sel",CT$6="Rab",CT$6="Kam",CT$6="Jum"),SUM(CO216:CQ216)&lt;10),SUM(CO216:CQ216),
IF(AND(CT$6="Sab",SUM(CO216:CQ216)&gt;=9),9,
IF(AND(CT$6="Sab",SUM(CO216:CQ216)&lt;9),SUM(CO216:CQ216),
IF(OR(CT$6="Mgg",CT$6="Hon"),0)))))</f>
        <v>9</v>
      </c>
      <c r="CS216" s="5">
        <f t="shared" ref="CS216" si="1639">IF(AND(OR(CT$6="Sen",CT$6="Sel",CT$6="Rab",CT$6="Kam",CT$6="Jum"),SUM(CO216:CQ216)&gt;=10),SUM(CO216:CQ216)-10,
IF(AND(OR(CT$6="Sen",CT$6="Sel",CT$6="Rab",CT$6="Kam",CT$6="Jum"),SUM(CO216:CQ216)&lt;10),0,
IF(AND(CT$6="Sab",SUM(CO216:CQ216)&gt;=9),SUM(CO216:CQ216)-9,
IF(AND(CT$6="Sab",SUM(CO216:CQ216)&lt;9),0,
IF(OR(CT$6="Mgg",CT$6="Hon"),SUM(CO216:CQ216),0)))))</f>
        <v>1.7763568394002505E-15</v>
      </c>
      <c r="CT216" s="5"/>
      <c r="CU216" s="5">
        <f>LOOKUP(CU$6,'Daily Absent'!$O$6:$AX$6,'Daily Absent'!$O216:$AX216)</f>
        <v>1</v>
      </c>
      <c r="CV216" s="104">
        <f>VALUE('Time Sheet KN'!CW216-'Time Sheet KN'!CV216)*24</f>
        <v>4</v>
      </c>
      <c r="CW216" s="104">
        <f>VALUE('Time Sheet KN'!CY216-'Time Sheet KN'!CX216)*24</f>
        <v>3</v>
      </c>
      <c r="CX216" s="104">
        <f>VALUE('Time Sheet KN'!DA216-'Time Sheet KN'!CZ216)*24</f>
        <v>0</v>
      </c>
      <c r="CY216" s="105">
        <f t="shared" ref="CY216" si="1640">IF(AND(OR(DA$6="Sen",DA$6="Sel",DA$6="Rab",DA$6="Kam",DA$6="Jum"),SUM(CV216:CX216)&gt;=10),10,
IF(AND(OR(DA$6="Sen",DA$6="Sel",DA$6="Rab",DA$6="Kam",DA$6="Jum"),SUM(CV216:CX216)&lt;10),SUM(CV216:CX216),
IF(AND(DA$6="Sab",SUM(CV216:CX216)&gt;=9),9,
IF(AND(DA$6="Sab",SUM(CV216:CX216)&lt;9),SUM(CV216:CX216),
IF(OR(DA$6="Mgg",DA$6="Hon"),0)))))</f>
        <v>0</v>
      </c>
      <c r="CZ216" s="5">
        <f t="shared" ref="CZ216" si="1641">IF(AND(OR(DA$6="Sen",DA$6="Sel",DA$6="Rab",DA$6="Kam",DA$6="Jum"),SUM(CV216:CX216)&gt;=10),SUM(CV216:CX216)-10,
IF(AND(OR(DA$6="Sen",DA$6="Sel",DA$6="Rab",DA$6="Kam",DA$6="Jum"),SUM(CV216:CX216)&lt;10),0,
IF(AND(DA$6="Sab",SUM(CV216:CX216)&gt;=9),SUM(CV216:CX216)-9,
IF(AND(DA$6="Sab",SUM(CV216:CX216)&lt;9),0,
IF(OR(DA$6="Mgg",DA$6="Hon"),SUM(CV216:CX216),0)))))</f>
        <v>7</v>
      </c>
      <c r="DA216" s="5"/>
      <c r="DB216" s="5">
        <f>LOOKUP(DB$6,'Daily Absent'!$O$6:$AX$6,'Daily Absent'!$O216:$AX216)</f>
        <v>0</v>
      </c>
      <c r="DC216" s="104">
        <f>VALUE('Time Sheet KN'!DD216-'Time Sheet KN'!DC216)*24</f>
        <v>0</v>
      </c>
      <c r="DD216" s="104">
        <f>VALUE('Time Sheet KN'!DF216-'Time Sheet KN'!DE216)*24</f>
        <v>0</v>
      </c>
      <c r="DE216" s="104">
        <f>VALUE('Time Sheet KN'!DH216-'Time Sheet KN'!DG216)*24</f>
        <v>0</v>
      </c>
      <c r="DF216" s="105">
        <f t="shared" ref="DF216" si="1642">IF(AND(OR(DH$6="Sen",DH$6="Sel",DH$6="Rab",DH$6="Kam",DH$6="Jum"),SUM(DC216:DE216)&gt;=10),10,
IF(AND(OR(DH$6="Sen",DH$6="Sel",DH$6="Rab",DH$6="Kam",DH$6="Jum"),SUM(DC216:DE216)&lt;10),SUM(DC216:DE216),
IF(AND(DH$6="Sab",SUM(DC216:DE216)&gt;=9),9,
IF(AND(DH$6="Sab",SUM(DC216:DE216)&lt;9),SUM(DC216:DE216),
IF(OR(DH$6="Mgg",DH$6="Hon"),0)))))</f>
        <v>0</v>
      </c>
      <c r="DG216" s="5">
        <f t="shared" ref="DG216" si="1643">IF(AND(OR(DH$6="Sen",DH$6="Sel",DH$6="Rab",DH$6="Kam",DH$6="Jum"),SUM(DC216:DE216)&gt;=10),SUM(DC216:DE216)-10,
IF(AND(OR(DH$6="Sen",DH$6="Sel",DH$6="Rab",DH$6="Kam",DH$6="Jum"),SUM(DC216:DE216)&lt;10),0,
IF(AND(DH$6="Sab",SUM(DC216:DE216)&gt;=9),SUM(DC216:DE216)-9,
IF(AND(DH$6="Sab",SUM(DC216:DE216)&lt;9),0,
IF(OR(DH$6="Mgg",DH$6="Hon"),SUM(DC216:DE216),0)))))</f>
        <v>0</v>
      </c>
      <c r="DH216" s="5"/>
      <c r="DI216" s="5">
        <f>LOOKUP(DI$6,'Daily Absent'!$O$6:$AX$6,'Daily Absent'!$O216:$AX216)</f>
        <v>1</v>
      </c>
      <c r="DJ216" s="104">
        <f>VALUE('Time Sheet KN'!DK216-'Time Sheet KN'!DJ216)*24</f>
        <v>5</v>
      </c>
      <c r="DK216" s="104">
        <f>VALUE('Time Sheet KN'!DM216-'Time Sheet KN'!DL216)*24</f>
        <v>5.0000000000000009</v>
      </c>
      <c r="DL216" s="104">
        <f>VALUE('Time Sheet KN'!DO216-'Time Sheet KN'!DN216)*24</f>
        <v>0</v>
      </c>
      <c r="DM216" s="105">
        <f t="shared" ref="DM216" si="1644">IF(AND(OR(DO$6="Sen",DO$6="Sel",DO$6="Rab",DO$6="Kam",DO$6="Jum"),SUM(DJ216:DL216)&gt;=10),10,
IF(AND(OR(DO$6="Sen",DO$6="Sel",DO$6="Rab",DO$6="Kam",DO$6="Jum"),SUM(DJ216:DL216)&lt;10),SUM(DJ216:DL216),
IF(AND(DO$6="Sab",SUM(DJ216:DL216)&gt;=9),9,
IF(AND(DO$6="Sab",SUM(DJ216:DL216)&lt;9),SUM(DJ216:DL216),
IF(OR(DO$6="Mgg",DO$6="Hon"),0)))))</f>
        <v>10</v>
      </c>
      <c r="DN216" s="5">
        <f t="shared" ref="DN216" si="1645">IF(AND(OR(DO$6="Sen",DO$6="Sel",DO$6="Rab",DO$6="Kam",DO$6="Jum"),SUM(DJ216:DL216)&gt;=10),SUM(DJ216:DL216)-10,
IF(AND(OR(DO$6="Sen",DO$6="Sel",DO$6="Rab",DO$6="Kam",DO$6="Jum"),SUM(DJ216:DL216)&lt;10),0,
IF(AND(DO$6="Sab",SUM(DJ216:DL216)&gt;=9),SUM(DJ216:DL216)-9,
IF(AND(DO$6="Sab",SUM(DJ216:DL216)&lt;9),0,
IF(OR(DO$6="Mgg",DO$6="Hon"),SUM(DJ216:DL216),0)))))</f>
        <v>0</v>
      </c>
      <c r="DO216" s="5"/>
      <c r="DP216" s="5">
        <f>LOOKUP(DP$6,'Daily Absent'!$O$6:$AX$6,'Daily Absent'!$O216:$AX216)</f>
        <v>1</v>
      </c>
      <c r="DQ216" s="104">
        <f>VALUE('Time Sheet KN'!DR216-'Time Sheet KN'!DQ216)*24</f>
        <v>5</v>
      </c>
      <c r="DR216" s="104">
        <f>VALUE('Time Sheet KN'!DT216-'Time Sheet KN'!DS216)*24</f>
        <v>5.0000000000000009</v>
      </c>
      <c r="DS216" s="104">
        <f>VALUE('Time Sheet KN'!DV216-'Time Sheet KN'!DU216)*24</f>
        <v>0</v>
      </c>
      <c r="DT216" s="105">
        <f t="shared" ref="DT216" si="1646">IF(AND(OR(DV$6="Sen",DV$6="Sel",DV$6="Rab",DV$6="Kam",DV$6="Jum"),SUM(DQ216:DS216)&gt;=10),10,
IF(AND(OR(DV$6="Sen",DV$6="Sel",DV$6="Rab",DV$6="Kam",DV$6="Jum"),SUM(DQ216:DS216)&lt;10),SUM(DQ216:DS216),
IF(AND(DV$6="Sab",SUM(DQ216:DS216)&gt;=9),9,
IF(AND(DV$6="Sab",SUM(DQ216:DS216)&lt;9),SUM(DQ216:DS216),
IF(OR(DV$6="Mgg",DV$6="Hon"),0)))))</f>
        <v>10</v>
      </c>
      <c r="DU216" s="5">
        <f t="shared" ref="DU216" si="1647">IF(AND(OR(DV$6="Sen",DV$6="Sel",DV$6="Rab",DV$6="Kam",DV$6="Jum"),SUM(DQ216:DS216)&gt;=10),SUM(DQ216:DS216)-10,
IF(AND(OR(DV$6="Sen",DV$6="Sel",DV$6="Rab",DV$6="Kam",DV$6="Jum"),SUM(DQ216:DS216)&lt;10),0,
IF(AND(DV$6="Sab",SUM(DQ216:DS216)&gt;=9),SUM(DQ216:DS216)-9,
IF(AND(DV$6="Sab",SUM(DQ216:DS216)&lt;9),0,
IF(OR(DV$6="Mgg",DV$6="Hon"),SUM(DQ216:DS216),0)))))</f>
        <v>0</v>
      </c>
      <c r="DV216" s="5"/>
      <c r="DW216" s="5">
        <f>LOOKUP(DW$6,'Daily Absent'!$O$6:$AX$6,'Daily Absent'!$O216:$AX216)</f>
        <v>1</v>
      </c>
      <c r="DX216" s="104">
        <f>VALUE('Time Sheet KN'!DY216-'Time Sheet KN'!DX216)*24</f>
        <v>5</v>
      </c>
      <c r="DY216" s="104">
        <f>VALUE('Time Sheet KN'!EA216-'Time Sheet KN'!DZ216)*24</f>
        <v>5.0000000000000009</v>
      </c>
      <c r="DZ216" s="104">
        <f>VALUE('Time Sheet KN'!EC216-'Time Sheet KN'!EB216)*24</f>
        <v>0</v>
      </c>
      <c r="EA216" s="105">
        <f t="shared" ref="EA216" si="1648">IF(AND(OR(EC$6="Sen",EC$6="Sel",EC$6="Rab",EC$6="Kam",EC$6="Jum"),SUM(DX216:DZ216)&gt;=10),10,
IF(AND(OR(EC$6="Sen",EC$6="Sel",EC$6="Rab",EC$6="Kam",EC$6="Jum"),SUM(DX216:DZ216)&lt;10),SUM(DX216:DZ216),
IF(AND(EC$6="Sab",SUM(DX216:DZ216)&gt;=9),9,
IF(AND(EC$6="Sab",SUM(DX216:DZ216)&lt;9),SUM(DX216:DZ216),
IF(OR(EC$6="Mgg",EC$6="Hon"),0)))))</f>
        <v>10</v>
      </c>
      <c r="EB216" s="5">
        <f t="shared" ref="EB216" si="1649">IF(AND(OR(EC$6="Sen",EC$6="Sel",EC$6="Rab",EC$6="Kam",EC$6="Jum"),SUM(DX216:DZ216)&gt;=10),SUM(DX216:DZ216)-10,
IF(AND(OR(EC$6="Sen",EC$6="Sel",EC$6="Rab",EC$6="Kam",EC$6="Jum"),SUM(DX216:DZ216)&lt;10),0,
IF(AND(EC$6="Sab",SUM(DX216:DZ216)&gt;=9),SUM(DX216:DZ216)-9,
IF(AND(EC$6="Sab",SUM(DX216:DZ216)&lt;9),0,
IF(OR(EC$6="Mgg",EC$6="Hon"),SUM(DX216:DZ216),0)))))</f>
        <v>0</v>
      </c>
      <c r="EC216" s="5"/>
      <c r="ED216" s="5">
        <f>LOOKUP(ED$6,'Daily Absent'!$O$6:$AX$6,'Daily Absent'!$O216:$AX216)</f>
        <v>1</v>
      </c>
      <c r="EE216" s="104">
        <f>VALUE('Time Sheet KN'!EF216-'Time Sheet KN'!EE216)*24</f>
        <v>5</v>
      </c>
      <c r="EF216" s="104">
        <f>VALUE('Time Sheet KN'!EH216-'Time Sheet KN'!EG216)*24</f>
        <v>5.0000000000000009</v>
      </c>
      <c r="EG216" s="104">
        <f>VALUE('Time Sheet KN'!EJ216-'Time Sheet KN'!EI216)*24</f>
        <v>3</v>
      </c>
      <c r="EH216" s="105">
        <f t="shared" ref="EH216" si="1650">IF(AND(OR(EJ$6="Sen",EJ$6="Sel",EJ$6="Rab",EJ$6="Kam",EJ$6="Jum"),SUM(EE216:EG216)&gt;=10),10,
IF(AND(OR(EJ$6="Sen",EJ$6="Sel",EJ$6="Rab",EJ$6="Kam",EJ$6="Jum"),SUM(EE216:EG216)&lt;10),SUM(EE216:EG216),
IF(AND(EJ$6="Sab",SUM(EE216:EG216)&gt;=9),9,
IF(AND(EJ$6="Sab",SUM(EE216:EG216)&lt;9),SUM(EE216:EG216),
IF(OR(EJ$6="Mgg",EJ$6="Hon"),0)))))</f>
        <v>10</v>
      </c>
      <c r="EI216" s="5">
        <f t="shared" ref="EI216" si="1651">IF(AND(OR(EJ$6="Sen",EJ$6="Sel",EJ$6="Rab",EJ$6="Kam",EJ$6="Jum"),SUM(EE216:EG216)&gt;=10),SUM(EE216:EG216)-10,
IF(AND(OR(EJ$6="Sen",EJ$6="Sel",EJ$6="Rab",EJ$6="Kam",EJ$6="Jum"),SUM(EE216:EG216)&lt;10),0,
IF(AND(EJ$6="Sab",SUM(EE216:EG216)&gt;=9),SUM(EE216:EG216)-9,
IF(AND(EJ$6="Sab",SUM(EE216:EG216)&lt;9),0,
IF(OR(EJ$6="Mgg",EJ$6="Hon"),SUM(EE216:EG216),0)))))</f>
        <v>3</v>
      </c>
      <c r="EJ216" s="5"/>
      <c r="EK216" s="5">
        <f>LOOKUP(EK$6,'Daily Absent'!$O$6:$AX$6,'Daily Absent'!$O216:$AX216)</f>
        <v>1</v>
      </c>
      <c r="EL216" s="104">
        <f>VALUE('Time Sheet KN'!EM216-'Time Sheet KN'!EL216)*24</f>
        <v>5</v>
      </c>
      <c r="EM216" s="104">
        <f>VALUE('Time Sheet KN'!EO216-'Time Sheet KN'!EN216)*24</f>
        <v>5.0000000000000009</v>
      </c>
      <c r="EN216" s="104">
        <f>VALUE('Time Sheet KN'!EQ216-'Time Sheet KN'!EP216)*24</f>
        <v>0</v>
      </c>
      <c r="EO216" s="105">
        <f t="shared" ref="EO216" si="1652">IF(AND(OR(EQ$6="Sen",EQ$6="Sel",EQ$6="Rab",EQ$6="Kam",EQ$6="Jum"),SUM(EL216:EN216)&gt;=10),10,
IF(AND(OR(EQ$6="Sen",EQ$6="Sel",EQ$6="Rab",EQ$6="Kam",EQ$6="Jum"),SUM(EL216:EN216)&lt;10),SUM(EL216:EN216),
IF(AND(EQ$6="Sab",SUM(EL216:EN216)&gt;=9),9,
IF(AND(EQ$6="Sab",SUM(EL216:EN216)&lt;9),SUM(EL216:EN216),
IF(OR(EQ$6="Mgg",EQ$6="Hon"),0)))))</f>
        <v>9</v>
      </c>
      <c r="EP216" s="5">
        <f t="shared" ref="EP216" si="1653">IF(AND(OR(EQ$6="Sen",EQ$6="Sel",EQ$6="Rab",EQ$6="Kam",EQ$6="Jum"),SUM(EL216:EN216)&gt;=10),SUM(EL216:EN216)-10,
IF(AND(OR(EQ$6="Sen",EQ$6="Sel",EQ$6="Rab",EQ$6="Kam",EQ$6="Jum"),SUM(EL216:EN216)&lt;10),0,
IF(AND(EQ$6="Sab",SUM(EL216:EN216)&gt;=9),SUM(EL216:EN216)-9,
IF(AND(EQ$6="Sab",SUM(EL216:EN216)&lt;9),0,
IF(OR(EQ$6="Mgg",EQ$6="Hon"),SUM(EL216:EN216),0)))))</f>
        <v>1</v>
      </c>
      <c r="EQ216" s="5"/>
      <c r="ER216" s="5">
        <f>LOOKUP(ER$6,'Daily Absent'!$O$6:$AX$6,'Daily Absent'!$O216:$AX216)</f>
        <v>0</v>
      </c>
      <c r="ES216" s="104">
        <f>VALUE('Time Sheet KN'!ET216-'Time Sheet KN'!ES216)*24</f>
        <v>0</v>
      </c>
      <c r="ET216" s="104">
        <f>VALUE('Time Sheet KN'!EV216-'Time Sheet KN'!EU216)*24</f>
        <v>0</v>
      </c>
      <c r="EU216" s="104">
        <f>VALUE('Time Sheet KN'!EX216-'Time Sheet KN'!EW216)*24</f>
        <v>0</v>
      </c>
      <c r="EV216" s="105">
        <f t="shared" ref="EV216" si="1654">IF(AND(OR(EX$6="Sen",EX$6="Sel",EX$6="Rab",EX$6="Kam",EX$6="Jum"),SUM(ES216:EU216)&gt;=10),10,
IF(AND(OR(EX$6="Sen",EX$6="Sel",EX$6="Rab",EX$6="Kam",EX$6="Jum"),SUM(ES216:EU216)&lt;10),SUM(ES216:EU216),
IF(AND(EX$6="Sab",SUM(ES216:EU216)&gt;=9),9,
IF(AND(EX$6="Sab",SUM(ES216:EU216)&lt;9),SUM(ES216:EU216),
IF(OR(EX$6="Mgg",EX$6="Hon"),0)))))</f>
        <v>0</v>
      </c>
      <c r="EW216" s="5">
        <f t="shared" ref="EW216" si="1655">IF(AND(OR(EX$6="Sen",EX$6="Sel",EX$6="Rab",EX$6="Kam",EX$6="Jum"),SUM(ES216:EU216)&gt;=10),SUM(ES216:EU216)-10,
IF(AND(OR(EX$6="Sen",EX$6="Sel",EX$6="Rab",EX$6="Kam",EX$6="Jum"),SUM(ES216:EU216)&lt;10),0,
IF(AND(EX$6="Sab",SUM(ES216:EU216)&gt;=9),SUM(ES216:EU216)-9,
IF(AND(EX$6="Sab",SUM(ES216:EU216)&lt;9),0,
IF(OR(EX$6="Mgg",EX$6="Hon"),SUM(ES216:EU216),0)))))</f>
        <v>0</v>
      </c>
      <c r="EX216" s="5"/>
      <c r="EY216" s="5">
        <f>LOOKUP(EY$6,'Daily Absent'!$O$6:$AX$6,'Daily Absent'!$O216:$AX216)</f>
        <v>1</v>
      </c>
      <c r="EZ216" s="104">
        <f>VALUE('Time Sheet KN'!FA216-'Time Sheet KN'!EZ216)*24</f>
        <v>5</v>
      </c>
      <c r="FA216" s="104">
        <f>VALUE('Time Sheet KN'!FC216-'Time Sheet KN'!FB216)*24</f>
        <v>5.0000000000000009</v>
      </c>
      <c r="FB216" s="104">
        <f>VALUE('Time Sheet KN'!FE216-'Time Sheet KN'!FD216)*24</f>
        <v>0</v>
      </c>
      <c r="FC216" s="105">
        <f t="shared" ref="FC216" si="1656">IF(AND(OR(FE$6="Sen",FE$6="Sel",FE$6="Rab",FE$6="Kam",FE$6="Jum"),SUM(EZ216:FB216)&gt;=10),10,
IF(AND(OR(FE$6="Sen",FE$6="Sel",FE$6="Rab",FE$6="Kam",FE$6="Jum"),SUM(EZ216:FB216)&lt;10),SUM(EZ216:FB216),
IF(AND(FE$6="Sab",SUM(EZ216:FB216)&gt;=9),9,
IF(AND(FE$6="Sab",SUM(EZ216:FB216)&lt;9),SUM(EZ216:FB216),
IF(OR(FE$6="Mgg",FE$6="Hon"),0)))))</f>
        <v>10</v>
      </c>
      <c r="FD216" s="5">
        <f t="shared" ref="FD216" si="1657">IF(AND(OR(FE$6="Sen",FE$6="Sel",FE$6="Rab",FE$6="Kam",FE$6="Jum"),SUM(EZ216:FB216)&gt;=10),SUM(EZ216:FB216)-10,
IF(AND(OR(FE$6="Sen",FE$6="Sel",FE$6="Rab",FE$6="Kam",FE$6="Jum"),SUM(EZ216:FB216)&lt;10),0,
IF(AND(FE$6="Sab",SUM(EZ216:FB216)&gt;=9),SUM(EZ216:FB216)-9,
IF(AND(FE$6="Sab",SUM(EZ216:FB216)&lt;9),0,
IF(OR(FE$6="Mgg",FE$6="Hon"),SUM(EZ216:FB216),0)))))</f>
        <v>0</v>
      </c>
      <c r="FE216" s="5"/>
      <c r="FF216" s="5">
        <f>LOOKUP(FF$6,'Daily Absent'!$O$6:$AX$6,'Daily Absent'!$O216:$AX216)</f>
        <v>1</v>
      </c>
      <c r="FG216" s="104">
        <f>VALUE('Time Sheet KN'!FH216-'Time Sheet KN'!FG216)*24</f>
        <v>0</v>
      </c>
      <c r="FH216" s="104">
        <f>VALUE('Time Sheet KN'!FJ216-'Time Sheet KN'!FI216)*24</f>
        <v>0</v>
      </c>
      <c r="FI216" s="104">
        <f>VALUE('Time Sheet KN'!FL216-'Time Sheet KN'!FK216)*24</f>
        <v>0</v>
      </c>
      <c r="FJ216" s="105">
        <f t="shared" ref="FJ216" si="1658">IF(AND(OR(FL$6="Sen",FL$6="Sel",FL$6="Rab",FL$6="Kam",FL$6="Jum"),SUM(FG216:FI216)&gt;=10),10,
IF(AND(OR(FL$6="Sen",FL$6="Sel",FL$6="Rab",FL$6="Kam",FL$6="Jum"),SUM(FG216:FI216)&lt;10),SUM(FG216:FI216),
IF(AND(FL$6="Sab",SUM(FG216:FI216)&gt;=9),9,
IF(AND(FL$6="Sab",SUM(FG216:FI216)&lt;9),SUM(FG216:FI216),
IF(OR(FL$6="Mgg",FL$6="Hon"),0)))))</f>
        <v>0</v>
      </c>
      <c r="FK216" s="5">
        <f t="shared" ref="FK216" si="1659">IF(AND(OR(FL$6="Sen",FL$6="Sel",FL$6="Rab",FL$6="Kam",FL$6="Jum"),SUM(FG216:FI216)&gt;=10),SUM(FG216:FI216)-10,
IF(AND(OR(FL$6="Sen",FL$6="Sel",FL$6="Rab",FL$6="Kam",FL$6="Jum"),SUM(FG216:FI216)&lt;10),0,
IF(AND(FL$6="Sab",SUM(FG216:FI216)&gt;=9),SUM(FG216:FI216)-9,
IF(AND(FL$6="Sab",SUM(FG216:FI216)&lt;9),0,
IF(OR(FL$6="Mgg",FL$6="Hon"),SUM(FG216:FI216),0)))))</f>
        <v>0</v>
      </c>
      <c r="FL216" s="5"/>
      <c r="FM216" s="5">
        <f>LOOKUP(FM$6,'Daily Absent'!$O$6:$AX$6,'Daily Absent'!$O216:$AX216)</f>
        <v>0</v>
      </c>
      <c r="FN216" s="104">
        <f>VALUE('Time Sheet KN'!FO216-'Time Sheet KN'!FN216)*24</f>
        <v>0</v>
      </c>
      <c r="FO216" s="104">
        <f>VALUE('Time Sheet KN'!FQ216-'Time Sheet KN'!FP216)*24</f>
        <v>0</v>
      </c>
      <c r="FP216" s="104">
        <f>VALUE('Time Sheet KN'!FS216-'Time Sheet KN'!FR216)*24</f>
        <v>0</v>
      </c>
      <c r="FQ216" s="105">
        <f t="shared" ref="FQ216" si="1660">IF(AND(OR(FS$6="Sen",FS$6="Sel",FS$6="Rab",FS$6="Kam",FS$6="Jum"),SUM(FN216:FP216)&gt;=10),10,
IF(AND(OR(FS$6="Sen",FS$6="Sel",FS$6="Rab",FS$6="Kam",FS$6="Jum"),SUM(FN216:FP216)&lt;10),SUM(FN216:FP216),
IF(AND(FS$6="Sab",SUM(FN216:FP216)&gt;=9),9,
IF(AND(FS$6="Sab",SUM(FN216:FP216)&lt;9),SUM(FN216:FP216),
IF(OR(FS$6="Mgg",FS$6="Hon"),0)))))</f>
        <v>0</v>
      </c>
      <c r="FR216" s="5">
        <f t="shared" ref="FR216" si="1661">IF(AND(OR(FS$6="Sen",FS$6="Sel",FS$6="Rab",FS$6="Kam",FS$6="Jum"),SUM(FN216:FP216)&gt;=10),SUM(FN216:FP216)-10,
IF(AND(OR(FS$6="Sen",FS$6="Sel",FS$6="Rab",FS$6="Kam",FS$6="Jum"),SUM(FN216:FP216)&lt;10),0,
IF(AND(FS$6="Sab",SUM(FN216:FP216)&gt;=9),SUM(FN216:FP216)-9,
IF(AND(FS$6="Sab",SUM(FN216:FP216)&lt;9),0,
IF(OR(FS$6="Mgg",FS$6="Hon"),SUM(FN216:FP216),0)))))</f>
        <v>0</v>
      </c>
      <c r="FS216" s="5"/>
      <c r="FT216" s="5">
        <f>LOOKUP(FT$6,'Daily Absent'!$O$6:$AX$6,'Daily Absent'!$O216:$AX216)</f>
        <v>0</v>
      </c>
      <c r="FU216" s="104">
        <f>VALUE('Time Sheet KN'!FV216-'Time Sheet KN'!FU216)*24</f>
        <v>0</v>
      </c>
      <c r="FV216" s="104">
        <f>VALUE('Time Sheet KN'!FX216-'Time Sheet KN'!FW216)*24</f>
        <v>0</v>
      </c>
      <c r="FW216" s="104">
        <f>VALUE('Time Sheet KN'!FZ216-'Time Sheet KN'!FY216)*24</f>
        <v>0</v>
      </c>
      <c r="FX216" s="105">
        <f t="shared" ref="FX216" si="1662">IF(AND(OR(FZ$6="Sen",FZ$6="Sel",FZ$6="Rab",FZ$6="Kam",FZ$6="Jum"),SUM(FU216:FW216)&gt;=10),10,
IF(AND(OR(FZ$6="Sen",FZ$6="Sel",FZ$6="Rab",FZ$6="Kam",FZ$6="Jum"),SUM(FU216:FW216)&lt;10),SUM(FU216:FW216),
IF(AND(FZ$6="Sab",SUM(FU216:FW216)&gt;=9),9,
IF(AND(FZ$6="Sab",SUM(FU216:FW216)&lt;9),SUM(FU216:FW216),
IF(OR(FZ$6="Mgg",FZ$6="Hon"),0)))))</f>
        <v>0</v>
      </c>
      <c r="FY216" s="5">
        <f t="shared" ref="FY216" si="1663">IF(AND(OR(FZ$6="Sen",FZ$6="Sel",FZ$6="Rab",FZ$6="Kam",FZ$6="Jum"),SUM(FU216:FW216)&gt;=10),SUM(FU216:FW216)-10,
IF(AND(OR(FZ$6="Sen",FZ$6="Sel",FZ$6="Rab",FZ$6="Kam",FZ$6="Jum"),SUM(FU216:FW216)&lt;10),0,
IF(AND(FZ$6="Sab",SUM(FU216:FW216)&gt;=9),SUM(FU216:FW216)-9,
IF(AND(FZ$6="Sab",SUM(FU216:FW216)&lt;9),0,
IF(OR(FZ$6="Mgg",FZ$6="Hon"),SUM(FU216:FW216),0)))))</f>
        <v>0</v>
      </c>
      <c r="FZ216" s="5"/>
      <c r="GA216" s="5">
        <f>LOOKUP(GA$6,'Daily Absent'!$O$6:$AX$6,'Daily Absent'!$O216:$AX216)</f>
        <v>0</v>
      </c>
      <c r="GB216" s="104">
        <f>VALUE('Time Sheet KN'!GC216-'Time Sheet KN'!GB216)*24</f>
        <v>0</v>
      </c>
      <c r="GC216" s="104">
        <f>VALUE('Time Sheet KN'!GE216-'Time Sheet KN'!GD216)*24</f>
        <v>0</v>
      </c>
      <c r="GD216" s="104">
        <f>VALUE('Time Sheet KN'!GG216-'Time Sheet KN'!GF216)*24</f>
        <v>0</v>
      </c>
      <c r="GE216" s="105">
        <f t="shared" ref="GE216" si="1664">IF(AND(OR(GG$6="Sen",GG$6="Sel",GG$6="Rab",GG$6="Kam",GG$6="Jum"),SUM(GB216:GD216)&gt;=10),10,
IF(AND(OR(GG$6="Sen",GG$6="Sel",GG$6="Rab",GG$6="Kam",GG$6="Jum"),SUM(GB216:GD216)&lt;10),SUM(GB216:GD216),
IF(AND(GG$6="Sab",SUM(GB216:GD216)&gt;=9),9,
IF(AND(GG$6="Sab",SUM(GB216:GD216)&lt;9),SUM(GB216:GD216),
IF(OR(GG$6="Mgg",GG$6="Hon"),0)))))</f>
        <v>0</v>
      </c>
      <c r="GF216" s="5">
        <f t="shared" ref="GF216" si="1665">IF(AND(OR(GG$6="Sen",GG$6="Sel",GG$6="Rab",GG$6="Kam",GG$6="Jum"),SUM(GB216:GD216)&gt;=10),SUM(GB216:GD216)-10,
IF(AND(OR(GG$6="Sen",GG$6="Sel",GG$6="Rab",GG$6="Kam",GG$6="Jum"),SUM(GB216:GD216)&lt;10),0,
IF(AND(GG$6="Sab",SUM(GB216:GD216)&gt;=9),SUM(GB216:GD216)-9,
IF(AND(GG$6="Sab",SUM(GB216:GD216)&lt;9),0,
IF(OR(GG$6="Mgg",GG$6="Hon"),SUM(GB216:GD216),0)))))</f>
        <v>0</v>
      </c>
      <c r="GG216" s="5"/>
      <c r="GH216" s="5">
        <f>LOOKUP(GH$6,'Daily Absent'!$O$6:$AX$6,'Daily Absent'!$O216:$AX216)</f>
        <v>0</v>
      </c>
      <c r="GI216" s="104">
        <f>VALUE('Time Sheet KN'!GJ216-'Time Sheet KN'!GI216)*24</f>
        <v>0</v>
      </c>
      <c r="GJ216" s="104">
        <f>VALUE('Time Sheet KN'!GL216-'Time Sheet KN'!GK216)*24</f>
        <v>0</v>
      </c>
      <c r="GK216" s="104">
        <f>VALUE('Time Sheet KN'!GN216-'Time Sheet KN'!GM216)*24</f>
        <v>0</v>
      </c>
      <c r="GL216" s="105">
        <f t="shared" ref="GL216" si="1666">IF(AND(OR(GN$6="Sen",GN$6="Sel",GN$6="Rab",GN$6="Kam",GN$6="Jum"),SUM(GI216:GK216)&gt;=10),10,
IF(AND(OR(GN$6="Sen",GN$6="Sel",GN$6="Rab",GN$6="Kam",GN$6="Jum"),SUM(GI216:GK216)&lt;10),SUM(GI216:GK216),
IF(AND(GN$6="Sab",SUM(GI216:GK216)&gt;=9),9,
IF(AND(GN$6="Sab",SUM(GI216:GK216)&lt;9),SUM(GI216:GK216),
IF(OR(GN$6="Mgg",GN$6="Hon"),0)))))</f>
        <v>0</v>
      </c>
      <c r="GM216" s="5">
        <f t="shared" ref="GM216" si="1667">IF(AND(OR(GN$6="Sen",GN$6="Sel",GN$6="Rab",GN$6="Kam",GN$6="Jum"),SUM(GI216:GK216)&gt;=10),SUM(GI216:GK216)-10,
IF(AND(OR(GN$6="Sen",GN$6="Sel",GN$6="Rab",GN$6="Kam",GN$6="Jum"),SUM(GI216:GK216)&lt;10),0,
IF(AND(GN$6="Sab",SUM(GI216:GK216)&gt;=9),SUM(GI216:GK216)-9,
IF(AND(GN$6="Sab",SUM(GI216:GK216)&lt;9),0,
IF(OR(GN$6="Mgg",GN$6="Hon"),SUM(GI216:GK216),0)))))</f>
        <v>0</v>
      </c>
      <c r="GN216" s="5"/>
      <c r="GO216" s="5">
        <f>LOOKUP(GO$6,'Daily Absent'!$O$6:$AX$6,'Daily Absent'!$O216:$AX216)</f>
        <v>0</v>
      </c>
      <c r="GP216" s="104">
        <f>VALUE('Time Sheet KN'!GQ216-'Time Sheet KN'!GP216)*24</f>
        <v>0</v>
      </c>
      <c r="GQ216" s="104">
        <f>VALUE('Time Sheet KN'!GS216-'Time Sheet KN'!GR216)*24</f>
        <v>0</v>
      </c>
      <c r="GR216" s="104">
        <f>VALUE('Time Sheet KN'!GU216-'Time Sheet KN'!GT216)*24</f>
        <v>0</v>
      </c>
      <c r="GS216" s="105">
        <f t="shared" ref="GS216" si="1668">IF(AND(OR(GU$6="Sen",GU$6="Sel",GU$6="Rab",GU$6="Kam",GU$6="Jum"),SUM(GP216:GR216)&gt;=10),10,
IF(AND(OR(GU$6="Sen",GU$6="Sel",GU$6="Rab",GU$6="Kam",GU$6="Jum"),SUM(GP216:GR216)&lt;10),SUM(GP216:GR216),
IF(AND(GU$6="Sab",SUM(GP216:GR216)&gt;=9),9,
IF(AND(GU$6="Sab",SUM(GP216:GR216)&lt;9),SUM(GP216:GR216),
IF(OR(GU$6="Mgg",GU$6="Hon"),0)))))</f>
        <v>0</v>
      </c>
      <c r="GT216" s="5">
        <f t="shared" ref="GT216" si="1669">IF(AND(OR(GU$6="Sen",GU$6="Sel",GU$6="Rab",GU$6="Kam",GU$6="Jum"),SUM(GP216:GR216)&gt;=10),SUM(GP216:GR216)-10,
IF(AND(OR(GU$6="Sen",GU$6="Sel",GU$6="Rab",GU$6="Kam",GU$6="Jum"),SUM(GP216:GR216)&lt;10),0,
IF(AND(GU$6="Sab",SUM(GP216:GR216)&gt;=9),SUM(GP216:GR216)-9,
IF(AND(GU$6="Sab",SUM(GP216:GR216)&lt;9),0,
IF(OR(GU$6="Mgg",GU$6="Hon"),SUM(GP216:GR216),0)))))</f>
        <v>0</v>
      </c>
      <c r="GU216" s="5"/>
      <c r="GV216" s="5">
        <f>LOOKUP(GV$6,'Daily Absent'!$O$6:$AX$6,'Daily Absent'!$O216:$AX216)</f>
        <v>0</v>
      </c>
      <c r="GW216" s="104">
        <f>VALUE('Time Sheet KN'!GX216-'Time Sheet KN'!GW216)*24</f>
        <v>0</v>
      </c>
      <c r="GX216" s="104">
        <f>VALUE('Time Sheet KN'!GZ216-'Time Sheet KN'!GY216)*24</f>
        <v>0</v>
      </c>
      <c r="GY216" s="104">
        <f>VALUE('Time Sheet KN'!HB216-'Time Sheet KN'!HA216)*24</f>
        <v>0</v>
      </c>
      <c r="GZ216" s="105">
        <f t="shared" ref="GZ216" si="1670">IF(AND(OR(HB$6="Sen",HB$6="Sel",HB$6="Rab",HB$6="Kam",HB$6="Jum"),SUM(GW216:GY216)&gt;=10),10,
IF(AND(OR(HB$6="Sen",HB$6="Sel",HB$6="Rab",HB$6="Kam",HB$6="Jum"),SUM(GW216:GY216)&lt;10),SUM(GW216:GY216),
IF(AND(HB$6="Sab",SUM(GW216:GY216)&gt;=9),9,
IF(AND(HB$6="Sab",SUM(GW216:GY216)&lt;9),SUM(GW216:GY216),
IF(OR(HB$6="Mgg",HB$6="Hon"),0)))))</f>
        <v>0</v>
      </c>
      <c r="HA216" s="5">
        <f t="shared" ref="HA216" si="1671">IF(AND(OR(HB$6="Sen",HB$6="Sel",HB$6="Rab",HB$6="Kam",HB$6="Jum"),SUM(GW216:GY216)&gt;=10),SUM(GW216:GY216)-10,
IF(AND(OR(HB$6="Sen",HB$6="Sel",HB$6="Rab",HB$6="Kam",HB$6="Jum"),SUM(GW216:GY216)&lt;10),0,
IF(AND(HB$6="Sab",SUM(GW216:GY216)&gt;=9),SUM(GW216:GY216)-9,
IF(AND(HB$6="Sab",SUM(GW216:GY216)&lt;9),0,
IF(OR(HB$6="Mgg",HB$6="Hon"),SUM(GW216:GY216),0)))))</f>
        <v>0</v>
      </c>
      <c r="HB216" s="5"/>
      <c r="HC216" s="5">
        <f>LOOKUP(HC$6,'Daily Absent'!$O$6:$AX$6,'Daily Absent'!$O216:$AX216)</f>
        <v>0</v>
      </c>
      <c r="HD216" s="104">
        <f>VALUE('Time Sheet KN'!HE216-'Time Sheet KN'!HD216)*24</f>
        <v>0</v>
      </c>
      <c r="HE216" s="104">
        <f>VALUE('Time Sheet KN'!HG216-'Time Sheet KN'!HF216)*24</f>
        <v>0</v>
      </c>
      <c r="HF216" s="104">
        <f>VALUE('Time Sheet KN'!HI216-'Time Sheet KN'!HH216)*24</f>
        <v>0</v>
      </c>
      <c r="HG216" s="105">
        <f t="shared" ref="HG216" si="1672">IF(AND(OR(HI$6="Sen",HI$6="Sel",HI$6="Rab",HI$6="Kam",HI$6="Jum"),SUM(HD216:HF216)&gt;=10),10,
IF(AND(OR(HI$6="Sen",HI$6="Sel",HI$6="Rab",HI$6="Kam",HI$6="Jum"),SUM(HD216:HF216)&lt;10),SUM(HD216:HF216),
IF(AND(HI$6="Sab",SUM(HD216:HF216)&gt;=9),9,
IF(AND(HI$6="Sab",SUM(HD216:HF216)&lt;9),SUM(HD216:HF216),
IF(OR(HI$6="Mgg",HI$6="Hon"),0)))))</f>
        <v>0</v>
      </c>
      <c r="HH216" s="5">
        <f t="shared" ref="HH216" si="1673">IF(AND(OR(HI$6="Sen",HI$6="Sel",HI$6="Rab",HI$6="Kam",HI$6="Jum"),SUM(HD216:HF216)&gt;=10),SUM(HD216:HF216)-10,
IF(AND(OR(HI$6="Sen",HI$6="Sel",HI$6="Rab",HI$6="Kam",HI$6="Jum"),SUM(HD216:HF216)&lt;10),0,
IF(AND(HI$6="Sab",SUM(HD216:HF216)&gt;=9),SUM(HD216:HF216)-9,
IF(AND(HI$6="Sab",SUM(HD216:HF216)&lt;9),0,
IF(OR(HI$6="Mgg",HI$6="Hon"),SUM(HD216:HF216),0)))))</f>
        <v>0</v>
      </c>
      <c r="HI216" s="5"/>
      <c r="HJ216" s="5">
        <f>LOOKUP(HJ$6,'Daily Absent'!$O$6:$AX$6,'Daily Absent'!$O216:$AX216)</f>
        <v>0</v>
      </c>
      <c r="HK216" s="104">
        <f>VALUE('Time Sheet KN'!HL216-'Time Sheet KN'!HK216)*24</f>
        <v>0</v>
      </c>
      <c r="HL216" s="104">
        <f>VALUE('Time Sheet KN'!HN216-'Time Sheet KN'!HM216)*24</f>
        <v>0</v>
      </c>
      <c r="HM216" s="104">
        <f>VALUE('Time Sheet KN'!HP216-'Time Sheet KN'!HO216)*24</f>
        <v>0</v>
      </c>
      <c r="HN216" s="105">
        <f t="shared" ref="HN216" si="1674">IF(AND(OR(HP$6="Sen",HP$6="Sel",HP$6="Rab",HP$6="Kam",HP$6="Jum"),SUM(HK216:HM216)&gt;=10),10,
IF(AND(OR(HP$6="Sen",HP$6="Sel",HP$6="Rab",HP$6="Kam",HP$6="Jum"),SUM(HK216:HM216)&lt;10),SUM(HK216:HM216),
IF(AND(HP$6="Sab",SUM(HK216:HM216)&gt;=9),9,
IF(AND(HP$6="Sab",SUM(HK216:HM216)&lt;9),SUM(HK216:HM216),
IF(OR(HP$6="Mgg",HP$6="Hon"),0)))))</f>
        <v>0</v>
      </c>
      <c r="HO216" s="5">
        <f t="shared" ref="HO216" si="1675">IF(AND(OR(HP$6="Sen",HP$6="Sel",HP$6="Rab",HP$6="Kam",HP$6="Jum"),SUM(HK216:HM216)&gt;=10),SUM(HK216:HM216)-10,
IF(AND(OR(HP$6="Sen",HP$6="Sel",HP$6="Rab",HP$6="Kam",HP$6="Jum"),SUM(HK216:HM216)&lt;10),0,
IF(AND(HP$6="Sab",SUM(HK216:HM216)&gt;=9),SUM(HK216:HM216)-9,
IF(AND(HP$6="Sab",SUM(HK216:HM216)&lt;9),0,
IF(OR(HP$6="Mgg",HP$6="Hon"),SUM(HK216:HM216),0)))))</f>
        <v>0</v>
      </c>
      <c r="HP216" s="5"/>
      <c r="HQ216" s="5">
        <f>LOOKUP(HQ$6,'Daily Absent'!$O$6:$AX$6,'Daily Absent'!$O216:$AX216)</f>
        <v>0</v>
      </c>
      <c r="HR216" s="104">
        <f>VALUE('Time Sheet KN'!HS216-'Time Sheet KN'!HR216)*24</f>
        <v>0</v>
      </c>
      <c r="HS216" s="104">
        <f>VALUE('Time Sheet KN'!HU216-'Time Sheet KN'!HT216)*24</f>
        <v>0</v>
      </c>
      <c r="HT216" s="104">
        <f>VALUE('Time Sheet KN'!HW216-'Time Sheet KN'!HV216)*24</f>
        <v>0</v>
      </c>
      <c r="HU216" s="105">
        <f t="shared" ref="HU216" si="1676">IF(AND(OR(HW$6="Sen",HW$6="Sel",HW$6="Rab",HW$6="Kam",HW$6="Jum"),SUM(HR216:HT216)&gt;=10),10,
IF(AND(OR(HW$6="Sen",HW$6="Sel",HW$6="Rab",HW$6="Kam",HW$6="Jum"),SUM(HR216:HT216)&lt;10),SUM(HR216:HT216),
IF(AND(HW$6="Sab",SUM(HR216:HT216)&gt;=9),9,
IF(AND(HW$6="Sab",SUM(HR216:HT216)&lt;9),SUM(HR216:HT216),
IF(OR(HW$6="Mgg",HW$6="Hon"),0)))))</f>
        <v>0</v>
      </c>
      <c r="HV216" s="5">
        <f t="shared" ref="HV216" si="1677">IF(AND(OR(HW$6="Sen",HW$6="Sel",HW$6="Rab",HW$6="Kam",HW$6="Jum"),SUM(HR216:HT216)&gt;=10),SUM(HR216:HT216)-10,
IF(AND(OR(HW$6="Sen",HW$6="Sel",HW$6="Rab",HW$6="Kam",HW$6="Jum"),SUM(HR216:HT216)&lt;10),0,
IF(AND(HW$6="Sab",SUM(HR216:HT216)&gt;=9),SUM(HR216:HT216)-9,
IF(AND(HW$6="Sab",SUM(HR216:HT216)&lt;9),0,
IF(OR(HW$6="Mgg",HW$6="Hon"),SUM(HR216:HT216),0)))))</f>
        <v>0</v>
      </c>
      <c r="HW216" s="5"/>
      <c r="HX216" s="5">
        <f>LOOKUP(HX$6,'Daily Absent'!$O$6:$AX$6,'Daily Absent'!$O216:$AX216)</f>
        <v>0</v>
      </c>
      <c r="HY216" s="104">
        <f>VALUE('Time Sheet KN'!HZ216-'Time Sheet KN'!HY216)*24</f>
        <v>0</v>
      </c>
      <c r="HZ216" s="104">
        <f>VALUE('Time Sheet KN'!IB216-'Time Sheet KN'!IA216)*24</f>
        <v>0</v>
      </c>
      <c r="IA216" s="104">
        <f>VALUE('Time Sheet KN'!ID216-'Time Sheet KN'!IC216)*24</f>
        <v>0</v>
      </c>
      <c r="IB216" s="105">
        <f t="shared" ref="IB216" si="1678">IF(AND(OR(ID$6="Sen",ID$6="Sel",ID$6="Rab",ID$6="Kam",ID$6="Jum"),SUM(HY216:IA216)&gt;=10),10,
IF(AND(OR(ID$6="Sen",ID$6="Sel",ID$6="Rab",ID$6="Kam",ID$6="Jum"),SUM(HY216:IA216)&lt;10),SUM(HY216:IA216),
IF(AND(ID$6="Sab",SUM(HY216:IA216)&gt;=9),9,
IF(AND(ID$6="Sab",SUM(HY216:IA216)&lt;9),SUM(HY216:IA216),
IF(OR(ID$6="Mgg",ID$6="Hon"),0)))))</f>
        <v>0</v>
      </c>
      <c r="IC216" s="5">
        <f t="shared" ref="IC216" si="1679">IF(AND(OR(ID$6="Sen",ID$6="Sel",ID$6="Rab",ID$6="Kam",ID$6="Jum"),SUM(HY216:IA216)&gt;=10),SUM(HY216:IA216)-10,
IF(AND(OR(ID$6="Sen",ID$6="Sel",ID$6="Rab",ID$6="Kam",ID$6="Jum"),SUM(HY216:IA216)&lt;10),0,
IF(AND(ID$6="Sab",SUM(HY216:IA216)&gt;=9),SUM(HY216:IA216)-9,
IF(AND(ID$6="Sab",SUM(HY216:IA216)&lt;9),0,
IF(OR(ID$6="Mgg",ID$6="Hon"),SUM(HY216:IA216),0)))))</f>
        <v>0</v>
      </c>
      <c r="ID216" s="5"/>
      <c r="IE216" s="5">
        <f>LOOKUP(IE$6,'Daily Absent'!$O$6:$AX$6,'Daily Absent'!$O216:$AX216)</f>
        <v>0</v>
      </c>
      <c r="IF216" s="104">
        <f>VALUE('Time Sheet KN'!IG216-'Time Sheet KN'!IF216)*24</f>
        <v>0</v>
      </c>
      <c r="IG216" s="104">
        <f>VALUE('Time Sheet KN'!II216-'Time Sheet KN'!IH216)*24</f>
        <v>0</v>
      </c>
      <c r="IH216" s="104">
        <f>VALUE('Time Sheet KN'!IK216-'Time Sheet KN'!IJ216)*24</f>
        <v>0</v>
      </c>
      <c r="II216" s="105">
        <f t="shared" ref="II216" si="1680">IF(AND(OR(IK$6="Sen",IK$6="Sel",IK$6="Rab",IK$6="Kam",IK$6="Jum"),SUM(IF216:IH216)&gt;=10),10,
IF(AND(OR(IK$6="Sen",IK$6="Sel",IK$6="Rab",IK$6="Kam",IK$6="Jum"),SUM(IF216:IH216)&lt;10),SUM(IF216:IH216),
IF(AND(IK$6="Sab",SUM(IF216:IH216)&gt;=9),9,
IF(AND(IK$6="Sab",SUM(IF216:IH216)&lt;9),SUM(IF216:IH216),
IF(OR(IK$6="Mgg",IK$6="Hon"),0)))))</f>
        <v>0</v>
      </c>
      <c r="IJ216" s="5">
        <f t="shared" ref="IJ216" si="1681">IF(AND(OR(IK$6="Sen",IK$6="Sel",IK$6="Rab",IK$6="Kam",IK$6="Jum"),SUM(IF216:IH216)&gt;=10),SUM(IF216:IH216)-10,
IF(AND(OR(IK$6="Sen",IK$6="Sel",IK$6="Rab",IK$6="Kam",IK$6="Jum"),SUM(IF216:IH216)&lt;10),0,
IF(AND(IK$6="Sab",SUM(IF216:IH216)&gt;=9),SUM(IF216:IH216)-9,
IF(AND(IK$6="Sab",SUM(IF216:IH216)&lt;9),0,
IF(OR(IK$6="Mgg",IK$6="Hon"),SUM(IF216:IH216),0)))))</f>
        <v>0</v>
      </c>
      <c r="IK216" s="5"/>
      <c r="IL216" s="5">
        <f>LOOKUP(IL$6,'Daily Absent'!$O$6:$AX$6,'Daily Absent'!$O216:$AX216)</f>
        <v>0</v>
      </c>
      <c r="IM216" s="104">
        <f>VALUE('Time Sheet KN'!IN216-'Time Sheet KN'!IM216)*24</f>
        <v>0</v>
      </c>
      <c r="IN216" s="104">
        <f>VALUE('Time Sheet KN'!IP216-'Time Sheet KN'!IO216)*24</f>
        <v>0</v>
      </c>
      <c r="IO216" s="104">
        <f>VALUE('Time Sheet KN'!IR216-'Time Sheet KN'!IQ216)*24</f>
        <v>0</v>
      </c>
      <c r="IP216" s="105">
        <f t="shared" ref="IP216" si="1682">IF(AND(OR(IR$6="Sen",IR$6="Sel",IR$6="Rab",IR$6="Kam",IR$6="Jum"),SUM(IM216:IO216)&gt;=10),10,
IF(AND(OR(IR$6="Sen",IR$6="Sel",IR$6="Rab",IR$6="Kam",IR$6="Jum"),SUM(IM216:IO216)&lt;10),SUM(IM216:IO216),
IF(AND(IR$6="Sab",SUM(IM216:IO216)&gt;=9),9,
IF(AND(IR$6="Sab",SUM(IM216:IO216)&lt;9),SUM(IM216:IO216),
IF(OR(IR$6="Mgg",IR$6="Hon"),0)))))</f>
        <v>0</v>
      </c>
      <c r="IQ216" s="5">
        <f t="shared" ref="IQ216" si="1683">IF(AND(OR(IR$6="Sen",IR$6="Sel",IR$6="Rab",IR$6="Kam",IR$6="Jum"),SUM(IM216:IO216)&gt;=10),SUM(IM216:IO216)-10,
IF(AND(OR(IR$6="Sen",IR$6="Sel",IR$6="Rab",IR$6="Kam",IR$6="Jum"),SUM(IM216:IO216)&lt;10),0,
IF(AND(IR$6="Sab",SUM(IM216:IO216)&gt;=9),SUM(IM216:IO216)-9,
IF(AND(IR$6="Sab",SUM(IM216:IO216)&lt;9),0,
IF(OR(IR$6="Mgg",IR$6="Hon"),SUM(IM216:IO216),0)))))</f>
        <v>0</v>
      </c>
      <c r="IR216" s="5"/>
      <c r="IS216" s="5">
        <f>LOOKUP(IS$6,'Daily Absent'!$O$6:$AX$6,'Daily Absent'!$O216:$AX216)</f>
        <v>0</v>
      </c>
      <c r="IT216" s="104">
        <f>VALUE('Time Sheet KN'!IU216-'Time Sheet KN'!IT216)*24</f>
        <v>0</v>
      </c>
      <c r="IU216" s="104">
        <f>VALUE('Time Sheet KN'!IW216-'Time Sheet KN'!IV216)*24</f>
        <v>0</v>
      </c>
      <c r="IV216" s="104">
        <f>VALUE('Time Sheet KN'!IY216-'Time Sheet KN'!IX216)*24</f>
        <v>0</v>
      </c>
      <c r="IW216" s="105">
        <f t="shared" ref="IW216" si="1684">IF(AND(OR(IY$6="Sen",IY$6="Sel",IY$6="Rab",IY$6="Kam",IY$6="Jum"),SUM(IT216:IV216)&gt;=10),10,
IF(AND(OR(IY$6="Sen",IY$6="Sel",IY$6="Rab",IY$6="Kam",IY$6="Jum"),SUM(IT216:IV216)&lt;10),SUM(IT216:IV216),
IF(AND(IY$6="Sab",SUM(IT216:IV216)&gt;=9),9,
IF(AND(IY$6="Sab",SUM(IT216:IV216)&lt;9),SUM(IT216:IV216),
IF(OR(IY$6="Mgg",IY$6="Hon"),0)))))</f>
        <v>0</v>
      </c>
      <c r="IX216" s="5">
        <f t="shared" ref="IX216" si="1685">IF(AND(OR(IY$6="Sen",IY$6="Sel",IY$6="Rab",IY$6="Kam",IY$6="Jum"),SUM(IT216:IV216)&gt;=10),SUM(IT216:IV216)-10,
IF(AND(OR(IY$6="Sen",IY$6="Sel",IY$6="Rab",IY$6="Kam",IY$6="Jum"),SUM(IT216:IV216)&lt;10),0,
IF(AND(IY$6="Sab",SUM(IT216:IV216)&gt;=9),SUM(IT216:IV216)-9,
IF(AND(IY$6="Sab",SUM(IT216:IV216)&lt;9),0,
IF(OR(IY$6="Mgg",IY$6="Hon"),SUM(IT216:IV216),0)))))</f>
        <v>0</v>
      </c>
      <c r="IY216" s="5"/>
      <c r="IZ216" s="5">
        <f>LOOKUP(IZ$6,'Daily Absent'!$O$6:$AX$6,'Daily Absent'!$O216:$AX216)</f>
        <v>0</v>
      </c>
      <c r="JA216" s="104">
        <f>VALUE('Time Sheet KN'!JB216-'Time Sheet KN'!JA216)*24</f>
        <v>0</v>
      </c>
      <c r="JB216" s="104">
        <f>VALUE('Time Sheet KN'!JD216-'Time Sheet KN'!JC216)*24</f>
        <v>0</v>
      </c>
      <c r="JC216" s="104">
        <f>VALUE('Time Sheet KN'!JF216-'Time Sheet KN'!JE216)*24</f>
        <v>0</v>
      </c>
      <c r="JD216" s="105">
        <f t="shared" ref="JD216" si="1686">IF(AND(OR(JF$6="Sen",JF$6="Sel",JF$6="Rab",JF$6="Kam",JF$6="Jum"),SUM(JA216:JC216)&gt;=10),10,
IF(AND(OR(JF$6="Sen",JF$6="Sel",JF$6="Rab",JF$6="Kam",JF$6="Jum"),SUM(JA216:JC216)&lt;10),SUM(JA216:JC216),
IF(AND(JF$6="Sab",SUM(JA216:JC216)&gt;=9),9,
IF(AND(JF$6="Sab",SUM(JA216:JC216)&lt;9),SUM(JA216:JC216),
IF(OR(JF$6="Mgg",JF$6="Hon"),0)))))</f>
        <v>0</v>
      </c>
      <c r="JE216" s="5">
        <f t="shared" ref="JE216" si="1687">IF(AND(OR(JF$6="Sen",JF$6="Sel",JF$6="Rab",JF$6="Kam",JF$6="Jum"),SUM(JA216:JC216)&gt;=10),SUM(JA216:JC216)-10,
IF(AND(OR(JF$6="Sen",JF$6="Sel",JF$6="Rab",JF$6="Kam",JF$6="Jum"),SUM(JA216:JC216)&lt;10),0,
IF(AND(JF$6="Sab",SUM(JA216:JC216)&gt;=9),SUM(JA216:JC216)-9,
IF(AND(JF$6="Sab",SUM(JA216:JC216)&lt;9),0,
IF(OR(JF$6="Mgg",JF$6="Hon"),SUM(JA216:JC216),0)))))</f>
        <v>0</v>
      </c>
      <c r="JF216" s="5"/>
    </row>
    <row r="217" spans="1:266" ht="21.5" customHeight="1">
      <c r="A217" s="54">
        <f>IF('Master MP Status'!A217&gt;0,'Master MP Status'!A217,"")</f>
        <v>209</v>
      </c>
      <c r="B217" s="5" t="str">
        <f>IF(ISTEXT('Master MP Status'!B217),'Master MP Status'!B217,"")</f>
        <v>DIRECT</v>
      </c>
      <c r="C217" s="153" t="str">
        <f>IF(OR(ISTEXT('Master MP Status'!C217),'Master MP Status'!C217&gt;0),'Master MP Status'!C217,"")</f>
        <v/>
      </c>
      <c r="D217" s="154" t="str">
        <f>IF(OR(ISTEXT('Master MP Status'!D217),'Master MP Status'!D217&gt;0),'Master MP Status'!D217,"")</f>
        <v>KN25384</v>
      </c>
      <c r="E217" s="5" t="str">
        <f>IF(ISTEXT('Master MP Status'!E217),'Master MP Status'!E217,"")</f>
        <v>AGUNG RAMA SAPUTRA</v>
      </c>
      <c r="F217" s="5" t="str">
        <f>IF(ISTEXT('Master MP Status'!F217),'Master MP Status'!F217,"")</f>
        <v/>
      </c>
      <c r="G217" s="5" t="str">
        <f>IF(ISTEXT('Master MP Status'!G217),'Master MP Status'!G217,"")</f>
        <v>Local</v>
      </c>
      <c r="H217" s="5" t="str">
        <f>IF(ISTEXT('Master MP Status'!H217),'Master MP Status'!H217,"")</f>
        <v>SIMON S. R</v>
      </c>
      <c r="I217" s="5" t="str">
        <f>IF(ISTEXT('Master MP Status'!I217),'Master MP Status'!I217,"")</f>
        <v>Helper</v>
      </c>
      <c r="J217" s="5" t="str">
        <f>IF(ISTEXT('Master MP Status'!J217),'Master MP Status'!J217,"")</f>
        <v>Helper</v>
      </c>
      <c r="K217" s="9">
        <f>IF(OR('Master MP Status'!K217=0,'Master MP Status'!K217=""),"",'Master MP Status'!K217)</f>
        <v>45831</v>
      </c>
      <c r="L217" s="9">
        <f>IF(OR('Master MP Status'!L217=0,'Master MP Status'!L217=""),"",'Master MP Status'!L217)</f>
        <v>45831</v>
      </c>
      <c r="M217" s="9" t="str">
        <f>IF(OR('Master MP Status'!M217=0,'Master MP Status'!M217=""),"",'Master MP Status'!M217)</f>
        <v/>
      </c>
      <c r="N217" s="5" t="str">
        <f>IF(ISTEXT('Master MP Status'!N217),'Master MP Status'!N217,"")</f>
        <v/>
      </c>
      <c r="O217" s="5">
        <f>LOOKUP(O$6,'Daily Absent'!$O$6:$AX$6,'Daily Absent'!$O217:$AX217)</f>
        <v>1</v>
      </c>
      <c r="P217" s="104">
        <f>VALUE('Time Sheet KN'!Q217-'Time Sheet KN'!P217)*24</f>
        <v>5</v>
      </c>
      <c r="Q217" s="104">
        <f>VALUE('Time Sheet KN'!S217-'Time Sheet KN'!R217)*24</f>
        <v>5.0000000000000009</v>
      </c>
      <c r="R217" s="104">
        <f>VALUE('Time Sheet KN'!U217-'Time Sheet KN'!T217)*24</f>
        <v>0</v>
      </c>
      <c r="S217" s="105">
        <f t="shared" ref="S217:S223" si="1688">IF(AND(OR(U$6="Sen",U$6="Sel",U$6="Rab",U$6="Kam",U$6="Jum"),SUM(P217:R217)&gt;=10),10,
IF(AND(OR(U$6="Sen",U$6="Sel",U$6="Rab",U$6="Kam",U$6="Jum"),SUM(P217:R217)&lt;10),SUM(P217:R217),
IF(AND(U$6="Sab",SUM(P217:R217)&gt;=9),9,
IF(AND(U$6="Sab",SUM(P217:R217)&lt;9),SUM(P217:R217),
IF(OR(U$6="Mgg",U$6="Hon"),0)))))</f>
        <v>10</v>
      </c>
      <c r="T217" s="5">
        <f t="shared" ref="T217:T223" si="1689">IF(AND(OR(U$6="Sen",U$6="Sel",U$6="Rab",U$6="Kam",U$6="Jum"),SUM(P217:R217)&gt;=10),SUM(P217:R217)-10,
IF(AND(OR(U$6="Sen",U$6="Sel",U$6="Rab",U$6="Kam",U$6="Jum"),SUM(P217:R217)&lt;10),0,
IF(AND(U$6="Sab",SUM(P217:R217)&gt;=9),SUM(P217:R217)-9,
IF(AND(U$6="Sab",SUM(P217:R217)&lt;9),0,
IF(OR(U$6="Mgg",U$6="Hon"),SUM(P217:R217),0)))))</f>
        <v>0</v>
      </c>
      <c r="U217" s="5"/>
      <c r="V217" s="5">
        <f>LOOKUP(V$6,'Daily Absent'!$O$6:$AX$6,'Daily Absent'!$O217:$AX217)</f>
        <v>1</v>
      </c>
      <c r="W217" s="104">
        <f>VALUE('Time Sheet KN'!X217-'Time Sheet KN'!W217)*24</f>
        <v>5</v>
      </c>
      <c r="X217" s="104">
        <f>VALUE('Time Sheet KN'!Z217-'Time Sheet KN'!Y217)*24</f>
        <v>5.0000000000000009</v>
      </c>
      <c r="Y217" s="104">
        <f>VALUE('Time Sheet KN'!AB217-'Time Sheet KN'!AA217)*24</f>
        <v>0</v>
      </c>
      <c r="Z217" s="105">
        <f t="shared" ref="Z217:Z223" si="1690">IF(AND(OR(AB$6="Sen",AB$6="Sel",AB$6="Rab",AB$6="Kam",AB$6="Jum"),SUM(W217:Y217)&gt;=10),10,
IF(AND(OR(AB$6="Sen",AB$6="Sel",AB$6="Rab",AB$6="Kam",AB$6="Jum"),SUM(W217:Y217)&lt;10),SUM(W217:Y217),
IF(AND(AB$6="Sab",SUM(W217:Y217)&gt;=9),9,
IF(AND(AB$6="Sab",SUM(W217:Y217)&lt;9),SUM(W217:Y217),
IF(OR(AB$6="Mgg",AB$6="Hon"),0)))))</f>
        <v>10</v>
      </c>
      <c r="AA217" s="5">
        <f t="shared" ref="AA217:AA223" si="1691">IF(AND(OR(AB$6="Sen",AB$6="Sel",AB$6="Rab",AB$6="Kam",AB$6="Jum"),SUM(W217:Y217)&gt;=10),SUM(W217:Y217)-10,
IF(AND(OR(AB$6="Sen",AB$6="Sel",AB$6="Rab",AB$6="Kam",AB$6="Jum"),SUM(W217:Y217)&lt;10),0,
IF(AND(AB$6="Sab",SUM(W217:Y217)&gt;=9),SUM(W217:Y217)-9,
IF(AND(AB$6="Sab",SUM(W217:Y217)&lt;9),0,
IF(OR(AB$6="Mgg",AB$6="Hon"),SUM(W217:Y217),0)))))</f>
        <v>0</v>
      </c>
      <c r="AB217" s="5"/>
      <c r="AC217" s="5">
        <f>LOOKUP(AC$6,'Daily Absent'!$O$6:$AX$6,'Daily Absent'!$O217:$AX217)</f>
        <v>1</v>
      </c>
      <c r="AD217" s="104">
        <f>VALUE('Time Sheet KN'!AE217-'Time Sheet KN'!AD217)*24</f>
        <v>5</v>
      </c>
      <c r="AE217" s="104">
        <f>VALUE('Time Sheet KN'!AG217-'Time Sheet KN'!AF217)*24</f>
        <v>5.0000000000000009</v>
      </c>
      <c r="AF217" s="104">
        <f>VALUE('Time Sheet KN'!AI217-'Time Sheet KN'!AH217)*24</f>
        <v>0</v>
      </c>
      <c r="AG217" s="105">
        <f t="shared" ref="AG217:AG223" si="1692">IF(AND(OR(AI$6="Sen",AI$6="Sel",AI$6="Rab",AI$6="Kam",AI$6="Jum"),SUM(AD217:AF217)&gt;=10),10,
IF(AND(OR(AI$6="Sen",AI$6="Sel",AI$6="Rab",AI$6="Kam",AI$6="Jum"),SUM(AD217:AF217)&lt;10),SUM(AD217:AF217),
IF(AND(AI$6="Sab",SUM(AD217:AF217)&gt;=9),9,
IF(AND(AI$6="Sab",SUM(AD217:AF217)&lt;9),SUM(AD217:AF217),
IF(OR(AI$6="Mgg",AI$6="Hon"),0)))))</f>
        <v>10</v>
      </c>
      <c r="AH217" s="5">
        <f t="shared" ref="AH217:AH223" si="1693">IF(AND(OR(AI$6="Sen",AI$6="Sel",AI$6="Rab",AI$6="Kam",AI$6="Jum"),SUM(AD217:AF217)&gt;=10),SUM(AD217:AF217)-10,
IF(AND(OR(AI$6="Sen",AI$6="Sel",AI$6="Rab",AI$6="Kam",AI$6="Jum"),SUM(AD217:AF217)&lt;10),0,
IF(AND(AI$6="Sab",SUM(AD217:AF217)&gt;=9),SUM(AD217:AF217)-9,
IF(AND(AI$6="Sab",SUM(AD217:AF217)&lt;9),0,
IF(OR(AI$6="Mgg",AI$6="Hon"),SUM(AD217:AF217),0)))))</f>
        <v>0</v>
      </c>
      <c r="AI217" s="5"/>
      <c r="AJ217" s="5">
        <f>LOOKUP(AJ$6,'Daily Absent'!$O$6:$AX$6,'Daily Absent'!$O217:$AX217)</f>
        <v>1</v>
      </c>
      <c r="AK217" s="104">
        <f>VALUE('Time Sheet KN'!AL217-'Time Sheet KN'!AK217)*24</f>
        <v>5</v>
      </c>
      <c r="AL217" s="104">
        <f>VALUE('Time Sheet KN'!AN217-'Time Sheet KN'!AM217)*24</f>
        <v>5.0000000000000009</v>
      </c>
      <c r="AM217" s="104">
        <f>VALUE('Time Sheet KN'!AP217-'Time Sheet KN'!AO217)*24</f>
        <v>0</v>
      </c>
      <c r="AN217" s="105">
        <f t="shared" ref="AN217:AN223" si="1694">IF(AND(OR(AP$6="Sen",AP$6="Sel",AP$6="Rab",AP$6="Kam",AP$6="Jum"),SUM(AK217:AM217)&gt;=10),10,
IF(AND(OR(AP$6="Sen",AP$6="Sel",AP$6="Rab",AP$6="Kam",AP$6="Jum"),SUM(AK217:AM217)&lt;10),SUM(AK217:AM217),
IF(AND(AP$6="Sab",SUM(AK217:AM217)&gt;=9),9,
IF(AND(AP$6="Sab",SUM(AK217:AM217)&lt;9),SUM(AK217:AM217),
IF(OR(AP$6="Mgg",AP$6="Hon"),0)))))</f>
        <v>10</v>
      </c>
      <c r="AO217" s="5">
        <f t="shared" ref="AO217:AO223" si="1695">IF(AND(OR(AP$6="Sen",AP$6="Sel",AP$6="Rab",AP$6="Kam",AP$6="Jum"),SUM(AK217:AM217)&gt;=10),SUM(AK217:AM217)-10,
IF(AND(OR(AP$6="Sen",AP$6="Sel",AP$6="Rab",AP$6="Kam",AP$6="Jum"),SUM(AK217:AM217)&lt;10),0,
IF(AND(AP$6="Sab",SUM(AK217:AM217)&gt;=9),SUM(AK217:AM217)-9,
IF(AND(AP$6="Sab",SUM(AK217:AM217)&lt;9),0,
IF(OR(AP$6="Mgg",AP$6="Hon"),SUM(AK217:AM217),0)))))</f>
        <v>0</v>
      </c>
      <c r="AP217" s="5"/>
      <c r="AQ217" s="5">
        <f>LOOKUP(AQ$6,'Daily Absent'!$O$6:$AX$6,'Daily Absent'!$O217:$AX217)</f>
        <v>1</v>
      </c>
      <c r="AR217" s="104">
        <f>VALUE('Time Sheet KN'!AS217-'Time Sheet KN'!AR217)*24</f>
        <v>5</v>
      </c>
      <c r="AS217" s="104">
        <f>VALUE('Time Sheet KN'!AU217-'Time Sheet KN'!AT217)*24</f>
        <v>4.0000000000000018</v>
      </c>
      <c r="AT217" s="104">
        <f>VALUE('Time Sheet KN'!AW217-'Time Sheet KN'!AV217)*24</f>
        <v>0</v>
      </c>
      <c r="AU217" s="105">
        <f t="shared" ref="AU217:AU223" si="1696">IF(AND(OR(AW$6="Sen",AW$6="Sel",AW$6="Rab",AW$6="Kam",AW$6="Jum"),SUM(AR217:AT217)&gt;=10),10,
IF(AND(OR(AW$6="Sen",AW$6="Sel",AW$6="Rab",AW$6="Kam",AW$6="Jum"),SUM(AR217:AT217)&lt;10),SUM(AR217:AT217),
IF(AND(AW$6="Sab",SUM(AR217:AT217)&gt;=9),9,
IF(AND(AW$6="Sab",SUM(AR217:AT217)&lt;9),SUM(AR217:AT217),
IF(OR(AW$6="Mgg",AW$6="Hon"),0)))))</f>
        <v>9</v>
      </c>
      <c r="AV217" s="5">
        <f t="shared" ref="AV217:AV223" si="1697">IF(AND(OR(AW$6="Sen",AW$6="Sel",AW$6="Rab",AW$6="Kam",AW$6="Jum"),SUM(AR217:AT217)&gt;=10),SUM(AR217:AT217)-10,
IF(AND(OR(AW$6="Sen",AW$6="Sel",AW$6="Rab",AW$6="Kam",AW$6="Jum"),SUM(AR217:AT217)&lt;10),0,
IF(AND(AW$6="Sab",SUM(AR217:AT217)&gt;=9),SUM(AR217:AT217)-9,
IF(AND(AW$6="Sab",SUM(AR217:AT217)&lt;9),0,
IF(OR(AW$6="Mgg",AW$6="Hon"),SUM(AR217:AT217),0)))))</f>
        <v>1.7763568394002505E-15</v>
      </c>
      <c r="AW217" s="5"/>
      <c r="AX217" s="5">
        <f>LOOKUP(AX$6,'Daily Absent'!$O$6:$AX$6,'Daily Absent'!$O217:$AX217)</f>
        <v>1</v>
      </c>
      <c r="AY217" s="104">
        <f>VALUE('Time Sheet KN'!AZ217-'Time Sheet KN'!AY217)*24</f>
        <v>4</v>
      </c>
      <c r="AZ217" s="104">
        <f>VALUE('Time Sheet KN'!BB217-'Time Sheet KN'!BA217)*24</f>
        <v>3</v>
      </c>
      <c r="BA217" s="104">
        <f>VALUE('Time Sheet KN'!BD217-'Time Sheet KN'!BC217)*24</f>
        <v>0</v>
      </c>
      <c r="BB217" s="105">
        <f t="shared" ref="BB217:BB223" si="1698">IF(AND(OR(BD$6="Sen",BD$6="Sel",BD$6="Rab",BD$6="Kam",BD$6="Jum"),SUM(AY217:BA217)&gt;=10),10,
IF(AND(OR(BD$6="Sen",BD$6="Sel",BD$6="Rab",BD$6="Kam",BD$6="Jum"),SUM(AY217:BA217)&lt;10),SUM(AY217:BA217),
IF(AND(BD$6="Sab",SUM(AY217:BA217)&gt;=9),9,
IF(AND(BD$6="Sab",SUM(AY217:BA217)&lt;9),SUM(AY217:BA217),
IF(OR(BD$6="Mgg",BD$6="Hon"),0)))))</f>
        <v>0</v>
      </c>
      <c r="BC217" s="5">
        <f t="shared" ref="BC217:BC223" si="1699">IF(AND(OR(BD$6="Sen",BD$6="Sel",BD$6="Rab",BD$6="Kam",BD$6="Jum"),SUM(AY217:BA217)&gt;=10),SUM(AY217:BA217)-10,
IF(AND(OR(BD$6="Sen",BD$6="Sel",BD$6="Rab",BD$6="Kam",BD$6="Jum"),SUM(AY217:BA217)&lt;10),0,
IF(AND(BD$6="Sab",SUM(AY217:BA217)&gt;=9),SUM(AY217:BA217)-9,
IF(AND(BD$6="Sab",SUM(AY217:BA217)&lt;9),0,
IF(OR(BD$6="Mgg",BD$6="Hon"),SUM(AY217:BA217),0)))))</f>
        <v>7</v>
      </c>
      <c r="BD217" s="5"/>
      <c r="BE217" s="5">
        <f>LOOKUP(BE$6,'Daily Absent'!$O$6:$AX$6,'Daily Absent'!$O217:$AX217)</f>
        <v>1</v>
      </c>
      <c r="BF217" s="104">
        <f>VALUE('Time Sheet KN'!BG217-'Time Sheet KN'!BF217)*24</f>
        <v>5</v>
      </c>
      <c r="BG217" s="104">
        <f>VALUE('Time Sheet KN'!BI217-'Time Sheet KN'!BH217)*24</f>
        <v>5.0000000000000009</v>
      </c>
      <c r="BH217" s="104">
        <f>VALUE('Time Sheet KN'!BK217-'Time Sheet KN'!BJ217)*24</f>
        <v>0</v>
      </c>
      <c r="BI217" s="105">
        <f t="shared" ref="BI217:BI223" si="1700">IF(AND(OR(BK$6="Sen",BK$6="Sel",BK$6="Rab",BK$6="Kam",BK$6="Jum"),SUM(BF217:BH217)&gt;=10),10,
IF(AND(OR(BK$6="Sen",BK$6="Sel",BK$6="Rab",BK$6="Kam",BK$6="Jum"),SUM(BF217:BH217)&lt;10),SUM(BF217:BH217),
IF(AND(BK$6="Sab",SUM(BF217:BH217)&gt;=9),9,
IF(AND(BK$6="Sab",SUM(BF217:BH217)&lt;9),SUM(BF217:BH217),
IF(OR(BK$6="Mgg",BK$6="Hon"),0)))))</f>
        <v>10</v>
      </c>
      <c r="BJ217" s="5">
        <f t="shared" ref="BJ217:BJ223" si="1701">IF(AND(OR(BK$6="Sen",BK$6="Sel",BK$6="Rab",BK$6="Kam",BK$6="Jum"),SUM(BF217:BH217)&gt;=10),SUM(BF217:BH217)-10,
IF(AND(OR(BK$6="Sen",BK$6="Sel",BK$6="Rab",BK$6="Kam",BK$6="Jum"),SUM(BF217:BH217)&lt;10),0,
IF(AND(BK$6="Sab",SUM(BF217:BH217)&gt;=9),SUM(BF217:BH217)-9,
IF(AND(BK$6="Sab",SUM(BF217:BH217)&lt;9),0,
IF(OR(BK$6="Mgg",BK$6="Hon"),SUM(BF217:BH217),0)))))</f>
        <v>0</v>
      </c>
      <c r="BK217" s="5"/>
      <c r="BL217" s="5">
        <f>LOOKUP(BL$6,'Daily Absent'!$O$6:$AX$6,'Daily Absent'!$O217:$AX217)</f>
        <v>1</v>
      </c>
      <c r="BM217" s="104">
        <f>VALUE('Time Sheet KN'!BN217-'Time Sheet KN'!BM217)*24</f>
        <v>5</v>
      </c>
      <c r="BN217" s="104">
        <f>VALUE('Time Sheet KN'!BP217-'Time Sheet KN'!BO217)*24</f>
        <v>5.0000000000000009</v>
      </c>
      <c r="BO217" s="104">
        <f>VALUE('Time Sheet KN'!BR217-'Time Sheet KN'!BQ217)*24</f>
        <v>0</v>
      </c>
      <c r="BP217" s="105">
        <f t="shared" ref="BP217:BP223" si="1702">IF(AND(OR(BR$6="Sen",BR$6="Sel",BR$6="Rab",BR$6="Kam",BR$6="Jum"),SUM(BM217:BO217)&gt;=10),10,
IF(AND(OR(BR$6="Sen",BR$6="Sel",BR$6="Rab",BR$6="Kam",BR$6="Jum"),SUM(BM217:BO217)&lt;10),SUM(BM217:BO217),
IF(AND(BR$6="Sab",SUM(BM217:BO217)&gt;=9),9,
IF(AND(BR$6="Sab",SUM(BM217:BO217)&lt;9),SUM(BM217:BO217),
IF(OR(BR$6="Mgg",BR$6="Hon"),0)))))</f>
        <v>10</v>
      </c>
      <c r="BQ217" s="5">
        <f t="shared" ref="BQ217:BQ223" si="1703">IF(AND(OR(BR$6="Sen",BR$6="Sel",BR$6="Rab",BR$6="Kam",BR$6="Jum"),SUM(BM217:BO217)&gt;=10),SUM(BM217:BO217)-10,
IF(AND(OR(BR$6="Sen",BR$6="Sel",BR$6="Rab",BR$6="Kam",BR$6="Jum"),SUM(BM217:BO217)&lt;10),0,
IF(AND(BR$6="Sab",SUM(BM217:BO217)&gt;=9),SUM(BM217:BO217)-9,
IF(AND(BR$6="Sab",SUM(BM217:BO217)&lt;9),0,
IF(OR(BR$6="Mgg",BR$6="Hon"),SUM(BM217:BO217),0)))))</f>
        <v>0</v>
      </c>
      <c r="BR217" s="5"/>
      <c r="BS217" s="5">
        <f>LOOKUP(BS$6,'Daily Absent'!$O$6:$AX$6,'Daily Absent'!$O217:$AX217)</f>
        <v>1</v>
      </c>
      <c r="BT217" s="104">
        <f>VALUE('Time Sheet KN'!BU217-'Time Sheet KN'!BT217)*24</f>
        <v>5</v>
      </c>
      <c r="BU217" s="104">
        <f>VALUE('Time Sheet KN'!BW217-'Time Sheet KN'!BV217)*24</f>
        <v>5.0000000000000009</v>
      </c>
      <c r="BV217" s="104">
        <f>VALUE('Time Sheet KN'!BY217-'Time Sheet KN'!BX217)*24</f>
        <v>0</v>
      </c>
      <c r="BW217" s="105">
        <f t="shared" ref="BW217:BW223" si="1704">IF(AND(OR(BY$6="Sen",BY$6="Sel",BY$6="Rab",BY$6="Kam",BY$6="Jum"),SUM(BT217:BV217)&gt;=10),10,
IF(AND(OR(BY$6="Sen",BY$6="Sel",BY$6="Rab",BY$6="Kam",BY$6="Jum"),SUM(BT217:BV217)&lt;10),SUM(BT217:BV217),
IF(AND(BY$6="Sab",SUM(BT217:BV217)&gt;=9),9,
IF(AND(BY$6="Sab",SUM(BT217:BV217)&lt;9),SUM(BT217:BV217),
IF(OR(BY$6="Mgg",BY$6="Hon"),0)))))</f>
        <v>10</v>
      </c>
      <c r="BX217" s="5">
        <f t="shared" ref="BX217:BX223" si="1705">IF(AND(OR(BY$6="Sen",BY$6="Sel",BY$6="Rab",BY$6="Kam",BY$6="Jum"),SUM(BT217:BV217)&gt;=10),SUM(BT217:BV217)-10,
IF(AND(OR(BY$6="Sen",BY$6="Sel",BY$6="Rab",BY$6="Kam",BY$6="Jum"),SUM(BT217:BV217)&lt;10),0,
IF(AND(BY$6="Sab",SUM(BT217:BV217)&gt;=9),SUM(BT217:BV217)-9,
IF(AND(BY$6="Sab",SUM(BT217:BV217)&lt;9),0,
IF(OR(BY$6="Mgg",BY$6="Hon"),SUM(BT217:BV217),0)))))</f>
        <v>0</v>
      </c>
      <c r="BY217" s="5"/>
      <c r="BZ217" s="5">
        <f>LOOKUP(BZ$6,'Daily Absent'!$O$6:$AX$6,'Daily Absent'!$O217:$AX217)</f>
        <v>1</v>
      </c>
      <c r="CA217" s="104">
        <f>VALUE('Time Sheet KN'!CB217-'Time Sheet KN'!CA217)*24</f>
        <v>5</v>
      </c>
      <c r="CB217" s="104">
        <f>VALUE('Time Sheet KN'!CD217-'Time Sheet KN'!CC217)*24</f>
        <v>5.0000000000000009</v>
      </c>
      <c r="CC217" s="104">
        <f>VALUE('Time Sheet KN'!CF217-'Time Sheet KN'!CE217)*24</f>
        <v>0</v>
      </c>
      <c r="CD217" s="105">
        <f t="shared" ref="CD217:CD223" si="1706">IF(AND(OR(CF$6="Sen",CF$6="Sel",CF$6="Rab",CF$6="Kam",CF$6="Jum"),SUM(CA217:CC217)&gt;=10),10,
IF(AND(OR(CF$6="Sen",CF$6="Sel",CF$6="Rab",CF$6="Kam",CF$6="Jum"),SUM(CA217:CC217)&lt;10),SUM(CA217:CC217),
IF(AND(CF$6="Sab",SUM(CA217:CC217)&gt;=9),9,
IF(AND(CF$6="Sab",SUM(CA217:CC217)&lt;9),SUM(CA217:CC217),
IF(OR(CF$6="Mgg",CF$6="Hon"),0)))))</f>
        <v>10</v>
      </c>
      <c r="CE217" s="5">
        <f t="shared" ref="CE217:CE223" si="1707">IF(AND(OR(CF$6="Sen",CF$6="Sel",CF$6="Rab",CF$6="Kam",CF$6="Jum"),SUM(CA217:CC217)&gt;=10),SUM(CA217:CC217)-10,
IF(AND(OR(CF$6="Sen",CF$6="Sel",CF$6="Rab",CF$6="Kam",CF$6="Jum"),SUM(CA217:CC217)&lt;10),0,
IF(AND(CF$6="Sab",SUM(CA217:CC217)&gt;=9),SUM(CA217:CC217)-9,
IF(AND(CF$6="Sab",SUM(CA217:CC217)&lt;9),0,
IF(OR(CF$6="Mgg",CF$6="Hon"),SUM(CA217:CC217),0)))))</f>
        <v>0</v>
      </c>
      <c r="CF217" s="5"/>
      <c r="CG217" s="5">
        <f>LOOKUP(CG$6,'Daily Absent'!$O$6:$AX$6,'Daily Absent'!$O217:$AX217)</f>
        <v>1</v>
      </c>
      <c r="CH217" s="104">
        <f>VALUE('Time Sheet KN'!CI217-'Time Sheet KN'!CH217)*24</f>
        <v>5</v>
      </c>
      <c r="CI217" s="104">
        <f>VALUE('Time Sheet KN'!CK217-'Time Sheet KN'!CJ217)*24</f>
        <v>5.0000000000000009</v>
      </c>
      <c r="CJ217" s="104">
        <f>VALUE('Time Sheet KN'!CM217-'Time Sheet KN'!CL217)*24</f>
        <v>3</v>
      </c>
      <c r="CK217" s="105">
        <f t="shared" ref="CK217:CK223" si="1708">IF(AND(OR(CM$6="Sen",CM$6="Sel",CM$6="Rab",CM$6="Kam",CM$6="Jum"),SUM(CH217:CJ217)&gt;=10),10,
IF(AND(OR(CM$6="Sen",CM$6="Sel",CM$6="Rab",CM$6="Kam",CM$6="Jum"),SUM(CH217:CJ217)&lt;10),SUM(CH217:CJ217),
IF(AND(CM$6="Sab",SUM(CH217:CJ217)&gt;=9),9,
IF(AND(CM$6="Sab",SUM(CH217:CJ217)&lt;9),SUM(CH217:CJ217),
IF(OR(CM$6="Mgg",CM$6="Hon"),0)))))</f>
        <v>10</v>
      </c>
      <c r="CL217" s="5">
        <f t="shared" ref="CL217:CL223" si="1709">IF(AND(OR(CM$6="Sen",CM$6="Sel",CM$6="Rab",CM$6="Kam",CM$6="Jum"),SUM(CH217:CJ217)&gt;=10),SUM(CH217:CJ217)-10,
IF(AND(OR(CM$6="Sen",CM$6="Sel",CM$6="Rab",CM$6="Kam",CM$6="Jum"),SUM(CH217:CJ217)&lt;10),0,
IF(AND(CM$6="Sab",SUM(CH217:CJ217)&gt;=9),SUM(CH217:CJ217)-9,
IF(AND(CM$6="Sab",SUM(CH217:CJ217)&lt;9),0,
IF(OR(CM$6="Mgg",CM$6="Hon"),SUM(CH217:CJ217),0)))))</f>
        <v>3</v>
      </c>
      <c r="CM217" s="5"/>
      <c r="CN217" s="5">
        <f>LOOKUP(CN$6,'Daily Absent'!$O$6:$AX$6,'Daily Absent'!$O217:$AX217)</f>
        <v>1</v>
      </c>
      <c r="CO217" s="104">
        <f>VALUE('Time Sheet KN'!CP217-'Time Sheet KN'!CO217)*24</f>
        <v>5</v>
      </c>
      <c r="CP217" s="104">
        <f>VALUE('Time Sheet KN'!CR217-'Time Sheet KN'!CQ217)*24</f>
        <v>4.0000000000000018</v>
      </c>
      <c r="CQ217" s="104">
        <f>VALUE('Time Sheet KN'!CT217-'Time Sheet KN'!CS217)*24</f>
        <v>0</v>
      </c>
      <c r="CR217" s="105">
        <f t="shared" ref="CR217:CR223" si="1710">IF(AND(OR(CT$6="Sen",CT$6="Sel",CT$6="Rab",CT$6="Kam",CT$6="Jum"),SUM(CO217:CQ217)&gt;=10),10,
IF(AND(OR(CT$6="Sen",CT$6="Sel",CT$6="Rab",CT$6="Kam",CT$6="Jum"),SUM(CO217:CQ217)&lt;10),SUM(CO217:CQ217),
IF(AND(CT$6="Sab",SUM(CO217:CQ217)&gt;=9),9,
IF(AND(CT$6="Sab",SUM(CO217:CQ217)&lt;9),SUM(CO217:CQ217),
IF(OR(CT$6="Mgg",CT$6="Hon"),0)))))</f>
        <v>9</v>
      </c>
      <c r="CS217" s="5">
        <f t="shared" ref="CS217:CS223" si="1711">IF(AND(OR(CT$6="Sen",CT$6="Sel",CT$6="Rab",CT$6="Kam",CT$6="Jum"),SUM(CO217:CQ217)&gt;=10),SUM(CO217:CQ217)-10,
IF(AND(OR(CT$6="Sen",CT$6="Sel",CT$6="Rab",CT$6="Kam",CT$6="Jum"),SUM(CO217:CQ217)&lt;10),0,
IF(AND(CT$6="Sab",SUM(CO217:CQ217)&gt;=9),SUM(CO217:CQ217)-9,
IF(AND(CT$6="Sab",SUM(CO217:CQ217)&lt;9),0,
IF(OR(CT$6="Mgg",CT$6="Hon"),SUM(CO217:CQ217),0)))))</f>
        <v>1.7763568394002505E-15</v>
      </c>
      <c r="CT217" s="5"/>
      <c r="CU217" s="5">
        <f>LOOKUP(CU$6,'Daily Absent'!$O$6:$AX$6,'Daily Absent'!$O217:$AX217)</f>
        <v>1</v>
      </c>
      <c r="CV217" s="104">
        <f>VALUE('Time Sheet KN'!CW217-'Time Sheet KN'!CV217)*24</f>
        <v>4</v>
      </c>
      <c r="CW217" s="104">
        <f>VALUE('Time Sheet KN'!CY217-'Time Sheet KN'!CX217)*24</f>
        <v>3</v>
      </c>
      <c r="CX217" s="104">
        <f>VALUE('Time Sheet KN'!DA217-'Time Sheet KN'!CZ217)*24</f>
        <v>0</v>
      </c>
      <c r="CY217" s="105">
        <f t="shared" ref="CY217:CY223" si="1712">IF(AND(OR(DA$6="Sen",DA$6="Sel",DA$6="Rab",DA$6="Kam",DA$6="Jum"),SUM(CV217:CX217)&gt;=10),10,
IF(AND(OR(DA$6="Sen",DA$6="Sel",DA$6="Rab",DA$6="Kam",DA$6="Jum"),SUM(CV217:CX217)&lt;10),SUM(CV217:CX217),
IF(AND(DA$6="Sab",SUM(CV217:CX217)&gt;=9),9,
IF(AND(DA$6="Sab",SUM(CV217:CX217)&lt;9),SUM(CV217:CX217),
IF(OR(DA$6="Mgg",DA$6="Hon"),0)))))</f>
        <v>0</v>
      </c>
      <c r="CZ217" s="5">
        <f t="shared" ref="CZ217:CZ223" si="1713">IF(AND(OR(DA$6="Sen",DA$6="Sel",DA$6="Rab",DA$6="Kam",DA$6="Jum"),SUM(CV217:CX217)&gt;=10),SUM(CV217:CX217)-10,
IF(AND(OR(DA$6="Sen",DA$6="Sel",DA$6="Rab",DA$6="Kam",DA$6="Jum"),SUM(CV217:CX217)&lt;10),0,
IF(AND(DA$6="Sab",SUM(CV217:CX217)&gt;=9),SUM(CV217:CX217)-9,
IF(AND(DA$6="Sab",SUM(CV217:CX217)&lt;9),0,
IF(OR(DA$6="Mgg",DA$6="Hon"),SUM(CV217:CX217),0)))))</f>
        <v>7</v>
      </c>
      <c r="DA217" s="5"/>
      <c r="DB217" s="5">
        <f>LOOKUP(DB$6,'Daily Absent'!$O$6:$AX$6,'Daily Absent'!$O217:$AX217)</f>
        <v>1</v>
      </c>
      <c r="DC217" s="104">
        <f>VALUE('Time Sheet KN'!DD217-'Time Sheet KN'!DC217)*24</f>
        <v>5</v>
      </c>
      <c r="DD217" s="104">
        <f>VALUE('Time Sheet KN'!DF217-'Time Sheet KN'!DE217)*24</f>
        <v>5.0000000000000009</v>
      </c>
      <c r="DE217" s="104">
        <f>VALUE('Time Sheet KN'!DH217-'Time Sheet KN'!DG217)*24</f>
        <v>3</v>
      </c>
      <c r="DF217" s="105">
        <f t="shared" ref="DF217:DF223" si="1714">IF(AND(OR(DH$6="Sen",DH$6="Sel",DH$6="Rab",DH$6="Kam",DH$6="Jum"),SUM(DC217:DE217)&gt;=10),10,
IF(AND(OR(DH$6="Sen",DH$6="Sel",DH$6="Rab",DH$6="Kam",DH$6="Jum"),SUM(DC217:DE217)&lt;10),SUM(DC217:DE217),
IF(AND(DH$6="Sab",SUM(DC217:DE217)&gt;=9),9,
IF(AND(DH$6="Sab",SUM(DC217:DE217)&lt;9),SUM(DC217:DE217),
IF(OR(DH$6="Mgg",DH$6="Hon"),0)))))</f>
        <v>10</v>
      </c>
      <c r="DG217" s="5">
        <f t="shared" ref="DG217:DG223" si="1715">IF(AND(OR(DH$6="Sen",DH$6="Sel",DH$6="Rab",DH$6="Kam",DH$6="Jum"),SUM(DC217:DE217)&gt;=10),SUM(DC217:DE217)-10,
IF(AND(OR(DH$6="Sen",DH$6="Sel",DH$6="Rab",DH$6="Kam",DH$6="Jum"),SUM(DC217:DE217)&lt;10),0,
IF(AND(DH$6="Sab",SUM(DC217:DE217)&gt;=9),SUM(DC217:DE217)-9,
IF(AND(DH$6="Sab",SUM(DC217:DE217)&lt;9),0,
IF(OR(DH$6="Mgg",DH$6="Hon"),SUM(DC217:DE217),0)))))</f>
        <v>3</v>
      </c>
      <c r="DH217" s="5"/>
      <c r="DI217" s="5">
        <f>LOOKUP(DI$6,'Daily Absent'!$O$6:$AX$6,'Daily Absent'!$O217:$AX217)</f>
        <v>1</v>
      </c>
      <c r="DJ217" s="104">
        <f>VALUE('Time Sheet KN'!DK217-'Time Sheet KN'!DJ217)*24</f>
        <v>5</v>
      </c>
      <c r="DK217" s="104">
        <f>VALUE('Time Sheet KN'!DM217-'Time Sheet KN'!DL217)*24</f>
        <v>5.0000000000000009</v>
      </c>
      <c r="DL217" s="104">
        <f>VALUE('Time Sheet KN'!DO217-'Time Sheet KN'!DN217)*24</f>
        <v>0</v>
      </c>
      <c r="DM217" s="105">
        <f t="shared" ref="DM217:DM223" si="1716">IF(AND(OR(DO$6="Sen",DO$6="Sel",DO$6="Rab",DO$6="Kam",DO$6="Jum"),SUM(DJ217:DL217)&gt;=10),10,
IF(AND(OR(DO$6="Sen",DO$6="Sel",DO$6="Rab",DO$6="Kam",DO$6="Jum"),SUM(DJ217:DL217)&lt;10),SUM(DJ217:DL217),
IF(AND(DO$6="Sab",SUM(DJ217:DL217)&gt;=9),9,
IF(AND(DO$6="Sab",SUM(DJ217:DL217)&lt;9),SUM(DJ217:DL217),
IF(OR(DO$6="Mgg",DO$6="Hon"),0)))))</f>
        <v>10</v>
      </c>
      <c r="DN217" s="5">
        <f t="shared" ref="DN217:DN223" si="1717">IF(AND(OR(DO$6="Sen",DO$6="Sel",DO$6="Rab",DO$6="Kam",DO$6="Jum"),SUM(DJ217:DL217)&gt;=10),SUM(DJ217:DL217)-10,
IF(AND(OR(DO$6="Sen",DO$6="Sel",DO$6="Rab",DO$6="Kam",DO$6="Jum"),SUM(DJ217:DL217)&lt;10),0,
IF(AND(DO$6="Sab",SUM(DJ217:DL217)&gt;=9),SUM(DJ217:DL217)-9,
IF(AND(DO$6="Sab",SUM(DJ217:DL217)&lt;9),0,
IF(OR(DO$6="Mgg",DO$6="Hon"),SUM(DJ217:DL217),0)))))</f>
        <v>0</v>
      </c>
      <c r="DO217" s="5"/>
      <c r="DP217" s="5">
        <f>LOOKUP(DP$6,'Daily Absent'!$O$6:$AX$6,'Daily Absent'!$O217:$AX217)</f>
        <v>1</v>
      </c>
      <c r="DQ217" s="104">
        <f>VALUE('Time Sheet KN'!DR217-'Time Sheet KN'!DQ217)*24</f>
        <v>5</v>
      </c>
      <c r="DR217" s="104">
        <f>VALUE('Time Sheet KN'!DT217-'Time Sheet KN'!DS217)*24</f>
        <v>5.0000000000000009</v>
      </c>
      <c r="DS217" s="104">
        <f>VALUE('Time Sheet KN'!DV217-'Time Sheet KN'!DU217)*24</f>
        <v>0</v>
      </c>
      <c r="DT217" s="105">
        <f t="shared" ref="DT217:DT223" si="1718">IF(AND(OR(DV$6="Sen",DV$6="Sel",DV$6="Rab",DV$6="Kam",DV$6="Jum"),SUM(DQ217:DS217)&gt;=10),10,
IF(AND(OR(DV$6="Sen",DV$6="Sel",DV$6="Rab",DV$6="Kam",DV$6="Jum"),SUM(DQ217:DS217)&lt;10),SUM(DQ217:DS217),
IF(AND(DV$6="Sab",SUM(DQ217:DS217)&gt;=9),9,
IF(AND(DV$6="Sab",SUM(DQ217:DS217)&lt;9),SUM(DQ217:DS217),
IF(OR(DV$6="Mgg",DV$6="Hon"),0)))))</f>
        <v>10</v>
      </c>
      <c r="DU217" s="5">
        <f t="shared" ref="DU217:DU223" si="1719">IF(AND(OR(DV$6="Sen",DV$6="Sel",DV$6="Rab",DV$6="Kam",DV$6="Jum"),SUM(DQ217:DS217)&gt;=10),SUM(DQ217:DS217)-10,
IF(AND(OR(DV$6="Sen",DV$6="Sel",DV$6="Rab",DV$6="Kam",DV$6="Jum"),SUM(DQ217:DS217)&lt;10),0,
IF(AND(DV$6="Sab",SUM(DQ217:DS217)&gt;=9),SUM(DQ217:DS217)-9,
IF(AND(DV$6="Sab",SUM(DQ217:DS217)&lt;9),0,
IF(OR(DV$6="Mgg",DV$6="Hon"),SUM(DQ217:DS217),0)))))</f>
        <v>0</v>
      </c>
      <c r="DV217" s="5"/>
      <c r="DW217" s="5">
        <f>LOOKUP(DW$6,'Daily Absent'!$O$6:$AX$6,'Daily Absent'!$O217:$AX217)</f>
        <v>1</v>
      </c>
      <c r="DX217" s="104">
        <f>VALUE('Time Sheet KN'!DY217-'Time Sheet KN'!DX217)*24</f>
        <v>5</v>
      </c>
      <c r="DY217" s="104">
        <f>VALUE('Time Sheet KN'!EA217-'Time Sheet KN'!DZ217)*24</f>
        <v>5.0000000000000009</v>
      </c>
      <c r="DZ217" s="104">
        <f>VALUE('Time Sheet KN'!EC217-'Time Sheet KN'!EB217)*24</f>
        <v>0</v>
      </c>
      <c r="EA217" s="105">
        <f t="shared" ref="EA217:EA223" si="1720">IF(AND(OR(EC$6="Sen",EC$6="Sel",EC$6="Rab",EC$6="Kam",EC$6="Jum"),SUM(DX217:DZ217)&gt;=10),10,
IF(AND(OR(EC$6="Sen",EC$6="Sel",EC$6="Rab",EC$6="Kam",EC$6="Jum"),SUM(DX217:DZ217)&lt;10),SUM(DX217:DZ217),
IF(AND(EC$6="Sab",SUM(DX217:DZ217)&gt;=9),9,
IF(AND(EC$6="Sab",SUM(DX217:DZ217)&lt;9),SUM(DX217:DZ217),
IF(OR(EC$6="Mgg",EC$6="Hon"),0)))))</f>
        <v>10</v>
      </c>
      <c r="EB217" s="5">
        <f t="shared" ref="EB217:EB223" si="1721">IF(AND(OR(EC$6="Sen",EC$6="Sel",EC$6="Rab",EC$6="Kam",EC$6="Jum"),SUM(DX217:DZ217)&gt;=10),SUM(DX217:DZ217)-10,
IF(AND(OR(EC$6="Sen",EC$6="Sel",EC$6="Rab",EC$6="Kam",EC$6="Jum"),SUM(DX217:DZ217)&lt;10),0,
IF(AND(EC$6="Sab",SUM(DX217:DZ217)&gt;=9),SUM(DX217:DZ217)-9,
IF(AND(EC$6="Sab",SUM(DX217:DZ217)&lt;9),0,
IF(OR(EC$6="Mgg",EC$6="Hon"),SUM(DX217:DZ217),0)))))</f>
        <v>0</v>
      </c>
      <c r="EC217" s="5"/>
      <c r="ED217" s="5">
        <f>LOOKUP(ED$6,'Daily Absent'!$O$6:$AX$6,'Daily Absent'!$O217:$AX217)</f>
        <v>1</v>
      </c>
      <c r="EE217" s="104">
        <f>VALUE('Time Sheet KN'!EF217-'Time Sheet KN'!EE217)*24</f>
        <v>5</v>
      </c>
      <c r="EF217" s="104">
        <f>VALUE('Time Sheet KN'!EH217-'Time Sheet KN'!EG217)*24</f>
        <v>5.0000000000000009</v>
      </c>
      <c r="EG217" s="104">
        <f>VALUE('Time Sheet KN'!EJ217-'Time Sheet KN'!EI217)*24</f>
        <v>0</v>
      </c>
      <c r="EH217" s="105">
        <f t="shared" ref="EH217:EH223" si="1722">IF(AND(OR(EJ$6="Sen",EJ$6="Sel",EJ$6="Rab",EJ$6="Kam",EJ$6="Jum"),SUM(EE217:EG217)&gt;=10),10,
IF(AND(OR(EJ$6="Sen",EJ$6="Sel",EJ$6="Rab",EJ$6="Kam",EJ$6="Jum"),SUM(EE217:EG217)&lt;10),SUM(EE217:EG217),
IF(AND(EJ$6="Sab",SUM(EE217:EG217)&gt;=9),9,
IF(AND(EJ$6="Sab",SUM(EE217:EG217)&lt;9),SUM(EE217:EG217),
IF(OR(EJ$6="Mgg",EJ$6="Hon"),0)))))</f>
        <v>10</v>
      </c>
      <c r="EI217" s="5">
        <f t="shared" ref="EI217:EI223" si="1723">IF(AND(OR(EJ$6="Sen",EJ$6="Sel",EJ$6="Rab",EJ$6="Kam",EJ$6="Jum"),SUM(EE217:EG217)&gt;=10),SUM(EE217:EG217)-10,
IF(AND(OR(EJ$6="Sen",EJ$6="Sel",EJ$6="Rab",EJ$6="Kam",EJ$6="Jum"),SUM(EE217:EG217)&lt;10),0,
IF(AND(EJ$6="Sab",SUM(EE217:EG217)&gt;=9),SUM(EE217:EG217)-9,
IF(AND(EJ$6="Sab",SUM(EE217:EG217)&lt;9),0,
IF(OR(EJ$6="Mgg",EJ$6="Hon"),SUM(EE217:EG217),0)))))</f>
        <v>0</v>
      </c>
      <c r="EJ217" s="5"/>
      <c r="EK217" s="5">
        <f>LOOKUP(EK$6,'Daily Absent'!$O$6:$AX$6,'Daily Absent'!$O217:$AX217)</f>
        <v>1</v>
      </c>
      <c r="EL217" s="104">
        <f>VALUE('Time Sheet KN'!EM217-'Time Sheet KN'!EL217)*24</f>
        <v>5</v>
      </c>
      <c r="EM217" s="104">
        <f>VALUE('Time Sheet KN'!EO217-'Time Sheet KN'!EN217)*24</f>
        <v>4.0000000000000018</v>
      </c>
      <c r="EN217" s="104">
        <f>VALUE('Time Sheet KN'!EQ217-'Time Sheet KN'!EP217)*24</f>
        <v>0</v>
      </c>
      <c r="EO217" s="105">
        <f t="shared" ref="EO217:EO223" si="1724">IF(AND(OR(EQ$6="Sen",EQ$6="Sel",EQ$6="Rab",EQ$6="Kam",EQ$6="Jum"),SUM(EL217:EN217)&gt;=10),10,
IF(AND(OR(EQ$6="Sen",EQ$6="Sel",EQ$6="Rab",EQ$6="Kam",EQ$6="Jum"),SUM(EL217:EN217)&lt;10),SUM(EL217:EN217),
IF(AND(EQ$6="Sab",SUM(EL217:EN217)&gt;=9),9,
IF(AND(EQ$6="Sab",SUM(EL217:EN217)&lt;9),SUM(EL217:EN217),
IF(OR(EQ$6="Mgg",EQ$6="Hon"),0)))))</f>
        <v>9</v>
      </c>
      <c r="EP217" s="5">
        <f t="shared" ref="EP217:EP223" si="1725">IF(AND(OR(EQ$6="Sen",EQ$6="Sel",EQ$6="Rab",EQ$6="Kam",EQ$6="Jum"),SUM(EL217:EN217)&gt;=10),SUM(EL217:EN217)-10,
IF(AND(OR(EQ$6="Sen",EQ$6="Sel",EQ$6="Rab",EQ$6="Kam",EQ$6="Jum"),SUM(EL217:EN217)&lt;10),0,
IF(AND(EQ$6="Sab",SUM(EL217:EN217)&gt;=9),SUM(EL217:EN217)-9,
IF(AND(EQ$6="Sab",SUM(EL217:EN217)&lt;9),0,
IF(OR(EQ$6="Mgg",EQ$6="Hon"),SUM(EL217:EN217),0)))))</f>
        <v>1.7763568394002505E-15</v>
      </c>
      <c r="EQ217" s="5"/>
      <c r="ER217" s="5">
        <f>LOOKUP(ER$6,'Daily Absent'!$O$6:$AX$6,'Daily Absent'!$O217:$AX217)</f>
        <v>0</v>
      </c>
      <c r="ES217" s="104">
        <f>VALUE('Time Sheet KN'!ET217-'Time Sheet KN'!ES217)*24</f>
        <v>0</v>
      </c>
      <c r="ET217" s="104">
        <f>VALUE('Time Sheet KN'!EV217-'Time Sheet KN'!EU217)*24</f>
        <v>0</v>
      </c>
      <c r="EU217" s="104">
        <f>VALUE('Time Sheet KN'!EX217-'Time Sheet KN'!EW217)*24</f>
        <v>0</v>
      </c>
      <c r="EV217" s="105">
        <f t="shared" ref="EV217:EV223" si="1726">IF(AND(OR(EX$6="Sen",EX$6="Sel",EX$6="Rab",EX$6="Kam",EX$6="Jum"),SUM(ES217:EU217)&gt;=10),10,
IF(AND(OR(EX$6="Sen",EX$6="Sel",EX$6="Rab",EX$6="Kam",EX$6="Jum"),SUM(ES217:EU217)&lt;10),SUM(ES217:EU217),
IF(AND(EX$6="Sab",SUM(ES217:EU217)&gt;=9),9,
IF(AND(EX$6="Sab",SUM(ES217:EU217)&lt;9),SUM(ES217:EU217),
IF(OR(EX$6="Mgg",EX$6="Hon"),0)))))</f>
        <v>0</v>
      </c>
      <c r="EW217" s="5">
        <f t="shared" ref="EW217:EW223" si="1727">IF(AND(OR(EX$6="Sen",EX$6="Sel",EX$6="Rab",EX$6="Kam",EX$6="Jum"),SUM(ES217:EU217)&gt;=10),SUM(ES217:EU217)-10,
IF(AND(OR(EX$6="Sen",EX$6="Sel",EX$6="Rab",EX$6="Kam",EX$6="Jum"),SUM(ES217:EU217)&lt;10),0,
IF(AND(EX$6="Sab",SUM(ES217:EU217)&gt;=9),SUM(ES217:EU217)-9,
IF(AND(EX$6="Sab",SUM(ES217:EU217)&lt;9),0,
IF(OR(EX$6="Mgg",EX$6="Hon"),SUM(ES217:EU217),0)))))</f>
        <v>0</v>
      </c>
      <c r="EX217" s="5"/>
      <c r="EY217" s="5">
        <f>LOOKUP(EY$6,'Daily Absent'!$O$6:$AX$6,'Daily Absent'!$O217:$AX217)</f>
        <v>1</v>
      </c>
      <c r="EZ217" s="104">
        <f>VALUE('Time Sheet KN'!FA217-'Time Sheet KN'!EZ217)*24</f>
        <v>5</v>
      </c>
      <c r="FA217" s="104">
        <f>VALUE('Time Sheet KN'!FC217-'Time Sheet KN'!FB217)*24</f>
        <v>5.0000000000000009</v>
      </c>
      <c r="FB217" s="104">
        <f>VALUE('Time Sheet KN'!FE217-'Time Sheet KN'!FD217)*24</f>
        <v>3</v>
      </c>
      <c r="FC217" s="105">
        <f t="shared" ref="FC217:FC223" si="1728">IF(AND(OR(FE$6="Sen",FE$6="Sel",FE$6="Rab",FE$6="Kam",FE$6="Jum"),SUM(EZ217:FB217)&gt;=10),10,
IF(AND(OR(FE$6="Sen",FE$6="Sel",FE$6="Rab",FE$6="Kam",FE$6="Jum"),SUM(EZ217:FB217)&lt;10),SUM(EZ217:FB217),
IF(AND(FE$6="Sab",SUM(EZ217:FB217)&gt;=9),9,
IF(AND(FE$6="Sab",SUM(EZ217:FB217)&lt;9),SUM(EZ217:FB217),
IF(OR(FE$6="Mgg",FE$6="Hon"),0)))))</f>
        <v>10</v>
      </c>
      <c r="FD217" s="5">
        <f t="shared" ref="FD217:FD223" si="1729">IF(AND(OR(FE$6="Sen",FE$6="Sel",FE$6="Rab",FE$6="Kam",FE$6="Jum"),SUM(EZ217:FB217)&gt;=10),SUM(EZ217:FB217)-10,
IF(AND(OR(FE$6="Sen",FE$6="Sel",FE$6="Rab",FE$6="Kam",FE$6="Jum"),SUM(EZ217:FB217)&lt;10),0,
IF(AND(FE$6="Sab",SUM(EZ217:FB217)&gt;=9),SUM(EZ217:FB217)-9,
IF(AND(FE$6="Sab",SUM(EZ217:FB217)&lt;9),0,
IF(OR(FE$6="Mgg",FE$6="Hon"),SUM(EZ217:FB217),0)))))</f>
        <v>3</v>
      </c>
      <c r="FE217" s="5"/>
      <c r="FF217" s="5">
        <f>LOOKUP(FF$6,'Daily Absent'!$O$6:$AX$6,'Daily Absent'!$O217:$AX217)</f>
        <v>1</v>
      </c>
      <c r="FG217" s="104">
        <f>VALUE('Time Sheet KN'!FH217-'Time Sheet KN'!FG217)*24</f>
        <v>0</v>
      </c>
      <c r="FH217" s="104">
        <f>VALUE('Time Sheet KN'!FJ217-'Time Sheet KN'!FI217)*24</f>
        <v>0</v>
      </c>
      <c r="FI217" s="104">
        <f>VALUE('Time Sheet KN'!FL217-'Time Sheet KN'!FK217)*24</f>
        <v>0</v>
      </c>
      <c r="FJ217" s="105">
        <f t="shared" ref="FJ217:FJ223" si="1730">IF(AND(OR(FL$6="Sen",FL$6="Sel",FL$6="Rab",FL$6="Kam",FL$6="Jum"),SUM(FG217:FI217)&gt;=10),10,
IF(AND(OR(FL$6="Sen",FL$6="Sel",FL$6="Rab",FL$6="Kam",FL$6="Jum"),SUM(FG217:FI217)&lt;10),SUM(FG217:FI217),
IF(AND(FL$6="Sab",SUM(FG217:FI217)&gt;=9),9,
IF(AND(FL$6="Sab",SUM(FG217:FI217)&lt;9),SUM(FG217:FI217),
IF(OR(FL$6="Mgg",FL$6="Hon"),0)))))</f>
        <v>0</v>
      </c>
      <c r="FK217" s="5">
        <f t="shared" ref="FK217:FK223" si="1731">IF(AND(OR(FL$6="Sen",FL$6="Sel",FL$6="Rab",FL$6="Kam",FL$6="Jum"),SUM(FG217:FI217)&gt;=10),SUM(FG217:FI217)-10,
IF(AND(OR(FL$6="Sen",FL$6="Sel",FL$6="Rab",FL$6="Kam",FL$6="Jum"),SUM(FG217:FI217)&lt;10),0,
IF(AND(FL$6="Sab",SUM(FG217:FI217)&gt;=9),SUM(FG217:FI217)-9,
IF(AND(FL$6="Sab",SUM(FG217:FI217)&lt;9),0,
IF(OR(FL$6="Mgg",FL$6="Hon"),SUM(FG217:FI217),0)))))</f>
        <v>0</v>
      </c>
      <c r="FL217" s="5"/>
      <c r="FM217" s="5">
        <f>LOOKUP(FM$6,'Daily Absent'!$O$6:$AX$6,'Daily Absent'!$O217:$AX217)</f>
        <v>0</v>
      </c>
      <c r="FN217" s="104">
        <f>VALUE('Time Sheet KN'!FO217-'Time Sheet KN'!FN217)*24</f>
        <v>0</v>
      </c>
      <c r="FO217" s="104">
        <f>VALUE('Time Sheet KN'!FQ217-'Time Sheet KN'!FP217)*24</f>
        <v>0</v>
      </c>
      <c r="FP217" s="104">
        <f>VALUE('Time Sheet KN'!FS217-'Time Sheet KN'!FR217)*24</f>
        <v>0</v>
      </c>
      <c r="FQ217" s="105">
        <f t="shared" ref="FQ217:FQ223" si="1732">IF(AND(OR(FS$6="Sen",FS$6="Sel",FS$6="Rab",FS$6="Kam",FS$6="Jum"),SUM(FN217:FP217)&gt;=10),10,
IF(AND(OR(FS$6="Sen",FS$6="Sel",FS$6="Rab",FS$6="Kam",FS$6="Jum"),SUM(FN217:FP217)&lt;10),SUM(FN217:FP217),
IF(AND(FS$6="Sab",SUM(FN217:FP217)&gt;=9),9,
IF(AND(FS$6="Sab",SUM(FN217:FP217)&lt;9),SUM(FN217:FP217),
IF(OR(FS$6="Mgg",FS$6="Hon"),0)))))</f>
        <v>0</v>
      </c>
      <c r="FR217" s="5">
        <f t="shared" ref="FR217:FR223" si="1733">IF(AND(OR(FS$6="Sen",FS$6="Sel",FS$6="Rab",FS$6="Kam",FS$6="Jum"),SUM(FN217:FP217)&gt;=10),SUM(FN217:FP217)-10,
IF(AND(OR(FS$6="Sen",FS$6="Sel",FS$6="Rab",FS$6="Kam",FS$6="Jum"),SUM(FN217:FP217)&lt;10),0,
IF(AND(FS$6="Sab",SUM(FN217:FP217)&gt;=9),SUM(FN217:FP217)-9,
IF(AND(FS$6="Sab",SUM(FN217:FP217)&lt;9),0,
IF(OR(FS$6="Mgg",FS$6="Hon"),SUM(FN217:FP217),0)))))</f>
        <v>0</v>
      </c>
      <c r="FS217" s="5"/>
      <c r="FT217" s="5">
        <f>LOOKUP(FT$6,'Daily Absent'!$O$6:$AX$6,'Daily Absent'!$O217:$AX217)</f>
        <v>0</v>
      </c>
      <c r="FU217" s="104">
        <f>VALUE('Time Sheet KN'!FV217-'Time Sheet KN'!FU217)*24</f>
        <v>0</v>
      </c>
      <c r="FV217" s="104">
        <f>VALUE('Time Sheet KN'!FX217-'Time Sheet KN'!FW217)*24</f>
        <v>0</v>
      </c>
      <c r="FW217" s="104">
        <f>VALUE('Time Sheet KN'!FZ217-'Time Sheet KN'!FY217)*24</f>
        <v>0</v>
      </c>
      <c r="FX217" s="105">
        <f t="shared" ref="FX217:FX223" si="1734">IF(AND(OR(FZ$6="Sen",FZ$6="Sel",FZ$6="Rab",FZ$6="Kam",FZ$6="Jum"),SUM(FU217:FW217)&gt;=10),10,
IF(AND(OR(FZ$6="Sen",FZ$6="Sel",FZ$6="Rab",FZ$6="Kam",FZ$6="Jum"),SUM(FU217:FW217)&lt;10),SUM(FU217:FW217),
IF(AND(FZ$6="Sab",SUM(FU217:FW217)&gt;=9),9,
IF(AND(FZ$6="Sab",SUM(FU217:FW217)&lt;9),SUM(FU217:FW217),
IF(OR(FZ$6="Mgg",FZ$6="Hon"),0)))))</f>
        <v>0</v>
      </c>
      <c r="FY217" s="5">
        <f t="shared" ref="FY217:FY223" si="1735">IF(AND(OR(FZ$6="Sen",FZ$6="Sel",FZ$6="Rab",FZ$6="Kam",FZ$6="Jum"),SUM(FU217:FW217)&gt;=10),SUM(FU217:FW217)-10,
IF(AND(OR(FZ$6="Sen",FZ$6="Sel",FZ$6="Rab",FZ$6="Kam",FZ$6="Jum"),SUM(FU217:FW217)&lt;10),0,
IF(AND(FZ$6="Sab",SUM(FU217:FW217)&gt;=9),SUM(FU217:FW217)-9,
IF(AND(FZ$6="Sab",SUM(FU217:FW217)&lt;9),0,
IF(OR(FZ$6="Mgg",FZ$6="Hon"),SUM(FU217:FW217),0)))))</f>
        <v>0</v>
      </c>
      <c r="FZ217" s="5"/>
      <c r="GA217" s="5">
        <f>LOOKUP(GA$6,'Daily Absent'!$O$6:$AX$6,'Daily Absent'!$O217:$AX217)</f>
        <v>0</v>
      </c>
      <c r="GB217" s="104">
        <f>VALUE('Time Sheet KN'!GC217-'Time Sheet KN'!GB217)*24</f>
        <v>0</v>
      </c>
      <c r="GC217" s="104">
        <f>VALUE('Time Sheet KN'!GE217-'Time Sheet KN'!GD217)*24</f>
        <v>0</v>
      </c>
      <c r="GD217" s="104">
        <f>VALUE('Time Sheet KN'!GG217-'Time Sheet KN'!GF217)*24</f>
        <v>0</v>
      </c>
      <c r="GE217" s="105">
        <f t="shared" ref="GE217:GE223" si="1736">IF(AND(OR(GG$6="Sen",GG$6="Sel",GG$6="Rab",GG$6="Kam",GG$6="Jum"),SUM(GB217:GD217)&gt;=10),10,
IF(AND(OR(GG$6="Sen",GG$6="Sel",GG$6="Rab",GG$6="Kam",GG$6="Jum"),SUM(GB217:GD217)&lt;10),SUM(GB217:GD217),
IF(AND(GG$6="Sab",SUM(GB217:GD217)&gt;=9),9,
IF(AND(GG$6="Sab",SUM(GB217:GD217)&lt;9),SUM(GB217:GD217),
IF(OR(GG$6="Mgg",GG$6="Hon"),0)))))</f>
        <v>0</v>
      </c>
      <c r="GF217" s="5">
        <f t="shared" ref="GF217:GF223" si="1737">IF(AND(OR(GG$6="Sen",GG$6="Sel",GG$6="Rab",GG$6="Kam",GG$6="Jum"),SUM(GB217:GD217)&gt;=10),SUM(GB217:GD217)-10,
IF(AND(OR(GG$6="Sen",GG$6="Sel",GG$6="Rab",GG$6="Kam",GG$6="Jum"),SUM(GB217:GD217)&lt;10),0,
IF(AND(GG$6="Sab",SUM(GB217:GD217)&gt;=9),SUM(GB217:GD217)-9,
IF(AND(GG$6="Sab",SUM(GB217:GD217)&lt;9),0,
IF(OR(GG$6="Mgg",GG$6="Hon"),SUM(GB217:GD217),0)))))</f>
        <v>0</v>
      </c>
      <c r="GG217" s="5"/>
      <c r="GH217" s="5">
        <f>LOOKUP(GH$6,'Daily Absent'!$O$6:$AX$6,'Daily Absent'!$O217:$AX217)</f>
        <v>0</v>
      </c>
      <c r="GI217" s="104">
        <f>VALUE('Time Sheet KN'!GJ217-'Time Sheet KN'!GI217)*24</f>
        <v>0</v>
      </c>
      <c r="GJ217" s="104">
        <f>VALUE('Time Sheet KN'!GL217-'Time Sheet KN'!GK217)*24</f>
        <v>0</v>
      </c>
      <c r="GK217" s="104">
        <f>VALUE('Time Sheet KN'!GN217-'Time Sheet KN'!GM217)*24</f>
        <v>0</v>
      </c>
      <c r="GL217" s="105">
        <f t="shared" ref="GL217:GL223" si="1738">IF(AND(OR(GN$6="Sen",GN$6="Sel",GN$6="Rab",GN$6="Kam",GN$6="Jum"),SUM(GI217:GK217)&gt;=10),10,
IF(AND(OR(GN$6="Sen",GN$6="Sel",GN$6="Rab",GN$6="Kam",GN$6="Jum"),SUM(GI217:GK217)&lt;10),SUM(GI217:GK217),
IF(AND(GN$6="Sab",SUM(GI217:GK217)&gt;=9),9,
IF(AND(GN$6="Sab",SUM(GI217:GK217)&lt;9),SUM(GI217:GK217),
IF(OR(GN$6="Mgg",GN$6="Hon"),0)))))</f>
        <v>0</v>
      </c>
      <c r="GM217" s="5">
        <f t="shared" ref="GM217:GM223" si="1739">IF(AND(OR(GN$6="Sen",GN$6="Sel",GN$6="Rab",GN$6="Kam",GN$6="Jum"),SUM(GI217:GK217)&gt;=10),SUM(GI217:GK217)-10,
IF(AND(OR(GN$6="Sen",GN$6="Sel",GN$6="Rab",GN$6="Kam",GN$6="Jum"),SUM(GI217:GK217)&lt;10),0,
IF(AND(GN$6="Sab",SUM(GI217:GK217)&gt;=9),SUM(GI217:GK217)-9,
IF(AND(GN$6="Sab",SUM(GI217:GK217)&lt;9),0,
IF(OR(GN$6="Mgg",GN$6="Hon"),SUM(GI217:GK217),0)))))</f>
        <v>0</v>
      </c>
      <c r="GN217" s="5"/>
      <c r="GO217" s="5">
        <f>LOOKUP(GO$6,'Daily Absent'!$O$6:$AX$6,'Daily Absent'!$O217:$AX217)</f>
        <v>0</v>
      </c>
      <c r="GP217" s="104">
        <f>VALUE('Time Sheet KN'!GQ217-'Time Sheet KN'!GP217)*24</f>
        <v>0</v>
      </c>
      <c r="GQ217" s="104">
        <f>VALUE('Time Sheet KN'!GS217-'Time Sheet KN'!GR217)*24</f>
        <v>0</v>
      </c>
      <c r="GR217" s="104">
        <f>VALUE('Time Sheet KN'!GU217-'Time Sheet KN'!GT217)*24</f>
        <v>0</v>
      </c>
      <c r="GS217" s="105">
        <f t="shared" ref="GS217:GS223" si="1740">IF(AND(OR(GU$6="Sen",GU$6="Sel",GU$6="Rab",GU$6="Kam",GU$6="Jum"),SUM(GP217:GR217)&gt;=10),10,
IF(AND(OR(GU$6="Sen",GU$6="Sel",GU$6="Rab",GU$6="Kam",GU$6="Jum"),SUM(GP217:GR217)&lt;10),SUM(GP217:GR217),
IF(AND(GU$6="Sab",SUM(GP217:GR217)&gt;=9),9,
IF(AND(GU$6="Sab",SUM(GP217:GR217)&lt;9),SUM(GP217:GR217),
IF(OR(GU$6="Mgg",GU$6="Hon"),0)))))</f>
        <v>0</v>
      </c>
      <c r="GT217" s="5">
        <f t="shared" ref="GT217:GT223" si="1741">IF(AND(OR(GU$6="Sen",GU$6="Sel",GU$6="Rab",GU$6="Kam",GU$6="Jum"),SUM(GP217:GR217)&gt;=10),SUM(GP217:GR217)-10,
IF(AND(OR(GU$6="Sen",GU$6="Sel",GU$6="Rab",GU$6="Kam",GU$6="Jum"),SUM(GP217:GR217)&lt;10),0,
IF(AND(GU$6="Sab",SUM(GP217:GR217)&gt;=9),SUM(GP217:GR217)-9,
IF(AND(GU$6="Sab",SUM(GP217:GR217)&lt;9),0,
IF(OR(GU$6="Mgg",GU$6="Hon"),SUM(GP217:GR217),0)))))</f>
        <v>0</v>
      </c>
      <c r="GU217" s="5"/>
      <c r="GV217" s="5">
        <f>LOOKUP(GV$6,'Daily Absent'!$O$6:$AX$6,'Daily Absent'!$O217:$AX217)</f>
        <v>0</v>
      </c>
      <c r="GW217" s="104">
        <f>VALUE('Time Sheet KN'!GX217-'Time Sheet KN'!GW217)*24</f>
        <v>0</v>
      </c>
      <c r="GX217" s="104">
        <f>VALUE('Time Sheet KN'!GZ217-'Time Sheet KN'!GY217)*24</f>
        <v>0</v>
      </c>
      <c r="GY217" s="104">
        <f>VALUE('Time Sheet KN'!HB217-'Time Sheet KN'!HA217)*24</f>
        <v>0</v>
      </c>
      <c r="GZ217" s="105">
        <f t="shared" ref="GZ217:GZ223" si="1742">IF(AND(OR(HB$6="Sen",HB$6="Sel",HB$6="Rab",HB$6="Kam",HB$6="Jum"),SUM(GW217:GY217)&gt;=10),10,
IF(AND(OR(HB$6="Sen",HB$6="Sel",HB$6="Rab",HB$6="Kam",HB$6="Jum"),SUM(GW217:GY217)&lt;10),SUM(GW217:GY217),
IF(AND(HB$6="Sab",SUM(GW217:GY217)&gt;=9),9,
IF(AND(HB$6="Sab",SUM(GW217:GY217)&lt;9),SUM(GW217:GY217),
IF(OR(HB$6="Mgg",HB$6="Hon"),0)))))</f>
        <v>0</v>
      </c>
      <c r="HA217" s="5">
        <f t="shared" ref="HA217:HA223" si="1743">IF(AND(OR(HB$6="Sen",HB$6="Sel",HB$6="Rab",HB$6="Kam",HB$6="Jum"),SUM(GW217:GY217)&gt;=10),SUM(GW217:GY217)-10,
IF(AND(OR(HB$6="Sen",HB$6="Sel",HB$6="Rab",HB$6="Kam",HB$6="Jum"),SUM(GW217:GY217)&lt;10),0,
IF(AND(HB$6="Sab",SUM(GW217:GY217)&gt;=9),SUM(GW217:GY217)-9,
IF(AND(HB$6="Sab",SUM(GW217:GY217)&lt;9),0,
IF(OR(HB$6="Mgg",HB$6="Hon"),SUM(GW217:GY217),0)))))</f>
        <v>0</v>
      </c>
      <c r="HB217" s="5"/>
      <c r="HC217" s="5">
        <f>LOOKUP(HC$6,'Daily Absent'!$O$6:$AX$6,'Daily Absent'!$O217:$AX217)</f>
        <v>0</v>
      </c>
      <c r="HD217" s="104">
        <f>VALUE('Time Sheet KN'!HE217-'Time Sheet KN'!HD217)*24</f>
        <v>0</v>
      </c>
      <c r="HE217" s="104">
        <f>VALUE('Time Sheet KN'!HG217-'Time Sheet KN'!HF217)*24</f>
        <v>0</v>
      </c>
      <c r="HF217" s="104">
        <f>VALUE('Time Sheet KN'!HI217-'Time Sheet KN'!HH217)*24</f>
        <v>0</v>
      </c>
      <c r="HG217" s="105">
        <f t="shared" ref="HG217:HG223" si="1744">IF(AND(OR(HI$6="Sen",HI$6="Sel",HI$6="Rab",HI$6="Kam",HI$6="Jum"),SUM(HD217:HF217)&gt;=10),10,
IF(AND(OR(HI$6="Sen",HI$6="Sel",HI$6="Rab",HI$6="Kam",HI$6="Jum"),SUM(HD217:HF217)&lt;10),SUM(HD217:HF217),
IF(AND(HI$6="Sab",SUM(HD217:HF217)&gt;=9),9,
IF(AND(HI$6="Sab",SUM(HD217:HF217)&lt;9),SUM(HD217:HF217),
IF(OR(HI$6="Mgg",HI$6="Hon"),0)))))</f>
        <v>0</v>
      </c>
      <c r="HH217" s="5">
        <f t="shared" ref="HH217:HH223" si="1745">IF(AND(OR(HI$6="Sen",HI$6="Sel",HI$6="Rab",HI$6="Kam",HI$6="Jum"),SUM(HD217:HF217)&gt;=10),SUM(HD217:HF217)-10,
IF(AND(OR(HI$6="Sen",HI$6="Sel",HI$6="Rab",HI$6="Kam",HI$6="Jum"),SUM(HD217:HF217)&lt;10),0,
IF(AND(HI$6="Sab",SUM(HD217:HF217)&gt;=9),SUM(HD217:HF217)-9,
IF(AND(HI$6="Sab",SUM(HD217:HF217)&lt;9),0,
IF(OR(HI$6="Mgg",HI$6="Hon"),SUM(HD217:HF217),0)))))</f>
        <v>0</v>
      </c>
      <c r="HI217" s="5"/>
      <c r="HJ217" s="5">
        <f>LOOKUP(HJ$6,'Daily Absent'!$O$6:$AX$6,'Daily Absent'!$O217:$AX217)</f>
        <v>0</v>
      </c>
      <c r="HK217" s="104">
        <f>VALUE('Time Sheet KN'!HL217-'Time Sheet KN'!HK217)*24</f>
        <v>0</v>
      </c>
      <c r="HL217" s="104">
        <f>VALUE('Time Sheet KN'!HN217-'Time Sheet KN'!HM217)*24</f>
        <v>0</v>
      </c>
      <c r="HM217" s="104">
        <f>VALUE('Time Sheet KN'!HP217-'Time Sheet KN'!HO217)*24</f>
        <v>0</v>
      </c>
      <c r="HN217" s="105">
        <f t="shared" ref="HN217:HN223" si="1746">IF(AND(OR(HP$6="Sen",HP$6="Sel",HP$6="Rab",HP$6="Kam",HP$6="Jum"),SUM(HK217:HM217)&gt;=10),10,
IF(AND(OR(HP$6="Sen",HP$6="Sel",HP$6="Rab",HP$6="Kam",HP$6="Jum"),SUM(HK217:HM217)&lt;10),SUM(HK217:HM217),
IF(AND(HP$6="Sab",SUM(HK217:HM217)&gt;=9),9,
IF(AND(HP$6="Sab",SUM(HK217:HM217)&lt;9),SUM(HK217:HM217),
IF(OR(HP$6="Mgg",HP$6="Hon"),0)))))</f>
        <v>0</v>
      </c>
      <c r="HO217" s="5">
        <f t="shared" ref="HO217:HO223" si="1747">IF(AND(OR(HP$6="Sen",HP$6="Sel",HP$6="Rab",HP$6="Kam",HP$6="Jum"),SUM(HK217:HM217)&gt;=10),SUM(HK217:HM217)-10,
IF(AND(OR(HP$6="Sen",HP$6="Sel",HP$6="Rab",HP$6="Kam",HP$6="Jum"),SUM(HK217:HM217)&lt;10),0,
IF(AND(HP$6="Sab",SUM(HK217:HM217)&gt;=9),SUM(HK217:HM217)-9,
IF(AND(HP$6="Sab",SUM(HK217:HM217)&lt;9),0,
IF(OR(HP$6="Mgg",HP$6="Hon"),SUM(HK217:HM217),0)))))</f>
        <v>0</v>
      </c>
      <c r="HP217" s="5"/>
      <c r="HQ217" s="5">
        <f>LOOKUP(HQ$6,'Daily Absent'!$O$6:$AX$6,'Daily Absent'!$O217:$AX217)</f>
        <v>0</v>
      </c>
      <c r="HR217" s="104">
        <f>VALUE('Time Sheet KN'!HS217-'Time Sheet KN'!HR217)*24</f>
        <v>0</v>
      </c>
      <c r="HS217" s="104">
        <f>VALUE('Time Sheet KN'!HU217-'Time Sheet KN'!HT217)*24</f>
        <v>0</v>
      </c>
      <c r="HT217" s="104">
        <f>VALUE('Time Sheet KN'!HW217-'Time Sheet KN'!HV217)*24</f>
        <v>0</v>
      </c>
      <c r="HU217" s="105">
        <f t="shared" ref="HU217:HU223" si="1748">IF(AND(OR(HW$6="Sen",HW$6="Sel",HW$6="Rab",HW$6="Kam",HW$6="Jum"),SUM(HR217:HT217)&gt;=10),10,
IF(AND(OR(HW$6="Sen",HW$6="Sel",HW$6="Rab",HW$6="Kam",HW$6="Jum"),SUM(HR217:HT217)&lt;10),SUM(HR217:HT217),
IF(AND(HW$6="Sab",SUM(HR217:HT217)&gt;=9),9,
IF(AND(HW$6="Sab",SUM(HR217:HT217)&lt;9),SUM(HR217:HT217),
IF(OR(HW$6="Mgg",HW$6="Hon"),0)))))</f>
        <v>0</v>
      </c>
      <c r="HV217" s="5">
        <f t="shared" ref="HV217:HV223" si="1749">IF(AND(OR(HW$6="Sen",HW$6="Sel",HW$6="Rab",HW$6="Kam",HW$6="Jum"),SUM(HR217:HT217)&gt;=10),SUM(HR217:HT217)-10,
IF(AND(OR(HW$6="Sen",HW$6="Sel",HW$6="Rab",HW$6="Kam",HW$6="Jum"),SUM(HR217:HT217)&lt;10),0,
IF(AND(HW$6="Sab",SUM(HR217:HT217)&gt;=9),SUM(HR217:HT217)-9,
IF(AND(HW$6="Sab",SUM(HR217:HT217)&lt;9),0,
IF(OR(HW$6="Mgg",HW$6="Hon"),SUM(HR217:HT217),0)))))</f>
        <v>0</v>
      </c>
      <c r="HW217" s="5"/>
      <c r="HX217" s="5">
        <f>LOOKUP(HX$6,'Daily Absent'!$O$6:$AX$6,'Daily Absent'!$O217:$AX217)</f>
        <v>0</v>
      </c>
      <c r="HY217" s="104">
        <f>VALUE('Time Sheet KN'!HZ217-'Time Sheet KN'!HY217)*24</f>
        <v>0</v>
      </c>
      <c r="HZ217" s="104">
        <f>VALUE('Time Sheet KN'!IB217-'Time Sheet KN'!IA217)*24</f>
        <v>0</v>
      </c>
      <c r="IA217" s="104">
        <f>VALUE('Time Sheet KN'!ID217-'Time Sheet KN'!IC217)*24</f>
        <v>0</v>
      </c>
      <c r="IB217" s="105">
        <f t="shared" ref="IB217:IB223" si="1750">IF(AND(OR(ID$6="Sen",ID$6="Sel",ID$6="Rab",ID$6="Kam",ID$6="Jum"),SUM(HY217:IA217)&gt;=10),10,
IF(AND(OR(ID$6="Sen",ID$6="Sel",ID$6="Rab",ID$6="Kam",ID$6="Jum"),SUM(HY217:IA217)&lt;10),SUM(HY217:IA217),
IF(AND(ID$6="Sab",SUM(HY217:IA217)&gt;=9),9,
IF(AND(ID$6="Sab",SUM(HY217:IA217)&lt;9),SUM(HY217:IA217),
IF(OR(ID$6="Mgg",ID$6="Hon"),0)))))</f>
        <v>0</v>
      </c>
      <c r="IC217" s="5">
        <f t="shared" ref="IC217:IC223" si="1751">IF(AND(OR(ID$6="Sen",ID$6="Sel",ID$6="Rab",ID$6="Kam",ID$6="Jum"),SUM(HY217:IA217)&gt;=10),SUM(HY217:IA217)-10,
IF(AND(OR(ID$6="Sen",ID$6="Sel",ID$6="Rab",ID$6="Kam",ID$6="Jum"),SUM(HY217:IA217)&lt;10),0,
IF(AND(ID$6="Sab",SUM(HY217:IA217)&gt;=9),SUM(HY217:IA217)-9,
IF(AND(ID$6="Sab",SUM(HY217:IA217)&lt;9),0,
IF(OR(ID$6="Mgg",ID$6="Hon"),SUM(HY217:IA217),0)))))</f>
        <v>0</v>
      </c>
      <c r="ID217" s="5"/>
      <c r="IE217" s="5">
        <f>LOOKUP(IE$6,'Daily Absent'!$O$6:$AX$6,'Daily Absent'!$O217:$AX217)</f>
        <v>0</v>
      </c>
      <c r="IF217" s="104">
        <f>VALUE('Time Sheet KN'!IG217-'Time Sheet KN'!IF217)*24</f>
        <v>0</v>
      </c>
      <c r="IG217" s="104">
        <f>VALUE('Time Sheet KN'!II217-'Time Sheet KN'!IH217)*24</f>
        <v>0</v>
      </c>
      <c r="IH217" s="104">
        <f>VALUE('Time Sheet KN'!IK217-'Time Sheet KN'!IJ217)*24</f>
        <v>0</v>
      </c>
      <c r="II217" s="105">
        <f t="shared" ref="II217:II223" si="1752">IF(AND(OR(IK$6="Sen",IK$6="Sel",IK$6="Rab",IK$6="Kam",IK$6="Jum"),SUM(IF217:IH217)&gt;=10),10,
IF(AND(OR(IK$6="Sen",IK$6="Sel",IK$6="Rab",IK$6="Kam",IK$6="Jum"),SUM(IF217:IH217)&lt;10),SUM(IF217:IH217),
IF(AND(IK$6="Sab",SUM(IF217:IH217)&gt;=9),9,
IF(AND(IK$6="Sab",SUM(IF217:IH217)&lt;9),SUM(IF217:IH217),
IF(OR(IK$6="Mgg",IK$6="Hon"),0)))))</f>
        <v>0</v>
      </c>
      <c r="IJ217" s="5">
        <f t="shared" ref="IJ217:IJ223" si="1753">IF(AND(OR(IK$6="Sen",IK$6="Sel",IK$6="Rab",IK$6="Kam",IK$6="Jum"),SUM(IF217:IH217)&gt;=10),SUM(IF217:IH217)-10,
IF(AND(OR(IK$6="Sen",IK$6="Sel",IK$6="Rab",IK$6="Kam",IK$6="Jum"),SUM(IF217:IH217)&lt;10),0,
IF(AND(IK$6="Sab",SUM(IF217:IH217)&gt;=9),SUM(IF217:IH217)-9,
IF(AND(IK$6="Sab",SUM(IF217:IH217)&lt;9),0,
IF(OR(IK$6="Mgg",IK$6="Hon"),SUM(IF217:IH217),0)))))</f>
        <v>0</v>
      </c>
      <c r="IK217" s="5"/>
      <c r="IL217" s="5">
        <f>LOOKUP(IL$6,'Daily Absent'!$O$6:$AX$6,'Daily Absent'!$O217:$AX217)</f>
        <v>0</v>
      </c>
      <c r="IM217" s="104">
        <f>VALUE('Time Sheet KN'!IN217-'Time Sheet KN'!IM217)*24</f>
        <v>0</v>
      </c>
      <c r="IN217" s="104">
        <f>VALUE('Time Sheet KN'!IP217-'Time Sheet KN'!IO217)*24</f>
        <v>0</v>
      </c>
      <c r="IO217" s="104">
        <f>VALUE('Time Sheet KN'!IR217-'Time Sheet KN'!IQ217)*24</f>
        <v>0</v>
      </c>
      <c r="IP217" s="105">
        <f t="shared" ref="IP217:IP223" si="1754">IF(AND(OR(IR$6="Sen",IR$6="Sel",IR$6="Rab",IR$6="Kam",IR$6="Jum"),SUM(IM217:IO217)&gt;=10),10,
IF(AND(OR(IR$6="Sen",IR$6="Sel",IR$6="Rab",IR$6="Kam",IR$6="Jum"),SUM(IM217:IO217)&lt;10),SUM(IM217:IO217),
IF(AND(IR$6="Sab",SUM(IM217:IO217)&gt;=9),9,
IF(AND(IR$6="Sab",SUM(IM217:IO217)&lt;9),SUM(IM217:IO217),
IF(OR(IR$6="Mgg",IR$6="Hon"),0)))))</f>
        <v>0</v>
      </c>
      <c r="IQ217" s="5">
        <f t="shared" ref="IQ217:IQ223" si="1755">IF(AND(OR(IR$6="Sen",IR$6="Sel",IR$6="Rab",IR$6="Kam",IR$6="Jum"),SUM(IM217:IO217)&gt;=10),SUM(IM217:IO217)-10,
IF(AND(OR(IR$6="Sen",IR$6="Sel",IR$6="Rab",IR$6="Kam",IR$6="Jum"),SUM(IM217:IO217)&lt;10),0,
IF(AND(IR$6="Sab",SUM(IM217:IO217)&gt;=9),SUM(IM217:IO217)-9,
IF(AND(IR$6="Sab",SUM(IM217:IO217)&lt;9),0,
IF(OR(IR$6="Mgg",IR$6="Hon"),SUM(IM217:IO217),0)))))</f>
        <v>0</v>
      </c>
      <c r="IR217" s="5"/>
      <c r="IS217" s="5">
        <f>LOOKUP(IS$6,'Daily Absent'!$O$6:$AX$6,'Daily Absent'!$O217:$AX217)</f>
        <v>0</v>
      </c>
      <c r="IT217" s="104">
        <f>VALUE('Time Sheet KN'!IU217-'Time Sheet KN'!IT217)*24</f>
        <v>0</v>
      </c>
      <c r="IU217" s="104">
        <f>VALUE('Time Sheet KN'!IW217-'Time Sheet KN'!IV217)*24</f>
        <v>0</v>
      </c>
      <c r="IV217" s="104">
        <f>VALUE('Time Sheet KN'!IY217-'Time Sheet KN'!IX217)*24</f>
        <v>0</v>
      </c>
      <c r="IW217" s="105">
        <f t="shared" ref="IW217:IW223" si="1756">IF(AND(OR(IY$6="Sen",IY$6="Sel",IY$6="Rab",IY$6="Kam",IY$6="Jum"),SUM(IT217:IV217)&gt;=10),10,
IF(AND(OR(IY$6="Sen",IY$6="Sel",IY$6="Rab",IY$6="Kam",IY$6="Jum"),SUM(IT217:IV217)&lt;10),SUM(IT217:IV217),
IF(AND(IY$6="Sab",SUM(IT217:IV217)&gt;=9),9,
IF(AND(IY$6="Sab",SUM(IT217:IV217)&lt;9),SUM(IT217:IV217),
IF(OR(IY$6="Mgg",IY$6="Hon"),0)))))</f>
        <v>0</v>
      </c>
      <c r="IX217" s="5">
        <f t="shared" ref="IX217:IX223" si="1757">IF(AND(OR(IY$6="Sen",IY$6="Sel",IY$6="Rab",IY$6="Kam",IY$6="Jum"),SUM(IT217:IV217)&gt;=10),SUM(IT217:IV217)-10,
IF(AND(OR(IY$6="Sen",IY$6="Sel",IY$6="Rab",IY$6="Kam",IY$6="Jum"),SUM(IT217:IV217)&lt;10),0,
IF(AND(IY$6="Sab",SUM(IT217:IV217)&gt;=9),SUM(IT217:IV217)-9,
IF(AND(IY$6="Sab",SUM(IT217:IV217)&lt;9),0,
IF(OR(IY$6="Mgg",IY$6="Hon"),SUM(IT217:IV217),0)))))</f>
        <v>0</v>
      </c>
      <c r="IY217" s="5"/>
      <c r="IZ217" s="5">
        <f>LOOKUP(IZ$6,'Daily Absent'!$O$6:$AX$6,'Daily Absent'!$O217:$AX217)</f>
        <v>0</v>
      </c>
      <c r="JA217" s="104">
        <f>VALUE('Time Sheet KN'!JB217-'Time Sheet KN'!JA217)*24</f>
        <v>0</v>
      </c>
      <c r="JB217" s="104">
        <f>VALUE('Time Sheet KN'!JD217-'Time Sheet KN'!JC217)*24</f>
        <v>0</v>
      </c>
      <c r="JC217" s="104">
        <f>VALUE('Time Sheet KN'!JF217-'Time Sheet KN'!JE217)*24</f>
        <v>0</v>
      </c>
      <c r="JD217" s="105">
        <f t="shared" ref="JD217:JD223" si="1758">IF(AND(OR(JF$6="Sen",JF$6="Sel",JF$6="Rab",JF$6="Kam",JF$6="Jum"),SUM(JA217:JC217)&gt;=10),10,
IF(AND(OR(JF$6="Sen",JF$6="Sel",JF$6="Rab",JF$6="Kam",JF$6="Jum"),SUM(JA217:JC217)&lt;10),SUM(JA217:JC217),
IF(AND(JF$6="Sab",SUM(JA217:JC217)&gt;=9),9,
IF(AND(JF$6="Sab",SUM(JA217:JC217)&lt;9),SUM(JA217:JC217),
IF(OR(JF$6="Mgg",JF$6="Hon"),0)))))</f>
        <v>0</v>
      </c>
      <c r="JE217" s="5">
        <f t="shared" ref="JE217:JE223" si="1759">IF(AND(OR(JF$6="Sen",JF$6="Sel",JF$6="Rab",JF$6="Kam",JF$6="Jum"),SUM(JA217:JC217)&gt;=10),SUM(JA217:JC217)-10,
IF(AND(OR(JF$6="Sen",JF$6="Sel",JF$6="Rab",JF$6="Kam",JF$6="Jum"),SUM(JA217:JC217)&lt;10),0,
IF(AND(JF$6="Sab",SUM(JA217:JC217)&gt;=9),SUM(JA217:JC217)-9,
IF(AND(JF$6="Sab",SUM(JA217:JC217)&lt;9),0,
IF(OR(JF$6="Mgg",JF$6="Hon"),SUM(JA217:JC217),0)))))</f>
        <v>0</v>
      </c>
      <c r="JF217" s="5"/>
    </row>
    <row r="218" spans="1:266" ht="21.5" customHeight="1">
      <c r="A218" s="54">
        <f>IF('Master MP Status'!A218&gt;0,'Master MP Status'!A218,"")</f>
        <v>210</v>
      </c>
      <c r="B218" s="5" t="str">
        <f>IF(ISTEXT('Master MP Status'!B218),'Master MP Status'!B218,"")</f>
        <v>DIRECT</v>
      </c>
      <c r="C218" s="153" t="str">
        <f>IF(OR(ISTEXT('Master MP Status'!C218),'Master MP Status'!C218&gt;0),'Master MP Status'!C218,"")</f>
        <v/>
      </c>
      <c r="D218" s="154" t="str">
        <f>IF(OR(ISTEXT('Master MP Status'!D218),'Master MP Status'!D218&gt;0),'Master MP Status'!D218,"")</f>
        <v>KN25385</v>
      </c>
      <c r="E218" s="5" t="str">
        <f>IF(ISTEXT('Master MP Status'!E218),'Master MP Status'!E218,"")</f>
        <v>MUHAMMAD FAREL REVA ALFAREZA</v>
      </c>
      <c r="F218" s="5" t="str">
        <f>IF(ISTEXT('Master MP Status'!F218),'Master MP Status'!F218,"")</f>
        <v/>
      </c>
      <c r="G218" s="5" t="str">
        <f>IF(ISTEXT('Master MP Status'!G218),'Master MP Status'!G218,"")</f>
        <v>Local</v>
      </c>
      <c r="H218" s="5" t="str">
        <f>IF(ISTEXT('Master MP Status'!H218),'Master MP Status'!H218,"")</f>
        <v>SIMON S. R</v>
      </c>
      <c r="I218" s="5" t="str">
        <f>IF(ISTEXT('Master MP Status'!I218),'Master MP Status'!I218,"")</f>
        <v>Helper</v>
      </c>
      <c r="J218" s="5" t="str">
        <f>IF(ISTEXT('Master MP Status'!J218),'Master MP Status'!J218,"")</f>
        <v>Helper</v>
      </c>
      <c r="K218" s="9">
        <f>IF(OR('Master MP Status'!K218=0,'Master MP Status'!K218=""),"",'Master MP Status'!K218)</f>
        <v>45831</v>
      </c>
      <c r="L218" s="9">
        <f>IF(OR('Master MP Status'!L218=0,'Master MP Status'!L218=""),"",'Master MP Status'!L218)</f>
        <v>45831</v>
      </c>
      <c r="M218" s="9" t="str">
        <f>IF(OR('Master MP Status'!M218=0,'Master MP Status'!M218=""),"",'Master MP Status'!M218)</f>
        <v/>
      </c>
      <c r="N218" s="5" t="str">
        <f>IF(ISTEXT('Master MP Status'!N218),'Master MP Status'!N218,"")</f>
        <v/>
      </c>
      <c r="O218" s="5">
        <f>LOOKUP(O$6,'Daily Absent'!$O$6:$AX$6,'Daily Absent'!$O218:$AX218)</f>
        <v>1</v>
      </c>
      <c r="P218" s="104">
        <f>VALUE('Time Sheet KN'!Q218-'Time Sheet KN'!P218)*24</f>
        <v>5</v>
      </c>
      <c r="Q218" s="104">
        <f>VALUE('Time Sheet KN'!S218-'Time Sheet KN'!R218)*24</f>
        <v>5.0000000000000009</v>
      </c>
      <c r="R218" s="104">
        <f>VALUE('Time Sheet KN'!U218-'Time Sheet KN'!T218)*24</f>
        <v>0</v>
      </c>
      <c r="S218" s="105">
        <f t="shared" si="1688"/>
        <v>10</v>
      </c>
      <c r="T218" s="5">
        <f t="shared" si="1689"/>
        <v>0</v>
      </c>
      <c r="U218" s="5"/>
      <c r="V218" s="5">
        <f>LOOKUP(V$6,'Daily Absent'!$O$6:$AX$6,'Daily Absent'!$O218:$AX218)</f>
        <v>1</v>
      </c>
      <c r="W218" s="104">
        <f>VALUE('Time Sheet KN'!X218-'Time Sheet KN'!W218)*24</f>
        <v>5</v>
      </c>
      <c r="X218" s="104">
        <f>VALUE('Time Sheet KN'!Z218-'Time Sheet KN'!Y218)*24</f>
        <v>5.0000000000000009</v>
      </c>
      <c r="Y218" s="104">
        <f>VALUE('Time Sheet KN'!AB218-'Time Sheet KN'!AA218)*24</f>
        <v>0</v>
      </c>
      <c r="Z218" s="105">
        <f t="shared" si="1690"/>
        <v>10</v>
      </c>
      <c r="AA218" s="5">
        <f t="shared" si="1691"/>
        <v>0</v>
      </c>
      <c r="AB218" s="5"/>
      <c r="AC218" s="5">
        <f>LOOKUP(AC$6,'Daily Absent'!$O$6:$AX$6,'Daily Absent'!$O218:$AX218)</f>
        <v>1</v>
      </c>
      <c r="AD218" s="104">
        <f>VALUE('Time Sheet KN'!AE218-'Time Sheet KN'!AD218)*24</f>
        <v>5</v>
      </c>
      <c r="AE218" s="104">
        <f>VALUE('Time Sheet KN'!AG218-'Time Sheet KN'!AF218)*24</f>
        <v>5.0000000000000009</v>
      </c>
      <c r="AF218" s="104">
        <f>VALUE('Time Sheet KN'!AI218-'Time Sheet KN'!AH218)*24</f>
        <v>0</v>
      </c>
      <c r="AG218" s="105">
        <f t="shared" si="1692"/>
        <v>10</v>
      </c>
      <c r="AH218" s="5">
        <f t="shared" si="1693"/>
        <v>0</v>
      </c>
      <c r="AI218" s="5"/>
      <c r="AJ218" s="5">
        <f>LOOKUP(AJ$6,'Daily Absent'!$O$6:$AX$6,'Daily Absent'!$O218:$AX218)</f>
        <v>1</v>
      </c>
      <c r="AK218" s="104">
        <f>VALUE('Time Sheet KN'!AL218-'Time Sheet KN'!AK218)*24</f>
        <v>5</v>
      </c>
      <c r="AL218" s="104">
        <f>VALUE('Time Sheet KN'!AN218-'Time Sheet KN'!AM218)*24</f>
        <v>5.0000000000000009</v>
      </c>
      <c r="AM218" s="104">
        <f>VALUE('Time Sheet KN'!AP218-'Time Sheet KN'!AO218)*24</f>
        <v>0</v>
      </c>
      <c r="AN218" s="105">
        <f t="shared" si="1694"/>
        <v>10</v>
      </c>
      <c r="AO218" s="5">
        <f t="shared" si="1695"/>
        <v>0</v>
      </c>
      <c r="AP218" s="5"/>
      <c r="AQ218" s="5">
        <f>LOOKUP(AQ$6,'Daily Absent'!$O$6:$AX$6,'Daily Absent'!$O218:$AX218)</f>
        <v>1</v>
      </c>
      <c r="AR218" s="104">
        <f>VALUE('Time Sheet KN'!AS218-'Time Sheet KN'!AR218)*24</f>
        <v>5</v>
      </c>
      <c r="AS218" s="104">
        <f>VALUE('Time Sheet KN'!AU218-'Time Sheet KN'!AT218)*24</f>
        <v>4.0000000000000018</v>
      </c>
      <c r="AT218" s="104">
        <f>VALUE('Time Sheet KN'!AW218-'Time Sheet KN'!AV218)*24</f>
        <v>0</v>
      </c>
      <c r="AU218" s="105">
        <f t="shared" si="1696"/>
        <v>9</v>
      </c>
      <c r="AV218" s="5">
        <f t="shared" si="1697"/>
        <v>1.7763568394002505E-15</v>
      </c>
      <c r="AW218" s="5"/>
      <c r="AX218" s="5">
        <f>LOOKUP(AX$6,'Daily Absent'!$O$6:$AX$6,'Daily Absent'!$O218:$AX218)</f>
        <v>1</v>
      </c>
      <c r="AY218" s="104">
        <f>VALUE('Time Sheet KN'!AZ218-'Time Sheet KN'!AY218)*24</f>
        <v>4</v>
      </c>
      <c r="AZ218" s="104">
        <f>VALUE('Time Sheet KN'!BB218-'Time Sheet KN'!BA218)*24</f>
        <v>3</v>
      </c>
      <c r="BA218" s="104">
        <f>VALUE('Time Sheet KN'!BD218-'Time Sheet KN'!BC218)*24</f>
        <v>0</v>
      </c>
      <c r="BB218" s="105">
        <f t="shared" si="1698"/>
        <v>0</v>
      </c>
      <c r="BC218" s="5">
        <f t="shared" si="1699"/>
        <v>7</v>
      </c>
      <c r="BD218" s="5"/>
      <c r="BE218" s="5">
        <f>LOOKUP(BE$6,'Daily Absent'!$O$6:$AX$6,'Daily Absent'!$O218:$AX218)</f>
        <v>1</v>
      </c>
      <c r="BF218" s="104">
        <f>VALUE('Time Sheet KN'!BG218-'Time Sheet KN'!BF218)*24</f>
        <v>5</v>
      </c>
      <c r="BG218" s="104">
        <f>VALUE('Time Sheet KN'!BI218-'Time Sheet KN'!BH218)*24</f>
        <v>5.0000000000000009</v>
      </c>
      <c r="BH218" s="104">
        <f>VALUE('Time Sheet KN'!BK218-'Time Sheet KN'!BJ218)*24</f>
        <v>0</v>
      </c>
      <c r="BI218" s="105">
        <f t="shared" si="1700"/>
        <v>10</v>
      </c>
      <c r="BJ218" s="5">
        <f t="shared" si="1701"/>
        <v>0</v>
      </c>
      <c r="BK218" s="5"/>
      <c r="BL218" s="5">
        <f>LOOKUP(BL$6,'Daily Absent'!$O$6:$AX$6,'Daily Absent'!$O218:$AX218)</f>
        <v>1</v>
      </c>
      <c r="BM218" s="104">
        <f>VALUE('Time Sheet KN'!BN218-'Time Sheet KN'!BM218)*24</f>
        <v>5</v>
      </c>
      <c r="BN218" s="104">
        <f>VALUE('Time Sheet KN'!BP218-'Time Sheet KN'!BO218)*24</f>
        <v>5.0000000000000009</v>
      </c>
      <c r="BO218" s="104">
        <f>VALUE('Time Sheet KN'!BR218-'Time Sheet KN'!BQ218)*24</f>
        <v>0</v>
      </c>
      <c r="BP218" s="105">
        <f t="shared" si="1702"/>
        <v>10</v>
      </c>
      <c r="BQ218" s="5">
        <f t="shared" si="1703"/>
        <v>0</v>
      </c>
      <c r="BR218" s="5"/>
      <c r="BS218" s="5">
        <f>LOOKUP(BS$6,'Daily Absent'!$O$6:$AX$6,'Daily Absent'!$O218:$AX218)</f>
        <v>1</v>
      </c>
      <c r="BT218" s="104">
        <f>VALUE('Time Sheet KN'!BU218-'Time Sheet KN'!BT218)*24</f>
        <v>5</v>
      </c>
      <c r="BU218" s="104">
        <f>VALUE('Time Sheet KN'!BW218-'Time Sheet KN'!BV218)*24</f>
        <v>5.0000000000000009</v>
      </c>
      <c r="BV218" s="104">
        <f>VALUE('Time Sheet KN'!BY218-'Time Sheet KN'!BX218)*24</f>
        <v>0</v>
      </c>
      <c r="BW218" s="105">
        <f t="shared" si="1704"/>
        <v>10</v>
      </c>
      <c r="BX218" s="5">
        <f t="shared" si="1705"/>
        <v>0</v>
      </c>
      <c r="BY218" s="5"/>
      <c r="BZ218" s="5">
        <f>LOOKUP(BZ$6,'Daily Absent'!$O$6:$AX$6,'Daily Absent'!$O218:$AX218)</f>
        <v>1</v>
      </c>
      <c r="CA218" s="104">
        <f>VALUE('Time Sheet KN'!CB218-'Time Sheet KN'!CA218)*24</f>
        <v>5</v>
      </c>
      <c r="CB218" s="104">
        <f>VALUE('Time Sheet KN'!CD218-'Time Sheet KN'!CC218)*24</f>
        <v>5.0000000000000009</v>
      </c>
      <c r="CC218" s="104">
        <f>VALUE('Time Sheet KN'!CF218-'Time Sheet KN'!CE218)*24</f>
        <v>0</v>
      </c>
      <c r="CD218" s="105">
        <f t="shared" si="1706"/>
        <v>10</v>
      </c>
      <c r="CE218" s="5">
        <f t="shared" si="1707"/>
        <v>0</v>
      </c>
      <c r="CF218" s="5"/>
      <c r="CG218" s="5">
        <f>LOOKUP(CG$6,'Daily Absent'!$O$6:$AX$6,'Daily Absent'!$O218:$AX218)</f>
        <v>1</v>
      </c>
      <c r="CH218" s="104">
        <f>VALUE('Time Sheet KN'!CI218-'Time Sheet KN'!CH218)*24</f>
        <v>5</v>
      </c>
      <c r="CI218" s="104">
        <f>VALUE('Time Sheet KN'!CK218-'Time Sheet KN'!CJ218)*24</f>
        <v>5.0000000000000009</v>
      </c>
      <c r="CJ218" s="104">
        <f>VALUE('Time Sheet KN'!CM218-'Time Sheet KN'!CL218)*24</f>
        <v>0</v>
      </c>
      <c r="CK218" s="105">
        <f t="shared" si="1708"/>
        <v>10</v>
      </c>
      <c r="CL218" s="5">
        <f t="shared" si="1709"/>
        <v>0</v>
      </c>
      <c r="CM218" s="5"/>
      <c r="CN218" s="5">
        <f>LOOKUP(CN$6,'Daily Absent'!$O$6:$AX$6,'Daily Absent'!$O218:$AX218)</f>
        <v>0</v>
      </c>
      <c r="CO218" s="104">
        <f>VALUE('Time Sheet KN'!CP218-'Time Sheet KN'!CO218)*24</f>
        <v>0</v>
      </c>
      <c r="CP218" s="104">
        <f>VALUE('Time Sheet KN'!CR218-'Time Sheet KN'!CQ218)*24</f>
        <v>0</v>
      </c>
      <c r="CQ218" s="104">
        <f>VALUE('Time Sheet KN'!CT218-'Time Sheet KN'!CS218)*24</f>
        <v>0</v>
      </c>
      <c r="CR218" s="105">
        <f t="shared" si="1710"/>
        <v>0</v>
      </c>
      <c r="CS218" s="5">
        <f t="shared" si="1711"/>
        <v>0</v>
      </c>
      <c r="CT218" s="5"/>
      <c r="CU218" s="5">
        <f>LOOKUP(CU$6,'Daily Absent'!$O$6:$AX$6,'Daily Absent'!$O218:$AX218)</f>
        <v>0</v>
      </c>
      <c r="CV218" s="104">
        <f>VALUE('Time Sheet KN'!CW218-'Time Sheet KN'!CV218)*24</f>
        <v>0</v>
      </c>
      <c r="CW218" s="104">
        <f>VALUE('Time Sheet KN'!CY218-'Time Sheet KN'!CX218)*24</f>
        <v>0</v>
      </c>
      <c r="CX218" s="104">
        <f>VALUE('Time Sheet KN'!DA218-'Time Sheet KN'!CZ218)*24</f>
        <v>0</v>
      </c>
      <c r="CY218" s="105">
        <f t="shared" si="1712"/>
        <v>0</v>
      </c>
      <c r="CZ218" s="5">
        <f t="shared" si="1713"/>
        <v>0</v>
      </c>
      <c r="DA218" s="5"/>
      <c r="DB218" s="5">
        <f>LOOKUP(DB$6,'Daily Absent'!$O$6:$AX$6,'Daily Absent'!$O218:$AX218)</f>
        <v>1</v>
      </c>
      <c r="DC218" s="104">
        <f>VALUE('Time Sheet KN'!DD218-'Time Sheet KN'!DC218)*24</f>
        <v>5</v>
      </c>
      <c r="DD218" s="104">
        <f>VALUE('Time Sheet KN'!DF218-'Time Sheet KN'!DE218)*24</f>
        <v>5.0000000000000009</v>
      </c>
      <c r="DE218" s="104">
        <f>VALUE('Time Sheet KN'!DH218-'Time Sheet KN'!DG218)*24</f>
        <v>0</v>
      </c>
      <c r="DF218" s="105">
        <f t="shared" si="1714"/>
        <v>10</v>
      </c>
      <c r="DG218" s="5">
        <f t="shared" si="1715"/>
        <v>0</v>
      </c>
      <c r="DH218" s="5"/>
      <c r="DI218" s="5">
        <f>LOOKUP(DI$6,'Daily Absent'!$O$6:$AX$6,'Daily Absent'!$O218:$AX218)</f>
        <v>1</v>
      </c>
      <c r="DJ218" s="104">
        <f>VALUE('Time Sheet KN'!DK218-'Time Sheet KN'!DJ218)*24</f>
        <v>5</v>
      </c>
      <c r="DK218" s="104">
        <f>VALUE('Time Sheet KN'!DM218-'Time Sheet KN'!DL218)*24</f>
        <v>5.0000000000000009</v>
      </c>
      <c r="DL218" s="104">
        <f>VALUE('Time Sheet KN'!DO218-'Time Sheet KN'!DN218)*24</f>
        <v>0</v>
      </c>
      <c r="DM218" s="105">
        <f t="shared" si="1716"/>
        <v>10</v>
      </c>
      <c r="DN218" s="5">
        <f t="shared" si="1717"/>
        <v>0</v>
      </c>
      <c r="DO218" s="5"/>
      <c r="DP218" s="5">
        <f>LOOKUP(DP$6,'Daily Absent'!$O$6:$AX$6,'Daily Absent'!$O218:$AX218)</f>
        <v>1</v>
      </c>
      <c r="DQ218" s="104">
        <f>VALUE('Time Sheet KN'!DR218-'Time Sheet KN'!DQ218)*24</f>
        <v>5</v>
      </c>
      <c r="DR218" s="104">
        <f>VALUE('Time Sheet KN'!DT218-'Time Sheet KN'!DS218)*24</f>
        <v>5.0000000000000009</v>
      </c>
      <c r="DS218" s="104">
        <f>VALUE('Time Sheet KN'!DV218-'Time Sheet KN'!DU218)*24</f>
        <v>0</v>
      </c>
      <c r="DT218" s="105">
        <f t="shared" si="1718"/>
        <v>10</v>
      </c>
      <c r="DU218" s="5">
        <f t="shared" si="1719"/>
        <v>0</v>
      </c>
      <c r="DV218" s="5"/>
      <c r="DW218" s="5">
        <f>LOOKUP(DW$6,'Daily Absent'!$O$6:$AX$6,'Daily Absent'!$O218:$AX218)</f>
        <v>1</v>
      </c>
      <c r="DX218" s="104">
        <f>VALUE('Time Sheet KN'!DY218-'Time Sheet KN'!DX218)*24</f>
        <v>5</v>
      </c>
      <c r="DY218" s="104">
        <f>VALUE('Time Sheet KN'!EA218-'Time Sheet KN'!DZ218)*24</f>
        <v>5.0000000000000009</v>
      </c>
      <c r="DZ218" s="104">
        <f>VALUE('Time Sheet KN'!EC218-'Time Sheet KN'!EB218)*24</f>
        <v>0</v>
      </c>
      <c r="EA218" s="105">
        <f t="shared" si="1720"/>
        <v>10</v>
      </c>
      <c r="EB218" s="5">
        <f t="shared" si="1721"/>
        <v>0</v>
      </c>
      <c r="EC218" s="5"/>
      <c r="ED218" s="5">
        <f>LOOKUP(ED$6,'Daily Absent'!$O$6:$AX$6,'Daily Absent'!$O218:$AX218)</f>
        <v>1</v>
      </c>
      <c r="EE218" s="104">
        <f>VALUE('Time Sheet KN'!EF218-'Time Sheet KN'!EE218)*24</f>
        <v>5</v>
      </c>
      <c r="EF218" s="104">
        <f>VALUE('Time Sheet KN'!EH218-'Time Sheet KN'!EG218)*24</f>
        <v>5.0000000000000009</v>
      </c>
      <c r="EG218" s="104">
        <f>VALUE('Time Sheet KN'!EJ218-'Time Sheet KN'!EI218)*24</f>
        <v>0</v>
      </c>
      <c r="EH218" s="105">
        <f t="shared" si="1722"/>
        <v>10</v>
      </c>
      <c r="EI218" s="5">
        <f t="shared" si="1723"/>
        <v>0</v>
      </c>
      <c r="EJ218" s="5"/>
      <c r="EK218" s="5">
        <f>LOOKUP(EK$6,'Daily Absent'!$O$6:$AX$6,'Daily Absent'!$O218:$AX218)</f>
        <v>1</v>
      </c>
      <c r="EL218" s="104">
        <f>VALUE('Time Sheet KN'!EM218-'Time Sheet KN'!EL218)*24</f>
        <v>5</v>
      </c>
      <c r="EM218" s="104">
        <f>VALUE('Time Sheet KN'!EO218-'Time Sheet KN'!EN218)*24</f>
        <v>4.0000000000000018</v>
      </c>
      <c r="EN218" s="104">
        <f>VALUE('Time Sheet KN'!EQ218-'Time Sheet KN'!EP218)*24</f>
        <v>0</v>
      </c>
      <c r="EO218" s="105">
        <f t="shared" si="1724"/>
        <v>9</v>
      </c>
      <c r="EP218" s="5">
        <f t="shared" si="1725"/>
        <v>1.7763568394002505E-15</v>
      </c>
      <c r="EQ218" s="5"/>
      <c r="ER218" s="5">
        <f>LOOKUP(ER$6,'Daily Absent'!$O$6:$AX$6,'Daily Absent'!$O218:$AX218)</f>
        <v>0</v>
      </c>
      <c r="ES218" s="104">
        <f>VALUE('Time Sheet KN'!ET218-'Time Sheet KN'!ES218)*24</f>
        <v>0</v>
      </c>
      <c r="ET218" s="104">
        <f>VALUE('Time Sheet KN'!EV218-'Time Sheet KN'!EU218)*24</f>
        <v>0</v>
      </c>
      <c r="EU218" s="104">
        <f>VALUE('Time Sheet KN'!EX218-'Time Sheet KN'!EW218)*24</f>
        <v>0</v>
      </c>
      <c r="EV218" s="105">
        <f t="shared" si="1726"/>
        <v>0</v>
      </c>
      <c r="EW218" s="5">
        <f t="shared" si="1727"/>
        <v>0</v>
      </c>
      <c r="EX218" s="5"/>
      <c r="EY218" s="5">
        <f>LOOKUP(EY$6,'Daily Absent'!$O$6:$AX$6,'Daily Absent'!$O218:$AX218)</f>
        <v>1</v>
      </c>
      <c r="EZ218" s="104">
        <f>VALUE('Time Sheet KN'!FA218-'Time Sheet KN'!EZ218)*24</f>
        <v>5</v>
      </c>
      <c r="FA218" s="104">
        <f>VALUE('Time Sheet KN'!FC218-'Time Sheet KN'!FB218)*24</f>
        <v>5.0000000000000009</v>
      </c>
      <c r="FB218" s="104">
        <f>VALUE('Time Sheet KN'!FE218-'Time Sheet KN'!FD218)*24</f>
        <v>0</v>
      </c>
      <c r="FC218" s="105">
        <f t="shared" si="1728"/>
        <v>10</v>
      </c>
      <c r="FD218" s="5">
        <f t="shared" si="1729"/>
        <v>0</v>
      </c>
      <c r="FE218" s="5"/>
      <c r="FF218" s="5">
        <f>LOOKUP(FF$6,'Daily Absent'!$O$6:$AX$6,'Daily Absent'!$O218:$AX218)</f>
        <v>1</v>
      </c>
      <c r="FG218" s="104">
        <f>VALUE('Time Sheet KN'!FH218-'Time Sheet KN'!FG218)*24</f>
        <v>0</v>
      </c>
      <c r="FH218" s="104">
        <f>VALUE('Time Sheet KN'!FJ218-'Time Sheet KN'!FI218)*24</f>
        <v>0</v>
      </c>
      <c r="FI218" s="104">
        <f>VALUE('Time Sheet KN'!FL218-'Time Sheet KN'!FK218)*24</f>
        <v>0</v>
      </c>
      <c r="FJ218" s="105">
        <f t="shared" si="1730"/>
        <v>0</v>
      </c>
      <c r="FK218" s="5">
        <f t="shared" si="1731"/>
        <v>0</v>
      </c>
      <c r="FL218" s="5"/>
      <c r="FM218" s="5">
        <f>LOOKUP(FM$6,'Daily Absent'!$O$6:$AX$6,'Daily Absent'!$O218:$AX218)</f>
        <v>0</v>
      </c>
      <c r="FN218" s="104">
        <f>VALUE('Time Sheet KN'!FO218-'Time Sheet KN'!FN218)*24</f>
        <v>0</v>
      </c>
      <c r="FO218" s="104">
        <f>VALUE('Time Sheet KN'!FQ218-'Time Sheet KN'!FP218)*24</f>
        <v>0</v>
      </c>
      <c r="FP218" s="104">
        <f>VALUE('Time Sheet KN'!FS218-'Time Sheet KN'!FR218)*24</f>
        <v>0</v>
      </c>
      <c r="FQ218" s="105">
        <f t="shared" si="1732"/>
        <v>0</v>
      </c>
      <c r="FR218" s="5">
        <f t="shared" si="1733"/>
        <v>0</v>
      </c>
      <c r="FS218" s="5"/>
      <c r="FT218" s="5">
        <f>LOOKUP(FT$6,'Daily Absent'!$O$6:$AX$6,'Daily Absent'!$O218:$AX218)</f>
        <v>0</v>
      </c>
      <c r="FU218" s="104">
        <f>VALUE('Time Sheet KN'!FV218-'Time Sheet KN'!FU218)*24</f>
        <v>0</v>
      </c>
      <c r="FV218" s="104">
        <f>VALUE('Time Sheet KN'!FX218-'Time Sheet KN'!FW218)*24</f>
        <v>0</v>
      </c>
      <c r="FW218" s="104">
        <f>VALUE('Time Sheet KN'!FZ218-'Time Sheet KN'!FY218)*24</f>
        <v>0</v>
      </c>
      <c r="FX218" s="105">
        <f t="shared" si="1734"/>
        <v>0</v>
      </c>
      <c r="FY218" s="5">
        <f t="shared" si="1735"/>
        <v>0</v>
      </c>
      <c r="FZ218" s="5"/>
      <c r="GA218" s="5">
        <f>LOOKUP(GA$6,'Daily Absent'!$O$6:$AX$6,'Daily Absent'!$O218:$AX218)</f>
        <v>0</v>
      </c>
      <c r="GB218" s="104">
        <f>VALUE('Time Sheet KN'!GC218-'Time Sheet KN'!GB218)*24</f>
        <v>0</v>
      </c>
      <c r="GC218" s="104">
        <f>VALUE('Time Sheet KN'!GE218-'Time Sheet KN'!GD218)*24</f>
        <v>0</v>
      </c>
      <c r="GD218" s="104">
        <f>VALUE('Time Sheet KN'!GG218-'Time Sheet KN'!GF218)*24</f>
        <v>0</v>
      </c>
      <c r="GE218" s="105">
        <f t="shared" si="1736"/>
        <v>0</v>
      </c>
      <c r="GF218" s="5">
        <f t="shared" si="1737"/>
        <v>0</v>
      </c>
      <c r="GG218" s="5"/>
      <c r="GH218" s="5">
        <f>LOOKUP(GH$6,'Daily Absent'!$O$6:$AX$6,'Daily Absent'!$O218:$AX218)</f>
        <v>0</v>
      </c>
      <c r="GI218" s="104">
        <f>VALUE('Time Sheet KN'!GJ218-'Time Sheet KN'!GI218)*24</f>
        <v>0</v>
      </c>
      <c r="GJ218" s="104">
        <f>VALUE('Time Sheet KN'!GL218-'Time Sheet KN'!GK218)*24</f>
        <v>0</v>
      </c>
      <c r="GK218" s="104">
        <f>VALUE('Time Sheet KN'!GN218-'Time Sheet KN'!GM218)*24</f>
        <v>0</v>
      </c>
      <c r="GL218" s="105">
        <f t="shared" si="1738"/>
        <v>0</v>
      </c>
      <c r="GM218" s="5">
        <f t="shared" si="1739"/>
        <v>0</v>
      </c>
      <c r="GN218" s="5"/>
      <c r="GO218" s="5">
        <f>LOOKUP(GO$6,'Daily Absent'!$O$6:$AX$6,'Daily Absent'!$O218:$AX218)</f>
        <v>0</v>
      </c>
      <c r="GP218" s="104">
        <f>VALUE('Time Sheet KN'!GQ218-'Time Sheet KN'!GP218)*24</f>
        <v>0</v>
      </c>
      <c r="GQ218" s="104">
        <f>VALUE('Time Sheet KN'!GS218-'Time Sheet KN'!GR218)*24</f>
        <v>0</v>
      </c>
      <c r="GR218" s="104">
        <f>VALUE('Time Sheet KN'!GU218-'Time Sheet KN'!GT218)*24</f>
        <v>0</v>
      </c>
      <c r="GS218" s="105">
        <f t="shared" si="1740"/>
        <v>0</v>
      </c>
      <c r="GT218" s="5">
        <f t="shared" si="1741"/>
        <v>0</v>
      </c>
      <c r="GU218" s="5"/>
      <c r="GV218" s="5">
        <f>LOOKUP(GV$6,'Daily Absent'!$O$6:$AX$6,'Daily Absent'!$O218:$AX218)</f>
        <v>0</v>
      </c>
      <c r="GW218" s="104">
        <f>VALUE('Time Sheet KN'!GX218-'Time Sheet KN'!GW218)*24</f>
        <v>0</v>
      </c>
      <c r="GX218" s="104">
        <f>VALUE('Time Sheet KN'!GZ218-'Time Sheet KN'!GY218)*24</f>
        <v>0</v>
      </c>
      <c r="GY218" s="104">
        <f>VALUE('Time Sheet KN'!HB218-'Time Sheet KN'!HA218)*24</f>
        <v>0</v>
      </c>
      <c r="GZ218" s="105">
        <f t="shared" si="1742"/>
        <v>0</v>
      </c>
      <c r="HA218" s="5">
        <f t="shared" si="1743"/>
        <v>0</v>
      </c>
      <c r="HB218" s="5"/>
      <c r="HC218" s="5">
        <f>LOOKUP(HC$6,'Daily Absent'!$O$6:$AX$6,'Daily Absent'!$O218:$AX218)</f>
        <v>0</v>
      </c>
      <c r="HD218" s="104">
        <f>VALUE('Time Sheet KN'!HE218-'Time Sheet KN'!HD218)*24</f>
        <v>0</v>
      </c>
      <c r="HE218" s="104">
        <f>VALUE('Time Sheet KN'!HG218-'Time Sheet KN'!HF218)*24</f>
        <v>0</v>
      </c>
      <c r="HF218" s="104">
        <f>VALUE('Time Sheet KN'!HI218-'Time Sheet KN'!HH218)*24</f>
        <v>0</v>
      </c>
      <c r="HG218" s="105">
        <f t="shared" si="1744"/>
        <v>0</v>
      </c>
      <c r="HH218" s="5">
        <f t="shared" si="1745"/>
        <v>0</v>
      </c>
      <c r="HI218" s="5"/>
      <c r="HJ218" s="5">
        <f>LOOKUP(HJ$6,'Daily Absent'!$O$6:$AX$6,'Daily Absent'!$O218:$AX218)</f>
        <v>0</v>
      </c>
      <c r="HK218" s="104">
        <f>VALUE('Time Sheet KN'!HL218-'Time Sheet KN'!HK218)*24</f>
        <v>0</v>
      </c>
      <c r="HL218" s="104">
        <f>VALUE('Time Sheet KN'!HN218-'Time Sheet KN'!HM218)*24</f>
        <v>0</v>
      </c>
      <c r="HM218" s="104">
        <f>VALUE('Time Sheet KN'!HP218-'Time Sheet KN'!HO218)*24</f>
        <v>0</v>
      </c>
      <c r="HN218" s="105">
        <f t="shared" si="1746"/>
        <v>0</v>
      </c>
      <c r="HO218" s="5">
        <f t="shared" si="1747"/>
        <v>0</v>
      </c>
      <c r="HP218" s="5"/>
      <c r="HQ218" s="5">
        <f>LOOKUP(HQ$6,'Daily Absent'!$O$6:$AX$6,'Daily Absent'!$O218:$AX218)</f>
        <v>0</v>
      </c>
      <c r="HR218" s="104">
        <f>VALUE('Time Sheet KN'!HS218-'Time Sheet KN'!HR218)*24</f>
        <v>0</v>
      </c>
      <c r="HS218" s="104">
        <f>VALUE('Time Sheet KN'!HU218-'Time Sheet KN'!HT218)*24</f>
        <v>0</v>
      </c>
      <c r="HT218" s="104">
        <f>VALUE('Time Sheet KN'!HW218-'Time Sheet KN'!HV218)*24</f>
        <v>0</v>
      </c>
      <c r="HU218" s="105">
        <f t="shared" si="1748"/>
        <v>0</v>
      </c>
      <c r="HV218" s="5">
        <f t="shared" si="1749"/>
        <v>0</v>
      </c>
      <c r="HW218" s="5"/>
      <c r="HX218" s="5">
        <f>LOOKUP(HX$6,'Daily Absent'!$O$6:$AX$6,'Daily Absent'!$O218:$AX218)</f>
        <v>0</v>
      </c>
      <c r="HY218" s="104">
        <f>VALUE('Time Sheet KN'!HZ218-'Time Sheet KN'!HY218)*24</f>
        <v>0</v>
      </c>
      <c r="HZ218" s="104">
        <f>VALUE('Time Sheet KN'!IB218-'Time Sheet KN'!IA218)*24</f>
        <v>0</v>
      </c>
      <c r="IA218" s="104">
        <f>VALUE('Time Sheet KN'!ID218-'Time Sheet KN'!IC218)*24</f>
        <v>0</v>
      </c>
      <c r="IB218" s="105">
        <f t="shared" si="1750"/>
        <v>0</v>
      </c>
      <c r="IC218" s="5">
        <f t="shared" si="1751"/>
        <v>0</v>
      </c>
      <c r="ID218" s="5"/>
      <c r="IE218" s="5">
        <f>LOOKUP(IE$6,'Daily Absent'!$O$6:$AX$6,'Daily Absent'!$O218:$AX218)</f>
        <v>0</v>
      </c>
      <c r="IF218" s="104">
        <f>VALUE('Time Sheet KN'!IG218-'Time Sheet KN'!IF218)*24</f>
        <v>0</v>
      </c>
      <c r="IG218" s="104">
        <f>VALUE('Time Sheet KN'!II218-'Time Sheet KN'!IH218)*24</f>
        <v>0</v>
      </c>
      <c r="IH218" s="104">
        <f>VALUE('Time Sheet KN'!IK218-'Time Sheet KN'!IJ218)*24</f>
        <v>0</v>
      </c>
      <c r="II218" s="105">
        <f t="shared" si="1752"/>
        <v>0</v>
      </c>
      <c r="IJ218" s="5">
        <f t="shared" si="1753"/>
        <v>0</v>
      </c>
      <c r="IK218" s="5"/>
      <c r="IL218" s="5">
        <f>LOOKUP(IL$6,'Daily Absent'!$O$6:$AX$6,'Daily Absent'!$O218:$AX218)</f>
        <v>0</v>
      </c>
      <c r="IM218" s="104">
        <f>VALUE('Time Sheet KN'!IN218-'Time Sheet KN'!IM218)*24</f>
        <v>0</v>
      </c>
      <c r="IN218" s="104">
        <f>VALUE('Time Sheet KN'!IP218-'Time Sheet KN'!IO218)*24</f>
        <v>0</v>
      </c>
      <c r="IO218" s="104">
        <f>VALUE('Time Sheet KN'!IR218-'Time Sheet KN'!IQ218)*24</f>
        <v>0</v>
      </c>
      <c r="IP218" s="105">
        <f t="shared" si="1754"/>
        <v>0</v>
      </c>
      <c r="IQ218" s="5">
        <f t="shared" si="1755"/>
        <v>0</v>
      </c>
      <c r="IR218" s="5"/>
      <c r="IS218" s="5">
        <f>LOOKUP(IS$6,'Daily Absent'!$O$6:$AX$6,'Daily Absent'!$O218:$AX218)</f>
        <v>0</v>
      </c>
      <c r="IT218" s="104">
        <f>VALUE('Time Sheet KN'!IU218-'Time Sheet KN'!IT218)*24</f>
        <v>0</v>
      </c>
      <c r="IU218" s="104">
        <f>VALUE('Time Sheet KN'!IW218-'Time Sheet KN'!IV218)*24</f>
        <v>0</v>
      </c>
      <c r="IV218" s="104">
        <f>VALUE('Time Sheet KN'!IY218-'Time Sheet KN'!IX218)*24</f>
        <v>0</v>
      </c>
      <c r="IW218" s="105">
        <f t="shared" si="1756"/>
        <v>0</v>
      </c>
      <c r="IX218" s="5">
        <f t="shared" si="1757"/>
        <v>0</v>
      </c>
      <c r="IY218" s="5"/>
      <c r="IZ218" s="5">
        <f>LOOKUP(IZ$6,'Daily Absent'!$O$6:$AX$6,'Daily Absent'!$O218:$AX218)</f>
        <v>0</v>
      </c>
      <c r="JA218" s="104">
        <f>VALUE('Time Sheet KN'!JB218-'Time Sheet KN'!JA218)*24</f>
        <v>0</v>
      </c>
      <c r="JB218" s="104">
        <f>VALUE('Time Sheet KN'!JD218-'Time Sheet KN'!JC218)*24</f>
        <v>0</v>
      </c>
      <c r="JC218" s="104">
        <f>VALUE('Time Sheet KN'!JF218-'Time Sheet KN'!JE218)*24</f>
        <v>0</v>
      </c>
      <c r="JD218" s="105">
        <f t="shared" si="1758"/>
        <v>0</v>
      </c>
      <c r="JE218" s="5">
        <f t="shared" si="1759"/>
        <v>0</v>
      </c>
      <c r="JF218" s="5"/>
    </row>
    <row r="219" spans="1:266" ht="21.5" customHeight="1">
      <c r="A219" s="54">
        <f>IF('Master MP Status'!A219&gt;0,'Master MP Status'!A219,"")</f>
        <v>211</v>
      </c>
      <c r="B219" s="5" t="str">
        <f>IF(ISTEXT('Master MP Status'!B219),'Master MP Status'!B219,"")</f>
        <v>DIRECT</v>
      </c>
      <c r="C219" s="153" t="str">
        <f>IF(OR(ISTEXT('Master MP Status'!C219),'Master MP Status'!C219&gt;0),'Master MP Status'!C219,"")</f>
        <v/>
      </c>
      <c r="D219" s="154" t="str">
        <f>IF(OR(ISTEXT('Master MP Status'!D219),'Master MP Status'!D219&gt;0),'Master MP Status'!D219,"")</f>
        <v>KN25386</v>
      </c>
      <c r="E219" s="5" t="str">
        <f>IF(ISTEXT('Master MP Status'!E219),'Master MP Status'!E219,"")</f>
        <v>EZA RYAN AZ ZUHRI</v>
      </c>
      <c r="F219" s="5" t="str">
        <f>IF(ISTEXT('Master MP Status'!F219),'Master MP Status'!F219,"")</f>
        <v/>
      </c>
      <c r="G219" s="5" t="str">
        <f>IF(ISTEXT('Master MP Status'!G219),'Master MP Status'!G219,"")</f>
        <v>Local</v>
      </c>
      <c r="H219" s="5" t="str">
        <f>IF(ISTEXT('Master MP Status'!H219),'Master MP Status'!H219,"")</f>
        <v>YACOBE T</v>
      </c>
      <c r="I219" s="5" t="str">
        <f>IF(ISTEXT('Master MP Status'!I219),'Master MP Status'!I219,"")</f>
        <v>Helper</v>
      </c>
      <c r="J219" s="5" t="str">
        <f>IF(ISTEXT('Master MP Status'!J219),'Master MP Status'!J219,"")</f>
        <v>Helper</v>
      </c>
      <c r="K219" s="9">
        <f>IF(OR('Master MP Status'!K219=0,'Master MP Status'!K219=""),"",'Master MP Status'!K219)</f>
        <v>45831</v>
      </c>
      <c r="L219" s="9">
        <f>IF(OR('Master MP Status'!L219=0,'Master MP Status'!L219=""),"",'Master MP Status'!L219)</f>
        <v>45831</v>
      </c>
      <c r="M219" s="9" t="str">
        <f>IF(OR('Master MP Status'!M219=0,'Master MP Status'!M219=""),"",'Master MP Status'!M219)</f>
        <v/>
      </c>
      <c r="N219" s="5" t="str">
        <f>IF(ISTEXT('Master MP Status'!N219),'Master MP Status'!N219,"")</f>
        <v/>
      </c>
      <c r="O219" s="5">
        <f>LOOKUP(O$6,'Daily Absent'!$O$6:$AX$6,'Daily Absent'!$O219:$AX219)</f>
        <v>1</v>
      </c>
      <c r="P219" s="104">
        <f>VALUE('Time Sheet KN'!Q219-'Time Sheet KN'!P219)*24</f>
        <v>5</v>
      </c>
      <c r="Q219" s="104">
        <f>VALUE('Time Sheet KN'!S219-'Time Sheet KN'!R219)*24</f>
        <v>5.0000000000000009</v>
      </c>
      <c r="R219" s="104">
        <f>VALUE('Time Sheet KN'!U219-'Time Sheet KN'!T219)*24</f>
        <v>0</v>
      </c>
      <c r="S219" s="105">
        <f t="shared" si="1688"/>
        <v>10</v>
      </c>
      <c r="T219" s="5">
        <f t="shared" si="1689"/>
        <v>0</v>
      </c>
      <c r="U219" s="5"/>
      <c r="V219" s="5">
        <f>LOOKUP(V$6,'Daily Absent'!$O$6:$AX$6,'Daily Absent'!$O219:$AX219)</f>
        <v>0</v>
      </c>
      <c r="W219" s="104">
        <f>VALUE('Time Sheet KN'!X219-'Time Sheet KN'!W219)*24</f>
        <v>0</v>
      </c>
      <c r="X219" s="104">
        <f>VALUE('Time Sheet KN'!Z219-'Time Sheet KN'!Y219)*24</f>
        <v>0</v>
      </c>
      <c r="Y219" s="104">
        <f>VALUE('Time Sheet KN'!AB219-'Time Sheet KN'!AA219)*24</f>
        <v>0</v>
      </c>
      <c r="Z219" s="105">
        <f t="shared" si="1690"/>
        <v>0</v>
      </c>
      <c r="AA219" s="5">
        <f t="shared" si="1691"/>
        <v>0</v>
      </c>
      <c r="AB219" s="5"/>
      <c r="AC219" s="5">
        <f>LOOKUP(AC$6,'Daily Absent'!$O$6:$AX$6,'Daily Absent'!$O219:$AX219)</f>
        <v>1</v>
      </c>
      <c r="AD219" s="104">
        <f>VALUE('Time Sheet KN'!AE219-'Time Sheet KN'!AD219)*24</f>
        <v>5</v>
      </c>
      <c r="AE219" s="104">
        <f>VALUE('Time Sheet KN'!AG219-'Time Sheet KN'!AF219)*24</f>
        <v>5.0000000000000009</v>
      </c>
      <c r="AF219" s="104">
        <f>VALUE('Time Sheet KN'!AI219-'Time Sheet KN'!AH219)*24</f>
        <v>0</v>
      </c>
      <c r="AG219" s="105">
        <f t="shared" si="1692"/>
        <v>10</v>
      </c>
      <c r="AH219" s="5">
        <f t="shared" si="1693"/>
        <v>0</v>
      </c>
      <c r="AI219" s="5"/>
      <c r="AJ219" s="5">
        <f>LOOKUP(AJ$6,'Daily Absent'!$O$6:$AX$6,'Daily Absent'!$O219:$AX219)</f>
        <v>1</v>
      </c>
      <c r="AK219" s="104">
        <f>VALUE('Time Sheet KN'!AL219-'Time Sheet KN'!AK219)*24</f>
        <v>5</v>
      </c>
      <c r="AL219" s="104">
        <f>VALUE('Time Sheet KN'!AN219-'Time Sheet KN'!AM219)*24</f>
        <v>5.0000000000000009</v>
      </c>
      <c r="AM219" s="104">
        <f>VALUE('Time Sheet KN'!AP219-'Time Sheet KN'!AO219)*24</f>
        <v>0</v>
      </c>
      <c r="AN219" s="105">
        <f t="shared" si="1694"/>
        <v>10</v>
      </c>
      <c r="AO219" s="5">
        <f t="shared" si="1695"/>
        <v>0</v>
      </c>
      <c r="AP219" s="5"/>
      <c r="AQ219" s="5">
        <f>LOOKUP(AQ$6,'Daily Absent'!$O$6:$AX$6,'Daily Absent'!$O219:$AX219)</f>
        <v>1</v>
      </c>
      <c r="AR219" s="104">
        <f>VALUE('Time Sheet KN'!AS219-'Time Sheet KN'!AR219)*24</f>
        <v>5</v>
      </c>
      <c r="AS219" s="104">
        <f>VALUE('Time Sheet KN'!AU219-'Time Sheet KN'!AT219)*24</f>
        <v>4.0000000000000018</v>
      </c>
      <c r="AT219" s="104">
        <f>VALUE('Time Sheet KN'!AW219-'Time Sheet KN'!AV219)*24</f>
        <v>0</v>
      </c>
      <c r="AU219" s="105">
        <f t="shared" si="1696"/>
        <v>9</v>
      </c>
      <c r="AV219" s="5">
        <f t="shared" si="1697"/>
        <v>1.7763568394002505E-15</v>
      </c>
      <c r="AW219" s="5"/>
      <c r="AX219" s="5">
        <f>LOOKUP(AX$6,'Daily Absent'!$O$6:$AX$6,'Daily Absent'!$O219:$AX219)</f>
        <v>1</v>
      </c>
      <c r="AY219" s="104">
        <f>VALUE('Time Sheet KN'!AZ219-'Time Sheet KN'!AY219)*24</f>
        <v>4</v>
      </c>
      <c r="AZ219" s="104">
        <f>VALUE('Time Sheet KN'!BB219-'Time Sheet KN'!BA219)*24</f>
        <v>3</v>
      </c>
      <c r="BA219" s="104">
        <f>VALUE('Time Sheet KN'!BD219-'Time Sheet KN'!BC219)*24</f>
        <v>0</v>
      </c>
      <c r="BB219" s="105">
        <f t="shared" si="1698"/>
        <v>0</v>
      </c>
      <c r="BC219" s="5">
        <f t="shared" si="1699"/>
        <v>7</v>
      </c>
      <c r="BD219" s="5"/>
      <c r="BE219" s="5">
        <f>LOOKUP(BE$6,'Daily Absent'!$O$6:$AX$6,'Daily Absent'!$O219:$AX219)</f>
        <v>1</v>
      </c>
      <c r="BF219" s="104">
        <f>VALUE('Time Sheet KN'!BG219-'Time Sheet KN'!BF219)*24</f>
        <v>5</v>
      </c>
      <c r="BG219" s="104">
        <f>VALUE('Time Sheet KN'!BI219-'Time Sheet KN'!BH219)*24</f>
        <v>5.0000000000000009</v>
      </c>
      <c r="BH219" s="104">
        <f>VALUE('Time Sheet KN'!BK219-'Time Sheet KN'!BJ219)*24</f>
        <v>0</v>
      </c>
      <c r="BI219" s="105">
        <f t="shared" si="1700"/>
        <v>10</v>
      </c>
      <c r="BJ219" s="5">
        <f t="shared" si="1701"/>
        <v>0</v>
      </c>
      <c r="BK219" s="5"/>
      <c r="BL219" s="5">
        <f>LOOKUP(BL$6,'Daily Absent'!$O$6:$AX$6,'Daily Absent'!$O219:$AX219)</f>
        <v>1</v>
      </c>
      <c r="BM219" s="104">
        <f>VALUE('Time Sheet KN'!BN219-'Time Sheet KN'!BM219)*24</f>
        <v>5</v>
      </c>
      <c r="BN219" s="104">
        <f>VALUE('Time Sheet KN'!BP219-'Time Sheet KN'!BO219)*24</f>
        <v>5.0000000000000009</v>
      </c>
      <c r="BO219" s="104">
        <f>VALUE('Time Sheet KN'!BR219-'Time Sheet KN'!BQ219)*24</f>
        <v>0</v>
      </c>
      <c r="BP219" s="105">
        <f t="shared" si="1702"/>
        <v>10</v>
      </c>
      <c r="BQ219" s="5">
        <f t="shared" si="1703"/>
        <v>0</v>
      </c>
      <c r="BR219" s="5"/>
      <c r="BS219" s="5">
        <f>LOOKUP(BS$6,'Daily Absent'!$O$6:$AX$6,'Daily Absent'!$O219:$AX219)</f>
        <v>1</v>
      </c>
      <c r="BT219" s="104">
        <f>VALUE('Time Sheet KN'!BU219-'Time Sheet KN'!BT219)*24</f>
        <v>5</v>
      </c>
      <c r="BU219" s="104">
        <f>VALUE('Time Sheet KN'!BW219-'Time Sheet KN'!BV219)*24</f>
        <v>5.0000000000000009</v>
      </c>
      <c r="BV219" s="104">
        <f>VALUE('Time Sheet KN'!BY219-'Time Sheet KN'!BX219)*24</f>
        <v>0</v>
      </c>
      <c r="BW219" s="105">
        <f t="shared" si="1704"/>
        <v>10</v>
      </c>
      <c r="BX219" s="5">
        <f t="shared" si="1705"/>
        <v>0</v>
      </c>
      <c r="BY219" s="5"/>
      <c r="BZ219" s="5">
        <f>LOOKUP(BZ$6,'Daily Absent'!$O$6:$AX$6,'Daily Absent'!$O219:$AX219)</f>
        <v>1</v>
      </c>
      <c r="CA219" s="104">
        <f>VALUE('Time Sheet KN'!CB219-'Time Sheet KN'!CA219)*24</f>
        <v>5</v>
      </c>
      <c r="CB219" s="104">
        <f>VALUE('Time Sheet KN'!CD219-'Time Sheet KN'!CC219)*24</f>
        <v>5.0000000000000009</v>
      </c>
      <c r="CC219" s="104">
        <f>VALUE('Time Sheet KN'!CF219-'Time Sheet KN'!CE219)*24</f>
        <v>0</v>
      </c>
      <c r="CD219" s="105">
        <f t="shared" si="1706"/>
        <v>10</v>
      </c>
      <c r="CE219" s="5">
        <f t="shared" si="1707"/>
        <v>0</v>
      </c>
      <c r="CF219" s="5"/>
      <c r="CG219" s="5">
        <f>LOOKUP(CG$6,'Daily Absent'!$O$6:$AX$6,'Daily Absent'!$O219:$AX219)</f>
        <v>1</v>
      </c>
      <c r="CH219" s="104">
        <f>VALUE('Time Sheet KN'!CI219-'Time Sheet KN'!CH219)*24</f>
        <v>5</v>
      </c>
      <c r="CI219" s="104">
        <f>VALUE('Time Sheet KN'!CK219-'Time Sheet KN'!CJ219)*24</f>
        <v>5.0000000000000009</v>
      </c>
      <c r="CJ219" s="104">
        <f>VALUE('Time Sheet KN'!CM219-'Time Sheet KN'!CL219)*24</f>
        <v>0</v>
      </c>
      <c r="CK219" s="105">
        <f t="shared" si="1708"/>
        <v>10</v>
      </c>
      <c r="CL219" s="5">
        <f t="shared" si="1709"/>
        <v>0</v>
      </c>
      <c r="CM219" s="5"/>
      <c r="CN219" s="5">
        <f>LOOKUP(CN$6,'Daily Absent'!$O$6:$AX$6,'Daily Absent'!$O219:$AX219)</f>
        <v>1</v>
      </c>
      <c r="CO219" s="104">
        <f>VALUE('Time Sheet KN'!CP219-'Time Sheet KN'!CO219)*24</f>
        <v>5</v>
      </c>
      <c r="CP219" s="104">
        <f>VALUE('Time Sheet KN'!CR219-'Time Sheet KN'!CQ219)*24</f>
        <v>4.0000000000000018</v>
      </c>
      <c r="CQ219" s="104">
        <f>VALUE('Time Sheet KN'!CT219-'Time Sheet KN'!CS219)*24</f>
        <v>0</v>
      </c>
      <c r="CR219" s="105">
        <f t="shared" si="1710"/>
        <v>9</v>
      </c>
      <c r="CS219" s="5">
        <f t="shared" si="1711"/>
        <v>1.7763568394002505E-15</v>
      </c>
      <c r="CT219" s="5"/>
      <c r="CU219" s="5">
        <f>LOOKUP(CU$6,'Daily Absent'!$O$6:$AX$6,'Daily Absent'!$O219:$AX219)</f>
        <v>0</v>
      </c>
      <c r="CV219" s="104">
        <f>VALUE('Time Sheet KN'!CW219-'Time Sheet KN'!CV219)*24</f>
        <v>0</v>
      </c>
      <c r="CW219" s="104">
        <f>VALUE('Time Sheet KN'!CY219-'Time Sheet KN'!CX219)*24</f>
        <v>0</v>
      </c>
      <c r="CX219" s="104">
        <f>VALUE('Time Sheet KN'!DA219-'Time Sheet KN'!CZ219)*24</f>
        <v>0</v>
      </c>
      <c r="CY219" s="105">
        <f t="shared" si="1712"/>
        <v>0</v>
      </c>
      <c r="CZ219" s="5">
        <f t="shared" si="1713"/>
        <v>0</v>
      </c>
      <c r="DA219" s="5"/>
      <c r="DB219" s="5">
        <f>LOOKUP(DB$6,'Daily Absent'!$O$6:$AX$6,'Daily Absent'!$O219:$AX219)</f>
        <v>1</v>
      </c>
      <c r="DC219" s="104">
        <f>VALUE('Time Sheet KN'!DD219-'Time Sheet KN'!DC219)*24</f>
        <v>5</v>
      </c>
      <c r="DD219" s="104">
        <f>VALUE('Time Sheet KN'!DF219-'Time Sheet KN'!DE219)*24</f>
        <v>5.0000000000000009</v>
      </c>
      <c r="DE219" s="104">
        <f>VALUE('Time Sheet KN'!DH219-'Time Sheet KN'!DG219)*24</f>
        <v>0</v>
      </c>
      <c r="DF219" s="105">
        <f t="shared" si="1714"/>
        <v>10</v>
      </c>
      <c r="DG219" s="5">
        <f t="shared" si="1715"/>
        <v>0</v>
      </c>
      <c r="DH219" s="5"/>
      <c r="DI219" s="5">
        <f>LOOKUP(DI$6,'Daily Absent'!$O$6:$AX$6,'Daily Absent'!$O219:$AX219)</f>
        <v>1</v>
      </c>
      <c r="DJ219" s="104">
        <f>VALUE('Time Sheet KN'!DK219-'Time Sheet KN'!DJ219)*24</f>
        <v>5</v>
      </c>
      <c r="DK219" s="104">
        <f>VALUE('Time Sheet KN'!DM219-'Time Sheet KN'!DL219)*24</f>
        <v>5.0000000000000009</v>
      </c>
      <c r="DL219" s="104">
        <f>VALUE('Time Sheet KN'!DO219-'Time Sheet KN'!DN219)*24</f>
        <v>0</v>
      </c>
      <c r="DM219" s="105">
        <f t="shared" si="1716"/>
        <v>10</v>
      </c>
      <c r="DN219" s="5">
        <f t="shared" si="1717"/>
        <v>0</v>
      </c>
      <c r="DO219" s="5"/>
      <c r="DP219" s="5">
        <f>LOOKUP(DP$6,'Daily Absent'!$O$6:$AX$6,'Daily Absent'!$O219:$AX219)</f>
        <v>1</v>
      </c>
      <c r="DQ219" s="104">
        <f>VALUE('Time Sheet KN'!DR219-'Time Sheet KN'!DQ219)*24</f>
        <v>5</v>
      </c>
      <c r="DR219" s="104">
        <f>VALUE('Time Sheet KN'!DT219-'Time Sheet KN'!DS219)*24</f>
        <v>5.0000000000000009</v>
      </c>
      <c r="DS219" s="104">
        <f>VALUE('Time Sheet KN'!DV219-'Time Sheet KN'!DU219)*24</f>
        <v>0</v>
      </c>
      <c r="DT219" s="105">
        <f t="shared" si="1718"/>
        <v>10</v>
      </c>
      <c r="DU219" s="5">
        <f t="shared" si="1719"/>
        <v>0</v>
      </c>
      <c r="DV219" s="5"/>
      <c r="DW219" s="5">
        <f>LOOKUP(DW$6,'Daily Absent'!$O$6:$AX$6,'Daily Absent'!$O219:$AX219)</f>
        <v>1</v>
      </c>
      <c r="DX219" s="104">
        <f>VALUE('Time Sheet KN'!DY219-'Time Sheet KN'!DX219)*24</f>
        <v>5</v>
      </c>
      <c r="DY219" s="104">
        <f>VALUE('Time Sheet KN'!EA219-'Time Sheet KN'!DZ219)*24</f>
        <v>5.0000000000000009</v>
      </c>
      <c r="DZ219" s="104">
        <f>VALUE('Time Sheet KN'!EC219-'Time Sheet KN'!EB219)*24</f>
        <v>0</v>
      </c>
      <c r="EA219" s="105">
        <f t="shared" si="1720"/>
        <v>10</v>
      </c>
      <c r="EB219" s="5">
        <f t="shared" si="1721"/>
        <v>0</v>
      </c>
      <c r="EC219" s="5"/>
      <c r="ED219" s="5">
        <f>LOOKUP(ED$6,'Daily Absent'!$O$6:$AX$6,'Daily Absent'!$O219:$AX219)</f>
        <v>1</v>
      </c>
      <c r="EE219" s="104">
        <f>VALUE('Time Sheet KN'!EF219-'Time Sheet KN'!EE219)*24</f>
        <v>5</v>
      </c>
      <c r="EF219" s="104">
        <f>VALUE('Time Sheet KN'!EH219-'Time Sheet KN'!EG219)*24</f>
        <v>5.0000000000000009</v>
      </c>
      <c r="EG219" s="104">
        <f>VALUE('Time Sheet KN'!EJ219-'Time Sheet KN'!EI219)*24</f>
        <v>0</v>
      </c>
      <c r="EH219" s="105">
        <f t="shared" si="1722"/>
        <v>10</v>
      </c>
      <c r="EI219" s="5">
        <f t="shared" si="1723"/>
        <v>0</v>
      </c>
      <c r="EJ219" s="5"/>
      <c r="EK219" s="5">
        <f>LOOKUP(EK$6,'Daily Absent'!$O$6:$AX$6,'Daily Absent'!$O219:$AX219)</f>
        <v>0</v>
      </c>
      <c r="EL219" s="104">
        <f>VALUE('Time Sheet KN'!EM219-'Time Sheet KN'!EL219)*24</f>
        <v>0</v>
      </c>
      <c r="EM219" s="104">
        <f>VALUE('Time Sheet KN'!EO219-'Time Sheet KN'!EN219)*24</f>
        <v>0</v>
      </c>
      <c r="EN219" s="104">
        <f>VALUE('Time Sheet KN'!EQ219-'Time Sheet KN'!EP219)*24</f>
        <v>0</v>
      </c>
      <c r="EO219" s="105">
        <f t="shared" si="1724"/>
        <v>0</v>
      </c>
      <c r="EP219" s="5">
        <f t="shared" si="1725"/>
        <v>0</v>
      </c>
      <c r="EQ219" s="5"/>
      <c r="ER219" s="5">
        <f>LOOKUP(ER$6,'Daily Absent'!$O$6:$AX$6,'Daily Absent'!$O219:$AX219)</f>
        <v>0</v>
      </c>
      <c r="ES219" s="104">
        <f>VALUE('Time Sheet KN'!ET219-'Time Sheet KN'!ES219)*24</f>
        <v>0</v>
      </c>
      <c r="ET219" s="104">
        <f>VALUE('Time Sheet KN'!EV219-'Time Sheet KN'!EU219)*24</f>
        <v>0</v>
      </c>
      <c r="EU219" s="104">
        <f>VALUE('Time Sheet KN'!EX219-'Time Sheet KN'!EW219)*24</f>
        <v>0</v>
      </c>
      <c r="EV219" s="105">
        <f t="shared" si="1726"/>
        <v>0</v>
      </c>
      <c r="EW219" s="5">
        <f t="shared" si="1727"/>
        <v>0</v>
      </c>
      <c r="EX219" s="5"/>
      <c r="EY219" s="5">
        <f>LOOKUP(EY$6,'Daily Absent'!$O$6:$AX$6,'Daily Absent'!$O219:$AX219)</f>
        <v>1</v>
      </c>
      <c r="EZ219" s="104">
        <f>VALUE('Time Sheet KN'!FA219-'Time Sheet KN'!EZ219)*24</f>
        <v>5</v>
      </c>
      <c r="FA219" s="104">
        <f>VALUE('Time Sheet KN'!FC219-'Time Sheet KN'!FB219)*24</f>
        <v>5.0000000000000009</v>
      </c>
      <c r="FB219" s="104">
        <f>VALUE('Time Sheet KN'!FE219-'Time Sheet KN'!FD219)*24</f>
        <v>0</v>
      </c>
      <c r="FC219" s="105">
        <f t="shared" si="1728"/>
        <v>10</v>
      </c>
      <c r="FD219" s="5">
        <f t="shared" si="1729"/>
        <v>0</v>
      </c>
      <c r="FE219" s="5"/>
      <c r="FF219" s="5">
        <f>LOOKUP(FF$6,'Daily Absent'!$O$6:$AX$6,'Daily Absent'!$O219:$AX219)</f>
        <v>1</v>
      </c>
      <c r="FG219" s="104">
        <f>VALUE('Time Sheet KN'!FH219-'Time Sheet KN'!FG219)*24</f>
        <v>0</v>
      </c>
      <c r="FH219" s="104">
        <f>VALUE('Time Sheet KN'!FJ219-'Time Sheet KN'!FI219)*24</f>
        <v>0</v>
      </c>
      <c r="FI219" s="104">
        <f>VALUE('Time Sheet KN'!FL219-'Time Sheet KN'!FK219)*24</f>
        <v>0</v>
      </c>
      <c r="FJ219" s="105">
        <f t="shared" si="1730"/>
        <v>0</v>
      </c>
      <c r="FK219" s="5">
        <f t="shared" si="1731"/>
        <v>0</v>
      </c>
      <c r="FL219" s="5"/>
      <c r="FM219" s="5">
        <f>LOOKUP(FM$6,'Daily Absent'!$O$6:$AX$6,'Daily Absent'!$O219:$AX219)</f>
        <v>0</v>
      </c>
      <c r="FN219" s="104">
        <f>VALUE('Time Sheet KN'!FO219-'Time Sheet KN'!FN219)*24</f>
        <v>0</v>
      </c>
      <c r="FO219" s="104">
        <f>VALUE('Time Sheet KN'!FQ219-'Time Sheet KN'!FP219)*24</f>
        <v>0</v>
      </c>
      <c r="FP219" s="104">
        <f>VALUE('Time Sheet KN'!FS219-'Time Sheet KN'!FR219)*24</f>
        <v>0</v>
      </c>
      <c r="FQ219" s="105">
        <f t="shared" si="1732"/>
        <v>0</v>
      </c>
      <c r="FR219" s="5">
        <f t="shared" si="1733"/>
        <v>0</v>
      </c>
      <c r="FS219" s="5"/>
      <c r="FT219" s="5">
        <f>LOOKUP(FT$6,'Daily Absent'!$O$6:$AX$6,'Daily Absent'!$O219:$AX219)</f>
        <v>0</v>
      </c>
      <c r="FU219" s="104">
        <f>VALUE('Time Sheet KN'!FV219-'Time Sheet KN'!FU219)*24</f>
        <v>0</v>
      </c>
      <c r="FV219" s="104">
        <f>VALUE('Time Sheet KN'!FX219-'Time Sheet KN'!FW219)*24</f>
        <v>0</v>
      </c>
      <c r="FW219" s="104">
        <f>VALUE('Time Sheet KN'!FZ219-'Time Sheet KN'!FY219)*24</f>
        <v>0</v>
      </c>
      <c r="FX219" s="105">
        <f t="shared" si="1734"/>
        <v>0</v>
      </c>
      <c r="FY219" s="5">
        <f t="shared" si="1735"/>
        <v>0</v>
      </c>
      <c r="FZ219" s="5"/>
      <c r="GA219" s="5">
        <f>LOOKUP(GA$6,'Daily Absent'!$O$6:$AX$6,'Daily Absent'!$O219:$AX219)</f>
        <v>0</v>
      </c>
      <c r="GB219" s="104">
        <f>VALUE('Time Sheet KN'!GC219-'Time Sheet KN'!GB219)*24</f>
        <v>0</v>
      </c>
      <c r="GC219" s="104">
        <f>VALUE('Time Sheet KN'!GE219-'Time Sheet KN'!GD219)*24</f>
        <v>0</v>
      </c>
      <c r="GD219" s="104">
        <f>VALUE('Time Sheet KN'!GG219-'Time Sheet KN'!GF219)*24</f>
        <v>0</v>
      </c>
      <c r="GE219" s="105">
        <f t="shared" si="1736"/>
        <v>0</v>
      </c>
      <c r="GF219" s="5">
        <f t="shared" si="1737"/>
        <v>0</v>
      </c>
      <c r="GG219" s="5"/>
      <c r="GH219" s="5">
        <f>LOOKUP(GH$6,'Daily Absent'!$O$6:$AX$6,'Daily Absent'!$O219:$AX219)</f>
        <v>0</v>
      </c>
      <c r="GI219" s="104">
        <f>VALUE('Time Sheet KN'!GJ219-'Time Sheet KN'!GI219)*24</f>
        <v>0</v>
      </c>
      <c r="GJ219" s="104">
        <f>VALUE('Time Sheet KN'!GL219-'Time Sheet KN'!GK219)*24</f>
        <v>0</v>
      </c>
      <c r="GK219" s="104">
        <f>VALUE('Time Sheet KN'!GN219-'Time Sheet KN'!GM219)*24</f>
        <v>0</v>
      </c>
      <c r="GL219" s="105">
        <f t="shared" si="1738"/>
        <v>0</v>
      </c>
      <c r="GM219" s="5">
        <f t="shared" si="1739"/>
        <v>0</v>
      </c>
      <c r="GN219" s="5"/>
      <c r="GO219" s="5">
        <f>LOOKUP(GO$6,'Daily Absent'!$O$6:$AX$6,'Daily Absent'!$O219:$AX219)</f>
        <v>0</v>
      </c>
      <c r="GP219" s="104">
        <f>VALUE('Time Sheet KN'!GQ219-'Time Sheet KN'!GP219)*24</f>
        <v>0</v>
      </c>
      <c r="GQ219" s="104">
        <f>VALUE('Time Sheet KN'!GS219-'Time Sheet KN'!GR219)*24</f>
        <v>0</v>
      </c>
      <c r="GR219" s="104">
        <f>VALUE('Time Sheet KN'!GU219-'Time Sheet KN'!GT219)*24</f>
        <v>0</v>
      </c>
      <c r="GS219" s="105">
        <f t="shared" si="1740"/>
        <v>0</v>
      </c>
      <c r="GT219" s="5">
        <f t="shared" si="1741"/>
        <v>0</v>
      </c>
      <c r="GU219" s="5"/>
      <c r="GV219" s="5">
        <f>LOOKUP(GV$6,'Daily Absent'!$O$6:$AX$6,'Daily Absent'!$O219:$AX219)</f>
        <v>0</v>
      </c>
      <c r="GW219" s="104">
        <f>VALUE('Time Sheet KN'!GX219-'Time Sheet KN'!GW219)*24</f>
        <v>0</v>
      </c>
      <c r="GX219" s="104">
        <f>VALUE('Time Sheet KN'!GZ219-'Time Sheet KN'!GY219)*24</f>
        <v>0</v>
      </c>
      <c r="GY219" s="104">
        <f>VALUE('Time Sheet KN'!HB219-'Time Sheet KN'!HA219)*24</f>
        <v>0</v>
      </c>
      <c r="GZ219" s="105">
        <f t="shared" si="1742"/>
        <v>0</v>
      </c>
      <c r="HA219" s="5">
        <f t="shared" si="1743"/>
        <v>0</v>
      </c>
      <c r="HB219" s="5"/>
      <c r="HC219" s="5">
        <f>LOOKUP(HC$6,'Daily Absent'!$O$6:$AX$6,'Daily Absent'!$O219:$AX219)</f>
        <v>0</v>
      </c>
      <c r="HD219" s="104">
        <f>VALUE('Time Sheet KN'!HE219-'Time Sheet KN'!HD219)*24</f>
        <v>0</v>
      </c>
      <c r="HE219" s="104">
        <f>VALUE('Time Sheet KN'!HG219-'Time Sheet KN'!HF219)*24</f>
        <v>0</v>
      </c>
      <c r="HF219" s="104">
        <f>VALUE('Time Sheet KN'!HI219-'Time Sheet KN'!HH219)*24</f>
        <v>0</v>
      </c>
      <c r="HG219" s="105">
        <f t="shared" si="1744"/>
        <v>0</v>
      </c>
      <c r="HH219" s="5">
        <f t="shared" si="1745"/>
        <v>0</v>
      </c>
      <c r="HI219" s="5"/>
      <c r="HJ219" s="5">
        <f>LOOKUP(HJ$6,'Daily Absent'!$O$6:$AX$6,'Daily Absent'!$O219:$AX219)</f>
        <v>0</v>
      </c>
      <c r="HK219" s="104">
        <f>VALUE('Time Sheet KN'!HL219-'Time Sheet KN'!HK219)*24</f>
        <v>0</v>
      </c>
      <c r="HL219" s="104">
        <f>VALUE('Time Sheet KN'!HN219-'Time Sheet KN'!HM219)*24</f>
        <v>0</v>
      </c>
      <c r="HM219" s="104">
        <f>VALUE('Time Sheet KN'!HP219-'Time Sheet KN'!HO219)*24</f>
        <v>0</v>
      </c>
      <c r="HN219" s="105">
        <f t="shared" si="1746"/>
        <v>0</v>
      </c>
      <c r="HO219" s="5">
        <f t="shared" si="1747"/>
        <v>0</v>
      </c>
      <c r="HP219" s="5"/>
      <c r="HQ219" s="5">
        <f>LOOKUP(HQ$6,'Daily Absent'!$O$6:$AX$6,'Daily Absent'!$O219:$AX219)</f>
        <v>0</v>
      </c>
      <c r="HR219" s="104">
        <f>VALUE('Time Sheet KN'!HS219-'Time Sheet KN'!HR219)*24</f>
        <v>0</v>
      </c>
      <c r="HS219" s="104">
        <f>VALUE('Time Sheet KN'!HU219-'Time Sheet KN'!HT219)*24</f>
        <v>0</v>
      </c>
      <c r="HT219" s="104">
        <f>VALUE('Time Sheet KN'!HW219-'Time Sheet KN'!HV219)*24</f>
        <v>0</v>
      </c>
      <c r="HU219" s="105">
        <f t="shared" si="1748"/>
        <v>0</v>
      </c>
      <c r="HV219" s="5">
        <f t="shared" si="1749"/>
        <v>0</v>
      </c>
      <c r="HW219" s="5"/>
      <c r="HX219" s="5">
        <f>LOOKUP(HX$6,'Daily Absent'!$O$6:$AX$6,'Daily Absent'!$O219:$AX219)</f>
        <v>0</v>
      </c>
      <c r="HY219" s="104">
        <f>VALUE('Time Sheet KN'!HZ219-'Time Sheet KN'!HY219)*24</f>
        <v>0</v>
      </c>
      <c r="HZ219" s="104">
        <f>VALUE('Time Sheet KN'!IB219-'Time Sheet KN'!IA219)*24</f>
        <v>0</v>
      </c>
      <c r="IA219" s="104">
        <f>VALUE('Time Sheet KN'!ID219-'Time Sheet KN'!IC219)*24</f>
        <v>0</v>
      </c>
      <c r="IB219" s="105">
        <f t="shared" si="1750"/>
        <v>0</v>
      </c>
      <c r="IC219" s="5">
        <f t="shared" si="1751"/>
        <v>0</v>
      </c>
      <c r="ID219" s="5"/>
      <c r="IE219" s="5">
        <f>LOOKUP(IE$6,'Daily Absent'!$O$6:$AX$6,'Daily Absent'!$O219:$AX219)</f>
        <v>0</v>
      </c>
      <c r="IF219" s="104">
        <f>VALUE('Time Sheet KN'!IG219-'Time Sheet KN'!IF219)*24</f>
        <v>0</v>
      </c>
      <c r="IG219" s="104">
        <f>VALUE('Time Sheet KN'!II219-'Time Sheet KN'!IH219)*24</f>
        <v>0</v>
      </c>
      <c r="IH219" s="104">
        <f>VALUE('Time Sheet KN'!IK219-'Time Sheet KN'!IJ219)*24</f>
        <v>0</v>
      </c>
      <c r="II219" s="105">
        <f t="shared" si="1752"/>
        <v>0</v>
      </c>
      <c r="IJ219" s="5">
        <f t="shared" si="1753"/>
        <v>0</v>
      </c>
      <c r="IK219" s="5"/>
      <c r="IL219" s="5">
        <f>LOOKUP(IL$6,'Daily Absent'!$O$6:$AX$6,'Daily Absent'!$O219:$AX219)</f>
        <v>0</v>
      </c>
      <c r="IM219" s="104">
        <f>VALUE('Time Sheet KN'!IN219-'Time Sheet KN'!IM219)*24</f>
        <v>0</v>
      </c>
      <c r="IN219" s="104">
        <f>VALUE('Time Sheet KN'!IP219-'Time Sheet KN'!IO219)*24</f>
        <v>0</v>
      </c>
      <c r="IO219" s="104">
        <f>VALUE('Time Sheet KN'!IR219-'Time Sheet KN'!IQ219)*24</f>
        <v>0</v>
      </c>
      <c r="IP219" s="105">
        <f t="shared" si="1754"/>
        <v>0</v>
      </c>
      <c r="IQ219" s="5">
        <f t="shared" si="1755"/>
        <v>0</v>
      </c>
      <c r="IR219" s="5"/>
      <c r="IS219" s="5">
        <f>LOOKUP(IS$6,'Daily Absent'!$O$6:$AX$6,'Daily Absent'!$O219:$AX219)</f>
        <v>0</v>
      </c>
      <c r="IT219" s="104">
        <f>VALUE('Time Sheet KN'!IU219-'Time Sheet KN'!IT219)*24</f>
        <v>0</v>
      </c>
      <c r="IU219" s="104">
        <f>VALUE('Time Sheet KN'!IW219-'Time Sheet KN'!IV219)*24</f>
        <v>0</v>
      </c>
      <c r="IV219" s="104">
        <f>VALUE('Time Sheet KN'!IY219-'Time Sheet KN'!IX219)*24</f>
        <v>0</v>
      </c>
      <c r="IW219" s="105">
        <f t="shared" si="1756"/>
        <v>0</v>
      </c>
      <c r="IX219" s="5">
        <f t="shared" si="1757"/>
        <v>0</v>
      </c>
      <c r="IY219" s="5"/>
      <c r="IZ219" s="5">
        <f>LOOKUP(IZ$6,'Daily Absent'!$O$6:$AX$6,'Daily Absent'!$O219:$AX219)</f>
        <v>0</v>
      </c>
      <c r="JA219" s="104">
        <f>VALUE('Time Sheet KN'!JB219-'Time Sheet KN'!JA219)*24</f>
        <v>0</v>
      </c>
      <c r="JB219" s="104">
        <f>VALUE('Time Sheet KN'!JD219-'Time Sheet KN'!JC219)*24</f>
        <v>0</v>
      </c>
      <c r="JC219" s="104">
        <f>VALUE('Time Sheet KN'!JF219-'Time Sheet KN'!JE219)*24</f>
        <v>0</v>
      </c>
      <c r="JD219" s="105">
        <f t="shared" si="1758"/>
        <v>0</v>
      </c>
      <c r="JE219" s="5">
        <f t="shared" si="1759"/>
        <v>0</v>
      </c>
      <c r="JF219" s="5"/>
    </row>
    <row r="220" spans="1:266" ht="21.5" customHeight="1">
      <c r="A220" s="54">
        <f>IF('Master MP Status'!A220&gt;0,'Master MP Status'!A220,"")</f>
        <v>212</v>
      </c>
      <c r="B220" s="5" t="str">
        <f>IF(ISTEXT('Master MP Status'!B220),'Master MP Status'!B220,"")</f>
        <v>DIRECT</v>
      </c>
      <c r="C220" s="153" t="str">
        <f>IF(OR(ISTEXT('Master MP Status'!C220),'Master MP Status'!C220&gt;0),'Master MP Status'!C220,"")</f>
        <v/>
      </c>
      <c r="D220" s="154" t="str">
        <f>IF(OR(ISTEXT('Master MP Status'!D220),'Master MP Status'!D220&gt;0),'Master MP Status'!D220,"")</f>
        <v>KN25387</v>
      </c>
      <c r="E220" s="5" t="str">
        <f>IF(ISTEXT('Master MP Status'!E220),'Master MP Status'!E220,"")</f>
        <v>HAIRUL FAJRI AKBAR</v>
      </c>
      <c r="F220" s="5" t="str">
        <f>IF(ISTEXT('Master MP Status'!F220),'Master MP Status'!F220,"")</f>
        <v/>
      </c>
      <c r="G220" s="5" t="str">
        <f>IF(ISTEXT('Master MP Status'!G220),'Master MP Status'!G220,"")</f>
        <v>Local</v>
      </c>
      <c r="H220" s="5" t="str">
        <f>IF(ISTEXT('Master MP Status'!H220),'Master MP Status'!H220,"")</f>
        <v>YACOBE T</v>
      </c>
      <c r="I220" s="5" t="str">
        <f>IF(ISTEXT('Master MP Status'!I220),'Master MP Status'!I220,"")</f>
        <v>Helper</v>
      </c>
      <c r="J220" s="5" t="str">
        <f>IF(ISTEXT('Master MP Status'!J220),'Master MP Status'!J220,"")</f>
        <v>Helper</v>
      </c>
      <c r="K220" s="9">
        <f>IF(OR('Master MP Status'!K220=0,'Master MP Status'!K220=""),"",'Master MP Status'!K220)</f>
        <v>45831</v>
      </c>
      <c r="L220" s="9">
        <f>IF(OR('Master MP Status'!L220=0,'Master MP Status'!L220=""),"",'Master MP Status'!L220)</f>
        <v>45831</v>
      </c>
      <c r="M220" s="9" t="str">
        <f>IF(OR('Master MP Status'!M220=0,'Master MP Status'!M220=""),"",'Master MP Status'!M220)</f>
        <v/>
      </c>
      <c r="N220" s="5" t="str">
        <f>IF(ISTEXT('Master MP Status'!N220),'Master MP Status'!N220,"")</f>
        <v/>
      </c>
      <c r="O220" s="5">
        <f>LOOKUP(O$6,'Daily Absent'!$O$6:$AX$6,'Daily Absent'!$O220:$AX220)</f>
        <v>1</v>
      </c>
      <c r="P220" s="104">
        <f>VALUE('Time Sheet KN'!Q220-'Time Sheet KN'!P220)*24</f>
        <v>5</v>
      </c>
      <c r="Q220" s="104">
        <f>VALUE('Time Sheet KN'!S220-'Time Sheet KN'!R220)*24</f>
        <v>5.0000000000000009</v>
      </c>
      <c r="R220" s="104">
        <f>VALUE('Time Sheet KN'!U220-'Time Sheet KN'!T220)*24</f>
        <v>0</v>
      </c>
      <c r="S220" s="105">
        <f t="shared" si="1688"/>
        <v>10</v>
      </c>
      <c r="T220" s="5">
        <f t="shared" si="1689"/>
        <v>0</v>
      </c>
      <c r="U220" s="5"/>
      <c r="V220" s="5">
        <f>LOOKUP(V$6,'Daily Absent'!$O$6:$AX$6,'Daily Absent'!$O220:$AX220)</f>
        <v>1</v>
      </c>
      <c r="W220" s="104">
        <f>VALUE('Time Sheet KN'!X220-'Time Sheet KN'!W220)*24</f>
        <v>5</v>
      </c>
      <c r="X220" s="104">
        <f>VALUE('Time Sheet KN'!Z220-'Time Sheet KN'!Y220)*24</f>
        <v>5.0000000000000009</v>
      </c>
      <c r="Y220" s="104">
        <f>VALUE('Time Sheet KN'!AB220-'Time Sheet KN'!AA220)*24</f>
        <v>0</v>
      </c>
      <c r="Z220" s="105">
        <f t="shared" si="1690"/>
        <v>10</v>
      </c>
      <c r="AA220" s="5">
        <f t="shared" si="1691"/>
        <v>0</v>
      </c>
      <c r="AB220" s="5"/>
      <c r="AC220" s="5">
        <f>LOOKUP(AC$6,'Daily Absent'!$O$6:$AX$6,'Daily Absent'!$O220:$AX220)</f>
        <v>1</v>
      </c>
      <c r="AD220" s="104">
        <f>VALUE('Time Sheet KN'!AE220-'Time Sheet KN'!AD220)*24</f>
        <v>5</v>
      </c>
      <c r="AE220" s="104">
        <f>VALUE('Time Sheet KN'!AG220-'Time Sheet KN'!AF220)*24</f>
        <v>5.0000000000000009</v>
      </c>
      <c r="AF220" s="104">
        <f>VALUE('Time Sheet KN'!AI220-'Time Sheet KN'!AH220)*24</f>
        <v>0</v>
      </c>
      <c r="AG220" s="105">
        <f t="shared" si="1692"/>
        <v>10</v>
      </c>
      <c r="AH220" s="5">
        <f t="shared" si="1693"/>
        <v>0</v>
      </c>
      <c r="AI220" s="5"/>
      <c r="AJ220" s="5">
        <f>LOOKUP(AJ$6,'Daily Absent'!$O$6:$AX$6,'Daily Absent'!$O220:$AX220)</f>
        <v>1</v>
      </c>
      <c r="AK220" s="104">
        <f>VALUE('Time Sheet KN'!AL220-'Time Sheet KN'!AK220)*24</f>
        <v>5</v>
      </c>
      <c r="AL220" s="104">
        <f>VALUE('Time Sheet KN'!AN220-'Time Sheet KN'!AM220)*24</f>
        <v>5.0000000000000009</v>
      </c>
      <c r="AM220" s="104">
        <f>VALUE('Time Sheet KN'!AP220-'Time Sheet KN'!AO220)*24</f>
        <v>0</v>
      </c>
      <c r="AN220" s="105">
        <f t="shared" si="1694"/>
        <v>10</v>
      </c>
      <c r="AO220" s="5">
        <f t="shared" si="1695"/>
        <v>0</v>
      </c>
      <c r="AP220" s="5"/>
      <c r="AQ220" s="5">
        <f>LOOKUP(AQ$6,'Daily Absent'!$O$6:$AX$6,'Daily Absent'!$O220:$AX220)</f>
        <v>1</v>
      </c>
      <c r="AR220" s="104">
        <f>VALUE('Time Sheet KN'!AS220-'Time Sheet KN'!AR220)*24</f>
        <v>5</v>
      </c>
      <c r="AS220" s="104">
        <f>VALUE('Time Sheet KN'!AU220-'Time Sheet KN'!AT220)*24</f>
        <v>4.0000000000000018</v>
      </c>
      <c r="AT220" s="104">
        <f>VALUE('Time Sheet KN'!AW220-'Time Sheet KN'!AV220)*24</f>
        <v>0</v>
      </c>
      <c r="AU220" s="105">
        <f t="shared" si="1696"/>
        <v>9</v>
      </c>
      <c r="AV220" s="5">
        <f t="shared" si="1697"/>
        <v>1.7763568394002505E-15</v>
      </c>
      <c r="AW220" s="5"/>
      <c r="AX220" s="5">
        <f>LOOKUP(AX$6,'Daily Absent'!$O$6:$AX$6,'Daily Absent'!$O220:$AX220)</f>
        <v>1</v>
      </c>
      <c r="AY220" s="104">
        <f>VALUE('Time Sheet KN'!AZ220-'Time Sheet KN'!AY220)*24</f>
        <v>4</v>
      </c>
      <c r="AZ220" s="104">
        <f>VALUE('Time Sheet KN'!BB220-'Time Sheet KN'!BA220)*24</f>
        <v>3</v>
      </c>
      <c r="BA220" s="104">
        <f>VALUE('Time Sheet KN'!BD220-'Time Sheet KN'!BC220)*24</f>
        <v>0</v>
      </c>
      <c r="BB220" s="105">
        <f t="shared" si="1698"/>
        <v>0</v>
      </c>
      <c r="BC220" s="5">
        <f t="shared" si="1699"/>
        <v>7</v>
      </c>
      <c r="BD220" s="5"/>
      <c r="BE220" s="5">
        <f>LOOKUP(BE$6,'Daily Absent'!$O$6:$AX$6,'Daily Absent'!$O220:$AX220)</f>
        <v>1</v>
      </c>
      <c r="BF220" s="104">
        <f>VALUE('Time Sheet KN'!BG220-'Time Sheet KN'!BF220)*24</f>
        <v>5</v>
      </c>
      <c r="BG220" s="104">
        <f>VALUE('Time Sheet KN'!BI220-'Time Sheet KN'!BH220)*24</f>
        <v>5.0000000000000009</v>
      </c>
      <c r="BH220" s="104">
        <f>VALUE('Time Sheet KN'!BK220-'Time Sheet KN'!BJ220)*24</f>
        <v>0</v>
      </c>
      <c r="BI220" s="105">
        <f t="shared" si="1700"/>
        <v>10</v>
      </c>
      <c r="BJ220" s="5">
        <f t="shared" si="1701"/>
        <v>0</v>
      </c>
      <c r="BK220" s="5"/>
      <c r="BL220" s="5">
        <f>LOOKUP(BL$6,'Daily Absent'!$O$6:$AX$6,'Daily Absent'!$O220:$AX220)</f>
        <v>1</v>
      </c>
      <c r="BM220" s="104">
        <f>VALUE('Time Sheet KN'!BN220-'Time Sheet KN'!BM220)*24</f>
        <v>5</v>
      </c>
      <c r="BN220" s="104">
        <f>VALUE('Time Sheet KN'!BP220-'Time Sheet KN'!BO220)*24</f>
        <v>5.0000000000000009</v>
      </c>
      <c r="BO220" s="104">
        <f>VALUE('Time Sheet KN'!BR220-'Time Sheet KN'!BQ220)*24</f>
        <v>0</v>
      </c>
      <c r="BP220" s="105">
        <f t="shared" si="1702"/>
        <v>10</v>
      </c>
      <c r="BQ220" s="5">
        <f t="shared" si="1703"/>
        <v>0</v>
      </c>
      <c r="BR220" s="5"/>
      <c r="BS220" s="5">
        <f>LOOKUP(BS$6,'Daily Absent'!$O$6:$AX$6,'Daily Absent'!$O220:$AX220)</f>
        <v>1</v>
      </c>
      <c r="BT220" s="104">
        <f>VALUE('Time Sheet KN'!BU220-'Time Sheet KN'!BT220)*24</f>
        <v>5</v>
      </c>
      <c r="BU220" s="104">
        <f>VALUE('Time Sheet KN'!BW220-'Time Sheet KN'!BV220)*24</f>
        <v>5.0000000000000009</v>
      </c>
      <c r="BV220" s="104">
        <f>VALUE('Time Sheet KN'!BY220-'Time Sheet KN'!BX220)*24</f>
        <v>0</v>
      </c>
      <c r="BW220" s="105">
        <f t="shared" si="1704"/>
        <v>10</v>
      </c>
      <c r="BX220" s="5">
        <f t="shared" si="1705"/>
        <v>0</v>
      </c>
      <c r="BY220" s="5"/>
      <c r="BZ220" s="5">
        <f>LOOKUP(BZ$6,'Daily Absent'!$O$6:$AX$6,'Daily Absent'!$O220:$AX220)</f>
        <v>1</v>
      </c>
      <c r="CA220" s="104">
        <f>VALUE('Time Sheet KN'!CB220-'Time Sheet KN'!CA220)*24</f>
        <v>5</v>
      </c>
      <c r="CB220" s="104">
        <f>VALUE('Time Sheet KN'!CD220-'Time Sheet KN'!CC220)*24</f>
        <v>5.0000000000000009</v>
      </c>
      <c r="CC220" s="104">
        <f>VALUE('Time Sheet KN'!CF220-'Time Sheet KN'!CE220)*24</f>
        <v>0</v>
      </c>
      <c r="CD220" s="105">
        <f t="shared" si="1706"/>
        <v>10</v>
      </c>
      <c r="CE220" s="5">
        <f t="shared" si="1707"/>
        <v>0</v>
      </c>
      <c r="CF220" s="5"/>
      <c r="CG220" s="5">
        <f>LOOKUP(CG$6,'Daily Absent'!$O$6:$AX$6,'Daily Absent'!$O220:$AX220)</f>
        <v>0</v>
      </c>
      <c r="CH220" s="104">
        <f>VALUE('Time Sheet KN'!CI220-'Time Sheet KN'!CH220)*24</f>
        <v>0</v>
      </c>
      <c r="CI220" s="104">
        <f>VALUE('Time Sheet KN'!CK220-'Time Sheet KN'!CJ220)*24</f>
        <v>0</v>
      </c>
      <c r="CJ220" s="104">
        <f>VALUE('Time Sheet KN'!CM220-'Time Sheet KN'!CL220)*24</f>
        <v>0</v>
      </c>
      <c r="CK220" s="105">
        <f t="shared" si="1708"/>
        <v>0</v>
      </c>
      <c r="CL220" s="5">
        <f t="shared" si="1709"/>
        <v>0</v>
      </c>
      <c r="CM220" s="5"/>
      <c r="CN220" s="5">
        <f>LOOKUP(CN$6,'Daily Absent'!$O$6:$AX$6,'Daily Absent'!$O220:$AX220)</f>
        <v>1</v>
      </c>
      <c r="CO220" s="104">
        <f>VALUE('Time Sheet KN'!CP220-'Time Sheet KN'!CO220)*24</f>
        <v>5</v>
      </c>
      <c r="CP220" s="104">
        <f>VALUE('Time Sheet KN'!CR220-'Time Sheet KN'!CQ220)*24</f>
        <v>4.0000000000000018</v>
      </c>
      <c r="CQ220" s="104">
        <f>VALUE('Time Sheet KN'!CT220-'Time Sheet KN'!CS220)*24</f>
        <v>0</v>
      </c>
      <c r="CR220" s="105">
        <f t="shared" si="1710"/>
        <v>9</v>
      </c>
      <c r="CS220" s="5">
        <f t="shared" si="1711"/>
        <v>1.7763568394002505E-15</v>
      </c>
      <c r="CT220" s="5"/>
      <c r="CU220" s="5">
        <f>LOOKUP(CU$6,'Daily Absent'!$O$6:$AX$6,'Daily Absent'!$O220:$AX220)</f>
        <v>1</v>
      </c>
      <c r="CV220" s="104">
        <f>VALUE('Time Sheet KN'!CW220-'Time Sheet KN'!CV220)*24</f>
        <v>4</v>
      </c>
      <c r="CW220" s="104">
        <f>VALUE('Time Sheet KN'!CY220-'Time Sheet KN'!CX220)*24</f>
        <v>3</v>
      </c>
      <c r="CX220" s="104">
        <f>VALUE('Time Sheet KN'!DA220-'Time Sheet KN'!CZ220)*24</f>
        <v>0</v>
      </c>
      <c r="CY220" s="105">
        <f t="shared" si="1712"/>
        <v>0</v>
      </c>
      <c r="CZ220" s="5">
        <f t="shared" si="1713"/>
        <v>7</v>
      </c>
      <c r="DA220" s="5"/>
      <c r="DB220" s="5">
        <f>LOOKUP(DB$6,'Daily Absent'!$O$6:$AX$6,'Daily Absent'!$O220:$AX220)</f>
        <v>1</v>
      </c>
      <c r="DC220" s="104">
        <f>VALUE('Time Sheet KN'!DD220-'Time Sheet KN'!DC220)*24</f>
        <v>5</v>
      </c>
      <c r="DD220" s="104">
        <f>VALUE('Time Sheet KN'!DF220-'Time Sheet KN'!DE220)*24</f>
        <v>5.0000000000000009</v>
      </c>
      <c r="DE220" s="104">
        <f>VALUE('Time Sheet KN'!DH220-'Time Sheet KN'!DG220)*24</f>
        <v>3</v>
      </c>
      <c r="DF220" s="105">
        <f t="shared" si="1714"/>
        <v>10</v>
      </c>
      <c r="DG220" s="5">
        <f t="shared" si="1715"/>
        <v>3</v>
      </c>
      <c r="DH220" s="5"/>
      <c r="DI220" s="5">
        <f>LOOKUP(DI$6,'Daily Absent'!$O$6:$AX$6,'Daily Absent'!$O220:$AX220)</f>
        <v>1</v>
      </c>
      <c r="DJ220" s="104">
        <f>VALUE('Time Sheet KN'!DK220-'Time Sheet KN'!DJ220)*24</f>
        <v>5</v>
      </c>
      <c r="DK220" s="104">
        <f>VALUE('Time Sheet KN'!DM220-'Time Sheet KN'!DL220)*24</f>
        <v>0</v>
      </c>
      <c r="DL220" s="104">
        <f>VALUE('Time Sheet KN'!DO220-'Time Sheet KN'!DN220)*24</f>
        <v>0</v>
      </c>
      <c r="DM220" s="105">
        <f t="shared" si="1716"/>
        <v>5</v>
      </c>
      <c r="DN220" s="5">
        <f t="shared" si="1717"/>
        <v>0</v>
      </c>
      <c r="DO220" s="5"/>
      <c r="DP220" s="5">
        <f>LOOKUP(DP$6,'Daily Absent'!$O$6:$AX$6,'Daily Absent'!$O220:$AX220)</f>
        <v>0</v>
      </c>
      <c r="DQ220" s="104">
        <f>VALUE('Time Sheet KN'!DR220-'Time Sheet KN'!DQ220)*24</f>
        <v>0</v>
      </c>
      <c r="DR220" s="104">
        <f>VALUE('Time Sheet KN'!DT220-'Time Sheet KN'!DS220)*24</f>
        <v>0</v>
      </c>
      <c r="DS220" s="104">
        <f>VALUE('Time Sheet KN'!DV220-'Time Sheet KN'!DU220)*24</f>
        <v>0</v>
      </c>
      <c r="DT220" s="105">
        <f t="shared" si="1718"/>
        <v>0</v>
      </c>
      <c r="DU220" s="5">
        <f t="shared" si="1719"/>
        <v>0</v>
      </c>
      <c r="DV220" s="5"/>
      <c r="DW220" s="5">
        <f>LOOKUP(DW$6,'Daily Absent'!$O$6:$AX$6,'Daily Absent'!$O220:$AX220)</f>
        <v>1</v>
      </c>
      <c r="DX220" s="104">
        <f>VALUE('Time Sheet KN'!DY220-'Time Sheet KN'!DX220)*24</f>
        <v>5</v>
      </c>
      <c r="DY220" s="104">
        <f>VALUE('Time Sheet KN'!EA220-'Time Sheet KN'!DZ220)*24</f>
        <v>5.0000000000000009</v>
      </c>
      <c r="DZ220" s="104">
        <f>VALUE('Time Sheet KN'!EC220-'Time Sheet KN'!EB220)*24</f>
        <v>0</v>
      </c>
      <c r="EA220" s="105">
        <f t="shared" si="1720"/>
        <v>10</v>
      </c>
      <c r="EB220" s="5">
        <f t="shared" si="1721"/>
        <v>0</v>
      </c>
      <c r="EC220" s="5"/>
      <c r="ED220" s="5">
        <f>LOOKUP(ED$6,'Daily Absent'!$O$6:$AX$6,'Daily Absent'!$O220:$AX220)</f>
        <v>1</v>
      </c>
      <c r="EE220" s="104">
        <f>VALUE('Time Sheet KN'!EF220-'Time Sheet KN'!EE220)*24</f>
        <v>5</v>
      </c>
      <c r="EF220" s="104">
        <f>VALUE('Time Sheet KN'!EH220-'Time Sheet KN'!EG220)*24</f>
        <v>5.0000000000000009</v>
      </c>
      <c r="EG220" s="104">
        <f>VALUE('Time Sheet KN'!EJ220-'Time Sheet KN'!EI220)*24</f>
        <v>0</v>
      </c>
      <c r="EH220" s="105">
        <f t="shared" si="1722"/>
        <v>10</v>
      </c>
      <c r="EI220" s="5">
        <f t="shared" si="1723"/>
        <v>0</v>
      </c>
      <c r="EJ220" s="5"/>
      <c r="EK220" s="5">
        <f>LOOKUP(EK$6,'Daily Absent'!$O$6:$AX$6,'Daily Absent'!$O220:$AX220)</f>
        <v>1</v>
      </c>
      <c r="EL220" s="104">
        <f>VALUE('Time Sheet KN'!EM220-'Time Sheet KN'!EL220)*24</f>
        <v>5</v>
      </c>
      <c r="EM220" s="104">
        <f>VALUE('Time Sheet KN'!EO220-'Time Sheet KN'!EN220)*24</f>
        <v>4.0000000000000018</v>
      </c>
      <c r="EN220" s="104">
        <f>VALUE('Time Sheet KN'!EQ220-'Time Sheet KN'!EP220)*24</f>
        <v>0</v>
      </c>
      <c r="EO220" s="105">
        <f t="shared" si="1724"/>
        <v>9</v>
      </c>
      <c r="EP220" s="5">
        <f t="shared" si="1725"/>
        <v>1.7763568394002505E-15</v>
      </c>
      <c r="EQ220" s="5"/>
      <c r="ER220" s="5">
        <f>LOOKUP(ER$6,'Daily Absent'!$O$6:$AX$6,'Daily Absent'!$O220:$AX220)</f>
        <v>0</v>
      </c>
      <c r="ES220" s="104">
        <f>VALUE('Time Sheet KN'!ET220-'Time Sheet KN'!ES220)*24</f>
        <v>0</v>
      </c>
      <c r="ET220" s="104">
        <f>VALUE('Time Sheet KN'!EV220-'Time Sheet KN'!EU220)*24</f>
        <v>0</v>
      </c>
      <c r="EU220" s="104">
        <f>VALUE('Time Sheet KN'!EX220-'Time Sheet KN'!EW220)*24</f>
        <v>0</v>
      </c>
      <c r="EV220" s="105">
        <f t="shared" si="1726"/>
        <v>0</v>
      </c>
      <c r="EW220" s="5">
        <f t="shared" si="1727"/>
        <v>0</v>
      </c>
      <c r="EX220" s="5"/>
      <c r="EY220" s="5">
        <f>LOOKUP(EY$6,'Daily Absent'!$O$6:$AX$6,'Daily Absent'!$O220:$AX220)</f>
        <v>1</v>
      </c>
      <c r="EZ220" s="104">
        <f>VALUE('Time Sheet KN'!FA220-'Time Sheet KN'!EZ220)*24</f>
        <v>5</v>
      </c>
      <c r="FA220" s="104">
        <f>VALUE('Time Sheet KN'!FC220-'Time Sheet KN'!FB220)*24</f>
        <v>5.0000000000000009</v>
      </c>
      <c r="FB220" s="104">
        <f>VALUE('Time Sheet KN'!FE220-'Time Sheet KN'!FD220)*24</f>
        <v>0</v>
      </c>
      <c r="FC220" s="105">
        <f t="shared" si="1728"/>
        <v>10</v>
      </c>
      <c r="FD220" s="5">
        <f t="shared" si="1729"/>
        <v>0</v>
      </c>
      <c r="FE220" s="5"/>
      <c r="FF220" s="5">
        <f>LOOKUP(FF$6,'Daily Absent'!$O$6:$AX$6,'Daily Absent'!$O220:$AX220)</f>
        <v>1</v>
      </c>
      <c r="FG220" s="104">
        <f>VALUE('Time Sheet KN'!FH220-'Time Sheet KN'!FG220)*24</f>
        <v>0</v>
      </c>
      <c r="FH220" s="104">
        <f>VALUE('Time Sheet KN'!FJ220-'Time Sheet KN'!FI220)*24</f>
        <v>0</v>
      </c>
      <c r="FI220" s="104">
        <f>VALUE('Time Sheet KN'!FL220-'Time Sheet KN'!FK220)*24</f>
        <v>0</v>
      </c>
      <c r="FJ220" s="105">
        <f t="shared" si="1730"/>
        <v>0</v>
      </c>
      <c r="FK220" s="5">
        <f t="shared" si="1731"/>
        <v>0</v>
      </c>
      <c r="FL220" s="5"/>
      <c r="FM220" s="5">
        <f>LOOKUP(FM$6,'Daily Absent'!$O$6:$AX$6,'Daily Absent'!$O220:$AX220)</f>
        <v>0</v>
      </c>
      <c r="FN220" s="104">
        <f>VALUE('Time Sheet KN'!FO220-'Time Sheet KN'!FN220)*24</f>
        <v>0</v>
      </c>
      <c r="FO220" s="104">
        <f>VALUE('Time Sheet KN'!FQ220-'Time Sheet KN'!FP220)*24</f>
        <v>0</v>
      </c>
      <c r="FP220" s="104">
        <f>VALUE('Time Sheet KN'!FS220-'Time Sheet KN'!FR220)*24</f>
        <v>0</v>
      </c>
      <c r="FQ220" s="105">
        <f t="shared" si="1732"/>
        <v>0</v>
      </c>
      <c r="FR220" s="5">
        <f t="shared" si="1733"/>
        <v>0</v>
      </c>
      <c r="FS220" s="5"/>
      <c r="FT220" s="5">
        <f>LOOKUP(FT$6,'Daily Absent'!$O$6:$AX$6,'Daily Absent'!$O220:$AX220)</f>
        <v>0</v>
      </c>
      <c r="FU220" s="104">
        <f>VALUE('Time Sheet KN'!FV220-'Time Sheet KN'!FU220)*24</f>
        <v>0</v>
      </c>
      <c r="FV220" s="104">
        <f>VALUE('Time Sheet KN'!FX220-'Time Sheet KN'!FW220)*24</f>
        <v>0</v>
      </c>
      <c r="FW220" s="104">
        <f>VALUE('Time Sheet KN'!FZ220-'Time Sheet KN'!FY220)*24</f>
        <v>0</v>
      </c>
      <c r="FX220" s="105">
        <f t="shared" si="1734"/>
        <v>0</v>
      </c>
      <c r="FY220" s="5">
        <f t="shared" si="1735"/>
        <v>0</v>
      </c>
      <c r="FZ220" s="5"/>
      <c r="GA220" s="5">
        <f>LOOKUP(GA$6,'Daily Absent'!$O$6:$AX$6,'Daily Absent'!$O220:$AX220)</f>
        <v>0</v>
      </c>
      <c r="GB220" s="104">
        <f>VALUE('Time Sheet KN'!GC220-'Time Sheet KN'!GB220)*24</f>
        <v>0</v>
      </c>
      <c r="GC220" s="104">
        <f>VALUE('Time Sheet KN'!GE220-'Time Sheet KN'!GD220)*24</f>
        <v>0</v>
      </c>
      <c r="GD220" s="104">
        <f>VALUE('Time Sheet KN'!GG220-'Time Sheet KN'!GF220)*24</f>
        <v>0</v>
      </c>
      <c r="GE220" s="105">
        <f t="shared" si="1736"/>
        <v>0</v>
      </c>
      <c r="GF220" s="5">
        <f t="shared" si="1737"/>
        <v>0</v>
      </c>
      <c r="GG220" s="5"/>
      <c r="GH220" s="5">
        <f>LOOKUP(GH$6,'Daily Absent'!$O$6:$AX$6,'Daily Absent'!$O220:$AX220)</f>
        <v>0</v>
      </c>
      <c r="GI220" s="104">
        <f>VALUE('Time Sheet KN'!GJ220-'Time Sheet KN'!GI220)*24</f>
        <v>0</v>
      </c>
      <c r="GJ220" s="104">
        <f>VALUE('Time Sheet KN'!GL220-'Time Sheet KN'!GK220)*24</f>
        <v>0</v>
      </c>
      <c r="GK220" s="104">
        <f>VALUE('Time Sheet KN'!GN220-'Time Sheet KN'!GM220)*24</f>
        <v>0</v>
      </c>
      <c r="GL220" s="105">
        <f t="shared" si="1738"/>
        <v>0</v>
      </c>
      <c r="GM220" s="5">
        <f t="shared" si="1739"/>
        <v>0</v>
      </c>
      <c r="GN220" s="5"/>
      <c r="GO220" s="5">
        <f>LOOKUP(GO$6,'Daily Absent'!$O$6:$AX$6,'Daily Absent'!$O220:$AX220)</f>
        <v>0</v>
      </c>
      <c r="GP220" s="104">
        <f>VALUE('Time Sheet KN'!GQ220-'Time Sheet KN'!GP220)*24</f>
        <v>0</v>
      </c>
      <c r="GQ220" s="104">
        <f>VALUE('Time Sheet KN'!GS220-'Time Sheet KN'!GR220)*24</f>
        <v>0</v>
      </c>
      <c r="GR220" s="104">
        <f>VALUE('Time Sheet KN'!GU220-'Time Sheet KN'!GT220)*24</f>
        <v>0</v>
      </c>
      <c r="GS220" s="105">
        <f t="shared" si="1740"/>
        <v>0</v>
      </c>
      <c r="GT220" s="5">
        <f t="shared" si="1741"/>
        <v>0</v>
      </c>
      <c r="GU220" s="5"/>
      <c r="GV220" s="5">
        <f>LOOKUP(GV$6,'Daily Absent'!$O$6:$AX$6,'Daily Absent'!$O220:$AX220)</f>
        <v>0</v>
      </c>
      <c r="GW220" s="104">
        <f>VALUE('Time Sheet KN'!GX220-'Time Sheet KN'!GW220)*24</f>
        <v>0</v>
      </c>
      <c r="GX220" s="104">
        <f>VALUE('Time Sheet KN'!GZ220-'Time Sheet KN'!GY220)*24</f>
        <v>0</v>
      </c>
      <c r="GY220" s="104">
        <f>VALUE('Time Sheet KN'!HB220-'Time Sheet KN'!HA220)*24</f>
        <v>0</v>
      </c>
      <c r="GZ220" s="105">
        <f t="shared" si="1742"/>
        <v>0</v>
      </c>
      <c r="HA220" s="5">
        <f t="shared" si="1743"/>
        <v>0</v>
      </c>
      <c r="HB220" s="5"/>
      <c r="HC220" s="5">
        <f>LOOKUP(HC$6,'Daily Absent'!$O$6:$AX$6,'Daily Absent'!$O220:$AX220)</f>
        <v>0</v>
      </c>
      <c r="HD220" s="104">
        <f>VALUE('Time Sheet KN'!HE220-'Time Sheet KN'!HD220)*24</f>
        <v>0</v>
      </c>
      <c r="HE220" s="104">
        <f>VALUE('Time Sheet KN'!HG220-'Time Sheet KN'!HF220)*24</f>
        <v>0</v>
      </c>
      <c r="HF220" s="104">
        <f>VALUE('Time Sheet KN'!HI220-'Time Sheet KN'!HH220)*24</f>
        <v>0</v>
      </c>
      <c r="HG220" s="105">
        <f t="shared" si="1744"/>
        <v>0</v>
      </c>
      <c r="HH220" s="5">
        <f t="shared" si="1745"/>
        <v>0</v>
      </c>
      <c r="HI220" s="5"/>
      <c r="HJ220" s="5">
        <f>LOOKUP(HJ$6,'Daily Absent'!$O$6:$AX$6,'Daily Absent'!$O220:$AX220)</f>
        <v>0</v>
      </c>
      <c r="HK220" s="104">
        <f>VALUE('Time Sheet KN'!HL220-'Time Sheet KN'!HK220)*24</f>
        <v>0</v>
      </c>
      <c r="HL220" s="104">
        <f>VALUE('Time Sheet KN'!HN220-'Time Sheet KN'!HM220)*24</f>
        <v>0</v>
      </c>
      <c r="HM220" s="104">
        <f>VALUE('Time Sheet KN'!HP220-'Time Sheet KN'!HO220)*24</f>
        <v>0</v>
      </c>
      <c r="HN220" s="105">
        <f t="shared" si="1746"/>
        <v>0</v>
      </c>
      <c r="HO220" s="5">
        <f t="shared" si="1747"/>
        <v>0</v>
      </c>
      <c r="HP220" s="5"/>
      <c r="HQ220" s="5">
        <f>LOOKUP(HQ$6,'Daily Absent'!$O$6:$AX$6,'Daily Absent'!$O220:$AX220)</f>
        <v>0</v>
      </c>
      <c r="HR220" s="104">
        <f>VALUE('Time Sheet KN'!HS220-'Time Sheet KN'!HR220)*24</f>
        <v>0</v>
      </c>
      <c r="HS220" s="104">
        <f>VALUE('Time Sheet KN'!HU220-'Time Sheet KN'!HT220)*24</f>
        <v>0</v>
      </c>
      <c r="HT220" s="104">
        <f>VALUE('Time Sheet KN'!HW220-'Time Sheet KN'!HV220)*24</f>
        <v>0</v>
      </c>
      <c r="HU220" s="105">
        <f t="shared" si="1748"/>
        <v>0</v>
      </c>
      <c r="HV220" s="5">
        <f t="shared" si="1749"/>
        <v>0</v>
      </c>
      <c r="HW220" s="5"/>
      <c r="HX220" s="5">
        <f>LOOKUP(HX$6,'Daily Absent'!$O$6:$AX$6,'Daily Absent'!$O220:$AX220)</f>
        <v>0</v>
      </c>
      <c r="HY220" s="104">
        <f>VALUE('Time Sheet KN'!HZ220-'Time Sheet KN'!HY220)*24</f>
        <v>0</v>
      </c>
      <c r="HZ220" s="104">
        <f>VALUE('Time Sheet KN'!IB220-'Time Sheet KN'!IA220)*24</f>
        <v>0</v>
      </c>
      <c r="IA220" s="104">
        <f>VALUE('Time Sheet KN'!ID220-'Time Sheet KN'!IC220)*24</f>
        <v>0</v>
      </c>
      <c r="IB220" s="105">
        <f t="shared" si="1750"/>
        <v>0</v>
      </c>
      <c r="IC220" s="5">
        <f t="shared" si="1751"/>
        <v>0</v>
      </c>
      <c r="ID220" s="5"/>
      <c r="IE220" s="5">
        <f>LOOKUP(IE$6,'Daily Absent'!$O$6:$AX$6,'Daily Absent'!$O220:$AX220)</f>
        <v>0</v>
      </c>
      <c r="IF220" s="104">
        <f>VALUE('Time Sheet KN'!IG220-'Time Sheet KN'!IF220)*24</f>
        <v>0</v>
      </c>
      <c r="IG220" s="104">
        <f>VALUE('Time Sheet KN'!II220-'Time Sheet KN'!IH220)*24</f>
        <v>0</v>
      </c>
      <c r="IH220" s="104">
        <f>VALUE('Time Sheet KN'!IK220-'Time Sheet KN'!IJ220)*24</f>
        <v>0</v>
      </c>
      <c r="II220" s="105">
        <f t="shared" si="1752"/>
        <v>0</v>
      </c>
      <c r="IJ220" s="5">
        <f t="shared" si="1753"/>
        <v>0</v>
      </c>
      <c r="IK220" s="5"/>
      <c r="IL220" s="5">
        <f>LOOKUP(IL$6,'Daily Absent'!$O$6:$AX$6,'Daily Absent'!$O220:$AX220)</f>
        <v>0</v>
      </c>
      <c r="IM220" s="104">
        <f>VALUE('Time Sheet KN'!IN220-'Time Sheet KN'!IM220)*24</f>
        <v>0</v>
      </c>
      <c r="IN220" s="104">
        <f>VALUE('Time Sheet KN'!IP220-'Time Sheet KN'!IO220)*24</f>
        <v>0</v>
      </c>
      <c r="IO220" s="104">
        <f>VALUE('Time Sheet KN'!IR220-'Time Sheet KN'!IQ220)*24</f>
        <v>0</v>
      </c>
      <c r="IP220" s="105">
        <f t="shared" si="1754"/>
        <v>0</v>
      </c>
      <c r="IQ220" s="5">
        <f t="shared" si="1755"/>
        <v>0</v>
      </c>
      <c r="IR220" s="5"/>
      <c r="IS220" s="5">
        <f>LOOKUP(IS$6,'Daily Absent'!$O$6:$AX$6,'Daily Absent'!$O220:$AX220)</f>
        <v>0</v>
      </c>
      <c r="IT220" s="104">
        <f>VALUE('Time Sheet KN'!IU220-'Time Sheet KN'!IT220)*24</f>
        <v>0</v>
      </c>
      <c r="IU220" s="104">
        <f>VALUE('Time Sheet KN'!IW220-'Time Sheet KN'!IV220)*24</f>
        <v>0</v>
      </c>
      <c r="IV220" s="104">
        <f>VALUE('Time Sheet KN'!IY220-'Time Sheet KN'!IX220)*24</f>
        <v>0</v>
      </c>
      <c r="IW220" s="105">
        <f t="shared" si="1756"/>
        <v>0</v>
      </c>
      <c r="IX220" s="5">
        <f t="shared" si="1757"/>
        <v>0</v>
      </c>
      <c r="IY220" s="5"/>
      <c r="IZ220" s="5">
        <f>LOOKUP(IZ$6,'Daily Absent'!$O$6:$AX$6,'Daily Absent'!$O220:$AX220)</f>
        <v>0</v>
      </c>
      <c r="JA220" s="104">
        <f>VALUE('Time Sheet KN'!JB220-'Time Sheet KN'!JA220)*24</f>
        <v>0</v>
      </c>
      <c r="JB220" s="104">
        <f>VALUE('Time Sheet KN'!JD220-'Time Sheet KN'!JC220)*24</f>
        <v>0</v>
      </c>
      <c r="JC220" s="104">
        <f>VALUE('Time Sheet KN'!JF220-'Time Sheet KN'!JE220)*24</f>
        <v>0</v>
      </c>
      <c r="JD220" s="105">
        <f t="shared" si="1758"/>
        <v>0</v>
      </c>
      <c r="JE220" s="5">
        <f t="shared" si="1759"/>
        <v>0</v>
      </c>
      <c r="JF220" s="5"/>
    </row>
    <row r="221" spans="1:266" ht="21.5" customHeight="1">
      <c r="A221" s="54">
        <f>IF('Master MP Status'!A221&gt;0,'Master MP Status'!A221,"")</f>
        <v>213</v>
      </c>
      <c r="B221" s="5" t="str">
        <f>IF(ISTEXT('Master MP Status'!B221),'Master MP Status'!B221,"")</f>
        <v>DIRECT</v>
      </c>
      <c r="C221" s="153" t="str">
        <f>IF(OR(ISTEXT('Master MP Status'!C221),'Master MP Status'!C221&gt;0),'Master MP Status'!C221,"")</f>
        <v/>
      </c>
      <c r="D221" s="154" t="str">
        <f>IF(OR(ISTEXT('Master MP Status'!D221),'Master MP Status'!D221&gt;0),'Master MP Status'!D221,"")</f>
        <v>KN25388</v>
      </c>
      <c r="E221" s="5" t="str">
        <f>IF(ISTEXT('Master MP Status'!E221),'Master MP Status'!E221,"")</f>
        <v>YULIO ERWINODUS SARI BAI</v>
      </c>
      <c r="F221" s="5" t="str">
        <f>IF(ISTEXT('Master MP Status'!F221),'Master MP Status'!F221,"")</f>
        <v/>
      </c>
      <c r="G221" s="5" t="str">
        <f>IF(ISTEXT('Master MP Status'!G221),'Master MP Status'!G221,"")</f>
        <v>Local</v>
      </c>
      <c r="H221" s="5" t="str">
        <f>IF(ISTEXT('Master MP Status'!H221),'Master MP Status'!H221,"")</f>
        <v>YACOBE T</v>
      </c>
      <c r="I221" s="5" t="str">
        <f>IF(ISTEXT('Master MP Status'!I221),'Master MP Status'!I221,"")</f>
        <v>Helper</v>
      </c>
      <c r="J221" s="5" t="str">
        <f>IF(ISTEXT('Master MP Status'!J221),'Master MP Status'!J221,"")</f>
        <v>Helper</v>
      </c>
      <c r="K221" s="9">
        <f>IF(OR('Master MP Status'!K221=0,'Master MP Status'!K221=""),"",'Master MP Status'!K221)</f>
        <v>45831</v>
      </c>
      <c r="L221" s="9">
        <f>IF(OR('Master MP Status'!L221=0,'Master MP Status'!L221=""),"",'Master MP Status'!L221)</f>
        <v>45831</v>
      </c>
      <c r="M221" s="9" t="str">
        <f>IF(OR('Master MP Status'!M221=0,'Master MP Status'!M221=""),"",'Master MP Status'!M221)</f>
        <v/>
      </c>
      <c r="N221" s="5" t="str">
        <f>IF(ISTEXT('Master MP Status'!N221),'Master MP Status'!N221,"")</f>
        <v/>
      </c>
      <c r="O221" s="5">
        <f>LOOKUP(O$6,'Daily Absent'!$O$6:$AX$6,'Daily Absent'!$O221:$AX221)</f>
        <v>1</v>
      </c>
      <c r="P221" s="104">
        <f>VALUE('Time Sheet KN'!Q221-'Time Sheet KN'!P221)*24</f>
        <v>5</v>
      </c>
      <c r="Q221" s="104">
        <f>VALUE('Time Sheet KN'!S221-'Time Sheet KN'!R221)*24</f>
        <v>5.0000000000000009</v>
      </c>
      <c r="R221" s="104">
        <f>VALUE('Time Sheet KN'!U221-'Time Sheet KN'!T221)*24</f>
        <v>0</v>
      </c>
      <c r="S221" s="105">
        <f t="shared" si="1688"/>
        <v>10</v>
      </c>
      <c r="T221" s="5">
        <f t="shared" si="1689"/>
        <v>0</v>
      </c>
      <c r="U221" s="5"/>
      <c r="V221" s="5">
        <f>LOOKUP(V$6,'Daily Absent'!$O$6:$AX$6,'Daily Absent'!$O221:$AX221)</f>
        <v>1</v>
      </c>
      <c r="W221" s="104">
        <f>VALUE('Time Sheet KN'!X221-'Time Sheet KN'!W221)*24</f>
        <v>5</v>
      </c>
      <c r="X221" s="104">
        <f>VALUE('Time Sheet KN'!Z221-'Time Sheet KN'!Y221)*24</f>
        <v>5.0000000000000009</v>
      </c>
      <c r="Y221" s="104">
        <f>VALUE('Time Sheet KN'!AB221-'Time Sheet KN'!AA221)*24</f>
        <v>0</v>
      </c>
      <c r="Z221" s="105">
        <f t="shared" si="1690"/>
        <v>10</v>
      </c>
      <c r="AA221" s="5">
        <f t="shared" si="1691"/>
        <v>0</v>
      </c>
      <c r="AB221" s="5"/>
      <c r="AC221" s="5">
        <f>LOOKUP(AC$6,'Daily Absent'!$O$6:$AX$6,'Daily Absent'!$O221:$AX221)</f>
        <v>1</v>
      </c>
      <c r="AD221" s="104">
        <f>VALUE('Time Sheet KN'!AE221-'Time Sheet KN'!AD221)*24</f>
        <v>5</v>
      </c>
      <c r="AE221" s="104">
        <f>VALUE('Time Sheet KN'!AG221-'Time Sheet KN'!AF221)*24</f>
        <v>5.0000000000000009</v>
      </c>
      <c r="AF221" s="104">
        <f>VALUE('Time Sheet KN'!AI221-'Time Sheet KN'!AH221)*24</f>
        <v>0</v>
      </c>
      <c r="AG221" s="105">
        <f t="shared" si="1692"/>
        <v>10</v>
      </c>
      <c r="AH221" s="5">
        <f t="shared" si="1693"/>
        <v>0</v>
      </c>
      <c r="AI221" s="5"/>
      <c r="AJ221" s="5">
        <f>LOOKUP(AJ$6,'Daily Absent'!$O$6:$AX$6,'Daily Absent'!$O221:$AX221)</f>
        <v>1</v>
      </c>
      <c r="AK221" s="104">
        <f>VALUE('Time Sheet KN'!AL221-'Time Sheet KN'!AK221)*24</f>
        <v>5</v>
      </c>
      <c r="AL221" s="104">
        <f>VALUE('Time Sheet KN'!AN221-'Time Sheet KN'!AM221)*24</f>
        <v>5.0000000000000009</v>
      </c>
      <c r="AM221" s="104">
        <f>VALUE('Time Sheet KN'!AP221-'Time Sheet KN'!AO221)*24</f>
        <v>0</v>
      </c>
      <c r="AN221" s="105">
        <f t="shared" si="1694"/>
        <v>10</v>
      </c>
      <c r="AO221" s="5">
        <f t="shared" si="1695"/>
        <v>0</v>
      </c>
      <c r="AP221" s="5"/>
      <c r="AQ221" s="5">
        <f>LOOKUP(AQ$6,'Daily Absent'!$O$6:$AX$6,'Daily Absent'!$O221:$AX221)</f>
        <v>1</v>
      </c>
      <c r="AR221" s="104">
        <f>VALUE('Time Sheet KN'!AS221-'Time Sheet KN'!AR221)*24</f>
        <v>5</v>
      </c>
      <c r="AS221" s="104">
        <f>VALUE('Time Sheet KN'!AU221-'Time Sheet KN'!AT221)*24</f>
        <v>4.0000000000000018</v>
      </c>
      <c r="AT221" s="104">
        <f>VALUE('Time Sheet KN'!AW221-'Time Sheet KN'!AV221)*24</f>
        <v>0</v>
      </c>
      <c r="AU221" s="105">
        <f t="shared" si="1696"/>
        <v>9</v>
      </c>
      <c r="AV221" s="5">
        <f t="shared" si="1697"/>
        <v>1.7763568394002505E-15</v>
      </c>
      <c r="AW221" s="5"/>
      <c r="AX221" s="5">
        <f>LOOKUP(AX$6,'Daily Absent'!$O$6:$AX$6,'Daily Absent'!$O221:$AX221)</f>
        <v>1</v>
      </c>
      <c r="AY221" s="104">
        <f>VALUE('Time Sheet KN'!AZ221-'Time Sheet KN'!AY221)*24</f>
        <v>4</v>
      </c>
      <c r="AZ221" s="104">
        <f>VALUE('Time Sheet KN'!BB221-'Time Sheet KN'!BA221)*24</f>
        <v>3</v>
      </c>
      <c r="BA221" s="104">
        <f>VALUE('Time Sheet KN'!BD221-'Time Sheet KN'!BC221)*24</f>
        <v>0</v>
      </c>
      <c r="BB221" s="105">
        <f t="shared" si="1698"/>
        <v>0</v>
      </c>
      <c r="BC221" s="5">
        <f t="shared" si="1699"/>
        <v>7</v>
      </c>
      <c r="BD221" s="5"/>
      <c r="BE221" s="5">
        <f>LOOKUP(BE$6,'Daily Absent'!$O$6:$AX$6,'Daily Absent'!$O221:$AX221)</f>
        <v>1</v>
      </c>
      <c r="BF221" s="104">
        <f>VALUE('Time Sheet KN'!BG221-'Time Sheet KN'!BF221)*24</f>
        <v>5</v>
      </c>
      <c r="BG221" s="104">
        <f>VALUE('Time Sheet KN'!BI221-'Time Sheet KN'!BH221)*24</f>
        <v>5.0000000000000009</v>
      </c>
      <c r="BH221" s="104">
        <f>VALUE('Time Sheet KN'!BK221-'Time Sheet KN'!BJ221)*24</f>
        <v>0</v>
      </c>
      <c r="BI221" s="105">
        <f t="shared" si="1700"/>
        <v>10</v>
      </c>
      <c r="BJ221" s="5">
        <f t="shared" si="1701"/>
        <v>0</v>
      </c>
      <c r="BK221" s="5"/>
      <c r="BL221" s="5">
        <f>LOOKUP(BL$6,'Daily Absent'!$O$6:$AX$6,'Daily Absent'!$O221:$AX221)</f>
        <v>1</v>
      </c>
      <c r="BM221" s="104">
        <f>VALUE('Time Sheet KN'!BN221-'Time Sheet KN'!BM221)*24</f>
        <v>5</v>
      </c>
      <c r="BN221" s="104">
        <f>VALUE('Time Sheet KN'!BP221-'Time Sheet KN'!BO221)*24</f>
        <v>5.0000000000000009</v>
      </c>
      <c r="BO221" s="104">
        <f>VALUE('Time Sheet KN'!BR221-'Time Sheet KN'!BQ221)*24</f>
        <v>0</v>
      </c>
      <c r="BP221" s="105">
        <f t="shared" si="1702"/>
        <v>10</v>
      </c>
      <c r="BQ221" s="5">
        <f t="shared" si="1703"/>
        <v>0</v>
      </c>
      <c r="BR221" s="5"/>
      <c r="BS221" s="5">
        <f>LOOKUP(BS$6,'Daily Absent'!$O$6:$AX$6,'Daily Absent'!$O221:$AX221)</f>
        <v>1</v>
      </c>
      <c r="BT221" s="104">
        <f>VALUE('Time Sheet KN'!BU221-'Time Sheet KN'!BT221)*24</f>
        <v>5</v>
      </c>
      <c r="BU221" s="104">
        <f>VALUE('Time Sheet KN'!BW221-'Time Sheet KN'!BV221)*24</f>
        <v>5.0000000000000009</v>
      </c>
      <c r="BV221" s="104">
        <f>VALUE('Time Sheet KN'!BY221-'Time Sheet KN'!BX221)*24</f>
        <v>0</v>
      </c>
      <c r="BW221" s="105">
        <f t="shared" si="1704"/>
        <v>10</v>
      </c>
      <c r="BX221" s="5">
        <f t="shared" si="1705"/>
        <v>0</v>
      </c>
      <c r="BY221" s="5"/>
      <c r="BZ221" s="5">
        <f>LOOKUP(BZ$6,'Daily Absent'!$O$6:$AX$6,'Daily Absent'!$O221:$AX221)</f>
        <v>1</v>
      </c>
      <c r="CA221" s="104">
        <f>VALUE('Time Sheet KN'!CB221-'Time Sheet KN'!CA221)*24</f>
        <v>5</v>
      </c>
      <c r="CB221" s="104">
        <f>VALUE('Time Sheet KN'!CD221-'Time Sheet KN'!CC221)*24</f>
        <v>5.0000000000000009</v>
      </c>
      <c r="CC221" s="104">
        <f>VALUE('Time Sheet KN'!CF221-'Time Sheet KN'!CE221)*24</f>
        <v>0</v>
      </c>
      <c r="CD221" s="105">
        <f t="shared" si="1706"/>
        <v>10</v>
      </c>
      <c r="CE221" s="5">
        <f t="shared" si="1707"/>
        <v>0</v>
      </c>
      <c r="CF221" s="5"/>
      <c r="CG221" s="5">
        <f>LOOKUP(CG$6,'Daily Absent'!$O$6:$AX$6,'Daily Absent'!$O221:$AX221)</f>
        <v>1</v>
      </c>
      <c r="CH221" s="104">
        <f>VALUE('Time Sheet KN'!CI221-'Time Sheet KN'!CH221)*24</f>
        <v>5</v>
      </c>
      <c r="CI221" s="104">
        <f>VALUE('Time Sheet KN'!CK221-'Time Sheet KN'!CJ221)*24</f>
        <v>5.0000000000000009</v>
      </c>
      <c r="CJ221" s="104">
        <f>VALUE('Time Sheet KN'!CM221-'Time Sheet KN'!CL221)*24</f>
        <v>3</v>
      </c>
      <c r="CK221" s="105">
        <f t="shared" si="1708"/>
        <v>10</v>
      </c>
      <c r="CL221" s="5">
        <f t="shared" si="1709"/>
        <v>3</v>
      </c>
      <c r="CM221" s="5"/>
      <c r="CN221" s="5">
        <f>LOOKUP(CN$6,'Daily Absent'!$O$6:$AX$6,'Daily Absent'!$O221:$AX221)</f>
        <v>1</v>
      </c>
      <c r="CO221" s="104">
        <f>VALUE('Time Sheet KN'!CP221-'Time Sheet KN'!CO221)*24</f>
        <v>5</v>
      </c>
      <c r="CP221" s="104">
        <f>VALUE('Time Sheet KN'!CR221-'Time Sheet KN'!CQ221)*24</f>
        <v>4.0000000000000018</v>
      </c>
      <c r="CQ221" s="104">
        <f>VALUE('Time Sheet KN'!CT221-'Time Sheet KN'!CS221)*24</f>
        <v>0</v>
      </c>
      <c r="CR221" s="105">
        <f t="shared" si="1710"/>
        <v>9</v>
      </c>
      <c r="CS221" s="5">
        <f t="shared" si="1711"/>
        <v>1.7763568394002505E-15</v>
      </c>
      <c r="CT221" s="5"/>
      <c r="CU221" s="5">
        <f>LOOKUP(CU$6,'Daily Absent'!$O$6:$AX$6,'Daily Absent'!$O221:$AX221)</f>
        <v>1</v>
      </c>
      <c r="CV221" s="104">
        <f>VALUE('Time Sheet KN'!CW221-'Time Sheet KN'!CV221)*24</f>
        <v>4</v>
      </c>
      <c r="CW221" s="104">
        <f>VALUE('Time Sheet KN'!CY221-'Time Sheet KN'!CX221)*24</f>
        <v>3</v>
      </c>
      <c r="CX221" s="104">
        <f>VALUE('Time Sheet KN'!DA221-'Time Sheet KN'!CZ221)*24</f>
        <v>0</v>
      </c>
      <c r="CY221" s="105">
        <f t="shared" si="1712"/>
        <v>0</v>
      </c>
      <c r="CZ221" s="5">
        <f t="shared" si="1713"/>
        <v>7</v>
      </c>
      <c r="DA221" s="5"/>
      <c r="DB221" s="5">
        <f>LOOKUP(DB$6,'Daily Absent'!$O$6:$AX$6,'Daily Absent'!$O221:$AX221)</f>
        <v>1</v>
      </c>
      <c r="DC221" s="104">
        <f>VALUE('Time Sheet KN'!DD221-'Time Sheet KN'!DC221)*24</f>
        <v>5</v>
      </c>
      <c r="DD221" s="104">
        <f>VALUE('Time Sheet KN'!DF221-'Time Sheet KN'!DE221)*24</f>
        <v>5.0000000000000009</v>
      </c>
      <c r="DE221" s="104">
        <f>VALUE('Time Sheet KN'!DH221-'Time Sheet KN'!DG221)*24</f>
        <v>3</v>
      </c>
      <c r="DF221" s="105">
        <f t="shared" si="1714"/>
        <v>10</v>
      </c>
      <c r="DG221" s="5">
        <f t="shared" si="1715"/>
        <v>3</v>
      </c>
      <c r="DH221" s="5"/>
      <c r="DI221" s="5">
        <f>LOOKUP(DI$6,'Daily Absent'!$O$6:$AX$6,'Daily Absent'!$O221:$AX221)</f>
        <v>0</v>
      </c>
      <c r="DJ221" s="104">
        <f>VALUE('Time Sheet KN'!DK221-'Time Sheet KN'!DJ221)*24</f>
        <v>0</v>
      </c>
      <c r="DK221" s="104">
        <f>VALUE('Time Sheet KN'!DM221-'Time Sheet KN'!DL221)*24</f>
        <v>0</v>
      </c>
      <c r="DL221" s="104">
        <f>VALUE('Time Sheet KN'!DO221-'Time Sheet KN'!DN221)*24</f>
        <v>0</v>
      </c>
      <c r="DM221" s="105">
        <f t="shared" si="1716"/>
        <v>0</v>
      </c>
      <c r="DN221" s="5">
        <f t="shared" si="1717"/>
        <v>0</v>
      </c>
      <c r="DO221" s="5"/>
      <c r="DP221" s="5">
        <f>LOOKUP(DP$6,'Daily Absent'!$O$6:$AX$6,'Daily Absent'!$O221:$AX221)</f>
        <v>1</v>
      </c>
      <c r="DQ221" s="104">
        <f>VALUE('Time Sheet KN'!DR221-'Time Sheet KN'!DQ221)*24</f>
        <v>5</v>
      </c>
      <c r="DR221" s="104">
        <f>VALUE('Time Sheet KN'!DT221-'Time Sheet KN'!DS221)*24</f>
        <v>5.0000000000000009</v>
      </c>
      <c r="DS221" s="104">
        <f>VALUE('Time Sheet KN'!DV221-'Time Sheet KN'!DU221)*24</f>
        <v>0</v>
      </c>
      <c r="DT221" s="105">
        <f t="shared" si="1718"/>
        <v>10</v>
      </c>
      <c r="DU221" s="5">
        <f t="shared" si="1719"/>
        <v>0</v>
      </c>
      <c r="DV221" s="5"/>
      <c r="DW221" s="5">
        <f>LOOKUP(DW$6,'Daily Absent'!$O$6:$AX$6,'Daily Absent'!$O221:$AX221)</f>
        <v>1</v>
      </c>
      <c r="DX221" s="104">
        <f>VALUE('Time Sheet KN'!DY221-'Time Sheet KN'!DX221)*24</f>
        <v>5</v>
      </c>
      <c r="DY221" s="104">
        <f>VALUE('Time Sheet KN'!EA221-'Time Sheet KN'!DZ221)*24</f>
        <v>5.0000000000000009</v>
      </c>
      <c r="DZ221" s="104">
        <f>VALUE('Time Sheet KN'!EC221-'Time Sheet KN'!EB221)*24</f>
        <v>0</v>
      </c>
      <c r="EA221" s="105">
        <f t="shared" si="1720"/>
        <v>10</v>
      </c>
      <c r="EB221" s="5">
        <f t="shared" si="1721"/>
        <v>0</v>
      </c>
      <c r="EC221" s="5"/>
      <c r="ED221" s="5">
        <f>LOOKUP(ED$6,'Daily Absent'!$O$6:$AX$6,'Daily Absent'!$O221:$AX221)</f>
        <v>1</v>
      </c>
      <c r="EE221" s="104">
        <f>VALUE('Time Sheet KN'!EF221-'Time Sheet KN'!EE221)*24</f>
        <v>5</v>
      </c>
      <c r="EF221" s="104">
        <f>VALUE('Time Sheet KN'!EH221-'Time Sheet KN'!EG221)*24</f>
        <v>5.0000000000000009</v>
      </c>
      <c r="EG221" s="104">
        <f>VALUE('Time Sheet KN'!EJ221-'Time Sheet KN'!EI221)*24</f>
        <v>0</v>
      </c>
      <c r="EH221" s="105">
        <f t="shared" si="1722"/>
        <v>10</v>
      </c>
      <c r="EI221" s="5">
        <f t="shared" si="1723"/>
        <v>0</v>
      </c>
      <c r="EJ221" s="5"/>
      <c r="EK221" s="5">
        <f>LOOKUP(EK$6,'Daily Absent'!$O$6:$AX$6,'Daily Absent'!$O221:$AX221)</f>
        <v>1</v>
      </c>
      <c r="EL221" s="104">
        <f>VALUE('Time Sheet KN'!EM221-'Time Sheet KN'!EL221)*24</f>
        <v>5</v>
      </c>
      <c r="EM221" s="104">
        <f>VALUE('Time Sheet KN'!EO221-'Time Sheet KN'!EN221)*24</f>
        <v>5.0000000000000009</v>
      </c>
      <c r="EN221" s="104">
        <f>VALUE('Time Sheet KN'!EQ221-'Time Sheet KN'!EP221)*24</f>
        <v>0</v>
      </c>
      <c r="EO221" s="105">
        <f t="shared" si="1724"/>
        <v>9</v>
      </c>
      <c r="EP221" s="5">
        <f t="shared" si="1725"/>
        <v>1</v>
      </c>
      <c r="EQ221" s="5"/>
      <c r="ER221" s="5">
        <f>LOOKUP(ER$6,'Daily Absent'!$O$6:$AX$6,'Daily Absent'!$O221:$AX221)</f>
        <v>0</v>
      </c>
      <c r="ES221" s="104">
        <f>VALUE('Time Sheet KN'!ET221-'Time Sheet KN'!ES221)*24</f>
        <v>0</v>
      </c>
      <c r="ET221" s="104">
        <f>VALUE('Time Sheet KN'!EV221-'Time Sheet KN'!EU221)*24</f>
        <v>0</v>
      </c>
      <c r="EU221" s="104">
        <f>VALUE('Time Sheet KN'!EX221-'Time Sheet KN'!EW221)*24</f>
        <v>0</v>
      </c>
      <c r="EV221" s="105">
        <f t="shared" si="1726"/>
        <v>0</v>
      </c>
      <c r="EW221" s="5">
        <f t="shared" si="1727"/>
        <v>0</v>
      </c>
      <c r="EX221" s="5"/>
      <c r="EY221" s="5">
        <f>LOOKUP(EY$6,'Daily Absent'!$O$6:$AX$6,'Daily Absent'!$O221:$AX221)</f>
        <v>1</v>
      </c>
      <c r="EZ221" s="104">
        <f>VALUE('Time Sheet KN'!FA221-'Time Sheet KN'!EZ221)*24</f>
        <v>5</v>
      </c>
      <c r="FA221" s="104">
        <f>VALUE('Time Sheet KN'!FC221-'Time Sheet KN'!FB221)*24</f>
        <v>5.0000000000000009</v>
      </c>
      <c r="FB221" s="104">
        <f>VALUE('Time Sheet KN'!FE221-'Time Sheet KN'!FD221)*24</f>
        <v>3</v>
      </c>
      <c r="FC221" s="105">
        <f t="shared" si="1728"/>
        <v>10</v>
      </c>
      <c r="FD221" s="5">
        <f t="shared" si="1729"/>
        <v>3</v>
      </c>
      <c r="FE221" s="5"/>
      <c r="FF221" s="5">
        <f>LOOKUP(FF$6,'Daily Absent'!$O$6:$AX$6,'Daily Absent'!$O221:$AX221)</f>
        <v>1</v>
      </c>
      <c r="FG221" s="104">
        <f>VALUE('Time Sheet KN'!FH221-'Time Sheet KN'!FG221)*24</f>
        <v>0</v>
      </c>
      <c r="FH221" s="104">
        <f>VALUE('Time Sheet KN'!FJ221-'Time Sheet KN'!FI221)*24</f>
        <v>0</v>
      </c>
      <c r="FI221" s="104">
        <f>VALUE('Time Sheet KN'!FL221-'Time Sheet KN'!FK221)*24</f>
        <v>0</v>
      </c>
      <c r="FJ221" s="105">
        <f t="shared" si="1730"/>
        <v>0</v>
      </c>
      <c r="FK221" s="5">
        <f t="shared" si="1731"/>
        <v>0</v>
      </c>
      <c r="FL221" s="5"/>
      <c r="FM221" s="5">
        <f>LOOKUP(FM$6,'Daily Absent'!$O$6:$AX$6,'Daily Absent'!$O221:$AX221)</f>
        <v>0</v>
      </c>
      <c r="FN221" s="104">
        <f>VALUE('Time Sheet KN'!FO221-'Time Sheet KN'!FN221)*24</f>
        <v>0</v>
      </c>
      <c r="FO221" s="104">
        <f>VALUE('Time Sheet KN'!FQ221-'Time Sheet KN'!FP221)*24</f>
        <v>0</v>
      </c>
      <c r="FP221" s="104">
        <f>VALUE('Time Sheet KN'!FS221-'Time Sheet KN'!FR221)*24</f>
        <v>0</v>
      </c>
      <c r="FQ221" s="105">
        <f t="shared" si="1732"/>
        <v>0</v>
      </c>
      <c r="FR221" s="5">
        <f t="shared" si="1733"/>
        <v>0</v>
      </c>
      <c r="FS221" s="5"/>
      <c r="FT221" s="5">
        <f>LOOKUP(FT$6,'Daily Absent'!$O$6:$AX$6,'Daily Absent'!$O221:$AX221)</f>
        <v>0</v>
      </c>
      <c r="FU221" s="104">
        <f>VALUE('Time Sheet KN'!FV221-'Time Sheet KN'!FU221)*24</f>
        <v>0</v>
      </c>
      <c r="FV221" s="104">
        <f>VALUE('Time Sheet KN'!FX221-'Time Sheet KN'!FW221)*24</f>
        <v>0</v>
      </c>
      <c r="FW221" s="104">
        <f>VALUE('Time Sheet KN'!FZ221-'Time Sheet KN'!FY221)*24</f>
        <v>0</v>
      </c>
      <c r="FX221" s="105">
        <f t="shared" si="1734"/>
        <v>0</v>
      </c>
      <c r="FY221" s="5">
        <f t="shared" si="1735"/>
        <v>0</v>
      </c>
      <c r="FZ221" s="5"/>
      <c r="GA221" s="5">
        <f>LOOKUP(GA$6,'Daily Absent'!$O$6:$AX$6,'Daily Absent'!$O221:$AX221)</f>
        <v>0</v>
      </c>
      <c r="GB221" s="104">
        <f>VALUE('Time Sheet KN'!GC221-'Time Sheet KN'!GB221)*24</f>
        <v>0</v>
      </c>
      <c r="GC221" s="104">
        <f>VALUE('Time Sheet KN'!GE221-'Time Sheet KN'!GD221)*24</f>
        <v>0</v>
      </c>
      <c r="GD221" s="104">
        <f>VALUE('Time Sheet KN'!GG221-'Time Sheet KN'!GF221)*24</f>
        <v>0</v>
      </c>
      <c r="GE221" s="105">
        <f t="shared" si="1736"/>
        <v>0</v>
      </c>
      <c r="GF221" s="5">
        <f t="shared" si="1737"/>
        <v>0</v>
      </c>
      <c r="GG221" s="5"/>
      <c r="GH221" s="5">
        <f>LOOKUP(GH$6,'Daily Absent'!$O$6:$AX$6,'Daily Absent'!$O221:$AX221)</f>
        <v>0</v>
      </c>
      <c r="GI221" s="104">
        <f>VALUE('Time Sheet KN'!GJ221-'Time Sheet KN'!GI221)*24</f>
        <v>0</v>
      </c>
      <c r="GJ221" s="104">
        <f>VALUE('Time Sheet KN'!GL221-'Time Sheet KN'!GK221)*24</f>
        <v>0</v>
      </c>
      <c r="GK221" s="104">
        <f>VALUE('Time Sheet KN'!GN221-'Time Sheet KN'!GM221)*24</f>
        <v>0</v>
      </c>
      <c r="GL221" s="105">
        <f t="shared" si="1738"/>
        <v>0</v>
      </c>
      <c r="GM221" s="5">
        <f t="shared" si="1739"/>
        <v>0</v>
      </c>
      <c r="GN221" s="5"/>
      <c r="GO221" s="5">
        <f>LOOKUP(GO$6,'Daily Absent'!$O$6:$AX$6,'Daily Absent'!$O221:$AX221)</f>
        <v>0</v>
      </c>
      <c r="GP221" s="104">
        <f>VALUE('Time Sheet KN'!GQ221-'Time Sheet KN'!GP221)*24</f>
        <v>0</v>
      </c>
      <c r="GQ221" s="104">
        <f>VALUE('Time Sheet KN'!GS221-'Time Sheet KN'!GR221)*24</f>
        <v>0</v>
      </c>
      <c r="GR221" s="104">
        <f>VALUE('Time Sheet KN'!GU221-'Time Sheet KN'!GT221)*24</f>
        <v>0</v>
      </c>
      <c r="GS221" s="105">
        <f t="shared" si="1740"/>
        <v>0</v>
      </c>
      <c r="GT221" s="5">
        <f t="shared" si="1741"/>
        <v>0</v>
      </c>
      <c r="GU221" s="5"/>
      <c r="GV221" s="5">
        <f>LOOKUP(GV$6,'Daily Absent'!$O$6:$AX$6,'Daily Absent'!$O221:$AX221)</f>
        <v>0</v>
      </c>
      <c r="GW221" s="104">
        <f>VALUE('Time Sheet KN'!GX221-'Time Sheet KN'!GW221)*24</f>
        <v>0</v>
      </c>
      <c r="GX221" s="104">
        <f>VALUE('Time Sheet KN'!GZ221-'Time Sheet KN'!GY221)*24</f>
        <v>0</v>
      </c>
      <c r="GY221" s="104">
        <f>VALUE('Time Sheet KN'!HB221-'Time Sheet KN'!HA221)*24</f>
        <v>0</v>
      </c>
      <c r="GZ221" s="105">
        <f t="shared" si="1742"/>
        <v>0</v>
      </c>
      <c r="HA221" s="5">
        <f t="shared" si="1743"/>
        <v>0</v>
      </c>
      <c r="HB221" s="5"/>
      <c r="HC221" s="5">
        <f>LOOKUP(HC$6,'Daily Absent'!$O$6:$AX$6,'Daily Absent'!$O221:$AX221)</f>
        <v>0</v>
      </c>
      <c r="HD221" s="104">
        <f>VALUE('Time Sheet KN'!HE221-'Time Sheet KN'!HD221)*24</f>
        <v>0</v>
      </c>
      <c r="HE221" s="104">
        <f>VALUE('Time Sheet KN'!HG221-'Time Sheet KN'!HF221)*24</f>
        <v>0</v>
      </c>
      <c r="HF221" s="104">
        <f>VALUE('Time Sheet KN'!HI221-'Time Sheet KN'!HH221)*24</f>
        <v>0</v>
      </c>
      <c r="HG221" s="105">
        <f t="shared" si="1744"/>
        <v>0</v>
      </c>
      <c r="HH221" s="5">
        <f t="shared" si="1745"/>
        <v>0</v>
      </c>
      <c r="HI221" s="5"/>
      <c r="HJ221" s="5">
        <f>LOOKUP(HJ$6,'Daily Absent'!$O$6:$AX$6,'Daily Absent'!$O221:$AX221)</f>
        <v>0</v>
      </c>
      <c r="HK221" s="104">
        <f>VALUE('Time Sheet KN'!HL221-'Time Sheet KN'!HK221)*24</f>
        <v>0</v>
      </c>
      <c r="HL221" s="104">
        <f>VALUE('Time Sheet KN'!HN221-'Time Sheet KN'!HM221)*24</f>
        <v>0</v>
      </c>
      <c r="HM221" s="104">
        <f>VALUE('Time Sheet KN'!HP221-'Time Sheet KN'!HO221)*24</f>
        <v>0</v>
      </c>
      <c r="HN221" s="105">
        <f t="shared" si="1746"/>
        <v>0</v>
      </c>
      <c r="HO221" s="5">
        <f t="shared" si="1747"/>
        <v>0</v>
      </c>
      <c r="HP221" s="5"/>
      <c r="HQ221" s="5">
        <f>LOOKUP(HQ$6,'Daily Absent'!$O$6:$AX$6,'Daily Absent'!$O221:$AX221)</f>
        <v>0</v>
      </c>
      <c r="HR221" s="104">
        <f>VALUE('Time Sheet KN'!HS221-'Time Sheet KN'!HR221)*24</f>
        <v>0</v>
      </c>
      <c r="HS221" s="104">
        <f>VALUE('Time Sheet KN'!HU221-'Time Sheet KN'!HT221)*24</f>
        <v>0</v>
      </c>
      <c r="HT221" s="104">
        <f>VALUE('Time Sheet KN'!HW221-'Time Sheet KN'!HV221)*24</f>
        <v>0</v>
      </c>
      <c r="HU221" s="105">
        <f t="shared" si="1748"/>
        <v>0</v>
      </c>
      <c r="HV221" s="5">
        <f t="shared" si="1749"/>
        <v>0</v>
      </c>
      <c r="HW221" s="5"/>
      <c r="HX221" s="5">
        <f>LOOKUP(HX$6,'Daily Absent'!$O$6:$AX$6,'Daily Absent'!$O221:$AX221)</f>
        <v>0</v>
      </c>
      <c r="HY221" s="104">
        <f>VALUE('Time Sheet KN'!HZ221-'Time Sheet KN'!HY221)*24</f>
        <v>0</v>
      </c>
      <c r="HZ221" s="104">
        <f>VALUE('Time Sheet KN'!IB221-'Time Sheet KN'!IA221)*24</f>
        <v>0</v>
      </c>
      <c r="IA221" s="104">
        <f>VALUE('Time Sheet KN'!ID221-'Time Sheet KN'!IC221)*24</f>
        <v>0</v>
      </c>
      <c r="IB221" s="105">
        <f t="shared" si="1750"/>
        <v>0</v>
      </c>
      <c r="IC221" s="5">
        <f t="shared" si="1751"/>
        <v>0</v>
      </c>
      <c r="ID221" s="5"/>
      <c r="IE221" s="5">
        <f>LOOKUP(IE$6,'Daily Absent'!$O$6:$AX$6,'Daily Absent'!$O221:$AX221)</f>
        <v>0</v>
      </c>
      <c r="IF221" s="104">
        <f>VALUE('Time Sheet KN'!IG221-'Time Sheet KN'!IF221)*24</f>
        <v>0</v>
      </c>
      <c r="IG221" s="104">
        <f>VALUE('Time Sheet KN'!II221-'Time Sheet KN'!IH221)*24</f>
        <v>0</v>
      </c>
      <c r="IH221" s="104">
        <f>VALUE('Time Sheet KN'!IK221-'Time Sheet KN'!IJ221)*24</f>
        <v>0</v>
      </c>
      <c r="II221" s="105">
        <f t="shared" si="1752"/>
        <v>0</v>
      </c>
      <c r="IJ221" s="5">
        <f t="shared" si="1753"/>
        <v>0</v>
      </c>
      <c r="IK221" s="5"/>
      <c r="IL221" s="5">
        <f>LOOKUP(IL$6,'Daily Absent'!$O$6:$AX$6,'Daily Absent'!$O221:$AX221)</f>
        <v>0</v>
      </c>
      <c r="IM221" s="104">
        <f>VALUE('Time Sheet KN'!IN221-'Time Sheet KN'!IM221)*24</f>
        <v>0</v>
      </c>
      <c r="IN221" s="104">
        <f>VALUE('Time Sheet KN'!IP221-'Time Sheet KN'!IO221)*24</f>
        <v>0</v>
      </c>
      <c r="IO221" s="104">
        <f>VALUE('Time Sheet KN'!IR221-'Time Sheet KN'!IQ221)*24</f>
        <v>0</v>
      </c>
      <c r="IP221" s="105">
        <f t="shared" si="1754"/>
        <v>0</v>
      </c>
      <c r="IQ221" s="5">
        <f t="shared" si="1755"/>
        <v>0</v>
      </c>
      <c r="IR221" s="5"/>
      <c r="IS221" s="5">
        <f>LOOKUP(IS$6,'Daily Absent'!$O$6:$AX$6,'Daily Absent'!$O221:$AX221)</f>
        <v>0</v>
      </c>
      <c r="IT221" s="104">
        <f>VALUE('Time Sheet KN'!IU221-'Time Sheet KN'!IT221)*24</f>
        <v>0</v>
      </c>
      <c r="IU221" s="104">
        <f>VALUE('Time Sheet KN'!IW221-'Time Sheet KN'!IV221)*24</f>
        <v>0</v>
      </c>
      <c r="IV221" s="104">
        <f>VALUE('Time Sheet KN'!IY221-'Time Sheet KN'!IX221)*24</f>
        <v>0</v>
      </c>
      <c r="IW221" s="105">
        <f t="shared" si="1756"/>
        <v>0</v>
      </c>
      <c r="IX221" s="5">
        <f t="shared" si="1757"/>
        <v>0</v>
      </c>
      <c r="IY221" s="5"/>
      <c r="IZ221" s="5">
        <f>LOOKUP(IZ$6,'Daily Absent'!$O$6:$AX$6,'Daily Absent'!$O221:$AX221)</f>
        <v>0</v>
      </c>
      <c r="JA221" s="104">
        <f>VALUE('Time Sheet KN'!JB221-'Time Sheet KN'!JA221)*24</f>
        <v>0</v>
      </c>
      <c r="JB221" s="104">
        <f>VALUE('Time Sheet KN'!JD221-'Time Sheet KN'!JC221)*24</f>
        <v>0</v>
      </c>
      <c r="JC221" s="104">
        <f>VALUE('Time Sheet KN'!JF221-'Time Sheet KN'!JE221)*24</f>
        <v>0</v>
      </c>
      <c r="JD221" s="105">
        <f t="shared" si="1758"/>
        <v>0</v>
      </c>
      <c r="JE221" s="5">
        <f t="shared" si="1759"/>
        <v>0</v>
      </c>
      <c r="JF221" s="5"/>
    </row>
    <row r="222" spans="1:266" ht="21.5" customHeight="1">
      <c r="A222" s="54">
        <f>IF('Master MP Status'!A222&gt;0,'Master MP Status'!A222,"")</f>
        <v>214</v>
      </c>
      <c r="B222" s="5" t="str">
        <f>IF(ISTEXT('Master MP Status'!B222),'Master MP Status'!B222,"")</f>
        <v>DIRECT</v>
      </c>
      <c r="C222" s="153" t="str">
        <f>IF(OR(ISTEXT('Master MP Status'!C222),'Master MP Status'!C222&gt;0),'Master MP Status'!C222,"")</f>
        <v/>
      </c>
      <c r="D222" s="154" t="str">
        <f>IF(OR(ISTEXT('Master MP Status'!D222),'Master MP Status'!D222&gt;0),'Master MP Status'!D222,"")</f>
        <v>KN25389</v>
      </c>
      <c r="E222" s="5" t="str">
        <f>IF(ISTEXT('Master MP Status'!E222),'Master MP Status'!E222,"")</f>
        <v>CHARTANDIUS RIZKI LAMA</v>
      </c>
      <c r="F222" s="5" t="str">
        <f>IF(ISTEXT('Master MP Status'!F222),'Master MP Status'!F222,"")</f>
        <v/>
      </c>
      <c r="G222" s="5" t="str">
        <f>IF(ISTEXT('Master MP Status'!G222),'Master MP Status'!G222,"")</f>
        <v>Local</v>
      </c>
      <c r="H222" s="5" t="str">
        <f>IF(ISTEXT('Master MP Status'!H222),'Master MP Status'!H222,"")</f>
        <v>YACOBE T</v>
      </c>
      <c r="I222" s="5" t="str">
        <f>IF(ISTEXT('Master MP Status'!I222),'Master MP Status'!I222,"")</f>
        <v>Helper</v>
      </c>
      <c r="J222" s="5" t="str">
        <f>IF(ISTEXT('Master MP Status'!J222),'Master MP Status'!J222,"")</f>
        <v>Helper</v>
      </c>
      <c r="K222" s="9">
        <f>IF(OR('Master MP Status'!K222=0,'Master MP Status'!K222=""),"",'Master MP Status'!K222)</f>
        <v>45831</v>
      </c>
      <c r="L222" s="9">
        <f>IF(OR('Master MP Status'!L222=0,'Master MP Status'!L222=""),"",'Master MP Status'!L222)</f>
        <v>45831</v>
      </c>
      <c r="M222" s="9" t="str">
        <f>IF(OR('Master MP Status'!M222=0,'Master MP Status'!M222=""),"",'Master MP Status'!M222)</f>
        <v/>
      </c>
      <c r="N222" s="5" t="str">
        <f>IF(ISTEXT('Master MP Status'!N222),'Master MP Status'!N222,"")</f>
        <v/>
      </c>
      <c r="O222" s="5">
        <f>LOOKUP(O$6,'Daily Absent'!$O$6:$AX$6,'Daily Absent'!$O222:$AX222)</f>
        <v>1</v>
      </c>
      <c r="P222" s="104">
        <f>VALUE('Time Sheet KN'!Q222-'Time Sheet KN'!P222)*24</f>
        <v>5</v>
      </c>
      <c r="Q222" s="104">
        <f>VALUE('Time Sheet KN'!S222-'Time Sheet KN'!R222)*24</f>
        <v>5.0000000000000009</v>
      </c>
      <c r="R222" s="104">
        <f>VALUE('Time Sheet KN'!U222-'Time Sheet KN'!T222)*24</f>
        <v>0</v>
      </c>
      <c r="S222" s="105">
        <f t="shared" si="1688"/>
        <v>10</v>
      </c>
      <c r="T222" s="5">
        <f t="shared" si="1689"/>
        <v>0</v>
      </c>
      <c r="U222" s="5"/>
      <c r="V222" s="5">
        <f>LOOKUP(V$6,'Daily Absent'!$O$6:$AX$6,'Daily Absent'!$O222:$AX222)</f>
        <v>1</v>
      </c>
      <c r="W222" s="104">
        <f>VALUE('Time Sheet KN'!X222-'Time Sheet KN'!W222)*24</f>
        <v>5</v>
      </c>
      <c r="X222" s="104">
        <f>VALUE('Time Sheet KN'!Z222-'Time Sheet KN'!Y222)*24</f>
        <v>5.0000000000000009</v>
      </c>
      <c r="Y222" s="104">
        <f>VALUE('Time Sheet KN'!AB222-'Time Sheet KN'!AA222)*24</f>
        <v>0</v>
      </c>
      <c r="Z222" s="105">
        <f t="shared" si="1690"/>
        <v>10</v>
      </c>
      <c r="AA222" s="5">
        <f t="shared" si="1691"/>
        <v>0</v>
      </c>
      <c r="AB222" s="5"/>
      <c r="AC222" s="5">
        <f>LOOKUP(AC$6,'Daily Absent'!$O$6:$AX$6,'Daily Absent'!$O222:$AX222)</f>
        <v>1</v>
      </c>
      <c r="AD222" s="104">
        <f>VALUE('Time Sheet KN'!AE222-'Time Sheet KN'!AD222)*24</f>
        <v>5</v>
      </c>
      <c r="AE222" s="104">
        <f>VALUE('Time Sheet KN'!AG222-'Time Sheet KN'!AF222)*24</f>
        <v>5.0000000000000009</v>
      </c>
      <c r="AF222" s="104">
        <f>VALUE('Time Sheet KN'!AI222-'Time Sheet KN'!AH222)*24</f>
        <v>0</v>
      </c>
      <c r="AG222" s="105">
        <f t="shared" si="1692"/>
        <v>10</v>
      </c>
      <c r="AH222" s="5">
        <f t="shared" si="1693"/>
        <v>0</v>
      </c>
      <c r="AI222" s="5"/>
      <c r="AJ222" s="5">
        <f>LOOKUP(AJ$6,'Daily Absent'!$O$6:$AX$6,'Daily Absent'!$O222:$AX222)</f>
        <v>0</v>
      </c>
      <c r="AK222" s="104">
        <f>VALUE('Time Sheet KN'!AL222-'Time Sheet KN'!AK222)*24</f>
        <v>0</v>
      </c>
      <c r="AL222" s="104">
        <f>VALUE('Time Sheet KN'!AN222-'Time Sheet KN'!AM222)*24</f>
        <v>0</v>
      </c>
      <c r="AM222" s="104">
        <f>VALUE('Time Sheet KN'!AP222-'Time Sheet KN'!AO222)*24</f>
        <v>0</v>
      </c>
      <c r="AN222" s="105">
        <f t="shared" si="1694"/>
        <v>0</v>
      </c>
      <c r="AO222" s="5">
        <f t="shared" si="1695"/>
        <v>0</v>
      </c>
      <c r="AP222" s="5"/>
      <c r="AQ222" s="5">
        <f>LOOKUP(AQ$6,'Daily Absent'!$O$6:$AX$6,'Daily Absent'!$O222:$AX222)</f>
        <v>1</v>
      </c>
      <c r="AR222" s="104">
        <f>VALUE('Time Sheet KN'!AS222-'Time Sheet KN'!AR222)*24</f>
        <v>5</v>
      </c>
      <c r="AS222" s="104">
        <f>VALUE('Time Sheet KN'!AU222-'Time Sheet KN'!AT222)*24</f>
        <v>4.0000000000000018</v>
      </c>
      <c r="AT222" s="104">
        <f>VALUE('Time Sheet KN'!AW222-'Time Sheet KN'!AV222)*24</f>
        <v>0</v>
      </c>
      <c r="AU222" s="105">
        <f t="shared" si="1696"/>
        <v>9</v>
      </c>
      <c r="AV222" s="5">
        <f t="shared" si="1697"/>
        <v>1.7763568394002505E-15</v>
      </c>
      <c r="AW222" s="5"/>
      <c r="AX222" s="5">
        <f>LOOKUP(AX$6,'Daily Absent'!$O$6:$AX$6,'Daily Absent'!$O222:$AX222)</f>
        <v>0</v>
      </c>
      <c r="AY222" s="104">
        <f>VALUE('Time Sheet KN'!AZ222-'Time Sheet KN'!AY222)*24</f>
        <v>0</v>
      </c>
      <c r="AZ222" s="104">
        <f>VALUE('Time Sheet KN'!BB222-'Time Sheet KN'!BA222)*24</f>
        <v>0</v>
      </c>
      <c r="BA222" s="104">
        <f>VALUE('Time Sheet KN'!BD222-'Time Sheet KN'!BC222)*24</f>
        <v>0</v>
      </c>
      <c r="BB222" s="105">
        <f t="shared" si="1698"/>
        <v>0</v>
      </c>
      <c r="BC222" s="5">
        <f t="shared" si="1699"/>
        <v>0</v>
      </c>
      <c r="BD222" s="5"/>
      <c r="BE222" s="5">
        <f>LOOKUP(BE$6,'Daily Absent'!$O$6:$AX$6,'Daily Absent'!$O222:$AX222)</f>
        <v>1</v>
      </c>
      <c r="BF222" s="104">
        <f>VALUE('Time Sheet KN'!BG222-'Time Sheet KN'!BF222)*24</f>
        <v>5</v>
      </c>
      <c r="BG222" s="104">
        <f>VALUE('Time Sheet KN'!BI222-'Time Sheet KN'!BH222)*24</f>
        <v>5.0000000000000009</v>
      </c>
      <c r="BH222" s="104">
        <f>VALUE('Time Sheet KN'!BK222-'Time Sheet KN'!BJ222)*24</f>
        <v>0</v>
      </c>
      <c r="BI222" s="105">
        <f t="shared" si="1700"/>
        <v>10</v>
      </c>
      <c r="BJ222" s="5">
        <f t="shared" si="1701"/>
        <v>0</v>
      </c>
      <c r="BK222" s="5"/>
      <c r="BL222" s="5">
        <f>LOOKUP(BL$6,'Daily Absent'!$O$6:$AX$6,'Daily Absent'!$O222:$AX222)</f>
        <v>1</v>
      </c>
      <c r="BM222" s="104">
        <f>VALUE('Time Sheet KN'!BN222-'Time Sheet KN'!BM222)*24</f>
        <v>5</v>
      </c>
      <c r="BN222" s="104">
        <f>VALUE('Time Sheet KN'!BP222-'Time Sheet KN'!BO222)*24</f>
        <v>5.0000000000000009</v>
      </c>
      <c r="BO222" s="104">
        <f>VALUE('Time Sheet KN'!BR222-'Time Sheet KN'!BQ222)*24</f>
        <v>0</v>
      </c>
      <c r="BP222" s="105">
        <f t="shared" si="1702"/>
        <v>10</v>
      </c>
      <c r="BQ222" s="5">
        <f t="shared" si="1703"/>
        <v>0</v>
      </c>
      <c r="BR222" s="5"/>
      <c r="BS222" s="5">
        <f>LOOKUP(BS$6,'Daily Absent'!$O$6:$AX$6,'Daily Absent'!$O222:$AX222)</f>
        <v>1</v>
      </c>
      <c r="BT222" s="104">
        <f>VALUE('Time Sheet KN'!BU222-'Time Sheet KN'!BT222)*24</f>
        <v>5</v>
      </c>
      <c r="BU222" s="104">
        <f>VALUE('Time Sheet KN'!BW222-'Time Sheet KN'!BV222)*24</f>
        <v>5.0000000000000009</v>
      </c>
      <c r="BV222" s="104">
        <f>VALUE('Time Sheet KN'!BY222-'Time Sheet KN'!BX222)*24</f>
        <v>0</v>
      </c>
      <c r="BW222" s="105">
        <f t="shared" si="1704"/>
        <v>10</v>
      </c>
      <c r="BX222" s="5">
        <f t="shared" si="1705"/>
        <v>0</v>
      </c>
      <c r="BY222" s="5"/>
      <c r="BZ222" s="5">
        <f>LOOKUP(BZ$6,'Daily Absent'!$O$6:$AX$6,'Daily Absent'!$O222:$AX222)</f>
        <v>1</v>
      </c>
      <c r="CA222" s="104">
        <f>VALUE('Time Sheet KN'!CB222-'Time Sheet KN'!CA222)*24</f>
        <v>5</v>
      </c>
      <c r="CB222" s="104">
        <f>VALUE('Time Sheet KN'!CD222-'Time Sheet KN'!CC222)*24</f>
        <v>1.0000000000000018</v>
      </c>
      <c r="CC222" s="104">
        <f>VALUE('Time Sheet KN'!CF222-'Time Sheet KN'!CE222)*24</f>
        <v>0</v>
      </c>
      <c r="CD222" s="105">
        <f t="shared" si="1706"/>
        <v>6.0000000000000018</v>
      </c>
      <c r="CE222" s="5">
        <f t="shared" si="1707"/>
        <v>0</v>
      </c>
      <c r="CF222" s="5"/>
      <c r="CG222" s="5">
        <f>LOOKUP(CG$6,'Daily Absent'!$O$6:$AX$6,'Daily Absent'!$O222:$AX222)</f>
        <v>0</v>
      </c>
      <c r="CH222" s="104">
        <f>VALUE('Time Sheet KN'!CI222-'Time Sheet KN'!CH222)*24</f>
        <v>0</v>
      </c>
      <c r="CI222" s="104">
        <f>VALUE('Time Sheet KN'!CK222-'Time Sheet KN'!CJ222)*24</f>
        <v>0</v>
      </c>
      <c r="CJ222" s="104">
        <f>VALUE('Time Sheet KN'!CM222-'Time Sheet KN'!CL222)*24</f>
        <v>0</v>
      </c>
      <c r="CK222" s="105">
        <f t="shared" si="1708"/>
        <v>0</v>
      </c>
      <c r="CL222" s="5">
        <f t="shared" si="1709"/>
        <v>0</v>
      </c>
      <c r="CM222" s="5"/>
      <c r="CN222" s="5">
        <f>LOOKUP(CN$6,'Daily Absent'!$O$6:$AX$6,'Daily Absent'!$O222:$AX222)</f>
        <v>1</v>
      </c>
      <c r="CO222" s="104">
        <f>VALUE('Time Sheet KN'!CP222-'Time Sheet KN'!CO222)*24</f>
        <v>5</v>
      </c>
      <c r="CP222" s="104">
        <f>VALUE('Time Sheet KN'!CR222-'Time Sheet KN'!CQ222)*24</f>
        <v>4.0000000000000018</v>
      </c>
      <c r="CQ222" s="104">
        <f>VALUE('Time Sheet KN'!CT222-'Time Sheet KN'!CS222)*24</f>
        <v>0</v>
      </c>
      <c r="CR222" s="105">
        <f t="shared" si="1710"/>
        <v>9</v>
      </c>
      <c r="CS222" s="5">
        <f t="shared" si="1711"/>
        <v>1.7763568394002505E-15</v>
      </c>
      <c r="CT222" s="5"/>
      <c r="CU222" s="5">
        <f>LOOKUP(CU$6,'Daily Absent'!$O$6:$AX$6,'Daily Absent'!$O222:$AX222)</f>
        <v>1</v>
      </c>
      <c r="CV222" s="104">
        <f>VALUE('Time Sheet KN'!CW222-'Time Sheet KN'!CV222)*24</f>
        <v>4</v>
      </c>
      <c r="CW222" s="104">
        <f>VALUE('Time Sheet KN'!CY222-'Time Sheet KN'!CX222)*24</f>
        <v>3</v>
      </c>
      <c r="CX222" s="104">
        <f>VALUE('Time Sheet KN'!DA222-'Time Sheet KN'!CZ222)*24</f>
        <v>0</v>
      </c>
      <c r="CY222" s="105">
        <f t="shared" si="1712"/>
        <v>0</v>
      </c>
      <c r="CZ222" s="5">
        <f t="shared" si="1713"/>
        <v>7</v>
      </c>
      <c r="DA222" s="5"/>
      <c r="DB222" s="5">
        <f>LOOKUP(DB$6,'Daily Absent'!$O$6:$AX$6,'Daily Absent'!$O222:$AX222)</f>
        <v>1</v>
      </c>
      <c r="DC222" s="104">
        <f>VALUE('Time Sheet KN'!DD222-'Time Sheet KN'!DC222)*24</f>
        <v>5</v>
      </c>
      <c r="DD222" s="104">
        <f>VALUE('Time Sheet KN'!DF222-'Time Sheet KN'!DE222)*24</f>
        <v>5.0000000000000009</v>
      </c>
      <c r="DE222" s="104">
        <f>VALUE('Time Sheet KN'!DH222-'Time Sheet KN'!DG222)*24</f>
        <v>0</v>
      </c>
      <c r="DF222" s="105">
        <f t="shared" si="1714"/>
        <v>10</v>
      </c>
      <c r="DG222" s="5">
        <f t="shared" si="1715"/>
        <v>0</v>
      </c>
      <c r="DH222" s="5"/>
      <c r="DI222" s="5">
        <f>LOOKUP(DI$6,'Daily Absent'!$O$6:$AX$6,'Daily Absent'!$O222:$AX222)</f>
        <v>1</v>
      </c>
      <c r="DJ222" s="104">
        <f>VALUE('Time Sheet KN'!DK222-'Time Sheet KN'!DJ222)*24</f>
        <v>5</v>
      </c>
      <c r="DK222" s="104">
        <f>VALUE('Time Sheet KN'!DM222-'Time Sheet KN'!DL222)*24</f>
        <v>5.0000000000000009</v>
      </c>
      <c r="DL222" s="104">
        <f>VALUE('Time Sheet KN'!DO222-'Time Sheet KN'!DN222)*24</f>
        <v>0</v>
      </c>
      <c r="DM222" s="105">
        <f t="shared" si="1716"/>
        <v>10</v>
      </c>
      <c r="DN222" s="5">
        <f t="shared" si="1717"/>
        <v>0</v>
      </c>
      <c r="DO222" s="5"/>
      <c r="DP222" s="5">
        <f>LOOKUP(DP$6,'Daily Absent'!$O$6:$AX$6,'Daily Absent'!$O222:$AX222)</f>
        <v>0</v>
      </c>
      <c r="DQ222" s="104">
        <f>VALUE('Time Sheet KN'!DR222-'Time Sheet KN'!DQ222)*24</f>
        <v>0</v>
      </c>
      <c r="DR222" s="104">
        <f>VALUE('Time Sheet KN'!DT222-'Time Sheet KN'!DS222)*24</f>
        <v>0</v>
      </c>
      <c r="DS222" s="104">
        <f>VALUE('Time Sheet KN'!DV222-'Time Sheet KN'!DU222)*24</f>
        <v>0</v>
      </c>
      <c r="DT222" s="105">
        <f t="shared" si="1718"/>
        <v>0</v>
      </c>
      <c r="DU222" s="5">
        <f t="shared" si="1719"/>
        <v>0</v>
      </c>
      <c r="DV222" s="5"/>
      <c r="DW222" s="5">
        <f>LOOKUP(DW$6,'Daily Absent'!$O$6:$AX$6,'Daily Absent'!$O222:$AX222)</f>
        <v>1</v>
      </c>
      <c r="DX222" s="104">
        <f>VALUE('Time Sheet KN'!DY222-'Time Sheet KN'!DX222)*24</f>
        <v>5</v>
      </c>
      <c r="DY222" s="104">
        <f>VALUE('Time Sheet KN'!EA222-'Time Sheet KN'!DZ222)*24</f>
        <v>5.0000000000000009</v>
      </c>
      <c r="DZ222" s="104">
        <f>VALUE('Time Sheet KN'!EC222-'Time Sheet KN'!EB222)*24</f>
        <v>0</v>
      </c>
      <c r="EA222" s="105">
        <f t="shared" si="1720"/>
        <v>10</v>
      </c>
      <c r="EB222" s="5">
        <f t="shared" si="1721"/>
        <v>0</v>
      </c>
      <c r="EC222" s="5"/>
      <c r="ED222" s="5">
        <f>LOOKUP(ED$6,'Daily Absent'!$O$6:$AX$6,'Daily Absent'!$O222:$AX222)</f>
        <v>1</v>
      </c>
      <c r="EE222" s="104">
        <f>VALUE('Time Sheet KN'!EF222-'Time Sheet KN'!EE222)*24</f>
        <v>5</v>
      </c>
      <c r="EF222" s="104">
        <f>VALUE('Time Sheet KN'!EH222-'Time Sheet KN'!EG222)*24</f>
        <v>5.0000000000000009</v>
      </c>
      <c r="EG222" s="104">
        <f>VALUE('Time Sheet KN'!EJ222-'Time Sheet KN'!EI222)*24</f>
        <v>0</v>
      </c>
      <c r="EH222" s="105">
        <f t="shared" si="1722"/>
        <v>10</v>
      </c>
      <c r="EI222" s="5">
        <f t="shared" si="1723"/>
        <v>0</v>
      </c>
      <c r="EJ222" s="5"/>
      <c r="EK222" s="5">
        <f>LOOKUP(EK$6,'Daily Absent'!$O$6:$AX$6,'Daily Absent'!$O222:$AX222)</f>
        <v>0</v>
      </c>
      <c r="EL222" s="104">
        <f>VALUE('Time Sheet KN'!EM222-'Time Sheet KN'!EL222)*24</f>
        <v>0</v>
      </c>
      <c r="EM222" s="104">
        <f>VALUE('Time Sheet KN'!EO222-'Time Sheet KN'!EN222)*24</f>
        <v>0</v>
      </c>
      <c r="EN222" s="104">
        <f>VALUE('Time Sheet KN'!EQ222-'Time Sheet KN'!EP222)*24</f>
        <v>0</v>
      </c>
      <c r="EO222" s="105">
        <f t="shared" si="1724"/>
        <v>0</v>
      </c>
      <c r="EP222" s="5">
        <f t="shared" si="1725"/>
        <v>0</v>
      </c>
      <c r="EQ222" s="5"/>
      <c r="ER222" s="5">
        <f>LOOKUP(ER$6,'Daily Absent'!$O$6:$AX$6,'Daily Absent'!$O222:$AX222)</f>
        <v>0</v>
      </c>
      <c r="ES222" s="104">
        <f>VALUE('Time Sheet KN'!ET222-'Time Sheet KN'!ES222)*24</f>
        <v>0</v>
      </c>
      <c r="ET222" s="104">
        <f>VALUE('Time Sheet KN'!EV222-'Time Sheet KN'!EU222)*24</f>
        <v>0</v>
      </c>
      <c r="EU222" s="104">
        <f>VALUE('Time Sheet KN'!EX222-'Time Sheet KN'!EW222)*24</f>
        <v>0</v>
      </c>
      <c r="EV222" s="105">
        <f t="shared" si="1726"/>
        <v>0</v>
      </c>
      <c r="EW222" s="5">
        <f t="shared" si="1727"/>
        <v>0</v>
      </c>
      <c r="EX222" s="5"/>
      <c r="EY222" s="5">
        <f>LOOKUP(EY$6,'Daily Absent'!$O$6:$AX$6,'Daily Absent'!$O222:$AX222)</f>
        <v>0</v>
      </c>
      <c r="EZ222" s="104">
        <f>VALUE('Time Sheet KN'!FA222-'Time Sheet KN'!EZ222)*24</f>
        <v>0</v>
      </c>
      <c r="FA222" s="104">
        <f>VALUE('Time Sheet KN'!FC222-'Time Sheet KN'!FB222)*24</f>
        <v>0</v>
      </c>
      <c r="FB222" s="104">
        <f>VALUE('Time Sheet KN'!FE222-'Time Sheet KN'!FD222)*24</f>
        <v>0</v>
      </c>
      <c r="FC222" s="105">
        <f t="shared" si="1728"/>
        <v>0</v>
      </c>
      <c r="FD222" s="5">
        <f t="shared" si="1729"/>
        <v>0</v>
      </c>
      <c r="FE222" s="5"/>
      <c r="FF222" s="5">
        <f>LOOKUP(FF$6,'Daily Absent'!$O$6:$AX$6,'Daily Absent'!$O222:$AX222)</f>
        <v>1</v>
      </c>
      <c r="FG222" s="104">
        <f>VALUE('Time Sheet KN'!FH222-'Time Sheet KN'!FG222)*24</f>
        <v>0</v>
      </c>
      <c r="FH222" s="104">
        <f>VALUE('Time Sheet KN'!FJ222-'Time Sheet KN'!FI222)*24</f>
        <v>0</v>
      </c>
      <c r="FI222" s="104">
        <f>VALUE('Time Sheet KN'!FL222-'Time Sheet KN'!FK222)*24</f>
        <v>0</v>
      </c>
      <c r="FJ222" s="105">
        <f t="shared" si="1730"/>
        <v>0</v>
      </c>
      <c r="FK222" s="5">
        <f t="shared" si="1731"/>
        <v>0</v>
      </c>
      <c r="FL222" s="5"/>
      <c r="FM222" s="5">
        <f>LOOKUP(FM$6,'Daily Absent'!$O$6:$AX$6,'Daily Absent'!$O222:$AX222)</f>
        <v>0</v>
      </c>
      <c r="FN222" s="104">
        <f>VALUE('Time Sheet KN'!FO222-'Time Sheet KN'!FN222)*24</f>
        <v>0</v>
      </c>
      <c r="FO222" s="104">
        <f>VALUE('Time Sheet KN'!FQ222-'Time Sheet KN'!FP222)*24</f>
        <v>0</v>
      </c>
      <c r="FP222" s="104">
        <f>VALUE('Time Sheet KN'!FS222-'Time Sheet KN'!FR222)*24</f>
        <v>0</v>
      </c>
      <c r="FQ222" s="105">
        <f t="shared" si="1732"/>
        <v>0</v>
      </c>
      <c r="FR222" s="5">
        <f t="shared" si="1733"/>
        <v>0</v>
      </c>
      <c r="FS222" s="5"/>
      <c r="FT222" s="5">
        <f>LOOKUP(FT$6,'Daily Absent'!$O$6:$AX$6,'Daily Absent'!$O222:$AX222)</f>
        <v>0</v>
      </c>
      <c r="FU222" s="104">
        <f>VALUE('Time Sheet KN'!FV222-'Time Sheet KN'!FU222)*24</f>
        <v>0</v>
      </c>
      <c r="FV222" s="104">
        <f>VALUE('Time Sheet KN'!FX222-'Time Sheet KN'!FW222)*24</f>
        <v>0</v>
      </c>
      <c r="FW222" s="104">
        <f>VALUE('Time Sheet KN'!FZ222-'Time Sheet KN'!FY222)*24</f>
        <v>0</v>
      </c>
      <c r="FX222" s="105">
        <f t="shared" si="1734"/>
        <v>0</v>
      </c>
      <c r="FY222" s="5">
        <f t="shared" si="1735"/>
        <v>0</v>
      </c>
      <c r="FZ222" s="5"/>
      <c r="GA222" s="5">
        <f>LOOKUP(GA$6,'Daily Absent'!$O$6:$AX$6,'Daily Absent'!$O222:$AX222)</f>
        <v>0</v>
      </c>
      <c r="GB222" s="104">
        <f>VALUE('Time Sheet KN'!GC222-'Time Sheet KN'!GB222)*24</f>
        <v>0</v>
      </c>
      <c r="GC222" s="104">
        <f>VALUE('Time Sheet KN'!GE222-'Time Sheet KN'!GD222)*24</f>
        <v>0</v>
      </c>
      <c r="GD222" s="104">
        <f>VALUE('Time Sheet KN'!GG222-'Time Sheet KN'!GF222)*24</f>
        <v>0</v>
      </c>
      <c r="GE222" s="105">
        <f t="shared" si="1736"/>
        <v>0</v>
      </c>
      <c r="GF222" s="5">
        <f t="shared" si="1737"/>
        <v>0</v>
      </c>
      <c r="GG222" s="5"/>
      <c r="GH222" s="5">
        <f>LOOKUP(GH$6,'Daily Absent'!$O$6:$AX$6,'Daily Absent'!$O222:$AX222)</f>
        <v>0</v>
      </c>
      <c r="GI222" s="104">
        <f>VALUE('Time Sheet KN'!GJ222-'Time Sheet KN'!GI222)*24</f>
        <v>0</v>
      </c>
      <c r="GJ222" s="104">
        <f>VALUE('Time Sheet KN'!GL222-'Time Sheet KN'!GK222)*24</f>
        <v>0</v>
      </c>
      <c r="GK222" s="104">
        <f>VALUE('Time Sheet KN'!GN222-'Time Sheet KN'!GM222)*24</f>
        <v>0</v>
      </c>
      <c r="GL222" s="105">
        <f t="shared" si="1738"/>
        <v>0</v>
      </c>
      <c r="GM222" s="5">
        <f t="shared" si="1739"/>
        <v>0</v>
      </c>
      <c r="GN222" s="5"/>
      <c r="GO222" s="5">
        <f>LOOKUP(GO$6,'Daily Absent'!$O$6:$AX$6,'Daily Absent'!$O222:$AX222)</f>
        <v>0</v>
      </c>
      <c r="GP222" s="104">
        <f>VALUE('Time Sheet KN'!GQ222-'Time Sheet KN'!GP222)*24</f>
        <v>0</v>
      </c>
      <c r="GQ222" s="104">
        <f>VALUE('Time Sheet KN'!GS222-'Time Sheet KN'!GR222)*24</f>
        <v>0</v>
      </c>
      <c r="GR222" s="104">
        <f>VALUE('Time Sheet KN'!GU222-'Time Sheet KN'!GT222)*24</f>
        <v>0</v>
      </c>
      <c r="GS222" s="105">
        <f t="shared" si="1740"/>
        <v>0</v>
      </c>
      <c r="GT222" s="5">
        <f t="shared" si="1741"/>
        <v>0</v>
      </c>
      <c r="GU222" s="5"/>
      <c r="GV222" s="5">
        <f>LOOKUP(GV$6,'Daily Absent'!$O$6:$AX$6,'Daily Absent'!$O222:$AX222)</f>
        <v>0</v>
      </c>
      <c r="GW222" s="104">
        <f>VALUE('Time Sheet KN'!GX222-'Time Sheet KN'!GW222)*24</f>
        <v>0</v>
      </c>
      <c r="GX222" s="104">
        <f>VALUE('Time Sheet KN'!GZ222-'Time Sheet KN'!GY222)*24</f>
        <v>0</v>
      </c>
      <c r="GY222" s="104">
        <f>VALUE('Time Sheet KN'!HB222-'Time Sheet KN'!HA222)*24</f>
        <v>0</v>
      </c>
      <c r="GZ222" s="105">
        <f t="shared" si="1742"/>
        <v>0</v>
      </c>
      <c r="HA222" s="5">
        <f t="shared" si="1743"/>
        <v>0</v>
      </c>
      <c r="HB222" s="5"/>
      <c r="HC222" s="5">
        <f>LOOKUP(HC$6,'Daily Absent'!$O$6:$AX$6,'Daily Absent'!$O222:$AX222)</f>
        <v>0</v>
      </c>
      <c r="HD222" s="104">
        <f>VALUE('Time Sheet KN'!HE222-'Time Sheet KN'!HD222)*24</f>
        <v>0</v>
      </c>
      <c r="HE222" s="104">
        <f>VALUE('Time Sheet KN'!HG222-'Time Sheet KN'!HF222)*24</f>
        <v>0</v>
      </c>
      <c r="HF222" s="104">
        <f>VALUE('Time Sheet KN'!HI222-'Time Sheet KN'!HH222)*24</f>
        <v>0</v>
      </c>
      <c r="HG222" s="105">
        <f t="shared" si="1744"/>
        <v>0</v>
      </c>
      <c r="HH222" s="5">
        <f t="shared" si="1745"/>
        <v>0</v>
      </c>
      <c r="HI222" s="5"/>
      <c r="HJ222" s="5">
        <f>LOOKUP(HJ$6,'Daily Absent'!$O$6:$AX$6,'Daily Absent'!$O222:$AX222)</f>
        <v>0</v>
      </c>
      <c r="HK222" s="104">
        <f>VALUE('Time Sheet KN'!HL222-'Time Sheet KN'!HK222)*24</f>
        <v>0</v>
      </c>
      <c r="HL222" s="104">
        <f>VALUE('Time Sheet KN'!HN222-'Time Sheet KN'!HM222)*24</f>
        <v>0</v>
      </c>
      <c r="HM222" s="104">
        <f>VALUE('Time Sheet KN'!HP222-'Time Sheet KN'!HO222)*24</f>
        <v>0</v>
      </c>
      <c r="HN222" s="105">
        <f t="shared" si="1746"/>
        <v>0</v>
      </c>
      <c r="HO222" s="5">
        <f t="shared" si="1747"/>
        <v>0</v>
      </c>
      <c r="HP222" s="5"/>
      <c r="HQ222" s="5">
        <f>LOOKUP(HQ$6,'Daily Absent'!$O$6:$AX$6,'Daily Absent'!$O222:$AX222)</f>
        <v>0</v>
      </c>
      <c r="HR222" s="104">
        <f>VALUE('Time Sheet KN'!HS222-'Time Sheet KN'!HR222)*24</f>
        <v>0</v>
      </c>
      <c r="HS222" s="104">
        <f>VALUE('Time Sheet KN'!HU222-'Time Sheet KN'!HT222)*24</f>
        <v>0</v>
      </c>
      <c r="HT222" s="104">
        <f>VALUE('Time Sheet KN'!HW222-'Time Sheet KN'!HV222)*24</f>
        <v>0</v>
      </c>
      <c r="HU222" s="105">
        <f t="shared" si="1748"/>
        <v>0</v>
      </c>
      <c r="HV222" s="5">
        <f t="shared" si="1749"/>
        <v>0</v>
      </c>
      <c r="HW222" s="5"/>
      <c r="HX222" s="5">
        <f>LOOKUP(HX$6,'Daily Absent'!$O$6:$AX$6,'Daily Absent'!$O222:$AX222)</f>
        <v>0</v>
      </c>
      <c r="HY222" s="104">
        <f>VALUE('Time Sheet KN'!HZ222-'Time Sheet KN'!HY222)*24</f>
        <v>0</v>
      </c>
      <c r="HZ222" s="104">
        <f>VALUE('Time Sheet KN'!IB222-'Time Sheet KN'!IA222)*24</f>
        <v>0</v>
      </c>
      <c r="IA222" s="104">
        <f>VALUE('Time Sheet KN'!ID222-'Time Sheet KN'!IC222)*24</f>
        <v>0</v>
      </c>
      <c r="IB222" s="105">
        <f t="shared" si="1750"/>
        <v>0</v>
      </c>
      <c r="IC222" s="5">
        <f t="shared" si="1751"/>
        <v>0</v>
      </c>
      <c r="ID222" s="5"/>
      <c r="IE222" s="5">
        <f>LOOKUP(IE$6,'Daily Absent'!$O$6:$AX$6,'Daily Absent'!$O222:$AX222)</f>
        <v>0</v>
      </c>
      <c r="IF222" s="104">
        <f>VALUE('Time Sheet KN'!IG222-'Time Sheet KN'!IF222)*24</f>
        <v>0</v>
      </c>
      <c r="IG222" s="104">
        <f>VALUE('Time Sheet KN'!II222-'Time Sheet KN'!IH222)*24</f>
        <v>0</v>
      </c>
      <c r="IH222" s="104">
        <f>VALUE('Time Sheet KN'!IK222-'Time Sheet KN'!IJ222)*24</f>
        <v>0</v>
      </c>
      <c r="II222" s="105">
        <f t="shared" si="1752"/>
        <v>0</v>
      </c>
      <c r="IJ222" s="5">
        <f t="shared" si="1753"/>
        <v>0</v>
      </c>
      <c r="IK222" s="5"/>
      <c r="IL222" s="5">
        <f>LOOKUP(IL$6,'Daily Absent'!$O$6:$AX$6,'Daily Absent'!$O222:$AX222)</f>
        <v>0</v>
      </c>
      <c r="IM222" s="104">
        <f>VALUE('Time Sheet KN'!IN222-'Time Sheet KN'!IM222)*24</f>
        <v>0</v>
      </c>
      <c r="IN222" s="104">
        <f>VALUE('Time Sheet KN'!IP222-'Time Sheet KN'!IO222)*24</f>
        <v>0</v>
      </c>
      <c r="IO222" s="104">
        <f>VALUE('Time Sheet KN'!IR222-'Time Sheet KN'!IQ222)*24</f>
        <v>0</v>
      </c>
      <c r="IP222" s="105">
        <f t="shared" si="1754"/>
        <v>0</v>
      </c>
      <c r="IQ222" s="5">
        <f t="shared" si="1755"/>
        <v>0</v>
      </c>
      <c r="IR222" s="5"/>
      <c r="IS222" s="5">
        <f>LOOKUP(IS$6,'Daily Absent'!$O$6:$AX$6,'Daily Absent'!$O222:$AX222)</f>
        <v>0</v>
      </c>
      <c r="IT222" s="104">
        <f>VALUE('Time Sheet KN'!IU222-'Time Sheet KN'!IT222)*24</f>
        <v>0</v>
      </c>
      <c r="IU222" s="104">
        <f>VALUE('Time Sheet KN'!IW222-'Time Sheet KN'!IV222)*24</f>
        <v>0</v>
      </c>
      <c r="IV222" s="104">
        <f>VALUE('Time Sheet KN'!IY222-'Time Sheet KN'!IX222)*24</f>
        <v>0</v>
      </c>
      <c r="IW222" s="105">
        <f t="shared" si="1756"/>
        <v>0</v>
      </c>
      <c r="IX222" s="5">
        <f t="shared" si="1757"/>
        <v>0</v>
      </c>
      <c r="IY222" s="5"/>
      <c r="IZ222" s="5">
        <f>LOOKUP(IZ$6,'Daily Absent'!$O$6:$AX$6,'Daily Absent'!$O222:$AX222)</f>
        <v>0</v>
      </c>
      <c r="JA222" s="104">
        <f>VALUE('Time Sheet KN'!JB222-'Time Sheet KN'!JA222)*24</f>
        <v>0</v>
      </c>
      <c r="JB222" s="104">
        <f>VALUE('Time Sheet KN'!JD222-'Time Sheet KN'!JC222)*24</f>
        <v>0</v>
      </c>
      <c r="JC222" s="104">
        <f>VALUE('Time Sheet KN'!JF222-'Time Sheet KN'!JE222)*24</f>
        <v>0</v>
      </c>
      <c r="JD222" s="105">
        <f t="shared" si="1758"/>
        <v>0</v>
      </c>
      <c r="JE222" s="5">
        <f t="shared" si="1759"/>
        <v>0</v>
      </c>
      <c r="JF222" s="5"/>
    </row>
    <row r="223" spans="1:266" ht="21.5" customHeight="1">
      <c r="A223" s="54">
        <f>IF('Master MP Status'!A223&gt;0,'Master MP Status'!A223,"")</f>
        <v>215</v>
      </c>
      <c r="B223" s="5" t="str">
        <f>IF(ISTEXT('Master MP Status'!B223),'Master MP Status'!B223,"")</f>
        <v>DIRECT</v>
      </c>
      <c r="C223" s="153" t="str">
        <f>IF(OR(ISTEXT('Master MP Status'!C223),'Master MP Status'!C223&gt;0),'Master MP Status'!C223,"")</f>
        <v/>
      </c>
      <c r="D223" s="154" t="str">
        <f>IF(OR(ISTEXT('Master MP Status'!D223),'Master MP Status'!D223&gt;0),'Master MP Status'!D223,"")</f>
        <v>KN25390</v>
      </c>
      <c r="E223" s="5" t="str">
        <f>IF(ISTEXT('Master MP Status'!E223),'Master MP Status'!E223,"")</f>
        <v>DEDI SAPUTRA</v>
      </c>
      <c r="F223" s="5" t="str">
        <f>IF(ISTEXT('Master MP Status'!F223),'Master MP Status'!F223,"")</f>
        <v/>
      </c>
      <c r="G223" s="5" t="str">
        <f>IF(ISTEXT('Master MP Status'!G223),'Master MP Status'!G223,"")</f>
        <v>Local</v>
      </c>
      <c r="H223" s="5" t="str">
        <f>IF(ISTEXT('Master MP Status'!H223),'Master MP Status'!H223,"")</f>
        <v>YACOBE T</v>
      </c>
      <c r="I223" s="5" t="str">
        <f>IF(ISTEXT('Master MP Status'!I223),'Master MP Status'!I223,"")</f>
        <v>Helper</v>
      </c>
      <c r="J223" s="5" t="str">
        <f>IF(ISTEXT('Master MP Status'!J223),'Master MP Status'!J223,"")</f>
        <v>Helper</v>
      </c>
      <c r="K223" s="9">
        <f>IF(OR('Master MP Status'!K223=0,'Master MP Status'!K223=""),"",'Master MP Status'!K223)</f>
        <v>45831</v>
      </c>
      <c r="L223" s="9">
        <f>IF(OR('Master MP Status'!L223=0,'Master MP Status'!L223=""),"",'Master MP Status'!L223)</f>
        <v>45831</v>
      </c>
      <c r="M223" s="9" t="str">
        <f>IF(OR('Master MP Status'!M223=0,'Master MP Status'!M223=""),"",'Master MP Status'!M223)</f>
        <v/>
      </c>
      <c r="N223" s="5" t="str">
        <f>IF(ISTEXT('Master MP Status'!N223),'Master MP Status'!N223,"")</f>
        <v/>
      </c>
      <c r="O223" s="5">
        <f>LOOKUP(O$6,'Daily Absent'!$O$6:$AX$6,'Daily Absent'!$O223:$AX223)</f>
        <v>1</v>
      </c>
      <c r="P223" s="104">
        <f>VALUE('Time Sheet KN'!Q223-'Time Sheet KN'!P223)*24</f>
        <v>5</v>
      </c>
      <c r="Q223" s="104">
        <f>VALUE('Time Sheet KN'!S223-'Time Sheet KN'!R223)*24</f>
        <v>5.0000000000000009</v>
      </c>
      <c r="R223" s="104">
        <f>VALUE('Time Sheet KN'!U223-'Time Sheet KN'!T223)*24</f>
        <v>0</v>
      </c>
      <c r="S223" s="105">
        <f t="shared" si="1688"/>
        <v>10</v>
      </c>
      <c r="T223" s="5">
        <f t="shared" si="1689"/>
        <v>0</v>
      </c>
      <c r="U223" s="5"/>
      <c r="V223" s="5">
        <f>LOOKUP(V$6,'Daily Absent'!$O$6:$AX$6,'Daily Absent'!$O223:$AX223)</f>
        <v>1</v>
      </c>
      <c r="W223" s="104">
        <f>VALUE('Time Sheet KN'!X223-'Time Sheet KN'!W223)*24</f>
        <v>5</v>
      </c>
      <c r="X223" s="104">
        <f>VALUE('Time Sheet KN'!Z223-'Time Sheet KN'!Y223)*24</f>
        <v>5.0000000000000009</v>
      </c>
      <c r="Y223" s="104">
        <f>VALUE('Time Sheet KN'!AB223-'Time Sheet KN'!AA223)*24</f>
        <v>0</v>
      </c>
      <c r="Z223" s="105">
        <f t="shared" si="1690"/>
        <v>10</v>
      </c>
      <c r="AA223" s="5">
        <f t="shared" si="1691"/>
        <v>0</v>
      </c>
      <c r="AB223" s="5"/>
      <c r="AC223" s="5">
        <f>LOOKUP(AC$6,'Daily Absent'!$O$6:$AX$6,'Daily Absent'!$O223:$AX223)</f>
        <v>1</v>
      </c>
      <c r="AD223" s="104">
        <f>VALUE('Time Sheet KN'!AE223-'Time Sheet KN'!AD223)*24</f>
        <v>5</v>
      </c>
      <c r="AE223" s="104">
        <f>VALUE('Time Sheet KN'!AG223-'Time Sheet KN'!AF223)*24</f>
        <v>5.0000000000000009</v>
      </c>
      <c r="AF223" s="104">
        <f>VALUE('Time Sheet KN'!AI223-'Time Sheet KN'!AH223)*24</f>
        <v>0</v>
      </c>
      <c r="AG223" s="105">
        <f t="shared" si="1692"/>
        <v>10</v>
      </c>
      <c r="AH223" s="5">
        <f t="shared" si="1693"/>
        <v>0</v>
      </c>
      <c r="AI223" s="5"/>
      <c r="AJ223" s="5">
        <f>LOOKUP(AJ$6,'Daily Absent'!$O$6:$AX$6,'Daily Absent'!$O223:$AX223)</f>
        <v>1</v>
      </c>
      <c r="AK223" s="104">
        <f>VALUE('Time Sheet KN'!AL223-'Time Sheet KN'!AK223)*24</f>
        <v>5</v>
      </c>
      <c r="AL223" s="104">
        <f>VALUE('Time Sheet KN'!AN223-'Time Sheet KN'!AM223)*24</f>
        <v>5.0000000000000009</v>
      </c>
      <c r="AM223" s="104">
        <f>VALUE('Time Sheet KN'!AP223-'Time Sheet KN'!AO223)*24</f>
        <v>0</v>
      </c>
      <c r="AN223" s="105">
        <f t="shared" si="1694"/>
        <v>10</v>
      </c>
      <c r="AO223" s="5">
        <f t="shared" si="1695"/>
        <v>0</v>
      </c>
      <c r="AP223" s="5"/>
      <c r="AQ223" s="5">
        <f>LOOKUP(AQ$6,'Daily Absent'!$O$6:$AX$6,'Daily Absent'!$O223:$AX223)</f>
        <v>1</v>
      </c>
      <c r="AR223" s="104">
        <f>VALUE('Time Sheet KN'!AS223-'Time Sheet KN'!AR223)*24</f>
        <v>5</v>
      </c>
      <c r="AS223" s="104">
        <f>VALUE('Time Sheet KN'!AU223-'Time Sheet KN'!AT223)*24</f>
        <v>4.0000000000000018</v>
      </c>
      <c r="AT223" s="104">
        <f>VALUE('Time Sheet KN'!AW223-'Time Sheet KN'!AV223)*24</f>
        <v>0</v>
      </c>
      <c r="AU223" s="105">
        <f t="shared" si="1696"/>
        <v>9</v>
      </c>
      <c r="AV223" s="5">
        <f t="shared" si="1697"/>
        <v>1.7763568394002505E-15</v>
      </c>
      <c r="AW223" s="5"/>
      <c r="AX223" s="5">
        <f>LOOKUP(AX$6,'Daily Absent'!$O$6:$AX$6,'Daily Absent'!$O223:$AX223)</f>
        <v>1</v>
      </c>
      <c r="AY223" s="104">
        <f>VALUE('Time Sheet KN'!AZ223-'Time Sheet KN'!AY223)*24</f>
        <v>4</v>
      </c>
      <c r="AZ223" s="104">
        <f>VALUE('Time Sheet KN'!BB223-'Time Sheet KN'!BA223)*24</f>
        <v>3</v>
      </c>
      <c r="BA223" s="104">
        <f>VALUE('Time Sheet KN'!BD223-'Time Sheet KN'!BC223)*24</f>
        <v>0</v>
      </c>
      <c r="BB223" s="105">
        <f t="shared" si="1698"/>
        <v>0</v>
      </c>
      <c r="BC223" s="5">
        <f t="shared" si="1699"/>
        <v>7</v>
      </c>
      <c r="BD223" s="5"/>
      <c r="BE223" s="5">
        <f>LOOKUP(BE$6,'Daily Absent'!$O$6:$AX$6,'Daily Absent'!$O223:$AX223)</f>
        <v>1</v>
      </c>
      <c r="BF223" s="104">
        <f>VALUE('Time Sheet KN'!BG223-'Time Sheet KN'!BF223)*24</f>
        <v>5</v>
      </c>
      <c r="BG223" s="104">
        <f>VALUE('Time Sheet KN'!BI223-'Time Sheet KN'!BH223)*24</f>
        <v>5.0000000000000009</v>
      </c>
      <c r="BH223" s="104">
        <f>VALUE('Time Sheet KN'!BK223-'Time Sheet KN'!BJ223)*24</f>
        <v>0</v>
      </c>
      <c r="BI223" s="105">
        <f t="shared" si="1700"/>
        <v>10</v>
      </c>
      <c r="BJ223" s="5">
        <f t="shared" si="1701"/>
        <v>0</v>
      </c>
      <c r="BK223" s="5"/>
      <c r="BL223" s="5">
        <f>LOOKUP(BL$6,'Daily Absent'!$O$6:$AX$6,'Daily Absent'!$O223:$AX223)</f>
        <v>1</v>
      </c>
      <c r="BM223" s="104">
        <f>VALUE('Time Sheet KN'!BN223-'Time Sheet KN'!BM223)*24</f>
        <v>5</v>
      </c>
      <c r="BN223" s="104">
        <f>VALUE('Time Sheet KN'!BP223-'Time Sheet KN'!BO223)*24</f>
        <v>5.0000000000000009</v>
      </c>
      <c r="BO223" s="104">
        <f>VALUE('Time Sheet KN'!BR223-'Time Sheet KN'!BQ223)*24</f>
        <v>0</v>
      </c>
      <c r="BP223" s="105">
        <f t="shared" si="1702"/>
        <v>10</v>
      </c>
      <c r="BQ223" s="5">
        <f t="shared" si="1703"/>
        <v>0</v>
      </c>
      <c r="BR223" s="5"/>
      <c r="BS223" s="5">
        <f>LOOKUP(BS$6,'Daily Absent'!$O$6:$AX$6,'Daily Absent'!$O223:$AX223)</f>
        <v>1</v>
      </c>
      <c r="BT223" s="104">
        <f>VALUE('Time Sheet KN'!BU223-'Time Sheet KN'!BT223)*24</f>
        <v>5</v>
      </c>
      <c r="BU223" s="104">
        <f>VALUE('Time Sheet KN'!BW223-'Time Sheet KN'!BV223)*24</f>
        <v>5.0000000000000009</v>
      </c>
      <c r="BV223" s="104">
        <f>VALUE('Time Sheet KN'!BY223-'Time Sheet KN'!BX223)*24</f>
        <v>0</v>
      </c>
      <c r="BW223" s="105">
        <f t="shared" si="1704"/>
        <v>10</v>
      </c>
      <c r="BX223" s="5">
        <f t="shared" si="1705"/>
        <v>0</v>
      </c>
      <c r="BY223" s="5"/>
      <c r="BZ223" s="5">
        <f>LOOKUP(BZ$6,'Daily Absent'!$O$6:$AX$6,'Daily Absent'!$O223:$AX223)</f>
        <v>1</v>
      </c>
      <c r="CA223" s="104">
        <f>VALUE('Time Sheet KN'!CB223-'Time Sheet KN'!CA223)*24</f>
        <v>5</v>
      </c>
      <c r="CB223" s="104">
        <f>VALUE('Time Sheet KN'!CD223-'Time Sheet KN'!CC223)*24</f>
        <v>1.0000000000000018</v>
      </c>
      <c r="CC223" s="104">
        <f>VALUE('Time Sheet KN'!CF223-'Time Sheet KN'!CE223)*24</f>
        <v>0</v>
      </c>
      <c r="CD223" s="105">
        <f t="shared" si="1706"/>
        <v>6.0000000000000018</v>
      </c>
      <c r="CE223" s="5">
        <f t="shared" si="1707"/>
        <v>0</v>
      </c>
      <c r="CF223" s="5"/>
      <c r="CG223" s="5">
        <f>LOOKUP(CG$6,'Daily Absent'!$O$6:$AX$6,'Daily Absent'!$O223:$AX223)</f>
        <v>1</v>
      </c>
      <c r="CH223" s="104">
        <f>VALUE('Time Sheet KN'!CI223-'Time Sheet KN'!CH223)*24</f>
        <v>5</v>
      </c>
      <c r="CI223" s="104">
        <f>VALUE('Time Sheet KN'!CK223-'Time Sheet KN'!CJ223)*24</f>
        <v>5.0000000000000009</v>
      </c>
      <c r="CJ223" s="104">
        <f>VALUE('Time Sheet KN'!CM223-'Time Sheet KN'!CL223)*24</f>
        <v>3</v>
      </c>
      <c r="CK223" s="105">
        <f t="shared" si="1708"/>
        <v>10</v>
      </c>
      <c r="CL223" s="5">
        <f t="shared" si="1709"/>
        <v>3</v>
      </c>
      <c r="CM223" s="5"/>
      <c r="CN223" s="5">
        <f>LOOKUP(CN$6,'Daily Absent'!$O$6:$AX$6,'Daily Absent'!$O223:$AX223)</f>
        <v>1</v>
      </c>
      <c r="CO223" s="104">
        <f>VALUE('Time Sheet KN'!CP223-'Time Sheet KN'!CO223)*24</f>
        <v>5</v>
      </c>
      <c r="CP223" s="104">
        <f>VALUE('Time Sheet KN'!CR223-'Time Sheet KN'!CQ223)*24</f>
        <v>4.0000000000000018</v>
      </c>
      <c r="CQ223" s="104">
        <f>VALUE('Time Sheet KN'!CT223-'Time Sheet KN'!CS223)*24</f>
        <v>0</v>
      </c>
      <c r="CR223" s="105">
        <f t="shared" si="1710"/>
        <v>9</v>
      </c>
      <c r="CS223" s="5">
        <f t="shared" si="1711"/>
        <v>1.7763568394002505E-15</v>
      </c>
      <c r="CT223" s="5"/>
      <c r="CU223" s="5">
        <f>LOOKUP(CU$6,'Daily Absent'!$O$6:$AX$6,'Daily Absent'!$O223:$AX223)</f>
        <v>0</v>
      </c>
      <c r="CV223" s="104">
        <f>VALUE('Time Sheet KN'!CW223-'Time Sheet KN'!CV223)*24</f>
        <v>0</v>
      </c>
      <c r="CW223" s="104">
        <f>VALUE('Time Sheet KN'!CY223-'Time Sheet KN'!CX223)*24</f>
        <v>0</v>
      </c>
      <c r="CX223" s="104">
        <f>VALUE('Time Sheet KN'!DA223-'Time Sheet KN'!CZ223)*24</f>
        <v>0</v>
      </c>
      <c r="CY223" s="105">
        <f t="shared" si="1712"/>
        <v>0</v>
      </c>
      <c r="CZ223" s="5">
        <f t="shared" si="1713"/>
        <v>0</v>
      </c>
      <c r="DA223" s="5"/>
      <c r="DB223" s="5">
        <f>LOOKUP(DB$6,'Daily Absent'!$O$6:$AX$6,'Daily Absent'!$O223:$AX223)</f>
        <v>1</v>
      </c>
      <c r="DC223" s="104">
        <f>VALUE('Time Sheet KN'!DD223-'Time Sheet KN'!DC223)*24</f>
        <v>5</v>
      </c>
      <c r="DD223" s="104">
        <f>VALUE('Time Sheet KN'!DF223-'Time Sheet KN'!DE223)*24</f>
        <v>5.0000000000000009</v>
      </c>
      <c r="DE223" s="104">
        <f>VALUE('Time Sheet KN'!DH223-'Time Sheet KN'!DG223)*24</f>
        <v>3</v>
      </c>
      <c r="DF223" s="105">
        <f t="shared" si="1714"/>
        <v>10</v>
      </c>
      <c r="DG223" s="5">
        <f t="shared" si="1715"/>
        <v>3</v>
      </c>
      <c r="DH223" s="5"/>
      <c r="DI223" s="5">
        <f>LOOKUP(DI$6,'Daily Absent'!$O$6:$AX$6,'Daily Absent'!$O223:$AX223)</f>
        <v>1</v>
      </c>
      <c r="DJ223" s="104">
        <f>VALUE('Time Sheet KN'!DK223-'Time Sheet KN'!DJ223)*24</f>
        <v>5</v>
      </c>
      <c r="DK223" s="104">
        <f>VALUE('Time Sheet KN'!DM223-'Time Sheet KN'!DL223)*24</f>
        <v>5.0000000000000009</v>
      </c>
      <c r="DL223" s="104">
        <f>VALUE('Time Sheet KN'!DO223-'Time Sheet KN'!DN223)*24</f>
        <v>0</v>
      </c>
      <c r="DM223" s="105">
        <f t="shared" si="1716"/>
        <v>10</v>
      </c>
      <c r="DN223" s="5">
        <f t="shared" si="1717"/>
        <v>0</v>
      </c>
      <c r="DO223" s="5"/>
      <c r="DP223" s="5">
        <f>LOOKUP(DP$6,'Daily Absent'!$O$6:$AX$6,'Daily Absent'!$O223:$AX223)</f>
        <v>1</v>
      </c>
      <c r="DQ223" s="104">
        <f>VALUE('Time Sheet KN'!DR223-'Time Sheet KN'!DQ223)*24</f>
        <v>5</v>
      </c>
      <c r="DR223" s="104">
        <f>VALUE('Time Sheet KN'!DT223-'Time Sheet KN'!DS223)*24</f>
        <v>5.0000000000000009</v>
      </c>
      <c r="DS223" s="104">
        <f>VALUE('Time Sheet KN'!DV223-'Time Sheet KN'!DU223)*24</f>
        <v>0</v>
      </c>
      <c r="DT223" s="105">
        <f t="shared" si="1718"/>
        <v>10</v>
      </c>
      <c r="DU223" s="5">
        <f t="shared" si="1719"/>
        <v>0</v>
      </c>
      <c r="DV223" s="5"/>
      <c r="DW223" s="5">
        <f>LOOKUP(DW$6,'Daily Absent'!$O$6:$AX$6,'Daily Absent'!$O223:$AX223)</f>
        <v>1</v>
      </c>
      <c r="DX223" s="104">
        <f>VALUE('Time Sheet KN'!DY223-'Time Sheet KN'!DX223)*24</f>
        <v>5</v>
      </c>
      <c r="DY223" s="104">
        <f>VALUE('Time Sheet KN'!EA223-'Time Sheet KN'!DZ223)*24</f>
        <v>5.0000000000000009</v>
      </c>
      <c r="DZ223" s="104">
        <f>VALUE('Time Sheet KN'!EC223-'Time Sheet KN'!EB223)*24</f>
        <v>0</v>
      </c>
      <c r="EA223" s="105">
        <f t="shared" si="1720"/>
        <v>10</v>
      </c>
      <c r="EB223" s="5">
        <f t="shared" si="1721"/>
        <v>0</v>
      </c>
      <c r="EC223" s="5"/>
      <c r="ED223" s="5">
        <f>LOOKUP(ED$6,'Daily Absent'!$O$6:$AX$6,'Daily Absent'!$O223:$AX223)</f>
        <v>1</v>
      </c>
      <c r="EE223" s="104">
        <f>VALUE('Time Sheet KN'!EF223-'Time Sheet KN'!EE223)*24</f>
        <v>5</v>
      </c>
      <c r="EF223" s="104">
        <f>VALUE('Time Sheet KN'!EH223-'Time Sheet KN'!EG223)*24</f>
        <v>5.0000000000000009</v>
      </c>
      <c r="EG223" s="104">
        <f>VALUE('Time Sheet KN'!EJ223-'Time Sheet KN'!EI223)*24</f>
        <v>0</v>
      </c>
      <c r="EH223" s="105">
        <f t="shared" si="1722"/>
        <v>10</v>
      </c>
      <c r="EI223" s="5">
        <f t="shared" si="1723"/>
        <v>0</v>
      </c>
      <c r="EJ223" s="5"/>
      <c r="EK223" s="5">
        <f>LOOKUP(EK$6,'Daily Absent'!$O$6:$AX$6,'Daily Absent'!$O223:$AX223)</f>
        <v>1</v>
      </c>
      <c r="EL223" s="104">
        <f>VALUE('Time Sheet KN'!EM223-'Time Sheet KN'!EL223)*24</f>
        <v>5</v>
      </c>
      <c r="EM223" s="104">
        <f>VALUE('Time Sheet KN'!EO223-'Time Sheet KN'!EN223)*24</f>
        <v>4.0000000000000018</v>
      </c>
      <c r="EN223" s="104">
        <f>VALUE('Time Sheet KN'!EQ223-'Time Sheet KN'!EP223)*24</f>
        <v>0</v>
      </c>
      <c r="EO223" s="105">
        <f t="shared" si="1724"/>
        <v>9</v>
      </c>
      <c r="EP223" s="5">
        <f t="shared" si="1725"/>
        <v>1.7763568394002505E-15</v>
      </c>
      <c r="EQ223" s="5"/>
      <c r="ER223" s="5">
        <f>LOOKUP(ER$6,'Daily Absent'!$O$6:$AX$6,'Daily Absent'!$O223:$AX223)</f>
        <v>0</v>
      </c>
      <c r="ES223" s="104">
        <f>VALUE('Time Sheet KN'!ET223-'Time Sheet KN'!ES223)*24</f>
        <v>0</v>
      </c>
      <c r="ET223" s="104">
        <f>VALUE('Time Sheet KN'!EV223-'Time Sheet KN'!EU223)*24</f>
        <v>0</v>
      </c>
      <c r="EU223" s="104">
        <f>VALUE('Time Sheet KN'!EX223-'Time Sheet KN'!EW223)*24</f>
        <v>0</v>
      </c>
      <c r="EV223" s="105">
        <f t="shared" si="1726"/>
        <v>0</v>
      </c>
      <c r="EW223" s="5">
        <f t="shared" si="1727"/>
        <v>0</v>
      </c>
      <c r="EX223" s="5"/>
      <c r="EY223" s="5">
        <f>LOOKUP(EY$6,'Daily Absent'!$O$6:$AX$6,'Daily Absent'!$O223:$AX223)</f>
        <v>1</v>
      </c>
      <c r="EZ223" s="104">
        <f>VALUE('Time Sheet KN'!FA223-'Time Sheet KN'!EZ223)*24</f>
        <v>5</v>
      </c>
      <c r="FA223" s="104">
        <f>VALUE('Time Sheet KN'!FC223-'Time Sheet KN'!FB223)*24</f>
        <v>5.0000000000000009</v>
      </c>
      <c r="FB223" s="104">
        <f>VALUE('Time Sheet KN'!FE223-'Time Sheet KN'!FD223)*24</f>
        <v>0</v>
      </c>
      <c r="FC223" s="105">
        <f t="shared" si="1728"/>
        <v>10</v>
      </c>
      <c r="FD223" s="5">
        <f t="shared" si="1729"/>
        <v>0</v>
      </c>
      <c r="FE223" s="5"/>
      <c r="FF223" s="5">
        <f>LOOKUP(FF$6,'Daily Absent'!$O$6:$AX$6,'Daily Absent'!$O223:$AX223)</f>
        <v>1</v>
      </c>
      <c r="FG223" s="104">
        <f>VALUE('Time Sheet KN'!FH223-'Time Sheet KN'!FG223)*24</f>
        <v>0</v>
      </c>
      <c r="FH223" s="104">
        <f>VALUE('Time Sheet KN'!FJ223-'Time Sheet KN'!FI223)*24</f>
        <v>0</v>
      </c>
      <c r="FI223" s="104">
        <f>VALUE('Time Sheet KN'!FL223-'Time Sheet KN'!FK223)*24</f>
        <v>0</v>
      </c>
      <c r="FJ223" s="105">
        <f t="shared" si="1730"/>
        <v>0</v>
      </c>
      <c r="FK223" s="5">
        <f t="shared" si="1731"/>
        <v>0</v>
      </c>
      <c r="FL223" s="5"/>
      <c r="FM223" s="5">
        <f>LOOKUP(FM$6,'Daily Absent'!$O$6:$AX$6,'Daily Absent'!$O223:$AX223)</f>
        <v>0</v>
      </c>
      <c r="FN223" s="104">
        <f>VALUE('Time Sheet KN'!FO223-'Time Sheet KN'!FN223)*24</f>
        <v>0</v>
      </c>
      <c r="FO223" s="104">
        <f>VALUE('Time Sheet KN'!FQ223-'Time Sheet KN'!FP223)*24</f>
        <v>0</v>
      </c>
      <c r="FP223" s="104">
        <f>VALUE('Time Sheet KN'!FS223-'Time Sheet KN'!FR223)*24</f>
        <v>0</v>
      </c>
      <c r="FQ223" s="105">
        <f t="shared" si="1732"/>
        <v>0</v>
      </c>
      <c r="FR223" s="5">
        <f t="shared" si="1733"/>
        <v>0</v>
      </c>
      <c r="FS223" s="5"/>
      <c r="FT223" s="5">
        <f>LOOKUP(FT$6,'Daily Absent'!$O$6:$AX$6,'Daily Absent'!$O223:$AX223)</f>
        <v>0</v>
      </c>
      <c r="FU223" s="104">
        <f>VALUE('Time Sheet KN'!FV223-'Time Sheet KN'!FU223)*24</f>
        <v>0</v>
      </c>
      <c r="FV223" s="104">
        <f>VALUE('Time Sheet KN'!FX223-'Time Sheet KN'!FW223)*24</f>
        <v>0</v>
      </c>
      <c r="FW223" s="104">
        <f>VALUE('Time Sheet KN'!FZ223-'Time Sheet KN'!FY223)*24</f>
        <v>0</v>
      </c>
      <c r="FX223" s="105">
        <f t="shared" si="1734"/>
        <v>0</v>
      </c>
      <c r="FY223" s="5">
        <f t="shared" si="1735"/>
        <v>0</v>
      </c>
      <c r="FZ223" s="5"/>
      <c r="GA223" s="5">
        <f>LOOKUP(GA$6,'Daily Absent'!$O$6:$AX$6,'Daily Absent'!$O223:$AX223)</f>
        <v>0</v>
      </c>
      <c r="GB223" s="104">
        <f>VALUE('Time Sheet KN'!GC223-'Time Sheet KN'!GB223)*24</f>
        <v>0</v>
      </c>
      <c r="GC223" s="104">
        <f>VALUE('Time Sheet KN'!GE223-'Time Sheet KN'!GD223)*24</f>
        <v>0</v>
      </c>
      <c r="GD223" s="104">
        <f>VALUE('Time Sheet KN'!GG223-'Time Sheet KN'!GF223)*24</f>
        <v>0</v>
      </c>
      <c r="GE223" s="105">
        <f t="shared" si="1736"/>
        <v>0</v>
      </c>
      <c r="GF223" s="5">
        <f t="shared" si="1737"/>
        <v>0</v>
      </c>
      <c r="GG223" s="5"/>
      <c r="GH223" s="5">
        <f>LOOKUP(GH$6,'Daily Absent'!$O$6:$AX$6,'Daily Absent'!$O223:$AX223)</f>
        <v>0</v>
      </c>
      <c r="GI223" s="104">
        <f>VALUE('Time Sheet KN'!GJ223-'Time Sheet KN'!GI223)*24</f>
        <v>0</v>
      </c>
      <c r="GJ223" s="104">
        <f>VALUE('Time Sheet KN'!GL223-'Time Sheet KN'!GK223)*24</f>
        <v>0</v>
      </c>
      <c r="GK223" s="104">
        <f>VALUE('Time Sheet KN'!GN223-'Time Sheet KN'!GM223)*24</f>
        <v>0</v>
      </c>
      <c r="GL223" s="105">
        <f t="shared" si="1738"/>
        <v>0</v>
      </c>
      <c r="GM223" s="5">
        <f t="shared" si="1739"/>
        <v>0</v>
      </c>
      <c r="GN223" s="5"/>
      <c r="GO223" s="5">
        <f>LOOKUP(GO$6,'Daily Absent'!$O$6:$AX$6,'Daily Absent'!$O223:$AX223)</f>
        <v>0</v>
      </c>
      <c r="GP223" s="104">
        <f>VALUE('Time Sheet KN'!GQ223-'Time Sheet KN'!GP223)*24</f>
        <v>0</v>
      </c>
      <c r="GQ223" s="104">
        <f>VALUE('Time Sheet KN'!GS223-'Time Sheet KN'!GR223)*24</f>
        <v>0</v>
      </c>
      <c r="GR223" s="104">
        <f>VALUE('Time Sheet KN'!GU223-'Time Sheet KN'!GT223)*24</f>
        <v>0</v>
      </c>
      <c r="GS223" s="105">
        <f t="shared" si="1740"/>
        <v>0</v>
      </c>
      <c r="GT223" s="5">
        <f t="shared" si="1741"/>
        <v>0</v>
      </c>
      <c r="GU223" s="5"/>
      <c r="GV223" s="5">
        <f>LOOKUP(GV$6,'Daily Absent'!$O$6:$AX$6,'Daily Absent'!$O223:$AX223)</f>
        <v>0</v>
      </c>
      <c r="GW223" s="104">
        <f>VALUE('Time Sheet KN'!GX223-'Time Sheet KN'!GW223)*24</f>
        <v>0</v>
      </c>
      <c r="GX223" s="104">
        <f>VALUE('Time Sheet KN'!GZ223-'Time Sheet KN'!GY223)*24</f>
        <v>0</v>
      </c>
      <c r="GY223" s="104">
        <f>VALUE('Time Sheet KN'!HB223-'Time Sheet KN'!HA223)*24</f>
        <v>0</v>
      </c>
      <c r="GZ223" s="105">
        <f t="shared" si="1742"/>
        <v>0</v>
      </c>
      <c r="HA223" s="5">
        <f t="shared" si="1743"/>
        <v>0</v>
      </c>
      <c r="HB223" s="5"/>
      <c r="HC223" s="5">
        <f>LOOKUP(HC$6,'Daily Absent'!$O$6:$AX$6,'Daily Absent'!$O223:$AX223)</f>
        <v>0</v>
      </c>
      <c r="HD223" s="104">
        <f>VALUE('Time Sheet KN'!HE223-'Time Sheet KN'!HD223)*24</f>
        <v>0</v>
      </c>
      <c r="HE223" s="104">
        <f>VALUE('Time Sheet KN'!HG223-'Time Sheet KN'!HF223)*24</f>
        <v>0</v>
      </c>
      <c r="HF223" s="104">
        <f>VALUE('Time Sheet KN'!HI223-'Time Sheet KN'!HH223)*24</f>
        <v>0</v>
      </c>
      <c r="HG223" s="105">
        <f t="shared" si="1744"/>
        <v>0</v>
      </c>
      <c r="HH223" s="5">
        <f t="shared" si="1745"/>
        <v>0</v>
      </c>
      <c r="HI223" s="5"/>
      <c r="HJ223" s="5">
        <f>LOOKUP(HJ$6,'Daily Absent'!$O$6:$AX$6,'Daily Absent'!$O223:$AX223)</f>
        <v>0</v>
      </c>
      <c r="HK223" s="104">
        <f>VALUE('Time Sheet KN'!HL223-'Time Sheet KN'!HK223)*24</f>
        <v>0</v>
      </c>
      <c r="HL223" s="104">
        <f>VALUE('Time Sheet KN'!HN223-'Time Sheet KN'!HM223)*24</f>
        <v>0</v>
      </c>
      <c r="HM223" s="104">
        <f>VALUE('Time Sheet KN'!HP223-'Time Sheet KN'!HO223)*24</f>
        <v>0</v>
      </c>
      <c r="HN223" s="105">
        <f t="shared" si="1746"/>
        <v>0</v>
      </c>
      <c r="HO223" s="5">
        <f t="shared" si="1747"/>
        <v>0</v>
      </c>
      <c r="HP223" s="5"/>
      <c r="HQ223" s="5">
        <f>LOOKUP(HQ$6,'Daily Absent'!$O$6:$AX$6,'Daily Absent'!$O223:$AX223)</f>
        <v>0</v>
      </c>
      <c r="HR223" s="104">
        <f>VALUE('Time Sheet KN'!HS223-'Time Sheet KN'!HR223)*24</f>
        <v>0</v>
      </c>
      <c r="HS223" s="104">
        <f>VALUE('Time Sheet KN'!HU223-'Time Sheet KN'!HT223)*24</f>
        <v>0</v>
      </c>
      <c r="HT223" s="104">
        <f>VALUE('Time Sheet KN'!HW223-'Time Sheet KN'!HV223)*24</f>
        <v>0</v>
      </c>
      <c r="HU223" s="105">
        <f t="shared" si="1748"/>
        <v>0</v>
      </c>
      <c r="HV223" s="5">
        <f t="shared" si="1749"/>
        <v>0</v>
      </c>
      <c r="HW223" s="5"/>
      <c r="HX223" s="5">
        <f>LOOKUP(HX$6,'Daily Absent'!$O$6:$AX$6,'Daily Absent'!$O223:$AX223)</f>
        <v>0</v>
      </c>
      <c r="HY223" s="104">
        <f>VALUE('Time Sheet KN'!HZ223-'Time Sheet KN'!HY223)*24</f>
        <v>0</v>
      </c>
      <c r="HZ223" s="104">
        <f>VALUE('Time Sheet KN'!IB223-'Time Sheet KN'!IA223)*24</f>
        <v>0</v>
      </c>
      <c r="IA223" s="104">
        <f>VALUE('Time Sheet KN'!ID223-'Time Sheet KN'!IC223)*24</f>
        <v>0</v>
      </c>
      <c r="IB223" s="105">
        <f t="shared" si="1750"/>
        <v>0</v>
      </c>
      <c r="IC223" s="5">
        <f t="shared" si="1751"/>
        <v>0</v>
      </c>
      <c r="ID223" s="5"/>
      <c r="IE223" s="5">
        <f>LOOKUP(IE$6,'Daily Absent'!$O$6:$AX$6,'Daily Absent'!$O223:$AX223)</f>
        <v>0</v>
      </c>
      <c r="IF223" s="104">
        <f>VALUE('Time Sheet KN'!IG223-'Time Sheet KN'!IF223)*24</f>
        <v>0</v>
      </c>
      <c r="IG223" s="104">
        <f>VALUE('Time Sheet KN'!II223-'Time Sheet KN'!IH223)*24</f>
        <v>0</v>
      </c>
      <c r="IH223" s="104">
        <f>VALUE('Time Sheet KN'!IK223-'Time Sheet KN'!IJ223)*24</f>
        <v>0</v>
      </c>
      <c r="II223" s="105">
        <f t="shared" si="1752"/>
        <v>0</v>
      </c>
      <c r="IJ223" s="5">
        <f t="shared" si="1753"/>
        <v>0</v>
      </c>
      <c r="IK223" s="5"/>
      <c r="IL223" s="5">
        <f>LOOKUP(IL$6,'Daily Absent'!$O$6:$AX$6,'Daily Absent'!$O223:$AX223)</f>
        <v>0</v>
      </c>
      <c r="IM223" s="104">
        <f>VALUE('Time Sheet KN'!IN223-'Time Sheet KN'!IM223)*24</f>
        <v>0</v>
      </c>
      <c r="IN223" s="104">
        <f>VALUE('Time Sheet KN'!IP223-'Time Sheet KN'!IO223)*24</f>
        <v>0</v>
      </c>
      <c r="IO223" s="104">
        <f>VALUE('Time Sheet KN'!IR223-'Time Sheet KN'!IQ223)*24</f>
        <v>0</v>
      </c>
      <c r="IP223" s="105">
        <f t="shared" si="1754"/>
        <v>0</v>
      </c>
      <c r="IQ223" s="5">
        <f t="shared" si="1755"/>
        <v>0</v>
      </c>
      <c r="IR223" s="5"/>
      <c r="IS223" s="5">
        <f>LOOKUP(IS$6,'Daily Absent'!$O$6:$AX$6,'Daily Absent'!$O223:$AX223)</f>
        <v>0</v>
      </c>
      <c r="IT223" s="104">
        <f>VALUE('Time Sheet KN'!IU223-'Time Sheet KN'!IT223)*24</f>
        <v>0</v>
      </c>
      <c r="IU223" s="104">
        <f>VALUE('Time Sheet KN'!IW223-'Time Sheet KN'!IV223)*24</f>
        <v>0</v>
      </c>
      <c r="IV223" s="104">
        <f>VALUE('Time Sheet KN'!IY223-'Time Sheet KN'!IX223)*24</f>
        <v>0</v>
      </c>
      <c r="IW223" s="105">
        <f t="shared" si="1756"/>
        <v>0</v>
      </c>
      <c r="IX223" s="5">
        <f t="shared" si="1757"/>
        <v>0</v>
      </c>
      <c r="IY223" s="5"/>
      <c r="IZ223" s="5">
        <f>LOOKUP(IZ$6,'Daily Absent'!$O$6:$AX$6,'Daily Absent'!$O223:$AX223)</f>
        <v>0</v>
      </c>
      <c r="JA223" s="104">
        <f>VALUE('Time Sheet KN'!JB223-'Time Sheet KN'!JA223)*24</f>
        <v>0</v>
      </c>
      <c r="JB223" s="104">
        <f>VALUE('Time Sheet KN'!JD223-'Time Sheet KN'!JC223)*24</f>
        <v>0</v>
      </c>
      <c r="JC223" s="104">
        <f>VALUE('Time Sheet KN'!JF223-'Time Sheet KN'!JE223)*24</f>
        <v>0</v>
      </c>
      <c r="JD223" s="105">
        <f t="shared" si="1758"/>
        <v>0</v>
      </c>
      <c r="JE223" s="5">
        <f t="shared" si="1759"/>
        <v>0</v>
      </c>
      <c r="JF223" s="5"/>
    </row>
    <row r="224" spans="1:266" ht="21.5" customHeight="1">
      <c r="A224" s="54">
        <f>IF('Master MP Status'!A224&gt;0,'Master MP Status'!A224,"")</f>
        <v>216</v>
      </c>
      <c r="B224" s="5" t="str">
        <f>IF(ISTEXT('Master MP Status'!B224),'Master MP Status'!B224,"")</f>
        <v>DIRECT</v>
      </c>
      <c r="C224" s="153" t="str">
        <f>IF(OR(ISTEXT('Master MP Status'!C224),'Master MP Status'!C224&gt;0),'Master MP Status'!C224,"")</f>
        <v/>
      </c>
      <c r="D224" s="154" t="str">
        <f>IF(OR(ISTEXT('Master MP Status'!D224),'Master MP Status'!D224&gt;0),'Master MP Status'!D224,"")</f>
        <v>KN25391</v>
      </c>
      <c r="E224" s="5" t="str">
        <f>IF(ISTEXT('Master MP Status'!E224),'Master MP Status'!E224,"")</f>
        <v>HENDRA</v>
      </c>
      <c r="F224" s="5" t="str">
        <f>IF(ISTEXT('Master MP Status'!F224),'Master MP Status'!F224,"")</f>
        <v/>
      </c>
      <c r="G224" s="5" t="str">
        <f>IF(ISTEXT('Master MP Status'!G224),'Master MP Status'!G224,"")</f>
        <v>Local</v>
      </c>
      <c r="H224" s="5" t="str">
        <f>IF(ISTEXT('Master MP Status'!H224),'Master MP Status'!H224,"")</f>
        <v>YACOBE T</v>
      </c>
      <c r="I224" s="5" t="str">
        <f>IF(ISTEXT('Master MP Status'!I224),'Master MP Status'!I224,"")</f>
        <v>Helper</v>
      </c>
      <c r="J224" s="5" t="str">
        <f>IF(ISTEXT('Master MP Status'!J224),'Master MP Status'!J224,"")</f>
        <v>Helper</v>
      </c>
      <c r="K224" s="9">
        <f>IF(OR('Master MP Status'!K224=0,'Master MP Status'!K224=""),"",'Master MP Status'!K224)</f>
        <v>45832</v>
      </c>
      <c r="L224" s="9">
        <f>IF(OR('Master MP Status'!L224=0,'Master MP Status'!L224=""),"",'Master MP Status'!L224)</f>
        <v>45832</v>
      </c>
      <c r="M224" s="9" t="str">
        <f>IF(OR('Master MP Status'!M224=0,'Master MP Status'!M224=""),"",'Master MP Status'!M224)</f>
        <v/>
      </c>
      <c r="N224" s="5" t="str">
        <f>IF(ISTEXT('Master MP Status'!N224),'Master MP Status'!N224,"")</f>
        <v/>
      </c>
      <c r="O224" s="5">
        <f>LOOKUP(O$6,'Daily Absent'!$O$6:$AX$6,'Daily Absent'!$O224:$AX224)</f>
        <v>1</v>
      </c>
      <c r="P224" s="104">
        <f>VALUE('Time Sheet KN'!Q224-'Time Sheet KN'!P224)*24</f>
        <v>5</v>
      </c>
      <c r="Q224" s="104">
        <f>VALUE('Time Sheet KN'!S224-'Time Sheet KN'!R224)*24</f>
        <v>5.0000000000000009</v>
      </c>
      <c r="R224" s="104">
        <f>VALUE('Time Sheet KN'!U224-'Time Sheet KN'!T224)*24</f>
        <v>0</v>
      </c>
      <c r="S224" s="105">
        <f t="shared" ref="S224" si="1760">IF(AND(OR(U$6="Sen",U$6="Sel",U$6="Rab",U$6="Kam",U$6="Jum"),SUM(P224:R224)&gt;=10),10,
IF(AND(OR(U$6="Sen",U$6="Sel",U$6="Rab",U$6="Kam",U$6="Jum"),SUM(P224:R224)&lt;10),SUM(P224:R224),
IF(AND(U$6="Sab",SUM(P224:R224)&gt;=9),9,
IF(AND(U$6="Sab",SUM(P224:R224)&lt;9),SUM(P224:R224),
IF(OR(U$6="Mgg",U$6="Hon"),0)))))</f>
        <v>10</v>
      </c>
      <c r="T224" s="5">
        <f t="shared" ref="T224" si="1761">IF(AND(OR(U$6="Sen",U$6="Sel",U$6="Rab",U$6="Kam",U$6="Jum"),SUM(P224:R224)&gt;=10),SUM(P224:R224)-10,
IF(AND(OR(U$6="Sen",U$6="Sel",U$6="Rab",U$6="Kam",U$6="Jum"),SUM(P224:R224)&lt;10),0,
IF(AND(U$6="Sab",SUM(P224:R224)&gt;=9),SUM(P224:R224)-9,
IF(AND(U$6="Sab",SUM(P224:R224)&lt;9),0,
IF(OR(U$6="Mgg",U$6="Hon"),SUM(P224:R224),0)))))</f>
        <v>0</v>
      </c>
      <c r="U224" s="5"/>
      <c r="V224" s="5">
        <f>LOOKUP(V$6,'Daily Absent'!$O$6:$AX$6,'Daily Absent'!$O224:$AX224)</f>
        <v>1</v>
      </c>
      <c r="W224" s="104">
        <f>VALUE('Time Sheet KN'!X224-'Time Sheet KN'!W224)*24</f>
        <v>5</v>
      </c>
      <c r="X224" s="104">
        <f>VALUE('Time Sheet KN'!Z224-'Time Sheet KN'!Y224)*24</f>
        <v>5.0000000000000009</v>
      </c>
      <c r="Y224" s="104">
        <f>VALUE('Time Sheet KN'!AB224-'Time Sheet KN'!AA224)*24</f>
        <v>0</v>
      </c>
      <c r="Z224" s="105">
        <f t="shared" ref="Z224" si="1762">IF(AND(OR(AB$6="Sen",AB$6="Sel",AB$6="Rab",AB$6="Kam",AB$6="Jum"),SUM(W224:Y224)&gt;=10),10,
IF(AND(OR(AB$6="Sen",AB$6="Sel",AB$6="Rab",AB$6="Kam",AB$6="Jum"),SUM(W224:Y224)&lt;10),SUM(W224:Y224),
IF(AND(AB$6="Sab",SUM(W224:Y224)&gt;=9),9,
IF(AND(AB$6="Sab",SUM(W224:Y224)&lt;9),SUM(W224:Y224),
IF(OR(AB$6="Mgg",AB$6="Hon"),0)))))</f>
        <v>10</v>
      </c>
      <c r="AA224" s="5">
        <f t="shared" ref="AA224" si="1763">IF(AND(OR(AB$6="Sen",AB$6="Sel",AB$6="Rab",AB$6="Kam",AB$6="Jum"),SUM(W224:Y224)&gt;=10),SUM(W224:Y224)-10,
IF(AND(OR(AB$6="Sen",AB$6="Sel",AB$6="Rab",AB$6="Kam",AB$6="Jum"),SUM(W224:Y224)&lt;10),0,
IF(AND(AB$6="Sab",SUM(W224:Y224)&gt;=9),SUM(W224:Y224)-9,
IF(AND(AB$6="Sab",SUM(W224:Y224)&lt;9),0,
IF(OR(AB$6="Mgg",AB$6="Hon"),SUM(W224:Y224),0)))))</f>
        <v>0</v>
      </c>
      <c r="AB224" s="5"/>
      <c r="AC224" s="5">
        <f>LOOKUP(AC$6,'Daily Absent'!$O$6:$AX$6,'Daily Absent'!$O224:$AX224)</f>
        <v>1</v>
      </c>
      <c r="AD224" s="104">
        <f>VALUE('Time Sheet KN'!AE224-'Time Sheet KN'!AD224)*24</f>
        <v>5</v>
      </c>
      <c r="AE224" s="104">
        <f>VALUE('Time Sheet KN'!AG224-'Time Sheet KN'!AF224)*24</f>
        <v>5.0000000000000009</v>
      </c>
      <c r="AF224" s="104">
        <f>VALUE('Time Sheet KN'!AI224-'Time Sheet KN'!AH224)*24</f>
        <v>0</v>
      </c>
      <c r="AG224" s="105">
        <f t="shared" ref="AG224" si="1764">IF(AND(OR(AI$6="Sen",AI$6="Sel",AI$6="Rab",AI$6="Kam",AI$6="Jum"),SUM(AD224:AF224)&gt;=10),10,
IF(AND(OR(AI$6="Sen",AI$6="Sel",AI$6="Rab",AI$6="Kam",AI$6="Jum"),SUM(AD224:AF224)&lt;10),SUM(AD224:AF224),
IF(AND(AI$6="Sab",SUM(AD224:AF224)&gt;=9),9,
IF(AND(AI$6="Sab",SUM(AD224:AF224)&lt;9),SUM(AD224:AF224),
IF(OR(AI$6="Mgg",AI$6="Hon"),0)))))</f>
        <v>10</v>
      </c>
      <c r="AH224" s="5">
        <f t="shared" ref="AH224" si="1765">IF(AND(OR(AI$6="Sen",AI$6="Sel",AI$6="Rab",AI$6="Kam",AI$6="Jum"),SUM(AD224:AF224)&gt;=10),SUM(AD224:AF224)-10,
IF(AND(OR(AI$6="Sen",AI$6="Sel",AI$6="Rab",AI$6="Kam",AI$6="Jum"),SUM(AD224:AF224)&lt;10),0,
IF(AND(AI$6="Sab",SUM(AD224:AF224)&gt;=9),SUM(AD224:AF224)-9,
IF(AND(AI$6="Sab",SUM(AD224:AF224)&lt;9),0,
IF(OR(AI$6="Mgg",AI$6="Hon"),SUM(AD224:AF224),0)))))</f>
        <v>0</v>
      </c>
      <c r="AI224" s="5"/>
      <c r="AJ224" s="5">
        <f>LOOKUP(AJ$6,'Daily Absent'!$O$6:$AX$6,'Daily Absent'!$O224:$AX224)</f>
        <v>1</v>
      </c>
      <c r="AK224" s="104">
        <f>VALUE('Time Sheet KN'!AL224-'Time Sheet KN'!AK224)*24</f>
        <v>5</v>
      </c>
      <c r="AL224" s="104">
        <f>VALUE('Time Sheet KN'!AN224-'Time Sheet KN'!AM224)*24</f>
        <v>5.0000000000000009</v>
      </c>
      <c r="AM224" s="104">
        <f>VALUE('Time Sheet KN'!AP224-'Time Sheet KN'!AO224)*24</f>
        <v>0</v>
      </c>
      <c r="AN224" s="105">
        <f t="shared" ref="AN224" si="1766">IF(AND(OR(AP$6="Sen",AP$6="Sel",AP$6="Rab",AP$6="Kam",AP$6="Jum"),SUM(AK224:AM224)&gt;=10),10,
IF(AND(OR(AP$6="Sen",AP$6="Sel",AP$6="Rab",AP$6="Kam",AP$6="Jum"),SUM(AK224:AM224)&lt;10),SUM(AK224:AM224),
IF(AND(AP$6="Sab",SUM(AK224:AM224)&gt;=9),9,
IF(AND(AP$6="Sab",SUM(AK224:AM224)&lt;9),SUM(AK224:AM224),
IF(OR(AP$6="Mgg",AP$6="Hon"),0)))))</f>
        <v>10</v>
      </c>
      <c r="AO224" s="5">
        <f t="shared" ref="AO224" si="1767">IF(AND(OR(AP$6="Sen",AP$6="Sel",AP$6="Rab",AP$6="Kam",AP$6="Jum"),SUM(AK224:AM224)&gt;=10),SUM(AK224:AM224)-10,
IF(AND(OR(AP$6="Sen",AP$6="Sel",AP$6="Rab",AP$6="Kam",AP$6="Jum"),SUM(AK224:AM224)&lt;10),0,
IF(AND(AP$6="Sab",SUM(AK224:AM224)&gt;=9),SUM(AK224:AM224)-9,
IF(AND(AP$6="Sab",SUM(AK224:AM224)&lt;9),0,
IF(OR(AP$6="Mgg",AP$6="Hon"),SUM(AK224:AM224),0)))))</f>
        <v>0</v>
      </c>
      <c r="AP224" s="5"/>
      <c r="AQ224" s="5">
        <f>LOOKUP(AQ$6,'Daily Absent'!$O$6:$AX$6,'Daily Absent'!$O224:$AX224)</f>
        <v>1</v>
      </c>
      <c r="AR224" s="104">
        <f>VALUE('Time Sheet KN'!AS224-'Time Sheet KN'!AR224)*24</f>
        <v>5</v>
      </c>
      <c r="AS224" s="104">
        <f>VALUE('Time Sheet KN'!AU224-'Time Sheet KN'!AT224)*24</f>
        <v>4.0000000000000018</v>
      </c>
      <c r="AT224" s="104">
        <f>VALUE('Time Sheet KN'!AW224-'Time Sheet KN'!AV224)*24</f>
        <v>0</v>
      </c>
      <c r="AU224" s="105">
        <f t="shared" ref="AU224" si="1768">IF(AND(OR(AW$6="Sen",AW$6="Sel",AW$6="Rab",AW$6="Kam",AW$6="Jum"),SUM(AR224:AT224)&gt;=10),10,
IF(AND(OR(AW$6="Sen",AW$6="Sel",AW$6="Rab",AW$6="Kam",AW$6="Jum"),SUM(AR224:AT224)&lt;10),SUM(AR224:AT224),
IF(AND(AW$6="Sab",SUM(AR224:AT224)&gt;=9),9,
IF(AND(AW$6="Sab",SUM(AR224:AT224)&lt;9),SUM(AR224:AT224),
IF(OR(AW$6="Mgg",AW$6="Hon"),0)))))</f>
        <v>9</v>
      </c>
      <c r="AV224" s="5">
        <f t="shared" ref="AV224" si="1769">IF(AND(OR(AW$6="Sen",AW$6="Sel",AW$6="Rab",AW$6="Kam",AW$6="Jum"),SUM(AR224:AT224)&gt;=10),SUM(AR224:AT224)-10,
IF(AND(OR(AW$6="Sen",AW$6="Sel",AW$6="Rab",AW$6="Kam",AW$6="Jum"),SUM(AR224:AT224)&lt;10),0,
IF(AND(AW$6="Sab",SUM(AR224:AT224)&gt;=9),SUM(AR224:AT224)-9,
IF(AND(AW$6="Sab",SUM(AR224:AT224)&lt;9),0,
IF(OR(AW$6="Mgg",AW$6="Hon"),SUM(AR224:AT224),0)))))</f>
        <v>1.7763568394002505E-15</v>
      </c>
      <c r="AW224" s="5"/>
      <c r="AX224" s="5">
        <f>LOOKUP(AX$6,'Daily Absent'!$O$6:$AX$6,'Daily Absent'!$O224:$AX224)</f>
        <v>1</v>
      </c>
      <c r="AY224" s="104">
        <f>VALUE('Time Sheet KN'!AZ224-'Time Sheet KN'!AY224)*24</f>
        <v>4</v>
      </c>
      <c r="AZ224" s="104">
        <f>VALUE('Time Sheet KN'!BB224-'Time Sheet KN'!BA224)*24</f>
        <v>3</v>
      </c>
      <c r="BA224" s="104">
        <f>VALUE('Time Sheet KN'!BD224-'Time Sheet KN'!BC224)*24</f>
        <v>0</v>
      </c>
      <c r="BB224" s="105">
        <f t="shared" ref="BB224" si="1770">IF(AND(OR(BD$6="Sen",BD$6="Sel",BD$6="Rab",BD$6="Kam",BD$6="Jum"),SUM(AY224:BA224)&gt;=10),10,
IF(AND(OR(BD$6="Sen",BD$6="Sel",BD$6="Rab",BD$6="Kam",BD$6="Jum"),SUM(AY224:BA224)&lt;10),SUM(AY224:BA224),
IF(AND(BD$6="Sab",SUM(AY224:BA224)&gt;=9),9,
IF(AND(BD$6="Sab",SUM(AY224:BA224)&lt;9),SUM(AY224:BA224),
IF(OR(BD$6="Mgg",BD$6="Hon"),0)))))</f>
        <v>0</v>
      </c>
      <c r="BC224" s="5">
        <f t="shared" ref="BC224" si="1771">IF(AND(OR(BD$6="Sen",BD$6="Sel",BD$6="Rab",BD$6="Kam",BD$6="Jum"),SUM(AY224:BA224)&gt;=10),SUM(AY224:BA224)-10,
IF(AND(OR(BD$6="Sen",BD$6="Sel",BD$6="Rab",BD$6="Kam",BD$6="Jum"),SUM(AY224:BA224)&lt;10),0,
IF(AND(BD$6="Sab",SUM(AY224:BA224)&gt;=9),SUM(AY224:BA224)-9,
IF(AND(BD$6="Sab",SUM(AY224:BA224)&lt;9),0,
IF(OR(BD$6="Mgg",BD$6="Hon"),SUM(AY224:BA224),0)))))</f>
        <v>7</v>
      </c>
      <c r="BD224" s="5"/>
      <c r="BE224" s="5">
        <f>LOOKUP(BE$6,'Daily Absent'!$O$6:$AX$6,'Daily Absent'!$O224:$AX224)</f>
        <v>1</v>
      </c>
      <c r="BF224" s="104">
        <f>VALUE('Time Sheet KN'!BG224-'Time Sheet KN'!BF224)*24</f>
        <v>5</v>
      </c>
      <c r="BG224" s="104">
        <f>VALUE('Time Sheet KN'!BI224-'Time Sheet KN'!BH224)*24</f>
        <v>5.0000000000000009</v>
      </c>
      <c r="BH224" s="104">
        <f>VALUE('Time Sheet KN'!BK224-'Time Sheet KN'!BJ224)*24</f>
        <v>0</v>
      </c>
      <c r="BI224" s="105">
        <f t="shared" ref="BI224" si="1772">IF(AND(OR(BK$6="Sen",BK$6="Sel",BK$6="Rab",BK$6="Kam",BK$6="Jum"),SUM(BF224:BH224)&gt;=10),10,
IF(AND(OR(BK$6="Sen",BK$6="Sel",BK$6="Rab",BK$6="Kam",BK$6="Jum"),SUM(BF224:BH224)&lt;10),SUM(BF224:BH224),
IF(AND(BK$6="Sab",SUM(BF224:BH224)&gt;=9),9,
IF(AND(BK$6="Sab",SUM(BF224:BH224)&lt;9),SUM(BF224:BH224),
IF(OR(BK$6="Mgg",BK$6="Hon"),0)))))</f>
        <v>10</v>
      </c>
      <c r="BJ224" s="5">
        <f t="shared" ref="BJ224" si="1773">IF(AND(OR(BK$6="Sen",BK$6="Sel",BK$6="Rab",BK$6="Kam",BK$6="Jum"),SUM(BF224:BH224)&gt;=10),SUM(BF224:BH224)-10,
IF(AND(OR(BK$6="Sen",BK$6="Sel",BK$6="Rab",BK$6="Kam",BK$6="Jum"),SUM(BF224:BH224)&lt;10),0,
IF(AND(BK$6="Sab",SUM(BF224:BH224)&gt;=9),SUM(BF224:BH224)-9,
IF(AND(BK$6="Sab",SUM(BF224:BH224)&lt;9),0,
IF(OR(BK$6="Mgg",BK$6="Hon"),SUM(BF224:BH224),0)))))</f>
        <v>0</v>
      </c>
      <c r="BK224" s="5"/>
      <c r="BL224" s="5">
        <f>LOOKUP(BL$6,'Daily Absent'!$O$6:$AX$6,'Daily Absent'!$O224:$AX224)</f>
        <v>1</v>
      </c>
      <c r="BM224" s="104">
        <f>VALUE('Time Sheet KN'!BN224-'Time Sheet KN'!BM224)*24</f>
        <v>5</v>
      </c>
      <c r="BN224" s="104">
        <f>VALUE('Time Sheet KN'!BP224-'Time Sheet KN'!BO224)*24</f>
        <v>5.0000000000000009</v>
      </c>
      <c r="BO224" s="104">
        <f>VALUE('Time Sheet KN'!BR224-'Time Sheet KN'!BQ224)*24</f>
        <v>0</v>
      </c>
      <c r="BP224" s="105">
        <f t="shared" ref="BP224" si="1774">IF(AND(OR(BR$6="Sen",BR$6="Sel",BR$6="Rab",BR$6="Kam",BR$6="Jum"),SUM(BM224:BO224)&gt;=10),10,
IF(AND(OR(BR$6="Sen",BR$6="Sel",BR$6="Rab",BR$6="Kam",BR$6="Jum"),SUM(BM224:BO224)&lt;10),SUM(BM224:BO224),
IF(AND(BR$6="Sab",SUM(BM224:BO224)&gt;=9),9,
IF(AND(BR$6="Sab",SUM(BM224:BO224)&lt;9),SUM(BM224:BO224),
IF(OR(BR$6="Mgg",BR$6="Hon"),0)))))</f>
        <v>10</v>
      </c>
      <c r="BQ224" s="5">
        <f t="shared" ref="BQ224" si="1775">IF(AND(OR(BR$6="Sen",BR$6="Sel",BR$6="Rab",BR$6="Kam",BR$6="Jum"),SUM(BM224:BO224)&gt;=10),SUM(BM224:BO224)-10,
IF(AND(OR(BR$6="Sen",BR$6="Sel",BR$6="Rab",BR$6="Kam",BR$6="Jum"),SUM(BM224:BO224)&lt;10),0,
IF(AND(BR$6="Sab",SUM(BM224:BO224)&gt;=9),SUM(BM224:BO224)-9,
IF(AND(BR$6="Sab",SUM(BM224:BO224)&lt;9),0,
IF(OR(BR$6="Mgg",BR$6="Hon"),SUM(BM224:BO224),0)))))</f>
        <v>0</v>
      </c>
      <c r="BR224" s="5"/>
      <c r="BS224" s="5">
        <f>LOOKUP(BS$6,'Daily Absent'!$O$6:$AX$6,'Daily Absent'!$O224:$AX224)</f>
        <v>1</v>
      </c>
      <c r="BT224" s="104">
        <f>VALUE('Time Sheet KN'!BU224-'Time Sheet KN'!BT224)*24</f>
        <v>5</v>
      </c>
      <c r="BU224" s="104">
        <f>VALUE('Time Sheet KN'!BW224-'Time Sheet KN'!BV224)*24</f>
        <v>5.0000000000000009</v>
      </c>
      <c r="BV224" s="104">
        <f>VALUE('Time Sheet KN'!BY224-'Time Sheet KN'!BX224)*24</f>
        <v>0</v>
      </c>
      <c r="BW224" s="105">
        <f t="shared" ref="BW224" si="1776">IF(AND(OR(BY$6="Sen",BY$6="Sel",BY$6="Rab",BY$6="Kam",BY$6="Jum"),SUM(BT224:BV224)&gt;=10),10,
IF(AND(OR(BY$6="Sen",BY$6="Sel",BY$6="Rab",BY$6="Kam",BY$6="Jum"),SUM(BT224:BV224)&lt;10),SUM(BT224:BV224),
IF(AND(BY$6="Sab",SUM(BT224:BV224)&gt;=9),9,
IF(AND(BY$6="Sab",SUM(BT224:BV224)&lt;9),SUM(BT224:BV224),
IF(OR(BY$6="Mgg",BY$6="Hon"),0)))))</f>
        <v>10</v>
      </c>
      <c r="BX224" s="5">
        <f t="shared" ref="BX224" si="1777">IF(AND(OR(BY$6="Sen",BY$6="Sel",BY$6="Rab",BY$6="Kam",BY$6="Jum"),SUM(BT224:BV224)&gt;=10),SUM(BT224:BV224)-10,
IF(AND(OR(BY$6="Sen",BY$6="Sel",BY$6="Rab",BY$6="Kam",BY$6="Jum"),SUM(BT224:BV224)&lt;10),0,
IF(AND(BY$6="Sab",SUM(BT224:BV224)&gt;=9),SUM(BT224:BV224)-9,
IF(AND(BY$6="Sab",SUM(BT224:BV224)&lt;9),0,
IF(OR(BY$6="Mgg",BY$6="Hon"),SUM(BT224:BV224),0)))))</f>
        <v>0</v>
      </c>
      <c r="BY224" s="5"/>
      <c r="BZ224" s="5">
        <f>LOOKUP(BZ$6,'Daily Absent'!$O$6:$AX$6,'Daily Absent'!$O224:$AX224)</f>
        <v>1</v>
      </c>
      <c r="CA224" s="104">
        <f>VALUE('Time Sheet KN'!CB224-'Time Sheet KN'!CA224)*24</f>
        <v>5</v>
      </c>
      <c r="CB224" s="104">
        <f>VALUE('Time Sheet KN'!CD224-'Time Sheet KN'!CC224)*24</f>
        <v>5.0000000000000009</v>
      </c>
      <c r="CC224" s="104">
        <f>VALUE('Time Sheet KN'!CF224-'Time Sheet KN'!CE224)*24</f>
        <v>0</v>
      </c>
      <c r="CD224" s="105">
        <f t="shared" ref="CD224" si="1778">IF(AND(OR(CF$6="Sen",CF$6="Sel",CF$6="Rab",CF$6="Kam",CF$6="Jum"),SUM(CA224:CC224)&gt;=10),10,
IF(AND(OR(CF$6="Sen",CF$6="Sel",CF$6="Rab",CF$6="Kam",CF$6="Jum"),SUM(CA224:CC224)&lt;10),SUM(CA224:CC224),
IF(AND(CF$6="Sab",SUM(CA224:CC224)&gt;=9),9,
IF(AND(CF$6="Sab",SUM(CA224:CC224)&lt;9),SUM(CA224:CC224),
IF(OR(CF$6="Mgg",CF$6="Hon"),0)))))</f>
        <v>10</v>
      </c>
      <c r="CE224" s="5">
        <f t="shared" ref="CE224" si="1779">IF(AND(OR(CF$6="Sen",CF$6="Sel",CF$6="Rab",CF$6="Kam",CF$6="Jum"),SUM(CA224:CC224)&gt;=10),SUM(CA224:CC224)-10,
IF(AND(OR(CF$6="Sen",CF$6="Sel",CF$6="Rab",CF$6="Kam",CF$6="Jum"),SUM(CA224:CC224)&lt;10),0,
IF(AND(CF$6="Sab",SUM(CA224:CC224)&gt;=9),SUM(CA224:CC224)-9,
IF(AND(CF$6="Sab",SUM(CA224:CC224)&lt;9),0,
IF(OR(CF$6="Mgg",CF$6="Hon"),SUM(CA224:CC224),0)))))</f>
        <v>0</v>
      </c>
      <c r="CF224" s="5"/>
      <c r="CG224" s="5">
        <f>LOOKUP(CG$6,'Daily Absent'!$O$6:$AX$6,'Daily Absent'!$O224:$AX224)</f>
        <v>0</v>
      </c>
      <c r="CH224" s="104">
        <f>VALUE('Time Sheet KN'!CI224-'Time Sheet KN'!CH224)*24</f>
        <v>0</v>
      </c>
      <c r="CI224" s="104">
        <f>VALUE('Time Sheet KN'!CK224-'Time Sheet KN'!CJ224)*24</f>
        <v>0</v>
      </c>
      <c r="CJ224" s="104">
        <f>VALUE('Time Sheet KN'!CM224-'Time Sheet KN'!CL224)*24</f>
        <v>0</v>
      </c>
      <c r="CK224" s="105">
        <f t="shared" ref="CK224" si="1780">IF(AND(OR(CM$6="Sen",CM$6="Sel",CM$6="Rab",CM$6="Kam",CM$6="Jum"),SUM(CH224:CJ224)&gt;=10),10,
IF(AND(OR(CM$6="Sen",CM$6="Sel",CM$6="Rab",CM$6="Kam",CM$6="Jum"),SUM(CH224:CJ224)&lt;10),SUM(CH224:CJ224),
IF(AND(CM$6="Sab",SUM(CH224:CJ224)&gt;=9),9,
IF(AND(CM$6="Sab",SUM(CH224:CJ224)&lt;9),SUM(CH224:CJ224),
IF(OR(CM$6="Mgg",CM$6="Hon"),0)))))</f>
        <v>0</v>
      </c>
      <c r="CL224" s="5">
        <f t="shared" ref="CL224" si="1781">IF(AND(OR(CM$6="Sen",CM$6="Sel",CM$6="Rab",CM$6="Kam",CM$6="Jum"),SUM(CH224:CJ224)&gt;=10),SUM(CH224:CJ224)-10,
IF(AND(OR(CM$6="Sen",CM$6="Sel",CM$6="Rab",CM$6="Kam",CM$6="Jum"),SUM(CH224:CJ224)&lt;10),0,
IF(AND(CM$6="Sab",SUM(CH224:CJ224)&gt;=9),SUM(CH224:CJ224)-9,
IF(AND(CM$6="Sab",SUM(CH224:CJ224)&lt;9),0,
IF(OR(CM$6="Mgg",CM$6="Hon"),SUM(CH224:CJ224),0)))))</f>
        <v>0</v>
      </c>
      <c r="CM224" s="5"/>
      <c r="CN224" s="5">
        <f>LOOKUP(CN$6,'Daily Absent'!$O$6:$AX$6,'Daily Absent'!$O224:$AX224)</f>
        <v>1</v>
      </c>
      <c r="CO224" s="104">
        <f>VALUE('Time Sheet KN'!CP224-'Time Sheet KN'!CO224)*24</f>
        <v>5</v>
      </c>
      <c r="CP224" s="104">
        <f>VALUE('Time Sheet KN'!CR224-'Time Sheet KN'!CQ224)*24</f>
        <v>4.0000000000000018</v>
      </c>
      <c r="CQ224" s="104">
        <f>VALUE('Time Sheet KN'!CT224-'Time Sheet KN'!CS224)*24</f>
        <v>0</v>
      </c>
      <c r="CR224" s="105">
        <f t="shared" ref="CR224" si="1782">IF(AND(OR(CT$6="Sen",CT$6="Sel",CT$6="Rab",CT$6="Kam",CT$6="Jum"),SUM(CO224:CQ224)&gt;=10),10,
IF(AND(OR(CT$6="Sen",CT$6="Sel",CT$6="Rab",CT$6="Kam",CT$6="Jum"),SUM(CO224:CQ224)&lt;10),SUM(CO224:CQ224),
IF(AND(CT$6="Sab",SUM(CO224:CQ224)&gt;=9),9,
IF(AND(CT$6="Sab",SUM(CO224:CQ224)&lt;9),SUM(CO224:CQ224),
IF(OR(CT$6="Mgg",CT$6="Hon"),0)))))</f>
        <v>9</v>
      </c>
      <c r="CS224" s="5">
        <f t="shared" ref="CS224" si="1783">IF(AND(OR(CT$6="Sen",CT$6="Sel",CT$6="Rab",CT$6="Kam",CT$6="Jum"),SUM(CO224:CQ224)&gt;=10),SUM(CO224:CQ224)-10,
IF(AND(OR(CT$6="Sen",CT$6="Sel",CT$6="Rab",CT$6="Kam",CT$6="Jum"),SUM(CO224:CQ224)&lt;10),0,
IF(AND(CT$6="Sab",SUM(CO224:CQ224)&gt;=9),SUM(CO224:CQ224)-9,
IF(AND(CT$6="Sab",SUM(CO224:CQ224)&lt;9),0,
IF(OR(CT$6="Mgg",CT$6="Hon"),SUM(CO224:CQ224),0)))))</f>
        <v>1.7763568394002505E-15</v>
      </c>
      <c r="CT224" s="5"/>
      <c r="CU224" s="5">
        <f>LOOKUP(CU$6,'Daily Absent'!$O$6:$AX$6,'Daily Absent'!$O224:$AX224)</f>
        <v>1</v>
      </c>
      <c r="CV224" s="104">
        <f>VALUE('Time Sheet KN'!CW224-'Time Sheet KN'!CV224)*24</f>
        <v>4</v>
      </c>
      <c r="CW224" s="104">
        <f>VALUE('Time Sheet KN'!CY224-'Time Sheet KN'!CX224)*24</f>
        <v>3</v>
      </c>
      <c r="CX224" s="104">
        <f>VALUE('Time Sheet KN'!DA224-'Time Sheet KN'!CZ224)*24</f>
        <v>0</v>
      </c>
      <c r="CY224" s="105">
        <f t="shared" ref="CY224" si="1784">IF(AND(OR(DA$6="Sen",DA$6="Sel",DA$6="Rab",DA$6="Kam",DA$6="Jum"),SUM(CV224:CX224)&gt;=10),10,
IF(AND(OR(DA$6="Sen",DA$6="Sel",DA$6="Rab",DA$6="Kam",DA$6="Jum"),SUM(CV224:CX224)&lt;10),SUM(CV224:CX224),
IF(AND(DA$6="Sab",SUM(CV224:CX224)&gt;=9),9,
IF(AND(DA$6="Sab",SUM(CV224:CX224)&lt;9),SUM(CV224:CX224),
IF(OR(DA$6="Mgg",DA$6="Hon"),0)))))</f>
        <v>0</v>
      </c>
      <c r="CZ224" s="5">
        <f t="shared" ref="CZ224" si="1785">IF(AND(OR(DA$6="Sen",DA$6="Sel",DA$6="Rab",DA$6="Kam",DA$6="Jum"),SUM(CV224:CX224)&gt;=10),SUM(CV224:CX224)-10,
IF(AND(OR(DA$6="Sen",DA$6="Sel",DA$6="Rab",DA$6="Kam",DA$6="Jum"),SUM(CV224:CX224)&lt;10),0,
IF(AND(DA$6="Sab",SUM(CV224:CX224)&gt;=9),SUM(CV224:CX224)-9,
IF(AND(DA$6="Sab",SUM(CV224:CX224)&lt;9),0,
IF(OR(DA$6="Mgg",DA$6="Hon"),SUM(CV224:CX224),0)))))</f>
        <v>7</v>
      </c>
      <c r="DA224" s="5"/>
      <c r="DB224" s="5">
        <f>LOOKUP(DB$6,'Daily Absent'!$O$6:$AX$6,'Daily Absent'!$O224:$AX224)</f>
        <v>1</v>
      </c>
      <c r="DC224" s="104">
        <f>VALUE('Time Sheet KN'!DD224-'Time Sheet KN'!DC224)*24</f>
        <v>5</v>
      </c>
      <c r="DD224" s="104">
        <f>VALUE('Time Sheet KN'!DF224-'Time Sheet KN'!DE224)*24</f>
        <v>5.0000000000000009</v>
      </c>
      <c r="DE224" s="104">
        <f>VALUE('Time Sheet KN'!DH224-'Time Sheet KN'!DG224)*24</f>
        <v>0</v>
      </c>
      <c r="DF224" s="105">
        <f t="shared" ref="DF224" si="1786">IF(AND(OR(DH$6="Sen",DH$6="Sel",DH$6="Rab",DH$6="Kam",DH$6="Jum"),SUM(DC224:DE224)&gt;=10),10,
IF(AND(OR(DH$6="Sen",DH$6="Sel",DH$6="Rab",DH$6="Kam",DH$6="Jum"),SUM(DC224:DE224)&lt;10),SUM(DC224:DE224),
IF(AND(DH$6="Sab",SUM(DC224:DE224)&gt;=9),9,
IF(AND(DH$6="Sab",SUM(DC224:DE224)&lt;9),SUM(DC224:DE224),
IF(OR(DH$6="Mgg",DH$6="Hon"),0)))))</f>
        <v>10</v>
      </c>
      <c r="DG224" s="5">
        <f t="shared" ref="DG224" si="1787">IF(AND(OR(DH$6="Sen",DH$6="Sel",DH$6="Rab",DH$6="Kam",DH$6="Jum"),SUM(DC224:DE224)&gt;=10),SUM(DC224:DE224)-10,
IF(AND(OR(DH$6="Sen",DH$6="Sel",DH$6="Rab",DH$6="Kam",DH$6="Jum"),SUM(DC224:DE224)&lt;10),0,
IF(AND(DH$6="Sab",SUM(DC224:DE224)&gt;=9),SUM(DC224:DE224)-9,
IF(AND(DH$6="Sab",SUM(DC224:DE224)&lt;9),0,
IF(OR(DH$6="Mgg",DH$6="Hon"),SUM(DC224:DE224),0)))))</f>
        <v>0</v>
      </c>
      <c r="DH224" s="5"/>
      <c r="DI224" s="5">
        <f>LOOKUP(DI$6,'Daily Absent'!$O$6:$AX$6,'Daily Absent'!$O224:$AX224)</f>
        <v>1</v>
      </c>
      <c r="DJ224" s="104">
        <f>VALUE('Time Sheet KN'!DK224-'Time Sheet KN'!DJ224)*24</f>
        <v>5</v>
      </c>
      <c r="DK224" s="104">
        <f>VALUE('Time Sheet KN'!DM224-'Time Sheet KN'!DL224)*24</f>
        <v>5.0000000000000009</v>
      </c>
      <c r="DL224" s="104">
        <f>VALUE('Time Sheet KN'!DO224-'Time Sheet KN'!DN224)*24</f>
        <v>0</v>
      </c>
      <c r="DM224" s="105">
        <f t="shared" ref="DM224" si="1788">IF(AND(OR(DO$6="Sen",DO$6="Sel",DO$6="Rab",DO$6="Kam",DO$6="Jum"),SUM(DJ224:DL224)&gt;=10),10,
IF(AND(OR(DO$6="Sen",DO$6="Sel",DO$6="Rab",DO$6="Kam",DO$6="Jum"),SUM(DJ224:DL224)&lt;10),SUM(DJ224:DL224),
IF(AND(DO$6="Sab",SUM(DJ224:DL224)&gt;=9),9,
IF(AND(DO$6="Sab",SUM(DJ224:DL224)&lt;9),SUM(DJ224:DL224),
IF(OR(DO$6="Mgg",DO$6="Hon"),0)))))</f>
        <v>10</v>
      </c>
      <c r="DN224" s="5">
        <f t="shared" ref="DN224" si="1789">IF(AND(OR(DO$6="Sen",DO$6="Sel",DO$6="Rab",DO$6="Kam",DO$6="Jum"),SUM(DJ224:DL224)&gt;=10),SUM(DJ224:DL224)-10,
IF(AND(OR(DO$6="Sen",DO$6="Sel",DO$6="Rab",DO$6="Kam",DO$6="Jum"),SUM(DJ224:DL224)&lt;10),0,
IF(AND(DO$6="Sab",SUM(DJ224:DL224)&gt;=9),SUM(DJ224:DL224)-9,
IF(AND(DO$6="Sab",SUM(DJ224:DL224)&lt;9),0,
IF(OR(DO$6="Mgg",DO$6="Hon"),SUM(DJ224:DL224),0)))))</f>
        <v>0</v>
      </c>
      <c r="DO224" s="5"/>
      <c r="DP224" s="5">
        <f>LOOKUP(DP$6,'Daily Absent'!$O$6:$AX$6,'Daily Absent'!$O224:$AX224)</f>
        <v>0</v>
      </c>
      <c r="DQ224" s="104">
        <f>VALUE('Time Sheet KN'!DR224-'Time Sheet KN'!DQ224)*24</f>
        <v>0</v>
      </c>
      <c r="DR224" s="104">
        <f>VALUE('Time Sheet KN'!DT224-'Time Sheet KN'!DS224)*24</f>
        <v>0</v>
      </c>
      <c r="DS224" s="104">
        <f>VALUE('Time Sheet KN'!DV224-'Time Sheet KN'!DU224)*24</f>
        <v>0</v>
      </c>
      <c r="DT224" s="105">
        <f t="shared" ref="DT224" si="1790">IF(AND(OR(DV$6="Sen",DV$6="Sel",DV$6="Rab",DV$6="Kam",DV$6="Jum"),SUM(DQ224:DS224)&gt;=10),10,
IF(AND(OR(DV$6="Sen",DV$6="Sel",DV$6="Rab",DV$6="Kam",DV$6="Jum"),SUM(DQ224:DS224)&lt;10),SUM(DQ224:DS224),
IF(AND(DV$6="Sab",SUM(DQ224:DS224)&gt;=9),9,
IF(AND(DV$6="Sab",SUM(DQ224:DS224)&lt;9),SUM(DQ224:DS224),
IF(OR(DV$6="Mgg",DV$6="Hon"),0)))))</f>
        <v>0</v>
      </c>
      <c r="DU224" s="5">
        <f t="shared" ref="DU224" si="1791">IF(AND(OR(DV$6="Sen",DV$6="Sel",DV$6="Rab",DV$6="Kam",DV$6="Jum"),SUM(DQ224:DS224)&gt;=10),SUM(DQ224:DS224)-10,
IF(AND(OR(DV$6="Sen",DV$6="Sel",DV$6="Rab",DV$6="Kam",DV$6="Jum"),SUM(DQ224:DS224)&lt;10),0,
IF(AND(DV$6="Sab",SUM(DQ224:DS224)&gt;=9),SUM(DQ224:DS224)-9,
IF(AND(DV$6="Sab",SUM(DQ224:DS224)&lt;9),0,
IF(OR(DV$6="Mgg",DV$6="Hon"),SUM(DQ224:DS224),0)))))</f>
        <v>0</v>
      </c>
      <c r="DV224" s="5"/>
      <c r="DW224" s="5">
        <f>LOOKUP(DW$6,'Daily Absent'!$O$6:$AX$6,'Daily Absent'!$O224:$AX224)</f>
        <v>0</v>
      </c>
      <c r="DX224" s="104">
        <f>VALUE('Time Sheet KN'!DY224-'Time Sheet KN'!DX224)*24</f>
        <v>0</v>
      </c>
      <c r="DY224" s="104">
        <f>VALUE('Time Sheet KN'!EA224-'Time Sheet KN'!DZ224)*24</f>
        <v>0</v>
      </c>
      <c r="DZ224" s="104">
        <f>VALUE('Time Sheet KN'!EC224-'Time Sheet KN'!EB224)*24</f>
        <v>0</v>
      </c>
      <c r="EA224" s="105">
        <f t="shared" ref="EA224" si="1792">IF(AND(OR(EC$6="Sen",EC$6="Sel",EC$6="Rab",EC$6="Kam",EC$6="Jum"),SUM(DX224:DZ224)&gt;=10),10,
IF(AND(OR(EC$6="Sen",EC$6="Sel",EC$6="Rab",EC$6="Kam",EC$6="Jum"),SUM(DX224:DZ224)&lt;10),SUM(DX224:DZ224),
IF(AND(EC$6="Sab",SUM(DX224:DZ224)&gt;=9),9,
IF(AND(EC$6="Sab",SUM(DX224:DZ224)&lt;9),SUM(DX224:DZ224),
IF(OR(EC$6="Mgg",EC$6="Hon"),0)))))</f>
        <v>0</v>
      </c>
      <c r="EB224" s="5">
        <f t="shared" ref="EB224" si="1793">IF(AND(OR(EC$6="Sen",EC$6="Sel",EC$6="Rab",EC$6="Kam",EC$6="Jum"),SUM(DX224:DZ224)&gt;=10),SUM(DX224:DZ224)-10,
IF(AND(OR(EC$6="Sen",EC$6="Sel",EC$6="Rab",EC$6="Kam",EC$6="Jum"),SUM(DX224:DZ224)&lt;10),0,
IF(AND(EC$6="Sab",SUM(DX224:DZ224)&gt;=9),SUM(DX224:DZ224)-9,
IF(AND(EC$6="Sab",SUM(DX224:DZ224)&lt;9),0,
IF(OR(EC$6="Mgg",EC$6="Hon"),SUM(DX224:DZ224),0)))))</f>
        <v>0</v>
      </c>
      <c r="EC224" s="5"/>
      <c r="ED224" s="5">
        <f>LOOKUP(ED$6,'Daily Absent'!$O$6:$AX$6,'Daily Absent'!$O224:$AX224)</f>
        <v>1</v>
      </c>
      <c r="EE224" s="104">
        <f>VALUE('Time Sheet KN'!EF224-'Time Sheet KN'!EE224)*24</f>
        <v>5</v>
      </c>
      <c r="EF224" s="104">
        <f>VALUE('Time Sheet KN'!EH224-'Time Sheet KN'!EG224)*24</f>
        <v>5.0000000000000009</v>
      </c>
      <c r="EG224" s="104">
        <f>VALUE('Time Sheet KN'!EJ224-'Time Sheet KN'!EI224)*24</f>
        <v>0</v>
      </c>
      <c r="EH224" s="105">
        <f t="shared" ref="EH224" si="1794">IF(AND(OR(EJ$6="Sen",EJ$6="Sel",EJ$6="Rab",EJ$6="Kam",EJ$6="Jum"),SUM(EE224:EG224)&gt;=10),10,
IF(AND(OR(EJ$6="Sen",EJ$6="Sel",EJ$6="Rab",EJ$6="Kam",EJ$6="Jum"),SUM(EE224:EG224)&lt;10),SUM(EE224:EG224),
IF(AND(EJ$6="Sab",SUM(EE224:EG224)&gt;=9),9,
IF(AND(EJ$6="Sab",SUM(EE224:EG224)&lt;9),SUM(EE224:EG224),
IF(OR(EJ$6="Mgg",EJ$6="Hon"),0)))))</f>
        <v>10</v>
      </c>
      <c r="EI224" s="5">
        <f t="shared" ref="EI224" si="1795">IF(AND(OR(EJ$6="Sen",EJ$6="Sel",EJ$6="Rab",EJ$6="Kam",EJ$6="Jum"),SUM(EE224:EG224)&gt;=10),SUM(EE224:EG224)-10,
IF(AND(OR(EJ$6="Sen",EJ$6="Sel",EJ$6="Rab",EJ$6="Kam",EJ$6="Jum"),SUM(EE224:EG224)&lt;10),0,
IF(AND(EJ$6="Sab",SUM(EE224:EG224)&gt;=9),SUM(EE224:EG224)-9,
IF(AND(EJ$6="Sab",SUM(EE224:EG224)&lt;9),0,
IF(OR(EJ$6="Mgg",EJ$6="Hon"),SUM(EE224:EG224),0)))))</f>
        <v>0</v>
      </c>
      <c r="EJ224" s="5"/>
      <c r="EK224" s="5">
        <f>LOOKUP(EK$6,'Daily Absent'!$O$6:$AX$6,'Daily Absent'!$O224:$AX224)</f>
        <v>1</v>
      </c>
      <c r="EL224" s="104">
        <f>VALUE('Time Sheet KN'!EM224-'Time Sheet KN'!EL224)*24</f>
        <v>5</v>
      </c>
      <c r="EM224" s="104">
        <f>VALUE('Time Sheet KN'!EO224-'Time Sheet KN'!EN224)*24</f>
        <v>4.0000000000000018</v>
      </c>
      <c r="EN224" s="104">
        <f>VALUE('Time Sheet KN'!EQ224-'Time Sheet KN'!EP224)*24</f>
        <v>0</v>
      </c>
      <c r="EO224" s="105">
        <f t="shared" ref="EO224" si="1796">IF(AND(OR(EQ$6="Sen",EQ$6="Sel",EQ$6="Rab",EQ$6="Kam",EQ$6="Jum"),SUM(EL224:EN224)&gt;=10),10,
IF(AND(OR(EQ$6="Sen",EQ$6="Sel",EQ$6="Rab",EQ$6="Kam",EQ$6="Jum"),SUM(EL224:EN224)&lt;10),SUM(EL224:EN224),
IF(AND(EQ$6="Sab",SUM(EL224:EN224)&gt;=9),9,
IF(AND(EQ$6="Sab",SUM(EL224:EN224)&lt;9),SUM(EL224:EN224),
IF(OR(EQ$6="Mgg",EQ$6="Hon"),0)))))</f>
        <v>9</v>
      </c>
      <c r="EP224" s="5">
        <f t="shared" ref="EP224" si="1797">IF(AND(OR(EQ$6="Sen",EQ$6="Sel",EQ$6="Rab",EQ$6="Kam",EQ$6="Jum"),SUM(EL224:EN224)&gt;=10),SUM(EL224:EN224)-10,
IF(AND(OR(EQ$6="Sen",EQ$6="Sel",EQ$6="Rab",EQ$6="Kam",EQ$6="Jum"),SUM(EL224:EN224)&lt;10),0,
IF(AND(EQ$6="Sab",SUM(EL224:EN224)&gt;=9),SUM(EL224:EN224)-9,
IF(AND(EQ$6="Sab",SUM(EL224:EN224)&lt;9),0,
IF(OR(EQ$6="Mgg",EQ$6="Hon"),SUM(EL224:EN224),0)))))</f>
        <v>1.7763568394002505E-15</v>
      </c>
      <c r="EQ224" s="5"/>
      <c r="ER224" s="5">
        <f>LOOKUP(ER$6,'Daily Absent'!$O$6:$AX$6,'Daily Absent'!$O224:$AX224)</f>
        <v>0</v>
      </c>
      <c r="ES224" s="104">
        <f>VALUE('Time Sheet KN'!ET224-'Time Sheet KN'!ES224)*24</f>
        <v>0</v>
      </c>
      <c r="ET224" s="104">
        <f>VALUE('Time Sheet KN'!EV224-'Time Sheet KN'!EU224)*24</f>
        <v>0</v>
      </c>
      <c r="EU224" s="104">
        <f>VALUE('Time Sheet KN'!EX224-'Time Sheet KN'!EW224)*24</f>
        <v>0</v>
      </c>
      <c r="EV224" s="105">
        <f t="shared" ref="EV224" si="1798">IF(AND(OR(EX$6="Sen",EX$6="Sel",EX$6="Rab",EX$6="Kam",EX$6="Jum"),SUM(ES224:EU224)&gt;=10),10,
IF(AND(OR(EX$6="Sen",EX$6="Sel",EX$6="Rab",EX$6="Kam",EX$6="Jum"),SUM(ES224:EU224)&lt;10),SUM(ES224:EU224),
IF(AND(EX$6="Sab",SUM(ES224:EU224)&gt;=9),9,
IF(AND(EX$6="Sab",SUM(ES224:EU224)&lt;9),SUM(ES224:EU224),
IF(OR(EX$6="Mgg",EX$6="Hon"),0)))))</f>
        <v>0</v>
      </c>
      <c r="EW224" s="5">
        <f t="shared" ref="EW224" si="1799">IF(AND(OR(EX$6="Sen",EX$6="Sel",EX$6="Rab",EX$6="Kam",EX$6="Jum"),SUM(ES224:EU224)&gt;=10),SUM(ES224:EU224)-10,
IF(AND(OR(EX$6="Sen",EX$6="Sel",EX$6="Rab",EX$6="Kam",EX$6="Jum"),SUM(ES224:EU224)&lt;10),0,
IF(AND(EX$6="Sab",SUM(ES224:EU224)&gt;=9),SUM(ES224:EU224)-9,
IF(AND(EX$6="Sab",SUM(ES224:EU224)&lt;9),0,
IF(OR(EX$6="Mgg",EX$6="Hon"),SUM(ES224:EU224),0)))))</f>
        <v>0</v>
      </c>
      <c r="EX224" s="5"/>
      <c r="EY224" s="5">
        <f>LOOKUP(EY$6,'Daily Absent'!$O$6:$AX$6,'Daily Absent'!$O224:$AX224)</f>
        <v>1</v>
      </c>
      <c r="EZ224" s="104">
        <f>VALUE('Time Sheet KN'!FA224-'Time Sheet KN'!EZ224)*24</f>
        <v>5</v>
      </c>
      <c r="FA224" s="104">
        <f>VALUE('Time Sheet KN'!FC224-'Time Sheet KN'!FB224)*24</f>
        <v>5.0000000000000009</v>
      </c>
      <c r="FB224" s="104">
        <f>VALUE('Time Sheet KN'!FE224-'Time Sheet KN'!FD224)*24</f>
        <v>0</v>
      </c>
      <c r="FC224" s="105">
        <f t="shared" ref="FC224" si="1800">IF(AND(OR(FE$6="Sen",FE$6="Sel",FE$6="Rab",FE$6="Kam",FE$6="Jum"),SUM(EZ224:FB224)&gt;=10),10,
IF(AND(OR(FE$6="Sen",FE$6="Sel",FE$6="Rab",FE$6="Kam",FE$6="Jum"),SUM(EZ224:FB224)&lt;10),SUM(EZ224:FB224),
IF(AND(FE$6="Sab",SUM(EZ224:FB224)&gt;=9),9,
IF(AND(FE$6="Sab",SUM(EZ224:FB224)&lt;9),SUM(EZ224:FB224),
IF(OR(FE$6="Mgg",FE$6="Hon"),0)))))</f>
        <v>10</v>
      </c>
      <c r="FD224" s="5">
        <f t="shared" ref="FD224" si="1801">IF(AND(OR(FE$6="Sen",FE$6="Sel",FE$6="Rab",FE$6="Kam",FE$6="Jum"),SUM(EZ224:FB224)&gt;=10),SUM(EZ224:FB224)-10,
IF(AND(OR(FE$6="Sen",FE$6="Sel",FE$6="Rab",FE$6="Kam",FE$6="Jum"),SUM(EZ224:FB224)&lt;10),0,
IF(AND(FE$6="Sab",SUM(EZ224:FB224)&gt;=9),SUM(EZ224:FB224)-9,
IF(AND(FE$6="Sab",SUM(EZ224:FB224)&lt;9),0,
IF(OR(FE$6="Mgg",FE$6="Hon"),SUM(EZ224:FB224),0)))))</f>
        <v>0</v>
      </c>
      <c r="FE224" s="5"/>
      <c r="FF224" s="5">
        <f>LOOKUP(FF$6,'Daily Absent'!$O$6:$AX$6,'Daily Absent'!$O224:$AX224)</f>
        <v>1</v>
      </c>
      <c r="FG224" s="104">
        <f>VALUE('Time Sheet KN'!FH224-'Time Sheet KN'!FG224)*24</f>
        <v>0</v>
      </c>
      <c r="FH224" s="104">
        <f>VALUE('Time Sheet KN'!FJ224-'Time Sheet KN'!FI224)*24</f>
        <v>0</v>
      </c>
      <c r="FI224" s="104">
        <f>VALUE('Time Sheet KN'!FL224-'Time Sheet KN'!FK224)*24</f>
        <v>0</v>
      </c>
      <c r="FJ224" s="105">
        <f t="shared" ref="FJ224" si="1802">IF(AND(OR(FL$6="Sen",FL$6="Sel",FL$6="Rab",FL$6="Kam",FL$6="Jum"),SUM(FG224:FI224)&gt;=10),10,
IF(AND(OR(FL$6="Sen",FL$6="Sel",FL$6="Rab",FL$6="Kam",FL$6="Jum"),SUM(FG224:FI224)&lt;10),SUM(FG224:FI224),
IF(AND(FL$6="Sab",SUM(FG224:FI224)&gt;=9),9,
IF(AND(FL$6="Sab",SUM(FG224:FI224)&lt;9),SUM(FG224:FI224),
IF(OR(FL$6="Mgg",FL$6="Hon"),0)))))</f>
        <v>0</v>
      </c>
      <c r="FK224" s="5">
        <f t="shared" ref="FK224" si="1803">IF(AND(OR(FL$6="Sen",FL$6="Sel",FL$6="Rab",FL$6="Kam",FL$6="Jum"),SUM(FG224:FI224)&gt;=10),SUM(FG224:FI224)-10,
IF(AND(OR(FL$6="Sen",FL$6="Sel",FL$6="Rab",FL$6="Kam",FL$6="Jum"),SUM(FG224:FI224)&lt;10),0,
IF(AND(FL$6="Sab",SUM(FG224:FI224)&gt;=9),SUM(FG224:FI224)-9,
IF(AND(FL$6="Sab",SUM(FG224:FI224)&lt;9),0,
IF(OR(FL$6="Mgg",FL$6="Hon"),SUM(FG224:FI224),0)))))</f>
        <v>0</v>
      </c>
      <c r="FL224" s="5"/>
      <c r="FM224" s="5">
        <f>LOOKUP(FM$6,'Daily Absent'!$O$6:$AX$6,'Daily Absent'!$O224:$AX224)</f>
        <v>0</v>
      </c>
      <c r="FN224" s="104">
        <f>VALUE('Time Sheet KN'!FO224-'Time Sheet KN'!FN224)*24</f>
        <v>0</v>
      </c>
      <c r="FO224" s="104">
        <f>VALUE('Time Sheet KN'!FQ224-'Time Sheet KN'!FP224)*24</f>
        <v>0</v>
      </c>
      <c r="FP224" s="104">
        <f>VALUE('Time Sheet KN'!FS224-'Time Sheet KN'!FR224)*24</f>
        <v>0</v>
      </c>
      <c r="FQ224" s="105">
        <f t="shared" ref="FQ224" si="1804">IF(AND(OR(FS$6="Sen",FS$6="Sel",FS$6="Rab",FS$6="Kam",FS$6="Jum"),SUM(FN224:FP224)&gt;=10),10,
IF(AND(OR(FS$6="Sen",FS$6="Sel",FS$6="Rab",FS$6="Kam",FS$6="Jum"),SUM(FN224:FP224)&lt;10),SUM(FN224:FP224),
IF(AND(FS$6="Sab",SUM(FN224:FP224)&gt;=9),9,
IF(AND(FS$6="Sab",SUM(FN224:FP224)&lt;9),SUM(FN224:FP224),
IF(OR(FS$6="Mgg",FS$6="Hon"),0)))))</f>
        <v>0</v>
      </c>
      <c r="FR224" s="5">
        <f t="shared" ref="FR224" si="1805">IF(AND(OR(FS$6="Sen",FS$6="Sel",FS$6="Rab",FS$6="Kam",FS$6="Jum"),SUM(FN224:FP224)&gt;=10),SUM(FN224:FP224)-10,
IF(AND(OR(FS$6="Sen",FS$6="Sel",FS$6="Rab",FS$6="Kam",FS$6="Jum"),SUM(FN224:FP224)&lt;10),0,
IF(AND(FS$6="Sab",SUM(FN224:FP224)&gt;=9),SUM(FN224:FP224)-9,
IF(AND(FS$6="Sab",SUM(FN224:FP224)&lt;9),0,
IF(OR(FS$6="Mgg",FS$6="Hon"),SUM(FN224:FP224),0)))))</f>
        <v>0</v>
      </c>
      <c r="FS224" s="5"/>
      <c r="FT224" s="5">
        <f>LOOKUP(FT$6,'Daily Absent'!$O$6:$AX$6,'Daily Absent'!$O224:$AX224)</f>
        <v>0</v>
      </c>
      <c r="FU224" s="104">
        <f>VALUE('Time Sheet KN'!FV224-'Time Sheet KN'!FU224)*24</f>
        <v>0</v>
      </c>
      <c r="FV224" s="104">
        <f>VALUE('Time Sheet KN'!FX224-'Time Sheet KN'!FW224)*24</f>
        <v>0</v>
      </c>
      <c r="FW224" s="104">
        <f>VALUE('Time Sheet KN'!FZ224-'Time Sheet KN'!FY224)*24</f>
        <v>0</v>
      </c>
      <c r="FX224" s="105">
        <f t="shared" ref="FX224" si="1806">IF(AND(OR(FZ$6="Sen",FZ$6="Sel",FZ$6="Rab",FZ$6="Kam",FZ$6="Jum"),SUM(FU224:FW224)&gt;=10),10,
IF(AND(OR(FZ$6="Sen",FZ$6="Sel",FZ$6="Rab",FZ$6="Kam",FZ$6="Jum"),SUM(FU224:FW224)&lt;10),SUM(FU224:FW224),
IF(AND(FZ$6="Sab",SUM(FU224:FW224)&gt;=9),9,
IF(AND(FZ$6="Sab",SUM(FU224:FW224)&lt;9),SUM(FU224:FW224),
IF(OR(FZ$6="Mgg",FZ$6="Hon"),0)))))</f>
        <v>0</v>
      </c>
      <c r="FY224" s="5">
        <f t="shared" ref="FY224" si="1807">IF(AND(OR(FZ$6="Sen",FZ$6="Sel",FZ$6="Rab",FZ$6="Kam",FZ$6="Jum"),SUM(FU224:FW224)&gt;=10),SUM(FU224:FW224)-10,
IF(AND(OR(FZ$6="Sen",FZ$6="Sel",FZ$6="Rab",FZ$6="Kam",FZ$6="Jum"),SUM(FU224:FW224)&lt;10),0,
IF(AND(FZ$6="Sab",SUM(FU224:FW224)&gt;=9),SUM(FU224:FW224)-9,
IF(AND(FZ$6="Sab",SUM(FU224:FW224)&lt;9),0,
IF(OR(FZ$6="Mgg",FZ$6="Hon"),SUM(FU224:FW224),0)))))</f>
        <v>0</v>
      </c>
      <c r="FZ224" s="5"/>
      <c r="GA224" s="5">
        <f>LOOKUP(GA$6,'Daily Absent'!$O$6:$AX$6,'Daily Absent'!$O224:$AX224)</f>
        <v>0</v>
      </c>
      <c r="GB224" s="104">
        <f>VALUE('Time Sheet KN'!GC224-'Time Sheet KN'!GB224)*24</f>
        <v>0</v>
      </c>
      <c r="GC224" s="104">
        <f>VALUE('Time Sheet KN'!GE224-'Time Sheet KN'!GD224)*24</f>
        <v>0</v>
      </c>
      <c r="GD224" s="104">
        <f>VALUE('Time Sheet KN'!GG224-'Time Sheet KN'!GF224)*24</f>
        <v>0</v>
      </c>
      <c r="GE224" s="105">
        <f t="shared" ref="GE224" si="1808">IF(AND(OR(GG$6="Sen",GG$6="Sel",GG$6="Rab",GG$6="Kam",GG$6="Jum"),SUM(GB224:GD224)&gt;=10),10,
IF(AND(OR(GG$6="Sen",GG$6="Sel",GG$6="Rab",GG$6="Kam",GG$6="Jum"),SUM(GB224:GD224)&lt;10),SUM(GB224:GD224),
IF(AND(GG$6="Sab",SUM(GB224:GD224)&gt;=9),9,
IF(AND(GG$6="Sab",SUM(GB224:GD224)&lt;9),SUM(GB224:GD224),
IF(OR(GG$6="Mgg",GG$6="Hon"),0)))))</f>
        <v>0</v>
      </c>
      <c r="GF224" s="5">
        <f t="shared" ref="GF224" si="1809">IF(AND(OR(GG$6="Sen",GG$6="Sel",GG$6="Rab",GG$6="Kam",GG$6="Jum"),SUM(GB224:GD224)&gt;=10),SUM(GB224:GD224)-10,
IF(AND(OR(GG$6="Sen",GG$6="Sel",GG$6="Rab",GG$6="Kam",GG$6="Jum"),SUM(GB224:GD224)&lt;10),0,
IF(AND(GG$6="Sab",SUM(GB224:GD224)&gt;=9),SUM(GB224:GD224)-9,
IF(AND(GG$6="Sab",SUM(GB224:GD224)&lt;9),0,
IF(OR(GG$6="Mgg",GG$6="Hon"),SUM(GB224:GD224),0)))))</f>
        <v>0</v>
      </c>
      <c r="GG224" s="5"/>
      <c r="GH224" s="5">
        <f>LOOKUP(GH$6,'Daily Absent'!$O$6:$AX$6,'Daily Absent'!$O224:$AX224)</f>
        <v>0</v>
      </c>
      <c r="GI224" s="104">
        <f>VALUE('Time Sheet KN'!GJ224-'Time Sheet KN'!GI224)*24</f>
        <v>0</v>
      </c>
      <c r="GJ224" s="104">
        <f>VALUE('Time Sheet KN'!GL224-'Time Sheet KN'!GK224)*24</f>
        <v>0</v>
      </c>
      <c r="GK224" s="104">
        <f>VALUE('Time Sheet KN'!GN224-'Time Sheet KN'!GM224)*24</f>
        <v>0</v>
      </c>
      <c r="GL224" s="105">
        <f t="shared" ref="GL224" si="1810">IF(AND(OR(GN$6="Sen",GN$6="Sel",GN$6="Rab",GN$6="Kam",GN$6="Jum"),SUM(GI224:GK224)&gt;=10),10,
IF(AND(OR(GN$6="Sen",GN$6="Sel",GN$6="Rab",GN$6="Kam",GN$6="Jum"),SUM(GI224:GK224)&lt;10),SUM(GI224:GK224),
IF(AND(GN$6="Sab",SUM(GI224:GK224)&gt;=9),9,
IF(AND(GN$6="Sab",SUM(GI224:GK224)&lt;9),SUM(GI224:GK224),
IF(OR(GN$6="Mgg",GN$6="Hon"),0)))))</f>
        <v>0</v>
      </c>
      <c r="GM224" s="5">
        <f t="shared" ref="GM224" si="1811">IF(AND(OR(GN$6="Sen",GN$6="Sel",GN$6="Rab",GN$6="Kam",GN$6="Jum"),SUM(GI224:GK224)&gt;=10),SUM(GI224:GK224)-10,
IF(AND(OR(GN$6="Sen",GN$6="Sel",GN$6="Rab",GN$6="Kam",GN$6="Jum"),SUM(GI224:GK224)&lt;10),0,
IF(AND(GN$6="Sab",SUM(GI224:GK224)&gt;=9),SUM(GI224:GK224)-9,
IF(AND(GN$6="Sab",SUM(GI224:GK224)&lt;9),0,
IF(OR(GN$6="Mgg",GN$6="Hon"),SUM(GI224:GK224),0)))))</f>
        <v>0</v>
      </c>
      <c r="GN224" s="5"/>
      <c r="GO224" s="5">
        <f>LOOKUP(GO$6,'Daily Absent'!$O$6:$AX$6,'Daily Absent'!$O224:$AX224)</f>
        <v>0</v>
      </c>
      <c r="GP224" s="104">
        <f>VALUE('Time Sheet KN'!GQ224-'Time Sheet KN'!GP224)*24</f>
        <v>0</v>
      </c>
      <c r="GQ224" s="104">
        <f>VALUE('Time Sheet KN'!GS224-'Time Sheet KN'!GR224)*24</f>
        <v>0</v>
      </c>
      <c r="GR224" s="104">
        <f>VALUE('Time Sheet KN'!GU224-'Time Sheet KN'!GT224)*24</f>
        <v>0</v>
      </c>
      <c r="GS224" s="105">
        <f t="shared" ref="GS224" si="1812">IF(AND(OR(GU$6="Sen",GU$6="Sel",GU$6="Rab",GU$6="Kam",GU$6="Jum"),SUM(GP224:GR224)&gt;=10),10,
IF(AND(OR(GU$6="Sen",GU$6="Sel",GU$6="Rab",GU$6="Kam",GU$6="Jum"),SUM(GP224:GR224)&lt;10),SUM(GP224:GR224),
IF(AND(GU$6="Sab",SUM(GP224:GR224)&gt;=9),9,
IF(AND(GU$6="Sab",SUM(GP224:GR224)&lt;9),SUM(GP224:GR224),
IF(OR(GU$6="Mgg",GU$6="Hon"),0)))))</f>
        <v>0</v>
      </c>
      <c r="GT224" s="5">
        <f t="shared" ref="GT224" si="1813">IF(AND(OR(GU$6="Sen",GU$6="Sel",GU$6="Rab",GU$6="Kam",GU$6="Jum"),SUM(GP224:GR224)&gt;=10),SUM(GP224:GR224)-10,
IF(AND(OR(GU$6="Sen",GU$6="Sel",GU$6="Rab",GU$6="Kam",GU$6="Jum"),SUM(GP224:GR224)&lt;10),0,
IF(AND(GU$6="Sab",SUM(GP224:GR224)&gt;=9),SUM(GP224:GR224)-9,
IF(AND(GU$6="Sab",SUM(GP224:GR224)&lt;9),0,
IF(OR(GU$6="Mgg",GU$6="Hon"),SUM(GP224:GR224),0)))))</f>
        <v>0</v>
      </c>
      <c r="GU224" s="5"/>
      <c r="GV224" s="5">
        <f>LOOKUP(GV$6,'Daily Absent'!$O$6:$AX$6,'Daily Absent'!$O224:$AX224)</f>
        <v>0</v>
      </c>
      <c r="GW224" s="104">
        <f>VALUE('Time Sheet KN'!GX224-'Time Sheet KN'!GW224)*24</f>
        <v>0</v>
      </c>
      <c r="GX224" s="104">
        <f>VALUE('Time Sheet KN'!GZ224-'Time Sheet KN'!GY224)*24</f>
        <v>0</v>
      </c>
      <c r="GY224" s="104">
        <f>VALUE('Time Sheet KN'!HB224-'Time Sheet KN'!HA224)*24</f>
        <v>0</v>
      </c>
      <c r="GZ224" s="105">
        <f t="shared" ref="GZ224" si="1814">IF(AND(OR(HB$6="Sen",HB$6="Sel",HB$6="Rab",HB$6="Kam",HB$6="Jum"),SUM(GW224:GY224)&gt;=10),10,
IF(AND(OR(HB$6="Sen",HB$6="Sel",HB$6="Rab",HB$6="Kam",HB$6="Jum"),SUM(GW224:GY224)&lt;10),SUM(GW224:GY224),
IF(AND(HB$6="Sab",SUM(GW224:GY224)&gt;=9),9,
IF(AND(HB$6="Sab",SUM(GW224:GY224)&lt;9),SUM(GW224:GY224),
IF(OR(HB$6="Mgg",HB$6="Hon"),0)))))</f>
        <v>0</v>
      </c>
      <c r="HA224" s="5">
        <f t="shared" ref="HA224" si="1815">IF(AND(OR(HB$6="Sen",HB$6="Sel",HB$6="Rab",HB$6="Kam",HB$6="Jum"),SUM(GW224:GY224)&gt;=10),SUM(GW224:GY224)-10,
IF(AND(OR(HB$6="Sen",HB$6="Sel",HB$6="Rab",HB$6="Kam",HB$6="Jum"),SUM(GW224:GY224)&lt;10),0,
IF(AND(HB$6="Sab",SUM(GW224:GY224)&gt;=9),SUM(GW224:GY224)-9,
IF(AND(HB$6="Sab",SUM(GW224:GY224)&lt;9),0,
IF(OR(HB$6="Mgg",HB$6="Hon"),SUM(GW224:GY224),0)))))</f>
        <v>0</v>
      </c>
      <c r="HB224" s="5"/>
      <c r="HC224" s="5">
        <f>LOOKUP(HC$6,'Daily Absent'!$O$6:$AX$6,'Daily Absent'!$O224:$AX224)</f>
        <v>0</v>
      </c>
      <c r="HD224" s="104">
        <f>VALUE('Time Sheet KN'!HE224-'Time Sheet KN'!HD224)*24</f>
        <v>0</v>
      </c>
      <c r="HE224" s="104">
        <f>VALUE('Time Sheet KN'!HG224-'Time Sheet KN'!HF224)*24</f>
        <v>0</v>
      </c>
      <c r="HF224" s="104">
        <f>VALUE('Time Sheet KN'!HI224-'Time Sheet KN'!HH224)*24</f>
        <v>0</v>
      </c>
      <c r="HG224" s="105">
        <f t="shared" ref="HG224" si="1816">IF(AND(OR(HI$6="Sen",HI$6="Sel",HI$6="Rab",HI$6="Kam",HI$6="Jum"),SUM(HD224:HF224)&gt;=10),10,
IF(AND(OR(HI$6="Sen",HI$6="Sel",HI$6="Rab",HI$6="Kam",HI$6="Jum"),SUM(HD224:HF224)&lt;10),SUM(HD224:HF224),
IF(AND(HI$6="Sab",SUM(HD224:HF224)&gt;=9),9,
IF(AND(HI$6="Sab",SUM(HD224:HF224)&lt;9),SUM(HD224:HF224),
IF(OR(HI$6="Mgg",HI$6="Hon"),0)))))</f>
        <v>0</v>
      </c>
      <c r="HH224" s="5">
        <f t="shared" ref="HH224" si="1817">IF(AND(OR(HI$6="Sen",HI$6="Sel",HI$6="Rab",HI$6="Kam",HI$6="Jum"),SUM(HD224:HF224)&gt;=10),SUM(HD224:HF224)-10,
IF(AND(OR(HI$6="Sen",HI$6="Sel",HI$6="Rab",HI$6="Kam",HI$6="Jum"),SUM(HD224:HF224)&lt;10),0,
IF(AND(HI$6="Sab",SUM(HD224:HF224)&gt;=9),SUM(HD224:HF224)-9,
IF(AND(HI$6="Sab",SUM(HD224:HF224)&lt;9),0,
IF(OR(HI$6="Mgg",HI$6="Hon"),SUM(HD224:HF224),0)))))</f>
        <v>0</v>
      </c>
      <c r="HI224" s="5"/>
      <c r="HJ224" s="5">
        <f>LOOKUP(HJ$6,'Daily Absent'!$O$6:$AX$6,'Daily Absent'!$O224:$AX224)</f>
        <v>0</v>
      </c>
      <c r="HK224" s="104">
        <f>VALUE('Time Sheet KN'!HL224-'Time Sheet KN'!HK224)*24</f>
        <v>0</v>
      </c>
      <c r="HL224" s="104">
        <f>VALUE('Time Sheet KN'!HN224-'Time Sheet KN'!HM224)*24</f>
        <v>0</v>
      </c>
      <c r="HM224" s="104">
        <f>VALUE('Time Sheet KN'!HP224-'Time Sheet KN'!HO224)*24</f>
        <v>0</v>
      </c>
      <c r="HN224" s="105">
        <f t="shared" ref="HN224" si="1818">IF(AND(OR(HP$6="Sen",HP$6="Sel",HP$6="Rab",HP$6="Kam",HP$6="Jum"),SUM(HK224:HM224)&gt;=10),10,
IF(AND(OR(HP$6="Sen",HP$6="Sel",HP$6="Rab",HP$6="Kam",HP$6="Jum"),SUM(HK224:HM224)&lt;10),SUM(HK224:HM224),
IF(AND(HP$6="Sab",SUM(HK224:HM224)&gt;=9),9,
IF(AND(HP$6="Sab",SUM(HK224:HM224)&lt;9),SUM(HK224:HM224),
IF(OR(HP$6="Mgg",HP$6="Hon"),0)))))</f>
        <v>0</v>
      </c>
      <c r="HO224" s="5">
        <f t="shared" ref="HO224" si="1819">IF(AND(OR(HP$6="Sen",HP$6="Sel",HP$6="Rab",HP$6="Kam",HP$6="Jum"),SUM(HK224:HM224)&gt;=10),SUM(HK224:HM224)-10,
IF(AND(OR(HP$6="Sen",HP$6="Sel",HP$6="Rab",HP$6="Kam",HP$6="Jum"),SUM(HK224:HM224)&lt;10),0,
IF(AND(HP$6="Sab",SUM(HK224:HM224)&gt;=9),SUM(HK224:HM224)-9,
IF(AND(HP$6="Sab",SUM(HK224:HM224)&lt;9),0,
IF(OR(HP$6="Mgg",HP$6="Hon"),SUM(HK224:HM224),0)))))</f>
        <v>0</v>
      </c>
      <c r="HP224" s="5"/>
      <c r="HQ224" s="5">
        <f>LOOKUP(HQ$6,'Daily Absent'!$O$6:$AX$6,'Daily Absent'!$O224:$AX224)</f>
        <v>0</v>
      </c>
      <c r="HR224" s="104">
        <f>VALUE('Time Sheet KN'!HS224-'Time Sheet KN'!HR224)*24</f>
        <v>0</v>
      </c>
      <c r="HS224" s="104">
        <f>VALUE('Time Sheet KN'!HU224-'Time Sheet KN'!HT224)*24</f>
        <v>0</v>
      </c>
      <c r="HT224" s="104">
        <f>VALUE('Time Sheet KN'!HW224-'Time Sheet KN'!HV224)*24</f>
        <v>0</v>
      </c>
      <c r="HU224" s="105">
        <f t="shared" ref="HU224" si="1820">IF(AND(OR(HW$6="Sen",HW$6="Sel",HW$6="Rab",HW$6="Kam",HW$6="Jum"),SUM(HR224:HT224)&gt;=10),10,
IF(AND(OR(HW$6="Sen",HW$6="Sel",HW$6="Rab",HW$6="Kam",HW$6="Jum"),SUM(HR224:HT224)&lt;10),SUM(HR224:HT224),
IF(AND(HW$6="Sab",SUM(HR224:HT224)&gt;=9),9,
IF(AND(HW$6="Sab",SUM(HR224:HT224)&lt;9),SUM(HR224:HT224),
IF(OR(HW$6="Mgg",HW$6="Hon"),0)))))</f>
        <v>0</v>
      </c>
      <c r="HV224" s="5">
        <f t="shared" ref="HV224" si="1821">IF(AND(OR(HW$6="Sen",HW$6="Sel",HW$6="Rab",HW$6="Kam",HW$6="Jum"),SUM(HR224:HT224)&gt;=10),SUM(HR224:HT224)-10,
IF(AND(OR(HW$6="Sen",HW$6="Sel",HW$6="Rab",HW$6="Kam",HW$6="Jum"),SUM(HR224:HT224)&lt;10),0,
IF(AND(HW$6="Sab",SUM(HR224:HT224)&gt;=9),SUM(HR224:HT224)-9,
IF(AND(HW$6="Sab",SUM(HR224:HT224)&lt;9),0,
IF(OR(HW$6="Mgg",HW$6="Hon"),SUM(HR224:HT224),0)))))</f>
        <v>0</v>
      </c>
      <c r="HW224" s="5"/>
      <c r="HX224" s="5">
        <f>LOOKUP(HX$6,'Daily Absent'!$O$6:$AX$6,'Daily Absent'!$O224:$AX224)</f>
        <v>0</v>
      </c>
      <c r="HY224" s="104">
        <f>VALUE('Time Sheet KN'!HZ224-'Time Sheet KN'!HY224)*24</f>
        <v>0</v>
      </c>
      <c r="HZ224" s="104">
        <f>VALUE('Time Sheet KN'!IB224-'Time Sheet KN'!IA224)*24</f>
        <v>0</v>
      </c>
      <c r="IA224" s="104">
        <f>VALUE('Time Sheet KN'!ID224-'Time Sheet KN'!IC224)*24</f>
        <v>0</v>
      </c>
      <c r="IB224" s="105">
        <f t="shared" ref="IB224" si="1822">IF(AND(OR(ID$6="Sen",ID$6="Sel",ID$6="Rab",ID$6="Kam",ID$6="Jum"),SUM(HY224:IA224)&gt;=10),10,
IF(AND(OR(ID$6="Sen",ID$6="Sel",ID$6="Rab",ID$6="Kam",ID$6="Jum"),SUM(HY224:IA224)&lt;10),SUM(HY224:IA224),
IF(AND(ID$6="Sab",SUM(HY224:IA224)&gt;=9),9,
IF(AND(ID$6="Sab",SUM(HY224:IA224)&lt;9),SUM(HY224:IA224),
IF(OR(ID$6="Mgg",ID$6="Hon"),0)))))</f>
        <v>0</v>
      </c>
      <c r="IC224" s="5">
        <f t="shared" ref="IC224" si="1823">IF(AND(OR(ID$6="Sen",ID$6="Sel",ID$6="Rab",ID$6="Kam",ID$6="Jum"),SUM(HY224:IA224)&gt;=10),SUM(HY224:IA224)-10,
IF(AND(OR(ID$6="Sen",ID$6="Sel",ID$6="Rab",ID$6="Kam",ID$6="Jum"),SUM(HY224:IA224)&lt;10),0,
IF(AND(ID$6="Sab",SUM(HY224:IA224)&gt;=9),SUM(HY224:IA224)-9,
IF(AND(ID$6="Sab",SUM(HY224:IA224)&lt;9),0,
IF(OR(ID$6="Mgg",ID$6="Hon"),SUM(HY224:IA224),0)))))</f>
        <v>0</v>
      </c>
      <c r="ID224" s="5"/>
      <c r="IE224" s="5">
        <f>LOOKUP(IE$6,'Daily Absent'!$O$6:$AX$6,'Daily Absent'!$O224:$AX224)</f>
        <v>0</v>
      </c>
      <c r="IF224" s="104">
        <f>VALUE('Time Sheet KN'!IG224-'Time Sheet KN'!IF224)*24</f>
        <v>0</v>
      </c>
      <c r="IG224" s="104">
        <f>VALUE('Time Sheet KN'!II224-'Time Sheet KN'!IH224)*24</f>
        <v>0</v>
      </c>
      <c r="IH224" s="104">
        <f>VALUE('Time Sheet KN'!IK224-'Time Sheet KN'!IJ224)*24</f>
        <v>0</v>
      </c>
      <c r="II224" s="105">
        <f t="shared" ref="II224" si="1824">IF(AND(OR(IK$6="Sen",IK$6="Sel",IK$6="Rab",IK$6="Kam",IK$6="Jum"),SUM(IF224:IH224)&gt;=10),10,
IF(AND(OR(IK$6="Sen",IK$6="Sel",IK$6="Rab",IK$6="Kam",IK$6="Jum"),SUM(IF224:IH224)&lt;10),SUM(IF224:IH224),
IF(AND(IK$6="Sab",SUM(IF224:IH224)&gt;=9),9,
IF(AND(IK$6="Sab",SUM(IF224:IH224)&lt;9),SUM(IF224:IH224),
IF(OR(IK$6="Mgg",IK$6="Hon"),0)))))</f>
        <v>0</v>
      </c>
      <c r="IJ224" s="5">
        <f t="shared" ref="IJ224" si="1825">IF(AND(OR(IK$6="Sen",IK$6="Sel",IK$6="Rab",IK$6="Kam",IK$6="Jum"),SUM(IF224:IH224)&gt;=10),SUM(IF224:IH224)-10,
IF(AND(OR(IK$6="Sen",IK$6="Sel",IK$6="Rab",IK$6="Kam",IK$6="Jum"),SUM(IF224:IH224)&lt;10),0,
IF(AND(IK$6="Sab",SUM(IF224:IH224)&gt;=9),SUM(IF224:IH224)-9,
IF(AND(IK$6="Sab",SUM(IF224:IH224)&lt;9),0,
IF(OR(IK$6="Mgg",IK$6="Hon"),SUM(IF224:IH224),0)))))</f>
        <v>0</v>
      </c>
      <c r="IK224" s="5"/>
      <c r="IL224" s="5">
        <f>LOOKUP(IL$6,'Daily Absent'!$O$6:$AX$6,'Daily Absent'!$O224:$AX224)</f>
        <v>0</v>
      </c>
      <c r="IM224" s="104">
        <f>VALUE('Time Sheet KN'!IN224-'Time Sheet KN'!IM224)*24</f>
        <v>0</v>
      </c>
      <c r="IN224" s="104">
        <f>VALUE('Time Sheet KN'!IP224-'Time Sheet KN'!IO224)*24</f>
        <v>0</v>
      </c>
      <c r="IO224" s="104">
        <f>VALUE('Time Sheet KN'!IR224-'Time Sheet KN'!IQ224)*24</f>
        <v>0</v>
      </c>
      <c r="IP224" s="105">
        <f t="shared" ref="IP224" si="1826">IF(AND(OR(IR$6="Sen",IR$6="Sel",IR$6="Rab",IR$6="Kam",IR$6="Jum"),SUM(IM224:IO224)&gt;=10),10,
IF(AND(OR(IR$6="Sen",IR$6="Sel",IR$6="Rab",IR$6="Kam",IR$6="Jum"),SUM(IM224:IO224)&lt;10),SUM(IM224:IO224),
IF(AND(IR$6="Sab",SUM(IM224:IO224)&gt;=9),9,
IF(AND(IR$6="Sab",SUM(IM224:IO224)&lt;9),SUM(IM224:IO224),
IF(OR(IR$6="Mgg",IR$6="Hon"),0)))))</f>
        <v>0</v>
      </c>
      <c r="IQ224" s="5">
        <f t="shared" ref="IQ224" si="1827">IF(AND(OR(IR$6="Sen",IR$6="Sel",IR$6="Rab",IR$6="Kam",IR$6="Jum"),SUM(IM224:IO224)&gt;=10),SUM(IM224:IO224)-10,
IF(AND(OR(IR$6="Sen",IR$6="Sel",IR$6="Rab",IR$6="Kam",IR$6="Jum"),SUM(IM224:IO224)&lt;10),0,
IF(AND(IR$6="Sab",SUM(IM224:IO224)&gt;=9),SUM(IM224:IO224)-9,
IF(AND(IR$6="Sab",SUM(IM224:IO224)&lt;9),0,
IF(OR(IR$6="Mgg",IR$6="Hon"),SUM(IM224:IO224),0)))))</f>
        <v>0</v>
      </c>
      <c r="IR224" s="5"/>
      <c r="IS224" s="5">
        <f>LOOKUP(IS$6,'Daily Absent'!$O$6:$AX$6,'Daily Absent'!$O224:$AX224)</f>
        <v>0</v>
      </c>
      <c r="IT224" s="104">
        <f>VALUE('Time Sheet KN'!IU224-'Time Sheet KN'!IT224)*24</f>
        <v>0</v>
      </c>
      <c r="IU224" s="104">
        <f>VALUE('Time Sheet KN'!IW224-'Time Sheet KN'!IV224)*24</f>
        <v>0</v>
      </c>
      <c r="IV224" s="104">
        <f>VALUE('Time Sheet KN'!IY224-'Time Sheet KN'!IX224)*24</f>
        <v>0</v>
      </c>
      <c r="IW224" s="105">
        <f t="shared" ref="IW224" si="1828">IF(AND(OR(IY$6="Sen",IY$6="Sel",IY$6="Rab",IY$6="Kam",IY$6="Jum"),SUM(IT224:IV224)&gt;=10),10,
IF(AND(OR(IY$6="Sen",IY$6="Sel",IY$6="Rab",IY$6="Kam",IY$6="Jum"),SUM(IT224:IV224)&lt;10),SUM(IT224:IV224),
IF(AND(IY$6="Sab",SUM(IT224:IV224)&gt;=9),9,
IF(AND(IY$6="Sab",SUM(IT224:IV224)&lt;9),SUM(IT224:IV224),
IF(OR(IY$6="Mgg",IY$6="Hon"),0)))))</f>
        <v>0</v>
      </c>
      <c r="IX224" s="5">
        <f t="shared" ref="IX224" si="1829">IF(AND(OR(IY$6="Sen",IY$6="Sel",IY$6="Rab",IY$6="Kam",IY$6="Jum"),SUM(IT224:IV224)&gt;=10),SUM(IT224:IV224)-10,
IF(AND(OR(IY$6="Sen",IY$6="Sel",IY$6="Rab",IY$6="Kam",IY$6="Jum"),SUM(IT224:IV224)&lt;10),0,
IF(AND(IY$6="Sab",SUM(IT224:IV224)&gt;=9),SUM(IT224:IV224)-9,
IF(AND(IY$6="Sab",SUM(IT224:IV224)&lt;9),0,
IF(OR(IY$6="Mgg",IY$6="Hon"),SUM(IT224:IV224),0)))))</f>
        <v>0</v>
      </c>
      <c r="IY224" s="5"/>
      <c r="IZ224" s="5">
        <f>LOOKUP(IZ$6,'Daily Absent'!$O$6:$AX$6,'Daily Absent'!$O224:$AX224)</f>
        <v>0</v>
      </c>
      <c r="JA224" s="104">
        <f>VALUE('Time Sheet KN'!JB224-'Time Sheet KN'!JA224)*24</f>
        <v>0</v>
      </c>
      <c r="JB224" s="104">
        <f>VALUE('Time Sheet KN'!JD224-'Time Sheet KN'!JC224)*24</f>
        <v>0</v>
      </c>
      <c r="JC224" s="104">
        <f>VALUE('Time Sheet KN'!JF224-'Time Sheet KN'!JE224)*24</f>
        <v>0</v>
      </c>
      <c r="JD224" s="105">
        <f t="shared" ref="JD224" si="1830">IF(AND(OR(JF$6="Sen",JF$6="Sel",JF$6="Rab",JF$6="Kam",JF$6="Jum"),SUM(JA224:JC224)&gt;=10),10,
IF(AND(OR(JF$6="Sen",JF$6="Sel",JF$6="Rab",JF$6="Kam",JF$6="Jum"),SUM(JA224:JC224)&lt;10),SUM(JA224:JC224),
IF(AND(JF$6="Sab",SUM(JA224:JC224)&gt;=9),9,
IF(AND(JF$6="Sab",SUM(JA224:JC224)&lt;9),SUM(JA224:JC224),
IF(OR(JF$6="Mgg",JF$6="Hon"),0)))))</f>
        <v>0</v>
      </c>
      <c r="JE224" s="5">
        <f t="shared" ref="JE224" si="1831">IF(AND(OR(JF$6="Sen",JF$6="Sel",JF$6="Rab",JF$6="Kam",JF$6="Jum"),SUM(JA224:JC224)&gt;=10),SUM(JA224:JC224)-10,
IF(AND(OR(JF$6="Sen",JF$6="Sel",JF$6="Rab",JF$6="Kam",JF$6="Jum"),SUM(JA224:JC224)&lt;10),0,
IF(AND(JF$6="Sab",SUM(JA224:JC224)&gt;=9),SUM(JA224:JC224)-9,
IF(AND(JF$6="Sab",SUM(JA224:JC224)&lt;9),0,
IF(OR(JF$6="Mgg",JF$6="Hon"),SUM(JA224:JC224),0)))))</f>
        <v>0</v>
      </c>
      <c r="JF224" s="5"/>
    </row>
    <row r="225" spans="1:266" ht="21" customHeight="1">
      <c r="A225" s="54">
        <f>IF('Master MP Status'!A225&gt;0,'Master MP Status'!A225,"")</f>
        <v>217</v>
      </c>
      <c r="B225" s="5" t="str">
        <f>IF(ISTEXT('Master MP Status'!B225),'Master MP Status'!B225,"")</f>
        <v>INDIRECT</v>
      </c>
      <c r="C225" s="153" t="str">
        <f>IF(OR(ISTEXT('Master MP Status'!C225),'Master MP Status'!C225&gt;0),'Master MP Status'!C225,"")</f>
        <v/>
      </c>
      <c r="D225" s="154" t="str">
        <f>IF(OR(ISTEXT('Master MP Status'!D225),'Master MP Status'!D225&gt;0),'Master MP Status'!D225,"")</f>
        <v>250087</v>
      </c>
      <c r="E225" s="5" t="str">
        <f>IF(ISTEXT('Master MP Status'!E225),'Master MP Status'!E225,"")</f>
        <v>AMAR MARUF</v>
      </c>
      <c r="F225" s="5" t="str">
        <f>IF(ISTEXT('Master MP Status'!F225),'Master MP Status'!F225,"")</f>
        <v/>
      </c>
      <c r="G225" s="5" t="str">
        <f>IF(ISTEXT('Master MP Status'!G225),'Master MP Status'!G225,"")</f>
        <v>Bone</v>
      </c>
      <c r="H225" s="5" t="str">
        <f>IF(ISTEXT('Master MP Status'!H225),'Master MP Status'!H225,"")</f>
        <v>HO</v>
      </c>
      <c r="I225" s="5" t="str">
        <f>IF(ISTEXT('Master MP Status'!I225),'Master MP Status'!I225,"")</f>
        <v>Engineer Piping</v>
      </c>
      <c r="J225" s="5" t="str">
        <f>IF(ISTEXT('Master MP Status'!J225),'Master MP Status'!J225,"")</f>
        <v>Engineer</v>
      </c>
      <c r="K225" s="9">
        <f>IF(OR('Master MP Status'!K225=0,'Master MP Status'!K225=""),"",'Master MP Status'!K225)</f>
        <v>45840</v>
      </c>
      <c r="L225" s="9">
        <f>IF(OR('Master MP Status'!L225=0,'Master MP Status'!L225=""),"",'Master MP Status'!L225)</f>
        <v>45840</v>
      </c>
      <c r="M225" s="9" t="str">
        <f>IF(OR('Master MP Status'!M225=0,'Master MP Status'!M225=""),"",'Master MP Status'!M225)</f>
        <v/>
      </c>
      <c r="N225" s="5" t="str">
        <f>IF(ISTEXT('Master MP Status'!N225),'Master MP Status'!N225,"")</f>
        <v/>
      </c>
      <c r="O225" s="5">
        <f>LOOKUP(O$6,'Daily Absent'!$O$6:$AX$6,'Daily Absent'!$O225:$AX225)</f>
        <v>0</v>
      </c>
      <c r="P225" s="104">
        <f>VALUE('Time Sheet KN'!Q225-'Time Sheet KN'!P225)*24</f>
        <v>0</v>
      </c>
      <c r="Q225" s="104">
        <f>VALUE('Time Sheet KN'!S225-'Time Sheet KN'!R225)*24</f>
        <v>0</v>
      </c>
      <c r="R225" s="104">
        <f>VALUE('Time Sheet KN'!U225-'Time Sheet KN'!T225)*24</f>
        <v>0</v>
      </c>
      <c r="S225" s="105">
        <f t="shared" ref="S225" si="1832">IF(AND(OR(U$6="Sen",U$6="Sel",U$6="Rab",U$6="Kam",U$6="Jum"),SUM(P225:R225)&gt;=10),10,
IF(AND(OR(U$6="Sen",U$6="Sel",U$6="Rab",U$6="Kam",U$6="Jum"),SUM(P225:R225)&lt;10),SUM(P225:R225),
IF(AND(U$6="Sab",SUM(P225:R225)&gt;=9),9,
IF(AND(U$6="Sab",SUM(P225:R225)&lt;9),SUM(P225:R225),
IF(OR(U$6="Mgg",U$6="Hon"),0)))))</f>
        <v>0</v>
      </c>
      <c r="T225" s="5">
        <f t="shared" ref="T225" si="1833">IF(AND(OR(U$6="Sen",U$6="Sel",U$6="Rab",U$6="Kam",U$6="Jum"),SUM(P225:R225)&gt;=10),SUM(P225:R225)-10,
IF(AND(OR(U$6="Sen",U$6="Sel",U$6="Rab",U$6="Kam",U$6="Jum"),SUM(P225:R225)&lt;10),0,
IF(AND(U$6="Sab",SUM(P225:R225)&gt;=9),SUM(P225:R225)-9,
IF(AND(U$6="Sab",SUM(P225:R225)&lt;9),0,
IF(OR(U$6="Mgg",U$6="Hon"),SUM(P225:R225),0)))))</f>
        <v>0</v>
      </c>
      <c r="U225" s="5"/>
      <c r="V225" s="5">
        <f>LOOKUP(V$6,'Daily Absent'!$O$6:$AX$6,'Daily Absent'!$O225:$AX225)</f>
        <v>1</v>
      </c>
      <c r="W225" s="104">
        <f>VALUE('Time Sheet KN'!X225-'Time Sheet KN'!W225)*24</f>
        <v>5</v>
      </c>
      <c r="X225" s="104">
        <f>VALUE('Time Sheet KN'!Z225-'Time Sheet KN'!Y225)*24</f>
        <v>5.0000000000000009</v>
      </c>
      <c r="Y225" s="104">
        <f>VALUE('Time Sheet KN'!AB225-'Time Sheet KN'!AA225)*24</f>
        <v>0</v>
      </c>
      <c r="Z225" s="105">
        <f t="shared" ref="Z225" si="1834">IF(AND(OR(AB$6="Sen",AB$6="Sel",AB$6="Rab",AB$6="Kam",AB$6="Jum"),SUM(W225:Y225)&gt;=10),10,
IF(AND(OR(AB$6="Sen",AB$6="Sel",AB$6="Rab",AB$6="Kam",AB$6="Jum"),SUM(W225:Y225)&lt;10),SUM(W225:Y225),
IF(AND(AB$6="Sab",SUM(W225:Y225)&gt;=9),9,
IF(AND(AB$6="Sab",SUM(W225:Y225)&lt;9),SUM(W225:Y225),
IF(OR(AB$6="Mgg",AB$6="Hon"),0)))))</f>
        <v>10</v>
      </c>
      <c r="AA225" s="5">
        <f t="shared" ref="AA225" si="1835">IF(AND(OR(AB$6="Sen",AB$6="Sel",AB$6="Rab",AB$6="Kam",AB$6="Jum"),SUM(W225:Y225)&gt;=10),SUM(W225:Y225)-10,
IF(AND(OR(AB$6="Sen",AB$6="Sel",AB$6="Rab",AB$6="Kam",AB$6="Jum"),SUM(W225:Y225)&lt;10),0,
IF(AND(AB$6="Sab",SUM(W225:Y225)&gt;=9),SUM(W225:Y225)-9,
IF(AND(AB$6="Sab",SUM(W225:Y225)&lt;9),0,
IF(OR(AB$6="Mgg",AB$6="Hon"),SUM(W225:Y225),0)))))</f>
        <v>0</v>
      </c>
      <c r="AB225" s="5"/>
      <c r="AC225" s="5">
        <f>LOOKUP(AC$6,'Daily Absent'!$O$6:$AX$6,'Daily Absent'!$O225:$AX225)</f>
        <v>1</v>
      </c>
      <c r="AD225" s="104">
        <f>VALUE('Time Sheet KN'!AE225-'Time Sheet KN'!AD225)*24</f>
        <v>5</v>
      </c>
      <c r="AE225" s="104">
        <f>VALUE('Time Sheet KN'!AG225-'Time Sheet KN'!AF225)*24</f>
        <v>5.0000000000000009</v>
      </c>
      <c r="AF225" s="104">
        <f>VALUE('Time Sheet KN'!AI225-'Time Sheet KN'!AH225)*24</f>
        <v>0</v>
      </c>
      <c r="AG225" s="105">
        <f t="shared" ref="AG225" si="1836">IF(AND(OR(AI$6="Sen",AI$6="Sel",AI$6="Rab",AI$6="Kam",AI$6="Jum"),SUM(AD225:AF225)&gt;=10),10,
IF(AND(OR(AI$6="Sen",AI$6="Sel",AI$6="Rab",AI$6="Kam",AI$6="Jum"),SUM(AD225:AF225)&lt;10),SUM(AD225:AF225),
IF(AND(AI$6="Sab",SUM(AD225:AF225)&gt;=9),9,
IF(AND(AI$6="Sab",SUM(AD225:AF225)&lt;9),SUM(AD225:AF225),
IF(OR(AI$6="Mgg",AI$6="Hon"),0)))))</f>
        <v>10</v>
      </c>
      <c r="AH225" s="5">
        <f t="shared" ref="AH225" si="1837">IF(AND(OR(AI$6="Sen",AI$6="Sel",AI$6="Rab",AI$6="Kam",AI$6="Jum"),SUM(AD225:AF225)&gt;=10),SUM(AD225:AF225)-10,
IF(AND(OR(AI$6="Sen",AI$6="Sel",AI$6="Rab",AI$6="Kam",AI$6="Jum"),SUM(AD225:AF225)&lt;10),0,
IF(AND(AI$6="Sab",SUM(AD225:AF225)&gt;=9),SUM(AD225:AF225)-9,
IF(AND(AI$6="Sab",SUM(AD225:AF225)&lt;9),0,
IF(OR(AI$6="Mgg",AI$6="Hon"),SUM(AD225:AF225),0)))))</f>
        <v>0</v>
      </c>
      <c r="AI225" s="5"/>
      <c r="AJ225" s="5">
        <f>LOOKUP(AJ$6,'Daily Absent'!$O$6:$AX$6,'Daily Absent'!$O225:$AX225)</f>
        <v>1</v>
      </c>
      <c r="AK225" s="104">
        <f>VALUE('Time Sheet KN'!AL225-'Time Sheet KN'!AK225)*24</f>
        <v>5</v>
      </c>
      <c r="AL225" s="104">
        <f>VALUE('Time Sheet KN'!AN225-'Time Sheet KN'!AM225)*24</f>
        <v>5.0000000000000009</v>
      </c>
      <c r="AM225" s="104">
        <f>VALUE('Time Sheet KN'!AP225-'Time Sheet KN'!AO225)*24</f>
        <v>0</v>
      </c>
      <c r="AN225" s="105">
        <f t="shared" ref="AN225" si="1838">IF(AND(OR(AP$6="Sen",AP$6="Sel",AP$6="Rab",AP$6="Kam",AP$6="Jum"),SUM(AK225:AM225)&gt;=10),10,
IF(AND(OR(AP$6="Sen",AP$6="Sel",AP$6="Rab",AP$6="Kam",AP$6="Jum"),SUM(AK225:AM225)&lt;10),SUM(AK225:AM225),
IF(AND(AP$6="Sab",SUM(AK225:AM225)&gt;=9),9,
IF(AND(AP$6="Sab",SUM(AK225:AM225)&lt;9),SUM(AK225:AM225),
IF(OR(AP$6="Mgg",AP$6="Hon"),0)))))</f>
        <v>10</v>
      </c>
      <c r="AO225" s="5">
        <f t="shared" ref="AO225" si="1839">IF(AND(OR(AP$6="Sen",AP$6="Sel",AP$6="Rab",AP$6="Kam",AP$6="Jum"),SUM(AK225:AM225)&gt;=10),SUM(AK225:AM225)-10,
IF(AND(OR(AP$6="Sen",AP$6="Sel",AP$6="Rab",AP$6="Kam",AP$6="Jum"),SUM(AK225:AM225)&lt;10),0,
IF(AND(AP$6="Sab",SUM(AK225:AM225)&gt;=9),SUM(AK225:AM225)-9,
IF(AND(AP$6="Sab",SUM(AK225:AM225)&lt;9),0,
IF(OR(AP$6="Mgg",AP$6="Hon"),SUM(AK225:AM225),0)))))</f>
        <v>0</v>
      </c>
      <c r="AP225" s="5"/>
      <c r="AQ225" s="5">
        <f>LOOKUP(AQ$6,'Daily Absent'!$O$6:$AX$6,'Daily Absent'!$O225:$AX225)</f>
        <v>1</v>
      </c>
      <c r="AR225" s="104">
        <f>VALUE('Time Sheet KN'!AS225-'Time Sheet KN'!AR225)*24</f>
        <v>5</v>
      </c>
      <c r="AS225" s="104">
        <f>VALUE('Time Sheet KN'!AU225-'Time Sheet KN'!AT225)*24</f>
        <v>4.0000000000000018</v>
      </c>
      <c r="AT225" s="104">
        <f>VALUE('Time Sheet KN'!AW225-'Time Sheet KN'!AV225)*24</f>
        <v>0</v>
      </c>
      <c r="AU225" s="105">
        <f t="shared" ref="AU225" si="1840">IF(AND(OR(AW$6="Sen",AW$6="Sel",AW$6="Rab",AW$6="Kam",AW$6="Jum"),SUM(AR225:AT225)&gt;=10),10,
IF(AND(OR(AW$6="Sen",AW$6="Sel",AW$6="Rab",AW$6="Kam",AW$6="Jum"),SUM(AR225:AT225)&lt;10),SUM(AR225:AT225),
IF(AND(AW$6="Sab",SUM(AR225:AT225)&gt;=9),9,
IF(AND(AW$6="Sab",SUM(AR225:AT225)&lt;9),SUM(AR225:AT225),
IF(OR(AW$6="Mgg",AW$6="Hon"),0)))))</f>
        <v>9</v>
      </c>
      <c r="AV225" s="5">
        <f t="shared" ref="AV225" si="1841">IF(AND(OR(AW$6="Sen",AW$6="Sel",AW$6="Rab",AW$6="Kam",AW$6="Jum"),SUM(AR225:AT225)&gt;=10),SUM(AR225:AT225)-10,
IF(AND(OR(AW$6="Sen",AW$6="Sel",AW$6="Rab",AW$6="Kam",AW$6="Jum"),SUM(AR225:AT225)&lt;10),0,
IF(AND(AW$6="Sab",SUM(AR225:AT225)&gt;=9),SUM(AR225:AT225)-9,
IF(AND(AW$6="Sab",SUM(AR225:AT225)&lt;9),0,
IF(OR(AW$6="Mgg",AW$6="Hon"),SUM(AR225:AT225),0)))))</f>
        <v>1.7763568394002505E-15</v>
      </c>
      <c r="AW225" s="5"/>
      <c r="AX225" s="5">
        <f>LOOKUP(AX$6,'Daily Absent'!$O$6:$AX$6,'Daily Absent'!$O225:$AX225)</f>
        <v>1</v>
      </c>
      <c r="AY225" s="104">
        <f>VALUE('Time Sheet KN'!AZ225-'Time Sheet KN'!AY225)*24</f>
        <v>4</v>
      </c>
      <c r="AZ225" s="104">
        <f>VALUE('Time Sheet KN'!BB225-'Time Sheet KN'!BA225)*24</f>
        <v>5.0000000000000009</v>
      </c>
      <c r="BA225" s="104">
        <f>VALUE('Time Sheet KN'!BD225-'Time Sheet KN'!BC225)*24</f>
        <v>1.0000000000000018</v>
      </c>
      <c r="BB225" s="105">
        <f t="shared" ref="BB225" si="1842">IF(AND(OR(BD$6="Sen",BD$6="Sel",BD$6="Rab",BD$6="Kam",BD$6="Jum"),SUM(AY225:BA225)&gt;=10),10,
IF(AND(OR(BD$6="Sen",BD$6="Sel",BD$6="Rab",BD$6="Kam",BD$6="Jum"),SUM(AY225:BA225)&lt;10),SUM(AY225:BA225),
IF(AND(BD$6="Sab",SUM(AY225:BA225)&gt;=9),9,
IF(AND(BD$6="Sab",SUM(AY225:BA225)&lt;9),SUM(AY225:BA225),
IF(OR(BD$6="Mgg",BD$6="Hon"),0)))))</f>
        <v>0</v>
      </c>
      <c r="BC225" s="5">
        <f t="shared" ref="BC225" si="1843">IF(AND(OR(BD$6="Sen",BD$6="Sel",BD$6="Rab",BD$6="Kam",BD$6="Jum"),SUM(AY225:BA225)&gt;=10),SUM(AY225:BA225)-10,
IF(AND(OR(BD$6="Sen",BD$6="Sel",BD$6="Rab",BD$6="Kam",BD$6="Jum"),SUM(AY225:BA225)&lt;10),0,
IF(AND(BD$6="Sab",SUM(AY225:BA225)&gt;=9),SUM(AY225:BA225)-9,
IF(AND(BD$6="Sab",SUM(AY225:BA225)&lt;9),0,
IF(OR(BD$6="Mgg",BD$6="Hon"),SUM(AY225:BA225),0)))))</f>
        <v>10.000000000000002</v>
      </c>
      <c r="BD225" s="5"/>
      <c r="BE225" s="5">
        <f>LOOKUP(BE$6,'Daily Absent'!$O$6:$AX$6,'Daily Absent'!$O225:$AX225)</f>
        <v>1</v>
      </c>
      <c r="BF225" s="104">
        <f>VALUE('Time Sheet KN'!BG225-'Time Sheet KN'!BF225)*24</f>
        <v>5</v>
      </c>
      <c r="BG225" s="104">
        <f>VALUE('Time Sheet KN'!BI225-'Time Sheet KN'!BH225)*24</f>
        <v>5.0000000000000009</v>
      </c>
      <c r="BH225" s="104">
        <f>VALUE('Time Sheet KN'!BK225-'Time Sheet KN'!BJ225)*24</f>
        <v>2.0000000000000009</v>
      </c>
      <c r="BI225" s="105">
        <f t="shared" ref="BI225" si="1844">IF(AND(OR(BK$6="Sen",BK$6="Sel",BK$6="Rab",BK$6="Kam",BK$6="Jum"),SUM(BF225:BH225)&gt;=10),10,
IF(AND(OR(BK$6="Sen",BK$6="Sel",BK$6="Rab",BK$6="Kam",BK$6="Jum"),SUM(BF225:BH225)&lt;10),SUM(BF225:BH225),
IF(AND(BK$6="Sab",SUM(BF225:BH225)&gt;=9),9,
IF(AND(BK$6="Sab",SUM(BF225:BH225)&lt;9),SUM(BF225:BH225),
IF(OR(BK$6="Mgg",BK$6="Hon"),0)))))</f>
        <v>10</v>
      </c>
      <c r="BJ225" s="5">
        <f t="shared" ref="BJ225" si="1845">IF(AND(OR(BK$6="Sen",BK$6="Sel",BK$6="Rab",BK$6="Kam",BK$6="Jum"),SUM(BF225:BH225)&gt;=10),SUM(BF225:BH225)-10,
IF(AND(OR(BK$6="Sen",BK$6="Sel",BK$6="Rab",BK$6="Kam",BK$6="Jum"),SUM(BF225:BH225)&lt;10),0,
IF(AND(BK$6="Sab",SUM(BF225:BH225)&gt;=9),SUM(BF225:BH225)-9,
IF(AND(BK$6="Sab",SUM(BF225:BH225)&lt;9),0,
IF(OR(BK$6="Mgg",BK$6="Hon"),SUM(BF225:BH225),0)))))</f>
        <v>2</v>
      </c>
      <c r="BK225" s="5"/>
      <c r="BL225" s="5">
        <f>LOOKUP(BL$6,'Daily Absent'!$O$6:$AX$6,'Daily Absent'!$O225:$AX225)</f>
        <v>1</v>
      </c>
      <c r="BM225" s="104">
        <f>VALUE('Time Sheet KN'!BN225-'Time Sheet KN'!BM225)*24</f>
        <v>5</v>
      </c>
      <c r="BN225" s="104">
        <f>VALUE('Time Sheet KN'!BP225-'Time Sheet KN'!BO225)*24</f>
        <v>5.0000000000000009</v>
      </c>
      <c r="BO225" s="104">
        <f>VALUE('Time Sheet KN'!BR225-'Time Sheet KN'!BQ225)*24</f>
        <v>2.0000000000000009</v>
      </c>
      <c r="BP225" s="105">
        <f t="shared" ref="BP225" si="1846">IF(AND(OR(BR$6="Sen",BR$6="Sel",BR$6="Rab",BR$6="Kam",BR$6="Jum"),SUM(BM225:BO225)&gt;=10),10,
IF(AND(OR(BR$6="Sen",BR$6="Sel",BR$6="Rab",BR$6="Kam",BR$6="Jum"),SUM(BM225:BO225)&lt;10),SUM(BM225:BO225),
IF(AND(BR$6="Sab",SUM(BM225:BO225)&gt;=9),9,
IF(AND(BR$6="Sab",SUM(BM225:BO225)&lt;9),SUM(BM225:BO225),
IF(OR(BR$6="Mgg",BR$6="Hon"),0)))))</f>
        <v>10</v>
      </c>
      <c r="BQ225" s="5">
        <f t="shared" ref="BQ225" si="1847">IF(AND(OR(BR$6="Sen",BR$6="Sel",BR$6="Rab",BR$6="Kam",BR$6="Jum"),SUM(BM225:BO225)&gt;=10),SUM(BM225:BO225)-10,
IF(AND(OR(BR$6="Sen",BR$6="Sel",BR$6="Rab",BR$6="Kam",BR$6="Jum"),SUM(BM225:BO225)&lt;10),0,
IF(AND(BR$6="Sab",SUM(BM225:BO225)&gt;=9),SUM(BM225:BO225)-9,
IF(AND(BR$6="Sab",SUM(BM225:BO225)&lt;9),0,
IF(OR(BR$6="Mgg",BR$6="Hon"),SUM(BM225:BO225),0)))))</f>
        <v>2</v>
      </c>
      <c r="BR225" s="5"/>
      <c r="BS225" s="5">
        <f>LOOKUP(BS$6,'Daily Absent'!$O$6:$AX$6,'Daily Absent'!$O225:$AX225)</f>
        <v>1</v>
      </c>
      <c r="BT225" s="104">
        <f>VALUE('Time Sheet KN'!BU225-'Time Sheet KN'!BT225)*24</f>
        <v>5</v>
      </c>
      <c r="BU225" s="104">
        <f>VALUE('Time Sheet KN'!BW225-'Time Sheet KN'!BV225)*24</f>
        <v>5.0000000000000009</v>
      </c>
      <c r="BV225" s="104">
        <f>VALUE('Time Sheet KN'!BY225-'Time Sheet KN'!BX225)*24</f>
        <v>0</v>
      </c>
      <c r="BW225" s="105">
        <f t="shared" ref="BW225" si="1848">IF(AND(OR(BY$6="Sen",BY$6="Sel",BY$6="Rab",BY$6="Kam",BY$6="Jum"),SUM(BT225:BV225)&gt;=10),10,
IF(AND(OR(BY$6="Sen",BY$6="Sel",BY$6="Rab",BY$6="Kam",BY$6="Jum"),SUM(BT225:BV225)&lt;10),SUM(BT225:BV225),
IF(AND(BY$6="Sab",SUM(BT225:BV225)&gt;=9),9,
IF(AND(BY$6="Sab",SUM(BT225:BV225)&lt;9),SUM(BT225:BV225),
IF(OR(BY$6="Mgg",BY$6="Hon"),0)))))</f>
        <v>10</v>
      </c>
      <c r="BX225" s="5">
        <f t="shared" ref="BX225" si="1849">IF(AND(OR(BY$6="Sen",BY$6="Sel",BY$6="Rab",BY$6="Kam",BY$6="Jum"),SUM(BT225:BV225)&gt;=10),SUM(BT225:BV225)-10,
IF(AND(OR(BY$6="Sen",BY$6="Sel",BY$6="Rab",BY$6="Kam",BY$6="Jum"),SUM(BT225:BV225)&lt;10),0,
IF(AND(BY$6="Sab",SUM(BT225:BV225)&gt;=9),SUM(BT225:BV225)-9,
IF(AND(BY$6="Sab",SUM(BT225:BV225)&lt;9),0,
IF(OR(BY$6="Mgg",BY$6="Hon"),SUM(BT225:BV225),0)))))</f>
        <v>0</v>
      </c>
      <c r="BY225" s="5"/>
      <c r="BZ225" s="5">
        <f>LOOKUP(BZ$6,'Daily Absent'!$O$6:$AX$6,'Daily Absent'!$O225:$AX225)</f>
        <v>1</v>
      </c>
      <c r="CA225" s="104">
        <f>VALUE('Time Sheet KN'!CB225-'Time Sheet KN'!CA225)*24</f>
        <v>5</v>
      </c>
      <c r="CB225" s="104">
        <f>VALUE('Time Sheet KN'!CD225-'Time Sheet KN'!CC225)*24</f>
        <v>5.0000000000000009</v>
      </c>
      <c r="CC225" s="104">
        <f>VALUE('Time Sheet KN'!CF225-'Time Sheet KN'!CE225)*24</f>
        <v>2.0000000000000009</v>
      </c>
      <c r="CD225" s="105">
        <f t="shared" ref="CD225" si="1850">IF(AND(OR(CF$6="Sen",CF$6="Sel",CF$6="Rab",CF$6="Kam",CF$6="Jum"),SUM(CA225:CC225)&gt;=10),10,
IF(AND(OR(CF$6="Sen",CF$6="Sel",CF$6="Rab",CF$6="Kam",CF$6="Jum"),SUM(CA225:CC225)&lt;10),SUM(CA225:CC225),
IF(AND(CF$6="Sab",SUM(CA225:CC225)&gt;=9),9,
IF(AND(CF$6="Sab",SUM(CA225:CC225)&lt;9),SUM(CA225:CC225),
IF(OR(CF$6="Mgg",CF$6="Hon"),0)))))</f>
        <v>10</v>
      </c>
      <c r="CE225" s="5">
        <f t="shared" ref="CE225" si="1851">IF(AND(OR(CF$6="Sen",CF$6="Sel",CF$6="Rab",CF$6="Kam",CF$6="Jum"),SUM(CA225:CC225)&gt;=10),SUM(CA225:CC225)-10,
IF(AND(OR(CF$6="Sen",CF$6="Sel",CF$6="Rab",CF$6="Kam",CF$6="Jum"),SUM(CA225:CC225)&lt;10),0,
IF(AND(CF$6="Sab",SUM(CA225:CC225)&gt;=9),SUM(CA225:CC225)-9,
IF(AND(CF$6="Sab",SUM(CA225:CC225)&lt;9),0,
IF(OR(CF$6="Mgg",CF$6="Hon"),SUM(CA225:CC225),0)))))</f>
        <v>2</v>
      </c>
      <c r="CF225" s="5"/>
      <c r="CG225" s="5">
        <f>LOOKUP(CG$6,'Daily Absent'!$O$6:$AX$6,'Daily Absent'!$O225:$AX225)</f>
        <v>1</v>
      </c>
      <c r="CH225" s="104">
        <f>VALUE('Time Sheet KN'!CI225-'Time Sheet KN'!CH225)*24</f>
        <v>5</v>
      </c>
      <c r="CI225" s="104">
        <f>VALUE('Time Sheet KN'!CK225-'Time Sheet KN'!CJ225)*24</f>
        <v>5.0000000000000009</v>
      </c>
      <c r="CJ225" s="104">
        <f>VALUE('Time Sheet KN'!CM225-'Time Sheet KN'!CL225)*24</f>
        <v>3</v>
      </c>
      <c r="CK225" s="105">
        <f t="shared" ref="CK225" si="1852">IF(AND(OR(CM$6="Sen",CM$6="Sel",CM$6="Rab",CM$6="Kam",CM$6="Jum"),SUM(CH225:CJ225)&gt;=10),10,
IF(AND(OR(CM$6="Sen",CM$6="Sel",CM$6="Rab",CM$6="Kam",CM$6="Jum"),SUM(CH225:CJ225)&lt;10),SUM(CH225:CJ225),
IF(AND(CM$6="Sab",SUM(CH225:CJ225)&gt;=9),9,
IF(AND(CM$6="Sab",SUM(CH225:CJ225)&lt;9),SUM(CH225:CJ225),
IF(OR(CM$6="Mgg",CM$6="Hon"),0)))))</f>
        <v>10</v>
      </c>
      <c r="CL225" s="5">
        <f t="shared" ref="CL225" si="1853">IF(AND(OR(CM$6="Sen",CM$6="Sel",CM$6="Rab",CM$6="Kam",CM$6="Jum"),SUM(CH225:CJ225)&gt;=10),SUM(CH225:CJ225)-10,
IF(AND(OR(CM$6="Sen",CM$6="Sel",CM$6="Rab",CM$6="Kam",CM$6="Jum"),SUM(CH225:CJ225)&lt;10),0,
IF(AND(CM$6="Sab",SUM(CH225:CJ225)&gt;=9),SUM(CH225:CJ225)-9,
IF(AND(CM$6="Sab",SUM(CH225:CJ225)&lt;9),0,
IF(OR(CM$6="Mgg",CM$6="Hon"),SUM(CH225:CJ225),0)))))</f>
        <v>3</v>
      </c>
      <c r="CM225" s="5"/>
      <c r="CN225" s="5">
        <f>LOOKUP(CN$6,'Daily Absent'!$O$6:$AX$6,'Daily Absent'!$O225:$AX225)</f>
        <v>1</v>
      </c>
      <c r="CO225" s="104">
        <f>VALUE('Time Sheet KN'!CP225-'Time Sheet KN'!CO225)*24</f>
        <v>5</v>
      </c>
      <c r="CP225" s="104">
        <f>VALUE('Time Sheet KN'!CR225-'Time Sheet KN'!CQ225)*24</f>
        <v>4.0000000000000018</v>
      </c>
      <c r="CQ225" s="104">
        <f>VALUE('Time Sheet KN'!CT225-'Time Sheet KN'!CS225)*24</f>
        <v>0</v>
      </c>
      <c r="CR225" s="105">
        <f t="shared" ref="CR225" si="1854">IF(AND(OR(CT$6="Sen",CT$6="Sel",CT$6="Rab",CT$6="Kam",CT$6="Jum"),SUM(CO225:CQ225)&gt;=10),10,
IF(AND(OR(CT$6="Sen",CT$6="Sel",CT$6="Rab",CT$6="Kam",CT$6="Jum"),SUM(CO225:CQ225)&lt;10),SUM(CO225:CQ225),
IF(AND(CT$6="Sab",SUM(CO225:CQ225)&gt;=9),9,
IF(AND(CT$6="Sab",SUM(CO225:CQ225)&lt;9),SUM(CO225:CQ225),
IF(OR(CT$6="Mgg",CT$6="Hon"),0)))))</f>
        <v>9</v>
      </c>
      <c r="CS225" s="5">
        <f t="shared" ref="CS225" si="1855">IF(AND(OR(CT$6="Sen",CT$6="Sel",CT$6="Rab",CT$6="Kam",CT$6="Jum"),SUM(CO225:CQ225)&gt;=10),SUM(CO225:CQ225)-10,
IF(AND(OR(CT$6="Sen",CT$6="Sel",CT$6="Rab",CT$6="Kam",CT$6="Jum"),SUM(CO225:CQ225)&lt;10),0,
IF(AND(CT$6="Sab",SUM(CO225:CQ225)&gt;=9),SUM(CO225:CQ225)-9,
IF(AND(CT$6="Sab",SUM(CO225:CQ225)&lt;9),0,
IF(OR(CT$6="Mgg",CT$6="Hon"),SUM(CO225:CQ225),0)))))</f>
        <v>1.7763568394002505E-15</v>
      </c>
      <c r="CT225" s="5"/>
      <c r="CU225" s="5">
        <f>LOOKUP(CU$6,'Daily Absent'!$O$6:$AX$6,'Daily Absent'!$O225:$AX225)</f>
        <v>1</v>
      </c>
      <c r="CV225" s="104">
        <f>VALUE('Time Sheet KN'!CW225-'Time Sheet KN'!CV225)*24</f>
        <v>4</v>
      </c>
      <c r="CW225" s="104">
        <f>VALUE('Time Sheet KN'!CY225-'Time Sheet KN'!CX225)*24</f>
        <v>4.0000000000000018</v>
      </c>
      <c r="CX225" s="104">
        <f>VALUE('Time Sheet KN'!DA225-'Time Sheet KN'!CZ225)*24</f>
        <v>0</v>
      </c>
      <c r="CY225" s="105">
        <f t="shared" ref="CY225" si="1856">IF(AND(OR(DA$6="Sen",DA$6="Sel",DA$6="Rab",DA$6="Kam",DA$6="Jum"),SUM(CV225:CX225)&gt;=10),10,
IF(AND(OR(DA$6="Sen",DA$6="Sel",DA$6="Rab",DA$6="Kam",DA$6="Jum"),SUM(CV225:CX225)&lt;10),SUM(CV225:CX225),
IF(AND(DA$6="Sab",SUM(CV225:CX225)&gt;=9),9,
IF(AND(DA$6="Sab",SUM(CV225:CX225)&lt;9),SUM(CV225:CX225),
IF(OR(DA$6="Mgg",DA$6="Hon"),0)))))</f>
        <v>0</v>
      </c>
      <c r="CZ225" s="5">
        <f t="shared" ref="CZ225" si="1857">IF(AND(OR(DA$6="Sen",DA$6="Sel",DA$6="Rab",DA$6="Kam",DA$6="Jum"),SUM(CV225:CX225)&gt;=10),SUM(CV225:CX225)-10,
IF(AND(OR(DA$6="Sen",DA$6="Sel",DA$6="Rab",DA$6="Kam",DA$6="Jum"),SUM(CV225:CX225)&lt;10),0,
IF(AND(DA$6="Sab",SUM(CV225:CX225)&gt;=9),SUM(CV225:CX225)-9,
IF(AND(DA$6="Sab",SUM(CV225:CX225)&lt;9),0,
IF(OR(DA$6="Mgg",DA$6="Hon"),SUM(CV225:CX225),0)))))</f>
        <v>8.0000000000000018</v>
      </c>
      <c r="DA225" s="5"/>
      <c r="DB225" s="5">
        <f>LOOKUP(DB$6,'Daily Absent'!$O$6:$AX$6,'Daily Absent'!$O225:$AX225)</f>
        <v>1</v>
      </c>
      <c r="DC225" s="104">
        <f>VALUE('Time Sheet KN'!DD225-'Time Sheet KN'!DC225)*24</f>
        <v>5</v>
      </c>
      <c r="DD225" s="104">
        <f>VALUE('Time Sheet KN'!DF225-'Time Sheet KN'!DE225)*24</f>
        <v>5.0000000000000009</v>
      </c>
      <c r="DE225" s="104">
        <f>VALUE('Time Sheet KN'!DH225-'Time Sheet KN'!DG225)*24</f>
        <v>3</v>
      </c>
      <c r="DF225" s="105">
        <f t="shared" ref="DF225" si="1858">IF(AND(OR(DH$6="Sen",DH$6="Sel",DH$6="Rab",DH$6="Kam",DH$6="Jum"),SUM(DC225:DE225)&gt;=10),10,
IF(AND(OR(DH$6="Sen",DH$6="Sel",DH$6="Rab",DH$6="Kam",DH$6="Jum"),SUM(DC225:DE225)&lt;10),SUM(DC225:DE225),
IF(AND(DH$6="Sab",SUM(DC225:DE225)&gt;=9),9,
IF(AND(DH$6="Sab",SUM(DC225:DE225)&lt;9),SUM(DC225:DE225),
IF(OR(DH$6="Mgg",DH$6="Hon"),0)))))</f>
        <v>10</v>
      </c>
      <c r="DG225" s="5">
        <f t="shared" ref="DG225" si="1859">IF(AND(OR(DH$6="Sen",DH$6="Sel",DH$6="Rab",DH$6="Kam",DH$6="Jum"),SUM(DC225:DE225)&gt;=10),SUM(DC225:DE225)-10,
IF(AND(OR(DH$6="Sen",DH$6="Sel",DH$6="Rab",DH$6="Kam",DH$6="Jum"),SUM(DC225:DE225)&lt;10),0,
IF(AND(DH$6="Sab",SUM(DC225:DE225)&gt;=9),SUM(DC225:DE225)-9,
IF(AND(DH$6="Sab",SUM(DC225:DE225)&lt;9),0,
IF(OR(DH$6="Mgg",DH$6="Hon"),SUM(DC225:DE225),0)))))</f>
        <v>3</v>
      </c>
      <c r="DH225" s="5"/>
      <c r="DI225" s="5">
        <f>LOOKUP(DI$6,'Daily Absent'!$O$6:$AX$6,'Daily Absent'!$O225:$AX225)</f>
        <v>1</v>
      </c>
      <c r="DJ225" s="104">
        <f>VALUE('Time Sheet KN'!DK225-'Time Sheet KN'!DJ225)*24</f>
        <v>5</v>
      </c>
      <c r="DK225" s="104">
        <f>VALUE('Time Sheet KN'!DM225-'Time Sheet KN'!DL225)*24</f>
        <v>5.0000000000000009</v>
      </c>
      <c r="DL225" s="104">
        <f>VALUE('Time Sheet KN'!DO225-'Time Sheet KN'!DN225)*24</f>
        <v>2.0000000000000009</v>
      </c>
      <c r="DM225" s="105">
        <f t="shared" ref="DM225" si="1860">IF(AND(OR(DO$6="Sen",DO$6="Sel",DO$6="Rab",DO$6="Kam",DO$6="Jum"),SUM(DJ225:DL225)&gt;=10),10,
IF(AND(OR(DO$6="Sen",DO$6="Sel",DO$6="Rab",DO$6="Kam",DO$6="Jum"),SUM(DJ225:DL225)&lt;10),SUM(DJ225:DL225),
IF(AND(DO$6="Sab",SUM(DJ225:DL225)&gt;=9),9,
IF(AND(DO$6="Sab",SUM(DJ225:DL225)&lt;9),SUM(DJ225:DL225),
IF(OR(DO$6="Mgg",DO$6="Hon"),0)))))</f>
        <v>10</v>
      </c>
      <c r="DN225" s="5">
        <f t="shared" ref="DN225" si="1861">IF(AND(OR(DO$6="Sen",DO$6="Sel",DO$6="Rab",DO$6="Kam",DO$6="Jum"),SUM(DJ225:DL225)&gt;=10),SUM(DJ225:DL225)-10,
IF(AND(OR(DO$6="Sen",DO$6="Sel",DO$6="Rab",DO$6="Kam",DO$6="Jum"),SUM(DJ225:DL225)&lt;10),0,
IF(AND(DO$6="Sab",SUM(DJ225:DL225)&gt;=9),SUM(DJ225:DL225)-9,
IF(AND(DO$6="Sab",SUM(DJ225:DL225)&lt;9),0,
IF(OR(DO$6="Mgg",DO$6="Hon"),SUM(DJ225:DL225),0)))))</f>
        <v>2</v>
      </c>
      <c r="DO225" s="5"/>
      <c r="DP225" s="5">
        <f>LOOKUP(DP$6,'Daily Absent'!$O$6:$AX$6,'Daily Absent'!$O225:$AX225)</f>
        <v>1</v>
      </c>
      <c r="DQ225" s="104">
        <f>VALUE('Time Sheet KN'!DR225-'Time Sheet KN'!DQ225)*24</f>
        <v>5</v>
      </c>
      <c r="DR225" s="104">
        <f>VALUE('Time Sheet KN'!DT225-'Time Sheet KN'!DS225)*24</f>
        <v>5.0000000000000009</v>
      </c>
      <c r="DS225" s="104">
        <f>VALUE('Time Sheet KN'!DV225-'Time Sheet KN'!DU225)*24</f>
        <v>0</v>
      </c>
      <c r="DT225" s="105">
        <f t="shared" ref="DT225" si="1862">IF(AND(OR(DV$6="Sen",DV$6="Sel",DV$6="Rab",DV$6="Kam",DV$6="Jum"),SUM(DQ225:DS225)&gt;=10),10,
IF(AND(OR(DV$6="Sen",DV$6="Sel",DV$6="Rab",DV$6="Kam",DV$6="Jum"),SUM(DQ225:DS225)&lt;10),SUM(DQ225:DS225),
IF(AND(DV$6="Sab",SUM(DQ225:DS225)&gt;=9),9,
IF(AND(DV$6="Sab",SUM(DQ225:DS225)&lt;9),SUM(DQ225:DS225),
IF(OR(DV$6="Mgg",DV$6="Hon"),0)))))</f>
        <v>10</v>
      </c>
      <c r="DU225" s="5">
        <f t="shared" ref="DU225" si="1863">IF(AND(OR(DV$6="Sen",DV$6="Sel",DV$6="Rab",DV$6="Kam",DV$6="Jum"),SUM(DQ225:DS225)&gt;=10),SUM(DQ225:DS225)-10,
IF(AND(OR(DV$6="Sen",DV$6="Sel",DV$6="Rab",DV$6="Kam",DV$6="Jum"),SUM(DQ225:DS225)&lt;10),0,
IF(AND(DV$6="Sab",SUM(DQ225:DS225)&gt;=9),SUM(DQ225:DS225)-9,
IF(AND(DV$6="Sab",SUM(DQ225:DS225)&lt;9),0,
IF(OR(DV$6="Mgg",DV$6="Hon"),SUM(DQ225:DS225),0)))))</f>
        <v>0</v>
      </c>
      <c r="DV225" s="5"/>
      <c r="DW225" s="5">
        <f>LOOKUP(DW$6,'Daily Absent'!$O$6:$AX$6,'Daily Absent'!$O225:$AX225)</f>
        <v>1</v>
      </c>
      <c r="DX225" s="104">
        <f>VALUE('Time Sheet KN'!DY225-'Time Sheet KN'!DX225)*24</f>
        <v>5</v>
      </c>
      <c r="DY225" s="104">
        <f>VALUE('Time Sheet KN'!EA225-'Time Sheet KN'!DZ225)*24</f>
        <v>5.0000000000000009</v>
      </c>
      <c r="DZ225" s="104">
        <f>VALUE('Time Sheet KN'!EC225-'Time Sheet KN'!EB225)*24</f>
        <v>0</v>
      </c>
      <c r="EA225" s="105">
        <f t="shared" ref="EA225" si="1864">IF(AND(OR(EC$6="Sen",EC$6="Sel",EC$6="Rab",EC$6="Kam",EC$6="Jum"),SUM(DX225:DZ225)&gt;=10),10,
IF(AND(OR(EC$6="Sen",EC$6="Sel",EC$6="Rab",EC$6="Kam",EC$6="Jum"),SUM(DX225:DZ225)&lt;10),SUM(DX225:DZ225),
IF(AND(EC$6="Sab",SUM(DX225:DZ225)&gt;=9),9,
IF(AND(EC$6="Sab",SUM(DX225:DZ225)&lt;9),SUM(DX225:DZ225),
IF(OR(EC$6="Mgg",EC$6="Hon"),0)))))</f>
        <v>10</v>
      </c>
      <c r="EB225" s="5">
        <f t="shared" ref="EB225" si="1865">IF(AND(OR(EC$6="Sen",EC$6="Sel",EC$6="Rab",EC$6="Kam",EC$6="Jum"),SUM(DX225:DZ225)&gt;=10),SUM(DX225:DZ225)-10,
IF(AND(OR(EC$6="Sen",EC$6="Sel",EC$6="Rab",EC$6="Kam",EC$6="Jum"),SUM(DX225:DZ225)&lt;10),0,
IF(AND(EC$6="Sab",SUM(DX225:DZ225)&gt;=9),SUM(DX225:DZ225)-9,
IF(AND(EC$6="Sab",SUM(DX225:DZ225)&lt;9),0,
IF(OR(EC$6="Mgg",EC$6="Hon"),SUM(DX225:DZ225),0)))))</f>
        <v>0</v>
      </c>
      <c r="EC225" s="5"/>
      <c r="ED225" s="5">
        <f>LOOKUP(ED$6,'Daily Absent'!$O$6:$AX$6,'Daily Absent'!$O225:$AX225)</f>
        <v>1</v>
      </c>
      <c r="EE225" s="104">
        <f>VALUE('Time Sheet KN'!EF225-'Time Sheet KN'!EE225)*24</f>
        <v>5</v>
      </c>
      <c r="EF225" s="104">
        <f>VALUE('Time Sheet KN'!EH225-'Time Sheet KN'!EG225)*24</f>
        <v>5.0000000000000009</v>
      </c>
      <c r="EG225" s="104">
        <f>VALUE('Time Sheet KN'!EJ225-'Time Sheet KN'!EI225)*24</f>
        <v>0</v>
      </c>
      <c r="EH225" s="105">
        <f t="shared" ref="EH225" si="1866">IF(AND(OR(EJ$6="Sen",EJ$6="Sel",EJ$6="Rab",EJ$6="Kam",EJ$6="Jum"),SUM(EE225:EG225)&gt;=10),10,
IF(AND(OR(EJ$6="Sen",EJ$6="Sel",EJ$6="Rab",EJ$6="Kam",EJ$6="Jum"),SUM(EE225:EG225)&lt;10),SUM(EE225:EG225),
IF(AND(EJ$6="Sab",SUM(EE225:EG225)&gt;=9),9,
IF(AND(EJ$6="Sab",SUM(EE225:EG225)&lt;9),SUM(EE225:EG225),
IF(OR(EJ$6="Mgg",EJ$6="Hon"),0)))))</f>
        <v>10</v>
      </c>
      <c r="EI225" s="5">
        <f t="shared" ref="EI225" si="1867">IF(AND(OR(EJ$6="Sen",EJ$6="Sel",EJ$6="Rab",EJ$6="Kam",EJ$6="Jum"),SUM(EE225:EG225)&gt;=10),SUM(EE225:EG225)-10,
IF(AND(OR(EJ$6="Sen",EJ$6="Sel",EJ$6="Rab",EJ$6="Kam",EJ$6="Jum"),SUM(EE225:EG225)&lt;10),0,
IF(AND(EJ$6="Sab",SUM(EE225:EG225)&gt;=9),SUM(EE225:EG225)-9,
IF(AND(EJ$6="Sab",SUM(EE225:EG225)&lt;9),0,
IF(OR(EJ$6="Mgg",EJ$6="Hon"),SUM(EE225:EG225),0)))))</f>
        <v>0</v>
      </c>
      <c r="EJ225" s="5"/>
      <c r="EK225" s="5">
        <f>LOOKUP(EK$6,'Daily Absent'!$O$6:$AX$6,'Daily Absent'!$O225:$AX225)</f>
        <v>1</v>
      </c>
      <c r="EL225" s="104">
        <f>VALUE('Time Sheet KN'!EM225-'Time Sheet KN'!EL225)*24</f>
        <v>5</v>
      </c>
      <c r="EM225" s="104">
        <f>VALUE('Time Sheet KN'!EO225-'Time Sheet KN'!EN225)*24</f>
        <v>5.0000000000000009</v>
      </c>
      <c r="EN225" s="104">
        <f>VALUE('Time Sheet KN'!EQ225-'Time Sheet KN'!EP225)*24</f>
        <v>0</v>
      </c>
      <c r="EO225" s="105">
        <f t="shared" ref="EO225" si="1868">IF(AND(OR(EQ$6="Sen",EQ$6="Sel",EQ$6="Rab",EQ$6="Kam",EQ$6="Jum"),SUM(EL225:EN225)&gt;=10),10,
IF(AND(OR(EQ$6="Sen",EQ$6="Sel",EQ$6="Rab",EQ$6="Kam",EQ$6="Jum"),SUM(EL225:EN225)&lt;10),SUM(EL225:EN225),
IF(AND(EQ$6="Sab",SUM(EL225:EN225)&gt;=9),9,
IF(AND(EQ$6="Sab",SUM(EL225:EN225)&lt;9),SUM(EL225:EN225),
IF(OR(EQ$6="Mgg",EQ$6="Hon"),0)))))</f>
        <v>9</v>
      </c>
      <c r="EP225" s="5">
        <f t="shared" ref="EP225" si="1869">IF(AND(OR(EQ$6="Sen",EQ$6="Sel",EQ$6="Rab",EQ$6="Kam",EQ$6="Jum"),SUM(EL225:EN225)&gt;=10),SUM(EL225:EN225)-10,
IF(AND(OR(EQ$6="Sen",EQ$6="Sel",EQ$6="Rab",EQ$6="Kam",EQ$6="Jum"),SUM(EL225:EN225)&lt;10),0,
IF(AND(EQ$6="Sab",SUM(EL225:EN225)&gt;=9),SUM(EL225:EN225)-9,
IF(AND(EQ$6="Sab",SUM(EL225:EN225)&lt;9),0,
IF(OR(EQ$6="Mgg",EQ$6="Hon"),SUM(EL225:EN225),0)))))</f>
        <v>1</v>
      </c>
      <c r="EQ225" s="5"/>
      <c r="ER225" s="5">
        <f>LOOKUP(ER$6,'Daily Absent'!$O$6:$AX$6,'Daily Absent'!$O225:$AX225)</f>
        <v>0</v>
      </c>
      <c r="ES225" s="104">
        <f>VALUE('Time Sheet KN'!ET225-'Time Sheet KN'!ES225)*24</f>
        <v>0</v>
      </c>
      <c r="ET225" s="104">
        <f>VALUE('Time Sheet KN'!EV225-'Time Sheet KN'!EU225)*24</f>
        <v>0</v>
      </c>
      <c r="EU225" s="104">
        <f>VALUE('Time Sheet KN'!EX225-'Time Sheet KN'!EW225)*24</f>
        <v>0</v>
      </c>
      <c r="EV225" s="105">
        <f t="shared" ref="EV225" si="1870">IF(AND(OR(EX$6="Sen",EX$6="Sel",EX$6="Rab",EX$6="Kam",EX$6="Jum"),SUM(ES225:EU225)&gt;=10),10,
IF(AND(OR(EX$6="Sen",EX$6="Sel",EX$6="Rab",EX$6="Kam",EX$6="Jum"),SUM(ES225:EU225)&lt;10),SUM(ES225:EU225),
IF(AND(EX$6="Sab",SUM(ES225:EU225)&gt;=9),9,
IF(AND(EX$6="Sab",SUM(ES225:EU225)&lt;9),SUM(ES225:EU225),
IF(OR(EX$6="Mgg",EX$6="Hon"),0)))))</f>
        <v>0</v>
      </c>
      <c r="EW225" s="5">
        <f t="shared" ref="EW225" si="1871">IF(AND(OR(EX$6="Sen",EX$6="Sel",EX$6="Rab",EX$6="Kam",EX$6="Jum"),SUM(ES225:EU225)&gt;=10),SUM(ES225:EU225)-10,
IF(AND(OR(EX$6="Sen",EX$6="Sel",EX$6="Rab",EX$6="Kam",EX$6="Jum"),SUM(ES225:EU225)&lt;10),0,
IF(AND(EX$6="Sab",SUM(ES225:EU225)&gt;=9),SUM(ES225:EU225)-9,
IF(AND(EX$6="Sab",SUM(ES225:EU225)&lt;9),0,
IF(OR(EX$6="Mgg",EX$6="Hon"),SUM(ES225:EU225),0)))))</f>
        <v>0</v>
      </c>
      <c r="EX225" s="5"/>
      <c r="EY225" s="5">
        <f>LOOKUP(EY$6,'Daily Absent'!$O$6:$AX$6,'Daily Absent'!$O225:$AX225)</f>
        <v>1</v>
      </c>
      <c r="EZ225" s="104">
        <f>VALUE('Time Sheet KN'!FA225-'Time Sheet KN'!EZ225)*24</f>
        <v>5</v>
      </c>
      <c r="FA225" s="104">
        <f>VALUE('Time Sheet KN'!FC225-'Time Sheet KN'!FB225)*24</f>
        <v>5.0000000000000009</v>
      </c>
      <c r="FB225" s="104">
        <f>VALUE('Time Sheet KN'!FE225-'Time Sheet KN'!FD225)*24</f>
        <v>3</v>
      </c>
      <c r="FC225" s="105">
        <f t="shared" ref="FC225" si="1872">IF(AND(OR(FE$6="Sen",FE$6="Sel",FE$6="Rab",FE$6="Kam",FE$6="Jum"),SUM(EZ225:FB225)&gt;=10),10,
IF(AND(OR(FE$6="Sen",FE$6="Sel",FE$6="Rab",FE$6="Kam",FE$6="Jum"),SUM(EZ225:FB225)&lt;10),SUM(EZ225:FB225),
IF(AND(FE$6="Sab",SUM(EZ225:FB225)&gt;=9),9,
IF(AND(FE$6="Sab",SUM(EZ225:FB225)&lt;9),SUM(EZ225:FB225),
IF(OR(FE$6="Mgg",FE$6="Hon"),0)))))</f>
        <v>10</v>
      </c>
      <c r="FD225" s="5">
        <f t="shared" ref="FD225" si="1873">IF(AND(OR(FE$6="Sen",FE$6="Sel",FE$6="Rab",FE$6="Kam",FE$6="Jum"),SUM(EZ225:FB225)&gt;=10),SUM(EZ225:FB225)-10,
IF(AND(OR(FE$6="Sen",FE$6="Sel",FE$6="Rab",FE$6="Kam",FE$6="Jum"),SUM(EZ225:FB225)&lt;10),0,
IF(AND(FE$6="Sab",SUM(EZ225:FB225)&gt;=9),SUM(EZ225:FB225)-9,
IF(AND(FE$6="Sab",SUM(EZ225:FB225)&lt;9),0,
IF(OR(FE$6="Mgg",FE$6="Hon"),SUM(EZ225:FB225),0)))))</f>
        <v>3</v>
      </c>
      <c r="FE225" s="5"/>
      <c r="FF225" s="5">
        <f>LOOKUP(FF$6,'Daily Absent'!$O$6:$AX$6,'Daily Absent'!$O225:$AX225)</f>
        <v>1</v>
      </c>
      <c r="FG225" s="104">
        <f>VALUE('Time Sheet KN'!FH225-'Time Sheet KN'!FG225)*24</f>
        <v>0</v>
      </c>
      <c r="FH225" s="104">
        <f>VALUE('Time Sheet KN'!FJ225-'Time Sheet KN'!FI225)*24</f>
        <v>0</v>
      </c>
      <c r="FI225" s="104">
        <f>VALUE('Time Sheet KN'!FL225-'Time Sheet KN'!FK225)*24</f>
        <v>0</v>
      </c>
      <c r="FJ225" s="105">
        <f t="shared" ref="FJ225" si="1874">IF(AND(OR(FL$6="Sen",FL$6="Sel",FL$6="Rab",FL$6="Kam",FL$6="Jum"),SUM(FG225:FI225)&gt;=10),10,
IF(AND(OR(FL$6="Sen",FL$6="Sel",FL$6="Rab",FL$6="Kam",FL$6="Jum"),SUM(FG225:FI225)&lt;10),SUM(FG225:FI225),
IF(AND(FL$6="Sab",SUM(FG225:FI225)&gt;=9),9,
IF(AND(FL$6="Sab",SUM(FG225:FI225)&lt;9),SUM(FG225:FI225),
IF(OR(FL$6="Mgg",FL$6="Hon"),0)))))</f>
        <v>0</v>
      </c>
      <c r="FK225" s="5">
        <f t="shared" ref="FK225" si="1875">IF(AND(OR(FL$6="Sen",FL$6="Sel",FL$6="Rab",FL$6="Kam",FL$6="Jum"),SUM(FG225:FI225)&gt;=10),SUM(FG225:FI225)-10,
IF(AND(OR(FL$6="Sen",FL$6="Sel",FL$6="Rab",FL$6="Kam",FL$6="Jum"),SUM(FG225:FI225)&lt;10),0,
IF(AND(FL$6="Sab",SUM(FG225:FI225)&gt;=9),SUM(FG225:FI225)-9,
IF(AND(FL$6="Sab",SUM(FG225:FI225)&lt;9),0,
IF(OR(FL$6="Mgg",FL$6="Hon"),SUM(FG225:FI225),0)))))</f>
        <v>0</v>
      </c>
      <c r="FL225" s="5"/>
      <c r="FM225" s="5">
        <f>LOOKUP(FM$6,'Daily Absent'!$O$6:$AX$6,'Daily Absent'!$O225:$AX225)</f>
        <v>0</v>
      </c>
      <c r="FN225" s="104">
        <f>VALUE('Time Sheet KN'!FO225-'Time Sheet KN'!FN225)*24</f>
        <v>0</v>
      </c>
      <c r="FO225" s="104">
        <f>VALUE('Time Sheet KN'!FQ225-'Time Sheet KN'!FP225)*24</f>
        <v>0</v>
      </c>
      <c r="FP225" s="104">
        <f>VALUE('Time Sheet KN'!FS225-'Time Sheet KN'!FR225)*24</f>
        <v>0</v>
      </c>
      <c r="FQ225" s="105">
        <f t="shared" ref="FQ225" si="1876">IF(AND(OR(FS$6="Sen",FS$6="Sel",FS$6="Rab",FS$6="Kam",FS$6="Jum"),SUM(FN225:FP225)&gt;=10),10,
IF(AND(OR(FS$6="Sen",FS$6="Sel",FS$6="Rab",FS$6="Kam",FS$6="Jum"),SUM(FN225:FP225)&lt;10),SUM(FN225:FP225),
IF(AND(FS$6="Sab",SUM(FN225:FP225)&gt;=9),9,
IF(AND(FS$6="Sab",SUM(FN225:FP225)&lt;9),SUM(FN225:FP225),
IF(OR(FS$6="Mgg",FS$6="Hon"),0)))))</f>
        <v>0</v>
      </c>
      <c r="FR225" s="5">
        <f t="shared" ref="FR225" si="1877">IF(AND(OR(FS$6="Sen",FS$6="Sel",FS$6="Rab",FS$6="Kam",FS$6="Jum"),SUM(FN225:FP225)&gt;=10),SUM(FN225:FP225)-10,
IF(AND(OR(FS$6="Sen",FS$6="Sel",FS$6="Rab",FS$6="Kam",FS$6="Jum"),SUM(FN225:FP225)&lt;10),0,
IF(AND(FS$6="Sab",SUM(FN225:FP225)&gt;=9),SUM(FN225:FP225)-9,
IF(AND(FS$6="Sab",SUM(FN225:FP225)&lt;9),0,
IF(OR(FS$6="Mgg",FS$6="Hon"),SUM(FN225:FP225),0)))))</f>
        <v>0</v>
      </c>
      <c r="FS225" s="5"/>
      <c r="FT225" s="5">
        <f>LOOKUP(FT$6,'Daily Absent'!$O$6:$AX$6,'Daily Absent'!$O225:$AX225)</f>
        <v>0</v>
      </c>
      <c r="FU225" s="104">
        <f>VALUE('Time Sheet KN'!FV225-'Time Sheet KN'!FU225)*24</f>
        <v>0</v>
      </c>
      <c r="FV225" s="104">
        <f>VALUE('Time Sheet KN'!FX225-'Time Sheet KN'!FW225)*24</f>
        <v>0</v>
      </c>
      <c r="FW225" s="104">
        <f>VALUE('Time Sheet KN'!FZ225-'Time Sheet KN'!FY225)*24</f>
        <v>0</v>
      </c>
      <c r="FX225" s="105">
        <f t="shared" ref="FX225" si="1878">IF(AND(OR(FZ$6="Sen",FZ$6="Sel",FZ$6="Rab",FZ$6="Kam",FZ$6="Jum"),SUM(FU225:FW225)&gt;=10),10,
IF(AND(OR(FZ$6="Sen",FZ$6="Sel",FZ$6="Rab",FZ$6="Kam",FZ$6="Jum"),SUM(FU225:FW225)&lt;10),SUM(FU225:FW225),
IF(AND(FZ$6="Sab",SUM(FU225:FW225)&gt;=9),9,
IF(AND(FZ$6="Sab",SUM(FU225:FW225)&lt;9),SUM(FU225:FW225),
IF(OR(FZ$6="Mgg",FZ$6="Hon"),0)))))</f>
        <v>0</v>
      </c>
      <c r="FY225" s="5">
        <f t="shared" ref="FY225" si="1879">IF(AND(OR(FZ$6="Sen",FZ$6="Sel",FZ$6="Rab",FZ$6="Kam",FZ$6="Jum"),SUM(FU225:FW225)&gt;=10),SUM(FU225:FW225)-10,
IF(AND(OR(FZ$6="Sen",FZ$6="Sel",FZ$6="Rab",FZ$6="Kam",FZ$6="Jum"),SUM(FU225:FW225)&lt;10),0,
IF(AND(FZ$6="Sab",SUM(FU225:FW225)&gt;=9),SUM(FU225:FW225)-9,
IF(AND(FZ$6="Sab",SUM(FU225:FW225)&lt;9),0,
IF(OR(FZ$6="Mgg",FZ$6="Hon"),SUM(FU225:FW225),0)))))</f>
        <v>0</v>
      </c>
      <c r="FZ225" s="5"/>
      <c r="GA225" s="5">
        <f>LOOKUP(GA$6,'Daily Absent'!$O$6:$AX$6,'Daily Absent'!$O225:$AX225)</f>
        <v>0</v>
      </c>
      <c r="GB225" s="104">
        <f>VALUE('Time Sheet KN'!GC225-'Time Sheet KN'!GB225)*24</f>
        <v>0</v>
      </c>
      <c r="GC225" s="104">
        <f>VALUE('Time Sheet KN'!GE225-'Time Sheet KN'!GD225)*24</f>
        <v>0</v>
      </c>
      <c r="GD225" s="104">
        <f>VALUE('Time Sheet KN'!GG225-'Time Sheet KN'!GF225)*24</f>
        <v>0</v>
      </c>
      <c r="GE225" s="105">
        <f t="shared" ref="GE225" si="1880">IF(AND(OR(GG$6="Sen",GG$6="Sel",GG$6="Rab",GG$6="Kam",GG$6="Jum"),SUM(GB225:GD225)&gt;=10),10,
IF(AND(OR(GG$6="Sen",GG$6="Sel",GG$6="Rab",GG$6="Kam",GG$6="Jum"),SUM(GB225:GD225)&lt;10),SUM(GB225:GD225),
IF(AND(GG$6="Sab",SUM(GB225:GD225)&gt;=9),9,
IF(AND(GG$6="Sab",SUM(GB225:GD225)&lt;9),SUM(GB225:GD225),
IF(OR(GG$6="Mgg",GG$6="Hon"),0)))))</f>
        <v>0</v>
      </c>
      <c r="GF225" s="5">
        <f t="shared" ref="GF225" si="1881">IF(AND(OR(GG$6="Sen",GG$6="Sel",GG$6="Rab",GG$6="Kam",GG$6="Jum"),SUM(GB225:GD225)&gt;=10),SUM(GB225:GD225)-10,
IF(AND(OR(GG$6="Sen",GG$6="Sel",GG$6="Rab",GG$6="Kam",GG$6="Jum"),SUM(GB225:GD225)&lt;10),0,
IF(AND(GG$6="Sab",SUM(GB225:GD225)&gt;=9),SUM(GB225:GD225)-9,
IF(AND(GG$6="Sab",SUM(GB225:GD225)&lt;9),0,
IF(OR(GG$6="Mgg",GG$6="Hon"),SUM(GB225:GD225),0)))))</f>
        <v>0</v>
      </c>
      <c r="GG225" s="5"/>
      <c r="GH225" s="5">
        <f>LOOKUP(GH$6,'Daily Absent'!$O$6:$AX$6,'Daily Absent'!$O225:$AX225)</f>
        <v>0</v>
      </c>
      <c r="GI225" s="104">
        <f>VALUE('Time Sheet KN'!GJ225-'Time Sheet KN'!GI225)*24</f>
        <v>0</v>
      </c>
      <c r="GJ225" s="104">
        <f>VALUE('Time Sheet KN'!GL225-'Time Sheet KN'!GK225)*24</f>
        <v>0</v>
      </c>
      <c r="GK225" s="104">
        <f>VALUE('Time Sheet KN'!GN225-'Time Sheet KN'!GM225)*24</f>
        <v>0</v>
      </c>
      <c r="GL225" s="105">
        <f t="shared" ref="GL225" si="1882">IF(AND(OR(GN$6="Sen",GN$6="Sel",GN$6="Rab",GN$6="Kam",GN$6="Jum"),SUM(GI225:GK225)&gt;=10),10,
IF(AND(OR(GN$6="Sen",GN$6="Sel",GN$6="Rab",GN$6="Kam",GN$6="Jum"),SUM(GI225:GK225)&lt;10),SUM(GI225:GK225),
IF(AND(GN$6="Sab",SUM(GI225:GK225)&gt;=9),9,
IF(AND(GN$6="Sab",SUM(GI225:GK225)&lt;9),SUM(GI225:GK225),
IF(OR(GN$6="Mgg",GN$6="Hon"),0)))))</f>
        <v>0</v>
      </c>
      <c r="GM225" s="5">
        <f t="shared" ref="GM225" si="1883">IF(AND(OR(GN$6="Sen",GN$6="Sel",GN$6="Rab",GN$6="Kam",GN$6="Jum"),SUM(GI225:GK225)&gt;=10),SUM(GI225:GK225)-10,
IF(AND(OR(GN$6="Sen",GN$6="Sel",GN$6="Rab",GN$6="Kam",GN$6="Jum"),SUM(GI225:GK225)&lt;10),0,
IF(AND(GN$6="Sab",SUM(GI225:GK225)&gt;=9),SUM(GI225:GK225)-9,
IF(AND(GN$6="Sab",SUM(GI225:GK225)&lt;9),0,
IF(OR(GN$6="Mgg",GN$6="Hon"),SUM(GI225:GK225),0)))))</f>
        <v>0</v>
      </c>
      <c r="GN225" s="5"/>
      <c r="GO225" s="5">
        <f>LOOKUP(GO$6,'Daily Absent'!$O$6:$AX$6,'Daily Absent'!$O225:$AX225)</f>
        <v>0</v>
      </c>
      <c r="GP225" s="104">
        <f>VALUE('Time Sheet KN'!GQ225-'Time Sheet KN'!GP225)*24</f>
        <v>0</v>
      </c>
      <c r="GQ225" s="104">
        <f>VALUE('Time Sheet KN'!GS225-'Time Sheet KN'!GR225)*24</f>
        <v>0</v>
      </c>
      <c r="GR225" s="104">
        <f>VALUE('Time Sheet KN'!GU225-'Time Sheet KN'!GT225)*24</f>
        <v>0</v>
      </c>
      <c r="GS225" s="105">
        <f t="shared" ref="GS225" si="1884">IF(AND(OR(GU$6="Sen",GU$6="Sel",GU$6="Rab",GU$6="Kam",GU$6="Jum"),SUM(GP225:GR225)&gt;=10),10,
IF(AND(OR(GU$6="Sen",GU$6="Sel",GU$6="Rab",GU$6="Kam",GU$6="Jum"),SUM(GP225:GR225)&lt;10),SUM(GP225:GR225),
IF(AND(GU$6="Sab",SUM(GP225:GR225)&gt;=9),9,
IF(AND(GU$6="Sab",SUM(GP225:GR225)&lt;9),SUM(GP225:GR225),
IF(OR(GU$6="Mgg",GU$6="Hon"),0)))))</f>
        <v>0</v>
      </c>
      <c r="GT225" s="5">
        <f t="shared" ref="GT225" si="1885">IF(AND(OR(GU$6="Sen",GU$6="Sel",GU$6="Rab",GU$6="Kam",GU$6="Jum"),SUM(GP225:GR225)&gt;=10),SUM(GP225:GR225)-10,
IF(AND(OR(GU$6="Sen",GU$6="Sel",GU$6="Rab",GU$6="Kam",GU$6="Jum"),SUM(GP225:GR225)&lt;10),0,
IF(AND(GU$6="Sab",SUM(GP225:GR225)&gt;=9),SUM(GP225:GR225)-9,
IF(AND(GU$6="Sab",SUM(GP225:GR225)&lt;9),0,
IF(OR(GU$6="Mgg",GU$6="Hon"),SUM(GP225:GR225),0)))))</f>
        <v>0</v>
      </c>
      <c r="GU225" s="5"/>
      <c r="GV225" s="5">
        <f>LOOKUP(GV$6,'Daily Absent'!$O$6:$AX$6,'Daily Absent'!$O225:$AX225)</f>
        <v>0</v>
      </c>
      <c r="GW225" s="104">
        <f>VALUE('Time Sheet KN'!GX225-'Time Sheet KN'!GW225)*24</f>
        <v>0</v>
      </c>
      <c r="GX225" s="104">
        <f>VALUE('Time Sheet KN'!GZ225-'Time Sheet KN'!GY225)*24</f>
        <v>0</v>
      </c>
      <c r="GY225" s="104">
        <f>VALUE('Time Sheet KN'!HB225-'Time Sheet KN'!HA225)*24</f>
        <v>0</v>
      </c>
      <c r="GZ225" s="105">
        <f t="shared" ref="GZ225" si="1886">IF(AND(OR(HB$6="Sen",HB$6="Sel",HB$6="Rab",HB$6="Kam",HB$6="Jum"),SUM(GW225:GY225)&gt;=10),10,
IF(AND(OR(HB$6="Sen",HB$6="Sel",HB$6="Rab",HB$6="Kam",HB$6="Jum"),SUM(GW225:GY225)&lt;10),SUM(GW225:GY225),
IF(AND(HB$6="Sab",SUM(GW225:GY225)&gt;=9),9,
IF(AND(HB$6="Sab",SUM(GW225:GY225)&lt;9),SUM(GW225:GY225),
IF(OR(HB$6="Mgg",HB$6="Hon"),0)))))</f>
        <v>0</v>
      </c>
      <c r="HA225" s="5">
        <f t="shared" ref="HA225" si="1887">IF(AND(OR(HB$6="Sen",HB$6="Sel",HB$6="Rab",HB$6="Kam",HB$6="Jum"),SUM(GW225:GY225)&gt;=10),SUM(GW225:GY225)-10,
IF(AND(OR(HB$6="Sen",HB$6="Sel",HB$6="Rab",HB$6="Kam",HB$6="Jum"),SUM(GW225:GY225)&lt;10),0,
IF(AND(HB$6="Sab",SUM(GW225:GY225)&gt;=9),SUM(GW225:GY225)-9,
IF(AND(HB$6="Sab",SUM(GW225:GY225)&lt;9),0,
IF(OR(HB$6="Mgg",HB$6="Hon"),SUM(GW225:GY225),0)))))</f>
        <v>0</v>
      </c>
      <c r="HB225" s="5"/>
      <c r="HC225" s="5">
        <f>LOOKUP(HC$6,'Daily Absent'!$O$6:$AX$6,'Daily Absent'!$O225:$AX225)</f>
        <v>0</v>
      </c>
      <c r="HD225" s="104">
        <f>VALUE('Time Sheet KN'!HE225-'Time Sheet KN'!HD225)*24</f>
        <v>0</v>
      </c>
      <c r="HE225" s="104">
        <f>VALUE('Time Sheet KN'!HG225-'Time Sheet KN'!HF225)*24</f>
        <v>0</v>
      </c>
      <c r="HF225" s="104">
        <f>VALUE('Time Sheet KN'!HI225-'Time Sheet KN'!HH225)*24</f>
        <v>0</v>
      </c>
      <c r="HG225" s="105">
        <f t="shared" ref="HG225" si="1888">IF(AND(OR(HI$6="Sen",HI$6="Sel",HI$6="Rab",HI$6="Kam",HI$6="Jum"),SUM(HD225:HF225)&gt;=10),10,
IF(AND(OR(HI$6="Sen",HI$6="Sel",HI$6="Rab",HI$6="Kam",HI$6="Jum"),SUM(HD225:HF225)&lt;10),SUM(HD225:HF225),
IF(AND(HI$6="Sab",SUM(HD225:HF225)&gt;=9),9,
IF(AND(HI$6="Sab",SUM(HD225:HF225)&lt;9),SUM(HD225:HF225),
IF(OR(HI$6="Mgg",HI$6="Hon"),0)))))</f>
        <v>0</v>
      </c>
      <c r="HH225" s="5">
        <f t="shared" ref="HH225" si="1889">IF(AND(OR(HI$6="Sen",HI$6="Sel",HI$6="Rab",HI$6="Kam",HI$6="Jum"),SUM(HD225:HF225)&gt;=10),SUM(HD225:HF225)-10,
IF(AND(OR(HI$6="Sen",HI$6="Sel",HI$6="Rab",HI$6="Kam",HI$6="Jum"),SUM(HD225:HF225)&lt;10),0,
IF(AND(HI$6="Sab",SUM(HD225:HF225)&gt;=9),SUM(HD225:HF225)-9,
IF(AND(HI$6="Sab",SUM(HD225:HF225)&lt;9),0,
IF(OR(HI$6="Mgg",HI$6="Hon"),SUM(HD225:HF225),0)))))</f>
        <v>0</v>
      </c>
      <c r="HI225" s="5"/>
      <c r="HJ225" s="5">
        <f>LOOKUP(HJ$6,'Daily Absent'!$O$6:$AX$6,'Daily Absent'!$O225:$AX225)</f>
        <v>0</v>
      </c>
      <c r="HK225" s="104">
        <f>VALUE('Time Sheet KN'!HL225-'Time Sheet KN'!HK225)*24</f>
        <v>0</v>
      </c>
      <c r="HL225" s="104">
        <f>VALUE('Time Sheet KN'!HN225-'Time Sheet KN'!HM225)*24</f>
        <v>0</v>
      </c>
      <c r="HM225" s="104">
        <f>VALUE('Time Sheet KN'!HP225-'Time Sheet KN'!HO225)*24</f>
        <v>0</v>
      </c>
      <c r="HN225" s="105">
        <f t="shared" ref="HN225" si="1890">IF(AND(OR(HP$6="Sen",HP$6="Sel",HP$6="Rab",HP$6="Kam",HP$6="Jum"),SUM(HK225:HM225)&gt;=10),10,
IF(AND(OR(HP$6="Sen",HP$6="Sel",HP$6="Rab",HP$6="Kam",HP$6="Jum"),SUM(HK225:HM225)&lt;10),SUM(HK225:HM225),
IF(AND(HP$6="Sab",SUM(HK225:HM225)&gt;=9),9,
IF(AND(HP$6="Sab",SUM(HK225:HM225)&lt;9),SUM(HK225:HM225),
IF(OR(HP$6="Mgg",HP$6="Hon"),0)))))</f>
        <v>0</v>
      </c>
      <c r="HO225" s="5">
        <f t="shared" ref="HO225" si="1891">IF(AND(OR(HP$6="Sen",HP$6="Sel",HP$6="Rab",HP$6="Kam",HP$6="Jum"),SUM(HK225:HM225)&gt;=10),SUM(HK225:HM225)-10,
IF(AND(OR(HP$6="Sen",HP$6="Sel",HP$6="Rab",HP$6="Kam",HP$6="Jum"),SUM(HK225:HM225)&lt;10),0,
IF(AND(HP$6="Sab",SUM(HK225:HM225)&gt;=9),SUM(HK225:HM225)-9,
IF(AND(HP$6="Sab",SUM(HK225:HM225)&lt;9),0,
IF(OR(HP$6="Mgg",HP$6="Hon"),SUM(HK225:HM225),0)))))</f>
        <v>0</v>
      </c>
      <c r="HP225" s="5"/>
      <c r="HQ225" s="5">
        <f>LOOKUP(HQ$6,'Daily Absent'!$O$6:$AX$6,'Daily Absent'!$O225:$AX225)</f>
        <v>0</v>
      </c>
      <c r="HR225" s="104">
        <f>VALUE('Time Sheet KN'!HS225-'Time Sheet KN'!HR225)*24</f>
        <v>0</v>
      </c>
      <c r="HS225" s="104">
        <f>VALUE('Time Sheet KN'!HU225-'Time Sheet KN'!HT225)*24</f>
        <v>0</v>
      </c>
      <c r="HT225" s="104">
        <f>VALUE('Time Sheet KN'!HW225-'Time Sheet KN'!HV225)*24</f>
        <v>0</v>
      </c>
      <c r="HU225" s="105">
        <f t="shared" ref="HU225" si="1892">IF(AND(OR(HW$6="Sen",HW$6="Sel",HW$6="Rab",HW$6="Kam",HW$6="Jum"),SUM(HR225:HT225)&gt;=10),10,
IF(AND(OR(HW$6="Sen",HW$6="Sel",HW$6="Rab",HW$6="Kam",HW$6="Jum"),SUM(HR225:HT225)&lt;10),SUM(HR225:HT225),
IF(AND(HW$6="Sab",SUM(HR225:HT225)&gt;=9),9,
IF(AND(HW$6="Sab",SUM(HR225:HT225)&lt;9),SUM(HR225:HT225),
IF(OR(HW$6="Mgg",HW$6="Hon"),0)))))</f>
        <v>0</v>
      </c>
      <c r="HV225" s="5">
        <f t="shared" ref="HV225" si="1893">IF(AND(OR(HW$6="Sen",HW$6="Sel",HW$6="Rab",HW$6="Kam",HW$6="Jum"),SUM(HR225:HT225)&gt;=10),SUM(HR225:HT225)-10,
IF(AND(OR(HW$6="Sen",HW$6="Sel",HW$6="Rab",HW$6="Kam",HW$6="Jum"),SUM(HR225:HT225)&lt;10),0,
IF(AND(HW$6="Sab",SUM(HR225:HT225)&gt;=9),SUM(HR225:HT225)-9,
IF(AND(HW$6="Sab",SUM(HR225:HT225)&lt;9),0,
IF(OR(HW$6="Mgg",HW$6="Hon"),SUM(HR225:HT225),0)))))</f>
        <v>0</v>
      </c>
      <c r="HW225" s="5"/>
      <c r="HX225" s="5">
        <f>LOOKUP(HX$6,'Daily Absent'!$O$6:$AX$6,'Daily Absent'!$O225:$AX225)</f>
        <v>0</v>
      </c>
      <c r="HY225" s="104">
        <f>VALUE('Time Sheet KN'!HZ225-'Time Sheet KN'!HY225)*24</f>
        <v>0</v>
      </c>
      <c r="HZ225" s="104">
        <f>VALUE('Time Sheet KN'!IB225-'Time Sheet KN'!IA225)*24</f>
        <v>0</v>
      </c>
      <c r="IA225" s="104">
        <f>VALUE('Time Sheet KN'!ID225-'Time Sheet KN'!IC225)*24</f>
        <v>0</v>
      </c>
      <c r="IB225" s="105">
        <f t="shared" ref="IB225" si="1894">IF(AND(OR(ID$6="Sen",ID$6="Sel",ID$6="Rab",ID$6="Kam",ID$6="Jum"),SUM(HY225:IA225)&gt;=10),10,
IF(AND(OR(ID$6="Sen",ID$6="Sel",ID$6="Rab",ID$6="Kam",ID$6="Jum"),SUM(HY225:IA225)&lt;10),SUM(HY225:IA225),
IF(AND(ID$6="Sab",SUM(HY225:IA225)&gt;=9),9,
IF(AND(ID$6="Sab",SUM(HY225:IA225)&lt;9),SUM(HY225:IA225),
IF(OR(ID$6="Mgg",ID$6="Hon"),0)))))</f>
        <v>0</v>
      </c>
      <c r="IC225" s="5">
        <f t="shared" ref="IC225" si="1895">IF(AND(OR(ID$6="Sen",ID$6="Sel",ID$6="Rab",ID$6="Kam",ID$6="Jum"),SUM(HY225:IA225)&gt;=10),SUM(HY225:IA225)-10,
IF(AND(OR(ID$6="Sen",ID$6="Sel",ID$6="Rab",ID$6="Kam",ID$6="Jum"),SUM(HY225:IA225)&lt;10),0,
IF(AND(ID$6="Sab",SUM(HY225:IA225)&gt;=9),SUM(HY225:IA225)-9,
IF(AND(ID$6="Sab",SUM(HY225:IA225)&lt;9),0,
IF(OR(ID$6="Mgg",ID$6="Hon"),SUM(HY225:IA225),0)))))</f>
        <v>0</v>
      </c>
      <c r="ID225" s="5"/>
      <c r="IE225" s="5">
        <f>LOOKUP(IE$6,'Daily Absent'!$O$6:$AX$6,'Daily Absent'!$O225:$AX225)</f>
        <v>0</v>
      </c>
      <c r="IF225" s="104">
        <f>VALUE('Time Sheet KN'!IG225-'Time Sheet KN'!IF225)*24</f>
        <v>0</v>
      </c>
      <c r="IG225" s="104">
        <f>VALUE('Time Sheet KN'!II225-'Time Sheet KN'!IH225)*24</f>
        <v>0</v>
      </c>
      <c r="IH225" s="104">
        <f>VALUE('Time Sheet KN'!IK225-'Time Sheet KN'!IJ225)*24</f>
        <v>0</v>
      </c>
      <c r="II225" s="105">
        <f t="shared" ref="II225" si="1896">IF(AND(OR(IK$6="Sen",IK$6="Sel",IK$6="Rab",IK$6="Kam",IK$6="Jum"),SUM(IF225:IH225)&gt;=10),10,
IF(AND(OR(IK$6="Sen",IK$6="Sel",IK$6="Rab",IK$6="Kam",IK$6="Jum"),SUM(IF225:IH225)&lt;10),SUM(IF225:IH225),
IF(AND(IK$6="Sab",SUM(IF225:IH225)&gt;=9),9,
IF(AND(IK$6="Sab",SUM(IF225:IH225)&lt;9),SUM(IF225:IH225),
IF(OR(IK$6="Mgg",IK$6="Hon"),0)))))</f>
        <v>0</v>
      </c>
      <c r="IJ225" s="5">
        <f t="shared" ref="IJ225" si="1897">IF(AND(OR(IK$6="Sen",IK$6="Sel",IK$6="Rab",IK$6="Kam",IK$6="Jum"),SUM(IF225:IH225)&gt;=10),SUM(IF225:IH225)-10,
IF(AND(OR(IK$6="Sen",IK$6="Sel",IK$6="Rab",IK$6="Kam",IK$6="Jum"),SUM(IF225:IH225)&lt;10),0,
IF(AND(IK$6="Sab",SUM(IF225:IH225)&gt;=9),SUM(IF225:IH225)-9,
IF(AND(IK$6="Sab",SUM(IF225:IH225)&lt;9),0,
IF(OR(IK$6="Mgg",IK$6="Hon"),SUM(IF225:IH225),0)))))</f>
        <v>0</v>
      </c>
      <c r="IK225" s="5"/>
      <c r="IL225" s="5">
        <f>LOOKUP(IL$6,'Daily Absent'!$O$6:$AX$6,'Daily Absent'!$O225:$AX225)</f>
        <v>0</v>
      </c>
      <c r="IM225" s="104">
        <f>VALUE('Time Sheet KN'!IN225-'Time Sheet KN'!IM225)*24</f>
        <v>0</v>
      </c>
      <c r="IN225" s="104">
        <f>VALUE('Time Sheet KN'!IP225-'Time Sheet KN'!IO225)*24</f>
        <v>0</v>
      </c>
      <c r="IO225" s="104">
        <f>VALUE('Time Sheet KN'!IR225-'Time Sheet KN'!IQ225)*24</f>
        <v>0</v>
      </c>
      <c r="IP225" s="105">
        <f t="shared" ref="IP225" si="1898">IF(AND(OR(IR$6="Sen",IR$6="Sel",IR$6="Rab",IR$6="Kam",IR$6="Jum"),SUM(IM225:IO225)&gt;=10),10,
IF(AND(OR(IR$6="Sen",IR$6="Sel",IR$6="Rab",IR$6="Kam",IR$6="Jum"),SUM(IM225:IO225)&lt;10),SUM(IM225:IO225),
IF(AND(IR$6="Sab",SUM(IM225:IO225)&gt;=9),9,
IF(AND(IR$6="Sab",SUM(IM225:IO225)&lt;9),SUM(IM225:IO225),
IF(OR(IR$6="Mgg",IR$6="Hon"),0)))))</f>
        <v>0</v>
      </c>
      <c r="IQ225" s="5">
        <f t="shared" ref="IQ225" si="1899">IF(AND(OR(IR$6="Sen",IR$6="Sel",IR$6="Rab",IR$6="Kam",IR$6="Jum"),SUM(IM225:IO225)&gt;=10),SUM(IM225:IO225)-10,
IF(AND(OR(IR$6="Sen",IR$6="Sel",IR$6="Rab",IR$6="Kam",IR$6="Jum"),SUM(IM225:IO225)&lt;10),0,
IF(AND(IR$6="Sab",SUM(IM225:IO225)&gt;=9),SUM(IM225:IO225)-9,
IF(AND(IR$6="Sab",SUM(IM225:IO225)&lt;9),0,
IF(OR(IR$6="Mgg",IR$6="Hon"),SUM(IM225:IO225),0)))))</f>
        <v>0</v>
      </c>
      <c r="IR225" s="5"/>
      <c r="IS225" s="5">
        <f>LOOKUP(IS$6,'Daily Absent'!$O$6:$AX$6,'Daily Absent'!$O225:$AX225)</f>
        <v>0</v>
      </c>
      <c r="IT225" s="104">
        <f>VALUE('Time Sheet KN'!IU225-'Time Sheet KN'!IT225)*24</f>
        <v>0</v>
      </c>
      <c r="IU225" s="104">
        <f>VALUE('Time Sheet KN'!IW225-'Time Sheet KN'!IV225)*24</f>
        <v>0</v>
      </c>
      <c r="IV225" s="104">
        <f>VALUE('Time Sheet KN'!IY225-'Time Sheet KN'!IX225)*24</f>
        <v>0</v>
      </c>
      <c r="IW225" s="105">
        <f t="shared" ref="IW225" si="1900">IF(AND(OR(IY$6="Sen",IY$6="Sel",IY$6="Rab",IY$6="Kam",IY$6="Jum"),SUM(IT225:IV225)&gt;=10),10,
IF(AND(OR(IY$6="Sen",IY$6="Sel",IY$6="Rab",IY$6="Kam",IY$6="Jum"),SUM(IT225:IV225)&lt;10),SUM(IT225:IV225),
IF(AND(IY$6="Sab",SUM(IT225:IV225)&gt;=9),9,
IF(AND(IY$6="Sab",SUM(IT225:IV225)&lt;9),SUM(IT225:IV225),
IF(OR(IY$6="Mgg",IY$6="Hon"),0)))))</f>
        <v>0</v>
      </c>
      <c r="IX225" s="5">
        <f t="shared" ref="IX225" si="1901">IF(AND(OR(IY$6="Sen",IY$6="Sel",IY$6="Rab",IY$6="Kam",IY$6="Jum"),SUM(IT225:IV225)&gt;=10),SUM(IT225:IV225)-10,
IF(AND(OR(IY$6="Sen",IY$6="Sel",IY$6="Rab",IY$6="Kam",IY$6="Jum"),SUM(IT225:IV225)&lt;10),0,
IF(AND(IY$6="Sab",SUM(IT225:IV225)&gt;=9),SUM(IT225:IV225)-9,
IF(AND(IY$6="Sab",SUM(IT225:IV225)&lt;9),0,
IF(OR(IY$6="Mgg",IY$6="Hon"),SUM(IT225:IV225),0)))))</f>
        <v>0</v>
      </c>
      <c r="IY225" s="5"/>
      <c r="IZ225" s="5">
        <f>LOOKUP(IZ$6,'Daily Absent'!$O$6:$AX$6,'Daily Absent'!$O225:$AX225)</f>
        <v>0</v>
      </c>
      <c r="JA225" s="104">
        <f>VALUE('Time Sheet KN'!JB225-'Time Sheet KN'!JA225)*24</f>
        <v>0</v>
      </c>
      <c r="JB225" s="104">
        <f>VALUE('Time Sheet KN'!JD225-'Time Sheet KN'!JC225)*24</f>
        <v>0</v>
      </c>
      <c r="JC225" s="104">
        <f>VALUE('Time Sheet KN'!JF225-'Time Sheet KN'!JE225)*24</f>
        <v>0</v>
      </c>
      <c r="JD225" s="105">
        <f t="shared" ref="JD225" si="1902">IF(AND(OR(JF$6="Sen",JF$6="Sel",JF$6="Rab",JF$6="Kam",JF$6="Jum"),SUM(JA225:JC225)&gt;=10),10,
IF(AND(OR(JF$6="Sen",JF$6="Sel",JF$6="Rab",JF$6="Kam",JF$6="Jum"),SUM(JA225:JC225)&lt;10),SUM(JA225:JC225),
IF(AND(JF$6="Sab",SUM(JA225:JC225)&gt;=9),9,
IF(AND(JF$6="Sab",SUM(JA225:JC225)&lt;9),SUM(JA225:JC225),
IF(OR(JF$6="Mgg",JF$6="Hon"),0)))))</f>
        <v>0</v>
      </c>
      <c r="JE225" s="5">
        <f t="shared" ref="JE225" si="1903">IF(AND(OR(JF$6="Sen",JF$6="Sel",JF$6="Rab",JF$6="Kam",JF$6="Jum"),SUM(JA225:JC225)&gt;=10),SUM(JA225:JC225)-10,
IF(AND(OR(JF$6="Sen",JF$6="Sel",JF$6="Rab",JF$6="Kam",JF$6="Jum"),SUM(JA225:JC225)&lt;10),0,
IF(AND(JF$6="Sab",SUM(JA225:JC225)&gt;=9),SUM(JA225:JC225)-9,
IF(AND(JF$6="Sab",SUM(JA225:JC225)&lt;9),0,
IF(OR(JF$6="Mgg",JF$6="Hon"),SUM(JA225:JC225),0)))))</f>
        <v>0</v>
      </c>
      <c r="JF225" s="5"/>
    </row>
    <row r="226" spans="1:266" ht="21" customHeight="1">
      <c r="A226" s="54">
        <f>IF('Master MP Status'!A226&gt;0,'Master MP Status'!A226,"")</f>
        <v>218</v>
      </c>
      <c r="B226" s="5" t="str">
        <f>IF(ISTEXT('Master MP Status'!B226),'Master MP Status'!B226,"")</f>
        <v>DIRECT</v>
      </c>
      <c r="C226" s="153" t="str">
        <f>IF(OR(ISTEXT('Master MP Status'!C226),'Master MP Status'!C226&gt;0),'Master MP Status'!C226,"")</f>
        <v/>
      </c>
      <c r="D226" s="154" t="str">
        <f>IF(OR(ISTEXT('Master MP Status'!D226),'Master MP Status'!D226&gt;0),'Master MP Status'!D226,"")</f>
        <v>KN25392</v>
      </c>
      <c r="E226" s="5" t="str">
        <f>IF(ISTEXT('Master MP Status'!E226),'Master MP Status'!E226,"")</f>
        <v>RENALDI PRATAMA</v>
      </c>
      <c r="F226" s="5" t="str">
        <f>IF(ISTEXT('Master MP Status'!F226),'Master MP Status'!F226,"")</f>
        <v/>
      </c>
      <c r="G226" s="5" t="str">
        <f>IF(ISTEXT('Master MP Status'!G226),'Master MP Status'!G226,"")</f>
        <v>Local</v>
      </c>
      <c r="H226" s="5" t="str">
        <f>IF(ISTEXT('Master MP Status'!H226),'Master MP Status'!H226,"")</f>
        <v>YACOBE T</v>
      </c>
      <c r="I226" s="5" t="str">
        <f>IF(ISTEXT('Master MP Status'!I226),'Master MP Status'!I226,"")</f>
        <v>Helper</v>
      </c>
      <c r="J226" s="5" t="str">
        <f>IF(ISTEXT('Master MP Status'!J226),'Master MP Status'!J226,"")</f>
        <v>Helper</v>
      </c>
      <c r="K226" s="9">
        <f>IF(OR('Master MP Status'!K226=0,'Master MP Status'!K226=""),"",'Master MP Status'!K226)</f>
        <v>45847</v>
      </c>
      <c r="L226" s="9">
        <f>IF(OR('Master MP Status'!L226=0,'Master MP Status'!L226=""),"",'Master MP Status'!L226)</f>
        <v>45847</v>
      </c>
      <c r="M226" s="9" t="str">
        <f>IF(OR('Master MP Status'!M226=0,'Master MP Status'!M226=""),"",'Master MP Status'!M226)</f>
        <v/>
      </c>
      <c r="N226" s="5" t="str">
        <f>IF(ISTEXT('Master MP Status'!N226),'Master MP Status'!N226,"")</f>
        <v/>
      </c>
      <c r="O226" s="5">
        <f>LOOKUP(O$6,'Daily Absent'!$O$6:$AX$6,'Daily Absent'!$O226:$AX226)</f>
        <v>0</v>
      </c>
      <c r="P226" s="104">
        <f>VALUE('Time Sheet KN'!Q226-'Time Sheet KN'!P226)*24</f>
        <v>0</v>
      </c>
      <c r="Q226" s="104">
        <f>VALUE('Time Sheet KN'!S226-'Time Sheet KN'!R226)*24</f>
        <v>0</v>
      </c>
      <c r="R226" s="104">
        <f>VALUE('Time Sheet KN'!U226-'Time Sheet KN'!T226)*24</f>
        <v>0</v>
      </c>
      <c r="S226" s="105">
        <f t="shared" ref="S226:S228" si="1904">IF(AND(OR(U$6="Sen",U$6="Sel",U$6="Rab",U$6="Kam",U$6="Jum"),SUM(P226:R226)&gt;=10),10,
IF(AND(OR(U$6="Sen",U$6="Sel",U$6="Rab",U$6="Kam",U$6="Jum"),SUM(P226:R226)&lt;10),SUM(P226:R226),
IF(AND(U$6="Sab",SUM(P226:R226)&gt;=9),9,
IF(AND(U$6="Sab",SUM(P226:R226)&lt;9),SUM(P226:R226),
IF(OR(U$6="Mgg",U$6="Hon"),0)))))</f>
        <v>0</v>
      </c>
      <c r="T226" s="5">
        <f t="shared" ref="T226:T228" si="1905">IF(AND(OR(U$6="Sen",U$6="Sel",U$6="Rab",U$6="Kam",U$6="Jum"),SUM(P226:R226)&gt;=10),SUM(P226:R226)-10,
IF(AND(OR(U$6="Sen",U$6="Sel",U$6="Rab",U$6="Kam",U$6="Jum"),SUM(P226:R226)&lt;10),0,
IF(AND(U$6="Sab",SUM(P226:R226)&gt;=9),SUM(P226:R226)-9,
IF(AND(U$6="Sab",SUM(P226:R226)&lt;9),0,
IF(OR(U$6="Mgg",U$6="Hon"),SUM(P226:R226),0)))))</f>
        <v>0</v>
      </c>
      <c r="U226" s="5"/>
      <c r="V226" s="5">
        <f>LOOKUP(V$6,'Daily Absent'!$O$6:$AX$6,'Daily Absent'!$O226:$AX226)</f>
        <v>0</v>
      </c>
      <c r="W226" s="104">
        <f>VALUE('Time Sheet KN'!X226-'Time Sheet KN'!W226)*24</f>
        <v>0</v>
      </c>
      <c r="X226" s="104">
        <f>VALUE('Time Sheet KN'!Z226-'Time Sheet KN'!Y226)*24</f>
        <v>0</v>
      </c>
      <c r="Y226" s="104">
        <f>VALUE('Time Sheet KN'!AB226-'Time Sheet KN'!AA226)*24</f>
        <v>0</v>
      </c>
      <c r="Z226" s="105">
        <f t="shared" ref="Z226:Z228" si="1906">IF(AND(OR(AB$6="Sen",AB$6="Sel",AB$6="Rab",AB$6="Kam",AB$6="Jum"),SUM(W226:Y226)&gt;=10),10,
IF(AND(OR(AB$6="Sen",AB$6="Sel",AB$6="Rab",AB$6="Kam",AB$6="Jum"),SUM(W226:Y226)&lt;10),SUM(W226:Y226),
IF(AND(AB$6="Sab",SUM(W226:Y226)&gt;=9),9,
IF(AND(AB$6="Sab",SUM(W226:Y226)&lt;9),SUM(W226:Y226),
IF(OR(AB$6="Mgg",AB$6="Hon"),0)))))</f>
        <v>0</v>
      </c>
      <c r="AA226" s="5">
        <f t="shared" ref="AA226:AA228" si="1907">IF(AND(OR(AB$6="Sen",AB$6="Sel",AB$6="Rab",AB$6="Kam",AB$6="Jum"),SUM(W226:Y226)&gt;=10),SUM(W226:Y226)-10,
IF(AND(OR(AB$6="Sen",AB$6="Sel",AB$6="Rab",AB$6="Kam",AB$6="Jum"),SUM(W226:Y226)&lt;10),0,
IF(AND(AB$6="Sab",SUM(W226:Y226)&gt;=9),SUM(W226:Y226)-9,
IF(AND(AB$6="Sab",SUM(W226:Y226)&lt;9),0,
IF(OR(AB$6="Mgg",AB$6="Hon"),SUM(W226:Y226),0)))))</f>
        <v>0</v>
      </c>
      <c r="AB226" s="5"/>
      <c r="AC226" s="5">
        <f>LOOKUP(AC$6,'Daily Absent'!$O$6:$AX$6,'Daily Absent'!$O226:$AX226)</f>
        <v>0</v>
      </c>
      <c r="AD226" s="104">
        <f>VALUE('Time Sheet KN'!AE226-'Time Sheet KN'!AD226)*24</f>
        <v>0</v>
      </c>
      <c r="AE226" s="104">
        <f>VALUE('Time Sheet KN'!AG226-'Time Sheet KN'!AF226)*24</f>
        <v>0</v>
      </c>
      <c r="AF226" s="104">
        <f>VALUE('Time Sheet KN'!AI226-'Time Sheet KN'!AH226)*24</f>
        <v>0</v>
      </c>
      <c r="AG226" s="105">
        <f t="shared" ref="AG226:AG228" si="1908">IF(AND(OR(AI$6="Sen",AI$6="Sel",AI$6="Rab",AI$6="Kam",AI$6="Jum"),SUM(AD226:AF226)&gt;=10),10,
IF(AND(OR(AI$6="Sen",AI$6="Sel",AI$6="Rab",AI$6="Kam",AI$6="Jum"),SUM(AD226:AF226)&lt;10),SUM(AD226:AF226),
IF(AND(AI$6="Sab",SUM(AD226:AF226)&gt;=9),9,
IF(AND(AI$6="Sab",SUM(AD226:AF226)&lt;9),SUM(AD226:AF226),
IF(OR(AI$6="Mgg",AI$6="Hon"),0)))))</f>
        <v>0</v>
      </c>
      <c r="AH226" s="5">
        <f t="shared" ref="AH226:AH228" si="1909">IF(AND(OR(AI$6="Sen",AI$6="Sel",AI$6="Rab",AI$6="Kam",AI$6="Jum"),SUM(AD226:AF226)&gt;=10),SUM(AD226:AF226)-10,
IF(AND(OR(AI$6="Sen",AI$6="Sel",AI$6="Rab",AI$6="Kam",AI$6="Jum"),SUM(AD226:AF226)&lt;10),0,
IF(AND(AI$6="Sab",SUM(AD226:AF226)&gt;=9),SUM(AD226:AF226)-9,
IF(AND(AI$6="Sab",SUM(AD226:AF226)&lt;9),0,
IF(OR(AI$6="Mgg",AI$6="Hon"),SUM(AD226:AF226),0)))))</f>
        <v>0</v>
      </c>
      <c r="AI226" s="5"/>
      <c r="AJ226" s="5">
        <f>LOOKUP(AJ$6,'Daily Absent'!$O$6:$AX$6,'Daily Absent'!$O226:$AX226)</f>
        <v>0</v>
      </c>
      <c r="AK226" s="104">
        <f>VALUE('Time Sheet KN'!AL226-'Time Sheet KN'!AK226)*24</f>
        <v>0</v>
      </c>
      <c r="AL226" s="104">
        <f>VALUE('Time Sheet KN'!AN226-'Time Sheet KN'!AM226)*24</f>
        <v>0</v>
      </c>
      <c r="AM226" s="104">
        <f>VALUE('Time Sheet KN'!AP226-'Time Sheet KN'!AO226)*24</f>
        <v>0</v>
      </c>
      <c r="AN226" s="105">
        <f t="shared" ref="AN226:AN228" si="1910">IF(AND(OR(AP$6="Sen",AP$6="Sel",AP$6="Rab",AP$6="Kam",AP$6="Jum"),SUM(AK226:AM226)&gt;=10),10,
IF(AND(OR(AP$6="Sen",AP$6="Sel",AP$6="Rab",AP$6="Kam",AP$6="Jum"),SUM(AK226:AM226)&lt;10),SUM(AK226:AM226),
IF(AND(AP$6="Sab",SUM(AK226:AM226)&gt;=9),9,
IF(AND(AP$6="Sab",SUM(AK226:AM226)&lt;9),SUM(AK226:AM226),
IF(OR(AP$6="Mgg",AP$6="Hon"),0)))))</f>
        <v>0</v>
      </c>
      <c r="AO226" s="5">
        <f t="shared" ref="AO226:AO228" si="1911">IF(AND(OR(AP$6="Sen",AP$6="Sel",AP$6="Rab",AP$6="Kam",AP$6="Jum"),SUM(AK226:AM226)&gt;=10),SUM(AK226:AM226)-10,
IF(AND(OR(AP$6="Sen",AP$6="Sel",AP$6="Rab",AP$6="Kam",AP$6="Jum"),SUM(AK226:AM226)&lt;10),0,
IF(AND(AP$6="Sab",SUM(AK226:AM226)&gt;=9),SUM(AK226:AM226)-9,
IF(AND(AP$6="Sab",SUM(AK226:AM226)&lt;9),0,
IF(OR(AP$6="Mgg",AP$6="Hon"),SUM(AK226:AM226),0)))))</f>
        <v>0</v>
      </c>
      <c r="AP226" s="5"/>
      <c r="AQ226" s="5">
        <f>LOOKUP(AQ$6,'Daily Absent'!$O$6:$AX$6,'Daily Absent'!$O226:$AX226)</f>
        <v>0</v>
      </c>
      <c r="AR226" s="104">
        <f>VALUE('Time Sheet KN'!AS226-'Time Sheet KN'!AR226)*24</f>
        <v>0</v>
      </c>
      <c r="AS226" s="104">
        <f>VALUE('Time Sheet KN'!AU226-'Time Sheet KN'!AT226)*24</f>
        <v>0</v>
      </c>
      <c r="AT226" s="104">
        <f>VALUE('Time Sheet KN'!AW226-'Time Sheet KN'!AV226)*24</f>
        <v>0</v>
      </c>
      <c r="AU226" s="105">
        <f t="shared" ref="AU226:AU228" si="1912">IF(AND(OR(AW$6="Sen",AW$6="Sel",AW$6="Rab",AW$6="Kam",AW$6="Jum"),SUM(AR226:AT226)&gt;=10),10,
IF(AND(OR(AW$6="Sen",AW$6="Sel",AW$6="Rab",AW$6="Kam",AW$6="Jum"),SUM(AR226:AT226)&lt;10),SUM(AR226:AT226),
IF(AND(AW$6="Sab",SUM(AR226:AT226)&gt;=9),9,
IF(AND(AW$6="Sab",SUM(AR226:AT226)&lt;9),SUM(AR226:AT226),
IF(OR(AW$6="Mgg",AW$6="Hon"),0)))))</f>
        <v>0</v>
      </c>
      <c r="AV226" s="5">
        <f t="shared" ref="AV226:AV228" si="1913">IF(AND(OR(AW$6="Sen",AW$6="Sel",AW$6="Rab",AW$6="Kam",AW$6="Jum"),SUM(AR226:AT226)&gt;=10),SUM(AR226:AT226)-10,
IF(AND(OR(AW$6="Sen",AW$6="Sel",AW$6="Rab",AW$6="Kam",AW$6="Jum"),SUM(AR226:AT226)&lt;10),0,
IF(AND(AW$6="Sab",SUM(AR226:AT226)&gt;=9),SUM(AR226:AT226)-9,
IF(AND(AW$6="Sab",SUM(AR226:AT226)&lt;9),0,
IF(OR(AW$6="Mgg",AW$6="Hon"),SUM(AR226:AT226),0)))))</f>
        <v>0</v>
      </c>
      <c r="AW226" s="5"/>
      <c r="AX226" s="5">
        <f>LOOKUP(AX$6,'Daily Absent'!$O$6:$AX$6,'Daily Absent'!$O226:$AX226)</f>
        <v>0</v>
      </c>
      <c r="AY226" s="104">
        <f>VALUE('Time Sheet KN'!AZ226-'Time Sheet KN'!AY226)*24</f>
        <v>0</v>
      </c>
      <c r="AZ226" s="104">
        <f>VALUE('Time Sheet KN'!BB226-'Time Sheet KN'!BA226)*24</f>
        <v>0</v>
      </c>
      <c r="BA226" s="104">
        <f>VALUE('Time Sheet KN'!BD226-'Time Sheet KN'!BC226)*24</f>
        <v>0</v>
      </c>
      <c r="BB226" s="105">
        <f t="shared" ref="BB226:BB228" si="1914">IF(AND(OR(BD$6="Sen",BD$6="Sel",BD$6="Rab",BD$6="Kam",BD$6="Jum"),SUM(AY226:BA226)&gt;=10),10,
IF(AND(OR(BD$6="Sen",BD$6="Sel",BD$6="Rab",BD$6="Kam",BD$6="Jum"),SUM(AY226:BA226)&lt;10),SUM(AY226:BA226),
IF(AND(BD$6="Sab",SUM(AY226:BA226)&gt;=9),9,
IF(AND(BD$6="Sab",SUM(AY226:BA226)&lt;9),SUM(AY226:BA226),
IF(OR(BD$6="Mgg",BD$6="Hon"),0)))))</f>
        <v>0</v>
      </c>
      <c r="BC226" s="5">
        <f t="shared" ref="BC226:BC228" si="1915">IF(AND(OR(BD$6="Sen",BD$6="Sel",BD$6="Rab",BD$6="Kam",BD$6="Jum"),SUM(AY226:BA226)&gt;=10),SUM(AY226:BA226)-10,
IF(AND(OR(BD$6="Sen",BD$6="Sel",BD$6="Rab",BD$6="Kam",BD$6="Jum"),SUM(AY226:BA226)&lt;10),0,
IF(AND(BD$6="Sab",SUM(AY226:BA226)&gt;=9),SUM(AY226:BA226)-9,
IF(AND(BD$6="Sab",SUM(AY226:BA226)&lt;9),0,
IF(OR(BD$6="Mgg",BD$6="Hon"),SUM(AY226:BA226),0)))))</f>
        <v>0</v>
      </c>
      <c r="BD226" s="5"/>
      <c r="BE226" s="5">
        <f>LOOKUP(BE$6,'Daily Absent'!$O$6:$AX$6,'Daily Absent'!$O226:$AX226)</f>
        <v>0</v>
      </c>
      <c r="BF226" s="104">
        <f>VALUE('Time Sheet KN'!BG226-'Time Sheet KN'!BF226)*24</f>
        <v>0</v>
      </c>
      <c r="BG226" s="104">
        <f>VALUE('Time Sheet KN'!BI226-'Time Sheet KN'!BH226)*24</f>
        <v>0</v>
      </c>
      <c r="BH226" s="104">
        <f>VALUE('Time Sheet KN'!BK226-'Time Sheet KN'!BJ226)*24</f>
        <v>0</v>
      </c>
      <c r="BI226" s="105">
        <f t="shared" ref="BI226:BI228" si="1916">IF(AND(OR(BK$6="Sen",BK$6="Sel",BK$6="Rab",BK$6="Kam",BK$6="Jum"),SUM(BF226:BH226)&gt;=10),10,
IF(AND(OR(BK$6="Sen",BK$6="Sel",BK$6="Rab",BK$6="Kam",BK$6="Jum"),SUM(BF226:BH226)&lt;10),SUM(BF226:BH226),
IF(AND(BK$6="Sab",SUM(BF226:BH226)&gt;=9),9,
IF(AND(BK$6="Sab",SUM(BF226:BH226)&lt;9),SUM(BF226:BH226),
IF(OR(BK$6="Mgg",BK$6="Hon"),0)))))</f>
        <v>0</v>
      </c>
      <c r="BJ226" s="5">
        <f t="shared" ref="BJ226:BJ228" si="1917">IF(AND(OR(BK$6="Sen",BK$6="Sel",BK$6="Rab",BK$6="Kam",BK$6="Jum"),SUM(BF226:BH226)&gt;=10),SUM(BF226:BH226)-10,
IF(AND(OR(BK$6="Sen",BK$6="Sel",BK$6="Rab",BK$6="Kam",BK$6="Jum"),SUM(BF226:BH226)&lt;10),0,
IF(AND(BK$6="Sab",SUM(BF226:BH226)&gt;=9),SUM(BF226:BH226)-9,
IF(AND(BK$6="Sab",SUM(BF226:BH226)&lt;9),0,
IF(OR(BK$6="Mgg",BK$6="Hon"),SUM(BF226:BH226),0)))))</f>
        <v>0</v>
      </c>
      <c r="BK226" s="5"/>
      <c r="BL226" s="5">
        <f>LOOKUP(BL$6,'Daily Absent'!$O$6:$AX$6,'Daily Absent'!$O226:$AX226)</f>
        <v>0</v>
      </c>
      <c r="BM226" s="104">
        <f>VALUE('Time Sheet KN'!BN226-'Time Sheet KN'!BM226)*24</f>
        <v>0</v>
      </c>
      <c r="BN226" s="104">
        <f>VALUE('Time Sheet KN'!BP226-'Time Sheet KN'!BO226)*24</f>
        <v>0</v>
      </c>
      <c r="BO226" s="104">
        <f>VALUE('Time Sheet KN'!BR226-'Time Sheet KN'!BQ226)*24</f>
        <v>0</v>
      </c>
      <c r="BP226" s="105">
        <f t="shared" ref="BP226:BP228" si="1918">IF(AND(OR(BR$6="Sen",BR$6="Sel",BR$6="Rab",BR$6="Kam",BR$6="Jum"),SUM(BM226:BO226)&gt;=10),10,
IF(AND(OR(BR$6="Sen",BR$6="Sel",BR$6="Rab",BR$6="Kam",BR$6="Jum"),SUM(BM226:BO226)&lt;10),SUM(BM226:BO226),
IF(AND(BR$6="Sab",SUM(BM226:BO226)&gt;=9),9,
IF(AND(BR$6="Sab",SUM(BM226:BO226)&lt;9),SUM(BM226:BO226),
IF(OR(BR$6="Mgg",BR$6="Hon"),0)))))</f>
        <v>0</v>
      </c>
      <c r="BQ226" s="5">
        <f t="shared" ref="BQ226:BQ228" si="1919">IF(AND(OR(BR$6="Sen",BR$6="Sel",BR$6="Rab",BR$6="Kam",BR$6="Jum"),SUM(BM226:BO226)&gt;=10),SUM(BM226:BO226)-10,
IF(AND(OR(BR$6="Sen",BR$6="Sel",BR$6="Rab",BR$6="Kam",BR$6="Jum"),SUM(BM226:BO226)&lt;10),0,
IF(AND(BR$6="Sab",SUM(BM226:BO226)&gt;=9),SUM(BM226:BO226)-9,
IF(AND(BR$6="Sab",SUM(BM226:BO226)&lt;9),0,
IF(OR(BR$6="Mgg",BR$6="Hon"),SUM(BM226:BO226),0)))))</f>
        <v>0</v>
      </c>
      <c r="BR226" s="5"/>
      <c r="BS226" s="5">
        <f>LOOKUP(BS$6,'Daily Absent'!$O$6:$AX$6,'Daily Absent'!$O226:$AX226)</f>
        <v>1</v>
      </c>
      <c r="BT226" s="104">
        <f>VALUE('Time Sheet KN'!BU226-'Time Sheet KN'!BT226)*24</f>
        <v>5</v>
      </c>
      <c r="BU226" s="104">
        <f>VALUE('Time Sheet KN'!BW226-'Time Sheet KN'!BV226)*24</f>
        <v>5.0000000000000009</v>
      </c>
      <c r="BV226" s="104">
        <f>VALUE('Time Sheet KN'!BY226-'Time Sheet KN'!BX226)*24</f>
        <v>0</v>
      </c>
      <c r="BW226" s="105">
        <f t="shared" ref="BW226:BW228" si="1920">IF(AND(OR(BY$6="Sen",BY$6="Sel",BY$6="Rab",BY$6="Kam",BY$6="Jum"),SUM(BT226:BV226)&gt;=10),10,
IF(AND(OR(BY$6="Sen",BY$6="Sel",BY$6="Rab",BY$6="Kam",BY$6="Jum"),SUM(BT226:BV226)&lt;10),SUM(BT226:BV226),
IF(AND(BY$6="Sab",SUM(BT226:BV226)&gt;=9),9,
IF(AND(BY$6="Sab",SUM(BT226:BV226)&lt;9),SUM(BT226:BV226),
IF(OR(BY$6="Mgg",BY$6="Hon"),0)))))</f>
        <v>10</v>
      </c>
      <c r="BX226" s="5">
        <f t="shared" ref="BX226:BX228" si="1921">IF(AND(OR(BY$6="Sen",BY$6="Sel",BY$6="Rab",BY$6="Kam",BY$6="Jum"),SUM(BT226:BV226)&gt;=10),SUM(BT226:BV226)-10,
IF(AND(OR(BY$6="Sen",BY$6="Sel",BY$6="Rab",BY$6="Kam",BY$6="Jum"),SUM(BT226:BV226)&lt;10),0,
IF(AND(BY$6="Sab",SUM(BT226:BV226)&gt;=9),SUM(BT226:BV226)-9,
IF(AND(BY$6="Sab",SUM(BT226:BV226)&lt;9),0,
IF(OR(BY$6="Mgg",BY$6="Hon"),SUM(BT226:BV226),0)))))</f>
        <v>0</v>
      </c>
      <c r="BY226" s="5"/>
      <c r="BZ226" s="5">
        <f>LOOKUP(BZ$6,'Daily Absent'!$O$6:$AX$6,'Daily Absent'!$O226:$AX226)</f>
        <v>1</v>
      </c>
      <c r="CA226" s="104">
        <f>VALUE('Time Sheet KN'!CB226-'Time Sheet KN'!CA226)*24</f>
        <v>5</v>
      </c>
      <c r="CB226" s="104">
        <f>VALUE('Time Sheet KN'!CD226-'Time Sheet KN'!CC226)*24</f>
        <v>5.0000000000000009</v>
      </c>
      <c r="CC226" s="104">
        <f>VALUE('Time Sheet KN'!CF226-'Time Sheet KN'!CE226)*24</f>
        <v>0</v>
      </c>
      <c r="CD226" s="105">
        <f t="shared" ref="CD226:CD228" si="1922">IF(AND(OR(CF$6="Sen",CF$6="Sel",CF$6="Rab",CF$6="Kam",CF$6="Jum"),SUM(CA226:CC226)&gt;=10),10,
IF(AND(OR(CF$6="Sen",CF$6="Sel",CF$6="Rab",CF$6="Kam",CF$6="Jum"),SUM(CA226:CC226)&lt;10),SUM(CA226:CC226),
IF(AND(CF$6="Sab",SUM(CA226:CC226)&gt;=9),9,
IF(AND(CF$6="Sab",SUM(CA226:CC226)&lt;9),SUM(CA226:CC226),
IF(OR(CF$6="Mgg",CF$6="Hon"),0)))))</f>
        <v>10</v>
      </c>
      <c r="CE226" s="5">
        <f t="shared" ref="CE226:CE228" si="1923">IF(AND(OR(CF$6="Sen",CF$6="Sel",CF$6="Rab",CF$6="Kam",CF$6="Jum"),SUM(CA226:CC226)&gt;=10),SUM(CA226:CC226)-10,
IF(AND(OR(CF$6="Sen",CF$6="Sel",CF$6="Rab",CF$6="Kam",CF$6="Jum"),SUM(CA226:CC226)&lt;10),0,
IF(AND(CF$6="Sab",SUM(CA226:CC226)&gt;=9),SUM(CA226:CC226)-9,
IF(AND(CF$6="Sab",SUM(CA226:CC226)&lt;9),0,
IF(OR(CF$6="Mgg",CF$6="Hon"),SUM(CA226:CC226),0)))))</f>
        <v>0</v>
      </c>
      <c r="CF226" s="5"/>
      <c r="CG226" s="5">
        <f>LOOKUP(CG$6,'Daily Absent'!$O$6:$AX$6,'Daily Absent'!$O226:$AX226)</f>
        <v>1</v>
      </c>
      <c r="CH226" s="104">
        <f>VALUE('Time Sheet KN'!CI226-'Time Sheet KN'!CH226)*24</f>
        <v>5</v>
      </c>
      <c r="CI226" s="104">
        <f>VALUE('Time Sheet KN'!CK226-'Time Sheet KN'!CJ226)*24</f>
        <v>5.0000000000000009</v>
      </c>
      <c r="CJ226" s="104">
        <f>VALUE('Time Sheet KN'!CM226-'Time Sheet KN'!CL226)*24</f>
        <v>0</v>
      </c>
      <c r="CK226" s="105">
        <f t="shared" ref="CK226:CK228" si="1924">IF(AND(OR(CM$6="Sen",CM$6="Sel",CM$6="Rab",CM$6="Kam",CM$6="Jum"),SUM(CH226:CJ226)&gt;=10),10,
IF(AND(OR(CM$6="Sen",CM$6="Sel",CM$6="Rab",CM$6="Kam",CM$6="Jum"),SUM(CH226:CJ226)&lt;10),SUM(CH226:CJ226),
IF(AND(CM$6="Sab",SUM(CH226:CJ226)&gt;=9),9,
IF(AND(CM$6="Sab",SUM(CH226:CJ226)&lt;9),SUM(CH226:CJ226),
IF(OR(CM$6="Mgg",CM$6="Hon"),0)))))</f>
        <v>10</v>
      </c>
      <c r="CL226" s="5">
        <f t="shared" ref="CL226:CL228" si="1925">IF(AND(OR(CM$6="Sen",CM$6="Sel",CM$6="Rab",CM$6="Kam",CM$6="Jum"),SUM(CH226:CJ226)&gt;=10),SUM(CH226:CJ226)-10,
IF(AND(OR(CM$6="Sen",CM$6="Sel",CM$6="Rab",CM$6="Kam",CM$6="Jum"),SUM(CH226:CJ226)&lt;10),0,
IF(AND(CM$6="Sab",SUM(CH226:CJ226)&gt;=9),SUM(CH226:CJ226)-9,
IF(AND(CM$6="Sab",SUM(CH226:CJ226)&lt;9),0,
IF(OR(CM$6="Mgg",CM$6="Hon"),SUM(CH226:CJ226),0)))))</f>
        <v>0</v>
      </c>
      <c r="CM226" s="5"/>
      <c r="CN226" s="5">
        <f>LOOKUP(CN$6,'Daily Absent'!$O$6:$AX$6,'Daily Absent'!$O226:$AX226)</f>
        <v>1</v>
      </c>
      <c r="CO226" s="104">
        <f>VALUE('Time Sheet KN'!CP226-'Time Sheet KN'!CO226)*24</f>
        <v>5</v>
      </c>
      <c r="CP226" s="104">
        <f>VALUE('Time Sheet KN'!CR226-'Time Sheet KN'!CQ226)*24</f>
        <v>4.0000000000000018</v>
      </c>
      <c r="CQ226" s="104">
        <f>VALUE('Time Sheet KN'!CT226-'Time Sheet KN'!CS226)*24</f>
        <v>0</v>
      </c>
      <c r="CR226" s="105">
        <f t="shared" ref="CR226:CR228" si="1926">IF(AND(OR(CT$6="Sen",CT$6="Sel",CT$6="Rab",CT$6="Kam",CT$6="Jum"),SUM(CO226:CQ226)&gt;=10),10,
IF(AND(OR(CT$6="Sen",CT$6="Sel",CT$6="Rab",CT$6="Kam",CT$6="Jum"),SUM(CO226:CQ226)&lt;10),SUM(CO226:CQ226),
IF(AND(CT$6="Sab",SUM(CO226:CQ226)&gt;=9),9,
IF(AND(CT$6="Sab",SUM(CO226:CQ226)&lt;9),SUM(CO226:CQ226),
IF(OR(CT$6="Mgg",CT$6="Hon"),0)))))</f>
        <v>9</v>
      </c>
      <c r="CS226" s="5">
        <f t="shared" ref="CS226:CS228" si="1927">IF(AND(OR(CT$6="Sen",CT$6="Sel",CT$6="Rab",CT$6="Kam",CT$6="Jum"),SUM(CO226:CQ226)&gt;=10),SUM(CO226:CQ226)-10,
IF(AND(OR(CT$6="Sen",CT$6="Sel",CT$6="Rab",CT$6="Kam",CT$6="Jum"),SUM(CO226:CQ226)&lt;10),0,
IF(AND(CT$6="Sab",SUM(CO226:CQ226)&gt;=9),SUM(CO226:CQ226)-9,
IF(AND(CT$6="Sab",SUM(CO226:CQ226)&lt;9),0,
IF(OR(CT$6="Mgg",CT$6="Hon"),SUM(CO226:CQ226),0)))))</f>
        <v>1.7763568394002505E-15</v>
      </c>
      <c r="CT226" s="5"/>
      <c r="CU226" s="5">
        <f>LOOKUP(CU$6,'Daily Absent'!$O$6:$AX$6,'Daily Absent'!$O226:$AX226)</f>
        <v>1</v>
      </c>
      <c r="CV226" s="104">
        <f>VALUE('Time Sheet KN'!CW226-'Time Sheet KN'!CV226)*24</f>
        <v>4</v>
      </c>
      <c r="CW226" s="104">
        <f>VALUE('Time Sheet KN'!CY226-'Time Sheet KN'!CX226)*24</f>
        <v>3</v>
      </c>
      <c r="CX226" s="104">
        <f>VALUE('Time Sheet KN'!DA226-'Time Sheet KN'!CZ226)*24</f>
        <v>0</v>
      </c>
      <c r="CY226" s="105">
        <f t="shared" ref="CY226:CY228" si="1928">IF(AND(OR(DA$6="Sen",DA$6="Sel",DA$6="Rab",DA$6="Kam",DA$6="Jum"),SUM(CV226:CX226)&gt;=10),10,
IF(AND(OR(DA$6="Sen",DA$6="Sel",DA$6="Rab",DA$6="Kam",DA$6="Jum"),SUM(CV226:CX226)&lt;10),SUM(CV226:CX226),
IF(AND(DA$6="Sab",SUM(CV226:CX226)&gt;=9),9,
IF(AND(DA$6="Sab",SUM(CV226:CX226)&lt;9),SUM(CV226:CX226),
IF(OR(DA$6="Mgg",DA$6="Hon"),0)))))</f>
        <v>0</v>
      </c>
      <c r="CZ226" s="5">
        <f t="shared" ref="CZ226:CZ228" si="1929">IF(AND(OR(DA$6="Sen",DA$6="Sel",DA$6="Rab",DA$6="Kam",DA$6="Jum"),SUM(CV226:CX226)&gt;=10),SUM(CV226:CX226)-10,
IF(AND(OR(DA$6="Sen",DA$6="Sel",DA$6="Rab",DA$6="Kam",DA$6="Jum"),SUM(CV226:CX226)&lt;10),0,
IF(AND(DA$6="Sab",SUM(CV226:CX226)&gt;=9),SUM(CV226:CX226)-9,
IF(AND(DA$6="Sab",SUM(CV226:CX226)&lt;9),0,
IF(OR(DA$6="Mgg",DA$6="Hon"),SUM(CV226:CX226),0)))))</f>
        <v>7</v>
      </c>
      <c r="DA226" s="5"/>
      <c r="DB226" s="5">
        <f>LOOKUP(DB$6,'Daily Absent'!$O$6:$AX$6,'Daily Absent'!$O226:$AX226)</f>
        <v>1</v>
      </c>
      <c r="DC226" s="104">
        <f>VALUE('Time Sheet KN'!DD226-'Time Sheet KN'!DC226)*24</f>
        <v>5</v>
      </c>
      <c r="DD226" s="104">
        <f>VALUE('Time Sheet KN'!DF226-'Time Sheet KN'!DE226)*24</f>
        <v>5.0000000000000009</v>
      </c>
      <c r="DE226" s="104">
        <f>VALUE('Time Sheet KN'!DH226-'Time Sheet KN'!DG226)*24</f>
        <v>0</v>
      </c>
      <c r="DF226" s="105">
        <f t="shared" ref="DF226:DF228" si="1930">IF(AND(OR(DH$6="Sen",DH$6="Sel",DH$6="Rab",DH$6="Kam",DH$6="Jum"),SUM(DC226:DE226)&gt;=10),10,
IF(AND(OR(DH$6="Sen",DH$6="Sel",DH$6="Rab",DH$6="Kam",DH$6="Jum"),SUM(DC226:DE226)&lt;10),SUM(DC226:DE226),
IF(AND(DH$6="Sab",SUM(DC226:DE226)&gt;=9),9,
IF(AND(DH$6="Sab",SUM(DC226:DE226)&lt;9),SUM(DC226:DE226),
IF(OR(DH$6="Mgg",DH$6="Hon"),0)))))</f>
        <v>10</v>
      </c>
      <c r="DG226" s="5">
        <f t="shared" ref="DG226:DG228" si="1931">IF(AND(OR(DH$6="Sen",DH$6="Sel",DH$6="Rab",DH$6="Kam",DH$6="Jum"),SUM(DC226:DE226)&gt;=10),SUM(DC226:DE226)-10,
IF(AND(OR(DH$6="Sen",DH$6="Sel",DH$6="Rab",DH$6="Kam",DH$6="Jum"),SUM(DC226:DE226)&lt;10),0,
IF(AND(DH$6="Sab",SUM(DC226:DE226)&gt;=9),SUM(DC226:DE226)-9,
IF(AND(DH$6="Sab",SUM(DC226:DE226)&lt;9),0,
IF(OR(DH$6="Mgg",DH$6="Hon"),SUM(DC226:DE226),0)))))</f>
        <v>0</v>
      </c>
      <c r="DH226" s="5"/>
      <c r="DI226" s="5">
        <f>LOOKUP(DI$6,'Daily Absent'!$O$6:$AX$6,'Daily Absent'!$O226:$AX226)</f>
        <v>1</v>
      </c>
      <c r="DJ226" s="104">
        <f>VALUE('Time Sheet KN'!DK226-'Time Sheet KN'!DJ226)*24</f>
        <v>5</v>
      </c>
      <c r="DK226" s="104">
        <f>VALUE('Time Sheet KN'!DM226-'Time Sheet KN'!DL226)*24</f>
        <v>5.0000000000000009</v>
      </c>
      <c r="DL226" s="104">
        <f>VALUE('Time Sheet KN'!DO226-'Time Sheet KN'!DN226)*24</f>
        <v>0</v>
      </c>
      <c r="DM226" s="105">
        <f t="shared" ref="DM226:DM228" si="1932">IF(AND(OR(DO$6="Sen",DO$6="Sel",DO$6="Rab",DO$6="Kam",DO$6="Jum"),SUM(DJ226:DL226)&gt;=10),10,
IF(AND(OR(DO$6="Sen",DO$6="Sel",DO$6="Rab",DO$6="Kam",DO$6="Jum"),SUM(DJ226:DL226)&lt;10),SUM(DJ226:DL226),
IF(AND(DO$6="Sab",SUM(DJ226:DL226)&gt;=9),9,
IF(AND(DO$6="Sab",SUM(DJ226:DL226)&lt;9),SUM(DJ226:DL226),
IF(OR(DO$6="Mgg",DO$6="Hon"),0)))))</f>
        <v>10</v>
      </c>
      <c r="DN226" s="5">
        <f t="shared" ref="DN226:DN228" si="1933">IF(AND(OR(DO$6="Sen",DO$6="Sel",DO$6="Rab",DO$6="Kam",DO$6="Jum"),SUM(DJ226:DL226)&gt;=10),SUM(DJ226:DL226)-10,
IF(AND(OR(DO$6="Sen",DO$6="Sel",DO$6="Rab",DO$6="Kam",DO$6="Jum"),SUM(DJ226:DL226)&lt;10),0,
IF(AND(DO$6="Sab",SUM(DJ226:DL226)&gt;=9),SUM(DJ226:DL226)-9,
IF(AND(DO$6="Sab",SUM(DJ226:DL226)&lt;9),0,
IF(OR(DO$6="Mgg",DO$6="Hon"),SUM(DJ226:DL226),0)))))</f>
        <v>0</v>
      </c>
      <c r="DO226" s="5"/>
      <c r="DP226" s="5">
        <f>LOOKUP(DP$6,'Daily Absent'!$O$6:$AX$6,'Daily Absent'!$O226:$AX226)</f>
        <v>1</v>
      </c>
      <c r="DQ226" s="104">
        <f>VALUE('Time Sheet KN'!DR226-'Time Sheet KN'!DQ226)*24</f>
        <v>5</v>
      </c>
      <c r="DR226" s="104">
        <f>VALUE('Time Sheet KN'!DT226-'Time Sheet KN'!DS226)*24</f>
        <v>5.0000000000000009</v>
      </c>
      <c r="DS226" s="104">
        <f>VALUE('Time Sheet KN'!DV226-'Time Sheet KN'!DU226)*24</f>
        <v>0</v>
      </c>
      <c r="DT226" s="105">
        <f t="shared" ref="DT226:DT228" si="1934">IF(AND(OR(DV$6="Sen",DV$6="Sel",DV$6="Rab",DV$6="Kam",DV$6="Jum"),SUM(DQ226:DS226)&gt;=10),10,
IF(AND(OR(DV$6="Sen",DV$6="Sel",DV$6="Rab",DV$6="Kam",DV$6="Jum"),SUM(DQ226:DS226)&lt;10),SUM(DQ226:DS226),
IF(AND(DV$6="Sab",SUM(DQ226:DS226)&gt;=9),9,
IF(AND(DV$6="Sab",SUM(DQ226:DS226)&lt;9),SUM(DQ226:DS226),
IF(OR(DV$6="Mgg",DV$6="Hon"),0)))))</f>
        <v>10</v>
      </c>
      <c r="DU226" s="5">
        <f t="shared" ref="DU226:DU228" si="1935">IF(AND(OR(DV$6="Sen",DV$6="Sel",DV$6="Rab",DV$6="Kam",DV$6="Jum"),SUM(DQ226:DS226)&gt;=10),SUM(DQ226:DS226)-10,
IF(AND(OR(DV$6="Sen",DV$6="Sel",DV$6="Rab",DV$6="Kam",DV$6="Jum"),SUM(DQ226:DS226)&lt;10),0,
IF(AND(DV$6="Sab",SUM(DQ226:DS226)&gt;=9),SUM(DQ226:DS226)-9,
IF(AND(DV$6="Sab",SUM(DQ226:DS226)&lt;9),0,
IF(OR(DV$6="Mgg",DV$6="Hon"),SUM(DQ226:DS226),0)))))</f>
        <v>0</v>
      </c>
      <c r="DV226" s="5"/>
      <c r="DW226" s="5">
        <f>LOOKUP(DW$6,'Daily Absent'!$O$6:$AX$6,'Daily Absent'!$O226:$AX226)</f>
        <v>1</v>
      </c>
      <c r="DX226" s="104">
        <f>VALUE('Time Sheet KN'!DY226-'Time Sheet KN'!DX226)*24</f>
        <v>5</v>
      </c>
      <c r="DY226" s="104">
        <f>VALUE('Time Sheet KN'!EA226-'Time Sheet KN'!DZ226)*24</f>
        <v>5.0000000000000009</v>
      </c>
      <c r="DZ226" s="104">
        <f>VALUE('Time Sheet KN'!EC226-'Time Sheet KN'!EB226)*24</f>
        <v>0</v>
      </c>
      <c r="EA226" s="105">
        <f t="shared" ref="EA226:EA228" si="1936">IF(AND(OR(EC$6="Sen",EC$6="Sel",EC$6="Rab",EC$6="Kam",EC$6="Jum"),SUM(DX226:DZ226)&gt;=10),10,
IF(AND(OR(EC$6="Sen",EC$6="Sel",EC$6="Rab",EC$6="Kam",EC$6="Jum"),SUM(DX226:DZ226)&lt;10),SUM(DX226:DZ226),
IF(AND(EC$6="Sab",SUM(DX226:DZ226)&gt;=9),9,
IF(AND(EC$6="Sab",SUM(DX226:DZ226)&lt;9),SUM(DX226:DZ226),
IF(OR(EC$6="Mgg",EC$6="Hon"),0)))))</f>
        <v>10</v>
      </c>
      <c r="EB226" s="5">
        <f t="shared" ref="EB226:EB228" si="1937">IF(AND(OR(EC$6="Sen",EC$6="Sel",EC$6="Rab",EC$6="Kam",EC$6="Jum"),SUM(DX226:DZ226)&gt;=10),SUM(DX226:DZ226)-10,
IF(AND(OR(EC$6="Sen",EC$6="Sel",EC$6="Rab",EC$6="Kam",EC$6="Jum"),SUM(DX226:DZ226)&lt;10),0,
IF(AND(EC$6="Sab",SUM(DX226:DZ226)&gt;=9),SUM(DX226:DZ226)-9,
IF(AND(EC$6="Sab",SUM(DX226:DZ226)&lt;9),0,
IF(OR(EC$6="Mgg",EC$6="Hon"),SUM(DX226:DZ226),0)))))</f>
        <v>0</v>
      </c>
      <c r="EC226" s="5"/>
      <c r="ED226" s="5">
        <f>LOOKUP(ED$6,'Daily Absent'!$O$6:$AX$6,'Daily Absent'!$O226:$AX226)</f>
        <v>1</v>
      </c>
      <c r="EE226" s="104">
        <f>VALUE('Time Sheet KN'!EF226-'Time Sheet KN'!EE226)*24</f>
        <v>5</v>
      </c>
      <c r="EF226" s="104">
        <f>VALUE('Time Sheet KN'!EH226-'Time Sheet KN'!EG226)*24</f>
        <v>5.0000000000000009</v>
      </c>
      <c r="EG226" s="104">
        <f>VALUE('Time Sheet KN'!EJ226-'Time Sheet KN'!EI226)*24</f>
        <v>0</v>
      </c>
      <c r="EH226" s="105">
        <f t="shared" ref="EH226:EH228" si="1938">IF(AND(OR(EJ$6="Sen",EJ$6="Sel",EJ$6="Rab",EJ$6="Kam",EJ$6="Jum"),SUM(EE226:EG226)&gt;=10),10,
IF(AND(OR(EJ$6="Sen",EJ$6="Sel",EJ$6="Rab",EJ$6="Kam",EJ$6="Jum"),SUM(EE226:EG226)&lt;10),SUM(EE226:EG226),
IF(AND(EJ$6="Sab",SUM(EE226:EG226)&gt;=9),9,
IF(AND(EJ$6="Sab",SUM(EE226:EG226)&lt;9),SUM(EE226:EG226),
IF(OR(EJ$6="Mgg",EJ$6="Hon"),0)))))</f>
        <v>10</v>
      </c>
      <c r="EI226" s="5">
        <f t="shared" ref="EI226:EI228" si="1939">IF(AND(OR(EJ$6="Sen",EJ$6="Sel",EJ$6="Rab",EJ$6="Kam",EJ$6="Jum"),SUM(EE226:EG226)&gt;=10),SUM(EE226:EG226)-10,
IF(AND(OR(EJ$6="Sen",EJ$6="Sel",EJ$6="Rab",EJ$6="Kam",EJ$6="Jum"),SUM(EE226:EG226)&lt;10),0,
IF(AND(EJ$6="Sab",SUM(EE226:EG226)&gt;=9),SUM(EE226:EG226)-9,
IF(AND(EJ$6="Sab",SUM(EE226:EG226)&lt;9),0,
IF(OR(EJ$6="Mgg",EJ$6="Hon"),SUM(EE226:EG226),0)))))</f>
        <v>0</v>
      </c>
      <c r="EJ226" s="5"/>
      <c r="EK226" s="5">
        <f>LOOKUP(EK$6,'Daily Absent'!$O$6:$AX$6,'Daily Absent'!$O226:$AX226)</f>
        <v>1</v>
      </c>
      <c r="EL226" s="104">
        <f>VALUE('Time Sheet KN'!EM226-'Time Sheet KN'!EL226)*24</f>
        <v>5</v>
      </c>
      <c r="EM226" s="104">
        <f>VALUE('Time Sheet KN'!EO226-'Time Sheet KN'!EN226)*24</f>
        <v>4.0000000000000018</v>
      </c>
      <c r="EN226" s="104">
        <f>VALUE('Time Sheet KN'!EQ226-'Time Sheet KN'!EP226)*24</f>
        <v>0</v>
      </c>
      <c r="EO226" s="105">
        <f t="shared" ref="EO226:EO228" si="1940">IF(AND(OR(EQ$6="Sen",EQ$6="Sel",EQ$6="Rab",EQ$6="Kam",EQ$6="Jum"),SUM(EL226:EN226)&gt;=10),10,
IF(AND(OR(EQ$6="Sen",EQ$6="Sel",EQ$6="Rab",EQ$6="Kam",EQ$6="Jum"),SUM(EL226:EN226)&lt;10),SUM(EL226:EN226),
IF(AND(EQ$6="Sab",SUM(EL226:EN226)&gt;=9),9,
IF(AND(EQ$6="Sab",SUM(EL226:EN226)&lt;9),SUM(EL226:EN226),
IF(OR(EQ$6="Mgg",EQ$6="Hon"),0)))))</f>
        <v>9</v>
      </c>
      <c r="EP226" s="5">
        <f t="shared" ref="EP226:EP228" si="1941">IF(AND(OR(EQ$6="Sen",EQ$6="Sel",EQ$6="Rab",EQ$6="Kam",EQ$6="Jum"),SUM(EL226:EN226)&gt;=10),SUM(EL226:EN226)-10,
IF(AND(OR(EQ$6="Sen",EQ$6="Sel",EQ$6="Rab",EQ$6="Kam",EQ$6="Jum"),SUM(EL226:EN226)&lt;10),0,
IF(AND(EQ$6="Sab",SUM(EL226:EN226)&gt;=9),SUM(EL226:EN226)-9,
IF(AND(EQ$6="Sab",SUM(EL226:EN226)&lt;9),0,
IF(OR(EQ$6="Mgg",EQ$6="Hon"),SUM(EL226:EN226),0)))))</f>
        <v>1.7763568394002505E-15</v>
      </c>
      <c r="EQ226" s="5"/>
      <c r="ER226" s="5">
        <f>LOOKUP(ER$6,'Daily Absent'!$O$6:$AX$6,'Daily Absent'!$O226:$AX226)</f>
        <v>0</v>
      </c>
      <c r="ES226" s="104">
        <f>VALUE('Time Sheet KN'!ET226-'Time Sheet KN'!ES226)*24</f>
        <v>0</v>
      </c>
      <c r="ET226" s="104">
        <f>VALUE('Time Sheet KN'!EV226-'Time Sheet KN'!EU226)*24</f>
        <v>0</v>
      </c>
      <c r="EU226" s="104">
        <f>VALUE('Time Sheet KN'!EX226-'Time Sheet KN'!EW226)*24</f>
        <v>0</v>
      </c>
      <c r="EV226" s="105">
        <f t="shared" ref="EV226:EV228" si="1942">IF(AND(OR(EX$6="Sen",EX$6="Sel",EX$6="Rab",EX$6="Kam",EX$6="Jum"),SUM(ES226:EU226)&gt;=10),10,
IF(AND(OR(EX$6="Sen",EX$6="Sel",EX$6="Rab",EX$6="Kam",EX$6="Jum"),SUM(ES226:EU226)&lt;10),SUM(ES226:EU226),
IF(AND(EX$6="Sab",SUM(ES226:EU226)&gt;=9),9,
IF(AND(EX$6="Sab",SUM(ES226:EU226)&lt;9),SUM(ES226:EU226),
IF(OR(EX$6="Mgg",EX$6="Hon"),0)))))</f>
        <v>0</v>
      </c>
      <c r="EW226" s="5">
        <f t="shared" ref="EW226:EW228" si="1943">IF(AND(OR(EX$6="Sen",EX$6="Sel",EX$6="Rab",EX$6="Kam",EX$6="Jum"),SUM(ES226:EU226)&gt;=10),SUM(ES226:EU226)-10,
IF(AND(OR(EX$6="Sen",EX$6="Sel",EX$6="Rab",EX$6="Kam",EX$6="Jum"),SUM(ES226:EU226)&lt;10),0,
IF(AND(EX$6="Sab",SUM(ES226:EU226)&gt;=9),SUM(ES226:EU226)-9,
IF(AND(EX$6="Sab",SUM(ES226:EU226)&lt;9),0,
IF(OR(EX$6="Mgg",EX$6="Hon"),SUM(ES226:EU226),0)))))</f>
        <v>0</v>
      </c>
      <c r="EX226" s="5"/>
      <c r="EY226" s="5">
        <f>LOOKUP(EY$6,'Daily Absent'!$O$6:$AX$6,'Daily Absent'!$O226:$AX226)</f>
        <v>1</v>
      </c>
      <c r="EZ226" s="104">
        <f>VALUE('Time Sheet KN'!FA226-'Time Sheet KN'!EZ226)*24</f>
        <v>5</v>
      </c>
      <c r="FA226" s="104">
        <f>VALUE('Time Sheet KN'!FC226-'Time Sheet KN'!FB226)*24</f>
        <v>5.0000000000000009</v>
      </c>
      <c r="FB226" s="104">
        <f>VALUE('Time Sheet KN'!FE226-'Time Sheet KN'!FD226)*24</f>
        <v>0</v>
      </c>
      <c r="FC226" s="105">
        <f t="shared" ref="FC226:FC228" si="1944">IF(AND(OR(FE$6="Sen",FE$6="Sel",FE$6="Rab",FE$6="Kam",FE$6="Jum"),SUM(EZ226:FB226)&gt;=10),10,
IF(AND(OR(FE$6="Sen",FE$6="Sel",FE$6="Rab",FE$6="Kam",FE$6="Jum"),SUM(EZ226:FB226)&lt;10),SUM(EZ226:FB226),
IF(AND(FE$6="Sab",SUM(EZ226:FB226)&gt;=9),9,
IF(AND(FE$6="Sab",SUM(EZ226:FB226)&lt;9),SUM(EZ226:FB226),
IF(OR(FE$6="Mgg",FE$6="Hon"),0)))))</f>
        <v>10</v>
      </c>
      <c r="FD226" s="5">
        <f t="shared" ref="FD226:FD228" si="1945">IF(AND(OR(FE$6="Sen",FE$6="Sel",FE$6="Rab",FE$6="Kam",FE$6="Jum"),SUM(EZ226:FB226)&gt;=10),SUM(EZ226:FB226)-10,
IF(AND(OR(FE$6="Sen",FE$6="Sel",FE$6="Rab",FE$6="Kam",FE$6="Jum"),SUM(EZ226:FB226)&lt;10),0,
IF(AND(FE$6="Sab",SUM(EZ226:FB226)&gt;=9),SUM(EZ226:FB226)-9,
IF(AND(FE$6="Sab",SUM(EZ226:FB226)&lt;9),0,
IF(OR(FE$6="Mgg",FE$6="Hon"),SUM(EZ226:FB226),0)))))</f>
        <v>0</v>
      </c>
      <c r="FE226" s="5"/>
      <c r="FF226" s="5">
        <f>LOOKUP(FF$6,'Daily Absent'!$O$6:$AX$6,'Daily Absent'!$O226:$AX226)</f>
        <v>1</v>
      </c>
      <c r="FG226" s="104">
        <f>VALUE('Time Sheet KN'!FH226-'Time Sheet KN'!FG226)*24</f>
        <v>0</v>
      </c>
      <c r="FH226" s="104">
        <f>VALUE('Time Sheet KN'!FJ226-'Time Sheet KN'!FI226)*24</f>
        <v>0</v>
      </c>
      <c r="FI226" s="104">
        <f>VALUE('Time Sheet KN'!FL226-'Time Sheet KN'!FK226)*24</f>
        <v>0</v>
      </c>
      <c r="FJ226" s="105">
        <f t="shared" ref="FJ226:FJ228" si="1946">IF(AND(OR(FL$6="Sen",FL$6="Sel",FL$6="Rab",FL$6="Kam",FL$6="Jum"),SUM(FG226:FI226)&gt;=10),10,
IF(AND(OR(FL$6="Sen",FL$6="Sel",FL$6="Rab",FL$6="Kam",FL$6="Jum"),SUM(FG226:FI226)&lt;10),SUM(FG226:FI226),
IF(AND(FL$6="Sab",SUM(FG226:FI226)&gt;=9),9,
IF(AND(FL$6="Sab",SUM(FG226:FI226)&lt;9),SUM(FG226:FI226),
IF(OR(FL$6="Mgg",FL$6="Hon"),0)))))</f>
        <v>0</v>
      </c>
      <c r="FK226" s="5">
        <f t="shared" ref="FK226:FK228" si="1947">IF(AND(OR(FL$6="Sen",FL$6="Sel",FL$6="Rab",FL$6="Kam",FL$6="Jum"),SUM(FG226:FI226)&gt;=10),SUM(FG226:FI226)-10,
IF(AND(OR(FL$6="Sen",FL$6="Sel",FL$6="Rab",FL$6="Kam",FL$6="Jum"),SUM(FG226:FI226)&lt;10),0,
IF(AND(FL$6="Sab",SUM(FG226:FI226)&gt;=9),SUM(FG226:FI226)-9,
IF(AND(FL$6="Sab",SUM(FG226:FI226)&lt;9),0,
IF(OR(FL$6="Mgg",FL$6="Hon"),SUM(FG226:FI226),0)))))</f>
        <v>0</v>
      </c>
      <c r="FL226" s="5"/>
      <c r="FM226" s="5">
        <f>LOOKUP(FM$6,'Daily Absent'!$O$6:$AX$6,'Daily Absent'!$O226:$AX226)</f>
        <v>0</v>
      </c>
      <c r="FN226" s="104">
        <f>VALUE('Time Sheet KN'!FO226-'Time Sheet KN'!FN226)*24</f>
        <v>0</v>
      </c>
      <c r="FO226" s="104">
        <f>VALUE('Time Sheet KN'!FQ226-'Time Sheet KN'!FP226)*24</f>
        <v>0</v>
      </c>
      <c r="FP226" s="104">
        <f>VALUE('Time Sheet KN'!FS226-'Time Sheet KN'!FR226)*24</f>
        <v>0</v>
      </c>
      <c r="FQ226" s="105">
        <f t="shared" ref="FQ226:FQ228" si="1948">IF(AND(OR(FS$6="Sen",FS$6="Sel",FS$6="Rab",FS$6="Kam",FS$6="Jum"),SUM(FN226:FP226)&gt;=10),10,
IF(AND(OR(FS$6="Sen",FS$6="Sel",FS$6="Rab",FS$6="Kam",FS$6="Jum"),SUM(FN226:FP226)&lt;10),SUM(FN226:FP226),
IF(AND(FS$6="Sab",SUM(FN226:FP226)&gt;=9),9,
IF(AND(FS$6="Sab",SUM(FN226:FP226)&lt;9),SUM(FN226:FP226),
IF(OR(FS$6="Mgg",FS$6="Hon"),0)))))</f>
        <v>0</v>
      </c>
      <c r="FR226" s="5">
        <f t="shared" ref="FR226:FR228" si="1949">IF(AND(OR(FS$6="Sen",FS$6="Sel",FS$6="Rab",FS$6="Kam",FS$6="Jum"),SUM(FN226:FP226)&gt;=10),SUM(FN226:FP226)-10,
IF(AND(OR(FS$6="Sen",FS$6="Sel",FS$6="Rab",FS$6="Kam",FS$6="Jum"),SUM(FN226:FP226)&lt;10),0,
IF(AND(FS$6="Sab",SUM(FN226:FP226)&gt;=9),SUM(FN226:FP226)-9,
IF(AND(FS$6="Sab",SUM(FN226:FP226)&lt;9),0,
IF(OR(FS$6="Mgg",FS$6="Hon"),SUM(FN226:FP226),0)))))</f>
        <v>0</v>
      </c>
      <c r="FS226" s="5"/>
      <c r="FT226" s="5">
        <f>LOOKUP(FT$6,'Daily Absent'!$O$6:$AX$6,'Daily Absent'!$O226:$AX226)</f>
        <v>0</v>
      </c>
      <c r="FU226" s="104">
        <f>VALUE('Time Sheet KN'!FV226-'Time Sheet KN'!FU226)*24</f>
        <v>0</v>
      </c>
      <c r="FV226" s="104">
        <f>VALUE('Time Sheet KN'!FX226-'Time Sheet KN'!FW226)*24</f>
        <v>0</v>
      </c>
      <c r="FW226" s="104">
        <f>VALUE('Time Sheet KN'!FZ226-'Time Sheet KN'!FY226)*24</f>
        <v>0</v>
      </c>
      <c r="FX226" s="105">
        <f t="shared" ref="FX226:FX228" si="1950">IF(AND(OR(FZ$6="Sen",FZ$6="Sel",FZ$6="Rab",FZ$6="Kam",FZ$6="Jum"),SUM(FU226:FW226)&gt;=10),10,
IF(AND(OR(FZ$6="Sen",FZ$6="Sel",FZ$6="Rab",FZ$6="Kam",FZ$6="Jum"),SUM(FU226:FW226)&lt;10),SUM(FU226:FW226),
IF(AND(FZ$6="Sab",SUM(FU226:FW226)&gt;=9),9,
IF(AND(FZ$6="Sab",SUM(FU226:FW226)&lt;9),SUM(FU226:FW226),
IF(OR(FZ$6="Mgg",FZ$6="Hon"),0)))))</f>
        <v>0</v>
      </c>
      <c r="FY226" s="5">
        <f t="shared" ref="FY226:FY228" si="1951">IF(AND(OR(FZ$6="Sen",FZ$6="Sel",FZ$6="Rab",FZ$6="Kam",FZ$6="Jum"),SUM(FU226:FW226)&gt;=10),SUM(FU226:FW226)-10,
IF(AND(OR(FZ$6="Sen",FZ$6="Sel",FZ$6="Rab",FZ$6="Kam",FZ$6="Jum"),SUM(FU226:FW226)&lt;10),0,
IF(AND(FZ$6="Sab",SUM(FU226:FW226)&gt;=9),SUM(FU226:FW226)-9,
IF(AND(FZ$6="Sab",SUM(FU226:FW226)&lt;9),0,
IF(OR(FZ$6="Mgg",FZ$6="Hon"),SUM(FU226:FW226),0)))))</f>
        <v>0</v>
      </c>
      <c r="FZ226" s="5"/>
      <c r="GA226" s="5">
        <f>LOOKUP(GA$6,'Daily Absent'!$O$6:$AX$6,'Daily Absent'!$O226:$AX226)</f>
        <v>0</v>
      </c>
      <c r="GB226" s="104">
        <f>VALUE('Time Sheet KN'!GC226-'Time Sheet KN'!GB226)*24</f>
        <v>0</v>
      </c>
      <c r="GC226" s="104">
        <f>VALUE('Time Sheet KN'!GE226-'Time Sheet KN'!GD226)*24</f>
        <v>0</v>
      </c>
      <c r="GD226" s="104">
        <f>VALUE('Time Sheet KN'!GG226-'Time Sheet KN'!GF226)*24</f>
        <v>0</v>
      </c>
      <c r="GE226" s="105">
        <f t="shared" ref="GE226:GE228" si="1952">IF(AND(OR(GG$6="Sen",GG$6="Sel",GG$6="Rab",GG$6="Kam",GG$6="Jum"),SUM(GB226:GD226)&gt;=10),10,
IF(AND(OR(GG$6="Sen",GG$6="Sel",GG$6="Rab",GG$6="Kam",GG$6="Jum"),SUM(GB226:GD226)&lt;10),SUM(GB226:GD226),
IF(AND(GG$6="Sab",SUM(GB226:GD226)&gt;=9),9,
IF(AND(GG$6="Sab",SUM(GB226:GD226)&lt;9),SUM(GB226:GD226),
IF(OR(GG$6="Mgg",GG$6="Hon"),0)))))</f>
        <v>0</v>
      </c>
      <c r="GF226" s="5">
        <f t="shared" ref="GF226:GF228" si="1953">IF(AND(OR(GG$6="Sen",GG$6="Sel",GG$6="Rab",GG$6="Kam",GG$6="Jum"),SUM(GB226:GD226)&gt;=10),SUM(GB226:GD226)-10,
IF(AND(OR(GG$6="Sen",GG$6="Sel",GG$6="Rab",GG$6="Kam",GG$6="Jum"),SUM(GB226:GD226)&lt;10),0,
IF(AND(GG$6="Sab",SUM(GB226:GD226)&gt;=9),SUM(GB226:GD226)-9,
IF(AND(GG$6="Sab",SUM(GB226:GD226)&lt;9),0,
IF(OR(GG$6="Mgg",GG$6="Hon"),SUM(GB226:GD226),0)))))</f>
        <v>0</v>
      </c>
      <c r="GG226" s="5"/>
      <c r="GH226" s="5">
        <f>LOOKUP(GH$6,'Daily Absent'!$O$6:$AX$6,'Daily Absent'!$O226:$AX226)</f>
        <v>0</v>
      </c>
      <c r="GI226" s="104">
        <f>VALUE('Time Sheet KN'!GJ226-'Time Sheet KN'!GI226)*24</f>
        <v>0</v>
      </c>
      <c r="GJ226" s="104">
        <f>VALUE('Time Sheet KN'!GL226-'Time Sheet KN'!GK226)*24</f>
        <v>0</v>
      </c>
      <c r="GK226" s="104">
        <f>VALUE('Time Sheet KN'!GN226-'Time Sheet KN'!GM226)*24</f>
        <v>0</v>
      </c>
      <c r="GL226" s="105">
        <f t="shared" ref="GL226:GL228" si="1954">IF(AND(OR(GN$6="Sen",GN$6="Sel",GN$6="Rab",GN$6="Kam",GN$6="Jum"),SUM(GI226:GK226)&gt;=10),10,
IF(AND(OR(GN$6="Sen",GN$6="Sel",GN$6="Rab",GN$6="Kam",GN$6="Jum"),SUM(GI226:GK226)&lt;10),SUM(GI226:GK226),
IF(AND(GN$6="Sab",SUM(GI226:GK226)&gt;=9),9,
IF(AND(GN$6="Sab",SUM(GI226:GK226)&lt;9),SUM(GI226:GK226),
IF(OR(GN$6="Mgg",GN$6="Hon"),0)))))</f>
        <v>0</v>
      </c>
      <c r="GM226" s="5">
        <f t="shared" ref="GM226:GM228" si="1955">IF(AND(OR(GN$6="Sen",GN$6="Sel",GN$6="Rab",GN$6="Kam",GN$6="Jum"),SUM(GI226:GK226)&gt;=10),SUM(GI226:GK226)-10,
IF(AND(OR(GN$6="Sen",GN$6="Sel",GN$6="Rab",GN$6="Kam",GN$6="Jum"),SUM(GI226:GK226)&lt;10),0,
IF(AND(GN$6="Sab",SUM(GI226:GK226)&gt;=9),SUM(GI226:GK226)-9,
IF(AND(GN$6="Sab",SUM(GI226:GK226)&lt;9),0,
IF(OR(GN$6="Mgg",GN$6="Hon"),SUM(GI226:GK226),0)))))</f>
        <v>0</v>
      </c>
      <c r="GN226" s="5"/>
      <c r="GO226" s="5">
        <f>LOOKUP(GO$6,'Daily Absent'!$O$6:$AX$6,'Daily Absent'!$O226:$AX226)</f>
        <v>0</v>
      </c>
      <c r="GP226" s="104">
        <f>VALUE('Time Sheet KN'!GQ226-'Time Sheet KN'!GP226)*24</f>
        <v>0</v>
      </c>
      <c r="GQ226" s="104">
        <f>VALUE('Time Sheet KN'!GS226-'Time Sheet KN'!GR226)*24</f>
        <v>0</v>
      </c>
      <c r="GR226" s="104">
        <f>VALUE('Time Sheet KN'!GU226-'Time Sheet KN'!GT226)*24</f>
        <v>0</v>
      </c>
      <c r="GS226" s="105">
        <f t="shared" ref="GS226:GS228" si="1956">IF(AND(OR(GU$6="Sen",GU$6="Sel",GU$6="Rab",GU$6="Kam",GU$6="Jum"),SUM(GP226:GR226)&gt;=10),10,
IF(AND(OR(GU$6="Sen",GU$6="Sel",GU$6="Rab",GU$6="Kam",GU$6="Jum"),SUM(GP226:GR226)&lt;10),SUM(GP226:GR226),
IF(AND(GU$6="Sab",SUM(GP226:GR226)&gt;=9),9,
IF(AND(GU$6="Sab",SUM(GP226:GR226)&lt;9),SUM(GP226:GR226),
IF(OR(GU$6="Mgg",GU$6="Hon"),0)))))</f>
        <v>0</v>
      </c>
      <c r="GT226" s="5">
        <f t="shared" ref="GT226:GT228" si="1957">IF(AND(OR(GU$6="Sen",GU$6="Sel",GU$6="Rab",GU$6="Kam",GU$6="Jum"),SUM(GP226:GR226)&gt;=10),SUM(GP226:GR226)-10,
IF(AND(OR(GU$6="Sen",GU$6="Sel",GU$6="Rab",GU$6="Kam",GU$6="Jum"),SUM(GP226:GR226)&lt;10),0,
IF(AND(GU$6="Sab",SUM(GP226:GR226)&gt;=9),SUM(GP226:GR226)-9,
IF(AND(GU$6="Sab",SUM(GP226:GR226)&lt;9),0,
IF(OR(GU$6="Mgg",GU$6="Hon"),SUM(GP226:GR226),0)))))</f>
        <v>0</v>
      </c>
      <c r="GU226" s="5"/>
      <c r="GV226" s="5">
        <f>LOOKUP(GV$6,'Daily Absent'!$O$6:$AX$6,'Daily Absent'!$O226:$AX226)</f>
        <v>0</v>
      </c>
      <c r="GW226" s="104">
        <f>VALUE('Time Sheet KN'!GX226-'Time Sheet KN'!GW226)*24</f>
        <v>0</v>
      </c>
      <c r="GX226" s="104">
        <f>VALUE('Time Sheet KN'!GZ226-'Time Sheet KN'!GY226)*24</f>
        <v>0</v>
      </c>
      <c r="GY226" s="104">
        <f>VALUE('Time Sheet KN'!HB226-'Time Sheet KN'!HA226)*24</f>
        <v>0</v>
      </c>
      <c r="GZ226" s="105">
        <f t="shared" ref="GZ226:GZ228" si="1958">IF(AND(OR(HB$6="Sen",HB$6="Sel",HB$6="Rab",HB$6="Kam",HB$6="Jum"),SUM(GW226:GY226)&gt;=10),10,
IF(AND(OR(HB$6="Sen",HB$6="Sel",HB$6="Rab",HB$6="Kam",HB$6="Jum"),SUM(GW226:GY226)&lt;10),SUM(GW226:GY226),
IF(AND(HB$6="Sab",SUM(GW226:GY226)&gt;=9),9,
IF(AND(HB$6="Sab",SUM(GW226:GY226)&lt;9),SUM(GW226:GY226),
IF(OR(HB$6="Mgg",HB$6="Hon"),0)))))</f>
        <v>0</v>
      </c>
      <c r="HA226" s="5">
        <f t="shared" ref="HA226:HA228" si="1959">IF(AND(OR(HB$6="Sen",HB$6="Sel",HB$6="Rab",HB$6="Kam",HB$6="Jum"),SUM(GW226:GY226)&gt;=10),SUM(GW226:GY226)-10,
IF(AND(OR(HB$6="Sen",HB$6="Sel",HB$6="Rab",HB$6="Kam",HB$6="Jum"),SUM(GW226:GY226)&lt;10),0,
IF(AND(HB$6="Sab",SUM(GW226:GY226)&gt;=9),SUM(GW226:GY226)-9,
IF(AND(HB$6="Sab",SUM(GW226:GY226)&lt;9),0,
IF(OR(HB$6="Mgg",HB$6="Hon"),SUM(GW226:GY226),0)))))</f>
        <v>0</v>
      </c>
      <c r="HB226" s="5"/>
      <c r="HC226" s="5">
        <f>LOOKUP(HC$6,'Daily Absent'!$O$6:$AX$6,'Daily Absent'!$O226:$AX226)</f>
        <v>0</v>
      </c>
      <c r="HD226" s="104">
        <f>VALUE('Time Sheet KN'!HE226-'Time Sheet KN'!HD226)*24</f>
        <v>0</v>
      </c>
      <c r="HE226" s="104">
        <f>VALUE('Time Sheet KN'!HG226-'Time Sheet KN'!HF226)*24</f>
        <v>0</v>
      </c>
      <c r="HF226" s="104">
        <f>VALUE('Time Sheet KN'!HI226-'Time Sheet KN'!HH226)*24</f>
        <v>0</v>
      </c>
      <c r="HG226" s="105">
        <f t="shared" ref="HG226:HG228" si="1960">IF(AND(OR(HI$6="Sen",HI$6="Sel",HI$6="Rab",HI$6="Kam",HI$6="Jum"),SUM(HD226:HF226)&gt;=10),10,
IF(AND(OR(HI$6="Sen",HI$6="Sel",HI$6="Rab",HI$6="Kam",HI$6="Jum"),SUM(HD226:HF226)&lt;10),SUM(HD226:HF226),
IF(AND(HI$6="Sab",SUM(HD226:HF226)&gt;=9),9,
IF(AND(HI$6="Sab",SUM(HD226:HF226)&lt;9),SUM(HD226:HF226),
IF(OR(HI$6="Mgg",HI$6="Hon"),0)))))</f>
        <v>0</v>
      </c>
      <c r="HH226" s="5">
        <f t="shared" ref="HH226:HH228" si="1961">IF(AND(OR(HI$6="Sen",HI$6="Sel",HI$6="Rab",HI$6="Kam",HI$6="Jum"),SUM(HD226:HF226)&gt;=10),SUM(HD226:HF226)-10,
IF(AND(OR(HI$6="Sen",HI$6="Sel",HI$6="Rab",HI$6="Kam",HI$6="Jum"),SUM(HD226:HF226)&lt;10),0,
IF(AND(HI$6="Sab",SUM(HD226:HF226)&gt;=9),SUM(HD226:HF226)-9,
IF(AND(HI$6="Sab",SUM(HD226:HF226)&lt;9),0,
IF(OR(HI$6="Mgg",HI$6="Hon"),SUM(HD226:HF226),0)))))</f>
        <v>0</v>
      </c>
      <c r="HI226" s="5"/>
      <c r="HJ226" s="5">
        <f>LOOKUP(HJ$6,'Daily Absent'!$O$6:$AX$6,'Daily Absent'!$O226:$AX226)</f>
        <v>0</v>
      </c>
      <c r="HK226" s="104">
        <f>VALUE('Time Sheet KN'!HL226-'Time Sheet KN'!HK226)*24</f>
        <v>0</v>
      </c>
      <c r="HL226" s="104">
        <f>VALUE('Time Sheet KN'!HN226-'Time Sheet KN'!HM226)*24</f>
        <v>0</v>
      </c>
      <c r="HM226" s="104">
        <f>VALUE('Time Sheet KN'!HP226-'Time Sheet KN'!HO226)*24</f>
        <v>0</v>
      </c>
      <c r="HN226" s="105">
        <f t="shared" ref="HN226:HN228" si="1962">IF(AND(OR(HP$6="Sen",HP$6="Sel",HP$6="Rab",HP$6="Kam",HP$6="Jum"),SUM(HK226:HM226)&gt;=10),10,
IF(AND(OR(HP$6="Sen",HP$6="Sel",HP$6="Rab",HP$6="Kam",HP$6="Jum"),SUM(HK226:HM226)&lt;10),SUM(HK226:HM226),
IF(AND(HP$6="Sab",SUM(HK226:HM226)&gt;=9),9,
IF(AND(HP$6="Sab",SUM(HK226:HM226)&lt;9),SUM(HK226:HM226),
IF(OR(HP$6="Mgg",HP$6="Hon"),0)))))</f>
        <v>0</v>
      </c>
      <c r="HO226" s="5">
        <f t="shared" ref="HO226:HO228" si="1963">IF(AND(OR(HP$6="Sen",HP$6="Sel",HP$6="Rab",HP$6="Kam",HP$6="Jum"),SUM(HK226:HM226)&gt;=10),SUM(HK226:HM226)-10,
IF(AND(OR(HP$6="Sen",HP$6="Sel",HP$6="Rab",HP$6="Kam",HP$6="Jum"),SUM(HK226:HM226)&lt;10),0,
IF(AND(HP$6="Sab",SUM(HK226:HM226)&gt;=9),SUM(HK226:HM226)-9,
IF(AND(HP$6="Sab",SUM(HK226:HM226)&lt;9),0,
IF(OR(HP$6="Mgg",HP$6="Hon"),SUM(HK226:HM226),0)))))</f>
        <v>0</v>
      </c>
      <c r="HP226" s="5"/>
      <c r="HQ226" s="5">
        <f>LOOKUP(HQ$6,'Daily Absent'!$O$6:$AX$6,'Daily Absent'!$O226:$AX226)</f>
        <v>0</v>
      </c>
      <c r="HR226" s="104">
        <f>VALUE('Time Sheet KN'!HS226-'Time Sheet KN'!HR226)*24</f>
        <v>0</v>
      </c>
      <c r="HS226" s="104">
        <f>VALUE('Time Sheet KN'!HU226-'Time Sheet KN'!HT226)*24</f>
        <v>0</v>
      </c>
      <c r="HT226" s="104">
        <f>VALUE('Time Sheet KN'!HW226-'Time Sheet KN'!HV226)*24</f>
        <v>0</v>
      </c>
      <c r="HU226" s="105">
        <f t="shared" ref="HU226:HU228" si="1964">IF(AND(OR(HW$6="Sen",HW$6="Sel",HW$6="Rab",HW$6="Kam",HW$6="Jum"),SUM(HR226:HT226)&gt;=10),10,
IF(AND(OR(HW$6="Sen",HW$6="Sel",HW$6="Rab",HW$6="Kam",HW$6="Jum"),SUM(HR226:HT226)&lt;10),SUM(HR226:HT226),
IF(AND(HW$6="Sab",SUM(HR226:HT226)&gt;=9),9,
IF(AND(HW$6="Sab",SUM(HR226:HT226)&lt;9),SUM(HR226:HT226),
IF(OR(HW$6="Mgg",HW$6="Hon"),0)))))</f>
        <v>0</v>
      </c>
      <c r="HV226" s="5">
        <f t="shared" ref="HV226:HV228" si="1965">IF(AND(OR(HW$6="Sen",HW$6="Sel",HW$6="Rab",HW$6="Kam",HW$6="Jum"),SUM(HR226:HT226)&gt;=10),SUM(HR226:HT226)-10,
IF(AND(OR(HW$6="Sen",HW$6="Sel",HW$6="Rab",HW$6="Kam",HW$6="Jum"),SUM(HR226:HT226)&lt;10),0,
IF(AND(HW$6="Sab",SUM(HR226:HT226)&gt;=9),SUM(HR226:HT226)-9,
IF(AND(HW$6="Sab",SUM(HR226:HT226)&lt;9),0,
IF(OR(HW$6="Mgg",HW$6="Hon"),SUM(HR226:HT226),0)))))</f>
        <v>0</v>
      </c>
      <c r="HW226" s="5"/>
      <c r="HX226" s="5">
        <f>LOOKUP(HX$6,'Daily Absent'!$O$6:$AX$6,'Daily Absent'!$O226:$AX226)</f>
        <v>0</v>
      </c>
      <c r="HY226" s="104">
        <f>VALUE('Time Sheet KN'!HZ226-'Time Sheet KN'!HY226)*24</f>
        <v>0</v>
      </c>
      <c r="HZ226" s="104">
        <f>VALUE('Time Sheet KN'!IB226-'Time Sheet KN'!IA226)*24</f>
        <v>0</v>
      </c>
      <c r="IA226" s="104">
        <f>VALUE('Time Sheet KN'!ID226-'Time Sheet KN'!IC226)*24</f>
        <v>0</v>
      </c>
      <c r="IB226" s="105">
        <f t="shared" ref="IB226:IB228" si="1966">IF(AND(OR(ID$6="Sen",ID$6="Sel",ID$6="Rab",ID$6="Kam",ID$6="Jum"),SUM(HY226:IA226)&gt;=10),10,
IF(AND(OR(ID$6="Sen",ID$6="Sel",ID$6="Rab",ID$6="Kam",ID$6="Jum"),SUM(HY226:IA226)&lt;10),SUM(HY226:IA226),
IF(AND(ID$6="Sab",SUM(HY226:IA226)&gt;=9),9,
IF(AND(ID$6="Sab",SUM(HY226:IA226)&lt;9),SUM(HY226:IA226),
IF(OR(ID$6="Mgg",ID$6="Hon"),0)))))</f>
        <v>0</v>
      </c>
      <c r="IC226" s="5">
        <f t="shared" ref="IC226:IC228" si="1967">IF(AND(OR(ID$6="Sen",ID$6="Sel",ID$6="Rab",ID$6="Kam",ID$6="Jum"),SUM(HY226:IA226)&gt;=10),SUM(HY226:IA226)-10,
IF(AND(OR(ID$6="Sen",ID$6="Sel",ID$6="Rab",ID$6="Kam",ID$6="Jum"),SUM(HY226:IA226)&lt;10),0,
IF(AND(ID$6="Sab",SUM(HY226:IA226)&gt;=9),SUM(HY226:IA226)-9,
IF(AND(ID$6="Sab",SUM(HY226:IA226)&lt;9),0,
IF(OR(ID$6="Mgg",ID$6="Hon"),SUM(HY226:IA226),0)))))</f>
        <v>0</v>
      </c>
      <c r="ID226" s="5"/>
      <c r="IE226" s="5">
        <f>LOOKUP(IE$6,'Daily Absent'!$O$6:$AX$6,'Daily Absent'!$O226:$AX226)</f>
        <v>0</v>
      </c>
      <c r="IF226" s="104">
        <f>VALUE('Time Sheet KN'!IG226-'Time Sheet KN'!IF226)*24</f>
        <v>0</v>
      </c>
      <c r="IG226" s="104">
        <f>VALUE('Time Sheet KN'!II226-'Time Sheet KN'!IH226)*24</f>
        <v>0</v>
      </c>
      <c r="IH226" s="104">
        <f>VALUE('Time Sheet KN'!IK226-'Time Sheet KN'!IJ226)*24</f>
        <v>0</v>
      </c>
      <c r="II226" s="105">
        <f t="shared" ref="II226:II228" si="1968">IF(AND(OR(IK$6="Sen",IK$6="Sel",IK$6="Rab",IK$6="Kam",IK$6="Jum"),SUM(IF226:IH226)&gt;=10),10,
IF(AND(OR(IK$6="Sen",IK$6="Sel",IK$6="Rab",IK$6="Kam",IK$6="Jum"),SUM(IF226:IH226)&lt;10),SUM(IF226:IH226),
IF(AND(IK$6="Sab",SUM(IF226:IH226)&gt;=9),9,
IF(AND(IK$6="Sab",SUM(IF226:IH226)&lt;9),SUM(IF226:IH226),
IF(OR(IK$6="Mgg",IK$6="Hon"),0)))))</f>
        <v>0</v>
      </c>
      <c r="IJ226" s="5">
        <f t="shared" ref="IJ226:IJ228" si="1969">IF(AND(OR(IK$6="Sen",IK$6="Sel",IK$6="Rab",IK$6="Kam",IK$6="Jum"),SUM(IF226:IH226)&gt;=10),SUM(IF226:IH226)-10,
IF(AND(OR(IK$6="Sen",IK$6="Sel",IK$6="Rab",IK$6="Kam",IK$6="Jum"),SUM(IF226:IH226)&lt;10),0,
IF(AND(IK$6="Sab",SUM(IF226:IH226)&gt;=9),SUM(IF226:IH226)-9,
IF(AND(IK$6="Sab",SUM(IF226:IH226)&lt;9),0,
IF(OR(IK$6="Mgg",IK$6="Hon"),SUM(IF226:IH226),0)))))</f>
        <v>0</v>
      </c>
      <c r="IK226" s="5"/>
      <c r="IL226" s="5">
        <f>LOOKUP(IL$6,'Daily Absent'!$O$6:$AX$6,'Daily Absent'!$O226:$AX226)</f>
        <v>0</v>
      </c>
      <c r="IM226" s="104">
        <f>VALUE('Time Sheet KN'!IN226-'Time Sheet KN'!IM226)*24</f>
        <v>0</v>
      </c>
      <c r="IN226" s="104">
        <f>VALUE('Time Sheet KN'!IP226-'Time Sheet KN'!IO226)*24</f>
        <v>0</v>
      </c>
      <c r="IO226" s="104">
        <f>VALUE('Time Sheet KN'!IR226-'Time Sheet KN'!IQ226)*24</f>
        <v>0</v>
      </c>
      <c r="IP226" s="105">
        <f t="shared" ref="IP226:IP228" si="1970">IF(AND(OR(IR$6="Sen",IR$6="Sel",IR$6="Rab",IR$6="Kam",IR$6="Jum"),SUM(IM226:IO226)&gt;=10),10,
IF(AND(OR(IR$6="Sen",IR$6="Sel",IR$6="Rab",IR$6="Kam",IR$6="Jum"),SUM(IM226:IO226)&lt;10),SUM(IM226:IO226),
IF(AND(IR$6="Sab",SUM(IM226:IO226)&gt;=9),9,
IF(AND(IR$6="Sab",SUM(IM226:IO226)&lt;9),SUM(IM226:IO226),
IF(OR(IR$6="Mgg",IR$6="Hon"),0)))))</f>
        <v>0</v>
      </c>
      <c r="IQ226" s="5">
        <f t="shared" ref="IQ226:IQ228" si="1971">IF(AND(OR(IR$6="Sen",IR$6="Sel",IR$6="Rab",IR$6="Kam",IR$6="Jum"),SUM(IM226:IO226)&gt;=10),SUM(IM226:IO226)-10,
IF(AND(OR(IR$6="Sen",IR$6="Sel",IR$6="Rab",IR$6="Kam",IR$6="Jum"),SUM(IM226:IO226)&lt;10),0,
IF(AND(IR$6="Sab",SUM(IM226:IO226)&gt;=9),SUM(IM226:IO226)-9,
IF(AND(IR$6="Sab",SUM(IM226:IO226)&lt;9),0,
IF(OR(IR$6="Mgg",IR$6="Hon"),SUM(IM226:IO226),0)))))</f>
        <v>0</v>
      </c>
      <c r="IR226" s="5"/>
      <c r="IS226" s="5">
        <f>LOOKUP(IS$6,'Daily Absent'!$O$6:$AX$6,'Daily Absent'!$O226:$AX226)</f>
        <v>0</v>
      </c>
      <c r="IT226" s="104">
        <f>VALUE('Time Sheet KN'!IU226-'Time Sheet KN'!IT226)*24</f>
        <v>0</v>
      </c>
      <c r="IU226" s="104">
        <f>VALUE('Time Sheet KN'!IW226-'Time Sheet KN'!IV226)*24</f>
        <v>0</v>
      </c>
      <c r="IV226" s="104">
        <f>VALUE('Time Sheet KN'!IY226-'Time Sheet KN'!IX226)*24</f>
        <v>0</v>
      </c>
      <c r="IW226" s="105">
        <f t="shared" ref="IW226:IW228" si="1972">IF(AND(OR(IY$6="Sen",IY$6="Sel",IY$6="Rab",IY$6="Kam",IY$6="Jum"),SUM(IT226:IV226)&gt;=10),10,
IF(AND(OR(IY$6="Sen",IY$6="Sel",IY$6="Rab",IY$6="Kam",IY$6="Jum"),SUM(IT226:IV226)&lt;10),SUM(IT226:IV226),
IF(AND(IY$6="Sab",SUM(IT226:IV226)&gt;=9),9,
IF(AND(IY$6="Sab",SUM(IT226:IV226)&lt;9),SUM(IT226:IV226),
IF(OR(IY$6="Mgg",IY$6="Hon"),0)))))</f>
        <v>0</v>
      </c>
      <c r="IX226" s="5">
        <f t="shared" ref="IX226:IX228" si="1973">IF(AND(OR(IY$6="Sen",IY$6="Sel",IY$6="Rab",IY$6="Kam",IY$6="Jum"),SUM(IT226:IV226)&gt;=10),SUM(IT226:IV226)-10,
IF(AND(OR(IY$6="Sen",IY$6="Sel",IY$6="Rab",IY$6="Kam",IY$6="Jum"),SUM(IT226:IV226)&lt;10),0,
IF(AND(IY$6="Sab",SUM(IT226:IV226)&gt;=9),SUM(IT226:IV226)-9,
IF(AND(IY$6="Sab",SUM(IT226:IV226)&lt;9),0,
IF(OR(IY$6="Mgg",IY$6="Hon"),SUM(IT226:IV226),0)))))</f>
        <v>0</v>
      </c>
      <c r="IY226" s="5"/>
      <c r="IZ226" s="5">
        <f>LOOKUP(IZ$6,'Daily Absent'!$O$6:$AX$6,'Daily Absent'!$O226:$AX226)</f>
        <v>0</v>
      </c>
      <c r="JA226" s="104">
        <f>VALUE('Time Sheet KN'!JB226-'Time Sheet KN'!JA226)*24</f>
        <v>0</v>
      </c>
      <c r="JB226" s="104">
        <f>VALUE('Time Sheet KN'!JD226-'Time Sheet KN'!JC226)*24</f>
        <v>0</v>
      </c>
      <c r="JC226" s="104">
        <f>VALUE('Time Sheet KN'!JF226-'Time Sheet KN'!JE226)*24</f>
        <v>0</v>
      </c>
      <c r="JD226" s="105">
        <f t="shared" ref="JD226:JD228" si="1974">IF(AND(OR(JF$6="Sen",JF$6="Sel",JF$6="Rab",JF$6="Kam",JF$6="Jum"),SUM(JA226:JC226)&gt;=10),10,
IF(AND(OR(JF$6="Sen",JF$6="Sel",JF$6="Rab",JF$6="Kam",JF$6="Jum"),SUM(JA226:JC226)&lt;10),SUM(JA226:JC226),
IF(AND(JF$6="Sab",SUM(JA226:JC226)&gt;=9),9,
IF(AND(JF$6="Sab",SUM(JA226:JC226)&lt;9),SUM(JA226:JC226),
IF(OR(JF$6="Mgg",JF$6="Hon"),0)))))</f>
        <v>0</v>
      </c>
      <c r="JE226" s="5">
        <f t="shared" ref="JE226:JE228" si="1975">IF(AND(OR(JF$6="Sen",JF$6="Sel",JF$6="Rab",JF$6="Kam",JF$6="Jum"),SUM(JA226:JC226)&gt;=10),SUM(JA226:JC226)-10,
IF(AND(OR(JF$6="Sen",JF$6="Sel",JF$6="Rab",JF$6="Kam",JF$6="Jum"),SUM(JA226:JC226)&lt;10),0,
IF(AND(JF$6="Sab",SUM(JA226:JC226)&gt;=9),SUM(JA226:JC226)-9,
IF(AND(JF$6="Sab",SUM(JA226:JC226)&lt;9),0,
IF(OR(JF$6="Mgg",JF$6="Hon"),SUM(JA226:JC226),0)))))</f>
        <v>0</v>
      </c>
      <c r="JF226" s="5"/>
    </row>
    <row r="227" spans="1:266" ht="21" customHeight="1">
      <c r="A227" s="54">
        <f>IF('Master MP Status'!A227&gt;0,'Master MP Status'!A227,"")</f>
        <v>219</v>
      </c>
      <c r="B227" s="5" t="str">
        <f>IF(ISTEXT('Master MP Status'!B227),'Master MP Status'!B227,"")</f>
        <v>DIRECT</v>
      </c>
      <c r="C227" s="153" t="str">
        <f>IF(OR(ISTEXT('Master MP Status'!C227),'Master MP Status'!C227&gt;0),'Master MP Status'!C227,"")</f>
        <v/>
      </c>
      <c r="D227" s="154" t="str">
        <f>IF(OR(ISTEXT('Master MP Status'!D227),'Master MP Status'!D227&gt;0),'Master MP Status'!D227,"")</f>
        <v>KN25393</v>
      </c>
      <c r="E227" s="5" t="str">
        <f>IF(ISTEXT('Master MP Status'!E227),'Master MP Status'!E227,"")</f>
        <v>KAMARUDDIN</v>
      </c>
      <c r="F227" s="5" t="str">
        <f>IF(ISTEXT('Master MP Status'!F227),'Master MP Status'!F227,"")</f>
        <v/>
      </c>
      <c r="G227" s="5" t="str">
        <f>IF(ISTEXT('Master MP Status'!G227),'Master MP Status'!G227,"")</f>
        <v>Local</v>
      </c>
      <c r="H227" s="5" t="str">
        <f>IF(ISTEXT('Master MP Status'!H227),'Master MP Status'!H227,"")</f>
        <v>DARMAN</v>
      </c>
      <c r="I227" s="5" t="str">
        <f>IF(ISTEXT('Master MP Status'!I227),'Master MP Status'!I227,"")</f>
        <v>Helper</v>
      </c>
      <c r="J227" s="5" t="str">
        <f>IF(ISTEXT('Master MP Status'!J227),'Master MP Status'!J227,"")</f>
        <v>Helper</v>
      </c>
      <c r="K227" s="9">
        <f>IF(OR('Master MP Status'!K227=0,'Master MP Status'!K227=""),"",'Master MP Status'!K227)</f>
        <v>45847</v>
      </c>
      <c r="L227" s="9">
        <f>IF(OR('Master MP Status'!L227=0,'Master MP Status'!L227=""),"",'Master MP Status'!L227)</f>
        <v>45847</v>
      </c>
      <c r="M227" s="9" t="str">
        <f>IF(OR('Master MP Status'!M227=0,'Master MP Status'!M227=""),"",'Master MP Status'!M227)</f>
        <v/>
      </c>
      <c r="N227" s="5" t="str">
        <f>IF(ISTEXT('Master MP Status'!N227),'Master MP Status'!N227,"")</f>
        <v/>
      </c>
      <c r="O227" s="5">
        <f>LOOKUP(O$6,'Daily Absent'!$O$6:$AX$6,'Daily Absent'!$O227:$AX227)</f>
        <v>0</v>
      </c>
      <c r="P227" s="104">
        <f>VALUE('Time Sheet KN'!Q227-'Time Sheet KN'!P227)*24</f>
        <v>0</v>
      </c>
      <c r="Q227" s="104">
        <f>VALUE('Time Sheet KN'!S227-'Time Sheet KN'!R227)*24</f>
        <v>0</v>
      </c>
      <c r="R227" s="104">
        <f>VALUE('Time Sheet KN'!U227-'Time Sheet KN'!T227)*24</f>
        <v>0</v>
      </c>
      <c r="S227" s="105">
        <f t="shared" si="1904"/>
        <v>0</v>
      </c>
      <c r="T227" s="5">
        <f t="shared" si="1905"/>
        <v>0</v>
      </c>
      <c r="U227" s="5"/>
      <c r="V227" s="5">
        <f>LOOKUP(V$6,'Daily Absent'!$O$6:$AX$6,'Daily Absent'!$O227:$AX227)</f>
        <v>0</v>
      </c>
      <c r="W227" s="104">
        <f>VALUE('Time Sheet KN'!X227-'Time Sheet KN'!W227)*24</f>
        <v>0</v>
      </c>
      <c r="X227" s="104">
        <f>VALUE('Time Sheet KN'!Z227-'Time Sheet KN'!Y227)*24</f>
        <v>0</v>
      </c>
      <c r="Y227" s="104">
        <f>VALUE('Time Sheet KN'!AB227-'Time Sheet KN'!AA227)*24</f>
        <v>0</v>
      </c>
      <c r="Z227" s="105">
        <f t="shared" si="1906"/>
        <v>0</v>
      </c>
      <c r="AA227" s="5">
        <f t="shared" si="1907"/>
        <v>0</v>
      </c>
      <c r="AB227" s="5"/>
      <c r="AC227" s="5">
        <f>LOOKUP(AC$6,'Daily Absent'!$O$6:$AX$6,'Daily Absent'!$O227:$AX227)</f>
        <v>0</v>
      </c>
      <c r="AD227" s="104">
        <f>VALUE('Time Sheet KN'!AE227-'Time Sheet KN'!AD227)*24</f>
        <v>0</v>
      </c>
      <c r="AE227" s="104">
        <f>VALUE('Time Sheet KN'!AG227-'Time Sheet KN'!AF227)*24</f>
        <v>0</v>
      </c>
      <c r="AF227" s="104">
        <f>VALUE('Time Sheet KN'!AI227-'Time Sheet KN'!AH227)*24</f>
        <v>0</v>
      </c>
      <c r="AG227" s="105">
        <f t="shared" si="1908"/>
        <v>0</v>
      </c>
      <c r="AH227" s="5">
        <f t="shared" si="1909"/>
        <v>0</v>
      </c>
      <c r="AI227" s="5"/>
      <c r="AJ227" s="5">
        <f>LOOKUP(AJ$6,'Daily Absent'!$O$6:$AX$6,'Daily Absent'!$O227:$AX227)</f>
        <v>0</v>
      </c>
      <c r="AK227" s="104">
        <f>VALUE('Time Sheet KN'!AL227-'Time Sheet KN'!AK227)*24</f>
        <v>0</v>
      </c>
      <c r="AL227" s="104">
        <f>VALUE('Time Sheet KN'!AN227-'Time Sheet KN'!AM227)*24</f>
        <v>0</v>
      </c>
      <c r="AM227" s="104">
        <f>VALUE('Time Sheet KN'!AP227-'Time Sheet KN'!AO227)*24</f>
        <v>0</v>
      </c>
      <c r="AN227" s="105">
        <f t="shared" si="1910"/>
        <v>0</v>
      </c>
      <c r="AO227" s="5">
        <f t="shared" si="1911"/>
        <v>0</v>
      </c>
      <c r="AP227" s="5"/>
      <c r="AQ227" s="5">
        <f>LOOKUP(AQ$6,'Daily Absent'!$O$6:$AX$6,'Daily Absent'!$O227:$AX227)</f>
        <v>0</v>
      </c>
      <c r="AR227" s="104">
        <f>VALUE('Time Sheet KN'!AS227-'Time Sheet KN'!AR227)*24</f>
        <v>0</v>
      </c>
      <c r="AS227" s="104">
        <f>VALUE('Time Sheet KN'!AU227-'Time Sheet KN'!AT227)*24</f>
        <v>0</v>
      </c>
      <c r="AT227" s="104">
        <f>VALUE('Time Sheet KN'!AW227-'Time Sheet KN'!AV227)*24</f>
        <v>0</v>
      </c>
      <c r="AU227" s="105">
        <f t="shared" si="1912"/>
        <v>0</v>
      </c>
      <c r="AV227" s="5">
        <f t="shared" si="1913"/>
        <v>0</v>
      </c>
      <c r="AW227" s="5"/>
      <c r="AX227" s="5">
        <f>LOOKUP(AX$6,'Daily Absent'!$O$6:$AX$6,'Daily Absent'!$O227:$AX227)</f>
        <v>0</v>
      </c>
      <c r="AY227" s="104">
        <f>VALUE('Time Sheet KN'!AZ227-'Time Sheet KN'!AY227)*24</f>
        <v>0</v>
      </c>
      <c r="AZ227" s="104">
        <f>VALUE('Time Sheet KN'!BB227-'Time Sheet KN'!BA227)*24</f>
        <v>0</v>
      </c>
      <c r="BA227" s="104">
        <f>VALUE('Time Sheet KN'!BD227-'Time Sheet KN'!BC227)*24</f>
        <v>0</v>
      </c>
      <c r="BB227" s="105">
        <f t="shared" si="1914"/>
        <v>0</v>
      </c>
      <c r="BC227" s="5">
        <f t="shared" si="1915"/>
        <v>0</v>
      </c>
      <c r="BD227" s="5"/>
      <c r="BE227" s="5">
        <f>LOOKUP(BE$6,'Daily Absent'!$O$6:$AX$6,'Daily Absent'!$O227:$AX227)</f>
        <v>0</v>
      </c>
      <c r="BF227" s="104">
        <f>VALUE('Time Sheet KN'!BG227-'Time Sheet KN'!BF227)*24</f>
        <v>0</v>
      </c>
      <c r="BG227" s="104">
        <f>VALUE('Time Sheet KN'!BI227-'Time Sheet KN'!BH227)*24</f>
        <v>0</v>
      </c>
      <c r="BH227" s="104">
        <f>VALUE('Time Sheet KN'!BK227-'Time Sheet KN'!BJ227)*24</f>
        <v>0</v>
      </c>
      <c r="BI227" s="105">
        <f t="shared" si="1916"/>
        <v>0</v>
      </c>
      <c r="BJ227" s="5">
        <f t="shared" si="1917"/>
        <v>0</v>
      </c>
      <c r="BK227" s="5"/>
      <c r="BL227" s="5">
        <f>LOOKUP(BL$6,'Daily Absent'!$O$6:$AX$6,'Daily Absent'!$O227:$AX227)</f>
        <v>0</v>
      </c>
      <c r="BM227" s="104">
        <f>VALUE('Time Sheet KN'!BN227-'Time Sheet KN'!BM227)*24</f>
        <v>0</v>
      </c>
      <c r="BN227" s="104">
        <f>VALUE('Time Sheet KN'!BP227-'Time Sheet KN'!BO227)*24</f>
        <v>0</v>
      </c>
      <c r="BO227" s="104">
        <f>VALUE('Time Sheet KN'!BR227-'Time Sheet KN'!BQ227)*24</f>
        <v>0</v>
      </c>
      <c r="BP227" s="105">
        <f t="shared" si="1918"/>
        <v>0</v>
      </c>
      <c r="BQ227" s="5">
        <f t="shared" si="1919"/>
        <v>0</v>
      </c>
      <c r="BR227" s="5"/>
      <c r="BS227" s="5">
        <f>LOOKUP(BS$6,'Daily Absent'!$O$6:$AX$6,'Daily Absent'!$O227:$AX227)</f>
        <v>1</v>
      </c>
      <c r="BT227" s="104">
        <f>VALUE('Time Sheet KN'!BU227-'Time Sheet KN'!BT227)*24</f>
        <v>5</v>
      </c>
      <c r="BU227" s="104">
        <f>VALUE('Time Sheet KN'!BW227-'Time Sheet KN'!BV227)*24</f>
        <v>5.0000000000000009</v>
      </c>
      <c r="BV227" s="104">
        <f>VALUE('Time Sheet KN'!BY227-'Time Sheet KN'!BX227)*24</f>
        <v>0</v>
      </c>
      <c r="BW227" s="105">
        <f t="shared" si="1920"/>
        <v>10</v>
      </c>
      <c r="BX227" s="5">
        <f t="shared" si="1921"/>
        <v>0</v>
      </c>
      <c r="BY227" s="5"/>
      <c r="BZ227" s="5">
        <f>LOOKUP(BZ$6,'Daily Absent'!$O$6:$AX$6,'Daily Absent'!$O227:$AX227)</f>
        <v>1</v>
      </c>
      <c r="CA227" s="104">
        <f>VALUE('Time Sheet KN'!CB227-'Time Sheet KN'!CA227)*24</f>
        <v>5</v>
      </c>
      <c r="CB227" s="104">
        <f>VALUE('Time Sheet KN'!CD227-'Time Sheet KN'!CC227)*24</f>
        <v>5.0000000000000009</v>
      </c>
      <c r="CC227" s="104">
        <f>VALUE('Time Sheet KN'!CF227-'Time Sheet KN'!CE227)*24</f>
        <v>0</v>
      </c>
      <c r="CD227" s="105">
        <f t="shared" si="1922"/>
        <v>10</v>
      </c>
      <c r="CE227" s="5">
        <f t="shared" si="1923"/>
        <v>0</v>
      </c>
      <c r="CF227" s="5"/>
      <c r="CG227" s="5">
        <f>LOOKUP(CG$6,'Daily Absent'!$O$6:$AX$6,'Daily Absent'!$O227:$AX227)</f>
        <v>1</v>
      </c>
      <c r="CH227" s="104">
        <f>VALUE('Time Sheet KN'!CI227-'Time Sheet KN'!CH227)*24</f>
        <v>5</v>
      </c>
      <c r="CI227" s="104">
        <f>VALUE('Time Sheet KN'!CK227-'Time Sheet KN'!CJ227)*24</f>
        <v>5.0000000000000009</v>
      </c>
      <c r="CJ227" s="104">
        <f>VALUE('Time Sheet KN'!CM227-'Time Sheet KN'!CL227)*24</f>
        <v>0</v>
      </c>
      <c r="CK227" s="105">
        <f t="shared" si="1924"/>
        <v>10</v>
      </c>
      <c r="CL227" s="5">
        <f t="shared" si="1925"/>
        <v>0</v>
      </c>
      <c r="CM227" s="5"/>
      <c r="CN227" s="5">
        <f>LOOKUP(CN$6,'Daily Absent'!$O$6:$AX$6,'Daily Absent'!$O227:$AX227)</f>
        <v>1</v>
      </c>
      <c r="CO227" s="104">
        <f>VALUE('Time Sheet KN'!CP227-'Time Sheet KN'!CO227)*24</f>
        <v>5</v>
      </c>
      <c r="CP227" s="104">
        <f>VALUE('Time Sheet KN'!CR227-'Time Sheet KN'!CQ227)*24</f>
        <v>4.0000000000000018</v>
      </c>
      <c r="CQ227" s="104">
        <f>VALUE('Time Sheet KN'!CT227-'Time Sheet KN'!CS227)*24</f>
        <v>0</v>
      </c>
      <c r="CR227" s="105">
        <f t="shared" si="1926"/>
        <v>9</v>
      </c>
      <c r="CS227" s="5">
        <f t="shared" si="1927"/>
        <v>1.7763568394002505E-15</v>
      </c>
      <c r="CT227" s="5"/>
      <c r="CU227" s="5">
        <f>LOOKUP(CU$6,'Daily Absent'!$O$6:$AX$6,'Daily Absent'!$O227:$AX227)</f>
        <v>1</v>
      </c>
      <c r="CV227" s="104">
        <f>VALUE('Time Sheet KN'!CW227-'Time Sheet KN'!CV227)*24</f>
        <v>4</v>
      </c>
      <c r="CW227" s="104">
        <f>VALUE('Time Sheet KN'!CY227-'Time Sheet KN'!CX227)*24</f>
        <v>3</v>
      </c>
      <c r="CX227" s="104">
        <f>VALUE('Time Sheet KN'!DA227-'Time Sheet KN'!CZ227)*24</f>
        <v>0</v>
      </c>
      <c r="CY227" s="105">
        <f t="shared" si="1928"/>
        <v>0</v>
      </c>
      <c r="CZ227" s="5">
        <f t="shared" si="1929"/>
        <v>7</v>
      </c>
      <c r="DA227" s="5"/>
      <c r="DB227" s="5">
        <f>LOOKUP(DB$6,'Daily Absent'!$O$6:$AX$6,'Daily Absent'!$O227:$AX227)</f>
        <v>1</v>
      </c>
      <c r="DC227" s="104">
        <f>VALUE('Time Sheet KN'!DD227-'Time Sheet KN'!DC227)*24</f>
        <v>5</v>
      </c>
      <c r="DD227" s="104">
        <f>VALUE('Time Sheet KN'!DF227-'Time Sheet KN'!DE227)*24</f>
        <v>5.0000000000000009</v>
      </c>
      <c r="DE227" s="104">
        <f>VALUE('Time Sheet KN'!DH227-'Time Sheet KN'!DG227)*24</f>
        <v>0</v>
      </c>
      <c r="DF227" s="105">
        <f t="shared" si="1930"/>
        <v>10</v>
      </c>
      <c r="DG227" s="5">
        <f t="shared" si="1931"/>
        <v>0</v>
      </c>
      <c r="DH227" s="5"/>
      <c r="DI227" s="5">
        <f>LOOKUP(DI$6,'Daily Absent'!$O$6:$AX$6,'Daily Absent'!$O227:$AX227)</f>
        <v>1</v>
      </c>
      <c r="DJ227" s="104">
        <f>VALUE('Time Sheet KN'!DK227-'Time Sheet KN'!DJ227)*24</f>
        <v>5</v>
      </c>
      <c r="DK227" s="104">
        <f>VALUE('Time Sheet KN'!DM227-'Time Sheet KN'!DL227)*24</f>
        <v>5.0000000000000009</v>
      </c>
      <c r="DL227" s="104">
        <f>VALUE('Time Sheet KN'!DO227-'Time Sheet KN'!DN227)*24</f>
        <v>0</v>
      </c>
      <c r="DM227" s="105">
        <f t="shared" si="1932"/>
        <v>10</v>
      </c>
      <c r="DN227" s="5">
        <f t="shared" si="1933"/>
        <v>0</v>
      </c>
      <c r="DO227" s="5"/>
      <c r="DP227" s="5">
        <f>LOOKUP(DP$6,'Daily Absent'!$O$6:$AX$6,'Daily Absent'!$O227:$AX227)</f>
        <v>1</v>
      </c>
      <c r="DQ227" s="104">
        <f>VALUE('Time Sheet KN'!DR227-'Time Sheet KN'!DQ227)*24</f>
        <v>5</v>
      </c>
      <c r="DR227" s="104">
        <f>VALUE('Time Sheet KN'!DT227-'Time Sheet KN'!DS227)*24</f>
        <v>5.0000000000000009</v>
      </c>
      <c r="DS227" s="104">
        <f>VALUE('Time Sheet KN'!DV227-'Time Sheet KN'!DU227)*24</f>
        <v>0</v>
      </c>
      <c r="DT227" s="105">
        <f t="shared" si="1934"/>
        <v>10</v>
      </c>
      <c r="DU227" s="5">
        <f t="shared" si="1935"/>
        <v>0</v>
      </c>
      <c r="DV227" s="5"/>
      <c r="DW227" s="5">
        <f>LOOKUP(DW$6,'Daily Absent'!$O$6:$AX$6,'Daily Absent'!$O227:$AX227)</f>
        <v>1</v>
      </c>
      <c r="DX227" s="104">
        <f>VALUE('Time Sheet KN'!DY227-'Time Sheet KN'!DX227)*24</f>
        <v>5</v>
      </c>
      <c r="DY227" s="104">
        <f>VALUE('Time Sheet KN'!EA227-'Time Sheet KN'!DZ227)*24</f>
        <v>5.0000000000000009</v>
      </c>
      <c r="DZ227" s="104">
        <f>VALUE('Time Sheet KN'!EC227-'Time Sheet KN'!EB227)*24</f>
        <v>0</v>
      </c>
      <c r="EA227" s="105">
        <f t="shared" si="1936"/>
        <v>10</v>
      </c>
      <c r="EB227" s="5">
        <f t="shared" si="1937"/>
        <v>0</v>
      </c>
      <c r="EC227" s="5"/>
      <c r="ED227" s="5">
        <f>LOOKUP(ED$6,'Daily Absent'!$O$6:$AX$6,'Daily Absent'!$O227:$AX227)</f>
        <v>1</v>
      </c>
      <c r="EE227" s="104">
        <f>VALUE('Time Sheet KN'!EF227-'Time Sheet KN'!EE227)*24</f>
        <v>5</v>
      </c>
      <c r="EF227" s="104">
        <f>VALUE('Time Sheet KN'!EH227-'Time Sheet KN'!EG227)*24</f>
        <v>5.0000000000000009</v>
      </c>
      <c r="EG227" s="104">
        <f>VALUE('Time Sheet KN'!EJ227-'Time Sheet KN'!EI227)*24</f>
        <v>0</v>
      </c>
      <c r="EH227" s="105">
        <f t="shared" si="1938"/>
        <v>10</v>
      </c>
      <c r="EI227" s="5">
        <f t="shared" si="1939"/>
        <v>0</v>
      </c>
      <c r="EJ227" s="5"/>
      <c r="EK227" s="5">
        <f>LOOKUP(EK$6,'Daily Absent'!$O$6:$AX$6,'Daily Absent'!$O227:$AX227)</f>
        <v>1</v>
      </c>
      <c r="EL227" s="104">
        <f>VALUE('Time Sheet KN'!EM227-'Time Sheet KN'!EL227)*24</f>
        <v>5</v>
      </c>
      <c r="EM227" s="104">
        <f>VALUE('Time Sheet KN'!EO227-'Time Sheet KN'!EN227)*24</f>
        <v>4.0000000000000018</v>
      </c>
      <c r="EN227" s="104">
        <f>VALUE('Time Sheet KN'!EQ227-'Time Sheet KN'!EP227)*24</f>
        <v>0</v>
      </c>
      <c r="EO227" s="105">
        <f t="shared" si="1940"/>
        <v>9</v>
      </c>
      <c r="EP227" s="5">
        <f t="shared" si="1941"/>
        <v>1.7763568394002505E-15</v>
      </c>
      <c r="EQ227" s="5"/>
      <c r="ER227" s="5">
        <f>LOOKUP(ER$6,'Daily Absent'!$O$6:$AX$6,'Daily Absent'!$O227:$AX227)</f>
        <v>0</v>
      </c>
      <c r="ES227" s="104">
        <f>VALUE('Time Sheet KN'!ET227-'Time Sheet KN'!ES227)*24</f>
        <v>0</v>
      </c>
      <c r="ET227" s="104">
        <f>VALUE('Time Sheet KN'!EV227-'Time Sheet KN'!EU227)*24</f>
        <v>0</v>
      </c>
      <c r="EU227" s="104">
        <f>VALUE('Time Sheet KN'!EX227-'Time Sheet KN'!EW227)*24</f>
        <v>0</v>
      </c>
      <c r="EV227" s="105">
        <f t="shared" si="1942"/>
        <v>0</v>
      </c>
      <c r="EW227" s="5">
        <f t="shared" si="1943"/>
        <v>0</v>
      </c>
      <c r="EX227" s="5"/>
      <c r="EY227" s="5">
        <f>LOOKUP(EY$6,'Daily Absent'!$O$6:$AX$6,'Daily Absent'!$O227:$AX227)</f>
        <v>0</v>
      </c>
      <c r="EZ227" s="104">
        <f>VALUE('Time Sheet KN'!FA227-'Time Sheet KN'!EZ227)*24</f>
        <v>0</v>
      </c>
      <c r="FA227" s="104">
        <f>VALUE('Time Sheet KN'!FC227-'Time Sheet KN'!FB227)*24</f>
        <v>0</v>
      </c>
      <c r="FB227" s="104">
        <f>VALUE('Time Sheet KN'!FE227-'Time Sheet KN'!FD227)*24</f>
        <v>0</v>
      </c>
      <c r="FC227" s="105">
        <f t="shared" si="1944"/>
        <v>0</v>
      </c>
      <c r="FD227" s="5">
        <f t="shared" si="1945"/>
        <v>0</v>
      </c>
      <c r="FE227" s="5"/>
      <c r="FF227" s="5">
        <f>LOOKUP(FF$6,'Daily Absent'!$O$6:$AX$6,'Daily Absent'!$O227:$AX227)</f>
        <v>1</v>
      </c>
      <c r="FG227" s="104">
        <f>VALUE('Time Sheet KN'!FH227-'Time Sheet KN'!FG227)*24</f>
        <v>0</v>
      </c>
      <c r="FH227" s="104">
        <f>VALUE('Time Sheet KN'!FJ227-'Time Sheet KN'!FI227)*24</f>
        <v>0</v>
      </c>
      <c r="FI227" s="104">
        <f>VALUE('Time Sheet KN'!FL227-'Time Sheet KN'!FK227)*24</f>
        <v>0</v>
      </c>
      <c r="FJ227" s="105">
        <f t="shared" si="1946"/>
        <v>0</v>
      </c>
      <c r="FK227" s="5">
        <f t="shared" si="1947"/>
        <v>0</v>
      </c>
      <c r="FL227" s="5"/>
      <c r="FM227" s="5">
        <f>LOOKUP(FM$6,'Daily Absent'!$O$6:$AX$6,'Daily Absent'!$O227:$AX227)</f>
        <v>0</v>
      </c>
      <c r="FN227" s="104">
        <f>VALUE('Time Sheet KN'!FO227-'Time Sheet KN'!FN227)*24</f>
        <v>0</v>
      </c>
      <c r="FO227" s="104">
        <f>VALUE('Time Sheet KN'!FQ227-'Time Sheet KN'!FP227)*24</f>
        <v>0</v>
      </c>
      <c r="FP227" s="104">
        <f>VALUE('Time Sheet KN'!FS227-'Time Sheet KN'!FR227)*24</f>
        <v>0</v>
      </c>
      <c r="FQ227" s="105">
        <f t="shared" si="1948"/>
        <v>0</v>
      </c>
      <c r="FR227" s="5">
        <f t="shared" si="1949"/>
        <v>0</v>
      </c>
      <c r="FS227" s="5"/>
      <c r="FT227" s="5">
        <f>LOOKUP(FT$6,'Daily Absent'!$O$6:$AX$6,'Daily Absent'!$O227:$AX227)</f>
        <v>0</v>
      </c>
      <c r="FU227" s="104">
        <f>VALUE('Time Sheet KN'!FV227-'Time Sheet KN'!FU227)*24</f>
        <v>0</v>
      </c>
      <c r="FV227" s="104">
        <f>VALUE('Time Sheet KN'!FX227-'Time Sheet KN'!FW227)*24</f>
        <v>0</v>
      </c>
      <c r="FW227" s="104">
        <f>VALUE('Time Sheet KN'!FZ227-'Time Sheet KN'!FY227)*24</f>
        <v>0</v>
      </c>
      <c r="FX227" s="105">
        <f t="shared" si="1950"/>
        <v>0</v>
      </c>
      <c r="FY227" s="5">
        <f t="shared" si="1951"/>
        <v>0</v>
      </c>
      <c r="FZ227" s="5"/>
      <c r="GA227" s="5">
        <f>LOOKUP(GA$6,'Daily Absent'!$O$6:$AX$6,'Daily Absent'!$O227:$AX227)</f>
        <v>0</v>
      </c>
      <c r="GB227" s="104">
        <f>VALUE('Time Sheet KN'!GC227-'Time Sheet KN'!GB227)*24</f>
        <v>0</v>
      </c>
      <c r="GC227" s="104">
        <f>VALUE('Time Sheet KN'!GE227-'Time Sheet KN'!GD227)*24</f>
        <v>0</v>
      </c>
      <c r="GD227" s="104">
        <f>VALUE('Time Sheet KN'!GG227-'Time Sheet KN'!GF227)*24</f>
        <v>0</v>
      </c>
      <c r="GE227" s="105">
        <f t="shared" si="1952"/>
        <v>0</v>
      </c>
      <c r="GF227" s="5">
        <f t="shared" si="1953"/>
        <v>0</v>
      </c>
      <c r="GG227" s="5"/>
      <c r="GH227" s="5">
        <f>LOOKUP(GH$6,'Daily Absent'!$O$6:$AX$6,'Daily Absent'!$O227:$AX227)</f>
        <v>0</v>
      </c>
      <c r="GI227" s="104">
        <f>VALUE('Time Sheet KN'!GJ227-'Time Sheet KN'!GI227)*24</f>
        <v>0</v>
      </c>
      <c r="GJ227" s="104">
        <f>VALUE('Time Sheet KN'!GL227-'Time Sheet KN'!GK227)*24</f>
        <v>0</v>
      </c>
      <c r="GK227" s="104">
        <f>VALUE('Time Sheet KN'!GN227-'Time Sheet KN'!GM227)*24</f>
        <v>0</v>
      </c>
      <c r="GL227" s="105">
        <f t="shared" si="1954"/>
        <v>0</v>
      </c>
      <c r="GM227" s="5">
        <f t="shared" si="1955"/>
        <v>0</v>
      </c>
      <c r="GN227" s="5"/>
      <c r="GO227" s="5">
        <f>LOOKUP(GO$6,'Daily Absent'!$O$6:$AX$6,'Daily Absent'!$O227:$AX227)</f>
        <v>0</v>
      </c>
      <c r="GP227" s="104">
        <f>VALUE('Time Sheet KN'!GQ227-'Time Sheet KN'!GP227)*24</f>
        <v>0</v>
      </c>
      <c r="GQ227" s="104">
        <f>VALUE('Time Sheet KN'!GS227-'Time Sheet KN'!GR227)*24</f>
        <v>0</v>
      </c>
      <c r="GR227" s="104">
        <f>VALUE('Time Sheet KN'!GU227-'Time Sheet KN'!GT227)*24</f>
        <v>0</v>
      </c>
      <c r="GS227" s="105">
        <f t="shared" si="1956"/>
        <v>0</v>
      </c>
      <c r="GT227" s="5">
        <f t="shared" si="1957"/>
        <v>0</v>
      </c>
      <c r="GU227" s="5"/>
      <c r="GV227" s="5">
        <f>LOOKUP(GV$6,'Daily Absent'!$O$6:$AX$6,'Daily Absent'!$O227:$AX227)</f>
        <v>0</v>
      </c>
      <c r="GW227" s="104">
        <f>VALUE('Time Sheet KN'!GX227-'Time Sheet KN'!GW227)*24</f>
        <v>0</v>
      </c>
      <c r="GX227" s="104">
        <f>VALUE('Time Sheet KN'!GZ227-'Time Sheet KN'!GY227)*24</f>
        <v>0</v>
      </c>
      <c r="GY227" s="104">
        <f>VALUE('Time Sheet KN'!HB227-'Time Sheet KN'!HA227)*24</f>
        <v>0</v>
      </c>
      <c r="GZ227" s="105">
        <f t="shared" si="1958"/>
        <v>0</v>
      </c>
      <c r="HA227" s="5">
        <f t="shared" si="1959"/>
        <v>0</v>
      </c>
      <c r="HB227" s="5"/>
      <c r="HC227" s="5">
        <f>LOOKUP(HC$6,'Daily Absent'!$O$6:$AX$6,'Daily Absent'!$O227:$AX227)</f>
        <v>0</v>
      </c>
      <c r="HD227" s="104">
        <f>VALUE('Time Sheet KN'!HE227-'Time Sheet KN'!HD227)*24</f>
        <v>0</v>
      </c>
      <c r="HE227" s="104">
        <f>VALUE('Time Sheet KN'!HG227-'Time Sheet KN'!HF227)*24</f>
        <v>0</v>
      </c>
      <c r="HF227" s="104">
        <f>VALUE('Time Sheet KN'!HI227-'Time Sheet KN'!HH227)*24</f>
        <v>0</v>
      </c>
      <c r="HG227" s="105">
        <f t="shared" si="1960"/>
        <v>0</v>
      </c>
      <c r="HH227" s="5">
        <f t="shared" si="1961"/>
        <v>0</v>
      </c>
      <c r="HI227" s="5"/>
      <c r="HJ227" s="5">
        <f>LOOKUP(HJ$6,'Daily Absent'!$O$6:$AX$6,'Daily Absent'!$O227:$AX227)</f>
        <v>0</v>
      </c>
      <c r="HK227" s="104">
        <f>VALUE('Time Sheet KN'!HL227-'Time Sheet KN'!HK227)*24</f>
        <v>0</v>
      </c>
      <c r="HL227" s="104">
        <f>VALUE('Time Sheet KN'!HN227-'Time Sheet KN'!HM227)*24</f>
        <v>0</v>
      </c>
      <c r="HM227" s="104">
        <f>VALUE('Time Sheet KN'!HP227-'Time Sheet KN'!HO227)*24</f>
        <v>0</v>
      </c>
      <c r="HN227" s="105">
        <f t="shared" si="1962"/>
        <v>0</v>
      </c>
      <c r="HO227" s="5">
        <f t="shared" si="1963"/>
        <v>0</v>
      </c>
      <c r="HP227" s="5"/>
      <c r="HQ227" s="5">
        <f>LOOKUP(HQ$6,'Daily Absent'!$O$6:$AX$6,'Daily Absent'!$O227:$AX227)</f>
        <v>0</v>
      </c>
      <c r="HR227" s="104">
        <f>VALUE('Time Sheet KN'!HS227-'Time Sheet KN'!HR227)*24</f>
        <v>0</v>
      </c>
      <c r="HS227" s="104">
        <f>VALUE('Time Sheet KN'!HU227-'Time Sheet KN'!HT227)*24</f>
        <v>0</v>
      </c>
      <c r="HT227" s="104">
        <f>VALUE('Time Sheet KN'!HW227-'Time Sheet KN'!HV227)*24</f>
        <v>0</v>
      </c>
      <c r="HU227" s="105">
        <f t="shared" si="1964"/>
        <v>0</v>
      </c>
      <c r="HV227" s="5">
        <f t="shared" si="1965"/>
        <v>0</v>
      </c>
      <c r="HW227" s="5"/>
      <c r="HX227" s="5">
        <f>LOOKUP(HX$6,'Daily Absent'!$O$6:$AX$6,'Daily Absent'!$O227:$AX227)</f>
        <v>0</v>
      </c>
      <c r="HY227" s="104">
        <f>VALUE('Time Sheet KN'!HZ227-'Time Sheet KN'!HY227)*24</f>
        <v>0</v>
      </c>
      <c r="HZ227" s="104">
        <f>VALUE('Time Sheet KN'!IB227-'Time Sheet KN'!IA227)*24</f>
        <v>0</v>
      </c>
      <c r="IA227" s="104">
        <f>VALUE('Time Sheet KN'!ID227-'Time Sheet KN'!IC227)*24</f>
        <v>0</v>
      </c>
      <c r="IB227" s="105">
        <f t="shared" si="1966"/>
        <v>0</v>
      </c>
      <c r="IC227" s="5">
        <f t="shared" si="1967"/>
        <v>0</v>
      </c>
      <c r="ID227" s="5"/>
      <c r="IE227" s="5">
        <f>LOOKUP(IE$6,'Daily Absent'!$O$6:$AX$6,'Daily Absent'!$O227:$AX227)</f>
        <v>0</v>
      </c>
      <c r="IF227" s="104">
        <f>VALUE('Time Sheet KN'!IG227-'Time Sheet KN'!IF227)*24</f>
        <v>0</v>
      </c>
      <c r="IG227" s="104">
        <f>VALUE('Time Sheet KN'!II227-'Time Sheet KN'!IH227)*24</f>
        <v>0</v>
      </c>
      <c r="IH227" s="104">
        <f>VALUE('Time Sheet KN'!IK227-'Time Sheet KN'!IJ227)*24</f>
        <v>0</v>
      </c>
      <c r="II227" s="105">
        <f t="shared" si="1968"/>
        <v>0</v>
      </c>
      <c r="IJ227" s="5">
        <f t="shared" si="1969"/>
        <v>0</v>
      </c>
      <c r="IK227" s="5"/>
      <c r="IL227" s="5">
        <f>LOOKUP(IL$6,'Daily Absent'!$O$6:$AX$6,'Daily Absent'!$O227:$AX227)</f>
        <v>0</v>
      </c>
      <c r="IM227" s="104">
        <f>VALUE('Time Sheet KN'!IN227-'Time Sheet KN'!IM227)*24</f>
        <v>0</v>
      </c>
      <c r="IN227" s="104">
        <f>VALUE('Time Sheet KN'!IP227-'Time Sheet KN'!IO227)*24</f>
        <v>0</v>
      </c>
      <c r="IO227" s="104">
        <f>VALUE('Time Sheet KN'!IR227-'Time Sheet KN'!IQ227)*24</f>
        <v>0</v>
      </c>
      <c r="IP227" s="105">
        <f t="shared" si="1970"/>
        <v>0</v>
      </c>
      <c r="IQ227" s="5">
        <f t="shared" si="1971"/>
        <v>0</v>
      </c>
      <c r="IR227" s="5"/>
      <c r="IS227" s="5">
        <f>LOOKUP(IS$6,'Daily Absent'!$O$6:$AX$6,'Daily Absent'!$O227:$AX227)</f>
        <v>0</v>
      </c>
      <c r="IT227" s="104">
        <f>VALUE('Time Sheet KN'!IU227-'Time Sheet KN'!IT227)*24</f>
        <v>0</v>
      </c>
      <c r="IU227" s="104">
        <f>VALUE('Time Sheet KN'!IW227-'Time Sheet KN'!IV227)*24</f>
        <v>0</v>
      </c>
      <c r="IV227" s="104">
        <f>VALUE('Time Sheet KN'!IY227-'Time Sheet KN'!IX227)*24</f>
        <v>0</v>
      </c>
      <c r="IW227" s="105">
        <f t="shared" si="1972"/>
        <v>0</v>
      </c>
      <c r="IX227" s="5">
        <f t="shared" si="1973"/>
        <v>0</v>
      </c>
      <c r="IY227" s="5"/>
      <c r="IZ227" s="5">
        <f>LOOKUP(IZ$6,'Daily Absent'!$O$6:$AX$6,'Daily Absent'!$O227:$AX227)</f>
        <v>0</v>
      </c>
      <c r="JA227" s="104">
        <f>VALUE('Time Sheet KN'!JB227-'Time Sheet KN'!JA227)*24</f>
        <v>0</v>
      </c>
      <c r="JB227" s="104">
        <f>VALUE('Time Sheet KN'!JD227-'Time Sheet KN'!JC227)*24</f>
        <v>0</v>
      </c>
      <c r="JC227" s="104">
        <f>VALUE('Time Sheet KN'!JF227-'Time Sheet KN'!JE227)*24</f>
        <v>0</v>
      </c>
      <c r="JD227" s="105">
        <f t="shared" si="1974"/>
        <v>0</v>
      </c>
      <c r="JE227" s="5">
        <f t="shared" si="1975"/>
        <v>0</v>
      </c>
      <c r="JF227" s="5"/>
    </row>
    <row r="228" spans="1:266" ht="21" customHeight="1">
      <c r="A228" s="54">
        <f>IF('Master MP Status'!A228&gt;0,'Master MP Status'!A228,"")</f>
        <v>220</v>
      </c>
      <c r="B228" s="5" t="str">
        <f>IF(ISTEXT('Master MP Status'!B228),'Master MP Status'!B228,"")</f>
        <v>DIRECT</v>
      </c>
      <c r="C228" s="153" t="str">
        <f>IF(OR(ISTEXT('Master MP Status'!C228),'Master MP Status'!C228&gt;0),'Master MP Status'!C228,"")</f>
        <v/>
      </c>
      <c r="D228" s="154" t="str">
        <f>IF(OR(ISTEXT('Master MP Status'!D228),'Master MP Status'!D228&gt;0),'Master MP Status'!D228,"")</f>
        <v>KN25394</v>
      </c>
      <c r="E228" s="5" t="str">
        <f>IF(ISTEXT('Master MP Status'!E228),'Master MP Status'!E228,"")</f>
        <v>YUSRIANTO</v>
      </c>
      <c r="F228" s="5" t="str">
        <f>IF(ISTEXT('Master MP Status'!F228),'Master MP Status'!F228,"")</f>
        <v/>
      </c>
      <c r="G228" s="5" t="str">
        <f>IF(ISTEXT('Master MP Status'!G228),'Master MP Status'!G228,"")</f>
        <v>Local</v>
      </c>
      <c r="H228" s="5" t="str">
        <f>IF(ISTEXT('Master MP Status'!H228),'Master MP Status'!H228,"")</f>
        <v>DARMAN</v>
      </c>
      <c r="I228" s="5" t="str">
        <f>IF(ISTEXT('Master MP Status'!I228),'Master MP Status'!I228,"")</f>
        <v>Helper</v>
      </c>
      <c r="J228" s="5" t="str">
        <f>IF(ISTEXT('Master MP Status'!J228),'Master MP Status'!J228,"")</f>
        <v>Helper</v>
      </c>
      <c r="K228" s="9">
        <f>IF(OR('Master MP Status'!K228=0,'Master MP Status'!K228=""),"",'Master MP Status'!K228)</f>
        <v>45847</v>
      </c>
      <c r="L228" s="9">
        <f>IF(OR('Master MP Status'!L228=0,'Master MP Status'!L228=""),"",'Master MP Status'!L228)</f>
        <v>45847</v>
      </c>
      <c r="M228" s="9" t="str">
        <f>IF(OR('Master MP Status'!M228=0,'Master MP Status'!M228=""),"",'Master MP Status'!M228)</f>
        <v/>
      </c>
      <c r="N228" s="5" t="str">
        <f>IF(ISTEXT('Master MP Status'!N228),'Master MP Status'!N228,"")</f>
        <v/>
      </c>
      <c r="O228" s="5">
        <f>LOOKUP(O$6,'Daily Absent'!$O$6:$AX$6,'Daily Absent'!$O228:$AX228)</f>
        <v>0</v>
      </c>
      <c r="P228" s="104">
        <f>VALUE('Time Sheet KN'!Q228-'Time Sheet KN'!P228)*24</f>
        <v>0</v>
      </c>
      <c r="Q228" s="104">
        <f>VALUE('Time Sheet KN'!S228-'Time Sheet KN'!R228)*24</f>
        <v>0</v>
      </c>
      <c r="R228" s="104">
        <f>VALUE('Time Sheet KN'!U228-'Time Sheet KN'!T228)*24</f>
        <v>0</v>
      </c>
      <c r="S228" s="105">
        <f t="shared" si="1904"/>
        <v>0</v>
      </c>
      <c r="T228" s="5">
        <f t="shared" si="1905"/>
        <v>0</v>
      </c>
      <c r="U228" s="5"/>
      <c r="V228" s="5">
        <f>LOOKUP(V$6,'Daily Absent'!$O$6:$AX$6,'Daily Absent'!$O228:$AX228)</f>
        <v>0</v>
      </c>
      <c r="W228" s="104">
        <f>VALUE('Time Sheet KN'!X228-'Time Sheet KN'!W228)*24</f>
        <v>0</v>
      </c>
      <c r="X228" s="104">
        <f>VALUE('Time Sheet KN'!Z228-'Time Sheet KN'!Y228)*24</f>
        <v>0</v>
      </c>
      <c r="Y228" s="104">
        <f>VALUE('Time Sheet KN'!AB228-'Time Sheet KN'!AA228)*24</f>
        <v>0</v>
      </c>
      <c r="Z228" s="105">
        <f t="shared" si="1906"/>
        <v>0</v>
      </c>
      <c r="AA228" s="5">
        <f t="shared" si="1907"/>
        <v>0</v>
      </c>
      <c r="AB228" s="5"/>
      <c r="AC228" s="5">
        <f>LOOKUP(AC$6,'Daily Absent'!$O$6:$AX$6,'Daily Absent'!$O228:$AX228)</f>
        <v>0</v>
      </c>
      <c r="AD228" s="104">
        <f>VALUE('Time Sheet KN'!AE228-'Time Sheet KN'!AD228)*24</f>
        <v>0</v>
      </c>
      <c r="AE228" s="104">
        <f>VALUE('Time Sheet KN'!AG228-'Time Sheet KN'!AF228)*24</f>
        <v>0</v>
      </c>
      <c r="AF228" s="104">
        <f>VALUE('Time Sheet KN'!AI228-'Time Sheet KN'!AH228)*24</f>
        <v>0</v>
      </c>
      <c r="AG228" s="105">
        <f t="shared" si="1908"/>
        <v>0</v>
      </c>
      <c r="AH228" s="5">
        <f t="shared" si="1909"/>
        <v>0</v>
      </c>
      <c r="AI228" s="5"/>
      <c r="AJ228" s="5">
        <f>LOOKUP(AJ$6,'Daily Absent'!$O$6:$AX$6,'Daily Absent'!$O228:$AX228)</f>
        <v>0</v>
      </c>
      <c r="AK228" s="104">
        <f>VALUE('Time Sheet KN'!AL228-'Time Sheet KN'!AK228)*24</f>
        <v>0</v>
      </c>
      <c r="AL228" s="104">
        <f>VALUE('Time Sheet KN'!AN228-'Time Sheet KN'!AM228)*24</f>
        <v>0</v>
      </c>
      <c r="AM228" s="104">
        <f>VALUE('Time Sheet KN'!AP228-'Time Sheet KN'!AO228)*24</f>
        <v>0</v>
      </c>
      <c r="AN228" s="105">
        <f t="shared" si="1910"/>
        <v>0</v>
      </c>
      <c r="AO228" s="5">
        <f t="shared" si="1911"/>
        <v>0</v>
      </c>
      <c r="AP228" s="5"/>
      <c r="AQ228" s="5">
        <f>LOOKUP(AQ$6,'Daily Absent'!$O$6:$AX$6,'Daily Absent'!$O228:$AX228)</f>
        <v>0</v>
      </c>
      <c r="AR228" s="104">
        <f>VALUE('Time Sheet KN'!AS228-'Time Sheet KN'!AR228)*24</f>
        <v>0</v>
      </c>
      <c r="AS228" s="104">
        <f>VALUE('Time Sheet KN'!AU228-'Time Sheet KN'!AT228)*24</f>
        <v>0</v>
      </c>
      <c r="AT228" s="104">
        <f>VALUE('Time Sheet KN'!AW228-'Time Sheet KN'!AV228)*24</f>
        <v>0</v>
      </c>
      <c r="AU228" s="105">
        <f t="shared" si="1912"/>
        <v>0</v>
      </c>
      <c r="AV228" s="5">
        <f t="shared" si="1913"/>
        <v>0</v>
      </c>
      <c r="AW228" s="5"/>
      <c r="AX228" s="5">
        <f>LOOKUP(AX$6,'Daily Absent'!$O$6:$AX$6,'Daily Absent'!$O228:$AX228)</f>
        <v>0</v>
      </c>
      <c r="AY228" s="104">
        <f>VALUE('Time Sheet KN'!AZ228-'Time Sheet KN'!AY228)*24</f>
        <v>0</v>
      </c>
      <c r="AZ228" s="104">
        <f>VALUE('Time Sheet KN'!BB228-'Time Sheet KN'!BA228)*24</f>
        <v>0</v>
      </c>
      <c r="BA228" s="104">
        <f>VALUE('Time Sheet KN'!BD228-'Time Sheet KN'!BC228)*24</f>
        <v>0</v>
      </c>
      <c r="BB228" s="105">
        <f t="shared" si="1914"/>
        <v>0</v>
      </c>
      <c r="BC228" s="5">
        <f t="shared" si="1915"/>
        <v>0</v>
      </c>
      <c r="BD228" s="5"/>
      <c r="BE228" s="5">
        <f>LOOKUP(BE$6,'Daily Absent'!$O$6:$AX$6,'Daily Absent'!$O228:$AX228)</f>
        <v>0</v>
      </c>
      <c r="BF228" s="104">
        <f>VALUE('Time Sheet KN'!BG228-'Time Sheet KN'!BF228)*24</f>
        <v>0</v>
      </c>
      <c r="BG228" s="104">
        <f>VALUE('Time Sheet KN'!BI228-'Time Sheet KN'!BH228)*24</f>
        <v>0</v>
      </c>
      <c r="BH228" s="104">
        <f>VALUE('Time Sheet KN'!BK228-'Time Sheet KN'!BJ228)*24</f>
        <v>0</v>
      </c>
      <c r="BI228" s="105">
        <f t="shared" si="1916"/>
        <v>0</v>
      </c>
      <c r="BJ228" s="5">
        <f t="shared" si="1917"/>
        <v>0</v>
      </c>
      <c r="BK228" s="5"/>
      <c r="BL228" s="5">
        <f>LOOKUP(BL$6,'Daily Absent'!$O$6:$AX$6,'Daily Absent'!$O228:$AX228)</f>
        <v>0</v>
      </c>
      <c r="BM228" s="104">
        <f>VALUE('Time Sheet KN'!BN228-'Time Sheet KN'!BM228)*24</f>
        <v>0</v>
      </c>
      <c r="BN228" s="104">
        <f>VALUE('Time Sheet KN'!BP228-'Time Sheet KN'!BO228)*24</f>
        <v>0</v>
      </c>
      <c r="BO228" s="104">
        <f>VALUE('Time Sheet KN'!BR228-'Time Sheet KN'!BQ228)*24</f>
        <v>0</v>
      </c>
      <c r="BP228" s="105">
        <f t="shared" si="1918"/>
        <v>0</v>
      </c>
      <c r="BQ228" s="5">
        <f t="shared" si="1919"/>
        <v>0</v>
      </c>
      <c r="BR228" s="5"/>
      <c r="BS228" s="5">
        <f>LOOKUP(BS$6,'Daily Absent'!$O$6:$AX$6,'Daily Absent'!$O228:$AX228)</f>
        <v>1</v>
      </c>
      <c r="BT228" s="104">
        <f>VALUE('Time Sheet KN'!BU228-'Time Sheet KN'!BT228)*24</f>
        <v>5</v>
      </c>
      <c r="BU228" s="104">
        <f>VALUE('Time Sheet KN'!BW228-'Time Sheet KN'!BV228)*24</f>
        <v>5.0000000000000009</v>
      </c>
      <c r="BV228" s="104">
        <f>VALUE('Time Sheet KN'!BY228-'Time Sheet KN'!BX228)*24</f>
        <v>0</v>
      </c>
      <c r="BW228" s="105">
        <f t="shared" si="1920"/>
        <v>10</v>
      </c>
      <c r="BX228" s="5">
        <f t="shared" si="1921"/>
        <v>0</v>
      </c>
      <c r="BY228" s="5"/>
      <c r="BZ228" s="5">
        <f>LOOKUP(BZ$6,'Daily Absent'!$O$6:$AX$6,'Daily Absent'!$O228:$AX228)</f>
        <v>1</v>
      </c>
      <c r="CA228" s="104">
        <f>VALUE('Time Sheet KN'!CB228-'Time Sheet KN'!CA228)*24</f>
        <v>5</v>
      </c>
      <c r="CB228" s="104">
        <f>VALUE('Time Sheet KN'!CD228-'Time Sheet KN'!CC228)*24</f>
        <v>5.0000000000000009</v>
      </c>
      <c r="CC228" s="104">
        <f>VALUE('Time Sheet KN'!CF228-'Time Sheet KN'!CE228)*24</f>
        <v>0</v>
      </c>
      <c r="CD228" s="105">
        <f t="shared" si="1922"/>
        <v>10</v>
      </c>
      <c r="CE228" s="5">
        <f t="shared" si="1923"/>
        <v>0</v>
      </c>
      <c r="CF228" s="5"/>
      <c r="CG228" s="5">
        <f>LOOKUP(CG$6,'Daily Absent'!$O$6:$AX$6,'Daily Absent'!$O228:$AX228)</f>
        <v>1</v>
      </c>
      <c r="CH228" s="104">
        <f>VALUE('Time Sheet KN'!CI228-'Time Sheet KN'!CH228)*24</f>
        <v>5</v>
      </c>
      <c r="CI228" s="104">
        <f>VALUE('Time Sheet KN'!CK228-'Time Sheet KN'!CJ228)*24</f>
        <v>5.0000000000000009</v>
      </c>
      <c r="CJ228" s="104">
        <f>VALUE('Time Sheet KN'!CM228-'Time Sheet KN'!CL228)*24</f>
        <v>0</v>
      </c>
      <c r="CK228" s="105">
        <f t="shared" si="1924"/>
        <v>10</v>
      </c>
      <c r="CL228" s="5">
        <f t="shared" si="1925"/>
        <v>0</v>
      </c>
      <c r="CM228" s="5"/>
      <c r="CN228" s="5">
        <f>LOOKUP(CN$6,'Daily Absent'!$O$6:$AX$6,'Daily Absent'!$O228:$AX228)</f>
        <v>1</v>
      </c>
      <c r="CO228" s="104">
        <f>VALUE('Time Sheet KN'!CP228-'Time Sheet KN'!CO228)*24</f>
        <v>5</v>
      </c>
      <c r="CP228" s="104">
        <f>VALUE('Time Sheet KN'!CR228-'Time Sheet KN'!CQ228)*24</f>
        <v>4.0000000000000018</v>
      </c>
      <c r="CQ228" s="104">
        <f>VALUE('Time Sheet KN'!CT228-'Time Sheet KN'!CS228)*24</f>
        <v>0</v>
      </c>
      <c r="CR228" s="105">
        <f t="shared" si="1926"/>
        <v>9</v>
      </c>
      <c r="CS228" s="5">
        <f t="shared" si="1927"/>
        <v>1.7763568394002505E-15</v>
      </c>
      <c r="CT228" s="5"/>
      <c r="CU228" s="5">
        <f>LOOKUP(CU$6,'Daily Absent'!$O$6:$AX$6,'Daily Absent'!$O228:$AX228)</f>
        <v>1</v>
      </c>
      <c r="CV228" s="104">
        <f>VALUE('Time Sheet KN'!CW228-'Time Sheet KN'!CV228)*24</f>
        <v>4</v>
      </c>
      <c r="CW228" s="104">
        <f>VALUE('Time Sheet KN'!CY228-'Time Sheet KN'!CX228)*24</f>
        <v>3</v>
      </c>
      <c r="CX228" s="104">
        <f>VALUE('Time Sheet KN'!DA228-'Time Sheet KN'!CZ228)*24</f>
        <v>0</v>
      </c>
      <c r="CY228" s="105">
        <f t="shared" si="1928"/>
        <v>0</v>
      </c>
      <c r="CZ228" s="5">
        <f t="shared" si="1929"/>
        <v>7</v>
      </c>
      <c r="DA228" s="5"/>
      <c r="DB228" s="5">
        <f>LOOKUP(DB$6,'Daily Absent'!$O$6:$AX$6,'Daily Absent'!$O228:$AX228)</f>
        <v>1</v>
      </c>
      <c r="DC228" s="104">
        <f>VALUE('Time Sheet KN'!DD228-'Time Sheet KN'!DC228)*24</f>
        <v>5</v>
      </c>
      <c r="DD228" s="104">
        <f>VALUE('Time Sheet KN'!DF228-'Time Sheet KN'!DE228)*24</f>
        <v>5.0000000000000009</v>
      </c>
      <c r="DE228" s="104">
        <f>VALUE('Time Sheet KN'!DH228-'Time Sheet KN'!DG228)*24</f>
        <v>0</v>
      </c>
      <c r="DF228" s="105">
        <f t="shared" si="1930"/>
        <v>10</v>
      </c>
      <c r="DG228" s="5">
        <f t="shared" si="1931"/>
        <v>0</v>
      </c>
      <c r="DH228" s="5"/>
      <c r="DI228" s="5">
        <f>LOOKUP(DI$6,'Daily Absent'!$O$6:$AX$6,'Daily Absent'!$O228:$AX228)</f>
        <v>1</v>
      </c>
      <c r="DJ228" s="104">
        <f>VALUE('Time Sheet KN'!DK228-'Time Sheet KN'!DJ228)*24</f>
        <v>5</v>
      </c>
      <c r="DK228" s="104">
        <f>VALUE('Time Sheet KN'!DM228-'Time Sheet KN'!DL228)*24</f>
        <v>5.0000000000000009</v>
      </c>
      <c r="DL228" s="104">
        <f>VALUE('Time Sheet KN'!DO228-'Time Sheet KN'!DN228)*24</f>
        <v>0</v>
      </c>
      <c r="DM228" s="105">
        <f t="shared" si="1932"/>
        <v>10</v>
      </c>
      <c r="DN228" s="5">
        <f t="shared" si="1933"/>
        <v>0</v>
      </c>
      <c r="DO228" s="5"/>
      <c r="DP228" s="5">
        <f>LOOKUP(DP$6,'Daily Absent'!$O$6:$AX$6,'Daily Absent'!$O228:$AX228)</f>
        <v>1</v>
      </c>
      <c r="DQ228" s="104">
        <f>VALUE('Time Sheet KN'!DR228-'Time Sheet KN'!DQ228)*24</f>
        <v>5</v>
      </c>
      <c r="DR228" s="104">
        <f>VALUE('Time Sheet KN'!DT228-'Time Sheet KN'!DS228)*24</f>
        <v>5.0000000000000009</v>
      </c>
      <c r="DS228" s="104">
        <f>VALUE('Time Sheet KN'!DV228-'Time Sheet KN'!DU228)*24</f>
        <v>0</v>
      </c>
      <c r="DT228" s="105">
        <f t="shared" si="1934"/>
        <v>10</v>
      </c>
      <c r="DU228" s="5">
        <f t="shared" si="1935"/>
        <v>0</v>
      </c>
      <c r="DV228" s="5"/>
      <c r="DW228" s="5">
        <f>LOOKUP(DW$6,'Daily Absent'!$O$6:$AX$6,'Daily Absent'!$O228:$AX228)</f>
        <v>1</v>
      </c>
      <c r="DX228" s="104">
        <f>VALUE('Time Sheet KN'!DY228-'Time Sheet KN'!DX228)*24</f>
        <v>5</v>
      </c>
      <c r="DY228" s="104">
        <f>VALUE('Time Sheet KN'!EA228-'Time Sheet KN'!DZ228)*24</f>
        <v>5.0000000000000009</v>
      </c>
      <c r="DZ228" s="104">
        <f>VALUE('Time Sheet KN'!EC228-'Time Sheet KN'!EB228)*24</f>
        <v>0</v>
      </c>
      <c r="EA228" s="105">
        <f t="shared" si="1936"/>
        <v>10</v>
      </c>
      <c r="EB228" s="5">
        <f t="shared" si="1937"/>
        <v>0</v>
      </c>
      <c r="EC228" s="5"/>
      <c r="ED228" s="5">
        <f>LOOKUP(ED$6,'Daily Absent'!$O$6:$AX$6,'Daily Absent'!$O228:$AX228)</f>
        <v>1</v>
      </c>
      <c r="EE228" s="104">
        <f>VALUE('Time Sheet KN'!EF228-'Time Sheet KN'!EE228)*24</f>
        <v>5</v>
      </c>
      <c r="EF228" s="104">
        <f>VALUE('Time Sheet KN'!EH228-'Time Sheet KN'!EG228)*24</f>
        <v>5.0000000000000009</v>
      </c>
      <c r="EG228" s="104">
        <f>VALUE('Time Sheet KN'!EJ228-'Time Sheet KN'!EI228)*24</f>
        <v>0</v>
      </c>
      <c r="EH228" s="105">
        <f t="shared" si="1938"/>
        <v>10</v>
      </c>
      <c r="EI228" s="5">
        <f t="shared" si="1939"/>
        <v>0</v>
      </c>
      <c r="EJ228" s="5"/>
      <c r="EK228" s="5">
        <f>LOOKUP(EK$6,'Daily Absent'!$O$6:$AX$6,'Daily Absent'!$O228:$AX228)</f>
        <v>1</v>
      </c>
      <c r="EL228" s="104">
        <f>VALUE('Time Sheet KN'!EM228-'Time Sheet KN'!EL228)*24</f>
        <v>5</v>
      </c>
      <c r="EM228" s="104">
        <f>VALUE('Time Sheet KN'!EO228-'Time Sheet KN'!EN228)*24</f>
        <v>4.0000000000000018</v>
      </c>
      <c r="EN228" s="104">
        <f>VALUE('Time Sheet KN'!EQ228-'Time Sheet KN'!EP228)*24</f>
        <v>0</v>
      </c>
      <c r="EO228" s="105">
        <f t="shared" si="1940"/>
        <v>9</v>
      </c>
      <c r="EP228" s="5">
        <f t="shared" si="1941"/>
        <v>1.7763568394002505E-15</v>
      </c>
      <c r="EQ228" s="5"/>
      <c r="ER228" s="5">
        <f>LOOKUP(ER$6,'Daily Absent'!$O$6:$AX$6,'Daily Absent'!$O228:$AX228)</f>
        <v>0</v>
      </c>
      <c r="ES228" s="104">
        <f>VALUE('Time Sheet KN'!ET228-'Time Sheet KN'!ES228)*24</f>
        <v>0</v>
      </c>
      <c r="ET228" s="104">
        <f>VALUE('Time Sheet KN'!EV228-'Time Sheet KN'!EU228)*24</f>
        <v>0</v>
      </c>
      <c r="EU228" s="104">
        <f>VALUE('Time Sheet KN'!EX228-'Time Sheet KN'!EW228)*24</f>
        <v>0</v>
      </c>
      <c r="EV228" s="105">
        <f t="shared" si="1942"/>
        <v>0</v>
      </c>
      <c r="EW228" s="5">
        <f t="shared" si="1943"/>
        <v>0</v>
      </c>
      <c r="EX228" s="5"/>
      <c r="EY228" s="5">
        <f>LOOKUP(EY$6,'Daily Absent'!$O$6:$AX$6,'Daily Absent'!$O228:$AX228)</f>
        <v>1</v>
      </c>
      <c r="EZ228" s="104">
        <f>VALUE('Time Sheet KN'!FA228-'Time Sheet KN'!EZ228)*24</f>
        <v>5</v>
      </c>
      <c r="FA228" s="104">
        <f>VALUE('Time Sheet KN'!FC228-'Time Sheet KN'!FB228)*24</f>
        <v>5.0000000000000009</v>
      </c>
      <c r="FB228" s="104">
        <f>VALUE('Time Sheet KN'!FE228-'Time Sheet KN'!FD228)*24</f>
        <v>0</v>
      </c>
      <c r="FC228" s="105">
        <f t="shared" si="1944"/>
        <v>10</v>
      </c>
      <c r="FD228" s="5">
        <f t="shared" si="1945"/>
        <v>0</v>
      </c>
      <c r="FE228" s="5"/>
      <c r="FF228" s="5">
        <f>LOOKUP(FF$6,'Daily Absent'!$O$6:$AX$6,'Daily Absent'!$O228:$AX228)</f>
        <v>1</v>
      </c>
      <c r="FG228" s="104">
        <f>VALUE('Time Sheet KN'!FH228-'Time Sheet KN'!FG228)*24</f>
        <v>0</v>
      </c>
      <c r="FH228" s="104">
        <f>VALUE('Time Sheet KN'!FJ228-'Time Sheet KN'!FI228)*24</f>
        <v>0</v>
      </c>
      <c r="FI228" s="104">
        <f>VALUE('Time Sheet KN'!FL228-'Time Sheet KN'!FK228)*24</f>
        <v>0</v>
      </c>
      <c r="FJ228" s="105">
        <f t="shared" si="1946"/>
        <v>0</v>
      </c>
      <c r="FK228" s="5">
        <f t="shared" si="1947"/>
        <v>0</v>
      </c>
      <c r="FL228" s="5"/>
      <c r="FM228" s="5">
        <f>LOOKUP(FM$6,'Daily Absent'!$O$6:$AX$6,'Daily Absent'!$O228:$AX228)</f>
        <v>0</v>
      </c>
      <c r="FN228" s="104">
        <f>VALUE('Time Sheet KN'!FO228-'Time Sheet KN'!FN228)*24</f>
        <v>0</v>
      </c>
      <c r="FO228" s="104">
        <f>VALUE('Time Sheet KN'!FQ228-'Time Sheet KN'!FP228)*24</f>
        <v>0</v>
      </c>
      <c r="FP228" s="104">
        <f>VALUE('Time Sheet KN'!FS228-'Time Sheet KN'!FR228)*24</f>
        <v>0</v>
      </c>
      <c r="FQ228" s="105">
        <f t="shared" si="1948"/>
        <v>0</v>
      </c>
      <c r="FR228" s="5">
        <f t="shared" si="1949"/>
        <v>0</v>
      </c>
      <c r="FS228" s="5"/>
      <c r="FT228" s="5">
        <f>LOOKUP(FT$6,'Daily Absent'!$O$6:$AX$6,'Daily Absent'!$O228:$AX228)</f>
        <v>0</v>
      </c>
      <c r="FU228" s="104">
        <f>VALUE('Time Sheet KN'!FV228-'Time Sheet KN'!FU228)*24</f>
        <v>0</v>
      </c>
      <c r="FV228" s="104">
        <f>VALUE('Time Sheet KN'!FX228-'Time Sheet KN'!FW228)*24</f>
        <v>0</v>
      </c>
      <c r="FW228" s="104">
        <f>VALUE('Time Sheet KN'!FZ228-'Time Sheet KN'!FY228)*24</f>
        <v>0</v>
      </c>
      <c r="FX228" s="105">
        <f t="shared" si="1950"/>
        <v>0</v>
      </c>
      <c r="FY228" s="5">
        <f t="shared" si="1951"/>
        <v>0</v>
      </c>
      <c r="FZ228" s="5"/>
      <c r="GA228" s="5">
        <f>LOOKUP(GA$6,'Daily Absent'!$O$6:$AX$6,'Daily Absent'!$O228:$AX228)</f>
        <v>0</v>
      </c>
      <c r="GB228" s="104">
        <f>VALUE('Time Sheet KN'!GC228-'Time Sheet KN'!GB228)*24</f>
        <v>0</v>
      </c>
      <c r="GC228" s="104">
        <f>VALUE('Time Sheet KN'!GE228-'Time Sheet KN'!GD228)*24</f>
        <v>0</v>
      </c>
      <c r="GD228" s="104">
        <f>VALUE('Time Sheet KN'!GG228-'Time Sheet KN'!GF228)*24</f>
        <v>0</v>
      </c>
      <c r="GE228" s="105">
        <f t="shared" si="1952"/>
        <v>0</v>
      </c>
      <c r="GF228" s="5">
        <f t="shared" si="1953"/>
        <v>0</v>
      </c>
      <c r="GG228" s="5"/>
      <c r="GH228" s="5">
        <f>LOOKUP(GH$6,'Daily Absent'!$O$6:$AX$6,'Daily Absent'!$O228:$AX228)</f>
        <v>0</v>
      </c>
      <c r="GI228" s="104">
        <f>VALUE('Time Sheet KN'!GJ228-'Time Sheet KN'!GI228)*24</f>
        <v>0</v>
      </c>
      <c r="GJ228" s="104">
        <f>VALUE('Time Sheet KN'!GL228-'Time Sheet KN'!GK228)*24</f>
        <v>0</v>
      </c>
      <c r="GK228" s="104">
        <f>VALUE('Time Sheet KN'!GN228-'Time Sheet KN'!GM228)*24</f>
        <v>0</v>
      </c>
      <c r="GL228" s="105">
        <f t="shared" si="1954"/>
        <v>0</v>
      </c>
      <c r="GM228" s="5">
        <f t="shared" si="1955"/>
        <v>0</v>
      </c>
      <c r="GN228" s="5"/>
      <c r="GO228" s="5">
        <f>LOOKUP(GO$6,'Daily Absent'!$O$6:$AX$6,'Daily Absent'!$O228:$AX228)</f>
        <v>0</v>
      </c>
      <c r="GP228" s="104">
        <f>VALUE('Time Sheet KN'!GQ228-'Time Sheet KN'!GP228)*24</f>
        <v>0</v>
      </c>
      <c r="GQ228" s="104">
        <f>VALUE('Time Sheet KN'!GS228-'Time Sheet KN'!GR228)*24</f>
        <v>0</v>
      </c>
      <c r="GR228" s="104">
        <f>VALUE('Time Sheet KN'!GU228-'Time Sheet KN'!GT228)*24</f>
        <v>0</v>
      </c>
      <c r="GS228" s="105">
        <f t="shared" si="1956"/>
        <v>0</v>
      </c>
      <c r="GT228" s="5">
        <f t="shared" si="1957"/>
        <v>0</v>
      </c>
      <c r="GU228" s="5"/>
      <c r="GV228" s="5">
        <f>LOOKUP(GV$6,'Daily Absent'!$O$6:$AX$6,'Daily Absent'!$O228:$AX228)</f>
        <v>0</v>
      </c>
      <c r="GW228" s="104">
        <f>VALUE('Time Sheet KN'!GX228-'Time Sheet KN'!GW228)*24</f>
        <v>0</v>
      </c>
      <c r="GX228" s="104">
        <f>VALUE('Time Sheet KN'!GZ228-'Time Sheet KN'!GY228)*24</f>
        <v>0</v>
      </c>
      <c r="GY228" s="104">
        <f>VALUE('Time Sheet KN'!HB228-'Time Sheet KN'!HA228)*24</f>
        <v>0</v>
      </c>
      <c r="GZ228" s="105">
        <f t="shared" si="1958"/>
        <v>0</v>
      </c>
      <c r="HA228" s="5">
        <f t="shared" si="1959"/>
        <v>0</v>
      </c>
      <c r="HB228" s="5"/>
      <c r="HC228" s="5">
        <f>LOOKUP(HC$6,'Daily Absent'!$O$6:$AX$6,'Daily Absent'!$O228:$AX228)</f>
        <v>0</v>
      </c>
      <c r="HD228" s="104">
        <f>VALUE('Time Sheet KN'!HE228-'Time Sheet KN'!HD228)*24</f>
        <v>0</v>
      </c>
      <c r="HE228" s="104">
        <f>VALUE('Time Sheet KN'!HG228-'Time Sheet KN'!HF228)*24</f>
        <v>0</v>
      </c>
      <c r="HF228" s="104">
        <f>VALUE('Time Sheet KN'!HI228-'Time Sheet KN'!HH228)*24</f>
        <v>0</v>
      </c>
      <c r="HG228" s="105">
        <f t="shared" si="1960"/>
        <v>0</v>
      </c>
      <c r="HH228" s="5">
        <f t="shared" si="1961"/>
        <v>0</v>
      </c>
      <c r="HI228" s="5"/>
      <c r="HJ228" s="5">
        <f>LOOKUP(HJ$6,'Daily Absent'!$O$6:$AX$6,'Daily Absent'!$O228:$AX228)</f>
        <v>0</v>
      </c>
      <c r="HK228" s="104">
        <f>VALUE('Time Sheet KN'!HL228-'Time Sheet KN'!HK228)*24</f>
        <v>0</v>
      </c>
      <c r="HL228" s="104">
        <f>VALUE('Time Sheet KN'!HN228-'Time Sheet KN'!HM228)*24</f>
        <v>0</v>
      </c>
      <c r="HM228" s="104">
        <f>VALUE('Time Sheet KN'!HP228-'Time Sheet KN'!HO228)*24</f>
        <v>0</v>
      </c>
      <c r="HN228" s="105">
        <f t="shared" si="1962"/>
        <v>0</v>
      </c>
      <c r="HO228" s="5">
        <f t="shared" si="1963"/>
        <v>0</v>
      </c>
      <c r="HP228" s="5"/>
      <c r="HQ228" s="5">
        <f>LOOKUP(HQ$6,'Daily Absent'!$O$6:$AX$6,'Daily Absent'!$O228:$AX228)</f>
        <v>0</v>
      </c>
      <c r="HR228" s="104">
        <f>VALUE('Time Sheet KN'!HS228-'Time Sheet KN'!HR228)*24</f>
        <v>0</v>
      </c>
      <c r="HS228" s="104">
        <f>VALUE('Time Sheet KN'!HU228-'Time Sheet KN'!HT228)*24</f>
        <v>0</v>
      </c>
      <c r="HT228" s="104">
        <f>VALUE('Time Sheet KN'!HW228-'Time Sheet KN'!HV228)*24</f>
        <v>0</v>
      </c>
      <c r="HU228" s="105">
        <f t="shared" si="1964"/>
        <v>0</v>
      </c>
      <c r="HV228" s="5">
        <f t="shared" si="1965"/>
        <v>0</v>
      </c>
      <c r="HW228" s="5"/>
      <c r="HX228" s="5">
        <f>LOOKUP(HX$6,'Daily Absent'!$O$6:$AX$6,'Daily Absent'!$O228:$AX228)</f>
        <v>0</v>
      </c>
      <c r="HY228" s="104">
        <f>VALUE('Time Sheet KN'!HZ228-'Time Sheet KN'!HY228)*24</f>
        <v>0</v>
      </c>
      <c r="HZ228" s="104">
        <f>VALUE('Time Sheet KN'!IB228-'Time Sheet KN'!IA228)*24</f>
        <v>0</v>
      </c>
      <c r="IA228" s="104">
        <f>VALUE('Time Sheet KN'!ID228-'Time Sheet KN'!IC228)*24</f>
        <v>0</v>
      </c>
      <c r="IB228" s="105">
        <f t="shared" si="1966"/>
        <v>0</v>
      </c>
      <c r="IC228" s="5">
        <f t="shared" si="1967"/>
        <v>0</v>
      </c>
      <c r="ID228" s="5"/>
      <c r="IE228" s="5">
        <f>LOOKUP(IE$6,'Daily Absent'!$O$6:$AX$6,'Daily Absent'!$O228:$AX228)</f>
        <v>0</v>
      </c>
      <c r="IF228" s="104">
        <f>VALUE('Time Sheet KN'!IG228-'Time Sheet KN'!IF228)*24</f>
        <v>0</v>
      </c>
      <c r="IG228" s="104">
        <f>VALUE('Time Sheet KN'!II228-'Time Sheet KN'!IH228)*24</f>
        <v>0</v>
      </c>
      <c r="IH228" s="104">
        <f>VALUE('Time Sheet KN'!IK228-'Time Sheet KN'!IJ228)*24</f>
        <v>0</v>
      </c>
      <c r="II228" s="105">
        <f t="shared" si="1968"/>
        <v>0</v>
      </c>
      <c r="IJ228" s="5">
        <f t="shared" si="1969"/>
        <v>0</v>
      </c>
      <c r="IK228" s="5"/>
      <c r="IL228" s="5">
        <f>LOOKUP(IL$6,'Daily Absent'!$O$6:$AX$6,'Daily Absent'!$O228:$AX228)</f>
        <v>0</v>
      </c>
      <c r="IM228" s="104">
        <f>VALUE('Time Sheet KN'!IN228-'Time Sheet KN'!IM228)*24</f>
        <v>0</v>
      </c>
      <c r="IN228" s="104">
        <f>VALUE('Time Sheet KN'!IP228-'Time Sheet KN'!IO228)*24</f>
        <v>0</v>
      </c>
      <c r="IO228" s="104">
        <f>VALUE('Time Sheet KN'!IR228-'Time Sheet KN'!IQ228)*24</f>
        <v>0</v>
      </c>
      <c r="IP228" s="105">
        <f t="shared" si="1970"/>
        <v>0</v>
      </c>
      <c r="IQ228" s="5">
        <f t="shared" si="1971"/>
        <v>0</v>
      </c>
      <c r="IR228" s="5"/>
      <c r="IS228" s="5">
        <f>LOOKUP(IS$6,'Daily Absent'!$O$6:$AX$6,'Daily Absent'!$O228:$AX228)</f>
        <v>0</v>
      </c>
      <c r="IT228" s="104">
        <f>VALUE('Time Sheet KN'!IU228-'Time Sheet KN'!IT228)*24</f>
        <v>0</v>
      </c>
      <c r="IU228" s="104">
        <f>VALUE('Time Sheet KN'!IW228-'Time Sheet KN'!IV228)*24</f>
        <v>0</v>
      </c>
      <c r="IV228" s="104">
        <f>VALUE('Time Sheet KN'!IY228-'Time Sheet KN'!IX228)*24</f>
        <v>0</v>
      </c>
      <c r="IW228" s="105">
        <f t="shared" si="1972"/>
        <v>0</v>
      </c>
      <c r="IX228" s="5">
        <f t="shared" si="1973"/>
        <v>0</v>
      </c>
      <c r="IY228" s="5"/>
      <c r="IZ228" s="5">
        <f>LOOKUP(IZ$6,'Daily Absent'!$O$6:$AX$6,'Daily Absent'!$O228:$AX228)</f>
        <v>0</v>
      </c>
      <c r="JA228" s="104">
        <f>VALUE('Time Sheet KN'!JB228-'Time Sheet KN'!JA228)*24</f>
        <v>0</v>
      </c>
      <c r="JB228" s="104">
        <f>VALUE('Time Sheet KN'!JD228-'Time Sheet KN'!JC228)*24</f>
        <v>0</v>
      </c>
      <c r="JC228" s="104">
        <f>VALUE('Time Sheet KN'!JF228-'Time Sheet KN'!JE228)*24</f>
        <v>0</v>
      </c>
      <c r="JD228" s="105">
        <f t="shared" si="1974"/>
        <v>0</v>
      </c>
      <c r="JE228" s="5">
        <f t="shared" si="1975"/>
        <v>0</v>
      </c>
      <c r="JF228" s="5"/>
    </row>
    <row r="229" spans="1:266" ht="21" customHeight="1">
      <c r="A229" s="54">
        <f>IF('Master MP Status'!A229&gt;0,'Master MP Status'!A229,"")</f>
        <v>221</v>
      </c>
      <c r="B229" s="5" t="str">
        <f>IF(ISTEXT('Master MP Status'!B229),'Master MP Status'!B229,"")</f>
        <v>DIRECT</v>
      </c>
      <c r="C229" s="153" t="str">
        <f>IF(OR(ISTEXT('Master MP Status'!C229),'Master MP Status'!C229&gt;0),'Master MP Status'!C229,"")</f>
        <v/>
      </c>
      <c r="D229" s="154" t="str">
        <f>IF(OR(ISTEXT('Master MP Status'!D229),'Master MP Status'!D229&gt;0),'Master MP Status'!D229,"")</f>
        <v>B250143</v>
      </c>
      <c r="E229" s="5" t="str">
        <f>IF(ISTEXT('Master MP Status'!E229),'Master MP Status'!E229,"")</f>
        <v>HASBUNALLAH CHASYRETHNO PANGGABEAN</v>
      </c>
      <c r="F229" s="5" t="str">
        <f>IF(ISTEXT('Master MP Status'!F229),'Master MP Status'!F229,"")</f>
        <v/>
      </c>
      <c r="G229" s="5" t="str">
        <f>IF(ISTEXT('Master MP Status'!G229),'Master MP Status'!G229,"")</f>
        <v>Serang</v>
      </c>
      <c r="H229" s="5" t="str">
        <f>IF(ISTEXT('Master MP Status'!H229),'Master MP Status'!H229,"")</f>
        <v>MURSID</v>
      </c>
      <c r="I229" s="5" t="str">
        <f>IF(ISTEXT('Master MP Status'!I229),'Master MP Status'!I229,"")</f>
        <v>Blaster</v>
      </c>
      <c r="J229" s="5" t="str">
        <f>IF(ISTEXT('Master MP Status'!J229),'Master MP Status'!J229,"")</f>
        <v>Blaster</v>
      </c>
      <c r="K229" s="9">
        <f>IF(OR('Master MP Status'!K229=0,'Master MP Status'!K229=""),"",'Master MP Status'!K229)</f>
        <v>45854</v>
      </c>
      <c r="L229" s="9">
        <f>IF(OR('Master MP Status'!L229=0,'Master MP Status'!L229=""),"",'Master MP Status'!L229)</f>
        <v>45854</v>
      </c>
      <c r="M229" s="9" t="str">
        <f>IF(OR('Master MP Status'!M229=0,'Master MP Status'!M229=""),"",'Master MP Status'!M229)</f>
        <v/>
      </c>
      <c r="N229" s="5" t="str">
        <f>IF(ISTEXT('Master MP Status'!N229),'Master MP Status'!N229,"")</f>
        <v/>
      </c>
      <c r="O229" s="5">
        <f>LOOKUP(O$6,'Daily Absent'!$O$6:$AX$6,'Daily Absent'!$O229:$AX229)</f>
        <v>0</v>
      </c>
      <c r="P229" s="104">
        <f>VALUE('Time Sheet KN'!Q229-'Time Sheet KN'!P229)*24</f>
        <v>0</v>
      </c>
      <c r="Q229" s="104">
        <f>VALUE('Time Sheet KN'!S229-'Time Sheet KN'!R229)*24</f>
        <v>0</v>
      </c>
      <c r="R229" s="104">
        <f>VALUE('Time Sheet KN'!U229-'Time Sheet KN'!T229)*24</f>
        <v>0</v>
      </c>
      <c r="S229" s="105">
        <f t="shared" ref="S229" si="1976">IF(AND(OR(U$6="Sen",U$6="Sel",U$6="Rab",U$6="Kam",U$6="Jum"),SUM(P229:R229)&gt;=10),10,
IF(AND(OR(U$6="Sen",U$6="Sel",U$6="Rab",U$6="Kam",U$6="Jum"),SUM(P229:R229)&lt;10),SUM(P229:R229),
IF(AND(U$6="Sab",SUM(P229:R229)&gt;=9),9,
IF(AND(U$6="Sab",SUM(P229:R229)&lt;9),SUM(P229:R229),
IF(OR(U$6="Mgg",U$6="Hon"),0)))))</f>
        <v>0</v>
      </c>
      <c r="T229" s="5">
        <f t="shared" ref="T229" si="1977">IF(AND(OR(U$6="Sen",U$6="Sel",U$6="Rab",U$6="Kam",U$6="Jum"),SUM(P229:R229)&gt;=10),SUM(P229:R229)-10,
IF(AND(OR(U$6="Sen",U$6="Sel",U$6="Rab",U$6="Kam",U$6="Jum"),SUM(P229:R229)&lt;10),0,
IF(AND(U$6="Sab",SUM(P229:R229)&gt;=9),SUM(P229:R229)-9,
IF(AND(U$6="Sab",SUM(P229:R229)&lt;9),0,
IF(OR(U$6="Mgg",U$6="Hon"),SUM(P229:R229),0)))))</f>
        <v>0</v>
      </c>
      <c r="U229" s="5"/>
      <c r="V229" s="5">
        <f>LOOKUP(V$6,'Daily Absent'!$O$6:$AX$6,'Daily Absent'!$O229:$AX229)</f>
        <v>0</v>
      </c>
      <c r="W229" s="104">
        <f>VALUE('Time Sheet KN'!X229-'Time Sheet KN'!W229)*24</f>
        <v>0</v>
      </c>
      <c r="X229" s="104">
        <f>VALUE('Time Sheet KN'!Z229-'Time Sheet KN'!Y229)*24</f>
        <v>0</v>
      </c>
      <c r="Y229" s="104">
        <f>VALUE('Time Sheet KN'!AB229-'Time Sheet KN'!AA229)*24</f>
        <v>0</v>
      </c>
      <c r="Z229" s="105">
        <f t="shared" ref="Z229" si="1978">IF(AND(OR(AB$6="Sen",AB$6="Sel",AB$6="Rab",AB$6="Kam",AB$6="Jum"),SUM(W229:Y229)&gt;=10),10,
IF(AND(OR(AB$6="Sen",AB$6="Sel",AB$6="Rab",AB$6="Kam",AB$6="Jum"),SUM(W229:Y229)&lt;10),SUM(W229:Y229),
IF(AND(AB$6="Sab",SUM(W229:Y229)&gt;=9),9,
IF(AND(AB$6="Sab",SUM(W229:Y229)&lt;9),SUM(W229:Y229),
IF(OR(AB$6="Mgg",AB$6="Hon"),0)))))</f>
        <v>0</v>
      </c>
      <c r="AA229" s="5">
        <f t="shared" ref="AA229" si="1979">IF(AND(OR(AB$6="Sen",AB$6="Sel",AB$6="Rab",AB$6="Kam",AB$6="Jum"),SUM(W229:Y229)&gt;=10),SUM(W229:Y229)-10,
IF(AND(OR(AB$6="Sen",AB$6="Sel",AB$6="Rab",AB$6="Kam",AB$6="Jum"),SUM(W229:Y229)&lt;10),0,
IF(AND(AB$6="Sab",SUM(W229:Y229)&gt;=9),SUM(W229:Y229)-9,
IF(AND(AB$6="Sab",SUM(W229:Y229)&lt;9),0,
IF(OR(AB$6="Mgg",AB$6="Hon"),SUM(W229:Y229),0)))))</f>
        <v>0</v>
      </c>
      <c r="AB229" s="5"/>
      <c r="AC229" s="5">
        <f>LOOKUP(AC$6,'Daily Absent'!$O$6:$AX$6,'Daily Absent'!$O229:$AX229)</f>
        <v>0</v>
      </c>
      <c r="AD229" s="104">
        <f>VALUE('Time Sheet KN'!AE229-'Time Sheet KN'!AD229)*24</f>
        <v>0</v>
      </c>
      <c r="AE229" s="104">
        <f>VALUE('Time Sheet KN'!AG229-'Time Sheet KN'!AF229)*24</f>
        <v>0</v>
      </c>
      <c r="AF229" s="104">
        <f>VALUE('Time Sheet KN'!AI229-'Time Sheet KN'!AH229)*24</f>
        <v>0</v>
      </c>
      <c r="AG229" s="105">
        <f t="shared" ref="AG229" si="1980">IF(AND(OR(AI$6="Sen",AI$6="Sel",AI$6="Rab",AI$6="Kam",AI$6="Jum"),SUM(AD229:AF229)&gt;=10),10,
IF(AND(OR(AI$6="Sen",AI$6="Sel",AI$6="Rab",AI$6="Kam",AI$6="Jum"),SUM(AD229:AF229)&lt;10),SUM(AD229:AF229),
IF(AND(AI$6="Sab",SUM(AD229:AF229)&gt;=9),9,
IF(AND(AI$6="Sab",SUM(AD229:AF229)&lt;9),SUM(AD229:AF229),
IF(OR(AI$6="Mgg",AI$6="Hon"),0)))))</f>
        <v>0</v>
      </c>
      <c r="AH229" s="5">
        <f t="shared" ref="AH229" si="1981">IF(AND(OR(AI$6="Sen",AI$6="Sel",AI$6="Rab",AI$6="Kam",AI$6="Jum"),SUM(AD229:AF229)&gt;=10),SUM(AD229:AF229)-10,
IF(AND(OR(AI$6="Sen",AI$6="Sel",AI$6="Rab",AI$6="Kam",AI$6="Jum"),SUM(AD229:AF229)&lt;10),0,
IF(AND(AI$6="Sab",SUM(AD229:AF229)&gt;=9),SUM(AD229:AF229)-9,
IF(AND(AI$6="Sab",SUM(AD229:AF229)&lt;9),0,
IF(OR(AI$6="Mgg",AI$6="Hon"),SUM(AD229:AF229),0)))))</f>
        <v>0</v>
      </c>
      <c r="AI229" s="5"/>
      <c r="AJ229" s="5">
        <f>LOOKUP(AJ$6,'Daily Absent'!$O$6:$AX$6,'Daily Absent'!$O229:$AX229)</f>
        <v>0</v>
      </c>
      <c r="AK229" s="104">
        <f>VALUE('Time Sheet KN'!AL229-'Time Sheet KN'!AK229)*24</f>
        <v>0</v>
      </c>
      <c r="AL229" s="104">
        <f>VALUE('Time Sheet KN'!AN229-'Time Sheet KN'!AM229)*24</f>
        <v>0</v>
      </c>
      <c r="AM229" s="104">
        <f>VALUE('Time Sheet KN'!AP229-'Time Sheet KN'!AO229)*24</f>
        <v>0</v>
      </c>
      <c r="AN229" s="105">
        <f t="shared" ref="AN229" si="1982">IF(AND(OR(AP$6="Sen",AP$6="Sel",AP$6="Rab",AP$6="Kam",AP$6="Jum"),SUM(AK229:AM229)&gt;=10),10,
IF(AND(OR(AP$6="Sen",AP$6="Sel",AP$6="Rab",AP$6="Kam",AP$6="Jum"),SUM(AK229:AM229)&lt;10),SUM(AK229:AM229),
IF(AND(AP$6="Sab",SUM(AK229:AM229)&gt;=9),9,
IF(AND(AP$6="Sab",SUM(AK229:AM229)&lt;9),SUM(AK229:AM229),
IF(OR(AP$6="Mgg",AP$6="Hon"),0)))))</f>
        <v>0</v>
      </c>
      <c r="AO229" s="5">
        <f t="shared" ref="AO229" si="1983">IF(AND(OR(AP$6="Sen",AP$6="Sel",AP$6="Rab",AP$6="Kam",AP$6="Jum"),SUM(AK229:AM229)&gt;=10),SUM(AK229:AM229)-10,
IF(AND(OR(AP$6="Sen",AP$6="Sel",AP$6="Rab",AP$6="Kam",AP$6="Jum"),SUM(AK229:AM229)&lt;10),0,
IF(AND(AP$6="Sab",SUM(AK229:AM229)&gt;=9),SUM(AK229:AM229)-9,
IF(AND(AP$6="Sab",SUM(AK229:AM229)&lt;9),0,
IF(OR(AP$6="Mgg",AP$6="Hon"),SUM(AK229:AM229),0)))))</f>
        <v>0</v>
      </c>
      <c r="AP229" s="5"/>
      <c r="AQ229" s="5">
        <f>LOOKUP(AQ$6,'Daily Absent'!$O$6:$AX$6,'Daily Absent'!$O229:$AX229)</f>
        <v>0</v>
      </c>
      <c r="AR229" s="104">
        <f>VALUE('Time Sheet KN'!AS229-'Time Sheet KN'!AR229)*24</f>
        <v>0</v>
      </c>
      <c r="AS229" s="104">
        <f>VALUE('Time Sheet KN'!AU229-'Time Sheet KN'!AT229)*24</f>
        <v>0</v>
      </c>
      <c r="AT229" s="104">
        <f>VALUE('Time Sheet KN'!AW229-'Time Sheet KN'!AV229)*24</f>
        <v>0</v>
      </c>
      <c r="AU229" s="105">
        <f t="shared" ref="AU229" si="1984">IF(AND(OR(AW$6="Sen",AW$6="Sel",AW$6="Rab",AW$6="Kam",AW$6="Jum"),SUM(AR229:AT229)&gt;=10),10,
IF(AND(OR(AW$6="Sen",AW$6="Sel",AW$6="Rab",AW$6="Kam",AW$6="Jum"),SUM(AR229:AT229)&lt;10),SUM(AR229:AT229),
IF(AND(AW$6="Sab",SUM(AR229:AT229)&gt;=9),9,
IF(AND(AW$6="Sab",SUM(AR229:AT229)&lt;9),SUM(AR229:AT229),
IF(OR(AW$6="Mgg",AW$6="Hon"),0)))))</f>
        <v>0</v>
      </c>
      <c r="AV229" s="5">
        <f t="shared" ref="AV229" si="1985">IF(AND(OR(AW$6="Sen",AW$6="Sel",AW$6="Rab",AW$6="Kam",AW$6="Jum"),SUM(AR229:AT229)&gt;=10),SUM(AR229:AT229)-10,
IF(AND(OR(AW$6="Sen",AW$6="Sel",AW$6="Rab",AW$6="Kam",AW$6="Jum"),SUM(AR229:AT229)&lt;10),0,
IF(AND(AW$6="Sab",SUM(AR229:AT229)&gt;=9),SUM(AR229:AT229)-9,
IF(AND(AW$6="Sab",SUM(AR229:AT229)&lt;9),0,
IF(OR(AW$6="Mgg",AW$6="Hon"),SUM(AR229:AT229),0)))))</f>
        <v>0</v>
      </c>
      <c r="AW229" s="5"/>
      <c r="AX229" s="5">
        <f>LOOKUP(AX$6,'Daily Absent'!$O$6:$AX$6,'Daily Absent'!$O229:$AX229)</f>
        <v>0</v>
      </c>
      <c r="AY229" s="104">
        <f>VALUE('Time Sheet KN'!AZ229-'Time Sheet KN'!AY229)*24</f>
        <v>0</v>
      </c>
      <c r="AZ229" s="104">
        <f>VALUE('Time Sheet KN'!BB229-'Time Sheet KN'!BA229)*24</f>
        <v>0</v>
      </c>
      <c r="BA229" s="104">
        <f>VALUE('Time Sheet KN'!BD229-'Time Sheet KN'!BC229)*24</f>
        <v>0</v>
      </c>
      <c r="BB229" s="105">
        <f t="shared" ref="BB229" si="1986">IF(AND(OR(BD$6="Sen",BD$6="Sel",BD$6="Rab",BD$6="Kam",BD$6="Jum"),SUM(AY229:BA229)&gt;=10),10,
IF(AND(OR(BD$6="Sen",BD$6="Sel",BD$6="Rab",BD$6="Kam",BD$6="Jum"),SUM(AY229:BA229)&lt;10),SUM(AY229:BA229),
IF(AND(BD$6="Sab",SUM(AY229:BA229)&gt;=9),9,
IF(AND(BD$6="Sab",SUM(AY229:BA229)&lt;9),SUM(AY229:BA229),
IF(OR(BD$6="Mgg",BD$6="Hon"),0)))))</f>
        <v>0</v>
      </c>
      <c r="BC229" s="5">
        <f t="shared" ref="BC229" si="1987">IF(AND(OR(BD$6="Sen",BD$6="Sel",BD$6="Rab",BD$6="Kam",BD$6="Jum"),SUM(AY229:BA229)&gt;=10),SUM(AY229:BA229)-10,
IF(AND(OR(BD$6="Sen",BD$6="Sel",BD$6="Rab",BD$6="Kam",BD$6="Jum"),SUM(AY229:BA229)&lt;10),0,
IF(AND(BD$6="Sab",SUM(AY229:BA229)&gt;=9),SUM(AY229:BA229)-9,
IF(AND(BD$6="Sab",SUM(AY229:BA229)&lt;9),0,
IF(OR(BD$6="Mgg",BD$6="Hon"),SUM(AY229:BA229),0)))))</f>
        <v>0</v>
      </c>
      <c r="BD229" s="5"/>
      <c r="BE229" s="5">
        <f>LOOKUP(BE$6,'Daily Absent'!$O$6:$AX$6,'Daily Absent'!$O229:$AX229)</f>
        <v>0</v>
      </c>
      <c r="BF229" s="104">
        <f>VALUE('Time Sheet KN'!BG229-'Time Sheet KN'!BF229)*24</f>
        <v>0</v>
      </c>
      <c r="BG229" s="104">
        <f>VALUE('Time Sheet KN'!BI229-'Time Sheet KN'!BH229)*24</f>
        <v>0</v>
      </c>
      <c r="BH229" s="104">
        <f>VALUE('Time Sheet KN'!BK229-'Time Sheet KN'!BJ229)*24</f>
        <v>0</v>
      </c>
      <c r="BI229" s="105">
        <f t="shared" ref="BI229" si="1988">IF(AND(OR(BK$6="Sen",BK$6="Sel",BK$6="Rab",BK$6="Kam",BK$6="Jum"),SUM(BF229:BH229)&gt;=10),10,
IF(AND(OR(BK$6="Sen",BK$6="Sel",BK$6="Rab",BK$6="Kam",BK$6="Jum"),SUM(BF229:BH229)&lt;10),SUM(BF229:BH229),
IF(AND(BK$6="Sab",SUM(BF229:BH229)&gt;=9),9,
IF(AND(BK$6="Sab",SUM(BF229:BH229)&lt;9),SUM(BF229:BH229),
IF(OR(BK$6="Mgg",BK$6="Hon"),0)))))</f>
        <v>0</v>
      </c>
      <c r="BJ229" s="5">
        <f t="shared" ref="BJ229" si="1989">IF(AND(OR(BK$6="Sen",BK$6="Sel",BK$6="Rab",BK$6="Kam",BK$6="Jum"),SUM(BF229:BH229)&gt;=10),SUM(BF229:BH229)-10,
IF(AND(OR(BK$6="Sen",BK$6="Sel",BK$6="Rab",BK$6="Kam",BK$6="Jum"),SUM(BF229:BH229)&lt;10),0,
IF(AND(BK$6="Sab",SUM(BF229:BH229)&gt;=9),SUM(BF229:BH229)-9,
IF(AND(BK$6="Sab",SUM(BF229:BH229)&lt;9),0,
IF(OR(BK$6="Mgg",BK$6="Hon"),SUM(BF229:BH229),0)))))</f>
        <v>0</v>
      </c>
      <c r="BK229" s="5"/>
      <c r="BL229" s="5">
        <f>LOOKUP(BL$6,'Daily Absent'!$O$6:$AX$6,'Daily Absent'!$O229:$AX229)</f>
        <v>0</v>
      </c>
      <c r="BM229" s="104">
        <f>VALUE('Time Sheet KN'!BN229-'Time Sheet KN'!BM229)*24</f>
        <v>0</v>
      </c>
      <c r="BN229" s="104">
        <f>VALUE('Time Sheet KN'!BP229-'Time Sheet KN'!BO229)*24</f>
        <v>0</v>
      </c>
      <c r="BO229" s="104">
        <f>VALUE('Time Sheet KN'!BR229-'Time Sheet KN'!BQ229)*24</f>
        <v>0</v>
      </c>
      <c r="BP229" s="105">
        <f t="shared" ref="BP229" si="1990">IF(AND(OR(BR$6="Sen",BR$6="Sel",BR$6="Rab",BR$6="Kam",BR$6="Jum"),SUM(BM229:BO229)&gt;=10),10,
IF(AND(OR(BR$6="Sen",BR$6="Sel",BR$6="Rab",BR$6="Kam",BR$6="Jum"),SUM(BM229:BO229)&lt;10),SUM(BM229:BO229),
IF(AND(BR$6="Sab",SUM(BM229:BO229)&gt;=9),9,
IF(AND(BR$6="Sab",SUM(BM229:BO229)&lt;9),SUM(BM229:BO229),
IF(OR(BR$6="Mgg",BR$6="Hon"),0)))))</f>
        <v>0</v>
      </c>
      <c r="BQ229" s="5">
        <f t="shared" ref="BQ229" si="1991">IF(AND(OR(BR$6="Sen",BR$6="Sel",BR$6="Rab",BR$6="Kam",BR$6="Jum"),SUM(BM229:BO229)&gt;=10),SUM(BM229:BO229)-10,
IF(AND(OR(BR$6="Sen",BR$6="Sel",BR$6="Rab",BR$6="Kam",BR$6="Jum"),SUM(BM229:BO229)&lt;10),0,
IF(AND(BR$6="Sab",SUM(BM229:BO229)&gt;=9),SUM(BM229:BO229)-9,
IF(AND(BR$6="Sab",SUM(BM229:BO229)&lt;9),0,
IF(OR(BR$6="Mgg",BR$6="Hon"),SUM(BM229:BO229),0)))))</f>
        <v>0</v>
      </c>
      <c r="BR229" s="5"/>
      <c r="BS229" s="5">
        <f>LOOKUP(BS$6,'Daily Absent'!$O$6:$AX$6,'Daily Absent'!$O229:$AX229)</f>
        <v>0</v>
      </c>
      <c r="BT229" s="104">
        <f>VALUE('Time Sheet KN'!BU229-'Time Sheet KN'!BT229)*24</f>
        <v>0</v>
      </c>
      <c r="BU229" s="104">
        <f>VALUE('Time Sheet KN'!BW229-'Time Sheet KN'!BV229)*24</f>
        <v>0</v>
      </c>
      <c r="BV229" s="104">
        <f>VALUE('Time Sheet KN'!BY229-'Time Sheet KN'!BX229)*24</f>
        <v>0</v>
      </c>
      <c r="BW229" s="105">
        <f t="shared" ref="BW229" si="1992">IF(AND(OR(BY$6="Sen",BY$6="Sel",BY$6="Rab",BY$6="Kam",BY$6="Jum"),SUM(BT229:BV229)&gt;=10),10,
IF(AND(OR(BY$6="Sen",BY$6="Sel",BY$6="Rab",BY$6="Kam",BY$6="Jum"),SUM(BT229:BV229)&lt;10),SUM(BT229:BV229),
IF(AND(BY$6="Sab",SUM(BT229:BV229)&gt;=9),9,
IF(AND(BY$6="Sab",SUM(BT229:BV229)&lt;9),SUM(BT229:BV229),
IF(OR(BY$6="Mgg",BY$6="Hon"),0)))))</f>
        <v>0</v>
      </c>
      <c r="BX229" s="5">
        <f t="shared" ref="BX229" si="1993">IF(AND(OR(BY$6="Sen",BY$6="Sel",BY$6="Rab",BY$6="Kam",BY$6="Jum"),SUM(BT229:BV229)&gt;=10),SUM(BT229:BV229)-10,
IF(AND(OR(BY$6="Sen",BY$6="Sel",BY$6="Rab",BY$6="Kam",BY$6="Jum"),SUM(BT229:BV229)&lt;10),0,
IF(AND(BY$6="Sab",SUM(BT229:BV229)&gt;=9),SUM(BT229:BV229)-9,
IF(AND(BY$6="Sab",SUM(BT229:BV229)&lt;9),0,
IF(OR(BY$6="Mgg",BY$6="Hon"),SUM(BT229:BV229),0)))))</f>
        <v>0</v>
      </c>
      <c r="BY229" s="5"/>
      <c r="BZ229" s="5">
        <f>LOOKUP(BZ$6,'Daily Absent'!$O$6:$AX$6,'Daily Absent'!$O229:$AX229)</f>
        <v>0</v>
      </c>
      <c r="CA229" s="104">
        <f>VALUE('Time Sheet KN'!CB229-'Time Sheet KN'!CA229)*24</f>
        <v>0</v>
      </c>
      <c r="CB229" s="104">
        <f>VALUE('Time Sheet KN'!CD229-'Time Sheet KN'!CC229)*24</f>
        <v>0</v>
      </c>
      <c r="CC229" s="104">
        <f>VALUE('Time Sheet KN'!CF229-'Time Sheet KN'!CE229)*24</f>
        <v>0</v>
      </c>
      <c r="CD229" s="105">
        <f t="shared" ref="CD229" si="1994">IF(AND(OR(CF$6="Sen",CF$6="Sel",CF$6="Rab",CF$6="Kam",CF$6="Jum"),SUM(CA229:CC229)&gt;=10),10,
IF(AND(OR(CF$6="Sen",CF$6="Sel",CF$6="Rab",CF$6="Kam",CF$6="Jum"),SUM(CA229:CC229)&lt;10),SUM(CA229:CC229),
IF(AND(CF$6="Sab",SUM(CA229:CC229)&gt;=9),9,
IF(AND(CF$6="Sab",SUM(CA229:CC229)&lt;9),SUM(CA229:CC229),
IF(OR(CF$6="Mgg",CF$6="Hon"),0)))))</f>
        <v>0</v>
      </c>
      <c r="CE229" s="5">
        <f t="shared" ref="CE229" si="1995">IF(AND(OR(CF$6="Sen",CF$6="Sel",CF$6="Rab",CF$6="Kam",CF$6="Jum"),SUM(CA229:CC229)&gt;=10),SUM(CA229:CC229)-10,
IF(AND(OR(CF$6="Sen",CF$6="Sel",CF$6="Rab",CF$6="Kam",CF$6="Jum"),SUM(CA229:CC229)&lt;10),0,
IF(AND(CF$6="Sab",SUM(CA229:CC229)&gt;=9),SUM(CA229:CC229)-9,
IF(AND(CF$6="Sab",SUM(CA229:CC229)&lt;9),0,
IF(OR(CF$6="Mgg",CF$6="Hon"),SUM(CA229:CC229),0)))))</f>
        <v>0</v>
      </c>
      <c r="CF229" s="5"/>
      <c r="CG229" s="5">
        <f>LOOKUP(CG$6,'Daily Absent'!$O$6:$AX$6,'Daily Absent'!$O229:$AX229)</f>
        <v>0</v>
      </c>
      <c r="CH229" s="104">
        <f>VALUE('Time Sheet KN'!CI229-'Time Sheet KN'!CH229)*24</f>
        <v>0</v>
      </c>
      <c r="CI229" s="104">
        <f>VALUE('Time Sheet KN'!CK229-'Time Sheet KN'!CJ229)*24</f>
        <v>0</v>
      </c>
      <c r="CJ229" s="104">
        <f>VALUE('Time Sheet KN'!CM229-'Time Sheet KN'!CL229)*24</f>
        <v>0</v>
      </c>
      <c r="CK229" s="105">
        <f t="shared" ref="CK229" si="1996">IF(AND(OR(CM$6="Sen",CM$6="Sel",CM$6="Rab",CM$6="Kam",CM$6="Jum"),SUM(CH229:CJ229)&gt;=10),10,
IF(AND(OR(CM$6="Sen",CM$6="Sel",CM$6="Rab",CM$6="Kam",CM$6="Jum"),SUM(CH229:CJ229)&lt;10),SUM(CH229:CJ229),
IF(AND(CM$6="Sab",SUM(CH229:CJ229)&gt;=9),9,
IF(AND(CM$6="Sab",SUM(CH229:CJ229)&lt;9),SUM(CH229:CJ229),
IF(OR(CM$6="Mgg",CM$6="Hon"),0)))))</f>
        <v>0</v>
      </c>
      <c r="CL229" s="5">
        <f t="shared" ref="CL229" si="1997">IF(AND(OR(CM$6="Sen",CM$6="Sel",CM$6="Rab",CM$6="Kam",CM$6="Jum"),SUM(CH229:CJ229)&gt;=10),SUM(CH229:CJ229)-10,
IF(AND(OR(CM$6="Sen",CM$6="Sel",CM$6="Rab",CM$6="Kam",CM$6="Jum"),SUM(CH229:CJ229)&lt;10),0,
IF(AND(CM$6="Sab",SUM(CH229:CJ229)&gt;=9),SUM(CH229:CJ229)-9,
IF(AND(CM$6="Sab",SUM(CH229:CJ229)&lt;9),0,
IF(OR(CM$6="Mgg",CM$6="Hon"),SUM(CH229:CJ229),0)))))</f>
        <v>0</v>
      </c>
      <c r="CM229" s="5"/>
      <c r="CN229" s="5">
        <f>LOOKUP(CN$6,'Daily Absent'!$O$6:$AX$6,'Daily Absent'!$O229:$AX229)</f>
        <v>0</v>
      </c>
      <c r="CO229" s="104">
        <f>VALUE('Time Sheet KN'!CP229-'Time Sheet KN'!CO229)*24</f>
        <v>0</v>
      </c>
      <c r="CP229" s="104">
        <f>VALUE('Time Sheet KN'!CR229-'Time Sheet KN'!CQ229)*24</f>
        <v>0</v>
      </c>
      <c r="CQ229" s="104">
        <f>VALUE('Time Sheet KN'!CT229-'Time Sheet KN'!CS229)*24</f>
        <v>0</v>
      </c>
      <c r="CR229" s="105">
        <f t="shared" ref="CR229" si="1998">IF(AND(OR(CT$6="Sen",CT$6="Sel",CT$6="Rab",CT$6="Kam",CT$6="Jum"),SUM(CO229:CQ229)&gt;=10),10,
IF(AND(OR(CT$6="Sen",CT$6="Sel",CT$6="Rab",CT$6="Kam",CT$6="Jum"),SUM(CO229:CQ229)&lt;10),SUM(CO229:CQ229),
IF(AND(CT$6="Sab",SUM(CO229:CQ229)&gt;=9),9,
IF(AND(CT$6="Sab",SUM(CO229:CQ229)&lt;9),SUM(CO229:CQ229),
IF(OR(CT$6="Mgg",CT$6="Hon"),0)))))</f>
        <v>0</v>
      </c>
      <c r="CS229" s="5">
        <f t="shared" ref="CS229" si="1999">IF(AND(OR(CT$6="Sen",CT$6="Sel",CT$6="Rab",CT$6="Kam",CT$6="Jum"),SUM(CO229:CQ229)&gt;=10),SUM(CO229:CQ229)-10,
IF(AND(OR(CT$6="Sen",CT$6="Sel",CT$6="Rab",CT$6="Kam",CT$6="Jum"),SUM(CO229:CQ229)&lt;10),0,
IF(AND(CT$6="Sab",SUM(CO229:CQ229)&gt;=9),SUM(CO229:CQ229)-9,
IF(AND(CT$6="Sab",SUM(CO229:CQ229)&lt;9),0,
IF(OR(CT$6="Mgg",CT$6="Hon"),SUM(CO229:CQ229),0)))))</f>
        <v>0</v>
      </c>
      <c r="CT229" s="5"/>
      <c r="CU229" s="5">
        <f>LOOKUP(CU$6,'Daily Absent'!$O$6:$AX$6,'Daily Absent'!$O229:$AX229)</f>
        <v>0</v>
      </c>
      <c r="CV229" s="104">
        <f>VALUE('Time Sheet KN'!CW229-'Time Sheet KN'!CV229)*24</f>
        <v>0</v>
      </c>
      <c r="CW229" s="104">
        <f>VALUE('Time Sheet KN'!CY229-'Time Sheet KN'!CX229)*24</f>
        <v>0</v>
      </c>
      <c r="CX229" s="104">
        <f>VALUE('Time Sheet KN'!DA229-'Time Sheet KN'!CZ229)*24</f>
        <v>0</v>
      </c>
      <c r="CY229" s="105">
        <f t="shared" ref="CY229" si="2000">IF(AND(OR(DA$6="Sen",DA$6="Sel",DA$6="Rab",DA$6="Kam",DA$6="Jum"),SUM(CV229:CX229)&gt;=10),10,
IF(AND(OR(DA$6="Sen",DA$6="Sel",DA$6="Rab",DA$6="Kam",DA$6="Jum"),SUM(CV229:CX229)&lt;10),SUM(CV229:CX229),
IF(AND(DA$6="Sab",SUM(CV229:CX229)&gt;=9),9,
IF(AND(DA$6="Sab",SUM(CV229:CX229)&lt;9),SUM(CV229:CX229),
IF(OR(DA$6="Mgg",DA$6="Hon"),0)))))</f>
        <v>0</v>
      </c>
      <c r="CZ229" s="5">
        <f t="shared" ref="CZ229" si="2001">IF(AND(OR(DA$6="Sen",DA$6="Sel",DA$6="Rab",DA$6="Kam",DA$6="Jum"),SUM(CV229:CX229)&gt;=10),SUM(CV229:CX229)-10,
IF(AND(OR(DA$6="Sen",DA$6="Sel",DA$6="Rab",DA$6="Kam",DA$6="Jum"),SUM(CV229:CX229)&lt;10),0,
IF(AND(DA$6="Sab",SUM(CV229:CX229)&gt;=9),SUM(CV229:CX229)-9,
IF(AND(DA$6="Sab",SUM(CV229:CX229)&lt;9),0,
IF(OR(DA$6="Mgg",DA$6="Hon"),SUM(CV229:CX229),0)))))</f>
        <v>0</v>
      </c>
      <c r="DA229" s="5"/>
      <c r="DB229" s="5">
        <f>LOOKUP(DB$6,'Daily Absent'!$O$6:$AX$6,'Daily Absent'!$O229:$AX229)</f>
        <v>0</v>
      </c>
      <c r="DC229" s="104">
        <f>VALUE('Time Sheet KN'!DD229-'Time Sheet KN'!DC229)*24</f>
        <v>0</v>
      </c>
      <c r="DD229" s="104">
        <f>VALUE('Time Sheet KN'!DF229-'Time Sheet KN'!DE229)*24</f>
        <v>0</v>
      </c>
      <c r="DE229" s="104">
        <f>VALUE('Time Sheet KN'!DH229-'Time Sheet KN'!DG229)*24</f>
        <v>0</v>
      </c>
      <c r="DF229" s="105">
        <f t="shared" ref="DF229" si="2002">IF(AND(OR(DH$6="Sen",DH$6="Sel",DH$6="Rab",DH$6="Kam",DH$6="Jum"),SUM(DC229:DE229)&gt;=10),10,
IF(AND(OR(DH$6="Sen",DH$6="Sel",DH$6="Rab",DH$6="Kam",DH$6="Jum"),SUM(DC229:DE229)&lt;10),SUM(DC229:DE229),
IF(AND(DH$6="Sab",SUM(DC229:DE229)&gt;=9),9,
IF(AND(DH$6="Sab",SUM(DC229:DE229)&lt;9),SUM(DC229:DE229),
IF(OR(DH$6="Mgg",DH$6="Hon"),0)))))</f>
        <v>0</v>
      </c>
      <c r="DG229" s="5">
        <f t="shared" ref="DG229" si="2003">IF(AND(OR(DH$6="Sen",DH$6="Sel",DH$6="Rab",DH$6="Kam",DH$6="Jum"),SUM(DC229:DE229)&gt;=10),SUM(DC229:DE229)-10,
IF(AND(OR(DH$6="Sen",DH$6="Sel",DH$6="Rab",DH$6="Kam",DH$6="Jum"),SUM(DC229:DE229)&lt;10),0,
IF(AND(DH$6="Sab",SUM(DC229:DE229)&gt;=9),SUM(DC229:DE229)-9,
IF(AND(DH$6="Sab",SUM(DC229:DE229)&lt;9),0,
IF(OR(DH$6="Mgg",DH$6="Hon"),SUM(DC229:DE229),0)))))</f>
        <v>0</v>
      </c>
      <c r="DH229" s="5"/>
      <c r="DI229" s="5">
        <f>LOOKUP(DI$6,'Daily Absent'!$O$6:$AX$6,'Daily Absent'!$O229:$AX229)</f>
        <v>0</v>
      </c>
      <c r="DJ229" s="104">
        <f>VALUE('Time Sheet KN'!DK229-'Time Sheet KN'!DJ229)*24</f>
        <v>0</v>
      </c>
      <c r="DK229" s="104">
        <f>VALUE('Time Sheet KN'!DM229-'Time Sheet KN'!DL229)*24</f>
        <v>0</v>
      </c>
      <c r="DL229" s="104">
        <f>VALUE('Time Sheet KN'!DO229-'Time Sheet KN'!DN229)*24</f>
        <v>0</v>
      </c>
      <c r="DM229" s="105">
        <f t="shared" ref="DM229" si="2004">IF(AND(OR(DO$6="Sen",DO$6="Sel",DO$6="Rab",DO$6="Kam",DO$6="Jum"),SUM(DJ229:DL229)&gt;=10),10,
IF(AND(OR(DO$6="Sen",DO$6="Sel",DO$6="Rab",DO$6="Kam",DO$6="Jum"),SUM(DJ229:DL229)&lt;10),SUM(DJ229:DL229),
IF(AND(DO$6="Sab",SUM(DJ229:DL229)&gt;=9),9,
IF(AND(DO$6="Sab",SUM(DJ229:DL229)&lt;9),SUM(DJ229:DL229),
IF(OR(DO$6="Mgg",DO$6="Hon"),0)))))</f>
        <v>0</v>
      </c>
      <c r="DN229" s="5">
        <f t="shared" ref="DN229" si="2005">IF(AND(OR(DO$6="Sen",DO$6="Sel",DO$6="Rab",DO$6="Kam",DO$6="Jum"),SUM(DJ229:DL229)&gt;=10),SUM(DJ229:DL229)-10,
IF(AND(OR(DO$6="Sen",DO$6="Sel",DO$6="Rab",DO$6="Kam",DO$6="Jum"),SUM(DJ229:DL229)&lt;10),0,
IF(AND(DO$6="Sab",SUM(DJ229:DL229)&gt;=9),SUM(DJ229:DL229)-9,
IF(AND(DO$6="Sab",SUM(DJ229:DL229)&lt;9),0,
IF(OR(DO$6="Mgg",DO$6="Hon"),SUM(DJ229:DL229),0)))))</f>
        <v>0</v>
      </c>
      <c r="DO229" s="5"/>
      <c r="DP229" s="5">
        <f>LOOKUP(DP$6,'Daily Absent'!$O$6:$AX$6,'Daily Absent'!$O229:$AX229)</f>
        <v>1</v>
      </c>
      <c r="DQ229" s="104">
        <f>VALUE('Time Sheet KN'!DR229-'Time Sheet KN'!DQ229)*24</f>
        <v>5</v>
      </c>
      <c r="DR229" s="104">
        <f>VALUE('Time Sheet KN'!DT229-'Time Sheet KN'!DS229)*24</f>
        <v>5.0000000000000009</v>
      </c>
      <c r="DS229" s="104">
        <f>VALUE('Time Sheet KN'!DV229-'Time Sheet KN'!DU229)*24</f>
        <v>0</v>
      </c>
      <c r="DT229" s="105">
        <f t="shared" ref="DT229" si="2006">IF(AND(OR(DV$6="Sen",DV$6="Sel",DV$6="Rab",DV$6="Kam",DV$6="Jum"),SUM(DQ229:DS229)&gt;=10),10,
IF(AND(OR(DV$6="Sen",DV$6="Sel",DV$6="Rab",DV$6="Kam",DV$6="Jum"),SUM(DQ229:DS229)&lt;10),SUM(DQ229:DS229),
IF(AND(DV$6="Sab",SUM(DQ229:DS229)&gt;=9),9,
IF(AND(DV$6="Sab",SUM(DQ229:DS229)&lt;9),SUM(DQ229:DS229),
IF(OR(DV$6="Mgg",DV$6="Hon"),0)))))</f>
        <v>10</v>
      </c>
      <c r="DU229" s="5">
        <f t="shared" ref="DU229" si="2007">IF(AND(OR(DV$6="Sen",DV$6="Sel",DV$6="Rab",DV$6="Kam",DV$6="Jum"),SUM(DQ229:DS229)&gt;=10),SUM(DQ229:DS229)-10,
IF(AND(OR(DV$6="Sen",DV$6="Sel",DV$6="Rab",DV$6="Kam",DV$6="Jum"),SUM(DQ229:DS229)&lt;10),0,
IF(AND(DV$6="Sab",SUM(DQ229:DS229)&gt;=9),SUM(DQ229:DS229)-9,
IF(AND(DV$6="Sab",SUM(DQ229:DS229)&lt;9),0,
IF(OR(DV$6="Mgg",DV$6="Hon"),SUM(DQ229:DS229),0)))))</f>
        <v>0</v>
      </c>
      <c r="DV229" s="5"/>
      <c r="DW229" s="5">
        <f>LOOKUP(DW$6,'Daily Absent'!$O$6:$AX$6,'Daily Absent'!$O229:$AX229)</f>
        <v>1</v>
      </c>
      <c r="DX229" s="104">
        <f>VALUE('Time Sheet KN'!DY229-'Time Sheet KN'!DX229)*24</f>
        <v>5</v>
      </c>
      <c r="DY229" s="104">
        <f>VALUE('Time Sheet KN'!EA229-'Time Sheet KN'!DZ229)*24</f>
        <v>5.0000000000000009</v>
      </c>
      <c r="DZ229" s="104">
        <f>VALUE('Time Sheet KN'!EC229-'Time Sheet KN'!EB229)*24</f>
        <v>0</v>
      </c>
      <c r="EA229" s="105">
        <f t="shared" ref="EA229" si="2008">IF(AND(OR(EC$6="Sen",EC$6="Sel",EC$6="Rab",EC$6="Kam",EC$6="Jum"),SUM(DX229:DZ229)&gt;=10),10,
IF(AND(OR(EC$6="Sen",EC$6="Sel",EC$6="Rab",EC$6="Kam",EC$6="Jum"),SUM(DX229:DZ229)&lt;10),SUM(DX229:DZ229),
IF(AND(EC$6="Sab",SUM(DX229:DZ229)&gt;=9),9,
IF(AND(EC$6="Sab",SUM(DX229:DZ229)&lt;9),SUM(DX229:DZ229),
IF(OR(EC$6="Mgg",EC$6="Hon"),0)))))</f>
        <v>10</v>
      </c>
      <c r="EB229" s="5">
        <f t="shared" ref="EB229" si="2009">IF(AND(OR(EC$6="Sen",EC$6="Sel",EC$6="Rab",EC$6="Kam",EC$6="Jum"),SUM(DX229:DZ229)&gt;=10),SUM(DX229:DZ229)-10,
IF(AND(OR(EC$6="Sen",EC$6="Sel",EC$6="Rab",EC$6="Kam",EC$6="Jum"),SUM(DX229:DZ229)&lt;10),0,
IF(AND(EC$6="Sab",SUM(DX229:DZ229)&gt;=9),SUM(DX229:DZ229)-9,
IF(AND(EC$6="Sab",SUM(DX229:DZ229)&lt;9),0,
IF(OR(EC$6="Mgg",EC$6="Hon"),SUM(DX229:DZ229),0)))))</f>
        <v>0</v>
      </c>
      <c r="EC229" s="5"/>
      <c r="ED229" s="5">
        <f>LOOKUP(ED$6,'Daily Absent'!$O$6:$AX$6,'Daily Absent'!$O229:$AX229)</f>
        <v>1</v>
      </c>
      <c r="EE229" s="104">
        <f>VALUE('Time Sheet KN'!EF229-'Time Sheet KN'!EE229)*24</f>
        <v>5</v>
      </c>
      <c r="EF229" s="104">
        <f>VALUE('Time Sheet KN'!EH229-'Time Sheet KN'!EG229)*24</f>
        <v>5.0000000000000009</v>
      </c>
      <c r="EG229" s="104">
        <f>VALUE('Time Sheet KN'!EJ229-'Time Sheet KN'!EI229)*24</f>
        <v>3</v>
      </c>
      <c r="EH229" s="105">
        <f t="shared" ref="EH229" si="2010">IF(AND(OR(EJ$6="Sen",EJ$6="Sel",EJ$6="Rab",EJ$6="Kam",EJ$6="Jum"),SUM(EE229:EG229)&gt;=10),10,
IF(AND(OR(EJ$6="Sen",EJ$6="Sel",EJ$6="Rab",EJ$6="Kam",EJ$6="Jum"),SUM(EE229:EG229)&lt;10),SUM(EE229:EG229),
IF(AND(EJ$6="Sab",SUM(EE229:EG229)&gt;=9),9,
IF(AND(EJ$6="Sab",SUM(EE229:EG229)&lt;9),SUM(EE229:EG229),
IF(OR(EJ$6="Mgg",EJ$6="Hon"),0)))))</f>
        <v>10</v>
      </c>
      <c r="EI229" s="5">
        <f t="shared" ref="EI229" si="2011">IF(AND(OR(EJ$6="Sen",EJ$6="Sel",EJ$6="Rab",EJ$6="Kam",EJ$6="Jum"),SUM(EE229:EG229)&gt;=10),SUM(EE229:EG229)-10,
IF(AND(OR(EJ$6="Sen",EJ$6="Sel",EJ$6="Rab",EJ$6="Kam",EJ$6="Jum"),SUM(EE229:EG229)&lt;10),0,
IF(AND(EJ$6="Sab",SUM(EE229:EG229)&gt;=9),SUM(EE229:EG229)-9,
IF(AND(EJ$6="Sab",SUM(EE229:EG229)&lt;9),0,
IF(OR(EJ$6="Mgg",EJ$6="Hon"),SUM(EE229:EG229),0)))))</f>
        <v>3</v>
      </c>
      <c r="EJ229" s="5"/>
      <c r="EK229" s="5">
        <f>LOOKUP(EK$6,'Daily Absent'!$O$6:$AX$6,'Daily Absent'!$O229:$AX229)</f>
        <v>1</v>
      </c>
      <c r="EL229" s="104">
        <f>VALUE('Time Sheet KN'!EM229-'Time Sheet KN'!EL229)*24</f>
        <v>5</v>
      </c>
      <c r="EM229" s="104">
        <f>VALUE('Time Sheet KN'!EO229-'Time Sheet KN'!EN229)*24</f>
        <v>5.0000000000000009</v>
      </c>
      <c r="EN229" s="104">
        <f>VALUE('Time Sheet KN'!EQ229-'Time Sheet KN'!EP229)*24</f>
        <v>0</v>
      </c>
      <c r="EO229" s="105">
        <f t="shared" ref="EO229" si="2012">IF(AND(OR(EQ$6="Sen",EQ$6="Sel",EQ$6="Rab",EQ$6="Kam",EQ$6="Jum"),SUM(EL229:EN229)&gt;=10),10,
IF(AND(OR(EQ$6="Sen",EQ$6="Sel",EQ$6="Rab",EQ$6="Kam",EQ$6="Jum"),SUM(EL229:EN229)&lt;10),SUM(EL229:EN229),
IF(AND(EQ$6="Sab",SUM(EL229:EN229)&gt;=9),9,
IF(AND(EQ$6="Sab",SUM(EL229:EN229)&lt;9),SUM(EL229:EN229),
IF(OR(EQ$6="Mgg",EQ$6="Hon"),0)))))</f>
        <v>9</v>
      </c>
      <c r="EP229" s="5">
        <f t="shared" ref="EP229" si="2013">IF(AND(OR(EQ$6="Sen",EQ$6="Sel",EQ$6="Rab",EQ$6="Kam",EQ$6="Jum"),SUM(EL229:EN229)&gt;=10),SUM(EL229:EN229)-10,
IF(AND(OR(EQ$6="Sen",EQ$6="Sel",EQ$6="Rab",EQ$6="Kam",EQ$6="Jum"),SUM(EL229:EN229)&lt;10),0,
IF(AND(EQ$6="Sab",SUM(EL229:EN229)&gt;=9),SUM(EL229:EN229)-9,
IF(AND(EQ$6="Sab",SUM(EL229:EN229)&lt;9),0,
IF(OR(EQ$6="Mgg",EQ$6="Hon"),SUM(EL229:EN229),0)))))</f>
        <v>1</v>
      </c>
      <c r="EQ229" s="5"/>
      <c r="ER229" s="5">
        <f>LOOKUP(ER$6,'Daily Absent'!$O$6:$AX$6,'Daily Absent'!$O229:$AX229)</f>
        <v>0</v>
      </c>
      <c r="ES229" s="104">
        <f>VALUE('Time Sheet KN'!ET229-'Time Sheet KN'!ES229)*24</f>
        <v>0</v>
      </c>
      <c r="ET229" s="104">
        <f>VALUE('Time Sheet KN'!EV229-'Time Sheet KN'!EU229)*24</f>
        <v>0</v>
      </c>
      <c r="EU229" s="104">
        <f>VALUE('Time Sheet KN'!EX229-'Time Sheet KN'!EW229)*24</f>
        <v>0</v>
      </c>
      <c r="EV229" s="105">
        <f t="shared" ref="EV229" si="2014">IF(AND(OR(EX$6="Sen",EX$6="Sel",EX$6="Rab",EX$6="Kam",EX$6="Jum"),SUM(ES229:EU229)&gt;=10),10,
IF(AND(OR(EX$6="Sen",EX$6="Sel",EX$6="Rab",EX$6="Kam",EX$6="Jum"),SUM(ES229:EU229)&lt;10),SUM(ES229:EU229),
IF(AND(EX$6="Sab",SUM(ES229:EU229)&gt;=9),9,
IF(AND(EX$6="Sab",SUM(ES229:EU229)&lt;9),SUM(ES229:EU229),
IF(OR(EX$6="Mgg",EX$6="Hon"),0)))))</f>
        <v>0</v>
      </c>
      <c r="EW229" s="5">
        <f t="shared" ref="EW229" si="2015">IF(AND(OR(EX$6="Sen",EX$6="Sel",EX$6="Rab",EX$6="Kam",EX$6="Jum"),SUM(ES229:EU229)&gt;=10),SUM(ES229:EU229)-10,
IF(AND(OR(EX$6="Sen",EX$6="Sel",EX$6="Rab",EX$6="Kam",EX$6="Jum"),SUM(ES229:EU229)&lt;10),0,
IF(AND(EX$6="Sab",SUM(ES229:EU229)&gt;=9),SUM(ES229:EU229)-9,
IF(AND(EX$6="Sab",SUM(ES229:EU229)&lt;9),0,
IF(OR(EX$6="Mgg",EX$6="Hon"),SUM(ES229:EU229),0)))))</f>
        <v>0</v>
      </c>
      <c r="EX229" s="5"/>
      <c r="EY229" s="5">
        <f>LOOKUP(EY$6,'Daily Absent'!$O$6:$AX$6,'Daily Absent'!$O229:$AX229)</f>
        <v>1</v>
      </c>
      <c r="EZ229" s="104">
        <f>VALUE('Time Sheet KN'!FA229-'Time Sheet KN'!EZ229)*24</f>
        <v>5</v>
      </c>
      <c r="FA229" s="104">
        <f>VALUE('Time Sheet KN'!FC229-'Time Sheet KN'!FB229)*24</f>
        <v>5.0000000000000009</v>
      </c>
      <c r="FB229" s="104">
        <f>VALUE('Time Sheet KN'!FE229-'Time Sheet KN'!FD229)*24</f>
        <v>3</v>
      </c>
      <c r="FC229" s="105">
        <f t="shared" ref="FC229" si="2016">IF(AND(OR(FE$6="Sen",FE$6="Sel",FE$6="Rab",FE$6="Kam",FE$6="Jum"),SUM(EZ229:FB229)&gt;=10),10,
IF(AND(OR(FE$6="Sen",FE$6="Sel",FE$6="Rab",FE$6="Kam",FE$6="Jum"),SUM(EZ229:FB229)&lt;10),SUM(EZ229:FB229),
IF(AND(FE$6="Sab",SUM(EZ229:FB229)&gt;=9),9,
IF(AND(FE$6="Sab",SUM(EZ229:FB229)&lt;9),SUM(EZ229:FB229),
IF(OR(FE$6="Mgg",FE$6="Hon"),0)))))</f>
        <v>10</v>
      </c>
      <c r="FD229" s="5">
        <f t="shared" ref="FD229" si="2017">IF(AND(OR(FE$6="Sen",FE$6="Sel",FE$6="Rab",FE$6="Kam",FE$6="Jum"),SUM(EZ229:FB229)&gt;=10),SUM(EZ229:FB229)-10,
IF(AND(OR(FE$6="Sen",FE$6="Sel",FE$6="Rab",FE$6="Kam",FE$6="Jum"),SUM(EZ229:FB229)&lt;10),0,
IF(AND(FE$6="Sab",SUM(EZ229:FB229)&gt;=9),SUM(EZ229:FB229)-9,
IF(AND(FE$6="Sab",SUM(EZ229:FB229)&lt;9),0,
IF(OR(FE$6="Mgg",FE$6="Hon"),SUM(EZ229:FB229),0)))))</f>
        <v>3</v>
      </c>
      <c r="FE229" s="5"/>
      <c r="FF229" s="5">
        <f>LOOKUP(FF$6,'Daily Absent'!$O$6:$AX$6,'Daily Absent'!$O229:$AX229)</f>
        <v>1</v>
      </c>
      <c r="FG229" s="104">
        <f>VALUE('Time Sheet KN'!FH229-'Time Sheet KN'!FG229)*24</f>
        <v>0</v>
      </c>
      <c r="FH229" s="104">
        <f>VALUE('Time Sheet KN'!FJ229-'Time Sheet KN'!FI229)*24</f>
        <v>0</v>
      </c>
      <c r="FI229" s="104">
        <f>VALUE('Time Sheet KN'!FL229-'Time Sheet KN'!FK229)*24</f>
        <v>0</v>
      </c>
      <c r="FJ229" s="105">
        <f t="shared" ref="FJ229" si="2018">IF(AND(OR(FL$6="Sen",FL$6="Sel",FL$6="Rab",FL$6="Kam",FL$6="Jum"),SUM(FG229:FI229)&gt;=10),10,
IF(AND(OR(FL$6="Sen",FL$6="Sel",FL$6="Rab",FL$6="Kam",FL$6="Jum"),SUM(FG229:FI229)&lt;10),SUM(FG229:FI229),
IF(AND(FL$6="Sab",SUM(FG229:FI229)&gt;=9),9,
IF(AND(FL$6="Sab",SUM(FG229:FI229)&lt;9),SUM(FG229:FI229),
IF(OR(FL$6="Mgg",FL$6="Hon"),0)))))</f>
        <v>0</v>
      </c>
      <c r="FK229" s="5">
        <f t="shared" ref="FK229" si="2019">IF(AND(OR(FL$6="Sen",FL$6="Sel",FL$6="Rab",FL$6="Kam",FL$6="Jum"),SUM(FG229:FI229)&gt;=10),SUM(FG229:FI229)-10,
IF(AND(OR(FL$6="Sen",FL$6="Sel",FL$6="Rab",FL$6="Kam",FL$6="Jum"),SUM(FG229:FI229)&lt;10),0,
IF(AND(FL$6="Sab",SUM(FG229:FI229)&gt;=9),SUM(FG229:FI229)-9,
IF(AND(FL$6="Sab",SUM(FG229:FI229)&lt;9),0,
IF(OR(FL$6="Mgg",FL$6="Hon"),SUM(FG229:FI229),0)))))</f>
        <v>0</v>
      </c>
      <c r="FL229" s="5"/>
      <c r="FM229" s="5">
        <f>LOOKUP(FM$6,'Daily Absent'!$O$6:$AX$6,'Daily Absent'!$O229:$AX229)</f>
        <v>0</v>
      </c>
      <c r="FN229" s="104">
        <f>VALUE('Time Sheet KN'!FO229-'Time Sheet KN'!FN229)*24</f>
        <v>0</v>
      </c>
      <c r="FO229" s="104">
        <f>VALUE('Time Sheet KN'!FQ229-'Time Sheet KN'!FP229)*24</f>
        <v>0</v>
      </c>
      <c r="FP229" s="104">
        <f>VALUE('Time Sheet KN'!FS229-'Time Sheet KN'!FR229)*24</f>
        <v>0</v>
      </c>
      <c r="FQ229" s="105">
        <f t="shared" ref="FQ229" si="2020">IF(AND(OR(FS$6="Sen",FS$6="Sel",FS$6="Rab",FS$6="Kam",FS$6="Jum"),SUM(FN229:FP229)&gt;=10),10,
IF(AND(OR(FS$6="Sen",FS$6="Sel",FS$6="Rab",FS$6="Kam",FS$6="Jum"),SUM(FN229:FP229)&lt;10),SUM(FN229:FP229),
IF(AND(FS$6="Sab",SUM(FN229:FP229)&gt;=9),9,
IF(AND(FS$6="Sab",SUM(FN229:FP229)&lt;9),SUM(FN229:FP229),
IF(OR(FS$6="Mgg",FS$6="Hon"),0)))))</f>
        <v>0</v>
      </c>
      <c r="FR229" s="5">
        <f t="shared" ref="FR229" si="2021">IF(AND(OR(FS$6="Sen",FS$6="Sel",FS$6="Rab",FS$6="Kam",FS$6="Jum"),SUM(FN229:FP229)&gt;=10),SUM(FN229:FP229)-10,
IF(AND(OR(FS$6="Sen",FS$6="Sel",FS$6="Rab",FS$6="Kam",FS$6="Jum"),SUM(FN229:FP229)&lt;10),0,
IF(AND(FS$6="Sab",SUM(FN229:FP229)&gt;=9),SUM(FN229:FP229)-9,
IF(AND(FS$6="Sab",SUM(FN229:FP229)&lt;9),0,
IF(OR(FS$6="Mgg",FS$6="Hon"),SUM(FN229:FP229),0)))))</f>
        <v>0</v>
      </c>
      <c r="FS229" s="5"/>
      <c r="FT229" s="5">
        <f>LOOKUP(FT$6,'Daily Absent'!$O$6:$AX$6,'Daily Absent'!$O229:$AX229)</f>
        <v>0</v>
      </c>
      <c r="FU229" s="104">
        <f>VALUE('Time Sheet KN'!FV229-'Time Sheet KN'!FU229)*24</f>
        <v>0</v>
      </c>
      <c r="FV229" s="104">
        <f>VALUE('Time Sheet KN'!FX229-'Time Sheet KN'!FW229)*24</f>
        <v>0</v>
      </c>
      <c r="FW229" s="104">
        <f>VALUE('Time Sheet KN'!FZ229-'Time Sheet KN'!FY229)*24</f>
        <v>0</v>
      </c>
      <c r="FX229" s="105">
        <f t="shared" ref="FX229" si="2022">IF(AND(OR(FZ$6="Sen",FZ$6="Sel",FZ$6="Rab",FZ$6="Kam",FZ$6="Jum"),SUM(FU229:FW229)&gt;=10),10,
IF(AND(OR(FZ$6="Sen",FZ$6="Sel",FZ$6="Rab",FZ$6="Kam",FZ$6="Jum"),SUM(FU229:FW229)&lt;10),SUM(FU229:FW229),
IF(AND(FZ$6="Sab",SUM(FU229:FW229)&gt;=9),9,
IF(AND(FZ$6="Sab",SUM(FU229:FW229)&lt;9),SUM(FU229:FW229),
IF(OR(FZ$6="Mgg",FZ$6="Hon"),0)))))</f>
        <v>0</v>
      </c>
      <c r="FY229" s="5">
        <f t="shared" ref="FY229" si="2023">IF(AND(OR(FZ$6="Sen",FZ$6="Sel",FZ$6="Rab",FZ$6="Kam",FZ$6="Jum"),SUM(FU229:FW229)&gt;=10),SUM(FU229:FW229)-10,
IF(AND(OR(FZ$6="Sen",FZ$6="Sel",FZ$6="Rab",FZ$6="Kam",FZ$6="Jum"),SUM(FU229:FW229)&lt;10),0,
IF(AND(FZ$6="Sab",SUM(FU229:FW229)&gt;=9),SUM(FU229:FW229)-9,
IF(AND(FZ$6="Sab",SUM(FU229:FW229)&lt;9),0,
IF(OR(FZ$6="Mgg",FZ$6="Hon"),SUM(FU229:FW229),0)))))</f>
        <v>0</v>
      </c>
      <c r="FZ229" s="5"/>
      <c r="GA229" s="5">
        <f>LOOKUP(GA$6,'Daily Absent'!$O$6:$AX$6,'Daily Absent'!$O229:$AX229)</f>
        <v>0</v>
      </c>
      <c r="GB229" s="104">
        <f>VALUE('Time Sheet KN'!GC229-'Time Sheet KN'!GB229)*24</f>
        <v>0</v>
      </c>
      <c r="GC229" s="104">
        <f>VALUE('Time Sheet KN'!GE229-'Time Sheet KN'!GD229)*24</f>
        <v>0</v>
      </c>
      <c r="GD229" s="104">
        <f>VALUE('Time Sheet KN'!GG229-'Time Sheet KN'!GF229)*24</f>
        <v>0</v>
      </c>
      <c r="GE229" s="105">
        <f t="shared" ref="GE229" si="2024">IF(AND(OR(GG$6="Sen",GG$6="Sel",GG$6="Rab",GG$6="Kam",GG$6="Jum"),SUM(GB229:GD229)&gt;=10),10,
IF(AND(OR(GG$6="Sen",GG$6="Sel",GG$6="Rab",GG$6="Kam",GG$6="Jum"),SUM(GB229:GD229)&lt;10),SUM(GB229:GD229),
IF(AND(GG$6="Sab",SUM(GB229:GD229)&gt;=9),9,
IF(AND(GG$6="Sab",SUM(GB229:GD229)&lt;9),SUM(GB229:GD229),
IF(OR(GG$6="Mgg",GG$6="Hon"),0)))))</f>
        <v>0</v>
      </c>
      <c r="GF229" s="5">
        <f t="shared" ref="GF229" si="2025">IF(AND(OR(GG$6="Sen",GG$6="Sel",GG$6="Rab",GG$6="Kam",GG$6="Jum"),SUM(GB229:GD229)&gt;=10),SUM(GB229:GD229)-10,
IF(AND(OR(GG$6="Sen",GG$6="Sel",GG$6="Rab",GG$6="Kam",GG$6="Jum"),SUM(GB229:GD229)&lt;10),0,
IF(AND(GG$6="Sab",SUM(GB229:GD229)&gt;=9),SUM(GB229:GD229)-9,
IF(AND(GG$6="Sab",SUM(GB229:GD229)&lt;9),0,
IF(OR(GG$6="Mgg",GG$6="Hon"),SUM(GB229:GD229),0)))))</f>
        <v>0</v>
      </c>
      <c r="GG229" s="5"/>
      <c r="GH229" s="5">
        <f>LOOKUP(GH$6,'Daily Absent'!$O$6:$AX$6,'Daily Absent'!$O229:$AX229)</f>
        <v>0</v>
      </c>
      <c r="GI229" s="104">
        <f>VALUE('Time Sheet KN'!GJ229-'Time Sheet KN'!GI229)*24</f>
        <v>0</v>
      </c>
      <c r="GJ229" s="104">
        <f>VALUE('Time Sheet KN'!GL229-'Time Sheet KN'!GK229)*24</f>
        <v>0</v>
      </c>
      <c r="GK229" s="104">
        <f>VALUE('Time Sheet KN'!GN229-'Time Sheet KN'!GM229)*24</f>
        <v>0</v>
      </c>
      <c r="GL229" s="105">
        <f t="shared" ref="GL229" si="2026">IF(AND(OR(GN$6="Sen",GN$6="Sel",GN$6="Rab",GN$6="Kam",GN$6="Jum"),SUM(GI229:GK229)&gt;=10),10,
IF(AND(OR(GN$6="Sen",GN$6="Sel",GN$6="Rab",GN$6="Kam",GN$6="Jum"),SUM(GI229:GK229)&lt;10),SUM(GI229:GK229),
IF(AND(GN$6="Sab",SUM(GI229:GK229)&gt;=9),9,
IF(AND(GN$6="Sab",SUM(GI229:GK229)&lt;9),SUM(GI229:GK229),
IF(OR(GN$6="Mgg",GN$6="Hon"),0)))))</f>
        <v>0</v>
      </c>
      <c r="GM229" s="5">
        <f t="shared" ref="GM229" si="2027">IF(AND(OR(GN$6="Sen",GN$6="Sel",GN$6="Rab",GN$6="Kam",GN$6="Jum"),SUM(GI229:GK229)&gt;=10),SUM(GI229:GK229)-10,
IF(AND(OR(GN$6="Sen",GN$6="Sel",GN$6="Rab",GN$6="Kam",GN$6="Jum"),SUM(GI229:GK229)&lt;10),0,
IF(AND(GN$6="Sab",SUM(GI229:GK229)&gt;=9),SUM(GI229:GK229)-9,
IF(AND(GN$6="Sab",SUM(GI229:GK229)&lt;9),0,
IF(OR(GN$6="Mgg",GN$6="Hon"),SUM(GI229:GK229),0)))))</f>
        <v>0</v>
      </c>
      <c r="GN229" s="5"/>
      <c r="GO229" s="5">
        <f>LOOKUP(GO$6,'Daily Absent'!$O$6:$AX$6,'Daily Absent'!$O229:$AX229)</f>
        <v>0</v>
      </c>
      <c r="GP229" s="104">
        <f>VALUE('Time Sheet KN'!GQ229-'Time Sheet KN'!GP229)*24</f>
        <v>0</v>
      </c>
      <c r="GQ229" s="104">
        <f>VALUE('Time Sheet KN'!GS229-'Time Sheet KN'!GR229)*24</f>
        <v>0</v>
      </c>
      <c r="GR229" s="104">
        <f>VALUE('Time Sheet KN'!GU229-'Time Sheet KN'!GT229)*24</f>
        <v>0</v>
      </c>
      <c r="GS229" s="105">
        <f t="shared" ref="GS229" si="2028">IF(AND(OR(GU$6="Sen",GU$6="Sel",GU$6="Rab",GU$6="Kam",GU$6="Jum"),SUM(GP229:GR229)&gt;=10),10,
IF(AND(OR(GU$6="Sen",GU$6="Sel",GU$6="Rab",GU$6="Kam",GU$6="Jum"),SUM(GP229:GR229)&lt;10),SUM(GP229:GR229),
IF(AND(GU$6="Sab",SUM(GP229:GR229)&gt;=9),9,
IF(AND(GU$6="Sab",SUM(GP229:GR229)&lt;9),SUM(GP229:GR229),
IF(OR(GU$6="Mgg",GU$6="Hon"),0)))))</f>
        <v>0</v>
      </c>
      <c r="GT229" s="5">
        <f t="shared" ref="GT229" si="2029">IF(AND(OR(GU$6="Sen",GU$6="Sel",GU$6="Rab",GU$6="Kam",GU$6="Jum"),SUM(GP229:GR229)&gt;=10),SUM(GP229:GR229)-10,
IF(AND(OR(GU$6="Sen",GU$6="Sel",GU$6="Rab",GU$6="Kam",GU$6="Jum"),SUM(GP229:GR229)&lt;10),0,
IF(AND(GU$6="Sab",SUM(GP229:GR229)&gt;=9),SUM(GP229:GR229)-9,
IF(AND(GU$6="Sab",SUM(GP229:GR229)&lt;9),0,
IF(OR(GU$6="Mgg",GU$6="Hon"),SUM(GP229:GR229),0)))))</f>
        <v>0</v>
      </c>
      <c r="GU229" s="5"/>
      <c r="GV229" s="5">
        <f>LOOKUP(GV$6,'Daily Absent'!$O$6:$AX$6,'Daily Absent'!$O229:$AX229)</f>
        <v>0</v>
      </c>
      <c r="GW229" s="104">
        <f>VALUE('Time Sheet KN'!GX229-'Time Sheet KN'!GW229)*24</f>
        <v>0</v>
      </c>
      <c r="GX229" s="104">
        <f>VALUE('Time Sheet KN'!GZ229-'Time Sheet KN'!GY229)*24</f>
        <v>0</v>
      </c>
      <c r="GY229" s="104">
        <f>VALUE('Time Sheet KN'!HB229-'Time Sheet KN'!HA229)*24</f>
        <v>0</v>
      </c>
      <c r="GZ229" s="105">
        <f t="shared" ref="GZ229" si="2030">IF(AND(OR(HB$6="Sen",HB$6="Sel",HB$6="Rab",HB$6="Kam",HB$6="Jum"),SUM(GW229:GY229)&gt;=10),10,
IF(AND(OR(HB$6="Sen",HB$6="Sel",HB$6="Rab",HB$6="Kam",HB$6="Jum"),SUM(GW229:GY229)&lt;10),SUM(GW229:GY229),
IF(AND(HB$6="Sab",SUM(GW229:GY229)&gt;=9),9,
IF(AND(HB$6="Sab",SUM(GW229:GY229)&lt;9),SUM(GW229:GY229),
IF(OR(HB$6="Mgg",HB$6="Hon"),0)))))</f>
        <v>0</v>
      </c>
      <c r="HA229" s="5">
        <f t="shared" ref="HA229" si="2031">IF(AND(OR(HB$6="Sen",HB$6="Sel",HB$6="Rab",HB$6="Kam",HB$6="Jum"),SUM(GW229:GY229)&gt;=10),SUM(GW229:GY229)-10,
IF(AND(OR(HB$6="Sen",HB$6="Sel",HB$6="Rab",HB$6="Kam",HB$6="Jum"),SUM(GW229:GY229)&lt;10),0,
IF(AND(HB$6="Sab",SUM(GW229:GY229)&gt;=9),SUM(GW229:GY229)-9,
IF(AND(HB$6="Sab",SUM(GW229:GY229)&lt;9),0,
IF(OR(HB$6="Mgg",HB$6="Hon"),SUM(GW229:GY229),0)))))</f>
        <v>0</v>
      </c>
      <c r="HB229" s="5"/>
      <c r="HC229" s="5">
        <f>LOOKUP(HC$6,'Daily Absent'!$O$6:$AX$6,'Daily Absent'!$O229:$AX229)</f>
        <v>0</v>
      </c>
      <c r="HD229" s="104">
        <f>VALUE('Time Sheet KN'!HE229-'Time Sheet KN'!HD229)*24</f>
        <v>0</v>
      </c>
      <c r="HE229" s="104">
        <f>VALUE('Time Sheet KN'!HG229-'Time Sheet KN'!HF229)*24</f>
        <v>0</v>
      </c>
      <c r="HF229" s="104">
        <f>VALUE('Time Sheet KN'!HI229-'Time Sheet KN'!HH229)*24</f>
        <v>0</v>
      </c>
      <c r="HG229" s="105">
        <f t="shared" ref="HG229" si="2032">IF(AND(OR(HI$6="Sen",HI$6="Sel",HI$6="Rab",HI$6="Kam",HI$6="Jum"),SUM(HD229:HF229)&gt;=10),10,
IF(AND(OR(HI$6="Sen",HI$6="Sel",HI$6="Rab",HI$6="Kam",HI$6="Jum"),SUM(HD229:HF229)&lt;10),SUM(HD229:HF229),
IF(AND(HI$6="Sab",SUM(HD229:HF229)&gt;=9),9,
IF(AND(HI$6="Sab",SUM(HD229:HF229)&lt;9),SUM(HD229:HF229),
IF(OR(HI$6="Mgg",HI$6="Hon"),0)))))</f>
        <v>0</v>
      </c>
      <c r="HH229" s="5">
        <f t="shared" ref="HH229" si="2033">IF(AND(OR(HI$6="Sen",HI$6="Sel",HI$6="Rab",HI$6="Kam",HI$6="Jum"),SUM(HD229:HF229)&gt;=10),SUM(HD229:HF229)-10,
IF(AND(OR(HI$6="Sen",HI$6="Sel",HI$6="Rab",HI$6="Kam",HI$6="Jum"),SUM(HD229:HF229)&lt;10),0,
IF(AND(HI$6="Sab",SUM(HD229:HF229)&gt;=9),SUM(HD229:HF229)-9,
IF(AND(HI$6="Sab",SUM(HD229:HF229)&lt;9),0,
IF(OR(HI$6="Mgg",HI$6="Hon"),SUM(HD229:HF229),0)))))</f>
        <v>0</v>
      </c>
      <c r="HI229" s="5"/>
      <c r="HJ229" s="5">
        <f>LOOKUP(HJ$6,'Daily Absent'!$O$6:$AX$6,'Daily Absent'!$O229:$AX229)</f>
        <v>0</v>
      </c>
      <c r="HK229" s="104">
        <f>VALUE('Time Sheet KN'!HL229-'Time Sheet KN'!HK229)*24</f>
        <v>0</v>
      </c>
      <c r="HL229" s="104">
        <f>VALUE('Time Sheet KN'!HN229-'Time Sheet KN'!HM229)*24</f>
        <v>0</v>
      </c>
      <c r="HM229" s="104">
        <f>VALUE('Time Sheet KN'!HP229-'Time Sheet KN'!HO229)*24</f>
        <v>0</v>
      </c>
      <c r="HN229" s="105">
        <f t="shared" ref="HN229" si="2034">IF(AND(OR(HP$6="Sen",HP$6="Sel",HP$6="Rab",HP$6="Kam",HP$6="Jum"),SUM(HK229:HM229)&gt;=10),10,
IF(AND(OR(HP$6="Sen",HP$6="Sel",HP$6="Rab",HP$6="Kam",HP$6="Jum"),SUM(HK229:HM229)&lt;10),SUM(HK229:HM229),
IF(AND(HP$6="Sab",SUM(HK229:HM229)&gt;=9),9,
IF(AND(HP$6="Sab",SUM(HK229:HM229)&lt;9),SUM(HK229:HM229),
IF(OR(HP$6="Mgg",HP$6="Hon"),0)))))</f>
        <v>0</v>
      </c>
      <c r="HO229" s="5">
        <f t="shared" ref="HO229" si="2035">IF(AND(OR(HP$6="Sen",HP$6="Sel",HP$6="Rab",HP$6="Kam",HP$6="Jum"),SUM(HK229:HM229)&gt;=10),SUM(HK229:HM229)-10,
IF(AND(OR(HP$6="Sen",HP$6="Sel",HP$6="Rab",HP$6="Kam",HP$6="Jum"),SUM(HK229:HM229)&lt;10),0,
IF(AND(HP$6="Sab",SUM(HK229:HM229)&gt;=9),SUM(HK229:HM229)-9,
IF(AND(HP$6="Sab",SUM(HK229:HM229)&lt;9),0,
IF(OR(HP$6="Mgg",HP$6="Hon"),SUM(HK229:HM229),0)))))</f>
        <v>0</v>
      </c>
      <c r="HP229" s="5"/>
      <c r="HQ229" s="5">
        <f>LOOKUP(HQ$6,'Daily Absent'!$O$6:$AX$6,'Daily Absent'!$O229:$AX229)</f>
        <v>0</v>
      </c>
      <c r="HR229" s="104">
        <f>VALUE('Time Sheet KN'!HS229-'Time Sheet KN'!HR229)*24</f>
        <v>0</v>
      </c>
      <c r="HS229" s="104">
        <f>VALUE('Time Sheet KN'!HU229-'Time Sheet KN'!HT229)*24</f>
        <v>0</v>
      </c>
      <c r="HT229" s="104">
        <f>VALUE('Time Sheet KN'!HW229-'Time Sheet KN'!HV229)*24</f>
        <v>0</v>
      </c>
      <c r="HU229" s="105">
        <f t="shared" ref="HU229" si="2036">IF(AND(OR(HW$6="Sen",HW$6="Sel",HW$6="Rab",HW$6="Kam",HW$6="Jum"),SUM(HR229:HT229)&gt;=10),10,
IF(AND(OR(HW$6="Sen",HW$6="Sel",HW$6="Rab",HW$6="Kam",HW$6="Jum"),SUM(HR229:HT229)&lt;10),SUM(HR229:HT229),
IF(AND(HW$6="Sab",SUM(HR229:HT229)&gt;=9),9,
IF(AND(HW$6="Sab",SUM(HR229:HT229)&lt;9),SUM(HR229:HT229),
IF(OR(HW$6="Mgg",HW$6="Hon"),0)))))</f>
        <v>0</v>
      </c>
      <c r="HV229" s="5">
        <f t="shared" ref="HV229" si="2037">IF(AND(OR(HW$6="Sen",HW$6="Sel",HW$6="Rab",HW$6="Kam",HW$6="Jum"),SUM(HR229:HT229)&gt;=10),SUM(HR229:HT229)-10,
IF(AND(OR(HW$6="Sen",HW$6="Sel",HW$6="Rab",HW$6="Kam",HW$6="Jum"),SUM(HR229:HT229)&lt;10),0,
IF(AND(HW$6="Sab",SUM(HR229:HT229)&gt;=9),SUM(HR229:HT229)-9,
IF(AND(HW$6="Sab",SUM(HR229:HT229)&lt;9),0,
IF(OR(HW$6="Mgg",HW$6="Hon"),SUM(HR229:HT229),0)))))</f>
        <v>0</v>
      </c>
      <c r="HW229" s="5"/>
      <c r="HX229" s="5">
        <f>LOOKUP(HX$6,'Daily Absent'!$O$6:$AX$6,'Daily Absent'!$O229:$AX229)</f>
        <v>0</v>
      </c>
      <c r="HY229" s="104">
        <f>VALUE('Time Sheet KN'!HZ229-'Time Sheet KN'!HY229)*24</f>
        <v>0</v>
      </c>
      <c r="HZ229" s="104">
        <f>VALUE('Time Sheet KN'!IB229-'Time Sheet KN'!IA229)*24</f>
        <v>0</v>
      </c>
      <c r="IA229" s="104">
        <f>VALUE('Time Sheet KN'!ID229-'Time Sheet KN'!IC229)*24</f>
        <v>0</v>
      </c>
      <c r="IB229" s="105">
        <f t="shared" ref="IB229" si="2038">IF(AND(OR(ID$6="Sen",ID$6="Sel",ID$6="Rab",ID$6="Kam",ID$6="Jum"),SUM(HY229:IA229)&gt;=10),10,
IF(AND(OR(ID$6="Sen",ID$6="Sel",ID$6="Rab",ID$6="Kam",ID$6="Jum"),SUM(HY229:IA229)&lt;10),SUM(HY229:IA229),
IF(AND(ID$6="Sab",SUM(HY229:IA229)&gt;=9),9,
IF(AND(ID$6="Sab",SUM(HY229:IA229)&lt;9),SUM(HY229:IA229),
IF(OR(ID$6="Mgg",ID$6="Hon"),0)))))</f>
        <v>0</v>
      </c>
      <c r="IC229" s="5">
        <f t="shared" ref="IC229" si="2039">IF(AND(OR(ID$6="Sen",ID$6="Sel",ID$6="Rab",ID$6="Kam",ID$6="Jum"),SUM(HY229:IA229)&gt;=10),SUM(HY229:IA229)-10,
IF(AND(OR(ID$6="Sen",ID$6="Sel",ID$6="Rab",ID$6="Kam",ID$6="Jum"),SUM(HY229:IA229)&lt;10),0,
IF(AND(ID$6="Sab",SUM(HY229:IA229)&gt;=9),SUM(HY229:IA229)-9,
IF(AND(ID$6="Sab",SUM(HY229:IA229)&lt;9),0,
IF(OR(ID$6="Mgg",ID$6="Hon"),SUM(HY229:IA229),0)))))</f>
        <v>0</v>
      </c>
      <c r="ID229" s="5"/>
      <c r="IE229" s="5">
        <f>LOOKUP(IE$6,'Daily Absent'!$O$6:$AX$6,'Daily Absent'!$O229:$AX229)</f>
        <v>0</v>
      </c>
      <c r="IF229" s="104">
        <f>VALUE('Time Sheet KN'!IG229-'Time Sheet KN'!IF229)*24</f>
        <v>0</v>
      </c>
      <c r="IG229" s="104">
        <f>VALUE('Time Sheet KN'!II229-'Time Sheet KN'!IH229)*24</f>
        <v>0</v>
      </c>
      <c r="IH229" s="104">
        <f>VALUE('Time Sheet KN'!IK229-'Time Sheet KN'!IJ229)*24</f>
        <v>0</v>
      </c>
      <c r="II229" s="105">
        <f t="shared" ref="II229" si="2040">IF(AND(OR(IK$6="Sen",IK$6="Sel",IK$6="Rab",IK$6="Kam",IK$6="Jum"),SUM(IF229:IH229)&gt;=10),10,
IF(AND(OR(IK$6="Sen",IK$6="Sel",IK$6="Rab",IK$6="Kam",IK$6="Jum"),SUM(IF229:IH229)&lt;10),SUM(IF229:IH229),
IF(AND(IK$6="Sab",SUM(IF229:IH229)&gt;=9),9,
IF(AND(IK$6="Sab",SUM(IF229:IH229)&lt;9),SUM(IF229:IH229),
IF(OR(IK$6="Mgg",IK$6="Hon"),0)))))</f>
        <v>0</v>
      </c>
      <c r="IJ229" s="5">
        <f t="shared" ref="IJ229" si="2041">IF(AND(OR(IK$6="Sen",IK$6="Sel",IK$6="Rab",IK$6="Kam",IK$6="Jum"),SUM(IF229:IH229)&gt;=10),SUM(IF229:IH229)-10,
IF(AND(OR(IK$6="Sen",IK$6="Sel",IK$6="Rab",IK$6="Kam",IK$6="Jum"),SUM(IF229:IH229)&lt;10),0,
IF(AND(IK$6="Sab",SUM(IF229:IH229)&gt;=9),SUM(IF229:IH229)-9,
IF(AND(IK$6="Sab",SUM(IF229:IH229)&lt;9),0,
IF(OR(IK$6="Mgg",IK$6="Hon"),SUM(IF229:IH229),0)))))</f>
        <v>0</v>
      </c>
      <c r="IK229" s="5"/>
      <c r="IL229" s="5">
        <f>LOOKUP(IL$6,'Daily Absent'!$O$6:$AX$6,'Daily Absent'!$O229:$AX229)</f>
        <v>0</v>
      </c>
      <c r="IM229" s="104">
        <f>VALUE('Time Sheet KN'!IN229-'Time Sheet KN'!IM229)*24</f>
        <v>0</v>
      </c>
      <c r="IN229" s="104">
        <f>VALUE('Time Sheet KN'!IP229-'Time Sheet KN'!IO229)*24</f>
        <v>0</v>
      </c>
      <c r="IO229" s="104">
        <f>VALUE('Time Sheet KN'!IR229-'Time Sheet KN'!IQ229)*24</f>
        <v>0</v>
      </c>
      <c r="IP229" s="105">
        <f t="shared" ref="IP229" si="2042">IF(AND(OR(IR$6="Sen",IR$6="Sel",IR$6="Rab",IR$6="Kam",IR$6="Jum"),SUM(IM229:IO229)&gt;=10),10,
IF(AND(OR(IR$6="Sen",IR$6="Sel",IR$6="Rab",IR$6="Kam",IR$6="Jum"),SUM(IM229:IO229)&lt;10),SUM(IM229:IO229),
IF(AND(IR$6="Sab",SUM(IM229:IO229)&gt;=9),9,
IF(AND(IR$6="Sab",SUM(IM229:IO229)&lt;9),SUM(IM229:IO229),
IF(OR(IR$6="Mgg",IR$6="Hon"),0)))))</f>
        <v>0</v>
      </c>
      <c r="IQ229" s="5">
        <f t="shared" ref="IQ229" si="2043">IF(AND(OR(IR$6="Sen",IR$6="Sel",IR$6="Rab",IR$6="Kam",IR$6="Jum"),SUM(IM229:IO229)&gt;=10),SUM(IM229:IO229)-10,
IF(AND(OR(IR$6="Sen",IR$6="Sel",IR$6="Rab",IR$6="Kam",IR$6="Jum"),SUM(IM229:IO229)&lt;10),0,
IF(AND(IR$6="Sab",SUM(IM229:IO229)&gt;=9),SUM(IM229:IO229)-9,
IF(AND(IR$6="Sab",SUM(IM229:IO229)&lt;9),0,
IF(OR(IR$6="Mgg",IR$6="Hon"),SUM(IM229:IO229),0)))))</f>
        <v>0</v>
      </c>
      <c r="IR229" s="5"/>
      <c r="IS229" s="5">
        <f>LOOKUP(IS$6,'Daily Absent'!$O$6:$AX$6,'Daily Absent'!$O229:$AX229)</f>
        <v>0</v>
      </c>
      <c r="IT229" s="104">
        <f>VALUE('Time Sheet KN'!IU229-'Time Sheet KN'!IT229)*24</f>
        <v>0</v>
      </c>
      <c r="IU229" s="104">
        <f>VALUE('Time Sheet KN'!IW229-'Time Sheet KN'!IV229)*24</f>
        <v>0</v>
      </c>
      <c r="IV229" s="104">
        <f>VALUE('Time Sheet KN'!IY229-'Time Sheet KN'!IX229)*24</f>
        <v>0</v>
      </c>
      <c r="IW229" s="105">
        <f t="shared" ref="IW229" si="2044">IF(AND(OR(IY$6="Sen",IY$6="Sel",IY$6="Rab",IY$6="Kam",IY$6="Jum"),SUM(IT229:IV229)&gt;=10),10,
IF(AND(OR(IY$6="Sen",IY$6="Sel",IY$6="Rab",IY$6="Kam",IY$6="Jum"),SUM(IT229:IV229)&lt;10),SUM(IT229:IV229),
IF(AND(IY$6="Sab",SUM(IT229:IV229)&gt;=9),9,
IF(AND(IY$6="Sab",SUM(IT229:IV229)&lt;9),SUM(IT229:IV229),
IF(OR(IY$6="Mgg",IY$6="Hon"),0)))))</f>
        <v>0</v>
      </c>
      <c r="IX229" s="5">
        <f t="shared" ref="IX229" si="2045">IF(AND(OR(IY$6="Sen",IY$6="Sel",IY$6="Rab",IY$6="Kam",IY$6="Jum"),SUM(IT229:IV229)&gt;=10),SUM(IT229:IV229)-10,
IF(AND(OR(IY$6="Sen",IY$6="Sel",IY$6="Rab",IY$6="Kam",IY$6="Jum"),SUM(IT229:IV229)&lt;10),0,
IF(AND(IY$6="Sab",SUM(IT229:IV229)&gt;=9),SUM(IT229:IV229)-9,
IF(AND(IY$6="Sab",SUM(IT229:IV229)&lt;9),0,
IF(OR(IY$6="Mgg",IY$6="Hon"),SUM(IT229:IV229),0)))))</f>
        <v>0</v>
      </c>
      <c r="IY229" s="5"/>
      <c r="IZ229" s="5">
        <f>LOOKUP(IZ$6,'Daily Absent'!$O$6:$AX$6,'Daily Absent'!$O229:$AX229)</f>
        <v>0</v>
      </c>
      <c r="JA229" s="104">
        <f>VALUE('Time Sheet KN'!JB229-'Time Sheet KN'!JA229)*24</f>
        <v>0</v>
      </c>
      <c r="JB229" s="104">
        <f>VALUE('Time Sheet KN'!JD229-'Time Sheet KN'!JC229)*24</f>
        <v>0</v>
      </c>
      <c r="JC229" s="104">
        <f>VALUE('Time Sheet KN'!JF229-'Time Sheet KN'!JE229)*24</f>
        <v>0</v>
      </c>
      <c r="JD229" s="105">
        <f t="shared" ref="JD229" si="2046">IF(AND(OR(JF$6="Sen",JF$6="Sel",JF$6="Rab",JF$6="Kam",JF$6="Jum"),SUM(JA229:JC229)&gt;=10),10,
IF(AND(OR(JF$6="Sen",JF$6="Sel",JF$6="Rab",JF$6="Kam",JF$6="Jum"),SUM(JA229:JC229)&lt;10),SUM(JA229:JC229),
IF(AND(JF$6="Sab",SUM(JA229:JC229)&gt;=9),9,
IF(AND(JF$6="Sab",SUM(JA229:JC229)&lt;9),SUM(JA229:JC229),
IF(OR(JF$6="Mgg",JF$6="Hon"),0)))))</f>
        <v>0</v>
      </c>
      <c r="JE229" s="5">
        <f t="shared" ref="JE229" si="2047">IF(AND(OR(JF$6="Sen",JF$6="Sel",JF$6="Rab",JF$6="Kam",JF$6="Jum"),SUM(JA229:JC229)&gt;=10),SUM(JA229:JC229)-10,
IF(AND(OR(JF$6="Sen",JF$6="Sel",JF$6="Rab",JF$6="Kam",JF$6="Jum"),SUM(JA229:JC229)&lt;10),0,
IF(AND(JF$6="Sab",SUM(JA229:JC229)&gt;=9),SUM(JA229:JC229)-9,
IF(AND(JF$6="Sab",SUM(JA229:JC229)&lt;9),0,
IF(OR(JF$6="Mgg",JF$6="Hon"),SUM(JA229:JC229),0)))))</f>
        <v>0</v>
      </c>
      <c r="JF229" s="5"/>
    </row>
    <row r="230" spans="1:266" ht="21" customHeight="1">
      <c r="A230" s="54">
        <f>IF('Master MP Status'!A230&gt;0,'Master MP Status'!A230,"")</f>
        <v>222</v>
      </c>
      <c r="B230" s="5" t="str">
        <f>IF(ISTEXT('Master MP Status'!B230),'Master MP Status'!B230,"")</f>
        <v>DIRECT</v>
      </c>
      <c r="C230" s="153" t="str">
        <f>IF(OR(ISTEXT('Master MP Status'!C230),'Master MP Status'!C230&gt;0),'Master MP Status'!C230,"")</f>
        <v/>
      </c>
      <c r="D230" s="154" t="str">
        <f>IF(OR(ISTEXT('Master MP Status'!D230),'Master MP Status'!D230&gt;0),'Master MP Status'!D230,"")</f>
        <v>B250144</v>
      </c>
      <c r="E230" s="5" t="str">
        <f>IF(ISTEXT('Master MP Status'!E230),'Master MP Status'!E230,"")</f>
        <v>MANSUR</v>
      </c>
      <c r="F230" s="5" t="str">
        <f>IF(ISTEXT('Master MP Status'!F230),'Master MP Status'!F230,"")</f>
        <v/>
      </c>
      <c r="G230" s="5" t="str">
        <f>IF(ISTEXT('Master MP Status'!G230),'Master MP Status'!G230,"")</f>
        <v>Serang</v>
      </c>
      <c r="H230" s="5" t="str">
        <f>IF(ISTEXT('Master MP Status'!H230),'Master MP Status'!H230,"")</f>
        <v>MURSID</v>
      </c>
      <c r="I230" s="5" t="str">
        <f>IF(ISTEXT('Master MP Status'!I230),'Master MP Status'!I230,"")</f>
        <v>Scaffolder 1</v>
      </c>
      <c r="J230" s="5" t="str">
        <f>IF(ISTEXT('Master MP Status'!J230),'Master MP Status'!J230,"")</f>
        <v>Scaffolder 1</v>
      </c>
      <c r="K230" s="9">
        <f>IF(OR('Master MP Status'!K230=0,'Master MP Status'!K230=""),"",'Master MP Status'!K230)</f>
        <v>45856</v>
      </c>
      <c r="L230" s="9">
        <f>IF(OR('Master MP Status'!L230=0,'Master MP Status'!L230=""),"",'Master MP Status'!L230)</f>
        <v>45856</v>
      </c>
      <c r="M230" s="9" t="str">
        <f>IF(OR('Master MP Status'!M230=0,'Master MP Status'!M230=""),"",'Master MP Status'!M230)</f>
        <v/>
      </c>
      <c r="N230" s="5" t="str">
        <f>IF(ISTEXT('Master MP Status'!N230),'Master MP Status'!N230,"")</f>
        <v/>
      </c>
      <c r="O230" s="5">
        <f>LOOKUP(O$6,'Daily Absent'!$O$6:$AX$6,'Daily Absent'!$O230:$AX230)</f>
        <v>0</v>
      </c>
      <c r="P230" s="104">
        <f>VALUE('Time Sheet KN'!Q230-'Time Sheet KN'!P230)*24</f>
        <v>0</v>
      </c>
      <c r="Q230" s="104">
        <f>VALUE('Time Sheet KN'!S230-'Time Sheet KN'!R230)*24</f>
        <v>0</v>
      </c>
      <c r="R230" s="104">
        <f>VALUE('Time Sheet KN'!U230-'Time Sheet KN'!T230)*24</f>
        <v>0</v>
      </c>
      <c r="S230" s="105">
        <f t="shared" ref="S230:S249" si="2048">IF(AND(OR(U$6="Sen",U$6="Sel",U$6="Rab",U$6="Kam",U$6="Jum"),SUM(P230:R230)&gt;=10),10,
IF(AND(OR(U$6="Sen",U$6="Sel",U$6="Rab",U$6="Kam",U$6="Jum"),SUM(P230:R230)&lt;10),SUM(P230:R230),
IF(AND(U$6="Sab",SUM(P230:R230)&gt;=9),9,
IF(AND(U$6="Sab",SUM(P230:R230)&lt;9),SUM(P230:R230),
IF(OR(U$6="Mgg",U$6="Hon"),0)))))</f>
        <v>0</v>
      </c>
      <c r="T230" s="5">
        <f t="shared" ref="T230:T249" si="2049">IF(AND(OR(U$6="Sen",U$6="Sel",U$6="Rab",U$6="Kam",U$6="Jum"),SUM(P230:R230)&gt;=10),SUM(P230:R230)-10,
IF(AND(OR(U$6="Sen",U$6="Sel",U$6="Rab",U$6="Kam",U$6="Jum"),SUM(P230:R230)&lt;10),0,
IF(AND(U$6="Sab",SUM(P230:R230)&gt;=9),SUM(P230:R230)-9,
IF(AND(U$6="Sab",SUM(P230:R230)&lt;9),0,
IF(OR(U$6="Mgg",U$6="Hon"),SUM(P230:R230),0)))))</f>
        <v>0</v>
      </c>
      <c r="U230" s="5"/>
      <c r="V230" s="5">
        <f>LOOKUP(V$6,'Daily Absent'!$O$6:$AX$6,'Daily Absent'!$O230:$AX230)</f>
        <v>0</v>
      </c>
      <c r="W230" s="104">
        <f>VALUE('Time Sheet KN'!X230-'Time Sheet KN'!W230)*24</f>
        <v>0</v>
      </c>
      <c r="X230" s="104">
        <f>VALUE('Time Sheet KN'!Z230-'Time Sheet KN'!Y230)*24</f>
        <v>0</v>
      </c>
      <c r="Y230" s="104">
        <f>VALUE('Time Sheet KN'!AB230-'Time Sheet KN'!AA230)*24</f>
        <v>0</v>
      </c>
      <c r="Z230" s="105">
        <f t="shared" ref="Z230:Z249" si="2050">IF(AND(OR(AB$6="Sen",AB$6="Sel",AB$6="Rab",AB$6="Kam",AB$6="Jum"),SUM(W230:Y230)&gt;=10),10,
IF(AND(OR(AB$6="Sen",AB$6="Sel",AB$6="Rab",AB$6="Kam",AB$6="Jum"),SUM(W230:Y230)&lt;10),SUM(W230:Y230),
IF(AND(AB$6="Sab",SUM(W230:Y230)&gt;=9),9,
IF(AND(AB$6="Sab",SUM(W230:Y230)&lt;9),SUM(W230:Y230),
IF(OR(AB$6="Mgg",AB$6="Hon"),0)))))</f>
        <v>0</v>
      </c>
      <c r="AA230" s="5">
        <f t="shared" ref="AA230:AA249" si="2051">IF(AND(OR(AB$6="Sen",AB$6="Sel",AB$6="Rab",AB$6="Kam",AB$6="Jum"),SUM(W230:Y230)&gt;=10),SUM(W230:Y230)-10,
IF(AND(OR(AB$6="Sen",AB$6="Sel",AB$6="Rab",AB$6="Kam",AB$6="Jum"),SUM(W230:Y230)&lt;10),0,
IF(AND(AB$6="Sab",SUM(W230:Y230)&gt;=9),SUM(W230:Y230)-9,
IF(AND(AB$6="Sab",SUM(W230:Y230)&lt;9),0,
IF(OR(AB$6="Mgg",AB$6="Hon"),SUM(W230:Y230),0)))))</f>
        <v>0</v>
      </c>
      <c r="AB230" s="5"/>
      <c r="AC230" s="5">
        <f>LOOKUP(AC$6,'Daily Absent'!$O$6:$AX$6,'Daily Absent'!$O230:$AX230)</f>
        <v>0</v>
      </c>
      <c r="AD230" s="104">
        <f>VALUE('Time Sheet KN'!AE230-'Time Sheet KN'!AD230)*24</f>
        <v>0</v>
      </c>
      <c r="AE230" s="104">
        <f>VALUE('Time Sheet KN'!AG230-'Time Sheet KN'!AF230)*24</f>
        <v>0</v>
      </c>
      <c r="AF230" s="104">
        <f>VALUE('Time Sheet KN'!AI230-'Time Sheet KN'!AH230)*24</f>
        <v>0</v>
      </c>
      <c r="AG230" s="105">
        <f t="shared" ref="AG230:AG249" si="2052">IF(AND(OR(AI$6="Sen",AI$6="Sel",AI$6="Rab",AI$6="Kam",AI$6="Jum"),SUM(AD230:AF230)&gt;=10),10,
IF(AND(OR(AI$6="Sen",AI$6="Sel",AI$6="Rab",AI$6="Kam",AI$6="Jum"),SUM(AD230:AF230)&lt;10),SUM(AD230:AF230),
IF(AND(AI$6="Sab",SUM(AD230:AF230)&gt;=9),9,
IF(AND(AI$6="Sab",SUM(AD230:AF230)&lt;9),SUM(AD230:AF230),
IF(OR(AI$6="Mgg",AI$6="Hon"),0)))))</f>
        <v>0</v>
      </c>
      <c r="AH230" s="5">
        <f t="shared" ref="AH230:AH249" si="2053">IF(AND(OR(AI$6="Sen",AI$6="Sel",AI$6="Rab",AI$6="Kam",AI$6="Jum"),SUM(AD230:AF230)&gt;=10),SUM(AD230:AF230)-10,
IF(AND(OR(AI$6="Sen",AI$6="Sel",AI$6="Rab",AI$6="Kam",AI$6="Jum"),SUM(AD230:AF230)&lt;10),0,
IF(AND(AI$6="Sab",SUM(AD230:AF230)&gt;=9),SUM(AD230:AF230)-9,
IF(AND(AI$6="Sab",SUM(AD230:AF230)&lt;9),0,
IF(OR(AI$6="Mgg",AI$6="Hon"),SUM(AD230:AF230),0)))))</f>
        <v>0</v>
      </c>
      <c r="AI230" s="5"/>
      <c r="AJ230" s="5">
        <f>LOOKUP(AJ$6,'Daily Absent'!$O$6:$AX$6,'Daily Absent'!$O230:$AX230)</f>
        <v>0</v>
      </c>
      <c r="AK230" s="104">
        <f>VALUE('Time Sheet KN'!AL230-'Time Sheet KN'!AK230)*24</f>
        <v>0</v>
      </c>
      <c r="AL230" s="104">
        <f>VALUE('Time Sheet KN'!AN230-'Time Sheet KN'!AM230)*24</f>
        <v>0</v>
      </c>
      <c r="AM230" s="104">
        <f>VALUE('Time Sheet KN'!AP230-'Time Sheet KN'!AO230)*24</f>
        <v>0</v>
      </c>
      <c r="AN230" s="105">
        <f t="shared" ref="AN230:AN249" si="2054">IF(AND(OR(AP$6="Sen",AP$6="Sel",AP$6="Rab",AP$6="Kam",AP$6="Jum"),SUM(AK230:AM230)&gt;=10),10,
IF(AND(OR(AP$6="Sen",AP$6="Sel",AP$6="Rab",AP$6="Kam",AP$6="Jum"),SUM(AK230:AM230)&lt;10),SUM(AK230:AM230),
IF(AND(AP$6="Sab",SUM(AK230:AM230)&gt;=9),9,
IF(AND(AP$6="Sab",SUM(AK230:AM230)&lt;9),SUM(AK230:AM230),
IF(OR(AP$6="Mgg",AP$6="Hon"),0)))))</f>
        <v>0</v>
      </c>
      <c r="AO230" s="5">
        <f t="shared" ref="AO230:AO249" si="2055">IF(AND(OR(AP$6="Sen",AP$6="Sel",AP$6="Rab",AP$6="Kam",AP$6="Jum"),SUM(AK230:AM230)&gt;=10),SUM(AK230:AM230)-10,
IF(AND(OR(AP$6="Sen",AP$6="Sel",AP$6="Rab",AP$6="Kam",AP$6="Jum"),SUM(AK230:AM230)&lt;10),0,
IF(AND(AP$6="Sab",SUM(AK230:AM230)&gt;=9),SUM(AK230:AM230)-9,
IF(AND(AP$6="Sab",SUM(AK230:AM230)&lt;9),0,
IF(OR(AP$6="Mgg",AP$6="Hon"),SUM(AK230:AM230),0)))))</f>
        <v>0</v>
      </c>
      <c r="AP230" s="5"/>
      <c r="AQ230" s="5">
        <f>LOOKUP(AQ$6,'Daily Absent'!$O$6:$AX$6,'Daily Absent'!$O230:$AX230)</f>
        <v>0</v>
      </c>
      <c r="AR230" s="104">
        <f>VALUE('Time Sheet KN'!AS230-'Time Sheet KN'!AR230)*24</f>
        <v>0</v>
      </c>
      <c r="AS230" s="104">
        <f>VALUE('Time Sheet KN'!AU230-'Time Sheet KN'!AT230)*24</f>
        <v>0</v>
      </c>
      <c r="AT230" s="104">
        <f>VALUE('Time Sheet KN'!AW230-'Time Sheet KN'!AV230)*24</f>
        <v>0</v>
      </c>
      <c r="AU230" s="105">
        <f t="shared" ref="AU230:AU249" si="2056">IF(AND(OR(AW$6="Sen",AW$6="Sel",AW$6="Rab",AW$6="Kam",AW$6="Jum"),SUM(AR230:AT230)&gt;=10),10,
IF(AND(OR(AW$6="Sen",AW$6="Sel",AW$6="Rab",AW$6="Kam",AW$6="Jum"),SUM(AR230:AT230)&lt;10),SUM(AR230:AT230),
IF(AND(AW$6="Sab",SUM(AR230:AT230)&gt;=9),9,
IF(AND(AW$6="Sab",SUM(AR230:AT230)&lt;9),SUM(AR230:AT230),
IF(OR(AW$6="Mgg",AW$6="Hon"),0)))))</f>
        <v>0</v>
      </c>
      <c r="AV230" s="5">
        <f t="shared" ref="AV230:AV249" si="2057">IF(AND(OR(AW$6="Sen",AW$6="Sel",AW$6="Rab",AW$6="Kam",AW$6="Jum"),SUM(AR230:AT230)&gt;=10),SUM(AR230:AT230)-10,
IF(AND(OR(AW$6="Sen",AW$6="Sel",AW$6="Rab",AW$6="Kam",AW$6="Jum"),SUM(AR230:AT230)&lt;10),0,
IF(AND(AW$6="Sab",SUM(AR230:AT230)&gt;=9),SUM(AR230:AT230)-9,
IF(AND(AW$6="Sab",SUM(AR230:AT230)&lt;9),0,
IF(OR(AW$6="Mgg",AW$6="Hon"),SUM(AR230:AT230),0)))))</f>
        <v>0</v>
      </c>
      <c r="AW230" s="5"/>
      <c r="AX230" s="5">
        <f>LOOKUP(AX$6,'Daily Absent'!$O$6:$AX$6,'Daily Absent'!$O230:$AX230)</f>
        <v>0</v>
      </c>
      <c r="AY230" s="104">
        <f>VALUE('Time Sheet KN'!AZ230-'Time Sheet KN'!AY230)*24</f>
        <v>0</v>
      </c>
      <c r="AZ230" s="104">
        <f>VALUE('Time Sheet KN'!BB230-'Time Sheet KN'!BA230)*24</f>
        <v>0</v>
      </c>
      <c r="BA230" s="104">
        <f>VALUE('Time Sheet KN'!BD230-'Time Sheet KN'!BC230)*24</f>
        <v>0</v>
      </c>
      <c r="BB230" s="105">
        <f t="shared" ref="BB230:BB249" si="2058">IF(AND(OR(BD$6="Sen",BD$6="Sel",BD$6="Rab",BD$6="Kam",BD$6="Jum"),SUM(AY230:BA230)&gt;=10),10,
IF(AND(OR(BD$6="Sen",BD$6="Sel",BD$6="Rab",BD$6="Kam",BD$6="Jum"),SUM(AY230:BA230)&lt;10),SUM(AY230:BA230),
IF(AND(BD$6="Sab",SUM(AY230:BA230)&gt;=9),9,
IF(AND(BD$6="Sab",SUM(AY230:BA230)&lt;9),SUM(AY230:BA230),
IF(OR(BD$6="Mgg",BD$6="Hon"),0)))))</f>
        <v>0</v>
      </c>
      <c r="BC230" s="5">
        <f t="shared" ref="BC230:BC249" si="2059">IF(AND(OR(BD$6="Sen",BD$6="Sel",BD$6="Rab",BD$6="Kam",BD$6="Jum"),SUM(AY230:BA230)&gt;=10),SUM(AY230:BA230)-10,
IF(AND(OR(BD$6="Sen",BD$6="Sel",BD$6="Rab",BD$6="Kam",BD$6="Jum"),SUM(AY230:BA230)&lt;10),0,
IF(AND(BD$6="Sab",SUM(AY230:BA230)&gt;=9),SUM(AY230:BA230)-9,
IF(AND(BD$6="Sab",SUM(AY230:BA230)&lt;9),0,
IF(OR(BD$6="Mgg",BD$6="Hon"),SUM(AY230:BA230),0)))))</f>
        <v>0</v>
      </c>
      <c r="BD230" s="5"/>
      <c r="BE230" s="5">
        <f>LOOKUP(BE$6,'Daily Absent'!$O$6:$AX$6,'Daily Absent'!$O230:$AX230)</f>
        <v>0</v>
      </c>
      <c r="BF230" s="104">
        <f>VALUE('Time Sheet KN'!BG230-'Time Sheet KN'!BF230)*24</f>
        <v>0</v>
      </c>
      <c r="BG230" s="104">
        <f>VALUE('Time Sheet KN'!BI230-'Time Sheet KN'!BH230)*24</f>
        <v>0</v>
      </c>
      <c r="BH230" s="104">
        <f>VALUE('Time Sheet KN'!BK230-'Time Sheet KN'!BJ230)*24</f>
        <v>0</v>
      </c>
      <c r="BI230" s="105">
        <f t="shared" ref="BI230:BI249" si="2060">IF(AND(OR(BK$6="Sen",BK$6="Sel",BK$6="Rab",BK$6="Kam",BK$6="Jum"),SUM(BF230:BH230)&gt;=10),10,
IF(AND(OR(BK$6="Sen",BK$6="Sel",BK$6="Rab",BK$6="Kam",BK$6="Jum"),SUM(BF230:BH230)&lt;10),SUM(BF230:BH230),
IF(AND(BK$6="Sab",SUM(BF230:BH230)&gt;=9),9,
IF(AND(BK$6="Sab",SUM(BF230:BH230)&lt;9),SUM(BF230:BH230),
IF(OR(BK$6="Mgg",BK$6="Hon"),0)))))</f>
        <v>0</v>
      </c>
      <c r="BJ230" s="5">
        <f t="shared" ref="BJ230:BJ249" si="2061">IF(AND(OR(BK$6="Sen",BK$6="Sel",BK$6="Rab",BK$6="Kam",BK$6="Jum"),SUM(BF230:BH230)&gt;=10),SUM(BF230:BH230)-10,
IF(AND(OR(BK$6="Sen",BK$6="Sel",BK$6="Rab",BK$6="Kam",BK$6="Jum"),SUM(BF230:BH230)&lt;10),0,
IF(AND(BK$6="Sab",SUM(BF230:BH230)&gt;=9),SUM(BF230:BH230)-9,
IF(AND(BK$6="Sab",SUM(BF230:BH230)&lt;9),0,
IF(OR(BK$6="Mgg",BK$6="Hon"),SUM(BF230:BH230),0)))))</f>
        <v>0</v>
      </c>
      <c r="BK230" s="5"/>
      <c r="BL230" s="5">
        <f>LOOKUP(BL$6,'Daily Absent'!$O$6:$AX$6,'Daily Absent'!$O230:$AX230)</f>
        <v>0</v>
      </c>
      <c r="BM230" s="104">
        <f>VALUE('Time Sheet KN'!BN230-'Time Sheet KN'!BM230)*24</f>
        <v>0</v>
      </c>
      <c r="BN230" s="104">
        <f>VALUE('Time Sheet KN'!BP230-'Time Sheet KN'!BO230)*24</f>
        <v>0</v>
      </c>
      <c r="BO230" s="104">
        <f>VALUE('Time Sheet KN'!BR230-'Time Sheet KN'!BQ230)*24</f>
        <v>0</v>
      </c>
      <c r="BP230" s="105">
        <f t="shared" ref="BP230:BP249" si="2062">IF(AND(OR(BR$6="Sen",BR$6="Sel",BR$6="Rab",BR$6="Kam",BR$6="Jum"),SUM(BM230:BO230)&gt;=10),10,
IF(AND(OR(BR$6="Sen",BR$6="Sel",BR$6="Rab",BR$6="Kam",BR$6="Jum"),SUM(BM230:BO230)&lt;10),SUM(BM230:BO230),
IF(AND(BR$6="Sab",SUM(BM230:BO230)&gt;=9),9,
IF(AND(BR$6="Sab",SUM(BM230:BO230)&lt;9),SUM(BM230:BO230),
IF(OR(BR$6="Mgg",BR$6="Hon"),0)))))</f>
        <v>0</v>
      </c>
      <c r="BQ230" s="5">
        <f t="shared" ref="BQ230:BQ249" si="2063">IF(AND(OR(BR$6="Sen",BR$6="Sel",BR$6="Rab",BR$6="Kam",BR$6="Jum"),SUM(BM230:BO230)&gt;=10),SUM(BM230:BO230)-10,
IF(AND(OR(BR$6="Sen",BR$6="Sel",BR$6="Rab",BR$6="Kam",BR$6="Jum"),SUM(BM230:BO230)&lt;10),0,
IF(AND(BR$6="Sab",SUM(BM230:BO230)&gt;=9),SUM(BM230:BO230)-9,
IF(AND(BR$6="Sab",SUM(BM230:BO230)&lt;9),0,
IF(OR(BR$6="Mgg",BR$6="Hon"),SUM(BM230:BO230),0)))))</f>
        <v>0</v>
      </c>
      <c r="BR230" s="5"/>
      <c r="BS230" s="5">
        <f>LOOKUP(BS$6,'Daily Absent'!$O$6:$AX$6,'Daily Absent'!$O230:$AX230)</f>
        <v>0</v>
      </c>
      <c r="BT230" s="104">
        <f>VALUE('Time Sheet KN'!BU230-'Time Sheet KN'!BT230)*24</f>
        <v>0</v>
      </c>
      <c r="BU230" s="104">
        <f>VALUE('Time Sheet KN'!BW230-'Time Sheet KN'!BV230)*24</f>
        <v>0</v>
      </c>
      <c r="BV230" s="104">
        <f>VALUE('Time Sheet KN'!BY230-'Time Sheet KN'!BX230)*24</f>
        <v>0</v>
      </c>
      <c r="BW230" s="105">
        <f t="shared" ref="BW230:BW249" si="2064">IF(AND(OR(BY$6="Sen",BY$6="Sel",BY$6="Rab",BY$6="Kam",BY$6="Jum"),SUM(BT230:BV230)&gt;=10),10,
IF(AND(OR(BY$6="Sen",BY$6="Sel",BY$6="Rab",BY$6="Kam",BY$6="Jum"),SUM(BT230:BV230)&lt;10),SUM(BT230:BV230),
IF(AND(BY$6="Sab",SUM(BT230:BV230)&gt;=9),9,
IF(AND(BY$6="Sab",SUM(BT230:BV230)&lt;9),SUM(BT230:BV230),
IF(OR(BY$6="Mgg",BY$6="Hon"),0)))))</f>
        <v>0</v>
      </c>
      <c r="BX230" s="5">
        <f t="shared" ref="BX230:BX249" si="2065">IF(AND(OR(BY$6="Sen",BY$6="Sel",BY$6="Rab",BY$6="Kam",BY$6="Jum"),SUM(BT230:BV230)&gt;=10),SUM(BT230:BV230)-10,
IF(AND(OR(BY$6="Sen",BY$6="Sel",BY$6="Rab",BY$6="Kam",BY$6="Jum"),SUM(BT230:BV230)&lt;10),0,
IF(AND(BY$6="Sab",SUM(BT230:BV230)&gt;=9),SUM(BT230:BV230)-9,
IF(AND(BY$6="Sab",SUM(BT230:BV230)&lt;9),0,
IF(OR(BY$6="Mgg",BY$6="Hon"),SUM(BT230:BV230),0)))))</f>
        <v>0</v>
      </c>
      <c r="BY230" s="5"/>
      <c r="BZ230" s="5">
        <f>LOOKUP(BZ$6,'Daily Absent'!$O$6:$AX$6,'Daily Absent'!$O230:$AX230)</f>
        <v>0</v>
      </c>
      <c r="CA230" s="104">
        <f>VALUE('Time Sheet KN'!CB230-'Time Sheet KN'!CA230)*24</f>
        <v>0</v>
      </c>
      <c r="CB230" s="104">
        <f>VALUE('Time Sheet KN'!CD230-'Time Sheet KN'!CC230)*24</f>
        <v>0</v>
      </c>
      <c r="CC230" s="104">
        <f>VALUE('Time Sheet KN'!CF230-'Time Sheet KN'!CE230)*24</f>
        <v>0</v>
      </c>
      <c r="CD230" s="105">
        <f t="shared" ref="CD230:CD249" si="2066">IF(AND(OR(CF$6="Sen",CF$6="Sel",CF$6="Rab",CF$6="Kam",CF$6="Jum"),SUM(CA230:CC230)&gt;=10),10,
IF(AND(OR(CF$6="Sen",CF$6="Sel",CF$6="Rab",CF$6="Kam",CF$6="Jum"),SUM(CA230:CC230)&lt;10),SUM(CA230:CC230),
IF(AND(CF$6="Sab",SUM(CA230:CC230)&gt;=9),9,
IF(AND(CF$6="Sab",SUM(CA230:CC230)&lt;9),SUM(CA230:CC230),
IF(OR(CF$6="Mgg",CF$6="Hon"),0)))))</f>
        <v>0</v>
      </c>
      <c r="CE230" s="5">
        <f t="shared" ref="CE230:CE249" si="2067">IF(AND(OR(CF$6="Sen",CF$6="Sel",CF$6="Rab",CF$6="Kam",CF$6="Jum"),SUM(CA230:CC230)&gt;=10),SUM(CA230:CC230)-10,
IF(AND(OR(CF$6="Sen",CF$6="Sel",CF$6="Rab",CF$6="Kam",CF$6="Jum"),SUM(CA230:CC230)&lt;10),0,
IF(AND(CF$6="Sab",SUM(CA230:CC230)&gt;=9),SUM(CA230:CC230)-9,
IF(AND(CF$6="Sab",SUM(CA230:CC230)&lt;9),0,
IF(OR(CF$6="Mgg",CF$6="Hon"),SUM(CA230:CC230),0)))))</f>
        <v>0</v>
      </c>
      <c r="CF230" s="5"/>
      <c r="CG230" s="5">
        <f>LOOKUP(CG$6,'Daily Absent'!$O$6:$AX$6,'Daily Absent'!$O230:$AX230)</f>
        <v>0</v>
      </c>
      <c r="CH230" s="104">
        <f>VALUE('Time Sheet KN'!CI230-'Time Sheet KN'!CH230)*24</f>
        <v>0</v>
      </c>
      <c r="CI230" s="104">
        <f>VALUE('Time Sheet KN'!CK230-'Time Sheet KN'!CJ230)*24</f>
        <v>0</v>
      </c>
      <c r="CJ230" s="104">
        <f>VALUE('Time Sheet KN'!CM230-'Time Sheet KN'!CL230)*24</f>
        <v>0</v>
      </c>
      <c r="CK230" s="105">
        <f t="shared" ref="CK230:CK249" si="2068">IF(AND(OR(CM$6="Sen",CM$6="Sel",CM$6="Rab",CM$6="Kam",CM$6="Jum"),SUM(CH230:CJ230)&gt;=10),10,
IF(AND(OR(CM$6="Sen",CM$6="Sel",CM$6="Rab",CM$6="Kam",CM$6="Jum"),SUM(CH230:CJ230)&lt;10),SUM(CH230:CJ230),
IF(AND(CM$6="Sab",SUM(CH230:CJ230)&gt;=9),9,
IF(AND(CM$6="Sab",SUM(CH230:CJ230)&lt;9),SUM(CH230:CJ230),
IF(OR(CM$6="Mgg",CM$6="Hon"),0)))))</f>
        <v>0</v>
      </c>
      <c r="CL230" s="5">
        <f t="shared" ref="CL230:CL249" si="2069">IF(AND(OR(CM$6="Sen",CM$6="Sel",CM$6="Rab",CM$6="Kam",CM$6="Jum"),SUM(CH230:CJ230)&gt;=10),SUM(CH230:CJ230)-10,
IF(AND(OR(CM$6="Sen",CM$6="Sel",CM$6="Rab",CM$6="Kam",CM$6="Jum"),SUM(CH230:CJ230)&lt;10),0,
IF(AND(CM$6="Sab",SUM(CH230:CJ230)&gt;=9),SUM(CH230:CJ230)-9,
IF(AND(CM$6="Sab",SUM(CH230:CJ230)&lt;9),0,
IF(OR(CM$6="Mgg",CM$6="Hon"),SUM(CH230:CJ230),0)))))</f>
        <v>0</v>
      </c>
      <c r="CM230" s="5"/>
      <c r="CN230" s="5">
        <f>LOOKUP(CN$6,'Daily Absent'!$O$6:$AX$6,'Daily Absent'!$O230:$AX230)</f>
        <v>0</v>
      </c>
      <c r="CO230" s="104">
        <f>VALUE('Time Sheet KN'!CP230-'Time Sheet KN'!CO230)*24</f>
        <v>0</v>
      </c>
      <c r="CP230" s="104">
        <f>VALUE('Time Sheet KN'!CR230-'Time Sheet KN'!CQ230)*24</f>
        <v>0</v>
      </c>
      <c r="CQ230" s="104">
        <f>VALUE('Time Sheet KN'!CT230-'Time Sheet KN'!CS230)*24</f>
        <v>0</v>
      </c>
      <c r="CR230" s="105">
        <f t="shared" ref="CR230:CR249" si="2070">IF(AND(OR(CT$6="Sen",CT$6="Sel",CT$6="Rab",CT$6="Kam",CT$6="Jum"),SUM(CO230:CQ230)&gt;=10),10,
IF(AND(OR(CT$6="Sen",CT$6="Sel",CT$6="Rab",CT$6="Kam",CT$6="Jum"),SUM(CO230:CQ230)&lt;10),SUM(CO230:CQ230),
IF(AND(CT$6="Sab",SUM(CO230:CQ230)&gt;=9),9,
IF(AND(CT$6="Sab",SUM(CO230:CQ230)&lt;9),SUM(CO230:CQ230),
IF(OR(CT$6="Mgg",CT$6="Hon"),0)))))</f>
        <v>0</v>
      </c>
      <c r="CS230" s="5">
        <f t="shared" ref="CS230:CS249" si="2071">IF(AND(OR(CT$6="Sen",CT$6="Sel",CT$6="Rab",CT$6="Kam",CT$6="Jum"),SUM(CO230:CQ230)&gt;=10),SUM(CO230:CQ230)-10,
IF(AND(OR(CT$6="Sen",CT$6="Sel",CT$6="Rab",CT$6="Kam",CT$6="Jum"),SUM(CO230:CQ230)&lt;10),0,
IF(AND(CT$6="Sab",SUM(CO230:CQ230)&gt;=9),SUM(CO230:CQ230)-9,
IF(AND(CT$6="Sab",SUM(CO230:CQ230)&lt;9),0,
IF(OR(CT$6="Mgg",CT$6="Hon"),SUM(CO230:CQ230),0)))))</f>
        <v>0</v>
      </c>
      <c r="CT230" s="5"/>
      <c r="CU230" s="5">
        <f>LOOKUP(CU$6,'Daily Absent'!$O$6:$AX$6,'Daily Absent'!$O230:$AX230)</f>
        <v>0</v>
      </c>
      <c r="CV230" s="104">
        <f>VALUE('Time Sheet KN'!CW230-'Time Sheet KN'!CV230)*24</f>
        <v>0</v>
      </c>
      <c r="CW230" s="104">
        <f>VALUE('Time Sheet KN'!CY230-'Time Sheet KN'!CX230)*24</f>
        <v>0</v>
      </c>
      <c r="CX230" s="104">
        <f>VALUE('Time Sheet KN'!DA230-'Time Sheet KN'!CZ230)*24</f>
        <v>0</v>
      </c>
      <c r="CY230" s="105">
        <f t="shared" ref="CY230:CY249" si="2072">IF(AND(OR(DA$6="Sen",DA$6="Sel",DA$6="Rab",DA$6="Kam",DA$6="Jum"),SUM(CV230:CX230)&gt;=10),10,
IF(AND(OR(DA$6="Sen",DA$6="Sel",DA$6="Rab",DA$6="Kam",DA$6="Jum"),SUM(CV230:CX230)&lt;10),SUM(CV230:CX230),
IF(AND(DA$6="Sab",SUM(CV230:CX230)&gt;=9),9,
IF(AND(DA$6="Sab",SUM(CV230:CX230)&lt;9),SUM(CV230:CX230),
IF(OR(DA$6="Mgg",DA$6="Hon"),0)))))</f>
        <v>0</v>
      </c>
      <c r="CZ230" s="5">
        <f t="shared" ref="CZ230:CZ249" si="2073">IF(AND(OR(DA$6="Sen",DA$6="Sel",DA$6="Rab",DA$6="Kam",DA$6="Jum"),SUM(CV230:CX230)&gt;=10),SUM(CV230:CX230)-10,
IF(AND(OR(DA$6="Sen",DA$6="Sel",DA$6="Rab",DA$6="Kam",DA$6="Jum"),SUM(CV230:CX230)&lt;10),0,
IF(AND(DA$6="Sab",SUM(CV230:CX230)&gt;=9),SUM(CV230:CX230)-9,
IF(AND(DA$6="Sab",SUM(CV230:CX230)&lt;9),0,
IF(OR(DA$6="Mgg",DA$6="Hon"),SUM(CV230:CX230),0)))))</f>
        <v>0</v>
      </c>
      <c r="DA230" s="5"/>
      <c r="DB230" s="5">
        <f>LOOKUP(DB$6,'Daily Absent'!$O$6:$AX$6,'Daily Absent'!$O230:$AX230)</f>
        <v>0</v>
      </c>
      <c r="DC230" s="104">
        <f>VALUE('Time Sheet KN'!DD230-'Time Sheet KN'!DC230)*24</f>
        <v>0</v>
      </c>
      <c r="DD230" s="104">
        <f>VALUE('Time Sheet KN'!DF230-'Time Sheet KN'!DE230)*24</f>
        <v>0</v>
      </c>
      <c r="DE230" s="104">
        <f>VALUE('Time Sheet KN'!DH230-'Time Sheet KN'!DG230)*24</f>
        <v>0</v>
      </c>
      <c r="DF230" s="105">
        <f t="shared" ref="DF230:DF249" si="2074">IF(AND(OR(DH$6="Sen",DH$6="Sel",DH$6="Rab",DH$6="Kam",DH$6="Jum"),SUM(DC230:DE230)&gt;=10),10,
IF(AND(OR(DH$6="Sen",DH$6="Sel",DH$6="Rab",DH$6="Kam",DH$6="Jum"),SUM(DC230:DE230)&lt;10),SUM(DC230:DE230),
IF(AND(DH$6="Sab",SUM(DC230:DE230)&gt;=9),9,
IF(AND(DH$6="Sab",SUM(DC230:DE230)&lt;9),SUM(DC230:DE230),
IF(OR(DH$6="Mgg",DH$6="Hon"),0)))))</f>
        <v>0</v>
      </c>
      <c r="DG230" s="5">
        <f t="shared" ref="DG230:DG249" si="2075">IF(AND(OR(DH$6="Sen",DH$6="Sel",DH$6="Rab",DH$6="Kam",DH$6="Jum"),SUM(DC230:DE230)&gt;=10),SUM(DC230:DE230)-10,
IF(AND(OR(DH$6="Sen",DH$6="Sel",DH$6="Rab",DH$6="Kam",DH$6="Jum"),SUM(DC230:DE230)&lt;10),0,
IF(AND(DH$6="Sab",SUM(DC230:DE230)&gt;=9),SUM(DC230:DE230)-9,
IF(AND(DH$6="Sab",SUM(DC230:DE230)&lt;9),0,
IF(OR(DH$6="Mgg",DH$6="Hon"),SUM(DC230:DE230),0)))))</f>
        <v>0</v>
      </c>
      <c r="DH230" s="5"/>
      <c r="DI230" s="5">
        <f>LOOKUP(DI$6,'Daily Absent'!$O$6:$AX$6,'Daily Absent'!$O230:$AX230)</f>
        <v>0</v>
      </c>
      <c r="DJ230" s="104">
        <f>VALUE('Time Sheet KN'!DK230-'Time Sheet KN'!DJ230)*24</f>
        <v>0</v>
      </c>
      <c r="DK230" s="104">
        <f>VALUE('Time Sheet KN'!DM230-'Time Sheet KN'!DL230)*24</f>
        <v>0</v>
      </c>
      <c r="DL230" s="104">
        <f>VALUE('Time Sheet KN'!DO230-'Time Sheet KN'!DN230)*24</f>
        <v>0</v>
      </c>
      <c r="DM230" s="105">
        <f t="shared" ref="DM230:DM249" si="2076">IF(AND(OR(DO$6="Sen",DO$6="Sel",DO$6="Rab",DO$6="Kam",DO$6="Jum"),SUM(DJ230:DL230)&gt;=10),10,
IF(AND(OR(DO$6="Sen",DO$6="Sel",DO$6="Rab",DO$6="Kam",DO$6="Jum"),SUM(DJ230:DL230)&lt;10),SUM(DJ230:DL230),
IF(AND(DO$6="Sab",SUM(DJ230:DL230)&gt;=9),9,
IF(AND(DO$6="Sab",SUM(DJ230:DL230)&lt;9),SUM(DJ230:DL230),
IF(OR(DO$6="Mgg",DO$6="Hon"),0)))))</f>
        <v>0</v>
      </c>
      <c r="DN230" s="5">
        <f t="shared" ref="DN230:DN249" si="2077">IF(AND(OR(DO$6="Sen",DO$6="Sel",DO$6="Rab",DO$6="Kam",DO$6="Jum"),SUM(DJ230:DL230)&gt;=10),SUM(DJ230:DL230)-10,
IF(AND(OR(DO$6="Sen",DO$6="Sel",DO$6="Rab",DO$6="Kam",DO$6="Jum"),SUM(DJ230:DL230)&lt;10),0,
IF(AND(DO$6="Sab",SUM(DJ230:DL230)&gt;=9),SUM(DJ230:DL230)-9,
IF(AND(DO$6="Sab",SUM(DJ230:DL230)&lt;9),0,
IF(OR(DO$6="Mgg",DO$6="Hon"),SUM(DJ230:DL230),0)))))</f>
        <v>0</v>
      </c>
      <c r="DO230" s="5"/>
      <c r="DP230" s="5">
        <f>LOOKUP(DP$6,'Daily Absent'!$O$6:$AX$6,'Daily Absent'!$O230:$AX230)</f>
        <v>0</v>
      </c>
      <c r="DQ230" s="104">
        <f>VALUE('Time Sheet KN'!DR230-'Time Sheet KN'!DQ230)*24</f>
        <v>0</v>
      </c>
      <c r="DR230" s="104">
        <f>VALUE('Time Sheet KN'!DT230-'Time Sheet KN'!DS230)*24</f>
        <v>0</v>
      </c>
      <c r="DS230" s="104">
        <f>VALUE('Time Sheet KN'!DV230-'Time Sheet KN'!DU230)*24</f>
        <v>0</v>
      </c>
      <c r="DT230" s="105">
        <f t="shared" ref="DT230:DT249" si="2078">IF(AND(OR(DV$6="Sen",DV$6="Sel",DV$6="Rab",DV$6="Kam",DV$6="Jum"),SUM(DQ230:DS230)&gt;=10),10,
IF(AND(OR(DV$6="Sen",DV$6="Sel",DV$6="Rab",DV$6="Kam",DV$6="Jum"),SUM(DQ230:DS230)&lt;10),SUM(DQ230:DS230),
IF(AND(DV$6="Sab",SUM(DQ230:DS230)&gt;=9),9,
IF(AND(DV$6="Sab",SUM(DQ230:DS230)&lt;9),SUM(DQ230:DS230),
IF(OR(DV$6="Mgg",DV$6="Hon"),0)))))</f>
        <v>0</v>
      </c>
      <c r="DU230" s="5">
        <f t="shared" ref="DU230:DU249" si="2079">IF(AND(OR(DV$6="Sen",DV$6="Sel",DV$6="Rab",DV$6="Kam",DV$6="Jum"),SUM(DQ230:DS230)&gt;=10),SUM(DQ230:DS230)-10,
IF(AND(OR(DV$6="Sen",DV$6="Sel",DV$6="Rab",DV$6="Kam",DV$6="Jum"),SUM(DQ230:DS230)&lt;10),0,
IF(AND(DV$6="Sab",SUM(DQ230:DS230)&gt;=9),SUM(DQ230:DS230)-9,
IF(AND(DV$6="Sab",SUM(DQ230:DS230)&lt;9),0,
IF(OR(DV$6="Mgg",DV$6="Hon"),SUM(DQ230:DS230),0)))))</f>
        <v>0</v>
      </c>
      <c r="DV230" s="5"/>
      <c r="DW230" s="5">
        <f>LOOKUP(DW$6,'Daily Absent'!$O$6:$AX$6,'Daily Absent'!$O230:$AX230)</f>
        <v>0</v>
      </c>
      <c r="DX230" s="104">
        <f>VALUE('Time Sheet KN'!DY230-'Time Sheet KN'!DX230)*24</f>
        <v>0</v>
      </c>
      <c r="DY230" s="104">
        <f>VALUE('Time Sheet KN'!EA230-'Time Sheet KN'!DZ230)*24</f>
        <v>0</v>
      </c>
      <c r="DZ230" s="104">
        <f>VALUE('Time Sheet KN'!EC230-'Time Sheet KN'!EB230)*24</f>
        <v>0</v>
      </c>
      <c r="EA230" s="105">
        <f t="shared" ref="EA230:EA249" si="2080">IF(AND(OR(EC$6="Sen",EC$6="Sel",EC$6="Rab",EC$6="Kam",EC$6="Jum"),SUM(DX230:DZ230)&gt;=10),10,
IF(AND(OR(EC$6="Sen",EC$6="Sel",EC$6="Rab",EC$6="Kam",EC$6="Jum"),SUM(DX230:DZ230)&lt;10),SUM(DX230:DZ230),
IF(AND(EC$6="Sab",SUM(DX230:DZ230)&gt;=9),9,
IF(AND(EC$6="Sab",SUM(DX230:DZ230)&lt;9),SUM(DX230:DZ230),
IF(OR(EC$6="Mgg",EC$6="Hon"),0)))))</f>
        <v>0</v>
      </c>
      <c r="EB230" s="5">
        <f t="shared" ref="EB230:EB249" si="2081">IF(AND(OR(EC$6="Sen",EC$6="Sel",EC$6="Rab",EC$6="Kam",EC$6="Jum"),SUM(DX230:DZ230)&gt;=10),SUM(DX230:DZ230)-10,
IF(AND(OR(EC$6="Sen",EC$6="Sel",EC$6="Rab",EC$6="Kam",EC$6="Jum"),SUM(DX230:DZ230)&lt;10),0,
IF(AND(EC$6="Sab",SUM(DX230:DZ230)&gt;=9),SUM(DX230:DZ230)-9,
IF(AND(EC$6="Sab",SUM(DX230:DZ230)&lt;9),0,
IF(OR(EC$6="Mgg",EC$6="Hon"),SUM(DX230:DZ230),0)))))</f>
        <v>0</v>
      </c>
      <c r="EC230" s="5"/>
      <c r="ED230" s="5">
        <f>LOOKUP(ED$6,'Daily Absent'!$O$6:$AX$6,'Daily Absent'!$O230:$AX230)</f>
        <v>1</v>
      </c>
      <c r="EE230" s="104">
        <f>VALUE('Time Sheet KN'!EF230-'Time Sheet KN'!EE230)*24</f>
        <v>5</v>
      </c>
      <c r="EF230" s="104">
        <f>VALUE('Time Sheet KN'!EH230-'Time Sheet KN'!EG230)*24</f>
        <v>5.0000000000000009</v>
      </c>
      <c r="EG230" s="104">
        <f>VALUE('Time Sheet KN'!EJ230-'Time Sheet KN'!EI230)*24</f>
        <v>3</v>
      </c>
      <c r="EH230" s="105">
        <f t="shared" ref="EH230:EH249" si="2082">IF(AND(OR(EJ$6="Sen",EJ$6="Sel",EJ$6="Rab",EJ$6="Kam",EJ$6="Jum"),SUM(EE230:EG230)&gt;=10),10,
IF(AND(OR(EJ$6="Sen",EJ$6="Sel",EJ$6="Rab",EJ$6="Kam",EJ$6="Jum"),SUM(EE230:EG230)&lt;10),SUM(EE230:EG230),
IF(AND(EJ$6="Sab",SUM(EE230:EG230)&gt;=9),9,
IF(AND(EJ$6="Sab",SUM(EE230:EG230)&lt;9),SUM(EE230:EG230),
IF(OR(EJ$6="Mgg",EJ$6="Hon"),0)))))</f>
        <v>10</v>
      </c>
      <c r="EI230" s="5">
        <f t="shared" ref="EI230:EI249" si="2083">IF(AND(OR(EJ$6="Sen",EJ$6="Sel",EJ$6="Rab",EJ$6="Kam",EJ$6="Jum"),SUM(EE230:EG230)&gt;=10),SUM(EE230:EG230)-10,
IF(AND(OR(EJ$6="Sen",EJ$6="Sel",EJ$6="Rab",EJ$6="Kam",EJ$6="Jum"),SUM(EE230:EG230)&lt;10),0,
IF(AND(EJ$6="Sab",SUM(EE230:EG230)&gt;=9),SUM(EE230:EG230)-9,
IF(AND(EJ$6="Sab",SUM(EE230:EG230)&lt;9),0,
IF(OR(EJ$6="Mgg",EJ$6="Hon"),SUM(EE230:EG230),0)))))</f>
        <v>3</v>
      </c>
      <c r="EJ230" s="5"/>
      <c r="EK230" s="5">
        <f>LOOKUP(EK$6,'Daily Absent'!$O$6:$AX$6,'Daily Absent'!$O230:$AX230)</f>
        <v>1</v>
      </c>
      <c r="EL230" s="104">
        <f>VALUE('Time Sheet KN'!EM230-'Time Sheet KN'!EL230)*24</f>
        <v>5</v>
      </c>
      <c r="EM230" s="104">
        <f>VALUE('Time Sheet KN'!EO230-'Time Sheet KN'!EN230)*24</f>
        <v>5.0000000000000009</v>
      </c>
      <c r="EN230" s="104">
        <f>VALUE('Time Sheet KN'!EQ230-'Time Sheet KN'!EP230)*24</f>
        <v>0</v>
      </c>
      <c r="EO230" s="105">
        <f t="shared" ref="EO230:EO249" si="2084">IF(AND(OR(EQ$6="Sen",EQ$6="Sel",EQ$6="Rab",EQ$6="Kam",EQ$6="Jum"),SUM(EL230:EN230)&gt;=10),10,
IF(AND(OR(EQ$6="Sen",EQ$6="Sel",EQ$6="Rab",EQ$6="Kam",EQ$6="Jum"),SUM(EL230:EN230)&lt;10),SUM(EL230:EN230),
IF(AND(EQ$6="Sab",SUM(EL230:EN230)&gt;=9),9,
IF(AND(EQ$6="Sab",SUM(EL230:EN230)&lt;9),SUM(EL230:EN230),
IF(OR(EQ$6="Mgg",EQ$6="Hon"),0)))))</f>
        <v>9</v>
      </c>
      <c r="EP230" s="5">
        <f t="shared" ref="EP230:EP249" si="2085">IF(AND(OR(EQ$6="Sen",EQ$6="Sel",EQ$6="Rab",EQ$6="Kam",EQ$6="Jum"),SUM(EL230:EN230)&gt;=10),SUM(EL230:EN230)-10,
IF(AND(OR(EQ$6="Sen",EQ$6="Sel",EQ$6="Rab",EQ$6="Kam",EQ$6="Jum"),SUM(EL230:EN230)&lt;10),0,
IF(AND(EQ$6="Sab",SUM(EL230:EN230)&gt;=9),SUM(EL230:EN230)-9,
IF(AND(EQ$6="Sab",SUM(EL230:EN230)&lt;9),0,
IF(OR(EQ$6="Mgg",EQ$6="Hon"),SUM(EL230:EN230),0)))))</f>
        <v>1</v>
      </c>
      <c r="EQ230" s="5"/>
      <c r="ER230" s="5">
        <f>LOOKUP(ER$6,'Daily Absent'!$O$6:$AX$6,'Daily Absent'!$O230:$AX230)</f>
        <v>0</v>
      </c>
      <c r="ES230" s="104">
        <f>VALUE('Time Sheet KN'!ET230-'Time Sheet KN'!ES230)*24</f>
        <v>0</v>
      </c>
      <c r="ET230" s="104">
        <f>VALUE('Time Sheet KN'!EV230-'Time Sheet KN'!EU230)*24</f>
        <v>0</v>
      </c>
      <c r="EU230" s="104">
        <f>VALUE('Time Sheet KN'!EX230-'Time Sheet KN'!EW230)*24</f>
        <v>0</v>
      </c>
      <c r="EV230" s="105">
        <f t="shared" ref="EV230:EV249" si="2086">IF(AND(OR(EX$6="Sen",EX$6="Sel",EX$6="Rab",EX$6="Kam",EX$6="Jum"),SUM(ES230:EU230)&gt;=10),10,
IF(AND(OR(EX$6="Sen",EX$6="Sel",EX$6="Rab",EX$6="Kam",EX$6="Jum"),SUM(ES230:EU230)&lt;10),SUM(ES230:EU230),
IF(AND(EX$6="Sab",SUM(ES230:EU230)&gt;=9),9,
IF(AND(EX$6="Sab",SUM(ES230:EU230)&lt;9),SUM(ES230:EU230),
IF(OR(EX$6="Mgg",EX$6="Hon"),0)))))</f>
        <v>0</v>
      </c>
      <c r="EW230" s="5">
        <f t="shared" ref="EW230:EW249" si="2087">IF(AND(OR(EX$6="Sen",EX$6="Sel",EX$6="Rab",EX$6="Kam",EX$6="Jum"),SUM(ES230:EU230)&gt;=10),SUM(ES230:EU230)-10,
IF(AND(OR(EX$6="Sen",EX$6="Sel",EX$6="Rab",EX$6="Kam",EX$6="Jum"),SUM(ES230:EU230)&lt;10),0,
IF(AND(EX$6="Sab",SUM(ES230:EU230)&gt;=9),SUM(ES230:EU230)-9,
IF(AND(EX$6="Sab",SUM(ES230:EU230)&lt;9),0,
IF(OR(EX$6="Mgg",EX$6="Hon"),SUM(ES230:EU230),0)))))</f>
        <v>0</v>
      </c>
      <c r="EX230" s="5"/>
      <c r="EY230" s="5">
        <f>LOOKUP(EY$6,'Daily Absent'!$O$6:$AX$6,'Daily Absent'!$O230:$AX230)</f>
        <v>1</v>
      </c>
      <c r="EZ230" s="104">
        <f>VALUE('Time Sheet KN'!FA230-'Time Sheet KN'!EZ230)*24</f>
        <v>5</v>
      </c>
      <c r="FA230" s="104">
        <f>VALUE('Time Sheet KN'!FC230-'Time Sheet KN'!FB230)*24</f>
        <v>5.0000000000000009</v>
      </c>
      <c r="FB230" s="104">
        <f>VALUE('Time Sheet KN'!FE230-'Time Sheet KN'!FD230)*24</f>
        <v>3</v>
      </c>
      <c r="FC230" s="105">
        <f t="shared" ref="FC230:FC249" si="2088">IF(AND(OR(FE$6="Sen",FE$6="Sel",FE$6="Rab",FE$6="Kam",FE$6="Jum"),SUM(EZ230:FB230)&gt;=10),10,
IF(AND(OR(FE$6="Sen",FE$6="Sel",FE$6="Rab",FE$6="Kam",FE$6="Jum"),SUM(EZ230:FB230)&lt;10),SUM(EZ230:FB230),
IF(AND(FE$6="Sab",SUM(EZ230:FB230)&gt;=9),9,
IF(AND(FE$6="Sab",SUM(EZ230:FB230)&lt;9),SUM(EZ230:FB230),
IF(OR(FE$6="Mgg",FE$6="Hon"),0)))))</f>
        <v>10</v>
      </c>
      <c r="FD230" s="5">
        <f t="shared" ref="FD230:FD249" si="2089">IF(AND(OR(FE$6="Sen",FE$6="Sel",FE$6="Rab",FE$6="Kam",FE$6="Jum"),SUM(EZ230:FB230)&gt;=10),SUM(EZ230:FB230)-10,
IF(AND(OR(FE$6="Sen",FE$6="Sel",FE$6="Rab",FE$6="Kam",FE$6="Jum"),SUM(EZ230:FB230)&lt;10),0,
IF(AND(FE$6="Sab",SUM(EZ230:FB230)&gt;=9),SUM(EZ230:FB230)-9,
IF(AND(FE$6="Sab",SUM(EZ230:FB230)&lt;9),0,
IF(OR(FE$6="Mgg",FE$6="Hon"),SUM(EZ230:FB230),0)))))</f>
        <v>3</v>
      </c>
      <c r="FE230" s="5"/>
      <c r="FF230" s="5">
        <f>LOOKUP(FF$6,'Daily Absent'!$O$6:$AX$6,'Daily Absent'!$O230:$AX230)</f>
        <v>1</v>
      </c>
      <c r="FG230" s="104">
        <f>VALUE('Time Sheet KN'!FH230-'Time Sheet KN'!FG230)*24</f>
        <v>0</v>
      </c>
      <c r="FH230" s="104">
        <f>VALUE('Time Sheet KN'!FJ230-'Time Sheet KN'!FI230)*24</f>
        <v>0</v>
      </c>
      <c r="FI230" s="104">
        <f>VALUE('Time Sheet KN'!FL230-'Time Sheet KN'!FK230)*24</f>
        <v>0</v>
      </c>
      <c r="FJ230" s="105">
        <f t="shared" ref="FJ230:FJ249" si="2090">IF(AND(OR(FL$6="Sen",FL$6="Sel",FL$6="Rab",FL$6="Kam",FL$6="Jum"),SUM(FG230:FI230)&gt;=10),10,
IF(AND(OR(FL$6="Sen",FL$6="Sel",FL$6="Rab",FL$6="Kam",FL$6="Jum"),SUM(FG230:FI230)&lt;10),SUM(FG230:FI230),
IF(AND(FL$6="Sab",SUM(FG230:FI230)&gt;=9),9,
IF(AND(FL$6="Sab",SUM(FG230:FI230)&lt;9),SUM(FG230:FI230),
IF(OR(FL$6="Mgg",FL$6="Hon"),0)))))</f>
        <v>0</v>
      </c>
      <c r="FK230" s="5">
        <f t="shared" ref="FK230:FK249" si="2091">IF(AND(OR(FL$6="Sen",FL$6="Sel",FL$6="Rab",FL$6="Kam",FL$6="Jum"),SUM(FG230:FI230)&gt;=10),SUM(FG230:FI230)-10,
IF(AND(OR(FL$6="Sen",FL$6="Sel",FL$6="Rab",FL$6="Kam",FL$6="Jum"),SUM(FG230:FI230)&lt;10),0,
IF(AND(FL$6="Sab",SUM(FG230:FI230)&gt;=9),SUM(FG230:FI230)-9,
IF(AND(FL$6="Sab",SUM(FG230:FI230)&lt;9),0,
IF(OR(FL$6="Mgg",FL$6="Hon"),SUM(FG230:FI230),0)))))</f>
        <v>0</v>
      </c>
      <c r="FL230" s="5"/>
      <c r="FM230" s="5">
        <f>LOOKUP(FM$6,'Daily Absent'!$O$6:$AX$6,'Daily Absent'!$O230:$AX230)</f>
        <v>0</v>
      </c>
      <c r="FN230" s="104">
        <f>VALUE('Time Sheet KN'!FO230-'Time Sheet KN'!FN230)*24</f>
        <v>0</v>
      </c>
      <c r="FO230" s="104">
        <f>VALUE('Time Sheet KN'!FQ230-'Time Sheet KN'!FP230)*24</f>
        <v>0</v>
      </c>
      <c r="FP230" s="104">
        <f>VALUE('Time Sheet KN'!FS230-'Time Sheet KN'!FR230)*24</f>
        <v>0</v>
      </c>
      <c r="FQ230" s="105">
        <f t="shared" ref="FQ230:FQ249" si="2092">IF(AND(OR(FS$6="Sen",FS$6="Sel",FS$6="Rab",FS$6="Kam",FS$6="Jum"),SUM(FN230:FP230)&gt;=10),10,
IF(AND(OR(FS$6="Sen",FS$6="Sel",FS$6="Rab",FS$6="Kam",FS$6="Jum"),SUM(FN230:FP230)&lt;10),SUM(FN230:FP230),
IF(AND(FS$6="Sab",SUM(FN230:FP230)&gt;=9),9,
IF(AND(FS$6="Sab",SUM(FN230:FP230)&lt;9),SUM(FN230:FP230),
IF(OR(FS$6="Mgg",FS$6="Hon"),0)))))</f>
        <v>0</v>
      </c>
      <c r="FR230" s="5">
        <f t="shared" ref="FR230:FR249" si="2093">IF(AND(OR(FS$6="Sen",FS$6="Sel",FS$6="Rab",FS$6="Kam",FS$6="Jum"),SUM(FN230:FP230)&gt;=10),SUM(FN230:FP230)-10,
IF(AND(OR(FS$6="Sen",FS$6="Sel",FS$6="Rab",FS$6="Kam",FS$6="Jum"),SUM(FN230:FP230)&lt;10),0,
IF(AND(FS$6="Sab",SUM(FN230:FP230)&gt;=9),SUM(FN230:FP230)-9,
IF(AND(FS$6="Sab",SUM(FN230:FP230)&lt;9),0,
IF(OR(FS$6="Mgg",FS$6="Hon"),SUM(FN230:FP230),0)))))</f>
        <v>0</v>
      </c>
      <c r="FS230" s="5"/>
      <c r="FT230" s="5">
        <f>LOOKUP(FT$6,'Daily Absent'!$O$6:$AX$6,'Daily Absent'!$O230:$AX230)</f>
        <v>0</v>
      </c>
      <c r="FU230" s="104">
        <f>VALUE('Time Sheet KN'!FV230-'Time Sheet KN'!FU230)*24</f>
        <v>0</v>
      </c>
      <c r="FV230" s="104">
        <f>VALUE('Time Sheet KN'!FX230-'Time Sheet KN'!FW230)*24</f>
        <v>0</v>
      </c>
      <c r="FW230" s="104">
        <f>VALUE('Time Sheet KN'!FZ230-'Time Sheet KN'!FY230)*24</f>
        <v>0</v>
      </c>
      <c r="FX230" s="105">
        <f t="shared" ref="FX230:FX249" si="2094">IF(AND(OR(FZ$6="Sen",FZ$6="Sel",FZ$6="Rab",FZ$6="Kam",FZ$6="Jum"),SUM(FU230:FW230)&gt;=10),10,
IF(AND(OR(FZ$6="Sen",FZ$6="Sel",FZ$6="Rab",FZ$6="Kam",FZ$6="Jum"),SUM(FU230:FW230)&lt;10),SUM(FU230:FW230),
IF(AND(FZ$6="Sab",SUM(FU230:FW230)&gt;=9),9,
IF(AND(FZ$6="Sab",SUM(FU230:FW230)&lt;9),SUM(FU230:FW230),
IF(OR(FZ$6="Mgg",FZ$6="Hon"),0)))))</f>
        <v>0</v>
      </c>
      <c r="FY230" s="5">
        <f t="shared" ref="FY230:FY249" si="2095">IF(AND(OR(FZ$6="Sen",FZ$6="Sel",FZ$6="Rab",FZ$6="Kam",FZ$6="Jum"),SUM(FU230:FW230)&gt;=10),SUM(FU230:FW230)-10,
IF(AND(OR(FZ$6="Sen",FZ$6="Sel",FZ$6="Rab",FZ$6="Kam",FZ$6="Jum"),SUM(FU230:FW230)&lt;10),0,
IF(AND(FZ$6="Sab",SUM(FU230:FW230)&gt;=9),SUM(FU230:FW230)-9,
IF(AND(FZ$6="Sab",SUM(FU230:FW230)&lt;9),0,
IF(OR(FZ$6="Mgg",FZ$6="Hon"),SUM(FU230:FW230),0)))))</f>
        <v>0</v>
      </c>
      <c r="FZ230" s="5"/>
      <c r="GA230" s="5">
        <f>LOOKUP(GA$6,'Daily Absent'!$O$6:$AX$6,'Daily Absent'!$O230:$AX230)</f>
        <v>0</v>
      </c>
      <c r="GB230" s="104">
        <f>VALUE('Time Sheet KN'!GC230-'Time Sheet KN'!GB230)*24</f>
        <v>0</v>
      </c>
      <c r="GC230" s="104">
        <f>VALUE('Time Sheet KN'!GE230-'Time Sheet KN'!GD230)*24</f>
        <v>0</v>
      </c>
      <c r="GD230" s="104">
        <f>VALUE('Time Sheet KN'!GG230-'Time Sheet KN'!GF230)*24</f>
        <v>0</v>
      </c>
      <c r="GE230" s="105">
        <f t="shared" ref="GE230:GE249" si="2096">IF(AND(OR(GG$6="Sen",GG$6="Sel",GG$6="Rab",GG$6="Kam",GG$6="Jum"),SUM(GB230:GD230)&gt;=10),10,
IF(AND(OR(GG$6="Sen",GG$6="Sel",GG$6="Rab",GG$6="Kam",GG$6="Jum"),SUM(GB230:GD230)&lt;10),SUM(GB230:GD230),
IF(AND(GG$6="Sab",SUM(GB230:GD230)&gt;=9),9,
IF(AND(GG$6="Sab",SUM(GB230:GD230)&lt;9),SUM(GB230:GD230),
IF(OR(GG$6="Mgg",GG$6="Hon"),0)))))</f>
        <v>0</v>
      </c>
      <c r="GF230" s="5">
        <f t="shared" ref="GF230:GF249" si="2097">IF(AND(OR(GG$6="Sen",GG$6="Sel",GG$6="Rab",GG$6="Kam",GG$6="Jum"),SUM(GB230:GD230)&gt;=10),SUM(GB230:GD230)-10,
IF(AND(OR(GG$6="Sen",GG$6="Sel",GG$6="Rab",GG$6="Kam",GG$6="Jum"),SUM(GB230:GD230)&lt;10),0,
IF(AND(GG$6="Sab",SUM(GB230:GD230)&gt;=9),SUM(GB230:GD230)-9,
IF(AND(GG$6="Sab",SUM(GB230:GD230)&lt;9),0,
IF(OR(GG$6="Mgg",GG$6="Hon"),SUM(GB230:GD230),0)))))</f>
        <v>0</v>
      </c>
      <c r="GG230" s="5"/>
      <c r="GH230" s="5">
        <f>LOOKUP(GH$6,'Daily Absent'!$O$6:$AX$6,'Daily Absent'!$O230:$AX230)</f>
        <v>0</v>
      </c>
      <c r="GI230" s="104">
        <f>VALUE('Time Sheet KN'!GJ230-'Time Sheet KN'!GI230)*24</f>
        <v>0</v>
      </c>
      <c r="GJ230" s="104">
        <f>VALUE('Time Sheet KN'!GL230-'Time Sheet KN'!GK230)*24</f>
        <v>0</v>
      </c>
      <c r="GK230" s="104">
        <f>VALUE('Time Sheet KN'!GN230-'Time Sheet KN'!GM230)*24</f>
        <v>0</v>
      </c>
      <c r="GL230" s="105">
        <f t="shared" ref="GL230:GL249" si="2098">IF(AND(OR(GN$6="Sen",GN$6="Sel",GN$6="Rab",GN$6="Kam",GN$6="Jum"),SUM(GI230:GK230)&gt;=10),10,
IF(AND(OR(GN$6="Sen",GN$6="Sel",GN$6="Rab",GN$6="Kam",GN$6="Jum"),SUM(GI230:GK230)&lt;10),SUM(GI230:GK230),
IF(AND(GN$6="Sab",SUM(GI230:GK230)&gt;=9),9,
IF(AND(GN$6="Sab",SUM(GI230:GK230)&lt;9),SUM(GI230:GK230),
IF(OR(GN$6="Mgg",GN$6="Hon"),0)))))</f>
        <v>0</v>
      </c>
      <c r="GM230" s="5">
        <f t="shared" ref="GM230:GM249" si="2099">IF(AND(OR(GN$6="Sen",GN$6="Sel",GN$6="Rab",GN$6="Kam",GN$6="Jum"),SUM(GI230:GK230)&gt;=10),SUM(GI230:GK230)-10,
IF(AND(OR(GN$6="Sen",GN$6="Sel",GN$6="Rab",GN$6="Kam",GN$6="Jum"),SUM(GI230:GK230)&lt;10),0,
IF(AND(GN$6="Sab",SUM(GI230:GK230)&gt;=9),SUM(GI230:GK230)-9,
IF(AND(GN$6="Sab",SUM(GI230:GK230)&lt;9),0,
IF(OR(GN$6="Mgg",GN$6="Hon"),SUM(GI230:GK230),0)))))</f>
        <v>0</v>
      </c>
      <c r="GN230" s="5"/>
      <c r="GO230" s="5">
        <f>LOOKUP(GO$6,'Daily Absent'!$O$6:$AX$6,'Daily Absent'!$O230:$AX230)</f>
        <v>0</v>
      </c>
      <c r="GP230" s="104">
        <f>VALUE('Time Sheet KN'!GQ230-'Time Sheet KN'!GP230)*24</f>
        <v>0</v>
      </c>
      <c r="GQ230" s="104">
        <f>VALUE('Time Sheet KN'!GS230-'Time Sheet KN'!GR230)*24</f>
        <v>0</v>
      </c>
      <c r="GR230" s="104">
        <f>VALUE('Time Sheet KN'!GU230-'Time Sheet KN'!GT230)*24</f>
        <v>0</v>
      </c>
      <c r="GS230" s="105">
        <f t="shared" ref="GS230:GS249" si="2100">IF(AND(OR(GU$6="Sen",GU$6="Sel",GU$6="Rab",GU$6="Kam",GU$6="Jum"),SUM(GP230:GR230)&gt;=10),10,
IF(AND(OR(GU$6="Sen",GU$6="Sel",GU$6="Rab",GU$6="Kam",GU$6="Jum"),SUM(GP230:GR230)&lt;10),SUM(GP230:GR230),
IF(AND(GU$6="Sab",SUM(GP230:GR230)&gt;=9),9,
IF(AND(GU$6="Sab",SUM(GP230:GR230)&lt;9),SUM(GP230:GR230),
IF(OR(GU$6="Mgg",GU$6="Hon"),0)))))</f>
        <v>0</v>
      </c>
      <c r="GT230" s="5">
        <f t="shared" ref="GT230:GT249" si="2101">IF(AND(OR(GU$6="Sen",GU$6="Sel",GU$6="Rab",GU$6="Kam",GU$6="Jum"),SUM(GP230:GR230)&gt;=10),SUM(GP230:GR230)-10,
IF(AND(OR(GU$6="Sen",GU$6="Sel",GU$6="Rab",GU$6="Kam",GU$6="Jum"),SUM(GP230:GR230)&lt;10),0,
IF(AND(GU$6="Sab",SUM(GP230:GR230)&gt;=9),SUM(GP230:GR230)-9,
IF(AND(GU$6="Sab",SUM(GP230:GR230)&lt;9),0,
IF(OR(GU$6="Mgg",GU$6="Hon"),SUM(GP230:GR230),0)))))</f>
        <v>0</v>
      </c>
      <c r="GU230" s="5"/>
      <c r="GV230" s="5">
        <f>LOOKUP(GV$6,'Daily Absent'!$O$6:$AX$6,'Daily Absent'!$O230:$AX230)</f>
        <v>0</v>
      </c>
      <c r="GW230" s="104">
        <f>VALUE('Time Sheet KN'!GX230-'Time Sheet KN'!GW230)*24</f>
        <v>0</v>
      </c>
      <c r="GX230" s="104">
        <f>VALUE('Time Sheet KN'!GZ230-'Time Sheet KN'!GY230)*24</f>
        <v>0</v>
      </c>
      <c r="GY230" s="104">
        <f>VALUE('Time Sheet KN'!HB230-'Time Sheet KN'!HA230)*24</f>
        <v>0</v>
      </c>
      <c r="GZ230" s="105">
        <f t="shared" ref="GZ230:GZ249" si="2102">IF(AND(OR(HB$6="Sen",HB$6="Sel",HB$6="Rab",HB$6="Kam",HB$6="Jum"),SUM(GW230:GY230)&gt;=10),10,
IF(AND(OR(HB$6="Sen",HB$6="Sel",HB$6="Rab",HB$6="Kam",HB$6="Jum"),SUM(GW230:GY230)&lt;10),SUM(GW230:GY230),
IF(AND(HB$6="Sab",SUM(GW230:GY230)&gt;=9),9,
IF(AND(HB$6="Sab",SUM(GW230:GY230)&lt;9),SUM(GW230:GY230),
IF(OR(HB$6="Mgg",HB$6="Hon"),0)))))</f>
        <v>0</v>
      </c>
      <c r="HA230" s="5">
        <f t="shared" ref="HA230:HA249" si="2103">IF(AND(OR(HB$6="Sen",HB$6="Sel",HB$6="Rab",HB$6="Kam",HB$6="Jum"),SUM(GW230:GY230)&gt;=10),SUM(GW230:GY230)-10,
IF(AND(OR(HB$6="Sen",HB$6="Sel",HB$6="Rab",HB$6="Kam",HB$6="Jum"),SUM(GW230:GY230)&lt;10),0,
IF(AND(HB$6="Sab",SUM(GW230:GY230)&gt;=9),SUM(GW230:GY230)-9,
IF(AND(HB$6="Sab",SUM(GW230:GY230)&lt;9),0,
IF(OR(HB$6="Mgg",HB$6="Hon"),SUM(GW230:GY230),0)))))</f>
        <v>0</v>
      </c>
      <c r="HB230" s="5"/>
      <c r="HC230" s="5">
        <f>LOOKUP(HC$6,'Daily Absent'!$O$6:$AX$6,'Daily Absent'!$O230:$AX230)</f>
        <v>0</v>
      </c>
      <c r="HD230" s="104">
        <f>VALUE('Time Sheet KN'!HE230-'Time Sheet KN'!HD230)*24</f>
        <v>0</v>
      </c>
      <c r="HE230" s="104">
        <f>VALUE('Time Sheet KN'!HG230-'Time Sheet KN'!HF230)*24</f>
        <v>0</v>
      </c>
      <c r="HF230" s="104">
        <f>VALUE('Time Sheet KN'!HI230-'Time Sheet KN'!HH230)*24</f>
        <v>0</v>
      </c>
      <c r="HG230" s="105">
        <f t="shared" ref="HG230:HG249" si="2104">IF(AND(OR(HI$6="Sen",HI$6="Sel",HI$6="Rab",HI$6="Kam",HI$6="Jum"),SUM(HD230:HF230)&gt;=10),10,
IF(AND(OR(HI$6="Sen",HI$6="Sel",HI$6="Rab",HI$6="Kam",HI$6="Jum"),SUM(HD230:HF230)&lt;10),SUM(HD230:HF230),
IF(AND(HI$6="Sab",SUM(HD230:HF230)&gt;=9),9,
IF(AND(HI$6="Sab",SUM(HD230:HF230)&lt;9),SUM(HD230:HF230),
IF(OR(HI$6="Mgg",HI$6="Hon"),0)))))</f>
        <v>0</v>
      </c>
      <c r="HH230" s="5">
        <f t="shared" ref="HH230:HH249" si="2105">IF(AND(OR(HI$6="Sen",HI$6="Sel",HI$6="Rab",HI$6="Kam",HI$6="Jum"),SUM(HD230:HF230)&gt;=10),SUM(HD230:HF230)-10,
IF(AND(OR(HI$6="Sen",HI$6="Sel",HI$6="Rab",HI$6="Kam",HI$6="Jum"),SUM(HD230:HF230)&lt;10),0,
IF(AND(HI$6="Sab",SUM(HD230:HF230)&gt;=9),SUM(HD230:HF230)-9,
IF(AND(HI$6="Sab",SUM(HD230:HF230)&lt;9),0,
IF(OR(HI$6="Mgg",HI$6="Hon"),SUM(HD230:HF230),0)))))</f>
        <v>0</v>
      </c>
      <c r="HI230" s="5"/>
      <c r="HJ230" s="5">
        <f>LOOKUP(HJ$6,'Daily Absent'!$O$6:$AX$6,'Daily Absent'!$O230:$AX230)</f>
        <v>0</v>
      </c>
      <c r="HK230" s="104">
        <f>VALUE('Time Sheet KN'!HL230-'Time Sheet KN'!HK230)*24</f>
        <v>0</v>
      </c>
      <c r="HL230" s="104">
        <f>VALUE('Time Sheet KN'!HN230-'Time Sheet KN'!HM230)*24</f>
        <v>0</v>
      </c>
      <c r="HM230" s="104">
        <f>VALUE('Time Sheet KN'!HP230-'Time Sheet KN'!HO230)*24</f>
        <v>0</v>
      </c>
      <c r="HN230" s="105">
        <f t="shared" ref="HN230:HN249" si="2106">IF(AND(OR(HP$6="Sen",HP$6="Sel",HP$6="Rab",HP$6="Kam",HP$6="Jum"),SUM(HK230:HM230)&gt;=10),10,
IF(AND(OR(HP$6="Sen",HP$6="Sel",HP$6="Rab",HP$6="Kam",HP$6="Jum"),SUM(HK230:HM230)&lt;10),SUM(HK230:HM230),
IF(AND(HP$6="Sab",SUM(HK230:HM230)&gt;=9),9,
IF(AND(HP$6="Sab",SUM(HK230:HM230)&lt;9),SUM(HK230:HM230),
IF(OR(HP$6="Mgg",HP$6="Hon"),0)))))</f>
        <v>0</v>
      </c>
      <c r="HO230" s="5">
        <f t="shared" ref="HO230:HO249" si="2107">IF(AND(OR(HP$6="Sen",HP$6="Sel",HP$6="Rab",HP$6="Kam",HP$6="Jum"),SUM(HK230:HM230)&gt;=10),SUM(HK230:HM230)-10,
IF(AND(OR(HP$6="Sen",HP$6="Sel",HP$6="Rab",HP$6="Kam",HP$6="Jum"),SUM(HK230:HM230)&lt;10),0,
IF(AND(HP$6="Sab",SUM(HK230:HM230)&gt;=9),SUM(HK230:HM230)-9,
IF(AND(HP$6="Sab",SUM(HK230:HM230)&lt;9),0,
IF(OR(HP$6="Mgg",HP$6="Hon"),SUM(HK230:HM230),0)))))</f>
        <v>0</v>
      </c>
      <c r="HP230" s="5"/>
      <c r="HQ230" s="5">
        <f>LOOKUP(HQ$6,'Daily Absent'!$O$6:$AX$6,'Daily Absent'!$O230:$AX230)</f>
        <v>0</v>
      </c>
      <c r="HR230" s="104">
        <f>VALUE('Time Sheet KN'!HS230-'Time Sheet KN'!HR230)*24</f>
        <v>0</v>
      </c>
      <c r="HS230" s="104">
        <f>VALUE('Time Sheet KN'!HU230-'Time Sheet KN'!HT230)*24</f>
        <v>0</v>
      </c>
      <c r="HT230" s="104">
        <f>VALUE('Time Sheet KN'!HW230-'Time Sheet KN'!HV230)*24</f>
        <v>0</v>
      </c>
      <c r="HU230" s="105">
        <f t="shared" ref="HU230:HU249" si="2108">IF(AND(OR(HW$6="Sen",HW$6="Sel",HW$6="Rab",HW$6="Kam",HW$6="Jum"),SUM(HR230:HT230)&gt;=10),10,
IF(AND(OR(HW$6="Sen",HW$6="Sel",HW$6="Rab",HW$6="Kam",HW$6="Jum"),SUM(HR230:HT230)&lt;10),SUM(HR230:HT230),
IF(AND(HW$6="Sab",SUM(HR230:HT230)&gt;=9),9,
IF(AND(HW$6="Sab",SUM(HR230:HT230)&lt;9),SUM(HR230:HT230),
IF(OR(HW$6="Mgg",HW$6="Hon"),0)))))</f>
        <v>0</v>
      </c>
      <c r="HV230" s="5">
        <f t="shared" ref="HV230:HV249" si="2109">IF(AND(OR(HW$6="Sen",HW$6="Sel",HW$6="Rab",HW$6="Kam",HW$6="Jum"),SUM(HR230:HT230)&gt;=10),SUM(HR230:HT230)-10,
IF(AND(OR(HW$6="Sen",HW$6="Sel",HW$6="Rab",HW$6="Kam",HW$6="Jum"),SUM(HR230:HT230)&lt;10),0,
IF(AND(HW$6="Sab",SUM(HR230:HT230)&gt;=9),SUM(HR230:HT230)-9,
IF(AND(HW$6="Sab",SUM(HR230:HT230)&lt;9),0,
IF(OR(HW$6="Mgg",HW$6="Hon"),SUM(HR230:HT230),0)))))</f>
        <v>0</v>
      </c>
      <c r="HW230" s="5"/>
      <c r="HX230" s="5">
        <f>LOOKUP(HX$6,'Daily Absent'!$O$6:$AX$6,'Daily Absent'!$O230:$AX230)</f>
        <v>0</v>
      </c>
      <c r="HY230" s="104">
        <f>VALUE('Time Sheet KN'!HZ230-'Time Sheet KN'!HY230)*24</f>
        <v>0</v>
      </c>
      <c r="HZ230" s="104">
        <f>VALUE('Time Sheet KN'!IB230-'Time Sheet KN'!IA230)*24</f>
        <v>0</v>
      </c>
      <c r="IA230" s="104">
        <f>VALUE('Time Sheet KN'!ID230-'Time Sheet KN'!IC230)*24</f>
        <v>0</v>
      </c>
      <c r="IB230" s="105">
        <f t="shared" ref="IB230:IB249" si="2110">IF(AND(OR(ID$6="Sen",ID$6="Sel",ID$6="Rab",ID$6="Kam",ID$6="Jum"),SUM(HY230:IA230)&gt;=10),10,
IF(AND(OR(ID$6="Sen",ID$6="Sel",ID$6="Rab",ID$6="Kam",ID$6="Jum"),SUM(HY230:IA230)&lt;10),SUM(HY230:IA230),
IF(AND(ID$6="Sab",SUM(HY230:IA230)&gt;=9),9,
IF(AND(ID$6="Sab",SUM(HY230:IA230)&lt;9),SUM(HY230:IA230),
IF(OR(ID$6="Mgg",ID$6="Hon"),0)))))</f>
        <v>0</v>
      </c>
      <c r="IC230" s="5">
        <f t="shared" ref="IC230:IC249" si="2111">IF(AND(OR(ID$6="Sen",ID$6="Sel",ID$6="Rab",ID$6="Kam",ID$6="Jum"),SUM(HY230:IA230)&gt;=10),SUM(HY230:IA230)-10,
IF(AND(OR(ID$6="Sen",ID$6="Sel",ID$6="Rab",ID$6="Kam",ID$6="Jum"),SUM(HY230:IA230)&lt;10),0,
IF(AND(ID$6="Sab",SUM(HY230:IA230)&gt;=9),SUM(HY230:IA230)-9,
IF(AND(ID$6="Sab",SUM(HY230:IA230)&lt;9),0,
IF(OR(ID$6="Mgg",ID$6="Hon"),SUM(HY230:IA230),0)))))</f>
        <v>0</v>
      </c>
      <c r="ID230" s="5"/>
      <c r="IE230" s="5">
        <f>LOOKUP(IE$6,'Daily Absent'!$O$6:$AX$6,'Daily Absent'!$O230:$AX230)</f>
        <v>0</v>
      </c>
      <c r="IF230" s="104">
        <f>VALUE('Time Sheet KN'!IG230-'Time Sheet KN'!IF230)*24</f>
        <v>0</v>
      </c>
      <c r="IG230" s="104">
        <f>VALUE('Time Sheet KN'!II230-'Time Sheet KN'!IH230)*24</f>
        <v>0</v>
      </c>
      <c r="IH230" s="104">
        <f>VALUE('Time Sheet KN'!IK230-'Time Sheet KN'!IJ230)*24</f>
        <v>0</v>
      </c>
      <c r="II230" s="105">
        <f t="shared" ref="II230:II249" si="2112">IF(AND(OR(IK$6="Sen",IK$6="Sel",IK$6="Rab",IK$6="Kam",IK$6="Jum"),SUM(IF230:IH230)&gt;=10),10,
IF(AND(OR(IK$6="Sen",IK$6="Sel",IK$6="Rab",IK$6="Kam",IK$6="Jum"),SUM(IF230:IH230)&lt;10),SUM(IF230:IH230),
IF(AND(IK$6="Sab",SUM(IF230:IH230)&gt;=9),9,
IF(AND(IK$6="Sab",SUM(IF230:IH230)&lt;9),SUM(IF230:IH230),
IF(OR(IK$6="Mgg",IK$6="Hon"),0)))))</f>
        <v>0</v>
      </c>
      <c r="IJ230" s="5">
        <f t="shared" ref="IJ230:IJ249" si="2113">IF(AND(OR(IK$6="Sen",IK$6="Sel",IK$6="Rab",IK$6="Kam",IK$6="Jum"),SUM(IF230:IH230)&gt;=10),SUM(IF230:IH230)-10,
IF(AND(OR(IK$6="Sen",IK$6="Sel",IK$6="Rab",IK$6="Kam",IK$6="Jum"),SUM(IF230:IH230)&lt;10),0,
IF(AND(IK$6="Sab",SUM(IF230:IH230)&gt;=9),SUM(IF230:IH230)-9,
IF(AND(IK$6="Sab",SUM(IF230:IH230)&lt;9),0,
IF(OR(IK$6="Mgg",IK$6="Hon"),SUM(IF230:IH230),0)))))</f>
        <v>0</v>
      </c>
      <c r="IK230" s="5"/>
      <c r="IL230" s="5">
        <f>LOOKUP(IL$6,'Daily Absent'!$O$6:$AX$6,'Daily Absent'!$O230:$AX230)</f>
        <v>0</v>
      </c>
      <c r="IM230" s="104">
        <f>VALUE('Time Sheet KN'!IN230-'Time Sheet KN'!IM230)*24</f>
        <v>0</v>
      </c>
      <c r="IN230" s="104">
        <f>VALUE('Time Sheet KN'!IP230-'Time Sheet KN'!IO230)*24</f>
        <v>0</v>
      </c>
      <c r="IO230" s="104">
        <f>VALUE('Time Sheet KN'!IR230-'Time Sheet KN'!IQ230)*24</f>
        <v>0</v>
      </c>
      <c r="IP230" s="105">
        <f t="shared" ref="IP230:IP249" si="2114">IF(AND(OR(IR$6="Sen",IR$6="Sel",IR$6="Rab",IR$6="Kam",IR$6="Jum"),SUM(IM230:IO230)&gt;=10),10,
IF(AND(OR(IR$6="Sen",IR$6="Sel",IR$6="Rab",IR$6="Kam",IR$6="Jum"),SUM(IM230:IO230)&lt;10),SUM(IM230:IO230),
IF(AND(IR$6="Sab",SUM(IM230:IO230)&gt;=9),9,
IF(AND(IR$6="Sab",SUM(IM230:IO230)&lt;9),SUM(IM230:IO230),
IF(OR(IR$6="Mgg",IR$6="Hon"),0)))))</f>
        <v>0</v>
      </c>
      <c r="IQ230" s="5">
        <f t="shared" ref="IQ230:IQ249" si="2115">IF(AND(OR(IR$6="Sen",IR$6="Sel",IR$6="Rab",IR$6="Kam",IR$6="Jum"),SUM(IM230:IO230)&gt;=10),SUM(IM230:IO230)-10,
IF(AND(OR(IR$6="Sen",IR$6="Sel",IR$6="Rab",IR$6="Kam",IR$6="Jum"),SUM(IM230:IO230)&lt;10),0,
IF(AND(IR$6="Sab",SUM(IM230:IO230)&gt;=9),SUM(IM230:IO230)-9,
IF(AND(IR$6="Sab",SUM(IM230:IO230)&lt;9),0,
IF(OR(IR$6="Mgg",IR$6="Hon"),SUM(IM230:IO230),0)))))</f>
        <v>0</v>
      </c>
      <c r="IR230" s="5"/>
      <c r="IS230" s="5">
        <f>LOOKUP(IS$6,'Daily Absent'!$O$6:$AX$6,'Daily Absent'!$O230:$AX230)</f>
        <v>0</v>
      </c>
      <c r="IT230" s="104">
        <f>VALUE('Time Sheet KN'!IU230-'Time Sheet KN'!IT230)*24</f>
        <v>0</v>
      </c>
      <c r="IU230" s="104">
        <f>VALUE('Time Sheet KN'!IW230-'Time Sheet KN'!IV230)*24</f>
        <v>0</v>
      </c>
      <c r="IV230" s="104">
        <f>VALUE('Time Sheet KN'!IY230-'Time Sheet KN'!IX230)*24</f>
        <v>0</v>
      </c>
      <c r="IW230" s="105">
        <f t="shared" ref="IW230:IW249" si="2116">IF(AND(OR(IY$6="Sen",IY$6="Sel",IY$6="Rab",IY$6="Kam",IY$6="Jum"),SUM(IT230:IV230)&gt;=10),10,
IF(AND(OR(IY$6="Sen",IY$6="Sel",IY$6="Rab",IY$6="Kam",IY$6="Jum"),SUM(IT230:IV230)&lt;10),SUM(IT230:IV230),
IF(AND(IY$6="Sab",SUM(IT230:IV230)&gt;=9),9,
IF(AND(IY$6="Sab",SUM(IT230:IV230)&lt;9),SUM(IT230:IV230),
IF(OR(IY$6="Mgg",IY$6="Hon"),0)))))</f>
        <v>0</v>
      </c>
      <c r="IX230" s="5">
        <f t="shared" ref="IX230:IX249" si="2117">IF(AND(OR(IY$6="Sen",IY$6="Sel",IY$6="Rab",IY$6="Kam",IY$6="Jum"),SUM(IT230:IV230)&gt;=10),SUM(IT230:IV230)-10,
IF(AND(OR(IY$6="Sen",IY$6="Sel",IY$6="Rab",IY$6="Kam",IY$6="Jum"),SUM(IT230:IV230)&lt;10),0,
IF(AND(IY$6="Sab",SUM(IT230:IV230)&gt;=9),SUM(IT230:IV230)-9,
IF(AND(IY$6="Sab",SUM(IT230:IV230)&lt;9),0,
IF(OR(IY$6="Mgg",IY$6="Hon"),SUM(IT230:IV230),0)))))</f>
        <v>0</v>
      </c>
      <c r="IY230" s="5"/>
      <c r="IZ230" s="5">
        <f>LOOKUP(IZ$6,'Daily Absent'!$O$6:$AX$6,'Daily Absent'!$O230:$AX230)</f>
        <v>0</v>
      </c>
      <c r="JA230" s="104">
        <f>VALUE('Time Sheet KN'!JB230-'Time Sheet KN'!JA230)*24</f>
        <v>0</v>
      </c>
      <c r="JB230" s="104">
        <f>VALUE('Time Sheet KN'!JD230-'Time Sheet KN'!JC230)*24</f>
        <v>0</v>
      </c>
      <c r="JC230" s="104">
        <f>VALUE('Time Sheet KN'!JF230-'Time Sheet KN'!JE230)*24</f>
        <v>0</v>
      </c>
      <c r="JD230" s="105">
        <f t="shared" ref="JD230:JD249" si="2118">IF(AND(OR(JF$6="Sen",JF$6="Sel",JF$6="Rab",JF$6="Kam",JF$6="Jum"),SUM(JA230:JC230)&gt;=10),10,
IF(AND(OR(JF$6="Sen",JF$6="Sel",JF$6="Rab",JF$6="Kam",JF$6="Jum"),SUM(JA230:JC230)&lt;10),SUM(JA230:JC230),
IF(AND(JF$6="Sab",SUM(JA230:JC230)&gt;=9),9,
IF(AND(JF$6="Sab",SUM(JA230:JC230)&lt;9),SUM(JA230:JC230),
IF(OR(JF$6="Mgg",JF$6="Hon"),0)))))</f>
        <v>0</v>
      </c>
      <c r="JE230" s="5">
        <f t="shared" ref="JE230:JE249" si="2119">IF(AND(OR(JF$6="Sen",JF$6="Sel",JF$6="Rab",JF$6="Kam",JF$6="Jum"),SUM(JA230:JC230)&gt;=10),SUM(JA230:JC230)-10,
IF(AND(OR(JF$6="Sen",JF$6="Sel",JF$6="Rab",JF$6="Kam",JF$6="Jum"),SUM(JA230:JC230)&lt;10),0,
IF(AND(JF$6="Sab",SUM(JA230:JC230)&gt;=9),SUM(JA230:JC230)-9,
IF(AND(JF$6="Sab",SUM(JA230:JC230)&lt;9),0,
IF(OR(JF$6="Mgg",JF$6="Hon"),SUM(JA230:JC230),0)))))</f>
        <v>0</v>
      </c>
      <c r="JF230" s="5"/>
    </row>
    <row r="231" spans="1:266" ht="21" customHeight="1">
      <c r="A231" s="54">
        <f>IF('Master MP Status'!A231&gt;0,'Master MP Status'!A231,"")</f>
        <v>223</v>
      </c>
      <c r="B231" s="5" t="str">
        <f>IF(ISTEXT('Master MP Status'!B231),'Master MP Status'!B231,"")</f>
        <v>DIRECT</v>
      </c>
      <c r="C231" s="153" t="str">
        <f>IF(OR(ISTEXT('Master MP Status'!C231),'Master MP Status'!C231&gt;0),'Master MP Status'!C231,"")</f>
        <v/>
      </c>
      <c r="D231" s="154" t="str">
        <f>IF(OR(ISTEXT('Master MP Status'!D231),'Master MP Status'!D231&gt;0),'Master MP Status'!D231,"")</f>
        <v>B250145</v>
      </c>
      <c r="E231" s="5" t="str">
        <f>IF(ISTEXT('Master MP Status'!E231),'Master MP Status'!E231,"")</f>
        <v>DEDE SULAIMAN</v>
      </c>
      <c r="F231" s="5" t="str">
        <f>IF(ISTEXT('Master MP Status'!F231),'Master MP Status'!F231,"")</f>
        <v/>
      </c>
      <c r="G231" s="5" t="str">
        <f>IF(ISTEXT('Master MP Status'!G231),'Master MP Status'!G231,"")</f>
        <v>Serang</v>
      </c>
      <c r="H231" s="5" t="str">
        <f>IF(ISTEXT('Master MP Status'!H231),'Master MP Status'!H231,"")</f>
        <v>MURSID</v>
      </c>
      <c r="I231" s="5" t="str">
        <f>IF(ISTEXT('Master MP Status'!I231),'Master MP Status'!I231,"")</f>
        <v>Scaffolder 1</v>
      </c>
      <c r="J231" s="5" t="str">
        <f>IF(ISTEXT('Master MP Status'!J231),'Master MP Status'!J231,"")</f>
        <v>Scaffolder 1</v>
      </c>
      <c r="K231" s="9">
        <f>IF(OR('Master MP Status'!K231=0,'Master MP Status'!K231=""),"",'Master MP Status'!K231)</f>
        <v>45856</v>
      </c>
      <c r="L231" s="9">
        <f>IF(OR('Master MP Status'!L231=0,'Master MP Status'!L231=""),"",'Master MP Status'!L231)</f>
        <v>45856</v>
      </c>
      <c r="M231" s="9" t="str">
        <f>IF(OR('Master MP Status'!M231=0,'Master MP Status'!M231=""),"",'Master MP Status'!M231)</f>
        <v/>
      </c>
      <c r="N231" s="5" t="str">
        <f>IF(ISTEXT('Master MP Status'!N231),'Master MP Status'!N231,"")</f>
        <v/>
      </c>
      <c r="O231" s="5">
        <f>LOOKUP(O$6,'Daily Absent'!$O$6:$AX$6,'Daily Absent'!$O231:$AX231)</f>
        <v>0</v>
      </c>
      <c r="P231" s="104">
        <f>VALUE('Time Sheet KN'!Q231-'Time Sheet KN'!P231)*24</f>
        <v>0</v>
      </c>
      <c r="Q231" s="104">
        <f>VALUE('Time Sheet KN'!S231-'Time Sheet KN'!R231)*24</f>
        <v>0</v>
      </c>
      <c r="R231" s="104">
        <f>VALUE('Time Sheet KN'!U231-'Time Sheet KN'!T231)*24</f>
        <v>0</v>
      </c>
      <c r="S231" s="105">
        <f t="shared" si="2048"/>
        <v>0</v>
      </c>
      <c r="T231" s="5">
        <f t="shared" si="2049"/>
        <v>0</v>
      </c>
      <c r="U231" s="5"/>
      <c r="V231" s="5">
        <f>LOOKUP(V$6,'Daily Absent'!$O$6:$AX$6,'Daily Absent'!$O231:$AX231)</f>
        <v>0</v>
      </c>
      <c r="W231" s="104">
        <f>VALUE('Time Sheet KN'!X231-'Time Sheet KN'!W231)*24</f>
        <v>0</v>
      </c>
      <c r="X231" s="104">
        <f>VALUE('Time Sheet KN'!Z231-'Time Sheet KN'!Y231)*24</f>
        <v>0</v>
      </c>
      <c r="Y231" s="104">
        <f>VALUE('Time Sheet KN'!AB231-'Time Sheet KN'!AA231)*24</f>
        <v>0</v>
      </c>
      <c r="Z231" s="105">
        <f t="shared" si="2050"/>
        <v>0</v>
      </c>
      <c r="AA231" s="5">
        <f t="shared" si="2051"/>
        <v>0</v>
      </c>
      <c r="AB231" s="5"/>
      <c r="AC231" s="5">
        <f>LOOKUP(AC$6,'Daily Absent'!$O$6:$AX$6,'Daily Absent'!$O231:$AX231)</f>
        <v>0</v>
      </c>
      <c r="AD231" s="104">
        <f>VALUE('Time Sheet KN'!AE231-'Time Sheet KN'!AD231)*24</f>
        <v>0</v>
      </c>
      <c r="AE231" s="104">
        <f>VALUE('Time Sheet KN'!AG231-'Time Sheet KN'!AF231)*24</f>
        <v>0</v>
      </c>
      <c r="AF231" s="104">
        <f>VALUE('Time Sheet KN'!AI231-'Time Sheet KN'!AH231)*24</f>
        <v>0</v>
      </c>
      <c r="AG231" s="105">
        <f t="shared" si="2052"/>
        <v>0</v>
      </c>
      <c r="AH231" s="5">
        <f t="shared" si="2053"/>
        <v>0</v>
      </c>
      <c r="AI231" s="5"/>
      <c r="AJ231" s="5">
        <f>LOOKUP(AJ$6,'Daily Absent'!$O$6:$AX$6,'Daily Absent'!$O231:$AX231)</f>
        <v>0</v>
      </c>
      <c r="AK231" s="104">
        <f>VALUE('Time Sheet KN'!AL231-'Time Sheet KN'!AK231)*24</f>
        <v>0</v>
      </c>
      <c r="AL231" s="104">
        <f>VALUE('Time Sheet KN'!AN231-'Time Sheet KN'!AM231)*24</f>
        <v>0</v>
      </c>
      <c r="AM231" s="104">
        <f>VALUE('Time Sheet KN'!AP231-'Time Sheet KN'!AO231)*24</f>
        <v>0</v>
      </c>
      <c r="AN231" s="105">
        <f t="shared" si="2054"/>
        <v>0</v>
      </c>
      <c r="AO231" s="5">
        <f t="shared" si="2055"/>
        <v>0</v>
      </c>
      <c r="AP231" s="5"/>
      <c r="AQ231" s="5">
        <f>LOOKUP(AQ$6,'Daily Absent'!$O$6:$AX$6,'Daily Absent'!$O231:$AX231)</f>
        <v>0</v>
      </c>
      <c r="AR231" s="104">
        <f>VALUE('Time Sheet KN'!AS231-'Time Sheet KN'!AR231)*24</f>
        <v>0</v>
      </c>
      <c r="AS231" s="104">
        <f>VALUE('Time Sheet KN'!AU231-'Time Sheet KN'!AT231)*24</f>
        <v>0</v>
      </c>
      <c r="AT231" s="104">
        <f>VALUE('Time Sheet KN'!AW231-'Time Sheet KN'!AV231)*24</f>
        <v>0</v>
      </c>
      <c r="AU231" s="105">
        <f t="shared" si="2056"/>
        <v>0</v>
      </c>
      <c r="AV231" s="5">
        <f t="shared" si="2057"/>
        <v>0</v>
      </c>
      <c r="AW231" s="5"/>
      <c r="AX231" s="5">
        <f>LOOKUP(AX$6,'Daily Absent'!$O$6:$AX$6,'Daily Absent'!$O231:$AX231)</f>
        <v>0</v>
      </c>
      <c r="AY231" s="104">
        <f>VALUE('Time Sheet KN'!AZ231-'Time Sheet KN'!AY231)*24</f>
        <v>0</v>
      </c>
      <c r="AZ231" s="104">
        <f>VALUE('Time Sheet KN'!BB231-'Time Sheet KN'!BA231)*24</f>
        <v>0</v>
      </c>
      <c r="BA231" s="104">
        <f>VALUE('Time Sheet KN'!BD231-'Time Sheet KN'!BC231)*24</f>
        <v>0</v>
      </c>
      <c r="BB231" s="105">
        <f t="shared" si="2058"/>
        <v>0</v>
      </c>
      <c r="BC231" s="5">
        <f t="shared" si="2059"/>
        <v>0</v>
      </c>
      <c r="BD231" s="5"/>
      <c r="BE231" s="5">
        <f>LOOKUP(BE$6,'Daily Absent'!$O$6:$AX$6,'Daily Absent'!$O231:$AX231)</f>
        <v>0</v>
      </c>
      <c r="BF231" s="104">
        <f>VALUE('Time Sheet KN'!BG231-'Time Sheet KN'!BF231)*24</f>
        <v>0</v>
      </c>
      <c r="BG231" s="104">
        <f>VALUE('Time Sheet KN'!BI231-'Time Sheet KN'!BH231)*24</f>
        <v>0</v>
      </c>
      <c r="BH231" s="104">
        <f>VALUE('Time Sheet KN'!BK231-'Time Sheet KN'!BJ231)*24</f>
        <v>0</v>
      </c>
      <c r="BI231" s="105">
        <f t="shared" si="2060"/>
        <v>0</v>
      </c>
      <c r="BJ231" s="5">
        <f t="shared" si="2061"/>
        <v>0</v>
      </c>
      <c r="BK231" s="5"/>
      <c r="BL231" s="5">
        <f>LOOKUP(BL$6,'Daily Absent'!$O$6:$AX$6,'Daily Absent'!$O231:$AX231)</f>
        <v>0</v>
      </c>
      <c r="BM231" s="104">
        <f>VALUE('Time Sheet KN'!BN231-'Time Sheet KN'!BM231)*24</f>
        <v>0</v>
      </c>
      <c r="BN231" s="104">
        <f>VALUE('Time Sheet KN'!BP231-'Time Sheet KN'!BO231)*24</f>
        <v>0</v>
      </c>
      <c r="BO231" s="104">
        <f>VALUE('Time Sheet KN'!BR231-'Time Sheet KN'!BQ231)*24</f>
        <v>0</v>
      </c>
      <c r="BP231" s="105">
        <f t="shared" si="2062"/>
        <v>0</v>
      </c>
      <c r="BQ231" s="5">
        <f t="shared" si="2063"/>
        <v>0</v>
      </c>
      <c r="BR231" s="5"/>
      <c r="BS231" s="5">
        <f>LOOKUP(BS$6,'Daily Absent'!$O$6:$AX$6,'Daily Absent'!$O231:$AX231)</f>
        <v>0</v>
      </c>
      <c r="BT231" s="104">
        <f>VALUE('Time Sheet KN'!BU231-'Time Sheet KN'!BT231)*24</f>
        <v>0</v>
      </c>
      <c r="BU231" s="104">
        <f>VALUE('Time Sheet KN'!BW231-'Time Sheet KN'!BV231)*24</f>
        <v>0</v>
      </c>
      <c r="BV231" s="104">
        <f>VALUE('Time Sheet KN'!BY231-'Time Sheet KN'!BX231)*24</f>
        <v>0</v>
      </c>
      <c r="BW231" s="105">
        <f t="shared" si="2064"/>
        <v>0</v>
      </c>
      <c r="BX231" s="5">
        <f t="shared" si="2065"/>
        <v>0</v>
      </c>
      <c r="BY231" s="5"/>
      <c r="BZ231" s="5">
        <f>LOOKUP(BZ$6,'Daily Absent'!$O$6:$AX$6,'Daily Absent'!$O231:$AX231)</f>
        <v>0</v>
      </c>
      <c r="CA231" s="104">
        <f>VALUE('Time Sheet KN'!CB231-'Time Sheet KN'!CA231)*24</f>
        <v>0</v>
      </c>
      <c r="CB231" s="104">
        <f>VALUE('Time Sheet KN'!CD231-'Time Sheet KN'!CC231)*24</f>
        <v>0</v>
      </c>
      <c r="CC231" s="104">
        <f>VALUE('Time Sheet KN'!CF231-'Time Sheet KN'!CE231)*24</f>
        <v>0</v>
      </c>
      <c r="CD231" s="105">
        <f t="shared" si="2066"/>
        <v>0</v>
      </c>
      <c r="CE231" s="5">
        <f t="shared" si="2067"/>
        <v>0</v>
      </c>
      <c r="CF231" s="5"/>
      <c r="CG231" s="5">
        <f>LOOKUP(CG$6,'Daily Absent'!$O$6:$AX$6,'Daily Absent'!$O231:$AX231)</f>
        <v>0</v>
      </c>
      <c r="CH231" s="104">
        <f>VALUE('Time Sheet KN'!CI231-'Time Sheet KN'!CH231)*24</f>
        <v>0</v>
      </c>
      <c r="CI231" s="104">
        <f>VALUE('Time Sheet KN'!CK231-'Time Sheet KN'!CJ231)*24</f>
        <v>0</v>
      </c>
      <c r="CJ231" s="104">
        <f>VALUE('Time Sheet KN'!CM231-'Time Sheet KN'!CL231)*24</f>
        <v>0</v>
      </c>
      <c r="CK231" s="105">
        <f t="shared" si="2068"/>
        <v>0</v>
      </c>
      <c r="CL231" s="5">
        <f t="shared" si="2069"/>
        <v>0</v>
      </c>
      <c r="CM231" s="5"/>
      <c r="CN231" s="5">
        <f>LOOKUP(CN$6,'Daily Absent'!$O$6:$AX$6,'Daily Absent'!$O231:$AX231)</f>
        <v>0</v>
      </c>
      <c r="CO231" s="104">
        <f>VALUE('Time Sheet KN'!CP231-'Time Sheet KN'!CO231)*24</f>
        <v>0</v>
      </c>
      <c r="CP231" s="104">
        <f>VALUE('Time Sheet KN'!CR231-'Time Sheet KN'!CQ231)*24</f>
        <v>0</v>
      </c>
      <c r="CQ231" s="104">
        <f>VALUE('Time Sheet KN'!CT231-'Time Sheet KN'!CS231)*24</f>
        <v>0</v>
      </c>
      <c r="CR231" s="105">
        <f t="shared" si="2070"/>
        <v>0</v>
      </c>
      <c r="CS231" s="5">
        <f t="shared" si="2071"/>
        <v>0</v>
      </c>
      <c r="CT231" s="5"/>
      <c r="CU231" s="5">
        <f>LOOKUP(CU$6,'Daily Absent'!$O$6:$AX$6,'Daily Absent'!$O231:$AX231)</f>
        <v>0</v>
      </c>
      <c r="CV231" s="104">
        <f>VALUE('Time Sheet KN'!CW231-'Time Sheet KN'!CV231)*24</f>
        <v>0</v>
      </c>
      <c r="CW231" s="104">
        <f>VALUE('Time Sheet KN'!CY231-'Time Sheet KN'!CX231)*24</f>
        <v>0</v>
      </c>
      <c r="CX231" s="104">
        <f>VALUE('Time Sheet KN'!DA231-'Time Sheet KN'!CZ231)*24</f>
        <v>0</v>
      </c>
      <c r="CY231" s="105">
        <f t="shared" si="2072"/>
        <v>0</v>
      </c>
      <c r="CZ231" s="5">
        <f t="shared" si="2073"/>
        <v>0</v>
      </c>
      <c r="DA231" s="5"/>
      <c r="DB231" s="5">
        <f>LOOKUP(DB$6,'Daily Absent'!$O$6:$AX$6,'Daily Absent'!$O231:$AX231)</f>
        <v>0</v>
      </c>
      <c r="DC231" s="104">
        <f>VALUE('Time Sheet KN'!DD231-'Time Sheet KN'!DC231)*24</f>
        <v>0</v>
      </c>
      <c r="DD231" s="104">
        <f>VALUE('Time Sheet KN'!DF231-'Time Sheet KN'!DE231)*24</f>
        <v>0</v>
      </c>
      <c r="DE231" s="104">
        <f>VALUE('Time Sheet KN'!DH231-'Time Sheet KN'!DG231)*24</f>
        <v>0</v>
      </c>
      <c r="DF231" s="105">
        <f t="shared" si="2074"/>
        <v>0</v>
      </c>
      <c r="DG231" s="5">
        <f t="shared" si="2075"/>
        <v>0</v>
      </c>
      <c r="DH231" s="5"/>
      <c r="DI231" s="5">
        <f>LOOKUP(DI$6,'Daily Absent'!$O$6:$AX$6,'Daily Absent'!$O231:$AX231)</f>
        <v>0</v>
      </c>
      <c r="DJ231" s="104">
        <f>VALUE('Time Sheet KN'!DK231-'Time Sheet KN'!DJ231)*24</f>
        <v>0</v>
      </c>
      <c r="DK231" s="104">
        <f>VALUE('Time Sheet KN'!DM231-'Time Sheet KN'!DL231)*24</f>
        <v>0</v>
      </c>
      <c r="DL231" s="104">
        <f>VALUE('Time Sheet KN'!DO231-'Time Sheet KN'!DN231)*24</f>
        <v>0</v>
      </c>
      <c r="DM231" s="105">
        <f t="shared" si="2076"/>
        <v>0</v>
      </c>
      <c r="DN231" s="5">
        <f t="shared" si="2077"/>
        <v>0</v>
      </c>
      <c r="DO231" s="5"/>
      <c r="DP231" s="5">
        <f>LOOKUP(DP$6,'Daily Absent'!$O$6:$AX$6,'Daily Absent'!$O231:$AX231)</f>
        <v>0</v>
      </c>
      <c r="DQ231" s="104">
        <f>VALUE('Time Sheet KN'!DR231-'Time Sheet KN'!DQ231)*24</f>
        <v>0</v>
      </c>
      <c r="DR231" s="104">
        <f>VALUE('Time Sheet KN'!DT231-'Time Sheet KN'!DS231)*24</f>
        <v>0</v>
      </c>
      <c r="DS231" s="104">
        <f>VALUE('Time Sheet KN'!DV231-'Time Sheet KN'!DU231)*24</f>
        <v>0</v>
      </c>
      <c r="DT231" s="105">
        <f t="shared" si="2078"/>
        <v>0</v>
      </c>
      <c r="DU231" s="5">
        <f t="shared" si="2079"/>
        <v>0</v>
      </c>
      <c r="DV231" s="5"/>
      <c r="DW231" s="5">
        <f>LOOKUP(DW$6,'Daily Absent'!$O$6:$AX$6,'Daily Absent'!$O231:$AX231)</f>
        <v>0</v>
      </c>
      <c r="DX231" s="104">
        <f>VALUE('Time Sheet KN'!DY231-'Time Sheet KN'!DX231)*24</f>
        <v>0</v>
      </c>
      <c r="DY231" s="104">
        <f>VALUE('Time Sheet KN'!EA231-'Time Sheet KN'!DZ231)*24</f>
        <v>0</v>
      </c>
      <c r="DZ231" s="104">
        <f>VALUE('Time Sheet KN'!EC231-'Time Sheet KN'!EB231)*24</f>
        <v>0</v>
      </c>
      <c r="EA231" s="105">
        <f t="shared" si="2080"/>
        <v>0</v>
      </c>
      <c r="EB231" s="5">
        <f t="shared" si="2081"/>
        <v>0</v>
      </c>
      <c r="EC231" s="5"/>
      <c r="ED231" s="5">
        <f>LOOKUP(ED$6,'Daily Absent'!$O$6:$AX$6,'Daily Absent'!$O231:$AX231)</f>
        <v>1</v>
      </c>
      <c r="EE231" s="104">
        <f>VALUE('Time Sheet KN'!EF231-'Time Sheet KN'!EE231)*24</f>
        <v>5</v>
      </c>
      <c r="EF231" s="104">
        <f>VALUE('Time Sheet KN'!EH231-'Time Sheet KN'!EG231)*24</f>
        <v>5.0000000000000009</v>
      </c>
      <c r="EG231" s="104">
        <f>VALUE('Time Sheet KN'!EJ231-'Time Sheet KN'!EI231)*24</f>
        <v>3</v>
      </c>
      <c r="EH231" s="105">
        <f t="shared" si="2082"/>
        <v>10</v>
      </c>
      <c r="EI231" s="5">
        <f t="shared" si="2083"/>
        <v>3</v>
      </c>
      <c r="EJ231" s="5"/>
      <c r="EK231" s="5">
        <f>LOOKUP(EK$6,'Daily Absent'!$O$6:$AX$6,'Daily Absent'!$O231:$AX231)</f>
        <v>1</v>
      </c>
      <c r="EL231" s="104">
        <f>VALUE('Time Sheet KN'!EM231-'Time Sheet KN'!EL231)*24</f>
        <v>5</v>
      </c>
      <c r="EM231" s="104">
        <f>VALUE('Time Sheet KN'!EO231-'Time Sheet KN'!EN231)*24</f>
        <v>5.0000000000000009</v>
      </c>
      <c r="EN231" s="104">
        <f>VALUE('Time Sheet KN'!EQ231-'Time Sheet KN'!EP231)*24</f>
        <v>0</v>
      </c>
      <c r="EO231" s="105">
        <f t="shared" si="2084"/>
        <v>9</v>
      </c>
      <c r="EP231" s="5">
        <f t="shared" si="2085"/>
        <v>1</v>
      </c>
      <c r="EQ231" s="5"/>
      <c r="ER231" s="5">
        <f>LOOKUP(ER$6,'Daily Absent'!$O$6:$AX$6,'Daily Absent'!$O231:$AX231)</f>
        <v>0</v>
      </c>
      <c r="ES231" s="104">
        <f>VALUE('Time Sheet KN'!ET231-'Time Sheet KN'!ES231)*24</f>
        <v>0</v>
      </c>
      <c r="ET231" s="104">
        <f>VALUE('Time Sheet KN'!EV231-'Time Sheet KN'!EU231)*24</f>
        <v>0</v>
      </c>
      <c r="EU231" s="104">
        <f>VALUE('Time Sheet KN'!EX231-'Time Sheet KN'!EW231)*24</f>
        <v>0</v>
      </c>
      <c r="EV231" s="105">
        <f t="shared" si="2086"/>
        <v>0</v>
      </c>
      <c r="EW231" s="5">
        <f t="shared" si="2087"/>
        <v>0</v>
      </c>
      <c r="EX231" s="5"/>
      <c r="EY231" s="5">
        <f>LOOKUP(EY$6,'Daily Absent'!$O$6:$AX$6,'Daily Absent'!$O231:$AX231)</f>
        <v>1</v>
      </c>
      <c r="EZ231" s="104">
        <f>VALUE('Time Sheet KN'!FA231-'Time Sheet KN'!EZ231)*24</f>
        <v>5</v>
      </c>
      <c r="FA231" s="104">
        <f>VALUE('Time Sheet KN'!FC231-'Time Sheet KN'!FB231)*24</f>
        <v>5.0000000000000009</v>
      </c>
      <c r="FB231" s="104">
        <f>VALUE('Time Sheet KN'!FE231-'Time Sheet KN'!FD231)*24</f>
        <v>3</v>
      </c>
      <c r="FC231" s="105">
        <f t="shared" si="2088"/>
        <v>10</v>
      </c>
      <c r="FD231" s="5">
        <f t="shared" si="2089"/>
        <v>3</v>
      </c>
      <c r="FE231" s="5"/>
      <c r="FF231" s="5">
        <f>LOOKUP(FF$6,'Daily Absent'!$O$6:$AX$6,'Daily Absent'!$O231:$AX231)</f>
        <v>1</v>
      </c>
      <c r="FG231" s="104">
        <f>VALUE('Time Sheet KN'!FH231-'Time Sheet KN'!FG231)*24</f>
        <v>0</v>
      </c>
      <c r="FH231" s="104">
        <f>VALUE('Time Sheet KN'!FJ231-'Time Sheet KN'!FI231)*24</f>
        <v>0</v>
      </c>
      <c r="FI231" s="104">
        <f>VALUE('Time Sheet KN'!FL231-'Time Sheet KN'!FK231)*24</f>
        <v>0</v>
      </c>
      <c r="FJ231" s="105">
        <f t="shared" si="2090"/>
        <v>0</v>
      </c>
      <c r="FK231" s="5">
        <f t="shared" si="2091"/>
        <v>0</v>
      </c>
      <c r="FL231" s="5"/>
      <c r="FM231" s="5">
        <f>LOOKUP(FM$6,'Daily Absent'!$O$6:$AX$6,'Daily Absent'!$O231:$AX231)</f>
        <v>0</v>
      </c>
      <c r="FN231" s="104">
        <f>VALUE('Time Sheet KN'!FO231-'Time Sheet KN'!FN231)*24</f>
        <v>0</v>
      </c>
      <c r="FO231" s="104">
        <f>VALUE('Time Sheet KN'!FQ231-'Time Sheet KN'!FP231)*24</f>
        <v>0</v>
      </c>
      <c r="FP231" s="104">
        <f>VALUE('Time Sheet KN'!FS231-'Time Sheet KN'!FR231)*24</f>
        <v>0</v>
      </c>
      <c r="FQ231" s="105">
        <f t="shared" si="2092"/>
        <v>0</v>
      </c>
      <c r="FR231" s="5">
        <f t="shared" si="2093"/>
        <v>0</v>
      </c>
      <c r="FS231" s="5"/>
      <c r="FT231" s="5">
        <f>LOOKUP(FT$6,'Daily Absent'!$O$6:$AX$6,'Daily Absent'!$O231:$AX231)</f>
        <v>0</v>
      </c>
      <c r="FU231" s="104">
        <f>VALUE('Time Sheet KN'!FV231-'Time Sheet KN'!FU231)*24</f>
        <v>0</v>
      </c>
      <c r="FV231" s="104">
        <f>VALUE('Time Sheet KN'!FX231-'Time Sheet KN'!FW231)*24</f>
        <v>0</v>
      </c>
      <c r="FW231" s="104">
        <f>VALUE('Time Sheet KN'!FZ231-'Time Sheet KN'!FY231)*24</f>
        <v>0</v>
      </c>
      <c r="FX231" s="105">
        <f t="shared" si="2094"/>
        <v>0</v>
      </c>
      <c r="FY231" s="5">
        <f t="shared" si="2095"/>
        <v>0</v>
      </c>
      <c r="FZ231" s="5"/>
      <c r="GA231" s="5">
        <f>LOOKUP(GA$6,'Daily Absent'!$O$6:$AX$6,'Daily Absent'!$O231:$AX231)</f>
        <v>0</v>
      </c>
      <c r="GB231" s="104">
        <f>VALUE('Time Sheet KN'!GC231-'Time Sheet KN'!GB231)*24</f>
        <v>0</v>
      </c>
      <c r="GC231" s="104">
        <f>VALUE('Time Sheet KN'!GE231-'Time Sheet KN'!GD231)*24</f>
        <v>0</v>
      </c>
      <c r="GD231" s="104">
        <f>VALUE('Time Sheet KN'!GG231-'Time Sheet KN'!GF231)*24</f>
        <v>0</v>
      </c>
      <c r="GE231" s="105">
        <f t="shared" si="2096"/>
        <v>0</v>
      </c>
      <c r="GF231" s="5">
        <f t="shared" si="2097"/>
        <v>0</v>
      </c>
      <c r="GG231" s="5"/>
      <c r="GH231" s="5">
        <f>LOOKUP(GH$6,'Daily Absent'!$O$6:$AX$6,'Daily Absent'!$O231:$AX231)</f>
        <v>0</v>
      </c>
      <c r="GI231" s="104">
        <f>VALUE('Time Sheet KN'!GJ231-'Time Sheet KN'!GI231)*24</f>
        <v>0</v>
      </c>
      <c r="GJ231" s="104">
        <f>VALUE('Time Sheet KN'!GL231-'Time Sheet KN'!GK231)*24</f>
        <v>0</v>
      </c>
      <c r="GK231" s="104">
        <f>VALUE('Time Sheet KN'!GN231-'Time Sheet KN'!GM231)*24</f>
        <v>0</v>
      </c>
      <c r="GL231" s="105">
        <f t="shared" si="2098"/>
        <v>0</v>
      </c>
      <c r="GM231" s="5">
        <f t="shared" si="2099"/>
        <v>0</v>
      </c>
      <c r="GN231" s="5"/>
      <c r="GO231" s="5">
        <f>LOOKUP(GO$6,'Daily Absent'!$O$6:$AX$6,'Daily Absent'!$O231:$AX231)</f>
        <v>0</v>
      </c>
      <c r="GP231" s="104">
        <f>VALUE('Time Sheet KN'!GQ231-'Time Sheet KN'!GP231)*24</f>
        <v>0</v>
      </c>
      <c r="GQ231" s="104">
        <f>VALUE('Time Sheet KN'!GS231-'Time Sheet KN'!GR231)*24</f>
        <v>0</v>
      </c>
      <c r="GR231" s="104">
        <f>VALUE('Time Sheet KN'!GU231-'Time Sheet KN'!GT231)*24</f>
        <v>0</v>
      </c>
      <c r="GS231" s="105">
        <f t="shared" si="2100"/>
        <v>0</v>
      </c>
      <c r="GT231" s="5">
        <f t="shared" si="2101"/>
        <v>0</v>
      </c>
      <c r="GU231" s="5"/>
      <c r="GV231" s="5">
        <f>LOOKUP(GV$6,'Daily Absent'!$O$6:$AX$6,'Daily Absent'!$O231:$AX231)</f>
        <v>0</v>
      </c>
      <c r="GW231" s="104">
        <f>VALUE('Time Sheet KN'!GX231-'Time Sheet KN'!GW231)*24</f>
        <v>0</v>
      </c>
      <c r="GX231" s="104">
        <f>VALUE('Time Sheet KN'!GZ231-'Time Sheet KN'!GY231)*24</f>
        <v>0</v>
      </c>
      <c r="GY231" s="104">
        <f>VALUE('Time Sheet KN'!HB231-'Time Sheet KN'!HA231)*24</f>
        <v>0</v>
      </c>
      <c r="GZ231" s="105">
        <f t="shared" si="2102"/>
        <v>0</v>
      </c>
      <c r="HA231" s="5">
        <f t="shared" si="2103"/>
        <v>0</v>
      </c>
      <c r="HB231" s="5"/>
      <c r="HC231" s="5">
        <f>LOOKUP(HC$6,'Daily Absent'!$O$6:$AX$6,'Daily Absent'!$O231:$AX231)</f>
        <v>0</v>
      </c>
      <c r="HD231" s="104">
        <f>VALUE('Time Sheet KN'!HE231-'Time Sheet KN'!HD231)*24</f>
        <v>0</v>
      </c>
      <c r="HE231" s="104">
        <f>VALUE('Time Sheet KN'!HG231-'Time Sheet KN'!HF231)*24</f>
        <v>0</v>
      </c>
      <c r="HF231" s="104">
        <f>VALUE('Time Sheet KN'!HI231-'Time Sheet KN'!HH231)*24</f>
        <v>0</v>
      </c>
      <c r="HG231" s="105">
        <f t="shared" si="2104"/>
        <v>0</v>
      </c>
      <c r="HH231" s="5">
        <f t="shared" si="2105"/>
        <v>0</v>
      </c>
      <c r="HI231" s="5"/>
      <c r="HJ231" s="5">
        <f>LOOKUP(HJ$6,'Daily Absent'!$O$6:$AX$6,'Daily Absent'!$O231:$AX231)</f>
        <v>0</v>
      </c>
      <c r="HK231" s="104">
        <f>VALUE('Time Sheet KN'!HL231-'Time Sheet KN'!HK231)*24</f>
        <v>0</v>
      </c>
      <c r="HL231" s="104">
        <f>VALUE('Time Sheet KN'!HN231-'Time Sheet KN'!HM231)*24</f>
        <v>0</v>
      </c>
      <c r="HM231" s="104">
        <f>VALUE('Time Sheet KN'!HP231-'Time Sheet KN'!HO231)*24</f>
        <v>0</v>
      </c>
      <c r="HN231" s="105">
        <f t="shared" si="2106"/>
        <v>0</v>
      </c>
      <c r="HO231" s="5">
        <f t="shared" si="2107"/>
        <v>0</v>
      </c>
      <c r="HP231" s="5"/>
      <c r="HQ231" s="5">
        <f>LOOKUP(HQ$6,'Daily Absent'!$O$6:$AX$6,'Daily Absent'!$O231:$AX231)</f>
        <v>0</v>
      </c>
      <c r="HR231" s="104">
        <f>VALUE('Time Sheet KN'!HS231-'Time Sheet KN'!HR231)*24</f>
        <v>0</v>
      </c>
      <c r="HS231" s="104">
        <f>VALUE('Time Sheet KN'!HU231-'Time Sheet KN'!HT231)*24</f>
        <v>0</v>
      </c>
      <c r="HT231" s="104">
        <f>VALUE('Time Sheet KN'!HW231-'Time Sheet KN'!HV231)*24</f>
        <v>0</v>
      </c>
      <c r="HU231" s="105">
        <f t="shared" si="2108"/>
        <v>0</v>
      </c>
      <c r="HV231" s="5">
        <f t="shared" si="2109"/>
        <v>0</v>
      </c>
      <c r="HW231" s="5"/>
      <c r="HX231" s="5">
        <f>LOOKUP(HX$6,'Daily Absent'!$O$6:$AX$6,'Daily Absent'!$O231:$AX231)</f>
        <v>0</v>
      </c>
      <c r="HY231" s="104">
        <f>VALUE('Time Sheet KN'!HZ231-'Time Sheet KN'!HY231)*24</f>
        <v>0</v>
      </c>
      <c r="HZ231" s="104">
        <f>VALUE('Time Sheet KN'!IB231-'Time Sheet KN'!IA231)*24</f>
        <v>0</v>
      </c>
      <c r="IA231" s="104">
        <f>VALUE('Time Sheet KN'!ID231-'Time Sheet KN'!IC231)*24</f>
        <v>0</v>
      </c>
      <c r="IB231" s="105">
        <f t="shared" si="2110"/>
        <v>0</v>
      </c>
      <c r="IC231" s="5">
        <f t="shared" si="2111"/>
        <v>0</v>
      </c>
      <c r="ID231" s="5"/>
      <c r="IE231" s="5">
        <f>LOOKUP(IE$6,'Daily Absent'!$O$6:$AX$6,'Daily Absent'!$O231:$AX231)</f>
        <v>0</v>
      </c>
      <c r="IF231" s="104">
        <f>VALUE('Time Sheet KN'!IG231-'Time Sheet KN'!IF231)*24</f>
        <v>0</v>
      </c>
      <c r="IG231" s="104">
        <f>VALUE('Time Sheet KN'!II231-'Time Sheet KN'!IH231)*24</f>
        <v>0</v>
      </c>
      <c r="IH231" s="104">
        <f>VALUE('Time Sheet KN'!IK231-'Time Sheet KN'!IJ231)*24</f>
        <v>0</v>
      </c>
      <c r="II231" s="105">
        <f t="shared" si="2112"/>
        <v>0</v>
      </c>
      <c r="IJ231" s="5">
        <f t="shared" si="2113"/>
        <v>0</v>
      </c>
      <c r="IK231" s="5"/>
      <c r="IL231" s="5">
        <f>LOOKUP(IL$6,'Daily Absent'!$O$6:$AX$6,'Daily Absent'!$O231:$AX231)</f>
        <v>0</v>
      </c>
      <c r="IM231" s="104">
        <f>VALUE('Time Sheet KN'!IN231-'Time Sheet KN'!IM231)*24</f>
        <v>0</v>
      </c>
      <c r="IN231" s="104">
        <f>VALUE('Time Sheet KN'!IP231-'Time Sheet KN'!IO231)*24</f>
        <v>0</v>
      </c>
      <c r="IO231" s="104">
        <f>VALUE('Time Sheet KN'!IR231-'Time Sheet KN'!IQ231)*24</f>
        <v>0</v>
      </c>
      <c r="IP231" s="105">
        <f t="shared" si="2114"/>
        <v>0</v>
      </c>
      <c r="IQ231" s="5">
        <f t="shared" si="2115"/>
        <v>0</v>
      </c>
      <c r="IR231" s="5"/>
      <c r="IS231" s="5">
        <f>LOOKUP(IS$6,'Daily Absent'!$O$6:$AX$6,'Daily Absent'!$O231:$AX231)</f>
        <v>0</v>
      </c>
      <c r="IT231" s="104">
        <f>VALUE('Time Sheet KN'!IU231-'Time Sheet KN'!IT231)*24</f>
        <v>0</v>
      </c>
      <c r="IU231" s="104">
        <f>VALUE('Time Sheet KN'!IW231-'Time Sheet KN'!IV231)*24</f>
        <v>0</v>
      </c>
      <c r="IV231" s="104">
        <f>VALUE('Time Sheet KN'!IY231-'Time Sheet KN'!IX231)*24</f>
        <v>0</v>
      </c>
      <c r="IW231" s="105">
        <f t="shared" si="2116"/>
        <v>0</v>
      </c>
      <c r="IX231" s="5">
        <f t="shared" si="2117"/>
        <v>0</v>
      </c>
      <c r="IY231" s="5"/>
      <c r="IZ231" s="5">
        <f>LOOKUP(IZ$6,'Daily Absent'!$O$6:$AX$6,'Daily Absent'!$O231:$AX231)</f>
        <v>0</v>
      </c>
      <c r="JA231" s="104">
        <f>VALUE('Time Sheet KN'!JB231-'Time Sheet KN'!JA231)*24</f>
        <v>0</v>
      </c>
      <c r="JB231" s="104">
        <f>VALUE('Time Sheet KN'!JD231-'Time Sheet KN'!JC231)*24</f>
        <v>0</v>
      </c>
      <c r="JC231" s="104">
        <f>VALUE('Time Sheet KN'!JF231-'Time Sheet KN'!JE231)*24</f>
        <v>0</v>
      </c>
      <c r="JD231" s="105">
        <f t="shared" si="2118"/>
        <v>0</v>
      </c>
      <c r="JE231" s="5">
        <f t="shared" si="2119"/>
        <v>0</v>
      </c>
      <c r="JF231" s="5"/>
    </row>
    <row r="232" spans="1:266" ht="21" customHeight="1">
      <c r="A232" s="54">
        <f>IF('Master MP Status'!A232&gt;0,'Master MP Status'!A232,"")</f>
        <v>224</v>
      </c>
      <c r="B232" s="5" t="str">
        <f>IF(ISTEXT('Master MP Status'!B232),'Master MP Status'!B232,"")</f>
        <v>DIRECT</v>
      </c>
      <c r="C232" s="153" t="str">
        <f>IF(OR(ISTEXT('Master MP Status'!C232),'Master MP Status'!C232&gt;0),'Master MP Status'!C232,"")</f>
        <v/>
      </c>
      <c r="D232" s="154" t="str">
        <f>IF(OR(ISTEXT('Master MP Status'!D232),'Master MP Status'!D232&gt;0),'Master MP Status'!D232,"")</f>
        <v>B250146</v>
      </c>
      <c r="E232" s="5" t="str">
        <f>IF(ISTEXT('Master MP Status'!E232),'Master MP Status'!E232,"")</f>
        <v>JULIYANTO</v>
      </c>
      <c r="F232" s="5" t="str">
        <f>IF(ISTEXT('Master MP Status'!F232),'Master MP Status'!F232,"")</f>
        <v/>
      </c>
      <c r="G232" s="5" t="str">
        <f>IF(ISTEXT('Master MP Status'!G232),'Master MP Status'!G232,"")</f>
        <v>Serang</v>
      </c>
      <c r="H232" s="5" t="str">
        <f>IF(ISTEXT('Master MP Status'!H232),'Master MP Status'!H232,"")</f>
        <v>MURSID</v>
      </c>
      <c r="I232" s="5" t="str">
        <f>IF(ISTEXT('Master MP Status'!I232),'Master MP Status'!I232,"")</f>
        <v>Scaffolder 1</v>
      </c>
      <c r="J232" s="5" t="str">
        <f>IF(ISTEXT('Master MP Status'!J232),'Master MP Status'!J232,"")</f>
        <v>Scaffolder 1</v>
      </c>
      <c r="K232" s="9">
        <f>IF(OR('Master MP Status'!K232=0,'Master MP Status'!K232=""),"",'Master MP Status'!K232)</f>
        <v>45856</v>
      </c>
      <c r="L232" s="9">
        <f>IF(OR('Master MP Status'!L232=0,'Master MP Status'!L232=""),"",'Master MP Status'!L232)</f>
        <v>45856</v>
      </c>
      <c r="M232" s="9" t="str">
        <f>IF(OR('Master MP Status'!M232=0,'Master MP Status'!M232=""),"",'Master MP Status'!M232)</f>
        <v/>
      </c>
      <c r="N232" s="5" t="str">
        <f>IF(ISTEXT('Master MP Status'!N232),'Master MP Status'!N232,"")</f>
        <v/>
      </c>
      <c r="O232" s="5">
        <f>LOOKUP(O$6,'Daily Absent'!$O$6:$AX$6,'Daily Absent'!$O232:$AX232)</f>
        <v>0</v>
      </c>
      <c r="P232" s="104">
        <f>VALUE('Time Sheet KN'!Q232-'Time Sheet KN'!P232)*24</f>
        <v>0</v>
      </c>
      <c r="Q232" s="104">
        <f>VALUE('Time Sheet KN'!S232-'Time Sheet KN'!R232)*24</f>
        <v>0</v>
      </c>
      <c r="R232" s="104">
        <f>VALUE('Time Sheet KN'!U232-'Time Sheet KN'!T232)*24</f>
        <v>0</v>
      </c>
      <c r="S232" s="105">
        <f t="shared" si="2048"/>
        <v>0</v>
      </c>
      <c r="T232" s="5">
        <f t="shared" si="2049"/>
        <v>0</v>
      </c>
      <c r="U232" s="5"/>
      <c r="V232" s="5">
        <f>LOOKUP(V$6,'Daily Absent'!$O$6:$AX$6,'Daily Absent'!$O232:$AX232)</f>
        <v>0</v>
      </c>
      <c r="W232" s="104">
        <f>VALUE('Time Sheet KN'!X232-'Time Sheet KN'!W232)*24</f>
        <v>0</v>
      </c>
      <c r="X232" s="104">
        <f>VALUE('Time Sheet KN'!Z232-'Time Sheet KN'!Y232)*24</f>
        <v>0</v>
      </c>
      <c r="Y232" s="104">
        <f>VALUE('Time Sheet KN'!AB232-'Time Sheet KN'!AA232)*24</f>
        <v>0</v>
      </c>
      <c r="Z232" s="105">
        <f t="shared" si="2050"/>
        <v>0</v>
      </c>
      <c r="AA232" s="5">
        <f t="shared" si="2051"/>
        <v>0</v>
      </c>
      <c r="AB232" s="5"/>
      <c r="AC232" s="5">
        <f>LOOKUP(AC$6,'Daily Absent'!$O$6:$AX$6,'Daily Absent'!$O232:$AX232)</f>
        <v>0</v>
      </c>
      <c r="AD232" s="104">
        <f>VALUE('Time Sheet KN'!AE232-'Time Sheet KN'!AD232)*24</f>
        <v>0</v>
      </c>
      <c r="AE232" s="104">
        <f>VALUE('Time Sheet KN'!AG232-'Time Sheet KN'!AF232)*24</f>
        <v>0</v>
      </c>
      <c r="AF232" s="104">
        <f>VALUE('Time Sheet KN'!AI232-'Time Sheet KN'!AH232)*24</f>
        <v>0</v>
      </c>
      <c r="AG232" s="105">
        <f t="shared" si="2052"/>
        <v>0</v>
      </c>
      <c r="AH232" s="5">
        <f t="shared" si="2053"/>
        <v>0</v>
      </c>
      <c r="AI232" s="5"/>
      <c r="AJ232" s="5">
        <f>LOOKUP(AJ$6,'Daily Absent'!$O$6:$AX$6,'Daily Absent'!$O232:$AX232)</f>
        <v>0</v>
      </c>
      <c r="AK232" s="104">
        <f>VALUE('Time Sheet KN'!AL232-'Time Sheet KN'!AK232)*24</f>
        <v>0</v>
      </c>
      <c r="AL232" s="104">
        <f>VALUE('Time Sheet KN'!AN232-'Time Sheet KN'!AM232)*24</f>
        <v>0</v>
      </c>
      <c r="AM232" s="104">
        <f>VALUE('Time Sheet KN'!AP232-'Time Sheet KN'!AO232)*24</f>
        <v>0</v>
      </c>
      <c r="AN232" s="105">
        <f t="shared" si="2054"/>
        <v>0</v>
      </c>
      <c r="AO232" s="5">
        <f t="shared" si="2055"/>
        <v>0</v>
      </c>
      <c r="AP232" s="5"/>
      <c r="AQ232" s="5">
        <f>LOOKUP(AQ$6,'Daily Absent'!$O$6:$AX$6,'Daily Absent'!$O232:$AX232)</f>
        <v>0</v>
      </c>
      <c r="AR232" s="104">
        <f>VALUE('Time Sheet KN'!AS232-'Time Sheet KN'!AR232)*24</f>
        <v>0</v>
      </c>
      <c r="AS232" s="104">
        <f>VALUE('Time Sheet KN'!AU232-'Time Sheet KN'!AT232)*24</f>
        <v>0</v>
      </c>
      <c r="AT232" s="104">
        <f>VALUE('Time Sheet KN'!AW232-'Time Sheet KN'!AV232)*24</f>
        <v>0</v>
      </c>
      <c r="AU232" s="105">
        <f t="shared" si="2056"/>
        <v>0</v>
      </c>
      <c r="AV232" s="5">
        <f t="shared" si="2057"/>
        <v>0</v>
      </c>
      <c r="AW232" s="5"/>
      <c r="AX232" s="5">
        <f>LOOKUP(AX$6,'Daily Absent'!$O$6:$AX$6,'Daily Absent'!$O232:$AX232)</f>
        <v>0</v>
      </c>
      <c r="AY232" s="104">
        <f>VALUE('Time Sheet KN'!AZ232-'Time Sheet KN'!AY232)*24</f>
        <v>0</v>
      </c>
      <c r="AZ232" s="104">
        <f>VALUE('Time Sheet KN'!BB232-'Time Sheet KN'!BA232)*24</f>
        <v>0</v>
      </c>
      <c r="BA232" s="104">
        <f>VALUE('Time Sheet KN'!BD232-'Time Sheet KN'!BC232)*24</f>
        <v>0</v>
      </c>
      <c r="BB232" s="105">
        <f t="shared" si="2058"/>
        <v>0</v>
      </c>
      <c r="BC232" s="5">
        <f t="shared" si="2059"/>
        <v>0</v>
      </c>
      <c r="BD232" s="5"/>
      <c r="BE232" s="5">
        <f>LOOKUP(BE$6,'Daily Absent'!$O$6:$AX$6,'Daily Absent'!$O232:$AX232)</f>
        <v>0</v>
      </c>
      <c r="BF232" s="104">
        <f>VALUE('Time Sheet KN'!BG232-'Time Sheet KN'!BF232)*24</f>
        <v>0</v>
      </c>
      <c r="BG232" s="104">
        <f>VALUE('Time Sheet KN'!BI232-'Time Sheet KN'!BH232)*24</f>
        <v>0</v>
      </c>
      <c r="BH232" s="104">
        <f>VALUE('Time Sheet KN'!BK232-'Time Sheet KN'!BJ232)*24</f>
        <v>0</v>
      </c>
      <c r="BI232" s="105">
        <f t="shared" si="2060"/>
        <v>0</v>
      </c>
      <c r="BJ232" s="5">
        <f t="shared" si="2061"/>
        <v>0</v>
      </c>
      <c r="BK232" s="5"/>
      <c r="BL232" s="5">
        <f>LOOKUP(BL$6,'Daily Absent'!$O$6:$AX$6,'Daily Absent'!$O232:$AX232)</f>
        <v>0</v>
      </c>
      <c r="BM232" s="104">
        <f>VALUE('Time Sheet KN'!BN232-'Time Sheet KN'!BM232)*24</f>
        <v>0</v>
      </c>
      <c r="BN232" s="104">
        <f>VALUE('Time Sheet KN'!BP232-'Time Sheet KN'!BO232)*24</f>
        <v>0</v>
      </c>
      <c r="BO232" s="104">
        <f>VALUE('Time Sheet KN'!BR232-'Time Sheet KN'!BQ232)*24</f>
        <v>0</v>
      </c>
      <c r="BP232" s="105">
        <f t="shared" si="2062"/>
        <v>0</v>
      </c>
      <c r="BQ232" s="5">
        <f t="shared" si="2063"/>
        <v>0</v>
      </c>
      <c r="BR232" s="5"/>
      <c r="BS232" s="5">
        <f>LOOKUP(BS$6,'Daily Absent'!$O$6:$AX$6,'Daily Absent'!$O232:$AX232)</f>
        <v>0</v>
      </c>
      <c r="BT232" s="104">
        <f>VALUE('Time Sheet KN'!BU232-'Time Sheet KN'!BT232)*24</f>
        <v>0</v>
      </c>
      <c r="BU232" s="104">
        <f>VALUE('Time Sheet KN'!BW232-'Time Sheet KN'!BV232)*24</f>
        <v>0</v>
      </c>
      <c r="BV232" s="104">
        <f>VALUE('Time Sheet KN'!BY232-'Time Sheet KN'!BX232)*24</f>
        <v>0</v>
      </c>
      <c r="BW232" s="105">
        <f t="shared" si="2064"/>
        <v>0</v>
      </c>
      <c r="BX232" s="5">
        <f t="shared" si="2065"/>
        <v>0</v>
      </c>
      <c r="BY232" s="5"/>
      <c r="BZ232" s="5">
        <f>LOOKUP(BZ$6,'Daily Absent'!$O$6:$AX$6,'Daily Absent'!$O232:$AX232)</f>
        <v>0</v>
      </c>
      <c r="CA232" s="104">
        <f>VALUE('Time Sheet KN'!CB232-'Time Sheet KN'!CA232)*24</f>
        <v>0</v>
      </c>
      <c r="CB232" s="104">
        <f>VALUE('Time Sheet KN'!CD232-'Time Sheet KN'!CC232)*24</f>
        <v>0</v>
      </c>
      <c r="CC232" s="104">
        <f>VALUE('Time Sheet KN'!CF232-'Time Sheet KN'!CE232)*24</f>
        <v>0</v>
      </c>
      <c r="CD232" s="105">
        <f t="shared" si="2066"/>
        <v>0</v>
      </c>
      <c r="CE232" s="5">
        <f t="shared" si="2067"/>
        <v>0</v>
      </c>
      <c r="CF232" s="5"/>
      <c r="CG232" s="5">
        <f>LOOKUP(CG$6,'Daily Absent'!$O$6:$AX$6,'Daily Absent'!$O232:$AX232)</f>
        <v>0</v>
      </c>
      <c r="CH232" s="104">
        <f>VALUE('Time Sheet KN'!CI232-'Time Sheet KN'!CH232)*24</f>
        <v>0</v>
      </c>
      <c r="CI232" s="104">
        <f>VALUE('Time Sheet KN'!CK232-'Time Sheet KN'!CJ232)*24</f>
        <v>0</v>
      </c>
      <c r="CJ232" s="104">
        <f>VALUE('Time Sheet KN'!CM232-'Time Sheet KN'!CL232)*24</f>
        <v>0</v>
      </c>
      <c r="CK232" s="105">
        <f t="shared" si="2068"/>
        <v>0</v>
      </c>
      <c r="CL232" s="5">
        <f t="shared" si="2069"/>
        <v>0</v>
      </c>
      <c r="CM232" s="5"/>
      <c r="CN232" s="5">
        <f>LOOKUP(CN$6,'Daily Absent'!$O$6:$AX$6,'Daily Absent'!$O232:$AX232)</f>
        <v>0</v>
      </c>
      <c r="CO232" s="104">
        <f>VALUE('Time Sheet KN'!CP232-'Time Sheet KN'!CO232)*24</f>
        <v>0</v>
      </c>
      <c r="CP232" s="104">
        <f>VALUE('Time Sheet KN'!CR232-'Time Sheet KN'!CQ232)*24</f>
        <v>0</v>
      </c>
      <c r="CQ232" s="104">
        <f>VALUE('Time Sheet KN'!CT232-'Time Sheet KN'!CS232)*24</f>
        <v>0</v>
      </c>
      <c r="CR232" s="105">
        <f t="shared" si="2070"/>
        <v>0</v>
      </c>
      <c r="CS232" s="5">
        <f t="shared" si="2071"/>
        <v>0</v>
      </c>
      <c r="CT232" s="5"/>
      <c r="CU232" s="5">
        <f>LOOKUP(CU$6,'Daily Absent'!$O$6:$AX$6,'Daily Absent'!$O232:$AX232)</f>
        <v>0</v>
      </c>
      <c r="CV232" s="104">
        <f>VALUE('Time Sheet KN'!CW232-'Time Sheet KN'!CV232)*24</f>
        <v>0</v>
      </c>
      <c r="CW232" s="104">
        <f>VALUE('Time Sheet KN'!CY232-'Time Sheet KN'!CX232)*24</f>
        <v>0</v>
      </c>
      <c r="CX232" s="104">
        <f>VALUE('Time Sheet KN'!DA232-'Time Sheet KN'!CZ232)*24</f>
        <v>0</v>
      </c>
      <c r="CY232" s="105">
        <f t="shared" si="2072"/>
        <v>0</v>
      </c>
      <c r="CZ232" s="5">
        <f t="shared" si="2073"/>
        <v>0</v>
      </c>
      <c r="DA232" s="5"/>
      <c r="DB232" s="5">
        <f>LOOKUP(DB$6,'Daily Absent'!$O$6:$AX$6,'Daily Absent'!$O232:$AX232)</f>
        <v>0</v>
      </c>
      <c r="DC232" s="104">
        <f>VALUE('Time Sheet KN'!DD232-'Time Sheet KN'!DC232)*24</f>
        <v>0</v>
      </c>
      <c r="DD232" s="104">
        <f>VALUE('Time Sheet KN'!DF232-'Time Sheet KN'!DE232)*24</f>
        <v>0</v>
      </c>
      <c r="DE232" s="104">
        <f>VALUE('Time Sheet KN'!DH232-'Time Sheet KN'!DG232)*24</f>
        <v>0</v>
      </c>
      <c r="DF232" s="105">
        <f t="shared" si="2074"/>
        <v>0</v>
      </c>
      <c r="DG232" s="5">
        <f t="shared" si="2075"/>
        <v>0</v>
      </c>
      <c r="DH232" s="5"/>
      <c r="DI232" s="5">
        <f>LOOKUP(DI$6,'Daily Absent'!$O$6:$AX$6,'Daily Absent'!$O232:$AX232)</f>
        <v>0</v>
      </c>
      <c r="DJ232" s="104">
        <f>VALUE('Time Sheet KN'!DK232-'Time Sheet KN'!DJ232)*24</f>
        <v>0</v>
      </c>
      <c r="DK232" s="104">
        <f>VALUE('Time Sheet KN'!DM232-'Time Sheet KN'!DL232)*24</f>
        <v>0</v>
      </c>
      <c r="DL232" s="104">
        <f>VALUE('Time Sheet KN'!DO232-'Time Sheet KN'!DN232)*24</f>
        <v>0</v>
      </c>
      <c r="DM232" s="105">
        <f t="shared" si="2076"/>
        <v>0</v>
      </c>
      <c r="DN232" s="5">
        <f t="shared" si="2077"/>
        <v>0</v>
      </c>
      <c r="DO232" s="5"/>
      <c r="DP232" s="5">
        <f>LOOKUP(DP$6,'Daily Absent'!$O$6:$AX$6,'Daily Absent'!$O232:$AX232)</f>
        <v>0</v>
      </c>
      <c r="DQ232" s="104">
        <f>VALUE('Time Sheet KN'!DR232-'Time Sheet KN'!DQ232)*24</f>
        <v>0</v>
      </c>
      <c r="DR232" s="104">
        <f>VALUE('Time Sheet KN'!DT232-'Time Sheet KN'!DS232)*24</f>
        <v>0</v>
      </c>
      <c r="DS232" s="104">
        <f>VALUE('Time Sheet KN'!DV232-'Time Sheet KN'!DU232)*24</f>
        <v>0</v>
      </c>
      <c r="DT232" s="105">
        <f t="shared" si="2078"/>
        <v>0</v>
      </c>
      <c r="DU232" s="5">
        <f t="shared" si="2079"/>
        <v>0</v>
      </c>
      <c r="DV232" s="5"/>
      <c r="DW232" s="5">
        <f>LOOKUP(DW$6,'Daily Absent'!$O$6:$AX$6,'Daily Absent'!$O232:$AX232)</f>
        <v>0</v>
      </c>
      <c r="DX232" s="104">
        <f>VALUE('Time Sheet KN'!DY232-'Time Sheet KN'!DX232)*24</f>
        <v>0</v>
      </c>
      <c r="DY232" s="104">
        <f>VALUE('Time Sheet KN'!EA232-'Time Sheet KN'!DZ232)*24</f>
        <v>0</v>
      </c>
      <c r="DZ232" s="104">
        <f>VALUE('Time Sheet KN'!EC232-'Time Sheet KN'!EB232)*24</f>
        <v>0</v>
      </c>
      <c r="EA232" s="105">
        <f t="shared" si="2080"/>
        <v>0</v>
      </c>
      <c r="EB232" s="5">
        <f t="shared" si="2081"/>
        <v>0</v>
      </c>
      <c r="EC232" s="5"/>
      <c r="ED232" s="5">
        <f>LOOKUP(ED$6,'Daily Absent'!$O$6:$AX$6,'Daily Absent'!$O232:$AX232)</f>
        <v>1</v>
      </c>
      <c r="EE232" s="104">
        <f>VALUE('Time Sheet KN'!EF232-'Time Sheet KN'!EE232)*24</f>
        <v>5</v>
      </c>
      <c r="EF232" s="104">
        <f>VALUE('Time Sheet KN'!EH232-'Time Sheet KN'!EG232)*24</f>
        <v>5.0000000000000009</v>
      </c>
      <c r="EG232" s="104">
        <f>VALUE('Time Sheet KN'!EJ232-'Time Sheet KN'!EI232)*24</f>
        <v>3</v>
      </c>
      <c r="EH232" s="105">
        <f t="shared" si="2082"/>
        <v>10</v>
      </c>
      <c r="EI232" s="5">
        <f t="shared" si="2083"/>
        <v>3</v>
      </c>
      <c r="EJ232" s="5"/>
      <c r="EK232" s="5">
        <f>LOOKUP(EK$6,'Daily Absent'!$O$6:$AX$6,'Daily Absent'!$O232:$AX232)</f>
        <v>1</v>
      </c>
      <c r="EL232" s="104">
        <f>VALUE('Time Sheet KN'!EM232-'Time Sheet KN'!EL232)*24</f>
        <v>5</v>
      </c>
      <c r="EM232" s="104">
        <f>VALUE('Time Sheet KN'!EO232-'Time Sheet KN'!EN232)*24</f>
        <v>5.0000000000000009</v>
      </c>
      <c r="EN232" s="104">
        <f>VALUE('Time Sheet KN'!EQ232-'Time Sheet KN'!EP232)*24</f>
        <v>0</v>
      </c>
      <c r="EO232" s="105">
        <f t="shared" si="2084"/>
        <v>9</v>
      </c>
      <c r="EP232" s="5">
        <f t="shared" si="2085"/>
        <v>1</v>
      </c>
      <c r="EQ232" s="5"/>
      <c r="ER232" s="5">
        <f>LOOKUP(ER$6,'Daily Absent'!$O$6:$AX$6,'Daily Absent'!$O232:$AX232)</f>
        <v>0</v>
      </c>
      <c r="ES232" s="104">
        <f>VALUE('Time Sheet KN'!ET232-'Time Sheet KN'!ES232)*24</f>
        <v>0</v>
      </c>
      <c r="ET232" s="104">
        <f>VALUE('Time Sheet KN'!EV232-'Time Sheet KN'!EU232)*24</f>
        <v>0</v>
      </c>
      <c r="EU232" s="104">
        <f>VALUE('Time Sheet KN'!EX232-'Time Sheet KN'!EW232)*24</f>
        <v>0</v>
      </c>
      <c r="EV232" s="105">
        <f t="shared" si="2086"/>
        <v>0</v>
      </c>
      <c r="EW232" s="5">
        <f t="shared" si="2087"/>
        <v>0</v>
      </c>
      <c r="EX232" s="5"/>
      <c r="EY232" s="5">
        <f>LOOKUP(EY$6,'Daily Absent'!$O$6:$AX$6,'Daily Absent'!$O232:$AX232)</f>
        <v>1</v>
      </c>
      <c r="EZ232" s="104">
        <f>VALUE('Time Sheet KN'!FA232-'Time Sheet KN'!EZ232)*24</f>
        <v>5</v>
      </c>
      <c r="FA232" s="104">
        <f>VALUE('Time Sheet KN'!FC232-'Time Sheet KN'!FB232)*24</f>
        <v>5.0000000000000009</v>
      </c>
      <c r="FB232" s="104">
        <f>VALUE('Time Sheet KN'!FE232-'Time Sheet KN'!FD232)*24</f>
        <v>3</v>
      </c>
      <c r="FC232" s="105">
        <f t="shared" si="2088"/>
        <v>10</v>
      </c>
      <c r="FD232" s="5">
        <f t="shared" si="2089"/>
        <v>3</v>
      </c>
      <c r="FE232" s="5"/>
      <c r="FF232" s="5">
        <f>LOOKUP(FF$6,'Daily Absent'!$O$6:$AX$6,'Daily Absent'!$O232:$AX232)</f>
        <v>1</v>
      </c>
      <c r="FG232" s="104">
        <f>VALUE('Time Sheet KN'!FH232-'Time Sheet KN'!FG232)*24</f>
        <v>0</v>
      </c>
      <c r="FH232" s="104">
        <f>VALUE('Time Sheet KN'!FJ232-'Time Sheet KN'!FI232)*24</f>
        <v>0</v>
      </c>
      <c r="FI232" s="104">
        <f>VALUE('Time Sheet KN'!FL232-'Time Sheet KN'!FK232)*24</f>
        <v>0</v>
      </c>
      <c r="FJ232" s="105">
        <f t="shared" si="2090"/>
        <v>0</v>
      </c>
      <c r="FK232" s="5">
        <f t="shared" si="2091"/>
        <v>0</v>
      </c>
      <c r="FL232" s="5"/>
      <c r="FM232" s="5">
        <f>LOOKUP(FM$6,'Daily Absent'!$O$6:$AX$6,'Daily Absent'!$O232:$AX232)</f>
        <v>0</v>
      </c>
      <c r="FN232" s="104">
        <f>VALUE('Time Sheet KN'!FO232-'Time Sheet KN'!FN232)*24</f>
        <v>0</v>
      </c>
      <c r="FO232" s="104">
        <f>VALUE('Time Sheet KN'!FQ232-'Time Sheet KN'!FP232)*24</f>
        <v>0</v>
      </c>
      <c r="FP232" s="104">
        <f>VALUE('Time Sheet KN'!FS232-'Time Sheet KN'!FR232)*24</f>
        <v>0</v>
      </c>
      <c r="FQ232" s="105">
        <f t="shared" si="2092"/>
        <v>0</v>
      </c>
      <c r="FR232" s="5">
        <f t="shared" si="2093"/>
        <v>0</v>
      </c>
      <c r="FS232" s="5"/>
      <c r="FT232" s="5">
        <f>LOOKUP(FT$6,'Daily Absent'!$O$6:$AX$6,'Daily Absent'!$O232:$AX232)</f>
        <v>0</v>
      </c>
      <c r="FU232" s="104">
        <f>VALUE('Time Sheet KN'!FV232-'Time Sheet KN'!FU232)*24</f>
        <v>0</v>
      </c>
      <c r="FV232" s="104">
        <f>VALUE('Time Sheet KN'!FX232-'Time Sheet KN'!FW232)*24</f>
        <v>0</v>
      </c>
      <c r="FW232" s="104">
        <f>VALUE('Time Sheet KN'!FZ232-'Time Sheet KN'!FY232)*24</f>
        <v>0</v>
      </c>
      <c r="FX232" s="105">
        <f t="shared" si="2094"/>
        <v>0</v>
      </c>
      <c r="FY232" s="5">
        <f t="shared" si="2095"/>
        <v>0</v>
      </c>
      <c r="FZ232" s="5"/>
      <c r="GA232" s="5">
        <f>LOOKUP(GA$6,'Daily Absent'!$O$6:$AX$6,'Daily Absent'!$O232:$AX232)</f>
        <v>0</v>
      </c>
      <c r="GB232" s="104">
        <f>VALUE('Time Sheet KN'!GC232-'Time Sheet KN'!GB232)*24</f>
        <v>0</v>
      </c>
      <c r="GC232" s="104">
        <f>VALUE('Time Sheet KN'!GE232-'Time Sheet KN'!GD232)*24</f>
        <v>0</v>
      </c>
      <c r="GD232" s="104">
        <f>VALUE('Time Sheet KN'!GG232-'Time Sheet KN'!GF232)*24</f>
        <v>0</v>
      </c>
      <c r="GE232" s="105">
        <f t="shared" si="2096"/>
        <v>0</v>
      </c>
      <c r="GF232" s="5">
        <f t="shared" si="2097"/>
        <v>0</v>
      </c>
      <c r="GG232" s="5"/>
      <c r="GH232" s="5">
        <f>LOOKUP(GH$6,'Daily Absent'!$O$6:$AX$6,'Daily Absent'!$O232:$AX232)</f>
        <v>0</v>
      </c>
      <c r="GI232" s="104">
        <f>VALUE('Time Sheet KN'!GJ232-'Time Sheet KN'!GI232)*24</f>
        <v>0</v>
      </c>
      <c r="GJ232" s="104">
        <f>VALUE('Time Sheet KN'!GL232-'Time Sheet KN'!GK232)*24</f>
        <v>0</v>
      </c>
      <c r="GK232" s="104">
        <f>VALUE('Time Sheet KN'!GN232-'Time Sheet KN'!GM232)*24</f>
        <v>0</v>
      </c>
      <c r="GL232" s="105">
        <f t="shared" si="2098"/>
        <v>0</v>
      </c>
      <c r="GM232" s="5">
        <f t="shared" si="2099"/>
        <v>0</v>
      </c>
      <c r="GN232" s="5"/>
      <c r="GO232" s="5">
        <f>LOOKUP(GO$6,'Daily Absent'!$O$6:$AX$6,'Daily Absent'!$O232:$AX232)</f>
        <v>0</v>
      </c>
      <c r="GP232" s="104">
        <f>VALUE('Time Sheet KN'!GQ232-'Time Sheet KN'!GP232)*24</f>
        <v>0</v>
      </c>
      <c r="GQ232" s="104">
        <f>VALUE('Time Sheet KN'!GS232-'Time Sheet KN'!GR232)*24</f>
        <v>0</v>
      </c>
      <c r="GR232" s="104">
        <f>VALUE('Time Sheet KN'!GU232-'Time Sheet KN'!GT232)*24</f>
        <v>0</v>
      </c>
      <c r="GS232" s="105">
        <f t="shared" si="2100"/>
        <v>0</v>
      </c>
      <c r="GT232" s="5">
        <f t="shared" si="2101"/>
        <v>0</v>
      </c>
      <c r="GU232" s="5"/>
      <c r="GV232" s="5">
        <f>LOOKUP(GV$6,'Daily Absent'!$O$6:$AX$6,'Daily Absent'!$O232:$AX232)</f>
        <v>0</v>
      </c>
      <c r="GW232" s="104">
        <f>VALUE('Time Sheet KN'!GX232-'Time Sheet KN'!GW232)*24</f>
        <v>0</v>
      </c>
      <c r="GX232" s="104">
        <f>VALUE('Time Sheet KN'!GZ232-'Time Sheet KN'!GY232)*24</f>
        <v>0</v>
      </c>
      <c r="GY232" s="104">
        <f>VALUE('Time Sheet KN'!HB232-'Time Sheet KN'!HA232)*24</f>
        <v>0</v>
      </c>
      <c r="GZ232" s="105">
        <f t="shared" si="2102"/>
        <v>0</v>
      </c>
      <c r="HA232" s="5">
        <f t="shared" si="2103"/>
        <v>0</v>
      </c>
      <c r="HB232" s="5"/>
      <c r="HC232" s="5">
        <f>LOOKUP(HC$6,'Daily Absent'!$O$6:$AX$6,'Daily Absent'!$O232:$AX232)</f>
        <v>0</v>
      </c>
      <c r="HD232" s="104">
        <f>VALUE('Time Sheet KN'!HE232-'Time Sheet KN'!HD232)*24</f>
        <v>0</v>
      </c>
      <c r="HE232" s="104">
        <f>VALUE('Time Sheet KN'!HG232-'Time Sheet KN'!HF232)*24</f>
        <v>0</v>
      </c>
      <c r="HF232" s="104">
        <f>VALUE('Time Sheet KN'!HI232-'Time Sheet KN'!HH232)*24</f>
        <v>0</v>
      </c>
      <c r="HG232" s="105">
        <f t="shared" si="2104"/>
        <v>0</v>
      </c>
      <c r="HH232" s="5">
        <f t="shared" si="2105"/>
        <v>0</v>
      </c>
      <c r="HI232" s="5"/>
      <c r="HJ232" s="5">
        <f>LOOKUP(HJ$6,'Daily Absent'!$O$6:$AX$6,'Daily Absent'!$O232:$AX232)</f>
        <v>0</v>
      </c>
      <c r="HK232" s="104">
        <f>VALUE('Time Sheet KN'!HL232-'Time Sheet KN'!HK232)*24</f>
        <v>0</v>
      </c>
      <c r="HL232" s="104">
        <f>VALUE('Time Sheet KN'!HN232-'Time Sheet KN'!HM232)*24</f>
        <v>0</v>
      </c>
      <c r="HM232" s="104">
        <f>VALUE('Time Sheet KN'!HP232-'Time Sheet KN'!HO232)*24</f>
        <v>0</v>
      </c>
      <c r="HN232" s="105">
        <f t="shared" si="2106"/>
        <v>0</v>
      </c>
      <c r="HO232" s="5">
        <f t="shared" si="2107"/>
        <v>0</v>
      </c>
      <c r="HP232" s="5"/>
      <c r="HQ232" s="5">
        <f>LOOKUP(HQ$6,'Daily Absent'!$O$6:$AX$6,'Daily Absent'!$O232:$AX232)</f>
        <v>0</v>
      </c>
      <c r="HR232" s="104">
        <f>VALUE('Time Sheet KN'!HS232-'Time Sheet KN'!HR232)*24</f>
        <v>0</v>
      </c>
      <c r="HS232" s="104">
        <f>VALUE('Time Sheet KN'!HU232-'Time Sheet KN'!HT232)*24</f>
        <v>0</v>
      </c>
      <c r="HT232" s="104">
        <f>VALUE('Time Sheet KN'!HW232-'Time Sheet KN'!HV232)*24</f>
        <v>0</v>
      </c>
      <c r="HU232" s="105">
        <f t="shared" si="2108"/>
        <v>0</v>
      </c>
      <c r="HV232" s="5">
        <f t="shared" si="2109"/>
        <v>0</v>
      </c>
      <c r="HW232" s="5"/>
      <c r="HX232" s="5">
        <f>LOOKUP(HX$6,'Daily Absent'!$O$6:$AX$6,'Daily Absent'!$O232:$AX232)</f>
        <v>0</v>
      </c>
      <c r="HY232" s="104">
        <f>VALUE('Time Sheet KN'!HZ232-'Time Sheet KN'!HY232)*24</f>
        <v>0</v>
      </c>
      <c r="HZ232" s="104">
        <f>VALUE('Time Sheet KN'!IB232-'Time Sheet KN'!IA232)*24</f>
        <v>0</v>
      </c>
      <c r="IA232" s="104">
        <f>VALUE('Time Sheet KN'!ID232-'Time Sheet KN'!IC232)*24</f>
        <v>0</v>
      </c>
      <c r="IB232" s="105">
        <f t="shared" si="2110"/>
        <v>0</v>
      </c>
      <c r="IC232" s="5">
        <f t="shared" si="2111"/>
        <v>0</v>
      </c>
      <c r="ID232" s="5"/>
      <c r="IE232" s="5">
        <f>LOOKUP(IE$6,'Daily Absent'!$O$6:$AX$6,'Daily Absent'!$O232:$AX232)</f>
        <v>0</v>
      </c>
      <c r="IF232" s="104">
        <f>VALUE('Time Sheet KN'!IG232-'Time Sheet KN'!IF232)*24</f>
        <v>0</v>
      </c>
      <c r="IG232" s="104">
        <f>VALUE('Time Sheet KN'!II232-'Time Sheet KN'!IH232)*24</f>
        <v>0</v>
      </c>
      <c r="IH232" s="104">
        <f>VALUE('Time Sheet KN'!IK232-'Time Sheet KN'!IJ232)*24</f>
        <v>0</v>
      </c>
      <c r="II232" s="105">
        <f t="shared" si="2112"/>
        <v>0</v>
      </c>
      <c r="IJ232" s="5">
        <f t="shared" si="2113"/>
        <v>0</v>
      </c>
      <c r="IK232" s="5"/>
      <c r="IL232" s="5">
        <f>LOOKUP(IL$6,'Daily Absent'!$O$6:$AX$6,'Daily Absent'!$O232:$AX232)</f>
        <v>0</v>
      </c>
      <c r="IM232" s="104">
        <f>VALUE('Time Sheet KN'!IN232-'Time Sheet KN'!IM232)*24</f>
        <v>0</v>
      </c>
      <c r="IN232" s="104">
        <f>VALUE('Time Sheet KN'!IP232-'Time Sheet KN'!IO232)*24</f>
        <v>0</v>
      </c>
      <c r="IO232" s="104">
        <f>VALUE('Time Sheet KN'!IR232-'Time Sheet KN'!IQ232)*24</f>
        <v>0</v>
      </c>
      <c r="IP232" s="105">
        <f t="shared" si="2114"/>
        <v>0</v>
      </c>
      <c r="IQ232" s="5">
        <f t="shared" si="2115"/>
        <v>0</v>
      </c>
      <c r="IR232" s="5"/>
      <c r="IS232" s="5">
        <f>LOOKUP(IS$6,'Daily Absent'!$O$6:$AX$6,'Daily Absent'!$O232:$AX232)</f>
        <v>0</v>
      </c>
      <c r="IT232" s="104">
        <f>VALUE('Time Sheet KN'!IU232-'Time Sheet KN'!IT232)*24</f>
        <v>0</v>
      </c>
      <c r="IU232" s="104">
        <f>VALUE('Time Sheet KN'!IW232-'Time Sheet KN'!IV232)*24</f>
        <v>0</v>
      </c>
      <c r="IV232" s="104">
        <f>VALUE('Time Sheet KN'!IY232-'Time Sheet KN'!IX232)*24</f>
        <v>0</v>
      </c>
      <c r="IW232" s="105">
        <f t="shared" si="2116"/>
        <v>0</v>
      </c>
      <c r="IX232" s="5">
        <f t="shared" si="2117"/>
        <v>0</v>
      </c>
      <c r="IY232" s="5"/>
      <c r="IZ232" s="5">
        <f>LOOKUP(IZ$6,'Daily Absent'!$O$6:$AX$6,'Daily Absent'!$O232:$AX232)</f>
        <v>0</v>
      </c>
      <c r="JA232" s="104">
        <f>VALUE('Time Sheet KN'!JB232-'Time Sheet KN'!JA232)*24</f>
        <v>0</v>
      </c>
      <c r="JB232" s="104">
        <f>VALUE('Time Sheet KN'!JD232-'Time Sheet KN'!JC232)*24</f>
        <v>0</v>
      </c>
      <c r="JC232" s="104">
        <f>VALUE('Time Sheet KN'!JF232-'Time Sheet KN'!JE232)*24</f>
        <v>0</v>
      </c>
      <c r="JD232" s="105">
        <f t="shared" si="2118"/>
        <v>0</v>
      </c>
      <c r="JE232" s="5">
        <f t="shared" si="2119"/>
        <v>0</v>
      </c>
      <c r="JF232" s="5"/>
    </row>
    <row r="233" spans="1:266" ht="21" customHeight="1">
      <c r="A233" s="54">
        <f>IF('Master MP Status'!A233&gt;0,'Master MP Status'!A233,"")</f>
        <v>225</v>
      </c>
      <c r="B233" s="5" t="str">
        <f>IF(ISTEXT('Master MP Status'!B233),'Master MP Status'!B233,"")</f>
        <v>DIRECT</v>
      </c>
      <c r="C233" s="153" t="str">
        <f>IF(OR(ISTEXT('Master MP Status'!C233),'Master MP Status'!C233&gt;0),'Master MP Status'!C233,"")</f>
        <v/>
      </c>
      <c r="D233" s="154" t="str">
        <f>IF(OR(ISTEXT('Master MP Status'!D233),'Master MP Status'!D233&gt;0),'Master MP Status'!D233,"")</f>
        <v>B250147</v>
      </c>
      <c r="E233" s="5" t="str">
        <f>IF(ISTEXT('Master MP Status'!E233),'Master MP Status'!E233,"")</f>
        <v>HANAFIAH</v>
      </c>
      <c r="F233" s="5" t="str">
        <f>IF(ISTEXT('Master MP Status'!F233),'Master MP Status'!F233,"")</f>
        <v/>
      </c>
      <c r="G233" s="5" t="str">
        <f>IF(ISTEXT('Master MP Status'!G233),'Master MP Status'!G233,"")</f>
        <v>Serang</v>
      </c>
      <c r="H233" s="5" t="str">
        <f>IF(ISTEXT('Master MP Status'!H233),'Master MP Status'!H233,"")</f>
        <v>MURSID</v>
      </c>
      <c r="I233" s="5" t="str">
        <f>IF(ISTEXT('Master MP Status'!I233),'Master MP Status'!I233,"")</f>
        <v>Scaffolder 2</v>
      </c>
      <c r="J233" s="5" t="str">
        <f>IF(ISTEXT('Master MP Status'!J233),'Master MP Status'!J233,"")</f>
        <v>Scaffolder 2</v>
      </c>
      <c r="K233" s="9">
        <f>IF(OR('Master MP Status'!K233=0,'Master MP Status'!K233=""),"",'Master MP Status'!K233)</f>
        <v>45856</v>
      </c>
      <c r="L233" s="9">
        <f>IF(OR('Master MP Status'!L233=0,'Master MP Status'!L233=""),"",'Master MP Status'!L233)</f>
        <v>45856</v>
      </c>
      <c r="M233" s="9" t="str">
        <f>IF(OR('Master MP Status'!M233=0,'Master MP Status'!M233=""),"",'Master MP Status'!M233)</f>
        <v/>
      </c>
      <c r="N233" s="5" t="str">
        <f>IF(ISTEXT('Master MP Status'!N233),'Master MP Status'!N233,"")</f>
        <v/>
      </c>
      <c r="O233" s="5">
        <f>LOOKUP(O$6,'Daily Absent'!$O$6:$AX$6,'Daily Absent'!$O233:$AX233)</f>
        <v>0</v>
      </c>
      <c r="P233" s="104">
        <f>VALUE('Time Sheet KN'!Q233-'Time Sheet KN'!P233)*24</f>
        <v>0</v>
      </c>
      <c r="Q233" s="104">
        <f>VALUE('Time Sheet KN'!S233-'Time Sheet KN'!R233)*24</f>
        <v>0</v>
      </c>
      <c r="R233" s="104">
        <f>VALUE('Time Sheet KN'!U233-'Time Sheet KN'!T233)*24</f>
        <v>0</v>
      </c>
      <c r="S233" s="105">
        <f t="shared" si="2048"/>
        <v>0</v>
      </c>
      <c r="T233" s="5">
        <f t="shared" si="2049"/>
        <v>0</v>
      </c>
      <c r="U233" s="5"/>
      <c r="V233" s="5">
        <f>LOOKUP(V$6,'Daily Absent'!$O$6:$AX$6,'Daily Absent'!$O233:$AX233)</f>
        <v>0</v>
      </c>
      <c r="W233" s="104">
        <f>VALUE('Time Sheet KN'!X233-'Time Sheet KN'!W233)*24</f>
        <v>0</v>
      </c>
      <c r="X233" s="104">
        <f>VALUE('Time Sheet KN'!Z233-'Time Sheet KN'!Y233)*24</f>
        <v>0</v>
      </c>
      <c r="Y233" s="104">
        <f>VALUE('Time Sheet KN'!AB233-'Time Sheet KN'!AA233)*24</f>
        <v>0</v>
      </c>
      <c r="Z233" s="105">
        <f t="shared" si="2050"/>
        <v>0</v>
      </c>
      <c r="AA233" s="5">
        <f t="shared" si="2051"/>
        <v>0</v>
      </c>
      <c r="AB233" s="5"/>
      <c r="AC233" s="5">
        <f>LOOKUP(AC$6,'Daily Absent'!$O$6:$AX$6,'Daily Absent'!$O233:$AX233)</f>
        <v>0</v>
      </c>
      <c r="AD233" s="104">
        <f>VALUE('Time Sheet KN'!AE233-'Time Sheet KN'!AD233)*24</f>
        <v>0</v>
      </c>
      <c r="AE233" s="104">
        <f>VALUE('Time Sheet KN'!AG233-'Time Sheet KN'!AF233)*24</f>
        <v>0</v>
      </c>
      <c r="AF233" s="104">
        <f>VALUE('Time Sheet KN'!AI233-'Time Sheet KN'!AH233)*24</f>
        <v>0</v>
      </c>
      <c r="AG233" s="105">
        <f t="shared" si="2052"/>
        <v>0</v>
      </c>
      <c r="AH233" s="5">
        <f t="shared" si="2053"/>
        <v>0</v>
      </c>
      <c r="AI233" s="5"/>
      <c r="AJ233" s="5">
        <f>LOOKUP(AJ$6,'Daily Absent'!$O$6:$AX$6,'Daily Absent'!$O233:$AX233)</f>
        <v>0</v>
      </c>
      <c r="AK233" s="104">
        <f>VALUE('Time Sheet KN'!AL233-'Time Sheet KN'!AK233)*24</f>
        <v>0</v>
      </c>
      <c r="AL233" s="104">
        <f>VALUE('Time Sheet KN'!AN233-'Time Sheet KN'!AM233)*24</f>
        <v>0</v>
      </c>
      <c r="AM233" s="104">
        <f>VALUE('Time Sheet KN'!AP233-'Time Sheet KN'!AO233)*24</f>
        <v>0</v>
      </c>
      <c r="AN233" s="105">
        <f t="shared" si="2054"/>
        <v>0</v>
      </c>
      <c r="AO233" s="5">
        <f t="shared" si="2055"/>
        <v>0</v>
      </c>
      <c r="AP233" s="5"/>
      <c r="AQ233" s="5">
        <f>LOOKUP(AQ$6,'Daily Absent'!$O$6:$AX$6,'Daily Absent'!$O233:$AX233)</f>
        <v>0</v>
      </c>
      <c r="AR233" s="104">
        <f>VALUE('Time Sheet KN'!AS233-'Time Sheet KN'!AR233)*24</f>
        <v>0</v>
      </c>
      <c r="AS233" s="104">
        <f>VALUE('Time Sheet KN'!AU233-'Time Sheet KN'!AT233)*24</f>
        <v>0</v>
      </c>
      <c r="AT233" s="104">
        <f>VALUE('Time Sheet KN'!AW233-'Time Sheet KN'!AV233)*24</f>
        <v>0</v>
      </c>
      <c r="AU233" s="105">
        <f t="shared" si="2056"/>
        <v>0</v>
      </c>
      <c r="AV233" s="5">
        <f t="shared" si="2057"/>
        <v>0</v>
      </c>
      <c r="AW233" s="5"/>
      <c r="AX233" s="5">
        <f>LOOKUP(AX$6,'Daily Absent'!$O$6:$AX$6,'Daily Absent'!$O233:$AX233)</f>
        <v>0</v>
      </c>
      <c r="AY233" s="104">
        <f>VALUE('Time Sheet KN'!AZ233-'Time Sheet KN'!AY233)*24</f>
        <v>0</v>
      </c>
      <c r="AZ233" s="104">
        <f>VALUE('Time Sheet KN'!BB233-'Time Sheet KN'!BA233)*24</f>
        <v>0</v>
      </c>
      <c r="BA233" s="104">
        <f>VALUE('Time Sheet KN'!BD233-'Time Sheet KN'!BC233)*24</f>
        <v>0</v>
      </c>
      <c r="BB233" s="105">
        <f t="shared" si="2058"/>
        <v>0</v>
      </c>
      <c r="BC233" s="5">
        <f t="shared" si="2059"/>
        <v>0</v>
      </c>
      <c r="BD233" s="5"/>
      <c r="BE233" s="5">
        <f>LOOKUP(BE$6,'Daily Absent'!$O$6:$AX$6,'Daily Absent'!$O233:$AX233)</f>
        <v>0</v>
      </c>
      <c r="BF233" s="104">
        <f>VALUE('Time Sheet KN'!BG233-'Time Sheet KN'!BF233)*24</f>
        <v>0</v>
      </c>
      <c r="BG233" s="104">
        <f>VALUE('Time Sheet KN'!BI233-'Time Sheet KN'!BH233)*24</f>
        <v>0</v>
      </c>
      <c r="BH233" s="104">
        <f>VALUE('Time Sheet KN'!BK233-'Time Sheet KN'!BJ233)*24</f>
        <v>0</v>
      </c>
      <c r="BI233" s="105">
        <f t="shared" si="2060"/>
        <v>0</v>
      </c>
      <c r="BJ233" s="5">
        <f t="shared" si="2061"/>
        <v>0</v>
      </c>
      <c r="BK233" s="5"/>
      <c r="BL233" s="5">
        <f>LOOKUP(BL$6,'Daily Absent'!$O$6:$AX$6,'Daily Absent'!$O233:$AX233)</f>
        <v>0</v>
      </c>
      <c r="BM233" s="104">
        <f>VALUE('Time Sheet KN'!BN233-'Time Sheet KN'!BM233)*24</f>
        <v>0</v>
      </c>
      <c r="BN233" s="104">
        <f>VALUE('Time Sheet KN'!BP233-'Time Sheet KN'!BO233)*24</f>
        <v>0</v>
      </c>
      <c r="BO233" s="104">
        <f>VALUE('Time Sheet KN'!BR233-'Time Sheet KN'!BQ233)*24</f>
        <v>0</v>
      </c>
      <c r="BP233" s="105">
        <f t="shared" si="2062"/>
        <v>0</v>
      </c>
      <c r="BQ233" s="5">
        <f t="shared" si="2063"/>
        <v>0</v>
      </c>
      <c r="BR233" s="5"/>
      <c r="BS233" s="5">
        <f>LOOKUP(BS$6,'Daily Absent'!$O$6:$AX$6,'Daily Absent'!$O233:$AX233)</f>
        <v>0</v>
      </c>
      <c r="BT233" s="104">
        <f>VALUE('Time Sheet KN'!BU233-'Time Sheet KN'!BT233)*24</f>
        <v>0</v>
      </c>
      <c r="BU233" s="104">
        <f>VALUE('Time Sheet KN'!BW233-'Time Sheet KN'!BV233)*24</f>
        <v>0</v>
      </c>
      <c r="BV233" s="104">
        <f>VALUE('Time Sheet KN'!BY233-'Time Sheet KN'!BX233)*24</f>
        <v>0</v>
      </c>
      <c r="BW233" s="105">
        <f t="shared" si="2064"/>
        <v>0</v>
      </c>
      <c r="BX233" s="5">
        <f t="shared" si="2065"/>
        <v>0</v>
      </c>
      <c r="BY233" s="5"/>
      <c r="BZ233" s="5">
        <f>LOOKUP(BZ$6,'Daily Absent'!$O$6:$AX$6,'Daily Absent'!$O233:$AX233)</f>
        <v>0</v>
      </c>
      <c r="CA233" s="104">
        <f>VALUE('Time Sheet KN'!CB233-'Time Sheet KN'!CA233)*24</f>
        <v>0</v>
      </c>
      <c r="CB233" s="104">
        <f>VALUE('Time Sheet KN'!CD233-'Time Sheet KN'!CC233)*24</f>
        <v>0</v>
      </c>
      <c r="CC233" s="104">
        <f>VALUE('Time Sheet KN'!CF233-'Time Sheet KN'!CE233)*24</f>
        <v>0</v>
      </c>
      <c r="CD233" s="105">
        <f t="shared" si="2066"/>
        <v>0</v>
      </c>
      <c r="CE233" s="5">
        <f t="shared" si="2067"/>
        <v>0</v>
      </c>
      <c r="CF233" s="5"/>
      <c r="CG233" s="5">
        <f>LOOKUP(CG$6,'Daily Absent'!$O$6:$AX$6,'Daily Absent'!$O233:$AX233)</f>
        <v>0</v>
      </c>
      <c r="CH233" s="104">
        <f>VALUE('Time Sheet KN'!CI233-'Time Sheet KN'!CH233)*24</f>
        <v>0</v>
      </c>
      <c r="CI233" s="104">
        <f>VALUE('Time Sheet KN'!CK233-'Time Sheet KN'!CJ233)*24</f>
        <v>0</v>
      </c>
      <c r="CJ233" s="104">
        <f>VALUE('Time Sheet KN'!CM233-'Time Sheet KN'!CL233)*24</f>
        <v>0</v>
      </c>
      <c r="CK233" s="105">
        <f t="shared" si="2068"/>
        <v>0</v>
      </c>
      <c r="CL233" s="5">
        <f t="shared" si="2069"/>
        <v>0</v>
      </c>
      <c r="CM233" s="5"/>
      <c r="CN233" s="5">
        <f>LOOKUP(CN$6,'Daily Absent'!$O$6:$AX$6,'Daily Absent'!$O233:$AX233)</f>
        <v>0</v>
      </c>
      <c r="CO233" s="104">
        <f>VALUE('Time Sheet KN'!CP233-'Time Sheet KN'!CO233)*24</f>
        <v>0</v>
      </c>
      <c r="CP233" s="104">
        <f>VALUE('Time Sheet KN'!CR233-'Time Sheet KN'!CQ233)*24</f>
        <v>0</v>
      </c>
      <c r="CQ233" s="104">
        <f>VALUE('Time Sheet KN'!CT233-'Time Sheet KN'!CS233)*24</f>
        <v>0</v>
      </c>
      <c r="CR233" s="105">
        <f t="shared" si="2070"/>
        <v>0</v>
      </c>
      <c r="CS233" s="5">
        <f t="shared" si="2071"/>
        <v>0</v>
      </c>
      <c r="CT233" s="5"/>
      <c r="CU233" s="5">
        <f>LOOKUP(CU$6,'Daily Absent'!$O$6:$AX$6,'Daily Absent'!$O233:$AX233)</f>
        <v>0</v>
      </c>
      <c r="CV233" s="104">
        <f>VALUE('Time Sheet KN'!CW233-'Time Sheet KN'!CV233)*24</f>
        <v>0</v>
      </c>
      <c r="CW233" s="104">
        <f>VALUE('Time Sheet KN'!CY233-'Time Sheet KN'!CX233)*24</f>
        <v>0</v>
      </c>
      <c r="CX233" s="104">
        <f>VALUE('Time Sheet KN'!DA233-'Time Sheet KN'!CZ233)*24</f>
        <v>0</v>
      </c>
      <c r="CY233" s="105">
        <f t="shared" si="2072"/>
        <v>0</v>
      </c>
      <c r="CZ233" s="5">
        <f t="shared" si="2073"/>
        <v>0</v>
      </c>
      <c r="DA233" s="5"/>
      <c r="DB233" s="5">
        <f>LOOKUP(DB$6,'Daily Absent'!$O$6:$AX$6,'Daily Absent'!$O233:$AX233)</f>
        <v>0</v>
      </c>
      <c r="DC233" s="104">
        <f>VALUE('Time Sheet KN'!DD233-'Time Sheet KN'!DC233)*24</f>
        <v>0</v>
      </c>
      <c r="DD233" s="104">
        <f>VALUE('Time Sheet KN'!DF233-'Time Sheet KN'!DE233)*24</f>
        <v>0</v>
      </c>
      <c r="DE233" s="104">
        <f>VALUE('Time Sheet KN'!DH233-'Time Sheet KN'!DG233)*24</f>
        <v>0</v>
      </c>
      <c r="DF233" s="105">
        <f t="shared" si="2074"/>
        <v>0</v>
      </c>
      <c r="DG233" s="5">
        <f t="shared" si="2075"/>
        <v>0</v>
      </c>
      <c r="DH233" s="5"/>
      <c r="DI233" s="5">
        <f>LOOKUP(DI$6,'Daily Absent'!$O$6:$AX$6,'Daily Absent'!$O233:$AX233)</f>
        <v>0</v>
      </c>
      <c r="DJ233" s="104">
        <f>VALUE('Time Sheet KN'!DK233-'Time Sheet KN'!DJ233)*24</f>
        <v>0</v>
      </c>
      <c r="DK233" s="104">
        <f>VALUE('Time Sheet KN'!DM233-'Time Sheet KN'!DL233)*24</f>
        <v>0</v>
      </c>
      <c r="DL233" s="104">
        <f>VALUE('Time Sheet KN'!DO233-'Time Sheet KN'!DN233)*24</f>
        <v>0</v>
      </c>
      <c r="DM233" s="105">
        <f t="shared" si="2076"/>
        <v>0</v>
      </c>
      <c r="DN233" s="5">
        <f t="shared" si="2077"/>
        <v>0</v>
      </c>
      <c r="DO233" s="5"/>
      <c r="DP233" s="5">
        <f>LOOKUP(DP$6,'Daily Absent'!$O$6:$AX$6,'Daily Absent'!$O233:$AX233)</f>
        <v>0</v>
      </c>
      <c r="DQ233" s="104">
        <f>VALUE('Time Sheet KN'!DR233-'Time Sheet KN'!DQ233)*24</f>
        <v>0</v>
      </c>
      <c r="DR233" s="104">
        <f>VALUE('Time Sheet KN'!DT233-'Time Sheet KN'!DS233)*24</f>
        <v>0</v>
      </c>
      <c r="DS233" s="104">
        <f>VALUE('Time Sheet KN'!DV233-'Time Sheet KN'!DU233)*24</f>
        <v>0</v>
      </c>
      <c r="DT233" s="105">
        <f t="shared" si="2078"/>
        <v>0</v>
      </c>
      <c r="DU233" s="5">
        <f t="shared" si="2079"/>
        <v>0</v>
      </c>
      <c r="DV233" s="5"/>
      <c r="DW233" s="5">
        <f>LOOKUP(DW$6,'Daily Absent'!$O$6:$AX$6,'Daily Absent'!$O233:$AX233)</f>
        <v>0</v>
      </c>
      <c r="DX233" s="104">
        <f>VALUE('Time Sheet KN'!DY233-'Time Sheet KN'!DX233)*24</f>
        <v>0</v>
      </c>
      <c r="DY233" s="104">
        <f>VALUE('Time Sheet KN'!EA233-'Time Sheet KN'!DZ233)*24</f>
        <v>0</v>
      </c>
      <c r="DZ233" s="104">
        <f>VALUE('Time Sheet KN'!EC233-'Time Sheet KN'!EB233)*24</f>
        <v>0</v>
      </c>
      <c r="EA233" s="105">
        <f t="shared" si="2080"/>
        <v>0</v>
      </c>
      <c r="EB233" s="5">
        <f t="shared" si="2081"/>
        <v>0</v>
      </c>
      <c r="EC233" s="5"/>
      <c r="ED233" s="5">
        <f>LOOKUP(ED$6,'Daily Absent'!$O$6:$AX$6,'Daily Absent'!$O233:$AX233)</f>
        <v>1</v>
      </c>
      <c r="EE233" s="104">
        <f>VALUE('Time Sheet KN'!EF233-'Time Sheet KN'!EE233)*24</f>
        <v>5</v>
      </c>
      <c r="EF233" s="104">
        <f>VALUE('Time Sheet KN'!EH233-'Time Sheet KN'!EG233)*24</f>
        <v>5.0000000000000009</v>
      </c>
      <c r="EG233" s="104">
        <f>VALUE('Time Sheet KN'!EJ233-'Time Sheet KN'!EI233)*24</f>
        <v>3</v>
      </c>
      <c r="EH233" s="105">
        <f t="shared" si="2082"/>
        <v>10</v>
      </c>
      <c r="EI233" s="5">
        <f t="shared" si="2083"/>
        <v>3</v>
      </c>
      <c r="EJ233" s="5"/>
      <c r="EK233" s="5">
        <f>LOOKUP(EK$6,'Daily Absent'!$O$6:$AX$6,'Daily Absent'!$O233:$AX233)</f>
        <v>1</v>
      </c>
      <c r="EL233" s="104">
        <f>VALUE('Time Sheet KN'!EM233-'Time Sheet KN'!EL233)*24</f>
        <v>5</v>
      </c>
      <c r="EM233" s="104">
        <f>VALUE('Time Sheet KN'!EO233-'Time Sheet KN'!EN233)*24</f>
        <v>5.0000000000000009</v>
      </c>
      <c r="EN233" s="104">
        <f>VALUE('Time Sheet KN'!EQ233-'Time Sheet KN'!EP233)*24</f>
        <v>0</v>
      </c>
      <c r="EO233" s="105">
        <f t="shared" si="2084"/>
        <v>9</v>
      </c>
      <c r="EP233" s="5">
        <f t="shared" si="2085"/>
        <v>1</v>
      </c>
      <c r="EQ233" s="5"/>
      <c r="ER233" s="5">
        <f>LOOKUP(ER$6,'Daily Absent'!$O$6:$AX$6,'Daily Absent'!$O233:$AX233)</f>
        <v>0</v>
      </c>
      <c r="ES233" s="104">
        <f>VALUE('Time Sheet KN'!ET233-'Time Sheet KN'!ES233)*24</f>
        <v>0</v>
      </c>
      <c r="ET233" s="104">
        <f>VALUE('Time Sheet KN'!EV233-'Time Sheet KN'!EU233)*24</f>
        <v>0</v>
      </c>
      <c r="EU233" s="104">
        <f>VALUE('Time Sheet KN'!EX233-'Time Sheet KN'!EW233)*24</f>
        <v>0</v>
      </c>
      <c r="EV233" s="105">
        <f t="shared" si="2086"/>
        <v>0</v>
      </c>
      <c r="EW233" s="5">
        <f t="shared" si="2087"/>
        <v>0</v>
      </c>
      <c r="EX233" s="5"/>
      <c r="EY233" s="5">
        <f>LOOKUP(EY$6,'Daily Absent'!$O$6:$AX$6,'Daily Absent'!$O233:$AX233)</f>
        <v>1</v>
      </c>
      <c r="EZ233" s="104">
        <f>VALUE('Time Sheet KN'!FA233-'Time Sheet KN'!EZ233)*24</f>
        <v>5</v>
      </c>
      <c r="FA233" s="104">
        <f>VALUE('Time Sheet KN'!FC233-'Time Sheet KN'!FB233)*24</f>
        <v>5.0000000000000009</v>
      </c>
      <c r="FB233" s="104">
        <f>VALUE('Time Sheet KN'!FE233-'Time Sheet KN'!FD233)*24</f>
        <v>3</v>
      </c>
      <c r="FC233" s="105">
        <f t="shared" si="2088"/>
        <v>10</v>
      </c>
      <c r="FD233" s="5">
        <f t="shared" si="2089"/>
        <v>3</v>
      </c>
      <c r="FE233" s="5"/>
      <c r="FF233" s="5">
        <f>LOOKUP(FF$6,'Daily Absent'!$O$6:$AX$6,'Daily Absent'!$O233:$AX233)</f>
        <v>1</v>
      </c>
      <c r="FG233" s="104">
        <f>VALUE('Time Sheet KN'!FH233-'Time Sheet KN'!FG233)*24</f>
        <v>0</v>
      </c>
      <c r="FH233" s="104">
        <f>VALUE('Time Sheet KN'!FJ233-'Time Sheet KN'!FI233)*24</f>
        <v>0</v>
      </c>
      <c r="FI233" s="104">
        <f>VALUE('Time Sheet KN'!FL233-'Time Sheet KN'!FK233)*24</f>
        <v>0</v>
      </c>
      <c r="FJ233" s="105">
        <f t="shared" si="2090"/>
        <v>0</v>
      </c>
      <c r="FK233" s="5">
        <f t="shared" si="2091"/>
        <v>0</v>
      </c>
      <c r="FL233" s="5"/>
      <c r="FM233" s="5">
        <f>LOOKUP(FM$6,'Daily Absent'!$O$6:$AX$6,'Daily Absent'!$O233:$AX233)</f>
        <v>0</v>
      </c>
      <c r="FN233" s="104">
        <f>VALUE('Time Sheet KN'!FO233-'Time Sheet KN'!FN233)*24</f>
        <v>0</v>
      </c>
      <c r="FO233" s="104">
        <f>VALUE('Time Sheet KN'!FQ233-'Time Sheet KN'!FP233)*24</f>
        <v>0</v>
      </c>
      <c r="FP233" s="104">
        <f>VALUE('Time Sheet KN'!FS233-'Time Sheet KN'!FR233)*24</f>
        <v>0</v>
      </c>
      <c r="FQ233" s="105">
        <f t="shared" si="2092"/>
        <v>0</v>
      </c>
      <c r="FR233" s="5">
        <f t="shared" si="2093"/>
        <v>0</v>
      </c>
      <c r="FS233" s="5"/>
      <c r="FT233" s="5">
        <f>LOOKUP(FT$6,'Daily Absent'!$O$6:$AX$6,'Daily Absent'!$O233:$AX233)</f>
        <v>0</v>
      </c>
      <c r="FU233" s="104">
        <f>VALUE('Time Sheet KN'!FV233-'Time Sheet KN'!FU233)*24</f>
        <v>0</v>
      </c>
      <c r="FV233" s="104">
        <f>VALUE('Time Sheet KN'!FX233-'Time Sheet KN'!FW233)*24</f>
        <v>0</v>
      </c>
      <c r="FW233" s="104">
        <f>VALUE('Time Sheet KN'!FZ233-'Time Sheet KN'!FY233)*24</f>
        <v>0</v>
      </c>
      <c r="FX233" s="105">
        <f t="shared" si="2094"/>
        <v>0</v>
      </c>
      <c r="FY233" s="5">
        <f t="shared" si="2095"/>
        <v>0</v>
      </c>
      <c r="FZ233" s="5"/>
      <c r="GA233" s="5">
        <f>LOOKUP(GA$6,'Daily Absent'!$O$6:$AX$6,'Daily Absent'!$O233:$AX233)</f>
        <v>0</v>
      </c>
      <c r="GB233" s="104">
        <f>VALUE('Time Sheet KN'!GC233-'Time Sheet KN'!GB233)*24</f>
        <v>0</v>
      </c>
      <c r="GC233" s="104">
        <f>VALUE('Time Sheet KN'!GE233-'Time Sheet KN'!GD233)*24</f>
        <v>0</v>
      </c>
      <c r="GD233" s="104">
        <f>VALUE('Time Sheet KN'!GG233-'Time Sheet KN'!GF233)*24</f>
        <v>0</v>
      </c>
      <c r="GE233" s="105">
        <f t="shared" si="2096"/>
        <v>0</v>
      </c>
      <c r="GF233" s="5">
        <f t="shared" si="2097"/>
        <v>0</v>
      </c>
      <c r="GG233" s="5"/>
      <c r="GH233" s="5">
        <f>LOOKUP(GH$6,'Daily Absent'!$O$6:$AX$6,'Daily Absent'!$O233:$AX233)</f>
        <v>0</v>
      </c>
      <c r="GI233" s="104">
        <f>VALUE('Time Sheet KN'!GJ233-'Time Sheet KN'!GI233)*24</f>
        <v>0</v>
      </c>
      <c r="GJ233" s="104">
        <f>VALUE('Time Sheet KN'!GL233-'Time Sheet KN'!GK233)*24</f>
        <v>0</v>
      </c>
      <c r="GK233" s="104">
        <f>VALUE('Time Sheet KN'!GN233-'Time Sheet KN'!GM233)*24</f>
        <v>0</v>
      </c>
      <c r="GL233" s="105">
        <f t="shared" si="2098"/>
        <v>0</v>
      </c>
      <c r="GM233" s="5">
        <f t="shared" si="2099"/>
        <v>0</v>
      </c>
      <c r="GN233" s="5"/>
      <c r="GO233" s="5">
        <f>LOOKUP(GO$6,'Daily Absent'!$O$6:$AX$6,'Daily Absent'!$O233:$AX233)</f>
        <v>0</v>
      </c>
      <c r="GP233" s="104">
        <f>VALUE('Time Sheet KN'!GQ233-'Time Sheet KN'!GP233)*24</f>
        <v>0</v>
      </c>
      <c r="GQ233" s="104">
        <f>VALUE('Time Sheet KN'!GS233-'Time Sheet KN'!GR233)*24</f>
        <v>0</v>
      </c>
      <c r="GR233" s="104">
        <f>VALUE('Time Sheet KN'!GU233-'Time Sheet KN'!GT233)*24</f>
        <v>0</v>
      </c>
      <c r="GS233" s="105">
        <f t="shared" si="2100"/>
        <v>0</v>
      </c>
      <c r="GT233" s="5">
        <f t="shared" si="2101"/>
        <v>0</v>
      </c>
      <c r="GU233" s="5"/>
      <c r="GV233" s="5">
        <f>LOOKUP(GV$6,'Daily Absent'!$O$6:$AX$6,'Daily Absent'!$O233:$AX233)</f>
        <v>0</v>
      </c>
      <c r="GW233" s="104">
        <f>VALUE('Time Sheet KN'!GX233-'Time Sheet KN'!GW233)*24</f>
        <v>0</v>
      </c>
      <c r="GX233" s="104">
        <f>VALUE('Time Sheet KN'!GZ233-'Time Sheet KN'!GY233)*24</f>
        <v>0</v>
      </c>
      <c r="GY233" s="104">
        <f>VALUE('Time Sheet KN'!HB233-'Time Sheet KN'!HA233)*24</f>
        <v>0</v>
      </c>
      <c r="GZ233" s="105">
        <f t="shared" si="2102"/>
        <v>0</v>
      </c>
      <c r="HA233" s="5">
        <f t="shared" si="2103"/>
        <v>0</v>
      </c>
      <c r="HB233" s="5"/>
      <c r="HC233" s="5">
        <f>LOOKUP(HC$6,'Daily Absent'!$O$6:$AX$6,'Daily Absent'!$O233:$AX233)</f>
        <v>0</v>
      </c>
      <c r="HD233" s="104">
        <f>VALUE('Time Sheet KN'!HE233-'Time Sheet KN'!HD233)*24</f>
        <v>0</v>
      </c>
      <c r="HE233" s="104">
        <f>VALUE('Time Sheet KN'!HG233-'Time Sheet KN'!HF233)*24</f>
        <v>0</v>
      </c>
      <c r="HF233" s="104">
        <f>VALUE('Time Sheet KN'!HI233-'Time Sheet KN'!HH233)*24</f>
        <v>0</v>
      </c>
      <c r="HG233" s="105">
        <f t="shared" si="2104"/>
        <v>0</v>
      </c>
      <c r="HH233" s="5">
        <f t="shared" si="2105"/>
        <v>0</v>
      </c>
      <c r="HI233" s="5"/>
      <c r="HJ233" s="5">
        <f>LOOKUP(HJ$6,'Daily Absent'!$O$6:$AX$6,'Daily Absent'!$O233:$AX233)</f>
        <v>0</v>
      </c>
      <c r="HK233" s="104">
        <f>VALUE('Time Sheet KN'!HL233-'Time Sheet KN'!HK233)*24</f>
        <v>0</v>
      </c>
      <c r="HL233" s="104">
        <f>VALUE('Time Sheet KN'!HN233-'Time Sheet KN'!HM233)*24</f>
        <v>0</v>
      </c>
      <c r="HM233" s="104">
        <f>VALUE('Time Sheet KN'!HP233-'Time Sheet KN'!HO233)*24</f>
        <v>0</v>
      </c>
      <c r="HN233" s="105">
        <f t="shared" si="2106"/>
        <v>0</v>
      </c>
      <c r="HO233" s="5">
        <f t="shared" si="2107"/>
        <v>0</v>
      </c>
      <c r="HP233" s="5"/>
      <c r="HQ233" s="5">
        <f>LOOKUP(HQ$6,'Daily Absent'!$O$6:$AX$6,'Daily Absent'!$O233:$AX233)</f>
        <v>0</v>
      </c>
      <c r="HR233" s="104">
        <f>VALUE('Time Sheet KN'!HS233-'Time Sheet KN'!HR233)*24</f>
        <v>0</v>
      </c>
      <c r="HS233" s="104">
        <f>VALUE('Time Sheet KN'!HU233-'Time Sheet KN'!HT233)*24</f>
        <v>0</v>
      </c>
      <c r="HT233" s="104">
        <f>VALUE('Time Sheet KN'!HW233-'Time Sheet KN'!HV233)*24</f>
        <v>0</v>
      </c>
      <c r="HU233" s="105">
        <f t="shared" si="2108"/>
        <v>0</v>
      </c>
      <c r="HV233" s="5">
        <f t="shared" si="2109"/>
        <v>0</v>
      </c>
      <c r="HW233" s="5"/>
      <c r="HX233" s="5">
        <f>LOOKUP(HX$6,'Daily Absent'!$O$6:$AX$6,'Daily Absent'!$O233:$AX233)</f>
        <v>0</v>
      </c>
      <c r="HY233" s="104">
        <f>VALUE('Time Sheet KN'!HZ233-'Time Sheet KN'!HY233)*24</f>
        <v>0</v>
      </c>
      <c r="HZ233" s="104">
        <f>VALUE('Time Sheet KN'!IB233-'Time Sheet KN'!IA233)*24</f>
        <v>0</v>
      </c>
      <c r="IA233" s="104">
        <f>VALUE('Time Sheet KN'!ID233-'Time Sheet KN'!IC233)*24</f>
        <v>0</v>
      </c>
      <c r="IB233" s="105">
        <f t="shared" si="2110"/>
        <v>0</v>
      </c>
      <c r="IC233" s="5">
        <f t="shared" si="2111"/>
        <v>0</v>
      </c>
      <c r="ID233" s="5"/>
      <c r="IE233" s="5">
        <f>LOOKUP(IE$6,'Daily Absent'!$O$6:$AX$6,'Daily Absent'!$O233:$AX233)</f>
        <v>0</v>
      </c>
      <c r="IF233" s="104">
        <f>VALUE('Time Sheet KN'!IG233-'Time Sheet KN'!IF233)*24</f>
        <v>0</v>
      </c>
      <c r="IG233" s="104">
        <f>VALUE('Time Sheet KN'!II233-'Time Sheet KN'!IH233)*24</f>
        <v>0</v>
      </c>
      <c r="IH233" s="104">
        <f>VALUE('Time Sheet KN'!IK233-'Time Sheet KN'!IJ233)*24</f>
        <v>0</v>
      </c>
      <c r="II233" s="105">
        <f t="shared" si="2112"/>
        <v>0</v>
      </c>
      <c r="IJ233" s="5">
        <f t="shared" si="2113"/>
        <v>0</v>
      </c>
      <c r="IK233" s="5"/>
      <c r="IL233" s="5">
        <f>LOOKUP(IL$6,'Daily Absent'!$O$6:$AX$6,'Daily Absent'!$O233:$AX233)</f>
        <v>0</v>
      </c>
      <c r="IM233" s="104">
        <f>VALUE('Time Sheet KN'!IN233-'Time Sheet KN'!IM233)*24</f>
        <v>0</v>
      </c>
      <c r="IN233" s="104">
        <f>VALUE('Time Sheet KN'!IP233-'Time Sheet KN'!IO233)*24</f>
        <v>0</v>
      </c>
      <c r="IO233" s="104">
        <f>VALUE('Time Sheet KN'!IR233-'Time Sheet KN'!IQ233)*24</f>
        <v>0</v>
      </c>
      <c r="IP233" s="105">
        <f t="shared" si="2114"/>
        <v>0</v>
      </c>
      <c r="IQ233" s="5">
        <f t="shared" si="2115"/>
        <v>0</v>
      </c>
      <c r="IR233" s="5"/>
      <c r="IS233" s="5">
        <f>LOOKUP(IS$6,'Daily Absent'!$O$6:$AX$6,'Daily Absent'!$O233:$AX233)</f>
        <v>0</v>
      </c>
      <c r="IT233" s="104">
        <f>VALUE('Time Sheet KN'!IU233-'Time Sheet KN'!IT233)*24</f>
        <v>0</v>
      </c>
      <c r="IU233" s="104">
        <f>VALUE('Time Sheet KN'!IW233-'Time Sheet KN'!IV233)*24</f>
        <v>0</v>
      </c>
      <c r="IV233" s="104">
        <f>VALUE('Time Sheet KN'!IY233-'Time Sheet KN'!IX233)*24</f>
        <v>0</v>
      </c>
      <c r="IW233" s="105">
        <f t="shared" si="2116"/>
        <v>0</v>
      </c>
      <c r="IX233" s="5">
        <f t="shared" si="2117"/>
        <v>0</v>
      </c>
      <c r="IY233" s="5"/>
      <c r="IZ233" s="5">
        <f>LOOKUP(IZ$6,'Daily Absent'!$O$6:$AX$6,'Daily Absent'!$O233:$AX233)</f>
        <v>0</v>
      </c>
      <c r="JA233" s="104">
        <f>VALUE('Time Sheet KN'!JB233-'Time Sheet KN'!JA233)*24</f>
        <v>0</v>
      </c>
      <c r="JB233" s="104">
        <f>VALUE('Time Sheet KN'!JD233-'Time Sheet KN'!JC233)*24</f>
        <v>0</v>
      </c>
      <c r="JC233" s="104">
        <f>VALUE('Time Sheet KN'!JF233-'Time Sheet KN'!JE233)*24</f>
        <v>0</v>
      </c>
      <c r="JD233" s="105">
        <f t="shared" si="2118"/>
        <v>0</v>
      </c>
      <c r="JE233" s="5">
        <f t="shared" si="2119"/>
        <v>0</v>
      </c>
      <c r="JF233" s="5"/>
    </row>
    <row r="234" spans="1:266" ht="21" customHeight="1">
      <c r="A234" s="54">
        <f>IF('Master MP Status'!A234&gt;0,'Master MP Status'!A234,"")</f>
        <v>226</v>
      </c>
      <c r="B234" s="5" t="str">
        <f>IF(ISTEXT('Master MP Status'!B234),'Master MP Status'!B234,"")</f>
        <v>DIRECT</v>
      </c>
      <c r="C234" s="153" t="str">
        <f>IF(OR(ISTEXT('Master MP Status'!C234),'Master MP Status'!C234&gt;0),'Master MP Status'!C234,"")</f>
        <v/>
      </c>
      <c r="D234" s="154" t="str">
        <f>IF(OR(ISTEXT('Master MP Status'!D234),'Master MP Status'!D234&gt;0),'Master MP Status'!D234,"")</f>
        <v>B250148</v>
      </c>
      <c r="E234" s="5" t="str">
        <f>IF(ISTEXT('Master MP Status'!E234),'Master MP Status'!E234,"")</f>
        <v>ABDUL HALIM</v>
      </c>
      <c r="F234" s="5" t="str">
        <f>IF(ISTEXT('Master MP Status'!F234),'Master MP Status'!F234,"")</f>
        <v/>
      </c>
      <c r="G234" s="5" t="str">
        <f>IF(ISTEXT('Master MP Status'!G234),'Master MP Status'!G234,"")</f>
        <v>Serang</v>
      </c>
      <c r="H234" s="5" t="str">
        <f>IF(ISTEXT('Master MP Status'!H234),'Master MP Status'!H234,"")</f>
        <v>MURSID</v>
      </c>
      <c r="I234" s="5" t="str">
        <f>IF(ISTEXT('Master MP Status'!I234),'Master MP Status'!I234,"")</f>
        <v>Scaffolder 2</v>
      </c>
      <c r="J234" s="5" t="str">
        <f>IF(ISTEXT('Master MP Status'!J234),'Master MP Status'!J234,"")</f>
        <v>Scaffolder 2</v>
      </c>
      <c r="K234" s="9">
        <f>IF(OR('Master MP Status'!K234=0,'Master MP Status'!K234=""),"",'Master MP Status'!K234)</f>
        <v>45856</v>
      </c>
      <c r="L234" s="9">
        <f>IF(OR('Master MP Status'!L234=0,'Master MP Status'!L234=""),"",'Master MP Status'!L234)</f>
        <v>45856</v>
      </c>
      <c r="M234" s="9" t="str">
        <f>IF(OR('Master MP Status'!M234=0,'Master MP Status'!M234=""),"",'Master MP Status'!M234)</f>
        <v/>
      </c>
      <c r="N234" s="5" t="str">
        <f>IF(ISTEXT('Master MP Status'!N234),'Master MP Status'!N234,"")</f>
        <v/>
      </c>
      <c r="O234" s="5">
        <f>LOOKUP(O$6,'Daily Absent'!$O$6:$AX$6,'Daily Absent'!$O234:$AX234)</f>
        <v>0</v>
      </c>
      <c r="P234" s="104">
        <f>VALUE('Time Sheet KN'!Q234-'Time Sheet KN'!P234)*24</f>
        <v>0</v>
      </c>
      <c r="Q234" s="104">
        <f>VALUE('Time Sheet KN'!S234-'Time Sheet KN'!R234)*24</f>
        <v>0</v>
      </c>
      <c r="R234" s="104">
        <f>VALUE('Time Sheet KN'!U234-'Time Sheet KN'!T234)*24</f>
        <v>0</v>
      </c>
      <c r="S234" s="105">
        <f t="shared" si="2048"/>
        <v>0</v>
      </c>
      <c r="T234" s="5">
        <f t="shared" si="2049"/>
        <v>0</v>
      </c>
      <c r="U234" s="5"/>
      <c r="V234" s="5">
        <f>LOOKUP(V$6,'Daily Absent'!$O$6:$AX$6,'Daily Absent'!$O234:$AX234)</f>
        <v>0</v>
      </c>
      <c r="W234" s="104">
        <f>VALUE('Time Sheet KN'!X234-'Time Sheet KN'!W234)*24</f>
        <v>0</v>
      </c>
      <c r="X234" s="104">
        <f>VALUE('Time Sheet KN'!Z234-'Time Sheet KN'!Y234)*24</f>
        <v>0</v>
      </c>
      <c r="Y234" s="104">
        <f>VALUE('Time Sheet KN'!AB234-'Time Sheet KN'!AA234)*24</f>
        <v>0</v>
      </c>
      <c r="Z234" s="105">
        <f t="shared" si="2050"/>
        <v>0</v>
      </c>
      <c r="AA234" s="5">
        <f t="shared" si="2051"/>
        <v>0</v>
      </c>
      <c r="AB234" s="5"/>
      <c r="AC234" s="5">
        <f>LOOKUP(AC$6,'Daily Absent'!$O$6:$AX$6,'Daily Absent'!$O234:$AX234)</f>
        <v>0</v>
      </c>
      <c r="AD234" s="104">
        <f>VALUE('Time Sheet KN'!AE234-'Time Sheet KN'!AD234)*24</f>
        <v>0</v>
      </c>
      <c r="AE234" s="104">
        <f>VALUE('Time Sheet KN'!AG234-'Time Sheet KN'!AF234)*24</f>
        <v>0</v>
      </c>
      <c r="AF234" s="104">
        <f>VALUE('Time Sheet KN'!AI234-'Time Sheet KN'!AH234)*24</f>
        <v>0</v>
      </c>
      <c r="AG234" s="105">
        <f t="shared" si="2052"/>
        <v>0</v>
      </c>
      <c r="AH234" s="5">
        <f t="shared" si="2053"/>
        <v>0</v>
      </c>
      <c r="AI234" s="5"/>
      <c r="AJ234" s="5">
        <f>LOOKUP(AJ$6,'Daily Absent'!$O$6:$AX$6,'Daily Absent'!$O234:$AX234)</f>
        <v>0</v>
      </c>
      <c r="AK234" s="104">
        <f>VALUE('Time Sheet KN'!AL234-'Time Sheet KN'!AK234)*24</f>
        <v>0</v>
      </c>
      <c r="AL234" s="104">
        <f>VALUE('Time Sheet KN'!AN234-'Time Sheet KN'!AM234)*24</f>
        <v>0</v>
      </c>
      <c r="AM234" s="104">
        <f>VALUE('Time Sheet KN'!AP234-'Time Sheet KN'!AO234)*24</f>
        <v>0</v>
      </c>
      <c r="AN234" s="105">
        <f t="shared" si="2054"/>
        <v>0</v>
      </c>
      <c r="AO234" s="5">
        <f t="shared" si="2055"/>
        <v>0</v>
      </c>
      <c r="AP234" s="5"/>
      <c r="AQ234" s="5">
        <f>LOOKUP(AQ$6,'Daily Absent'!$O$6:$AX$6,'Daily Absent'!$O234:$AX234)</f>
        <v>0</v>
      </c>
      <c r="AR234" s="104">
        <f>VALUE('Time Sheet KN'!AS234-'Time Sheet KN'!AR234)*24</f>
        <v>0</v>
      </c>
      <c r="AS234" s="104">
        <f>VALUE('Time Sheet KN'!AU234-'Time Sheet KN'!AT234)*24</f>
        <v>0</v>
      </c>
      <c r="AT234" s="104">
        <f>VALUE('Time Sheet KN'!AW234-'Time Sheet KN'!AV234)*24</f>
        <v>0</v>
      </c>
      <c r="AU234" s="105">
        <f t="shared" si="2056"/>
        <v>0</v>
      </c>
      <c r="AV234" s="5">
        <f t="shared" si="2057"/>
        <v>0</v>
      </c>
      <c r="AW234" s="5"/>
      <c r="AX234" s="5">
        <f>LOOKUP(AX$6,'Daily Absent'!$O$6:$AX$6,'Daily Absent'!$O234:$AX234)</f>
        <v>0</v>
      </c>
      <c r="AY234" s="104">
        <f>VALUE('Time Sheet KN'!AZ234-'Time Sheet KN'!AY234)*24</f>
        <v>0</v>
      </c>
      <c r="AZ234" s="104">
        <f>VALUE('Time Sheet KN'!BB234-'Time Sheet KN'!BA234)*24</f>
        <v>0</v>
      </c>
      <c r="BA234" s="104">
        <f>VALUE('Time Sheet KN'!BD234-'Time Sheet KN'!BC234)*24</f>
        <v>0</v>
      </c>
      <c r="BB234" s="105">
        <f t="shared" si="2058"/>
        <v>0</v>
      </c>
      <c r="BC234" s="5">
        <f t="shared" si="2059"/>
        <v>0</v>
      </c>
      <c r="BD234" s="5"/>
      <c r="BE234" s="5">
        <f>LOOKUP(BE$6,'Daily Absent'!$O$6:$AX$6,'Daily Absent'!$O234:$AX234)</f>
        <v>0</v>
      </c>
      <c r="BF234" s="104">
        <f>VALUE('Time Sheet KN'!BG234-'Time Sheet KN'!BF234)*24</f>
        <v>0</v>
      </c>
      <c r="BG234" s="104">
        <f>VALUE('Time Sheet KN'!BI234-'Time Sheet KN'!BH234)*24</f>
        <v>0</v>
      </c>
      <c r="BH234" s="104">
        <f>VALUE('Time Sheet KN'!BK234-'Time Sheet KN'!BJ234)*24</f>
        <v>0</v>
      </c>
      <c r="BI234" s="105">
        <f t="shared" si="2060"/>
        <v>0</v>
      </c>
      <c r="BJ234" s="5">
        <f t="shared" si="2061"/>
        <v>0</v>
      </c>
      <c r="BK234" s="5"/>
      <c r="BL234" s="5">
        <f>LOOKUP(BL$6,'Daily Absent'!$O$6:$AX$6,'Daily Absent'!$O234:$AX234)</f>
        <v>0</v>
      </c>
      <c r="BM234" s="104">
        <f>VALUE('Time Sheet KN'!BN234-'Time Sheet KN'!BM234)*24</f>
        <v>0</v>
      </c>
      <c r="BN234" s="104">
        <f>VALUE('Time Sheet KN'!BP234-'Time Sheet KN'!BO234)*24</f>
        <v>0</v>
      </c>
      <c r="BO234" s="104">
        <f>VALUE('Time Sheet KN'!BR234-'Time Sheet KN'!BQ234)*24</f>
        <v>0</v>
      </c>
      <c r="BP234" s="105">
        <f t="shared" si="2062"/>
        <v>0</v>
      </c>
      <c r="BQ234" s="5">
        <f t="shared" si="2063"/>
        <v>0</v>
      </c>
      <c r="BR234" s="5"/>
      <c r="BS234" s="5">
        <f>LOOKUP(BS$6,'Daily Absent'!$O$6:$AX$6,'Daily Absent'!$O234:$AX234)</f>
        <v>0</v>
      </c>
      <c r="BT234" s="104">
        <f>VALUE('Time Sheet KN'!BU234-'Time Sheet KN'!BT234)*24</f>
        <v>0</v>
      </c>
      <c r="BU234" s="104">
        <f>VALUE('Time Sheet KN'!BW234-'Time Sheet KN'!BV234)*24</f>
        <v>0</v>
      </c>
      <c r="BV234" s="104">
        <f>VALUE('Time Sheet KN'!BY234-'Time Sheet KN'!BX234)*24</f>
        <v>0</v>
      </c>
      <c r="BW234" s="105">
        <f t="shared" si="2064"/>
        <v>0</v>
      </c>
      <c r="BX234" s="5">
        <f t="shared" si="2065"/>
        <v>0</v>
      </c>
      <c r="BY234" s="5"/>
      <c r="BZ234" s="5">
        <f>LOOKUP(BZ$6,'Daily Absent'!$O$6:$AX$6,'Daily Absent'!$O234:$AX234)</f>
        <v>0</v>
      </c>
      <c r="CA234" s="104">
        <f>VALUE('Time Sheet KN'!CB234-'Time Sheet KN'!CA234)*24</f>
        <v>0</v>
      </c>
      <c r="CB234" s="104">
        <f>VALUE('Time Sheet KN'!CD234-'Time Sheet KN'!CC234)*24</f>
        <v>0</v>
      </c>
      <c r="CC234" s="104">
        <f>VALUE('Time Sheet KN'!CF234-'Time Sheet KN'!CE234)*24</f>
        <v>0</v>
      </c>
      <c r="CD234" s="105">
        <f t="shared" si="2066"/>
        <v>0</v>
      </c>
      <c r="CE234" s="5">
        <f t="shared" si="2067"/>
        <v>0</v>
      </c>
      <c r="CF234" s="5"/>
      <c r="CG234" s="5">
        <f>LOOKUP(CG$6,'Daily Absent'!$O$6:$AX$6,'Daily Absent'!$O234:$AX234)</f>
        <v>0</v>
      </c>
      <c r="CH234" s="104">
        <f>VALUE('Time Sheet KN'!CI234-'Time Sheet KN'!CH234)*24</f>
        <v>0</v>
      </c>
      <c r="CI234" s="104">
        <f>VALUE('Time Sheet KN'!CK234-'Time Sheet KN'!CJ234)*24</f>
        <v>0</v>
      </c>
      <c r="CJ234" s="104">
        <f>VALUE('Time Sheet KN'!CM234-'Time Sheet KN'!CL234)*24</f>
        <v>0</v>
      </c>
      <c r="CK234" s="105">
        <f t="shared" si="2068"/>
        <v>0</v>
      </c>
      <c r="CL234" s="5">
        <f t="shared" si="2069"/>
        <v>0</v>
      </c>
      <c r="CM234" s="5"/>
      <c r="CN234" s="5">
        <f>LOOKUP(CN$6,'Daily Absent'!$O$6:$AX$6,'Daily Absent'!$O234:$AX234)</f>
        <v>0</v>
      </c>
      <c r="CO234" s="104">
        <f>VALUE('Time Sheet KN'!CP234-'Time Sheet KN'!CO234)*24</f>
        <v>0</v>
      </c>
      <c r="CP234" s="104">
        <f>VALUE('Time Sheet KN'!CR234-'Time Sheet KN'!CQ234)*24</f>
        <v>0</v>
      </c>
      <c r="CQ234" s="104">
        <f>VALUE('Time Sheet KN'!CT234-'Time Sheet KN'!CS234)*24</f>
        <v>0</v>
      </c>
      <c r="CR234" s="105">
        <f t="shared" si="2070"/>
        <v>0</v>
      </c>
      <c r="CS234" s="5">
        <f t="shared" si="2071"/>
        <v>0</v>
      </c>
      <c r="CT234" s="5"/>
      <c r="CU234" s="5">
        <f>LOOKUP(CU$6,'Daily Absent'!$O$6:$AX$6,'Daily Absent'!$O234:$AX234)</f>
        <v>0</v>
      </c>
      <c r="CV234" s="104">
        <f>VALUE('Time Sheet KN'!CW234-'Time Sheet KN'!CV234)*24</f>
        <v>0</v>
      </c>
      <c r="CW234" s="104">
        <f>VALUE('Time Sheet KN'!CY234-'Time Sheet KN'!CX234)*24</f>
        <v>0</v>
      </c>
      <c r="CX234" s="104">
        <f>VALUE('Time Sheet KN'!DA234-'Time Sheet KN'!CZ234)*24</f>
        <v>0</v>
      </c>
      <c r="CY234" s="105">
        <f t="shared" si="2072"/>
        <v>0</v>
      </c>
      <c r="CZ234" s="5">
        <f t="shared" si="2073"/>
        <v>0</v>
      </c>
      <c r="DA234" s="5"/>
      <c r="DB234" s="5">
        <f>LOOKUP(DB$6,'Daily Absent'!$O$6:$AX$6,'Daily Absent'!$O234:$AX234)</f>
        <v>0</v>
      </c>
      <c r="DC234" s="104">
        <f>VALUE('Time Sheet KN'!DD234-'Time Sheet KN'!DC234)*24</f>
        <v>0</v>
      </c>
      <c r="DD234" s="104">
        <f>VALUE('Time Sheet KN'!DF234-'Time Sheet KN'!DE234)*24</f>
        <v>0</v>
      </c>
      <c r="DE234" s="104">
        <f>VALUE('Time Sheet KN'!DH234-'Time Sheet KN'!DG234)*24</f>
        <v>0</v>
      </c>
      <c r="DF234" s="105">
        <f t="shared" si="2074"/>
        <v>0</v>
      </c>
      <c r="DG234" s="5">
        <f t="shared" si="2075"/>
        <v>0</v>
      </c>
      <c r="DH234" s="5"/>
      <c r="DI234" s="5">
        <f>LOOKUP(DI$6,'Daily Absent'!$O$6:$AX$6,'Daily Absent'!$O234:$AX234)</f>
        <v>0</v>
      </c>
      <c r="DJ234" s="104">
        <f>VALUE('Time Sheet KN'!DK234-'Time Sheet KN'!DJ234)*24</f>
        <v>0</v>
      </c>
      <c r="DK234" s="104">
        <f>VALUE('Time Sheet KN'!DM234-'Time Sheet KN'!DL234)*24</f>
        <v>0</v>
      </c>
      <c r="DL234" s="104">
        <f>VALUE('Time Sheet KN'!DO234-'Time Sheet KN'!DN234)*24</f>
        <v>0</v>
      </c>
      <c r="DM234" s="105">
        <f t="shared" si="2076"/>
        <v>0</v>
      </c>
      <c r="DN234" s="5">
        <f t="shared" si="2077"/>
        <v>0</v>
      </c>
      <c r="DO234" s="5"/>
      <c r="DP234" s="5">
        <f>LOOKUP(DP$6,'Daily Absent'!$O$6:$AX$6,'Daily Absent'!$O234:$AX234)</f>
        <v>0</v>
      </c>
      <c r="DQ234" s="104">
        <f>VALUE('Time Sheet KN'!DR234-'Time Sheet KN'!DQ234)*24</f>
        <v>0</v>
      </c>
      <c r="DR234" s="104">
        <f>VALUE('Time Sheet KN'!DT234-'Time Sheet KN'!DS234)*24</f>
        <v>0</v>
      </c>
      <c r="DS234" s="104">
        <f>VALUE('Time Sheet KN'!DV234-'Time Sheet KN'!DU234)*24</f>
        <v>0</v>
      </c>
      <c r="DT234" s="105">
        <f t="shared" si="2078"/>
        <v>0</v>
      </c>
      <c r="DU234" s="5">
        <f t="shared" si="2079"/>
        <v>0</v>
      </c>
      <c r="DV234" s="5"/>
      <c r="DW234" s="5">
        <f>LOOKUP(DW$6,'Daily Absent'!$O$6:$AX$6,'Daily Absent'!$O234:$AX234)</f>
        <v>0</v>
      </c>
      <c r="DX234" s="104">
        <f>VALUE('Time Sheet KN'!DY234-'Time Sheet KN'!DX234)*24</f>
        <v>0</v>
      </c>
      <c r="DY234" s="104">
        <f>VALUE('Time Sheet KN'!EA234-'Time Sheet KN'!DZ234)*24</f>
        <v>0</v>
      </c>
      <c r="DZ234" s="104">
        <f>VALUE('Time Sheet KN'!EC234-'Time Sheet KN'!EB234)*24</f>
        <v>0</v>
      </c>
      <c r="EA234" s="105">
        <f t="shared" si="2080"/>
        <v>0</v>
      </c>
      <c r="EB234" s="5">
        <f t="shared" si="2081"/>
        <v>0</v>
      </c>
      <c r="EC234" s="5"/>
      <c r="ED234" s="5">
        <f>LOOKUP(ED$6,'Daily Absent'!$O$6:$AX$6,'Daily Absent'!$O234:$AX234)</f>
        <v>1</v>
      </c>
      <c r="EE234" s="104">
        <f>VALUE('Time Sheet KN'!EF234-'Time Sheet KN'!EE234)*24</f>
        <v>5</v>
      </c>
      <c r="EF234" s="104">
        <f>VALUE('Time Sheet KN'!EH234-'Time Sheet KN'!EG234)*24</f>
        <v>5.0000000000000009</v>
      </c>
      <c r="EG234" s="104">
        <f>VALUE('Time Sheet KN'!EJ234-'Time Sheet KN'!EI234)*24</f>
        <v>3</v>
      </c>
      <c r="EH234" s="105">
        <f t="shared" si="2082"/>
        <v>10</v>
      </c>
      <c r="EI234" s="5">
        <f t="shared" si="2083"/>
        <v>3</v>
      </c>
      <c r="EJ234" s="5"/>
      <c r="EK234" s="5">
        <f>LOOKUP(EK$6,'Daily Absent'!$O$6:$AX$6,'Daily Absent'!$O234:$AX234)</f>
        <v>1</v>
      </c>
      <c r="EL234" s="104">
        <f>VALUE('Time Sheet KN'!EM234-'Time Sheet KN'!EL234)*24</f>
        <v>5</v>
      </c>
      <c r="EM234" s="104">
        <f>VALUE('Time Sheet KN'!EO234-'Time Sheet KN'!EN234)*24</f>
        <v>5.0000000000000009</v>
      </c>
      <c r="EN234" s="104">
        <f>VALUE('Time Sheet KN'!EQ234-'Time Sheet KN'!EP234)*24</f>
        <v>0</v>
      </c>
      <c r="EO234" s="105">
        <f t="shared" si="2084"/>
        <v>9</v>
      </c>
      <c r="EP234" s="5">
        <f t="shared" si="2085"/>
        <v>1</v>
      </c>
      <c r="EQ234" s="5"/>
      <c r="ER234" s="5">
        <f>LOOKUP(ER$6,'Daily Absent'!$O$6:$AX$6,'Daily Absent'!$O234:$AX234)</f>
        <v>0</v>
      </c>
      <c r="ES234" s="104">
        <f>VALUE('Time Sheet KN'!ET234-'Time Sheet KN'!ES234)*24</f>
        <v>0</v>
      </c>
      <c r="ET234" s="104">
        <f>VALUE('Time Sheet KN'!EV234-'Time Sheet KN'!EU234)*24</f>
        <v>0</v>
      </c>
      <c r="EU234" s="104">
        <f>VALUE('Time Sheet KN'!EX234-'Time Sheet KN'!EW234)*24</f>
        <v>0</v>
      </c>
      <c r="EV234" s="105">
        <f t="shared" si="2086"/>
        <v>0</v>
      </c>
      <c r="EW234" s="5">
        <f t="shared" si="2087"/>
        <v>0</v>
      </c>
      <c r="EX234" s="5"/>
      <c r="EY234" s="5">
        <f>LOOKUP(EY$6,'Daily Absent'!$O$6:$AX$6,'Daily Absent'!$O234:$AX234)</f>
        <v>1</v>
      </c>
      <c r="EZ234" s="104">
        <f>VALUE('Time Sheet KN'!FA234-'Time Sheet KN'!EZ234)*24</f>
        <v>5</v>
      </c>
      <c r="FA234" s="104">
        <f>VALUE('Time Sheet KN'!FC234-'Time Sheet KN'!FB234)*24</f>
        <v>5.0000000000000009</v>
      </c>
      <c r="FB234" s="104">
        <f>VALUE('Time Sheet KN'!FE234-'Time Sheet KN'!FD234)*24</f>
        <v>3</v>
      </c>
      <c r="FC234" s="105">
        <f t="shared" si="2088"/>
        <v>10</v>
      </c>
      <c r="FD234" s="5">
        <f t="shared" si="2089"/>
        <v>3</v>
      </c>
      <c r="FE234" s="5"/>
      <c r="FF234" s="5">
        <f>LOOKUP(FF$6,'Daily Absent'!$O$6:$AX$6,'Daily Absent'!$O234:$AX234)</f>
        <v>1</v>
      </c>
      <c r="FG234" s="104">
        <f>VALUE('Time Sheet KN'!FH234-'Time Sheet KN'!FG234)*24</f>
        <v>0</v>
      </c>
      <c r="FH234" s="104">
        <f>VALUE('Time Sheet KN'!FJ234-'Time Sheet KN'!FI234)*24</f>
        <v>0</v>
      </c>
      <c r="FI234" s="104">
        <f>VALUE('Time Sheet KN'!FL234-'Time Sheet KN'!FK234)*24</f>
        <v>0</v>
      </c>
      <c r="FJ234" s="105">
        <f t="shared" si="2090"/>
        <v>0</v>
      </c>
      <c r="FK234" s="5">
        <f t="shared" si="2091"/>
        <v>0</v>
      </c>
      <c r="FL234" s="5"/>
      <c r="FM234" s="5">
        <f>LOOKUP(FM$6,'Daily Absent'!$O$6:$AX$6,'Daily Absent'!$O234:$AX234)</f>
        <v>0</v>
      </c>
      <c r="FN234" s="104">
        <f>VALUE('Time Sheet KN'!FO234-'Time Sheet KN'!FN234)*24</f>
        <v>0</v>
      </c>
      <c r="FO234" s="104">
        <f>VALUE('Time Sheet KN'!FQ234-'Time Sheet KN'!FP234)*24</f>
        <v>0</v>
      </c>
      <c r="FP234" s="104">
        <f>VALUE('Time Sheet KN'!FS234-'Time Sheet KN'!FR234)*24</f>
        <v>0</v>
      </c>
      <c r="FQ234" s="105">
        <f t="shared" si="2092"/>
        <v>0</v>
      </c>
      <c r="FR234" s="5">
        <f t="shared" si="2093"/>
        <v>0</v>
      </c>
      <c r="FS234" s="5"/>
      <c r="FT234" s="5">
        <f>LOOKUP(FT$6,'Daily Absent'!$O$6:$AX$6,'Daily Absent'!$O234:$AX234)</f>
        <v>0</v>
      </c>
      <c r="FU234" s="104">
        <f>VALUE('Time Sheet KN'!FV234-'Time Sheet KN'!FU234)*24</f>
        <v>0</v>
      </c>
      <c r="FV234" s="104">
        <f>VALUE('Time Sheet KN'!FX234-'Time Sheet KN'!FW234)*24</f>
        <v>0</v>
      </c>
      <c r="FW234" s="104">
        <f>VALUE('Time Sheet KN'!FZ234-'Time Sheet KN'!FY234)*24</f>
        <v>0</v>
      </c>
      <c r="FX234" s="105">
        <f t="shared" si="2094"/>
        <v>0</v>
      </c>
      <c r="FY234" s="5">
        <f t="shared" si="2095"/>
        <v>0</v>
      </c>
      <c r="FZ234" s="5"/>
      <c r="GA234" s="5">
        <f>LOOKUP(GA$6,'Daily Absent'!$O$6:$AX$6,'Daily Absent'!$O234:$AX234)</f>
        <v>0</v>
      </c>
      <c r="GB234" s="104">
        <f>VALUE('Time Sheet KN'!GC234-'Time Sheet KN'!GB234)*24</f>
        <v>0</v>
      </c>
      <c r="GC234" s="104">
        <f>VALUE('Time Sheet KN'!GE234-'Time Sheet KN'!GD234)*24</f>
        <v>0</v>
      </c>
      <c r="GD234" s="104">
        <f>VALUE('Time Sheet KN'!GG234-'Time Sheet KN'!GF234)*24</f>
        <v>0</v>
      </c>
      <c r="GE234" s="105">
        <f t="shared" si="2096"/>
        <v>0</v>
      </c>
      <c r="GF234" s="5">
        <f t="shared" si="2097"/>
        <v>0</v>
      </c>
      <c r="GG234" s="5"/>
      <c r="GH234" s="5">
        <f>LOOKUP(GH$6,'Daily Absent'!$O$6:$AX$6,'Daily Absent'!$O234:$AX234)</f>
        <v>0</v>
      </c>
      <c r="GI234" s="104">
        <f>VALUE('Time Sheet KN'!GJ234-'Time Sheet KN'!GI234)*24</f>
        <v>0</v>
      </c>
      <c r="GJ234" s="104">
        <f>VALUE('Time Sheet KN'!GL234-'Time Sheet KN'!GK234)*24</f>
        <v>0</v>
      </c>
      <c r="GK234" s="104">
        <f>VALUE('Time Sheet KN'!GN234-'Time Sheet KN'!GM234)*24</f>
        <v>0</v>
      </c>
      <c r="GL234" s="105">
        <f t="shared" si="2098"/>
        <v>0</v>
      </c>
      <c r="GM234" s="5">
        <f t="shared" si="2099"/>
        <v>0</v>
      </c>
      <c r="GN234" s="5"/>
      <c r="GO234" s="5">
        <f>LOOKUP(GO$6,'Daily Absent'!$O$6:$AX$6,'Daily Absent'!$O234:$AX234)</f>
        <v>0</v>
      </c>
      <c r="GP234" s="104">
        <f>VALUE('Time Sheet KN'!GQ234-'Time Sheet KN'!GP234)*24</f>
        <v>0</v>
      </c>
      <c r="GQ234" s="104">
        <f>VALUE('Time Sheet KN'!GS234-'Time Sheet KN'!GR234)*24</f>
        <v>0</v>
      </c>
      <c r="GR234" s="104">
        <f>VALUE('Time Sheet KN'!GU234-'Time Sheet KN'!GT234)*24</f>
        <v>0</v>
      </c>
      <c r="GS234" s="105">
        <f t="shared" si="2100"/>
        <v>0</v>
      </c>
      <c r="GT234" s="5">
        <f t="shared" si="2101"/>
        <v>0</v>
      </c>
      <c r="GU234" s="5"/>
      <c r="GV234" s="5">
        <f>LOOKUP(GV$6,'Daily Absent'!$O$6:$AX$6,'Daily Absent'!$O234:$AX234)</f>
        <v>0</v>
      </c>
      <c r="GW234" s="104">
        <f>VALUE('Time Sheet KN'!GX234-'Time Sheet KN'!GW234)*24</f>
        <v>0</v>
      </c>
      <c r="GX234" s="104">
        <f>VALUE('Time Sheet KN'!GZ234-'Time Sheet KN'!GY234)*24</f>
        <v>0</v>
      </c>
      <c r="GY234" s="104">
        <f>VALUE('Time Sheet KN'!HB234-'Time Sheet KN'!HA234)*24</f>
        <v>0</v>
      </c>
      <c r="GZ234" s="105">
        <f t="shared" si="2102"/>
        <v>0</v>
      </c>
      <c r="HA234" s="5">
        <f t="shared" si="2103"/>
        <v>0</v>
      </c>
      <c r="HB234" s="5"/>
      <c r="HC234" s="5">
        <f>LOOKUP(HC$6,'Daily Absent'!$O$6:$AX$6,'Daily Absent'!$O234:$AX234)</f>
        <v>0</v>
      </c>
      <c r="HD234" s="104">
        <f>VALUE('Time Sheet KN'!HE234-'Time Sheet KN'!HD234)*24</f>
        <v>0</v>
      </c>
      <c r="HE234" s="104">
        <f>VALUE('Time Sheet KN'!HG234-'Time Sheet KN'!HF234)*24</f>
        <v>0</v>
      </c>
      <c r="HF234" s="104">
        <f>VALUE('Time Sheet KN'!HI234-'Time Sheet KN'!HH234)*24</f>
        <v>0</v>
      </c>
      <c r="HG234" s="105">
        <f t="shared" si="2104"/>
        <v>0</v>
      </c>
      <c r="HH234" s="5">
        <f t="shared" si="2105"/>
        <v>0</v>
      </c>
      <c r="HI234" s="5"/>
      <c r="HJ234" s="5">
        <f>LOOKUP(HJ$6,'Daily Absent'!$O$6:$AX$6,'Daily Absent'!$O234:$AX234)</f>
        <v>0</v>
      </c>
      <c r="HK234" s="104">
        <f>VALUE('Time Sheet KN'!HL234-'Time Sheet KN'!HK234)*24</f>
        <v>0</v>
      </c>
      <c r="HL234" s="104">
        <f>VALUE('Time Sheet KN'!HN234-'Time Sheet KN'!HM234)*24</f>
        <v>0</v>
      </c>
      <c r="HM234" s="104">
        <f>VALUE('Time Sheet KN'!HP234-'Time Sheet KN'!HO234)*24</f>
        <v>0</v>
      </c>
      <c r="HN234" s="105">
        <f t="shared" si="2106"/>
        <v>0</v>
      </c>
      <c r="HO234" s="5">
        <f t="shared" si="2107"/>
        <v>0</v>
      </c>
      <c r="HP234" s="5"/>
      <c r="HQ234" s="5">
        <f>LOOKUP(HQ$6,'Daily Absent'!$O$6:$AX$6,'Daily Absent'!$O234:$AX234)</f>
        <v>0</v>
      </c>
      <c r="HR234" s="104">
        <f>VALUE('Time Sheet KN'!HS234-'Time Sheet KN'!HR234)*24</f>
        <v>0</v>
      </c>
      <c r="HS234" s="104">
        <f>VALUE('Time Sheet KN'!HU234-'Time Sheet KN'!HT234)*24</f>
        <v>0</v>
      </c>
      <c r="HT234" s="104">
        <f>VALUE('Time Sheet KN'!HW234-'Time Sheet KN'!HV234)*24</f>
        <v>0</v>
      </c>
      <c r="HU234" s="105">
        <f t="shared" si="2108"/>
        <v>0</v>
      </c>
      <c r="HV234" s="5">
        <f t="shared" si="2109"/>
        <v>0</v>
      </c>
      <c r="HW234" s="5"/>
      <c r="HX234" s="5">
        <f>LOOKUP(HX$6,'Daily Absent'!$O$6:$AX$6,'Daily Absent'!$O234:$AX234)</f>
        <v>0</v>
      </c>
      <c r="HY234" s="104">
        <f>VALUE('Time Sheet KN'!HZ234-'Time Sheet KN'!HY234)*24</f>
        <v>0</v>
      </c>
      <c r="HZ234" s="104">
        <f>VALUE('Time Sheet KN'!IB234-'Time Sheet KN'!IA234)*24</f>
        <v>0</v>
      </c>
      <c r="IA234" s="104">
        <f>VALUE('Time Sheet KN'!ID234-'Time Sheet KN'!IC234)*24</f>
        <v>0</v>
      </c>
      <c r="IB234" s="105">
        <f t="shared" si="2110"/>
        <v>0</v>
      </c>
      <c r="IC234" s="5">
        <f t="shared" si="2111"/>
        <v>0</v>
      </c>
      <c r="ID234" s="5"/>
      <c r="IE234" s="5">
        <f>LOOKUP(IE$6,'Daily Absent'!$O$6:$AX$6,'Daily Absent'!$O234:$AX234)</f>
        <v>0</v>
      </c>
      <c r="IF234" s="104">
        <f>VALUE('Time Sheet KN'!IG234-'Time Sheet KN'!IF234)*24</f>
        <v>0</v>
      </c>
      <c r="IG234" s="104">
        <f>VALUE('Time Sheet KN'!II234-'Time Sheet KN'!IH234)*24</f>
        <v>0</v>
      </c>
      <c r="IH234" s="104">
        <f>VALUE('Time Sheet KN'!IK234-'Time Sheet KN'!IJ234)*24</f>
        <v>0</v>
      </c>
      <c r="II234" s="105">
        <f t="shared" si="2112"/>
        <v>0</v>
      </c>
      <c r="IJ234" s="5">
        <f t="shared" si="2113"/>
        <v>0</v>
      </c>
      <c r="IK234" s="5"/>
      <c r="IL234" s="5">
        <f>LOOKUP(IL$6,'Daily Absent'!$O$6:$AX$6,'Daily Absent'!$O234:$AX234)</f>
        <v>0</v>
      </c>
      <c r="IM234" s="104">
        <f>VALUE('Time Sheet KN'!IN234-'Time Sheet KN'!IM234)*24</f>
        <v>0</v>
      </c>
      <c r="IN234" s="104">
        <f>VALUE('Time Sheet KN'!IP234-'Time Sheet KN'!IO234)*24</f>
        <v>0</v>
      </c>
      <c r="IO234" s="104">
        <f>VALUE('Time Sheet KN'!IR234-'Time Sheet KN'!IQ234)*24</f>
        <v>0</v>
      </c>
      <c r="IP234" s="105">
        <f t="shared" si="2114"/>
        <v>0</v>
      </c>
      <c r="IQ234" s="5">
        <f t="shared" si="2115"/>
        <v>0</v>
      </c>
      <c r="IR234" s="5"/>
      <c r="IS234" s="5">
        <f>LOOKUP(IS$6,'Daily Absent'!$O$6:$AX$6,'Daily Absent'!$O234:$AX234)</f>
        <v>0</v>
      </c>
      <c r="IT234" s="104">
        <f>VALUE('Time Sheet KN'!IU234-'Time Sheet KN'!IT234)*24</f>
        <v>0</v>
      </c>
      <c r="IU234" s="104">
        <f>VALUE('Time Sheet KN'!IW234-'Time Sheet KN'!IV234)*24</f>
        <v>0</v>
      </c>
      <c r="IV234" s="104">
        <f>VALUE('Time Sheet KN'!IY234-'Time Sheet KN'!IX234)*24</f>
        <v>0</v>
      </c>
      <c r="IW234" s="105">
        <f t="shared" si="2116"/>
        <v>0</v>
      </c>
      <c r="IX234" s="5">
        <f t="shared" si="2117"/>
        <v>0</v>
      </c>
      <c r="IY234" s="5"/>
      <c r="IZ234" s="5">
        <f>LOOKUP(IZ$6,'Daily Absent'!$O$6:$AX$6,'Daily Absent'!$O234:$AX234)</f>
        <v>0</v>
      </c>
      <c r="JA234" s="104">
        <f>VALUE('Time Sheet KN'!JB234-'Time Sheet KN'!JA234)*24</f>
        <v>0</v>
      </c>
      <c r="JB234" s="104">
        <f>VALUE('Time Sheet KN'!JD234-'Time Sheet KN'!JC234)*24</f>
        <v>0</v>
      </c>
      <c r="JC234" s="104">
        <f>VALUE('Time Sheet KN'!JF234-'Time Sheet KN'!JE234)*24</f>
        <v>0</v>
      </c>
      <c r="JD234" s="105">
        <f t="shared" si="2118"/>
        <v>0</v>
      </c>
      <c r="JE234" s="5">
        <f t="shared" si="2119"/>
        <v>0</v>
      </c>
      <c r="JF234" s="5"/>
    </row>
    <row r="235" spans="1:266" ht="21" customHeight="1">
      <c r="A235" s="54">
        <f>IF('Master MP Status'!A235&gt;0,'Master MP Status'!A235,"")</f>
        <v>227</v>
      </c>
      <c r="B235" s="5" t="str">
        <f>IF(ISTEXT('Master MP Status'!B235),'Master MP Status'!B235,"")</f>
        <v>DIRECT</v>
      </c>
      <c r="C235" s="153" t="str">
        <f>IF(OR(ISTEXT('Master MP Status'!C235),'Master MP Status'!C235&gt;0),'Master MP Status'!C235,"")</f>
        <v/>
      </c>
      <c r="D235" s="154" t="str">
        <f>IF(OR(ISTEXT('Master MP Status'!D235),'Master MP Status'!D235&gt;0),'Master MP Status'!D235,"")</f>
        <v>B250149</v>
      </c>
      <c r="E235" s="5" t="str">
        <f>IF(ISTEXT('Master MP Status'!E235),'Master MP Status'!E235,"")</f>
        <v>SAMSURI</v>
      </c>
      <c r="F235" s="5" t="str">
        <f>IF(ISTEXT('Master MP Status'!F235),'Master MP Status'!F235,"")</f>
        <v/>
      </c>
      <c r="G235" s="5" t="str">
        <f>IF(ISTEXT('Master MP Status'!G235),'Master MP Status'!G235,"")</f>
        <v>Serang</v>
      </c>
      <c r="H235" s="5" t="str">
        <f>IF(ISTEXT('Master MP Status'!H235),'Master MP Status'!H235,"")</f>
        <v>MURSID</v>
      </c>
      <c r="I235" s="5" t="str">
        <f>IF(ISTEXT('Master MP Status'!I235),'Master MP Status'!I235,"")</f>
        <v>Scaffolder 2</v>
      </c>
      <c r="J235" s="5" t="str">
        <f>IF(ISTEXT('Master MP Status'!J235),'Master MP Status'!J235,"")</f>
        <v>Scaffolder 2</v>
      </c>
      <c r="K235" s="9">
        <f>IF(OR('Master MP Status'!K235=0,'Master MP Status'!K235=""),"",'Master MP Status'!K235)</f>
        <v>45856</v>
      </c>
      <c r="L235" s="9">
        <f>IF(OR('Master MP Status'!L235=0,'Master MP Status'!L235=""),"",'Master MP Status'!L235)</f>
        <v>45856</v>
      </c>
      <c r="M235" s="9" t="str">
        <f>IF(OR('Master MP Status'!M235=0,'Master MP Status'!M235=""),"",'Master MP Status'!M235)</f>
        <v/>
      </c>
      <c r="N235" s="5" t="str">
        <f>IF(ISTEXT('Master MP Status'!N235),'Master MP Status'!N235,"")</f>
        <v/>
      </c>
      <c r="O235" s="5">
        <f>LOOKUP(O$6,'Daily Absent'!$O$6:$AX$6,'Daily Absent'!$O235:$AX235)</f>
        <v>0</v>
      </c>
      <c r="P235" s="104">
        <f>VALUE('Time Sheet KN'!Q235-'Time Sheet KN'!P235)*24</f>
        <v>0</v>
      </c>
      <c r="Q235" s="104">
        <f>VALUE('Time Sheet KN'!S235-'Time Sheet KN'!R235)*24</f>
        <v>0</v>
      </c>
      <c r="R235" s="104">
        <f>VALUE('Time Sheet KN'!U235-'Time Sheet KN'!T235)*24</f>
        <v>0</v>
      </c>
      <c r="S235" s="105">
        <f t="shared" si="2048"/>
        <v>0</v>
      </c>
      <c r="T235" s="5">
        <f t="shared" si="2049"/>
        <v>0</v>
      </c>
      <c r="U235" s="5"/>
      <c r="V235" s="5">
        <f>LOOKUP(V$6,'Daily Absent'!$O$6:$AX$6,'Daily Absent'!$O235:$AX235)</f>
        <v>0</v>
      </c>
      <c r="W235" s="104">
        <f>VALUE('Time Sheet KN'!X235-'Time Sheet KN'!W235)*24</f>
        <v>0</v>
      </c>
      <c r="X235" s="104">
        <f>VALUE('Time Sheet KN'!Z235-'Time Sheet KN'!Y235)*24</f>
        <v>0</v>
      </c>
      <c r="Y235" s="104">
        <f>VALUE('Time Sheet KN'!AB235-'Time Sheet KN'!AA235)*24</f>
        <v>0</v>
      </c>
      <c r="Z235" s="105">
        <f t="shared" si="2050"/>
        <v>0</v>
      </c>
      <c r="AA235" s="5">
        <f t="shared" si="2051"/>
        <v>0</v>
      </c>
      <c r="AB235" s="5"/>
      <c r="AC235" s="5">
        <f>LOOKUP(AC$6,'Daily Absent'!$O$6:$AX$6,'Daily Absent'!$O235:$AX235)</f>
        <v>0</v>
      </c>
      <c r="AD235" s="104">
        <f>VALUE('Time Sheet KN'!AE235-'Time Sheet KN'!AD235)*24</f>
        <v>0</v>
      </c>
      <c r="AE235" s="104">
        <f>VALUE('Time Sheet KN'!AG235-'Time Sheet KN'!AF235)*24</f>
        <v>0</v>
      </c>
      <c r="AF235" s="104">
        <f>VALUE('Time Sheet KN'!AI235-'Time Sheet KN'!AH235)*24</f>
        <v>0</v>
      </c>
      <c r="AG235" s="105">
        <f t="shared" si="2052"/>
        <v>0</v>
      </c>
      <c r="AH235" s="5">
        <f t="shared" si="2053"/>
        <v>0</v>
      </c>
      <c r="AI235" s="5"/>
      <c r="AJ235" s="5">
        <f>LOOKUP(AJ$6,'Daily Absent'!$O$6:$AX$6,'Daily Absent'!$O235:$AX235)</f>
        <v>0</v>
      </c>
      <c r="AK235" s="104">
        <f>VALUE('Time Sheet KN'!AL235-'Time Sheet KN'!AK235)*24</f>
        <v>0</v>
      </c>
      <c r="AL235" s="104">
        <f>VALUE('Time Sheet KN'!AN235-'Time Sheet KN'!AM235)*24</f>
        <v>0</v>
      </c>
      <c r="AM235" s="104">
        <f>VALUE('Time Sheet KN'!AP235-'Time Sheet KN'!AO235)*24</f>
        <v>0</v>
      </c>
      <c r="AN235" s="105">
        <f t="shared" si="2054"/>
        <v>0</v>
      </c>
      <c r="AO235" s="5">
        <f t="shared" si="2055"/>
        <v>0</v>
      </c>
      <c r="AP235" s="5"/>
      <c r="AQ235" s="5">
        <f>LOOKUP(AQ$6,'Daily Absent'!$O$6:$AX$6,'Daily Absent'!$O235:$AX235)</f>
        <v>0</v>
      </c>
      <c r="AR235" s="104">
        <f>VALUE('Time Sheet KN'!AS235-'Time Sheet KN'!AR235)*24</f>
        <v>0</v>
      </c>
      <c r="AS235" s="104">
        <f>VALUE('Time Sheet KN'!AU235-'Time Sheet KN'!AT235)*24</f>
        <v>0</v>
      </c>
      <c r="AT235" s="104">
        <f>VALUE('Time Sheet KN'!AW235-'Time Sheet KN'!AV235)*24</f>
        <v>0</v>
      </c>
      <c r="AU235" s="105">
        <f t="shared" si="2056"/>
        <v>0</v>
      </c>
      <c r="AV235" s="5">
        <f t="shared" si="2057"/>
        <v>0</v>
      </c>
      <c r="AW235" s="5"/>
      <c r="AX235" s="5">
        <f>LOOKUP(AX$6,'Daily Absent'!$O$6:$AX$6,'Daily Absent'!$O235:$AX235)</f>
        <v>0</v>
      </c>
      <c r="AY235" s="104">
        <f>VALUE('Time Sheet KN'!AZ235-'Time Sheet KN'!AY235)*24</f>
        <v>0</v>
      </c>
      <c r="AZ235" s="104">
        <f>VALUE('Time Sheet KN'!BB235-'Time Sheet KN'!BA235)*24</f>
        <v>0</v>
      </c>
      <c r="BA235" s="104">
        <f>VALUE('Time Sheet KN'!BD235-'Time Sheet KN'!BC235)*24</f>
        <v>0</v>
      </c>
      <c r="BB235" s="105">
        <f t="shared" si="2058"/>
        <v>0</v>
      </c>
      <c r="BC235" s="5">
        <f t="shared" si="2059"/>
        <v>0</v>
      </c>
      <c r="BD235" s="5"/>
      <c r="BE235" s="5">
        <f>LOOKUP(BE$6,'Daily Absent'!$O$6:$AX$6,'Daily Absent'!$O235:$AX235)</f>
        <v>0</v>
      </c>
      <c r="BF235" s="104">
        <f>VALUE('Time Sheet KN'!BG235-'Time Sheet KN'!BF235)*24</f>
        <v>0</v>
      </c>
      <c r="BG235" s="104">
        <f>VALUE('Time Sheet KN'!BI235-'Time Sheet KN'!BH235)*24</f>
        <v>0</v>
      </c>
      <c r="BH235" s="104">
        <f>VALUE('Time Sheet KN'!BK235-'Time Sheet KN'!BJ235)*24</f>
        <v>0</v>
      </c>
      <c r="BI235" s="105">
        <f t="shared" si="2060"/>
        <v>0</v>
      </c>
      <c r="BJ235" s="5">
        <f t="shared" si="2061"/>
        <v>0</v>
      </c>
      <c r="BK235" s="5"/>
      <c r="BL235" s="5">
        <f>LOOKUP(BL$6,'Daily Absent'!$O$6:$AX$6,'Daily Absent'!$O235:$AX235)</f>
        <v>0</v>
      </c>
      <c r="BM235" s="104">
        <f>VALUE('Time Sheet KN'!BN235-'Time Sheet KN'!BM235)*24</f>
        <v>0</v>
      </c>
      <c r="BN235" s="104">
        <f>VALUE('Time Sheet KN'!BP235-'Time Sheet KN'!BO235)*24</f>
        <v>0</v>
      </c>
      <c r="BO235" s="104">
        <f>VALUE('Time Sheet KN'!BR235-'Time Sheet KN'!BQ235)*24</f>
        <v>0</v>
      </c>
      <c r="BP235" s="105">
        <f t="shared" si="2062"/>
        <v>0</v>
      </c>
      <c r="BQ235" s="5">
        <f t="shared" si="2063"/>
        <v>0</v>
      </c>
      <c r="BR235" s="5"/>
      <c r="BS235" s="5">
        <f>LOOKUP(BS$6,'Daily Absent'!$O$6:$AX$6,'Daily Absent'!$O235:$AX235)</f>
        <v>0</v>
      </c>
      <c r="BT235" s="104">
        <f>VALUE('Time Sheet KN'!BU235-'Time Sheet KN'!BT235)*24</f>
        <v>0</v>
      </c>
      <c r="BU235" s="104">
        <f>VALUE('Time Sheet KN'!BW235-'Time Sheet KN'!BV235)*24</f>
        <v>0</v>
      </c>
      <c r="BV235" s="104">
        <f>VALUE('Time Sheet KN'!BY235-'Time Sheet KN'!BX235)*24</f>
        <v>0</v>
      </c>
      <c r="BW235" s="105">
        <f t="shared" si="2064"/>
        <v>0</v>
      </c>
      <c r="BX235" s="5">
        <f t="shared" si="2065"/>
        <v>0</v>
      </c>
      <c r="BY235" s="5"/>
      <c r="BZ235" s="5">
        <f>LOOKUP(BZ$6,'Daily Absent'!$O$6:$AX$6,'Daily Absent'!$O235:$AX235)</f>
        <v>0</v>
      </c>
      <c r="CA235" s="104">
        <f>VALUE('Time Sheet KN'!CB235-'Time Sheet KN'!CA235)*24</f>
        <v>0</v>
      </c>
      <c r="CB235" s="104">
        <f>VALUE('Time Sheet KN'!CD235-'Time Sheet KN'!CC235)*24</f>
        <v>0</v>
      </c>
      <c r="CC235" s="104">
        <f>VALUE('Time Sheet KN'!CF235-'Time Sheet KN'!CE235)*24</f>
        <v>0</v>
      </c>
      <c r="CD235" s="105">
        <f t="shared" si="2066"/>
        <v>0</v>
      </c>
      <c r="CE235" s="5">
        <f t="shared" si="2067"/>
        <v>0</v>
      </c>
      <c r="CF235" s="5"/>
      <c r="CG235" s="5">
        <f>LOOKUP(CG$6,'Daily Absent'!$O$6:$AX$6,'Daily Absent'!$O235:$AX235)</f>
        <v>0</v>
      </c>
      <c r="CH235" s="104">
        <f>VALUE('Time Sheet KN'!CI235-'Time Sheet KN'!CH235)*24</f>
        <v>0</v>
      </c>
      <c r="CI235" s="104">
        <f>VALUE('Time Sheet KN'!CK235-'Time Sheet KN'!CJ235)*24</f>
        <v>0</v>
      </c>
      <c r="CJ235" s="104">
        <f>VALUE('Time Sheet KN'!CM235-'Time Sheet KN'!CL235)*24</f>
        <v>0</v>
      </c>
      <c r="CK235" s="105">
        <f t="shared" si="2068"/>
        <v>0</v>
      </c>
      <c r="CL235" s="5">
        <f t="shared" si="2069"/>
        <v>0</v>
      </c>
      <c r="CM235" s="5"/>
      <c r="CN235" s="5">
        <f>LOOKUP(CN$6,'Daily Absent'!$O$6:$AX$6,'Daily Absent'!$O235:$AX235)</f>
        <v>0</v>
      </c>
      <c r="CO235" s="104">
        <f>VALUE('Time Sheet KN'!CP235-'Time Sheet KN'!CO235)*24</f>
        <v>0</v>
      </c>
      <c r="CP235" s="104">
        <f>VALUE('Time Sheet KN'!CR235-'Time Sheet KN'!CQ235)*24</f>
        <v>0</v>
      </c>
      <c r="CQ235" s="104">
        <f>VALUE('Time Sheet KN'!CT235-'Time Sheet KN'!CS235)*24</f>
        <v>0</v>
      </c>
      <c r="CR235" s="105">
        <f t="shared" si="2070"/>
        <v>0</v>
      </c>
      <c r="CS235" s="5">
        <f t="shared" si="2071"/>
        <v>0</v>
      </c>
      <c r="CT235" s="5"/>
      <c r="CU235" s="5">
        <f>LOOKUP(CU$6,'Daily Absent'!$O$6:$AX$6,'Daily Absent'!$O235:$AX235)</f>
        <v>0</v>
      </c>
      <c r="CV235" s="104">
        <f>VALUE('Time Sheet KN'!CW235-'Time Sheet KN'!CV235)*24</f>
        <v>0</v>
      </c>
      <c r="CW235" s="104">
        <f>VALUE('Time Sheet KN'!CY235-'Time Sheet KN'!CX235)*24</f>
        <v>0</v>
      </c>
      <c r="CX235" s="104">
        <f>VALUE('Time Sheet KN'!DA235-'Time Sheet KN'!CZ235)*24</f>
        <v>0</v>
      </c>
      <c r="CY235" s="105">
        <f t="shared" si="2072"/>
        <v>0</v>
      </c>
      <c r="CZ235" s="5">
        <f t="shared" si="2073"/>
        <v>0</v>
      </c>
      <c r="DA235" s="5"/>
      <c r="DB235" s="5">
        <f>LOOKUP(DB$6,'Daily Absent'!$O$6:$AX$6,'Daily Absent'!$O235:$AX235)</f>
        <v>0</v>
      </c>
      <c r="DC235" s="104">
        <f>VALUE('Time Sheet KN'!DD235-'Time Sheet KN'!DC235)*24</f>
        <v>0</v>
      </c>
      <c r="DD235" s="104">
        <f>VALUE('Time Sheet KN'!DF235-'Time Sheet KN'!DE235)*24</f>
        <v>0</v>
      </c>
      <c r="DE235" s="104">
        <f>VALUE('Time Sheet KN'!DH235-'Time Sheet KN'!DG235)*24</f>
        <v>0</v>
      </c>
      <c r="DF235" s="105">
        <f t="shared" si="2074"/>
        <v>0</v>
      </c>
      <c r="DG235" s="5">
        <f t="shared" si="2075"/>
        <v>0</v>
      </c>
      <c r="DH235" s="5"/>
      <c r="DI235" s="5">
        <f>LOOKUP(DI$6,'Daily Absent'!$O$6:$AX$6,'Daily Absent'!$O235:$AX235)</f>
        <v>0</v>
      </c>
      <c r="DJ235" s="104">
        <f>VALUE('Time Sheet KN'!DK235-'Time Sheet KN'!DJ235)*24</f>
        <v>0</v>
      </c>
      <c r="DK235" s="104">
        <f>VALUE('Time Sheet KN'!DM235-'Time Sheet KN'!DL235)*24</f>
        <v>0</v>
      </c>
      <c r="DL235" s="104">
        <f>VALUE('Time Sheet KN'!DO235-'Time Sheet KN'!DN235)*24</f>
        <v>0</v>
      </c>
      <c r="DM235" s="105">
        <f t="shared" si="2076"/>
        <v>0</v>
      </c>
      <c r="DN235" s="5">
        <f t="shared" si="2077"/>
        <v>0</v>
      </c>
      <c r="DO235" s="5"/>
      <c r="DP235" s="5">
        <f>LOOKUP(DP$6,'Daily Absent'!$O$6:$AX$6,'Daily Absent'!$O235:$AX235)</f>
        <v>0</v>
      </c>
      <c r="DQ235" s="104">
        <f>VALUE('Time Sheet KN'!DR235-'Time Sheet KN'!DQ235)*24</f>
        <v>0</v>
      </c>
      <c r="DR235" s="104">
        <f>VALUE('Time Sheet KN'!DT235-'Time Sheet KN'!DS235)*24</f>
        <v>0</v>
      </c>
      <c r="DS235" s="104">
        <f>VALUE('Time Sheet KN'!DV235-'Time Sheet KN'!DU235)*24</f>
        <v>0</v>
      </c>
      <c r="DT235" s="105">
        <f t="shared" si="2078"/>
        <v>0</v>
      </c>
      <c r="DU235" s="5">
        <f t="shared" si="2079"/>
        <v>0</v>
      </c>
      <c r="DV235" s="5"/>
      <c r="DW235" s="5">
        <f>LOOKUP(DW$6,'Daily Absent'!$O$6:$AX$6,'Daily Absent'!$O235:$AX235)</f>
        <v>0</v>
      </c>
      <c r="DX235" s="104">
        <f>VALUE('Time Sheet KN'!DY235-'Time Sheet KN'!DX235)*24</f>
        <v>0</v>
      </c>
      <c r="DY235" s="104">
        <f>VALUE('Time Sheet KN'!EA235-'Time Sheet KN'!DZ235)*24</f>
        <v>0</v>
      </c>
      <c r="DZ235" s="104">
        <f>VALUE('Time Sheet KN'!EC235-'Time Sheet KN'!EB235)*24</f>
        <v>0</v>
      </c>
      <c r="EA235" s="105">
        <f t="shared" si="2080"/>
        <v>0</v>
      </c>
      <c r="EB235" s="5">
        <f t="shared" si="2081"/>
        <v>0</v>
      </c>
      <c r="EC235" s="5"/>
      <c r="ED235" s="5">
        <f>LOOKUP(ED$6,'Daily Absent'!$O$6:$AX$6,'Daily Absent'!$O235:$AX235)</f>
        <v>1</v>
      </c>
      <c r="EE235" s="104">
        <f>VALUE('Time Sheet KN'!EF235-'Time Sheet KN'!EE235)*24</f>
        <v>5</v>
      </c>
      <c r="EF235" s="104">
        <f>VALUE('Time Sheet KN'!EH235-'Time Sheet KN'!EG235)*24</f>
        <v>5.0000000000000009</v>
      </c>
      <c r="EG235" s="104">
        <f>VALUE('Time Sheet KN'!EJ235-'Time Sheet KN'!EI235)*24</f>
        <v>3</v>
      </c>
      <c r="EH235" s="105">
        <f t="shared" si="2082"/>
        <v>10</v>
      </c>
      <c r="EI235" s="5">
        <f t="shared" si="2083"/>
        <v>3</v>
      </c>
      <c r="EJ235" s="5"/>
      <c r="EK235" s="5">
        <f>LOOKUP(EK$6,'Daily Absent'!$O$6:$AX$6,'Daily Absent'!$O235:$AX235)</f>
        <v>1</v>
      </c>
      <c r="EL235" s="104">
        <f>VALUE('Time Sheet KN'!EM235-'Time Sheet KN'!EL235)*24</f>
        <v>5</v>
      </c>
      <c r="EM235" s="104">
        <f>VALUE('Time Sheet KN'!EO235-'Time Sheet KN'!EN235)*24</f>
        <v>5.0000000000000009</v>
      </c>
      <c r="EN235" s="104">
        <f>VALUE('Time Sheet KN'!EQ235-'Time Sheet KN'!EP235)*24</f>
        <v>0</v>
      </c>
      <c r="EO235" s="105">
        <f t="shared" si="2084"/>
        <v>9</v>
      </c>
      <c r="EP235" s="5">
        <f t="shared" si="2085"/>
        <v>1</v>
      </c>
      <c r="EQ235" s="5"/>
      <c r="ER235" s="5">
        <f>LOOKUP(ER$6,'Daily Absent'!$O$6:$AX$6,'Daily Absent'!$O235:$AX235)</f>
        <v>0</v>
      </c>
      <c r="ES235" s="104">
        <f>VALUE('Time Sheet KN'!ET235-'Time Sheet KN'!ES235)*24</f>
        <v>0</v>
      </c>
      <c r="ET235" s="104">
        <f>VALUE('Time Sheet KN'!EV235-'Time Sheet KN'!EU235)*24</f>
        <v>0</v>
      </c>
      <c r="EU235" s="104">
        <f>VALUE('Time Sheet KN'!EX235-'Time Sheet KN'!EW235)*24</f>
        <v>0</v>
      </c>
      <c r="EV235" s="105">
        <f t="shared" si="2086"/>
        <v>0</v>
      </c>
      <c r="EW235" s="5">
        <f t="shared" si="2087"/>
        <v>0</v>
      </c>
      <c r="EX235" s="5"/>
      <c r="EY235" s="5">
        <f>LOOKUP(EY$6,'Daily Absent'!$O$6:$AX$6,'Daily Absent'!$O235:$AX235)</f>
        <v>1</v>
      </c>
      <c r="EZ235" s="104">
        <f>VALUE('Time Sheet KN'!FA235-'Time Sheet KN'!EZ235)*24</f>
        <v>5</v>
      </c>
      <c r="FA235" s="104">
        <f>VALUE('Time Sheet KN'!FC235-'Time Sheet KN'!FB235)*24</f>
        <v>5.0000000000000009</v>
      </c>
      <c r="FB235" s="104">
        <f>VALUE('Time Sheet KN'!FE235-'Time Sheet KN'!FD235)*24</f>
        <v>3</v>
      </c>
      <c r="FC235" s="105">
        <f t="shared" si="2088"/>
        <v>10</v>
      </c>
      <c r="FD235" s="5">
        <f t="shared" si="2089"/>
        <v>3</v>
      </c>
      <c r="FE235" s="5"/>
      <c r="FF235" s="5">
        <f>LOOKUP(FF$6,'Daily Absent'!$O$6:$AX$6,'Daily Absent'!$O235:$AX235)</f>
        <v>1</v>
      </c>
      <c r="FG235" s="104">
        <f>VALUE('Time Sheet KN'!FH235-'Time Sheet KN'!FG235)*24</f>
        <v>0</v>
      </c>
      <c r="FH235" s="104">
        <f>VALUE('Time Sheet KN'!FJ235-'Time Sheet KN'!FI235)*24</f>
        <v>0</v>
      </c>
      <c r="FI235" s="104">
        <f>VALUE('Time Sheet KN'!FL235-'Time Sheet KN'!FK235)*24</f>
        <v>0</v>
      </c>
      <c r="FJ235" s="105">
        <f t="shared" si="2090"/>
        <v>0</v>
      </c>
      <c r="FK235" s="5">
        <f t="shared" si="2091"/>
        <v>0</v>
      </c>
      <c r="FL235" s="5"/>
      <c r="FM235" s="5">
        <f>LOOKUP(FM$6,'Daily Absent'!$O$6:$AX$6,'Daily Absent'!$O235:$AX235)</f>
        <v>0</v>
      </c>
      <c r="FN235" s="104">
        <f>VALUE('Time Sheet KN'!FO235-'Time Sheet KN'!FN235)*24</f>
        <v>0</v>
      </c>
      <c r="FO235" s="104">
        <f>VALUE('Time Sheet KN'!FQ235-'Time Sheet KN'!FP235)*24</f>
        <v>0</v>
      </c>
      <c r="FP235" s="104">
        <f>VALUE('Time Sheet KN'!FS235-'Time Sheet KN'!FR235)*24</f>
        <v>0</v>
      </c>
      <c r="FQ235" s="105">
        <f t="shared" si="2092"/>
        <v>0</v>
      </c>
      <c r="FR235" s="5">
        <f t="shared" si="2093"/>
        <v>0</v>
      </c>
      <c r="FS235" s="5"/>
      <c r="FT235" s="5">
        <f>LOOKUP(FT$6,'Daily Absent'!$O$6:$AX$6,'Daily Absent'!$O235:$AX235)</f>
        <v>0</v>
      </c>
      <c r="FU235" s="104">
        <f>VALUE('Time Sheet KN'!FV235-'Time Sheet KN'!FU235)*24</f>
        <v>0</v>
      </c>
      <c r="FV235" s="104">
        <f>VALUE('Time Sheet KN'!FX235-'Time Sheet KN'!FW235)*24</f>
        <v>0</v>
      </c>
      <c r="FW235" s="104">
        <f>VALUE('Time Sheet KN'!FZ235-'Time Sheet KN'!FY235)*24</f>
        <v>0</v>
      </c>
      <c r="FX235" s="105">
        <f t="shared" si="2094"/>
        <v>0</v>
      </c>
      <c r="FY235" s="5">
        <f t="shared" si="2095"/>
        <v>0</v>
      </c>
      <c r="FZ235" s="5"/>
      <c r="GA235" s="5">
        <f>LOOKUP(GA$6,'Daily Absent'!$O$6:$AX$6,'Daily Absent'!$O235:$AX235)</f>
        <v>0</v>
      </c>
      <c r="GB235" s="104">
        <f>VALUE('Time Sheet KN'!GC235-'Time Sheet KN'!GB235)*24</f>
        <v>0</v>
      </c>
      <c r="GC235" s="104">
        <f>VALUE('Time Sheet KN'!GE235-'Time Sheet KN'!GD235)*24</f>
        <v>0</v>
      </c>
      <c r="GD235" s="104">
        <f>VALUE('Time Sheet KN'!GG235-'Time Sheet KN'!GF235)*24</f>
        <v>0</v>
      </c>
      <c r="GE235" s="105">
        <f t="shared" si="2096"/>
        <v>0</v>
      </c>
      <c r="GF235" s="5">
        <f t="shared" si="2097"/>
        <v>0</v>
      </c>
      <c r="GG235" s="5"/>
      <c r="GH235" s="5">
        <f>LOOKUP(GH$6,'Daily Absent'!$O$6:$AX$6,'Daily Absent'!$O235:$AX235)</f>
        <v>0</v>
      </c>
      <c r="GI235" s="104">
        <f>VALUE('Time Sheet KN'!GJ235-'Time Sheet KN'!GI235)*24</f>
        <v>0</v>
      </c>
      <c r="GJ235" s="104">
        <f>VALUE('Time Sheet KN'!GL235-'Time Sheet KN'!GK235)*24</f>
        <v>0</v>
      </c>
      <c r="GK235" s="104">
        <f>VALUE('Time Sheet KN'!GN235-'Time Sheet KN'!GM235)*24</f>
        <v>0</v>
      </c>
      <c r="GL235" s="105">
        <f t="shared" si="2098"/>
        <v>0</v>
      </c>
      <c r="GM235" s="5">
        <f t="shared" si="2099"/>
        <v>0</v>
      </c>
      <c r="GN235" s="5"/>
      <c r="GO235" s="5">
        <f>LOOKUP(GO$6,'Daily Absent'!$O$6:$AX$6,'Daily Absent'!$O235:$AX235)</f>
        <v>0</v>
      </c>
      <c r="GP235" s="104">
        <f>VALUE('Time Sheet KN'!GQ235-'Time Sheet KN'!GP235)*24</f>
        <v>0</v>
      </c>
      <c r="GQ235" s="104">
        <f>VALUE('Time Sheet KN'!GS235-'Time Sheet KN'!GR235)*24</f>
        <v>0</v>
      </c>
      <c r="GR235" s="104">
        <f>VALUE('Time Sheet KN'!GU235-'Time Sheet KN'!GT235)*24</f>
        <v>0</v>
      </c>
      <c r="GS235" s="105">
        <f t="shared" si="2100"/>
        <v>0</v>
      </c>
      <c r="GT235" s="5">
        <f t="shared" si="2101"/>
        <v>0</v>
      </c>
      <c r="GU235" s="5"/>
      <c r="GV235" s="5">
        <f>LOOKUP(GV$6,'Daily Absent'!$O$6:$AX$6,'Daily Absent'!$O235:$AX235)</f>
        <v>0</v>
      </c>
      <c r="GW235" s="104">
        <f>VALUE('Time Sheet KN'!GX235-'Time Sheet KN'!GW235)*24</f>
        <v>0</v>
      </c>
      <c r="GX235" s="104">
        <f>VALUE('Time Sheet KN'!GZ235-'Time Sheet KN'!GY235)*24</f>
        <v>0</v>
      </c>
      <c r="GY235" s="104">
        <f>VALUE('Time Sheet KN'!HB235-'Time Sheet KN'!HA235)*24</f>
        <v>0</v>
      </c>
      <c r="GZ235" s="105">
        <f t="shared" si="2102"/>
        <v>0</v>
      </c>
      <c r="HA235" s="5">
        <f t="shared" si="2103"/>
        <v>0</v>
      </c>
      <c r="HB235" s="5"/>
      <c r="HC235" s="5">
        <f>LOOKUP(HC$6,'Daily Absent'!$O$6:$AX$6,'Daily Absent'!$O235:$AX235)</f>
        <v>0</v>
      </c>
      <c r="HD235" s="104">
        <f>VALUE('Time Sheet KN'!HE235-'Time Sheet KN'!HD235)*24</f>
        <v>0</v>
      </c>
      <c r="HE235" s="104">
        <f>VALUE('Time Sheet KN'!HG235-'Time Sheet KN'!HF235)*24</f>
        <v>0</v>
      </c>
      <c r="HF235" s="104">
        <f>VALUE('Time Sheet KN'!HI235-'Time Sheet KN'!HH235)*24</f>
        <v>0</v>
      </c>
      <c r="HG235" s="105">
        <f t="shared" si="2104"/>
        <v>0</v>
      </c>
      <c r="HH235" s="5">
        <f t="shared" si="2105"/>
        <v>0</v>
      </c>
      <c r="HI235" s="5"/>
      <c r="HJ235" s="5">
        <f>LOOKUP(HJ$6,'Daily Absent'!$O$6:$AX$6,'Daily Absent'!$O235:$AX235)</f>
        <v>0</v>
      </c>
      <c r="HK235" s="104">
        <f>VALUE('Time Sheet KN'!HL235-'Time Sheet KN'!HK235)*24</f>
        <v>0</v>
      </c>
      <c r="HL235" s="104">
        <f>VALUE('Time Sheet KN'!HN235-'Time Sheet KN'!HM235)*24</f>
        <v>0</v>
      </c>
      <c r="HM235" s="104">
        <f>VALUE('Time Sheet KN'!HP235-'Time Sheet KN'!HO235)*24</f>
        <v>0</v>
      </c>
      <c r="HN235" s="105">
        <f t="shared" si="2106"/>
        <v>0</v>
      </c>
      <c r="HO235" s="5">
        <f t="shared" si="2107"/>
        <v>0</v>
      </c>
      <c r="HP235" s="5"/>
      <c r="HQ235" s="5">
        <f>LOOKUP(HQ$6,'Daily Absent'!$O$6:$AX$6,'Daily Absent'!$O235:$AX235)</f>
        <v>0</v>
      </c>
      <c r="HR235" s="104">
        <f>VALUE('Time Sheet KN'!HS235-'Time Sheet KN'!HR235)*24</f>
        <v>0</v>
      </c>
      <c r="HS235" s="104">
        <f>VALUE('Time Sheet KN'!HU235-'Time Sheet KN'!HT235)*24</f>
        <v>0</v>
      </c>
      <c r="HT235" s="104">
        <f>VALUE('Time Sheet KN'!HW235-'Time Sheet KN'!HV235)*24</f>
        <v>0</v>
      </c>
      <c r="HU235" s="105">
        <f t="shared" si="2108"/>
        <v>0</v>
      </c>
      <c r="HV235" s="5">
        <f t="shared" si="2109"/>
        <v>0</v>
      </c>
      <c r="HW235" s="5"/>
      <c r="HX235" s="5">
        <f>LOOKUP(HX$6,'Daily Absent'!$O$6:$AX$6,'Daily Absent'!$O235:$AX235)</f>
        <v>0</v>
      </c>
      <c r="HY235" s="104">
        <f>VALUE('Time Sheet KN'!HZ235-'Time Sheet KN'!HY235)*24</f>
        <v>0</v>
      </c>
      <c r="HZ235" s="104">
        <f>VALUE('Time Sheet KN'!IB235-'Time Sheet KN'!IA235)*24</f>
        <v>0</v>
      </c>
      <c r="IA235" s="104">
        <f>VALUE('Time Sheet KN'!ID235-'Time Sheet KN'!IC235)*24</f>
        <v>0</v>
      </c>
      <c r="IB235" s="105">
        <f t="shared" si="2110"/>
        <v>0</v>
      </c>
      <c r="IC235" s="5">
        <f t="shared" si="2111"/>
        <v>0</v>
      </c>
      <c r="ID235" s="5"/>
      <c r="IE235" s="5">
        <f>LOOKUP(IE$6,'Daily Absent'!$O$6:$AX$6,'Daily Absent'!$O235:$AX235)</f>
        <v>0</v>
      </c>
      <c r="IF235" s="104">
        <f>VALUE('Time Sheet KN'!IG235-'Time Sheet KN'!IF235)*24</f>
        <v>0</v>
      </c>
      <c r="IG235" s="104">
        <f>VALUE('Time Sheet KN'!II235-'Time Sheet KN'!IH235)*24</f>
        <v>0</v>
      </c>
      <c r="IH235" s="104">
        <f>VALUE('Time Sheet KN'!IK235-'Time Sheet KN'!IJ235)*24</f>
        <v>0</v>
      </c>
      <c r="II235" s="105">
        <f t="shared" si="2112"/>
        <v>0</v>
      </c>
      <c r="IJ235" s="5">
        <f t="shared" si="2113"/>
        <v>0</v>
      </c>
      <c r="IK235" s="5"/>
      <c r="IL235" s="5">
        <f>LOOKUP(IL$6,'Daily Absent'!$O$6:$AX$6,'Daily Absent'!$O235:$AX235)</f>
        <v>0</v>
      </c>
      <c r="IM235" s="104">
        <f>VALUE('Time Sheet KN'!IN235-'Time Sheet KN'!IM235)*24</f>
        <v>0</v>
      </c>
      <c r="IN235" s="104">
        <f>VALUE('Time Sheet KN'!IP235-'Time Sheet KN'!IO235)*24</f>
        <v>0</v>
      </c>
      <c r="IO235" s="104">
        <f>VALUE('Time Sheet KN'!IR235-'Time Sheet KN'!IQ235)*24</f>
        <v>0</v>
      </c>
      <c r="IP235" s="105">
        <f t="shared" si="2114"/>
        <v>0</v>
      </c>
      <c r="IQ235" s="5">
        <f t="shared" si="2115"/>
        <v>0</v>
      </c>
      <c r="IR235" s="5"/>
      <c r="IS235" s="5">
        <f>LOOKUP(IS$6,'Daily Absent'!$O$6:$AX$6,'Daily Absent'!$O235:$AX235)</f>
        <v>0</v>
      </c>
      <c r="IT235" s="104">
        <f>VALUE('Time Sheet KN'!IU235-'Time Sheet KN'!IT235)*24</f>
        <v>0</v>
      </c>
      <c r="IU235" s="104">
        <f>VALUE('Time Sheet KN'!IW235-'Time Sheet KN'!IV235)*24</f>
        <v>0</v>
      </c>
      <c r="IV235" s="104">
        <f>VALUE('Time Sheet KN'!IY235-'Time Sheet KN'!IX235)*24</f>
        <v>0</v>
      </c>
      <c r="IW235" s="105">
        <f t="shared" si="2116"/>
        <v>0</v>
      </c>
      <c r="IX235" s="5">
        <f t="shared" si="2117"/>
        <v>0</v>
      </c>
      <c r="IY235" s="5"/>
      <c r="IZ235" s="5">
        <f>LOOKUP(IZ$6,'Daily Absent'!$O$6:$AX$6,'Daily Absent'!$O235:$AX235)</f>
        <v>0</v>
      </c>
      <c r="JA235" s="104">
        <f>VALUE('Time Sheet KN'!JB235-'Time Sheet KN'!JA235)*24</f>
        <v>0</v>
      </c>
      <c r="JB235" s="104">
        <f>VALUE('Time Sheet KN'!JD235-'Time Sheet KN'!JC235)*24</f>
        <v>0</v>
      </c>
      <c r="JC235" s="104">
        <f>VALUE('Time Sheet KN'!JF235-'Time Sheet KN'!JE235)*24</f>
        <v>0</v>
      </c>
      <c r="JD235" s="105">
        <f t="shared" si="2118"/>
        <v>0</v>
      </c>
      <c r="JE235" s="5">
        <f t="shared" si="2119"/>
        <v>0</v>
      </c>
      <c r="JF235" s="5"/>
    </row>
    <row r="236" spans="1:266" ht="21" customHeight="1">
      <c r="A236" s="54">
        <f>IF('Master MP Status'!A236&gt;0,'Master MP Status'!A236,"")</f>
        <v>228</v>
      </c>
      <c r="B236" s="5" t="str">
        <f>IF(ISTEXT('Master MP Status'!B236),'Master MP Status'!B236,"")</f>
        <v>DIRECT</v>
      </c>
      <c r="C236" s="153" t="str">
        <f>IF(OR(ISTEXT('Master MP Status'!C236),'Master MP Status'!C236&gt;0),'Master MP Status'!C236,"")</f>
        <v/>
      </c>
      <c r="D236" s="154" t="str">
        <f>IF(OR(ISTEXT('Master MP Status'!D236),'Master MP Status'!D236&gt;0),'Master MP Status'!D236,"")</f>
        <v>B250150</v>
      </c>
      <c r="E236" s="5" t="str">
        <f>IF(ISTEXT('Master MP Status'!E236),'Master MP Status'!E236,"")</f>
        <v>ASEP SOPANDI</v>
      </c>
      <c r="F236" s="5" t="str">
        <f>IF(ISTEXT('Master MP Status'!F236),'Master MP Status'!F236,"")</f>
        <v/>
      </c>
      <c r="G236" s="5" t="str">
        <f>IF(ISTEXT('Master MP Status'!G236),'Master MP Status'!G236,"")</f>
        <v>Serang</v>
      </c>
      <c r="H236" s="5" t="str">
        <f>IF(ISTEXT('Master MP Status'!H236),'Master MP Status'!H236,"")</f>
        <v>MURSID</v>
      </c>
      <c r="I236" s="5" t="str">
        <f>IF(ISTEXT('Master MP Status'!I236),'Master MP Status'!I236,"")</f>
        <v>Scaffolder 2</v>
      </c>
      <c r="J236" s="5" t="str">
        <f>IF(ISTEXT('Master MP Status'!J236),'Master MP Status'!J236,"")</f>
        <v>Scaffolder 2</v>
      </c>
      <c r="K236" s="9">
        <f>IF(OR('Master MP Status'!K236=0,'Master MP Status'!K236=""),"",'Master MP Status'!K236)</f>
        <v>45856</v>
      </c>
      <c r="L236" s="9">
        <f>IF(OR('Master MP Status'!L236=0,'Master MP Status'!L236=""),"",'Master MP Status'!L236)</f>
        <v>45856</v>
      </c>
      <c r="M236" s="9" t="str">
        <f>IF(OR('Master MP Status'!M236=0,'Master MP Status'!M236=""),"",'Master MP Status'!M236)</f>
        <v/>
      </c>
      <c r="N236" s="5" t="str">
        <f>IF(ISTEXT('Master MP Status'!N236),'Master MP Status'!N236,"")</f>
        <v/>
      </c>
      <c r="O236" s="5">
        <f>LOOKUP(O$6,'Daily Absent'!$O$6:$AX$6,'Daily Absent'!$O236:$AX236)</f>
        <v>0</v>
      </c>
      <c r="P236" s="104">
        <f>VALUE('Time Sheet KN'!Q236-'Time Sheet KN'!P236)*24</f>
        <v>0</v>
      </c>
      <c r="Q236" s="104">
        <f>VALUE('Time Sheet KN'!S236-'Time Sheet KN'!R236)*24</f>
        <v>0</v>
      </c>
      <c r="R236" s="104">
        <f>VALUE('Time Sheet KN'!U236-'Time Sheet KN'!T236)*24</f>
        <v>0</v>
      </c>
      <c r="S236" s="105">
        <f t="shared" si="2048"/>
        <v>0</v>
      </c>
      <c r="T236" s="5">
        <f t="shared" si="2049"/>
        <v>0</v>
      </c>
      <c r="U236" s="5"/>
      <c r="V236" s="5">
        <f>LOOKUP(V$6,'Daily Absent'!$O$6:$AX$6,'Daily Absent'!$O236:$AX236)</f>
        <v>0</v>
      </c>
      <c r="W236" s="104">
        <f>VALUE('Time Sheet KN'!X236-'Time Sheet KN'!W236)*24</f>
        <v>0</v>
      </c>
      <c r="X236" s="104">
        <f>VALUE('Time Sheet KN'!Z236-'Time Sheet KN'!Y236)*24</f>
        <v>0</v>
      </c>
      <c r="Y236" s="104">
        <f>VALUE('Time Sheet KN'!AB236-'Time Sheet KN'!AA236)*24</f>
        <v>0</v>
      </c>
      <c r="Z236" s="105">
        <f t="shared" si="2050"/>
        <v>0</v>
      </c>
      <c r="AA236" s="5">
        <f t="shared" si="2051"/>
        <v>0</v>
      </c>
      <c r="AB236" s="5"/>
      <c r="AC236" s="5">
        <f>LOOKUP(AC$6,'Daily Absent'!$O$6:$AX$6,'Daily Absent'!$O236:$AX236)</f>
        <v>0</v>
      </c>
      <c r="AD236" s="104">
        <f>VALUE('Time Sheet KN'!AE236-'Time Sheet KN'!AD236)*24</f>
        <v>0</v>
      </c>
      <c r="AE236" s="104">
        <f>VALUE('Time Sheet KN'!AG236-'Time Sheet KN'!AF236)*24</f>
        <v>0</v>
      </c>
      <c r="AF236" s="104">
        <f>VALUE('Time Sheet KN'!AI236-'Time Sheet KN'!AH236)*24</f>
        <v>0</v>
      </c>
      <c r="AG236" s="105">
        <f t="shared" si="2052"/>
        <v>0</v>
      </c>
      <c r="AH236" s="5">
        <f t="shared" si="2053"/>
        <v>0</v>
      </c>
      <c r="AI236" s="5"/>
      <c r="AJ236" s="5">
        <f>LOOKUP(AJ$6,'Daily Absent'!$O$6:$AX$6,'Daily Absent'!$O236:$AX236)</f>
        <v>0</v>
      </c>
      <c r="AK236" s="104">
        <f>VALUE('Time Sheet KN'!AL236-'Time Sheet KN'!AK236)*24</f>
        <v>0</v>
      </c>
      <c r="AL236" s="104">
        <f>VALUE('Time Sheet KN'!AN236-'Time Sheet KN'!AM236)*24</f>
        <v>0</v>
      </c>
      <c r="AM236" s="104">
        <f>VALUE('Time Sheet KN'!AP236-'Time Sheet KN'!AO236)*24</f>
        <v>0</v>
      </c>
      <c r="AN236" s="105">
        <f t="shared" si="2054"/>
        <v>0</v>
      </c>
      <c r="AO236" s="5">
        <f t="shared" si="2055"/>
        <v>0</v>
      </c>
      <c r="AP236" s="5"/>
      <c r="AQ236" s="5">
        <f>LOOKUP(AQ$6,'Daily Absent'!$O$6:$AX$6,'Daily Absent'!$O236:$AX236)</f>
        <v>0</v>
      </c>
      <c r="AR236" s="104">
        <f>VALUE('Time Sheet KN'!AS236-'Time Sheet KN'!AR236)*24</f>
        <v>0</v>
      </c>
      <c r="AS236" s="104">
        <f>VALUE('Time Sheet KN'!AU236-'Time Sheet KN'!AT236)*24</f>
        <v>0</v>
      </c>
      <c r="AT236" s="104">
        <f>VALUE('Time Sheet KN'!AW236-'Time Sheet KN'!AV236)*24</f>
        <v>0</v>
      </c>
      <c r="AU236" s="105">
        <f t="shared" si="2056"/>
        <v>0</v>
      </c>
      <c r="AV236" s="5">
        <f t="shared" si="2057"/>
        <v>0</v>
      </c>
      <c r="AW236" s="5"/>
      <c r="AX236" s="5">
        <f>LOOKUP(AX$6,'Daily Absent'!$O$6:$AX$6,'Daily Absent'!$O236:$AX236)</f>
        <v>0</v>
      </c>
      <c r="AY236" s="104">
        <f>VALUE('Time Sheet KN'!AZ236-'Time Sheet KN'!AY236)*24</f>
        <v>0</v>
      </c>
      <c r="AZ236" s="104">
        <f>VALUE('Time Sheet KN'!BB236-'Time Sheet KN'!BA236)*24</f>
        <v>0</v>
      </c>
      <c r="BA236" s="104">
        <f>VALUE('Time Sheet KN'!BD236-'Time Sheet KN'!BC236)*24</f>
        <v>0</v>
      </c>
      <c r="BB236" s="105">
        <f t="shared" si="2058"/>
        <v>0</v>
      </c>
      <c r="BC236" s="5">
        <f t="shared" si="2059"/>
        <v>0</v>
      </c>
      <c r="BD236" s="5"/>
      <c r="BE236" s="5">
        <f>LOOKUP(BE$6,'Daily Absent'!$O$6:$AX$6,'Daily Absent'!$O236:$AX236)</f>
        <v>0</v>
      </c>
      <c r="BF236" s="104">
        <f>VALUE('Time Sheet KN'!BG236-'Time Sheet KN'!BF236)*24</f>
        <v>0</v>
      </c>
      <c r="BG236" s="104">
        <f>VALUE('Time Sheet KN'!BI236-'Time Sheet KN'!BH236)*24</f>
        <v>0</v>
      </c>
      <c r="BH236" s="104">
        <f>VALUE('Time Sheet KN'!BK236-'Time Sheet KN'!BJ236)*24</f>
        <v>0</v>
      </c>
      <c r="BI236" s="105">
        <f t="shared" si="2060"/>
        <v>0</v>
      </c>
      <c r="BJ236" s="5">
        <f t="shared" si="2061"/>
        <v>0</v>
      </c>
      <c r="BK236" s="5"/>
      <c r="BL236" s="5">
        <f>LOOKUP(BL$6,'Daily Absent'!$O$6:$AX$6,'Daily Absent'!$O236:$AX236)</f>
        <v>0</v>
      </c>
      <c r="BM236" s="104">
        <f>VALUE('Time Sheet KN'!BN236-'Time Sheet KN'!BM236)*24</f>
        <v>0</v>
      </c>
      <c r="BN236" s="104">
        <f>VALUE('Time Sheet KN'!BP236-'Time Sheet KN'!BO236)*24</f>
        <v>0</v>
      </c>
      <c r="BO236" s="104">
        <f>VALUE('Time Sheet KN'!BR236-'Time Sheet KN'!BQ236)*24</f>
        <v>0</v>
      </c>
      <c r="BP236" s="105">
        <f t="shared" si="2062"/>
        <v>0</v>
      </c>
      <c r="BQ236" s="5">
        <f t="shared" si="2063"/>
        <v>0</v>
      </c>
      <c r="BR236" s="5"/>
      <c r="BS236" s="5">
        <f>LOOKUP(BS$6,'Daily Absent'!$O$6:$AX$6,'Daily Absent'!$O236:$AX236)</f>
        <v>0</v>
      </c>
      <c r="BT236" s="104">
        <f>VALUE('Time Sheet KN'!BU236-'Time Sheet KN'!BT236)*24</f>
        <v>0</v>
      </c>
      <c r="BU236" s="104">
        <f>VALUE('Time Sheet KN'!BW236-'Time Sheet KN'!BV236)*24</f>
        <v>0</v>
      </c>
      <c r="BV236" s="104">
        <f>VALUE('Time Sheet KN'!BY236-'Time Sheet KN'!BX236)*24</f>
        <v>0</v>
      </c>
      <c r="BW236" s="105">
        <f t="shared" si="2064"/>
        <v>0</v>
      </c>
      <c r="BX236" s="5">
        <f t="shared" si="2065"/>
        <v>0</v>
      </c>
      <c r="BY236" s="5"/>
      <c r="BZ236" s="5">
        <f>LOOKUP(BZ$6,'Daily Absent'!$O$6:$AX$6,'Daily Absent'!$O236:$AX236)</f>
        <v>0</v>
      </c>
      <c r="CA236" s="104">
        <f>VALUE('Time Sheet KN'!CB236-'Time Sheet KN'!CA236)*24</f>
        <v>0</v>
      </c>
      <c r="CB236" s="104">
        <f>VALUE('Time Sheet KN'!CD236-'Time Sheet KN'!CC236)*24</f>
        <v>0</v>
      </c>
      <c r="CC236" s="104">
        <f>VALUE('Time Sheet KN'!CF236-'Time Sheet KN'!CE236)*24</f>
        <v>0</v>
      </c>
      <c r="CD236" s="105">
        <f t="shared" si="2066"/>
        <v>0</v>
      </c>
      <c r="CE236" s="5">
        <f t="shared" si="2067"/>
        <v>0</v>
      </c>
      <c r="CF236" s="5"/>
      <c r="CG236" s="5">
        <f>LOOKUP(CG$6,'Daily Absent'!$O$6:$AX$6,'Daily Absent'!$O236:$AX236)</f>
        <v>0</v>
      </c>
      <c r="CH236" s="104">
        <f>VALUE('Time Sheet KN'!CI236-'Time Sheet KN'!CH236)*24</f>
        <v>0</v>
      </c>
      <c r="CI236" s="104">
        <f>VALUE('Time Sheet KN'!CK236-'Time Sheet KN'!CJ236)*24</f>
        <v>0</v>
      </c>
      <c r="CJ236" s="104">
        <f>VALUE('Time Sheet KN'!CM236-'Time Sheet KN'!CL236)*24</f>
        <v>0</v>
      </c>
      <c r="CK236" s="105">
        <f t="shared" si="2068"/>
        <v>0</v>
      </c>
      <c r="CL236" s="5">
        <f t="shared" si="2069"/>
        <v>0</v>
      </c>
      <c r="CM236" s="5"/>
      <c r="CN236" s="5">
        <f>LOOKUP(CN$6,'Daily Absent'!$O$6:$AX$6,'Daily Absent'!$O236:$AX236)</f>
        <v>0</v>
      </c>
      <c r="CO236" s="104">
        <f>VALUE('Time Sheet KN'!CP236-'Time Sheet KN'!CO236)*24</f>
        <v>0</v>
      </c>
      <c r="CP236" s="104">
        <f>VALUE('Time Sheet KN'!CR236-'Time Sheet KN'!CQ236)*24</f>
        <v>0</v>
      </c>
      <c r="CQ236" s="104">
        <f>VALUE('Time Sheet KN'!CT236-'Time Sheet KN'!CS236)*24</f>
        <v>0</v>
      </c>
      <c r="CR236" s="105">
        <f t="shared" si="2070"/>
        <v>0</v>
      </c>
      <c r="CS236" s="5">
        <f t="shared" si="2071"/>
        <v>0</v>
      </c>
      <c r="CT236" s="5"/>
      <c r="CU236" s="5">
        <f>LOOKUP(CU$6,'Daily Absent'!$O$6:$AX$6,'Daily Absent'!$O236:$AX236)</f>
        <v>0</v>
      </c>
      <c r="CV236" s="104">
        <f>VALUE('Time Sheet KN'!CW236-'Time Sheet KN'!CV236)*24</f>
        <v>0</v>
      </c>
      <c r="CW236" s="104">
        <f>VALUE('Time Sheet KN'!CY236-'Time Sheet KN'!CX236)*24</f>
        <v>0</v>
      </c>
      <c r="CX236" s="104">
        <f>VALUE('Time Sheet KN'!DA236-'Time Sheet KN'!CZ236)*24</f>
        <v>0</v>
      </c>
      <c r="CY236" s="105">
        <f t="shared" si="2072"/>
        <v>0</v>
      </c>
      <c r="CZ236" s="5">
        <f t="shared" si="2073"/>
        <v>0</v>
      </c>
      <c r="DA236" s="5"/>
      <c r="DB236" s="5">
        <f>LOOKUP(DB$6,'Daily Absent'!$O$6:$AX$6,'Daily Absent'!$O236:$AX236)</f>
        <v>0</v>
      </c>
      <c r="DC236" s="104">
        <f>VALUE('Time Sheet KN'!DD236-'Time Sheet KN'!DC236)*24</f>
        <v>0</v>
      </c>
      <c r="DD236" s="104">
        <f>VALUE('Time Sheet KN'!DF236-'Time Sheet KN'!DE236)*24</f>
        <v>0</v>
      </c>
      <c r="DE236" s="104">
        <f>VALUE('Time Sheet KN'!DH236-'Time Sheet KN'!DG236)*24</f>
        <v>0</v>
      </c>
      <c r="DF236" s="105">
        <f t="shared" si="2074"/>
        <v>0</v>
      </c>
      <c r="DG236" s="5">
        <f t="shared" si="2075"/>
        <v>0</v>
      </c>
      <c r="DH236" s="5"/>
      <c r="DI236" s="5">
        <f>LOOKUP(DI$6,'Daily Absent'!$O$6:$AX$6,'Daily Absent'!$O236:$AX236)</f>
        <v>0</v>
      </c>
      <c r="DJ236" s="104">
        <f>VALUE('Time Sheet KN'!DK236-'Time Sheet KN'!DJ236)*24</f>
        <v>0</v>
      </c>
      <c r="DK236" s="104">
        <f>VALUE('Time Sheet KN'!DM236-'Time Sheet KN'!DL236)*24</f>
        <v>0</v>
      </c>
      <c r="DL236" s="104">
        <f>VALUE('Time Sheet KN'!DO236-'Time Sheet KN'!DN236)*24</f>
        <v>0</v>
      </c>
      <c r="DM236" s="105">
        <f t="shared" si="2076"/>
        <v>0</v>
      </c>
      <c r="DN236" s="5">
        <f t="shared" si="2077"/>
        <v>0</v>
      </c>
      <c r="DO236" s="5"/>
      <c r="DP236" s="5">
        <f>LOOKUP(DP$6,'Daily Absent'!$O$6:$AX$6,'Daily Absent'!$O236:$AX236)</f>
        <v>0</v>
      </c>
      <c r="DQ236" s="104">
        <f>VALUE('Time Sheet KN'!DR236-'Time Sheet KN'!DQ236)*24</f>
        <v>0</v>
      </c>
      <c r="DR236" s="104">
        <f>VALUE('Time Sheet KN'!DT236-'Time Sheet KN'!DS236)*24</f>
        <v>0</v>
      </c>
      <c r="DS236" s="104">
        <f>VALUE('Time Sheet KN'!DV236-'Time Sheet KN'!DU236)*24</f>
        <v>0</v>
      </c>
      <c r="DT236" s="105">
        <f t="shared" si="2078"/>
        <v>0</v>
      </c>
      <c r="DU236" s="5">
        <f t="shared" si="2079"/>
        <v>0</v>
      </c>
      <c r="DV236" s="5"/>
      <c r="DW236" s="5">
        <f>LOOKUP(DW$6,'Daily Absent'!$O$6:$AX$6,'Daily Absent'!$O236:$AX236)</f>
        <v>0</v>
      </c>
      <c r="DX236" s="104">
        <f>VALUE('Time Sheet KN'!DY236-'Time Sheet KN'!DX236)*24</f>
        <v>0</v>
      </c>
      <c r="DY236" s="104">
        <f>VALUE('Time Sheet KN'!EA236-'Time Sheet KN'!DZ236)*24</f>
        <v>0</v>
      </c>
      <c r="DZ236" s="104">
        <f>VALUE('Time Sheet KN'!EC236-'Time Sheet KN'!EB236)*24</f>
        <v>0</v>
      </c>
      <c r="EA236" s="105">
        <f t="shared" si="2080"/>
        <v>0</v>
      </c>
      <c r="EB236" s="5">
        <f t="shared" si="2081"/>
        <v>0</v>
      </c>
      <c r="EC236" s="5"/>
      <c r="ED236" s="5">
        <f>LOOKUP(ED$6,'Daily Absent'!$O$6:$AX$6,'Daily Absent'!$O236:$AX236)</f>
        <v>1</v>
      </c>
      <c r="EE236" s="104">
        <f>VALUE('Time Sheet KN'!EF236-'Time Sheet KN'!EE236)*24</f>
        <v>5</v>
      </c>
      <c r="EF236" s="104">
        <f>VALUE('Time Sheet KN'!EH236-'Time Sheet KN'!EG236)*24</f>
        <v>5.0000000000000009</v>
      </c>
      <c r="EG236" s="104">
        <f>VALUE('Time Sheet KN'!EJ236-'Time Sheet KN'!EI236)*24</f>
        <v>3</v>
      </c>
      <c r="EH236" s="105">
        <f t="shared" si="2082"/>
        <v>10</v>
      </c>
      <c r="EI236" s="5">
        <f t="shared" si="2083"/>
        <v>3</v>
      </c>
      <c r="EJ236" s="5"/>
      <c r="EK236" s="5">
        <f>LOOKUP(EK$6,'Daily Absent'!$O$6:$AX$6,'Daily Absent'!$O236:$AX236)</f>
        <v>1</v>
      </c>
      <c r="EL236" s="104">
        <f>VALUE('Time Sheet KN'!EM236-'Time Sheet KN'!EL236)*24</f>
        <v>5</v>
      </c>
      <c r="EM236" s="104">
        <f>VALUE('Time Sheet KN'!EO236-'Time Sheet KN'!EN236)*24</f>
        <v>5.0000000000000009</v>
      </c>
      <c r="EN236" s="104">
        <f>VALUE('Time Sheet KN'!EQ236-'Time Sheet KN'!EP236)*24</f>
        <v>0</v>
      </c>
      <c r="EO236" s="105">
        <f t="shared" si="2084"/>
        <v>9</v>
      </c>
      <c r="EP236" s="5">
        <f t="shared" si="2085"/>
        <v>1</v>
      </c>
      <c r="EQ236" s="5"/>
      <c r="ER236" s="5">
        <f>LOOKUP(ER$6,'Daily Absent'!$O$6:$AX$6,'Daily Absent'!$O236:$AX236)</f>
        <v>0</v>
      </c>
      <c r="ES236" s="104">
        <f>VALUE('Time Sheet KN'!ET236-'Time Sheet KN'!ES236)*24</f>
        <v>0</v>
      </c>
      <c r="ET236" s="104">
        <f>VALUE('Time Sheet KN'!EV236-'Time Sheet KN'!EU236)*24</f>
        <v>0</v>
      </c>
      <c r="EU236" s="104">
        <f>VALUE('Time Sheet KN'!EX236-'Time Sheet KN'!EW236)*24</f>
        <v>0</v>
      </c>
      <c r="EV236" s="105">
        <f t="shared" si="2086"/>
        <v>0</v>
      </c>
      <c r="EW236" s="5">
        <f t="shared" si="2087"/>
        <v>0</v>
      </c>
      <c r="EX236" s="5"/>
      <c r="EY236" s="5">
        <f>LOOKUP(EY$6,'Daily Absent'!$O$6:$AX$6,'Daily Absent'!$O236:$AX236)</f>
        <v>1</v>
      </c>
      <c r="EZ236" s="104">
        <f>VALUE('Time Sheet KN'!FA236-'Time Sheet KN'!EZ236)*24</f>
        <v>5</v>
      </c>
      <c r="FA236" s="104">
        <f>VALUE('Time Sheet KN'!FC236-'Time Sheet KN'!FB236)*24</f>
        <v>5.0000000000000009</v>
      </c>
      <c r="FB236" s="104">
        <f>VALUE('Time Sheet KN'!FE236-'Time Sheet KN'!FD236)*24</f>
        <v>3</v>
      </c>
      <c r="FC236" s="105">
        <f t="shared" si="2088"/>
        <v>10</v>
      </c>
      <c r="FD236" s="5">
        <f t="shared" si="2089"/>
        <v>3</v>
      </c>
      <c r="FE236" s="5"/>
      <c r="FF236" s="5">
        <f>LOOKUP(FF$6,'Daily Absent'!$O$6:$AX$6,'Daily Absent'!$O236:$AX236)</f>
        <v>1</v>
      </c>
      <c r="FG236" s="104">
        <f>VALUE('Time Sheet KN'!FH236-'Time Sheet KN'!FG236)*24</f>
        <v>0</v>
      </c>
      <c r="FH236" s="104">
        <f>VALUE('Time Sheet KN'!FJ236-'Time Sheet KN'!FI236)*24</f>
        <v>0</v>
      </c>
      <c r="FI236" s="104">
        <f>VALUE('Time Sheet KN'!FL236-'Time Sheet KN'!FK236)*24</f>
        <v>0</v>
      </c>
      <c r="FJ236" s="105">
        <f t="shared" si="2090"/>
        <v>0</v>
      </c>
      <c r="FK236" s="5">
        <f t="shared" si="2091"/>
        <v>0</v>
      </c>
      <c r="FL236" s="5"/>
      <c r="FM236" s="5">
        <f>LOOKUP(FM$6,'Daily Absent'!$O$6:$AX$6,'Daily Absent'!$O236:$AX236)</f>
        <v>0</v>
      </c>
      <c r="FN236" s="104">
        <f>VALUE('Time Sheet KN'!FO236-'Time Sheet KN'!FN236)*24</f>
        <v>0</v>
      </c>
      <c r="FO236" s="104">
        <f>VALUE('Time Sheet KN'!FQ236-'Time Sheet KN'!FP236)*24</f>
        <v>0</v>
      </c>
      <c r="FP236" s="104">
        <f>VALUE('Time Sheet KN'!FS236-'Time Sheet KN'!FR236)*24</f>
        <v>0</v>
      </c>
      <c r="FQ236" s="105">
        <f t="shared" si="2092"/>
        <v>0</v>
      </c>
      <c r="FR236" s="5">
        <f t="shared" si="2093"/>
        <v>0</v>
      </c>
      <c r="FS236" s="5"/>
      <c r="FT236" s="5">
        <f>LOOKUP(FT$6,'Daily Absent'!$O$6:$AX$6,'Daily Absent'!$O236:$AX236)</f>
        <v>0</v>
      </c>
      <c r="FU236" s="104">
        <f>VALUE('Time Sheet KN'!FV236-'Time Sheet KN'!FU236)*24</f>
        <v>0</v>
      </c>
      <c r="FV236" s="104">
        <f>VALUE('Time Sheet KN'!FX236-'Time Sheet KN'!FW236)*24</f>
        <v>0</v>
      </c>
      <c r="FW236" s="104">
        <f>VALUE('Time Sheet KN'!FZ236-'Time Sheet KN'!FY236)*24</f>
        <v>0</v>
      </c>
      <c r="FX236" s="105">
        <f t="shared" si="2094"/>
        <v>0</v>
      </c>
      <c r="FY236" s="5">
        <f t="shared" si="2095"/>
        <v>0</v>
      </c>
      <c r="FZ236" s="5"/>
      <c r="GA236" s="5">
        <f>LOOKUP(GA$6,'Daily Absent'!$O$6:$AX$6,'Daily Absent'!$O236:$AX236)</f>
        <v>0</v>
      </c>
      <c r="GB236" s="104">
        <f>VALUE('Time Sheet KN'!GC236-'Time Sheet KN'!GB236)*24</f>
        <v>0</v>
      </c>
      <c r="GC236" s="104">
        <f>VALUE('Time Sheet KN'!GE236-'Time Sheet KN'!GD236)*24</f>
        <v>0</v>
      </c>
      <c r="GD236" s="104">
        <f>VALUE('Time Sheet KN'!GG236-'Time Sheet KN'!GF236)*24</f>
        <v>0</v>
      </c>
      <c r="GE236" s="105">
        <f t="shared" si="2096"/>
        <v>0</v>
      </c>
      <c r="GF236" s="5">
        <f t="shared" si="2097"/>
        <v>0</v>
      </c>
      <c r="GG236" s="5"/>
      <c r="GH236" s="5">
        <f>LOOKUP(GH$6,'Daily Absent'!$O$6:$AX$6,'Daily Absent'!$O236:$AX236)</f>
        <v>0</v>
      </c>
      <c r="GI236" s="104">
        <f>VALUE('Time Sheet KN'!GJ236-'Time Sheet KN'!GI236)*24</f>
        <v>0</v>
      </c>
      <c r="GJ236" s="104">
        <f>VALUE('Time Sheet KN'!GL236-'Time Sheet KN'!GK236)*24</f>
        <v>0</v>
      </c>
      <c r="GK236" s="104">
        <f>VALUE('Time Sheet KN'!GN236-'Time Sheet KN'!GM236)*24</f>
        <v>0</v>
      </c>
      <c r="GL236" s="105">
        <f t="shared" si="2098"/>
        <v>0</v>
      </c>
      <c r="GM236" s="5">
        <f t="shared" si="2099"/>
        <v>0</v>
      </c>
      <c r="GN236" s="5"/>
      <c r="GO236" s="5">
        <f>LOOKUP(GO$6,'Daily Absent'!$O$6:$AX$6,'Daily Absent'!$O236:$AX236)</f>
        <v>0</v>
      </c>
      <c r="GP236" s="104">
        <f>VALUE('Time Sheet KN'!GQ236-'Time Sheet KN'!GP236)*24</f>
        <v>0</v>
      </c>
      <c r="GQ236" s="104">
        <f>VALUE('Time Sheet KN'!GS236-'Time Sheet KN'!GR236)*24</f>
        <v>0</v>
      </c>
      <c r="GR236" s="104">
        <f>VALUE('Time Sheet KN'!GU236-'Time Sheet KN'!GT236)*24</f>
        <v>0</v>
      </c>
      <c r="GS236" s="105">
        <f t="shared" si="2100"/>
        <v>0</v>
      </c>
      <c r="GT236" s="5">
        <f t="shared" si="2101"/>
        <v>0</v>
      </c>
      <c r="GU236" s="5"/>
      <c r="GV236" s="5">
        <f>LOOKUP(GV$6,'Daily Absent'!$O$6:$AX$6,'Daily Absent'!$O236:$AX236)</f>
        <v>0</v>
      </c>
      <c r="GW236" s="104">
        <f>VALUE('Time Sheet KN'!GX236-'Time Sheet KN'!GW236)*24</f>
        <v>0</v>
      </c>
      <c r="GX236" s="104">
        <f>VALUE('Time Sheet KN'!GZ236-'Time Sheet KN'!GY236)*24</f>
        <v>0</v>
      </c>
      <c r="GY236" s="104">
        <f>VALUE('Time Sheet KN'!HB236-'Time Sheet KN'!HA236)*24</f>
        <v>0</v>
      </c>
      <c r="GZ236" s="105">
        <f t="shared" si="2102"/>
        <v>0</v>
      </c>
      <c r="HA236" s="5">
        <f t="shared" si="2103"/>
        <v>0</v>
      </c>
      <c r="HB236" s="5"/>
      <c r="HC236" s="5">
        <f>LOOKUP(HC$6,'Daily Absent'!$O$6:$AX$6,'Daily Absent'!$O236:$AX236)</f>
        <v>0</v>
      </c>
      <c r="HD236" s="104">
        <f>VALUE('Time Sheet KN'!HE236-'Time Sheet KN'!HD236)*24</f>
        <v>0</v>
      </c>
      <c r="HE236" s="104">
        <f>VALUE('Time Sheet KN'!HG236-'Time Sheet KN'!HF236)*24</f>
        <v>0</v>
      </c>
      <c r="HF236" s="104">
        <f>VALUE('Time Sheet KN'!HI236-'Time Sheet KN'!HH236)*24</f>
        <v>0</v>
      </c>
      <c r="HG236" s="105">
        <f t="shared" si="2104"/>
        <v>0</v>
      </c>
      <c r="HH236" s="5">
        <f t="shared" si="2105"/>
        <v>0</v>
      </c>
      <c r="HI236" s="5"/>
      <c r="HJ236" s="5">
        <f>LOOKUP(HJ$6,'Daily Absent'!$O$6:$AX$6,'Daily Absent'!$O236:$AX236)</f>
        <v>0</v>
      </c>
      <c r="HK236" s="104">
        <f>VALUE('Time Sheet KN'!HL236-'Time Sheet KN'!HK236)*24</f>
        <v>0</v>
      </c>
      <c r="HL236" s="104">
        <f>VALUE('Time Sheet KN'!HN236-'Time Sheet KN'!HM236)*24</f>
        <v>0</v>
      </c>
      <c r="HM236" s="104">
        <f>VALUE('Time Sheet KN'!HP236-'Time Sheet KN'!HO236)*24</f>
        <v>0</v>
      </c>
      <c r="HN236" s="105">
        <f t="shared" si="2106"/>
        <v>0</v>
      </c>
      <c r="HO236" s="5">
        <f t="shared" si="2107"/>
        <v>0</v>
      </c>
      <c r="HP236" s="5"/>
      <c r="HQ236" s="5">
        <f>LOOKUP(HQ$6,'Daily Absent'!$O$6:$AX$6,'Daily Absent'!$O236:$AX236)</f>
        <v>0</v>
      </c>
      <c r="HR236" s="104">
        <f>VALUE('Time Sheet KN'!HS236-'Time Sheet KN'!HR236)*24</f>
        <v>0</v>
      </c>
      <c r="HS236" s="104">
        <f>VALUE('Time Sheet KN'!HU236-'Time Sheet KN'!HT236)*24</f>
        <v>0</v>
      </c>
      <c r="HT236" s="104">
        <f>VALUE('Time Sheet KN'!HW236-'Time Sheet KN'!HV236)*24</f>
        <v>0</v>
      </c>
      <c r="HU236" s="105">
        <f t="shared" si="2108"/>
        <v>0</v>
      </c>
      <c r="HV236" s="5">
        <f t="shared" si="2109"/>
        <v>0</v>
      </c>
      <c r="HW236" s="5"/>
      <c r="HX236" s="5">
        <f>LOOKUP(HX$6,'Daily Absent'!$O$6:$AX$6,'Daily Absent'!$O236:$AX236)</f>
        <v>0</v>
      </c>
      <c r="HY236" s="104">
        <f>VALUE('Time Sheet KN'!HZ236-'Time Sheet KN'!HY236)*24</f>
        <v>0</v>
      </c>
      <c r="HZ236" s="104">
        <f>VALUE('Time Sheet KN'!IB236-'Time Sheet KN'!IA236)*24</f>
        <v>0</v>
      </c>
      <c r="IA236" s="104">
        <f>VALUE('Time Sheet KN'!ID236-'Time Sheet KN'!IC236)*24</f>
        <v>0</v>
      </c>
      <c r="IB236" s="105">
        <f t="shared" si="2110"/>
        <v>0</v>
      </c>
      <c r="IC236" s="5">
        <f t="shared" si="2111"/>
        <v>0</v>
      </c>
      <c r="ID236" s="5"/>
      <c r="IE236" s="5">
        <f>LOOKUP(IE$6,'Daily Absent'!$O$6:$AX$6,'Daily Absent'!$O236:$AX236)</f>
        <v>0</v>
      </c>
      <c r="IF236" s="104">
        <f>VALUE('Time Sheet KN'!IG236-'Time Sheet KN'!IF236)*24</f>
        <v>0</v>
      </c>
      <c r="IG236" s="104">
        <f>VALUE('Time Sheet KN'!II236-'Time Sheet KN'!IH236)*24</f>
        <v>0</v>
      </c>
      <c r="IH236" s="104">
        <f>VALUE('Time Sheet KN'!IK236-'Time Sheet KN'!IJ236)*24</f>
        <v>0</v>
      </c>
      <c r="II236" s="105">
        <f t="shared" si="2112"/>
        <v>0</v>
      </c>
      <c r="IJ236" s="5">
        <f t="shared" si="2113"/>
        <v>0</v>
      </c>
      <c r="IK236" s="5"/>
      <c r="IL236" s="5">
        <f>LOOKUP(IL$6,'Daily Absent'!$O$6:$AX$6,'Daily Absent'!$O236:$AX236)</f>
        <v>0</v>
      </c>
      <c r="IM236" s="104">
        <f>VALUE('Time Sheet KN'!IN236-'Time Sheet KN'!IM236)*24</f>
        <v>0</v>
      </c>
      <c r="IN236" s="104">
        <f>VALUE('Time Sheet KN'!IP236-'Time Sheet KN'!IO236)*24</f>
        <v>0</v>
      </c>
      <c r="IO236" s="104">
        <f>VALUE('Time Sheet KN'!IR236-'Time Sheet KN'!IQ236)*24</f>
        <v>0</v>
      </c>
      <c r="IP236" s="105">
        <f t="shared" si="2114"/>
        <v>0</v>
      </c>
      <c r="IQ236" s="5">
        <f t="shared" si="2115"/>
        <v>0</v>
      </c>
      <c r="IR236" s="5"/>
      <c r="IS236" s="5">
        <f>LOOKUP(IS$6,'Daily Absent'!$O$6:$AX$6,'Daily Absent'!$O236:$AX236)</f>
        <v>0</v>
      </c>
      <c r="IT236" s="104">
        <f>VALUE('Time Sheet KN'!IU236-'Time Sheet KN'!IT236)*24</f>
        <v>0</v>
      </c>
      <c r="IU236" s="104">
        <f>VALUE('Time Sheet KN'!IW236-'Time Sheet KN'!IV236)*24</f>
        <v>0</v>
      </c>
      <c r="IV236" s="104">
        <f>VALUE('Time Sheet KN'!IY236-'Time Sheet KN'!IX236)*24</f>
        <v>0</v>
      </c>
      <c r="IW236" s="105">
        <f t="shared" si="2116"/>
        <v>0</v>
      </c>
      <c r="IX236" s="5">
        <f t="shared" si="2117"/>
        <v>0</v>
      </c>
      <c r="IY236" s="5"/>
      <c r="IZ236" s="5">
        <f>LOOKUP(IZ$6,'Daily Absent'!$O$6:$AX$6,'Daily Absent'!$O236:$AX236)</f>
        <v>0</v>
      </c>
      <c r="JA236" s="104">
        <f>VALUE('Time Sheet KN'!JB236-'Time Sheet KN'!JA236)*24</f>
        <v>0</v>
      </c>
      <c r="JB236" s="104">
        <f>VALUE('Time Sheet KN'!JD236-'Time Sheet KN'!JC236)*24</f>
        <v>0</v>
      </c>
      <c r="JC236" s="104">
        <f>VALUE('Time Sheet KN'!JF236-'Time Sheet KN'!JE236)*24</f>
        <v>0</v>
      </c>
      <c r="JD236" s="105">
        <f t="shared" si="2118"/>
        <v>0</v>
      </c>
      <c r="JE236" s="5">
        <f t="shared" si="2119"/>
        <v>0</v>
      </c>
      <c r="JF236" s="5"/>
    </row>
    <row r="237" spans="1:266" ht="21" customHeight="1">
      <c r="A237" s="54">
        <f>IF('Master MP Status'!A237&gt;0,'Master MP Status'!A237,"")</f>
        <v>229</v>
      </c>
      <c r="B237" s="5" t="str">
        <f>IF(ISTEXT('Master MP Status'!B237),'Master MP Status'!B237,"")</f>
        <v>DIRECT</v>
      </c>
      <c r="C237" s="153" t="str">
        <f>IF(OR(ISTEXT('Master MP Status'!C237),'Master MP Status'!C237&gt;0),'Master MP Status'!C237,"")</f>
        <v/>
      </c>
      <c r="D237" s="154" t="str">
        <f>IF(OR(ISTEXT('Master MP Status'!D237),'Master MP Status'!D237&gt;0),'Master MP Status'!D237,"")</f>
        <v>B250151</v>
      </c>
      <c r="E237" s="5" t="str">
        <f>IF(ISTEXT('Master MP Status'!E237),'Master MP Status'!E237,"")</f>
        <v>MUS'AD</v>
      </c>
      <c r="F237" s="5" t="str">
        <f>IF(ISTEXT('Master MP Status'!F237),'Master MP Status'!F237,"")</f>
        <v/>
      </c>
      <c r="G237" s="5" t="str">
        <f>IF(ISTEXT('Master MP Status'!G237),'Master MP Status'!G237,"")</f>
        <v>Serang</v>
      </c>
      <c r="H237" s="5" t="str">
        <f>IF(ISTEXT('Master MP Status'!H237),'Master MP Status'!H237,"")</f>
        <v>MURSID</v>
      </c>
      <c r="I237" s="5" t="str">
        <f>IF(ISTEXT('Master MP Status'!I237),'Master MP Status'!I237,"")</f>
        <v>Scaffolder 2</v>
      </c>
      <c r="J237" s="5" t="str">
        <f>IF(ISTEXT('Master MP Status'!J237),'Master MP Status'!J237,"")</f>
        <v>Scaffolder 2</v>
      </c>
      <c r="K237" s="9">
        <f>IF(OR('Master MP Status'!K237=0,'Master MP Status'!K237=""),"",'Master MP Status'!K237)</f>
        <v>45856</v>
      </c>
      <c r="L237" s="9">
        <f>IF(OR('Master MP Status'!L237=0,'Master MP Status'!L237=""),"",'Master MP Status'!L237)</f>
        <v>45856</v>
      </c>
      <c r="M237" s="9" t="str">
        <f>IF(OR('Master MP Status'!M237=0,'Master MP Status'!M237=""),"",'Master MP Status'!M237)</f>
        <v/>
      </c>
      <c r="N237" s="5" t="str">
        <f>IF(ISTEXT('Master MP Status'!N237),'Master MP Status'!N237,"")</f>
        <v/>
      </c>
      <c r="O237" s="5">
        <f>LOOKUP(O$6,'Daily Absent'!$O$6:$AX$6,'Daily Absent'!$O237:$AX237)</f>
        <v>0</v>
      </c>
      <c r="P237" s="104">
        <f>VALUE('Time Sheet KN'!Q237-'Time Sheet KN'!P237)*24</f>
        <v>0</v>
      </c>
      <c r="Q237" s="104">
        <f>VALUE('Time Sheet KN'!S237-'Time Sheet KN'!R237)*24</f>
        <v>0</v>
      </c>
      <c r="R237" s="104">
        <f>VALUE('Time Sheet KN'!U237-'Time Sheet KN'!T237)*24</f>
        <v>0</v>
      </c>
      <c r="S237" s="105">
        <f t="shared" si="2048"/>
        <v>0</v>
      </c>
      <c r="T237" s="5">
        <f t="shared" si="2049"/>
        <v>0</v>
      </c>
      <c r="U237" s="5"/>
      <c r="V237" s="5">
        <f>LOOKUP(V$6,'Daily Absent'!$O$6:$AX$6,'Daily Absent'!$O237:$AX237)</f>
        <v>0</v>
      </c>
      <c r="W237" s="104">
        <f>VALUE('Time Sheet KN'!X237-'Time Sheet KN'!W237)*24</f>
        <v>0</v>
      </c>
      <c r="X237" s="104">
        <f>VALUE('Time Sheet KN'!Z237-'Time Sheet KN'!Y237)*24</f>
        <v>0</v>
      </c>
      <c r="Y237" s="104">
        <f>VALUE('Time Sheet KN'!AB237-'Time Sheet KN'!AA237)*24</f>
        <v>0</v>
      </c>
      <c r="Z237" s="105">
        <f t="shared" si="2050"/>
        <v>0</v>
      </c>
      <c r="AA237" s="5">
        <f t="shared" si="2051"/>
        <v>0</v>
      </c>
      <c r="AB237" s="5"/>
      <c r="AC237" s="5">
        <f>LOOKUP(AC$6,'Daily Absent'!$O$6:$AX$6,'Daily Absent'!$O237:$AX237)</f>
        <v>0</v>
      </c>
      <c r="AD237" s="104">
        <f>VALUE('Time Sheet KN'!AE237-'Time Sheet KN'!AD237)*24</f>
        <v>0</v>
      </c>
      <c r="AE237" s="104">
        <f>VALUE('Time Sheet KN'!AG237-'Time Sheet KN'!AF237)*24</f>
        <v>0</v>
      </c>
      <c r="AF237" s="104">
        <f>VALUE('Time Sheet KN'!AI237-'Time Sheet KN'!AH237)*24</f>
        <v>0</v>
      </c>
      <c r="AG237" s="105">
        <f t="shared" si="2052"/>
        <v>0</v>
      </c>
      <c r="AH237" s="5">
        <f t="shared" si="2053"/>
        <v>0</v>
      </c>
      <c r="AI237" s="5"/>
      <c r="AJ237" s="5">
        <f>LOOKUP(AJ$6,'Daily Absent'!$O$6:$AX$6,'Daily Absent'!$O237:$AX237)</f>
        <v>0</v>
      </c>
      <c r="AK237" s="104">
        <f>VALUE('Time Sheet KN'!AL237-'Time Sheet KN'!AK237)*24</f>
        <v>0</v>
      </c>
      <c r="AL237" s="104">
        <f>VALUE('Time Sheet KN'!AN237-'Time Sheet KN'!AM237)*24</f>
        <v>0</v>
      </c>
      <c r="AM237" s="104">
        <f>VALUE('Time Sheet KN'!AP237-'Time Sheet KN'!AO237)*24</f>
        <v>0</v>
      </c>
      <c r="AN237" s="105">
        <f t="shared" si="2054"/>
        <v>0</v>
      </c>
      <c r="AO237" s="5">
        <f t="shared" si="2055"/>
        <v>0</v>
      </c>
      <c r="AP237" s="5"/>
      <c r="AQ237" s="5">
        <f>LOOKUP(AQ$6,'Daily Absent'!$O$6:$AX$6,'Daily Absent'!$O237:$AX237)</f>
        <v>0</v>
      </c>
      <c r="AR237" s="104">
        <f>VALUE('Time Sheet KN'!AS237-'Time Sheet KN'!AR237)*24</f>
        <v>0</v>
      </c>
      <c r="AS237" s="104">
        <f>VALUE('Time Sheet KN'!AU237-'Time Sheet KN'!AT237)*24</f>
        <v>0</v>
      </c>
      <c r="AT237" s="104">
        <f>VALUE('Time Sheet KN'!AW237-'Time Sheet KN'!AV237)*24</f>
        <v>0</v>
      </c>
      <c r="AU237" s="105">
        <f t="shared" si="2056"/>
        <v>0</v>
      </c>
      <c r="AV237" s="5">
        <f t="shared" si="2057"/>
        <v>0</v>
      </c>
      <c r="AW237" s="5"/>
      <c r="AX237" s="5">
        <f>LOOKUP(AX$6,'Daily Absent'!$O$6:$AX$6,'Daily Absent'!$O237:$AX237)</f>
        <v>0</v>
      </c>
      <c r="AY237" s="104">
        <f>VALUE('Time Sheet KN'!AZ237-'Time Sheet KN'!AY237)*24</f>
        <v>0</v>
      </c>
      <c r="AZ237" s="104">
        <f>VALUE('Time Sheet KN'!BB237-'Time Sheet KN'!BA237)*24</f>
        <v>0</v>
      </c>
      <c r="BA237" s="104">
        <f>VALUE('Time Sheet KN'!BD237-'Time Sheet KN'!BC237)*24</f>
        <v>0</v>
      </c>
      <c r="BB237" s="105">
        <f t="shared" si="2058"/>
        <v>0</v>
      </c>
      <c r="BC237" s="5">
        <f t="shared" si="2059"/>
        <v>0</v>
      </c>
      <c r="BD237" s="5"/>
      <c r="BE237" s="5">
        <f>LOOKUP(BE$6,'Daily Absent'!$O$6:$AX$6,'Daily Absent'!$O237:$AX237)</f>
        <v>0</v>
      </c>
      <c r="BF237" s="104">
        <f>VALUE('Time Sheet KN'!BG237-'Time Sheet KN'!BF237)*24</f>
        <v>0</v>
      </c>
      <c r="BG237" s="104">
        <f>VALUE('Time Sheet KN'!BI237-'Time Sheet KN'!BH237)*24</f>
        <v>0</v>
      </c>
      <c r="BH237" s="104">
        <f>VALUE('Time Sheet KN'!BK237-'Time Sheet KN'!BJ237)*24</f>
        <v>0</v>
      </c>
      <c r="BI237" s="105">
        <f t="shared" si="2060"/>
        <v>0</v>
      </c>
      <c r="BJ237" s="5">
        <f t="shared" si="2061"/>
        <v>0</v>
      </c>
      <c r="BK237" s="5"/>
      <c r="BL237" s="5">
        <f>LOOKUP(BL$6,'Daily Absent'!$O$6:$AX$6,'Daily Absent'!$O237:$AX237)</f>
        <v>0</v>
      </c>
      <c r="BM237" s="104">
        <f>VALUE('Time Sheet KN'!BN237-'Time Sheet KN'!BM237)*24</f>
        <v>0</v>
      </c>
      <c r="BN237" s="104">
        <f>VALUE('Time Sheet KN'!BP237-'Time Sheet KN'!BO237)*24</f>
        <v>0</v>
      </c>
      <c r="BO237" s="104">
        <f>VALUE('Time Sheet KN'!BR237-'Time Sheet KN'!BQ237)*24</f>
        <v>0</v>
      </c>
      <c r="BP237" s="105">
        <f t="shared" si="2062"/>
        <v>0</v>
      </c>
      <c r="BQ237" s="5">
        <f t="shared" si="2063"/>
        <v>0</v>
      </c>
      <c r="BR237" s="5"/>
      <c r="BS237" s="5">
        <f>LOOKUP(BS$6,'Daily Absent'!$O$6:$AX$6,'Daily Absent'!$O237:$AX237)</f>
        <v>0</v>
      </c>
      <c r="BT237" s="104">
        <f>VALUE('Time Sheet KN'!BU237-'Time Sheet KN'!BT237)*24</f>
        <v>0</v>
      </c>
      <c r="BU237" s="104">
        <f>VALUE('Time Sheet KN'!BW237-'Time Sheet KN'!BV237)*24</f>
        <v>0</v>
      </c>
      <c r="BV237" s="104">
        <f>VALUE('Time Sheet KN'!BY237-'Time Sheet KN'!BX237)*24</f>
        <v>0</v>
      </c>
      <c r="BW237" s="105">
        <f t="shared" si="2064"/>
        <v>0</v>
      </c>
      <c r="BX237" s="5">
        <f t="shared" si="2065"/>
        <v>0</v>
      </c>
      <c r="BY237" s="5"/>
      <c r="BZ237" s="5">
        <f>LOOKUP(BZ$6,'Daily Absent'!$O$6:$AX$6,'Daily Absent'!$O237:$AX237)</f>
        <v>0</v>
      </c>
      <c r="CA237" s="104">
        <f>VALUE('Time Sheet KN'!CB237-'Time Sheet KN'!CA237)*24</f>
        <v>0</v>
      </c>
      <c r="CB237" s="104">
        <f>VALUE('Time Sheet KN'!CD237-'Time Sheet KN'!CC237)*24</f>
        <v>0</v>
      </c>
      <c r="CC237" s="104">
        <f>VALUE('Time Sheet KN'!CF237-'Time Sheet KN'!CE237)*24</f>
        <v>0</v>
      </c>
      <c r="CD237" s="105">
        <f t="shared" si="2066"/>
        <v>0</v>
      </c>
      <c r="CE237" s="5">
        <f t="shared" si="2067"/>
        <v>0</v>
      </c>
      <c r="CF237" s="5"/>
      <c r="CG237" s="5">
        <f>LOOKUP(CG$6,'Daily Absent'!$O$6:$AX$6,'Daily Absent'!$O237:$AX237)</f>
        <v>0</v>
      </c>
      <c r="CH237" s="104">
        <f>VALUE('Time Sheet KN'!CI237-'Time Sheet KN'!CH237)*24</f>
        <v>0</v>
      </c>
      <c r="CI237" s="104">
        <f>VALUE('Time Sheet KN'!CK237-'Time Sheet KN'!CJ237)*24</f>
        <v>0</v>
      </c>
      <c r="CJ237" s="104">
        <f>VALUE('Time Sheet KN'!CM237-'Time Sheet KN'!CL237)*24</f>
        <v>0</v>
      </c>
      <c r="CK237" s="105">
        <f t="shared" si="2068"/>
        <v>0</v>
      </c>
      <c r="CL237" s="5">
        <f t="shared" si="2069"/>
        <v>0</v>
      </c>
      <c r="CM237" s="5"/>
      <c r="CN237" s="5">
        <f>LOOKUP(CN$6,'Daily Absent'!$O$6:$AX$6,'Daily Absent'!$O237:$AX237)</f>
        <v>0</v>
      </c>
      <c r="CO237" s="104">
        <f>VALUE('Time Sheet KN'!CP237-'Time Sheet KN'!CO237)*24</f>
        <v>0</v>
      </c>
      <c r="CP237" s="104">
        <f>VALUE('Time Sheet KN'!CR237-'Time Sheet KN'!CQ237)*24</f>
        <v>0</v>
      </c>
      <c r="CQ237" s="104">
        <f>VALUE('Time Sheet KN'!CT237-'Time Sheet KN'!CS237)*24</f>
        <v>0</v>
      </c>
      <c r="CR237" s="105">
        <f t="shared" si="2070"/>
        <v>0</v>
      </c>
      <c r="CS237" s="5">
        <f t="shared" si="2071"/>
        <v>0</v>
      </c>
      <c r="CT237" s="5"/>
      <c r="CU237" s="5">
        <f>LOOKUP(CU$6,'Daily Absent'!$O$6:$AX$6,'Daily Absent'!$O237:$AX237)</f>
        <v>0</v>
      </c>
      <c r="CV237" s="104">
        <f>VALUE('Time Sheet KN'!CW237-'Time Sheet KN'!CV237)*24</f>
        <v>0</v>
      </c>
      <c r="CW237" s="104">
        <f>VALUE('Time Sheet KN'!CY237-'Time Sheet KN'!CX237)*24</f>
        <v>0</v>
      </c>
      <c r="CX237" s="104">
        <f>VALUE('Time Sheet KN'!DA237-'Time Sheet KN'!CZ237)*24</f>
        <v>0</v>
      </c>
      <c r="CY237" s="105">
        <f t="shared" si="2072"/>
        <v>0</v>
      </c>
      <c r="CZ237" s="5">
        <f t="shared" si="2073"/>
        <v>0</v>
      </c>
      <c r="DA237" s="5"/>
      <c r="DB237" s="5">
        <f>LOOKUP(DB$6,'Daily Absent'!$O$6:$AX$6,'Daily Absent'!$O237:$AX237)</f>
        <v>0</v>
      </c>
      <c r="DC237" s="104">
        <f>VALUE('Time Sheet KN'!DD237-'Time Sheet KN'!DC237)*24</f>
        <v>0</v>
      </c>
      <c r="DD237" s="104">
        <f>VALUE('Time Sheet KN'!DF237-'Time Sheet KN'!DE237)*24</f>
        <v>0</v>
      </c>
      <c r="DE237" s="104">
        <f>VALUE('Time Sheet KN'!DH237-'Time Sheet KN'!DG237)*24</f>
        <v>0</v>
      </c>
      <c r="DF237" s="105">
        <f t="shared" si="2074"/>
        <v>0</v>
      </c>
      <c r="DG237" s="5">
        <f t="shared" si="2075"/>
        <v>0</v>
      </c>
      <c r="DH237" s="5"/>
      <c r="DI237" s="5">
        <f>LOOKUP(DI$6,'Daily Absent'!$O$6:$AX$6,'Daily Absent'!$O237:$AX237)</f>
        <v>0</v>
      </c>
      <c r="DJ237" s="104">
        <f>VALUE('Time Sheet KN'!DK237-'Time Sheet KN'!DJ237)*24</f>
        <v>0</v>
      </c>
      <c r="DK237" s="104">
        <f>VALUE('Time Sheet KN'!DM237-'Time Sheet KN'!DL237)*24</f>
        <v>0</v>
      </c>
      <c r="DL237" s="104">
        <f>VALUE('Time Sheet KN'!DO237-'Time Sheet KN'!DN237)*24</f>
        <v>0</v>
      </c>
      <c r="DM237" s="105">
        <f t="shared" si="2076"/>
        <v>0</v>
      </c>
      <c r="DN237" s="5">
        <f t="shared" si="2077"/>
        <v>0</v>
      </c>
      <c r="DO237" s="5"/>
      <c r="DP237" s="5">
        <f>LOOKUP(DP$6,'Daily Absent'!$O$6:$AX$6,'Daily Absent'!$O237:$AX237)</f>
        <v>0</v>
      </c>
      <c r="DQ237" s="104">
        <f>VALUE('Time Sheet KN'!DR237-'Time Sheet KN'!DQ237)*24</f>
        <v>0</v>
      </c>
      <c r="DR237" s="104">
        <f>VALUE('Time Sheet KN'!DT237-'Time Sheet KN'!DS237)*24</f>
        <v>0</v>
      </c>
      <c r="DS237" s="104">
        <f>VALUE('Time Sheet KN'!DV237-'Time Sheet KN'!DU237)*24</f>
        <v>0</v>
      </c>
      <c r="DT237" s="105">
        <f t="shared" si="2078"/>
        <v>0</v>
      </c>
      <c r="DU237" s="5">
        <f t="shared" si="2079"/>
        <v>0</v>
      </c>
      <c r="DV237" s="5"/>
      <c r="DW237" s="5">
        <f>LOOKUP(DW$6,'Daily Absent'!$O$6:$AX$6,'Daily Absent'!$O237:$AX237)</f>
        <v>0</v>
      </c>
      <c r="DX237" s="104">
        <f>VALUE('Time Sheet KN'!DY237-'Time Sheet KN'!DX237)*24</f>
        <v>0</v>
      </c>
      <c r="DY237" s="104">
        <f>VALUE('Time Sheet KN'!EA237-'Time Sheet KN'!DZ237)*24</f>
        <v>0</v>
      </c>
      <c r="DZ237" s="104">
        <f>VALUE('Time Sheet KN'!EC237-'Time Sheet KN'!EB237)*24</f>
        <v>0</v>
      </c>
      <c r="EA237" s="105">
        <f t="shared" si="2080"/>
        <v>0</v>
      </c>
      <c r="EB237" s="5">
        <f t="shared" si="2081"/>
        <v>0</v>
      </c>
      <c r="EC237" s="5"/>
      <c r="ED237" s="5">
        <f>LOOKUP(ED$6,'Daily Absent'!$O$6:$AX$6,'Daily Absent'!$O237:$AX237)</f>
        <v>1</v>
      </c>
      <c r="EE237" s="104">
        <f>VALUE('Time Sheet KN'!EF237-'Time Sheet KN'!EE237)*24</f>
        <v>5</v>
      </c>
      <c r="EF237" s="104">
        <f>VALUE('Time Sheet KN'!EH237-'Time Sheet KN'!EG237)*24</f>
        <v>5.0000000000000009</v>
      </c>
      <c r="EG237" s="104">
        <f>VALUE('Time Sheet KN'!EJ237-'Time Sheet KN'!EI237)*24</f>
        <v>3</v>
      </c>
      <c r="EH237" s="105">
        <f t="shared" si="2082"/>
        <v>10</v>
      </c>
      <c r="EI237" s="5">
        <f t="shared" si="2083"/>
        <v>3</v>
      </c>
      <c r="EJ237" s="5"/>
      <c r="EK237" s="5">
        <f>LOOKUP(EK$6,'Daily Absent'!$O$6:$AX$6,'Daily Absent'!$O237:$AX237)</f>
        <v>1</v>
      </c>
      <c r="EL237" s="104">
        <f>VALUE('Time Sheet KN'!EM237-'Time Sheet KN'!EL237)*24</f>
        <v>5</v>
      </c>
      <c r="EM237" s="104">
        <f>VALUE('Time Sheet KN'!EO237-'Time Sheet KN'!EN237)*24</f>
        <v>5.0000000000000009</v>
      </c>
      <c r="EN237" s="104">
        <f>VALUE('Time Sheet KN'!EQ237-'Time Sheet KN'!EP237)*24</f>
        <v>0</v>
      </c>
      <c r="EO237" s="105">
        <f t="shared" si="2084"/>
        <v>9</v>
      </c>
      <c r="EP237" s="5">
        <f t="shared" si="2085"/>
        <v>1</v>
      </c>
      <c r="EQ237" s="5"/>
      <c r="ER237" s="5">
        <f>LOOKUP(ER$6,'Daily Absent'!$O$6:$AX$6,'Daily Absent'!$O237:$AX237)</f>
        <v>0</v>
      </c>
      <c r="ES237" s="104">
        <f>VALUE('Time Sheet KN'!ET237-'Time Sheet KN'!ES237)*24</f>
        <v>0</v>
      </c>
      <c r="ET237" s="104">
        <f>VALUE('Time Sheet KN'!EV237-'Time Sheet KN'!EU237)*24</f>
        <v>0</v>
      </c>
      <c r="EU237" s="104">
        <f>VALUE('Time Sheet KN'!EX237-'Time Sheet KN'!EW237)*24</f>
        <v>0</v>
      </c>
      <c r="EV237" s="105">
        <f t="shared" si="2086"/>
        <v>0</v>
      </c>
      <c r="EW237" s="5">
        <f t="shared" si="2087"/>
        <v>0</v>
      </c>
      <c r="EX237" s="5"/>
      <c r="EY237" s="5">
        <f>LOOKUP(EY$6,'Daily Absent'!$O$6:$AX$6,'Daily Absent'!$O237:$AX237)</f>
        <v>1</v>
      </c>
      <c r="EZ237" s="104">
        <f>VALUE('Time Sheet KN'!FA237-'Time Sheet KN'!EZ237)*24</f>
        <v>5</v>
      </c>
      <c r="FA237" s="104">
        <f>VALUE('Time Sheet KN'!FC237-'Time Sheet KN'!FB237)*24</f>
        <v>5.0000000000000009</v>
      </c>
      <c r="FB237" s="104">
        <f>VALUE('Time Sheet KN'!FE237-'Time Sheet KN'!FD237)*24</f>
        <v>3</v>
      </c>
      <c r="FC237" s="105">
        <f t="shared" si="2088"/>
        <v>10</v>
      </c>
      <c r="FD237" s="5">
        <f t="shared" si="2089"/>
        <v>3</v>
      </c>
      <c r="FE237" s="5"/>
      <c r="FF237" s="5">
        <f>LOOKUP(FF$6,'Daily Absent'!$O$6:$AX$6,'Daily Absent'!$O237:$AX237)</f>
        <v>1</v>
      </c>
      <c r="FG237" s="104">
        <f>VALUE('Time Sheet KN'!FH237-'Time Sheet KN'!FG237)*24</f>
        <v>0</v>
      </c>
      <c r="FH237" s="104">
        <f>VALUE('Time Sheet KN'!FJ237-'Time Sheet KN'!FI237)*24</f>
        <v>0</v>
      </c>
      <c r="FI237" s="104">
        <f>VALUE('Time Sheet KN'!FL237-'Time Sheet KN'!FK237)*24</f>
        <v>0</v>
      </c>
      <c r="FJ237" s="105">
        <f t="shared" si="2090"/>
        <v>0</v>
      </c>
      <c r="FK237" s="5">
        <f t="shared" si="2091"/>
        <v>0</v>
      </c>
      <c r="FL237" s="5"/>
      <c r="FM237" s="5">
        <f>LOOKUP(FM$6,'Daily Absent'!$O$6:$AX$6,'Daily Absent'!$O237:$AX237)</f>
        <v>0</v>
      </c>
      <c r="FN237" s="104">
        <f>VALUE('Time Sheet KN'!FO237-'Time Sheet KN'!FN237)*24</f>
        <v>0</v>
      </c>
      <c r="FO237" s="104">
        <f>VALUE('Time Sheet KN'!FQ237-'Time Sheet KN'!FP237)*24</f>
        <v>0</v>
      </c>
      <c r="FP237" s="104">
        <f>VALUE('Time Sheet KN'!FS237-'Time Sheet KN'!FR237)*24</f>
        <v>0</v>
      </c>
      <c r="FQ237" s="105">
        <f t="shared" si="2092"/>
        <v>0</v>
      </c>
      <c r="FR237" s="5">
        <f t="shared" si="2093"/>
        <v>0</v>
      </c>
      <c r="FS237" s="5"/>
      <c r="FT237" s="5">
        <f>LOOKUP(FT$6,'Daily Absent'!$O$6:$AX$6,'Daily Absent'!$O237:$AX237)</f>
        <v>0</v>
      </c>
      <c r="FU237" s="104">
        <f>VALUE('Time Sheet KN'!FV237-'Time Sheet KN'!FU237)*24</f>
        <v>0</v>
      </c>
      <c r="FV237" s="104">
        <f>VALUE('Time Sheet KN'!FX237-'Time Sheet KN'!FW237)*24</f>
        <v>0</v>
      </c>
      <c r="FW237" s="104">
        <f>VALUE('Time Sheet KN'!FZ237-'Time Sheet KN'!FY237)*24</f>
        <v>0</v>
      </c>
      <c r="FX237" s="105">
        <f t="shared" si="2094"/>
        <v>0</v>
      </c>
      <c r="FY237" s="5">
        <f t="shared" si="2095"/>
        <v>0</v>
      </c>
      <c r="FZ237" s="5"/>
      <c r="GA237" s="5">
        <f>LOOKUP(GA$6,'Daily Absent'!$O$6:$AX$6,'Daily Absent'!$O237:$AX237)</f>
        <v>0</v>
      </c>
      <c r="GB237" s="104">
        <f>VALUE('Time Sheet KN'!GC237-'Time Sheet KN'!GB237)*24</f>
        <v>0</v>
      </c>
      <c r="GC237" s="104">
        <f>VALUE('Time Sheet KN'!GE237-'Time Sheet KN'!GD237)*24</f>
        <v>0</v>
      </c>
      <c r="GD237" s="104">
        <f>VALUE('Time Sheet KN'!GG237-'Time Sheet KN'!GF237)*24</f>
        <v>0</v>
      </c>
      <c r="GE237" s="105">
        <f t="shared" si="2096"/>
        <v>0</v>
      </c>
      <c r="GF237" s="5">
        <f t="shared" si="2097"/>
        <v>0</v>
      </c>
      <c r="GG237" s="5"/>
      <c r="GH237" s="5">
        <f>LOOKUP(GH$6,'Daily Absent'!$O$6:$AX$6,'Daily Absent'!$O237:$AX237)</f>
        <v>0</v>
      </c>
      <c r="GI237" s="104">
        <f>VALUE('Time Sheet KN'!GJ237-'Time Sheet KN'!GI237)*24</f>
        <v>0</v>
      </c>
      <c r="GJ237" s="104">
        <f>VALUE('Time Sheet KN'!GL237-'Time Sheet KN'!GK237)*24</f>
        <v>0</v>
      </c>
      <c r="GK237" s="104">
        <f>VALUE('Time Sheet KN'!GN237-'Time Sheet KN'!GM237)*24</f>
        <v>0</v>
      </c>
      <c r="GL237" s="105">
        <f t="shared" si="2098"/>
        <v>0</v>
      </c>
      <c r="GM237" s="5">
        <f t="shared" si="2099"/>
        <v>0</v>
      </c>
      <c r="GN237" s="5"/>
      <c r="GO237" s="5">
        <f>LOOKUP(GO$6,'Daily Absent'!$O$6:$AX$6,'Daily Absent'!$O237:$AX237)</f>
        <v>0</v>
      </c>
      <c r="GP237" s="104">
        <f>VALUE('Time Sheet KN'!GQ237-'Time Sheet KN'!GP237)*24</f>
        <v>0</v>
      </c>
      <c r="GQ237" s="104">
        <f>VALUE('Time Sheet KN'!GS237-'Time Sheet KN'!GR237)*24</f>
        <v>0</v>
      </c>
      <c r="GR237" s="104">
        <f>VALUE('Time Sheet KN'!GU237-'Time Sheet KN'!GT237)*24</f>
        <v>0</v>
      </c>
      <c r="GS237" s="105">
        <f t="shared" si="2100"/>
        <v>0</v>
      </c>
      <c r="GT237" s="5">
        <f t="shared" si="2101"/>
        <v>0</v>
      </c>
      <c r="GU237" s="5"/>
      <c r="GV237" s="5">
        <f>LOOKUP(GV$6,'Daily Absent'!$O$6:$AX$6,'Daily Absent'!$O237:$AX237)</f>
        <v>0</v>
      </c>
      <c r="GW237" s="104">
        <f>VALUE('Time Sheet KN'!GX237-'Time Sheet KN'!GW237)*24</f>
        <v>0</v>
      </c>
      <c r="GX237" s="104">
        <f>VALUE('Time Sheet KN'!GZ237-'Time Sheet KN'!GY237)*24</f>
        <v>0</v>
      </c>
      <c r="GY237" s="104">
        <f>VALUE('Time Sheet KN'!HB237-'Time Sheet KN'!HA237)*24</f>
        <v>0</v>
      </c>
      <c r="GZ237" s="105">
        <f t="shared" si="2102"/>
        <v>0</v>
      </c>
      <c r="HA237" s="5">
        <f t="shared" si="2103"/>
        <v>0</v>
      </c>
      <c r="HB237" s="5"/>
      <c r="HC237" s="5">
        <f>LOOKUP(HC$6,'Daily Absent'!$O$6:$AX$6,'Daily Absent'!$O237:$AX237)</f>
        <v>0</v>
      </c>
      <c r="HD237" s="104">
        <f>VALUE('Time Sheet KN'!HE237-'Time Sheet KN'!HD237)*24</f>
        <v>0</v>
      </c>
      <c r="HE237" s="104">
        <f>VALUE('Time Sheet KN'!HG237-'Time Sheet KN'!HF237)*24</f>
        <v>0</v>
      </c>
      <c r="HF237" s="104">
        <f>VALUE('Time Sheet KN'!HI237-'Time Sheet KN'!HH237)*24</f>
        <v>0</v>
      </c>
      <c r="HG237" s="105">
        <f t="shared" si="2104"/>
        <v>0</v>
      </c>
      <c r="HH237" s="5">
        <f t="shared" si="2105"/>
        <v>0</v>
      </c>
      <c r="HI237" s="5"/>
      <c r="HJ237" s="5">
        <f>LOOKUP(HJ$6,'Daily Absent'!$O$6:$AX$6,'Daily Absent'!$O237:$AX237)</f>
        <v>0</v>
      </c>
      <c r="HK237" s="104">
        <f>VALUE('Time Sheet KN'!HL237-'Time Sheet KN'!HK237)*24</f>
        <v>0</v>
      </c>
      <c r="HL237" s="104">
        <f>VALUE('Time Sheet KN'!HN237-'Time Sheet KN'!HM237)*24</f>
        <v>0</v>
      </c>
      <c r="HM237" s="104">
        <f>VALUE('Time Sheet KN'!HP237-'Time Sheet KN'!HO237)*24</f>
        <v>0</v>
      </c>
      <c r="HN237" s="105">
        <f t="shared" si="2106"/>
        <v>0</v>
      </c>
      <c r="HO237" s="5">
        <f t="shared" si="2107"/>
        <v>0</v>
      </c>
      <c r="HP237" s="5"/>
      <c r="HQ237" s="5">
        <f>LOOKUP(HQ$6,'Daily Absent'!$O$6:$AX$6,'Daily Absent'!$O237:$AX237)</f>
        <v>0</v>
      </c>
      <c r="HR237" s="104">
        <f>VALUE('Time Sheet KN'!HS237-'Time Sheet KN'!HR237)*24</f>
        <v>0</v>
      </c>
      <c r="HS237" s="104">
        <f>VALUE('Time Sheet KN'!HU237-'Time Sheet KN'!HT237)*24</f>
        <v>0</v>
      </c>
      <c r="HT237" s="104">
        <f>VALUE('Time Sheet KN'!HW237-'Time Sheet KN'!HV237)*24</f>
        <v>0</v>
      </c>
      <c r="HU237" s="105">
        <f t="shared" si="2108"/>
        <v>0</v>
      </c>
      <c r="HV237" s="5">
        <f t="shared" si="2109"/>
        <v>0</v>
      </c>
      <c r="HW237" s="5"/>
      <c r="HX237" s="5">
        <f>LOOKUP(HX$6,'Daily Absent'!$O$6:$AX$6,'Daily Absent'!$O237:$AX237)</f>
        <v>0</v>
      </c>
      <c r="HY237" s="104">
        <f>VALUE('Time Sheet KN'!HZ237-'Time Sheet KN'!HY237)*24</f>
        <v>0</v>
      </c>
      <c r="HZ237" s="104">
        <f>VALUE('Time Sheet KN'!IB237-'Time Sheet KN'!IA237)*24</f>
        <v>0</v>
      </c>
      <c r="IA237" s="104">
        <f>VALUE('Time Sheet KN'!ID237-'Time Sheet KN'!IC237)*24</f>
        <v>0</v>
      </c>
      <c r="IB237" s="105">
        <f t="shared" si="2110"/>
        <v>0</v>
      </c>
      <c r="IC237" s="5">
        <f t="shared" si="2111"/>
        <v>0</v>
      </c>
      <c r="ID237" s="5"/>
      <c r="IE237" s="5">
        <f>LOOKUP(IE$6,'Daily Absent'!$O$6:$AX$6,'Daily Absent'!$O237:$AX237)</f>
        <v>0</v>
      </c>
      <c r="IF237" s="104">
        <f>VALUE('Time Sheet KN'!IG237-'Time Sheet KN'!IF237)*24</f>
        <v>0</v>
      </c>
      <c r="IG237" s="104">
        <f>VALUE('Time Sheet KN'!II237-'Time Sheet KN'!IH237)*24</f>
        <v>0</v>
      </c>
      <c r="IH237" s="104">
        <f>VALUE('Time Sheet KN'!IK237-'Time Sheet KN'!IJ237)*24</f>
        <v>0</v>
      </c>
      <c r="II237" s="105">
        <f t="shared" si="2112"/>
        <v>0</v>
      </c>
      <c r="IJ237" s="5">
        <f t="shared" si="2113"/>
        <v>0</v>
      </c>
      <c r="IK237" s="5"/>
      <c r="IL237" s="5">
        <f>LOOKUP(IL$6,'Daily Absent'!$O$6:$AX$6,'Daily Absent'!$O237:$AX237)</f>
        <v>0</v>
      </c>
      <c r="IM237" s="104">
        <f>VALUE('Time Sheet KN'!IN237-'Time Sheet KN'!IM237)*24</f>
        <v>0</v>
      </c>
      <c r="IN237" s="104">
        <f>VALUE('Time Sheet KN'!IP237-'Time Sheet KN'!IO237)*24</f>
        <v>0</v>
      </c>
      <c r="IO237" s="104">
        <f>VALUE('Time Sheet KN'!IR237-'Time Sheet KN'!IQ237)*24</f>
        <v>0</v>
      </c>
      <c r="IP237" s="105">
        <f t="shared" si="2114"/>
        <v>0</v>
      </c>
      <c r="IQ237" s="5">
        <f t="shared" si="2115"/>
        <v>0</v>
      </c>
      <c r="IR237" s="5"/>
      <c r="IS237" s="5">
        <f>LOOKUP(IS$6,'Daily Absent'!$O$6:$AX$6,'Daily Absent'!$O237:$AX237)</f>
        <v>0</v>
      </c>
      <c r="IT237" s="104">
        <f>VALUE('Time Sheet KN'!IU237-'Time Sheet KN'!IT237)*24</f>
        <v>0</v>
      </c>
      <c r="IU237" s="104">
        <f>VALUE('Time Sheet KN'!IW237-'Time Sheet KN'!IV237)*24</f>
        <v>0</v>
      </c>
      <c r="IV237" s="104">
        <f>VALUE('Time Sheet KN'!IY237-'Time Sheet KN'!IX237)*24</f>
        <v>0</v>
      </c>
      <c r="IW237" s="105">
        <f t="shared" si="2116"/>
        <v>0</v>
      </c>
      <c r="IX237" s="5">
        <f t="shared" si="2117"/>
        <v>0</v>
      </c>
      <c r="IY237" s="5"/>
      <c r="IZ237" s="5">
        <f>LOOKUP(IZ$6,'Daily Absent'!$O$6:$AX$6,'Daily Absent'!$O237:$AX237)</f>
        <v>0</v>
      </c>
      <c r="JA237" s="104">
        <f>VALUE('Time Sheet KN'!JB237-'Time Sheet KN'!JA237)*24</f>
        <v>0</v>
      </c>
      <c r="JB237" s="104">
        <f>VALUE('Time Sheet KN'!JD237-'Time Sheet KN'!JC237)*24</f>
        <v>0</v>
      </c>
      <c r="JC237" s="104">
        <f>VALUE('Time Sheet KN'!JF237-'Time Sheet KN'!JE237)*24</f>
        <v>0</v>
      </c>
      <c r="JD237" s="105">
        <f t="shared" si="2118"/>
        <v>0</v>
      </c>
      <c r="JE237" s="5">
        <f t="shared" si="2119"/>
        <v>0</v>
      </c>
      <c r="JF237" s="5"/>
    </row>
    <row r="238" spans="1:266" ht="21" customHeight="1">
      <c r="A238" s="54">
        <f>IF('Master MP Status'!A238&gt;0,'Master MP Status'!A238,"")</f>
        <v>230</v>
      </c>
      <c r="B238" s="5" t="str">
        <f>IF(ISTEXT('Master MP Status'!B238),'Master MP Status'!B238,"")</f>
        <v>DIRECT</v>
      </c>
      <c r="C238" s="153" t="str">
        <f>IF(OR(ISTEXT('Master MP Status'!C238),'Master MP Status'!C238&gt;0),'Master MP Status'!C238,"")</f>
        <v/>
      </c>
      <c r="D238" s="154" t="str">
        <f>IF(OR(ISTEXT('Master MP Status'!D238),'Master MP Status'!D238&gt;0),'Master MP Status'!D238,"")</f>
        <v>B250152</v>
      </c>
      <c r="E238" s="5" t="str">
        <f>IF(ISTEXT('Master MP Status'!E238),'Master MP Status'!E238,"")</f>
        <v>MU'ARIZAL</v>
      </c>
      <c r="F238" s="5" t="str">
        <f>IF(ISTEXT('Master MP Status'!F238),'Master MP Status'!F238,"")</f>
        <v/>
      </c>
      <c r="G238" s="5" t="str">
        <f>IF(ISTEXT('Master MP Status'!G238),'Master MP Status'!G238,"")</f>
        <v>Serang</v>
      </c>
      <c r="H238" s="5" t="str">
        <f>IF(ISTEXT('Master MP Status'!H238),'Master MP Status'!H238,"")</f>
        <v>MURSID</v>
      </c>
      <c r="I238" s="5" t="str">
        <f>IF(ISTEXT('Master MP Status'!I238),'Master MP Status'!I238,"")</f>
        <v>Scaffolder 2</v>
      </c>
      <c r="J238" s="5" t="str">
        <f>IF(ISTEXT('Master MP Status'!J238),'Master MP Status'!J238,"")</f>
        <v>Scaffolder 2</v>
      </c>
      <c r="K238" s="9">
        <f>IF(OR('Master MP Status'!K238=0,'Master MP Status'!K238=""),"",'Master MP Status'!K238)</f>
        <v>45856</v>
      </c>
      <c r="L238" s="9">
        <f>IF(OR('Master MP Status'!L238=0,'Master MP Status'!L238=""),"",'Master MP Status'!L238)</f>
        <v>45856</v>
      </c>
      <c r="M238" s="9" t="str">
        <f>IF(OR('Master MP Status'!M238=0,'Master MP Status'!M238=""),"",'Master MP Status'!M238)</f>
        <v/>
      </c>
      <c r="N238" s="5" t="str">
        <f>IF(ISTEXT('Master MP Status'!N238),'Master MP Status'!N238,"")</f>
        <v/>
      </c>
      <c r="O238" s="5">
        <f>LOOKUP(O$6,'Daily Absent'!$O$6:$AX$6,'Daily Absent'!$O238:$AX238)</f>
        <v>0</v>
      </c>
      <c r="P238" s="104">
        <f>VALUE('Time Sheet KN'!Q238-'Time Sheet KN'!P238)*24</f>
        <v>0</v>
      </c>
      <c r="Q238" s="104">
        <f>VALUE('Time Sheet KN'!S238-'Time Sheet KN'!R238)*24</f>
        <v>0</v>
      </c>
      <c r="R238" s="104">
        <f>VALUE('Time Sheet KN'!U238-'Time Sheet KN'!T238)*24</f>
        <v>0</v>
      </c>
      <c r="S238" s="105">
        <f t="shared" si="2048"/>
        <v>0</v>
      </c>
      <c r="T238" s="5">
        <f t="shared" si="2049"/>
        <v>0</v>
      </c>
      <c r="U238" s="5"/>
      <c r="V238" s="5">
        <f>LOOKUP(V$6,'Daily Absent'!$O$6:$AX$6,'Daily Absent'!$O238:$AX238)</f>
        <v>0</v>
      </c>
      <c r="W238" s="104">
        <f>VALUE('Time Sheet KN'!X238-'Time Sheet KN'!W238)*24</f>
        <v>0</v>
      </c>
      <c r="X238" s="104">
        <f>VALUE('Time Sheet KN'!Z238-'Time Sheet KN'!Y238)*24</f>
        <v>0</v>
      </c>
      <c r="Y238" s="104">
        <f>VALUE('Time Sheet KN'!AB238-'Time Sheet KN'!AA238)*24</f>
        <v>0</v>
      </c>
      <c r="Z238" s="105">
        <f t="shared" si="2050"/>
        <v>0</v>
      </c>
      <c r="AA238" s="5">
        <f t="shared" si="2051"/>
        <v>0</v>
      </c>
      <c r="AB238" s="5"/>
      <c r="AC238" s="5">
        <f>LOOKUP(AC$6,'Daily Absent'!$O$6:$AX$6,'Daily Absent'!$O238:$AX238)</f>
        <v>0</v>
      </c>
      <c r="AD238" s="104">
        <f>VALUE('Time Sheet KN'!AE238-'Time Sheet KN'!AD238)*24</f>
        <v>0</v>
      </c>
      <c r="AE238" s="104">
        <f>VALUE('Time Sheet KN'!AG238-'Time Sheet KN'!AF238)*24</f>
        <v>0</v>
      </c>
      <c r="AF238" s="104">
        <f>VALUE('Time Sheet KN'!AI238-'Time Sheet KN'!AH238)*24</f>
        <v>0</v>
      </c>
      <c r="AG238" s="105">
        <f t="shared" si="2052"/>
        <v>0</v>
      </c>
      <c r="AH238" s="5">
        <f t="shared" si="2053"/>
        <v>0</v>
      </c>
      <c r="AI238" s="5"/>
      <c r="AJ238" s="5">
        <f>LOOKUP(AJ$6,'Daily Absent'!$O$6:$AX$6,'Daily Absent'!$O238:$AX238)</f>
        <v>0</v>
      </c>
      <c r="AK238" s="104">
        <f>VALUE('Time Sheet KN'!AL238-'Time Sheet KN'!AK238)*24</f>
        <v>0</v>
      </c>
      <c r="AL238" s="104">
        <f>VALUE('Time Sheet KN'!AN238-'Time Sheet KN'!AM238)*24</f>
        <v>0</v>
      </c>
      <c r="AM238" s="104">
        <f>VALUE('Time Sheet KN'!AP238-'Time Sheet KN'!AO238)*24</f>
        <v>0</v>
      </c>
      <c r="AN238" s="105">
        <f t="shared" si="2054"/>
        <v>0</v>
      </c>
      <c r="AO238" s="5">
        <f t="shared" si="2055"/>
        <v>0</v>
      </c>
      <c r="AP238" s="5"/>
      <c r="AQ238" s="5">
        <f>LOOKUP(AQ$6,'Daily Absent'!$O$6:$AX$6,'Daily Absent'!$O238:$AX238)</f>
        <v>0</v>
      </c>
      <c r="AR238" s="104">
        <f>VALUE('Time Sheet KN'!AS238-'Time Sheet KN'!AR238)*24</f>
        <v>0</v>
      </c>
      <c r="AS238" s="104">
        <f>VALUE('Time Sheet KN'!AU238-'Time Sheet KN'!AT238)*24</f>
        <v>0</v>
      </c>
      <c r="AT238" s="104">
        <f>VALUE('Time Sheet KN'!AW238-'Time Sheet KN'!AV238)*24</f>
        <v>0</v>
      </c>
      <c r="AU238" s="105">
        <f t="shared" si="2056"/>
        <v>0</v>
      </c>
      <c r="AV238" s="5">
        <f t="shared" si="2057"/>
        <v>0</v>
      </c>
      <c r="AW238" s="5"/>
      <c r="AX238" s="5">
        <f>LOOKUP(AX$6,'Daily Absent'!$O$6:$AX$6,'Daily Absent'!$O238:$AX238)</f>
        <v>0</v>
      </c>
      <c r="AY238" s="104">
        <f>VALUE('Time Sheet KN'!AZ238-'Time Sheet KN'!AY238)*24</f>
        <v>0</v>
      </c>
      <c r="AZ238" s="104">
        <f>VALUE('Time Sheet KN'!BB238-'Time Sheet KN'!BA238)*24</f>
        <v>0</v>
      </c>
      <c r="BA238" s="104">
        <f>VALUE('Time Sheet KN'!BD238-'Time Sheet KN'!BC238)*24</f>
        <v>0</v>
      </c>
      <c r="BB238" s="105">
        <f t="shared" si="2058"/>
        <v>0</v>
      </c>
      <c r="BC238" s="5">
        <f t="shared" si="2059"/>
        <v>0</v>
      </c>
      <c r="BD238" s="5"/>
      <c r="BE238" s="5">
        <f>LOOKUP(BE$6,'Daily Absent'!$O$6:$AX$6,'Daily Absent'!$O238:$AX238)</f>
        <v>0</v>
      </c>
      <c r="BF238" s="104">
        <f>VALUE('Time Sheet KN'!BG238-'Time Sheet KN'!BF238)*24</f>
        <v>0</v>
      </c>
      <c r="BG238" s="104">
        <f>VALUE('Time Sheet KN'!BI238-'Time Sheet KN'!BH238)*24</f>
        <v>0</v>
      </c>
      <c r="BH238" s="104">
        <f>VALUE('Time Sheet KN'!BK238-'Time Sheet KN'!BJ238)*24</f>
        <v>0</v>
      </c>
      <c r="BI238" s="105">
        <f t="shared" si="2060"/>
        <v>0</v>
      </c>
      <c r="BJ238" s="5">
        <f t="shared" si="2061"/>
        <v>0</v>
      </c>
      <c r="BK238" s="5"/>
      <c r="BL238" s="5">
        <f>LOOKUP(BL$6,'Daily Absent'!$O$6:$AX$6,'Daily Absent'!$O238:$AX238)</f>
        <v>0</v>
      </c>
      <c r="BM238" s="104">
        <f>VALUE('Time Sheet KN'!BN238-'Time Sheet KN'!BM238)*24</f>
        <v>0</v>
      </c>
      <c r="BN238" s="104">
        <f>VALUE('Time Sheet KN'!BP238-'Time Sheet KN'!BO238)*24</f>
        <v>0</v>
      </c>
      <c r="BO238" s="104">
        <f>VALUE('Time Sheet KN'!BR238-'Time Sheet KN'!BQ238)*24</f>
        <v>0</v>
      </c>
      <c r="BP238" s="105">
        <f t="shared" si="2062"/>
        <v>0</v>
      </c>
      <c r="BQ238" s="5">
        <f t="shared" si="2063"/>
        <v>0</v>
      </c>
      <c r="BR238" s="5"/>
      <c r="BS238" s="5">
        <f>LOOKUP(BS$6,'Daily Absent'!$O$6:$AX$6,'Daily Absent'!$O238:$AX238)</f>
        <v>0</v>
      </c>
      <c r="BT238" s="104">
        <f>VALUE('Time Sheet KN'!BU238-'Time Sheet KN'!BT238)*24</f>
        <v>0</v>
      </c>
      <c r="BU238" s="104">
        <f>VALUE('Time Sheet KN'!BW238-'Time Sheet KN'!BV238)*24</f>
        <v>0</v>
      </c>
      <c r="BV238" s="104">
        <f>VALUE('Time Sheet KN'!BY238-'Time Sheet KN'!BX238)*24</f>
        <v>0</v>
      </c>
      <c r="BW238" s="105">
        <f t="shared" si="2064"/>
        <v>0</v>
      </c>
      <c r="BX238" s="5">
        <f t="shared" si="2065"/>
        <v>0</v>
      </c>
      <c r="BY238" s="5"/>
      <c r="BZ238" s="5">
        <f>LOOKUP(BZ$6,'Daily Absent'!$O$6:$AX$6,'Daily Absent'!$O238:$AX238)</f>
        <v>0</v>
      </c>
      <c r="CA238" s="104">
        <f>VALUE('Time Sheet KN'!CB238-'Time Sheet KN'!CA238)*24</f>
        <v>0</v>
      </c>
      <c r="CB238" s="104">
        <f>VALUE('Time Sheet KN'!CD238-'Time Sheet KN'!CC238)*24</f>
        <v>0</v>
      </c>
      <c r="CC238" s="104">
        <f>VALUE('Time Sheet KN'!CF238-'Time Sheet KN'!CE238)*24</f>
        <v>0</v>
      </c>
      <c r="CD238" s="105">
        <f t="shared" si="2066"/>
        <v>0</v>
      </c>
      <c r="CE238" s="5">
        <f t="shared" si="2067"/>
        <v>0</v>
      </c>
      <c r="CF238" s="5"/>
      <c r="CG238" s="5">
        <f>LOOKUP(CG$6,'Daily Absent'!$O$6:$AX$6,'Daily Absent'!$O238:$AX238)</f>
        <v>0</v>
      </c>
      <c r="CH238" s="104">
        <f>VALUE('Time Sheet KN'!CI238-'Time Sheet KN'!CH238)*24</f>
        <v>0</v>
      </c>
      <c r="CI238" s="104">
        <f>VALUE('Time Sheet KN'!CK238-'Time Sheet KN'!CJ238)*24</f>
        <v>0</v>
      </c>
      <c r="CJ238" s="104">
        <f>VALUE('Time Sheet KN'!CM238-'Time Sheet KN'!CL238)*24</f>
        <v>0</v>
      </c>
      <c r="CK238" s="105">
        <f t="shared" si="2068"/>
        <v>0</v>
      </c>
      <c r="CL238" s="5">
        <f t="shared" si="2069"/>
        <v>0</v>
      </c>
      <c r="CM238" s="5"/>
      <c r="CN238" s="5">
        <f>LOOKUP(CN$6,'Daily Absent'!$O$6:$AX$6,'Daily Absent'!$O238:$AX238)</f>
        <v>0</v>
      </c>
      <c r="CO238" s="104">
        <f>VALUE('Time Sheet KN'!CP238-'Time Sheet KN'!CO238)*24</f>
        <v>0</v>
      </c>
      <c r="CP238" s="104">
        <f>VALUE('Time Sheet KN'!CR238-'Time Sheet KN'!CQ238)*24</f>
        <v>0</v>
      </c>
      <c r="CQ238" s="104">
        <f>VALUE('Time Sheet KN'!CT238-'Time Sheet KN'!CS238)*24</f>
        <v>0</v>
      </c>
      <c r="CR238" s="105">
        <f t="shared" si="2070"/>
        <v>0</v>
      </c>
      <c r="CS238" s="5">
        <f t="shared" si="2071"/>
        <v>0</v>
      </c>
      <c r="CT238" s="5"/>
      <c r="CU238" s="5">
        <f>LOOKUP(CU$6,'Daily Absent'!$O$6:$AX$6,'Daily Absent'!$O238:$AX238)</f>
        <v>0</v>
      </c>
      <c r="CV238" s="104">
        <f>VALUE('Time Sheet KN'!CW238-'Time Sheet KN'!CV238)*24</f>
        <v>0</v>
      </c>
      <c r="CW238" s="104">
        <f>VALUE('Time Sheet KN'!CY238-'Time Sheet KN'!CX238)*24</f>
        <v>0</v>
      </c>
      <c r="CX238" s="104">
        <f>VALUE('Time Sheet KN'!DA238-'Time Sheet KN'!CZ238)*24</f>
        <v>0</v>
      </c>
      <c r="CY238" s="105">
        <f t="shared" si="2072"/>
        <v>0</v>
      </c>
      <c r="CZ238" s="5">
        <f t="shared" si="2073"/>
        <v>0</v>
      </c>
      <c r="DA238" s="5"/>
      <c r="DB238" s="5">
        <f>LOOKUP(DB$6,'Daily Absent'!$O$6:$AX$6,'Daily Absent'!$O238:$AX238)</f>
        <v>0</v>
      </c>
      <c r="DC238" s="104">
        <f>VALUE('Time Sheet KN'!DD238-'Time Sheet KN'!DC238)*24</f>
        <v>0</v>
      </c>
      <c r="DD238" s="104">
        <f>VALUE('Time Sheet KN'!DF238-'Time Sheet KN'!DE238)*24</f>
        <v>0</v>
      </c>
      <c r="DE238" s="104">
        <f>VALUE('Time Sheet KN'!DH238-'Time Sheet KN'!DG238)*24</f>
        <v>0</v>
      </c>
      <c r="DF238" s="105">
        <f t="shared" si="2074"/>
        <v>0</v>
      </c>
      <c r="DG238" s="5">
        <f t="shared" si="2075"/>
        <v>0</v>
      </c>
      <c r="DH238" s="5"/>
      <c r="DI238" s="5">
        <f>LOOKUP(DI$6,'Daily Absent'!$O$6:$AX$6,'Daily Absent'!$O238:$AX238)</f>
        <v>0</v>
      </c>
      <c r="DJ238" s="104">
        <f>VALUE('Time Sheet KN'!DK238-'Time Sheet KN'!DJ238)*24</f>
        <v>0</v>
      </c>
      <c r="DK238" s="104">
        <f>VALUE('Time Sheet KN'!DM238-'Time Sheet KN'!DL238)*24</f>
        <v>0</v>
      </c>
      <c r="DL238" s="104">
        <f>VALUE('Time Sheet KN'!DO238-'Time Sheet KN'!DN238)*24</f>
        <v>0</v>
      </c>
      <c r="DM238" s="105">
        <f t="shared" si="2076"/>
        <v>0</v>
      </c>
      <c r="DN238" s="5">
        <f t="shared" si="2077"/>
        <v>0</v>
      </c>
      <c r="DO238" s="5"/>
      <c r="DP238" s="5">
        <f>LOOKUP(DP$6,'Daily Absent'!$O$6:$AX$6,'Daily Absent'!$O238:$AX238)</f>
        <v>0</v>
      </c>
      <c r="DQ238" s="104">
        <f>VALUE('Time Sheet KN'!DR238-'Time Sheet KN'!DQ238)*24</f>
        <v>0</v>
      </c>
      <c r="DR238" s="104">
        <f>VALUE('Time Sheet KN'!DT238-'Time Sheet KN'!DS238)*24</f>
        <v>0</v>
      </c>
      <c r="DS238" s="104">
        <f>VALUE('Time Sheet KN'!DV238-'Time Sheet KN'!DU238)*24</f>
        <v>0</v>
      </c>
      <c r="DT238" s="105">
        <f t="shared" si="2078"/>
        <v>0</v>
      </c>
      <c r="DU238" s="5">
        <f t="shared" si="2079"/>
        <v>0</v>
      </c>
      <c r="DV238" s="5"/>
      <c r="DW238" s="5">
        <f>LOOKUP(DW$6,'Daily Absent'!$O$6:$AX$6,'Daily Absent'!$O238:$AX238)</f>
        <v>0</v>
      </c>
      <c r="DX238" s="104">
        <f>VALUE('Time Sheet KN'!DY238-'Time Sheet KN'!DX238)*24</f>
        <v>0</v>
      </c>
      <c r="DY238" s="104">
        <f>VALUE('Time Sheet KN'!EA238-'Time Sheet KN'!DZ238)*24</f>
        <v>0</v>
      </c>
      <c r="DZ238" s="104">
        <f>VALUE('Time Sheet KN'!EC238-'Time Sheet KN'!EB238)*24</f>
        <v>0</v>
      </c>
      <c r="EA238" s="105">
        <f t="shared" si="2080"/>
        <v>0</v>
      </c>
      <c r="EB238" s="5">
        <f t="shared" si="2081"/>
        <v>0</v>
      </c>
      <c r="EC238" s="5"/>
      <c r="ED238" s="5">
        <f>LOOKUP(ED$6,'Daily Absent'!$O$6:$AX$6,'Daily Absent'!$O238:$AX238)</f>
        <v>1</v>
      </c>
      <c r="EE238" s="104">
        <f>VALUE('Time Sheet KN'!EF238-'Time Sheet KN'!EE238)*24</f>
        <v>5</v>
      </c>
      <c r="EF238" s="104">
        <f>VALUE('Time Sheet KN'!EH238-'Time Sheet KN'!EG238)*24</f>
        <v>5.0000000000000009</v>
      </c>
      <c r="EG238" s="104">
        <f>VALUE('Time Sheet KN'!EJ238-'Time Sheet KN'!EI238)*24</f>
        <v>3</v>
      </c>
      <c r="EH238" s="105">
        <f t="shared" si="2082"/>
        <v>10</v>
      </c>
      <c r="EI238" s="5">
        <f t="shared" si="2083"/>
        <v>3</v>
      </c>
      <c r="EJ238" s="5"/>
      <c r="EK238" s="5">
        <f>LOOKUP(EK$6,'Daily Absent'!$O$6:$AX$6,'Daily Absent'!$O238:$AX238)</f>
        <v>1</v>
      </c>
      <c r="EL238" s="104">
        <f>VALUE('Time Sheet KN'!EM238-'Time Sheet KN'!EL238)*24</f>
        <v>5</v>
      </c>
      <c r="EM238" s="104">
        <f>VALUE('Time Sheet KN'!EO238-'Time Sheet KN'!EN238)*24</f>
        <v>5.0000000000000009</v>
      </c>
      <c r="EN238" s="104">
        <f>VALUE('Time Sheet KN'!EQ238-'Time Sheet KN'!EP238)*24</f>
        <v>0</v>
      </c>
      <c r="EO238" s="105">
        <f t="shared" si="2084"/>
        <v>9</v>
      </c>
      <c r="EP238" s="5">
        <f t="shared" si="2085"/>
        <v>1</v>
      </c>
      <c r="EQ238" s="5"/>
      <c r="ER238" s="5">
        <f>LOOKUP(ER$6,'Daily Absent'!$O$6:$AX$6,'Daily Absent'!$O238:$AX238)</f>
        <v>0</v>
      </c>
      <c r="ES238" s="104">
        <f>VALUE('Time Sheet KN'!ET238-'Time Sheet KN'!ES238)*24</f>
        <v>0</v>
      </c>
      <c r="ET238" s="104">
        <f>VALUE('Time Sheet KN'!EV238-'Time Sheet KN'!EU238)*24</f>
        <v>0</v>
      </c>
      <c r="EU238" s="104">
        <f>VALUE('Time Sheet KN'!EX238-'Time Sheet KN'!EW238)*24</f>
        <v>0</v>
      </c>
      <c r="EV238" s="105">
        <f t="shared" si="2086"/>
        <v>0</v>
      </c>
      <c r="EW238" s="5">
        <f t="shared" si="2087"/>
        <v>0</v>
      </c>
      <c r="EX238" s="5"/>
      <c r="EY238" s="5">
        <f>LOOKUP(EY$6,'Daily Absent'!$O$6:$AX$6,'Daily Absent'!$O238:$AX238)</f>
        <v>1</v>
      </c>
      <c r="EZ238" s="104">
        <f>VALUE('Time Sheet KN'!FA238-'Time Sheet KN'!EZ238)*24</f>
        <v>5</v>
      </c>
      <c r="FA238" s="104">
        <f>VALUE('Time Sheet KN'!FC238-'Time Sheet KN'!FB238)*24</f>
        <v>5.0000000000000009</v>
      </c>
      <c r="FB238" s="104">
        <f>VALUE('Time Sheet KN'!FE238-'Time Sheet KN'!FD238)*24</f>
        <v>3</v>
      </c>
      <c r="FC238" s="105">
        <f t="shared" si="2088"/>
        <v>10</v>
      </c>
      <c r="FD238" s="5">
        <f t="shared" si="2089"/>
        <v>3</v>
      </c>
      <c r="FE238" s="5"/>
      <c r="FF238" s="5">
        <f>LOOKUP(FF$6,'Daily Absent'!$O$6:$AX$6,'Daily Absent'!$O238:$AX238)</f>
        <v>1</v>
      </c>
      <c r="FG238" s="104">
        <f>VALUE('Time Sheet KN'!FH238-'Time Sheet KN'!FG238)*24</f>
        <v>0</v>
      </c>
      <c r="FH238" s="104">
        <f>VALUE('Time Sheet KN'!FJ238-'Time Sheet KN'!FI238)*24</f>
        <v>0</v>
      </c>
      <c r="FI238" s="104">
        <f>VALUE('Time Sheet KN'!FL238-'Time Sheet KN'!FK238)*24</f>
        <v>0</v>
      </c>
      <c r="FJ238" s="105">
        <f t="shared" si="2090"/>
        <v>0</v>
      </c>
      <c r="FK238" s="5">
        <f t="shared" si="2091"/>
        <v>0</v>
      </c>
      <c r="FL238" s="5"/>
      <c r="FM238" s="5">
        <f>LOOKUP(FM$6,'Daily Absent'!$O$6:$AX$6,'Daily Absent'!$O238:$AX238)</f>
        <v>0</v>
      </c>
      <c r="FN238" s="104">
        <f>VALUE('Time Sheet KN'!FO238-'Time Sheet KN'!FN238)*24</f>
        <v>0</v>
      </c>
      <c r="FO238" s="104">
        <f>VALUE('Time Sheet KN'!FQ238-'Time Sheet KN'!FP238)*24</f>
        <v>0</v>
      </c>
      <c r="FP238" s="104">
        <f>VALUE('Time Sheet KN'!FS238-'Time Sheet KN'!FR238)*24</f>
        <v>0</v>
      </c>
      <c r="FQ238" s="105">
        <f t="shared" si="2092"/>
        <v>0</v>
      </c>
      <c r="FR238" s="5">
        <f t="shared" si="2093"/>
        <v>0</v>
      </c>
      <c r="FS238" s="5"/>
      <c r="FT238" s="5">
        <f>LOOKUP(FT$6,'Daily Absent'!$O$6:$AX$6,'Daily Absent'!$O238:$AX238)</f>
        <v>0</v>
      </c>
      <c r="FU238" s="104">
        <f>VALUE('Time Sheet KN'!FV238-'Time Sheet KN'!FU238)*24</f>
        <v>0</v>
      </c>
      <c r="FV238" s="104">
        <f>VALUE('Time Sheet KN'!FX238-'Time Sheet KN'!FW238)*24</f>
        <v>0</v>
      </c>
      <c r="FW238" s="104">
        <f>VALUE('Time Sheet KN'!FZ238-'Time Sheet KN'!FY238)*24</f>
        <v>0</v>
      </c>
      <c r="FX238" s="105">
        <f t="shared" si="2094"/>
        <v>0</v>
      </c>
      <c r="FY238" s="5">
        <f t="shared" si="2095"/>
        <v>0</v>
      </c>
      <c r="FZ238" s="5"/>
      <c r="GA238" s="5">
        <f>LOOKUP(GA$6,'Daily Absent'!$O$6:$AX$6,'Daily Absent'!$O238:$AX238)</f>
        <v>0</v>
      </c>
      <c r="GB238" s="104">
        <f>VALUE('Time Sheet KN'!GC238-'Time Sheet KN'!GB238)*24</f>
        <v>0</v>
      </c>
      <c r="GC238" s="104">
        <f>VALUE('Time Sheet KN'!GE238-'Time Sheet KN'!GD238)*24</f>
        <v>0</v>
      </c>
      <c r="GD238" s="104">
        <f>VALUE('Time Sheet KN'!GG238-'Time Sheet KN'!GF238)*24</f>
        <v>0</v>
      </c>
      <c r="GE238" s="105">
        <f t="shared" si="2096"/>
        <v>0</v>
      </c>
      <c r="GF238" s="5">
        <f t="shared" si="2097"/>
        <v>0</v>
      </c>
      <c r="GG238" s="5"/>
      <c r="GH238" s="5">
        <f>LOOKUP(GH$6,'Daily Absent'!$O$6:$AX$6,'Daily Absent'!$O238:$AX238)</f>
        <v>0</v>
      </c>
      <c r="GI238" s="104">
        <f>VALUE('Time Sheet KN'!GJ238-'Time Sheet KN'!GI238)*24</f>
        <v>0</v>
      </c>
      <c r="GJ238" s="104">
        <f>VALUE('Time Sheet KN'!GL238-'Time Sheet KN'!GK238)*24</f>
        <v>0</v>
      </c>
      <c r="GK238" s="104">
        <f>VALUE('Time Sheet KN'!GN238-'Time Sheet KN'!GM238)*24</f>
        <v>0</v>
      </c>
      <c r="GL238" s="105">
        <f t="shared" si="2098"/>
        <v>0</v>
      </c>
      <c r="GM238" s="5">
        <f t="shared" si="2099"/>
        <v>0</v>
      </c>
      <c r="GN238" s="5"/>
      <c r="GO238" s="5">
        <f>LOOKUP(GO$6,'Daily Absent'!$O$6:$AX$6,'Daily Absent'!$O238:$AX238)</f>
        <v>0</v>
      </c>
      <c r="GP238" s="104">
        <f>VALUE('Time Sheet KN'!GQ238-'Time Sheet KN'!GP238)*24</f>
        <v>0</v>
      </c>
      <c r="GQ238" s="104">
        <f>VALUE('Time Sheet KN'!GS238-'Time Sheet KN'!GR238)*24</f>
        <v>0</v>
      </c>
      <c r="GR238" s="104">
        <f>VALUE('Time Sheet KN'!GU238-'Time Sheet KN'!GT238)*24</f>
        <v>0</v>
      </c>
      <c r="GS238" s="105">
        <f t="shared" si="2100"/>
        <v>0</v>
      </c>
      <c r="GT238" s="5">
        <f t="shared" si="2101"/>
        <v>0</v>
      </c>
      <c r="GU238" s="5"/>
      <c r="GV238" s="5">
        <f>LOOKUP(GV$6,'Daily Absent'!$O$6:$AX$6,'Daily Absent'!$O238:$AX238)</f>
        <v>0</v>
      </c>
      <c r="GW238" s="104">
        <f>VALUE('Time Sheet KN'!GX238-'Time Sheet KN'!GW238)*24</f>
        <v>0</v>
      </c>
      <c r="GX238" s="104">
        <f>VALUE('Time Sheet KN'!GZ238-'Time Sheet KN'!GY238)*24</f>
        <v>0</v>
      </c>
      <c r="GY238" s="104">
        <f>VALUE('Time Sheet KN'!HB238-'Time Sheet KN'!HA238)*24</f>
        <v>0</v>
      </c>
      <c r="GZ238" s="105">
        <f t="shared" si="2102"/>
        <v>0</v>
      </c>
      <c r="HA238" s="5">
        <f t="shared" si="2103"/>
        <v>0</v>
      </c>
      <c r="HB238" s="5"/>
      <c r="HC238" s="5">
        <f>LOOKUP(HC$6,'Daily Absent'!$O$6:$AX$6,'Daily Absent'!$O238:$AX238)</f>
        <v>0</v>
      </c>
      <c r="HD238" s="104">
        <f>VALUE('Time Sheet KN'!HE238-'Time Sheet KN'!HD238)*24</f>
        <v>0</v>
      </c>
      <c r="HE238" s="104">
        <f>VALUE('Time Sheet KN'!HG238-'Time Sheet KN'!HF238)*24</f>
        <v>0</v>
      </c>
      <c r="HF238" s="104">
        <f>VALUE('Time Sheet KN'!HI238-'Time Sheet KN'!HH238)*24</f>
        <v>0</v>
      </c>
      <c r="HG238" s="105">
        <f t="shared" si="2104"/>
        <v>0</v>
      </c>
      <c r="HH238" s="5">
        <f t="shared" si="2105"/>
        <v>0</v>
      </c>
      <c r="HI238" s="5"/>
      <c r="HJ238" s="5">
        <f>LOOKUP(HJ$6,'Daily Absent'!$O$6:$AX$6,'Daily Absent'!$O238:$AX238)</f>
        <v>0</v>
      </c>
      <c r="HK238" s="104">
        <f>VALUE('Time Sheet KN'!HL238-'Time Sheet KN'!HK238)*24</f>
        <v>0</v>
      </c>
      <c r="HL238" s="104">
        <f>VALUE('Time Sheet KN'!HN238-'Time Sheet KN'!HM238)*24</f>
        <v>0</v>
      </c>
      <c r="HM238" s="104">
        <f>VALUE('Time Sheet KN'!HP238-'Time Sheet KN'!HO238)*24</f>
        <v>0</v>
      </c>
      <c r="HN238" s="105">
        <f t="shared" si="2106"/>
        <v>0</v>
      </c>
      <c r="HO238" s="5">
        <f t="shared" si="2107"/>
        <v>0</v>
      </c>
      <c r="HP238" s="5"/>
      <c r="HQ238" s="5">
        <f>LOOKUP(HQ$6,'Daily Absent'!$O$6:$AX$6,'Daily Absent'!$O238:$AX238)</f>
        <v>0</v>
      </c>
      <c r="HR238" s="104">
        <f>VALUE('Time Sheet KN'!HS238-'Time Sheet KN'!HR238)*24</f>
        <v>0</v>
      </c>
      <c r="HS238" s="104">
        <f>VALUE('Time Sheet KN'!HU238-'Time Sheet KN'!HT238)*24</f>
        <v>0</v>
      </c>
      <c r="HT238" s="104">
        <f>VALUE('Time Sheet KN'!HW238-'Time Sheet KN'!HV238)*24</f>
        <v>0</v>
      </c>
      <c r="HU238" s="105">
        <f t="shared" si="2108"/>
        <v>0</v>
      </c>
      <c r="HV238" s="5">
        <f t="shared" si="2109"/>
        <v>0</v>
      </c>
      <c r="HW238" s="5"/>
      <c r="HX238" s="5">
        <f>LOOKUP(HX$6,'Daily Absent'!$O$6:$AX$6,'Daily Absent'!$O238:$AX238)</f>
        <v>0</v>
      </c>
      <c r="HY238" s="104">
        <f>VALUE('Time Sheet KN'!HZ238-'Time Sheet KN'!HY238)*24</f>
        <v>0</v>
      </c>
      <c r="HZ238" s="104">
        <f>VALUE('Time Sheet KN'!IB238-'Time Sheet KN'!IA238)*24</f>
        <v>0</v>
      </c>
      <c r="IA238" s="104">
        <f>VALUE('Time Sheet KN'!ID238-'Time Sheet KN'!IC238)*24</f>
        <v>0</v>
      </c>
      <c r="IB238" s="105">
        <f t="shared" si="2110"/>
        <v>0</v>
      </c>
      <c r="IC238" s="5">
        <f t="shared" si="2111"/>
        <v>0</v>
      </c>
      <c r="ID238" s="5"/>
      <c r="IE238" s="5">
        <f>LOOKUP(IE$6,'Daily Absent'!$O$6:$AX$6,'Daily Absent'!$O238:$AX238)</f>
        <v>0</v>
      </c>
      <c r="IF238" s="104">
        <f>VALUE('Time Sheet KN'!IG238-'Time Sheet KN'!IF238)*24</f>
        <v>0</v>
      </c>
      <c r="IG238" s="104">
        <f>VALUE('Time Sheet KN'!II238-'Time Sheet KN'!IH238)*24</f>
        <v>0</v>
      </c>
      <c r="IH238" s="104">
        <f>VALUE('Time Sheet KN'!IK238-'Time Sheet KN'!IJ238)*24</f>
        <v>0</v>
      </c>
      <c r="II238" s="105">
        <f t="shared" si="2112"/>
        <v>0</v>
      </c>
      <c r="IJ238" s="5">
        <f t="shared" si="2113"/>
        <v>0</v>
      </c>
      <c r="IK238" s="5"/>
      <c r="IL238" s="5">
        <f>LOOKUP(IL$6,'Daily Absent'!$O$6:$AX$6,'Daily Absent'!$O238:$AX238)</f>
        <v>0</v>
      </c>
      <c r="IM238" s="104">
        <f>VALUE('Time Sheet KN'!IN238-'Time Sheet KN'!IM238)*24</f>
        <v>0</v>
      </c>
      <c r="IN238" s="104">
        <f>VALUE('Time Sheet KN'!IP238-'Time Sheet KN'!IO238)*24</f>
        <v>0</v>
      </c>
      <c r="IO238" s="104">
        <f>VALUE('Time Sheet KN'!IR238-'Time Sheet KN'!IQ238)*24</f>
        <v>0</v>
      </c>
      <c r="IP238" s="105">
        <f t="shared" si="2114"/>
        <v>0</v>
      </c>
      <c r="IQ238" s="5">
        <f t="shared" si="2115"/>
        <v>0</v>
      </c>
      <c r="IR238" s="5"/>
      <c r="IS238" s="5">
        <f>LOOKUP(IS$6,'Daily Absent'!$O$6:$AX$6,'Daily Absent'!$O238:$AX238)</f>
        <v>0</v>
      </c>
      <c r="IT238" s="104">
        <f>VALUE('Time Sheet KN'!IU238-'Time Sheet KN'!IT238)*24</f>
        <v>0</v>
      </c>
      <c r="IU238" s="104">
        <f>VALUE('Time Sheet KN'!IW238-'Time Sheet KN'!IV238)*24</f>
        <v>0</v>
      </c>
      <c r="IV238" s="104">
        <f>VALUE('Time Sheet KN'!IY238-'Time Sheet KN'!IX238)*24</f>
        <v>0</v>
      </c>
      <c r="IW238" s="105">
        <f t="shared" si="2116"/>
        <v>0</v>
      </c>
      <c r="IX238" s="5">
        <f t="shared" si="2117"/>
        <v>0</v>
      </c>
      <c r="IY238" s="5"/>
      <c r="IZ238" s="5">
        <f>LOOKUP(IZ$6,'Daily Absent'!$O$6:$AX$6,'Daily Absent'!$O238:$AX238)</f>
        <v>0</v>
      </c>
      <c r="JA238" s="104">
        <f>VALUE('Time Sheet KN'!JB238-'Time Sheet KN'!JA238)*24</f>
        <v>0</v>
      </c>
      <c r="JB238" s="104">
        <f>VALUE('Time Sheet KN'!JD238-'Time Sheet KN'!JC238)*24</f>
        <v>0</v>
      </c>
      <c r="JC238" s="104">
        <f>VALUE('Time Sheet KN'!JF238-'Time Sheet KN'!JE238)*24</f>
        <v>0</v>
      </c>
      <c r="JD238" s="105">
        <f t="shared" si="2118"/>
        <v>0</v>
      </c>
      <c r="JE238" s="5">
        <f t="shared" si="2119"/>
        <v>0</v>
      </c>
      <c r="JF238" s="5"/>
    </row>
    <row r="239" spans="1:266" ht="21" customHeight="1">
      <c r="A239" s="54">
        <f>IF('Master MP Status'!A239&gt;0,'Master MP Status'!A239,"")</f>
        <v>231</v>
      </c>
      <c r="B239" s="5" t="str">
        <f>IF(ISTEXT('Master MP Status'!B239),'Master MP Status'!B239,"")</f>
        <v>DIRECT</v>
      </c>
      <c r="C239" s="153" t="str">
        <f>IF(OR(ISTEXT('Master MP Status'!C239),'Master MP Status'!C239&gt;0),'Master MP Status'!C239,"")</f>
        <v/>
      </c>
      <c r="D239" s="154" t="str">
        <f>IF(OR(ISTEXT('Master MP Status'!D239),'Master MP Status'!D239&gt;0),'Master MP Status'!D239,"")</f>
        <v>B250153</v>
      </c>
      <c r="E239" s="5" t="str">
        <f>IF(ISTEXT('Master MP Status'!E239),'Master MP Status'!E239,"")</f>
        <v>AFIF RISWANTO</v>
      </c>
      <c r="F239" s="5" t="str">
        <f>IF(ISTEXT('Master MP Status'!F239),'Master MP Status'!F239,"")</f>
        <v/>
      </c>
      <c r="G239" s="5" t="str">
        <f>IF(ISTEXT('Master MP Status'!G239),'Master MP Status'!G239,"")</f>
        <v>Serang</v>
      </c>
      <c r="H239" s="5" t="str">
        <f>IF(ISTEXT('Master MP Status'!H239),'Master MP Status'!H239,"")</f>
        <v>MURSID</v>
      </c>
      <c r="I239" s="5" t="str">
        <f>IF(ISTEXT('Master MP Status'!I239),'Master MP Status'!I239,"")</f>
        <v>Scaffolder 2</v>
      </c>
      <c r="J239" s="5" t="str">
        <f>IF(ISTEXT('Master MP Status'!J239),'Master MP Status'!J239,"")</f>
        <v>Scaffolder 2</v>
      </c>
      <c r="K239" s="9">
        <f>IF(OR('Master MP Status'!K239=0,'Master MP Status'!K239=""),"",'Master MP Status'!K239)</f>
        <v>45856</v>
      </c>
      <c r="L239" s="9">
        <f>IF(OR('Master MP Status'!L239=0,'Master MP Status'!L239=""),"",'Master MP Status'!L239)</f>
        <v>45856</v>
      </c>
      <c r="M239" s="9" t="str">
        <f>IF(OR('Master MP Status'!M239=0,'Master MP Status'!M239=""),"",'Master MP Status'!M239)</f>
        <v/>
      </c>
      <c r="N239" s="5" t="str">
        <f>IF(ISTEXT('Master MP Status'!N239),'Master MP Status'!N239,"")</f>
        <v/>
      </c>
      <c r="O239" s="5">
        <f>LOOKUP(O$6,'Daily Absent'!$O$6:$AX$6,'Daily Absent'!$O239:$AX239)</f>
        <v>0</v>
      </c>
      <c r="P239" s="104">
        <f>VALUE('Time Sheet KN'!Q239-'Time Sheet KN'!P239)*24</f>
        <v>0</v>
      </c>
      <c r="Q239" s="104">
        <f>VALUE('Time Sheet KN'!S239-'Time Sheet KN'!R239)*24</f>
        <v>0</v>
      </c>
      <c r="R239" s="104">
        <f>VALUE('Time Sheet KN'!U239-'Time Sheet KN'!T239)*24</f>
        <v>0</v>
      </c>
      <c r="S239" s="105">
        <f t="shared" si="2048"/>
        <v>0</v>
      </c>
      <c r="T239" s="5">
        <f t="shared" si="2049"/>
        <v>0</v>
      </c>
      <c r="U239" s="5"/>
      <c r="V239" s="5">
        <f>LOOKUP(V$6,'Daily Absent'!$O$6:$AX$6,'Daily Absent'!$O239:$AX239)</f>
        <v>0</v>
      </c>
      <c r="W239" s="104">
        <f>VALUE('Time Sheet KN'!X239-'Time Sheet KN'!W239)*24</f>
        <v>0</v>
      </c>
      <c r="X239" s="104">
        <f>VALUE('Time Sheet KN'!Z239-'Time Sheet KN'!Y239)*24</f>
        <v>0</v>
      </c>
      <c r="Y239" s="104">
        <f>VALUE('Time Sheet KN'!AB239-'Time Sheet KN'!AA239)*24</f>
        <v>0</v>
      </c>
      <c r="Z239" s="105">
        <f t="shared" si="2050"/>
        <v>0</v>
      </c>
      <c r="AA239" s="5">
        <f t="shared" si="2051"/>
        <v>0</v>
      </c>
      <c r="AB239" s="5"/>
      <c r="AC239" s="5">
        <f>LOOKUP(AC$6,'Daily Absent'!$O$6:$AX$6,'Daily Absent'!$O239:$AX239)</f>
        <v>0</v>
      </c>
      <c r="AD239" s="104">
        <f>VALUE('Time Sheet KN'!AE239-'Time Sheet KN'!AD239)*24</f>
        <v>0</v>
      </c>
      <c r="AE239" s="104">
        <f>VALUE('Time Sheet KN'!AG239-'Time Sheet KN'!AF239)*24</f>
        <v>0</v>
      </c>
      <c r="AF239" s="104">
        <f>VALUE('Time Sheet KN'!AI239-'Time Sheet KN'!AH239)*24</f>
        <v>0</v>
      </c>
      <c r="AG239" s="105">
        <f t="shared" si="2052"/>
        <v>0</v>
      </c>
      <c r="AH239" s="5">
        <f t="shared" si="2053"/>
        <v>0</v>
      </c>
      <c r="AI239" s="5"/>
      <c r="AJ239" s="5">
        <f>LOOKUP(AJ$6,'Daily Absent'!$O$6:$AX$6,'Daily Absent'!$O239:$AX239)</f>
        <v>0</v>
      </c>
      <c r="AK239" s="104">
        <f>VALUE('Time Sheet KN'!AL239-'Time Sheet KN'!AK239)*24</f>
        <v>0</v>
      </c>
      <c r="AL239" s="104">
        <f>VALUE('Time Sheet KN'!AN239-'Time Sheet KN'!AM239)*24</f>
        <v>0</v>
      </c>
      <c r="AM239" s="104">
        <f>VALUE('Time Sheet KN'!AP239-'Time Sheet KN'!AO239)*24</f>
        <v>0</v>
      </c>
      <c r="AN239" s="105">
        <f t="shared" si="2054"/>
        <v>0</v>
      </c>
      <c r="AO239" s="5">
        <f t="shared" si="2055"/>
        <v>0</v>
      </c>
      <c r="AP239" s="5"/>
      <c r="AQ239" s="5">
        <f>LOOKUP(AQ$6,'Daily Absent'!$O$6:$AX$6,'Daily Absent'!$O239:$AX239)</f>
        <v>0</v>
      </c>
      <c r="AR239" s="104">
        <f>VALUE('Time Sheet KN'!AS239-'Time Sheet KN'!AR239)*24</f>
        <v>0</v>
      </c>
      <c r="AS239" s="104">
        <f>VALUE('Time Sheet KN'!AU239-'Time Sheet KN'!AT239)*24</f>
        <v>0</v>
      </c>
      <c r="AT239" s="104">
        <f>VALUE('Time Sheet KN'!AW239-'Time Sheet KN'!AV239)*24</f>
        <v>0</v>
      </c>
      <c r="AU239" s="105">
        <f t="shared" si="2056"/>
        <v>0</v>
      </c>
      <c r="AV239" s="5">
        <f t="shared" si="2057"/>
        <v>0</v>
      </c>
      <c r="AW239" s="5"/>
      <c r="AX239" s="5">
        <f>LOOKUP(AX$6,'Daily Absent'!$O$6:$AX$6,'Daily Absent'!$O239:$AX239)</f>
        <v>0</v>
      </c>
      <c r="AY239" s="104">
        <f>VALUE('Time Sheet KN'!AZ239-'Time Sheet KN'!AY239)*24</f>
        <v>0</v>
      </c>
      <c r="AZ239" s="104">
        <f>VALUE('Time Sheet KN'!BB239-'Time Sheet KN'!BA239)*24</f>
        <v>0</v>
      </c>
      <c r="BA239" s="104">
        <f>VALUE('Time Sheet KN'!BD239-'Time Sheet KN'!BC239)*24</f>
        <v>0</v>
      </c>
      <c r="BB239" s="105">
        <f t="shared" si="2058"/>
        <v>0</v>
      </c>
      <c r="BC239" s="5">
        <f t="shared" si="2059"/>
        <v>0</v>
      </c>
      <c r="BD239" s="5"/>
      <c r="BE239" s="5">
        <f>LOOKUP(BE$6,'Daily Absent'!$O$6:$AX$6,'Daily Absent'!$O239:$AX239)</f>
        <v>0</v>
      </c>
      <c r="BF239" s="104">
        <f>VALUE('Time Sheet KN'!BG239-'Time Sheet KN'!BF239)*24</f>
        <v>0</v>
      </c>
      <c r="BG239" s="104">
        <f>VALUE('Time Sheet KN'!BI239-'Time Sheet KN'!BH239)*24</f>
        <v>0</v>
      </c>
      <c r="BH239" s="104">
        <f>VALUE('Time Sheet KN'!BK239-'Time Sheet KN'!BJ239)*24</f>
        <v>0</v>
      </c>
      <c r="BI239" s="105">
        <f t="shared" si="2060"/>
        <v>0</v>
      </c>
      <c r="BJ239" s="5">
        <f t="shared" si="2061"/>
        <v>0</v>
      </c>
      <c r="BK239" s="5"/>
      <c r="BL239" s="5">
        <f>LOOKUP(BL$6,'Daily Absent'!$O$6:$AX$6,'Daily Absent'!$O239:$AX239)</f>
        <v>0</v>
      </c>
      <c r="BM239" s="104">
        <f>VALUE('Time Sheet KN'!BN239-'Time Sheet KN'!BM239)*24</f>
        <v>0</v>
      </c>
      <c r="BN239" s="104">
        <f>VALUE('Time Sheet KN'!BP239-'Time Sheet KN'!BO239)*24</f>
        <v>0</v>
      </c>
      <c r="BO239" s="104">
        <f>VALUE('Time Sheet KN'!BR239-'Time Sheet KN'!BQ239)*24</f>
        <v>0</v>
      </c>
      <c r="BP239" s="105">
        <f t="shared" si="2062"/>
        <v>0</v>
      </c>
      <c r="BQ239" s="5">
        <f t="shared" si="2063"/>
        <v>0</v>
      </c>
      <c r="BR239" s="5"/>
      <c r="BS239" s="5">
        <f>LOOKUP(BS$6,'Daily Absent'!$O$6:$AX$6,'Daily Absent'!$O239:$AX239)</f>
        <v>0</v>
      </c>
      <c r="BT239" s="104">
        <f>VALUE('Time Sheet KN'!BU239-'Time Sheet KN'!BT239)*24</f>
        <v>0</v>
      </c>
      <c r="BU239" s="104">
        <f>VALUE('Time Sheet KN'!BW239-'Time Sheet KN'!BV239)*24</f>
        <v>0</v>
      </c>
      <c r="BV239" s="104">
        <f>VALUE('Time Sheet KN'!BY239-'Time Sheet KN'!BX239)*24</f>
        <v>0</v>
      </c>
      <c r="BW239" s="105">
        <f t="shared" si="2064"/>
        <v>0</v>
      </c>
      <c r="BX239" s="5">
        <f t="shared" si="2065"/>
        <v>0</v>
      </c>
      <c r="BY239" s="5"/>
      <c r="BZ239" s="5">
        <f>LOOKUP(BZ$6,'Daily Absent'!$O$6:$AX$6,'Daily Absent'!$O239:$AX239)</f>
        <v>0</v>
      </c>
      <c r="CA239" s="104">
        <f>VALUE('Time Sheet KN'!CB239-'Time Sheet KN'!CA239)*24</f>
        <v>0</v>
      </c>
      <c r="CB239" s="104">
        <f>VALUE('Time Sheet KN'!CD239-'Time Sheet KN'!CC239)*24</f>
        <v>0</v>
      </c>
      <c r="CC239" s="104">
        <f>VALUE('Time Sheet KN'!CF239-'Time Sheet KN'!CE239)*24</f>
        <v>0</v>
      </c>
      <c r="CD239" s="105">
        <f t="shared" si="2066"/>
        <v>0</v>
      </c>
      <c r="CE239" s="5">
        <f t="shared" si="2067"/>
        <v>0</v>
      </c>
      <c r="CF239" s="5"/>
      <c r="CG239" s="5">
        <f>LOOKUP(CG$6,'Daily Absent'!$O$6:$AX$6,'Daily Absent'!$O239:$AX239)</f>
        <v>0</v>
      </c>
      <c r="CH239" s="104">
        <f>VALUE('Time Sheet KN'!CI239-'Time Sheet KN'!CH239)*24</f>
        <v>0</v>
      </c>
      <c r="CI239" s="104">
        <f>VALUE('Time Sheet KN'!CK239-'Time Sheet KN'!CJ239)*24</f>
        <v>0</v>
      </c>
      <c r="CJ239" s="104">
        <f>VALUE('Time Sheet KN'!CM239-'Time Sheet KN'!CL239)*24</f>
        <v>0</v>
      </c>
      <c r="CK239" s="105">
        <f t="shared" si="2068"/>
        <v>0</v>
      </c>
      <c r="CL239" s="5">
        <f t="shared" si="2069"/>
        <v>0</v>
      </c>
      <c r="CM239" s="5"/>
      <c r="CN239" s="5">
        <f>LOOKUP(CN$6,'Daily Absent'!$O$6:$AX$6,'Daily Absent'!$O239:$AX239)</f>
        <v>0</v>
      </c>
      <c r="CO239" s="104">
        <f>VALUE('Time Sheet KN'!CP239-'Time Sheet KN'!CO239)*24</f>
        <v>0</v>
      </c>
      <c r="CP239" s="104">
        <f>VALUE('Time Sheet KN'!CR239-'Time Sheet KN'!CQ239)*24</f>
        <v>0</v>
      </c>
      <c r="CQ239" s="104">
        <f>VALUE('Time Sheet KN'!CT239-'Time Sheet KN'!CS239)*24</f>
        <v>0</v>
      </c>
      <c r="CR239" s="105">
        <f t="shared" si="2070"/>
        <v>0</v>
      </c>
      <c r="CS239" s="5">
        <f t="shared" si="2071"/>
        <v>0</v>
      </c>
      <c r="CT239" s="5"/>
      <c r="CU239" s="5">
        <f>LOOKUP(CU$6,'Daily Absent'!$O$6:$AX$6,'Daily Absent'!$O239:$AX239)</f>
        <v>0</v>
      </c>
      <c r="CV239" s="104">
        <f>VALUE('Time Sheet KN'!CW239-'Time Sheet KN'!CV239)*24</f>
        <v>0</v>
      </c>
      <c r="CW239" s="104">
        <f>VALUE('Time Sheet KN'!CY239-'Time Sheet KN'!CX239)*24</f>
        <v>0</v>
      </c>
      <c r="CX239" s="104">
        <f>VALUE('Time Sheet KN'!DA239-'Time Sheet KN'!CZ239)*24</f>
        <v>0</v>
      </c>
      <c r="CY239" s="105">
        <f t="shared" si="2072"/>
        <v>0</v>
      </c>
      <c r="CZ239" s="5">
        <f t="shared" si="2073"/>
        <v>0</v>
      </c>
      <c r="DA239" s="5"/>
      <c r="DB239" s="5">
        <f>LOOKUP(DB$6,'Daily Absent'!$O$6:$AX$6,'Daily Absent'!$O239:$AX239)</f>
        <v>0</v>
      </c>
      <c r="DC239" s="104">
        <f>VALUE('Time Sheet KN'!DD239-'Time Sheet KN'!DC239)*24</f>
        <v>0</v>
      </c>
      <c r="DD239" s="104">
        <f>VALUE('Time Sheet KN'!DF239-'Time Sheet KN'!DE239)*24</f>
        <v>0</v>
      </c>
      <c r="DE239" s="104">
        <f>VALUE('Time Sheet KN'!DH239-'Time Sheet KN'!DG239)*24</f>
        <v>0</v>
      </c>
      <c r="DF239" s="105">
        <f t="shared" si="2074"/>
        <v>0</v>
      </c>
      <c r="DG239" s="5">
        <f t="shared" si="2075"/>
        <v>0</v>
      </c>
      <c r="DH239" s="5"/>
      <c r="DI239" s="5">
        <f>LOOKUP(DI$6,'Daily Absent'!$O$6:$AX$6,'Daily Absent'!$O239:$AX239)</f>
        <v>0</v>
      </c>
      <c r="DJ239" s="104">
        <f>VALUE('Time Sheet KN'!DK239-'Time Sheet KN'!DJ239)*24</f>
        <v>0</v>
      </c>
      <c r="DK239" s="104">
        <f>VALUE('Time Sheet KN'!DM239-'Time Sheet KN'!DL239)*24</f>
        <v>0</v>
      </c>
      <c r="DL239" s="104">
        <f>VALUE('Time Sheet KN'!DO239-'Time Sheet KN'!DN239)*24</f>
        <v>0</v>
      </c>
      <c r="DM239" s="105">
        <f t="shared" si="2076"/>
        <v>0</v>
      </c>
      <c r="DN239" s="5">
        <f t="shared" si="2077"/>
        <v>0</v>
      </c>
      <c r="DO239" s="5"/>
      <c r="DP239" s="5">
        <f>LOOKUP(DP$6,'Daily Absent'!$O$6:$AX$6,'Daily Absent'!$O239:$AX239)</f>
        <v>0</v>
      </c>
      <c r="DQ239" s="104">
        <f>VALUE('Time Sheet KN'!DR239-'Time Sheet KN'!DQ239)*24</f>
        <v>0</v>
      </c>
      <c r="DR239" s="104">
        <f>VALUE('Time Sheet KN'!DT239-'Time Sheet KN'!DS239)*24</f>
        <v>0</v>
      </c>
      <c r="DS239" s="104">
        <f>VALUE('Time Sheet KN'!DV239-'Time Sheet KN'!DU239)*24</f>
        <v>0</v>
      </c>
      <c r="DT239" s="105">
        <f t="shared" si="2078"/>
        <v>0</v>
      </c>
      <c r="DU239" s="5">
        <f t="shared" si="2079"/>
        <v>0</v>
      </c>
      <c r="DV239" s="5"/>
      <c r="DW239" s="5">
        <f>LOOKUP(DW$6,'Daily Absent'!$O$6:$AX$6,'Daily Absent'!$O239:$AX239)</f>
        <v>0</v>
      </c>
      <c r="DX239" s="104">
        <f>VALUE('Time Sheet KN'!DY239-'Time Sheet KN'!DX239)*24</f>
        <v>0</v>
      </c>
      <c r="DY239" s="104">
        <f>VALUE('Time Sheet KN'!EA239-'Time Sheet KN'!DZ239)*24</f>
        <v>0</v>
      </c>
      <c r="DZ239" s="104">
        <f>VALUE('Time Sheet KN'!EC239-'Time Sheet KN'!EB239)*24</f>
        <v>0</v>
      </c>
      <c r="EA239" s="105">
        <f t="shared" si="2080"/>
        <v>0</v>
      </c>
      <c r="EB239" s="5">
        <f t="shared" si="2081"/>
        <v>0</v>
      </c>
      <c r="EC239" s="5"/>
      <c r="ED239" s="5">
        <f>LOOKUP(ED$6,'Daily Absent'!$O$6:$AX$6,'Daily Absent'!$O239:$AX239)</f>
        <v>1</v>
      </c>
      <c r="EE239" s="104">
        <f>VALUE('Time Sheet KN'!EF239-'Time Sheet KN'!EE239)*24</f>
        <v>5</v>
      </c>
      <c r="EF239" s="104">
        <f>VALUE('Time Sheet KN'!EH239-'Time Sheet KN'!EG239)*24</f>
        <v>5.0000000000000009</v>
      </c>
      <c r="EG239" s="104">
        <f>VALUE('Time Sheet KN'!EJ239-'Time Sheet KN'!EI239)*24</f>
        <v>3</v>
      </c>
      <c r="EH239" s="105">
        <f t="shared" si="2082"/>
        <v>10</v>
      </c>
      <c r="EI239" s="5">
        <f t="shared" si="2083"/>
        <v>3</v>
      </c>
      <c r="EJ239" s="5"/>
      <c r="EK239" s="5">
        <f>LOOKUP(EK$6,'Daily Absent'!$O$6:$AX$6,'Daily Absent'!$O239:$AX239)</f>
        <v>1</v>
      </c>
      <c r="EL239" s="104">
        <f>VALUE('Time Sheet KN'!EM239-'Time Sheet KN'!EL239)*24</f>
        <v>5</v>
      </c>
      <c r="EM239" s="104">
        <f>VALUE('Time Sheet KN'!EO239-'Time Sheet KN'!EN239)*24</f>
        <v>5.0000000000000009</v>
      </c>
      <c r="EN239" s="104">
        <f>VALUE('Time Sheet KN'!EQ239-'Time Sheet KN'!EP239)*24</f>
        <v>0</v>
      </c>
      <c r="EO239" s="105">
        <f t="shared" si="2084"/>
        <v>9</v>
      </c>
      <c r="EP239" s="5">
        <f t="shared" si="2085"/>
        <v>1</v>
      </c>
      <c r="EQ239" s="5"/>
      <c r="ER239" s="5">
        <f>LOOKUP(ER$6,'Daily Absent'!$O$6:$AX$6,'Daily Absent'!$O239:$AX239)</f>
        <v>0</v>
      </c>
      <c r="ES239" s="104">
        <f>VALUE('Time Sheet KN'!ET239-'Time Sheet KN'!ES239)*24</f>
        <v>0</v>
      </c>
      <c r="ET239" s="104">
        <f>VALUE('Time Sheet KN'!EV239-'Time Sheet KN'!EU239)*24</f>
        <v>0</v>
      </c>
      <c r="EU239" s="104">
        <f>VALUE('Time Sheet KN'!EX239-'Time Sheet KN'!EW239)*24</f>
        <v>0</v>
      </c>
      <c r="EV239" s="105">
        <f t="shared" si="2086"/>
        <v>0</v>
      </c>
      <c r="EW239" s="5">
        <f t="shared" si="2087"/>
        <v>0</v>
      </c>
      <c r="EX239" s="5"/>
      <c r="EY239" s="5">
        <f>LOOKUP(EY$6,'Daily Absent'!$O$6:$AX$6,'Daily Absent'!$O239:$AX239)</f>
        <v>1</v>
      </c>
      <c r="EZ239" s="104">
        <f>VALUE('Time Sheet KN'!FA239-'Time Sheet KN'!EZ239)*24</f>
        <v>5</v>
      </c>
      <c r="FA239" s="104">
        <f>VALUE('Time Sheet KN'!FC239-'Time Sheet KN'!FB239)*24</f>
        <v>5.0000000000000009</v>
      </c>
      <c r="FB239" s="104">
        <f>VALUE('Time Sheet KN'!FE239-'Time Sheet KN'!FD239)*24</f>
        <v>3</v>
      </c>
      <c r="FC239" s="105">
        <f t="shared" si="2088"/>
        <v>10</v>
      </c>
      <c r="FD239" s="5">
        <f t="shared" si="2089"/>
        <v>3</v>
      </c>
      <c r="FE239" s="5"/>
      <c r="FF239" s="5">
        <f>LOOKUP(FF$6,'Daily Absent'!$O$6:$AX$6,'Daily Absent'!$O239:$AX239)</f>
        <v>1</v>
      </c>
      <c r="FG239" s="104">
        <f>VALUE('Time Sheet KN'!FH239-'Time Sheet KN'!FG239)*24</f>
        <v>0</v>
      </c>
      <c r="FH239" s="104">
        <f>VALUE('Time Sheet KN'!FJ239-'Time Sheet KN'!FI239)*24</f>
        <v>0</v>
      </c>
      <c r="FI239" s="104">
        <f>VALUE('Time Sheet KN'!FL239-'Time Sheet KN'!FK239)*24</f>
        <v>0</v>
      </c>
      <c r="FJ239" s="105">
        <f t="shared" si="2090"/>
        <v>0</v>
      </c>
      <c r="FK239" s="5">
        <f t="shared" si="2091"/>
        <v>0</v>
      </c>
      <c r="FL239" s="5"/>
      <c r="FM239" s="5">
        <f>LOOKUP(FM$6,'Daily Absent'!$O$6:$AX$6,'Daily Absent'!$O239:$AX239)</f>
        <v>0</v>
      </c>
      <c r="FN239" s="104">
        <f>VALUE('Time Sheet KN'!FO239-'Time Sheet KN'!FN239)*24</f>
        <v>0</v>
      </c>
      <c r="FO239" s="104">
        <f>VALUE('Time Sheet KN'!FQ239-'Time Sheet KN'!FP239)*24</f>
        <v>0</v>
      </c>
      <c r="FP239" s="104">
        <f>VALUE('Time Sheet KN'!FS239-'Time Sheet KN'!FR239)*24</f>
        <v>0</v>
      </c>
      <c r="FQ239" s="105">
        <f t="shared" si="2092"/>
        <v>0</v>
      </c>
      <c r="FR239" s="5">
        <f t="shared" si="2093"/>
        <v>0</v>
      </c>
      <c r="FS239" s="5"/>
      <c r="FT239" s="5">
        <f>LOOKUP(FT$6,'Daily Absent'!$O$6:$AX$6,'Daily Absent'!$O239:$AX239)</f>
        <v>0</v>
      </c>
      <c r="FU239" s="104">
        <f>VALUE('Time Sheet KN'!FV239-'Time Sheet KN'!FU239)*24</f>
        <v>0</v>
      </c>
      <c r="FV239" s="104">
        <f>VALUE('Time Sheet KN'!FX239-'Time Sheet KN'!FW239)*24</f>
        <v>0</v>
      </c>
      <c r="FW239" s="104">
        <f>VALUE('Time Sheet KN'!FZ239-'Time Sheet KN'!FY239)*24</f>
        <v>0</v>
      </c>
      <c r="FX239" s="105">
        <f t="shared" si="2094"/>
        <v>0</v>
      </c>
      <c r="FY239" s="5">
        <f t="shared" si="2095"/>
        <v>0</v>
      </c>
      <c r="FZ239" s="5"/>
      <c r="GA239" s="5">
        <f>LOOKUP(GA$6,'Daily Absent'!$O$6:$AX$6,'Daily Absent'!$O239:$AX239)</f>
        <v>0</v>
      </c>
      <c r="GB239" s="104">
        <f>VALUE('Time Sheet KN'!GC239-'Time Sheet KN'!GB239)*24</f>
        <v>0</v>
      </c>
      <c r="GC239" s="104">
        <f>VALUE('Time Sheet KN'!GE239-'Time Sheet KN'!GD239)*24</f>
        <v>0</v>
      </c>
      <c r="GD239" s="104">
        <f>VALUE('Time Sheet KN'!GG239-'Time Sheet KN'!GF239)*24</f>
        <v>0</v>
      </c>
      <c r="GE239" s="105">
        <f t="shared" si="2096"/>
        <v>0</v>
      </c>
      <c r="GF239" s="5">
        <f t="shared" si="2097"/>
        <v>0</v>
      </c>
      <c r="GG239" s="5"/>
      <c r="GH239" s="5">
        <f>LOOKUP(GH$6,'Daily Absent'!$O$6:$AX$6,'Daily Absent'!$O239:$AX239)</f>
        <v>0</v>
      </c>
      <c r="GI239" s="104">
        <f>VALUE('Time Sheet KN'!GJ239-'Time Sheet KN'!GI239)*24</f>
        <v>0</v>
      </c>
      <c r="GJ239" s="104">
        <f>VALUE('Time Sheet KN'!GL239-'Time Sheet KN'!GK239)*24</f>
        <v>0</v>
      </c>
      <c r="GK239" s="104">
        <f>VALUE('Time Sheet KN'!GN239-'Time Sheet KN'!GM239)*24</f>
        <v>0</v>
      </c>
      <c r="GL239" s="105">
        <f t="shared" si="2098"/>
        <v>0</v>
      </c>
      <c r="GM239" s="5">
        <f t="shared" si="2099"/>
        <v>0</v>
      </c>
      <c r="GN239" s="5"/>
      <c r="GO239" s="5">
        <f>LOOKUP(GO$6,'Daily Absent'!$O$6:$AX$6,'Daily Absent'!$O239:$AX239)</f>
        <v>0</v>
      </c>
      <c r="GP239" s="104">
        <f>VALUE('Time Sheet KN'!GQ239-'Time Sheet KN'!GP239)*24</f>
        <v>0</v>
      </c>
      <c r="GQ239" s="104">
        <f>VALUE('Time Sheet KN'!GS239-'Time Sheet KN'!GR239)*24</f>
        <v>0</v>
      </c>
      <c r="GR239" s="104">
        <f>VALUE('Time Sheet KN'!GU239-'Time Sheet KN'!GT239)*24</f>
        <v>0</v>
      </c>
      <c r="GS239" s="105">
        <f t="shared" si="2100"/>
        <v>0</v>
      </c>
      <c r="GT239" s="5">
        <f t="shared" si="2101"/>
        <v>0</v>
      </c>
      <c r="GU239" s="5"/>
      <c r="GV239" s="5">
        <f>LOOKUP(GV$6,'Daily Absent'!$O$6:$AX$6,'Daily Absent'!$O239:$AX239)</f>
        <v>0</v>
      </c>
      <c r="GW239" s="104">
        <f>VALUE('Time Sheet KN'!GX239-'Time Sheet KN'!GW239)*24</f>
        <v>0</v>
      </c>
      <c r="GX239" s="104">
        <f>VALUE('Time Sheet KN'!GZ239-'Time Sheet KN'!GY239)*24</f>
        <v>0</v>
      </c>
      <c r="GY239" s="104">
        <f>VALUE('Time Sheet KN'!HB239-'Time Sheet KN'!HA239)*24</f>
        <v>0</v>
      </c>
      <c r="GZ239" s="105">
        <f t="shared" si="2102"/>
        <v>0</v>
      </c>
      <c r="HA239" s="5">
        <f t="shared" si="2103"/>
        <v>0</v>
      </c>
      <c r="HB239" s="5"/>
      <c r="HC239" s="5">
        <f>LOOKUP(HC$6,'Daily Absent'!$O$6:$AX$6,'Daily Absent'!$O239:$AX239)</f>
        <v>0</v>
      </c>
      <c r="HD239" s="104">
        <f>VALUE('Time Sheet KN'!HE239-'Time Sheet KN'!HD239)*24</f>
        <v>0</v>
      </c>
      <c r="HE239" s="104">
        <f>VALUE('Time Sheet KN'!HG239-'Time Sheet KN'!HF239)*24</f>
        <v>0</v>
      </c>
      <c r="HF239" s="104">
        <f>VALUE('Time Sheet KN'!HI239-'Time Sheet KN'!HH239)*24</f>
        <v>0</v>
      </c>
      <c r="HG239" s="105">
        <f t="shared" si="2104"/>
        <v>0</v>
      </c>
      <c r="HH239" s="5">
        <f t="shared" si="2105"/>
        <v>0</v>
      </c>
      <c r="HI239" s="5"/>
      <c r="HJ239" s="5">
        <f>LOOKUP(HJ$6,'Daily Absent'!$O$6:$AX$6,'Daily Absent'!$O239:$AX239)</f>
        <v>0</v>
      </c>
      <c r="HK239" s="104">
        <f>VALUE('Time Sheet KN'!HL239-'Time Sheet KN'!HK239)*24</f>
        <v>0</v>
      </c>
      <c r="HL239" s="104">
        <f>VALUE('Time Sheet KN'!HN239-'Time Sheet KN'!HM239)*24</f>
        <v>0</v>
      </c>
      <c r="HM239" s="104">
        <f>VALUE('Time Sheet KN'!HP239-'Time Sheet KN'!HO239)*24</f>
        <v>0</v>
      </c>
      <c r="HN239" s="105">
        <f t="shared" si="2106"/>
        <v>0</v>
      </c>
      <c r="HO239" s="5">
        <f t="shared" si="2107"/>
        <v>0</v>
      </c>
      <c r="HP239" s="5"/>
      <c r="HQ239" s="5">
        <f>LOOKUP(HQ$6,'Daily Absent'!$O$6:$AX$6,'Daily Absent'!$O239:$AX239)</f>
        <v>0</v>
      </c>
      <c r="HR239" s="104">
        <f>VALUE('Time Sheet KN'!HS239-'Time Sheet KN'!HR239)*24</f>
        <v>0</v>
      </c>
      <c r="HS239" s="104">
        <f>VALUE('Time Sheet KN'!HU239-'Time Sheet KN'!HT239)*24</f>
        <v>0</v>
      </c>
      <c r="HT239" s="104">
        <f>VALUE('Time Sheet KN'!HW239-'Time Sheet KN'!HV239)*24</f>
        <v>0</v>
      </c>
      <c r="HU239" s="105">
        <f t="shared" si="2108"/>
        <v>0</v>
      </c>
      <c r="HV239" s="5">
        <f t="shared" si="2109"/>
        <v>0</v>
      </c>
      <c r="HW239" s="5"/>
      <c r="HX239" s="5">
        <f>LOOKUP(HX$6,'Daily Absent'!$O$6:$AX$6,'Daily Absent'!$O239:$AX239)</f>
        <v>0</v>
      </c>
      <c r="HY239" s="104">
        <f>VALUE('Time Sheet KN'!HZ239-'Time Sheet KN'!HY239)*24</f>
        <v>0</v>
      </c>
      <c r="HZ239" s="104">
        <f>VALUE('Time Sheet KN'!IB239-'Time Sheet KN'!IA239)*24</f>
        <v>0</v>
      </c>
      <c r="IA239" s="104">
        <f>VALUE('Time Sheet KN'!ID239-'Time Sheet KN'!IC239)*24</f>
        <v>0</v>
      </c>
      <c r="IB239" s="105">
        <f t="shared" si="2110"/>
        <v>0</v>
      </c>
      <c r="IC239" s="5">
        <f t="shared" si="2111"/>
        <v>0</v>
      </c>
      <c r="ID239" s="5"/>
      <c r="IE239" s="5">
        <f>LOOKUP(IE$6,'Daily Absent'!$O$6:$AX$6,'Daily Absent'!$O239:$AX239)</f>
        <v>0</v>
      </c>
      <c r="IF239" s="104">
        <f>VALUE('Time Sheet KN'!IG239-'Time Sheet KN'!IF239)*24</f>
        <v>0</v>
      </c>
      <c r="IG239" s="104">
        <f>VALUE('Time Sheet KN'!II239-'Time Sheet KN'!IH239)*24</f>
        <v>0</v>
      </c>
      <c r="IH239" s="104">
        <f>VALUE('Time Sheet KN'!IK239-'Time Sheet KN'!IJ239)*24</f>
        <v>0</v>
      </c>
      <c r="II239" s="105">
        <f t="shared" si="2112"/>
        <v>0</v>
      </c>
      <c r="IJ239" s="5">
        <f t="shared" si="2113"/>
        <v>0</v>
      </c>
      <c r="IK239" s="5"/>
      <c r="IL239" s="5">
        <f>LOOKUP(IL$6,'Daily Absent'!$O$6:$AX$6,'Daily Absent'!$O239:$AX239)</f>
        <v>0</v>
      </c>
      <c r="IM239" s="104">
        <f>VALUE('Time Sheet KN'!IN239-'Time Sheet KN'!IM239)*24</f>
        <v>0</v>
      </c>
      <c r="IN239" s="104">
        <f>VALUE('Time Sheet KN'!IP239-'Time Sheet KN'!IO239)*24</f>
        <v>0</v>
      </c>
      <c r="IO239" s="104">
        <f>VALUE('Time Sheet KN'!IR239-'Time Sheet KN'!IQ239)*24</f>
        <v>0</v>
      </c>
      <c r="IP239" s="105">
        <f t="shared" si="2114"/>
        <v>0</v>
      </c>
      <c r="IQ239" s="5">
        <f t="shared" si="2115"/>
        <v>0</v>
      </c>
      <c r="IR239" s="5"/>
      <c r="IS239" s="5">
        <f>LOOKUP(IS$6,'Daily Absent'!$O$6:$AX$6,'Daily Absent'!$O239:$AX239)</f>
        <v>0</v>
      </c>
      <c r="IT239" s="104">
        <f>VALUE('Time Sheet KN'!IU239-'Time Sheet KN'!IT239)*24</f>
        <v>0</v>
      </c>
      <c r="IU239" s="104">
        <f>VALUE('Time Sheet KN'!IW239-'Time Sheet KN'!IV239)*24</f>
        <v>0</v>
      </c>
      <c r="IV239" s="104">
        <f>VALUE('Time Sheet KN'!IY239-'Time Sheet KN'!IX239)*24</f>
        <v>0</v>
      </c>
      <c r="IW239" s="105">
        <f t="shared" si="2116"/>
        <v>0</v>
      </c>
      <c r="IX239" s="5">
        <f t="shared" si="2117"/>
        <v>0</v>
      </c>
      <c r="IY239" s="5"/>
      <c r="IZ239" s="5">
        <f>LOOKUP(IZ$6,'Daily Absent'!$O$6:$AX$6,'Daily Absent'!$O239:$AX239)</f>
        <v>0</v>
      </c>
      <c r="JA239" s="104">
        <f>VALUE('Time Sheet KN'!JB239-'Time Sheet KN'!JA239)*24</f>
        <v>0</v>
      </c>
      <c r="JB239" s="104">
        <f>VALUE('Time Sheet KN'!JD239-'Time Sheet KN'!JC239)*24</f>
        <v>0</v>
      </c>
      <c r="JC239" s="104">
        <f>VALUE('Time Sheet KN'!JF239-'Time Sheet KN'!JE239)*24</f>
        <v>0</v>
      </c>
      <c r="JD239" s="105">
        <f t="shared" si="2118"/>
        <v>0</v>
      </c>
      <c r="JE239" s="5">
        <f t="shared" si="2119"/>
        <v>0</v>
      </c>
      <c r="JF239" s="5"/>
    </row>
    <row r="240" spans="1:266" ht="21" customHeight="1">
      <c r="A240" s="54">
        <f>IF('Master MP Status'!A240&gt;0,'Master MP Status'!A240,"")</f>
        <v>232</v>
      </c>
      <c r="B240" s="5" t="str">
        <f>IF(ISTEXT('Master MP Status'!B240),'Master MP Status'!B240,"")</f>
        <v>DIRECT</v>
      </c>
      <c r="C240" s="153" t="str">
        <f>IF(OR(ISTEXT('Master MP Status'!C240),'Master MP Status'!C240&gt;0),'Master MP Status'!C240,"")</f>
        <v/>
      </c>
      <c r="D240" s="154" t="str">
        <f>IF(OR(ISTEXT('Master MP Status'!D240),'Master MP Status'!D240&gt;0),'Master MP Status'!D240,"")</f>
        <v>B250154</v>
      </c>
      <c r="E240" s="5" t="str">
        <f>IF(ISTEXT('Master MP Status'!E240),'Master MP Status'!E240,"")</f>
        <v>BAYU TRIBUANA</v>
      </c>
      <c r="F240" s="5" t="str">
        <f>IF(ISTEXT('Master MP Status'!F240),'Master MP Status'!F240,"")</f>
        <v/>
      </c>
      <c r="G240" s="5" t="str">
        <f>IF(ISTEXT('Master MP Status'!G240),'Master MP Status'!G240,"")</f>
        <v>Serang</v>
      </c>
      <c r="H240" s="5" t="str">
        <f>IF(ISTEXT('Master MP Status'!H240),'Master MP Status'!H240,"")</f>
        <v>MURSID</v>
      </c>
      <c r="I240" s="5" t="str">
        <f>IF(ISTEXT('Master MP Status'!I240),'Master MP Status'!I240,"")</f>
        <v>Scaffolder 2</v>
      </c>
      <c r="J240" s="5" t="str">
        <f>IF(ISTEXT('Master MP Status'!J240),'Master MP Status'!J240,"")</f>
        <v>Scaffolder 2</v>
      </c>
      <c r="K240" s="9">
        <f>IF(OR('Master MP Status'!K240=0,'Master MP Status'!K240=""),"",'Master MP Status'!K240)</f>
        <v>45856</v>
      </c>
      <c r="L240" s="9">
        <f>IF(OR('Master MP Status'!L240=0,'Master MP Status'!L240=""),"",'Master MP Status'!L240)</f>
        <v>45856</v>
      </c>
      <c r="M240" s="9" t="str">
        <f>IF(OR('Master MP Status'!M240=0,'Master MP Status'!M240=""),"",'Master MP Status'!M240)</f>
        <v/>
      </c>
      <c r="N240" s="5" t="str">
        <f>IF(ISTEXT('Master MP Status'!N240),'Master MP Status'!N240,"")</f>
        <v/>
      </c>
      <c r="O240" s="5">
        <f>LOOKUP(O$6,'Daily Absent'!$O$6:$AX$6,'Daily Absent'!$O240:$AX240)</f>
        <v>0</v>
      </c>
      <c r="P240" s="104">
        <f>VALUE('Time Sheet KN'!Q240-'Time Sheet KN'!P240)*24</f>
        <v>0</v>
      </c>
      <c r="Q240" s="104">
        <f>VALUE('Time Sheet KN'!S240-'Time Sheet KN'!R240)*24</f>
        <v>0</v>
      </c>
      <c r="R240" s="104">
        <f>VALUE('Time Sheet KN'!U240-'Time Sheet KN'!T240)*24</f>
        <v>0</v>
      </c>
      <c r="S240" s="105">
        <f t="shared" si="2048"/>
        <v>0</v>
      </c>
      <c r="T240" s="5">
        <f t="shared" si="2049"/>
        <v>0</v>
      </c>
      <c r="U240" s="5"/>
      <c r="V240" s="5">
        <f>LOOKUP(V$6,'Daily Absent'!$O$6:$AX$6,'Daily Absent'!$O240:$AX240)</f>
        <v>0</v>
      </c>
      <c r="W240" s="104">
        <f>VALUE('Time Sheet KN'!X240-'Time Sheet KN'!W240)*24</f>
        <v>0</v>
      </c>
      <c r="X240" s="104">
        <f>VALUE('Time Sheet KN'!Z240-'Time Sheet KN'!Y240)*24</f>
        <v>0</v>
      </c>
      <c r="Y240" s="104">
        <f>VALUE('Time Sheet KN'!AB240-'Time Sheet KN'!AA240)*24</f>
        <v>0</v>
      </c>
      <c r="Z240" s="105">
        <f t="shared" si="2050"/>
        <v>0</v>
      </c>
      <c r="AA240" s="5">
        <f t="shared" si="2051"/>
        <v>0</v>
      </c>
      <c r="AB240" s="5"/>
      <c r="AC240" s="5">
        <f>LOOKUP(AC$6,'Daily Absent'!$O$6:$AX$6,'Daily Absent'!$O240:$AX240)</f>
        <v>0</v>
      </c>
      <c r="AD240" s="104">
        <f>VALUE('Time Sheet KN'!AE240-'Time Sheet KN'!AD240)*24</f>
        <v>0</v>
      </c>
      <c r="AE240" s="104">
        <f>VALUE('Time Sheet KN'!AG240-'Time Sheet KN'!AF240)*24</f>
        <v>0</v>
      </c>
      <c r="AF240" s="104">
        <f>VALUE('Time Sheet KN'!AI240-'Time Sheet KN'!AH240)*24</f>
        <v>0</v>
      </c>
      <c r="AG240" s="105">
        <f t="shared" si="2052"/>
        <v>0</v>
      </c>
      <c r="AH240" s="5">
        <f t="shared" si="2053"/>
        <v>0</v>
      </c>
      <c r="AI240" s="5"/>
      <c r="AJ240" s="5">
        <f>LOOKUP(AJ$6,'Daily Absent'!$O$6:$AX$6,'Daily Absent'!$O240:$AX240)</f>
        <v>0</v>
      </c>
      <c r="AK240" s="104">
        <f>VALUE('Time Sheet KN'!AL240-'Time Sheet KN'!AK240)*24</f>
        <v>0</v>
      </c>
      <c r="AL240" s="104">
        <f>VALUE('Time Sheet KN'!AN240-'Time Sheet KN'!AM240)*24</f>
        <v>0</v>
      </c>
      <c r="AM240" s="104">
        <f>VALUE('Time Sheet KN'!AP240-'Time Sheet KN'!AO240)*24</f>
        <v>0</v>
      </c>
      <c r="AN240" s="105">
        <f t="shared" si="2054"/>
        <v>0</v>
      </c>
      <c r="AO240" s="5">
        <f t="shared" si="2055"/>
        <v>0</v>
      </c>
      <c r="AP240" s="5"/>
      <c r="AQ240" s="5">
        <f>LOOKUP(AQ$6,'Daily Absent'!$O$6:$AX$6,'Daily Absent'!$O240:$AX240)</f>
        <v>0</v>
      </c>
      <c r="AR240" s="104">
        <f>VALUE('Time Sheet KN'!AS240-'Time Sheet KN'!AR240)*24</f>
        <v>0</v>
      </c>
      <c r="AS240" s="104">
        <f>VALUE('Time Sheet KN'!AU240-'Time Sheet KN'!AT240)*24</f>
        <v>0</v>
      </c>
      <c r="AT240" s="104">
        <f>VALUE('Time Sheet KN'!AW240-'Time Sheet KN'!AV240)*24</f>
        <v>0</v>
      </c>
      <c r="AU240" s="105">
        <f t="shared" si="2056"/>
        <v>0</v>
      </c>
      <c r="AV240" s="5">
        <f t="shared" si="2057"/>
        <v>0</v>
      </c>
      <c r="AW240" s="5"/>
      <c r="AX240" s="5">
        <f>LOOKUP(AX$6,'Daily Absent'!$O$6:$AX$6,'Daily Absent'!$O240:$AX240)</f>
        <v>0</v>
      </c>
      <c r="AY240" s="104">
        <f>VALUE('Time Sheet KN'!AZ240-'Time Sheet KN'!AY240)*24</f>
        <v>0</v>
      </c>
      <c r="AZ240" s="104">
        <f>VALUE('Time Sheet KN'!BB240-'Time Sheet KN'!BA240)*24</f>
        <v>0</v>
      </c>
      <c r="BA240" s="104">
        <f>VALUE('Time Sheet KN'!BD240-'Time Sheet KN'!BC240)*24</f>
        <v>0</v>
      </c>
      <c r="BB240" s="105">
        <f t="shared" si="2058"/>
        <v>0</v>
      </c>
      <c r="BC240" s="5">
        <f t="shared" si="2059"/>
        <v>0</v>
      </c>
      <c r="BD240" s="5"/>
      <c r="BE240" s="5">
        <f>LOOKUP(BE$6,'Daily Absent'!$O$6:$AX$6,'Daily Absent'!$O240:$AX240)</f>
        <v>0</v>
      </c>
      <c r="BF240" s="104">
        <f>VALUE('Time Sheet KN'!BG240-'Time Sheet KN'!BF240)*24</f>
        <v>0</v>
      </c>
      <c r="BG240" s="104">
        <f>VALUE('Time Sheet KN'!BI240-'Time Sheet KN'!BH240)*24</f>
        <v>0</v>
      </c>
      <c r="BH240" s="104">
        <f>VALUE('Time Sheet KN'!BK240-'Time Sheet KN'!BJ240)*24</f>
        <v>0</v>
      </c>
      <c r="BI240" s="105">
        <f t="shared" si="2060"/>
        <v>0</v>
      </c>
      <c r="BJ240" s="5">
        <f t="shared" si="2061"/>
        <v>0</v>
      </c>
      <c r="BK240" s="5"/>
      <c r="BL240" s="5">
        <f>LOOKUP(BL$6,'Daily Absent'!$O$6:$AX$6,'Daily Absent'!$O240:$AX240)</f>
        <v>0</v>
      </c>
      <c r="BM240" s="104">
        <f>VALUE('Time Sheet KN'!BN240-'Time Sheet KN'!BM240)*24</f>
        <v>0</v>
      </c>
      <c r="BN240" s="104">
        <f>VALUE('Time Sheet KN'!BP240-'Time Sheet KN'!BO240)*24</f>
        <v>0</v>
      </c>
      <c r="BO240" s="104">
        <f>VALUE('Time Sheet KN'!BR240-'Time Sheet KN'!BQ240)*24</f>
        <v>0</v>
      </c>
      <c r="BP240" s="105">
        <f t="shared" si="2062"/>
        <v>0</v>
      </c>
      <c r="BQ240" s="5">
        <f t="shared" si="2063"/>
        <v>0</v>
      </c>
      <c r="BR240" s="5"/>
      <c r="BS240" s="5">
        <f>LOOKUP(BS$6,'Daily Absent'!$O$6:$AX$6,'Daily Absent'!$O240:$AX240)</f>
        <v>0</v>
      </c>
      <c r="BT240" s="104">
        <f>VALUE('Time Sheet KN'!BU240-'Time Sheet KN'!BT240)*24</f>
        <v>0</v>
      </c>
      <c r="BU240" s="104">
        <f>VALUE('Time Sheet KN'!BW240-'Time Sheet KN'!BV240)*24</f>
        <v>0</v>
      </c>
      <c r="BV240" s="104">
        <f>VALUE('Time Sheet KN'!BY240-'Time Sheet KN'!BX240)*24</f>
        <v>0</v>
      </c>
      <c r="BW240" s="105">
        <f t="shared" si="2064"/>
        <v>0</v>
      </c>
      <c r="BX240" s="5">
        <f t="shared" si="2065"/>
        <v>0</v>
      </c>
      <c r="BY240" s="5"/>
      <c r="BZ240" s="5">
        <f>LOOKUP(BZ$6,'Daily Absent'!$O$6:$AX$6,'Daily Absent'!$O240:$AX240)</f>
        <v>0</v>
      </c>
      <c r="CA240" s="104">
        <f>VALUE('Time Sheet KN'!CB240-'Time Sheet KN'!CA240)*24</f>
        <v>0</v>
      </c>
      <c r="CB240" s="104">
        <f>VALUE('Time Sheet KN'!CD240-'Time Sheet KN'!CC240)*24</f>
        <v>0</v>
      </c>
      <c r="CC240" s="104">
        <f>VALUE('Time Sheet KN'!CF240-'Time Sheet KN'!CE240)*24</f>
        <v>0</v>
      </c>
      <c r="CD240" s="105">
        <f t="shared" si="2066"/>
        <v>0</v>
      </c>
      <c r="CE240" s="5">
        <f t="shared" si="2067"/>
        <v>0</v>
      </c>
      <c r="CF240" s="5"/>
      <c r="CG240" s="5">
        <f>LOOKUP(CG$6,'Daily Absent'!$O$6:$AX$6,'Daily Absent'!$O240:$AX240)</f>
        <v>0</v>
      </c>
      <c r="CH240" s="104">
        <f>VALUE('Time Sheet KN'!CI240-'Time Sheet KN'!CH240)*24</f>
        <v>0</v>
      </c>
      <c r="CI240" s="104">
        <f>VALUE('Time Sheet KN'!CK240-'Time Sheet KN'!CJ240)*24</f>
        <v>0</v>
      </c>
      <c r="CJ240" s="104">
        <f>VALUE('Time Sheet KN'!CM240-'Time Sheet KN'!CL240)*24</f>
        <v>0</v>
      </c>
      <c r="CK240" s="105">
        <f t="shared" si="2068"/>
        <v>0</v>
      </c>
      <c r="CL240" s="5">
        <f t="shared" si="2069"/>
        <v>0</v>
      </c>
      <c r="CM240" s="5"/>
      <c r="CN240" s="5">
        <f>LOOKUP(CN$6,'Daily Absent'!$O$6:$AX$6,'Daily Absent'!$O240:$AX240)</f>
        <v>0</v>
      </c>
      <c r="CO240" s="104">
        <f>VALUE('Time Sheet KN'!CP240-'Time Sheet KN'!CO240)*24</f>
        <v>0</v>
      </c>
      <c r="CP240" s="104">
        <f>VALUE('Time Sheet KN'!CR240-'Time Sheet KN'!CQ240)*24</f>
        <v>0</v>
      </c>
      <c r="CQ240" s="104">
        <f>VALUE('Time Sheet KN'!CT240-'Time Sheet KN'!CS240)*24</f>
        <v>0</v>
      </c>
      <c r="CR240" s="105">
        <f t="shared" si="2070"/>
        <v>0</v>
      </c>
      <c r="CS240" s="5">
        <f t="shared" si="2071"/>
        <v>0</v>
      </c>
      <c r="CT240" s="5"/>
      <c r="CU240" s="5">
        <f>LOOKUP(CU$6,'Daily Absent'!$O$6:$AX$6,'Daily Absent'!$O240:$AX240)</f>
        <v>0</v>
      </c>
      <c r="CV240" s="104">
        <f>VALUE('Time Sheet KN'!CW240-'Time Sheet KN'!CV240)*24</f>
        <v>0</v>
      </c>
      <c r="CW240" s="104">
        <f>VALUE('Time Sheet KN'!CY240-'Time Sheet KN'!CX240)*24</f>
        <v>0</v>
      </c>
      <c r="CX240" s="104">
        <f>VALUE('Time Sheet KN'!DA240-'Time Sheet KN'!CZ240)*24</f>
        <v>0</v>
      </c>
      <c r="CY240" s="105">
        <f t="shared" si="2072"/>
        <v>0</v>
      </c>
      <c r="CZ240" s="5">
        <f t="shared" si="2073"/>
        <v>0</v>
      </c>
      <c r="DA240" s="5"/>
      <c r="DB240" s="5">
        <f>LOOKUP(DB$6,'Daily Absent'!$O$6:$AX$6,'Daily Absent'!$O240:$AX240)</f>
        <v>0</v>
      </c>
      <c r="DC240" s="104">
        <f>VALUE('Time Sheet KN'!DD240-'Time Sheet KN'!DC240)*24</f>
        <v>0</v>
      </c>
      <c r="DD240" s="104">
        <f>VALUE('Time Sheet KN'!DF240-'Time Sheet KN'!DE240)*24</f>
        <v>0</v>
      </c>
      <c r="DE240" s="104">
        <f>VALUE('Time Sheet KN'!DH240-'Time Sheet KN'!DG240)*24</f>
        <v>0</v>
      </c>
      <c r="DF240" s="105">
        <f t="shared" si="2074"/>
        <v>0</v>
      </c>
      <c r="DG240" s="5">
        <f t="shared" si="2075"/>
        <v>0</v>
      </c>
      <c r="DH240" s="5"/>
      <c r="DI240" s="5">
        <f>LOOKUP(DI$6,'Daily Absent'!$O$6:$AX$6,'Daily Absent'!$O240:$AX240)</f>
        <v>0</v>
      </c>
      <c r="DJ240" s="104">
        <f>VALUE('Time Sheet KN'!DK240-'Time Sheet KN'!DJ240)*24</f>
        <v>0</v>
      </c>
      <c r="DK240" s="104">
        <f>VALUE('Time Sheet KN'!DM240-'Time Sheet KN'!DL240)*24</f>
        <v>0</v>
      </c>
      <c r="DL240" s="104">
        <f>VALUE('Time Sheet KN'!DO240-'Time Sheet KN'!DN240)*24</f>
        <v>0</v>
      </c>
      <c r="DM240" s="105">
        <f t="shared" si="2076"/>
        <v>0</v>
      </c>
      <c r="DN240" s="5">
        <f t="shared" si="2077"/>
        <v>0</v>
      </c>
      <c r="DO240" s="5"/>
      <c r="DP240" s="5">
        <f>LOOKUP(DP$6,'Daily Absent'!$O$6:$AX$6,'Daily Absent'!$O240:$AX240)</f>
        <v>0</v>
      </c>
      <c r="DQ240" s="104">
        <f>VALUE('Time Sheet KN'!DR240-'Time Sheet KN'!DQ240)*24</f>
        <v>0</v>
      </c>
      <c r="DR240" s="104">
        <f>VALUE('Time Sheet KN'!DT240-'Time Sheet KN'!DS240)*24</f>
        <v>0</v>
      </c>
      <c r="DS240" s="104">
        <f>VALUE('Time Sheet KN'!DV240-'Time Sheet KN'!DU240)*24</f>
        <v>0</v>
      </c>
      <c r="DT240" s="105">
        <f t="shared" si="2078"/>
        <v>0</v>
      </c>
      <c r="DU240" s="5">
        <f t="shared" si="2079"/>
        <v>0</v>
      </c>
      <c r="DV240" s="5"/>
      <c r="DW240" s="5">
        <f>LOOKUP(DW$6,'Daily Absent'!$O$6:$AX$6,'Daily Absent'!$O240:$AX240)</f>
        <v>0</v>
      </c>
      <c r="DX240" s="104">
        <f>VALUE('Time Sheet KN'!DY240-'Time Sheet KN'!DX240)*24</f>
        <v>0</v>
      </c>
      <c r="DY240" s="104">
        <f>VALUE('Time Sheet KN'!EA240-'Time Sheet KN'!DZ240)*24</f>
        <v>0</v>
      </c>
      <c r="DZ240" s="104">
        <f>VALUE('Time Sheet KN'!EC240-'Time Sheet KN'!EB240)*24</f>
        <v>0</v>
      </c>
      <c r="EA240" s="105">
        <f t="shared" si="2080"/>
        <v>0</v>
      </c>
      <c r="EB240" s="5">
        <f t="shared" si="2081"/>
        <v>0</v>
      </c>
      <c r="EC240" s="5"/>
      <c r="ED240" s="5">
        <f>LOOKUP(ED$6,'Daily Absent'!$O$6:$AX$6,'Daily Absent'!$O240:$AX240)</f>
        <v>1</v>
      </c>
      <c r="EE240" s="104">
        <f>VALUE('Time Sheet KN'!EF240-'Time Sheet KN'!EE240)*24</f>
        <v>5</v>
      </c>
      <c r="EF240" s="104">
        <f>VALUE('Time Sheet KN'!EH240-'Time Sheet KN'!EG240)*24</f>
        <v>5.0000000000000009</v>
      </c>
      <c r="EG240" s="104">
        <f>VALUE('Time Sheet KN'!EJ240-'Time Sheet KN'!EI240)*24</f>
        <v>3</v>
      </c>
      <c r="EH240" s="105">
        <f t="shared" si="2082"/>
        <v>10</v>
      </c>
      <c r="EI240" s="5">
        <f t="shared" si="2083"/>
        <v>3</v>
      </c>
      <c r="EJ240" s="5"/>
      <c r="EK240" s="5">
        <f>LOOKUP(EK$6,'Daily Absent'!$O$6:$AX$6,'Daily Absent'!$O240:$AX240)</f>
        <v>1</v>
      </c>
      <c r="EL240" s="104">
        <f>VALUE('Time Sheet KN'!EM240-'Time Sheet KN'!EL240)*24</f>
        <v>5</v>
      </c>
      <c r="EM240" s="104">
        <f>VALUE('Time Sheet KN'!EO240-'Time Sheet KN'!EN240)*24</f>
        <v>5.0000000000000009</v>
      </c>
      <c r="EN240" s="104">
        <f>VALUE('Time Sheet KN'!EQ240-'Time Sheet KN'!EP240)*24</f>
        <v>0</v>
      </c>
      <c r="EO240" s="105">
        <f t="shared" si="2084"/>
        <v>9</v>
      </c>
      <c r="EP240" s="5">
        <f t="shared" si="2085"/>
        <v>1</v>
      </c>
      <c r="EQ240" s="5"/>
      <c r="ER240" s="5">
        <f>LOOKUP(ER$6,'Daily Absent'!$O$6:$AX$6,'Daily Absent'!$O240:$AX240)</f>
        <v>0</v>
      </c>
      <c r="ES240" s="104">
        <f>VALUE('Time Sheet KN'!ET240-'Time Sheet KN'!ES240)*24</f>
        <v>0</v>
      </c>
      <c r="ET240" s="104">
        <f>VALUE('Time Sheet KN'!EV240-'Time Sheet KN'!EU240)*24</f>
        <v>0</v>
      </c>
      <c r="EU240" s="104">
        <f>VALUE('Time Sheet KN'!EX240-'Time Sheet KN'!EW240)*24</f>
        <v>0</v>
      </c>
      <c r="EV240" s="105">
        <f t="shared" si="2086"/>
        <v>0</v>
      </c>
      <c r="EW240" s="5">
        <f t="shared" si="2087"/>
        <v>0</v>
      </c>
      <c r="EX240" s="5"/>
      <c r="EY240" s="5">
        <f>LOOKUP(EY$6,'Daily Absent'!$O$6:$AX$6,'Daily Absent'!$O240:$AX240)</f>
        <v>1</v>
      </c>
      <c r="EZ240" s="104">
        <f>VALUE('Time Sheet KN'!FA240-'Time Sheet KN'!EZ240)*24</f>
        <v>5</v>
      </c>
      <c r="FA240" s="104">
        <f>VALUE('Time Sheet KN'!FC240-'Time Sheet KN'!FB240)*24</f>
        <v>5.0000000000000009</v>
      </c>
      <c r="FB240" s="104">
        <f>VALUE('Time Sheet KN'!FE240-'Time Sheet KN'!FD240)*24</f>
        <v>3</v>
      </c>
      <c r="FC240" s="105">
        <f t="shared" si="2088"/>
        <v>10</v>
      </c>
      <c r="FD240" s="5">
        <f t="shared" si="2089"/>
        <v>3</v>
      </c>
      <c r="FE240" s="5"/>
      <c r="FF240" s="5">
        <f>LOOKUP(FF$6,'Daily Absent'!$O$6:$AX$6,'Daily Absent'!$O240:$AX240)</f>
        <v>1</v>
      </c>
      <c r="FG240" s="104">
        <f>VALUE('Time Sheet KN'!FH240-'Time Sheet KN'!FG240)*24</f>
        <v>0</v>
      </c>
      <c r="FH240" s="104">
        <f>VALUE('Time Sheet KN'!FJ240-'Time Sheet KN'!FI240)*24</f>
        <v>0</v>
      </c>
      <c r="FI240" s="104">
        <f>VALUE('Time Sheet KN'!FL240-'Time Sheet KN'!FK240)*24</f>
        <v>0</v>
      </c>
      <c r="FJ240" s="105">
        <f t="shared" si="2090"/>
        <v>0</v>
      </c>
      <c r="FK240" s="5">
        <f t="shared" si="2091"/>
        <v>0</v>
      </c>
      <c r="FL240" s="5"/>
      <c r="FM240" s="5">
        <f>LOOKUP(FM$6,'Daily Absent'!$O$6:$AX$6,'Daily Absent'!$O240:$AX240)</f>
        <v>0</v>
      </c>
      <c r="FN240" s="104">
        <f>VALUE('Time Sheet KN'!FO240-'Time Sheet KN'!FN240)*24</f>
        <v>0</v>
      </c>
      <c r="FO240" s="104">
        <f>VALUE('Time Sheet KN'!FQ240-'Time Sheet KN'!FP240)*24</f>
        <v>0</v>
      </c>
      <c r="FP240" s="104">
        <f>VALUE('Time Sheet KN'!FS240-'Time Sheet KN'!FR240)*24</f>
        <v>0</v>
      </c>
      <c r="FQ240" s="105">
        <f t="shared" si="2092"/>
        <v>0</v>
      </c>
      <c r="FR240" s="5">
        <f t="shared" si="2093"/>
        <v>0</v>
      </c>
      <c r="FS240" s="5"/>
      <c r="FT240" s="5">
        <f>LOOKUP(FT$6,'Daily Absent'!$O$6:$AX$6,'Daily Absent'!$O240:$AX240)</f>
        <v>0</v>
      </c>
      <c r="FU240" s="104">
        <f>VALUE('Time Sheet KN'!FV240-'Time Sheet KN'!FU240)*24</f>
        <v>0</v>
      </c>
      <c r="FV240" s="104">
        <f>VALUE('Time Sheet KN'!FX240-'Time Sheet KN'!FW240)*24</f>
        <v>0</v>
      </c>
      <c r="FW240" s="104">
        <f>VALUE('Time Sheet KN'!FZ240-'Time Sheet KN'!FY240)*24</f>
        <v>0</v>
      </c>
      <c r="FX240" s="105">
        <f t="shared" si="2094"/>
        <v>0</v>
      </c>
      <c r="FY240" s="5">
        <f t="shared" si="2095"/>
        <v>0</v>
      </c>
      <c r="FZ240" s="5"/>
      <c r="GA240" s="5">
        <f>LOOKUP(GA$6,'Daily Absent'!$O$6:$AX$6,'Daily Absent'!$O240:$AX240)</f>
        <v>0</v>
      </c>
      <c r="GB240" s="104">
        <f>VALUE('Time Sheet KN'!GC240-'Time Sheet KN'!GB240)*24</f>
        <v>0</v>
      </c>
      <c r="GC240" s="104">
        <f>VALUE('Time Sheet KN'!GE240-'Time Sheet KN'!GD240)*24</f>
        <v>0</v>
      </c>
      <c r="GD240" s="104">
        <f>VALUE('Time Sheet KN'!GG240-'Time Sheet KN'!GF240)*24</f>
        <v>0</v>
      </c>
      <c r="GE240" s="105">
        <f t="shared" si="2096"/>
        <v>0</v>
      </c>
      <c r="GF240" s="5">
        <f t="shared" si="2097"/>
        <v>0</v>
      </c>
      <c r="GG240" s="5"/>
      <c r="GH240" s="5">
        <f>LOOKUP(GH$6,'Daily Absent'!$O$6:$AX$6,'Daily Absent'!$O240:$AX240)</f>
        <v>0</v>
      </c>
      <c r="GI240" s="104">
        <f>VALUE('Time Sheet KN'!GJ240-'Time Sheet KN'!GI240)*24</f>
        <v>0</v>
      </c>
      <c r="GJ240" s="104">
        <f>VALUE('Time Sheet KN'!GL240-'Time Sheet KN'!GK240)*24</f>
        <v>0</v>
      </c>
      <c r="GK240" s="104">
        <f>VALUE('Time Sheet KN'!GN240-'Time Sheet KN'!GM240)*24</f>
        <v>0</v>
      </c>
      <c r="GL240" s="105">
        <f t="shared" si="2098"/>
        <v>0</v>
      </c>
      <c r="GM240" s="5">
        <f t="shared" si="2099"/>
        <v>0</v>
      </c>
      <c r="GN240" s="5"/>
      <c r="GO240" s="5">
        <f>LOOKUP(GO$6,'Daily Absent'!$O$6:$AX$6,'Daily Absent'!$O240:$AX240)</f>
        <v>0</v>
      </c>
      <c r="GP240" s="104">
        <f>VALUE('Time Sheet KN'!GQ240-'Time Sheet KN'!GP240)*24</f>
        <v>0</v>
      </c>
      <c r="GQ240" s="104">
        <f>VALUE('Time Sheet KN'!GS240-'Time Sheet KN'!GR240)*24</f>
        <v>0</v>
      </c>
      <c r="GR240" s="104">
        <f>VALUE('Time Sheet KN'!GU240-'Time Sheet KN'!GT240)*24</f>
        <v>0</v>
      </c>
      <c r="GS240" s="105">
        <f t="shared" si="2100"/>
        <v>0</v>
      </c>
      <c r="GT240" s="5">
        <f t="shared" si="2101"/>
        <v>0</v>
      </c>
      <c r="GU240" s="5"/>
      <c r="GV240" s="5">
        <f>LOOKUP(GV$6,'Daily Absent'!$O$6:$AX$6,'Daily Absent'!$O240:$AX240)</f>
        <v>0</v>
      </c>
      <c r="GW240" s="104">
        <f>VALUE('Time Sheet KN'!GX240-'Time Sheet KN'!GW240)*24</f>
        <v>0</v>
      </c>
      <c r="GX240" s="104">
        <f>VALUE('Time Sheet KN'!GZ240-'Time Sheet KN'!GY240)*24</f>
        <v>0</v>
      </c>
      <c r="GY240" s="104">
        <f>VALUE('Time Sheet KN'!HB240-'Time Sheet KN'!HA240)*24</f>
        <v>0</v>
      </c>
      <c r="GZ240" s="105">
        <f t="shared" si="2102"/>
        <v>0</v>
      </c>
      <c r="HA240" s="5">
        <f t="shared" si="2103"/>
        <v>0</v>
      </c>
      <c r="HB240" s="5"/>
      <c r="HC240" s="5">
        <f>LOOKUP(HC$6,'Daily Absent'!$O$6:$AX$6,'Daily Absent'!$O240:$AX240)</f>
        <v>0</v>
      </c>
      <c r="HD240" s="104">
        <f>VALUE('Time Sheet KN'!HE240-'Time Sheet KN'!HD240)*24</f>
        <v>0</v>
      </c>
      <c r="HE240" s="104">
        <f>VALUE('Time Sheet KN'!HG240-'Time Sheet KN'!HF240)*24</f>
        <v>0</v>
      </c>
      <c r="HF240" s="104">
        <f>VALUE('Time Sheet KN'!HI240-'Time Sheet KN'!HH240)*24</f>
        <v>0</v>
      </c>
      <c r="HG240" s="105">
        <f t="shared" si="2104"/>
        <v>0</v>
      </c>
      <c r="HH240" s="5">
        <f t="shared" si="2105"/>
        <v>0</v>
      </c>
      <c r="HI240" s="5"/>
      <c r="HJ240" s="5">
        <f>LOOKUP(HJ$6,'Daily Absent'!$O$6:$AX$6,'Daily Absent'!$O240:$AX240)</f>
        <v>0</v>
      </c>
      <c r="HK240" s="104">
        <f>VALUE('Time Sheet KN'!HL240-'Time Sheet KN'!HK240)*24</f>
        <v>0</v>
      </c>
      <c r="HL240" s="104">
        <f>VALUE('Time Sheet KN'!HN240-'Time Sheet KN'!HM240)*24</f>
        <v>0</v>
      </c>
      <c r="HM240" s="104">
        <f>VALUE('Time Sheet KN'!HP240-'Time Sheet KN'!HO240)*24</f>
        <v>0</v>
      </c>
      <c r="HN240" s="105">
        <f t="shared" si="2106"/>
        <v>0</v>
      </c>
      <c r="HO240" s="5">
        <f t="shared" si="2107"/>
        <v>0</v>
      </c>
      <c r="HP240" s="5"/>
      <c r="HQ240" s="5">
        <f>LOOKUP(HQ$6,'Daily Absent'!$O$6:$AX$6,'Daily Absent'!$O240:$AX240)</f>
        <v>0</v>
      </c>
      <c r="HR240" s="104">
        <f>VALUE('Time Sheet KN'!HS240-'Time Sheet KN'!HR240)*24</f>
        <v>0</v>
      </c>
      <c r="HS240" s="104">
        <f>VALUE('Time Sheet KN'!HU240-'Time Sheet KN'!HT240)*24</f>
        <v>0</v>
      </c>
      <c r="HT240" s="104">
        <f>VALUE('Time Sheet KN'!HW240-'Time Sheet KN'!HV240)*24</f>
        <v>0</v>
      </c>
      <c r="HU240" s="105">
        <f t="shared" si="2108"/>
        <v>0</v>
      </c>
      <c r="HV240" s="5">
        <f t="shared" si="2109"/>
        <v>0</v>
      </c>
      <c r="HW240" s="5"/>
      <c r="HX240" s="5">
        <f>LOOKUP(HX$6,'Daily Absent'!$O$6:$AX$6,'Daily Absent'!$O240:$AX240)</f>
        <v>0</v>
      </c>
      <c r="HY240" s="104">
        <f>VALUE('Time Sheet KN'!HZ240-'Time Sheet KN'!HY240)*24</f>
        <v>0</v>
      </c>
      <c r="HZ240" s="104">
        <f>VALUE('Time Sheet KN'!IB240-'Time Sheet KN'!IA240)*24</f>
        <v>0</v>
      </c>
      <c r="IA240" s="104">
        <f>VALUE('Time Sheet KN'!ID240-'Time Sheet KN'!IC240)*24</f>
        <v>0</v>
      </c>
      <c r="IB240" s="105">
        <f t="shared" si="2110"/>
        <v>0</v>
      </c>
      <c r="IC240" s="5">
        <f t="shared" si="2111"/>
        <v>0</v>
      </c>
      <c r="ID240" s="5"/>
      <c r="IE240" s="5">
        <f>LOOKUP(IE$6,'Daily Absent'!$O$6:$AX$6,'Daily Absent'!$O240:$AX240)</f>
        <v>0</v>
      </c>
      <c r="IF240" s="104">
        <f>VALUE('Time Sheet KN'!IG240-'Time Sheet KN'!IF240)*24</f>
        <v>0</v>
      </c>
      <c r="IG240" s="104">
        <f>VALUE('Time Sheet KN'!II240-'Time Sheet KN'!IH240)*24</f>
        <v>0</v>
      </c>
      <c r="IH240" s="104">
        <f>VALUE('Time Sheet KN'!IK240-'Time Sheet KN'!IJ240)*24</f>
        <v>0</v>
      </c>
      <c r="II240" s="105">
        <f t="shared" si="2112"/>
        <v>0</v>
      </c>
      <c r="IJ240" s="5">
        <f t="shared" si="2113"/>
        <v>0</v>
      </c>
      <c r="IK240" s="5"/>
      <c r="IL240" s="5">
        <f>LOOKUP(IL$6,'Daily Absent'!$O$6:$AX$6,'Daily Absent'!$O240:$AX240)</f>
        <v>0</v>
      </c>
      <c r="IM240" s="104">
        <f>VALUE('Time Sheet KN'!IN240-'Time Sheet KN'!IM240)*24</f>
        <v>0</v>
      </c>
      <c r="IN240" s="104">
        <f>VALUE('Time Sheet KN'!IP240-'Time Sheet KN'!IO240)*24</f>
        <v>0</v>
      </c>
      <c r="IO240" s="104">
        <f>VALUE('Time Sheet KN'!IR240-'Time Sheet KN'!IQ240)*24</f>
        <v>0</v>
      </c>
      <c r="IP240" s="105">
        <f t="shared" si="2114"/>
        <v>0</v>
      </c>
      <c r="IQ240" s="5">
        <f t="shared" si="2115"/>
        <v>0</v>
      </c>
      <c r="IR240" s="5"/>
      <c r="IS240" s="5">
        <f>LOOKUP(IS$6,'Daily Absent'!$O$6:$AX$6,'Daily Absent'!$O240:$AX240)</f>
        <v>0</v>
      </c>
      <c r="IT240" s="104">
        <f>VALUE('Time Sheet KN'!IU240-'Time Sheet KN'!IT240)*24</f>
        <v>0</v>
      </c>
      <c r="IU240" s="104">
        <f>VALUE('Time Sheet KN'!IW240-'Time Sheet KN'!IV240)*24</f>
        <v>0</v>
      </c>
      <c r="IV240" s="104">
        <f>VALUE('Time Sheet KN'!IY240-'Time Sheet KN'!IX240)*24</f>
        <v>0</v>
      </c>
      <c r="IW240" s="105">
        <f t="shared" si="2116"/>
        <v>0</v>
      </c>
      <c r="IX240" s="5">
        <f t="shared" si="2117"/>
        <v>0</v>
      </c>
      <c r="IY240" s="5"/>
      <c r="IZ240" s="5">
        <f>LOOKUP(IZ$6,'Daily Absent'!$O$6:$AX$6,'Daily Absent'!$O240:$AX240)</f>
        <v>0</v>
      </c>
      <c r="JA240" s="104">
        <f>VALUE('Time Sheet KN'!JB240-'Time Sheet KN'!JA240)*24</f>
        <v>0</v>
      </c>
      <c r="JB240" s="104">
        <f>VALUE('Time Sheet KN'!JD240-'Time Sheet KN'!JC240)*24</f>
        <v>0</v>
      </c>
      <c r="JC240" s="104">
        <f>VALUE('Time Sheet KN'!JF240-'Time Sheet KN'!JE240)*24</f>
        <v>0</v>
      </c>
      <c r="JD240" s="105">
        <f t="shared" si="2118"/>
        <v>0</v>
      </c>
      <c r="JE240" s="5">
        <f t="shared" si="2119"/>
        <v>0</v>
      </c>
      <c r="JF240" s="5"/>
    </row>
    <row r="241" spans="1:266" ht="21" customHeight="1">
      <c r="A241" s="54">
        <f>IF('Master MP Status'!A241&gt;0,'Master MP Status'!A241,"")</f>
        <v>233</v>
      </c>
      <c r="B241" s="5" t="str">
        <f>IF(ISTEXT('Master MP Status'!B241),'Master MP Status'!B241,"")</f>
        <v>DIRECT</v>
      </c>
      <c r="C241" s="153" t="str">
        <f>IF(OR(ISTEXT('Master MP Status'!C241),'Master MP Status'!C241&gt;0),'Master MP Status'!C241,"")</f>
        <v/>
      </c>
      <c r="D241" s="154" t="str">
        <f>IF(OR(ISTEXT('Master MP Status'!D241),'Master MP Status'!D241&gt;0),'Master MP Status'!D241,"")</f>
        <v>B250155</v>
      </c>
      <c r="E241" s="5" t="str">
        <f>IF(ISTEXT('Master MP Status'!E241),'Master MP Status'!E241,"")</f>
        <v>JANTAN PADANGBOLAK HARAHAP</v>
      </c>
      <c r="F241" s="5" t="str">
        <f>IF(ISTEXT('Master MP Status'!F241),'Master MP Status'!F241,"")</f>
        <v/>
      </c>
      <c r="G241" s="5" t="str">
        <f>IF(ISTEXT('Master MP Status'!G241),'Master MP Status'!G241,"")</f>
        <v>Serang</v>
      </c>
      <c r="H241" s="5" t="str">
        <f>IF(ISTEXT('Master MP Status'!H241),'Master MP Status'!H241,"")</f>
        <v>MURSID</v>
      </c>
      <c r="I241" s="5" t="str">
        <f>IF(ISTEXT('Master MP Status'!I241),'Master MP Status'!I241,"")</f>
        <v>Scaffolder 2</v>
      </c>
      <c r="J241" s="5" t="str">
        <f>IF(ISTEXT('Master MP Status'!J241),'Master MP Status'!J241,"")</f>
        <v>Scaffolder 2</v>
      </c>
      <c r="K241" s="9">
        <f>IF(OR('Master MP Status'!K241=0,'Master MP Status'!K241=""),"",'Master MP Status'!K241)</f>
        <v>45856</v>
      </c>
      <c r="L241" s="9">
        <f>IF(OR('Master MP Status'!L241=0,'Master MP Status'!L241=""),"",'Master MP Status'!L241)</f>
        <v>45856</v>
      </c>
      <c r="M241" s="9" t="str">
        <f>IF(OR('Master MP Status'!M241=0,'Master MP Status'!M241=""),"",'Master MP Status'!M241)</f>
        <v/>
      </c>
      <c r="N241" s="5" t="str">
        <f>IF(ISTEXT('Master MP Status'!N241),'Master MP Status'!N241,"")</f>
        <v/>
      </c>
      <c r="O241" s="5">
        <f>LOOKUP(O$6,'Daily Absent'!$O$6:$AX$6,'Daily Absent'!$O241:$AX241)</f>
        <v>0</v>
      </c>
      <c r="P241" s="104">
        <f>VALUE('Time Sheet KN'!Q241-'Time Sheet KN'!P241)*24</f>
        <v>0</v>
      </c>
      <c r="Q241" s="104">
        <f>VALUE('Time Sheet KN'!S241-'Time Sheet KN'!R241)*24</f>
        <v>0</v>
      </c>
      <c r="R241" s="104">
        <f>VALUE('Time Sheet KN'!U241-'Time Sheet KN'!T241)*24</f>
        <v>0</v>
      </c>
      <c r="S241" s="105">
        <f t="shared" si="2048"/>
        <v>0</v>
      </c>
      <c r="T241" s="5">
        <f t="shared" si="2049"/>
        <v>0</v>
      </c>
      <c r="U241" s="5"/>
      <c r="V241" s="5">
        <f>LOOKUP(V$6,'Daily Absent'!$O$6:$AX$6,'Daily Absent'!$O241:$AX241)</f>
        <v>0</v>
      </c>
      <c r="W241" s="104">
        <f>VALUE('Time Sheet KN'!X241-'Time Sheet KN'!W241)*24</f>
        <v>0</v>
      </c>
      <c r="X241" s="104">
        <f>VALUE('Time Sheet KN'!Z241-'Time Sheet KN'!Y241)*24</f>
        <v>0</v>
      </c>
      <c r="Y241" s="104">
        <f>VALUE('Time Sheet KN'!AB241-'Time Sheet KN'!AA241)*24</f>
        <v>0</v>
      </c>
      <c r="Z241" s="105">
        <f t="shared" si="2050"/>
        <v>0</v>
      </c>
      <c r="AA241" s="5">
        <f t="shared" si="2051"/>
        <v>0</v>
      </c>
      <c r="AB241" s="5"/>
      <c r="AC241" s="5">
        <f>LOOKUP(AC$6,'Daily Absent'!$O$6:$AX$6,'Daily Absent'!$O241:$AX241)</f>
        <v>0</v>
      </c>
      <c r="AD241" s="104">
        <f>VALUE('Time Sheet KN'!AE241-'Time Sheet KN'!AD241)*24</f>
        <v>0</v>
      </c>
      <c r="AE241" s="104">
        <f>VALUE('Time Sheet KN'!AG241-'Time Sheet KN'!AF241)*24</f>
        <v>0</v>
      </c>
      <c r="AF241" s="104">
        <f>VALUE('Time Sheet KN'!AI241-'Time Sheet KN'!AH241)*24</f>
        <v>0</v>
      </c>
      <c r="AG241" s="105">
        <f t="shared" si="2052"/>
        <v>0</v>
      </c>
      <c r="AH241" s="5">
        <f t="shared" si="2053"/>
        <v>0</v>
      </c>
      <c r="AI241" s="5"/>
      <c r="AJ241" s="5">
        <f>LOOKUP(AJ$6,'Daily Absent'!$O$6:$AX$6,'Daily Absent'!$O241:$AX241)</f>
        <v>0</v>
      </c>
      <c r="AK241" s="104">
        <f>VALUE('Time Sheet KN'!AL241-'Time Sheet KN'!AK241)*24</f>
        <v>0</v>
      </c>
      <c r="AL241" s="104">
        <f>VALUE('Time Sheet KN'!AN241-'Time Sheet KN'!AM241)*24</f>
        <v>0</v>
      </c>
      <c r="AM241" s="104">
        <f>VALUE('Time Sheet KN'!AP241-'Time Sheet KN'!AO241)*24</f>
        <v>0</v>
      </c>
      <c r="AN241" s="105">
        <f t="shared" si="2054"/>
        <v>0</v>
      </c>
      <c r="AO241" s="5">
        <f t="shared" si="2055"/>
        <v>0</v>
      </c>
      <c r="AP241" s="5"/>
      <c r="AQ241" s="5">
        <f>LOOKUP(AQ$6,'Daily Absent'!$O$6:$AX$6,'Daily Absent'!$O241:$AX241)</f>
        <v>0</v>
      </c>
      <c r="AR241" s="104">
        <f>VALUE('Time Sheet KN'!AS241-'Time Sheet KN'!AR241)*24</f>
        <v>0</v>
      </c>
      <c r="AS241" s="104">
        <f>VALUE('Time Sheet KN'!AU241-'Time Sheet KN'!AT241)*24</f>
        <v>0</v>
      </c>
      <c r="AT241" s="104">
        <f>VALUE('Time Sheet KN'!AW241-'Time Sheet KN'!AV241)*24</f>
        <v>0</v>
      </c>
      <c r="AU241" s="105">
        <f t="shared" si="2056"/>
        <v>0</v>
      </c>
      <c r="AV241" s="5">
        <f t="shared" si="2057"/>
        <v>0</v>
      </c>
      <c r="AW241" s="5"/>
      <c r="AX241" s="5">
        <f>LOOKUP(AX$6,'Daily Absent'!$O$6:$AX$6,'Daily Absent'!$O241:$AX241)</f>
        <v>0</v>
      </c>
      <c r="AY241" s="104">
        <f>VALUE('Time Sheet KN'!AZ241-'Time Sheet KN'!AY241)*24</f>
        <v>0</v>
      </c>
      <c r="AZ241" s="104">
        <f>VALUE('Time Sheet KN'!BB241-'Time Sheet KN'!BA241)*24</f>
        <v>0</v>
      </c>
      <c r="BA241" s="104">
        <f>VALUE('Time Sheet KN'!BD241-'Time Sheet KN'!BC241)*24</f>
        <v>0</v>
      </c>
      <c r="BB241" s="105">
        <f t="shared" si="2058"/>
        <v>0</v>
      </c>
      <c r="BC241" s="5">
        <f t="shared" si="2059"/>
        <v>0</v>
      </c>
      <c r="BD241" s="5"/>
      <c r="BE241" s="5">
        <f>LOOKUP(BE$6,'Daily Absent'!$O$6:$AX$6,'Daily Absent'!$O241:$AX241)</f>
        <v>0</v>
      </c>
      <c r="BF241" s="104">
        <f>VALUE('Time Sheet KN'!BG241-'Time Sheet KN'!BF241)*24</f>
        <v>0</v>
      </c>
      <c r="BG241" s="104">
        <f>VALUE('Time Sheet KN'!BI241-'Time Sheet KN'!BH241)*24</f>
        <v>0</v>
      </c>
      <c r="BH241" s="104">
        <f>VALUE('Time Sheet KN'!BK241-'Time Sheet KN'!BJ241)*24</f>
        <v>0</v>
      </c>
      <c r="BI241" s="105">
        <f t="shared" si="2060"/>
        <v>0</v>
      </c>
      <c r="BJ241" s="5">
        <f t="shared" si="2061"/>
        <v>0</v>
      </c>
      <c r="BK241" s="5"/>
      <c r="BL241" s="5">
        <f>LOOKUP(BL$6,'Daily Absent'!$O$6:$AX$6,'Daily Absent'!$O241:$AX241)</f>
        <v>0</v>
      </c>
      <c r="BM241" s="104">
        <f>VALUE('Time Sheet KN'!BN241-'Time Sheet KN'!BM241)*24</f>
        <v>0</v>
      </c>
      <c r="BN241" s="104">
        <f>VALUE('Time Sheet KN'!BP241-'Time Sheet KN'!BO241)*24</f>
        <v>0</v>
      </c>
      <c r="BO241" s="104">
        <f>VALUE('Time Sheet KN'!BR241-'Time Sheet KN'!BQ241)*24</f>
        <v>0</v>
      </c>
      <c r="BP241" s="105">
        <f t="shared" si="2062"/>
        <v>0</v>
      </c>
      <c r="BQ241" s="5">
        <f t="shared" si="2063"/>
        <v>0</v>
      </c>
      <c r="BR241" s="5"/>
      <c r="BS241" s="5">
        <f>LOOKUP(BS$6,'Daily Absent'!$O$6:$AX$6,'Daily Absent'!$O241:$AX241)</f>
        <v>0</v>
      </c>
      <c r="BT241" s="104">
        <f>VALUE('Time Sheet KN'!BU241-'Time Sheet KN'!BT241)*24</f>
        <v>0</v>
      </c>
      <c r="BU241" s="104">
        <f>VALUE('Time Sheet KN'!BW241-'Time Sheet KN'!BV241)*24</f>
        <v>0</v>
      </c>
      <c r="BV241" s="104">
        <f>VALUE('Time Sheet KN'!BY241-'Time Sheet KN'!BX241)*24</f>
        <v>0</v>
      </c>
      <c r="BW241" s="105">
        <f t="shared" si="2064"/>
        <v>0</v>
      </c>
      <c r="BX241" s="5">
        <f t="shared" si="2065"/>
        <v>0</v>
      </c>
      <c r="BY241" s="5"/>
      <c r="BZ241" s="5">
        <f>LOOKUP(BZ$6,'Daily Absent'!$O$6:$AX$6,'Daily Absent'!$O241:$AX241)</f>
        <v>0</v>
      </c>
      <c r="CA241" s="104">
        <f>VALUE('Time Sheet KN'!CB241-'Time Sheet KN'!CA241)*24</f>
        <v>0</v>
      </c>
      <c r="CB241" s="104">
        <f>VALUE('Time Sheet KN'!CD241-'Time Sheet KN'!CC241)*24</f>
        <v>0</v>
      </c>
      <c r="CC241" s="104">
        <f>VALUE('Time Sheet KN'!CF241-'Time Sheet KN'!CE241)*24</f>
        <v>0</v>
      </c>
      <c r="CD241" s="105">
        <f t="shared" si="2066"/>
        <v>0</v>
      </c>
      <c r="CE241" s="5">
        <f t="shared" si="2067"/>
        <v>0</v>
      </c>
      <c r="CF241" s="5"/>
      <c r="CG241" s="5">
        <f>LOOKUP(CG$6,'Daily Absent'!$O$6:$AX$6,'Daily Absent'!$O241:$AX241)</f>
        <v>0</v>
      </c>
      <c r="CH241" s="104">
        <f>VALUE('Time Sheet KN'!CI241-'Time Sheet KN'!CH241)*24</f>
        <v>0</v>
      </c>
      <c r="CI241" s="104">
        <f>VALUE('Time Sheet KN'!CK241-'Time Sheet KN'!CJ241)*24</f>
        <v>0</v>
      </c>
      <c r="CJ241" s="104">
        <f>VALUE('Time Sheet KN'!CM241-'Time Sheet KN'!CL241)*24</f>
        <v>0</v>
      </c>
      <c r="CK241" s="105">
        <f t="shared" si="2068"/>
        <v>0</v>
      </c>
      <c r="CL241" s="5">
        <f t="shared" si="2069"/>
        <v>0</v>
      </c>
      <c r="CM241" s="5"/>
      <c r="CN241" s="5">
        <f>LOOKUP(CN$6,'Daily Absent'!$O$6:$AX$6,'Daily Absent'!$O241:$AX241)</f>
        <v>0</v>
      </c>
      <c r="CO241" s="104">
        <f>VALUE('Time Sheet KN'!CP241-'Time Sheet KN'!CO241)*24</f>
        <v>0</v>
      </c>
      <c r="CP241" s="104">
        <f>VALUE('Time Sheet KN'!CR241-'Time Sheet KN'!CQ241)*24</f>
        <v>0</v>
      </c>
      <c r="CQ241" s="104">
        <f>VALUE('Time Sheet KN'!CT241-'Time Sheet KN'!CS241)*24</f>
        <v>0</v>
      </c>
      <c r="CR241" s="105">
        <f t="shared" si="2070"/>
        <v>0</v>
      </c>
      <c r="CS241" s="5">
        <f t="shared" si="2071"/>
        <v>0</v>
      </c>
      <c r="CT241" s="5"/>
      <c r="CU241" s="5">
        <f>LOOKUP(CU$6,'Daily Absent'!$O$6:$AX$6,'Daily Absent'!$O241:$AX241)</f>
        <v>0</v>
      </c>
      <c r="CV241" s="104">
        <f>VALUE('Time Sheet KN'!CW241-'Time Sheet KN'!CV241)*24</f>
        <v>0</v>
      </c>
      <c r="CW241" s="104">
        <f>VALUE('Time Sheet KN'!CY241-'Time Sheet KN'!CX241)*24</f>
        <v>0</v>
      </c>
      <c r="CX241" s="104">
        <f>VALUE('Time Sheet KN'!DA241-'Time Sheet KN'!CZ241)*24</f>
        <v>0</v>
      </c>
      <c r="CY241" s="105">
        <f t="shared" si="2072"/>
        <v>0</v>
      </c>
      <c r="CZ241" s="5">
        <f t="shared" si="2073"/>
        <v>0</v>
      </c>
      <c r="DA241" s="5"/>
      <c r="DB241" s="5">
        <f>LOOKUP(DB$6,'Daily Absent'!$O$6:$AX$6,'Daily Absent'!$O241:$AX241)</f>
        <v>0</v>
      </c>
      <c r="DC241" s="104">
        <f>VALUE('Time Sheet KN'!DD241-'Time Sheet KN'!DC241)*24</f>
        <v>0</v>
      </c>
      <c r="DD241" s="104">
        <f>VALUE('Time Sheet KN'!DF241-'Time Sheet KN'!DE241)*24</f>
        <v>0</v>
      </c>
      <c r="DE241" s="104">
        <f>VALUE('Time Sheet KN'!DH241-'Time Sheet KN'!DG241)*24</f>
        <v>0</v>
      </c>
      <c r="DF241" s="105">
        <f t="shared" si="2074"/>
        <v>0</v>
      </c>
      <c r="DG241" s="5">
        <f t="shared" si="2075"/>
        <v>0</v>
      </c>
      <c r="DH241" s="5"/>
      <c r="DI241" s="5">
        <f>LOOKUP(DI$6,'Daily Absent'!$O$6:$AX$6,'Daily Absent'!$O241:$AX241)</f>
        <v>0</v>
      </c>
      <c r="DJ241" s="104">
        <f>VALUE('Time Sheet KN'!DK241-'Time Sheet KN'!DJ241)*24</f>
        <v>0</v>
      </c>
      <c r="DK241" s="104">
        <f>VALUE('Time Sheet KN'!DM241-'Time Sheet KN'!DL241)*24</f>
        <v>0</v>
      </c>
      <c r="DL241" s="104">
        <f>VALUE('Time Sheet KN'!DO241-'Time Sheet KN'!DN241)*24</f>
        <v>0</v>
      </c>
      <c r="DM241" s="105">
        <f t="shared" si="2076"/>
        <v>0</v>
      </c>
      <c r="DN241" s="5">
        <f t="shared" si="2077"/>
        <v>0</v>
      </c>
      <c r="DO241" s="5"/>
      <c r="DP241" s="5">
        <f>LOOKUP(DP$6,'Daily Absent'!$O$6:$AX$6,'Daily Absent'!$O241:$AX241)</f>
        <v>0</v>
      </c>
      <c r="DQ241" s="104">
        <f>VALUE('Time Sheet KN'!DR241-'Time Sheet KN'!DQ241)*24</f>
        <v>0</v>
      </c>
      <c r="DR241" s="104">
        <f>VALUE('Time Sheet KN'!DT241-'Time Sheet KN'!DS241)*24</f>
        <v>0</v>
      </c>
      <c r="DS241" s="104">
        <f>VALUE('Time Sheet KN'!DV241-'Time Sheet KN'!DU241)*24</f>
        <v>0</v>
      </c>
      <c r="DT241" s="105">
        <f t="shared" si="2078"/>
        <v>0</v>
      </c>
      <c r="DU241" s="5">
        <f t="shared" si="2079"/>
        <v>0</v>
      </c>
      <c r="DV241" s="5"/>
      <c r="DW241" s="5">
        <f>LOOKUP(DW$6,'Daily Absent'!$O$6:$AX$6,'Daily Absent'!$O241:$AX241)</f>
        <v>0</v>
      </c>
      <c r="DX241" s="104">
        <f>VALUE('Time Sheet KN'!DY241-'Time Sheet KN'!DX241)*24</f>
        <v>0</v>
      </c>
      <c r="DY241" s="104">
        <f>VALUE('Time Sheet KN'!EA241-'Time Sheet KN'!DZ241)*24</f>
        <v>0</v>
      </c>
      <c r="DZ241" s="104">
        <f>VALUE('Time Sheet KN'!EC241-'Time Sheet KN'!EB241)*24</f>
        <v>0</v>
      </c>
      <c r="EA241" s="105">
        <f t="shared" si="2080"/>
        <v>0</v>
      </c>
      <c r="EB241" s="5">
        <f t="shared" si="2081"/>
        <v>0</v>
      </c>
      <c r="EC241" s="5"/>
      <c r="ED241" s="5">
        <f>LOOKUP(ED$6,'Daily Absent'!$O$6:$AX$6,'Daily Absent'!$O241:$AX241)</f>
        <v>1</v>
      </c>
      <c r="EE241" s="104">
        <f>VALUE('Time Sheet KN'!EF241-'Time Sheet KN'!EE241)*24</f>
        <v>5</v>
      </c>
      <c r="EF241" s="104">
        <f>VALUE('Time Sheet KN'!EH241-'Time Sheet KN'!EG241)*24</f>
        <v>5.0000000000000009</v>
      </c>
      <c r="EG241" s="104">
        <f>VALUE('Time Sheet KN'!EJ241-'Time Sheet KN'!EI241)*24</f>
        <v>3</v>
      </c>
      <c r="EH241" s="105">
        <f t="shared" si="2082"/>
        <v>10</v>
      </c>
      <c r="EI241" s="5">
        <f t="shared" si="2083"/>
        <v>3</v>
      </c>
      <c r="EJ241" s="5"/>
      <c r="EK241" s="5">
        <f>LOOKUP(EK$6,'Daily Absent'!$O$6:$AX$6,'Daily Absent'!$O241:$AX241)</f>
        <v>1</v>
      </c>
      <c r="EL241" s="104">
        <f>VALUE('Time Sheet KN'!EM241-'Time Sheet KN'!EL241)*24</f>
        <v>5</v>
      </c>
      <c r="EM241" s="104">
        <f>VALUE('Time Sheet KN'!EO241-'Time Sheet KN'!EN241)*24</f>
        <v>5.0000000000000009</v>
      </c>
      <c r="EN241" s="104">
        <f>VALUE('Time Sheet KN'!EQ241-'Time Sheet KN'!EP241)*24</f>
        <v>0</v>
      </c>
      <c r="EO241" s="105">
        <f t="shared" si="2084"/>
        <v>9</v>
      </c>
      <c r="EP241" s="5">
        <f t="shared" si="2085"/>
        <v>1</v>
      </c>
      <c r="EQ241" s="5"/>
      <c r="ER241" s="5">
        <f>LOOKUP(ER$6,'Daily Absent'!$O$6:$AX$6,'Daily Absent'!$O241:$AX241)</f>
        <v>0</v>
      </c>
      <c r="ES241" s="104">
        <f>VALUE('Time Sheet KN'!ET241-'Time Sheet KN'!ES241)*24</f>
        <v>0</v>
      </c>
      <c r="ET241" s="104">
        <f>VALUE('Time Sheet KN'!EV241-'Time Sheet KN'!EU241)*24</f>
        <v>0</v>
      </c>
      <c r="EU241" s="104">
        <f>VALUE('Time Sheet KN'!EX241-'Time Sheet KN'!EW241)*24</f>
        <v>0</v>
      </c>
      <c r="EV241" s="105">
        <f t="shared" si="2086"/>
        <v>0</v>
      </c>
      <c r="EW241" s="5">
        <f t="shared" si="2087"/>
        <v>0</v>
      </c>
      <c r="EX241" s="5"/>
      <c r="EY241" s="5">
        <f>LOOKUP(EY$6,'Daily Absent'!$O$6:$AX$6,'Daily Absent'!$O241:$AX241)</f>
        <v>1</v>
      </c>
      <c r="EZ241" s="104">
        <f>VALUE('Time Sheet KN'!FA241-'Time Sheet KN'!EZ241)*24</f>
        <v>5</v>
      </c>
      <c r="FA241" s="104">
        <f>VALUE('Time Sheet KN'!FC241-'Time Sheet KN'!FB241)*24</f>
        <v>5.0000000000000009</v>
      </c>
      <c r="FB241" s="104">
        <f>VALUE('Time Sheet KN'!FE241-'Time Sheet KN'!FD241)*24</f>
        <v>3</v>
      </c>
      <c r="FC241" s="105">
        <f t="shared" si="2088"/>
        <v>10</v>
      </c>
      <c r="FD241" s="5">
        <f t="shared" si="2089"/>
        <v>3</v>
      </c>
      <c r="FE241" s="5"/>
      <c r="FF241" s="5">
        <f>LOOKUP(FF$6,'Daily Absent'!$O$6:$AX$6,'Daily Absent'!$O241:$AX241)</f>
        <v>1</v>
      </c>
      <c r="FG241" s="104">
        <f>VALUE('Time Sheet KN'!FH241-'Time Sheet KN'!FG241)*24</f>
        <v>0</v>
      </c>
      <c r="FH241" s="104">
        <f>VALUE('Time Sheet KN'!FJ241-'Time Sheet KN'!FI241)*24</f>
        <v>0</v>
      </c>
      <c r="FI241" s="104">
        <f>VALUE('Time Sheet KN'!FL241-'Time Sheet KN'!FK241)*24</f>
        <v>0</v>
      </c>
      <c r="FJ241" s="105">
        <f t="shared" si="2090"/>
        <v>0</v>
      </c>
      <c r="FK241" s="5">
        <f t="shared" si="2091"/>
        <v>0</v>
      </c>
      <c r="FL241" s="5"/>
      <c r="FM241" s="5">
        <f>LOOKUP(FM$6,'Daily Absent'!$O$6:$AX$6,'Daily Absent'!$O241:$AX241)</f>
        <v>0</v>
      </c>
      <c r="FN241" s="104">
        <f>VALUE('Time Sheet KN'!FO241-'Time Sheet KN'!FN241)*24</f>
        <v>0</v>
      </c>
      <c r="FO241" s="104">
        <f>VALUE('Time Sheet KN'!FQ241-'Time Sheet KN'!FP241)*24</f>
        <v>0</v>
      </c>
      <c r="FP241" s="104">
        <f>VALUE('Time Sheet KN'!FS241-'Time Sheet KN'!FR241)*24</f>
        <v>0</v>
      </c>
      <c r="FQ241" s="105">
        <f t="shared" si="2092"/>
        <v>0</v>
      </c>
      <c r="FR241" s="5">
        <f t="shared" si="2093"/>
        <v>0</v>
      </c>
      <c r="FS241" s="5"/>
      <c r="FT241" s="5">
        <f>LOOKUP(FT$6,'Daily Absent'!$O$6:$AX$6,'Daily Absent'!$O241:$AX241)</f>
        <v>0</v>
      </c>
      <c r="FU241" s="104">
        <f>VALUE('Time Sheet KN'!FV241-'Time Sheet KN'!FU241)*24</f>
        <v>0</v>
      </c>
      <c r="FV241" s="104">
        <f>VALUE('Time Sheet KN'!FX241-'Time Sheet KN'!FW241)*24</f>
        <v>0</v>
      </c>
      <c r="FW241" s="104">
        <f>VALUE('Time Sheet KN'!FZ241-'Time Sheet KN'!FY241)*24</f>
        <v>0</v>
      </c>
      <c r="FX241" s="105">
        <f t="shared" si="2094"/>
        <v>0</v>
      </c>
      <c r="FY241" s="5">
        <f t="shared" si="2095"/>
        <v>0</v>
      </c>
      <c r="FZ241" s="5"/>
      <c r="GA241" s="5">
        <f>LOOKUP(GA$6,'Daily Absent'!$O$6:$AX$6,'Daily Absent'!$O241:$AX241)</f>
        <v>0</v>
      </c>
      <c r="GB241" s="104">
        <f>VALUE('Time Sheet KN'!GC241-'Time Sheet KN'!GB241)*24</f>
        <v>0</v>
      </c>
      <c r="GC241" s="104">
        <f>VALUE('Time Sheet KN'!GE241-'Time Sheet KN'!GD241)*24</f>
        <v>0</v>
      </c>
      <c r="GD241" s="104">
        <f>VALUE('Time Sheet KN'!GG241-'Time Sheet KN'!GF241)*24</f>
        <v>0</v>
      </c>
      <c r="GE241" s="105">
        <f t="shared" si="2096"/>
        <v>0</v>
      </c>
      <c r="GF241" s="5">
        <f t="shared" si="2097"/>
        <v>0</v>
      </c>
      <c r="GG241" s="5"/>
      <c r="GH241" s="5">
        <f>LOOKUP(GH$6,'Daily Absent'!$O$6:$AX$6,'Daily Absent'!$O241:$AX241)</f>
        <v>0</v>
      </c>
      <c r="GI241" s="104">
        <f>VALUE('Time Sheet KN'!GJ241-'Time Sheet KN'!GI241)*24</f>
        <v>0</v>
      </c>
      <c r="GJ241" s="104">
        <f>VALUE('Time Sheet KN'!GL241-'Time Sheet KN'!GK241)*24</f>
        <v>0</v>
      </c>
      <c r="GK241" s="104">
        <f>VALUE('Time Sheet KN'!GN241-'Time Sheet KN'!GM241)*24</f>
        <v>0</v>
      </c>
      <c r="GL241" s="105">
        <f t="shared" si="2098"/>
        <v>0</v>
      </c>
      <c r="GM241" s="5">
        <f t="shared" si="2099"/>
        <v>0</v>
      </c>
      <c r="GN241" s="5"/>
      <c r="GO241" s="5">
        <f>LOOKUP(GO$6,'Daily Absent'!$O$6:$AX$6,'Daily Absent'!$O241:$AX241)</f>
        <v>0</v>
      </c>
      <c r="GP241" s="104">
        <f>VALUE('Time Sheet KN'!GQ241-'Time Sheet KN'!GP241)*24</f>
        <v>0</v>
      </c>
      <c r="GQ241" s="104">
        <f>VALUE('Time Sheet KN'!GS241-'Time Sheet KN'!GR241)*24</f>
        <v>0</v>
      </c>
      <c r="GR241" s="104">
        <f>VALUE('Time Sheet KN'!GU241-'Time Sheet KN'!GT241)*24</f>
        <v>0</v>
      </c>
      <c r="GS241" s="105">
        <f t="shared" si="2100"/>
        <v>0</v>
      </c>
      <c r="GT241" s="5">
        <f t="shared" si="2101"/>
        <v>0</v>
      </c>
      <c r="GU241" s="5"/>
      <c r="GV241" s="5">
        <f>LOOKUP(GV$6,'Daily Absent'!$O$6:$AX$6,'Daily Absent'!$O241:$AX241)</f>
        <v>0</v>
      </c>
      <c r="GW241" s="104">
        <f>VALUE('Time Sheet KN'!GX241-'Time Sheet KN'!GW241)*24</f>
        <v>0</v>
      </c>
      <c r="GX241" s="104">
        <f>VALUE('Time Sheet KN'!GZ241-'Time Sheet KN'!GY241)*24</f>
        <v>0</v>
      </c>
      <c r="GY241" s="104">
        <f>VALUE('Time Sheet KN'!HB241-'Time Sheet KN'!HA241)*24</f>
        <v>0</v>
      </c>
      <c r="GZ241" s="105">
        <f t="shared" si="2102"/>
        <v>0</v>
      </c>
      <c r="HA241" s="5">
        <f t="shared" si="2103"/>
        <v>0</v>
      </c>
      <c r="HB241" s="5"/>
      <c r="HC241" s="5">
        <f>LOOKUP(HC$6,'Daily Absent'!$O$6:$AX$6,'Daily Absent'!$O241:$AX241)</f>
        <v>0</v>
      </c>
      <c r="HD241" s="104">
        <f>VALUE('Time Sheet KN'!HE241-'Time Sheet KN'!HD241)*24</f>
        <v>0</v>
      </c>
      <c r="HE241" s="104">
        <f>VALUE('Time Sheet KN'!HG241-'Time Sheet KN'!HF241)*24</f>
        <v>0</v>
      </c>
      <c r="HF241" s="104">
        <f>VALUE('Time Sheet KN'!HI241-'Time Sheet KN'!HH241)*24</f>
        <v>0</v>
      </c>
      <c r="HG241" s="105">
        <f t="shared" si="2104"/>
        <v>0</v>
      </c>
      <c r="HH241" s="5">
        <f t="shared" si="2105"/>
        <v>0</v>
      </c>
      <c r="HI241" s="5"/>
      <c r="HJ241" s="5">
        <f>LOOKUP(HJ$6,'Daily Absent'!$O$6:$AX$6,'Daily Absent'!$O241:$AX241)</f>
        <v>0</v>
      </c>
      <c r="HK241" s="104">
        <f>VALUE('Time Sheet KN'!HL241-'Time Sheet KN'!HK241)*24</f>
        <v>0</v>
      </c>
      <c r="HL241" s="104">
        <f>VALUE('Time Sheet KN'!HN241-'Time Sheet KN'!HM241)*24</f>
        <v>0</v>
      </c>
      <c r="HM241" s="104">
        <f>VALUE('Time Sheet KN'!HP241-'Time Sheet KN'!HO241)*24</f>
        <v>0</v>
      </c>
      <c r="HN241" s="105">
        <f t="shared" si="2106"/>
        <v>0</v>
      </c>
      <c r="HO241" s="5">
        <f t="shared" si="2107"/>
        <v>0</v>
      </c>
      <c r="HP241" s="5"/>
      <c r="HQ241" s="5">
        <f>LOOKUP(HQ$6,'Daily Absent'!$O$6:$AX$6,'Daily Absent'!$O241:$AX241)</f>
        <v>0</v>
      </c>
      <c r="HR241" s="104">
        <f>VALUE('Time Sheet KN'!HS241-'Time Sheet KN'!HR241)*24</f>
        <v>0</v>
      </c>
      <c r="HS241" s="104">
        <f>VALUE('Time Sheet KN'!HU241-'Time Sheet KN'!HT241)*24</f>
        <v>0</v>
      </c>
      <c r="HT241" s="104">
        <f>VALUE('Time Sheet KN'!HW241-'Time Sheet KN'!HV241)*24</f>
        <v>0</v>
      </c>
      <c r="HU241" s="105">
        <f t="shared" si="2108"/>
        <v>0</v>
      </c>
      <c r="HV241" s="5">
        <f t="shared" si="2109"/>
        <v>0</v>
      </c>
      <c r="HW241" s="5"/>
      <c r="HX241" s="5">
        <f>LOOKUP(HX$6,'Daily Absent'!$O$6:$AX$6,'Daily Absent'!$O241:$AX241)</f>
        <v>0</v>
      </c>
      <c r="HY241" s="104">
        <f>VALUE('Time Sheet KN'!HZ241-'Time Sheet KN'!HY241)*24</f>
        <v>0</v>
      </c>
      <c r="HZ241" s="104">
        <f>VALUE('Time Sheet KN'!IB241-'Time Sheet KN'!IA241)*24</f>
        <v>0</v>
      </c>
      <c r="IA241" s="104">
        <f>VALUE('Time Sheet KN'!ID241-'Time Sheet KN'!IC241)*24</f>
        <v>0</v>
      </c>
      <c r="IB241" s="105">
        <f t="shared" si="2110"/>
        <v>0</v>
      </c>
      <c r="IC241" s="5">
        <f t="shared" si="2111"/>
        <v>0</v>
      </c>
      <c r="ID241" s="5"/>
      <c r="IE241" s="5">
        <f>LOOKUP(IE$6,'Daily Absent'!$O$6:$AX$6,'Daily Absent'!$O241:$AX241)</f>
        <v>0</v>
      </c>
      <c r="IF241" s="104">
        <f>VALUE('Time Sheet KN'!IG241-'Time Sheet KN'!IF241)*24</f>
        <v>0</v>
      </c>
      <c r="IG241" s="104">
        <f>VALUE('Time Sheet KN'!II241-'Time Sheet KN'!IH241)*24</f>
        <v>0</v>
      </c>
      <c r="IH241" s="104">
        <f>VALUE('Time Sheet KN'!IK241-'Time Sheet KN'!IJ241)*24</f>
        <v>0</v>
      </c>
      <c r="II241" s="105">
        <f t="shared" si="2112"/>
        <v>0</v>
      </c>
      <c r="IJ241" s="5">
        <f t="shared" si="2113"/>
        <v>0</v>
      </c>
      <c r="IK241" s="5"/>
      <c r="IL241" s="5">
        <f>LOOKUP(IL$6,'Daily Absent'!$O$6:$AX$6,'Daily Absent'!$O241:$AX241)</f>
        <v>0</v>
      </c>
      <c r="IM241" s="104">
        <f>VALUE('Time Sheet KN'!IN241-'Time Sheet KN'!IM241)*24</f>
        <v>0</v>
      </c>
      <c r="IN241" s="104">
        <f>VALUE('Time Sheet KN'!IP241-'Time Sheet KN'!IO241)*24</f>
        <v>0</v>
      </c>
      <c r="IO241" s="104">
        <f>VALUE('Time Sheet KN'!IR241-'Time Sheet KN'!IQ241)*24</f>
        <v>0</v>
      </c>
      <c r="IP241" s="105">
        <f t="shared" si="2114"/>
        <v>0</v>
      </c>
      <c r="IQ241" s="5">
        <f t="shared" si="2115"/>
        <v>0</v>
      </c>
      <c r="IR241" s="5"/>
      <c r="IS241" s="5">
        <f>LOOKUP(IS$6,'Daily Absent'!$O$6:$AX$6,'Daily Absent'!$O241:$AX241)</f>
        <v>0</v>
      </c>
      <c r="IT241" s="104">
        <f>VALUE('Time Sheet KN'!IU241-'Time Sheet KN'!IT241)*24</f>
        <v>0</v>
      </c>
      <c r="IU241" s="104">
        <f>VALUE('Time Sheet KN'!IW241-'Time Sheet KN'!IV241)*24</f>
        <v>0</v>
      </c>
      <c r="IV241" s="104">
        <f>VALUE('Time Sheet KN'!IY241-'Time Sheet KN'!IX241)*24</f>
        <v>0</v>
      </c>
      <c r="IW241" s="105">
        <f t="shared" si="2116"/>
        <v>0</v>
      </c>
      <c r="IX241" s="5">
        <f t="shared" si="2117"/>
        <v>0</v>
      </c>
      <c r="IY241" s="5"/>
      <c r="IZ241" s="5">
        <f>LOOKUP(IZ$6,'Daily Absent'!$O$6:$AX$6,'Daily Absent'!$O241:$AX241)</f>
        <v>0</v>
      </c>
      <c r="JA241" s="104">
        <f>VALUE('Time Sheet KN'!JB241-'Time Sheet KN'!JA241)*24</f>
        <v>0</v>
      </c>
      <c r="JB241" s="104">
        <f>VALUE('Time Sheet KN'!JD241-'Time Sheet KN'!JC241)*24</f>
        <v>0</v>
      </c>
      <c r="JC241" s="104">
        <f>VALUE('Time Sheet KN'!JF241-'Time Sheet KN'!JE241)*24</f>
        <v>0</v>
      </c>
      <c r="JD241" s="105">
        <f t="shared" si="2118"/>
        <v>0</v>
      </c>
      <c r="JE241" s="5">
        <f t="shared" si="2119"/>
        <v>0</v>
      </c>
      <c r="JF241" s="5"/>
    </row>
    <row r="242" spans="1:266" ht="21" customHeight="1">
      <c r="A242" s="54">
        <f>IF('Master MP Status'!A242&gt;0,'Master MP Status'!A242,"")</f>
        <v>234</v>
      </c>
      <c r="B242" s="5" t="str">
        <f>IF(ISTEXT('Master MP Status'!B242),'Master MP Status'!B242,"")</f>
        <v>DIRECT</v>
      </c>
      <c r="C242" s="153" t="str">
        <f>IF(OR(ISTEXT('Master MP Status'!C242),'Master MP Status'!C242&gt;0),'Master MP Status'!C242,"")</f>
        <v/>
      </c>
      <c r="D242" s="154" t="str">
        <f>IF(OR(ISTEXT('Master MP Status'!D242),'Master MP Status'!D242&gt;0),'Master MP Status'!D242,"")</f>
        <v>B250156</v>
      </c>
      <c r="E242" s="5" t="str">
        <f>IF(ISTEXT('Master MP Status'!E242),'Master MP Status'!E242,"")</f>
        <v>IRWAN.</v>
      </c>
      <c r="F242" s="5" t="str">
        <f>IF(ISTEXT('Master MP Status'!F242),'Master MP Status'!F242,"")</f>
        <v/>
      </c>
      <c r="G242" s="5" t="str">
        <f>IF(ISTEXT('Master MP Status'!G242),'Master MP Status'!G242,"")</f>
        <v>Cilegon</v>
      </c>
      <c r="H242" s="5" t="str">
        <f>IF(ISTEXT('Master MP Status'!H242),'Master MP Status'!H242,"")</f>
        <v>MURSID</v>
      </c>
      <c r="I242" s="5" t="str">
        <f>IF(ISTEXT('Master MP Status'!I242),'Master MP Status'!I242,"")</f>
        <v>Fitter 1</v>
      </c>
      <c r="J242" s="5" t="str">
        <f>IF(ISTEXT('Master MP Status'!J242),'Master MP Status'!J242,"")</f>
        <v>Fitter 1</v>
      </c>
      <c r="K242" s="9">
        <f>IF(OR('Master MP Status'!K242=0,'Master MP Status'!K242=""),"",'Master MP Status'!K242)</f>
        <v>45856</v>
      </c>
      <c r="L242" s="9">
        <f>IF(OR('Master MP Status'!L242=0,'Master MP Status'!L242=""),"",'Master MP Status'!L242)</f>
        <v>45856</v>
      </c>
      <c r="M242" s="9" t="str">
        <f>IF(OR('Master MP Status'!M242=0,'Master MP Status'!M242=""),"",'Master MP Status'!M242)</f>
        <v/>
      </c>
      <c r="N242" s="5" t="str">
        <f>IF(ISTEXT('Master MP Status'!N242),'Master MP Status'!N242,"")</f>
        <v/>
      </c>
      <c r="O242" s="5">
        <f>LOOKUP(O$6,'Daily Absent'!$O$6:$AX$6,'Daily Absent'!$O242:$AX242)</f>
        <v>0</v>
      </c>
      <c r="P242" s="104">
        <f>VALUE('Time Sheet KN'!Q242-'Time Sheet KN'!P242)*24</f>
        <v>0</v>
      </c>
      <c r="Q242" s="104">
        <f>VALUE('Time Sheet KN'!S242-'Time Sheet KN'!R242)*24</f>
        <v>0</v>
      </c>
      <c r="R242" s="104">
        <f>VALUE('Time Sheet KN'!U242-'Time Sheet KN'!T242)*24</f>
        <v>0</v>
      </c>
      <c r="S242" s="105">
        <f t="shared" si="2048"/>
        <v>0</v>
      </c>
      <c r="T242" s="5">
        <f t="shared" si="2049"/>
        <v>0</v>
      </c>
      <c r="U242" s="5"/>
      <c r="V242" s="5">
        <f>LOOKUP(V$6,'Daily Absent'!$O$6:$AX$6,'Daily Absent'!$O242:$AX242)</f>
        <v>0</v>
      </c>
      <c r="W242" s="104">
        <f>VALUE('Time Sheet KN'!X242-'Time Sheet KN'!W242)*24</f>
        <v>0</v>
      </c>
      <c r="X242" s="104">
        <f>VALUE('Time Sheet KN'!Z242-'Time Sheet KN'!Y242)*24</f>
        <v>0</v>
      </c>
      <c r="Y242" s="104">
        <f>VALUE('Time Sheet KN'!AB242-'Time Sheet KN'!AA242)*24</f>
        <v>0</v>
      </c>
      <c r="Z242" s="105">
        <f t="shared" si="2050"/>
        <v>0</v>
      </c>
      <c r="AA242" s="5">
        <f t="shared" si="2051"/>
        <v>0</v>
      </c>
      <c r="AB242" s="5"/>
      <c r="AC242" s="5">
        <f>LOOKUP(AC$6,'Daily Absent'!$O$6:$AX$6,'Daily Absent'!$O242:$AX242)</f>
        <v>0</v>
      </c>
      <c r="AD242" s="104">
        <f>VALUE('Time Sheet KN'!AE242-'Time Sheet KN'!AD242)*24</f>
        <v>0</v>
      </c>
      <c r="AE242" s="104">
        <f>VALUE('Time Sheet KN'!AG242-'Time Sheet KN'!AF242)*24</f>
        <v>0</v>
      </c>
      <c r="AF242" s="104">
        <f>VALUE('Time Sheet KN'!AI242-'Time Sheet KN'!AH242)*24</f>
        <v>0</v>
      </c>
      <c r="AG242" s="105">
        <f t="shared" si="2052"/>
        <v>0</v>
      </c>
      <c r="AH242" s="5">
        <f t="shared" si="2053"/>
        <v>0</v>
      </c>
      <c r="AI242" s="5"/>
      <c r="AJ242" s="5">
        <f>LOOKUP(AJ$6,'Daily Absent'!$O$6:$AX$6,'Daily Absent'!$O242:$AX242)</f>
        <v>0</v>
      </c>
      <c r="AK242" s="104">
        <f>VALUE('Time Sheet KN'!AL242-'Time Sheet KN'!AK242)*24</f>
        <v>0</v>
      </c>
      <c r="AL242" s="104">
        <f>VALUE('Time Sheet KN'!AN242-'Time Sheet KN'!AM242)*24</f>
        <v>0</v>
      </c>
      <c r="AM242" s="104">
        <f>VALUE('Time Sheet KN'!AP242-'Time Sheet KN'!AO242)*24</f>
        <v>0</v>
      </c>
      <c r="AN242" s="105">
        <f t="shared" si="2054"/>
        <v>0</v>
      </c>
      <c r="AO242" s="5">
        <f t="shared" si="2055"/>
        <v>0</v>
      </c>
      <c r="AP242" s="5"/>
      <c r="AQ242" s="5">
        <f>LOOKUP(AQ$6,'Daily Absent'!$O$6:$AX$6,'Daily Absent'!$O242:$AX242)</f>
        <v>0</v>
      </c>
      <c r="AR242" s="104">
        <f>VALUE('Time Sheet KN'!AS242-'Time Sheet KN'!AR242)*24</f>
        <v>0</v>
      </c>
      <c r="AS242" s="104">
        <f>VALUE('Time Sheet KN'!AU242-'Time Sheet KN'!AT242)*24</f>
        <v>0</v>
      </c>
      <c r="AT242" s="104">
        <f>VALUE('Time Sheet KN'!AW242-'Time Sheet KN'!AV242)*24</f>
        <v>0</v>
      </c>
      <c r="AU242" s="105">
        <f t="shared" si="2056"/>
        <v>0</v>
      </c>
      <c r="AV242" s="5">
        <f t="shared" si="2057"/>
        <v>0</v>
      </c>
      <c r="AW242" s="5"/>
      <c r="AX242" s="5">
        <f>LOOKUP(AX$6,'Daily Absent'!$O$6:$AX$6,'Daily Absent'!$O242:$AX242)</f>
        <v>0</v>
      </c>
      <c r="AY242" s="104">
        <f>VALUE('Time Sheet KN'!AZ242-'Time Sheet KN'!AY242)*24</f>
        <v>0</v>
      </c>
      <c r="AZ242" s="104">
        <f>VALUE('Time Sheet KN'!BB242-'Time Sheet KN'!BA242)*24</f>
        <v>0</v>
      </c>
      <c r="BA242" s="104">
        <f>VALUE('Time Sheet KN'!BD242-'Time Sheet KN'!BC242)*24</f>
        <v>0</v>
      </c>
      <c r="BB242" s="105">
        <f t="shared" si="2058"/>
        <v>0</v>
      </c>
      <c r="BC242" s="5">
        <f t="shared" si="2059"/>
        <v>0</v>
      </c>
      <c r="BD242" s="5"/>
      <c r="BE242" s="5">
        <f>LOOKUP(BE$6,'Daily Absent'!$O$6:$AX$6,'Daily Absent'!$O242:$AX242)</f>
        <v>0</v>
      </c>
      <c r="BF242" s="104">
        <f>VALUE('Time Sheet KN'!BG242-'Time Sheet KN'!BF242)*24</f>
        <v>0</v>
      </c>
      <c r="BG242" s="104">
        <f>VALUE('Time Sheet KN'!BI242-'Time Sheet KN'!BH242)*24</f>
        <v>0</v>
      </c>
      <c r="BH242" s="104">
        <f>VALUE('Time Sheet KN'!BK242-'Time Sheet KN'!BJ242)*24</f>
        <v>0</v>
      </c>
      <c r="BI242" s="105">
        <f t="shared" si="2060"/>
        <v>0</v>
      </c>
      <c r="BJ242" s="5">
        <f t="shared" si="2061"/>
        <v>0</v>
      </c>
      <c r="BK242" s="5"/>
      <c r="BL242" s="5">
        <f>LOOKUP(BL$6,'Daily Absent'!$O$6:$AX$6,'Daily Absent'!$O242:$AX242)</f>
        <v>0</v>
      </c>
      <c r="BM242" s="104">
        <f>VALUE('Time Sheet KN'!BN242-'Time Sheet KN'!BM242)*24</f>
        <v>0</v>
      </c>
      <c r="BN242" s="104">
        <f>VALUE('Time Sheet KN'!BP242-'Time Sheet KN'!BO242)*24</f>
        <v>0</v>
      </c>
      <c r="BO242" s="104">
        <f>VALUE('Time Sheet KN'!BR242-'Time Sheet KN'!BQ242)*24</f>
        <v>0</v>
      </c>
      <c r="BP242" s="105">
        <f t="shared" si="2062"/>
        <v>0</v>
      </c>
      <c r="BQ242" s="5">
        <f t="shared" si="2063"/>
        <v>0</v>
      </c>
      <c r="BR242" s="5"/>
      <c r="BS242" s="5">
        <f>LOOKUP(BS$6,'Daily Absent'!$O$6:$AX$6,'Daily Absent'!$O242:$AX242)</f>
        <v>0</v>
      </c>
      <c r="BT242" s="104">
        <f>VALUE('Time Sheet KN'!BU242-'Time Sheet KN'!BT242)*24</f>
        <v>0</v>
      </c>
      <c r="BU242" s="104">
        <f>VALUE('Time Sheet KN'!BW242-'Time Sheet KN'!BV242)*24</f>
        <v>0</v>
      </c>
      <c r="BV242" s="104">
        <f>VALUE('Time Sheet KN'!BY242-'Time Sheet KN'!BX242)*24</f>
        <v>0</v>
      </c>
      <c r="BW242" s="105">
        <f t="shared" si="2064"/>
        <v>0</v>
      </c>
      <c r="BX242" s="5">
        <f t="shared" si="2065"/>
        <v>0</v>
      </c>
      <c r="BY242" s="5"/>
      <c r="BZ242" s="5">
        <f>LOOKUP(BZ$6,'Daily Absent'!$O$6:$AX$6,'Daily Absent'!$O242:$AX242)</f>
        <v>0</v>
      </c>
      <c r="CA242" s="104">
        <f>VALUE('Time Sheet KN'!CB242-'Time Sheet KN'!CA242)*24</f>
        <v>0</v>
      </c>
      <c r="CB242" s="104">
        <f>VALUE('Time Sheet KN'!CD242-'Time Sheet KN'!CC242)*24</f>
        <v>0</v>
      </c>
      <c r="CC242" s="104">
        <f>VALUE('Time Sheet KN'!CF242-'Time Sheet KN'!CE242)*24</f>
        <v>0</v>
      </c>
      <c r="CD242" s="105">
        <f t="shared" si="2066"/>
        <v>0</v>
      </c>
      <c r="CE242" s="5">
        <f t="shared" si="2067"/>
        <v>0</v>
      </c>
      <c r="CF242" s="5"/>
      <c r="CG242" s="5">
        <f>LOOKUP(CG$6,'Daily Absent'!$O$6:$AX$6,'Daily Absent'!$O242:$AX242)</f>
        <v>0</v>
      </c>
      <c r="CH242" s="104">
        <f>VALUE('Time Sheet KN'!CI242-'Time Sheet KN'!CH242)*24</f>
        <v>0</v>
      </c>
      <c r="CI242" s="104">
        <f>VALUE('Time Sheet KN'!CK242-'Time Sheet KN'!CJ242)*24</f>
        <v>0</v>
      </c>
      <c r="CJ242" s="104">
        <f>VALUE('Time Sheet KN'!CM242-'Time Sheet KN'!CL242)*24</f>
        <v>0</v>
      </c>
      <c r="CK242" s="105">
        <f t="shared" si="2068"/>
        <v>0</v>
      </c>
      <c r="CL242" s="5">
        <f t="shared" si="2069"/>
        <v>0</v>
      </c>
      <c r="CM242" s="5"/>
      <c r="CN242" s="5">
        <f>LOOKUP(CN$6,'Daily Absent'!$O$6:$AX$6,'Daily Absent'!$O242:$AX242)</f>
        <v>0</v>
      </c>
      <c r="CO242" s="104">
        <f>VALUE('Time Sheet KN'!CP242-'Time Sheet KN'!CO242)*24</f>
        <v>0</v>
      </c>
      <c r="CP242" s="104">
        <f>VALUE('Time Sheet KN'!CR242-'Time Sheet KN'!CQ242)*24</f>
        <v>0</v>
      </c>
      <c r="CQ242" s="104">
        <f>VALUE('Time Sheet KN'!CT242-'Time Sheet KN'!CS242)*24</f>
        <v>0</v>
      </c>
      <c r="CR242" s="105">
        <f t="shared" si="2070"/>
        <v>0</v>
      </c>
      <c r="CS242" s="5">
        <f t="shared" si="2071"/>
        <v>0</v>
      </c>
      <c r="CT242" s="5"/>
      <c r="CU242" s="5">
        <f>LOOKUP(CU$6,'Daily Absent'!$O$6:$AX$6,'Daily Absent'!$O242:$AX242)</f>
        <v>0</v>
      </c>
      <c r="CV242" s="104">
        <f>VALUE('Time Sheet KN'!CW242-'Time Sheet KN'!CV242)*24</f>
        <v>0</v>
      </c>
      <c r="CW242" s="104">
        <f>VALUE('Time Sheet KN'!CY242-'Time Sheet KN'!CX242)*24</f>
        <v>0</v>
      </c>
      <c r="CX242" s="104">
        <f>VALUE('Time Sheet KN'!DA242-'Time Sheet KN'!CZ242)*24</f>
        <v>0</v>
      </c>
      <c r="CY242" s="105">
        <f t="shared" si="2072"/>
        <v>0</v>
      </c>
      <c r="CZ242" s="5">
        <f t="shared" si="2073"/>
        <v>0</v>
      </c>
      <c r="DA242" s="5"/>
      <c r="DB242" s="5">
        <f>LOOKUP(DB$6,'Daily Absent'!$O$6:$AX$6,'Daily Absent'!$O242:$AX242)</f>
        <v>0</v>
      </c>
      <c r="DC242" s="104">
        <f>VALUE('Time Sheet KN'!DD242-'Time Sheet KN'!DC242)*24</f>
        <v>0</v>
      </c>
      <c r="DD242" s="104">
        <f>VALUE('Time Sheet KN'!DF242-'Time Sheet KN'!DE242)*24</f>
        <v>0</v>
      </c>
      <c r="DE242" s="104">
        <f>VALUE('Time Sheet KN'!DH242-'Time Sheet KN'!DG242)*24</f>
        <v>0</v>
      </c>
      <c r="DF242" s="105">
        <f t="shared" si="2074"/>
        <v>0</v>
      </c>
      <c r="DG242" s="5">
        <f t="shared" si="2075"/>
        <v>0</v>
      </c>
      <c r="DH242" s="5"/>
      <c r="DI242" s="5">
        <f>LOOKUP(DI$6,'Daily Absent'!$O$6:$AX$6,'Daily Absent'!$O242:$AX242)</f>
        <v>0</v>
      </c>
      <c r="DJ242" s="104">
        <f>VALUE('Time Sheet KN'!DK242-'Time Sheet KN'!DJ242)*24</f>
        <v>0</v>
      </c>
      <c r="DK242" s="104">
        <f>VALUE('Time Sheet KN'!DM242-'Time Sheet KN'!DL242)*24</f>
        <v>0</v>
      </c>
      <c r="DL242" s="104">
        <f>VALUE('Time Sheet KN'!DO242-'Time Sheet KN'!DN242)*24</f>
        <v>0</v>
      </c>
      <c r="DM242" s="105">
        <f t="shared" si="2076"/>
        <v>0</v>
      </c>
      <c r="DN242" s="5">
        <f t="shared" si="2077"/>
        <v>0</v>
      </c>
      <c r="DO242" s="5"/>
      <c r="DP242" s="5">
        <f>LOOKUP(DP$6,'Daily Absent'!$O$6:$AX$6,'Daily Absent'!$O242:$AX242)</f>
        <v>0</v>
      </c>
      <c r="DQ242" s="104">
        <f>VALUE('Time Sheet KN'!DR242-'Time Sheet KN'!DQ242)*24</f>
        <v>0</v>
      </c>
      <c r="DR242" s="104">
        <f>VALUE('Time Sheet KN'!DT242-'Time Sheet KN'!DS242)*24</f>
        <v>0</v>
      </c>
      <c r="DS242" s="104">
        <f>VALUE('Time Sheet KN'!DV242-'Time Sheet KN'!DU242)*24</f>
        <v>0</v>
      </c>
      <c r="DT242" s="105">
        <f t="shared" si="2078"/>
        <v>0</v>
      </c>
      <c r="DU242" s="5">
        <f t="shared" si="2079"/>
        <v>0</v>
      </c>
      <c r="DV242" s="5"/>
      <c r="DW242" s="5">
        <f>LOOKUP(DW$6,'Daily Absent'!$O$6:$AX$6,'Daily Absent'!$O242:$AX242)</f>
        <v>0</v>
      </c>
      <c r="DX242" s="104">
        <f>VALUE('Time Sheet KN'!DY242-'Time Sheet KN'!DX242)*24</f>
        <v>0</v>
      </c>
      <c r="DY242" s="104">
        <f>VALUE('Time Sheet KN'!EA242-'Time Sheet KN'!DZ242)*24</f>
        <v>0</v>
      </c>
      <c r="DZ242" s="104">
        <f>VALUE('Time Sheet KN'!EC242-'Time Sheet KN'!EB242)*24</f>
        <v>0</v>
      </c>
      <c r="EA242" s="105">
        <f t="shared" si="2080"/>
        <v>0</v>
      </c>
      <c r="EB242" s="5">
        <f t="shared" si="2081"/>
        <v>0</v>
      </c>
      <c r="EC242" s="5"/>
      <c r="ED242" s="5">
        <f>LOOKUP(ED$6,'Daily Absent'!$O$6:$AX$6,'Daily Absent'!$O242:$AX242)</f>
        <v>1</v>
      </c>
      <c r="EE242" s="104">
        <f>VALUE('Time Sheet KN'!EF242-'Time Sheet KN'!EE242)*24</f>
        <v>5</v>
      </c>
      <c r="EF242" s="104">
        <f>VALUE('Time Sheet KN'!EH242-'Time Sheet KN'!EG242)*24</f>
        <v>5.0000000000000009</v>
      </c>
      <c r="EG242" s="104">
        <f>VALUE('Time Sheet KN'!EJ242-'Time Sheet KN'!EI242)*24</f>
        <v>3</v>
      </c>
      <c r="EH242" s="105">
        <f t="shared" si="2082"/>
        <v>10</v>
      </c>
      <c r="EI242" s="5">
        <f t="shared" si="2083"/>
        <v>3</v>
      </c>
      <c r="EJ242" s="5"/>
      <c r="EK242" s="5">
        <f>LOOKUP(EK$6,'Daily Absent'!$O$6:$AX$6,'Daily Absent'!$O242:$AX242)</f>
        <v>1</v>
      </c>
      <c r="EL242" s="104">
        <f>VALUE('Time Sheet KN'!EM242-'Time Sheet KN'!EL242)*24</f>
        <v>5</v>
      </c>
      <c r="EM242" s="104">
        <f>VALUE('Time Sheet KN'!EO242-'Time Sheet KN'!EN242)*24</f>
        <v>5.0000000000000009</v>
      </c>
      <c r="EN242" s="104">
        <f>VALUE('Time Sheet KN'!EQ242-'Time Sheet KN'!EP242)*24</f>
        <v>0</v>
      </c>
      <c r="EO242" s="105">
        <f t="shared" si="2084"/>
        <v>9</v>
      </c>
      <c r="EP242" s="5">
        <f t="shared" si="2085"/>
        <v>1</v>
      </c>
      <c r="EQ242" s="5"/>
      <c r="ER242" s="5">
        <f>LOOKUP(ER$6,'Daily Absent'!$O$6:$AX$6,'Daily Absent'!$O242:$AX242)</f>
        <v>0</v>
      </c>
      <c r="ES242" s="104">
        <f>VALUE('Time Sheet KN'!ET242-'Time Sheet KN'!ES242)*24</f>
        <v>0</v>
      </c>
      <c r="ET242" s="104">
        <f>VALUE('Time Sheet KN'!EV242-'Time Sheet KN'!EU242)*24</f>
        <v>0</v>
      </c>
      <c r="EU242" s="104">
        <f>VALUE('Time Sheet KN'!EX242-'Time Sheet KN'!EW242)*24</f>
        <v>0</v>
      </c>
      <c r="EV242" s="105">
        <f t="shared" si="2086"/>
        <v>0</v>
      </c>
      <c r="EW242" s="5">
        <f t="shared" si="2087"/>
        <v>0</v>
      </c>
      <c r="EX242" s="5"/>
      <c r="EY242" s="5">
        <f>LOOKUP(EY$6,'Daily Absent'!$O$6:$AX$6,'Daily Absent'!$O242:$AX242)</f>
        <v>1</v>
      </c>
      <c r="EZ242" s="104">
        <f>VALUE('Time Sheet KN'!FA242-'Time Sheet KN'!EZ242)*24</f>
        <v>5</v>
      </c>
      <c r="FA242" s="104">
        <f>VALUE('Time Sheet KN'!FC242-'Time Sheet KN'!FB242)*24</f>
        <v>5.0000000000000009</v>
      </c>
      <c r="FB242" s="104">
        <f>VALUE('Time Sheet KN'!FE242-'Time Sheet KN'!FD242)*24</f>
        <v>3</v>
      </c>
      <c r="FC242" s="105">
        <f t="shared" si="2088"/>
        <v>10</v>
      </c>
      <c r="FD242" s="5">
        <f t="shared" si="2089"/>
        <v>3</v>
      </c>
      <c r="FE242" s="5"/>
      <c r="FF242" s="5">
        <f>LOOKUP(FF$6,'Daily Absent'!$O$6:$AX$6,'Daily Absent'!$O242:$AX242)</f>
        <v>0</v>
      </c>
      <c r="FG242" s="104">
        <f>VALUE('Time Sheet KN'!FH242-'Time Sheet KN'!FG242)*24</f>
        <v>0</v>
      </c>
      <c r="FH242" s="104">
        <f>VALUE('Time Sheet KN'!FJ242-'Time Sheet KN'!FI242)*24</f>
        <v>0</v>
      </c>
      <c r="FI242" s="104">
        <f>VALUE('Time Sheet KN'!FL242-'Time Sheet KN'!FK242)*24</f>
        <v>0</v>
      </c>
      <c r="FJ242" s="105">
        <f t="shared" si="2090"/>
        <v>0</v>
      </c>
      <c r="FK242" s="5">
        <f t="shared" si="2091"/>
        <v>0</v>
      </c>
      <c r="FL242" s="5"/>
      <c r="FM242" s="5">
        <f>LOOKUP(FM$6,'Daily Absent'!$O$6:$AX$6,'Daily Absent'!$O242:$AX242)</f>
        <v>0</v>
      </c>
      <c r="FN242" s="104">
        <f>VALUE('Time Sheet KN'!FO242-'Time Sheet KN'!FN242)*24</f>
        <v>0</v>
      </c>
      <c r="FO242" s="104">
        <f>VALUE('Time Sheet KN'!FQ242-'Time Sheet KN'!FP242)*24</f>
        <v>0</v>
      </c>
      <c r="FP242" s="104">
        <f>VALUE('Time Sheet KN'!FS242-'Time Sheet KN'!FR242)*24</f>
        <v>0</v>
      </c>
      <c r="FQ242" s="105">
        <f t="shared" si="2092"/>
        <v>0</v>
      </c>
      <c r="FR242" s="5">
        <f t="shared" si="2093"/>
        <v>0</v>
      </c>
      <c r="FS242" s="5"/>
      <c r="FT242" s="5">
        <f>LOOKUP(FT$6,'Daily Absent'!$O$6:$AX$6,'Daily Absent'!$O242:$AX242)</f>
        <v>0</v>
      </c>
      <c r="FU242" s="104">
        <f>VALUE('Time Sheet KN'!FV242-'Time Sheet KN'!FU242)*24</f>
        <v>0</v>
      </c>
      <c r="FV242" s="104">
        <f>VALUE('Time Sheet KN'!FX242-'Time Sheet KN'!FW242)*24</f>
        <v>0</v>
      </c>
      <c r="FW242" s="104">
        <f>VALUE('Time Sheet KN'!FZ242-'Time Sheet KN'!FY242)*24</f>
        <v>0</v>
      </c>
      <c r="FX242" s="105">
        <f t="shared" si="2094"/>
        <v>0</v>
      </c>
      <c r="FY242" s="5">
        <f t="shared" si="2095"/>
        <v>0</v>
      </c>
      <c r="FZ242" s="5"/>
      <c r="GA242" s="5">
        <f>LOOKUP(GA$6,'Daily Absent'!$O$6:$AX$6,'Daily Absent'!$O242:$AX242)</f>
        <v>0</v>
      </c>
      <c r="GB242" s="104">
        <f>VALUE('Time Sheet KN'!GC242-'Time Sheet KN'!GB242)*24</f>
        <v>0</v>
      </c>
      <c r="GC242" s="104">
        <f>VALUE('Time Sheet KN'!GE242-'Time Sheet KN'!GD242)*24</f>
        <v>0</v>
      </c>
      <c r="GD242" s="104">
        <f>VALUE('Time Sheet KN'!GG242-'Time Sheet KN'!GF242)*24</f>
        <v>0</v>
      </c>
      <c r="GE242" s="105">
        <f t="shared" si="2096"/>
        <v>0</v>
      </c>
      <c r="GF242" s="5">
        <f t="shared" si="2097"/>
        <v>0</v>
      </c>
      <c r="GG242" s="5"/>
      <c r="GH242" s="5">
        <f>LOOKUP(GH$6,'Daily Absent'!$O$6:$AX$6,'Daily Absent'!$O242:$AX242)</f>
        <v>0</v>
      </c>
      <c r="GI242" s="104">
        <f>VALUE('Time Sheet KN'!GJ242-'Time Sheet KN'!GI242)*24</f>
        <v>0</v>
      </c>
      <c r="GJ242" s="104">
        <f>VALUE('Time Sheet KN'!GL242-'Time Sheet KN'!GK242)*24</f>
        <v>0</v>
      </c>
      <c r="GK242" s="104">
        <f>VALUE('Time Sheet KN'!GN242-'Time Sheet KN'!GM242)*24</f>
        <v>0</v>
      </c>
      <c r="GL242" s="105">
        <f t="shared" si="2098"/>
        <v>0</v>
      </c>
      <c r="GM242" s="5">
        <f t="shared" si="2099"/>
        <v>0</v>
      </c>
      <c r="GN242" s="5"/>
      <c r="GO242" s="5">
        <f>LOOKUP(GO$6,'Daily Absent'!$O$6:$AX$6,'Daily Absent'!$O242:$AX242)</f>
        <v>0</v>
      </c>
      <c r="GP242" s="104">
        <f>VALUE('Time Sheet KN'!GQ242-'Time Sheet KN'!GP242)*24</f>
        <v>0</v>
      </c>
      <c r="GQ242" s="104">
        <f>VALUE('Time Sheet KN'!GS242-'Time Sheet KN'!GR242)*24</f>
        <v>0</v>
      </c>
      <c r="GR242" s="104">
        <f>VALUE('Time Sheet KN'!GU242-'Time Sheet KN'!GT242)*24</f>
        <v>0</v>
      </c>
      <c r="GS242" s="105">
        <f t="shared" si="2100"/>
        <v>0</v>
      </c>
      <c r="GT242" s="5">
        <f t="shared" si="2101"/>
        <v>0</v>
      </c>
      <c r="GU242" s="5"/>
      <c r="GV242" s="5">
        <f>LOOKUP(GV$6,'Daily Absent'!$O$6:$AX$6,'Daily Absent'!$O242:$AX242)</f>
        <v>0</v>
      </c>
      <c r="GW242" s="104">
        <f>VALUE('Time Sheet KN'!GX242-'Time Sheet KN'!GW242)*24</f>
        <v>0</v>
      </c>
      <c r="GX242" s="104">
        <f>VALUE('Time Sheet KN'!GZ242-'Time Sheet KN'!GY242)*24</f>
        <v>0</v>
      </c>
      <c r="GY242" s="104">
        <f>VALUE('Time Sheet KN'!HB242-'Time Sheet KN'!HA242)*24</f>
        <v>0</v>
      </c>
      <c r="GZ242" s="105">
        <f t="shared" si="2102"/>
        <v>0</v>
      </c>
      <c r="HA242" s="5">
        <f t="shared" si="2103"/>
        <v>0</v>
      </c>
      <c r="HB242" s="5"/>
      <c r="HC242" s="5">
        <f>LOOKUP(HC$6,'Daily Absent'!$O$6:$AX$6,'Daily Absent'!$O242:$AX242)</f>
        <v>0</v>
      </c>
      <c r="HD242" s="104">
        <f>VALUE('Time Sheet KN'!HE242-'Time Sheet KN'!HD242)*24</f>
        <v>0</v>
      </c>
      <c r="HE242" s="104">
        <f>VALUE('Time Sheet KN'!HG242-'Time Sheet KN'!HF242)*24</f>
        <v>0</v>
      </c>
      <c r="HF242" s="104">
        <f>VALUE('Time Sheet KN'!HI242-'Time Sheet KN'!HH242)*24</f>
        <v>0</v>
      </c>
      <c r="HG242" s="105">
        <f t="shared" si="2104"/>
        <v>0</v>
      </c>
      <c r="HH242" s="5">
        <f t="shared" si="2105"/>
        <v>0</v>
      </c>
      <c r="HI242" s="5"/>
      <c r="HJ242" s="5">
        <f>LOOKUP(HJ$6,'Daily Absent'!$O$6:$AX$6,'Daily Absent'!$O242:$AX242)</f>
        <v>0</v>
      </c>
      <c r="HK242" s="104">
        <f>VALUE('Time Sheet KN'!HL242-'Time Sheet KN'!HK242)*24</f>
        <v>0</v>
      </c>
      <c r="HL242" s="104">
        <f>VALUE('Time Sheet KN'!HN242-'Time Sheet KN'!HM242)*24</f>
        <v>0</v>
      </c>
      <c r="HM242" s="104">
        <f>VALUE('Time Sheet KN'!HP242-'Time Sheet KN'!HO242)*24</f>
        <v>0</v>
      </c>
      <c r="HN242" s="105">
        <f t="shared" si="2106"/>
        <v>0</v>
      </c>
      <c r="HO242" s="5">
        <f t="shared" si="2107"/>
        <v>0</v>
      </c>
      <c r="HP242" s="5"/>
      <c r="HQ242" s="5">
        <f>LOOKUP(HQ$6,'Daily Absent'!$O$6:$AX$6,'Daily Absent'!$O242:$AX242)</f>
        <v>0</v>
      </c>
      <c r="HR242" s="104">
        <f>VALUE('Time Sheet KN'!HS242-'Time Sheet KN'!HR242)*24</f>
        <v>0</v>
      </c>
      <c r="HS242" s="104">
        <f>VALUE('Time Sheet KN'!HU242-'Time Sheet KN'!HT242)*24</f>
        <v>0</v>
      </c>
      <c r="HT242" s="104">
        <f>VALUE('Time Sheet KN'!HW242-'Time Sheet KN'!HV242)*24</f>
        <v>0</v>
      </c>
      <c r="HU242" s="105">
        <f t="shared" si="2108"/>
        <v>0</v>
      </c>
      <c r="HV242" s="5">
        <f t="shared" si="2109"/>
        <v>0</v>
      </c>
      <c r="HW242" s="5"/>
      <c r="HX242" s="5">
        <f>LOOKUP(HX$6,'Daily Absent'!$O$6:$AX$6,'Daily Absent'!$O242:$AX242)</f>
        <v>0</v>
      </c>
      <c r="HY242" s="104">
        <f>VALUE('Time Sheet KN'!HZ242-'Time Sheet KN'!HY242)*24</f>
        <v>0</v>
      </c>
      <c r="HZ242" s="104">
        <f>VALUE('Time Sheet KN'!IB242-'Time Sheet KN'!IA242)*24</f>
        <v>0</v>
      </c>
      <c r="IA242" s="104">
        <f>VALUE('Time Sheet KN'!ID242-'Time Sheet KN'!IC242)*24</f>
        <v>0</v>
      </c>
      <c r="IB242" s="105">
        <f t="shared" si="2110"/>
        <v>0</v>
      </c>
      <c r="IC242" s="5">
        <f t="shared" si="2111"/>
        <v>0</v>
      </c>
      <c r="ID242" s="5"/>
      <c r="IE242" s="5">
        <f>LOOKUP(IE$6,'Daily Absent'!$O$6:$AX$6,'Daily Absent'!$O242:$AX242)</f>
        <v>0</v>
      </c>
      <c r="IF242" s="104">
        <f>VALUE('Time Sheet KN'!IG242-'Time Sheet KN'!IF242)*24</f>
        <v>0</v>
      </c>
      <c r="IG242" s="104">
        <f>VALUE('Time Sheet KN'!II242-'Time Sheet KN'!IH242)*24</f>
        <v>0</v>
      </c>
      <c r="IH242" s="104">
        <f>VALUE('Time Sheet KN'!IK242-'Time Sheet KN'!IJ242)*24</f>
        <v>0</v>
      </c>
      <c r="II242" s="105">
        <f t="shared" si="2112"/>
        <v>0</v>
      </c>
      <c r="IJ242" s="5">
        <f t="shared" si="2113"/>
        <v>0</v>
      </c>
      <c r="IK242" s="5"/>
      <c r="IL242" s="5">
        <f>LOOKUP(IL$6,'Daily Absent'!$O$6:$AX$6,'Daily Absent'!$O242:$AX242)</f>
        <v>0</v>
      </c>
      <c r="IM242" s="104">
        <f>VALUE('Time Sheet KN'!IN242-'Time Sheet KN'!IM242)*24</f>
        <v>0</v>
      </c>
      <c r="IN242" s="104">
        <f>VALUE('Time Sheet KN'!IP242-'Time Sheet KN'!IO242)*24</f>
        <v>0</v>
      </c>
      <c r="IO242" s="104">
        <f>VALUE('Time Sheet KN'!IR242-'Time Sheet KN'!IQ242)*24</f>
        <v>0</v>
      </c>
      <c r="IP242" s="105">
        <f t="shared" si="2114"/>
        <v>0</v>
      </c>
      <c r="IQ242" s="5">
        <f t="shared" si="2115"/>
        <v>0</v>
      </c>
      <c r="IR242" s="5"/>
      <c r="IS242" s="5">
        <f>LOOKUP(IS$6,'Daily Absent'!$O$6:$AX$6,'Daily Absent'!$O242:$AX242)</f>
        <v>0</v>
      </c>
      <c r="IT242" s="104">
        <f>VALUE('Time Sheet KN'!IU242-'Time Sheet KN'!IT242)*24</f>
        <v>0</v>
      </c>
      <c r="IU242" s="104">
        <f>VALUE('Time Sheet KN'!IW242-'Time Sheet KN'!IV242)*24</f>
        <v>0</v>
      </c>
      <c r="IV242" s="104">
        <f>VALUE('Time Sheet KN'!IY242-'Time Sheet KN'!IX242)*24</f>
        <v>0</v>
      </c>
      <c r="IW242" s="105">
        <f t="shared" si="2116"/>
        <v>0</v>
      </c>
      <c r="IX242" s="5">
        <f t="shared" si="2117"/>
        <v>0</v>
      </c>
      <c r="IY242" s="5"/>
      <c r="IZ242" s="5">
        <f>LOOKUP(IZ$6,'Daily Absent'!$O$6:$AX$6,'Daily Absent'!$O242:$AX242)</f>
        <v>0</v>
      </c>
      <c r="JA242" s="104">
        <f>VALUE('Time Sheet KN'!JB242-'Time Sheet KN'!JA242)*24</f>
        <v>0</v>
      </c>
      <c r="JB242" s="104">
        <f>VALUE('Time Sheet KN'!JD242-'Time Sheet KN'!JC242)*24</f>
        <v>0</v>
      </c>
      <c r="JC242" s="104">
        <f>VALUE('Time Sheet KN'!JF242-'Time Sheet KN'!JE242)*24</f>
        <v>0</v>
      </c>
      <c r="JD242" s="105">
        <f t="shared" si="2118"/>
        <v>0</v>
      </c>
      <c r="JE242" s="5">
        <f t="shared" si="2119"/>
        <v>0</v>
      </c>
      <c r="JF242" s="5"/>
    </row>
    <row r="243" spans="1:266" ht="21" customHeight="1">
      <c r="A243" s="54">
        <f>IF('Master MP Status'!A243&gt;0,'Master MP Status'!A243,"")</f>
        <v>235</v>
      </c>
      <c r="B243" s="5" t="str">
        <f>IF(ISTEXT('Master MP Status'!B243),'Master MP Status'!B243,"")</f>
        <v>DIRECT</v>
      </c>
      <c r="C243" s="153" t="str">
        <f>IF(OR(ISTEXT('Master MP Status'!C243),'Master MP Status'!C243&gt;0),'Master MP Status'!C243,"")</f>
        <v/>
      </c>
      <c r="D243" s="154" t="str">
        <f>IF(OR(ISTEXT('Master MP Status'!D243),'Master MP Status'!D243&gt;0),'Master MP Status'!D243,"")</f>
        <v>B250157</v>
      </c>
      <c r="E243" s="5" t="str">
        <f>IF(ISTEXT('Master MP Status'!E243),'Master MP Status'!E243,"")</f>
        <v>RAMAZAN HERMAN</v>
      </c>
      <c r="F243" s="5" t="str">
        <f>IF(ISTEXT('Master MP Status'!F243),'Master MP Status'!F243,"")</f>
        <v/>
      </c>
      <c r="G243" s="5" t="str">
        <f>IF(ISTEXT('Master MP Status'!G243),'Master MP Status'!G243,"")</f>
        <v>Cilegon</v>
      </c>
      <c r="H243" s="5" t="str">
        <f>IF(ISTEXT('Master MP Status'!H243),'Master MP Status'!H243,"")</f>
        <v>MURSID</v>
      </c>
      <c r="I243" s="5" t="str">
        <f>IF(ISTEXT('Master MP Status'!I243),'Master MP Status'!I243,"")</f>
        <v>Fitter 1</v>
      </c>
      <c r="J243" s="5" t="str">
        <f>IF(ISTEXT('Master MP Status'!J243),'Master MP Status'!J243,"")</f>
        <v>Fitter 1</v>
      </c>
      <c r="K243" s="9">
        <f>IF(OR('Master MP Status'!K243=0,'Master MP Status'!K243=""),"",'Master MP Status'!K243)</f>
        <v>45856</v>
      </c>
      <c r="L243" s="9">
        <f>IF(OR('Master MP Status'!L243=0,'Master MP Status'!L243=""),"",'Master MP Status'!L243)</f>
        <v>45856</v>
      </c>
      <c r="M243" s="9" t="str">
        <f>IF(OR('Master MP Status'!M243=0,'Master MP Status'!M243=""),"",'Master MP Status'!M243)</f>
        <v/>
      </c>
      <c r="N243" s="5" t="str">
        <f>IF(ISTEXT('Master MP Status'!N243),'Master MP Status'!N243,"")</f>
        <v/>
      </c>
      <c r="O243" s="5">
        <f>LOOKUP(O$6,'Daily Absent'!$O$6:$AX$6,'Daily Absent'!$O243:$AX243)</f>
        <v>0</v>
      </c>
      <c r="P243" s="104">
        <f>VALUE('Time Sheet KN'!Q243-'Time Sheet KN'!P243)*24</f>
        <v>0</v>
      </c>
      <c r="Q243" s="104">
        <f>VALUE('Time Sheet KN'!S243-'Time Sheet KN'!R243)*24</f>
        <v>0</v>
      </c>
      <c r="R243" s="104">
        <f>VALUE('Time Sheet KN'!U243-'Time Sheet KN'!T243)*24</f>
        <v>0</v>
      </c>
      <c r="S243" s="105">
        <f t="shared" si="2048"/>
        <v>0</v>
      </c>
      <c r="T243" s="5">
        <f t="shared" si="2049"/>
        <v>0</v>
      </c>
      <c r="U243" s="5"/>
      <c r="V243" s="5">
        <f>LOOKUP(V$6,'Daily Absent'!$O$6:$AX$6,'Daily Absent'!$O243:$AX243)</f>
        <v>0</v>
      </c>
      <c r="W243" s="104">
        <f>VALUE('Time Sheet KN'!X243-'Time Sheet KN'!W243)*24</f>
        <v>0</v>
      </c>
      <c r="X243" s="104">
        <f>VALUE('Time Sheet KN'!Z243-'Time Sheet KN'!Y243)*24</f>
        <v>0</v>
      </c>
      <c r="Y243" s="104">
        <f>VALUE('Time Sheet KN'!AB243-'Time Sheet KN'!AA243)*24</f>
        <v>0</v>
      </c>
      <c r="Z243" s="105">
        <f t="shared" si="2050"/>
        <v>0</v>
      </c>
      <c r="AA243" s="5">
        <f t="shared" si="2051"/>
        <v>0</v>
      </c>
      <c r="AB243" s="5"/>
      <c r="AC243" s="5">
        <f>LOOKUP(AC$6,'Daily Absent'!$O$6:$AX$6,'Daily Absent'!$O243:$AX243)</f>
        <v>0</v>
      </c>
      <c r="AD243" s="104">
        <f>VALUE('Time Sheet KN'!AE243-'Time Sheet KN'!AD243)*24</f>
        <v>0</v>
      </c>
      <c r="AE243" s="104">
        <f>VALUE('Time Sheet KN'!AG243-'Time Sheet KN'!AF243)*24</f>
        <v>0</v>
      </c>
      <c r="AF243" s="104">
        <f>VALUE('Time Sheet KN'!AI243-'Time Sheet KN'!AH243)*24</f>
        <v>0</v>
      </c>
      <c r="AG243" s="105">
        <f t="shared" si="2052"/>
        <v>0</v>
      </c>
      <c r="AH243" s="5">
        <f t="shared" si="2053"/>
        <v>0</v>
      </c>
      <c r="AI243" s="5"/>
      <c r="AJ243" s="5">
        <f>LOOKUP(AJ$6,'Daily Absent'!$O$6:$AX$6,'Daily Absent'!$O243:$AX243)</f>
        <v>0</v>
      </c>
      <c r="AK243" s="104">
        <f>VALUE('Time Sheet KN'!AL243-'Time Sheet KN'!AK243)*24</f>
        <v>0</v>
      </c>
      <c r="AL243" s="104">
        <f>VALUE('Time Sheet KN'!AN243-'Time Sheet KN'!AM243)*24</f>
        <v>0</v>
      </c>
      <c r="AM243" s="104">
        <f>VALUE('Time Sheet KN'!AP243-'Time Sheet KN'!AO243)*24</f>
        <v>0</v>
      </c>
      <c r="AN243" s="105">
        <f t="shared" si="2054"/>
        <v>0</v>
      </c>
      <c r="AO243" s="5">
        <f t="shared" si="2055"/>
        <v>0</v>
      </c>
      <c r="AP243" s="5"/>
      <c r="AQ243" s="5">
        <f>LOOKUP(AQ$6,'Daily Absent'!$O$6:$AX$6,'Daily Absent'!$O243:$AX243)</f>
        <v>0</v>
      </c>
      <c r="AR243" s="104">
        <f>VALUE('Time Sheet KN'!AS243-'Time Sheet KN'!AR243)*24</f>
        <v>0</v>
      </c>
      <c r="AS243" s="104">
        <f>VALUE('Time Sheet KN'!AU243-'Time Sheet KN'!AT243)*24</f>
        <v>0</v>
      </c>
      <c r="AT243" s="104">
        <f>VALUE('Time Sheet KN'!AW243-'Time Sheet KN'!AV243)*24</f>
        <v>0</v>
      </c>
      <c r="AU243" s="105">
        <f t="shared" si="2056"/>
        <v>0</v>
      </c>
      <c r="AV243" s="5">
        <f t="shared" si="2057"/>
        <v>0</v>
      </c>
      <c r="AW243" s="5"/>
      <c r="AX243" s="5">
        <f>LOOKUP(AX$6,'Daily Absent'!$O$6:$AX$6,'Daily Absent'!$O243:$AX243)</f>
        <v>0</v>
      </c>
      <c r="AY243" s="104">
        <f>VALUE('Time Sheet KN'!AZ243-'Time Sheet KN'!AY243)*24</f>
        <v>0</v>
      </c>
      <c r="AZ243" s="104">
        <f>VALUE('Time Sheet KN'!BB243-'Time Sheet KN'!BA243)*24</f>
        <v>0</v>
      </c>
      <c r="BA243" s="104">
        <f>VALUE('Time Sheet KN'!BD243-'Time Sheet KN'!BC243)*24</f>
        <v>0</v>
      </c>
      <c r="BB243" s="105">
        <f t="shared" si="2058"/>
        <v>0</v>
      </c>
      <c r="BC243" s="5">
        <f t="shared" si="2059"/>
        <v>0</v>
      </c>
      <c r="BD243" s="5"/>
      <c r="BE243" s="5">
        <f>LOOKUP(BE$6,'Daily Absent'!$O$6:$AX$6,'Daily Absent'!$O243:$AX243)</f>
        <v>0</v>
      </c>
      <c r="BF243" s="104">
        <f>VALUE('Time Sheet KN'!BG243-'Time Sheet KN'!BF243)*24</f>
        <v>0</v>
      </c>
      <c r="BG243" s="104">
        <f>VALUE('Time Sheet KN'!BI243-'Time Sheet KN'!BH243)*24</f>
        <v>0</v>
      </c>
      <c r="BH243" s="104">
        <f>VALUE('Time Sheet KN'!BK243-'Time Sheet KN'!BJ243)*24</f>
        <v>0</v>
      </c>
      <c r="BI243" s="105">
        <f t="shared" si="2060"/>
        <v>0</v>
      </c>
      <c r="BJ243" s="5">
        <f t="shared" si="2061"/>
        <v>0</v>
      </c>
      <c r="BK243" s="5"/>
      <c r="BL243" s="5">
        <f>LOOKUP(BL$6,'Daily Absent'!$O$6:$AX$6,'Daily Absent'!$O243:$AX243)</f>
        <v>0</v>
      </c>
      <c r="BM243" s="104">
        <f>VALUE('Time Sheet KN'!BN243-'Time Sheet KN'!BM243)*24</f>
        <v>0</v>
      </c>
      <c r="BN243" s="104">
        <f>VALUE('Time Sheet KN'!BP243-'Time Sheet KN'!BO243)*24</f>
        <v>0</v>
      </c>
      <c r="BO243" s="104">
        <f>VALUE('Time Sheet KN'!BR243-'Time Sheet KN'!BQ243)*24</f>
        <v>0</v>
      </c>
      <c r="BP243" s="105">
        <f t="shared" si="2062"/>
        <v>0</v>
      </c>
      <c r="BQ243" s="5">
        <f t="shared" si="2063"/>
        <v>0</v>
      </c>
      <c r="BR243" s="5"/>
      <c r="BS243" s="5">
        <f>LOOKUP(BS$6,'Daily Absent'!$O$6:$AX$6,'Daily Absent'!$O243:$AX243)</f>
        <v>0</v>
      </c>
      <c r="BT243" s="104">
        <f>VALUE('Time Sheet KN'!BU243-'Time Sheet KN'!BT243)*24</f>
        <v>0</v>
      </c>
      <c r="BU243" s="104">
        <f>VALUE('Time Sheet KN'!BW243-'Time Sheet KN'!BV243)*24</f>
        <v>0</v>
      </c>
      <c r="BV243" s="104">
        <f>VALUE('Time Sheet KN'!BY243-'Time Sheet KN'!BX243)*24</f>
        <v>0</v>
      </c>
      <c r="BW243" s="105">
        <f t="shared" si="2064"/>
        <v>0</v>
      </c>
      <c r="BX243" s="5">
        <f t="shared" si="2065"/>
        <v>0</v>
      </c>
      <c r="BY243" s="5"/>
      <c r="BZ243" s="5">
        <f>LOOKUP(BZ$6,'Daily Absent'!$O$6:$AX$6,'Daily Absent'!$O243:$AX243)</f>
        <v>0</v>
      </c>
      <c r="CA243" s="104">
        <f>VALUE('Time Sheet KN'!CB243-'Time Sheet KN'!CA243)*24</f>
        <v>0</v>
      </c>
      <c r="CB243" s="104">
        <f>VALUE('Time Sheet KN'!CD243-'Time Sheet KN'!CC243)*24</f>
        <v>0</v>
      </c>
      <c r="CC243" s="104">
        <f>VALUE('Time Sheet KN'!CF243-'Time Sheet KN'!CE243)*24</f>
        <v>0</v>
      </c>
      <c r="CD243" s="105">
        <f t="shared" si="2066"/>
        <v>0</v>
      </c>
      <c r="CE243" s="5">
        <f t="shared" si="2067"/>
        <v>0</v>
      </c>
      <c r="CF243" s="5"/>
      <c r="CG243" s="5">
        <f>LOOKUP(CG$6,'Daily Absent'!$O$6:$AX$6,'Daily Absent'!$O243:$AX243)</f>
        <v>0</v>
      </c>
      <c r="CH243" s="104">
        <f>VALUE('Time Sheet KN'!CI243-'Time Sheet KN'!CH243)*24</f>
        <v>0</v>
      </c>
      <c r="CI243" s="104">
        <f>VALUE('Time Sheet KN'!CK243-'Time Sheet KN'!CJ243)*24</f>
        <v>0</v>
      </c>
      <c r="CJ243" s="104">
        <f>VALUE('Time Sheet KN'!CM243-'Time Sheet KN'!CL243)*24</f>
        <v>0</v>
      </c>
      <c r="CK243" s="105">
        <f t="shared" si="2068"/>
        <v>0</v>
      </c>
      <c r="CL243" s="5">
        <f t="shared" si="2069"/>
        <v>0</v>
      </c>
      <c r="CM243" s="5"/>
      <c r="CN243" s="5">
        <f>LOOKUP(CN$6,'Daily Absent'!$O$6:$AX$6,'Daily Absent'!$O243:$AX243)</f>
        <v>0</v>
      </c>
      <c r="CO243" s="104">
        <f>VALUE('Time Sheet KN'!CP243-'Time Sheet KN'!CO243)*24</f>
        <v>0</v>
      </c>
      <c r="CP243" s="104">
        <f>VALUE('Time Sheet KN'!CR243-'Time Sheet KN'!CQ243)*24</f>
        <v>0</v>
      </c>
      <c r="CQ243" s="104">
        <f>VALUE('Time Sheet KN'!CT243-'Time Sheet KN'!CS243)*24</f>
        <v>0</v>
      </c>
      <c r="CR243" s="105">
        <f t="shared" si="2070"/>
        <v>0</v>
      </c>
      <c r="CS243" s="5">
        <f t="shared" si="2071"/>
        <v>0</v>
      </c>
      <c r="CT243" s="5"/>
      <c r="CU243" s="5">
        <f>LOOKUP(CU$6,'Daily Absent'!$O$6:$AX$6,'Daily Absent'!$O243:$AX243)</f>
        <v>0</v>
      </c>
      <c r="CV243" s="104">
        <f>VALUE('Time Sheet KN'!CW243-'Time Sheet KN'!CV243)*24</f>
        <v>0</v>
      </c>
      <c r="CW243" s="104">
        <f>VALUE('Time Sheet KN'!CY243-'Time Sheet KN'!CX243)*24</f>
        <v>0</v>
      </c>
      <c r="CX243" s="104">
        <f>VALUE('Time Sheet KN'!DA243-'Time Sheet KN'!CZ243)*24</f>
        <v>0</v>
      </c>
      <c r="CY243" s="105">
        <f t="shared" si="2072"/>
        <v>0</v>
      </c>
      <c r="CZ243" s="5">
        <f t="shared" si="2073"/>
        <v>0</v>
      </c>
      <c r="DA243" s="5"/>
      <c r="DB243" s="5">
        <f>LOOKUP(DB$6,'Daily Absent'!$O$6:$AX$6,'Daily Absent'!$O243:$AX243)</f>
        <v>0</v>
      </c>
      <c r="DC243" s="104">
        <f>VALUE('Time Sheet KN'!DD243-'Time Sheet KN'!DC243)*24</f>
        <v>0</v>
      </c>
      <c r="DD243" s="104">
        <f>VALUE('Time Sheet KN'!DF243-'Time Sheet KN'!DE243)*24</f>
        <v>0</v>
      </c>
      <c r="DE243" s="104">
        <f>VALUE('Time Sheet KN'!DH243-'Time Sheet KN'!DG243)*24</f>
        <v>0</v>
      </c>
      <c r="DF243" s="105">
        <f t="shared" si="2074"/>
        <v>0</v>
      </c>
      <c r="DG243" s="5">
        <f t="shared" si="2075"/>
        <v>0</v>
      </c>
      <c r="DH243" s="5"/>
      <c r="DI243" s="5">
        <f>LOOKUP(DI$6,'Daily Absent'!$O$6:$AX$6,'Daily Absent'!$O243:$AX243)</f>
        <v>0</v>
      </c>
      <c r="DJ243" s="104">
        <f>VALUE('Time Sheet KN'!DK243-'Time Sheet KN'!DJ243)*24</f>
        <v>0</v>
      </c>
      <c r="DK243" s="104">
        <f>VALUE('Time Sheet KN'!DM243-'Time Sheet KN'!DL243)*24</f>
        <v>0</v>
      </c>
      <c r="DL243" s="104">
        <f>VALUE('Time Sheet KN'!DO243-'Time Sheet KN'!DN243)*24</f>
        <v>0</v>
      </c>
      <c r="DM243" s="105">
        <f t="shared" si="2076"/>
        <v>0</v>
      </c>
      <c r="DN243" s="5">
        <f t="shared" si="2077"/>
        <v>0</v>
      </c>
      <c r="DO243" s="5"/>
      <c r="DP243" s="5">
        <f>LOOKUP(DP$6,'Daily Absent'!$O$6:$AX$6,'Daily Absent'!$O243:$AX243)</f>
        <v>0</v>
      </c>
      <c r="DQ243" s="104">
        <f>VALUE('Time Sheet KN'!DR243-'Time Sheet KN'!DQ243)*24</f>
        <v>0</v>
      </c>
      <c r="DR243" s="104">
        <f>VALUE('Time Sheet KN'!DT243-'Time Sheet KN'!DS243)*24</f>
        <v>0</v>
      </c>
      <c r="DS243" s="104">
        <f>VALUE('Time Sheet KN'!DV243-'Time Sheet KN'!DU243)*24</f>
        <v>0</v>
      </c>
      <c r="DT243" s="105">
        <f t="shared" si="2078"/>
        <v>0</v>
      </c>
      <c r="DU243" s="5">
        <f t="shared" si="2079"/>
        <v>0</v>
      </c>
      <c r="DV243" s="5"/>
      <c r="DW243" s="5">
        <f>LOOKUP(DW$6,'Daily Absent'!$O$6:$AX$6,'Daily Absent'!$O243:$AX243)</f>
        <v>0</v>
      </c>
      <c r="DX243" s="104">
        <f>VALUE('Time Sheet KN'!DY243-'Time Sheet KN'!DX243)*24</f>
        <v>0</v>
      </c>
      <c r="DY243" s="104">
        <f>VALUE('Time Sheet KN'!EA243-'Time Sheet KN'!DZ243)*24</f>
        <v>0</v>
      </c>
      <c r="DZ243" s="104">
        <f>VALUE('Time Sheet KN'!EC243-'Time Sheet KN'!EB243)*24</f>
        <v>0</v>
      </c>
      <c r="EA243" s="105">
        <f t="shared" si="2080"/>
        <v>0</v>
      </c>
      <c r="EB243" s="5">
        <f t="shared" si="2081"/>
        <v>0</v>
      </c>
      <c r="EC243" s="5"/>
      <c r="ED243" s="5">
        <f>LOOKUP(ED$6,'Daily Absent'!$O$6:$AX$6,'Daily Absent'!$O243:$AX243)</f>
        <v>1</v>
      </c>
      <c r="EE243" s="104">
        <f>VALUE('Time Sheet KN'!EF243-'Time Sheet KN'!EE243)*24</f>
        <v>5</v>
      </c>
      <c r="EF243" s="104">
        <f>VALUE('Time Sheet KN'!EH243-'Time Sheet KN'!EG243)*24</f>
        <v>5.0000000000000009</v>
      </c>
      <c r="EG243" s="104">
        <f>VALUE('Time Sheet KN'!EJ243-'Time Sheet KN'!EI243)*24</f>
        <v>3</v>
      </c>
      <c r="EH243" s="105">
        <f t="shared" si="2082"/>
        <v>10</v>
      </c>
      <c r="EI243" s="5">
        <f t="shared" si="2083"/>
        <v>3</v>
      </c>
      <c r="EJ243" s="5"/>
      <c r="EK243" s="5">
        <f>LOOKUP(EK$6,'Daily Absent'!$O$6:$AX$6,'Daily Absent'!$O243:$AX243)</f>
        <v>1</v>
      </c>
      <c r="EL243" s="104">
        <f>VALUE('Time Sheet KN'!EM243-'Time Sheet KN'!EL243)*24</f>
        <v>5</v>
      </c>
      <c r="EM243" s="104">
        <f>VALUE('Time Sheet KN'!EO243-'Time Sheet KN'!EN243)*24</f>
        <v>5.0000000000000009</v>
      </c>
      <c r="EN243" s="104">
        <f>VALUE('Time Sheet KN'!EQ243-'Time Sheet KN'!EP243)*24</f>
        <v>0</v>
      </c>
      <c r="EO243" s="105">
        <f t="shared" si="2084"/>
        <v>9</v>
      </c>
      <c r="EP243" s="5">
        <f t="shared" si="2085"/>
        <v>1</v>
      </c>
      <c r="EQ243" s="5"/>
      <c r="ER243" s="5">
        <f>LOOKUP(ER$6,'Daily Absent'!$O$6:$AX$6,'Daily Absent'!$O243:$AX243)</f>
        <v>0</v>
      </c>
      <c r="ES243" s="104">
        <f>VALUE('Time Sheet KN'!ET243-'Time Sheet KN'!ES243)*24</f>
        <v>0</v>
      </c>
      <c r="ET243" s="104">
        <f>VALUE('Time Sheet KN'!EV243-'Time Sheet KN'!EU243)*24</f>
        <v>0</v>
      </c>
      <c r="EU243" s="104">
        <f>VALUE('Time Sheet KN'!EX243-'Time Sheet KN'!EW243)*24</f>
        <v>0</v>
      </c>
      <c r="EV243" s="105">
        <f t="shared" si="2086"/>
        <v>0</v>
      </c>
      <c r="EW243" s="5">
        <f t="shared" si="2087"/>
        <v>0</v>
      </c>
      <c r="EX243" s="5"/>
      <c r="EY243" s="5">
        <f>LOOKUP(EY$6,'Daily Absent'!$O$6:$AX$6,'Daily Absent'!$O243:$AX243)</f>
        <v>1</v>
      </c>
      <c r="EZ243" s="104">
        <f>VALUE('Time Sheet KN'!FA243-'Time Sheet KN'!EZ243)*24</f>
        <v>5</v>
      </c>
      <c r="FA243" s="104">
        <f>VALUE('Time Sheet KN'!FC243-'Time Sheet KN'!FB243)*24</f>
        <v>5.0000000000000009</v>
      </c>
      <c r="FB243" s="104">
        <f>VALUE('Time Sheet KN'!FE243-'Time Sheet KN'!FD243)*24</f>
        <v>3</v>
      </c>
      <c r="FC243" s="105">
        <f t="shared" si="2088"/>
        <v>10</v>
      </c>
      <c r="FD243" s="5">
        <f t="shared" si="2089"/>
        <v>3</v>
      </c>
      <c r="FE243" s="5"/>
      <c r="FF243" s="5">
        <f>LOOKUP(FF$6,'Daily Absent'!$O$6:$AX$6,'Daily Absent'!$O243:$AX243)</f>
        <v>1</v>
      </c>
      <c r="FG243" s="104">
        <f>VALUE('Time Sheet KN'!FH243-'Time Sheet KN'!FG243)*24</f>
        <v>0</v>
      </c>
      <c r="FH243" s="104">
        <f>VALUE('Time Sheet KN'!FJ243-'Time Sheet KN'!FI243)*24</f>
        <v>0</v>
      </c>
      <c r="FI243" s="104">
        <f>VALUE('Time Sheet KN'!FL243-'Time Sheet KN'!FK243)*24</f>
        <v>0</v>
      </c>
      <c r="FJ243" s="105">
        <f t="shared" si="2090"/>
        <v>0</v>
      </c>
      <c r="FK243" s="5">
        <f t="shared" si="2091"/>
        <v>0</v>
      </c>
      <c r="FL243" s="5"/>
      <c r="FM243" s="5">
        <f>LOOKUP(FM$6,'Daily Absent'!$O$6:$AX$6,'Daily Absent'!$O243:$AX243)</f>
        <v>0</v>
      </c>
      <c r="FN243" s="104">
        <f>VALUE('Time Sheet KN'!FO243-'Time Sheet KN'!FN243)*24</f>
        <v>0</v>
      </c>
      <c r="FO243" s="104">
        <f>VALUE('Time Sheet KN'!FQ243-'Time Sheet KN'!FP243)*24</f>
        <v>0</v>
      </c>
      <c r="FP243" s="104">
        <f>VALUE('Time Sheet KN'!FS243-'Time Sheet KN'!FR243)*24</f>
        <v>0</v>
      </c>
      <c r="FQ243" s="105">
        <f t="shared" si="2092"/>
        <v>0</v>
      </c>
      <c r="FR243" s="5">
        <f t="shared" si="2093"/>
        <v>0</v>
      </c>
      <c r="FS243" s="5"/>
      <c r="FT243" s="5">
        <f>LOOKUP(FT$6,'Daily Absent'!$O$6:$AX$6,'Daily Absent'!$O243:$AX243)</f>
        <v>0</v>
      </c>
      <c r="FU243" s="104">
        <f>VALUE('Time Sheet KN'!FV243-'Time Sheet KN'!FU243)*24</f>
        <v>0</v>
      </c>
      <c r="FV243" s="104">
        <f>VALUE('Time Sheet KN'!FX243-'Time Sheet KN'!FW243)*24</f>
        <v>0</v>
      </c>
      <c r="FW243" s="104">
        <f>VALUE('Time Sheet KN'!FZ243-'Time Sheet KN'!FY243)*24</f>
        <v>0</v>
      </c>
      <c r="FX243" s="105">
        <f t="shared" si="2094"/>
        <v>0</v>
      </c>
      <c r="FY243" s="5">
        <f t="shared" si="2095"/>
        <v>0</v>
      </c>
      <c r="FZ243" s="5"/>
      <c r="GA243" s="5">
        <f>LOOKUP(GA$6,'Daily Absent'!$O$6:$AX$6,'Daily Absent'!$O243:$AX243)</f>
        <v>0</v>
      </c>
      <c r="GB243" s="104">
        <f>VALUE('Time Sheet KN'!GC243-'Time Sheet KN'!GB243)*24</f>
        <v>0</v>
      </c>
      <c r="GC243" s="104">
        <f>VALUE('Time Sheet KN'!GE243-'Time Sheet KN'!GD243)*24</f>
        <v>0</v>
      </c>
      <c r="GD243" s="104">
        <f>VALUE('Time Sheet KN'!GG243-'Time Sheet KN'!GF243)*24</f>
        <v>0</v>
      </c>
      <c r="GE243" s="105">
        <f t="shared" si="2096"/>
        <v>0</v>
      </c>
      <c r="GF243" s="5">
        <f t="shared" si="2097"/>
        <v>0</v>
      </c>
      <c r="GG243" s="5"/>
      <c r="GH243" s="5">
        <f>LOOKUP(GH$6,'Daily Absent'!$O$6:$AX$6,'Daily Absent'!$O243:$AX243)</f>
        <v>0</v>
      </c>
      <c r="GI243" s="104">
        <f>VALUE('Time Sheet KN'!GJ243-'Time Sheet KN'!GI243)*24</f>
        <v>0</v>
      </c>
      <c r="GJ243" s="104">
        <f>VALUE('Time Sheet KN'!GL243-'Time Sheet KN'!GK243)*24</f>
        <v>0</v>
      </c>
      <c r="GK243" s="104">
        <f>VALUE('Time Sheet KN'!GN243-'Time Sheet KN'!GM243)*24</f>
        <v>0</v>
      </c>
      <c r="GL243" s="105">
        <f t="shared" si="2098"/>
        <v>0</v>
      </c>
      <c r="GM243" s="5">
        <f t="shared" si="2099"/>
        <v>0</v>
      </c>
      <c r="GN243" s="5"/>
      <c r="GO243" s="5">
        <f>LOOKUP(GO$6,'Daily Absent'!$O$6:$AX$6,'Daily Absent'!$O243:$AX243)</f>
        <v>0</v>
      </c>
      <c r="GP243" s="104">
        <f>VALUE('Time Sheet KN'!GQ243-'Time Sheet KN'!GP243)*24</f>
        <v>0</v>
      </c>
      <c r="GQ243" s="104">
        <f>VALUE('Time Sheet KN'!GS243-'Time Sheet KN'!GR243)*24</f>
        <v>0</v>
      </c>
      <c r="GR243" s="104">
        <f>VALUE('Time Sheet KN'!GU243-'Time Sheet KN'!GT243)*24</f>
        <v>0</v>
      </c>
      <c r="GS243" s="105">
        <f t="shared" si="2100"/>
        <v>0</v>
      </c>
      <c r="GT243" s="5">
        <f t="shared" si="2101"/>
        <v>0</v>
      </c>
      <c r="GU243" s="5"/>
      <c r="GV243" s="5">
        <f>LOOKUP(GV$6,'Daily Absent'!$O$6:$AX$6,'Daily Absent'!$O243:$AX243)</f>
        <v>0</v>
      </c>
      <c r="GW243" s="104">
        <f>VALUE('Time Sheet KN'!GX243-'Time Sheet KN'!GW243)*24</f>
        <v>0</v>
      </c>
      <c r="GX243" s="104">
        <f>VALUE('Time Sheet KN'!GZ243-'Time Sheet KN'!GY243)*24</f>
        <v>0</v>
      </c>
      <c r="GY243" s="104">
        <f>VALUE('Time Sheet KN'!HB243-'Time Sheet KN'!HA243)*24</f>
        <v>0</v>
      </c>
      <c r="GZ243" s="105">
        <f t="shared" si="2102"/>
        <v>0</v>
      </c>
      <c r="HA243" s="5">
        <f t="shared" si="2103"/>
        <v>0</v>
      </c>
      <c r="HB243" s="5"/>
      <c r="HC243" s="5">
        <f>LOOKUP(HC$6,'Daily Absent'!$O$6:$AX$6,'Daily Absent'!$O243:$AX243)</f>
        <v>0</v>
      </c>
      <c r="HD243" s="104">
        <f>VALUE('Time Sheet KN'!HE243-'Time Sheet KN'!HD243)*24</f>
        <v>0</v>
      </c>
      <c r="HE243" s="104">
        <f>VALUE('Time Sheet KN'!HG243-'Time Sheet KN'!HF243)*24</f>
        <v>0</v>
      </c>
      <c r="HF243" s="104">
        <f>VALUE('Time Sheet KN'!HI243-'Time Sheet KN'!HH243)*24</f>
        <v>0</v>
      </c>
      <c r="HG243" s="105">
        <f t="shared" si="2104"/>
        <v>0</v>
      </c>
      <c r="HH243" s="5">
        <f t="shared" si="2105"/>
        <v>0</v>
      </c>
      <c r="HI243" s="5"/>
      <c r="HJ243" s="5">
        <f>LOOKUP(HJ$6,'Daily Absent'!$O$6:$AX$6,'Daily Absent'!$O243:$AX243)</f>
        <v>0</v>
      </c>
      <c r="HK243" s="104">
        <f>VALUE('Time Sheet KN'!HL243-'Time Sheet KN'!HK243)*24</f>
        <v>0</v>
      </c>
      <c r="HL243" s="104">
        <f>VALUE('Time Sheet KN'!HN243-'Time Sheet KN'!HM243)*24</f>
        <v>0</v>
      </c>
      <c r="HM243" s="104">
        <f>VALUE('Time Sheet KN'!HP243-'Time Sheet KN'!HO243)*24</f>
        <v>0</v>
      </c>
      <c r="HN243" s="105">
        <f t="shared" si="2106"/>
        <v>0</v>
      </c>
      <c r="HO243" s="5">
        <f t="shared" si="2107"/>
        <v>0</v>
      </c>
      <c r="HP243" s="5"/>
      <c r="HQ243" s="5">
        <f>LOOKUP(HQ$6,'Daily Absent'!$O$6:$AX$6,'Daily Absent'!$O243:$AX243)</f>
        <v>0</v>
      </c>
      <c r="HR243" s="104">
        <f>VALUE('Time Sheet KN'!HS243-'Time Sheet KN'!HR243)*24</f>
        <v>0</v>
      </c>
      <c r="HS243" s="104">
        <f>VALUE('Time Sheet KN'!HU243-'Time Sheet KN'!HT243)*24</f>
        <v>0</v>
      </c>
      <c r="HT243" s="104">
        <f>VALUE('Time Sheet KN'!HW243-'Time Sheet KN'!HV243)*24</f>
        <v>0</v>
      </c>
      <c r="HU243" s="105">
        <f t="shared" si="2108"/>
        <v>0</v>
      </c>
      <c r="HV243" s="5">
        <f t="shared" si="2109"/>
        <v>0</v>
      </c>
      <c r="HW243" s="5"/>
      <c r="HX243" s="5">
        <f>LOOKUP(HX$6,'Daily Absent'!$O$6:$AX$6,'Daily Absent'!$O243:$AX243)</f>
        <v>0</v>
      </c>
      <c r="HY243" s="104">
        <f>VALUE('Time Sheet KN'!HZ243-'Time Sheet KN'!HY243)*24</f>
        <v>0</v>
      </c>
      <c r="HZ243" s="104">
        <f>VALUE('Time Sheet KN'!IB243-'Time Sheet KN'!IA243)*24</f>
        <v>0</v>
      </c>
      <c r="IA243" s="104">
        <f>VALUE('Time Sheet KN'!ID243-'Time Sheet KN'!IC243)*24</f>
        <v>0</v>
      </c>
      <c r="IB243" s="105">
        <f t="shared" si="2110"/>
        <v>0</v>
      </c>
      <c r="IC243" s="5">
        <f t="shared" si="2111"/>
        <v>0</v>
      </c>
      <c r="ID243" s="5"/>
      <c r="IE243" s="5">
        <f>LOOKUP(IE$6,'Daily Absent'!$O$6:$AX$6,'Daily Absent'!$O243:$AX243)</f>
        <v>0</v>
      </c>
      <c r="IF243" s="104">
        <f>VALUE('Time Sheet KN'!IG243-'Time Sheet KN'!IF243)*24</f>
        <v>0</v>
      </c>
      <c r="IG243" s="104">
        <f>VALUE('Time Sheet KN'!II243-'Time Sheet KN'!IH243)*24</f>
        <v>0</v>
      </c>
      <c r="IH243" s="104">
        <f>VALUE('Time Sheet KN'!IK243-'Time Sheet KN'!IJ243)*24</f>
        <v>0</v>
      </c>
      <c r="II243" s="105">
        <f t="shared" si="2112"/>
        <v>0</v>
      </c>
      <c r="IJ243" s="5">
        <f t="shared" si="2113"/>
        <v>0</v>
      </c>
      <c r="IK243" s="5"/>
      <c r="IL243" s="5">
        <f>LOOKUP(IL$6,'Daily Absent'!$O$6:$AX$6,'Daily Absent'!$O243:$AX243)</f>
        <v>0</v>
      </c>
      <c r="IM243" s="104">
        <f>VALUE('Time Sheet KN'!IN243-'Time Sheet KN'!IM243)*24</f>
        <v>0</v>
      </c>
      <c r="IN243" s="104">
        <f>VALUE('Time Sheet KN'!IP243-'Time Sheet KN'!IO243)*24</f>
        <v>0</v>
      </c>
      <c r="IO243" s="104">
        <f>VALUE('Time Sheet KN'!IR243-'Time Sheet KN'!IQ243)*24</f>
        <v>0</v>
      </c>
      <c r="IP243" s="105">
        <f t="shared" si="2114"/>
        <v>0</v>
      </c>
      <c r="IQ243" s="5">
        <f t="shared" si="2115"/>
        <v>0</v>
      </c>
      <c r="IR243" s="5"/>
      <c r="IS243" s="5">
        <f>LOOKUP(IS$6,'Daily Absent'!$O$6:$AX$6,'Daily Absent'!$O243:$AX243)</f>
        <v>0</v>
      </c>
      <c r="IT243" s="104">
        <f>VALUE('Time Sheet KN'!IU243-'Time Sheet KN'!IT243)*24</f>
        <v>0</v>
      </c>
      <c r="IU243" s="104">
        <f>VALUE('Time Sheet KN'!IW243-'Time Sheet KN'!IV243)*24</f>
        <v>0</v>
      </c>
      <c r="IV243" s="104">
        <f>VALUE('Time Sheet KN'!IY243-'Time Sheet KN'!IX243)*24</f>
        <v>0</v>
      </c>
      <c r="IW243" s="105">
        <f t="shared" si="2116"/>
        <v>0</v>
      </c>
      <c r="IX243" s="5">
        <f t="shared" si="2117"/>
        <v>0</v>
      </c>
      <c r="IY243" s="5"/>
      <c r="IZ243" s="5">
        <f>LOOKUP(IZ$6,'Daily Absent'!$O$6:$AX$6,'Daily Absent'!$O243:$AX243)</f>
        <v>0</v>
      </c>
      <c r="JA243" s="104">
        <f>VALUE('Time Sheet KN'!JB243-'Time Sheet KN'!JA243)*24</f>
        <v>0</v>
      </c>
      <c r="JB243" s="104">
        <f>VALUE('Time Sheet KN'!JD243-'Time Sheet KN'!JC243)*24</f>
        <v>0</v>
      </c>
      <c r="JC243" s="104">
        <f>VALUE('Time Sheet KN'!JF243-'Time Sheet KN'!JE243)*24</f>
        <v>0</v>
      </c>
      <c r="JD243" s="105">
        <f t="shared" si="2118"/>
        <v>0</v>
      </c>
      <c r="JE243" s="5">
        <f t="shared" si="2119"/>
        <v>0</v>
      </c>
      <c r="JF243" s="5"/>
    </row>
    <row r="244" spans="1:266" ht="21" customHeight="1">
      <c r="A244" s="54">
        <f>IF('Master MP Status'!A244&gt;0,'Master MP Status'!A244,"")</f>
        <v>236</v>
      </c>
      <c r="B244" s="5" t="str">
        <f>IF(ISTEXT('Master MP Status'!B244),'Master MP Status'!B244,"")</f>
        <v>DIRECT</v>
      </c>
      <c r="C244" s="153" t="str">
        <f>IF(OR(ISTEXT('Master MP Status'!C244),'Master MP Status'!C244&gt;0),'Master MP Status'!C244,"")</f>
        <v/>
      </c>
      <c r="D244" s="154" t="str">
        <f>IF(OR(ISTEXT('Master MP Status'!D244),'Master MP Status'!D244&gt;0),'Master MP Status'!D244,"")</f>
        <v>B250158</v>
      </c>
      <c r="E244" s="5" t="str">
        <f>IF(ISTEXT('Master MP Status'!E244),'Master MP Status'!E244,"")</f>
        <v>ARIS TABARISTA</v>
      </c>
      <c r="F244" s="5" t="str">
        <f>IF(ISTEXT('Master MP Status'!F244),'Master MP Status'!F244,"")</f>
        <v/>
      </c>
      <c r="G244" s="5" t="str">
        <f>IF(ISTEXT('Master MP Status'!G244),'Master MP Status'!G244,"")</f>
        <v>Serang</v>
      </c>
      <c r="H244" s="5" t="str">
        <f>IF(ISTEXT('Master MP Status'!H244),'Master MP Status'!H244,"")</f>
        <v>MURSID</v>
      </c>
      <c r="I244" s="5" t="str">
        <f>IF(ISTEXT('Master MP Status'!I244),'Master MP Status'!I244,"")</f>
        <v>Fitter 2</v>
      </c>
      <c r="J244" s="5" t="str">
        <f>IF(ISTEXT('Master MP Status'!J244),'Master MP Status'!J244,"")</f>
        <v>Fitter 2</v>
      </c>
      <c r="K244" s="9">
        <f>IF(OR('Master MP Status'!K244=0,'Master MP Status'!K244=""),"",'Master MP Status'!K244)</f>
        <v>45856</v>
      </c>
      <c r="L244" s="9">
        <f>IF(OR('Master MP Status'!L244=0,'Master MP Status'!L244=""),"",'Master MP Status'!L244)</f>
        <v>45856</v>
      </c>
      <c r="M244" s="9" t="str">
        <f>IF(OR('Master MP Status'!M244=0,'Master MP Status'!M244=""),"",'Master MP Status'!M244)</f>
        <v/>
      </c>
      <c r="N244" s="5" t="str">
        <f>IF(ISTEXT('Master MP Status'!N244),'Master MP Status'!N244,"")</f>
        <v/>
      </c>
      <c r="O244" s="5">
        <f>LOOKUP(O$6,'Daily Absent'!$O$6:$AX$6,'Daily Absent'!$O244:$AX244)</f>
        <v>0</v>
      </c>
      <c r="P244" s="104">
        <f>VALUE('Time Sheet KN'!Q244-'Time Sheet KN'!P244)*24</f>
        <v>0</v>
      </c>
      <c r="Q244" s="104">
        <f>VALUE('Time Sheet KN'!S244-'Time Sheet KN'!R244)*24</f>
        <v>0</v>
      </c>
      <c r="R244" s="104">
        <f>VALUE('Time Sheet KN'!U244-'Time Sheet KN'!T244)*24</f>
        <v>0</v>
      </c>
      <c r="S244" s="105">
        <f t="shared" si="2048"/>
        <v>0</v>
      </c>
      <c r="T244" s="5">
        <f t="shared" si="2049"/>
        <v>0</v>
      </c>
      <c r="U244" s="5"/>
      <c r="V244" s="5">
        <f>LOOKUP(V$6,'Daily Absent'!$O$6:$AX$6,'Daily Absent'!$O244:$AX244)</f>
        <v>0</v>
      </c>
      <c r="W244" s="104">
        <f>VALUE('Time Sheet KN'!X244-'Time Sheet KN'!W244)*24</f>
        <v>0</v>
      </c>
      <c r="X244" s="104">
        <f>VALUE('Time Sheet KN'!Z244-'Time Sheet KN'!Y244)*24</f>
        <v>0</v>
      </c>
      <c r="Y244" s="104">
        <f>VALUE('Time Sheet KN'!AB244-'Time Sheet KN'!AA244)*24</f>
        <v>0</v>
      </c>
      <c r="Z244" s="105">
        <f t="shared" si="2050"/>
        <v>0</v>
      </c>
      <c r="AA244" s="5">
        <f t="shared" si="2051"/>
        <v>0</v>
      </c>
      <c r="AB244" s="5"/>
      <c r="AC244" s="5">
        <f>LOOKUP(AC$6,'Daily Absent'!$O$6:$AX$6,'Daily Absent'!$O244:$AX244)</f>
        <v>0</v>
      </c>
      <c r="AD244" s="104">
        <f>VALUE('Time Sheet KN'!AE244-'Time Sheet KN'!AD244)*24</f>
        <v>0</v>
      </c>
      <c r="AE244" s="104">
        <f>VALUE('Time Sheet KN'!AG244-'Time Sheet KN'!AF244)*24</f>
        <v>0</v>
      </c>
      <c r="AF244" s="104">
        <f>VALUE('Time Sheet KN'!AI244-'Time Sheet KN'!AH244)*24</f>
        <v>0</v>
      </c>
      <c r="AG244" s="105">
        <f t="shared" si="2052"/>
        <v>0</v>
      </c>
      <c r="AH244" s="5">
        <f t="shared" si="2053"/>
        <v>0</v>
      </c>
      <c r="AI244" s="5"/>
      <c r="AJ244" s="5">
        <f>LOOKUP(AJ$6,'Daily Absent'!$O$6:$AX$6,'Daily Absent'!$O244:$AX244)</f>
        <v>0</v>
      </c>
      <c r="AK244" s="104">
        <f>VALUE('Time Sheet KN'!AL244-'Time Sheet KN'!AK244)*24</f>
        <v>0</v>
      </c>
      <c r="AL244" s="104">
        <f>VALUE('Time Sheet KN'!AN244-'Time Sheet KN'!AM244)*24</f>
        <v>0</v>
      </c>
      <c r="AM244" s="104">
        <f>VALUE('Time Sheet KN'!AP244-'Time Sheet KN'!AO244)*24</f>
        <v>0</v>
      </c>
      <c r="AN244" s="105">
        <f t="shared" si="2054"/>
        <v>0</v>
      </c>
      <c r="AO244" s="5">
        <f t="shared" si="2055"/>
        <v>0</v>
      </c>
      <c r="AP244" s="5"/>
      <c r="AQ244" s="5">
        <f>LOOKUP(AQ$6,'Daily Absent'!$O$6:$AX$6,'Daily Absent'!$O244:$AX244)</f>
        <v>0</v>
      </c>
      <c r="AR244" s="104">
        <f>VALUE('Time Sheet KN'!AS244-'Time Sheet KN'!AR244)*24</f>
        <v>0</v>
      </c>
      <c r="AS244" s="104">
        <f>VALUE('Time Sheet KN'!AU244-'Time Sheet KN'!AT244)*24</f>
        <v>0</v>
      </c>
      <c r="AT244" s="104">
        <f>VALUE('Time Sheet KN'!AW244-'Time Sheet KN'!AV244)*24</f>
        <v>0</v>
      </c>
      <c r="AU244" s="105">
        <f t="shared" si="2056"/>
        <v>0</v>
      </c>
      <c r="AV244" s="5">
        <f t="shared" si="2057"/>
        <v>0</v>
      </c>
      <c r="AW244" s="5"/>
      <c r="AX244" s="5">
        <f>LOOKUP(AX$6,'Daily Absent'!$O$6:$AX$6,'Daily Absent'!$O244:$AX244)</f>
        <v>0</v>
      </c>
      <c r="AY244" s="104">
        <f>VALUE('Time Sheet KN'!AZ244-'Time Sheet KN'!AY244)*24</f>
        <v>0</v>
      </c>
      <c r="AZ244" s="104">
        <f>VALUE('Time Sheet KN'!BB244-'Time Sheet KN'!BA244)*24</f>
        <v>0</v>
      </c>
      <c r="BA244" s="104">
        <f>VALUE('Time Sheet KN'!BD244-'Time Sheet KN'!BC244)*24</f>
        <v>0</v>
      </c>
      <c r="BB244" s="105">
        <f t="shared" si="2058"/>
        <v>0</v>
      </c>
      <c r="BC244" s="5">
        <f t="shared" si="2059"/>
        <v>0</v>
      </c>
      <c r="BD244" s="5"/>
      <c r="BE244" s="5">
        <f>LOOKUP(BE$6,'Daily Absent'!$O$6:$AX$6,'Daily Absent'!$O244:$AX244)</f>
        <v>0</v>
      </c>
      <c r="BF244" s="104">
        <f>VALUE('Time Sheet KN'!BG244-'Time Sheet KN'!BF244)*24</f>
        <v>0</v>
      </c>
      <c r="BG244" s="104">
        <f>VALUE('Time Sheet KN'!BI244-'Time Sheet KN'!BH244)*24</f>
        <v>0</v>
      </c>
      <c r="BH244" s="104">
        <f>VALUE('Time Sheet KN'!BK244-'Time Sheet KN'!BJ244)*24</f>
        <v>0</v>
      </c>
      <c r="BI244" s="105">
        <f t="shared" si="2060"/>
        <v>0</v>
      </c>
      <c r="BJ244" s="5">
        <f t="shared" si="2061"/>
        <v>0</v>
      </c>
      <c r="BK244" s="5"/>
      <c r="BL244" s="5">
        <f>LOOKUP(BL$6,'Daily Absent'!$O$6:$AX$6,'Daily Absent'!$O244:$AX244)</f>
        <v>0</v>
      </c>
      <c r="BM244" s="104">
        <f>VALUE('Time Sheet KN'!BN244-'Time Sheet KN'!BM244)*24</f>
        <v>0</v>
      </c>
      <c r="BN244" s="104">
        <f>VALUE('Time Sheet KN'!BP244-'Time Sheet KN'!BO244)*24</f>
        <v>0</v>
      </c>
      <c r="BO244" s="104">
        <f>VALUE('Time Sheet KN'!BR244-'Time Sheet KN'!BQ244)*24</f>
        <v>0</v>
      </c>
      <c r="BP244" s="105">
        <f t="shared" si="2062"/>
        <v>0</v>
      </c>
      <c r="BQ244" s="5">
        <f t="shared" si="2063"/>
        <v>0</v>
      </c>
      <c r="BR244" s="5"/>
      <c r="BS244" s="5">
        <f>LOOKUP(BS$6,'Daily Absent'!$O$6:$AX$6,'Daily Absent'!$O244:$AX244)</f>
        <v>0</v>
      </c>
      <c r="BT244" s="104">
        <f>VALUE('Time Sheet KN'!BU244-'Time Sheet KN'!BT244)*24</f>
        <v>0</v>
      </c>
      <c r="BU244" s="104">
        <f>VALUE('Time Sheet KN'!BW244-'Time Sheet KN'!BV244)*24</f>
        <v>0</v>
      </c>
      <c r="BV244" s="104">
        <f>VALUE('Time Sheet KN'!BY244-'Time Sheet KN'!BX244)*24</f>
        <v>0</v>
      </c>
      <c r="BW244" s="105">
        <f t="shared" si="2064"/>
        <v>0</v>
      </c>
      <c r="BX244" s="5">
        <f t="shared" si="2065"/>
        <v>0</v>
      </c>
      <c r="BY244" s="5"/>
      <c r="BZ244" s="5">
        <f>LOOKUP(BZ$6,'Daily Absent'!$O$6:$AX$6,'Daily Absent'!$O244:$AX244)</f>
        <v>0</v>
      </c>
      <c r="CA244" s="104">
        <f>VALUE('Time Sheet KN'!CB244-'Time Sheet KN'!CA244)*24</f>
        <v>0</v>
      </c>
      <c r="CB244" s="104">
        <f>VALUE('Time Sheet KN'!CD244-'Time Sheet KN'!CC244)*24</f>
        <v>0</v>
      </c>
      <c r="CC244" s="104">
        <f>VALUE('Time Sheet KN'!CF244-'Time Sheet KN'!CE244)*24</f>
        <v>0</v>
      </c>
      <c r="CD244" s="105">
        <f t="shared" si="2066"/>
        <v>0</v>
      </c>
      <c r="CE244" s="5">
        <f t="shared" si="2067"/>
        <v>0</v>
      </c>
      <c r="CF244" s="5"/>
      <c r="CG244" s="5">
        <f>LOOKUP(CG$6,'Daily Absent'!$O$6:$AX$6,'Daily Absent'!$O244:$AX244)</f>
        <v>0</v>
      </c>
      <c r="CH244" s="104">
        <f>VALUE('Time Sheet KN'!CI244-'Time Sheet KN'!CH244)*24</f>
        <v>0</v>
      </c>
      <c r="CI244" s="104">
        <f>VALUE('Time Sheet KN'!CK244-'Time Sheet KN'!CJ244)*24</f>
        <v>0</v>
      </c>
      <c r="CJ244" s="104">
        <f>VALUE('Time Sheet KN'!CM244-'Time Sheet KN'!CL244)*24</f>
        <v>0</v>
      </c>
      <c r="CK244" s="105">
        <f t="shared" si="2068"/>
        <v>0</v>
      </c>
      <c r="CL244" s="5">
        <f t="shared" si="2069"/>
        <v>0</v>
      </c>
      <c r="CM244" s="5"/>
      <c r="CN244" s="5">
        <f>LOOKUP(CN$6,'Daily Absent'!$O$6:$AX$6,'Daily Absent'!$O244:$AX244)</f>
        <v>0</v>
      </c>
      <c r="CO244" s="104">
        <f>VALUE('Time Sheet KN'!CP244-'Time Sheet KN'!CO244)*24</f>
        <v>0</v>
      </c>
      <c r="CP244" s="104">
        <f>VALUE('Time Sheet KN'!CR244-'Time Sheet KN'!CQ244)*24</f>
        <v>0</v>
      </c>
      <c r="CQ244" s="104">
        <f>VALUE('Time Sheet KN'!CT244-'Time Sheet KN'!CS244)*24</f>
        <v>0</v>
      </c>
      <c r="CR244" s="105">
        <f t="shared" si="2070"/>
        <v>0</v>
      </c>
      <c r="CS244" s="5">
        <f t="shared" si="2071"/>
        <v>0</v>
      </c>
      <c r="CT244" s="5"/>
      <c r="CU244" s="5">
        <f>LOOKUP(CU$6,'Daily Absent'!$O$6:$AX$6,'Daily Absent'!$O244:$AX244)</f>
        <v>0</v>
      </c>
      <c r="CV244" s="104">
        <f>VALUE('Time Sheet KN'!CW244-'Time Sheet KN'!CV244)*24</f>
        <v>0</v>
      </c>
      <c r="CW244" s="104">
        <f>VALUE('Time Sheet KN'!CY244-'Time Sheet KN'!CX244)*24</f>
        <v>0</v>
      </c>
      <c r="CX244" s="104">
        <f>VALUE('Time Sheet KN'!DA244-'Time Sheet KN'!CZ244)*24</f>
        <v>0</v>
      </c>
      <c r="CY244" s="105">
        <f t="shared" si="2072"/>
        <v>0</v>
      </c>
      <c r="CZ244" s="5">
        <f t="shared" si="2073"/>
        <v>0</v>
      </c>
      <c r="DA244" s="5"/>
      <c r="DB244" s="5">
        <f>LOOKUP(DB$6,'Daily Absent'!$O$6:$AX$6,'Daily Absent'!$O244:$AX244)</f>
        <v>0</v>
      </c>
      <c r="DC244" s="104">
        <f>VALUE('Time Sheet KN'!DD244-'Time Sheet KN'!DC244)*24</f>
        <v>0</v>
      </c>
      <c r="DD244" s="104">
        <f>VALUE('Time Sheet KN'!DF244-'Time Sheet KN'!DE244)*24</f>
        <v>0</v>
      </c>
      <c r="DE244" s="104">
        <f>VALUE('Time Sheet KN'!DH244-'Time Sheet KN'!DG244)*24</f>
        <v>0</v>
      </c>
      <c r="DF244" s="105">
        <f t="shared" si="2074"/>
        <v>0</v>
      </c>
      <c r="DG244" s="5">
        <f t="shared" si="2075"/>
        <v>0</v>
      </c>
      <c r="DH244" s="5"/>
      <c r="DI244" s="5">
        <f>LOOKUP(DI$6,'Daily Absent'!$O$6:$AX$6,'Daily Absent'!$O244:$AX244)</f>
        <v>0</v>
      </c>
      <c r="DJ244" s="104">
        <f>VALUE('Time Sheet KN'!DK244-'Time Sheet KN'!DJ244)*24</f>
        <v>0</v>
      </c>
      <c r="DK244" s="104">
        <f>VALUE('Time Sheet KN'!DM244-'Time Sheet KN'!DL244)*24</f>
        <v>0</v>
      </c>
      <c r="DL244" s="104">
        <f>VALUE('Time Sheet KN'!DO244-'Time Sheet KN'!DN244)*24</f>
        <v>0</v>
      </c>
      <c r="DM244" s="105">
        <f t="shared" si="2076"/>
        <v>0</v>
      </c>
      <c r="DN244" s="5">
        <f t="shared" si="2077"/>
        <v>0</v>
      </c>
      <c r="DO244" s="5"/>
      <c r="DP244" s="5">
        <f>LOOKUP(DP$6,'Daily Absent'!$O$6:$AX$6,'Daily Absent'!$O244:$AX244)</f>
        <v>0</v>
      </c>
      <c r="DQ244" s="104">
        <f>VALUE('Time Sheet KN'!DR244-'Time Sheet KN'!DQ244)*24</f>
        <v>0</v>
      </c>
      <c r="DR244" s="104">
        <f>VALUE('Time Sheet KN'!DT244-'Time Sheet KN'!DS244)*24</f>
        <v>0</v>
      </c>
      <c r="DS244" s="104">
        <f>VALUE('Time Sheet KN'!DV244-'Time Sheet KN'!DU244)*24</f>
        <v>0</v>
      </c>
      <c r="DT244" s="105">
        <f t="shared" si="2078"/>
        <v>0</v>
      </c>
      <c r="DU244" s="5">
        <f t="shared" si="2079"/>
        <v>0</v>
      </c>
      <c r="DV244" s="5"/>
      <c r="DW244" s="5">
        <f>LOOKUP(DW$6,'Daily Absent'!$O$6:$AX$6,'Daily Absent'!$O244:$AX244)</f>
        <v>0</v>
      </c>
      <c r="DX244" s="104">
        <f>VALUE('Time Sheet KN'!DY244-'Time Sheet KN'!DX244)*24</f>
        <v>0</v>
      </c>
      <c r="DY244" s="104">
        <f>VALUE('Time Sheet KN'!EA244-'Time Sheet KN'!DZ244)*24</f>
        <v>0</v>
      </c>
      <c r="DZ244" s="104">
        <f>VALUE('Time Sheet KN'!EC244-'Time Sheet KN'!EB244)*24</f>
        <v>0</v>
      </c>
      <c r="EA244" s="105">
        <f t="shared" si="2080"/>
        <v>0</v>
      </c>
      <c r="EB244" s="5">
        <f t="shared" si="2081"/>
        <v>0</v>
      </c>
      <c r="EC244" s="5"/>
      <c r="ED244" s="5">
        <f>LOOKUP(ED$6,'Daily Absent'!$O$6:$AX$6,'Daily Absent'!$O244:$AX244)</f>
        <v>1</v>
      </c>
      <c r="EE244" s="104">
        <f>VALUE('Time Sheet KN'!EF244-'Time Sheet KN'!EE244)*24</f>
        <v>5</v>
      </c>
      <c r="EF244" s="104">
        <f>VALUE('Time Sheet KN'!EH244-'Time Sheet KN'!EG244)*24</f>
        <v>5.0000000000000009</v>
      </c>
      <c r="EG244" s="104">
        <f>VALUE('Time Sheet KN'!EJ244-'Time Sheet KN'!EI244)*24</f>
        <v>3</v>
      </c>
      <c r="EH244" s="105">
        <f t="shared" si="2082"/>
        <v>10</v>
      </c>
      <c r="EI244" s="5">
        <f t="shared" si="2083"/>
        <v>3</v>
      </c>
      <c r="EJ244" s="5"/>
      <c r="EK244" s="5">
        <f>LOOKUP(EK$6,'Daily Absent'!$O$6:$AX$6,'Daily Absent'!$O244:$AX244)</f>
        <v>1</v>
      </c>
      <c r="EL244" s="104">
        <f>VALUE('Time Sheet KN'!EM244-'Time Sheet KN'!EL244)*24</f>
        <v>5</v>
      </c>
      <c r="EM244" s="104">
        <f>VALUE('Time Sheet KN'!EO244-'Time Sheet KN'!EN244)*24</f>
        <v>5.0000000000000009</v>
      </c>
      <c r="EN244" s="104">
        <f>VALUE('Time Sheet KN'!EQ244-'Time Sheet KN'!EP244)*24</f>
        <v>0</v>
      </c>
      <c r="EO244" s="105">
        <f t="shared" si="2084"/>
        <v>9</v>
      </c>
      <c r="EP244" s="5">
        <f t="shared" si="2085"/>
        <v>1</v>
      </c>
      <c r="EQ244" s="5"/>
      <c r="ER244" s="5">
        <f>LOOKUP(ER$6,'Daily Absent'!$O$6:$AX$6,'Daily Absent'!$O244:$AX244)</f>
        <v>0</v>
      </c>
      <c r="ES244" s="104">
        <f>VALUE('Time Sheet KN'!ET244-'Time Sheet KN'!ES244)*24</f>
        <v>0</v>
      </c>
      <c r="ET244" s="104">
        <f>VALUE('Time Sheet KN'!EV244-'Time Sheet KN'!EU244)*24</f>
        <v>0</v>
      </c>
      <c r="EU244" s="104">
        <f>VALUE('Time Sheet KN'!EX244-'Time Sheet KN'!EW244)*24</f>
        <v>0</v>
      </c>
      <c r="EV244" s="105">
        <f t="shared" si="2086"/>
        <v>0</v>
      </c>
      <c r="EW244" s="5">
        <f t="shared" si="2087"/>
        <v>0</v>
      </c>
      <c r="EX244" s="5"/>
      <c r="EY244" s="5">
        <f>LOOKUP(EY$6,'Daily Absent'!$O$6:$AX$6,'Daily Absent'!$O244:$AX244)</f>
        <v>1</v>
      </c>
      <c r="EZ244" s="104">
        <f>VALUE('Time Sheet KN'!FA244-'Time Sheet KN'!EZ244)*24</f>
        <v>5</v>
      </c>
      <c r="FA244" s="104">
        <f>VALUE('Time Sheet KN'!FC244-'Time Sheet KN'!FB244)*24</f>
        <v>5.0000000000000009</v>
      </c>
      <c r="FB244" s="104">
        <f>VALUE('Time Sheet KN'!FE244-'Time Sheet KN'!FD244)*24</f>
        <v>3</v>
      </c>
      <c r="FC244" s="105">
        <f t="shared" si="2088"/>
        <v>10</v>
      </c>
      <c r="FD244" s="5">
        <f t="shared" si="2089"/>
        <v>3</v>
      </c>
      <c r="FE244" s="5"/>
      <c r="FF244" s="5">
        <f>LOOKUP(FF$6,'Daily Absent'!$O$6:$AX$6,'Daily Absent'!$O244:$AX244)</f>
        <v>1</v>
      </c>
      <c r="FG244" s="104">
        <f>VALUE('Time Sheet KN'!FH244-'Time Sheet KN'!FG244)*24</f>
        <v>0</v>
      </c>
      <c r="FH244" s="104">
        <f>VALUE('Time Sheet KN'!FJ244-'Time Sheet KN'!FI244)*24</f>
        <v>0</v>
      </c>
      <c r="FI244" s="104">
        <f>VALUE('Time Sheet KN'!FL244-'Time Sheet KN'!FK244)*24</f>
        <v>0</v>
      </c>
      <c r="FJ244" s="105">
        <f t="shared" si="2090"/>
        <v>0</v>
      </c>
      <c r="FK244" s="5">
        <f t="shared" si="2091"/>
        <v>0</v>
      </c>
      <c r="FL244" s="5"/>
      <c r="FM244" s="5">
        <f>LOOKUP(FM$6,'Daily Absent'!$O$6:$AX$6,'Daily Absent'!$O244:$AX244)</f>
        <v>0</v>
      </c>
      <c r="FN244" s="104">
        <f>VALUE('Time Sheet KN'!FO244-'Time Sheet KN'!FN244)*24</f>
        <v>0</v>
      </c>
      <c r="FO244" s="104">
        <f>VALUE('Time Sheet KN'!FQ244-'Time Sheet KN'!FP244)*24</f>
        <v>0</v>
      </c>
      <c r="FP244" s="104">
        <f>VALUE('Time Sheet KN'!FS244-'Time Sheet KN'!FR244)*24</f>
        <v>0</v>
      </c>
      <c r="FQ244" s="105">
        <f t="shared" si="2092"/>
        <v>0</v>
      </c>
      <c r="FR244" s="5">
        <f t="shared" si="2093"/>
        <v>0</v>
      </c>
      <c r="FS244" s="5"/>
      <c r="FT244" s="5">
        <f>LOOKUP(FT$6,'Daily Absent'!$O$6:$AX$6,'Daily Absent'!$O244:$AX244)</f>
        <v>0</v>
      </c>
      <c r="FU244" s="104">
        <f>VALUE('Time Sheet KN'!FV244-'Time Sheet KN'!FU244)*24</f>
        <v>0</v>
      </c>
      <c r="FV244" s="104">
        <f>VALUE('Time Sheet KN'!FX244-'Time Sheet KN'!FW244)*24</f>
        <v>0</v>
      </c>
      <c r="FW244" s="104">
        <f>VALUE('Time Sheet KN'!FZ244-'Time Sheet KN'!FY244)*24</f>
        <v>0</v>
      </c>
      <c r="FX244" s="105">
        <f t="shared" si="2094"/>
        <v>0</v>
      </c>
      <c r="FY244" s="5">
        <f t="shared" si="2095"/>
        <v>0</v>
      </c>
      <c r="FZ244" s="5"/>
      <c r="GA244" s="5">
        <f>LOOKUP(GA$6,'Daily Absent'!$O$6:$AX$6,'Daily Absent'!$O244:$AX244)</f>
        <v>0</v>
      </c>
      <c r="GB244" s="104">
        <f>VALUE('Time Sheet KN'!GC244-'Time Sheet KN'!GB244)*24</f>
        <v>0</v>
      </c>
      <c r="GC244" s="104">
        <f>VALUE('Time Sheet KN'!GE244-'Time Sheet KN'!GD244)*24</f>
        <v>0</v>
      </c>
      <c r="GD244" s="104">
        <f>VALUE('Time Sheet KN'!GG244-'Time Sheet KN'!GF244)*24</f>
        <v>0</v>
      </c>
      <c r="GE244" s="105">
        <f t="shared" si="2096"/>
        <v>0</v>
      </c>
      <c r="GF244" s="5">
        <f t="shared" si="2097"/>
        <v>0</v>
      </c>
      <c r="GG244" s="5"/>
      <c r="GH244" s="5">
        <f>LOOKUP(GH$6,'Daily Absent'!$O$6:$AX$6,'Daily Absent'!$O244:$AX244)</f>
        <v>0</v>
      </c>
      <c r="GI244" s="104">
        <f>VALUE('Time Sheet KN'!GJ244-'Time Sheet KN'!GI244)*24</f>
        <v>0</v>
      </c>
      <c r="GJ244" s="104">
        <f>VALUE('Time Sheet KN'!GL244-'Time Sheet KN'!GK244)*24</f>
        <v>0</v>
      </c>
      <c r="GK244" s="104">
        <f>VALUE('Time Sheet KN'!GN244-'Time Sheet KN'!GM244)*24</f>
        <v>0</v>
      </c>
      <c r="GL244" s="105">
        <f t="shared" si="2098"/>
        <v>0</v>
      </c>
      <c r="GM244" s="5">
        <f t="shared" si="2099"/>
        <v>0</v>
      </c>
      <c r="GN244" s="5"/>
      <c r="GO244" s="5">
        <f>LOOKUP(GO$6,'Daily Absent'!$O$6:$AX$6,'Daily Absent'!$O244:$AX244)</f>
        <v>0</v>
      </c>
      <c r="GP244" s="104">
        <f>VALUE('Time Sheet KN'!GQ244-'Time Sheet KN'!GP244)*24</f>
        <v>0</v>
      </c>
      <c r="GQ244" s="104">
        <f>VALUE('Time Sheet KN'!GS244-'Time Sheet KN'!GR244)*24</f>
        <v>0</v>
      </c>
      <c r="GR244" s="104">
        <f>VALUE('Time Sheet KN'!GU244-'Time Sheet KN'!GT244)*24</f>
        <v>0</v>
      </c>
      <c r="GS244" s="105">
        <f t="shared" si="2100"/>
        <v>0</v>
      </c>
      <c r="GT244" s="5">
        <f t="shared" si="2101"/>
        <v>0</v>
      </c>
      <c r="GU244" s="5"/>
      <c r="GV244" s="5">
        <f>LOOKUP(GV$6,'Daily Absent'!$O$6:$AX$6,'Daily Absent'!$O244:$AX244)</f>
        <v>0</v>
      </c>
      <c r="GW244" s="104">
        <f>VALUE('Time Sheet KN'!GX244-'Time Sheet KN'!GW244)*24</f>
        <v>0</v>
      </c>
      <c r="GX244" s="104">
        <f>VALUE('Time Sheet KN'!GZ244-'Time Sheet KN'!GY244)*24</f>
        <v>0</v>
      </c>
      <c r="GY244" s="104">
        <f>VALUE('Time Sheet KN'!HB244-'Time Sheet KN'!HA244)*24</f>
        <v>0</v>
      </c>
      <c r="GZ244" s="105">
        <f t="shared" si="2102"/>
        <v>0</v>
      </c>
      <c r="HA244" s="5">
        <f t="shared" si="2103"/>
        <v>0</v>
      </c>
      <c r="HB244" s="5"/>
      <c r="HC244" s="5">
        <f>LOOKUP(HC$6,'Daily Absent'!$O$6:$AX$6,'Daily Absent'!$O244:$AX244)</f>
        <v>0</v>
      </c>
      <c r="HD244" s="104">
        <f>VALUE('Time Sheet KN'!HE244-'Time Sheet KN'!HD244)*24</f>
        <v>0</v>
      </c>
      <c r="HE244" s="104">
        <f>VALUE('Time Sheet KN'!HG244-'Time Sheet KN'!HF244)*24</f>
        <v>0</v>
      </c>
      <c r="HF244" s="104">
        <f>VALUE('Time Sheet KN'!HI244-'Time Sheet KN'!HH244)*24</f>
        <v>0</v>
      </c>
      <c r="HG244" s="105">
        <f t="shared" si="2104"/>
        <v>0</v>
      </c>
      <c r="HH244" s="5">
        <f t="shared" si="2105"/>
        <v>0</v>
      </c>
      <c r="HI244" s="5"/>
      <c r="HJ244" s="5">
        <f>LOOKUP(HJ$6,'Daily Absent'!$O$6:$AX$6,'Daily Absent'!$O244:$AX244)</f>
        <v>0</v>
      </c>
      <c r="HK244" s="104">
        <f>VALUE('Time Sheet KN'!HL244-'Time Sheet KN'!HK244)*24</f>
        <v>0</v>
      </c>
      <c r="HL244" s="104">
        <f>VALUE('Time Sheet KN'!HN244-'Time Sheet KN'!HM244)*24</f>
        <v>0</v>
      </c>
      <c r="HM244" s="104">
        <f>VALUE('Time Sheet KN'!HP244-'Time Sheet KN'!HO244)*24</f>
        <v>0</v>
      </c>
      <c r="HN244" s="105">
        <f t="shared" si="2106"/>
        <v>0</v>
      </c>
      <c r="HO244" s="5">
        <f t="shared" si="2107"/>
        <v>0</v>
      </c>
      <c r="HP244" s="5"/>
      <c r="HQ244" s="5">
        <f>LOOKUP(HQ$6,'Daily Absent'!$O$6:$AX$6,'Daily Absent'!$O244:$AX244)</f>
        <v>0</v>
      </c>
      <c r="HR244" s="104">
        <f>VALUE('Time Sheet KN'!HS244-'Time Sheet KN'!HR244)*24</f>
        <v>0</v>
      </c>
      <c r="HS244" s="104">
        <f>VALUE('Time Sheet KN'!HU244-'Time Sheet KN'!HT244)*24</f>
        <v>0</v>
      </c>
      <c r="HT244" s="104">
        <f>VALUE('Time Sheet KN'!HW244-'Time Sheet KN'!HV244)*24</f>
        <v>0</v>
      </c>
      <c r="HU244" s="105">
        <f t="shared" si="2108"/>
        <v>0</v>
      </c>
      <c r="HV244" s="5">
        <f t="shared" si="2109"/>
        <v>0</v>
      </c>
      <c r="HW244" s="5"/>
      <c r="HX244" s="5">
        <f>LOOKUP(HX$6,'Daily Absent'!$O$6:$AX$6,'Daily Absent'!$O244:$AX244)</f>
        <v>0</v>
      </c>
      <c r="HY244" s="104">
        <f>VALUE('Time Sheet KN'!HZ244-'Time Sheet KN'!HY244)*24</f>
        <v>0</v>
      </c>
      <c r="HZ244" s="104">
        <f>VALUE('Time Sheet KN'!IB244-'Time Sheet KN'!IA244)*24</f>
        <v>0</v>
      </c>
      <c r="IA244" s="104">
        <f>VALUE('Time Sheet KN'!ID244-'Time Sheet KN'!IC244)*24</f>
        <v>0</v>
      </c>
      <c r="IB244" s="105">
        <f t="shared" si="2110"/>
        <v>0</v>
      </c>
      <c r="IC244" s="5">
        <f t="shared" si="2111"/>
        <v>0</v>
      </c>
      <c r="ID244" s="5"/>
      <c r="IE244" s="5">
        <f>LOOKUP(IE$6,'Daily Absent'!$O$6:$AX$6,'Daily Absent'!$O244:$AX244)</f>
        <v>0</v>
      </c>
      <c r="IF244" s="104">
        <f>VALUE('Time Sheet KN'!IG244-'Time Sheet KN'!IF244)*24</f>
        <v>0</v>
      </c>
      <c r="IG244" s="104">
        <f>VALUE('Time Sheet KN'!II244-'Time Sheet KN'!IH244)*24</f>
        <v>0</v>
      </c>
      <c r="IH244" s="104">
        <f>VALUE('Time Sheet KN'!IK244-'Time Sheet KN'!IJ244)*24</f>
        <v>0</v>
      </c>
      <c r="II244" s="105">
        <f t="shared" si="2112"/>
        <v>0</v>
      </c>
      <c r="IJ244" s="5">
        <f t="shared" si="2113"/>
        <v>0</v>
      </c>
      <c r="IK244" s="5"/>
      <c r="IL244" s="5">
        <f>LOOKUP(IL$6,'Daily Absent'!$O$6:$AX$6,'Daily Absent'!$O244:$AX244)</f>
        <v>0</v>
      </c>
      <c r="IM244" s="104">
        <f>VALUE('Time Sheet KN'!IN244-'Time Sheet KN'!IM244)*24</f>
        <v>0</v>
      </c>
      <c r="IN244" s="104">
        <f>VALUE('Time Sheet KN'!IP244-'Time Sheet KN'!IO244)*24</f>
        <v>0</v>
      </c>
      <c r="IO244" s="104">
        <f>VALUE('Time Sheet KN'!IR244-'Time Sheet KN'!IQ244)*24</f>
        <v>0</v>
      </c>
      <c r="IP244" s="105">
        <f t="shared" si="2114"/>
        <v>0</v>
      </c>
      <c r="IQ244" s="5">
        <f t="shared" si="2115"/>
        <v>0</v>
      </c>
      <c r="IR244" s="5"/>
      <c r="IS244" s="5">
        <f>LOOKUP(IS$6,'Daily Absent'!$O$6:$AX$6,'Daily Absent'!$O244:$AX244)</f>
        <v>0</v>
      </c>
      <c r="IT244" s="104">
        <f>VALUE('Time Sheet KN'!IU244-'Time Sheet KN'!IT244)*24</f>
        <v>0</v>
      </c>
      <c r="IU244" s="104">
        <f>VALUE('Time Sheet KN'!IW244-'Time Sheet KN'!IV244)*24</f>
        <v>0</v>
      </c>
      <c r="IV244" s="104">
        <f>VALUE('Time Sheet KN'!IY244-'Time Sheet KN'!IX244)*24</f>
        <v>0</v>
      </c>
      <c r="IW244" s="105">
        <f t="shared" si="2116"/>
        <v>0</v>
      </c>
      <c r="IX244" s="5">
        <f t="shared" si="2117"/>
        <v>0</v>
      </c>
      <c r="IY244" s="5"/>
      <c r="IZ244" s="5">
        <f>LOOKUP(IZ$6,'Daily Absent'!$O$6:$AX$6,'Daily Absent'!$O244:$AX244)</f>
        <v>0</v>
      </c>
      <c r="JA244" s="104">
        <f>VALUE('Time Sheet KN'!JB244-'Time Sheet KN'!JA244)*24</f>
        <v>0</v>
      </c>
      <c r="JB244" s="104">
        <f>VALUE('Time Sheet KN'!JD244-'Time Sheet KN'!JC244)*24</f>
        <v>0</v>
      </c>
      <c r="JC244" s="104">
        <f>VALUE('Time Sheet KN'!JF244-'Time Sheet KN'!JE244)*24</f>
        <v>0</v>
      </c>
      <c r="JD244" s="105">
        <f t="shared" si="2118"/>
        <v>0</v>
      </c>
      <c r="JE244" s="5">
        <f t="shared" si="2119"/>
        <v>0</v>
      </c>
      <c r="JF244" s="5"/>
    </row>
    <row r="245" spans="1:266" ht="21" customHeight="1">
      <c r="A245" s="54">
        <f>IF('Master MP Status'!A245&gt;0,'Master MP Status'!A245,"")</f>
        <v>237</v>
      </c>
      <c r="B245" s="5" t="str">
        <f>IF(ISTEXT('Master MP Status'!B245),'Master MP Status'!B245,"")</f>
        <v>DIRECT</v>
      </c>
      <c r="C245" s="153" t="str">
        <f>IF(OR(ISTEXT('Master MP Status'!C245),'Master MP Status'!C245&gt;0),'Master MP Status'!C245,"")</f>
        <v/>
      </c>
      <c r="D245" s="154" t="str">
        <f>IF(OR(ISTEXT('Master MP Status'!D245),'Master MP Status'!D245&gt;0),'Master MP Status'!D245,"")</f>
        <v>B250159</v>
      </c>
      <c r="E245" s="5" t="str">
        <f>IF(ISTEXT('Master MP Status'!E245),'Master MP Status'!E245,"")</f>
        <v>AFFANDHI PRASETYO</v>
      </c>
      <c r="F245" s="5" t="str">
        <f>IF(ISTEXT('Master MP Status'!F245),'Master MP Status'!F245,"")</f>
        <v/>
      </c>
      <c r="G245" s="5" t="str">
        <f>IF(ISTEXT('Master MP Status'!G245),'Master MP Status'!G245,"")</f>
        <v>Cilacap</v>
      </c>
      <c r="H245" s="5" t="str">
        <f>IF(ISTEXT('Master MP Status'!H245),'Master MP Status'!H245,"")</f>
        <v>MURSID</v>
      </c>
      <c r="I245" s="5" t="str">
        <f>IF(ISTEXT('Master MP Status'!I245),'Master MP Status'!I245,"")</f>
        <v>Fitter 2</v>
      </c>
      <c r="J245" s="5" t="str">
        <f>IF(ISTEXT('Master MP Status'!J245),'Master MP Status'!J245,"")</f>
        <v>Fitter 2</v>
      </c>
      <c r="K245" s="9">
        <f>IF(OR('Master MP Status'!K245=0,'Master MP Status'!K245=""),"",'Master MP Status'!K245)</f>
        <v>45856</v>
      </c>
      <c r="L245" s="9">
        <f>IF(OR('Master MP Status'!L245=0,'Master MP Status'!L245=""),"",'Master MP Status'!L245)</f>
        <v>45856</v>
      </c>
      <c r="M245" s="9" t="str">
        <f>IF(OR('Master MP Status'!M245=0,'Master MP Status'!M245=""),"",'Master MP Status'!M245)</f>
        <v/>
      </c>
      <c r="N245" s="5" t="str">
        <f>IF(ISTEXT('Master MP Status'!N245),'Master MP Status'!N245,"")</f>
        <v/>
      </c>
      <c r="O245" s="5">
        <f>LOOKUP(O$6,'Daily Absent'!$O$6:$AX$6,'Daily Absent'!$O245:$AX245)</f>
        <v>0</v>
      </c>
      <c r="P245" s="104">
        <f>VALUE('Time Sheet KN'!Q245-'Time Sheet KN'!P245)*24</f>
        <v>0</v>
      </c>
      <c r="Q245" s="104">
        <f>VALUE('Time Sheet KN'!S245-'Time Sheet KN'!R245)*24</f>
        <v>0</v>
      </c>
      <c r="R245" s="104">
        <f>VALUE('Time Sheet KN'!U245-'Time Sheet KN'!T245)*24</f>
        <v>0</v>
      </c>
      <c r="S245" s="105">
        <f t="shared" si="2048"/>
        <v>0</v>
      </c>
      <c r="T245" s="5">
        <f t="shared" si="2049"/>
        <v>0</v>
      </c>
      <c r="U245" s="5"/>
      <c r="V245" s="5">
        <f>LOOKUP(V$6,'Daily Absent'!$O$6:$AX$6,'Daily Absent'!$O245:$AX245)</f>
        <v>0</v>
      </c>
      <c r="W245" s="104">
        <f>VALUE('Time Sheet KN'!X245-'Time Sheet KN'!W245)*24</f>
        <v>0</v>
      </c>
      <c r="X245" s="104">
        <f>VALUE('Time Sheet KN'!Z245-'Time Sheet KN'!Y245)*24</f>
        <v>0</v>
      </c>
      <c r="Y245" s="104">
        <f>VALUE('Time Sheet KN'!AB245-'Time Sheet KN'!AA245)*24</f>
        <v>0</v>
      </c>
      <c r="Z245" s="105">
        <f t="shared" si="2050"/>
        <v>0</v>
      </c>
      <c r="AA245" s="5">
        <f t="shared" si="2051"/>
        <v>0</v>
      </c>
      <c r="AB245" s="5"/>
      <c r="AC245" s="5">
        <f>LOOKUP(AC$6,'Daily Absent'!$O$6:$AX$6,'Daily Absent'!$O245:$AX245)</f>
        <v>0</v>
      </c>
      <c r="AD245" s="104">
        <f>VALUE('Time Sheet KN'!AE245-'Time Sheet KN'!AD245)*24</f>
        <v>0</v>
      </c>
      <c r="AE245" s="104">
        <f>VALUE('Time Sheet KN'!AG245-'Time Sheet KN'!AF245)*24</f>
        <v>0</v>
      </c>
      <c r="AF245" s="104">
        <f>VALUE('Time Sheet KN'!AI245-'Time Sheet KN'!AH245)*24</f>
        <v>0</v>
      </c>
      <c r="AG245" s="105">
        <f t="shared" si="2052"/>
        <v>0</v>
      </c>
      <c r="AH245" s="5">
        <f t="shared" si="2053"/>
        <v>0</v>
      </c>
      <c r="AI245" s="5"/>
      <c r="AJ245" s="5">
        <f>LOOKUP(AJ$6,'Daily Absent'!$O$6:$AX$6,'Daily Absent'!$O245:$AX245)</f>
        <v>0</v>
      </c>
      <c r="AK245" s="104">
        <f>VALUE('Time Sheet KN'!AL245-'Time Sheet KN'!AK245)*24</f>
        <v>0</v>
      </c>
      <c r="AL245" s="104">
        <f>VALUE('Time Sheet KN'!AN245-'Time Sheet KN'!AM245)*24</f>
        <v>0</v>
      </c>
      <c r="AM245" s="104">
        <f>VALUE('Time Sheet KN'!AP245-'Time Sheet KN'!AO245)*24</f>
        <v>0</v>
      </c>
      <c r="AN245" s="105">
        <f t="shared" si="2054"/>
        <v>0</v>
      </c>
      <c r="AO245" s="5">
        <f t="shared" si="2055"/>
        <v>0</v>
      </c>
      <c r="AP245" s="5"/>
      <c r="AQ245" s="5">
        <f>LOOKUP(AQ$6,'Daily Absent'!$O$6:$AX$6,'Daily Absent'!$O245:$AX245)</f>
        <v>0</v>
      </c>
      <c r="AR245" s="104">
        <f>VALUE('Time Sheet KN'!AS245-'Time Sheet KN'!AR245)*24</f>
        <v>0</v>
      </c>
      <c r="AS245" s="104">
        <f>VALUE('Time Sheet KN'!AU245-'Time Sheet KN'!AT245)*24</f>
        <v>0</v>
      </c>
      <c r="AT245" s="104">
        <f>VALUE('Time Sheet KN'!AW245-'Time Sheet KN'!AV245)*24</f>
        <v>0</v>
      </c>
      <c r="AU245" s="105">
        <f t="shared" si="2056"/>
        <v>0</v>
      </c>
      <c r="AV245" s="5">
        <f t="shared" si="2057"/>
        <v>0</v>
      </c>
      <c r="AW245" s="5"/>
      <c r="AX245" s="5">
        <f>LOOKUP(AX$6,'Daily Absent'!$O$6:$AX$6,'Daily Absent'!$O245:$AX245)</f>
        <v>0</v>
      </c>
      <c r="AY245" s="104">
        <f>VALUE('Time Sheet KN'!AZ245-'Time Sheet KN'!AY245)*24</f>
        <v>0</v>
      </c>
      <c r="AZ245" s="104">
        <f>VALUE('Time Sheet KN'!BB245-'Time Sheet KN'!BA245)*24</f>
        <v>0</v>
      </c>
      <c r="BA245" s="104">
        <f>VALUE('Time Sheet KN'!BD245-'Time Sheet KN'!BC245)*24</f>
        <v>0</v>
      </c>
      <c r="BB245" s="105">
        <f t="shared" si="2058"/>
        <v>0</v>
      </c>
      <c r="BC245" s="5">
        <f t="shared" si="2059"/>
        <v>0</v>
      </c>
      <c r="BD245" s="5"/>
      <c r="BE245" s="5">
        <f>LOOKUP(BE$6,'Daily Absent'!$O$6:$AX$6,'Daily Absent'!$O245:$AX245)</f>
        <v>0</v>
      </c>
      <c r="BF245" s="104">
        <f>VALUE('Time Sheet KN'!BG245-'Time Sheet KN'!BF245)*24</f>
        <v>0</v>
      </c>
      <c r="BG245" s="104">
        <f>VALUE('Time Sheet KN'!BI245-'Time Sheet KN'!BH245)*24</f>
        <v>0</v>
      </c>
      <c r="BH245" s="104">
        <f>VALUE('Time Sheet KN'!BK245-'Time Sheet KN'!BJ245)*24</f>
        <v>0</v>
      </c>
      <c r="BI245" s="105">
        <f t="shared" si="2060"/>
        <v>0</v>
      </c>
      <c r="BJ245" s="5">
        <f t="shared" si="2061"/>
        <v>0</v>
      </c>
      <c r="BK245" s="5"/>
      <c r="BL245" s="5">
        <f>LOOKUP(BL$6,'Daily Absent'!$O$6:$AX$6,'Daily Absent'!$O245:$AX245)</f>
        <v>0</v>
      </c>
      <c r="BM245" s="104">
        <f>VALUE('Time Sheet KN'!BN245-'Time Sheet KN'!BM245)*24</f>
        <v>0</v>
      </c>
      <c r="BN245" s="104">
        <f>VALUE('Time Sheet KN'!BP245-'Time Sheet KN'!BO245)*24</f>
        <v>0</v>
      </c>
      <c r="BO245" s="104">
        <f>VALUE('Time Sheet KN'!BR245-'Time Sheet KN'!BQ245)*24</f>
        <v>0</v>
      </c>
      <c r="BP245" s="105">
        <f t="shared" si="2062"/>
        <v>0</v>
      </c>
      <c r="BQ245" s="5">
        <f t="shared" si="2063"/>
        <v>0</v>
      </c>
      <c r="BR245" s="5"/>
      <c r="BS245" s="5">
        <f>LOOKUP(BS$6,'Daily Absent'!$O$6:$AX$6,'Daily Absent'!$O245:$AX245)</f>
        <v>0</v>
      </c>
      <c r="BT245" s="104">
        <f>VALUE('Time Sheet KN'!BU245-'Time Sheet KN'!BT245)*24</f>
        <v>0</v>
      </c>
      <c r="BU245" s="104">
        <f>VALUE('Time Sheet KN'!BW245-'Time Sheet KN'!BV245)*24</f>
        <v>0</v>
      </c>
      <c r="BV245" s="104">
        <f>VALUE('Time Sheet KN'!BY245-'Time Sheet KN'!BX245)*24</f>
        <v>0</v>
      </c>
      <c r="BW245" s="105">
        <f t="shared" si="2064"/>
        <v>0</v>
      </c>
      <c r="BX245" s="5">
        <f t="shared" si="2065"/>
        <v>0</v>
      </c>
      <c r="BY245" s="5"/>
      <c r="BZ245" s="5">
        <f>LOOKUP(BZ$6,'Daily Absent'!$O$6:$AX$6,'Daily Absent'!$O245:$AX245)</f>
        <v>0</v>
      </c>
      <c r="CA245" s="104">
        <f>VALUE('Time Sheet KN'!CB245-'Time Sheet KN'!CA245)*24</f>
        <v>0</v>
      </c>
      <c r="CB245" s="104">
        <f>VALUE('Time Sheet KN'!CD245-'Time Sheet KN'!CC245)*24</f>
        <v>0</v>
      </c>
      <c r="CC245" s="104">
        <f>VALUE('Time Sheet KN'!CF245-'Time Sheet KN'!CE245)*24</f>
        <v>0</v>
      </c>
      <c r="CD245" s="105">
        <f t="shared" si="2066"/>
        <v>0</v>
      </c>
      <c r="CE245" s="5">
        <f t="shared" si="2067"/>
        <v>0</v>
      </c>
      <c r="CF245" s="5"/>
      <c r="CG245" s="5">
        <f>LOOKUP(CG$6,'Daily Absent'!$O$6:$AX$6,'Daily Absent'!$O245:$AX245)</f>
        <v>0</v>
      </c>
      <c r="CH245" s="104">
        <f>VALUE('Time Sheet KN'!CI245-'Time Sheet KN'!CH245)*24</f>
        <v>0</v>
      </c>
      <c r="CI245" s="104">
        <f>VALUE('Time Sheet KN'!CK245-'Time Sheet KN'!CJ245)*24</f>
        <v>0</v>
      </c>
      <c r="CJ245" s="104">
        <f>VALUE('Time Sheet KN'!CM245-'Time Sheet KN'!CL245)*24</f>
        <v>0</v>
      </c>
      <c r="CK245" s="105">
        <f t="shared" si="2068"/>
        <v>0</v>
      </c>
      <c r="CL245" s="5">
        <f t="shared" si="2069"/>
        <v>0</v>
      </c>
      <c r="CM245" s="5"/>
      <c r="CN245" s="5">
        <f>LOOKUP(CN$6,'Daily Absent'!$O$6:$AX$6,'Daily Absent'!$O245:$AX245)</f>
        <v>0</v>
      </c>
      <c r="CO245" s="104">
        <f>VALUE('Time Sheet KN'!CP245-'Time Sheet KN'!CO245)*24</f>
        <v>0</v>
      </c>
      <c r="CP245" s="104">
        <f>VALUE('Time Sheet KN'!CR245-'Time Sheet KN'!CQ245)*24</f>
        <v>0</v>
      </c>
      <c r="CQ245" s="104">
        <f>VALUE('Time Sheet KN'!CT245-'Time Sheet KN'!CS245)*24</f>
        <v>0</v>
      </c>
      <c r="CR245" s="105">
        <f t="shared" si="2070"/>
        <v>0</v>
      </c>
      <c r="CS245" s="5">
        <f t="shared" si="2071"/>
        <v>0</v>
      </c>
      <c r="CT245" s="5"/>
      <c r="CU245" s="5">
        <f>LOOKUP(CU$6,'Daily Absent'!$O$6:$AX$6,'Daily Absent'!$O245:$AX245)</f>
        <v>0</v>
      </c>
      <c r="CV245" s="104">
        <f>VALUE('Time Sheet KN'!CW245-'Time Sheet KN'!CV245)*24</f>
        <v>0</v>
      </c>
      <c r="CW245" s="104">
        <f>VALUE('Time Sheet KN'!CY245-'Time Sheet KN'!CX245)*24</f>
        <v>0</v>
      </c>
      <c r="CX245" s="104">
        <f>VALUE('Time Sheet KN'!DA245-'Time Sheet KN'!CZ245)*24</f>
        <v>0</v>
      </c>
      <c r="CY245" s="105">
        <f t="shared" si="2072"/>
        <v>0</v>
      </c>
      <c r="CZ245" s="5">
        <f t="shared" si="2073"/>
        <v>0</v>
      </c>
      <c r="DA245" s="5"/>
      <c r="DB245" s="5">
        <f>LOOKUP(DB$6,'Daily Absent'!$O$6:$AX$6,'Daily Absent'!$O245:$AX245)</f>
        <v>0</v>
      </c>
      <c r="DC245" s="104">
        <f>VALUE('Time Sheet KN'!DD245-'Time Sheet KN'!DC245)*24</f>
        <v>0</v>
      </c>
      <c r="DD245" s="104">
        <f>VALUE('Time Sheet KN'!DF245-'Time Sheet KN'!DE245)*24</f>
        <v>0</v>
      </c>
      <c r="DE245" s="104">
        <f>VALUE('Time Sheet KN'!DH245-'Time Sheet KN'!DG245)*24</f>
        <v>0</v>
      </c>
      <c r="DF245" s="105">
        <f t="shared" si="2074"/>
        <v>0</v>
      </c>
      <c r="DG245" s="5">
        <f t="shared" si="2075"/>
        <v>0</v>
      </c>
      <c r="DH245" s="5"/>
      <c r="DI245" s="5">
        <f>LOOKUP(DI$6,'Daily Absent'!$O$6:$AX$6,'Daily Absent'!$O245:$AX245)</f>
        <v>0</v>
      </c>
      <c r="DJ245" s="104">
        <f>VALUE('Time Sheet KN'!DK245-'Time Sheet KN'!DJ245)*24</f>
        <v>0</v>
      </c>
      <c r="DK245" s="104">
        <f>VALUE('Time Sheet KN'!DM245-'Time Sheet KN'!DL245)*24</f>
        <v>0</v>
      </c>
      <c r="DL245" s="104">
        <f>VALUE('Time Sheet KN'!DO245-'Time Sheet KN'!DN245)*24</f>
        <v>0</v>
      </c>
      <c r="DM245" s="105">
        <f t="shared" si="2076"/>
        <v>0</v>
      </c>
      <c r="DN245" s="5">
        <f t="shared" si="2077"/>
        <v>0</v>
      </c>
      <c r="DO245" s="5"/>
      <c r="DP245" s="5">
        <f>LOOKUP(DP$6,'Daily Absent'!$O$6:$AX$6,'Daily Absent'!$O245:$AX245)</f>
        <v>0</v>
      </c>
      <c r="DQ245" s="104">
        <f>VALUE('Time Sheet KN'!DR245-'Time Sheet KN'!DQ245)*24</f>
        <v>0</v>
      </c>
      <c r="DR245" s="104">
        <f>VALUE('Time Sheet KN'!DT245-'Time Sheet KN'!DS245)*24</f>
        <v>0</v>
      </c>
      <c r="DS245" s="104">
        <f>VALUE('Time Sheet KN'!DV245-'Time Sheet KN'!DU245)*24</f>
        <v>0</v>
      </c>
      <c r="DT245" s="105">
        <f t="shared" si="2078"/>
        <v>0</v>
      </c>
      <c r="DU245" s="5">
        <f t="shared" si="2079"/>
        <v>0</v>
      </c>
      <c r="DV245" s="5"/>
      <c r="DW245" s="5">
        <f>LOOKUP(DW$6,'Daily Absent'!$O$6:$AX$6,'Daily Absent'!$O245:$AX245)</f>
        <v>0</v>
      </c>
      <c r="DX245" s="104">
        <f>VALUE('Time Sheet KN'!DY245-'Time Sheet KN'!DX245)*24</f>
        <v>0</v>
      </c>
      <c r="DY245" s="104">
        <f>VALUE('Time Sheet KN'!EA245-'Time Sheet KN'!DZ245)*24</f>
        <v>0</v>
      </c>
      <c r="DZ245" s="104">
        <f>VALUE('Time Sheet KN'!EC245-'Time Sheet KN'!EB245)*24</f>
        <v>0</v>
      </c>
      <c r="EA245" s="105">
        <f t="shared" si="2080"/>
        <v>0</v>
      </c>
      <c r="EB245" s="5">
        <f t="shared" si="2081"/>
        <v>0</v>
      </c>
      <c r="EC245" s="5"/>
      <c r="ED245" s="5">
        <f>LOOKUP(ED$6,'Daily Absent'!$O$6:$AX$6,'Daily Absent'!$O245:$AX245)</f>
        <v>1</v>
      </c>
      <c r="EE245" s="104">
        <f>VALUE('Time Sheet KN'!EF245-'Time Sheet KN'!EE245)*24</f>
        <v>5</v>
      </c>
      <c r="EF245" s="104">
        <f>VALUE('Time Sheet KN'!EH245-'Time Sheet KN'!EG245)*24</f>
        <v>5.0000000000000009</v>
      </c>
      <c r="EG245" s="104">
        <f>VALUE('Time Sheet KN'!EJ245-'Time Sheet KN'!EI245)*24</f>
        <v>3</v>
      </c>
      <c r="EH245" s="105">
        <f t="shared" si="2082"/>
        <v>10</v>
      </c>
      <c r="EI245" s="5">
        <f t="shared" si="2083"/>
        <v>3</v>
      </c>
      <c r="EJ245" s="5"/>
      <c r="EK245" s="5">
        <f>LOOKUP(EK$6,'Daily Absent'!$O$6:$AX$6,'Daily Absent'!$O245:$AX245)</f>
        <v>1</v>
      </c>
      <c r="EL245" s="104">
        <f>VALUE('Time Sheet KN'!EM245-'Time Sheet KN'!EL245)*24</f>
        <v>5</v>
      </c>
      <c r="EM245" s="104">
        <f>VALUE('Time Sheet KN'!EO245-'Time Sheet KN'!EN245)*24</f>
        <v>5.0000000000000009</v>
      </c>
      <c r="EN245" s="104">
        <f>VALUE('Time Sheet KN'!EQ245-'Time Sheet KN'!EP245)*24</f>
        <v>0</v>
      </c>
      <c r="EO245" s="105">
        <f t="shared" si="2084"/>
        <v>9</v>
      </c>
      <c r="EP245" s="5">
        <f t="shared" si="2085"/>
        <v>1</v>
      </c>
      <c r="EQ245" s="5"/>
      <c r="ER245" s="5">
        <f>LOOKUP(ER$6,'Daily Absent'!$O$6:$AX$6,'Daily Absent'!$O245:$AX245)</f>
        <v>0</v>
      </c>
      <c r="ES245" s="104">
        <f>VALUE('Time Sheet KN'!ET245-'Time Sheet KN'!ES245)*24</f>
        <v>0</v>
      </c>
      <c r="ET245" s="104">
        <f>VALUE('Time Sheet KN'!EV245-'Time Sheet KN'!EU245)*24</f>
        <v>0</v>
      </c>
      <c r="EU245" s="104">
        <f>VALUE('Time Sheet KN'!EX245-'Time Sheet KN'!EW245)*24</f>
        <v>0</v>
      </c>
      <c r="EV245" s="105">
        <f t="shared" si="2086"/>
        <v>0</v>
      </c>
      <c r="EW245" s="5">
        <f t="shared" si="2087"/>
        <v>0</v>
      </c>
      <c r="EX245" s="5"/>
      <c r="EY245" s="5">
        <f>LOOKUP(EY$6,'Daily Absent'!$O$6:$AX$6,'Daily Absent'!$O245:$AX245)</f>
        <v>1</v>
      </c>
      <c r="EZ245" s="104">
        <f>VALUE('Time Sheet KN'!FA245-'Time Sheet KN'!EZ245)*24</f>
        <v>5</v>
      </c>
      <c r="FA245" s="104">
        <f>VALUE('Time Sheet KN'!FC245-'Time Sheet KN'!FB245)*24</f>
        <v>5.0000000000000009</v>
      </c>
      <c r="FB245" s="104">
        <f>VALUE('Time Sheet KN'!FE245-'Time Sheet KN'!FD245)*24</f>
        <v>3</v>
      </c>
      <c r="FC245" s="105">
        <f t="shared" si="2088"/>
        <v>10</v>
      </c>
      <c r="FD245" s="5">
        <f t="shared" si="2089"/>
        <v>3</v>
      </c>
      <c r="FE245" s="5"/>
      <c r="FF245" s="5">
        <f>LOOKUP(FF$6,'Daily Absent'!$O$6:$AX$6,'Daily Absent'!$O245:$AX245)</f>
        <v>1</v>
      </c>
      <c r="FG245" s="104">
        <f>VALUE('Time Sheet KN'!FH245-'Time Sheet KN'!FG245)*24</f>
        <v>0</v>
      </c>
      <c r="FH245" s="104">
        <f>VALUE('Time Sheet KN'!FJ245-'Time Sheet KN'!FI245)*24</f>
        <v>0</v>
      </c>
      <c r="FI245" s="104">
        <f>VALUE('Time Sheet KN'!FL245-'Time Sheet KN'!FK245)*24</f>
        <v>0</v>
      </c>
      <c r="FJ245" s="105">
        <f t="shared" si="2090"/>
        <v>0</v>
      </c>
      <c r="FK245" s="5">
        <f t="shared" si="2091"/>
        <v>0</v>
      </c>
      <c r="FL245" s="5"/>
      <c r="FM245" s="5">
        <f>LOOKUP(FM$6,'Daily Absent'!$O$6:$AX$6,'Daily Absent'!$O245:$AX245)</f>
        <v>0</v>
      </c>
      <c r="FN245" s="104">
        <f>VALUE('Time Sheet KN'!FO245-'Time Sheet KN'!FN245)*24</f>
        <v>0</v>
      </c>
      <c r="FO245" s="104">
        <f>VALUE('Time Sheet KN'!FQ245-'Time Sheet KN'!FP245)*24</f>
        <v>0</v>
      </c>
      <c r="FP245" s="104">
        <f>VALUE('Time Sheet KN'!FS245-'Time Sheet KN'!FR245)*24</f>
        <v>0</v>
      </c>
      <c r="FQ245" s="105">
        <f t="shared" si="2092"/>
        <v>0</v>
      </c>
      <c r="FR245" s="5">
        <f t="shared" si="2093"/>
        <v>0</v>
      </c>
      <c r="FS245" s="5"/>
      <c r="FT245" s="5">
        <f>LOOKUP(FT$6,'Daily Absent'!$O$6:$AX$6,'Daily Absent'!$O245:$AX245)</f>
        <v>0</v>
      </c>
      <c r="FU245" s="104">
        <f>VALUE('Time Sheet KN'!FV245-'Time Sheet KN'!FU245)*24</f>
        <v>0</v>
      </c>
      <c r="FV245" s="104">
        <f>VALUE('Time Sheet KN'!FX245-'Time Sheet KN'!FW245)*24</f>
        <v>0</v>
      </c>
      <c r="FW245" s="104">
        <f>VALUE('Time Sheet KN'!FZ245-'Time Sheet KN'!FY245)*24</f>
        <v>0</v>
      </c>
      <c r="FX245" s="105">
        <f t="shared" si="2094"/>
        <v>0</v>
      </c>
      <c r="FY245" s="5">
        <f t="shared" si="2095"/>
        <v>0</v>
      </c>
      <c r="FZ245" s="5"/>
      <c r="GA245" s="5">
        <f>LOOKUP(GA$6,'Daily Absent'!$O$6:$AX$6,'Daily Absent'!$O245:$AX245)</f>
        <v>0</v>
      </c>
      <c r="GB245" s="104">
        <f>VALUE('Time Sheet KN'!GC245-'Time Sheet KN'!GB245)*24</f>
        <v>0</v>
      </c>
      <c r="GC245" s="104">
        <f>VALUE('Time Sheet KN'!GE245-'Time Sheet KN'!GD245)*24</f>
        <v>0</v>
      </c>
      <c r="GD245" s="104">
        <f>VALUE('Time Sheet KN'!GG245-'Time Sheet KN'!GF245)*24</f>
        <v>0</v>
      </c>
      <c r="GE245" s="105">
        <f t="shared" si="2096"/>
        <v>0</v>
      </c>
      <c r="GF245" s="5">
        <f t="shared" si="2097"/>
        <v>0</v>
      </c>
      <c r="GG245" s="5"/>
      <c r="GH245" s="5">
        <f>LOOKUP(GH$6,'Daily Absent'!$O$6:$AX$6,'Daily Absent'!$O245:$AX245)</f>
        <v>0</v>
      </c>
      <c r="GI245" s="104">
        <f>VALUE('Time Sheet KN'!GJ245-'Time Sheet KN'!GI245)*24</f>
        <v>0</v>
      </c>
      <c r="GJ245" s="104">
        <f>VALUE('Time Sheet KN'!GL245-'Time Sheet KN'!GK245)*24</f>
        <v>0</v>
      </c>
      <c r="GK245" s="104">
        <f>VALUE('Time Sheet KN'!GN245-'Time Sheet KN'!GM245)*24</f>
        <v>0</v>
      </c>
      <c r="GL245" s="105">
        <f t="shared" si="2098"/>
        <v>0</v>
      </c>
      <c r="GM245" s="5">
        <f t="shared" si="2099"/>
        <v>0</v>
      </c>
      <c r="GN245" s="5"/>
      <c r="GO245" s="5">
        <f>LOOKUP(GO$6,'Daily Absent'!$O$6:$AX$6,'Daily Absent'!$O245:$AX245)</f>
        <v>0</v>
      </c>
      <c r="GP245" s="104">
        <f>VALUE('Time Sheet KN'!GQ245-'Time Sheet KN'!GP245)*24</f>
        <v>0</v>
      </c>
      <c r="GQ245" s="104">
        <f>VALUE('Time Sheet KN'!GS245-'Time Sheet KN'!GR245)*24</f>
        <v>0</v>
      </c>
      <c r="GR245" s="104">
        <f>VALUE('Time Sheet KN'!GU245-'Time Sheet KN'!GT245)*24</f>
        <v>0</v>
      </c>
      <c r="GS245" s="105">
        <f t="shared" si="2100"/>
        <v>0</v>
      </c>
      <c r="GT245" s="5">
        <f t="shared" si="2101"/>
        <v>0</v>
      </c>
      <c r="GU245" s="5"/>
      <c r="GV245" s="5">
        <f>LOOKUP(GV$6,'Daily Absent'!$O$6:$AX$6,'Daily Absent'!$O245:$AX245)</f>
        <v>0</v>
      </c>
      <c r="GW245" s="104">
        <f>VALUE('Time Sheet KN'!GX245-'Time Sheet KN'!GW245)*24</f>
        <v>0</v>
      </c>
      <c r="GX245" s="104">
        <f>VALUE('Time Sheet KN'!GZ245-'Time Sheet KN'!GY245)*24</f>
        <v>0</v>
      </c>
      <c r="GY245" s="104">
        <f>VALUE('Time Sheet KN'!HB245-'Time Sheet KN'!HA245)*24</f>
        <v>0</v>
      </c>
      <c r="GZ245" s="105">
        <f t="shared" si="2102"/>
        <v>0</v>
      </c>
      <c r="HA245" s="5">
        <f t="shared" si="2103"/>
        <v>0</v>
      </c>
      <c r="HB245" s="5"/>
      <c r="HC245" s="5">
        <f>LOOKUP(HC$6,'Daily Absent'!$O$6:$AX$6,'Daily Absent'!$O245:$AX245)</f>
        <v>0</v>
      </c>
      <c r="HD245" s="104">
        <f>VALUE('Time Sheet KN'!HE245-'Time Sheet KN'!HD245)*24</f>
        <v>0</v>
      </c>
      <c r="HE245" s="104">
        <f>VALUE('Time Sheet KN'!HG245-'Time Sheet KN'!HF245)*24</f>
        <v>0</v>
      </c>
      <c r="HF245" s="104">
        <f>VALUE('Time Sheet KN'!HI245-'Time Sheet KN'!HH245)*24</f>
        <v>0</v>
      </c>
      <c r="HG245" s="105">
        <f t="shared" si="2104"/>
        <v>0</v>
      </c>
      <c r="HH245" s="5">
        <f t="shared" si="2105"/>
        <v>0</v>
      </c>
      <c r="HI245" s="5"/>
      <c r="HJ245" s="5">
        <f>LOOKUP(HJ$6,'Daily Absent'!$O$6:$AX$6,'Daily Absent'!$O245:$AX245)</f>
        <v>0</v>
      </c>
      <c r="HK245" s="104">
        <f>VALUE('Time Sheet KN'!HL245-'Time Sheet KN'!HK245)*24</f>
        <v>0</v>
      </c>
      <c r="HL245" s="104">
        <f>VALUE('Time Sheet KN'!HN245-'Time Sheet KN'!HM245)*24</f>
        <v>0</v>
      </c>
      <c r="HM245" s="104">
        <f>VALUE('Time Sheet KN'!HP245-'Time Sheet KN'!HO245)*24</f>
        <v>0</v>
      </c>
      <c r="HN245" s="105">
        <f t="shared" si="2106"/>
        <v>0</v>
      </c>
      <c r="HO245" s="5">
        <f t="shared" si="2107"/>
        <v>0</v>
      </c>
      <c r="HP245" s="5"/>
      <c r="HQ245" s="5">
        <f>LOOKUP(HQ$6,'Daily Absent'!$O$6:$AX$6,'Daily Absent'!$O245:$AX245)</f>
        <v>0</v>
      </c>
      <c r="HR245" s="104">
        <f>VALUE('Time Sheet KN'!HS245-'Time Sheet KN'!HR245)*24</f>
        <v>0</v>
      </c>
      <c r="HS245" s="104">
        <f>VALUE('Time Sheet KN'!HU245-'Time Sheet KN'!HT245)*24</f>
        <v>0</v>
      </c>
      <c r="HT245" s="104">
        <f>VALUE('Time Sheet KN'!HW245-'Time Sheet KN'!HV245)*24</f>
        <v>0</v>
      </c>
      <c r="HU245" s="105">
        <f t="shared" si="2108"/>
        <v>0</v>
      </c>
      <c r="HV245" s="5">
        <f t="shared" si="2109"/>
        <v>0</v>
      </c>
      <c r="HW245" s="5"/>
      <c r="HX245" s="5">
        <f>LOOKUP(HX$6,'Daily Absent'!$O$6:$AX$6,'Daily Absent'!$O245:$AX245)</f>
        <v>0</v>
      </c>
      <c r="HY245" s="104">
        <f>VALUE('Time Sheet KN'!HZ245-'Time Sheet KN'!HY245)*24</f>
        <v>0</v>
      </c>
      <c r="HZ245" s="104">
        <f>VALUE('Time Sheet KN'!IB245-'Time Sheet KN'!IA245)*24</f>
        <v>0</v>
      </c>
      <c r="IA245" s="104">
        <f>VALUE('Time Sheet KN'!ID245-'Time Sheet KN'!IC245)*24</f>
        <v>0</v>
      </c>
      <c r="IB245" s="105">
        <f t="shared" si="2110"/>
        <v>0</v>
      </c>
      <c r="IC245" s="5">
        <f t="shared" si="2111"/>
        <v>0</v>
      </c>
      <c r="ID245" s="5"/>
      <c r="IE245" s="5">
        <f>LOOKUP(IE$6,'Daily Absent'!$O$6:$AX$6,'Daily Absent'!$O245:$AX245)</f>
        <v>0</v>
      </c>
      <c r="IF245" s="104">
        <f>VALUE('Time Sheet KN'!IG245-'Time Sheet KN'!IF245)*24</f>
        <v>0</v>
      </c>
      <c r="IG245" s="104">
        <f>VALUE('Time Sheet KN'!II245-'Time Sheet KN'!IH245)*24</f>
        <v>0</v>
      </c>
      <c r="IH245" s="104">
        <f>VALUE('Time Sheet KN'!IK245-'Time Sheet KN'!IJ245)*24</f>
        <v>0</v>
      </c>
      <c r="II245" s="105">
        <f t="shared" si="2112"/>
        <v>0</v>
      </c>
      <c r="IJ245" s="5">
        <f t="shared" si="2113"/>
        <v>0</v>
      </c>
      <c r="IK245" s="5"/>
      <c r="IL245" s="5">
        <f>LOOKUP(IL$6,'Daily Absent'!$O$6:$AX$6,'Daily Absent'!$O245:$AX245)</f>
        <v>0</v>
      </c>
      <c r="IM245" s="104">
        <f>VALUE('Time Sheet KN'!IN245-'Time Sheet KN'!IM245)*24</f>
        <v>0</v>
      </c>
      <c r="IN245" s="104">
        <f>VALUE('Time Sheet KN'!IP245-'Time Sheet KN'!IO245)*24</f>
        <v>0</v>
      </c>
      <c r="IO245" s="104">
        <f>VALUE('Time Sheet KN'!IR245-'Time Sheet KN'!IQ245)*24</f>
        <v>0</v>
      </c>
      <c r="IP245" s="105">
        <f t="shared" si="2114"/>
        <v>0</v>
      </c>
      <c r="IQ245" s="5">
        <f t="shared" si="2115"/>
        <v>0</v>
      </c>
      <c r="IR245" s="5"/>
      <c r="IS245" s="5">
        <f>LOOKUP(IS$6,'Daily Absent'!$O$6:$AX$6,'Daily Absent'!$O245:$AX245)</f>
        <v>0</v>
      </c>
      <c r="IT245" s="104">
        <f>VALUE('Time Sheet KN'!IU245-'Time Sheet KN'!IT245)*24</f>
        <v>0</v>
      </c>
      <c r="IU245" s="104">
        <f>VALUE('Time Sheet KN'!IW245-'Time Sheet KN'!IV245)*24</f>
        <v>0</v>
      </c>
      <c r="IV245" s="104">
        <f>VALUE('Time Sheet KN'!IY245-'Time Sheet KN'!IX245)*24</f>
        <v>0</v>
      </c>
      <c r="IW245" s="105">
        <f t="shared" si="2116"/>
        <v>0</v>
      </c>
      <c r="IX245" s="5">
        <f t="shared" si="2117"/>
        <v>0</v>
      </c>
      <c r="IY245" s="5"/>
      <c r="IZ245" s="5">
        <f>LOOKUP(IZ$6,'Daily Absent'!$O$6:$AX$6,'Daily Absent'!$O245:$AX245)</f>
        <v>0</v>
      </c>
      <c r="JA245" s="104">
        <f>VALUE('Time Sheet KN'!JB245-'Time Sheet KN'!JA245)*24</f>
        <v>0</v>
      </c>
      <c r="JB245" s="104">
        <f>VALUE('Time Sheet KN'!JD245-'Time Sheet KN'!JC245)*24</f>
        <v>0</v>
      </c>
      <c r="JC245" s="104">
        <f>VALUE('Time Sheet KN'!JF245-'Time Sheet KN'!JE245)*24</f>
        <v>0</v>
      </c>
      <c r="JD245" s="105">
        <f t="shared" si="2118"/>
        <v>0</v>
      </c>
      <c r="JE245" s="5">
        <f t="shared" si="2119"/>
        <v>0</v>
      </c>
      <c r="JF245" s="5"/>
    </row>
    <row r="246" spans="1:266" ht="21" customHeight="1">
      <c r="A246" s="54">
        <f>IF('Master MP Status'!A246&gt;0,'Master MP Status'!A246,"")</f>
        <v>238</v>
      </c>
      <c r="B246" s="5" t="str">
        <f>IF(ISTEXT('Master MP Status'!B246),'Master MP Status'!B246,"")</f>
        <v>DIRECT</v>
      </c>
      <c r="C246" s="153" t="str">
        <f>IF(OR(ISTEXT('Master MP Status'!C246),'Master MP Status'!C246&gt;0),'Master MP Status'!C246,"")</f>
        <v/>
      </c>
      <c r="D246" s="154" t="str">
        <f>IF(OR(ISTEXT('Master MP Status'!D246),'Master MP Status'!D246&gt;0),'Master MP Status'!D246,"")</f>
        <v>B250160</v>
      </c>
      <c r="E246" s="5" t="str">
        <f>IF(ISTEXT('Master MP Status'!E246),'Master MP Status'!E246,"")</f>
        <v>SABBANURRIJAL</v>
      </c>
      <c r="F246" s="5" t="str">
        <f>IF(ISTEXT('Master MP Status'!F246),'Master MP Status'!F246,"")</f>
        <v/>
      </c>
      <c r="G246" s="5" t="str">
        <f>IF(ISTEXT('Master MP Status'!G246),'Master MP Status'!G246,"")</f>
        <v>Serang</v>
      </c>
      <c r="H246" s="5" t="str">
        <f>IF(ISTEXT('Master MP Status'!H246),'Master MP Status'!H246,"")</f>
        <v>MURSID</v>
      </c>
      <c r="I246" s="5" t="str">
        <f>IF(ISTEXT('Master MP Status'!I246),'Master MP Status'!I246,"")</f>
        <v>Fitter 2</v>
      </c>
      <c r="J246" s="5" t="str">
        <f>IF(ISTEXT('Master MP Status'!J246),'Master MP Status'!J246,"")</f>
        <v>Fitter 2</v>
      </c>
      <c r="K246" s="9">
        <f>IF(OR('Master MP Status'!K246=0,'Master MP Status'!K246=""),"",'Master MP Status'!K246)</f>
        <v>45856</v>
      </c>
      <c r="L246" s="9">
        <f>IF(OR('Master MP Status'!L246=0,'Master MP Status'!L246=""),"",'Master MP Status'!L246)</f>
        <v>45856</v>
      </c>
      <c r="M246" s="9" t="str">
        <f>IF(OR('Master MP Status'!M246=0,'Master MP Status'!M246=""),"",'Master MP Status'!M246)</f>
        <v/>
      </c>
      <c r="N246" s="5" t="str">
        <f>IF(ISTEXT('Master MP Status'!N246),'Master MP Status'!N246,"")</f>
        <v/>
      </c>
      <c r="O246" s="5">
        <f>LOOKUP(O$6,'Daily Absent'!$O$6:$AX$6,'Daily Absent'!$O246:$AX246)</f>
        <v>0</v>
      </c>
      <c r="P246" s="104">
        <f>VALUE('Time Sheet KN'!Q246-'Time Sheet KN'!P246)*24</f>
        <v>0</v>
      </c>
      <c r="Q246" s="104">
        <f>VALUE('Time Sheet KN'!S246-'Time Sheet KN'!R246)*24</f>
        <v>0</v>
      </c>
      <c r="R246" s="104">
        <f>VALUE('Time Sheet KN'!U246-'Time Sheet KN'!T246)*24</f>
        <v>0</v>
      </c>
      <c r="S246" s="105">
        <f t="shared" si="2048"/>
        <v>0</v>
      </c>
      <c r="T246" s="5">
        <f t="shared" si="2049"/>
        <v>0</v>
      </c>
      <c r="U246" s="5"/>
      <c r="V246" s="5">
        <f>LOOKUP(V$6,'Daily Absent'!$O$6:$AX$6,'Daily Absent'!$O246:$AX246)</f>
        <v>0</v>
      </c>
      <c r="W246" s="104">
        <f>VALUE('Time Sheet KN'!X246-'Time Sheet KN'!W246)*24</f>
        <v>0</v>
      </c>
      <c r="X246" s="104">
        <f>VALUE('Time Sheet KN'!Z246-'Time Sheet KN'!Y246)*24</f>
        <v>0</v>
      </c>
      <c r="Y246" s="104">
        <f>VALUE('Time Sheet KN'!AB246-'Time Sheet KN'!AA246)*24</f>
        <v>0</v>
      </c>
      <c r="Z246" s="105">
        <f t="shared" si="2050"/>
        <v>0</v>
      </c>
      <c r="AA246" s="5">
        <f t="shared" si="2051"/>
        <v>0</v>
      </c>
      <c r="AB246" s="5"/>
      <c r="AC246" s="5">
        <f>LOOKUP(AC$6,'Daily Absent'!$O$6:$AX$6,'Daily Absent'!$O246:$AX246)</f>
        <v>0</v>
      </c>
      <c r="AD246" s="104">
        <f>VALUE('Time Sheet KN'!AE246-'Time Sheet KN'!AD246)*24</f>
        <v>0</v>
      </c>
      <c r="AE246" s="104">
        <f>VALUE('Time Sheet KN'!AG246-'Time Sheet KN'!AF246)*24</f>
        <v>0</v>
      </c>
      <c r="AF246" s="104">
        <f>VALUE('Time Sheet KN'!AI246-'Time Sheet KN'!AH246)*24</f>
        <v>0</v>
      </c>
      <c r="AG246" s="105">
        <f t="shared" si="2052"/>
        <v>0</v>
      </c>
      <c r="AH246" s="5">
        <f t="shared" si="2053"/>
        <v>0</v>
      </c>
      <c r="AI246" s="5"/>
      <c r="AJ246" s="5">
        <f>LOOKUP(AJ$6,'Daily Absent'!$O$6:$AX$6,'Daily Absent'!$O246:$AX246)</f>
        <v>0</v>
      </c>
      <c r="AK246" s="104">
        <f>VALUE('Time Sheet KN'!AL246-'Time Sheet KN'!AK246)*24</f>
        <v>0</v>
      </c>
      <c r="AL246" s="104">
        <f>VALUE('Time Sheet KN'!AN246-'Time Sheet KN'!AM246)*24</f>
        <v>0</v>
      </c>
      <c r="AM246" s="104">
        <f>VALUE('Time Sheet KN'!AP246-'Time Sheet KN'!AO246)*24</f>
        <v>0</v>
      </c>
      <c r="AN246" s="105">
        <f t="shared" si="2054"/>
        <v>0</v>
      </c>
      <c r="AO246" s="5">
        <f t="shared" si="2055"/>
        <v>0</v>
      </c>
      <c r="AP246" s="5"/>
      <c r="AQ246" s="5">
        <f>LOOKUP(AQ$6,'Daily Absent'!$O$6:$AX$6,'Daily Absent'!$O246:$AX246)</f>
        <v>0</v>
      </c>
      <c r="AR246" s="104">
        <f>VALUE('Time Sheet KN'!AS246-'Time Sheet KN'!AR246)*24</f>
        <v>0</v>
      </c>
      <c r="AS246" s="104">
        <f>VALUE('Time Sheet KN'!AU246-'Time Sheet KN'!AT246)*24</f>
        <v>0</v>
      </c>
      <c r="AT246" s="104">
        <f>VALUE('Time Sheet KN'!AW246-'Time Sheet KN'!AV246)*24</f>
        <v>0</v>
      </c>
      <c r="AU246" s="105">
        <f t="shared" si="2056"/>
        <v>0</v>
      </c>
      <c r="AV246" s="5">
        <f t="shared" si="2057"/>
        <v>0</v>
      </c>
      <c r="AW246" s="5"/>
      <c r="AX246" s="5">
        <f>LOOKUP(AX$6,'Daily Absent'!$O$6:$AX$6,'Daily Absent'!$O246:$AX246)</f>
        <v>0</v>
      </c>
      <c r="AY246" s="104">
        <f>VALUE('Time Sheet KN'!AZ246-'Time Sheet KN'!AY246)*24</f>
        <v>0</v>
      </c>
      <c r="AZ246" s="104">
        <f>VALUE('Time Sheet KN'!BB246-'Time Sheet KN'!BA246)*24</f>
        <v>0</v>
      </c>
      <c r="BA246" s="104">
        <f>VALUE('Time Sheet KN'!BD246-'Time Sheet KN'!BC246)*24</f>
        <v>0</v>
      </c>
      <c r="BB246" s="105">
        <f t="shared" si="2058"/>
        <v>0</v>
      </c>
      <c r="BC246" s="5">
        <f t="shared" si="2059"/>
        <v>0</v>
      </c>
      <c r="BD246" s="5"/>
      <c r="BE246" s="5">
        <f>LOOKUP(BE$6,'Daily Absent'!$O$6:$AX$6,'Daily Absent'!$O246:$AX246)</f>
        <v>0</v>
      </c>
      <c r="BF246" s="104">
        <f>VALUE('Time Sheet KN'!BG246-'Time Sheet KN'!BF246)*24</f>
        <v>0</v>
      </c>
      <c r="BG246" s="104">
        <f>VALUE('Time Sheet KN'!BI246-'Time Sheet KN'!BH246)*24</f>
        <v>0</v>
      </c>
      <c r="BH246" s="104">
        <f>VALUE('Time Sheet KN'!BK246-'Time Sheet KN'!BJ246)*24</f>
        <v>0</v>
      </c>
      <c r="BI246" s="105">
        <f t="shared" si="2060"/>
        <v>0</v>
      </c>
      <c r="BJ246" s="5">
        <f t="shared" si="2061"/>
        <v>0</v>
      </c>
      <c r="BK246" s="5"/>
      <c r="BL246" s="5">
        <f>LOOKUP(BL$6,'Daily Absent'!$O$6:$AX$6,'Daily Absent'!$O246:$AX246)</f>
        <v>0</v>
      </c>
      <c r="BM246" s="104">
        <f>VALUE('Time Sheet KN'!BN246-'Time Sheet KN'!BM246)*24</f>
        <v>0</v>
      </c>
      <c r="BN246" s="104">
        <f>VALUE('Time Sheet KN'!BP246-'Time Sheet KN'!BO246)*24</f>
        <v>0</v>
      </c>
      <c r="BO246" s="104">
        <f>VALUE('Time Sheet KN'!BR246-'Time Sheet KN'!BQ246)*24</f>
        <v>0</v>
      </c>
      <c r="BP246" s="105">
        <f t="shared" si="2062"/>
        <v>0</v>
      </c>
      <c r="BQ246" s="5">
        <f t="shared" si="2063"/>
        <v>0</v>
      </c>
      <c r="BR246" s="5"/>
      <c r="BS246" s="5">
        <f>LOOKUP(BS$6,'Daily Absent'!$O$6:$AX$6,'Daily Absent'!$O246:$AX246)</f>
        <v>0</v>
      </c>
      <c r="BT246" s="104">
        <f>VALUE('Time Sheet KN'!BU246-'Time Sheet KN'!BT246)*24</f>
        <v>0</v>
      </c>
      <c r="BU246" s="104">
        <f>VALUE('Time Sheet KN'!BW246-'Time Sheet KN'!BV246)*24</f>
        <v>0</v>
      </c>
      <c r="BV246" s="104">
        <f>VALUE('Time Sheet KN'!BY246-'Time Sheet KN'!BX246)*24</f>
        <v>0</v>
      </c>
      <c r="BW246" s="105">
        <f t="shared" si="2064"/>
        <v>0</v>
      </c>
      <c r="BX246" s="5">
        <f t="shared" si="2065"/>
        <v>0</v>
      </c>
      <c r="BY246" s="5"/>
      <c r="BZ246" s="5">
        <f>LOOKUP(BZ$6,'Daily Absent'!$O$6:$AX$6,'Daily Absent'!$O246:$AX246)</f>
        <v>0</v>
      </c>
      <c r="CA246" s="104">
        <f>VALUE('Time Sheet KN'!CB246-'Time Sheet KN'!CA246)*24</f>
        <v>0</v>
      </c>
      <c r="CB246" s="104">
        <f>VALUE('Time Sheet KN'!CD246-'Time Sheet KN'!CC246)*24</f>
        <v>0</v>
      </c>
      <c r="CC246" s="104">
        <f>VALUE('Time Sheet KN'!CF246-'Time Sheet KN'!CE246)*24</f>
        <v>0</v>
      </c>
      <c r="CD246" s="105">
        <f t="shared" si="2066"/>
        <v>0</v>
      </c>
      <c r="CE246" s="5">
        <f t="shared" si="2067"/>
        <v>0</v>
      </c>
      <c r="CF246" s="5"/>
      <c r="CG246" s="5">
        <f>LOOKUP(CG$6,'Daily Absent'!$O$6:$AX$6,'Daily Absent'!$O246:$AX246)</f>
        <v>0</v>
      </c>
      <c r="CH246" s="104">
        <f>VALUE('Time Sheet KN'!CI246-'Time Sheet KN'!CH246)*24</f>
        <v>0</v>
      </c>
      <c r="CI246" s="104">
        <f>VALUE('Time Sheet KN'!CK246-'Time Sheet KN'!CJ246)*24</f>
        <v>0</v>
      </c>
      <c r="CJ246" s="104">
        <f>VALUE('Time Sheet KN'!CM246-'Time Sheet KN'!CL246)*24</f>
        <v>0</v>
      </c>
      <c r="CK246" s="105">
        <f t="shared" si="2068"/>
        <v>0</v>
      </c>
      <c r="CL246" s="5">
        <f t="shared" si="2069"/>
        <v>0</v>
      </c>
      <c r="CM246" s="5"/>
      <c r="CN246" s="5">
        <f>LOOKUP(CN$6,'Daily Absent'!$O$6:$AX$6,'Daily Absent'!$O246:$AX246)</f>
        <v>0</v>
      </c>
      <c r="CO246" s="104">
        <f>VALUE('Time Sheet KN'!CP246-'Time Sheet KN'!CO246)*24</f>
        <v>0</v>
      </c>
      <c r="CP246" s="104">
        <f>VALUE('Time Sheet KN'!CR246-'Time Sheet KN'!CQ246)*24</f>
        <v>0</v>
      </c>
      <c r="CQ246" s="104">
        <f>VALUE('Time Sheet KN'!CT246-'Time Sheet KN'!CS246)*24</f>
        <v>0</v>
      </c>
      <c r="CR246" s="105">
        <f t="shared" si="2070"/>
        <v>0</v>
      </c>
      <c r="CS246" s="5">
        <f t="shared" si="2071"/>
        <v>0</v>
      </c>
      <c r="CT246" s="5"/>
      <c r="CU246" s="5">
        <f>LOOKUP(CU$6,'Daily Absent'!$O$6:$AX$6,'Daily Absent'!$O246:$AX246)</f>
        <v>0</v>
      </c>
      <c r="CV246" s="104">
        <f>VALUE('Time Sheet KN'!CW246-'Time Sheet KN'!CV246)*24</f>
        <v>0</v>
      </c>
      <c r="CW246" s="104">
        <f>VALUE('Time Sheet KN'!CY246-'Time Sheet KN'!CX246)*24</f>
        <v>0</v>
      </c>
      <c r="CX246" s="104">
        <f>VALUE('Time Sheet KN'!DA246-'Time Sheet KN'!CZ246)*24</f>
        <v>0</v>
      </c>
      <c r="CY246" s="105">
        <f t="shared" si="2072"/>
        <v>0</v>
      </c>
      <c r="CZ246" s="5">
        <f t="shared" si="2073"/>
        <v>0</v>
      </c>
      <c r="DA246" s="5"/>
      <c r="DB246" s="5">
        <f>LOOKUP(DB$6,'Daily Absent'!$O$6:$AX$6,'Daily Absent'!$O246:$AX246)</f>
        <v>0</v>
      </c>
      <c r="DC246" s="104">
        <f>VALUE('Time Sheet KN'!DD246-'Time Sheet KN'!DC246)*24</f>
        <v>0</v>
      </c>
      <c r="DD246" s="104">
        <f>VALUE('Time Sheet KN'!DF246-'Time Sheet KN'!DE246)*24</f>
        <v>0</v>
      </c>
      <c r="DE246" s="104">
        <f>VALUE('Time Sheet KN'!DH246-'Time Sheet KN'!DG246)*24</f>
        <v>0</v>
      </c>
      <c r="DF246" s="105">
        <f t="shared" si="2074"/>
        <v>0</v>
      </c>
      <c r="DG246" s="5">
        <f t="shared" si="2075"/>
        <v>0</v>
      </c>
      <c r="DH246" s="5"/>
      <c r="DI246" s="5">
        <f>LOOKUP(DI$6,'Daily Absent'!$O$6:$AX$6,'Daily Absent'!$O246:$AX246)</f>
        <v>0</v>
      </c>
      <c r="DJ246" s="104">
        <f>VALUE('Time Sheet KN'!DK246-'Time Sheet KN'!DJ246)*24</f>
        <v>0</v>
      </c>
      <c r="DK246" s="104">
        <f>VALUE('Time Sheet KN'!DM246-'Time Sheet KN'!DL246)*24</f>
        <v>0</v>
      </c>
      <c r="DL246" s="104">
        <f>VALUE('Time Sheet KN'!DO246-'Time Sheet KN'!DN246)*24</f>
        <v>0</v>
      </c>
      <c r="DM246" s="105">
        <f t="shared" si="2076"/>
        <v>0</v>
      </c>
      <c r="DN246" s="5">
        <f t="shared" si="2077"/>
        <v>0</v>
      </c>
      <c r="DO246" s="5"/>
      <c r="DP246" s="5">
        <f>LOOKUP(DP$6,'Daily Absent'!$O$6:$AX$6,'Daily Absent'!$O246:$AX246)</f>
        <v>0</v>
      </c>
      <c r="DQ246" s="104">
        <f>VALUE('Time Sheet KN'!DR246-'Time Sheet KN'!DQ246)*24</f>
        <v>0</v>
      </c>
      <c r="DR246" s="104">
        <f>VALUE('Time Sheet KN'!DT246-'Time Sheet KN'!DS246)*24</f>
        <v>0</v>
      </c>
      <c r="DS246" s="104">
        <f>VALUE('Time Sheet KN'!DV246-'Time Sheet KN'!DU246)*24</f>
        <v>0</v>
      </c>
      <c r="DT246" s="105">
        <f t="shared" si="2078"/>
        <v>0</v>
      </c>
      <c r="DU246" s="5">
        <f t="shared" si="2079"/>
        <v>0</v>
      </c>
      <c r="DV246" s="5"/>
      <c r="DW246" s="5">
        <f>LOOKUP(DW$6,'Daily Absent'!$O$6:$AX$6,'Daily Absent'!$O246:$AX246)</f>
        <v>0</v>
      </c>
      <c r="DX246" s="104">
        <f>VALUE('Time Sheet KN'!DY246-'Time Sheet KN'!DX246)*24</f>
        <v>0</v>
      </c>
      <c r="DY246" s="104">
        <f>VALUE('Time Sheet KN'!EA246-'Time Sheet KN'!DZ246)*24</f>
        <v>0</v>
      </c>
      <c r="DZ246" s="104">
        <f>VALUE('Time Sheet KN'!EC246-'Time Sheet KN'!EB246)*24</f>
        <v>0</v>
      </c>
      <c r="EA246" s="105">
        <f t="shared" si="2080"/>
        <v>0</v>
      </c>
      <c r="EB246" s="5">
        <f t="shared" si="2081"/>
        <v>0</v>
      </c>
      <c r="EC246" s="5"/>
      <c r="ED246" s="5">
        <f>LOOKUP(ED$6,'Daily Absent'!$O$6:$AX$6,'Daily Absent'!$O246:$AX246)</f>
        <v>1</v>
      </c>
      <c r="EE246" s="104">
        <f>VALUE('Time Sheet KN'!EF246-'Time Sheet KN'!EE246)*24</f>
        <v>5</v>
      </c>
      <c r="EF246" s="104">
        <f>VALUE('Time Sheet KN'!EH246-'Time Sheet KN'!EG246)*24</f>
        <v>5.0000000000000009</v>
      </c>
      <c r="EG246" s="104">
        <f>VALUE('Time Sheet KN'!EJ246-'Time Sheet KN'!EI246)*24</f>
        <v>3</v>
      </c>
      <c r="EH246" s="105">
        <f t="shared" si="2082"/>
        <v>10</v>
      </c>
      <c r="EI246" s="5">
        <f t="shared" si="2083"/>
        <v>3</v>
      </c>
      <c r="EJ246" s="5"/>
      <c r="EK246" s="5">
        <f>LOOKUP(EK$6,'Daily Absent'!$O$6:$AX$6,'Daily Absent'!$O246:$AX246)</f>
        <v>1</v>
      </c>
      <c r="EL246" s="104">
        <f>VALUE('Time Sheet KN'!EM246-'Time Sheet KN'!EL246)*24</f>
        <v>5</v>
      </c>
      <c r="EM246" s="104">
        <f>VALUE('Time Sheet KN'!EO246-'Time Sheet KN'!EN246)*24</f>
        <v>5.0000000000000009</v>
      </c>
      <c r="EN246" s="104">
        <f>VALUE('Time Sheet KN'!EQ246-'Time Sheet KN'!EP246)*24</f>
        <v>0</v>
      </c>
      <c r="EO246" s="105">
        <f t="shared" si="2084"/>
        <v>9</v>
      </c>
      <c r="EP246" s="5">
        <f t="shared" si="2085"/>
        <v>1</v>
      </c>
      <c r="EQ246" s="5"/>
      <c r="ER246" s="5">
        <f>LOOKUP(ER$6,'Daily Absent'!$O$6:$AX$6,'Daily Absent'!$O246:$AX246)</f>
        <v>0</v>
      </c>
      <c r="ES246" s="104">
        <f>VALUE('Time Sheet KN'!ET246-'Time Sheet KN'!ES246)*24</f>
        <v>0</v>
      </c>
      <c r="ET246" s="104">
        <f>VALUE('Time Sheet KN'!EV246-'Time Sheet KN'!EU246)*24</f>
        <v>0</v>
      </c>
      <c r="EU246" s="104">
        <f>VALUE('Time Sheet KN'!EX246-'Time Sheet KN'!EW246)*24</f>
        <v>0</v>
      </c>
      <c r="EV246" s="105">
        <f t="shared" si="2086"/>
        <v>0</v>
      </c>
      <c r="EW246" s="5">
        <f t="shared" si="2087"/>
        <v>0</v>
      </c>
      <c r="EX246" s="5"/>
      <c r="EY246" s="5">
        <f>LOOKUP(EY$6,'Daily Absent'!$O$6:$AX$6,'Daily Absent'!$O246:$AX246)</f>
        <v>1</v>
      </c>
      <c r="EZ246" s="104">
        <f>VALUE('Time Sheet KN'!FA246-'Time Sheet KN'!EZ246)*24</f>
        <v>5</v>
      </c>
      <c r="FA246" s="104">
        <f>VALUE('Time Sheet KN'!FC246-'Time Sheet KN'!FB246)*24</f>
        <v>5.0000000000000009</v>
      </c>
      <c r="FB246" s="104">
        <f>VALUE('Time Sheet KN'!FE246-'Time Sheet KN'!FD246)*24</f>
        <v>3</v>
      </c>
      <c r="FC246" s="105">
        <f t="shared" si="2088"/>
        <v>10</v>
      </c>
      <c r="FD246" s="5">
        <f t="shared" si="2089"/>
        <v>3</v>
      </c>
      <c r="FE246" s="5"/>
      <c r="FF246" s="5">
        <f>LOOKUP(FF$6,'Daily Absent'!$O$6:$AX$6,'Daily Absent'!$O246:$AX246)</f>
        <v>1</v>
      </c>
      <c r="FG246" s="104">
        <f>VALUE('Time Sheet KN'!FH246-'Time Sheet KN'!FG246)*24</f>
        <v>0</v>
      </c>
      <c r="FH246" s="104">
        <f>VALUE('Time Sheet KN'!FJ246-'Time Sheet KN'!FI246)*24</f>
        <v>0</v>
      </c>
      <c r="FI246" s="104">
        <f>VALUE('Time Sheet KN'!FL246-'Time Sheet KN'!FK246)*24</f>
        <v>0</v>
      </c>
      <c r="FJ246" s="105">
        <f t="shared" si="2090"/>
        <v>0</v>
      </c>
      <c r="FK246" s="5">
        <f t="shared" si="2091"/>
        <v>0</v>
      </c>
      <c r="FL246" s="5"/>
      <c r="FM246" s="5">
        <f>LOOKUP(FM$6,'Daily Absent'!$O$6:$AX$6,'Daily Absent'!$O246:$AX246)</f>
        <v>0</v>
      </c>
      <c r="FN246" s="104">
        <f>VALUE('Time Sheet KN'!FO246-'Time Sheet KN'!FN246)*24</f>
        <v>0</v>
      </c>
      <c r="FO246" s="104">
        <f>VALUE('Time Sheet KN'!FQ246-'Time Sheet KN'!FP246)*24</f>
        <v>0</v>
      </c>
      <c r="FP246" s="104">
        <f>VALUE('Time Sheet KN'!FS246-'Time Sheet KN'!FR246)*24</f>
        <v>0</v>
      </c>
      <c r="FQ246" s="105">
        <f t="shared" si="2092"/>
        <v>0</v>
      </c>
      <c r="FR246" s="5">
        <f t="shared" si="2093"/>
        <v>0</v>
      </c>
      <c r="FS246" s="5"/>
      <c r="FT246" s="5">
        <f>LOOKUP(FT$6,'Daily Absent'!$O$6:$AX$6,'Daily Absent'!$O246:$AX246)</f>
        <v>0</v>
      </c>
      <c r="FU246" s="104">
        <f>VALUE('Time Sheet KN'!FV246-'Time Sheet KN'!FU246)*24</f>
        <v>0</v>
      </c>
      <c r="FV246" s="104">
        <f>VALUE('Time Sheet KN'!FX246-'Time Sheet KN'!FW246)*24</f>
        <v>0</v>
      </c>
      <c r="FW246" s="104">
        <f>VALUE('Time Sheet KN'!FZ246-'Time Sheet KN'!FY246)*24</f>
        <v>0</v>
      </c>
      <c r="FX246" s="105">
        <f t="shared" si="2094"/>
        <v>0</v>
      </c>
      <c r="FY246" s="5">
        <f t="shared" si="2095"/>
        <v>0</v>
      </c>
      <c r="FZ246" s="5"/>
      <c r="GA246" s="5">
        <f>LOOKUP(GA$6,'Daily Absent'!$O$6:$AX$6,'Daily Absent'!$O246:$AX246)</f>
        <v>0</v>
      </c>
      <c r="GB246" s="104">
        <f>VALUE('Time Sheet KN'!GC246-'Time Sheet KN'!GB246)*24</f>
        <v>0</v>
      </c>
      <c r="GC246" s="104">
        <f>VALUE('Time Sheet KN'!GE246-'Time Sheet KN'!GD246)*24</f>
        <v>0</v>
      </c>
      <c r="GD246" s="104">
        <f>VALUE('Time Sheet KN'!GG246-'Time Sheet KN'!GF246)*24</f>
        <v>0</v>
      </c>
      <c r="GE246" s="105">
        <f t="shared" si="2096"/>
        <v>0</v>
      </c>
      <c r="GF246" s="5">
        <f t="shared" si="2097"/>
        <v>0</v>
      </c>
      <c r="GG246" s="5"/>
      <c r="GH246" s="5">
        <f>LOOKUP(GH$6,'Daily Absent'!$O$6:$AX$6,'Daily Absent'!$O246:$AX246)</f>
        <v>0</v>
      </c>
      <c r="GI246" s="104">
        <f>VALUE('Time Sheet KN'!GJ246-'Time Sheet KN'!GI246)*24</f>
        <v>0</v>
      </c>
      <c r="GJ246" s="104">
        <f>VALUE('Time Sheet KN'!GL246-'Time Sheet KN'!GK246)*24</f>
        <v>0</v>
      </c>
      <c r="GK246" s="104">
        <f>VALUE('Time Sheet KN'!GN246-'Time Sheet KN'!GM246)*24</f>
        <v>0</v>
      </c>
      <c r="GL246" s="105">
        <f t="shared" si="2098"/>
        <v>0</v>
      </c>
      <c r="GM246" s="5">
        <f t="shared" si="2099"/>
        <v>0</v>
      </c>
      <c r="GN246" s="5"/>
      <c r="GO246" s="5">
        <f>LOOKUP(GO$6,'Daily Absent'!$O$6:$AX$6,'Daily Absent'!$O246:$AX246)</f>
        <v>0</v>
      </c>
      <c r="GP246" s="104">
        <f>VALUE('Time Sheet KN'!GQ246-'Time Sheet KN'!GP246)*24</f>
        <v>0</v>
      </c>
      <c r="GQ246" s="104">
        <f>VALUE('Time Sheet KN'!GS246-'Time Sheet KN'!GR246)*24</f>
        <v>0</v>
      </c>
      <c r="GR246" s="104">
        <f>VALUE('Time Sheet KN'!GU246-'Time Sheet KN'!GT246)*24</f>
        <v>0</v>
      </c>
      <c r="GS246" s="105">
        <f t="shared" si="2100"/>
        <v>0</v>
      </c>
      <c r="GT246" s="5">
        <f t="shared" si="2101"/>
        <v>0</v>
      </c>
      <c r="GU246" s="5"/>
      <c r="GV246" s="5">
        <f>LOOKUP(GV$6,'Daily Absent'!$O$6:$AX$6,'Daily Absent'!$O246:$AX246)</f>
        <v>0</v>
      </c>
      <c r="GW246" s="104">
        <f>VALUE('Time Sheet KN'!GX246-'Time Sheet KN'!GW246)*24</f>
        <v>0</v>
      </c>
      <c r="GX246" s="104">
        <f>VALUE('Time Sheet KN'!GZ246-'Time Sheet KN'!GY246)*24</f>
        <v>0</v>
      </c>
      <c r="GY246" s="104">
        <f>VALUE('Time Sheet KN'!HB246-'Time Sheet KN'!HA246)*24</f>
        <v>0</v>
      </c>
      <c r="GZ246" s="105">
        <f t="shared" si="2102"/>
        <v>0</v>
      </c>
      <c r="HA246" s="5">
        <f t="shared" si="2103"/>
        <v>0</v>
      </c>
      <c r="HB246" s="5"/>
      <c r="HC246" s="5">
        <f>LOOKUP(HC$6,'Daily Absent'!$O$6:$AX$6,'Daily Absent'!$O246:$AX246)</f>
        <v>0</v>
      </c>
      <c r="HD246" s="104">
        <f>VALUE('Time Sheet KN'!HE246-'Time Sheet KN'!HD246)*24</f>
        <v>0</v>
      </c>
      <c r="HE246" s="104">
        <f>VALUE('Time Sheet KN'!HG246-'Time Sheet KN'!HF246)*24</f>
        <v>0</v>
      </c>
      <c r="HF246" s="104">
        <f>VALUE('Time Sheet KN'!HI246-'Time Sheet KN'!HH246)*24</f>
        <v>0</v>
      </c>
      <c r="HG246" s="105">
        <f t="shared" si="2104"/>
        <v>0</v>
      </c>
      <c r="HH246" s="5">
        <f t="shared" si="2105"/>
        <v>0</v>
      </c>
      <c r="HI246" s="5"/>
      <c r="HJ246" s="5">
        <f>LOOKUP(HJ$6,'Daily Absent'!$O$6:$AX$6,'Daily Absent'!$O246:$AX246)</f>
        <v>0</v>
      </c>
      <c r="HK246" s="104">
        <f>VALUE('Time Sheet KN'!HL246-'Time Sheet KN'!HK246)*24</f>
        <v>0</v>
      </c>
      <c r="HL246" s="104">
        <f>VALUE('Time Sheet KN'!HN246-'Time Sheet KN'!HM246)*24</f>
        <v>0</v>
      </c>
      <c r="HM246" s="104">
        <f>VALUE('Time Sheet KN'!HP246-'Time Sheet KN'!HO246)*24</f>
        <v>0</v>
      </c>
      <c r="HN246" s="105">
        <f t="shared" si="2106"/>
        <v>0</v>
      </c>
      <c r="HO246" s="5">
        <f t="shared" si="2107"/>
        <v>0</v>
      </c>
      <c r="HP246" s="5"/>
      <c r="HQ246" s="5">
        <f>LOOKUP(HQ$6,'Daily Absent'!$O$6:$AX$6,'Daily Absent'!$O246:$AX246)</f>
        <v>0</v>
      </c>
      <c r="HR246" s="104">
        <f>VALUE('Time Sheet KN'!HS246-'Time Sheet KN'!HR246)*24</f>
        <v>0</v>
      </c>
      <c r="HS246" s="104">
        <f>VALUE('Time Sheet KN'!HU246-'Time Sheet KN'!HT246)*24</f>
        <v>0</v>
      </c>
      <c r="HT246" s="104">
        <f>VALUE('Time Sheet KN'!HW246-'Time Sheet KN'!HV246)*24</f>
        <v>0</v>
      </c>
      <c r="HU246" s="105">
        <f t="shared" si="2108"/>
        <v>0</v>
      </c>
      <c r="HV246" s="5">
        <f t="shared" si="2109"/>
        <v>0</v>
      </c>
      <c r="HW246" s="5"/>
      <c r="HX246" s="5">
        <f>LOOKUP(HX$6,'Daily Absent'!$O$6:$AX$6,'Daily Absent'!$O246:$AX246)</f>
        <v>0</v>
      </c>
      <c r="HY246" s="104">
        <f>VALUE('Time Sheet KN'!HZ246-'Time Sheet KN'!HY246)*24</f>
        <v>0</v>
      </c>
      <c r="HZ246" s="104">
        <f>VALUE('Time Sheet KN'!IB246-'Time Sheet KN'!IA246)*24</f>
        <v>0</v>
      </c>
      <c r="IA246" s="104">
        <f>VALUE('Time Sheet KN'!ID246-'Time Sheet KN'!IC246)*24</f>
        <v>0</v>
      </c>
      <c r="IB246" s="105">
        <f t="shared" si="2110"/>
        <v>0</v>
      </c>
      <c r="IC246" s="5">
        <f t="shared" si="2111"/>
        <v>0</v>
      </c>
      <c r="ID246" s="5"/>
      <c r="IE246" s="5">
        <f>LOOKUP(IE$6,'Daily Absent'!$O$6:$AX$6,'Daily Absent'!$O246:$AX246)</f>
        <v>0</v>
      </c>
      <c r="IF246" s="104">
        <f>VALUE('Time Sheet KN'!IG246-'Time Sheet KN'!IF246)*24</f>
        <v>0</v>
      </c>
      <c r="IG246" s="104">
        <f>VALUE('Time Sheet KN'!II246-'Time Sheet KN'!IH246)*24</f>
        <v>0</v>
      </c>
      <c r="IH246" s="104">
        <f>VALUE('Time Sheet KN'!IK246-'Time Sheet KN'!IJ246)*24</f>
        <v>0</v>
      </c>
      <c r="II246" s="105">
        <f t="shared" si="2112"/>
        <v>0</v>
      </c>
      <c r="IJ246" s="5">
        <f t="shared" si="2113"/>
        <v>0</v>
      </c>
      <c r="IK246" s="5"/>
      <c r="IL246" s="5">
        <f>LOOKUP(IL$6,'Daily Absent'!$O$6:$AX$6,'Daily Absent'!$O246:$AX246)</f>
        <v>0</v>
      </c>
      <c r="IM246" s="104">
        <f>VALUE('Time Sheet KN'!IN246-'Time Sheet KN'!IM246)*24</f>
        <v>0</v>
      </c>
      <c r="IN246" s="104">
        <f>VALUE('Time Sheet KN'!IP246-'Time Sheet KN'!IO246)*24</f>
        <v>0</v>
      </c>
      <c r="IO246" s="104">
        <f>VALUE('Time Sheet KN'!IR246-'Time Sheet KN'!IQ246)*24</f>
        <v>0</v>
      </c>
      <c r="IP246" s="105">
        <f t="shared" si="2114"/>
        <v>0</v>
      </c>
      <c r="IQ246" s="5">
        <f t="shared" si="2115"/>
        <v>0</v>
      </c>
      <c r="IR246" s="5"/>
      <c r="IS246" s="5">
        <f>LOOKUP(IS$6,'Daily Absent'!$O$6:$AX$6,'Daily Absent'!$O246:$AX246)</f>
        <v>0</v>
      </c>
      <c r="IT246" s="104">
        <f>VALUE('Time Sheet KN'!IU246-'Time Sheet KN'!IT246)*24</f>
        <v>0</v>
      </c>
      <c r="IU246" s="104">
        <f>VALUE('Time Sheet KN'!IW246-'Time Sheet KN'!IV246)*24</f>
        <v>0</v>
      </c>
      <c r="IV246" s="104">
        <f>VALUE('Time Sheet KN'!IY246-'Time Sheet KN'!IX246)*24</f>
        <v>0</v>
      </c>
      <c r="IW246" s="105">
        <f t="shared" si="2116"/>
        <v>0</v>
      </c>
      <c r="IX246" s="5">
        <f t="shared" si="2117"/>
        <v>0</v>
      </c>
      <c r="IY246" s="5"/>
      <c r="IZ246" s="5">
        <f>LOOKUP(IZ$6,'Daily Absent'!$O$6:$AX$6,'Daily Absent'!$O246:$AX246)</f>
        <v>0</v>
      </c>
      <c r="JA246" s="104">
        <f>VALUE('Time Sheet KN'!JB246-'Time Sheet KN'!JA246)*24</f>
        <v>0</v>
      </c>
      <c r="JB246" s="104">
        <f>VALUE('Time Sheet KN'!JD246-'Time Sheet KN'!JC246)*24</f>
        <v>0</v>
      </c>
      <c r="JC246" s="104">
        <f>VALUE('Time Sheet KN'!JF246-'Time Sheet KN'!JE246)*24</f>
        <v>0</v>
      </c>
      <c r="JD246" s="105">
        <f t="shared" si="2118"/>
        <v>0</v>
      </c>
      <c r="JE246" s="5">
        <f t="shared" si="2119"/>
        <v>0</v>
      </c>
      <c r="JF246" s="5"/>
    </row>
    <row r="247" spans="1:266" ht="21" customHeight="1">
      <c r="A247" s="54">
        <f>IF('Master MP Status'!A247&gt;0,'Master MP Status'!A247,"")</f>
        <v>239</v>
      </c>
      <c r="B247" s="5" t="str">
        <f>IF(ISTEXT('Master MP Status'!B247),'Master MP Status'!B247,"")</f>
        <v>DIRECT</v>
      </c>
      <c r="C247" s="153" t="str">
        <f>IF(OR(ISTEXT('Master MP Status'!C247),'Master MP Status'!C247&gt;0),'Master MP Status'!C247,"")</f>
        <v/>
      </c>
      <c r="D247" s="154" t="str">
        <f>IF(OR(ISTEXT('Master MP Status'!D247),'Master MP Status'!D247&gt;0),'Master MP Status'!D247,"")</f>
        <v>B250161</v>
      </c>
      <c r="E247" s="5" t="str">
        <f>IF(ISTEXT('Master MP Status'!E247),'Master MP Status'!E247,"")</f>
        <v>ADE SUTRISNO</v>
      </c>
      <c r="F247" s="5" t="str">
        <f>IF(ISTEXT('Master MP Status'!F247),'Master MP Status'!F247,"")</f>
        <v/>
      </c>
      <c r="G247" s="5" t="str">
        <f>IF(ISTEXT('Master MP Status'!G247),'Master MP Status'!G247,"")</f>
        <v>Serang</v>
      </c>
      <c r="H247" s="5" t="str">
        <f>IF(ISTEXT('Master MP Status'!H247),'Master MP Status'!H247,"")</f>
        <v>NURBAYU</v>
      </c>
      <c r="I247" s="5" t="str">
        <f>IF(ISTEXT('Master MP Status'!I247),'Master MP Status'!I247,"")</f>
        <v>Fitter 1</v>
      </c>
      <c r="J247" s="5" t="str">
        <f>IF(ISTEXT('Master MP Status'!J247),'Master MP Status'!J247,"")</f>
        <v>Fitter 1</v>
      </c>
      <c r="K247" s="9">
        <f>IF(OR('Master MP Status'!K247=0,'Master MP Status'!K247=""),"",'Master MP Status'!K247)</f>
        <v>45856</v>
      </c>
      <c r="L247" s="9">
        <f>IF(OR('Master MP Status'!L247=0,'Master MP Status'!L247=""),"",'Master MP Status'!L247)</f>
        <v>45856</v>
      </c>
      <c r="M247" s="9" t="str">
        <f>IF(OR('Master MP Status'!M247=0,'Master MP Status'!M247=""),"",'Master MP Status'!M247)</f>
        <v/>
      </c>
      <c r="N247" s="5" t="str">
        <f>IF(ISTEXT('Master MP Status'!N247),'Master MP Status'!N247,"")</f>
        <v/>
      </c>
      <c r="O247" s="5">
        <f>LOOKUP(O$6,'Daily Absent'!$O$6:$AX$6,'Daily Absent'!$O247:$AX247)</f>
        <v>0</v>
      </c>
      <c r="P247" s="104">
        <f>VALUE('Time Sheet KN'!Q247-'Time Sheet KN'!P247)*24</f>
        <v>0</v>
      </c>
      <c r="Q247" s="104">
        <f>VALUE('Time Sheet KN'!S247-'Time Sheet KN'!R247)*24</f>
        <v>0</v>
      </c>
      <c r="R247" s="104">
        <f>VALUE('Time Sheet KN'!U247-'Time Sheet KN'!T247)*24</f>
        <v>0</v>
      </c>
      <c r="S247" s="105">
        <f t="shared" si="2048"/>
        <v>0</v>
      </c>
      <c r="T247" s="5">
        <f t="shared" si="2049"/>
        <v>0</v>
      </c>
      <c r="U247" s="5"/>
      <c r="V247" s="5">
        <f>LOOKUP(V$6,'Daily Absent'!$O$6:$AX$6,'Daily Absent'!$O247:$AX247)</f>
        <v>0</v>
      </c>
      <c r="W247" s="104">
        <f>VALUE('Time Sheet KN'!X247-'Time Sheet KN'!W247)*24</f>
        <v>0</v>
      </c>
      <c r="X247" s="104">
        <f>VALUE('Time Sheet KN'!Z247-'Time Sheet KN'!Y247)*24</f>
        <v>0</v>
      </c>
      <c r="Y247" s="104">
        <f>VALUE('Time Sheet KN'!AB247-'Time Sheet KN'!AA247)*24</f>
        <v>0</v>
      </c>
      <c r="Z247" s="105">
        <f t="shared" si="2050"/>
        <v>0</v>
      </c>
      <c r="AA247" s="5">
        <f t="shared" si="2051"/>
        <v>0</v>
      </c>
      <c r="AB247" s="5"/>
      <c r="AC247" s="5">
        <f>LOOKUP(AC$6,'Daily Absent'!$O$6:$AX$6,'Daily Absent'!$O247:$AX247)</f>
        <v>0</v>
      </c>
      <c r="AD247" s="104">
        <f>VALUE('Time Sheet KN'!AE247-'Time Sheet KN'!AD247)*24</f>
        <v>0</v>
      </c>
      <c r="AE247" s="104">
        <f>VALUE('Time Sheet KN'!AG247-'Time Sheet KN'!AF247)*24</f>
        <v>0</v>
      </c>
      <c r="AF247" s="104">
        <f>VALUE('Time Sheet KN'!AI247-'Time Sheet KN'!AH247)*24</f>
        <v>0</v>
      </c>
      <c r="AG247" s="105">
        <f t="shared" si="2052"/>
        <v>0</v>
      </c>
      <c r="AH247" s="5">
        <f t="shared" si="2053"/>
        <v>0</v>
      </c>
      <c r="AI247" s="5"/>
      <c r="AJ247" s="5">
        <f>LOOKUP(AJ$6,'Daily Absent'!$O$6:$AX$6,'Daily Absent'!$O247:$AX247)</f>
        <v>0</v>
      </c>
      <c r="AK247" s="104">
        <f>VALUE('Time Sheet KN'!AL247-'Time Sheet KN'!AK247)*24</f>
        <v>0</v>
      </c>
      <c r="AL247" s="104">
        <f>VALUE('Time Sheet KN'!AN247-'Time Sheet KN'!AM247)*24</f>
        <v>0</v>
      </c>
      <c r="AM247" s="104">
        <f>VALUE('Time Sheet KN'!AP247-'Time Sheet KN'!AO247)*24</f>
        <v>0</v>
      </c>
      <c r="AN247" s="105">
        <f t="shared" si="2054"/>
        <v>0</v>
      </c>
      <c r="AO247" s="5">
        <f t="shared" si="2055"/>
        <v>0</v>
      </c>
      <c r="AP247" s="5"/>
      <c r="AQ247" s="5">
        <f>LOOKUP(AQ$6,'Daily Absent'!$O$6:$AX$6,'Daily Absent'!$O247:$AX247)</f>
        <v>0</v>
      </c>
      <c r="AR247" s="104">
        <f>VALUE('Time Sheet KN'!AS247-'Time Sheet KN'!AR247)*24</f>
        <v>0</v>
      </c>
      <c r="AS247" s="104">
        <f>VALUE('Time Sheet KN'!AU247-'Time Sheet KN'!AT247)*24</f>
        <v>0</v>
      </c>
      <c r="AT247" s="104">
        <f>VALUE('Time Sheet KN'!AW247-'Time Sheet KN'!AV247)*24</f>
        <v>0</v>
      </c>
      <c r="AU247" s="105">
        <f t="shared" si="2056"/>
        <v>0</v>
      </c>
      <c r="AV247" s="5">
        <f t="shared" si="2057"/>
        <v>0</v>
      </c>
      <c r="AW247" s="5"/>
      <c r="AX247" s="5">
        <f>LOOKUP(AX$6,'Daily Absent'!$O$6:$AX$6,'Daily Absent'!$O247:$AX247)</f>
        <v>0</v>
      </c>
      <c r="AY247" s="104">
        <f>VALUE('Time Sheet KN'!AZ247-'Time Sheet KN'!AY247)*24</f>
        <v>0</v>
      </c>
      <c r="AZ247" s="104">
        <f>VALUE('Time Sheet KN'!BB247-'Time Sheet KN'!BA247)*24</f>
        <v>0</v>
      </c>
      <c r="BA247" s="104">
        <f>VALUE('Time Sheet KN'!BD247-'Time Sheet KN'!BC247)*24</f>
        <v>0</v>
      </c>
      <c r="BB247" s="105">
        <f t="shared" si="2058"/>
        <v>0</v>
      </c>
      <c r="BC247" s="5">
        <f t="shared" si="2059"/>
        <v>0</v>
      </c>
      <c r="BD247" s="5"/>
      <c r="BE247" s="5">
        <f>LOOKUP(BE$6,'Daily Absent'!$O$6:$AX$6,'Daily Absent'!$O247:$AX247)</f>
        <v>0</v>
      </c>
      <c r="BF247" s="104">
        <f>VALUE('Time Sheet KN'!BG247-'Time Sheet KN'!BF247)*24</f>
        <v>0</v>
      </c>
      <c r="BG247" s="104">
        <f>VALUE('Time Sheet KN'!BI247-'Time Sheet KN'!BH247)*24</f>
        <v>0</v>
      </c>
      <c r="BH247" s="104">
        <f>VALUE('Time Sheet KN'!BK247-'Time Sheet KN'!BJ247)*24</f>
        <v>0</v>
      </c>
      <c r="BI247" s="105">
        <f t="shared" si="2060"/>
        <v>0</v>
      </c>
      <c r="BJ247" s="5">
        <f t="shared" si="2061"/>
        <v>0</v>
      </c>
      <c r="BK247" s="5"/>
      <c r="BL247" s="5">
        <f>LOOKUP(BL$6,'Daily Absent'!$O$6:$AX$6,'Daily Absent'!$O247:$AX247)</f>
        <v>0</v>
      </c>
      <c r="BM247" s="104">
        <f>VALUE('Time Sheet KN'!BN247-'Time Sheet KN'!BM247)*24</f>
        <v>0</v>
      </c>
      <c r="BN247" s="104">
        <f>VALUE('Time Sheet KN'!BP247-'Time Sheet KN'!BO247)*24</f>
        <v>0</v>
      </c>
      <c r="BO247" s="104">
        <f>VALUE('Time Sheet KN'!BR247-'Time Sheet KN'!BQ247)*24</f>
        <v>0</v>
      </c>
      <c r="BP247" s="105">
        <f t="shared" si="2062"/>
        <v>0</v>
      </c>
      <c r="BQ247" s="5">
        <f t="shared" si="2063"/>
        <v>0</v>
      </c>
      <c r="BR247" s="5"/>
      <c r="BS247" s="5">
        <f>LOOKUP(BS$6,'Daily Absent'!$O$6:$AX$6,'Daily Absent'!$O247:$AX247)</f>
        <v>0</v>
      </c>
      <c r="BT247" s="104">
        <f>VALUE('Time Sheet KN'!BU247-'Time Sheet KN'!BT247)*24</f>
        <v>0</v>
      </c>
      <c r="BU247" s="104">
        <f>VALUE('Time Sheet KN'!BW247-'Time Sheet KN'!BV247)*24</f>
        <v>0</v>
      </c>
      <c r="BV247" s="104">
        <f>VALUE('Time Sheet KN'!BY247-'Time Sheet KN'!BX247)*24</f>
        <v>0</v>
      </c>
      <c r="BW247" s="105">
        <f t="shared" si="2064"/>
        <v>0</v>
      </c>
      <c r="BX247" s="5">
        <f t="shared" si="2065"/>
        <v>0</v>
      </c>
      <c r="BY247" s="5"/>
      <c r="BZ247" s="5">
        <f>LOOKUP(BZ$6,'Daily Absent'!$O$6:$AX$6,'Daily Absent'!$O247:$AX247)</f>
        <v>0</v>
      </c>
      <c r="CA247" s="104">
        <f>VALUE('Time Sheet KN'!CB247-'Time Sheet KN'!CA247)*24</f>
        <v>0</v>
      </c>
      <c r="CB247" s="104">
        <f>VALUE('Time Sheet KN'!CD247-'Time Sheet KN'!CC247)*24</f>
        <v>0</v>
      </c>
      <c r="CC247" s="104">
        <f>VALUE('Time Sheet KN'!CF247-'Time Sheet KN'!CE247)*24</f>
        <v>0</v>
      </c>
      <c r="CD247" s="105">
        <f t="shared" si="2066"/>
        <v>0</v>
      </c>
      <c r="CE247" s="5">
        <f t="shared" si="2067"/>
        <v>0</v>
      </c>
      <c r="CF247" s="5"/>
      <c r="CG247" s="5">
        <f>LOOKUP(CG$6,'Daily Absent'!$O$6:$AX$6,'Daily Absent'!$O247:$AX247)</f>
        <v>0</v>
      </c>
      <c r="CH247" s="104">
        <f>VALUE('Time Sheet KN'!CI247-'Time Sheet KN'!CH247)*24</f>
        <v>0</v>
      </c>
      <c r="CI247" s="104">
        <f>VALUE('Time Sheet KN'!CK247-'Time Sheet KN'!CJ247)*24</f>
        <v>0</v>
      </c>
      <c r="CJ247" s="104">
        <f>VALUE('Time Sheet KN'!CM247-'Time Sheet KN'!CL247)*24</f>
        <v>0</v>
      </c>
      <c r="CK247" s="105">
        <f t="shared" si="2068"/>
        <v>0</v>
      </c>
      <c r="CL247" s="5">
        <f t="shared" si="2069"/>
        <v>0</v>
      </c>
      <c r="CM247" s="5"/>
      <c r="CN247" s="5">
        <f>LOOKUP(CN$6,'Daily Absent'!$O$6:$AX$6,'Daily Absent'!$O247:$AX247)</f>
        <v>0</v>
      </c>
      <c r="CO247" s="104">
        <f>VALUE('Time Sheet KN'!CP247-'Time Sheet KN'!CO247)*24</f>
        <v>0</v>
      </c>
      <c r="CP247" s="104">
        <f>VALUE('Time Sheet KN'!CR247-'Time Sheet KN'!CQ247)*24</f>
        <v>0</v>
      </c>
      <c r="CQ247" s="104">
        <f>VALUE('Time Sheet KN'!CT247-'Time Sheet KN'!CS247)*24</f>
        <v>0</v>
      </c>
      <c r="CR247" s="105">
        <f t="shared" si="2070"/>
        <v>0</v>
      </c>
      <c r="CS247" s="5">
        <f t="shared" si="2071"/>
        <v>0</v>
      </c>
      <c r="CT247" s="5"/>
      <c r="CU247" s="5">
        <f>LOOKUP(CU$6,'Daily Absent'!$O$6:$AX$6,'Daily Absent'!$O247:$AX247)</f>
        <v>0</v>
      </c>
      <c r="CV247" s="104">
        <f>VALUE('Time Sheet KN'!CW247-'Time Sheet KN'!CV247)*24</f>
        <v>0</v>
      </c>
      <c r="CW247" s="104">
        <f>VALUE('Time Sheet KN'!CY247-'Time Sheet KN'!CX247)*24</f>
        <v>0</v>
      </c>
      <c r="CX247" s="104">
        <f>VALUE('Time Sheet KN'!DA247-'Time Sheet KN'!CZ247)*24</f>
        <v>0</v>
      </c>
      <c r="CY247" s="105">
        <f t="shared" si="2072"/>
        <v>0</v>
      </c>
      <c r="CZ247" s="5">
        <f t="shared" si="2073"/>
        <v>0</v>
      </c>
      <c r="DA247" s="5"/>
      <c r="DB247" s="5">
        <f>LOOKUP(DB$6,'Daily Absent'!$O$6:$AX$6,'Daily Absent'!$O247:$AX247)</f>
        <v>0</v>
      </c>
      <c r="DC247" s="104">
        <f>VALUE('Time Sheet KN'!DD247-'Time Sheet KN'!DC247)*24</f>
        <v>0</v>
      </c>
      <c r="DD247" s="104">
        <f>VALUE('Time Sheet KN'!DF247-'Time Sheet KN'!DE247)*24</f>
        <v>0</v>
      </c>
      <c r="DE247" s="104">
        <f>VALUE('Time Sheet KN'!DH247-'Time Sheet KN'!DG247)*24</f>
        <v>0</v>
      </c>
      <c r="DF247" s="105">
        <f t="shared" si="2074"/>
        <v>0</v>
      </c>
      <c r="DG247" s="5">
        <f t="shared" si="2075"/>
        <v>0</v>
      </c>
      <c r="DH247" s="5"/>
      <c r="DI247" s="5">
        <f>LOOKUP(DI$6,'Daily Absent'!$O$6:$AX$6,'Daily Absent'!$O247:$AX247)</f>
        <v>0</v>
      </c>
      <c r="DJ247" s="104">
        <f>VALUE('Time Sheet KN'!DK247-'Time Sheet KN'!DJ247)*24</f>
        <v>0</v>
      </c>
      <c r="DK247" s="104">
        <f>VALUE('Time Sheet KN'!DM247-'Time Sheet KN'!DL247)*24</f>
        <v>0</v>
      </c>
      <c r="DL247" s="104">
        <f>VALUE('Time Sheet KN'!DO247-'Time Sheet KN'!DN247)*24</f>
        <v>0</v>
      </c>
      <c r="DM247" s="105">
        <f t="shared" si="2076"/>
        <v>0</v>
      </c>
      <c r="DN247" s="5">
        <f t="shared" si="2077"/>
        <v>0</v>
      </c>
      <c r="DO247" s="5"/>
      <c r="DP247" s="5">
        <f>LOOKUP(DP$6,'Daily Absent'!$O$6:$AX$6,'Daily Absent'!$O247:$AX247)</f>
        <v>0</v>
      </c>
      <c r="DQ247" s="104">
        <f>VALUE('Time Sheet KN'!DR247-'Time Sheet KN'!DQ247)*24</f>
        <v>0</v>
      </c>
      <c r="DR247" s="104">
        <f>VALUE('Time Sheet KN'!DT247-'Time Sheet KN'!DS247)*24</f>
        <v>0</v>
      </c>
      <c r="DS247" s="104">
        <f>VALUE('Time Sheet KN'!DV247-'Time Sheet KN'!DU247)*24</f>
        <v>0</v>
      </c>
      <c r="DT247" s="105">
        <f t="shared" si="2078"/>
        <v>0</v>
      </c>
      <c r="DU247" s="5">
        <f t="shared" si="2079"/>
        <v>0</v>
      </c>
      <c r="DV247" s="5"/>
      <c r="DW247" s="5">
        <f>LOOKUP(DW$6,'Daily Absent'!$O$6:$AX$6,'Daily Absent'!$O247:$AX247)</f>
        <v>0</v>
      </c>
      <c r="DX247" s="104">
        <f>VALUE('Time Sheet KN'!DY247-'Time Sheet KN'!DX247)*24</f>
        <v>0</v>
      </c>
      <c r="DY247" s="104">
        <f>VALUE('Time Sheet KN'!EA247-'Time Sheet KN'!DZ247)*24</f>
        <v>0</v>
      </c>
      <c r="DZ247" s="104">
        <f>VALUE('Time Sheet KN'!EC247-'Time Sheet KN'!EB247)*24</f>
        <v>0</v>
      </c>
      <c r="EA247" s="105">
        <f t="shared" si="2080"/>
        <v>0</v>
      </c>
      <c r="EB247" s="5">
        <f t="shared" si="2081"/>
        <v>0</v>
      </c>
      <c r="EC247" s="5"/>
      <c r="ED247" s="5">
        <f>LOOKUP(ED$6,'Daily Absent'!$O$6:$AX$6,'Daily Absent'!$O247:$AX247)</f>
        <v>1</v>
      </c>
      <c r="EE247" s="104">
        <f>VALUE('Time Sheet KN'!EF247-'Time Sheet KN'!EE247)*24</f>
        <v>5</v>
      </c>
      <c r="EF247" s="104">
        <f>VALUE('Time Sheet KN'!EH247-'Time Sheet KN'!EG247)*24</f>
        <v>5.0000000000000009</v>
      </c>
      <c r="EG247" s="104">
        <f>VALUE('Time Sheet KN'!EJ247-'Time Sheet KN'!EI247)*24</f>
        <v>3</v>
      </c>
      <c r="EH247" s="105">
        <f t="shared" si="2082"/>
        <v>10</v>
      </c>
      <c r="EI247" s="5">
        <f t="shared" si="2083"/>
        <v>3</v>
      </c>
      <c r="EJ247" s="5"/>
      <c r="EK247" s="5">
        <f>LOOKUP(EK$6,'Daily Absent'!$O$6:$AX$6,'Daily Absent'!$O247:$AX247)</f>
        <v>1</v>
      </c>
      <c r="EL247" s="104">
        <f>VALUE('Time Sheet KN'!EM247-'Time Sheet KN'!EL247)*24</f>
        <v>5</v>
      </c>
      <c r="EM247" s="104">
        <f>VALUE('Time Sheet KN'!EO247-'Time Sheet KN'!EN247)*24</f>
        <v>5.0000000000000009</v>
      </c>
      <c r="EN247" s="104">
        <f>VALUE('Time Sheet KN'!EQ247-'Time Sheet KN'!EP247)*24</f>
        <v>0</v>
      </c>
      <c r="EO247" s="105">
        <f t="shared" si="2084"/>
        <v>9</v>
      </c>
      <c r="EP247" s="5">
        <f t="shared" si="2085"/>
        <v>1</v>
      </c>
      <c r="EQ247" s="5"/>
      <c r="ER247" s="5">
        <f>LOOKUP(ER$6,'Daily Absent'!$O$6:$AX$6,'Daily Absent'!$O247:$AX247)</f>
        <v>0</v>
      </c>
      <c r="ES247" s="104">
        <f>VALUE('Time Sheet KN'!ET247-'Time Sheet KN'!ES247)*24</f>
        <v>0</v>
      </c>
      <c r="ET247" s="104">
        <f>VALUE('Time Sheet KN'!EV247-'Time Sheet KN'!EU247)*24</f>
        <v>0</v>
      </c>
      <c r="EU247" s="104">
        <f>VALUE('Time Sheet KN'!EX247-'Time Sheet KN'!EW247)*24</f>
        <v>0</v>
      </c>
      <c r="EV247" s="105">
        <f t="shared" si="2086"/>
        <v>0</v>
      </c>
      <c r="EW247" s="5">
        <f t="shared" si="2087"/>
        <v>0</v>
      </c>
      <c r="EX247" s="5"/>
      <c r="EY247" s="5">
        <f>LOOKUP(EY$6,'Daily Absent'!$O$6:$AX$6,'Daily Absent'!$O247:$AX247)</f>
        <v>1</v>
      </c>
      <c r="EZ247" s="104">
        <f>VALUE('Time Sheet KN'!FA247-'Time Sheet KN'!EZ247)*24</f>
        <v>5</v>
      </c>
      <c r="FA247" s="104">
        <f>VALUE('Time Sheet KN'!FC247-'Time Sheet KN'!FB247)*24</f>
        <v>5.0000000000000009</v>
      </c>
      <c r="FB247" s="104">
        <f>VALUE('Time Sheet KN'!FE247-'Time Sheet KN'!FD247)*24</f>
        <v>3</v>
      </c>
      <c r="FC247" s="105">
        <f t="shared" si="2088"/>
        <v>10</v>
      </c>
      <c r="FD247" s="5">
        <f t="shared" si="2089"/>
        <v>3</v>
      </c>
      <c r="FE247" s="5"/>
      <c r="FF247" s="5">
        <f>LOOKUP(FF$6,'Daily Absent'!$O$6:$AX$6,'Daily Absent'!$O247:$AX247)</f>
        <v>0</v>
      </c>
      <c r="FG247" s="104">
        <f>VALUE('Time Sheet KN'!FH247-'Time Sheet KN'!FG247)*24</f>
        <v>0</v>
      </c>
      <c r="FH247" s="104">
        <f>VALUE('Time Sheet KN'!FJ247-'Time Sheet KN'!FI247)*24</f>
        <v>0</v>
      </c>
      <c r="FI247" s="104">
        <f>VALUE('Time Sheet KN'!FL247-'Time Sheet KN'!FK247)*24</f>
        <v>0</v>
      </c>
      <c r="FJ247" s="105">
        <f t="shared" si="2090"/>
        <v>0</v>
      </c>
      <c r="FK247" s="5">
        <f t="shared" si="2091"/>
        <v>0</v>
      </c>
      <c r="FL247" s="5"/>
      <c r="FM247" s="5">
        <f>LOOKUP(FM$6,'Daily Absent'!$O$6:$AX$6,'Daily Absent'!$O247:$AX247)</f>
        <v>0</v>
      </c>
      <c r="FN247" s="104">
        <f>VALUE('Time Sheet KN'!FO247-'Time Sheet KN'!FN247)*24</f>
        <v>0</v>
      </c>
      <c r="FO247" s="104">
        <f>VALUE('Time Sheet KN'!FQ247-'Time Sheet KN'!FP247)*24</f>
        <v>0</v>
      </c>
      <c r="FP247" s="104">
        <f>VALUE('Time Sheet KN'!FS247-'Time Sheet KN'!FR247)*24</f>
        <v>0</v>
      </c>
      <c r="FQ247" s="105">
        <f t="shared" si="2092"/>
        <v>0</v>
      </c>
      <c r="FR247" s="5">
        <f t="shared" si="2093"/>
        <v>0</v>
      </c>
      <c r="FS247" s="5"/>
      <c r="FT247" s="5">
        <f>LOOKUP(FT$6,'Daily Absent'!$O$6:$AX$6,'Daily Absent'!$O247:$AX247)</f>
        <v>0</v>
      </c>
      <c r="FU247" s="104">
        <f>VALUE('Time Sheet KN'!FV247-'Time Sheet KN'!FU247)*24</f>
        <v>0</v>
      </c>
      <c r="FV247" s="104">
        <f>VALUE('Time Sheet KN'!FX247-'Time Sheet KN'!FW247)*24</f>
        <v>0</v>
      </c>
      <c r="FW247" s="104">
        <f>VALUE('Time Sheet KN'!FZ247-'Time Sheet KN'!FY247)*24</f>
        <v>0</v>
      </c>
      <c r="FX247" s="105">
        <f t="shared" si="2094"/>
        <v>0</v>
      </c>
      <c r="FY247" s="5">
        <f t="shared" si="2095"/>
        <v>0</v>
      </c>
      <c r="FZ247" s="5"/>
      <c r="GA247" s="5">
        <f>LOOKUP(GA$6,'Daily Absent'!$O$6:$AX$6,'Daily Absent'!$O247:$AX247)</f>
        <v>0</v>
      </c>
      <c r="GB247" s="104">
        <f>VALUE('Time Sheet KN'!GC247-'Time Sheet KN'!GB247)*24</f>
        <v>0</v>
      </c>
      <c r="GC247" s="104">
        <f>VALUE('Time Sheet KN'!GE247-'Time Sheet KN'!GD247)*24</f>
        <v>0</v>
      </c>
      <c r="GD247" s="104">
        <f>VALUE('Time Sheet KN'!GG247-'Time Sheet KN'!GF247)*24</f>
        <v>0</v>
      </c>
      <c r="GE247" s="105">
        <f t="shared" si="2096"/>
        <v>0</v>
      </c>
      <c r="GF247" s="5">
        <f t="shared" si="2097"/>
        <v>0</v>
      </c>
      <c r="GG247" s="5"/>
      <c r="GH247" s="5">
        <f>LOOKUP(GH$6,'Daily Absent'!$O$6:$AX$6,'Daily Absent'!$O247:$AX247)</f>
        <v>0</v>
      </c>
      <c r="GI247" s="104">
        <f>VALUE('Time Sheet KN'!GJ247-'Time Sheet KN'!GI247)*24</f>
        <v>0</v>
      </c>
      <c r="GJ247" s="104">
        <f>VALUE('Time Sheet KN'!GL247-'Time Sheet KN'!GK247)*24</f>
        <v>0</v>
      </c>
      <c r="GK247" s="104">
        <f>VALUE('Time Sheet KN'!GN247-'Time Sheet KN'!GM247)*24</f>
        <v>0</v>
      </c>
      <c r="GL247" s="105">
        <f t="shared" si="2098"/>
        <v>0</v>
      </c>
      <c r="GM247" s="5">
        <f t="shared" si="2099"/>
        <v>0</v>
      </c>
      <c r="GN247" s="5"/>
      <c r="GO247" s="5">
        <f>LOOKUP(GO$6,'Daily Absent'!$O$6:$AX$6,'Daily Absent'!$O247:$AX247)</f>
        <v>0</v>
      </c>
      <c r="GP247" s="104">
        <f>VALUE('Time Sheet KN'!GQ247-'Time Sheet KN'!GP247)*24</f>
        <v>0</v>
      </c>
      <c r="GQ247" s="104">
        <f>VALUE('Time Sheet KN'!GS247-'Time Sheet KN'!GR247)*24</f>
        <v>0</v>
      </c>
      <c r="GR247" s="104">
        <f>VALUE('Time Sheet KN'!GU247-'Time Sheet KN'!GT247)*24</f>
        <v>0</v>
      </c>
      <c r="GS247" s="105">
        <f t="shared" si="2100"/>
        <v>0</v>
      </c>
      <c r="GT247" s="5">
        <f t="shared" si="2101"/>
        <v>0</v>
      </c>
      <c r="GU247" s="5"/>
      <c r="GV247" s="5">
        <f>LOOKUP(GV$6,'Daily Absent'!$O$6:$AX$6,'Daily Absent'!$O247:$AX247)</f>
        <v>0</v>
      </c>
      <c r="GW247" s="104">
        <f>VALUE('Time Sheet KN'!GX247-'Time Sheet KN'!GW247)*24</f>
        <v>0</v>
      </c>
      <c r="GX247" s="104">
        <f>VALUE('Time Sheet KN'!GZ247-'Time Sheet KN'!GY247)*24</f>
        <v>0</v>
      </c>
      <c r="GY247" s="104">
        <f>VALUE('Time Sheet KN'!HB247-'Time Sheet KN'!HA247)*24</f>
        <v>0</v>
      </c>
      <c r="GZ247" s="105">
        <f t="shared" si="2102"/>
        <v>0</v>
      </c>
      <c r="HA247" s="5">
        <f t="shared" si="2103"/>
        <v>0</v>
      </c>
      <c r="HB247" s="5"/>
      <c r="HC247" s="5">
        <f>LOOKUP(HC$6,'Daily Absent'!$O$6:$AX$6,'Daily Absent'!$O247:$AX247)</f>
        <v>0</v>
      </c>
      <c r="HD247" s="104">
        <f>VALUE('Time Sheet KN'!HE247-'Time Sheet KN'!HD247)*24</f>
        <v>0</v>
      </c>
      <c r="HE247" s="104">
        <f>VALUE('Time Sheet KN'!HG247-'Time Sheet KN'!HF247)*24</f>
        <v>0</v>
      </c>
      <c r="HF247" s="104">
        <f>VALUE('Time Sheet KN'!HI247-'Time Sheet KN'!HH247)*24</f>
        <v>0</v>
      </c>
      <c r="HG247" s="105">
        <f t="shared" si="2104"/>
        <v>0</v>
      </c>
      <c r="HH247" s="5">
        <f t="shared" si="2105"/>
        <v>0</v>
      </c>
      <c r="HI247" s="5"/>
      <c r="HJ247" s="5">
        <f>LOOKUP(HJ$6,'Daily Absent'!$O$6:$AX$6,'Daily Absent'!$O247:$AX247)</f>
        <v>0</v>
      </c>
      <c r="HK247" s="104">
        <f>VALUE('Time Sheet KN'!HL247-'Time Sheet KN'!HK247)*24</f>
        <v>0</v>
      </c>
      <c r="HL247" s="104">
        <f>VALUE('Time Sheet KN'!HN247-'Time Sheet KN'!HM247)*24</f>
        <v>0</v>
      </c>
      <c r="HM247" s="104">
        <f>VALUE('Time Sheet KN'!HP247-'Time Sheet KN'!HO247)*24</f>
        <v>0</v>
      </c>
      <c r="HN247" s="105">
        <f t="shared" si="2106"/>
        <v>0</v>
      </c>
      <c r="HO247" s="5">
        <f t="shared" si="2107"/>
        <v>0</v>
      </c>
      <c r="HP247" s="5"/>
      <c r="HQ247" s="5">
        <f>LOOKUP(HQ$6,'Daily Absent'!$O$6:$AX$6,'Daily Absent'!$O247:$AX247)</f>
        <v>0</v>
      </c>
      <c r="HR247" s="104">
        <f>VALUE('Time Sheet KN'!HS247-'Time Sheet KN'!HR247)*24</f>
        <v>0</v>
      </c>
      <c r="HS247" s="104">
        <f>VALUE('Time Sheet KN'!HU247-'Time Sheet KN'!HT247)*24</f>
        <v>0</v>
      </c>
      <c r="HT247" s="104">
        <f>VALUE('Time Sheet KN'!HW247-'Time Sheet KN'!HV247)*24</f>
        <v>0</v>
      </c>
      <c r="HU247" s="105">
        <f t="shared" si="2108"/>
        <v>0</v>
      </c>
      <c r="HV247" s="5">
        <f t="shared" si="2109"/>
        <v>0</v>
      </c>
      <c r="HW247" s="5"/>
      <c r="HX247" s="5">
        <f>LOOKUP(HX$6,'Daily Absent'!$O$6:$AX$6,'Daily Absent'!$O247:$AX247)</f>
        <v>0</v>
      </c>
      <c r="HY247" s="104">
        <f>VALUE('Time Sheet KN'!HZ247-'Time Sheet KN'!HY247)*24</f>
        <v>0</v>
      </c>
      <c r="HZ247" s="104">
        <f>VALUE('Time Sheet KN'!IB247-'Time Sheet KN'!IA247)*24</f>
        <v>0</v>
      </c>
      <c r="IA247" s="104">
        <f>VALUE('Time Sheet KN'!ID247-'Time Sheet KN'!IC247)*24</f>
        <v>0</v>
      </c>
      <c r="IB247" s="105">
        <f t="shared" si="2110"/>
        <v>0</v>
      </c>
      <c r="IC247" s="5">
        <f t="shared" si="2111"/>
        <v>0</v>
      </c>
      <c r="ID247" s="5"/>
      <c r="IE247" s="5">
        <f>LOOKUP(IE$6,'Daily Absent'!$O$6:$AX$6,'Daily Absent'!$O247:$AX247)</f>
        <v>0</v>
      </c>
      <c r="IF247" s="104">
        <f>VALUE('Time Sheet KN'!IG247-'Time Sheet KN'!IF247)*24</f>
        <v>0</v>
      </c>
      <c r="IG247" s="104">
        <f>VALUE('Time Sheet KN'!II247-'Time Sheet KN'!IH247)*24</f>
        <v>0</v>
      </c>
      <c r="IH247" s="104">
        <f>VALUE('Time Sheet KN'!IK247-'Time Sheet KN'!IJ247)*24</f>
        <v>0</v>
      </c>
      <c r="II247" s="105">
        <f t="shared" si="2112"/>
        <v>0</v>
      </c>
      <c r="IJ247" s="5">
        <f t="shared" si="2113"/>
        <v>0</v>
      </c>
      <c r="IK247" s="5"/>
      <c r="IL247" s="5">
        <f>LOOKUP(IL$6,'Daily Absent'!$O$6:$AX$6,'Daily Absent'!$O247:$AX247)</f>
        <v>0</v>
      </c>
      <c r="IM247" s="104">
        <f>VALUE('Time Sheet KN'!IN247-'Time Sheet KN'!IM247)*24</f>
        <v>0</v>
      </c>
      <c r="IN247" s="104">
        <f>VALUE('Time Sheet KN'!IP247-'Time Sheet KN'!IO247)*24</f>
        <v>0</v>
      </c>
      <c r="IO247" s="104">
        <f>VALUE('Time Sheet KN'!IR247-'Time Sheet KN'!IQ247)*24</f>
        <v>0</v>
      </c>
      <c r="IP247" s="105">
        <f t="shared" si="2114"/>
        <v>0</v>
      </c>
      <c r="IQ247" s="5">
        <f t="shared" si="2115"/>
        <v>0</v>
      </c>
      <c r="IR247" s="5"/>
      <c r="IS247" s="5">
        <f>LOOKUP(IS$6,'Daily Absent'!$O$6:$AX$6,'Daily Absent'!$O247:$AX247)</f>
        <v>0</v>
      </c>
      <c r="IT247" s="104">
        <f>VALUE('Time Sheet KN'!IU247-'Time Sheet KN'!IT247)*24</f>
        <v>0</v>
      </c>
      <c r="IU247" s="104">
        <f>VALUE('Time Sheet KN'!IW247-'Time Sheet KN'!IV247)*24</f>
        <v>0</v>
      </c>
      <c r="IV247" s="104">
        <f>VALUE('Time Sheet KN'!IY247-'Time Sheet KN'!IX247)*24</f>
        <v>0</v>
      </c>
      <c r="IW247" s="105">
        <f t="shared" si="2116"/>
        <v>0</v>
      </c>
      <c r="IX247" s="5">
        <f t="shared" si="2117"/>
        <v>0</v>
      </c>
      <c r="IY247" s="5"/>
      <c r="IZ247" s="5">
        <f>LOOKUP(IZ$6,'Daily Absent'!$O$6:$AX$6,'Daily Absent'!$O247:$AX247)</f>
        <v>0</v>
      </c>
      <c r="JA247" s="104">
        <f>VALUE('Time Sheet KN'!JB247-'Time Sheet KN'!JA247)*24</f>
        <v>0</v>
      </c>
      <c r="JB247" s="104">
        <f>VALUE('Time Sheet KN'!JD247-'Time Sheet KN'!JC247)*24</f>
        <v>0</v>
      </c>
      <c r="JC247" s="104">
        <f>VALUE('Time Sheet KN'!JF247-'Time Sheet KN'!JE247)*24</f>
        <v>0</v>
      </c>
      <c r="JD247" s="105">
        <f t="shared" si="2118"/>
        <v>0</v>
      </c>
      <c r="JE247" s="5">
        <f t="shared" si="2119"/>
        <v>0</v>
      </c>
      <c r="JF247" s="5"/>
    </row>
    <row r="248" spans="1:266" ht="21" customHeight="1">
      <c r="A248" s="54">
        <f>IF('Master MP Status'!A248&gt;0,'Master MP Status'!A248,"")</f>
        <v>240</v>
      </c>
      <c r="B248" s="5" t="str">
        <f>IF(ISTEXT('Master MP Status'!B248),'Master MP Status'!B248,"")</f>
        <v>DIRECT</v>
      </c>
      <c r="C248" s="153" t="str">
        <f>IF(OR(ISTEXT('Master MP Status'!C248),'Master MP Status'!C248&gt;0),'Master MP Status'!C248,"")</f>
        <v/>
      </c>
      <c r="D248" s="154" t="str">
        <f>IF(OR(ISTEXT('Master MP Status'!D248),'Master MP Status'!D248&gt;0),'Master MP Status'!D248,"")</f>
        <v>B250162</v>
      </c>
      <c r="E248" s="5" t="str">
        <f>IF(ISTEXT('Master MP Status'!E248),'Master MP Status'!E248,"")</f>
        <v>MARYUN</v>
      </c>
      <c r="F248" s="5" t="str">
        <f>IF(ISTEXT('Master MP Status'!F248),'Master MP Status'!F248,"")</f>
        <v/>
      </c>
      <c r="G248" s="5" t="str">
        <f>IF(ISTEXT('Master MP Status'!G248),'Master MP Status'!G248,"")</f>
        <v>Pandeglang</v>
      </c>
      <c r="H248" s="5" t="str">
        <f>IF(ISTEXT('Master MP Status'!H248),'Master MP Status'!H248,"")</f>
        <v>NURBAYU</v>
      </c>
      <c r="I248" s="5" t="str">
        <f>IF(ISTEXT('Master MP Status'!I248),'Master MP Status'!I248,"")</f>
        <v>Fitter 1</v>
      </c>
      <c r="J248" s="5" t="str">
        <f>IF(ISTEXT('Master MP Status'!J248),'Master MP Status'!J248,"")</f>
        <v>Fitter 1</v>
      </c>
      <c r="K248" s="9">
        <f>IF(OR('Master MP Status'!K248=0,'Master MP Status'!K248=""),"",'Master MP Status'!K248)</f>
        <v>45856</v>
      </c>
      <c r="L248" s="9">
        <f>IF(OR('Master MP Status'!L248=0,'Master MP Status'!L248=""),"",'Master MP Status'!L248)</f>
        <v>45856</v>
      </c>
      <c r="M248" s="9" t="str">
        <f>IF(OR('Master MP Status'!M248=0,'Master MP Status'!M248=""),"",'Master MP Status'!M248)</f>
        <v/>
      </c>
      <c r="N248" s="5" t="str">
        <f>IF(ISTEXT('Master MP Status'!N248),'Master MP Status'!N248,"")</f>
        <v/>
      </c>
      <c r="O248" s="5">
        <f>LOOKUP(O$6,'Daily Absent'!$O$6:$AX$6,'Daily Absent'!$O248:$AX248)</f>
        <v>0</v>
      </c>
      <c r="P248" s="104">
        <f>VALUE('Time Sheet KN'!Q248-'Time Sheet KN'!P248)*24</f>
        <v>0</v>
      </c>
      <c r="Q248" s="104">
        <f>VALUE('Time Sheet KN'!S248-'Time Sheet KN'!R248)*24</f>
        <v>0</v>
      </c>
      <c r="R248" s="104">
        <f>VALUE('Time Sheet KN'!U248-'Time Sheet KN'!T248)*24</f>
        <v>0</v>
      </c>
      <c r="S248" s="105">
        <f t="shared" si="2048"/>
        <v>0</v>
      </c>
      <c r="T248" s="5">
        <f t="shared" si="2049"/>
        <v>0</v>
      </c>
      <c r="U248" s="5"/>
      <c r="V248" s="5">
        <f>LOOKUP(V$6,'Daily Absent'!$O$6:$AX$6,'Daily Absent'!$O248:$AX248)</f>
        <v>0</v>
      </c>
      <c r="W248" s="104">
        <f>VALUE('Time Sheet KN'!X248-'Time Sheet KN'!W248)*24</f>
        <v>0</v>
      </c>
      <c r="X248" s="104">
        <f>VALUE('Time Sheet KN'!Z248-'Time Sheet KN'!Y248)*24</f>
        <v>0</v>
      </c>
      <c r="Y248" s="104">
        <f>VALUE('Time Sheet KN'!AB248-'Time Sheet KN'!AA248)*24</f>
        <v>0</v>
      </c>
      <c r="Z248" s="105">
        <f t="shared" si="2050"/>
        <v>0</v>
      </c>
      <c r="AA248" s="5">
        <f t="shared" si="2051"/>
        <v>0</v>
      </c>
      <c r="AB248" s="5"/>
      <c r="AC248" s="5">
        <f>LOOKUP(AC$6,'Daily Absent'!$O$6:$AX$6,'Daily Absent'!$O248:$AX248)</f>
        <v>0</v>
      </c>
      <c r="AD248" s="104">
        <f>VALUE('Time Sheet KN'!AE248-'Time Sheet KN'!AD248)*24</f>
        <v>0</v>
      </c>
      <c r="AE248" s="104">
        <f>VALUE('Time Sheet KN'!AG248-'Time Sheet KN'!AF248)*24</f>
        <v>0</v>
      </c>
      <c r="AF248" s="104">
        <f>VALUE('Time Sheet KN'!AI248-'Time Sheet KN'!AH248)*24</f>
        <v>0</v>
      </c>
      <c r="AG248" s="105">
        <f t="shared" si="2052"/>
        <v>0</v>
      </c>
      <c r="AH248" s="5">
        <f t="shared" si="2053"/>
        <v>0</v>
      </c>
      <c r="AI248" s="5"/>
      <c r="AJ248" s="5">
        <f>LOOKUP(AJ$6,'Daily Absent'!$O$6:$AX$6,'Daily Absent'!$O248:$AX248)</f>
        <v>0</v>
      </c>
      <c r="AK248" s="104">
        <f>VALUE('Time Sheet KN'!AL248-'Time Sheet KN'!AK248)*24</f>
        <v>0</v>
      </c>
      <c r="AL248" s="104">
        <f>VALUE('Time Sheet KN'!AN248-'Time Sheet KN'!AM248)*24</f>
        <v>0</v>
      </c>
      <c r="AM248" s="104">
        <f>VALUE('Time Sheet KN'!AP248-'Time Sheet KN'!AO248)*24</f>
        <v>0</v>
      </c>
      <c r="AN248" s="105">
        <f t="shared" si="2054"/>
        <v>0</v>
      </c>
      <c r="AO248" s="5">
        <f t="shared" si="2055"/>
        <v>0</v>
      </c>
      <c r="AP248" s="5"/>
      <c r="AQ248" s="5">
        <f>LOOKUP(AQ$6,'Daily Absent'!$O$6:$AX$6,'Daily Absent'!$O248:$AX248)</f>
        <v>0</v>
      </c>
      <c r="AR248" s="104">
        <f>VALUE('Time Sheet KN'!AS248-'Time Sheet KN'!AR248)*24</f>
        <v>0</v>
      </c>
      <c r="AS248" s="104">
        <f>VALUE('Time Sheet KN'!AU248-'Time Sheet KN'!AT248)*24</f>
        <v>0</v>
      </c>
      <c r="AT248" s="104">
        <f>VALUE('Time Sheet KN'!AW248-'Time Sheet KN'!AV248)*24</f>
        <v>0</v>
      </c>
      <c r="AU248" s="105">
        <f t="shared" si="2056"/>
        <v>0</v>
      </c>
      <c r="AV248" s="5">
        <f t="shared" si="2057"/>
        <v>0</v>
      </c>
      <c r="AW248" s="5"/>
      <c r="AX248" s="5">
        <f>LOOKUP(AX$6,'Daily Absent'!$O$6:$AX$6,'Daily Absent'!$O248:$AX248)</f>
        <v>0</v>
      </c>
      <c r="AY248" s="104">
        <f>VALUE('Time Sheet KN'!AZ248-'Time Sheet KN'!AY248)*24</f>
        <v>0</v>
      </c>
      <c r="AZ248" s="104">
        <f>VALUE('Time Sheet KN'!BB248-'Time Sheet KN'!BA248)*24</f>
        <v>0</v>
      </c>
      <c r="BA248" s="104">
        <f>VALUE('Time Sheet KN'!BD248-'Time Sheet KN'!BC248)*24</f>
        <v>0</v>
      </c>
      <c r="BB248" s="105">
        <f t="shared" si="2058"/>
        <v>0</v>
      </c>
      <c r="BC248" s="5">
        <f t="shared" si="2059"/>
        <v>0</v>
      </c>
      <c r="BD248" s="5"/>
      <c r="BE248" s="5">
        <f>LOOKUP(BE$6,'Daily Absent'!$O$6:$AX$6,'Daily Absent'!$O248:$AX248)</f>
        <v>0</v>
      </c>
      <c r="BF248" s="104">
        <f>VALUE('Time Sheet KN'!BG248-'Time Sheet KN'!BF248)*24</f>
        <v>0</v>
      </c>
      <c r="BG248" s="104">
        <f>VALUE('Time Sheet KN'!BI248-'Time Sheet KN'!BH248)*24</f>
        <v>0</v>
      </c>
      <c r="BH248" s="104">
        <f>VALUE('Time Sheet KN'!BK248-'Time Sheet KN'!BJ248)*24</f>
        <v>0</v>
      </c>
      <c r="BI248" s="105">
        <f t="shared" si="2060"/>
        <v>0</v>
      </c>
      <c r="BJ248" s="5">
        <f t="shared" si="2061"/>
        <v>0</v>
      </c>
      <c r="BK248" s="5"/>
      <c r="BL248" s="5">
        <f>LOOKUP(BL$6,'Daily Absent'!$O$6:$AX$6,'Daily Absent'!$O248:$AX248)</f>
        <v>0</v>
      </c>
      <c r="BM248" s="104">
        <f>VALUE('Time Sheet KN'!BN248-'Time Sheet KN'!BM248)*24</f>
        <v>0</v>
      </c>
      <c r="BN248" s="104">
        <f>VALUE('Time Sheet KN'!BP248-'Time Sheet KN'!BO248)*24</f>
        <v>0</v>
      </c>
      <c r="BO248" s="104">
        <f>VALUE('Time Sheet KN'!BR248-'Time Sheet KN'!BQ248)*24</f>
        <v>0</v>
      </c>
      <c r="BP248" s="105">
        <f t="shared" si="2062"/>
        <v>0</v>
      </c>
      <c r="BQ248" s="5">
        <f t="shared" si="2063"/>
        <v>0</v>
      </c>
      <c r="BR248" s="5"/>
      <c r="BS248" s="5">
        <f>LOOKUP(BS$6,'Daily Absent'!$O$6:$AX$6,'Daily Absent'!$O248:$AX248)</f>
        <v>0</v>
      </c>
      <c r="BT248" s="104">
        <f>VALUE('Time Sheet KN'!BU248-'Time Sheet KN'!BT248)*24</f>
        <v>0</v>
      </c>
      <c r="BU248" s="104">
        <f>VALUE('Time Sheet KN'!BW248-'Time Sheet KN'!BV248)*24</f>
        <v>0</v>
      </c>
      <c r="BV248" s="104">
        <f>VALUE('Time Sheet KN'!BY248-'Time Sheet KN'!BX248)*24</f>
        <v>0</v>
      </c>
      <c r="BW248" s="105">
        <f t="shared" si="2064"/>
        <v>0</v>
      </c>
      <c r="BX248" s="5">
        <f t="shared" si="2065"/>
        <v>0</v>
      </c>
      <c r="BY248" s="5"/>
      <c r="BZ248" s="5">
        <f>LOOKUP(BZ$6,'Daily Absent'!$O$6:$AX$6,'Daily Absent'!$O248:$AX248)</f>
        <v>0</v>
      </c>
      <c r="CA248" s="104">
        <f>VALUE('Time Sheet KN'!CB248-'Time Sheet KN'!CA248)*24</f>
        <v>0</v>
      </c>
      <c r="CB248" s="104">
        <f>VALUE('Time Sheet KN'!CD248-'Time Sheet KN'!CC248)*24</f>
        <v>0</v>
      </c>
      <c r="CC248" s="104">
        <f>VALUE('Time Sheet KN'!CF248-'Time Sheet KN'!CE248)*24</f>
        <v>0</v>
      </c>
      <c r="CD248" s="105">
        <f t="shared" si="2066"/>
        <v>0</v>
      </c>
      <c r="CE248" s="5">
        <f t="shared" si="2067"/>
        <v>0</v>
      </c>
      <c r="CF248" s="5"/>
      <c r="CG248" s="5">
        <f>LOOKUP(CG$6,'Daily Absent'!$O$6:$AX$6,'Daily Absent'!$O248:$AX248)</f>
        <v>0</v>
      </c>
      <c r="CH248" s="104">
        <f>VALUE('Time Sheet KN'!CI248-'Time Sheet KN'!CH248)*24</f>
        <v>0</v>
      </c>
      <c r="CI248" s="104">
        <f>VALUE('Time Sheet KN'!CK248-'Time Sheet KN'!CJ248)*24</f>
        <v>0</v>
      </c>
      <c r="CJ248" s="104">
        <f>VALUE('Time Sheet KN'!CM248-'Time Sheet KN'!CL248)*24</f>
        <v>0</v>
      </c>
      <c r="CK248" s="105">
        <f t="shared" si="2068"/>
        <v>0</v>
      </c>
      <c r="CL248" s="5">
        <f t="shared" si="2069"/>
        <v>0</v>
      </c>
      <c r="CM248" s="5"/>
      <c r="CN248" s="5">
        <f>LOOKUP(CN$6,'Daily Absent'!$O$6:$AX$6,'Daily Absent'!$O248:$AX248)</f>
        <v>0</v>
      </c>
      <c r="CO248" s="104">
        <f>VALUE('Time Sheet KN'!CP248-'Time Sheet KN'!CO248)*24</f>
        <v>0</v>
      </c>
      <c r="CP248" s="104">
        <f>VALUE('Time Sheet KN'!CR248-'Time Sheet KN'!CQ248)*24</f>
        <v>0</v>
      </c>
      <c r="CQ248" s="104">
        <f>VALUE('Time Sheet KN'!CT248-'Time Sheet KN'!CS248)*24</f>
        <v>0</v>
      </c>
      <c r="CR248" s="105">
        <f t="shared" si="2070"/>
        <v>0</v>
      </c>
      <c r="CS248" s="5">
        <f t="shared" si="2071"/>
        <v>0</v>
      </c>
      <c r="CT248" s="5"/>
      <c r="CU248" s="5">
        <f>LOOKUP(CU$6,'Daily Absent'!$O$6:$AX$6,'Daily Absent'!$O248:$AX248)</f>
        <v>0</v>
      </c>
      <c r="CV248" s="104">
        <f>VALUE('Time Sheet KN'!CW248-'Time Sheet KN'!CV248)*24</f>
        <v>0</v>
      </c>
      <c r="CW248" s="104">
        <f>VALUE('Time Sheet KN'!CY248-'Time Sheet KN'!CX248)*24</f>
        <v>0</v>
      </c>
      <c r="CX248" s="104">
        <f>VALUE('Time Sheet KN'!DA248-'Time Sheet KN'!CZ248)*24</f>
        <v>0</v>
      </c>
      <c r="CY248" s="105">
        <f t="shared" si="2072"/>
        <v>0</v>
      </c>
      <c r="CZ248" s="5">
        <f t="shared" si="2073"/>
        <v>0</v>
      </c>
      <c r="DA248" s="5"/>
      <c r="DB248" s="5">
        <f>LOOKUP(DB$6,'Daily Absent'!$O$6:$AX$6,'Daily Absent'!$O248:$AX248)</f>
        <v>0</v>
      </c>
      <c r="DC248" s="104">
        <f>VALUE('Time Sheet KN'!DD248-'Time Sheet KN'!DC248)*24</f>
        <v>0</v>
      </c>
      <c r="DD248" s="104">
        <f>VALUE('Time Sheet KN'!DF248-'Time Sheet KN'!DE248)*24</f>
        <v>0</v>
      </c>
      <c r="DE248" s="104">
        <f>VALUE('Time Sheet KN'!DH248-'Time Sheet KN'!DG248)*24</f>
        <v>0</v>
      </c>
      <c r="DF248" s="105">
        <f t="shared" si="2074"/>
        <v>0</v>
      </c>
      <c r="DG248" s="5">
        <f t="shared" si="2075"/>
        <v>0</v>
      </c>
      <c r="DH248" s="5"/>
      <c r="DI248" s="5">
        <f>LOOKUP(DI$6,'Daily Absent'!$O$6:$AX$6,'Daily Absent'!$O248:$AX248)</f>
        <v>0</v>
      </c>
      <c r="DJ248" s="104">
        <f>VALUE('Time Sheet KN'!DK248-'Time Sheet KN'!DJ248)*24</f>
        <v>0</v>
      </c>
      <c r="DK248" s="104">
        <f>VALUE('Time Sheet KN'!DM248-'Time Sheet KN'!DL248)*24</f>
        <v>0</v>
      </c>
      <c r="DL248" s="104">
        <f>VALUE('Time Sheet KN'!DO248-'Time Sheet KN'!DN248)*24</f>
        <v>0</v>
      </c>
      <c r="DM248" s="105">
        <f t="shared" si="2076"/>
        <v>0</v>
      </c>
      <c r="DN248" s="5">
        <f t="shared" si="2077"/>
        <v>0</v>
      </c>
      <c r="DO248" s="5"/>
      <c r="DP248" s="5">
        <f>LOOKUP(DP$6,'Daily Absent'!$O$6:$AX$6,'Daily Absent'!$O248:$AX248)</f>
        <v>0</v>
      </c>
      <c r="DQ248" s="104">
        <f>VALUE('Time Sheet KN'!DR248-'Time Sheet KN'!DQ248)*24</f>
        <v>0</v>
      </c>
      <c r="DR248" s="104">
        <f>VALUE('Time Sheet KN'!DT248-'Time Sheet KN'!DS248)*24</f>
        <v>0</v>
      </c>
      <c r="DS248" s="104">
        <f>VALUE('Time Sheet KN'!DV248-'Time Sheet KN'!DU248)*24</f>
        <v>0</v>
      </c>
      <c r="DT248" s="105">
        <f t="shared" si="2078"/>
        <v>0</v>
      </c>
      <c r="DU248" s="5">
        <f t="shared" si="2079"/>
        <v>0</v>
      </c>
      <c r="DV248" s="5"/>
      <c r="DW248" s="5">
        <f>LOOKUP(DW$6,'Daily Absent'!$O$6:$AX$6,'Daily Absent'!$O248:$AX248)</f>
        <v>0</v>
      </c>
      <c r="DX248" s="104">
        <f>VALUE('Time Sheet KN'!DY248-'Time Sheet KN'!DX248)*24</f>
        <v>0</v>
      </c>
      <c r="DY248" s="104">
        <f>VALUE('Time Sheet KN'!EA248-'Time Sheet KN'!DZ248)*24</f>
        <v>0</v>
      </c>
      <c r="DZ248" s="104">
        <f>VALUE('Time Sheet KN'!EC248-'Time Sheet KN'!EB248)*24</f>
        <v>0</v>
      </c>
      <c r="EA248" s="105">
        <f t="shared" si="2080"/>
        <v>0</v>
      </c>
      <c r="EB248" s="5">
        <f t="shared" si="2081"/>
        <v>0</v>
      </c>
      <c r="EC248" s="5"/>
      <c r="ED248" s="5">
        <f>LOOKUP(ED$6,'Daily Absent'!$O$6:$AX$6,'Daily Absent'!$O248:$AX248)</f>
        <v>1</v>
      </c>
      <c r="EE248" s="104">
        <f>VALUE('Time Sheet KN'!EF248-'Time Sheet KN'!EE248)*24</f>
        <v>5</v>
      </c>
      <c r="EF248" s="104">
        <f>VALUE('Time Sheet KN'!EH248-'Time Sheet KN'!EG248)*24</f>
        <v>5.0000000000000009</v>
      </c>
      <c r="EG248" s="104">
        <f>VALUE('Time Sheet KN'!EJ248-'Time Sheet KN'!EI248)*24</f>
        <v>3</v>
      </c>
      <c r="EH248" s="105">
        <f t="shared" si="2082"/>
        <v>10</v>
      </c>
      <c r="EI248" s="5">
        <f t="shared" si="2083"/>
        <v>3</v>
      </c>
      <c r="EJ248" s="5"/>
      <c r="EK248" s="5">
        <f>LOOKUP(EK$6,'Daily Absent'!$O$6:$AX$6,'Daily Absent'!$O248:$AX248)</f>
        <v>1</v>
      </c>
      <c r="EL248" s="104">
        <f>VALUE('Time Sheet KN'!EM248-'Time Sheet KN'!EL248)*24</f>
        <v>5</v>
      </c>
      <c r="EM248" s="104">
        <f>VALUE('Time Sheet KN'!EO248-'Time Sheet KN'!EN248)*24</f>
        <v>5.0000000000000009</v>
      </c>
      <c r="EN248" s="104">
        <f>VALUE('Time Sheet KN'!EQ248-'Time Sheet KN'!EP248)*24</f>
        <v>0</v>
      </c>
      <c r="EO248" s="105">
        <f t="shared" si="2084"/>
        <v>9</v>
      </c>
      <c r="EP248" s="5">
        <f t="shared" si="2085"/>
        <v>1</v>
      </c>
      <c r="EQ248" s="5"/>
      <c r="ER248" s="5">
        <f>LOOKUP(ER$6,'Daily Absent'!$O$6:$AX$6,'Daily Absent'!$O248:$AX248)</f>
        <v>0</v>
      </c>
      <c r="ES248" s="104">
        <f>VALUE('Time Sheet KN'!ET248-'Time Sheet KN'!ES248)*24</f>
        <v>0</v>
      </c>
      <c r="ET248" s="104">
        <f>VALUE('Time Sheet KN'!EV248-'Time Sheet KN'!EU248)*24</f>
        <v>0</v>
      </c>
      <c r="EU248" s="104">
        <f>VALUE('Time Sheet KN'!EX248-'Time Sheet KN'!EW248)*24</f>
        <v>0</v>
      </c>
      <c r="EV248" s="105">
        <f t="shared" si="2086"/>
        <v>0</v>
      </c>
      <c r="EW248" s="5">
        <f t="shared" si="2087"/>
        <v>0</v>
      </c>
      <c r="EX248" s="5"/>
      <c r="EY248" s="5">
        <f>LOOKUP(EY$6,'Daily Absent'!$O$6:$AX$6,'Daily Absent'!$O248:$AX248)</f>
        <v>1</v>
      </c>
      <c r="EZ248" s="104">
        <f>VALUE('Time Sheet KN'!FA248-'Time Sheet KN'!EZ248)*24</f>
        <v>5</v>
      </c>
      <c r="FA248" s="104">
        <f>VALUE('Time Sheet KN'!FC248-'Time Sheet KN'!FB248)*24</f>
        <v>5.0000000000000009</v>
      </c>
      <c r="FB248" s="104">
        <f>VALUE('Time Sheet KN'!FE248-'Time Sheet KN'!FD248)*24</f>
        <v>3</v>
      </c>
      <c r="FC248" s="105">
        <f t="shared" si="2088"/>
        <v>10</v>
      </c>
      <c r="FD248" s="5">
        <f t="shared" si="2089"/>
        <v>3</v>
      </c>
      <c r="FE248" s="5"/>
      <c r="FF248" s="5">
        <f>LOOKUP(FF$6,'Daily Absent'!$O$6:$AX$6,'Daily Absent'!$O248:$AX248)</f>
        <v>1</v>
      </c>
      <c r="FG248" s="104">
        <f>VALUE('Time Sheet KN'!FH248-'Time Sheet KN'!FG248)*24</f>
        <v>0</v>
      </c>
      <c r="FH248" s="104">
        <f>VALUE('Time Sheet KN'!FJ248-'Time Sheet KN'!FI248)*24</f>
        <v>0</v>
      </c>
      <c r="FI248" s="104">
        <f>VALUE('Time Sheet KN'!FL248-'Time Sheet KN'!FK248)*24</f>
        <v>0</v>
      </c>
      <c r="FJ248" s="105">
        <f t="shared" si="2090"/>
        <v>0</v>
      </c>
      <c r="FK248" s="5">
        <f t="shared" si="2091"/>
        <v>0</v>
      </c>
      <c r="FL248" s="5"/>
      <c r="FM248" s="5">
        <f>LOOKUP(FM$6,'Daily Absent'!$O$6:$AX$6,'Daily Absent'!$O248:$AX248)</f>
        <v>0</v>
      </c>
      <c r="FN248" s="104">
        <f>VALUE('Time Sheet KN'!FO248-'Time Sheet KN'!FN248)*24</f>
        <v>0</v>
      </c>
      <c r="FO248" s="104">
        <f>VALUE('Time Sheet KN'!FQ248-'Time Sheet KN'!FP248)*24</f>
        <v>0</v>
      </c>
      <c r="FP248" s="104">
        <f>VALUE('Time Sheet KN'!FS248-'Time Sheet KN'!FR248)*24</f>
        <v>0</v>
      </c>
      <c r="FQ248" s="105">
        <f t="shared" si="2092"/>
        <v>0</v>
      </c>
      <c r="FR248" s="5">
        <f t="shared" si="2093"/>
        <v>0</v>
      </c>
      <c r="FS248" s="5"/>
      <c r="FT248" s="5">
        <f>LOOKUP(FT$6,'Daily Absent'!$O$6:$AX$6,'Daily Absent'!$O248:$AX248)</f>
        <v>0</v>
      </c>
      <c r="FU248" s="104">
        <f>VALUE('Time Sheet KN'!FV248-'Time Sheet KN'!FU248)*24</f>
        <v>0</v>
      </c>
      <c r="FV248" s="104">
        <f>VALUE('Time Sheet KN'!FX248-'Time Sheet KN'!FW248)*24</f>
        <v>0</v>
      </c>
      <c r="FW248" s="104">
        <f>VALUE('Time Sheet KN'!FZ248-'Time Sheet KN'!FY248)*24</f>
        <v>0</v>
      </c>
      <c r="FX248" s="105">
        <f t="shared" si="2094"/>
        <v>0</v>
      </c>
      <c r="FY248" s="5">
        <f t="shared" si="2095"/>
        <v>0</v>
      </c>
      <c r="FZ248" s="5"/>
      <c r="GA248" s="5">
        <f>LOOKUP(GA$6,'Daily Absent'!$O$6:$AX$6,'Daily Absent'!$O248:$AX248)</f>
        <v>0</v>
      </c>
      <c r="GB248" s="104">
        <f>VALUE('Time Sheet KN'!GC248-'Time Sheet KN'!GB248)*24</f>
        <v>0</v>
      </c>
      <c r="GC248" s="104">
        <f>VALUE('Time Sheet KN'!GE248-'Time Sheet KN'!GD248)*24</f>
        <v>0</v>
      </c>
      <c r="GD248" s="104">
        <f>VALUE('Time Sheet KN'!GG248-'Time Sheet KN'!GF248)*24</f>
        <v>0</v>
      </c>
      <c r="GE248" s="105">
        <f t="shared" si="2096"/>
        <v>0</v>
      </c>
      <c r="GF248" s="5">
        <f t="shared" si="2097"/>
        <v>0</v>
      </c>
      <c r="GG248" s="5"/>
      <c r="GH248" s="5">
        <f>LOOKUP(GH$6,'Daily Absent'!$O$6:$AX$6,'Daily Absent'!$O248:$AX248)</f>
        <v>0</v>
      </c>
      <c r="GI248" s="104">
        <f>VALUE('Time Sheet KN'!GJ248-'Time Sheet KN'!GI248)*24</f>
        <v>0</v>
      </c>
      <c r="GJ248" s="104">
        <f>VALUE('Time Sheet KN'!GL248-'Time Sheet KN'!GK248)*24</f>
        <v>0</v>
      </c>
      <c r="GK248" s="104">
        <f>VALUE('Time Sheet KN'!GN248-'Time Sheet KN'!GM248)*24</f>
        <v>0</v>
      </c>
      <c r="GL248" s="105">
        <f t="shared" si="2098"/>
        <v>0</v>
      </c>
      <c r="GM248" s="5">
        <f t="shared" si="2099"/>
        <v>0</v>
      </c>
      <c r="GN248" s="5"/>
      <c r="GO248" s="5">
        <f>LOOKUP(GO$6,'Daily Absent'!$O$6:$AX$6,'Daily Absent'!$O248:$AX248)</f>
        <v>0</v>
      </c>
      <c r="GP248" s="104">
        <f>VALUE('Time Sheet KN'!GQ248-'Time Sheet KN'!GP248)*24</f>
        <v>0</v>
      </c>
      <c r="GQ248" s="104">
        <f>VALUE('Time Sheet KN'!GS248-'Time Sheet KN'!GR248)*24</f>
        <v>0</v>
      </c>
      <c r="GR248" s="104">
        <f>VALUE('Time Sheet KN'!GU248-'Time Sheet KN'!GT248)*24</f>
        <v>0</v>
      </c>
      <c r="GS248" s="105">
        <f t="shared" si="2100"/>
        <v>0</v>
      </c>
      <c r="GT248" s="5">
        <f t="shared" si="2101"/>
        <v>0</v>
      </c>
      <c r="GU248" s="5"/>
      <c r="GV248" s="5">
        <f>LOOKUP(GV$6,'Daily Absent'!$O$6:$AX$6,'Daily Absent'!$O248:$AX248)</f>
        <v>0</v>
      </c>
      <c r="GW248" s="104">
        <f>VALUE('Time Sheet KN'!GX248-'Time Sheet KN'!GW248)*24</f>
        <v>0</v>
      </c>
      <c r="GX248" s="104">
        <f>VALUE('Time Sheet KN'!GZ248-'Time Sheet KN'!GY248)*24</f>
        <v>0</v>
      </c>
      <c r="GY248" s="104">
        <f>VALUE('Time Sheet KN'!HB248-'Time Sheet KN'!HA248)*24</f>
        <v>0</v>
      </c>
      <c r="GZ248" s="105">
        <f t="shared" si="2102"/>
        <v>0</v>
      </c>
      <c r="HA248" s="5">
        <f t="shared" si="2103"/>
        <v>0</v>
      </c>
      <c r="HB248" s="5"/>
      <c r="HC248" s="5">
        <f>LOOKUP(HC$6,'Daily Absent'!$O$6:$AX$6,'Daily Absent'!$O248:$AX248)</f>
        <v>0</v>
      </c>
      <c r="HD248" s="104">
        <f>VALUE('Time Sheet KN'!HE248-'Time Sheet KN'!HD248)*24</f>
        <v>0</v>
      </c>
      <c r="HE248" s="104">
        <f>VALUE('Time Sheet KN'!HG248-'Time Sheet KN'!HF248)*24</f>
        <v>0</v>
      </c>
      <c r="HF248" s="104">
        <f>VALUE('Time Sheet KN'!HI248-'Time Sheet KN'!HH248)*24</f>
        <v>0</v>
      </c>
      <c r="HG248" s="105">
        <f t="shared" si="2104"/>
        <v>0</v>
      </c>
      <c r="HH248" s="5">
        <f t="shared" si="2105"/>
        <v>0</v>
      </c>
      <c r="HI248" s="5"/>
      <c r="HJ248" s="5">
        <f>LOOKUP(HJ$6,'Daily Absent'!$O$6:$AX$6,'Daily Absent'!$O248:$AX248)</f>
        <v>0</v>
      </c>
      <c r="HK248" s="104">
        <f>VALUE('Time Sheet KN'!HL248-'Time Sheet KN'!HK248)*24</f>
        <v>0</v>
      </c>
      <c r="HL248" s="104">
        <f>VALUE('Time Sheet KN'!HN248-'Time Sheet KN'!HM248)*24</f>
        <v>0</v>
      </c>
      <c r="HM248" s="104">
        <f>VALUE('Time Sheet KN'!HP248-'Time Sheet KN'!HO248)*24</f>
        <v>0</v>
      </c>
      <c r="HN248" s="105">
        <f t="shared" si="2106"/>
        <v>0</v>
      </c>
      <c r="HO248" s="5">
        <f t="shared" si="2107"/>
        <v>0</v>
      </c>
      <c r="HP248" s="5"/>
      <c r="HQ248" s="5">
        <f>LOOKUP(HQ$6,'Daily Absent'!$O$6:$AX$6,'Daily Absent'!$O248:$AX248)</f>
        <v>0</v>
      </c>
      <c r="HR248" s="104">
        <f>VALUE('Time Sheet KN'!HS248-'Time Sheet KN'!HR248)*24</f>
        <v>0</v>
      </c>
      <c r="HS248" s="104">
        <f>VALUE('Time Sheet KN'!HU248-'Time Sheet KN'!HT248)*24</f>
        <v>0</v>
      </c>
      <c r="HT248" s="104">
        <f>VALUE('Time Sheet KN'!HW248-'Time Sheet KN'!HV248)*24</f>
        <v>0</v>
      </c>
      <c r="HU248" s="105">
        <f t="shared" si="2108"/>
        <v>0</v>
      </c>
      <c r="HV248" s="5">
        <f t="shared" si="2109"/>
        <v>0</v>
      </c>
      <c r="HW248" s="5"/>
      <c r="HX248" s="5">
        <f>LOOKUP(HX$6,'Daily Absent'!$O$6:$AX$6,'Daily Absent'!$O248:$AX248)</f>
        <v>0</v>
      </c>
      <c r="HY248" s="104">
        <f>VALUE('Time Sheet KN'!HZ248-'Time Sheet KN'!HY248)*24</f>
        <v>0</v>
      </c>
      <c r="HZ248" s="104">
        <f>VALUE('Time Sheet KN'!IB248-'Time Sheet KN'!IA248)*24</f>
        <v>0</v>
      </c>
      <c r="IA248" s="104">
        <f>VALUE('Time Sheet KN'!ID248-'Time Sheet KN'!IC248)*24</f>
        <v>0</v>
      </c>
      <c r="IB248" s="105">
        <f t="shared" si="2110"/>
        <v>0</v>
      </c>
      <c r="IC248" s="5">
        <f t="shared" si="2111"/>
        <v>0</v>
      </c>
      <c r="ID248" s="5"/>
      <c r="IE248" s="5">
        <f>LOOKUP(IE$6,'Daily Absent'!$O$6:$AX$6,'Daily Absent'!$O248:$AX248)</f>
        <v>0</v>
      </c>
      <c r="IF248" s="104">
        <f>VALUE('Time Sheet KN'!IG248-'Time Sheet KN'!IF248)*24</f>
        <v>0</v>
      </c>
      <c r="IG248" s="104">
        <f>VALUE('Time Sheet KN'!II248-'Time Sheet KN'!IH248)*24</f>
        <v>0</v>
      </c>
      <c r="IH248" s="104">
        <f>VALUE('Time Sheet KN'!IK248-'Time Sheet KN'!IJ248)*24</f>
        <v>0</v>
      </c>
      <c r="II248" s="105">
        <f t="shared" si="2112"/>
        <v>0</v>
      </c>
      <c r="IJ248" s="5">
        <f t="shared" si="2113"/>
        <v>0</v>
      </c>
      <c r="IK248" s="5"/>
      <c r="IL248" s="5">
        <f>LOOKUP(IL$6,'Daily Absent'!$O$6:$AX$6,'Daily Absent'!$O248:$AX248)</f>
        <v>0</v>
      </c>
      <c r="IM248" s="104">
        <f>VALUE('Time Sheet KN'!IN248-'Time Sheet KN'!IM248)*24</f>
        <v>0</v>
      </c>
      <c r="IN248" s="104">
        <f>VALUE('Time Sheet KN'!IP248-'Time Sheet KN'!IO248)*24</f>
        <v>0</v>
      </c>
      <c r="IO248" s="104">
        <f>VALUE('Time Sheet KN'!IR248-'Time Sheet KN'!IQ248)*24</f>
        <v>0</v>
      </c>
      <c r="IP248" s="105">
        <f t="shared" si="2114"/>
        <v>0</v>
      </c>
      <c r="IQ248" s="5">
        <f t="shared" si="2115"/>
        <v>0</v>
      </c>
      <c r="IR248" s="5"/>
      <c r="IS248" s="5">
        <f>LOOKUP(IS$6,'Daily Absent'!$O$6:$AX$6,'Daily Absent'!$O248:$AX248)</f>
        <v>0</v>
      </c>
      <c r="IT248" s="104">
        <f>VALUE('Time Sheet KN'!IU248-'Time Sheet KN'!IT248)*24</f>
        <v>0</v>
      </c>
      <c r="IU248" s="104">
        <f>VALUE('Time Sheet KN'!IW248-'Time Sheet KN'!IV248)*24</f>
        <v>0</v>
      </c>
      <c r="IV248" s="104">
        <f>VALUE('Time Sheet KN'!IY248-'Time Sheet KN'!IX248)*24</f>
        <v>0</v>
      </c>
      <c r="IW248" s="105">
        <f t="shared" si="2116"/>
        <v>0</v>
      </c>
      <c r="IX248" s="5">
        <f t="shared" si="2117"/>
        <v>0</v>
      </c>
      <c r="IY248" s="5"/>
      <c r="IZ248" s="5">
        <f>LOOKUP(IZ$6,'Daily Absent'!$O$6:$AX$6,'Daily Absent'!$O248:$AX248)</f>
        <v>0</v>
      </c>
      <c r="JA248" s="104">
        <f>VALUE('Time Sheet KN'!JB248-'Time Sheet KN'!JA248)*24</f>
        <v>0</v>
      </c>
      <c r="JB248" s="104">
        <f>VALUE('Time Sheet KN'!JD248-'Time Sheet KN'!JC248)*24</f>
        <v>0</v>
      </c>
      <c r="JC248" s="104">
        <f>VALUE('Time Sheet KN'!JF248-'Time Sheet KN'!JE248)*24</f>
        <v>0</v>
      </c>
      <c r="JD248" s="105">
        <f t="shared" si="2118"/>
        <v>0</v>
      </c>
      <c r="JE248" s="5">
        <f t="shared" si="2119"/>
        <v>0</v>
      </c>
      <c r="JF248" s="5"/>
    </row>
    <row r="249" spans="1:266" ht="21" customHeight="1">
      <c r="A249" s="54">
        <f>IF('Master MP Status'!A249&gt;0,'Master MP Status'!A249,"")</f>
        <v>241</v>
      </c>
      <c r="B249" s="5" t="str">
        <f>IF(ISTEXT('Master MP Status'!B249),'Master MP Status'!B249,"")</f>
        <v>DIRECT</v>
      </c>
      <c r="C249" s="153" t="str">
        <f>IF(OR(ISTEXT('Master MP Status'!C249),'Master MP Status'!C249&gt;0),'Master MP Status'!C249,"")</f>
        <v/>
      </c>
      <c r="D249" s="154" t="str">
        <f>IF(OR(ISTEXT('Master MP Status'!D249),'Master MP Status'!D249&gt;0),'Master MP Status'!D249,"")</f>
        <v>B250163</v>
      </c>
      <c r="E249" s="5" t="str">
        <f>IF(ISTEXT('Master MP Status'!E249),'Master MP Status'!E249,"")</f>
        <v>RIDWANUDIN</v>
      </c>
      <c r="F249" s="5" t="str">
        <f>IF(ISTEXT('Master MP Status'!F249),'Master MP Status'!F249,"")</f>
        <v/>
      </c>
      <c r="G249" s="5" t="str">
        <f>IF(ISTEXT('Master MP Status'!G249),'Master MP Status'!G249,"")</f>
        <v>Serang</v>
      </c>
      <c r="H249" s="5" t="str">
        <f>IF(ISTEXT('Master MP Status'!H249),'Master MP Status'!H249,"")</f>
        <v>NURBAYU</v>
      </c>
      <c r="I249" s="5" t="str">
        <f>IF(ISTEXT('Master MP Status'!I249),'Master MP Status'!I249,"")</f>
        <v>Fitter 1</v>
      </c>
      <c r="J249" s="5" t="str">
        <f>IF(ISTEXT('Master MP Status'!J249),'Master MP Status'!J249,"")</f>
        <v>Fitter 1</v>
      </c>
      <c r="K249" s="9">
        <f>IF(OR('Master MP Status'!K249=0,'Master MP Status'!K249=""),"",'Master MP Status'!K249)</f>
        <v>45856</v>
      </c>
      <c r="L249" s="9">
        <f>IF(OR('Master MP Status'!L249=0,'Master MP Status'!L249=""),"",'Master MP Status'!L249)</f>
        <v>45856</v>
      </c>
      <c r="M249" s="9" t="str">
        <f>IF(OR('Master MP Status'!M249=0,'Master MP Status'!M249=""),"",'Master MP Status'!M249)</f>
        <v/>
      </c>
      <c r="N249" s="5" t="str">
        <f>IF(ISTEXT('Master MP Status'!N249),'Master MP Status'!N249,"")</f>
        <v/>
      </c>
      <c r="O249" s="5">
        <f>LOOKUP(O$6,'Daily Absent'!$O$6:$AX$6,'Daily Absent'!$O249:$AX249)</f>
        <v>0</v>
      </c>
      <c r="P249" s="104">
        <f>VALUE('Time Sheet KN'!Q249-'Time Sheet KN'!P249)*24</f>
        <v>0</v>
      </c>
      <c r="Q249" s="104">
        <f>VALUE('Time Sheet KN'!S249-'Time Sheet KN'!R249)*24</f>
        <v>0</v>
      </c>
      <c r="R249" s="104">
        <f>VALUE('Time Sheet KN'!U249-'Time Sheet KN'!T249)*24</f>
        <v>0</v>
      </c>
      <c r="S249" s="105">
        <f t="shared" si="2048"/>
        <v>0</v>
      </c>
      <c r="T249" s="5">
        <f t="shared" si="2049"/>
        <v>0</v>
      </c>
      <c r="U249" s="5"/>
      <c r="V249" s="5">
        <f>LOOKUP(V$6,'Daily Absent'!$O$6:$AX$6,'Daily Absent'!$O249:$AX249)</f>
        <v>0</v>
      </c>
      <c r="W249" s="104">
        <f>VALUE('Time Sheet KN'!X249-'Time Sheet KN'!W249)*24</f>
        <v>0</v>
      </c>
      <c r="X249" s="104">
        <f>VALUE('Time Sheet KN'!Z249-'Time Sheet KN'!Y249)*24</f>
        <v>0</v>
      </c>
      <c r="Y249" s="104">
        <f>VALUE('Time Sheet KN'!AB249-'Time Sheet KN'!AA249)*24</f>
        <v>0</v>
      </c>
      <c r="Z249" s="105">
        <f t="shared" si="2050"/>
        <v>0</v>
      </c>
      <c r="AA249" s="5">
        <f t="shared" si="2051"/>
        <v>0</v>
      </c>
      <c r="AB249" s="5"/>
      <c r="AC249" s="5">
        <f>LOOKUP(AC$6,'Daily Absent'!$O$6:$AX$6,'Daily Absent'!$O249:$AX249)</f>
        <v>0</v>
      </c>
      <c r="AD249" s="104">
        <f>VALUE('Time Sheet KN'!AE249-'Time Sheet KN'!AD249)*24</f>
        <v>0</v>
      </c>
      <c r="AE249" s="104">
        <f>VALUE('Time Sheet KN'!AG249-'Time Sheet KN'!AF249)*24</f>
        <v>0</v>
      </c>
      <c r="AF249" s="104">
        <f>VALUE('Time Sheet KN'!AI249-'Time Sheet KN'!AH249)*24</f>
        <v>0</v>
      </c>
      <c r="AG249" s="105">
        <f t="shared" si="2052"/>
        <v>0</v>
      </c>
      <c r="AH249" s="5">
        <f t="shared" si="2053"/>
        <v>0</v>
      </c>
      <c r="AI249" s="5"/>
      <c r="AJ249" s="5">
        <f>LOOKUP(AJ$6,'Daily Absent'!$O$6:$AX$6,'Daily Absent'!$O249:$AX249)</f>
        <v>0</v>
      </c>
      <c r="AK249" s="104">
        <f>VALUE('Time Sheet KN'!AL249-'Time Sheet KN'!AK249)*24</f>
        <v>0</v>
      </c>
      <c r="AL249" s="104">
        <f>VALUE('Time Sheet KN'!AN249-'Time Sheet KN'!AM249)*24</f>
        <v>0</v>
      </c>
      <c r="AM249" s="104">
        <f>VALUE('Time Sheet KN'!AP249-'Time Sheet KN'!AO249)*24</f>
        <v>0</v>
      </c>
      <c r="AN249" s="105">
        <f t="shared" si="2054"/>
        <v>0</v>
      </c>
      <c r="AO249" s="5">
        <f t="shared" si="2055"/>
        <v>0</v>
      </c>
      <c r="AP249" s="5"/>
      <c r="AQ249" s="5">
        <f>LOOKUP(AQ$6,'Daily Absent'!$O$6:$AX$6,'Daily Absent'!$O249:$AX249)</f>
        <v>0</v>
      </c>
      <c r="AR249" s="104">
        <f>VALUE('Time Sheet KN'!AS249-'Time Sheet KN'!AR249)*24</f>
        <v>0</v>
      </c>
      <c r="AS249" s="104">
        <f>VALUE('Time Sheet KN'!AU249-'Time Sheet KN'!AT249)*24</f>
        <v>0</v>
      </c>
      <c r="AT249" s="104">
        <f>VALUE('Time Sheet KN'!AW249-'Time Sheet KN'!AV249)*24</f>
        <v>0</v>
      </c>
      <c r="AU249" s="105">
        <f t="shared" si="2056"/>
        <v>0</v>
      </c>
      <c r="AV249" s="5">
        <f t="shared" si="2057"/>
        <v>0</v>
      </c>
      <c r="AW249" s="5"/>
      <c r="AX249" s="5">
        <f>LOOKUP(AX$6,'Daily Absent'!$O$6:$AX$6,'Daily Absent'!$O249:$AX249)</f>
        <v>0</v>
      </c>
      <c r="AY249" s="104">
        <f>VALUE('Time Sheet KN'!AZ249-'Time Sheet KN'!AY249)*24</f>
        <v>0</v>
      </c>
      <c r="AZ249" s="104">
        <f>VALUE('Time Sheet KN'!BB249-'Time Sheet KN'!BA249)*24</f>
        <v>0</v>
      </c>
      <c r="BA249" s="104">
        <f>VALUE('Time Sheet KN'!BD249-'Time Sheet KN'!BC249)*24</f>
        <v>0</v>
      </c>
      <c r="BB249" s="105">
        <f t="shared" si="2058"/>
        <v>0</v>
      </c>
      <c r="BC249" s="5">
        <f t="shared" si="2059"/>
        <v>0</v>
      </c>
      <c r="BD249" s="5"/>
      <c r="BE249" s="5">
        <f>LOOKUP(BE$6,'Daily Absent'!$O$6:$AX$6,'Daily Absent'!$O249:$AX249)</f>
        <v>0</v>
      </c>
      <c r="BF249" s="104">
        <f>VALUE('Time Sheet KN'!BG249-'Time Sheet KN'!BF249)*24</f>
        <v>0</v>
      </c>
      <c r="BG249" s="104">
        <f>VALUE('Time Sheet KN'!BI249-'Time Sheet KN'!BH249)*24</f>
        <v>0</v>
      </c>
      <c r="BH249" s="104">
        <f>VALUE('Time Sheet KN'!BK249-'Time Sheet KN'!BJ249)*24</f>
        <v>0</v>
      </c>
      <c r="BI249" s="105">
        <f t="shared" si="2060"/>
        <v>0</v>
      </c>
      <c r="BJ249" s="5">
        <f t="shared" si="2061"/>
        <v>0</v>
      </c>
      <c r="BK249" s="5"/>
      <c r="BL249" s="5">
        <f>LOOKUP(BL$6,'Daily Absent'!$O$6:$AX$6,'Daily Absent'!$O249:$AX249)</f>
        <v>0</v>
      </c>
      <c r="BM249" s="104">
        <f>VALUE('Time Sheet KN'!BN249-'Time Sheet KN'!BM249)*24</f>
        <v>0</v>
      </c>
      <c r="BN249" s="104">
        <f>VALUE('Time Sheet KN'!BP249-'Time Sheet KN'!BO249)*24</f>
        <v>0</v>
      </c>
      <c r="BO249" s="104">
        <f>VALUE('Time Sheet KN'!BR249-'Time Sheet KN'!BQ249)*24</f>
        <v>0</v>
      </c>
      <c r="BP249" s="105">
        <f t="shared" si="2062"/>
        <v>0</v>
      </c>
      <c r="BQ249" s="5">
        <f t="shared" si="2063"/>
        <v>0</v>
      </c>
      <c r="BR249" s="5"/>
      <c r="BS249" s="5">
        <f>LOOKUP(BS$6,'Daily Absent'!$O$6:$AX$6,'Daily Absent'!$O249:$AX249)</f>
        <v>0</v>
      </c>
      <c r="BT249" s="104">
        <f>VALUE('Time Sheet KN'!BU249-'Time Sheet KN'!BT249)*24</f>
        <v>0</v>
      </c>
      <c r="BU249" s="104">
        <f>VALUE('Time Sheet KN'!BW249-'Time Sheet KN'!BV249)*24</f>
        <v>0</v>
      </c>
      <c r="BV249" s="104">
        <f>VALUE('Time Sheet KN'!BY249-'Time Sheet KN'!BX249)*24</f>
        <v>0</v>
      </c>
      <c r="BW249" s="105">
        <f t="shared" si="2064"/>
        <v>0</v>
      </c>
      <c r="BX249" s="5">
        <f t="shared" si="2065"/>
        <v>0</v>
      </c>
      <c r="BY249" s="5"/>
      <c r="BZ249" s="5">
        <f>LOOKUP(BZ$6,'Daily Absent'!$O$6:$AX$6,'Daily Absent'!$O249:$AX249)</f>
        <v>0</v>
      </c>
      <c r="CA249" s="104">
        <f>VALUE('Time Sheet KN'!CB249-'Time Sheet KN'!CA249)*24</f>
        <v>0</v>
      </c>
      <c r="CB249" s="104">
        <f>VALUE('Time Sheet KN'!CD249-'Time Sheet KN'!CC249)*24</f>
        <v>0</v>
      </c>
      <c r="CC249" s="104">
        <f>VALUE('Time Sheet KN'!CF249-'Time Sheet KN'!CE249)*24</f>
        <v>0</v>
      </c>
      <c r="CD249" s="105">
        <f t="shared" si="2066"/>
        <v>0</v>
      </c>
      <c r="CE249" s="5">
        <f t="shared" si="2067"/>
        <v>0</v>
      </c>
      <c r="CF249" s="5"/>
      <c r="CG249" s="5">
        <f>LOOKUP(CG$6,'Daily Absent'!$O$6:$AX$6,'Daily Absent'!$O249:$AX249)</f>
        <v>0</v>
      </c>
      <c r="CH249" s="104">
        <f>VALUE('Time Sheet KN'!CI249-'Time Sheet KN'!CH249)*24</f>
        <v>0</v>
      </c>
      <c r="CI249" s="104">
        <f>VALUE('Time Sheet KN'!CK249-'Time Sheet KN'!CJ249)*24</f>
        <v>0</v>
      </c>
      <c r="CJ249" s="104">
        <f>VALUE('Time Sheet KN'!CM249-'Time Sheet KN'!CL249)*24</f>
        <v>0</v>
      </c>
      <c r="CK249" s="105">
        <f t="shared" si="2068"/>
        <v>0</v>
      </c>
      <c r="CL249" s="5">
        <f t="shared" si="2069"/>
        <v>0</v>
      </c>
      <c r="CM249" s="5"/>
      <c r="CN249" s="5">
        <f>LOOKUP(CN$6,'Daily Absent'!$O$6:$AX$6,'Daily Absent'!$O249:$AX249)</f>
        <v>0</v>
      </c>
      <c r="CO249" s="104">
        <f>VALUE('Time Sheet KN'!CP249-'Time Sheet KN'!CO249)*24</f>
        <v>0</v>
      </c>
      <c r="CP249" s="104">
        <f>VALUE('Time Sheet KN'!CR249-'Time Sheet KN'!CQ249)*24</f>
        <v>0</v>
      </c>
      <c r="CQ249" s="104">
        <f>VALUE('Time Sheet KN'!CT249-'Time Sheet KN'!CS249)*24</f>
        <v>0</v>
      </c>
      <c r="CR249" s="105">
        <f t="shared" si="2070"/>
        <v>0</v>
      </c>
      <c r="CS249" s="5">
        <f t="shared" si="2071"/>
        <v>0</v>
      </c>
      <c r="CT249" s="5"/>
      <c r="CU249" s="5">
        <f>LOOKUP(CU$6,'Daily Absent'!$O$6:$AX$6,'Daily Absent'!$O249:$AX249)</f>
        <v>0</v>
      </c>
      <c r="CV249" s="104">
        <f>VALUE('Time Sheet KN'!CW249-'Time Sheet KN'!CV249)*24</f>
        <v>0</v>
      </c>
      <c r="CW249" s="104">
        <f>VALUE('Time Sheet KN'!CY249-'Time Sheet KN'!CX249)*24</f>
        <v>0</v>
      </c>
      <c r="CX249" s="104">
        <f>VALUE('Time Sheet KN'!DA249-'Time Sheet KN'!CZ249)*24</f>
        <v>0</v>
      </c>
      <c r="CY249" s="105">
        <f t="shared" si="2072"/>
        <v>0</v>
      </c>
      <c r="CZ249" s="5">
        <f t="shared" si="2073"/>
        <v>0</v>
      </c>
      <c r="DA249" s="5"/>
      <c r="DB249" s="5">
        <f>LOOKUP(DB$6,'Daily Absent'!$O$6:$AX$6,'Daily Absent'!$O249:$AX249)</f>
        <v>0</v>
      </c>
      <c r="DC249" s="104">
        <f>VALUE('Time Sheet KN'!DD249-'Time Sheet KN'!DC249)*24</f>
        <v>0</v>
      </c>
      <c r="DD249" s="104">
        <f>VALUE('Time Sheet KN'!DF249-'Time Sheet KN'!DE249)*24</f>
        <v>0</v>
      </c>
      <c r="DE249" s="104">
        <f>VALUE('Time Sheet KN'!DH249-'Time Sheet KN'!DG249)*24</f>
        <v>0</v>
      </c>
      <c r="DF249" s="105">
        <f t="shared" si="2074"/>
        <v>0</v>
      </c>
      <c r="DG249" s="5">
        <f t="shared" si="2075"/>
        <v>0</v>
      </c>
      <c r="DH249" s="5"/>
      <c r="DI249" s="5">
        <f>LOOKUP(DI$6,'Daily Absent'!$O$6:$AX$6,'Daily Absent'!$O249:$AX249)</f>
        <v>0</v>
      </c>
      <c r="DJ249" s="104">
        <f>VALUE('Time Sheet KN'!DK249-'Time Sheet KN'!DJ249)*24</f>
        <v>0</v>
      </c>
      <c r="DK249" s="104">
        <f>VALUE('Time Sheet KN'!DM249-'Time Sheet KN'!DL249)*24</f>
        <v>0</v>
      </c>
      <c r="DL249" s="104">
        <f>VALUE('Time Sheet KN'!DO249-'Time Sheet KN'!DN249)*24</f>
        <v>0</v>
      </c>
      <c r="DM249" s="105">
        <f t="shared" si="2076"/>
        <v>0</v>
      </c>
      <c r="DN249" s="5">
        <f t="shared" si="2077"/>
        <v>0</v>
      </c>
      <c r="DO249" s="5"/>
      <c r="DP249" s="5">
        <f>LOOKUP(DP$6,'Daily Absent'!$O$6:$AX$6,'Daily Absent'!$O249:$AX249)</f>
        <v>0</v>
      </c>
      <c r="DQ249" s="104">
        <f>VALUE('Time Sheet KN'!DR249-'Time Sheet KN'!DQ249)*24</f>
        <v>0</v>
      </c>
      <c r="DR249" s="104">
        <f>VALUE('Time Sheet KN'!DT249-'Time Sheet KN'!DS249)*24</f>
        <v>0</v>
      </c>
      <c r="DS249" s="104">
        <f>VALUE('Time Sheet KN'!DV249-'Time Sheet KN'!DU249)*24</f>
        <v>0</v>
      </c>
      <c r="DT249" s="105">
        <f t="shared" si="2078"/>
        <v>0</v>
      </c>
      <c r="DU249" s="5">
        <f t="shared" si="2079"/>
        <v>0</v>
      </c>
      <c r="DV249" s="5"/>
      <c r="DW249" s="5">
        <f>LOOKUP(DW$6,'Daily Absent'!$O$6:$AX$6,'Daily Absent'!$O249:$AX249)</f>
        <v>0</v>
      </c>
      <c r="DX249" s="104">
        <f>VALUE('Time Sheet KN'!DY249-'Time Sheet KN'!DX249)*24</f>
        <v>0</v>
      </c>
      <c r="DY249" s="104">
        <f>VALUE('Time Sheet KN'!EA249-'Time Sheet KN'!DZ249)*24</f>
        <v>0</v>
      </c>
      <c r="DZ249" s="104">
        <f>VALUE('Time Sheet KN'!EC249-'Time Sheet KN'!EB249)*24</f>
        <v>0</v>
      </c>
      <c r="EA249" s="105">
        <f t="shared" si="2080"/>
        <v>0</v>
      </c>
      <c r="EB249" s="5">
        <f t="shared" si="2081"/>
        <v>0</v>
      </c>
      <c r="EC249" s="5"/>
      <c r="ED249" s="5">
        <f>LOOKUP(ED$6,'Daily Absent'!$O$6:$AX$6,'Daily Absent'!$O249:$AX249)</f>
        <v>1</v>
      </c>
      <c r="EE249" s="104">
        <f>VALUE('Time Sheet KN'!EF249-'Time Sheet KN'!EE249)*24</f>
        <v>5</v>
      </c>
      <c r="EF249" s="104">
        <f>VALUE('Time Sheet KN'!EH249-'Time Sheet KN'!EG249)*24</f>
        <v>5.0000000000000009</v>
      </c>
      <c r="EG249" s="104">
        <f>VALUE('Time Sheet KN'!EJ249-'Time Sheet KN'!EI249)*24</f>
        <v>3</v>
      </c>
      <c r="EH249" s="105">
        <f t="shared" si="2082"/>
        <v>10</v>
      </c>
      <c r="EI249" s="5">
        <f t="shared" si="2083"/>
        <v>3</v>
      </c>
      <c r="EJ249" s="5"/>
      <c r="EK249" s="5">
        <f>LOOKUP(EK$6,'Daily Absent'!$O$6:$AX$6,'Daily Absent'!$O249:$AX249)</f>
        <v>1</v>
      </c>
      <c r="EL249" s="104">
        <f>VALUE('Time Sheet KN'!EM249-'Time Sheet KN'!EL249)*24</f>
        <v>5</v>
      </c>
      <c r="EM249" s="104">
        <f>VALUE('Time Sheet KN'!EO249-'Time Sheet KN'!EN249)*24</f>
        <v>5.0000000000000009</v>
      </c>
      <c r="EN249" s="104">
        <f>VALUE('Time Sheet KN'!EQ249-'Time Sheet KN'!EP249)*24</f>
        <v>0</v>
      </c>
      <c r="EO249" s="105">
        <f t="shared" si="2084"/>
        <v>9</v>
      </c>
      <c r="EP249" s="5">
        <f t="shared" si="2085"/>
        <v>1</v>
      </c>
      <c r="EQ249" s="5"/>
      <c r="ER249" s="5">
        <f>LOOKUP(ER$6,'Daily Absent'!$O$6:$AX$6,'Daily Absent'!$O249:$AX249)</f>
        <v>0</v>
      </c>
      <c r="ES249" s="104">
        <f>VALUE('Time Sheet KN'!ET249-'Time Sheet KN'!ES249)*24</f>
        <v>0</v>
      </c>
      <c r="ET249" s="104">
        <f>VALUE('Time Sheet KN'!EV249-'Time Sheet KN'!EU249)*24</f>
        <v>0</v>
      </c>
      <c r="EU249" s="104">
        <f>VALUE('Time Sheet KN'!EX249-'Time Sheet KN'!EW249)*24</f>
        <v>0</v>
      </c>
      <c r="EV249" s="105">
        <f t="shared" si="2086"/>
        <v>0</v>
      </c>
      <c r="EW249" s="5">
        <f t="shared" si="2087"/>
        <v>0</v>
      </c>
      <c r="EX249" s="5"/>
      <c r="EY249" s="5">
        <f>LOOKUP(EY$6,'Daily Absent'!$O$6:$AX$6,'Daily Absent'!$O249:$AX249)</f>
        <v>1</v>
      </c>
      <c r="EZ249" s="104">
        <f>VALUE('Time Sheet KN'!FA249-'Time Sheet KN'!EZ249)*24</f>
        <v>5</v>
      </c>
      <c r="FA249" s="104">
        <f>VALUE('Time Sheet KN'!FC249-'Time Sheet KN'!FB249)*24</f>
        <v>5.0000000000000009</v>
      </c>
      <c r="FB249" s="104">
        <f>VALUE('Time Sheet KN'!FE249-'Time Sheet KN'!FD249)*24</f>
        <v>3</v>
      </c>
      <c r="FC249" s="105">
        <f t="shared" si="2088"/>
        <v>10</v>
      </c>
      <c r="FD249" s="5">
        <f t="shared" si="2089"/>
        <v>3</v>
      </c>
      <c r="FE249" s="5"/>
      <c r="FF249" s="5">
        <f>LOOKUP(FF$6,'Daily Absent'!$O$6:$AX$6,'Daily Absent'!$O249:$AX249)</f>
        <v>1</v>
      </c>
      <c r="FG249" s="104">
        <f>VALUE('Time Sheet KN'!FH249-'Time Sheet KN'!FG249)*24</f>
        <v>0</v>
      </c>
      <c r="FH249" s="104">
        <f>VALUE('Time Sheet KN'!FJ249-'Time Sheet KN'!FI249)*24</f>
        <v>0</v>
      </c>
      <c r="FI249" s="104">
        <f>VALUE('Time Sheet KN'!FL249-'Time Sheet KN'!FK249)*24</f>
        <v>0</v>
      </c>
      <c r="FJ249" s="105">
        <f t="shared" si="2090"/>
        <v>0</v>
      </c>
      <c r="FK249" s="5">
        <f t="shared" si="2091"/>
        <v>0</v>
      </c>
      <c r="FL249" s="5"/>
      <c r="FM249" s="5">
        <f>LOOKUP(FM$6,'Daily Absent'!$O$6:$AX$6,'Daily Absent'!$O249:$AX249)</f>
        <v>0</v>
      </c>
      <c r="FN249" s="104">
        <f>VALUE('Time Sheet KN'!FO249-'Time Sheet KN'!FN249)*24</f>
        <v>0</v>
      </c>
      <c r="FO249" s="104">
        <f>VALUE('Time Sheet KN'!FQ249-'Time Sheet KN'!FP249)*24</f>
        <v>0</v>
      </c>
      <c r="FP249" s="104">
        <f>VALUE('Time Sheet KN'!FS249-'Time Sheet KN'!FR249)*24</f>
        <v>0</v>
      </c>
      <c r="FQ249" s="105">
        <f t="shared" si="2092"/>
        <v>0</v>
      </c>
      <c r="FR249" s="5">
        <f t="shared" si="2093"/>
        <v>0</v>
      </c>
      <c r="FS249" s="5"/>
      <c r="FT249" s="5">
        <f>LOOKUP(FT$6,'Daily Absent'!$O$6:$AX$6,'Daily Absent'!$O249:$AX249)</f>
        <v>0</v>
      </c>
      <c r="FU249" s="104">
        <f>VALUE('Time Sheet KN'!FV249-'Time Sheet KN'!FU249)*24</f>
        <v>0</v>
      </c>
      <c r="FV249" s="104">
        <f>VALUE('Time Sheet KN'!FX249-'Time Sheet KN'!FW249)*24</f>
        <v>0</v>
      </c>
      <c r="FW249" s="104">
        <f>VALUE('Time Sheet KN'!FZ249-'Time Sheet KN'!FY249)*24</f>
        <v>0</v>
      </c>
      <c r="FX249" s="105">
        <f t="shared" si="2094"/>
        <v>0</v>
      </c>
      <c r="FY249" s="5">
        <f t="shared" si="2095"/>
        <v>0</v>
      </c>
      <c r="FZ249" s="5"/>
      <c r="GA249" s="5">
        <f>LOOKUP(GA$6,'Daily Absent'!$O$6:$AX$6,'Daily Absent'!$O249:$AX249)</f>
        <v>0</v>
      </c>
      <c r="GB249" s="104">
        <f>VALUE('Time Sheet KN'!GC249-'Time Sheet KN'!GB249)*24</f>
        <v>0</v>
      </c>
      <c r="GC249" s="104">
        <f>VALUE('Time Sheet KN'!GE249-'Time Sheet KN'!GD249)*24</f>
        <v>0</v>
      </c>
      <c r="GD249" s="104">
        <f>VALUE('Time Sheet KN'!GG249-'Time Sheet KN'!GF249)*24</f>
        <v>0</v>
      </c>
      <c r="GE249" s="105">
        <f t="shared" si="2096"/>
        <v>0</v>
      </c>
      <c r="GF249" s="5">
        <f t="shared" si="2097"/>
        <v>0</v>
      </c>
      <c r="GG249" s="5"/>
      <c r="GH249" s="5">
        <f>LOOKUP(GH$6,'Daily Absent'!$O$6:$AX$6,'Daily Absent'!$O249:$AX249)</f>
        <v>0</v>
      </c>
      <c r="GI249" s="104">
        <f>VALUE('Time Sheet KN'!GJ249-'Time Sheet KN'!GI249)*24</f>
        <v>0</v>
      </c>
      <c r="GJ249" s="104">
        <f>VALUE('Time Sheet KN'!GL249-'Time Sheet KN'!GK249)*24</f>
        <v>0</v>
      </c>
      <c r="GK249" s="104">
        <f>VALUE('Time Sheet KN'!GN249-'Time Sheet KN'!GM249)*24</f>
        <v>0</v>
      </c>
      <c r="GL249" s="105">
        <f t="shared" si="2098"/>
        <v>0</v>
      </c>
      <c r="GM249" s="5">
        <f t="shared" si="2099"/>
        <v>0</v>
      </c>
      <c r="GN249" s="5"/>
      <c r="GO249" s="5">
        <f>LOOKUP(GO$6,'Daily Absent'!$O$6:$AX$6,'Daily Absent'!$O249:$AX249)</f>
        <v>0</v>
      </c>
      <c r="GP249" s="104">
        <f>VALUE('Time Sheet KN'!GQ249-'Time Sheet KN'!GP249)*24</f>
        <v>0</v>
      </c>
      <c r="GQ249" s="104">
        <f>VALUE('Time Sheet KN'!GS249-'Time Sheet KN'!GR249)*24</f>
        <v>0</v>
      </c>
      <c r="GR249" s="104">
        <f>VALUE('Time Sheet KN'!GU249-'Time Sheet KN'!GT249)*24</f>
        <v>0</v>
      </c>
      <c r="GS249" s="105">
        <f t="shared" si="2100"/>
        <v>0</v>
      </c>
      <c r="GT249" s="5">
        <f t="shared" si="2101"/>
        <v>0</v>
      </c>
      <c r="GU249" s="5"/>
      <c r="GV249" s="5">
        <f>LOOKUP(GV$6,'Daily Absent'!$O$6:$AX$6,'Daily Absent'!$O249:$AX249)</f>
        <v>0</v>
      </c>
      <c r="GW249" s="104">
        <f>VALUE('Time Sheet KN'!GX249-'Time Sheet KN'!GW249)*24</f>
        <v>0</v>
      </c>
      <c r="GX249" s="104">
        <f>VALUE('Time Sheet KN'!GZ249-'Time Sheet KN'!GY249)*24</f>
        <v>0</v>
      </c>
      <c r="GY249" s="104">
        <f>VALUE('Time Sheet KN'!HB249-'Time Sheet KN'!HA249)*24</f>
        <v>0</v>
      </c>
      <c r="GZ249" s="105">
        <f t="shared" si="2102"/>
        <v>0</v>
      </c>
      <c r="HA249" s="5">
        <f t="shared" si="2103"/>
        <v>0</v>
      </c>
      <c r="HB249" s="5"/>
      <c r="HC249" s="5">
        <f>LOOKUP(HC$6,'Daily Absent'!$O$6:$AX$6,'Daily Absent'!$O249:$AX249)</f>
        <v>0</v>
      </c>
      <c r="HD249" s="104">
        <f>VALUE('Time Sheet KN'!HE249-'Time Sheet KN'!HD249)*24</f>
        <v>0</v>
      </c>
      <c r="HE249" s="104">
        <f>VALUE('Time Sheet KN'!HG249-'Time Sheet KN'!HF249)*24</f>
        <v>0</v>
      </c>
      <c r="HF249" s="104">
        <f>VALUE('Time Sheet KN'!HI249-'Time Sheet KN'!HH249)*24</f>
        <v>0</v>
      </c>
      <c r="HG249" s="105">
        <f t="shared" si="2104"/>
        <v>0</v>
      </c>
      <c r="HH249" s="5">
        <f t="shared" si="2105"/>
        <v>0</v>
      </c>
      <c r="HI249" s="5"/>
      <c r="HJ249" s="5">
        <f>LOOKUP(HJ$6,'Daily Absent'!$O$6:$AX$6,'Daily Absent'!$O249:$AX249)</f>
        <v>0</v>
      </c>
      <c r="HK249" s="104">
        <f>VALUE('Time Sheet KN'!HL249-'Time Sheet KN'!HK249)*24</f>
        <v>0</v>
      </c>
      <c r="HL249" s="104">
        <f>VALUE('Time Sheet KN'!HN249-'Time Sheet KN'!HM249)*24</f>
        <v>0</v>
      </c>
      <c r="HM249" s="104">
        <f>VALUE('Time Sheet KN'!HP249-'Time Sheet KN'!HO249)*24</f>
        <v>0</v>
      </c>
      <c r="HN249" s="105">
        <f t="shared" si="2106"/>
        <v>0</v>
      </c>
      <c r="HO249" s="5">
        <f t="shared" si="2107"/>
        <v>0</v>
      </c>
      <c r="HP249" s="5"/>
      <c r="HQ249" s="5">
        <f>LOOKUP(HQ$6,'Daily Absent'!$O$6:$AX$6,'Daily Absent'!$O249:$AX249)</f>
        <v>0</v>
      </c>
      <c r="HR249" s="104">
        <f>VALUE('Time Sheet KN'!HS249-'Time Sheet KN'!HR249)*24</f>
        <v>0</v>
      </c>
      <c r="HS249" s="104">
        <f>VALUE('Time Sheet KN'!HU249-'Time Sheet KN'!HT249)*24</f>
        <v>0</v>
      </c>
      <c r="HT249" s="104">
        <f>VALUE('Time Sheet KN'!HW249-'Time Sheet KN'!HV249)*24</f>
        <v>0</v>
      </c>
      <c r="HU249" s="105">
        <f t="shared" si="2108"/>
        <v>0</v>
      </c>
      <c r="HV249" s="5">
        <f t="shared" si="2109"/>
        <v>0</v>
      </c>
      <c r="HW249" s="5"/>
      <c r="HX249" s="5">
        <f>LOOKUP(HX$6,'Daily Absent'!$O$6:$AX$6,'Daily Absent'!$O249:$AX249)</f>
        <v>0</v>
      </c>
      <c r="HY249" s="104">
        <f>VALUE('Time Sheet KN'!HZ249-'Time Sheet KN'!HY249)*24</f>
        <v>0</v>
      </c>
      <c r="HZ249" s="104">
        <f>VALUE('Time Sheet KN'!IB249-'Time Sheet KN'!IA249)*24</f>
        <v>0</v>
      </c>
      <c r="IA249" s="104">
        <f>VALUE('Time Sheet KN'!ID249-'Time Sheet KN'!IC249)*24</f>
        <v>0</v>
      </c>
      <c r="IB249" s="105">
        <f t="shared" si="2110"/>
        <v>0</v>
      </c>
      <c r="IC249" s="5">
        <f t="shared" si="2111"/>
        <v>0</v>
      </c>
      <c r="ID249" s="5"/>
      <c r="IE249" s="5">
        <f>LOOKUP(IE$6,'Daily Absent'!$O$6:$AX$6,'Daily Absent'!$O249:$AX249)</f>
        <v>0</v>
      </c>
      <c r="IF249" s="104">
        <f>VALUE('Time Sheet KN'!IG249-'Time Sheet KN'!IF249)*24</f>
        <v>0</v>
      </c>
      <c r="IG249" s="104">
        <f>VALUE('Time Sheet KN'!II249-'Time Sheet KN'!IH249)*24</f>
        <v>0</v>
      </c>
      <c r="IH249" s="104">
        <f>VALUE('Time Sheet KN'!IK249-'Time Sheet KN'!IJ249)*24</f>
        <v>0</v>
      </c>
      <c r="II249" s="105">
        <f t="shared" si="2112"/>
        <v>0</v>
      </c>
      <c r="IJ249" s="5">
        <f t="shared" si="2113"/>
        <v>0</v>
      </c>
      <c r="IK249" s="5"/>
      <c r="IL249" s="5">
        <f>LOOKUP(IL$6,'Daily Absent'!$O$6:$AX$6,'Daily Absent'!$O249:$AX249)</f>
        <v>0</v>
      </c>
      <c r="IM249" s="104">
        <f>VALUE('Time Sheet KN'!IN249-'Time Sheet KN'!IM249)*24</f>
        <v>0</v>
      </c>
      <c r="IN249" s="104">
        <f>VALUE('Time Sheet KN'!IP249-'Time Sheet KN'!IO249)*24</f>
        <v>0</v>
      </c>
      <c r="IO249" s="104">
        <f>VALUE('Time Sheet KN'!IR249-'Time Sheet KN'!IQ249)*24</f>
        <v>0</v>
      </c>
      <c r="IP249" s="105">
        <f t="shared" si="2114"/>
        <v>0</v>
      </c>
      <c r="IQ249" s="5">
        <f t="shared" si="2115"/>
        <v>0</v>
      </c>
      <c r="IR249" s="5"/>
      <c r="IS249" s="5">
        <f>LOOKUP(IS$6,'Daily Absent'!$O$6:$AX$6,'Daily Absent'!$O249:$AX249)</f>
        <v>0</v>
      </c>
      <c r="IT249" s="104">
        <f>VALUE('Time Sheet KN'!IU249-'Time Sheet KN'!IT249)*24</f>
        <v>0</v>
      </c>
      <c r="IU249" s="104">
        <f>VALUE('Time Sheet KN'!IW249-'Time Sheet KN'!IV249)*24</f>
        <v>0</v>
      </c>
      <c r="IV249" s="104">
        <f>VALUE('Time Sheet KN'!IY249-'Time Sheet KN'!IX249)*24</f>
        <v>0</v>
      </c>
      <c r="IW249" s="105">
        <f t="shared" si="2116"/>
        <v>0</v>
      </c>
      <c r="IX249" s="5">
        <f t="shared" si="2117"/>
        <v>0</v>
      </c>
      <c r="IY249" s="5"/>
      <c r="IZ249" s="5">
        <f>LOOKUP(IZ$6,'Daily Absent'!$O$6:$AX$6,'Daily Absent'!$O249:$AX249)</f>
        <v>0</v>
      </c>
      <c r="JA249" s="104">
        <f>VALUE('Time Sheet KN'!JB249-'Time Sheet KN'!JA249)*24</f>
        <v>0</v>
      </c>
      <c r="JB249" s="104">
        <f>VALUE('Time Sheet KN'!JD249-'Time Sheet KN'!JC249)*24</f>
        <v>0</v>
      </c>
      <c r="JC249" s="104">
        <f>VALUE('Time Sheet KN'!JF249-'Time Sheet KN'!JE249)*24</f>
        <v>0</v>
      </c>
      <c r="JD249" s="105">
        <f t="shared" si="2118"/>
        <v>0</v>
      </c>
      <c r="JE249" s="5">
        <f t="shared" si="2119"/>
        <v>0</v>
      </c>
      <c r="JF249" s="5"/>
    </row>
    <row r="250" spans="1:266" ht="21" customHeight="1">
      <c r="A250" s="54">
        <f>IF('Master MP Status'!A250&gt;0,'Master MP Status'!A250,"")</f>
        <v>242</v>
      </c>
      <c r="B250" s="5" t="str">
        <f>IF(ISTEXT('Master MP Status'!B250),'Master MP Status'!B250,"")</f>
        <v>DIRECT</v>
      </c>
      <c r="C250" s="153" t="str">
        <f>IF(OR(ISTEXT('Master MP Status'!C250),'Master MP Status'!C250&gt;0),'Master MP Status'!C250,"")</f>
        <v/>
      </c>
      <c r="D250" s="154" t="str">
        <f>IF(OR(ISTEXT('Master MP Status'!D250),'Master MP Status'!D250&gt;0),'Master MP Status'!D250,"")</f>
        <v>B250164</v>
      </c>
      <c r="E250" s="5" t="str">
        <f>IF(ISTEXT('Master MP Status'!E250),'Master MP Status'!E250,"")</f>
        <v>AGY AFRIANYAH</v>
      </c>
      <c r="F250" s="5" t="str">
        <f>IF(ISTEXT('Master MP Status'!F250),'Master MP Status'!F250,"")</f>
        <v/>
      </c>
      <c r="G250" s="5" t="str">
        <f>IF(ISTEXT('Master MP Status'!G250),'Master MP Status'!G250,"")</f>
        <v>Ogan</v>
      </c>
      <c r="H250" s="5" t="str">
        <f>IF(ISTEXT('Master MP Status'!H250),'Master MP Status'!H250,"")</f>
        <v>MURSID</v>
      </c>
      <c r="I250" s="5" t="str">
        <f>IF(ISTEXT('Master MP Status'!I250),'Master MP Status'!I250,"")</f>
        <v>Fitter 1</v>
      </c>
      <c r="J250" s="5" t="str">
        <f>IF(ISTEXT('Master MP Status'!J250),'Master MP Status'!J250,"")</f>
        <v>Fitter 1</v>
      </c>
      <c r="K250" s="9">
        <f>IF(OR('Master MP Status'!K250=0,'Master MP Status'!K250=""),"",'Master MP Status'!K250)</f>
        <v>45856</v>
      </c>
      <c r="L250" s="9">
        <f>IF(OR('Master MP Status'!L250=0,'Master MP Status'!L250=""),"",'Master MP Status'!L250)</f>
        <v>45856</v>
      </c>
      <c r="M250" s="9" t="str">
        <f>IF(OR('Master MP Status'!M250=0,'Master MP Status'!M250=""),"",'Master MP Status'!M250)</f>
        <v/>
      </c>
      <c r="N250" s="5" t="str">
        <f>IF(ISTEXT('Master MP Status'!N250),'Master MP Status'!N250,"")</f>
        <v/>
      </c>
      <c r="O250" s="5">
        <f>LOOKUP(O$6,'Daily Absent'!$O$6:$AX$6,'Daily Absent'!$O250:$AX250)</f>
        <v>0</v>
      </c>
      <c r="P250" s="104">
        <f>VALUE('Time Sheet KN'!Q250-'Time Sheet KN'!P250)*24</f>
        <v>0</v>
      </c>
      <c r="Q250" s="104">
        <f>VALUE('Time Sheet KN'!S250-'Time Sheet KN'!R250)*24</f>
        <v>0</v>
      </c>
      <c r="R250" s="104">
        <f>VALUE('Time Sheet KN'!U250-'Time Sheet KN'!T250)*24</f>
        <v>0</v>
      </c>
      <c r="S250" s="105">
        <f t="shared" ref="S250:S260" si="2120">IF(AND(OR(U$6="Sen",U$6="Sel",U$6="Rab",U$6="Kam",U$6="Jum"),SUM(P250:R250)&gt;=10),10,
IF(AND(OR(U$6="Sen",U$6="Sel",U$6="Rab",U$6="Kam",U$6="Jum"),SUM(P250:R250)&lt;10),SUM(P250:R250),
IF(AND(U$6="Sab",SUM(P250:R250)&gt;=9),9,
IF(AND(U$6="Sab",SUM(P250:R250)&lt;9),SUM(P250:R250),
IF(OR(U$6="Mgg",U$6="Hon"),0)))))</f>
        <v>0</v>
      </c>
      <c r="T250" s="5">
        <f t="shared" ref="T250:T260" si="2121">IF(AND(OR(U$6="Sen",U$6="Sel",U$6="Rab",U$6="Kam",U$6="Jum"),SUM(P250:R250)&gt;=10),SUM(P250:R250)-10,
IF(AND(OR(U$6="Sen",U$6="Sel",U$6="Rab",U$6="Kam",U$6="Jum"),SUM(P250:R250)&lt;10),0,
IF(AND(U$6="Sab",SUM(P250:R250)&gt;=9),SUM(P250:R250)-9,
IF(AND(U$6="Sab",SUM(P250:R250)&lt;9),0,
IF(OR(U$6="Mgg",U$6="Hon"),SUM(P250:R250),0)))))</f>
        <v>0</v>
      </c>
      <c r="U250" s="5"/>
      <c r="V250" s="5">
        <f>LOOKUP(V$6,'Daily Absent'!$O$6:$AX$6,'Daily Absent'!$O250:$AX250)</f>
        <v>0</v>
      </c>
      <c r="W250" s="104">
        <f>VALUE('Time Sheet KN'!X250-'Time Sheet KN'!W250)*24</f>
        <v>0</v>
      </c>
      <c r="X250" s="104">
        <f>VALUE('Time Sheet KN'!Z250-'Time Sheet KN'!Y250)*24</f>
        <v>0</v>
      </c>
      <c r="Y250" s="104">
        <f>VALUE('Time Sheet KN'!AB250-'Time Sheet KN'!AA250)*24</f>
        <v>0</v>
      </c>
      <c r="Z250" s="105">
        <f t="shared" ref="Z250:Z260" si="2122">IF(AND(OR(AB$6="Sen",AB$6="Sel",AB$6="Rab",AB$6="Kam",AB$6="Jum"),SUM(W250:Y250)&gt;=10),10,
IF(AND(OR(AB$6="Sen",AB$6="Sel",AB$6="Rab",AB$6="Kam",AB$6="Jum"),SUM(W250:Y250)&lt;10),SUM(W250:Y250),
IF(AND(AB$6="Sab",SUM(W250:Y250)&gt;=9),9,
IF(AND(AB$6="Sab",SUM(W250:Y250)&lt;9),SUM(W250:Y250),
IF(OR(AB$6="Mgg",AB$6="Hon"),0)))))</f>
        <v>0</v>
      </c>
      <c r="AA250" s="5">
        <f t="shared" ref="AA250:AA260" si="2123">IF(AND(OR(AB$6="Sen",AB$6="Sel",AB$6="Rab",AB$6="Kam",AB$6="Jum"),SUM(W250:Y250)&gt;=10),SUM(W250:Y250)-10,
IF(AND(OR(AB$6="Sen",AB$6="Sel",AB$6="Rab",AB$6="Kam",AB$6="Jum"),SUM(W250:Y250)&lt;10),0,
IF(AND(AB$6="Sab",SUM(W250:Y250)&gt;=9),SUM(W250:Y250)-9,
IF(AND(AB$6="Sab",SUM(W250:Y250)&lt;9),0,
IF(OR(AB$6="Mgg",AB$6="Hon"),SUM(W250:Y250),0)))))</f>
        <v>0</v>
      </c>
      <c r="AB250" s="5"/>
      <c r="AC250" s="5">
        <f>LOOKUP(AC$6,'Daily Absent'!$O$6:$AX$6,'Daily Absent'!$O250:$AX250)</f>
        <v>0</v>
      </c>
      <c r="AD250" s="104">
        <f>VALUE('Time Sheet KN'!AE250-'Time Sheet KN'!AD250)*24</f>
        <v>0</v>
      </c>
      <c r="AE250" s="104">
        <f>VALUE('Time Sheet KN'!AG250-'Time Sheet KN'!AF250)*24</f>
        <v>0</v>
      </c>
      <c r="AF250" s="104">
        <f>VALUE('Time Sheet KN'!AI250-'Time Sheet KN'!AH250)*24</f>
        <v>0</v>
      </c>
      <c r="AG250" s="105">
        <f t="shared" ref="AG250:AG260" si="2124">IF(AND(OR(AI$6="Sen",AI$6="Sel",AI$6="Rab",AI$6="Kam",AI$6="Jum"),SUM(AD250:AF250)&gt;=10),10,
IF(AND(OR(AI$6="Sen",AI$6="Sel",AI$6="Rab",AI$6="Kam",AI$6="Jum"),SUM(AD250:AF250)&lt;10),SUM(AD250:AF250),
IF(AND(AI$6="Sab",SUM(AD250:AF250)&gt;=9),9,
IF(AND(AI$6="Sab",SUM(AD250:AF250)&lt;9),SUM(AD250:AF250),
IF(OR(AI$6="Mgg",AI$6="Hon"),0)))))</f>
        <v>0</v>
      </c>
      <c r="AH250" s="5">
        <f t="shared" ref="AH250:AH260" si="2125">IF(AND(OR(AI$6="Sen",AI$6="Sel",AI$6="Rab",AI$6="Kam",AI$6="Jum"),SUM(AD250:AF250)&gt;=10),SUM(AD250:AF250)-10,
IF(AND(OR(AI$6="Sen",AI$6="Sel",AI$6="Rab",AI$6="Kam",AI$6="Jum"),SUM(AD250:AF250)&lt;10),0,
IF(AND(AI$6="Sab",SUM(AD250:AF250)&gt;=9),SUM(AD250:AF250)-9,
IF(AND(AI$6="Sab",SUM(AD250:AF250)&lt;9),0,
IF(OR(AI$6="Mgg",AI$6="Hon"),SUM(AD250:AF250),0)))))</f>
        <v>0</v>
      </c>
      <c r="AI250" s="5"/>
      <c r="AJ250" s="5">
        <f>LOOKUP(AJ$6,'Daily Absent'!$O$6:$AX$6,'Daily Absent'!$O250:$AX250)</f>
        <v>0</v>
      </c>
      <c r="AK250" s="104">
        <f>VALUE('Time Sheet KN'!AL250-'Time Sheet KN'!AK250)*24</f>
        <v>0</v>
      </c>
      <c r="AL250" s="104">
        <f>VALUE('Time Sheet KN'!AN250-'Time Sheet KN'!AM250)*24</f>
        <v>0</v>
      </c>
      <c r="AM250" s="104">
        <f>VALUE('Time Sheet KN'!AP250-'Time Sheet KN'!AO250)*24</f>
        <v>0</v>
      </c>
      <c r="AN250" s="105">
        <f t="shared" ref="AN250:AN260" si="2126">IF(AND(OR(AP$6="Sen",AP$6="Sel",AP$6="Rab",AP$6="Kam",AP$6="Jum"),SUM(AK250:AM250)&gt;=10),10,
IF(AND(OR(AP$6="Sen",AP$6="Sel",AP$6="Rab",AP$6="Kam",AP$6="Jum"),SUM(AK250:AM250)&lt;10),SUM(AK250:AM250),
IF(AND(AP$6="Sab",SUM(AK250:AM250)&gt;=9),9,
IF(AND(AP$6="Sab",SUM(AK250:AM250)&lt;9),SUM(AK250:AM250),
IF(OR(AP$6="Mgg",AP$6="Hon"),0)))))</f>
        <v>0</v>
      </c>
      <c r="AO250" s="5">
        <f t="shared" ref="AO250:AO260" si="2127">IF(AND(OR(AP$6="Sen",AP$6="Sel",AP$6="Rab",AP$6="Kam",AP$6="Jum"),SUM(AK250:AM250)&gt;=10),SUM(AK250:AM250)-10,
IF(AND(OR(AP$6="Sen",AP$6="Sel",AP$6="Rab",AP$6="Kam",AP$6="Jum"),SUM(AK250:AM250)&lt;10),0,
IF(AND(AP$6="Sab",SUM(AK250:AM250)&gt;=9),SUM(AK250:AM250)-9,
IF(AND(AP$6="Sab",SUM(AK250:AM250)&lt;9),0,
IF(OR(AP$6="Mgg",AP$6="Hon"),SUM(AK250:AM250),0)))))</f>
        <v>0</v>
      </c>
      <c r="AP250" s="5"/>
      <c r="AQ250" s="5">
        <f>LOOKUP(AQ$6,'Daily Absent'!$O$6:$AX$6,'Daily Absent'!$O250:$AX250)</f>
        <v>0</v>
      </c>
      <c r="AR250" s="104">
        <f>VALUE('Time Sheet KN'!AS250-'Time Sheet KN'!AR250)*24</f>
        <v>0</v>
      </c>
      <c r="AS250" s="104">
        <f>VALUE('Time Sheet KN'!AU250-'Time Sheet KN'!AT250)*24</f>
        <v>0</v>
      </c>
      <c r="AT250" s="104">
        <f>VALUE('Time Sheet KN'!AW250-'Time Sheet KN'!AV250)*24</f>
        <v>0</v>
      </c>
      <c r="AU250" s="105">
        <f t="shared" ref="AU250:AU260" si="2128">IF(AND(OR(AW$6="Sen",AW$6="Sel",AW$6="Rab",AW$6="Kam",AW$6="Jum"),SUM(AR250:AT250)&gt;=10),10,
IF(AND(OR(AW$6="Sen",AW$6="Sel",AW$6="Rab",AW$6="Kam",AW$6="Jum"),SUM(AR250:AT250)&lt;10),SUM(AR250:AT250),
IF(AND(AW$6="Sab",SUM(AR250:AT250)&gt;=9),9,
IF(AND(AW$6="Sab",SUM(AR250:AT250)&lt;9),SUM(AR250:AT250),
IF(OR(AW$6="Mgg",AW$6="Hon"),0)))))</f>
        <v>0</v>
      </c>
      <c r="AV250" s="5">
        <f t="shared" ref="AV250:AV260" si="2129">IF(AND(OR(AW$6="Sen",AW$6="Sel",AW$6="Rab",AW$6="Kam",AW$6="Jum"),SUM(AR250:AT250)&gt;=10),SUM(AR250:AT250)-10,
IF(AND(OR(AW$6="Sen",AW$6="Sel",AW$6="Rab",AW$6="Kam",AW$6="Jum"),SUM(AR250:AT250)&lt;10),0,
IF(AND(AW$6="Sab",SUM(AR250:AT250)&gt;=9),SUM(AR250:AT250)-9,
IF(AND(AW$6="Sab",SUM(AR250:AT250)&lt;9),0,
IF(OR(AW$6="Mgg",AW$6="Hon"),SUM(AR250:AT250),0)))))</f>
        <v>0</v>
      </c>
      <c r="AW250" s="5"/>
      <c r="AX250" s="5">
        <f>LOOKUP(AX$6,'Daily Absent'!$O$6:$AX$6,'Daily Absent'!$O250:$AX250)</f>
        <v>0</v>
      </c>
      <c r="AY250" s="104">
        <f>VALUE('Time Sheet KN'!AZ250-'Time Sheet KN'!AY250)*24</f>
        <v>0</v>
      </c>
      <c r="AZ250" s="104">
        <f>VALUE('Time Sheet KN'!BB250-'Time Sheet KN'!BA250)*24</f>
        <v>0</v>
      </c>
      <c r="BA250" s="104">
        <f>VALUE('Time Sheet KN'!BD250-'Time Sheet KN'!BC250)*24</f>
        <v>0</v>
      </c>
      <c r="BB250" s="105">
        <f t="shared" ref="BB250:BB260" si="2130">IF(AND(OR(BD$6="Sen",BD$6="Sel",BD$6="Rab",BD$6="Kam",BD$6="Jum"),SUM(AY250:BA250)&gt;=10),10,
IF(AND(OR(BD$6="Sen",BD$6="Sel",BD$6="Rab",BD$6="Kam",BD$6="Jum"),SUM(AY250:BA250)&lt;10),SUM(AY250:BA250),
IF(AND(BD$6="Sab",SUM(AY250:BA250)&gt;=9),9,
IF(AND(BD$6="Sab",SUM(AY250:BA250)&lt;9),SUM(AY250:BA250),
IF(OR(BD$6="Mgg",BD$6="Hon"),0)))))</f>
        <v>0</v>
      </c>
      <c r="BC250" s="5">
        <f t="shared" ref="BC250:BC260" si="2131">IF(AND(OR(BD$6="Sen",BD$6="Sel",BD$6="Rab",BD$6="Kam",BD$6="Jum"),SUM(AY250:BA250)&gt;=10),SUM(AY250:BA250)-10,
IF(AND(OR(BD$6="Sen",BD$6="Sel",BD$6="Rab",BD$6="Kam",BD$6="Jum"),SUM(AY250:BA250)&lt;10),0,
IF(AND(BD$6="Sab",SUM(AY250:BA250)&gt;=9),SUM(AY250:BA250)-9,
IF(AND(BD$6="Sab",SUM(AY250:BA250)&lt;9),0,
IF(OR(BD$6="Mgg",BD$6="Hon"),SUM(AY250:BA250),0)))))</f>
        <v>0</v>
      </c>
      <c r="BD250" s="5"/>
      <c r="BE250" s="5">
        <f>LOOKUP(BE$6,'Daily Absent'!$O$6:$AX$6,'Daily Absent'!$O250:$AX250)</f>
        <v>0</v>
      </c>
      <c r="BF250" s="104">
        <f>VALUE('Time Sheet KN'!BG250-'Time Sheet KN'!BF250)*24</f>
        <v>0</v>
      </c>
      <c r="BG250" s="104">
        <f>VALUE('Time Sheet KN'!BI250-'Time Sheet KN'!BH250)*24</f>
        <v>0</v>
      </c>
      <c r="BH250" s="104">
        <f>VALUE('Time Sheet KN'!BK250-'Time Sheet KN'!BJ250)*24</f>
        <v>0</v>
      </c>
      <c r="BI250" s="105">
        <f t="shared" ref="BI250:BI260" si="2132">IF(AND(OR(BK$6="Sen",BK$6="Sel",BK$6="Rab",BK$6="Kam",BK$6="Jum"),SUM(BF250:BH250)&gt;=10),10,
IF(AND(OR(BK$6="Sen",BK$6="Sel",BK$6="Rab",BK$6="Kam",BK$6="Jum"),SUM(BF250:BH250)&lt;10),SUM(BF250:BH250),
IF(AND(BK$6="Sab",SUM(BF250:BH250)&gt;=9),9,
IF(AND(BK$6="Sab",SUM(BF250:BH250)&lt;9),SUM(BF250:BH250),
IF(OR(BK$6="Mgg",BK$6="Hon"),0)))))</f>
        <v>0</v>
      </c>
      <c r="BJ250" s="5">
        <f t="shared" ref="BJ250:BJ260" si="2133">IF(AND(OR(BK$6="Sen",BK$6="Sel",BK$6="Rab",BK$6="Kam",BK$6="Jum"),SUM(BF250:BH250)&gt;=10),SUM(BF250:BH250)-10,
IF(AND(OR(BK$6="Sen",BK$6="Sel",BK$6="Rab",BK$6="Kam",BK$6="Jum"),SUM(BF250:BH250)&lt;10),0,
IF(AND(BK$6="Sab",SUM(BF250:BH250)&gt;=9),SUM(BF250:BH250)-9,
IF(AND(BK$6="Sab",SUM(BF250:BH250)&lt;9),0,
IF(OR(BK$6="Mgg",BK$6="Hon"),SUM(BF250:BH250),0)))))</f>
        <v>0</v>
      </c>
      <c r="BK250" s="5"/>
      <c r="BL250" s="5">
        <f>LOOKUP(BL$6,'Daily Absent'!$O$6:$AX$6,'Daily Absent'!$O250:$AX250)</f>
        <v>0</v>
      </c>
      <c r="BM250" s="104">
        <f>VALUE('Time Sheet KN'!BN250-'Time Sheet KN'!BM250)*24</f>
        <v>0</v>
      </c>
      <c r="BN250" s="104">
        <f>VALUE('Time Sheet KN'!BP250-'Time Sheet KN'!BO250)*24</f>
        <v>0</v>
      </c>
      <c r="BO250" s="104">
        <f>VALUE('Time Sheet KN'!BR250-'Time Sheet KN'!BQ250)*24</f>
        <v>0</v>
      </c>
      <c r="BP250" s="105">
        <f t="shared" ref="BP250:BP260" si="2134">IF(AND(OR(BR$6="Sen",BR$6="Sel",BR$6="Rab",BR$6="Kam",BR$6="Jum"),SUM(BM250:BO250)&gt;=10),10,
IF(AND(OR(BR$6="Sen",BR$6="Sel",BR$6="Rab",BR$6="Kam",BR$6="Jum"),SUM(BM250:BO250)&lt;10),SUM(BM250:BO250),
IF(AND(BR$6="Sab",SUM(BM250:BO250)&gt;=9),9,
IF(AND(BR$6="Sab",SUM(BM250:BO250)&lt;9),SUM(BM250:BO250),
IF(OR(BR$6="Mgg",BR$6="Hon"),0)))))</f>
        <v>0</v>
      </c>
      <c r="BQ250" s="5">
        <f t="shared" ref="BQ250:BQ260" si="2135">IF(AND(OR(BR$6="Sen",BR$6="Sel",BR$6="Rab",BR$6="Kam",BR$6="Jum"),SUM(BM250:BO250)&gt;=10),SUM(BM250:BO250)-10,
IF(AND(OR(BR$6="Sen",BR$6="Sel",BR$6="Rab",BR$6="Kam",BR$6="Jum"),SUM(BM250:BO250)&lt;10),0,
IF(AND(BR$6="Sab",SUM(BM250:BO250)&gt;=9),SUM(BM250:BO250)-9,
IF(AND(BR$6="Sab",SUM(BM250:BO250)&lt;9),0,
IF(OR(BR$6="Mgg",BR$6="Hon"),SUM(BM250:BO250),0)))))</f>
        <v>0</v>
      </c>
      <c r="BR250" s="5"/>
      <c r="BS250" s="5">
        <f>LOOKUP(BS$6,'Daily Absent'!$O$6:$AX$6,'Daily Absent'!$O250:$AX250)</f>
        <v>0</v>
      </c>
      <c r="BT250" s="104">
        <f>VALUE('Time Sheet KN'!BU250-'Time Sheet KN'!BT250)*24</f>
        <v>0</v>
      </c>
      <c r="BU250" s="104">
        <f>VALUE('Time Sheet KN'!BW250-'Time Sheet KN'!BV250)*24</f>
        <v>0</v>
      </c>
      <c r="BV250" s="104">
        <f>VALUE('Time Sheet KN'!BY250-'Time Sheet KN'!BX250)*24</f>
        <v>0</v>
      </c>
      <c r="BW250" s="105">
        <f t="shared" ref="BW250:BW260" si="2136">IF(AND(OR(BY$6="Sen",BY$6="Sel",BY$6="Rab",BY$6="Kam",BY$6="Jum"),SUM(BT250:BV250)&gt;=10),10,
IF(AND(OR(BY$6="Sen",BY$6="Sel",BY$6="Rab",BY$6="Kam",BY$6="Jum"),SUM(BT250:BV250)&lt;10),SUM(BT250:BV250),
IF(AND(BY$6="Sab",SUM(BT250:BV250)&gt;=9),9,
IF(AND(BY$6="Sab",SUM(BT250:BV250)&lt;9),SUM(BT250:BV250),
IF(OR(BY$6="Mgg",BY$6="Hon"),0)))))</f>
        <v>0</v>
      </c>
      <c r="BX250" s="5">
        <f t="shared" ref="BX250:BX260" si="2137">IF(AND(OR(BY$6="Sen",BY$6="Sel",BY$6="Rab",BY$6="Kam",BY$6="Jum"),SUM(BT250:BV250)&gt;=10),SUM(BT250:BV250)-10,
IF(AND(OR(BY$6="Sen",BY$6="Sel",BY$6="Rab",BY$6="Kam",BY$6="Jum"),SUM(BT250:BV250)&lt;10),0,
IF(AND(BY$6="Sab",SUM(BT250:BV250)&gt;=9),SUM(BT250:BV250)-9,
IF(AND(BY$6="Sab",SUM(BT250:BV250)&lt;9),0,
IF(OR(BY$6="Mgg",BY$6="Hon"),SUM(BT250:BV250),0)))))</f>
        <v>0</v>
      </c>
      <c r="BY250" s="5"/>
      <c r="BZ250" s="5">
        <f>LOOKUP(BZ$6,'Daily Absent'!$O$6:$AX$6,'Daily Absent'!$O250:$AX250)</f>
        <v>0</v>
      </c>
      <c r="CA250" s="104">
        <f>VALUE('Time Sheet KN'!CB250-'Time Sheet KN'!CA250)*24</f>
        <v>0</v>
      </c>
      <c r="CB250" s="104">
        <f>VALUE('Time Sheet KN'!CD250-'Time Sheet KN'!CC250)*24</f>
        <v>0</v>
      </c>
      <c r="CC250" s="104">
        <f>VALUE('Time Sheet KN'!CF250-'Time Sheet KN'!CE250)*24</f>
        <v>0</v>
      </c>
      <c r="CD250" s="105">
        <f t="shared" ref="CD250:CD260" si="2138">IF(AND(OR(CF$6="Sen",CF$6="Sel",CF$6="Rab",CF$6="Kam",CF$6="Jum"),SUM(CA250:CC250)&gt;=10),10,
IF(AND(OR(CF$6="Sen",CF$6="Sel",CF$6="Rab",CF$6="Kam",CF$6="Jum"),SUM(CA250:CC250)&lt;10),SUM(CA250:CC250),
IF(AND(CF$6="Sab",SUM(CA250:CC250)&gt;=9),9,
IF(AND(CF$6="Sab",SUM(CA250:CC250)&lt;9),SUM(CA250:CC250),
IF(OR(CF$6="Mgg",CF$6="Hon"),0)))))</f>
        <v>0</v>
      </c>
      <c r="CE250" s="5">
        <f t="shared" ref="CE250:CE260" si="2139">IF(AND(OR(CF$6="Sen",CF$6="Sel",CF$6="Rab",CF$6="Kam",CF$6="Jum"),SUM(CA250:CC250)&gt;=10),SUM(CA250:CC250)-10,
IF(AND(OR(CF$6="Sen",CF$6="Sel",CF$6="Rab",CF$6="Kam",CF$6="Jum"),SUM(CA250:CC250)&lt;10),0,
IF(AND(CF$6="Sab",SUM(CA250:CC250)&gt;=9),SUM(CA250:CC250)-9,
IF(AND(CF$6="Sab",SUM(CA250:CC250)&lt;9),0,
IF(OR(CF$6="Mgg",CF$6="Hon"),SUM(CA250:CC250),0)))))</f>
        <v>0</v>
      </c>
      <c r="CF250" s="5"/>
      <c r="CG250" s="5">
        <f>LOOKUP(CG$6,'Daily Absent'!$O$6:$AX$6,'Daily Absent'!$O250:$AX250)</f>
        <v>0</v>
      </c>
      <c r="CH250" s="104">
        <f>VALUE('Time Sheet KN'!CI250-'Time Sheet KN'!CH250)*24</f>
        <v>0</v>
      </c>
      <c r="CI250" s="104">
        <f>VALUE('Time Sheet KN'!CK250-'Time Sheet KN'!CJ250)*24</f>
        <v>0</v>
      </c>
      <c r="CJ250" s="104">
        <f>VALUE('Time Sheet KN'!CM250-'Time Sheet KN'!CL250)*24</f>
        <v>0</v>
      </c>
      <c r="CK250" s="105">
        <f t="shared" ref="CK250:CK260" si="2140">IF(AND(OR(CM$6="Sen",CM$6="Sel",CM$6="Rab",CM$6="Kam",CM$6="Jum"),SUM(CH250:CJ250)&gt;=10),10,
IF(AND(OR(CM$6="Sen",CM$6="Sel",CM$6="Rab",CM$6="Kam",CM$6="Jum"),SUM(CH250:CJ250)&lt;10),SUM(CH250:CJ250),
IF(AND(CM$6="Sab",SUM(CH250:CJ250)&gt;=9),9,
IF(AND(CM$6="Sab",SUM(CH250:CJ250)&lt;9),SUM(CH250:CJ250),
IF(OR(CM$6="Mgg",CM$6="Hon"),0)))))</f>
        <v>0</v>
      </c>
      <c r="CL250" s="5">
        <f t="shared" ref="CL250:CL260" si="2141">IF(AND(OR(CM$6="Sen",CM$6="Sel",CM$6="Rab",CM$6="Kam",CM$6="Jum"),SUM(CH250:CJ250)&gt;=10),SUM(CH250:CJ250)-10,
IF(AND(OR(CM$6="Sen",CM$6="Sel",CM$6="Rab",CM$6="Kam",CM$6="Jum"),SUM(CH250:CJ250)&lt;10),0,
IF(AND(CM$6="Sab",SUM(CH250:CJ250)&gt;=9),SUM(CH250:CJ250)-9,
IF(AND(CM$6="Sab",SUM(CH250:CJ250)&lt;9),0,
IF(OR(CM$6="Mgg",CM$6="Hon"),SUM(CH250:CJ250),0)))))</f>
        <v>0</v>
      </c>
      <c r="CM250" s="5"/>
      <c r="CN250" s="5">
        <f>LOOKUP(CN$6,'Daily Absent'!$O$6:$AX$6,'Daily Absent'!$O250:$AX250)</f>
        <v>0</v>
      </c>
      <c r="CO250" s="104">
        <f>VALUE('Time Sheet KN'!CP250-'Time Sheet KN'!CO250)*24</f>
        <v>0</v>
      </c>
      <c r="CP250" s="104">
        <f>VALUE('Time Sheet KN'!CR250-'Time Sheet KN'!CQ250)*24</f>
        <v>0</v>
      </c>
      <c r="CQ250" s="104">
        <f>VALUE('Time Sheet KN'!CT250-'Time Sheet KN'!CS250)*24</f>
        <v>0</v>
      </c>
      <c r="CR250" s="105">
        <f t="shared" ref="CR250:CR260" si="2142">IF(AND(OR(CT$6="Sen",CT$6="Sel",CT$6="Rab",CT$6="Kam",CT$6="Jum"),SUM(CO250:CQ250)&gt;=10),10,
IF(AND(OR(CT$6="Sen",CT$6="Sel",CT$6="Rab",CT$6="Kam",CT$6="Jum"),SUM(CO250:CQ250)&lt;10),SUM(CO250:CQ250),
IF(AND(CT$6="Sab",SUM(CO250:CQ250)&gt;=9),9,
IF(AND(CT$6="Sab",SUM(CO250:CQ250)&lt;9),SUM(CO250:CQ250),
IF(OR(CT$6="Mgg",CT$6="Hon"),0)))))</f>
        <v>0</v>
      </c>
      <c r="CS250" s="5">
        <f t="shared" ref="CS250:CS260" si="2143">IF(AND(OR(CT$6="Sen",CT$6="Sel",CT$6="Rab",CT$6="Kam",CT$6="Jum"),SUM(CO250:CQ250)&gt;=10),SUM(CO250:CQ250)-10,
IF(AND(OR(CT$6="Sen",CT$6="Sel",CT$6="Rab",CT$6="Kam",CT$6="Jum"),SUM(CO250:CQ250)&lt;10),0,
IF(AND(CT$6="Sab",SUM(CO250:CQ250)&gt;=9),SUM(CO250:CQ250)-9,
IF(AND(CT$6="Sab",SUM(CO250:CQ250)&lt;9),0,
IF(OR(CT$6="Mgg",CT$6="Hon"),SUM(CO250:CQ250),0)))))</f>
        <v>0</v>
      </c>
      <c r="CT250" s="5"/>
      <c r="CU250" s="5">
        <f>LOOKUP(CU$6,'Daily Absent'!$O$6:$AX$6,'Daily Absent'!$O250:$AX250)</f>
        <v>0</v>
      </c>
      <c r="CV250" s="104">
        <f>VALUE('Time Sheet KN'!CW250-'Time Sheet KN'!CV250)*24</f>
        <v>0</v>
      </c>
      <c r="CW250" s="104">
        <f>VALUE('Time Sheet KN'!CY250-'Time Sheet KN'!CX250)*24</f>
        <v>0</v>
      </c>
      <c r="CX250" s="104">
        <f>VALUE('Time Sheet KN'!DA250-'Time Sheet KN'!CZ250)*24</f>
        <v>0</v>
      </c>
      <c r="CY250" s="105">
        <f t="shared" ref="CY250:CY260" si="2144">IF(AND(OR(DA$6="Sen",DA$6="Sel",DA$6="Rab",DA$6="Kam",DA$6="Jum"),SUM(CV250:CX250)&gt;=10),10,
IF(AND(OR(DA$6="Sen",DA$6="Sel",DA$6="Rab",DA$6="Kam",DA$6="Jum"),SUM(CV250:CX250)&lt;10),SUM(CV250:CX250),
IF(AND(DA$6="Sab",SUM(CV250:CX250)&gt;=9),9,
IF(AND(DA$6="Sab",SUM(CV250:CX250)&lt;9),SUM(CV250:CX250),
IF(OR(DA$6="Mgg",DA$6="Hon"),0)))))</f>
        <v>0</v>
      </c>
      <c r="CZ250" s="5">
        <f t="shared" ref="CZ250:CZ260" si="2145">IF(AND(OR(DA$6="Sen",DA$6="Sel",DA$6="Rab",DA$6="Kam",DA$6="Jum"),SUM(CV250:CX250)&gt;=10),SUM(CV250:CX250)-10,
IF(AND(OR(DA$6="Sen",DA$6="Sel",DA$6="Rab",DA$6="Kam",DA$6="Jum"),SUM(CV250:CX250)&lt;10),0,
IF(AND(DA$6="Sab",SUM(CV250:CX250)&gt;=9),SUM(CV250:CX250)-9,
IF(AND(DA$6="Sab",SUM(CV250:CX250)&lt;9),0,
IF(OR(DA$6="Mgg",DA$6="Hon"),SUM(CV250:CX250),0)))))</f>
        <v>0</v>
      </c>
      <c r="DA250" s="5"/>
      <c r="DB250" s="5">
        <f>LOOKUP(DB$6,'Daily Absent'!$O$6:$AX$6,'Daily Absent'!$O250:$AX250)</f>
        <v>0</v>
      </c>
      <c r="DC250" s="104">
        <f>VALUE('Time Sheet KN'!DD250-'Time Sheet KN'!DC250)*24</f>
        <v>0</v>
      </c>
      <c r="DD250" s="104">
        <f>VALUE('Time Sheet KN'!DF250-'Time Sheet KN'!DE250)*24</f>
        <v>0</v>
      </c>
      <c r="DE250" s="104">
        <f>VALUE('Time Sheet KN'!DH250-'Time Sheet KN'!DG250)*24</f>
        <v>0</v>
      </c>
      <c r="DF250" s="105">
        <f t="shared" ref="DF250:DF260" si="2146">IF(AND(OR(DH$6="Sen",DH$6="Sel",DH$6="Rab",DH$6="Kam",DH$6="Jum"),SUM(DC250:DE250)&gt;=10),10,
IF(AND(OR(DH$6="Sen",DH$6="Sel",DH$6="Rab",DH$6="Kam",DH$6="Jum"),SUM(DC250:DE250)&lt;10),SUM(DC250:DE250),
IF(AND(DH$6="Sab",SUM(DC250:DE250)&gt;=9),9,
IF(AND(DH$6="Sab",SUM(DC250:DE250)&lt;9),SUM(DC250:DE250),
IF(OR(DH$6="Mgg",DH$6="Hon"),0)))))</f>
        <v>0</v>
      </c>
      <c r="DG250" s="5">
        <f t="shared" ref="DG250:DG260" si="2147">IF(AND(OR(DH$6="Sen",DH$6="Sel",DH$6="Rab",DH$6="Kam",DH$6="Jum"),SUM(DC250:DE250)&gt;=10),SUM(DC250:DE250)-10,
IF(AND(OR(DH$6="Sen",DH$6="Sel",DH$6="Rab",DH$6="Kam",DH$6="Jum"),SUM(DC250:DE250)&lt;10),0,
IF(AND(DH$6="Sab",SUM(DC250:DE250)&gt;=9),SUM(DC250:DE250)-9,
IF(AND(DH$6="Sab",SUM(DC250:DE250)&lt;9),0,
IF(OR(DH$6="Mgg",DH$6="Hon"),SUM(DC250:DE250),0)))))</f>
        <v>0</v>
      </c>
      <c r="DH250" s="5"/>
      <c r="DI250" s="5">
        <f>LOOKUP(DI$6,'Daily Absent'!$O$6:$AX$6,'Daily Absent'!$O250:$AX250)</f>
        <v>0</v>
      </c>
      <c r="DJ250" s="104">
        <f>VALUE('Time Sheet KN'!DK250-'Time Sheet KN'!DJ250)*24</f>
        <v>0</v>
      </c>
      <c r="DK250" s="104">
        <f>VALUE('Time Sheet KN'!DM250-'Time Sheet KN'!DL250)*24</f>
        <v>0</v>
      </c>
      <c r="DL250" s="104">
        <f>VALUE('Time Sheet KN'!DO250-'Time Sheet KN'!DN250)*24</f>
        <v>0</v>
      </c>
      <c r="DM250" s="105">
        <f t="shared" ref="DM250:DM260" si="2148">IF(AND(OR(DO$6="Sen",DO$6="Sel",DO$6="Rab",DO$6="Kam",DO$6="Jum"),SUM(DJ250:DL250)&gt;=10),10,
IF(AND(OR(DO$6="Sen",DO$6="Sel",DO$6="Rab",DO$6="Kam",DO$6="Jum"),SUM(DJ250:DL250)&lt;10),SUM(DJ250:DL250),
IF(AND(DO$6="Sab",SUM(DJ250:DL250)&gt;=9),9,
IF(AND(DO$6="Sab",SUM(DJ250:DL250)&lt;9),SUM(DJ250:DL250),
IF(OR(DO$6="Mgg",DO$6="Hon"),0)))))</f>
        <v>0</v>
      </c>
      <c r="DN250" s="5">
        <f t="shared" ref="DN250:DN260" si="2149">IF(AND(OR(DO$6="Sen",DO$6="Sel",DO$6="Rab",DO$6="Kam",DO$6="Jum"),SUM(DJ250:DL250)&gt;=10),SUM(DJ250:DL250)-10,
IF(AND(OR(DO$6="Sen",DO$6="Sel",DO$6="Rab",DO$6="Kam",DO$6="Jum"),SUM(DJ250:DL250)&lt;10),0,
IF(AND(DO$6="Sab",SUM(DJ250:DL250)&gt;=9),SUM(DJ250:DL250)-9,
IF(AND(DO$6="Sab",SUM(DJ250:DL250)&lt;9),0,
IF(OR(DO$6="Mgg",DO$6="Hon"),SUM(DJ250:DL250),0)))))</f>
        <v>0</v>
      </c>
      <c r="DO250" s="5"/>
      <c r="DP250" s="5">
        <f>LOOKUP(DP$6,'Daily Absent'!$O$6:$AX$6,'Daily Absent'!$O250:$AX250)</f>
        <v>0</v>
      </c>
      <c r="DQ250" s="104">
        <f>VALUE('Time Sheet KN'!DR250-'Time Sheet KN'!DQ250)*24</f>
        <v>0</v>
      </c>
      <c r="DR250" s="104">
        <f>VALUE('Time Sheet KN'!DT250-'Time Sheet KN'!DS250)*24</f>
        <v>0</v>
      </c>
      <c r="DS250" s="104">
        <f>VALUE('Time Sheet KN'!DV250-'Time Sheet KN'!DU250)*24</f>
        <v>0</v>
      </c>
      <c r="DT250" s="105">
        <f t="shared" ref="DT250:DT260" si="2150">IF(AND(OR(DV$6="Sen",DV$6="Sel",DV$6="Rab",DV$6="Kam",DV$6="Jum"),SUM(DQ250:DS250)&gt;=10),10,
IF(AND(OR(DV$6="Sen",DV$6="Sel",DV$6="Rab",DV$6="Kam",DV$6="Jum"),SUM(DQ250:DS250)&lt;10),SUM(DQ250:DS250),
IF(AND(DV$6="Sab",SUM(DQ250:DS250)&gt;=9),9,
IF(AND(DV$6="Sab",SUM(DQ250:DS250)&lt;9),SUM(DQ250:DS250),
IF(OR(DV$6="Mgg",DV$6="Hon"),0)))))</f>
        <v>0</v>
      </c>
      <c r="DU250" s="5">
        <f t="shared" ref="DU250:DU260" si="2151">IF(AND(OR(DV$6="Sen",DV$6="Sel",DV$6="Rab",DV$6="Kam",DV$6="Jum"),SUM(DQ250:DS250)&gt;=10),SUM(DQ250:DS250)-10,
IF(AND(OR(DV$6="Sen",DV$6="Sel",DV$6="Rab",DV$6="Kam",DV$6="Jum"),SUM(DQ250:DS250)&lt;10),0,
IF(AND(DV$6="Sab",SUM(DQ250:DS250)&gt;=9),SUM(DQ250:DS250)-9,
IF(AND(DV$6="Sab",SUM(DQ250:DS250)&lt;9),0,
IF(OR(DV$6="Mgg",DV$6="Hon"),SUM(DQ250:DS250),0)))))</f>
        <v>0</v>
      </c>
      <c r="DV250" s="5"/>
      <c r="DW250" s="5">
        <f>LOOKUP(DW$6,'Daily Absent'!$O$6:$AX$6,'Daily Absent'!$O250:$AX250)</f>
        <v>0</v>
      </c>
      <c r="DX250" s="104">
        <f>VALUE('Time Sheet KN'!DY250-'Time Sheet KN'!DX250)*24</f>
        <v>0</v>
      </c>
      <c r="DY250" s="104">
        <f>VALUE('Time Sheet KN'!EA250-'Time Sheet KN'!DZ250)*24</f>
        <v>0</v>
      </c>
      <c r="DZ250" s="104">
        <f>VALUE('Time Sheet KN'!EC250-'Time Sheet KN'!EB250)*24</f>
        <v>0</v>
      </c>
      <c r="EA250" s="105">
        <f t="shared" ref="EA250:EA260" si="2152">IF(AND(OR(EC$6="Sen",EC$6="Sel",EC$6="Rab",EC$6="Kam",EC$6="Jum"),SUM(DX250:DZ250)&gt;=10),10,
IF(AND(OR(EC$6="Sen",EC$6="Sel",EC$6="Rab",EC$6="Kam",EC$6="Jum"),SUM(DX250:DZ250)&lt;10),SUM(DX250:DZ250),
IF(AND(EC$6="Sab",SUM(DX250:DZ250)&gt;=9),9,
IF(AND(EC$6="Sab",SUM(DX250:DZ250)&lt;9),SUM(DX250:DZ250),
IF(OR(EC$6="Mgg",EC$6="Hon"),0)))))</f>
        <v>0</v>
      </c>
      <c r="EB250" s="5">
        <f t="shared" ref="EB250:EB260" si="2153">IF(AND(OR(EC$6="Sen",EC$6="Sel",EC$6="Rab",EC$6="Kam",EC$6="Jum"),SUM(DX250:DZ250)&gt;=10),SUM(DX250:DZ250)-10,
IF(AND(OR(EC$6="Sen",EC$6="Sel",EC$6="Rab",EC$6="Kam",EC$6="Jum"),SUM(DX250:DZ250)&lt;10),0,
IF(AND(EC$6="Sab",SUM(DX250:DZ250)&gt;=9),SUM(DX250:DZ250)-9,
IF(AND(EC$6="Sab",SUM(DX250:DZ250)&lt;9),0,
IF(OR(EC$6="Mgg",EC$6="Hon"),SUM(DX250:DZ250),0)))))</f>
        <v>0</v>
      </c>
      <c r="EC250" s="5"/>
      <c r="ED250" s="5">
        <f>LOOKUP(ED$6,'Daily Absent'!$O$6:$AX$6,'Daily Absent'!$O250:$AX250)</f>
        <v>1</v>
      </c>
      <c r="EE250" s="104">
        <f>VALUE('Time Sheet KN'!EF250-'Time Sheet KN'!EE250)*24</f>
        <v>5</v>
      </c>
      <c r="EF250" s="104">
        <f>VALUE('Time Sheet KN'!EH250-'Time Sheet KN'!EG250)*24</f>
        <v>5.0000000000000009</v>
      </c>
      <c r="EG250" s="104">
        <f>VALUE('Time Sheet KN'!EJ250-'Time Sheet KN'!EI250)*24</f>
        <v>3</v>
      </c>
      <c r="EH250" s="105">
        <f t="shared" ref="EH250:EH260" si="2154">IF(AND(OR(EJ$6="Sen",EJ$6="Sel",EJ$6="Rab",EJ$6="Kam",EJ$6="Jum"),SUM(EE250:EG250)&gt;=10),10,
IF(AND(OR(EJ$6="Sen",EJ$6="Sel",EJ$6="Rab",EJ$6="Kam",EJ$6="Jum"),SUM(EE250:EG250)&lt;10),SUM(EE250:EG250),
IF(AND(EJ$6="Sab",SUM(EE250:EG250)&gt;=9),9,
IF(AND(EJ$6="Sab",SUM(EE250:EG250)&lt;9),SUM(EE250:EG250),
IF(OR(EJ$6="Mgg",EJ$6="Hon"),0)))))</f>
        <v>10</v>
      </c>
      <c r="EI250" s="5">
        <f t="shared" ref="EI250:EI260" si="2155">IF(AND(OR(EJ$6="Sen",EJ$6="Sel",EJ$6="Rab",EJ$6="Kam",EJ$6="Jum"),SUM(EE250:EG250)&gt;=10),SUM(EE250:EG250)-10,
IF(AND(OR(EJ$6="Sen",EJ$6="Sel",EJ$6="Rab",EJ$6="Kam",EJ$6="Jum"),SUM(EE250:EG250)&lt;10),0,
IF(AND(EJ$6="Sab",SUM(EE250:EG250)&gt;=9),SUM(EE250:EG250)-9,
IF(AND(EJ$6="Sab",SUM(EE250:EG250)&lt;9),0,
IF(OR(EJ$6="Mgg",EJ$6="Hon"),SUM(EE250:EG250),0)))))</f>
        <v>3</v>
      </c>
      <c r="EJ250" s="5"/>
      <c r="EK250" s="5">
        <f>LOOKUP(EK$6,'Daily Absent'!$O$6:$AX$6,'Daily Absent'!$O250:$AX250)</f>
        <v>1</v>
      </c>
      <c r="EL250" s="104">
        <f>VALUE('Time Sheet KN'!EM250-'Time Sheet KN'!EL250)*24</f>
        <v>5</v>
      </c>
      <c r="EM250" s="104">
        <f>VALUE('Time Sheet KN'!EO250-'Time Sheet KN'!EN250)*24</f>
        <v>5.0000000000000009</v>
      </c>
      <c r="EN250" s="104">
        <f>VALUE('Time Sheet KN'!EQ250-'Time Sheet KN'!EP250)*24</f>
        <v>0</v>
      </c>
      <c r="EO250" s="105">
        <f t="shared" ref="EO250:EO260" si="2156">IF(AND(OR(EQ$6="Sen",EQ$6="Sel",EQ$6="Rab",EQ$6="Kam",EQ$6="Jum"),SUM(EL250:EN250)&gt;=10),10,
IF(AND(OR(EQ$6="Sen",EQ$6="Sel",EQ$6="Rab",EQ$6="Kam",EQ$6="Jum"),SUM(EL250:EN250)&lt;10),SUM(EL250:EN250),
IF(AND(EQ$6="Sab",SUM(EL250:EN250)&gt;=9),9,
IF(AND(EQ$6="Sab",SUM(EL250:EN250)&lt;9),SUM(EL250:EN250),
IF(OR(EQ$6="Mgg",EQ$6="Hon"),0)))))</f>
        <v>9</v>
      </c>
      <c r="EP250" s="5">
        <f t="shared" ref="EP250:EP260" si="2157">IF(AND(OR(EQ$6="Sen",EQ$6="Sel",EQ$6="Rab",EQ$6="Kam",EQ$6="Jum"),SUM(EL250:EN250)&gt;=10),SUM(EL250:EN250)-10,
IF(AND(OR(EQ$6="Sen",EQ$6="Sel",EQ$6="Rab",EQ$6="Kam",EQ$6="Jum"),SUM(EL250:EN250)&lt;10),0,
IF(AND(EQ$6="Sab",SUM(EL250:EN250)&gt;=9),SUM(EL250:EN250)-9,
IF(AND(EQ$6="Sab",SUM(EL250:EN250)&lt;9),0,
IF(OR(EQ$6="Mgg",EQ$6="Hon"),SUM(EL250:EN250),0)))))</f>
        <v>1</v>
      </c>
      <c r="EQ250" s="5"/>
      <c r="ER250" s="5">
        <f>LOOKUP(ER$6,'Daily Absent'!$O$6:$AX$6,'Daily Absent'!$O250:$AX250)</f>
        <v>0</v>
      </c>
      <c r="ES250" s="104">
        <f>VALUE('Time Sheet KN'!ET250-'Time Sheet KN'!ES250)*24</f>
        <v>0</v>
      </c>
      <c r="ET250" s="104">
        <f>VALUE('Time Sheet KN'!EV250-'Time Sheet KN'!EU250)*24</f>
        <v>0</v>
      </c>
      <c r="EU250" s="104">
        <f>VALUE('Time Sheet KN'!EX250-'Time Sheet KN'!EW250)*24</f>
        <v>0</v>
      </c>
      <c r="EV250" s="105">
        <f t="shared" ref="EV250:EV260" si="2158">IF(AND(OR(EX$6="Sen",EX$6="Sel",EX$6="Rab",EX$6="Kam",EX$6="Jum"),SUM(ES250:EU250)&gt;=10),10,
IF(AND(OR(EX$6="Sen",EX$6="Sel",EX$6="Rab",EX$6="Kam",EX$6="Jum"),SUM(ES250:EU250)&lt;10),SUM(ES250:EU250),
IF(AND(EX$6="Sab",SUM(ES250:EU250)&gt;=9),9,
IF(AND(EX$6="Sab",SUM(ES250:EU250)&lt;9),SUM(ES250:EU250),
IF(OR(EX$6="Mgg",EX$6="Hon"),0)))))</f>
        <v>0</v>
      </c>
      <c r="EW250" s="5">
        <f t="shared" ref="EW250:EW260" si="2159">IF(AND(OR(EX$6="Sen",EX$6="Sel",EX$6="Rab",EX$6="Kam",EX$6="Jum"),SUM(ES250:EU250)&gt;=10),SUM(ES250:EU250)-10,
IF(AND(OR(EX$6="Sen",EX$6="Sel",EX$6="Rab",EX$6="Kam",EX$6="Jum"),SUM(ES250:EU250)&lt;10),0,
IF(AND(EX$6="Sab",SUM(ES250:EU250)&gt;=9),SUM(ES250:EU250)-9,
IF(AND(EX$6="Sab",SUM(ES250:EU250)&lt;9),0,
IF(OR(EX$6="Mgg",EX$6="Hon"),SUM(ES250:EU250),0)))))</f>
        <v>0</v>
      </c>
      <c r="EX250" s="5"/>
      <c r="EY250" s="5">
        <f>LOOKUP(EY$6,'Daily Absent'!$O$6:$AX$6,'Daily Absent'!$O250:$AX250)</f>
        <v>1</v>
      </c>
      <c r="EZ250" s="104">
        <f>VALUE('Time Sheet KN'!FA250-'Time Sheet KN'!EZ250)*24</f>
        <v>5</v>
      </c>
      <c r="FA250" s="104">
        <f>VALUE('Time Sheet KN'!FC250-'Time Sheet KN'!FB250)*24</f>
        <v>5.0000000000000009</v>
      </c>
      <c r="FB250" s="104">
        <f>VALUE('Time Sheet KN'!FE250-'Time Sheet KN'!FD250)*24</f>
        <v>3</v>
      </c>
      <c r="FC250" s="105">
        <f t="shared" ref="FC250:FC260" si="2160">IF(AND(OR(FE$6="Sen",FE$6="Sel",FE$6="Rab",FE$6="Kam",FE$6="Jum"),SUM(EZ250:FB250)&gt;=10),10,
IF(AND(OR(FE$6="Sen",FE$6="Sel",FE$6="Rab",FE$6="Kam",FE$6="Jum"),SUM(EZ250:FB250)&lt;10),SUM(EZ250:FB250),
IF(AND(FE$6="Sab",SUM(EZ250:FB250)&gt;=9),9,
IF(AND(FE$6="Sab",SUM(EZ250:FB250)&lt;9),SUM(EZ250:FB250),
IF(OR(FE$6="Mgg",FE$6="Hon"),0)))))</f>
        <v>10</v>
      </c>
      <c r="FD250" s="5">
        <f t="shared" ref="FD250:FD260" si="2161">IF(AND(OR(FE$6="Sen",FE$6="Sel",FE$6="Rab",FE$6="Kam",FE$6="Jum"),SUM(EZ250:FB250)&gt;=10),SUM(EZ250:FB250)-10,
IF(AND(OR(FE$6="Sen",FE$6="Sel",FE$6="Rab",FE$6="Kam",FE$6="Jum"),SUM(EZ250:FB250)&lt;10),0,
IF(AND(FE$6="Sab",SUM(EZ250:FB250)&gt;=9),SUM(EZ250:FB250)-9,
IF(AND(FE$6="Sab",SUM(EZ250:FB250)&lt;9),0,
IF(OR(FE$6="Mgg",FE$6="Hon"),SUM(EZ250:FB250),0)))))</f>
        <v>3</v>
      </c>
      <c r="FE250" s="5"/>
      <c r="FF250" s="5">
        <f>LOOKUP(FF$6,'Daily Absent'!$O$6:$AX$6,'Daily Absent'!$O250:$AX250)</f>
        <v>0</v>
      </c>
      <c r="FG250" s="104">
        <f>VALUE('Time Sheet KN'!FH250-'Time Sheet KN'!FG250)*24</f>
        <v>0</v>
      </c>
      <c r="FH250" s="104">
        <f>VALUE('Time Sheet KN'!FJ250-'Time Sheet KN'!FI250)*24</f>
        <v>0</v>
      </c>
      <c r="FI250" s="104">
        <f>VALUE('Time Sheet KN'!FL250-'Time Sheet KN'!FK250)*24</f>
        <v>0</v>
      </c>
      <c r="FJ250" s="105">
        <f t="shared" ref="FJ250:FJ260" si="2162">IF(AND(OR(FL$6="Sen",FL$6="Sel",FL$6="Rab",FL$6="Kam",FL$6="Jum"),SUM(FG250:FI250)&gt;=10),10,
IF(AND(OR(FL$6="Sen",FL$6="Sel",FL$6="Rab",FL$6="Kam",FL$6="Jum"),SUM(FG250:FI250)&lt;10),SUM(FG250:FI250),
IF(AND(FL$6="Sab",SUM(FG250:FI250)&gt;=9),9,
IF(AND(FL$6="Sab",SUM(FG250:FI250)&lt;9),SUM(FG250:FI250),
IF(OR(FL$6="Mgg",FL$6="Hon"),0)))))</f>
        <v>0</v>
      </c>
      <c r="FK250" s="5">
        <f t="shared" ref="FK250:FK260" si="2163">IF(AND(OR(FL$6="Sen",FL$6="Sel",FL$6="Rab",FL$6="Kam",FL$6="Jum"),SUM(FG250:FI250)&gt;=10),SUM(FG250:FI250)-10,
IF(AND(OR(FL$6="Sen",FL$6="Sel",FL$6="Rab",FL$6="Kam",FL$6="Jum"),SUM(FG250:FI250)&lt;10),0,
IF(AND(FL$6="Sab",SUM(FG250:FI250)&gt;=9),SUM(FG250:FI250)-9,
IF(AND(FL$6="Sab",SUM(FG250:FI250)&lt;9),0,
IF(OR(FL$6="Mgg",FL$6="Hon"),SUM(FG250:FI250),0)))))</f>
        <v>0</v>
      </c>
      <c r="FL250" s="5"/>
      <c r="FM250" s="5">
        <f>LOOKUP(FM$6,'Daily Absent'!$O$6:$AX$6,'Daily Absent'!$O250:$AX250)</f>
        <v>0</v>
      </c>
      <c r="FN250" s="104">
        <f>VALUE('Time Sheet KN'!FO250-'Time Sheet KN'!FN250)*24</f>
        <v>0</v>
      </c>
      <c r="FO250" s="104">
        <f>VALUE('Time Sheet KN'!FQ250-'Time Sheet KN'!FP250)*24</f>
        <v>0</v>
      </c>
      <c r="FP250" s="104">
        <f>VALUE('Time Sheet KN'!FS250-'Time Sheet KN'!FR250)*24</f>
        <v>0</v>
      </c>
      <c r="FQ250" s="105">
        <f t="shared" ref="FQ250:FQ260" si="2164">IF(AND(OR(FS$6="Sen",FS$6="Sel",FS$6="Rab",FS$6="Kam",FS$6="Jum"),SUM(FN250:FP250)&gt;=10),10,
IF(AND(OR(FS$6="Sen",FS$6="Sel",FS$6="Rab",FS$6="Kam",FS$6="Jum"),SUM(FN250:FP250)&lt;10),SUM(FN250:FP250),
IF(AND(FS$6="Sab",SUM(FN250:FP250)&gt;=9),9,
IF(AND(FS$6="Sab",SUM(FN250:FP250)&lt;9),SUM(FN250:FP250),
IF(OR(FS$6="Mgg",FS$6="Hon"),0)))))</f>
        <v>0</v>
      </c>
      <c r="FR250" s="5">
        <f t="shared" ref="FR250:FR260" si="2165">IF(AND(OR(FS$6="Sen",FS$6="Sel",FS$6="Rab",FS$6="Kam",FS$6="Jum"),SUM(FN250:FP250)&gt;=10),SUM(FN250:FP250)-10,
IF(AND(OR(FS$6="Sen",FS$6="Sel",FS$6="Rab",FS$6="Kam",FS$6="Jum"),SUM(FN250:FP250)&lt;10),0,
IF(AND(FS$6="Sab",SUM(FN250:FP250)&gt;=9),SUM(FN250:FP250)-9,
IF(AND(FS$6="Sab",SUM(FN250:FP250)&lt;9),0,
IF(OR(FS$6="Mgg",FS$6="Hon"),SUM(FN250:FP250),0)))))</f>
        <v>0</v>
      </c>
      <c r="FS250" s="5"/>
      <c r="FT250" s="5">
        <f>LOOKUP(FT$6,'Daily Absent'!$O$6:$AX$6,'Daily Absent'!$O250:$AX250)</f>
        <v>0</v>
      </c>
      <c r="FU250" s="104">
        <f>VALUE('Time Sheet KN'!FV250-'Time Sheet KN'!FU250)*24</f>
        <v>0</v>
      </c>
      <c r="FV250" s="104">
        <f>VALUE('Time Sheet KN'!FX250-'Time Sheet KN'!FW250)*24</f>
        <v>0</v>
      </c>
      <c r="FW250" s="104">
        <f>VALUE('Time Sheet KN'!FZ250-'Time Sheet KN'!FY250)*24</f>
        <v>0</v>
      </c>
      <c r="FX250" s="105">
        <f t="shared" ref="FX250:FX260" si="2166">IF(AND(OR(FZ$6="Sen",FZ$6="Sel",FZ$6="Rab",FZ$6="Kam",FZ$6="Jum"),SUM(FU250:FW250)&gt;=10),10,
IF(AND(OR(FZ$6="Sen",FZ$6="Sel",FZ$6="Rab",FZ$6="Kam",FZ$6="Jum"),SUM(FU250:FW250)&lt;10),SUM(FU250:FW250),
IF(AND(FZ$6="Sab",SUM(FU250:FW250)&gt;=9),9,
IF(AND(FZ$6="Sab",SUM(FU250:FW250)&lt;9),SUM(FU250:FW250),
IF(OR(FZ$6="Mgg",FZ$6="Hon"),0)))))</f>
        <v>0</v>
      </c>
      <c r="FY250" s="5">
        <f t="shared" ref="FY250:FY260" si="2167">IF(AND(OR(FZ$6="Sen",FZ$6="Sel",FZ$6="Rab",FZ$6="Kam",FZ$6="Jum"),SUM(FU250:FW250)&gt;=10),SUM(FU250:FW250)-10,
IF(AND(OR(FZ$6="Sen",FZ$6="Sel",FZ$6="Rab",FZ$6="Kam",FZ$6="Jum"),SUM(FU250:FW250)&lt;10),0,
IF(AND(FZ$6="Sab",SUM(FU250:FW250)&gt;=9),SUM(FU250:FW250)-9,
IF(AND(FZ$6="Sab",SUM(FU250:FW250)&lt;9),0,
IF(OR(FZ$6="Mgg",FZ$6="Hon"),SUM(FU250:FW250),0)))))</f>
        <v>0</v>
      </c>
      <c r="FZ250" s="5"/>
      <c r="GA250" s="5">
        <f>LOOKUP(GA$6,'Daily Absent'!$O$6:$AX$6,'Daily Absent'!$O250:$AX250)</f>
        <v>0</v>
      </c>
      <c r="GB250" s="104">
        <f>VALUE('Time Sheet KN'!GC250-'Time Sheet KN'!GB250)*24</f>
        <v>0</v>
      </c>
      <c r="GC250" s="104">
        <f>VALUE('Time Sheet KN'!GE250-'Time Sheet KN'!GD250)*24</f>
        <v>0</v>
      </c>
      <c r="GD250" s="104">
        <f>VALUE('Time Sheet KN'!GG250-'Time Sheet KN'!GF250)*24</f>
        <v>0</v>
      </c>
      <c r="GE250" s="105">
        <f t="shared" ref="GE250:GE260" si="2168">IF(AND(OR(GG$6="Sen",GG$6="Sel",GG$6="Rab",GG$6="Kam",GG$6="Jum"),SUM(GB250:GD250)&gt;=10),10,
IF(AND(OR(GG$6="Sen",GG$6="Sel",GG$6="Rab",GG$6="Kam",GG$6="Jum"),SUM(GB250:GD250)&lt;10),SUM(GB250:GD250),
IF(AND(GG$6="Sab",SUM(GB250:GD250)&gt;=9),9,
IF(AND(GG$6="Sab",SUM(GB250:GD250)&lt;9),SUM(GB250:GD250),
IF(OR(GG$6="Mgg",GG$6="Hon"),0)))))</f>
        <v>0</v>
      </c>
      <c r="GF250" s="5">
        <f t="shared" ref="GF250:GF260" si="2169">IF(AND(OR(GG$6="Sen",GG$6="Sel",GG$6="Rab",GG$6="Kam",GG$6="Jum"),SUM(GB250:GD250)&gt;=10),SUM(GB250:GD250)-10,
IF(AND(OR(GG$6="Sen",GG$6="Sel",GG$6="Rab",GG$6="Kam",GG$6="Jum"),SUM(GB250:GD250)&lt;10),0,
IF(AND(GG$6="Sab",SUM(GB250:GD250)&gt;=9),SUM(GB250:GD250)-9,
IF(AND(GG$6="Sab",SUM(GB250:GD250)&lt;9),0,
IF(OR(GG$6="Mgg",GG$6="Hon"),SUM(GB250:GD250),0)))))</f>
        <v>0</v>
      </c>
      <c r="GG250" s="5"/>
      <c r="GH250" s="5">
        <f>LOOKUP(GH$6,'Daily Absent'!$O$6:$AX$6,'Daily Absent'!$O250:$AX250)</f>
        <v>0</v>
      </c>
      <c r="GI250" s="104">
        <f>VALUE('Time Sheet KN'!GJ250-'Time Sheet KN'!GI250)*24</f>
        <v>0</v>
      </c>
      <c r="GJ250" s="104">
        <f>VALUE('Time Sheet KN'!GL250-'Time Sheet KN'!GK250)*24</f>
        <v>0</v>
      </c>
      <c r="GK250" s="104">
        <f>VALUE('Time Sheet KN'!GN250-'Time Sheet KN'!GM250)*24</f>
        <v>0</v>
      </c>
      <c r="GL250" s="105">
        <f t="shared" ref="GL250:GL260" si="2170">IF(AND(OR(GN$6="Sen",GN$6="Sel",GN$6="Rab",GN$6="Kam",GN$6="Jum"),SUM(GI250:GK250)&gt;=10),10,
IF(AND(OR(GN$6="Sen",GN$6="Sel",GN$6="Rab",GN$6="Kam",GN$6="Jum"),SUM(GI250:GK250)&lt;10),SUM(GI250:GK250),
IF(AND(GN$6="Sab",SUM(GI250:GK250)&gt;=9),9,
IF(AND(GN$6="Sab",SUM(GI250:GK250)&lt;9),SUM(GI250:GK250),
IF(OR(GN$6="Mgg",GN$6="Hon"),0)))))</f>
        <v>0</v>
      </c>
      <c r="GM250" s="5">
        <f t="shared" ref="GM250:GM260" si="2171">IF(AND(OR(GN$6="Sen",GN$6="Sel",GN$6="Rab",GN$6="Kam",GN$6="Jum"),SUM(GI250:GK250)&gt;=10),SUM(GI250:GK250)-10,
IF(AND(OR(GN$6="Sen",GN$6="Sel",GN$6="Rab",GN$6="Kam",GN$6="Jum"),SUM(GI250:GK250)&lt;10),0,
IF(AND(GN$6="Sab",SUM(GI250:GK250)&gt;=9),SUM(GI250:GK250)-9,
IF(AND(GN$6="Sab",SUM(GI250:GK250)&lt;9),0,
IF(OR(GN$6="Mgg",GN$6="Hon"),SUM(GI250:GK250),0)))))</f>
        <v>0</v>
      </c>
      <c r="GN250" s="5"/>
      <c r="GO250" s="5">
        <f>LOOKUP(GO$6,'Daily Absent'!$O$6:$AX$6,'Daily Absent'!$O250:$AX250)</f>
        <v>0</v>
      </c>
      <c r="GP250" s="104">
        <f>VALUE('Time Sheet KN'!GQ250-'Time Sheet KN'!GP250)*24</f>
        <v>0</v>
      </c>
      <c r="GQ250" s="104">
        <f>VALUE('Time Sheet KN'!GS250-'Time Sheet KN'!GR250)*24</f>
        <v>0</v>
      </c>
      <c r="GR250" s="104">
        <f>VALUE('Time Sheet KN'!GU250-'Time Sheet KN'!GT250)*24</f>
        <v>0</v>
      </c>
      <c r="GS250" s="105">
        <f t="shared" ref="GS250:GS260" si="2172">IF(AND(OR(GU$6="Sen",GU$6="Sel",GU$6="Rab",GU$6="Kam",GU$6="Jum"),SUM(GP250:GR250)&gt;=10),10,
IF(AND(OR(GU$6="Sen",GU$6="Sel",GU$6="Rab",GU$6="Kam",GU$6="Jum"),SUM(GP250:GR250)&lt;10),SUM(GP250:GR250),
IF(AND(GU$6="Sab",SUM(GP250:GR250)&gt;=9),9,
IF(AND(GU$6="Sab",SUM(GP250:GR250)&lt;9),SUM(GP250:GR250),
IF(OR(GU$6="Mgg",GU$6="Hon"),0)))))</f>
        <v>0</v>
      </c>
      <c r="GT250" s="5">
        <f t="shared" ref="GT250:GT260" si="2173">IF(AND(OR(GU$6="Sen",GU$6="Sel",GU$6="Rab",GU$6="Kam",GU$6="Jum"),SUM(GP250:GR250)&gt;=10),SUM(GP250:GR250)-10,
IF(AND(OR(GU$6="Sen",GU$6="Sel",GU$6="Rab",GU$6="Kam",GU$6="Jum"),SUM(GP250:GR250)&lt;10),0,
IF(AND(GU$6="Sab",SUM(GP250:GR250)&gt;=9),SUM(GP250:GR250)-9,
IF(AND(GU$6="Sab",SUM(GP250:GR250)&lt;9),0,
IF(OR(GU$6="Mgg",GU$6="Hon"),SUM(GP250:GR250),0)))))</f>
        <v>0</v>
      </c>
      <c r="GU250" s="5"/>
      <c r="GV250" s="5">
        <f>LOOKUP(GV$6,'Daily Absent'!$O$6:$AX$6,'Daily Absent'!$O250:$AX250)</f>
        <v>0</v>
      </c>
      <c r="GW250" s="104">
        <f>VALUE('Time Sheet KN'!GX250-'Time Sheet KN'!GW250)*24</f>
        <v>0</v>
      </c>
      <c r="GX250" s="104">
        <f>VALUE('Time Sheet KN'!GZ250-'Time Sheet KN'!GY250)*24</f>
        <v>0</v>
      </c>
      <c r="GY250" s="104">
        <f>VALUE('Time Sheet KN'!HB250-'Time Sheet KN'!HA250)*24</f>
        <v>0</v>
      </c>
      <c r="GZ250" s="105">
        <f t="shared" ref="GZ250:GZ260" si="2174">IF(AND(OR(HB$6="Sen",HB$6="Sel",HB$6="Rab",HB$6="Kam",HB$6="Jum"),SUM(GW250:GY250)&gt;=10),10,
IF(AND(OR(HB$6="Sen",HB$6="Sel",HB$6="Rab",HB$6="Kam",HB$6="Jum"),SUM(GW250:GY250)&lt;10),SUM(GW250:GY250),
IF(AND(HB$6="Sab",SUM(GW250:GY250)&gt;=9),9,
IF(AND(HB$6="Sab",SUM(GW250:GY250)&lt;9),SUM(GW250:GY250),
IF(OR(HB$6="Mgg",HB$6="Hon"),0)))))</f>
        <v>0</v>
      </c>
      <c r="HA250" s="5">
        <f t="shared" ref="HA250:HA260" si="2175">IF(AND(OR(HB$6="Sen",HB$6="Sel",HB$6="Rab",HB$6="Kam",HB$6="Jum"),SUM(GW250:GY250)&gt;=10),SUM(GW250:GY250)-10,
IF(AND(OR(HB$6="Sen",HB$6="Sel",HB$6="Rab",HB$6="Kam",HB$6="Jum"),SUM(GW250:GY250)&lt;10),0,
IF(AND(HB$6="Sab",SUM(GW250:GY250)&gt;=9),SUM(GW250:GY250)-9,
IF(AND(HB$6="Sab",SUM(GW250:GY250)&lt;9),0,
IF(OR(HB$6="Mgg",HB$6="Hon"),SUM(GW250:GY250),0)))))</f>
        <v>0</v>
      </c>
      <c r="HB250" s="5"/>
      <c r="HC250" s="5">
        <f>LOOKUP(HC$6,'Daily Absent'!$O$6:$AX$6,'Daily Absent'!$O250:$AX250)</f>
        <v>0</v>
      </c>
      <c r="HD250" s="104">
        <f>VALUE('Time Sheet KN'!HE250-'Time Sheet KN'!HD250)*24</f>
        <v>0</v>
      </c>
      <c r="HE250" s="104">
        <f>VALUE('Time Sheet KN'!HG250-'Time Sheet KN'!HF250)*24</f>
        <v>0</v>
      </c>
      <c r="HF250" s="104">
        <f>VALUE('Time Sheet KN'!HI250-'Time Sheet KN'!HH250)*24</f>
        <v>0</v>
      </c>
      <c r="HG250" s="105">
        <f t="shared" ref="HG250:HG260" si="2176">IF(AND(OR(HI$6="Sen",HI$6="Sel",HI$6="Rab",HI$6="Kam",HI$6="Jum"),SUM(HD250:HF250)&gt;=10),10,
IF(AND(OR(HI$6="Sen",HI$6="Sel",HI$6="Rab",HI$6="Kam",HI$6="Jum"),SUM(HD250:HF250)&lt;10),SUM(HD250:HF250),
IF(AND(HI$6="Sab",SUM(HD250:HF250)&gt;=9),9,
IF(AND(HI$6="Sab",SUM(HD250:HF250)&lt;9),SUM(HD250:HF250),
IF(OR(HI$6="Mgg",HI$6="Hon"),0)))))</f>
        <v>0</v>
      </c>
      <c r="HH250" s="5">
        <f t="shared" ref="HH250:HH260" si="2177">IF(AND(OR(HI$6="Sen",HI$6="Sel",HI$6="Rab",HI$6="Kam",HI$6="Jum"),SUM(HD250:HF250)&gt;=10),SUM(HD250:HF250)-10,
IF(AND(OR(HI$6="Sen",HI$6="Sel",HI$6="Rab",HI$6="Kam",HI$6="Jum"),SUM(HD250:HF250)&lt;10),0,
IF(AND(HI$6="Sab",SUM(HD250:HF250)&gt;=9),SUM(HD250:HF250)-9,
IF(AND(HI$6="Sab",SUM(HD250:HF250)&lt;9),0,
IF(OR(HI$6="Mgg",HI$6="Hon"),SUM(HD250:HF250),0)))))</f>
        <v>0</v>
      </c>
      <c r="HI250" s="5"/>
      <c r="HJ250" s="5">
        <f>LOOKUP(HJ$6,'Daily Absent'!$O$6:$AX$6,'Daily Absent'!$O250:$AX250)</f>
        <v>0</v>
      </c>
      <c r="HK250" s="104">
        <f>VALUE('Time Sheet KN'!HL250-'Time Sheet KN'!HK250)*24</f>
        <v>0</v>
      </c>
      <c r="HL250" s="104">
        <f>VALUE('Time Sheet KN'!HN250-'Time Sheet KN'!HM250)*24</f>
        <v>0</v>
      </c>
      <c r="HM250" s="104">
        <f>VALUE('Time Sheet KN'!HP250-'Time Sheet KN'!HO250)*24</f>
        <v>0</v>
      </c>
      <c r="HN250" s="105">
        <f t="shared" ref="HN250:HN260" si="2178">IF(AND(OR(HP$6="Sen",HP$6="Sel",HP$6="Rab",HP$6="Kam",HP$6="Jum"),SUM(HK250:HM250)&gt;=10),10,
IF(AND(OR(HP$6="Sen",HP$6="Sel",HP$6="Rab",HP$6="Kam",HP$6="Jum"),SUM(HK250:HM250)&lt;10),SUM(HK250:HM250),
IF(AND(HP$6="Sab",SUM(HK250:HM250)&gt;=9),9,
IF(AND(HP$6="Sab",SUM(HK250:HM250)&lt;9),SUM(HK250:HM250),
IF(OR(HP$6="Mgg",HP$6="Hon"),0)))))</f>
        <v>0</v>
      </c>
      <c r="HO250" s="5">
        <f t="shared" ref="HO250:HO260" si="2179">IF(AND(OR(HP$6="Sen",HP$6="Sel",HP$6="Rab",HP$6="Kam",HP$6="Jum"),SUM(HK250:HM250)&gt;=10),SUM(HK250:HM250)-10,
IF(AND(OR(HP$6="Sen",HP$6="Sel",HP$6="Rab",HP$6="Kam",HP$6="Jum"),SUM(HK250:HM250)&lt;10),0,
IF(AND(HP$6="Sab",SUM(HK250:HM250)&gt;=9),SUM(HK250:HM250)-9,
IF(AND(HP$6="Sab",SUM(HK250:HM250)&lt;9),0,
IF(OR(HP$6="Mgg",HP$6="Hon"),SUM(HK250:HM250),0)))))</f>
        <v>0</v>
      </c>
      <c r="HP250" s="5"/>
      <c r="HQ250" s="5">
        <f>LOOKUP(HQ$6,'Daily Absent'!$O$6:$AX$6,'Daily Absent'!$O250:$AX250)</f>
        <v>0</v>
      </c>
      <c r="HR250" s="104">
        <f>VALUE('Time Sheet KN'!HS250-'Time Sheet KN'!HR250)*24</f>
        <v>0</v>
      </c>
      <c r="HS250" s="104">
        <f>VALUE('Time Sheet KN'!HU250-'Time Sheet KN'!HT250)*24</f>
        <v>0</v>
      </c>
      <c r="HT250" s="104">
        <f>VALUE('Time Sheet KN'!HW250-'Time Sheet KN'!HV250)*24</f>
        <v>0</v>
      </c>
      <c r="HU250" s="105">
        <f t="shared" ref="HU250:HU260" si="2180">IF(AND(OR(HW$6="Sen",HW$6="Sel",HW$6="Rab",HW$6="Kam",HW$6="Jum"),SUM(HR250:HT250)&gt;=10),10,
IF(AND(OR(HW$6="Sen",HW$6="Sel",HW$6="Rab",HW$6="Kam",HW$6="Jum"),SUM(HR250:HT250)&lt;10),SUM(HR250:HT250),
IF(AND(HW$6="Sab",SUM(HR250:HT250)&gt;=9),9,
IF(AND(HW$6="Sab",SUM(HR250:HT250)&lt;9),SUM(HR250:HT250),
IF(OR(HW$6="Mgg",HW$6="Hon"),0)))))</f>
        <v>0</v>
      </c>
      <c r="HV250" s="5">
        <f t="shared" ref="HV250:HV260" si="2181">IF(AND(OR(HW$6="Sen",HW$6="Sel",HW$6="Rab",HW$6="Kam",HW$6="Jum"),SUM(HR250:HT250)&gt;=10),SUM(HR250:HT250)-10,
IF(AND(OR(HW$6="Sen",HW$6="Sel",HW$6="Rab",HW$6="Kam",HW$6="Jum"),SUM(HR250:HT250)&lt;10),0,
IF(AND(HW$6="Sab",SUM(HR250:HT250)&gt;=9),SUM(HR250:HT250)-9,
IF(AND(HW$6="Sab",SUM(HR250:HT250)&lt;9),0,
IF(OR(HW$6="Mgg",HW$6="Hon"),SUM(HR250:HT250),0)))))</f>
        <v>0</v>
      </c>
      <c r="HW250" s="5"/>
      <c r="HX250" s="5">
        <f>LOOKUP(HX$6,'Daily Absent'!$O$6:$AX$6,'Daily Absent'!$O250:$AX250)</f>
        <v>0</v>
      </c>
      <c r="HY250" s="104">
        <f>VALUE('Time Sheet KN'!HZ250-'Time Sheet KN'!HY250)*24</f>
        <v>0</v>
      </c>
      <c r="HZ250" s="104">
        <f>VALUE('Time Sheet KN'!IB250-'Time Sheet KN'!IA250)*24</f>
        <v>0</v>
      </c>
      <c r="IA250" s="104">
        <f>VALUE('Time Sheet KN'!ID250-'Time Sheet KN'!IC250)*24</f>
        <v>0</v>
      </c>
      <c r="IB250" s="105">
        <f t="shared" ref="IB250:IB260" si="2182">IF(AND(OR(ID$6="Sen",ID$6="Sel",ID$6="Rab",ID$6="Kam",ID$6="Jum"),SUM(HY250:IA250)&gt;=10),10,
IF(AND(OR(ID$6="Sen",ID$6="Sel",ID$6="Rab",ID$6="Kam",ID$6="Jum"),SUM(HY250:IA250)&lt;10),SUM(HY250:IA250),
IF(AND(ID$6="Sab",SUM(HY250:IA250)&gt;=9),9,
IF(AND(ID$6="Sab",SUM(HY250:IA250)&lt;9),SUM(HY250:IA250),
IF(OR(ID$6="Mgg",ID$6="Hon"),0)))))</f>
        <v>0</v>
      </c>
      <c r="IC250" s="5">
        <f t="shared" ref="IC250:IC260" si="2183">IF(AND(OR(ID$6="Sen",ID$6="Sel",ID$6="Rab",ID$6="Kam",ID$6="Jum"),SUM(HY250:IA250)&gt;=10),SUM(HY250:IA250)-10,
IF(AND(OR(ID$6="Sen",ID$6="Sel",ID$6="Rab",ID$6="Kam",ID$6="Jum"),SUM(HY250:IA250)&lt;10),0,
IF(AND(ID$6="Sab",SUM(HY250:IA250)&gt;=9),SUM(HY250:IA250)-9,
IF(AND(ID$6="Sab",SUM(HY250:IA250)&lt;9),0,
IF(OR(ID$6="Mgg",ID$6="Hon"),SUM(HY250:IA250),0)))))</f>
        <v>0</v>
      </c>
      <c r="ID250" s="5"/>
      <c r="IE250" s="5">
        <f>LOOKUP(IE$6,'Daily Absent'!$O$6:$AX$6,'Daily Absent'!$O250:$AX250)</f>
        <v>0</v>
      </c>
      <c r="IF250" s="104">
        <f>VALUE('Time Sheet KN'!IG250-'Time Sheet KN'!IF250)*24</f>
        <v>0</v>
      </c>
      <c r="IG250" s="104">
        <f>VALUE('Time Sheet KN'!II250-'Time Sheet KN'!IH250)*24</f>
        <v>0</v>
      </c>
      <c r="IH250" s="104">
        <f>VALUE('Time Sheet KN'!IK250-'Time Sheet KN'!IJ250)*24</f>
        <v>0</v>
      </c>
      <c r="II250" s="105">
        <f t="shared" ref="II250:II260" si="2184">IF(AND(OR(IK$6="Sen",IK$6="Sel",IK$6="Rab",IK$6="Kam",IK$6="Jum"),SUM(IF250:IH250)&gt;=10),10,
IF(AND(OR(IK$6="Sen",IK$6="Sel",IK$6="Rab",IK$6="Kam",IK$6="Jum"),SUM(IF250:IH250)&lt;10),SUM(IF250:IH250),
IF(AND(IK$6="Sab",SUM(IF250:IH250)&gt;=9),9,
IF(AND(IK$6="Sab",SUM(IF250:IH250)&lt;9),SUM(IF250:IH250),
IF(OR(IK$6="Mgg",IK$6="Hon"),0)))))</f>
        <v>0</v>
      </c>
      <c r="IJ250" s="5">
        <f t="shared" ref="IJ250:IJ260" si="2185">IF(AND(OR(IK$6="Sen",IK$6="Sel",IK$6="Rab",IK$6="Kam",IK$6="Jum"),SUM(IF250:IH250)&gt;=10),SUM(IF250:IH250)-10,
IF(AND(OR(IK$6="Sen",IK$6="Sel",IK$6="Rab",IK$6="Kam",IK$6="Jum"),SUM(IF250:IH250)&lt;10),0,
IF(AND(IK$6="Sab",SUM(IF250:IH250)&gt;=9),SUM(IF250:IH250)-9,
IF(AND(IK$6="Sab",SUM(IF250:IH250)&lt;9),0,
IF(OR(IK$6="Mgg",IK$6="Hon"),SUM(IF250:IH250),0)))))</f>
        <v>0</v>
      </c>
      <c r="IK250" s="5"/>
      <c r="IL250" s="5">
        <f>LOOKUP(IL$6,'Daily Absent'!$O$6:$AX$6,'Daily Absent'!$O250:$AX250)</f>
        <v>0</v>
      </c>
      <c r="IM250" s="104">
        <f>VALUE('Time Sheet KN'!IN250-'Time Sheet KN'!IM250)*24</f>
        <v>0</v>
      </c>
      <c r="IN250" s="104">
        <f>VALUE('Time Sheet KN'!IP250-'Time Sheet KN'!IO250)*24</f>
        <v>0</v>
      </c>
      <c r="IO250" s="104">
        <f>VALUE('Time Sheet KN'!IR250-'Time Sheet KN'!IQ250)*24</f>
        <v>0</v>
      </c>
      <c r="IP250" s="105">
        <f t="shared" ref="IP250:IP260" si="2186">IF(AND(OR(IR$6="Sen",IR$6="Sel",IR$6="Rab",IR$6="Kam",IR$6="Jum"),SUM(IM250:IO250)&gt;=10),10,
IF(AND(OR(IR$6="Sen",IR$6="Sel",IR$6="Rab",IR$6="Kam",IR$6="Jum"),SUM(IM250:IO250)&lt;10),SUM(IM250:IO250),
IF(AND(IR$6="Sab",SUM(IM250:IO250)&gt;=9),9,
IF(AND(IR$6="Sab",SUM(IM250:IO250)&lt;9),SUM(IM250:IO250),
IF(OR(IR$6="Mgg",IR$6="Hon"),0)))))</f>
        <v>0</v>
      </c>
      <c r="IQ250" s="5">
        <f t="shared" ref="IQ250:IQ260" si="2187">IF(AND(OR(IR$6="Sen",IR$6="Sel",IR$6="Rab",IR$6="Kam",IR$6="Jum"),SUM(IM250:IO250)&gt;=10),SUM(IM250:IO250)-10,
IF(AND(OR(IR$6="Sen",IR$6="Sel",IR$6="Rab",IR$6="Kam",IR$6="Jum"),SUM(IM250:IO250)&lt;10),0,
IF(AND(IR$6="Sab",SUM(IM250:IO250)&gt;=9),SUM(IM250:IO250)-9,
IF(AND(IR$6="Sab",SUM(IM250:IO250)&lt;9),0,
IF(OR(IR$6="Mgg",IR$6="Hon"),SUM(IM250:IO250),0)))))</f>
        <v>0</v>
      </c>
      <c r="IR250" s="5"/>
      <c r="IS250" s="5">
        <f>LOOKUP(IS$6,'Daily Absent'!$O$6:$AX$6,'Daily Absent'!$O250:$AX250)</f>
        <v>0</v>
      </c>
      <c r="IT250" s="104">
        <f>VALUE('Time Sheet KN'!IU250-'Time Sheet KN'!IT250)*24</f>
        <v>0</v>
      </c>
      <c r="IU250" s="104">
        <f>VALUE('Time Sheet KN'!IW250-'Time Sheet KN'!IV250)*24</f>
        <v>0</v>
      </c>
      <c r="IV250" s="104">
        <f>VALUE('Time Sheet KN'!IY250-'Time Sheet KN'!IX250)*24</f>
        <v>0</v>
      </c>
      <c r="IW250" s="105">
        <f t="shared" ref="IW250:IW260" si="2188">IF(AND(OR(IY$6="Sen",IY$6="Sel",IY$6="Rab",IY$6="Kam",IY$6="Jum"),SUM(IT250:IV250)&gt;=10),10,
IF(AND(OR(IY$6="Sen",IY$6="Sel",IY$6="Rab",IY$6="Kam",IY$6="Jum"),SUM(IT250:IV250)&lt;10),SUM(IT250:IV250),
IF(AND(IY$6="Sab",SUM(IT250:IV250)&gt;=9),9,
IF(AND(IY$6="Sab",SUM(IT250:IV250)&lt;9),SUM(IT250:IV250),
IF(OR(IY$6="Mgg",IY$6="Hon"),0)))))</f>
        <v>0</v>
      </c>
      <c r="IX250" s="5">
        <f t="shared" ref="IX250:IX260" si="2189">IF(AND(OR(IY$6="Sen",IY$6="Sel",IY$6="Rab",IY$6="Kam",IY$6="Jum"),SUM(IT250:IV250)&gt;=10),SUM(IT250:IV250)-10,
IF(AND(OR(IY$6="Sen",IY$6="Sel",IY$6="Rab",IY$6="Kam",IY$6="Jum"),SUM(IT250:IV250)&lt;10),0,
IF(AND(IY$6="Sab",SUM(IT250:IV250)&gt;=9),SUM(IT250:IV250)-9,
IF(AND(IY$6="Sab",SUM(IT250:IV250)&lt;9),0,
IF(OR(IY$6="Mgg",IY$6="Hon"),SUM(IT250:IV250),0)))))</f>
        <v>0</v>
      </c>
      <c r="IY250" s="5"/>
      <c r="IZ250" s="5">
        <f>LOOKUP(IZ$6,'Daily Absent'!$O$6:$AX$6,'Daily Absent'!$O250:$AX250)</f>
        <v>0</v>
      </c>
      <c r="JA250" s="104">
        <f>VALUE('Time Sheet KN'!JB250-'Time Sheet KN'!JA250)*24</f>
        <v>0</v>
      </c>
      <c r="JB250" s="104">
        <f>VALUE('Time Sheet KN'!JD250-'Time Sheet KN'!JC250)*24</f>
        <v>0</v>
      </c>
      <c r="JC250" s="104">
        <f>VALUE('Time Sheet KN'!JF250-'Time Sheet KN'!JE250)*24</f>
        <v>0</v>
      </c>
      <c r="JD250" s="105">
        <f t="shared" ref="JD250:JD260" si="2190">IF(AND(OR(JF$6="Sen",JF$6="Sel",JF$6="Rab",JF$6="Kam",JF$6="Jum"),SUM(JA250:JC250)&gt;=10),10,
IF(AND(OR(JF$6="Sen",JF$6="Sel",JF$6="Rab",JF$6="Kam",JF$6="Jum"),SUM(JA250:JC250)&lt;10),SUM(JA250:JC250),
IF(AND(JF$6="Sab",SUM(JA250:JC250)&gt;=9),9,
IF(AND(JF$6="Sab",SUM(JA250:JC250)&lt;9),SUM(JA250:JC250),
IF(OR(JF$6="Mgg",JF$6="Hon"),0)))))</f>
        <v>0</v>
      </c>
      <c r="JE250" s="5">
        <f t="shared" ref="JE250:JE260" si="2191">IF(AND(OR(JF$6="Sen",JF$6="Sel",JF$6="Rab",JF$6="Kam",JF$6="Jum"),SUM(JA250:JC250)&gt;=10),SUM(JA250:JC250)-10,
IF(AND(OR(JF$6="Sen",JF$6="Sel",JF$6="Rab",JF$6="Kam",JF$6="Jum"),SUM(JA250:JC250)&lt;10),0,
IF(AND(JF$6="Sab",SUM(JA250:JC250)&gt;=9),SUM(JA250:JC250)-9,
IF(AND(JF$6="Sab",SUM(JA250:JC250)&lt;9),0,
IF(OR(JF$6="Mgg",JF$6="Hon"),SUM(JA250:JC250),0)))))</f>
        <v>0</v>
      </c>
      <c r="JF250" s="5"/>
    </row>
    <row r="251" spans="1:266" ht="21" customHeight="1">
      <c r="A251" s="54">
        <f>IF('Master MP Status'!A251&gt;0,'Master MP Status'!A251,"")</f>
        <v>243</v>
      </c>
      <c r="B251" s="5" t="str">
        <f>IF(ISTEXT('Master MP Status'!B251),'Master MP Status'!B251,"")</f>
        <v>DIRECT</v>
      </c>
      <c r="C251" s="153" t="str">
        <f>IF(OR(ISTEXT('Master MP Status'!C251),'Master MP Status'!C251&gt;0),'Master MP Status'!C251,"")</f>
        <v/>
      </c>
      <c r="D251" s="154" t="str">
        <f>IF(OR(ISTEXT('Master MP Status'!D251),'Master MP Status'!D251&gt;0),'Master MP Status'!D251,"")</f>
        <v>B250165</v>
      </c>
      <c r="E251" s="5" t="str">
        <f>IF(ISTEXT('Master MP Status'!E251),'Master MP Status'!E251,"")</f>
        <v>ARIYANTO</v>
      </c>
      <c r="F251" s="5" t="str">
        <f>IF(ISTEXT('Master MP Status'!F251),'Master MP Status'!F251,"")</f>
        <v/>
      </c>
      <c r="G251" s="5" t="str">
        <f>IF(ISTEXT('Master MP Status'!G251),'Master MP Status'!G251,"")</f>
        <v>Lampung</v>
      </c>
      <c r="H251" s="5" t="str">
        <f>IF(ISTEXT('Master MP Status'!H251),'Master MP Status'!H251,"")</f>
        <v>MURSID</v>
      </c>
      <c r="I251" s="5" t="str">
        <f>IF(ISTEXT('Master MP Status'!I251),'Master MP Status'!I251,"")</f>
        <v>Fitter 1</v>
      </c>
      <c r="J251" s="5" t="str">
        <f>IF(ISTEXT('Master MP Status'!J251),'Master MP Status'!J251,"")</f>
        <v>Fitter 1</v>
      </c>
      <c r="K251" s="9">
        <f>IF(OR('Master MP Status'!K251=0,'Master MP Status'!K251=""),"",'Master MP Status'!K251)</f>
        <v>45856</v>
      </c>
      <c r="L251" s="9">
        <f>IF(OR('Master MP Status'!L251=0,'Master MP Status'!L251=""),"",'Master MP Status'!L251)</f>
        <v>45856</v>
      </c>
      <c r="M251" s="9" t="str">
        <f>IF(OR('Master MP Status'!M251=0,'Master MP Status'!M251=""),"",'Master MP Status'!M251)</f>
        <v/>
      </c>
      <c r="N251" s="5" t="str">
        <f>IF(ISTEXT('Master MP Status'!N251),'Master MP Status'!N251,"")</f>
        <v/>
      </c>
      <c r="O251" s="5">
        <f>LOOKUP(O$6,'Daily Absent'!$O$6:$AX$6,'Daily Absent'!$O251:$AX251)</f>
        <v>0</v>
      </c>
      <c r="P251" s="104">
        <f>VALUE('Time Sheet KN'!Q251-'Time Sheet KN'!P251)*24</f>
        <v>0</v>
      </c>
      <c r="Q251" s="104">
        <f>VALUE('Time Sheet KN'!S251-'Time Sheet KN'!R251)*24</f>
        <v>0</v>
      </c>
      <c r="R251" s="104">
        <f>VALUE('Time Sheet KN'!U251-'Time Sheet KN'!T251)*24</f>
        <v>0</v>
      </c>
      <c r="S251" s="105">
        <f t="shared" si="2120"/>
        <v>0</v>
      </c>
      <c r="T251" s="5">
        <f t="shared" si="2121"/>
        <v>0</v>
      </c>
      <c r="U251" s="5"/>
      <c r="V251" s="5">
        <f>LOOKUP(V$6,'Daily Absent'!$O$6:$AX$6,'Daily Absent'!$O251:$AX251)</f>
        <v>0</v>
      </c>
      <c r="W251" s="104">
        <f>VALUE('Time Sheet KN'!X251-'Time Sheet KN'!W251)*24</f>
        <v>0</v>
      </c>
      <c r="X251" s="104">
        <f>VALUE('Time Sheet KN'!Z251-'Time Sheet KN'!Y251)*24</f>
        <v>0</v>
      </c>
      <c r="Y251" s="104">
        <f>VALUE('Time Sheet KN'!AB251-'Time Sheet KN'!AA251)*24</f>
        <v>0</v>
      </c>
      <c r="Z251" s="105">
        <f t="shared" si="2122"/>
        <v>0</v>
      </c>
      <c r="AA251" s="5">
        <f t="shared" si="2123"/>
        <v>0</v>
      </c>
      <c r="AB251" s="5"/>
      <c r="AC251" s="5">
        <f>LOOKUP(AC$6,'Daily Absent'!$O$6:$AX$6,'Daily Absent'!$O251:$AX251)</f>
        <v>0</v>
      </c>
      <c r="AD251" s="104">
        <f>VALUE('Time Sheet KN'!AE251-'Time Sheet KN'!AD251)*24</f>
        <v>0</v>
      </c>
      <c r="AE251" s="104">
        <f>VALUE('Time Sheet KN'!AG251-'Time Sheet KN'!AF251)*24</f>
        <v>0</v>
      </c>
      <c r="AF251" s="104">
        <f>VALUE('Time Sheet KN'!AI251-'Time Sheet KN'!AH251)*24</f>
        <v>0</v>
      </c>
      <c r="AG251" s="105">
        <f t="shared" si="2124"/>
        <v>0</v>
      </c>
      <c r="AH251" s="5">
        <f t="shared" si="2125"/>
        <v>0</v>
      </c>
      <c r="AI251" s="5"/>
      <c r="AJ251" s="5">
        <f>LOOKUP(AJ$6,'Daily Absent'!$O$6:$AX$6,'Daily Absent'!$O251:$AX251)</f>
        <v>0</v>
      </c>
      <c r="AK251" s="104">
        <f>VALUE('Time Sheet KN'!AL251-'Time Sheet KN'!AK251)*24</f>
        <v>0</v>
      </c>
      <c r="AL251" s="104">
        <f>VALUE('Time Sheet KN'!AN251-'Time Sheet KN'!AM251)*24</f>
        <v>0</v>
      </c>
      <c r="AM251" s="104">
        <f>VALUE('Time Sheet KN'!AP251-'Time Sheet KN'!AO251)*24</f>
        <v>0</v>
      </c>
      <c r="AN251" s="105">
        <f t="shared" si="2126"/>
        <v>0</v>
      </c>
      <c r="AO251" s="5">
        <f t="shared" si="2127"/>
        <v>0</v>
      </c>
      <c r="AP251" s="5"/>
      <c r="AQ251" s="5">
        <f>LOOKUP(AQ$6,'Daily Absent'!$O$6:$AX$6,'Daily Absent'!$O251:$AX251)</f>
        <v>0</v>
      </c>
      <c r="AR251" s="104">
        <f>VALUE('Time Sheet KN'!AS251-'Time Sheet KN'!AR251)*24</f>
        <v>0</v>
      </c>
      <c r="AS251" s="104">
        <f>VALUE('Time Sheet KN'!AU251-'Time Sheet KN'!AT251)*24</f>
        <v>0</v>
      </c>
      <c r="AT251" s="104">
        <f>VALUE('Time Sheet KN'!AW251-'Time Sheet KN'!AV251)*24</f>
        <v>0</v>
      </c>
      <c r="AU251" s="105">
        <f t="shared" si="2128"/>
        <v>0</v>
      </c>
      <c r="AV251" s="5">
        <f t="shared" si="2129"/>
        <v>0</v>
      </c>
      <c r="AW251" s="5"/>
      <c r="AX251" s="5">
        <f>LOOKUP(AX$6,'Daily Absent'!$O$6:$AX$6,'Daily Absent'!$O251:$AX251)</f>
        <v>0</v>
      </c>
      <c r="AY251" s="104">
        <f>VALUE('Time Sheet KN'!AZ251-'Time Sheet KN'!AY251)*24</f>
        <v>0</v>
      </c>
      <c r="AZ251" s="104">
        <f>VALUE('Time Sheet KN'!BB251-'Time Sheet KN'!BA251)*24</f>
        <v>0</v>
      </c>
      <c r="BA251" s="104">
        <f>VALUE('Time Sheet KN'!BD251-'Time Sheet KN'!BC251)*24</f>
        <v>0</v>
      </c>
      <c r="BB251" s="105">
        <f t="shared" si="2130"/>
        <v>0</v>
      </c>
      <c r="BC251" s="5">
        <f t="shared" si="2131"/>
        <v>0</v>
      </c>
      <c r="BD251" s="5"/>
      <c r="BE251" s="5">
        <f>LOOKUP(BE$6,'Daily Absent'!$O$6:$AX$6,'Daily Absent'!$O251:$AX251)</f>
        <v>0</v>
      </c>
      <c r="BF251" s="104">
        <f>VALUE('Time Sheet KN'!BG251-'Time Sheet KN'!BF251)*24</f>
        <v>0</v>
      </c>
      <c r="BG251" s="104">
        <f>VALUE('Time Sheet KN'!BI251-'Time Sheet KN'!BH251)*24</f>
        <v>0</v>
      </c>
      <c r="BH251" s="104">
        <f>VALUE('Time Sheet KN'!BK251-'Time Sheet KN'!BJ251)*24</f>
        <v>0</v>
      </c>
      <c r="BI251" s="105">
        <f t="shared" si="2132"/>
        <v>0</v>
      </c>
      <c r="BJ251" s="5">
        <f t="shared" si="2133"/>
        <v>0</v>
      </c>
      <c r="BK251" s="5"/>
      <c r="BL251" s="5">
        <f>LOOKUP(BL$6,'Daily Absent'!$O$6:$AX$6,'Daily Absent'!$O251:$AX251)</f>
        <v>0</v>
      </c>
      <c r="BM251" s="104">
        <f>VALUE('Time Sheet KN'!BN251-'Time Sheet KN'!BM251)*24</f>
        <v>0</v>
      </c>
      <c r="BN251" s="104">
        <f>VALUE('Time Sheet KN'!BP251-'Time Sheet KN'!BO251)*24</f>
        <v>0</v>
      </c>
      <c r="BO251" s="104">
        <f>VALUE('Time Sheet KN'!BR251-'Time Sheet KN'!BQ251)*24</f>
        <v>0</v>
      </c>
      <c r="BP251" s="105">
        <f t="shared" si="2134"/>
        <v>0</v>
      </c>
      <c r="BQ251" s="5">
        <f t="shared" si="2135"/>
        <v>0</v>
      </c>
      <c r="BR251" s="5"/>
      <c r="BS251" s="5">
        <f>LOOKUP(BS$6,'Daily Absent'!$O$6:$AX$6,'Daily Absent'!$O251:$AX251)</f>
        <v>0</v>
      </c>
      <c r="BT251" s="104">
        <f>VALUE('Time Sheet KN'!BU251-'Time Sheet KN'!BT251)*24</f>
        <v>0</v>
      </c>
      <c r="BU251" s="104">
        <f>VALUE('Time Sheet KN'!BW251-'Time Sheet KN'!BV251)*24</f>
        <v>0</v>
      </c>
      <c r="BV251" s="104">
        <f>VALUE('Time Sheet KN'!BY251-'Time Sheet KN'!BX251)*24</f>
        <v>0</v>
      </c>
      <c r="BW251" s="105">
        <f t="shared" si="2136"/>
        <v>0</v>
      </c>
      <c r="BX251" s="5">
        <f t="shared" si="2137"/>
        <v>0</v>
      </c>
      <c r="BY251" s="5"/>
      <c r="BZ251" s="5">
        <f>LOOKUP(BZ$6,'Daily Absent'!$O$6:$AX$6,'Daily Absent'!$O251:$AX251)</f>
        <v>0</v>
      </c>
      <c r="CA251" s="104">
        <f>VALUE('Time Sheet KN'!CB251-'Time Sheet KN'!CA251)*24</f>
        <v>0</v>
      </c>
      <c r="CB251" s="104">
        <f>VALUE('Time Sheet KN'!CD251-'Time Sheet KN'!CC251)*24</f>
        <v>0</v>
      </c>
      <c r="CC251" s="104">
        <f>VALUE('Time Sheet KN'!CF251-'Time Sheet KN'!CE251)*24</f>
        <v>0</v>
      </c>
      <c r="CD251" s="105">
        <f t="shared" si="2138"/>
        <v>0</v>
      </c>
      <c r="CE251" s="5">
        <f t="shared" si="2139"/>
        <v>0</v>
      </c>
      <c r="CF251" s="5"/>
      <c r="CG251" s="5">
        <f>LOOKUP(CG$6,'Daily Absent'!$O$6:$AX$6,'Daily Absent'!$O251:$AX251)</f>
        <v>0</v>
      </c>
      <c r="CH251" s="104">
        <f>VALUE('Time Sheet KN'!CI251-'Time Sheet KN'!CH251)*24</f>
        <v>0</v>
      </c>
      <c r="CI251" s="104">
        <f>VALUE('Time Sheet KN'!CK251-'Time Sheet KN'!CJ251)*24</f>
        <v>0</v>
      </c>
      <c r="CJ251" s="104">
        <f>VALUE('Time Sheet KN'!CM251-'Time Sheet KN'!CL251)*24</f>
        <v>0</v>
      </c>
      <c r="CK251" s="105">
        <f t="shared" si="2140"/>
        <v>0</v>
      </c>
      <c r="CL251" s="5">
        <f t="shared" si="2141"/>
        <v>0</v>
      </c>
      <c r="CM251" s="5"/>
      <c r="CN251" s="5">
        <f>LOOKUP(CN$6,'Daily Absent'!$O$6:$AX$6,'Daily Absent'!$O251:$AX251)</f>
        <v>0</v>
      </c>
      <c r="CO251" s="104">
        <f>VALUE('Time Sheet KN'!CP251-'Time Sheet KN'!CO251)*24</f>
        <v>0</v>
      </c>
      <c r="CP251" s="104">
        <f>VALUE('Time Sheet KN'!CR251-'Time Sheet KN'!CQ251)*24</f>
        <v>0</v>
      </c>
      <c r="CQ251" s="104">
        <f>VALUE('Time Sheet KN'!CT251-'Time Sheet KN'!CS251)*24</f>
        <v>0</v>
      </c>
      <c r="CR251" s="105">
        <f t="shared" si="2142"/>
        <v>0</v>
      </c>
      <c r="CS251" s="5">
        <f t="shared" si="2143"/>
        <v>0</v>
      </c>
      <c r="CT251" s="5"/>
      <c r="CU251" s="5">
        <f>LOOKUP(CU$6,'Daily Absent'!$O$6:$AX$6,'Daily Absent'!$O251:$AX251)</f>
        <v>0</v>
      </c>
      <c r="CV251" s="104">
        <f>VALUE('Time Sheet KN'!CW251-'Time Sheet KN'!CV251)*24</f>
        <v>0</v>
      </c>
      <c r="CW251" s="104">
        <f>VALUE('Time Sheet KN'!CY251-'Time Sheet KN'!CX251)*24</f>
        <v>0</v>
      </c>
      <c r="CX251" s="104">
        <f>VALUE('Time Sheet KN'!DA251-'Time Sheet KN'!CZ251)*24</f>
        <v>0</v>
      </c>
      <c r="CY251" s="105">
        <f t="shared" si="2144"/>
        <v>0</v>
      </c>
      <c r="CZ251" s="5">
        <f t="shared" si="2145"/>
        <v>0</v>
      </c>
      <c r="DA251" s="5"/>
      <c r="DB251" s="5">
        <f>LOOKUP(DB$6,'Daily Absent'!$O$6:$AX$6,'Daily Absent'!$O251:$AX251)</f>
        <v>0</v>
      </c>
      <c r="DC251" s="104">
        <f>VALUE('Time Sheet KN'!DD251-'Time Sheet KN'!DC251)*24</f>
        <v>0</v>
      </c>
      <c r="DD251" s="104">
        <f>VALUE('Time Sheet KN'!DF251-'Time Sheet KN'!DE251)*24</f>
        <v>0</v>
      </c>
      <c r="DE251" s="104">
        <f>VALUE('Time Sheet KN'!DH251-'Time Sheet KN'!DG251)*24</f>
        <v>0</v>
      </c>
      <c r="DF251" s="105">
        <f t="shared" si="2146"/>
        <v>0</v>
      </c>
      <c r="DG251" s="5">
        <f t="shared" si="2147"/>
        <v>0</v>
      </c>
      <c r="DH251" s="5"/>
      <c r="DI251" s="5">
        <f>LOOKUP(DI$6,'Daily Absent'!$O$6:$AX$6,'Daily Absent'!$O251:$AX251)</f>
        <v>0</v>
      </c>
      <c r="DJ251" s="104">
        <f>VALUE('Time Sheet KN'!DK251-'Time Sheet KN'!DJ251)*24</f>
        <v>0</v>
      </c>
      <c r="DK251" s="104">
        <f>VALUE('Time Sheet KN'!DM251-'Time Sheet KN'!DL251)*24</f>
        <v>0</v>
      </c>
      <c r="DL251" s="104">
        <f>VALUE('Time Sheet KN'!DO251-'Time Sheet KN'!DN251)*24</f>
        <v>0</v>
      </c>
      <c r="DM251" s="105">
        <f t="shared" si="2148"/>
        <v>0</v>
      </c>
      <c r="DN251" s="5">
        <f t="shared" si="2149"/>
        <v>0</v>
      </c>
      <c r="DO251" s="5"/>
      <c r="DP251" s="5">
        <f>LOOKUP(DP$6,'Daily Absent'!$O$6:$AX$6,'Daily Absent'!$O251:$AX251)</f>
        <v>0</v>
      </c>
      <c r="DQ251" s="104">
        <f>VALUE('Time Sheet KN'!DR251-'Time Sheet KN'!DQ251)*24</f>
        <v>0</v>
      </c>
      <c r="DR251" s="104">
        <f>VALUE('Time Sheet KN'!DT251-'Time Sheet KN'!DS251)*24</f>
        <v>0</v>
      </c>
      <c r="DS251" s="104">
        <f>VALUE('Time Sheet KN'!DV251-'Time Sheet KN'!DU251)*24</f>
        <v>0</v>
      </c>
      <c r="DT251" s="105">
        <f t="shared" si="2150"/>
        <v>0</v>
      </c>
      <c r="DU251" s="5">
        <f t="shared" si="2151"/>
        <v>0</v>
      </c>
      <c r="DV251" s="5"/>
      <c r="DW251" s="5">
        <f>LOOKUP(DW$6,'Daily Absent'!$O$6:$AX$6,'Daily Absent'!$O251:$AX251)</f>
        <v>0</v>
      </c>
      <c r="DX251" s="104">
        <f>VALUE('Time Sheet KN'!DY251-'Time Sheet KN'!DX251)*24</f>
        <v>0</v>
      </c>
      <c r="DY251" s="104">
        <f>VALUE('Time Sheet KN'!EA251-'Time Sheet KN'!DZ251)*24</f>
        <v>0</v>
      </c>
      <c r="DZ251" s="104">
        <f>VALUE('Time Sheet KN'!EC251-'Time Sheet KN'!EB251)*24</f>
        <v>0</v>
      </c>
      <c r="EA251" s="105">
        <f t="shared" si="2152"/>
        <v>0</v>
      </c>
      <c r="EB251" s="5">
        <f t="shared" si="2153"/>
        <v>0</v>
      </c>
      <c r="EC251" s="5"/>
      <c r="ED251" s="5">
        <f>LOOKUP(ED$6,'Daily Absent'!$O$6:$AX$6,'Daily Absent'!$O251:$AX251)</f>
        <v>1</v>
      </c>
      <c r="EE251" s="104">
        <f>VALUE('Time Sheet KN'!EF251-'Time Sheet KN'!EE251)*24</f>
        <v>5</v>
      </c>
      <c r="EF251" s="104">
        <f>VALUE('Time Sheet KN'!EH251-'Time Sheet KN'!EG251)*24</f>
        <v>5.0000000000000009</v>
      </c>
      <c r="EG251" s="104">
        <f>VALUE('Time Sheet KN'!EJ251-'Time Sheet KN'!EI251)*24</f>
        <v>3</v>
      </c>
      <c r="EH251" s="105">
        <f t="shared" si="2154"/>
        <v>10</v>
      </c>
      <c r="EI251" s="5">
        <f t="shared" si="2155"/>
        <v>3</v>
      </c>
      <c r="EJ251" s="5"/>
      <c r="EK251" s="5">
        <f>LOOKUP(EK$6,'Daily Absent'!$O$6:$AX$6,'Daily Absent'!$O251:$AX251)</f>
        <v>1</v>
      </c>
      <c r="EL251" s="104">
        <f>VALUE('Time Sheet KN'!EM251-'Time Sheet KN'!EL251)*24</f>
        <v>5</v>
      </c>
      <c r="EM251" s="104">
        <f>VALUE('Time Sheet KN'!EO251-'Time Sheet KN'!EN251)*24</f>
        <v>5.0000000000000009</v>
      </c>
      <c r="EN251" s="104">
        <f>VALUE('Time Sheet KN'!EQ251-'Time Sheet KN'!EP251)*24</f>
        <v>0</v>
      </c>
      <c r="EO251" s="105">
        <f t="shared" si="2156"/>
        <v>9</v>
      </c>
      <c r="EP251" s="5">
        <f t="shared" si="2157"/>
        <v>1</v>
      </c>
      <c r="EQ251" s="5"/>
      <c r="ER251" s="5">
        <f>LOOKUP(ER$6,'Daily Absent'!$O$6:$AX$6,'Daily Absent'!$O251:$AX251)</f>
        <v>0</v>
      </c>
      <c r="ES251" s="104">
        <f>VALUE('Time Sheet KN'!ET251-'Time Sheet KN'!ES251)*24</f>
        <v>0</v>
      </c>
      <c r="ET251" s="104">
        <f>VALUE('Time Sheet KN'!EV251-'Time Sheet KN'!EU251)*24</f>
        <v>0</v>
      </c>
      <c r="EU251" s="104">
        <f>VALUE('Time Sheet KN'!EX251-'Time Sheet KN'!EW251)*24</f>
        <v>0</v>
      </c>
      <c r="EV251" s="105">
        <f t="shared" si="2158"/>
        <v>0</v>
      </c>
      <c r="EW251" s="5">
        <f t="shared" si="2159"/>
        <v>0</v>
      </c>
      <c r="EX251" s="5"/>
      <c r="EY251" s="5">
        <f>LOOKUP(EY$6,'Daily Absent'!$O$6:$AX$6,'Daily Absent'!$O251:$AX251)</f>
        <v>1</v>
      </c>
      <c r="EZ251" s="104">
        <f>VALUE('Time Sheet KN'!FA251-'Time Sheet KN'!EZ251)*24</f>
        <v>5</v>
      </c>
      <c r="FA251" s="104">
        <f>VALUE('Time Sheet KN'!FC251-'Time Sheet KN'!FB251)*24</f>
        <v>5.0000000000000009</v>
      </c>
      <c r="FB251" s="104">
        <f>VALUE('Time Sheet KN'!FE251-'Time Sheet KN'!FD251)*24</f>
        <v>3</v>
      </c>
      <c r="FC251" s="105">
        <f t="shared" si="2160"/>
        <v>10</v>
      </c>
      <c r="FD251" s="5">
        <f t="shared" si="2161"/>
        <v>3</v>
      </c>
      <c r="FE251" s="5"/>
      <c r="FF251" s="5">
        <f>LOOKUP(FF$6,'Daily Absent'!$O$6:$AX$6,'Daily Absent'!$O251:$AX251)</f>
        <v>0</v>
      </c>
      <c r="FG251" s="104">
        <f>VALUE('Time Sheet KN'!FH251-'Time Sheet KN'!FG251)*24</f>
        <v>0</v>
      </c>
      <c r="FH251" s="104">
        <f>VALUE('Time Sheet KN'!FJ251-'Time Sheet KN'!FI251)*24</f>
        <v>0</v>
      </c>
      <c r="FI251" s="104">
        <f>VALUE('Time Sheet KN'!FL251-'Time Sheet KN'!FK251)*24</f>
        <v>0</v>
      </c>
      <c r="FJ251" s="105">
        <f t="shared" si="2162"/>
        <v>0</v>
      </c>
      <c r="FK251" s="5">
        <f t="shared" si="2163"/>
        <v>0</v>
      </c>
      <c r="FL251" s="5"/>
      <c r="FM251" s="5">
        <f>LOOKUP(FM$6,'Daily Absent'!$O$6:$AX$6,'Daily Absent'!$O251:$AX251)</f>
        <v>0</v>
      </c>
      <c r="FN251" s="104">
        <f>VALUE('Time Sheet KN'!FO251-'Time Sheet KN'!FN251)*24</f>
        <v>0</v>
      </c>
      <c r="FO251" s="104">
        <f>VALUE('Time Sheet KN'!FQ251-'Time Sheet KN'!FP251)*24</f>
        <v>0</v>
      </c>
      <c r="FP251" s="104">
        <f>VALUE('Time Sheet KN'!FS251-'Time Sheet KN'!FR251)*24</f>
        <v>0</v>
      </c>
      <c r="FQ251" s="105">
        <f t="shared" si="2164"/>
        <v>0</v>
      </c>
      <c r="FR251" s="5">
        <f t="shared" si="2165"/>
        <v>0</v>
      </c>
      <c r="FS251" s="5"/>
      <c r="FT251" s="5">
        <f>LOOKUP(FT$6,'Daily Absent'!$O$6:$AX$6,'Daily Absent'!$O251:$AX251)</f>
        <v>0</v>
      </c>
      <c r="FU251" s="104">
        <f>VALUE('Time Sheet KN'!FV251-'Time Sheet KN'!FU251)*24</f>
        <v>0</v>
      </c>
      <c r="FV251" s="104">
        <f>VALUE('Time Sheet KN'!FX251-'Time Sheet KN'!FW251)*24</f>
        <v>0</v>
      </c>
      <c r="FW251" s="104">
        <f>VALUE('Time Sheet KN'!FZ251-'Time Sheet KN'!FY251)*24</f>
        <v>0</v>
      </c>
      <c r="FX251" s="105">
        <f t="shared" si="2166"/>
        <v>0</v>
      </c>
      <c r="FY251" s="5">
        <f t="shared" si="2167"/>
        <v>0</v>
      </c>
      <c r="FZ251" s="5"/>
      <c r="GA251" s="5">
        <f>LOOKUP(GA$6,'Daily Absent'!$O$6:$AX$6,'Daily Absent'!$O251:$AX251)</f>
        <v>0</v>
      </c>
      <c r="GB251" s="104">
        <f>VALUE('Time Sheet KN'!GC251-'Time Sheet KN'!GB251)*24</f>
        <v>0</v>
      </c>
      <c r="GC251" s="104">
        <f>VALUE('Time Sheet KN'!GE251-'Time Sheet KN'!GD251)*24</f>
        <v>0</v>
      </c>
      <c r="GD251" s="104">
        <f>VALUE('Time Sheet KN'!GG251-'Time Sheet KN'!GF251)*24</f>
        <v>0</v>
      </c>
      <c r="GE251" s="105">
        <f t="shared" si="2168"/>
        <v>0</v>
      </c>
      <c r="GF251" s="5">
        <f t="shared" si="2169"/>
        <v>0</v>
      </c>
      <c r="GG251" s="5"/>
      <c r="GH251" s="5">
        <f>LOOKUP(GH$6,'Daily Absent'!$O$6:$AX$6,'Daily Absent'!$O251:$AX251)</f>
        <v>0</v>
      </c>
      <c r="GI251" s="104">
        <f>VALUE('Time Sheet KN'!GJ251-'Time Sheet KN'!GI251)*24</f>
        <v>0</v>
      </c>
      <c r="GJ251" s="104">
        <f>VALUE('Time Sheet KN'!GL251-'Time Sheet KN'!GK251)*24</f>
        <v>0</v>
      </c>
      <c r="GK251" s="104">
        <f>VALUE('Time Sheet KN'!GN251-'Time Sheet KN'!GM251)*24</f>
        <v>0</v>
      </c>
      <c r="GL251" s="105">
        <f t="shared" si="2170"/>
        <v>0</v>
      </c>
      <c r="GM251" s="5">
        <f t="shared" si="2171"/>
        <v>0</v>
      </c>
      <c r="GN251" s="5"/>
      <c r="GO251" s="5">
        <f>LOOKUP(GO$6,'Daily Absent'!$O$6:$AX$6,'Daily Absent'!$O251:$AX251)</f>
        <v>0</v>
      </c>
      <c r="GP251" s="104">
        <f>VALUE('Time Sheet KN'!GQ251-'Time Sheet KN'!GP251)*24</f>
        <v>0</v>
      </c>
      <c r="GQ251" s="104">
        <f>VALUE('Time Sheet KN'!GS251-'Time Sheet KN'!GR251)*24</f>
        <v>0</v>
      </c>
      <c r="GR251" s="104">
        <f>VALUE('Time Sheet KN'!GU251-'Time Sheet KN'!GT251)*24</f>
        <v>0</v>
      </c>
      <c r="GS251" s="105">
        <f t="shared" si="2172"/>
        <v>0</v>
      </c>
      <c r="GT251" s="5">
        <f t="shared" si="2173"/>
        <v>0</v>
      </c>
      <c r="GU251" s="5"/>
      <c r="GV251" s="5">
        <f>LOOKUP(GV$6,'Daily Absent'!$O$6:$AX$6,'Daily Absent'!$O251:$AX251)</f>
        <v>0</v>
      </c>
      <c r="GW251" s="104">
        <f>VALUE('Time Sheet KN'!GX251-'Time Sheet KN'!GW251)*24</f>
        <v>0</v>
      </c>
      <c r="GX251" s="104">
        <f>VALUE('Time Sheet KN'!GZ251-'Time Sheet KN'!GY251)*24</f>
        <v>0</v>
      </c>
      <c r="GY251" s="104">
        <f>VALUE('Time Sheet KN'!HB251-'Time Sheet KN'!HA251)*24</f>
        <v>0</v>
      </c>
      <c r="GZ251" s="105">
        <f t="shared" si="2174"/>
        <v>0</v>
      </c>
      <c r="HA251" s="5">
        <f t="shared" si="2175"/>
        <v>0</v>
      </c>
      <c r="HB251" s="5"/>
      <c r="HC251" s="5">
        <f>LOOKUP(HC$6,'Daily Absent'!$O$6:$AX$6,'Daily Absent'!$O251:$AX251)</f>
        <v>0</v>
      </c>
      <c r="HD251" s="104">
        <f>VALUE('Time Sheet KN'!HE251-'Time Sheet KN'!HD251)*24</f>
        <v>0</v>
      </c>
      <c r="HE251" s="104">
        <f>VALUE('Time Sheet KN'!HG251-'Time Sheet KN'!HF251)*24</f>
        <v>0</v>
      </c>
      <c r="HF251" s="104">
        <f>VALUE('Time Sheet KN'!HI251-'Time Sheet KN'!HH251)*24</f>
        <v>0</v>
      </c>
      <c r="HG251" s="105">
        <f t="shared" si="2176"/>
        <v>0</v>
      </c>
      <c r="HH251" s="5">
        <f t="shared" si="2177"/>
        <v>0</v>
      </c>
      <c r="HI251" s="5"/>
      <c r="HJ251" s="5">
        <f>LOOKUP(HJ$6,'Daily Absent'!$O$6:$AX$6,'Daily Absent'!$O251:$AX251)</f>
        <v>0</v>
      </c>
      <c r="HK251" s="104">
        <f>VALUE('Time Sheet KN'!HL251-'Time Sheet KN'!HK251)*24</f>
        <v>0</v>
      </c>
      <c r="HL251" s="104">
        <f>VALUE('Time Sheet KN'!HN251-'Time Sheet KN'!HM251)*24</f>
        <v>0</v>
      </c>
      <c r="HM251" s="104">
        <f>VALUE('Time Sheet KN'!HP251-'Time Sheet KN'!HO251)*24</f>
        <v>0</v>
      </c>
      <c r="HN251" s="105">
        <f t="shared" si="2178"/>
        <v>0</v>
      </c>
      <c r="HO251" s="5">
        <f t="shared" si="2179"/>
        <v>0</v>
      </c>
      <c r="HP251" s="5"/>
      <c r="HQ251" s="5">
        <f>LOOKUP(HQ$6,'Daily Absent'!$O$6:$AX$6,'Daily Absent'!$O251:$AX251)</f>
        <v>0</v>
      </c>
      <c r="HR251" s="104">
        <f>VALUE('Time Sheet KN'!HS251-'Time Sheet KN'!HR251)*24</f>
        <v>0</v>
      </c>
      <c r="HS251" s="104">
        <f>VALUE('Time Sheet KN'!HU251-'Time Sheet KN'!HT251)*24</f>
        <v>0</v>
      </c>
      <c r="HT251" s="104">
        <f>VALUE('Time Sheet KN'!HW251-'Time Sheet KN'!HV251)*24</f>
        <v>0</v>
      </c>
      <c r="HU251" s="105">
        <f t="shared" si="2180"/>
        <v>0</v>
      </c>
      <c r="HV251" s="5">
        <f t="shared" si="2181"/>
        <v>0</v>
      </c>
      <c r="HW251" s="5"/>
      <c r="HX251" s="5">
        <f>LOOKUP(HX$6,'Daily Absent'!$O$6:$AX$6,'Daily Absent'!$O251:$AX251)</f>
        <v>0</v>
      </c>
      <c r="HY251" s="104">
        <f>VALUE('Time Sheet KN'!HZ251-'Time Sheet KN'!HY251)*24</f>
        <v>0</v>
      </c>
      <c r="HZ251" s="104">
        <f>VALUE('Time Sheet KN'!IB251-'Time Sheet KN'!IA251)*24</f>
        <v>0</v>
      </c>
      <c r="IA251" s="104">
        <f>VALUE('Time Sheet KN'!ID251-'Time Sheet KN'!IC251)*24</f>
        <v>0</v>
      </c>
      <c r="IB251" s="105">
        <f t="shared" si="2182"/>
        <v>0</v>
      </c>
      <c r="IC251" s="5">
        <f t="shared" si="2183"/>
        <v>0</v>
      </c>
      <c r="ID251" s="5"/>
      <c r="IE251" s="5">
        <f>LOOKUP(IE$6,'Daily Absent'!$O$6:$AX$6,'Daily Absent'!$O251:$AX251)</f>
        <v>0</v>
      </c>
      <c r="IF251" s="104">
        <f>VALUE('Time Sheet KN'!IG251-'Time Sheet KN'!IF251)*24</f>
        <v>0</v>
      </c>
      <c r="IG251" s="104">
        <f>VALUE('Time Sheet KN'!II251-'Time Sheet KN'!IH251)*24</f>
        <v>0</v>
      </c>
      <c r="IH251" s="104">
        <f>VALUE('Time Sheet KN'!IK251-'Time Sheet KN'!IJ251)*24</f>
        <v>0</v>
      </c>
      <c r="II251" s="105">
        <f t="shared" si="2184"/>
        <v>0</v>
      </c>
      <c r="IJ251" s="5">
        <f t="shared" si="2185"/>
        <v>0</v>
      </c>
      <c r="IK251" s="5"/>
      <c r="IL251" s="5">
        <f>LOOKUP(IL$6,'Daily Absent'!$O$6:$AX$6,'Daily Absent'!$O251:$AX251)</f>
        <v>0</v>
      </c>
      <c r="IM251" s="104">
        <f>VALUE('Time Sheet KN'!IN251-'Time Sheet KN'!IM251)*24</f>
        <v>0</v>
      </c>
      <c r="IN251" s="104">
        <f>VALUE('Time Sheet KN'!IP251-'Time Sheet KN'!IO251)*24</f>
        <v>0</v>
      </c>
      <c r="IO251" s="104">
        <f>VALUE('Time Sheet KN'!IR251-'Time Sheet KN'!IQ251)*24</f>
        <v>0</v>
      </c>
      <c r="IP251" s="105">
        <f t="shared" si="2186"/>
        <v>0</v>
      </c>
      <c r="IQ251" s="5">
        <f t="shared" si="2187"/>
        <v>0</v>
      </c>
      <c r="IR251" s="5"/>
      <c r="IS251" s="5">
        <f>LOOKUP(IS$6,'Daily Absent'!$O$6:$AX$6,'Daily Absent'!$O251:$AX251)</f>
        <v>0</v>
      </c>
      <c r="IT251" s="104">
        <f>VALUE('Time Sheet KN'!IU251-'Time Sheet KN'!IT251)*24</f>
        <v>0</v>
      </c>
      <c r="IU251" s="104">
        <f>VALUE('Time Sheet KN'!IW251-'Time Sheet KN'!IV251)*24</f>
        <v>0</v>
      </c>
      <c r="IV251" s="104">
        <f>VALUE('Time Sheet KN'!IY251-'Time Sheet KN'!IX251)*24</f>
        <v>0</v>
      </c>
      <c r="IW251" s="105">
        <f t="shared" si="2188"/>
        <v>0</v>
      </c>
      <c r="IX251" s="5">
        <f t="shared" si="2189"/>
        <v>0</v>
      </c>
      <c r="IY251" s="5"/>
      <c r="IZ251" s="5">
        <f>LOOKUP(IZ$6,'Daily Absent'!$O$6:$AX$6,'Daily Absent'!$O251:$AX251)</f>
        <v>0</v>
      </c>
      <c r="JA251" s="104">
        <f>VALUE('Time Sheet KN'!JB251-'Time Sheet KN'!JA251)*24</f>
        <v>0</v>
      </c>
      <c r="JB251" s="104">
        <f>VALUE('Time Sheet KN'!JD251-'Time Sheet KN'!JC251)*24</f>
        <v>0</v>
      </c>
      <c r="JC251" s="104">
        <f>VALUE('Time Sheet KN'!JF251-'Time Sheet KN'!JE251)*24</f>
        <v>0</v>
      </c>
      <c r="JD251" s="105">
        <f t="shared" si="2190"/>
        <v>0</v>
      </c>
      <c r="JE251" s="5">
        <f t="shared" si="2191"/>
        <v>0</v>
      </c>
      <c r="JF251" s="5"/>
    </row>
    <row r="252" spans="1:266" ht="21" customHeight="1">
      <c r="A252" s="54">
        <f>IF('Master MP Status'!A252&gt;0,'Master MP Status'!A252,"")</f>
        <v>244</v>
      </c>
      <c r="B252" s="5" t="str">
        <f>IF(ISTEXT('Master MP Status'!B252),'Master MP Status'!B252,"")</f>
        <v>DIRECT</v>
      </c>
      <c r="C252" s="153" t="str">
        <f>IF(OR(ISTEXT('Master MP Status'!C252),'Master MP Status'!C252&gt;0),'Master MP Status'!C252,"")</f>
        <v/>
      </c>
      <c r="D252" s="154" t="str">
        <f>IF(OR(ISTEXT('Master MP Status'!D252),'Master MP Status'!D252&gt;0),'Master MP Status'!D252,"")</f>
        <v>B250166</v>
      </c>
      <c r="E252" s="5" t="str">
        <f>IF(ISTEXT('Master MP Status'!E252),'Master MP Status'!E252,"")</f>
        <v>DEWA HARDI P</v>
      </c>
      <c r="F252" s="5" t="str">
        <f>IF(ISTEXT('Master MP Status'!F252),'Master MP Status'!F252,"")</f>
        <v/>
      </c>
      <c r="G252" s="5" t="str">
        <f>IF(ISTEXT('Master MP Status'!G252),'Master MP Status'!G252,"")</f>
        <v>Cilacap</v>
      </c>
      <c r="H252" s="5" t="str">
        <f>IF(ISTEXT('Master MP Status'!H252),'Master MP Status'!H252,"")</f>
        <v>MURSID</v>
      </c>
      <c r="I252" s="5" t="str">
        <f>IF(ISTEXT('Master MP Status'!I252),'Master MP Status'!I252,"")</f>
        <v>Fitter 1</v>
      </c>
      <c r="J252" s="5" t="str">
        <f>IF(ISTEXT('Master MP Status'!J252),'Master MP Status'!J252,"")</f>
        <v>Fitter 1</v>
      </c>
      <c r="K252" s="9">
        <f>IF(OR('Master MP Status'!K252=0,'Master MP Status'!K252=""),"",'Master MP Status'!K252)</f>
        <v>45856</v>
      </c>
      <c r="L252" s="9">
        <f>IF(OR('Master MP Status'!L252=0,'Master MP Status'!L252=""),"",'Master MP Status'!L252)</f>
        <v>45856</v>
      </c>
      <c r="M252" s="9" t="str">
        <f>IF(OR('Master MP Status'!M252=0,'Master MP Status'!M252=""),"",'Master MP Status'!M252)</f>
        <v/>
      </c>
      <c r="N252" s="5" t="str">
        <f>IF(ISTEXT('Master MP Status'!N252),'Master MP Status'!N252,"")</f>
        <v/>
      </c>
      <c r="O252" s="5">
        <f>LOOKUP(O$6,'Daily Absent'!$O$6:$AX$6,'Daily Absent'!$O252:$AX252)</f>
        <v>0</v>
      </c>
      <c r="P252" s="104">
        <f>VALUE('Time Sheet KN'!Q252-'Time Sheet KN'!P252)*24</f>
        <v>0</v>
      </c>
      <c r="Q252" s="104">
        <f>VALUE('Time Sheet KN'!S252-'Time Sheet KN'!R252)*24</f>
        <v>0</v>
      </c>
      <c r="R252" s="104">
        <f>VALUE('Time Sheet KN'!U252-'Time Sheet KN'!T252)*24</f>
        <v>0</v>
      </c>
      <c r="S252" s="105">
        <f t="shared" si="2120"/>
        <v>0</v>
      </c>
      <c r="T252" s="5">
        <f t="shared" si="2121"/>
        <v>0</v>
      </c>
      <c r="U252" s="5"/>
      <c r="V252" s="5">
        <f>LOOKUP(V$6,'Daily Absent'!$O$6:$AX$6,'Daily Absent'!$O252:$AX252)</f>
        <v>0</v>
      </c>
      <c r="W252" s="104">
        <f>VALUE('Time Sheet KN'!X252-'Time Sheet KN'!W252)*24</f>
        <v>0</v>
      </c>
      <c r="X252" s="104">
        <f>VALUE('Time Sheet KN'!Z252-'Time Sheet KN'!Y252)*24</f>
        <v>0</v>
      </c>
      <c r="Y252" s="104">
        <f>VALUE('Time Sheet KN'!AB252-'Time Sheet KN'!AA252)*24</f>
        <v>0</v>
      </c>
      <c r="Z252" s="105">
        <f t="shared" si="2122"/>
        <v>0</v>
      </c>
      <c r="AA252" s="5">
        <f t="shared" si="2123"/>
        <v>0</v>
      </c>
      <c r="AB252" s="5"/>
      <c r="AC252" s="5">
        <f>LOOKUP(AC$6,'Daily Absent'!$O$6:$AX$6,'Daily Absent'!$O252:$AX252)</f>
        <v>0</v>
      </c>
      <c r="AD252" s="104">
        <f>VALUE('Time Sheet KN'!AE252-'Time Sheet KN'!AD252)*24</f>
        <v>0</v>
      </c>
      <c r="AE252" s="104">
        <f>VALUE('Time Sheet KN'!AG252-'Time Sheet KN'!AF252)*24</f>
        <v>0</v>
      </c>
      <c r="AF252" s="104">
        <f>VALUE('Time Sheet KN'!AI252-'Time Sheet KN'!AH252)*24</f>
        <v>0</v>
      </c>
      <c r="AG252" s="105">
        <f t="shared" si="2124"/>
        <v>0</v>
      </c>
      <c r="AH252" s="5">
        <f t="shared" si="2125"/>
        <v>0</v>
      </c>
      <c r="AI252" s="5"/>
      <c r="AJ252" s="5">
        <f>LOOKUP(AJ$6,'Daily Absent'!$O$6:$AX$6,'Daily Absent'!$O252:$AX252)</f>
        <v>0</v>
      </c>
      <c r="AK252" s="104">
        <f>VALUE('Time Sheet KN'!AL252-'Time Sheet KN'!AK252)*24</f>
        <v>0</v>
      </c>
      <c r="AL252" s="104">
        <f>VALUE('Time Sheet KN'!AN252-'Time Sheet KN'!AM252)*24</f>
        <v>0</v>
      </c>
      <c r="AM252" s="104">
        <f>VALUE('Time Sheet KN'!AP252-'Time Sheet KN'!AO252)*24</f>
        <v>0</v>
      </c>
      <c r="AN252" s="105">
        <f t="shared" si="2126"/>
        <v>0</v>
      </c>
      <c r="AO252" s="5">
        <f t="shared" si="2127"/>
        <v>0</v>
      </c>
      <c r="AP252" s="5"/>
      <c r="AQ252" s="5">
        <f>LOOKUP(AQ$6,'Daily Absent'!$O$6:$AX$6,'Daily Absent'!$O252:$AX252)</f>
        <v>0</v>
      </c>
      <c r="AR252" s="104">
        <f>VALUE('Time Sheet KN'!AS252-'Time Sheet KN'!AR252)*24</f>
        <v>0</v>
      </c>
      <c r="AS252" s="104">
        <f>VALUE('Time Sheet KN'!AU252-'Time Sheet KN'!AT252)*24</f>
        <v>0</v>
      </c>
      <c r="AT252" s="104">
        <f>VALUE('Time Sheet KN'!AW252-'Time Sheet KN'!AV252)*24</f>
        <v>0</v>
      </c>
      <c r="AU252" s="105">
        <f t="shared" si="2128"/>
        <v>0</v>
      </c>
      <c r="AV252" s="5">
        <f t="shared" si="2129"/>
        <v>0</v>
      </c>
      <c r="AW252" s="5"/>
      <c r="AX252" s="5">
        <f>LOOKUP(AX$6,'Daily Absent'!$O$6:$AX$6,'Daily Absent'!$O252:$AX252)</f>
        <v>0</v>
      </c>
      <c r="AY252" s="104">
        <f>VALUE('Time Sheet KN'!AZ252-'Time Sheet KN'!AY252)*24</f>
        <v>0</v>
      </c>
      <c r="AZ252" s="104">
        <f>VALUE('Time Sheet KN'!BB252-'Time Sheet KN'!BA252)*24</f>
        <v>0</v>
      </c>
      <c r="BA252" s="104">
        <f>VALUE('Time Sheet KN'!BD252-'Time Sheet KN'!BC252)*24</f>
        <v>0</v>
      </c>
      <c r="BB252" s="105">
        <f t="shared" si="2130"/>
        <v>0</v>
      </c>
      <c r="BC252" s="5">
        <f t="shared" si="2131"/>
        <v>0</v>
      </c>
      <c r="BD252" s="5"/>
      <c r="BE252" s="5">
        <f>LOOKUP(BE$6,'Daily Absent'!$O$6:$AX$6,'Daily Absent'!$O252:$AX252)</f>
        <v>0</v>
      </c>
      <c r="BF252" s="104">
        <f>VALUE('Time Sheet KN'!BG252-'Time Sheet KN'!BF252)*24</f>
        <v>0</v>
      </c>
      <c r="BG252" s="104">
        <f>VALUE('Time Sheet KN'!BI252-'Time Sheet KN'!BH252)*24</f>
        <v>0</v>
      </c>
      <c r="BH252" s="104">
        <f>VALUE('Time Sheet KN'!BK252-'Time Sheet KN'!BJ252)*24</f>
        <v>0</v>
      </c>
      <c r="BI252" s="105">
        <f t="shared" si="2132"/>
        <v>0</v>
      </c>
      <c r="BJ252" s="5">
        <f t="shared" si="2133"/>
        <v>0</v>
      </c>
      <c r="BK252" s="5"/>
      <c r="BL252" s="5">
        <f>LOOKUP(BL$6,'Daily Absent'!$O$6:$AX$6,'Daily Absent'!$O252:$AX252)</f>
        <v>0</v>
      </c>
      <c r="BM252" s="104">
        <f>VALUE('Time Sheet KN'!BN252-'Time Sheet KN'!BM252)*24</f>
        <v>0</v>
      </c>
      <c r="BN252" s="104">
        <f>VALUE('Time Sheet KN'!BP252-'Time Sheet KN'!BO252)*24</f>
        <v>0</v>
      </c>
      <c r="BO252" s="104">
        <f>VALUE('Time Sheet KN'!BR252-'Time Sheet KN'!BQ252)*24</f>
        <v>0</v>
      </c>
      <c r="BP252" s="105">
        <f t="shared" si="2134"/>
        <v>0</v>
      </c>
      <c r="BQ252" s="5">
        <f t="shared" si="2135"/>
        <v>0</v>
      </c>
      <c r="BR252" s="5"/>
      <c r="BS252" s="5">
        <f>LOOKUP(BS$6,'Daily Absent'!$O$6:$AX$6,'Daily Absent'!$O252:$AX252)</f>
        <v>0</v>
      </c>
      <c r="BT252" s="104">
        <f>VALUE('Time Sheet KN'!BU252-'Time Sheet KN'!BT252)*24</f>
        <v>0</v>
      </c>
      <c r="BU252" s="104">
        <f>VALUE('Time Sheet KN'!BW252-'Time Sheet KN'!BV252)*24</f>
        <v>0</v>
      </c>
      <c r="BV252" s="104">
        <f>VALUE('Time Sheet KN'!BY252-'Time Sheet KN'!BX252)*24</f>
        <v>0</v>
      </c>
      <c r="BW252" s="105">
        <f t="shared" si="2136"/>
        <v>0</v>
      </c>
      <c r="BX252" s="5">
        <f t="shared" si="2137"/>
        <v>0</v>
      </c>
      <c r="BY252" s="5"/>
      <c r="BZ252" s="5">
        <f>LOOKUP(BZ$6,'Daily Absent'!$O$6:$AX$6,'Daily Absent'!$O252:$AX252)</f>
        <v>0</v>
      </c>
      <c r="CA252" s="104">
        <f>VALUE('Time Sheet KN'!CB252-'Time Sheet KN'!CA252)*24</f>
        <v>0</v>
      </c>
      <c r="CB252" s="104">
        <f>VALUE('Time Sheet KN'!CD252-'Time Sheet KN'!CC252)*24</f>
        <v>0</v>
      </c>
      <c r="CC252" s="104">
        <f>VALUE('Time Sheet KN'!CF252-'Time Sheet KN'!CE252)*24</f>
        <v>0</v>
      </c>
      <c r="CD252" s="105">
        <f t="shared" si="2138"/>
        <v>0</v>
      </c>
      <c r="CE252" s="5">
        <f t="shared" si="2139"/>
        <v>0</v>
      </c>
      <c r="CF252" s="5"/>
      <c r="CG252" s="5">
        <f>LOOKUP(CG$6,'Daily Absent'!$O$6:$AX$6,'Daily Absent'!$O252:$AX252)</f>
        <v>0</v>
      </c>
      <c r="CH252" s="104">
        <f>VALUE('Time Sheet KN'!CI252-'Time Sheet KN'!CH252)*24</f>
        <v>0</v>
      </c>
      <c r="CI252" s="104">
        <f>VALUE('Time Sheet KN'!CK252-'Time Sheet KN'!CJ252)*24</f>
        <v>0</v>
      </c>
      <c r="CJ252" s="104">
        <f>VALUE('Time Sheet KN'!CM252-'Time Sheet KN'!CL252)*24</f>
        <v>0</v>
      </c>
      <c r="CK252" s="105">
        <f t="shared" si="2140"/>
        <v>0</v>
      </c>
      <c r="CL252" s="5">
        <f t="shared" si="2141"/>
        <v>0</v>
      </c>
      <c r="CM252" s="5"/>
      <c r="CN252" s="5">
        <f>LOOKUP(CN$6,'Daily Absent'!$O$6:$AX$6,'Daily Absent'!$O252:$AX252)</f>
        <v>0</v>
      </c>
      <c r="CO252" s="104">
        <f>VALUE('Time Sheet KN'!CP252-'Time Sheet KN'!CO252)*24</f>
        <v>0</v>
      </c>
      <c r="CP252" s="104">
        <f>VALUE('Time Sheet KN'!CR252-'Time Sheet KN'!CQ252)*24</f>
        <v>0</v>
      </c>
      <c r="CQ252" s="104">
        <f>VALUE('Time Sheet KN'!CT252-'Time Sheet KN'!CS252)*24</f>
        <v>0</v>
      </c>
      <c r="CR252" s="105">
        <f t="shared" si="2142"/>
        <v>0</v>
      </c>
      <c r="CS252" s="5">
        <f t="shared" si="2143"/>
        <v>0</v>
      </c>
      <c r="CT252" s="5"/>
      <c r="CU252" s="5">
        <f>LOOKUP(CU$6,'Daily Absent'!$O$6:$AX$6,'Daily Absent'!$O252:$AX252)</f>
        <v>0</v>
      </c>
      <c r="CV252" s="104">
        <f>VALUE('Time Sheet KN'!CW252-'Time Sheet KN'!CV252)*24</f>
        <v>0</v>
      </c>
      <c r="CW252" s="104">
        <f>VALUE('Time Sheet KN'!CY252-'Time Sheet KN'!CX252)*24</f>
        <v>0</v>
      </c>
      <c r="CX252" s="104">
        <f>VALUE('Time Sheet KN'!DA252-'Time Sheet KN'!CZ252)*24</f>
        <v>0</v>
      </c>
      <c r="CY252" s="105">
        <f t="shared" si="2144"/>
        <v>0</v>
      </c>
      <c r="CZ252" s="5">
        <f t="shared" si="2145"/>
        <v>0</v>
      </c>
      <c r="DA252" s="5"/>
      <c r="DB252" s="5">
        <f>LOOKUP(DB$6,'Daily Absent'!$O$6:$AX$6,'Daily Absent'!$O252:$AX252)</f>
        <v>0</v>
      </c>
      <c r="DC252" s="104">
        <f>VALUE('Time Sheet KN'!DD252-'Time Sheet KN'!DC252)*24</f>
        <v>0</v>
      </c>
      <c r="DD252" s="104">
        <f>VALUE('Time Sheet KN'!DF252-'Time Sheet KN'!DE252)*24</f>
        <v>0</v>
      </c>
      <c r="DE252" s="104">
        <f>VALUE('Time Sheet KN'!DH252-'Time Sheet KN'!DG252)*24</f>
        <v>0</v>
      </c>
      <c r="DF252" s="105">
        <f t="shared" si="2146"/>
        <v>0</v>
      </c>
      <c r="DG252" s="5">
        <f t="shared" si="2147"/>
        <v>0</v>
      </c>
      <c r="DH252" s="5"/>
      <c r="DI252" s="5">
        <f>LOOKUP(DI$6,'Daily Absent'!$O$6:$AX$6,'Daily Absent'!$O252:$AX252)</f>
        <v>0</v>
      </c>
      <c r="DJ252" s="104">
        <f>VALUE('Time Sheet KN'!DK252-'Time Sheet KN'!DJ252)*24</f>
        <v>0</v>
      </c>
      <c r="DK252" s="104">
        <f>VALUE('Time Sheet KN'!DM252-'Time Sheet KN'!DL252)*24</f>
        <v>0</v>
      </c>
      <c r="DL252" s="104">
        <f>VALUE('Time Sheet KN'!DO252-'Time Sheet KN'!DN252)*24</f>
        <v>0</v>
      </c>
      <c r="DM252" s="105">
        <f t="shared" si="2148"/>
        <v>0</v>
      </c>
      <c r="DN252" s="5">
        <f t="shared" si="2149"/>
        <v>0</v>
      </c>
      <c r="DO252" s="5"/>
      <c r="DP252" s="5">
        <f>LOOKUP(DP$6,'Daily Absent'!$O$6:$AX$6,'Daily Absent'!$O252:$AX252)</f>
        <v>0</v>
      </c>
      <c r="DQ252" s="104">
        <f>VALUE('Time Sheet KN'!DR252-'Time Sheet KN'!DQ252)*24</f>
        <v>0</v>
      </c>
      <c r="DR252" s="104">
        <f>VALUE('Time Sheet KN'!DT252-'Time Sheet KN'!DS252)*24</f>
        <v>0</v>
      </c>
      <c r="DS252" s="104">
        <f>VALUE('Time Sheet KN'!DV252-'Time Sheet KN'!DU252)*24</f>
        <v>0</v>
      </c>
      <c r="DT252" s="105">
        <f t="shared" si="2150"/>
        <v>0</v>
      </c>
      <c r="DU252" s="5">
        <f t="shared" si="2151"/>
        <v>0</v>
      </c>
      <c r="DV252" s="5"/>
      <c r="DW252" s="5">
        <f>LOOKUP(DW$6,'Daily Absent'!$O$6:$AX$6,'Daily Absent'!$O252:$AX252)</f>
        <v>0</v>
      </c>
      <c r="DX252" s="104">
        <f>VALUE('Time Sheet KN'!DY252-'Time Sheet KN'!DX252)*24</f>
        <v>0</v>
      </c>
      <c r="DY252" s="104">
        <f>VALUE('Time Sheet KN'!EA252-'Time Sheet KN'!DZ252)*24</f>
        <v>0</v>
      </c>
      <c r="DZ252" s="104">
        <f>VALUE('Time Sheet KN'!EC252-'Time Sheet KN'!EB252)*24</f>
        <v>0</v>
      </c>
      <c r="EA252" s="105">
        <f t="shared" si="2152"/>
        <v>0</v>
      </c>
      <c r="EB252" s="5">
        <f t="shared" si="2153"/>
        <v>0</v>
      </c>
      <c r="EC252" s="5"/>
      <c r="ED252" s="5">
        <f>LOOKUP(ED$6,'Daily Absent'!$O$6:$AX$6,'Daily Absent'!$O252:$AX252)</f>
        <v>1</v>
      </c>
      <c r="EE252" s="104">
        <f>VALUE('Time Sheet KN'!EF252-'Time Sheet KN'!EE252)*24</f>
        <v>5</v>
      </c>
      <c r="EF252" s="104">
        <f>VALUE('Time Sheet KN'!EH252-'Time Sheet KN'!EG252)*24</f>
        <v>5.0000000000000009</v>
      </c>
      <c r="EG252" s="104">
        <f>VALUE('Time Sheet KN'!EJ252-'Time Sheet KN'!EI252)*24</f>
        <v>3</v>
      </c>
      <c r="EH252" s="105">
        <f t="shared" si="2154"/>
        <v>10</v>
      </c>
      <c r="EI252" s="5">
        <f t="shared" si="2155"/>
        <v>3</v>
      </c>
      <c r="EJ252" s="5"/>
      <c r="EK252" s="5">
        <f>LOOKUP(EK$6,'Daily Absent'!$O$6:$AX$6,'Daily Absent'!$O252:$AX252)</f>
        <v>1</v>
      </c>
      <c r="EL252" s="104">
        <f>VALUE('Time Sheet KN'!EM252-'Time Sheet KN'!EL252)*24</f>
        <v>5</v>
      </c>
      <c r="EM252" s="104">
        <f>VALUE('Time Sheet KN'!EO252-'Time Sheet KN'!EN252)*24</f>
        <v>5.0000000000000009</v>
      </c>
      <c r="EN252" s="104">
        <f>VALUE('Time Sheet KN'!EQ252-'Time Sheet KN'!EP252)*24</f>
        <v>0</v>
      </c>
      <c r="EO252" s="105">
        <f t="shared" si="2156"/>
        <v>9</v>
      </c>
      <c r="EP252" s="5">
        <f t="shared" si="2157"/>
        <v>1</v>
      </c>
      <c r="EQ252" s="5"/>
      <c r="ER252" s="5">
        <f>LOOKUP(ER$6,'Daily Absent'!$O$6:$AX$6,'Daily Absent'!$O252:$AX252)</f>
        <v>0</v>
      </c>
      <c r="ES252" s="104">
        <f>VALUE('Time Sheet KN'!ET252-'Time Sheet KN'!ES252)*24</f>
        <v>0</v>
      </c>
      <c r="ET252" s="104">
        <f>VALUE('Time Sheet KN'!EV252-'Time Sheet KN'!EU252)*24</f>
        <v>0</v>
      </c>
      <c r="EU252" s="104">
        <f>VALUE('Time Sheet KN'!EX252-'Time Sheet KN'!EW252)*24</f>
        <v>0</v>
      </c>
      <c r="EV252" s="105">
        <f t="shared" si="2158"/>
        <v>0</v>
      </c>
      <c r="EW252" s="5">
        <f t="shared" si="2159"/>
        <v>0</v>
      </c>
      <c r="EX252" s="5"/>
      <c r="EY252" s="5">
        <f>LOOKUP(EY$6,'Daily Absent'!$O$6:$AX$6,'Daily Absent'!$O252:$AX252)</f>
        <v>1</v>
      </c>
      <c r="EZ252" s="104">
        <f>VALUE('Time Sheet KN'!FA252-'Time Sheet KN'!EZ252)*24</f>
        <v>5</v>
      </c>
      <c r="FA252" s="104">
        <f>VALUE('Time Sheet KN'!FC252-'Time Sheet KN'!FB252)*24</f>
        <v>5.0000000000000009</v>
      </c>
      <c r="FB252" s="104">
        <f>VALUE('Time Sheet KN'!FE252-'Time Sheet KN'!FD252)*24</f>
        <v>3</v>
      </c>
      <c r="FC252" s="105">
        <f t="shared" si="2160"/>
        <v>10</v>
      </c>
      <c r="FD252" s="5">
        <f t="shared" si="2161"/>
        <v>3</v>
      </c>
      <c r="FE252" s="5"/>
      <c r="FF252" s="5">
        <f>LOOKUP(FF$6,'Daily Absent'!$O$6:$AX$6,'Daily Absent'!$O252:$AX252)</f>
        <v>1</v>
      </c>
      <c r="FG252" s="104">
        <f>VALUE('Time Sheet KN'!FH252-'Time Sheet KN'!FG252)*24</f>
        <v>0</v>
      </c>
      <c r="FH252" s="104">
        <f>VALUE('Time Sheet KN'!FJ252-'Time Sheet KN'!FI252)*24</f>
        <v>0</v>
      </c>
      <c r="FI252" s="104">
        <f>VALUE('Time Sheet KN'!FL252-'Time Sheet KN'!FK252)*24</f>
        <v>0</v>
      </c>
      <c r="FJ252" s="105">
        <f t="shared" si="2162"/>
        <v>0</v>
      </c>
      <c r="FK252" s="5">
        <f t="shared" si="2163"/>
        <v>0</v>
      </c>
      <c r="FL252" s="5"/>
      <c r="FM252" s="5">
        <f>LOOKUP(FM$6,'Daily Absent'!$O$6:$AX$6,'Daily Absent'!$O252:$AX252)</f>
        <v>0</v>
      </c>
      <c r="FN252" s="104">
        <f>VALUE('Time Sheet KN'!FO252-'Time Sheet KN'!FN252)*24</f>
        <v>0</v>
      </c>
      <c r="FO252" s="104">
        <f>VALUE('Time Sheet KN'!FQ252-'Time Sheet KN'!FP252)*24</f>
        <v>0</v>
      </c>
      <c r="FP252" s="104">
        <f>VALUE('Time Sheet KN'!FS252-'Time Sheet KN'!FR252)*24</f>
        <v>0</v>
      </c>
      <c r="FQ252" s="105">
        <f t="shared" si="2164"/>
        <v>0</v>
      </c>
      <c r="FR252" s="5">
        <f t="shared" si="2165"/>
        <v>0</v>
      </c>
      <c r="FS252" s="5"/>
      <c r="FT252" s="5">
        <f>LOOKUP(FT$6,'Daily Absent'!$O$6:$AX$6,'Daily Absent'!$O252:$AX252)</f>
        <v>0</v>
      </c>
      <c r="FU252" s="104">
        <f>VALUE('Time Sheet KN'!FV252-'Time Sheet KN'!FU252)*24</f>
        <v>0</v>
      </c>
      <c r="FV252" s="104">
        <f>VALUE('Time Sheet KN'!FX252-'Time Sheet KN'!FW252)*24</f>
        <v>0</v>
      </c>
      <c r="FW252" s="104">
        <f>VALUE('Time Sheet KN'!FZ252-'Time Sheet KN'!FY252)*24</f>
        <v>0</v>
      </c>
      <c r="FX252" s="105">
        <f t="shared" si="2166"/>
        <v>0</v>
      </c>
      <c r="FY252" s="5">
        <f t="shared" si="2167"/>
        <v>0</v>
      </c>
      <c r="FZ252" s="5"/>
      <c r="GA252" s="5">
        <f>LOOKUP(GA$6,'Daily Absent'!$O$6:$AX$6,'Daily Absent'!$O252:$AX252)</f>
        <v>0</v>
      </c>
      <c r="GB252" s="104">
        <f>VALUE('Time Sheet KN'!GC252-'Time Sheet KN'!GB252)*24</f>
        <v>0</v>
      </c>
      <c r="GC252" s="104">
        <f>VALUE('Time Sheet KN'!GE252-'Time Sheet KN'!GD252)*24</f>
        <v>0</v>
      </c>
      <c r="GD252" s="104">
        <f>VALUE('Time Sheet KN'!GG252-'Time Sheet KN'!GF252)*24</f>
        <v>0</v>
      </c>
      <c r="GE252" s="105">
        <f t="shared" si="2168"/>
        <v>0</v>
      </c>
      <c r="GF252" s="5">
        <f t="shared" si="2169"/>
        <v>0</v>
      </c>
      <c r="GG252" s="5"/>
      <c r="GH252" s="5">
        <f>LOOKUP(GH$6,'Daily Absent'!$O$6:$AX$6,'Daily Absent'!$O252:$AX252)</f>
        <v>0</v>
      </c>
      <c r="GI252" s="104">
        <f>VALUE('Time Sheet KN'!GJ252-'Time Sheet KN'!GI252)*24</f>
        <v>0</v>
      </c>
      <c r="GJ252" s="104">
        <f>VALUE('Time Sheet KN'!GL252-'Time Sheet KN'!GK252)*24</f>
        <v>0</v>
      </c>
      <c r="GK252" s="104">
        <f>VALUE('Time Sheet KN'!GN252-'Time Sheet KN'!GM252)*24</f>
        <v>0</v>
      </c>
      <c r="GL252" s="105">
        <f t="shared" si="2170"/>
        <v>0</v>
      </c>
      <c r="GM252" s="5">
        <f t="shared" si="2171"/>
        <v>0</v>
      </c>
      <c r="GN252" s="5"/>
      <c r="GO252" s="5">
        <f>LOOKUP(GO$6,'Daily Absent'!$O$6:$AX$6,'Daily Absent'!$O252:$AX252)</f>
        <v>0</v>
      </c>
      <c r="GP252" s="104">
        <f>VALUE('Time Sheet KN'!GQ252-'Time Sheet KN'!GP252)*24</f>
        <v>0</v>
      </c>
      <c r="GQ252" s="104">
        <f>VALUE('Time Sheet KN'!GS252-'Time Sheet KN'!GR252)*24</f>
        <v>0</v>
      </c>
      <c r="GR252" s="104">
        <f>VALUE('Time Sheet KN'!GU252-'Time Sheet KN'!GT252)*24</f>
        <v>0</v>
      </c>
      <c r="GS252" s="105">
        <f t="shared" si="2172"/>
        <v>0</v>
      </c>
      <c r="GT252" s="5">
        <f t="shared" si="2173"/>
        <v>0</v>
      </c>
      <c r="GU252" s="5"/>
      <c r="GV252" s="5">
        <f>LOOKUP(GV$6,'Daily Absent'!$O$6:$AX$6,'Daily Absent'!$O252:$AX252)</f>
        <v>0</v>
      </c>
      <c r="GW252" s="104">
        <f>VALUE('Time Sheet KN'!GX252-'Time Sheet KN'!GW252)*24</f>
        <v>0</v>
      </c>
      <c r="GX252" s="104">
        <f>VALUE('Time Sheet KN'!GZ252-'Time Sheet KN'!GY252)*24</f>
        <v>0</v>
      </c>
      <c r="GY252" s="104">
        <f>VALUE('Time Sheet KN'!HB252-'Time Sheet KN'!HA252)*24</f>
        <v>0</v>
      </c>
      <c r="GZ252" s="105">
        <f t="shared" si="2174"/>
        <v>0</v>
      </c>
      <c r="HA252" s="5">
        <f t="shared" si="2175"/>
        <v>0</v>
      </c>
      <c r="HB252" s="5"/>
      <c r="HC252" s="5">
        <f>LOOKUP(HC$6,'Daily Absent'!$O$6:$AX$6,'Daily Absent'!$O252:$AX252)</f>
        <v>0</v>
      </c>
      <c r="HD252" s="104">
        <f>VALUE('Time Sheet KN'!HE252-'Time Sheet KN'!HD252)*24</f>
        <v>0</v>
      </c>
      <c r="HE252" s="104">
        <f>VALUE('Time Sheet KN'!HG252-'Time Sheet KN'!HF252)*24</f>
        <v>0</v>
      </c>
      <c r="HF252" s="104">
        <f>VALUE('Time Sheet KN'!HI252-'Time Sheet KN'!HH252)*24</f>
        <v>0</v>
      </c>
      <c r="HG252" s="105">
        <f t="shared" si="2176"/>
        <v>0</v>
      </c>
      <c r="HH252" s="5">
        <f t="shared" si="2177"/>
        <v>0</v>
      </c>
      <c r="HI252" s="5"/>
      <c r="HJ252" s="5">
        <f>LOOKUP(HJ$6,'Daily Absent'!$O$6:$AX$6,'Daily Absent'!$O252:$AX252)</f>
        <v>0</v>
      </c>
      <c r="HK252" s="104">
        <f>VALUE('Time Sheet KN'!HL252-'Time Sheet KN'!HK252)*24</f>
        <v>0</v>
      </c>
      <c r="HL252" s="104">
        <f>VALUE('Time Sheet KN'!HN252-'Time Sheet KN'!HM252)*24</f>
        <v>0</v>
      </c>
      <c r="HM252" s="104">
        <f>VALUE('Time Sheet KN'!HP252-'Time Sheet KN'!HO252)*24</f>
        <v>0</v>
      </c>
      <c r="HN252" s="105">
        <f t="shared" si="2178"/>
        <v>0</v>
      </c>
      <c r="HO252" s="5">
        <f t="shared" si="2179"/>
        <v>0</v>
      </c>
      <c r="HP252" s="5"/>
      <c r="HQ252" s="5">
        <f>LOOKUP(HQ$6,'Daily Absent'!$O$6:$AX$6,'Daily Absent'!$O252:$AX252)</f>
        <v>0</v>
      </c>
      <c r="HR252" s="104">
        <f>VALUE('Time Sheet KN'!HS252-'Time Sheet KN'!HR252)*24</f>
        <v>0</v>
      </c>
      <c r="HS252" s="104">
        <f>VALUE('Time Sheet KN'!HU252-'Time Sheet KN'!HT252)*24</f>
        <v>0</v>
      </c>
      <c r="HT252" s="104">
        <f>VALUE('Time Sheet KN'!HW252-'Time Sheet KN'!HV252)*24</f>
        <v>0</v>
      </c>
      <c r="HU252" s="105">
        <f t="shared" si="2180"/>
        <v>0</v>
      </c>
      <c r="HV252" s="5">
        <f t="shared" si="2181"/>
        <v>0</v>
      </c>
      <c r="HW252" s="5"/>
      <c r="HX252" s="5">
        <f>LOOKUP(HX$6,'Daily Absent'!$O$6:$AX$6,'Daily Absent'!$O252:$AX252)</f>
        <v>0</v>
      </c>
      <c r="HY252" s="104">
        <f>VALUE('Time Sheet KN'!HZ252-'Time Sheet KN'!HY252)*24</f>
        <v>0</v>
      </c>
      <c r="HZ252" s="104">
        <f>VALUE('Time Sheet KN'!IB252-'Time Sheet KN'!IA252)*24</f>
        <v>0</v>
      </c>
      <c r="IA252" s="104">
        <f>VALUE('Time Sheet KN'!ID252-'Time Sheet KN'!IC252)*24</f>
        <v>0</v>
      </c>
      <c r="IB252" s="105">
        <f t="shared" si="2182"/>
        <v>0</v>
      </c>
      <c r="IC252" s="5">
        <f t="shared" si="2183"/>
        <v>0</v>
      </c>
      <c r="ID252" s="5"/>
      <c r="IE252" s="5">
        <f>LOOKUP(IE$6,'Daily Absent'!$O$6:$AX$6,'Daily Absent'!$O252:$AX252)</f>
        <v>0</v>
      </c>
      <c r="IF252" s="104">
        <f>VALUE('Time Sheet KN'!IG252-'Time Sheet KN'!IF252)*24</f>
        <v>0</v>
      </c>
      <c r="IG252" s="104">
        <f>VALUE('Time Sheet KN'!II252-'Time Sheet KN'!IH252)*24</f>
        <v>0</v>
      </c>
      <c r="IH252" s="104">
        <f>VALUE('Time Sheet KN'!IK252-'Time Sheet KN'!IJ252)*24</f>
        <v>0</v>
      </c>
      <c r="II252" s="105">
        <f t="shared" si="2184"/>
        <v>0</v>
      </c>
      <c r="IJ252" s="5">
        <f t="shared" si="2185"/>
        <v>0</v>
      </c>
      <c r="IK252" s="5"/>
      <c r="IL252" s="5">
        <f>LOOKUP(IL$6,'Daily Absent'!$O$6:$AX$6,'Daily Absent'!$O252:$AX252)</f>
        <v>0</v>
      </c>
      <c r="IM252" s="104">
        <f>VALUE('Time Sheet KN'!IN252-'Time Sheet KN'!IM252)*24</f>
        <v>0</v>
      </c>
      <c r="IN252" s="104">
        <f>VALUE('Time Sheet KN'!IP252-'Time Sheet KN'!IO252)*24</f>
        <v>0</v>
      </c>
      <c r="IO252" s="104">
        <f>VALUE('Time Sheet KN'!IR252-'Time Sheet KN'!IQ252)*24</f>
        <v>0</v>
      </c>
      <c r="IP252" s="105">
        <f t="shared" si="2186"/>
        <v>0</v>
      </c>
      <c r="IQ252" s="5">
        <f t="shared" si="2187"/>
        <v>0</v>
      </c>
      <c r="IR252" s="5"/>
      <c r="IS252" s="5">
        <f>LOOKUP(IS$6,'Daily Absent'!$O$6:$AX$6,'Daily Absent'!$O252:$AX252)</f>
        <v>0</v>
      </c>
      <c r="IT252" s="104">
        <f>VALUE('Time Sheet KN'!IU252-'Time Sheet KN'!IT252)*24</f>
        <v>0</v>
      </c>
      <c r="IU252" s="104">
        <f>VALUE('Time Sheet KN'!IW252-'Time Sheet KN'!IV252)*24</f>
        <v>0</v>
      </c>
      <c r="IV252" s="104">
        <f>VALUE('Time Sheet KN'!IY252-'Time Sheet KN'!IX252)*24</f>
        <v>0</v>
      </c>
      <c r="IW252" s="105">
        <f t="shared" si="2188"/>
        <v>0</v>
      </c>
      <c r="IX252" s="5">
        <f t="shared" si="2189"/>
        <v>0</v>
      </c>
      <c r="IY252" s="5"/>
      <c r="IZ252" s="5">
        <f>LOOKUP(IZ$6,'Daily Absent'!$O$6:$AX$6,'Daily Absent'!$O252:$AX252)</f>
        <v>0</v>
      </c>
      <c r="JA252" s="104">
        <f>VALUE('Time Sheet KN'!JB252-'Time Sheet KN'!JA252)*24</f>
        <v>0</v>
      </c>
      <c r="JB252" s="104">
        <f>VALUE('Time Sheet KN'!JD252-'Time Sheet KN'!JC252)*24</f>
        <v>0</v>
      </c>
      <c r="JC252" s="104">
        <f>VALUE('Time Sheet KN'!JF252-'Time Sheet KN'!JE252)*24</f>
        <v>0</v>
      </c>
      <c r="JD252" s="105">
        <f t="shared" si="2190"/>
        <v>0</v>
      </c>
      <c r="JE252" s="5">
        <f t="shared" si="2191"/>
        <v>0</v>
      </c>
      <c r="JF252" s="5"/>
    </row>
    <row r="253" spans="1:266" ht="21" customHeight="1">
      <c r="A253" s="54">
        <f>IF('Master MP Status'!A253&gt;0,'Master MP Status'!A253,"")</f>
        <v>245</v>
      </c>
      <c r="B253" s="5" t="str">
        <f>IF(ISTEXT('Master MP Status'!B253),'Master MP Status'!B253,"")</f>
        <v>DIRECT</v>
      </c>
      <c r="C253" s="153" t="str">
        <f>IF(OR(ISTEXT('Master MP Status'!C253),'Master MP Status'!C253&gt;0),'Master MP Status'!C253,"")</f>
        <v/>
      </c>
      <c r="D253" s="154" t="str">
        <f>IF(OR(ISTEXT('Master MP Status'!D253),'Master MP Status'!D253&gt;0),'Master MP Status'!D253,"")</f>
        <v>B250167</v>
      </c>
      <c r="E253" s="5" t="str">
        <f>IF(ISTEXT('Master MP Status'!E253),'Master MP Status'!E253,"")</f>
        <v>MARGONO</v>
      </c>
      <c r="F253" s="5" t="str">
        <f>IF(ISTEXT('Master MP Status'!F253),'Master MP Status'!F253,"")</f>
        <v/>
      </c>
      <c r="G253" s="5" t="str">
        <f>IF(ISTEXT('Master MP Status'!G253),'Master MP Status'!G253,"")</f>
        <v>Cilacap</v>
      </c>
      <c r="H253" s="5" t="str">
        <f>IF(ISTEXT('Master MP Status'!H253),'Master MP Status'!H253,"")</f>
        <v>MURSID</v>
      </c>
      <c r="I253" s="5" t="str">
        <f>IF(ISTEXT('Master MP Status'!I253),'Master MP Status'!I253,"")</f>
        <v>Fitter 1</v>
      </c>
      <c r="J253" s="5" t="str">
        <f>IF(ISTEXT('Master MP Status'!J253),'Master MP Status'!J253,"")</f>
        <v>Fitter 1</v>
      </c>
      <c r="K253" s="9">
        <f>IF(OR('Master MP Status'!K253=0,'Master MP Status'!K253=""),"",'Master MP Status'!K253)</f>
        <v>45856</v>
      </c>
      <c r="L253" s="9">
        <f>IF(OR('Master MP Status'!L253=0,'Master MP Status'!L253=""),"",'Master MP Status'!L253)</f>
        <v>45856</v>
      </c>
      <c r="M253" s="9" t="str">
        <f>IF(OR('Master MP Status'!M253=0,'Master MP Status'!M253=""),"",'Master MP Status'!M253)</f>
        <v/>
      </c>
      <c r="N253" s="5" t="str">
        <f>IF(ISTEXT('Master MP Status'!N253),'Master MP Status'!N253,"")</f>
        <v/>
      </c>
      <c r="O253" s="5">
        <f>LOOKUP(O$6,'Daily Absent'!$O$6:$AX$6,'Daily Absent'!$O253:$AX253)</f>
        <v>0</v>
      </c>
      <c r="P253" s="104">
        <f>VALUE('Time Sheet KN'!Q253-'Time Sheet KN'!P253)*24</f>
        <v>0</v>
      </c>
      <c r="Q253" s="104">
        <f>VALUE('Time Sheet KN'!S253-'Time Sheet KN'!R253)*24</f>
        <v>0</v>
      </c>
      <c r="R253" s="104">
        <f>VALUE('Time Sheet KN'!U253-'Time Sheet KN'!T253)*24</f>
        <v>0</v>
      </c>
      <c r="S253" s="105">
        <f t="shared" si="2120"/>
        <v>0</v>
      </c>
      <c r="T253" s="5">
        <f t="shared" si="2121"/>
        <v>0</v>
      </c>
      <c r="U253" s="5"/>
      <c r="V253" s="5">
        <f>LOOKUP(V$6,'Daily Absent'!$O$6:$AX$6,'Daily Absent'!$O253:$AX253)</f>
        <v>0</v>
      </c>
      <c r="W253" s="104">
        <f>VALUE('Time Sheet KN'!X253-'Time Sheet KN'!W253)*24</f>
        <v>0</v>
      </c>
      <c r="X253" s="104">
        <f>VALUE('Time Sheet KN'!Z253-'Time Sheet KN'!Y253)*24</f>
        <v>0</v>
      </c>
      <c r="Y253" s="104">
        <f>VALUE('Time Sheet KN'!AB253-'Time Sheet KN'!AA253)*24</f>
        <v>0</v>
      </c>
      <c r="Z253" s="105">
        <f t="shared" si="2122"/>
        <v>0</v>
      </c>
      <c r="AA253" s="5">
        <f t="shared" si="2123"/>
        <v>0</v>
      </c>
      <c r="AB253" s="5"/>
      <c r="AC253" s="5">
        <f>LOOKUP(AC$6,'Daily Absent'!$O$6:$AX$6,'Daily Absent'!$O253:$AX253)</f>
        <v>0</v>
      </c>
      <c r="AD253" s="104">
        <f>VALUE('Time Sheet KN'!AE253-'Time Sheet KN'!AD253)*24</f>
        <v>0</v>
      </c>
      <c r="AE253" s="104">
        <f>VALUE('Time Sheet KN'!AG253-'Time Sheet KN'!AF253)*24</f>
        <v>0</v>
      </c>
      <c r="AF253" s="104">
        <f>VALUE('Time Sheet KN'!AI253-'Time Sheet KN'!AH253)*24</f>
        <v>0</v>
      </c>
      <c r="AG253" s="105">
        <f t="shared" si="2124"/>
        <v>0</v>
      </c>
      <c r="AH253" s="5">
        <f t="shared" si="2125"/>
        <v>0</v>
      </c>
      <c r="AI253" s="5"/>
      <c r="AJ253" s="5">
        <f>LOOKUP(AJ$6,'Daily Absent'!$O$6:$AX$6,'Daily Absent'!$O253:$AX253)</f>
        <v>0</v>
      </c>
      <c r="AK253" s="104">
        <f>VALUE('Time Sheet KN'!AL253-'Time Sheet KN'!AK253)*24</f>
        <v>0</v>
      </c>
      <c r="AL253" s="104">
        <f>VALUE('Time Sheet KN'!AN253-'Time Sheet KN'!AM253)*24</f>
        <v>0</v>
      </c>
      <c r="AM253" s="104">
        <f>VALUE('Time Sheet KN'!AP253-'Time Sheet KN'!AO253)*24</f>
        <v>0</v>
      </c>
      <c r="AN253" s="105">
        <f t="shared" si="2126"/>
        <v>0</v>
      </c>
      <c r="AO253" s="5">
        <f t="shared" si="2127"/>
        <v>0</v>
      </c>
      <c r="AP253" s="5"/>
      <c r="AQ253" s="5">
        <f>LOOKUP(AQ$6,'Daily Absent'!$O$6:$AX$6,'Daily Absent'!$O253:$AX253)</f>
        <v>0</v>
      </c>
      <c r="AR253" s="104">
        <f>VALUE('Time Sheet KN'!AS253-'Time Sheet KN'!AR253)*24</f>
        <v>0</v>
      </c>
      <c r="AS253" s="104">
        <f>VALUE('Time Sheet KN'!AU253-'Time Sheet KN'!AT253)*24</f>
        <v>0</v>
      </c>
      <c r="AT253" s="104">
        <f>VALUE('Time Sheet KN'!AW253-'Time Sheet KN'!AV253)*24</f>
        <v>0</v>
      </c>
      <c r="AU253" s="105">
        <f t="shared" si="2128"/>
        <v>0</v>
      </c>
      <c r="AV253" s="5">
        <f t="shared" si="2129"/>
        <v>0</v>
      </c>
      <c r="AW253" s="5"/>
      <c r="AX253" s="5">
        <f>LOOKUP(AX$6,'Daily Absent'!$O$6:$AX$6,'Daily Absent'!$O253:$AX253)</f>
        <v>0</v>
      </c>
      <c r="AY253" s="104">
        <f>VALUE('Time Sheet KN'!AZ253-'Time Sheet KN'!AY253)*24</f>
        <v>0</v>
      </c>
      <c r="AZ253" s="104">
        <f>VALUE('Time Sheet KN'!BB253-'Time Sheet KN'!BA253)*24</f>
        <v>0</v>
      </c>
      <c r="BA253" s="104">
        <f>VALUE('Time Sheet KN'!BD253-'Time Sheet KN'!BC253)*24</f>
        <v>0</v>
      </c>
      <c r="BB253" s="105">
        <f t="shared" si="2130"/>
        <v>0</v>
      </c>
      <c r="BC253" s="5">
        <f t="shared" si="2131"/>
        <v>0</v>
      </c>
      <c r="BD253" s="5"/>
      <c r="BE253" s="5">
        <f>LOOKUP(BE$6,'Daily Absent'!$O$6:$AX$6,'Daily Absent'!$O253:$AX253)</f>
        <v>0</v>
      </c>
      <c r="BF253" s="104">
        <f>VALUE('Time Sheet KN'!BG253-'Time Sheet KN'!BF253)*24</f>
        <v>0</v>
      </c>
      <c r="BG253" s="104">
        <f>VALUE('Time Sheet KN'!BI253-'Time Sheet KN'!BH253)*24</f>
        <v>0</v>
      </c>
      <c r="BH253" s="104">
        <f>VALUE('Time Sheet KN'!BK253-'Time Sheet KN'!BJ253)*24</f>
        <v>0</v>
      </c>
      <c r="BI253" s="105">
        <f t="shared" si="2132"/>
        <v>0</v>
      </c>
      <c r="BJ253" s="5">
        <f t="shared" si="2133"/>
        <v>0</v>
      </c>
      <c r="BK253" s="5"/>
      <c r="BL253" s="5">
        <f>LOOKUP(BL$6,'Daily Absent'!$O$6:$AX$6,'Daily Absent'!$O253:$AX253)</f>
        <v>0</v>
      </c>
      <c r="BM253" s="104">
        <f>VALUE('Time Sheet KN'!BN253-'Time Sheet KN'!BM253)*24</f>
        <v>0</v>
      </c>
      <c r="BN253" s="104">
        <f>VALUE('Time Sheet KN'!BP253-'Time Sheet KN'!BO253)*24</f>
        <v>0</v>
      </c>
      <c r="BO253" s="104">
        <f>VALUE('Time Sheet KN'!BR253-'Time Sheet KN'!BQ253)*24</f>
        <v>0</v>
      </c>
      <c r="BP253" s="105">
        <f t="shared" si="2134"/>
        <v>0</v>
      </c>
      <c r="BQ253" s="5">
        <f t="shared" si="2135"/>
        <v>0</v>
      </c>
      <c r="BR253" s="5"/>
      <c r="BS253" s="5">
        <f>LOOKUP(BS$6,'Daily Absent'!$O$6:$AX$6,'Daily Absent'!$O253:$AX253)</f>
        <v>0</v>
      </c>
      <c r="BT253" s="104">
        <f>VALUE('Time Sheet KN'!BU253-'Time Sheet KN'!BT253)*24</f>
        <v>0</v>
      </c>
      <c r="BU253" s="104">
        <f>VALUE('Time Sheet KN'!BW253-'Time Sheet KN'!BV253)*24</f>
        <v>0</v>
      </c>
      <c r="BV253" s="104">
        <f>VALUE('Time Sheet KN'!BY253-'Time Sheet KN'!BX253)*24</f>
        <v>0</v>
      </c>
      <c r="BW253" s="105">
        <f t="shared" si="2136"/>
        <v>0</v>
      </c>
      <c r="BX253" s="5">
        <f t="shared" si="2137"/>
        <v>0</v>
      </c>
      <c r="BY253" s="5"/>
      <c r="BZ253" s="5">
        <f>LOOKUP(BZ$6,'Daily Absent'!$O$6:$AX$6,'Daily Absent'!$O253:$AX253)</f>
        <v>0</v>
      </c>
      <c r="CA253" s="104">
        <f>VALUE('Time Sheet KN'!CB253-'Time Sheet KN'!CA253)*24</f>
        <v>0</v>
      </c>
      <c r="CB253" s="104">
        <f>VALUE('Time Sheet KN'!CD253-'Time Sheet KN'!CC253)*24</f>
        <v>0</v>
      </c>
      <c r="CC253" s="104">
        <f>VALUE('Time Sheet KN'!CF253-'Time Sheet KN'!CE253)*24</f>
        <v>0</v>
      </c>
      <c r="CD253" s="105">
        <f t="shared" si="2138"/>
        <v>0</v>
      </c>
      <c r="CE253" s="5">
        <f t="shared" si="2139"/>
        <v>0</v>
      </c>
      <c r="CF253" s="5"/>
      <c r="CG253" s="5">
        <f>LOOKUP(CG$6,'Daily Absent'!$O$6:$AX$6,'Daily Absent'!$O253:$AX253)</f>
        <v>0</v>
      </c>
      <c r="CH253" s="104">
        <f>VALUE('Time Sheet KN'!CI253-'Time Sheet KN'!CH253)*24</f>
        <v>0</v>
      </c>
      <c r="CI253" s="104">
        <f>VALUE('Time Sheet KN'!CK253-'Time Sheet KN'!CJ253)*24</f>
        <v>0</v>
      </c>
      <c r="CJ253" s="104">
        <f>VALUE('Time Sheet KN'!CM253-'Time Sheet KN'!CL253)*24</f>
        <v>0</v>
      </c>
      <c r="CK253" s="105">
        <f t="shared" si="2140"/>
        <v>0</v>
      </c>
      <c r="CL253" s="5">
        <f t="shared" si="2141"/>
        <v>0</v>
      </c>
      <c r="CM253" s="5"/>
      <c r="CN253" s="5">
        <f>LOOKUP(CN$6,'Daily Absent'!$O$6:$AX$6,'Daily Absent'!$O253:$AX253)</f>
        <v>0</v>
      </c>
      <c r="CO253" s="104">
        <f>VALUE('Time Sheet KN'!CP253-'Time Sheet KN'!CO253)*24</f>
        <v>0</v>
      </c>
      <c r="CP253" s="104">
        <f>VALUE('Time Sheet KN'!CR253-'Time Sheet KN'!CQ253)*24</f>
        <v>0</v>
      </c>
      <c r="CQ253" s="104">
        <f>VALUE('Time Sheet KN'!CT253-'Time Sheet KN'!CS253)*24</f>
        <v>0</v>
      </c>
      <c r="CR253" s="105">
        <f t="shared" si="2142"/>
        <v>0</v>
      </c>
      <c r="CS253" s="5">
        <f t="shared" si="2143"/>
        <v>0</v>
      </c>
      <c r="CT253" s="5"/>
      <c r="CU253" s="5">
        <f>LOOKUP(CU$6,'Daily Absent'!$O$6:$AX$6,'Daily Absent'!$O253:$AX253)</f>
        <v>0</v>
      </c>
      <c r="CV253" s="104">
        <f>VALUE('Time Sheet KN'!CW253-'Time Sheet KN'!CV253)*24</f>
        <v>0</v>
      </c>
      <c r="CW253" s="104">
        <f>VALUE('Time Sheet KN'!CY253-'Time Sheet KN'!CX253)*24</f>
        <v>0</v>
      </c>
      <c r="CX253" s="104">
        <f>VALUE('Time Sheet KN'!DA253-'Time Sheet KN'!CZ253)*24</f>
        <v>0</v>
      </c>
      <c r="CY253" s="105">
        <f t="shared" si="2144"/>
        <v>0</v>
      </c>
      <c r="CZ253" s="5">
        <f t="shared" si="2145"/>
        <v>0</v>
      </c>
      <c r="DA253" s="5"/>
      <c r="DB253" s="5">
        <f>LOOKUP(DB$6,'Daily Absent'!$O$6:$AX$6,'Daily Absent'!$O253:$AX253)</f>
        <v>0</v>
      </c>
      <c r="DC253" s="104">
        <f>VALUE('Time Sheet KN'!DD253-'Time Sheet KN'!DC253)*24</f>
        <v>0</v>
      </c>
      <c r="DD253" s="104">
        <f>VALUE('Time Sheet KN'!DF253-'Time Sheet KN'!DE253)*24</f>
        <v>0</v>
      </c>
      <c r="DE253" s="104">
        <f>VALUE('Time Sheet KN'!DH253-'Time Sheet KN'!DG253)*24</f>
        <v>0</v>
      </c>
      <c r="DF253" s="105">
        <f t="shared" si="2146"/>
        <v>0</v>
      </c>
      <c r="DG253" s="5">
        <f t="shared" si="2147"/>
        <v>0</v>
      </c>
      <c r="DH253" s="5"/>
      <c r="DI253" s="5">
        <f>LOOKUP(DI$6,'Daily Absent'!$O$6:$AX$6,'Daily Absent'!$O253:$AX253)</f>
        <v>0</v>
      </c>
      <c r="DJ253" s="104">
        <f>VALUE('Time Sheet KN'!DK253-'Time Sheet KN'!DJ253)*24</f>
        <v>0</v>
      </c>
      <c r="DK253" s="104">
        <f>VALUE('Time Sheet KN'!DM253-'Time Sheet KN'!DL253)*24</f>
        <v>0</v>
      </c>
      <c r="DL253" s="104">
        <f>VALUE('Time Sheet KN'!DO253-'Time Sheet KN'!DN253)*24</f>
        <v>0</v>
      </c>
      <c r="DM253" s="105">
        <f t="shared" si="2148"/>
        <v>0</v>
      </c>
      <c r="DN253" s="5">
        <f t="shared" si="2149"/>
        <v>0</v>
      </c>
      <c r="DO253" s="5"/>
      <c r="DP253" s="5">
        <f>LOOKUP(DP$6,'Daily Absent'!$O$6:$AX$6,'Daily Absent'!$O253:$AX253)</f>
        <v>0</v>
      </c>
      <c r="DQ253" s="104">
        <f>VALUE('Time Sheet KN'!DR253-'Time Sheet KN'!DQ253)*24</f>
        <v>0</v>
      </c>
      <c r="DR253" s="104">
        <f>VALUE('Time Sheet KN'!DT253-'Time Sheet KN'!DS253)*24</f>
        <v>0</v>
      </c>
      <c r="DS253" s="104">
        <f>VALUE('Time Sheet KN'!DV253-'Time Sheet KN'!DU253)*24</f>
        <v>0</v>
      </c>
      <c r="DT253" s="105">
        <f t="shared" si="2150"/>
        <v>0</v>
      </c>
      <c r="DU253" s="5">
        <f t="shared" si="2151"/>
        <v>0</v>
      </c>
      <c r="DV253" s="5"/>
      <c r="DW253" s="5">
        <f>LOOKUP(DW$6,'Daily Absent'!$O$6:$AX$6,'Daily Absent'!$O253:$AX253)</f>
        <v>0</v>
      </c>
      <c r="DX253" s="104">
        <f>VALUE('Time Sheet KN'!DY253-'Time Sheet KN'!DX253)*24</f>
        <v>0</v>
      </c>
      <c r="DY253" s="104">
        <f>VALUE('Time Sheet KN'!EA253-'Time Sheet KN'!DZ253)*24</f>
        <v>0</v>
      </c>
      <c r="DZ253" s="104">
        <f>VALUE('Time Sheet KN'!EC253-'Time Sheet KN'!EB253)*24</f>
        <v>0</v>
      </c>
      <c r="EA253" s="105">
        <f t="shared" si="2152"/>
        <v>0</v>
      </c>
      <c r="EB253" s="5">
        <f t="shared" si="2153"/>
        <v>0</v>
      </c>
      <c r="EC253" s="5"/>
      <c r="ED253" s="5">
        <f>LOOKUP(ED$6,'Daily Absent'!$O$6:$AX$6,'Daily Absent'!$O253:$AX253)</f>
        <v>1</v>
      </c>
      <c r="EE253" s="104">
        <f>VALUE('Time Sheet KN'!EF253-'Time Sheet KN'!EE253)*24</f>
        <v>5</v>
      </c>
      <c r="EF253" s="104">
        <f>VALUE('Time Sheet KN'!EH253-'Time Sheet KN'!EG253)*24</f>
        <v>5.0000000000000009</v>
      </c>
      <c r="EG253" s="104">
        <f>VALUE('Time Sheet KN'!EJ253-'Time Sheet KN'!EI253)*24</f>
        <v>3</v>
      </c>
      <c r="EH253" s="105">
        <f t="shared" si="2154"/>
        <v>10</v>
      </c>
      <c r="EI253" s="5">
        <f t="shared" si="2155"/>
        <v>3</v>
      </c>
      <c r="EJ253" s="5"/>
      <c r="EK253" s="5">
        <f>LOOKUP(EK$6,'Daily Absent'!$O$6:$AX$6,'Daily Absent'!$O253:$AX253)</f>
        <v>1</v>
      </c>
      <c r="EL253" s="104">
        <f>VALUE('Time Sheet KN'!EM253-'Time Sheet KN'!EL253)*24</f>
        <v>5</v>
      </c>
      <c r="EM253" s="104">
        <f>VALUE('Time Sheet KN'!EO253-'Time Sheet KN'!EN253)*24</f>
        <v>5.0000000000000009</v>
      </c>
      <c r="EN253" s="104">
        <f>VALUE('Time Sheet KN'!EQ253-'Time Sheet KN'!EP253)*24</f>
        <v>0</v>
      </c>
      <c r="EO253" s="105">
        <f t="shared" si="2156"/>
        <v>9</v>
      </c>
      <c r="EP253" s="5">
        <f t="shared" si="2157"/>
        <v>1</v>
      </c>
      <c r="EQ253" s="5"/>
      <c r="ER253" s="5">
        <f>LOOKUP(ER$6,'Daily Absent'!$O$6:$AX$6,'Daily Absent'!$O253:$AX253)</f>
        <v>0</v>
      </c>
      <c r="ES253" s="104">
        <f>VALUE('Time Sheet KN'!ET253-'Time Sheet KN'!ES253)*24</f>
        <v>0</v>
      </c>
      <c r="ET253" s="104">
        <f>VALUE('Time Sheet KN'!EV253-'Time Sheet KN'!EU253)*24</f>
        <v>0</v>
      </c>
      <c r="EU253" s="104">
        <f>VALUE('Time Sheet KN'!EX253-'Time Sheet KN'!EW253)*24</f>
        <v>0</v>
      </c>
      <c r="EV253" s="105">
        <f t="shared" si="2158"/>
        <v>0</v>
      </c>
      <c r="EW253" s="5">
        <f t="shared" si="2159"/>
        <v>0</v>
      </c>
      <c r="EX253" s="5"/>
      <c r="EY253" s="5">
        <f>LOOKUP(EY$6,'Daily Absent'!$O$6:$AX$6,'Daily Absent'!$O253:$AX253)</f>
        <v>1</v>
      </c>
      <c r="EZ253" s="104">
        <f>VALUE('Time Sheet KN'!FA253-'Time Sheet KN'!EZ253)*24</f>
        <v>5</v>
      </c>
      <c r="FA253" s="104">
        <f>VALUE('Time Sheet KN'!FC253-'Time Sheet KN'!FB253)*24</f>
        <v>5.0000000000000009</v>
      </c>
      <c r="FB253" s="104">
        <f>VALUE('Time Sheet KN'!FE253-'Time Sheet KN'!FD253)*24</f>
        <v>3</v>
      </c>
      <c r="FC253" s="105">
        <f t="shared" si="2160"/>
        <v>10</v>
      </c>
      <c r="FD253" s="5">
        <f t="shared" si="2161"/>
        <v>3</v>
      </c>
      <c r="FE253" s="5"/>
      <c r="FF253" s="5">
        <f>LOOKUP(FF$6,'Daily Absent'!$O$6:$AX$6,'Daily Absent'!$O253:$AX253)</f>
        <v>1</v>
      </c>
      <c r="FG253" s="104">
        <f>VALUE('Time Sheet KN'!FH253-'Time Sheet KN'!FG253)*24</f>
        <v>0</v>
      </c>
      <c r="FH253" s="104">
        <f>VALUE('Time Sheet KN'!FJ253-'Time Sheet KN'!FI253)*24</f>
        <v>0</v>
      </c>
      <c r="FI253" s="104">
        <f>VALUE('Time Sheet KN'!FL253-'Time Sheet KN'!FK253)*24</f>
        <v>0</v>
      </c>
      <c r="FJ253" s="105">
        <f t="shared" si="2162"/>
        <v>0</v>
      </c>
      <c r="FK253" s="5">
        <f t="shared" si="2163"/>
        <v>0</v>
      </c>
      <c r="FL253" s="5"/>
      <c r="FM253" s="5">
        <f>LOOKUP(FM$6,'Daily Absent'!$O$6:$AX$6,'Daily Absent'!$O253:$AX253)</f>
        <v>0</v>
      </c>
      <c r="FN253" s="104">
        <f>VALUE('Time Sheet KN'!FO253-'Time Sheet KN'!FN253)*24</f>
        <v>0</v>
      </c>
      <c r="FO253" s="104">
        <f>VALUE('Time Sheet KN'!FQ253-'Time Sheet KN'!FP253)*24</f>
        <v>0</v>
      </c>
      <c r="FP253" s="104">
        <f>VALUE('Time Sheet KN'!FS253-'Time Sheet KN'!FR253)*24</f>
        <v>0</v>
      </c>
      <c r="FQ253" s="105">
        <f t="shared" si="2164"/>
        <v>0</v>
      </c>
      <c r="FR253" s="5">
        <f t="shared" si="2165"/>
        <v>0</v>
      </c>
      <c r="FS253" s="5"/>
      <c r="FT253" s="5">
        <f>LOOKUP(FT$6,'Daily Absent'!$O$6:$AX$6,'Daily Absent'!$O253:$AX253)</f>
        <v>0</v>
      </c>
      <c r="FU253" s="104">
        <f>VALUE('Time Sheet KN'!FV253-'Time Sheet KN'!FU253)*24</f>
        <v>0</v>
      </c>
      <c r="FV253" s="104">
        <f>VALUE('Time Sheet KN'!FX253-'Time Sheet KN'!FW253)*24</f>
        <v>0</v>
      </c>
      <c r="FW253" s="104">
        <f>VALUE('Time Sheet KN'!FZ253-'Time Sheet KN'!FY253)*24</f>
        <v>0</v>
      </c>
      <c r="FX253" s="105">
        <f t="shared" si="2166"/>
        <v>0</v>
      </c>
      <c r="FY253" s="5">
        <f t="shared" si="2167"/>
        <v>0</v>
      </c>
      <c r="FZ253" s="5"/>
      <c r="GA253" s="5">
        <f>LOOKUP(GA$6,'Daily Absent'!$O$6:$AX$6,'Daily Absent'!$O253:$AX253)</f>
        <v>0</v>
      </c>
      <c r="GB253" s="104">
        <f>VALUE('Time Sheet KN'!GC253-'Time Sheet KN'!GB253)*24</f>
        <v>0</v>
      </c>
      <c r="GC253" s="104">
        <f>VALUE('Time Sheet KN'!GE253-'Time Sheet KN'!GD253)*24</f>
        <v>0</v>
      </c>
      <c r="GD253" s="104">
        <f>VALUE('Time Sheet KN'!GG253-'Time Sheet KN'!GF253)*24</f>
        <v>0</v>
      </c>
      <c r="GE253" s="105">
        <f t="shared" si="2168"/>
        <v>0</v>
      </c>
      <c r="GF253" s="5">
        <f t="shared" si="2169"/>
        <v>0</v>
      </c>
      <c r="GG253" s="5"/>
      <c r="GH253" s="5">
        <f>LOOKUP(GH$6,'Daily Absent'!$O$6:$AX$6,'Daily Absent'!$O253:$AX253)</f>
        <v>0</v>
      </c>
      <c r="GI253" s="104">
        <f>VALUE('Time Sheet KN'!GJ253-'Time Sheet KN'!GI253)*24</f>
        <v>0</v>
      </c>
      <c r="GJ253" s="104">
        <f>VALUE('Time Sheet KN'!GL253-'Time Sheet KN'!GK253)*24</f>
        <v>0</v>
      </c>
      <c r="GK253" s="104">
        <f>VALUE('Time Sheet KN'!GN253-'Time Sheet KN'!GM253)*24</f>
        <v>0</v>
      </c>
      <c r="GL253" s="105">
        <f t="shared" si="2170"/>
        <v>0</v>
      </c>
      <c r="GM253" s="5">
        <f t="shared" si="2171"/>
        <v>0</v>
      </c>
      <c r="GN253" s="5"/>
      <c r="GO253" s="5">
        <f>LOOKUP(GO$6,'Daily Absent'!$O$6:$AX$6,'Daily Absent'!$O253:$AX253)</f>
        <v>0</v>
      </c>
      <c r="GP253" s="104">
        <f>VALUE('Time Sheet KN'!GQ253-'Time Sheet KN'!GP253)*24</f>
        <v>0</v>
      </c>
      <c r="GQ253" s="104">
        <f>VALUE('Time Sheet KN'!GS253-'Time Sheet KN'!GR253)*24</f>
        <v>0</v>
      </c>
      <c r="GR253" s="104">
        <f>VALUE('Time Sheet KN'!GU253-'Time Sheet KN'!GT253)*24</f>
        <v>0</v>
      </c>
      <c r="GS253" s="105">
        <f t="shared" si="2172"/>
        <v>0</v>
      </c>
      <c r="GT253" s="5">
        <f t="shared" si="2173"/>
        <v>0</v>
      </c>
      <c r="GU253" s="5"/>
      <c r="GV253" s="5">
        <f>LOOKUP(GV$6,'Daily Absent'!$O$6:$AX$6,'Daily Absent'!$O253:$AX253)</f>
        <v>0</v>
      </c>
      <c r="GW253" s="104">
        <f>VALUE('Time Sheet KN'!GX253-'Time Sheet KN'!GW253)*24</f>
        <v>0</v>
      </c>
      <c r="GX253" s="104">
        <f>VALUE('Time Sheet KN'!GZ253-'Time Sheet KN'!GY253)*24</f>
        <v>0</v>
      </c>
      <c r="GY253" s="104">
        <f>VALUE('Time Sheet KN'!HB253-'Time Sheet KN'!HA253)*24</f>
        <v>0</v>
      </c>
      <c r="GZ253" s="105">
        <f t="shared" si="2174"/>
        <v>0</v>
      </c>
      <c r="HA253" s="5">
        <f t="shared" si="2175"/>
        <v>0</v>
      </c>
      <c r="HB253" s="5"/>
      <c r="HC253" s="5">
        <f>LOOKUP(HC$6,'Daily Absent'!$O$6:$AX$6,'Daily Absent'!$O253:$AX253)</f>
        <v>0</v>
      </c>
      <c r="HD253" s="104">
        <f>VALUE('Time Sheet KN'!HE253-'Time Sheet KN'!HD253)*24</f>
        <v>0</v>
      </c>
      <c r="HE253" s="104">
        <f>VALUE('Time Sheet KN'!HG253-'Time Sheet KN'!HF253)*24</f>
        <v>0</v>
      </c>
      <c r="HF253" s="104">
        <f>VALUE('Time Sheet KN'!HI253-'Time Sheet KN'!HH253)*24</f>
        <v>0</v>
      </c>
      <c r="HG253" s="105">
        <f t="shared" si="2176"/>
        <v>0</v>
      </c>
      <c r="HH253" s="5">
        <f t="shared" si="2177"/>
        <v>0</v>
      </c>
      <c r="HI253" s="5"/>
      <c r="HJ253" s="5">
        <f>LOOKUP(HJ$6,'Daily Absent'!$O$6:$AX$6,'Daily Absent'!$O253:$AX253)</f>
        <v>0</v>
      </c>
      <c r="HK253" s="104">
        <f>VALUE('Time Sheet KN'!HL253-'Time Sheet KN'!HK253)*24</f>
        <v>0</v>
      </c>
      <c r="HL253" s="104">
        <f>VALUE('Time Sheet KN'!HN253-'Time Sheet KN'!HM253)*24</f>
        <v>0</v>
      </c>
      <c r="HM253" s="104">
        <f>VALUE('Time Sheet KN'!HP253-'Time Sheet KN'!HO253)*24</f>
        <v>0</v>
      </c>
      <c r="HN253" s="105">
        <f t="shared" si="2178"/>
        <v>0</v>
      </c>
      <c r="HO253" s="5">
        <f t="shared" si="2179"/>
        <v>0</v>
      </c>
      <c r="HP253" s="5"/>
      <c r="HQ253" s="5">
        <f>LOOKUP(HQ$6,'Daily Absent'!$O$6:$AX$6,'Daily Absent'!$O253:$AX253)</f>
        <v>0</v>
      </c>
      <c r="HR253" s="104">
        <f>VALUE('Time Sheet KN'!HS253-'Time Sheet KN'!HR253)*24</f>
        <v>0</v>
      </c>
      <c r="HS253" s="104">
        <f>VALUE('Time Sheet KN'!HU253-'Time Sheet KN'!HT253)*24</f>
        <v>0</v>
      </c>
      <c r="HT253" s="104">
        <f>VALUE('Time Sheet KN'!HW253-'Time Sheet KN'!HV253)*24</f>
        <v>0</v>
      </c>
      <c r="HU253" s="105">
        <f t="shared" si="2180"/>
        <v>0</v>
      </c>
      <c r="HV253" s="5">
        <f t="shared" si="2181"/>
        <v>0</v>
      </c>
      <c r="HW253" s="5"/>
      <c r="HX253" s="5">
        <f>LOOKUP(HX$6,'Daily Absent'!$O$6:$AX$6,'Daily Absent'!$O253:$AX253)</f>
        <v>0</v>
      </c>
      <c r="HY253" s="104">
        <f>VALUE('Time Sheet KN'!HZ253-'Time Sheet KN'!HY253)*24</f>
        <v>0</v>
      </c>
      <c r="HZ253" s="104">
        <f>VALUE('Time Sheet KN'!IB253-'Time Sheet KN'!IA253)*24</f>
        <v>0</v>
      </c>
      <c r="IA253" s="104">
        <f>VALUE('Time Sheet KN'!ID253-'Time Sheet KN'!IC253)*24</f>
        <v>0</v>
      </c>
      <c r="IB253" s="105">
        <f t="shared" si="2182"/>
        <v>0</v>
      </c>
      <c r="IC253" s="5">
        <f t="shared" si="2183"/>
        <v>0</v>
      </c>
      <c r="ID253" s="5"/>
      <c r="IE253" s="5">
        <f>LOOKUP(IE$6,'Daily Absent'!$O$6:$AX$6,'Daily Absent'!$O253:$AX253)</f>
        <v>0</v>
      </c>
      <c r="IF253" s="104">
        <f>VALUE('Time Sheet KN'!IG253-'Time Sheet KN'!IF253)*24</f>
        <v>0</v>
      </c>
      <c r="IG253" s="104">
        <f>VALUE('Time Sheet KN'!II253-'Time Sheet KN'!IH253)*24</f>
        <v>0</v>
      </c>
      <c r="IH253" s="104">
        <f>VALUE('Time Sheet KN'!IK253-'Time Sheet KN'!IJ253)*24</f>
        <v>0</v>
      </c>
      <c r="II253" s="105">
        <f t="shared" si="2184"/>
        <v>0</v>
      </c>
      <c r="IJ253" s="5">
        <f t="shared" si="2185"/>
        <v>0</v>
      </c>
      <c r="IK253" s="5"/>
      <c r="IL253" s="5">
        <f>LOOKUP(IL$6,'Daily Absent'!$O$6:$AX$6,'Daily Absent'!$O253:$AX253)</f>
        <v>0</v>
      </c>
      <c r="IM253" s="104">
        <f>VALUE('Time Sheet KN'!IN253-'Time Sheet KN'!IM253)*24</f>
        <v>0</v>
      </c>
      <c r="IN253" s="104">
        <f>VALUE('Time Sheet KN'!IP253-'Time Sheet KN'!IO253)*24</f>
        <v>0</v>
      </c>
      <c r="IO253" s="104">
        <f>VALUE('Time Sheet KN'!IR253-'Time Sheet KN'!IQ253)*24</f>
        <v>0</v>
      </c>
      <c r="IP253" s="105">
        <f t="shared" si="2186"/>
        <v>0</v>
      </c>
      <c r="IQ253" s="5">
        <f t="shared" si="2187"/>
        <v>0</v>
      </c>
      <c r="IR253" s="5"/>
      <c r="IS253" s="5">
        <f>LOOKUP(IS$6,'Daily Absent'!$O$6:$AX$6,'Daily Absent'!$O253:$AX253)</f>
        <v>0</v>
      </c>
      <c r="IT253" s="104">
        <f>VALUE('Time Sheet KN'!IU253-'Time Sheet KN'!IT253)*24</f>
        <v>0</v>
      </c>
      <c r="IU253" s="104">
        <f>VALUE('Time Sheet KN'!IW253-'Time Sheet KN'!IV253)*24</f>
        <v>0</v>
      </c>
      <c r="IV253" s="104">
        <f>VALUE('Time Sheet KN'!IY253-'Time Sheet KN'!IX253)*24</f>
        <v>0</v>
      </c>
      <c r="IW253" s="105">
        <f t="shared" si="2188"/>
        <v>0</v>
      </c>
      <c r="IX253" s="5">
        <f t="shared" si="2189"/>
        <v>0</v>
      </c>
      <c r="IY253" s="5"/>
      <c r="IZ253" s="5">
        <f>LOOKUP(IZ$6,'Daily Absent'!$O$6:$AX$6,'Daily Absent'!$O253:$AX253)</f>
        <v>0</v>
      </c>
      <c r="JA253" s="104">
        <f>VALUE('Time Sheet KN'!JB253-'Time Sheet KN'!JA253)*24</f>
        <v>0</v>
      </c>
      <c r="JB253" s="104">
        <f>VALUE('Time Sheet KN'!JD253-'Time Sheet KN'!JC253)*24</f>
        <v>0</v>
      </c>
      <c r="JC253" s="104">
        <f>VALUE('Time Sheet KN'!JF253-'Time Sheet KN'!JE253)*24</f>
        <v>0</v>
      </c>
      <c r="JD253" s="105">
        <f t="shared" si="2190"/>
        <v>0</v>
      </c>
      <c r="JE253" s="5">
        <f t="shared" si="2191"/>
        <v>0</v>
      </c>
      <c r="JF253" s="5"/>
    </row>
    <row r="254" spans="1:266" ht="21" customHeight="1">
      <c r="A254" s="54">
        <f>IF('Master MP Status'!A254&gt;0,'Master MP Status'!A254,"")</f>
        <v>246</v>
      </c>
      <c r="B254" s="5" t="str">
        <f>IF(ISTEXT('Master MP Status'!B254),'Master MP Status'!B254,"")</f>
        <v>DIRECT</v>
      </c>
      <c r="C254" s="153" t="str">
        <f>IF(OR(ISTEXT('Master MP Status'!C254),'Master MP Status'!C254&gt;0),'Master MP Status'!C254,"")</f>
        <v/>
      </c>
      <c r="D254" s="154" t="str">
        <f>IF(OR(ISTEXT('Master MP Status'!D254),'Master MP Status'!D254&gt;0),'Master MP Status'!D254,"")</f>
        <v>B250168</v>
      </c>
      <c r="E254" s="5" t="str">
        <f>IF(ISTEXT('Master MP Status'!E254),'Master MP Status'!E254,"")</f>
        <v>MISWANTO</v>
      </c>
      <c r="F254" s="5" t="str">
        <f>IF(ISTEXT('Master MP Status'!F254),'Master MP Status'!F254,"")</f>
        <v/>
      </c>
      <c r="G254" s="5" t="str">
        <f>IF(ISTEXT('Master MP Status'!G254),'Master MP Status'!G254,"")</f>
        <v>Cilacap</v>
      </c>
      <c r="H254" s="5" t="str">
        <f>IF(ISTEXT('Master MP Status'!H254),'Master MP Status'!H254,"")</f>
        <v>MURSID</v>
      </c>
      <c r="I254" s="5" t="str">
        <f>IF(ISTEXT('Master MP Status'!I254),'Master MP Status'!I254,"")</f>
        <v>Fitter 1</v>
      </c>
      <c r="J254" s="5" t="str">
        <f>IF(ISTEXT('Master MP Status'!J254),'Master MP Status'!J254,"")</f>
        <v>Fitter 1</v>
      </c>
      <c r="K254" s="9">
        <f>IF(OR('Master MP Status'!K254=0,'Master MP Status'!K254=""),"",'Master MP Status'!K254)</f>
        <v>45856</v>
      </c>
      <c r="L254" s="9">
        <f>IF(OR('Master MP Status'!L254=0,'Master MP Status'!L254=""),"",'Master MP Status'!L254)</f>
        <v>45856</v>
      </c>
      <c r="M254" s="9" t="str">
        <f>IF(OR('Master MP Status'!M254=0,'Master MP Status'!M254=""),"",'Master MP Status'!M254)</f>
        <v/>
      </c>
      <c r="N254" s="5" t="str">
        <f>IF(ISTEXT('Master MP Status'!N254),'Master MP Status'!N254,"")</f>
        <v/>
      </c>
      <c r="O254" s="5">
        <f>LOOKUP(O$6,'Daily Absent'!$O$6:$AX$6,'Daily Absent'!$O254:$AX254)</f>
        <v>0</v>
      </c>
      <c r="P254" s="104">
        <f>VALUE('Time Sheet KN'!Q254-'Time Sheet KN'!P254)*24</f>
        <v>0</v>
      </c>
      <c r="Q254" s="104">
        <f>VALUE('Time Sheet KN'!S254-'Time Sheet KN'!R254)*24</f>
        <v>0</v>
      </c>
      <c r="R254" s="104">
        <f>VALUE('Time Sheet KN'!U254-'Time Sheet KN'!T254)*24</f>
        <v>0</v>
      </c>
      <c r="S254" s="105">
        <f t="shared" si="2120"/>
        <v>0</v>
      </c>
      <c r="T254" s="5">
        <f t="shared" si="2121"/>
        <v>0</v>
      </c>
      <c r="U254" s="5"/>
      <c r="V254" s="5">
        <f>LOOKUP(V$6,'Daily Absent'!$O$6:$AX$6,'Daily Absent'!$O254:$AX254)</f>
        <v>0</v>
      </c>
      <c r="W254" s="104">
        <f>VALUE('Time Sheet KN'!X254-'Time Sheet KN'!W254)*24</f>
        <v>0</v>
      </c>
      <c r="X254" s="104">
        <f>VALUE('Time Sheet KN'!Z254-'Time Sheet KN'!Y254)*24</f>
        <v>0</v>
      </c>
      <c r="Y254" s="104">
        <f>VALUE('Time Sheet KN'!AB254-'Time Sheet KN'!AA254)*24</f>
        <v>0</v>
      </c>
      <c r="Z254" s="105">
        <f t="shared" si="2122"/>
        <v>0</v>
      </c>
      <c r="AA254" s="5">
        <f t="shared" si="2123"/>
        <v>0</v>
      </c>
      <c r="AB254" s="5"/>
      <c r="AC254" s="5">
        <f>LOOKUP(AC$6,'Daily Absent'!$O$6:$AX$6,'Daily Absent'!$O254:$AX254)</f>
        <v>0</v>
      </c>
      <c r="AD254" s="104">
        <f>VALUE('Time Sheet KN'!AE254-'Time Sheet KN'!AD254)*24</f>
        <v>0</v>
      </c>
      <c r="AE254" s="104">
        <f>VALUE('Time Sheet KN'!AG254-'Time Sheet KN'!AF254)*24</f>
        <v>0</v>
      </c>
      <c r="AF254" s="104">
        <f>VALUE('Time Sheet KN'!AI254-'Time Sheet KN'!AH254)*24</f>
        <v>0</v>
      </c>
      <c r="AG254" s="105">
        <f t="shared" si="2124"/>
        <v>0</v>
      </c>
      <c r="AH254" s="5">
        <f t="shared" si="2125"/>
        <v>0</v>
      </c>
      <c r="AI254" s="5"/>
      <c r="AJ254" s="5">
        <f>LOOKUP(AJ$6,'Daily Absent'!$O$6:$AX$6,'Daily Absent'!$O254:$AX254)</f>
        <v>0</v>
      </c>
      <c r="AK254" s="104">
        <f>VALUE('Time Sheet KN'!AL254-'Time Sheet KN'!AK254)*24</f>
        <v>0</v>
      </c>
      <c r="AL254" s="104">
        <f>VALUE('Time Sheet KN'!AN254-'Time Sheet KN'!AM254)*24</f>
        <v>0</v>
      </c>
      <c r="AM254" s="104">
        <f>VALUE('Time Sheet KN'!AP254-'Time Sheet KN'!AO254)*24</f>
        <v>0</v>
      </c>
      <c r="AN254" s="105">
        <f t="shared" si="2126"/>
        <v>0</v>
      </c>
      <c r="AO254" s="5">
        <f t="shared" si="2127"/>
        <v>0</v>
      </c>
      <c r="AP254" s="5"/>
      <c r="AQ254" s="5">
        <f>LOOKUP(AQ$6,'Daily Absent'!$O$6:$AX$6,'Daily Absent'!$O254:$AX254)</f>
        <v>0</v>
      </c>
      <c r="AR254" s="104">
        <f>VALUE('Time Sheet KN'!AS254-'Time Sheet KN'!AR254)*24</f>
        <v>0</v>
      </c>
      <c r="AS254" s="104">
        <f>VALUE('Time Sheet KN'!AU254-'Time Sheet KN'!AT254)*24</f>
        <v>0</v>
      </c>
      <c r="AT254" s="104">
        <f>VALUE('Time Sheet KN'!AW254-'Time Sheet KN'!AV254)*24</f>
        <v>0</v>
      </c>
      <c r="AU254" s="105">
        <f t="shared" si="2128"/>
        <v>0</v>
      </c>
      <c r="AV254" s="5">
        <f t="shared" si="2129"/>
        <v>0</v>
      </c>
      <c r="AW254" s="5"/>
      <c r="AX254" s="5">
        <f>LOOKUP(AX$6,'Daily Absent'!$O$6:$AX$6,'Daily Absent'!$O254:$AX254)</f>
        <v>0</v>
      </c>
      <c r="AY254" s="104">
        <f>VALUE('Time Sheet KN'!AZ254-'Time Sheet KN'!AY254)*24</f>
        <v>0</v>
      </c>
      <c r="AZ254" s="104">
        <f>VALUE('Time Sheet KN'!BB254-'Time Sheet KN'!BA254)*24</f>
        <v>0</v>
      </c>
      <c r="BA254" s="104">
        <f>VALUE('Time Sheet KN'!BD254-'Time Sheet KN'!BC254)*24</f>
        <v>0</v>
      </c>
      <c r="BB254" s="105">
        <f t="shared" si="2130"/>
        <v>0</v>
      </c>
      <c r="BC254" s="5">
        <f t="shared" si="2131"/>
        <v>0</v>
      </c>
      <c r="BD254" s="5"/>
      <c r="BE254" s="5">
        <f>LOOKUP(BE$6,'Daily Absent'!$O$6:$AX$6,'Daily Absent'!$O254:$AX254)</f>
        <v>0</v>
      </c>
      <c r="BF254" s="104">
        <f>VALUE('Time Sheet KN'!BG254-'Time Sheet KN'!BF254)*24</f>
        <v>0</v>
      </c>
      <c r="BG254" s="104">
        <f>VALUE('Time Sheet KN'!BI254-'Time Sheet KN'!BH254)*24</f>
        <v>0</v>
      </c>
      <c r="BH254" s="104">
        <f>VALUE('Time Sheet KN'!BK254-'Time Sheet KN'!BJ254)*24</f>
        <v>0</v>
      </c>
      <c r="BI254" s="105">
        <f t="shared" si="2132"/>
        <v>0</v>
      </c>
      <c r="BJ254" s="5">
        <f t="shared" si="2133"/>
        <v>0</v>
      </c>
      <c r="BK254" s="5"/>
      <c r="BL254" s="5">
        <f>LOOKUP(BL$6,'Daily Absent'!$O$6:$AX$6,'Daily Absent'!$O254:$AX254)</f>
        <v>0</v>
      </c>
      <c r="BM254" s="104">
        <f>VALUE('Time Sheet KN'!BN254-'Time Sheet KN'!BM254)*24</f>
        <v>0</v>
      </c>
      <c r="BN254" s="104">
        <f>VALUE('Time Sheet KN'!BP254-'Time Sheet KN'!BO254)*24</f>
        <v>0</v>
      </c>
      <c r="BO254" s="104">
        <f>VALUE('Time Sheet KN'!BR254-'Time Sheet KN'!BQ254)*24</f>
        <v>0</v>
      </c>
      <c r="BP254" s="105">
        <f t="shared" si="2134"/>
        <v>0</v>
      </c>
      <c r="BQ254" s="5">
        <f t="shared" si="2135"/>
        <v>0</v>
      </c>
      <c r="BR254" s="5"/>
      <c r="BS254" s="5">
        <f>LOOKUP(BS$6,'Daily Absent'!$O$6:$AX$6,'Daily Absent'!$O254:$AX254)</f>
        <v>0</v>
      </c>
      <c r="BT254" s="104">
        <f>VALUE('Time Sheet KN'!BU254-'Time Sheet KN'!BT254)*24</f>
        <v>0</v>
      </c>
      <c r="BU254" s="104">
        <f>VALUE('Time Sheet KN'!BW254-'Time Sheet KN'!BV254)*24</f>
        <v>0</v>
      </c>
      <c r="BV254" s="104">
        <f>VALUE('Time Sheet KN'!BY254-'Time Sheet KN'!BX254)*24</f>
        <v>0</v>
      </c>
      <c r="BW254" s="105">
        <f t="shared" si="2136"/>
        <v>0</v>
      </c>
      <c r="BX254" s="5">
        <f t="shared" si="2137"/>
        <v>0</v>
      </c>
      <c r="BY254" s="5"/>
      <c r="BZ254" s="5">
        <f>LOOKUP(BZ$6,'Daily Absent'!$O$6:$AX$6,'Daily Absent'!$O254:$AX254)</f>
        <v>0</v>
      </c>
      <c r="CA254" s="104">
        <f>VALUE('Time Sheet KN'!CB254-'Time Sheet KN'!CA254)*24</f>
        <v>0</v>
      </c>
      <c r="CB254" s="104">
        <f>VALUE('Time Sheet KN'!CD254-'Time Sheet KN'!CC254)*24</f>
        <v>0</v>
      </c>
      <c r="CC254" s="104">
        <f>VALUE('Time Sheet KN'!CF254-'Time Sheet KN'!CE254)*24</f>
        <v>0</v>
      </c>
      <c r="CD254" s="105">
        <f t="shared" si="2138"/>
        <v>0</v>
      </c>
      <c r="CE254" s="5">
        <f t="shared" si="2139"/>
        <v>0</v>
      </c>
      <c r="CF254" s="5"/>
      <c r="CG254" s="5">
        <f>LOOKUP(CG$6,'Daily Absent'!$O$6:$AX$6,'Daily Absent'!$O254:$AX254)</f>
        <v>0</v>
      </c>
      <c r="CH254" s="104">
        <f>VALUE('Time Sheet KN'!CI254-'Time Sheet KN'!CH254)*24</f>
        <v>0</v>
      </c>
      <c r="CI254" s="104">
        <f>VALUE('Time Sheet KN'!CK254-'Time Sheet KN'!CJ254)*24</f>
        <v>0</v>
      </c>
      <c r="CJ254" s="104">
        <f>VALUE('Time Sheet KN'!CM254-'Time Sheet KN'!CL254)*24</f>
        <v>0</v>
      </c>
      <c r="CK254" s="105">
        <f t="shared" si="2140"/>
        <v>0</v>
      </c>
      <c r="CL254" s="5">
        <f t="shared" si="2141"/>
        <v>0</v>
      </c>
      <c r="CM254" s="5"/>
      <c r="CN254" s="5">
        <f>LOOKUP(CN$6,'Daily Absent'!$O$6:$AX$6,'Daily Absent'!$O254:$AX254)</f>
        <v>0</v>
      </c>
      <c r="CO254" s="104">
        <f>VALUE('Time Sheet KN'!CP254-'Time Sheet KN'!CO254)*24</f>
        <v>0</v>
      </c>
      <c r="CP254" s="104">
        <f>VALUE('Time Sheet KN'!CR254-'Time Sheet KN'!CQ254)*24</f>
        <v>0</v>
      </c>
      <c r="CQ254" s="104">
        <f>VALUE('Time Sheet KN'!CT254-'Time Sheet KN'!CS254)*24</f>
        <v>0</v>
      </c>
      <c r="CR254" s="105">
        <f t="shared" si="2142"/>
        <v>0</v>
      </c>
      <c r="CS254" s="5">
        <f t="shared" si="2143"/>
        <v>0</v>
      </c>
      <c r="CT254" s="5"/>
      <c r="CU254" s="5">
        <f>LOOKUP(CU$6,'Daily Absent'!$O$6:$AX$6,'Daily Absent'!$O254:$AX254)</f>
        <v>0</v>
      </c>
      <c r="CV254" s="104">
        <f>VALUE('Time Sheet KN'!CW254-'Time Sheet KN'!CV254)*24</f>
        <v>0</v>
      </c>
      <c r="CW254" s="104">
        <f>VALUE('Time Sheet KN'!CY254-'Time Sheet KN'!CX254)*24</f>
        <v>0</v>
      </c>
      <c r="CX254" s="104">
        <f>VALUE('Time Sheet KN'!DA254-'Time Sheet KN'!CZ254)*24</f>
        <v>0</v>
      </c>
      <c r="CY254" s="105">
        <f t="shared" si="2144"/>
        <v>0</v>
      </c>
      <c r="CZ254" s="5">
        <f t="shared" si="2145"/>
        <v>0</v>
      </c>
      <c r="DA254" s="5"/>
      <c r="DB254" s="5">
        <f>LOOKUP(DB$6,'Daily Absent'!$O$6:$AX$6,'Daily Absent'!$O254:$AX254)</f>
        <v>0</v>
      </c>
      <c r="DC254" s="104">
        <f>VALUE('Time Sheet KN'!DD254-'Time Sheet KN'!DC254)*24</f>
        <v>0</v>
      </c>
      <c r="DD254" s="104">
        <f>VALUE('Time Sheet KN'!DF254-'Time Sheet KN'!DE254)*24</f>
        <v>0</v>
      </c>
      <c r="DE254" s="104">
        <f>VALUE('Time Sheet KN'!DH254-'Time Sheet KN'!DG254)*24</f>
        <v>0</v>
      </c>
      <c r="DF254" s="105">
        <f t="shared" si="2146"/>
        <v>0</v>
      </c>
      <c r="DG254" s="5">
        <f t="shared" si="2147"/>
        <v>0</v>
      </c>
      <c r="DH254" s="5"/>
      <c r="DI254" s="5">
        <f>LOOKUP(DI$6,'Daily Absent'!$O$6:$AX$6,'Daily Absent'!$O254:$AX254)</f>
        <v>0</v>
      </c>
      <c r="DJ254" s="104">
        <f>VALUE('Time Sheet KN'!DK254-'Time Sheet KN'!DJ254)*24</f>
        <v>0</v>
      </c>
      <c r="DK254" s="104">
        <f>VALUE('Time Sheet KN'!DM254-'Time Sheet KN'!DL254)*24</f>
        <v>0</v>
      </c>
      <c r="DL254" s="104">
        <f>VALUE('Time Sheet KN'!DO254-'Time Sheet KN'!DN254)*24</f>
        <v>0</v>
      </c>
      <c r="DM254" s="105">
        <f t="shared" si="2148"/>
        <v>0</v>
      </c>
      <c r="DN254" s="5">
        <f t="shared" si="2149"/>
        <v>0</v>
      </c>
      <c r="DO254" s="5"/>
      <c r="DP254" s="5">
        <f>LOOKUP(DP$6,'Daily Absent'!$O$6:$AX$6,'Daily Absent'!$O254:$AX254)</f>
        <v>0</v>
      </c>
      <c r="DQ254" s="104">
        <f>VALUE('Time Sheet KN'!DR254-'Time Sheet KN'!DQ254)*24</f>
        <v>0</v>
      </c>
      <c r="DR254" s="104">
        <f>VALUE('Time Sheet KN'!DT254-'Time Sheet KN'!DS254)*24</f>
        <v>0</v>
      </c>
      <c r="DS254" s="104">
        <f>VALUE('Time Sheet KN'!DV254-'Time Sheet KN'!DU254)*24</f>
        <v>0</v>
      </c>
      <c r="DT254" s="105">
        <f t="shared" si="2150"/>
        <v>0</v>
      </c>
      <c r="DU254" s="5">
        <f t="shared" si="2151"/>
        <v>0</v>
      </c>
      <c r="DV254" s="5"/>
      <c r="DW254" s="5">
        <f>LOOKUP(DW$6,'Daily Absent'!$O$6:$AX$6,'Daily Absent'!$O254:$AX254)</f>
        <v>0</v>
      </c>
      <c r="DX254" s="104">
        <f>VALUE('Time Sheet KN'!DY254-'Time Sheet KN'!DX254)*24</f>
        <v>0</v>
      </c>
      <c r="DY254" s="104">
        <f>VALUE('Time Sheet KN'!EA254-'Time Sheet KN'!DZ254)*24</f>
        <v>0</v>
      </c>
      <c r="DZ254" s="104">
        <f>VALUE('Time Sheet KN'!EC254-'Time Sheet KN'!EB254)*24</f>
        <v>0</v>
      </c>
      <c r="EA254" s="105">
        <f t="shared" si="2152"/>
        <v>0</v>
      </c>
      <c r="EB254" s="5">
        <f t="shared" si="2153"/>
        <v>0</v>
      </c>
      <c r="EC254" s="5"/>
      <c r="ED254" s="5">
        <f>LOOKUP(ED$6,'Daily Absent'!$O$6:$AX$6,'Daily Absent'!$O254:$AX254)</f>
        <v>1</v>
      </c>
      <c r="EE254" s="104">
        <f>VALUE('Time Sheet KN'!EF254-'Time Sheet KN'!EE254)*24</f>
        <v>5</v>
      </c>
      <c r="EF254" s="104">
        <f>VALUE('Time Sheet KN'!EH254-'Time Sheet KN'!EG254)*24</f>
        <v>5.0000000000000009</v>
      </c>
      <c r="EG254" s="104">
        <f>VALUE('Time Sheet KN'!EJ254-'Time Sheet KN'!EI254)*24</f>
        <v>3</v>
      </c>
      <c r="EH254" s="105">
        <f t="shared" si="2154"/>
        <v>10</v>
      </c>
      <c r="EI254" s="5">
        <f t="shared" si="2155"/>
        <v>3</v>
      </c>
      <c r="EJ254" s="5"/>
      <c r="EK254" s="5">
        <f>LOOKUP(EK$6,'Daily Absent'!$O$6:$AX$6,'Daily Absent'!$O254:$AX254)</f>
        <v>1</v>
      </c>
      <c r="EL254" s="104">
        <f>VALUE('Time Sheet KN'!EM254-'Time Sheet KN'!EL254)*24</f>
        <v>5</v>
      </c>
      <c r="EM254" s="104">
        <f>VALUE('Time Sheet KN'!EO254-'Time Sheet KN'!EN254)*24</f>
        <v>5.0000000000000009</v>
      </c>
      <c r="EN254" s="104">
        <f>VALUE('Time Sheet KN'!EQ254-'Time Sheet KN'!EP254)*24</f>
        <v>0</v>
      </c>
      <c r="EO254" s="105">
        <f t="shared" si="2156"/>
        <v>9</v>
      </c>
      <c r="EP254" s="5">
        <f t="shared" si="2157"/>
        <v>1</v>
      </c>
      <c r="EQ254" s="5"/>
      <c r="ER254" s="5">
        <f>LOOKUP(ER$6,'Daily Absent'!$O$6:$AX$6,'Daily Absent'!$O254:$AX254)</f>
        <v>0</v>
      </c>
      <c r="ES254" s="104">
        <f>VALUE('Time Sheet KN'!ET254-'Time Sheet KN'!ES254)*24</f>
        <v>0</v>
      </c>
      <c r="ET254" s="104">
        <f>VALUE('Time Sheet KN'!EV254-'Time Sheet KN'!EU254)*24</f>
        <v>0</v>
      </c>
      <c r="EU254" s="104">
        <f>VALUE('Time Sheet KN'!EX254-'Time Sheet KN'!EW254)*24</f>
        <v>0</v>
      </c>
      <c r="EV254" s="105">
        <f t="shared" si="2158"/>
        <v>0</v>
      </c>
      <c r="EW254" s="5">
        <f t="shared" si="2159"/>
        <v>0</v>
      </c>
      <c r="EX254" s="5"/>
      <c r="EY254" s="5">
        <f>LOOKUP(EY$6,'Daily Absent'!$O$6:$AX$6,'Daily Absent'!$O254:$AX254)</f>
        <v>1</v>
      </c>
      <c r="EZ254" s="104">
        <f>VALUE('Time Sheet KN'!FA254-'Time Sheet KN'!EZ254)*24</f>
        <v>5</v>
      </c>
      <c r="FA254" s="104">
        <f>VALUE('Time Sheet KN'!FC254-'Time Sheet KN'!FB254)*24</f>
        <v>5.0000000000000009</v>
      </c>
      <c r="FB254" s="104">
        <f>VALUE('Time Sheet KN'!FE254-'Time Sheet KN'!FD254)*24</f>
        <v>3</v>
      </c>
      <c r="FC254" s="105">
        <f t="shared" si="2160"/>
        <v>10</v>
      </c>
      <c r="FD254" s="5">
        <f t="shared" si="2161"/>
        <v>3</v>
      </c>
      <c r="FE254" s="5"/>
      <c r="FF254" s="5">
        <f>LOOKUP(FF$6,'Daily Absent'!$O$6:$AX$6,'Daily Absent'!$O254:$AX254)</f>
        <v>1</v>
      </c>
      <c r="FG254" s="104">
        <f>VALUE('Time Sheet KN'!FH254-'Time Sheet KN'!FG254)*24</f>
        <v>0</v>
      </c>
      <c r="FH254" s="104">
        <f>VALUE('Time Sheet KN'!FJ254-'Time Sheet KN'!FI254)*24</f>
        <v>0</v>
      </c>
      <c r="FI254" s="104">
        <f>VALUE('Time Sheet KN'!FL254-'Time Sheet KN'!FK254)*24</f>
        <v>0</v>
      </c>
      <c r="FJ254" s="105">
        <f t="shared" si="2162"/>
        <v>0</v>
      </c>
      <c r="FK254" s="5">
        <f t="shared" si="2163"/>
        <v>0</v>
      </c>
      <c r="FL254" s="5"/>
      <c r="FM254" s="5">
        <f>LOOKUP(FM$6,'Daily Absent'!$O$6:$AX$6,'Daily Absent'!$O254:$AX254)</f>
        <v>0</v>
      </c>
      <c r="FN254" s="104">
        <f>VALUE('Time Sheet KN'!FO254-'Time Sheet KN'!FN254)*24</f>
        <v>0</v>
      </c>
      <c r="FO254" s="104">
        <f>VALUE('Time Sheet KN'!FQ254-'Time Sheet KN'!FP254)*24</f>
        <v>0</v>
      </c>
      <c r="FP254" s="104">
        <f>VALUE('Time Sheet KN'!FS254-'Time Sheet KN'!FR254)*24</f>
        <v>0</v>
      </c>
      <c r="FQ254" s="105">
        <f t="shared" si="2164"/>
        <v>0</v>
      </c>
      <c r="FR254" s="5">
        <f t="shared" si="2165"/>
        <v>0</v>
      </c>
      <c r="FS254" s="5"/>
      <c r="FT254" s="5">
        <f>LOOKUP(FT$6,'Daily Absent'!$O$6:$AX$6,'Daily Absent'!$O254:$AX254)</f>
        <v>0</v>
      </c>
      <c r="FU254" s="104">
        <f>VALUE('Time Sheet KN'!FV254-'Time Sheet KN'!FU254)*24</f>
        <v>0</v>
      </c>
      <c r="FV254" s="104">
        <f>VALUE('Time Sheet KN'!FX254-'Time Sheet KN'!FW254)*24</f>
        <v>0</v>
      </c>
      <c r="FW254" s="104">
        <f>VALUE('Time Sheet KN'!FZ254-'Time Sheet KN'!FY254)*24</f>
        <v>0</v>
      </c>
      <c r="FX254" s="105">
        <f t="shared" si="2166"/>
        <v>0</v>
      </c>
      <c r="FY254" s="5">
        <f t="shared" si="2167"/>
        <v>0</v>
      </c>
      <c r="FZ254" s="5"/>
      <c r="GA254" s="5">
        <f>LOOKUP(GA$6,'Daily Absent'!$O$6:$AX$6,'Daily Absent'!$O254:$AX254)</f>
        <v>0</v>
      </c>
      <c r="GB254" s="104">
        <f>VALUE('Time Sheet KN'!GC254-'Time Sheet KN'!GB254)*24</f>
        <v>0</v>
      </c>
      <c r="GC254" s="104">
        <f>VALUE('Time Sheet KN'!GE254-'Time Sheet KN'!GD254)*24</f>
        <v>0</v>
      </c>
      <c r="GD254" s="104">
        <f>VALUE('Time Sheet KN'!GG254-'Time Sheet KN'!GF254)*24</f>
        <v>0</v>
      </c>
      <c r="GE254" s="105">
        <f t="shared" si="2168"/>
        <v>0</v>
      </c>
      <c r="GF254" s="5">
        <f t="shared" si="2169"/>
        <v>0</v>
      </c>
      <c r="GG254" s="5"/>
      <c r="GH254" s="5">
        <f>LOOKUP(GH$6,'Daily Absent'!$O$6:$AX$6,'Daily Absent'!$O254:$AX254)</f>
        <v>0</v>
      </c>
      <c r="GI254" s="104">
        <f>VALUE('Time Sheet KN'!GJ254-'Time Sheet KN'!GI254)*24</f>
        <v>0</v>
      </c>
      <c r="GJ254" s="104">
        <f>VALUE('Time Sheet KN'!GL254-'Time Sheet KN'!GK254)*24</f>
        <v>0</v>
      </c>
      <c r="GK254" s="104">
        <f>VALUE('Time Sheet KN'!GN254-'Time Sheet KN'!GM254)*24</f>
        <v>0</v>
      </c>
      <c r="GL254" s="105">
        <f t="shared" si="2170"/>
        <v>0</v>
      </c>
      <c r="GM254" s="5">
        <f t="shared" si="2171"/>
        <v>0</v>
      </c>
      <c r="GN254" s="5"/>
      <c r="GO254" s="5">
        <f>LOOKUP(GO$6,'Daily Absent'!$O$6:$AX$6,'Daily Absent'!$O254:$AX254)</f>
        <v>0</v>
      </c>
      <c r="GP254" s="104">
        <f>VALUE('Time Sheet KN'!GQ254-'Time Sheet KN'!GP254)*24</f>
        <v>0</v>
      </c>
      <c r="GQ254" s="104">
        <f>VALUE('Time Sheet KN'!GS254-'Time Sheet KN'!GR254)*24</f>
        <v>0</v>
      </c>
      <c r="GR254" s="104">
        <f>VALUE('Time Sheet KN'!GU254-'Time Sheet KN'!GT254)*24</f>
        <v>0</v>
      </c>
      <c r="GS254" s="105">
        <f t="shared" si="2172"/>
        <v>0</v>
      </c>
      <c r="GT254" s="5">
        <f t="shared" si="2173"/>
        <v>0</v>
      </c>
      <c r="GU254" s="5"/>
      <c r="GV254" s="5">
        <f>LOOKUP(GV$6,'Daily Absent'!$O$6:$AX$6,'Daily Absent'!$O254:$AX254)</f>
        <v>0</v>
      </c>
      <c r="GW254" s="104">
        <f>VALUE('Time Sheet KN'!GX254-'Time Sheet KN'!GW254)*24</f>
        <v>0</v>
      </c>
      <c r="GX254" s="104">
        <f>VALUE('Time Sheet KN'!GZ254-'Time Sheet KN'!GY254)*24</f>
        <v>0</v>
      </c>
      <c r="GY254" s="104">
        <f>VALUE('Time Sheet KN'!HB254-'Time Sheet KN'!HA254)*24</f>
        <v>0</v>
      </c>
      <c r="GZ254" s="105">
        <f t="shared" si="2174"/>
        <v>0</v>
      </c>
      <c r="HA254" s="5">
        <f t="shared" si="2175"/>
        <v>0</v>
      </c>
      <c r="HB254" s="5"/>
      <c r="HC254" s="5">
        <f>LOOKUP(HC$6,'Daily Absent'!$O$6:$AX$6,'Daily Absent'!$O254:$AX254)</f>
        <v>0</v>
      </c>
      <c r="HD254" s="104">
        <f>VALUE('Time Sheet KN'!HE254-'Time Sheet KN'!HD254)*24</f>
        <v>0</v>
      </c>
      <c r="HE254" s="104">
        <f>VALUE('Time Sheet KN'!HG254-'Time Sheet KN'!HF254)*24</f>
        <v>0</v>
      </c>
      <c r="HF254" s="104">
        <f>VALUE('Time Sheet KN'!HI254-'Time Sheet KN'!HH254)*24</f>
        <v>0</v>
      </c>
      <c r="HG254" s="105">
        <f t="shared" si="2176"/>
        <v>0</v>
      </c>
      <c r="HH254" s="5">
        <f t="shared" si="2177"/>
        <v>0</v>
      </c>
      <c r="HI254" s="5"/>
      <c r="HJ254" s="5">
        <f>LOOKUP(HJ$6,'Daily Absent'!$O$6:$AX$6,'Daily Absent'!$O254:$AX254)</f>
        <v>0</v>
      </c>
      <c r="HK254" s="104">
        <f>VALUE('Time Sheet KN'!HL254-'Time Sheet KN'!HK254)*24</f>
        <v>0</v>
      </c>
      <c r="HL254" s="104">
        <f>VALUE('Time Sheet KN'!HN254-'Time Sheet KN'!HM254)*24</f>
        <v>0</v>
      </c>
      <c r="HM254" s="104">
        <f>VALUE('Time Sheet KN'!HP254-'Time Sheet KN'!HO254)*24</f>
        <v>0</v>
      </c>
      <c r="HN254" s="105">
        <f t="shared" si="2178"/>
        <v>0</v>
      </c>
      <c r="HO254" s="5">
        <f t="shared" si="2179"/>
        <v>0</v>
      </c>
      <c r="HP254" s="5"/>
      <c r="HQ254" s="5">
        <f>LOOKUP(HQ$6,'Daily Absent'!$O$6:$AX$6,'Daily Absent'!$O254:$AX254)</f>
        <v>0</v>
      </c>
      <c r="HR254" s="104">
        <f>VALUE('Time Sheet KN'!HS254-'Time Sheet KN'!HR254)*24</f>
        <v>0</v>
      </c>
      <c r="HS254" s="104">
        <f>VALUE('Time Sheet KN'!HU254-'Time Sheet KN'!HT254)*24</f>
        <v>0</v>
      </c>
      <c r="HT254" s="104">
        <f>VALUE('Time Sheet KN'!HW254-'Time Sheet KN'!HV254)*24</f>
        <v>0</v>
      </c>
      <c r="HU254" s="105">
        <f t="shared" si="2180"/>
        <v>0</v>
      </c>
      <c r="HV254" s="5">
        <f t="shared" si="2181"/>
        <v>0</v>
      </c>
      <c r="HW254" s="5"/>
      <c r="HX254" s="5">
        <f>LOOKUP(HX$6,'Daily Absent'!$O$6:$AX$6,'Daily Absent'!$O254:$AX254)</f>
        <v>0</v>
      </c>
      <c r="HY254" s="104">
        <f>VALUE('Time Sheet KN'!HZ254-'Time Sheet KN'!HY254)*24</f>
        <v>0</v>
      </c>
      <c r="HZ254" s="104">
        <f>VALUE('Time Sheet KN'!IB254-'Time Sheet KN'!IA254)*24</f>
        <v>0</v>
      </c>
      <c r="IA254" s="104">
        <f>VALUE('Time Sheet KN'!ID254-'Time Sheet KN'!IC254)*24</f>
        <v>0</v>
      </c>
      <c r="IB254" s="105">
        <f t="shared" si="2182"/>
        <v>0</v>
      </c>
      <c r="IC254" s="5">
        <f t="shared" si="2183"/>
        <v>0</v>
      </c>
      <c r="ID254" s="5"/>
      <c r="IE254" s="5">
        <f>LOOKUP(IE$6,'Daily Absent'!$O$6:$AX$6,'Daily Absent'!$O254:$AX254)</f>
        <v>0</v>
      </c>
      <c r="IF254" s="104">
        <f>VALUE('Time Sheet KN'!IG254-'Time Sheet KN'!IF254)*24</f>
        <v>0</v>
      </c>
      <c r="IG254" s="104">
        <f>VALUE('Time Sheet KN'!II254-'Time Sheet KN'!IH254)*24</f>
        <v>0</v>
      </c>
      <c r="IH254" s="104">
        <f>VALUE('Time Sheet KN'!IK254-'Time Sheet KN'!IJ254)*24</f>
        <v>0</v>
      </c>
      <c r="II254" s="105">
        <f t="shared" si="2184"/>
        <v>0</v>
      </c>
      <c r="IJ254" s="5">
        <f t="shared" si="2185"/>
        <v>0</v>
      </c>
      <c r="IK254" s="5"/>
      <c r="IL254" s="5">
        <f>LOOKUP(IL$6,'Daily Absent'!$O$6:$AX$6,'Daily Absent'!$O254:$AX254)</f>
        <v>0</v>
      </c>
      <c r="IM254" s="104">
        <f>VALUE('Time Sheet KN'!IN254-'Time Sheet KN'!IM254)*24</f>
        <v>0</v>
      </c>
      <c r="IN254" s="104">
        <f>VALUE('Time Sheet KN'!IP254-'Time Sheet KN'!IO254)*24</f>
        <v>0</v>
      </c>
      <c r="IO254" s="104">
        <f>VALUE('Time Sheet KN'!IR254-'Time Sheet KN'!IQ254)*24</f>
        <v>0</v>
      </c>
      <c r="IP254" s="105">
        <f t="shared" si="2186"/>
        <v>0</v>
      </c>
      <c r="IQ254" s="5">
        <f t="shared" si="2187"/>
        <v>0</v>
      </c>
      <c r="IR254" s="5"/>
      <c r="IS254" s="5">
        <f>LOOKUP(IS$6,'Daily Absent'!$O$6:$AX$6,'Daily Absent'!$O254:$AX254)</f>
        <v>0</v>
      </c>
      <c r="IT254" s="104">
        <f>VALUE('Time Sheet KN'!IU254-'Time Sheet KN'!IT254)*24</f>
        <v>0</v>
      </c>
      <c r="IU254" s="104">
        <f>VALUE('Time Sheet KN'!IW254-'Time Sheet KN'!IV254)*24</f>
        <v>0</v>
      </c>
      <c r="IV254" s="104">
        <f>VALUE('Time Sheet KN'!IY254-'Time Sheet KN'!IX254)*24</f>
        <v>0</v>
      </c>
      <c r="IW254" s="105">
        <f t="shared" si="2188"/>
        <v>0</v>
      </c>
      <c r="IX254" s="5">
        <f t="shared" si="2189"/>
        <v>0</v>
      </c>
      <c r="IY254" s="5"/>
      <c r="IZ254" s="5">
        <f>LOOKUP(IZ$6,'Daily Absent'!$O$6:$AX$6,'Daily Absent'!$O254:$AX254)</f>
        <v>0</v>
      </c>
      <c r="JA254" s="104">
        <f>VALUE('Time Sheet KN'!JB254-'Time Sheet KN'!JA254)*24</f>
        <v>0</v>
      </c>
      <c r="JB254" s="104">
        <f>VALUE('Time Sheet KN'!JD254-'Time Sheet KN'!JC254)*24</f>
        <v>0</v>
      </c>
      <c r="JC254" s="104">
        <f>VALUE('Time Sheet KN'!JF254-'Time Sheet KN'!JE254)*24</f>
        <v>0</v>
      </c>
      <c r="JD254" s="105">
        <f t="shared" si="2190"/>
        <v>0</v>
      </c>
      <c r="JE254" s="5">
        <f t="shared" si="2191"/>
        <v>0</v>
      </c>
      <c r="JF254" s="5"/>
    </row>
    <row r="255" spans="1:266" ht="21" customHeight="1">
      <c r="A255" s="54">
        <f>IF('Master MP Status'!A255&gt;0,'Master MP Status'!A255,"")</f>
        <v>247</v>
      </c>
      <c r="B255" s="5" t="str">
        <f>IF(ISTEXT('Master MP Status'!B255),'Master MP Status'!B255,"")</f>
        <v>DIRECT</v>
      </c>
      <c r="C255" s="153" t="str">
        <f>IF(OR(ISTEXT('Master MP Status'!C255),'Master MP Status'!C255&gt;0),'Master MP Status'!C255,"")</f>
        <v/>
      </c>
      <c r="D255" s="154" t="str">
        <f>IF(OR(ISTEXT('Master MP Status'!D255),'Master MP Status'!D255&gt;0),'Master MP Status'!D255,"")</f>
        <v>B250169</v>
      </c>
      <c r="E255" s="5" t="str">
        <f>IF(ISTEXT('Master MP Status'!E255),'Master MP Status'!E255,"")</f>
        <v>SAIFUL BIHAR</v>
      </c>
      <c r="F255" s="5" t="str">
        <f>IF(ISTEXT('Master MP Status'!F255),'Master MP Status'!F255,"")</f>
        <v/>
      </c>
      <c r="G255" s="5" t="str">
        <f>IF(ISTEXT('Master MP Status'!G255),'Master MP Status'!G255,"")</f>
        <v>Serang</v>
      </c>
      <c r="H255" s="5" t="str">
        <f>IF(ISTEXT('Master MP Status'!H255),'Master MP Status'!H255,"")</f>
        <v>MURSID</v>
      </c>
      <c r="I255" s="5" t="str">
        <f>IF(ISTEXT('Master MP Status'!I255),'Master MP Status'!I255,"")</f>
        <v>Fitter 2</v>
      </c>
      <c r="J255" s="5" t="str">
        <f>IF(ISTEXT('Master MP Status'!J255),'Master MP Status'!J255,"")</f>
        <v>Fitter 2</v>
      </c>
      <c r="K255" s="9">
        <f>IF(OR('Master MP Status'!K255=0,'Master MP Status'!K255=""),"",'Master MP Status'!K255)</f>
        <v>45856</v>
      </c>
      <c r="L255" s="9">
        <f>IF(OR('Master MP Status'!L255=0,'Master MP Status'!L255=""),"",'Master MP Status'!L255)</f>
        <v>45856</v>
      </c>
      <c r="M255" s="9" t="str">
        <f>IF(OR('Master MP Status'!M255=0,'Master MP Status'!M255=""),"",'Master MP Status'!M255)</f>
        <v/>
      </c>
      <c r="N255" s="5" t="str">
        <f>IF(ISTEXT('Master MP Status'!N255),'Master MP Status'!N255,"")</f>
        <v/>
      </c>
      <c r="O255" s="5">
        <f>LOOKUP(O$6,'Daily Absent'!$O$6:$AX$6,'Daily Absent'!$O255:$AX255)</f>
        <v>0</v>
      </c>
      <c r="P255" s="104">
        <f>VALUE('Time Sheet KN'!Q255-'Time Sheet KN'!P255)*24</f>
        <v>0</v>
      </c>
      <c r="Q255" s="104">
        <f>VALUE('Time Sheet KN'!S255-'Time Sheet KN'!R255)*24</f>
        <v>0</v>
      </c>
      <c r="R255" s="104">
        <f>VALUE('Time Sheet KN'!U255-'Time Sheet KN'!T255)*24</f>
        <v>0</v>
      </c>
      <c r="S255" s="105">
        <f t="shared" si="2120"/>
        <v>0</v>
      </c>
      <c r="T255" s="5">
        <f t="shared" si="2121"/>
        <v>0</v>
      </c>
      <c r="U255" s="5"/>
      <c r="V255" s="5">
        <f>LOOKUP(V$6,'Daily Absent'!$O$6:$AX$6,'Daily Absent'!$O255:$AX255)</f>
        <v>0</v>
      </c>
      <c r="W255" s="104">
        <f>VALUE('Time Sheet KN'!X255-'Time Sheet KN'!W255)*24</f>
        <v>0</v>
      </c>
      <c r="X255" s="104">
        <f>VALUE('Time Sheet KN'!Z255-'Time Sheet KN'!Y255)*24</f>
        <v>0</v>
      </c>
      <c r="Y255" s="104">
        <f>VALUE('Time Sheet KN'!AB255-'Time Sheet KN'!AA255)*24</f>
        <v>0</v>
      </c>
      <c r="Z255" s="105">
        <f t="shared" si="2122"/>
        <v>0</v>
      </c>
      <c r="AA255" s="5">
        <f t="shared" si="2123"/>
        <v>0</v>
      </c>
      <c r="AB255" s="5"/>
      <c r="AC255" s="5">
        <f>LOOKUP(AC$6,'Daily Absent'!$O$6:$AX$6,'Daily Absent'!$O255:$AX255)</f>
        <v>0</v>
      </c>
      <c r="AD255" s="104">
        <f>VALUE('Time Sheet KN'!AE255-'Time Sheet KN'!AD255)*24</f>
        <v>0</v>
      </c>
      <c r="AE255" s="104">
        <f>VALUE('Time Sheet KN'!AG255-'Time Sheet KN'!AF255)*24</f>
        <v>0</v>
      </c>
      <c r="AF255" s="104">
        <f>VALUE('Time Sheet KN'!AI255-'Time Sheet KN'!AH255)*24</f>
        <v>0</v>
      </c>
      <c r="AG255" s="105">
        <f t="shared" si="2124"/>
        <v>0</v>
      </c>
      <c r="AH255" s="5">
        <f t="shared" si="2125"/>
        <v>0</v>
      </c>
      <c r="AI255" s="5"/>
      <c r="AJ255" s="5">
        <f>LOOKUP(AJ$6,'Daily Absent'!$O$6:$AX$6,'Daily Absent'!$O255:$AX255)</f>
        <v>0</v>
      </c>
      <c r="AK255" s="104">
        <f>VALUE('Time Sheet KN'!AL255-'Time Sheet KN'!AK255)*24</f>
        <v>0</v>
      </c>
      <c r="AL255" s="104">
        <f>VALUE('Time Sheet KN'!AN255-'Time Sheet KN'!AM255)*24</f>
        <v>0</v>
      </c>
      <c r="AM255" s="104">
        <f>VALUE('Time Sheet KN'!AP255-'Time Sheet KN'!AO255)*24</f>
        <v>0</v>
      </c>
      <c r="AN255" s="105">
        <f t="shared" si="2126"/>
        <v>0</v>
      </c>
      <c r="AO255" s="5">
        <f t="shared" si="2127"/>
        <v>0</v>
      </c>
      <c r="AP255" s="5"/>
      <c r="AQ255" s="5">
        <f>LOOKUP(AQ$6,'Daily Absent'!$O$6:$AX$6,'Daily Absent'!$O255:$AX255)</f>
        <v>0</v>
      </c>
      <c r="AR255" s="104">
        <f>VALUE('Time Sheet KN'!AS255-'Time Sheet KN'!AR255)*24</f>
        <v>0</v>
      </c>
      <c r="AS255" s="104">
        <f>VALUE('Time Sheet KN'!AU255-'Time Sheet KN'!AT255)*24</f>
        <v>0</v>
      </c>
      <c r="AT255" s="104">
        <f>VALUE('Time Sheet KN'!AW255-'Time Sheet KN'!AV255)*24</f>
        <v>0</v>
      </c>
      <c r="AU255" s="105">
        <f t="shared" si="2128"/>
        <v>0</v>
      </c>
      <c r="AV255" s="5">
        <f t="shared" si="2129"/>
        <v>0</v>
      </c>
      <c r="AW255" s="5"/>
      <c r="AX255" s="5">
        <f>LOOKUP(AX$6,'Daily Absent'!$O$6:$AX$6,'Daily Absent'!$O255:$AX255)</f>
        <v>0</v>
      </c>
      <c r="AY255" s="104">
        <f>VALUE('Time Sheet KN'!AZ255-'Time Sheet KN'!AY255)*24</f>
        <v>0</v>
      </c>
      <c r="AZ255" s="104">
        <f>VALUE('Time Sheet KN'!BB255-'Time Sheet KN'!BA255)*24</f>
        <v>0</v>
      </c>
      <c r="BA255" s="104">
        <f>VALUE('Time Sheet KN'!BD255-'Time Sheet KN'!BC255)*24</f>
        <v>0</v>
      </c>
      <c r="BB255" s="105">
        <f t="shared" si="2130"/>
        <v>0</v>
      </c>
      <c r="BC255" s="5">
        <f t="shared" si="2131"/>
        <v>0</v>
      </c>
      <c r="BD255" s="5"/>
      <c r="BE255" s="5">
        <f>LOOKUP(BE$6,'Daily Absent'!$O$6:$AX$6,'Daily Absent'!$O255:$AX255)</f>
        <v>0</v>
      </c>
      <c r="BF255" s="104">
        <f>VALUE('Time Sheet KN'!BG255-'Time Sheet KN'!BF255)*24</f>
        <v>0</v>
      </c>
      <c r="BG255" s="104">
        <f>VALUE('Time Sheet KN'!BI255-'Time Sheet KN'!BH255)*24</f>
        <v>0</v>
      </c>
      <c r="BH255" s="104">
        <f>VALUE('Time Sheet KN'!BK255-'Time Sheet KN'!BJ255)*24</f>
        <v>0</v>
      </c>
      <c r="BI255" s="105">
        <f t="shared" si="2132"/>
        <v>0</v>
      </c>
      <c r="BJ255" s="5">
        <f t="shared" si="2133"/>
        <v>0</v>
      </c>
      <c r="BK255" s="5"/>
      <c r="BL255" s="5">
        <f>LOOKUP(BL$6,'Daily Absent'!$O$6:$AX$6,'Daily Absent'!$O255:$AX255)</f>
        <v>0</v>
      </c>
      <c r="BM255" s="104">
        <f>VALUE('Time Sheet KN'!BN255-'Time Sheet KN'!BM255)*24</f>
        <v>0</v>
      </c>
      <c r="BN255" s="104">
        <f>VALUE('Time Sheet KN'!BP255-'Time Sheet KN'!BO255)*24</f>
        <v>0</v>
      </c>
      <c r="BO255" s="104">
        <f>VALUE('Time Sheet KN'!BR255-'Time Sheet KN'!BQ255)*24</f>
        <v>0</v>
      </c>
      <c r="BP255" s="105">
        <f t="shared" si="2134"/>
        <v>0</v>
      </c>
      <c r="BQ255" s="5">
        <f t="shared" si="2135"/>
        <v>0</v>
      </c>
      <c r="BR255" s="5"/>
      <c r="BS255" s="5">
        <f>LOOKUP(BS$6,'Daily Absent'!$O$6:$AX$6,'Daily Absent'!$O255:$AX255)</f>
        <v>0</v>
      </c>
      <c r="BT255" s="104">
        <f>VALUE('Time Sheet KN'!BU255-'Time Sheet KN'!BT255)*24</f>
        <v>0</v>
      </c>
      <c r="BU255" s="104">
        <f>VALUE('Time Sheet KN'!BW255-'Time Sheet KN'!BV255)*24</f>
        <v>0</v>
      </c>
      <c r="BV255" s="104">
        <f>VALUE('Time Sheet KN'!BY255-'Time Sheet KN'!BX255)*24</f>
        <v>0</v>
      </c>
      <c r="BW255" s="105">
        <f t="shared" si="2136"/>
        <v>0</v>
      </c>
      <c r="BX255" s="5">
        <f t="shared" si="2137"/>
        <v>0</v>
      </c>
      <c r="BY255" s="5"/>
      <c r="BZ255" s="5">
        <f>LOOKUP(BZ$6,'Daily Absent'!$O$6:$AX$6,'Daily Absent'!$O255:$AX255)</f>
        <v>0</v>
      </c>
      <c r="CA255" s="104">
        <f>VALUE('Time Sheet KN'!CB255-'Time Sheet KN'!CA255)*24</f>
        <v>0</v>
      </c>
      <c r="CB255" s="104">
        <f>VALUE('Time Sheet KN'!CD255-'Time Sheet KN'!CC255)*24</f>
        <v>0</v>
      </c>
      <c r="CC255" s="104">
        <f>VALUE('Time Sheet KN'!CF255-'Time Sheet KN'!CE255)*24</f>
        <v>0</v>
      </c>
      <c r="CD255" s="105">
        <f t="shared" si="2138"/>
        <v>0</v>
      </c>
      <c r="CE255" s="5">
        <f t="shared" si="2139"/>
        <v>0</v>
      </c>
      <c r="CF255" s="5"/>
      <c r="CG255" s="5">
        <f>LOOKUP(CG$6,'Daily Absent'!$O$6:$AX$6,'Daily Absent'!$O255:$AX255)</f>
        <v>0</v>
      </c>
      <c r="CH255" s="104">
        <f>VALUE('Time Sheet KN'!CI255-'Time Sheet KN'!CH255)*24</f>
        <v>0</v>
      </c>
      <c r="CI255" s="104">
        <f>VALUE('Time Sheet KN'!CK255-'Time Sheet KN'!CJ255)*24</f>
        <v>0</v>
      </c>
      <c r="CJ255" s="104">
        <f>VALUE('Time Sheet KN'!CM255-'Time Sheet KN'!CL255)*24</f>
        <v>0</v>
      </c>
      <c r="CK255" s="105">
        <f t="shared" si="2140"/>
        <v>0</v>
      </c>
      <c r="CL255" s="5">
        <f t="shared" si="2141"/>
        <v>0</v>
      </c>
      <c r="CM255" s="5"/>
      <c r="CN255" s="5">
        <f>LOOKUP(CN$6,'Daily Absent'!$O$6:$AX$6,'Daily Absent'!$O255:$AX255)</f>
        <v>0</v>
      </c>
      <c r="CO255" s="104">
        <f>VALUE('Time Sheet KN'!CP255-'Time Sheet KN'!CO255)*24</f>
        <v>0</v>
      </c>
      <c r="CP255" s="104">
        <f>VALUE('Time Sheet KN'!CR255-'Time Sheet KN'!CQ255)*24</f>
        <v>0</v>
      </c>
      <c r="CQ255" s="104">
        <f>VALUE('Time Sheet KN'!CT255-'Time Sheet KN'!CS255)*24</f>
        <v>0</v>
      </c>
      <c r="CR255" s="105">
        <f t="shared" si="2142"/>
        <v>0</v>
      </c>
      <c r="CS255" s="5">
        <f t="shared" si="2143"/>
        <v>0</v>
      </c>
      <c r="CT255" s="5"/>
      <c r="CU255" s="5">
        <f>LOOKUP(CU$6,'Daily Absent'!$O$6:$AX$6,'Daily Absent'!$O255:$AX255)</f>
        <v>0</v>
      </c>
      <c r="CV255" s="104">
        <f>VALUE('Time Sheet KN'!CW255-'Time Sheet KN'!CV255)*24</f>
        <v>0</v>
      </c>
      <c r="CW255" s="104">
        <f>VALUE('Time Sheet KN'!CY255-'Time Sheet KN'!CX255)*24</f>
        <v>0</v>
      </c>
      <c r="CX255" s="104">
        <f>VALUE('Time Sheet KN'!DA255-'Time Sheet KN'!CZ255)*24</f>
        <v>0</v>
      </c>
      <c r="CY255" s="105">
        <f t="shared" si="2144"/>
        <v>0</v>
      </c>
      <c r="CZ255" s="5">
        <f t="shared" si="2145"/>
        <v>0</v>
      </c>
      <c r="DA255" s="5"/>
      <c r="DB255" s="5">
        <f>LOOKUP(DB$6,'Daily Absent'!$O$6:$AX$6,'Daily Absent'!$O255:$AX255)</f>
        <v>0</v>
      </c>
      <c r="DC255" s="104">
        <f>VALUE('Time Sheet KN'!DD255-'Time Sheet KN'!DC255)*24</f>
        <v>0</v>
      </c>
      <c r="DD255" s="104">
        <f>VALUE('Time Sheet KN'!DF255-'Time Sheet KN'!DE255)*24</f>
        <v>0</v>
      </c>
      <c r="DE255" s="104">
        <f>VALUE('Time Sheet KN'!DH255-'Time Sheet KN'!DG255)*24</f>
        <v>0</v>
      </c>
      <c r="DF255" s="105">
        <f t="shared" si="2146"/>
        <v>0</v>
      </c>
      <c r="DG255" s="5">
        <f t="shared" si="2147"/>
        <v>0</v>
      </c>
      <c r="DH255" s="5"/>
      <c r="DI255" s="5">
        <f>LOOKUP(DI$6,'Daily Absent'!$O$6:$AX$6,'Daily Absent'!$O255:$AX255)</f>
        <v>0</v>
      </c>
      <c r="DJ255" s="104">
        <f>VALUE('Time Sheet KN'!DK255-'Time Sheet KN'!DJ255)*24</f>
        <v>0</v>
      </c>
      <c r="DK255" s="104">
        <f>VALUE('Time Sheet KN'!DM255-'Time Sheet KN'!DL255)*24</f>
        <v>0</v>
      </c>
      <c r="DL255" s="104">
        <f>VALUE('Time Sheet KN'!DO255-'Time Sheet KN'!DN255)*24</f>
        <v>0</v>
      </c>
      <c r="DM255" s="105">
        <f t="shared" si="2148"/>
        <v>0</v>
      </c>
      <c r="DN255" s="5">
        <f t="shared" si="2149"/>
        <v>0</v>
      </c>
      <c r="DO255" s="5"/>
      <c r="DP255" s="5">
        <f>LOOKUP(DP$6,'Daily Absent'!$O$6:$AX$6,'Daily Absent'!$O255:$AX255)</f>
        <v>0</v>
      </c>
      <c r="DQ255" s="104">
        <f>VALUE('Time Sheet KN'!DR255-'Time Sheet KN'!DQ255)*24</f>
        <v>0</v>
      </c>
      <c r="DR255" s="104">
        <f>VALUE('Time Sheet KN'!DT255-'Time Sheet KN'!DS255)*24</f>
        <v>0</v>
      </c>
      <c r="DS255" s="104">
        <f>VALUE('Time Sheet KN'!DV255-'Time Sheet KN'!DU255)*24</f>
        <v>0</v>
      </c>
      <c r="DT255" s="105">
        <f t="shared" si="2150"/>
        <v>0</v>
      </c>
      <c r="DU255" s="5">
        <f t="shared" si="2151"/>
        <v>0</v>
      </c>
      <c r="DV255" s="5"/>
      <c r="DW255" s="5">
        <f>LOOKUP(DW$6,'Daily Absent'!$O$6:$AX$6,'Daily Absent'!$O255:$AX255)</f>
        <v>0</v>
      </c>
      <c r="DX255" s="104">
        <f>VALUE('Time Sheet KN'!DY255-'Time Sheet KN'!DX255)*24</f>
        <v>0</v>
      </c>
      <c r="DY255" s="104">
        <f>VALUE('Time Sheet KN'!EA255-'Time Sheet KN'!DZ255)*24</f>
        <v>0</v>
      </c>
      <c r="DZ255" s="104">
        <f>VALUE('Time Sheet KN'!EC255-'Time Sheet KN'!EB255)*24</f>
        <v>0</v>
      </c>
      <c r="EA255" s="105">
        <f t="shared" si="2152"/>
        <v>0</v>
      </c>
      <c r="EB255" s="5">
        <f t="shared" si="2153"/>
        <v>0</v>
      </c>
      <c r="EC255" s="5"/>
      <c r="ED255" s="5">
        <f>LOOKUP(ED$6,'Daily Absent'!$O$6:$AX$6,'Daily Absent'!$O255:$AX255)</f>
        <v>1</v>
      </c>
      <c r="EE255" s="104">
        <f>VALUE('Time Sheet KN'!EF255-'Time Sheet KN'!EE255)*24</f>
        <v>5</v>
      </c>
      <c r="EF255" s="104">
        <f>VALUE('Time Sheet KN'!EH255-'Time Sheet KN'!EG255)*24</f>
        <v>5.0000000000000009</v>
      </c>
      <c r="EG255" s="104">
        <f>VALUE('Time Sheet KN'!EJ255-'Time Sheet KN'!EI255)*24</f>
        <v>3</v>
      </c>
      <c r="EH255" s="105">
        <f t="shared" si="2154"/>
        <v>10</v>
      </c>
      <c r="EI255" s="5">
        <f t="shared" si="2155"/>
        <v>3</v>
      </c>
      <c r="EJ255" s="5"/>
      <c r="EK255" s="5">
        <f>LOOKUP(EK$6,'Daily Absent'!$O$6:$AX$6,'Daily Absent'!$O255:$AX255)</f>
        <v>1</v>
      </c>
      <c r="EL255" s="104">
        <f>VALUE('Time Sheet KN'!EM255-'Time Sheet KN'!EL255)*24</f>
        <v>5</v>
      </c>
      <c r="EM255" s="104">
        <f>VALUE('Time Sheet KN'!EO255-'Time Sheet KN'!EN255)*24</f>
        <v>5.0000000000000009</v>
      </c>
      <c r="EN255" s="104">
        <f>VALUE('Time Sheet KN'!EQ255-'Time Sheet KN'!EP255)*24</f>
        <v>0</v>
      </c>
      <c r="EO255" s="105">
        <f t="shared" si="2156"/>
        <v>9</v>
      </c>
      <c r="EP255" s="5">
        <f t="shared" si="2157"/>
        <v>1</v>
      </c>
      <c r="EQ255" s="5"/>
      <c r="ER255" s="5">
        <f>LOOKUP(ER$6,'Daily Absent'!$O$6:$AX$6,'Daily Absent'!$O255:$AX255)</f>
        <v>0</v>
      </c>
      <c r="ES255" s="104">
        <f>VALUE('Time Sheet KN'!ET255-'Time Sheet KN'!ES255)*24</f>
        <v>0</v>
      </c>
      <c r="ET255" s="104">
        <f>VALUE('Time Sheet KN'!EV255-'Time Sheet KN'!EU255)*24</f>
        <v>0</v>
      </c>
      <c r="EU255" s="104">
        <f>VALUE('Time Sheet KN'!EX255-'Time Sheet KN'!EW255)*24</f>
        <v>0</v>
      </c>
      <c r="EV255" s="105">
        <f t="shared" si="2158"/>
        <v>0</v>
      </c>
      <c r="EW255" s="5">
        <f t="shared" si="2159"/>
        <v>0</v>
      </c>
      <c r="EX255" s="5"/>
      <c r="EY255" s="5">
        <f>LOOKUP(EY$6,'Daily Absent'!$O$6:$AX$6,'Daily Absent'!$O255:$AX255)</f>
        <v>1</v>
      </c>
      <c r="EZ255" s="104">
        <f>VALUE('Time Sheet KN'!FA255-'Time Sheet KN'!EZ255)*24</f>
        <v>5</v>
      </c>
      <c r="FA255" s="104">
        <f>VALUE('Time Sheet KN'!FC255-'Time Sheet KN'!FB255)*24</f>
        <v>5.0000000000000009</v>
      </c>
      <c r="FB255" s="104">
        <f>VALUE('Time Sheet KN'!FE255-'Time Sheet KN'!FD255)*24</f>
        <v>3</v>
      </c>
      <c r="FC255" s="105">
        <f t="shared" si="2160"/>
        <v>10</v>
      </c>
      <c r="FD255" s="5">
        <f t="shared" si="2161"/>
        <v>3</v>
      </c>
      <c r="FE255" s="5"/>
      <c r="FF255" s="5">
        <f>LOOKUP(FF$6,'Daily Absent'!$O$6:$AX$6,'Daily Absent'!$O255:$AX255)</f>
        <v>1</v>
      </c>
      <c r="FG255" s="104">
        <f>VALUE('Time Sheet KN'!FH255-'Time Sheet KN'!FG255)*24</f>
        <v>0</v>
      </c>
      <c r="FH255" s="104">
        <f>VALUE('Time Sheet KN'!FJ255-'Time Sheet KN'!FI255)*24</f>
        <v>0</v>
      </c>
      <c r="FI255" s="104">
        <f>VALUE('Time Sheet KN'!FL255-'Time Sheet KN'!FK255)*24</f>
        <v>0</v>
      </c>
      <c r="FJ255" s="105">
        <f t="shared" si="2162"/>
        <v>0</v>
      </c>
      <c r="FK255" s="5">
        <f t="shared" si="2163"/>
        <v>0</v>
      </c>
      <c r="FL255" s="5"/>
      <c r="FM255" s="5">
        <f>LOOKUP(FM$6,'Daily Absent'!$O$6:$AX$6,'Daily Absent'!$O255:$AX255)</f>
        <v>0</v>
      </c>
      <c r="FN255" s="104">
        <f>VALUE('Time Sheet KN'!FO255-'Time Sheet KN'!FN255)*24</f>
        <v>0</v>
      </c>
      <c r="FO255" s="104">
        <f>VALUE('Time Sheet KN'!FQ255-'Time Sheet KN'!FP255)*24</f>
        <v>0</v>
      </c>
      <c r="FP255" s="104">
        <f>VALUE('Time Sheet KN'!FS255-'Time Sheet KN'!FR255)*24</f>
        <v>0</v>
      </c>
      <c r="FQ255" s="105">
        <f t="shared" si="2164"/>
        <v>0</v>
      </c>
      <c r="FR255" s="5">
        <f t="shared" si="2165"/>
        <v>0</v>
      </c>
      <c r="FS255" s="5"/>
      <c r="FT255" s="5">
        <f>LOOKUP(FT$6,'Daily Absent'!$O$6:$AX$6,'Daily Absent'!$O255:$AX255)</f>
        <v>0</v>
      </c>
      <c r="FU255" s="104">
        <f>VALUE('Time Sheet KN'!FV255-'Time Sheet KN'!FU255)*24</f>
        <v>0</v>
      </c>
      <c r="FV255" s="104">
        <f>VALUE('Time Sheet KN'!FX255-'Time Sheet KN'!FW255)*24</f>
        <v>0</v>
      </c>
      <c r="FW255" s="104">
        <f>VALUE('Time Sheet KN'!FZ255-'Time Sheet KN'!FY255)*24</f>
        <v>0</v>
      </c>
      <c r="FX255" s="105">
        <f t="shared" si="2166"/>
        <v>0</v>
      </c>
      <c r="FY255" s="5">
        <f t="shared" si="2167"/>
        <v>0</v>
      </c>
      <c r="FZ255" s="5"/>
      <c r="GA255" s="5">
        <f>LOOKUP(GA$6,'Daily Absent'!$O$6:$AX$6,'Daily Absent'!$O255:$AX255)</f>
        <v>0</v>
      </c>
      <c r="GB255" s="104">
        <f>VALUE('Time Sheet KN'!GC255-'Time Sheet KN'!GB255)*24</f>
        <v>0</v>
      </c>
      <c r="GC255" s="104">
        <f>VALUE('Time Sheet KN'!GE255-'Time Sheet KN'!GD255)*24</f>
        <v>0</v>
      </c>
      <c r="GD255" s="104">
        <f>VALUE('Time Sheet KN'!GG255-'Time Sheet KN'!GF255)*24</f>
        <v>0</v>
      </c>
      <c r="GE255" s="105">
        <f t="shared" si="2168"/>
        <v>0</v>
      </c>
      <c r="GF255" s="5">
        <f t="shared" si="2169"/>
        <v>0</v>
      </c>
      <c r="GG255" s="5"/>
      <c r="GH255" s="5">
        <f>LOOKUP(GH$6,'Daily Absent'!$O$6:$AX$6,'Daily Absent'!$O255:$AX255)</f>
        <v>0</v>
      </c>
      <c r="GI255" s="104">
        <f>VALUE('Time Sheet KN'!GJ255-'Time Sheet KN'!GI255)*24</f>
        <v>0</v>
      </c>
      <c r="GJ255" s="104">
        <f>VALUE('Time Sheet KN'!GL255-'Time Sheet KN'!GK255)*24</f>
        <v>0</v>
      </c>
      <c r="GK255" s="104">
        <f>VALUE('Time Sheet KN'!GN255-'Time Sheet KN'!GM255)*24</f>
        <v>0</v>
      </c>
      <c r="GL255" s="105">
        <f t="shared" si="2170"/>
        <v>0</v>
      </c>
      <c r="GM255" s="5">
        <f t="shared" si="2171"/>
        <v>0</v>
      </c>
      <c r="GN255" s="5"/>
      <c r="GO255" s="5">
        <f>LOOKUP(GO$6,'Daily Absent'!$O$6:$AX$6,'Daily Absent'!$O255:$AX255)</f>
        <v>0</v>
      </c>
      <c r="GP255" s="104">
        <f>VALUE('Time Sheet KN'!GQ255-'Time Sheet KN'!GP255)*24</f>
        <v>0</v>
      </c>
      <c r="GQ255" s="104">
        <f>VALUE('Time Sheet KN'!GS255-'Time Sheet KN'!GR255)*24</f>
        <v>0</v>
      </c>
      <c r="GR255" s="104">
        <f>VALUE('Time Sheet KN'!GU255-'Time Sheet KN'!GT255)*24</f>
        <v>0</v>
      </c>
      <c r="GS255" s="105">
        <f t="shared" si="2172"/>
        <v>0</v>
      </c>
      <c r="GT255" s="5">
        <f t="shared" si="2173"/>
        <v>0</v>
      </c>
      <c r="GU255" s="5"/>
      <c r="GV255" s="5">
        <f>LOOKUP(GV$6,'Daily Absent'!$O$6:$AX$6,'Daily Absent'!$O255:$AX255)</f>
        <v>0</v>
      </c>
      <c r="GW255" s="104">
        <f>VALUE('Time Sheet KN'!GX255-'Time Sheet KN'!GW255)*24</f>
        <v>0</v>
      </c>
      <c r="GX255" s="104">
        <f>VALUE('Time Sheet KN'!GZ255-'Time Sheet KN'!GY255)*24</f>
        <v>0</v>
      </c>
      <c r="GY255" s="104">
        <f>VALUE('Time Sheet KN'!HB255-'Time Sheet KN'!HA255)*24</f>
        <v>0</v>
      </c>
      <c r="GZ255" s="105">
        <f t="shared" si="2174"/>
        <v>0</v>
      </c>
      <c r="HA255" s="5">
        <f t="shared" si="2175"/>
        <v>0</v>
      </c>
      <c r="HB255" s="5"/>
      <c r="HC255" s="5">
        <f>LOOKUP(HC$6,'Daily Absent'!$O$6:$AX$6,'Daily Absent'!$O255:$AX255)</f>
        <v>0</v>
      </c>
      <c r="HD255" s="104">
        <f>VALUE('Time Sheet KN'!HE255-'Time Sheet KN'!HD255)*24</f>
        <v>0</v>
      </c>
      <c r="HE255" s="104">
        <f>VALUE('Time Sheet KN'!HG255-'Time Sheet KN'!HF255)*24</f>
        <v>0</v>
      </c>
      <c r="HF255" s="104">
        <f>VALUE('Time Sheet KN'!HI255-'Time Sheet KN'!HH255)*24</f>
        <v>0</v>
      </c>
      <c r="HG255" s="105">
        <f t="shared" si="2176"/>
        <v>0</v>
      </c>
      <c r="HH255" s="5">
        <f t="shared" si="2177"/>
        <v>0</v>
      </c>
      <c r="HI255" s="5"/>
      <c r="HJ255" s="5">
        <f>LOOKUP(HJ$6,'Daily Absent'!$O$6:$AX$6,'Daily Absent'!$O255:$AX255)</f>
        <v>0</v>
      </c>
      <c r="HK255" s="104">
        <f>VALUE('Time Sheet KN'!HL255-'Time Sheet KN'!HK255)*24</f>
        <v>0</v>
      </c>
      <c r="HL255" s="104">
        <f>VALUE('Time Sheet KN'!HN255-'Time Sheet KN'!HM255)*24</f>
        <v>0</v>
      </c>
      <c r="HM255" s="104">
        <f>VALUE('Time Sheet KN'!HP255-'Time Sheet KN'!HO255)*24</f>
        <v>0</v>
      </c>
      <c r="HN255" s="105">
        <f t="shared" si="2178"/>
        <v>0</v>
      </c>
      <c r="HO255" s="5">
        <f t="shared" si="2179"/>
        <v>0</v>
      </c>
      <c r="HP255" s="5"/>
      <c r="HQ255" s="5">
        <f>LOOKUP(HQ$6,'Daily Absent'!$O$6:$AX$6,'Daily Absent'!$O255:$AX255)</f>
        <v>0</v>
      </c>
      <c r="HR255" s="104">
        <f>VALUE('Time Sheet KN'!HS255-'Time Sheet KN'!HR255)*24</f>
        <v>0</v>
      </c>
      <c r="HS255" s="104">
        <f>VALUE('Time Sheet KN'!HU255-'Time Sheet KN'!HT255)*24</f>
        <v>0</v>
      </c>
      <c r="HT255" s="104">
        <f>VALUE('Time Sheet KN'!HW255-'Time Sheet KN'!HV255)*24</f>
        <v>0</v>
      </c>
      <c r="HU255" s="105">
        <f t="shared" si="2180"/>
        <v>0</v>
      </c>
      <c r="HV255" s="5">
        <f t="shared" si="2181"/>
        <v>0</v>
      </c>
      <c r="HW255" s="5"/>
      <c r="HX255" s="5">
        <f>LOOKUP(HX$6,'Daily Absent'!$O$6:$AX$6,'Daily Absent'!$O255:$AX255)</f>
        <v>0</v>
      </c>
      <c r="HY255" s="104">
        <f>VALUE('Time Sheet KN'!HZ255-'Time Sheet KN'!HY255)*24</f>
        <v>0</v>
      </c>
      <c r="HZ255" s="104">
        <f>VALUE('Time Sheet KN'!IB255-'Time Sheet KN'!IA255)*24</f>
        <v>0</v>
      </c>
      <c r="IA255" s="104">
        <f>VALUE('Time Sheet KN'!ID255-'Time Sheet KN'!IC255)*24</f>
        <v>0</v>
      </c>
      <c r="IB255" s="105">
        <f t="shared" si="2182"/>
        <v>0</v>
      </c>
      <c r="IC255" s="5">
        <f t="shared" si="2183"/>
        <v>0</v>
      </c>
      <c r="ID255" s="5"/>
      <c r="IE255" s="5">
        <f>LOOKUP(IE$6,'Daily Absent'!$O$6:$AX$6,'Daily Absent'!$O255:$AX255)</f>
        <v>0</v>
      </c>
      <c r="IF255" s="104">
        <f>VALUE('Time Sheet KN'!IG255-'Time Sheet KN'!IF255)*24</f>
        <v>0</v>
      </c>
      <c r="IG255" s="104">
        <f>VALUE('Time Sheet KN'!II255-'Time Sheet KN'!IH255)*24</f>
        <v>0</v>
      </c>
      <c r="IH255" s="104">
        <f>VALUE('Time Sheet KN'!IK255-'Time Sheet KN'!IJ255)*24</f>
        <v>0</v>
      </c>
      <c r="II255" s="105">
        <f t="shared" si="2184"/>
        <v>0</v>
      </c>
      <c r="IJ255" s="5">
        <f t="shared" si="2185"/>
        <v>0</v>
      </c>
      <c r="IK255" s="5"/>
      <c r="IL255" s="5">
        <f>LOOKUP(IL$6,'Daily Absent'!$O$6:$AX$6,'Daily Absent'!$O255:$AX255)</f>
        <v>0</v>
      </c>
      <c r="IM255" s="104">
        <f>VALUE('Time Sheet KN'!IN255-'Time Sheet KN'!IM255)*24</f>
        <v>0</v>
      </c>
      <c r="IN255" s="104">
        <f>VALUE('Time Sheet KN'!IP255-'Time Sheet KN'!IO255)*24</f>
        <v>0</v>
      </c>
      <c r="IO255" s="104">
        <f>VALUE('Time Sheet KN'!IR255-'Time Sheet KN'!IQ255)*24</f>
        <v>0</v>
      </c>
      <c r="IP255" s="105">
        <f t="shared" si="2186"/>
        <v>0</v>
      </c>
      <c r="IQ255" s="5">
        <f t="shared" si="2187"/>
        <v>0</v>
      </c>
      <c r="IR255" s="5"/>
      <c r="IS255" s="5">
        <f>LOOKUP(IS$6,'Daily Absent'!$O$6:$AX$6,'Daily Absent'!$O255:$AX255)</f>
        <v>0</v>
      </c>
      <c r="IT255" s="104">
        <f>VALUE('Time Sheet KN'!IU255-'Time Sheet KN'!IT255)*24</f>
        <v>0</v>
      </c>
      <c r="IU255" s="104">
        <f>VALUE('Time Sheet KN'!IW255-'Time Sheet KN'!IV255)*24</f>
        <v>0</v>
      </c>
      <c r="IV255" s="104">
        <f>VALUE('Time Sheet KN'!IY255-'Time Sheet KN'!IX255)*24</f>
        <v>0</v>
      </c>
      <c r="IW255" s="105">
        <f t="shared" si="2188"/>
        <v>0</v>
      </c>
      <c r="IX255" s="5">
        <f t="shared" si="2189"/>
        <v>0</v>
      </c>
      <c r="IY255" s="5"/>
      <c r="IZ255" s="5">
        <f>LOOKUP(IZ$6,'Daily Absent'!$O$6:$AX$6,'Daily Absent'!$O255:$AX255)</f>
        <v>0</v>
      </c>
      <c r="JA255" s="104">
        <f>VALUE('Time Sheet KN'!JB255-'Time Sheet KN'!JA255)*24</f>
        <v>0</v>
      </c>
      <c r="JB255" s="104">
        <f>VALUE('Time Sheet KN'!JD255-'Time Sheet KN'!JC255)*24</f>
        <v>0</v>
      </c>
      <c r="JC255" s="104">
        <f>VALUE('Time Sheet KN'!JF255-'Time Sheet KN'!JE255)*24</f>
        <v>0</v>
      </c>
      <c r="JD255" s="105">
        <f t="shared" si="2190"/>
        <v>0</v>
      </c>
      <c r="JE255" s="5">
        <f t="shared" si="2191"/>
        <v>0</v>
      </c>
      <c r="JF255" s="5"/>
    </row>
    <row r="256" spans="1:266" ht="21" customHeight="1">
      <c r="A256" s="54">
        <f>IF('Master MP Status'!A256&gt;0,'Master MP Status'!A256,"")</f>
        <v>248</v>
      </c>
      <c r="B256" s="5" t="str">
        <f>IF(ISTEXT('Master MP Status'!B256),'Master MP Status'!B256,"")</f>
        <v>DIRECT</v>
      </c>
      <c r="C256" s="153" t="str">
        <f>IF(OR(ISTEXT('Master MP Status'!C256),'Master MP Status'!C256&gt;0),'Master MP Status'!C256,"")</f>
        <v/>
      </c>
      <c r="D256" s="154" t="str">
        <f>IF(OR(ISTEXT('Master MP Status'!D256),'Master MP Status'!D256&gt;0),'Master MP Status'!D256,"")</f>
        <v>B250170</v>
      </c>
      <c r="E256" s="5" t="str">
        <f>IF(ISTEXT('Master MP Status'!E256),'Master MP Status'!E256,"")</f>
        <v>ADITYA ANDRE IRAWAN</v>
      </c>
      <c r="F256" s="5" t="str">
        <f>IF(ISTEXT('Master MP Status'!F256),'Master MP Status'!F256,"")</f>
        <v/>
      </c>
      <c r="G256" s="5" t="str">
        <f>IF(ISTEXT('Master MP Status'!G256),'Master MP Status'!G256,"")</f>
        <v>Cilegon</v>
      </c>
      <c r="H256" s="5" t="str">
        <f>IF(ISTEXT('Master MP Status'!H256),'Master MP Status'!H256,"")</f>
        <v>MURSID</v>
      </c>
      <c r="I256" s="5" t="str">
        <f>IF(ISTEXT('Master MP Status'!I256),'Master MP Status'!I256,"")</f>
        <v>Fitter 1</v>
      </c>
      <c r="J256" s="5" t="str">
        <f>IF(ISTEXT('Master MP Status'!J256),'Master MP Status'!J256,"")</f>
        <v>Fitter 1</v>
      </c>
      <c r="K256" s="9">
        <f>IF(OR('Master MP Status'!K256=0,'Master MP Status'!K256=""),"",'Master MP Status'!K256)</f>
        <v>45856</v>
      </c>
      <c r="L256" s="9">
        <f>IF(OR('Master MP Status'!L256=0,'Master MP Status'!L256=""),"",'Master MP Status'!L256)</f>
        <v>45856</v>
      </c>
      <c r="M256" s="9" t="str">
        <f>IF(OR('Master MP Status'!M256=0,'Master MP Status'!M256=""),"",'Master MP Status'!M256)</f>
        <v/>
      </c>
      <c r="N256" s="5" t="str">
        <f>IF(ISTEXT('Master MP Status'!N256),'Master MP Status'!N256,"")</f>
        <v/>
      </c>
      <c r="O256" s="5">
        <f>LOOKUP(O$6,'Daily Absent'!$O$6:$AX$6,'Daily Absent'!$O256:$AX256)</f>
        <v>0</v>
      </c>
      <c r="P256" s="104">
        <f>VALUE('Time Sheet KN'!Q256-'Time Sheet KN'!P256)*24</f>
        <v>0</v>
      </c>
      <c r="Q256" s="104">
        <f>VALUE('Time Sheet KN'!S256-'Time Sheet KN'!R256)*24</f>
        <v>0</v>
      </c>
      <c r="R256" s="104">
        <f>VALUE('Time Sheet KN'!U256-'Time Sheet KN'!T256)*24</f>
        <v>0</v>
      </c>
      <c r="S256" s="105">
        <f t="shared" si="2120"/>
        <v>0</v>
      </c>
      <c r="T256" s="5">
        <f t="shared" si="2121"/>
        <v>0</v>
      </c>
      <c r="U256" s="5"/>
      <c r="V256" s="5">
        <f>LOOKUP(V$6,'Daily Absent'!$O$6:$AX$6,'Daily Absent'!$O256:$AX256)</f>
        <v>0</v>
      </c>
      <c r="W256" s="104">
        <f>VALUE('Time Sheet KN'!X256-'Time Sheet KN'!W256)*24</f>
        <v>0</v>
      </c>
      <c r="X256" s="104">
        <f>VALUE('Time Sheet KN'!Z256-'Time Sheet KN'!Y256)*24</f>
        <v>0</v>
      </c>
      <c r="Y256" s="104">
        <f>VALUE('Time Sheet KN'!AB256-'Time Sheet KN'!AA256)*24</f>
        <v>0</v>
      </c>
      <c r="Z256" s="105">
        <f t="shared" si="2122"/>
        <v>0</v>
      </c>
      <c r="AA256" s="5">
        <f t="shared" si="2123"/>
        <v>0</v>
      </c>
      <c r="AB256" s="5"/>
      <c r="AC256" s="5">
        <f>LOOKUP(AC$6,'Daily Absent'!$O$6:$AX$6,'Daily Absent'!$O256:$AX256)</f>
        <v>0</v>
      </c>
      <c r="AD256" s="104">
        <f>VALUE('Time Sheet KN'!AE256-'Time Sheet KN'!AD256)*24</f>
        <v>0</v>
      </c>
      <c r="AE256" s="104">
        <f>VALUE('Time Sheet KN'!AG256-'Time Sheet KN'!AF256)*24</f>
        <v>0</v>
      </c>
      <c r="AF256" s="104">
        <f>VALUE('Time Sheet KN'!AI256-'Time Sheet KN'!AH256)*24</f>
        <v>0</v>
      </c>
      <c r="AG256" s="105">
        <f t="shared" si="2124"/>
        <v>0</v>
      </c>
      <c r="AH256" s="5">
        <f t="shared" si="2125"/>
        <v>0</v>
      </c>
      <c r="AI256" s="5"/>
      <c r="AJ256" s="5">
        <f>LOOKUP(AJ$6,'Daily Absent'!$O$6:$AX$6,'Daily Absent'!$O256:$AX256)</f>
        <v>0</v>
      </c>
      <c r="AK256" s="104">
        <f>VALUE('Time Sheet KN'!AL256-'Time Sheet KN'!AK256)*24</f>
        <v>0</v>
      </c>
      <c r="AL256" s="104">
        <f>VALUE('Time Sheet KN'!AN256-'Time Sheet KN'!AM256)*24</f>
        <v>0</v>
      </c>
      <c r="AM256" s="104">
        <f>VALUE('Time Sheet KN'!AP256-'Time Sheet KN'!AO256)*24</f>
        <v>0</v>
      </c>
      <c r="AN256" s="105">
        <f t="shared" si="2126"/>
        <v>0</v>
      </c>
      <c r="AO256" s="5">
        <f t="shared" si="2127"/>
        <v>0</v>
      </c>
      <c r="AP256" s="5"/>
      <c r="AQ256" s="5">
        <f>LOOKUP(AQ$6,'Daily Absent'!$O$6:$AX$6,'Daily Absent'!$O256:$AX256)</f>
        <v>0</v>
      </c>
      <c r="AR256" s="104">
        <f>VALUE('Time Sheet KN'!AS256-'Time Sheet KN'!AR256)*24</f>
        <v>0</v>
      </c>
      <c r="AS256" s="104">
        <f>VALUE('Time Sheet KN'!AU256-'Time Sheet KN'!AT256)*24</f>
        <v>0</v>
      </c>
      <c r="AT256" s="104">
        <f>VALUE('Time Sheet KN'!AW256-'Time Sheet KN'!AV256)*24</f>
        <v>0</v>
      </c>
      <c r="AU256" s="105">
        <f t="shared" si="2128"/>
        <v>0</v>
      </c>
      <c r="AV256" s="5">
        <f t="shared" si="2129"/>
        <v>0</v>
      </c>
      <c r="AW256" s="5"/>
      <c r="AX256" s="5">
        <f>LOOKUP(AX$6,'Daily Absent'!$O$6:$AX$6,'Daily Absent'!$O256:$AX256)</f>
        <v>0</v>
      </c>
      <c r="AY256" s="104">
        <f>VALUE('Time Sheet KN'!AZ256-'Time Sheet KN'!AY256)*24</f>
        <v>0</v>
      </c>
      <c r="AZ256" s="104">
        <f>VALUE('Time Sheet KN'!BB256-'Time Sheet KN'!BA256)*24</f>
        <v>0</v>
      </c>
      <c r="BA256" s="104">
        <f>VALUE('Time Sheet KN'!BD256-'Time Sheet KN'!BC256)*24</f>
        <v>0</v>
      </c>
      <c r="BB256" s="105">
        <f t="shared" si="2130"/>
        <v>0</v>
      </c>
      <c r="BC256" s="5">
        <f t="shared" si="2131"/>
        <v>0</v>
      </c>
      <c r="BD256" s="5"/>
      <c r="BE256" s="5">
        <f>LOOKUP(BE$6,'Daily Absent'!$O$6:$AX$6,'Daily Absent'!$O256:$AX256)</f>
        <v>0</v>
      </c>
      <c r="BF256" s="104">
        <f>VALUE('Time Sheet KN'!BG256-'Time Sheet KN'!BF256)*24</f>
        <v>0</v>
      </c>
      <c r="BG256" s="104">
        <f>VALUE('Time Sheet KN'!BI256-'Time Sheet KN'!BH256)*24</f>
        <v>0</v>
      </c>
      <c r="BH256" s="104">
        <f>VALUE('Time Sheet KN'!BK256-'Time Sheet KN'!BJ256)*24</f>
        <v>0</v>
      </c>
      <c r="BI256" s="105">
        <f t="shared" si="2132"/>
        <v>0</v>
      </c>
      <c r="BJ256" s="5">
        <f t="shared" si="2133"/>
        <v>0</v>
      </c>
      <c r="BK256" s="5"/>
      <c r="BL256" s="5">
        <f>LOOKUP(BL$6,'Daily Absent'!$O$6:$AX$6,'Daily Absent'!$O256:$AX256)</f>
        <v>0</v>
      </c>
      <c r="BM256" s="104">
        <f>VALUE('Time Sheet KN'!BN256-'Time Sheet KN'!BM256)*24</f>
        <v>0</v>
      </c>
      <c r="BN256" s="104">
        <f>VALUE('Time Sheet KN'!BP256-'Time Sheet KN'!BO256)*24</f>
        <v>0</v>
      </c>
      <c r="BO256" s="104">
        <f>VALUE('Time Sheet KN'!BR256-'Time Sheet KN'!BQ256)*24</f>
        <v>0</v>
      </c>
      <c r="BP256" s="105">
        <f t="shared" si="2134"/>
        <v>0</v>
      </c>
      <c r="BQ256" s="5">
        <f t="shared" si="2135"/>
        <v>0</v>
      </c>
      <c r="BR256" s="5"/>
      <c r="BS256" s="5">
        <f>LOOKUP(BS$6,'Daily Absent'!$O$6:$AX$6,'Daily Absent'!$O256:$AX256)</f>
        <v>0</v>
      </c>
      <c r="BT256" s="104">
        <f>VALUE('Time Sheet KN'!BU256-'Time Sheet KN'!BT256)*24</f>
        <v>0</v>
      </c>
      <c r="BU256" s="104">
        <f>VALUE('Time Sheet KN'!BW256-'Time Sheet KN'!BV256)*24</f>
        <v>0</v>
      </c>
      <c r="BV256" s="104">
        <f>VALUE('Time Sheet KN'!BY256-'Time Sheet KN'!BX256)*24</f>
        <v>0</v>
      </c>
      <c r="BW256" s="105">
        <f t="shared" si="2136"/>
        <v>0</v>
      </c>
      <c r="BX256" s="5">
        <f t="shared" si="2137"/>
        <v>0</v>
      </c>
      <c r="BY256" s="5"/>
      <c r="BZ256" s="5">
        <f>LOOKUP(BZ$6,'Daily Absent'!$O$6:$AX$6,'Daily Absent'!$O256:$AX256)</f>
        <v>0</v>
      </c>
      <c r="CA256" s="104">
        <f>VALUE('Time Sheet KN'!CB256-'Time Sheet KN'!CA256)*24</f>
        <v>0</v>
      </c>
      <c r="CB256" s="104">
        <f>VALUE('Time Sheet KN'!CD256-'Time Sheet KN'!CC256)*24</f>
        <v>0</v>
      </c>
      <c r="CC256" s="104">
        <f>VALUE('Time Sheet KN'!CF256-'Time Sheet KN'!CE256)*24</f>
        <v>0</v>
      </c>
      <c r="CD256" s="105">
        <f t="shared" si="2138"/>
        <v>0</v>
      </c>
      <c r="CE256" s="5">
        <f t="shared" si="2139"/>
        <v>0</v>
      </c>
      <c r="CF256" s="5"/>
      <c r="CG256" s="5">
        <f>LOOKUP(CG$6,'Daily Absent'!$O$6:$AX$6,'Daily Absent'!$O256:$AX256)</f>
        <v>0</v>
      </c>
      <c r="CH256" s="104">
        <f>VALUE('Time Sheet KN'!CI256-'Time Sheet KN'!CH256)*24</f>
        <v>0</v>
      </c>
      <c r="CI256" s="104">
        <f>VALUE('Time Sheet KN'!CK256-'Time Sheet KN'!CJ256)*24</f>
        <v>0</v>
      </c>
      <c r="CJ256" s="104">
        <f>VALUE('Time Sheet KN'!CM256-'Time Sheet KN'!CL256)*24</f>
        <v>0</v>
      </c>
      <c r="CK256" s="105">
        <f t="shared" si="2140"/>
        <v>0</v>
      </c>
      <c r="CL256" s="5">
        <f t="shared" si="2141"/>
        <v>0</v>
      </c>
      <c r="CM256" s="5"/>
      <c r="CN256" s="5">
        <f>LOOKUP(CN$6,'Daily Absent'!$O$6:$AX$6,'Daily Absent'!$O256:$AX256)</f>
        <v>0</v>
      </c>
      <c r="CO256" s="104">
        <f>VALUE('Time Sheet KN'!CP256-'Time Sheet KN'!CO256)*24</f>
        <v>0</v>
      </c>
      <c r="CP256" s="104">
        <f>VALUE('Time Sheet KN'!CR256-'Time Sheet KN'!CQ256)*24</f>
        <v>0</v>
      </c>
      <c r="CQ256" s="104">
        <f>VALUE('Time Sheet KN'!CT256-'Time Sheet KN'!CS256)*24</f>
        <v>0</v>
      </c>
      <c r="CR256" s="105">
        <f t="shared" si="2142"/>
        <v>0</v>
      </c>
      <c r="CS256" s="5">
        <f t="shared" si="2143"/>
        <v>0</v>
      </c>
      <c r="CT256" s="5"/>
      <c r="CU256" s="5">
        <f>LOOKUP(CU$6,'Daily Absent'!$O$6:$AX$6,'Daily Absent'!$O256:$AX256)</f>
        <v>0</v>
      </c>
      <c r="CV256" s="104">
        <f>VALUE('Time Sheet KN'!CW256-'Time Sheet KN'!CV256)*24</f>
        <v>0</v>
      </c>
      <c r="CW256" s="104">
        <f>VALUE('Time Sheet KN'!CY256-'Time Sheet KN'!CX256)*24</f>
        <v>0</v>
      </c>
      <c r="CX256" s="104">
        <f>VALUE('Time Sheet KN'!DA256-'Time Sheet KN'!CZ256)*24</f>
        <v>0</v>
      </c>
      <c r="CY256" s="105">
        <f t="shared" si="2144"/>
        <v>0</v>
      </c>
      <c r="CZ256" s="5">
        <f t="shared" si="2145"/>
        <v>0</v>
      </c>
      <c r="DA256" s="5"/>
      <c r="DB256" s="5">
        <f>LOOKUP(DB$6,'Daily Absent'!$O$6:$AX$6,'Daily Absent'!$O256:$AX256)</f>
        <v>0</v>
      </c>
      <c r="DC256" s="104">
        <f>VALUE('Time Sheet KN'!DD256-'Time Sheet KN'!DC256)*24</f>
        <v>0</v>
      </c>
      <c r="DD256" s="104">
        <f>VALUE('Time Sheet KN'!DF256-'Time Sheet KN'!DE256)*24</f>
        <v>0</v>
      </c>
      <c r="DE256" s="104">
        <f>VALUE('Time Sheet KN'!DH256-'Time Sheet KN'!DG256)*24</f>
        <v>0</v>
      </c>
      <c r="DF256" s="105">
        <f t="shared" si="2146"/>
        <v>0</v>
      </c>
      <c r="DG256" s="5">
        <f t="shared" si="2147"/>
        <v>0</v>
      </c>
      <c r="DH256" s="5"/>
      <c r="DI256" s="5">
        <f>LOOKUP(DI$6,'Daily Absent'!$O$6:$AX$6,'Daily Absent'!$O256:$AX256)</f>
        <v>0</v>
      </c>
      <c r="DJ256" s="104">
        <f>VALUE('Time Sheet KN'!DK256-'Time Sheet KN'!DJ256)*24</f>
        <v>0</v>
      </c>
      <c r="DK256" s="104">
        <f>VALUE('Time Sheet KN'!DM256-'Time Sheet KN'!DL256)*24</f>
        <v>0</v>
      </c>
      <c r="DL256" s="104">
        <f>VALUE('Time Sheet KN'!DO256-'Time Sheet KN'!DN256)*24</f>
        <v>0</v>
      </c>
      <c r="DM256" s="105">
        <f t="shared" si="2148"/>
        <v>0</v>
      </c>
      <c r="DN256" s="5">
        <f t="shared" si="2149"/>
        <v>0</v>
      </c>
      <c r="DO256" s="5"/>
      <c r="DP256" s="5">
        <f>LOOKUP(DP$6,'Daily Absent'!$O$6:$AX$6,'Daily Absent'!$O256:$AX256)</f>
        <v>0</v>
      </c>
      <c r="DQ256" s="104">
        <f>VALUE('Time Sheet KN'!DR256-'Time Sheet KN'!DQ256)*24</f>
        <v>0</v>
      </c>
      <c r="DR256" s="104">
        <f>VALUE('Time Sheet KN'!DT256-'Time Sheet KN'!DS256)*24</f>
        <v>0</v>
      </c>
      <c r="DS256" s="104">
        <f>VALUE('Time Sheet KN'!DV256-'Time Sheet KN'!DU256)*24</f>
        <v>0</v>
      </c>
      <c r="DT256" s="105">
        <f t="shared" si="2150"/>
        <v>0</v>
      </c>
      <c r="DU256" s="5">
        <f t="shared" si="2151"/>
        <v>0</v>
      </c>
      <c r="DV256" s="5"/>
      <c r="DW256" s="5">
        <f>LOOKUP(DW$6,'Daily Absent'!$O$6:$AX$6,'Daily Absent'!$O256:$AX256)</f>
        <v>0</v>
      </c>
      <c r="DX256" s="104">
        <f>VALUE('Time Sheet KN'!DY256-'Time Sheet KN'!DX256)*24</f>
        <v>0</v>
      </c>
      <c r="DY256" s="104">
        <f>VALUE('Time Sheet KN'!EA256-'Time Sheet KN'!DZ256)*24</f>
        <v>0</v>
      </c>
      <c r="DZ256" s="104">
        <f>VALUE('Time Sheet KN'!EC256-'Time Sheet KN'!EB256)*24</f>
        <v>0</v>
      </c>
      <c r="EA256" s="105">
        <f t="shared" si="2152"/>
        <v>0</v>
      </c>
      <c r="EB256" s="5">
        <f t="shared" si="2153"/>
        <v>0</v>
      </c>
      <c r="EC256" s="5"/>
      <c r="ED256" s="5">
        <f>LOOKUP(ED$6,'Daily Absent'!$O$6:$AX$6,'Daily Absent'!$O256:$AX256)</f>
        <v>1</v>
      </c>
      <c r="EE256" s="104">
        <f>VALUE('Time Sheet KN'!EF256-'Time Sheet KN'!EE256)*24</f>
        <v>5</v>
      </c>
      <c r="EF256" s="104">
        <f>VALUE('Time Sheet KN'!EH256-'Time Sheet KN'!EG256)*24</f>
        <v>5.0000000000000009</v>
      </c>
      <c r="EG256" s="104">
        <f>VALUE('Time Sheet KN'!EJ256-'Time Sheet KN'!EI256)*24</f>
        <v>0</v>
      </c>
      <c r="EH256" s="105">
        <f t="shared" si="2154"/>
        <v>10</v>
      </c>
      <c r="EI256" s="5">
        <f t="shared" si="2155"/>
        <v>0</v>
      </c>
      <c r="EJ256" s="5"/>
      <c r="EK256" s="5">
        <f>LOOKUP(EK$6,'Daily Absent'!$O$6:$AX$6,'Daily Absent'!$O256:$AX256)</f>
        <v>1</v>
      </c>
      <c r="EL256" s="104">
        <f>VALUE('Time Sheet KN'!EM256-'Time Sheet KN'!EL256)*24</f>
        <v>5</v>
      </c>
      <c r="EM256" s="104">
        <f>VALUE('Time Sheet KN'!EO256-'Time Sheet KN'!EN256)*24</f>
        <v>5.0000000000000009</v>
      </c>
      <c r="EN256" s="104">
        <f>VALUE('Time Sheet KN'!EQ256-'Time Sheet KN'!EP256)*24</f>
        <v>0</v>
      </c>
      <c r="EO256" s="105">
        <f t="shared" si="2156"/>
        <v>9</v>
      </c>
      <c r="EP256" s="5">
        <f t="shared" si="2157"/>
        <v>1</v>
      </c>
      <c r="EQ256" s="5"/>
      <c r="ER256" s="5">
        <f>LOOKUP(ER$6,'Daily Absent'!$O$6:$AX$6,'Daily Absent'!$O256:$AX256)</f>
        <v>0</v>
      </c>
      <c r="ES256" s="104">
        <f>VALUE('Time Sheet KN'!ET256-'Time Sheet KN'!ES256)*24</f>
        <v>0</v>
      </c>
      <c r="ET256" s="104">
        <f>VALUE('Time Sheet KN'!EV256-'Time Sheet KN'!EU256)*24</f>
        <v>0</v>
      </c>
      <c r="EU256" s="104">
        <f>VALUE('Time Sheet KN'!EX256-'Time Sheet KN'!EW256)*24</f>
        <v>0</v>
      </c>
      <c r="EV256" s="105">
        <f t="shared" si="2158"/>
        <v>0</v>
      </c>
      <c r="EW256" s="5">
        <f t="shared" si="2159"/>
        <v>0</v>
      </c>
      <c r="EX256" s="5"/>
      <c r="EY256" s="5">
        <f>LOOKUP(EY$6,'Daily Absent'!$O$6:$AX$6,'Daily Absent'!$O256:$AX256)</f>
        <v>1</v>
      </c>
      <c r="EZ256" s="104">
        <f>VALUE('Time Sheet KN'!FA256-'Time Sheet KN'!EZ256)*24</f>
        <v>5</v>
      </c>
      <c r="FA256" s="104">
        <f>VALUE('Time Sheet KN'!FC256-'Time Sheet KN'!FB256)*24</f>
        <v>5.0000000000000009</v>
      </c>
      <c r="FB256" s="104">
        <f>VALUE('Time Sheet KN'!FE256-'Time Sheet KN'!FD256)*24</f>
        <v>3</v>
      </c>
      <c r="FC256" s="105">
        <f t="shared" si="2160"/>
        <v>10</v>
      </c>
      <c r="FD256" s="5">
        <f t="shared" si="2161"/>
        <v>3</v>
      </c>
      <c r="FE256" s="5"/>
      <c r="FF256" s="5">
        <f>LOOKUP(FF$6,'Daily Absent'!$O$6:$AX$6,'Daily Absent'!$O256:$AX256)</f>
        <v>1</v>
      </c>
      <c r="FG256" s="104">
        <f>VALUE('Time Sheet KN'!FH256-'Time Sheet KN'!FG256)*24</f>
        <v>0</v>
      </c>
      <c r="FH256" s="104">
        <f>VALUE('Time Sheet KN'!FJ256-'Time Sheet KN'!FI256)*24</f>
        <v>0</v>
      </c>
      <c r="FI256" s="104">
        <f>VALUE('Time Sheet KN'!FL256-'Time Sheet KN'!FK256)*24</f>
        <v>0</v>
      </c>
      <c r="FJ256" s="105">
        <f t="shared" si="2162"/>
        <v>0</v>
      </c>
      <c r="FK256" s="5">
        <f t="shared" si="2163"/>
        <v>0</v>
      </c>
      <c r="FL256" s="5"/>
      <c r="FM256" s="5">
        <f>LOOKUP(FM$6,'Daily Absent'!$O$6:$AX$6,'Daily Absent'!$O256:$AX256)</f>
        <v>0</v>
      </c>
      <c r="FN256" s="104">
        <f>VALUE('Time Sheet KN'!FO256-'Time Sheet KN'!FN256)*24</f>
        <v>0</v>
      </c>
      <c r="FO256" s="104">
        <f>VALUE('Time Sheet KN'!FQ256-'Time Sheet KN'!FP256)*24</f>
        <v>0</v>
      </c>
      <c r="FP256" s="104">
        <f>VALUE('Time Sheet KN'!FS256-'Time Sheet KN'!FR256)*24</f>
        <v>0</v>
      </c>
      <c r="FQ256" s="105">
        <f t="shared" si="2164"/>
        <v>0</v>
      </c>
      <c r="FR256" s="5">
        <f t="shared" si="2165"/>
        <v>0</v>
      </c>
      <c r="FS256" s="5"/>
      <c r="FT256" s="5">
        <f>LOOKUP(FT$6,'Daily Absent'!$O$6:$AX$6,'Daily Absent'!$O256:$AX256)</f>
        <v>0</v>
      </c>
      <c r="FU256" s="104">
        <f>VALUE('Time Sheet KN'!FV256-'Time Sheet KN'!FU256)*24</f>
        <v>0</v>
      </c>
      <c r="FV256" s="104">
        <f>VALUE('Time Sheet KN'!FX256-'Time Sheet KN'!FW256)*24</f>
        <v>0</v>
      </c>
      <c r="FW256" s="104">
        <f>VALUE('Time Sheet KN'!FZ256-'Time Sheet KN'!FY256)*24</f>
        <v>0</v>
      </c>
      <c r="FX256" s="105">
        <f t="shared" si="2166"/>
        <v>0</v>
      </c>
      <c r="FY256" s="5">
        <f t="shared" si="2167"/>
        <v>0</v>
      </c>
      <c r="FZ256" s="5"/>
      <c r="GA256" s="5">
        <f>LOOKUP(GA$6,'Daily Absent'!$O$6:$AX$6,'Daily Absent'!$O256:$AX256)</f>
        <v>0</v>
      </c>
      <c r="GB256" s="104">
        <f>VALUE('Time Sheet KN'!GC256-'Time Sheet KN'!GB256)*24</f>
        <v>0</v>
      </c>
      <c r="GC256" s="104">
        <f>VALUE('Time Sheet KN'!GE256-'Time Sheet KN'!GD256)*24</f>
        <v>0</v>
      </c>
      <c r="GD256" s="104">
        <f>VALUE('Time Sheet KN'!GG256-'Time Sheet KN'!GF256)*24</f>
        <v>0</v>
      </c>
      <c r="GE256" s="105">
        <f t="shared" si="2168"/>
        <v>0</v>
      </c>
      <c r="GF256" s="5">
        <f t="shared" si="2169"/>
        <v>0</v>
      </c>
      <c r="GG256" s="5"/>
      <c r="GH256" s="5">
        <f>LOOKUP(GH$6,'Daily Absent'!$O$6:$AX$6,'Daily Absent'!$O256:$AX256)</f>
        <v>0</v>
      </c>
      <c r="GI256" s="104">
        <f>VALUE('Time Sheet KN'!GJ256-'Time Sheet KN'!GI256)*24</f>
        <v>0</v>
      </c>
      <c r="GJ256" s="104">
        <f>VALUE('Time Sheet KN'!GL256-'Time Sheet KN'!GK256)*24</f>
        <v>0</v>
      </c>
      <c r="GK256" s="104">
        <f>VALUE('Time Sheet KN'!GN256-'Time Sheet KN'!GM256)*24</f>
        <v>0</v>
      </c>
      <c r="GL256" s="105">
        <f t="shared" si="2170"/>
        <v>0</v>
      </c>
      <c r="GM256" s="5">
        <f t="shared" si="2171"/>
        <v>0</v>
      </c>
      <c r="GN256" s="5"/>
      <c r="GO256" s="5">
        <f>LOOKUP(GO$6,'Daily Absent'!$O$6:$AX$6,'Daily Absent'!$O256:$AX256)</f>
        <v>0</v>
      </c>
      <c r="GP256" s="104">
        <f>VALUE('Time Sheet KN'!GQ256-'Time Sheet KN'!GP256)*24</f>
        <v>0</v>
      </c>
      <c r="GQ256" s="104">
        <f>VALUE('Time Sheet KN'!GS256-'Time Sheet KN'!GR256)*24</f>
        <v>0</v>
      </c>
      <c r="GR256" s="104">
        <f>VALUE('Time Sheet KN'!GU256-'Time Sheet KN'!GT256)*24</f>
        <v>0</v>
      </c>
      <c r="GS256" s="105">
        <f t="shared" si="2172"/>
        <v>0</v>
      </c>
      <c r="GT256" s="5">
        <f t="shared" si="2173"/>
        <v>0</v>
      </c>
      <c r="GU256" s="5"/>
      <c r="GV256" s="5">
        <f>LOOKUP(GV$6,'Daily Absent'!$O$6:$AX$6,'Daily Absent'!$O256:$AX256)</f>
        <v>0</v>
      </c>
      <c r="GW256" s="104">
        <f>VALUE('Time Sheet KN'!GX256-'Time Sheet KN'!GW256)*24</f>
        <v>0</v>
      </c>
      <c r="GX256" s="104">
        <f>VALUE('Time Sheet KN'!GZ256-'Time Sheet KN'!GY256)*24</f>
        <v>0</v>
      </c>
      <c r="GY256" s="104">
        <f>VALUE('Time Sheet KN'!HB256-'Time Sheet KN'!HA256)*24</f>
        <v>0</v>
      </c>
      <c r="GZ256" s="105">
        <f t="shared" si="2174"/>
        <v>0</v>
      </c>
      <c r="HA256" s="5">
        <f t="shared" si="2175"/>
        <v>0</v>
      </c>
      <c r="HB256" s="5"/>
      <c r="HC256" s="5">
        <f>LOOKUP(HC$6,'Daily Absent'!$O$6:$AX$6,'Daily Absent'!$O256:$AX256)</f>
        <v>0</v>
      </c>
      <c r="HD256" s="104">
        <f>VALUE('Time Sheet KN'!HE256-'Time Sheet KN'!HD256)*24</f>
        <v>0</v>
      </c>
      <c r="HE256" s="104">
        <f>VALUE('Time Sheet KN'!HG256-'Time Sheet KN'!HF256)*24</f>
        <v>0</v>
      </c>
      <c r="HF256" s="104">
        <f>VALUE('Time Sheet KN'!HI256-'Time Sheet KN'!HH256)*24</f>
        <v>0</v>
      </c>
      <c r="HG256" s="105">
        <f t="shared" si="2176"/>
        <v>0</v>
      </c>
      <c r="HH256" s="5">
        <f t="shared" si="2177"/>
        <v>0</v>
      </c>
      <c r="HI256" s="5"/>
      <c r="HJ256" s="5">
        <f>LOOKUP(HJ$6,'Daily Absent'!$O$6:$AX$6,'Daily Absent'!$O256:$AX256)</f>
        <v>0</v>
      </c>
      <c r="HK256" s="104">
        <f>VALUE('Time Sheet KN'!HL256-'Time Sheet KN'!HK256)*24</f>
        <v>0</v>
      </c>
      <c r="HL256" s="104">
        <f>VALUE('Time Sheet KN'!HN256-'Time Sheet KN'!HM256)*24</f>
        <v>0</v>
      </c>
      <c r="HM256" s="104">
        <f>VALUE('Time Sheet KN'!HP256-'Time Sheet KN'!HO256)*24</f>
        <v>0</v>
      </c>
      <c r="HN256" s="105">
        <f t="shared" si="2178"/>
        <v>0</v>
      </c>
      <c r="HO256" s="5">
        <f t="shared" si="2179"/>
        <v>0</v>
      </c>
      <c r="HP256" s="5"/>
      <c r="HQ256" s="5">
        <f>LOOKUP(HQ$6,'Daily Absent'!$O$6:$AX$6,'Daily Absent'!$O256:$AX256)</f>
        <v>0</v>
      </c>
      <c r="HR256" s="104">
        <f>VALUE('Time Sheet KN'!HS256-'Time Sheet KN'!HR256)*24</f>
        <v>0</v>
      </c>
      <c r="HS256" s="104">
        <f>VALUE('Time Sheet KN'!HU256-'Time Sheet KN'!HT256)*24</f>
        <v>0</v>
      </c>
      <c r="HT256" s="104">
        <f>VALUE('Time Sheet KN'!HW256-'Time Sheet KN'!HV256)*24</f>
        <v>0</v>
      </c>
      <c r="HU256" s="105">
        <f t="shared" si="2180"/>
        <v>0</v>
      </c>
      <c r="HV256" s="5">
        <f t="shared" si="2181"/>
        <v>0</v>
      </c>
      <c r="HW256" s="5"/>
      <c r="HX256" s="5">
        <f>LOOKUP(HX$6,'Daily Absent'!$O$6:$AX$6,'Daily Absent'!$O256:$AX256)</f>
        <v>0</v>
      </c>
      <c r="HY256" s="104">
        <f>VALUE('Time Sheet KN'!HZ256-'Time Sheet KN'!HY256)*24</f>
        <v>0</v>
      </c>
      <c r="HZ256" s="104">
        <f>VALUE('Time Sheet KN'!IB256-'Time Sheet KN'!IA256)*24</f>
        <v>0</v>
      </c>
      <c r="IA256" s="104">
        <f>VALUE('Time Sheet KN'!ID256-'Time Sheet KN'!IC256)*24</f>
        <v>0</v>
      </c>
      <c r="IB256" s="105">
        <f t="shared" si="2182"/>
        <v>0</v>
      </c>
      <c r="IC256" s="5">
        <f t="shared" si="2183"/>
        <v>0</v>
      </c>
      <c r="ID256" s="5"/>
      <c r="IE256" s="5">
        <f>LOOKUP(IE$6,'Daily Absent'!$O$6:$AX$6,'Daily Absent'!$O256:$AX256)</f>
        <v>0</v>
      </c>
      <c r="IF256" s="104">
        <f>VALUE('Time Sheet KN'!IG256-'Time Sheet KN'!IF256)*24</f>
        <v>0</v>
      </c>
      <c r="IG256" s="104">
        <f>VALUE('Time Sheet KN'!II256-'Time Sheet KN'!IH256)*24</f>
        <v>0</v>
      </c>
      <c r="IH256" s="104">
        <f>VALUE('Time Sheet KN'!IK256-'Time Sheet KN'!IJ256)*24</f>
        <v>0</v>
      </c>
      <c r="II256" s="105">
        <f t="shared" si="2184"/>
        <v>0</v>
      </c>
      <c r="IJ256" s="5">
        <f t="shared" si="2185"/>
        <v>0</v>
      </c>
      <c r="IK256" s="5"/>
      <c r="IL256" s="5">
        <f>LOOKUP(IL$6,'Daily Absent'!$O$6:$AX$6,'Daily Absent'!$O256:$AX256)</f>
        <v>0</v>
      </c>
      <c r="IM256" s="104">
        <f>VALUE('Time Sheet KN'!IN256-'Time Sheet KN'!IM256)*24</f>
        <v>0</v>
      </c>
      <c r="IN256" s="104">
        <f>VALUE('Time Sheet KN'!IP256-'Time Sheet KN'!IO256)*24</f>
        <v>0</v>
      </c>
      <c r="IO256" s="104">
        <f>VALUE('Time Sheet KN'!IR256-'Time Sheet KN'!IQ256)*24</f>
        <v>0</v>
      </c>
      <c r="IP256" s="105">
        <f t="shared" si="2186"/>
        <v>0</v>
      </c>
      <c r="IQ256" s="5">
        <f t="shared" si="2187"/>
        <v>0</v>
      </c>
      <c r="IR256" s="5"/>
      <c r="IS256" s="5">
        <f>LOOKUP(IS$6,'Daily Absent'!$O$6:$AX$6,'Daily Absent'!$O256:$AX256)</f>
        <v>0</v>
      </c>
      <c r="IT256" s="104">
        <f>VALUE('Time Sheet KN'!IU256-'Time Sheet KN'!IT256)*24</f>
        <v>0</v>
      </c>
      <c r="IU256" s="104">
        <f>VALUE('Time Sheet KN'!IW256-'Time Sheet KN'!IV256)*24</f>
        <v>0</v>
      </c>
      <c r="IV256" s="104">
        <f>VALUE('Time Sheet KN'!IY256-'Time Sheet KN'!IX256)*24</f>
        <v>0</v>
      </c>
      <c r="IW256" s="105">
        <f t="shared" si="2188"/>
        <v>0</v>
      </c>
      <c r="IX256" s="5">
        <f t="shared" si="2189"/>
        <v>0</v>
      </c>
      <c r="IY256" s="5"/>
      <c r="IZ256" s="5">
        <f>LOOKUP(IZ$6,'Daily Absent'!$O$6:$AX$6,'Daily Absent'!$O256:$AX256)</f>
        <v>0</v>
      </c>
      <c r="JA256" s="104">
        <f>VALUE('Time Sheet KN'!JB256-'Time Sheet KN'!JA256)*24</f>
        <v>0</v>
      </c>
      <c r="JB256" s="104">
        <f>VALUE('Time Sheet KN'!JD256-'Time Sheet KN'!JC256)*24</f>
        <v>0</v>
      </c>
      <c r="JC256" s="104">
        <f>VALUE('Time Sheet KN'!JF256-'Time Sheet KN'!JE256)*24</f>
        <v>0</v>
      </c>
      <c r="JD256" s="105">
        <f t="shared" si="2190"/>
        <v>0</v>
      </c>
      <c r="JE256" s="5">
        <f t="shared" si="2191"/>
        <v>0</v>
      </c>
      <c r="JF256" s="5"/>
    </row>
    <row r="257" spans="1:266" ht="21" customHeight="1">
      <c r="A257" s="54">
        <f>IF('Master MP Status'!A257&gt;0,'Master MP Status'!A257,"")</f>
        <v>249</v>
      </c>
      <c r="B257" s="5" t="str">
        <f>IF(ISTEXT('Master MP Status'!B257),'Master MP Status'!B257,"")</f>
        <v>DIRECT</v>
      </c>
      <c r="C257" s="153" t="str">
        <f>IF(OR(ISTEXT('Master MP Status'!C257),'Master MP Status'!C257&gt;0),'Master MP Status'!C257,"")</f>
        <v/>
      </c>
      <c r="D257" s="154" t="str">
        <f>IF(OR(ISTEXT('Master MP Status'!D257),'Master MP Status'!D257&gt;0),'Master MP Status'!D257,"")</f>
        <v>B250171</v>
      </c>
      <c r="E257" s="5" t="str">
        <f>IF(ISTEXT('Master MP Status'!E257),'Master MP Status'!E257,"")</f>
        <v>AHMAD FADLUN MUBAROK</v>
      </c>
      <c r="F257" s="5" t="str">
        <f>IF(ISTEXT('Master MP Status'!F257),'Master MP Status'!F257,"")</f>
        <v/>
      </c>
      <c r="G257" s="5" t="str">
        <f>IF(ISTEXT('Master MP Status'!G257),'Master MP Status'!G257,"")</f>
        <v>Cilegon</v>
      </c>
      <c r="H257" s="5" t="str">
        <f>IF(ISTEXT('Master MP Status'!H257),'Master MP Status'!H257,"")</f>
        <v>MURSID</v>
      </c>
      <c r="I257" s="5" t="str">
        <f>IF(ISTEXT('Master MP Status'!I257),'Master MP Status'!I257,"")</f>
        <v>Fitter 1</v>
      </c>
      <c r="J257" s="5" t="str">
        <f>IF(ISTEXT('Master MP Status'!J257),'Master MP Status'!J257,"")</f>
        <v>Fitter 1</v>
      </c>
      <c r="K257" s="9">
        <f>IF(OR('Master MP Status'!K257=0,'Master MP Status'!K257=""),"",'Master MP Status'!K257)</f>
        <v>45856</v>
      </c>
      <c r="L257" s="9">
        <f>IF(OR('Master MP Status'!L257=0,'Master MP Status'!L257=""),"",'Master MP Status'!L257)</f>
        <v>45856</v>
      </c>
      <c r="M257" s="9" t="str">
        <f>IF(OR('Master MP Status'!M257=0,'Master MP Status'!M257=""),"",'Master MP Status'!M257)</f>
        <v/>
      </c>
      <c r="N257" s="5" t="str">
        <f>IF(ISTEXT('Master MP Status'!N257),'Master MP Status'!N257,"")</f>
        <v/>
      </c>
      <c r="O257" s="5">
        <f>LOOKUP(O$6,'Daily Absent'!$O$6:$AX$6,'Daily Absent'!$O257:$AX257)</f>
        <v>0</v>
      </c>
      <c r="P257" s="104">
        <f>VALUE('Time Sheet KN'!Q257-'Time Sheet KN'!P257)*24</f>
        <v>0</v>
      </c>
      <c r="Q257" s="104">
        <f>VALUE('Time Sheet KN'!S257-'Time Sheet KN'!R257)*24</f>
        <v>0</v>
      </c>
      <c r="R257" s="104">
        <f>VALUE('Time Sheet KN'!U257-'Time Sheet KN'!T257)*24</f>
        <v>0</v>
      </c>
      <c r="S257" s="105">
        <f t="shared" si="2120"/>
        <v>0</v>
      </c>
      <c r="T257" s="5">
        <f t="shared" si="2121"/>
        <v>0</v>
      </c>
      <c r="U257" s="5"/>
      <c r="V257" s="5">
        <f>LOOKUP(V$6,'Daily Absent'!$O$6:$AX$6,'Daily Absent'!$O257:$AX257)</f>
        <v>0</v>
      </c>
      <c r="W257" s="104">
        <f>VALUE('Time Sheet KN'!X257-'Time Sheet KN'!W257)*24</f>
        <v>0</v>
      </c>
      <c r="X257" s="104">
        <f>VALUE('Time Sheet KN'!Z257-'Time Sheet KN'!Y257)*24</f>
        <v>0</v>
      </c>
      <c r="Y257" s="104">
        <f>VALUE('Time Sheet KN'!AB257-'Time Sheet KN'!AA257)*24</f>
        <v>0</v>
      </c>
      <c r="Z257" s="105">
        <f t="shared" si="2122"/>
        <v>0</v>
      </c>
      <c r="AA257" s="5">
        <f t="shared" si="2123"/>
        <v>0</v>
      </c>
      <c r="AB257" s="5"/>
      <c r="AC257" s="5">
        <f>LOOKUP(AC$6,'Daily Absent'!$O$6:$AX$6,'Daily Absent'!$O257:$AX257)</f>
        <v>0</v>
      </c>
      <c r="AD257" s="104">
        <f>VALUE('Time Sheet KN'!AE257-'Time Sheet KN'!AD257)*24</f>
        <v>0</v>
      </c>
      <c r="AE257" s="104">
        <f>VALUE('Time Sheet KN'!AG257-'Time Sheet KN'!AF257)*24</f>
        <v>0</v>
      </c>
      <c r="AF257" s="104">
        <f>VALUE('Time Sheet KN'!AI257-'Time Sheet KN'!AH257)*24</f>
        <v>0</v>
      </c>
      <c r="AG257" s="105">
        <f t="shared" si="2124"/>
        <v>0</v>
      </c>
      <c r="AH257" s="5">
        <f t="shared" si="2125"/>
        <v>0</v>
      </c>
      <c r="AI257" s="5"/>
      <c r="AJ257" s="5">
        <f>LOOKUP(AJ$6,'Daily Absent'!$O$6:$AX$6,'Daily Absent'!$O257:$AX257)</f>
        <v>0</v>
      </c>
      <c r="AK257" s="104">
        <f>VALUE('Time Sheet KN'!AL257-'Time Sheet KN'!AK257)*24</f>
        <v>0</v>
      </c>
      <c r="AL257" s="104">
        <f>VALUE('Time Sheet KN'!AN257-'Time Sheet KN'!AM257)*24</f>
        <v>0</v>
      </c>
      <c r="AM257" s="104">
        <f>VALUE('Time Sheet KN'!AP257-'Time Sheet KN'!AO257)*24</f>
        <v>0</v>
      </c>
      <c r="AN257" s="105">
        <f t="shared" si="2126"/>
        <v>0</v>
      </c>
      <c r="AO257" s="5">
        <f t="shared" si="2127"/>
        <v>0</v>
      </c>
      <c r="AP257" s="5"/>
      <c r="AQ257" s="5">
        <f>LOOKUP(AQ$6,'Daily Absent'!$O$6:$AX$6,'Daily Absent'!$O257:$AX257)</f>
        <v>0</v>
      </c>
      <c r="AR257" s="104">
        <f>VALUE('Time Sheet KN'!AS257-'Time Sheet KN'!AR257)*24</f>
        <v>0</v>
      </c>
      <c r="AS257" s="104">
        <f>VALUE('Time Sheet KN'!AU257-'Time Sheet KN'!AT257)*24</f>
        <v>0</v>
      </c>
      <c r="AT257" s="104">
        <f>VALUE('Time Sheet KN'!AW257-'Time Sheet KN'!AV257)*24</f>
        <v>0</v>
      </c>
      <c r="AU257" s="105">
        <f t="shared" si="2128"/>
        <v>0</v>
      </c>
      <c r="AV257" s="5">
        <f t="shared" si="2129"/>
        <v>0</v>
      </c>
      <c r="AW257" s="5"/>
      <c r="AX257" s="5">
        <f>LOOKUP(AX$6,'Daily Absent'!$O$6:$AX$6,'Daily Absent'!$O257:$AX257)</f>
        <v>0</v>
      </c>
      <c r="AY257" s="104">
        <f>VALUE('Time Sheet KN'!AZ257-'Time Sheet KN'!AY257)*24</f>
        <v>0</v>
      </c>
      <c r="AZ257" s="104">
        <f>VALUE('Time Sheet KN'!BB257-'Time Sheet KN'!BA257)*24</f>
        <v>0</v>
      </c>
      <c r="BA257" s="104">
        <f>VALUE('Time Sheet KN'!BD257-'Time Sheet KN'!BC257)*24</f>
        <v>0</v>
      </c>
      <c r="BB257" s="105">
        <f t="shared" si="2130"/>
        <v>0</v>
      </c>
      <c r="BC257" s="5">
        <f t="shared" si="2131"/>
        <v>0</v>
      </c>
      <c r="BD257" s="5"/>
      <c r="BE257" s="5">
        <f>LOOKUP(BE$6,'Daily Absent'!$O$6:$AX$6,'Daily Absent'!$O257:$AX257)</f>
        <v>0</v>
      </c>
      <c r="BF257" s="104">
        <f>VALUE('Time Sheet KN'!BG257-'Time Sheet KN'!BF257)*24</f>
        <v>0</v>
      </c>
      <c r="BG257" s="104">
        <f>VALUE('Time Sheet KN'!BI257-'Time Sheet KN'!BH257)*24</f>
        <v>0</v>
      </c>
      <c r="BH257" s="104">
        <f>VALUE('Time Sheet KN'!BK257-'Time Sheet KN'!BJ257)*24</f>
        <v>0</v>
      </c>
      <c r="BI257" s="105">
        <f t="shared" si="2132"/>
        <v>0</v>
      </c>
      <c r="BJ257" s="5">
        <f t="shared" si="2133"/>
        <v>0</v>
      </c>
      <c r="BK257" s="5"/>
      <c r="BL257" s="5">
        <f>LOOKUP(BL$6,'Daily Absent'!$O$6:$AX$6,'Daily Absent'!$O257:$AX257)</f>
        <v>0</v>
      </c>
      <c r="BM257" s="104">
        <f>VALUE('Time Sheet KN'!BN257-'Time Sheet KN'!BM257)*24</f>
        <v>0</v>
      </c>
      <c r="BN257" s="104">
        <f>VALUE('Time Sheet KN'!BP257-'Time Sheet KN'!BO257)*24</f>
        <v>0</v>
      </c>
      <c r="BO257" s="104">
        <f>VALUE('Time Sheet KN'!BR257-'Time Sheet KN'!BQ257)*24</f>
        <v>0</v>
      </c>
      <c r="BP257" s="105">
        <f t="shared" si="2134"/>
        <v>0</v>
      </c>
      <c r="BQ257" s="5">
        <f t="shared" si="2135"/>
        <v>0</v>
      </c>
      <c r="BR257" s="5"/>
      <c r="BS257" s="5">
        <f>LOOKUP(BS$6,'Daily Absent'!$O$6:$AX$6,'Daily Absent'!$O257:$AX257)</f>
        <v>0</v>
      </c>
      <c r="BT257" s="104">
        <f>VALUE('Time Sheet KN'!BU257-'Time Sheet KN'!BT257)*24</f>
        <v>0</v>
      </c>
      <c r="BU257" s="104">
        <f>VALUE('Time Sheet KN'!BW257-'Time Sheet KN'!BV257)*24</f>
        <v>0</v>
      </c>
      <c r="BV257" s="104">
        <f>VALUE('Time Sheet KN'!BY257-'Time Sheet KN'!BX257)*24</f>
        <v>0</v>
      </c>
      <c r="BW257" s="105">
        <f t="shared" si="2136"/>
        <v>0</v>
      </c>
      <c r="BX257" s="5">
        <f t="shared" si="2137"/>
        <v>0</v>
      </c>
      <c r="BY257" s="5"/>
      <c r="BZ257" s="5">
        <f>LOOKUP(BZ$6,'Daily Absent'!$O$6:$AX$6,'Daily Absent'!$O257:$AX257)</f>
        <v>0</v>
      </c>
      <c r="CA257" s="104">
        <f>VALUE('Time Sheet KN'!CB257-'Time Sheet KN'!CA257)*24</f>
        <v>0</v>
      </c>
      <c r="CB257" s="104">
        <f>VALUE('Time Sheet KN'!CD257-'Time Sheet KN'!CC257)*24</f>
        <v>0</v>
      </c>
      <c r="CC257" s="104">
        <f>VALUE('Time Sheet KN'!CF257-'Time Sheet KN'!CE257)*24</f>
        <v>0</v>
      </c>
      <c r="CD257" s="105">
        <f t="shared" si="2138"/>
        <v>0</v>
      </c>
      <c r="CE257" s="5">
        <f t="shared" si="2139"/>
        <v>0</v>
      </c>
      <c r="CF257" s="5"/>
      <c r="CG257" s="5">
        <f>LOOKUP(CG$6,'Daily Absent'!$O$6:$AX$6,'Daily Absent'!$O257:$AX257)</f>
        <v>0</v>
      </c>
      <c r="CH257" s="104">
        <f>VALUE('Time Sheet KN'!CI257-'Time Sheet KN'!CH257)*24</f>
        <v>0</v>
      </c>
      <c r="CI257" s="104">
        <f>VALUE('Time Sheet KN'!CK257-'Time Sheet KN'!CJ257)*24</f>
        <v>0</v>
      </c>
      <c r="CJ257" s="104">
        <f>VALUE('Time Sheet KN'!CM257-'Time Sheet KN'!CL257)*24</f>
        <v>0</v>
      </c>
      <c r="CK257" s="105">
        <f t="shared" si="2140"/>
        <v>0</v>
      </c>
      <c r="CL257" s="5">
        <f t="shared" si="2141"/>
        <v>0</v>
      </c>
      <c r="CM257" s="5"/>
      <c r="CN257" s="5">
        <f>LOOKUP(CN$6,'Daily Absent'!$O$6:$AX$6,'Daily Absent'!$O257:$AX257)</f>
        <v>0</v>
      </c>
      <c r="CO257" s="104">
        <f>VALUE('Time Sheet KN'!CP257-'Time Sheet KN'!CO257)*24</f>
        <v>0</v>
      </c>
      <c r="CP257" s="104">
        <f>VALUE('Time Sheet KN'!CR257-'Time Sheet KN'!CQ257)*24</f>
        <v>0</v>
      </c>
      <c r="CQ257" s="104">
        <f>VALUE('Time Sheet KN'!CT257-'Time Sheet KN'!CS257)*24</f>
        <v>0</v>
      </c>
      <c r="CR257" s="105">
        <f t="shared" si="2142"/>
        <v>0</v>
      </c>
      <c r="CS257" s="5">
        <f t="shared" si="2143"/>
        <v>0</v>
      </c>
      <c r="CT257" s="5"/>
      <c r="CU257" s="5">
        <f>LOOKUP(CU$6,'Daily Absent'!$O$6:$AX$6,'Daily Absent'!$O257:$AX257)</f>
        <v>0</v>
      </c>
      <c r="CV257" s="104">
        <f>VALUE('Time Sheet KN'!CW257-'Time Sheet KN'!CV257)*24</f>
        <v>0</v>
      </c>
      <c r="CW257" s="104">
        <f>VALUE('Time Sheet KN'!CY257-'Time Sheet KN'!CX257)*24</f>
        <v>0</v>
      </c>
      <c r="CX257" s="104">
        <f>VALUE('Time Sheet KN'!DA257-'Time Sheet KN'!CZ257)*24</f>
        <v>0</v>
      </c>
      <c r="CY257" s="105">
        <f t="shared" si="2144"/>
        <v>0</v>
      </c>
      <c r="CZ257" s="5">
        <f t="shared" si="2145"/>
        <v>0</v>
      </c>
      <c r="DA257" s="5"/>
      <c r="DB257" s="5">
        <f>LOOKUP(DB$6,'Daily Absent'!$O$6:$AX$6,'Daily Absent'!$O257:$AX257)</f>
        <v>0</v>
      </c>
      <c r="DC257" s="104">
        <f>VALUE('Time Sheet KN'!DD257-'Time Sheet KN'!DC257)*24</f>
        <v>0</v>
      </c>
      <c r="DD257" s="104">
        <f>VALUE('Time Sheet KN'!DF257-'Time Sheet KN'!DE257)*24</f>
        <v>0</v>
      </c>
      <c r="DE257" s="104">
        <f>VALUE('Time Sheet KN'!DH257-'Time Sheet KN'!DG257)*24</f>
        <v>0</v>
      </c>
      <c r="DF257" s="105">
        <f t="shared" si="2146"/>
        <v>0</v>
      </c>
      <c r="DG257" s="5">
        <f t="shared" si="2147"/>
        <v>0</v>
      </c>
      <c r="DH257" s="5"/>
      <c r="DI257" s="5">
        <f>LOOKUP(DI$6,'Daily Absent'!$O$6:$AX$6,'Daily Absent'!$O257:$AX257)</f>
        <v>0</v>
      </c>
      <c r="DJ257" s="104">
        <f>VALUE('Time Sheet KN'!DK257-'Time Sheet KN'!DJ257)*24</f>
        <v>0</v>
      </c>
      <c r="DK257" s="104">
        <f>VALUE('Time Sheet KN'!DM257-'Time Sheet KN'!DL257)*24</f>
        <v>0</v>
      </c>
      <c r="DL257" s="104">
        <f>VALUE('Time Sheet KN'!DO257-'Time Sheet KN'!DN257)*24</f>
        <v>0</v>
      </c>
      <c r="DM257" s="105">
        <f t="shared" si="2148"/>
        <v>0</v>
      </c>
      <c r="DN257" s="5">
        <f t="shared" si="2149"/>
        <v>0</v>
      </c>
      <c r="DO257" s="5"/>
      <c r="DP257" s="5">
        <f>LOOKUP(DP$6,'Daily Absent'!$O$6:$AX$6,'Daily Absent'!$O257:$AX257)</f>
        <v>0</v>
      </c>
      <c r="DQ257" s="104">
        <f>VALUE('Time Sheet KN'!DR257-'Time Sheet KN'!DQ257)*24</f>
        <v>0</v>
      </c>
      <c r="DR257" s="104">
        <f>VALUE('Time Sheet KN'!DT257-'Time Sheet KN'!DS257)*24</f>
        <v>0</v>
      </c>
      <c r="DS257" s="104">
        <f>VALUE('Time Sheet KN'!DV257-'Time Sheet KN'!DU257)*24</f>
        <v>0</v>
      </c>
      <c r="DT257" s="105">
        <f t="shared" si="2150"/>
        <v>0</v>
      </c>
      <c r="DU257" s="5">
        <f t="shared" si="2151"/>
        <v>0</v>
      </c>
      <c r="DV257" s="5"/>
      <c r="DW257" s="5">
        <f>LOOKUP(DW$6,'Daily Absent'!$O$6:$AX$6,'Daily Absent'!$O257:$AX257)</f>
        <v>0</v>
      </c>
      <c r="DX257" s="104">
        <f>VALUE('Time Sheet KN'!DY257-'Time Sheet KN'!DX257)*24</f>
        <v>0</v>
      </c>
      <c r="DY257" s="104">
        <f>VALUE('Time Sheet KN'!EA257-'Time Sheet KN'!DZ257)*24</f>
        <v>0</v>
      </c>
      <c r="DZ257" s="104">
        <f>VALUE('Time Sheet KN'!EC257-'Time Sheet KN'!EB257)*24</f>
        <v>0</v>
      </c>
      <c r="EA257" s="105">
        <f t="shared" si="2152"/>
        <v>0</v>
      </c>
      <c r="EB257" s="5">
        <f t="shared" si="2153"/>
        <v>0</v>
      </c>
      <c r="EC257" s="5"/>
      <c r="ED257" s="5">
        <f>LOOKUP(ED$6,'Daily Absent'!$O$6:$AX$6,'Daily Absent'!$O257:$AX257)</f>
        <v>1</v>
      </c>
      <c r="EE257" s="104">
        <f>VALUE('Time Sheet KN'!EF257-'Time Sheet KN'!EE257)*24</f>
        <v>5</v>
      </c>
      <c r="EF257" s="104">
        <f>VALUE('Time Sheet KN'!EH257-'Time Sheet KN'!EG257)*24</f>
        <v>5.0000000000000009</v>
      </c>
      <c r="EG257" s="104">
        <f>VALUE('Time Sheet KN'!EJ257-'Time Sheet KN'!EI257)*24</f>
        <v>3</v>
      </c>
      <c r="EH257" s="105">
        <f t="shared" si="2154"/>
        <v>10</v>
      </c>
      <c r="EI257" s="5">
        <f t="shared" si="2155"/>
        <v>3</v>
      </c>
      <c r="EJ257" s="5"/>
      <c r="EK257" s="5">
        <f>LOOKUP(EK$6,'Daily Absent'!$O$6:$AX$6,'Daily Absent'!$O257:$AX257)</f>
        <v>1</v>
      </c>
      <c r="EL257" s="104">
        <f>VALUE('Time Sheet KN'!EM257-'Time Sheet KN'!EL257)*24</f>
        <v>5</v>
      </c>
      <c r="EM257" s="104">
        <f>VALUE('Time Sheet KN'!EO257-'Time Sheet KN'!EN257)*24</f>
        <v>5.0000000000000009</v>
      </c>
      <c r="EN257" s="104">
        <f>VALUE('Time Sheet KN'!EQ257-'Time Sheet KN'!EP257)*24</f>
        <v>0</v>
      </c>
      <c r="EO257" s="105">
        <f t="shared" si="2156"/>
        <v>9</v>
      </c>
      <c r="EP257" s="5">
        <f t="shared" si="2157"/>
        <v>1</v>
      </c>
      <c r="EQ257" s="5"/>
      <c r="ER257" s="5">
        <f>LOOKUP(ER$6,'Daily Absent'!$O$6:$AX$6,'Daily Absent'!$O257:$AX257)</f>
        <v>0</v>
      </c>
      <c r="ES257" s="104">
        <f>VALUE('Time Sheet KN'!ET257-'Time Sheet KN'!ES257)*24</f>
        <v>0</v>
      </c>
      <c r="ET257" s="104">
        <f>VALUE('Time Sheet KN'!EV257-'Time Sheet KN'!EU257)*24</f>
        <v>0</v>
      </c>
      <c r="EU257" s="104">
        <f>VALUE('Time Sheet KN'!EX257-'Time Sheet KN'!EW257)*24</f>
        <v>0</v>
      </c>
      <c r="EV257" s="105">
        <f t="shared" si="2158"/>
        <v>0</v>
      </c>
      <c r="EW257" s="5">
        <f t="shared" si="2159"/>
        <v>0</v>
      </c>
      <c r="EX257" s="5"/>
      <c r="EY257" s="5">
        <f>LOOKUP(EY$6,'Daily Absent'!$O$6:$AX$6,'Daily Absent'!$O257:$AX257)</f>
        <v>1</v>
      </c>
      <c r="EZ257" s="104">
        <f>VALUE('Time Sheet KN'!FA257-'Time Sheet KN'!EZ257)*24</f>
        <v>5</v>
      </c>
      <c r="FA257" s="104">
        <f>VALUE('Time Sheet KN'!FC257-'Time Sheet KN'!FB257)*24</f>
        <v>5.0000000000000009</v>
      </c>
      <c r="FB257" s="104">
        <f>VALUE('Time Sheet KN'!FE257-'Time Sheet KN'!FD257)*24</f>
        <v>3</v>
      </c>
      <c r="FC257" s="105">
        <f t="shared" si="2160"/>
        <v>10</v>
      </c>
      <c r="FD257" s="5">
        <f t="shared" si="2161"/>
        <v>3</v>
      </c>
      <c r="FE257" s="5"/>
      <c r="FF257" s="5">
        <f>LOOKUP(FF$6,'Daily Absent'!$O$6:$AX$6,'Daily Absent'!$O257:$AX257)</f>
        <v>1</v>
      </c>
      <c r="FG257" s="104">
        <f>VALUE('Time Sheet KN'!FH257-'Time Sheet KN'!FG257)*24</f>
        <v>0</v>
      </c>
      <c r="FH257" s="104">
        <f>VALUE('Time Sheet KN'!FJ257-'Time Sheet KN'!FI257)*24</f>
        <v>0</v>
      </c>
      <c r="FI257" s="104">
        <f>VALUE('Time Sheet KN'!FL257-'Time Sheet KN'!FK257)*24</f>
        <v>0</v>
      </c>
      <c r="FJ257" s="105">
        <f t="shared" si="2162"/>
        <v>0</v>
      </c>
      <c r="FK257" s="5">
        <f t="shared" si="2163"/>
        <v>0</v>
      </c>
      <c r="FL257" s="5"/>
      <c r="FM257" s="5">
        <f>LOOKUP(FM$6,'Daily Absent'!$O$6:$AX$6,'Daily Absent'!$O257:$AX257)</f>
        <v>0</v>
      </c>
      <c r="FN257" s="104">
        <f>VALUE('Time Sheet KN'!FO257-'Time Sheet KN'!FN257)*24</f>
        <v>0</v>
      </c>
      <c r="FO257" s="104">
        <f>VALUE('Time Sheet KN'!FQ257-'Time Sheet KN'!FP257)*24</f>
        <v>0</v>
      </c>
      <c r="FP257" s="104">
        <f>VALUE('Time Sheet KN'!FS257-'Time Sheet KN'!FR257)*24</f>
        <v>0</v>
      </c>
      <c r="FQ257" s="105">
        <f t="shared" si="2164"/>
        <v>0</v>
      </c>
      <c r="FR257" s="5">
        <f t="shared" si="2165"/>
        <v>0</v>
      </c>
      <c r="FS257" s="5"/>
      <c r="FT257" s="5">
        <f>LOOKUP(FT$6,'Daily Absent'!$O$6:$AX$6,'Daily Absent'!$O257:$AX257)</f>
        <v>0</v>
      </c>
      <c r="FU257" s="104">
        <f>VALUE('Time Sheet KN'!FV257-'Time Sheet KN'!FU257)*24</f>
        <v>0</v>
      </c>
      <c r="FV257" s="104">
        <f>VALUE('Time Sheet KN'!FX257-'Time Sheet KN'!FW257)*24</f>
        <v>0</v>
      </c>
      <c r="FW257" s="104">
        <f>VALUE('Time Sheet KN'!FZ257-'Time Sheet KN'!FY257)*24</f>
        <v>0</v>
      </c>
      <c r="FX257" s="105">
        <f t="shared" si="2166"/>
        <v>0</v>
      </c>
      <c r="FY257" s="5">
        <f t="shared" si="2167"/>
        <v>0</v>
      </c>
      <c r="FZ257" s="5"/>
      <c r="GA257" s="5">
        <f>LOOKUP(GA$6,'Daily Absent'!$O$6:$AX$6,'Daily Absent'!$O257:$AX257)</f>
        <v>0</v>
      </c>
      <c r="GB257" s="104">
        <f>VALUE('Time Sheet KN'!GC257-'Time Sheet KN'!GB257)*24</f>
        <v>0</v>
      </c>
      <c r="GC257" s="104">
        <f>VALUE('Time Sheet KN'!GE257-'Time Sheet KN'!GD257)*24</f>
        <v>0</v>
      </c>
      <c r="GD257" s="104">
        <f>VALUE('Time Sheet KN'!GG257-'Time Sheet KN'!GF257)*24</f>
        <v>0</v>
      </c>
      <c r="GE257" s="105">
        <f t="shared" si="2168"/>
        <v>0</v>
      </c>
      <c r="GF257" s="5">
        <f t="shared" si="2169"/>
        <v>0</v>
      </c>
      <c r="GG257" s="5"/>
      <c r="GH257" s="5">
        <f>LOOKUP(GH$6,'Daily Absent'!$O$6:$AX$6,'Daily Absent'!$O257:$AX257)</f>
        <v>0</v>
      </c>
      <c r="GI257" s="104">
        <f>VALUE('Time Sheet KN'!GJ257-'Time Sheet KN'!GI257)*24</f>
        <v>0</v>
      </c>
      <c r="GJ257" s="104">
        <f>VALUE('Time Sheet KN'!GL257-'Time Sheet KN'!GK257)*24</f>
        <v>0</v>
      </c>
      <c r="GK257" s="104">
        <f>VALUE('Time Sheet KN'!GN257-'Time Sheet KN'!GM257)*24</f>
        <v>0</v>
      </c>
      <c r="GL257" s="105">
        <f t="shared" si="2170"/>
        <v>0</v>
      </c>
      <c r="GM257" s="5">
        <f t="shared" si="2171"/>
        <v>0</v>
      </c>
      <c r="GN257" s="5"/>
      <c r="GO257" s="5">
        <f>LOOKUP(GO$6,'Daily Absent'!$O$6:$AX$6,'Daily Absent'!$O257:$AX257)</f>
        <v>0</v>
      </c>
      <c r="GP257" s="104">
        <f>VALUE('Time Sheet KN'!GQ257-'Time Sheet KN'!GP257)*24</f>
        <v>0</v>
      </c>
      <c r="GQ257" s="104">
        <f>VALUE('Time Sheet KN'!GS257-'Time Sheet KN'!GR257)*24</f>
        <v>0</v>
      </c>
      <c r="GR257" s="104">
        <f>VALUE('Time Sheet KN'!GU257-'Time Sheet KN'!GT257)*24</f>
        <v>0</v>
      </c>
      <c r="GS257" s="105">
        <f t="shared" si="2172"/>
        <v>0</v>
      </c>
      <c r="GT257" s="5">
        <f t="shared" si="2173"/>
        <v>0</v>
      </c>
      <c r="GU257" s="5"/>
      <c r="GV257" s="5">
        <f>LOOKUP(GV$6,'Daily Absent'!$O$6:$AX$6,'Daily Absent'!$O257:$AX257)</f>
        <v>0</v>
      </c>
      <c r="GW257" s="104">
        <f>VALUE('Time Sheet KN'!GX257-'Time Sheet KN'!GW257)*24</f>
        <v>0</v>
      </c>
      <c r="GX257" s="104">
        <f>VALUE('Time Sheet KN'!GZ257-'Time Sheet KN'!GY257)*24</f>
        <v>0</v>
      </c>
      <c r="GY257" s="104">
        <f>VALUE('Time Sheet KN'!HB257-'Time Sheet KN'!HA257)*24</f>
        <v>0</v>
      </c>
      <c r="GZ257" s="105">
        <f t="shared" si="2174"/>
        <v>0</v>
      </c>
      <c r="HA257" s="5">
        <f t="shared" si="2175"/>
        <v>0</v>
      </c>
      <c r="HB257" s="5"/>
      <c r="HC257" s="5">
        <f>LOOKUP(HC$6,'Daily Absent'!$O$6:$AX$6,'Daily Absent'!$O257:$AX257)</f>
        <v>0</v>
      </c>
      <c r="HD257" s="104">
        <f>VALUE('Time Sheet KN'!HE257-'Time Sheet KN'!HD257)*24</f>
        <v>0</v>
      </c>
      <c r="HE257" s="104">
        <f>VALUE('Time Sheet KN'!HG257-'Time Sheet KN'!HF257)*24</f>
        <v>0</v>
      </c>
      <c r="HF257" s="104">
        <f>VALUE('Time Sheet KN'!HI257-'Time Sheet KN'!HH257)*24</f>
        <v>0</v>
      </c>
      <c r="HG257" s="105">
        <f t="shared" si="2176"/>
        <v>0</v>
      </c>
      <c r="HH257" s="5">
        <f t="shared" si="2177"/>
        <v>0</v>
      </c>
      <c r="HI257" s="5"/>
      <c r="HJ257" s="5">
        <f>LOOKUP(HJ$6,'Daily Absent'!$O$6:$AX$6,'Daily Absent'!$O257:$AX257)</f>
        <v>0</v>
      </c>
      <c r="HK257" s="104">
        <f>VALUE('Time Sheet KN'!HL257-'Time Sheet KN'!HK257)*24</f>
        <v>0</v>
      </c>
      <c r="HL257" s="104">
        <f>VALUE('Time Sheet KN'!HN257-'Time Sheet KN'!HM257)*24</f>
        <v>0</v>
      </c>
      <c r="HM257" s="104">
        <f>VALUE('Time Sheet KN'!HP257-'Time Sheet KN'!HO257)*24</f>
        <v>0</v>
      </c>
      <c r="HN257" s="105">
        <f t="shared" si="2178"/>
        <v>0</v>
      </c>
      <c r="HO257" s="5">
        <f t="shared" si="2179"/>
        <v>0</v>
      </c>
      <c r="HP257" s="5"/>
      <c r="HQ257" s="5">
        <f>LOOKUP(HQ$6,'Daily Absent'!$O$6:$AX$6,'Daily Absent'!$O257:$AX257)</f>
        <v>0</v>
      </c>
      <c r="HR257" s="104">
        <f>VALUE('Time Sheet KN'!HS257-'Time Sheet KN'!HR257)*24</f>
        <v>0</v>
      </c>
      <c r="HS257" s="104">
        <f>VALUE('Time Sheet KN'!HU257-'Time Sheet KN'!HT257)*24</f>
        <v>0</v>
      </c>
      <c r="HT257" s="104">
        <f>VALUE('Time Sheet KN'!HW257-'Time Sheet KN'!HV257)*24</f>
        <v>0</v>
      </c>
      <c r="HU257" s="105">
        <f t="shared" si="2180"/>
        <v>0</v>
      </c>
      <c r="HV257" s="5">
        <f t="shared" si="2181"/>
        <v>0</v>
      </c>
      <c r="HW257" s="5"/>
      <c r="HX257" s="5">
        <f>LOOKUP(HX$6,'Daily Absent'!$O$6:$AX$6,'Daily Absent'!$O257:$AX257)</f>
        <v>0</v>
      </c>
      <c r="HY257" s="104">
        <f>VALUE('Time Sheet KN'!HZ257-'Time Sheet KN'!HY257)*24</f>
        <v>0</v>
      </c>
      <c r="HZ257" s="104">
        <f>VALUE('Time Sheet KN'!IB257-'Time Sheet KN'!IA257)*24</f>
        <v>0</v>
      </c>
      <c r="IA257" s="104">
        <f>VALUE('Time Sheet KN'!ID257-'Time Sheet KN'!IC257)*24</f>
        <v>0</v>
      </c>
      <c r="IB257" s="105">
        <f t="shared" si="2182"/>
        <v>0</v>
      </c>
      <c r="IC257" s="5">
        <f t="shared" si="2183"/>
        <v>0</v>
      </c>
      <c r="ID257" s="5"/>
      <c r="IE257" s="5">
        <f>LOOKUP(IE$6,'Daily Absent'!$O$6:$AX$6,'Daily Absent'!$O257:$AX257)</f>
        <v>0</v>
      </c>
      <c r="IF257" s="104">
        <f>VALUE('Time Sheet KN'!IG257-'Time Sheet KN'!IF257)*24</f>
        <v>0</v>
      </c>
      <c r="IG257" s="104">
        <f>VALUE('Time Sheet KN'!II257-'Time Sheet KN'!IH257)*24</f>
        <v>0</v>
      </c>
      <c r="IH257" s="104">
        <f>VALUE('Time Sheet KN'!IK257-'Time Sheet KN'!IJ257)*24</f>
        <v>0</v>
      </c>
      <c r="II257" s="105">
        <f t="shared" si="2184"/>
        <v>0</v>
      </c>
      <c r="IJ257" s="5">
        <f t="shared" si="2185"/>
        <v>0</v>
      </c>
      <c r="IK257" s="5"/>
      <c r="IL257" s="5">
        <f>LOOKUP(IL$6,'Daily Absent'!$O$6:$AX$6,'Daily Absent'!$O257:$AX257)</f>
        <v>0</v>
      </c>
      <c r="IM257" s="104">
        <f>VALUE('Time Sheet KN'!IN257-'Time Sheet KN'!IM257)*24</f>
        <v>0</v>
      </c>
      <c r="IN257" s="104">
        <f>VALUE('Time Sheet KN'!IP257-'Time Sheet KN'!IO257)*24</f>
        <v>0</v>
      </c>
      <c r="IO257" s="104">
        <f>VALUE('Time Sheet KN'!IR257-'Time Sheet KN'!IQ257)*24</f>
        <v>0</v>
      </c>
      <c r="IP257" s="105">
        <f t="shared" si="2186"/>
        <v>0</v>
      </c>
      <c r="IQ257" s="5">
        <f t="shared" si="2187"/>
        <v>0</v>
      </c>
      <c r="IR257" s="5"/>
      <c r="IS257" s="5">
        <f>LOOKUP(IS$6,'Daily Absent'!$O$6:$AX$6,'Daily Absent'!$O257:$AX257)</f>
        <v>0</v>
      </c>
      <c r="IT257" s="104">
        <f>VALUE('Time Sheet KN'!IU257-'Time Sheet KN'!IT257)*24</f>
        <v>0</v>
      </c>
      <c r="IU257" s="104">
        <f>VALUE('Time Sheet KN'!IW257-'Time Sheet KN'!IV257)*24</f>
        <v>0</v>
      </c>
      <c r="IV257" s="104">
        <f>VALUE('Time Sheet KN'!IY257-'Time Sheet KN'!IX257)*24</f>
        <v>0</v>
      </c>
      <c r="IW257" s="105">
        <f t="shared" si="2188"/>
        <v>0</v>
      </c>
      <c r="IX257" s="5">
        <f t="shared" si="2189"/>
        <v>0</v>
      </c>
      <c r="IY257" s="5"/>
      <c r="IZ257" s="5">
        <f>LOOKUP(IZ$6,'Daily Absent'!$O$6:$AX$6,'Daily Absent'!$O257:$AX257)</f>
        <v>0</v>
      </c>
      <c r="JA257" s="104">
        <f>VALUE('Time Sheet KN'!JB257-'Time Sheet KN'!JA257)*24</f>
        <v>0</v>
      </c>
      <c r="JB257" s="104">
        <f>VALUE('Time Sheet KN'!JD257-'Time Sheet KN'!JC257)*24</f>
        <v>0</v>
      </c>
      <c r="JC257" s="104">
        <f>VALUE('Time Sheet KN'!JF257-'Time Sheet KN'!JE257)*24</f>
        <v>0</v>
      </c>
      <c r="JD257" s="105">
        <f t="shared" si="2190"/>
        <v>0</v>
      </c>
      <c r="JE257" s="5">
        <f t="shared" si="2191"/>
        <v>0</v>
      </c>
      <c r="JF257" s="5"/>
    </row>
    <row r="258" spans="1:266" ht="21" customHeight="1">
      <c r="A258" s="54">
        <f>IF('Master MP Status'!A258&gt;0,'Master MP Status'!A258,"")</f>
        <v>250</v>
      </c>
      <c r="B258" s="5" t="str">
        <f>IF(ISTEXT('Master MP Status'!B258),'Master MP Status'!B258,"")</f>
        <v>DIRECT</v>
      </c>
      <c r="C258" s="153" t="str">
        <f>IF(OR(ISTEXT('Master MP Status'!C258),'Master MP Status'!C258&gt;0),'Master MP Status'!C258,"")</f>
        <v/>
      </c>
      <c r="D258" s="154" t="str">
        <f>IF(OR(ISTEXT('Master MP Status'!D258),'Master MP Status'!D258&gt;0),'Master MP Status'!D258,"")</f>
        <v>B250172</v>
      </c>
      <c r="E258" s="5" t="str">
        <f>IF(ISTEXT('Master MP Status'!E258),'Master MP Status'!E258,"")</f>
        <v>EDI SETIAWAN</v>
      </c>
      <c r="F258" s="5" t="str">
        <f>IF(ISTEXT('Master MP Status'!F258),'Master MP Status'!F258,"")</f>
        <v/>
      </c>
      <c r="G258" s="5" t="str">
        <f>IF(ISTEXT('Master MP Status'!G258),'Master MP Status'!G258,"")</f>
        <v>Cilegon</v>
      </c>
      <c r="H258" s="5" t="str">
        <f>IF(ISTEXT('Master MP Status'!H258),'Master MP Status'!H258,"")</f>
        <v>MURSID</v>
      </c>
      <c r="I258" s="5" t="str">
        <f>IF(ISTEXT('Master MP Status'!I258),'Master MP Status'!I258,"")</f>
        <v>Fitter 1</v>
      </c>
      <c r="J258" s="5" t="str">
        <f>IF(ISTEXT('Master MP Status'!J258),'Master MP Status'!J258,"")</f>
        <v>Fitter 1</v>
      </c>
      <c r="K258" s="9">
        <f>IF(OR('Master MP Status'!K258=0,'Master MP Status'!K258=""),"",'Master MP Status'!K258)</f>
        <v>45856</v>
      </c>
      <c r="L258" s="9">
        <f>IF(OR('Master MP Status'!L258=0,'Master MP Status'!L258=""),"",'Master MP Status'!L258)</f>
        <v>45856</v>
      </c>
      <c r="M258" s="9" t="str">
        <f>IF(OR('Master MP Status'!M258=0,'Master MP Status'!M258=""),"",'Master MP Status'!M258)</f>
        <v/>
      </c>
      <c r="N258" s="5" t="str">
        <f>IF(ISTEXT('Master MP Status'!N258),'Master MP Status'!N258,"")</f>
        <v/>
      </c>
      <c r="O258" s="5">
        <f>LOOKUP(O$6,'Daily Absent'!$O$6:$AX$6,'Daily Absent'!$O258:$AX258)</f>
        <v>0</v>
      </c>
      <c r="P258" s="104">
        <f>VALUE('Time Sheet KN'!Q258-'Time Sheet KN'!P258)*24</f>
        <v>0</v>
      </c>
      <c r="Q258" s="104">
        <f>VALUE('Time Sheet KN'!S258-'Time Sheet KN'!R258)*24</f>
        <v>0</v>
      </c>
      <c r="R258" s="104">
        <f>VALUE('Time Sheet KN'!U258-'Time Sheet KN'!T258)*24</f>
        <v>0</v>
      </c>
      <c r="S258" s="105">
        <f t="shared" si="2120"/>
        <v>0</v>
      </c>
      <c r="T258" s="5">
        <f t="shared" si="2121"/>
        <v>0</v>
      </c>
      <c r="U258" s="5"/>
      <c r="V258" s="5">
        <f>LOOKUP(V$6,'Daily Absent'!$O$6:$AX$6,'Daily Absent'!$O258:$AX258)</f>
        <v>0</v>
      </c>
      <c r="W258" s="104">
        <f>VALUE('Time Sheet KN'!X258-'Time Sheet KN'!W258)*24</f>
        <v>0</v>
      </c>
      <c r="X258" s="104">
        <f>VALUE('Time Sheet KN'!Z258-'Time Sheet KN'!Y258)*24</f>
        <v>0</v>
      </c>
      <c r="Y258" s="104">
        <f>VALUE('Time Sheet KN'!AB258-'Time Sheet KN'!AA258)*24</f>
        <v>0</v>
      </c>
      <c r="Z258" s="105">
        <f t="shared" si="2122"/>
        <v>0</v>
      </c>
      <c r="AA258" s="5">
        <f t="shared" si="2123"/>
        <v>0</v>
      </c>
      <c r="AB258" s="5"/>
      <c r="AC258" s="5">
        <f>LOOKUP(AC$6,'Daily Absent'!$O$6:$AX$6,'Daily Absent'!$O258:$AX258)</f>
        <v>0</v>
      </c>
      <c r="AD258" s="104">
        <f>VALUE('Time Sheet KN'!AE258-'Time Sheet KN'!AD258)*24</f>
        <v>0</v>
      </c>
      <c r="AE258" s="104">
        <f>VALUE('Time Sheet KN'!AG258-'Time Sheet KN'!AF258)*24</f>
        <v>0</v>
      </c>
      <c r="AF258" s="104">
        <f>VALUE('Time Sheet KN'!AI258-'Time Sheet KN'!AH258)*24</f>
        <v>0</v>
      </c>
      <c r="AG258" s="105">
        <f t="shared" si="2124"/>
        <v>0</v>
      </c>
      <c r="AH258" s="5">
        <f t="shared" si="2125"/>
        <v>0</v>
      </c>
      <c r="AI258" s="5"/>
      <c r="AJ258" s="5">
        <f>LOOKUP(AJ$6,'Daily Absent'!$O$6:$AX$6,'Daily Absent'!$O258:$AX258)</f>
        <v>0</v>
      </c>
      <c r="AK258" s="104">
        <f>VALUE('Time Sheet KN'!AL258-'Time Sheet KN'!AK258)*24</f>
        <v>0</v>
      </c>
      <c r="AL258" s="104">
        <f>VALUE('Time Sheet KN'!AN258-'Time Sheet KN'!AM258)*24</f>
        <v>0</v>
      </c>
      <c r="AM258" s="104">
        <f>VALUE('Time Sheet KN'!AP258-'Time Sheet KN'!AO258)*24</f>
        <v>0</v>
      </c>
      <c r="AN258" s="105">
        <f t="shared" si="2126"/>
        <v>0</v>
      </c>
      <c r="AO258" s="5">
        <f t="shared" si="2127"/>
        <v>0</v>
      </c>
      <c r="AP258" s="5"/>
      <c r="AQ258" s="5">
        <f>LOOKUP(AQ$6,'Daily Absent'!$O$6:$AX$6,'Daily Absent'!$O258:$AX258)</f>
        <v>0</v>
      </c>
      <c r="AR258" s="104">
        <f>VALUE('Time Sheet KN'!AS258-'Time Sheet KN'!AR258)*24</f>
        <v>0</v>
      </c>
      <c r="AS258" s="104">
        <f>VALUE('Time Sheet KN'!AU258-'Time Sheet KN'!AT258)*24</f>
        <v>0</v>
      </c>
      <c r="AT258" s="104">
        <f>VALUE('Time Sheet KN'!AW258-'Time Sheet KN'!AV258)*24</f>
        <v>0</v>
      </c>
      <c r="AU258" s="105">
        <f t="shared" si="2128"/>
        <v>0</v>
      </c>
      <c r="AV258" s="5">
        <f t="shared" si="2129"/>
        <v>0</v>
      </c>
      <c r="AW258" s="5"/>
      <c r="AX258" s="5">
        <f>LOOKUP(AX$6,'Daily Absent'!$O$6:$AX$6,'Daily Absent'!$O258:$AX258)</f>
        <v>0</v>
      </c>
      <c r="AY258" s="104">
        <f>VALUE('Time Sheet KN'!AZ258-'Time Sheet KN'!AY258)*24</f>
        <v>0</v>
      </c>
      <c r="AZ258" s="104">
        <f>VALUE('Time Sheet KN'!BB258-'Time Sheet KN'!BA258)*24</f>
        <v>0</v>
      </c>
      <c r="BA258" s="104">
        <f>VALUE('Time Sheet KN'!BD258-'Time Sheet KN'!BC258)*24</f>
        <v>0</v>
      </c>
      <c r="BB258" s="105">
        <f t="shared" si="2130"/>
        <v>0</v>
      </c>
      <c r="BC258" s="5">
        <f t="shared" si="2131"/>
        <v>0</v>
      </c>
      <c r="BD258" s="5"/>
      <c r="BE258" s="5">
        <f>LOOKUP(BE$6,'Daily Absent'!$O$6:$AX$6,'Daily Absent'!$O258:$AX258)</f>
        <v>0</v>
      </c>
      <c r="BF258" s="104">
        <f>VALUE('Time Sheet KN'!BG258-'Time Sheet KN'!BF258)*24</f>
        <v>0</v>
      </c>
      <c r="BG258" s="104">
        <f>VALUE('Time Sheet KN'!BI258-'Time Sheet KN'!BH258)*24</f>
        <v>0</v>
      </c>
      <c r="BH258" s="104">
        <f>VALUE('Time Sheet KN'!BK258-'Time Sheet KN'!BJ258)*24</f>
        <v>0</v>
      </c>
      <c r="BI258" s="105">
        <f t="shared" si="2132"/>
        <v>0</v>
      </c>
      <c r="BJ258" s="5">
        <f t="shared" si="2133"/>
        <v>0</v>
      </c>
      <c r="BK258" s="5"/>
      <c r="BL258" s="5">
        <f>LOOKUP(BL$6,'Daily Absent'!$O$6:$AX$6,'Daily Absent'!$O258:$AX258)</f>
        <v>0</v>
      </c>
      <c r="BM258" s="104">
        <f>VALUE('Time Sheet KN'!BN258-'Time Sheet KN'!BM258)*24</f>
        <v>0</v>
      </c>
      <c r="BN258" s="104">
        <f>VALUE('Time Sheet KN'!BP258-'Time Sheet KN'!BO258)*24</f>
        <v>0</v>
      </c>
      <c r="BO258" s="104">
        <f>VALUE('Time Sheet KN'!BR258-'Time Sheet KN'!BQ258)*24</f>
        <v>0</v>
      </c>
      <c r="BP258" s="105">
        <f t="shared" si="2134"/>
        <v>0</v>
      </c>
      <c r="BQ258" s="5">
        <f t="shared" si="2135"/>
        <v>0</v>
      </c>
      <c r="BR258" s="5"/>
      <c r="BS258" s="5">
        <f>LOOKUP(BS$6,'Daily Absent'!$O$6:$AX$6,'Daily Absent'!$O258:$AX258)</f>
        <v>0</v>
      </c>
      <c r="BT258" s="104">
        <f>VALUE('Time Sheet KN'!BU258-'Time Sheet KN'!BT258)*24</f>
        <v>0</v>
      </c>
      <c r="BU258" s="104">
        <f>VALUE('Time Sheet KN'!BW258-'Time Sheet KN'!BV258)*24</f>
        <v>0</v>
      </c>
      <c r="BV258" s="104">
        <f>VALUE('Time Sheet KN'!BY258-'Time Sheet KN'!BX258)*24</f>
        <v>0</v>
      </c>
      <c r="BW258" s="105">
        <f t="shared" si="2136"/>
        <v>0</v>
      </c>
      <c r="BX258" s="5">
        <f t="shared" si="2137"/>
        <v>0</v>
      </c>
      <c r="BY258" s="5"/>
      <c r="BZ258" s="5">
        <f>LOOKUP(BZ$6,'Daily Absent'!$O$6:$AX$6,'Daily Absent'!$O258:$AX258)</f>
        <v>0</v>
      </c>
      <c r="CA258" s="104">
        <f>VALUE('Time Sheet KN'!CB258-'Time Sheet KN'!CA258)*24</f>
        <v>0</v>
      </c>
      <c r="CB258" s="104">
        <f>VALUE('Time Sheet KN'!CD258-'Time Sheet KN'!CC258)*24</f>
        <v>0</v>
      </c>
      <c r="CC258" s="104">
        <f>VALUE('Time Sheet KN'!CF258-'Time Sheet KN'!CE258)*24</f>
        <v>0</v>
      </c>
      <c r="CD258" s="105">
        <f t="shared" si="2138"/>
        <v>0</v>
      </c>
      <c r="CE258" s="5">
        <f t="shared" si="2139"/>
        <v>0</v>
      </c>
      <c r="CF258" s="5"/>
      <c r="CG258" s="5">
        <f>LOOKUP(CG$6,'Daily Absent'!$O$6:$AX$6,'Daily Absent'!$O258:$AX258)</f>
        <v>0</v>
      </c>
      <c r="CH258" s="104">
        <f>VALUE('Time Sheet KN'!CI258-'Time Sheet KN'!CH258)*24</f>
        <v>0</v>
      </c>
      <c r="CI258" s="104">
        <f>VALUE('Time Sheet KN'!CK258-'Time Sheet KN'!CJ258)*24</f>
        <v>0</v>
      </c>
      <c r="CJ258" s="104">
        <f>VALUE('Time Sheet KN'!CM258-'Time Sheet KN'!CL258)*24</f>
        <v>0</v>
      </c>
      <c r="CK258" s="105">
        <f t="shared" si="2140"/>
        <v>0</v>
      </c>
      <c r="CL258" s="5">
        <f t="shared" si="2141"/>
        <v>0</v>
      </c>
      <c r="CM258" s="5"/>
      <c r="CN258" s="5">
        <f>LOOKUP(CN$6,'Daily Absent'!$O$6:$AX$6,'Daily Absent'!$O258:$AX258)</f>
        <v>0</v>
      </c>
      <c r="CO258" s="104">
        <f>VALUE('Time Sheet KN'!CP258-'Time Sheet KN'!CO258)*24</f>
        <v>0</v>
      </c>
      <c r="CP258" s="104">
        <f>VALUE('Time Sheet KN'!CR258-'Time Sheet KN'!CQ258)*24</f>
        <v>0</v>
      </c>
      <c r="CQ258" s="104">
        <f>VALUE('Time Sheet KN'!CT258-'Time Sheet KN'!CS258)*24</f>
        <v>0</v>
      </c>
      <c r="CR258" s="105">
        <f t="shared" si="2142"/>
        <v>0</v>
      </c>
      <c r="CS258" s="5">
        <f t="shared" si="2143"/>
        <v>0</v>
      </c>
      <c r="CT258" s="5"/>
      <c r="CU258" s="5">
        <f>LOOKUP(CU$6,'Daily Absent'!$O$6:$AX$6,'Daily Absent'!$O258:$AX258)</f>
        <v>0</v>
      </c>
      <c r="CV258" s="104">
        <f>VALUE('Time Sheet KN'!CW258-'Time Sheet KN'!CV258)*24</f>
        <v>0</v>
      </c>
      <c r="CW258" s="104">
        <f>VALUE('Time Sheet KN'!CY258-'Time Sheet KN'!CX258)*24</f>
        <v>0</v>
      </c>
      <c r="CX258" s="104">
        <f>VALUE('Time Sheet KN'!DA258-'Time Sheet KN'!CZ258)*24</f>
        <v>0</v>
      </c>
      <c r="CY258" s="105">
        <f t="shared" si="2144"/>
        <v>0</v>
      </c>
      <c r="CZ258" s="5">
        <f t="shared" si="2145"/>
        <v>0</v>
      </c>
      <c r="DA258" s="5"/>
      <c r="DB258" s="5">
        <f>LOOKUP(DB$6,'Daily Absent'!$O$6:$AX$6,'Daily Absent'!$O258:$AX258)</f>
        <v>0</v>
      </c>
      <c r="DC258" s="104">
        <f>VALUE('Time Sheet KN'!DD258-'Time Sheet KN'!DC258)*24</f>
        <v>0</v>
      </c>
      <c r="DD258" s="104">
        <f>VALUE('Time Sheet KN'!DF258-'Time Sheet KN'!DE258)*24</f>
        <v>0</v>
      </c>
      <c r="DE258" s="104">
        <f>VALUE('Time Sheet KN'!DH258-'Time Sheet KN'!DG258)*24</f>
        <v>0</v>
      </c>
      <c r="DF258" s="105">
        <f t="shared" si="2146"/>
        <v>0</v>
      </c>
      <c r="DG258" s="5">
        <f t="shared" si="2147"/>
        <v>0</v>
      </c>
      <c r="DH258" s="5"/>
      <c r="DI258" s="5">
        <f>LOOKUP(DI$6,'Daily Absent'!$O$6:$AX$6,'Daily Absent'!$O258:$AX258)</f>
        <v>0</v>
      </c>
      <c r="DJ258" s="104">
        <f>VALUE('Time Sheet KN'!DK258-'Time Sheet KN'!DJ258)*24</f>
        <v>0</v>
      </c>
      <c r="DK258" s="104">
        <f>VALUE('Time Sheet KN'!DM258-'Time Sheet KN'!DL258)*24</f>
        <v>0</v>
      </c>
      <c r="DL258" s="104">
        <f>VALUE('Time Sheet KN'!DO258-'Time Sheet KN'!DN258)*24</f>
        <v>0</v>
      </c>
      <c r="DM258" s="105">
        <f t="shared" si="2148"/>
        <v>0</v>
      </c>
      <c r="DN258" s="5">
        <f t="shared" si="2149"/>
        <v>0</v>
      </c>
      <c r="DO258" s="5"/>
      <c r="DP258" s="5">
        <f>LOOKUP(DP$6,'Daily Absent'!$O$6:$AX$6,'Daily Absent'!$O258:$AX258)</f>
        <v>0</v>
      </c>
      <c r="DQ258" s="104">
        <f>VALUE('Time Sheet KN'!DR258-'Time Sheet KN'!DQ258)*24</f>
        <v>0</v>
      </c>
      <c r="DR258" s="104">
        <f>VALUE('Time Sheet KN'!DT258-'Time Sheet KN'!DS258)*24</f>
        <v>0</v>
      </c>
      <c r="DS258" s="104">
        <f>VALUE('Time Sheet KN'!DV258-'Time Sheet KN'!DU258)*24</f>
        <v>0</v>
      </c>
      <c r="DT258" s="105">
        <f t="shared" si="2150"/>
        <v>0</v>
      </c>
      <c r="DU258" s="5">
        <f t="shared" si="2151"/>
        <v>0</v>
      </c>
      <c r="DV258" s="5"/>
      <c r="DW258" s="5">
        <f>LOOKUP(DW$6,'Daily Absent'!$O$6:$AX$6,'Daily Absent'!$O258:$AX258)</f>
        <v>0</v>
      </c>
      <c r="DX258" s="104">
        <f>VALUE('Time Sheet KN'!DY258-'Time Sheet KN'!DX258)*24</f>
        <v>0</v>
      </c>
      <c r="DY258" s="104">
        <f>VALUE('Time Sheet KN'!EA258-'Time Sheet KN'!DZ258)*24</f>
        <v>0</v>
      </c>
      <c r="DZ258" s="104">
        <f>VALUE('Time Sheet KN'!EC258-'Time Sheet KN'!EB258)*24</f>
        <v>0</v>
      </c>
      <c r="EA258" s="105">
        <f t="shared" si="2152"/>
        <v>0</v>
      </c>
      <c r="EB258" s="5">
        <f t="shared" si="2153"/>
        <v>0</v>
      </c>
      <c r="EC258" s="5"/>
      <c r="ED258" s="5">
        <f>LOOKUP(ED$6,'Daily Absent'!$O$6:$AX$6,'Daily Absent'!$O258:$AX258)</f>
        <v>1</v>
      </c>
      <c r="EE258" s="104">
        <f>VALUE('Time Sheet KN'!EF258-'Time Sheet KN'!EE258)*24</f>
        <v>5</v>
      </c>
      <c r="EF258" s="104">
        <f>VALUE('Time Sheet KN'!EH258-'Time Sheet KN'!EG258)*24</f>
        <v>5.0000000000000009</v>
      </c>
      <c r="EG258" s="104">
        <f>VALUE('Time Sheet KN'!EJ258-'Time Sheet KN'!EI258)*24</f>
        <v>3</v>
      </c>
      <c r="EH258" s="105">
        <f t="shared" si="2154"/>
        <v>10</v>
      </c>
      <c r="EI258" s="5">
        <f t="shared" si="2155"/>
        <v>3</v>
      </c>
      <c r="EJ258" s="5"/>
      <c r="EK258" s="5">
        <f>LOOKUP(EK$6,'Daily Absent'!$O$6:$AX$6,'Daily Absent'!$O258:$AX258)</f>
        <v>1</v>
      </c>
      <c r="EL258" s="104">
        <f>VALUE('Time Sheet KN'!EM258-'Time Sheet KN'!EL258)*24</f>
        <v>5</v>
      </c>
      <c r="EM258" s="104">
        <f>VALUE('Time Sheet KN'!EO258-'Time Sheet KN'!EN258)*24</f>
        <v>5.0000000000000009</v>
      </c>
      <c r="EN258" s="104">
        <f>VALUE('Time Sheet KN'!EQ258-'Time Sheet KN'!EP258)*24</f>
        <v>0</v>
      </c>
      <c r="EO258" s="105">
        <f t="shared" si="2156"/>
        <v>9</v>
      </c>
      <c r="EP258" s="5">
        <f t="shared" si="2157"/>
        <v>1</v>
      </c>
      <c r="EQ258" s="5"/>
      <c r="ER258" s="5">
        <f>LOOKUP(ER$6,'Daily Absent'!$O$6:$AX$6,'Daily Absent'!$O258:$AX258)</f>
        <v>0</v>
      </c>
      <c r="ES258" s="104">
        <f>VALUE('Time Sheet KN'!ET258-'Time Sheet KN'!ES258)*24</f>
        <v>0</v>
      </c>
      <c r="ET258" s="104">
        <f>VALUE('Time Sheet KN'!EV258-'Time Sheet KN'!EU258)*24</f>
        <v>0</v>
      </c>
      <c r="EU258" s="104">
        <f>VALUE('Time Sheet KN'!EX258-'Time Sheet KN'!EW258)*24</f>
        <v>0</v>
      </c>
      <c r="EV258" s="105">
        <f t="shared" si="2158"/>
        <v>0</v>
      </c>
      <c r="EW258" s="5">
        <f t="shared" si="2159"/>
        <v>0</v>
      </c>
      <c r="EX258" s="5"/>
      <c r="EY258" s="5">
        <f>LOOKUP(EY$6,'Daily Absent'!$O$6:$AX$6,'Daily Absent'!$O258:$AX258)</f>
        <v>1</v>
      </c>
      <c r="EZ258" s="104">
        <f>VALUE('Time Sheet KN'!FA258-'Time Sheet KN'!EZ258)*24</f>
        <v>5</v>
      </c>
      <c r="FA258" s="104">
        <f>VALUE('Time Sheet KN'!FC258-'Time Sheet KN'!FB258)*24</f>
        <v>5.0000000000000009</v>
      </c>
      <c r="FB258" s="104">
        <f>VALUE('Time Sheet KN'!FE258-'Time Sheet KN'!FD258)*24</f>
        <v>3</v>
      </c>
      <c r="FC258" s="105">
        <f t="shared" si="2160"/>
        <v>10</v>
      </c>
      <c r="FD258" s="5">
        <f t="shared" si="2161"/>
        <v>3</v>
      </c>
      <c r="FE258" s="5"/>
      <c r="FF258" s="5">
        <f>LOOKUP(FF$6,'Daily Absent'!$O$6:$AX$6,'Daily Absent'!$O258:$AX258)</f>
        <v>1</v>
      </c>
      <c r="FG258" s="104">
        <f>VALUE('Time Sheet KN'!FH258-'Time Sheet KN'!FG258)*24</f>
        <v>0</v>
      </c>
      <c r="FH258" s="104">
        <f>VALUE('Time Sheet KN'!FJ258-'Time Sheet KN'!FI258)*24</f>
        <v>0</v>
      </c>
      <c r="FI258" s="104">
        <f>VALUE('Time Sheet KN'!FL258-'Time Sheet KN'!FK258)*24</f>
        <v>0</v>
      </c>
      <c r="FJ258" s="105">
        <f t="shared" si="2162"/>
        <v>0</v>
      </c>
      <c r="FK258" s="5">
        <f t="shared" si="2163"/>
        <v>0</v>
      </c>
      <c r="FL258" s="5"/>
      <c r="FM258" s="5">
        <f>LOOKUP(FM$6,'Daily Absent'!$O$6:$AX$6,'Daily Absent'!$O258:$AX258)</f>
        <v>0</v>
      </c>
      <c r="FN258" s="104">
        <f>VALUE('Time Sheet KN'!FO258-'Time Sheet KN'!FN258)*24</f>
        <v>0</v>
      </c>
      <c r="FO258" s="104">
        <f>VALUE('Time Sheet KN'!FQ258-'Time Sheet KN'!FP258)*24</f>
        <v>0</v>
      </c>
      <c r="FP258" s="104">
        <f>VALUE('Time Sheet KN'!FS258-'Time Sheet KN'!FR258)*24</f>
        <v>0</v>
      </c>
      <c r="FQ258" s="105">
        <f t="shared" si="2164"/>
        <v>0</v>
      </c>
      <c r="FR258" s="5">
        <f t="shared" si="2165"/>
        <v>0</v>
      </c>
      <c r="FS258" s="5"/>
      <c r="FT258" s="5">
        <f>LOOKUP(FT$6,'Daily Absent'!$O$6:$AX$6,'Daily Absent'!$O258:$AX258)</f>
        <v>0</v>
      </c>
      <c r="FU258" s="104">
        <f>VALUE('Time Sheet KN'!FV258-'Time Sheet KN'!FU258)*24</f>
        <v>0</v>
      </c>
      <c r="FV258" s="104">
        <f>VALUE('Time Sheet KN'!FX258-'Time Sheet KN'!FW258)*24</f>
        <v>0</v>
      </c>
      <c r="FW258" s="104">
        <f>VALUE('Time Sheet KN'!FZ258-'Time Sheet KN'!FY258)*24</f>
        <v>0</v>
      </c>
      <c r="FX258" s="105">
        <f t="shared" si="2166"/>
        <v>0</v>
      </c>
      <c r="FY258" s="5">
        <f t="shared" si="2167"/>
        <v>0</v>
      </c>
      <c r="FZ258" s="5"/>
      <c r="GA258" s="5">
        <f>LOOKUP(GA$6,'Daily Absent'!$O$6:$AX$6,'Daily Absent'!$O258:$AX258)</f>
        <v>0</v>
      </c>
      <c r="GB258" s="104">
        <f>VALUE('Time Sheet KN'!GC258-'Time Sheet KN'!GB258)*24</f>
        <v>0</v>
      </c>
      <c r="GC258" s="104">
        <f>VALUE('Time Sheet KN'!GE258-'Time Sheet KN'!GD258)*24</f>
        <v>0</v>
      </c>
      <c r="GD258" s="104">
        <f>VALUE('Time Sheet KN'!GG258-'Time Sheet KN'!GF258)*24</f>
        <v>0</v>
      </c>
      <c r="GE258" s="105">
        <f t="shared" si="2168"/>
        <v>0</v>
      </c>
      <c r="GF258" s="5">
        <f t="shared" si="2169"/>
        <v>0</v>
      </c>
      <c r="GG258" s="5"/>
      <c r="GH258" s="5">
        <f>LOOKUP(GH$6,'Daily Absent'!$O$6:$AX$6,'Daily Absent'!$O258:$AX258)</f>
        <v>0</v>
      </c>
      <c r="GI258" s="104">
        <f>VALUE('Time Sheet KN'!GJ258-'Time Sheet KN'!GI258)*24</f>
        <v>0</v>
      </c>
      <c r="GJ258" s="104">
        <f>VALUE('Time Sheet KN'!GL258-'Time Sheet KN'!GK258)*24</f>
        <v>0</v>
      </c>
      <c r="GK258" s="104">
        <f>VALUE('Time Sheet KN'!GN258-'Time Sheet KN'!GM258)*24</f>
        <v>0</v>
      </c>
      <c r="GL258" s="105">
        <f t="shared" si="2170"/>
        <v>0</v>
      </c>
      <c r="GM258" s="5">
        <f t="shared" si="2171"/>
        <v>0</v>
      </c>
      <c r="GN258" s="5"/>
      <c r="GO258" s="5">
        <f>LOOKUP(GO$6,'Daily Absent'!$O$6:$AX$6,'Daily Absent'!$O258:$AX258)</f>
        <v>0</v>
      </c>
      <c r="GP258" s="104">
        <f>VALUE('Time Sheet KN'!GQ258-'Time Sheet KN'!GP258)*24</f>
        <v>0</v>
      </c>
      <c r="GQ258" s="104">
        <f>VALUE('Time Sheet KN'!GS258-'Time Sheet KN'!GR258)*24</f>
        <v>0</v>
      </c>
      <c r="GR258" s="104">
        <f>VALUE('Time Sheet KN'!GU258-'Time Sheet KN'!GT258)*24</f>
        <v>0</v>
      </c>
      <c r="GS258" s="105">
        <f t="shared" si="2172"/>
        <v>0</v>
      </c>
      <c r="GT258" s="5">
        <f t="shared" si="2173"/>
        <v>0</v>
      </c>
      <c r="GU258" s="5"/>
      <c r="GV258" s="5">
        <f>LOOKUP(GV$6,'Daily Absent'!$O$6:$AX$6,'Daily Absent'!$O258:$AX258)</f>
        <v>0</v>
      </c>
      <c r="GW258" s="104">
        <f>VALUE('Time Sheet KN'!GX258-'Time Sheet KN'!GW258)*24</f>
        <v>0</v>
      </c>
      <c r="GX258" s="104">
        <f>VALUE('Time Sheet KN'!GZ258-'Time Sheet KN'!GY258)*24</f>
        <v>0</v>
      </c>
      <c r="GY258" s="104">
        <f>VALUE('Time Sheet KN'!HB258-'Time Sheet KN'!HA258)*24</f>
        <v>0</v>
      </c>
      <c r="GZ258" s="105">
        <f t="shared" si="2174"/>
        <v>0</v>
      </c>
      <c r="HA258" s="5">
        <f t="shared" si="2175"/>
        <v>0</v>
      </c>
      <c r="HB258" s="5"/>
      <c r="HC258" s="5">
        <f>LOOKUP(HC$6,'Daily Absent'!$O$6:$AX$6,'Daily Absent'!$O258:$AX258)</f>
        <v>0</v>
      </c>
      <c r="HD258" s="104">
        <f>VALUE('Time Sheet KN'!HE258-'Time Sheet KN'!HD258)*24</f>
        <v>0</v>
      </c>
      <c r="HE258" s="104">
        <f>VALUE('Time Sheet KN'!HG258-'Time Sheet KN'!HF258)*24</f>
        <v>0</v>
      </c>
      <c r="HF258" s="104">
        <f>VALUE('Time Sheet KN'!HI258-'Time Sheet KN'!HH258)*24</f>
        <v>0</v>
      </c>
      <c r="HG258" s="105">
        <f t="shared" si="2176"/>
        <v>0</v>
      </c>
      <c r="HH258" s="5">
        <f t="shared" si="2177"/>
        <v>0</v>
      </c>
      <c r="HI258" s="5"/>
      <c r="HJ258" s="5">
        <f>LOOKUP(HJ$6,'Daily Absent'!$O$6:$AX$6,'Daily Absent'!$O258:$AX258)</f>
        <v>0</v>
      </c>
      <c r="HK258" s="104">
        <f>VALUE('Time Sheet KN'!HL258-'Time Sheet KN'!HK258)*24</f>
        <v>0</v>
      </c>
      <c r="HL258" s="104">
        <f>VALUE('Time Sheet KN'!HN258-'Time Sheet KN'!HM258)*24</f>
        <v>0</v>
      </c>
      <c r="HM258" s="104">
        <f>VALUE('Time Sheet KN'!HP258-'Time Sheet KN'!HO258)*24</f>
        <v>0</v>
      </c>
      <c r="HN258" s="105">
        <f t="shared" si="2178"/>
        <v>0</v>
      </c>
      <c r="HO258" s="5">
        <f t="shared" si="2179"/>
        <v>0</v>
      </c>
      <c r="HP258" s="5"/>
      <c r="HQ258" s="5">
        <f>LOOKUP(HQ$6,'Daily Absent'!$O$6:$AX$6,'Daily Absent'!$O258:$AX258)</f>
        <v>0</v>
      </c>
      <c r="HR258" s="104">
        <f>VALUE('Time Sheet KN'!HS258-'Time Sheet KN'!HR258)*24</f>
        <v>0</v>
      </c>
      <c r="HS258" s="104">
        <f>VALUE('Time Sheet KN'!HU258-'Time Sheet KN'!HT258)*24</f>
        <v>0</v>
      </c>
      <c r="HT258" s="104">
        <f>VALUE('Time Sheet KN'!HW258-'Time Sheet KN'!HV258)*24</f>
        <v>0</v>
      </c>
      <c r="HU258" s="105">
        <f t="shared" si="2180"/>
        <v>0</v>
      </c>
      <c r="HV258" s="5">
        <f t="shared" si="2181"/>
        <v>0</v>
      </c>
      <c r="HW258" s="5"/>
      <c r="HX258" s="5">
        <f>LOOKUP(HX$6,'Daily Absent'!$O$6:$AX$6,'Daily Absent'!$O258:$AX258)</f>
        <v>0</v>
      </c>
      <c r="HY258" s="104">
        <f>VALUE('Time Sheet KN'!HZ258-'Time Sheet KN'!HY258)*24</f>
        <v>0</v>
      </c>
      <c r="HZ258" s="104">
        <f>VALUE('Time Sheet KN'!IB258-'Time Sheet KN'!IA258)*24</f>
        <v>0</v>
      </c>
      <c r="IA258" s="104">
        <f>VALUE('Time Sheet KN'!ID258-'Time Sheet KN'!IC258)*24</f>
        <v>0</v>
      </c>
      <c r="IB258" s="105">
        <f t="shared" si="2182"/>
        <v>0</v>
      </c>
      <c r="IC258" s="5">
        <f t="shared" si="2183"/>
        <v>0</v>
      </c>
      <c r="ID258" s="5"/>
      <c r="IE258" s="5">
        <f>LOOKUP(IE$6,'Daily Absent'!$O$6:$AX$6,'Daily Absent'!$O258:$AX258)</f>
        <v>0</v>
      </c>
      <c r="IF258" s="104">
        <f>VALUE('Time Sheet KN'!IG258-'Time Sheet KN'!IF258)*24</f>
        <v>0</v>
      </c>
      <c r="IG258" s="104">
        <f>VALUE('Time Sheet KN'!II258-'Time Sheet KN'!IH258)*24</f>
        <v>0</v>
      </c>
      <c r="IH258" s="104">
        <f>VALUE('Time Sheet KN'!IK258-'Time Sheet KN'!IJ258)*24</f>
        <v>0</v>
      </c>
      <c r="II258" s="105">
        <f t="shared" si="2184"/>
        <v>0</v>
      </c>
      <c r="IJ258" s="5">
        <f t="shared" si="2185"/>
        <v>0</v>
      </c>
      <c r="IK258" s="5"/>
      <c r="IL258" s="5">
        <f>LOOKUP(IL$6,'Daily Absent'!$O$6:$AX$6,'Daily Absent'!$O258:$AX258)</f>
        <v>0</v>
      </c>
      <c r="IM258" s="104">
        <f>VALUE('Time Sheet KN'!IN258-'Time Sheet KN'!IM258)*24</f>
        <v>0</v>
      </c>
      <c r="IN258" s="104">
        <f>VALUE('Time Sheet KN'!IP258-'Time Sheet KN'!IO258)*24</f>
        <v>0</v>
      </c>
      <c r="IO258" s="104">
        <f>VALUE('Time Sheet KN'!IR258-'Time Sheet KN'!IQ258)*24</f>
        <v>0</v>
      </c>
      <c r="IP258" s="105">
        <f t="shared" si="2186"/>
        <v>0</v>
      </c>
      <c r="IQ258" s="5">
        <f t="shared" si="2187"/>
        <v>0</v>
      </c>
      <c r="IR258" s="5"/>
      <c r="IS258" s="5">
        <f>LOOKUP(IS$6,'Daily Absent'!$O$6:$AX$6,'Daily Absent'!$O258:$AX258)</f>
        <v>0</v>
      </c>
      <c r="IT258" s="104">
        <f>VALUE('Time Sheet KN'!IU258-'Time Sheet KN'!IT258)*24</f>
        <v>0</v>
      </c>
      <c r="IU258" s="104">
        <f>VALUE('Time Sheet KN'!IW258-'Time Sheet KN'!IV258)*24</f>
        <v>0</v>
      </c>
      <c r="IV258" s="104">
        <f>VALUE('Time Sheet KN'!IY258-'Time Sheet KN'!IX258)*24</f>
        <v>0</v>
      </c>
      <c r="IW258" s="105">
        <f t="shared" si="2188"/>
        <v>0</v>
      </c>
      <c r="IX258" s="5">
        <f t="shared" si="2189"/>
        <v>0</v>
      </c>
      <c r="IY258" s="5"/>
      <c r="IZ258" s="5">
        <f>LOOKUP(IZ$6,'Daily Absent'!$O$6:$AX$6,'Daily Absent'!$O258:$AX258)</f>
        <v>0</v>
      </c>
      <c r="JA258" s="104">
        <f>VALUE('Time Sheet KN'!JB258-'Time Sheet KN'!JA258)*24</f>
        <v>0</v>
      </c>
      <c r="JB258" s="104">
        <f>VALUE('Time Sheet KN'!JD258-'Time Sheet KN'!JC258)*24</f>
        <v>0</v>
      </c>
      <c r="JC258" s="104">
        <f>VALUE('Time Sheet KN'!JF258-'Time Sheet KN'!JE258)*24</f>
        <v>0</v>
      </c>
      <c r="JD258" s="105">
        <f t="shared" si="2190"/>
        <v>0</v>
      </c>
      <c r="JE258" s="5">
        <f t="shared" si="2191"/>
        <v>0</v>
      </c>
      <c r="JF258" s="5"/>
    </row>
    <row r="259" spans="1:266" ht="21" customHeight="1">
      <c r="A259" s="54">
        <f>IF('Master MP Status'!A259&gt;0,'Master MP Status'!A259,"")</f>
        <v>251</v>
      </c>
      <c r="B259" s="5" t="str">
        <f>IF(ISTEXT('Master MP Status'!B259),'Master MP Status'!B259,"")</f>
        <v>DIRECT</v>
      </c>
      <c r="C259" s="153" t="str">
        <f>IF(OR(ISTEXT('Master MP Status'!C259),'Master MP Status'!C259&gt;0),'Master MP Status'!C259,"")</f>
        <v/>
      </c>
      <c r="D259" s="154" t="str">
        <f>IF(OR(ISTEXT('Master MP Status'!D259),'Master MP Status'!D259&gt;0),'Master MP Status'!D259,"")</f>
        <v>B250173</v>
      </c>
      <c r="E259" s="5" t="str">
        <f>IF(ISTEXT('Master MP Status'!E259),'Master MP Status'!E259,"")</f>
        <v>AGUS PRIYONO</v>
      </c>
      <c r="F259" s="5" t="str">
        <f>IF(ISTEXT('Master MP Status'!F259),'Master MP Status'!F259,"")</f>
        <v/>
      </c>
      <c r="G259" s="5" t="str">
        <f>IF(ISTEXT('Master MP Status'!G259),'Master MP Status'!G259,"")</f>
        <v>Cilegon</v>
      </c>
      <c r="H259" s="5" t="str">
        <f>IF(ISTEXT('Master MP Status'!H259),'Master MP Status'!H259,"")</f>
        <v>MURSID</v>
      </c>
      <c r="I259" s="5" t="str">
        <f>IF(ISTEXT('Master MP Status'!I259),'Master MP Status'!I259,"")</f>
        <v>Fitter 2</v>
      </c>
      <c r="J259" s="5" t="str">
        <f>IF(ISTEXT('Master MP Status'!J259),'Master MP Status'!J259,"")</f>
        <v>Fitter 2</v>
      </c>
      <c r="K259" s="9">
        <f>IF(OR('Master MP Status'!K259=0,'Master MP Status'!K259=""),"",'Master MP Status'!K259)</f>
        <v>45856</v>
      </c>
      <c r="L259" s="9">
        <f>IF(OR('Master MP Status'!L259=0,'Master MP Status'!L259=""),"",'Master MP Status'!L259)</f>
        <v>45856</v>
      </c>
      <c r="M259" s="9" t="str">
        <f>IF(OR('Master MP Status'!M259=0,'Master MP Status'!M259=""),"",'Master MP Status'!M259)</f>
        <v/>
      </c>
      <c r="N259" s="5" t="str">
        <f>IF(ISTEXT('Master MP Status'!N259),'Master MP Status'!N259,"")</f>
        <v/>
      </c>
      <c r="O259" s="5">
        <f>LOOKUP(O$6,'Daily Absent'!$O$6:$AX$6,'Daily Absent'!$O259:$AX259)</f>
        <v>0</v>
      </c>
      <c r="P259" s="104">
        <f>VALUE('Time Sheet KN'!Q259-'Time Sheet KN'!P259)*24</f>
        <v>0</v>
      </c>
      <c r="Q259" s="104">
        <f>VALUE('Time Sheet KN'!S259-'Time Sheet KN'!R259)*24</f>
        <v>0</v>
      </c>
      <c r="R259" s="104">
        <f>VALUE('Time Sheet KN'!U259-'Time Sheet KN'!T259)*24</f>
        <v>0</v>
      </c>
      <c r="S259" s="105">
        <f t="shared" si="2120"/>
        <v>0</v>
      </c>
      <c r="T259" s="5">
        <f t="shared" si="2121"/>
        <v>0</v>
      </c>
      <c r="U259" s="5"/>
      <c r="V259" s="5">
        <f>LOOKUP(V$6,'Daily Absent'!$O$6:$AX$6,'Daily Absent'!$O259:$AX259)</f>
        <v>0</v>
      </c>
      <c r="W259" s="104">
        <f>VALUE('Time Sheet KN'!X259-'Time Sheet KN'!W259)*24</f>
        <v>0</v>
      </c>
      <c r="X259" s="104">
        <f>VALUE('Time Sheet KN'!Z259-'Time Sheet KN'!Y259)*24</f>
        <v>0</v>
      </c>
      <c r="Y259" s="104">
        <f>VALUE('Time Sheet KN'!AB259-'Time Sheet KN'!AA259)*24</f>
        <v>0</v>
      </c>
      <c r="Z259" s="105">
        <f t="shared" si="2122"/>
        <v>0</v>
      </c>
      <c r="AA259" s="5">
        <f t="shared" si="2123"/>
        <v>0</v>
      </c>
      <c r="AB259" s="5"/>
      <c r="AC259" s="5">
        <f>LOOKUP(AC$6,'Daily Absent'!$O$6:$AX$6,'Daily Absent'!$O259:$AX259)</f>
        <v>0</v>
      </c>
      <c r="AD259" s="104">
        <f>VALUE('Time Sheet KN'!AE259-'Time Sheet KN'!AD259)*24</f>
        <v>0</v>
      </c>
      <c r="AE259" s="104">
        <f>VALUE('Time Sheet KN'!AG259-'Time Sheet KN'!AF259)*24</f>
        <v>0</v>
      </c>
      <c r="AF259" s="104">
        <f>VALUE('Time Sheet KN'!AI259-'Time Sheet KN'!AH259)*24</f>
        <v>0</v>
      </c>
      <c r="AG259" s="105">
        <f t="shared" si="2124"/>
        <v>0</v>
      </c>
      <c r="AH259" s="5">
        <f t="shared" si="2125"/>
        <v>0</v>
      </c>
      <c r="AI259" s="5"/>
      <c r="AJ259" s="5">
        <f>LOOKUP(AJ$6,'Daily Absent'!$O$6:$AX$6,'Daily Absent'!$O259:$AX259)</f>
        <v>0</v>
      </c>
      <c r="AK259" s="104">
        <f>VALUE('Time Sheet KN'!AL259-'Time Sheet KN'!AK259)*24</f>
        <v>0</v>
      </c>
      <c r="AL259" s="104">
        <f>VALUE('Time Sheet KN'!AN259-'Time Sheet KN'!AM259)*24</f>
        <v>0</v>
      </c>
      <c r="AM259" s="104">
        <f>VALUE('Time Sheet KN'!AP259-'Time Sheet KN'!AO259)*24</f>
        <v>0</v>
      </c>
      <c r="AN259" s="105">
        <f t="shared" si="2126"/>
        <v>0</v>
      </c>
      <c r="AO259" s="5">
        <f t="shared" si="2127"/>
        <v>0</v>
      </c>
      <c r="AP259" s="5"/>
      <c r="AQ259" s="5">
        <f>LOOKUP(AQ$6,'Daily Absent'!$O$6:$AX$6,'Daily Absent'!$O259:$AX259)</f>
        <v>0</v>
      </c>
      <c r="AR259" s="104">
        <f>VALUE('Time Sheet KN'!AS259-'Time Sheet KN'!AR259)*24</f>
        <v>0</v>
      </c>
      <c r="AS259" s="104">
        <f>VALUE('Time Sheet KN'!AU259-'Time Sheet KN'!AT259)*24</f>
        <v>0</v>
      </c>
      <c r="AT259" s="104">
        <f>VALUE('Time Sheet KN'!AW259-'Time Sheet KN'!AV259)*24</f>
        <v>0</v>
      </c>
      <c r="AU259" s="105">
        <f t="shared" si="2128"/>
        <v>0</v>
      </c>
      <c r="AV259" s="5">
        <f t="shared" si="2129"/>
        <v>0</v>
      </c>
      <c r="AW259" s="5"/>
      <c r="AX259" s="5">
        <f>LOOKUP(AX$6,'Daily Absent'!$O$6:$AX$6,'Daily Absent'!$O259:$AX259)</f>
        <v>0</v>
      </c>
      <c r="AY259" s="104">
        <f>VALUE('Time Sheet KN'!AZ259-'Time Sheet KN'!AY259)*24</f>
        <v>0</v>
      </c>
      <c r="AZ259" s="104">
        <f>VALUE('Time Sheet KN'!BB259-'Time Sheet KN'!BA259)*24</f>
        <v>0</v>
      </c>
      <c r="BA259" s="104">
        <f>VALUE('Time Sheet KN'!BD259-'Time Sheet KN'!BC259)*24</f>
        <v>0</v>
      </c>
      <c r="BB259" s="105">
        <f t="shared" si="2130"/>
        <v>0</v>
      </c>
      <c r="BC259" s="5">
        <f t="shared" si="2131"/>
        <v>0</v>
      </c>
      <c r="BD259" s="5"/>
      <c r="BE259" s="5">
        <f>LOOKUP(BE$6,'Daily Absent'!$O$6:$AX$6,'Daily Absent'!$O259:$AX259)</f>
        <v>0</v>
      </c>
      <c r="BF259" s="104">
        <f>VALUE('Time Sheet KN'!BG259-'Time Sheet KN'!BF259)*24</f>
        <v>0</v>
      </c>
      <c r="BG259" s="104">
        <f>VALUE('Time Sheet KN'!BI259-'Time Sheet KN'!BH259)*24</f>
        <v>0</v>
      </c>
      <c r="BH259" s="104">
        <f>VALUE('Time Sheet KN'!BK259-'Time Sheet KN'!BJ259)*24</f>
        <v>0</v>
      </c>
      <c r="BI259" s="105">
        <f t="shared" si="2132"/>
        <v>0</v>
      </c>
      <c r="BJ259" s="5">
        <f t="shared" si="2133"/>
        <v>0</v>
      </c>
      <c r="BK259" s="5"/>
      <c r="BL259" s="5">
        <f>LOOKUP(BL$6,'Daily Absent'!$O$6:$AX$6,'Daily Absent'!$O259:$AX259)</f>
        <v>0</v>
      </c>
      <c r="BM259" s="104">
        <f>VALUE('Time Sheet KN'!BN259-'Time Sheet KN'!BM259)*24</f>
        <v>0</v>
      </c>
      <c r="BN259" s="104">
        <f>VALUE('Time Sheet KN'!BP259-'Time Sheet KN'!BO259)*24</f>
        <v>0</v>
      </c>
      <c r="BO259" s="104">
        <f>VALUE('Time Sheet KN'!BR259-'Time Sheet KN'!BQ259)*24</f>
        <v>0</v>
      </c>
      <c r="BP259" s="105">
        <f t="shared" si="2134"/>
        <v>0</v>
      </c>
      <c r="BQ259" s="5">
        <f t="shared" si="2135"/>
        <v>0</v>
      </c>
      <c r="BR259" s="5"/>
      <c r="BS259" s="5">
        <f>LOOKUP(BS$6,'Daily Absent'!$O$6:$AX$6,'Daily Absent'!$O259:$AX259)</f>
        <v>0</v>
      </c>
      <c r="BT259" s="104">
        <f>VALUE('Time Sheet KN'!BU259-'Time Sheet KN'!BT259)*24</f>
        <v>0</v>
      </c>
      <c r="BU259" s="104">
        <f>VALUE('Time Sheet KN'!BW259-'Time Sheet KN'!BV259)*24</f>
        <v>0</v>
      </c>
      <c r="BV259" s="104">
        <f>VALUE('Time Sheet KN'!BY259-'Time Sheet KN'!BX259)*24</f>
        <v>0</v>
      </c>
      <c r="BW259" s="105">
        <f t="shared" si="2136"/>
        <v>0</v>
      </c>
      <c r="BX259" s="5">
        <f t="shared" si="2137"/>
        <v>0</v>
      </c>
      <c r="BY259" s="5"/>
      <c r="BZ259" s="5">
        <f>LOOKUP(BZ$6,'Daily Absent'!$O$6:$AX$6,'Daily Absent'!$O259:$AX259)</f>
        <v>0</v>
      </c>
      <c r="CA259" s="104">
        <f>VALUE('Time Sheet KN'!CB259-'Time Sheet KN'!CA259)*24</f>
        <v>0</v>
      </c>
      <c r="CB259" s="104">
        <f>VALUE('Time Sheet KN'!CD259-'Time Sheet KN'!CC259)*24</f>
        <v>0</v>
      </c>
      <c r="CC259" s="104">
        <f>VALUE('Time Sheet KN'!CF259-'Time Sheet KN'!CE259)*24</f>
        <v>0</v>
      </c>
      <c r="CD259" s="105">
        <f t="shared" si="2138"/>
        <v>0</v>
      </c>
      <c r="CE259" s="5">
        <f t="shared" si="2139"/>
        <v>0</v>
      </c>
      <c r="CF259" s="5"/>
      <c r="CG259" s="5">
        <f>LOOKUP(CG$6,'Daily Absent'!$O$6:$AX$6,'Daily Absent'!$O259:$AX259)</f>
        <v>0</v>
      </c>
      <c r="CH259" s="104">
        <f>VALUE('Time Sheet KN'!CI259-'Time Sheet KN'!CH259)*24</f>
        <v>0</v>
      </c>
      <c r="CI259" s="104">
        <f>VALUE('Time Sheet KN'!CK259-'Time Sheet KN'!CJ259)*24</f>
        <v>0</v>
      </c>
      <c r="CJ259" s="104">
        <f>VALUE('Time Sheet KN'!CM259-'Time Sheet KN'!CL259)*24</f>
        <v>0</v>
      </c>
      <c r="CK259" s="105">
        <f t="shared" si="2140"/>
        <v>0</v>
      </c>
      <c r="CL259" s="5">
        <f t="shared" si="2141"/>
        <v>0</v>
      </c>
      <c r="CM259" s="5"/>
      <c r="CN259" s="5">
        <f>LOOKUP(CN$6,'Daily Absent'!$O$6:$AX$6,'Daily Absent'!$O259:$AX259)</f>
        <v>0</v>
      </c>
      <c r="CO259" s="104">
        <f>VALUE('Time Sheet KN'!CP259-'Time Sheet KN'!CO259)*24</f>
        <v>0</v>
      </c>
      <c r="CP259" s="104">
        <f>VALUE('Time Sheet KN'!CR259-'Time Sheet KN'!CQ259)*24</f>
        <v>0</v>
      </c>
      <c r="CQ259" s="104">
        <f>VALUE('Time Sheet KN'!CT259-'Time Sheet KN'!CS259)*24</f>
        <v>0</v>
      </c>
      <c r="CR259" s="105">
        <f t="shared" si="2142"/>
        <v>0</v>
      </c>
      <c r="CS259" s="5">
        <f t="shared" si="2143"/>
        <v>0</v>
      </c>
      <c r="CT259" s="5"/>
      <c r="CU259" s="5">
        <f>LOOKUP(CU$6,'Daily Absent'!$O$6:$AX$6,'Daily Absent'!$O259:$AX259)</f>
        <v>0</v>
      </c>
      <c r="CV259" s="104">
        <f>VALUE('Time Sheet KN'!CW259-'Time Sheet KN'!CV259)*24</f>
        <v>0</v>
      </c>
      <c r="CW259" s="104">
        <f>VALUE('Time Sheet KN'!CY259-'Time Sheet KN'!CX259)*24</f>
        <v>0</v>
      </c>
      <c r="CX259" s="104">
        <f>VALUE('Time Sheet KN'!DA259-'Time Sheet KN'!CZ259)*24</f>
        <v>0</v>
      </c>
      <c r="CY259" s="105">
        <f t="shared" si="2144"/>
        <v>0</v>
      </c>
      <c r="CZ259" s="5">
        <f t="shared" si="2145"/>
        <v>0</v>
      </c>
      <c r="DA259" s="5"/>
      <c r="DB259" s="5">
        <f>LOOKUP(DB$6,'Daily Absent'!$O$6:$AX$6,'Daily Absent'!$O259:$AX259)</f>
        <v>0</v>
      </c>
      <c r="DC259" s="104">
        <f>VALUE('Time Sheet KN'!DD259-'Time Sheet KN'!DC259)*24</f>
        <v>0</v>
      </c>
      <c r="DD259" s="104">
        <f>VALUE('Time Sheet KN'!DF259-'Time Sheet KN'!DE259)*24</f>
        <v>0</v>
      </c>
      <c r="DE259" s="104">
        <f>VALUE('Time Sheet KN'!DH259-'Time Sheet KN'!DG259)*24</f>
        <v>0</v>
      </c>
      <c r="DF259" s="105">
        <f t="shared" si="2146"/>
        <v>0</v>
      </c>
      <c r="DG259" s="5">
        <f t="shared" si="2147"/>
        <v>0</v>
      </c>
      <c r="DH259" s="5"/>
      <c r="DI259" s="5">
        <f>LOOKUP(DI$6,'Daily Absent'!$O$6:$AX$6,'Daily Absent'!$O259:$AX259)</f>
        <v>0</v>
      </c>
      <c r="DJ259" s="104">
        <f>VALUE('Time Sheet KN'!DK259-'Time Sheet KN'!DJ259)*24</f>
        <v>0</v>
      </c>
      <c r="DK259" s="104">
        <f>VALUE('Time Sheet KN'!DM259-'Time Sheet KN'!DL259)*24</f>
        <v>0</v>
      </c>
      <c r="DL259" s="104">
        <f>VALUE('Time Sheet KN'!DO259-'Time Sheet KN'!DN259)*24</f>
        <v>0</v>
      </c>
      <c r="DM259" s="105">
        <f t="shared" si="2148"/>
        <v>0</v>
      </c>
      <c r="DN259" s="5">
        <f t="shared" si="2149"/>
        <v>0</v>
      </c>
      <c r="DO259" s="5"/>
      <c r="DP259" s="5">
        <f>LOOKUP(DP$6,'Daily Absent'!$O$6:$AX$6,'Daily Absent'!$O259:$AX259)</f>
        <v>0</v>
      </c>
      <c r="DQ259" s="104">
        <f>VALUE('Time Sheet KN'!DR259-'Time Sheet KN'!DQ259)*24</f>
        <v>0</v>
      </c>
      <c r="DR259" s="104">
        <f>VALUE('Time Sheet KN'!DT259-'Time Sheet KN'!DS259)*24</f>
        <v>0</v>
      </c>
      <c r="DS259" s="104">
        <f>VALUE('Time Sheet KN'!DV259-'Time Sheet KN'!DU259)*24</f>
        <v>0</v>
      </c>
      <c r="DT259" s="105">
        <f t="shared" si="2150"/>
        <v>0</v>
      </c>
      <c r="DU259" s="5">
        <f t="shared" si="2151"/>
        <v>0</v>
      </c>
      <c r="DV259" s="5"/>
      <c r="DW259" s="5">
        <f>LOOKUP(DW$6,'Daily Absent'!$O$6:$AX$6,'Daily Absent'!$O259:$AX259)</f>
        <v>0</v>
      </c>
      <c r="DX259" s="104">
        <f>VALUE('Time Sheet KN'!DY259-'Time Sheet KN'!DX259)*24</f>
        <v>0</v>
      </c>
      <c r="DY259" s="104">
        <f>VALUE('Time Sheet KN'!EA259-'Time Sheet KN'!DZ259)*24</f>
        <v>0</v>
      </c>
      <c r="DZ259" s="104">
        <f>VALUE('Time Sheet KN'!EC259-'Time Sheet KN'!EB259)*24</f>
        <v>0</v>
      </c>
      <c r="EA259" s="105">
        <f t="shared" si="2152"/>
        <v>0</v>
      </c>
      <c r="EB259" s="5">
        <f t="shared" si="2153"/>
        <v>0</v>
      </c>
      <c r="EC259" s="5"/>
      <c r="ED259" s="5">
        <f>LOOKUP(ED$6,'Daily Absent'!$O$6:$AX$6,'Daily Absent'!$O259:$AX259)</f>
        <v>1</v>
      </c>
      <c r="EE259" s="104">
        <f>VALUE('Time Sheet KN'!EF259-'Time Sheet KN'!EE259)*24</f>
        <v>5</v>
      </c>
      <c r="EF259" s="104">
        <f>VALUE('Time Sheet KN'!EH259-'Time Sheet KN'!EG259)*24</f>
        <v>5.0000000000000009</v>
      </c>
      <c r="EG259" s="104">
        <f>VALUE('Time Sheet KN'!EJ259-'Time Sheet KN'!EI259)*24</f>
        <v>3</v>
      </c>
      <c r="EH259" s="105">
        <f t="shared" si="2154"/>
        <v>10</v>
      </c>
      <c r="EI259" s="5">
        <f t="shared" si="2155"/>
        <v>3</v>
      </c>
      <c r="EJ259" s="5"/>
      <c r="EK259" s="5">
        <f>LOOKUP(EK$6,'Daily Absent'!$O$6:$AX$6,'Daily Absent'!$O259:$AX259)</f>
        <v>1</v>
      </c>
      <c r="EL259" s="104">
        <f>VALUE('Time Sheet KN'!EM259-'Time Sheet KN'!EL259)*24</f>
        <v>5</v>
      </c>
      <c r="EM259" s="104">
        <f>VALUE('Time Sheet KN'!EO259-'Time Sheet KN'!EN259)*24</f>
        <v>5.0000000000000009</v>
      </c>
      <c r="EN259" s="104">
        <f>VALUE('Time Sheet KN'!EQ259-'Time Sheet KN'!EP259)*24</f>
        <v>0</v>
      </c>
      <c r="EO259" s="105">
        <f t="shared" si="2156"/>
        <v>9</v>
      </c>
      <c r="EP259" s="5">
        <f t="shared" si="2157"/>
        <v>1</v>
      </c>
      <c r="EQ259" s="5"/>
      <c r="ER259" s="5">
        <f>LOOKUP(ER$6,'Daily Absent'!$O$6:$AX$6,'Daily Absent'!$O259:$AX259)</f>
        <v>0</v>
      </c>
      <c r="ES259" s="104">
        <f>VALUE('Time Sheet KN'!ET259-'Time Sheet KN'!ES259)*24</f>
        <v>0</v>
      </c>
      <c r="ET259" s="104">
        <f>VALUE('Time Sheet KN'!EV259-'Time Sheet KN'!EU259)*24</f>
        <v>0</v>
      </c>
      <c r="EU259" s="104">
        <f>VALUE('Time Sheet KN'!EX259-'Time Sheet KN'!EW259)*24</f>
        <v>0</v>
      </c>
      <c r="EV259" s="105">
        <f t="shared" si="2158"/>
        <v>0</v>
      </c>
      <c r="EW259" s="5">
        <f t="shared" si="2159"/>
        <v>0</v>
      </c>
      <c r="EX259" s="5"/>
      <c r="EY259" s="5">
        <f>LOOKUP(EY$6,'Daily Absent'!$O$6:$AX$6,'Daily Absent'!$O259:$AX259)</f>
        <v>1</v>
      </c>
      <c r="EZ259" s="104">
        <f>VALUE('Time Sheet KN'!FA259-'Time Sheet KN'!EZ259)*24</f>
        <v>5</v>
      </c>
      <c r="FA259" s="104">
        <f>VALUE('Time Sheet KN'!FC259-'Time Sheet KN'!FB259)*24</f>
        <v>5.0000000000000009</v>
      </c>
      <c r="FB259" s="104">
        <f>VALUE('Time Sheet KN'!FE259-'Time Sheet KN'!FD259)*24</f>
        <v>3</v>
      </c>
      <c r="FC259" s="105">
        <f t="shared" si="2160"/>
        <v>10</v>
      </c>
      <c r="FD259" s="5">
        <f t="shared" si="2161"/>
        <v>3</v>
      </c>
      <c r="FE259" s="5"/>
      <c r="FF259" s="5">
        <f>LOOKUP(FF$6,'Daily Absent'!$O$6:$AX$6,'Daily Absent'!$O259:$AX259)</f>
        <v>1</v>
      </c>
      <c r="FG259" s="104">
        <f>VALUE('Time Sheet KN'!FH259-'Time Sheet KN'!FG259)*24</f>
        <v>0</v>
      </c>
      <c r="FH259" s="104">
        <f>VALUE('Time Sheet KN'!FJ259-'Time Sheet KN'!FI259)*24</f>
        <v>0</v>
      </c>
      <c r="FI259" s="104">
        <f>VALUE('Time Sheet KN'!FL259-'Time Sheet KN'!FK259)*24</f>
        <v>0</v>
      </c>
      <c r="FJ259" s="105">
        <f t="shared" si="2162"/>
        <v>0</v>
      </c>
      <c r="FK259" s="5">
        <f t="shared" si="2163"/>
        <v>0</v>
      </c>
      <c r="FL259" s="5"/>
      <c r="FM259" s="5">
        <f>LOOKUP(FM$6,'Daily Absent'!$O$6:$AX$6,'Daily Absent'!$O259:$AX259)</f>
        <v>0</v>
      </c>
      <c r="FN259" s="104">
        <f>VALUE('Time Sheet KN'!FO259-'Time Sheet KN'!FN259)*24</f>
        <v>0</v>
      </c>
      <c r="FO259" s="104">
        <f>VALUE('Time Sheet KN'!FQ259-'Time Sheet KN'!FP259)*24</f>
        <v>0</v>
      </c>
      <c r="FP259" s="104">
        <f>VALUE('Time Sheet KN'!FS259-'Time Sheet KN'!FR259)*24</f>
        <v>0</v>
      </c>
      <c r="FQ259" s="105">
        <f t="shared" si="2164"/>
        <v>0</v>
      </c>
      <c r="FR259" s="5">
        <f t="shared" si="2165"/>
        <v>0</v>
      </c>
      <c r="FS259" s="5"/>
      <c r="FT259" s="5">
        <f>LOOKUP(FT$6,'Daily Absent'!$O$6:$AX$6,'Daily Absent'!$O259:$AX259)</f>
        <v>0</v>
      </c>
      <c r="FU259" s="104">
        <f>VALUE('Time Sheet KN'!FV259-'Time Sheet KN'!FU259)*24</f>
        <v>0</v>
      </c>
      <c r="FV259" s="104">
        <f>VALUE('Time Sheet KN'!FX259-'Time Sheet KN'!FW259)*24</f>
        <v>0</v>
      </c>
      <c r="FW259" s="104">
        <f>VALUE('Time Sheet KN'!FZ259-'Time Sheet KN'!FY259)*24</f>
        <v>0</v>
      </c>
      <c r="FX259" s="105">
        <f t="shared" si="2166"/>
        <v>0</v>
      </c>
      <c r="FY259" s="5">
        <f t="shared" si="2167"/>
        <v>0</v>
      </c>
      <c r="FZ259" s="5"/>
      <c r="GA259" s="5">
        <f>LOOKUP(GA$6,'Daily Absent'!$O$6:$AX$6,'Daily Absent'!$O259:$AX259)</f>
        <v>0</v>
      </c>
      <c r="GB259" s="104">
        <f>VALUE('Time Sheet KN'!GC259-'Time Sheet KN'!GB259)*24</f>
        <v>0</v>
      </c>
      <c r="GC259" s="104">
        <f>VALUE('Time Sheet KN'!GE259-'Time Sheet KN'!GD259)*24</f>
        <v>0</v>
      </c>
      <c r="GD259" s="104">
        <f>VALUE('Time Sheet KN'!GG259-'Time Sheet KN'!GF259)*24</f>
        <v>0</v>
      </c>
      <c r="GE259" s="105">
        <f t="shared" si="2168"/>
        <v>0</v>
      </c>
      <c r="GF259" s="5">
        <f t="shared" si="2169"/>
        <v>0</v>
      </c>
      <c r="GG259" s="5"/>
      <c r="GH259" s="5">
        <f>LOOKUP(GH$6,'Daily Absent'!$O$6:$AX$6,'Daily Absent'!$O259:$AX259)</f>
        <v>0</v>
      </c>
      <c r="GI259" s="104">
        <f>VALUE('Time Sheet KN'!GJ259-'Time Sheet KN'!GI259)*24</f>
        <v>0</v>
      </c>
      <c r="GJ259" s="104">
        <f>VALUE('Time Sheet KN'!GL259-'Time Sheet KN'!GK259)*24</f>
        <v>0</v>
      </c>
      <c r="GK259" s="104">
        <f>VALUE('Time Sheet KN'!GN259-'Time Sheet KN'!GM259)*24</f>
        <v>0</v>
      </c>
      <c r="GL259" s="105">
        <f t="shared" si="2170"/>
        <v>0</v>
      </c>
      <c r="GM259" s="5">
        <f t="shared" si="2171"/>
        <v>0</v>
      </c>
      <c r="GN259" s="5"/>
      <c r="GO259" s="5">
        <f>LOOKUP(GO$6,'Daily Absent'!$O$6:$AX$6,'Daily Absent'!$O259:$AX259)</f>
        <v>0</v>
      </c>
      <c r="GP259" s="104">
        <f>VALUE('Time Sheet KN'!GQ259-'Time Sheet KN'!GP259)*24</f>
        <v>0</v>
      </c>
      <c r="GQ259" s="104">
        <f>VALUE('Time Sheet KN'!GS259-'Time Sheet KN'!GR259)*24</f>
        <v>0</v>
      </c>
      <c r="GR259" s="104">
        <f>VALUE('Time Sheet KN'!GU259-'Time Sheet KN'!GT259)*24</f>
        <v>0</v>
      </c>
      <c r="GS259" s="105">
        <f t="shared" si="2172"/>
        <v>0</v>
      </c>
      <c r="GT259" s="5">
        <f t="shared" si="2173"/>
        <v>0</v>
      </c>
      <c r="GU259" s="5"/>
      <c r="GV259" s="5">
        <f>LOOKUP(GV$6,'Daily Absent'!$O$6:$AX$6,'Daily Absent'!$O259:$AX259)</f>
        <v>0</v>
      </c>
      <c r="GW259" s="104">
        <f>VALUE('Time Sheet KN'!GX259-'Time Sheet KN'!GW259)*24</f>
        <v>0</v>
      </c>
      <c r="GX259" s="104">
        <f>VALUE('Time Sheet KN'!GZ259-'Time Sheet KN'!GY259)*24</f>
        <v>0</v>
      </c>
      <c r="GY259" s="104">
        <f>VALUE('Time Sheet KN'!HB259-'Time Sheet KN'!HA259)*24</f>
        <v>0</v>
      </c>
      <c r="GZ259" s="105">
        <f t="shared" si="2174"/>
        <v>0</v>
      </c>
      <c r="HA259" s="5">
        <f t="shared" si="2175"/>
        <v>0</v>
      </c>
      <c r="HB259" s="5"/>
      <c r="HC259" s="5">
        <f>LOOKUP(HC$6,'Daily Absent'!$O$6:$AX$6,'Daily Absent'!$O259:$AX259)</f>
        <v>0</v>
      </c>
      <c r="HD259" s="104">
        <f>VALUE('Time Sheet KN'!HE259-'Time Sheet KN'!HD259)*24</f>
        <v>0</v>
      </c>
      <c r="HE259" s="104">
        <f>VALUE('Time Sheet KN'!HG259-'Time Sheet KN'!HF259)*24</f>
        <v>0</v>
      </c>
      <c r="HF259" s="104">
        <f>VALUE('Time Sheet KN'!HI259-'Time Sheet KN'!HH259)*24</f>
        <v>0</v>
      </c>
      <c r="HG259" s="105">
        <f t="shared" si="2176"/>
        <v>0</v>
      </c>
      <c r="HH259" s="5">
        <f t="shared" si="2177"/>
        <v>0</v>
      </c>
      <c r="HI259" s="5"/>
      <c r="HJ259" s="5">
        <f>LOOKUP(HJ$6,'Daily Absent'!$O$6:$AX$6,'Daily Absent'!$O259:$AX259)</f>
        <v>0</v>
      </c>
      <c r="HK259" s="104">
        <f>VALUE('Time Sheet KN'!HL259-'Time Sheet KN'!HK259)*24</f>
        <v>0</v>
      </c>
      <c r="HL259" s="104">
        <f>VALUE('Time Sheet KN'!HN259-'Time Sheet KN'!HM259)*24</f>
        <v>0</v>
      </c>
      <c r="HM259" s="104">
        <f>VALUE('Time Sheet KN'!HP259-'Time Sheet KN'!HO259)*24</f>
        <v>0</v>
      </c>
      <c r="HN259" s="105">
        <f t="shared" si="2178"/>
        <v>0</v>
      </c>
      <c r="HO259" s="5">
        <f t="shared" si="2179"/>
        <v>0</v>
      </c>
      <c r="HP259" s="5"/>
      <c r="HQ259" s="5">
        <f>LOOKUP(HQ$6,'Daily Absent'!$O$6:$AX$6,'Daily Absent'!$O259:$AX259)</f>
        <v>0</v>
      </c>
      <c r="HR259" s="104">
        <f>VALUE('Time Sheet KN'!HS259-'Time Sheet KN'!HR259)*24</f>
        <v>0</v>
      </c>
      <c r="HS259" s="104">
        <f>VALUE('Time Sheet KN'!HU259-'Time Sheet KN'!HT259)*24</f>
        <v>0</v>
      </c>
      <c r="HT259" s="104">
        <f>VALUE('Time Sheet KN'!HW259-'Time Sheet KN'!HV259)*24</f>
        <v>0</v>
      </c>
      <c r="HU259" s="105">
        <f t="shared" si="2180"/>
        <v>0</v>
      </c>
      <c r="HV259" s="5">
        <f t="shared" si="2181"/>
        <v>0</v>
      </c>
      <c r="HW259" s="5"/>
      <c r="HX259" s="5">
        <f>LOOKUP(HX$6,'Daily Absent'!$O$6:$AX$6,'Daily Absent'!$O259:$AX259)</f>
        <v>0</v>
      </c>
      <c r="HY259" s="104">
        <f>VALUE('Time Sheet KN'!HZ259-'Time Sheet KN'!HY259)*24</f>
        <v>0</v>
      </c>
      <c r="HZ259" s="104">
        <f>VALUE('Time Sheet KN'!IB259-'Time Sheet KN'!IA259)*24</f>
        <v>0</v>
      </c>
      <c r="IA259" s="104">
        <f>VALUE('Time Sheet KN'!ID259-'Time Sheet KN'!IC259)*24</f>
        <v>0</v>
      </c>
      <c r="IB259" s="105">
        <f t="shared" si="2182"/>
        <v>0</v>
      </c>
      <c r="IC259" s="5">
        <f t="shared" si="2183"/>
        <v>0</v>
      </c>
      <c r="ID259" s="5"/>
      <c r="IE259" s="5">
        <f>LOOKUP(IE$6,'Daily Absent'!$O$6:$AX$6,'Daily Absent'!$O259:$AX259)</f>
        <v>0</v>
      </c>
      <c r="IF259" s="104">
        <f>VALUE('Time Sheet KN'!IG259-'Time Sheet KN'!IF259)*24</f>
        <v>0</v>
      </c>
      <c r="IG259" s="104">
        <f>VALUE('Time Sheet KN'!II259-'Time Sheet KN'!IH259)*24</f>
        <v>0</v>
      </c>
      <c r="IH259" s="104">
        <f>VALUE('Time Sheet KN'!IK259-'Time Sheet KN'!IJ259)*24</f>
        <v>0</v>
      </c>
      <c r="II259" s="105">
        <f t="shared" si="2184"/>
        <v>0</v>
      </c>
      <c r="IJ259" s="5">
        <f t="shared" si="2185"/>
        <v>0</v>
      </c>
      <c r="IK259" s="5"/>
      <c r="IL259" s="5">
        <f>LOOKUP(IL$6,'Daily Absent'!$O$6:$AX$6,'Daily Absent'!$O259:$AX259)</f>
        <v>0</v>
      </c>
      <c r="IM259" s="104">
        <f>VALUE('Time Sheet KN'!IN259-'Time Sheet KN'!IM259)*24</f>
        <v>0</v>
      </c>
      <c r="IN259" s="104">
        <f>VALUE('Time Sheet KN'!IP259-'Time Sheet KN'!IO259)*24</f>
        <v>0</v>
      </c>
      <c r="IO259" s="104">
        <f>VALUE('Time Sheet KN'!IR259-'Time Sheet KN'!IQ259)*24</f>
        <v>0</v>
      </c>
      <c r="IP259" s="105">
        <f t="shared" si="2186"/>
        <v>0</v>
      </c>
      <c r="IQ259" s="5">
        <f t="shared" si="2187"/>
        <v>0</v>
      </c>
      <c r="IR259" s="5"/>
      <c r="IS259" s="5">
        <f>LOOKUP(IS$6,'Daily Absent'!$O$6:$AX$6,'Daily Absent'!$O259:$AX259)</f>
        <v>0</v>
      </c>
      <c r="IT259" s="104">
        <f>VALUE('Time Sheet KN'!IU259-'Time Sheet KN'!IT259)*24</f>
        <v>0</v>
      </c>
      <c r="IU259" s="104">
        <f>VALUE('Time Sheet KN'!IW259-'Time Sheet KN'!IV259)*24</f>
        <v>0</v>
      </c>
      <c r="IV259" s="104">
        <f>VALUE('Time Sheet KN'!IY259-'Time Sheet KN'!IX259)*24</f>
        <v>0</v>
      </c>
      <c r="IW259" s="105">
        <f t="shared" si="2188"/>
        <v>0</v>
      </c>
      <c r="IX259" s="5">
        <f t="shared" si="2189"/>
        <v>0</v>
      </c>
      <c r="IY259" s="5"/>
      <c r="IZ259" s="5">
        <f>LOOKUP(IZ$6,'Daily Absent'!$O$6:$AX$6,'Daily Absent'!$O259:$AX259)</f>
        <v>0</v>
      </c>
      <c r="JA259" s="104">
        <f>VALUE('Time Sheet KN'!JB259-'Time Sheet KN'!JA259)*24</f>
        <v>0</v>
      </c>
      <c r="JB259" s="104">
        <f>VALUE('Time Sheet KN'!JD259-'Time Sheet KN'!JC259)*24</f>
        <v>0</v>
      </c>
      <c r="JC259" s="104">
        <f>VALUE('Time Sheet KN'!JF259-'Time Sheet KN'!JE259)*24</f>
        <v>0</v>
      </c>
      <c r="JD259" s="105">
        <f t="shared" si="2190"/>
        <v>0</v>
      </c>
      <c r="JE259" s="5">
        <f t="shared" si="2191"/>
        <v>0</v>
      </c>
      <c r="JF259" s="5"/>
    </row>
    <row r="260" spans="1:266" ht="21" customHeight="1">
      <c r="A260" s="54">
        <f>IF('Master MP Status'!A260&gt;0,'Master MP Status'!A260,"")</f>
        <v>252</v>
      </c>
      <c r="B260" s="5" t="str">
        <f>IF(ISTEXT('Master MP Status'!B260),'Master MP Status'!B260,"")</f>
        <v>DIRECT</v>
      </c>
      <c r="C260" s="153" t="str">
        <f>IF(OR(ISTEXT('Master MP Status'!C260),'Master MP Status'!C260&gt;0),'Master MP Status'!C260,"")</f>
        <v/>
      </c>
      <c r="D260" s="154" t="str">
        <f>IF(OR(ISTEXT('Master MP Status'!D260),'Master MP Status'!D260&gt;0),'Master MP Status'!D260,"")</f>
        <v>B250174</v>
      </c>
      <c r="E260" s="5" t="str">
        <f>IF(ISTEXT('Master MP Status'!E260),'Master MP Status'!E260,"")</f>
        <v>ARIS MUSTOFA</v>
      </c>
      <c r="F260" s="5" t="str">
        <f>IF(ISTEXT('Master MP Status'!F260),'Master MP Status'!F260,"")</f>
        <v/>
      </c>
      <c r="G260" s="5" t="str">
        <f>IF(ISTEXT('Master MP Status'!G260),'Master MP Status'!G260,"")</f>
        <v>Cilegon</v>
      </c>
      <c r="H260" s="5" t="str">
        <f>IF(ISTEXT('Master MP Status'!H260),'Master MP Status'!H260,"")</f>
        <v>MURSID</v>
      </c>
      <c r="I260" s="5" t="str">
        <f>IF(ISTEXT('Master MP Status'!I260),'Master MP Status'!I260,"")</f>
        <v>Fitter 2</v>
      </c>
      <c r="J260" s="5" t="str">
        <f>IF(ISTEXT('Master MP Status'!J260),'Master MP Status'!J260,"")</f>
        <v>Fitter 2</v>
      </c>
      <c r="K260" s="9">
        <f>IF(OR('Master MP Status'!K260=0,'Master MP Status'!K260=""),"",'Master MP Status'!K260)</f>
        <v>45856</v>
      </c>
      <c r="L260" s="9">
        <f>IF(OR('Master MP Status'!L260=0,'Master MP Status'!L260=""),"",'Master MP Status'!L260)</f>
        <v>45856</v>
      </c>
      <c r="M260" s="9" t="str">
        <f>IF(OR('Master MP Status'!M260=0,'Master MP Status'!M260=""),"",'Master MP Status'!M260)</f>
        <v/>
      </c>
      <c r="N260" s="5" t="str">
        <f>IF(ISTEXT('Master MP Status'!N260),'Master MP Status'!N260,"")</f>
        <v/>
      </c>
      <c r="O260" s="5">
        <f>LOOKUP(O$6,'Daily Absent'!$O$6:$AX$6,'Daily Absent'!$O260:$AX260)</f>
        <v>0</v>
      </c>
      <c r="P260" s="104">
        <f>VALUE('Time Sheet KN'!Q260-'Time Sheet KN'!P260)*24</f>
        <v>0</v>
      </c>
      <c r="Q260" s="104">
        <f>VALUE('Time Sheet KN'!S260-'Time Sheet KN'!R260)*24</f>
        <v>0</v>
      </c>
      <c r="R260" s="104">
        <f>VALUE('Time Sheet KN'!U260-'Time Sheet KN'!T260)*24</f>
        <v>0</v>
      </c>
      <c r="S260" s="105">
        <f t="shared" si="2120"/>
        <v>0</v>
      </c>
      <c r="T260" s="5">
        <f t="shared" si="2121"/>
        <v>0</v>
      </c>
      <c r="U260" s="5"/>
      <c r="V260" s="5">
        <f>LOOKUP(V$6,'Daily Absent'!$O$6:$AX$6,'Daily Absent'!$O260:$AX260)</f>
        <v>0</v>
      </c>
      <c r="W260" s="104">
        <f>VALUE('Time Sheet KN'!X260-'Time Sheet KN'!W260)*24</f>
        <v>0</v>
      </c>
      <c r="X260" s="104">
        <f>VALUE('Time Sheet KN'!Z260-'Time Sheet KN'!Y260)*24</f>
        <v>0</v>
      </c>
      <c r="Y260" s="104">
        <f>VALUE('Time Sheet KN'!AB260-'Time Sheet KN'!AA260)*24</f>
        <v>0</v>
      </c>
      <c r="Z260" s="105">
        <f t="shared" si="2122"/>
        <v>0</v>
      </c>
      <c r="AA260" s="5">
        <f t="shared" si="2123"/>
        <v>0</v>
      </c>
      <c r="AB260" s="5"/>
      <c r="AC260" s="5">
        <f>LOOKUP(AC$6,'Daily Absent'!$O$6:$AX$6,'Daily Absent'!$O260:$AX260)</f>
        <v>0</v>
      </c>
      <c r="AD260" s="104">
        <f>VALUE('Time Sheet KN'!AE260-'Time Sheet KN'!AD260)*24</f>
        <v>0</v>
      </c>
      <c r="AE260" s="104">
        <f>VALUE('Time Sheet KN'!AG260-'Time Sheet KN'!AF260)*24</f>
        <v>0</v>
      </c>
      <c r="AF260" s="104">
        <f>VALUE('Time Sheet KN'!AI260-'Time Sheet KN'!AH260)*24</f>
        <v>0</v>
      </c>
      <c r="AG260" s="105">
        <f t="shared" si="2124"/>
        <v>0</v>
      </c>
      <c r="AH260" s="5">
        <f t="shared" si="2125"/>
        <v>0</v>
      </c>
      <c r="AI260" s="5"/>
      <c r="AJ260" s="5">
        <f>LOOKUP(AJ$6,'Daily Absent'!$O$6:$AX$6,'Daily Absent'!$O260:$AX260)</f>
        <v>0</v>
      </c>
      <c r="AK260" s="104">
        <f>VALUE('Time Sheet KN'!AL260-'Time Sheet KN'!AK260)*24</f>
        <v>0</v>
      </c>
      <c r="AL260" s="104">
        <f>VALUE('Time Sheet KN'!AN260-'Time Sheet KN'!AM260)*24</f>
        <v>0</v>
      </c>
      <c r="AM260" s="104">
        <f>VALUE('Time Sheet KN'!AP260-'Time Sheet KN'!AO260)*24</f>
        <v>0</v>
      </c>
      <c r="AN260" s="105">
        <f t="shared" si="2126"/>
        <v>0</v>
      </c>
      <c r="AO260" s="5">
        <f t="shared" si="2127"/>
        <v>0</v>
      </c>
      <c r="AP260" s="5"/>
      <c r="AQ260" s="5">
        <f>LOOKUP(AQ$6,'Daily Absent'!$O$6:$AX$6,'Daily Absent'!$O260:$AX260)</f>
        <v>0</v>
      </c>
      <c r="AR260" s="104">
        <f>VALUE('Time Sheet KN'!AS260-'Time Sheet KN'!AR260)*24</f>
        <v>0</v>
      </c>
      <c r="AS260" s="104">
        <f>VALUE('Time Sheet KN'!AU260-'Time Sheet KN'!AT260)*24</f>
        <v>0</v>
      </c>
      <c r="AT260" s="104">
        <f>VALUE('Time Sheet KN'!AW260-'Time Sheet KN'!AV260)*24</f>
        <v>0</v>
      </c>
      <c r="AU260" s="105">
        <f t="shared" si="2128"/>
        <v>0</v>
      </c>
      <c r="AV260" s="5">
        <f t="shared" si="2129"/>
        <v>0</v>
      </c>
      <c r="AW260" s="5"/>
      <c r="AX260" s="5">
        <f>LOOKUP(AX$6,'Daily Absent'!$O$6:$AX$6,'Daily Absent'!$O260:$AX260)</f>
        <v>0</v>
      </c>
      <c r="AY260" s="104">
        <f>VALUE('Time Sheet KN'!AZ260-'Time Sheet KN'!AY260)*24</f>
        <v>0</v>
      </c>
      <c r="AZ260" s="104">
        <f>VALUE('Time Sheet KN'!BB260-'Time Sheet KN'!BA260)*24</f>
        <v>0</v>
      </c>
      <c r="BA260" s="104">
        <f>VALUE('Time Sheet KN'!BD260-'Time Sheet KN'!BC260)*24</f>
        <v>0</v>
      </c>
      <c r="BB260" s="105">
        <f t="shared" si="2130"/>
        <v>0</v>
      </c>
      <c r="BC260" s="5">
        <f t="shared" si="2131"/>
        <v>0</v>
      </c>
      <c r="BD260" s="5"/>
      <c r="BE260" s="5">
        <f>LOOKUP(BE$6,'Daily Absent'!$O$6:$AX$6,'Daily Absent'!$O260:$AX260)</f>
        <v>0</v>
      </c>
      <c r="BF260" s="104">
        <f>VALUE('Time Sheet KN'!BG260-'Time Sheet KN'!BF260)*24</f>
        <v>0</v>
      </c>
      <c r="BG260" s="104">
        <f>VALUE('Time Sheet KN'!BI260-'Time Sheet KN'!BH260)*24</f>
        <v>0</v>
      </c>
      <c r="BH260" s="104">
        <f>VALUE('Time Sheet KN'!BK260-'Time Sheet KN'!BJ260)*24</f>
        <v>0</v>
      </c>
      <c r="BI260" s="105">
        <f t="shared" si="2132"/>
        <v>0</v>
      </c>
      <c r="BJ260" s="5">
        <f t="shared" si="2133"/>
        <v>0</v>
      </c>
      <c r="BK260" s="5"/>
      <c r="BL260" s="5">
        <f>LOOKUP(BL$6,'Daily Absent'!$O$6:$AX$6,'Daily Absent'!$O260:$AX260)</f>
        <v>0</v>
      </c>
      <c r="BM260" s="104">
        <f>VALUE('Time Sheet KN'!BN260-'Time Sheet KN'!BM260)*24</f>
        <v>0</v>
      </c>
      <c r="BN260" s="104">
        <f>VALUE('Time Sheet KN'!BP260-'Time Sheet KN'!BO260)*24</f>
        <v>0</v>
      </c>
      <c r="BO260" s="104">
        <f>VALUE('Time Sheet KN'!BR260-'Time Sheet KN'!BQ260)*24</f>
        <v>0</v>
      </c>
      <c r="BP260" s="105">
        <f t="shared" si="2134"/>
        <v>0</v>
      </c>
      <c r="BQ260" s="5">
        <f t="shared" si="2135"/>
        <v>0</v>
      </c>
      <c r="BR260" s="5"/>
      <c r="BS260" s="5">
        <f>LOOKUP(BS$6,'Daily Absent'!$O$6:$AX$6,'Daily Absent'!$O260:$AX260)</f>
        <v>0</v>
      </c>
      <c r="BT260" s="104">
        <f>VALUE('Time Sheet KN'!BU260-'Time Sheet KN'!BT260)*24</f>
        <v>0</v>
      </c>
      <c r="BU260" s="104">
        <f>VALUE('Time Sheet KN'!BW260-'Time Sheet KN'!BV260)*24</f>
        <v>0</v>
      </c>
      <c r="BV260" s="104">
        <f>VALUE('Time Sheet KN'!BY260-'Time Sheet KN'!BX260)*24</f>
        <v>0</v>
      </c>
      <c r="BW260" s="105">
        <f t="shared" si="2136"/>
        <v>0</v>
      </c>
      <c r="BX260" s="5">
        <f t="shared" si="2137"/>
        <v>0</v>
      </c>
      <c r="BY260" s="5"/>
      <c r="BZ260" s="5">
        <f>LOOKUP(BZ$6,'Daily Absent'!$O$6:$AX$6,'Daily Absent'!$O260:$AX260)</f>
        <v>0</v>
      </c>
      <c r="CA260" s="104">
        <f>VALUE('Time Sheet KN'!CB260-'Time Sheet KN'!CA260)*24</f>
        <v>0</v>
      </c>
      <c r="CB260" s="104">
        <f>VALUE('Time Sheet KN'!CD260-'Time Sheet KN'!CC260)*24</f>
        <v>0</v>
      </c>
      <c r="CC260" s="104">
        <f>VALUE('Time Sheet KN'!CF260-'Time Sheet KN'!CE260)*24</f>
        <v>0</v>
      </c>
      <c r="CD260" s="105">
        <f t="shared" si="2138"/>
        <v>0</v>
      </c>
      <c r="CE260" s="5">
        <f t="shared" si="2139"/>
        <v>0</v>
      </c>
      <c r="CF260" s="5"/>
      <c r="CG260" s="5">
        <f>LOOKUP(CG$6,'Daily Absent'!$O$6:$AX$6,'Daily Absent'!$O260:$AX260)</f>
        <v>0</v>
      </c>
      <c r="CH260" s="104">
        <f>VALUE('Time Sheet KN'!CI260-'Time Sheet KN'!CH260)*24</f>
        <v>0</v>
      </c>
      <c r="CI260" s="104">
        <f>VALUE('Time Sheet KN'!CK260-'Time Sheet KN'!CJ260)*24</f>
        <v>0</v>
      </c>
      <c r="CJ260" s="104">
        <f>VALUE('Time Sheet KN'!CM260-'Time Sheet KN'!CL260)*24</f>
        <v>0</v>
      </c>
      <c r="CK260" s="105">
        <f t="shared" si="2140"/>
        <v>0</v>
      </c>
      <c r="CL260" s="5">
        <f t="shared" si="2141"/>
        <v>0</v>
      </c>
      <c r="CM260" s="5"/>
      <c r="CN260" s="5">
        <f>LOOKUP(CN$6,'Daily Absent'!$O$6:$AX$6,'Daily Absent'!$O260:$AX260)</f>
        <v>0</v>
      </c>
      <c r="CO260" s="104">
        <f>VALUE('Time Sheet KN'!CP260-'Time Sheet KN'!CO260)*24</f>
        <v>0</v>
      </c>
      <c r="CP260" s="104">
        <f>VALUE('Time Sheet KN'!CR260-'Time Sheet KN'!CQ260)*24</f>
        <v>0</v>
      </c>
      <c r="CQ260" s="104">
        <f>VALUE('Time Sheet KN'!CT260-'Time Sheet KN'!CS260)*24</f>
        <v>0</v>
      </c>
      <c r="CR260" s="105">
        <f t="shared" si="2142"/>
        <v>0</v>
      </c>
      <c r="CS260" s="5">
        <f t="shared" si="2143"/>
        <v>0</v>
      </c>
      <c r="CT260" s="5"/>
      <c r="CU260" s="5">
        <f>LOOKUP(CU$6,'Daily Absent'!$O$6:$AX$6,'Daily Absent'!$O260:$AX260)</f>
        <v>0</v>
      </c>
      <c r="CV260" s="104">
        <f>VALUE('Time Sheet KN'!CW260-'Time Sheet KN'!CV260)*24</f>
        <v>0</v>
      </c>
      <c r="CW260" s="104">
        <f>VALUE('Time Sheet KN'!CY260-'Time Sheet KN'!CX260)*24</f>
        <v>0</v>
      </c>
      <c r="CX260" s="104">
        <f>VALUE('Time Sheet KN'!DA260-'Time Sheet KN'!CZ260)*24</f>
        <v>0</v>
      </c>
      <c r="CY260" s="105">
        <f t="shared" si="2144"/>
        <v>0</v>
      </c>
      <c r="CZ260" s="5">
        <f t="shared" si="2145"/>
        <v>0</v>
      </c>
      <c r="DA260" s="5"/>
      <c r="DB260" s="5">
        <f>LOOKUP(DB$6,'Daily Absent'!$O$6:$AX$6,'Daily Absent'!$O260:$AX260)</f>
        <v>0</v>
      </c>
      <c r="DC260" s="104">
        <f>VALUE('Time Sheet KN'!DD260-'Time Sheet KN'!DC260)*24</f>
        <v>0</v>
      </c>
      <c r="DD260" s="104">
        <f>VALUE('Time Sheet KN'!DF260-'Time Sheet KN'!DE260)*24</f>
        <v>0</v>
      </c>
      <c r="DE260" s="104">
        <f>VALUE('Time Sheet KN'!DH260-'Time Sheet KN'!DG260)*24</f>
        <v>0</v>
      </c>
      <c r="DF260" s="105">
        <f t="shared" si="2146"/>
        <v>0</v>
      </c>
      <c r="DG260" s="5">
        <f t="shared" si="2147"/>
        <v>0</v>
      </c>
      <c r="DH260" s="5"/>
      <c r="DI260" s="5">
        <f>LOOKUP(DI$6,'Daily Absent'!$O$6:$AX$6,'Daily Absent'!$O260:$AX260)</f>
        <v>0</v>
      </c>
      <c r="DJ260" s="104">
        <f>VALUE('Time Sheet KN'!DK260-'Time Sheet KN'!DJ260)*24</f>
        <v>0</v>
      </c>
      <c r="DK260" s="104">
        <f>VALUE('Time Sheet KN'!DM260-'Time Sheet KN'!DL260)*24</f>
        <v>0</v>
      </c>
      <c r="DL260" s="104">
        <f>VALUE('Time Sheet KN'!DO260-'Time Sheet KN'!DN260)*24</f>
        <v>0</v>
      </c>
      <c r="DM260" s="105">
        <f t="shared" si="2148"/>
        <v>0</v>
      </c>
      <c r="DN260" s="5">
        <f t="shared" si="2149"/>
        <v>0</v>
      </c>
      <c r="DO260" s="5"/>
      <c r="DP260" s="5">
        <f>LOOKUP(DP$6,'Daily Absent'!$O$6:$AX$6,'Daily Absent'!$O260:$AX260)</f>
        <v>0</v>
      </c>
      <c r="DQ260" s="104">
        <f>VALUE('Time Sheet KN'!DR260-'Time Sheet KN'!DQ260)*24</f>
        <v>0</v>
      </c>
      <c r="DR260" s="104">
        <f>VALUE('Time Sheet KN'!DT260-'Time Sheet KN'!DS260)*24</f>
        <v>0</v>
      </c>
      <c r="DS260" s="104">
        <f>VALUE('Time Sheet KN'!DV260-'Time Sheet KN'!DU260)*24</f>
        <v>0</v>
      </c>
      <c r="DT260" s="105">
        <f t="shared" si="2150"/>
        <v>0</v>
      </c>
      <c r="DU260" s="5">
        <f t="shared" si="2151"/>
        <v>0</v>
      </c>
      <c r="DV260" s="5"/>
      <c r="DW260" s="5">
        <f>LOOKUP(DW$6,'Daily Absent'!$O$6:$AX$6,'Daily Absent'!$O260:$AX260)</f>
        <v>0</v>
      </c>
      <c r="DX260" s="104">
        <f>VALUE('Time Sheet KN'!DY260-'Time Sheet KN'!DX260)*24</f>
        <v>0</v>
      </c>
      <c r="DY260" s="104">
        <f>VALUE('Time Sheet KN'!EA260-'Time Sheet KN'!DZ260)*24</f>
        <v>0</v>
      </c>
      <c r="DZ260" s="104">
        <f>VALUE('Time Sheet KN'!EC260-'Time Sheet KN'!EB260)*24</f>
        <v>0</v>
      </c>
      <c r="EA260" s="105">
        <f t="shared" si="2152"/>
        <v>0</v>
      </c>
      <c r="EB260" s="5">
        <f t="shared" si="2153"/>
        <v>0</v>
      </c>
      <c r="EC260" s="5"/>
      <c r="ED260" s="5">
        <f>LOOKUP(ED$6,'Daily Absent'!$O$6:$AX$6,'Daily Absent'!$O260:$AX260)</f>
        <v>1</v>
      </c>
      <c r="EE260" s="104">
        <f>VALUE('Time Sheet KN'!EF260-'Time Sheet KN'!EE260)*24</f>
        <v>5</v>
      </c>
      <c r="EF260" s="104">
        <f>VALUE('Time Sheet KN'!EH260-'Time Sheet KN'!EG260)*24</f>
        <v>5.0000000000000009</v>
      </c>
      <c r="EG260" s="104">
        <f>VALUE('Time Sheet KN'!EJ260-'Time Sheet KN'!EI260)*24</f>
        <v>3</v>
      </c>
      <c r="EH260" s="105">
        <f t="shared" si="2154"/>
        <v>10</v>
      </c>
      <c r="EI260" s="5">
        <f t="shared" si="2155"/>
        <v>3</v>
      </c>
      <c r="EJ260" s="5"/>
      <c r="EK260" s="5">
        <f>LOOKUP(EK$6,'Daily Absent'!$O$6:$AX$6,'Daily Absent'!$O260:$AX260)</f>
        <v>1</v>
      </c>
      <c r="EL260" s="104">
        <f>VALUE('Time Sheet KN'!EM260-'Time Sheet KN'!EL260)*24</f>
        <v>5</v>
      </c>
      <c r="EM260" s="104">
        <f>VALUE('Time Sheet KN'!EO260-'Time Sheet KN'!EN260)*24</f>
        <v>5.0000000000000009</v>
      </c>
      <c r="EN260" s="104">
        <f>VALUE('Time Sheet KN'!EQ260-'Time Sheet KN'!EP260)*24</f>
        <v>0</v>
      </c>
      <c r="EO260" s="105">
        <f t="shared" si="2156"/>
        <v>9</v>
      </c>
      <c r="EP260" s="5">
        <f t="shared" si="2157"/>
        <v>1</v>
      </c>
      <c r="EQ260" s="5"/>
      <c r="ER260" s="5">
        <f>LOOKUP(ER$6,'Daily Absent'!$O$6:$AX$6,'Daily Absent'!$O260:$AX260)</f>
        <v>0</v>
      </c>
      <c r="ES260" s="104">
        <f>VALUE('Time Sheet KN'!ET260-'Time Sheet KN'!ES260)*24</f>
        <v>0</v>
      </c>
      <c r="ET260" s="104">
        <f>VALUE('Time Sheet KN'!EV260-'Time Sheet KN'!EU260)*24</f>
        <v>0</v>
      </c>
      <c r="EU260" s="104">
        <f>VALUE('Time Sheet KN'!EX260-'Time Sheet KN'!EW260)*24</f>
        <v>0</v>
      </c>
      <c r="EV260" s="105">
        <f t="shared" si="2158"/>
        <v>0</v>
      </c>
      <c r="EW260" s="5">
        <f t="shared" si="2159"/>
        <v>0</v>
      </c>
      <c r="EX260" s="5"/>
      <c r="EY260" s="5">
        <f>LOOKUP(EY$6,'Daily Absent'!$O$6:$AX$6,'Daily Absent'!$O260:$AX260)</f>
        <v>1</v>
      </c>
      <c r="EZ260" s="104">
        <f>VALUE('Time Sheet KN'!FA260-'Time Sheet KN'!EZ260)*24</f>
        <v>5</v>
      </c>
      <c r="FA260" s="104">
        <f>VALUE('Time Sheet KN'!FC260-'Time Sheet KN'!FB260)*24</f>
        <v>5.0000000000000009</v>
      </c>
      <c r="FB260" s="104">
        <f>VALUE('Time Sheet KN'!FE260-'Time Sheet KN'!FD260)*24</f>
        <v>3</v>
      </c>
      <c r="FC260" s="105">
        <f t="shared" si="2160"/>
        <v>10</v>
      </c>
      <c r="FD260" s="5">
        <f t="shared" si="2161"/>
        <v>3</v>
      </c>
      <c r="FE260" s="5"/>
      <c r="FF260" s="5">
        <f>LOOKUP(FF$6,'Daily Absent'!$O$6:$AX$6,'Daily Absent'!$O260:$AX260)</f>
        <v>1</v>
      </c>
      <c r="FG260" s="104">
        <f>VALUE('Time Sheet KN'!FH260-'Time Sheet KN'!FG260)*24</f>
        <v>0</v>
      </c>
      <c r="FH260" s="104">
        <f>VALUE('Time Sheet KN'!FJ260-'Time Sheet KN'!FI260)*24</f>
        <v>0</v>
      </c>
      <c r="FI260" s="104">
        <f>VALUE('Time Sheet KN'!FL260-'Time Sheet KN'!FK260)*24</f>
        <v>0</v>
      </c>
      <c r="FJ260" s="105">
        <f t="shared" si="2162"/>
        <v>0</v>
      </c>
      <c r="FK260" s="5">
        <f t="shared" si="2163"/>
        <v>0</v>
      </c>
      <c r="FL260" s="5"/>
      <c r="FM260" s="5">
        <f>LOOKUP(FM$6,'Daily Absent'!$O$6:$AX$6,'Daily Absent'!$O260:$AX260)</f>
        <v>0</v>
      </c>
      <c r="FN260" s="104">
        <f>VALUE('Time Sheet KN'!FO260-'Time Sheet KN'!FN260)*24</f>
        <v>0</v>
      </c>
      <c r="FO260" s="104">
        <f>VALUE('Time Sheet KN'!FQ260-'Time Sheet KN'!FP260)*24</f>
        <v>0</v>
      </c>
      <c r="FP260" s="104">
        <f>VALUE('Time Sheet KN'!FS260-'Time Sheet KN'!FR260)*24</f>
        <v>0</v>
      </c>
      <c r="FQ260" s="105">
        <f t="shared" si="2164"/>
        <v>0</v>
      </c>
      <c r="FR260" s="5">
        <f t="shared" si="2165"/>
        <v>0</v>
      </c>
      <c r="FS260" s="5"/>
      <c r="FT260" s="5">
        <f>LOOKUP(FT$6,'Daily Absent'!$O$6:$AX$6,'Daily Absent'!$O260:$AX260)</f>
        <v>0</v>
      </c>
      <c r="FU260" s="104">
        <f>VALUE('Time Sheet KN'!FV260-'Time Sheet KN'!FU260)*24</f>
        <v>0</v>
      </c>
      <c r="FV260" s="104">
        <f>VALUE('Time Sheet KN'!FX260-'Time Sheet KN'!FW260)*24</f>
        <v>0</v>
      </c>
      <c r="FW260" s="104">
        <f>VALUE('Time Sheet KN'!FZ260-'Time Sheet KN'!FY260)*24</f>
        <v>0</v>
      </c>
      <c r="FX260" s="105">
        <f t="shared" si="2166"/>
        <v>0</v>
      </c>
      <c r="FY260" s="5">
        <f t="shared" si="2167"/>
        <v>0</v>
      </c>
      <c r="FZ260" s="5"/>
      <c r="GA260" s="5">
        <f>LOOKUP(GA$6,'Daily Absent'!$O$6:$AX$6,'Daily Absent'!$O260:$AX260)</f>
        <v>0</v>
      </c>
      <c r="GB260" s="104">
        <f>VALUE('Time Sheet KN'!GC260-'Time Sheet KN'!GB260)*24</f>
        <v>0</v>
      </c>
      <c r="GC260" s="104">
        <f>VALUE('Time Sheet KN'!GE260-'Time Sheet KN'!GD260)*24</f>
        <v>0</v>
      </c>
      <c r="GD260" s="104">
        <f>VALUE('Time Sheet KN'!GG260-'Time Sheet KN'!GF260)*24</f>
        <v>0</v>
      </c>
      <c r="GE260" s="105">
        <f t="shared" si="2168"/>
        <v>0</v>
      </c>
      <c r="GF260" s="5">
        <f t="shared" si="2169"/>
        <v>0</v>
      </c>
      <c r="GG260" s="5"/>
      <c r="GH260" s="5">
        <f>LOOKUP(GH$6,'Daily Absent'!$O$6:$AX$6,'Daily Absent'!$O260:$AX260)</f>
        <v>0</v>
      </c>
      <c r="GI260" s="104">
        <f>VALUE('Time Sheet KN'!GJ260-'Time Sheet KN'!GI260)*24</f>
        <v>0</v>
      </c>
      <c r="GJ260" s="104">
        <f>VALUE('Time Sheet KN'!GL260-'Time Sheet KN'!GK260)*24</f>
        <v>0</v>
      </c>
      <c r="GK260" s="104">
        <f>VALUE('Time Sheet KN'!GN260-'Time Sheet KN'!GM260)*24</f>
        <v>0</v>
      </c>
      <c r="GL260" s="105">
        <f t="shared" si="2170"/>
        <v>0</v>
      </c>
      <c r="GM260" s="5">
        <f t="shared" si="2171"/>
        <v>0</v>
      </c>
      <c r="GN260" s="5"/>
      <c r="GO260" s="5">
        <f>LOOKUP(GO$6,'Daily Absent'!$O$6:$AX$6,'Daily Absent'!$O260:$AX260)</f>
        <v>0</v>
      </c>
      <c r="GP260" s="104">
        <f>VALUE('Time Sheet KN'!GQ260-'Time Sheet KN'!GP260)*24</f>
        <v>0</v>
      </c>
      <c r="GQ260" s="104">
        <f>VALUE('Time Sheet KN'!GS260-'Time Sheet KN'!GR260)*24</f>
        <v>0</v>
      </c>
      <c r="GR260" s="104">
        <f>VALUE('Time Sheet KN'!GU260-'Time Sheet KN'!GT260)*24</f>
        <v>0</v>
      </c>
      <c r="GS260" s="105">
        <f t="shared" si="2172"/>
        <v>0</v>
      </c>
      <c r="GT260" s="5">
        <f t="shared" si="2173"/>
        <v>0</v>
      </c>
      <c r="GU260" s="5"/>
      <c r="GV260" s="5">
        <f>LOOKUP(GV$6,'Daily Absent'!$O$6:$AX$6,'Daily Absent'!$O260:$AX260)</f>
        <v>0</v>
      </c>
      <c r="GW260" s="104">
        <f>VALUE('Time Sheet KN'!GX260-'Time Sheet KN'!GW260)*24</f>
        <v>0</v>
      </c>
      <c r="GX260" s="104">
        <f>VALUE('Time Sheet KN'!GZ260-'Time Sheet KN'!GY260)*24</f>
        <v>0</v>
      </c>
      <c r="GY260" s="104">
        <f>VALUE('Time Sheet KN'!HB260-'Time Sheet KN'!HA260)*24</f>
        <v>0</v>
      </c>
      <c r="GZ260" s="105">
        <f t="shared" si="2174"/>
        <v>0</v>
      </c>
      <c r="HA260" s="5">
        <f t="shared" si="2175"/>
        <v>0</v>
      </c>
      <c r="HB260" s="5"/>
      <c r="HC260" s="5">
        <f>LOOKUP(HC$6,'Daily Absent'!$O$6:$AX$6,'Daily Absent'!$O260:$AX260)</f>
        <v>0</v>
      </c>
      <c r="HD260" s="104">
        <f>VALUE('Time Sheet KN'!HE260-'Time Sheet KN'!HD260)*24</f>
        <v>0</v>
      </c>
      <c r="HE260" s="104">
        <f>VALUE('Time Sheet KN'!HG260-'Time Sheet KN'!HF260)*24</f>
        <v>0</v>
      </c>
      <c r="HF260" s="104">
        <f>VALUE('Time Sheet KN'!HI260-'Time Sheet KN'!HH260)*24</f>
        <v>0</v>
      </c>
      <c r="HG260" s="105">
        <f t="shared" si="2176"/>
        <v>0</v>
      </c>
      <c r="HH260" s="5">
        <f t="shared" si="2177"/>
        <v>0</v>
      </c>
      <c r="HI260" s="5"/>
      <c r="HJ260" s="5">
        <f>LOOKUP(HJ$6,'Daily Absent'!$O$6:$AX$6,'Daily Absent'!$O260:$AX260)</f>
        <v>0</v>
      </c>
      <c r="HK260" s="104">
        <f>VALUE('Time Sheet KN'!HL260-'Time Sheet KN'!HK260)*24</f>
        <v>0</v>
      </c>
      <c r="HL260" s="104">
        <f>VALUE('Time Sheet KN'!HN260-'Time Sheet KN'!HM260)*24</f>
        <v>0</v>
      </c>
      <c r="HM260" s="104">
        <f>VALUE('Time Sheet KN'!HP260-'Time Sheet KN'!HO260)*24</f>
        <v>0</v>
      </c>
      <c r="HN260" s="105">
        <f t="shared" si="2178"/>
        <v>0</v>
      </c>
      <c r="HO260" s="5">
        <f t="shared" si="2179"/>
        <v>0</v>
      </c>
      <c r="HP260" s="5"/>
      <c r="HQ260" s="5">
        <f>LOOKUP(HQ$6,'Daily Absent'!$O$6:$AX$6,'Daily Absent'!$O260:$AX260)</f>
        <v>0</v>
      </c>
      <c r="HR260" s="104">
        <f>VALUE('Time Sheet KN'!HS260-'Time Sheet KN'!HR260)*24</f>
        <v>0</v>
      </c>
      <c r="HS260" s="104">
        <f>VALUE('Time Sheet KN'!HU260-'Time Sheet KN'!HT260)*24</f>
        <v>0</v>
      </c>
      <c r="HT260" s="104">
        <f>VALUE('Time Sheet KN'!HW260-'Time Sheet KN'!HV260)*24</f>
        <v>0</v>
      </c>
      <c r="HU260" s="105">
        <f t="shared" si="2180"/>
        <v>0</v>
      </c>
      <c r="HV260" s="5">
        <f t="shared" si="2181"/>
        <v>0</v>
      </c>
      <c r="HW260" s="5"/>
      <c r="HX260" s="5">
        <f>LOOKUP(HX$6,'Daily Absent'!$O$6:$AX$6,'Daily Absent'!$O260:$AX260)</f>
        <v>0</v>
      </c>
      <c r="HY260" s="104">
        <f>VALUE('Time Sheet KN'!HZ260-'Time Sheet KN'!HY260)*24</f>
        <v>0</v>
      </c>
      <c r="HZ260" s="104">
        <f>VALUE('Time Sheet KN'!IB260-'Time Sheet KN'!IA260)*24</f>
        <v>0</v>
      </c>
      <c r="IA260" s="104">
        <f>VALUE('Time Sheet KN'!ID260-'Time Sheet KN'!IC260)*24</f>
        <v>0</v>
      </c>
      <c r="IB260" s="105">
        <f t="shared" si="2182"/>
        <v>0</v>
      </c>
      <c r="IC260" s="5">
        <f t="shared" si="2183"/>
        <v>0</v>
      </c>
      <c r="ID260" s="5"/>
      <c r="IE260" s="5">
        <f>LOOKUP(IE$6,'Daily Absent'!$O$6:$AX$6,'Daily Absent'!$O260:$AX260)</f>
        <v>0</v>
      </c>
      <c r="IF260" s="104">
        <f>VALUE('Time Sheet KN'!IG260-'Time Sheet KN'!IF260)*24</f>
        <v>0</v>
      </c>
      <c r="IG260" s="104">
        <f>VALUE('Time Sheet KN'!II260-'Time Sheet KN'!IH260)*24</f>
        <v>0</v>
      </c>
      <c r="IH260" s="104">
        <f>VALUE('Time Sheet KN'!IK260-'Time Sheet KN'!IJ260)*24</f>
        <v>0</v>
      </c>
      <c r="II260" s="105">
        <f t="shared" si="2184"/>
        <v>0</v>
      </c>
      <c r="IJ260" s="5">
        <f t="shared" si="2185"/>
        <v>0</v>
      </c>
      <c r="IK260" s="5"/>
      <c r="IL260" s="5">
        <f>LOOKUP(IL$6,'Daily Absent'!$O$6:$AX$6,'Daily Absent'!$O260:$AX260)</f>
        <v>0</v>
      </c>
      <c r="IM260" s="104">
        <f>VALUE('Time Sheet KN'!IN260-'Time Sheet KN'!IM260)*24</f>
        <v>0</v>
      </c>
      <c r="IN260" s="104">
        <f>VALUE('Time Sheet KN'!IP260-'Time Sheet KN'!IO260)*24</f>
        <v>0</v>
      </c>
      <c r="IO260" s="104">
        <f>VALUE('Time Sheet KN'!IR260-'Time Sheet KN'!IQ260)*24</f>
        <v>0</v>
      </c>
      <c r="IP260" s="105">
        <f t="shared" si="2186"/>
        <v>0</v>
      </c>
      <c r="IQ260" s="5">
        <f t="shared" si="2187"/>
        <v>0</v>
      </c>
      <c r="IR260" s="5"/>
      <c r="IS260" s="5">
        <f>LOOKUP(IS$6,'Daily Absent'!$O$6:$AX$6,'Daily Absent'!$O260:$AX260)</f>
        <v>0</v>
      </c>
      <c r="IT260" s="104">
        <f>VALUE('Time Sheet KN'!IU260-'Time Sheet KN'!IT260)*24</f>
        <v>0</v>
      </c>
      <c r="IU260" s="104">
        <f>VALUE('Time Sheet KN'!IW260-'Time Sheet KN'!IV260)*24</f>
        <v>0</v>
      </c>
      <c r="IV260" s="104">
        <f>VALUE('Time Sheet KN'!IY260-'Time Sheet KN'!IX260)*24</f>
        <v>0</v>
      </c>
      <c r="IW260" s="105">
        <f t="shared" si="2188"/>
        <v>0</v>
      </c>
      <c r="IX260" s="5">
        <f t="shared" si="2189"/>
        <v>0</v>
      </c>
      <c r="IY260" s="5"/>
      <c r="IZ260" s="5">
        <f>LOOKUP(IZ$6,'Daily Absent'!$O$6:$AX$6,'Daily Absent'!$O260:$AX260)</f>
        <v>0</v>
      </c>
      <c r="JA260" s="104">
        <f>VALUE('Time Sheet KN'!JB260-'Time Sheet KN'!JA260)*24</f>
        <v>0</v>
      </c>
      <c r="JB260" s="104">
        <f>VALUE('Time Sheet KN'!JD260-'Time Sheet KN'!JC260)*24</f>
        <v>0</v>
      </c>
      <c r="JC260" s="104">
        <f>VALUE('Time Sheet KN'!JF260-'Time Sheet KN'!JE260)*24</f>
        <v>0</v>
      </c>
      <c r="JD260" s="105">
        <f t="shared" si="2190"/>
        <v>0</v>
      </c>
      <c r="JE260" s="5">
        <f t="shared" si="2191"/>
        <v>0</v>
      </c>
      <c r="JF260" s="5"/>
    </row>
    <row r="261" spans="1:266" ht="21" customHeight="1">
      <c r="A261" s="54">
        <f>IF('Master MP Status'!A261&gt;0,'Master MP Status'!A261,"")</f>
        <v>253</v>
      </c>
      <c r="B261" s="5" t="str">
        <f>IF(ISTEXT('Master MP Status'!B261),'Master MP Status'!B261,"")</f>
        <v>DIRECT</v>
      </c>
      <c r="C261" s="153" t="str">
        <f>IF(OR(ISTEXT('Master MP Status'!C261),'Master MP Status'!C261&gt;0),'Master MP Status'!C261,"")</f>
        <v/>
      </c>
      <c r="D261" s="154" t="str">
        <f>IF(OR(ISTEXT('Master MP Status'!D261),'Master MP Status'!D261&gt;0),'Master MP Status'!D261,"")</f>
        <v>B250175</v>
      </c>
      <c r="E261" s="5" t="str">
        <f>IF(ISTEXT('Master MP Status'!E261),'Master MP Status'!E261,"")</f>
        <v>DHANANG FAUZI</v>
      </c>
      <c r="F261" s="5" t="str">
        <f>IF(ISTEXT('Master MP Status'!F261),'Master MP Status'!F261,"")</f>
        <v/>
      </c>
      <c r="G261" s="5" t="str">
        <f>IF(ISTEXT('Master MP Status'!G261),'Master MP Status'!G261,"")</f>
        <v>Cilegon</v>
      </c>
      <c r="H261" s="5" t="str">
        <f>IF(ISTEXT('Master MP Status'!H261),'Master MP Status'!H261,"")</f>
        <v>MURSID</v>
      </c>
      <c r="I261" s="5" t="str">
        <f>IF(ISTEXT('Master MP Status'!I261),'Master MP Status'!I261,"")</f>
        <v>Fitter 2</v>
      </c>
      <c r="J261" s="5" t="str">
        <f>IF(ISTEXT('Master MP Status'!J261),'Master MP Status'!J261,"")</f>
        <v>Fitter 2</v>
      </c>
      <c r="K261" s="9">
        <f>IF(OR('Master MP Status'!K261=0,'Master MP Status'!K261=""),"",'Master MP Status'!K261)</f>
        <v>45856</v>
      </c>
      <c r="L261" s="9">
        <f>IF(OR('Master MP Status'!L261=0,'Master MP Status'!L261=""),"",'Master MP Status'!L261)</f>
        <v>45856</v>
      </c>
      <c r="M261" s="9" t="str">
        <f>IF(OR('Master MP Status'!M261=0,'Master MP Status'!M261=""),"",'Master MP Status'!M261)</f>
        <v/>
      </c>
      <c r="N261" s="5" t="str">
        <f>IF(ISTEXT('Master MP Status'!N261),'Master MP Status'!N261,"")</f>
        <v/>
      </c>
      <c r="O261" s="5">
        <f>LOOKUP(O$6,'Daily Absent'!$O$6:$AX$6,'Daily Absent'!$O261:$AX261)</f>
        <v>0</v>
      </c>
      <c r="P261" s="104">
        <f>VALUE('Time Sheet KN'!Q261-'Time Sheet KN'!P261)*24</f>
        <v>0</v>
      </c>
      <c r="Q261" s="104">
        <f>VALUE('Time Sheet KN'!S261-'Time Sheet KN'!R261)*24</f>
        <v>0</v>
      </c>
      <c r="R261" s="104">
        <f>VALUE('Time Sheet KN'!U261-'Time Sheet KN'!T261)*24</f>
        <v>0</v>
      </c>
      <c r="S261" s="105">
        <f t="shared" ref="S261:S265" si="2192">IF(AND(OR(U$6="Sen",U$6="Sel",U$6="Rab",U$6="Kam",U$6="Jum"),SUM(P261:R261)&gt;=10),10,
IF(AND(OR(U$6="Sen",U$6="Sel",U$6="Rab",U$6="Kam",U$6="Jum"),SUM(P261:R261)&lt;10),SUM(P261:R261),
IF(AND(U$6="Sab",SUM(P261:R261)&gt;=9),9,
IF(AND(U$6="Sab",SUM(P261:R261)&lt;9),SUM(P261:R261),
IF(OR(U$6="Mgg",U$6="Hon"),0)))))</f>
        <v>0</v>
      </c>
      <c r="T261" s="5">
        <f t="shared" ref="T261:T265" si="2193">IF(AND(OR(U$6="Sen",U$6="Sel",U$6="Rab",U$6="Kam",U$6="Jum"),SUM(P261:R261)&gt;=10),SUM(P261:R261)-10,
IF(AND(OR(U$6="Sen",U$6="Sel",U$6="Rab",U$6="Kam",U$6="Jum"),SUM(P261:R261)&lt;10),0,
IF(AND(U$6="Sab",SUM(P261:R261)&gt;=9),SUM(P261:R261)-9,
IF(AND(U$6="Sab",SUM(P261:R261)&lt;9),0,
IF(OR(U$6="Mgg",U$6="Hon"),SUM(P261:R261),0)))))</f>
        <v>0</v>
      </c>
      <c r="U261" s="5"/>
      <c r="V261" s="5">
        <f>LOOKUP(V$6,'Daily Absent'!$O$6:$AX$6,'Daily Absent'!$O261:$AX261)</f>
        <v>0</v>
      </c>
      <c r="W261" s="104">
        <f>VALUE('Time Sheet KN'!X261-'Time Sheet KN'!W261)*24</f>
        <v>0</v>
      </c>
      <c r="X261" s="104">
        <f>VALUE('Time Sheet KN'!Z261-'Time Sheet KN'!Y261)*24</f>
        <v>0</v>
      </c>
      <c r="Y261" s="104">
        <f>VALUE('Time Sheet KN'!AB261-'Time Sheet KN'!AA261)*24</f>
        <v>0</v>
      </c>
      <c r="Z261" s="105">
        <f t="shared" ref="Z261:Z265" si="2194">IF(AND(OR(AB$6="Sen",AB$6="Sel",AB$6="Rab",AB$6="Kam",AB$6="Jum"),SUM(W261:Y261)&gt;=10),10,
IF(AND(OR(AB$6="Sen",AB$6="Sel",AB$6="Rab",AB$6="Kam",AB$6="Jum"),SUM(W261:Y261)&lt;10),SUM(W261:Y261),
IF(AND(AB$6="Sab",SUM(W261:Y261)&gt;=9),9,
IF(AND(AB$6="Sab",SUM(W261:Y261)&lt;9),SUM(W261:Y261),
IF(OR(AB$6="Mgg",AB$6="Hon"),0)))))</f>
        <v>0</v>
      </c>
      <c r="AA261" s="5">
        <f t="shared" ref="AA261:AA265" si="2195">IF(AND(OR(AB$6="Sen",AB$6="Sel",AB$6="Rab",AB$6="Kam",AB$6="Jum"),SUM(W261:Y261)&gt;=10),SUM(W261:Y261)-10,
IF(AND(OR(AB$6="Sen",AB$6="Sel",AB$6="Rab",AB$6="Kam",AB$6="Jum"),SUM(W261:Y261)&lt;10),0,
IF(AND(AB$6="Sab",SUM(W261:Y261)&gt;=9),SUM(W261:Y261)-9,
IF(AND(AB$6="Sab",SUM(W261:Y261)&lt;9),0,
IF(OR(AB$6="Mgg",AB$6="Hon"),SUM(W261:Y261),0)))))</f>
        <v>0</v>
      </c>
      <c r="AB261" s="5"/>
      <c r="AC261" s="5">
        <f>LOOKUP(AC$6,'Daily Absent'!$O$6:$AX$6,'Daily Absent'!$O261:$AX261)</f>
        <v>0</v>
      </c>
      <c r="AD261" s="104">
        <f>VALUE('Time Sheet KN'!AE261-'Time Sheet KN'!AD261)*24</f>
        <v>0</v>
      </c>
      <c r="AE261" s="104">
        <f>VALUE('Time Sheet KN'!AG261-'Time Sheet KN'!AF261)*24</f>
        <v>0</v>
      </c>
      <c r="AF261" s="104">
        <f>VALUE('Time Sheet KN'!AI261-'Time Sheet KN'!AH261)*24</f>
        <v>0</v>
      </c>
      <c r="AG261" s="105">
        <f t="shared" ref="AG261:AG265" si="2196">IF(AND(OR(AI$6="Sen",AI$6="Sel",AI$6="Rab",AI$6="Kam",AI$6="Jum"),SUM(AD261:AF261)&gt;=10),10,
IF(AND(OR(AI$6="Sen",AI$6="Sel",AI$6="Rab",AI$6="Kam",AI$6="Jum"),SUM(AD261:AF261)&lt;10),SUM(AD261:AF261),
IF(AND(AI$6="Sab",SUM(AD261:AF261)&gt;=9),9,
IF(AND(AI$6="Sab",SUM(AD261:AF261)&lt;9),SUM(AD261:AF261),
IF(OR(AI$6="Mgg",AI$6="Hon"),0)))))</f>
        <v>0</v>
      </c>
      <c r="AH261" s="5">
        <f t="shared" ref="AH261:AH265" si="2197">IF(AND(OR(AI$6="Sen",AI$6="Sel",AI$6="Rab",AI$6="Kam",AI$6="Jum"),SUM(AD261:AF261)&gt;=10),SUM(AD261:AF261)-10,
IF(AND(OR(AI$6="Sen",AI$6="Sel",AI$6="Rab",AI$6="Kam",AI$6="Jum"),SUM(AD261:AF261)&lt;10),0,
IF(AND(AI$6="Sab",SUM(AD261:AF261)&gt;=9),SUM(AD261:AF261)-9,
IF(AND(AI$6="Sab",SUM(AD261:AF261)&lt;9),0,
IF(OR(AI$6="Mgg",AI$6="Hon"),SUM(AD261:AF261),0)))))</f>
        <v>0</v>
      </c>
      <c r="AI261" s="5"/>
      <c r="AJ261" s="5">
        <f>LOOKUP(AJ$6,'Daily Absent'!$O$6:$AX$6,'Daily Absent'!$O261:$AX261)</f>
        <v>0</v>
      </c>
      <c r="AK261" s="104">
        <f>VALUE('Time Sheet KN'!AL261-'Time Sheet KN'!AK261)*24</f>
        <v>0</v>
      </c>
      <c r="AL261" s="104">
        <f>VALUE('Time Sheet KN'!AN261-'Time Sheet KN'!AM261)*24</f>
        <v>0</v>
      </c>
      <c r="AM261" s="104">
        <f>VALUE('Time Sheet KN'!AP261-'Time Sheet KN'!AO261)*24</f>
        <v>0</v>
      </c>
      <c r="AN261" s="105">
        <f t="shared" ref="AN261:AN265" si="2198">IF(AND(OR(AP$6="Sen",AP$6="Sel",AP$6="Rab",AP$6="Kam",AP$6="Jum"),SUM(AK261:AM261)&gt;=10),10,
IF(AND(OR(AP$6="Sen",AP$6="Sel",AP$6="Rab",AP$6="Kam",AP$6="Jum"),SUM(AK261:AM261)&lt;10),SUM(AK261:AM261),
IF(AND(AP$6="Sab",SUM(AK261:AM261)&gt;=9),9,
IF(AND(AP$6="Sab",SUM(AK261:AM261)&lt;9),SUM(AK261:AM261),
IF(OR(AP$6="Mgg",AP$6="Hon"),0)))))</f>
        <v>0</v>
      </c>
      <c r="AO261" s="5">
        <f t="shared" ref="AO261:AO265" si="2199">IF(AND(OR(AP$6="Sen",AP$6="Sel",AP$6="Rab",AP$6="Kam",AP$6="Jum"),SUM(AK261:AM261)&gt;=10),SUM(AK261:AM261)-10,
IF(AND(OR(AP$6="Sen",AP$6="Sel",AP$6="Rab",AP$6="Kam",AP$6="Jum"),SUM(AK261:AM261)&lt;10),0,
IF(AND(AP$6="Sab",SUM(AK261:AM261)&gt;=9),SUM(AK261:AM261)-9,
IF(AND(AP$6="Sab",SUM(AK261:AM261)&lt;9),0,
IF(OR(AP$6="Mgg",AP$6="Hon"),SUM(AK261:AM261),0)))))</f>
        <v>0</v>
      </c>
      <c r="AP261" s="5"/>
      <c r="AQ261" s="5">
        <f>LOOKUP(AQ$6,'Daily Absent'!$O$6:$AX$6,'Daily Absent'!$O261:$AX261)</f>
        <v>0</v>
      </c>
      <c r="AR261" s="104">
        <f>VALUE('Time Sheet KN'!AS261-'Time Sheet KN'!AR261)*24</f>
        <v>0</v>
      </c>
      <c r="AS261" s="104">
        <f>VALUE('Time Sheet KN'!AU261-'Time Sheet KN'!AT261)*24</f>
        <v>0</v>
      </c>
      <c r="AT261" s="104">
        <f>VALUE('Time Sheet KN'!AW261-'Time Sheet KN'!AV261)*24</f>
        <v>0</v>
      </c>
      <c r="AU261" s="105">
        <f t="shared" ref="AU261:AU265" si="2200">IF(AND(OR(AW$6="Sen",AW$6="Sel",AW$6="Rab",AW$6="Kam",AW$6="Jum"),SUM(AR261:AT261)&gt;=10),10,
IF(AND(OR(AW$6="Sen",AW$6="Sel",AW$6="Rab",AW$6="Kam",AW$6="Jum"),SUM(AR261:AT261)&lt;10),SUM(AR261:AT261),
IF(AND(AW$6="Sab",SUM(AR261:AT261)&gt;=9),9,
IF(AND(AW$6="Sab",SUM(AR261:AT261)&lt;9),SUM(AR261:AT261),
IF(OR(AW$6="Mgg",AW$6="Hon"),0)))))</f>
        <v>0</v>
      </c>
      <c r="AV261" s="5">
        <f t="shared" ref="AV261:AV265" si="2201">IF(AND(OR(AW$6="Sen",AW$6="Sel",AW$6="Rab",AW$6="Kam",AW$6="Jum"),SUM(AR261:AT261)&gt;=10),SUM(AR261:AT261)-10,
IF(AND(OR(AW$6="Sen",AW$6="Sel",AW$6="Rab",AW$6="Kam",AW$6="Jum"),SUM(AR261:AT261)&lt;10),0,
IF(AND(AW$6="Sab",SUM(AR261:AT261)&gt;=9),SUM(AR261:AT261)-9,
IF(AND(AW$6="Sab",SUM(AR261:AT261)&lt;9),0,
IF(OR(AW$6="Mgg",AW$6="Hon"),SUM(AR261:AT261),0)))))</f>
        <v>0</v>
      </c>
      <c r="AW261" s="5"/>
      <c r="AX261" s="5">
        <f>LOOKUP(AX$6,'Daily Absent'!$O$6:$AX$6,'Daily Absent'!$O261:$AX261)</f>
        <v>0</v>
      </c>
      <c r="AY261" s="104">
        <f>VALUE('Time Sheet KN'!AZ261-'Time Sheet KN'!AY261)*24</f>
        <v>0</v>
      </c>
      <c r="AZ261" s="104">
        <f>VALUE('Time Sheet KN'!BB261-'Time Sheet KN'!BA261)*24</f>
        <v>0</v>
      </c>
      <c r="BA261" s="104">
        <f>VALUE('Time Sheet KN'!BD261-'Time Sheet KN'!BC261)*24</f>
        <v>0</v>
      </c>
      <c r="BB261" s="105">
        <f t="shared" ref="BB261:BB265" si="2202">IF(AND(OR(BD$6="Sen",BD$6="Sel",BD$6="Rab",BD$6="Kam",BD$6="Jum"),SUM(AY261:BA261)&gt;=10),10,
IF(AND(OR(BD$6="Sen",BD$6="Sel",BD$6="Rab",BD$6="Kam",BD$6="Jum"),SUM(AY261:BA261)&lt;10),SUM(AY261:BA261),
IF(AND(BD$6="Sab",SUM(AY261:BA261)&gt;=9),9,
IF(AND(BD$6="Sab",SUM(AY261:BA261)&lt;9),SUM(AY261:BA261),
IF(OR(BD$6="Mgg",BD$6="Hon"),0)))))</f>
        <v>0</v>
      </c>
      <c r="BC261" s="5">
        <f t="shared" ref="BC261:BC265" si="2203">IF(AND(OR(BD$6="Sen",BD$6="Sel",BD$6="Rab",BD$6="Kam",BD$6="Jum"),SUM(AY261:BA261)&gt;=10),SUM(AY261:BA261)-10,
IF(AND(OR(BD$6="Sen",BD$6="Sel",BD$6="Rab",BD$6="Kam",BD$6="Jum"),SUM(AY261:BA261)&lt;10),0,
IF(AND(BD$6="Sab",SUM(AY261:BA261)&gt;=9),SUM(AY261:BA261)-9,
IF(AND(BD$6="Sab",SUM(AY261:BA261)&lt;9),0,
IF(OR(BD$6="Mgg",BD$6="Hon"),SUM(AY261:BA261),0)))))</f>
        <v>0</v>
      </c>
      <c r="BD261" s="5"/>
      <c r="BE261" s="5">
        <f>LOOKUP(BE$6,'Daily Absent'!$O$6:$AX$6,'Daily Absent'!$O261:$AX261)</f>
        <v>0</v>
      </c>
      <c r="BF261" s="104">
        <f>VALUE('Time Sheet KN'!BG261-'Time Sheet KN'!BF261)*24</f>
        <v>0</v>
      </c>
      <c r="BG261" s="104">
        <f>VALUE('Time Sheet KN'!BI261-'Time Sheet KN'!BH261)*24</f>
        <v>0</v>
      </c>
      <c r="BH261" s="104">
        <f>VALUE('Time Sheet KN'!BK261-'Time Sheet KN'!BJ261)*24</f>
        <v>0</v>
      </c>
      <c r="BI261" s="105">
        <f t="shared" ref="BI261:BI265" si="2204">IF(AND(OR(BK$6="Sen",BK$6="Sel",BK$6="Rab",BK$6="Kam",BK$6="Jum"),SUM(BF261:BH261)&gt;=10),10,
IF(AND(OR(BK$6="Sen",BK$6="Sel",BK$6="Rab",BK$6="Kam",BK$6="Jum"),SUM(BF261:BH261)&lt;10),SUM(BF261:BH261),
IF(AND(BK$6="Sab",SUM(BF261:BH261)&gt;=9),9,
IF(AND(BK$6="Sab",SUM(BF261:BH261)&lt;9),SUM(BF261:BH261),
IF(OR(BK$6="Mgg",BK$6="Hon"),0)))))</f>
        <v>0</v>
      </c>
      <c r="BJ261" s="5">
        <f t="shared" ref="BJ261:BJ265" si="2205">IF(AND(OR(BK$6="Sen",BK$6="Sel",BK$6="Rab",BK$6="Kam",BK$6="Jum"),SUM(BF261:BH261)&gt;=10),SUM(BF261:BH261)-10,
IF(AND(OR(BK$6="Sen",BK$6="Sel",BK$6="Rab",BK$6="Kam",BK$6="Jum"),SUM(BF261:BH261)&lt;10),0,
IF(AND(BK$6="Sab",SUM(BF261:BH261)&gt;=9),SUM(BF261:BH261)-9,
IF(AND(BK$6="Sab",SUM(BF261:BH261)&lt;9),0,
IF(OR(BK$6="Mgg",BK$6="Hon"),SUM(BF261:BH261),0)))))</f>
        <v>0</v>
      </c>
      <c r="BK261" s="5"/>
      <c r="BL261" s="5">
        <f>LOOKUP(BL$6,'Daily Absent'!$O$6:$AX$6,'Daily Absent'!$O261:$AX261)</f>
        <v>0</v>
      </c>
      <c r="BM261" s="104">
        <f>VALUE('Time Sheet KN'!BN261-'Time Sheet KN'!BM261)*24</f>
        <v>0</v>
      </c>
      <c r="BN261" s="104">
        <f>VALUE('Time Sheet KN'!BP261-'Time Sheet KN'!BO261)*24</f>
        <v>0</v>
      </c>
      <c r="BO261" s="104">
        <f>VALUE('Time Sheet KN'!BR261-'Time Sheet KN'!BQ261)*24</f>
        <v>0</v>
      </c>
      <c r="BP261" s="105">
        <f t="shared" ref="BP261:BP265" si="2206">IF(AND(OR(BR$6="Sen",BR$6="Sel",BR$6="Rab",BR$6="Kam",BR$6="Jum"),SUM(BM261:BO261)&gt;=10),10,
IF(AND(OR(BR$6="Sen",BR$6="Sel",BR$6="Rab",BR$6="Kam",BR$6="Jum"),SUM(BM261:BO261)&lt;10),SUM(BM261:BO261),
IF(AND(BR$6="Sab",SUM(BM261:BO261)&gt;=9),9,
IF(AND(BR$6="Sab",SUM(BM261:BO261)&lt;9),SUM(BM261:BO261),
IF(OR(BR$6="Mgg",BR$6="Hon"),0)))))</f>
        <v>0</v>
      </c>
      <c r="BQ261" s="5">
        <f t="shared" ref="BQ261:BQ265" si="2207">IF(AND(OR(BR$6="Sen",BR$6="Sel",BR$6="Rab",BR$6="Kam",BR$6="Jum"),SUM(BM261:BO261)&gt;=10),SUM(BM261:BO261)-10,
IF(AND(OR(BR$6="Sen",BR$6="Sel",BR$6="Rab",BR$6="Kam",BR$6="Jum"),SUM(BM261:BO261)&lt;10),0,
IF(AND(BR$6="Sab",SUM(BM261:BO261)&gt;=9),SUM(BM261:BO261)-9,
IF(AND(BR$6="Sab",SUM(BM261:BO261)&lt;9),0,
IF(OR(BR$6="Mgg",BR$6="Hon"),SUM(BM261:BO261),0)))))</f>
        <v>0</v>
      </c>
      <c r="BR261" s="5"/>
      <c r="BS261" s="5">
        <f>LOOKUP(BS$6,'Daily Absent'!$O$6:$AX$6,'Daily Absent'!$O261:$AX261)</f>
        <v>0</v>
      </c>
      <c r="BT261" s="104">
        <f>VALUE('Time Sheet KN'!BU261-'Time Sheet KN'!BT261)*24</f>
        <v>0</v>
      </c>
      <c r="BU261" s="104">
        <f>VALUE('Time Sheet KN'!BW261-'Time Sheet KN'!BV261)*24</f>
        <v>0</v>
      </c>
      <c r="BV261" s="104">
        <f>VALUE('Time Sheet KN'!BY261-'Time Sheet KN'!BX261)*24</f>
        <v>0</v>
      </c>
      <c r="BW261" s="105">
        <f t="shared" ref="BW261:BW265" si="2208">IF(AND(OR(BY$6="Sen",BY$6="Sel",BY$6="Rab",BY$6="Kam",BY$6="Jum"),SUM(BT261:BV261)&gt;=10),10,
IF(AND(OR(BY$6="Sen",BY$6="Sel",BY$6="Rab",BY$6="Kam",BY$6="Jum"),SUM(BT261:BV261)&lt;10),SUM(BT261:BV261),
IF(AND(BY$6="Sab",SUM(BT261:BV261)&gt;=9),9,
IF(AND(BY$6="Sab",SUM(BT261:BV261)&lt;9),SUM(BT261:BV261),
IF(OR(BY$6="Mgg",BY$6="Hon"),0)))))</f>
        <v>0</v>
      </c>
      <c r="BX261" s="5">
        <f t="shared" ref="BX261:BX265" si="2209">IF(AND(OR(BY$6="Sen",BY$6="Sel",BY$6="Rab",BY$6="Kam",BY$6="Jum"),SUM(BT261:BV261)&gt;=10),SUM(BT261:BV261)-10,
IF(AND(OR(BY$6="Sen",BY$6="Sel",BY$6="Rab",BY$6="Kam",BY$6="Jum"),SUM(BT261:BV261)&lt;10),0,
IF(AND(BY$6="Sab",SUM(BT261:BV261)&gt;=9),SUM(BT261:BV261)-9,
IF(AND(BY$6="Sab",SUM(BT261:BV261)&lt;9),0,
IF(OR(BY$6="Mgg",BY$6="Hon"),SUM(BT261:BV261),0)))))</f>
        <v>0</v>
      </c>
      <c r="BY261" s="5"/>
      <c r="BZ261" s="5">
        <f>LOOKUP(BZ$6,'Daily Absent'!$O$6:$AX$6,'Daily Absent'!$O261:$AX261)</f>
        <v>0</v>
      </c>
      <c r="CA261" s="104">
        <f>VALUE('Time Sheet KN'!CB261-'Time Sheet KN'!CA261)*24</f>
        <v>0</v>
      </c>
      <c r="CB261" s="104">
        <f>VALUE('Time Sheet KN'!CD261-'Time Sheet KN'!CC261)*24</f>
        <v>0</v>
      </c>
      <c r="CC261" s="104">
        <f>VALUE('Time Sheet KN'!CF261-'Time Sheet KN'!CE261)*24</f>
        <v>0</v>
      </c>
      <c r="CD261" s="105">
        <f t="shared" ref="CD261:CD265" si="2210">IF(AND(OR(CF$6="Sen",CF$6="Sel",CF$6="Rab",CF$6="Kam",CF$6="Jum"),SUM(CA261:CC261)&gt;=10),10,
IF(AND(OR(CF$6="Sen",CF$6="Sel",CF$6="Rab",CF$6="Kam",CF$6="Jum"),SUM(CA261:CC261)&lt;10),SUM(CA261:CC261),
IF(AND(CF$6="Sab",SUM(CA261:CC261)&gt;=9),9,
IF(AND(CF$6="Sab",SUM(CA261:CC261)&lt;9),SUM(CA261:CC261),
IF(OR(CF$6="Mgg",CF$6="Hon"),0)))))</f>
        <v>0</v>
      </c>
      <c r="CE261" s="5">
        <f t="shared" ref="CE261:CE265" si="2211">IF(AND(OR(CF$6="Sen",CF$6="Sel",CF$6="Rab",CF$6="Kam",CF$6="Jum"),SUM(CA261:CC261)&gt;=10),SUM(CA261:CC261)-10,
IF(AND(OR(CF$6="Sen",CF$6="Sel",CF$6="Rab",CF$6="Kam",CF$6="Jum"),SUM(CA261:CC261)&lt;10),0,
IF(AND(CF$6="Sab",SUM(CA261:CC261)&gt;=9),SUM(CA261:CC261)-9,
IF(AND(CF$6="Sab",SUM(CA261:CC261)&lt;9),0,
IF(OR(CF$6="Mgg",CF$6="Hon"),SUM(CA261:CC261),0)))))</f>
        <v>0</v>
      </c>
      <c r="CF261" s="5"/>
      <c r="CG261" s="5">
        <f>LOOKUP(CG$6,'Daily Absent'!$O$6:$AX$6,'Daily Absent'!$O261:$AX261)</f>
        <v>0</v>
      </c>
      <c r="CH261" s="104">
        <f>VALUE('Time Sheet KN'!CI261-'Time Sheet KN'!CH261)*24</f>
        <v>0</v>
      </c>
      <c r="CI261" s="104">
        <f>VALUE('Time Sheet KN'!CK261-'Time Sheet KN'!CJ261)*24</f>
        <v>0</v>
      </c>
      <c r="CJ261" s="104">
        <f>VALUE('Time Sheet KN'!CM261-'Time Sheet KN'!CL261)*24</f>
        <v>0</v>
      </c>
      <c r="CK261" s="105">
        <f t="shared" ref="CK261:CK265" si="2212">IF(AND(OR(CM$6="Sen",CM$6="Sel",CM$6="Rab",CM$6="Kam",CM$6="Jum"),SUM(CH261:CJ261)&gt;=10),10,
IF(AND(OR(CM$6="Sen",CM$6="Sel",CM$6="Rab",CM$6="Kam",CM$6="Jum"),SUM(CH261:CJ261)&lt;10),SUM(CH261:CJ261),
IF(AND(CM$6="Sab",SUM(CH261:CJ261)&gt;=9),9,
IF(AND(CM$6="Sab",SUM(CH261:CJ261)&lt;9),SUM(CH261:CJ261),
IF(OR(CM$6="Mgg",CM$6="Hon"),0)))))</f>
        <v>0</v>
      </c>
      <c r="CL261" s="5">
        <f t="shared" ref="CL261:CL265" si="2213">IF(AND(OR(CM$6="Sen",CM$6="Sel",CM$6="Rab",CM$6="Kam",CM$6="Jum"),SUM(CH261:CJ261)&gt;=10),SUM(CH261:CJ261)-10,
IF(AND(OR(CM$6="Sen",CM$6="Sel",CM$6="Rab",CM$6="Kam",CM$6="Jum"),SUM(CH261:CJ261)&lt;10),0,
IF(AND(CM$6="Sab",SUM(CH261:CJ261)&gt;=9),SUM(CH261:CJ261)-9,
IF(AND(CM$6="Sab",SUM(CH261:CJ261)&lt;9),0,
IF(OR(CM$6="Mgg",CM$6="Hon"),SUM(CH261:CJ261),0)))))</f>
        <v>0</v>
      </c>
      <c r="CM261" s="5"/>
      <c r="CN261" s="5">
        <f>LOOKUP(CN$6,'Daily Absent'!$O$6:$AX$6,'Daily Absent'!$O261:$AX261)</f>
        <v>0</v>
      </c>
      <c r="CO261" s="104">
        <f>VALUE('Time Sheet KN'!CP261-'Time Sheet KN'!CO261)*24</f>
        <v>0</v>
      </c>
      <c r="CP261" s="104">
        <f>VALUE('Time Sheet KN'!CR261-'Time Sheet KN'!CQ261)*24</f>
        <v>0</v>
      </c>
      <c r="CQ261" s="104">
        <f>VALUE('Time Sheet KN'!CT261-'Time Sheet KN'!CS261)*24</f>
        <v>0</v>
      </c>
      <c r="CR261" s="105">
        <f t="shared" ref="CR261:CR265" si="2214">IF(AND(OR(CT$6="Sen",CT$6="Sel",CT$6="Rab",CT$6="Kam",CT$6="Jum"),SUM(CO261:CQ261)&gt;=10),10,
IF(AND(OR(CT$6="Sen",CT$6="Sel",CT$6="Rab",CT$6="Kam",CT$6="Jum"),SUM(CO261:CQ261)&lt;10),SUM(CO261:CQ261),
IF(AND(CT$6="Sab",SUM(CO261:CQ261)&gt;=9),9,
IF(AND(CT$6="Sab",SUM(CO261:CQ261)&lt;9),SUM(CO261:CQ261),
IF(OR(CT$6="Mgg",CT$6="Hon"),0)))))</f>
        <v>0</v>
      </c>
      <c r="CS261" s="5">
        <f t="shared" ref="CS261:CS265" si="2215">IF(AND(OR(CT$6="Sen",CT$6="Sel",CT$6="Rab",CT$6="Kam",CT$6="Jum"),SUM(CO261:CQ261)&gt;=10),SUM(CO261:CQ261)-10,
IF(AND(OR(CT$6="Sen",CT$6="Sel",CT$6="Rab",CT$6="Kam",CT$6="Jum"),SUM(CO261:CQ261)&lt;10),0,
IF(AND(CT$6="Sab",SUM(CO261:CQ261)&gt;=9),SUM(CO261:CQ261)-9,
IF(AND(CT$6="Sab",SUM(CO261:CQ261)&lt;9),0,
IF(OR(CT$6="Mgg",CT$6="Hon"),SUM(CO261:CQ261),0)))))</f>
        <v>0</v>
      </c>
      <c r="CT261" s="5"/>
      <c r="CU261" s="5">
        <f>LOOKUP(CU$6,'Daily Absent'!$O$6:$AX$6,'Daily Absent'!$O261:$AX261)</f>
        <v>0</v>
      </c>
      <c r="CV261" s="104">
        <f>VALUE('Time Sheet KN'!CW261-'Time Sheet KN'!CV261)*24</f>
        <v>0</v>
      </c>
      <c r="CW261" s="104">
        <f>VALUE('Time Sheet KN'!CY261-'Time Sheet KN'!CX261)*24</f>
        <v>0</v>
      </c>
      <c r="CX261" s="104">
        <f>VALUE('Time Sheet KN'!DA261-'Time Sheet KN'!CZ261)*24</f>
        <v>0</v>
      </c>
      <c r="CY261" s="105">
        <f t="shared" ref="CY261:CY265" si="2216">IF(AND(OR(DA$6="Sen",DA$6="Sel",DA$6="Rab",DA$6="Kam",DA$6="Jum"),SUM(CV261:CX261)&gt;=10),10,
IF(AND(OR(DA$6="Sen",DA$6="Sel",DA$6="Rab",DA$6="Kam",DA$6="Jum"),SUM(CV261:CX261)&lt;10),SUM(CV261:CX261),
IF(AND(DA$6="Sab",SUM(CV261:CX261)&gt;=9),9,
IF(AND(DA$6="Sab",SUM(CV261:CX261)&lt;9),SUM(CV261:CX261),
IF(OR(DA$6="Mgg",DA$6="Hon"),0)))))</f>
        <v>0</v>
      </c>
      <c r="CZ261" s="5">
        <f t="shared" ref="CZ261:CZ265" si="2217">IF(AND(OR(DA$6="Sen",DA$6="Sel",DA$6="Rab",DA$6="Kam",DA$6="Jum"),SUM(CV261:CX261)&gt;=10),SUM(CV261:CX261)-10,
IF(AND(OR(DA$6="Sen",DA$6="Sel",DA$6="Rab",DA$6="Kam",DA$6="Jum"),SUM(CV261:CX261)&lt;10),0,
IF(AND(DA$6="Sab",SUM(CV261:CX261)&gt;=9),SUM(CV261:CX261)-9,
IF(AND(DA$6="Sab",SUM(CV261:CX261)&lt;9),0,
IF(OR(DA$6="Mgg",DA$6="Hon"),SUM(CV261:CX261),0)))))</f>
        <v>0</v>
      </c>
      <c r="DA261" s="5"/>
      <c r="DB261" s="5">
        <f>LOOKUP(DB$6,'Daily Absent'!$O$6:$AX$6,'Daily Absent'!$O261:$AX261)</f>
        <v>0</v>
      </c>
      <c r="DC261" s="104">
        <f>VALUE('Time Sheet KN'!DD261-'Time Sheet KN'!DC261)*24</f>
        <v>0</v>
      </c>
      <c r="DD261" s="104">
        <f>VALUE('Time Sheet KN'!DF261-'Time Sheet KN'!DE261)*24</f>
        <v>0</v>
      </c>
      <c r="DE261" s="104">
        <f>VALUE('Time Sheet KN'!DH261-'Time Sheet KN'!DG261)*24</f>
        <v>0</v>
      </c>
      <c r="DF261" s="105">
        <f t="shared" ref="DF261:DF265" si="2218">IF(AND(OR(DH$6="Sen",DH$6="Sel",DH$6="Rab",DH$6="Kam",DH$6="Jum"),SUM(DC261:DE261)&gt;=10),10,
IF(AND(OR(DH$6="Sen",DH$6="Sel",DH$6="Rab",DH$6="Kam",DH$6="Jum"),SUM(DC261:DE261)&lt;10),SUM(DC261:DE261),
IF(AND(DH$6="Sab",SUM(DC261:DE261)&gt;=9),9,
IF(AND(DH$6="Sab",SUM(DC261:DE261)&lt;9),SUM(DC261:DE261),
IF(OR(DH$6="Mgg",DH$6="Hon"),0)))))</f>
        <v>0</v>
      </c>
      <c r="DG261" s="5">
        <f t="shared" ref="DG261:DG265" si="2219">IF(AND(OR(DH$6="Sen",DH$6="Sel",DH$6="Rab",DH$6="Kam",DH$6="Jum"),SUM(DC261:DE261)&gt;=10),SUM(DC261:DE261)-10,
IF(AND(OR(DH$6="Sen",DH$6="Sel",DH$6="Rab",DH$6="Kam",DH$6="Jum"),SUM(DC261:DE261)&lt;10),0,
IF(AND(DH$6="Sab",SUM(DC261:DE261)&gt;=9),SUM(DC261:DE261)-9,
IF(AND(DH$6="Sab",SUM(DC261:DE261)&lt;9),0,
IF(OR(DH$6="Mgg",DH$6="Hon"),SUM(DC261:DE261),0)))))</f>
        <v>0</v>
      </c>
      <c r="DH261" s="5"/>
      <c r="DI261" s="5">
        <f>LOOKUP(DI$6,'Daily Absent'!$O$6:$AX$6,'Daily Absent'!$O261:$AX261)</f>
        <v>0</v>
      </c>
      <c r="DJ261" s="104">
        <f>VALUE('Time Sheet KN'!DK261-'Time Sheet KN'!DJ261)*24</f>
        <v>0</v>
      </c>
      <c r="DK261" s="104">
        <f>VALUE('Time Sheet KN'!DM261-'Time Sheet KN'!DL261)*24</f>
        <v>0</v>
      </c>
      <c r="DL261" s="104">
        <f>VALUE('Time Sheet KN'!DO261-'Time Sheet KN'!DN261)*24</f>
        <v>0</v>
      </c>
      <c r="DM261" s="105">
        <f t="shared" ref="DM261:DM265" si="2220">IF(AND(OR(DO$6="Sen",DO$6="Sel",DO$6="Rab",DO$6="Kam",DO$6="Jum"),SUM(DJ261:DL261)&gt;=10),10,
IF(AND(OR(DO$6="Sen",DO$6="Sel",DO$6="Rab",DO$6="Kam",DO$6="Jum"),SUM(DJ261:DL261)&lt;10),SUM(DJ261:DL261),
IF(AND(DO$6="Sab",SUM(DJ261:DL261)&gt;=9),9,
IF(AND(DO$6="Sab",SUM(DJ261:DL261)&lt;9),SUM(DJ261:DL261),
IF(OR(DO$6="Mgg",DO$6="Hon"),0)))))</f>
        <v>0</v>
      </c>
      <c r="DN261" s="5">
        <f t="shared" ref="DN261:DN265" si="2221">IF(AND(OR(DO$6="Sen",DO$6="Sel",DO$6="Rab",DO$6="Kam",DO$6="Jum"),SUM(DJ261:DL261)&gt;=10),SUM(DJ261:DL261)-10,
IF(AND(OR(DO$6="Sen",DO$6="Sel",DO$6="Rab",DO$6="Kam",DO$6="Jum"),SUM(DJ261:DL261)&lt;10),0,
IF(AND(DO$6="Sab",SUM(DJ261:DL261)&gt;=9),SUM(DJ261:DL261)-9,
IF(AND(DO$6="Sab",SUM(DJ261:DL261)&lt;9),0,
IF(OR(DO$6="Mgg",DO$6="Hon"),SUM(DJ261:DL261),0)))))</f>
        <v>0</v>
      </c>
      <c r="DO261" s="5"/>
      <c r="DP261" s="5">
        <f>LOOKUP(DP$6,'Daily Absent'!$O$6:$AX$6,'Daily Absent'!$O261:$AX261)</f>
        <v>0</v>
      </c>
      <c r="DQ261" s="104">
        <f>VALUE('Time Sheet KN'!DR261-'Time Sheet KN'!DQ261)*24</f>
        <v>0</v>
      </c>
      <c r="DR261" s="104">
        <f>VALUE('Time Sheet KN'!DT261-'Time Sheet KN'!DS261)*24</f>
        <v>0</v>
      </c>
      <c r="DS261" s="104">
        <f>VALUE('Time Sheet KN'!DV261-'Time Sheet KN'!DU261)*24</f>
        <v>0</v>
      </c>
      <c r="DT261" s="105">
        <f t="shared" ref="DT261:DT265" si="2222">IF(AND(OR(DV$6="Sen",DV$6="Sel",DV$6="Rab",DV$6="Kam",DV$6="Jum"),SUM(DQ261:DS261)&gt;=10),10,
IF(AND(OR(DV$6="Sen",DV$6="Sel",DV$6="Rab",DV$6="Kam",DV$6="Jum"),SUM(DQ261:DS261)&lt;10),SUM(DQ261:DS261),
IF(AND(DV$6="Sab",SUM(DQ261:DS261)&gt;=9),9,
IF(AND(DV$6="Sab",SUM(DQ261:DS261)&lt;9),SUM(DQ261:DS261),
IF(OR(DV$6="Mgg",DV$6="Hon"),0)))))</f>
        <v>0</v>
      </c>
      <c r="DU261" s="5">
        <f t="shared" ref="DU261:DU265" si="2223">IF(AND(OR(DV$6="Sen",DV$6="Sel",DV$6="Rab",DV$6="Kam",DV$6="Jum"),SUM(DQ261:DS261)&gt;=10),SUM(DQ261:DS261)-10,
IF(AND(OR(DV$6="Sen",DV$6="Sel",DV$6="Rab",DV$6="Kam",DV$6="Jum"),SUM(DQ261:DS261)&lt;10),0,
IF(AND(DV$6="Sab",SUM(DQ261:DS261)&gt;=9),SUM(DQ261:DS261)-9,
IF(AND(DV$6="Sab",SUM(DQ261:DS261)&lt;9),0,
IF(OR(DV$6="Mgg",DV$6="Hon"),SUM(DQ261:DS261),0)))))</f>
        <v>0</v>
      </c>
      <c r="DV261" s="5"/>
      <c r="DW261" s="5">
        <f>LOOKUP(DW$6,'Daily Absent'!$O$6:$AX$6,'Daily Absent'!$O261:$AX261)</f>
        <v>0</v>
      </c>
      <c r="DX261" s="104">
        <f>VALUE('Time Sheet KN'!DY261-'Time Sheet KN'!DX261)*24</f>
        <v>0</v>
      </c>
      <c r="DY261" s="104">
        <f>VALUE('Time Sheet KN'!EA261-'Time Sheet KN'!DZ261)*24</f>
        <v>0</v>
      </c>
      <c r="DZ261" s="104">
        <f>VALUE('Time Sheet KN'!EC261-'Time Sheet KN'!EB261)*24</f>
        <v>0</v>
      </c>
      <c r="EA261" s="105">
        <f t="shared" ref="EA261:EA265" si="2224">IF(AND(OR(EC$6="Sen",EC$6="Sel",EC$6="Rab",EC$6="Kam",EC$6="Jum"),SUM(DX261:DZ261)&gt;=10),10,
IF(AND(OR(EC$6="Sen",EC$6="Sel",EC$6="Rab",EC$6="Kam",EC$6="Jum"),SUM(DX261:DZ261)&lt;10),SUM(DX261:DZ261),
IF(AND(EC$6="Sab",SUM(DX261:DZ261)&gt;=9),9,
IF(AND(EC$6="Sab",SUM(DX261:DZ261)&lt;9),SUM(DX261:DZ261),
IF(OR(EC$6="Mgg",EC$6="Hon"),0)))))</f>
        <v>0</v>
      </c>
      <c r="EB261" s="5">
        <f t="shared" ref="EB261:EB265" si="2225">IF(AND(OR(EC$6="Sen",EC$6="Sel",EC$6="Rab",EC$6="Kam",EC$6="Jum"),SUM(DX261:DZ261)&gt;=10),SUM(DX261:DZ261)-10,
IF(AND(OR(EC$6="Sen",EC$6="Sel",EC$6="Rab",EC$6="Kam",EC$6="Jum"),SUM(DX261:DZ261)&lt;10),0,
IF(AND(EC$6="Sab",SUM(DX261:DZ261)&gt;=9),SUM(DX261:DZ261)-9,
IF(AND(EC$6="Sab",SUM(DX261:DZ261)&lt;9),0,
IF(OR(EC$6="Mgg",EC$6="Hon"),SUM(DX261:DZ261),0)))))</f>
        <v>0</v>
      </c>
      <c r="EC261" s="5"/>
      <c r="ED261" s="5">
        <f>LOOKUP(ED$6,'Daily Absent'!$O$6:$AX$6,'Daily Absent'!$O261:$AX261)</f>
        <v>1</v>
      </c>
      <c r="EE261" s="104">
        <f>VALUE('Time Sheet KN'!EF261-'Time Sheet KN'!EE261)*24</f>
        <v>5</v>
      </c>
      <c r="EF261" s="104">
        <f>VALUE('Time Sheet KN'!EH261-'Time Sheet KN'!EG261)*24</f>
        <v>5.0000000000000009</v>
      </c>
      <c r="EG261" s="104">
        <f>VALUE('Time Sheet KN'!EJ261-'Time Sheet KN'!EI261)*24</f>
        <v>3</v>
      </c>
      <c r="EH261" s="105">
        <f t="shared" ref="EH261:EH265" si="2226">IF(AND(OR(EJ$6="Sen",EJ$6="Sel",EJ$6="Rab",EJ$6="Kam",EJ$6="Jum"),SUM(EE261:EG261)&gt;=10),10,
IF(AND(OR(EJ$6="Sen",EJ$6="Sel",EJ$6="Rab",EJ$6="Kam",EJ$6="Jum"),SUM(EE261:EG261)&lt;10),SUM(EE261:EG261),
IF(AND(EJ$6="Sab",SUM(EE261:EG261)&gt;=9),9,
IF(AND(EJ$6="Sab",SUM(EE261:EG261)&lt;9),SUM(EE261:EG261),
IF(OR(EJ$6="Mgg",EJ$6="Hon"),0)))))</f>
        <v>10</v>
      </c>
      <c r="EI261" s="5">
        <f t="shared" ref="EI261:EI265" si="2227">IF(AND(OR(EJ$6="Sen",EJ$6="Sel",EJ$6="Rab",EJ$6="Kam",EJ$6="Jum"),SUM(EE261:EG261)&gt;=10),SUM(EE261:EG261)-10,
IF(AND(OR(EJ$6="Sen",EJ$6="Sel",EJ$6="Rab",EJ$6="Kam",EJ$6="Jum"),SUM(EE261:EG261)&lt;10),0,
IF(AND(EJ$6="Sab",SUM(EE261:EG261)&gt;=9),SUM(EE261:EG261)-9,
IF(AND(EJ$6="Sab",SUM(EE261:EG261)&lt;9),0,
IF(OR(EJ$6="Mgg",EJ$6="Hon"),SUM(EE261:EG261),0)))))</f>
        <v>3</v>
      </c>
      <c r="EJ261" s="5"/>
      <c r="EK261" s="5">
        <f>LOOKUP(EK$6,'Daily Absent'!$O$6:$AX$6,'Daily Absent'!$O261:$AX261)</f>
        <v>1</v>
      </c>
      <c r="EL261" s="104">
        <f>VALUE('Time Sheet KN'!EM261-'Time Sheet KN'!EL261)*24</f>
        <v>5</v>
      </c>
      <c r="EM261" s="104">
        <f>VALUE('Time Sheet KN'!EO261-'Time Sheet KN'!EN261)*24</f>
        <v>5.0000000000000009</v>
      </c>
      <c r="EN261" s="104">
        <f>VALUE('Time Sheet KN'!EQ261-'Time Sheet KN'!EP261)*24</f>
        <v>0</v>
      </c>
      <c r="EO261" s="105">
        <f t="shared" ref="EO261:EO265" si="2228">IF(AND(OR(EQ$6="Sen",EQ$6="Sel",EQ$6="Rab",EQ$6="Kam",EQ$6="Jum"),SUM(EL261:EN261)&gt;=10),10,
IF(AND(OR(EQ$6="Sen",EQ$6="Sel",EQ$6="Rab",EQ$6="Kam",EQ$6="Jum"),SUM(EL261:EN261)&lt;10),SUM(EL261:EN261),
IF(AND(EQ$6="Sab",SUM(EL261:EN261)&gt;=9),9,
IF(AND(EQ$6="Sab",SUM(EL261:EN261)&lt;9),SUM(EL261:EN261),
IF(OR(EQ$6="Mgg",EQ$6="Hon"),0)))))</f>
        <v>9</v>
      </c>
      <c r="EP261" s="5">
        <f t="shared" ref="EP261:EP265" si="2229">IF(AND(OR(EQ$6="Sen",EQ$6="Sel",EQ$6="Rab",EQ$6="Kam",EQ$6="Jum"),SUM(EL261:EN261)&gt;=10),SUM(EL261:EN261)-10,
IF(AND(OR(EQ$6="Sen",EQ$6="Sel",EQ$6="Rab",EQ$6="Kam",EQ$6="Jum"),SUM(EL261:EN261)&lt;10),0,
IF(AND(EQ$6="Sab",SUM(EL261:EN261)&gt;=9),SUM(EL261:EN261)-9,
IF(AND(EQ$6="Sab",SUM(EL261:EN261)&lt;9),0,
IF(OR(EQ$6="Mgg",EQ$6="Hon"),SUM(EL261:EN261),0)))))</f>
        <v>1</v>
      </c>
      <c r="EQ261" s="5"/>
      <c r="ER261" s="5">
        <f>LOOKUP(ER$6,'Daily Absent'!$O$6:$AX$6,'Daily Absent'!$O261:$AX261)</f>
        <v>0</v>
      </c>
      <c r="ES261" s="104">
        <f>VALUE('Time Sheet KN'!ET261-'Time Sheet KN'!ES261)*24</f>
        <v>0</v>
      </c>
      <c r="ET261" s="104">
        <f>VALUE('Time Sheet KN'!EV261-'Time Sheet KN'!EU261)*24</f>
        <v>0</v>
      </c>
      <c r="EU261" s="104">
        <f>VALUE('Time Sheet KN'!EX261-'Time Sheet KN'!EW261)*24</f>
        <v>0</v>
      </c>
      <c r="EV261" s="105">
        <f t="shared" ref="EV261:EV265" si="2230">IF(AND(OR(EX$6="Sen",EX$6="Sel",EX$6="Rab",EX$6="Kam",EX$6="Jum"),SUM(ES261:EU261)&gt;=10),10,
IF(AND(OR(EX$6="Sen",EX$6="Sel",EX$6="Rab",EX$6="Kam",EX$6="Jum"),SUM(ES261:EU261)&lt;10),SUM(ES261:EU261),
IF(AND(EX$6="Sab",SUM(ES261:EU261)&gt;=9),9,
IF(AND(EX$6="Sab",SUM(ES261:EU261)&lt;9),SUM(ES261:EU261),
IF(OR(EX$6="Mgg",EX$6="Hon"),0)))))</f>
        <v>0</v>
      </c>
      <c r="EW261" s="5">
        <f t="shared" ref="EW261:EW265" si="2231">IF(AND(OR(EX$6="Sen",EX$6="Sel",EX$6="Rab",EX$6="Kam",EX$6="Jum"),SUM(ES261:EU261)&gt;=10),SUM(ES261:EU261)-10,
IF(AND(OR(EX$6="Sen",EX$6="Sel",EX$6="Rab",EX$6="Kam",EX$6="Jum"),SUM(ES261:EU261)&lt;10),0,
IF(AND(EX$6="Sab",SUM(ES261:EU261)&gt;=9),SUM(ES261:EU261)-9,
IF(AND(EX$6="Sab",SUM(ES261:EU261)&lt;9),0,
IF(OR(EX$6="Mgg",EX$6="Hon"),SUM(ES261:EU261),0)))))</f>
        <v>0</v>
      </c>
      <c r="EX261" s="5"/>
      <c r="EY261" s="5">
        <f>LOOKUP(EY$6,'Daily Absent'!$O$6:$AX$6,'Daily Absent'!$O261:$AX261)</f>
        <v>1</v>
      </c>
      <c r="EZ261" s="104">
        <f>VALUE('Time Sheet KN'!FA261-'Time Sheet KN'!EZ261)*24</f>
        <v>5</v>
      </c>
      <c r="FA261" s="104">
        <f>VALUE('Time Sheet KN'!FC261-'Time Sheet KN'!FB261)*24</f>
        <v>5.0000000000000009</v>
      </c>
      <c r="FB261" s="104">
        <f>VALUE('Time Sheet KN'!FE261-'Time Sheet KN'!FD261)*24</f>
        <v>3</v>
      </c>
      <c r="FC261" s="105">
        <f t="shared" ref="FC261:FC265" si="2232">IF(AND(OR(FE$6="Sen",FE$6="Sel",FE$6="Rab",FE$6="Kam",FE$6="Jum"),SUM(EZ261:FB261)&gt;=10),10,
IF(AND(OR(FE$6="Sen",FE$6="Sel",FE$6="Rab",FE$6="Kam",FE$6="Jum"),SUM(EZ261:FB261)&lt;10),SUM(EZ261:FB261),
IF(AND(FE$6="Sab",SUM(EZ261:FB261)&gt;=9),9,
IF(AND(FE$6="Sab",SUM(EZ261:FB261)&lt;9),SUM(EZ261:FB261),
IF(OR(FE$6="Mgg",FE$6="Hon"),0)))))</f>
        <v>10</v>
      </c>
      <c r="FD261" s="5">
        <f t="shared" ref="FD261:FD265" si="2233">IF(AND(OR(FE$6="Sen",FE$6="Sel",FE$6="Rab",FE$6="Kam",FE$6="Jum"),SUM(EZ261:FB261)&gt;=10),SUM(EZ261:FB261)-10,
IF(AND(OR(FE$6="Sen",FE$6="Sel",FE$6="Rab",FE$6="Kam",FE$6="Jum"),SUM(EZ261:FB261)&lt;10),0,
IF(AND(FE$6="Sab",SUM(EZ261:FB261)&gt;=9),SUM(EZ261:FB261)-9,
IF(AND(FE$6="Sab",SUM(EZ261:FB261)&lt;9),0,
IF(OR(FE$6="Mgg",FE$6="Hon"),SUM(EZ261:FB261),0)))))</f>
        <v>3</v>
      </c>
      <c r="FE261" s="5"/>
      <c r="FF261" s="5">
        <f>LOOKUP(FF$6,'Daily Absent'!$O$6:$AX$6,'Daily Absent'!$O261:$AX261)</f>
        <v>1</v>
      </c>
      <c r="FG261" s="104">
        <f>VALUE('Time Sheet KN'!FH261-'Time Sheet KN'!FG261)*24</f>
        <v>0</v>
      </c>
      <c r="FH261" s="104">
        <f>VALUE('Time Sheet KN'!FJ261-'Time Sheet KN'!FI261)*24</f>
        <v>0</v>
      </c>
      <c r="FI261" s="104">
        <f>VALUE('Time Sheet KN'!FL261-'Time Sheet KN'!FK261)*24</f>
        <v>0</v>
      </c>
      <c r="FJ261" s="105">
        <f t="shared" ref="FJ261:FJ265" si="2234">IF(AND(OR(FL$6="Sen",FL$6="Sel",FL$6="Rab",FL$6="Kam",FL$6="Jum"),SUM(FG261:FI261)&gt;=10),10,
IF(AND(OR(FL$6="Sen",FL$6="Sel",FL$6="Rab",FL$6="Kam",FL$6="Jum"),SUM(FG261:FI261)&lt;10),SUM(FG261:FI261),
IF(AND(FL$6="Sab",SUM(FG261:FI261)&gt;=9),9,
IF(AND(FL$6="Sab",SUM(FG261:FI261)&lt;9),SUM(FG261:FI261),
IF(OR(FL$6="Mgg",FL$6="Hon"),0)))))</f>
        <v>0</v>
      </c>
      <c r="FK261" s="5">
        <f t="shared" ref="FK261:FK265" si="2235">IF(AND(OR(FL$6="Sen",FL$6="Sel",FL$6="Rab",FL$6="Kam",FL$6="Jum"),SUM(FG261:FI261)&gt;=10),SUM(FG261:FI261)-10,
IF(AND(OR(FL$6="Sen",FL$6="Sel",FL$6="Rab",FL$6="Kam",FL$6="Jum"),SUM(FG261:FI261)&lt;10),0,
IF(AND(FL$6="Sab",SUM(FG261:FI261)&gt;=9),SUM(FG261:FI261)-9,
IF(AND(FL$6="Sab",SUM(FG261:FI261)&lt;9),0,
IF(OR(FL$6="Mgg",FL$6="Hon"),SUM(FG261:FI261),0)))))</f>
        <v>0</v>
      </c>
      <c r="FL261" s="5"/>
      <c r="FM261" s="5">
        <f>LOOKUP(FM$6,'Daily Absent'!$O$6:$AX$6,'Daily Absent'!$O261:$AX261)</f>
        <v>0</v>
      </c>
      <c r="FN261" s="104">
        <f>VALUE('Time Sheet KN'!FO261-'Time Sheet KN'!FN261)*24</f>
        <v>0</v>
      </c>
      <c r="FO261" s="104">
        <f>VALUE('Time Sheet KN'!FQ261-'Time Sheet KN'!FP261)*24</f>
        <v>0</v>
      </c>
      <c r="FP261" s="104">
        <f>VALUE('Time Sheet KN'!FS261-'Time Sheet KN'!FR261)*24</f>
        <v>0</v>
      </c>
      <c r="FQ261" s="105">
        <f t="shared" ref="FQ261:FQ265" si="2236">IF(AND(OR(FS$6="Sen",FS$6="Sel",FS$6="Rab",FS$6="Kam",FS$6="Jum"),SUM(FN261:FP261)&gt;=10),10,
IF(AND(OR(FS$6="Sen",FS$6="Sel",FS$6="Rab",FS$6="Kam",FS$6="Jum"),SUM(FN261:FP261)&lt;10),SUM(FN261:FP261),
IF(AND(FS$6="Sab",SUM(FN261:FP261)&gt;=9),9,
IF(AND(FS$6="Sab",SUM(FN261:FP261)&lt;9),SUM(FN261:FP261),
IF(OR(FS$6="Mgg",FS$6="Hon"),0)))))</f>
        <v>0</v>
      </c>
      <c r="FR261" s="5">
        <f t="shared" ref="FR261:FR265" si="2237">IF(AND(OR(FS$6="Sen",FS$6="Sel",FS$6="Rab",FS$6="Kam",FS$6="Jum"),SUM(FN261:FP261)&gt;=10),SUM(FN261:FP261)-10,
IF(AND(OR(FS$6="Sen",FS$6="Sel",FS$6="Rab",FS$6="Kam",FS$6="Jum"),SUM(FN261:FP261)&lt;10),0,
IF(AND(FS$6="Sab",SUM(FN261:FP261)&gt;=9),SUM(FN261:FP261)-9,
IF(AND(FS$6="Sab",SUM(FN261:FP261)&lt;9),0,
IF(OR(FS$6="Mgg",FS$6="Hon"),SUM(FN261:FP261),0)))))</f>
        <v>0</v>
      </c>
      <c r="FS261" s="5"/>
      <c r="FT261" s="5">
        <f>LOOKUP(FT$6,'Daily Absent'!$O$6:$AX$6,'Daily Absent'!$O261:$AX261)</f>
        <v>0</v>
      </c>
      <c r="FU261" s="104">
        <f>VALUE('Time Sheet KN'!FV261-'Time Sheet KN'!FU261)*24</f>
        <v>0</v>
      </c>
      <c r="FV261" s="104">
        <f>VALUE('Time Sheet KN'!FX261-'Time Sheet KN'!FW261)*24</f>
        <v>0</v>
      </c>
      <c r="FW261" s="104">
        <f>VALUE('Time Sheet KN'!FZ261-'Time Sheet KN'!FY261)*24</f>
        <v>0</v>
      </c>
      <c r="FX261" s="105">
        <f t="shared" ref="FX261:FX265" si="2238">IF(AND(OR(FZ$6="Sen",FZ$6="Sel",FZ$6="Rab",FZ$6="Kam",FZ$6="Jum"),SUM(FU261:FW261)&gt;=10),10,
IF(AND(OR(FZ$6="Sen",FZ$6="Sel",FZ$6="Rab",FZ$6="Kam",FZ$6="Jum"),SUM(FU261:FW261)&lt;10),SUM(FU261:FW261),
IF(AND(FZ$6="Sab",SUM(FU261:FW261)&gt;=9),9,
IF(AND(FZ$6="Sab",SUM(FU261:FW261)&lt;9),SUM(FU261:FW261),
IF(OR(FZ$6="Mgg",FZ$6="Hon"),0)))))</f>
        <v>0</v>
      </c>
      <c r="FY261" s="5">
        <f t="shared" ref="FY261:FY265" si="2239">IF(AND(OR(FZ$6="Sen",FZ$6="Sel",FZ$6="Rab",FZ$6="Kam",FZ$6="Jum"),SUM(FU261:FW261)&gt;=10),SUM(FU261:FW261)-10,
IF(AND(OR(FZ$6="Sen",FZ$6="Sel",FZ$6="Rab",FZ$6="Kam",FZ$6="Jum"),SUM(FU261:FW261)&lt;10),0,
IF(AND(FZ$6="Sab",SUM(FU261:FW261)&gt;=9),SUM(FU261:FW261)-9,
IF(AND(FZ$6="Sab",SUM(FU261:FW261)&lt;9),0,
IF(OR(FZ$6="Mgg",FZ$6="Hon"),SUM(FU261:FW261),0)))))</f>
        <v>0</v>
      </c>
      <c r="FZ261" s="5"/>
      <c r="GA261" s="5">
        <f>LOOKUP(GA$6,'Daily Absent'!$O$6:$AX$6,'Daily Absent'!$O261:$AX261)</f>
        <v>0</v>
      </c>
      <c r="GB261" s="104">
        <f>VALUE('Time Sheet KN'!GC261-'Time Sheet KN'!GB261)*24</f>
        <v>0</v>
      </c>
      <c r="GC261" s="104">
        <f>VALUE('Time Sheet KN'!GE261-'Time Sheet KN'!GD261)*24</f>
        <v>0</v>
      </c>
      <c r="GD261" s="104">
        <f>VALUE('Time Sheet KN'!GG261-'Time Sheet KN'!GF261)*24</f>
        <v>0</v>
      </c>
      <c r="GE261" s="105">
        <f t="shared" ref="GE261:GE265" si="2240">IF(AND(OR(GG$6="Sen",GG$6="Sel",GG$6="Rab",GG$6="Kam",GG$6="Jum"),SUM(GB261:GD261)&gt;=10),10,
IF(AND(OR(GG$6="Sen",GG$6="Sel",GG$6="Rab",GG$6="Kam",GG$6="Jum"),SUM(GB261:GD261)&lt;10),SUM(GB261:GD261),
IF(AND(GG$6="Sab",SUM(GB261:GD261)&gt;=9),9,
IF(AND(GG$6="Sab",SUM(GB261:GD261)&lt;9),SUM(GB261:GD261),
IF(OR(GG$6="Mgg",GG$6="Hon"),0)))))</f>
        <v>0</v>
      </c>
      <c r="GF261" s="5">
        <f t="shared" ref="GF261:GF265" si="2241">IF(AND(OR(GG$6="Sen",GG$6="Sel",GG$6="Rab",GG$6="Kam",GG$6="Jum"),SUM(GB261:GD261)&gt;=10),SUM(GB261:GD261)-10,
IF(AND(OR(GG$6="Sen",GG$6="Sel",GG$6="Rab",GG$6="Kam",GG$6="Jum"),SUM(GB261:GD261)&lt;10),0,
IF(AND(GG$6="Sab",SUM(GB261:GD261)&gt;=9),SUM(GB261:GD261)-9,
IF(AND(GG$6="Sab",SUM(GB261:GD261)&lt;9),0,
IF(OR(GG$6="Mgg",GG$6="Hon"),SUM(GB261:GD261),0)))))</f>
        <v>0</v>
      </c>
      <c r="GG261" s="5"/>
      <c r="GH261" s="5">
        <f>LOOKUP(GH$6,'Daily Absent'!$O$6:$AX$6,'Daily Absent'!$O261:$AX261)</f>
        <v>0</v>
      </c>
      <c r="GI261" s="104">
        <f>VALUE('Time Sheet KN'!GJ261-'Time Sheet KN'!GI261)*24</f>
        <v>0</v>
      </c>
      <c r="GJ261" s="104">
        <f>VALUE('Time Sheet KN'!GL261-'Time Sheet KN'!GK261)*24</f>
        <v>0</v>
      </c>
      <c r="GK261" s="104">
        <f>VALUE('Time Sheet KN'!GN261-'Time Sheet KN'!GM261)*24</f>
        <v>0</v>
      </c>
      <c r="GL261" s="105">
        <f t="shared" ref="GL261:GL265" si="2242">IF(AND(OR(GN$6="Sen",GN$6="Sel",GN$6="Rab",GN$6="Kam",GN$6="Jum"),SUM(GI261:GK261)&gt;=10),10,
IF(AND(OR(GN$6="Sen",GN$6="Sel",GN$6="Rab",GN$6="Kam",GN$6="Jum"),SUM(GI261:GK261)&lt;10),SUM(GI261:GK261),
IF(AND(GN$6="Sab",SUM(GI261:GK261)&gt;=9),9,
IF(AND(GN$6="Sab",SUM(GI261:GK261)&lt;9),SUM(GI261:GK261),
IF(OR(GN$6="Mgg",GN$6="Hon"),0)))))</f>
        <v>0</v>
      </c>
      <c r="GM261" s="5">
        <f t="shared" ref="GM261:GM265" si="2243">IF(AND(OR(GN$6="Sen",GN$6="Sel",GN$6="Rab",GN$6="Kam",GN$6="Jum"),SUM(GI261:GK261)&gt;=10),SUM(GI261:GK261)-10,
IF(AND(OR(GN$6="Sen",GN$6="Sel",GN$6="Rab",GN$6="Kam",GN$6="Jum"),SUM(GI261:GK261)&lt;10),0,
IF(AND(GN$6="Sab",SUM(GI261:GK261)&gt;=9),SUM(GI261:GK261)-9,
IF(AND(GN$6="Sab",SUM(GI261:GK261)&lt;9),0,
IF(OR(GN$6="Mgg",GN$6="Hon"),SUM(GI261:GK261),0)))))</f>
        <v>0</v>
      </c>
      <c r="GN261" s="5"/>
      <c r="GO261" s="5">
        <f>LOOKUP(GO$6,'Daily Absent'!$O$6:$AX$6,'Daily Absent'!$O261:$AX261)</f>
        <v>0</v>
      </c>
      <c r="GP261" s="104">
        <f>VALUE('Time Sheet KN'!GQ261-'Time Sheet KN'!GP261)*24</f>
        <v>0</v>
      </c>
      <c r="GQ261" s="104">
        <f>VALUE('Time Sheet KN'!GS261-'Time Sheet KN'!GR261)*24</f>
        <v>0</v>
      </c>
      <c r="GR261" s="104">
        <f>VALUE('Time Sheet KN'!GU261-'Time Sheet KN'!GT261)*24</f>
        <v>0</v>
      </c>
      <c r="GS261" s="105">
        <f t="shared" ref="GS261:GS265" si="2244">IF(AND(OR(GU$6="Sen",GU$6="Sel",GU$6="Rab",GU$6="Kam",GU$6="Jum"),SUM(GP261:GR261)&gt;=10),10,
IF(AND(OR(GU$6="Sen",GU$6="Sel",GU$6="Rab",GU$6="Kam",GU$6="Jum"),SUM(GP261:GR261)&lt;10),SUM(GP261:GR261),
IF(AND(GU$6="Sab",SUM(GP261:GR261)&gt;=9),9,
IF(AND(GU$6="Sab",SUM(GP261:GR261)&lt;9),SUM(GP261:GR261),
IF(OR(GU$6="Mgg",GU$6="Hon"),0)))))</f>
        <v>0</v>
      </c>
      <c r="GT261" s="5">
        <f t="shared" ref="GT261:GT265" si="2245">IF(AND(OR(GU$6="Sen",GU$6="Sel",GU$6="Rab",GU$6="Kam",GU$6="Jum"),SUM(GP261:GR261)&gt;=10),SUM(GP261:GR261)-10,
IF(AND(OR(GU$6="Sen",GU$6="Sel",GU$6="Rab",GU$6="Kam",GU$6="Jum"),SUM(GP261:GR261)&lt;10),0,
IF(AND(GU$6="Sab",SUM(GP261:GR261)&gt;=9),SUM(GP261:GR261)-9,
IF(AND(GU$6="Sab",SUM(GP261:GR261)&lt;9),0,
IF(OR(GU$6="Mgg",GU$6="Hon"),SUM(GP261:GR261),0)))))</f>
        <v>0</v>
      </c>
      <c r="GU261" s="5"/>
      <c r="GV261" s="5">
        <f>LOOKUP(GV$6,'Daily Absent'!$O$6:$AX$6,'Daily Absent'!$O261:$AX261)</f>
        <v>0</v>
      </c>
      <c r="GW261" s="104">
        <f>VALUE('Time Sheet KN'!GX261-'Time Sheet KN'!GW261)*24</f>
        <v>0</v>
      </c>
      <c r="GX261" s="104">
        <f>VALUE('Time Sheet KN'!GZ261-'Time Sheet KN'!GY261)*24</f>
        <v>0</v>
      </c>
      <c r="GY261" s="104">
        <f>VALUE('Time Sheet KN'!HB261-'Time Sheet KN'!HA261)*24</f>
        <v>0</v>
      </c>
      <c r="GZ261" s="105">
        <f t="shared" ref="GZ261:GZ265" si="2246">IF(AND(OR(HB$6="Sen",HB$6="Sel",HB$6="Rab",HB$6="Kam",HB$6="Jum"),SUM(GW261:GY261)&gt;=10),10,
IF(AND(OR(HB$6="Sen",HB$6="Sel",HB$6="Rab",HB$6="Kam",HB$6="Jum"),SUM(GW261:GY261)&lt;10),SUM(GW261:GY261),
IF(AND(HB$6="Sab",SUM(GW261:GY261)&gt;=9),9,
IF(AND(HB$6="Sab",SUM(GW261:GY261)&lt;9),SUM(GW261:GY261),
IF(OR(HB$6="Mgg",HB$6="Hon"),0)))))</f>
        <v>0</v>
      </c>
      <c r="HA261" s="5">
        <f t="shared" ref="HA261:HA265" si="2247">IF(AND(OR(HB$6="Sen",HB$6="Sel",HB$6="Rab",HB$6="Kam",HB$6="Jum"),SUM(GW261:GY261)&gt;=10),SUM(GW261:GY261)-10,
IF(AND(OR(HB$6="Sen",HB$6="Sel",HB$6="Rab",HB$6="Kam",HB$6="Jum"),SUM(GW261:GY261)&lt;10),0,
IF(AND(HB$6="Sab",SUM(GW261:GY261)&gt;=9),SUM(GW261:GY261)-9,
IF(AND(HB$6="Sab",SUM(GW261:GY261)&lt;9),0,
IF(OR(HB$6="Mgg",HB$6="Hon"),SUM(GW261:GY261),0)))))</f>
        <v>0</v>
      </c>
      <c r="HB261" s="5"/>
      <c r="HC261" s="5">
        <f>LOOKUP(HC$6,'Daily Absent'!$O$6:$AX$6,'Daily Absent'!$O261:$AX261)</f>
        <v>0</v>
      </c>
      <c r="HD261" s="104">
        <f>VALUE('Time Sheet KN'!HE261-'Time Sheet KN'!HD261)*24</f>
        <v>0</v>
      </c>
      <c r="HE261" s="104">
        <f>VALUE('Time Sheet KN'!HG261-'Time Sheet KN'!HF261)*24</f>
        <v>0</v>
      </c>
      <c r="HF261" s="104">
        <f>VALUE('Time Sheet KN'!HI261-'Time Sheet KN'!HH261)*24</f>
        <v>0</v>
      </c>
      <c r="HG261" s="105">
        <f t="shared" ref="HG261:HG265" si="2248">IF(AND(OR(HI$6="Sen",HI$6="Sel",HI$6="Rab",HI$6="Kam",HI$6="Jum"),SUM(HD261:HF261)&gt;=10),10,
IF(AND(OR(HI$6="Sen",HI$6="Sel",HI$6="Rab",HI$6="Kam",HI$6="Jum"),SUM(HD261:HF261)&lt;10),SUM(HD261:HF261),
IF(AND(HI$6="Sab",SUM(HD261:HF261)&gt;=9),9,
IF(AND(HI$6="Sab",SUM(HD261:HF261)&lt;9),SUM(HD261:HF261),
IF(OR(HI$6="Mgg",HI$6="Hon"),0)))))</f>
        <v>0</v>
      </c>
      <c r="HH261" s="5">
        <f t="shared" ref="HH261:HH265" si="2249">IF(AND(OR(HI$6="Sen",HI$6="Sel",HI$6="Rab",HI$6="Kam",HI$6="Jum"),SUM(HD261:HF261)&gt;=10),SUM(HD261:HF261)-10,
IF(AND(OR(HI$6="Sen",HI$6="Sel",HI$6="Rab",HI$6="Kam",HI$6="Jum"),SUM(HD261:HF261)&lt;10),0,
IF(AND(HI$6="Sab",SUM(HD261:HF261)&gt;=9),SUM(HD261:HF261)-9,
IF(AND(HI$6="Sab",SUM(HD261:HF261)&lt;9),0,
IF(OR(HI$6="Mgg",HI$6="Hon"),SUM(HD261:HF261),0)))))</f>
        <v>0</v>
      </c>
      <c r="HI261" s="5"/>
      <c r="HJ261" s="5">
        <f>LOOKUP(HJ$6,'Daily Absent'!$O$6:$AX$6,'Daily Absent'!$O261:$AX261)</f>
        <v>0</v>
      </c>
      <c r="HK261" s="104">
        <f>VALUE('Time Sheet KN'!HL261-'Time Sheet KN'!HK261)*24</f>
        <v>0</v>
      </c>
      <c r="HL261" s="104">
        <f>VALUE('Time Sheet KN'!HN261-'Time Sheet KN'!HM261)*24</f>
        <v>0</v>
      </c>
      <c r="HM261" s="104">
        <f>VALUE('Time Sheet KN'!HP261-'Time Sheet KN'!HO261)*24</f>
        <v>0</v>
      </c>
      <c r="HN261" s="105">
        <f t="shared" ref="HN261:HN265" si="2250">IF(AND(OR(HP$6="Sen",HP$6="Sel",HP$6="Rab",HP$6="Kam",HP$6="Jum"),SUM(HK261:HM261)&gt;=10),10,
IF(AND(OR(HP$6="Sen",HP$6="Sel",HP$6="Rab",HP$6="Kam",HP$6="Jum"),SUM(HK261:HM261)&lt;10),SUM(HK261:HM261),
IF(AND(HP$6="Sab",SUM(HK261:HM261)&gt;=9),9,
IF(AND(HP$6="Sab",SUM(HK261:HM261)&lt;9),SUM(HK261:HM261),
IF(OR(HP$6="Mgg",HP$6="Hon"),0)))))</f>
        <v>0</v>
      </c>
      <c r="HO261" s="5">
        <f t="shared" ref="HO261:HO265" si="2251">IF(AND(OR(HP$6="Sen",HP$6="Sel",HP$6="Rab",HP$6="Kam",HP$6="Jum"),SUM(HK261:HM261)&gt;=10),SUM(HK261:HM261)-10,
IF(AND(OR(HP$6="Sen",HP$6="Sel",HP$6="Rab",HP$6="Kam",HP$6="Jum"),SUM(HK261:HM261)&lt;10),0,
IF(AND(HP$6="Sab",SUM(HK261:HM261)&gt;=9),SUM(HK261:HM261)-9,
IF(AND(HP$6="Sab",SUM(HK261:HM261)&lt;9),0,
IF(OR(HP$6="Mgg",HP$6="Hon"),SUM(HK261:HM261),0)))))</f>
        <v>0</v>
      </c>
      <c r="HP261" s="5"/>
      <c r="HQ261" s="5">
        <f>LOOKUP(HQ$6,'Daily Absent'!$O$6:$AX$6,'Daily Absent'!$O261:$AX261)</f>
        <v>0</v>
      </c>
      <c r="HR261" s="104">
        <f>VALUE('Time Sheet KN'!HS261-'Time Sheet KN'!HR261)*24</f>
        <v>0</v>
      </c>
      <c r="HS261" s="104">
        <f>VALUE('Time Sheet KN'!HU261-'Time Sheet KN'!HT261)*24</f>
        <v>0</v>
      </c>
      <c r="HT261" s="104">
        <f>VALUE('Time Sheet KN'!HW261-'Time Sheet KN'!HV261)*24</f>
        <v>0</v>
      </c>
      <c r="HU261" s="105">
        <f t="shared" ref="HU261:HU265" si="2252">IF(AND(OR(HW$6="Sen",HW$6="Sel",HW$6="Rab",HW$6="Kam",HW$6="Jum"),SUM(HR261:HT261)&gt;=10),10,
IF(AND(OR(HW$6="Sen",HW$6="Sel",HW$6="Rab",HW$6="Kam",HW$6="Jum"),SUM(HR261:HT261)&lt;10),SUM(HR261:HT261),
IF(AND(HW$6="Sab",SUM(HR261:HT261)&gt;=9),9,
IF(AND(HW$6="Sab",SUM(HR261:HT261)&lt;9),SUM(HR261:HT261),
IF(OR(HW$6="Mgg",HW$6="Hon"),0)))))</f>
        <v>0</v>
      </c>
      <c r="HV261" s="5">
        <f t="shared" ref="HV261:HV265" si="2253">IF(AND(OR(HW$6="Sen",HW$6="Sel",HW$6="Rab",HW$6="Kam",HW$6="Jum"),SUM(HR261:HT261)&gt;=10),SUM(HR261:HT261)-10,
IF(AND(OR(HW$6="Sen",HW$6="Sel",HW$6="Rab",HW$6="Kam",HW$6="Jum"),SUM(HR261:HT261)&lt;10),0,
IF(AND(HW$6="Sab",SUM(HR261:HT261)&gt;=9),SUM(HR261:HT261)-9,
IF(AND(HW$6="Sab",SUM(HR261:HT261)&lt;9),0,
IF(OR(HW$6="Mgg",HW$6="Hon"),SUM(HR261:HT261),0)))))</f>
        <v>0</v>
      </c>
      <c r="HW261" s="5"/>
      <c r="HX261" s="5">
        <f>LOOKUP(HX$6,'Daily Absent'!$O$6:$AX$6,'Daily Absent'!$O261:$AX261)</f>
        <v>0</v>
      </c>
      <c r="HY261" s="104">
        <f>VALUE('Time Sheet KN'!HZ261-'Time Sheet KN'!HY261)*24</f>
        <v>0</v>
      </c>
      <c r="HZ261" s="104">
        <f>VALUE('Time Sheet KN'!IB261-'Time Sheet KN'!IA261)*24</f>
        <v>0</v>
      </c>
      <c r="IA261" s="104">
        <f>VALUE('Time Sheet KN'!ID261-'Time Sheet KN'!IC261)*24</f>
        <v>0</v>
      </c>
      <c r="IB261" s="105">
        <f t="shared" ref="IB261:IB265" si="2254">IF(AND(OR(ID$6="Sen",ID$6="Sel",ID$6="Rab",ID$6="Kam",ID$6="Jum"),SUM(HY261:IA261)&gt;=10),10,
IF(AND(OR(ID$6="Sen",ID$6="Sel",ID$6="Rab",ID$6="Kam",ID$6="Jum"),SUM(HY261:IA261)&lt;10),SUM(HY261:IA261),
IF(AND(ID$6="Sab",SUM(HY261:IA261)&gt;=9),9,
IF(AND(ID$6="Sab",SUM(HY261:IA261)&lt;9),SUM(HY261:IA261),
IF(OR(ID$6="Mgg",ID$6="Hon"),0)))))</f>
        <v>0</v>
      </c>
      <c r="IC261" s="5">
        <f t="shared" ref="IC261:IC265" si="2255">IF(AND(OR(ID$6="Sen",ID$6="Sel",ID$6="Rab",ID$6="Kam",ID$6="Jum"),SUM(HY261:IA261)&gt;=10),SUM(HY261:IA261)-10,
IF(AND(OR(ID$6="Sen",ID$6="Sel",ID$6="Rab",ID$6="Kam",ID$6="Jum"),SUM(HY261:IA261)&lt;10),0,
IF(AND(ID$6="Sab",SUM(HY261:IA261)&gt;=9),SUM(HY261:IA261)-9,
IF(AND(ID$6="Sab",SUM(HY261:IA261)&lt;9),0,
IF(OR(ID$6="Mgg",ID$6="Hon"),SUM(HY261:IA261),0)))))</f>
        <v>0</v>
      </c>
      <c r="ID261" s="5"/>
      <c r="IE261" s="5">
        <f>LOOKUP(IE$6,'Daily Absent'!$O$6:$AX$6,'Daily Absent'!$O261:$AX261)</f>
        <v>0</v>
      </c>
      <c r="IF261" s="104">
        <f>VALUE('Time Sheet KN'!IG261-'Time Sheet KN'!IF261)*24</f>
        <v>0</v>
      </c>
      <c r="IG261" s="104">
        <f>VALUE('Time Sheet KN'!II261-'Time Sheet KN'!IH261)*24</f>
        <v>0</v>
      </c>
      <c r="IH261" s="104">
        <f>VALUE('Time Sheet KN'!IK261-'Time Sheet KN'!IJ261)*24</f>
        <v>0</v>
      </c>
      <c r="II261" s="105">
        <f t="shared" ref="II261:II265" si="2256">IF(AND(OR(IK$6="Sen",IK$6="Sel",IK$6="Rab",IK$6="Kam",IK$6="Jum"),SUM(IF261:IH261)&gt;=10),10,
IF(AND(OR(IK$6="Sen",IK$6="Sel",IK$6="Rab",IK$6="Kam",IK$6="Jum"),SUM(IF261:IH261)&lt;10),SUM(IF261:IH261),
IF(AND(IK$6="Sab",SUM(IF261:IH261)&gt;=9),9,
IF(AND(IK$6="Sab",SUM(IF261:IH261)&lt;9),SUM(IF261:IH261),
IF(OR(IK$6="Mgg",IK$6="Hon"),0)))))</f>
        <v>0</v>
      </c>
      <c r="IJ261" s="5">
        <f t="shared" ref="IJ261:IJ265" si="2257">IF(AND(OR(IK$6="Sen",IK$6="Sel",IK$6="Rab",IK$6="Kam",IK$6="Jum"),SUM(IF261:IH261)&gt;=10),SUM(IF261:IH261)-10,
IF(AND(OR(IK$6="Sen",IK$6="Sel",IK$6="Rab",IK$6="Kam",IK$6="Jum"),SUM(IF261:IH261)&lt;10),0,
IF(AND(IK$6="Sab",SUM(IF261:IH261)&gt;=9),SUM(IF261:IH261)-9,
IF(AND(IK$6="Sab",SUM(IF261:IH261)&lt;9),0,
IF(OR(IK$6="Mgg",IK$6="Hon"),SUM(IF261:IH261),0)))))</f>
        <v>0</v>
      </c>
      <c r="IK261" s="5"/>
      <c r="IL261" s="5">
        <f>LOOKUP(IL$6,'Daily Absent'!$O$6:$AX$6,'Daily Absent'!$O261:$AX261)</f>
        <v>0</v>
      </c>
      <c r="IM261" s="104">
        <f>VALUE('Time Sheet KN'!IN261-'Time Sheet KN'!IM261)*24</f>
        <v>0</v>
      </c>
      <c r="IN261" s="104">
        <f>VALUE('Time Sheet KN'!IP261-'Time Sheet KN'!IO261)*24</f>
        <v>0</v>
      </c>
      <c r="IO261" s="104">
        <f>VALUE('Time Sheet KN'!IR261-'Time Sheet KN'!IQ261)*24</f>
        <v>0</v>
      </c>
      <c r="IP261" s="105">
        <f t="shared" ref="IP261:IP265" si="2258">IF(AND(OR(IR$6="Sen",IR$6="Sel",IR$6="Rab",IR$6="Kam",IR$6="Jum"),SUM(IM261:IO261)&gt;=10),10,
IF(AND(OR(IR$6="Sen",IR$6="Sel",IR$6="Rab",IR$6="Kam",IR$6="Jum"),SUM(IM261:IO261)&lt;10),SUM(IM261:IO261),
IF(AND(IR$6="Sab",SUM(IM261:IO261)&gt;=9),9,
IF(AND(IR$6="Sab",SUM(IM261:IO261)&lt;9),SUM(IM261:IO261),
IF(OR(IR$6="Mgg",IR$6="Hon"),0)))))</f>
        <v>0</v>
      </c>
      <c r="IQ261" s="5">
        <f t="shared" ref="IQ261:IQ265" si="2259">IF(AND(OR(IR$6="Sen",IR$6="Sel",IR$6="Rab",IR$6="Kam",IR$6="Jum"),SUM(IM261:IO261)&gt;=10),SUM(IM261:IO261)-10,
IF(AND(OR(IR$6="Sen",IR$6="Sel",IR$6="Rab",IR$6="Kam",IR$6="Jum"),SUM(IM261:IO261)&lt;10),0,
IF(AND(IR$6="Sab",SUM(IM261:IO261)&gt;=9),SUM(IM261:IO261)-9,
IF(AND(IR$6="Sab",SUM(IM261:IO261)&lt;9),0,
IF(OR(IR$6="Mgg",IR$6="Hon"),SUM(IM261:IO261),0)))))</f>
        <v>0</v>
      </c>
      <c r="IR261" s="5"/>
      <c r="IS261" s="5">
        <f>LOOKUP(IS$6,'Daily Absent'!$O$6:$AX$6,'Daily Absent'!$O261:$AX261)</f>
        <v>0</v>
      </c>
      <c r="IT261" s="104">
        <f>VALUE('Time Sheet KN'!IU261-'Time Sheet KN'!IT261)*24</f>
        <v>0</v>
      </c>
      <c r="IU261" s="104">
        <f>VALUE('Time Sheet KN'!IW261-'Time Sheet KN'!IV261)*24</f>
        <v>0</v>
      </c>
      <c r="IV261" s="104">
        <f>VALUE('Time Sheet KN'!IY261-'Time Sheet KN'!IX261)*24</f>
        <v>0</v>
      </c>
      <c r="IW261" s="105">
        <f t="shared" ref="IW261:IW265" si="2260">IF(AND(OR(IY$6="Sen",IY$6="Sel",IY$6="Rab",IY$6="Kam",IY$6="Jum"),SUM(IT261:IV261)&gt;=10),10,
IF(AND(OR(IY$6="Sen",IY$6="Sel",IY$6="Rab",IY$6="Kam",IY$6="Jum"),SUM(IT261:IV261)&lt;10),SUM(IT261:IV261),
IF(AND(IY$6="Sab",SUM(IT261:IV261)&gt;=9),9,
IF(AND(IY$6="Sab",SUM(IT261:IV261)&lt;9),SUM(IT261:IV261),
IF(OR(IY$6="Mgg",IY$6="Hon"),0)))))</f>
        <v>0</v>
      </c>
      <c r="IX261" s="5">
        <f t="shared" ref="IX261:IX265" si="2261">IF(AND(OR(IY$6="Sen",IY$6="Sel",IY$6="Rab",IY$6="Kam",IY$6="Jum"),SUM(IT261:IV261)&gt;=10),SUM(IT261:IV261)-10,
IF(AND(OR(IY$6="Sen",IY$6="Sel",IY$6="Rab",IY$6="Kam",IY$6="Jum"),SUM(IT261:IV261)&lt;10),0,
IF(AND(IY$6="Sab",SUM(IT261:IV261)&gt;=9),SUM(IT261:IV261)-9,
IF(AND(IY$6="Sab",SUM(IT261:IV261)&lt;9),0,
IF(OR(IY$6="Mgg",IY$6="Hon"),SUM(IT261:IV261),0)))))</f>
        <v>0</v>
      </c>
      <c r="IY261" s="5"/>
      <c r="IZ261" s="5">
        <f>LOOKUP(IZ$6,'Daily Absent'!$O$6:$AX$6,'Daily Absent'!$O261:$AX261)</f>
        <v>0</v>
      </c>
      <c r="JA261" s="104">
        <f>VALUE('Time Sheet KN'!JB261-'Time Sheet KN'!JA261)*24</f>
        <v>0</v>
      </c>
      <c r="JB261" s="104">
        <f>VALUE('Time Sheet KN'!JD261-'Time Sheet KN'!JC261)*24</f>
        <v>0</v>
      </c>
      <c r="JC261" s="104">
        <f>VALUE('Time Sheet KN'!JF261-'Time Sheet KN'!JE261)*24</f>
        <v>0</v>
      </c>
      <c r="JD261" s="105">
        <f t="shared" ref="JD261:JD265" si="2262">IF(AND(OR(JF$6="Sen",JF$6="Sel",JF$6="Rab",JF$6="Kam",JF$6="Jum"),SUM(JA261:JC261)&gt;=10),10,
IF(AND(OR(JF$6="Sen",JF$6="Sel",JF$6="Rab",JF$6="Kam",JF$6="Jum"),SUM(JA261:JC261)&lt;10),SUM(JA261:JC261),
IF(AND(JF$6="Sab",SUM(JA261:JC261)&gt;=9),9,
IF(AND(JF$6="Sab",SUM(JA261:JC261)&lt;9),SUM(JA261:JC261),
IF(OR(JF$6="Mgg",JF$6="Hon"),0)))))</f>
        <v>0</v>
      </c>
      <c r="JE261" s="5">
        <f t="shared" ref="JE261:JE265" si="2263">IF(AND(OR(JF$6="Sen",JF$6="Sel",JF$6="Rab",JF$6="Kam",JF$6="Jum"),SUM(JA261:JC261)&gt;=10),SUM(JA261:JC261)-10,
IF(AND(OR(JF$6="Sen",JF$6="Sel",JF$6="Rab",JF$6="Kam",JF$6="Jum"),SUM(JA261:JC261)&lt;10),0,
IF(AND(JF$6="Sab",SUM(JA261:JC261)&gt;=9),SUM(JA261:JC261)-9,
IF(AND(JF$6="Sab",SUM(JA261:JC261)&lt;9),0,
IF(OR(JF$6="Mgg",JF$6="Hon"),SUM(JA261:JC261),0)))))</f>
        <v>0</v>
      </c>
      <c r="JF261" s="5"/>
    </row>
    <row r="262" spans="1:266" ht="21" customHeight="1">
      <c r="A262" s="54">
        <f>IF('Master MP Status'!A262&gt;0,'Master MP Status'!A262,"")</f>
        <v>254</v>
      </c>
      <c r="B262" s="5" t="str">
        <f>IF(ISTEXT('Master MP Status'!B262),'Master MP Status'!B262,"")</f>
        <v>DIRECT</v>
      </c>
      <c r="C262" s="153" t="str">
        <f>IF(OR(ISTEXT('Master MP Status'!C262),'Master MP Status'!C262&gt;0),'Master MP Status'!C262,"")</f>
        <v/>
      </c>
      <c r="D262" s="154" t="str">
        <f>IF(OR(ISTEXT('Master MP Status'!D262),'Master MP Status'!D262&gt;0),'Master MP Status'!D262,"")</f>
        <v>B250176</v>
      </c>
      <c r="E262" s="5" t="str">
        <f>IF(ISTEXT('Master MP Status'!E262),'Master MP Status'!E262,"")</f>
        <v>YUDIYANSA</v>
      </c>
      <c r="F262" s="5" t="str">
        <f>IF(ISTEXT('Master MP Status'!F262),'Master MP Status'!F262,"")</f>
        <v/>
      </c>
      <c r="G262" s="5" t="str">
        <f>IF(ISTEXT('Master MP Status'!G262),'Master MP Status'!G262,"")</f>
        <v>Cilegon</v>
      </c>
      <c r="H262" s="5" t="str">
        <f>IF(ISTEXT('Master MP Status'!H262),'Master MP Status'!H262,"")</f>
        <v>MURSID</v>
      </c>
      <c r="I262" s="5" t="str">
        <f>IF(ISTEXT('Master MP Status'!I262),'Master MP Status'!I262,"")</f>
        <v>Fitter 2</v>
      </c>
      <c r="J262" s="5" t="str">
        <f>IF(ISTEXT('Master MP Status'!J262),'Master MP Status'!J262,"")</f>
        <v>Fitter 2</v>
      </c>
      <c r="K262" s="9">
        <f>IF(OR('Master MP Status'!K262=0,'Master MP Status'!K262=""),"",'Master MP Status'!K262)</f>
        <v>45856</v>
      </c>
      <c r="L262" s="9">
        <f>IF(OR('Master MP Status'!L262=0,'Master MP Status'!L262=""),"",'Master MP Status'!L262)</f>
        <v>45856</v>
      </c>
      <c r="M262" s="9" t="str">
        <f>IF(OR('Master MP Status'!M262=0,'Master MP Status'!M262=""),"",'Master MP Status'!M262)</f>
        <v/>
      </c>
      <c r="N262" s="5" t="str">
        <f>IF(ISTEXT('Master MP Status'!N262),'Master MP Status'!N262,"")</f>
        <v/>
      </c>
      <c r="O262" s="5">
        <f>LOOKUP(O$6,'Daily Absent'!$O$6:$AX$6,'Daily Absent'!$O262:$AX262)</f>
        <v>0</v>
      </c>
      <c r="P262" s="104">
        <f>VALUE('Time Sheet KN'!Q262-'Time Sheet KN'!P262)*24</f>
        <v>0</v>
      </c>
      <c r="Q262" s="104">
        <f>VALUE('Time Sheet KN'!S262-'Time Sheet KN'!R262)*24</f>
        <v>0</v>
      </c>
      <c r="R262" s="104">
        <f>VALUE('Time Sheet KN'!U262-'Time Sheet KN'!T262)*24</f>
        <v>0</v>
      </c>
      <c r="S262" s="105">
        <f t="shared" si="2192"/>
        <v>0</v>
      </c>
      <c r="T262" s="5">
        <f t="shared" si="2193"/>
        <v>0</v>
      </c>
      <c r="U262" s="5"/>
      <c r="V262" s="5">
        <f>LOOKUP(V$6,'Daily Absent'!$O$6:$AX$6,'Daily Absent'!$O262:$AX262)</f>
        <v>0</v>
      </c>
      <c r="W262" s="104">
        <f>VALUE('Time Sheet KN'!X262-'Time Sheet KN'!W262)*24</f>
        <v>0</v>
      </c>
      <c r="X262" s="104">
        <f>VALUE('Time Sheet KN'!Z262-'Time Sheet KN'!Y262)*24</f>
        <v>0</v>
      </c>
      <c r="Y262" s="104">
        <f>VALUE('Time Sheet KN'!AB262-'Time Sheet KN'!AA262)*24</f>
        <v>0</v>
      </c>
      <c r="Z262" s="105">
        <f t="shared" si="2194"/>
        <v>0</v>
      </c>
      <c r="AA262" s="5">
        <f t="shared" si="2195"/>
        <v>0</v>
      </c>
      <c r="AB262" s="5"/>
      <c r="AC262" s="5">
        <f>LOOKUP(AC$6,'Daily Absent'!$O$6:$AX$6,'Daily Absent'!$O262:$AX262)</f>
        <v>0</v>
      </c>
      <c r="AD262" s="104">
        <f>VALUE('Time Sheet KN'!AE262-'Time Sheet KN'!AD262)*24</f>
        <v>0</v>
      </c>
      <c r="AE262" s="104">
        <f>VALUE('Time Sheet KN'!AG262-'Time Sheet KN'!AF262)*24</f>
        <v>0</v>
      </c>
      <c r="AF262" s="104">
        <f>VALUE('Time Sheet KN'!AI262-'Time Sheet KN'!AH262)*24</f>
        <v>0</v>
      </c>
      <c r="AG262" s="105">
        <f t="shared" si="2196"/>
        <v>0</v>
      </c>
      <c r="AH262" s="5">
        <f t="shared" si="2197"/>
        <v>0</v>
      </c>
      <c r="AI262" s="5"/>
      <c r="AJ262" s="5">
        <f>LOOKUP(AJ$6,'Daily Absent'!$O$6:$AX$6,'Daily Absent'!$O262:$AX262)</f>
        <v>0</v>
      </c>
      <c r="AK262" s="104">
        <f>VALUE('Time Sheet KN'!AL262-'Time Sheet KN'!AK262)*24</f>
        <v>0</v>
      </c>
      <c r="AL262" s="104">
        <f>VALUE('Time Sheet KN'!AN262-'Time Sheet KN'!AM262)*24</f>
        <v>0</v>
      </c>
      <c r="AM262" s="104">
        <f>VALUE('Time Sheet KN'!AP262-'Time Sheet KN'!AO262)*24</f>
        <v>0</v>
      </c>
      <c r="AN262" s="105">
        <f t="shared" si="2198"/>
        <v>0</v>
      </c>
      <c r="AO262" s="5">
        <f t="shared" si="2199"/>
        <v>0</v>
      </c>
      <c r="AP262" s="5"/>
      <c r="AQ262" s="5">
        <f>LOOKUP(AQ$6,'Daily Absent'!$O$6:$AX$6,'Daily Absent'!$O262:$AX262)</f>
        <v>0</v>
      </c>
      <c r="AR262" s="104">
        <f>VALUE('Time Sheet KN'!AS262-'Time Sheet KN'!AR262)*24</f>
        <v>0</v>
      </c>
      <c r="AS262" s="104">
        <f>VALUE('Time Sheet KN'!AU262-'Time Sheet KN'!AT262)*24</f>
        <v>0</v>
      </c>
      <c r="AT262" s="104">
        <f>VALUE('Time Sheet KN'!AW262-'Time Sheet KN'!AV262)*24</f>
        <v>0</v>
      </c>
      <c r="AU262" s="105">
        <f t="shared" si="2200"/>
        <v>0</v>
      </c>
      <c r="AV262" s="5">
        <f t="shared" si="2201"/>
        <v>0</v>
      </c>
      <c r="AW262" s="5"/>
      <c r="AX262" s="5">
        <f>LOOKUP(AX$6,'Daily Absent'!$O$6:$AX$6,'Daily Absent'!$O262:$AX262)</f>
        <v>0</v>
      </c>
      <c r="AY262" s="104">
        <f>VALUE('Time Sheet KN'!AZ262-'Time Sheet KN'!AY262)*24</f>
        <v>0</v>
      </c>
      <c r="AZ262" s="104">
        <f>VALUE('Time Sheet KN'!BB262-'Time Sheet KN'!BA262)*24</f>
        <v>0</v>
      </c>
      <c r="BA262" s="104">
        <f>VALUE('Time Sheet KN'!BD262-'Time Sheet KN'!BC262)*24</f>
        <v>0</v>
      </c>
      <c r="BB262" s="105">
        <f t="shared" si="2202"/>
        <v>0</v>
      </c>
      <c r="BC262" s="5">
        <f t="shared" si="2203"/>
        <v>0</v>
      </c>
      <c r="BD262" s="5"/>
      <c r="BE262" s="5">
        <f>LOOKUP(BE$6,'Daily Absent'!$O$6:$AX$6,'Daily Absent'!$O262:$AX262)</f>
        <v>0</v>
      </c>
      <c r="BF262" s="104">
        <f>VALUE('Time Sheet KN'!BG262-'Time Sheet KN'!BF262)*24</f>
        <v>0</v>
      </c>
      <c r="BG262" s="104">
        <f>VALUE('Time Sheet KN'!BI262-'Time Sheet KN'!BH262)*24</f>
        <v>0</v>
      </c>
      <c r="BH262" s="104">
        <f>VALUE('Time Sheet KN'!BK262-'Time Sheet KN'!BJ262)*24</f>
        <v>0</v>
      </c>
      <c r="BI262" s="105">
        <f t="shared" si="2204"/>
        <v>0</v>
      </c>
      <c r="BJ262" s="5">
        <f t="shared" si="2205"/>
        <v>0</v>
      </c>
      <c r="BK262" s="5"/>
      <c r="BL262" s="5">
        <f>LOOKUP(BL$6,'Daily Absent'!$O$6:$AX$6,'Daily Absent'!$O262:$AX262)</f>
        <v>0</v>
      </c>
      <c r="BM262" s="104">
        <f>VALUE('Time Sheet KN'!BN262-'Time Sheet KN'!BM262)*24</f>
        <v>0</v>
      </c>
      <c r="BN262" s="104">
        <f>VALUE('Time Sheet KN'!BP262-'Time Sheet KN'!BO262)*24</f>
        <v>0</v>
      </c>
      <c r="BO262" s="104">
        <f>VALUE('Time Sheet KN'!BR262-'Time Sheet KN'!BQ262)*24</f>
        <v>0</v>
      </c>
      <c r="BP262" s="105">
        <f t="shared" si="2206"/>
        <v>0</v>
      </c>
      <c r="BQ262" s="5">
        <f t="shared" si="2207"/>
        <v>0</v>
      </c>
      <c r="BR262" s="5"/>
      <c r="BS262" s="5">
        <f>LOOKUP(BS$6,'Daily Absent'!$O$6:$AX$6,'Daily Absent'!$O262:$AX262)</f>
        <v>0</v>
      </c>
      <c r="BT262" s="104">
        <f>VALUE('Time Sheet KN'!BU262-'Time Sheet KN'!BT262)*24</f>
        <v>0</v>
      </c>
      <c r="BU262" s="104">
        <f>VALUE('Time Sheet KN'!BW262-'Time Sheet KN'!BV262)*24</f>
        <v>0</v>
      </c>
      <c r="BV262" s="104">
        <f>VALUE('Time Sheet KN'!BY262-'Time Sheet KN'!BX262)*24</f>
        <v>0</v>
      </c>
      <c r="BW262" s="105">
        <f t="shared" si="2208"/>
        <v>0</v>
      </c>
      <c r="BX262" s="5">
        <f t="shared" si="2209"/>
        <v>0</v>
      </c>
      <c r="BY262" s="5"/>
      <c r="BZ262" s="5">
        <f>LOOKUP(BZ$6,'Daily Absent'!$O$6:$AX$6,'Daily Absent'!$O262:$AX262)</f>
        <v>0</v>
      </c>
      <c r="CA262" s="104">
        <f>VALUE('Time Sheet KN'!CB262-'Time Sheet KN'!CA262)*24</f>
        <v>0</v>
      </c>
      <c r="CB262" s="104">
        <f>VALUE('Time Sheet KN'!CD262-'Time Sheet KN'!CC262)*24</f>
        <v>0</v>
      </c>
      <c r="CC262" s="104">
        <f>VALUE('Time Sheet KN'!CF262-'Time Sheet KN'!CE262)*24</f>
        <v>0</v>
      </c>
      <c r="CD262" s="105">
        <f t="shared" si="2210"/>
        <v>0</v>
      </c>
      <c r="CE262" s="5">
        <f t="shared" si="2211"/>
        <v>0</v>
      </c>
      <c r="CF262" s="5"/>
      <c r="CG262" s="5">
        <f>LOOKUP(CG$6,'Daily Absent'!$O$6:$AX$6,'Daily Absent'!$O262:$AX262)</f>
        <v>0</v>
      </c>
      <c r="CH262" s="104">
        <f>VALUE('Time Sheet KN'!CI262-'Time Sheet KN'!CH262)*24</f>
        <v>0</v>
      </c>
      <c r="CI262" s="104">
        <f>VALUE('Time Sheet KN'!CK262-'Time Sheet KN'!CJ262)*24</f>
        <v>0</v>
      </c>
      <c r="CJ262" s="104">
        <f>VALUE('Time Sheet KN'!CM262-'Time Sheet KN'!CL262)*24</f>
        <v>0</v>
      </c>
      <c r="CK262" s="105">
        <f t="shared" si="2212"/>
        <v>0</v>
      </c>
      <c r="CL262" s="5">
        <f t="shared" si="2213"/>
        <v>0</v>
      </c>
      <c r="CM262" s="5"/>
      <c r="CN262" s="5">
        <f>LOOKUP(CN$6,'Daily Absent'!$O$6:$AX$6,'Daily Absent'!$O262:$AX262)</f>
        <v>0</v>
      </c>
      <c r="CO262" s="104">
        <f>VALUE('Time Sheet KN'!CP262-'Time Sheet KN'!CO262)*24</f>
        <v>0</v>
      </c>
      <c r="CP262" s="104">
        <f>VALUE('Time Sheet KN'!CR262-'Time Sheet KN'!CQ262)*24</f>
        <v>0</v>
      </c>
      <c r="CQ262" s="104">
        <f>VALUE('Time Sheet KN'!CT262-'Time Sheet KN'!CS262)*24</f>
        <v>0</v>
      </c>
      <c r="CR262" s="105">
        <f t="shared" si="2214"/>
        <v>0</v>
      </c>
      <c r="CS262" s="5">
        <f t="shared" si="2215"/>
        <v>0</v>
      </c>
      <c r="CT262" s="5"/>
      <c r="CU262" s="5">
        <f>LOOKUP(CU$6,'Daily Absent'!$O$6:$AX$6,'Daily Absent'!$O262:$AX262)</f>
        <v>0</v>
      </c>
      <c r="CV262" s="104">
        <f>VALUE('Time Sheet KN'!CW262-'Time Sheet KN'!CV262)*24</f>
        <v>0</v>
      </c>
      <c r="CW262" s="104">
        <f>VALUE('Time Sheet KN'!CY262-'Time Sheet KN'!CX262)*24</f>
        <v>0</v>
      </c>
      <c r="CX262" s="104">
        <f>VALUE('Time Sheet KN'!DA262-'Time Sheet KN'!CZ262)*24</f>
        <v>0</v>
      </c>
      <c r="CY262" s="105">
        <f t="shared" si="2216"/>
        <v>0</v>
      </c>
      <c r="CZ262" s="5">
        <f t="shared" si="2217"/>
        <v>0</v>
      </c>
      <c r="DA262" s="5"/>
      <c r="DB262" s="5">
        <f>LOOKUP(DB$6,'Daily Absent'!$O$6:$AX$6,'Daily Absent'!$O262:$AX262)</f>
        <v>0</v>
      </c>
      <c r="DC262" s="104">
        <f>VALUE('Time Sheet KN'!DD262-'Time Sheet KN'!DC262)*24</f>
        <v>0</v>
      </c>
      <c r="DD262" s="104">
        <f>VALUE('Time Sheet KN'!DF262-'Time Sheet KN'!DE262)*24</f>
        <v>0</v>
      </c>
      <c r="DE262" s="104">
        <f>VALUE('Time Sheet KN'!DH262-'Time Sheet KN'!DG262)*24</f>
        <v>0</v>
      </c>
      <c r="DF262" s="105">
        <f t="shared" si="2218"/>
        <v>0</v>
      </c>
      <c r="DG262" s="5">
        <f t="shared" si="2219"/>
        <v>0</v>
      </c>
      <c r="DH262" s="5"/>
      <c r="DI262" s="5">
        <f>LOOKUP(DI$6,'Daily Absent'!$O$6:$AX$6,'Daily Absent'!$O262:$AX262)</f>
        <v>0</v>
      </c>
      <c r="DJ262" s="104">
        <f>VALUE('Time Sheet KN'!DK262-'Time Sheet KN'!DJ262)*24</f>
        <v>0</v>
      </c>
      <c r="DK262" s="104">
        <f>VALUE('Time Sheet KN'!DM262-'Time Sheet KN'!DL262)*24</f>
        <v>0</v>
      </c>
      <c r="DL262" s="104">
        <f>VALUE('Time Sheet KN'!DO262-'Time Sheet KN'!DN262)*24</f>
        <v>0</v>
      </c>
      <c r="DM262" s="105">
        <f t="shared" si="2220"/>
        <v>0</v>
      </c>
      <c r="DN262" s="5">
        <f t="shared" si="2221"/>
        <v>0</v>
      </c>
      <c r="DO262" s="5"/>
      <c r="DP262" s="5">
        <f>LOOKUP(DP$6,'Daily Absent'!$O$6:$AX$6,'Daily Absent'!$O262:$AX262)</f>
        <v>0</v>
      </c>
      <c r="DQ262" s="104">
        <f>VALUE('Time Sheet KN'!DR262-'Time Sheet KN'!DQ262)*24</f>
        <v>0</v>
      </c>
      <c r="DR262" s="104">
        <f>VALUE('Time Sheet KN'!DT262-'Time Sheet KN'!DS262)*24</f>
        <v>0</v>
      </c>
      <c r="DS262" s="104">
        <f>VALUE('Time Sheet KN'!DV262-'Time Sheet KN'!DU262)*24</f>
        <v>0</v>
      </c>
      <c r="DT262" s="105">
        <f t="shared" si="2222"/>
        <v>0</v>
      </c>
      <c r="DU262" s="5">
        <f t="shared" si="2223"/>
        <v>0</v>
      </c>
      <c r="DV262" s="5"/>
      <c r="DW262" s="5">
        <f>LOOKUP(DW$6,'Daily Absent'!$O$6:$AX$6,'Daily Absent'!$O262:$AX262)</f>
        <v>0</v>
      </c>
      <c r="DX262" s="104">
        <f>VALUE('Time Sheet KN'!DY262-'Time Sheet KN'!DX262)*24</f>
        <v>0</v>
      </c>
      <c r="DY262" s="104">
        <f>VALUE('Time Sheet KN'!EA262-'Time Sheet KN'!DZ262)*24</f>
        <v>0</v>
      </c>
      <c r="DZ262" s="104">
        <f>VALUE('Time Sheet KN'!EC262-'Time Sheet KN'!EB262)*24</f>
        <v>0</v>
      </c>
      <c r="EA262" s="105">
        <f t="shared" si="2224"/>
        <v>0</v>
      </c>
      <c r="EB262" s="5">
        <f t="shared" si="2225"/>
        <v>0</v>
      </c>
      <c r="EC262" s="5"/>
      <c r="ED262" s="5">
        <f>LOOKUP(ED$6,'Daily Absent'!$O$6:$AX$6,'Daily Absent'!$O262:$AX262)</f>
        <v>1</v>
      </c>
      <c r="EE262" s="104">
        <f>VALUE('Time Sheet KN'!EF262-'Time Sheet KN'!EE262)*24</f>
        <v>5</v>
      </c>
      <c r="EF262" s="104">
        <f>VALUE('Time Sheet KN'!EH262-'Time Sheet KN'!EG262)*24</f>
        <v>5.0000000000000009</v>
      </c>
      <c r="EG262" s="104">
        <f>VALUE('Time Sheet KN'!EJ262-'Time Sheet KN'!EI262)*24</f>
        <v>3</v>
      </c>
      <c r="EH262" s="105">
        <f t="shared" si="2226"/>
        <v>10</v>
      </c>
      <c r="EI262" s="5">
        <f t="shared" si="2227"/>
        <v>3</v>
      </c>
      <c r="EJ262" s="5"/>
      <c r="EK262" s="5">
        <f>LOOKUP(EK$6,'Daily Absent'!$O$6:$AX$6,'Daily Absent'!$O262:$AX262)</f>
        <v>1</v>
      </c>
      <c r="EL262" s="104">
        <f>VALUE('Time Sheet KN'!EM262-'Time Sheet KN'!EL262)*24</f>
        <v>5</v>
      </c>
      <c r="EM262" s="104">
        <f>VALUE('Time Sheet KN'!EO262-'Time Sheet KN'!EN262)*24</f>
        <v>5.0000000000000009</v>
      </c>
      <c r="EN262" s="104">
        <f>VALUE('Time Sheet KN'!EQ262-'Time Sheet KN'!EP262)*24</f>
        <v>0</v>
      </c>
      <c r="EO262" s="105">
        <f t="shared" si="2228"/>
        <v>9</v>
      </c>
      <c r="EP262" s="5">
        <f t="shared" si="2229"/>
        <v>1</v>
      </c>
      <c r="EQ262" s="5"/>
      <c r="ER262" s="5">
        <f>LOOKUP(ER$6,'Daily Absent'!$O$6:$AX$6,'Daily Absent'!$O262:$AX262)</f>
        <v>0</v>
      </c>
      <c r="ES262" s="104">
        <f>VALUE('Time Sheet KN'!ET262-'Time Sheet KN'!ES262)*24</f>
        <v>0</v>
      </c>
      <c r="ET262" s="104">
        <f>VALUE('Time Sheet KN'!EV262-'Time Sheet KN'!EU262)*24</f>
        <v>0</v>
      </c>
      <c r="EU262" s="104">
        <f>VALUE('Time Sheet KN'!EX262-'Time Sheet KN'!EW262)*24</f>
        <v>0</v>
      </c>
      <c r="EV262" s="105">
        <f t="shared" si="2230"/>
        <v>0</v>
      </c>
      <c r="EW262" s="5">
        <f t="shared" si="2231"/>
        <v>0</v>
      </c>
      <c r="EX262" s="5"/>
      <c r="EY262" s="5">
        <f>LOOKUP(EY$6,'Daily Absent'!$O$6:$AX$6,'Daily Absent'!$O262:$AX262)</f>
        <v>1</v>
      </c>
      <c r="EZ262" s="104">
        <f>VALUE('Time Sheet KN'!FA262-'Time Sheet KN'!EZ262)*24</f>
        <v>5</v>
      </c>
      <c r="FA262" s="104">
        <f>VALUE('Time Sheet KN'!FC262-'Time Sheet KN'!FB262)*24</f>
        <v>5.0000000000000009</v>
      </c>
      <c r="FB262" s="104">
        <f>VALUE('Time Sheet KN'!FE262-'Time Sheet KN'!FD262)*24</f>
        <v>3</v>
      </c>
      <c r="FC262" s="105">
        <f t="shared" si="2232"/>
        <v>10</v>
      </c>
      <c r="FD262" s="5">
        <f t="shared" si="2233"/>
        <v>3</v>
      </c>
      <c r="FE262" s="5"/>
      <c r="FF262" s="5">
        <f>LOOKUP(FF$6,'Daily Absent'!$O$6:$AX$6,'Daily Absent'!$O262:$AX262)</f>
        <v>1</v>
      </c>
      <c r="FG262" s="104">
        <f>VALUE('Time Sheet KN'!FH262-'Time Sheet KN'!FG262)*24</f>
        <v>0</v>
      </c>
      <c r="FH262" s="104">
        <f>VALUE('Time Sheet KN'!FJ262-'Time Sheet KN'!FI262)*24</f>
        <v>0</v>
      </c>
      <c r="FI262" s="104">
        <f>VALUE('Time Sheet KN'!FL262-'Time Sheet KN'!FK262)*24</f>
        <v>0</v>
      </c>
      <c r="FJ262" s="105">
        <f t="shared" si="2234"/>
        <v>0</v>
      </c>
      <c r="FK262" s="5">
        <f t="shared" si="2235"/>
        <v>0</v>
      </c>
      <c r="FL262" s="5"/>
      <c r="FM262" s="5">
        <f>LOOKUP(FM$6,'Daily Absent'!$O$6:$AX$6,'Daily Absent'!$O262:$AX262)</f>
        <v>0</v>
      </c>
      <c r="FN262" s="104">
        <f>VALUE('Time Sheet KN'!FO262-'Time Sheet KN'!FN262)*24</f>
        <v>0</v>
      </c>
      <c r="FO262" s="104">
        <f>VALUE('Time Sheet KN'!FQ262-'Time Sheet KN'!FP262)*24</f>
        <v>0</v>
      </c>
      <c r="FP262" s="104">
        <f>VALUE('Time Sheet KN'!FS262-'Time Sheet KN'!FR262)*24</f>
        <v>0</v>
      </c>
      <c r="FQ262" s="105">
        <f t="shared" si="2236"/>
        <v>0</v>
      </c>
      <c r="FR262" s="5">
        <f t="shared" si="2237"/>
        <v>0</v>
      </c>
      <c r="FS262" s="5"/>
      <c r="FT262" s="5">
        <f>LOOKUP(FT$6,'Daily Absent'!$O$6:$AX$6,'Daily Absent'!$O262:$AX262)</f>
        <v>0</v>
      </c>
      <c r="FU262" s="104">
        <f>VALUE('Time Sheet KN'!FV262-'Time Sheet KN'!FU262)*24</f>
        <v>0</v>
      </c>
      <c r="FV262" s="104">
        <f>VALUE('Time Sheet KN'!FX262-'Time Sheet KN'!FW262)*24</f>
        <v>0</v>
      </c>
      <c r="FW262" s="104">
        <f>VALUE('Time Sheet KN'!FZ262-'Time Sheet KN'!FY262)*24</f>
        <v>0</v>
      </c>
      <c r="FX262" s="105">
        <f t="shared" si="2238"/>
        <v>0</v>
      </c>
      <c r="FY262" s="5">
        <f t="shared" si="2239"/>
        <v>0</v>
      </c>
      <c r="FZ262" s="5"/>
      <c r="GA262" s="5">
        <f>LOOKUP(GA$6,'Daily Absent'!$O$6:$AX$6,'Daily Absent'!$O262:$AX262)</f>
        <v>0</v>
      </c>
      <c r="GB262" s="104">
        <f>VALUE('Time Sheet KN'!GC262-'Time Sheet KN'!GB262)*24</f>
        <v>0</v>
      </c>
      <c r="GC262" s="104">
        <f>VALUE('Time Sheet KN'!GE262-'Time Sheet KN'!GD262)*24</f>
        <v>0</v>
      </c>
      <c r="GD262" s="104">
        <f>VALUE('Time Sheet KN'!GG262-'Time Sheet KN'!GF262)*24</f>
        <v>0</v>
      </c>
      <c r="GE262" s="105">
        <f t="shared" si="2240"/>
        <v>0</v>
      </c>
      <c r="GF262" s="5">
        <f t="shared" si="2241"/>
        <v>0</v>
      </c>
      <c r="GG262" s="5"/>
      <c r="GH262" s="5">
        <f>LOOKUP(GH$6,'Daily Absent'!$O$6:$AX$6,'Daily Absent'!$O262:$AX262)</f>
        <v>0</v>
      </c>
      <c r="GI262" s="104">
        <f>VALUE('Time Sheet KN'!GJ262-'Time Sheet KN'!GI262)*24</f>
        <v>0</v>
      </c>
      <c r="GJ262" s="104">
        <f>VALUE('Time Sheet KN'!GL262-'Time Sheet KN'!GK262)*24</f>
        <v>0</v>
      </c>
      <c r="GK262" s="104">
        <f>VALUE('Time Sheet KN'!GN262-'Time Sheet KN'!GM262)*24</f>
        <v>0</v>
      </c>
      <c r="GL262" s="105">
        <f t="shared" si="2242"/>
        <v>0</v>
      </c>
      <c r="GM262" s="5">
        <f t="shared" si="2243"/>
        <v>0</v>
      </c>
      <c r="GN262" s="5"/>
      <c r="GO262" s="5">
        <f>LOOKUP(GO$6,'Daily Absent'!$O$6:$AX$6,'Daily Absent'!$O262:$AX262)</f>
        <v>0</v>
      </c>
      <c r="GP262" s="104">
        <f>VALUE('Time Sheet KN'!GQ262-'Time Sheet KN'!GP262)*24</f>
        <v>0</v>
      </c>
      <c r="GQ262" s="104">
        <f>VALUE('Time Sheet KN'!GS262-'Time Sheet KN'!GR262)*24</f>
        <v>0</v>
      </c>
      <c r="GR262" s="104">
        <f>VALUE('Time Sheet KN'!GU262-'Time Sheet KN'!GT262)*24</f>
        <v>0</v>
      </c>
      <c r="GS262" s="105">
        <f t="shared" si="2244"/>
        <v>0</v>
      </c>
      <c r="GT262" s="5">
        <f t="shared" si="2245"/>
        <v>0</v>
      </c>
      <c r="GU262" s="5"/>
      <c r="GV262" s="5">
        <f>LOOKUP(GV$6,'Daily Absent'!$O$6:$AX$6,'Daily Absent'!$O262:$AX262)</f>
        <v>0</v>
      </c>
      <c r="GW262" s="104">
        <f>VALUE('Time Sheet KN'!GX262-'Time Sheet KN'!GW262)*24</f>
        <v>0</v>
      </c>
      <c r="GX262" s="104">
        <f>VALUE('Time Sheet KN'!GZ262-'Time Sheet KN'!GY262)*24</f>
        <v>0</v>
      </c>
      <c r="GY262" s="104">
        <f>VALUE('Time Sheet KN'!HB262-'Time Sheet KN'!HA262)*24</f>
        <v>0</v>
      </c>
      <c r="GZ262" s="105">
        <f t="shared" si="2246"/>
        <v>0</v>
      </c>
      <c r="HA262" s="5">
        <f t="shared" si="2247"/>
        <v>0</v>
      </c>
      <c r="HB262" s="5"/>
      <c r="HC262" s="5">
        <f>LOOKUP(HC$6,'Daily Absent'!$O$6:$AX$6,'Daily Absent'!$O262:$AX262)</f>
        <v>0</v>
      </c>
      <c r="HD262" s="104">
        <f>VALUE('Time Sheet KN'!HE262-'Time Sheet KN'!HD262)*24</f>
        <v>0</v>
      </c>
      <c r="HE262" s="104">
        <f>VALUE('Time Sheet KN'!HG262-'Time Sheet KN'!HF262)*24</f>
        <v>0</v>
      </c>
      <c r="HF262" s="104">
        <f>VALUE('Time Sheet KN'!HI262-'Time Sheet KN'!HH262)*24</f>
        <v>0</v>
      </c>
      <c r="HG262" s="105">
        <f t="shared" si="2248"/>
        <v>0</v>
      </c>
      <c r="HH262" s="5">
        <f t="shared" si="2249"/>
        <v>0</v>
      </c>
      <c r="HI262" s="5"/>
      <c r="HJ262" s="5">
        <f>LOOKUP(HJ$6,'Daily Absent'!$O$6:$AX$6,'Daily Absent'!$O262:$AX262)</f>
        <v>0</v>
      </c>
      <c r="HK262" s="104">
        <f>VALUE('Time Sheet KN'!HL262-'Time Sheet KN'!HK262)*24</f>
        <v>0</v>
      </c>
      <c r="HL262" s="104">
        <f>VALUE('Time Sheet KN'!HN262-'Time Sheet KN'!HM262)*24</f>
        <v>0</v>
      </c>
      <c r="HM262" s="104">
        <f>VALUE('Time Sheet KN'!HP262-'Time Sheet KN'!HO262)*24</f>
        <v>0</v>
      </c>
      <c r="HN262" s="105">
        <f t="shared" si="2250"/>
        <v>0</v>
      </c>
      <c r="HO262" s="5">
        <f t="shared" si="2251"/>
        <v>0</v>
      </c>
      <c r="HP262" s="5"/>
      <c r="HQ262" s="5">
        <f>LOOKUP(HQ$6,'Daily Absent'!$O$6:$AX$6,'Daily Absent'!$O262:$AX262)</f>
        <v>0</v>
      </c>
      <c r="HR262" s="104">
        <f>VALUE('Time Sheet KN'!HS262-'Time Sheet KN'!HR262)*24</f>
        <v>0</v>
      </c>
      <c r="HS262" s="104">
        <f>VALUE('Time Sheet KN'!HU262-'Time Sheet KN'!HT262)*24</f>
        <v>0</v>
      </c>
      <c r="HT262" s="104">
        <f>VALUE('Time Sheet KN'!HW262-'Time Sheet KN'!HV262)*24</f>
        <v>0</v>
      </c>
      <c r="HU262" s="105">
        <f t="shared" si="2252"/>
        <v>0</v>
      </c>
      <c r="HV262" s="5">
        <f t="shared" si="2253"/>
        <v>0</v>
      </c>
      <c r="HW262" s="5"/>
      <c r="HX262" s="5">
        <f>LOOKUP(HX$6,'Daily Absent'!$O$6:$AX$6,'Daily Absent'!$O262:$AX262)</f>
        <v>0</v>
      </c>
      <c r="HY262" s="104">
        <f>VALUE('Time Sheet KN'!HZ262-'Time Sheet KN'!HY262)*24</f>
        <v>0</v>
      </c>
      <c r="HZ262" s="104">
        <f>VALUE('Time Sheet KN'!IB262-'Time Sheet KN'!IA262)*24</f>
        <v>0</v>
      </c>
      <c r="IA262" s="104">
        <f>VALUE('Time Sheet KN'!ID262-'Time Sheet KN'!IC262)*24</f>
        <v>0</v>
      </c>
      <c r="IB262" s="105">
        <f t="shared" si="2254"/>
        <v>0</v>
      </c>
      <c r="IC262" s="5">
        <f t="shared" si="2255"/>
        <v>0</v>
      </c>
      <c r="ID262" s="5"/>
      <c r="IE262" s="5">
        <f>LOOKUP(IE$6,'Daily Absent'!$O$6:$AX$6,'Daily Absent'!$O262:$AX262)</f>
        <v>0</v>
      </c>
      <c r="IF262" s="104">
        <f>VALUE('Time Sheet KN'!IG262-'Time Sheet KN'!IF262)*24</f>
        <v>0</v>
      </c>
      <c r="IG262" s="104">
        <f>VALUE('Time Sheet KN'!II262-'Time Sheet KN'!IH262)*24</f>
        <v>0</v>
      </c>
      <c r="IH262" s="104">
        <f>VALUE('Time Sheet KN'!IK262-'Time Sheet KN'!IJ262)*24</f>
        <v>0</v>
      </c>
      <c r="II262" s="105">
        <f t="shared" si="2256"/>
        <v>0</v>
      </c>
      <c r="IJ262" s="5">
        <f t="shared" si="2257"/>
        <v>0</v>
      </c>
      <c r="IK262" s="5"/>
      <c r="IL262" s="5">
        <f>LOOKUP(IL$6,'Daily Absent'!$O$6:$AX$6,'Daily Absent'!$O262:$AX262)</f>
        <v>0</v>
      </c>
      <c r="IM262" s="104">
        <f>VALUE('Time Sheet KN'!IN262-'Time Sheet KN'!IM262)*24</f>
        <v>0</v>
      </c>
      <c r="IN262" s="104">
        <f>VALUE('Time Sheet KN'!IP262-'Time Sheet KN'!IO262)*24</f>
        <v>0</v>
      </c>
      <c r="IO262" s="104">
        <f>VALUE('Time Sheet KN'!IR262-'Time Sheet KN'!IQ262)*24</f>
        <v>0</v>
      </c>
      <c r="IP262" s="105">
        <f t="shared" si="2258"/>
        <v>0</v>
      </c>
      <c r="IQ262" s="5">
        <f t="shared" si="2259"/>
        <v>0</v>
      </c>
      <c r="IR262" s="5"/>
      <c r="IS262" s="5">
        <f>LOOKUP(IS$6,'Daily Absent'!$O$6:$AX$6,'Daily Absent'!$O262:$AX262)</f>
        <v>0</v>
      </c>
      <c r="IT262" s="104">
        <f>VALUE('Time Sheet KN'!IU262-'Time Sheet KN'!IT262)*24</f>
        <v>0</v>
      </c>
      <c r="IU262" s="104">
        <f>VALUE('Time Sheet KN'!IW262-'Time Sheet KN'!IV262)*24</f>
        <v>0</v>
      </c>
      <c r="IV262" s="104">
        <f>VALUE('Time Sheet KN'!IY262-'Time Sheet KN'!IX262)*24</f>
        <v>0</v>
      </c>
      <c r="IW262" s="105">
        <f t="shared" si="2260"/>
        <v>0</v>
      </c>
      <c r="IX262" s="5">
        <f t="shared" si="2261"/>
        <v>0</v>
      </c>
      <c r="IY262" s="5"/>
      <c r="IZ262" s="5">
        <f>LOOKUP(IZ$6,'Daily Absent'!$O$6:$AX$6,'Daily Absent'!$O262:$AX262)</f>
        <v>0</v>
      </c>
      <c r="JA262" s="104">
        <f>VALUE('Time Sheet KN'!JB262-'Time Sheet KN'!JA262)*24</f>
        <v>0</v>
      </c>
      <c r="JB262" s="104">
        <f>VALUE('Time Sheet KN'!JD262-'Time Sheet KN'!JC262)*24</f>
        <v>0</v>
      </c>
      <c r="JC262" s="104">
        <f>VALUE('Time Sheet KN'!JF262-'Time Sheet KN'!JE262)*24</f>
        <v>0</v>
      </c>
      <c r="JD262" s="105">
        <f t="shared" si="2262"/>
        <v>0</v>
      </c>
      <c r="JE262" s="5">
        <f t="shared" si="2263"/>
        <v>0</v>
      </c>
      <c r="JF262" s="5"/>
    </row>
    <row r="263" spans="1:266" ht="21" customHeight="1">
      <c r="A263" s="54">
        <f>IF('Master MP Status'!A263&gt;0,'Master MP Status'!A263,"")</f>
        <v>255</v>
      </c>
      <c r="B263" s="5" t="str">
        <f>IF(ISTEXT('Master MP Status'!B263),'Master MP Status'!B263,"")</f>
        <v>DIRECT</v>
      </c>
      <c r="C263" s="153" t="str">
        <f>IF(OR(ISTEXT('Master MP Status'!C263),'Master MP Status'!C263&gt;0),'Master MP Status'!C263,"")</f>
        <v/>
      </c>
      <c r="D263" s="154" t="str">
        <f>IF(OR(ISTEXT('Master MP Status'!D263),'Master MP Status'!D263&gt;0),'Master MP Status'!D263,"")</f>
        <v>B250177</v>
      </c>
      <c r="E263" s="5" t="str">
        <f>IF(ISTEXT('Master MP Status'!E263),'Master MP Status'!E263,"")</f>
        <v>PUTRO WIYONO</v>
      </c>
      <c r="F263" s="5" t="str">
        <f>IF(ISTEXT('Master MP Status'!F263),'Master MP Status'!F263,"")</f>
        <v/>
      </c>
      <c r="G263" s="5" t="str">
        <f>IF(ISTEXT('Master MP Status'!G263),'Master MP Status'!G263,"")</f>
        <v>Cilegon</v>
      </c>
      <c r="H263" s="5" t="str">
        <f>IF(ISTEXT('Master MP Status'!H263),'Master MP Status'!H263,"")</f>
        <v>MURSID</v>
      </c>
      <c r="I263" s="5" t="str">
        <f>IF(ISTEXT('Master MP Status'!I263),'Master MP Status'!I263,"")</f>
        <v>Fitter 2</v>
      </c>
      <c r="J263" s="5" t="str">
        <f>IF(ISTEXT('Master MP Status'!J263),'Master MP Status'!J263,"")</f>
        <v>Fitter 2</v>
      </c>
      <c r="K263" s="9">
        <f>IF(OR('Master MP Status'!K263=0,'Master MP Status'!K263=""),"",'Master MP Status'!K263)</f>
        <v>45856</v>
      </c>
      <c r="L263" s="9">
        <f>IF(OR('Master MP Status'!L263=0,'Master MP Status'!L263=""),"",'Master MP Status'!L263)</f>
        <v>45856</v>
      </c>
      <c r="M263" s="9" t="str">
        <f>IF(OR('Master MP Status'!M263=0,'Master MP Status'!M263=""),"",'Master MP Status'!M263)</f>
        <v/>
      </c>
      <c r="N263" s="5" t="str">
        <f>IF(ISTEXT('Master MP Status'!N263),'Master MP Status'!N263,"")</f>
        <v/>
      </c>
      <c r="O263" s="5">
        <f>LOOKUP(O$6,'Daily Absent'!$O$6:$AX$6,'Daily Absent'!$O263:$AX263)</f>
        <v>0</v>
      </c>
      <c r="P263" s="104">
        <f>VALUE('Time Sheet KN'!Q263-'Time Sheet KN'!P263)*24</f>
        <v>0</v>
      </c>
      <c r="Q263" s="104">
        <f>VALUE('Time Sheet KN'!S263-'Time Sheet KN'!R263)*24</f>
        <v>0</v>
      </c>
      <c r="R263" s="104">
        <f>VALUE('Time Sheet KN'!U263-'Time Sheet KN'!T263)*24</f>
        <v>0</v>
      </c>
      <c r="S263" s="105">
        <f t="shared" si="2192"/>
        <v>0</v>
      </c>
      <c r="T263" s="5">
        <f t="shared" si="2193"/>
        <v>0</v>
      </c>
      <c r="U263" s="5"/>
      <c r="V263" s="5">
        <f>LOOKUP(V$6,'Daily Absent'!$O$6:$AX$6,'Daily Absent'!$O263:$AX263)</f>
        <v>0</v>
      </c>
      <c r="W263" s="104">
        <f>VALUE('Time Sheet KN'!X263-'Time Sheet KN'!W263)*24</f>
        <v>0</v>
      </c>
      <c r="X263" s="104">
        <f>VALUE('Time Sheet KN'!Z263-'Time Sheet KN'!Y263)*24</f>
        <v>0</v>
      </c>
      <c r="Y263" s="104">
        <f>VALUE('Time Sheet KN'!AB263-'Time Sheet KN'!AA263)*24</f>
        <v>0</v>
      </c>
      <c r="Z263" s="105">
        <f t="shared" si="2194"/>
        <v>0</v>
      </c>
      <c r="AA263" s="5">
        <f t="shared" si="2195"/>
        <v>0</v>
      </c>
      <c r="AB263" s="5"/>
      <c r="AC263" s="5">
        <f>LOOKUP(AC$6,'Daily Absent'!$O$6:$AX$6,'Daily Absent'!$O263:$AX263)</f>
        <v>0</v>
      </c>
      <c r="AD263" s="104">
        <f>VALUE('Time Sheet KN'!AE263-'Time Sheet KN'!AD263)*24</f>
        <v>0</v>
      </c>
      <c r="AE263" s="104">
        <f>VALUE('Time Sheet KN'!AG263-'Time Sheet KN'!AF263)*24</f>
        <v>0</v>
      </c>
      <c r="AF263" s="104">
        <f>VALUE('Time Sheet KN'!AI263-'Time Sheet KN'!AH263)*24</f>
        <v>0</v>
      </c>
      <c r="AG263" s="105">
        <f t="shared" si="2196"/>
        <v>0</v>
      </c>
      <c r="AH263" s="5">
        <f t="shared" si="2197"/>
        <v>0</v>
      </c>
      <c r="AI263" s="5"/>
      <c r="AJ263" s="5">
        <f>LOOKUP(AJ$6,'Daily Absent'!$O$6:$AX$6,'Daily Absent'!$O263:$AX263)</f>
        <v>0</v>
      </c>
      <c r="AK263" s="104">
        <f>VALUE('Time Sheet KN'!AL263-'Time Sheet KN'!AK263)*24</f>
        <v>0</v>
      </c>
      <c r="AL263" s="104">
        <f>VALUE('Time Sheet KN'!AN263-'Time Sheet KN'!AM263)*24</f>
        <v>0</v>
      </c>
      <c r="AM263" s="104">
        <f>VALUE('Time Sheet KN'!AP263-'Time Sheet KN'!AO263)*24</f>
        <v>0</v>
      </c>
      <c r="AN263" s="105">
        <f t="shared" si="2198"/>
        <v>0</v>
      </c>
      <c r="AO263" s="5">
        <f t="shared" si="2199"/>
        <v>0</v>
      </c>
      <c r="AP263" s="5"/>
      <c r="AQ263" s="5">
        <f>LOOKUP(AQ$6,'Daily Absent'!$O$6:$AX$6,'Daily Absent'!$O263:$AX263)</f>
        <v>0</v>
      </c>
      <c r="AR263" s="104">
        <f>VALUE('Time Sheet KN'!AS263-'Time Sheet KN'!AR263)*24</f>
        <v>0</v>
      </c>
      <c r="AS263" s="104">
        <f>VALUE('Time Sheet KN'!AU263-'Time Sheet KN'!AT263)*24</f>
        <v>0</v>
      </c>
      <c r="AT263" s="104">
        <f>VALUE('Time Sheet KN'!AW263-'Time Sheet KN'!AV263)*24</f>
        <v>0</v>
      </c>
      <c r="AU263" s="105">
        <f t="shared" si="2200"/>
        <v>0</v>
      </c>
      <c r="AV263" s="5">
        <f t="shared" si="2201"/>
        <v>0</v>
      </c>
      <c r="AW263" s="5"/>
      <c r="AX263" s="5">
        <f>LOOKUP(AX$6,'Daily Absent'!$O$6:$AX$6,'Daily Absent'!$O263:$AX263)</f>
        <v>0</v>
      </c>
      <c r="AY263" s="104">
        <f>VALUE('Time Sheet KN'!AZ263-'Time Sheet KN'!AY263)*24</f>
        <v>0</v>
      </c>
      <c r="AZ263" s="104">
        <f>VALUE('Time Sheet KN'!BB263-'Time Sheet KN'!BA263)*24</f>
        <v>0</v>
      </c>
      <c r="BA263" s="104">
        <f>VALUE('Time Sheet KN'!BD263-'Time Sheet KN'!BC263)*24</f>
        <v>0</v>
      </c>
      <c r="BB263" s="105">
        <f t="shared" si="2202"/>
        <v>0</v>
      </c>
      <c r="BC263" s="5">
        <f t="shared" si="2203"/>
        <v>0</v>
      </c>
      <c r="BD263" s="5"/>
      <c r="BE263" s="5">
        <f>LOOKUP(BE$6,'Daily Absent'!$O$6:$AX$6,'Daily Absent'!$O263:$AX263)</f>
        <v>0</v>
      </c>
      <c r="BF263" s="104">
        <f>VALUE('Time Sheet KN'!BG263-'Time Sheet KN'!BF263)*24</f>
        <v>0</v>
      </c>
      <c r="BG263" s="104">
        <f>VALUE('Time Sheet KN'!BI263-'Time Sheet KN'!BH263)*24</f>
        <v>0</v>
      </c>
      <c r="BH263" s="104">
        <f>VALUE('Time Sheet KN'!BK263-'Time Sheet KN'!BJ263)*24</f>
        <v>0</v>
      </c>
      <c r="BI263" s="105">
        <f t="shared" si="2204"/>
        <v>0</v>
      </c>
      <c r="BJ263" s="5">
        <f t="shared" si="2205"/>
        <v>0</v>
      </c>
      <c r="BK263" s="5"/>
      <c r="BL263" s="5">
        <f>LOOKUP(BL$6,'Daily Absent'!$O$6:$AX$6,'Daily Absent'!$O263:$AX263)</f>
        <v>0</v>
      </c>
      <c r="BM263" s="104">
        <f>VALUE('Time Sheet KN'!BN263-'Time Sheet KN'!BM263)*24</f>
        <v>0</v>
      </c>
      <c r="BN263" s="104">
        <f>VALUE('Time Sheet KN'!BP263-'Time Sheet KN'!BO263)*24</f>
        <v>0</v>
      </c>
      <c r="BO263" s="104">
        <f>VALUE('Time Sheet KN'!BR263-'Time Sheet KN'!BQ263)*24</f>
        <v>0</v>
      </c>
      <c r="BP263" s="105">
        <f t="shared" si="2206"/>
        <v>0</v>
      </c>
      <c r="BQ263" s="5">
        <f t="shared" si="2207"/>
        <v>0</v>
      </c>
      <c r="BR263" s="5"/>
      <c r="BS263" s="5">
        <f>LOOKUP(BS$6,'Daily Absent'!$O$6:$AX$6,'Daily Absent'!$O263:$AX263)</f>
        <v>0</v>
      </c>
      <c r="BT263" s="104">
        <f>VALUE('Time Sheet KN'!BU263-'Time Sheet KN'!BT263)*24</f>
        <v>0</v>
      </c>
      <c r="BU263" s="104">
        <f>VALUE('Time Sheet KN'!BW263-'Time Sheet KN'!BV263)*24</f>
        <v>0</v>
      </c>
      <c r="BV263" s="104">
        <f>VALUE('Time Sheet KN'!BY263-'Time Sheet KN'!BX263)*24</f>
        <v>0</v>
      </c>
      <c r="BW263" s="105">
        <f t="shared" si="2208"/>
        <v>0</v>
      </c>
      <c r="BX263" s="5">
        <f t="shared" si="2209"/>
        <v>0</v>
      </c>
      <c r="BY263" s="5"/>
      <c r="BZ263" s="5">
        <f>LOOKUP(BZ$6,'Daily Absent'!$O$6:$AX$6,'Daily Absent'!$O263:$AX263)</f>
        <v>0</v>
      </c>
      <c r="CA263" s="104">
        <f>VALUE('Time Sheet KN'!CB263-'Time Sheet KN'!CA263)*24</f>
        <v>0</v>
      </c>
      <c r="CB263" s="104">
        <f>VALUE('Time Sheet KN'!CD263-'Time Sheet KN'!CC263)*24</f>
        <v>0</v>
      </c>
      <c r="CC263" s="104">
        <f>VALUE('Time Sheet KN'!CF263-'Time Sheet KN'!CE263)*24</f>
        <v>0</v>
      </c>
      <c r="CD263" s="105">
        <f t="shared" si="2210"/>
        <v>0</v>
      </c>
      <c r="CE263" s="5">
        <f t="shared" si="2211"/>
        <v>0</v>
      </c>
      <c r="CF263" s="5"/>
      <c r="CG263" s="5">
        <f>LOOKUP(CG$6,'Daily Absent'!$O$6:$AX$6,'Daily Absent'!$O263:$AX263)</f>
        <v>0</v>
      </c>
      <c r="CH263" s="104">
        <f>VALUE('Time Sheet KN'!CI263-'Time Sheet KN'!CH263)*24</f>
        <v>0</v>
      </c>
      <c r="CI263" s="104">
        <f>VALUE('Time Sheet KN'!CK263-'Time Sheet KN'!CJ263)*24</f>
        <v>0</v>
      </c>
      <c r="CJ263" s="104">
        <f>VALUE('Time Sheet KN'!CM263-'Time Sheet KN'!CL263)*24</f>
        <v>0</v>
      </c>
      <c r="CK263" s="105">
        <f t="shared" si="2212"/>
        <v>0</v>
      </c>
      <c r="CL263" s="5">
        <f t="shared" si="2213"/>
        <v>0</v>
      </c>
      <c r="CM263" s="5"/>
      <c r="CN263" s="5">
        <f>LOOKUP(CN$6,'Daily Absent'!$O$6:$AX$6,'Daily Absent'!$O263:$AX263)</f>
        <v>0</v>
      </c>
      <c r="CO263" s="104">
        <f>VALUE('Time Sheet KN'!CP263-'Time Sheet KN'!CO263)*24</f>
        <v>0</v>
      </c>
      <c r="CP263" s="104">
        <f>VALUE('Time Sheet KN'!CR263-'Time Sheet KN'!CQ263)*24</f>
        <v>0</v>
      </c>
      <c r="CQ263" s="104">
        <f>VALUE('Time Sheet KN'!CT263-'Time Sheet KN'!CS263)*24</f>
        <v>0</v>
      </c>
      <c r="CR263" s="105">
        <f t="shared" si="2214"/>
        <v>0</v>
      </c>
      <c r="CS263" s="5">
        <f t="shared" si="2215"/>
        <v>0</v>
      </c>
      <c r="CT263" s="5"/>
      <c r="CU263" s="5">
        <f>LOOKUP(CU$6,'Daily Absent'!$O$6:$AX$6,'Daily Absent'!$O263:$AX263)</f>
        <v>0</v>
      </c>
      <c r="CV263" s="104">
        <f>VALUE('Time Sheet KN'!CW263-'Time Sheet KN'!CV263)*24</f>
        <v>0</v>
      </c>
      <c r="CW263" s="104">
        <f>VALUE('Time Sheet KN'!CY263-'Time Sheet KN'!CX263)*24</f>
        <v>0</v>
      </c>
      <c r="CX263" s="104">
        <f>VALUE('Time Sheet KN'!DA263-'Time Sheet KN'!CZ263)*24</f>
        <v>0</v>
      </c>
      <c r="CY263" s="105">
        <f t="shared" si="2216"/>
        <v>0</v>
      </c>
      <c r="CZ263" s="5">
        <f t="shared" si="2217"/>
        <v>0</v>
      </c>
      <c r="DA263" s="5"/>
      <c r="DB263" s="5">
        <f>LOOKUP(DB$6,'Daily Absent'!$O$6:$AX$6,'Daily Absent'!$O263:$AX263)</f>
        <v>0</v>
      </c>
      <c r="DC263" s="104">
        <f>VALUE('Time Sheet KN'!DD263-'Time Sheet KN'!DC263)*24</f>
        <v>0</v>
      </c>
      <c r="DD263" s="104">
        <f>VALUE('Time Sheet KN'!DF263-'Time Sheet KN'!DE263)*24</f>
        <v>0</v>
      </c>
      <c r="DE263" s="104">
        <f>VALUE('Time Sheet KN'!DH263-'Time Sheet KN'!DG263)*24</f>
        <v>0</v>
      </c>
      <c r="DF263" s="105">
        <f t="shared" si="2218"/>
        <v>0</v>
      </c>
      <c r="DG263" s="5">
        <f t="shared" si="2219"/>
        <v>0</v>
      </c>
      <c r="DH263" s="5"/>
      <c r="DI263" s="5">
        <f>LOOKUP(DI$6,'Daily Absent'!$O$6:$AX$6,'Daily Absent'!$O263:$AX263)</f>
        <v>0</v>
      </c>
      <c r="DJ263" s="104">
        <f>VALUE('Time Sheet KN'!DK263-'Time Sheet KN'!DJ263)*24</f>
        <v>0</v>
      </c>
      <c r="DK263" s="104">
        <f>VALUE('Time Sheet KN'!DM263-'Time Sheet KN'!DL263)*24</f>
        <v>0</v>
      </c>
      <c r="DL263" s="104">
        <f>VALUE('Time Sheet KN'!DO263-'Time Sheet KN'!DN263)*24</f>
        <v>0</v>
      </c>
      <c r="DM263" s="105">
        <f t="shared" si="2220"/>
        <v>0</v>
      </c>
      <c r="DN263" s="5">
        <f t="shared" si="2221"/>
        <v>0</v>
      </c>
      <c r="DO263" s="5"/>
      <c r="DP263" s="5">
        <f>LOOKUP(DP$6,'Daily Absent'!$O$6:$AX$6,'Daily Absent'!$O263:$AX263)</f>
        <v>0</v>
      </c>
      <c r="DQ263" s="104">
        <f>VALUE('Time Sheet KN'!DR263-'Time Sheet KN'!DQ263)*24</f>
        <v>0</v>
      </c>
      <c r="DR263" s="104">
        <f>VALUE('Time Sheet KN'!DT263-'Time Sheet KN'!DS263)*24</f>
        <v>0</v>
      </c>
      <c r="DS263" s="104">
        <f>VALUE('Time Sheet KN'!DV263-'Time Sheet KN'!DU263)*24</f>
        <v>0</v>
      </c>
      <c r="DT263" s="105">
        <f t="shared" si="2222"/>
        <v>0</v>
      </c>
      <c r="DU263" s="5">
        <f t="shared" si="2223"/>
        <v>0</v>
      </c>
      <c r="DV263" s="5"/>
      <c r="DW263" s="5">
        <f>LOOKUP(DW$6,'Daily Absent'!$O$6:$AX$6,'Daily Absent'!$O263:$AX263)</f>
        <v>0</v>
      </c>
      <c r="DX263" s="104">
        <f>VALUE('Time Sheet KN'!DY263-'Time Sheet KN'!DX263)*24</f>
        <v>0</v>
      </c>
      <c r="DY263" s="104">
        <f>VALUE('Time Sheet KN'!EA263-'Time Sheet KN'!DZ263)*24</f>
        <v>0</v>
      </c>
      <c r="DZ263" s="104">
        <f>VALUE('Time Sheet KN'!EC263-'Time Sheet KN'!EB263)*24</f>
        <v>0</v>
      </c>
      <c r="EA263" s="105">
        <f t="shared" si="2224"/>
        <v>0</v>
      </c>
      <c r="EB263" s="5">
        <f t="shared" si="2225"/>
        <v>0</v>
      </c>
      <c r="EC263" s="5"/>
      <c r="ED263" s="5">
        <f>LOOKUP(ED$6,'Daily Absent'!$O$6:$AX$6,'Daily Absent'!$O263:$AX263)</f>
        <v>1</v>
      </c>
      <c r="EE263" s="104">
        <f>VALUE('Time Sheet KN'!EF263-'Time Sheet KN'!EE263)*24</f>
        <v>5</v>
      </c>
      <c r="EF263" s="104">
        <f>VALUE('Time Sheet KN'!EH263-'Time Sheet KN'!EG263)*24</f>
        <v>5.0000000000000009</v>
      </c>
      <c r="EG263" s="104">
        <f>VALUE('Time Sheet KN'!EJ263-'Time Sheet KN'!EI263)*24</f>
        <v>3</v>
      </c>
      <c r="EH263" s="105">
        <f t="shared" si="2226"/>
        <v>10</v>
      </c>
      <c r="EI263" s="5">
        <f t="shared" si="2227"/>
        <v>3</v>
      </c>
      <c r="EJ263" s="5"/>
      <c r="EK263" s="5">
        <f>LOOKUP(EK$6,'Daily Absent'!$O$6:$AX$6,'Daily Absent'!$O263:$AX263)</f>
        <v>1</v>
      </c>
      <c r="EL263" s="104">
        <f>VALUE('Time Sheet KN'!EM263-'Time Sheet KN'!EL263)*24</f>
        <v>5</v>
      </c>
      <c r="EM263" s="104">
        <f>VALUE('Time Sheet KN'!EO263-'Time Sheet KN'!EN263)*24</f>
        <v>5.0000000000000009</v>
      </c>
      <c r="EN263" s="104">
        <f>VALUE('Time Sheet KN'!EQ263-'Time Sheet KN'!EP263)*24</f>
        <v>0</v>
      </c>
      <c r="EO263" s="105">
        <f t="shared" si="2228"/>
        <v>9</v>
      </c>
      <c r="EP263" s="5">
        <f t="shared" si="2229"/>
        <v>1</v>
      </c>
      <c r="EQ263" s="5"/>
      <c r="ER263" s="5">
        <f>LOOKUP(ER$6,'Daily Absent'!$O$6:$AX$6,'Daily Absent'!$O263:$AX263)</f>
        <v>0</v>
      </c>
      <c r="ES263" s="104">
        <f>VALUE('Time Sheet KN'!ET263-'Time Sheet KN'!ES263)*24</f>
        <v>0</v>
      </c>
      <c r="ET263" s="104">
        <f>VALUE('Time Sheet KN'!EV263-'Time Sheet KN'!EU263)*24</f>
        <v>0</v>
      </c>
      <c r="EU263" s="104">
        <f>VALUE('Time Sheet KN'!EX263-'Time Sheet KN'!EW263)*24</f>
        <v>0</v>
      </c>
      <c r="EV263" s="105">
        <f t="shared" si="2230"/>
        <v>0</v>
      </c>
      <c r="EW263" s="5">
        <f t="shared" si="2231"/>
        <v>0</v>
      </c>
      <c r="EX263" s="5"/>
      <c r="EY263" s="5">
        <f>LOOKUP(EY$6,'Daily Absent'!$O$6:$AX$6,'Daily Absent'!$O263:$AX263)</f>
        <v>1</v>
      </c>
      <c r="EZ263" s="104">
        <f>VALUE('Time Sheet KN'!FA263-'Time Sheet KN'!EZ263)*24</f>
        <v>5</v>
      </c>
      <c r="FA263" s="104">
        <f>VALUE('Time Sheet KN'!FC263-'Time Sheet KN'!FB263)*24</f>
        <v>5.0000000000000009</v>
      </c>
      <c r="FB263" s="104">
        <f>VALUE('Time Sheet KN'!FE263-'Time Sheet KN'!FD263)*24</f>
        <v>3</v>
      </c>
      <c r="FC263" s="105">
        <f t="shared" si="2232"/>
        <v>10</v>
      </c>
      <c r="FD263" s="5">
        <f t="shared" si="2233"/>
        <v>3</v>
      </c>
      <c r="FE263" s="5"/>
      <c r="FF263" s="5">
        <f>LOOKUP(FF$6,'Daily Absent'!$O$6:$AX$6,'Daily Absent'!$O263:$AX263)</f>
        <v>1</v>
      </c>
      <c r="FG263" s="104">
        <f>VALUE('Time Sheet KN'!FH263-'Time Sheet KN'!FG263)*24</f>
        <v>0</v>
      </c>
      <c r="FH263" s="104">
        <f>VALUE('Time Sheet KN'!FJ263-'Time Sheet KN'!FI263)*24</f>
        <v>0</v>
      </c>
      <c r="FI263" s="104">
        <f>VALUE('Time Sheet KN'!FL263-'Time Sheet KN'!FK263)*24</f>
        <v>0</v>
      </c>
      <c r="FJ263" s="105">
        <f t="shared" si="2234"/>
        <v>0</v>
      </c>
      <c r="FK263" s="5">
        <f t="shared" si="2235"/>
        <v>0</v>
      </c>
      <c r="FL263" s="5"/>
      <c r="FM263" s="5">
        <f>LOOKUP(FM$6,'Daily Absent'!$O$6:$AX$6,'Daily Absent'!$O263:$AX263)</f>
        <v>0</v>
      </c>
      <c r="FN263" s="104">
        <f>VALUE('Time Sheet KN'!FO263-'Time Sheet KN'!FN263)*24</f>
        <v>0</v>
      </c>
      <c r="FO263" s="104">
        <f>VALUE('Time Sheet KN'!FQ263-'Time Sheet KN'!FP263)*24</f>
        <v>0</v>
      </c>
      <c r="FP263" s="104">
        <f>VALUE('Time Sheet KN'!FS263-'Time Sheet KN'!FR263)*24</f>
        <v>0</v>
      </c>
      <c r="FQ263" s="105">
        <f t="shared" si="2236"/>
        <v>0</v>
      </c>
      <c r="FR263" s="5">
        <f t="shared" si="2237"/>
        <v>0</v>
      </c>
      <c r="FS263" s="5"/>
      <c r="FT263" s="5">
        <f>LOOKUP(FT$6,'Daily Absent'!$O$6:$AX$6,'Daily Absent'!$O263:$AX263)</f>
        <v>0</v>
      </c>
      <c r="FU263" s="104">
        <f>VALUE('Time Sheet KN'!FV263-'Time Sheet KN'!FU263)*24</f>
        <v>0</v>
      </c>
      <c r="FV263" s="104">
        <f>VALUE('Time Sheet KN'!FX263-'Time Sheet KN'!FW263)*24</f>
        <v>0</v>
      </c>
      <c r="FW263" s="104">
        <f>VALUE('Time Sheet KN'!FZ263-'Time Sheet KN'!FY263)*24</f>
        <v>0</v>
      </c>
      <c r="FX263" s="105">
        <f t="shared" si="2238"/>
        <v>0</v>
      </c>
      <c r="FY263" s="5">
        <f t="shared" si="2239"/>
        <v>0</v>
      </c>
      <c r="FZ263" s="5"/>
      <c r="GA263" s="5">
        <f>LOOKUP(GA$6,'Daily Absent'!$O$6:$AX$6,'Daily Absent'!$O263:$AX263)</f>
        <v>0</v>
      </c>
      <c r="GB263" s="104">
        <f>VALUE('Time Sheet KN'!GC263-'Time Sheet KN'!GB263)*24</f>
        <v>0</v>
      </c>
      <c r="GC263" s="104">
        <f>VALUE('Time Sheet KN'!GE263-'Time Sheet KN'!GD263)*24</f>
        <v>0</v>
      </c>
      <c r="GD263" s="104">
        <f>VALUE('Time Sheet KN'!GG263-'Time Sheet KN'!GF263)*24</f>
        <v>0</v>
      </c>
      <c r="GE263" s="105">
        <f t="shared" si="2240"/>
        <v>0</v>
      </c>
      <c r="GF263" s="5">
        <f t="shared" si="2241"/>
        <v>0</v>
      </c>
      <c r="GG263" s="5"/>
      <c r="GH263" s="5">
        <f>LOOKUP(GH$6,'Daily Absent'!$O$6:$AX$6,'Daily Absent'!$O263:$AX263)</f>
        <v>0</v>
      </c>
      <c r="GI263" s="104">
        <f>VALUE('Time Sheet KN'!GJ263-'Time Sheet KN'!GI263)*24</f>
        <v>0</v>
      </c>
      <c r="GJ263" s="104">
        <f>VALUE('Time Sheet KN'!GL263-'Time Sheet KN'!GK263)*24</f>
        <v>0</v>
      </c>
      <c r="GK263" s="104">
        <f>VALUE('Time Sheet KN'!GN263-'Time Sheet KN'!GM263)*24</f>
        <v>0</v>
      </c>
      <c r="GL263" s="105">
        <f t="shared" si="2242"/>
        <v>0</v>
      </c>
      <c r="GM263" s="5">
        <f t="shared" si="2243"/>
        <v>0</v>
      </c>
      <c r="GN263" s="5"/>
      <c r="GO263" s="5">
        <f>LOOKUP(GO$6,'Daily Absent'!$O$6:$AX$6,'Daily Absent'!$O263:$AX263)</f>
        <v>0</v>
      </c>
      <c r="GP263" s="104">
        <f>VALUE('Time Sheet KN'!GQ263-'Time Sheet KN'!GP263)*24</f>
        <v>0</v>
      </c>
      <c r="GQ263" s="104">
        <f>VALUE('Time Sheet KN'!GS263-'Time Sheet KN'!GR263)*24</f>
        <v>0</v>
      </c>
      <c r="GR263" s="104">
        <f>VALUE('Time Sheet KN'!GU263-'Time Sheet KN'!GT263)*24</f>
        <v>0</v>
      </c>
      <c r="GS263" s="105">
        <f t="shared" si="2244"/>
        <v>0</v>
      </c>
      <c r="GT263" s="5">
        <f t="shared" si="2245"/>
        <v>0</v>
      </c>
      <c r="GU263" s="5"/>
      <c r="GV263" s="5">
        <f>LOOKUP(GV$6,'Daily Absent'!$O$6:$AX$6,'Daily Absent'!$O263:$AX263)</f>
        <v>0</v>
      </c>
      <c r="GW263" s="104">
        <f>VALUE('Time Sheet KN'!GX263-'Time Sheet KN'!GW263)*24</f>
        <v>0</v>
      </c>
      <c r="GX263" s="104">
        <f>VALUE('Time Sheet KN'!GZ263-'Time Sheet KN'!GY263)*24</f>
        <v>0</v>
      </c>
      <c r="GY263" s="104">
        <f>VALUE('Time Sheet KN'!HB263-'Time Sheet KN'!HA263)*24</f>
        <v>0</v>
      </c>
      <c r="GZ263" s="105">
        <f t="shared" si="2246"/>
        <v>0</v>
      </c>
      <c r="HA263" s="5">
        <f t="shared" si="2247"/>
        <v>0</v>
      </c>
      <c r="HB263" s="5"/>
      <c r="HC263" s="5">
        <f>LOOKUP(HC$6,'Daily Absent'!$O$6:$AX$6,'Daily Absent'!$O263:$AX263)</f>
        <v>0</v>
      </c>
      <c r="HD263" s="104">
        <f>VALUE('Time Sheet KN'!HE263-'Time Sheet KN'!HD263)*24</f>
        <v>0</v>
      </c>
      <c r="HE263" s="104">
        <f>VALUE('Time Sheet KN'!HG263-'Time Sheet KN'!HF263)*24</f>
        <v>0</v>
      </c>
      <c r="HF263" s="104">
        <f>VALUE('Time Sheet KN'!HI263-'Time Sheet KN'!HH263)*24</f>
        <v>0</v>
      </c>
      <c r="HG263" s="105">
        <f t="shared" si="2248"/>
        <v>0</v>
      </c>
      <c r="HH263" s="5">
        <f t="shared" si="2249"/>
        <v>0</v>
      </c>
      <c r="HI263" s="5"/>
      <c r="HJ263" s="5">
        <f>LOOKUP(HJ$6,'Daily Absent'!$O$6:$AX$6,'Daily Absent'!$O263:$AX263)</f>
        <v>0</v>
      </c>
      <c r="HK263" s="104">
        <f>VALUE('Time Sheet KN'!HL263-'Time Sheet KN'!HK263)*24</f>
        <v>0</v>
      </c>
      <c r="HL263" s="104">
        <f>VALUE('Time Sheet KN'!HN263-'Time Sheet KN'!HM263)*24</f>
        <v>0</v>
      </c>
      <c r="HM263" s="104">
        <f>VALUE('Time Sheet KN'!HP263-'Time Sheet KN'!HO263)*24</f>
        <v>0</v>
      </c>
      <c r="HN263" s="105">
        <f t="shared" si="2250"/>
        <v>0</v>
      </c>
      <c r="HO263" s="5">
        <f t="shared" si="2251"/>
        <v>0</v>
      </c>
      <c r="HP263" s="5"/>
      <c r="HQ263" s="5">
        <f>LOOKUP(HQ$6,'Daily Absent'!$O$6:$AX$6,'Daily Absent'!$O263:$AX263)</f>
        <v>0</v>
      </c>
      <c r="HR263" s="104">
        <f>VALUE('Time Sheet KN'!HS263-'Time Sheet KN'!HR263)*24</f>
        <v>0</v>
      </c>
      <c r="HS263" s="104">
        <f>VALUE('Time Sheet KN'!HU263-'Time Sheet KN'!HT263)*24</f>
        <v>0</v>
      </c>
      <c r="HT263" s="104">
        <f>VALUE('Time Sheet KN'!HW263-'Time Sheet KN'!HV263)*24</f>
        <v>0</v>
      </c>
      <c r="HU263" s="105">
        <f t="shared" si="2252"/>
        <v>0</v>
      </c>
      <c r="HV263" s="5">
        <f t="shared" si="2253"/>
        <v>0</v>
      </c>
      <c r="HW263" s="5"/>
      <c r="HX263" s="5">
        <f>LOOKUP(HX$6,'Daily Absent'!$O$6:$AX$6,'Daily Absent'!$O263:$AX263)</f>
        <v>0</v>
      </c>
      <c r="HY263" s="104">
        <f>VALUE('Time Sheet KN'!HZ263-'Time Sheet KN'!HY263)*24</f>
        <v>0</v>
      </c>
      <c r="HZ263" s="104">
        <f>VALUE('Time Sheet KN'!IB263-'Time Sheet KN'!IA263)*24</f>
        <v>0</v>
      </c>
      <c r="IA263" s="104">
        <f>VALUE('Time Sheet KN'!ID263-'Time Sheet KN'!IC263)*24</f>
        <v>0</v>
      </c>
      <c r="IB263" s="105">
        <f t="shared" si="2254"/>
        <v>0</v>
      </c>
      <c r="IC263" s="5">
        <f t="shared" si="2255"/>
        <v>0</v>
      </c>
      <c r="ID263" s="5"/>
      <c r="IE263" s="5">
        <f>LOOKUP(IE$6,'Daily Absent'!$O$6:$AX$6,'Daily Absent'!$O263:$AX263)</f>
        <v>0</v>
      </c>
      <c r="IF263" s="104">
        <f>VALUE('Time Sheet KN'!IG263-'Time Sheet KN'!IF263)*24</f>
        <v>0</v>
      </c>
      <c r="IG263" s="104">
        <f>VALUE('Time Sheet KN'!II263-'Time Sheet KN'!IH263)*24</f>
        <v>0</v>
      </c>
      <c r="IH263" s="104">
        <f>VALUE('Time Sheet KN'!IK263-'Time Sheet KN'!IJ263)*24</f>
        <v>0</v>
      </c>
      <c r="II263" s="105">
        <f t="shared" si="2256"/>
        <v>0</v>
      </c>
      <c r="IJ263" s="5">
        <f t="shared" si="2257"/>
        <v>0</v>
      </c>
      <c r="IK263" s="5"/>
      <c r="IL263" s="5">
        <f>LOOKUP(IL$6,'Daily Absent'!$O$6:$AX$6,'Daily Absent'!$O263:$AX263)</f>
        <v>0</v>
      </c>
      <c r="IM263" s="104">
        <f>VALUE('Time Sheet KN'!IN263-'Time Sheet KN'!IM263)*24</f>
        <v>0</v>
      </c>
      <c r="IN263" s="104">
        <f>VALUE('Time Sheet KN'!IP263-'Time Sheet KN'!IO263)*24</f>
        <v>0</v>
      </c>
      <c r="IO263" s="104">
        <f>VALUE('Time Sheet KN'!IR263-'Time Sheet KN'!IQ263)*24</f>
        <v>0</v>
      </c>
      <c r="IP263" s="105">
        <f t="shared" si="2258"/>
        <v>0</v>
      </c>
      <c r="IQ263" s="5">
        <f t="shared" si="2259"/>
        <v>0</v>
      </c>
      <c r="IR263" s="5"/>
      <c r="IS263" s="5">
        <f>LOOKUP(IS$6,'Daily Absent'!$O$6:$AX$6,'Daily Absent'!$O263:$AX263)</f>
        <v>0</v>
      </c>
      <c r="IT263" s="104">
        <f>VALUE('Time Sheet KN'!IU263-'Time Sheet KN'!IT263)*24</f>
        <v>0</v>
      </c>
      <c r="IU263" s="104">
        <f>VALUE('Time Sheet KN'!IW263-'Time Sheet KN'!IV263)*24</f>
        <v>0</v>
      </c>
      <c r="IV263" s="104">
        <f>VALUE('Time Sheet KN'!IY263-'Time Sheet KN'!IX263)*24</f>
        <v>0</v>
      </c>
      <c r="IW263" s="105">
        <f t="shared" si="2260"/>
        <v>0</v>
      </c>
      <c r="IX263" s="5">
        <f t="shared" si="2261"/>
        <v>0</v>
      </c>
      <c r="IY263" s="5"/>
      <c r="IZ263" s="5">
        <f>LOOKUP(IZ$6,'Daily Absent'!$O$6:$AX$6,'Daily Absent'!$O263:$AX263)</f>
        <v>0</v>
      </c>
      <c r="JA263" s="104">
        <f>VALUE('Time Sheet KN'!JB263-'Time Sheet KN'!JA263)*24</f>
        <v>0</v>
      </c>
      <c r="JB263" s="104">
        <f>VALUE('Time Sheet KN'!JD263-'Time Sheet KN'!JC263)*24</f>
        <v>0</v>
      </c>
      <c r="JC263" s="104">
        <f>VALUE('Time Sheet KN'!JF263-'Time Sheet KN'!JE263)*24</f>
        <v>0</v>
      </c>
      <c r="JD263" s="105">
        <f t="shared" si="2262"/>
        <v>0</v>
      </c>
      <c r="JE263" s="5">
        <f t="shared" si="2263"/>
        <v>0</v>
      </c>
      <c r="JF263" s="5"/>
    </row>
    <row r="264" spans="1:266" ht="21" customHeight="1">
      <c r="A264" s="54">
        <f>IF('Master MP Status'!A264&gt;0,'Master MP Status'!A264,"")</f>
        <v>256</v>
      </c>
      <c r="B264" s="5" t="str">
        <f>IF(ISTEXT('Master MP Status'!B264),'Master MP Status'!B264,"")</f>
        <v>DIRECT</v>
      </c>
      <c r="C264" s="153" t="str">
        <f>IF(OR(ISTEXT('Master MP Status'!C264),'Master MP Status'!C264&gt;0),'Master MP Status'!C264,"")</f>
        <v>KN25369</v>
      </c>
      <c r="D264" s="154" t="str">
        <f>IF(OR(ISTEXT('Master MP Status'!D264),'Master MP Status'!D264&gt;0),'Master MP Status'!D264,"")</f>
        <v>B250178</v>
      </c>
      <c r="E264" s="5" t="str">
        <f>IF(ISTEXT('Master MP Status'!E264),'Master MP Status'!E264,"")</f>
        <v>ALI SOFYAN</v>
      </c>
      <c r="F264" s="5" t="str">
        <f>IF(ISTEXT('Master MP Status'!F264),'Master MP Status'!F264,"")</f>
        <v/>
      </c>
      <c r="G264" s="5" t="str">
        <f>IF(ISTEXT('Master MP Status'!G264),'Master MP Status'!G264,"")</f>
        <v>Local</v>
      </c>
      <c r="H264" s="5" t="str">
        <f>IF(ISTEXT('Master MP Status'!H264),'Master MP Status'!H264,"")</f>
        <v>MURSID</v>
      </c>
      <c r="I264" s="5" t="str">
        <f>IF(ISTEXT('Master MP Status'!I264),'Master MP Status'!I264,"")</f>
        <v>Fitter 2</v>
      </c>
      <c r="J264" s="5" t="str">
        <f>IF(ISTEXT('Master MP Status'!J264),'Master MP Status'!J264,"")</f>
        <v>Fitter 2</v>
      </c>
      <c r="K264" s="9">
        <f>IF(OR('Master MP Status'!K264=0,'Master MP Status'!K264=""),"",'Master MP Status'!K264)</f>
        <v>45856</v>
      </c>
      <c r="L264" s="9">
        <f>IF(OR('Master MP Status'!L264=0,'Master MP Status'!L264=""),"",'Master MP Status'!L264)</f>
        <v>45856</v>
      </c>
      <c r="M264" s="9" t="str">
        <f>IF(OR('Master MP Status'!M264=0,'Master MP Status'!M264=""),"",'Master MP Status'!M264)</f>
        <v/>
      </c>
      <c r="N264" s="5" t="str">
        <f>IF(ISTEXT('Master MP Status'!N264),'Master MP Status'!N264,"")</f>
        <v/>
      </c>
      <c r="O264" s="5">
        <f>LOOKUP(O$6,'Daily Absent'!$O$6:$AX$6,'Daily Absent'!$O264:$AX264)</f>
        <v>0</v>
      </c>
      <c r="P264" s="104">
        <f>VALUE('Time Sheet KN'!Q264-'Time Sheet KN'!P264)*24</f>
        <v>0</v>
      </c>
      <c r="Q264" s="104">
        <f>VALUE('Time Sheet KN'!S264-'Time Sheet KN'!R264)*24</f>
        <v>0</v>
      </c>
      <c r="R264" s="104">
        <f>VALUE('Time Sheet KN'!U264-'Time Sheet KN'!T264)*24</f>
        <v>0</v>
      </c>
      <c r="S264" s="105">
        <f t="shared" si="2192"/>
        <v>0</v>
      </c>
      <c r="T264" s="5">
        <f t="shared" si="2193"/>
        <v>0</v>
      </c>
      <c r="U264" s="5"/>
      <c r="V264" s="5">
        <f>LOOKUP(V$6,'Daily Absent'!$O$6:$AX$6,'Daily Absent'!$O264:$AX264)</f>
        <v>0</v>
      </c>
      <c r="W264" s="104">
        <f>VALUE('Time Sheet KN'!X264-'Time Sheet KN'!W264)*24</f>
        <v>0</v>
      </c>
      <c r="X264" s="104">
        <f>VALUE('Time Sheet KN'!Z264-'Time Sheet KN'!Y264)*24</f>
        <v>0</v>
      </c>
      <c r="Y264" s="104">
        <f>VALUE('Time Sheet KN'!AB264-'Time Sheet KN'!AA264)*24</f>
        <v>0</v>
      </c>
      <c r="Z264" s="105">
        <f t="shared" si="2194"/>
        <v>0</v>
      </c>
      <c r="AA264" s="5">
        <f t="shared" si="2195"/>
        <v>0</v>
      </c>
      <c r="AB264" s="5"/>
      <c r="AC264" s="5">
        <f>LOOKUP(AC$6,'Daily Absent'!$O$6:$AX$6,'Daily Absent'!$O264:$AX264)</f>
        <v>0</v>
      </c>
      <c r="AD264" s="104">
        <f>VALUE('Time Sheet KN'!AE264-'Time Sheet KN'!AD264)*24</f>
        <v>0</v>
      </c>
      <c r="AE264" s="104">
        <f>VALUE('Time Sheet KN'!AG264-'Time Sheet KN'!AF264)*24</f>
        <v>0</v>
      </c>
      <c r="AF264" s="104">
        <f>VALUE('Time Sheet KN'!AI264-'Time Sheet KN'!AH264)*24</f>
        <v>0</v>
      </c>
      <c r="AG264" s="105">
        <f t="shared" si="2196"/>
        <v>0</v>
      </c>
      <c r="AH264" s="5">
        <f t="shared" si="2197"/>
        <v>0</v>
      </c>
      <c r="AI264" s="5"/>
      <c r="AJ264" s="5">
        <f>LOOKUP(AJ$6,'Daily Absent'!$O$6:$AX$6,'Daily Absent'!$O264:$AX264)</f>
        <v>0</v>
      </c>
      <c r="AK264" s="104">
        <f>VALUE('Time Sheet KN'!AL264-'Time Sheet KN'!AK264)*24</f>
        <v>0</v>
      </c>
      <c r="AL264" s="104">
        <f>VALUE('Time Sheet KN'!AN264-'Time Sheet KN'!AM264)*24</f>
        <v>0</v>
      </c>
      <c r="AM264" s="104">
        <f>VALUE('Time Sheet KN'!AP264-'Time Sheet KN'!AO264)*24</f>
        <v>0</v>
      </c>
      <c r="AN264" s="105">
        <f t="shared" si="2198"/>
        <v>0</v>
      </c>
      <c r="AO264" s="5">
        <f t="shared" si="2199"/>
        <v>0</v>
      </c>
      <c r="AP264" s="5"/>
      <c r="AQ264" s="5">
        <f>LOOKUP(AQ$6,'Daily Absent'!$O$6:$AX$6,'Daily Absent'!$O264:$AX264)</f>
        <v>0</v>
      </c>
      <c r="AR264" s="104">
        <f>VALUE('Time Sheet KN'!AS264-'Time Sheet KN'!AR264)*24</f>
        <v>0</v>
      </c>
      <c r="AS264" s="104">
        <f>VALUE('Time Sheet KN'!AU264-'Time Sheet KN'!AT264)*24</f>
        <v>0</v>
      </c>
      <c r="AT264" s="104">
        <f>VALUE('Time Sheet KN'!AW264-'Time Sheet KN'!AV264)*24</f>
        <v>0</v>
      </c>
      <c r="AU264" s="105">
        <f t="shared" si="2200"/>
        <v>0</v>
      </c>
      <c r="AV264" s="5">
        <f t="shared" si="2201"/>
        <v>0</v>
      </c>
      <c r="AW264" s="5"/>
      <c r="AX264" s="5">
        <f>LOOKUP(AX$6,'Daily Absent'!$O$6:$AX$6,'Daily Absent'!$O264:$AX264)</f>
        <v>0</v>
      </c>
      <c r="AY264" s="104">
        <f>VALUE('Time Sheet KN'!AZ264-'Time Sheet KN'!AY264)*24</f>
        <v>0</v>
      </c>
      <c r="AZ264" s="104">
        <f>VALUE('Time Sheet KN'!BB264-'Time Sheet KN'!BA264)*24</f>
        <v>0</v>
      </c>
      <c r="BA264" s="104">
        <f>VALUE('Time Sheet KN'!BD264-'Time Sheet KN'!BC264)*24</f>
        <v>0</v>
      </c>
      <c r="BB264" s="105">
        <f t="shared" si="2202"/>
        <v>0</v>
      </c>
      <c r="BC264" s="5">
        <f t="shared" si="2203"/>
        <v>0</v>
      </c>
      <c r="BD264" s="5"/>
      <c r="BE264" s="5">
        <f>LOOKUP(BE$6,'Daily Absent'!$O$6:$AX$6,'Daily Absent'!$O264:$AX264)</f>
        <v>0</v>
      </c>
      <c r="BF264" s="104">
        <f>VALUE('Time Sheet KN'!BG264-'Time Sheet KN'!BF264)*24</f>
        <v>0</v>
      </c>
      <c r="BG264" s="104">
        <f>VALUE('Time Sheet KN'!BI264-'Time Sheet KN'!BH264)*24</f>
        <v>0</v>
      </c>
      <c r="BH264" s="104">
        <f>VALUE('Time Sheet KN'!BK264-'Time Sheet KN'!BJ264)*24</f>
        <v>0</v>
      </c>
      <c r="BI264" s="105">
        <f t="shared" si="2204"/>
        <v>0</v>
      </c>
      <c r="BJ264" s="5">
        <f t="shared" si="2205"/>
        <v>0</v>
      </c>
      <c r="BK264" s="5"/>
      <c r="BL264" s="5">
        <f>LOOKUP(BL$6,'Daily Absent'!$O$6:$AX$6,'Daily Absent'!$O264:$AX264)</f>
        <v>0</v>
      </c>
      <c r="BM264" s="104">
        <f>VALUE('Time Sheet KN'!BN264-'Time Sheet KN'!BM264)*24</f>
        <v>0</v>
      </c>
      <c r="BN264" s="104">
        <f>VALUE('Time Sheet KN'!BP264-'Time Sheet KN'!BO264)*24</f>
        <v>0</v>
      </c>
      <c r="BO264" s="104">
        <f>VALUE('Time Sheet KN'!BR264-'Time Sheet KN'!BQ264)*24</f>
        <v>0</v>
      </c>
      <c r="BP264" s="105">
        <f t="shared" si="2206"/>
        <v>0</v>
      </c>
      <c r="BQ264" s="5">
        <f t="shared" si="2207"/>
        <v>0</v>
      </c>
      <c r="BR264" s="5"/>
      <c r="BS264" s="5">
        <f>LOOKUP(BS$6,'Daily Absent'!$O$6:$AX$6,'Daily Absent'!$O264:$AX264)</f>
        <v>0</v>
      </c>
      <c r="BT264" s="104">
        <f>VALUE('Time Sheet KN'!BU264-'Time Sheet KN'!BT264)*24</f>
        <v>0</v>
      </c>
      <c r="BU264" s="104">
        <f>VALUE('Time Sheet KN'!BW264-'Time Sheet KN'!BV264)*24</f>
        <v>0</v>
      </c>
      <c r="BV264" s="104">
        <f>VALUE('Time Sheet KN'!BY264-'Time Sheet KN'!BX264)*24</f>
        <v>0</v>
      </c>
      <c r="BW264" s="105">
        <f t="shared" si="2208"/>
        <v>0</v>
      </c>
      <c r="BX264" s="5">
        <f t="shared" si="2209"/>
        <v>0</v>
      </c>
      <c r="BY264" s="5"/>
      <c r="BZ264" s="5">
        <f>LOOKUP(BZ$6,'Daily Absent'!$O$6:$AX$6,'Daily Absent'!$O264:$AX264)</f>
        <v>0</v>
      </c>
      <c r="CA264" s="104">
        <f>VALUE('Time Sheet KN'!CB264-'Time Sheet KN'!CA264)*24</f>
        <v>0</v>
      </c>
      <c r="CB264" s="104">
        <f>VALUE('Time Sheet KN'!CD264-'Time Sheet KN'!CC264)*24</f>
        <v>0</v>
      </c>
      <c r="CC264" s="104">
        <f>VALUE('Time Sheet KN'!CF264-'Time Sheet KN'!CE264)*24</f>
        <v>0</v>
      </c>
      <c r="CD264" s="105">
        <f t="shared" si="2210"/>
        <v>0</v>
      </c>
      <c r="CE264" s="5">
        <f t="shared" si="2211"/>
        <v>0</v>
      </c>
      <c r="CF264" s="5"/>
      <c r="CG264" s="5">
        <f>LOOKUP(CG$6,'Daily Absent'!$O$6:$AX$6,'Daily Absent'!$O264:$AX264)</f>
        <v>0</v>
      </c>
      <c r="CH264" s="104">
        <f>VALUE('Time Sheet KN'!CI264-'Time Sheet KN'!CH264)*24</f>
        <v>0</v>
      </c>
      <c r="CI264" s="104">
        <f>VALUE('Time Sheet KN'!CK264-'Time Sheet KN'!CJ264)*24</f>
        <v>0</v>
      </c>
      <c r="CJ264" s="104">
        <f>VALUE('Time Sheet KN'!CM264-'Time Sheet KN'!CL264)*24</f>
        <v>0</v>
      </c>
      <c r="CK264" s="105">
        <f t="shared" si="2212"/>
        <v>0</v>
      </c>
      <c r="CL264" s="5">
        <f t="shared" si="2213"/>
        <v>0</v>
      </c>
      <c r="CM264" s="5"/>
      <c r="CN264" s="5">
        <f>LOOKUP(CN$6,'Daily Absent'!$O$6:$AX$6,'Daily Absent'!$O264:$AX264)</f>
        <v>0</v>
      </c>
      <c r="CO264" s="104">
        <f>VALUE('Time Sheet KN'!CP264-'Time Sheet KN'!CO264)*24</f>
        <v>0</v>
      </c>
      <c r="CP264" s="104">
        <f>VALUE('Time Sheet KN'!CR264-'Time Sheet KN'!CQ264)*24</f>
        <v>0</v>
      </c>
      <c r="CQ264" s="104">
        <f>VALUE('Time Sheet KN'!CT264-'Time Sheet KN'!CS264)*24</f>
        <v>0</v>
      </c>
      <c r="CR264" s="105">
        <f t="shared" si="2214"/>
        <v>0</v>
      </c>
      <c r="CS264" s="5">
        <f t="shared" si="2215"/>
        <v>0</v>
      </c>
      <c r="CT264" s="5"/>
      <c r="CU264" s="5">
        <f>LOOKUP(CU$6,'Daily Absent'!$O$6:$AX$6,'Daily Absent'!$O264:$AX264)</f>
        <v>0</v>
      </c>
      <c r="CV264" s="104">
        <f>VALUE('Time Sheet KN'!CW264-'Time Sheet KN'!CV264)*24</f>
        <v>0</v>
      </c>
      <c r="CW264" s="104">
        <f>VALUE('Time Sheet KN'!CY264-'Time Sheet KN'!CX264)*24</f>
        <v>0</v>
      </c>
      <c r="CX264" s="104">
        <f>VALUE('Time Sheet KN'!DA264-'Time Sheet KN'!CZ264)*24</f>
        <v>0</v>
      </c>
      <c r="CY264" s="105">
        <f t="shared" si="2216"/>
        <v>0</v>
      </c>
      <c r="CZ264" s="5">
        <f t="shared" si="2217"/>
        <v>0</v>
      </c>
      <c r="DA264" s="5"/>
      <c r="DB264" s="5">
        <f>LOOKUP(DB$6,'Daily Absent'!$O$6:$AX$6,'Daily Absent'!$O264:$AX264)</f>
        <v>0</v>
      </c>
      <c r="DC264" s="104">
        <f>VALUE('Time Sheet KN'!DD264-'Time Sheet KN'!DC264)*24</f>
        <v>0</v>
      </c>
      <c r="DD264" s="104">
        <f>VALUE('Time Sheet KN'!DF264-'Time Sheet KN'!DE264)*24</f>
        <v>0</v>
      </c>
      <c r="DE264" s="104">
        <f>VALUE('Time Sheet KN'!DH264-'Time Sheet KN'!DG264)*24</f>
        <v>0</v>
      </c>
      <c r="DF264" s="105">
        <f t="shared" si="2218"/>
        <v>0</v>
      </c>
      <c r="DG264" s="5">
        <f t="shared" si="2219"/>
        <v>0</v>
      </c>
      <c r="DH264" s="5"/>
      <c r="DI264" s="5">
        <f>LOOKUP(DI$6,'Daily Absent'!$O$6:$AX$6,'Daily Absent'!$O264:$AX264)</f>
        <v>0</v>
      </c>
      <c r="DJ264" s="104">
        <f>VALUE('Time Sheet KN'!DK264-'Time Sheet KN'!DJ264)*24</f>
        <v>0</v>
      </c>
      <c r="DK264" s="104">
        <f>VALUE('Time Sheet KN'!DM264-'Time Sheet KN'!DL264)*24</f>
        <v>0</v>
      </c>
      <c r="DL264" s="104">
        <f>VALUE('Time Sheet KN'!DO264-'Time Sheet KN'!DN264)*24</f>
        <v>0</v>
      </c>
      <c r="DM264" s="105">
        <f t="shared" si="2220"/>
        <v>0</v>
      </c>
      <c r="DN264" s="5">
        <f t="shared" si="2221"/>
        <v>0</v>
      </c>
      <c r="DO264" s="5"/>
      <c r="DP264" s="5">
        <f>LOOKUP(DP$6,'Daily Absent'!$O$6:$AX$6,'Daily Absent'!$O264:$AX264)</f>
        <v>0</v>
      </c>
      <c r="DQ264" s="104">
        <f>VALUE('Time Sheet KN'!DR264-'Time Sheet KN'!DQ264)*24</f>
        <v>0</v>
      </c>
      <c r="DR264" s="104">
        <f>VALUE('Time Sheet KN'!DT264-'Time Sheet KN'!DS264)*24</f>
        <v>0</v>
      </c>
      <c r="DS264" s="104">
        <f>VALUE('Time Sheet KN'!DV264-'Time Sheet KN'!DU264)*24</f>
        <v>0</v>
      </c>
      <c r="DT264" s="105">
        <f t="shared" si="2222"/>
        <v>0</v>
      </c>
      <c r="DU264" s="5">
        <f t="shared" si="2223"/>
        <v>0</v>
      </c>
      <c r="DV264" s="5"/>
      <c r="DW264" s="5">
        <f>LOOKUP(DW$6,'Daily Absent'!$O$6:$AX$6,'Daily Absent'!$O264:$AX264)</f>
        <v>0</v>
      </c>
      <c r="DX264" s="104">
        <f>VALUE('Time Sheet KN'!DY264-'Time Sheet KN'!DX264)*24</f>
        <v>0</v>
      </c>
      <c r="DY264" s="104">
        <f>VALUE('Time Sheet KN'!EA264-'Time Sheet KN'!DZ264)*24</f>
        <v>0</v>
      </c>
      <c r="DZ264" s="104">
        <f>VALUE('Time Sheet KN'!EC264-'Time Sheet KN'!EB264)*24</f>
        <v>0</v>
      </c>
      <c r="EA264" s="105">
        <f t="shared" si="2224"/>
        <v>0</v>
      </c>
      <c r="EB264" s="5">
        <f t="shared" si="2225"/>
        <v>0</v>
      </c>
      <c r="EC264" s="5"/>
      <c r="ED264" s="5">
        <f>LOOKUP(ED$6,'Daily Absent'!$O$6:$AX$6,'Daily Absent'!$O264:$AX264)</f>
        <v>1</v>
      </c>
      <c r="EE264" s="104">
        <f>VALUE('Time Sheet KN'!EF264-'Time Sheet KN'!EE264)*24</f>
        <v>5</v>
      </c>
      <c r="EF264" s="104">
        <f>VALUE('Time Sheet KN'!EH264-'Time Sheet KN'!EG264)*24</f>
        <v>5.0000000000000009</v>
      </c>
      <c r="EG264" s="104">
        <f>VALUE('Time Sheet KN'!EJ264-'Time Sheet KN'!EI264)*24</f>
        <v>3</v>
      </c>
      <c r="EH264" s="105">
        <f t="shared" si="2226"/>
        <v>10</v>
      </c>
      <c r="EI264" s="5">
        <f t="shared" si="2227"/>
        <v>3</v>
      </c>
      <c r="EJ264" s="5"/>
      <c r="EK264" s="5">
        <f>LOOKUP(EK$6,'Daily Absent'!$O$6:$AX$6,'Daily Absent'!$O264:$AX264)</f>
        <v>1</v>
      </c>
      <c r="EL264" s="104">
        <f>VALUE('Time Sheet KN'!EM264-'Time Sheet KN'!EL264)*24</f>
        <v>5</v>
      </c>
      <c r="EM264" s="104">
        <f>VALUE('Time Sheet KN'!EO264-'Time Sheet KN'!EN264)*24</f>
        <v>5.0000000000000009</v>
      </c>
      <c r="EN264" s="104">
        <f>VALUE('Time Sheet KN'!EQ264-'Time Sheet KN'!EP264)*24</f>
        <v>0</v>
      </c>
      <c r="EO264" s="105">
        <f t="shared" si="2228"/>
        <v>9</v>
      </c>
      <c r="EP264" s="5">
        <f t="shared" si="2229"/>
        <v>1</v>
      </c>
      <c r="EQ264" s="5"/>
      <c r="ER264" s="5">
        <f>LOOKUP(ER$6,'Daily Absent'!$O$6:$AX$6,'Daily Absent'!$O264:$AX264)</f>
        <v>0</v>
      </c>
      <c r="ES264" s="104">
        <f>VALUE('Time Sheet KN'!ET264-'Time Sheet KN'!ES264)*24</f>
        <v>0</v>
      </c>
      <c r="ET264" s="104">
        <f>VALUE('Time Sheet KN'!EV264-'Time Sheet KN'!EU264)*24</f>
        <v>0</v>
      </c>
      <c r="EU264" s="104">
        <f>VALUE('Time Sheet KN'!EX264-'Time Sheet KN'!EW264)*24</f>
        <v>0</v>
      </c>
      <c r="EV264" s="105">
        <f t="shared" si="2230"/>
        <v>0</v>
      </c>
      <c r="EW264" s="5">
        <f t="shared" si="2231"/>
        <v>0</v>
      </c>
      <c r="EX264" s="5"/>
      <c r="EY264" s="5">
        <f>LOOKUP(EY$6,'Daily Absent'!$O$6:$AX$6,'Daily Absent'!$O264:$AX264)</f>
        <v>1</v>
      </c>
      <c r="EZ264" s="104">
        <f>VALUE('Time Sheet KN'!FA264-'Time Sheet KN'!EZ264)*24</f>
        <v>5</v>
      </c>
      <c r="FA264" s="104">
        <f>VALUE('Time Sheet KN'!FC264-'Time Sheet KN'!FB264)*24</f>
        <v>5.0000000000000009</v>
      </c>
      <c r="FB264" s="104">
        <f>VALUE('Time Sheet KN'!FE264-'Time Sheet KN'!FD264)*24</f>
        <v>3</v>
      </c>
      <c r="FC264" s="105">
        <f t="shared" si="2232"/>
        <v>10</v>
      </c>
      <c r="FD264" s="5">
        <f t="shared" si="2233"/>
        <v>3</v>
      </c>
      <c r="FE264" s="5"/>
      <c r="FF264" s="5">
        <f>LOOKUP(FF$6,'Daily Absent'!$O$6:$AX$6,'Daily Absent'!$O264:$AX264)</f>
        <v>1</v>
      </c>
      <c r="FG264" s="104">
        <f>VALUE('Time Sheet KN'!FH264-'Time Sheet KN'!FG264)*24</f>
        <v>0</v>
      </c>
      <c r="FH264" s="104">
        <f>VALUE('Time Sheet KN'!FJ264-'Time Sheet KN'!FI264)*24</f>
        <v>0</v>
      </c>
      <c r="FI264" s="104">
        <f>VALUE('Time Sheet KN'!FL264-'Time Sheet KN'!FK264)*24</f>
        <v>0</v>
      </c>
      <c r="FJ264" s="105">
        <f t="shared" si="2234"/>
        <v>0</v>
      </c>
      <c r="FK264" s="5">
        <f t="shared" si="2235"/>
        <v>0</v>
      </c>
      <c r="FL264" s="5"/>
      <c r="FM264" s="5">
        <f>LOOKUP(FM$6,'Daily Absent'!$O$6:$AX$6,'Daily Absent'!$O264:$AX264)</f>
        <v>0</v>
      </c>
      <c r="FN264" s="104">
        <f>VALUE('Time Sheet KN'!FO264-'Time Sheet KN'!FN264)*24</f>
        <v>0</v>
      </c>
      <c r="FO264" s="104">
        <f>VALUE('Time Sheet KN'!FQ264-'Time Sheet KN'!FP264)*24</f>
        <v>0</v>
      </c>
      <c r="FP264" s="104">
        <f>VALUE('Time Sheet KN'!FS264-'Time Sheet KN'!FR264)*24</f>
        <v>0</v>
      </c>
      <c r="FQ264" s="105">
        <f t="shared" si="2236"/>
        <v>0</v>
      </c>
      <c r="FR264" s="5">
        <f t="shared" si="2237"/>
        <v>0</v>
      </c>
      <c r="FS264" s="5"/>
      <c r="FT264" s="5">
        <f>LOOKUP(FT$6,'Daily Absent'!$O$6:$AX$6,'Daily Absent'!$O264:$AX264)</f>
        <v>0</v>
      </c>
      <c r="FU264" s="104">
        <f>VALUE('Time Sheet KN'!FV264-'Time Sheet KN'!FU264)*24</f>
        <v>0</v>
      </c>
      <c r="FV264" s="104">
        <f>VALUE('Time Sheet KN'!FX264-'Time Sheet KN'!FW264)*24</f>
        <v>0</v>
      </c>
      <c r="FW264" s="104">
        <f>VALUE('Time Sheet KN'!FZ264-'Time Sheet KN'!FY264)*24</f>
        <v>0</v>
      </c>
      <c r="FX264" s="105">
        <f t="shared" si="2238"/>
        <v>0</v>
      </c>
      <c r="FY264" s="5">
        <f t="shared" si="2239"/>
        <v>0</v>
      </c>
      <c r="FZ264" s="5"/>
      <c r="GA264" s="5">
        <f>LOOKUP(GA$6,'Daily Absent'!$O$6:$AX$6,'Daily Absent'!$O264:$AX264)</f>
        <v>0</v>
      </c>
      <c r="GB264" s="104">
        <f>VALUE('Time Sheet KN'!GC264-'Time Sheet KN'!GB264)*24</f>
        <v>0</v>
      </c>
      <c r="GC264" s="104">
        <f>VALUE('Time Sheet KN'!GE264-'Time Sheet KN'!GD264)*24</f>
        <v>0</v>
      </c>
      <c r="GD264" s="104">
        <f>VALUE('Time Sheet KN'!GG264-'Time Sheet KN'!GF264)*24</f>
        <v>0</v>
      </c>
      <c r="GE264" s="105">
        <f t="shared" si="2240"/>
        <v>0</v>
      </c>
      <c r="GF264" s="5">
        <f t="shared" si="2241"/>
        <v>0</v>
      </c>
      <c r="GG264" s="5"/>
      <c r="GH264" s="5">
        <f>LOOKUP(GH$6,'Daily Absent'!$O$6:$AX$6,'Daily Absent'!$O264:$AX264)</f>
        <v>0</v>
      </c>
      <c r="GI264" s="104">
        <f>VALUE('Time Sheet KN'!GJ264-'Time Sheet KN'!GI264)*24</f>
        <v>0</v>
      </c>
      <c r="GJ264" s="104">
        <f>VALUE('Time Sheet KN'!GL264-'Time Sheet KN'!GK264)*24</f>
        <v>0</v>
      </c>
      <c r="GK264" s="104">
        <f>VALUE('Time Sheet KN'!GN264-'Time Sheet KN'!GM264)*24</f>
        <v>0</v>
      </c>
      <c r="GL264" s="105">
        <f t="shared" si="2242"/>
        <v>0</v>
      </c>
      <c r="GM264" s="5">
        <f t="shared" si="2243"/>
        <v>0</v>
      </c>
      <c r="GN264" s="5"/>
      <c r="GO264" s="5">
        <f>LOOKUP(GO$6,'Daily Absent'!$O$6:$AX$6,'Daily Absent'!$O264:$AX264)</f>
        <v>0</v>
      </c>
      <c r="GP264" s="104">
        <f>VALUE('Time Sheet KN'!GQ264-'Time Sheet KN'!GP264)*24</f>
        <v>0</v>
      </c>
      <c r="GQ264" s="104">
        <f>VALUE('Time Sheet KN'!GS264-'Time Sheet KN'!GR264)*24</f>
        <v>0</v>
      </c>
      <c r="GR264" s="104">
        <f>VALUE('Time Sheet KN'!GU264-'Time Sheet KN'!GT264)*24</f>
        <v>0</v>
      </c>
      <c r="GS264" s="105">
        <f t="shared" si="2244"/>
        <v>0</v>
      </c>
      <c r="GT264" s="5">
        <f t="shared" si="2245"/>
        <v>0</v>
      </c>
      <c r="GU264" s="5"/>
      <c r="GV264" s="5">
        <f>LOOKUP(GV$6,'Daily Absent'!$O$6:$AX$6,'Daily Absent'!$O264:$AX264)</f>
        <v>0</v>
      </c>
      <c r="GW264" s="104">
        <f>VALUE('Time Sheet KN'!GX264-'Time Sheet KN'!GW264)*24</f>
        <v>0</v>
      </c>
      <c r="GX264" s="104">
        <f>VALUE('Time Sheet KN'!GZ264-'Time Sheet KN'!GY264)*24</f>
        <v>0</v>
      </c>
      <c r="GY264" s="104">
        <f>VALUE('Time Sheet KN'!HB264-'Time Sheet KN'!HA264)*24</f>
        <v>0</v>
      </c>
      <c r="GZ264" s="105">
        <f t="shared" si="2246"/>
        <v>0</v>
      </c>
      <c r="HA264" s="5">
        <f t="shared" si="2247"/>
        <v>0</v>
      </c>
      <c r="HB264" s="5"/>
      <c r="HC264" s="5">
        <f>LOOKUP(HC$6,'Daily Absent'!$O$6:$AX$6,'Daily Absent'!$O264:$AX264)</f>
        <v>0</v>
      </c>
      <c r="HD264" s="104">
        <f>VALUE('Time Sheet KN'!HE264-'Time Sheet KN'!HD264)*24</f>
        <v>0</v>
      </c>
      <c r="HE264" s="104">
        <f>VALUE('Time Sheet KN'!HG264-'Time Sheet KN'!HF264)*24</f>
        <v>0</v>
      </c>
      <c r="HF264" s="104">
        <f>VALUE('Time Sheet KN'!HI264-'Time Sheet KN'!HH264)*24</f>
        <v>0</v>
      </c>
      <c r="HG264" s="105">
        <f t="shared" si="2248"/>
        <v>0</v>
      </c>
      <c r="HH264" s="5">
        <f t="shared" si="2249"/>
        <v>0</v>
      </c>
      <c r="HI264" s="5"/>
      <c r="HJ264" s="5">
        <f>LOOKUP(HJ$6,'Daily Absent'!$O$6:$AX$6,'Daily Absent'!$O264:$AX264)</f>
        <v>0</v>
      </c>
      <c r="HK264" s="104">
        <f>VALUE('Time Sheet KN'!HL264-'Time Sheet KN'!HK264)*24</f>
        <v>0</v>
      </c>
      <c r="HL264" s="104">
        <f>VALUE('Time Sheet KN'!HN264-'Time Sheet KN'!HM264)*24</f>
        <v>0</v>
      </c>
      <c r="HM264" s="104">
        <f>VALUE('Time Sheet KN'!HP264-'Time Sheet KN'!HO264)*24</f>
        <v>0</v>
      </c>
      <c r="HN264" s="105">
        <f t="shared" si="2250"/>
        <v>0</v>
      </c>
      <c r="HO264" s="5">
        <f t="shared" si="2251"/>
        <v>0</v>
      </c>
      <c r="HP264" s="5"/>
      <c r="HQ264" s="5">
        <f>LOOKUP(HQ$6,'Daily Absent'!$O$6:$AX$6,'Daily Absent'!$O264:$AX264)</f>
        <v>0</v>
      </c>
      <c r="HR264" s="104">
        <f>VALUE('Time Sheet KN'!HS264-'Time Sheet KN'!HR264)*24</f>
        <v>0</v>
      </c>
      <c r="HS264" s="104">
        <f>VALUE('Time Sheet KN'!HU264-'Time Sheet KN'!HT264)*24</f>
        <v>0</v>
      </c>
      <c r="HT264" s="104">
        <f>VALUE('Time Sheet KN'!HW264-'Time Sheet KN'!HV264)*24</f>
        <v>0</v>
      </c>
      <c r="HU264" s="105">
        <f t="shared" si="2252"/>
        <v>0</v>
      </c>
      <c r="HV264" s="5">
        <f t="shared" si="2253"/>
        <v>0</v>
      </c>
      <c r="HW264" s="5"/>
      <c r="HX264" s="5">
        <f>LOOKUP(HX$6,'Daily Absent'!$O$6:$AX$6,'Daily Absent'!$O264:$AX264)</f>
        <v>0</v>
      </c>
      <c r="HY264" s="104">
        <f>VALUE('Time Sheet KN'!HZ264-'Time Sheet KN'!HY264)*24</f>
        <v>0</v>
      </c>
      <c r="HZ264" s="104">
        <f>VALUE('Time Sheet KN'!IB264-'Time Sheet KN'!IA264)*24</f>
        <v>0</v>
      </c>
      <c r="IA264" s="104">
        <f>VALUE('Time Sheet KN'!ID264-'Time Sheet KN'!IC264)*24</f>
        <v>0</v>
      </c>
      <c r="IB264" s="105">
        <f t="shared" si="2254"/>
        <v>0</v>
      </c>
      <c r="IC264" s="5">
        <f t="shared" si="2255"/>
        <v>0</v>
      </c>
      <c r="ID264" s="5"/>
      <c r="IE264" s="5">
        <f>LOOKUP(IE$6,'Daily Absent'!$O$6:$AX$6,'Daily Absent'!$O264:$AX264)</f>
        <v>0</v>
      </c>
      <c r="IF264" s="104">
        <f>VALUE('Time Sheet KN'!IG264-'Time Sheet KN'!IF264)*24</f>
        <v>0</v>
      </c>
      <c r="IG264" s="104">
        <f>VALUE('Time Sheet KN'!II264-'Time Sheet KN'!IH264)*24</f>
        <v>0</v>
      </c>
      <c r="IH264" s="104">
        <f>VALUE('Time Sheet KN'!IK264-'Time Sheet KN'!IJ264)*24</f>
        <v>0</v>
      </c>
      <c r="II264" s="105">
        <f t="shared" si="2256"/>
        <v>0</v>
      </c>
      <c r="IJ264" s="5">
        <f t="shared" si="2257"/>
        <v>0</v>
      </c>
      <c r="IK264" s="5"/>
      <c r="IL264" s="5">
        <f>LOOKUP(IL$6,'Daily Absent'!$O$6:$AX$6,'Daily Absent'!$O264:$AX264)</f>
        <v>0</v>
      </c>
      <c r="IM264" s="104">
        <f>VALUE('Time Sheet KN'!IN264-'Time Sheet KN'!IM264)*24</f>
        <v>0</v>
      </c>
      <c r="IN264" s="104">
        <f>VALUE('Time Sheet KN'!IP264-'Time Sheet KN'!IO264)*24</f>
        <v>0</v>
      </c>
      <c r="IO264" s="104">
        <f>VALUE('Time Sheet KN'!IR264-'Time Sheet KN'!IQ264)*24</f>
        <v>0</v>
      </c>
      <c r="IP264" s="105">
        <f t="shared" si="2258"/>
        <v>0</v>
      </c>
      <c r="IQ264" s="5">
        <f t="shared" si="2259"/>
        <v>0</v>
      </c>
      <c r="IR264" s="5"/>
      <c r="IS264" s="5">
        <f>LOOKUP(IS$6,'Daily Absent'!$O$6:$AX$6,'Daily Absent'!$O264:$AX264)</f>
        <v>0</v>
      </c>
      <c r="IT264" s="104">
        <f>VALUE('Time Sheet KN'!IU264-'Time Sheet KN'!IT264)*24</f>
        <v>0</v>
      </c>
      <c r="IU264" s="104">
        <f>VALUE('Time Sheet KN'!IW264-'Time Sheet KN'!IV264)*24</f>
        <v>0</v>
      </c>
      <c r="IV264" s="104">
        <f>VALUE('Time Sheet KN'!IY264-'Time Sheet KN'!IX264)*24</f>
        <v>0</v>
      </c>
      <c r="IW264" s="105">
        <f t="shared" si="2260"/>
        <v>0</v>
      </c>
      <c r="IX264" s="5">
        <f t="shared" si="2261"/>
        <v>0</v>
      </c>
      <c r="IY264" s="5"/>
      <c r="IZ264" s="5">
        <f>LOOKUP(IZ$6,'Daily Absent'!$O$6:$AX$6,'Daily Absent'!$O264:$AX264)</f>
        <v>0</v>
      </c>
      <c r="JA264" s="104">
        <f>VALUE('Time Sheet KN'!JB264-'Time Sheet KN'!JA264)*24</f>
        <v>0</v>
      </c>
      <c r="JB264" s="104">
        <f>VALUE('Time Sheet KN'!JD264-'Time Sheet KN'!JC264)*24</f>
        <v>0</v>
      </c>
      <c r="JC264" s="104">
        <f>VALUE('Time Sheet KN'!JF264-'Time Sheet KN'!JE264)*24</f>
        <v>0</v>
      </c>
      <c r="JD264" s="105">
        <f t="shared" si="2262"/>
        <v>0</v>
      </c>
      <c r="JE264" s="5">
        <f t="shared" si="2263"/>
        <v>0</v>
      </c>
      <c r="JF264" s="5"/>
    </row>
    <row r="265" spans="1:266" ht="21" customHeight="1">
      <c r="A265" s="54">
        <f>IF('Master MP Status'!A265&gt;0,'Master MP Status'!A265,"")</f>
        <v>257</v>
      </c>
      <c r="B265" s="5" t="str">
        <f>IF(ISTEXT('Master MP Status'!B265),'Master MP Status'!B265,"")</f>
        <v>INDIRECT</v>
      </c>
      <c r="C265" s="153" t="str">
        <f>IF(OR(ISTEXT('Master MP Status'!C265),'Master MP Status'!C265&gt;0),'Master MP Status'!C265,"")</f>
        <v>250088</v>
      </c>
      <c r="D265" s="154" t="str">
        <f>IF(OR(ISTEXT('Master MP Status'!D265),'Master MP Status'!D265&gt;0),'Master MP Status'!D265,"")</f>
        <v>250091</v>
      </c>
      <c r="E265" s="5" t="str">
        <f>IF(ISTEXT('Master MP Status'!E265),'Master MP Status'!E265,"")</f>
        <v>EKO NUR RAHMAN AMARULLOH</v>
      </c>
      <c r="F265" s="5" t="str">
        <f>IF(ISTEXT('Master MP Status'!F265),'Master MP Status'!F265,"")</f>
        <v/>
      </c>
      <c r="G265" s="5" t="str">
        <f>IF(ISTEXT('Master MP Status'!G265),'Master MP Status'!G265,"")</f>
        <v>Cilacap</v>
      </c>
      <c r="H265" s="5" t="str">
        <f>IF(ISTEXT('Master MP Status'!H265),'Master MP Status'!H265,"")</f>
        <v>HO</v>
      </c>
      <c r="I265" s="5" t="str">
        <f>IF(ISTEXT('Master MP Status'!I265),'Master MP Status'!I265,"")</f>
        <v>Safety</v>
      </c>
      <c r="J265" s="5" t="str">
        <f>IF(ISTEXT('Master MP Status'!J265),'Master MP Status'!J265,"")</f>
        <v>Safety</v>
      </c>
      <c r="K265" s="9">
        <f>IF(OR('Master MP Status'!K265=0,'Master MP Status'!K265=""),"",'Master MP Status'!K265)</f>
        <v>45856</v>
      </c>
      <c r="L265" s="9">
        <f>IF(OR('Master MP Status'!L265=0,'Master MP Status'!L265=""),"",'Master MP Status'!L265)</f>
        <v>45856</v>
      </c>
      <c r="M265" s="9" t="str">
        <f>IF(OR('Master MP Status'!M265=0,'Master MP Status'!M265=""),"",'Master MP Status'!M265)</f>
        <v/>
      </c>
      <c r="N265" s="5" t="str">
        <f>IF(ISTEXT('Master MP Status'!N265),'Master MP Status'!N265,"")</f>
        <v/>
      </c>
      <c r="O265" s="5">
        <f>LOOKUP(O$6,'Daily Absent'!$O$6:$AX$6,'Daily Absent'!$O265:$AX265)</f>
        <v>0</v>
      </c>
      <c r="P265" s="104">
        <f>VALUE('Time Sheet KN'!Q265-'Time Sheet KN'!P265)*24</f>
        <v>0</v>
      </c>
      <c r="Q265" s="104">
        <f>VALUE('Time Sheet KN'!S265-'Time Sheet KN'!R265)*24</f>
        <v>0</v>
      </c>
      <c r="R265" s="104">
        <f>VALUE('Time Sheet KN'!U265-'Time Sheet KN'!T265)*24</f>
        <v>0</v>
      </c>
      <c r="S265" s="105">
        <f t="shared" si="2192"/>
        <v>0</v>
      </c>
      <c r="T265" s="5">
        <f t="shared" si="2193"/>
        <v>0</v>
      </c>
      <c r="U265" s="5"/>
      <c r="V265" s="5">
        <f>LOOKUP(V$6,'Daily Absent'!$O$6:$AX$6,'Daily Absent'!$O265:$AX265)</f>
        <v>0</v>
      </c>
      <c r="W265" s="104">
        <f>VALUE('Time Sheet KN'!X265-'Time Sheet KN'!W265)*24</f>
        <v>0</v>
      </c>
      <c r="X265" s="104">
        <f>VALUE('Time Sheet KN'!Z265-'Time Sheet KN'!Y265)*24</f>
        <v>0</v>
      </c>
      <c r="Y265" s="104">
        <f>VALUE('Time Sheet KN'!AB265-'Time Sheet KN'!AA265)*24</f>
        <v>0</v>
      </c>
      <c r="Z265" s="105">
        <f t="shared" si="2194"/>
        <v>0</v>
      </c>
      <c r="AA265" s="5">
        <f t="shared" si="2195"/>
        <v>0</v>
      </c>
      <c r="AB265" s="5"/>
      <c r="AC265" s="5">
        <f>LOOKUP(AC$6,'Daily Absent'!$O$6:$AX$6,'Daily Absent'!$O265:$AX265)</f>
        <v>0</v>
      </c>
      <c r="AD265" s="104">
        <f>VALUE('Time Sheet KN'!AE265-'Time Sheet KN'!AD265)*24</f>
        <v>0</v>
      </c>
      <c r="AE265" s="104">
        <f>VALUE('Time Sheet KN'!AG265-'Time Sheet KN'!AF265)*24</f>
        <v>0</v>
      </c>
      <c r="AF265" s="104">
        <f>VALUE('Time Sheet KN'!AI265-'Time Sheet KN'!AH265)*24</f>
        <v>0</v>
      </c>
      <c r="AG265" s="105">
        <f t="shared" si="2196"/>
        <v>0</v>
      </c>
      <c r="AH265" s="5">
        <f t="shared" si="2197"/>
        <v>0</v>
      </c>
      <c r="AI265" s="5"/>
      <c r="AJ265" s="5">
        <f>LOOKUP(AJ$6,'Daily Absent'!$O$6:$AX$6,'Daily Absent'!$O265:$AX265)</f>
        <v>0</v>
      </c>
      <c r="AK265" s="104">
        <f>VALUE('Time Sheet KN'!AL265-'Time Sheet KN'!AK265)*24</f>
        <v>0</v>
      </c>
      <c r="AL265" s="104">
        <f>VALUE('Time Sheet KN'!AN265-'Time Sheet KN'!AM265)*24</f>
        <v>0</v>
      </c>
      <c r="AM265" s="104">
        <f>VALUE('Time Sheet KN'!AP265-'Time Sheet KN'!AO265)*24</f>
        <v>0</v>
      </c>
      <c r="AN265" s="105">
        <f t="shared" si="2198"/>
        <v>0</v>
      </c>
      <c r="AO265" s="5">
        <f t="shared" si="2199"/>
        <v>0</v>
      </c>
      <c r="AP265" s="5"/>
      <c r="AQ265" s="5">
        <f>LOOKUP(AQ$6,'Daily Absent'!$O$6:$AX$6,'Daily Absent'!$O265:$AX265)</f>
        <v>0</v>
      </c>
      <c r="AR265" s="104">
        <f>VALUE('Time Sheet KN'!AS265-'Time Sheet KN'!AR265)*24</f>
        <v>0</v>
      </c>
      <c r="AS265" s="104">
        <f>VALUE('Time Sheet KN'!AU265-'Time Sheet KN'!AT265)*24</f>
        <v>0</v>
      </c>
      <c r="AT265" s="104">
        <f>VALUE('Time Sheet KN'!AW265-'Time Sheet KN'!AV265)*24</f>
        <v>0</v>
      </c>
      <c r="AU265" s="105">
        <f t="shared" si="2200"/>
        <v>0</v>
      </c>
      <c r="AV265" s="5">
        <f t="shared" si="2201"/>
        <v>0</v>
      </c>
      <c r="AW265" s="5"/>
      <c r="AX265" s="5">
        <f>LOOKUP(AX$6,'Daily Absent'!$O$6:$AX$6,'Daily Absent'!$O265:$AX265)</f>
        <v>0</v>
      </c>
      <c r="AY265" s="104">
        <f>VALUE('Time Sheet KN'!AZ265-'Time Sheet KN'!AY265)*24</f>
        <v>0</v>
      </c>
      <c r="AZ265" s="104">
        <f>VALUE('Time Sheet KN'!BB265-'Time Sheet KN'!BA265)*24</f>
        <v>0</v>
      </c>
      <c r="BA265" s="104">
        <f>VALUE('Time Sheet KN'!BD265-'Time Sheet KN'!BC265)*24</f>
        <v>0</v>
      </c>
      <c r="BB265" s="105">
        <f t="shared" si="2202"/>
        <v>0</v>
      </c>
      <c r="BC265" s="5">
        <f t="shared" si="2203"/>
        <v>0</v>
      </c>
      <c r="BD265" s="5"/>
      <c r="BE265" s="5">
        <f>LOOKUP(BE$6,'Daily Absent'!$O$6:$AX$6,'Daily Absent'!$O265:$AX265)</f>
        <v>0</v>
      </c>
      <c r="BF265" s="104">
        <f>VALUE('Time Sheet KN'!BG265-'Time Sheet KN'!BF265)*24</f>
        <v>0</v>
      </c>
      <c r="BG265" s="104">
        <f>VALUE('Time Sheet KN'!BI265-'Time Sheet KN'!BH265)*24</f>
        <v>0</v>
      </c>
      <c r="BH265" s="104">
        <f>VALUE('Time Sheet KN'!BK265-'Time Sheet KN'!BJ265)*24</f>
        <v>0</v>
      </c>
      <c r="BI265" s="105">
        <f t="shared" si="2204"/>
        <v>0</v>
      </c>
      <c r="BJ265" s="5">
        <f t="shared" si="2205"/>
        <v>0</v>
      </c>
      <c r="BK265" s="5"/>
      <c r="BL265" s="5">
        <f>LOOKUP(BL$6,'Daily Absent'!$O$6:$AX$6,'Daily Absent'!$O265:$AX265)</f>
        <v>0</v>
      </c>
      <c r="BM265" s="104">
        <f>VALUE('Time Sheet KN'!BN265-'Time Sheet KN'!BM265)*24</f>
        <v>0</v>
      </c>
      <c r="BN265" s="104">
        <f>VALUE('Time Sheet KN'!BP265-'Time Sheet KN'!BO265)*24</f>
        <v>0</v>
      </c>
      <c r="BO265" s="104">
        <f>VALUE('Time Sheet KN'!BR265-'Time Sheet KN'!BQ265)*24</f>
        <v>0</v>
      </c>
      <c r="BP265" s="105">
        <f t="shared" si="2206"/>
        <v>0</v>
      </c>
      <c r="BQ265" s="5">
        <f t="shared" si="2207"/>
        <v>0</v>
      </c>
      <c r="BR265" s="5"/>
      <c r="BS265" s="5">
        <f>LOOKUP(BS$6,'Daily Absent'!$O$6:$AX$6,'Daily Absent'!$O265:$AX265)</f>
        <v>0</v>
      </c>
      <c r="BT265" s="104">
        <f>VALUE('Time Sheet KN'!BU265-'Time Sheet KN'!BT265)*24</f>
        <v>0</v>
      </c>
      <c r="BU265" s="104">
        <f>VALUE('Time Sheet KN'!BW265-'Time Sheet KN'!BV265)*24</f>
        <v>0</v>
      </c>
      <c r="BV265" s="104">
        <f>VALUE('Time Sheet KN'!BY265-'Time Sheet KN'!BX265)*24</f>
        <v>0</v>
      </c>
      <c r="BW265" s="105">
        <f t="shared" si="2208"/>
        <v>0</v>
      </c>
      <c r="BX265" s="5">
        <f t="shared" si="2209"/>
        <v>0</v>
      </c>
      <c r="BY265" s="5"/>
      <c r="BZ265" s="5">
        <f>LOOKUP(BZ$6,'Daily Absent'!$O$6:$AX$6,'Daily Absent'!$O265:$AX265)</f>
        <v>0</v>
      </c>
      <c r="CA265" s="104">
        <f>VALUE('Time Sheet KN'!CB265-'Time Sheet KN'!CA265)*24</f>
        <v>0</v>
      </c>
      <c r="CB265" s="104">
        <f>VALUE('Time Sheet KN'!CD265-'Time Sheet KN'!CC265)*24</f>
        <v>0</v>
      </c>
      <c r="CC265" s="104">
        <f>VALUE('Time Sheet KN'!CF265-'Time Sheet KN'!CE265)*24</f>
        <v>0</v>
      </c>
      <c r="CD265" s="105">
        <f t="shared" si="2210"/>
        <v>0</v>
      </c>
      <c r="CE265" s="5">
        <f t="shared" si="2211"/>
        <v>0</v>
      </c>
      <c r="CF265" s="5"/>
      <c r="CG265" s="5">
        <f>LOOKUP(CG$6,'Daily Absent'!$O$6:$AX$6,'Daily Absent'!$O265:$AX265)</f>
        <v>0</v>
      </c>
      <c r="CH265" s="104">
        <f>VALUE('Time Sheet KN'!CI265-'Time Sheet KN'!CH265)*24</f>
        <v>0</v>
      </c>
      <c r="CI265" s="104">
        <f>VALUE('Time Sheet KN'!CK265-'Time Sheet KN'!CJ265)*24</f>
        <v>0</v>
      </c>
      <c r="CJ265" s="104">
        <f>VALUE('Time Sheet KN'!CM265-'Time Sheet KN'!CL265)*24</f>
        <v>0</v>
      </c>
      <c r="CK265" s="105">
        <f t="shared" si="2212"/>
        <v>0</v>
      </c>
      <c r="CL265" s="5">
        <f t="shared" si="2213"/>
        <v>0</v>
      </c>
      <c r="CM265" s="5"/>
      <c r="CN265" s="5">
        <f>LOOKUP(CN$6,'Daily Absent'!$O$6:$AX$6,'Daily Absent'!$O265:$AX265)</f>
        <v>0</v>
      </c>
      <c r="CO265" s="104">
        <f>VALUE('Time Sheet KN'!CP265-'Time Sheet KN'!CO265)*24</f>
        <v>0</v>
      </c>
      <c r="CP265" s="104">
        <f>VALUE('Time Sheet KN'!CR265-'Time Sheet KN'!CQ265)*24</f>
        <v>0</v>
      </c>
      <c r="CQ265" s="104">
        <f>VALUE('Time Sheet KN'!CT265-'Time Sheet KN'!CS265)*24</f>
        <v>0</v>
      </c>
      <c r="CR265" s="105">
        <f t="shared" si="2214"/>
        <v>0</v>
      </c>
      <c r="CS265" s="5">
        <f t="shared" si="2215"/>
        <v>0</v>
      </c>
      <c r="CT265" s="5"/>
      <c r="CU265" s="5">
        <f>LOOKUP(CU$6,'Daily Absent'!$O$6:$AX$6,'Daily Absent'!$O265:$AX265)</f>
        <v>0</v>
      </c>
      <c r="CV265" s="104">
        <f>VALUE('Time Sheet KN'!CW265-'Time Sheet KN'!CV265)*24</f>
        <v>0</v>
      </c>
      <c r="CW265" s="104">
        <f>VALUE('Time Sheet KN'!CY265-'Time Sheet KN'!CX265)*24</f>
        <v>0</v>
      </c>
      <c r="CX265" s="104">
        <f>VALUE('Time Sheet KN'!DA265-'Time Sheet KN'!CZ265)*24</f>
        <v>0</v>
      </c>
      <c r="CY265" s="105">
        <f t="shared" si="2216"/>
        <v>0</v>
      </c>
      <c r="CZ265" s="5">
        <f t="shared" si="2217"/>
        <v>0</v>
      </c>
      <c r="DA265" s="5"/>
      <c r="DB265" s="5">
        <f>LOOKUP(DB$6,'Daily Absent'!$O$6:$AX$6,'Daily Absent'!$O265:$AX265)</f>
        <v>0</v>
      </c>
      <c r="DC265" s="104">
        <f>VALUE('Time Sheet KN'!DD265-'Time Sheet KN'!DC265)*24</f>
        <v>0</v>
      </c>
      <c r="DD265" s="104">
        <f>VALUE('Time Sheet KN'!DF265-'Time Sheet KN'!DE265)*24</f>
        <v>0</v>
      </c>
      <c r="DE265" s="104">
        <f>VALUE('Time Sheet KN'!DH265-'Time Sheet KN'!DG265)*24</f>
        <v>0</v>
      </c>
      <c r="DF265" s="105">
        <f t="shared" si="2218"/>
        <v>0</v>
      </c>
      <c r="DG265" s="5">
        <f t="shared" si="2219"/>
        <v>0</v>
      </c>
      <c r="DH265" s="5"/>
      <c r="DI265" s="5">
        <f>LOOKUP(DI$6,'Daily Absent'!$O$6:$AX$6,'Daily Absent'!$O265:$AX265)</f>
        <v>0</v>
      </c>
      <c r="DJ265" s="104">
        <f>VALUE('Time Sheet KN'!DK265-'Time Sheet KN'!DJ265)*24</f>
        <v>0</v>
      </c>
      <c r="DK265" s="104">
        <f>VALUE('Time Sheet KN'!DM265-'Time Sheet KN'!DL265)*24</f>
        <v>0</v>
      </c>
      <c r="DL265" s="104">
        <f>VALUE('Time Sheet KN'!DO265-'Time Sheet KN'!DN265)*24</f>
        <v>0</v>
      </c>
      <c r="DM265" s="105">
        <f t="shared" si="2220"/>
        <v>0</v>
      </c>
      <c r="DN265" s="5">
        <f t="shared" si="2221"/>
        <v>0</v>
      </c>
      <c r="DO265" s="5"/>
      <c r="DP265" s="5">
        <f>LOOKUP(DP$6,'Daily Absent'!$O$6:$AX$6,'Daily Absent'!$O265:$AX265)</f>
        <v>0</v>
      </c>
      <c r="DQ265" s="104">
        <f>VALUE('Time Sheet KN'!DR265-'Time Sheet KN'!DQ265)*24</f>
        <v>0</v>
      </c>
      <c r="DR265" s="104">
        <f>VALUE('Time Sheet KN'!DT265-'Time Sheet KN'!DS265)*24</f>
        <v>0</v>
      </c>
      <c r="DS265" s="104">
        <f>VALUE('Time Sheet KN'!DV265-'Time Sheet KN'!DU265)*24</f>
        <v>0</v>
      </c>
      <c r="DT265" s="105">
        <f t="shared" si="2222"/>
        <v>0</v>
      </c>
      <c r="DU265" s="5">
        <f t="shared" si="2223"/>
        <v>0</v>
      </c>
      <c r="DV265" s="5"/>
      <c r="DW265" s="5">
        <f>LOOKUP(DW$6,'Daily Absent'!$O$6:$AX$6,'Daily Absent'!$O265:$AX265)</f>
        <v>0</v>
      </c>
      <c r="DX265" s="104">
        <f>VALUE('Time Sheet KN'!DY265-'Time Sheet KN'!DX265)*24</f>
        <v>0</v>
      </c>
      <c r="DY265" s="104">
        <f>VALUE('Time Sheet KN'!EA265-'Time Sheet KN'!DZ265)*24</f>
        <v>0</v>
      </c>
      <c r="DZ265" s="104">
        <f>VALUE('Time Sheet KN'!EC265-'Time Sheet KN'!EB265)*24</f>
        <v>0</v>
      </c>
      <c r="EA265" s="105">
        <f t="shared" si="2224"/>
        <v>0</v>
      </c>
      <c r="EB265" s="5">
        <f t="shared" si="2225"/>
        <v>0</v>
      </c>
      <c r="EC265" s="5"/>
      <c r="ED265" s="5">
        <f>LOOKUP(ED$6,'Daily Absent'!$O$6:$AX$6,'Daily Absent'!$O265:$AX265)</f>
        <v>1</v>
      </c>
      <c r="EE265" s="104">
        <f>VALUE('Time Sheet KN'!EF265-'Time Sheet KN'!EE265)*24</f>
        <v>5</v>
      </c>
      <c r="EF265" s="104">
        <f>VALUE('Time Sheet KN'!EH265-'Time Sheet KN'!EG265)*24</f>
        <v>5.0000000000000009</v>
      </c>
      <c r="EG265" s="104">
        <f>VALUE('Time Sheet KN'!EJ265-'Time Sheet KN'!EI265)*24</f>
        <v>3</v>
      </c>
      <c r="EH265" s="105">
        <f t="shared" si="2226"/>
        <v>10</v>
      </c>
      <c r="EI265" s="5">
        <f t="shared" si="2227"/>
        <v>3</v>
      </c>
      <c r="EJ265" s="5"/>
      <c r="EK265" s="5">
        <f>LOOKUP(EK$6,'Daily Absent'!$O$6:$AX$6,'Daily Absent'!$O265:$AX265)</f>
        <v>1</v>
      </c>
      <c r="EL265" s="104">
        <f>VALUE('Time Sheet KN'!EM265-'Time Sheet KN'!EL265)*24</f>
        <v>5</v>
      </c>
      <c r="EM265" s="104">
        <f>VALUE('Time Sheet KN'!EO265-'Time Sheet KN'!EN265)*24</f>
        <v>5.0000000000000009</v>
      </c>
      <c r="EN265" s="104">
        <f>VALUE('Time Sheet KN'!EQ265-'Time Sheet KN'!EP265)*24</f>
        <v>0</v>
      </c>
      <c r="EO265" s="105">
        <f t="shared" si="2228"/>
        <v>9</v>
      </c>
      <c r="EP265" s="5">
        <f t="shared" si="2229"/>
        <v>1</v>
      </c>
      <c r="EQ265" s="5"/>
      <c r="ER265" s="5">
        <f>LOOKUP(ER$6,'Daily Absent'!$O$6:$AX$6,'Daily Absent'!$O265:$AX265)</f>
        <v>0</v>
      </c>
      <c r="ES265" s="104">
        <f>VALUE('Time Sheet KN'!ET265-'Time Sheet KN'!ES265)*24</f>
        <v>0</v>
      </c>
      <c r="ET265" s="104">
        <f>VALUE('Time Sheet KN'!EV265-'Time Sheet KN'!EU265)*24</f>
        <v>0</v>
      </c>
      <c r="EU265" s="104">
        <f>VALUE('Time Sheet KN'!EX265-'Time Sheet KN'!EW265)*24</f>
        <v>0</v>
      </c>
      <c r="EV265" s="105">
        <f t="shared" si="2230"/>
        <v>0</v>
      </c>
      <c r="EW265" s="5">
        <f t="shared" si="2231"/>
        <v>0</v>
      </c>
      <c r="EX265" s="5"/>
      <c r="EY265" s="5">
        <f>LOOKUP(EY$6,'Daily Absent'!$O$6:$AX$6,'Daily Absent'!$O265:$AX265)</f>
        <v>1</v>
      </c>
      <c r="EZ265" s="104">
        <f>VALUE('Time Sheet KN'!FA265-'Time Sheet KN'!EZ265)*24</f>
        <v>5</v>
      </c>
      <c r="FA265" s="104">
        <f>VALUE('Time Sheet KN'!FC265-'Time Sheet KN'!FB265)*24</f>
        <v>5.0000000000000009</v>
      </c>
      <c r="FB265" s="104">
        <f>VALUE('Time Sheet KN'!FE265-'Time Sheet KN'!FD265)*24</f>
        <v>3</v>
      </c>
      <c r="FC265" s="105">
        <f t="shared" si="2232"/>
        <v>10</v>
      </c>
      <c r="FD265" s="5">
        <f t="shared" si="2233"/>
        <v>3</v>
      </c>
      <c r="FE265" s="5"/>
      <c r="FF265" s="5">
        <f>LOOKUP(FF$6,'Daily Absent'!$O$6:$AX$6,'Daily Absent'!$O265:$AX265)</f>
        <v>1</v>
      </c>
      <c r="FG265" s="104">
        <f>VALUE('Time Sheet KN'!FH265-'Time Sheet KN'!FG265)*24</f>
        <v>0</v>
      </c>
      <c r="FH265" s="104">
        <f>VALUE('Time Sheet KN'!FJ265-'Time Sheet KN'!FI265)*24</f>
        <v>0</v>
      </c>
      <c r="FI265" s="104">
        <f>VALUE('Time Sheet KN'!FL265-'Time Sheet KN'!FK265)*24</f>
        <v>0</v>
      </c>
      <c r="FJ265" s="105">
        <f t="shared" si="2234"/>
        <v>0</v>
      </c>
      <c r="FK265" s="5">
        <f t="shared" si="2235"/>
        <v>0</v>
      </c>
      <c r="FL265" s="5"/>
      <c r="FM265" s="5">
        <f>LOOKUP(FM$6,'Daily Absent'!$O$6:$AX$6,'Daily Absent'!$O265:$AX265)</f>
        <v>0</v>
      </c>
      <c r="FN265" s="104">
        <f>VALUE('Time Sheet KN'!FO265-'Time Sheet KN'!FN265)*24</f>
        <v>0</v>
      </c>
      <c r="FO265" s="104">
        <f>VALUE('Time Sheet KN'!FQ265-'Time Sheet KN'!FP265)*24</f>
        <v>0</v>
      </c>
      <c r="FP265" s="104">
        <f>VALUE('Time Sheet KN'!FS265-'Time Sheet KN'!FR265)*24</f>
        <v>0</v>
      </c>
      <c r="FQ265" s="105">
        <f t="shared" si="2236"/>
        <v>0</v>
      </c>
      <c r="FR265" s="5">
        <f t="shared" si="2237"/>
        <v>0</v>
      </c>
      <c r="FS265" s="5"/>
      <c r="FT265" s="5">
        <f>LOOKUP(FT$6,'Daily Absent'!$O$6:$AX$6,'Daily Absent'!$O265:$AX265)</f>
        <v>0</v>
      </c>
      <c r="FU265" s="104">
        <f>VALUE('Time Sheet KN'!FV265-'Time Sheet KN'!FU265)*24</f>
        <v>0</v>
      </c>
      <c r="FV265" s="104">
        <f>VALUE('Time Sheet KN'!FX265-'Time Sheet KN'!FW265)*24</f>
        <v>0</v>
      </c>
      <c r="FW265" s="104">
        <f>VALUE('Time Sheet KN'!FZ265-'Time Sheet KN'!FY265)*24</f>
        <v>0</v>
      </c>
      <c r="FX265" s="105">
        <f t="shared" si="2238"/>
        <v>0</v>
      </c>
      <c r="FY265" s="5">
        <f t="shared" si="2239"/>
        <v>0</v>
      </c>
      <c r="FZ265" s="5"/>
      <c r="GA265" s="5">
        <f>LOOKUP(GA$6,'Daily Absent'!$O$6:$AX$6,'Daily Absent'!$O265:$AX265)</f>
        <v>0</v>
      </c>
      <c r="GB265" s="104">
        <f>VALUE('Time Sheet KN'!GC265-'Time Sheet KN'!GB265)*24</f>
        <v>0</v>
      </c>
      <c r="GC265" s="104">
        <f>VALUE('Time Sheet KN'!GE265-'Time Sheet KN'!GD265)*24</f>
        <v>0</v>
      </c>
      <c r="GD265" s="104">
        <f>VALUE('Time Sheet KN'!GG265-'Time Sheet KN'!GF265)*24</f>
        <v>0</v>
      </c>
      <c r="GE265" s="105">
        <f t="shared" si="2240"/>
        <v>0</v>
      </c>
      <c r="GF265" s="5">
        <f t="shared" si="2241"/>
        <v>0</v>
      </c>
      <c r="GG265" s="5"/>
      <c r="GH265" s="5">
        <f>LOOKUP(GH$6,'Daily Absent'!$O$6:$AX$6,'Daily Absent'!$O265:$AX265)</f>
        <v>0</v>
      </c>
      <c r="GI265" s="104">
        <f>VALUE('Time Sheet KN'!GJ265-'Time Sheet KN'!GI265)*24</f>
        <v>0</v>
      </c>
      <c r="GJ265" s="104">
        <f>VALUE('Time Sheet KN'!GL265-'Time Sheet KN'!GK265)*24</f>
        <v>0</v>
      </c>
      <c r="GK265" s="104">
        <f>VALUE('Time Sheet KN'!GN265-'Time Sheet KN'!GM265)*24</f>
        <v>0</v>
      </c>
      <c r="GL265" s="105">
        <f t="shared" si="2242"/>
        <v>0</v>
      </c>
      <c r="GM265" s="5">
        <f t="shared" si="2243"/>
        <v>0</v>
      </c>
      <c r="GN265" s="5"/>
      <c r="GO265" s="5">
        <f>LOOKUP(GO$6,'Daily Absent'!$O$6:$AX$6,'Daily Absent'!$O265:$AX265)</f>
        <v>0</v>
      </c>
      <c r="GP265" s="104">
        <f>VALUE('Time Sheet KN'!GQ265-'Time Sheet KN'!GP265)*24</f>
        <v>0</v>
      </c>
      <c r="GQ265" s="104">
        <f>VALUE('Time Sheet KN'!GS265-'Time Sheet KN'!GR265)*24</f>
        <v>0</v>
      </c>
      <c r="GR265" s="104">
        <f>VALUE('Time Sheet KN'!GU265-'Time Sheet KN'!GT265)*24</f>
        <v>0</v>
      </c>
      <c r="GS265" s="105">
        <f t="shared" si="2244"/>
        <v>0</v>
      </c>
      <c r="GT265" s="5">
        <f t="shared" si="2245"/>
        <v>0</v>
      </c>
      <c r="GU265" s="5"/>
      <c r="GV265" s="5">
        <f>LOOKUP(GV$6,'Daily Absent'!$O$6:$AX$6,'Daily Absent'!$O265:$AX265)</f>
        <v>0</v>
      </c>
      <c r="GW265" s="104">
        <f>VALUE('Time Sheet KN'!GX265-'Time Sheet KN'!GW265)*24</f>
        <v>0</v>
      </c>
      <c r="GX265" s="104">
        <f>VALUE('Time Sheet KN'!GZ265-'Time Sheet KN'!GY265)*24</f>
        <v>0</v>
      </c>
      <c r="GY265" s="104">
        <f>VALUE('Time Sheet KN'!HB265-'Time Sheet KN'!HA265)*24</f>
        <v>0</v>
      </c>
      <c r="GZ265" s="105">
        <f t="shared" si="2246"/>
        <v>0</v>
      </c>
      <c r="HA265" s="5">
        <f t="shared" si="2247"/>
        <v>0</v>
      </c>
      <c r="HB265" s="5"/>
      <c r="HC265" s="5">
        <f>LOOKUP(HC$6,'Daily Absent'!$O$6:$AX$6,'Daily Absent'!$O265:$AX265)</f>
        <v>0</v>
      </c>
      <c r="HD265" s="104">
        <f>VALUE('Time Sheet KN'!HE265-'Time Sheet KN'!HD265)*24</f>
        <v>0</v>
      </c>
      <c r="HE265" s="104">
        <f>VALUE('Time Sheet KN'!HG265-'Time Sheet KN'!HF265)*24</f>
        <v>0</v>
      </c>
      <c r="HF265" s="104">
        <f>VALUE('Time Sheet KN'!HI265-'Time Sheet KN'!HH265)*24</f>
        <v>0</v>
      </c>
      <c r="HG265" s="105">
        <f t="shared" si="2248"/>
        <v>0</v>
      </c>
      <c r="HH265" s="5">
        <f t="shared" si="2249"/>
        <v>0</v>
      </c>
      <c r="HI265" s="5"/>
      <c r="HJ265" s="5">
        <f>LOOKUP(HJ$6,'Daily Absent'!$O$6:$AX$6,'Daily Absent'!$O265:$AX265)</f>
        <v>0</v>
      </c>
      <c r="HK265" s="104">
        <f>VALUE('Time Sheet KN'!HL265-'Time Sheet KN'!HK265)*24</f>
        <v>0</v>
      </c>
      <c r="HL265" s="104">
        <f>VALUE('Time Sheet KN'!HN265-'Time Sheet KN'!HM265)*24</f>
        <v>0</v>
      </c>
      <c r="HM265" s="104">
        <f>VALUE('Time Sheet KN'!HP265-'Time Sheet KN'!HO265)*24</f>
        <v>0</v>
      </c>
      <c r="HN265" s="105">
        <f t="shared" si="2250"/>
        <v>0</v>
      </c>
      <c r="HO265" s="5">
        <f t="shared" si="2251"/>
        <v>0</v>
      </c>
      <c r="HP265" s="5"/>
      <c r="HQ265" s="5">
        <f>LOOKUP(HQ$6,'Daily Absent'!$O$6:$AX$6,'Daily Absent'!$O265:$AX265)</f>
        <v>0</v>
      </c>
      <c r="HR265" s="104">
        <f>VALUE('Time Sheet KN'!HS265-'Time Sheet KN'!HR265)*24</f>
        <v>0</v>
      </c>
      <c r="HS265" s="104">
        <f>VALUE('Time Sheet KN'!HU265-'Time Sheet KN'!HT265)*24</f>
        <v>0</v>
      </c>
      <c r="HT265" s="104">
        <f>VALUE('Time Sheet KN'!HW265-'Time Sheet KN'!HV265)*24</f>
        <v>0</v>
      </c>
      <c r="HU265" s="105">
        <f t="shared" si="2252"/>
        <v>0</v>
      </c>
      <c r="HV265" s="5">
        <f t="shared" si="2253"/>
        <v>0</v>
      </c>
      <c r="HW265" s="5"/>
      <c r="HX265" s="5">
        <f>LOOKUP(HX$6,'Daily Absent'!$O$6:$AX$6,'Daily Absent'!$O265:$AX265)</f>
        <v>0</v>
      </c>
      <c r="HY265" s="104">
        <f>VALUE('Time Sheet KN'!HZ265-'Time Sheet KN'!HY265)*24</f>
        <v>0</v>
      </c>
      <c r="HZ265" s="104">
        <f>VALUE('Time Sheet KN'!IB265-'Time Sheet KN'!IA265)*24</f>
        <v>0</v>
      </c>
      <c r="IA265" s="104">
        <f>VALUE('Time Sheet KN'!ID265-'Time Sheet KN'!IC265)*24</f>
        <v>0</v>
      </c>
      <c r="IB265" s="105">
        <f t="shared" si="2254"/>
        <v>0</v>
      </c>
      <c r="IC265" s="5">
        <f t="shared" si="2255"/>
        <v>0</v>
      </c>
      <c r="ID265" s="5"/>
      <c r="IE265" s="5">
        <f>LOOKUP(IE$6,'Daily Absent'!$O$6:$AX$6,'Daily Absent'!$O265:$AX265)</f>
        <v>0</v>
      </c>
      <c r="IF265" s="104">
        <f>VALUE('Time Sheet KN'!IG265-'Time Sheet KN'!IF265)*24</f>
        <v>0</v>
      </c>
      <c r="IG265" s="104">
        <f>VALUE('Time Sheet KN'!II265-'Time Sheet KN'!IH265)*24</f>
        <v>0</v>
      </c>
      <c r="IH265" s="104">
        <f>VALUE('Time Sheet KN'!IK265-'Time Sheet KN'!IJ265)*24</f>
        <v>0</v>
      </c>
      <c r="II265" s="105">
        <f t="shared" si="2256"/>
        <v>0</v>
      </c>
      <c r="IJ265" s="5">
        <f t="shared" si="2257"/>
        <v>0</v>
      </c>
      <c r="IK265" s="5"/>
      <c r="IL265" s="5">
        <f>LOOKUP(IL$6,'Daily Absent'!$O$6:$AX$6,'Daily Absent'!$O265:$AX265)</f>
        <v>0</v>
      </c>
      <c r="IM265" s="104">
        <f>VALUE('Time Sheet KN'!IN265-'Time Sheet KN'!IM265)*24</f>
        <v>0</v>
      </c>
      <c r="IN265" s="104">
        <f>VALUE('Time Sheet KN'!IP265-'Time Sheet KN'!IO265)*24</f>
        <v>0</v>
      </c>
      <c r="IO265" s="104">
        <f>VALUE('Time Sheet KN'!IR265-'Time Sheet KN'!IQ265)*24</f>
        <v>0</v>
      </c>
      <c r="IP265" s="105">
        <f t="shared" si="2258"/>
        <v>0</v>
      </c>
      <c r="IQ265" s="5">
        <f t="shared" si="2259"/>
        <v>0</v>
      </c>
      <c r="IR265" s="5"/>
      <c r="IS265" s="5">
        <f>LOOKUP(IS$6,'Daily Absent'!$O$6:$AX$6,'Daily Absent'!$O265:$AX265)</f>
        <v>0</v>
      </c>
      <c r="IT265" s="104">
        <f>VALUE('Time Sheet KN'!IU265-'Time Sheet KN'!IT265)*24</f>
        <v>0</v>
      </c>
      <c r="IU265" s="104">
        <f>VALUE('Time Sheet KN'!IW265-'Time Sheet KN'!IV265)*24</f>
        <v>0</v>
      </c>
      <c r="IV265" s="104">
        <f>VALUE('Time Sheet KN'!IY265-'Time Sheet KN'!IX265)*24</f>
        <v>0</v>
      </c>
      <c r="IW265" s="105">
        <f t="shared" si="2260"/>
        <v>0</v>
      </c>
      <c r="IX265" s="5">
        <f t="shared" si="2261"/>
        <v>0</v>
      </c>
      <c r="IY265" s="5"/>
      <c r="IZ265" s="5">
        <f>LOOKUP(IZ$6,'Daily Absent'!$O$6:$AX$6,'Daily Absent'!$O265:$AX265)</f>
        <v>0</v>
      </c>
      <c r="JA265" s="104">
        <f>VALUE('Time Sheet KN'!JB265-'Time Sheet KN'!JA265)*24</f>
        <v>0</v>
      </c>
      <c r="JB265" s="104">
        <f>VALUE('Time Sheet KN'!JD265-'Time Sheet KN'!JC265)*24</f>
        <v>0</v>
      </c>
      <c r="JC265" s="104">
        <f>VALUE('Time Sheet KN'!JF265-'Time Sheet KN'!JE265)*24</f>
        <v>0</v>
      </c>
      <c r="JD265" s="105">
        <f t="shared" si="2262"/>
        <v>0</v>
      </c>
      <c r="JE265" s="5">
        <f t="shared" si="2263"/>
        <v>0</v>
      </c>
      <c r="JF265" s="5"/>
    </row>
    <row r="266" spans="1:266" ht="21" customHeight="1">
      <c r="A266" s="54">
        <f>IF('Master MP Status'!A266&gt;0,'Master MP Status'!A266,"")</f>
        <v>258</v>
      </c>
      <c r="B266" s="5" t="str">
        <f>IF(ISTEXT('Master MP Status'!B266),'Master MP Status'!B266,"")</f>
        <v>INDIRECT</v>
      </c>
      <c r="C266" s="153" t="str">
        <f>IF(OR(ISTEXT('Master MP Status'!C266),'Master MP Status'!C266&gt;0),'Master MP Status'!C266,"")</f>
        <v>250089</v>
      </c>
      <c r="D266" s="154" t="str">
        <f>IF(OR(ISTEXT('Master MP Status'!D266),'Master MP Status'!D266&gt;0),'Master MP Status'!D266,"")</f>
        <v>250092</v>
      </c>
      <c r="E266" s="5" t="str">
        <f>IF(ISTEXT('Master MP Status'!E266),'Master MP Status'!E266,"")</f>
        <v>AGUNG BLABUR RIYADI</v>
      </c>
      <c r="F266" s="5" t="str">
        <f>IF(ISTEXT('Master MP Status'!F266),'Master MP Status'!F266,"")</f>
        <v/>
      </c>
      <c r="G266" s="5" t="str">
        <f>IF(ISTEXT('Master MP Status'!G266),'Master MP Status'!G266,"")</f>
        <v>Cilacap</v>
      </c>
      <c r="H266" s="5" t="str">
        <f>IF(ISTEXT('Master MP Status'!H266),'Master MP Status'!H266,"")</f>
        <v>HO</v>
      </c>
      <c r="I266" s="5" t="str">
        <f>IF(ISTEXT('Master MP Status'!I266),'Master MP Status'!I266,"")</f>
        <v>Material</v>
      </c>
      <c r="J266" s="5" t="str">
        <f>IF(ISTEXT('Master MP Status'!J266),'Master MP Status'!J266,"")</f>
        <v>Material</v>
      </c>
      <c r="K266" s="9">
        <f>IF(OR('Master MP Status'!K266=0,'Master MP Status'!K266=""),"",'Master MP Status'!K266)</f>
        <v>45856</v>
      </c>
      <c r="L266" s="9">
        <f>IF(OR('Master MP Status'!L266=0,'Master MP Status'!L266=""),"",'Master MP Status'!L266)</f>
        <v>45856</v>
      </c>
      <c r="M266" s="9" t="str">
        <f>IF(OR('Master MP Status'!M266=0,'Master MP Status'!M266=""),"",'Master MP Status'!M266)</f>
        <v/>
      </c>
      <c r="N266" s="5" t="str">
        <f>IF(ISTEXT('Master MP Status'!N266),'Master MP Status'!N266,"")</f>
        <v/>
      </c>
      <c r="O266" s="5">
        <f>LOOKUP(O$6,'Daily Absent'!$O$6:$AX$6,'Daily Absent'!$O266:$AX266)</f>
        <v>0</v>
      </c>
      <c r="P266" s="104">
        <f>VALUE('Time Sheet KN'!Q266-'Time Sheet KN'!P266)*24</f>
        <v>0</v>
      </c>
      <c r="Q266" s="104">
        <f>VALUE('Time Sheet KN'!S266-'Time Sheet KN'!R266)*24</f>
        <v>0</v>
      </c>
      <c r="R266" s="104">
        <f>VALUE('Time Sheet KN'!U266-'Time Sheet KN'!T266)*24</f>
        <v>0</v>
      </c>
      <c r="S266" s="105">
        <f t="shared" ref="S266" si="2264">IF(AND(OR(U$6="Sen",U$6="Sel",U$6="Rab",U$6="Kam",U$6="Jum"),SUM(P266:R266)&gt;=10),10,
IF(AND(OR(U$6="Sen",U$6="Sel",U$6="Rab",U$6="Kam",U$6="Jum"),SUM(P266:R266)&lt;10),SUM(P266:R266),
IF(AND(U$6="Sab",SUM(P266:R266)&gt;=9),9,
IF(AND(U$6="Sab",SUM(P266:R266)&lt;9),SUM(P266:R266),
IF(OR(U$6="Mgg",U$6="Hon"),0)))))</f>
        <v>0</v>
      </c>
      <c r="T266" s="5">
        <f t="shared" ref="T266" si="2265">IF(AND(OR(U$6="Sen",U$6="Sel",U$6="Rab",U$6="Kam",U$6="Jum"),SUM(P266:R266)&gt;=10),SUM(P266:R266)-10,
IF(AND(OR(U$6="Sen",U$6="Sel",U$6="Rab",U$6="Kam",U$6="Jum"),SUM(P266:R266)&lt;10),0,
IF(AND(U$6="Sab",SUM(P266:R266)&gt;=9),SUM(P266:R266)-9,
IF(AND(U$6="Sab",SUM(P266:R266)&lt;9),0,
IF(OR(U$6="Mgg",U$6="Hon"),SUM(P266:R266),0)))))</f>
        <v>0</v>
      </c>
      <c r="U266" s="5"/>
      <c r="V266" s="5">
        <f>LOOKUP(V$6,'Daily Absent'!$O$6:$AX$6,'Daily Absent'!$O266:$AX266)</f>
        <v>0</v>
      </c>
      <c r="W266" s="104">
        <f>VALUE('Time Sheet KN'!X266-'Time Sheet KN'!W266)*24</f>
        <v>0</v>
      </c>
      <c r="X266" s="104">
        <f>VALUE('Time Sheet KN'!Z266-'Time Sheet KN'!Y266)*24</f>
        <v>0</v>
      </c>
      <c r="Y266" s="104">
        <f>VALUE('Time Sheet KN'!AB266-'Time Sheet KN'!AA266)*24</f>
        <v>0</v>
      </c>
      <c r="Z266" s="105">
        <f t="shared" ref="Z266" si="2266">IF(AND(OR(AB$6="Sen",AB$6="Sel",AB$6="Rab",AB$6="Kam",AB$6="Jum"),SUM(W266:Y266)&gt;=10),10,
IF(AND(OR(AB$6="Sen",AB$6="Sel",AB$6="Rab",AB$6="Kam",AB$6="Jum"),SUM(W266:Y266)&lt;10),SUM(W266:Y266),
IF(AND(AB$6="Sab",SUM(W266:Y266)&gt;=9),9,
IF(AND(AB$6="Sab",SUM(W266:Y266)&lt;9),SUM(W266:Y266),
IF(OR(AB$6="Mgg",AB$6="Hon"),0)))))</f>
        <v>0</v>
      </c>
      <c r="AA266" s="5">
        <f t="shared" ref="AA266" si="2267">IF(AND(OR(AB$6="Sen",AB$6="Sel",AB$6="Rab",AB$6="Kam",AB$6="Jum"),SUM(W266:Y266)&gt;=10),SUM(W266:Y266)-10,
IF(AND(OR(AB$6="Sen",AB$6="Sel",AB$6="Rab",AB$6="Kam",AB$6="Jum"),SUM(W266:Y266)&lt;10),0,
IF(AND(AB$6="Sab",SUM(W266:Y266)&gt;=9),SUM(W266:Y266)-9,
IF(AND(AB$6="Sab",SUM(W266:Y266)&lt;9),0,
IF(OR(AB$6="Mgg",AB$6="Hon"),SUM(W266:Y266),0)))))</f>
        <v>0</v>
      </c>
      <c r="AB266" s="5"/>
      <c r="AC266" s="5">
        <f>LOOKUP(AC$6,'Daily Absent'!$O$6:$AX$6,'Daily Absent'!$O266:$AX266)</f>
        <v>0</v>
      </c>
      <c r="AD266" s="104">
        <f>VALUE('Time Sheet KN'!AE266-'Time Sheet KN'!AD266)*24</f>
        <v>0</v>
      </c>
      <c r="AE266" s="104">
        <f>VALUE('Time Sheet KN'!AG266-'Time Sheet KN'!AF266)*24</f>
        <v>0</v>
      </c>
      <c r="AF266" s="104">
        <f>VALUE('Time Sheet KN'!AI266-'Time Sheet KN'!AH266)*24</f>
        <v>0</v>
      </c>
      <c r="AG266" s="105">
        <f t="shared" ref="AG266" si="2268">IF(AND(OR(AI$6="Sen",AI$6="Sel",AI$6="Rab",AI$6="Kam",AI$6="Jum"),SUM(AD266:AF266)&gt;=10),10,
IF(AND(OR(AI$6="Sen",AI$6="Sel",AI$6="Rab",AI$6="Kam",AI$6="Jum"),SUM(AD266:AF266)&lt;10),SUM(AD266:AF266),
IF(AND(AI$6="Sab",SUM(AD266:AF266)&gt;=9),9,
IF(AND(AI$6="Sab",SUM(AD266:AF266)&lt;9),SUM(AD266:AF266),
IF(OR(AI$6="Mgg",AI$6="Hon"),0)))))</f>
        <v>0</v>
      </c>
      <c r="AH266" s="5">
        <f t="shared" ref="AH266" si="2269">IF(AND(OR(AI$6="Sen",AI$6="Sel",AI$6="Rab",AI$6="Kam",AI$6="Jum"),SUM(AD266:AF266)&gt;=10),SUM(AD266:AF266)-10,
IF(AND(OR(AI$6="Sen",AI$6="Sel",AI$6="Rab",AI$6="Kam",AI$6="Jum"),SUM(AD266:AF266)&lt;10),0,
IF(AND(AI$6="Sab",SUM(AD266:AF266)&gt;=9),SUM(AD266:AF266)-9,
IF(AND(AI$6="Sab",SUM(AD266:AF266)&lt;9),0,
IF(OR(AI$6="Mgg",AI$6="Hon"),SUM(AD266:AF266),0)))))</f>
        <v>0</v>
      </c>
      <c r="AI266" s="5"/>
      <c r="AJ266" s="5">
        <f>LOOKUP(AJ$6,'Daily Absent'!$O$6:$AX$6,'Daily Absent'!$O266:$AX266)</f>
        <v>0</v>
      </c>
      <c r="AK266" s="104">
        <f>VALUE('Time Sheet KN'!AL266-'Time Sheet KN'!AK266)*24</f>
        <v>0</v>
      </c>
      <c r="AL266" s="104">
        <f>VALUE('Time Sheet KN'!AN266-'Time Sheet KN'!AM266)*24</f>
        <v>0</v>
      </c>
      <c r="AM266" s="104">
        <f>VALUE('Time Sheet KN'!AP266-'Time Sheet KN'!AO266)*24</f>
        <v>0</v>
      </c>
      <c r="AN266" s="105">
        <f t="shared" ref="AN266" si="2270">IF(AND(OR(AP$6="Sen",AP$6="Sel",AP$6="Rab",AP$6="Kam",AP$6="Jum"),SUM(AK266:AM266)&gt;=10),10,
IF(AND(OR(AP$6="Sen",AP$6="Sel",AP$6="Rab",AP$6="Kam",AP$6="Jum"),SUM(AK266:AM266)&lt;10),SUM(AK266:AM266),
IF(AND(AP$6="Sab",SUM(AK266:AM266)&gt;=9),9,
IF(AND(AP$6="Sab",SUM(AK266:AM266)&lt;9),SUM(AK266:AM266),
IF(OR(AP$6="Mgg",AP$6="Hon"),0)))))</f>
        <v>0</v>
      </c>
      <c r="AO266" s="5">
        <f t="shared" ref="AO266" si="2271">IF(AND(OR(AP$6="Sen",AP$6="Sel",AP$6="Rab",AP$6="Kam",AP$6="Jum"),SUM(AK266:AM266)&gt;=10),SUM(AK266:AM266)-10,
IF(AND(OR(AP$6="Sen",AP$6="Sel",AP$6="Rab",AP$6="Kam",AP$6="Jum"),SUM(AK266:AM266)&lt;10),0,
IF(AND(AP$6="Sab",SUM(AK266:AM266)&gt;=9),SUM(AK266:AM266)-9,
IF(AND(AP$6="Sab",SUM(AK266:AM266)&lt;9),0,
IF(OR(AP$6="Mgg",AP$6="Hon"),SUM(AK266:AM266),0)))))</f>
        <v>0</v>
      </c>
      <c r="AP266" s="5"/>
      <c r="AQ266" s="5">
        <f>LOOKUP(AQ$6,'Daily Absent'!$O$6:$AX$6,'Daily Absent'!$O266:$AX266)</f>
        <v>0</v>
      </c>
      <c r="AR266" s="104">
        <f>VALUE('Time Sheet KN'!AS266-'Time Sheet KN'!AR266)*24</f>
        <v>0</v>
      </c>
      <c r="AS266" s="104">
        <f>VALUE('Time Sheet KN'!AU266-'Time Sheet KN'!AT266)*24</f>
        <v>0</v>
      </c>
      <c r="AT266" s="104">
        <f>VALUE('Time Sheet KN'!AW266-'Time Sheet KN'!AV266)*24</f>
        <v>0</v>
      </c>
      <c r="AU266" s="105">
        <f t="shared" ref="AU266" si="2272">IF(AND(OR(AW$6="Sen",AW$6="Sel",AW$6="Rab",AW$6="Kam",AW$6="Jum"),SUM(AR266:AT266)&gt;=10),10,
IF(AND(OR(AW$6="Sen",AW$6="Sel",AW$6="Rab",AW$6="Kam",AW$6="Jum"),SUM(AR266:AT266)&lt;10),SUM(AR266:AT266),
IF(AND(AW$6="Sab",SUM(AR266:AT266)&gt;=9),9,
IF(AND(AW$6="Sab",SUM(AR266:AT266)&lt;9),SUM(AR266:AT266),
IF(OR(AW$6="Mgg",AW$6="Hon"),0)))))</f>
        <v>0</v>
      </c>
      <c r="AV266" s="5">
        <f t="shared" ref="AV266" si="2273">IF(AND(OR(AW$6="Sen",AW$6="Sel",AW$6="Rab",AW$6="Kam",AW$6="Jum"),SUM(AR266:AT266)&gt;=10),SUM(AR266:AT266)-10,
IF(AND(OR(AW$6="Sen",AW$6="Sel",AW$6="Rab",AW$6="Kam",AW$6="Jum"),SUM(AR266:AT266)&lt;10),0,
IF(AND(AW$6="Sab",SUM(AR266:AT266)&gt;=9),SUM(AR266:AT266)-9,
IF(AND(AW$6="Sab",SUM(AR266:AT266)&lt;9),0,
IF(OR(AW$6="Mgg",AW$6="Hon"),SUM(AR266:AT266),0)))))</f>
        <v>0</v>
      </c>
      <c r="AW266" s="5"/>
      <c r="AX266" s="5">
        <f>LOOKUP(AX$6,'Daily Absent'!$O$6:$AX$6,'Daily Absent'!$O266:$AX266)</f>
        <v>0</v>
      </c>
      <c r="AY266" s="104">
        <f>VALUE('Time Sheet KN'!AZ266-'Time Sheet KN'!AY266)*24</f>
        <v>0</v>
      </c>
      <c r="AZ266" s="104">
        <f>VALUE('Time Sheet KN'!BB266-'Time Sheet KN'!BA266)*24</f>
        <v>0</v>
      </c>
      <c r="BA266" s="104">
        <f>VALUE('Time Sheet KN'!BD266-'Time Sheet KN'!BC266)*24</f>
        <v>0</v>
      </c>
      <c r="BB266" s="105">
        <f t="shared" ref="BB266" si="2274">IF(AND(OR(BD$6="Sen",BD$6="Sel",BD$6="Rab",BD$6="Kam",BD$6="Jum"),SUM(AY266:BA266)&gt;=10),10,
IF(AND(OR(BD$6="Sen",BD$6="Sel",BD$6="Rab",BD$6="Kam",BD$6="Jum"),SUM(AY266:BA266)&lt;10),SUM(AY266:BA266),
IF(AND(BD$6="Sab",SUM(AY266:BA266)&gt;=9),9,
IF(AND(BD$6="Sab",SUM(AY266:BA266)&lt;9),SUM(AY266:BA266),
IF(OR(BD$6="Mgg",BD$6="Hon"),0)))))</f>
        <v>0</v>
      </c>
      <c r="BC266" s="5">
        <f t="shared" ref="BC266" si="2275">IF(AND(OR(BD$6="Sen",BD$6="Sel",BD$6="Rab",BD$6="Kam",BD$6="Jum"),SUM(AY266:BA266)&gt;=10),SUM(AY266:BA266)-10,
IF(AND(OR(BD$6="Sen",BD$6="Sel",BD$6="Rab",BD$6="Kam",BD$6="Jum"),SUM(AY266:BA266)&lt;10),0,
IF(AND(BD$6="Sab",SUM(AY266:BA266)&gt;=9),SUM(AY266:BA266)-9,
IF(AND(BD$6="Sab",SUM(AY266:BA266)&lt;9),0,
IF(OR(BD$6="Mgg",BD$6="Hon"),SUM(AY266:BA266),0)))))</f>
        <v>0</v>
      </c>
      <c r="BD266" s="5"/>
      <c r="BE266" s="5">
        <f>LOOKUP(BE$6,'Daily Absent'!$O$6:$AX$6,'Daily Absent'!$O266:$AX266)</f>
        <v>0</v>
      </c>
      <c r="BF266" s="104">
        <f>VALUE('Time Sheet KN'!BG266-'Time Sheet KN'!BF266)*24</f>
        <v>0</v>
      </c>
      <c r="BG266" s="104">
        <f>VALUE('Time Sheet KN'!BI266-'Time Sheet KN'!BH266)*24</f>
        <v>0</v>
      </c>
      <c r="BH266" s="104">
        <f>VALUE('Time Sheet KN'!BK266-'Time Sheet KN'!BJ266)*24</f>
        <v>0</v>
      </c>
      <c r="BI266" s="105">
        <f t="shared" ref="BI266" si="2276">IF(AND(OR(BK$6="Sen",BK$6="Sel",BK$6="Rab",BK$6="Kam",BK$6="Jum"),SUM(BF266:BH266)&gt;=10),10,
IF(AND(OR(BK$6="Sen",BK$6="Sel",BK$6="Rab",BK$6="Kam",BK$6="Jum"),SUM(BF266:BH266)&lt;10),SUM(BF266:BH266),
IF(AND(BK$6="Sab",SUM(BF266:BH266)&gt;=9),9,
IF(AND(BK$6="Sab",SUM(BF266:BH266)&lt;9),SUM(BF266:BH266),
IF(OR(BK$6="Mgg",BK$6="Hon"),0)))))</f>
        <v>0</v>
      </c>
      <c r="BJ266" s="5">
        <f t="shared" ref="BJ266" si="2277">IF(AND(OR(BK$6="Sen",BK$6="Sel",BK$6="Rab",BK$6="Kam",BK$6="Jum"),SUM(BF266:BH266)&gt;=10),SUM(BF266:BH266)-10,
IF(AND(OR(BK$6="Sen",BK$6="Sel",BK$6="Rab",BK$6="Kam",BK$6="Jum"),SUM(BF266:BH266)&lt;10),0,
IF(AND(BK$6="Sab",SUM(BF266:BH266)&gt;=9),SUM(BF266:BH266)-9,
IF(AND(BK$6="Sab",SUM(BF266:BH266)&lt;9),0,
IF(OR(BK$6="Mgg",BK$6="Hon"),SUM(BF266:BH266),0)))))</f>
        <v>0</v>
      </c>
      <c r="BK266" s="5"/>
      <c r="BL266" s="5">
        <f>LOOKUP(BL$6,'Daily Absent'!$O$6:$AX$6,'Daily Absent'!$O266:$AX266)</f>
        <v>0</v>
      </c>
      <c r="BM266" s="104">
        <f>VALUE('Time Sheet KN'!BN266-'Time Sheet KN'!BM266)*24</f>
        <v>0</v>
      </c>
      <c r="BN266" s="104">
        <f>VALUE('Time Sheet KN'!BP266-'Time Sheet KN'!BO266)*24</f>
        <v>0</v>
      </c>
      <c r="BO266" s="104">
        <f>VALUE('Time Sheet KN'!BR266-'Time Sheet KN'!BQ266)*24</f>
        <v>0</v>
      </c>
      <c r="BP266" s="105">
        <f t="shared" ref="BP266" si="2278">IF(AND(OR(BR$6="Sen",BR$6="Sel",BR$6="Rab",BR$6="Kam",BR$6="Jum"),SUM(BM266:BO266)&gt;=10),10,
IF(AND(OR(BR$6="Sen",BR$6="Sel",BR$6="Rab",BR$6="Kam",BR$6="Jum"),SUM(BM266:BO266)&lt;10),SUM(BM266:BO266),
IF(AND(BR$6="Sab",SUM(BM266:BO266)&gt;=9),9,
IF(AND(BR$6="Sab",SUM(BM266:BO266)&lt;9),SUM(BM266:BO266),
IF(OR(BR$6="Mgg",BR$6="Hon"),0)))))</f>
        <v>0</v>
      </c>
      <c r="BQ266" s="5">
        <f t="shared" ref="BQ266" si="2279">IF(AND(OR(BR$6="Sen",BR$6="Sel",BR$6="Rab",BR$6="Kam",BR$6="Jum"),SUM(BM266:BO266)&gt;=10),SUM(BM266:BO266)-10,
IF(AND(OR(BR$6="Sen",BR$6="Sel",BR$6="Rab",BR$6="Kam",BR$6="Jum"),SUM(BM266:BO266)&lt;10),0,
IF(AND(BR$6="Sab",SUM(BM266:BO266)&gt;=9),SUM(BM266:BO266)-9,
IF(AND(BR$6="Sab",SUM(BM266:BO266)&lt;9),0,
IF(OR(BR$6="Mgg",BR$6="Hon"),SUM(BM266:BO266),0)))))</f>
        <v>0</v>
      </c>
      <c r="BR266" s="5"/>
      <c r="BS266" s="5">
        <f>LOOKUP(BS$6,'Daily Absent'!$O$6:$AX$6,'Daily Absent'!$O266:$AX266)</f>
        <v>0</v>
      </c>
      <c r="BT266" s="104">
        <f>VALUE('Time Sheet KN'!BU266-'Time Sheet KN'!BT266)*24</f>
        <v>0</v>
      </c>
      <c r="BU266" s="104">
        <f>VALUE('Time Sheet KN'!BW266-'Time Sheet KN'!BV266)*24</f>
        <v>0</v>
      </c>
      <c r="BV266" s="104">
        <f>VALUE('Time Sheet KN'!BY266-'Time Sheet KN'!BX266)*24</f>
        <v>0</v>
      </c>
      <c r="BW266" s="105">
        <f t="shared" ref="BW266" si="2280">IF(AND(OR(BY$6="Sen",BY$6="Sel",BY$6="Rab",BY$6="Kam",BY$6="Jum"),SUM(BT266:BV266)&gt;=10),10,
IF(AND(OR(BY$6="Sen",BY$6="Sel",BY$6="Rab",BY$6="Kam",BY$6="Jum"),SUM(BT266:BV266)&lt;10),SUM(BT266:BV266),
IF(AND(BY$6="Sab",SUM(BT266:BV266)&gt;=9),9,
IF(AND(BY$6="Sab",SUM(BT266:BV266)&lt;9),SUM(BT266:BV266),
IF(OR(BY$6="Mgg",BY$6="Hon"),0)))))</f>
        <v>0</v>
      </c>
      <c r="BX266" s="5">
        <f t="shared" ref="BX266" si="2281">IF(AND(OR(BY$6="Sen",BY$6="Sel",BY$6="Rab",BY$6="Kam",BY$6="Jum"),SUM(BT266:BV266)&gt;=10),SUM(BT266:BV266)-10,
IF(AND(OR(BY$6="Sen",BY$6="Sel",BY$6="Rab",BY$6="Kam",BY$6="Jum"),SUM(BT266:BV266)&lt;10),0,
IF(AND(BY$6="Sab",SUM(BT266:BV266)&gt;=9),SUM(BT266:BV266)-9,
IF(AND(BY$6="Sab",SUM(BT266:BV266)&lt;9),0,
IF(OR(BY$6="Mgg",BY$6="Hon"),SUM(BT266:BV266),0)))))</f>
        <v>0</v>
      </c>
      <c r="BY266" s="5"/>
      <c r="BZ266" s="5">
        <f>LOOKUP(BZ$6,'Daily Absent'!$O$6:$AX$6,'Daily Absent'!$O266:$AX266)</f>
        <v>0</v>
      </c>
      <c r="CA266" s="104">
        <f>VALUE('Time Sheet KN'!CB266-'Time Sheet KN'!CA266)*24</f>
        <v>0</v>
      </c>
      <c r="CB266" s="104">
        <f>VALUE('Time Sheet KN'!CD266-'Time Sheet KN'!CC266)*24</f>
        <v>0</v>
      </c>
      <c r="CC266" s="104">
        <f>VALUE('Time Sheet KN'!CF266-'Time Sheet KN'!CE266)*24</f>
        <v>0</v>
      </c>
      <c r="CD266" s="105">
        <f t="shared" ref="CD266" si="2282">IF(AND(OR(CF$6="Sen",CF$6="Sel",CF$6="Rab",CF$6="Kam",CF$6="Jum"),SUM(CA266:CC266)&gt;=10),10,
IF(AND(OR(CF$6="Sen",CF$6="Sel",CF$6="Rab",CF$6="Kam",CF$6="Jum"),SUM(CA266:CC266)&lt;10),SUM(CA266:CC266),
IF(AND(CF$6="Sab",SUM(CA266:CC266)&gt;=9),9,
IF(AND(CF$6="Sab",SUM(CA266:CC266)&lt;9),SUM(CA266:CC266),
IF(OR(CF$6="Mgg",CF$6="Hon"),0)))))</f>
        <v>0</v>
      </c>
      <c r="CE266" s="5">
        <f t="shared" ref="CE266" si="2283">IF(AND(OR(CF$6="Sen",CF$6="Sel",CF$6="Rab",CF$6="Kam",CF$6="Jum"),SUM(CA266:CC266)&gt;=10),SUM(CA266:CC266)-10,
IF(AND(OR(CF$6="Sen",CF$6="Sel",CF$6="Rab",CF$6="Kam",CF$6="Jum"),SUM(CA266:CC266)&lt;10),0,
IF(AND(CF$6="Sab",SUM(CA266:CC266)&gt;=9),SUM(CA266:CC266)-9,
IF(AND(CF$6="Sab",SUM(CA266:CC266)&lt;9),0,
IF(OR(CF$6="Mgg",CF$6="Hon"),SUM(CA266:CC266),0)))))</f>
        <v>0</v>
      </c>
      <c r="CF266" s="5"/>
      <c r="CG266" s="5">
        <f>LOOKUP(CG$6,'Daily Absent'!$O$6:$AX$6,'Daily Absent'!$O266:$AX266)</f>
        <v>0</v>
      </c>
      <c r="CH266" s="104">
        <f>VALUE('Time Sheet KN'!CI266-'Time Sheet KN'!CH266)*24</f>
        <v>0</v>
      </c>
      <c r="CI266" s="104">
        <f>VALUE('Time Sheet KN'!CK266-'Time Sheet KN'!CJ266)*24</f>
        <v>0</v>
      </c>
      <c r="CJ266" s="104">
        <f>VALUE('Time Sheet KN'!CM266-'Time Sheet KN'!CL266)*24</f>
        <v>0</v>
      </c>
      <c r="CK266" s="105">
        <f t="shared" ref="CK266" si="2284">IF(AND(OR(CM$6="Sen",CM$6="Sel",CM$6="Rab",CM$6="Kam",CM$6="Jum"),SUM(CH266:CJ266)&gt;=10),10,
IF(AND(OR(CM$6="Sen",CM$6="Sel",CM$6="Rab",CM$6="Kam",CM$6="Jum"),SUM(CH266:CJ266)&lt;10),SUM(CH266:CJ266),
IF(AND(CM$6="Sab",SUM(CH266:CJ266)&gt;=9),9,
IF(AND(CM$6="Sab",SUM(CH266:CJ266)&lt;9),SUM(CH266:CJ266),
IF(OR(CM$6="Mgg",CM$6="Hon"),0)))))</f>
        <v>0</v>
      </c>
      <c r="CL266" s="5">
        <f t="shared" ref="CL266" si="2285">IF(AND(OR(CM$6="Sen",CM$6="Sel",CM$6="Rab",CM$6="Kam",CM$6="Jum"),SUM(CH266:CJ266)&gt;=10),SUM(CH266:CJ266)-10,
IF(AND(OR(CM$6="Sen",CM$6="Sel",CM$6="Rab",CM$6="Kam",CM$6="Jum"),SUM(CH266:CJ266)&lt;10),0,
IF(AND(CM$6="Sab",SUM(CH266:CJ266)&gt;=9),SUM(CH266:CJ266)-9,
IF(AND(CM$6="Sab",SUM(CH266:CJ266)&lt;9),0,
IF(OR(CM$6="Mgg",CM$6="Hon"),SUM(CH266:CJ266),0)))))</f>
        <v>0</v>
      </c>
      <c r="CM266" s="5"/>
      <c r="CN266" s="5">
        <f>LOOKUP(CN$6,'Daily Absent'!$O$6:$AX$6,'Daily Absent'!$O266:$AX266)</f>
        <v>0</v>
      </c>
      <c r="CO266" s="104">
        <f>VALUE('Time Sheet KN'!CP266-'Time Sheet KN'!CO266)*24</f>
        <v>0</v>
      </c>
      <c r="CP266" s="104">
        <f>VALUE('Time Sheet KN'!CR266-'Time Sheet KN'!CQ266)*24</f>
        <v>0</v>
      </c>
      <c r="CQ266" s="104">
        <f>VALUE('Time Sheet KN'!CT266-'Time Sheet KN'!CS266)*24</f>
        <v>0</v>
      </c>
      <c r="CR266" s="105">
        <f t="shared" ref="CR266" si="2286">IF(AND(OR(CT$6="Sen",CT$6="Sel",CT$6="Rab",CT$6="Kam",CT$6="Jum"),SUM(CO266:CQ266)&gt;=10),10,
IF(AND(OR(CT$6="Sen",CT$6="Sel",CT$6="Rab",CT$6="Kam",CT$6="Jum"),SUM(CO266:CQ266)&lt;10),SUM(CO266:CQ266),
IF(AND(CT$6="Sab",SUM(CO266:CQ266)&gt;=9),9,
IF(AND(CT$6="Sab",SUM(CO266:CQ266)&lt;9),SUM(CO266:CQ266),
IF(OR(CT$6="Mgg",CT$6="Hon"),0)))))</f>
        <v>0</v>
      </c>
      <c r="CS266" s="5">
        <f t="shared" ref="CS266" si="2287">IF(AND(OR(CT$6="Sen",CT$6="Sel",CT$6="Rab",CT$6="Kam",CT$6="Jum"),SUM(CO266:CQ266)&gt;=10),SUM(CO266:CQ266)-10,
IF(AND(OR(CT$6="Sen",CT$6="Sel",CT$6="Rab",CT$6="Kam",CT$6="Jum"),SUM(CO266:CQ266)&lt;10),0,
IF(AND(CT$6="Sab",SUM(CO266:CQ266)&gt;=9),SUM(CO266:CQ266)-9,
IF(AND(CT$6="Sab",SUM(CO266:CQ266)&lt;9),0,
IF(OR(CT$6="Mgg",CT$6="Hon"),SUM(CO266:CQ266),0)))))</f>
        <v>0</v>
      </c>
      <c r="CT266" s="5"/>
      <c r="CU266" s="5">
        <f>LOOKUP(CU$6,'Daily Absent'!$O$6:$AX$6,'Daily Absent'!$O266:$AX266)</f>
        <v>0</v>
      </c>
      <c r="CV266" s="104">
        <f>VALUE('Time Sheet KN'!CW266-'Time Sheet KN'!CV266)*24</f>
        <v>0</v>
      </c>
      <c r="CW266" s="104">
        <f>VALUE('Time Sheet KN'!CY266-'Time Sheet KN'!CX266)*24</f>
        <v>0</v>
      </c>
      <c r="CX266" s="104">
        <f>VALUE('Time Sheet KN'!DA266-'Time Sheet KN'!CZ266)*24</f>
        <v>0</v>
      </c>
      <c r="CY266" s="105">
        <f t="shared" ref="CY266" si="2288">IF(AND(OR(DA$6="Sen",DA$6="Sel",DA$6="Rab",DA$6="Kam",DA$6="Jum"),SUM(CV266:CX266)&gt;=10),10,
IF(AND(OR(DA$6="Sen",DA$6="Sel",DA$6="Rab",DA$6="Kam",DA$6="Jum"),SUM(CV266:CX266)&lt;10),SUM(CV266:CX266),
IF(AND(DA$6="Sab",SUM(CV266:CX266)&gt;=9),9,
IF(AND(DA$6="Sab",SUM(CV266:CX266)&lt;9),SUM(CV266:CX266),
IF(OR(DA$6="Mgg",DA$6="Hon"),0)))))</f>
        <v>0</v>
      </c>
      <c r="CZ266" s="5">
        <f t="shared" ref="CZ266" si="2289">IF(AND(OR(DA$6="Sen",DA$6="Sel",DA$6="Rab",DA$6="Kam",DA$6="Jum"),SUM(CV266:CX266)&gt;=10),SUM(CV266:CX266)-10,
IF(AND(OR(DA$6="Sen",DA$6="Sel",DA$6="Rab",DA$6="Kam",DA$6="Jum"),SUM(CV266:CX266)&lt;10),0,
IF(AND(DA$6="Sab",SUM(CV266:CX266)&gt;=9),SUM(CV266:CX266)-9,
IF(AND(DA$6="Sab",SUM(CV266:CX266)&lt;9),0,
IF(OR(DA$6="Mgg",DA$6="Hon"),SUM(CV266:CX266),0)))))</f>
        <v>0</v>
      </c>
      <c r="DA266" s="5"/>
      <c r="DB266" s="5">
        <f>LOOKUP(DB$6,'Daily Absent'!$O$6:$AX$6,'Daily Absent'!$O266:$AX266)</f>
        <v>0</v>
      </c>
      <c r="DC266" s="104">
        <f>VALUE('Time Sheet KN'!DD266-'Time Sheet KN'!DC266)*24</f>
        <v>0</v>
      </c>
      <c r="DD266" s="104">
        <f>VALUE('Time Sheet KN'!DF266-'Time Sheet KN'!DE266)*24</f>
        <v>0</v>
      </c>
      <c r="DE266" s="104">
        <f>VALUE('Time Sheet KN'!DH266-'Time Sheet KN'!DG266)*24</f>
        <v>0</v>
      </c>
      <c r="DF266" s="105">
        <f t="shared" ref="DF266" si="2290">IF(AND(OR(DH$6="Sen",DH$6="Sel",DH$6="Rab",DH$6="Kam",DH$6="Jum"),SUM(DC266:DE266)&gt;=10),10,
IF(AND(OR(DH$6="Sen",DH$6="Sel",DH$6="Rab",DH$6="Kam",DH$6="Jum"),SUM(DC266:DE266)&lt;10),SUM(DC266:DE266),
IF(AND(DH$6="Sab",SUM(DC266:DE266)&gt;=9),9,
IF(AND(DH$6="Sab",SUM(DC266:DE266)&lt;9),SUM(DC266:DE266),
IF(OR(DH$6="Mgg",DH$6="Hon"),0)))))</f>
        <v>0</v>
      </c>
      <c r="DG266" s="5">
        <f t="shared" ref="DG266" si="2291">IF(AND(OR(DH$6="Sen",DH$6="Sel",DH$6="Rab",DH$6="Kam",DH$6="Jum"),SUM(DC266:DE266)&gt;=10),SUM(DC266:DE266)-10,
IF(AND(OR(DH$6="Sen",DH$6="Sel",DH$6="Rab",DH$6="Kam",DH$6="Jum"),SUM(DC266:DE266)&lt;10),0,
IF(AND(DH$6="Sab",SUM(DC266:DE266)&gt;=9),SUM(DC266:DE266)-9,
IF(AND(DH$6="Sab",SUM(DC266:DE266)&lt;9),0,
IF(OR(DH$6="Mgg",DH$6="Hon"),SUM(DC266:DE266),0)))))</f>
        <v>0</v>
      </c>
      <c r="DH266" s="5"/>
      <c r="DI266" s="5">
        <f>LOOKUP(DI$6,'Daily Absent'!$O$6:$AX$6,'Daily Absent'!$O266:$AX266)</f>
        <v>0</v>
      </c>
      <c r="DJ266" s="104">
        <f>VALUE('Time Sheet KN'!DK266-'Time Sheet KN'!DJ266)*24</f>
        <v>0</v>
      </c>
      <c r="DK266" s="104">
        <f>VALUE('Time Sheet KN'!DM266-'Time Sheet KN'!DL266)*24</f>
        <v>0</v>
      </c>
      <c r="DL266" s="104">
        <f>VALUE('Time Sheet KN'!DO266-'Time Sheet KN'!DN266)*24</f>
        <v>0</v>
      </c>
      <c r="DM266" s="105">
        <f t="shared" ref="DM266" si="2292">IF(AND(OR(DO$6="Sen",DO$6="Sel",DO$6="Rab",DO$6="Kam",DO$6="Jum"),SUM(DJ266:DL266)&gt;=10),10,
IF(AND(OR(DO$6="Sen",DO$6="Sel",DO$6="Rab",DO$6="Kam",DO$6="Jum"),SUM(DJ266:DL266)&lt;10),SUM(DJ266:DL266),
IF(AND(DO$6="Sab",SUM(DJ266:DL266)&gt;=9),9,
IF(AND(DO$6="Sab",SUM(DJ266:DL266)&lt;9),SUM(DJ266:DL266),
IF(OR(DO$6="Mgg",DO$6="Hon"),0)))))</f>
        <v>0</v>
      </c>
      <c r="DN266" s="5">
        <f t="shared" ref="DN266" si="2293">IF(AND(OR(DO$6="Sen",DO$6="Sel",DO$6="Rab",DO$6="Kam",DO$6="Jum"),SUM(DJ266:DL266)&gt;=10),SUM(DJ266:DL266)-10,
IF(AND(OR(DO$6="Sen",DO$6="Sel",DO$6="Rab",DO$6="Kam",DO$6="Jum"),SUM(DJ266:DL266)&lt;10),0,
IF(AND(DO$6="Sab",SUM(DJ266:DL266)&gt;=9),SUM(DJ266:DL266)-9,
IF(AND(DO$6="Sab",SUM(DJ266:DL266)&lt;9),0,
IF(OR(DO$6="Mgg",DO$6="Hon"),SUM(DJ266:DL266),0)))))</f>
        <v>0</v>
      </c>
      <c r="DO266" s="5"/>
      <c r="DP266" s="5">
        <f>LOOKUP(DP$6,'Daily Absent'!$O$6:$AX$6,'Daily Absent'!$O266:$AX266)</f>
        <v>0</v>
      </c>
      <c r="DQ266" s="104">
        <f>VALUE('Time Sheet KN'!DR266-'Time Sheet KN'!DQ266)*24</f>
        <v>0</v>
      </c>
      <c r="DR266" s="104">
        <f>VALUE('Time Sheet KN'!DT266-'Time Sheet KN'!DS266)*24</f>
        <v>0</v>
      </c>
      <c r="DS266" s="104">
        <f>VALUE('Time Sheet KN'!DV266-'Time Sheet KN'!DU266)*24</f>
        <v>0</v>
      </c>
      <c r="DT266" s="105">
        <f t="shared" ref="DT266" si="2294">IF(AND(OR(DV$6="Sen",DV$6="Sel",DV$6="Rab",DV$6="Kam",DV$6="Jum"),SUM(DQ266:DS266)&gt;=10),10,
IF(AND(OR(DV$6="Sen",DV$6="Sel",DV$6="Rab",DV$6="Kam",DV$6="Jum"),SUM(DQ266:DS266)&lt;10),SUM(DQ266:DS266),
IF(AND(DV$6="Sab",SUM(DQ266:DS266)&gt;=9),9,
IF(AND(DV$6="Sab",SUM(DQ266:DS266)&lt;9),SUM(DQ266:DS266),
IF(OR(DV$6="Mgg",DV$6="Hon"),0)))))</f>
        <v>0</v>
      </c>
      <c r="DU266" s="5">
        <f t="shared" ref="DU266" si="2295">IF(AND(OR(DV$6="Sen",DV$6="Sel",DV$6="Rab",DV$6="Kam",DV$6="Jum"),SUM(DQ266:DS266)&gt;=10),SUM(DQ266:DS266)-10,
IF(AND(OR(DV$6="Sen",DV$6="Sel",DV$6="Rab",DV$6="Kam",DV$6="Jum"),SUM(DQ266:DS266)&lt;10),0,
IF(AND(DV$6="Sab",SUM(DQ266:DS266)&gt;=9),SUM(DQ266:DS266)-9,
IF(AND(DV$6="Sab",SUM(DQ266:DS266)&lt;9),0,
IF(OR(DV$6="Mgg",DV$6="Hon"),SUM(DQ266:DS266),0)))))</f>
        <v>0</v>
      </c>
      <c r="DV266" s="5"/>
      <c r="DW266" s="5">
        <f>LOOKUP(DW$6,'Daily Absent'!$O$6:$AX$6,'Daily Absent'!$O266:$AX266)</f>
        <v>0</v>
      </c>
      <c r="DX266" s="104">
        <f>VALUE('Time Sheet KN'!DY266-'Time Sheet KN'!DX266)*24</f>
        <v>0</v>
      </c>
      <c r="DY266" s="104">
        <f>VALUE('Time Sheet KN'!EA266-'Time Sheet KN'!DZ266)*24</f>
        <v>0</v>
      </c>
      <c r="DZ266" s="104">
        <f>VALUE('Time Sheet KN'!EC266-'Time Sheet KN'!EB266)*24</f>
        <v>0</v>
      </c>
      <c r="EA266" s="105">
        <f t="shared" ref="EA266" si="2296">IF(AND(OR(EC$6="Sen",EC$6="Sel",EC$6="Rab",EC$6="Kam",EC$6="Jum"),SUM(DX266:DZ266)&gt;=10),10,
IF(AND(OR(EC$6="Sen",EC$6="Sel",EC$6="Rab",EC$6="Kam",EC$6="Jum"),SUM(DX266:DZ266)&lt;10),SUM(DX266:DZ266),
IF(AND(EC$6="Sab",SUM(DX266:DZ266)&gt;=9),9,
IF(AND(EC$6="Sab",SUM(DX266:DZ266)&lt;9),SUM(DX266:DZ266),
IF(OR(EC$6="Mgg",EC$6="Hon"),0)))))</f>
        <v>0</v>
      </c>
      <c r="EB266" s="5">
        <f t="shared" ref="EB266" si="2297">IF(AND(OR(EC$6="Sen",EC$6="Sel",EC$6="Rab",EC$6="Kam",EC$6="Jum"),SUM(DX266:DZ266)&gt;=10),SUM(DX266:DZ266)-10,
IF(AND(OR(EC$6="Sen",EC$6="Sel",EC$6="Rab",EC$6="Kam",EC$6="Jum"),SUM(DX266:DZ266)&lt;10),0,
IF(AND(EC$6="Sab",SUM(DX266:DZ266)&gt;=9),SUM(DX266:DZ266)-9,
IF(AND(EC$6="Sab",SUM(DX266:DZ266)&lt;9),0,
IF(OR(EC$6="Mgg",EC$6="Hon"),SUM(DX266:DZ266),0)))))</f>
        <v>0</v>
      </c>
      <c r="EC266" s="5"/>
      <c r="ED266" s="5">
        <f>LOOKUP(ED$6,'Daily Absent'!$O$6:$AX$6,'Daily Absent'!$O266:$AX266)</f>
        <v>1</v>
      </c>
      <c r="EE266" s="104">
        <f>VALUE('Time Sheet KN'!EF266-'Time Sheet KN'!EE266)*24</f>
        <v>5</v>
      </c>
      <c r="EF266" s="104">
        <f>VALUE('Time Sheet KN'!EH266-'Time Sheet KN'!EG266)*24</f>
        <v>5.0000000000000009</v>
      </c>
      <c r="EG266" s="104">
        <f>VALUE('Time Sheet KN'!EJ266-'Time Sheet KN'!EI266)*24</f>
        <v>0</v>
      </c>
      <c r="EH266" s="105">
        <f t="shared" ref="EH266" si="2298">IF(AND(OR(EJ$6="Sen",EJ$6="Sel",EJ$6="Rab",EJ$6="Kam",EJ$6="Jum"),SUM(EE266:EG266)&gt;=10),10,
IF(AND(OR(EJ$6="Sen",EJ$6="Sel",EJ$6="Rab",EJ$6="Kam",EJ$6="Jum"),SUM(EE266:EG266)&lt;10),SUM(EE266:EG266),
IF(AND(EJ$6="Sab",SUM(EE266:EG266)&gt;=9),9,
IF(AND(EJ$6="Sab",SUM(EE266:EG266)&lt;9),SUM(EE266:EG266),
IF(OR(EJ$6="Mgg",EJ$6="Hon"),0)))))</f>
        <v>10</v>
      </c>
      <c r="EI266" s="5">
        <f t="shared" ref="EI266" si="2299">IF(AND(OR(EJ$6="Sen",EJ$6="Sel",EJ$6="Rab",EJ$6="Kam",EJ$6="Jum"),SUM(EE266:EG266)&gt;=10),SUM(EE266:EG266)-10,
IF(AND(OR(EJ$6="Sen",EJ$6="Sel",EJ$6="Rab",EJ$6="Kam",EJ$6="Jum"),SUM(EE266:EG266)&lt;10),0,
IF(AND(EJ$6="Sab",SUM(EE266:EG266)&gt;=9),SUM(EE266:EG266)-9,
IF(AND(EJ$6="Sab",SUM(EE266:EG266)&lt;9),0,
IF(OR(EJ$6="Mgg",EJ$6="Hon"),SUM(EE266:EG266),0)))))</f>
        <v>0</v>
      </c>
      <c r="EJ266" s="5"/>
      <c r="EK266" s="5">
        <f>LOOKUP(EK$6,'Daily Absent'!$O$6:$AX$6,'Daily Absent'!$O266:$AX266)</f>
        <v>1</v>
      </c>
      <c r="EL266" s="104">
        <f>VALUE('Time Sheet KN'!EM266-'Time Sheet KN'!EL266)*24</f>
        <v>5</v>
      </c>
      <c r="EM266" s="104">
        <f>VALUE('Time Sheet KN'!EO266-'Time Sheet KN'!EN266)*24</f>
        <v>5.0000000000000009</v>
      </c>
      <c r="EN266" s="104">
        <f>VALUE('Time Sheet KN'!EQ266-'Time Sheet KN'!EP266)*24</f>
        <v>0</v>
      </c>
      <c r="EO266" s="105">
        <f t="shared" ref="EO266" si="2300">IF(AND(OR(EQ$6="Sen",EQ$6="Sel",EQ$6="Rab",EQ$6="Kam",EQ$6="Jum"),SUM(EL266:EN266)&gt;=10),10,
IF(AND(OR(EQ$6="Sen",EQ$6="Sel",EQ$6="Rab",EQ$6="Kam",EQ$6="Jum"),SUM(EL266:EN266)&lt;10),SUM(EL266:EN266),
IF(AND(EQ$6="Sab",SUM(EL266:EN266)&gt;=9),9,
IF(AND(EQ$6="Sab",SUM(EL266:EN266)&lt;9),SUM(EL266:EN266),
IF(OR(EQ$6="Mgg",EQ$6="Hon"),0)))))</f>
        <v>9</v>
      </c>
      <c r="EP266" s="5">
        <f t="shared" ref="EP266" si="2301">IF(AND(OR(EQ$6="Sen",EQ$6="Sel",EQ$6="Rab",EQ$6="Kam",EQ$6="Jum"),SUM(EL266:EN266)&gt;=10),SUM(EL266:EN266)-10,
IF(AND(OR(EQ$6="Sen",EQ$6="Sel",EQ$6="Rab",EQ$6="Kam",EQ$6="Jum"),SUM(EL266:EN266)&lt;10),0,
IF(AND(EQ$6="Sab",SUM(EL266:EN266)&gt;=9),SUM(EL266:EN266)-9,
IF(AND(EQ$6="Sab",SUM(EL266:EN266)&lt;9),0,
IF(OR(EQ$6="Mgg",EQ$6="Hon"),SUM(EL266:EN266),0)))))</f>
        <v>1</v>
      </c>
      <c r="EQ266" s="5"/>
      <c r="ER266" s="5">
        <f>LOOKUP(ER$6,'Daily Absent'!$O$6:$AX$6,'Daily Absent'!$O266:$AX266)</f>
        <v>0</v>
      </c>
      <c r="ES266" s="104">
        <f>VALUE('Time Sheet KN'!ET266-'Time Sheet KN'!ES266)*24</f>
        <v>0</v>
      </c>
      <c r="ET266" s="104">
        <f>VALUE('Time Sheet KN'!EV266-'Time Sheet KN'!EU266)*24</f>
        <v>0</v>
      </c>
      <c r="EU266" s="104">
        <f>VALUE('Time Sheet KN'!EX266-'Time Sheet KN'!EW266)*24</f>
        <v>0</v>
      </c>
      <c r="EV266" s="105">
        <f t="shared" ref="EV266" si="2302">IF(AND(OR(EX$6="Sen",EX$6="Sel",EX$6="Rab",EX$6="Kam",EX$6="Jum"),SUM(ES266:EU266)&gt;=10),10,
IF(AND(OR(EX$6="Sen",EX$6="Sel",EX$6="Rab",EX$6="Kam",EX$6="Jum"),SUM(ES266:EU266)&lt;10),SUM(ES266:EU266),
IF(AND(EX$6="Sab",SUM(ES266:EU266)&gt;=9),9,
IF(AND(EX$6="Sab",SUM(ES266:EU266)&lt;9),SUM(ES266:EU266),
IF(OR(EX$6="Mgg",EX$6="Hon"),0)))))</f>
        <v>0</v>
      </c>
      <c r="EW266" s="5">
        <f t="shared" ref="EW266" si="2303">IF(AND(OR(EX$6="Sen",EX$6="Sel",EX$6="Rab",EX$6="Kam",EX$6="Jum"),SUM(ES266:EU266)&gt;=10),SUM(ES266:EU266)-10,
IF(AND(OR(EX$6="Sen",EX$6="Sel",EX$6="Rab",EX$6="Kam",EX$6="Jum"),SUM(ES266:EU266)&lt;10),0,
IF(AND(EX$6="Sab",SUM(ES266:EU266)&gt;=9),SUM(ES266:EU266)-9,
IF(AND(EX$6="Sab",SUM(ES266:EU266)&lt;9),0,
IF(OR(EX$6="Mgg",EX$6="Hon"),SUM(ES266:EU266),0)))))</f>
        <v>0</v>
      </c>
      <c r="EX266" s="5"/>
      <c r="EY266" s="5">
        <f>LOOKUP(EY$6,'Daily Absent'!$O$6:$AX$6,'Daily Absent'!$O266:$AX266)</f>
        <v>1</v>
      </c>
      <c r="EZ266" s="104">
        <f>VALUE('Time Sheet KN'!FA266-'Time Sheet KN'!EZ266)*24</f>
        <v>5</v>
      </c>
      <c r="FA266" s="104">
        <f>VALUE('Time Sheet KN'!FC266-'Time Sheet KN'!FB266)*24</f>
        <v>5.0000000000000009</v>
      </c>
      <c r="FB266" s="104">
        <f>VALUE('Time Sheet KN'!FE266-'Time Sheet KN'!FD266)*24</f>
        <v>0</v>
      </c>
      <c r="FC266" s="105">
        <f t="shared" ref="FC266" si="2304">IF(AND(OR(FE$6="Sen",FE$6="Sel",FE$6="Rab",FE$6="Kam",FE$6="Jum"),SUM(EZ266:FB266)&gt;=10),10,
IF(AND(OR(FE$6="Sen",FE$6="Sel",FE$6="Rab",FE$6="Kam",FE$6="Jum"),SUM(EZ266:FB266)&lt;10),SUM(EZ266:FB266),
IF(AND(FE$6="Sab",SUM(EZ266:FB266)&gt;=9),9,
IF(AND(FE$6="Sab",SUM(EZ266:FB266)&lt;9),SUM(EZ266:FB266),
IF(OR(FE$6="Mgg",FE$6="Hon"),0)))))</f>
        <v>10</v>
      </c>
      <c r="FD266" s="5">
        <f t="shared" ref="FD266" si="2305">IF(AND(OR(FE$6="Sen",FE$6="Sel",FE$6="Rab",FE$6="Kam",FE$6="Jum"),SUM(EZ266:FB266)&gt;=10),SUM(EZ266:FB266)-10,
IF(AND(OR(FE$6="Sen",FE$6="Sel",FE$6="Rab",FE$6="Kam",FE$6="Jum"),SUM(EZ266:FB266)&lt;10),0,
IF(AND(FE$6="Sab",SUM(EZ266:FB266)&gt;=9),SUM(EZ266:FB266)-9,
IF(AND(FE$6="Sab",SUM(EZ266:FB266)&lt;9),0,
IF(OR(FE$6="Mgg",FE$6="Hon"),SUM(EZ266:FB266),0)))))</f>
        <v>0</v>
      </c>
      <c r="FE266" s="5"/>
      <c r="FF266" s="5">
        <f>LOOKUP(FF$6,'Daily Absent'!$O$6:$AX$6,'Daily Absent'!$O266:$AX266)</f>
        <v>1</v>
      </c>
      <c r="FG266" s="104">
        <f>VALUE('Time Sheet KN'!FH266-'Time Sheet KN'!FG266)*24</f>
        <v>0</v>
      </c>
      <c r="FH266" s="104">
        <f>VALUE('Time Sheet KN'!FJ266-'Time Sheet KN'!FI266)*24</f>
        <v>0</v>
      </c>
      <c r="FI266" s="104">
        <f>VALUE('Time Sheet KN'!FL266-'Time Sheet KN'!FK266)*24</f>
        <v>0</v>
      </c>
      <c r="FJ266" s="105">
        <f t="shared" ref="FJ266" si="2306">IF(AND(OR(FL$6="Sen",FL$6="Sel",FL$6="Rab",FL$6="Kam",FL$6="Jum"),SUM(FG266:FI266)&gt;=10),10,
IF(AND(OR(FL$6="Sen",FL$6="Sel",FL$6="Rab",FL$6="Kam",FL$6="Jum"),SUM(FG266:FI266)&lt;10),SUM(FG266:FI266),
IF(AND(FL$6="Sab",SUM(FG266:FI266)&gt;=9),9,
IF(AND(FL$6="Sab",SUM(FG266:FI266)&lt;9),SUM(FG266:FI266),
IF(OR(FL$6="Mgg",FL$6="Hon"),0)))))</f>
        <v>0</v>
      </c>
      <c r="FK266" s="5">
        <f t="shared" ref="FK266" si="2307">IF(AND(OR(FL$6="Sen",FL$6="Sel",FL$6="Rab",FL$6="Kam",FL$6="Jum"),SUM(FG266:FI266)&gt;=10),SUM(FG266:FI266)-10,
IF(AND(OR(FL$6="Sen",FL$6="Sel",FL$6="Rab",FL$6="Kam",FL$6="Jum"),SUM(FG266:FI266)&lt;10),0,
IF(AND(FL$6="Sab",SUM(FG266:FI266)&gt;=9),SUM(FG266:FI266)-9,
IF(AND(FL$6="Sab",SUM(FG266:FI266)&lt;9),0,
IF(OR(FL$6="Mgg",FL$6="Hon"),SUM(FG266:FI266),0)))))</f>
        <v>0</v>
      </c>
      <c r="FL266" s="5"/>
      <c r="FM266" s="5">
        <f>LOOKUP(FM$6,'Daily Absent'!$O$6:$AX$6,'Daily Absent'!$O266:$AX266)</f>
        <v>0</v>
      </c>
      <c r="FN266" s="104">
        <f>VALUE('Time Sheet KN'!FO266-'Time Sheet KN'!FN266)*24</f>
        <v>0</v>
      </c>
      <c r="FO266" s="104">
        <f>VALUE('Time Sheet KN'!FQ266-'Time Sheet KN'!FP266)*24</f>
        <v>0</v>
      </c>
      <c r="FP266" s="104">
        <f>VALUE('Time Sheet KN'!FS266-'Time Sheet KN'!FR266)*24</f>
        <v>0</v>
      </c>
      <c r="FQ266" s="105">
        <f t="shared" ref="FQ266" si="2308">IF(AND(OR(FS$6="Sen",FS$6="Sel",FS$6="Rab",FS$6="Kam",FS$6="Jum"),SUM(FN266:FP266)&gt;=10),10,
IF(AND(OR(FS$6="Sen",FS$6="Sel",FS$6="Rab",FS$6="Kam",FS$6="Jum"),SUM(FN266:FP266)&lt;10),SUM(FN266:FP266),
IF(AND(FS$6="Sab",SUM(FN266:FP266)&gt;=9),9,
IF(AND(FS$6="Sab",SUM(FN266:FP266)&lt;9),SUM(FN266:FP266),
IF(OR(FS$6="Mgg",FS$6="Hon"),0)))))</f>
        <v>0</v>
      </c>
      <c r="FR266" s="5">
        <f t="shared" ref="FR266" si="2309">IF(AND(OR(FS$6="Sen",FS$6="Sel",FS$6="Rab",FS$6="Kam",FS$6="Jum"),SUM(FN266:FP266)&gt;=10),SUM(FN266:FP266)-10,
IF(AND(OR(FS$6="Sen",FS$6="Sel",FS$6="Rab",FS$6="Kam",FS$6="Jum"),SUM(FN266:FP266)&lt;10),0,
IF(AND(FS$6="Sab",SUM(FN266:FP266)&gt;=9),SUM(FN266:FP266)-9,
IF(AND(FS$6="Sab",SUM(FN266:FP266)&lt;9),0,
IF(OR(FS$6="Mgg",FS$6="Hon"),SUM(FN266:FP266),0)))))</f>
        <v>0</v>
      </c>
      <c r="FS266" s="5"/>
      <c r="FT266" s="5">
        <f>LOOKUP(FT$6,'Daily Absent'!$O$6:$AX$6,'Daily Absent'!$O266:$AX266)</f>
        <v>0</v>
      </c>
      <c r="FU266" s="104">
        <f>VALUE('Time Sheet KN'!FV266-'Time Sheet KN'!FU266)*24</f>
        <v>0</v>
      </c>
      <c r="FV266" s="104">
        <f>VALUE('Time Sheet KN'!FX266-'Time Sheet KN'!FW266)*24</f>
        <v>0</v>
      </c>
      <c r="FW266" s="104">
        <f>VALUE('Time Sheet KN'!FZ266-'Time Sheet KN'!FY266)*24</f>
        <v>0</v>
      </c>
      <c r="FX266" s="105">
        <f t="shared" ref="FX266" si="2310">IF(AND(OR(FZ$6="Sen",FZ$6="Sel",FZ$6="Rab",FZ$6="Kam",FZ$6="Jum"),SUM(FU266:FW266)&gt;=10),10,
IF(AND(OR(FZ$6="Sen",FZ$6="Sel",FZ$6="Rab",FZ$6="Kam",FZ$6="Jum"),SUM(FU266:FW266)&lt;10),SUM(FU266:FW266),
IF(AND(FZ$6="Sab",SUM(FU266:FW266)&gt;=9),9,
IF(AND(FZ$6="Sab",SUM(FU266:FW266)&lt;9),SUM(FU266:FW266),
IF(OR(FZ$6="Mgg",FZ$6="Hon"),0)))))</f>
        <v>0</v>
      </c>
      <c r="FY266" s="5">
        <f t="shared" ref="FY266" si="2311">IF(AND(OR(FZ$6="Sen",FZ$6="Sel",FZ$6="Rab",FZ$6="Kam",FZ$6="Jum"),SUM(FU266:FW266)&gt;=10),SUM(FU266:FW266)-10,
IF(AND(OR(FZ$6="Sen",FZ$6="Sel",FZ$6="Rab",FZ$6="Kam",FZ$6="Jum"),SUM(FU266:FW266)&lt;10),0,
IF(AND(FZ$6="Sab",SUM(FU266:FW266)&gt;=9),SUM(FU266:FW266)-9,
IF(AND(FZ$6="Sab",SUM(FU266:FW266)&lt;9),0,
IF(OR(FZ$6="Mgg",FZ$6="Hon"),SUM(FU266:FW266),0)))))</f>
        <v>0</v>
      </c>
      <c r="FZ266" s="5"/>
      <c r="GA266" s="5">
        <f>LOOKUP(GA$6,'Daily Absent'!$O$6:$AX$6,'Daily Absent'!$O266:$AX266)</f>
        <v>0</v>
      </c>
      <c r="GB266" s="104">
        <f>VALUE('Time Sheet KN'!GC266-'Time Sheet KN'!GB266)*24</f>
        <v>0</v>
      </c>
      <c r="GC266" s="104">
        <f>VALUE('Time Sheet KN'!GE266-'Time Sheet KN'!GD266)*24</f>
        <v>0</v>
      </c>
      <c r="GD266" s="104">
        <f>VALUE('Time Sheet KN'!GG266-'Time Sheet KN'!GF266)*24</f>
        <v>0</v>
      </c>
      <c r="GE266" s="105">
        <f t="shared" ref="GE266" si="2312">IF(AND(OR(GG$6="Sen",GG$6="Sel",GG$6="Rab",GG$6="Kam",GG$6="Jum"),SUM(GB266:GD266)&gt;=10),10,
IF(AND(OR(GG$6="Sen",GG$6="Sel",GG$6="Rab",GG$6="Kam",GG$6="Jum"),SUM(GB266:GD266)&lt;10),SUM(GB266:GD266),
IF(AND(GG$6="Sab",SUM(GB266:GD266)&gt;=9),9,
IF(AND(GG$6="Sab",SUM(GB266:GD266)&lt;9),SUM(GB266:GD266),
IF(OR(GG$6="Mgg",GG$6="Hon"),0)))))</f>
        <v>0</v>
      </c>
      <c r="GF266" s="5">
        <f t="shared" ref="GF266" si="2313">IF(AND(OR(GG$6="Sen",GG$6="Sel",GG$6="Rab",GG$6="Kam",GG$6="Jum"),SUM(GB266:GD266)&gt;=10),SUM(GB266:GD266)-10,
IF(AND(OR(GG$6="Sen",GG$6="Sel",GG$6="Rab",GG$6="Kam",GG$6="Jum"),SUM(GB266:GD266)&lt;10),0,
IF(AND(GG$6="Sab",SUM(GB266:GD266)&gt;=9),SUM(GB266:GD266)-9,
IF(AND(GG$6="Sab",SUM(GB266:GD266)&lt;9),0,
IF(OR(GG$6="Mgg",GG$6="Hon"),SUM(GB266:GD266),0)))))</f>
        <v>0</v>
      </c>
      <c r="GG266" s="5"/>
      <c r="GH266" s="5">
        <f>LOOKUP(GH$6,'Daily Absent'!$O$6:$AX$6,'Daily Absent'!$O266:$AX266)</f>
        <v>0</v>
      </c>
      <c r="GI266" s="104">
        <f>VALUE('Time Sheet KN'!GJ266-'Time Sheet KN'!GI266)*24</f>
        <v>0</v>
      </c>
      <c r="GJ266" s="104">
        <f>VALUE('Time Sheet KN'!GL266-'Time Sheet KN'!GK266)*24</f>
        <v>0</v>
      </c>
      <c r="GK266" s="104">
        <f>VALUE('Time Sheet KN'!GN266-'Time Sheet KN'!GM266)*24</f>
        <v>0</v>
      </c>
      <c r="GL266" s="105">
        <f t="shared" ref="GL266" si="2314">IF(AND(OR(GN$6="Sen",GN$6="Sel",GN$6="Rab",GN$6="Kam",GN$6="Jum"),SUM(GI266:GK266)&gt;=10),10,
IF(AND(OR(GN$6="Sen",GN$6="Sel",GN$6="Rab",GN$6="Kam",GN$6="Jum"),SUM(GI266:GK266)&lt;10),SUM(GI266:GK266),
IF(AND(GN$6="Sab",SUM(GI266:GK266)&gt;=9),9,
IF(AND(GN$6="Sab",SUM(GI266:GK266)&lt;9),SUM(GI266:GK266),
IF(OR(GN$6="Mgg",GN$6="Hon"),0)))))</f>
        <v>0</v>
      </c>
      <c r="GM266" s="5">
        <f t="shared" ref="GM266" si="2315">IF(AND(OR(GN$6="Sen",GN$6="Sel",GN$6="Rab",GN$6="Kam",GN$6="Jum"),SUM(GI266:GK266)&gt;=10),SUM(GI266:GK266)-10,
IF(AND(OR(GN$6="Sen",GN$6="Sel",GN$6="Rab",GN$6="Kam",GN$6="Jum"),SUM(GI266:GK266)&lt;10),0,
IF(AND(GN$6="Sab",SUM(GI266:GK266)&gt;=9),SUM(GI266:GK266)-9,
IF(AND(GN$6="Sab",SUM(GI266:GK266)&lt;9),0,
IF(OR(GN$6="Mgg",GN$6="Hon"),SUM(GI266:GK266),0)))))</f>
        <v>0</v>
      </c>
      <c r="GN266" s="5"/>
      <c r="GO266" s="5">
        <f>LOOKUP(GO$6,'Daily Absent'!$O$6:$AX$6,'Daily Absent'!$O266:$AX266)</f>
        <v>0</v>
      </c>
      <c r="GP266" s="104">
        <f>VALUE('Time Sheet KN'!GQ266-'Time Sheet KN'!GP266)*24</f>
        <v>0</v>
      </c>
      <c r="GQ266" s="104">
        <f>VALUE('Time Sheet KN'!GS266-'Time Sheet KN'!GR266)*24</f>
        <v>0</v>
      </c>
      <c r="GR266" s="104">
        <f>VALUE('Time Sheet KN'!GU266-'Time Sheet KN'!GT266)*24</f>
        <v>0</v>
      </c>
      <c r="GS266" s="105">
        <f t="shared" ref="GS266" si="2316">IF(AND(OR(GU$6="Sen",GU$6="Sel",GU$6="Rab",GU$6="Kam",GU$6="Jum"),SUM(GP266:GR266)&gt;=10),10,
IF(AND(OR(GU$6="Sen",GU$6="Sel",GU$6="Rab",GU$6="Kam",GU$6="Jum"),SUM(GP266:GR266)&lt;10),SUM(GP266:GR266),
IF(AND(GU$6="Sab",SUM(GP266:GR266)&gt;=9),9,
IF(AND(GU$6="Sab",SUM(GP266:GR266)&lt;9),SUM(GP266:GR266),
IF(OR(GU$6="Mgg",GU$6="Hon"),0)))))</f>
        <v>0</v>
      </c>
      <c r="GT266" s="5">
        <f t="shared" ref="GT266" si="2317">IF(AND(OR(GU$6="Sen",GU$6="Sel",GU$6="Rab",GU$6="Kam",GU$6="Jum"),SUM(GP266:GR266)&gt;=10),SUM(GP266:GR266)-10,
IF(AND(OR(GU$6="Sen",GU$6="Sel",GU$6="Rab",GU$6="Kam",GU$6="Jum"),SUM(GP266:GR266)&lt;10),0,
IF(AND(GU$6="Sab",SUM(GP266:GR266)&gt;=9),SUM(GP266:GR266)-9,
IF(AND(GU$6="Sab",SUM(GP266:GR266)&lt;9),0,
IF(OR(GU$6="Mgg",GU$6="Hon"),SUM(GP266:GR266),0)))))</f>
        <v>0</v>
      </c>
      <c r="GU266" s="5"/>
      <c r="GV266" s="5">
        <f>LOOKUP(GV$6,'Daily Absent'!$O$6:$AX$6,'Daily Absent'!$O266:$AX266)</f>
        <v>0</v>
      </c>
      <c r="GW266" s="104">
        <f>VALUE('Time Sheet KN'!GX266-'Time Sheet KN'!GW266)*24</f>
        <v>0</v>
      </c>
      <c r="GX266" s="104">
        <f>VALUE('Time Sheet KN'!GZ266-'Time Sheet KN'!GY266)*24</f>
        <v>0</v>
      </c>
      <c r="GY266" s="104">
        <f>VALUE('Time Sheet KN'!HB266-'Time Sheet KN'!HA266)*24</f>
        <v>0</v>
      </c>
      <c r="GZ266" s="105">
        <f t="shared" ref="GZ266" si="2318">IF(AND(OR(HB$6="Sen",HB$6="Sel",HB$6="Rab",HB$6="Kam",HB$6="Jum"),SUM(GW266:GY266)&gt;=10),10,
IF(AND(OR(HB$6="Sen",HB$6="Sel",HB$6="Rab",HB$6="Kam",HB$6="Jum"),SUM(GW266:GY266)&lt;10),SUM(GW266:GY266),
IF(AND(HB$6="Sab",SUM(GW266:GY266)&gt;=9),9,
IF(AND(HB$6="Sab",SUM(GW266:GY266)&lt;9),SUM(GW266:GY266),
IF(OR(HB$6="Mgg",HB$6="Hon"),0)))))</f>
        <v>0</v>
      </c>
      <c r="HA266" s="5">
        <f t="shared" ref="HA266" si="2319">IF(AND(OR(HB$6="Sen",HB$6="Sel",HB$6="Rab",HB$6="Kam",HB$6="Jum"),SUM(GW266:GY266)&gt;=10),SUM(GW266:GY266)-10,
IF(AND(OR(HB$6="Sen",HB$6="Sel",HB$6="Rab",HB$6="Kam",HB$6="Jum"),SUM(GW266:GY266)&lt;10),0,
IF(AND(HB$6="Sab",SUM(GW266:GY266)&gt;=9),SUM(GW266:GY266)-9,
IF(AND(HB$6="Sab",SUM(GW266:GY266)&lt;9),0,
IF(OR(HB$6="Mgg",HB$6="Hon"),SUM(GW266:GY266),0)))))</f>
        <v>0</v>
      </c>
      <c r="HB266" s="5"/>
      <c r="HC266" s="5">
        <f>LOOKUP(HC$6,'Daily Absent'!$O$6:$AX$6,'Daily Absent'!$O266:$AX266)</f>
        <v>0</v>
      </c>
      <c r="HD266" s="104">
        <f>VALUE('Time Sheet KN'!HE266-'Time Sheet KN'!HD266)*24</f>
        <v>0</v>
      </c>
      <c r="HE266" s="104">
        <f>VALUE('Time Sheet KN'!HG266-'Time Sheet KN'!HF266)*24</f>
        <v>0</v>
      </c>
      <c r="HF266" s="104">
        <f>VALUE('Time Sheet KN'!HI266-'Time Sheet KN'!HH266)*24</f>
        <v>0</v>
      </c>
      <c r="HG266" s="105">
        <f t="shared" ref="HG266" si="2320">IF(AND(OR(HI$6="Sen",HI$6="Sel",HI$6="Rab",HI$6="Kam",HI$6="Jum"),SUM(HD266:HF266)&gt;=10),10,
IF(AND(OR(HI$6="Sen",HI$6="Sel",HI$6="Rab",HI$6="Kam",HI$6="Jum"),SUM(HD266:HF266)&lt;10),SUM(HD266:HF266),
IF(AND(HI$6="Sab",SUM(HD266:HF266)&gt;=9),9,
IF(AND(HI$6="Sab",SUM(HD266:HF266)&lt;9),SUM(HD266:HF266),
IF(OR(HI$6="Mgg",HI$6="Hon"),0)))))</f>
        <v>0</v>
      </c>
      <c r="HH266" s="5">
        <f t="shared" ref="HH266" si="2321">IF(AND(OR(HI$6="Sen",HI$6="Sel",HI$6="Rab",HI$6="Kam",HI$6="Jum"),SUM(HD266:HF266)&gt;=10),SUM(HD266:HF266)-10,
IF(AND(OR(HI$6="Sen",HI$6="Sel",HI$6="Rab",HI$6="Kam",HI$6="Jum"),SUM(HD266:HF266)&lt;10),0,
IF(AND(HI$6="Sab",SUM(HD266:HF266)&gt;=9),SUM(HD266:HF266)-9,
IF(AND(HI$6="Sab",SUM(HD266:HF266)&lt;9),0,
IF(OR(HI$6="Mgg",HI$6="Hon"),SUM(HD266:HF266),0)))))</f>
        <v>0</v>
      </c>
      <c r="HI266" s="5"/>
      <c r="HJ266" s="5">
        <f>LOOKUP(HJ$6,'Daily Absent'!$O$6:$AX$6,'Daily Absent'!$O266:$AX266)</f>
        <v>0</v>
      </c>
      <c r="HK266" s="104">
        <f>VALUE('Time Sheet KN'!HL266-'Time Sheet KN'!HK266)*24</f>
        <v>0</v>
      </c>
      <c r="HL266" s="104">
        <f>VALUE('Time Sheet KN'!HN266-'Time Sheet KN'!HM266)*24</f>
        <v>0</v>
      </c>
      <c r="HM266" s="104">
        <f>VALUE('Time Sheet KN'!HP266-'Time Sheet KN'!HO266)*24</f>
        <v>0</v>
      </c>
      <c r="HN266" s="105">
        <f t="shared" ref="HN266" si="2322">IF(AND(OR(HP$6="Sen",HP$6="Sel",HP$6="Rab",HP$6="Kam",HP$6="Jum"),SUM(HK266:HM266)&gt;=10),10,
IF(AND(OR(HP$6="Sen",HP$6="Sel",HP$6="Rab",HP$6="Kam",HP$6="Jum"),SUM(HK266:HM266)&lt;10),SUM(HK266:HM266),
IF(AND(HP$6="Sab",SUM(HK266:HM266)&gt;=9),9,
IF(AND(HP$6="Sab",SUM(HK266:HM266)&lt;9),SUM(HK266:HM266),
IF(OR(HP$6="Mgg",HP$6="Hon"),0)))))</f>
        <v>0</v>
      </c>
      <c r="HO266" s="5">
        <f t="shared" ref="HO266" si="2323">IF(AND(OR(HP$6="Sen",HP$6="Sel",HP$6="Rab",HP$6="Kam",HP$6="Jum"),SUM(HK266:HM266)&gt;=10),SUM(HK266:HM266)-10,
IF(AND(OR(HP$6="Sen",HP$6="Sel",HP$6="Rab",HP$6="Kam",HP$6="Jum"),SUM(HK266:HM266)&lt;10),0,
IF(AND(HP$6="Sab",SUM(HK266:HM266)&gt;=9),SUM(HK266:HM266)-9,
IF(AND(HP$6="Sab",SUM(HK266:HM266)&lt;9),0,
IF(OR(HP$6="Mgg",HP$6="Hon"),SUM(HK266:HM266),0)))))</f>
        <v>0</v>
      </c>
      <c r="HP266" s="5"/>
      <c r="HQ266" s="5">
        <f>LOOKUP(HQ$6,'Daily Absent'!$O$6:$AX$6,'Daily Absent'!$O266:$AX266)</f>
        <v>0</v>
      </c>
      <c r="HR266" s="104">
        <f>VALUE('Time Sheet KN'!HS266-'Time Sheet KN'!HR266)*24</f>
        <v>0</v>
      </c>
      <c r="HS266" s="104">
        <f>VALUE('Time Sheet KN'!HU266-'Time Sheet KN'!HT266)*24</f>
        <v>0</v>
      </c>
      <c r="HT266" s="104">
        <f>VALUE('Time Sheet KN'!HW266-'Time Sheet KN'!HV266)*24</f>
        <v>0</v>
      </c>
      <c r="HU266" s="105">
        <f t="shared" ref="HU266" si="2324">IF(AND(OR(HW$6="Sen",HW$6="Sel",HW$6="Rab",HW$6="Kam",HW$6="Jum"),SUM(HR266:HT266)&gt;=10),10,
IF(AND(OR(HW$6="Sen",HW$6="Sel",HW$6="Rab",HW$6="Kam",HW$6="Jum"),SUM(HR266:HT266)&lt;10),SUM(HR266:HT266),
IF(AND(HW$6="Sab",SUM(HR266:HT266)&gt;=9),9,
IF(AND(HW$6="Sab",SUM(HR266:HT266)&lt;9),SUM(HR266:HT266),
IF(OR(HW$6="Mgg",HW$6="Hon"),0)))))</f>
        <v>0</v>
      </c>
      <c r="HV266" s="5">
        <f t="shared" ref="HV266" si="2325">IF(AND(OR(HW$6="Sen",HW$6="Sel",HW$6="Rab",HW$6="Kam",HW$6="Jum"),SUM(HR266:HT266)&gt;=10),SUM(HR266:HT266)-10,
IF(AND(OR(HW$6="Sen",HW$6="Sel",HW$6="Rab",HW$6="Kam",HW$6="Jum"),SUM(HR266:HT266)&lt;10),0,
IF(AND(HW$6="Sab",SUM(HR266:HT266)&gt;=9),SUM(HR266:HT266)-9,
IF(AND(HW$6="Sab",SUM(HR266:HT266)&lt;9),0,
IF(OR(HW$6="Mgg",HW$6="Hon"),SUM(HR266:HT266),0)))))</f>
        <v>0</v>
      </c>
      <c r="HW266" s="5"/>
      <c r="HX266" s="5">
        <f>LOOKUP(HX$6,'Daily Absent'!$O$6:$AX$6,'Daily Absent'!$O266:$AX266)</f>
        <v>0</v>
      </c>
      <c r="HY266" s="104">
        <f>VALUE('Time Sheet KN'!HZ266-'Time Sheet KN'!HY266)*24</f>
        <v>0</v>
      </c>
      <c r="HZ266" s="104">
        <f>VALUE('Time Sheet KN'!IB266-'Time Sheet KN'!IA266)*24</f>
        <v>0</v>
      </c>
      <c r="IA266" s="104">
        <f>VALUE('Time Sheet KN'!ID266-'Time Sheet KN'!IC266)*24</f>
        <v>0</v>
      </c>
      <c r="IB266" s="105">
        <f t="shared" ref="IB266" si="2326">IF(AND(OR(ID$6="Sen",ID$6="Sel",ID$6="Rab",ID$6="Kam",ID$6="Jum"),SUM(HY266:IA266)&gt;=10),10,
IF(AND(OR(ID$6="Sen",ID$6="Sel",ID$6="Rab",ID$6="Kam",ID$6="Jum"),SUM(HY266:IA266)&lt;10),SUM(HY266:IA266),
IF(AND(ID$6="Sab",SUM(HY266:IA266)&gt;=9),9,
IF(AND(ID$6="Sab",SUM(HY266:IA266)&lt;9),SUM(HY266:IA266),
IF(OR(ID$6="Mgg",ID$6="Hon"),0)))))</f>
        <v>0</v>
      </c>
      <c r="IC266" s="5">
        <f t="shared" ref="IC266" si="2327">IF(AND(OR(ID$6="Sen",ID$6="Sel",ID$6="Rab",ID$6="Kam",ID$6="Jum"),SUM(HY266:IA266)&gt;=10),SUM(HY266:IA266)-10,
IF(AND(OR(ID$6="Sen",ID$6="Sel",ID$6="Rab",ID$6="Kam",ID$6="Jum"),SUM(HY266:IA266)&lt;10),0,
IF(AND(ID$6="Sab",SUM(HY266:IA266)&gt;=9),SUM(HY266:IA266)-9,
IF(AND(ID$6="Sab",SUM(HY266:IA266)&lt;9),0,
IF(OR(ID$6="Mgg",ID$6="Hon"),SUM(HY266:IA266),0)))))</f>
        <v>0</v>
      </c>
      <c r="ID266" s="5"/>
      <c r="IE266" s="5">
        <f>LOOKUP(IE$6,'Daily Absent'!$O$6:$AX$6,'Daily Absent'!$O266:$AX266)</f>
        <v>0</v>
      </c>
      <c r="IF266" s="104">
        <f>VALUE('Time Sheet KN'!IG266-'Time Sheet KN'!IF266)*24</f>
        <v>0</v>
      </c>
      <c r="IG266" s="104">
        <f>VALUE('Time Sheet KN'!II266-'Time Sheet KN'!IH266)*24</f>
        <v>0</v>
      </c>
      <c r="IH266" s="104">
        <f>VALUE('Time Sheet KN'!IK266-'Time Sheet KN'!IJ266)*24</f>
        <v>0</v>
      </c>
      <c r="II266" s="105">
        <f t="shared" ref="II266" si="2328">IF(AND(OR(IK$6="Sen",IK$6="Sel",IK$6="Rab",IK$6="Kam",IK$6="Jum"),SUM(IF266:IH266)&gt;=10),10,
IF(AND(OR(IK$6="Sen",IK$6="Sel",IK$6="Rab",IK$6="Kam",IK$6="Jum"),SUM(IF266:IH266)&lt;10),SUM(IF266:IH266),
IF(AND(IK$6="Sab",SUM(IF266:IH266)&gt;=9),9,
IF(AND(IK$6="Sab",SUM(IF266:IH266)&lt;9),SUM(IF266:IH266),
IF(OR(IK$6="Mgg",IK$6="Hon"),0)))))</f>
        <v>0</v>
      </c>
      <c r="IJ266" s="5">
        <f t="shared" ref="IJ266" si="2329">IF(AND(OR(IK$6="Sen",IK$6="Sel",IK$6="Rab",IK$6="Kam",IK$6="Jum"),SUM(IF266:IH266)&gt;=10),SUM(IF266:IH266)-10,
IF(AND(OR(IK$6="Sen",IK$6="Sel",IK$6="Rab",IK$6="Kam",IK$6="Jum"),SUM(IF266:IH266)&lt;10),0,
IF(AND(IK$6="Sab",SUM(IF266:IH266)&gt;=9),SUM(IF266:IH266)-9,
IF(AND(IK$6="Sab",SUM(IF266:IH266)&lt;9),0,
IF(OR(IK$6="Mgg",IK$6="Hon"),SUM(IF266:IH266),0)))))</f>
        <v>0</v>
      </c>
      <c r="IK266" s="5"/>
      <c r="IL266" s="5">
        <f>LOOKUP(IL$6,'Daily Absent'!$O$6:$AX$6,'Daily Absent'!$O266:$AX266)</f>
        <v>0</v>
      </c>
      <c r="IM266" s="104">
        <f>VALUE('Time Sheet KN'!IN266-'Time Sheet KN'!IM266)*24</f>
        <v>0</v>
      </c>
      <c r="IN266" s="104">
        <f>VALUE('Time Sheet KN'!IP266-'Time Sheet KN'!IO266)*24</f>
        <v>0</v>
      </c>
      <c r="IO266" s="104">
        <f>VALUE('Time Sheet KN'!IR266-'Time Sheet KN'!IQ266)*24</f>
        <v>0</v>
      </c>
      <c r="IP266" s="105">
        <f t="shared" ref="IP266" si="2330">IF(AND(OR(IR$6="Sen",IR$6="Sel",IR$6="Rab",IR$6="Kam",IR$6="Jum"),SUM(IM266:IO266)&gt;=10),10,
IF(AND(OR(IR$6="Sen",IR$6="Sel",IR$6="Rab",IR$6="Kam",IR$6="Jum"),SUM(IM266:IO266)&lt;10),SUM(IM266:IO266),
IF(AND(IR$6="Sab",SUM(IM266:IO266)&gt;=9),9,
IF(AND(IR$6="Sab",SUM(IM266:IO266)&lt;9),SUM(IM266:IO266),
IF(OR(IR$6="Mgg",IR$6="Hon"),0)))))</f>
        <v>0</v>
      </c>
      <c r="IQ266" s="5">
        <f t="shared" ref="IQ266" si="2331">IF(AND(OR(IR$6="Sen",IR$6="Sel",IR$6="Rab",IR$6="Kam",IR$6="Jum"),SUM(IM266:IO266)&gt;=10),SUM(IM266:IO266)-10,
IF(AND(OR(IR$6="Sen",IR$6="Sel",IR$6="Rab",IR$6="Kam",IR$6="Jum"),SUM(IM266:IO266)&lt;10),0,
IF(AND(IR$6="Sab",SUM(IM266:IO266)&gt;=9),SUM(IM266:IO266)-9,
IF(AND(IR$6="Sab",SUM(IM266:IO266)&lt;9),0,
IF(OR(IR$6="Mgg",IR$6="Hon"),SUM(IM266:IO266),0)))))</f>
        <v>0</v>
      </c>
      <c r="IR266" s="5"/>
      <c r="IS266" s="5">
        <f>LOOKUP(IS$6,'Daily Absent'!$O$6:$AX$6,'Daily Absent'!$O266:$AX266)</f>
        <v>0</v>
      </c>
      <c r="IT266" s="104">
        <f>VALUE('Time Sheet KN'!IU266-'Time Sheet KN'!IT266)*24</f>
        <v>0</v>
      </c>
      <c r="IU266" s="104">
        <f>VALUE('Time Sheet KN'!IW266-'Time Sheet KN'!IV266)*24</f>
        <v>0</v>
      </c>
      <c r="IV266" s="104">
        <f>VALUE('Time Sheet KN'!IY266-'Time Sheet KN'!IX266)*24</f>
        <v>0</v>
      </c>
      <c r="IW266" s="105">
        <f t="shared" ref="IW266" si="2332">IF(AND(OR(IY$6="Sen",IY$6="Sel",IY$6="Rab",IY$6="Kam",IY$6="Jum"),SUM(IT266:IV266)&gt;=10),10,
IF(AND(OR(IY$6="Sen",IY$6="Sel",IY$6="Rab",IY$6="Kam",IY$6="Jum"),SUM(IT266:IV266)&lt;10),SUM(IT266:IV266),
IF(AND(IY$6="Sab",SUM(IT266:IV266)&gt;=9),9,
IF(AND(IY$6="Sab",SUM(IT266:IV266)&lt;9),SUM(IT266:IV266),
IF(OR(IY$6="Mgg",IY$6="Hon"),0)))))</f>
        <v>0</v>
      </c>
      <c r="IX266" s="5">
        <f t="shared" ref="IX266" si="2333">IF(AND(OR(IY$6="Sen",IY$6="Sel",IY$6="Rab",IY$6="Kam",IY$6="Jum"),SUM(IT266:IV266)&gt;=10),SUM(IT266:IV266)-10,
IF(AND(OR(IY$6="Sen",IY$6="Sel",IY$6="Rab",IY$6="Kam",IY$6="Jum"),SUM(IT266:IV266)&lt;10),0,
IF(AND(IY$6="Sab",SUM(IT266:IV266)&gt;=9),SUM(IT266:IV266)-9,
IF(AND(IY$6="Sab",SUM(IT266:IV266)&lt;9),0,
IF(OR(IY$6="Mgg",IY$6="Hon"),SUM(IT266:IV266),0)))))</f>
        <v>0</v>
      </c>
      <c r="IY266" s="5"/>
      <c r="IZ266" s="5">
        <f>LOOKUP(IZ$6,'Daily Absent'!$O$6:$AX$6,'Daily Absent'!$O266:$AX266)</f>
        <v>0</v>
      </c>
      <c r="JA266" s="104">
        <f>VALUE('Time Sheet KN'!JB266-'Time Sheet KN'!JA266)*24</f>
        <v>0</v>
      </c>
      <c r="JB266" s="104">
        <f>VALUE('Time Sheet KN'!JD266-'Time Sheet KN'!JC266)*24</f>
        <v>0</v>
      </c>
      <c r="JC266" s="104">
        <f>VALUE('Time Sheet KN'!JF266-'Time Sheet KN'!JE266)*24</f>
        <v>0</v>
      </c>
      <c r="JD266" s="105">
        <f t="shared" ref="JD266" si="2334">IF(AND(OR(JF$6="Sen",JF$6="Sel",JF$6="Rab",JF$6="Kam",JF$6="Jum"),SUM(JA266:JC266)&gt;=10),10,
IF(AND(OR(JF$6="Sen",JF$6="Sel",JF$6="Rab",JF$6="Kam",JF$6="Jum"),SUM(JA266:JC266)&lt;10),SUM(JA266:JC266),
IF(AND(JF$6="Sab",SUM(JA266:JC266)&gt;=9),9,
IF(AND(JF$6="Sab",SUM(JA266:JC266)&lt;9),SUM(JA266:JC266),
IF(OR(JF$6="Mgg",JF$6="Hon"),0)))))</f>
        <v>0</v>
      </c>
      <c r="JE266" s="5">
        <f t="shared" ref="JE266" si="2335">IF(AND(OR(JF$6="Sen",JF$6="Sel",JF$6="Rab",JF$6="Kam",JF$6="Jum"),SUM(JA266:JC266)&gt;=10),SUM(JA266:JC266)-10,
IF(AND(OR(JF$6="Sen",JF$6="Sel",JF$6="Rab",JF$6="Kam",JF$6="Jum"),SUM(JA266:JC266)&lt;10),0,
IF(AND(JF$6="Sab",SUM(JA266:JC266)&gt;=9),SUM(JA266:JC266)-9,
IF(AND(JF$6="Sab",SUM(JA266:JC266)&lt;9),0,
IF(OR(JF$6="Mgg",JF$6="Hon"),SUM(JA266:JC266),0)))))</f>
        <v>0</v>
      </c>
      <c r="JF266" s="5"/>
    </row>
    <row r="267" spans="1:266" ht="21" customHeight="1">
      <c r="A267" s="54">
        <f>IF('Master MP Status'!A267&gt;0,'Master MP Status'!A267,"")</f>
        <v>259</v>
      </c>
      <c r="B267" s="5" t="str">
        <f>IF(ISTEXT('Master MP Status'!B267),'Master MP Status'!B267,"")</f>
        <v>DIRECT</v>
      </c>
      <c r="C267" s="153" t="str">
        <f>IF(OR(ISTEXT('Master MP Status'!C267),'Master MP Status'!C267&gt;0),'Master MP Status'!C267,"")</f>
        <v/>
      </c>
      <c r="D267" s="154" t="str">
        <f>IF(OR(ISTEXT('Master MP Status'!D267),'Master MP Status'!D267&gt;0),'Master MP Status'!D267,"")</f>
        <v>B250179</v>
      </c>
      <c r="E267" s="5" t="str">
        <f>IF(ISTEXT('Master MP Status'!E267),'Master MP Status'!E267,"")</f>
        <v>JAKA RAHAYU</v>
      </c>
      <c r="F267" s="5" t="str">
        <f>IF(ISTEXT('Master MP Status'!F267),'Master MP Status'!F267,"")</f>
        <v/>
      </c>
      <c r="G267" s="5" t="str">
        <f>IF(ISTEXT('Master MP Status'!G267),'Master MP Status'!G267,"")</f>
        <v>Serang</v>
      </c>
      <c r="H267" s="5" t="str">
        <f>IF(ISTEXT('Master MP Status'!H267),'Master MP Status'!H267,"")</f>
        <v>MURSID</v>
      </c>
      <c r="I267" s="5" t="str">
        <f>IF(ISTEXT('Master MP Status'!I267),'Master MP Status'!I267,"")</f>
        <v>Fitter 2</v>
      </c>
      <c r="J267" s="5" t="str">
        <f>IF(ISTEXT('Master MP Status'!J267),'Master MP Status'!J267,"")</f>
        <v>Fitter 2</v>
      </c>
      <c r="K267" s="9">
        <f>IF(OR('Master MP Status'!K267=0,'Master MP Status'!K267=""),"",'Master MP Status'!K267)</f>
        <v>45857</v>
      </c>
      <c r="L267" s="9">
        <f>IF(OR('Master MP Status'!L267=0,'Master MP Status'!L267=""),"",'Master MP Status'!L267)</f>
        <v>45857</v>
      </c>
      <c r="M267" s="9" t="str">
        <f>IF(OR('Master MP Status'!M267=0,'Master MP Status'!M267=""),"",'Master MP Status'!M267)</f>
        <v/>
      </c>
      <c r="N267" s="5" t="str">
        <f>IF(ISTEXT('Master MP Status'!N267),'Master MP Status'!N267,"")</f>
        <v/>
      </c>
      <c r="O267" s="5">
        <f>LOOKUP(O$6,'Daily Absent'!$O$6:$AX$6,'Daily Absent'!$O267:$AX267)</f>
        <v>0</v>
      </c>
      <c r="P267" s="104">
        <f>VALUE('Time Sheet KN'!Q267-'Time Sheet KN'!P267)*24</f>
        <v>0</v>
      </c>
      <c r="Q267" s="104">
        <f>VALUE('Time Sheet KN'!S267-'Time Sheet KN'!R267)*24</f>
        <v>0</v>
      </c>
      <c r="R267" s="104">
        <f>VALUE('Time Sheet KN'!U267-'Time Sheet KN'!T267)*24</f>
        <v>0</v>
      </c>
      <c r="S267" s="105">
        <f t="shared" ref="S267:S280" si="2336">IF(AND(OR(U$6="Sen",U$6="Sel",U$6="Rab",U$6="Kam",U$6="Jum"),SUM(P267:R267)&gt;=10),10,
IF(AND(OR(U$6="Sen",U$6="Sel",U$6="Rab",U$6="Kam",U$6="Jum"),SUM(P267:R267)&lt;10),SUM(P267:R267),
IF(AND(U$6="Sab",SUM(P267:R267)&gt;=9),9,
IF(AND(U$6="Sab",SUM(P267:R267)&lt;9),SUM(P267:R267),
IF(OR(U$6="Mgg",U$6="Hon"),0)))))</f>
        <v>0</v>
      </c>
      <c r="T267" s="5">
        <f t="shared" ref="T267:T280" si="2337">IF(AND(OR(U$6="Sen",U$6="Sel",U$6="Rab",U$6="Kam",U$6="Jum"),SUM(P267:R267)&gt;=10),SUM(P267:R267)-10,
IF(AND(OR(U$6="Sen",U$6="Sel",U$6="Rab",U$6="Kam",U$6="Jum"),SUM(P267:R267)&lt;10),0,
IF(AND(U$6="Sab",SUM(P267:R267)&gt;=9),SUM(P267:R267)-9,
IF(AND(U$6="Sab",SUM(P267:R267)&lt;9),0,
IF(OR(U$6="Mgg",U$6="Hon"),SUM(P267:R267),0)))))</f>
        <v>0</v>
      </c>
      <c r="U267" s="5"/>
      <c r="V267" s="5">
        <f>LOOKUP(V$6,'Daily Absent'!$O$6:$AX$6,'Daily Absent'!$O267:$AX267)</f>
        <v>0</v>
      </c>
      <c r="W267" s="104">
        <f>VALUE('Time Sheet KN'!X267-'Time Sheet KN'!W267)*24</f>
        <v>0</v>
      </c>
      <c r="X267" s="104">
        <f>VALUE('Time Sheet KN'!Z267-'Time Sheet KN'!Y267)*24</f>
        <v>0</v>
      </c>
      <c r="Y267" s="104">
        <f>VALUE('Time Sheet KN'!AB267-'Time Sheet KN'!AA267)*24</f>
        <v>0</v>
      </c>
      <c r="Z267" s="105">
        <f t="shared" ref="Z267:Z280" si="2338">IF(AND(OR(AB$6="Sen",AB$6="Sel",AB$6="Rab",AB$6="Kam",AB$6="Jum"),SUM(W267:Y267)&gt;=10),10,
IF(AND(OR(AB$6="Sen",AB$6="Sel",AB$6="Rab",AB$6="Kam",AB$6="Jum"),SUM(W267:Y267)&lt;10),SUM(W267:Y267),
IF(AND(AB$6="Sab",SUM(W267:Y267)&gt;=9),9,
IF(AND(AB$6="Sab",SUM(W267:Y267)&lt;9),SUM(W267:Y267),
IF(OR(AB$6="Mgg",AB$6="Hon"),0)))))</f>
        <v>0</v>
      </c>
      <c r="AA267" s="5">
        <f t="shared" ref="AA267:AA280" si="2339">IF(AND(OR(AB$6="Sen",AB$6="Sel",AB$6="Rab",AB$6="Kam",AB$6="Jum"),SUM(W267:Y267)&gt;=10),SUM(W267:Y267)-10,
IF(AND(OR(AB$6="Sen",AB$6="Sel",AB$6="Rab",AB$6="Kam",AB$6="Jum"),SUM(W267:Y267)&lt;10),0,
IF(AND(AB$6="Sab",SUM(W267:Y267)&gt;=9),SUM(W267:Y267)-9,
IF(AND(AB$6="Sab",SUM(W267:Y267)&lt;9),0,
IF(OR(AB$6="Mgg",AB$6="Hon"),SUM(W267:Y267),0)))))</f>
        <v>0</v>
      </c>
      <c r="AB267" s="5"/>
      <c r="AC267" s="5">
        <f>LOOKUP(AC$6,'Daily Absent'!$O$6:$AX$6,'Daily Absent'!$O267:$AX267)</f>
        <v>0</v>
      </c>
      <c r="AD267" s="104">
        <f>VALUE('Time Sheet KN'!AE267-'Time Sheet KN'!AD267)*24</f>
        <v>0</v>
      </c>
      <c r="AE267" s="104">
        <f>VALUE('Time Sheet KN'!AG267-'Time Sheet KN'!AF267)*24</f>
        <v>0</v>
      </c>
      <c r="AF267" s="104">
        <f>VALUE('Time Sheet KN'!AI267-'Time Sheet KN'!AH267)*24</f>
        <v>0</v>
      </c>
      <c r="AG267" s="105">
        <f t="shared" ref="AG267:AG280" si="2340">IF(AND(OR(AI$6="Sen",AI$6="Sel",AI$6="Rab",AI$6="Kam",AI$6="Jum"),SUM(AD267:AF267)&gt;=10),10,
IF(AND(OR(AI$6="Sen",AI$6="Sel",AI$6="Rab",AI$6="Kam",AI$6="Jum"),SUM(AD267:AF267)&lt;10),SUM(AD267:AF267),
IF(AND(AI$6="Sab",SUM(AD267:AF267)&gt;=9),9,
IF(AND(AI$6="Sab",SUM(AD267:AF267)&lt;9),SUM(AD267:AF267),
IF(OR(AI$6="Mgg",AI$6="Hon"),0)))))</f>
        <v>0</v>
      </c>
      <c r="AH267" s="5">
        <f t="shared" ref="AH267:AH280" si="2341">IF(AND(OR(AI$6="Sen",AI$6="Sel",AI$6="Rab",AI$6="Kam",AI$6="Jum"),SUM(AD267:AF267)&gt;=10),SUM(AD267:AF267)-10,
IF(AND(OR(AI$6="Sen",AI$6="Sel",AI$6="Rab",AI$6="Kam",AI$6="Jum"),SUM(AD267:AF267)&lt;10),0,
IF(AND(AI$6="Sab",SUM(AD267:AF267)&gt;=9),SUM(AD267:AF267)-9,
IF(AND(AI$6="Sab",SUM(AD267:AF267)&lt;9),0,
IF(OR(AI$6="Mgg",AI$6="Hon"),SUM(AD267:AF267),0)))))</f>
        <v>0</v>
      </c>
      <c r="AI267" s="5"/>
      <c r="AJ267" s="5">
        <f>LOOKUP(AJ$6,'Daily Absent'!$O$6:$AX$6,'Daily Absent'!$O267:$AX267)</f>
        <v>0</v>
      </c>
      <c r="AK267" s="104">
        <f>VALUE('Time Sheet KN'!AL267-'Time Sheet KN'!AK267)*24</f>
        <v>0</v>
      </c>
      <c r="AL267" s="104">
        <f>VALUE('Time Sheet KN'!AN267-'Time Sheet KN'!AM267)*24</f>
        <v>0</v>
      </c>
      <c r="AM267" s="104">
        <f>VALUE('Time Sheet KN'!AP267-'Time Sheet KN'!AO267)*24</f>
        <v>0</v>
      </c>
      <c r="AN267" s="105">
        <f t="shared" ref="AN267:AN280" si="2342">IF(AND(OR(AP$6="Sen",AP$6="Sel",AP$6="Rab",AP$6="Kam",AP$6="Jum"),SUM(AK267:AM267)&gt;=10),10,
IF(AND(OR(AP$6="Sen",AP$6="Sel",AP$6="Rab",AP$6="Kam",AP$6="Jum"),SUM(AK267:AM267)&lt;10),SUM(AK267:AM267),
IF(AND(AP$6="Sab",SUM(AK267:AM267)&gt;=9),9,
IF(AND(AP$6="Sab",SUM(AK267:AM267)&lt;9),SUM(AK267:AM267),
IF(OR(AP$6="Mgg",AP$6="Hon"),0)))))</f>
        <v>0</v>
      </c>
      <c r="AO267" s="5">
        <f t="shared" ref="AO267:AO280" si="2343">IF(AND(OR(AP$6="Sen",AP$6="Sel",AP$6="Rab",AP$6="Kam",AP$6="Jum"),SUM(AK267:AM267)&gt;=10),SUM(AK267:AM267)-10,
IF(AND(OR(AP$6="Sen",AP$6="Sel",AP$6="Rab",AP$6="Kam",AP$6="Jum"),SUM(AK267:AM267)&lt;10),0,
IF(AND(AP$6="Sab",SUM(AK267:AM267)&gt;=9),SUM(AK267:AM267)-9,
IF(AND(AP$6="Sab",SUM(AK267:AM267)&lt;9),0,
IF(OR(AP$6="Mgg",AP$6="Hon"),SUM(AK267:AM267),0)))))</f>
        <v>0</v>
      </c>
      <c r="AP267" s="5"/>
      <c r="AQ267" s="5">
        <f>LOOKUP(AQ$6,'Daily Absent'!$O$6:$AX$6,'Daily Absent'!$O267:$AX267)</f>
        <v>0</v>
      </c>
      <c r="AR267" s="104">
        <f>VALUE('Time Sheet KN'!AS267-'Time Sheet KN'!AR267)*24</f>
        <v>0</v>
      </c>
      <c r="AS267" s="104">
        <f>VALUE('Time Sheet KN'!AU267-'Time Sheet KN'!AT267)*24</f>
        <v>0</v>
      </c>
      <c r="AT267" s="104">
        <f>VALUE('Time Sheet KN'!AW267-'Time Sheet KN'!AV267)*24</f>
        <v>0</v>
      </c>
      <c r="AU267" s="105">
        <f t="shared" ref="AU267:AU280" si="2344">IF(AND(OR(AW$6="Sen",AW$6="Sel",AW$6="Rab",AW$6="Kam",AW$6="Jum"),SUM(AR267:AT267)&gt;=10),10,
IF(AND(OR(AW$6="Sen",AW$6="Sel",AW$6="Rab",AW$6="Kam",AW$6="Jum"),SUM(AR267:AT267)&lt;10),SUM(AR267:AT267),
IF(AND(AW$6="Sab",SUM(AR267:AT267)&gt;=9),9,
IF(AND(AW$6="Sab",SUM(AR267:AT267)&lt;9),SUM(AR267:AT267),
IF(OR(AW$6="Mgg",AW$6="Hon"),0)))))</f>
        <v>0</v>
      </c>
      <c r="AV267" s="5">
        <f t="shared" ref="AV267:AV280" si="2345">IF(AND(OR(AW$6="Sen",AW$6="Sel",AW$6="Rab",AW$6="Kam",AW$6="Jum"),SUM(AR267:AT267)&gt;=10),SUM(AR267:AT267)-10,
IF(AND(OR(AW$6="Sen",AW$6="Sel",AW$6="Rab",AW$6="Kam",AW$6="Jum"),SUM(AR267:AT267)&lt;10),0,
IF(AND(AW$6="Sab",SUM(AR267:AT267)&gt;=9),SUM(AR267:AT267)-9,
IF(AND(AW$6="Sab",SUM(AR267:AT267)&lt;9),0,
IF(OR(AW$6="Mgg",AW$6="Hon"),SUM(AR267:AT267),0)))))</f>
        <v>0</v>
      </c>
      <c r="AW267" s="5"/>
      <c r="AX267" s="5">
        <f>LOOKUP(AX$6,'Daily Absent'!$O$6:$AX$6,'Daily Absent'!$O267:$AX267)</f>
        <v>0</v>
      </c>
      <c r="AY267" s="104">
        <f>VALUE('Time Sheet KN'!AZ267-'Time Sheet KN'!AY267)*24</f>
        <v>0</v>
      </c>
      <c r="AZ267" s="104">
        <f>VALUE('Time Sheet KN'!BB267-'Time Sheet KN'!BA267)*24</f>
        <v>0</v>
      </c>
      <c r="BA267" s="104">
        <f>VALUE('Time Sheet KN'!BD267-'Time Sheet KN'!BC267)*24</f>
        <v>0</v>
      </c>
      <c r="BB267" s="105">
        <f t="shared" ref="BB267:BB280" si="2346">IF(AND(OR(BD$6="Sen",BD$6="Sel",BD$6="Rab",BD$6="Kam",BD$6="Jum"),SUM(AY267:BA267)&gt;=10),10,
IF(AND(OR(BD$6="Sen",BD$6="Sel",BD$6="Rab",BD$6="Kam",BD$6="Jum"),SUM(AY267:BA267)&lt;10),SUM(AY267:BA267),
IF(AND(BD$6="Sab",SUM(AY267:BA267)&gt;=9),9,
IF(AND(BD$6="Sab",SUM(AY267:BA267)&lt;9),SUM(AY267:BA267),
IF(OR(BD$6="Mgg",BD$6="Hon"),0)))))</f>
        <v>0</v>
      </c>
      <c r="BC267" s="5">
        <f t="shared" ref="BC267:BC280" si="2347">IF(AND(OR(BD$6="Sen",BD$6="Sel",BD$6="Rab",BD$6="Kam",BD$6="Jum"),SUM(AY267:BA267)&gt;=10),SUM(AY267:BA267)-10,
IF(AND(OR(BD$6="Sen",BD$6="Sel",BD$6="Rab",BD$6="Kam",BD$6="Jum"),SUM(AY267:BA267)&lt;10),0,
IF(AND(BD$6="Sab",SUM(AY267:BA267)&gt;=9),SUM(AY267:BA267)-9,
IF(AND(BD$6="Sab",SUM(AY267:BA267)&lt;9),0,
IF(OR(BD$6="Mgg",BD$6="Hon"),SUM(AY267:BA267),0)))))</f>
        <v>0</v>
      </c>
      <c r="BD267" s="5"/>
      <c r="BE267" s="5">
        <f>LOOKUP(BE$6,'Daily Absent'!$O$6:$AX$6,'Daily Absent'!$O267:$AX267)</f>
        <v>0</v>
      </c>
      <c r="BF267" s="104">
        <f>VALUE('Time Sheet KN'!BG267-'Time Sheet KN'!BF267)*24</f>
        <v>0</v>
      </c>
      <c r="BG267" s="104">
        <f>VALUE('Time Sheet KN'!BI267-'Time Sheet KN'!BH267)*24</f>
        <v>0</v>
      </c>
      <c r="BH267" s="104">
        <f>VALUE('Time Sheet KN'!BK267-'Time Sheet KN'!BJ267)*24</f>
        <v>0</v>
      </c>
      <c r="BI267" s="105">
        <f t="shared" ref="BI267:BI280" si="2348">IF(AND(OR(BK$6="Sen",BK$6="Sel",BK$6="Rab",BK$6="Kam",BK$6="Jum"),SUM(BF267:BH267)&gt;=10),10,
IF(AND(OR(BK$6="Sen",BK$6="Sel",BK$6="Rab",BK$6="Kam",BK$6="Jum"),SUM(BF267:BH267)&lt;10),SUM(BF267:BH267),
IF(AND(BK$6="Sab",SUM(BF267:BH267)&gt;=9),9,
IF(AND(BK$6="Sab",SUM(BF267:BH267)&lt;9),SUM(BF267:BH267),
IF(OR(BK$6="Mgg",BK$6="Hon"),0)))))</f>
        <v>0</v>
      </c>
      <c r="BJ267" s="5">
        <f t="shared" ref="BJ267:BJ280" si="2349">IF(AND(OR(BK$6="Sen",BK$6="Sel",BK$6="Rab",BK$6="Kam",BK$6="Jum"),SUM(BF267:BH267)&gt;=10),SUM(BF267:BH267)-10,
IF(AND(OR(BK$6="Sen",BK$6="Sel",BK$6="Rab",BK$6="Kam",BK$6="Jum"),SUM(BF267:BH267)&lt;10),0,
IF(AND(BK$6="Sab",SUM(BF267:BH267)&gt;=9),SUM(BF267:BH267)-9,
IF(AND(BK$6="Sab",SUM(BF267:BH267)&lt;9),0,
IF(OR(BK$6="Mgg",BK$6="Hon"),SUM(BF267:BH267),0)))))</f>
        <v>0</v>
      </c>
      <c r="BK267" s="5"/>
      <c r="BL267" s="5">
        <f>LOOKUP(BL$6,'Daily Absent'!$O$6:$AX$6,'Daily Absent'!$O267:$AX267)</f>
        <v>0</v>
      </c>
      <c r="BM267" s="104">
        <f>VALUE('Time Sheet KN'!BN267-'Time Sheet KN'!BM267)*24</f>
        <v>0</v>
      </c>
      <c r="BN267" s="104">
        <f>VALUE('Time Sheet KN'!BP267-'Time Sheet KN'!BO267)*24</f>
        <v>0</v>
      </c>
      <c r="BO267" s="104">
        <f>VALUE('Time Sheet KN'!BR267-'Time Sheet KN'!BQ267)*24</f>
        <v>0</v>
      </c>
      <c r="BP267" s="105">
        <f t="shared" ref="BP267:BP280" si="2350">IF(AND(OR(BR$6="Sen",BR$6="Sel",BR$6="Rab",BR$6="Kam",BR$6="Jum"),SUM(BM267:BO267)&gt;=10),10,
IF(AND(OR(BR$6="Sen",BR$6="Sel",BR$6="Rab",BR$6="Kam",BR$6="Jum"),SUM(BM267:BO267)&lt;10),SUM(BM267:BO267),
IF(AND(BR$6="Sab",SUM(BM267:BO267)&gt;=9),9,
IF(AND(BR$6="Sab",SUM(BM267:BO267)&lt;9),SUM(BM267:BO267),
IF(OR(BR$6="Mgg",BR$6="Hon"),0)))))</f>
        <v>0</v>
      </c>
      <c r="BQ267" s="5">
        <f t="shared" ref="BQ267:BQ280" si="2351">IF(AND(OR(BR$6="Sen",BR$6="Sel",BR$6="Rab",BR$6="Kam",BR$6="Jum"),SUM(BM267:BO267)&gt;=10),SUM(BM267:BO267)-10,
IF(AND(OR(BR$6="Sen",BR$6="Sel",BR$6="Rab",BR$6="Kam",BR$6="Jum"),SUM(BM267:BO267)&lt;10),0,
IF(AND(BR$6="Sab",SUM(BM267:BO267)&gt;=9),SUM(BM267:BO267)-9,
IF(AND(BR$6="Sab",SUM(BM267:BO267)&lt;9),0,
IF(OR(BR$6="Mgg",BR$6="Hon"),SUM(BM267:BO267),0)))))</f>
        <v>0</v>
      </c>
      <c r="BR267" s="5"/>
      <c r="BS267" s="5">
        <f>LOOKUP(BS$6,'Daily Absent'!$O$6:$AX$6,'Daily Absent'!$O267:$AX267)</f>
        <v>0</v>
      </c>
      <c r="BT267" s="104">
        <f>VALUE('Time Sheet KN'!BU267-'Time Sheet KN'!BT267)*24</f>
        <v>0</v>
      </c>
      <c r="BU267" s="104">
        <f>VALUE('Time Sheet KN'!BW267-'Time Sheet KN'!BV267)*24</f>
        <v>0</v>
      </c>
      <c r="BV267" s="104">
        <f>VALUE('Time Sheet KN'!BY267-'Time Sheet KN'!BX267)*24</f>
        <v>0</v>
      </c>
      <c r="BW267" s="105">
        <f t="shared" ref="BW267:BW280" si="2352">IF(AND(OR(BY$6="Sen",BY$6="Sel",BY$6="Rab",BY$6="Kam",BY$6="Jum"),SUM(BT267:BV267)&gt;=10),10,
IF(AND(OR(BY$6="Sen",BY$6="Sel",BY$6="Rab",BY$6="Kam",BY$6="Jum"),SUM(BT267:BV267)&lt;10),SUM(BT267:BV267),
IF(AND(BY$6="Sab",SUM(BT267:BV267)&gt;=9),9,
IF(AND(BY$6="Sab",SUM(BT267:BV267)&lt;9),SUM(BT267:BV267),
IF(OR(BY$6="Mgg",BY$6="Hon"),0)))))</f>
        <v>0</v>
      </c>
      <c r="BX267" s="5">
        <f t="shared" ref="BX267:BX280" si="2353">IF(AND(OR(BY$6="Sen",BY$6="Sel",BY$6="Rab",BY$6="Kam",BY$6="Jum"),SUM(BT267:BV267)&gt;=10),SUM(BT267:BV267)-10,
IF(AND(OR(BY$6="Sen",BY$6="Sel",BY$6="Rab",BY$6="Kam",BY$6="Jum"),SUM(BT267:BV267)&lt;10),0,
IF(AND(BY$6="Sab",SUM(BT267:BV267)&gt;=9),SUM(BT267:BV267)-9,
IF(AND(BY$6="Sab",SUM(BT267:BV267)&lt;9),0,
IF(OR(BY$6="Mgg",BY$6="Hon"),SUM(BT267:BV267),0)))))</f>
        <v>0</v>
      </c>
      <c r="BY267" s="5"/>
      <c r="BZ267" s="5">
        <f>LOOKUP(BZ$6,'Daily Absent'!$O$6:$AX$6,'Daily Absent'!$O267:$AX267)</f>
        <v>0</v>
      </c>
      <c r="CA267" s="104">
        <f>VALUE('Time Sheet KN'!CB267-'Time Sheet KN'!CA267)*24</f>
        <v>0</v>
      </c>
      <c r="CB267" s="104">
        <f>VALUE('Time Sheet KN'!CD267-'Time Sheet KN'!CC267)*24</f>
        <v>0</v>
      </c>
      <c r="CC267" s="104">
        <f>VALUE('Time Sheet KN'!CF267-'Time Sheet KN'!CE267)*24</f>
        <v>0</v>
      </c>
      <c r="CD267" s="105">
        <f t="shared" ref="CD267:CD280" si="2354">IF(AND(OR(CF$6="Sen",CF$6="Sel",CF$6="Rab",CF$6="Kam",CF$6="Jum"),SUM(CA267:CC267)&gt;=10),10,
IF(AND(OR(CF$6="Sen",CF$6="Sel",CF$6="Rab",CF$6="Kam",CF$6="Jum"),SUM(CA267:CC267)&lt;10),SUM(CA267:CC267),
IF(AND(CF$6="Sab",SUM(CA267:CC267)&gt;=9),9,
IF(AND(CF$6="Sab",SUM(CA267:CC267)&lt;9),SUM(CA267:CC267),
IF(OR(CF$6="Mgg",CF$6="Hon"),0)))))</f>
        <v>0</v>
      </c>
      <c r="CE267" s="5">
        <f t="shared" ref="CE267:CE280" si="2355">IF(AND(OR(CF$6="Sen",CF$6="Sel",CF$6="Rab",CF$6="Kam",CF$6="Jum"),SUM(CA267:CC267)&gt;=10),SUM(CA267:CC267)-10,
IF(AND(OR(CF$6="Sen",CF$6="Sel",CF$6="Rab",CF$6="Kam",CF$6="Jum"),SUM(CA267:CC267)&lt;10),0,
IF(AND(CF$6="Sab",SUM(CA267:CC267)&gt;=9),SUM(CA267:CC267)-9,
IF(AND(CF$6="Sab",SUM(CA267:CC267)&lt;9),0,
IF(OR(CF$6="Mgg",CF$6="Hon"),SUM(CA267:CC267),0)))))</f>
        <v>0</v>
      </c>
      <c r="CF267" s="5"/>
      <c r="CG267" s="5">
        <f>LOOKUP(CG$6,'Daily Absent'!$O$6:$AX$6,'Daily Absent'!$O267:$AX267)</f>
        <v>0</v>
      </c>
      <c r="CH267" s="104">
        <f>VALUE('Time Sheet KN'!CI267-'Time Sheet KN'!CH267)*24</f>
        <v>0</v>
      </c>
      <c r="CI267" s="104">
        <f>VALUE('Time Sheet KN'!CK267-'Time Sheet KN'!CJ267)*24</f>
        <v>0</v>
      </c>
      <c r="CJ267" s="104">
        <f>VALUE('Time Sheet KN'!CM267-'Time Sheet KN'!CL267)*24</f>
        <v>0</v>
      </c>
      <c r="CK267" s="105">
        <f t="shared" ref="CK267:CK280" si="2356">IF(AND(OR(CM$6="Sen",CM$6="Sel",CM$6="Rab",CM$6="Kam",CM$6="Jum"),SUM(CH267:CJ267)&gt;=10),10,
IF(AND(OR(CM$6="Sen",CM$6="Sel",CM$6="Rab",CM$6="Kam",CM$6="Jum"),SUM(CH267:CJ267)&lt;10),SUM(CH267:CJ267),
IF(AND(CM$6="Sab",SUM(CH267:CJ267)&gt;=9),9,
IF(AND(CM$6="Sab",SUM(CH267:CJ267)&lt;9),SUM(CH267:CJ267),
IF(OR(CM$6="Mgg",CM$6="Hon"),0)))))</f>
        <v>0</v>
      </c>
      <c r="CL267" s="5">
        <f t="shared" ref="CL267:CL280" si="2357">IF(AND(OR(CM$6="Sen",CM$6="Sel",CM$6="Rab",CM$6="Kam",CM$6="Jum"),SUM(CH267:CJ267)&gt;=10),SUM(CH267:CJ267)-10,
IF(AND(OR(CM$6="Sen",CM$6="Sel",CM$6="Rab",CM$6="Kam",CM$6="Jum"),SUM(CH267:CJ267)&lt;10),0,
IF(AND(CM$6="Sab",SUM(CH267:CJ267)&gt;=9),SUM(CH267:CJ267)-9,
IF(AND(CM$6="Sab",SUM(CH267:CJ267)&lt;9),0,
IF(OR(CM$6="Mgg",CM$6="Hon"),SUM(CH267:CJ267),0)))))</f>
        <v>0</v>
      </c>
      <c r="CM267" s="5"/>
      <c r="CN267" s="5">
        <f>LOOKUP(CN$6,'Daily Absent'!$O$6:$AX$6,'Daily Absent'!$O267:$AX267)</f>
        <v>0</v>
      </c>
      <c r="CO267" s="104">
        <f>VALUE('Time Sheet KN'!CP267-'Time Sheet KN'!CO267)*24</f>
        <v>0</v>
      </c>
      <c r="CP267" s="104">
        <f>VALUE('Time Sheet KN'!CR267-'Time Sheet KN'!CQ267)*24</f>
        <v>0</v>
      </c>
      <c r="CQ267" s="104">
        <f>VALUE('Time Sheet KN'!CT267-'Time Sheet KN'!CS267)*24</f>
        <v>0</v>
      </c>
      <c r="CR267" s="105">
        <f t="shared" ref="CR267:CR280" si="2358">IF(AND(OR(CT$6="Sen",CT$6="Sel",CT$6="Rab",CT$6="Kam",CT$6="Jum"),SUM(CO267:CQ267)&gt;=10),10,
IF(AND(OR(CT$6="Sen",CT$6="Sel",CT$6="Rab",CT$6="Kam",CT$6="Jum"),SUM(CO267:CQ267)&lt;10),SUM(CO267:CQ267),
IF(AND(CT$6="Sab",SUM(CO267:CQ267)&gt;=9),9,
IF(AND(CT$6="Sab",SUM(CO267:CQ267)&lt;9),SUM(CO267:CQ267),
IF(OR(CT$6="Mgg",CT$6="Hon"),0)))))</f>
        <v>0</v>
      </c>
      <c r="CS267" s="5">
        <f t="shared" ref="CS267:CS280" si="2359">IF(AND(OR(CT$6="Sen",CT$6="Sel",CT$6="Rab",CT$6="Kam",CT$6="Jum"),SUM(CO267:CQ267)&gt;=10),SUM(CO267:CQ267)-10,
IF(AND(OR(CT$6="Sen",CT$6="Sel",CT$6="Rab",CT$6="Kam",CT$6="Jum"),SUM(CO267:CQ267)&lt;10),0,
IF(AND(CT$6="Sab",SUM(CO267:CQ267)&gt;=9),SUM(CO267:CQ267)-9,
IF(AND(CT$6="Sab",SUM(CO267:CQ267)&lt;9),0,
IF(OR(CT$6="Mgg",CT$6="Hon"),SUM(CO267:CQ267),0)))))</f>
        <v>0</v>
      </c>
      <c r="CT267" s="5"/>
      <c r="CU267" s="5">
        <f>LOOKUP(CU$6,'Daily Absent'!$O$6:$AX$6,'Daily Absent'!$O267:$AX267)</f>
        <v>0</v>
      </c>
      <c r="CV267" s="104">
        <f>VALUE('Time Sheet KN'!CW267-'Time Sheet KN'!CV267)*24</f>
        <v>0</v>
      </c>
      <c r="CW267" s="104">
        <f>VALUE('Time Sheet KN'!CY267-'Time Sheet KN'!CX267)*24</f>
        <v>0</v>
      </c>
      <c r="CX267" s="104">
        <f>VALUE('Time Sheet KN'!DA267-'Time Sheet KN'!CZ267)*24</f>
        <v>0</v>
      </c>
      <c r="CY267" s="105">
        <f t="shared" ref="CY267:CY280" si="2360">IF(AND(OR(DA$6="Sen",DA$6="Sel",DA$6="Rab",DA$6="Kam",DA$6="Jum"),SUM(CV267:CX267)&gt;=10),10,
IF(AND(OR(DA$6="Sen",DA$6="Sel",DA$6="Rab",DA$6="Kam",DA$6="Jum"),SUM(CV267:CX267)&lt;10),SUM(CV267:CX267),
IF(AND(DA$6="Sab",SUM(CV267:CX267)&gt;=9),9,
IF(AND(DA$6="Sab",SUM(CV267:CX267)&lt;9),SUM(CV267:CX267),
IF(OR(DA$6="Mgg",DA$6="Hon"),0)))))</f>
        <v>0</v>
      </c>
      <c r="CZ267" s="5">
        <f t="shared" ref="CZ267:CZ280" si="2361">IF(AND(OR(DA$6="Sen",DA$6="Sel",DA$6="Rab",DA$6="Kam",DA$6="Jum"),SUM(CV267:CX267)&gt;=10),SUM(CV267:CX267)-10,
IF(AND(OR(DA$6="Sen",DA$6="Sel",DA$6="Rab",DA$6="Kam",DA$6="Jum"),SUM(CV267:CX267)&lt;10),0,
IF(AND(DA$6="Sab",SUM(CV267:CX267)&gt;=9),SUM(CV267:CX267)-9,
IF(AND(DA$6="Sab",SUM(CV267:CX267)&lt;9),0,
IF(OR(DA$6="Mgg",DA$6="Hon"),SUM(CV267:CX267),0)))))</f>
        <v>0</v>
      </c>
      <c r="DA267" s="5"/>
      <c r="DB267" s="5">
        <f>LOOKUP(DB$6,'Daily Absent'!$O$6:$AX$6,'Daily Absent'!$O267:$AX267)</f>
        <v>0</v>
      </c>
      <c r="DC267" s="104">
        <f>VALUE('Time Sheet KN'!DD267-'Time Sheet KN'!DC267)*24</f>
        <v>0</v>
      </c>
      <c r="DD267" s="104">
        <f>VALUE('Time Sheet KN'!DF267-'Time Sheet KN'!DE267)*24</f>
        <v>0</v>
      </c>
      <c r="DE267" s="104">
        <f>VALUE('Time Sheet KN'!DH267-'Time Sheet KN'!DG267)*24</f>
        <v>0</v>
      </c>
      <c r="DF267" s="105">
        <f t="shared" ref="DF267:DF280" si="2362">IF(AND(OR(DH$6="Sen",DH$6="Sel",DH$6="Rab",DH$6="Kam",DH$6="Jum"),SUM(DC267:DE267)&gt;=10),10,
IF(AND(OR(DH$6="Sen",DH$6="Sel",DH$6="Rab",DH$6="Kam",DH$6="Jum"),SUM(DC267:DE267)&lt;10),SUM(DC267:DE267),
IF(AND(DH$6="Sab",SUM(DC267:DE267)&gt;=9),9,
IF(AND(DH$6="Sab",SUM(DC267:DE267)&lt;9),SUM(DC267:DE267),
IF(OR(DH$6="Mgg",DH$6="Hon"),0)))))</f>
        <v>0</v>
      </c>
      <c r="DG267" s="5">
        <f t="shared" ref="DG267:DG280" si="2363">IF(AND(OR(DH$6="Sen",DH$6="Sel",DH$6="Rab",DH$6="Kam",DH$6="Jum"),SUM(DC267:DE267)&gt;=10),SUM(DC267:DE267)-10,
IF(AND(OR(DH$6="Sen",DH$6="Sel",DH$6="Rab",DH$6="Kam",DH$6="Jum"),SUM(DC267:DE267)&lt;10),0,
IF(AND(DH$6="Sab",SUM(DC267:DE267)&gt;=9),SUM(DC267:DE267)-9,
IF(AND(DH$6="Sab",SUM(DC267:DE267)&lt;9),0,
IF(OR(DH$6="Mgg",DH$6="Hon"),SUM(DC267:DE267),0)))))</f>
        <v>0</v>
      </c>
      <c r="DH267" s="5"/>
      <c r="DI267" s="5">
        <f>LOOKUP(DI$6,'Daily Absent'!$O$6:$AX$6,'Daily Absent'!$O267:$AX267)</f>
        <v>0</v>
      </c>
      <c r="DJ267" s="104">
        <f>VALUE('Time Sheet KN'!DK267-'Time Sheet KN'!DJ267)*24</f>
        <v>0</v>
      </c>
      <c r="DK267" s="104">
        <f>VALUE('Time Sheet KN'!DM267-'Time Sheet KN'!DL267)*24</f>
        <v>0</v>
      </c>
      <c r="DL267" s="104">
        <f>VALUE('Time Sheet KN'!DO267-'Time Sheet KN'!DN267)*24</f>
        <v>0</v>
      </c>
      <c r="DM267" s="105">
        <f t="shared" ref="DM267:DM280" si="2364">IF(AND(OR(DO$6="Sen",DO$6="Sel",DO$6="Rab",DO$6="Kam",DO$6="Jum"),SUM(DJ267:DL267)&gt;=10),10,
IF(AND(OR(DO$6="Sen",DO$6="Sel",DO$6="Rab",DO$6="Kam",DO$6="Jum"),SUM(DJ267:DL267)&lt;10),SUM(DJ267:DL267),
IF(AND(DO$6="Sab",SUM(DJ267:DL267)&gt;=9),9,
IF(AND(DO$6="Sab",SUM(DJ267:DL267)&lt;9),SUM(DJ267:DL267),
IF(OR(DO$6="Mgg",DO$6="Hon"),0)))))</f>
        <v>0</v>
      </c>
      <c r="DN267" s="5">
        <f t="shared" ref="DN267:DN280" si="2365">IF(AND(OR(DO$6="Sen",DO$6="Sel",DO$6="Rab",DO$6="Kam",DO$6="Jum"),SUM(DJ267:DL267)&gt;=10),SUM(DJ267:DL267)-10,
IF(AND(OR(DO$6="Sen",DO$6="Sel",DO$6="Rab",DO$6="Kam",DO$6="Jum"),SUM(DJ267:DL267)&lt;10),0,
IF(AND(DO$6="Sab",SUM(DJ267:DL267)&gt;=9),SUM(DJ267:DL267)-9,
IF(AND(DO$6="Sab",SUM(DJ267:DL267)&lt;9),0,
IF(OR(DO$6="Mgg",DO$6="Hon"),SUM(DJ267:DL267),0)))))</f>
        <v>0</v>
      </c>
      <c r="DO267" s="5"/>
      <c r="DP267" s="5">
        <f>LOOKUP(DP$6,'Daily Absent'!$O$6:$AX$6,'Daily Absent'!$O267:$AX267)</f>
        <v>0</v>
      </c>
      <c r="DQ267" s="104">
        <f>VALUE('Time Sheet KN'!DR267-'Time Sheet KN'!DQ267)*24</f>
        <v>0</v>
      </c>
      <c r="DR267" s="104">
        <f>VALUE('Time Sheet KN'!DT267-'Time Sheet KN'!DS267)*24</f>
        <v>0</v>
      </c>
      <c r="DS267" s="104">
        <f>VALUE('Time Sheet KN'!DV267-'Time Sheet KN'!DU267)*24</f>
        <v>0</v>
      </c>
      <c r="DT267" s="105">
        <f t="shared" ref="DT267:DT280" si="2366">IF(AND(OR(DV$6="Sen",DV$6="Sel",DV$6="Rab",DV$6="Kam",DV$6="Jum"),SUM(DQ267:DS267)&gt;=10),10,
IF(AND(OR(DV$6="Sen",DV$6="Sel",DV$6="Rab",DV$6="Kam",DV$6="Jum"),SUM(DQ267:DS267)&lt;10),SUM(DQ267:DS267),
IF(AND(DV$6="Sab",SUM(DQ267:DS267)&gt;=9),9,
IF(AND(DV$6="Sab",SUM(DQ267:DS267)&lt;9),SUM(DQ267:DS267),
IF(OR(DV$6="Mgg",DV$6="Hon"),0)))))</f>
        <v>0</v>
      </c>
      <c r="DU267" s="5">
        <f t="shared" ref="DU267:DU280" si="2367">IF(AND(OR(DV$6="Sen",DV$6="Sel",DV$6="Rab",DV$6="Kam",DV$6="Jum"),SUM(DQ267:DS267)&gt;=10),SUM(DQ267:DS267)-10,
IF(AND(OR(DV$6="Sen",DV$6="Sel",DV$6="Rab",DV$6="Kam",DV$6="Jum"),SUM(DQ267:DS267)&lt;10),0,
IF(AND(DV$6="Sab",SUM(DQ267:DS267)&gt;=9),SUM(DQ267:DS267)-9,
IF(AND(DV$6="Sab",SUM(DQ267:DS267)&lt;9),0,
IF(OR(DV$6="Mgg",DV$6="Hon"),SUM(DQ267:DS267),0)))))</f>
        <v>0</v>
      </c>
      <c r="DV267" s="5"/>
      <c r="DW267" s="5">
        <f>LOOKUP(DW$6,'Daily Absent'!$O$6:$AX$6,'Daily Absent'!$O267:$AX267)</f>
        <v>0</v>
      </c>
      <c r="DX267" s="104">
        <f>VALUE('Time Sheet KN'!DY267-'Time Sheet KN'!DX267)*24</f>
        <v>0</v>
      </c>
      <c r="DY267" s="104">
        <f>VALUE('Time Sheet KN'!EA267-'Time Sheet KN'!DZ267)*24</f>
        <v>0</v>
      </c>
      <c r="DZ267" s="104">
        <f>VALUE('Time Sheet KN'!EC267-'Time Sheet KN'!EB267)*24</f>
        <v>0</v>
      </c>
      <c r="EA267" s="105">
        <f t="shared" ref="EA267:EA280" si="2368">IF(AND(OR(EC$6="Sen",EC$6="Sel",EC$6="Rab",EC$6="Kam",EC$6="Jum"),SUM(DX267:DZ267)&gt;=10),10,
IF(AND(OR(EC$6="Sen",EC$6="Sel",EC$6="Rab",EC$6="Kam",EC$6="Jum"),SUM(DX267:DZ267)&lt;10),SUM(DX267:DZ267),
IF(AND(EC$6="Sab",SUM(DX267:DZ267)&gt;=9),9,
IF(AND(EC$6="Sab",SUM(DX267:DZ267)&lt;9),SUM(DX267:DZ267),
IF(OR(EC$6="Mgg",EC$6="Hon"),0)))))</f>
        <v>0</v>
      </c>
      <c r="EB267" s="5">
        <f t="shared" ref="EB267:EB280" si="2369">IF(AND(OR(EC$6="Sen",EC$6="Sel",EC$6="Rab",EC$6="Kam",EC$6="Jum"),SUM(DX267:DZ267)&gt;=10),SUM(DX267:DZ267)-10,
IF(AND(OR(EC$6="Sen",EC$6="Sel",EC$6="Rab",EC$6="Kam",EC$6="Jum"),SUM(DX267:DZ267)&lt;10),0,
IF(AND(EC$6="Sab",SUM(DX267:DZ267)&gt;=9),SUM(DX267:DZ267)-9,
IF(AND(EC$6="Sab",SUM(DX267:DZ267)&lt;9),0,
IF(OR(EC$6="Mgg",EC$6="Hon"),SUM(DX267:DZ267),0)))))</f>
        <v>0</v>
      </c>
      <c r="EC267" s="5"/>
      <c r="ED267" s="5">
        <f>LOOKUP(ED$6,'Daily Absent'!$O$6:$AX$6,'Daily Absent'!$O267:$AX267)</f>
        <v>0</v>
      </c>
      <c r="EE267" s="104">
        <f>VALUE('Time Sheet KN'!EF267-'Time Sheet KN'!EE267)*24</f>
        <v>0</v>
      </c>
      <c r="EF267" s="104">
        <f>VALUE('Time Sheet KN'!EH267-'Time Sheet KN'!EG267)*24</f>
        <v>0</v>
      </c>
      <c r="EG267" s="104">
        <f>VALUE('Time Sheet KN'!EJ267-'Time Sheet KN'!EI267)*24</f>
        <v>0</v>
      </c>
      <c r="EH267" s="105">
        <f t="shared" ref="EH267:EH280" si="2370">IF(AND(OR(EJ$6="Sen",EJ$6="Sel",EJ$6="Rab",EJ$6="Kam",EJ$6="Jum"),SUM(EE267:EG267)&gt;=10),10,
IF(AND(OR(EJ$6="Sen",EJ$6="Sel",EJ$6="Rab",EJ$6="Kam",EJ$6="Jum"),SUM(EE267:EG267)&lt;10),SUM(EE267:EG267),
IF(AND(EJ$6="Sab",SUM(EE267:EG267)&gt;=9),9,
IF(AND(EJ$6="Sab",SUM(EE267:EG267)&lt;9),SUM(EE267:EG267),
IF(OR(EJ$6="Mgg",EJ$6="Hon"),0)))))</f>
        <v>0</v>
      </c>
      <c r="EI267" s="5">
        <f t="shared" ref="EI267:EI280" si="2371">IF(AND(OR(EJ$6="Sen",EJ$6="Sel",EJ$6="Rab",EJ$6="Kam",EJ$6="Jum"),SUM(EE267:EG267)&gt;=10),SUM(EE267:EG267)-10,
IF(AND(OR(EJ$6="Sen",EJ$6="Sel",EJ$6="Rab",EJ$6="Kam",EJ$6="Jum"),SUM(EE267:EG267)&lt;10),0,
IF(AND(EJ$6="Sab",SUM(EE267:EG267)&gt;=9),SUM(EE267:EG267)-9,
IF(AND(EJ$6="Sab",SUM(EE267:EG267)&lt;9),0,
IF(OR(EJ$6="Mgg",EJ$6="Hon"),SUM(EE267:EG267),0)))))</f>
        <v>0</v>
      </c>
      <c r="EJ267" s="5"/>
      <c r="EK267" s="5">
        <f>LOOKUP(EK$6,'Daily Absent'!$O$6:$AX$6,'Daily Absent'!$O267:$AX267)</f>
        <v>1</v>
      </c>
      <c r="EL267" s="104">
        <f>VALUE('Time Sheet KN'!EM267-'Time Sheet KN'!EL267)*24</f>
        <v>5</v>
      </c>
      <c r="EM267" s="104">
        <f>VALUE('Time Sheet KN'!EO267-'Time Sheet KN'!EN267)*24</f>
        <v>5.0000000000000009</v>
      </c>
      <c r="EN267" s="104">
        <f>VALUE('Time Sheet KN'!EQ267-'Time Sheet KN'!EP267)*24</f>
        <v>0</v>
      </c>
      <c r="EO267" s="105">
        <f t="shared" ref="EO267:EO280" si="2372">IF(AND(OR(EQ$6="Sen",EQ$6="Sel",EQ$6="Rab",EQ$6="Kam",EQ$6="Jum"),SUM(EL267:EN267)&gt;=10),10,
IF(AND(OR(EQ$6="Sen",EQ$6="Sel",EQ$6="Rab",EQ$6="Kam",EQ$6="Jum"),SUM(EL267:EN267)&lt;10),SUM(EL267:EN267),
IF(AND(EQ$6="Sab",SUM(EL267:EN267)&gt;=9),9,
IF(AND(EQ$6="Sab",SUM(EL267:EN267)&lt;9),SUM(EL267:EN267),
IF(OR(EQ$6="Mgg",EQ$6="Hon"),0)))))</f>
        <v>9</v>
      </c>
      <c r="EP267" s="5">
        <f t="shared" ref="EP267:EP280" si="2373">IF(AND(OR(EQ$6="Sen",EQ$6="Sel",EQ$6="Rab",EQ$6="Kam",EQ$6="Jum"),SUM(EL267:EN267)&gt;=10),SUM(EL267:EN267)-10,
IF(AND(OR(EQ$6="Sen",EQ$6="Sel",EQ$6="Rab",EQ$6="Kam",EQ$6="Jum"),SUM(EL267:EN267)&lt;10),0,
IF(AND(EQ$6="Sab",SUM(EL267:EN267)&gt;=9),SUM(EL267:EN267)-9,
IF(AND(EQ$6="Sab",SUM(EL267:EN267)&lt;9),0,
IF(OR(EQ$6="Mgg",EQ$6="Hon"),SUM(EL267:EN267),0)))))</f>
        <v>1</v>
      </c>
      <c r="EQ267" s="5"/>
      <c r="ER267" s="5">
        <f>LOOKUP(ER$6,'Daily Absent'!$O$6:$AX$6,'Daily Absent'!$O267:$AX267)</f>
        <v>0</v>
      </c>
      <c r="ES267" s="104">
        <f>VALUE('Time Sheet KN'!ET267-'Time Sheet KN'!ES267)*24</f>
        <v>0</v>
      </c>
      <c r="ET267" s="104">
        <f>VALUE('Time Sheet KN'!EV267-'Time Sheet KN'!EU267)*24</f>
        <v>0</v>
      </c>
      <c r="EU267" s="104">
        <f>VALUE('Time Sheet KN'!EX267-'Time Sheet KN'!EW267)*24</f>
        <v>0</v>
      </c>
      <c r="EV267" s="105">
        <f t="shared" ref="EV267:EV280" si="2374">IF(AND(OR(EX$6="Sen",EX$6="Sel",EX$6="Rab",EX$6="Kam",EX$6="Jum"),SUM(ES267:EU267)&gt;=10),10,
IF(AND(OR(EX$6="Sen",EX$6="Sel",EX$6="Rab",EX$6="Kam",EX$6="Jum"),SUM(ES267:EU267)&lt;10),SUM(ES267:EU267),
IF(AND(EX$6="Sab",SUM(ES267:EU267)&gt;=9),9,
IF(AND(EX$6="Sab",SUM(ES267:EU267)&lt;9),SUM(ES267:EU267),
IF(OR(EX$6="Mgg",EX$6="Hon"),0)))))</f>
        <v>0</v>
      </c>
      <c r="EW267" s="5">
        <f t="shared" ref="EW267:EW280" si="2375">IF(AND(OR(EX$6="Sen",EX$6="Sel",EX$6="Rab",EX$6="Kam",EX$6="Jum"),SUM(ES267:EU267)&gt;=10),SUM(ES267:EU267)-10,
IF(AND(OR(EX$6="Sen",EX$6="Sel",EX$6="Rab",EX$6="Kam",EX$6="Jum"),SUM(ES267:EU267)&lt;10),0,
IF(AND(EX$6="Sab",SUM(ES267:EU267)&gt;=9),SUM(ES267:EU267)-9,
IF(AND(EX$6="Sab",SUM(ES267:EU267)&lt;9),0,
IF(OR(EX$6="Mgg",EX$6="Hon"),SUM(ES267:EU267),0)))))</f>
        <v>0</v>
      </c>
      <c r="EX267" s="5"/>
      <c r="EY267" s="5">
        <f>LOOKUP(EY$6,'Daily Absent'!$O$6:$AX$6,'Daily Absent'!$O267:$AX267)</f>
        <v>1</v>
      </c>
      <c r="EZ267" s="104">
        <f>VALUE('Time Sheet KN'!FA267-'Time Sheet KN'!EZ267)*24</f>
        <v>5</v>
      </c>
      <c r="FA267" s="104">
        <f>VALUE('Time Sheet KN'!FC267-'Time Sheet KN'!FB267)*24</f>
        <v>5.0000000000000009</v>
      </c>
      <c r="FB267" s="104">
        <f>VALUE('Time Sheet KN'!FE267-'Time Sheet KN'!FD267)*24</f>
        <v>3</v>
      </c>
      <c r="FC267" s="105">
        <f t="shared" ref="FC267:FC280" si="2376">IF(AND(OR(FE$6="Sen",FE$6="Sel",FE$6="Rab",FE$6="Kam",FE$6="Jum"),SUM(EZ267:FB267)&gt;=10),10,
IF(AND(OR(FE$6="Sen",FE$6="Sel",FE$6="Rab",FE$6="Kam",FE$6="Jum"),SUM(EZ267:FB267)&lt;10),SUM(EZ267:FB267),
IF(AND(FE$6="Sab",SUM(EZ267:FB267)&gt;=9),9,
IF(AND(FE$6="Sab",SUM(EZ267:FB267)&lt;9),SUM(EZ267:FB267),
IF(OR(FE$6="Mgg",FE$6="Hon"),0)))))</f>
        <v>10</v>
      </c>
      <c r="FD267" s="5">
        <f t="shared" ref="FD267:FD280" si="2377">IF(AND(OR(FE$6="Sen",FE$6="Sel",FE$6="Rab",FE$6="Kam",FE$6="Jum"),SUM(EZ267:FB267)&gt;=10),SUM(EZ267:FB267)-10,
IF(AND(OR(FE$6="Sen",FE$6="Sel",FE$6="Rab",FE$6="Kam",FE$6="Jum"),SUM(EZ267:FB267)&lt;10),0,
IF(AND(FE$6="Sab",SUM(EZ267:FB267)&gt;=9),SUM(EZ267:FB267)-9,
IF(AND(FE$6="Sab",SUM(EZ267:FB267)&lt;9),0,
IF(OR(FE$6="Mgg",FE$6="Hon"),SUM(EZ267:FB267),0)))))</f>
        <v>3</v>
      </c>
      <c r="FE267" s="5"/>
      <c r="FF267" s="5">
        <f>LOOKUP(FF$6,'Daily Absent'!$O$6:$AX$6,'Daily Absent'!$O267:$AX267)</f>
        <v>1</v>
      </c>
      <c r="FG267" s="104">
        <f>VALUE('Time Sheet KN'!FH267-'Time Sheet KN'!FG267)*24</f>
        <v>0</v>
      </c>
      <c r="FH267" s="104">
        <f>VALUE('Time Sheet KN'!FJ267-'Time Sheet KN'!FI267)*24</f>
        <v>0</v>
      </c>
      <c r="FI267" s="104">
        <f>VALUE('Time Sheet KN'!FL267-'Time Sheet KN'!FK267)*24</f>
        <v>0</v>
      </c>
      <c r="FJ267" s="105">
        <f t="shared" ref="FJ267:FJ280" si="2378">IF(AND(OR(FL$6="Sen",FL$6="Sel",FL$6="Rab",FL$6="Kam",FL$6="Jum"),SUM(FG267:FI267)&gt;=10),10,
IF(AND(OR(FL$6="Sen",FL$6="Sel",FL$6="Rab",FL$6="Kam",FL$6="Jum"),SUM(FG267:FI267)&lt;10),SUM(FG267:FI267),
IF(AND(FL$6="Sab",SUM(FG267:FI267)&gt;=9),9,
IF(AND(FL$6="Sab",SUM(FG267:FI267)&lt;9),SUM(FG267:FI267),
IF(OR(FL$6="Mgg",FL$6="Hon"),0)))))</f>
        <v>0</v>
      </c>
      <c r="FK267" s="5">
        <f t="shared" ref="FK267:FK280" si="2379">IF(AND(OR(FL$6="Sen",FL$6="Sel",FL$6="Rab",FL$6="Kam",FL$6="Jum"),SUM(FG267:FI267)&gt;=10),SUM(FG267:FI267)-10,
IF(AND(OR(FL$6="Sen",FL$6="Sel",FL$6="Rab",FL$6="Kam",FL$6="Jum"),SUM(FG267:FI267)&lt;10),0,
IF(AND(FL$6="Sab",SUM(FG267:FI267)&gt;=9),SUM(FG267:FI267)-9,
IF(AND(FL$6="Sab",SUM(FG267:FI267)&lt;9),0,
IF(OR(FL$6="Mgg",FL$6="Hon"),SUM(FG267:FI267),0)))))</f>
        <v>0</v>
      </c>
      <c r="FL267" s="5"/>
      <c r="FM267" s="5">
        <f>LOOKUP(FM$6,'Daily Absent'!$O$6:$AX$6,'Daily Absent'!$O267:$AX267)</f>
        <v>0</v>
      </c>
      <c r="FN267" s="104">
        <f>VALUE('Time Sheet KN'!FO267-'Time Sheet KN'!FN267)*24</f>
        <v>0</v>
      </c>
      <c r="FO267" s="104">
        <f>VALUE('Time Sheet KN'!FQ267-'Time Sheet KN'!FP267)*24</f>
        <v>0</v>
      </c>
      <c r="FP267" s="104">
        <f>VALUE('Time Sheet KN'!FS267-'Time Sheet KN'!FR267)*24</f>
        <v>0</v>
      </c>
      <c r="FQ267" s="105">
        <f t="shared" ref="FQ267:FQ280" si="2380">IF(AND(OR(FS$6="Sen",FS$6="Sel",FS$6="Rab",FS$6="Kam",FS$6="Jum"),SUM(FN267:FP267)&gt;=10),10,
IF(AND(OR(FS$6="Sen",FS$6="Sel",FS$6="Rab",FS$6="Kam",FS$6="Jum"),SUM(FN267:FP267)&lt;10),SUM(FN267:FP267),
IF(AND(FS$6="Sab",SUM(FN267:FP267)&gt;=9),9,
IF(AND(FS$6="Sab",SUM(FN267:FP267)&lt;9),SUM(FN267:FP267),
IF(OR(FS$6="Mgg",FS$6="Hon"),0)))))</f>
        <v>0</v>
      </c>
      <c r="FR267" s="5">
        <f t="shared" ref="FR267:FR280" si="2381">IF(AND(OR(FS$6="Sen",FS$6="Sel",FS$6="Rab",FS$6="Kam",FS$6="Jum"),SUM(FN267:FP267)&gt;=10),SUM(FN267:FP267)-10,
IF(AND(OR(FS$6="Sen",FS$6="Sel",FS$6="Rab",FS$6="Kam",FS$6="Jum"),SUM(FN267:FP267)&lt;10),0,
IF(AND(FS$6="Sab",SUM(FN267:FP267)&gt;=9),SUM(FN267:FP267)-9,
IF(AND(FS$6="Sab",SUM(FN267:FP267)&lt;9),0,
IF(OR(FS$6="Mgg",FS$6="Hon"),SUM(FN267:FP267),0)))))</f>
        <v>0</v>
      </c>
      <c r="FS267" s="5"/>
      <c r="FT267" s="5">
        <f>LOOKUP(FT$6,'Daily Absent'!$O$6:$AX$6,'Daily Absent'!$O267:$AX267)</f>
        <v>0</v>
      </c>
      <c r="FU267" s="104">
        <f>VALUE('Time Sheet KN'!FV267-'Time Sheet KN'!FU267)*24</f>
        <v>0</v>
      </c>
      <c r="FV267" s="104">
        <f>VALUE('Time Sheet KN'!FX267-'Time Sheet KN'!FW267)*24</f>
        <v>0</v>
      </c>
      <c r="FW267" s="104">
        <f>VALUE('Time Sheet KN'!FZ267-'Time Sheet KN'!FY267)*24</f>
        <v>0</v>
      </c>
      <c r="FX267" s="105">
        <f t="shared" ref="FX267:FX280" si="2382">IF(AND(OR(FZ$6="Sen",FZ$6="Sel",FZ$6="Rab",FZ$6="Kam",FZ$6="Jum"),SUM(FU267:FW267)&gt;=10),10,
IF(AND(OR(FZ$6="Sen",FZ$6="Sel",FZ$6="Rab",FZ$6="Kam",FZ$6="Jum"),SUM(FU267:FW267)&lt;10),SUM(FU267:FW267),
IF(AND(FZ$6="Sab",SUM(FU267:FW267)&gt;=9),9,
IF(AND(FZ$6="Sab",SUM(FU267:FW267)&lt;9),SUM(FU267:FW267),
IF(OR(FZ$6="Mgg",FZ$6="Hon"),0)))))</f>
        <v>0</v>
      </c>
      <c r="FY267" s="5">
        <f t="shared" ref="FY267:FY280" si="2383">IF(AND(OR(FZ$6="Sen",FZ$6="Sel",FZ$6="Rab",FZ$6="Kam",FZ$6="Jum"),SUM(FU267:FW267)&gt;=10),SUM(FU267:FW267)-10,
IF(AND(OR(FZ$6="Sen",FZ$6="Sel",FZ$6="Rab",FZ$6="Kam",FZ$6="Jum"),SUM(FU267:FW267)&lt;10),0,
IF(AND(FZ$6="Sab",SUM(FU267:FW267)&gt;=9),SUM(FU267:FW267)-9,
IF(AND(FZ$6="Sab",SUM(FU267:FW267)&lt;9),0,
IF(OR(FZ$6="Mgg",FZ$6="Hon"),SUM(FU267:FW267),0)))))</f>
        <v>0</v>
      </c>
      <c r="FZ267" s="5"/>
      <c r="GA267" s="5">
        <f>LOOKUP(GA$6,'Daily Absent'!$O$6:$AX$6,'Daily Absent'!$O267:$AX267)</f>
        <v>0</v>
      </c>
      <c r="GB267" s="104">
        <f>VALUE('Time Sheet KN'!GC267-'Time Sheet KN'!GB267)*24</f>
        <v>0</v>
      </c>
      <c r="GC267" s="104">
        <f>VALUE('Time Sheet KN'!GE267-'Time Sheet KN'!GD267)*24</f>
        <v>0</v>
      </c>
      <c r="GD267" s="104">
        <f>VALUE('Time Sheet KN'!GG267-'Time Sheet KN'!GF267)*24</f>
        <v>0</v>
      </c>
      <c r="GE267" s="105">
        <f t="shared" ref="GE267:GE280" si="2384">IF(AND(OR(GG$6="Sen",GG$6="Sel",GG$6="Rab",GG$6="Kam",GG$6="Jum"),SUM(GB267:GD267)&gt;=10),10,
IF(AND(OR(GG$6="Sen",GG$6="Sel",GG$6="Rab",GG$6="Kam",GG$6="Jum"),SUM(GB267:GD267)&lt;10),SUM(GB267:GD267),
IF(AND(GG$6="Sab",SUM(GB267:GD267)&gt;=9),9,
IF(AND(GG$6="Sab",SUM(GB267:GD267)&lt;9),SUM(GB267:GD267),
IF(OR(GG$6="Mgg",GG$6="Hon"),0)))))</f>
        <v>0</v>
      </c>
      <c r="GF267" s="5">
        <f t="shared" ref="GF267:GF280" si="2385">IF(AND(OR(GG$6="Sen",GG$6="Sel",GG$6="Rab",GG$6="Kam",GG$6="Jum"),SUM(GB267:GD267)&gt;=10),SUM(GB267:GD267)-10,
IF(AND(OR(GG$6="Sen",GG$6="Sel",GG$6="Rab",GG$6="Kam",GG$6="Jum"),SUM(GB267:GD267)&lt;10),0,
IF(AND(GG$6="Sab",SUM(GB267:GD267)&gt;=9),SUM(GB267:GD267)-9,
IF(AND(GG$6="Sab",SUM(GB267:GD267)&lt;9),0,
IF(OR(GG$6="Mgg",GG$6="Hon"),SUM(GB267:GD267),0)))))</f>
        <v>0</v>
      </c>
      <c r="GG267" s="5"/>
      <c r="GH267" s="5">
        <f>LOOKUP(GH$6,'Daily Absent'!$O$6:$AX$6,'Daily Absent'!$O267:$AX267)</f>
        <v>0</v>
      </c>
      <c r="GI267" s="104">
        <f>VALUE('Time Sheet KN'!GJ267-'Time Sheet KN'!GI267)*24</f>
        <v>0</v>
      </c>
      <c r="GJ267" s="104">
        <f>VALUE('Time Sheet KN'!GL267-'Time Sheet KN'!GK267)*24</f>
        <v>0</v>
      </c>
      <c r="GK267" s="104">
        <f>VALUE('Time Sheet KN'!GN267-'Time Sheet KN'!GM267)*24</f>
        <v>0</v>
      </c>
      <c r="GL267" s="105">
        <f t="shared" ref="GL267:GL280" si="2386">IF(AND(OR(GN$6="Sen",GN$6="Sel",GN$6="Rab",GN$6="Kam",GN$6="Jum"),SUM(GI267:GK267)&gt;=10),10,
IF(AND(OR(GN$6="Sen",GN$6="Sel",GN$6="Rab",GN$6="Kam",GN$6="Jum"),SUM(GI267:GK267)&lt;10),SUM(GI267:GK267),
IF(AND(GN$6="Sab",SUM(GI267:GK267)&gt;=9),9,
IF(AND(GN$6="Sab",SUM(GI267:GK267)&lt;9),SUM(GI267:GK267),
IF(OR(GN$6="Mgg",GN$6="Hon"),0)))))</f>
        <v>0</v>
      </c>
      <c r="GM267" s="5">
        <f t="shared" ref="GM267:GM280" si="2387">IF(AND(OR(GN$6="Sen",GN$6="Sel",GN$6="Rab",GN$6="Kam",GN$6="Jum"),SUM(GI267:GK267)&gt;=10),SUM(GI267:GK267)-10,
IF(AND(OR(GN$6="Sen",GN$6="Sel",GN$6="Rab",GN$6="Kam",GN$6="Jum"),SUM(GI267:GK267)&lt;10),0,
IF(AND(GN$6="Sab",SUM(GI267:GK267)&gt;=9),SUM(GI267:GK267)-9,
IF(AND(GN$6="Sab",SUM(GI267:GK267)&lt;9),0,
IF(OR(GN$6="Mgg",GN$6="Hon"),SUM(GI267:GK267),0)))))</f>
        <v>0</v>
      </c>
      <c r="GN267" s="5"/>
      <c r="GO267" s="5">
        <f>LOOKUP(GO$6,'Daily Absent'!$O$6:$AX$6,'Daily Absent'!$O267:$AX267)</f>
        <v>0</v>
      </c>
      <c r="GP267" s="104">
        <f>VALUE('Time Sheet KN'!GQ267-'Time Sheet KN'!GP267)*24</f>
        <v>0</v>
      </c>
      <c r="GQ267" s="104">
        <f>VALUE('Time Sheet KN'!GS267-'Time Sheet KN'!GR267)*24</f>
        <v>0</v>
      </c>
      <c r="GR267" s="104">
        <f>VALUE('Time Sheet KN'!GU267-'Time Sheet KN'!GT267)*24</f>
        <v>0</v>
      </c>
      <c r="GS267" s="105">
        <f t="shared" ref="GS267:GS280" si="2388">IF(AND(OR(GU$6="Sen",GU$6="Sel",GU$6="Rab",GU$6="Kam",GU$6="Jum"),SUM(GP267:GR267)&gt;=10),10,
IF(AND(OR(GU$6="Sen",GU$6="Sel",GU$6="Rab",GU$6="Kam",GU$6="Jum"),SUM(GP267:GR267)&lt;10),SUM(GP267:GR267),
IF(AND(GU$6="Sab",SUM(GP267:GR267)&gt;=9),9,
IF(AND(GU$6="Sab",SUM(GP267:GR267)&lt;9),SUM(GP267:GR267),
IF(OR(GU$6="Mgg",GU$6="Hon"),0)))))</f>
        <v>0</v>
      </c>
      <c r="GT267" s="5">
        <f t="shared" ref="GT267:GT280" si="2389">IF(AND(OR(GU$6="Sen",GU$6="Sel",GU$6="Rab",GU$6="Kam",GU$6="Jum"),SUM(GP267:GR267)&gt;=10),SUM(GP267:GR267)-10,
IF(AND(OR(GU$6="Sen",GU$6="Sel",GU$6="Rab",GU$6="Kam",GU$6="Jum"),SUM(GP267:GR267)&lt;10),0,
IF(AND(GU$6="Sab",SUM(GP267:GR267)&gt;=9),SUM(GP267:GR267)-9,
IF(AND(GU$6="Sab",SUM(GP267:GR267)&lt;9),0,
IF(OR(GU$6="Mgg",GU$6="Hon"),SUM(GP267:GR267),0)))))</f>
        <v>0</v>
      </c>
      <c r="GU267" s="5"/>
      <c r="GV267" s="5">
        <f>LOOKUP(GV$6,'Daily Absent'!$O$6:$AX$6,'Daily Absent'!$O267:$AX267)</f>
        <v>0</v>
      </c>
      <c r="GW267" s="104">
        <f>VALUE('Time Sheet KN'!GX267-'Time Sheet KN'!GW267)*24</f>
        <v>0</v>
      </c>
      <c r="GX267" s="104">
        <f>VALUE('Time Sheet KN'!GZ267-'Time Sheet KN'!GY267)*24</f>
        <v>0</v>
      </c>
      <c r="GY267" s="104">
        <f>VALUE('Time Sheet KN'!HB267-'Time Sheet KN'!HA267)*24</f>
        <v>0</v>
      </c>
      <c r="GZ267" s="105">
        <f t="shared" ref="GZ267:GZ280" si="2390">IF(AND(OR(HB$6="Sen",HB$6="Sel",HB$6="Rab",HB$6="Kam",HB$6="Jum"),SUM(GW267:GY267)&gt;=10),10,
IF(AND(OR(HB$6="Sen",HB$6="Sel",HB$6="Rab",HB$6="Kam",HB$6="Jum"),SUM(GW267:GY267)&lt;10),SUM(GW267:GY267),
IF(AND(HB$6="Sab",SUM(GW267:GY267)&gt;=9),9,
IF(AND(HB$6="Sab",SUM(GW267:GY267)&lt;9),SUM(GW267:GY267),
IF(OR(HB$6="Mgg",HB$6="Hon"),0)))))</f>
        <v>0</v>
      </c>
      <c r="HA267" s="5">
        <f t="shared" ref="HA267:HA280" si="2391">IF(AND(OR(HB$6="Sen",HB$6="Sel",HB$6="Rab",HB$6="Kam",HB$6="Jum"),SUM(GW267:GY267)&gt;=10),SUM(GW267:GY267)-10,
IF(AND(OR(HB$6="Sen",HB$6="Sel",HB$6="Rab",HB$6="Kam",HB$6="Jum"),SUM(GW267:GY267)&lt;10),0,
IF(AND(HB$6="Sab",SUM(GW267:GY267)&gt;=9),SUM(GW267:GY267)-9,
IF(AND(HB$6="Sab",SUM(GW267:GY267)&lt;9),0,
IF(OR(HB$6="Mgg",HB$6="Hon"),SUM(GW267:GY267),0)))))</f>
        <v>0</v>
      </c>
      <c r="HB267" s="5"/>
      <c r="HC267" s="5">
        <f>LOOKUP(HC$6,'Daily Absent'!$O$6:$AX$6,'Daily Absent'!$O267:$AX267)</f>
        <v>0</v>
      </c>
      <c r="HD267" s="104">
        <f>VALUE('Time Sheet KN'!HE267-'Time Sheet KN'!HD267)*24</f>
        <v>0</v>
      </c>
      <c r="HE267" s="104">
        <f>VALUE('Time Sheet KN'!HG267-'Time Sheet KN'!HF267)*24</f>
        <v>0</v>
      </c>
      <c r="HF267" s="104">
        <f>VALUE('Time Sheet KN'!HI267-'Time Sheet KN'!HH267)*24</f>
        <v>0</v>
      </c>
      <c r="HG267" s="105">
        <f t="shared" ref="HG267:HG280" si="2392">IF(AND(OR(HI$6="Sen",HI$6="Sel",HI$6="Rab",HI$6="Kam",HI$6="Jum"),SUM(HD267:HF267)&gt;=10),10,
IF(AND(OR(HI$6="Sen",HI$6="Sel",HI$6="Rab",HI$6="Kam",HI$6="Jum"),SUM(HD267:HF267)&lt;10),SUM(HD267:HF267),
IF(AND(HI$6="Sab",SUM(HD267:HF267)&gt;=9),9,
IF(AND(HI$6="Sab",SUM(HD267:HF267)&lt;9),SUM(HD267:HF267),
IF(OR(HI$6="Mgg",HI$6="Hon"),0)))))</f>
        <v>0</v>
      </c>
      <c r="HH267" s="5">
        <f t="shared" ref="HH267:HH280" si="2393">IF(AND(OR(HI$6="Sen",HI$6="Sel",HI$6="Rab",HI$6="Kam",HI$6="Jum"),SUM(HD267:HF267)&gt;=10),SUM(HD267:HF267)-10,
IF(AND(OR(HI$6="Sen",HI$6="Sel",HI$6="Rab",HI$6="Kam",HI$6="Jum"),SUM(HD267:HF267)&lt;10),0,
IF(AND(HI$6="Sab",SUM(HD267:HF267)&gt;=9),SUM(HD267:HF267)-9,
IF(AND(HI$6="Sab",SUM(HD267:HF267)&lt;9),0,
IF(OR(HI$6="Mgg",HI$6="Hon"),SUM(HD267:HF267),0)))))</f>
        <v>0</v>
      </c>
      <c r="HI267" s="5"/>
      <c r="HJ267" s="5">
        <f>LOOKUP(HJ$6,'Daily Absent'!$O$6:$AX$6,'Daily Absent'!$O267:$AX267)</f>
        <v>0</v>
      </c>
      <c r="HK267" s="104">
        <f>VALUE('Time Sheet KN'!HL267-'Time Sheet KN'!HK267)*24</f>
        <v>0</v>
      </c>
      <c r="HL267" s="104">
        <f>VALUE('Time Sheet KN'!HN267-'Time Sheet KN'!HM267)*24</f>
        <v>0</v>
      </c>
      <c r="HM267" s="104">
        <f>VALUE('Time Sheet KN'!HP267-'Time Sheet KN'!HO267)*24</f>
        <v>0</v>
      </c>
      <c r="HN267" s="105">
        <f t="shared" ref="HN267:HN280" si="2394">IF(AND(OR(HP$6="Sen",HP$6="Sel",HP$6="Rab",HP$6="Kam",HP$6="Jum"),SUM(HK267:HM267)&gt;=10),10,
IF(AND(OR(HP$6="Sen",HP$6="Sel",HP$6="Rab",HP$6="Kam",HP$6="Jum"),SUM(HK267:HM267)&lt;10),SUM(HK267:HM267),
IF(AND(HP$6="Sab",SUM(HK267:HM267)&gt;=9),9,
IF(AND(HP$6="Sab",SUM(HK267:HM267)&lt;9),SUM(HK267:HM267),
IF(OR(HP$6="Mgg",HP$6="Hon"),0)))))</f>
        <v>0</v>
      </c>
      <c r="HO267" s="5">
        <f t="shared" ref="HO267:HO280" si="2395">IF(AND(OR(HP$6="Sen",HP$6="Sel",HP$6="Rab",HP$6="Kam",HP$6="Jum"),SUM(HK267:HM267)&gt;=10),SUM(HK267:HM267)-10,
IF(AND(OR(HP$6="Sen",HP$6="Sel",HP$6="Rab",HP$6="Kam",HP$6="Jum"),SUM(HK267:HM267)&lt;10),0,
IF(AND(HP$6="Sab",SUM(HK267:HM267)&gt;=9),SUM(HK267:HM267)-9,
IF(AND(HP$6="Sab",SUM(HK267:HM267)&lt;9),0,
IF(OR(HP$6="Mgg",HP$6="Hon"),SUM(HK267:HM267),0)))))</f>
        <v>0</v>
      </c>
      <c r="HP267" s="5"/>
      <c r="HQ267" s="5">
        <f>LOOKUP(HQ$6,'Daily Absent'!$O$6:$AX$6,'Daily Absent'!$O267:$AX267)</f>
        <v>0</v>
      </c>
      <c r="HR267" s="104">
        <f>VALUE('Time Sheet KN'!HS267-'Time Sheet KN'!HR267)*24</f>
        <v>0</v>
      </c>
      <c r="HS267" s="104">
        <f>VALUE('Time Sheet KN'!HU267-'Time Sheet KN'!HT267)*24</f>
        <v>0</v>
      </c>
      <c r="HT267" s="104">
        <f>VALUE('Time Sheet KN'!HW267-'Time Sheet KN'!HV267)*24</f>
        <v>0</v>
      </c>
      <c r="HU267" s="105">
        <f t="shared" ref="HU267:HU280" si="2396">IF(AND(OR(HW$6="Sen",HW$6="Sel",HW$6="Rab",HW$6="Kam",HW$6="Jum"),SUM(HR267:HT267)&gt;=10),10,
IF(AND(OR(HW$6="Sen",HW$6="Sel",HW$6="Rab",HW$6="Kam",HW$6="Jum"),SUM(HR267:HT267)&lt;10),SUM(HR267:HT267),
IF(AND(HW$6="Sab",SUM(HR267:HT267)&gt;=9),9,
IF(AND(HW$6="Sab",SUM(HR267:HT267)&lt;9),SUM(HR267:HT267),
IF(OR(HW$6="Mgg",HW$6="Hon"),0)))))</f>
        <v>0</v>
      </c>
      <c r="HV267" s="5">
        <f t="shared" ref="HV267:HV280" si="2397">IF(AND(OR(HW$6="Sen",HW$6="Sel",HW$6="Rab",HW$6="Kam",HW$6="Jum"),SUM(HR267:HT267)&gt;=10),SUM(HR267:HT267)-10,
IF(AND(OR(HW$6="Sen",HW$6="Sel",HW$6="Rab",HW$6="Kam",HW$6="Jum"),SUM(HR267:HT267)&lt;10),0,
IF(AND(HW$6="Sab",SUM(HR267:HT267)&gt;=9),SUM(HR267:HT267)-9,
IF(AND(HW$6="Sab",SUM(HR267:HT267)&lt;9),0,
IF(OR(HW$6="Mgg",HW$6="Hon"),SUM(HR267:HT267),0)))))</f>
        <v>0</v>
      </c>
      <c r="HW267" s="5"/>
      <c r="HX267" s="5">
        <f>LOOKUP(HX$6,'Daily Absent'!$O$6:$AX$6,'Daily Absent'!$O267:$AX267)</f>
        <v>0</v>
      </c>
      <c r="HY267" s="104">
        <f>VALUE('Time Sheet KN'!HZ267-'Time Sheet KN'!HY267)*24</f>
        <v>0</v>
      </c>
      <c r="HZ267" s="104">
        <f>VALUE('Time Sheet KN'!IB267-'Time Sheet KN'!IA267)*24</f>
        <v>0</v>
      </c>
      <c r="IA267" s="104">
        <f>VALUE('Time Sheet KN'!ID267-'Time Sheet KN'!IC267)*24</f>
        <v>0</v>
      </c>
      <c r="IB267" s="105">
        <f t="shared" ref="IB267:IB280" si="2398">IF(AND(OR(ID$6="Sen",ID$6="Sel",ID$6="Rab",ID$6="Kam",ID$6="Jum"),SUM(HY267:IA267)&gt;=10),10,
IF(AND(OR(ID$6="Sen",ID$6="Sel",ID$6="Rab",ID$6="Kam",ID$6="Jum"),SUM(HY267:IA267)&lt;10),SUM(HY267:IA267),
IF(AND(ID$6="Sab",SUM(HY267:IA267)&gt;=9),9,
IF(AND(ID$6="Sab",SUM(HY267:IA267)&lt;9),SUM(HY267:IA267),
IF(OR(ID$6="Mgg",ID$6="Hon"),0)))))</f>
        <v>0</v>
      </c>
      <c r="IC267" s="5">
        <f t="shared" ref="IC267:IC280" si="2399">IF(AND(OR(ID$6="Sen",ID$6="Sel",ID$6="Rab",ID$6="Kam",ID$6="Jum"),SUM(HY267:IA267)&gt;=10),SUM(HY267:IA267)-10,
IF(AND(OR(ID$6="Sen",ID$6="Sel",ID$6="Rab",ID$6="Kam",ID$6="Jum"),SUM(HY267:IA267)&lt;10),0,
IF(AND(ID$6="Sab",SUM(HY267:IA267)&gt;=9),SUM(HY267:IA267)-9,
IF(AND(ID$6="Sab",SUM(HY267:IA267)&lt;9),0,
IF(OR(ID$6="Mgg",ID$6="Hon"),SUM(HY267:IA267),0)))))</f>
        <v>0</v>
      </c>
      <c r="ID267" s="5"/>
      <c r="IE267" s="5">
        <f>LOOKUP(IE$6,'Daily Absent'!$O$6:$AX$6,'Daily Absent'!$O267:$AX267)</f>
        <v>0</v>
      </c>
      <c r="IF267" s="104">
        <f>VALUE('Time Sheet KN'!IG267-'Time Sheet KN'!IF267)*24</f>
        <v>0</v>
      </c>
      <c r="IG267" s="104">
        <f>VALUE('Time Sheet KN'!II267-'Time Sheet KN'!IH267)*24</f>
        <v>0</v>
      </c>
      <c r="IH267" s="104">
        <f>VALUE('Time Sheet KN'!IK267-'Time Sheet KN'!IJ267)*24</f>
        <v>0</v>
      </c>
      <c r="II267" s="105">
        <f t="shared" ref="II267:II280" si="2400">IF(AND(OR(IK$6="Sen",IK$6="Sel",IK$6="Rab",IK$6="Kam",IK$6="Jum"),SUM(IF267:IH267)&gt;=10),10,
IF(AND(OR(IK$6="Sen",IK$6="Sel",IK$6="Rab",IK$6="Kam",IK$6="Jum"),SUM(IF267:IH267)&lt;10),SUM(IF267:IH267),
IF(AND(IK$6="Sab",SUM(IF267:IH267)&gt;=9),9,
IF(AND(IK$6="Sab",SUM(IF267:IH267)&lt;9),SUM(IF267:IH267),
IF(OR(IK$6="Mgg",IK$6="Hon"),0)))))</f>
        <v>0</v>
      </c>
      <c r="IJ267" s="5">
        <f t="shared" ref="IJ267:IJ280" si="2401">IF(AND(OR(IK$6="Sen",IK$6="Sel",IK$6="Rab",IK$6="Kam",IK$6="Jum"),SUM(IF267:IH267)&gt;=10),SUM(IF267:IH267)-10,
IF(AND(OR(IK$6="Sen",IK$6="Sel",IK$6="Rab",IK$6="Kam",IK$6="Jum"),SUM(IF267:IH267)&lt;10),0,
IF(AND(IK$6="Sab",SUM(IF267:IH267)&gt;=9),SUM(IF267:IH267)-9,
IF(AND(IK$6="Sab",SUM(IF267:IH267)&lt;9),0,
IF(OR(IK$6="Mgg",IK$6="Hon"),SUM(IF267:IH267),0)))))</f>
        <v>0</v>
      </c>
      <c r="IK267" s="5"/>
      <c r="IL267" s="5">
        <f>LOOKUP(IL$6,'Daily Absent'!$O$6:$AX$6,'Daily Absent'!$O267:$AX267)</f>
        <v>0</v>
      </c>
      <c r="IM267" s="104">
        <f>VALUE('Time Sheet KN'!IN267-'Time Sheet KN'!IM267)*24</f>
        <v>0</v>
      </c>
      <c r="IN267" s="104">
        <f>VALUE('Time Sheet KN'!IP267-'Time Sheet KN'!IO267)*24</f>
        <v>0</v>
      </c>
      <c r="IO267" s="104">
        <f>VALUE('Time Sheet KN'!IR267-'Time Sheet KN'!IQ267)*24</f>
        <v>0</v>
      </c>
      <c r="IP267" s="105">
        <f t="shared" ref="IP267:IP280" si="2402">IF(AND(OR(IR$6="Sen",IR$6="Sel",IR$6="Rab",IR$6="Kam",IR$6="Jum"),SUM(IM267:IO267)&gt;=10),10,
IF(AND(OR(IR$6="Sen",IR$6="Sel",IR$6="Rab",IR$6="Kam",IR$6="Jum"),SUM(IM267:IO267)&lt;10),SUM(IM267:IO267),
IF(AND(IR$6="Sab",SUM(IM267:IO267)&gt;=9),9,
IF(AND(IR$6="Sab",SUM(IM267:IO267)&lt;9),SUM(IM267:IO267),
IF(OR(IR$6="Mgg",IR$6="Hon"),0)))))</f>
        <v>0</v>
      </c>
      <c r="IQ267" s="5">
        <f t="shared" ref="IQ267:IQ280" si="2403">IF(AND(OR(IR$6="Sen",IR$6="Sel",IR$6="Rab",IR$6="Kam",IR$6="Jum"),SUM(IM267:IO267)&gt;=10),SUM(IM267:IO267)-10,
IF(AND(OR(IR$6="Sen",IR$6="Sel",IR$6="Rab",IR$6="Kam",IR$6="Jum"),SUM(IM267:IO267)&lt;10),0,
IF(AND(IR$6="Sab",SUM(IM267:IO267)&gt;=9),SUM(IM267:IO267)-9,
IF(AND(IR$6="Sab",SUM(IM267:IO267)&lt;9),0,
IF(OR(IR$6="Mgg",IR$6="Hon"),SUM(IM267:IO267),0)))))</f>
        <v>0</v>
      </c>
      <c r="IR267" s="5"/>
      <c r="IS267" s="5">
        <f>LOOKUP(IS$6,'Daily Absent'!$O$6:$AX$6,'Daily Absent'!$O267:$AX267)</f>
        <v>0</v>
      </c>
      <c r="IT267" s="104">
        <f>VALUE('Time Sheet KN'!IU267-'Time Sheet KN'!IT267)*24</f>
        <v>0</v>
      </c>
      <c r="IU267" s="104">
        <f>VALUE('Time Sheet KN'!IW267-'Time Sheet KN'!IV267)*24</f>
        <v>0</v>
      </c>
      <c r="IV267" s="104">
        <f>VALUE('Time Sheet KN'!IY267-'Time Sheet KN'!IX267)*24</f>
        <v>0</v>
      </c>
      <c r="IW267" s="105">
        <f t="shared" ref="IW267:IW280" si="2404">IF(AND(OR(IY$6="Sen",IY$6="Sel",IY$6="Rab",IY$6="Kam",IY$6="Jum"),SUM(IT267:IV267)&gt;=10),10,
IF(AND(OR(IY$6="Sen",IY$6="Sel",IY$6="Rab",IY$6="Kam",IY$6="Jum"),SUM(IT267:IV267)&lt;10),SUM(IT267:IV267),
IF(AND(IY$6="Sab",SUM(IT267:IV267)&gt;=9),9,
IF(AND(IY$6="Sab",SUM(IT267:IV267)&lt;9),SUM(IT267:IV267),
IF(OR(IY$6="Mgg",IY$6="Hon"),0)))))</f>
        <v>0</v>
      </c>
      <c r="IX267" s="5">
        <f t="shared" ref="IX267:IX280" si="2405">IF(AND(OR(IY$6="Sen",IY$6="Sel",IY$6="Rab",IY$6="Kam",IY$6="Jum"),SUM(IT267:IV267)&gt;=10),SUM(IT267:IV267)-10,
IF(AND(OR(IY$6="Sen",IY$6="Sel",IY$6="Rab",IY$6="Kam",IY$6="Jum"),SUM(IT267:IV267)&lt;10),0,
IF(AND(IY$6="Sab",SUM(IT267:IV267)&gt;=9),SUM(IT267:IV267)-9,
IF(AND(IY$6="Sab",SUM(IT267:IV267)&lt;9),0,
IF(OR(IY$6="Mgg",IY$6="Hon"),SUM(IT267:IV267),0)))))</f>
        <v>0</v>
      </c>
      <c r="IY267" s="5"/>
      <c r="IZ267" s="5">
        <f>LOOKUP(IZ$6,'Daily Absent'!$O$6:$AX$6,'Daily Absent'!$O267:$AX267)</f>
        <v>0</v>
      </c>
      <c r="JA267" s="104">
        <f>VALUE('Time Sheet KN'!JB267-'Time Sheet KN'!JA267)*24</f>
        <v>0</v>
      </c>
      <c r="JB267" s="104">
        <f>VALUE('Time Sheet KN'!JD267-'Time Sheet KN'!JC267)*24</f>
        <v>0</v>
      </c>
      <c r="JC267" s="104">
        <f>VALUE('Time Sheet KN'!JF267-'Time Sheet KN'!JE267)*24</f>
        <v>0</v>
      </c>
      <c r="JD267" s="105">
        <f t="shared" ref="JD267:JD280" si="2406">IF(AND(OR(JF$6="Sen",JF$6="Sel",JF$6="Rab",JF$6="Kam",JF$6="Jum"),SUM(JA267:JC267)&gt;=10),10,
IF(AND(OR(JF$6="Sen",JF$6="Sel",JF$6="Rab",JF$6="Kam",JF$6="Jum"),SUM(JA267:JC267)&lt;10),SUM(JA267:JC267),
IF(AND(JF$6="Sab",SUM(JA267:JC267)&gt;=9),9,
IF(AND(JF$6="Sab",SUM(JA267:JC267)&lt;9),SUM(JA267:JC267),
IF(OR(JF$6="Mgg",JF$6="Hon"),0)))))</f>
        <v>0</v>
      </c>
      <c r="JE267" s="5">
        <f t="shared" ref="JE267:JE280" si="2407">IF(AND(OR(JF$6="Sen",JF$6="Sel",JF$6="Rab",JF$6="Kam",JF$6="Jum"),SUM(JA267:JC267)&gt;=10),SUM(JA267:JC267)-10,
IF(AND(OR(JF$6="Sen",JF$6="Sel",JF$6="Rab",JF$6="Kam",JF$6="Jum"),SUM(JA267:JC267)&lt;10),0,
IF(AND(JF$6="Sab",SUM(JA267:JC267)&gt;=9),SUM(JA267:JC267)-9,
IF(AND(JF$6="Sab",SUM(JA267:JC267)&lt;9),0,
IF(OR(JF$6="Mgg",JF$6="Hon"),SUM(JA267:JC267),0)))))</f>
        <v>0</v>
      </c>
      <c r="JF267" s="5"/>
    </row>
    <row r="268" spans="1:266" ht="21" customHeight="1">
      <c r="A268" s="54">
        <f>IF('Master MP Status'!A268&gt;0,'Master MP Status'!A268,"")</f>
        <v>260</v>
      </c>
      <c r="B268" s="5" t="str">
        <f>IF(ISTEXT('Master MP Status'!B268),'Master MP Status'!B268,"")</f>
        <v>DIRECT</v>
      </c>
      <c r="C268" s="153" t="str">
        <f>IF(OR(ISTEXT('Master MP Status'!C268),'Master MP Status'!C268&gt;0),'Master MP Status'!C268,"")</f>
        <v/>
      </c>
      <c r="D268" s="154" t="str">
        <f>IF(OR(ISTEXT('Master MP Status'!D268),'Master MP Status'!D268&gt;0),'Master MP Status'!D268,"")</f>
        <v>B250180</v>
      </c>
      <c r="E268" s="5" t="str">
        <f>IF(ISTEXT('Master MP Status'!E268),'Master MP Status'!E268,"")</f>
        <v>SUMANTA</v>
      </c>
      <c r="F268" s="5" t="str">
        <f>IF(ISTEXT('Master MP Status'!F268),'Master MP Status'!F268,"")</f>
        <v/>
      </c>
      <c r="G268" s="5" t="str">
        <f>IF(ISTEXT('Master MP Status'!G268),'Master MP Status'!G268,"")</f>
        <v>Lampung</v>
      </c>
      <c r="H268" s="5" t="str">
        <f>IF(ISTEXT('Master MP Status'!H268),'Master MP Status'!H268,"")</f>
        <v>MURSID</v>
      </c>
      <c r="I268" s="5" t="str">
        <f>IF(ISTEXT('Master MP Status'!I268),'Master MP Status'!I268,"")</f>
        <v>Fitter 2</v>
      </c>
      <c r="J268" s="5" t="str">
        <f>IF(ISTEXT('Master MP Status'!J268),'Master MP Status'!J268,"")</f>
        <v>Fitter 2</v>
      </c>
      <c r="K268" s="9">
        <f>IF(OR('Master MP Status'!K268=0,'Master MP Status'!K268=""),"",'Master MP Status'!K268)</f>
        <v>45857</v>
      </c>
      <c r="L268" s="9">
        <f>IF(OR('Master MP Status'!L268=0,'Master MP Status'!L268=""),"",'Master MP Status'!L268)</f>
        <v>45857</v>
      </c>
      <c r="M268" s="9" t="str">
        <f>IF(OR('Master MP Status'!M268=0,'Master MP Status'!M268=""),"",'Master MP Status'!M268)</f>
        <v/>
      </c>
      <c r="N268" s="5" t="str">
        <f>IF(ISTEXT('Master MP Status'!N268),'Master MP Status'!N268,"")</f>
        <v/>
      </c>
      <c r="O268" s="5">
        <f>LOOKUP(O$6,'Daily Absent'!$O$6:$AX$6,'Daily Absent'!$O268:$AX268)</f>
        <v>0</v>
      </c>
      <c r="P268" s="104">
        <f>VALUE('Time Sheet KN'!Q268-'Time Sheet KN'!P268)*24</f>
        <v>0</v>
      </c>
      <c r="Q268" s="104">
        <f>VALUE('Time Sheet KN'!S268-'Time Sheet KN'!R268)*24</f>
        <v>0</v>
      </c>
      <c r="R268" s="104">
        <f>VALUE('Time Sheet KN'!U268-'Time Sheet KN'!T268)*24</f>
        <v>0</v>
      </c>
      <c r="S268" s="105">
        <f t="shared" si="2336"/>
        <v>0</v>
      </c>
      <c r="T268" s="5">
        <f t="shared" si="2337"/>
        <v>0</v>
      </c>
      <c r="U268" s="5"/>
      <c r="V268" s="5">
        <f>LOOKUP(V$6,'Daily Absent'!$O$6:$AX$6,'Daily Absent'!$O268:$AX268)</f>
        <v>0</v>
      </c>
      <c r="W268" s="104">
        <f>VALUE('Time Sheet KN'!X268-'Time Sheet KN'!W268)*24</f>
        <v>0</v>
      </c>
      <c r="X268" s="104">
        <f>VALUE('Time Sheet KN'!Z268-'Time Sheet KN'!Y268)*24</f>
        <v>0</v>
      </c>
      <c r="Y268" s="104">
        <f>VALUE('Time Sheet KN'!AB268-'Time Sheet KN'!AA268)*24</f>
        <v>0</v>
      </c>
      <c r="Z268" s="105">
        <f t="shared" si="2338"/>
        <v>0</v>
      </c>
      <c r="AA268" s="5">
        <f t="shared" si="2339"/>
        <v>0</v>
      </c>
      <c r="AB268" s="5"/>
      <c r="AC268" s="5">
        <f>LOOKUP(AC$6,'Daily Absent'!$O$6:$AX$6,'Daily Absent'!$O268:$AX268)</f>
        <v>0</v>
      </c>
      <c r="AD268" s="104">
        <f>VALUE('Time Sheet KN'!AE268-'Time Sheet KN'!AD268)*24</f>
        <v>0</v>
      </c>
      <c r="AE268" s="104">
        <f>VALUE('Time Sheet KN'!AG268-'Time Sheet KN'!AF268)*24</f>
        <v>0</v>
      </c>
      <c r="AF268" s="104">
        <f>VALUE('Time Sheet KN'!AI268-'Time Sheet KN'!AH268)*24</f>
        <v>0</v>
      </c>
      <c r="AG268" s="105">
        <f t="shared" si="2340"/>
        <v>0</v>
      </c>
      <c r="AH268" s="5">
        <f t="shared" si="2341"/>
        <v>0</v>
      </c>
      <c r="AI268" s="5"/>
      <c r="AJ268" s="5">
        <f>LOOKUP(AJ$6,'Daily Absent'!$O$6:$AX$6,'Daily Absent'!$O268:$AX268)</f>
        <v>0</v>
      </c>
      <c r="AK268" s="104">
        <f>VALUE('Time Sheet KN'!AL268-'Time Sheet KN'!AK268)*24</f>
        <v>0</v>
      </c>
      <c r="AL268" s="104">
        <f>VALUE('Time Sheet KN'!AN268-'Time Sheet KN'!AM268)*24</f>
        <v>0</v>
      </c>
      <c r="AM268" s="104">
        <f>VALUE('Time Sheet KN'!AP268-'Time Sheet KN'!AO268)*24</f>
        <v>0</v>
      </c>
      <c r="AN268" s="105">
        <f t="shared" si="2342"/>
        <v>0</v>
      </c>
      <c r="AO268" s="5">
        <f t="shared" si="2343"/>
        <v>0</v>
      </c>
      <c r="AP268" s="5"/>
      <c r="AQ268" s="5">
        <f>LOOKUP(AQ$6,'Daily Absent'!$O$6:$AX$6,'Daily Absent'!$O268:$AX268)</f>
        <v>0</v>
      </c>
      <c r="AR268" s="104">
        <f>VALUE('Time Sheet KN'!AS268-'Time Sheet KN'!AR268)*24</f>
        <v>0</v>
      </c>
      <c r="AS268" s="104">
        <f>VALUE('Time Sheet KN'!AU268-'Time Sheet KN'!AT268)*24</f>
        <v>0</v>
      </c>
      <c r="AT268" s="104">
        <f>VALUE('Time Sheet KN'!AW268-'Time Sheet KN'!AV268)*24</f>
        <v>0</v>
      </c>
      <c r="AU268" s="105">
        <f t="shared" si="2344"/>
        <v>0</v>
      </c>
      <c r="AV268" s="5">
        <f t="shared" si="2345"/>
        <v>0</v>
      </c>
      <c r="AW268" s="5"/>
      <c r="AX268" s="5">
        <f>LOOKUP(AX$6,'Daily Absent'!$O$6:$AX$6,'Daily Absent'!$O268:$AX268)</f>
        <v>0</v>
      </c>
      <c r="AY268" s="104">
        <f>VALUE('Time Sheet KN'!AZ268-'Time Sheet KN'!AY268)*24</f>
        <v>0</v>
      </c>
      <c r="AZ268" s="104">
        <f>VALUE('Time Sheet KN'!BB268-'Time Sheet KN'!BA268)*24</f>
        <v>0</v>
      </c>
      <c r="BA268" s="104">
        <f>VALUE('Time Sheet KN'!BD268-'Time Sheet KN'!BC268)*24</f>
        <v>0</v>
      </c>
      <c r="BB268" s="105">
        <f t="shared" si="2346"/>
        <v>0</v>
      </c>
      <c r="BC268" s="5">
        <f t="shared" si="2347"/>
        <v>0</v>
      </c>
      <c r="BD268" s="5"/>
      <c r="BE268" s="5">
        <f>LOOKUP(BE$6,'Daily Absent'!$O$6:$AX$6,'Daily Absent'!$O268:$AX268)</f>
        <v>0</v>
      </c>
      <c r="BF268" s="104">
        <f>VALUE('Time Sheet KN'!BG268-'Time Sheet KN'!BF268)*24</f>
        <v>0</v>
      </c>
      <c r="BG268" s="104">
        <f>VALUE('Time Sheet KN'!BI268-'Time Sheet KN'!BH268)*24</f>
        <v>0</v>
      </c>
      <c r="BH268" s="104">
        <f>VALUE('Time Sheet KN'!BK268-'Time Sheet KN'!BJ268)*24</f>
        <v>0</v>
      </c>
      <c r="BI268" s="105">
        <f t="shared" si="2348"/>
        <v>0</v>
      </c>
      <c r="BJ268" s="5">
        <f t="shared" si="2349"/>
        <v>0</v>
      </c>
      <c r="BK268" s="5"/>
      <c r="BL268" s="5">
        <f>LOOKUP(BL$6,'Daily Absent'!$O$6:$AX$6,'Daily Absent'!$O268:$AX268)</f>
        <v>0</v>
      </c>
      <c r="BM268" s="104">
        <f>VALUE('Time Sheet KN'!BN268-'Time Sheet KN'!BM268)*24</f>
        <v>0</v>
      </c>
      <c r="BN268" s="104">
        <f>VALUE('Time Sheet KN'!BP268-'Time Sheet KN'!BO268)*24</f>
        <v>0</v>
      </c>
      <c r="BO268" s="104">
        <f>VALUE('Time Sheet KN'!BR268-'Time Sheet KN'!BQ268)*24</f>
        <v>0</v>
      </c>
      <c r="BP268" s="105">
        <f t="shared" si="2350"/>
        <v>0</v>
      </c>
      <c r="BQ268" s="5">
        <f t="shared" si="2351"/>
        <v>0</v>
      </c>
      <c r="BR268" s="5"/>
      <c r="BS268" s="5">
        <f>LOOKUP(BS$6,'Daily Absent'!$O$6:$AX$6,'Daily Absent'!$O268:$AX268)</f>
        <v>0</v>
      </c>
      <c r="BT268" s="104">
        <f>VALUE('Time Sheet KN'!BU268-'Time Sheet KN'!BT268)*24</f>
        <v>0</v>
      </c>
      <c r="BU268" s="104">
        <f>VALUE('Time Sheet KN'!BW268-'Time Sheet KN'!BV268)*24</f>
        <v>0</v>
      </c>
      <c r="BV268" s="104">
        <f>VALUE('Time Sheet KN'!BY268-'Time Sheet KN'!BX268)*24</f>
        <v>0</v>
      </c>
      <c r="BW268" s="105">
        <f t="shared" si="2352"/>
        <v>0</v>
      </c>
      <c r="BX268" s="5">
        <f t="shared" si="2353"/>
        <v>0</v>
      </c>
      <c r="BY268" s="5"/>
      <c r="BZ268" s="5">
        <f>LOOKUP(BZ$6,'Daily Absent'!$O$6:$AX$6,'Daily Absent'!$O268:$AX268)</f>
        <v>0</v>
      </c>
      <c r="CA268" s="104">
        <f>VALUE('Time Sheet KN'!CB268-'Time Sheet KN'!CA268)*24</f>
        <v>0</v>
      </c>
      <c r="CB268" s="104">
        <f>VALUE('Time Sheet KN'!CD268-'Time Sheet KN'!CC268)*24</f>
        <v>0</v>
      </c>
      <c r="CC268" s="104">
        <f>VALUE('Time Sheet KN'!CF268-'Time Sheet KN'!CE268)*24</f>
        <v>0</v>
      </c>
      <c r="CD268" s="105">
        <f t="shared" si="2354"/>
        <v>0</v>
      </c>
      <c r="CE268" s="5">
        <f t="shared" si="2355"/>
        <v>0</v>
      </c>
      <c r="CF268" s="5"/>
      <c r="CG268" s="5">
        <f>LOOKUP(CG$6,'Daily Absent'!$O$6:$AX$6,'Daily Absent'!$O268:$AX268)</f>
        <v>0</v>
      </c>
      <c r="CH268" s="104">
        <f>VALUE('Time Sheet KN'!CI268-'Time Sheet KN'!CH268)*24</f>
        <v>0</v>
      </c>
      <c r="CI268" s="104">
        <f>VALUE('Time Sheet KN'!CK268-'Time Sheet KN'!CJ268)*24</f>
        <v>0</v>
      </c>
      <c r="CJ268" s="104">
        <f>VALUE('Time Sheet KN'!CM268-'Time Sheet KN'!CL268)*24</f>
        <v>0</v>
      </c>
      <c r="CK268" s="105">
        <f t="shared" si="2356"/>
        <v>0</v>
      </c>
      <c r="CL268" s="5">
        <f t="shared" si="2357"/>
        <v>0</v>
      </c>
      <c r="CM268" s="5"/>
      <c r="CN268" s="5">
        <f>LOOKUP(CN$6,'Daily Absent'!$O$6:$AX$6,'Daily Absent'!$O268:$AX268)</f>
        <v>0</v>
      </c>
      <c r="CO268" s="104">
        <f>VALUE('Time Sheet KN'!CP268-'Time Sheet KN'!CO268)*24</f>
        <v>0</v>
      </c>
      <c r="CP268" s="104">
        <f>VALUE('Time Sheet KN'!CR268-'Time Sheet KN'!CQ268)*24</f>
        <v>0</v>
      </c>
      <c r="CQ268" s="104">
        <f>VALUE('Time Sheet KN'!CT268-'Time Sheet KN'!CS268)*24</f>
        <v>0</v>
      </c>
      <c r="CR268" s="105">
        <f t="shared" si="2358"/>
        <v>0</v>
      </c>
      <c r="CS268" s="5">
        <f t="shared" si="2359"/>
        <v>0</v>
      </c>
      <c r="CT268" s="5"/>
      <c r="CU268" s="5">
        <f>LOOKUP(CU$6,'Daily Absent'!$O$6:$AX$6,'Daily Absent'!$O268:$AX268)</f>
        <v>0</v>
      </c>
      <c r="CV268" s="104">
        <f>VALUE('Time Sheet KN'!CW268-'Time Sheet KN'!CV268)*24</f>
        <v>0</v>
      </c>
      <c r="CW268" s="104">
        <f>VALUE('Time Sheet KN'!CY268-'Time Sheet KN'!CX268)*24</f>
        <v>0</v>
      </c>
      <c r="CX268" s="104">
        <f>VALUE('Time Sheet KN'!DA268-'Time Sheet KN'!CZ268)*24</f>
        <v>0</v>
      </c>
      <c r="CY268" s="105">
        <f t="shared" si="2360"/>
        <v>0</v>
      </c>
      <c r="CZ268" s="5">
        <f t="shared" si="2361"/>
        <v>0</v>
      </c>
      <c r="DA268" s="5"/>
      <c r="DB268" s="5">
        <f>LOOKUP(DB$6,'Daily Absent'!$O$6:$AX$6,'Daily Absent'!$O268:$AX268)</f>
        <v>0</v>
      </c>
      <c r="DC268" s="104">
        <f>VALUE('Time Sheet KN'!DD268-'Time Sheet KN'!DC268)*24</f>
        <v>0</v>
      </c>
      <c r="DD268" s="104">
        <f>VALUE('Time Sheet KN'!DF268-'Time Sheet KN'!DE268)*24</f>
        <v>0</v>
      </c>
      <c r="DE268" s="104">
        <f>VALUE('Time Sheet KN'!DH268-'Time Sheet KN'!DG268)*24</f>
        <v>0</v>
      </c>
      <c r="DF268" s="105">
        <f t="shared" si="2362"/>
        <v>0</v>
      </c>
      <c r="DG268" s="5">
        <f t="shared" si="2363"/>
        <v>0</v>
      </c>
      <c r="DH268" s="5"/>
      <c r="DI268" s="5">
        <f>LOOKUP(DI$6,'Daily Absent'!$O$6:$AX$6,'Daily Absent'!$O268:$AX268)</f>
        <v>0</v>
      </c>
      <c r="DJ268" s="104">
        <f>VALUE('Time Sheet KN'!DK268-'Time Sheet KN'!DJ268)*24</f>
        <v>0</v>
      </c>
      <c r="DK268" s="104">
        <f>VALUE('Time Sheet KN'!DM268-'Time Sheet KN'!DL268)*24</f>
        <v>0</v>
      </c>
      <c r="DL268" s="104">
        <f>VALUE('Time Sheet KN'!DO268-'Time Sheet KN'!DN268)*24</f>
        <v>0</v>
      </c>
      <c r="DM268" s="105">
        <f t="shared" si="2364"/>
        <v>0</v>
      </c>
      <c r="DN268" s="5">
        <f t="shared" si="2365"/>
        <v>0</v>
      </c>
      <c r="DO268" s="5"/>
      <c r="DP268" s="5">
        <f>LOOKUP(DP$6,'Daily Absent'!$O$6:$AX$6,'Daily Absent'!$O268:$AX268)</f>
        <v>0</v>
      </c>
      <c r="DQ268" s="104">
        <f>VALUE('Time Sheet KN'!DR268-'Time Sheet KN'!DQ268)*24</f>
        <v>0</v>
      </c>
      <c r="DR268" s="104">
        <f>VALUE('Time Sheet KN'!DT268-'Time Sheet KN'!DS268)*24</f>
        <v>0</v>
      </c>
      <c r="DS268" s="104">
        <f>VALUE('Time Sheet KN'!DV268-'Time Sheet KN'!DU268)*24</f>
        <v>0</v>
      </c>
      <c r="DT268" s="105">
        <f t="shared" si="2366"/>
        <v>0</v>
      </c>
      <c r="DU268" s="5">
        <f t="shared" si="2367"/>
        <v>0</v>
      </c>
      <c r="DV268" s="5"/>
      <c r="DW268" s="5">
        <f>LOOKUP(DW$6,'Daily Absent'!$O$6:$AX$6,'Daily Absent'!$O268:$AX268)</f>
        <v>0</v>
      </c>
      <c r="DX268" s="104">
        <f>VALUE('Time Sheet KN'!DY268-'Time Sheet KN'!DX268)*24</f>
        <v>0</v>
      </c>
      <c r="DY268" s="104">
        <f>VALUE('Time Sheet KN'!EA268-'Time Sheet KN'!DZ268)*24</f>
        <v>0</v>
      </c>
      <c r="DZ268" s="104">
        <f>VALUE('Time Sheet KN'!EC268-'Time Sheet KN'!EB268)*24</f>
        <v>0</v>
      </c>
      <c r="EA268" s="105">
        <f t="shared" si="2368"/>
        <v>0</v>
      </c>
      <c r="EB268" s="5">
        <f t="shared" si="2369"/>
        <v>0</v>
      </c>
      <c r="EC268" s="5"/>
      <c r="ED268" s="5">
        <f>LOOKUP(ED$6,'Daily Absent'!$O$6:$AX$6,'Daily Absent'!$O268:$AX268)</f>
        <v>0</v>
      </c>
      <c r="EE268" s="104">
        <f>VALUE('Time Sheet KN'!EF268-'Time Sheet KN'!EE268)*24</f>
        <v>0</v>
      </c>
      <c r="EF268" s="104">
        <f>VALUE('Time Sheet KN'!EH268-'Time Sheet KN'!EG268)*24</f>
        <v>0</v>
      </c>
      <c r="EG268" s="104">
        <f>VALUE('Time Sheet KN'!EJ268-'Time Sheet KN'!EI268)*24</f>
        <v>0</v>
      </c>
      <c r="EH268" s="105">
        <f t="shared" si="2370"/>
        <v>0</v>
      </c>
      <c r="EI268" s="5">
        <f t="shared" si="2371"/>
        <v>0</v>
      </c>
      <c r="EJ268" s="5"/>
      <c r="EK268" s="5">
        <f>LOOKUP(EK$6,'Daily Absent'!$O$6:$AX$6,'Daily Absent'!$O268:$AX268)</f>
        <v>1</v>
      </c>
      <c r="EL268" s="104">
        <f>VALUE('Time Sheet KN'!EM268-'Time Sheet KN'!EL268)*24</f>
        <v>5</v>
      </c>
      <c r="EM268" s="104">
        <f>VALUE('Time Sheet KN'!EO268-'Time Sheet KN'!EN268)*24</f>
        <v>5.0000000000000009</v>
      </c>
      <c r="EN268" s="104">
        <f>VALUE('Time Sheet KN'!EQ268-'Time Sheet KN'!EP268)*24</f>
        <v>0</v>
      </c>
      <c r="EO268" s="105">
        <f t="shared" si="2372"/>
        <v>9</v>
      </c>
      <c r="EP268" s="5">
        <f t="shared" si="2373"/>
        <v>1</v>
      </c>
      <c r="EQ268" s="5"/>
      <c r="ER268" s="5">
        <f>LOOKUP(ER$6,'Daily Absent'!$O$6:$AX$6,'Daily Absent'!$O268:$AX268)</f>
        <v>0</v>
      </c>
      <c r="ES268" s="104">
        <f>VALUE('Time Sheet KN'!ET268-'Time Sheet KN'!ES268)*24</f>
        <v>0</v>
      </c>
      <c r="ET268" s="104">
        <f>VALUE('Time Sheet KN'!EV268-'Time Sheet KN'!EU268)*24</f>
        <v>0</v>
      </c>
      <c r="EU268" s="104">
        <f>VALUE('Time Sheet KN'!EX268-'Time Sheet KN'!EW268)*24</f>
        <v>0</v>
      </c>
      <c r="EV268" s="105">
        <f t="shared" si="2374"/>
        <v>0</v>
      </c>
      <c r="EW268" s="5">
        <f t="shared" si="2375"/>
        <v>0</v>
      </c>
      <c r="EX268" s="5"/>
      <c r="EY268" s="5">
        <f>LOOKUP(EY$6,'Daily Absent'!$O$6:$AX$6,'Daily Absent'!$O268:$AX268)</f>
        <v>1</v>
      </c>
      <c r="EZ268" s="104">
        <f>VALUE('Time Sheet KN'!FA268-'Time Sheet KN'!EZ268)*24</f>
        <v>5</v>
      </c>
      <c r="FA268" s="104">
        <f>VALUE('Time Sheet KN'!FC268-'Time Sheet KN'!FB268)*24</f>
        <v>5.0000000000000009</v>
      </c>
      <c r="FB268" s="104">
        <f>VALUE('Time Sheet KN'!FE268-'Time Sheet KN'!FD268)*24</f>
        <v>3</v>
      </c>
      <c r="FC268" s="105">
        <f t="shared" si="2376"/>
        <v>10</v>
      </c>
      <c r="FD268" s="5">
        <f t="shared" si="2377"/>
        <v>3</v>
      </c>
      <c r="FE268" s="5"/>
      <c r="FF268" s="5">
        <f>LOOKUP(FF$6,'Daily Absent'!$O$6:$AX$6,'Daily Absent'!$O268:$AX268)</f>
        <v>1</v>
      </c>
      <c r="FG268" s="104">
        <f>VALUE('Time Sheet KN'!FH268-'Time Sheet KN'!FG268)*24</f>
        <v>0</v>
      </c>
      <c r="FH268" s="104">
        <f>VALUE('Time Sheet KN'!FJ268-'Time Sheet KN'!FI268)*24</f>
        <v>0</v>
      </c>
      <c r="FI268" s="104">
        <f>VALUE('Time Sheet KN'!FL268-'Time Sheet KN'!FK268)*24</f>
        <v>0</v>
      </c>
      <c r="FJ268" s="105">
        <f t="shared" si="2378"/>
        <v>0</v>
      </c>
      <c r="FK268" s="5">
        <f t="shared" si="2379"/>
        <v>0</v>
      </c>
      <c r="FL268" s="5"/>
      <c r="FM268" s="5">
        <f>LOOKUP(FM$6,'Daily Absent'!$O$6:$AX$6,'Daily Absent'!$O268:$AX268)</f>
        <v>0</v>
      </c>
      <c r="FN268" s="104">
        <f>VALUE('Time Sheet KN'!FO268-'Time Sheet KN'!FN268)*24</f>
        <v>0</v>
      </c>
      <c r="FO268" s="104">
        <f>VALUE('Time Sheet KN'!FQ268-'Time Sheet KN'!FP268)*24</f>
        <v>0</v>
      </c>
      <c r="FP268" s="104">
        <f>VALUE('Time Sheet KN'!FS268-'Time Sheet KN'!FR268)*24</f>
        <v>0</v>
      </c>
      <c r="FQ268" s="105">
        <f t="shared" si="2380"/>
        <v>0</v>
      </c>
      <c r="FR268" s="5">
        <f t="shared" si="2381"/>
        <v>0</v>
      </c>
      <c r="FS268" s="5"/>
      <c r="FT268" s="5">
        <f>LOOKUP(FT$6,'Daily Absent'!$O$6:$AX$6,'Daily Absent'!$O268:$AX268)</f>
        <v>0</v>
      </c>
      <c r="FU268" s="104">
        <f>VALUE('Time Sheet KN'!FV268-'Time Sheet KN'!FU268)*24</f>
        <v>0</v>
      </c>
      <c r="FV268" s="104">
        <f>VALUE('Time Sheet KN'!FX268-'Time Sheet KN'!FW268)*24</f>
        <v>0</v>
      </c>
      <c r="FW268" s="104">
        <f>VALUE('Time Sheet KN'!FZ268-'Time Sheet KN'!FY268)*24</f>
        <v>0</v>
      </c>
      <c r="FX268" s="105">
        <f t="shared" si="2382"/>
        <v>0</v>
      </c>
      <c r="FY268" s="5">
        <f t="shared" si="2383"/>
        <v>0</v>
      </c>
      <c r="FZ268" s="5"/>
      <c r="GA268" s="5">
        <f>LOOKUP(GA$6,'Daily Absent'!$O$6:$AX$6,'Daily Absent'!$O268:$AX268)</f>
        <v>0</v>
      </c>
      <c r="GB268" s="104">
        <f>VALUE('Time Sheet KN'!GC268-'Time Sheet KN'!GB268)*24</f>
        <v>0</v>
      </c>
      <c r="GC268" s="104">
        <f>VALUE('Time Sheet KN'!GE268-'Time Sheet KN'!GD268)*24</f>
        <v>0</v>
      </c>
      <c r="GD268" s="104">
        <f>VALUE('Time Sheet KN'!GG268-'Time Sheet KN'!GF268)*24</f>
        <v>0</v>
      </c>
      <c r="GE268" s="105">
        <f t="shared" si="2384"/>
        <v>0</v>
      </c>
      <c r="GF268" s="5">
        <f t="shared" si="2385"/>
        <v>0</v>
      </c>
      <c r="GG268" s="5"/>
      <c r="GH268" s="5">
        <f>LOOKUP(GH$6,'Daily Absent'!$O$6:$AX$6,'Daily Absent'!$O268:$AX268)</f>
        <v>0</v>
      </c>
      <c r="GI268" s="104">
        <f>VALUE('Time Sheet KN'!GJ268-'Time Sheet KN'!GI268)*24</f>
        <v>0</v>
      </c>
      <c r="GJ268" s="104">
        <f>VALUE('Time Sheet KN'!GL268-'Time Sheet KN'!GK268)*24</f>
        <v>0</v>
      </c>
      <c r="GK268" s="104">
        <f>VALUE('Time Sheet KN'!GN268-'Time Sheet KN'!GM268)*24</f>
        <v>0</v>
      </c>
      <c r="GL268" s="105">
        <f t="shared" si="2386"/>
        <v>0</v>
      </c>
      <c r="GM268" s="5">
        <f t="shared" si="2387"/>
        <v>0</v>
      </c>
      <c r="GN268" s="5"/>
      <c r="GO268" s="5">
        <f>LOOKUP(GO$6,'Daily Absent'!$O$6:$AX$6,'Daily Absent'!$O268:$AX268)</f>
        <v>0</v>
      </c>
      <c r="GP268" s="104">
        <f>VALUE('Time Sheet KN'!GQ268-'Time Sheet KN'!GP268)*24</f>
        <v>0</v>
      </c>
      <c r="GQ268" s="104">
        <f>VALUE('Time Sheet KN'!GS268-'Time Sheet KN'!GR268)*24</f>
        <v>0</v>
      </c>
      <c r="GR268" s="104">
        <f>VALUE('Time Sheet KN'!GU268-'Time Sheet KN'!GT268)*24</f>
        <v>0</v>
      </c>
      <c r="GS268" s="105">
        <f t="shared" si="2388"/>
        <v>0</v>
      </c>
      <c r="GT268" s="5">
        <f t="shared" si="2389"/>
        <v>0</v>
      </c>
      <c r="GU268" s="5"/>
      <c r="GV268" s="5">
        <f>LOOKUP(GV$6,'Daily Absent'!$O$6:$AX$6,'Daily Absent'!$O268:$AX268)</f>
        <v>0</v>
      </c>
      <c r="GW268" s="104">
        <f>VALUE('Time Sheet KN'!GX268-'Time Sheet KN'!GW268)*24</f>
        <v>0</v>
      </c>
      <c r="GX268" s="104">
        <f>VALUE('Time Sheet KN'!GZ268-'Time Sheet KN'!GY268)*24</f>
        <v>0</v>
      </c>
      <c r="GY268" s="104">
        <f>VALUE('Time Sheet KN'!HB268-'Time Sheet KN'!HA268)*24</f>
        <v>0</v>
      </c>
      <c r="GZ268" s="105">
        <f t="shared" si="2390"/>
        <v>0</v>
      </c>
      <c r="HA268" s="5">
        <f t="shared" si="2391"/>
        <v>0</v>
      </c>
      <c r="HB268" s="5"/>
      <c r="HC268" s="5">
        <f>LOOKUP(HC$6,'Daily Absent'!$O$6:$AX$6,'Daily Absent'!$O268:$AX268)</f>
        <v>0</v>
      </c>
      <c r="HD268" s="104">
        <f>VALUE('Time Sheet KN'!HE268-'Time Sheet KN'!HD268)*24</f>
        <v>0</v>
      </c>
      <c r="HE268" s="104">
        <f>VALUE('Time Sheet KN'!HG268-'Time Sheet KN'!HF268)*24</f>
        <v>0</v>
      </c>
      <c r="HF268" s="104">
        <f>VALUE('Time Sheet KN'!HI268-'Time Sheet KN'!HH268)*24</f>
        <v>0</v>
      </c>
      <c r="HG268" s="105">
        <f t="shared" si="2392"/>
        <v>0</v>
      </c>
      <c r="HH268" s="5">
        <f t="shared" si="2393"/>
        <v>0</v>
      </c>
      <c r="HI268" s="5"/>
      <c r="HJ268" s="5">
        <f>LOOKUP(HJ$6,'Daily Absent'!$O$6:$AX$6,'Daily Absent'!$O268:$AX268)</f>
        <v>0</v>
      </c>
      <c r="HK268" s="104">
        <f>VALUE('Time Sheet KN'!HL268-'Time Sheet KN'!HK268)*24</f>
        <v>0</v>
      </c>
      <c r="HL268" s="104">
        <f>VALUE('Time Sheet KN'!HN268-'Time Sheet KN'!HM268)*24</f>
        <v>0</v>
      </c>
      <c r="HM268" s="104">
        <f>VALUE('Time Sheet KN'!HP268-'Time Sheet KN'!HO268)*24</f>
        <v>0</v>
      </c>
      <c r="HN268" s="105">
        <f t="shared" si="2394"/>
        <v>0</v>
      </c>
      <c r="HO268" s="5">
        <f t="shared" si="2395"/>
        <v>0</v>
      </c>
      <c r="HP268" s="5"/>
      <c r="HQ268" s="5">
        <f>LOOKUP(HQ$6,'Daily Absent'!$O$6:$AX$6,'Daily Absent'!$O268:$AX268)</f>
        <v>0</v>
      </c>
      <c r="HR268" s="104">
        <f>VALUE('Time Sheet KN'!HS268-'Time Sheet KN'!HR268)*24</f>
        <v>0</v>
      </c>
      <c r="HS268" s="104">
        <f>VALUE('Time Sheet KN'!HU268-'Time Sheet KN'!HT268)*24</f>
        <v>0</v>
      </c>
      <c r="HT268" s="104">
        <f>VALUE('Time Sheet KN'!HW268-'Time Sheet KN'!HV268)*24</f>
        <v>0</v>
      </c>
      <c r="HU268" s="105">
        <f t="shared" si="2396"/>
        <v>0</v>
      </c>
      <c r="HV268" s="5">
        <f t="shared" si="2397"/>
        <v>0</v>
      </c>
      <c r="HW268" s="5"/>
      <c r="HX268" s="5">
        <f>LOOKUP(HX$6,'Daily Absent'!$O$6:$AX$6,'Daily Absent'!$O268:$AX268)</f>
        <v>0</v>
      </c>
      <c r="HY268" s="104">
        <f>VALUE('Time Sheet KN'!HZ268-'Time Sheet KN'!HY268)*24</f>
        <v>0</v>
      </c>
      <c r="HZ268" s="104">
        <f>VALUE('Time Sheet KN'!IB268-'Time Sheet KN'!IA268)*24</f>
        <v>0</v>
      </c>
      <c r="IA268" s="104">
        <f>VALUE('Time Sheet KN'!ID268-'Time Sheet KN'!IC268)*24</f>
        <v>0</v>
      </c>
      <c r="IB268" s="105">
        <f t="shared" si="2398"/>
        <v>0</v>
      </c>
      <c r="IC268" s="5">
        <f t="shared" si="2399"/>
        <v>0</v>
      </c>
      <c r="ID268" s="5"/>
      <c r="IE268" s="5">
        <f>LOOKUP(IE$6,'Daily Absent'!$O$6:$AX$6,'Daily Absent'!$O268:$AX268)</f>
        <v>0</v>
      </c>
      <c r="IF268" s="104">
        <f>VALUE('Time Sheet KN'!IG268-'Time Sheet KN'!IF268)*24</f>
        <v>0</v>
      </c>
      <c r="IG268" s="104">
        <f>VALUE('Time Sheet KN'!II268-'Time Sheet KN'!IH268)*24</f>
        <v>0</v>
      </c>
      <c r="IH268" s="104">
        <f>VALUE('Time Sheet KN'!IK268-'Time Sheet KN'!IJ268)*24</f>
        <v>0</v>
      </c>
      <c r="II268" s="105">
        <f t="shared" si="2400"/>
        <v>0</v>
      </c>
      <c r="IJ268" s="5">
        <f t="shared" si="2401"/>
        <v>0</v>
      </c>
      <c r="IK268" s="5"/>
      <c r="IL268" s="5">
        <f>LOOKUP(IL$6,'Daily Absent'!$O$6:$AX$6,'Daily Absent'!$O268:$AX268)</f>
        <v>0</v>
      </c>
      <c r="IM268" s="104">
        <f>VALUE('Time Sheet KN'!IN268-'Time Sheet KN'!IM268)*24</f>
        <v>0</v>
      </c>
      <c r="IN268" s="104">
        <f>VALUE('Time Sheet KN'!IP268-'Time Sheet KN'!IO268)*24</f>
        <v>0</v>
      </c>
      <c r="IO268" s="104">
        <f>VALUE('Time Sheet KN'!IR268-'Time Sheet KN'!IQ268)*24</f>
        <v>0</v>
      </c>
      <c r="IP268" s="105">
        <f t="shared" si="2402"/>
        <v>0</v>
      </c>
      <c r="IQ268" s="5">
        <f t="shared" si="2403"/>
        <v>0</v>
      </c>
      <c r="IR268" s="5"/>
      <c r="IS268" s="5">
        <f>LOOKUP(IS$6,'Daily Absent'!$O$6:$AX$6,'Daily Absent'!$O268:$AX268)</f>
        <v>0</v>
      </c>
      <c r="IT268" s="104">
        <f>VALUE('Time Sheet KN'!IU268-'Time Sheet KN'!IT268)*24</f>
        <v>0</v>
      </c>
      <c r="IU268" s="104">
        <f>VALUE('Time Sheet KN'!IW268-'Time Sheet KN'!IV268)*24</f>
        <v>0</v>
      </c>
      <c r="IV268" s="104">
        <f>VALUE('Time Sheet KN'!IY268-'Time Sheet KN'!IX268)*24</f>
        <v>0</v>
      </c>
      <c r="IW268" s="105">
        <f t="shared" si="2404"/>
        <v>0</v>
      </c>
      <c r="IX268" s="5">
        <f t="shared" si="2405"/>
        <v>0</v>
      </c>
      <c r="IY268" s="5"/>
      <c r="IZ268" s="5">
        <f>LOOKUP(IZ$6,'Daily Absent'!$O$6:$AX$6,'Daily Absent'!$O268:$AX268)</f>
        <v>0</v>
      </c>
      <c r="JA268" s="104">
        <f>VALUE('Time Sheet KN'!JB268-'Time Sheet KN'!JA268)*24</f>
        <v>0</v>
      </c>
      <c r="JB268" s="104">
        <f>VALUE('Time Sheet KN'!JD268-'Time Sheet KN'!JC268)*24</f>
        <v>0</v>
      </c>
      <c r="JC268" s="104">
        <f>VALUE('Time Sheet KN'!JF268-'Time Sheet KN'!JE268)*24</f>
        <v>0</v>
      </c>
      <c r="JD268" s="105">
        <f t="shared" si="2406"/>
        <v>0</v>
      </c>
      <c r="JE268" s="5">
        <f t="shared" si="2407"/>
        <v>0</v>
      </c>
      <c r="JF268" s="5"/>
    </row>
    <row r="269" spans="1:266" ht="21" customHeight="1">
      <c r="A269" s="54">
        <f>IF('Master MP Status'!A269&gt;0,'Master MP Status'!A269,"")</f>
        <v>261</v>
      </c>
      <c r="B269" s="5" t="str">
        <f>IF(ISTEXT('Master MP Status'!B269),'Master MP Status'!B269,"")</f>
        <v>DIRECT</v>
      </c>
      <c r="C269" s="153" t="str">
        <f>IF(OR(ISTEXT('Master MP Status'!C269),'Master MP Status'!C269&gt;0),'Master MP Status'!C269,"")</f>
        <v/>
      </c>
      <c r="D269" s="154" t="str">
        <f>IF(OR(ISTEXT('Master MP Status'!D269),'Master MP Status'!D269&gt;0),'Master MP Status'!D269,"")</f>
        <v>B250181</v>
      </c>
      <c r="E269" s="5" t="str">
        <f>IF(ISTEXT('Master MP Status'!E269),'Master MP Status'!E269,"")</f>
        <v>MUKTI</v>
      </c>
      <c r="F269" s="5" t="str">
        <f>IF(ISTEXT('Master MP Status'!F269),'Master MP Status'!F269,"")</f>
        <v/>
      </c>
      <c r="G269" s="5" t="str">
        <f>IF(ISTEXT('Master MP Status'!G269),'Master MP Status'!G269,"")</f>
        <v>Serang</v>
      </c>
      <c r="H269" s="5" t="str">
        <f>IF(ISTEXT('Master MP Status'!H269),'Master MP Status'!H269,"")</f>
        <v>MURSID</v>
      </c>
      <c r="I269" s="5" t="str">
        <f>IF(ISTEXT('Master MP Status'!I269),'Master MP Status'!I269,"")</f>
        <v>Fitter 2</v>
      </c>
      <c r="J269" s="5" t="str">
        <f>IF(ISTEXT('Master MP Status'!J269),'Master MP Status'!J269,"")</f>
        <v>Fitter 2</v>
      </c>
      <c r="K269" s="9">
        <f>IF(OR('Master MP Status'!K269=0,'Master MP Status'!K269=""),"",'Master MP Status'!K269)</f>
        <v>45857</v>
      </c>
      <c r="L269" s="9">
        <f>IF(OR('Master MP Status'!L269=0,'Master MP Status'!L269=""),"",'Master MP Status'!L269)</f>
        <v>45857</v>
      </c>
      <c r="M269" s="9" t="str">
        <f>IF(OR('Master MP Status'!M269=0,'Master MP Status'!M269=""),"",'Master MP Status'!M269)</f>
        <v/>
      </c>
      <c r="N269" s="5" t="str">
        <f>IF(ISTEXT('Master MP Status'!N269),'Master MP Status'!N269,"")</f>
        <v/>
      </c>
      <c r="O269" s="5">
        <f>LOOKUP(O$6,'Daily Absent'!$O$6:$AX$6,'Daily Absent'!$O269:$AX269)</f>
        <v>0</v>
      </c>
      <c r="P269" s="104">
        <f>VALUE('Time Sheet KN'!Q269-'Time Sheet KN'!P269)*24</f>
        <v>0</v>
      </c>
      <c r="Q269" s="104">
        <f>VALUE('Time Sheet KN'!S269-'Time Sheet KN'!R269)*24</f>
        <v>0</v>
      </c>
      <c r="R269" s="104">
        <f>VALUE('Time Sheet KN'!U269-'Time Sheet KN'!T269)*24</f>
        <v>0</v>
      </c>
      <c r="S269" s="105">
        <f t="shared" si="2336"/>
        <v>0</v>
      </c>
      <c r="T269" s="5">
        <f t="shared" si="2337"/>
        <v>0</v>
      </c>
      <c r="U269" s="5"/>
      <c r="V269" s="5">
        <f>LOOKUP(V$6,'Daily Absent'!$O$6:$AX$6,'Daily Absent'!$O269:$AX269)</f>
        <v>0</v>
      </c>
      <c r="W269" s="104">
        <f>VALUE('Time Sheet KN'!X269-'Time Sheet KN'!W269)*24</f>
        <v>0</v>
      </c>
      <c r="X269" s="104">
        <f>VALUE('Time Sheet KN'!Z269-'Time Sheet KN'!Y269)*24</f>
        <v>0</v>
      </c>
      <c r="Y269" s="104">
        <f>VALUE('Time Sheet KN'!AB269-'Time Sheet KN'!AA269)*24</f>
        <v>0</v>
      </c>
      <c r="Z269" s="105">
        <f t="shared" si="2338"/>
        <v>0</v>
      </c>
      <c r="AA269" s="5">
        <f t="shared" si="2339"/>
        <v>0</v>
      </c>
      <c r="AB269" s="5"/>
      <c r="AC269" s="5">
        <f>LOOKUP(AC$6,'Daily Absent'!$O$6:$AX$6,'Daily Absent'!$O269:$AX269)</f>
        <v>0</v>
      </c>
      <c r="AD269" s="104">
        <f>VALUE('Time Sheet KN'!AE269-'Time Sheet KN'!AD269)*24</f>
        <v>0</v>
      </c>
      <c r="AE269" s="104">
        <f>VALUE('Time Sheet KN'!AG269-'Time Sheet KN'!AF269)*24</f>
        <v>0</v>
      </c>
      <c r="AF269" s="104">
        <f>VALUE('Time Sheet KN'!AI269-'Time Sheet KN'!AH269)*24</f>
        <v>0</v>
      </c>
      <c r="AG269" s="105">
        <f t="shared" si="2340"/>
        <v>0</v>
      </c>
      <c r="AH269" s="5">
        <f t="shared" si="2341"/>
        <v>0</v>
      </c>
      <c r="AI269" s="5"/>
      <c r="AJ269" s="5">
        <f>LOOKUP(AJ$6,'Daily Absent'!$O$6:$AX$6,'Daily Absent'!$O269:$AX269)</f>
        <v>0</v>
      </c>
      <c r="AK269" s="104">
        <f>VALUE('Time Sheet KN'!AL269-'Time Sheet KN'!AK269)*24</f>
        <v>0</v>
      </c>
      <c r="AL269" s="104">
        <f>VALUE('Time Sheet KN'!AN269-'Time Sheet KN'!AM269)*24</f>
        <v>0</v>
      </c>
      <c r="AM269" s="104">
        <f>VALUE('Time Sheet KN'!AP269-'Time Sheet KN'!AO269)*24</f>
        <v>0</v>
      </c>
      <c r="AN269" s="105">
        <f t="shared" si="2342"/>
        <v>0</v>
      </c>
      <c r="AO269" s="5">
        <f t="shared" si="2343"/>
        <v>0</v>
      </c>
      <c r="AP269" s="5"/>
      <c r="AQ269" s="5">
        <f>LOOKUP(AQ$6,'Daily Absent'!$O$6:$AX$6,'Daily Absent'!$O269:$AX269)</f>
        <v>0</v>
      </c>
      <c r="AR269" s="104">
        <f>VALUE('Time Sheet KN'!AS269-'Time Sheet KN'!AR269)*24</f>
        <v>0</v>
      </c>
      <c r="AS269" s="104">
        <f>VALUE('Time Sheet KN'!AU269-'Time Sheet KN'!AT269)*24</f>
        <v>0</v>
      </c>
      <c r="AT269" s="104">
        <f>VALUE('Time Sheet KN'!AW269-'Time Sheet KN'!AV269)*24</f>
        <v>0</v>
      </c>
      <c r="AU269" s="105">
        <f t="shared" si="2344"/>
        <v>0</v>
      </c>
      <c r="AV269" s="5">
        <f t="shared" si="2345"/>
        <v>0</v>
      </c>
      <c r="AW269" s="5"/>
      <c r="AX269" s="5">
        <f>LOOKUP(AX$6,'Daily Absent'!$O$6:$AX$6,'Daily Absent'!$O269:$AX269)</f>
        <v>0</v>
      </c>
      <c r="AY269" s="104">
        <f>VALUE('Time Sheet KN'!AZ269-'Time Sheet KN'!AY269)*24</f>
        <v>0</v>
      </c>
      <c r="AZ269" s="104">
        <f>VALUE('Time Sheet KN'!BB269-'Time Sheet KN'!BA269)*24</f>
        <v>0</v>
      </c>
      <c r="BA269" s="104">
        <f>VALUE('Time Sheet KN'!BD269-'Time Sheet KN'!BC269)*24</f>
        <v>0</v>
      </c>
      <c r="BB269" s="105">
        <f t="shared" si="2346"/>
        <v>0</v>
      </c>
      <c r="BC269" s="5">
        <f t="shared" si="2347"/>
        <v>0</v>
      </c>
      <c r="BD269" s="5"/>
      <c r="BE269" s="5">
        <f>LOOKUP(BE$6,'Daily Absent'!$O$6:$AX$6,'Daily Absent'!$O269:$AX269)</f>
        <v>0</v>
      </c>
      <c r="BF269" s="104">
        <f>VALUE('Time Sheet KN'!BG269-'Time Sheet KN'!BF269)*24</f>
        <v>0</v>
      </c>
      <c r="BG269" s="104">
        <f>VALUE('Time Sheet KN'!BI269-'Time Sheet KN'!BH269)*24</f>
        <v>0</v>
      </c>
      <c r="BH269" s="104">
        <f>VALUE('Time Sheet KN'!BK269-'Time Sheet KN'!BJ269)*24</f>
        <v>0</v>
      </c>
      <c r="BI269" s="105">
        <f t="shared" si="2348"/>
        <v>0</v>
      </c>
      <c r="BJ269" s="5">
        <f t="shared" si="2349"/>
        <v>0</v>
      </c>
      <c r="BK269" s="5"/>
      <c r="BL269" s="5">
        <f>LOOKUP(BL$6,'Daily Absent'!$O$6:$AX$6,'Daily Absent'!$O269:$AX269)</f>
        <v>0</v>
      </c>
      <c r="BM269" s="104">
        <f>VALUE('Time Sheet KN'!BN269-'Time Sheet KN'!BM269)*24</f>
        <v>0</v>
      </c>
      <c r="BN269" s="104">
        <f>VALUE('Time Sheet KN'!BP269-'Time Sheet KN'!BO269)*24</f>
        <v>0</v>
      </c>
      <c r="BO269" s="104">
        <f>VALUE('Time Sheet KN'!BR269-'Time Sheet KN'!BQ269)*24</f>
        <v>0</v>
      </c>
      <c r="BP269" s="105">
        <f t="shared" si="2350"/>
        <v>0</v>
      </c>
      <c r="BQ269" s="5">
        <f t="shared" si="2351"/>
        <v>0</v>
      </c>
      <c r="BR269" s="5"/>
      <c r="BS269" s="5">
        <f>LOOKUP(BS$6,'Daily Absent'!$O$6:$AX$6,'Daily Absent'!$O269:$AX269)</f>
        <v>0</v>
      </c>
      <c r="BT269" s="104">
        <f>VALUE('Time Sheet KN'!BU269-'Time Sheet KN'!BT269)*24</f>
        <v>0</v>
      </c>
      <c r="BU269" s="104">
        <f>VALUE('Time Sheet KN'!BW269-'Time Sheet KN'!BV269)*24</f>
        <v>0</v>
      </c>
      <c r="BV269" s="104">
        <f>VALUE('Time Sheet KN'!BY269-'Time Sheet KN'!BX269)*24</f>
        <v>0</v>
      </c>
      <c r="BW269" s="105">
        <f t="shared" si="2352"/>
        <v>0</v>
      </c>
      <c r="BX269" s="5">
        <f t="shared" si="2353"/>
        <v>0</v>
      </c>
      <c r="BY269" s="5"/>
      <c r="BZ269" s="5">
        <f>LOOKUP(BZ$6,'Daily Absent'!$O$6:$AX$6,'Daily Absent'!$O269:$AX269)</f>
        <v>0</v>
      </c>
      <c r="CA269" s="104">
        <f>VALUE('Time Sheet KN'!CB269-'Time Sheet KN'!CA269)*24</f>
        <v>0</v>
      </c>
      <c r="CB269" s="104">
        <f>VALUE('Time Sheet KN'!CD269-'Time Sheet KN'!CC269)*24</f>
        <v>0</v>
      </c>
      <c r="CC269" s="104">
        <f>VALUE('Time Sheet KN'!CF269-'Time Sheet KN'!CE269)*24</f>
        <v>0</v>
      </c>
      <c r="CD269" s="105">
        <f t="shared" si="2354"/>
        <v>0</v>
      </c>
      <c r="CE269" s="5">
        <f t="shared" si="2355"/>
        <v>0</v>
      </c>
      <c r="CF269" s="5"/>
      <c r="CG269" s="5">
        <f>LOOKUP(CG$6,'Daily Absent'!$O$6:$AX$6,'Daily Absent'!$O269:$AX269)</f>
        <v>0</v>
      </c>
      <c r="CH269" s="104">
        <f>VALUE('Time Sheet KN'!CI269-'Time Sheet KN'!CH269)*24</f>
        <v>0</v>
      </c>
      <c r="CI269" s="104">
        <f>VALUE('Time Sheet KN'!CK269-'Time Sheet KN'!CJ269)*24</f>
        <v>0</v>
      </c>
      <c r="CJ269" s="104">
        <f>VALUE('Time Sheet KN'!CM269-'Time Sheet KN'!CL269)*24</f>
        <v>0</v>
      </c>
      <c r="CK269" s="105">
        <f t="shared" si="2356"/>
        <v>0</v>
      </c>
      <c r="CL269" s="5">
        <f t="shared" si="2357"/>
        <v>0</v>
      </c>
      <c r="CM269" s="5"/>
      <c r="CN269" s="5">
        <f>LOOKUP(CN$6,'Daily Absent'!$O$6:$AX$6,'Daily Absent'!$O269:$AX269)</f>
        <v>0</v>
      </c>
      <c r="CO269" s="104">
        <f>VALUE('Time Sheet KN'!CP269-'Time Sheet KN'!CO269)*24</f>
        <v>0</v>
      </c>
      <c r="CP269" s="104">
        <f>VALUE('Time Sheet KN'!CR269-'Time Sheet KN'!CQ269)*24</f>
        <v>0</v>
      </c>
      <c r="CQ269" s="104">
        <f>VALUE('Time Sheet KN'!CT269-'Time Sheet KN'!CS269)*24</f>
        <v>0</v>
      </c>
      <c r="CR269" s="105">
        <f t="shared" si="2358"/>
        <v>0</v>
      </c>
      <c r="CS269" s="5">
        <f t="shared" si="2359"/>
        <v>0</v>
      </c>
      <c r="CT269" s="5"/>
      <c r="CU269" s="5">
        <f>LOOKUP(CU$6,'Daily Absent'!$O$6:$AX$6,'Daily Absent'!$O269:$AX269)</f>
        <v>0</v>
      </c>
      <c r="CV269" s="104">
        <f>VALUE('Time Sheet KN'!CW269-'Time Sheet KN'!CV269)*24</f>
        <v>0</v>
      </c>
      <c r="CW269" s="104">
        <f>VALUE('Time Sheet KN'!CY269-'Time Sheet KN'!CX269)*24</f>
        <v>0</v>
      </c>
      <c r="CX269" s="104">
        <f>VALUE('Time Sheet KN'!DA269-'Time Sheet KN'!CZ269)*24</f>
        <v>0</v>
      </c>
      <c r="CY269" s="105">
        <f t="shared" si="2360"/>
        <v>0</v>
      </c>
      <c r="CZ269" s="5">
        <f t="shared" si="2361"/>
        <v>0</v>
      </c>
      <c r="DA269" s="5"/>
      <c r="DB269" s="5">
        <f>LOOKUP(DB$6,'Daily Absent'!$O$6:$AX$6,'Daily Absent'!$O269:$AX269)</f>
        <v>0</v>
      </c>
      <c r="DC269" s="104">
        <f>VALUE('Time Sheet KN'!DD269-'Time Sheet KN'!DC269)*24</f>
        <v>0</v>
      </c>
      <c r="DD269" s="104">
        <f>VALUE('Time Sheet KN'!DF269-'Time Sheet KN'!DE269)*24</f>
        <v>0</v>
      </c>
      <c r="DE269" s="104">
        <f>VALUE('Time Sheet KN'!DH269-'Time Sheet KN'!DG269)*24</f>
        <v>0</v>
      </c>
      <c r="DF269" s="105">
        <f t="shared" si="2362"/>
        <v>0</v>
      </c>
      <c r="DG269" s="5">
        <f t="shared" si="2363"/>
        <v>0</v>
      </c>
      <c r="DH269" s="5"/>
      <c r="DI269" s="5">
        <f>LOOKUP(DI$6,'Daily Absent'!$O$6:$AX$6,'Daily Absent'!$O269:$AX269)</f>
        <v>0</v>
      </c>
      <c r="DJ269" s="104">
        <f>VALUE('Time Sheet KN'!DK269-'Time Sheet KN'!DJ269)*24</f>
        <v>0</v>
      </c>
      <c r="DK269" s="104">
        <f>VALUE('Time Sheet KN'!DM269-'Time Sheet KN'!DL269)*24</f>
        <v>0</v>
      </c>
      <c r="DL269" s="104">
        <f>VALUE('Time Sheet KN'!DO269-'Time Sheet KN'!DN269)*24</f>
        <v>0</v>
      </c>
      <c r="DM269" s="105">
        <f t="shared" si="2364"/>
        <v>0</v>
      </c>
      <c r="DN269" s="5">
        <f t="shared" si="2365"/>
        <v>0</v>
      </c>
      <c r="DO269" s="5"/>
      <c r="DP269" s="5">
        <f>LOOKUP(DP$6,'Daily Absent'!$O$6:$AX$6,'Daily Absent'!$O269:$AX269)</f>
        <v>0</v>
      </c>
      <c r="DQ269" s="104">
        <f>VALUE('Time Sheet KN'!DR269-'Time Sheet KN'!DQ269)*24</f>
        <v>0</v>
      </c>
      <c r="DR269" s="104">
        <f>VALUE('Time Sheet KN'!DT269-'Time Sheet KN'!DS269)*24</f>
        <v>0</v>
      </c>
      <c r="DS269" s="104">
        <f>VALUE('Time Sheet KN'!DV269-'Time Sheet KN'!DU269)*24</f>
        <v>0</v>
      </c>
      <c r="DT269" s="105">
        <f t="shared" si="2366"/>
        <v>0</v>
      </c>
      <c r="DU269" s="5">
        <f t="shared" si="2367"/>
        <v>0</v>
      </c>
      <c r="DV269" s="5"/>
      <c r="DW269" s="5">
        <f>LOOKUP(DW$6,'Daily Absent'!$O$6:$AX$6,'Daily Absent'!$O269:$AX269)</f>
        <v>0</v>
      </c>
      <c r="DX269" s="104">
        <f>VALUE('Time Sheet KN'!DY269-'Time Sheet KN'!DX269)*24</f>
        <v>0</v>
      </c>
      <c r="DY269" s="104">
        <f>VALUE('Time Sheet KN'!EA269-'Time Sheet KN'!DZ269)*24</f>
        <v>0</v>
      </c>
      <c r="DZ269" s="104">
        <f>VALUE('Time Sheet KN'!EC269-'Time Sheet KN'!EB269)*24</f>
        <v>0</v>
      </c>
      <c r="EA269" s="105">
        <f t="shared" si="2368"/>
        <v>0</v>
      </c>
      <c r="EB269" s="5">
        <f t="shared" si="2369"/>
        <v>0</v>
      </c>
      <c r="EC269" s="5"/>
      <c r="ED269" s="5">
        <f>LOOKUP(ED$6,'Daily Absent'!$O$6:$AX$6,'Daily Absent'!$O269:$AX269)</f>
        <v>0</v>
      </c>
      <c r="EE269" s="104">
        <f>VALUE('Time Sheet KN'!EF269-'Time Sheet KN'!EE269)*24</f>
        <v>0</v>
      </c>
      <c r="EF269" s="104">
        <f>VALUE('Time Sheet KN'!EH269-'Time Sheet KN'!EG269)*24</f>
        <v>0</v>
      </c>
      <c r="EG269" s="104">
        <f>VALUE('Time Sheet KN'!EJ269-'Time Sheet KN'!EI269)*24</f>
        <v>0</v>
      </c>
      <c r="EH269" s="105">
        <f t="shared" si="2370"/>
        <v>0</v>
      </c>
      <c r="EI269" s="5">
        <f t="shared" si="2371"/>
        <v>0</v>
      </c>
      <c r="EJ269" s="5"/>
      <c r="EK269" s="5">
        <f>LOOKUP(EK$6,'Daily Absent'!$O$6:$AX$6,'Daily Absent'!$O269:$AX269)</f>
        <v>1</v>
      </c>
      <c r="EL269" s="104">
        <f>VALUE('Time Sheet KN'!EM269-'Time Sheet KN'!EL269)*24</f>
        <v>5</v>
      </c>
      <c r="EM269" s="104">
        <f>VALUE('Time Sheet KN'!EO269-'Time Sheet KN'!EN269)*24</f>
        <v>5.0000000000000009</v>
      </c>
      <c r="EN269" s="104">
        <f>VALUE('Time Sheet KN'!EQ269-'Time Sheet KN'!EP269)*24</f>
        <v>0</v>
      </c>
      <c r="EO269" s="105">
        <f t="shared" si="2372"/>
        <v>9</v>
      </c>
      <c r="EP269" s="5">
        <f t="shared" si="2373"/>
        <v>1</v>
      </c>
      <c r="EQ269" s="5"/>
      <c r="ER269" s="5">
        <f>LOOKUP(ER$6,'Daily Absent'!$O$6:$AX$6,'Daily Absent'!$O269:$AX269)</f>
        <v>0</v>
      </c>
      <c r="ES269" s="104">
        <f>VALUE('Time Sheet KN'!ET269-'Time Sheet KN'!ES269)*24</f>
        <v>0</v>
      </c>
      <c r="ET269" s="104">
        <f>VALUE('Time Sheet KN'!EV269-'Time Sheet KN'!EU269)*24</f>
        <v>0</v>
      </c>
      <c r="EU269" s="104">
        <f>VALUE('Time Sheet KN'!EX269-'Time Sheet KN'!EW269)*24</f>
        <v>0</v>
      </c>
      <c r="EV269" s="105">
        <f t="shared" si="2374"/>
        <v>0</v>
      </c>
      <c r="EW269" s="5">
        <f t="shared" si="2375"/>
        <v>0</v>
      </c>
      <c r="EX269" s="5"/>
      <c r="EY269" s="5">
        <f>LOOKUP(EY$6,'Daily Absent'!$O$6:$AX$6,'Daily Absent'!$O269:$AX269)</f>
        <v>1</v>
      </c>
      <c r="EZ269" s="104">
        <f>VALUE('Time Sheet KN'!FA269-'Time Sheet KN'!EZ269)*24</f>
        <v>5</v>
      </c>
      <c r="FA269" s="104">
        <f>VALUE('Time Sheet KN'!FC269-'Time Sheet KN'!FB269)*24</f>
        <v>5.0000000000000009</v>
      </c>
      <c r="FB269" s="104">
        <f>VALUE('Time Sheet KN'!FE269-'Time Sheet KN'!FD269)*24</f>
        <v>3</v>
      </c>
      <c r="FC269" s="105">
        <f t="shared" si="2376"/>
        <v>10</v>
      </c>
      <c r="FD269" s="5">
        <f t="shared" si="2377"/>
        <v>3</v>
      </c>
      <c r="FE269" s="5"/>
      <c r="FF269" s="5">
        <f>LOOKUP(FF$6,'Daily Absent'!$O$6:$AX$6,'Daily Absent'!$O269:$AX269)</f>
        <v>1</v>
      </c>
      <c r="FG269" s="104">
        <f>VALUE('Time Sheet KN'!FH269-'Time Sheet KN'!FG269)*24</f>
        <v>0</v>
      </c>
      <c r="FH269" s="104">
        <f>VALUE('Time Sheet KN'!FJ269-'Time Sheet KN'!FI269)*24</f>
        <v>0</v>
      </c>
      <c r="FI269" s="104">
        <f>VALUE('Time Sheet KN'!FL269-'Time Sheet KN'!FK269)*24</f>
        <v>0</v>
      </c>
      <c r="FJ269" s="105">
        <f t="shared" si="2378"/>
        <v>0</v>
      </c>
      <c r="FK269" s="5">
        <f t="shared" si="2379"/>
        <v>0</v>
      </c>
      <c r="FL269" s="5"/>
      <c r="FM269" s="5">
        <f>LOOKUP(FM$6,'Daily Absent'!$O$6:$AX$6,'Daily Absent'!$O269:$AX269)</f>
        <v>0</v>
      </c>
      <c r="FN269" s="104">
        <f>VALUE('Time Sheet KN'!FO269-'Time Sheet KN'!FN269)*24</f>
        <v>0</v>
      </c>
      <c r="FO269" s="104">
        <f>VALUE('Time Sheet KN'!FQ269-'Time Sheet KN'!FP269)*24</f>
        <v>0</v>
      </c>
      <c r="FP269" s="104">
        <f>VALUE('Time Sheet KN'!FS269-'Time Sheet KN'!FR269)*24</f>
        <v>0</v>
      </c>
      <c r="FQ269" s="105">
        <f t="shared" si="2380"/>
        <v>0</v>
      </c>
      <c r="FR269" s="5">
        <f t="shared" si="2381"/>
        <v>0</v>
      </c>
      <c r="FS269" s="5"/>
      <c r="FT269" s="5">
        <f>LOOKUP(FT$6,'Daily Absent'!$O$6:$AX$6,'Daily Absent'!$O269:$AX269)</f>
        <v>0</v>
      </c>
      <c r="FU269" s="104">
        <f>VALUE('Time Sheet KN'!FV269-'Time Sheet KN'!FU269)*24</f>
        <v>0</v>
      </c>
      <c r="FV269" s="104">
        <f>VALUE('Time Sheet KN'!FX269-'Time Sheet KN'!FW269)*24</f>
        <v>0</v>
      </c>
      <c r="FW269" s="104">
        <f>VALUE('Time Sheet KN'!FZ269-'Time Sheet KN'!FY269)*24</f>
        <v>0</v>
      </c>
      <c r="FX269" s="105">
        <f t="shared" si="2382"/>
        <v>0</v>
      </c>
      <c r="FY269" s="5">
        <f t="shared" si="2383"/>
        <v>0</v>
      </c>
      <c r="FZ269" s="5"/>
      <c r="GA269" s="5">
        <f>LOOKUP(GA$6,'Daily Absent'!$O$6:$AX$6,'Daily Absent'!$O269:$AX269)</f>
        <v>0</v>
      </c>
      <c r="GB269" s="104">
        <f>VALUE('Time Sheet KN'!GC269-'Time Sheet KN'!GB269)*24</f>
        <v>0</v>
      </c>
      <c r="GC269" s="104">
        <f>VALUE('Time Sheet KN'!GE269-'Time Sheet KN'!GD269)*24</f>
        <v>0</v>
      </c>
      <c r="GD269" s="104">
        <f>VALUE('Time Sheet KN'!GG269-'Time Sheet KN'!GF269)*24</f>
        <v>0</v>
      </c>
      <c r="GE269" s="105">
        <f t="shared" si="2384"/>
        <v>0</v>
      </c>
      <c r="GF269" s="5">
        <f t="shared" si="2385"/>
        <v>0</v>
      </c>
      <c r="GG269" s="5"/>
      <c r="GH269" s="5">
        <f>LOOKUP(GH$6,'Daily Absent'!$O$6:$AX$6,'Daily Absent'!$O269:$AX269)</f>
        <v>0</v>
      </c>
      <c r="GI269" s="104">
        <f>VALUE('Time Sheet KN'!GJ269-'Time Sheet KN'!GI269)*24</f>
        <v>0</v>
      </c>
      <c r="GJ269" s="104">
        <f>VALUE('Time Sheet KN'!GL269-'Time Sheet KN'!GK269)*24</f>
        <v>0</v>
      </c>
      <c r="GK269" s="104">
        <f>VALUE('Time Sheet KN'!GN269-'Time Sheet KN'!GM269)*24</f>
        <v>0</v>
      </c>
      <c r="GL269" s="105">
        <f t="shared" si="2386"/>
        <v>0</v>
      </c>
      <c r="GM269" s="5">
        <f t="shared" si="2387"/>
        <v>0</v>
      </c>
      <c r="GN269" s="5"/>
      <c r="GO269" s="5">
        <f>LOOKUP(GO$6,'Daily Absent'!$O$6:$AX$6,'Daily Absent'!$O269:$AX269)</f>
        <v>0</v>
      </c>
      <c r="GP269" s="104">
        <f>VALUE('Time Sheet KN'!GQ269-'Time Sheet KN'!GP269)*24</f>
        <v>0</v>
      </c>
      <c r="GQ269" s="104">
        <f>VALUE('Time Sheet KN'!GS269-'Time Sheet KN'!GR269)*24</f>
        <v>0</v>
      </c>
      <c r="GR269" s="104">
        <f>VALUE('Time Sheet KN'!GU269-'Time Sheet KN'!GT269)*24</f>
        <v>0</v>
      </c>
      <c r="GS269" s="105">
        <f t="shared" si="2388"/>
        <v>0</v>
      </c>
      <c r="GT269" s="5">
        <f t="shared" si="2389"/>
        <v>0</v>
      </c>
      <c r="GU269" s="5"/>
      <c r="GV269" s="5">
        <f>LOOKUP(GV$6,'Daily Absent'!$O$6:$AX$6,'Daily Absent'!$O269:$AX269)</f>
        <v>0</v>
      </c>
      <c r="GW269" s="104">
        <f>VALUE('Time Sheet KN'!GX269-'Time Sheet KN'!GW269)*24</f>
        <v>0</v>
      </c>
      <c r="GX269" s="104">
        <f>VALUE('Time Sheet KN'!GZ269-'Time Sheet KN'!GY269)*24</f>
        <v>0</v>
      </c>
      <c r="GY269" s="104">
        <f>VALUE('Time Sheet KN'!HB269-'Time Sheet KN'!HA269)*24</f>
        <v>0</v>
      </c>
      <c r="GZ269" s="105">
        <f t="shared" si="2390"/>
        <v>0</v>
      </c>
      <c r="HA269" s="5">
        <f t="shared" si="2391"/>
        <v>0</v>
      </c>
      <c r="HB269" s="5"/>
      <c r="HC269" s="5">
        <f>LOOKUP(HC$6,'Daily Absent'!$O$6:$AX$6,'Daily Absent'!$O269:$AX269)</f>
        <v>0</v>
      </c>
      <c r="HD269" s="104">
        <f>VALUE('Time Sheet KN'!HE269-'Time Sheet KN'!HD269)*24</f>
        <v>0</v>
      </c>
      <c r="HE269" s="104">
        <f>VALUE('Time Sheet KN'!HG269-'Time Sheet KN'!HF269)*24</f>
        <v>0</v>
      </c>
      <c r="HF269" s="104">
        <f>VALUE('Time Sheet KN'!HI269-'Time Sheet KN'!HH269)*24</f>
        <v>0</v>
      </c>
      <c r="HG269" s="105">
        <f t="shared" si="2392"/>
        <v>0</v>
      </c>
      <c r="HH269" s="5">
        <f t="shared" si="2393"/>
        <v>0</v>
      </c>
      <c r="HI269" s="5"/>
      <c r="HJ269" s="5">
        <f>LOOKUP(HJ$6,'Daily Absent'!$O$6:$AX$6,'Daily Absent'!$O269:$AX269)</f>
        <v>0</v>
      </c>
      <c r="HK269" s="104">
        <f>VALUE('Time Sheet KN'!HL269-'Time Sheet KN'!HK269)*24</f>
        <v>0</v>
      </c>
      <c r="HL269" s="104">
        <f>VALUE('Time Sheet KN'!HN269-'Time Sheet KN'!HM269)*24</f>
        <v>0</v>
      </c>
      <c r="HM269" s="104">
        <f>VALUE('Time Sheet KN'!HP269-'Time Sheet KN'!HO269)*24</f>
        <v>0</v>
      </c>
      <c r="HN269" s="105">
        <f t="shared" si="2394"/>
        <v>0</v>
      </c>
      <c r="HO269" s="5">
        <f t="shared" si="2395"/>
        <v>0</v>
      </c>
      <c r="HP269" s="5"/>
      <c r="HQ269" s="5">
        <f>LOOKUP(HQ$6,'Daily Absent'!$O$6:$AX$6,'Daily Absent'!$O269:$AX269)</f>
        <v>0</v>
      </c>
      <c r="HR269" s="104">
        <f>VALUE('Time Sheet KN'!HS269-'Time Sheet KN'!HR269)*24</f>
        <v>0</v>
      </c>
      <c r="HS269" s="104">
        <f>VALUE('Time Sheet KN'!HU269-'Time Sheet KN'!HT269)*24</f>
        <v>0</v>
      </c>
      <c r="HT269" s="104">
        <f>VALUE('Time Sheet KN'!HW269-'Time Sheet KN'!HV269)*24</f>
        <v>0</v>
      </c>
      <c r="HU269" s="105">
        <f t="shared" si="2396"/>
        <v>0</v>
      </c>
      <c r="HV269" s="5">
        <f t="shared" si="2397"/>
        <v>0</v>
      </c>
      <c r="HW269" s="5"/>
      <c r="HX269" s="5">
        <f>LOOKUP(HX$6,'Daily Absent'!$O$6:$AX$6,'Daily Absent'!$O269:$AX269)</f>
        <v>0</v>
      </c>
      <c r="HY269" s="104">
        <f>VALUE('Time Sheet KN'!HZ269-'Time Sheet KN'!HY269)*24</f>
        <v>0</v>
      </c>
      <c r="HZ269" s="104">
        <f>VALUE('Time Sheet KN'!IB269-'Time Sheet KN'!IA269)*24</f>
        <v>0</v>
      </c>
      <c r="IA269" s="104">
        <f>VALUE('Time Sheet KN'!ID269-'Time Sheet KN'!IC269)*24</f>
        <v>0</v>
      </c>
      <c r="IB269" s="105">
        <f t="shared" si="2398"/>
        <v>0</v>
      </c>
      <c r="IC269" s="5">
        <f t="shared" si="2399"/>
        <v>0</v>
      </c>
      <c r="ID269" s="5"/>
      <c r="IE269" s="5">
        <f>LOOKUP(IE$6,'Daily Absent'!$O$6:$AX$6,'Daily Absent'!$O269:$AX269)</f>
        <v>0</v>
      </c>
      <c r="IF269" s="104">
        <f>VALUE('Time Sheet KN'!IG269-'Time Sheet KN'!IF269)*24</f>
        <v>0</v>
      </c>
      <c r="IG269" s="104">
        <f>VALUE('Time Sheet KN'!II269-'Time Sheet KN'!IH269)*24</f>
        <v>0</v>
      </c>
      <c r="IH269" s="104">
        <f>VALUE('Time Sheet KN'!IK269-'Time Sheet KN'!IJ269)*24</f>
        <v>0</v>
      </c>
      <c r="II269" s="105">
        <f t="shared" si="2400"/>
        <v>0</v>
      </c>
      <c r="IJ269" s="5">
        <f t="shared" si="2401"/>
        <v>0</v>
      </c>
      <c r="IK269" s="5"/>
      <c r="IL269" s="5">
        <f>LOOKUP(IL$6,'Daily Absent'!$O$6:$AX$6,'Daily Absent'!$O269:$AX269)</f>
        <v>0</v>
      </c>
      <c r="IM269" s="104">
        <f>VALUE('Time Sheet KN'!IN269-'Time Sheet KN'!IM269)*24</f>
        <v>0</v>
      </c>
      <c r="IN269" s="104">
        <f>VALUE('Time Sheet KN'!IP269-'Time Sheet KN'!IO269)*24</f>
        <v>0</v>
      </c>
      <c r="IO269" s="104">
        <f>VALUE('Time Sheet KN'!IR269-'Time Sheet KN'!IQ269)*24</f>
        <v>0</v>
      </c>
      <c r="IP269" s="105">
        <f t="shared" si="2402"/>
        <v>0</v>
      </c>
      <c r="IQ269" s="5">
        <f t="shared" si="2403"/>
        <v>0</v>
      </c>
      <c r="IR269" s="5"/>
      <c r="IS269" s="5">
        <f>LOOKUP(IS$6,'Daily Absent'!$O$6:$AX$6,'Daily Absent'!$O269:$AX269)</f>
        <v>0</v>
      </c>
      <c r="IT269" s="104">
        <f>VALUE('Time Sheet KN'!IU269-'Time Sheet KN'!IT269)*24</f>
        <v>0</v>
      </c>
      <c r="IU269" s="104">
        <f>VALUE('Time Sheet KN'!IW269-'Time Sheet KN'!IV269)*24</f>
        <v>0</v>
      </c>
      <c r="IV269" s="104">
        <f>VALUE('Time Sheet KN'!IY269-'Time Sheet KN'!IX269)*24</f>
        <v>0</v>
      </c>
      <c r="IW269" s="105">
        <f t="shared" si="2404"/>
        <v>0</v>
      </c>
      <c r="IX269" s="5">
        <f t="shared" si="2405"/>
        <v>0</v>
      </c>
      <c r="IY269" s="5"/>
      <c r="IZ269" s="5">
        <f>LOOKUP(IZ$6,'Daily Absent'!$O$6:$AX$6,'Daily Absent'!$O269:$AX269)</f>
        <v>0</v>
      </c>
      <c r="JA269" s="104">
        <f>VALUE('Time Sheet KN'!JB269-'Time Sheet KN'!JA269)*24</f>
        <v>0</v>
      </c>
      <c r="JB269" s="104">
        <f>VALUE('Time Sheet KN'!JD269-'Time Sheet KN'!JC269)*24</f>
        <v>0</v>
      </c>
      <c r="JC269" s="104">
        <f>VALUE('Time Sheet KN'!JF269-'Time Sheet KN'!JE269)*24</f>
        <v>0</v>
      </c>
      <c r="JD269" s="105">
        <f t="shared" si="2406"/>
        <v>0</v>
      </c>
      <c r="JE269" s="5">
        <f t="shared" si="2407"/>
        <v>0</v>
      </c>
      <c r="JF269" s="5"/>
    </row>
    <row r="270" spans="1:266" ht="21" customHeight="1">
      <c r="A270" s="54">
        <f>IF('Master MP Status'!A270&gt;0,'Master MP Status'!A270,"")</f>
        <v>262</v>
      </c>
      <c r="B270" s="5" t="str">
        <f>IF(ISTEXT('Master MP Status'!B270),'Master MP Status'!B270,"")</f>
        <v>DIRECT</v>
      </c>
      <c r="C270" s="153" t="str">
        <f>IF(OR(ISTEXT('Master MP Status'!C270),'Master MP Status'!C270&gt;0),'Master MP Status'!C270,"")</f>
        <v/>
      </c>
      <c r="D270" s="154" t="str">
        <f>IF(OR(ISTEXT('Master MP Status'!D270),'Master MP Status'!D270&gt;0),'Master MP Status'!D270,"")</f>
        <v>B250182</v>
      </c>
      <c r="E270" s="5" t="str">
        <f>IF(ISTEXT('Master MP Status'!E270),'Master MP Status'!E270,"")</f>
        <v>IRSAN KARNADI</v>
      </c>
      <c r="F270" s="5" t="str">
        <f>IF(ISTEXT('Master MP Status'!F270),'Master MP Status'!F270,"")</f>
        <v/>
      </c>
      <c r="G270" s="5" t="str">
        <f>IF(ISTEXT('Master MP Status'!G270),'Master MP Status'!G270,"")</f>
        <v>Cilegon</v>
      </c>
      <c r="H270" s="5" t="str">
        <f>IF(ISTEXT('Master MP Status'!H270),'Master MP Status'!H270,"")</f>
        <v>MURSID</v>
      </c>
      <c r="I270" s="5" t="str">
        <f>IF(ISTEXT('Master MP Status'!I270),'Master MP Status'!I270,"")</f>
        <v>Foreman</v>
      </c>
      <c r="J270" s="5" t="str">
        <f>IF(ISTEXT('Master MP Status'!J270),'Master MP Status'!J270,"")</f>
        <v>Foreman</v>
      </c>
      <c r="K270" s="9">
        <f>IF(OR('Master MP Status'!K270=0,'Master MP Status'!K270=""),"",'Master MP Status'!K270)</f>
        <v>45857</v>
      </c>
      <c r="L270" s="9">
        <f>IF(OR('Master MP Status'!L270=0,'Master MP Status'!L270=""),"",'Master MP Status'!L270)</f>
        <v>45857</v>
      </c>
      <c r="M270" s="9" t="str">
        <f>IF(OR('Master MP Status'!M270=0,'Master MP Status'!M270=""),"",'Master MP Status'!M270)</f>
        <v/>
      </c>
      <c r="N270" s="5" t="str">
        <f>IF(ISTEXT('Master MP Status'!N270),'Master MP Status'!N270,"")</f>
        <v/>
      </c>
      <c r="O270" s="5">
        <f>LOOKUP(O$6,'Daily Absent'!$O$6:$AX$6,'Daily Absent'!$O270:$AX270)</f>
        <v>0</v>
      </c>
      <c r="P270" s="104">
        <f>VALUE('Time Sheet KN'!Q270-'Time Sheet KN'!P270)*24</f>
        <v>0</v>
      </c>
      <c r="Q270" s="104">
        <f>VALUE('Time Sheet KN'!S270-'Time Sheet KN'!R270)*24</f>
        <v>0</v>
      </c>
      <c r="R270" s="104">
        <f>VALUE('Time Sheet KN'!U270-'Time Sheet KN'!T270)*24</f>
        <v>0</v>
      </c>
      <c r="S270" s="105">
        <f t="shared" si="2336"/>
        <v>0</v>
      </c>
      <c r="T270" s="5">
        <f t="shared" si="2337"/>
        <v>0</v>
      </c>
      <c r="U270" s="5"/>
      <c r="V270" s="5">
        <f>LOOKUP(V$6,'Daily Absent'!$O$6:$AX$6,'Daily Absent'!$O270:$AX270)</f>
        <v>0</v>
      </c>
      <c r="W270" s="104">
        <f>VALUE('Time Sheet KN'!X270-'Time Sheet KN'!W270)*24</f>
        <v>0</v>
      </c>
      <c r="X270" s="104">
        <f>VALUE('Time Sheet KN'!Z270-'Time Sheet KN'!Y270)*24</f>
        <v>0</v>
      </c>
      <c r="Y270" s="104">
        <f>VALUE('Time Sheet KN'!AB270-'Time Sheet KN'!AA270)*24</f>
        <v>0</v>
      </c>
      <c r="Z270" s="105">
        <f t="shared" si="2338"/>
        <v>0</v>
      </c>
      <c r="AA270" s="5">
        <f t="shared" si="2339"/>
        <v>0</v>
      </c>
      <c r="AB270" s="5"/>
      <c r="AC270" s="5">
        <f>LOOKUP(AC$6,'Daily Absent'!$O$6:$AX$6,'Daily Absent'!$O270:$AX270)</f>
        <v>0</v>
      </c>
      <c r="AD270" s="104">
        <f>VALUE('Time Sheet KN'!AE270-'Time Sheet KN'!AD270)*24</f>
        <v>0</v>
      </c>
      <c r="AE270" s="104">
        <f>VALUE('Time Sheet KN'!AG270-'Time Sheet KN'!AF270)*24</f>
        <v>0</v>
      </c>
      <c r="AF270" s="104">
        <f>VALUE('Time Sheet KN'!AI270-'Time Sheet KN'!AH270)*24</f>
        <v>0</v>
      </c>
      <c r="AG270" s="105">
        <f t="shared" si="2340"/>
        <v>0</v>
      </c>
      <c r="AH270" s="5">
        <f t="shared" si="2341"/>
        <v>0</v>
      </c>
      <c r="AI270" s="5"/>
      <c r="AJ270" s="5">
        <f>LOOKUP(AJ$6,'Daily Absent'!$O$6:$AX$6,'Daily Absent'!$O270:$AX270)</f>
        <v>0</v>
      </c>
      <c r="AK270" s="104">
        <f>VALUE('Time Sheet KN'!AL270-'Time Sheet KN'!AK270)*24</f>
        <v>0</v>
      </c>
      <c r="AL270" s="104">
        <f>VALUE('Time Sheet KN'!AN270-'Time Sheet KN'!AM270)*24</f>
        <v>0</v>
      </c>
      <c r="AM270" s="104">
        <f>VALUE('Time Sheet KN'!AP270-'Time Sheet KN'!AO270)*24</f>
        <v>0</v>
      </c>
      <c r="AN270" s="105">
        <f t="shared" si="2342"/>
        <v>0</v>
      </c>
      <c r="AO270" s="5">
        <f t="shared" si="2343"/>
        <v>0</v>
      </c>
      <c r="AP270" s="5"/>
      <c r="AQ270" s="5">
        <f>LOOKUP(AQ$6,'Daily Absent'!$O$6:$AX$6,'Daily Absent'!$O270:$AX270)</f>
        <v>0</v>
      </c>
      <c r="AR270" s="104">
        <f>VALUE('Time Sheet KN'!AS270-'Time Sheet KN'!AR270)*24</f>
        <v>0</v>
      </c>
      <c r="AS270" s="104">
        <f>VALUE('Time Sheet KN'!AU270-'Time Sheet KN'!AT270)*24</f>
        <v>0</v>
      </c>
      <c r="AT270" s="104">
        <f>VALUE('Time Sheet KN'!AW270-'Time Sheet KN'!AV270)*24</f>
        <v>0</v>
      </c>
      <c r="AU270" s="105">
        <f t="shared" si="2344"/>
        <v>0</v>
      </c>
      <c r="AV270" s="5">
        <f t="shared" si="2345"/>
        <v>0</v>
      </c>
      <c r="AW270" s="5"/>
      <c r="AX270" s="5">
        <f>LOOKUP(AX$6,'Daily Absent'!$O$6:$AX$6,'Daily Absent'!$O270:$AX270)</f>
        <v>0</v>
      </c>
      <c r="AY270" s="104">
        <f>VALUE('Time Sheet KN'!AZ270-'Time Sheet KN'!AY270)*24</f>
        <v>0</v>
      </c>
      <c r="AZ270" s="104">
        <f>VALUE('Time Sheet KN'!BB270-'Time Sheet KN'!BA270)*24</f>
        <v>0</v>
      </c>
      <c r="BA270" s="104">
        <f>VALUE('Time Sheet KN'!BD270-'Time Sheet KN'!BC270)*24</f>
        <v>0</v>
      </c>
      <c r="BB270" s="105">
        <f t="shared" si="2346"/>
        <v>0</v>
      </c>
      <c r="BC270" s="5">
        <f t="shared" si="2347"/>
        <v>0</v>
      </c>
      <c r="BD270" s="5"/>
      <c r="BE270" s="5">
        <f>LOOKUP(BE$6,'Daily Absent'!$O$6:$AX$6,'Daily Absent'!$O270:$AX270)</f>
        <v>0</v>
      </c>
      <c r="BF270" s="104">
        <f>VALUE('Time Sheet KN'!BG270-'Time Sheet KN'!BF270)*24</f>
        <v>0</v>
      </c>
      <c r="BG270" s="104">
        <f>VALUE('Time Sheet KN'!BI270-'Time Sheet KN'!BH270)*24</f>
        <v>0</v>
      </c>
      <c r="BH270" s="104">
        <f>VALUE('Time Sheet KN'!BK270-'Time Sheet KN'!BJ270)*24</f>
        <v>0</v>
      </c>
      <c r="BI270" s="105">
        <f t="shared" si="2348"/>
        <v>0</v>
      </c>
      <c r="BJ270" s="5">
        <f t="shared" si="2349"/>
        <v>0</v>
      </c>
      <c r="BK270" s="5"/>
      <c r="BL270" s="5">
        <f>LOOKUP(BL$6,'Daily Absent'!$O$6:$AX$6,'Daily Absent'!$O270:$AX270)</f>
        <v>0</v>
      </c>
      <c r="BM270" s="104">
        <f>VALUE('Time Sheet KN'!BN270-'Time Sheet KN'!BM270)*24</f>
        <v>0</v>
      </c>
      <c r="BN270" s="104">
        <f>VALUE('Time Sheet KN'!BP270-'Time Sheet KN'!BO270)*24</f>
        <v>0</v>
      </c>
      <c r="BO270" s="104">
        <f>VALUE('Time Sheet KN'!BR270-'Time Sheet KN'!BQ270)*24</f>
        <v>0</v>
      </c>
      <c r="BP270" s="105">
        <f t="shared" si="2350"/>
        <v>0</v>
      </c>
      <c r="BQ270" s="5">
        <f t="shared" si="2351"/>
        <v>0</v>
      </c>
      <c r="BR270" s="5"/>
      <c r="BS270" s="5">
        <f>LOOKUP(BS$6,'Daily Absent'!$O$6:$AX$6,'Daily Absent'!$O270:$AX270)</f>
        <v>0</v>
      </c>
      <c r="BT270" s="104">
        <f>VALUE('Time Sheet KN'!BU270-'Time Sheet KN'!BT270)*24</f>
        <v>0</v>
      </c>
      <c r="BU270" s="104">
        <f>VALUE('Time Sheet KN'!BW270-'Time Sheet KN'!BV270)*24</f>
        <v>0</v>
      </c>
      <c r="BV270" s="104">
        <f>VALUE('Time Sheet KN'!BY270-'Time Sheet KN'!BX270)*24</f>
        <v>0</v>
      </c>
      <c r="BW270" s="105">
        <f t="shared" si="2352"/>
        <v>0</v>
      </c>
      <c r="BX270" s="5">
        <f t="shared" si="2353"/>
        <v>0</v>
      </c>
      <c r="BY270" s="5"/>
      <c r="BZ270" s="5">
        <f>LOOKUP(BZ$6,'Daily Absent'!$O$6:$AX$6,'Daily Absent'!$O270:$AX270)</f>
        <v>0</v>
      </c>
      <c r="CA270" s="104">
        <f>VALUE('Time Sheet KN'!CB270-'Time Sheet KN'!CA270)*24</f>
        <v>0</v>
      </c>
      <c r="CB270" s="104">
        <f>VALUE('Time Sheet KN'!CD270-'Time Sheet KN'!CC270)*24</f>
        <v>0</v>
      </c>
      <c r="CC270" s="104">
        <f>VALUE('Time Sheet KN'!CF270-'Time Sheet KN'!CE270)*24</f>
        <v>0</v>
      </c>
      <c r="CD270" s="105">
        <f t="shared" si="2354"/>
        <v>0</v>
      </c>
      <c r="CE270" s="5">
        <f t="shared" si="2355"/>
        <v>0</v>
      </c>
      <c r="CF270" s="5"/>
      <c r="CG270" s="5">
        <f>LOOKUP(CG$6,'Daily Absent'!$O$6:$AX$6,'Daily Absent'!$O270:$AX270)</f>
        <v>0</v>
      </c>
      <c r="CH270" s="104">
        <f>VALUE('Time Sheet KN'!CI270-'Time Sheet KN'!CH270)*24</f>
        <v>0</v>
      </c>
      <c r="CI270" s="104">
        <f>VALUE('Time Sheet KN'!CK270-'Time Sheet KN'!CJ270)*24</f>
        <v>0</v>
      </c>
      <c r="CJ270" s="104">
        <f>VALUE('Time Sheet KN'!CM270-'Time Sheet KN'!CL270)*24</f>
        <v>0</v>
      </c>
      <c r="CK270" s="105">
        <f t="shared" si="2356"/>
        <v>0</v>
      </c>
      <c r="CL270" s="5">
        <f t="shared" si="2357"/>
        <v>0</v>
      </c>
      <c r="CM270" s="5"/>
      <c r="CN270" s="5">
        <f>LOOKUP(CN$6,'Daily Absent'!$O$6:$AX$6,'Daily Absent'!$O270:$AX270)</f>
        <v>0</v>
      </c>
      <c r="CO270" s="104">
        <f>VALUE('Time Sheet KN'!CP270-'Time Sheet KN'!CO270)*24</f>
        <v>0</v>
      </c>
      <c r="CP270" s="104">
        <f>VALUE('Time Sheet KN'!CR270-'Time Sheet KN'!CQ270)*24</f>
        <v>0</v>
      </c>
      <c r="CQ270" s="104">
        <f>VALUE('Time Sheet KN'!CT270-'Time Sheet KN'!CS270)*24</f>
        <v>0</v>
      </c>
      <c r="CR270" s="105">
        <f t="shared" si="2358"/>
        <v>0</v>
      </c>
      <c r="CS270" s="5">
        <f t="shared" si="2359"/>
        <v>0</v>
      </c>
      <c r="CT270" s="5"/>
      <c r="CU270" s="5">
        <f>LOOKUP(CU$6,'Daily Absent'!$O$6:$AX$6,'Daily Absent'!$O270:$AX270)</f>
        <v>0</v>
      </c>
      <c r="CV270" s="104">
        <f>VALUE('Time Sheet KN'!CW270-'Time Sheet KN'!CV270)*24</f>
        <v>0</v>
      </c>
      <c r="CW270" s="104">
        <f>VALUE('Time Sheet KN'!CY270-'Time Sheet KN'!CX270)*24</f>
        <v>0</v>
      </c>
      <c r="CX270" s="104">
        <f>VALUE('Time Sheet KN'!DA270-'Time Sheet KN'!CZ270)*24</f>
        <v>0</v>
      </c>
      <c r="CY270" s="105">
        <f t="shared" si="2360"/>
        <v>0</v>
      </c>
      <c r="CZ270" s="5">
        <f t="shared" si="2361"/>
        <v>0</v>
      </c>
      <c r="DA270" s="5"/>
      <c r="DB270" s="5">
        <f>LOOKUP(DB$6,'Daily Absent'!$O$6:$AX$6,'Daily Absent'!$O270:$AX270)</f>
        <v>0</v>
      </c>
      <c r="DC270" s="104">
        <f>VALUE('Time Sheet KN'!DD270-'Time Sheet KN'!DC270)*24</f>
        <v>0</v>
      </c>
      <c r="DD270" s="104">
        <f>VALUE('Time Sheet KN'!DF270-'Time Sheet KN'!DE270)*24</f>
        <v>0</v>
      </c>
      <c r="DE270" s="104">
        <f>VALUE('Time Sheet KN'!DH270-'Time Sheet KN'!DG270)*24</f>
        <v>0</v>
      </c>
      <c r="DF270" s="105">
        <f t="shared" si="2362"/>
        <v>0</v>
      </c>
      <c r="DG270" s="5">
        <f t="shared" si="2363"/>
        <v>0</v>
      </c>
      <c r="DH270" s="5"/>
      <c r="DI270" s="5">
        <f>LOOKUP(DI$6,'Daily Absent'!$O$6:$AX$6,'Daily Absent'!$O270:$AX270)</f>
        <v>0</v>
      </c>
      <c r="DJ270" s="104">
        <f>VALUE('Time Sheet KN'!DK270-'Time Sheet KN'!DJ270)*24</f>
        <v>0</v>
      </c>
      <c r="DK270" s="104">
        <f>VALUE('Time Sheet KN'!DM270-'Time Sheet KN'!DL270)*24</f>
        <v>0</v>
      </c>
      <c r="DL270" s="104">
        <f>VALUE('Time Sheet KN'!DO270-'Time Sheet KN'!DN270)*24</f>
        <v>0</v>
      </c>
      <c r="DM270" s="105">
        <f t="shared" si="2364"/>
        <v>0</v>
      </c>
      <c r="DN270" s="5">
        <f t="shared" si="2365"/>
        <v>0</v>
      </c>
      <c r="DO270" s="5"/>
      <c r="DP270" s="5">
        <f>LOOKUP(DP$6,'Daily Absent'!$O$6:$AX$6,'Daily Absent'!$O270:$AX270)</f>
        <v>0</v>
      </c>
      <c r="DQ270" s="104">
        <f>VALUE('Time Sheet KN'!DR270-'Time Sheet KN'!DQ270)*24</f>
        <v>0</v>
      </c>
      <c r="DR270" s="104">
        <f>VALUE('Time Sheet KN'!DT270-'Time Sheet KN'!DS270)*24</f>
        <v>0</v>
      </c>
      <c r="DS270" s="104">
        <f>VALUE('Time Sheet KN'!DV270-'Time Sheet KN'!DU270)*24</f>
        <v>0</v>
      </c>
      <c r="DT270" s="105">
        <f t="shared" si="2366"/>
        <v>0</v>
      </c>
      <c r="DU270" s="5">
        <f t="shared" si="2367"/>
        <v>0</v>
      </c>
      <c r="DV270" s="5"/>
      <c r="DW270" s="5">
        <f>LOOKUP(DW$6,'Daily Absent'!$O$6:$AX$6,'Daily Absent'!$O270:$AX270)</f>
        <v>0</v>
      </c>
      <c r="DX270" s="104">
        <f>VALUE('Time Sheet KN'!DY270-'Time Sheet KN'!DX270)*24</f>
        <v>0</v>
      </c>
      <c r="DY270" s="104">
        <f>VALUE('Time Sheet KN'!EA270-'Time Sheet KN'!DZ270)*24</f>
        <v>0</v>
      </c>
      <c r="DZ270" s="104">
        <f>VALUE('Time Sheet KN'!EC270-'Time Sheet KN'!EB270)*24</f>
        <v>0</v>
      </c>
      <c r="EA270" s="105">
        <f t="shared" si="2368"/>
        <v>0</v>
      </c>
      <c r="EB270" s="5">
        <f t="shared" si="2369"/>
        <v>0</v>
      </c>
      <c r="EC270" s="5"/>
      <c r="ED270" s="5">
        <f>LOOKUP(ED$6,'Daily Absent'!$O$6:$AX$6,'Daily Absent'!$O270:$AX270)</f>
        <v>0</v>
      </c>
      <c r="EE270" s="104">
        <f>VALUE('Time Sheet KN'!EF270-'Time Sheet KN'!EE270)*24</f>
        <v>0</v>
      </c>
      <c r="EF270" s="104">
        <f>VALUE('Time Sheet KN'!EH270-'Time Sheet KN'!EG270)*24</f>
        <v>0</v>
      </c>
      <c r="EG270" s="104">
        <f>VALUE('Time Sheet KN'!EJ270-'Time Sheet KN'!EI270)*24</f>
        <v>0</v>
      </c>
      <c r="EH270" s="105">
        <f t="shared" si="2370"/>
        <v>0</v>
      </c>
      <c r="EI270" s="5">
        <f t="shared" si="2371"/>
        <v>0</v>
      </c>
      <c r="EJ270" s="5"/>
      <c r="EK270" s="5">
        <f>LOOKUP(EK$6,'Daily Absent'!$O$6:$AX$6,'Daily Absent'!$O270:$AX270)</f>
        <v>1</v>
      </c>
      <c r="EL270" s="104">
        <f>VALUE('Time Sheet KN'!EM270-'Time Sheet KN'!EL270)*24</f>
        <v>5</v>
      </c>
      <c r="EM270" s="104">
        <f>VALUE('Time Sheet KN'!EO270-'Time Sheet KN'!EN270)*24</f>
        <v>5.0000000000000009</v>
      </c>
      <c r="EN270" s="104">
        <f>VALUE('Time Sheet KN'!EQ270-'Time Sheet KN'!EP270)*24</f>
        <v>0</v>
      </c>
      <c r="EO270" s="105">
        <f t="shared" si="2372"/>
        <v>9</v>
      </c>
      <c r="EP270" s="5">
        <f t="shared" si="2373"/>
        <v>1</v>
      </c>
      <c r="EQ270" s="5"/>
      <c r="ER270" s="5">
        <f>LOOKUP(ER$6,'Daily Absent'!$O$6:$AX$6,'Daily Absent'!$O270:$AX270)</f>
        <v>0</v>
      </c>
      <c r="ES270" s="104">
        <f>VALUE('Time Sheet KN'!ET270-'Time Sheet KN'!ES270)*24</f>
        <v>0</v>
      </c>
      <c r="ET270" s="104">
        <f>VALUE('Time Sheet KN'!EV270-'Time Sheet KN'!EU270)*24</f>
        <v>0</v>
      </c>
      <c r="EU270" s="104">
        <f>VALUE('Time Sheet KN'!EX270-'Time Sheet KN'!EW270)*24</f>
        <v>0</v>
      </c>
      <c r="EV270" s="105">
        <f t="shared" si="2374"/>
        <v>0</v>
      </c>
      <c r="EW270" s="5">
        <f t="shared" si="2375"/>
        <v>0</v>
      </c>
      <c r="EX270" s="5"/>
      <c r="EY270" s="5">
        <f>LOOKUP(EY$6,'Daily Absent'!$O$6:$AX$6,'Daily Absent'!$O270:$AX270)</f>
        <v>1</v>
      </c>
      <c r="EZ270" s="104">
        <f>VALUE('Time Sheet KN'!FA270-'Time Sheet KN'!EZ270)*24</f>
        <v>5</v>
      </c>
      <c r="FA270" s="104">
        <f>VALUE('Time Sheet KN'!FC270-'Time Sheet KN'!FB270)*24</f>
        <v>5.0000000000000009</v>
      </c>
      <c r="FB270" s="104">
        <f>VALUE('Time Sheet KN'!FE270-'Time Sheet KN'!FD270)*24</f>
        <v>3</v>
      </c>
      <c r="FC270" s="105">
        <f t="shared" si="2376"/>
        <v>10</v>
      </c>
      <c r="FD270" s="5">
        <f t="shared" si="2377"/>
        <v>3</v>
      </c>
      <c r="FE270" s="5"/>
      <c r="FF270" s="5">
        <f>LOOKUP(FF$6,'Daily Absent'!$O$6:$AX$6,'Daily Absent'!$O270:$AX270)</f>
        <v>1</v>
      </c>
      <c r="FG270" s="104">
        <f>VALUE('Time Sheet KN'!FH270-'Time Sheet KN'!FG270)*24</f>
        <v>0</v>
      </c>
      <c r="FH270" s="104">
        <f>VALUE('Time Sheet KN'!FJ270-'Time Sheet KN'!FI270)*24</f>
        <v>0</v>
      </c>
      <c r="FI270" s="104">
        <f>VALUE('Time Sheet KN'!FL270-'Time Sheet KN'!FK270)*24</f>
        <v>0</v>
      </c>
      <c r="FJ270" s="105">
        <f t="shared" si="2378"/>
        <v>0</v>
      </c>
      <c r="FK270" s="5">
        <f t="shared" si="2379"/>
        <v>0</v>
      </c>
      <c r="FL270" s="5"/>
      <c r="FM270" s="5">
        <f>LOOKUP(FM$6,'Daily Absent'!$O$6:$AX$6,'Daily Absent'!$O270:$AX270)</f>
        <v>0</v>
      </c>
      <c r="FN270" s="104">
        <f>VALUE('Time Sheet KN'!FO270-'Time Sheet KN'!FN270)*24</f>
        <v>0</v>
      </c>
      <c r="FO270" s="104">
        <f>VALUE('Time Sheet KN'!FQ270-'Time Sheet KN'!FP270)*24</f>
        <v>0</v>
      </c>
      <c r="FP270" s="104">
        <f>VALUE('Time Sheet KN'!FS270-'Time Sheet KN'!FR270)*24</f>
        <v>0</v>
      </c>
      <c r="FQ270" s="105">
        <f t="shared" si="2380"/>
        <v>0</v>
      </c>
      <c r="FR270" s="5">
        <f t="shared" si="2381"/>
        <v>0</v>
      </c>
      <c r="FS270" s="5"/>
      <c r="FT270" s="5">
        <f>LOOKUP(FT$6,'Daily Absent'!$O$6:$AX$6,'Daily Absent'!$O270:$AX270)</f>
        <v>0</v>
      </c>
      <c r="FU270" s="104">
        <f>VALUE('Time Sheet KN'!FV270-'Time Sheet KN'!FU270)*24</f>
        <v>0</v>
      </c>
      <c r="FV270" s="104">
        <f>VALUE('Time Sheet KN'!FX270-'Time Sheet KN'!FW270)*24</f>
        <v>0</v>
      </c>
      <c r="FW270" s="104">
        <f>VALUE('Time Sheet KN'!FZ270-'Time Sheet KN'!FY270)*24</f>
        <v>0</v>
      </c>
      <c r="FX270" s="105">
        <f t="shared" si="2382"/>
        <v>0</v>
      </c>
      <c r="FY270" s="5">
        <f t="shared" si="2383"/>
        <v>0</v>
      </c>
      <c r="FZ270" s="5"/>
      <c r="GA270" s="5">
        <f>LOOKUP(GA$6,'Daily Absent'!$O$6:$AX$6,'Daily Absent'!$O270:$AX270)</f>
        <v>0</v>
      </c>
      <c r="GB270" s="104">
        <f>VALUE('Time Sheet KN'!GC270-'Time Sheet KN'!GB270)*24</f>
        <v>0</v>
      </c>
      <c r="GC270" s="104">
        <f>VALUE('Time Sheet KN'!GE270-'Time Sheet KN'!GD270)*24</f>
        <v>0</v>
      </c>
      <c r="GD270" s="104">
        <f>VALUE('Time Sheet KN'!GG270-'Time Sheet KN'!GF270)*24</f>
        <v>0</v>
      </c>
      <c r="GE270" s="105">
        <f t="shared" si="2384"/>
        <v>0</v>
      </c>
      <c r="GF270" s="5">
        <f t="shared" si="2385"/>
        <v>0</v>
      </c>
      <c r="GG270" s="5"/>
      <c r="GH270" s="5">
        <f>LOOKUP(GH$6,'Daily Absent'!$O$6:$AX$6,'Daily Absent'!$O270:$AX270)</f>
        <v>0</v>
      </c>
      <c r="GI270" s="104">
        <f>VALUE('Time Sheet KN'!GJ270-'Time Sheet KN'!GI270)*24</f>
        <v>0</v>
      </c>
      <c r="GJ270" s="104">
        <f>VALUE('Time Sheet KN'!GL270-'Time Sheet KN'!GK270)*24</f>
        <v>0</v>
      </c>
      <c r="GK270" s="104">
        <f>VALUE('Time Sheet KN'!GN270-'Time Sheet KN'!GM270)*24</f>
        <v>0</v>
      </c>
      <c r="GL270" s="105">
        <f t="shared" si="2386"/>
        <v>0</v>
      </c>
      <c r="GM270" s="5">
        <f t="shared" si="2387"/>
        <v>0</v>
      </c>
      <c r="GN270" s="5"/>
      <c r="GO270" s="5">
        <f>LOOKUP(GO$6,'Daily Absent'!$O$6:$AX$6,'Daily Absent'!$O270:$AX270)</f>
        <v>0</v>
      </c>
      <c r="GP270" s="104">
        <f>VALUE('Time Sheet KN'!GQ270-'Time Sheet KN'!GP270)*24</f>
        <v>0</v>
      </c>
      <c r="GQ270" s="104">
        <f>VALUE('Time Sheet KN'!GS270-'Time Sheet KN'!GR270)*24</f>
        <v>0</v>
      </c>
      <c r="GR270" s="104">
        <f>VALUE('Time Sheet KN'!GU270-'Time Sheet KN'!GT270)*24</f>
        <v>0</v>
      </c>
      <c r="GS270" s="105">
        <f t="shared" si="2388"/>
        <v>0</v>
      </c>
      <c r="GT270" s="5">
        <f t="shared" si="2389"/>
        <v>0</v>
      </c>
      <c r="GU270" s="5"/>
      <c r="GV270" s="5">
        <f>LOOKUP(GV$6,'Daily Absent'!$O$6:$AX$6,'Daily Absent'!$O270:$AX270)</f>
        <v>0</v>
      </c>
      <c r="GW270" s="104">
        <f>VALUE('Time Sheet KN'!GX270-'Time Sheet KN'!GW270)*24</f>
        <v>0</v>
      </c>
      <c r="GX270" s="104">
        <f>VALUE('Time Sheet KN'!GZ270-'Time Sheet KN'!GY270)*24</f>
        <v>0</v>
      </c>
      <c r="GY270" s="104">
        <f>VALUE('Time Sheet KN'!HB270-'Time Sheet KN'!HA270)*24</f>
        <v>0</v>
      </c>
      <c r="GZ270" s="105">
        <f t="shared" si="2390"/>
        <v>0</v>
      </c>
      <c r="HA270" s="5">
        <f t="shared" si="2391"/>
        <v>0</v>
      </c>
      <c r="HB270" s="5"/>
      <c r="HC270" s="5">
        <f>LOOKUP(HC$6,'Daily Absent'!$O$6:$AX$6,'Daily Absent'!$O270:$AX270)</f>
        <v>0</v>
      </c>
      <c r="HD270" s="104">
        <f>VALUE('Time Sheet KN'!HE270-'Time Sheet KN'!HD270)*24</f>
        <v>0</v>
      </c>
      <c r="HE270" s="104">
        <f>VALUE('Time Sheet KN'!HG270-'Time Sheet KN'!HF270)*24</f>
        <v>0</v>
      </c>
      <c r="HF270" s="104">
        <f>VALUE('Time Sheet KN'!HI270-'Time Sheet KN'!HH270)*24</f>
        <v>0</v>
      </c>
      <c r="HG270" s="105">
        <f t="shared" si="2392"/>
        <v>0</v>
      </c>
      <c r="HH270" s="5">
        <f t="shared" si="2393"/>
        <v>0</v>
      </c>
      <c r="HI270" s="5"/>
      <c r="HJ270" s="5">
        <f>LOOKUP(HJ$6,'Daily Absent'!$O$6:$AX$6,'Daily Absent'!$O270:$AX270)</f>
        <v>0</v>
      </c>
      <c r="HK270" s="104">
        <f>VALUE('Time Sheet KN'!HL270-'Time Sheet KN'!HK270)*24</f>
        <v>0</v>
      </c>
      <c r="HL270" s="104">
        <f>VALUE('Time Sheet KN'!HN270-'Time Sheet KN'!HM270)*24</f>
        <v>0</v>
      </c>
      <c r="HM270" s="104">
        <f>VALUE('Time Sheet KN'!HP270-'Time Sheet KN'!HO270)*24</f>
        <v>0</v>
      </c>
      <c r="HN270" s="105">
        <f t="shared" si="2394"/>
        <v>0</v>
      </c>
      <c r="HO270" s="5">
        <f t="shared" si="2395"/>
        <v>0</v>
      </c>
      <c r="HP270" s="5"/>
      <c r="HQ270" s="5">
        <f>LOOKUP(HQ$6,'Daily Absent'!$O$6:$AX$6,'Daily Absent'!$O270:$AX270)</f>
        <v>0</v>
      </c>
      <c r="HR270" s="104">
        <f>VALUE('Time Sheet KN'!HS270-'Time Sheet KN'!HR270)*24</f>
        <v>0</v>
      </c>
      <c r="HS270" s="104">
        <f>VALUE('Time Sheet KN'!HU270-'Time Sheet KN'!HT270)*24</f>
        <v>0</v>
      </c>
      <c r="HT270" s="104">
        <f>VALUE('Time Sheet KN'!HW270-'Time Sheet KN'!HV270)*24</f>
        <v>0</v>
      </c>
      <c r="HU270" s="105">
        <f t="shared" si="2396"/>
        <v>0</v>
      </c>
      <c r="HV270" s="5">
        <f t="shared" si="2397"/>
        <v>0</v>
      </c>
      <c r="HW270" s="5"/>
      <c r="HX270" s="5">
        <f>LOOKUP(HX$6,'Daily Absent'!$O$6:$AX$6,'Daily Absent'!$O270:$AX270)</f>
        <v>0</v>
      </c>
      <c r="HY270" s="104">
        <f>VALUE('Time Sheet KN'!HZ270-'Time Sheet KN'!HY270)*24</f>
        <v>0</v>
      </c>
      <c r="HZ270" s="104">
        <f>VALUE('Time Sheet KN'!IB270-'Time Sheet KN'!IA270)*24</f>
        <v>0</v>
      </c>
      <c r="IA270" s="104">
        <f>VALUE('Time Sheet KN'!ID270-'Time Sheet KN'!IC270)*24</f>
        <v>0</v>
      </c>
      <c r="IB270" s="105">
        <f t="shared" si="2398"/>
        <v>0</v>
      </c>
      <c r="IC270" s="5">
        <f t="shared" si="2399"/>
        <v>0</v>
      </c>
      <c r="ID270" s="5"/>
      <c r="IE270" s="5">
        <f>LOOKUP(IE$6,'Daily Absent'!$O$6:$AX$6,'Daily Absent'!$O270:$AX270)</f>
        <v>0</v>
      </c>
      <c r="IF270" s="104">
        <f>VALUE('Time Sheet KN'!IG270-'Time Sheet KN'!IF270)*24</f>
        <v>0</v>
      </c>
      <c r="IG270" s="104">
        <f>VALUE('Time Sheet KN'!II270-'Time Sheet KN'!IH270)*24</f>
        <v>0</v>
      </c>
      <c r="IH270" s="104">
        <f>VALUE('Time Sheet KN'!IK270-'Time Sheet KN'!IJ270)*24</f>
        <v>0</v>
      </c>
      <c r="II270" s="105">
        <f t="shared" si="2400"/>
        <v>0</v>
      </c>
      <c r="IJ270" s="5">
        <f t="shared" si="2401"/>
        <v>0</v>
      </c>
      <c r="IK270" s="5"/>
      <c r="IL270" s="5">
        <f>LOOKUP(IL$6,'Daily Absent'!$O$6:$AX$6,'Daily Absent'!$O270:$AX270)</f>
        <v>0</v>
      </c>
      <c r="IM270" s="104">
        <f>VALUE('Time Sheet KN'!IN270-'Time Sheet KN'!IM270)*24</f>
        <v>0</v>
      </c>
      <c r="IN270" s="104">
        <f>VALUE('Time Sheet KN'!IP270-'Time Sheet KN'!IO270)*24</f>
        <v>0</v>
      </c>
      <c r="IO270" s="104">
        <f>VALUE('Time Sheet KN'!IR270-'Time Sheet KN'!IQ270)*24</f>
        <v>0</v>
      </c>
      <c r="IP270" s="105">
        <f t="shared" si="2402"/>
        <v>0</v>
      </c>
      <c r="IQ270" s="5">
        <f t="shared" si="2403"/>
        <v>0</v>
      </c>
      <c r="IR270" s="5"/>
      <c r="IS270" s="5">
        <f>LOOKUP(IS$6,'Daily Absent'!$O$6:$AX$6,'Daily Absent'!$O270:$AX270)</f>
        <v>0</v>
      </c>
      <c r="IT270" s="104">
        <f>VALUE('Time Sheet KN'!IU270-'Time Sheet KN'!IT270)*24</f>
        <v>0</v>
      </c>
      <c r="IU270" s="104">
        <f>VALUE('Time Sheet KN'!IW270-'Time Sheet KN'!IV270)*24</f>
        <v>0</v>
      </c>
      <c r="IV270" s="104">
        <f>VALUE('Time Sheet KN'!IY270-'Time Sheet KN'!IX270)*24</f>
        <v>0</v>
      </c>
      <c r="IW270" s="105">
        <f t="shared" si="2404"/>
        <v>0</v>
      </c>
      <c r="IX270" s="5">
        <f t="shared" si="2405"/>
        <v>0</v>
      </c>
      <c r="IY270" s="5"/>
      <c r="IZ270" s="5">
        <f>LOOKUP(IZ$6,'Daily Absent'!$O$6:$AX$6,'Daily Absent'!$O270:$AX270)</f>
        <v>0</v>
      </c>
      <c r="JA270" s="104">
        <f>VALUE('Time Sheet KN'!JB270-'Time Sheet KN'!JA270)*24</f>
        <v>0</v>
      </c>
      <c r="JB270" s="104">
        <f>VALUE('Time Sheet KN'!JD270-'Time Sheet KN'!JC270)*24</f>
        <v>0</v>
      </c>
      <c r="JC270" s="104">
        <f>VALUE('Time Sheet KN'!JF270-'Time Sheet KN'!JE270)*24</f>
        <v>0</v>
      </c>
      <c r="JD270" s="105">
        <f t="shared" si="2406"/>
        <v>0</v>
      </c>
      <c r="JE270" s="5">
        <f t="shared" si="2407"/>
        <v>0</v>
      </c>
      <c r="JF270" s="5"/>
    </row>
    <row r="271" spans="1:266" ht="21" customHeight="1">
      <c r="A271" s="54">
        <f>IF('Master MP Status'!A271&gt;0,'Master MP Status'!A271,"")</f>
        <v>263</v>
      </c>
      <c r="B271" s="5" t="str">
        <f>IF(ISTEXT('Master MP Status'!B271),'Master MP Status'!B271,"")</f>
        <v>DIRECT</v>
      </c>
      <c r="C271" s="153" t="str">
        <f>IF(OR(ISTEXT('Master MP Status'!C271),'Master MP Status'!C271&gt;0),'Master MP Status'!C271,"")</f>
        <v/>
      </c>
      <c r="D271" s="154" t="str">
        <f>IF(OR(ISTEXT('Master MP Status'!D271),'Master MP Status'!D271&gt;0),'Master MP Status'!D271,"")</f>
        <v>B250183</v>
      </c>
      <c r="E271" s="5" t="str">
        <f>IF(ISTEXT('Master MP Status'!E271),'Master MP Status'!E271,"")</f>
        <v>RENDY HASANUDDIN</v>
      </c>
      <c r="F271" s="5" t="str">
        <f>IF(ISTEXT('Master MP Status'!F271),'Master MP Status'!F271,"")</f>
        <v/>
      </c>
      <c r="G271" s="5" t="str">
        <f>IF(ISTEXT('Master MP Status'!G271),'Master MP Status'!G271,"")</f>
        <v>Serang</v>
      </c>
      <c r="H271" s="5" t="str">
        <f>IF(ISTEXT('Master MP Status'!H271),'Master MP Status'!H271,"")</f>
        <v>MURSID</v>
      </c>
      <c r="I271" s="5" t="str">
        <f>IF(ISTEXT('Master MP Status'!I271),'Master MP Status'!I271,"")</f>
        <v>Pipe Fitter1</v>
      </c>
      <c r="J271" s="5" t="str">
        <f>IF(ISTEXT('Master MP Status'!J271),'Master MP Status'!J271,"")</f>
        <v>Fitter 1</v>
      </c>
      <c r="K271" s="9">
        <f>IF(OR('Master MP Status'!K271=0,'Master MP Status'!K271=""),"",'Master MP Status'!K271)</f>
        <v>45857</v>
      </c>
      <c r="L271" s="9">
        <f>IF(OR('Master MP Status'!L271=0,'Master MP Status'!L271=""),"",'Master MP Status'!L271)</f>
        <v>45857</v>
      </c>
      <c r="M271" s="9" t="str">
        <f>IF(OR('Master MP Status'!M271=0,'Master MP Status'!M271=""),"",'Master MP Status'!M271)</f>
        <v/>
      </c>
      <c r="N271" s="5" t="str">
        <f>IF(ISTEXT('Master MP Status'!N271),'Master MP Status'!N271,"")</f>
        <v/>
      </c>
      <c r="O271" s="5">
        <f>LOOKUP(O$6,'Daily Absent'!$O$6:$AX$6,'Daily Absent'!$O271:$AX271)</f>
        <v>0</v>
      </c>
      <c r="P271" s="104">
        <f>VALUE('Time Sheet KN'!Q271-'Time Sheet KN'!P271)*24</f>
        <v>0</v>
      </c>
      <c r="Q271" s="104">
        <f>VALUE('Time Sheet KN'!S271-'Time Sheet KN'!R271)*24</f>
        <v>0</v>
      </c>
      <c r="R271" s="104">
        <f>VALUE('Time Sheet KN'!U271-'Time Sheet KN'!T271)*24</f>
        <v>0</v>
      </c>
      <c r="S271" s="105">
        <f t="shared" si="2336"/>
        <v>0</v>
      </c>
      <c r="T271" s="5">
        <f t="shared" si="2337"/>
        <v>0</v>
      </c>
      <c r="U271" s="5"/>
      <c r="V271" s="5">
        <f>LOOKUP(V$6,'Daily Absent'!$O$6:$AX$6,'Daily Absent'!$O271:$AX271)</f>
        <v>0</v>
      </c>
      <c r="W271" s="104">
        <f>VALUE('Time Sheet KN'!X271-'Time Sheet KN'!W271)*24</f>
        <v>0</v>
      </c>
      <c r="X271" s="104">
        <f>VALUE('Time Sheet KN'!Z271-'Time Sheet KN'!Y271)*24</f>
        <v>0</v>
      </c>
      <c r="Y271" s="104">
        <f>VALUE('Time Sheet KN'!AB271-'Time Sheet KN'!AA271)*24</f>
        <v>0</v>
      </c>
      <c r="Z271" s="105">
        <f t="shared" si="2338"/>
        <v>0</v>
      </c>
      <c r="AA271" s="5">
        <f t="shared" si="2339"/>
        <v>0</v>
      </c>
      <c r="AB271" s="5"/>
      <c r="AC271" s="5">
        <f>LOOKUP(AC$6,'Daily Absent'!$O$6:$AX$6,'Daily Absent'!$O271:$AX271)</f>
        <v>0</v>
      </c>
      <c r="AD271" s="104">
        <f>VALUE('Time Sheet KN'!AE271-'Time Sheet KN'!AD271)*24</f>
        <v>0</v>
      </c>
      <c r="AE271" s="104">
        <f>VALUE('Time Sheet KN'!AG271-'Time Sheet KN'!AF271)*24</f>
        <v>0</v>
      </c>
      <c r="AF271" s="104">
        <f>VALUE('Time Sheet KN'!AI271-'Time Sheet KN'!AH271)*24</f>
        <v>0</v>
      </c>
      <c r="AG271" s="105">
        <f t="shared" si="2340"/>
        <v>0</v>
      </c>
      <c r="AH271" s="5">
        <f t="shared" si="2341"/>
        <v>0</v>
      </c>
      <c r="AI271" s="5"/>
      <c r="AJ271" s="5">
        <f>LOOKUP(AJ$6,'Daily Absent'!$O$6:$AX$6,'Daily Absent'!$O271:$AX271)</f>
        <v>0</v>
      </c>
      <c r="AK271" s="104">
        <f>VALUE('Time Sheet KN'!AL271-'Time Sheet KN'!AK271)*24</f>
        <v>0</v>
      </c>
      <c r="AL271" s="104">
        <f>VALUE('Time Sheet KN'!AN271-'Time Sheet KN'!AM271)*24</f>
        <v>0</v>
      </c>
      <c r="AM271" s="104">
        <f>VALUE('Time Sheet KN'!AP271-'Time Sheet KN'!AO271)*24</f>
        <v>0</v>
      </c>
      <c r="AN271" s="105">
        <f t="shared" si="2342"/>
        <v>0</v>
      </c>
      <c r="AO271" s="5">
        <f t="shared" si="2343"/>
        <v>0</v>
      </c>
      <c r="AP271" s="5"/>
      <c r="AQ271" s="5">
        <f>LOOKUP(AQ$6,'Daily Absent'!$O$6:$AX$6,'Daily Absent'!$O271:$AX271)</f>
        <v>0</v>
      </c>
      <c r="AR271" s="104">
        <f>VALUE('Time Sheet KN'!AS271-'Time Sheet KN'!AR271)*24</f>
        <v>0</v>
      </c>
      <c r="AS271" s="104">
        <f>VALUE('Time Sheet KN'!AU271-'Time Sheet KN'!AT271)*24</f>
        <v>0</v>
      </c>
      <c r="AT271" s="104">
        <f>VALUE('Time Sheet KN'!AW271-'Time Sheet KN'!AV271)*24</f>
        <v>0</v>
      </c>
      <c r="AU271" s="105">
        <f t="shared" si="2344"/>
        <v>0</v>
      </c>
      <c r="AV271" s="5">
        <f t="shared" si="2345"/>
        <v>0</v>
      </c>
      <c r="AW271" s="5"/>
      <c r="AX271" s="5">
        <f>LOOKUP(AX$6,'Daily Absent'!$O$6:$AX$6,'Daily Absent'!$O271:$AX271)</f>
        <v>0</v>
      </c>
      <c r="AY271" s="104">
        <f>VALUE('Time Sheet KN'!AZ271-'Time Sheet KN'!AY271)*24</f>
        <v>0</v>
      </c>
      <c r="AZ271" s="104">
        <f>VALUE('Time Sheet KN'!BB271-'Time Sheet KN'!BA271)*24</f>
        <v>0</v>
      </c>
      <c r="BA271" s="104">
        <f>VALUE('Time Sheet KN'!BD271-'Time Sheet KN'!BC271)*24</f>
        <v>0</v>
      </c>
      <c r="BB271" s="105">
        <f t="shared" si="2346"/>
        <v>0</v>
      </c>
      <c r="BC271" s="5">
        <f t="shared" si="2347"/>
        <v>0</v>
      </c>
      <c r="BD271" s="5"/>
      <c r="BE271" s="5">
        <f>LOOKUP(BE$6,'Daily Absent'!$O$6:$AX$6,'Daily Absent'!$O271:$AX271)</f>
        <v>0</v>
      </c>
      <c r="BF271" s="104">
        <f>VALUE('Time Sheet KN'!BG271-'Time Sheet KN'!BF271)*24</f>
        <v>0</v>
      </c>
      <c r="BG271" s="104">
        <f>VALUE('Time Sheet KN'!BI271-'Time Sheet KN'!BH271)*24</f>
        <v>0</v>
      </c>
      <c r="BH271" s="104">
        <f>VALUE('Time Sheet KN'!BK271-'Time Sheet KN'!BJ271)*24</f>
        <v>0</v>
      </c>
      <c r="BI271" s="105">
        <f t="shared" si="2348"/>
        <v>0</v>
      </c>
      <c r="BJ271" s="5">
        <f t="shared" si="2349"/>
        <v>0</v>
      </c>
      <c r="BK271" s="5"/>
      <c r="BL271" s="5">
        <f>LOOKUP(BL$6,'Daily Absent'!$O$6:$AX$6,'Daily Absent'!$O271:$AX271)</f>
        <v>0</v>
      </c>
      <c r="BM271" s="104">
        <f>VALUE('Time Sheet KN'!BN271-'Time Sheet KN'!BM271)*24</f>
        <v>0</v>
      </c>
      <c r="BN271" s="104">
        <f>VALUE('Time Sheet KN'!BP271-'Time Sheet KN'!BO271)*24</f>
        <v>0</v>
      </c>
      <c r="BO271" s="104">
        <f>VALUE('Time Sheet KN'!BR271-'Time Sheet KN'!BQ271)*24</f>
        <v>0</v>
      </c>
      <c r="BP271" s="105">
        <f t="shared" si="2350"/>
        <v>0</v>
      </c>
      <c r="BQ271" s="5">
        <f t="shared" si="2351"/>
        <v>0</v>
      </c>
      <c r="BR271" s="5"/>
      <c r="BS271" s="5">
        <f>LOOKUP(BS$6,'Daily Absent'!$O$6:$AX$6,'Daily Absent'!$O271:$AX271)</f>
        <v>0</v>
      </c>
      <c r="BT271" s="104">
        <f>VALUE('Time Sheet KN'!BU271-'Time Sheet KN'!BT271)*24</f>
        <v>0</v>
      </c>
      <c r="BU271" s="104">
        <f>VALUE('Time Sheet KN'!BW271-'Time Sheet KN'!BV271)*24</f>
        <v>0</v>
      </c>
      <c r="BV271" s="104">
        <f>VALUE('Time Sheet KN'!BY271-'Time Sheet KN'!BX271)*24</f>
        <v>0</v>
      </c>
      <c r="BW271" s="105">
        <f t="shared" si="2352"/>
        <v>0</v>
      </c>
      <c r="BX271" s="5">
        <f t="shared" si="2353"/>
        <v>0</v>
      </c>
      <c r="BY271" s="5"/>
      <c r="BZ271" s="5">
        <f>LOOKUP(BZ$6,'Daily Absent'!$O$6:$AX$6,'Daily Absent'!$O271:$AX271)</f>
        <v>0</v>
      </c>
      <c r="CA271" s="104">
        <f>VALUE('Time Sheet KN'!CB271-'Time Sheet KN'!CA271)*24</f>
        <v>0</v>
      </c>
      <c r="CB271" s="104">
        <f>VALUE('Time Sheet KN'!CD271-'Time Sheet KN'!CC271)*24</f>
        <v>0</v>
      </c>
      <c r="CC271" s="104">
        <f>VALUE('Time Sheet KN'!CF271-'Time Sheet KN'!CE271)*24</f>
        <v>0</v>
      </c>
      <c r="CD271" s="105">
        <f t="shared" si="2354"/>
        <v>0</v>
      </c>
      <c r="CE271" s="5">
        <f t="shared" si="2355"/>
        <v>0</v>
      </c>
      <c r="CF271" s="5"/>
      <c r="CG271" s="5">
        <f>LOOKUP(CG$6,'Daily Absent'!$O$6:$AX$6,'Daily Absent'!$O271:$AX271)</f>
        <v>0</v>
      </c>
      <c r="CH271" s="104">
        <f>VALUE('Time Sheet KN'!CI271-'Time Sheet KN'!CH271)*24</f>
        <v>0</v>
      </c>
      <c r="CI271" s="104">
        <f>VALUE('Time Sheet KN'!CK271-'Time Sheet KN'!CJ271)*24</f>
        <v>0</v>
      </c>
      <c r="CJ271" s="104">
        <f>VALUE('Time Sheet KN'!CM271-'Time Sheet KN'!CL271)*24</f>
        <v>0</v>
      </c>
      <c r="CK271" s="105">
        <f t="shared" si="2356"/>
        <v>0</v>
      </c>
      <c r="CL271" s="5">
        <f t="shared" si="2357"/>
        <v>0</v>
      </c>
      <c r="CM271" s="5"/>
      <c r="CN271" s="5">
        <f>LOOKUP(CN$6,'Daily Absent'!$O$6:$AX$6,'Daily Absent'!$O271:$AX271)</f>
        <v>0</v>
      </c>
      <c r="CO271" s="104">
        <f>VALUE('Time Sheet KN'!CP271-'Time Sheet KN'!CO271)*24</f>
        <v>0</v>
      </c>
      <c r="CP271" s="104">
        <f>VALUE('Time Sheet KN'!CR271-'Time Sheet KN'!CQ271)*24</f>
        <v>0</v>
      </c>
      <c r="CQ271" s="104">
        <f>VALUE('Time Sheet KN'!CT271-'Time Sheet KN'!CS271)*24</f>
        <v>0</v>
      </c>
      <c r="CR271" s="105">
        <f t="shared" si="2358"/>
        <v>0</v>
      </c>
      <c r="CS271" s="5">
        <f t="shared" si="2359"/>
        <v>0</v>
      </c>
      <c r="CT271" s="5"/>
      <c r="CU271" s="5">
        <f>LOOKUP(CU$6,'Daily Absent'!$O$6:$AX$6,'Daily Absent'!$O271:$AX271)</f>
        <v>0</v>
      </c>
      <c r="CV271" s="104">
        <f>VALUE('Time Sheet KN'!CW271-'Time Sheet KN'!CV271)*24</f>
        <v>0</v>
      </c>
      <c r="CW271" s="104">
        <f>VALUE('Time Sheet KN'!CY271-'Time Sheet KN'!CX271)*24</f>
        <v>0</v>
      </c>
      <c r="CX271" s="104">
        <f>VALUE('Time Sheet KN'!DA271-'Time Sheet KN'!CZ271)*24</f>
        <v>0</v>
      </c>
      <c r="CY271" s="105">
        <f t="shared" si="2360"/>
        <v>0</v>
      </c>
      <c r="CZ271" s="5">
        <f t="shared" si="2361"/>
        <v>0</v>
      </c>
      <c r="DA271" s="5"/>
      <c r="DB271" s="5">
        <f>LOOKUP(DB$6,'Daily Absent'!$O$6:$AX$6,'Daily Absent'!$O271:$AX271)</f>
        <v>0</v>
      </c>
      <c r="DC271" s="104">
        <f>VALUE('Time Sheet KN'!DD271-'Time Sheet KN'!DC271)*24</f>
        <v>0</v>
      </c>
      <c r="DD271" s="104">
        <f>VALUE('Time Sheet KN'!DF271-'Time Sheet KN'!DE271)*24</f>
        <v>0</v>
      </c>
      <c r="DE271" s="104">
        <f>VALUE('Time Sheet KN'!DH271-'Time Sheet KN'!DG271)*24</f>
        <v>0</v>
      </c>
      <c r="DF271" s="105">
        <f t="shared" si="2362"/>
        <v>0</v>
      </c>
      <c r="DG271" s="5">
        <f t="shared" si="2363"/>
        <v>0</v>
      </c>
      <c r="DH271" s="5"/>
      <c r="DI271" s="5">
        <f>LOOKUP(DI$6,'Daily Absent'!$O$6:$AX$6,'Daily Absent'!$O271:$AX271)</f>
        <v>0</v>
      </c>
      <c r="DJ271" s="104">
        <f>VALUE('Time Sheet KN'!DK271-'Time Sheet KN'!DJ271)*24</f>
        <v>0</v>
      </c>
      <c r="DK271" s="104">
        <f>VALUE('Time Sheet KN'!DM271-'Time Sheet KN'!DL271)*24</f>
        <v>0</v>
      </c>
      <c r="DL271" s="104">
        <f>VALUE('Time Sheet KN'!DO271-'Time Sheet KN'!DN271)*24</f>
        <v>0</v>
      </c>
      <c r="DM271" s="105">
        <f t="shared" si="2364"/>
        <v>0</v>
      </c>
      <c r="DN271" s="5">
        <f t="shared" si="2365"/>
        <v>0</v>
      </c>
      <c r="DO271" s="5"/>
      <c r="DP271" s="5">
        <f>LOOKUP(DP$6,'Daily Absent'!$O$6:$AX$6,'Daily Absent'!$O271:$AX271)</f>
        <v>0</v>
      </c>
      <c r="DQ271" s="104">
        <f>VALUE('Time Sheet KN'!DR271-'Time Sheet KN'!DQ271)*24</f>
        <v>0</v>
      </c>
      <c r="DR271" s="104">
        <f>VALUE('Time Sheet KN'!DT271-'Time Sheet KN'!DS271)*24</f>
        <v>0</v>
      </c>
      <c r="DS271" s="104">
        <f>VALUE('Time Sheet KN'!DV271-'Time Sheet KN'!DU271)*24</f>
        <v>0</v>
      </c>
      <c r="DT271" s="105">
        <f t="shared" si="2366"/>
        <v>0</v>
      </c>
      <c r="DU271" s="5">
        <f t="shared" si="2367"/>
        <v>0</v>
      </c>
      <c r="DV271" s="5"/>
      <c r="DW271" s="5">
        <f>LOOKUP(DW$6,'Daily Absent'!$O$6:$AX$6,'Daily Absent'!$O271:$AX271)</f>
        <v>0</v>
      </c>
      <c r="DX271" s="104">
        <f>VALUE('Time Sheet KN'!DY271-'Time Sheet KN'!DX271)*24</f>
        <v>0</v>
      </c>
      <c r="DY271" s="104">
        <f>VALUE('Time Sheet KN'!EA271-'Time Sheet KN'!DZ271)*24</f>
        <v>0</v>
      </c>
      <c r="DZ271" s="104">
        <f>VALUE('Time Sheet KN'!EC271-'Time Sheet KN'!EB271)*24</f>
        <v>0</v>
      </c>
      <c r="EA271" s="105">
        <f t="shared" si="2368"/>
        <v>0</v>
      </c>
      <c r="EB271" s="5">
        <f t="shared" si="2369"/>
        <v>0</v>
      </c>
      <c r="EC271" s="5"/>
      <c r="ED271" s="5">
        <f>LOOKUP(ED$6,'Daily Absent'!$O$6:$AX$6,'Daily Absent'!$O271:$AX271)</f>
        <v>0</v>
      </c>
      <c r="EE271" s="104">
        <f>VALUE('Time Sheet KN'!EF271-'Time Sheet KN'!EE271)*24</f>
        <v>0</v>
      </c>
      <c r="EF271" s="104">
        <f>VALUE('Time Sheet KN'!EH271-'Time Sheet KN'!EG271)*24</f>
        <v>0</v>
      </c>
      <c r="EG271" s="104">
        <f>VALUE('Time Sheet KN'!EJ271-'Time Sheet KN'!EI271)*24</f>
        <v>0</v>
      </c>
      <c r="EH271" s="105">
        <f t="shared" si="2370"/>
        <v>0</v>
      </c>
      <c r="EI271" s="5">
        <f t="shared" si="2371"/>
        <v>0</v>
      </c>
      <c r="EJ271" s="5"/>
      <c r="EK271" s="5">
        <f>LOOKUP(EK$6,'Daily Absent'!$O$6:$AX$6,'Daily Absent'!$O271:$AX271)</f>
        <v>1</v>
      </c>
      <c r="EL271" s="104">
        <f>VALUE('Time Sheet KN'!EM271-'Time Sheet KN'!EL271)*24</f>
        <v>5</v>
      </c>
      <c r="EM271" s="104">
        <f>VALUE('Time Sheet KN'!EO271-'Time Sheet KN'!EN271)*24</f>
        <v>5.0000000000000009</v>
      </c>
      <c r="EN271" s="104">
        <f>VALUE('Time Sheet KN'!EQ271-'Time Sheet KN'!EP271)*24</f>
        <v>0</v>
      </c>
      <c r="EO271" s="105">
        <f t="shared" si="2372"/>
        <v>9</v>
      </c>
      <c r="EP271" s="5">
        <f t="shared" si="2373"/>
        <v>1</v>
      </c>
      <c r="EQ271" s="5"/>
      <c r="ER271" s="5">
        <f>LOOKUP(ER$6,'Daily Absent'!$O$6:$AX$6,'Daily Absent'!$O271:$AX271)</f>
        <v>0</v>
      </c>
      <c r="ES271" s="104">
        <f>VALUE('Time Sheet KN'!ET271-'Time Sheet KN'!ES271)*24</f>
        <v>0</v>
      </c>
      <c r="ET271" s="104">
        <f>VALUE('Time Sheet KN'!EV271-'Time Sheet KN'!EU271)*24</f>
        <v>0</v>
      </c>
      <c r="EU271" s="104">
        <f>VALUE('Time Sheet KN'!EX271-'Time Sheet KN'!EW271)*24</f>
        <v>0</v>
      </c>
      <c r="EV271" s="105">
        <f t="shared" si="2374"/>
        <v>0</v>
      </c>
      <c r="EW271" s="5">
        <f t="shared" si="2375"/>
        <v>0</v>
      </c>
      <c r="EX271" s="5"/>
      <c r="EY271" s="5">
        <f>LOOKUP(EY$6,'Daily Absent'!$O$6:$AX$6,'Daily Absent'!$O271:$AX271)</f>
        <v>1</v>
      </c>
      <c r="EZ271" s="104">
        <f>VALUE('Time Sheet KN'!FA271-'Time Sheet KN'!EZ271)*24</f>
        <v>5</v>
      </c>
      <c r="FA271" s="104">
        <f>VALUE('Time Sheet KN'!FC271-'Time Sheet KN'!FB271)*24</f>
        <v>5.0000000000000009</v>
      </c>
      <c r="FB271" s="104">
        <f>VALUE('Time Sheet KN'!FE271-'Time Sheet KN'!FD271)*24</f>
        <v>3</v>
      </c>
      <c r="FC271" s="105">
        <f t="shared" si="2376"/>
        <v>10</v>
      </c>
      <c r="FD271" s="5">
        <f t="shared" si="2377"/>
        <v>3</v>
      </c>
      <c r="FE271" s="5"/>
      <c r="FF271" s="5">
        <f>LOOKUP(FF$6,'Daily Absent'!$O$6:$AX$6,'Daily Absent'!$O271:$AX271)</f>
        <v>1</v>
      </c>
      <c r="FG271" s="104">
        <f>VALUE('Time Sheet KN'!FH271-'Time Sheet KN'!FG271)*24</f>
        <v>0</v>
      </c>
      <c r="FH271" s="104">
        <f>VALUE('Time Sheet KN'!FJ271-'Time Sheet KN'!FI271)*24</f>
        <v>0</v>
      </c>
      <c r="FI271" s="104">
        <f>VALUE('Time Sheet KN'!FL271-'Time Sheet KN'!FK271)*24</f>
        <v>0</v>
      </c>
      <c r="FJ271" s="105">
        <f t="shared" si="2378"/>
        <v>0</v>
      </c>
      <c r="FK271" s="5">
        <f t="shared" si="2379"/>
        <v>0</v>
      </c>
      <c r="FL271" s="5"/>
      <c r="FM271" s="5">
        <f>LOOKUP(FM$6,'Daily Absent'!$O$6:$AX$6,'Daily Absent'!$O271:$AX271)</f>
        <v>0</v>
      </c>
      <c r="FN271" s="104">
        <f>VALUE('Time Sheet KN'!FO271-'Time Sheet KN'!FN271)*24</f>
        <v>0</v>
      </c>
      <c r="FO271" s="104">
        <f>VALUE('Time Sheet KN'!FQ271-'Time Sheet KN'!FP271)*24</f>
        <v>0</v>
      </c>
      <c r="FP271" s="104">
        <f>VALUE('Time Sheet KN'!FS271-'Time Sheet KN'!FR271)*24</f>
        <v>0</v>
      </c>
      <c r="FQ271" s="105">
        <f t="shared" si="2380"/>
        <v>0</v>
      </c>
      <c r="FR271" s="5">
        <f t="shared" si="2381"/>
        <v>0</v>
      </c>
      <c r="FS271" s="5"/>
      <c r="FT271" s="5">
        <f>LOOKUP(FT$6,'Daily Absent'!$O$6:$AX$6,'Daily Absent'!$O271:$AX271)</f>
        <v>0</v>
      </c>
      <c r="FU271" s="104">
        <f>VALUE('Time Sheet KN'!FV271-'Time Sheet KN'!FU271)*24</f>
        <v>0</v>
      </c>
      <c r="FV271" s="104">
        <f>VALUE('Time Sheet KN'!FX271-'Time Sheet KN'!FW271)*24</f>
        <v>0</v>
      </c>
      <c r="FW271" s="104">
        <f>VALUE('Time Sheet KN'!FZ271-'Time Sheet KN'!FY271)*24</f>
        <v>0</v>
      </c>
      <c r="FX271" s="105">
        <f t="shared" si="2382"/>
        <v>0</v>
      </c>
      <c r="FY271" s="5">
        <f t="shared" si="2383"/>
        <v>0</v>
      </c>
      <c r="FZ271" s="5"/>
      <c r="GA271" s="5">
        <f>LOOKUP(GA$6,'Daily Absent'!$O$6:$AX$6,'Daily Absent'!$O271:$AX271)</f>
        <v>0</v>
      </c>
      <c r="GB271" s="104">
        <f>VALUE('Time Sheet KN'!GC271-'Time Sheet KN'!GB271)*24</f>
        <v>0</v>
      </c>
      <c r="GC271" s="104">
        <f>VALUE('Time Sheet KN'!GE271-'Time Sheet KN'!GD271)*24</f>
        <v>0</v>
      </c>
      <c r="GD271" s="104">
        <f>VALUE('Time Sheet KN'!GG271-'Time Sheet KN'!GF271)*24</f>
        <v>0</v>
      </c>
      <c r="GE271" s="105">
        <f t="shared" si="2384"/>
        <v>0</v>
      </c>
      <c r="GF271" s="5">
        <f t="shared" si="2385"/>
        <v>0</v>
      </c>
      <c r="GG271" s="5"/>
      <c r="GH271" s="5">
        <f>LOOKUP(GH$6,'Daily Absent'!$O$6:$AX$6,'Daily Absent'!$O271:$AX271)</f>
        <v>0</v>
      </c>
      <c r="GI271" s="104">
        <f>VALUE('Time Sheet KN'!GJ271-'Time Sheet KN'!GI271)*24</f>
        <v>0</v>
      </c>
      <c r="GJ271" s="104">
        <f>VALUE('Time Sheet KN'!GL271-'Time Sheet KN'!GK271)*24</f>
        <v>0</v>
      </c>
      <c r="GK271" s="104">
        <f>VALUE('Time Sheet KN'!GN271-'Time Sheet KN'!GM271)*24</f>
        <v>0</v>
      </c>
      <c r="GL271" s="105">
        <f t="shared" si="2386"/>
        <v>0</v>
      </c>
      <c r="GM271" s="5">
        <f t="shared" si="2387"/>
        <v>0</v>
      </c>
      <c r="GN271" s="5"/>
      <c r="GO271" s="5">
        <f>LOOKUP(GO$6,'Daily Absent'!$O$6:$AX$6,'Daily Absent'!$O271:$AX271)</f>
        <v>0</v>
      </c>
      <c r="GP271" s="104">
        <f>VALUE('Time Sheet KN'!GQ271-'Time Sheet KN'!GP271)*24</f>
        <v>0</v>
      </c>
      <c r="GQ271" s="104">
        <f>VALUE('Time Sheet KN'!GS271-'Time Sheet KN'!GR271)*24</f>
        <v>0</v>
      </c>
      <c r="GR271" s="104">
        <f>VALUE('Time Sheet KN'!GU271-'Time Sheet KN'!GT271)*24</f>
        <v>0</v>
      </c>
      <c r="GS271" s="105">
        <f t="shared" si="2388"/>
        <v>0</v>
      </c>
      <c r="GT271" s="5">
        <f t="shared" si="2389"/>
        <v>0</v>
      </c>
      <c r="GU271" s="5"/>
      <c r="GV271" s="5">
        <f>LOOKUP(GV$6,'Daily Absent'!$O$6:$AX$6,'Daily Absent'!$O271:$AX271)</f>
        <v>0</v>
      </c>
      <c r="GW271" s="104">
        <f>VALUE('Time Sheet KN'!GX271-'Time Sheet KN'!GW271)*24</f>
        <v>0</v>
      </c>
      <c r="GX271" s="104">
        <f>VALUE('Time Sheet KN'!GZ271-'Time Sheet KN'!GY271)*24</f>
        <v>0</v>
      </c>
      <c r="GY271" s="104">
        <f>VALUE('Time Sheet KN'!HB271-'Time Sheet KN'!HA271)*24</f>
        <v>0</v>
      </c>
      <c r="GZ271" s="105">
        <f t="shared" si="2390"/>
        <v>0</v>
      </c>
      <c r="HA271" s="5">
        <f t="shared" si="2391"/>
        <v>0</v>
      </c>
      <c r="HB271" s="5"/>
      <c r="HC271" s="5">
        <f>LOOKUP(HC$6,'Daily Absent'!$O$6:$AX$6,'Daily Absent'!$O271:$AX271)</f>
        <v>0</v>
      </c>
      <c r="HD271" s="104">
        <f>VALUE('Time Sheet KN'!HE271-'Time Sheet KN'!HD271)*24</f>
        <v>0</v>
      </c>
      <c r="HE271" s="104">
        <f>VALUE('Time Sheet KN'!HG271-'Time Sheet KN'!HF271)*24</f>
        <v>0</v>
      </c>
      <c r="HF271" s="104">
        <f>VALUE('Time Sheet KN'!HI271-'Time Sheet KN'!HH271)*24</f>
        <v>0</v>
      </c>
      <c r="HG271" s="105">
        <f t="shared" si="2392"/>
        <v>0</v>
      </c>
      <c r="HH271" s="5">
        <f t="shared" si="2393"/>
        <v>0</v>
      </c>
      <c r="HI271" s="5"/>
      <c r="HJ271" s="5">
        <f>LOOKUP(HJ$6,'Daily Absent'!$O$6:$AX$6,'Daily Absent'!$O271:$AX271)</f>
        <v>0</v>
      </c>
      <c r="HK271" s="104">
        <f>VALUE('Time Sheet KN'!HL271-'Time Sheet KN'!HK271)*24</f>
        <v>0</v>
      </c>
      <c r="HL271" s="104">
        <f>VALUE('Time Sheet KN'!HN271-'Time Sheet KN'!HM271)*24</f>
        <v>0</v>
      </c>
      <c r="HM271" s="104">
        <f>VALUE('Time Sheet KN'!HP271-'Time Sheet KN'!HO271)*24</f>
        <v>0</v>
      </c>
      <c r="HN271" s="105">
        <f t="shared" si="2394"/>
        <v>0</v>
      </c>
      <c r="HO271" s="5">
        <f t="shared" si="2395"/>
        <v>0</v>
      </c>
      <c r="HP271" s="5"/>
      <c r="HQ271" s="5">
        <f>LOOKUP(HQ$6,'Daily Absent'!$O$6:$AX$6,'Daily Absent'!$O271:$AX271)</f>
        <v>0</v>
      </c>
      <c r="HR271" s="104">
        <f>VALUE('Time Sheet KN'!HS271-'Time Sheet KN'!HR271)*24</f>
        <v>0</v>
      </c>
      <c r="HS271" s="104">
        <f>VALUE('Time Sheet KN'!HU271-'Time Sheet KN'!HT271)*24</f>
        <v>0</v>
      </c>
      <c r="HT271" s="104">
        <f>VALUE('Time Sheet KN'!HW271-'Time Sheet KN'!HV271)*24</f>
        <v>0</v>
      </c>
      <c r="HU271" s="105">
        <f t="shared" si="2396"/>
        <v>0</v>
      </c>
      <c r="HV271" s="5">
        <f t="shared" si="2397"/>
        <v>0</v>
      </c>
      <c r="HW271" s="5"/>
      <c r="HX271" s="5">
        <f>LOOKUP(HX$6,'Daily Absent'!$O$6:$AX$6,'Daily Absent'!$O271:$AX271)</f>
        <v>0</v>
      </c>
      <c r="HY271" s="104">
        <f>VALUE('Time Sheet KN'!HZ271-'Time Sheet KN'!HY271)*24</f>
        <v>0</v>
      </c>
      <c r="HZ271" s="104">
        <f>VALUE('Time Sheet KN'!IB271-'Time Sheet KN'!IA271)*24</f>
        <v>0</v>
      </c>
      <c r="IA271" s="104">
        <f>VALUE('Time Sheet KN'!ID271-'Time Sheet KN'!IC271)*24</f>
        <v>0</v>
      </c>
      <c r="IB271" s="105">
        <f t="shared" si="2398"/>
        <v>0</v>
      </c>
      <c r="IC271" s="5">
        <f t="shared" si="2399"/>
        <v>0</v>
      </c>
      <c r="ID271" s="5"/>
      <c r="IE271" s="5">
        <f>LOOKUP(IE$6,'Daily Absent'!$O$6:$AX$6,'Daily Absent'!$O271:$AX271)</f>
        <v>0</v>
      </c>
      <c r="IF271" s="104">
        <f>VALUE('Time Sheet KN'!IG271-'Time Sheet KN'!IF271)*24</f>
        <v>0</v>
      </c>
      <c r="IG271" s="104">
        <f>VALUE('Time Sheet KN'!II271-'Time Sheet KN'!IH271)*24</f>
        <v>0</v>
      </c>
      <c r="IH271" s="104">
        <f>VALUE('Time Sheet KN'!IK271-'Time Sheet KN'!IJ271)*24</f>
        <v>0</v>
      </c>
      <c r="II271" s="105">
        <f t="shared" si="2400"/>
        <v>0</v>
      </c>
      <c r="IJ271" s="5">
        <f t="shared" si="2401"/>
        <v>0</v>
      </c>
      <c r="IK271" s="5"/>
      <c r="IL271" s="5">
        <f>LOOKUP(IL$6,'Daily Absent'!$O$6:$AX$6,'Daily Absent'!$O271:$AX271)</f>
        <v>0</v>
      </c>
      <c r="IM271" s="104">
        <f>VALUE('Time Sheet KN'!IN271-'Time Sheet KN'!IM271)*24</f>
        <v>0</v>
      </c>
      <c r="IN271" s="104">
        <f>VALUE('Time Sheet KN'!IP271-'Time Sheet KN'!IO271)*24</f>
        <v>0</v>
      </c>
      <c r="IO271" s="104">
        <f>VALUE('Time Sheet KN'!IR271-'Time Sheet KN'!IQ271)*24</f>
        <v>0</v>
      </c>
      <c r="IP271" s="105">
        <f t="shared" si="2402"/>
        <v>0</v>
      </c>
      <c r="IQ271" s="5">
        <f t="shared" si="2403"/>
        <v>0</v>
      </c>
      <c r="IR271" s="5"/>
      <c r="IS271" s="5">
        <f>LOOKUP(IS$6,'Daily Absent'!$O$6:$AX$6,'Daily Absent'!$O271:$AX271)</f>
        <v>0</v>
      </c>
      <c r="IT271" s="104">
        <f>VALUE('Time Sheet KN'!IU271-'Time Sheet KN'!IT271)*24</f>
        <v>0</v>
      </c>
      <c r="IU271" s="104">
        <f>VALUE('Time Sheet KN'!IW271-'Time Sheet KN'!IV271)*24</f>
        <v>0</v>
      </c>
      <c r="IV271" s="104">
        <f>VALUE('Time Sheet KN'!IY271-'Time Sheet KN'!IX271)*24</f>
        <v>0</v>
      </c>
      <c r="IW271" s="105">
        <f t="shared" si="2404"/>
        <v>0</v>
      </c>
      <c r="IX271" s="5">
        <f t="shared" si="2405"/>
        <v>0</v>
      </c>
      <c r="IY271" s="5"/>
      <c r="IZ271" s="5">
        <f>LOOKUP(IZ$6,'Daily Absent'!$O$6:$AX$6,'Daily Absent'!$O271:$AX271)</f>
        <v>0</v>
      </c>
      <c r="JA271" s="104">
        <f>VALUE('Time Sheet KN'!JB271-'Time Sheet KN'!JA271)*24</f>
        <v>0</v>
      </c>
      <c r="JB271" s="104">
        <f>VALUE('Time Sheet KN'!JD271-'Time Sheet KN'!JC271)*24</f>
        <v>0</v>
      </c>
      <c r="JC271" s="104">
        <f>VALUE('Time Sheet KN'!JF271-'Time Sheet KN'!JE271)*24</f>
        <v>0</v>
      </c>
      <c r="JD271" s="105">
        <f t="shared" si="2406"/>
        <v>0</v>
      </c>
      <c r="JE271" s="5">
        <f t="shared" si="2407"/>
        <v>0</v>
      </c>
      <c r="JF271" s="5"/>
    </row>
    <row r="272" spans="1:266" ht="21" customHeight="1">
      <c r="A272" s="54">
        <f>IF('Master MP Status'!A272&gt;0,'Master MP Status'!A272,"")</f>
        <v>264</v>
      </c>
      <c r="B272" s="5" t="str">
        <f>IF(ISTEXT('Master MP Status'!B272),'Master MP Status'!B272,"")</f>
        <v>DIRECT</v>
      </c>
      <c r="C272" s="153" t="str">
        <f>IF(OR(ISTEXT('Master MP Status'!C272),'Master MP Status'!C272&gt;0),'Master MP Status'!C272,"")</f>
        <v/>
      </c>
      <c r="D272" s="154" t="str">
        <f>IF(OR(ISTEXT('Master MP Status'!D272),'Master MP Status'!D272&gt;0),'Master MP Status'!D272,"")</f>
        <v>B250184</v>
      </c>
      <c r="E272" s="5" t="str">
        <f>IF(ISTEXT('Master MP Status'!E272),'Master MP Status'!E272,"")</f>
        <v>SUPRIADI</v>
      </c>
      <c r="F272" s="5" t="str">
        <f>IF(ISTEXT('Master MP Status'!F272),'Master MP Status'!F272,"")</f>
        <v/>
      </c>
      <c r="G272" s="5" t="str">
        <f>IF(ISTEXT('Master MP Status'!G272),'Master MP Status'!G272,"")</f>
        <v>Serang</v>
      </c>
      <c r="H272" s="5" t="str">
        <f>IF(ISTEXT('Master MP Status'!H272),'Master MP Status'!H272,"")</f>
        <v>MURSID</v>
      </c>
      <c r="I272" s="5" t="str">
        <f>IF(ISTEXT('Master MP Status'!I272),'Master MP Status'!I272,"")</f>
        <v>Pipe Fitter1</v>
      </c>
      <c r="J272" s="5" t="str">
        <f>IF(ISTEXT('Master MP Status'!J272),'Master MP Status'!J272,"")</f>
        <v>Fitter 1</v>
      </c>
      <c r="K272" s="9">
        <f>IF(OR('Master MP Status'!K272=0,'Master MP Status'!K272=""),"",'Master MP Status'!K272)</f>
        <v>45857</v>
      </c>
      <c r="L272" s="9">
        <f>IF(OR('Master MP Status'!L272=0,'Master MP Status'!L272=""),"",'Master MP Status'!L272)</f>
        <v>45857</v>
      </c>
      <c r="M272" s="9" t="str">
        <f>IF(OR('Master MP Status'!M272=0,'Master MP Status'!M272=""),"",'Master MP Status'!M272)</f>
        <v/>
      </c>
      <c r="N272" s="5" t="str">
        <f>IF(ISTEXT('Master MP Status'!N272),'Master MP Status'!N272,"")</f>
        <v/>
      </c>
      <c r="O272" s="5">
        <f>LOOKUP(O$6,'Daily Absent'!$O$6:$AX$6,'Daily Absent'!$O272:$AX272)</f>
        <v>0</v>
      </c>
      <c r="P272" s="104">
        <f>VALUE('Time Sheet KN'!Q272-'Time Sheet KN'!P272)*24</f>
        <v>0</v>
      </c>
      <c r="Q272" s="104">
        <f>VALUE('Time Sheet KN'!S272-'Time Sheet KN'!R272)*24</f>
        <v>0</v>
      </c>
      <c r="R272" s="104">
        <f>VALUE('Time Sheet KN'!U272-'Time Sheet KN'!T272)*24</f>
        <v>0</v>
      </c>
      <c r="S272" s="105">
        <f t="shared" si="2336"/>
        <v>0</v>
      </c>
      <c r="T272" s="5">
        <f t="shared" si="2337"/>
        <v>0</v>
      </c>
      <c r="U272" s="5"/>
      <c r="V272" s="5">
        <f>LOOKUP(V$6,'Daily Absent'!$O$6:$AX$6,'Daily Absent'!$O272:$AX272)</f>
        <v>0</v>
      </c>
      <c r="W272" s="104">
        <f>VALUE('Time Sheet KN'!X272-'Time Sheet KN'!W272)*24</f>
        <v>0</v>
      </c>
      <c r="X272" s="104">
        <f>VALUE('Time Sheet KN'!Z272-'Time Sheet KN'!Y272)*24</f>
        <v>0</v>
      </c>
      <c r="Y272" s="104">
        <f>VALUE('Time Sheet KN'!AB272-'Time Sheet KN'!AA272)*24</f>
        <v>0</v>
      </c>
      <c r="Z272" s="105">
        <f t="shared" si="2338"/>
        <v>0</v>
      </c>
      <c r="AA272" s="5">
        <f t="shared" si="2339"/>
        <v>0</v>
      </c>
      <c r="AB272" s="5"/>
      <c r="AC272" s="5">
        <f>LOOKUP(AC$6,'Daily Absent'!$O$6:$AX$6,'Daily Absent'!$O272:$AX272)</f>
        <v>0</v>
      </c>
      <c r="AD272" s="104">
        <f>VALUE('Time Sheet KN'!AE272-'Time Sheet KN'!AD272)*24</f>
        <v>0</v>
      </c>
      <c r="AE272" s="104">
        <f>VALUE('Time Sheet KN'!AG272-'Time Sheet KN'!AF272)*24</f>
        <v>0</v>
      </c>
      <c r="AF272" s="104">
        <f>VALUE('Time Sheet KN'!AI272-'Time Sheet KN'!AH272)*24</f>
        <v>0</v>
      </c>
      <c r="AG272" s="105">
        <f t="shared" si="2340"/>
        <v>0</v>
      </c>
      <c r="AH272" s="5">
        <f t="shared" si="2341"/>
        <v>0</v>
      </c>
      <c r="AI272" s="5"/>
      <c r="AJ272" s="5">
        <f>LOOKUP(AJ$6,'Daily Absent'!$O$6:$AX$6,'Daily Absent'!$O272:$AX272)</f>
        <v>0</v>
      </c>
      <c r="AK272" s="104">
        <f>VALUE('Time Sheet KN'!AL272-'Time Sheet KN'!AK272)*24</f>
        <v>0</v>
      </c>
      <c r="AL272" s="104">
        <f>VALUE('Time Sheet KN'!AN272-'Time Sheet KN'!AM272)*24</f>
        <v>0</v>
      </c>
      <c r="AM272" s="104">
        <f>VALUE('Time Sheet KN'!AP272-'Time Sheet KN'!AO272)*24</f>
        <v>0</v>
      </c>
      <c r="AN272" s="105">
        <f t="shared" si="2342"/>
        <v>0</v>
      </c>
      <c r="AO272" s="5">
        <f t="shared" si="2343"/>
        <v>0</v>
      </c>
      <c r="AP272" s="5"/>
      <c r="AQ272" s="5">
        <f>LOOKUP(AQ$6,'Daily Absent'!$O$6:$AX$6,'Daily Absent'!$O272:$AX272)</f>
        <v>0</v>
      </c>
      <c r="AR272" s="104">
        <f>VALUE('Time Sheet KN'!AS272-'Time Sheet KN'!AR272)*24</f>
        <v>0</v>
      </c>
      <c r="AS272" s="104">
        <f>VALUE('Time Sheet KN'!AU272-'Time Sheet KN'!AT272)*24</f>
        <v>0</v>
      </c>
      <c r="AT272" s="104">
        <f>VALUE('Time Sheet KN'!AW272-'Time Sheet KN'!AV272)*24</f>
        <v>0</v>
      </c>
      <c r="AU272" s="105">
        <f t="shared" si="2344"/>
        <v>0</v>
      </c>
      <c r="AV272" s="5">
        <f t="shared" si="2345"/>
        <v>0</v>
      </c>
      <c r="AW272" s="5"/>
      <c r="AX272" s="5">
        <f>LOOKUP(AX$6,'Daily Absent'!$O$6:$AX$6,'Daily Absent'!$O272:$AX272)</f>
        <v>0</v>
      </c>
      <c r="AY272" s="104">
        <f>VALUE('Time Sheet KN'!AZ272-'Time Sheet KN'!AY272)*24</f>
        <v>0</v>
      </c>
      <c r="AZ272" s="104">
        <f>VALUE('Time Sheet KN'!BB272-'Time Sheet KN'!BA272)*24</f>
        <v>0</v>
      </c>
      <c r="BA272" s="104">
        <f>VALUE('Time Sheet KN'!BD272-'Time Sheet KN'!BC272)*24</f>
        <v>0</v>
      </c>
      <c r="BB272" s="105">
        <f t="shared" si="2346"/>
        <v>0</v>
      </c>
      <c r="BC272" s="5">
        <f t="shared" si="2347"/>
        <v>0</v>
      </c>
      <c r="BD272" s="5"/>
      <c r="BE272" s="5">
        <f>LOOKUP(BE$6,'Daily Absent'!$O$6:$AX$6,'Daily Absent'!$O272:$AX272)</f>
        <v>0</v>
      </c>
      <c r="BF272" s="104">
        <f>VALUE('Time Sheet KN'!BG272-'Time Sheet KN'!BF272)*24</f>
        <v>0</v>
      </c>
      <c r="BG272" s="104">
        <f>VALUE('Time Sheet KN'!BI272-'Time Sheet KN'!BH272)*24</f>
        <v>0</v>
      </c>
      <c r="BH272" s="104">
        <f>VALUE('Time Sheet KN'!BK272-'Time Sheet KN'!BJ272)*24</f>
        <v>0</v>
      </c>
      <c r="BI272" s="105">
        <f t="shared" si="2348"/>
        <v>0</v>
      </c>
      <c r="BJ272" s="5">
        <f t="shared" si="2349"/>
        <v>0</v>
      </c>
      <c r="BK272" s="5"/>
      <c r="BL272" s="5">
        <f>LOOKUP(BL$6,'Daily Absent'!$O$6:$AX$6,'Daily Absent'!$O272:$AX272)</f>
        <v>0</v>
      </c>
      <c r="BM272" s="104">
        <f>VALUE('Time Sheet KN'!BN272-'Time Sheet KN'!BM272)*24</f>
        <v>0</v>
      </c>
      <c r="BN272" s="104">
        <f>VALUE('Time Sheet KN'!BP272-'Time Sheet KN'!BO272)*24</f>
        <v>0</v>
      </c>
      <c r="BO272" s="104">
        <f>VALUE('Time Sheet KN'!BR272-'Time Sheet KN'!BQ272)*24</f>
        <v>0</v>
      </c>
      <c r="BP272" s="105">
        <f t="shared" si="2350"/>
        <v>0</v>
      </c>
      <c r="BQ272" s="5">
        <f t="shared" si="2351"/>
        <v>0</v>
      </c>
      <c r="BR272" s="5"/>
      <c r="BS272" s="5">
        <f>LOOKUP(BS$6,'Daily Absent'!$O$6:$AX$6,'Daily Absent'!$O272:$AX272)</f>
        <v>0</v>
      </c>
      <c r="BT272" s="104">
        <f>VALUE('Time Sheet KN'!BU272-'Time Sheet KN'!BT272)*24</f>
        <v>0</v>
      </c>
      <c r="BU272" s="104">
        <f>VALUE('Time Sheet KN'!BW272-'Time Sheet KN'!BV272)*24</f>
        <v>0</v>
      </c>
      <c r="BV272" s="104">
        <f>VALUE('Time Sheet KN'!BY272-'Time Sheet KN'!BX272)*24</f>
        <v>0</v>
      </c>
      <c r="BW272" s="105">
        <f t="shared" si="2352"/>
        <v>0</v>
      </c>
      <c r="BX272" s="5">
        <f t="shared" si="2353"/>
        <v>0</v>
      </c>
      <c r="BY272" s="5"/>
      <c r="BZ272" s="5">
        <f>LOOKUP(BZ$6,'Daily Absent'!$O$6:$AX$6,'Daily Absent'!$O272:$AX272)</f>
        <v>0</v>
      </c>
      <c r="CA272" s="104">
        <f>VALUE('Time Sheet KN'!CB272-'Time Sheet KN'!CA272)*24</f>
        <v>0</v>
      </c>
      <c r="CB272" s="104">
        <f>VALUE('Time Sheet KN'!CD272-'Time Sheet KN'!CC272)*24</f>
        <v>0</v>
      </c>
      <c r="CC272" s="104">
        <f>VALUE('Time Sheet KN'!CF272-'Time Sheet KN'!CE272)*24</f>
        <v>0</v>
      </c>
      <c r="CD272" s="105">
        <f t="shared" si="2354"/>
        <v>0</v>
      </c>
      <c r="CE272" s="5">
        <f t="shared" si="2355"/>
        <v>0</v>
      </c>
      <c r="CF272" s="5"/>
      <c r="CG272" s="5">
        <f>LOOKUP(CG$6,'Daily Absent'!$O$6:$AX$6,'Daily Absent'!$O272:$AX272)</f>
        <v>0</v>
      </c>
      <c r="CH272" s="104">
        <f>VALUE('Time Sheet KN'!CI272-'Time Sheet KN'!CH272)*24</f>
        <v>0</v>
      </c>
      <c r="CI272" s="104">
        <f>VALUE('Time Sheet KN'!CK272-'Time Sheet KN'!CJ272)*24</f>
        <v>0</v>
      </c>
      <c r="CJ272" s="104">
        <f>VALUE('Time Sheet KN'!CM272-'Time Sheet KN'!CL272)*24</f>
        <v>0</v>
      </c>
      <c r="CK272" s="105">
        <f t="shared" si="2356"/>
        <v>0</v>
      </c>
      <c r="CL272" s="5">
        <f t="shared" si="2357"/>
        <v>0</v>
      </c>
      <c r="CM272" s="5"/>
      <c r="CN272" s="5">
        <f>LOOKUP(CN$6,'Daily Absent'!$O$6:$AX$6,'Daily Absent'!$O272:$AX272)</f>
        <v>0</v>
      </c>
      <c r="CO272" s="104">
        <f>VALUE('Time Sheet KN'!CP272-'Time Sheet KN'!CO272)*24</f>
        <v>0</v>
      </c>
      <c r="CP272" s="104">
        <f>VALUE('Time Sheet KN'!CR272-'Time Sheet KN'!CQ272)*24</f>
        <v>0</v>
      </c>
      <c r="CQ272" s="104">
        <f>VALUE('Time Sheet KN'!CT272-'Time Sheet KN'!CS272)*24</f>
        <v>0</v>
      </c>
      <c r="CR272" s="105">
        <f t="shared" si="2358"/>
        <v>0</v>
      </c>
      <c r="CS272" s="5">
        <f t="shared" si="2359"/>
        <v>0</v>
      </c>
      <c r="CT272" s="5"/>
      <c r="CU272" s="5">
        <f>LOOKUP(CU$6,'Daily Absent'!$O$6:$AX$6,'Daily Absent'!$O272:$AX272)</f>
        <v>0</v>
      </c>
      <c r="CV272" s="104">
        <f>VALUE('Time Sheet KN'!CW272-'Time Sheet KN'!CV272)*24</f>
        <v>0</v>
      </c>
      <c r="CW272" s="104">
        <f>VALUE('Time Sheet KN'!CY272-'Time Sheet KN'!CX272)*24</f>
        <v>0</v>
      </c>
      <c r="CX272" s="104">
        <f>VALUE('Time Sheet KN'!DA272-'Time Sheet KN'!CZ272)*24</f>
        <v>0</v>
      </c>
      <c r="CY272" s="105">
        <f t="shared" si="2360"/>
        <v>0</v>
      </c>
      <c r="CZ272" s="5">
        <f t="shared" si="2361"/>
        <v>0</v>
      </c>
      <c r="DA272" s="5"/>
      <c r="DB272" s="5">
        <f>LOOKUP(DB$6,'Daily Absent'!$O$6:$AX$6,'Daily Absent'!$O272:$AX272)</f>
        <v>0</v>
      </c>
      <c r="DC272" s="104">
        <f>VALUE('Time Sheet KN'!DD272-'Time Sheet KN'!DC272)*24</f>
        <v>0</v>
      </c>
      <c r="DD272" s="104">
        <f>VALUE('Time Sheet KN'!DF272-'Time Sheet KN'!DE272)*24</f>
        <v>0</v>
      </c>
      <c r="DE272" s="104">
        <f>VALUE('Time Sheet KN'!DH272-'Time Sheet KN'!DG272)*24</f>
        <v>0</v>
      </c>
      <c r="DF272" s="105">
        <f t="shared" si="2362"/>
        <v>0</v>
      </c>
      <c r="DG272" s="5">
        <f t="shared" si="2363"/>
        <v>0</v>
      </c>
      <c r="DH272" s="5"/>
      <c r="DI272" s="5">
        <f>LOOKUP(DI$6,'Daily Absent'!$O$6:$AX$6,'Daily Absent'!$O272:$AX272)</f>
        <v>0</v>
      </c>
      <c r="DJ272" s="104">
        <f>VALUE('Time Sheet KN'!DK272-'Time Sheet KN'!DJ272)*24</f>
        <v>0</v>
      </c>
      <c r="DK272" s="104">
        <f>VALUE('Time Sheet KN'!DM272-'Time Sheet KN'!DL272)*24</f>
        <v>0</v>
      </c>
      <c r="DL272" s="104">
        <f>VALUE('Time Sheet KN'!DO272-'Time Sheet KN'!DN272)*24</f>
        <v>0</v>
      </c>
      <c r="DM272" s="105">
        <f t="shared" si="2364"/>
        <v>0</v>
      </c>
      <c r="DN272" s="5">
        <f t="shared" si="2365"/>
        <v>0</v>
      </c>
      <c r="DO272" s="5"/>
      <c r="DP272" s="5">
        <f>LOOKUP(DP$6,'Daily Absent'!$O$6:$AX$6,'Daily Absent'!$O272:$AX272)</f>
        <v>0</v>
      </c>
      <c r="DQ272" s="104">
        <f>VALUE('Time Sheet KN'!DR272-'Time Sheet KN'!DQ272)*24</f>
        <v>0</v>
      </c>
      <c r="DR272" s="104">
        <f>VALUE('Time Sheet KN'!DT272-'Time Sheet KN'!DS272)*24</f>
        <v>0</v>
      </c>
      <c r="DS272" s="104">
        <f>VALUE('Time Sheet KN'!DV272-'Time Sheet KN'!DU272)*24</f>
        <v>0</v>
      </c>
      <c r="DT272" s="105">
        <f t="shared" si="2366"/>
        <v>0</v>
      </c>
      <c r="DU272" s="5">
        <f t="shared" si="2367"/>
        <v>0</v>
      </c>
      <c r="DV272" s="5"/>
      <c r="DW272" s="5">
        <f>LOOKUP(DW$6,'Daily Absent'!$O$6:$AX$6,'Daily Absent'!$O272:$AX272)</f>
        <v>0</v>
      </c>
      <c r="DX272" s="104">
        <f>VALUE('Time Sheet KN'!DY272-'Time Sheet KN'!DX272)*24</f>
        <v>0</v>
      </c>
      <c r="DY272" s="104">
        <f>VALUE('Time Sheet KN'!EA272-'Time Sheet KN'!DZ272)*24</f>
        <v>0</v>
      </c>
      <c r="DZ272" s="104">
        <f>VALUE('Time Sheet KN'!EC272-'Time Sheet KN'!EB272)*24</f>
        <v>0</v>
      </c>
      <c r="EA272" s="105">
        <f t="shared" si="2368"/>
        <v>0</v>
      </c>
      <c r="EB272" s="5">
        <f t="shared" si="2369"/>
        <v>0</v>
      </c>
      <c r="EC272" s="5"/>
      <c r="ED272" s="5">
        <f>LOOKUP(ED$6,'Daily Absent'!$O$6:$AX$6,'Daily Absent'!$O272:$AX272)</f>
        <v>0</v>
      </c>
      <c r="EE272" s="104">
        <f>VALUE('Time Sheet KN'!EF272-'Time Sheet KN'!EE272)*24</f>
        <v>0</v>
      </c>
      <c r="EF272" s="104">
        <f>VALUE('Time Sheet KN'!EH272-'Time Sheet KN'!EG272)*24</f>
        <v>0</v>
      </c>
      <c r="EG272" s="104">
        <f>VALUE('Time Sheet KN'!EJ272-'Time Sheet KN'!EI272)*24</f>
        <v>0</v>
      </c>
      <c r="EH272" s="105">
        <f t="shared" si="2370"/>
        <v>0</v>
      </c>
      <c r="EI272" s="5">
        <f t="shared" si="2371"/>
        <v>0</v>
      </c>
      <c r="EJ272" s="5"/>
      <c r="EK272" s="5">
        <f>LOOKUP(EK$6,'Daily Absent'!$O$6:$AX$6,'Daily Absent'!$O272:$AX272)</f>
        <v>1</v>
      </c>
      <c r="EL272" s="104">
        <f>VALUE('Time Sheet KN'!EM272-'Time Sheet KN'!EL272)*24</f>
        <v>5</v>
      </c>
      <c r="EM272" s="104">
        <f>VALUE('Time Sheet KN'!EO272-'Time Sheet KN'!EN272)*24</f>
        <v>5.0000000000000009</v>
      </c>
      <c r="EN272" s="104">
        <f>VALUE('Time Sheet KN'!EQ272-'Time Sheet KN'!EP272)*24</f>
        <v>0</v>
      </c>
      <c r="EO272" s="105">
        <f t="shared" si="2372"/>
        <v>9</v>
      </c>
      <c r="EP272" s="5">
        <f t="shared" si="2373"/>
        <v>1</v>
      </c>
      <c r="EQ272" s="5"/>
      <c r="ER272" s="5">
        <f>LOOKUP(ER$6,'Daily Absent'!$O$6:$AX$6,'Daily Absent'!$O272:$AX272)</f>
        <v>0</v>
      </c>
      <c r="ES272" s="104">
        <f>VALUE('Time Sheet KN'!ET272-'Time Sheet KN'!ES272)*24</f>
        <v>0</v>
      </c>
      <c r="ET272" s="104">
        <f>VALUE('Time Sheet KN'!EV272-'Time Sheet KN'!EU272)*24</f>
        <v>0</v>
      </c>
      <c r="EU272" s="104">
        <f>VALUE('Time Sheet KN'!EX272-'Time Sheet KN'!EW272)*24</f>
        <v>0</v>
      </c>
      <c r="EV272" s="105">
        <f t="shared" si="2374"/>
        <v>0</v>
      </c>
      <c r="EW272" s="5">
        <f t="shared" si="2375"/>
        <v>0</v>
      </c>
      <c r="EX272" s="5"/>
      <c r="EY272" s="5">
        <f>LOOKUP(EY$6,'Daily Absent'!$O$6:$AX$6,'Daily Absent'!$O272:$AX272)</f>
        <v>1</v>
      </c>
      <c r="EZ272" s="104">
        <f>VALUE('Time Sheet KN'!FA272-'Time Sheet KN'!EZ272)*24</f>
        <v>5</v>
      </c>
      <c r="FA272" s="104">
        <f>VALUE('Time Sheet KN'!FC272-'Time Sheet KN'!FB272)*24</f>
        <v>5.0000000000000009</v>
      </c>
      <c r="FB272" s="104">
        <f>VALUE('Time Sheet KN'!FE272-'Time Sheet KN'!FD272)*24</f>
        <v>3</v>
      </c>
      <c r="FC272" s="105">
        <f t="shared" si="2376"/>
        <v>10</v>
      </c>
      <c r="FD272" s="5">
        <f t="shared" si="2377"/>
        <v>3</v>
      </c>
      <c r="FE272" s="5"/>
      <c r="FF272" s="5">
        <f>LOOKUP(FF$6,'Daily Absent'!$O$6:$AX$6,'Daily Absent'!$O272:$AX272)</f>
        <v>1</v>
      </c>
      <c r="FG272" s="104">
        <f>VALUE('Time Sheet KN'!FH272-'Time Sheet KN'!FG272)*24</f>
        <v>0</v>
      </c>
      <c r="FH272" s="104">
        <f>VALUE('Time Sheet KN'!FJ272-'Time Sheet KN'!FI272)*24</f>
        <v>0</v>
      </c>
      <c r="FI272" s="104">
        <f>VALUE('Time Sheet KN'!FL272-'Time Sheet KN'!FK272)*24</f>
        <v>0</v>
      </c>
      <c r="FJ272" s="105">
        <f t="shared" si="2378"/>
        <v>0</v>
      </c>
      <c r="FK272" s="5">
        <f t="shared" si="2379"/>
        <v>0</v>
      </c>
      <c r="FL272" s="5"/>
      <c r="FM272" s="5">
        <f>LOOKUP(FM$6,'Daily Absent'!$O$6:$AX$6,'Daily Absent'!$O272:$AX272)</f>
        <v>0</v>
      </c>
      <c r="FN272" s="104">
        <f>VALUE('Time Sheet KN'!FO272-'Time Sheet KN'!FN272)*24</f>
        <v>0</v>
      </c>
      <c r="FO272" s="104">
        <f>VALUE('Time Sheet KN'!FQ272-'Time Sheet KN'!FP272)*24</f>
        <v>0</v>
      </c>
      <c r="FP272" s="104">
        <f>VALUE('Time Sheet KN'!FS272-'Time Sheet KN'!FR272)*24</f>
        <v>0</v>
      </c>
      <c r="FQ272" s="105">
        <f t="shared" si="2380"/>
        <v>0</v>
      </c>
      <c r="FR272" s="5">
        <f t="shared" si="2381"/>
        <v>0</v>
      </c>
      <c r="FS272" s="5"/>
      <c r="FT272" s="5">
        <f>LOOKUP(FT$6,'Daily Absent'!$O$6:$AX$6,'Daily Absent'!$O272:$AX272)</f>
        <v>0</v>
      </c>
      <c r="FU272" s="104">
        <f>VALUE('Time Sheet KN'!FV272-'Time Sheet KN'!FU272)*24</f>
        <v>0</v>
      </c>
      <c r="FV272" s="104">
        <f>VALUE('Time Sheet KN'!FX272-'Time Sheet KN'!FW272)*24</f>
        <v>0</v>
      </c>
      <c r="FW272" s="104">
        <f>VALUE('Time Sheet KN'!FZ272-'Time Sheet KN'!FY272)*24</f>
        <v>0</v>
      </c>
      <c r="FX272" s="105">
        <f t="shared" si="2382"/>
        <v>0</v>
      </c>
      <c r="FY272" s="5">
        <f t="shared" si="2383"/>
        <v>0</v>
      </c>
      <c r="FZ272" s="5"/>
      <c r="GA272" s="5">
        <f>LOOKUP(GA$6,'Daily Absent'!$O$6:$AX$6,'Daily Absent'!$O272:$AX272)</f>
        <v>0</v>
      </c>
      <c r="GB272" s="104">
        <f>VALUE('Time Sheet KN'!GC272-'Time Sheet KN'!GB272)*24</f>
        <v>0</v>
      </c>
      <c r="GC272" s="104">
        <f>VALUE('Time Sheet KN'!GE272-'Time Sheet KN'!GD272)*24</f>
        <v>0</v>
      </c>
      <c r="GD272" s="104">
        <f>VALUE('Time Sheet KN'!GG272-'Time Sheet KN'!GF272)*24</f>
        <v>0</v>
      </c>
      <c r="GE272" s="105">
        <f t="shared" si="2384"/>
        <v>0</v>
      </c>
      <c r="GF272" s="5">
        <f t="shared" si="2385"/>
        <v>0</v>
      </c>
      <c r="GG272" s="5"/>
      <c r="GH272" s="5">
        <f>LOOKUP(GH$6,'Daily Absent'!$O$6:$AX$6,'Daily Absent'!$O272:$AX272)</f>
        <v>0</v>
      </c>
      <c r="GI272" s="104">
        <f>VALUE('Time Sheet KN'!GJ272-'Time Sheet KN'!GI272)*24</f>
        <v>0</v>
      </c>
      <c r="GJ272" s="104">
        <f>VALUE('Time Sheet KN'!GL272-'Time Sheet KN'!GK272)*24</f>
        <v>0</v>
      </c>
      <c r="GK272" s="104">
        <f>VALUE('Time Sheet KN'!GN272-'Time Sheet KN'!GM272)*24</f>
        <v>0</v>
      </c>
      <c r="GL272" s="105">
        <f t="shared" si="2386"/>
        <v>0</v>
      </c>
      <c r="GM272" s="5">
        <f t="shared" si="2387"/>
        <v>0</v>
      </c>
      <c r="GN272" s="5"/>
      <c r="GO272" s="5">
        <f>LOOKUP(GO$6,'Daily Absent'!$O$6:$AX$6,'Daily Absent'!$O272:$AX272)</f>
        <v>0</v>
      </c>
      <c r="GP272" s="104">
        <f>VALUE('Time Sheet KN'!GQ272-'Time Sheet KN'!GP272)*24</f>
        <v>0</v>
      </c>
      <c r="GQ272" s="104">
        <f>VALUE('Time Sheet KN'!GS272-'Time Sheet KN'!GR272)*24</f>
        <v>0</v>
      </c>
      <c r="GR272" s="104">
        <f>VALUE('Time Sheet KN'!GU272-'Time Sheet KN'!GT272)*24</f>
        <v>0</v>
      </c>
      <c r="GS272" s="105">
        <f t="shared" si="2388"/>
        <v>0</v>
      </c>
      <c r="GT272" s="5">
        <f t="shared" si="2389"/>
        <v>0</v>
      </c>
      <c r="GU272" s="5"/>
      <c r="GV272" s="5">
        <f>LOOKUP(GV$6,'Daily Absent'!$O$6:$AX$6,'Daily Absent'!$O272:$AX272)</f>
        <v>0</v>
      </c>
      <c r="GW272" s="104">
        <f>VALUE('Time Sheet KN'!GX272-'Time Sheet KN'!GW272)*24</f>
        <v>0</v>
      </c>
      <c r="GX272" s="104">
        <f>VALUE('Time Sheet KN'!GZ272-'Time Sheet KN'!GY272)*24</f>
        <v>0</v>
      </c>
      <c r="GY272" s="104">
        <f>VALUE('Time Sheet KN'!HB272-'Time Sheet KN'!HA272)*24</f>
        <v>0</v>
      </c>
      <c r="GZ272" s="105">
        <f t="shared" si="2390"/>
        <v>0</v>
      </c>
      <c r="HA272" s="5">
        <f t="shared" si="2391"/>
        <v>0</v>
      </c>
      <c r="HB272" s="5"/>
      <c r="HC272" s="5">
        <f>LOOKUP(HC$6,'Daily Absent'!$O$6:$AX$6,'Daily Absent'!$O272:$AX272)</f>
        <v>0</v>
      </c>
      <c r="HD272" s="104">
        <f>VALUE('Time Sheet KN'!HE272-'Time Sheet KN'!HD272)*24</f>
        <v>0</v>
      </c>
      <c r="HE272" s="104">
        <f>VALUE('Time Sheet KN'!HG272-'Time Sheet KN'!HF272)*24</f>
        <v>0</v>
      </c>
      <c r="HF272" s="104">
        <f>VALUE('Time Sheet KN'!HI272-'Time Sheet KN'!HH272)*24</f>
        <v>0</v>
      </c>
      <c r="HG272" s="105">
        <f t="shared" si="2392"/>
        <v>0</v>
      </c>
      <c r="HH272" s="5">
        <f t="shared" si="2393"/>
        <v>0</v>
      </c>
      <c r="HI272" s="5"/>
      <c r="HJ272" s="5">
        <f>LOOKUP(HJ$6,'Daily Absent'!$O$6:$AX$6,'Daily Absent'!$O272:$AX272)</f>
        <v>0</v>
      </c>
      <c r="HK272" s="104">
        <f>VALUE('Time Sheet KN'!HL272-'Time Sheet KN'!HK272)*24</f>
        <v>0</v>
      </c>
      <c r="HL272" s="104">
        <f>VALUE('Time Sheet KN'!HN272-'Time Sheet KN'!HM272)*24</f>
        <v>0</v>
      </c>
      <c r="HM272" s="104">
        <f>VALUE('Time Sheet KN'!HP272-'Time Sheet KN'!HO272)*24</f>
        <v>0</v>
      </c>
      <c r="HN272" s="105">
        <f t="shared" si="2394"/>
        <v>0</v>
      </c>
      <c r="HO272" s="5">
        <f t="shared" si="2395"/>
        <v>0</v>
      </c>
      <c r="HP272" s="5"/>
      <c r="HQ272" s="5">
        <f>LOOKUP(HQ$6,'Daily Absent'!$O$6:$AX$6,'Daily Absent'!$O272:$AX272)</f>
        <v>0</v>
      </c>
      <c r="HR272" s="104">
        <f>VALUE('Time Sheet KN'!HS272-'Time Sheet KN'!HR272)*24</f>
        <v>0</v>
      </c>
      <c r="HS272" s="104">
        <f>VALUE('Time Sheet KN'!HU272-'Time Sheet KN'!HT272)*24</f>
        <v>0</v>
      </c>
      <c r="HT272" s="104">
        <f>VALUE('Time Sheet KN'!HW272-'Time Sheet KN'!HV272)*24</f>
        <v>0</v>
      </c>
      <c r="HU272" s="105">
        <f t="shared" si="2396"/>
        <v>0</v>
      </c>
      <c r="HV272" s="5">
        <f t="shared" si="2397"/>
        <v>0</v>
      </c>
      <c r="HW272" s="5"/>
      <c r="HX272" s="5">
        <f>LOOKUP(HX$6,'Daily Absent'!$O$6:$AX$6,'Daily Absent'!$O272:$AX272)</f>
        <v>0</v>
      </c>
      <c r="HY272" s="104">
        <f>VALUE('Time Sheet KN'!HZ272-'Time Sheet KN'!HY272)*24</f>
        <v>0</v>
      </c>
      <c r="HZ272" s="104">
        <f>VALUE('Time Sheet KN'!IB272-'Time Sheet KN'!IA272)*24</f>
        <v>0</v>
      </c>
      <c r="IA272" s="104">
        <f>VALUE('Time Sheet KN'!ID272-'Time Sheet KN'!IC272)*24</f>
        <v>0</v>
      </c>
      <c r="IB272" s="105">
        <f t="shared" si="2398"/>
        <v>0</v>
      </c>
      <c r="IC272" s="5">
        <f t="shared" si="2399"/>
        <v>0</v>
      </c>
      <c r="ID272" s="5"/>
      <c r="IE272" s="5">
        <f>LOOKUP(IE$6,'Daily Absent'!$O$6:$AX$6,'Daily Absent'!$O272:$AX272)</f>
        <v>0</v>
      </c>
      <c r="IF272" s="104">
        <f>VALUE('Time Sheet KN'!IG272-'Time Sheet KN'!IF272)*24</f>
        <v>0</v>
      </c>
      <c r="IG272" s="104">
        <f>VALUE('Time Sheet KN'!II272-'Time Sheet KN'!IH272)*24</f>
        <v>0</v>
      </c>
      <c r="IH272" s="104">
        <f>VALUE('Time Sheet KN'!IK272-'Time Sheet KN'!IJ272)*24</f>
        <v>0</v>
      </c>
      <c r="II272" s="105">
        <f t="shared" si="2400"/>
        <v>0</v>
      </c>
      <c r="IJ272" s="5">
        <f t="shared" si="2401"/>
        <v>0</v>
      </c>
      <c r="IK272" s="5"/>
      <c r="IL272" s="5">
        <f>LOOKUP(IL$6,'Daily Absent'!$O$6:$AX$6,'Daily Absent'!$O272:$AX272)</f>
        <v>0</v>
      </c>
      <c r="IM272" s="104">
        <f>VALUE('Time Sheet KN'!IN272-'Time Sheet KN'!IM272)*24</f>
        <v>0</v>
      </c>
      <c r="IN272" s="104">
        <f>VALUE('Time Sheet KN'!IP272-'Time Sheet KN'!IO272)*24</f>
        <v>0</v>
      </c>
      <c r="IO272" s="104">
        <f>VALUE('Time Sheet KN'!IR272-'Time Sheet KN'!IQ272)*24</f>
        <v>0</v>
      </c>
      <c r="IP272" s="105">
        <f t="shared" si="2402"/>
        <v>0</v>
      </c>
      <c r="IQ272" s="5">
        <f t="shared" si="2403"/>
        <v>0</v>
      </c>
      <c r="IR272" s="5"/>
      <c r="IS272" s="5">
        <f>LOOKUP(IS$6,'Daily Absent'!$O$6:$AX$6,'Daily Absent'!$O272:$AX272)</f>
        <v>0</v>
      </c>
      <c r="IT272" s="104">
        <f>VALUE('Time Sheet KN'!IU272-'Time Sheet KN'!IT272)*24</f>
        <v>0</v>
      </c>
      <c r="IU272" s="104">
        <f>VALUE('Time Sheet KN'!IW272-'Time Sheet KN'!IV272)*24</f>
        <v>0</v>
      </c>
      <c r="IV272" s="104">
        <f>VALUE('Time Sheet KN'!IY272-'Time Sheet KN'!IX272)*24</f>
        <v>0</v>
      </c>
      <c r="IW272" s="105">
        <f t="shared" si="2404"/>
        <v>0</v>
      </c>
      <c r="IX272" s="5">
        <f t="shared" si="2405"/>
        <v>0</v>
      </c>
      <c r="IY272" s="5"/>
      <c r="IZ272" s="5">
        <f>LOOKUP(IZ$6,'Daily Absent'!$O$6:$AX$6,'Daily Absent'!$O272:$AX272)</f>
        <v>0</v>
      </c>
      <c r="JA272" s="104">
        <f>VALUE('Time Sheet KN'!JB272-'Time Sheet KN'!JA272)*24</f>
        <v>0</v>
      </c>
      <c r="JB272" s="104">
        <f>VALUE('Time Sheet KN'!JD272-'Time Sheet KN'!JC272)*24</f>
        <v>0</v>
      </c>
      <c r="JC272" s="104">
        <f>VALUE('Time Sheet KN'!JF272-'Time Sheet KN'!JE272)*24</f>
        <v>0</v>
      </c>
      <c r="JD272" s="105">
        <f t="shared" si="2406"/>
        <v>0</v>
      </c>
      <c r="JE272" s="5">
        <f t="shared" si="2407"/>
        <v>0</v>
      </c>
      <c r="JF272" s="5"/>
    </row>
    <row r="273" spans="1:266" ht="21" customHeight="1">
      <c r="A273" s="54">
        <f>IF('Master MP Status'!A273&gt;0,'Master MP Status'!A273,"")</f>
        <v>265</v>
      </c>
      <c r="B273" s="5" t="str">
        <f>IF(ISTEXT('Master MP Status'!B273),'Master MP Status'!B273,"")</f>
        <v>DIRECT</v>
      </c>
      <c r="C273" s="153" t="str">
        <f>IF(OR(ISTEXT('Master MP Status'!C273),'Master MP Status'!C273&gt;0),'Master MP Status'!C273,"")</f>
        <v/>
      </c>
      <c r="D273" s="154" t="str">
        <f>IF(OR(ISTEXT('Master MP Status'!D273),'Master MP Status'!D273&gt;0),'Master MP Status'!D273,"")</f>
        <v>B250185</v>
      </c>
      <c r="E273" s="5" t="str">
        <f>IF(ISTEXT('Master MP Status'!E273),'Master MP Status'!E273,"")</f>
        <v>SURYA AGUNG PUTRA</v>
      </c>
      <c r="F273" s="5" t="str">
        <f>IF(ISTEXT('Master MP Status'!F273),'Master MP Status'!F273,"")</f>
        <v/>
      </c>
      <c r="G273" s="5" t="str">
        <f>IF(ISTEXT('Master MP Status'!G273),'Master MP Status'!G273,"")</f>
        <v>Serang</v>
      </c>
      <c r="H273" s="5" t="str">
        <f>IF(ISTEXT('Master MP Status'!H273),'Master MP Status'!H273,"")</f>
        <v>MURSID</v>
      </c>
      <c r="I273" s="5" t="str">
        <f>IF(ISTEXT('Master MP Status'!I273),'Master MP Status'!I273,"")</f>
        <v>Pipe Fitter1</v>
      </c>
      <c r="J273" s="5" t="str">
        <f>IF(ISTEXT('Master MP Status'!J273),'Master MP Status'!J273,"")</f>
        <v>Fitter 1</v>
      </c>
      <c r="K273" s="9">
        <f>IF(OR('Master MP Status'!K273=0,'Master MP Status'!K273=""),"",'Master MP Status'!K273)</f>
        <v>45857</v>
      </c>
      <c r="L273" s="9">
        <f>IF(OR('Master MP Status'!L273=0,'Master MP Status'!L273=""),"",'Master MP Status'!L273)</f>
        <v>45857</v>
      </c>
      <c r="M273" s="9" t="str">
        <f>IF(OR('Master MP Status'!M273=0,'Master MP Status'!M273=""),"",'Master MP Status'!M273)</f>
        <v/>
      </c>
      <c r="N273" s="5" t="str">
        <f>IF(ISTEXT('Master MP Status'!N273),'Master MP Status'!N273,"")</f>
        <v/>
      </c>
      <c r="O273" s="5">
        <f>LOOKUP(O$6,'Daily Absent'!$O$6:$AX$6,'Daily Absent'!$O273:$AX273)</f>
        <v>0</v>
      </c>
      <c r="P273" s="104">
        <f>VALUE('Time Sheet KN'!Q273-'Time Sheet KN'!P273)*24</f>
        <v>0</v>
      </c>
      <c r="Q273" s="104">
        <f>VALUE('Time Sheet KN'!S273-'Time Sheet KN'!R273)*24</f>
        <v>0</v>
      </c>
      <c r="R273" s="104">
        <f>VALUE('Time Sheet KN'!U273-'Time Sheet KN'!T273)*24</f>
        <v>0</v>
      </c>
      <c r="S273" s="105">
        <f t="shared" si="2336"/>
        <v>0</v>
      </c>
      <c r="T273" s="5">
        <f t="shared" si="2337"/>
        <v>0</v>
      </c>
      <c r="U273" s="5"/>
      <c r="V273" s="5">
        <f>LOOKUP(V$6,'Daily Absent'!$O$6:$AX$6,'Daily Absent'!$O273:$AX273)</f>
        <v>0</v>
      </c>
      <c r="W273" s="104">
        <f>VALUE('Time Sheet KN'!X273-'Time Sheet KN'!W273)*24</f>
        <v>0</v>
      </c>
      <c r="X273" s="104">
        <f>VALUE('Time Sheet KN'!Z273-'Time Sheet KN'!Y273)*24</f>
        <v>0</v>
      </c>
      <c r="Y273" s="104">
        <f>VALUE('Time Sheet KN'!AB273-'Time Sheet KN'!AA273)*24</f>
        <v>0</v>
      </c>
      <c r="Z273" s="105">
        <f t="shared" si="2338"/>
        <v>0</v>
      </c>
      <c r="AA273" s="5">
        <f t="shared" si="2339"/>
        <v>0</v>
      </c>
      <c r="AB273" s="5"/>
      <c r="AC273" s="5">
        <f>LOOKUP(AC$6,'Daily Absent'!$O$6:$AX$6,'Daily Absent'!$O273:$AX273)</f>
        <v>0</v>
      </c>
      <c r="AD273" s="104">
        <f>VALUE('Time Sheet KN'!AE273-'Time Sheet KN'!AD273)*24</f>
        <v>0</v>
      </c>
      <c r="AE273" s="104">
        <f>VALUE('Time Sheet KN'!AG273-'Time Sheet KN'!AF273)*24</f>
        <v>0</v>
      </c>
      <c r="AF273" s="104">
        <f>VALUE('Time Sheet KN'!AI273-'Time Sheet KN'!AH273)*24</f>
        <v>0</v>
      </c>
      <c r="AG273" s="105">
        <f t="shared" si="2340"/>
        <v>0</v>
      </c>
      <c r="AH273" s="5">
        <f t="shared" si="2341"/>
        <v>0</v>
      </c>
      <c r="AI273" s="5"/>
      <c r="AJ273" s="5">
        <f>LOOKUP(AJ$6,'Daily Absent'!$O$6:$AX$6,'Daily Absent'!$O273:$AX273)</f>
        <v>0</v>
      </c>
      <c r="AK273" s="104">
        <f>VALUE('Time Sheet KN'!AL273-'Time Sheet KN'!AK273)*24</f>
        <v>0</v>
      </c>
      <c r="AL273" s="104">
        <f>VALUE('Time Sheet KN'!AN273-'Time Sheet KN'!AM273)*24</f>
        <v>0</v>
      </c>
      <c r="AM273" s="104">
        <f>VALUE('Time Sheet KN'!AP273-'Time Sheet KN'!AO273)*24</f>
        <v>0</v>
      </c>
      <c r="AN273" s="105">
        <f t="shared" si="2342"/>
        <v>0</v>
      </c>
      <c r="AO273" s="5">
        <f t="shared" si="2343"/>
        <v>0</v>
      </c>
      <c r="AP273" s="5"/>
      <c r="AQ273" s="5">
        <f>LOOKUP(AQ$6,'Daily Absent'!$O$6:$AX$6,'Daily Absent'!$O273:$AX273)</f>
        <v>0</v>
      </c>
      <c r="AR273" s="104">
        <f>VALUE('Time Sheet KN'!AS273-'Time Sheet KN'!AR273)*24</f>
        <v>0</v>
      </c>
      <c r="AS273" s="104">
        <f>VALUE('Time Sheet KN'!AU273-'Time Sheet KN'!AT273)*24</f>
        <v>0</v>
      </c>
      <c r="AT273" s="104">
        <f>VALUE('Time Sheet KN'!AW273-'Time Sheet KN'!AV273)*24</f>
        <v>0</v>
      </c>
      <c r="AU273" s="105">
        <f t="shared" si="2344"/>
        <v>0</v>
      </c>
      <c r="AV273" s="5">
        <f t="shared" si="2345"/>
        <v>0</v>
      </c>
      <c r="AW273" s="5"/>
      <c r="AX273" s="5">
        <f>LOOKUP(AX$6,'Daily Absent'!$O$6:$AX$6,'Daily Absent'!$O273:$AX273)</f>
        <v>0</v>
      </c>
      <c r="AY273" s="104">
        <f>VALUE('Time Sheet KN'!AZ273-'Time Sheet KN'!AY273)*24</f>
        <v>0</v>
      </c>
      <c r="AZ273" s="104">
        <f>VALUE('Time Sheet KN'!BB273-'Time Sheet KN'!BA273)*24</f>
        <v>0</v>
      </c>
      <c r="BA273" s="104">
        <f>VALUE('Time Sheet KN'!BD273-'Time Sheet KN'!BC273)*24</f>
        <v>0</v>
      </c>
      <c r="BB273" s="105">
        <f t="shared" si="2346"/>
        <v>0</v>
      </c>
      <c r="BC273" s="5">
        <f t="shared" si="2347"/>
        <v>0</v>
      </c>
      <c r="BD273" s="5"/>
      <c r="BE273" s="5">
        <f>LOOKUP(BE$6,'Daily Absent'!$O$6:$AX$6,'Daily Absent'!$O273:$AX273)</f>
        <v>0</v>
      </c>
      <c r="BF273" s="104">
        <f>VALUE('Time Sheet KN'!BG273-'Time Sheet KN'!BF273)*24</f>
        <v>0</v>
      </c>
      <c r="BG273" s="104">
        <f>VALUE('Time Sheet KN'!BI273-'Time Sheet KN'!BH273)*24</f>
        <v>0</v>
      </c>
      <c r="BH273" s="104">
        <f>VALUE('Time Sheet KN'!BK273-'Time Sheet KN'!BJ273)*24</f>
        <v>0</v>
      </c>
      <c r="BI273" s="105">
        <f t="shared" si="2348"/>
        <v>0</v>
      </c>
      <c r="BJ273" s="5">
        <f t="shared" si="2349"/>
        <v>0</v>
      </c>
      <c r="BK273" s="5"/>
      <c r="BL273" s="5">
        <f>LOOKUP(BL$6,'Daily Absent'!$O$6:$AX$6,'Daily Absent'!$O273:$AX273)</f>
        <v>0</v>
      </c>
      <c r="BM273" s="104">
        <f>VALUE('Time Sheet KN'!BN273-'Time Sheet KN'!BM273)*24</f>
        <v>0</v>
      </c>
      <c r="BN273" s="104">
        <f>VALUE('Time Sheet KN'!BP273-'Time Sheet KN'!BO273)*24</f>
        <v>0</v>
      </c>
      <c r="BO273" s="104">
        <f>VALUE('Time Sheet KN'!BR273-'Time Sheet KN'!BQ273)*24</f>
        <v>0</v>
      </c>
      <c r="BP273" s="105">
        <f t="shared" si="2350"/>
        <v>0</v>
      </c>
      <c r="BQ273" s="5">
        <f t="shared" si="2351"/>
        <v>0</v>
      </c>
      <c r="BR273" s="5"/>
      <c r="BS273" s="5">
        <f>LOOKUP(BS$6,'Daily Absent'!$O$6:$AX$6,'Daily Absent'!$O273:$AX273)</f>
        <v>0</v>
      </c>
      <c r="BT273" s="104">
        <f>VALUE('Time Sheet KN'!BU273-'Time Sheet KN'!BT273)*24</f>
        <v>0</v>
      </c>
      <c r="BU273" s="104">
        <f>VALUE('Time Sheet KN'!BW273-'Time Sheet KN'!BV273)*24</f>
        <v>0</v>
      </c>
      <c r="BV273" s="104">
        <f>VALUE('Time Sheet KN'!BY273-'Time Sheet KN'!BX273)*24</f>
        <v>0</v>
      </c>
      <c r="BW273" s="105">
        <f t="shared" si="2352"/>
        <v>0</v>
      </c>
      <c r="BX273" s="5">
        <f t="shared" si="2353"/>
        <v>0</v>
      </c>
      <c r="BY273" s="5"/>
      <c r="BZ273" s="5">
        <f>LOOKUP(BZ$6,'Daily Absent'!$O$6:$AX$6,'Daily Absent'!$O273:$AX273)</f>
        <v>0</v>
      </c>
      <c r="CA273" s="104">
        <f>VALUE('Time Sheet KN'!CB273-'Time Sheet KN'!CA273)*24</f>
        <v>0</v>
      </c>
      <c r="CB273" s="104">
        <f>VALUE('Time Sheet KN'!CD273-'Time Sheet KN'!CC273)*24</f>
        <v>0</v>
      </c>
      <c r="CC273" s="104">
        <f>VALUE('Time Sheet KN'!CF273-'Time Sheet KN'!CE273)*24</f>
        <v>0</v>
      </c>
      <c r="CD273" s="105">
        <f t="shared" si="2354"/>
        <v>0</v>
      </c>
      <c r="CE273" s="5">
        <f t="shared" si="2355"/>
        <v>0</v>
      </c>
      <c r="CF273" s="5"/>
      <c r="CG273" s="5">
        <f>LOOKUP(CG$6,'Daily Absent'!$O$6:$AX$6,'Daily Absent'!$O273:$AX273)</f>
        <v>0</v>
      </c>
      <c r="CH273" s="104">
        <f>VALUE('Time Sheet KN'!CI273-'Time Sheet KN'!CH273)*24</f>
        <v>0</v>
      </c>
      <c r="CI273" s="104">
        <f>VALUE('Time Sheet KN'!CK273-'Time Sheet KN'!CJ273)*24</f>
        <v>0</v>
      </c>
      <c r="CJ273" s="104">
        <f>VALUE('Time Sheet KN'!CM273-'Time Sheet KN'!CL273)*24</f>
        <v>0</v>
      </c>
      <c r="CK273" s="105">
        <f t="shared" si="2356"/>
        <v>0</v>
      </c>
      <c r="CL273" s="5">
        <f t="shared" si="2357"/>
        <v>0</v>
      </c>
      <c r="CM273" s="5"/>
      <c r="CN273" s="5">
        <f>LOOKUP(CN$6,'Daily Absent'!$O$6:$AX$6,'Daily Absent'!$O273:$AX273)</f>
        <v>0</v>
      </c>
      <c r="CO273" s="104">
        <f>VALUE('Time Sheet KN'!CP273-'Time Sheet KN'!CO273)*24</f>
        <v>0</v>
      </c>
      <c r="CP273" s="104">
        <f>VALUE('Time Sheet KN'!CR273-'Time Sheet KN'!CQ273)*24</f>
        <v>0</v>
      </c>
      <c r="CQ273" s="104">
        <f>VALUE('Time Sheet KN'!CT273-'Time Sheet KN'!CS273)*24</f>
        <v>0</v>
      </c>
      <c r="CR273" s="105">
        <f t="shared" si="2358"/>
        <v>0</v>
      </c>
      <c r="CS273" s="5">
        <f t="shared" si="2359"/>
        <v>0</v>
      </c>
      <c r="CT273" s="5"/>
      <c r="CU273" s="5">
        <f>LOOKUP(CU$6,'Daily Absent'!$O$6:$AX$6,'Daily Absent'!$O273:$AX273)</f>
        <v>0</v>
      </c>
      <c r="CV273" s="104">
        <f>VALUE('Time Sheet KN'!CW273-'Time Sheet KN'!CV273)*24</f>
        <v>0</v>
      </c>
      <c r="CW273" s="104">
        <f>VALUE('Time Sheet KN'!CY273-'Time Sheet KN'!CX273)*24</f>
        <v>0</v>
      </c>
      <c r="CX273" s="104">
        <f>VALUE('Time Sheet KN'!DA273-'Time Sheet KN'!CZ273)*24</f>
        <v>0</v>
      </c>
      <c r="CY273" s="105">
        <f t="shared" si="2360"/>
        <v>0</v>
      </c>
      <c r="CZ273" s="5">
        <f t="shared" si="2361"/>
        <v>0</v>
      </c>
      <c r="DA273" s="5"/>
      <c r="DB273" s="5">
        <f>LOOKUP(DB$6,'Daily Absent'!$O$6:$AX$6,'Daily Absent'!$O273:$AX273)</f>
        <v>0</v>
      </c>
      <c r="DC273" s="104">
        <f>VALUE('Time Sheet KN'!DD273-'Time Sheet KN'!DC273)*24</f>
        <v>0</v>
      </c>
      <c r="DD273" s="104">
        <f>VALUE('Time Sheet KN'!DF273-'Time Sheet KN'!DE273)*24</f>
        <v>0</v>
      </c>
      <c r="DE273" s="104">
        <f>VALUE('Time Sheet KN'!DH273-'Time Sheet KN'!DG273)*24</f>
        <v>0</v>
      </c>
      <c r="DF273" s="105">
        <f t="shared" si="2362"/>
        <v>0</v>
      </c>
      <c r="DG273" s="5">
        <f t="shared" si="2363"/>
        <v>0</v>
      </c>
      <c r="DH273" s="5"/>
      <c r="DI273" s="5">
        <f>LOOKUP(DI$6,'Daily Absent'!$O$6:$AX$6,'Daily Absent'!$O273:$AX273)</f>
        <v>0</v>
      </c>
      <c r="DJ273" s="104">
        <f>VALUE('Time Sheet KN'!DK273-'Time Sheet KN'!DJ273)*24</f>
        <v>0</v>
      </c>
      <c r="DK273" s="104">
        <f>VALUE('Time Sheet KN'!DM273-'Time Sheet KN'!DL273)*24</f>
        <v>0</v>
      </c>
      <c r="DL273" s="104">
        <f>VALUE('Time Sheet KN'!DO273-'Time Sheet KN'!DN273)*24</f>
        <v>0</v>
      </c>
      <c r="DM273" s="105">
        <f t="shared" si="2364"/>
        <v>0</v>
      </c>
      <c r="DN273" s="5">
        <f t="shared" si="2365"/>
        <v>0</v>
      </c>
      <c r="DO273" s="5"/>
      <c r="DP273" s="5">
        <f>LOOKUP(DP$6,'Daily Absent'!$O$6:$AX$6,'Daily Absent'!$O273:$AX273)</f>
        <v>0</v>
      </c>
      <c r="DQ273" s="104">
        <f>VALUE('Time Sheet KN'!DR273-'Time Sheet KN'!DQ273)*24</f>
        <v>0</v>
      </c>
      <c r="DR273" s="104">
        <f>VALUE('Time Sheet KN'!DT273-'Time Sheet KN'!DS273)*24</f>
        <v>0</v>
      </c>
      <c r="DS273" s="104">
        <f>VALUE('Time Sheet KN'!DV273-'Time Sheet KN'!DU273)*24</f>
        <v>0</v>
      </c>
      <c r="DT273" s="105">
        <f t="shared" si="2366"/>
        <v>0</v>
      </c>
      <c r="DU273" s="5">
        <f t="shared" si="2367"/>
        <v>0</v>
      </c>
      <c r="DV273" s="5"/>
      <c r="DW273" s="5">
        <f>LOOKUP(DW$6,'Daily Absent'!$O$6:$AX$6,'Daily Absent'!$O273:$AX273)</f>
        <v>0</v>
      </c>
      <c r="DX273" s="104">
        <f>VALUE('Time Sheet KN'!DY273-'Time Sheet KN'!DX273)*24</f>
        <v>0</v>
      </c>
      <c r="DY273" s="104">
        <f>VALUE('Time Sheet KN'!EA273-'Time Sheet KN'!DZ273)*24</f>
        <v>0</v>
      </c>
      <c r="DZ273" s="104">
        <f>VALUE('Time Sheet KN'!EC273-'Time Sheet KN'!EB273)*24</f>
        <v>0</v>
      </c>
      <c r="EA273" s="105">
        <f t="shared" si="2368"/>
        <v>0</v>
      </c>
      <c r="EB273" s="5">
        <f t="shared" si="2369"/>
        <v>0</v>
      </c>
      <c r="EC273" s="5"/>
      <c r="ED273" s="5">
        <f>LOOKUP(ED$6,'Daily Absent'!$O$6:$AX$6,'Daily Absent'!$O273:$AX273)</f>
        <v>0</v>
      </c>
      <c r="EE273" s="104">
        <f>VALUE('Time Sheet KN'!EF273-'Time Sheet KN'!EE273)*24</f>
        <v>0</v>
      </c>
      <c r="EF273" s="104">
        <f>VALUE('Time Sheet KN'!EH273-'Time Sheet KN'!EG273)*24</f>
        <v>0</v>
      </c>
      <c r="EG273" s="104">
        <f>VALUE('Time Sheet KN'!EJ273-'Time Sheet KN'!EI273)*24</f>
        <v>0</v>
      </c>
      <c r="EH273" s="105">
        <f t="shared" si="2370"/>
        <v>0</v>
      </c>
      <c r="EI273" s="5">
        <f t="shared" si="2371"/>
        <v>0</v>
      </c>
      <c r="EJ273" s="5"/>
      <c r="EK273" s="5">
        <f>LOOKUP(EK$6,'Daily Absent'!$O$6:$AX$6,'Daily Absent'!$O273:$AX273)</f>
        <v>1</v>
      </c>
      <c r="EL273" s="104">
        <f>VALUE('Time Sheet KN'!EM273-'Time Sheet KN'!EL273)*24</f>
        <v>5</v>
      </c>
      <c r="EM273" s="104">
        <f>VALUE('Time Sheet KN'!EO273-'Time Sheet KN'!EN273)*24</f>
        <v>5.0000000000000009</v>
      </c>
      <c r="EN273" s="104">
        <f>VALUE('Time Sheet KN'!EQ273-'Time Sheet KN'!EP273)*24</f>
        <v>0</v>
      </c>
      <c r="EO273" s="105">
        <f t="shared" si="2372"/>
        <v>9</v>
      </c>
      <c r="EP273" s="5">
        <f t="shared" si="2373"/>
        <v>1</v>
      </c>
      <c r="EQ273" s="5"/>
      <c r="ER273" s="5">
        <f>LOOKUP(ER$6,'Daily Absent'!$O$6:$AX$6,'Daily Absent'!$O273:$AX273)</f>
        <v>0</v>
      </c>
      <c r="ES273" s="104">
        <f>VALUE('Time Sheet KN'!ET273-'Time Sheet KN'!ES273)*24</f>
        <v>0</v>
      </c>
      <c r="ET273" s="104">
        <f>VALUE('Time Sheet KN'!EV273-'Time Sheet KN'!EU273)*24</f>
        <v>0</v>
      </c>
      <c r="EU273" s="104">
        <f>VALUE('Time Sheet KN'!EX273-'Time Sheet KN'!EW273)*24</f>
        <v>0</v>
      </c>
      <c r="EV273" s="105">
        <f t="shared" si="2374"/>
        <v>0</v>
      </c>
      <c r="EW273" s="5">
        <f t="shared" si="2375"/>
        <v>0</v>
      </c>
      <c r="EX273" s="5"/>
      <c r="EY273" s="5">
        <f>LOOKUP(EY$6,'Daily Absent'!$O$6:$AX$6,'Daily Absent'!$O273:$AX273)</f>
        <v>1</v>
      </c>
      <c r="EZ273" s="104">
        <f>VALUE('Time Sheet KN'!FA273-'Time Sheet KN'!EZ273)*24</f>
        <v>5</v>
      </c>
      <c r="FA273" s="104">
        <f>VALUE('Time Sheet KN'!FC273-'Time Sheet KN'!FB273)*24</f>
        <v>5.0000000000000009</v>
      </c>
      <c r="FB273" s="104">
        <f>VALUE('Time Sheet KN'!FE273-'Time Sheet KN'!FD273)*24</f>
        <v>3</v>
      </c>
      <c r="FC273" s="105">
        <f t="shared" si="2376"/>
        <v>10</v>
      </c>
      <c r="FD273" s="5">
        <f t="shared" si="2377"/>
        <v>3</v>
      </c>
      <c r="FE273" s="5"/>
      <c r="FF273" s="5">
        <f>LOOKUP(FF$6,'Daily Absent'!$O$6:$AX$6,'Daily Absent'!$O273:$AX273)</f>
        <v>1</v>
      </c>
      <c r="FG273" s="104">
        <f>VALUE('Time Sheet KN'!FH273-'Time Sheet KN'!FG273)*24</f>
        <v>0</v>
      </c>
      <c r="FH273" s="104">
        <f>VALUE('Time Sheet KN'!FJ273-'Time Sheet KN'!FI273)*24</f>
        <v>0</v>
      </c>
      <c r="FI273" s="104">
        <f>VALUE('Time Sheet KN'!FL273-'Time Sheet KN'!FK273)*24</f>
        <v>0</v>
      </c>
      <c r="FJ273" s="105">
        <f t="shared" si="2378"/>
        <v>0</v>
      </c>
      <c r="FK273" s="5">
        <f t="shared" si="2379"/>
        <v>0</v>
      </c>
      <c r="FL273" s="5"/>
      <c r="FM273" s="5">
        <f>LOOKUP(FM$6,'Daily Absent'!$O$6:$AX$6,'Daily Absent'!$O273:$AX273)</f>
        <v>0</v>
      </c>
      <c r="FN273" s="104">
        <f>VALUE('Time Sheet KN'!FO273-'Time Sheet KN'!FN273)*24</f>
        <v>0</v>
      </c>
      <c r="FO273" s="104">
        <f>VALUE('Time Sheet KN'!FQ273-'Time Sheet KN'!FP273)*24</f>
        <v>0</v>
      </c>
      <c r="FP273" s="104">
        <f>VALUE('Time Sheet KN'!FS273-'Time Sheet KN'!FR273)*24</f>
        <v>0</v>
      </c>
      <c r="FQ273" s="105">
        <f t="shared" si="2380"/>
        <v>0</v>
      </c>
      <c r="FR273" s="5">
        <f t="shared" si="2381"/>
        <v>0</v>
      </c>
      <c r="FS273" s="5"/>
      <c r="FT273" s="5">
        <f>LOOKUP(FT$6,'Daily Absent'!$O$6:$AX$6,'Daily Absent'!$O273:$AX273)</f>
        <v>0</v>
      </c>
      <c r="FU273" s="104">
        <f>VALUE('Time Sheet KN'!FV273-'Time Sheet KN'!FU273)*24</f>
        <v>0</v>
      </c>
      <c r="FV273" s="104">
        <f>VALUE('Time Sheet KN'!FX273-'Time Sheet KN'!FW273)*24</f>
        <v>0</v>
      </c>
      <c r="FW273" s="104">
        <f>VALUE('Time Sheet KN'!FZ273-'Time Sheet KN'!FY273)*24</f>
        <v>0</v>
      </c>
      <c r="FX273" s="105">
        <f t="shared" si="2382"/>
        <v>0</v>
      </c>
      <c r="FY273" s="5">
        <f t="shared" si="2383"/>
        <v>0</v>
      </c>
      <c r="FZ273" s="5"/>
      <c r="GA273" s="5">
        <f>LOOKUP(GA$6,'Daily Absent'!$O$6:$AX$6,'Daily Absent'!$O273:$AX273)</f>
        <v>0</v>
      </c>
      <c r="GB273" s="104">
        <f>VALUE('Time Sheet KN'!GC273-'Time Sheet KN'!GB273)*24</f>
        <v>0</v>
      </c>
      <c r="GC273" s="104">
        <f>VALUE('Time Sheet KN'!GE273-'Time Sheet KN'!GD273)*24</f>
        <v>0</v>
      </c>
      <c r="GD273" s="104">
        <f>VALUE('Time Sheet KN'!GG273-'Time Sheet KN'!GF273)*24</f>
        <v>0</v>
      </c>
      <c r="GE273" s="105">
        <f t="shared" si="2384"/>
        <v>0</v>
      </c>
      <c r="GF273" s="5">
        <f t="shared" si="2385"/>
        <v>0</v>
      </c>
      <c r="GG273" s="5"/>
      <c r="GH273" s="5">
        <f>LOOKUP(GH$6,'Daily Absent'!$O$6:$AX$6,'Daily Absent'!$O273:$AX273)</f>
        <v>0</v>
      </c>
      <c r="GI273" s="104">
        <f>VALUE('Time Sheet KN'!GJ273-'Time Sheet KN'!GI273)*24</f>
        <v>0</v>
      </c>
      <c r="GJ273" s="104">
        <f>VALUE('Time Sheet KN'!GL273-'Time Sheet KN'!GK273)*24</f>
        <v>0</v>
      </c>
      <c r="GK273" s="104">
        <f>VALUE('Time Sheet KN'!GN273-'Time Sheet KN'!GM273)*24</f>
        <v>0</v>
      </c>
      <c r="GL273" s="105">
        <f t="shared" si="2386"/>
        <v>0</v>
      </c>
      <c r="GM273" s="5">
        <f t="shared" si="2387"/>
        <v>0</v>
      </c>
      <c r="GN273" s="5"/>
      <c r="GO273" s="5">
        <f>LOOKUP(GO$6,'Daily Absent'!$O$6:$AX$6,'Daily Absent'!$O273:$AX273)</f>
        <v>0</v>
      </c>
      <c r="GP273" s="104">
        <f>VALUE('Time Sheet KN'!GQ273-'Time Sheet KN'!GP273)*24</f>
        <v>0</v>
      </c>
      <c r="GQ273" s="104">
        <f>VALUE('Time Sheet KN'!GS273-'Time Sheet KN'!GR273)*24</f>
        <v>0</v>
      </c>
      <c r="GR273" s="104">
        <f>VALUE('Time Sheet KN'!GU273-'Time Sheet KN'!GT273)*24</f>
        <v>0</v>
      </c>
      <c r="GS273" s="105">
        <f t="shared" si="2388"/>
        <v>0</v>
      </c>
      <c r="GT273" s="5">
        <f t="shared" si="2389"/>
        <v>0</v>
      </c>
      <c r="GU273" s="5"/>
      <c r="GV273" s="5">
        <f>LOOKUP(GV$6,'Daily Absent'!$O$6:$AX$6,'Daily Absent'!$O273:$AX273)</f>
        <v>0</v>
      </c>
      <c r="GW273" s="104">
        <f>VALUE('Time Sheet KN'!GX273-'Time Sheet KN'!GW273)*24</f>
        <v>0</v>
      </c>
      <c r="GX273" s="104">
        <f>VALUE('Time Sheet KN'!GZ273-'Time Sheet KN'!GY273)*24</f>
        <v>0</v>
      </c>
      <c r="GY273" s="104">
        <f>VALUE('Time Sheet KN'!HB273-'Time Sheet KN'!HA273)*24</f>
        <v>0</v>
      </c>
      <c r="GZ273" s="105">
        <f t="shared" si="2390"/>
        <v>0</v>
      </c>
      <c r="HA273" s="5">
        <f t="shared" si="2391"/>
        <v>0</v>
      </c>
      <c r="HB273" s="5"/>
      <c r="HC273" s="5">
        <f>LOOKUP(HC$6,'Daily Absent'!$O$6:$AX$6,'Daily Absent'!$O273:$AX273)</f>
        <v>0</v>
      </c>
      <c r="HD273" s="104">
        <f>VALUE('Time Sheet KN'!HE273-'Time Sheet KN'!HD273)*24</f>
        <v>0</v>
      </c>
      <c r="HE273" s="104">
        <f>VALUE('Time Sheet KN'!HG273-'Time Sheet KN'!HF273)*24</f>
        <v>0</v>
      </c>
      <c r="HF273" s="104">
        <f>VALUE('Time Sheet KN'!HI273-'Time Sheet KN'!HH273)*24</f>
        <v>0</v>
      </c>
      <c r="HG273" s="105">
        <f t="shared" si="2392"/>
        <v>0</v>
      </c>
      <c r="HH273" s="5">
        <f t="shared" si="2393"/>
        <v>0</v>
      </c>
      <c r="HI273" s="5"/>
      <c r="HJ273" s="5">
        <f>LOOKUP(HJ$6,'Daily Absent'!$O$6:$AX$6,'Daily Absent'!$O273:$AX273)</f>
        <v>0</v>
      </c>
      <c r="HK273" s="104">
        <f>VALUE('Time Sheet KN'!HL273-'Time Sheet KN'!HK273)*24</f>
        <v>0</v>
      </c>
      <c r="HL273" s="104">
        <f>VALUE('Time Sheet KN'!HN273-'Time Sheet KN'!HM273)*24</f>
        <v>0</v>
      </c>
      <c r="HM273" s="104">
        <f>VALUE('Time Sheet KN'!HP273-'Time Sheet KN'!HO273)*24</f>
        <v>0</v>
      </c>
      <c r="HN273" s="105">
        <f t="shared" si="2394"/>
        <v>0</v>
      </c>
      <c r="HO273" s="5">
        <f t="shared" si="2395"/>
        <v>0</v>
      </c>
      <c r="HP273" s="5"/>
      <c r="HQ273" s="5">
        <f>LOOKUP(HQ$6,'Daily Absent'!$O$6:$AX$6,'Daily Absent'!$O273:$AX273)</f>
        <v>0</v>
      </c>
      <c r="HR273" s="104">
        <f>VALUE('Time Sheet KN'!HS273-'Time Sheet KN'!HR273)*24</f>
        <v>0</v>
      </c>
      <c r="HS273" s="104">
        <f>VALUE('Time Sheet KN'!HU273-'Time Sheet KN'!HT273)*24</f>
        <v>0</v>
      </c>
      <c r="HT273" s="104">
        <f>VALUE('Time Sheet KN'!HW273-'Time Sheet KN'!HV273)*24</f>
        <v>0</v>
      </c>
      <c r="HU273" s="105">
        <f t="shared" si="2396"/>
        <v>0</v>
      </c>
      <c r="HV273" s="5">
        <f t="shared" si="2397"/>
        <v>0</v>
      </c>
      <c r="HW273" s="5"/>
      <c r="HX273" s="5">
        <f>LOOKUP(HX$6,'Daily Absent'!$O$6:$AX$6,'Daily Absent'!$O273:$AX273)</f>
        <v>0</v>
      </c>
      <c r="HY273" s="104">
        <f>VALUE('Time Sheet KN'!HZ273-'Time Sheet KN'!HY273)*24</f>
        <v>0</v>
      </c>
      <c r="HZ273" s="104">
        <f>VALUE('Time Sheet KN'!IB273-'Time Sheet KN'!IA273)*24</f>
        <v>0</v>
      </c>
      <c r="IA273" s="104">
        <f>VALUE('Time Sheet KN'!ID273-'Time Sheet KN'!IC273)*24</f>
        <v>0</v>
      </c>
      <c r="IB273" s="105">
        <f t="shared" si="2398"/>
        <v>0</v>
      </c>
      <c r="IC273" s="5">
        <f t="shared" si="2399"/>
        <v>0</v>
      </c>
      <c r="ID273" s="5"/>
      <c r="IE273" s="5">
        <f>LOOKUP(IE$6,'Daily Absent'!$O$6:$AX$6,'Daily Absent'!$O273:$AX273)</f>
        <v>0</v>
      </c>
      <c r="IF273" s="104">
        <f>VALUE('Time Sheet KN'!IG273-'Time Sheet KN'!IF273)*24</f>
        <v>0</v>
      </c>
      <c r="IG273" s="104">
        <f>VALUE('Time Sheet KN'!II273-'Time Sheet KN'!IH273)*24</f>
        <v>0</v>
      </c>
      <c r="IH273" s="104">
        <f>VALUE('Time Sheet KN'!IK273-'Time Sheet KN'!IJ273)*24</f>
        <v>0</v>
      </c>
      <c r="II273" s="105">
        <f t="shared" si="2400"/>
        <v>0</v>
      </c>
      <c r="IJ273" s="5">
        <f t="shared" si="2401"/>
        <v>0</v>
      </c>
      <c r="IK273" s="5"/>
      <c r="IL273" s="5">
        <f>LOOKUP(IL$6,'Daily Absent'!$O$6:$AX$6,'Daily Absent'!$O273:$AX273)</f>
        <v>0</v>
      </c>
      <c r="IM273" s="104">
        <f>VALUE('Time Sheet KN'!IN273-'Time Sheet KN'!IM273)*24</f>
        <v>0</v>
      </c>
      <c r="IN273" s="104">
        <f>VALUE('Time Sheet KN'!IP273-'Time Sheet KN'!IO273)*24</f>
        <v>0</v>
      </c>
      <c r="IO273" s="104">
        <f>VALUE('Time Sheet KN'!IR273-'Time Sheet KN'!IQ273)*24</f>
        <v>0</v>
      </c>
      <c r="IP273" s="105">
        <f t="shared" si="2402"/>
        <v>0</v>
      </c>
      <c r="IQ273" s="5">
        <f t="shared" si="2403"/>
        <v>0</v>
      </c>
      <c r="IR273" s="5"/>
      <c r="IS273" s="5">
        <f>LOOKUP(IS$6,'Daily Absent'!$O$6:$AX$6,'Daily Absent'!$O273:$AX273)</f>
        <v>0</v>
      </c>
      <c r="IT273" s="104">
        <f>VALUE('Time Sheet KN'!IU273-'Time Sheet KN'!IT273)*24</f>
        <v>0</v>
      </c>
      <c r="IU273" s="104">
        <f>VALUE('Time Sheet KN'!IW273-'Time Sheet KN'!IV273)*24</f>
        <v>0</v>
      </c>
      <c r="IV273" s="104">
        <f>VALUE('Time Sheet KN'!IY273-'Time Sheet KN'!IX273)*24</f>
        <v>0</v>
      </c>
      <c r="IW273" s="105">
        <f t="shared" si="2404"/>
        <v>0</v>
      </c>
      <c r="IX273" s="5">
        <f t="shared" si="2405"/>
        <v>0</v>
      </c>
      <c r="IY273" s="5"/>
      <c r="IZ273" s="5">
        <f>LOOKUP(IZ$6,'Daily Absent'!$O$6:$AX$6,'Daily Absent'!$O273:$AX273)</f>
        <v>0</v>
      </c>
      <c r="JA273" s="104">
        <f>VALUE('Time Sheet KN'!JB273-'Time Sheet KN'!JA273)*24</f>
        <v>0</v>
      </c>
      <c r="JB273" s="104">
        <f>VALUE('Time Sheet KN'!JD273-'Time Sheet KN'!JC273)*24</f>
        <v>0</v>
      </c>
      <c r="JC273" s="104">
        <f>VALUE('Time Sheet KN'!JF273-'Time Sheet KN'!JE273)*24</f>
        <v>0</v>
      </c>
      <c r="JD273" s="105">
        <f t="shared" si="2406"/>
        <v>0</v>
      </c>
      <c r="JE273" s="5">
        <f t="shared" si="2407"/>
        <v>0</v>
      </c>
      <c r="JF273" s="5"/>
    </row>
    <row r="274" spans="1:266" ht="21" customHeight="1">
      <c r="A274" s="54">
        <f>IF('Master MP Status'!A274&gt;0,'Master MP Status'!A274,"")</f>
        <v>266</v>
      </c>
      <c r="B274" s="5" t="str">
        <f>IF(ISTEXT('Master MP Status'!B274),'Master MP Status'!B274,"")</f>
        <v>DIRECT</v>
      </c>
      <c r="C274" s="153" t="str">
        <f>IF(OR(ISTEXT('Master MP Status'!C274),'Master MP Status'!C274&gt;0),'Master MP Status'!C274,"")</f>
        <v/>
      </c>
      <c r="D274" s="154" t="str">
        <f>IF(OR(ISTEXT('Master MP Status'!D274),'Master MP Status'!D274&gt;0),'Master MP Status'!D274,"")</f>
        <v>B250186</v>
      </c>
      <c r="E274" s="5" t="str">
        <f>IF(ISTEXT('Master MP Status'!E274),'Master MP Status'!E274,"")</f>
        <v>MAULANA</v>
      </c>
      <c r="F274" s="5" t="str">
        <f>IF(ISTEXT('Master MP Status'!F274),'Master MP Status'!F274,"")</f>
        <v/>
      </c>
      <c r="G274" s="5" t="str">
        <f>IF(ISTEXT('Master MP Status'!G274),'Master MP Status'!G274,"")</f>
        <v>Cilegon</v>
      </c>
      <c r="H274" s="5" t="str">
        <f>IF(ISTEXT('Master MP Status'!H274),'Master MP Status'!H274,"")</f>
        <v>MURSID</v>
      </c>
      <c r="I274" s="5" t="str">
        <f>IF(ISTEXT('Master MP Status'!I274),'Master MP Status'!I274,"")</f>
        <v>Pipe Fitter1</v>
      </c>
      <c r="J274" s="5" t="str">
        <f>IF(ISTEXT('Master MP Status'!J274),'Master MP Status'!J274,"")</f>
        <v>Fitter 1</v>
      </c>
      <c r="K274" s="9">
        <f>IF(OR('Master MP Status'!K274=0,'Master MP Status'!K274=""),"",'Master MP Status'!K274)</f>
        <v>45857</v>
      </c>
      <c r="L274" s="9">
        <f>IF(OR('Master MP Status'!L274=0,'Master MP Status'!L274=""),"",'Master MP Status'!L274)</f>
        <v>45857</v>
      </c>
      <c r="M274" s="9" t="str">
        <f>IF(OR('Master MP Status'!M274=0,'Master MP Status'!M274=""),"",'Master MP Status'!M274)</f>
        <v/>
      </c>
      <c r="N274" s="5" t="str">
        <f>IF(ISTEXT('Master MP Status'!N274),'Master MP Status'!N274,"")</f>
        <v/>
      </c>
      <c r="O274" s="5">
        <f>LOOKUP(O$6,'Daily Absent'!$O$6:$AX$6,'Daily Absent'!$O274:$AX274)</f>
        <v>0</v>
      </c>
      <c r="P274" s="104">
        <f>VALUE('Time Sheet KN'!Q274-'Time Sheet KN'!P274)*24</f>
        <v>0</v>
      </c>
      <c r="Q274" s="104">
        <f>VALUE('Time Sheet KN'!S274-'Time Sheet KN'!R274)*24</f>
        <v>0</v>
      </c>
      <c r="R274" s="104">
        <f>VALUE('Time Sheet KN'!U274-'Time Sheet KN'!T274)*24</f>
        <v>0</v>
      </c>
      <c r="S274" s="105">
        <f t="shared" si="2336"/>
        <v>0</v>
      </c>
      <c r="T274" s="5">
        <f t="shared" si="2337"/>
        <v>0</v>
      </c>
      <c r="U274" s="5"/>
      <c r="V274" s="5">
        <f>LOOKUP(V$6,'Daily Absent'!$O$6:$AX$6,'Daily Absent'!$O274:$AX274)</f>
        <v>0</v>
      </c>
      <c r="W274" s="104">
        <f>VALUE('Time Sheet KN'!X274-'Time Sheet KN'!W274)*24</f>
        <v>0</v>
      </c>
      <c r="X274" s="104">
        <f>VALUE('Time Sheet KN'!Z274-'Time Sheet KN'!Y274)*24</f>
        <v>0</v>
      </c>
      <c r="Y274" s="104">
        <f>VALUE('Time Sheet KN'!AB274-'Time Sheet KN'!AA274)*24</f>
        <v>0</v>
      </c>
      <c r="Z274" s="105">
        <f t="shared" si="2338"/>
        <v>0</v>
      </c>
      <c r="AA274" s="5">
        <f t="shared" si="2339"/>
        <v>0</v>
      </c>
      <c r="AB274" s="5"/>
      <c r="AC274" s="5">
        <f>LOOKUP(AC$6,'Daily Absent'!$O$6:$AX$6,'Daily Absent'!$O274:$AX274)</f>
        <v>0</v>
      </c>
      <c r="AD274" s="104">
        <f>VALUE('Time Sheet KN'!AE274-'Time Sheet KN'!AD274)*24</f>
        <v>0</v>
      </c>
      <c r="AE274" s="104">
        <f>VALUE('Time Sheet KN'!AG274-'Time Sheet KN'!AF274)*24</f>
        <v>0</v>
      </c>
      <c r="AF274" s="104">
        <f>VALUE('Time Sheet KN'!AI274-'Time Sheet KN'!AH274)*24</f>
        <v>0</v>
      </c>
      <c r="AG274" s="105">
        <f t="shared" si="2340"/>
        <v>0</v>
      </c>
      <c r="AH274" s="5">
        <f t="shared" si="2341"/>
        <v>0</v>
      </c>
      <c r="AI274" s="5"/>
      <c r="AJ274" s="5">
        <f>LOOKUP(AJ$6,'Daily Absent'!$O$6:$AX$6,'Daily Absent'!$O274:$AX274)</f>
        <v>0</v>
      </c>
      <c r="AK274" s="104">
        <f>VALUE('Time Sheet KN'!AL274-'Time Sheet KN'!AK274)*24</f>
        <v>0</v>
      </c>
      <c r="AL274" s="104">
        <f>VALUE('Time Sheet KN'!AN274-'Time Sheet KN'!AM274)*24</f>
        <v>0</v>
      </c>
      <c r="AM274" s="104">
        <f>VALUE('Time Sheet KN'!AP274-'Time Sheet KN'!AO274)*24</f>
        <v>0</v>
      </c>
      <c r="AN274" s="105">
        <f t="shared" si="2342"/>
        <v>0</v>
      </c>
      <c r="AO274" s="5">
        <f t="shared" si="2343"/>
        <v>0</v>
      </c>
      <c r="AP274" s="5"/>
      <c r="AQ274" s="5">
        <f>LOOKUP(AQ$6,'Daily Absent'!$O$6:$AX$6,'Daily Absent'!$O274:$AX274)</f>
        <v>0</v>
      </c>
      <c r="AR274" s="104">
        <f>VALUE('Time Sheet KN'!AS274-'Time Sheet KN'!AR274)*24</f>
        <v>0</v>
      </c>
      <c r="AS274" s="104">
        <f>VALUE('Time Sheet KN'!AU274-'Time Sheet KN'!AT274)*24</f>
        <v>0</v>
      </c>
      <c r="AT274" s="104">
        <f>VALUE('Time Sheet KN'!AW274-'Time Sheet KN'!AV274)*24</f>
        <v>0</v>
      </c>
      <c r="AU274" s="105">
        <f t="shared" si="2344"/>
        <v>0</v>
      </c>
      <c r="AV274" s="5">
        <f t="shared" si="2345"/>
        <v>0</v>
      </c>
      <c r="AW274" s="5"/>
      <c r="AX274" s="5">
        <f>LOOKUP(AX$6,'Daily Absent'!$O$6:$AX$6,'Daily Absent'!$O274:$AX274)</f>
        <v>0</v>
      </c>
      <c r="AY274" s="104">
        <f>VALUE('Time Sheet KN'!AZ274-'Time Sheet KN'!AY274)*24</f>
        <v>0</v>
      </c>
      <c r="AZ274" s="104">
        <f>VALUE('Time Sheet KN'!BB274-'Time Sheet KN'!BA274)*24</f>
        <v>0</v>
      </c>
      <c r="BA274" s="104">
        <f>VALUE('Time Sheet KN'!BD274-'Time Sheet KN'!BC274)*24</f>
        <v>0</v>
      </c>
      <c r="BB274" s="105">
        <f t="shared" si="2346"/>
        <v>0</v>
      </c>
      <c r="BC274" s="5">
        <f t="shared" si="2347"/>
        <v>0</v>
      </c>
      <c r="BD274" s="5"/>
      <c r="BE274" s="5">
        <f>LOOKUP(BE$6,'Daily Absent'!$O$6:$AX$6,'Daily Absent'!$O274:$AX274)</f>
        <v>0</v>
      </c>
      <c r="BF274" s="104">
        <f>VALUE('Time Sheet KN'!BG274-'Time Sheet KN'!BF274)*24</f>
        <v>0</v>
      </c>
      <c r="BG274" s="104">
        <f>VALUE('Time Sheet KN'!BI274-'Time Sheet KN'!BH274)*24</f>
        <v>0</v>
      </c>
      <c r="BH274" s="104">
        <f>VALUE('Time Sheet KN'!BK274-'Time Sheet KN'!BJ274)*24</f>
        <v>0</v>
      </c>
      <c r="BI274" s="105">
        <f t="shared" si="2348"/>
        <v>0</v>
      </c>
      <c r="BJ274" s="5">
        <f t="shared" si="2349"/>
        <v>0</v>
      </c>
      <c r="BK274" s="5"/>
      <c r="BL274" s="5">
        <f>LOOKUP(BL$6,'Daily Absent'!$O$6:$AX$6,'Daily Absent'!$O274:$AX274)</f>
        <v>0</v>
      </c>
      <c r="BM274" s="104">
        <f>VALUE('Time Sheet KN'!BN274-'Time Sheet KN'!BM274)*24</f>
        <v>0</v>
      </c>
      <c r="BN274" s="104">
        <f>VALUE('Time Sheet KN'!BP274-'Time Sheet KN'!BO274)*24</f>
        <v>0</v>
      </c>
      <c r="BO274" s="104">
        <f>VALUE('Time Sheet KN'!BR274-'Time Sheet KN'!BQ274)*24</f>
        <v>0</v>
      </c>
      <c r="BP274" s="105">
        <f t="shared" si="2350"/>
        <v>0</v>
      </c>
      <c r="BQ274" s="5">
        <f t="shared" si="2351"/>
        <v>0</v>
      </c>
      <c r="BR274" s="5"/>
      <c r="BS274" s="5">
        <f>LOOKUP(BS$6,'Daily Absent'!$O$6:$AX$6,'Daily Absent'!$O274:$AX274)</f>
        <v>0</v>
      </c>
      <c r="BT274" s="104">
        <f>VALUE('Time Sheet KN'!BU274-'Time Sheet KN'!BT274)*24</f>
        <v>0</v>
      </c>
      <c r="BU274" s="104">
        <f>VALUE('Time Sheet KN'!BW274-'Time Sheet KN'!BV274)*24</f>
        <v>0</v>
      </c>
      <c r="BV274" s="104">
        <f>VALUE('Time Sheet KN'!BY274-'Time Sheet KN'!BX274)*24</f>
        <v>0</v>
      </c>
      <c r="BW274" s="105">
        <f t="shared" si="2352"/>
        <v>0</v>
      </c>
      <c r="BX274" s="5">
        <f t="shared" si="2353"/>
        <v>0</v>
      </c>
      <c r="BY274" s="5"/>
      <c r="BZ274" s="5">
        <f>LOOKUP(BZ$6,'Daily Absent'!$O$6:$AX$6,'Daily Absent'!$O274:$AX274)</f>
        <v>0</v>
      </c>
      <c r="CA274" s="104">
        <f>VALUE('Time Sheet KN'!CB274-'Time Sheet KN'!CA274)*24</f>
        <v>0</v>
      </c>
      <c r="CB274" s="104">
        <f>VALUE('Time Sheet KN'!CD274-'Time Sheet KN'!CC274)*24</f>
        <v>0</v>
      </c>
      <c r="CC274" s="104">
        <f>VALUE('Time Sheet KN'!CF274-'Time Sheet KN'!CE274)*24</f>
        <v>0</v>
      </c>
      <c r="CD274" s="105">
        <f t="shared" si="2354"/>
        <v>0</v>
      </c>
      <c r="CE274" s="5">
        <f t="shared" si="2355"/>
        <v>0</v>
      </c>
      <c r="CF274" s="5"/>
      <c r="CG274" s="5">
        <f>LOOKUP(CG$6,'Daily Absent'!$O$6:$AX$6,'Daily Absent'!$O274:$AX274)</f>
        <v>0</v>
      </c>
      <c r="CH274" s="104">
        <f>VALUE('Time Sheet KN'!CI274-'Time Sheet KN'!CH274)*24</f>
        <v>0</v>
      </c>
      <c r="CI274" s="104">
        <f>VALUE('Time Sheet KN'!CK274-'Time Sheet KN'!CJ274)*24</f>
        <v>0</v>
      </c>
      <c r="CJ274" s="104">
        <f>VALUE('Time Sheet KN'!CM274-'Time Sheet KN'!CL274)*24</f>
        <v>0</v>
      </c>
      <c r="CK274" s="105">
        <f t="shared" si="2356"/>
        <v>0</v>
      </c>
      <c r="CL274" s="5">
        <f t="shared" si="2357"/>
        <v>0</v>
      </c>
      <c r="CM274" s="5"/>
      <c r="CN274" s="5">
        <f>LOOKUP(CN$6,'Daily Absent'!$O$6:$AX$6,'Daily Absent'!$O274:$AX274)</f>
        <v>0</v>
      </c>
      <c r="CO274" s="104">
        <f>VALUE('Time Sheet KN'!CP274-'Time Sheet KN'!CO274)*24</f>
        <v>0</v>
      </c>
      <c r="CP274" s="104">
        <f>VALUE('Time Sheet KN'!CR274-'Time Sheet KN'!CQ274)*24</f>
        <v>0</v>
      </c>
      <c r="CQ274" s="104">
        <f>VALUE('Time Sheet KN'!CT274-'Time Sheet KN'!CS274)*24</f>
        <v>0</v>
      </c>
      <c r="CR274" s="105">
        <f t="shared" si="2358"/>
        <v>0</v>
      </c>
      <c r="CS274" s="5">
        <f t="shared" si="2359"/>
        <v>0</v>
      </c>
      <c r="CT274" s="5"/>
      <c r="CU274" s="5">
        <f>LOOKUP(CU$6,'Daily Absent'!$O$6:$AX$6,'Daily Absent'!$O274:$AX274)</f>
        <v>0</v>
      </c>
      <c r="CV274" s="104">
        <f>VALUE('Time Sheet KN'!CW274-'Time Sheet KN'!CV274)*24</f>
        <v>0</v>
      </c>
      <c r="CW274" s="104">
        <f>VALUE('Time Sheet KN'!CY274-'Time Sheet KN'!CX274)*24</f>
        <v>0</v>
      </c>
      <c r="CX274" s="104">
        <f>VALUE('Time Sheet KN'!DA274-'Time Sheet KN'!CZ274)*24</f>
        <v>0</v>
      </c>
      <c r="CY274" s="105">
        <f t="shared" si="2360"/>
        <v>0</v>
      </c>
      <c r="CZ274" s="5">
        <f t="shared" si="2361"/>
        <v>0</v>
      </c>
      <c r="DA274" s="5"/>
      <c r="DB274" s="5">
        <f>LOOKUP(DB$6,'Daily Absent'!$O$6:$AX$6,'Daily Absent'!$O274:$AX274)</f>
        <v>0</v>
      </c>
      <c r="DC274" s="104">
        <f>VALUE('Time Sheet KN'!DD274-'Time Sheet KN'!DC274)*24</f>
        <v>0</v>
      </c>
      <c r="DD274" s="104">
        <f>VALUE('Time Sheet KN'!DF274-'Time Sheet KN'!DE274)*24</f>
        <v>0</v>
      </c>
      <c r="DE274" s="104">
        <f>VALUE('Time Sheet KN'!DH274-'Time Sheet KN'!DG274)*24</f>
        <v>0</v>
      </c>
      <c r="DF274" s="105">
        <f t="shared" si="2362"/>
        <v>0</v>
      </c>
      <c r="DG274" s="5">
        <f t="shared" si="2363"/>
        <v>0</v>
      </c>
      <c r="DH274" s="5"/>
      <c r="DI274" s="5">
        <f>LOOKUP(DI$6,'Daily Absent'!$O$6:$AX$6,'Daily Absent'!$O274:$AX274)</f>
        <v>0</v>
      </c>
      <c r="DJ274" s="104">
        <f>VALUE('Time Sheet KN'!DK274-'Time Sheet KN'!DJ274)*24</f>
        <v>0</v>
      </c>
      <c r="DK274" s="104">
        <f>VALUE('Time Sheet KN'!DM274-'Time Sheet KN'!DL274)*24</f>
        <v>0</v>
      </c>
      <c r="DL274" s="104">
        <f>VALUE('Time Sheet KN'!DO274-'Time Sheet KN'!DN274)*24</f>
        <v>0</v>
      </c>
      <c r="DM274" s="105">
        <f t="shared" si="2364"/>
        <v>0</v>
      </c>
      <c r="DN274" s="5">
        <f t="shared" si="2365"/>
        <v>0</v>
      </c>
      <c r="DO274" s="5"/>
      <c r="DP274" s="5">
        <f>LOOKUP(DP$6,'Daily Absent'!$O$6:$AX$6,'Daily Absent'!$O274:$AX274)</f>
        <v>0</v>
      </c>
      <c r="DQ274" s="104">
        <f>VALUE('Time Sheet KN'!DR274-'Time Sheet KN'!DQ274)*24</f>
        <v>0</v>
      </c>
      <c r="DR274" s="104">
        <f>VALUE('Time Sheet KN'!DT274-'Time Sheet KN'!DS274)*24</f>
        <v>0</v>
      </c>
      <c r="DS274" s="104">
        <f>VALUE('Time Sheet KN'!DV274-'Time Sheet KN'!DU274)*24</f>
        <v>0</v>
      </c>
      <c r="DT274" s="105">
        <f t="shared" si="2366"/>
        <v>0</v>
      </c>
      <c r="DU274" s="5">
        <f t="shared" si="2367"/>
        <v>0</v>
      </c>
      <c r="DV274" s="5"/>
      <c r="DW274" s="5">
        <f>LOOKUP(DW$6,'Daily Absent'!$O$6:$AX$6,'Daily Absent'!$O274:$AX274)</f>
        <v>0</v>
      </c>
      <c r="DX274" s="104">
        <f>VALUE('Time Sheet KN'!DY274-'Time Sheet KN'!DX274)*24</f>
        <v>0</v>
      </c>
      <c r="DY274" s="104">
        <f>VALUE('Time Sheet KN'!EA274-'Time Sheet KN'!DZ274)*24</f>
        <v>0</v>
      </c>
      <c r="DZ274" s="104">
        <f>VALUE('Time Sheet KN'!EC274-'Time Sheet KN'!EB274)*24</f>
        <v>0</v>
      </c>
      <c r="EA274" s="105">
        <f t="shared" si="2368"/>
        <v>0</v>
      </c>
      <c r="EB274" s="5">
        <f t="shared" si="2369"/>
        <v>0</v>
      </c>
      <c r="EC274" s="5"/>
      <c r="ED274" s="5">
        <f>LOOKUP(ED$6,'Daily Absent'!$O$6:$AX$6,'Daily Absent'!$O274:$AX274)</f>
        <v>0</v>
      </c>
      <c r="EE274" s="104">
        <f>VALUE('Time Sheet KN'!EF274-'Time Sheet KN'!EE274)*24</f>
        <v>0</v>
      </c>
      <c r="EF274" s="104">
        <f>VALUE('Time Sheet KN'!EH274-'Time Sheet KN'!EG274)*24</f>
        <v>0</v>
      </c>
      <c r="EG274" s="104">
        <f>VALUE('Time Sheet KN'!EJ274-'Time Sheet KN'!EI274)*24</f>
        <v>0</v>
      </c>
      <c r="EH274" s="105">
        <f t="shared" si="2370"/>
        <v>0</v>
      </c>
      <c r="EI274" s="5">
        <f t="shared" si="2371"/>
        <v>0</v>
      </c>
      <c r="EJ274" s="5"/>
      <c r="EK274" s="5">
        <f>LOOKUP(EK$6,'Daily Absent'!$O$6:$AX$6,'Daily Absent'!$O274:$AX274)</f>
        <v>1</v>
      </c>
      <c r="EL274" s="104">
        <f>VALUE('Time Sheet KN'!EM274-'Time Sheet KN'!EL274)*24</f>
        <v>5</v>
      </c>
      <c r="EM274" s="104">
        <f>VALUE('Time Sheet KN'!EO274-'Time Sheet KN'!EN274)*24</f>
        <v>5.0000000000000009</v>
      </c>
      <c r="EN274" s="104">
        <f>VALUE('Time Sheet KN'!EQ274-'Time Sheet KN'!EP274)*24</f>
        <v>0</v>
      </c>
      <c r="EO274" s="105">
        <f t="shared" si="2372"/>
        <v>9</v>
      </c>
      <c r="EP274" s="5">
        <f t="shared" si="2373"/>
        <v>1</v>
      </c>
      <c r="EQ274" s="5"/>
      <c r="ER274" s="5">
        <f>LOOKUP(ER$6,'Daily Absent'!$O$6:$AX$6,'Daily Absent'!$O274:$AX274)</f>
        <v>0</v>
      </c>
      <c r="ES274" s="104">
        <f>VALUE('Time Sheet KN'!ET274-'Time Sheet KN'!ES274)*24</f>
        <v>0</v>
      </c>
      <c r="ET274" s="104">
        <f>VALUE('Time Sheet KN'!EV274-'Time Sheet KN'!EU274)*24</f>
        <v>0</v>
      </c>
      <c r="EU274" s="104">
        <f>VALUE('Time Sheet KN'!EX274-'Time Sheet KN'!EW274)*24</f>
        <v>0</v>
      </c>
      <c r="EV274" s="105">
        <f t="shared" si="2374"/>
        <v>0</v>
      </c>
      <c r="EW274" s="5">
        <f t="shared" si="2375"/>
        <v>0</v>
      </c>
      <c r="EX274" s="5"/>
      <c r="EY274" s="5">
        <f>LOOKUP(EY$6,'Daily Absent'!$O$6:$AX$6,'Daily Absent'!$O274:$AX274)</f>
        <v>1</v>
      </c>
      <c r="EZ274" s="104">
        <f>VALUE('Time Sheet KN'!FA274-'Time Sheet KN'!EZ274)*24</f>
        <v>5</v>
      </c>
      <c r="FA274" s="104">
        <f>VALUE('Time Sheet KN'!FC274-'Time Sheet KN'!FB274)*24</f>
        <v>5.0000000000000009</v>
      </c>
      <c r="FB274" s="104">
        <f>VALUE('Time Sheet KN'!FE274-'Time Sheet KN'!FD274)*24</f>
        <v>3</v>
      </c>
      <c r="FC274" s="105">
        <f t="shared" si="2376"/>
        <v>10</v>
      </c>
      <c r="FD274" s="5">
        <f t="shared" si="2377"/>
        <v>3</v>
      </c>
      <c r="FE274" s="5"/>
      <c r="FF274" s="5">
        <f>LOOKUP(FF$6,'Daily Absent'!$O$6:$AX$6,'Daily Absent'!$O274:$AX274)</f>
        <v>1</v>
      </c>
      <c r="FG274" s="104">
        <f>VALUE('Time Sheet KN'!FH274-'Time Sheet KN'!FG274)*24</f>
        <v>0</v>
      </c>
      <c r="FH274" s="104">
        <f>VALUE('Time Sheet KN'!FJ274-'Time Sheet KN'!FI274)*24</f>
        <v>0</v>
      </c>
      <c r="FI274" s="104">
        <f>VALUE('Time Sheet KN'!FL274-'Time Sheet KN'!FK274)*24</f>
        <v>0</v>
      </c>
      <c r="FJ274" s="105">
        <f t="shared" si="2378"/>
        <v>0</v>
      </c>
      <c r="FK274" s="5">
        <f t="shared" si="2379"/>
        <v>0</v>
      </c>
      <c r="FL274" s="5"/>
      <c r="FM274" s="5">
        <f>LOOKUP(FM$6,'Daily Absent'!$O$6:$AX$6,'Daily Absent'!$O274:$AX274)</f>
        <v>0</v>
      </c>
      <c r="FN274" s="104">
        <f>VALUE('Time Sheet KN'!FO274-'Time Sheet KN'!FN274)*24</f>
        <v>0</v>
      </c>
      <c r="FO274" s="104">
        <f>VALUE('Time Sheet KN'!FQ274-'Time Sheet KN'!FP274)*24</f>
        <v>0</v>
      </c>
      <c r="FP274" s="104">
        <f>VALUE('Time Sheet KN'!FS274-'Time Sheet KN'!FR274)*24</f>
        <v>0</v>
      </c>
      <c r="FQ274" s="105">
        <f t="shared" si="2380"/>
        <v>0</v>
      </c>
      <c r="FR274" s="5">
        <f t="shared" si="2381"/>
        <v>0</v>
      </c>
      <c r="FS274" s="5"/>
      <c r="FT274" s="5">
        <f>LOOKUP(FT$6,'Daily Absent'!$O$6:$AX$6,'Daily Absent'!$O274:$AX274)</f>
        <v>0</v>
      </c>
      <c r="FU274" s="104">
        <f>VALUE('Time Sheet KN'!FV274-'Time Sheet KN'!FU274)*24</f>
        <v>0</v>
      </c>
      <c r="FV274" s="104">
        <f>VALUE('Time Sheet KN'!FX274-'Time Sheet KN'!FW274)*24</f>
        <v>0</v>
      </c>
      <c r="FW274" s="104">
        <f>VALUE('Time Sheet KN'!FZ274-'Time Sheet KN'!FY274)*24</f>
        <v>0</v>
      </c>
      <c r="FX274" s="105">
        <f t="shared" si="2382"/>
        <v>0</v>
      </c>
      <c r="FY274" s="5">
        <f t="shared" si="2383"/>
        <v>0</v>
      </c>
      <c r="FZ274" s="5"/>
      <c r="GA274" s="5">
        <f>LOOKUP(GA$6,'Daily Absent'!$O$6:$AX$6,'Daily Absent'!$O274:$AX274)</f>
        <v>0</v>
      </c>
      <c r="GB274" s="104">
        <f>VALUE('Time Sheet KN'!GC274-'Time Sheet KN'!GB274)*24</f>
        <v>0</v>
      </c>
      <c r="GC274" s="104">
        <f>VALUE('Time Sheet KN'!GE274-'Time Sheet KN'!GD274)*24</f>
        <v>0</v>
      </c>
      <c r="GD274" s="104">
        <f>VALUE('Time Sheet KN'!GG274-'Time Sheet KN'!GF274)*24</f>
        <v>0</v>
      </c>
      <c r="GE274" s="105">
        <f t="shared" si="2384"/>
        <v>0</v>
      </c>
      <c r="GF274" s="5">
        <f t="shared" si="2385"/>
        <v>0</v>
      </c>
      <c r="GG274" s="5"/>
      <c r="GH274" s="5">
        <f>LOOKUP(GH$6,'Daily Absent'!$O$6:$AX$6,'Daily Absent'!$O274:$AX274)</f>
        <v>0</v>
      </c>
      <c r="GI274" s="104">
        <f>VALUE('Time Sheet KN'!GJ274-'Time Sheet KN'!GI274)*24</f>
        <v>0</v>
      </c>
      <c r="GJ274" s="104">
        <f>VALUE('Time Sheet KN'!GL274-'Time Sheet KN'!GK274)*24</f>
        <v>0</v>
      </c>
      <c r="GK274" s="104">
        <f>VALUE('Time Sheet KN'!GN274-'Time Sheet KN'!GM274)*24</f>
        <v>0</v>
      </c>
      <c r="GL274" s="105">
        <f t="shared" si="2386"/>
        <v>0</v>
      </c>
      <c r="GM274" s="5">
        <f t="shared" si="2387"/>
        <v>0</v>
      </c>
      <c r="GN274" s="5"/>
      <c r="GO274" s="5">
        <f>LOOKUP(GO$6,'Daily Absent'!$O$6:$AX$6,'Daily Absent'!$O274:$AX274)</f>
        <v>0</v>
      </c>
      <c r="GP274" s="104">
        <f>VALUE('Time Sheet KN'!GQ274-'Time Sheet KN'!GP274)*24</f>
        <v>0</v>
      </c>
      <c r="GQ274" s="104">
        <f>VALUE('Time Sheet KN'!GS274-'Time Sheet KN'!GR274)*24</f>
        <v>0</v>
      </c>
      <c r="GR274" s="104">
        <f>VALUE('Time Sheet KN'!GU274-'Time Sheet KN'!GT274)*24</f>
        <v>0</v>
      </c>
      <c r="GS274" s="105">
        <f t="shared" si="2388"/>
        <v>0</v>
      </c>
      <c r="GT274" s="5">
        <f t="shared" si="2389"/>
        <v>0</v>
      </c>
      <c r="GU274" s="5"/>
      <c r="GV274" s="5">
        <f>LOOKUP(GV$6,'Daily Absent'!$O$6:$AX$6,'Daily Absent'!$O274:$AX274)</f>
        <v>0</v>
      </c>
      <c r="GW274" s="104">
        <f>VALUE('Time Sheet KN'!GX274-'Time Sheet KN'!GW274)*24</f>
        <v>0</v>
      </c>
      <c r="GX274" s="104">
        <f>VALUE('Time Sheet KN'!GZ274-'Time Sheet KN'!GY274)*24</f>
        <v>0</v>
      </c>
      <c r="GY274" s="104">
        <f>VALUE('Time Sheet KN'!HB274-'Time Sheet KN'!HA274)*24</f>
        <v>0</v>
      </c>
      <c r="GZ274" s="105">
        <f t="shared" si="2390"/>
        <v>0</v>
      </c>
      <c r="HA274" s="5">
        <f t="shared" si="2391"/>
        <v>0</v>
      </c>
      <c r="HB274" s="5"/>
      <c r="HC274" s="5">
        <f>LOOKUP(HC$6,'Daily Absent'!$O$6:$AX$6,'Daily Absent'!$O274:$AX274)</f>
        <v>0</v>
      </c>
      <c r="HD274" s="104">
        <f>VALUE('Time Sheet KN'!HE274-'Time Sheet KN'!HD274)*24</f>
        <v>0</v>
      </c>
      <c r="HE274" s="104">
        <f>VALUE('Time Sheet KN'!HG274-'Time Sheet KN'!HF274)*24</f>
        <v>0</v>
      </c>
      <c r="HF274" s="104">
        <f>VALUE('Time Sheet KN'!HI274-'Time Sheet KN'!HH274)*24</f>
        <v>0</v>
      </c>
      <c r="HG274" s="105">
        <f t="shared" si="2392"/>
        <v>0</v>
      </c>
      <c r="HH274" s="5">
        <f t="shared" si="2393"/>
        <v>0</v>
      </c>
      <c r="HI274" s="5"/>
      <c r="HJ274" s="5">
        <f>LOOKUP(HJ$6,'Daily Absent'!$O$6:$AX$6,'Daily Absent'!$O274:$AX274)</f>
        <v>0</v>
      </c>
      <c r="HK274" s="104">
        <f>VALUE('Time Sheet KN'!HL274-'Time Sheet KN'!HK274)*24</f>
        <v>0</v>
      </c>
      <c r="HL274" s="104">
        <f>VALUE('Time Sheet KN'!HN274-'Time Sheet KN'!HM274)*24</f>
        <v>0</v>
      </c>
      <c r="HM274" s="104">
        <f>VALUE('Time Sheet KN'!HP274-'Time Sheet KN'!HO274)*24</f>
        <v>0</v>
      </c>
      <c r="HN274" s="105">
        <f t="shared" si="2394"/>
        <v>0</v>
      </c>
      <c r="HO274" s="5">
        <f t="shared" si="2395"/>
        <v>0</v>
      </c>
      <c r="HP274" s="5"/>
      <c r="HQ274" s="5">
        <f>LOOKUP(HQ$6,'Daily Absent'!$O$6:$AX$6,'Daily Absent'!$O274:$AX274)</f>
        <v>0</v>
      </c>
      <c r="HR274" s="104">
        <f>VALUE('Time Sheet KN'!HS274-'Time Sheet KN'!HR274)*24</f>
        <v>0</v>
      </c>
      <c r="HS274" s="104">
        <f>VALUE('Time Sheet KN'!HU274-'Time Sheet KN'!HT274)*24</f>
        <v>0</v>
      </c>
      <c r="HT274" s="104">
        <f>VALUE('Time Sheet KN'!HW274-'Time Sheet KN'!HV274)*24</f>
        <v>0</v>
      </c>
      <c r="HU274" s="105">
        <f t="shared" si="2396"/>
        <v>0</v>
      </c>
      <c r="HV274" s="5">
        <f t="shared" si="2397"/>
        <v>0</v>
      </c>
      <c r="HW274" s="5"/>
      <c r="HX274" s="5">
        <f>LOOKUP(HX$6,'Daily Absent'!$O$6:$AX$6,'Daily Absent'!$O274:$AX274)</f>
        <v>0</v>
      </c>
      <c r="HY274" s="104">
        <f>VALUE('Time Sheet KN'!HZ274-'Time Sheet KN'!HY274)*24</f>
        <v>0</v>
      </c>
      <c r="HZ274" s="104">
        <f>VALUE('Time Sheet KN'!IB274-'Time Sheet KN'!IA274)*24</f>
        <v>0</v>
      </c>
      <c r="IA274" s="104">
        <f>VALUE('Time Sheet KN'!ID274-'Time Sheet KN'!IC274)*24</f>
        <v>0</v>
      </c>
      <c r="IB274" s="105">
        <f t="shared" si="2398"/>
        <v>0</v>
      </c>
      <c r="IC274" s="5">
        <f t="shared" si="2399"/>
        <v>0</v>
      </c>
      <c r="ID274" s="5"/>
      <c r="IE274" s="5">
        <f>LOOKUP(IE$6,'Daily Absent'!$O$6:$AX$6,'Daily Absent'!$O274:$AX274)</f>
        <v>0</v>
      </c>
      <c r="IF274" s="104">
        <f>VALUE('Time Sheet KN'!IG274-'Time Sheet KN'!IF274)*24</f>
        <v>0</v>
      </c>
      <c r="IG274" s="104">
        <f>VALUE('Time Sheet KN'!II274-'Time Sheet KN'!IH274)*24</f>
        <v>0</v>
      </c>
      <c r="IH274" s="104">
        <f>VALUE('Time Sheet KN'!IK274-'Time Sheet KN'!IJ274)*24</f>
        <v>0</v>
      </c>
      <c r="II274" s="105">
        <f t="shared" si="2400"/>
        <v>0</v>
      </c>
      <c r="IJ274" s="5">
        <f t="shared" si="2401"/>
        <v>0</v>
      </c>
      <c r="IK274" s="5"/>
      <c r="IL274" s="5">
        <f>LOOKUP(IL$6,'Daily Absent'!$O$6:$AX$6,'Daily Absent'!$O274:$AX274)</f>
        <v>0</v>
      </c>
      <c r="IM274" s="104">
        <f>VALUE('Time Sheet KN'!IN274-'Time Sheet KN'!IM274)*24</f>
        <v>0</v>
      </c>
      <c r="IN274" s="104">
        <f>VALUE('Time Sheet KN'!IP274-'Time Sheet KN'!IO274)*24</f>
        <v>0</v>
      </c>
      <c r="IO274" s="104">
        <f>VALUE('Time Sheet KN'!IR274-'Time Sheet KN'!IQ274)*24</f>
        <v>0</v>
      </c>
      <c r="IP274" s="105">
        <f t="shared" si="2402"/>
        <v>0</v>
      </c>
      <c r="IQ274" s="5">
        <f t="shared" si="2403"/>
        <v>0</v>
      </c>
      <c r="IR274" s="5"/>
      <c r="IS274" s="5">
        <f>LOOKUP(IS$6,'Daily Absent'!$O$6:$AX$6,'Daily Absent'!$O274:$AX274)</f>
        <v>0</v>
      </c>
      <c r="IT274" s="104">
        <f>VALUE('Time Sheet KN'!IU274-'Time Sheet KN'!IT274)*24</f>
        <v>0</v>
      </c>
      <c r="IU274" s="104">
        <f>VALUE('Time Sheet KN'!IW274-'Time Sheet KN'!IV274)*24</f>
        <v>0</v>
      </c>
      <c r="IV274" s="104">
        <f>VALUE('Time Sheet KN'!IY274-'Time Sheet KN'!IX274)*24</f>
        <v>0</v>
      </c>
      <c r="IW274" s="105">
        <f t="shared" si="2404"/>
        <v>0</v>
      </c>
      <c r="IX274" s="5">
        <f t="shared" si="2405"/>
        <v>0</v>
      </c>
      <c r="IY274" s="5"/>
      <c r="IZ274" s="5">
        <f>LOOKUP(IZ$6,'Daily Absent'!$O$6:$AX$6,'Daily Absent'!$O274:$AX274)</f>
        <v>0</v>
      </c>
      <c r="JA274" s="104">
        <f>VALUE('Time Sheet KN'!JB274-'Time Sheet KN'!JA274)*24</f>
        <v>0</v>
      </c>
      <c r="JB274" s="104">
        <f>VALUE('Time Sheet KN'!JD274-'Time Sheet KN'!JC274)*24</f>
        <v>0</v>
      </c>
      <c r="JC274" s="104">
        <f>VALUE('Time Sheet KN'!JF274-'Time Sheet KN'!JE274)*24</f>
        <v>0</v>
      </c>
      <c r="JD274" s="105">
        <f t="shared" si="2406"/>
        <v>0</v>
      </c>
      <c r="JE274" s="5">
        <f t="shared" si="2407"/>
        <v>0</v>
      </c>
      <c r="JF274" s="5"/>
    </row>
    <row r="275" spans="1:266" ht="21" customHeight="1">
      <c r="A275" s="54">
        <f>IF('Master MP Status'!A275&gt;0,'Master MP Status'!A275,"")</f>
        <v>267</v>
      </c>
      <c r="B275" s="5" t="str">
        <f>IF(ISTEXT('Master MP Status'!B275),'Master MP Status'!B275,"")</f>
        <v>DIRECT</v>
      </c>
      <c r="C275" s="153" t="str">
        <f>IF(OR(ISTEXT('Master MP Status'!C275),'Master MP Status'!C275&gt;0),'Master MP Status'!C275,"")</f>
        <v/>
      </c>
      <c r="D275" s="154" t="str">
        <f>IF(OR(ISTEXT('Master MP Status'!D275),'Master MP Status'!D275&gt;0),'Master MP Status'!D275,"")</f>
        <v>B250187</v>
      </c>
      <c r="E275" s="5" t="str">
        <f>IF(ISTEXT('Master MP Status'!E275),'Master MP Status'!E275,"")</f>
        <v>YULIUS ADITIA HARMADI</v>
      </c>
      <c r="F275" s="5" t="str">
        <f>IF(ISTEXT('Master MP Status'!F275),'Master MP Status'!F275,"")</f>
        <v/>
      </c>
      <c r="G275" s="5" t="str">
        <f>IF(ISTEXT('Master MP Status'!G275),'Master MP Status'!G275,"")</f>
        <v>Tangerang</v>
      </c>
      <c r="H275" s="5" t="str">
        <f>IF(ISTEXT('Master MP Status'!H275),'Master MP Status'!H275,"")</f>
        <v>MURSID</v>
      </c>
      <c r="I275" s="5" t="str">
        <f>IF(ISTEXT('Master MP Status'!I275),'Master MP Status'!I275,"")</f>
        <v>Pipe Fitter1</v>
      </c>
      <c r="J275" s="5" t="str">
        <f>IF(ISTEXT('Master MP Status'!J275),'Master MP Status'!J275,"")</f>
        <v>Fitter 1</v>
      </c>
      <c r="K275" s="9">
        <f>IF(OR('Master MP Status'!K275=0,'Master MP Status'!K275=""),"",'Master MP Status'!K275)</f>
        <v>45857</v>
      </c>
      <c r="L275" s="9">
        <f>IF(OR('Master MP Status'!L275=0,'Master MP Status'!L275=""),"",'Master MP Status'!L275)</f>
        <v>45857</v>
      </c>
      <c r="M275" s="9" t="str">
        <f>IF(OR('Master MP Status'!M275=0,'Master MP Status'!M275=""),"",'Master MP Status'!M275)</f>
        <v/>
      </c>
      <c r="N275" s="5" t="str">
        <f>IF(ISTEXT('Master MP Status'!N275),'Master MP Status'!N275,"")</f>
        <v/>
      </c>
      <c r="O275" s="5">
        <f>LOOKUP(O$6,'Daily Absent'!$O$6:$AX$6,'Daily Absent'!$O275:$AX275)</f>
        <v>0</v>
      </c>
      <c r="P275" s="104">
        <f>VALUE('Time Sheet KN'!Q275-'Time Sheet KN'!P275)*24</f>
        <v>0</v>
      </c>
      <c r="Q275" s="104">
        <f>VALUE('Time Sheet KN'!S275-'Time Sheet KN'!R275)*24</f>
        <v>0</v>
      </c>
      <c r="R275" s="104">
        <f>VALUE('Time Sheet KN'!U275-'Time Sheet KN'!T275)*24</f>
        <v>0</v>
      </c>
      <c r="S275" s="105">
        <f t="shared" si="2336"/>
        <v>0</v>
      </c>
      <c r="T275" s="5">
        <f t="shared" si="2337"/>
        <v>0</v>
      </c>
      <c r="U275" s="5"/>
      <c r="V275" s="5">
        <f>LOOKUP(V$6,'Daily Absent'!$O$6:$AX$6,'Daily Absent'!$O275:$AX275)</f>
        <v>0</v>
      </c>
      <c r="W275" s="104">
        <f>VALUE('Time Sheet KN'!X275-'Time Sheet KN'!W275)*24</f>
        <v>0</v>
      </c>
      <c r="X275" s="104">
        <f>VALUE('Time Sheet KN'!Z275-'Time Sheet KN'!Y275)*24</f>
        <v>0</v>
      </c>
      <c r="Y275" s="104">
        <f>VALUE('Time Sheet KN'!AB275-'Time Sheet KN'!AA275)*24</f>
        <v>0</v>
      </c>
      <c r="Z275" s="105">
        <f t="shared" si="2338"/>
        <v>0</v>
      </c>
      <c r="AA275" s="5">
        <f t="shared" si="2339"/>
        <v>0</v>
      </c>
      <c r="AB275" s="5"/>
      <c r="AC275" s="5">
        <f>LOOKUP(AC$6,'Daily Absent'!$O$6:$AX$6,'Daily Absent'!$O275:$AX275)</f>
        <v>0</v>
      </c>
      <c r="AD275" s="104">
        <f>VALUE('Time Sheet KN'!AE275-'Time Sheet KN'!AD275)*24</f>
        <v>0</v>
      </c>
      <c r="AE275" s="104">
        <f>VALUE('Time Sheet KN'!AG275-'Time Sheet KN'!AF275)*24</f>
        <v>0</v>
      </c>
      <c r="AF275" s="104">
        <f>VALUE('Time Sheet KN'!AI275-'Time Sheet KN'!AH275)*24</f>
        <v>0</v>
      </c>
      <c r="AG275" s="105">
        <f t="shared" si="2340"/>
        <v>0</v>
      </c>
      <c r="AH275" s="5">
        <f t="shared" si="2341"/>
        <v>0</v>
      </c>
      <c r="AI275" s="5"/>
      <c r="AJ275" s="5">
        <f>LOOKUP(AJ$6,'Daily Absent'!$O$6:$AX$6,'Daily Absent'!$O275:$AX275)</f>
        <v>0</v>
      </c>
      <c r="AK275" s="104">
        <f>VALUE('Time Sheet KN'!AL275-'Time Sheet KN'!AK275)*24</f>
        <v>0</v>
      </c>
      <c r="AL275" s="104">
        <f>VALUE('Time Sheet KN'!AN275-'Time Sheet KN'!AM275)*24</f>
        <v>0</v>
      </c>
      <c r="AM275" s="104">
        <f>VALUE('Time Sheet KN'!AP275-'Time Sheet KN'!AO275)*24</f>
        <v>0</v>
      </c>
      <c r="AN275" s="105">
        <f t="shared" si="2342"/>
        <v>0</v>
      </c>
      <c r="AO275" s="5">
        <f t="shared" si="2343"/>
        <v>0</v>
      </c>
      <c r="AP275" s="5"/>
      <c r="AQ275" s="5">
        <f>LOOKUP(AQ$6,'Daily Absent'!$O$6:$AX$6,'Daily Absent'!$O275:$AX275)</f>
        <v>0</v>
      </c>
      <c r="AR275" s="104">
        <f>VALUE('Time Sheet KN'!AS275-'Time Sheet KN'!AR275)*24</f>
        <v>0</v>
      </c>
      <c r="AS275" s="104">
        <f>VALUE('Time Sheet KN'!AU275-'Time Sheet KN'!AT275)*24</f>
        <v>0</v>
      </c>
      <c r="AT275" s="104">
        <f>VALUE('Time Sheet KN'!AW275-'Time Sheet KN'!AV275)*24</f>
        <v>0</v>
      </c>
      <c r="AU275" s="105">
        <f t="shared" si="2344"/>
        <v>0</v>
      </c>
      <c r="AV275" s="5">
        <f t="shared" si="2345"/>
        <v>0</v>
      </c>
      <c r="AW275" s="5"/>
      <c r="AX275" s="5">
        <f>LOOKUP(AX$6,'Daily Absent'!$O$6:$AX$6,'Daily Absent'!$O275:$AX275)</f>
        <v>0</v>
      </c>
      <c r="AY275" s="104">
        <f>VALUE('Time Sheet KN'!AZ275-'Time Sheet KN'!AY275)*24</f>
        <v>0</v>
      </c>
      <c r="AZ275" s="104">
        <f>VALUE('Time Sheet KN'!BB275-'Time Sheet KN'!BA275)*24</f>
        <v>0</v>
      </c>
      <c r="BA275" s="104">
        <f>VALUE('Time Sheet KN'!BD275-'Time Sheet KN'!BC275)*24</f>
        <v>0</v>
      </c>
      <c r="BB275" s="105">
        <f t="shared" si="2346"/>
        <v>0</v>
      </c>
      <c r="BC275" s="5">
        <f t="shared" si="2347"/>
        <v>0</v>
      </c>
      <c r="BD275" s="5"/>
      <c r="BE275" s="5">
        <f>LOOKUP(BE$6,'Daily Absent'!$O$6:$AX$6,'Daily Absent'!$O275:$AX275)</f>
        <v>0</v>
      </c>
      <c r="BF275" s="104">
        <f>VALUE('Time Sheet KN'!BG275-'Time Sheet KN'!BF275)*24</f>
        <v>0</v>
      </c>
      <c r="BG275" s="104">
        <f>VALUE('Time Sheet KN'!BI275-'Time Sheet KN'!BH275)*24</f>
        <v>0</v>
      </c>
      <c r="BH275" s="104">
        <f>VALUE('Time Sheet KN'!BK275-'Time Sheet KN'!BJ275)*24</f>
        <v>0</v>
      </c>
      <c r="BI275" s="105">
        <f t="shared" si="2348"/>
        <v>0</v>
      </c>
      <c r="BJ275" s="5">
        <f t="shared" si="2349"/>
        <v>0</v>
      </c>
      <c r="BK275" s="5"/>
      <c r="BL275" s="5">
        <f>LOOKUP(BL$6,'Daily Absent'!$O$6:$AX$6,'Daily Absent'!$O275:$AX275)</f>
        <v>0</v>
      </c>
      <c r="BM275" s="104">
        <f>VALUE('Time Sheet KN'!BN275-'Time Sheet KN'!BM275)*24</f>
        <v>0</v>
      </c>
      <c r="BN275" s="104">
        <f>VALUE('Time Sheet KN'!BP275-'Time Sheet KN'!BO275)*24</f>
        <v>0</v>
      </c>
      <c r="BO275" s="104">
        <f>VALUE('Time Sheet KN'!BR275-'Time Sheet KN'!BQ275)*24</f>
        <v>0</v>
      </c>
      <c r="BP275" s="105">
        <f t="shared" si="2350"/>
        <v>0</v>
      </c>
      <c r="BQ275" s="5">
        <f t="shared" si="2351"/>
        <v>0</v>
      </c>
      <c r="BR275" s="5"/>
      <c r="BS275" s="5">
        <f>LOOKUP(BS$6,'Daily Absent'!$O$6:$AX$6,'Daily Absent'!$O275:$AX275)</f>
        <v>0</v>
      </c>
      <c r="BT275" s="104">
        <f>VALUE('Time Sheet KN'!BU275-'Time Sheet KN'!BT275)*24</f>
        <v>0</v>
      </c>
      <c r="BU275" s="104">
        <f>VALUE('Time Sheet KN'!BW275-'Time Sheet KN'!BV275)*24</f>
        <v>0</v>
      </c>
      <c r="BV275" s="104">
        <f>VALUE('Time Sheet KN'!BY275-'Time Sheet KN'!BX275)*24</f>
        <v>0</v>
      </c>
      <c r="BW275" s="105">
        <f t="shared" si="2352"/>
        <v>0</v>
      </c>
      <c r="BX275" s="5">
        <f t="shared" si="2353"/>
        <v>0</v>
      </c>
      <c r="BY275" s="5"/>
      <c r="BZ275" s="5">
        <f>LOOKUP(BZ$6,'Daily Absent'!$O$6:$AX$6,'Daily Absent'!$O275:$AX275)</f>
        <v>0</v>
      </c>
      <c r="CA275" s="104">
        <f>VALUE('Time Sheet KN'!CB275-'Time Sheet KN'!CA275)*24</f>
        <v>0</v>
      </c>
      <c r="CB275" s="104">
        <f>VALUE('Time Sheet KN'!CD275-'Time Sheet KN'!CC275)*24</f>
        <v>0</v>
      </c>
      <c r="CC275" s="104">
        <f>VALUE('Time Sheet KN'!CF275-'Time Sheet KN'!CE275)*24</f>
        <v>0</v>
      </c>
      <c r="CD275" s="105">
        <f t="shared" si="2354"/>
        <v>0</v>
      </c>
      <c r="CE275" s="5">
        <f t="shared" si="2355"/>
        <v>0</v>
      </c>
      <c r="CF275" s="5"/>
      <c r="CG275" s="5">
        <f>LOOKUP(CG$6,'Daily Absent'!$O$6:$AX$6,'Daily Absent'!$O275:$AX275)</f>
        <v>0</v>
      </c>
      <c r="CH275" s="104">
        <f>VALUE('Time Sheet KN'!CI275-'Time Sheet KN'!CH275)*24</f>
        <v>0</v>
      </c>
      <c r="CI275" s="104">
        <f>VALUE('Time Sheet KN'!CK275-'Time Sheet KN'!CJ275)*24</f>
        <v>0</v>
      </c>
      <c r="CJ275" s="104">
        <f>VALUE('Time Sheet KN'!CM275-'Time Sheet KN'!CL275)*24</f>
        <v>0</v>
      </c>
      <c r="CK275" s="105">
        <f t="shared" si="2356"/>
        <v>0</v>
      </c>
      <c r="CL275" s="5">
        <f t="shared" si="2357"/>
        <v>0</v>
      </c>
      <c r="CM275" s="5"/>
      <c r="CN275" s="5">
        <f>LOOKUP(CN$6,'Daily Absent'!$O$6:$AX$6,'Daily Absent'!$O275:$AX275)</f>
        <v>0</v>
      </c>
      <c r="CO275" s="104">
        <f>VALUE('Time Sheet KN'!CP275-'Time Sheet KN'!CO275)*24</f>
        <v>0</v>
      </c>
      <c r="CP275" s="104">
        <f>VALUE('Time Sheet KN'!CR275-'Time Sheet KN'!CQ275)*24</f>
        <v>0</v>
      </c>
      <c r="CQ275" s="104">
        <f>VALUE('Time Sheet KN'!CT275-'Time Sheet KN'!CS275)*24</f>
        <v>0</v>
      </c>
      <c r="CR275" s="105">
        <f t="shared" si="2358"/>
        <v>0</v>
      </c>
      <c r="CS275" s="5">
        <f t="shared" si="2359"/>
        <v>0</v>
      </c>
      <c r="CT275" s="5"/>
      <c r="CU275" s="5">
        <f>LOOKUP(CU$6,'Daily Absent'!$O$6:$AX$6,'Daily Absent'!$O275:$AX275)</f>
        <v>0</v>
      </c>
      <c r="CV275" s="104">
        <f>VALUE('Time Sheet KN'!CW275-'Time Sheet KN'!CV275)*24</f>
        <v>0</v>
      </c>
      <c r="CW275" s="104">
        <f>VALUE('Time Sheet KN'!CY275-'Time Sheet KN'!CX275)*24</f>
        <v>0</v>
      </c>
      <c r="CX275" s="104">
        <f>VALUE('Time Sheet KN'!DA275-'Time Sheet KN'!CZ275)*24</f>
        <v>0</v>
      </c>
      <c r="CY275" s="105">
        <f t="shared" si="2360"/>
        <v>0</v>
      </c>
      <c r="CZ275" s="5">
        <f t="shared" si="2361"/>
        <v>0</v>
      </c>
      <c r="DA275" s="5"/>
      <c r="DB275" s="5">
        <f>LOOKUP(DB$6,'Daily Absent'!$O$6:$AX$6,'Daily Absent'!$O275:$AX275)</f>
        <v>0</v>
      </c>
      <c r="DC275" s="104">
        <f>VALUE('Time Sheet KN'!DD275-'Time Sheet KN'!DC275)*24</f>
        <v>0</v>
      </c>
      <c r="DD275" s="104">
        <f>VALUE('Time Sheet KN'!DF275-'Time Sheet KN'!DE275)*24</f>
        <v>0</v>
      </c>
      <c r="DE275" s="104">
        <f>VALUE('Time Sheet KN'!DH275-'Time Sheet KN'!DG275)*24</f>
        <v>0</v>
      </c>
      <c r="DF275" s="105">
        <f t="shared" si="2362"/>
        <v>0</v>
      </c>
      <c r="DG275" s="5">
        <f t="shared" si="2363"/>
        <v>0</v>
      </c>
      <c r="DH275" s="5"/>
      <c r="DI275" s="5">
        <f>LOOKUP(DI$6,'Daily Absent'!$O$6:$AX$6,'Daily Absent'!$O275:$AX275)</f>
        <v>0</v>
      </c>
      <c r="DJ275" s="104">
        <f>VALUE('Time Sheet KN'!DK275-'Time Sheet KN'!DJ275)*24</f>
        <v>0</v>
      </c>
      <c r="DK275" s="104">
        <f>VALUE('Time Sheet KN'!DM275-'Time Sheet KN'!DL275)*24</f>
        <v>0</v>
      </c>
      <c r="DL275" s="104">
        <f>VALUE('Time Sheet KN'!DO275-'Time Sheet KN'!DN275)*24</f>
        <v>0</v>
      </c>
      <c r="DM275" s="105">
        <f t="shared" si="2364"/>
        <v>0</v>
      </c>
      <c r="DN275" s="5">
        <f t="shared" si="2365"/>
        <v>0</v>
      </c>
      <c r="DO275" s="5"/>
      <c r="DP275" s="5">
        <f>LOOKUP(DP$6,'Daily Absent'!$O$6:$AX$6,'Daily Absent'!$O275:$AX275)</f>
        <v>0</v>
      </c>
      <c r="DQ275" s="104">
        <f>VALUE('Time Sheet KN'!DR275-'Time Sheet KN'!DQ275)*24</f>
        <v>0</v>
      </c>
      <c r="DR275" s="104">
        <f>VALUE('Time Sheet KN'!DT275-'Time Sheet KN'!DS275)*24</f>
        <v>0</v>
      </c>
      <c r="DS275" s="104">
        <f>VALUE('Time Sheet KN'!DV275-'Time Sheet KN'!DU275)*24</f>
        <v>0</v>
      </c>
      <c r="DT275" s="105">
        <f t="shared" si="2366"/>
        <v>0</v>
      </c>
      <c r="DU275" s="5">
        <f t="shared" si="2367"/>
        <v>0</v>
      </c>
      <c r="DV275" s="5"/>
      <c r="DW275" s="5">
        <f>LOOKUP(DW$6,'Daily Absent'!$O$6:$AX$6,'Daily Absent'!$O275:$AX275)</f>
        <v>0</v>
      </c>
      <c r="DX275" s="104">
        <f>VALUE('Time Sheet KN'!DY275-'Time Sheet KN'!DX275)*24</f>
        <v>0</v>
      </c>
      <c r="DY275" s="104">
        <f>VALUE('Time Sheet KN'!EA275-'Time Sheet KN'!DZ275)*24</f>
        <v>0</v>
      </c>
      <c r="DZ275" s="104">
        <f>VALUE('Time Sheet KN'!EC275-'Time Sheet KN'!EB275)*24</f>
        <v>0</v>
      </c>
      <c r="EA275" s="105">
        <f t="shared" si="2368"/>
        <v>0</v>
      </c>
      <c r="EB275" s="5">
        <f t="shared" si="2369"/>
        <v>0</v>
      </c>
      <c r="EC275" s="5"/>
      <c r="ED275" s="5">
        <f>LOOKUP(ED$6,'Daily Absent'!$O$6:$AX$6,'Daily Absent'!$O275:$AX275)</f>
        <v>0</v>
      </c>
      <c r="EE275" s="104">
        <f>VALUE('Time Sheet KN'!EF275-'Time Sheet KN'!EE275)*24</f>
        <v>0</v>
      </c>
      <c r="EF275" s="104">
        <f>VALUE('Time Sheet KN'!EH275-'Time Sheet KN'!EG275)*24</f>
        <v>0</v>
      </c>
      <c r="EG275" s="104">
        <f>VALUE('Time Sheet KN'!EJ275-'Time Sheet KN'!EI275)*24</f>
        <v>0</v>
      </c>
      <c r="EH275" s="105">
        <f t="shared" si="2370"/>
        <v>0</v>
      </c>
      <c r="EI275" s="5">
        <f t="shared" si="2371"/>
        <v>0</v>
      </c>
      <c r="EJ275" s="5"/>
      <c r="EK275" s="5">
        <f>LOOKUP(EK$6,'Daily Absent'!$O$6:$AX$6,'Daily Absent'!$O275:$AX275)</f>
        <v>1</v>
      </c>
      <c r="EL275" s="104">
        <f>VALUE('Time Sheet KN'!EM275-'Time Sheet KN'!EL275)*24</f>
        <v>5</v>
      </c>
      <c r="EM275" s="104">
        <f>VALUE('Time Sheet KN'!EO275-'Time Sheet KN'!EN275)*24</f>
        <v>5.0000000000000009</v>
      </c>
      <c r="EN275" s="104">
        <f>VALUE('Time Sheet KN'!EQ275-'Time Sheet KN'!EP275)*24</f>
        <v>0</v>
      </c>
      <c r="EO275" s="105">
        <f t="shared" si="2372"/>
        <v>9</v>
      </c>
      <c r="EP275" s="5">
        <f t="shared" si="2373"/>
        <v>1</v>
      </c>
      <c r="EQ275" s="5"/>
      <c r="ER275" s="5">
        <f>LOOKUP(ER$6,'Daily Absent'!$O$6:$AX$6,'Daily Absent'!$O275:$AX275)</f>
        <v>0</v>
      </c>
      <c r="ES275" s="104">
        <f>VALUE('Time Sheet KN'!ET275-'Time Sheet KN'!ES275)*24</f>
        <v>0</v>
      </c>
      <c r="ET275" s="104">
        <f>VALUE('Time Sheet KN'!EV275-'Time Sheet KN'!EU275)*24</f>
        <v>0</v>
      </c>
      <c r="EU275" s="104">
        <f>VALUE('Time Sheet KN'!EX275-'Time Sheet KN'!EW275)*24</f>
        <v>0</v>
      </c>
      <c r="EV275" s="105">
        <f t="shared" si="2374"/>
        <v>0</v>
      </c>
      <c r="EW275" s="5">
        <f t="shared" si="2375"/>
        <v>0</v>
      </c>
      <c r="EX275" s="5"/>
      <c r="EY275" s="5">
        <f>LOOKUP(EY$6,'Daily Absent'!$O$6:$AX$6,'Daily Absent'!$O275:$AX275)</f>
        <v>1</v>
      </c>
      <c r="EZ275" s="104">
        <f>VALUE('Time Sheet KN'!FA275-'Time Sheet KN'!EZ275)*24</f>
        <v>5</v>
      </c>
      <c r="FA275" s="104">
        <f>VALUE('Time Sheet KN'!FC275-'Time Sheet KN'!FB275)*24</f>
        <v>5.0000000000000009</v>
      </c>
      <c r="FB275" s="104">
        <f>VALUE('Time Sheet KN'!FE275-'Time Sheet KN'!FD275)*24</f>
        <v>3</v>
      </c>
      <c r="FC275" s="105">
        <f t="shared" si="2376"/>
        <v>10</v>
      </c>
      <c r="FD275" s="5">
        <f t="shared" si="2377"/>
        <v>3</v>
      </c>
      <c r="FE275" s="5"/>
      <c r="FF275" s="5">
        <f>LOOKUP(FF$6,'Daily Absent'!$O$6:$AX$6,'Daily Absent'!$O275:$AX275)</f>
        <v>1</v>
      </c>
      <c r="FG275" s="104">
        <f>VALUE('Time Sheet KN'!FH275-'Time Sheet KN'!FG275)*24</f>
        <v>0</v>
      </c>
      <c r="FH275" s="104">
        <f>VALUE('Time Sheet KN'!FJ275-'Time Sheet KN'!FI275)*24</f>
        <v>0</v>
      </c>
      <c r="FI275" s="104">
        <f>VALUE('Time Sheet KN'!FL275-'Time Sheet KN'!FK275)*24</f>
        <v>0</v>
      </c>
      <c r="FJ275" s="105">
        <f t="shared" si="2378"/>
        <v>0</v>
      </c>
      <c r="FK275" s="5">
        <f t="shared" si="2379"/>
        <v>0</v>
      </c>
      <c r="FL275" s="5"/>
      <c r="FM275" s="5">
        <f>LOOKUP(FM$6,'Daily Absent'!$O$6:$AX$6,'Daily Absent'!$O275:$AX275)</f>
        <v>0</v>
      </c>
      <c r="FN275" s="104">
        <f>VALUE('Time Sheet KN'!FO275-'Time Sheet KN'!FN275)*24</f>
        <v>0</v>
      </c>
      <c r="FO275" s="104">
        <f>VALUE('Time Sheet KN'!FQ275-'Time Sheet KN'!FP275)*24</f>
        <v>0</v>
      </c>
      <c r="FP275" s="104">
        <f>VALUE('Time Sheet KN'!FS275-'Time Sheet KN'!FR275)*24</f>
        <v>0</v>
      </c>
      <c r="FQ275" s="105">
        <f t="shared" si="2380"/>
        <v>0</v>
      </c>
      <c r="FR275" s="5">
        <f t="shared" si="2381"/>
        <v>0</v>
      </c>
      <c r="FS275" s="5"/>
      <c r="FT275" s="5">
        <f>LOOKUP(FT$6,'Daily Absent'!$O$6:$AX$6,'Daily Absent'!$O275:$AX275)</f>
        <v>0</v>
      </c>
      <c r="FU275" s="104">
        <f>VALUE('Time Sheet KN'!FV275-'Time Sheet KN'!FU275)*24</f>
        <v>0</v>
      </c>
      <c r="FV275" s="104">
        <f>VALUE('Time Sheet KN'!FX275-'Time Sheet KN'!FW275)*24</f>
        <v>0</v>
      </c>
      <c r="FW275" s="104">
        <f>VALUE('Time Sheet KN'!FZ275-'Time Sheet KN'!FY275)*24</f>
        <v>0</v>
      </c>
      <c r="FX275" s="105">
        <f t="shared" si="2382"/>
        <v>0</v>
      </c>
      <c r="FY275" s="5">
        <f t="shared" si="2383"/>
        <v>0</v>
      </c>
      <c r="FZ275" s="5"/>
      <c r="GA275" s="5">
        <f>LOOKUP(GA$6,'Daily Absent'!$O$6:$AX$6,'Daily Absent'!$O275:$AX275)</f>
        <v>0</v>
      </c>
      <c r="GB275" s="104">
        <f>VALUE('Time Sheet KN'!GC275-'Time Sheet KN'!GB275)*24</f>
        <v>0</v>
      </c>
      <c r="GC275" s="104">
        <f>VALUE('Time Sheet KN'!GE275-'Time Sheet KN'!GD275)*24</f>
        <v>0</v>
      </c>
      <c r="GD275" s="104">
        <f>VALUE('Time Sheet KN'!GG275-'Time Sheet KN'!GF275)*24</f>
        <v>0</v>
      </c>
      <c r="GE275" s="105">
        <f t="shared" si="2384"/>
        <v>0</v>
      </c>
      <c r="GF275" s="5">
        <f t="shared" si="2385"/>
        <v>0</v>
      </c>
      <c r="GG275" s="5"/>
      <c r="GH275" s="5">
        <f>LOOKUP(GH$6,'Daily Absent'!$O$6:$AX$6,'Daily Absent'!$O275:$AX275)</f>
        <v>0</v>
      </c>
      <c r="GI275" s="104">
        <f>VALUE('Time Sheet KN'!GJ275-'Time Sheet KN'!GI275)*24</f>
        <v>0</v>
      </c>
      <c r="GJ275" s="104">
        <f>VALUE('Time Sheet KN'!GL275-'Time Sheet KN'!GK275)*24</f>
        <v>0</v>
      </c>
      <c r="GK275" s="104">
        <f>VALUE('Time Sheet KN'!GN275-'Time Sheet KN'!GM275)*24</f>
        <v>0</v>
      </c>
      <c r="GL275" s="105">
        <f t="shared" si="2386"/>
        <v>0</v>
      </c>
      <c r="GM275" s="5">
        <f t="shared" si="2387"/>
        <v>0</v>
      </c>
      <c r="GN275" s="5"/>
      <c r="GO275" s="5">
        <f>LOOKUP(GO$6,'Daily Absent'!$O$6:$AX$6,'Daily Absent'!$O275:$AX275)</f>
        <v>0</v>
      </c>
      <c r="GP275" s="104">
        <f>VALUE('Time Sheet KN'!GQ275-'Time Sheet KN'!GP275)*24</f>
        <v>0</v>
      </c>
      <c r="GQ275" s="104">
        <f>VALUE('Time Sheet KN'!GS275-'Time Sheet KN'!GR275)*24</f>
        <v>0</v>
      </c>
      <c r="GR275" s="104">
        <f>VALUE('Time Sheet KN'!GU275-'Time Sheet KN'!GT275)*24</f>
        <v>0</v>
      </c>
      <c r="GS275" s="105">
        <f t="shared" si="2388"/>
        <v>0</v>
      </c>
      <c r="GT275" s="5">
        <f t="shared" si="2389"/>
        <v>0</v>
      </c>
      <c r="GU275" s="5"/>
      <c r="GV275" s="5">
        <f>LOOKUP(GV$6,'Daily Absent'!$O$6:$AX$6,'Daily Absent'!$O275:$AX275)</f>
        <v>0</v>
      </c>
      <c r="GW275" s="104">
        <f>VALUE('Time Sheet KN'!GX275-'Time Sheet KN'!GW275)*24</f>
        <v>0</v>
      </c>
      <c r="GX275" s="104">
        <f>VALUE('Time Sheet KN'!GZ275-'Time Sheet KN'!GY275)*24</f>
        <v>0</v>
      </c>
      <c r="GY275" s="104">
        <f>VALUE('Time Sheet KN'!HB275-'Time Sheet KN'!HA275)*24</f>
        <v>0</v>
      </c>
      <c r="GZ275" s="105">
        <f t="shared" si="2390"/>
        <v>0</v>
      </c>
      <c r="HA275" s="5">
        <f t="shared" si="2391"/>
        <v>0</v>
      </c>
      <c r="HB275" s="5"/>
      <c r="HC275" s="5">
        <f>LOOKUP(HC$6,'Daily Absent'!$O$6:$AX$6,'Daily Absent'!$O275:$AX275)</f>
        <v>0</v>
      </c>
      <c r="HD275" s="104">
        <f>VALUE('Time Sheet KN'!HE275-'Time Sheet KN'!HD275)*24</f>
        <v>0</v>
      </c>
      <c r="HE275" s="104">
        <f>VALUE('Time Sheet KN'!HG275-'Time Sheet KN'!HF275)*24</f>
        <v>0</v>
      </c>
      <c r="HF275" s="104">
        <f>VALUE('Time Sheet KN'!HI275-'Time Sheet KN'!HH275)*24</f>
        <v>0</v>
      </c>
      <c r="HG275" s="105">
        <f t="shared" si="2392"/>
        <v>0</v>
      </c>
      <c r="HH275" s="5">
        <f t="shared" si="2393"/>
        <v>0</v>
      </c>
      <c r="HI275" s="5"/>
      <c r="HJ275" s="5">
        <f>LOOKUP(HJ$6,'Daily Absent'!$O$6:$AX$6,'Daily Absent'!$O275:$AX275)</f>
        <v>0</v>
      </c>
      <c r="HK275" s="104">
        <f>VALUE('Time Sheet KN'!HL275-'Time Sheet KN'!HK275)*24</f>
        <v>0</v>
      </c>
      <c r="HL275" s="104">
        <f>VALUE('Time Sheet KN'!HN275-'Time Sheet KN'!HM275)*24</f>
        <v>0</v>
      </c>
      <c r="HM275" s="104">
        <f>VALUE('Time Sheet KN'!HP275-'Time Sheet KN'!HO275)*24</f>
        <v>0</v>
      </c>
      <c r="HN275" s="105">
        <f t="shared" si="2394"/>
        <v>0</v>
      </c>
      <c r="HO275" s="5">
        <f t="shared" si="2395"/>
        <v>0</v>
      </c>
      <c r="HP275" s="5"/>
      <c r="HQ275" s="5">
        <f>LOOKUP(HQ$6,'Daily Absent'!$O$6:$AX$6,'Daily Absent'!$O275:$AX275)</f>
        <v>0</v>
      </c>
      <c r="HR275" s="104">
        <f>VALUE('Time Sheet KN'!HS275-'Time Sheet KN'!HR275)*24</f>
        <v>0</v>
      </c>
      <c r="HS275" s="104">
        <f>VALUE('Time Sheet KN'!HU275-'Time Sheet KN'!HT275)*24</f>
        <v>0</v>
      </c>
      <c r="HT275" s="104">
        <f>VALUE('Time Sheet KN'!HW275-'Time Sheet KN'!HV275)*24</f>
        <v>0</v>
      </c>
      <c r="HU275" s="105">
        <f t="shared" si="2396"/>
        <v>0</v>
      </c>
      <c r="HV275" s="5">
        <f t="shared" si="2397"/>
        <v>0</v>
      </c>
      <c r="HW275" s="5"/>
      <c r="HX275" s="5">
        <f>LOOKUP(HX$6,'Daily Absent'!$O$6:$AX$6,'Daily Absent'!$O275:$AX275)</f>
        <v>0</v>
      </c>
      <c r="HY275" s="104">
        <f>VALUE('Time Sheet KN'!HZ275-'Time Sheet KN'!HY275)*24</f>
        <v>0</v>
      </c>
      <c r="HZ275" s="104">
        <f>VALUE('Time Sheet KN'!IB275-'Time Sheet KN'!IA275)*24</f>
        <v>0</v>
      </c>
      <c r="IA275" s="104">
        <f>VALUE('Time Sheet KN'!ID275-'Time Sheet KN'!IC275)*24</f>
        <v>0</v>
      </c>
      <c r="IB275" s="105">
        <f t="shared" si="2398"/>
        <v>0</v>
      </c>
      <c r="IC275" s="5">
        <f t="shared" si="2399"/>
        <v>0</v>
      </c>
      <c r="ID275" s="5"/>
      <c r="IE275" s="5">
        <f>LOOKUP(IE$6,'Daily Absent'!$O$6:$AX$6,'Daily Absent'!$O275:$AX275)</f>
        <v>0</v>
      </c>
      <c r="IF275" s="104">
        <f>VALUE('Time Sheet KN'!IG275-'Time Sheet KN'!IF275)*24</f>
        <v>0</v>
      </c>
      <c r="IG275" s="104">
        <f>VALUE('Time Sheet KN'!II275-'Time Sheet KN'!IH275)*24</f>
        <v>0</v>
      </c>
      <c r="IH275" s="104">
        <f>VALUE('Time Sheet KN'!IK275-'Time Sheet KN'!IJ275)*24</f>
        <v>0</v>
      </c>
      <c r="II275" s="105">
        <f t="shared" si="2400"/>
        <v>0</v>
      </c>
      <c r="IJ275" s="5">
        <f t="shared" si="2401"/>
        <v>0</v>
      </c>
      <c r="IK275" s="5"/>
      <c r="IL275" s="5">
        <f>LOOKUP(IL$6,'Daily Absent'!$O$6:$AX$6,'Daily Absent'!$O275:$AX275)</f>
        <v>0</v>
      </c>
      <c r="IM275" s="104">
        <f>VALUE('Time Sheet KN'!IN275-'Time Sheet KN'!IM275)*24</f>
        <v>0</v>
      </c>
      <c r="IN275" s="104">
        <f>VALUE('Time Sheet KN'!IP275-'Time Sheet KN'!IO275)*24</f>
        <v>0</v>
      </c>
      <c r="IO275" s="104">
        <f>VALUE('Time Sheet KN'!IR275-'Time Sheet KN'!IQ275)*24</f>
        <v>0</v>
      </c>
      <c r="IP275" s="105">
        <f t="shared" si="2402"/>
        <v>0</v>
      </c>
      <c r="IQ275" s="5">
        <f t="shared" si="2403"/>
        <v>0</v>
      </c>
      <c r="IR275" s="5"/>
      <c r="IS275" s="5">
        <f>LOOKUP(IS$6,'Daily Absent'!$O$6:$AX$6,'Daily Absent'!$O275:$AX275)</f>
        <v>0</v>
      </c>
      <c r="IT275" s="104">
        <f>VALUE('Time Sheet KN'!IU275-'Time Sheet KN'!IT275)*24</f>
        <v>0</v>
      </c>
      <c r="IU275" s="104">
        <f>VALUE('Time Sheet KN'!IW275-'Time Sheet KN'!IV275)*24</f>
        <v>0</v>
      </c>
      <c r="IV275" s="104">
        <f>VALUE('Time Sheet KN'!IY275-'Time Sheet KN'!IX275)*24</f>
        <v>0</v>
      </c>
      <c r="IW275" s="105">
        <f t="shared" si="2404"/>
        <v>0</v>
      </c>
      <c r="IX275" s="5">
        <f t="shared" si="2405"/>
        <v>0</v>
      </c>
      <c r="IY275" s="5"/>
      <c r="IZ275" s="5">
        <f>LOOKUP(IZ$6,'Daily Absent'!$O$6:$AX$6,'Daily Absent'!$O275:$AX275)</f>
        <v>0</v>
      </c>
      <c r="JA275" s="104">
        <f>VALUE('Time Sheet KN'!JB275-'Time Sheet KN'!JA275)*24</f>
        <v>0</v>
      </c>
      <c r="JB275" s="104">
        <f>VALUE('Time Sheet KN'!JD275-'Time Sheet KN'!JC275)*24</f>
        <v>0</v>
      </c>
      <c r="JC275" s="104">
        <f>VALUE('Time Sheet KN'!JF275-'Time Sheet KN'!JE275)*24</f>
        <v>0</v>
      </c>
      <c r="JD275" s="105">
        <f t="shared" si="2406"/>
        <v>0</v>
      </c>
      <c r="JE275" s="5">
        <f t="shared" si="2407"/>
        <v>0</v>
      </c>
      <c r="JF275" s="5"/>
    </row>
    <row r="276" spans="1:266" ht="21" customHeight="1">
      <c r="A276" s="54">
        <f>IF('Master MP Status'!A276&gt;0,'Master MP Status'!A276,"")</f>
        <v>268</v>
      </c>
      <c r="B276" s="5" t="str">
        <f>IF(ISTEXT('Master MP Status'!B276),'Master MP Status'!B276,"")</f>
        <v>DIRECT</v>
      </c>
      <c r="C276" s="153" t="str">
        <f>IF(OR(ISTEXT('Master MP Status'!C276),'Master MP Status'!C276&gt;0),'Master MP Status'!C276,"")</f>
        <v/>
      </c>
      <c r="D276" s="154" t="str">
        <f>IF(OR(ISTEXT('Master MP Status'!D276),'Master MP Status'!D276&gt;0),'Master MP Status'!D276,"")</f>
        <v>B250188</v>
      </c>
      <c r="E276" s="5" t="str">
        <f>IF(ISTEXT('Master MP Status'!E276),'Master MP Status'!E276,"")</f>
        <v>ZULIAN</v>
      </c>
      <c r="F276" s="5" t="str">
        <f>IF(ISTEXT('Master MP Status'!F276),'Master MP Status'!F276,"")</f>
        <v/>
      </c>
      <c r="G276" s="5" t="str">
        <f>IF(ISTEXT('Master MP Status'!G276),'Master MP Status'!G276,"")</f>
        <v>Palembang</v>
      </c>
      <c r="H276" s="5" t="str">
        <f>IF(ISTEXT('Master MP Status'!H276),'Master MP Status'!H276,"")</f>
        <v>MURSID</v>
      </c>
      <c r="I276" s="5" t="str">
        <f>IF(ISTEXT('Master MP Status'!I276),'Master MP Status'!I276,"")</f>
        <v>Pipe Fitter2</v>
      </c>
      <c r="J276" s="5" t="str">
        <f>IF(ISTEXT('Master MP Status'!J276),'Master MP Status'!J276,"")</f>
        <v>Fitter 1</v>
      </c>
      <c r="K276" s="9">
        <f>IF(OR('Master MP Status'!K276=0,'Master MP Status'!K276=""),"",'Master MP Status'!K276)</f>
        <v>45857</v>
      </c>
      <c r="L276" s="9">
        <f>IF(OR('Master MP Status'!L276=0,'Master MP Status'!L276=""),"",'Master MP Status'!L276)</f>
        <v>45857</v>
      </c>
      <c r="M276" s="9" t="str">
        <f>IF(OR('Master MP Status'!M276=0,'Master MP Status'!M276=""),"",'Master MP Status'!M276)</f>
        <v/>
      </c>
      <c r="N276" s="5" t="str">
        <f>IF(ISTEXT('Master MP Status'!N276),'Master MP Status'!N276,"")</f>
        <v/>
      </c>
      <c r="O276" s="5">
        <f>LOOKUP(O$6,'Daily Absent'!$O$6:$AX$6,'Daily Absent'!$O276:$AX276)</f>
        <v>0</v>
      </c>
      <c r="P276" s="104">
        <f>VALUE('Time Sheet KN'!Q276-'Time Sheet KN'!P276)*24</f>
        <v>0</v>
      </c>
      <c r="Q276" s="104">
        <f>VALUE('Time Sheet KN'!S276-'Time Sheet KN'!R276)*24</f>
        <v>0</v>
      </c>
      <c r="R276" s="104">
        <f>VALUE('Time Sheet KN'!U276-'Time Sheet KN'!T276)*24</f>
        <v>0</v>
      </c>
      <c r="S276" s="105">
        <f t="shared" si="2336"/>
        <v>0</v>
      </c>
      <c r="T276" s="5">
        <f t="shared" si="2337"/>
        <v>0</v>
      </c>
      <c r="U276" s="5"/>
      <c r="V276" s="5">
        <f>LOOKUP(V$6,'Daily Absent'!$O$6:$AX$6,'Daily Absent'!$O276:$AX276)</f>
        <v>0</v>
      </c>
      <c r="W276" s="104">
        <f>VALUE('Time Sheet KN'!X276-'Time Sheet KN'!W276)*24</f>
        <v>0</v>
      </c>
      <c r="X276" s="104">
        <f>VALUE('Time Sheet KN'!Z276-'Time Sheet KN'!Y276)*24</f>
        <v>0</v>
      </c>
      <c r="Y276" s="104">
        <f>VALUE('Time Sheet KN'!AB276-'Time Sheet KN'!AA276)*24</f>
        <v>0</v>
      </c>
      <c r="Z276" s="105">
        <f t="shared" si="2338"/>
        <v>0</v>
      </c>
      <c r="AA276" s="5">
        <f t="shared" si="2339"/>
        <v>0</v>
      </c>
      <c r="AB276" s="5"/>
      <c r="AC276" s="5">
        <f>LOOKUP(AC$6,'Daily Absent'!$O$6:$AX$6,'Daily Absent'!$O276:$AX276)</f>
        <v>0</v>
      </c>
      <c r="AD276" s="104">
        <f>VALUE('Time Sheet KN'!AE276-'Time Sheet KN'!AD276)*24</f>
        <v>0</v>
      </c>
      <c r="AE276" s="104">
        <f>VALUE('Time Sheet KN'!AG276-'Time Sheet KN'!AF276)*24</f>
        <v>0</v>
      </c>
      <c r="AF276" s="104">
        <f>VALUE('Time Sheet KN'!AI276-'Time Sheet KN'!AH276)*24</f>
        <v>0</v>
      </c>
      <c r="AG276" s="105">
        <f t="shared" si="2340"/>
        <v>0</v>
      </c>
      <c r="AH276" s="5">
        <f t="shared" si="2341"/>
        <v>0</v>
      </c>
      <c r="AI276" s="5"/>
      <c r="AJ276" s="5">
        <f>LOOKUP(AJ$6,'Daily Absent'!$O$6:$AX$6,'Daily Absent'!$O276:$AX276)</f>
        <v>0</v>
      </c>
      <c r="AK276" s="104">
        <f>VALUE('Time Sheet KN'!AL276-'Time Sheet KN'!AK276)*24</f>
        <v>0</v>
      </c>
      <c r="AL276" s="104">
        <f>VALUE('Time Sheet KN'!AN276-'Time Sheet KN'!AM276)*24</f>
        <v>0</v>
      </c>
      <c r="AM276" s="104">
        <f>VALUE('Time Sheet KN'!AP276-'Time Sheet KN'!AO276)*24</f>
        <v>0</v>
      </c>
      <c r="AN276" s="105">
        <f t="shared" si="2342"/>
        <v>0</v>
      </c>
      <c r="AO276" s="5">
        <f t="shared" si="2343"/>
        <v>0</v>
      </c>
      <c r="AP276" s="5"/>
      <c r="AQ276" s="5">
        <f>LOOKUP(AQ$6,'Daily Absent'!$O$6:$AX$6,'Daily Absent'!$O276:$AX276)</f>
        <v>0</v>
      </c>
      <c r="AR276" s="104">
        <f>VALUE('Time Sheet KN'!AS276-'Time Sheet KN'!AR276)*24</f>
        <v>0</v>
      </c>
      <c r="AS276" s="104">
        <f>VALUE('Time Sheet KN'!AU276-'Time Sheet KN'!AT276)*24</f>
        <v>0</v>
      </c>
      <c r="AT276" s="104">
        <f>VALUE('Time Sheet KN'!AW276-'Time Sheet KN'!AV276)*24</f>
        <v>0</v>
      </c>
      <c r="AU276" s="105">
        <f t="shared" si="2344"/>
        <v>0</v>
      </c>
      <c r="AV276" s="5">
        <f t="shared" si="2345"/>
        <v>0</v>
      </c>
      <c r="AW276" s="5"/>
      <c r="AX276" s="5">
        <f>LOOKUP(AX$6,'Daily Absent'!$O$6:$AX$6,'Daily Absent'!$O276:$AX276)</f>
        <v>0</v>
      </c>
      <c r="AY276" s="104">
        <f>VALUE('Time Sheet KN'!AZ276-'Time Sheet KN'!AY276)*24</f>
        <v>0</v>
      </c>
      <c r="AZ276" s="104">
        <f>VALUE('Time Sheet KN'!BB276-'Time Sheet KN'!BA276)*24</f>
        <v>0</v>
      </c>
      <c r="BA276" s="104">
        <f>VALUE('Time Sheet KN'!BD276-'Time Sheet KN'!BC276)*24</f>
        <v>0</v>
      </c>
      <c r="BB276" s="105">
        <f t="shared" si="2346"/>
        <v>0</v>
      </c>
      <c r="BC276" s="5">
        <f t="shared" si="2347"/>
        <v>0</v>
      </c>
      <c r="BD276" s="5"/>
      <c r="BE276" s="5">
        <f>LOOKUP(BE$6,'Daily Absent'!$O$6:$AX$6,'Daily Absent'!$O276:$AX276)</f>
        <v>0</v>
      </c>
      <c r="BF276" s="104">
        <f>VALUE('Time Sheet KN'!BG276-'Time Sheet KN'!BF276)*24</f>
        <v>0</v>
      </c>
      <c r="BG276" s="104">
        <f>VALUE('Time Sheet KN'!BI276-'Time Sheet KN'!BH276)*24</f>
        <v>0</v>
      </c>
      <c r="BH276" s="104">
        <f>VALUE('Time Sheet KN'!BK276-'Time Sheet KN'!BJ276)*24</f>
        <v>0</v>
      </c>
      <c r="BI276" s="105">
        <f t="shared" si="2348"/>
        <v>0</v>
      </c>
      <c r="BJ276" s="5">
        <f t="shared" si="2349"/>
        <v>0</v>
      </c>
      <c r="BK276" s="5"/>
      <c r="BL276" s="5">
        <f>LOOKUP(BL$6,'Daily Absent'!$O$6:$AX$6,'Daily Absent'!$O276:$AX276)</f>
        <v>0</v>
      </c>
      <c r="BM276" s="104">
        <f>VALUE('Time Sheet KN'!BN276-'Time Sheet KN'!BM276)*24</f>
        <v>0</v>
      </c>
      <c r="BN276" s="104">
        <f>VALUE('Time Sheet KN'!BP276-'Time Sheet KN'!BO276)*24</f>
        <v>0</v>
      </c>
      <c r="BO276" s="104">
        <f>VALUE('Time Sheet KN'!BR276-'Time Sheet KN'!BQ276)*24</f>
        <v>0</v>
      </c>
      <c r="BP276" s="105">
        <f t="shared" si="2350"/>
        <v>0</v>
      </c>
      <c r="BQ276" s="5">
        <f t="shared" si="2351"/>
        <v>0</v>
      </c>
      <c r="BR276" s="5"/>
      <c r="BS276" s="5">
        <f>LOOKUP(BS$6,'Daily Absent'!$O$6:$AX$6,'Daily Absent'!$O276:$AX276)</f>
        <v>0</v>
      </c>
      <c r="BT276" s="104">
        <f>VALUE('Time Sheet KN'!BU276-'Time Sheet KN'!BT276)*24</f>
        <v>0</v>
      </c>
      <c r="BU276" s="104">
        <f>VALUE('Time Sheet KN'!BW276-'Time Sheet KN'!BV276)*24</f>
        <v>0</v>
      </c>
      <c r="BV276" s="104">
        <f>VALUE('Time Sheet KN'!BY276-'Time Sheet KN'!BX276)*24</f>
        <v>0</v>
      </c>
      <c r="BW276" s="105">
        <f t="shared" si="2352"/>
        <v>0</v>
      </c>
      <c r="BX276" s="5">
        <f t="shared" si="2353"/>
        <v>0</v>
      </c>
      <c r="BY276" s="5"/>
      <c r="BZ276" s="5">
        <f>LOOKUP(BZ$6,'Daily Absent'!$O$6:$AX$6,'Daily Absent'!$O276:$AX276)</f>
        <v>0</v>
      </c>
      <c r="CA276" s="104">
        <f>VALUE('Time Sheet KN'!CB276-'Time Sheet KN'!CA276)*24</f>
        <v>0</v>
      </c>
      <c r="CB276" s="104">
        <f>VALUE('Time Sheet KN'!CD276-'Time Sheet KN'!CC276)*24</f>
        <v>0</v>
      </c>
      <c r="CC276" s="104">
        <f>VALUE('Time Sheet KN'!CF276-'Time Sheet KN'!CE276)*24</f>
        <v>0</v>
      </c>
      <c r="CD276" s="105">
        <f t="shared" si="2354"/>
        <v>0</v>
      </c>
      <c r="CE276" s="5">
        <f t="shared" si="2355"/>
        <v>0</v>
      </c>
      <c r="CF276" s="5"/>
      <c r="CG276" s="5">
        <f>LOOKUP(CG$6,'Daily Absent'!$O$6:$AX$6,'Daily Absent'!$O276:$AX276)</f>
        <v>0</v>
      </c>
      <c r="CH276" s="104">
        <f>VALUE('Time Sheet KN'!CI276-'Time Sheet KN'!CH276)*24</f>
        <v>0</v>
      </c>
      <c r="CI276" s="104">
        <f>VALUE('Time Sheet KN'!CK276-'Time Sheet KN'!CJ276)*24</f>
        <v>0</v>
      </c>
      <c r="CJ276" s="104">
        <f>VALUE('Time Sheet KN'!CM276-'Time Sheet KN'!CL276)*24</f>
        <v>0</v>
      </c>
      <c r="CK276" s="105">
        <f t="shared" si="2356"/>
        <v>0</v>
      </c>
      <c r="CL276" s="5">
        <f t="shared" si="2357"/>
        <v>0</v>
      </c>
      <c r="CM276" s="5"/>
      <c r="CN276" s="5">
        <f>LOOKUP(CN$6,'Daily Absent'!$O$6:$AX$6,'Daily Absent'!$O276:$AX276)</f>
        <v>0</v>
      </c>
      <c r="CO276" s="104">
        <f>VALUE('Time Sheet KN'!CP276-'Time Sheet KN'!CO276)*24</f>
        <v>0</v>
      </c>
      <c r="CP276" s="104">
        <f>VALUE('Time Sheet KN'!CR276-'Time Sheet KN'!CQ276)*24</f>
        <v>0</v>
      </c>
      <c r="CQ276" s="104">
        <f>VALUE('Time Sheet KN'!CT276-'Time Sheet KN'!CS276)*24</f>
        <v>0</v>
      </c>
      <c r="CR276" s="105">
        <f t="shared" si="2358"/>
        <v>0</v>
      </c>
      <c r="CS276" s="5">
        <f t="shared" si="2359"/>
        <v>0</v>
      </c>
      <c r="CT276" s="5"/>
      <c r="CU276" s="5">
        <f>LOOKUP(CU$6,'Daily Absent'!$O$6:$AX$6,'Daily Absent'!$O276:$AX276)</f>
        <v>0</v>
      </c>
      <c r="CV276" s="104">
        <f>VALUE('Time Sheet KN'!CW276-'Time Sheet KN'!CV276)*24</f>
        <v>0</v>
      </c>
      <c r="CW276" s="104">
        <f>VALUE('Time Sheet KN'!CY276-'Time Sheet KN'!CX276)*24</f>
        <v>0</v>
      </c>
      <c r="CX276" s="104">
        <f>VALUE('Time Sheet KN'!DA276-'Time Sheet KN'!CZ276)*24</f>
        <v>0</v>
      </c>
      <c r="CY276" s="105">
        <f t="shared" si="2360"/>
        <v>0</v>
      </c>
      <c r="CZ276" s="5">
        <f t="shared" si="2361"/>
        <v>0</v>
      </c>
      <c r="DA276" s="5"/>
      <c r="DB276" s="5">
        <f>LOOKUP(DB$6,'Daily Absent'!$O$6:$AX$6,'Daily Absent'!$O276:$AX276)</f>
        <v>0</v>
      </c>
      <c r="DC276" s="104">
        <f>VALUE('Time Sheet KN'!DD276-'Time Sheet KN'!DC276)*24</f>
        <v>0</v>
      </c>
      <c r="DD276" s="104">
        <f>VALUE('Time Sheet KN'!DF276-'Time Sheet KN'!DE276)*24</f>
        <v>0</v>
      </c>
      <c r="DE276" s="104">
        <f>VALUE('Time Sheet KN'!DH276-'Time Sheet KN'!DG276)*24</f>
        <v>0</v>
      </c>
      <c r="DF276" s="105">
        <f t="shared" si="2362"/>
        <v>0</v>
      </c>
      <c r="DG276" s="5">
        <f t="shared" si="2363"/>
        <v>0</v>
      </c>
      <c r="DH276" s="5"/>
      <c r="DI276" s="5">
        <f>LOOKUP(DI$6,'Daily Absent'!$O$6:$AX$6,'Daily Absent'!$O276:$AX276)</f>
        <v>0</v>
      </c>
      <c r="DJ276" s="104">
        <f>VALUE('Time Sheet KN'!DK276-'Time Sheet KN'!DJ276)*24</f>
        <v>0</v>
      </c>
      <c r="DK276" s="104">
        <f>VALUE('Time Sheet KN'!DM276-'Time Sheet KN'!DL276)*24</f>
        <v>0</v>
      </c>
      <c r="DL276" s="104">
        <f>VALUE('Time Sheet KN'!DO276-'Time Sheet KN'!DN276)*24</f>
        <v>0</v>
      </c>
      <c r="DM276" s="105">
        <f t="shared" si="2364"/>
        <v>0</v>
      </c>
      <c r="DN276" s="5">
        <f t="shared" si="2365"/>
        <v>0</v>
      </c>
      <c r="DO276" s="5"/>
      <c r="DP276" s="5">
        <f>LOOKUP(DP$6,'Daily Absent'!$O$6:$AX$6,'Daily Absent'!$O276:$AX276)</f>
        <v>0</v>
      </c>
      <c r="DQ276" s="104">
        <f>VALUE('Time Sheet KN'!DR276-'Time Sheet KN'!DQ276)*24</f>
        <v>0</v>
      </c>
      <c r="DR276" s="104">
        <f>VALUE('Time Sheet KN'!DT276-'Time Sheet KN'!DS276)*24</f>
        <v>0</v>
      </c>
      <c r="DS276" s="104">
        <f>VALUE('Time Sheet KN'!DV276-'Time Sheet KN'!DU276)*24</f>
        <v>0</v>
      </c>
      <c r="DT276" s="105">
        <f t="shared" si="2366"/>
        <v>0</v>
      </c>
      <c r="DU276" s="5">
        <f t="shared" si="2367"/>
        <v>0</v>
      </c>
      <c r="DV276" s="5"/>
      <c r="DW276" s="5">
        <f>LOOKUP(DW$6,'Daily Absent'!$O$6:$AX$6,'Daily Absent'!$O276:$AX276)</f>
        <v>0</v>
      </c>
      <c r="DX276" s="104">
        <f>VALUE('Time Sheet KN'!DY276-'Time Sheet KN'!DX276)*24</f>
        <v>0</v>
      </c>
      <c r="DY276" s="104">
        <f>VALUE('Time Sheet KN'!EA276-'Time Sheet KN'!DZ276)*24</f>
        <v>0</v>
      </c>
      <c r="DZ276" s="104">
        <f>VALUE('Time Sheet KN'!EC276-'Time Sheet KN'!EB276)*24</f>
        <v>0</v>
      </c>
      <c r="EA276" s="105">
        <f t="shared" si="2368"/>
        <v>0</v>
      </c>
      <c r="EB276" s="5">
        <f t="shared" si="2369"/>
        <v>0</v>
      </c>
      <c r="EC276" s="5"/>
      <c r="ED276" s="5">
        <f>LOOKUP(ED$6,'Daily Absent'!$O$6:$AX$6,'Daily Absent'!$O276:$AX276)</f>
        <v>0</v>
      </c>
      <c r="EE276" s="104">
        <f>VALUE('Time Sheet KN'!EF276-'Time Sheet KN'!EE276)*24</f>
        <v>0</v>
      </c>
      <c r="EF276" s="104">
        <f>VALUE('Time Sheet KN'!EH276-'Time Sheet KN'!EG276)*24</f>
        <v>0</v>
      </c>
      <c r="EG276" s="104">
        <f>VALUE('Time Sheet KN'!EJ276-'Time Sheet KN'!EI276)*24</f>
        <v>0</v>
      </c>
      <c r="EH276" s="105">
        <f t="shared" si="2370"/>
        <v>0</v>
      </c>
      <c r="EI276" s="5">
        <f t="shared" si="2371"/>
        <v>0</v>
      </c>
      <c r="EJ276" s="5"/>
      <c r="EK276" s="5">
        <f>LOOKUP(EK$6,'Daily Absent'!$O$6:$AX$6,'Daily Absent'!$O276:$AX276)</f>
        <v>1</v>
      </c>
      <c r="EL276" s="104">
        <f>VALUE('Time Sheet KN'!EM276-'Time Sheet KN'!EL276)*24</f>
        <v>5</v>
      </c>
      <c r="EM276" s="104">
        <f>VALUE('Time Sheet KN'!EO276-'Time Sheet KN'!EN276)*24</f>
        <v>5.0000000000000009</v>
      </c>
      <c r="EN276" s="104">
        <f>VALUE('Time Sheet KN'!EQ276-'Time Sheet KN'!EP276)*24</f>
        <v>0</v>
      </c>
      <c r="EO276" s="105">
        <f t="shared" si="2372"/>
        <v>9</v>
      </c>
      <c r="EP276" s="5">
        <f t="shared" si="2373"/>
        <v>1</v>
      </c>
      <c r="EQ276" s="5"/>
      <c r="ER276" s="5">
        <f>LOOKUP(ER$6,'Daily Absent'!$O$6:$AX$6,'Daily Absent'!$O276:$AX276)</f>
        <v>0</v>
      </c>
      <c r="ES276" s="104">
        <f>VALUE('Time Sheet KN'!ET276-'Time Sheet KN'!ES276)*24</f>
        <v>0</v>
      </c>
      <c r="ET276" s="104">
        <f>VALUE('Time Sheet KN'!EV276-'Time Sheet KN'!EU276)*24</f>
        <v>0</v>
      </c>
      <c r="EU276" s="104">
        <f>VALUE('Time Sheet KN'!EX276-'Time Sheet KN'!EW276)*24</f>
        <v>0</v>
      </c>
      <c r="EV276" s="105">
        <f t="shared" si="2374"/>
        <v>0</v>
      </c>
      <c r="EW276" s="5">
        <f t="shared" si="2375"/>
        <v>0</v>
      </c>
      <c r="EX276" s="5"/>
      <c r="EY276" s="5">
        <f>LOOKUP(EY$6,'Daily Absent'!$O$6:$AX$6,'Daily Absent'!$O276:$AX276)</f>
        <v>1</v>
      </c>
      <c r="EZ276" s="104">
        <f>VALUE('Time Sheet KN'!FA276-'Time Sheet KN'!EZ276)*24</f>
        <v>5</v>
      </c>
      <c r="FA276" s="104">
        <f>VALUE('Time Sheet KN'!FC276-'Time Sheet KN'!FB276)*24</f>
        <v>5.0000000000000009</v>
      </c>
      <c r="FB276" s="104">
        <f>VALUE('Time Sheet KN'!FE276-'Time Sheet KN'!FD276)*24</f>
        <v>3</v>
      </c>
      <c r="FC276" s="105">
        <f t="shared" si="2376"/>
        <v>10</v>
      </c>
      <c r="FD276" s="5">
        <f t="shared" si="2377"/>
        <v>3</v>
      </c>
      <c r="FE276" s="5"/>
      <c r="FF276" s="5">
        <f>LOOKUP(FF$6,'Daily Absent'!$O$6:$AX$6,'Daily Absent'!$O276:$AX276)</f>
        <v>1</v>
      </c>
      <c r="FG276" s="104">
        <f>VALUE('Time Sheet KN'!FH276-'Time Sheet KN'!FG276)*24</f>
        <v>0</v>
      </c>
      <c r="FH276" s="104">
        <f>VALUE('Time Sheet KN'!FJ276-'Time Sheet KN'!FI276)*24</f>
        <v>0</v>
      </c>
      <c r="FI276" s="104">
        <f>VALUE('Time Sheet KN'!FL276-'Time Sheet KN'!FK276)*24</f>
        <v>0</v>
      </c>
      <c r="FJ276" s="105">
        <f t="shared" si="2378"/>
        <v>0</v>
      </c>
      <c r="FK276" s="5">
        <f t="shared" si="2379"/>
        <v>0</v>
      </c>
      <c r="FL276" s="5"/>
      <c r="FM276" s="5">
        <f>LOOKUP(FM$6,'Daily Absent'!$O$6:$AX$6,'Daily Absent'!$O276:$AX276)</f>
        <v>0</v>
      </c>
      <c r="FN276" s="104">
        <f>VALUE('Time Sheet KN'!FO276-'Time Sheet KN'!FN276)*24</f>
        <v>0</v>
      </c>
      <c r="FO276" s="104">
        <f>VALUE('Time Sheet KN'!FQ276-'Time Sheet KN'!FP276)*24</f>
        <v>0</v>
      </c>
      <c r="FP276" s="104">
        <f>VALUE('Time Sheet KN'!FS276-'Time Sheet KN'!FR276)*24</f>
        <v>0</v>
      </c>
      <c r="FQ276" s="105">
        <f t="shared" si="2380"/>
        <v>0</v>
      </c>
      <c r="FR276" s="5">
        <f t="shared" si="2381"/>
        <v>0</v>
      </c>
      <c r="FS276" s="5"/>
      <c r="FT276" s="5">
        <f>LOOKUP(FT$6,'Daily Absent'!$O$6:$AX$6,'Daily Absent'!$O276:$AX276)</f>
        <v>0</v>
      </c>
      <c r="FU276" s="104">
        <f>VALUE('Time Sheet KN'!FV276-'Time Sheet KN'!FU276)*24</f>
        <v>0</v>
      </c>
      <c r="FV276" s="104">
        <f>VALUE('Time Sheet KN'!FX276-'Time Sheet KN'!FW276)*24</f>
        <v>0</v>
      </c>
      <c r="FW276" s="104">
        <f>VALUE('Time Sheet KN'!FZ276-'Time Sheet KN'!FY276)*24</f>
        <v>0</v>
      </c>
      <c r="FX276" s="105">
        <f t="shared" si="2382"/>
        <v>0</v>
      </c>
      <c r="FY276" s="5">
        <f t="shared" si="2383"/>
        <v>0</v>
      </c>
      <c r="FZ276" s="5"/>
      <c r="GA276" s="5">
        <f>LOOKUP(GA$6,'Daily Absent'!$O$6:$AX$6,'Daily Absent'!$O276:$AX276)</f>
        <v>0</v>
      </c>
      <c r="GB276" s="104">
        <f>VALUE('Time Sheet KN'!GC276-'Time Sheet KN'!GB276)*24</f>
        <v>0</v>
      </c>
      <c r="GC276" s="104">
        <f>VALUE('Time Sheet KN'!GE276-'Time Sheet KN'!GD276)*24</f>
        <v>0</v>
      </c>
      <c r="GD276" s="104">
        <f>VALUE('Time Sheet KN'!GG276-'Time Sheet KN'!GF276)*24</f>
        <v>0</v>
      </c>
      <c r="GE276" s="105">
        <f t="shared" si="2384"/>
        <v>0</v>
      </c>
      <c r="GF276" s="5">
        <f t="shared" si="2385"/>
        <v>0</v>
      </c>
      <c r="GG276" s="5"/>
      <c r="GH276" s="5">
        <f>LOOKUP(GH$6,'Daily Absent'!$O$6:$AX$6,'Daily Absent'!$O276:$AX276)</f>
        <v>0</v>
      </c>
      <c r="GI276" s="104">
        <f>VALUE('Time Sheet KN'!GJ276-'Time Sheet KN'!GI276)*24</f>
        <v>0</v>
      </c>
      <c r="GJ276" s="104">
        <f>VALUE('Time Sheet KN'!GL276-'Time Sheet KN'!GK276)*24</f>
        <v>0</v>
      </c>
      <c r="GK276" s="104">
        <f>VALUE('Time Sheet KN'!GN276-'Time Sheet KN'!GM276)*24</f>
        <v>0</v>
      </c>
      <c r="GL276" s="105">
        <f t="shared" si="2386"/>
        <v>0</v>
      </c>
      <c r="GM276" s="5">
        <f t="shared" si="2387"/>
        <v>0</v>
      </c>
      <c r="GN276" s="5"/>
      <c r="GO276" s="5">
        <f>LOOKUP(GO$6,'Daily Absent'!$O$6:$AX$6,'Daily Absent'!$O276:$AX276)</f>
        <v>0</v>
      </c>
      <c r="GP276" s="104">
        <f>VALUE('Time Sheet KN'!GQ276-'Time Sheet KN'!GP276)*24</f>
        <v>0</v>
      </c>
      <c r="GQ276" s="104">
        <f>VALUE('Time Sheet KN'!GS276-'Time Sheet KN'!GR276)*24</f>
        <v>0</v>
      </c>
      <c r="GR276" s="104">
        <f>VALUE('Time Sheet KN'!GU276-'Time Sheet KN'!GT276)*24</f>
        <v>0</v>
      </c>
      <c r="GS276" s="105">
        <f t="shared" si="2388"/>
        <v>0</v>
      </c>
      <c r="GT276" s="5">
        <f t="shared" si="2389"/>
        <v>0</v>
      </c>
      <c r="GU276" s="5"/>
      <c r="GV276" s="5">
        <f>LOOKUP(GV$6,'Daily Absent'!$O$6:$AX$6,'Daily Absent'!$O276:$AX276)</f>
        <v>0</v>
      </c>
      <c r="GW276" s="104">
        <f>VALUE('Time Sheet KN'!GX276-'Time Sheet KN'!GW276)*24</f>
        <v>0</v>
      </c>
      <c r="GX276" s="104">
        <f>VALUE('Time Sheet KN'!GZ276-'Time Sheet KN'!GY276)*24</f>
        <v>0</v>
      </c>
      <c r="GY276" s="104">
        <f>VALUE('Time Sheet KN'!HB276-'Time Sheet KN'!HA276)*24</f>
        <v>0</v>
      </c>
      <c r="GZ276" s="105">
        <f t="shared" si="2390"/>
        <v>0</v>
      </c>
      <c r="HA276" s="5">
        <f t="shared" si="2391"/>
        <v>0</v>
      </c>
      <c r="HB276" s="5"/>
      <c r="HC276" s="5">
        <f>LOOKUP(HC$6,'Daily Absent'!$O$6:$AX$6,'Daily Absent'!$O276:$AX276)</f>
        <v>0</v>
      </c>
      <c r="HD276" s="104">
        <f>VALUE('Time Sheet KN'!HE276-'Time Sheet KN'!HD276)*24</f>
        <v>0</v>
      </c>
      <c r="HE276" s="104">
        <f>VALUE('Time Sheet KN'!HG276-'Time Sheet KN'!HF276)*24</f>
        <v>0</v>
      </c>
      <c r="HF276" s="104">
        <f>VALUE('Time Sheet KN'!HI276-'Time Sheet KN'!HH276)*24</f>
        <v>0</v>
      </c>
      <c r="HG276" s="105">
        <f t="shared" si="2392"/>
        <v>0</v>
      </c>
      <c r="HH276" s="5">
        <f t="shared" si="2393"/>
        <v>0</v>
      </c>
      <c r="HI276" s="5"/>
      <c r="HJ276" s="5">
        <f>LOOKUP(HJ$6,'Daily Absent'!$O$6:$AX$6,'Daily Absent'!$O276:$AX276)</f>
        <v>0</v>
      </c>
      <c r="HK276" s="104">
        <f>VALUE('Time Sheet KN'!HL276-'Time Sheet KN'!HK276)*24</f>
        <v>0</v>
      </c>
      <c r="HL276" s="104">
        <f>VALUE('Time Sheet KN'!HN276-'Time Sheet KN'!HM276)*24</f>
        <v>0</v>
      </c>
      <c r="HM276" s="104">
        <f>VALUE('Time Sheet KN'!HP276-'Time Sheet KN'!HO276)*24</f>
        <v>0</v>
      </c>
      <c r="HN276" s="105">
        <f t="shared" si="2394"/>
        <v>0</v>
      </c>
      <c r="HO276" s="5">
        <f t="shared" si="2395"/>
        <v>0</v>
      </c>
      <c r="HP276" s="5"/>
      <c r="HQ276" s="5">
        <f>LOOKUP(HQ$6,'Daily Absent'!$O$6:$AX$6,'Daily Absent'!$O276:$AX276)</f>
        <v>0</v>
      </c>
      <c r="HR276" s="104">
        <f>VALUE('Time Sheet KN'!HS276-'Time Sheet KN'!HR276)*24</f>
        <v>0</v>
      </c>
      <c r="HS276" s="104">
        <f>VALUE('Time Sheet KN'!HU276-'Time Sheet KN'!HT276)*24</f>
        <v>0</v>
      </c>
      <c r="HT276" s="104">
        <f>VALUE('Time Sheet KN'!HW276-'Time Sheet KN'!HV276)*24</f>
        <v>0</v>
      </c>
      <c r="HU276" s="105">
        <f t="shared" si="2396"/>
        <v>0</v>
      </c>
      <c r="HV276" s="5">
        <f t="shared" si="2397"/>
        <v>0</v>
      </c>
      <c r="HW276" s="5"/>
      <c r="HX276" s="5">
        <f>LOOKUP(HX$6,'Daily Absent'!$O$6:$AX$6,'Daily Absent'!$O276:$AX276)</f>
        <v>0</v>
      </c>
      <c r="HY276" s="104">
        <f>VALUE('Time Sheet KN'!HZ276-'Time Sheet KN'!HY276)*24</f>
        <v>0</v>
      </c>
      <c r="HZ276" s="104">
        <f>VALUE('Time Sheet KN'!IB276-'Time Sheet KN'!IA276)*24</f>
        <v>0</v>
      </c>
      <c r="IA276" s="104">
        <f>VALUE('Time Sheet KN'!ID276-'Time Sheet KN'!IC276)*24</f>
        <v>0</v>
      </c>
      <c r="IB276" s="105">
        <f t="shared" si="2398"/>
        <v>0</v>
      </c>
      <c r="IC276" s="5">
        <f t="shared" si="2399"/>
        <v>0</v>
      </c>
      <c r="ID276" s="5"/>
      <c r="IE276" s="5">
        <f>LOOKUP(IE$6,'Daily Absent'!$O$6:$AX$6,'Daily Absent'!$O276:$AX276)</f>
        <v>0</v>
      </c>
      <c r="IF276" s="104">
        <f>VALUE('Time Sheet KN'!IG276-'Time Sheet KN'!IF276)*24</f>
        <v>0</v>
      </c>
      <c r="IG276" s="104">
        <f>VALUE('Time Sheet KN'!II276-'Time Sheet KN'!IH276)*24</f>
        <v>0</v>
      </c>
      <c r="IH276" s="104">
        <f>VALUE('Time Sheet KN'!IK276-'Time Sheet KN'!IJ276)*24</f>
        <v>0</v>
      </c>
      <c r="II276" s="105">
        <f t="shared" si="2400"/>
        <v>0</v>
      </c>
      <c r="IJ276" s="5">
        <f t="shared" si="2401"/>
        <v>0</v>
      </c>
      <c r="IK276" s="5"/>
      <c r="IL276" s="5">
        <f>LOOKUP(IL$6,'Daily Absent'!$O$6:$AX$6,'Daily Absent'!$O276:$AX276)</f>
        <v>0</v>
      </c>
      <c r="IM276" s="104">
        <f>VALUE('Time Sheet KN'!IN276-'Time Sheet KN'!IM276)*24</f>
        <v>0</v>
      </c>
      <c r="IN276" s="104">
        <f>VALUE('Time Sheet KN'!IP276-'Time Sheet KN'!IO276)*24</f>
        <v>0</v>
      </c>
      <c r="IO276" s="104">
        <f>VALUE('Time Sheet KN'!IR276-'Time Sheet KN'!IQ276)*24</f>
        <v>0</v>
      </c>
      <c r="IP276" s="105">
        <f t="shared" si="2402"/>
        <v>0</v>
      </c>
      <c r="IQ276" s="5">
        <f t="shared" si="2403"/>
        <v>0</v>
      </c>
      <c r="IR276" s="5"/>
      <c r="IS276" s="5">
        <f>LOOKUP(IS$6,'Daily Absent'!$O$6:$AX$6,'Daily Absent'!$O276:$AX276)</f>
        <v>0</v>
      </c>
      <c r="IT276" s="104">
        <f>VALUE('Time Sheet KN'!IU276-'Time Sheet KN'!IT276)*24</f>
        <v>0</v>
      </c>
      <c r="IU276" s="104">
        <f>VALUE('Time Sheet KN'!IW276-'Time Sheet KN'!IV276)*24</f>
        <v>0</v>
      </c>
      <c r="IV276" s="104">
        <f>VALUE('Time Sheet KN'!IY276-'Time Sheet KN'!IX276)*24</f>
        <v>0</v>
      </c>
      <c r="IW276" s="105">
        <f t="shared" si="2404"/>
        <v>0</v>
      </c>
      <c r="IX276" s="5">
        <f t="shared" si="2405"/>
        <v>0</v>
      </c>
      <c r="IY276" s="5"/>
      <c r="IZ276" s="5">
        <f>LOOKUP(IZ$6,'Daily Absent'!$O$6:$AX$6,'Daily Absent'!$O276:$AX276)</f>
        <v>0</v>
      </c>
      <c r="JA276" s="104">
        <f>VALUE('Time Sheet KN'!JB276-'Time Sheet KN'!JA276)*24</f>
        <v>0</v>
      </c>
      <c r="JB276" s="104">
        <f>VALUE('Time Sheet KN'!JD276-'Time Sheet KN'!JC276)*24</f>
        <v>0</v>
      </c>
      <c r="JC276" s="104">
        <f>VALUE('Time Sheet KN'!JF276-'Time Sheet KN'!JE276)*24</f>
        <v>0</v>
      </c>
      <c r="JD276" s="105">
        <f t="shared" si="2406"/>
        <v>0</v>
      </c>
      <c r="JE276" s="5">
        <f t="shared" si="2407"/>
        <v>0</v>
      </c>
      <c r="JF276" s="5"/>
    </row>
    <row r="277" spans="1:266" ht="21" customHeight="1">
      <c r="A277" s="54">
        <f>IF('Master MP Status'!A277&gt;0,'Master MP Status'!A277,"")</f>
        <v>269</v>
      </c>
      <c r="B277" s="5" t="str">
        <f>IF(ISTEXT('Master MP Status'!B277),'Master MP Status'!B277,"")</f>
        <v>DIRECT</v>
      </c>
      <c r="C277" s="153" t="str">
        <f>IF(OR(ISTEXT('Master MP Status'!C277),'Master MP Status'!C277&gt;0),'Master MP Status'!C277,"")</f>
        <v/>
      </c>
      <c r="D277" s="154" t="str">
        <f>IF(OR(ISTEXT('Master MP Status'!D277),'Master MP Status'!D277&gt;0),'Master MP Status'!D277,"")</f>
        <v>B250189</v>
      </c>
      <c r="E277" s="5" t="str">
        <f>IF(ISTEXT('Master MP Status'!E277),'Master MP Status'!E277,"")</f>
        <v>BERLIAN ADAM</v>
      </c>
      <c r="F277" s="5" t="str">
        <f>IF(ISTEXT('Master MP Status'!F277),'Master MP Status'!F277,"")</f>
        <v/>
      </c>
      <c r="G277" s="5" t="str">
        <f>IF(ISTEXT('Master MP Status'!G277),'Master MP Status'!G277,"")</f>
        <v>Cilegon</v>
      </c>
      <c r="H277" s="5" t="str">
        <f>IF(ISTEXT('Master MP Status'!H277),'Master MP Status'!H277,"")</f>
        <v>MURSID</v>
      </c>
      <c r="I277" s="5" t="str">
        <f>IF(ISTEXT('Master MP Status'!I277),'Master MP Status'!I277,"")</f>
        <v>Pipe Fitter2</v>
      </c>
      <c r="J277" s="5" t="str">
        <f>IF(ISTEXT('Master MP Status'!J277),'Master MP Status'!J277,"")</f>
        <v>Fitter 1</v>
      </c>
      <c r="K277" s="9">
        <f>IF(OR('Master MP Status'!K277=0,'Master MP Status'!K277=""),"",'Master MP Status'!K277)</f>
        <v>45857</v>
      </c>
      <c r="L277" s="9">
        <f>IF(OR('Master MP Status'!L277=0,'Master MP Status'!L277=""),"",'Master MP Status'!L277)</f>
        <v>45857</v>
      </c>
      <c r="M277" s="9" t="str">
        <f>IF(OR('Master MP Status'!M277=0,'Master MP Status'!M277=""),"",'Master MP Status'!M277)</f>
        <v/>
      </c>
      <c r="N277" s="5" t="str">
        <f>IF(ISTEXT('Master MP Status'!N277),'Master MP Status'!N277,"")</f>
        <v/>
      </c>
      <c r="O277" s="5">
        <f>LOOKUP(O$6,'Daily Absent'!$O$6:$AX$6,'Daily Absent'!$O277:$AX277)</f>
        <v>0</v>
      </c>
      <c r="P277" s="104">
        <f>VALUE('Time Sheet KN'!Q277-'Time Sheet KN'!P277)*24</f>
        <v>0</v>
      </c>
      <c r="Q277" s="104">
        <f>VALUE('Time Sheet KN'!S277-'Time Sheet KN'!R277)*24</f>
        <v>0</v>
      </c>
      <c r="R277" s="104">
        <f>VALUE('Time Sheet KN'!U277-'Time Sheet KN'!T277)*24</f>
        <v>0</v>
      </c>
      <c r="S277" s="105">
        <f t="shared" si="2336"/>
        <v>0</v>
      </c>
      <c r="T277" s="5">
        <f t="shared" si="2337"/>
        <v>0</v>
      </c>
      <c r="U277" s="5"/>
      <c r="V277" s="5">
        <f>LOOKUP(V$6,'Daily Absent'!$O$6:$AX$6,'Daily Absent'!$O277:$AX277)</f>
        <v>0</v>
      </c>
      <c r="W277" s="104">
        <f>VALUE('Time Sheet KN'!X277-'Time Sheet KN'!W277)*24</f>
        <v>0</v>
      </c>
      <c r="X277" s="104">
        <f>VALUE('Time Sheet KN'!Z277-'Time Sheet KN'!Y277)*24</f>
        <v>0</v>
      </c>
      <c r="Y277" s="104">
        <f>VALUE('Time Sheet KN'!AB277-'Time Sheet KN'!AA277)*24</f>
        <v>0</v>
      </c>
      <c r="Z277" s="105">
        <f t="shared" si="2338"/>
        <v>0</v>
      </c>
      <c r="AA277" s="5">
        <f t="shared" si="2339"/>
        <v>0</v>
      </c>
      <c r="AB277" s="5"/>
      <c r="AC277" s="5">
        <f>LOOKUP(AC$6,'Daily Absent'!$O$6:$AX$6,'Daily Absent'!$O277:$AX277)</f>
        <v>0</v>
      </c>
      <c r="AD277" s="104">
        <f>VALUE('Time Sheet KN'!AE277-'Time Sheet KN'!AD277)*24</f>
        <v>0</v>
      </c>
      <c r="AE277" s="104">
        <f>VALUE('Time Sheet KN'!AG277-'Time Sheet KN'!AF277)*24</f>
        <v>0</v>
      </c>
      <c r="AF277" s="104">
        <f>VALUE('Time Sheet KN'!AI277-'Time Sheet KN'!AH277)*24</f>
        <v>0</v>
      </c>
      <c r="AG277" s="105">
        <f t="shared" si="2340"/>
        <v>0</v>
      </c>
      <c r="AH277" s="5">
        <f t="shared" si="2341"/>
        <v>0</v>
      </c>
      <c r="AI277" s="5"/>
      <c r="AJ277" s="5">
        <f>LOOKUP(AJ$6,'Daily Absent'!$O$6:$AX$6,'Daily Absent'!$O277:$AX277)</f>
        <v>0</v>
      </c>
      <c r="AK277" s="104">
        <f>VALUE('Time Sheet KN'!AL277-'Time Sheet KN'!AK277)*24</f>
        <v>0</v>
      </c>
      <c r="AL277" s="104">
        <f>VALUE('Time Sheet KN'!AN277-'Time Sheet KN'!AM277)*24</f>
        <v>0</v>
      </c>
      <c r="AM277" s="104">
        <f>VALUE('Time Sheet KN'!AP277-'Time Sheet KN'!AO277)*24</f>
        <v>0</v>
      </c>
      <c r="AN277" s="105">
        <f t="shared" si="2342"/>
        <v>0</v>
      </c>
      <c r="AO277" s="5">
        <f t="shared" si="2343"/>
        <v>0</v>
      </c>
      <c r="AP277" s="5"/>
      <c r="AQ277" s="5">
        <f>LOOKUP(AQ$6,'Daily Absent'!$O$6:$AX$6,'Daily Absent'!$O277:$AX277)</f>
        <v>0</v>
      </c>
      <c r="AR277" s="104">
        <f>VALUE('Time Sheet KN'!AS277-'Time Sheet KN'!AR277)*24</f>
        <v>0</v>
      </c>
      <c r="AS277" s="104">
        <f>VALUE('Time Sheet KN'!AU277-'Time Sheet KN'!AT277)*24</f>
        <v>0</v>
      </c>
      <c r="AT277" s="104">
        <f>VALUE('Time Sheet KN'!AW277-'Time Sheet KN'!AV277)*24</f>
        <v>0</v>
      </c>
      <c r="AU277" s="105">
        <f t="shared" si="2344"/>
        <v>0</v>
      </c>
      <c r="AV277" s="5">
        <f t="shared" si="2345"/>
        <v>0</v>
      </c>
      <c r="AW277" s="5"/>
      <c r="AX277" s="5">
        <f>LOOKUP(AX$6,'Daily Absent'!$O$6:$AX$6,'Daily Absent'!$O277:$AX277)</f>
        <v>0</v>
      </c>
      <c r="AY277" s="104">
        <f>VALUE('Time Sheet KN'!AZ277-'Time Sheet KN'!AY277)*24</f>
        <v>0</v>
      </c>
      <c r="AZ277" s="104">
        <f>VALUE('Time Sheet KN'!BB277-'Time Sheet KN'!BA277)*24</f>
        <v>0</v>
      </c>
      <c r="BA277" s="104">
        <f>VALUE('Time Sheet KN'!BD277-'Time Sheet KN'!BC277)*24</f>
        <v>0</v>
      </c>
      <c r="BB277" s="105">
        <f t="shared" si="2346"/>
        <v>0</v>
      </c>
      <c r="BC277" s="5">
        <f t="shared" si="2347"/>
        <v>0</v>
      </c>
      <c r="BD277" s="5"/>
      <c r="BE277" s="5">
        <f>LOOKUP(BE$6,'Daily Absent'!$O$6:$AX$6,'Daily Absent'!$O277:$AX277)</f>
        <v>0</v>
      </c>
      <c r="BF277" s="104">
        <f>VALUE('Time Sheet KN'!BG277-'Time Sheet KN'!BF277)*24</f>
        <v>0</v>
      </c>
      <c r="BG277" s="104">
        <f>VALUE('Time Sheet KN'!BI277-'Time Sheet KN'!BH277)*24</f>
        <v>0</v>
      </c>
      <c r="BH277" s="104">
        <f>VALUE('Time Sheet KN'!BK277-'Time Sheet KN'!BJ277)*24</f>
        <v>0</v>
      </c>
      <c r="BI277" s="105">
        <f t="shared" si="2348"/>
        <v>0</v>
      </c>
      <c r="BJ277" s="5">
        <f t="shared" si="2349"/>
        <v>0</v>
      </c>
      <c r="BK277" s="5"/>
      <c r="BL277" s="5">
        <f>LOOKUP(BL$6,'Daily Absent'!$O$6:$AX$6,'Daily Absent'!$O277:$AX277)</f>
        <v>0</v>
      </c>
      <c r="BM277" s="104">
        <f>VALUE('Time Sheet KN'!BN277-'Time Sheet KN'!BM277)*24</f>
        <v>0</v>
      </c>
      <c r="BN277" s="104">
        <f>VALUE('Time Sheet KN'!BP277-'Time Sheet KN'!BO277)*24</f>
        <v>0</v>
      </c>
      <c r="BO277" s="104">
        <f>VALUE('Time Sheet KN'!BR277-'Time Sheet KN'!BQ277)*24</f>
        <v>0</v>
      </c>
      <c r="BP277" s="105">
        <f t="shared" si="2350"/>
        <v>0</v>
      </c>
      <c r="BQ277" s="5">
        <f t="shared" si="2351"/>
        <v>0</v>
      </c>
      <c r="BR277" s="5"/>
      <c r="BS277" s="5">
        <f>LOOKUP(BS$6,'Daily Absent'!$O$6:$AX$6,'Daily Absent'!$O277:$AX277)</f>
        <v>0</v>
      </c>
      <c r="BT277" s="104">
        <f>VALUE('Time Sheet KN'!BU277-'Time Sheet KN'!BT277)*24</f>
        <v>0</v>
      </c>
      <c r="BU277" s="104">
        <f>VALUE('Time Sheet KN'!BW277-'Time Sheet KN'!BV277)*24</f>
        <v>0</v>
      </c>
      <c r="BV277" s="104">
        <f>VALUE('Time Sheet KN'!BY277-'Time Sheet KN'!BX277)*24</f>
        <v>0</v>
      </c>
      <c r="BW277" s="105">
        <f t="shared" si="2352"/>
        <v>0</v>
      </c>
      <c r="BX277" s="5">
        <f t="shared" si="2353"/>
        <v>0</v>
      </c>
      <c r="BY277" s="5"/>
      <c r="BZ277" s="5">
        <f>LOOKUP(BZ$6,'Daily Absent'!$O$6:$AX$6,'Daily Absent'!$O277:$AX277)</f>
        <v>0</v>
      </c>
      <c r="CA277" s="104">
        <f>VALUE('Time Sheet KN'!CB277-'Time Sheet KN'!CA277)*24</f>
        <v>0</v>
      </c>
      <c r="CB277" s="104">
        <f>VALUE('Time Sheet KN'!CD277-'Time Sheet KN'!CC277)*24</f>
        <v>0</v>
      </c>
      <c r="CC277" s="104">
        <f>VALUE('Time Sheet KN'!CF277-'Time Sheet KN'!CE277)*24</f>
        <v>0</v>
      </c>
      <c r="CD277" s="105">
        <f t="shared" si="2354"/>
        <v>0</v>
      </c>
      <c r="CE277" s="5">
        <f t="shared" si="2355"/>
        <v>0</v>
      </c>
      <c r="CF277" s="5"/>
      <c r="CG277" s="5">
        <f>LOOKUP(CG$6,'Daily Absent'!$O$6:$AX$6,'Daily Absent'!$O277:$AX277)</f>
        <v>0</v>
      </c>
      <c r="CH277" s="104">
        <f>VALUE('Time Sheet KN'!CI277-'Time Sheet KN'!CH277)*24</f>
        <v>0</v>
      </c>
      <c r="CI277" s="104">
        <f>VALUE('Time Sheet KN'!CK277-'Time Sheet KN'!CJ277)*24</f>
        <v>0</v>
      </c>
      <c r="CJ277" s="104">
        <f>VALUE('Time Sheet KN'!CM277-'Time Sheet KN'!CL277)*24</f>
        <v>0</v>
      </c>
      <c r="CK277" s="105">
        <f t="shared" si="2356"/>
        <v>0</v>
      </c>
      <c r="CL277" s="5">
        <f t="shared" si="2357"/>
        <v>0</v>
      </c>
      <c r="CM277" s="5"/>
      <c r="CN277" s="5">
        <f>LOOKUP(CN$6,'Daily Absent'!$O$6:$AX$6,'Daily Absent'!$O277:$AX277)</f>
        <v>0</v>
      </c>
      <c r="CO277" s="104">
        <f>VALUE('Time Sheet KN'!CP277-'Time Sheet KN'!CO277)*24</f>
        <v>0</v>
      </c>
      <c r="CP277" s="104">
        <f>VALUE('Time Sheet KN'!CR277-'Time Sheet KN'!CQ277)*24</f>
        <v>0</v>
      </c>
      <c r="CQ277" s="104">
        <f>VALUE('Time Sheet KN'!CT277-'Time Sheet KN'!CS277)*24</f>
        <v>0</v>
      </c>
      <c r="CR277" s="105">
        <f t="shared" si="2358"/>
        <v>0</v>
      </c>
      <c r="CS277" s="5">
        <f t="shared" si="2359"/>
        <v>0</v>
      </c>
      <c r="CT277" s="5"/>
      <c r="CU277" s="5">
        <f>LOOKUP(CU$6,'Daily Absent'!$O$6:$AX$6,'Daily Absent'!$O277:$AX277)</f>
        <v>0</v>
      </c>
      <c r="CV277" s="104">
        <f>VALUE('Time Sheet KN'!CW277-'Time Sheet KN'!CV277)*24</f>
        <v>0</v>
      </c>
      <c r="CW277" s="104">
        <f>VALUE('Time Sheet KN'!CY277-'Time Sheet KN'!CX277)*24</f>
        <v>0</v>
      </c>
      <c r="CX277" s="104">
        <f>VALUE('Time Sheet KN'!DA277-'Time Sheet KN'!CZ277)*24</f>
        <v>0</v>
      </c>
      <c r="CY277" s="105">
        <f t="shared" si="2360"/>
        <v>0</v>
      </c>
      <c r="CZ277" s="5">
        <f t="shared" si="2361"/>
        <v>0</v>
      </c>
      <c r="DA277" s="5"/>
      <c r="DB277" s="5">
        <f>LOOKUP(DB$6,'Daily Absent'!$O$6:$AX$6,'Daily Absent'!$O277:$AX277)</f>
        <v>0</v>
      </c>
      <c r="DC277" s="104">
        <f>VALUE('Time Sheet KN'!DD277-'Time Sheet KN'!DC277)*24</f>
        <v>0</v>
      </c>
      <c r="DD277" s="104">
        <f>VALUE('Time Sheet KN'!DF277-'Time Sheet KN'!DE277)*24</f>
        <v>0</v>
      </c>
      <c r="DE277" s="104">
        <f>VALUE('Time Sheet KN'!DH277-'Time Sheet KN'!DG277)*24</f>
        <v>0</v>
      </c>
      <c r="DF277" s="105">
        <f t="shared" si="2362"/>
        <v>0</v>
      </c>
      <c r="DG277" s="5">
        <f t="shared" si="2363"/>
        <v>0</v>
      </c>
      <c r="DH277" s="5"/>
      <c r="DI277" s="5">
        <f>LOOKUP(DI$6,'Daily Absent'!$O$6:$AX$6,'Daily Absent'!$O277:$AX277)</f>
        <v>0</v>
      </c>
      <c r="DJ277" s="104">
        <f>VALUE('Time Sheet KN'!DK277-'Time Sheet KN'!DJ277)*24</f>
        <v>0</v>
      </c>
      <c r="DK277" s="104">
        <f>VALUE('Time Sheet KN'!DM277-'Time Sheet KN'!DL277)*24</f>
        <v>0</v>
      </c>
      <c r="DL277" s="104">
        <f>VALUE('Time Sheet KN'!DO277-'Time Sheet KN'!DN277)*24</f>
        <v>0</v>
      </c>
      <c r="DM277" s="105">
        <f t="shared" si="2364"/>
        <v>0</v>
      </c>
      <c r="DN277" s="5">
        <f t="shared" si="2365"/>
        <v>0</v>
      </c>
      <c r="DO277" s="5"/>
      <c r="DP277" s="5">
        <f>LOOKUP(DP$6,'Daily Absent'!$O$6:$AX$6,'Daily Absent'!$O277:$AX277)</f>
        <v>0</v>
      </c>
      <c r="DQ277" s="104">
        <f>VALUE('Time Sheet KN'!DR277-'Time Sheet KN'!DQ277)*24</f>
        <v>0</v>
      </c>
      <c r="DR277" s="104">
        <f>VALUE('Time Sheet KN'!DT277-'Time Sheet KN'!DS277)*24</f>
        <v>0</v>
      </c>
      <c r="DS277" s="104">
        <f>VALUE('Time Sheet KN'!DV277-'Time Sheet KN'!DU277)*24</f>
        <v>0</v>
      </c>
      <c r="DT277" s="105">
        <f t="shared" si="2366"/>
        <v>0</v>
      </c>
      <c r="DU277" s="5">
        <f t="shared" si="2367"/>
        <v>0</v>
      </c>
      <c r="DV277" s="5"/>
      <c r="DW277" s="5">
        <f>LOOKUP(DW$6,'Daily Absent'!$O$6:$AX$6,'Daily Absent'!$O277:$AX277)</f>
        <v>0</v>
      </c>
      <c r="DX277" s="104">
        <f>VALUE('Time Sheet KN'!DY277-'Time Sheet KN'!DX277)*24</f>
        <v>0</v>
      </c>
      <c r="DY277" s="104">
        <f>VALUE('Time Sheet KN'!EA277-'Time Sheet KN'!DZ277)*24</f>
        <v>0</v>
      </c>
      <c r="DZ277" s="104">
        <f>VALUE('Time Sheet KN'!EC277-'Time Sheet KN'!EB277)*24</f>
        <v>0</v>
      </c>
      <c r="EA277" s="105">
        <f t="shared" si="2368"/>
        <v>0</v>
      </c>
      <c r="EB277" s="5">
        <f t="shared" si="2369"/>
        <v>0</v>
      </c>
      <c r="EC277" s="5"/>
      <c r="ED277" s="5">
        <f>LOOKUP(ED$6,'Daily Absent'!$O$6:$AX$6,'Daily Absent'!$O277:$AX277)</f>
        <v>0</v>
      </c>
      <c r="EE277" s="104">
        <f>VALUE('Time Sheet KN'!EF277-'Time Sheet KN'!EE277)*24</f>
        <v>0</v>
      </c>
      <c r="EF277" s="104">
        <f>VALUE('Time Sheet KN'!EH277-'Time Sheet KN'!EG277)*24</f>
        <v>0</v>
      </c>
      <c r="EG277" s="104">
        <f>VALUE('Time Sheet KN'!EJ277-'Time Sheet KN'!EI277)*24</f>
        <v>0</v>
      </c>
      <c r="EH277" s="105">
        <f t="shared" si="2370"/>
        <v>0</v>
      </c>
      <c r="EI277" s="5">
        <f t="shared" si="2371"/>
        <v>0</v>
      </c>
      <c r="EJ277" s="5"/>
      <c r="EK277" s="5">
        <f>LOOKUP(EK$6,'Daily Absent'!$O$6:$AX$6,'Daily Absent'!$O277:$AX277)</f>
        <v>1</v>
      </c>
      <c r="EL277" s="104">
        <f>VALUE('Time Sheet KN'!EM277-'Time Sheet KN'!EL277)*24</f>
        <v>5</v>
      </c>
      <c r="EM277" s="104">
        <f>VALUE('Time Sheet KN'!EO277-'Time Sheet KN'!EN277)*24</f>
        <v>5.0000000000000009</v>
      </c>
      <c r="EN277" s="104">
        <f>VALUE('Time Sheet KN'!EQ277-'Time Sheet KN'!EP277)*24</f>
        <v>0</v>
      </c>
      <c r="EO277" s="105">
        <f t="shared" si="2372"/>
        <v>9</v>
      </c>
      <c r="EP277" s="5">
        <f t="shared" si="2373"/>
        <v>1</v>
      </c>
      <c r="EQ277" s="5"/>
      <c r="ER277" s="5">
        <f>LOOKUP(ER$6,'Daily Absent'!$O$6:$AX$6,'Daily Absent'!$O277:$AX277)</f>
        <v>0</v>
      </c>
      <c r="ES277" s="104">
        <f>VALUE('Time Sheet KN'!ET277-'Time Sheet KN'!ES277)*24</f>
        <v>0</v>
      </c>
      <c r="ET277" s="104">
        <f>VALUE('Time Sheet KN'!EV277-'Time Sheet KN'!EU277)*24</f>
        <v>0</v>
      </c>
      <c r="EU277" s="104">
        <f>VALUE('Time Sheet KN'!EX277-'Time Sheet KN'!EW277)*24</f>
        <v>0</v>
      </c>
      <c r="EV277" s="105">
        <f t="shared" si="2374"/>
        <v>0</v>
      </c>
      <c r="EW277" s="5">
        <f t="shared" si="2375"/>
        <v>0</v>
      </c>
      <c r="EX277" s="5"/>
      <c r="EY277" s="5">
        <f>LOOKUP(EY$6,'Daily Absent'!$O$6:$AX$6,'Daily Absent'!$O277:$AX277)</f>
        <v>1</v>
      </c>
      <c r="EZ277" s="104">
        <f>VALUE('Time Sheet KN'!FA277-'Time Sheet KN'!EZ277)*24</f>
        <v>5</v>
      </c>
      <c r="FA277" s="104">
        <f>VALUE('Time Sheet KN'!FC277-'Time Sheet KN'!FB277)*24</f>
        <v>5.0000000000000009</v>
      </c>
      <c r="FB277" s="104">
        <f>VALUE('Time Sheet KN'!FE277-'Time Sheet KN'!FD277)*24</f>
        <v>3</v>
      </c>
      <c r="FC277" s="105">
        <f t="shared" si="2376"/>
        <v>10</v>
      </c>
      <c r="FD277" s="5">
        <f t="shared" si="2377"/>
        <v>3</v>
      </c>
      <c r="FE277" s="5"/>
      <c r="FF277" s="5">
        <f>LOOKUP(FF$6,'Daily Absent'!$O$6:$AX$6,'Daily Absent'!$O277:$AX277)</f>
        <v>1</v>
      </c>
      <c r="FG277" s="104">
        <f>VALUE('Time Sheet KN'!FH277-'Time Sheet KN'!FG277)*24</f>
        <v>0</v>
      </c>
      <c r="FH277" s="104">
        <f>VALUE('Time Sheet KN'!FJ277-'Time Sheet KN'!FI277)*24</f>
        <v>0</v>
      </c>
      <c r="FI277" s="104">
        <f>VALUE('Time Sheet KN'!FL277-'Time Sheet KN'!FK277)*24</f>
        <v>0</v>
      </c>
      <c r="FJ277" s="105">
        <f t="shared" si="2378"/>
        <v>0</v>
      </c>
      <c r="FK277" s="5">
        <f t="shared" si="2379"/>
        <v>0</v>
      </c>
      <c r="FL277" s="5"/>
      <c r="FM277" s="5">
        <f>LOOKUP(FM$6,'Daily Absent'!$O$6:$AX$6,'Daily Absent'!$O277:$AX277)</f>
        <v>0</v>
      </c>
      <c r="FN277" s="104">
        <f>VALUE('Time Sheet KN'!FO277-'Time Sheet KN'!FN277)*24</f>
        <v>0</v>
      </c>
      <c r="FO277" s="104">
        <f>VALUE('Time Sheet KN'!FQ277-'Time Sheet KN'!FP277)*24</f>
        <v>0</v>
      </c>
      <c r="FP277" s="104">
        <f>VALUE('Time Sheet KN'!FS277-'Time Sheet KN'!FR277)*24</f>
        <v>0</v>
      </c>
      <c r="FQ277" s="105">
        <f t="shared" si="2380"/>
        <v>0</v>
      </c>
      <c r="FR277" s="5">
        <f t="shared" si="2381"/>
        <v>0</v>
      </c>
      <c r="FS277" s="5"/>
      <c r="FT277" s="5">
        <f>LOOKUP(FT$6,'Daily Absent'!$O$6:$AX$6,'Daily Absent'!$O277:$AX277)</f>
        <v>0</v>
      </c>
      <c r="FU277" s="104">
        <f>VALUE('Time Sheet KN'!FV277-'Time Sheet KN'!FU277)*24</f>
        <v>0</v>
      </c>
      <c r="FV277" s="104">
        <f>VALUE('Time Sheet KN'!FX277-'Time Sheet KN'!FW277)*24</f>
        <v>0</v>
      </c>
      <c r="FW277" s="104">
        <f>VALUE('Time Sheet KN'!FZ277-'Time Sheet KN'!FY277)*24</f>
        <v>0</v>
      </c>
      <c r="FX277" s="105">
        <f t="shared" si="2382"/>
        <v>0</v>
      </c>
      <c r="FY277" s="5">
        <f t="shared" si="2383"/>
        <v>0</v>
      </c>
      <c r="FZ277" s="5"/>
      <c r="GA277" s="5">
        <f>LOOKUP(GA$6,'Daily Absent'!$O$6:$AX$6,'Daily Absent'!$O277:$AX277)</f>
        <v>0</v>
      </c>
      <c r="GB277" s="104">
        <f>VALUE('Time Sheet KN'!GC277-'Time Sheet KN'!GB277)*24</f>
        <v>0</v>
      </c>
      <c r="GC277" s="104">
        <f>VALUE('Time Sheet KN'!GE277-'Time Sheet KN'!GD277)*24</f>
        <v>0</v>
      </c>
      <c r="GD277" s="104">
        <f>VALUE('Time Sheet KN'!GG277-'Time Sheet KN'!GF277)*24</f>
        <v>0</v>
      </c>
      <c r="GE277" s="105">
        <f t="shared" si="2384"/>
        <v>0</v>
      </c>
      <c r="GF277" s="5">
        <f t="shared" si="2385"/>
        <v>0</v>
      </c>
      <c r="GG277" s="5"/>
      <c r="GH277" s="5">
        <f>LOOKUP(GH$6,'Daily Absent'!$O$6:$AX$6,'Daily Absent'!$O277:$AX277)</f>
        <v>0</v>
      </c>
      <c r="GI277" s="104">
        <f>VALUE('Time Sheet KN'!GJ277-'Time Sheet KN'!GI277)*24</f>
        <v>0</v>
      </c>
      <c r="GJ277" s="104">
        <f>VALUE('Time Sheet KN'!GL277-'Time Sheet KN'!GK277)*24</f>
        <v>0</v>
      </c>
      <c r="GK277" s="104">
        <f>VALUE('Time Sheet KN'!GN277-'Time Sheet KN'!GM277)*24</f>
        <v>0</v>
      </c>
      <c r="GL277" s="105">
        <f t="shared" si="2386"/>
        <v>0</v>
      </c>
      <c r="GM277" s="5">
        <f t="shared" si="2387"/>
        <v>0</v>
      </c>
      <c r="GN277" s="5"/>
      <c r="GO277" s="5">
        <f>LOOKUP(GO$6,'Daily Absent'!$O$6:$AX$6,'Daily Absent'!$O277:$AX277)</f>
        <v>0</v>
      </c>
      <c r="GP277" s="104">
        <f>VALUE('Time Sheet KN'!GQ277-'Time Sheet KN'!GP277)*24</f>
        <v>0</v>
      </c>
      <c r="GQ277" s="104">
        <f>VALUE('Time Sheet KN'!GS277-'Time Sheet KN'!GR277)*24</f>
        <v>0</v>
      </c>
      <c r="GR277" s="104">
        <f>VALUE('Time Sheet KN'!GU277-'Time Sheet KN'!GT277)*24</f>
        <v>0</v>
      </c>
      <c r="GS277" s="105">
        <f t="shared" si="2388"/>
        <v>0</v>
      </c>
      <c r="GT277" s="5">
        <f t="shared" si="2389"/>
        <v>0</v>
      </c>
      <c r="GU277" s="5"/>
      <c r="GV277" s="5">
        <f>LOOKUP(GV$6,'Daily Absent'!$O$6:$AX$6,'Daily Absent'!$O277:$AX277)</f>
        <v>0</v>
      </c>
      <c r="GW277" s="104">
        <f>VALUE('Time Sheet KN'!GX277-'Time Sheet KN'!GW277)*24</f>
        <v>0</v>
      </c>
      <c r="GX277" s="104">
        <f>VALUE('Time Sheet KN'!GZ277-'Time Sheet KN'!GY277)*24</f>
        <v>0</v>
      </c>
      <c r="GY277" s="104">
        <f>VALUE('Time Sheet KN'!HB277-'Time Sheet KN'!HA277)*24</f>
        <v>0</v>
      </c>
      <c r="GZ277" s="105">
        <f t="shared" si="2390"/>
        <v>0</v>
      </c>
      <c r="HA277" s="5">
        <f t="shared" si="2391"/>
        <v>0</v>
      </c>
      <c r="HB277" s="5"/>
      <c r="HC277" s="5">
        <f>LOOKUP(HC$6,'Daily Absent'!$O$6:$AX$6,'Daily Absent'!$O277:$AX277)</f>
        <v>0</v>
      </c>
      <c r="HD277" s="104">
        <f>VALUE('Time Sheet KN'!HE277-'Time Sheet KN'!HD277)*24</f>
        <v>0</v>
      </c>
      <c r="HE277" s="104">
        <f>VALUE('Time Sheet KN'!HG277-'Time Sheet KN'!HF277)*24</f>
        <v>0</v>
      </c>
      <c r="HF277" s="104">
        <f>VALUE('Time Sheet KN'!HI277-'Time Sheet KN'!HH277)*24</f>
        <v>0</v>
      </c>
      <c r="HG277" s="105">
        <f t="shared" si="2392"/>
        <v>0</v>
      </c>
      <c r="HH277" s="5">
        <f t="shared" si="2393"/>
        <v>0</v>
      </c>
      <c r="HI277" s="5"/>
      <c r="HJ277" s="5">
        <f>LOOKUP(HJ$6,'Daily Absent'!$O$6:$AX$6,'Daily Absent'!$O277:$AX277)</f>
        <v>0</v>
      </c>
      <c r="HK277" s="104">
        <f>VALUE('Time Sheet KN'!HL277-'Time Sheet KN'!HK277)*24</f>
        <v>0</v>
      </c>
      <c r="HL277" s="104">
        <f>VALUE('Time Sheet KN'!HN277-'Time Sheet KN'!HM277)*24</f>
        <v>0</v>
      </c>
      <c r="HM277" s="104">
        <f>VALUE('Time Sheet KN'!HP277-'Time Sheet KN'!HO277)*24</f>
        <v>0</v>
      </c>
      <c r="HN277" s="105">
        <f t="shared" si="2394"/>
        <v>0</v>
      </c>
      <c r="HO277" s="5">
        <f t="shared" si="2395"/>
        <v>0</v>
      </c>
      <c r="HP277" s="5"/>
      <c r="HQ277" s="5">
        <f>LOOKUP(HQ$6,'Daily Absent'!$O$6:$AX$6,'Daily Absent'!$O277:$AX277)</f>
        <v>0</v>
      </c>
      <c r="HR277" s="104">
        <f>VALUE('Time Sheet KN'!HS277-'Time Sheet KN'!HR277)*24</f>
        <v>0</v>
      </c>
      <c r="HS277" s="104">
        <f>VALUE('Time Sheet KN'!HU277-'Time Sheet KN'!HT277)*24</f>
        <v>0</v>
      </c>
      <c r="HT277" s="104">
        <f>VALUE('Time Sheet KN'!HW277-'Time Sheet KN'!HV277)*24</f>
        <v>0</v>
      </c>
      <c r="HU277" s="105">
        <f t="shared" si="2396"/>
        <v>0</v>
      </c>
      <c r="HV277" s="5">
        <f t="shared" si="2397"/>
        <v>0</v>
      </c>
      <c r="HW277" s="5"/>
      <c r="HX277" s="5">
        <f>LOOKUP(HX$6,'Daily Absent'!$O$6:$AX$6,'Daily Absent'!$O277:$AX277)</f>
        <v>0</v>
      </c>
      <c r="HY277" s="104">
        <f>VALUE('Time Sheet KN'!HZ277-'Time Sheet KN'!HY277)*24</f>
        <v>0</v>
      </c>
      <c r="HZ277" s="104">
        <f>VALUE('Time Sheet KN'!IB277-'Time Sheet KN'!IA277)*24</f>
        <v>0</v>
      </c>
      <c r="IA277" s="104">
        <f>VALUE('Time Sheet KN'!ID277-'Time Sheet KN'!IC277)*24</f>
        <v>0</v>
      </c>
      <c r="IB277" s="105">
        <f t="shared" si="2398"/>
        <v>0</v>
      </c>
      <c r="IC277" s="5">
        <f t="shared" si="2399"/>
        <v>0</v>
      </c>
      <c r="ID277" s="5"/>
      <c r="IE277" s="5">
        <f>LOOKUP(IE$6,'Daily Absent'!$O$6:$AX$6,'Daily Absent'!$O277:$AX277)</f>
        <v>0</v>
      </c>
      <c r="IF277" s="104">
        <f>VALUE('Time Sheet KN'!IG277-'Time Sheet KN'!IF277)*24</f>
        <v>0</v>
      </c>
      <c r="IG277" s="104">
        <f>VALUE('Time Sheet KN'!II277-'Time Sheet KN'!IH277)*24</f>
        <v>0</v>
      </c>
      <c r="IH277" s="104">
        <f>VALUE('Time Sheet KN'!IK277-'Time Sheet KN'!IJ277)*24</f>
        <v>0</v>
      </c>
      <c r="II277" s="105">
        <f t="shared" si="2400"/>
        <v>0</v>
      </c>
      <c r="IJ277" s="5">
        <f t="shared" si="2401"/>
        <v>0</v>
      </c>
      <c r="IK277" s="5"/>
      <c r="IL277" s="5">
        <f>LOOKUP(IL$6,'Daily Absent'!$O$6:$AX$6,'Daily Absent'!$O277:$AX277)</f>
        <v>0</v>
      </c>
      <c r="IM277" s="104">
        <f>VALUE('Time Sheet KN'!IN277-'Time Sheet KN'!IM277)*24</f>
        <v>0</v>
      </c>
      <c r="IN277" s="104">
        <f>VALUE('Time Sheet KN'!IP277-'Time Sheet KN'!IO277)*24</f>
        <v>0</v>
      </c>
      <c r="IO277" s="104">
        <f>VALUE('Time Sheet KN'!IR277-'Time Sheet KN'!IQ277)*24</f>
        <v>0</v>
      </c>
      <c r="IP277" s="105">
        <f t="shared" si="2402"/>
        <v>0</v>
      </c>
      <c r="IQ277" s="5">
        <f t="shared" si="2403"/>
        <v>0</v>
      </c>
      <c r="IR277" s="5"/>
      <c r="IS277" s="5">
        <f>LOOKUP(IS$6,'Daily Absent'!$O$6:$AX$6,'Daily Absent'!$O277:$AX277)</f>
        <v>0</v>
      </c>
      <c r="IT277" s="104">
        <f>VALUE('Time Sheet KN'!IU277-'Time Sheet KN'!IT277)*24</f>
        <v>0</v>
      </c>
      <c r="IU277" s="104">
        <f>VALUE('Time Sheet KN'!IW277-'Time Sheet KN'!IV277)*24</f>
        <v>0</v>
      </c>
      <c r="IV277" s="104">
        <f>VALUE('Time Sheet KN'!IY277-'Time Sheet KN'!IX277)*24</f>
        <v>0</v>
      </c>
      <c r="IW277" s="105">
        <f t="shared" si="2404"/>
        <v>0</v>
      </c>
      <c r="IX277" s="5">
        <f t="shared" si="2405"/>
        <v>0</v>
      </c>
      <c r="IY277" s="5"/>
      <c r="IZ277" s="5">
        <f>LOOKUP(IZ$6,'Daily Absent'!$O$6:$AX$6,'Daily Absent'!$O277:$AX277)</f>
        <v>0</v>
      </c>
      <c r="JA277" s="104">
        <f>VALUE('Time Sheet KN'!JB277-'Time Sheet KN'!JA277)*24</f>
        <v>0</v>
      </c>
      <c r="JB277" s="104">
        <f>VALUE('Time Sheet KN'!JD277-'Time Sheet KN'!JC277)*24</f>
        <v>0</v>
      </c>
      <c r="JC277" s="104">
        <f>VALUE('Time Sheet KN'!JF277-'Time Sheet KN'!JE277)*24</f>
        <v>0</v>
      </c>
      <c r="JD277" s="105">
        <f t="shared" si="2406"/>
        <v>0</v>
      </c>
      <c r="JE277" s="5">
        <f t="shared" si="2407"/>
        <v>0</v>
      </c>
      <c r="JF277" s="5"/>
    </row>
    <row r="278" spans="1:266" ht="21" customHeight="1">
      <c r="A278" s="54">
        <f>IF('Master MP Status'!A278&gt;0,'Master MP Status'!A278,"")</f>
        <v>270</v>
      </c>
      <c r="B278" s="5" t="str">
        <f>IF(ISTEXT('Master MP Status'!B278),'Master MP Status'!B278,"")</f>
        <v>DIRECT</v>
      </c>
      <c r="C278" s="153" t="str">
        <f>IF(OR(ISTEXT('Master MP Status'!C278),'Master MP Status'!C278&gt;0),'Master MP Status'!C278,"")</f>
        <v/>
      </c>
      <c r="D278" s="154" t="str">
        <f>IF(OR(ISTEXT('Master MP Status'!D278),'Master MP Status'!D278&gt;0),'Master MP Status'!D278,"")</f>
        <v>B250190</v>
      </c>
      <c r="E278" s="5" t="str">
        <f>IF(ISTEXT('Master MP Status'!E278),'Master MP Status'!E278,"")</f>
        <v>MEZA DWI ADRIAN PUTRA</v>
      </c>
      <c r="F278" s="5" t="str">
        <f>IF(ISTEXT('Master MP Status'!F278),'Master MP Status'!F278,"")</f>
        <v/>
      </c>
      <c r="G278" s="5" t="str">
        <f>IF(ISTEXT('Master MP Status'!G278),'Master MP Status'!G278,"")</f>
        <v>Cilegon</v>
      </c>
      <c r="H278" s="5" t="str">
        <f>IF(ISTEXT('Master MP Status'!H278),'Master MP Status'!H278,"")</f>
        <v>MURSID</v>
      </c>
      <c r="I278" s="5" t="str">
        <f>IF(ISTEXT('Master MP Status'!I278),'Master MP Status'!I278,"")</f>
        <v>Pipe Fitter2</v>
      </c>
      <c r="J278" s="5" t="str">
        <f>IF(ISTEXT('Master MP Status'!J278),'Master MP Status'!J278,"")</f>
        <v>Fitter 1</v>
      </c>
      <c r="K278" s="9">
        <f>IF(OR('Master MP Status'!K278=0,'Master MP Status'!K278=""),"",'Master MP Status'!K278)</f>
        <v>45857</v>
      </c>
      <c r="L278" s="9">
        <f>IF(OR('Master MP Status'!L278=0,'Master MP Status'!L278=""),"",'Master MP Status'!L278)</f>
        <v>45857</v>
      </c>
      <c r="M278" s="9" t="str">
        <f>IF(OR('Master MP Status'!M278=0,'Master MP Status'!M278=""),"",'Master MP Status'!M278)</f>
        <v/>
      </c>
      <c r="N278" s="5" t="str">
        <f>IF(ISTEXT('Master MP Status'!N278),'Master MP Status'!N278,"")</f>
        <v/>
      </c>
      <c r="O278" s="5">
        <f>LOOKUP(O$6,'Daily Absent'!$O$6:$AX$6,'Daily Absent'!$O278:$AX278)</f>
        <v>0</v>
      </c>
      <c r="P278" s="104">
        <f>VALUE('Time Sheet KN'!Q278-'Time Sheet KN'!P278)*24</f>
        <v>0</v>
      </c>
      <c r="Q278" s="104">
        <f>VALUE('Time Sheet KN'!S278-'Time Sheet KN'!R278)*24</f>
        <v>0</v>
      </c>
      <c r="R278" s="104">
        <f>VALUE('Time Sheet KN'!U278-'Time Sheet KN'!T278)*24</f>
        <v>0</v>
      </c>
      <c r="S278" s="105">
        <f t="shared" si="2336"/>
        <v>0</v>
      </c>
      <c r="T278" s="5">
        <f t="shared" si="2337"/>
        <v>0</v>
      </c>
      <c r="U278" s="5"/>
      <c r="V278" s="5">
        <f>LOOKUP(V$6,'Daily Absent'!$O$6:$AX$6,'Daily Absent'!$O278:$AX278)</f>
        <v>0</v>
      </c>
      <c r="W278" s="104">
        <f>VALUE('Time Sheet KN'!X278-'Time Sheet KN'!W278)*24</f>
        <v>0</v>
      </c>
      <c r="X278" s="104">
        <f>VALUE('Time Sheet KN'!Z278-'Time Sheet KN'!Y278)*24</f>
        <v>0</v>
      </c>
      <c r="Y278" s="104">
        <f>VALUE('Time Sheet KN'!AB278-'Time Sheet KN'!AA278)*24</f>
        <v>0</v>
      </c>
      <c r="Z278" s="105">
        <f t="shared" si="2338"/>
        <v>0</v>
      </c>
      <c r="AA278" s="5">
        <f t="shared" si="2339"/>
        <v>0</v>
      </c>
      <c r="AB278" s="5"/>
      <c r="AC278" s="5">
        <f>LOOKUP(AC$6,'Daily Absent'!$O$6:$AX$6,'Daily Absent'!$O278:$AX278)</f>
        <v>0</v>
      </c>
      <c r="AD278" s="104">
        <f>VALUE('Time Sheet KN'!AE278-'Time Sheet KN'!AD278)*24</f>
        <v>0</v>
      </c>
      <c r="AE278" s="104">
        <f>VALUE('Time Sheet KN'!AG278-'Time Sheet KN'!AF278)*24</f>
        <v>0</v>
      </c>
      <c r="AF278" s="104">
        <f>VALUE('Time Sheet KN'!AI278-'Time Sheet KN'!AH278)*24</f>
        <v>0</v>
      </c>
      <c r="AG278" s="105">
        <f t="shared" si="2340"/>
        <v>0</v>
      </c>
      <c r="AH278" s="5">
        <f t="shared" si="2341"/>
        <v>0</v>
      </c>
      <c r="AI278" s="5"/>
      <c r="AJ278" s="5">
        <f>LOOKUP(AJ$6,'Daily Absent'!$O$6:$AX$6,'Daily Absent'!$O278:$AX278)</f>
        <v>0</v>
      </c>
      <c r="AK278" s="104">
        <f>VALUE('Time Sheet KN'!AL278-'Time Sheet KN'!AK278)*24</f>
        <v>0</v>
      </c>
      <c r="AL278" s="104">
        <f>VALUE('Time Sheet KN'!AN278-'Time Sheet KN'!AM278)*24</f>
        <v>0</v>
      </c>
      <c r="AM278" s="104">
        <f>VALUE('Time Sheet KN'!AP278-'Time Sheet KN'!AO278)*24</f>
        <v>0</v>
      </c>
      <c r="AN278" s="105">
        <f t="shared" si="2342"/>
        <v>0</v>
      </c>
      <c r="AO278" s="5">
        <f t="shared" si="2343"/>
        <v>0</v>
      </c>
      <c r="AP278" s="5"/>
      <c r="AQ278" s="5">
        <f>LOOKUP(AQ$6,'Daily Absent'!$O$6:$AX$6,'Daily Absent'!$O278:$AX278)</f>
        <v>0</v>
      </c>
      <c r="AR278" s="104">
        <f>VALUE('Time Sheet KN'!AS278-'Time Sheet KN'!AR278)*24</f>
        <v>0</v>
      </c>
      <c r="AS278" s="104">
        <f>VALUE('Time Sheet KN'!AU278-'Time Sheet KN'!AT278)*24</f>
        <v>0</v>
      </c>
      <c r="AT278" s="104">
        <f>VALUE('Time Sheet KN'!AW278-'Time Sheet KN'!AV278)*24</f>
        <v>0</v>
      </c>
      <c r="AU278" s="105">
        <f t="shared" si="2344"/>
        <v>0</v>
      </c>
      <c r="AV278" s="5">
        <f t="shared" si="2345"/>
        <v>0</v>
      </c>
      <c r="AW278" s="5"/>
      <c r="AX278" s="5">
        <f>LOOKUP(AX$6,'Daily Absent'!$O$6:$AX$6,'Daily Absent'!$O278:$AX278)</f>
        <v>0</v>
      </c>
      <c r="AY278" s="104">
        <f>VALUE('Time Sheet KN'!AZ278-'Time Sheet KN'!AY278)*24</f>
        <v>0</v>
      </c>
      <c r="AZ278" s="104">
        <f>VALUE('Time Sheet KN'!BB278-'Time Sheet KN'!BA278)*24</f>
        <v>0</v>
      </c>
      <c r="BA278" s="104">
        <f>VALUE('Time Sheet KN'!BD278-'Time Sheet KN'!BC278)*24</f>
        <v>0</v>
      </c>
      <c r="BB278" s="105">
        <f t="shared" si="2346"/>
        <v>0</v>
      </c>
      <c r="BC278" s="5">
        <f t="shared" si="2347"/>
        <v>0</v>
      </c>
      <c r="BD278" s="5"/>
      <c r="BE278" s="5">
        <f>LOOKUP(BE$6,'Daily Absent'!$O$6:$AX$6,'Daily Absent'!$O278:$AX278)</f>
        <v>0</v>
      </c>
      <c r="BF278" s="104">
        <f>VALUE('Time Sheet KN'!BG278-'Time Sheet KN'!BF278)*24</f>
        <v>0</v>
      </c>
      <c r="BG278" s="104">
        <f>VALUE('Time Sheet KN'!BI278-'Time Sheet KN'!BH278)*24</f>
        <v>0</v>
      </c>
      <c r="BH278" s="104">
        <f>VALUE('Time Sheet KN'!BK278-'Time Sheet KN'!BJ278)*24</f>
        <v>0</v>
      </c>
      <c r="BI278" s="105">
        <f t="shared" si="2348"/>
        <v>0</v>
      </c>
      <c r="BJ278" s="5">
        <f t="shared" si="2349"/>
        <v>0</v>
      </c>
      <c r="BK278" s="5"/>
      <c r="BL278" s="5">
        <f>LOOKUP(BL$6,'Daily Absent'!$O$6:$AX$6,'Daily Absent'!$O278:$AX278)</f>
        <v>0</v>
      </c>
      <c r="BM278" s="104">
        <f>VALUE('Time Sheet KN'!BN278-'Time Sheet KN'!BM278)*24</f>
        <v>0</v>
      </c>
      <c r="BN278" s="104">
        <f>VALUE('Time Sheet KN'!BP278-'Time Sheet KN'!BO278)*24</f>
        <v>0</v>
      </c>
      <c r="BO278" s="104">
        <f>VALUE('Time Sheet KN'!BR278-'Time Sheet KN'!BQ278)*24</f>
        <v>0</v>
      </c>
      <c r="BP278" s="105">
        <f t="shared" si="2350"/>
        <v>0</v>
      </c>
      <c r="BQ278" s="5">
        <f t="shared" si="2351"/>
        <v>0</v>
      </c>
      <c r="BR278" s="5"/>
      <c r="BS278" s="5">
        <f>LOOKUP(BS$6,'Daily Absent'!$O$6:$AX$6,'Daily Absent'!$O278:$AX278)</f>
        <v>0</v>
      </c>
      <c r="BT278" s="104">
        <f>VALUE('Time Sheet KN'!BU278-'Time Sheet KN'!BT278)*24</f>
        <v>0</v>
      </c>
      <c r="BU278" s="104">
        <f>VALUE('Time Sheet KN'!BW278-'Time Sheet KN'!BV278)*24</f>
        <v>0</v>
      </c>
      <c r="BV278" s="104">
        <f>VALUE('Time Sheet KN'!BY278-'Time Sheet KN'!BX278)*24</f>
        <v>0</v>
      </c>
      <c r="BW278" s="105">
        <f t="shared" si="2352"/>
        <v>0</v>
      </c>
      <c r="BX278" s="5">
        <f t="shared" si="2353"/>
        <v>0</v>
      </c>
      <c r="BY278" s="5"/>
      <c r="BZ278" s="5">
        <f>LOOKUP(BZ$6,'Daily Absent'!$O$6:$AX$6,'Daily Absent'!$O278:$AX278)</f>
        <v>0</v>
      </c>
      <c r="CA278" s="104">
        <f>VALUE('Time Sheet KN'!CB278-'Time Sheet KN'!CA278)*24</f>
        <v>0</v>
      </c>
      <c r="CB278" s="104">
        <f>VALUE('Time Sheet KN'!CD278-'Time Sheet KN'!CC278)*24</f>
        <v>0</v>
      </c>
      <c r="CC278" s="104">
        <f>VALUE('Time Sheet KN'!CF278-'Time Sheet KN'!CE278)*24</f>
        <v>0</v>
      </c>
      <c r="CD278" s="105">
        <f t="shared" si="2354"/>
        <v>0</v>
      </c>
      <c r="CE278" s="5">
        <f t="shared" si="2355"/>
        <v>0</v>
      </c>
      <c r="CF278" s="5"/>
      <c r="CG278" s="5">
        <f>LOOKUP(CG$6,'Daily Absent'!$O$6:$AX$6,'Daily Absent'!$O278:$AX278)</f>
        <v>0</v>
      </c>
      <c r="CH278" s="104">
        <f>VALUE('Time Sheet KN'!CI278-'Time Sheet KN'!CH278)*24</f>
        <v>0</v>
      </c>
      <c r="CI278" s="104">
        <f>VALUE('Time Sheet KN'!CK278-'Time Sheet KN'!CJ278)*24</f>
        <v>0</v>
      </c>
      <c r="CJ278" s="104">
        <f>VALUE('Time Sheet KN'!CM278-'Time Sheet KN'!CL278)*24</f>
        <v>0</v>
      </c>
      <c r="CK278" s="105">
        <f t="shared" si="2356"/>
        <v>0</v>
      </c>
      <c r="CL278" s="5">
        <f t="shared" si="2357"/>
        <v>0</v>
      </c>
      <c r="CM278" s="5"/>
      <c r="CN278" s="5">
        <f>LOOKUP(CN$6,'Daily Absent'!$O$6:$AX$6,'Daily Absent'!$O278:$AX278)</f>
        <v>0</v>
      </c>
      <c r="CO278" s="104">
        <f>VALUE('Time Sheet KN'!CP278-'Time Sheet KN'!CO278)*24</f>
        <v>0</v>
      </c>
      <c r="CP278" s="104">
        <f>VALUE('Time Sheet KN'!CR278-'Time Sheet KN'!CQ278)*24</f>
        <v>0</v>
      </c>
      <c r="CQ278" s="104">
        <f>VALUE('Time Sheet KN'!CT278-'Time Sheet KN'!CS278)*24</f>
        <v>0</v>
      </c>
      <c r="CR278" s="105">
        <f t="shared" si="2358"/>
        <v>0</v>
      </c>
      <c r="CS278" s="5">
        <f t="shared" si="2359"/>
        <v>0</v>
      </c>
      <c r="CT278" s="5"/>
      <c r="CU278" s="5">
        <f>LOOKUP(CU$6,'Daily Absent'!$O$6:$AX$6,'Daily Absent'!$O278:$AX278)</f>
        <v>0</v>
      </c>
      <c r="CV278" s="104">
        <f>VALUE('Time Sheet KN'!CW278-'Time Sheet KN'!CV278)*24</f>
        <v>0</v>
      </c>
      <c r="CW278" s="104">
        <f>VALUE('Time Sheet KN'!CY278-'Time Sheet KN'!CX278)*24</f>
        <v>0</v>
      </c>
      <c r="CX278" s="104">
        <f>VALUE('Time Sheet KN'!DA278-'Time Sheet KN'!CZ278)*24</f>
        <v>0</v>
      </c>
      <c r="CY278" s="105">
        <f t="shared" si="2360"/>
        <v>0</v>
      </c>
      <c r="CZ278" s="5">
        <f t="shared" si="2361"/>
        <v>0</v>
      </c>
      <c r="DA278" s="5"/>
      <c r="DB278" s="5">
        <f>LOOKUP(DB$6,'Daily Absent'!$O$6:$AX$6,'Daily Absent'!$O278:$AX278)</f>
        <v>0</v>
      </c>
      <c r="DC278" s="104">
        <f>VALUE('Time Sheet KN'!DD278-'Time Sheet KN'!DC278)*24</f>
        <v>0</v>
      </c>
      <c r="DD278" s="104">
        <f>VALUE('Time Sheet KN'!DF278-'Time Sheet KN'!DE278)*24</f>
        <v>0</v>
      </c>
      <c r="DE278" s="104">
        <f>VALUE('Time Sheet KN'!DH278-'Time Sheet KN'!DG278)*24</f>
        <v>0</v>
      </c>
      <c r="DF278" s="105">
        <f t="shared" si="2362"/>
        <v>0</v>
      </c>
      <c r="DG278" s="5">
        <f t="shared" si="2363"/>
        <v>0</v>
      </c>
      <c r="DH278" s="5"/>
      <c r="DI278" s="5">
        <f>LOOKUP(DI$6,'Daily Absent'!$O$6:$AX$6,'Daily Absent'!$O278:$AX278)</f>
        <v>0</v>
      </c>
      <c r="DJ278" s="104">
        <f>VALUE('Time Sheet KN'!DK278-'Time Sheet KN'!DJ278)*24</f>
        <v>0</v>
      </c>
      <c r="DK278" s="104">
        <f>VALUE('Time Sheet KN'!DM278-'Time Sheet KN'!DL278)*24</f>
        <v>0</v>
      </c>
      <c r="DL278" s="104">
        <f>VALUE('Time Sheet KN'!DO278-'Time Sheet KN'!DN278)*24</f>
        <v>0</v>
      </c>
      <c r="DM278" s="105">
        <f t="shared" si="2364"/>
        <v>0</v>
      </c>
      <c r="DN278" s="5">
        <f t="shared" si="2365"/>
        <v>0</v>
      </c>
      <c r="DO278" s="5"/>
      <c r="DP278" s="5">
        <f>LOOKUP(DP$6,'Daily Absent'!$O$6:$AX$6,'Daily Absent'!$O278:$AX278)</f>
        <v>0</v>
      </c>
      <c r="DQ278" s="104">
        <f>VALUE('Time Sheet KN'!DR278-'Time Sheet KN'!DQ278)*24</f>
        <v>0</v>
      </c>
      <c r="DR278" s="104">
        <f>VALUE('Time Sheet KN'!DT278-'Time Sheet KN'!DS278)*24</f>
        <v>0</v>
      </c>
      <c r="DS278" s="104">
        <f>VALUE('Time Sheet KN'!DV278-'Time Sheet KN'!DU278)*24</f>
        <v>0</v>
      </c>
      <c r="DT278" s="105">
        <f t="shared" si="2366"/>
        <v>0</v>
      </c>
      <c r="DU278" s="5">
        <f t="shared" si="2367"/>
        <v>0</v>
      </c>
      <c r="DV278" s="5"/>
      <c r="DW278" s="5">
        <f>LOOKUP(DW$6,'Daily Absent'!$O$6:$AX$6,'Daily Absent'!$O278:$AX278)</f>
        <v>0</v>
      </c>
      <c r="DX278" s="104">
        <f>VALUE('Time Sheet KN'!DY278-'Time Sheet KN'!DX278)*24</f>
        <v>0</v>
      </c>
      <c r="DY278" s="104">
        <f>VALUE('Time Sheet KN'!EA278-'Time Sheet KN'!DZ278)*24</f>
        <v>0</v>
      </c>
      <c r="DZ278" s="104">
        <f>VALUE('Time Sheet KN'!EC278-'Time Sheet KN'!EB278)*24</f>
        <v>0</v>
      </c>
      <c r="EA278" s="105">
        <f t="shared" si="2368"/>
        <v>0</v>
      </c>
      <c r="EB278" s="5">
        <f t="shared" si="2369"/>
        <v>0</v>
      </c>
      <c r="EC278" s="5"/>
      <c r="ED278" s="5">
        <f>LOOKUP(ED$6,'Daily Absent'!$O$6:$AX$6,'Daily Absent'!$O278:$AX278)</f>
        <v>0</v>
      </c>
      <c r="EE278" s="104">
        <f>VALUE('Time Sheet KN'!EF278-'Time Sheet KN'!EE278)*24</f>
        <v>0</v>
      </c>
      <c r="EF278" s="104">
        <f>VALUE('Time Sheet KN'!EH278-'Time Sheet KN'!EG278)*24</f>
        <v>0</v>
      </c>
      <c r="EG278" s="104">
        <f>VALUE('Time Sheet KN'!EJ278-'Time Sheet KN'!EI278)*24</f>
        <v>0</v>
      </c>
      <c r="EH278" s="105">
        <f t="shared" si="2370"/>
        <v>0</v>
      </c>
      <c r="EI278" s="5">
        <f t="shared" si="2371"/>
        <v>0</v>
      </c>
      <c r="EJ278" s="5"/>
      <c r="EK278" s="5">
        <f>LOOKUP(EK$6,'Daily Absent'!$O$6:$AX$6,'Daily Absent'!$O278:$AX278)</f>
        <v>1</v>
      </c>
      <c r="EL278" s="104">
        <f>VALUE('Time Sheet KN'!EM278-'Time Sheet KN'!EL278)*24</f>
        <v>5</v>
      </c>
      <c r="EM278" s="104">
        <f>VALUE('Time Sheet KN'!EO278-'Time Sheet KN'!EN278)*24</f>
        <v>5.0000000000000009</v>
      </c>
      <c r="EN278" s="104">
        <f>VALUE('Time Sheet KN'!EQ278-'Time Sheet KN'!EP278)*24</f>
        <v>0</v>
      </c>
      <c r="EO278" s="105">
        <f t="shared" si="2372"/>
        <v>9</v>
      </c>
      <c r="EP278" s="5">
        <f t="shared" si="2373"/>
        <v>1</v>
      </c>
      <c r="EQ278" s="5"/>
      <c r="ER278" s="5">
        <f>LOOKUP(ER$6,'Daily Absent'!$O$6:$AX$6,'Daily Absent'!$O278:$AX278)</f>
        <v>0</v>
      </c>
      <c r="ES278" s="104">
        <f>VALUE('Time Sheet KN'!ET278-'Time Sheet KN'!ES278)*24</f>
        <v>0</v>
      </c>
      <c r="ET278" s="104">
        <f>VALUE('Time Sheet KN'!EV278-'Time Sheet KN'!EU278)*24</f>
        <v>0</v>
      </c>
      <c r="EU278" s="104">
        <f>VALUE('Time Sheet KN'!EX278-'Time Sheet KN'!EW278)*24</f>
        <v>0</v>
      </c>
      <c r="EV278" s="105">
        <f t="shared" si="2374"/>
        <v>0</v>
      </c>
      <c r="EW278" s="5">
        <f t="shared" si="2375"/>
        <v>0</v>
      </c>
      <c r="EX278" s="5"/>
      <c r="EY278" s="5">
        <f>LOOKUP(EY$6,'Daily Absent'!$O$6:$AX$6,'Daily Absent'!$O278:$AX278)</f>
        <v>1</v>
      </c>
      <c r="EZ278" s="104">
        <f>VALUE('Time Sheet KN'!FA278-'Time Sheet KN'!EZ278)*24</f>
        <v>5</v>
      </c>
      <c r="FA278" s="104">
        <f>VALUE('Time Sheet KN'!FC278-'Time Sheet KN'!FB278)*24</f>
        <v>5.0000000000000009</v>
      </c>
      <c r="FB278" s="104">
        <f>VALUE('Time Sheet KN'!FE278-'Time Sheet KN'!FD278)*24</f>
        <v>3</v>
      </c>
      <c r="FC278" s="105">
        <f t="shared" si="2376"/>
        <v>10</v>
      </c>
      <c r="FD278" s="5">
        <f t="shared" si="2377"/>
        <v>3</v>
      </c>
      <c r="FE278" s="5"/>
      <c r="FF278" s="5">
        <f>LOOKUP(FF$6,'Daily Absent'!$O$6:$AX$6,'Daily Absent'!$O278:$AX278)</f>
        <v>1</v>
      </c>
      <c r="FG278" s="104">
        <f>VALUE('Time Sheet KN'!FH278-'Time Sheet KN'!FG278)*24</f>
        <v>0</v>
      </c>
      <c r="FH278" s="104">
        <f>VALUE('Time Sheet KN'!FJ278-'Time Sheet KN'!FI278)*24</f>
        <v>0</v>
      </c>
      <c r="FI278" s="104">
        <f>VALUE('Time Sheet KN'!FL278-'Time Sheet KN'!FK278)*24</f>
        <v>0</v>
      </c>
      <c r="FJ278" s="105">
        <f t="shared" si="2378"/>
        <v>0</v>
      </c>
      <c r="FK278" s="5">
        <f t="shared" si="2379"/>
        <v>0</v>
      </c>
      <c r="FL278" s="5"/>
      <c r="FM278" s="5">
        <f>LOOKUP(FM$6,'Daily Absent'!$O$6:$AX$6,'Daily Absent'!$O278:$AX278)</f>
        <v>0</v>
      </c>
      <c r="FN278" s="104">
        <f>VALUE('Time Sheet KN'!FO278-'Time Sheet KN'!FN278)*24</f>
        <v>0</v>
      </c>
      <c r="FO278" s="104">
        <f>VALUE('Time Sheet KN'!FQ278-'Time Sheet KN'!FP278)*24</f>
        <v>0</v>
      </c>
      <c r="FP278" s="104">
        <f>VALUE('Time Sheet KN'!FS278-'Time Sheet KN'!FR278)*24</f>
        <v>0</v>
      </c>
      <c r="FQ278" s="105">
        <f t="shared" si="2380"/>
        <v>0</v>
      </c>
      <c r="FR278" s="5">
        <f t="shared" si="2381"/>
        <v>0</v>
      </c>
      <c r="FS278" s="5"/>
      <c r="FT278" s="5">
        <f>LOOKUP(FT$6,'Daily Absent'!$O$6:$AX$6,'Daily Absent'!$O278:$AX278)</f>
        <v>0</v>
      </c>
      <c r="FU278" s="104">
        <f>VALUE('Time Sheet KN'!FV278-'Time Sheet KN'!FU278)*24</f>
        <v>0</v>
      </c>
      <c r="FV278" s="104">
        <f>VALUE('Time Sheet KN'!FX278-'Time Sheet KN'!FW278)*24</f>
        <v>0</v>
      </c>
      <c r="FW278" s="104">
        <f>VALUE('Time Sheet KN'!FZ278-'Time Sheet KN'!FY278)*24</f>
        <v>0</v>
      </c>
      <c r="FX278" s="105">
        <f t="shared" si="2382"/>
        <v>0</v>
      </c>
      <c r="FY278" s="5">
        <f t="shared" si="2383"/>
        <v>0</v>
      </c>
      <c r="FZ278" s="5"/>
      <c r="GA278" s="5">
        <f>LOOKUP(GA$6,'Daily Absent'!$O$6:$AX$6,'Daily Absent'!$O278:$AX278)</f>
        <v>0</v>
      </c>
      <c r="GB278" s="104">
        <f>VALUE('Time Sheet KN'!GC278-'Time Sheet KN'!GB278)*24</f>
        <v>0</v>
      </c>
      <c r="GC278" s="104">
        <f>VALUE('Time Sheet KN'!GE278-'Time Sheet KN'!GD278)*24</f>
        <v>0</v>
      </c>
      <c r="GD278" s="104">
        <f>VALUE('Time Sheet KN'!GG278-'Time Sheet KN'!GF278)*24</f>
        <v>0</v>
      </c>
      <c r="GE278" s="105">
        <f t="shared" si="2384"/>
        <v>0</v>
      </c>
      <c r="GF278" s="5">
        <f t="shared" si="2385"/>
        <v>0</v>
      </c>
      <c r="GG278" s="5"/>
      <c r="GH278" s="5">
        <f>LOOKUP(GH$6,'Daily Absent'!$O$6:$AX$6,'Daily Absent'!$O278:$AX278)</f>
        <v>0</v>
      </c>
      <c r="GI278" s="104">
        <f>VALUE('Time Sheet KN'!GJ278-'Time Sheet KN'!GI278)*24</f>
        <v>0</v>
      </c>
      <c r="GJ278" s="104">
        <f>VALUE('Time Sheet KN'!GL278-'Time Sheet KN'!GK278)*24</f>
        <v>0</v>
      </c>
      <c r="GK278" s="104">
        <f>VALUE('Time Sheet KN'!GN278-'Time Sheet KN'!GM278)*24</f>
        <v>0</v>
      </c>
      <c r="GL278" s="105">
        <f t="shared" si="2386"/>
        <v>0</v>
      </c>
      <c r="GM278" s="5">
        <f t="shared" si="2387"/>
        <v>0</v>
      </c>
      <c r="GN278" s="5"/>
      <c r="GO278" s="5">
        <f>LOOKUP(GO$6,'Daily Absent'!$O$6:$AX$6,'Daily Absent'!$O278:$AX278)</f>
        <v>0</v>
      </c>
      <c r="GP278" s="104">
        <f>VALUE('Time Sheet KN'!GQ278-'Time Sheet KN'!GP278)*24</f>
        <v>0</v>
      </c>
      <c r="GQ278" s="104">
        <f>VALUE('Time Sheet KN'!GS278-'Time Sheet KN'!GR278)*24</f>
        <v>0</v>
      </c>
      <c r="GR278" s="104">
        <f>VALUE('Time Sheet KN'!GU278-'Time Sheet KN'!GT278)*24</f>
        <v>0</v>
      </c>
      <c r="GS278" s="105">
        <f t="shared" si="2388"/>
        <v>0</v>
      </c>
      <c r="GT278" s="5">
        <f t="shared" si="2389"/>
        <v>0</v>
      </c>
      <c r="GU278" s="5"/>
      <c r="GV278" s="5">
        <f>LOOKUP(GV$6,'Daily Absent'!$O$6:$AX$6,'Daily Absent'!$O278:$AX278)</f>
        <v>0</v>
      </c>
      <c r="GW278" s="104">
        <f>VALUE('Time Sheet KN'!GX278-'Time Sheet KN'!GW278)*24</f>
        <v>0</v>
      </c>
      <c r="GX278" s="104">
        <f>VALUE('Time Sheet KN'!GZ278-'Time Sheet KN'!GY278)*24</f>
        <v>0</v>
      </c>
      <c r="GY278" s="104">
        <f>VALUE('Time Sheet KN'!HB278-'Time Sheet KN'!HA278)*24</f>
        <v>0</v>
      </c>
      <c r="GZ278" s="105">
        <f t="shared" si="2390"/>
        <v>0</v>
      </c>
      <c r="HA278" s="5">
        <f t="shared" si="2391"/>
        <v>0</v>
      </c>
      <c r="HB278" s="5"/>
      <c r="HC278" s="5">
        <f>LOOKUP(HC$6,'Daily Absent'!$O$6:$AX$6,'Daily Absent'!$O278:$AX278)</f>
        <v>0</v>
      </c>
      <c r="HD278" s="104">
        <f>VALUE('Time Sheet KN'!HE278-'Time Sheet KN'!HD278)*24</f>
        <v>0</v>
      </c>
      <c r="HE278" s="104">
        <f>VALUE('Time Sheet KN'!HG278-'Time Sheet KN'!HF278)*24</f>
        <v>0</v>
      </c>
      <c r="HF278" s="104">
        <f>VALUE('Time Sheet KN'!HI278-'Time Sheet KN'!HH278)*24</f>
        <v>0</v>
      </c>
      <c r="HG278" s="105">
        <f t="shared" si="2392"/>
        <v>0</v>
      </c>
      <c r="HH278" s="5">
        <f t="shared" si="2393"/>
        <v>0</v>
      </c>
      <c r="HI278" s="5"/>
      <c r="HJ278" s="5">
        <f>LOOKUP(HJ$6,'Daily Absent'!$O$6:$AX$6,'Daily Absent'!$O278:$AX278)</f>
        <v>0</v>
      </c>
      <c r="HK278" s="104">
        <f>VALUE('Time Sheet KN'!HL278-'Time Sheet KN'!HK278)*24</f>
        <v>0</v>
      </c>
      <c r="HL278" s="104">
        <f>VALUE('Time Sheet KN'!HN278-'Time Sheet KN'!HM278)*24</f>
        <v>0</v>
      </c>
      <c r="HM278" s="104">
        <f>VALUE('Time Sheet KN'!HP278-'Time Sheet KN'!HO278)*24</f>
        <v>0</v>
      </c>
      <c r="HN278" s="105">
        <f t="shared" si="2394"/>
        <v>0</v>
      </c>
      <c r="HO278" s="5">
        <f t="shared" si="2395"/>
        <v>0</v>
      </c>
      <c r="HP278" s="5"/>
      <c r="HQ278" s="5">
        <f>LOOKUP(HQ$6,'Daily Absent'!$O$6:$AX$6,'Daily Absent'!$O278:$AX278)</f>
        <v>0</v>
      </c>
      <c r="HR278" s="104">
        <f>VALUE('Time Sheet KN'!HS278-'Time Sheet KN'!HR278)*24</f>
        <v>0</v>
      </c>
      <c r="HS278" s="104">
        <f>VALUE('Time Sheet KN'!HU278-'Time Sheet KN'!HT278)*24</f>
        <v>0</v>
      </c>
      <c r="HT278" s="104">
        <f>VALUE('Time Sheet KN'!HW278-'Time Sheet KN'!HV278)*24</f>
        <v>0</v>
      </c>
      <c r="HU278" s="105">
        <f t="shared" si="2396"/>
        <v>0</v>
      </c>
      <c r="HV278" s="5">
        <f t="shared" si="2397"/>
        <v>0</v>
      </c>
      <c r="HW278" s="5"/>
      <c r="HX278" s="5">
        <f>LOOKUP(HX$6,'Daily Absent'!$O$6:$AX$6,'Daily Absent'!$O278:$AX278)</f>
        <v>0</v>
      </c>
      <c r="HY278" s="104">
        <f>VALUE('Time Sheet KN'!HZ278-'Time Sheet KN'!HY278)*24</f>
        <v>0</v>
      </c>
      <c r="HZ278" s="104">
        <f>VALUE('Time Sheet KN'!IB278-'Time Sheet KN'!IA278)*24</f>
        <v>0</v>
      </c>
      <c r="IA278" s="104">
        <f>VALUE('Time Sheet KN'!ID278-'Time Sheet KN'!IC278)*24</f>
        <v>0</v>
      </c>
      <c r="IB278" s="105">
        <f t="shared" si="2398"/>
        <v>0</v>
      </c>
      <c r="IC278" s="5">
        <f t="shared" si="2399"/>
        <v>0</v>
      </c>
      <c r="ID278" s="5"/>
      <c r="IE278" s="5">
        <f>LOOKUP(IE$6,'Daily Absent'!$O$6:$AX$6,'Daily Absent'!$O278:$AX278)</f>
        <v>0</v>
      </c>
      <c r="IF278" s="104">
        <f>VALUE('Time Sheet KN'!IG278-'Time Sheet KN'!IF278)*24</f>
        <v>0</v>
      </c>
      <c r="IG278" s="104">
        <f>VALUE('Time Sheet KN'!II278-'Time Sheet KN'!IH278)*24</f>
        <v>0</v>
      </c>
      <c r="IH278" s="104">
        <f>VALUE('Time Sheet KN'!IK278-'Time Sheet KN'!IJ278)*24</f>
        <v>0</v>
      </c>
      <c r="II278" s="105">
        <f t="shared" si="2400"/>
        <v>0</v>
      </c>
      <c r="IJ278" s="5">
        <f t="shared" si="2401"/>
        <v>0</v>
      </c>
      <c r="IK278" s="5"/>
      <c r="IL278" s="5">
        <f>LOOKUP(IL$6,'Daily Absent'!$O$6:$AX$6,'Daily Absent'!$O278:$AX278)</f>
        <v>0</v>
      </c>
      <c r="IM278" s="104">
        <f>VALUE('Time Sheet KN'!IN278-'Time Sheet KN'!IM278)*24</f>
        <v>0</v>
      </c>
      <c r="IN278" s="104">
        <f>VALUE('Time Sheet KN'!IP278-'Time Sheet KN'!IO278)*24</f>
        <v>0</v>
      </c>
      <c r="IO278" s="104">
        <f>VALUE('Time Sheet KN'!IR278-'Time Sheet KN'!IQ278)*24</f>
        <v>0</v>
      </c>
      <c r="IP278" s="105">
        <f t="shared" si="2402"/>
        <v>0</v>
      </c>
      <c r="IQ278" s="5">
        <f t="shared" si="2403"/>
        <v>0</v>
      </c>
      <c r="IR278" s="5"/>
      <c r="IS278" s="5">
        <f>LOOKUP(IS$6,'Daily Absent'!$O$6:$AX$6,'Daily Absent'!$O278:$AX278)</f>
        <v>0</v>
      </c>
      <c r="IT278" s="104">
        <f>VALUE('Time Sheet KN'!IU278-'Time Sheet KN'!IT278)*24</f>
        <v>0</v>
      </c>
      <c r="IU278" s="104">
        <f>VALUE('Time Sheet KN'!IW278-'Time Sheet KN'!IV278)*24</f>
        <v>0</v>
      </c>
      <c r="IV278" s="104">
        <f>VALUE('Time Sheet KN'!IY278-'Time Sheet KN'!IX278)*24</f>
        <v>0</v>
      </c>
      <c r="IW278" s="105">
        <f t="shared" si="2404"/>
        <v>0</v>
      </c>
      <c r="IX278" s="5">
        <f t="shared" si="2405"/>
        <v>0</v>
      </c>
      <c r="IY278" s="5"/>
      <c r="IZ278" s="5">
        <f>LOOKUP(IZ$6,'Daily Absent'!$O$6:$AX$6,'Daily Absent'!$O278:$AX278)</f>
        <v>0</v>
      </c>
      <c r="JA278" s="104">
        <f>VALUE('Time Sheet KN'!JB278-'Time Sheet KN'!JA278)*24</f>
        <v>0</v>
      </c>
      <c r="JB278" s="104">
        <f>VALUE('Time Sheet KN'!JD278-'Time Sheet KN'!JC278)*24</f>
        <v>0</v>
      </c>
      <c r="JC278" s="104">
        <f>VALUE('Time Sheet KN'!JF278-'Time Sheet KN'!JE278)*24</f>
        <v>0</v>
      </c>
      <c r="JD278" s="105">
        <f t="shared" si="2406"/>
        <v>0</v>
      </c>
      <c r="JE278" s="5">
        <f t="shared" si="2407"/>
        <v>0</v>
      </c>
      <c r="JF278" s="5"/>
    </row>
    <row r="279" spans="1:266" ht="21" customHeight="1">
      <c r="A279" s="54">
        <f>IF('Master MP Status'!A279&gt;0,'Master MP Status'!A279,"")</f>
        <v>271</v>
      </c>
      <c r="B279" s="5" t="str">
        <f>IF(ISTEXT('Master MP Status'!B279),'Master MP Status'!B279,"")</f>
        <v>DIRECT</v>
      </c>
      <c r="C279" s="153" t="str">
        <f>IF(OR(ISTEXT('Master MP Status'!C279),'Master MP Status'!C279&gt;0),'Master MP Status'!C279,"")</f>
        <v/>
      </c>
      <c r="D279" s="154" t="str">
        <f>IF(OR(ISTEXT('Master MP Status'!D279),'Master MP Status'!D279&gt;0),'Master MP Status'!D279,"")</f>
        <v>B250191</v>
      </c>
      <c r="E279" s="5" t="str">
        <f>IF(ISTEXT('Master MP Status'!E279),'Master MP Status'!E279,"")</f>
        <v>TOMY ZAKI NOER CAHYO</v>
      </c>
      <c r="F279" s="5" t="str">
        <f>IF(ISTEXT('Master MP Status'!F279),'Master MP Status'!F279,"")</f>
        <v/>
      </c>
      <c r="G279" s="5" t="str">
        <f>IF(ISTEXT('Master MP Status'!G279),'Master MP Status'!G279,"")</f>
        <v>Cilegon</v>
      </c>
      <c r="H279" s="5" t="str">
        <f>IF(ISTEXT('Master MP Status'!H279),'Master MP Status'!H279,"")</f>
        <v>MURSID</v>
      </c>
      <c r="I279" s="5" t="str">
        <f>IF(ISTEXT('Master MP Status'!I279),'Master MP Status'!I279,"")</f>
        <v>Pipe Fitter2</v>
      </c>
      <c r="J279" s="5" t="str">
        <f>IF(ISTEXT('Master MP Status'!J279),'Master MP Status'!J279,"")</f>
        <v>Fitter 1</v>
      </c>
      <c r="K279" s="9">
        <f>IF(OR('Master MP Status'!K279=0,'Master MP Status'!K279=""),"",'Master MP Status'!K279)</f>
        <v>45857</v>
      </c>
      <c r="L279" s="9">
        <f>IF(OR('Master MP Status'!L279=0,'Master MP Status'!L279=""),"",'Master MP Status'!L279)</f>
        <v>45857</v>
      </c>
      <c r="M279" s="9" t="str">
        <f>IF(OR('Master MP Status'!M279=0,'Master MP Status'!M279=""),"",'Master MP Status'!M279)</f>
        <v/>
      </c>
      <c r="N279" s="5" t="str">
        <f>IF(ISTEXT('Master MP Status'!N279),'Master MP Status'!N279,"")</f>
        <v/>
      </c>
      <c r="O279" s="5">
        <f>LOOKUP(O$6,'Daily Absent'!$O$6:$AX$6,'Daily Absent'!$O279:$AX279)</f>
        <v>0</v>
      </c>
      <c r="P279" s="104">
        <f>VALUE('Time Sheet KN'!Q279-'Time Sheet KN'!P279)*24</f>
        <v>0</v>
      </c>
      <c r="Q279" s="104">
        <f>VALUE('Time Sheet KN'!S279-'Time Sheet KN'!R279)*24</f>
        <v>0</v>
      </c>
      <c r="R279" s="104">
        <f>VALUE('Time Sheet KN'!U279-'Time Sheet KN'!T279)*24</f>
        <v>0</v>
      </c>
      <c r="S279" s="105">
        <f t="shared" si="2336"/>
        <v>0</v>
      </c>
      <c r="T279" s="5">
        <f t="shared" si="2337"/>
        <v>0</v>
      </c>
      <c r="U279" s="5"/>
      <c r="V279" s="5">
        <f>LOOKUP(V$6,'Daily Absent'!$O$6:$AX$6,'Daily Absent'!$O279:$AX279)</f>
        <v>0</v>
      </c>
      <c r="W279" s="104">
        <f>VALUE('Time Sheet KN'!X279-'Time Sheet KN'!W279)*24</f>
        <v>0</v>
      </c>
      <c r="X279" s="104">
        <f>VALUE('Time Sheet KN'!Z279-'Time Sheet KN'!Y279)*24</f>
        <v>0</v>
      </c>
      <c r="Y279" s="104">
        <f>VALUE('Time Sheet KN'!AB279-'Time Sheet KN'!AA279)*24</f>
        <v>0</v>
      </c>
      <c r="Z279" s="105">
        <f t="shared" si="2338"/>
        <v>0</v>
      </c>
      <c r="AA279" s="5">
        <f t="shared" si="2339"/>
        <v>0</v>
      </c>
      <c r="AB279" s="5"/>
      <c r="AC279" s="5">
        <f>LOOKUP(AC$6,'Daily Absent'!$O$6:$AX$6,'Daily Absent'!$O279:$AX279)</f>
        <v>0</v>
      </c>
      <c r="AD279" s="104">
        <f>VALUE('Time Sheet KN'!AE279-'Time Sheet KN'!AD279)*24</f>
        <v>0</v>
      </c>
      <c r="AE279" s="104">
        <f>VALUE('Time Sheet KN'!AG279-'Time Sheet KN'!AF279)*24</f>
        <v>0</v>
      </c>
      <c r="AF279" s="104">
        <f>VALUE('Time Sheet KN'!AI279-'Time Sheet KN'!AH279)*24</f>
        <v>0</v>
      </c>
      <c r="AG279" s="105">
        <f t="shared" si="2340"/>
        <v>0</v>
      </c>
      <c r="AH279" s="5">
        <f t="shared" si="2341"/>
        <v>0</v>
      </c>
      <c r="AI279" s="5"/>
      <c r="AJ279" s="5">
        <f>LOOKUP(AJ$6,'Daily Absent'!$O$6:$AX$6,'Daily Absent'!$O279:$AX279)</f>
        <v>0</v>
      </c>
      <c r="AK279" s="104">
        <f>VALUE('Time Sheet KN'!AL279-'Time Sheet KN'!AK279)*24</f>
        <v>0</v>
      </c>
      <c r="AL279" s="104">
        <f>VALUE('Time Sheet KN'!AN279-'Time Sheet KN'!AM279)*24</f>
        <v>0</v>
      </c>
      <c r="AM279" s="104">
        <f>VALUE('Time Sheet KN'!AP279-'Time Sheet KN'!AO279)*24</f>
        <v>0</v>
      </c>
      <c r="AN279" s="105">
        <f t="shared" si="2342"/>
        <v>0</v>
      </c>
      <c r="AO279" s="5">
        <f t="shared" si="2343"/>
        <v>0</v>
      </c>
      <c r="AP279" s="5"/>
      <c r="AQ279" s="5">
        <f>LOOKUP(AQ$6,'Daily Absent'!$O$6:$AX$6,'Daily Absent'!$O279:$AX279)</f>
        <v>0</v>
      </c>
      <c r="AR279" s="104">
        <f>VALUE('Time Sheet KN'!AS279-'Time Sheet KN'!AR279)*24</f>
        <v>0</v>
      </c>
      <c r="AS279" s="104">
        <f>VALUE('Time Sheet KN'!AU279-'Time Sheet KN'!AT279)*24</f>
        <v>0</v>
      </c>
      <c r="AT279" s="104">
        <f>VALUE('Time Sheet KN'!AW279-'Time Sheet KN'!AV279)*24</f>
        <v>0</v>
      </c>
      <c r="AU279" s="105">
        <f t="shared" si="2344"/>
        <v>0</v>
      </c>
      <c r="AV279" s="5">
        <f t="shared" si="2345"/>
        <v>0</v>
      </c>
      <c r="AW279" s="5"/>
      <c r="AX279" s="5">
        <f>LOOKUP(AX$6,'Daily Absent'!$O$6:$AX$6,'Daily Absent'!$O279:$AX279)</f>
        <v>0</v>
      </c>
      <c r="AY279" s="104">
        <f>VALUE('Time Sheet KN'!AZ279-'Time Sheet KN'!AY279)*24</f>
        <v>0</v>
      </c>
      <c r="AZ279" s="104">
        <f>VALUE('Time Sheet KN'!BB279-'Time Sheet KN'!BA279)*24</f>
        <v>0</v>
      </c>
      <c r="BA279" s="104">
        <f>VALUE('Time Sheet KN'!BD279-'Time Sheet KN'!BC279)*24</f>
        <v>0</v>
      </c>
      <c r="BB279" s="105">
        <f t="shared" si="2346"/>
        <v>0</v>
      </c>
      <c r="BC279" s="5">
        <f t="shared" si="2347"/>
        <v>0</v>
      </c>
      <c r="BD279" s="5"/>
      <c r="BE279" s="5">
        <f>LOOKUP(BE$6,'Daily Absent'!$O$6:$AX$6,'Daily Absent'!$O279:$AX279)</f>
        <v>0</v>
      </c>
      <c r="BF279" s="104">
        <f>VALUE('Time Sheet KN'!BG279-'Time Sheet KN'!BF279)*24</f>
        <v>0</v>
      </c>
      <c r="BG279" s="104">
        <f>VALUE('Time Sheet KN'!BI279-'Time Sheet KN'!BH279)*24</f>
        <v>0</v>
      </c>
      <c r="BH279" s="104">
        <f>VALUE('Time Sheet KN'!BK279-'Time Sheet KN'!BJ279)*24</f>
        <v>0</v>
      </c>
      <c r="BI279" s="105">
        <f t="shared" si="2348"/>
        <v>0</v>
      </c>
      <c r="BJ279" s="5">
        <f t="shared" si="2349"/>
        <v>0</v>
      </c>
      <c r="BK279" s="5"/>
      <c r="BL279" s="5">
        <f>LOOKUP(BL$6,'Daily Absent'!$O$6:$AX$6,'Daily Absent'!$O279:$AX279)</f>
        <v>0</v>
      </c>
      <c r="BM279" s="104">
        <f>VALUE('Time Sheet KN'!BN279-'Time Sheet KN'!BM279)*24</f>
        <v>0</v>
      </c>
      <c r="BN279" s="104">
        <f>VALUE('Time Sheet KN'!BP279-'Time Sheet KN'!BO279)*24</f>
        <v>0</v>
      </c>
      <c r="BO279" s="104">
        <f>VALUE('Time Sheet KN'!BR279-'Time Sheet KN'!BQ279)*24</f>
        <v>0</v>
      </c>
      <c r="BP279" s="105">
        <f t="shared" si="2350"/>
        <v>0</v>
      </c>
      <c r="BQ279" s="5">
        <f t="shared" si="2351"/>
        <v>0</v>
      </c>
      <c r="BR279" s="5"/>
      <c r="BS279" s="5">
        <f>LOOKUP(BS$6,'Daily Absent'!$O$6:$AX$6,'Daily Absent'!$O279:$AX279)</f>
        <v>0</v>
      </c>
      <c r="BT279" s="104">
        <f>VALUE('Time Sheet KN'!BU279-'Time Sheet KN'!BT279)*24</f>
        <v>0</v>
      </c>
      <c r="BU279" s="104">
        <f>VALUE('Time Sheet KN'!BW279-'Time Sheet KN'!BV279)*24</f>
        <v>0</v>
      </c>
      <c r="BV279" s="104">
        <f>VALUE('Time Sheet KN'!BY279-'Time Sheet KN'!BX279)*24</f>
        <v>0</v>
      </c>
      <c r="BW279" s="105">
        <f t="shared" si="2352"/>
        <v>0</v>
      </c>
      <c r="BX279" s="5">
        <f t="shared" si="2353"/>
        <v>0</v>
      </c>
      <c r="BY279" s="5"/>
      <c r="BZ279" s="5">
        <f>LOOKUP(BZ$6,'Daily Absent'!$O$6:$AX$6,'Daily Absent'!$O279:$AX279)</f>
        <v>0</v>
      </c>
      <c r="CA279" s="104">
        <f>VALUE('Time Sheet KN'!CB279-'Time Sheet KN'!CA279)*24</f>
        <v>0</v>
      </c>
      <c r="CB279" s="104">
        <f>VALUE('Time Sheet KN'!CD279-'Time Sheet KN'!CC279)*24</f>
        <v>0</v>
      </c>
      <c r="CC279" s="104">
        <f>VALUE('Time Sheet KN'!CF279-'Time Sheet KN'!CE279)*24</f>
        <v>0</v>
      </c>
      <c r="CD279" s="105">
        <f t="shared" si="2354"/>
        <v>0</v>
      </c>
      <c r="CE279" s="5">
        <f t="shared" si="2355"/>
        <v>0</v>
      </c>
      <c r="CF279" s="5"/>
      <c r="CG279" s="5">
        <f>LOOKUP(CG$6,'Daily Absent'!$O$6:$AX$6,'Daily Absent'!$O279:$AX279)</f>
        <v>0</v>
      </c>
      <c r="CH279" s="104">
        <f>VALUE('Time Sheet KN'!CI279-'Time Sheet KN'!CH279)*24</f>
        <v>0</v>
      </c>
      <c r="CI279" s="104">
        <f>VALUE('Time Sheet KN'!CK279-'Time Sheet KN'!CJ279)*24</f>
        <v>0</v>
      </c>
      <c r="CJ279" s="104">
        <f>VALUE('Time Sheet KN'!CM279-'Time Sheet KN'!CL279)*24</f>
        <v>0</v>
      </c>
      <c r="CK279" s="105">
        <f t="shared" si="2356"/>
        <v>0</v>
      </c>
      <c r="CL279" s="5">
        <f t="shared" si="2357"/>
        <v>0</v>
      </c>
      <c r="CM279" s="5"/>
      <c r="CN279" s="5">
        <f>LOOKUP(CN$6,'Daily Absent'!$O$6:$AX$6,'Daily Absent'!$O279:$AX279)</f>
        <v>0</v>
      </c>
      <c r="CO279" s="104">
        <f>VALUE('Time Sheet KN'!CP279-'Time Sheet KN'!CO279)*24</f>
        <v>0</v>
      </c>
      <c r="CP279" s="104">
        <f>VALUE('Time Sheet KN'!CR279-'Time Sheet KN'!CQ279)*24</f>
        <v>0</v>
      </c>
      <c r="CQ279" s="104">
        <f>VALUE('Time Sheet KN'!CT279-'Time Sheet KN'!CS279)*24</f>
        <v>0</v>
      </c>
      <c r="CR279" s="105">
        <f t="shared" si="2358"/>
        <v>0</v>
      </c>
      <c r="CS279" s="5">
        <f t="shared" si="2359"/>
        <v>0</v>
      </c>
      <c r="CT279" s="5"/>
      <c r="CU279" s="5">
        <f>LOOKUP(CU$6,'Daily Absent'!$O$6:$AX$6,'Daily Absent'!$O279:$AX279)</f>
        <v>0</v>
      </c>
      <c r="CV279" s="104">
        <f>VALUE('Time Sheet KN'!CW279-'Time Sheet KN'!CV279)*24</f>
        <v>0</v>
      </c>
      <c r="CW279" s="104">
        <f>VALUE('Time Sheet KN'!CY279-'Time Sheet KN'!CX279)*24</f>
        <v>0</v>
      </c>
      <c r="CX279" s="104">
        <f>VALUE('Time Sheet KN'!DA279-'Time Sheet KN'!CZ279)*24</f>
        <v>0</v>
      </c>
      <c r="CY279" s="105">
        <f t="shared" si="2360"/>
        <v>0</v>
      </c>
      <c r="CZ279" s="5">
        <f t="shared" si="2361"/>
        <v>0</v>
      </c>
      <c r="DA279" s="5"/>
      <c r="DB279" s="5">
        <f>LOOKUP(DB$6,'Daily Absent'!$O$6:$AX$6,'Daily Absent'!$O279:$AX279)</f>
        <v>0</v>
      </c>
      <c r="DC279" s="104">
        <f>VALUE('Time Sheet KN'!DD279-'Time Sheet KN'!DC279)*24</f>
        <v>0</v>
      </c>
      <c r="DD279" s="104">
        <f>VALUE('Time Sheet KN'!DF279-'Time Sheet KN'!DE279)*24</f>
        <v>0</v>
      </c>
      <c r="DE279" s="104">
        <f>VALUE('Time Sheet KN'!DH279-'Time Sheet KN'!DG279)*24</f>
        <v>0</v>
      </c>
      <c r="DF279" s="105">
        <f t="shared" si="2362"/>
        <v>0</v>
      </c>
      <c r="DG279" s="5">
        <f t="shared" si="2363"/>
        <v>0</v>
      </c>
      <c r="DH279" s="5"/>
      <c r="DI279" s="5">
        <f>LOOKUP(DI$6,'Daily Absent'!$O$6:$AX$6,'Daily Absent'!$O279:$AX279)</f>
        <v>0</v>
      </c>
      <c r="DJ279" s="104">
        <f>VALUE('Time Sheet KN'!DK279-'Time Sheet KN'!DJ279)*24</f>
        <v>0</v>
      </c>
      <c r="DK279" s="104">
        <f>VALUE('Time Sheet KN'!DM279-'Time Sheet KN'!DL279)*24</f>
        <v>0</v>
      </c>
      <c r="DL279" s="104">
        <f>VALUE('Time Sheet KN'!DO279-'Time Sheet KN'!DN279)*24</f>
        <v>0</v>
      </c>
      <c r="DM279" s="105">
        <f t="shared" si="2364"/>
        <v>0</v>
      </c>
      <c r="DN279" s="5">
        <f t="shared" si="2365"/>
        <v>0</v>
      </c>
      <c r="DO279" s="5"/>
      <c r="DP279" s="5">
        <f>LOOKUP(DP$6,'Daily Absent'!$O$6:$AX$6,'Daily Absent'!$O279:$AX279)</f>
        <v>0</v>
      </c>
      <c r="DQ279" s="104">
        <f>VALUE('Time Sheet KN'!DR279-'Time Sheet KN'!DQ279)*24</f>
        <v>0</v>
      </c>
      <c r="DR279" s="104">
        <f>VALUE('Time Sheet KN'!DT279-'Time Sheet KN'!DS279)*24</f>
        <v>0</v>
      </c>
      <c r="DS279" s="104">
        <f>VALUE('Time Sheet KN'!DV279-'Time Sheet KN'!DU279)*24</f>
        <v>0</v>
      </c>
      <c r="DT279" s="105">
        <f t="shared" si="2366"/>
        <v>0</v>
      </c>
      <c r="DU279" s="5">
        <f t="shared" si="2367"/>
        <v>0</v>
      </c>
      <c r="DV279" s="5"/>
      <c r="DW279" s="5">
        <f>LOOKUP(DW$6,'Daily Absent'!$O$6:$AX$6,'Daily Absent'!$O279:$AX279)</f>
        <v>0</v>
      </c>
      <c r="DX279" s="104">
        <f>VALUE('Time Sheet KN'!DY279-'Time Sheet KN'!DX279)*24</f>
        <v>0</v>
      </c>
      <c r="DY279" s="104">
        <f>VALUE('Time Sheet KN'!EA279-'Time Sheet KN'!DZ279)*24</f>
        <v>0</v>
      </c>
      <c r="DZ279" s="104">
        <f>VALUE('Time Sheet KN'!EC279-'Time Sheet KN'!EB279)*24</f>
        <v>0</v>
      </c>
      <c r="EA279" s="105">
        <f t="shared" si="2368"/>
        <v>0</v>
      </c>
      <c r="EB279" s="5">
        <f t="shared" si="2369"/>
        <v>0</v>
      </c>
      <c r="EC279" s="5"/>
      <c r="ED279" s="5">
        <f>LOOKUP(ED$6,'Daily Absent'!$O$6:$AX$6,'Daily Absent'!$O279:$AX279)</f>
        <v>0</v>
      </c>
      <c r="EE279" s="104">
        <f>VALUE('Time Sheet KN'!EF279-'Time Sheet KN'!EE279)*24</f>
        <v>0</v>
      </c>
      <c r="EF279" s="104">
        <f>VALUE('Time Sheet KN'!EH279-'Time Sheet KN'!EG279)*24</f>
        <v>0</v>
      </c>
      <c r="EG279" s="104">
        <f>VALUE('Time Sheet KN'!EJ279-'Time Sheet KN'!EI279)*24</f>
        <v>0</v>
      </c>
      <c r="EH279" s="105">
        <f t="shared" si="2370"/>
        <v>0</v>
      </c>
      <c r="EI279" s="5">
        <f t="shared" si="2371"/>
        <v>0</v>
      </c>
      <c r="EJ279" s="5"/>
      <c r="EK279" s="5">
        <f>LOOKUP(EK$6,'Daily Absent'!$O$6:$AX$6,'Daily Absent'!$O279:$AX279)</f>
        <v>1</v>
      </c>
      <c r="EL279" s="104">
        <f>VALUE('Time Sheet KN'!EM279-'Time Sheet KN'!EL279)*24</f>
        <v>5</v>
      </c>
      <c r="EM279" s="104">
        <f>VALUE('Time Sheet KN'!EO279-'Time Sheet KN'!EN279)*24</f>
        <v>5.0000000000000009</v>
      </c>
      <c r="EN279" s="104">
        <f>VALUE('Time Sheet KN'!EQ279-'Time Sheet KN'!EP279)*24</f>
        <v>0</v>
      </c>
      <c r="EO279" s="105">
        <f t="shared" si="2372"/>
        <v>9</v>
      </c>
      <c r="EP279" s="5">
        <f t="shared" si="2373"/>
        <v>1</v>
      </c>
      <c r="EQ279" s="5"/>
      <c r="ER279" s="5">
        <f>LOOKUP(ER$6,'Daily Absent'!$O$6:$AX$6,'Daily Absent'!$O279:$AX279)</f>
        <v>0</v>
      </c>
      <c r="ES279" s="104">
        <f>VALUE('Time Sheet KN'!ET279-'Time Sheet KN'!ES279)*24</f>
        <v>0</v>
      </c>
      <c r="ET279" s="104">
        <f>VALUE('Time Sheet KN'!EV279-'Time Sheet KN'!EU279)*24</f>
        <v>0</v>
      </c>
      <c r="EU279" s="104">
        <f>VALUE('Time Sheet KN'!EX279-'Time Sheet KN'!EW279)*24</f>
        <v>0</v>
      </c>
      <c r="EV279" s="105">
        <f t="shared" si="2374"/>
        <v>0</v>
      </c>
      <c r="EW279" s="5">
        <f t="shared" si="2375"/>
        <v>0</v>
      </c>
      <c r="EX279" s="5"/>
      <c r="EY279" s="5">
        <f>LOOKUP(EY$6,'Daily Absent'!$O$6:$AX$6,'Daily Absent'!$O279:$AX279)</f>
        <v>1</v>
      </c>
      <c r="EZ279" s="104">
        <f>VALUE('Time Sheet KN'!FA279-'Time Sheet KN'!EZ279)*24</f>
        <v>5</v>
      </c>
      <c r="FA279" s="104">
        <f>VALUE('Time Sheet KN'!FC279-'Time Sheet KN'!FB279)*24</f>
        <v>5.0000000000000009</v>
      </c>
      <c r="FB279" s="104">
        <f>VALUE('Time Sheet KN'!FE279-'Time Sheet KN'!FD279)*24</f>
        <v>3</v>
      </c>
      <c r="FC279" s="105">
        <f t="shared" si="2376"/>
        <v>10</v>
      </c>
      <c r="FD279" s="5">
        <f t="shared" si="2377"/>
        <v>3</v>
      </c>
      <c r="FE279" s="5"/>
      <c r="FF279" s="5">
        <f>LOOKUP(FF$6,'Daily Absent'!$O$6:$AX$6,'Daily Absent'!$O279:$AX279)</f>
        <v>1</v>
      </c>
      <c r="FG279" s="104">
        <f>VALUE('Time Sheet KN'!FH279-'Time Sheet KN'!FG279)*24</f>
        <v>0</v>
      </c>
      <c r="FH279" s="104">
        <f>VALUE('Time Sheet KN'!FJ279-'Time Sheet KN'!FI279)*24</f>
        <v>0</v>
      </c>
      <c r="FI279" s="104">
        <f>VALUE('Time Sheet KN'!FL279-'Time Sheet KN'!FK279)*24</f>
        <v>0</v>
      </c>
      <c r="FJ279" s="105">
        <f t="shared" si="2378"/>
        <v>0</v>
      </c>
      <c r="FK279" s="5">
        <f t="shared" si="2379"/>
        <v>0</v>
      </c>
      <c r="FL279" s="5"/>
      <c r="FM279" s="5">
        <f>LOOKUP(FM$6,'Daily Absent'!$O$6:$AX$6,'Daily Absent'!$O279:$AX279)</f>
        <v>0</v>
      </c>
      <c r="FN279" s="104">
        <f>VALUE('Time Sheet KN'!FO279-'Time Sheet KN'!FN279)*24</f>
        <v>0</v>
      </c>
      <c r="FO279" s="104">
        <f>VALUE('Time Sheet KN'!FQ279-'Time Sheet KN'!FP279)*24</f>
        <v>0</v>
      </c>
      <c r="FP279" s="104">
        <f>VALUE('Time Sheet KN'!FS279-'Time Sheet KN'!FR279)*24</f>
        <v>0</v>
      </c>
      <c r="FQ279" s="105">
        <f t="shared" si="2380"/>
        <v>0</v>
      </c>
      <c r="FR279" s="5">
        <f t="shared" si="2381"/>
        <v>0</v>
      </c>
      <c r="FS279" s="5"/>
      <c r="FT279" s="5">
        <f>LOOKUP(FT$6,'Daily Absent'!$O$6:$AX$6,'Daily Absent'!$O279:$AX279)</f>
        <v>0</v>
      </c>
      <c r="FU279" s="104">
        <f>VALUE('Time Sheet KN'!FV279-'Time Sheet KN'!FU279)*24</f>
        <v>0</v>
      </c>
      <c r="FV279" s="104">
        <f>VALUE('Time Sheet KN'!FX279-'Time Sheet KN'!FW279)*24</f>
        <v>0</v>
      </c>
      <c r="FW279" s="104">
        <f>VALUE('Time Sheet KN'!FZ279-'Time Sheet KN'!FY279)*24</f>
        <v>0</v>
      </c>
      <c r="FX279" s="105">
        <f t="shared" si="2382"/>
        <v>0</v>
      </c>
      <c r="FY279" s="5">
        <f t="shared" si="2383"/>
        <v>0</v>
      </c>
      <c r="FZ279" s="5"/>
      <c r="GA279" s="5">
        <f>LOOKUP(GA$6,'Daily Absent'!$O$6:$AX$6,'Daily Absent'!$O279:$AX279)</f>
        <v>0</v>
      </c>
      <c r="GB279" s="104">
        <f>VALUE('Time Sheet KN'!GC279-'Time Sheet KN'!GB279)*24</f>
        <v>0</v>
      </c>
      <c r="GC279" s="104">
        <f>VALUE('Time Sheet KN'!GE279-'Time Sheet KN'!GD279)*24</f>
        <v>0</v>
      </c>
      <c r="GD279" s="104">
        <f>VALUE('Time Sheet KN'!GG279-'Time Sheet KN'!GF279)*24</f>
        <v>0</v>
      </c>
      <c r="GE279" s="105">
        <f t="shared" si="2384"/>
        <v>0</v>
      </c>
      <c r="GF279" s="5">
        <f t="shared" si="2385"/>
        <v>0</v>
      </c>
      <c r="GG279" s="5"/>
      <c r="GH279" s="5">
        <f>LOOKUP(GH$6,'Daily Absent'!$O$6:$AX$6,'Daily Absent'!$O279:$AX279)</f>
        <v>0</v>
      </c>
      <c r="GI279" s="104">
        <f>VALUE('Time Sheet KN'!GJ279-'Time Sheet KN'!GI279)*24</f>
        <v>0</v>
      </c>
      <c r="GJ279" s="104">
        <f>VALUE('Time Sheet KN'!GL279-'Time Sheet KN'!GK279)*24</f>
        <v>0</v>
      </c>
      <c r="GK279" s="104">
        <f>VALUE('Time Sheet KN'!GN279-'Time Sheet KN'!GM279)*24</f>
        <v>0</v>
      </c>
      <c r="GL279" s="105">
        <f t="shared" si="2386"/>
        <v>0</v>
      </c>
      <c r="GM279" s="5">
        <f t="shared" si="2387"/>
        <v>0</v>
      </c>
      <c r="GN279" s="5"/>
      <c r="GO279" s="5">
        <f>LOOKUP(GO$6,'Daily Absent'!$O$6:$AX$6,'Daily Absent'!$O279:$AX279)</f>
        <v>0</v>
      </c>
      <c r="GP279" s="104">
        <f>VALUE('Time Sheet KN'!GQ279-'Time Sheet KN'!GP279)*24</f>
        <v>0</v>
      </c>
      <c r="GQ279" s="104">
        <f>VALUE('Time Sheet KN'!GS279-'Time Sheet KN'!GR279)*24</f>
        <v>0</v>
      </c>
      <c r="GR279" s="104">
        <f>VALUE('Time Sheet KN'!GU279-'Time Sheet KN'!GT279)*24</f>
        <v>0</v>
      </c>
      <c r="GS279" s="105">
        <f t="shared" si="2388"/>
        <v>0</v>
      </c>
      <c r="GT279" s="5">
        <f t="shared" si="2389"/>
        <v>0</v>
      </c>
      <c r="GU279" s="5"/>
      <c r="GV279" s="5">
        <f>LOOKUP(GV$6,'Daily Absent'!$O$6:$AX$6,'Daily Absent'!$O279:$AX279)</f>
        <v>0</v>
      </c>
      <c r="GW279" s="104">
        <f>VALUE('Time Sheet KN'!GX279-'Time Sheet KN'!GW279)*24</f>
        <v>0</v>
      </c>
      <c r="GX279" s="104">
        <f>VALUE('Time Sheet KN'!GZ279-'Time Sheet KN'!GY279)*24</f>
        <v>0</v>
      </c>
      <c r="GY279" s="104">
        <f>VALUE('Time Sheet KN'!HB279-'Time Sheet KN'!HA279)*24</f>
        <v>0</v>
      </c>
      <c r="GZ279" s="105">
        <f t="shared" si="2390"/>
        <v>0</v>
      </c>
      <c r="HA279" s="5">
        <f t="shared" si="2391"/>
        <v>0</v>
      </c>
      <c r="HB279" s="5"/>
      <c r="HC279" s="5">
        <f>LOOKUP(HC$6,'Daily Absent'!$O$6:$AX$6,'Daily Absent'!$O279:$AX279)</f>
        <v>0</v>
      </c>
      <c r="HD279" s="104">
        <f>VALUE('Time Sheet KN'!HE279-'Time Sheet KN'!HD279)*24</f>
        <v>0</v>
      </c>
      <c r="HE279" s="104">
        <f>VALUE('Time Sheet KN'!HG279-'Time Sheet KN'!HF279)*24</f>
        <v>0</v>
      </c>
      <c r="HF279" s="104">
        <f>VALUE('Time Sheet KN'!HI279-'Time Sheet KN'!HH279)*24</f>
        <v>0</v>
      </c>
      <c r="HG279" s="105">
        <f t="shared" si="2392"/>
        <v>0</v>
      </c>
      <c r="HH279" s="5">
        <f t="shared" si="2393"/>
        <v>0</v>
      </c>
      <c r="HI279" s="5"/>
      <c r="HJ279" s="5">
        <f>LOOKUP(HJ$6,'Daily Absent'!$O$6:$AX$6,'Daily Absent'!$O279:$AX279)</f>
        <v>0</v>
      </c>
      <c r="HK279" s="104">
        <f>VALUE('Time Sheet KN'!HL279-'Time Sheet KN'!HK279)*24</f>
        <v>0</v>
      </c>
      <c r="HL279" s="104">
        <f>VALUE('Time Sheet KN'!HN279-'Time Sheet KN'!HM279)*24</f>
        <v>0</v>
      </c>
      <c r="HM279" s="104">
        <f>VALUE('Time Sheet KN'!HP279-'Time Sheet KN'!HO279)*24</f>
        <v>0</v>
      </c>
      <c r="HN279" s="105">
        <f t="shared" si="2394"/>
        <v>0</v>
      </c>
      <c r="HO279" s="5">
        <f t="shared" si="2395"/>
        <v>0</v>
      </c>
      <c r="HP279" s="5"/>
      <c r="HQ279" s="5">
        <f>LOOKUP(HQ$6,'Daily Absent'!$O$6:$AX$6,'Daily Absent'!$O279:$AX279)</f>
        <v>0</v>
      </c>
      <c r="HR279" s="104">
        <f>VALUE('Time Sheet KN'!HS279-'Time Sheet KN'!HR279)*24</f>
        <v>0</v>
      </c>
      <c r="HS279" s="104">
        <f>VALUE('Time Sheet KN'!HU279-'Time Sheet KN'!HT279)*24</f>
        <v>0</v>
      </c>
      <c r="HT279" s="104">
        <f>VALUE('Time Sheet KN'!HW279-'Time Sheet KN'!HV279)*24</f>
        <v>0</v>
      </c>
      <c r="HU279" s="105">
        <f t="shared" si="2396"/>
        <v>0</v>
      </c>
      <c r="HV279" s="5">
        <f t="shared" si="2397"/>
        <v>0</v>
      </c>
      <c r="HW279" s="5"/>
      <c r="HX279" s="5">
        <f>LOOKUP(HX$6,'Daily Absent'!$O$6:$AX$6,'Daily Absent'!$O279:$AX279)</f>
        <v>0</v>
      </c>
      <c r="HY279" s="104">
        <f>VALUE('Time Sheet KN'!HZ279-'Time Sheet KN'!HY279)*24</f>
        <v>0</v>
      </c>
      <c r="HZ279" s="104">
        <f>VALUE('Time Sheet KN'!IB279-'Time Sheet KN'!IA279)*24</f>
        <v>0</v>
      </c>
      <c r="IA279" s="104">
        <f>VALUE('Time Sheet KN'!ID279-'Time Sheet KN'!IC279)*24</f>
        <v>0</v>
      </c>
      <c r="IB279" s="105">
        <f t="shared" si="2398"/>
        <v>0</v>
      </c>
      <c r="IC279" s="5">
        <f t="shared" si="2399"/>
        <v>0</v>
      </c>
      <c r="ID279" s="5"/>
      <c r="IE279" s="5">
        <f>LOOKUP(IE$6,'Daily Absent'!$O$6:$AX$6,'Daily Absent'!$O279:$AX279)</f>
        <v>0</v>
      </c>
      <c r="IF279" s="104">
        <f>VALUE('Time Sheet KN'!IG279-'Time Sheet KN'!IF279)*24</f>
        <v>0</v>
      </c>
      <c r="IG279" s="104">
        <f>VALUE('Time Sheet KN'!II279-'Time Sheet KN'!IH279)*24</f>
        <v>0</v>
      </c>
      <c r="IH279" s="104">
        <f>VALUE('Time Sheet KN'!IK279-'Time Sheet KN'!IJ279)*24</f>
        <v>0</v>
      </c>
      <c r="II279" s="105">
        <f t="shared" si="2400"/>
        <v>0</v>
      </c>
      <c r="IJ279" s="5">
        <f t="shared" si="2401"/>
        <v>0</v>
      </c>
      <c r="IK279" s="5"/>
      <c r="IL279" s="5">
        <f>LOOKUP(IL$6,'Daily Absent'!$O$6:$AX$6,'Daily Absent'!$O279:$AX279)</f>
        <v>0</v>
      </c>
      <c r="IM279" s="104">
        <f>VALUE('Time Sheet KN'!IN279-'Time Sheet KN'!IM279)*24</f>
        <v>0</v>
      </c>
      <c r="IN279" s="104">
        <f>VALUE('Time Sheet KN'!IP279-'Time Sheet KN'!IO279)*24</f>
        <v>0</v>
      </c>
      <c r="IO279" s="104">
        <f>VALUE('Time Sheet KN'!IR279-'Time Sheet KN'!IQ279)*24</f>
        <v>0</v>
      </c>
      <c r="IP279" s="105">
        <f t="shared" si="2402"/>
        <v>0</v>
      </c>
      <c r="IQ279" s="5">
        <f t="shared" si="2403"/>
        <v>0</v>
      </c>
      <c r="IR279" s="5"/>
      <c r="IS279" s="5">
        <f>LOOKUP(IS$6,'Daily Absent'!$O$6:$AX$6,'Daily Absent'!$O279:$AX279)</f>
        <v>0</v>
      </c>
      <c r="IT279" s="104">
        <f>VALUE('Time Sheet KN'!IU279-'Time Sheet KN'!IT279)*24</f>
        <v>0</v>
      </c>
      <c r="IU279" s="104">
        <f>VALUE('Time Sheet KN'!IW279-'Time Sheet KN'!IV279)*24</f>
        <v>0</v>
      </c>
      <c r="IV279" s="104">
        <f>VALUE('Time Sheet KN'!IY279-'Time Sheet KN'!IX279)*24</f>
        <v>0</v>
      </c>
      <c r="IW279" s="105">
        <f t="shared" si="2404"/>
        <v>0</v>
      </c>
      <c r="IX279" s="5">
        <f t="shared" si="2405"/>
        <v>0</v>
      </c>
      <c r="IY279" s="5"/>
      <c r="IZ279" s="5">
        <f>LOOKUP(IZ$6,'Daily Absent'!$O$6:$AX$6,'Daily Absent'!$O279:$AX279)</f>
        <v>0</v>
      </c>
      <c r="JA279" s="104">
        <f>VALUE('Time Sheet KN'!JB279-'Time Sheet KN'!JA279)*24</f>
        <v>0</v>
      </c>
      <c r="JB279" s="104">
        <f>VALUE('Time Sheet KN'!JD279-'Time Sheet KN'!JC279)*24</f>
        <v>0</v>
      </c>
      <c r="JC279" s="104">
        <f>VALUE('Time Sheet KN'!JF279-'Time Sheet KN'!JE279)*24</f>
        <v>0</v>
      </c>
      <c r="JD279" s="105">
        <f t="shared" si="2406"/>
        <v>0</v>
      </c>
      <c r="JE279" s="5">
        <f t="shared" si="2407"/>
        <v>0</v>
      </c>
      <c r="JF279" s="5"/>
    </row>
    <row r="280" spans="1:266" ht="21" customHeight="1">
      <c r="A280" s="54">
        <f>IF('Master MP Status'!A280&gt;0,'Master MP Status'!A280,"")</f>
        <v>272</v>
      </c>
      <c r="B280" s="5" t="str">
        <f>IF(ISTEXT('Master MP Status'!B280),'Master MP Status'!B280,"")</f>
        <v>DIRECT</v>
      </c>
      <c r="C280" s="153" t="str">
        <f>IF(OR(ISTEXT('Master MP Status'!C280),'Master MP Status'!C280&gt;0),'Master MP Status'!C280,"")</f>
        <v/>
      </c>
      <c r="D280" s="154" t="str">
        <f>IF(OR(ISTEXT('Master MP Status'!D280),'Master MP Status'!D280&gt;0),'Master MP Status'!D280,"")</f>
        <v>B250192</v>
      </c>
      <c r="E280" s="5" t="str">
        <f>IF(ISTEXT('Master MP Status'!E280),'Master MP Status'!E280,"")</f>
        <v>ZULKAR HADI</v>
      </c>
      <c r="F280" s="5" t="str">
        <f>IF(ISTEXT('Master MP Status'!F280),'Master MP Status'!F280,"")</f>
        <v/>
      </c>
      <c r="G280" s="5" t="str">
        <f>IF(ISTEXT('Master MP Status'!G280),'Master MP Status'!G280,"")</f>
        <v>Cilegon</v>
      </c>
      <c r="H280" s="5" t="str">
        <f>IF(ISTEXT('Master MP Status'!H280),'Master MP Status'!H280,"")</f>
        <v>MURSID</v>
      </c>
      <c r="I280" s="5" t="str">
        <f>IF(ISTEXT('Master MP Status'!I280),'Master MP Status'!I280,"")</f>
        <v>Pipe Fitter2</v>
      </c>
      <c r="J280" s="5" t="str">
        <f>IF(ISTEXT('Master MP Status'!J280),'Master MP Status'!J280,"")</f>
        <v>Fitter 1</v>
      </c>
      <c r="K280" s="9">
        <f>IF(OR('Master MP Status'!K280=0,'Master MP Status'!K280=""),"",'Master MP Status'!K280)</f>
        <v>45857</v>
      </c>
      <c r="L280" s="9">
        <f>IF(OR('Master MP Status'!L280=0,'Master MP Status'!L280=""),"",'Master MP Status'!L280)</f>
        <v>45857</v>
      </c>
      <c r="M280" s="9" t="str">
        <f>IF(OR('Master MP Status'!M280=0,'Master MP Status'!M280=""),"",'Master MP Status'!M280)</f>
        <v/>
      </c>
      <c r="N280" s="5" t="str">
        <f>IF(ISTEXT('Master MP Status'!N280),'Master MP Status'!N280,"")</f>
        <v/>
      </c>
      <c r="O280" s="5">
        <f>LOOKUP(O$6,'Daily Absent'!$O$6:$AX$6,'Daily Absent'!$O280:$AX280)</f>
        <v>0</v>
      </c>
      <c r="P280" s="104">
        <f>VALUE('Time Sheet KN'!Q280-'Time Sheet KN'!P280)*24</f>
        <v>0</v>
      </c>
      <c r="Q280" s="104">
        <f>VALUE('Time Sheet KN'!S280-'Time Sheet KN'!R280)*24</f>
        <v>0</v>
      </c>
      <c r="R280" s="104">
        <f>VALUE('Time Sheet KN'!U280-'Time Sheet KN'!T280)*24</f>
        <v>0</v>
      </c>
      <c r="S280" s="105">
        <f t="shared" si="2336"/>
        <v>0</v>
      </c>
      <c r="T280" s="5">
        <f t="shared" si="2337"/>
        <v>0</v>
      </c>
      <c r="U280" s="5"/>
      <c r="V280" s="5">
        <f>LOOKUP(V$6,'Daily Absent'!$O$6:$AX$6,'Daily Absent'!$O280:$AX280)</f>
        <v>0</v>
      </c>
      <c r="W280" s="104">
        <f>VALUE('Time Sheet KN'!X280-'Time Sheet KN'!W280)*24</f>
        <v>0</v>
      </c>
      <c r="X280" s="104">
        <f>VALUE('Time Sheet KN'!Z280-'Time Sheet KN'!Y280)*24</f>
        <v>0</v>
      </c>
      <c r="Y280" s="104">
        <f>VALUE('Time Sheet KN'!AB280-'Time Sheet KN'!AA280)*24</f>
        <v>0</v>
      </c>
      <c r="Z280" s="105">
        <f t="shared" si="2338"/>
        <v>0</v>
      </c>
      <c r="AA280" s="5">
        <f t="shared" si="2339"/>
        <v>0</v>
      </c>
      <c r="AB280" s="5"/>
      <c r="AC280" s="5">
        <f>LOOKUP(AC$6,'Daily Absent'!$O$6:$AX$6,'Daily Absent'!$O280:$AX280)</f>
        <v>0</v>
      </c>
      <c r="AD280" s="104">
        <f>VALUE('Time Sheet KN'!AE280-'Time Sheet KN'!AD280)*24</f>
        <v>0</v>
      </c>
      <c r="AE280" s="104">
        <f>VALUE('Time Sheet KN'!AG280-'Time Sheet KN'!AF280)*24</f>
        <v>0</v>
      </c>
      <c r="AF280" s="104">
        <f>VALUE('Time Sheet KN'!AI280-'Time Sheet KN'!AH280)*24</f>
        <v>0</v>
      </c>
      <c r="AG280" s="105">
        <f t="shared" si="2340"/>
        <v>0</v>
      </c>
      <c r="AH280" s="5">
        <f t="shared" si="2341"/>
        <v>0</v>
      </c>
      <c r="AI280" s="5"/>
      <c r="AJ280" s="5">
        <f>LOOKUP(AJ$6,'Daily Absent'!$O$6:$AX$6,'Daily Absent'!$O280:$AX280)</f>
        <v>0</v>
      </c>
      <c r="AK280" s="104">
        <f>VALUE('Time Sheet KN'!AL280-'Time Sheet KN'!AK280)*24</f>
        <v>0</v>
      </c>
      <c r="AL280" s="104">
        <f>VALUE('Time Sheet KN'!AN280-'Time Sheet KN'!AM280)*24</f>
        <v>0</v>
      </c>
      <c r="AM280" s="104">
        <f>VALUE('Time Sheet KN'!AP280-'Time Sheet KN'!AO280)*24</f>
        <v>0</v>
      </c>
      <c r="AN280" s="105">
        <f t="shared" si="2342"/>
        <v>0</v>
      </c>
      <c r="AO280" s="5">
        <f t="shared" si="2343"/>
        <v>0</v>
      </c>
      <c r="AP280" s="5"/>
      <c r="AQ280" s="5">
        <f>LOOKUP(AQ$6,'Daily Absent'!$O$6:$AX$6,'Daily Absent'!$O280:$AX280)</f>
        <v>0</v>
      </c>
      <c r="AR280" s="104">
        <f>VALUE('Time Sheet KN'!AS280-'Time Sheet KN'!AR280)*24</f>
        <v>0</v>
      </c>
      <c r="AS280" s="104">
        <f>VALUE('Time Sheet KN'!AU280-'Time Sheet KN'!AT280)*24</f>
        <v>0</v>
      </c>
      <c r="AT280" s="104">
        <f>VALUE('Time Sheet KN'!AW280-'Time Sheet KN'!AV280)*24</f>
        <v>0</v>
      </c>
      <c r="AU280" s="105">
        <f t="shared" si="2344"/>
        <v>0</v>
      </c>
      <c r="AV280" s="5">
        <f t="shared" si="2345"/>
        <v>0</v>
      </c>
      <c r="AW280" s="5"/>
      <c r="AX280" s="5">
        <f>LOOKUP(AX$6,'Daily Absent'!$O$6:$AX$6,'Daily Absent'!$O280:$AX280)</f>
        <v>0</v>
      </c>
      <c r="AY280" s="104">
        <f>VALUE('Time Sheet KN'!AZ280-'Time Sheet KN'!AY280)*24</f>
        <v>0</v>
      </c>
      <c r="AZ280" s="104">
        <f>VALUE('Time Sheet KN'!BB280-'Time Sheet KN'!BA280)*24</f>
        <v>0</v>
      </c>
      <c r="BA280" s="104">
        <f>VALUE('Time Sheet KN'!BD280-'Time Sheet KN'!BC280)*24</f>
        <v>0</v>
      </c>
      <c r="BB280" s="105">
        <f t="shared" si="2346"/>
        <v>0</v>
      </c>
      <c r="BC280" s="5">
        <f t="shared" si="2347"/>
        <v>0</v>
      </c>
      <c r="BD280" s="5"/>
      <c r="BE280" s="5">
        <f>LOOKUP(BE$6,'Daily Absent'!$O$6:$AX$6,'Daily Absent'!$O280:$AX280)</f>
        <v>0</v>
      </c>
      <c r="BF280" s="104">
        <f>VALUE('Time Sheet KN'!BG280-'Time Sheet KN'!BF280)*24</f>
        <v>0</v>
      </c>
      <c r="BG280" s="104">
        <f>VALUE('Time Sheet KN'!BI280-'Time Sheet KN'!BH280)*24</f>
        <v>0</v>
      </c>
      <c r="BH280" s="104">
        <f>VALUE('Time Sheet KN'!BK280-'Time Sheet KN'!BJ280)*24</f>
        <v>0</v>
      </c>
      <c r="BI280" s="105">
        <f t="shared" si="2348"/>
        <v>0</v>
      </c>
      <c r="BJ280" s="5">
        <f t="shared" si="2349"/>
        <v>0</v>
      </c>
      <c r="BK280" s="5"/>
      <c r="BL280" s="5">
        <f>LOOKUP(BL$6,'Daily Absent'!$O$6:$AX$6,'Daily Absent'!$O280:$AX280)</f>
        <v>0</v>
      </c>
      <c r="BM280" s="104">
        <f>VALUE('Time Sheet KN'!BN280-'Time Sheet KN'!BM280)*24</f>
        <v>0</v>
      </c>
      <c r="BN280" s="104">
        <f>VALUE('Time Sheet KN'!BP280-'Time Sheet KN'!BO280)*24</f>
        <v>0</v>
      </c>
      <c r="BO280" s="104">
        <f>VALUE('Time Sheet KN'!BR280-'Time Sheet KN'!BQ280)*24</f>
        <v>0</v>
      </c>
      <c r="BP280" s="105">
        <f t="shared" si="2350"/>
        <v>0</v>
      </c>
      <c r="BQ280" s="5">
        <f t="shared" si="2351"/>
        <v>0</v>
      </c>
      <c r="BR280" s="5"/>
      <c r="BS280" s="5">
        <f>LOOKUP(BS$6,'Daily Absent'!$O$6:$AX$6,'Daily Absent'!$O280:$AX280)</f>
        <v>0</v>
      </c>
      <c r="BT280" s="104">
        <f>VALUE('Time Sheet KN'!BU280-'Time Sheet KN'!BT280)*24</f>
        <v>0</v>
      </c>
      <c r="BU280" s="104">
        <f>VALUE('Time Sheet KN'!BW280-'Time Sheet KN'!BV280)*24</f>
        <v>0</v>
      </c>
      <c r="BV280" s="104">
        <f>VALUE('Time Sheet KN'!BY280-'Time Sheet KN'!BX280)*24</f>
        <v>0</v>
      </c>
      <c r="BW280" s="105">
        <f t="shared" si="2352"/>
        <v>0</v>
      </c>
      <c r="BX280" s="5">
        <f t="shared" si="2353"/>
        <v>0</v>
      </c>
      <c r="BY280" s="5"/>
      <c r="BZ280" s="5">
        <f>LOOKUP(BZ$6,'Daily Absent'!$O$6:$AX$6,'Daily Absent'!$O280:$AX280)</f>
        <v>0</v>
      </c>
      <c r="CA280" s="104">
        <f>VALUE('Time Sheet KN'!CB280-'Time Sheet KN'!CA280)*24</f>
        <v>0</v>
      </c>
      <c r="CB280" s="104">
        <f>VALUE('Time Sheet KN'!CD280-'Time Sheet KN'!CC280)*24</f>
        <v>0</v>
      </c>
      <c r="CC280" s="104">
        <f>VALUE('Time Sheet KN'!CF280-'Time Sheet KN'!CE280)*24</f>
        <v>0</v>
      </c>
      <c r="CD280" s="105">
        <f t="shared" si="2354"/>
        <v>0</v>
      </c>
      <c r="CE280" s="5">
        <f t="shared" si="2355"/>
        <v>0</v>
      </c>
      <c r="CF280" s="5"/>
      <c r="CG280" s="5">
        <f>LOOKUP(CG$6,'Daily Absent'!$O$6:$AX$6,'Daily Absent'!$O280:$AX280)</f>
        <v>0</v>
      </c>
      <c r="CH280" s="104">
        <f>VALUE('Time Sheet KN'!CI280-'Time Sheet KN'!CH280)*24</f>
        <v>0</v>
      </c>
      <c r="CI280" s="104">
        <f>VALUE('Time Sheet KN'!CK280-'Time Sheet KN'!CJ280)*24</f>
        <v>0</v>
      </c>
      <c r="CJ280" s="104">
        <f>VALUE('Time Sheet KN'!CM280-'Time Sheet KN'!CL280)*24</f>
        <v>0</v>
      </c>
      <c r="CK280" s="105">
        <f t="shared" si="2356"/>
        <v>0</v>
      </c>
      <c r="CL280" s="5">
        <f t="shared" si="2357"/>
        <v>0</v>
      </c>
      <c r="CM280" s="5"/>
      <c r="CN280" s="5">
        <f>LOOKUP(CN$6,'Daily Absent'!$O$6:$AX$6,'Daily Absent'!$O280:$AX280)</f>
        <v>0</v>
      </c>
      <c r="CO280" s="104">
        <f>VALUE('Time Sheet KN'!CP280-'Time Sheet KN'!CO280)*24</f>
        <v>0</v>
      </c>
      <c r="CP280" s="104">
        <f>VALUE('Time Sheet KN'!CR280-'Time Sheet KN'!CQ280)*24</f>
        <v>0</v>
      </c>
      <c r="CQ280" s="104">
        <f>VALUE('Time Sheet KN'!CT280-'Time Sheet KN'!CS280)*24</f>
        <v>0</v>
      </c>
      <c r="CR280" s="105">
        <f t="shared" si="2358"/>
        <v>0</v>
      </c>
      <c r="CS280" s="5">
        <f t="shared" si="2359"/>
        <v>0</v>
      </c>
      <c r="CT280" s="5"/>
      <c r="CU280" s="5">
        <f>LOOKUP(CU$6,'Daily Absent'!$O$6:$AX$6,'Daily Absent'!$O280:$AX280)</f>
        <v>0</v>
      </c>
      <c r="CV280" s="104">
        <f>VALUE('Time Sheet KN'!CW280-'Time Sheet KN'!CV280)*24</f>
        <v>0</v>
      </c>
      <c r="CW280" s="104">
        <f>VALUE('Time Sheet KN'!CY280-'Time Sheet KN'!CX280)*24</f>
        <v>0</v>
      </c>
      <c r="CX280" s="104">
        <f>VALUE('Time Sheet KN'!DA280-'Time Sheet KN'!CZ280)*24</f>
        <v>0</v>
      </c>
      <c r="CY280" s="105">
        <f t="shared" si="2360"/>
        <v>0</v>
      </c>
      <c r="CZ280" s="5">
        <f t="shared" si="2361"/>
        <v>0</v>
      </c>
      <c r="DA280" s="5"/>
      <c r="DB280" s="5">
        <f>LOOKUP(DB$6,'Daily Absent'!$O$6:$AX$6,'Daily Absent'!$O280:$AX280)</f>
        <v>0</v>
      </c>
      <c r="DC280" s="104">
        <f>VALUE('Time Sheet KN'!DD280-'Time Sheet KN'!DC280)*24</f>
        <v>0</v>
      </c>
      <c r="DD280" s="104">
        <f>VALUE('Time Sheet KN'!DF280-'Time Sheet KN'!DE280)*24</f>
        <v>0</v>
      </c>
      <c r="DE280" s="104">
        <f>VALUE('Time Sheet KN'!DH280-'Time Sheet KN'!DG280)*24</f>
        <v>0</v>
      </c>
      <c r="DF280" s="105">
        <f t="shared" si="2362"/>
        <v>0</v>
      </c>
      <c r="DG280" s="5">
        <f t="shared" si="2363"/>
        <v>0</v>
      </c>
      <c r="DH280" s="5"/>
      <c r="DI280" s="5">
        <f>LOOKUP(DI$6,'Daily Absent'!$O$6:$AX$6,'Daily Absent'!$O280:$AX280)</f>
        <v>0</v>
      </c>
      <c r="DJ280" s="104">
        <f>VALUE('Time Sheet KN'!DK280-'Time Sheet KN'!DJ280)*24</f>
        <v>0</v>
      </c>
      <c r="DK280" s="104">
        <f>VALUE('Time Sheet KN'!DM280-'Time Sheet KN'!DL280)*24</f>
        <v>0</v>
      </c>
      <c r="DL280" s="104">
        <f>VALUE('Time Sheet KN'!DO280-'Time Sheet KN'!DN280)*24</f>
        <v>0</v>
      </c>
      <c r="DM280" s="105">
        <f t="shared" si="2364"/>
        <v>0</v>
      </c>
      <c r="DN280" s="5">
        <f t="shared" si="2365"/>
        <v>0</v>
      </c>
      <c r="DO280" s="5"/>
      <c r="DP280" s="5">
        <f>LOOKUP(DP$6,'Daily Absent'!$O$6:$AX$6,'Daily Absent'!$O280:$AX280)</f>
        <v>0</v>
      </c>
      <c r="DQ280" s="104">
        <f>VALUE('Time Sheet KN'!DR280-'Time Sheet KN'!DQ280)*24</f>
        <v>0</v>
      </c>
      <c r="DR280" s="104">
        <f>VALUE('Time Sheet KN'!DT280-'Time Sheet KN'!DS280)*24</f>
        <v>0</v>
      </c>
      <c r="DS280" s="104">
        <f>VALUE('Time Sheet KN'!DV280-'Time Sheet KN'!DU280)*24</f>
        <v>0</v>
      </c>
      <c r="DT280" s="105">
        <f t="shared" si="2366"/>
        <v>0</v>
      </c>
      <c r="DU280" s="5">
        <f t="shared" si="2367"/>
        <v>0</v>
      </c>
      <c r="DV280" s="5"/>
      <c r="DW280" s="5">
        <f>LOOKUP(DW$6,'Daily Absent'!$O$6:$AX$6,'Daily Absent'!$O280:$AX280)</f>
        <v>0</v>
      </c>
      <c r="DX280" s="104">
        <f>VALUE('Time Sheet KN'!DY280-'Time Sheet KN'!DX280)*24</f>
        <v>0</v>
      </c>
      <c r="DY280" s="104">
        <f>VALUE('Time Sheet KN'!EA280-'Time Sheet KN'!DZ280)*24</f>
        <v>0</v>
      </c>
      <c r="DZ280" s="104">
        <f>VALUE('Time Sheet KN'!EC280-'Time Sheet KN'!EB280)*24</f>
        <v>0</v>
      </c>
      <c r="EA280" s="105">
        <f t="shared" si="2368"/>
        <v>0</v>
      </c>
      <c r="EB280" s="5">
        <f t="shared" si="2369"/>
        <v>0</v>
      </c>
      <c r="EC280" s="5"/>
      <c r="ED280" s="5">
        <f>LOOKUP(ED$6,'Daily Absent'!$O$6:$AX$6,'Daily Absent'!$O280:$AX280)</f>
        <v>0</v>
      </c>
      <c r="EE280" s="104">
        <f>VALUE('Time Sheet KN'!EF280-'Time Sheet KN'!EE280)*24</f>
        <v>0</v>
      </c>
      <c r="EF280" s="104">
        <f>VALUE('Time Sheet KN'!EH280-'Time Sheet KN'!EG280)*24</f>
        <v>0</v>
      </c>
      <c r="EG280" s="104">
        <f>VALUE('Time Sheet KN'!EJ280-'Time Sheet KN'!EI280)*24</f>
        <v>0</v>
      </c>
      <c r="EH280" s="105">
        <f t="shared" si="2370"/>
        <v>0</v>
      </c>
      <c r="EI280" s="5">
        <f t="shared" si="2371"/>
        <v>0</v>
      </c>
      <c r="EJ280" s="5"/>
      <c r="EK280" s="5">
        <f>LOOKUP(EK$6,'Daily Absent'!$O$6:$AX$6,'Daily Absent'!$O280:$AX280)</f>
        <v>1</v>
      </c>
      <c r="EL280" s="104">
        <f>VALUE('Time Sheet KN'!EM280-'Time Sheet KN'!EL280)*24</f>
        <v>5</v>
      </c>
      <c r="EM280" s="104">
        <f>VALUE('Time Sheet KN'!EO280-'Time Sheet KN'!EN280)*24</f>
        <v>5.0000000000000009</v>
      </c>
      <c r="EN280" s="104">
        <f>VALUE('Time Sheet KN'!EQ280-'Time Sheet KN'!EP280)*24</f>
        <v>0</v>
      </c>
      <c r="EO280" s="105">
        <f t="shared" si="2372"/>
        <v>9</v>
      </c>
      <c r="EP280" s="5">
        <f t="shared" si="2373"/>
        <v>1</v>
      </c>
      <c r="EQ280" s="5"/>
      <c r="ER280" s="5">
        <f>LOOKUP(ER$6,'Daily Absent'!$O$6:$AX$6,'Daily Absent'!$O280:$AX280)</f>
        <v>0</v>
      </c>
      <c r="ES280" s="104">
        <f>VALUE('Time Sheet KN'!ET280-'Time Sheet KN'!ES280)*24</f>
        <v>0</v>
      </c>
      <c r="ET280" s="104">
        <f>VALUE('Time Sheet KN'!EV280-'Time Sheet KN'!EU280)*24</f>
        <v>0</v>
      </c>
      <c r="EU280" s="104">
        <f>VALUE('Time Sheet KN'!EX280-'Time Sheet KN'!EW280)*24</f>
        <v>0</v>
      </c>
      <c r="EV280" s="105">
        <f t="shared" si="2374"/>
        <v>0</v>
      </c>
      <c r="EW280" s="5">
        <f t="shared" si="2375"/>
        <v>0</v>
      </c>
      <c r="EX280" s="5"/>
      <c r="EY280" s="5">
        <f>LOOKUP(EY$6,'Daily Absent'!$O$6:$AX$6,'Daily Absent'!$O280:$AX280)</f>
        <v>1</v>
      </c>
      <c r="EZ280" s="104">
        <f>VALUE('Time Sheet KN'!FA280-'Time Sheet KN'!EZ280)*24</f>
        <v>5</v>
      </c>
      <c r="FA280" s="104">
        <f>VALUE('Time Sheet KN'!FC280-'Time Sheet KN'!FB280)*24</f>
        <v>5.0000000000000009</v>
      </c>
      <c r="FB280" s="104">
        <f>VALUE('Time Sheet KN'!FE280-'Time Sheet KN'!FD280)*24</f>
        <v>3</v>
      </c>
      <c r="FC280" s="105">
        <f t="shared" si="2376"/>
        <v>10</v>
      </c>
      <c r="FD280" s="5">
        <f t="shared" si="2377"/>
        <v>3</v>
      </c>
      <c r="FE280" s="5"/>
      <c r="FF280" s="5">
        <f>LOOKUP(FF$6,'Daily Absent'!$O$6:$AX$6,'Daily Absent'!$O280:$AX280)</f>
        <v>1</v>
      </c>
      <c r="FG280" s="104">
        <f>VALUE('Time Sheet KN'!FH280-'Time Sheet KN'!FG280)*24</f>
        <v>0</v>
      </c>
      <c r="FH280" s="104">
        <f>VALUE('Time Sheet KN'!FJ280-'Time Sheet KN'!FI280)*24</f>
        <v>0</v>
      </c>
      <c r="FI280" s="104">
        <f>VALUE('Time Sheet KN'!FL280-'Time Sheet KN'!FK280)*24</f>
        <v>0</v>
      </c>
      <c r="FJ280" s="105">
        <f t="shared" si="2378"/>
        <v>0</v>
      </c>
      <c r="FK280" s="5">
        <f t="shared" si="2379"/>
        <v>0</v>
      </c>
      <c r="FL280" s="5"/>
      <c r="FM280" s="5">
        <f>LOOKUP(FM$6,'Daily Absent'!$O$6:$AX$6,'Daily Absent'!$O280:$AX280)</f>
        <v>0</v>
      </c>
      <c r="FN280" s="104">
        <f>VALUE('Time Sheet KN'!FO280-'Time Sheet KN'!FN280)*24</f>
        <v>0</v>
      </c>
      <c r="FO280" s="104">
        <f>VALUE('Time Sheet KN'!FQ280-'Time Sheet KN'!FP280)*24</f>
        <v>0</v>
      </c>
      <c r="FP280" s="104">
        <f>VALUE('Time Sheet KN'!FS280-'Time Sheet KN'!FR280)*24</f>
        <v>0</v>
      </c>
      <c r="FQ280" s="105">
        <f t="shared" si="2380"/>
        <v>0</v>
      </c>
      <c r="FR280" s="5">
        <f t="shared" si="2381"/>
        <v>0</v>
      </c>
      <c r="FS280" s="5"/>
      <c r="FT280" s="5">
        <f>LOOKUP(FT$6,'Daily Absent'!$O$6:$AX$6,'Daily Absent'!$O280:$AX280)</f>
        <v>0</v>
      </c>
      <c r="FU280" s="104">
        <f>VALUE('Time Sheet KN'!FV280-'Time Sheet KN'!FU280)*24</f>
        <v>0</v>
      </c>
      <c r="FV280" s="104">
        <f>VALUE('Time Sheet KN'!FX280-'Time Sheet KN'!FW280)*24</f>
        <v>0</v>
      </c>
      <c r="FW280" s="104">
        <f>VALUE('Time Sheet KN'!FZ280-'Time Sheet KN'!FY280)*24</f>
        <v>0</v>
      </c>
      <c r="FX280" s="105">
        <f t="shared" si="2382"/>
        <v>0</v>
      </c>
      <c r="FY280" s="5">
        <f t="shared" si="2383"/>
        <v>0</v>
      </c>
      <c r="FZ280" s="5"/>
      <c r="GA280" s="5">
        <f>LOOKUP(GA$6,'Daily Absent'!$O$6:$AX$6,'Daily Absent'!$O280:$AX280)</f>
        <v>0</v>
      </c>
      <c r="GB280" s="104">
        <f>VALUE('Time Sheet KN'!GC280-'Time Sheet KN'!GB280)*24</f>
        <v>0</v>
      </c>
      <c r="GC280" s="104">
        <f>VALUE('Time Sheet KN'!GE280-'Time Sheet KN'!GD280)*24</f>
        <v>0</v>
      </c>
      <c r="GD280" s="104">
        <f>VALUE('Time Sheet KN'!GG280-'Time Sheet KN'!GF280)*24</f>
        <v>0</v>
      </c>
      <c r="GE280" s="105">
        <f t="shared" si="2384"/>
        <v>0</v>
      </c>
      <c r="GF280" s="5">
        <f t="shared" si="2385"/>
        <v>0</v>
      </c>
      <c r="GG280" s="5"/>
      <c r="GH280" s="5">
        <f>LOOKUP(GH$6,'Daily Absent'!$O$6:$AX$6,'Daily Absent'!$O280:$AX280)</f>
        <v>0</v>
      </c>
      <c r="GI280" s="104">
        <f>VALUE('Time Sheet KN'!GJ280-'Time Sheet KN'!GI280)*24</f>
        <v>0</v>
      </c>
      <c r="GJ280" s="104">
        <f>VALUE('Time Sheet KN'!GL280-'Time Sheet KN'!GK280)*24</f>
        <v>0</v>
      </c>
      <c r="GK280" s="104">
        <f>VALUE('Time Sheet KN'!GN280-'Time Sheet KN'!GM280)*24</f>
        <v>0</v>
      </c>
      <c r="GL280" s="105">
        <f t="shared" si="2386"/>
        <v>0</v>
      </c>
      <c r="GM280" s="5">
        <f t="shared" si="2387"/>
        <v>0</v>
      </c>
      <c r="GN280" s="5"/>
      <c r="GO280" s="5">
        <f>LOOKUP(GO$6,'Daily Absent'!$O$6:$AX$6,'Daily Absent'!$O280:$AX280)</f>
        <v>0</v>
      </c>
      <c r="GP280" s="104">
        <f>VALUE('Time Sheet KN'!GQ280-'Time Sheet KN'!GP280)*24</f>
        <v>0</v>
      </c>
      <c r="GQ280" s="104">
        <f>VALUE('Time Sheet KN'!GS280-'Time Sheet KN'!GR280)*24</f>
        <v>0</v>
      </c>
      <c r="GR280" s="104">
        <f>VALUE('Time Sheet KN'!GU280-'Time Sheet KN'!GT280)*24</f>
        <v>0</v>
      </c>
      <c r="GS280" s="105">
        <f t="shared" si="2388"/>
        <v>0</v>
      </c>
      <c r="GT280" s="5">
        <f t="shared" si="2389"/>
        <v>0</v>
      </c>
      <c r="GU280" s="5"/>
      <c r="GV280" s="5">
        <f>LOOKUP(GV$6,'Daily Absent'!$O$6:$AX$6,'Daily Absent'!$O280:$AX280)</f>
        <v>0</v>
      </c>
      <c r="GW280" s="104">
        <f>VALUE('Time Sheet KN'!GX280-'Time Sheet KN'!GW280)*24</f>
        <v>0</v>
      </c>
      <c r="GX280" s="104">
        <f>VALUE('Time Sheet KN'!GZ280-'Time Sheet KN'!GY280)*24</f>
        <v>0</v>
      </c>
      <c r="GY280" s="104">
        <f>VALUE('Time Sheet KN'!HB280-'Time Sheet KN'!HA280)*24</f>
        <v>0</v>
      </c>
      <c r="GZ280" s="105">
        <f t="shared" si="2390"/>
        <v>0</v>
      </c>
      <c r="HA280" s="5">
        <f t="shared" si="2391"/>
        <v>0</v>
      </c>
      <c r="HB280" s="5"/>
      <c r="HC280" s="5">
        <f>LOOKUP(HC$6,'Daily Absent'!$O$6:$AX$6,'Daily Absent'!$O280:$AX280)</f>
        <v>0</v>
      </c>
      <c r="HD280" s="104">
        <f>VALUE('Time Sheet KN'!HE280-'Time Sheet KN'!HD280)*24</f>
        <v>0</v>
      </c>
      <c r="HE280" s="104">
        <f>VALUE('Time Sheet KN'!HG280-'Time Sheet KN'!HF280)*24</f>
        <v>0</v>
      </c>
      <c r="HF280" s="104">
        <f>VALUE('Time Sheet KN'!HI280-'Time Sheet KN'!HH280)*24</f>
        <v>0</v>
      </c>
      <c r="HG280" s="105">
        <f t="shared" si="2392"/>
        <v>0</v>
      </c>
      <c r="HH280" s="5">
        <f t="shared" si="2393"/>
        <v>0</v>
      </c>
      <c r="HI280" s="5"/>
      <c r="HJ280" s="5">
        <f>LOOKUP(HJ$6,'Daily Absent'!$O$6:$AX$6,'Daily Absent'!$O280:$AX280)</f>
        <v>0</v>
      </c>
      <c r="HK280" s="104">
        <f>VALUE('Time Sheet KN'!HL280-'Time Sheet KN'!HK280)*24</f>
        <v>0</v>
      </c>
      <c r="HL280" s="104">
        <f>VALUE('Time Sheet KN'!HN280-'Time Sheet KN'!HM280)*24</f>
        <v>0</v>
      </c>
      <c r="HM280" s="104">
        <f>VALUE('Time Sheet KN'!HP280-'Time Sheet KN'!HO280)*24</f>
        <v>0</v>
      </c>
      <c r="HN280" s="105">
        <f t="shared" si="2394"/>
        <v>0</v>
      </c>
      <c r="HO280" s="5">
        <f t="shared" si="2395"/>
        <v>0</v>
      </c>
      <c r="HP280" s="5"/>
      <c r="HQ280" s="5">
        <f>LOOKUP(HQ$6,'Daily Absent'!$O$6:$AX$6,'Daily Absent'!$O280:$AX280)</f>
        <v>0</v>
      </c>
      <c r="HR280" s="104">
        <f>VALUE('Time Sheet KN'!HS280-'Time Sheet KN'!HR280)*24</f>
        <v>0</v>
      </c>
      <c r="HS280" s="104">
        <f>VALUE('Time Sheet KN'!HU280-'Time Sheet KN'!HT280)*24</f>
        <v>0</v>
      </c>
      <c r="HT280" s="104">
        <f>VALUE('Time Sheet KN'!HW280-'Time Sheet KN'!HV280)*24</f>
        <v>0</v>
      </c>
      <c r="HU280" s="105">
        <f t="shared" si="2396"/>
        <v>0</v>
      </c>
      <c r="HV280" s="5">
        <f t="shared" si="2397"/>
        <v>0</v>
      </c>
      <c r="HW280" s="5"/>
      <c r="HX280" s="5">
        <f>LOOKUP(HX$6,'Daily Absent'!$O$6:$AX$6,'Daily Absent'!$O280:$AX280)</f>
        <v>0</v>
      </c>
      <c r="HY280" s="104">
        <f>VALUE('Time Sheet KN'!HZ280-'Time Sheet KN'!HY280)*24</f>
        <v>0</v>
      </c>
      <c r="HZ280" s="104">
        <f>VALUE('Time Sheet KN'!IB280-'Time Sheet KN'!IA280)*24</f>
        <v>0</v>
      </c>
      <c r="IA280" s="104">
        <f>VALUE('Time Sheet KN'!ID280-'Time Sheet KN'!IC280)*24</f>
        <v>0</v>
      </c>
      <c r="IB280" s="105">
        <f t="shared" si="2398"/>
        <v>0</v>
      </c>
      <c r="IC280" s="5">
        <f t="shared" si="2399"/>
        <v>0</v>
      </c>
      <c r="ID280" s="5"/>
      <c r="IE280" s="5">
        <f>LOOKUP(IE$6,'Daily Absent'!$O$6:$AX$6,'Daily Absent'!$O280:$AX280)</f>
        <v>0</v>
      </c>
      <c r="IF280" s="104">
        <f>VALUE('Time Sheet KN'!IG280-'Time Sheet KN'!IF280)*24</f>
        <v>0</v>
      </c>
      <c r="IG280" s="104">
        <f>VALUE('Time Sheet KN'!II280-'Time Sheet KN'!IH280)*24</f>
        <v>0</v>
      </c>
      <c r="IH280" s="104">
        <f>VALUE('Time Sheet KN'!IK280-'Time Sheet KN'!IJ280)*24</f>
        <v>0</v>
      </c>
      <c r="II280" s="105">
        <f t="shared" si="2400"/>
        <v>0</v>
      </c>
      <c r="IJ280" s="5">
        <f t="shared" si="2401"/>
        <v>0</v>
      </c>
      <c r="IK280" s="5"/>
      <c r="IL280" s="5">
        <f>LOOKUP(IL$6,'Daily Absent'!$O$6:$AX$6,'Daily Absent'!$O280:$AX280)</f>
        <v>0</v>
      </c>
      <c r="IM280" s="104">
        <f>VALUE('Time Sheet KN'!IN280-'Time Sheet KN'!IM280)*24</f>
        <v>0</v>
      </c>
      <c r="IN280" s="104">
        <f>VALUE('Time Sheet KN'!IP280-'Time Sheet KN'!IO280)*24</f>
        <v>0</v>
      </c>
      <c r="IO280" s="104">
        <f>VALUE('Time Sheet KN'!IR280-'Time Sheet KN'!IQ280)*24</f>
        <v>0</v>
      </c>
      <c r="IP280" s="105">
        <f t="shared" si="2402"/>
        <v>0</v>
      </c>
      <c r="IQ280" s="5">
        <f t="shared" si="2403"/>
        <v>0</v>
      </c>
      <c r="IR280" s="5"/>
      <c r="IS280" s="5">
        <f>LOOKUP(IS$6,'Daily Absent'!$O$6:$AX$6,'Daily Absent'!$O280:$AX280)</f>
        <v>0</v>
      </c>
      <c r="IT280" s="104">
        <f>VALUE('Time Sheet KN'!IU280-'Time Sheet KN'!IT280)*24</f>
        <v>0</v>
      </c>
      <c r="IU280" s="104">
        <f>VALUE('Time Sheet KN'!IW280-'Time Sheet KN'!IV280)*24</f>
        <v>0</v>
      </c>
      <c r="IV280" s="104">
        <f>VALUE('Time Sheet KN'!IY280-'Time Sheet KN'!IX280)*24</f>
        <v>0</v>
      </c>
      <c r="IW280" s="105">
        <f t="shared" si="2404"/>
        <v>0</v>
      </c>
      <c r="IX280" s="5">
        <f t="shared" si="2405"/>
        <v>0</v>
      </c>
      <c r="IY280" s="5"/>
      <c r="IZ280" s="5">
        <f>LOOKUP(IZ$6,'Daily Absent'!$O$6:$AX$6,'Daily Absent'!$O280:$AX280)</f>
        <v>0</v>
      </c>
      <c r="JA280" s="104">
        <f>VALUE('Time Sheet KN'!JB280-'Time Sheet KN'!JA280)*24</f>
        <v>0</v>
      </c>
      <c r="JB280" s="104">
        <f>VALUE('Time Sheet KN'!JD280-'Time Sheet KN'!JC280)*24</f>
        <v>0</v>
      </c>
      <c r="JC280" s="104">
        <f>VALUE('Time Sheet KN'!JF280-'Time Sheet KN'!JE280)*24</f>
        <v>0</v>
      </c>
      <c r="JD280" s="105">
        <f t="shared" si="2406"/>
        <v>0</v>
      </c>
      <c r="JE280" s="5">
        <f t="shared" si="2407"/>
        <v>0</v>
      </c>
      <c r="JF280" s="5"/>
    </row>
    <row r="281" spans="1:266" ht="21" customHeight="1">
      <c r="A281" s="54">
        <f>IF('Master MP Status'!A281&gt;0,'Master MP Status'!A281,"")</f>
        <v>273</v>
      </c>
      <c r="B281" s="5" t="str">
        <f>IF(ISTEXT('Master MP Status'!B281),'Master MP Status'!B281,"")</f>
        <v>DIRECT</v>
      </c>
      <c r="C281" s="153" t="str">
        <f>IF(OR(ISTEXT('Master MP Status'!C281),'Master MP Status'!C281&gt;0),'Master MP Status'!C281,"")</f>
        <v/>
      </c>
      <c r="D281" s="154" t="str">
        <f>IF(OR(ISTEXT('Master MP Status'!D281),'Master MP Status'!D281&gt;0),'Master MP Status'!D281,"")</f>
        <v>B250193</v>
      </c>
      <c r="E281" s="5" t="str">
        <f>IF(ISTEXT('Master MP Status'!E281),'Master MP Status'!E281,"")</f>
        <v>MEGA IRAWAN</v>
      </c>
      <c r="F281" s="5" t="str">
        <f>IF(ISTEXT('Master MP Status'!F281),'Master MP Status'!F281,"")</f>
        <v/>
      </c>
      <c r="G281" s="5" t="str">
        <f>IF(ISTEXT('Master MP Status'!G281),'Master MP Status'!G281,"")</f>
        <v>Cilegon</v>
      </c>
      <c r="H281" s="5" t="str">
        <f>IF(ISTEXT('Master MP Status'!H281),'Master MP Status'!H281,"")</f>
        <v>MURSID</v>
      </c>
      <c r="I281" s="5" t="str">
        <f>IF(ISTEXT('Master MP Status'!I281),'Master MP Status'!I281,"")</f>
        <v>Fitter 1</v>
      </c>
      <c r="J281" s="5" t="str">
        <f>IF(ISTEXT('Master MP Status'!J281),'Master MP Status'!J281,"")</f>
        <v>Fitter 1</v>
      </c>
      <c r="K281" s="9">
        <f>IF(OR('Master MP Status'!K281=0,'Master MP Status'!K281=""),"",'Master MP Status'!K281)</f>
        <v>45859</v>
      </c>
      <c r="L281" s="9">
        <f>IF(OR('Master MP Status'!L281=0,'Master MP Status'!L281=""),"",'Master MP Status'!L281)</f>
        <v>45859</v>
      </c>
      <c r="M281" s="9" t="str">
        <f>IF(OR('Master MP Status'!M281=0,'Master MP Status'!M281=""),"",'Master MP Status'!M281)</f>
        <v/>
      </c>
      <c r="N281" s="5" t="str">
        <f>IF(ISTEXT('Master MP Status'!N281),'Master MP Status'!N281,"")</f>
        <v/>
      </c>
      <c r="O281" s="5">
        <f>LOOKUP(O$6,'Daily Absent'!$O$6:$AX$6,'Daily Absent'!$O281:$AX281)</f>
        <v>0</v>
      </c>
      <c r="P281" s="104">
        <f>VALUE('Time Sheet KN'!Q281-'Time Sheet KN'!P281)*24</f>
        <v>0</v>
      </c>
      <c r="Q281" s="104">
        <f>VALUE('Time Sheet KN'!S281-'Time Sheet KN'!R281)*24</f>
        <v>0</v>
      </c>
      <c r="R281" s="104">
        <f>VALUE('Time Sheet KN'!U281-'Time Sheet KN'!T281)*24</f>
        <v>0</v>
      </c>
      <c r="S281" s="105">
        <f t="shared" ref="S281:S291" si="2408">IF(AND(OR(U$6="Sen",U$6="Sel",U$6="Rab",U$6="Kam",U$6="Jum"),SUM(P281:R281)&gt;=10),10,
IF(AND(OR(U$6="Sen",U$6="Sel",U$6="Rab",U$6="Kam",U$6="Jum"),SUM(P281:R281)&lt;10),SUM(P281:R281),
IF(AND(U$6="Sab",SUM(P281:R281)&gt;=9),9,
IF(AND(U$6="Sab",SUM(P281:R281)&lt;9),SUM(P281:R281),
IF(OR(U$6="Mgg",U$6="Hon"),0)))))</f>
        <v>0</v>
      </c>
      <c r="T281" s="5">
        <f t="shared" ref="T281:T291" si="2409">IF(AND(OR(U$6="Sen",U$6="Sel",U$6="Rab",U$6="Kam",U$6="Jum"),SUM(P281:R281)&gt;=10),SUM(P281:R281)-10,
IF(AND(OR(U$6="Sen",U$6="Sel",U$6="Rab",U$6="Kam",U$6="Jum"),SUM(P281:R281)&lt;10),0,
IF(AND(U$6="Sab",SUM(P281:R281)&gt;=9),SUM(P281:R281)-9,
IF(AND(U$6="Sab",SUM(P281:R281)&lt;9),0,
IF(OR(U$6="Mgg",U$6="Hon"),SUM(P281:R281),0)))))</f>
        <v>0</v>
      </c>
      <c r="U281" s="5"/>
      <c r="V281" s="5">
        <f>LOOKUP(V$6,'Daily Absent'!$O$6:$AX$6,'Daily Absent'!$O281:$AX281)</f>
        <v>0</v>
      </c>
      <c r="W281" s="104">
        <f>VALUE('Time Sheet KN'!X281-'Time Sheet KN'!W281)*24</f>
        <v>0</v>
      </c>
      <c r="X281" s="104">
        <f>VALUE('Time Sheet KN'!Z281-'Time Sheet KN'!Y281)*24</f>
        <v>0</v>
      </c>
      <c r="Y281" s="104">
        <f>VALUE('Time Sheet KN'!AB281-'Time Sheet KN'!AA281)*24</f>
        <v>0</v>
      </c>
      <c r="Z281" s="105">
        <f t="shared" ref="Z281:Z291" si="2410">IF(AND(OR(AB$6="Sen",AB$6="Sel",AB$6="Rab",AB$6="Kam",AB$6="Jum"),SUM(W281:Y281)&gt;=10),10,
IF(AND(OR(AB$6="Sen",AB$6="Sel",AB$6="Rab",AB$6="Kam",AB$6="Jum"),SUM(W281:Y281)&lt;10),SUM(W281:Y281),
IF(AND(AB$6="Sab",SUM(W281:Y281)&gt;=9),9,
IF(AND(AB$6="Sab",SUM(W281:Y281)&lt;9),SUM(W281:Y281),
IF(OR(AB$6="Mgg",AB$6="Hon"),0)))))</f>
        <v>0</v>
      </c>
      <c r="AA281" s="5">
        <f t="shared" ref="AA281:AA291" si="2411">IF(AND(OR(AB$6="Sen",AB$6="Sel",AB$6="Rab",AB$6="Kam",AB$6="Jum"),SUM(W281:Y281)&gt;=10),SUM(W281:Y281)-10,
IF(AND(OR(AB$6="Sen",AB$6="Sel",AB$6="Rab",AB$6="Kam",AB$6="Jum"),SUM(W281:Y281)&lt;10),0,
IF(AND(AB$6="Sab",SUM(W281:Y281)&gt;=9),SUM(W281:Y281)-9,
IF(AND(AB$6="Sab",SUM(W281:Y281)&lt;9),0,
IF(OR(AB$6="Mgg",AB$6="Hon"),SUM(W281:Y281),0)))))</f>
        <v>0</v>
      </c>
      <c r="AB281" s="5"/>
      <c r="AC281" s="5">
        <f>LOOKUP(AC$6,'Daily Absent'!$O$6:$AX$6,'Daily Absent'!$O281:$AX281)</f>
        <v>0</v>
      </c>
      <c r="AD281" s="104">
        <f>VALUE('Time Sheet KN'!AE281-'Time Sheet KN'!AD281)*24</f>
        <v>0</v>
      </c>
      <c r="AE281" s="104">
        <f>VALUE('Time Sheet KN'!AG281-'Time Sheet KN'!AF281)*24</f>
        <v>0</v>
      </c>
      <c r="AF281" s="104">
        <f>VALUE('Time Sheet KN'!AI281-'Time Sheet KN'!AH281)*24</f>
        <v>0</v>
      </c>
      <c r="AG281" s="105">
        <f t="shared" ref="AG281:AG291" si="2412">IF(AND(OR(AI$6="Sen",AI$6="Sel",AI$6="Rab",AI$6="Kam",AI$6="Jum"),SUM(AD281:AF281)&gt;=10),10,
IF(AND(OR(AI$6="Sen",AI$6="Sel",AI$6="Rab",AI$6="Kam",AI$6="Jum"),SUM(AD281:AF281)&lt;10),SUM(AD281:AF281),
IF(AND(AI$6="Sab",SUM(AD281:AF281)&gt;=9),9,
IF(AND(AI$6="Sab",SUM(AD281:AF281)&lt;9),SUM(AD281:AF281),
IF(OR(AI$6="Mgg",AI$6="Hon"),0)))))</f>
        <v>0</v>
      </c>
      <c r="AH281" s="5">
        <f t="shared" ref="AH281:AH291" si="2413">IF(AND(OR(AI$6="Sen",AI$6="Sel",AI$6="Rab",AI$6="Kam",AI$6="Jum"),SUM(AD281:AF281)&gt;=10),SUM(AD281:AF281)-10,
IF(AND(OR(AI$6="Sen",AI$6="Sel",AI$6="Rab",AI$6="Kam",AI$6="Jum"),SUM(AD281:AF281)&lt;10),0,
IF(AND(AI$6="Sab",SUM(AD281:AF281)&gt;=9),SUM(AD281:AF281)-9,
IF(AND(AI$6="Sab",SUM(AD281:AF281)&lt;9),0,
IF(OR(AI$6="Mgg",AI$6="Hon"),SUM(AD281:AF281),0)))))</f>
        <v>0</v>
      </c>
      <c r="AI281" s="5"/>
      <c r="AJ281" s="5">
        <f>LOOKUP(AJ$6,'Daily Absent'!$O$6:$AX$6,'Daily Absent'!$O281:$AX281)</f>
        <v>0</v>
      </c>
      <c r="AK281" s="104">
        <f>VALUE('Time Sheet KN'!AL281-'Time Sheet KN'!AK281)*24</f>
        <v>0</v>
      </c>
      <c r="AL281" s="104">
        <f>VALUE('Time Sheet KN'!AN281-'Time Sheet KN'!AM281)*24</f>
        <v>0</v>
      </c>
      <c r="AM281" s="104">
        <f>VALUE('Time Sheet KN'!AP281-'Time Sheet KN'!AO281)*24</f>
        <v>0</v>
      </c>
      <c r="AN281" s="105">
        <f t="shared" ref="AN281:AN291" si="2414">IF(AND(OR(AP$6="Sen",AP$6="Sel",AP$6="Rab",AP$6="Kam",AP$6="Jum"),SUM(AK281:AM281)&gt;=10),10,
IF(AND(OR(AP$6="Sen",AP$6="Sel",AP$6="Rab",AP$6="Kam",AP$6="Jum"),SUM(AK281:AM281)&lt;10),SUM(AK281:AM281),
IF(AND(AP$6="Sab",SUM(AK281:AM281)&gt;=9),9,
IF(AND(AP$6="Sab",SUM(AK281:AM281)&lt;9),SUM(AK281:AM281),
IF(OR(AP$6="Mgg",AP$6="Hon"),0)))))</f>
        <v>0</v>
      </c>
      <c r="AO281" s="5">
        <f t="shared" ref="AO281:AO291" si="2415">IF(AND(OR(AP$6="Sen",AP$6="Sel",AP$6="Rab",AP$6="Kam",AP$6="Jum"),SUM(AK281:AM281)&gt;=10),SUM(AK281:AM281)-10,
IF(AND(OR(AP$6="Sen",AP$6="Sel",AP$6="Rab",AP$6="Kam",AP$6="Jum"),SUM(AK281:AM281)&lt;10),0,
IF(AND(AP$6="Sab",SUM(AK281:AM281)&gt;=9),SUM(AK281:AM281)-9,
IF(AND(AP$6="Sab",SUM(AK281:AM281)&lt;9),0,
IF(OR(AP$6="Mgg",AP$6="Hon"),SUM(AK281:AM281),0)))))</f>
        <v>0</v>
      </c>
      <c r="AP281" s="5"/>
      <c r="AQ281" s="5">
        <f>LOOKUP(AQ$6,'Daily Absent'!$O$6:$AX$6,'Daily Absent'!$O281:$AX281)</f>
        <v>0</v>
      </c>
      <c r="AR281" s="104">
        <f>VALUE('Time Sheet KN'!AS281-'Time Sheet KN'!AR281)*24</f>
        <v>0</v>
      </c>
      <c r="AS281" s="104">
        <f>VALUE('Time Sheet KN'!AU281-'Time Sheet KN'!AT281)*24</f>
        <v>0</v>
      </c>
      <c r="AT281" s="104">
        <f>VALUE('Time Sheet KN'!AW281-'Time Sheet KN'!AV281)*24</f>
        <v>0</v>
      </c>
      <c r="AU281" s="105">
        <f t="shared" ref="AU281:AU291" si="2416">IF(AND(OR(AW$6="Sen",AW$6="Sel",AW$6="Rab",AW$6="Kam",AW$6="Jum"),SUM(AR281:AT281)&gt;=10),10,
IF(AND(OR(AW$6="Sen",AW$6="Sel",AW$6="Rab",AW$6="Kam",AW$6="Jum"),SUM(AR281:AT281)&lt;10),SUM(AR281:AT281),
IF(AND(AW$6="Sab",SUM(AR281:AT281)&gt;=9),9,
IF(AND(AW$6="Sab",SUM(AR281:AT281)&lt;9),SUM(AR281:AT281),
IF(OR(AW$6="Mgg",AW$6="Hon"),0)))))</f>
        <v>0</v>
      </c>
      <c r="AV281" s="5">
        <f t="shared" ref="AV281:AV291" si="2417">IF(AND(OR(AW$6="Sen",AW$6="Sel",AW$6="Rab",AW$6="Kam",AW$6="Jum"),SUM(AR281:AT281)&gt;=10),SUM(AR281:AT281)-10,
IF(AND(OR(AW$6="Sen",AW$6="Sel",AW$6="Rab",AW$6="Kam",AW$6="Jum"),SUM(AR281:AT281)&lt;10),0,
IF(AND(AW$6="Sab",SUM(AR281:AT281)&gt;=9),SUM(AR281:AT281)-9,
IF(AND(AW$6="Sab",SUM(AR281:AT281)&lt;9),0,
IF(OR(AW$6="Mgg",AW$6="Hon"),SUM(AR281:AT281),0)))))</f>
        <v>0</v>
      </c>
      <c r="AW281" s="5"/>
      <c r="AX281" s="5">
        <f>LOOKUP(AX$6,'Daily Absent'!$O$6:$AX$6,'Daily Absent'!$O281:$AX281)</f>
        <v>0</v>
      </c>
      <c r="AY281" s="104">
        <f>VALUE('Time Sheet KN'!AZ281-'Time Sheet KN'!AY281)*24</f>
        <v>0</v>
      </c>
      <c r="AZ281" s="104">
        <f>VALUE('Time Sheet KN'!BB281-'Time Sheet KN'!BA281)*24</f>
        <v>0</v>
      </c>
      <c r="BA281" s="104">
        <f>VALUE('Time Sheet KN'!BD281-'Time Sheet KN'!BC281)*24</f>
        <v>0</v>
      </c>
      <c r="BB281" s="105">
        <f t="shared" ref="BB281:BB291" si="2418">IF(AND(OR(BD$6="Sen",BD$6="Sel",BD$6="Rab",BD$6="Kam",BD$6="Jum"),SUM(AY281:BA281)&gt;=10),10,
IF(AND(OR(BD$6="Sen",BD$6="Sel",BD$6="Rab",BD$6="Kam",BD$6="Jum"),SUM(AY281:BA281)&lt;10),SUM(AY281:BA281),
IF(AND(BD$6="Sab",SUM(AY281:BA281)&gt;=9),9,
IF(AND(BD$6="Sab",SUM(AY281:BA281)&lt;9),SUM(AY281:BA281),
IF(OR(BD$6="Mgg",BD$6="Hon"),0)))))</f>
        <v>0</v>
      </c>
      <c r="BC281" s="5">
        <f t="shared" ref="BC281:BC291" si="2419">IF(AND(OR(BD$6="Sen",BD$6="Sel",BD$6="Rab",BD$6="Kam",BD$6="Jum"),SUM(AY281:BA281)&gt;=10),SUM(AY281:BA281)-10,
IF(AND(OR(BD$6="Sen",BD$6="Sel",BD$6="Rab",BD$6="Kam",BD$6="Jum"),SUM(AY281:BA281)&lt;10),0,
IF(AND(BD$6="Sab",SUM(AY281:BA281)&gt;=9),SUM(AY281:BA281)-9,
IF(AND(BD$6="Sab",SUM(AY281:BA281)&lt;9),0,
IF(OR(BD$6="Mgg",BD$6="Hon"),SUM(AY281:BA281),0)))))</f>
        <v>0</v>
      </c>
      <c r="BD281" s="5"/>
      <c r="BE281" s="5">
        <f>LOOKUP(BE$6,'Daily Absent'!$O$6:$AX$6,'Daily Absent'!$O281:$AX281)</f>
        <v>0</v>
      </c>
      <c r="BF281" s="104">
        <f>VALUE('Time Sheet KN'!BG281-'Time Sheet KN'!BF281)*24</f>
        <v>0</v>
      </c>
      <c r="BG281" s="104">
        <f>VALUE('Time Sheet KN'!BI281-'Time Sheet KN'!BH281)*24</f>
        <v>0</v>
      </c>
      <c r="BH281" s="104">
        <f>VALUE('Time Sheet KN'!BK281-'Time Sheet KN'!BJ281)*24</f>
        <v>0</v>
      </c>
      <c r="BI281" s="105">
        <f t="shared" ref="BI281:BI291" si="2420">IF(AND(OR(BK$6="Sen",BK$6="Sel",BK$6="Rab",BK$6="Kam",BK$6="Jum"),SUM(BF281:BH281)&gt;=10),10,
IF(AND(OR(BK$6="Sen",BK$6="Sel",BK$6="Rab",BK$6="Kam",BK$6="Jum"),SUM(BF281:BH281)&lt;10),SUM(BF281:BH281),
IF(AND(BK$6="Sab",SUM(BF281:BH281)&gt;=9),9,
IF(AND(BK$6="Sab",SUM(BF281:BH281)&lt;9),SUM(BF281:BH281),
IF(OR(BK$6="Mgg",BK$6="Hon"),0)))))</f>
        <v>0</v>
      </c>
      <c r="BJ281" s="5">
        <f t="shared" ref="BJ281:BJ291" si="2421">IF(AND(OR(BK$6="Sen",BK$6="Sel",BK$6="Rab",BK$6="Kam",BK$6="Jum"),SUM(BF281:BH281)&gt;=10),SUM(BF281:BH281)-10,
IF(AND(OR(BK$6="Sen",BK$6="Sel",BK$6="Rab",BK$6="Kam",BK$6="Jum"),SUM(BF281:BH281)&lt;10),0,
IF(AND(BK$6="Sab",SUM(BF281:BH281)&gt;=9),SUM(BF281:BH281)-9,
IF(AND(BK$6="Sab",SUM(BF281:BH281)&lt;9),0,
IF(OR(BK$6="Mgg",BK$6="Hon"),SUM(BF281:BH281),0)))))</f>
        <v>0</v>
      </c>
      <c r="BK281" s="5"/>
      <c r="BL281" s="5">
        <f>LOOKUP(BL$6,'Daily Absent'!$O$6:$AX$6,'Daily Absent'!$O281:$AX281)</f>
        <v>0</v>
      </c>
      <c r="BM281" s="104">
        <f>VALUE('Time Sheet KN'!BN281-'Time Sheet KN'!BM281)*24</f>
        <v>0</v>
      </c>
      <c r="BN281" s="104">
        <f>VALUE('Time Sheet KN'!BP281-'Time Sheet KN'!BO281)*24</f>
        <v>0</v>
      </c>
      <c r="BO281" s="104">
        <f>VALUE('Time Sheet KN'!BR281-'Time Sheet KN'!BQ281)*24</f>
        <v>0</v>
      </c>
      <c r="BP281" s="105">
        <f t="shared" ref="BP281:BP291" si="2422">IF(AND(OR(BR$6="Sen",BR$6="Sel",BR$6="Rab",BR$6="Kam",BR$6="Jum"),SUM(BM281:BO281)&gt;=10),10,
IF(AND(OR(BR$6="Sen",BR$6="Sel",BR$6="Rab",BR$6="Kam",BR$6="Jum"),SUM(BM281:BO281)&lt;10),SUM(BM281:BO281),
IF(AND(BR$6="Sab",SUM(BM281:BO281)&gt;=9),9,
IF(AND(BR$6="Sab",SUM(BM281:BO281)&lt;9),SUM(BM281:BO281),
IF(OR(BR$6="Mgg",BR$6="Hon"),0)))))</f>
        <v>0</v>
      </c>
      <c r="BQ281" s="5">
        <f t="shared" ref="BQ281:BQ291" si="2423">IF(AND(OR(BR$6="Sen",BR$6="Sel",BR$6="Rab",BR$6="Kam",BR$6="Jum"),SUM(BM281:BO281)&gt;=10),SUM(BM281:BO281)-10,
IF(AND(OR(BR$6="Sen",BR$6="Sel",BR$6="Rab",BR$6="Kam",BR$6="Jum"),SUM(BM281:BO281)&lt;10),0,
IF(AND(BR$6="Sab",SUM(BM281:BO281)&gt;=9),SUM(BM281:BO281)-9,
IF(AND(BR$6="Sab",SUM(BM281:BO281)&lt;9),0,
IF(OR(BR$6="Mgg",BR$6="Hon"),SUM(BM281:BO281),0)))))</f>
        <v>0</v>
      </c>
      <c r="BR281" s="5"/>
      <c r="BS281" s="5">
        <f>LOOKUP(BS$6,'Daily Absent'!$O$6:$AX$6,'Daily Absent'!$O281:$AX281)</f>
        <v>0</v>
      </c>
      <c r="BT281" s="104">
        <f>VALUE('Time Sheet KN'!BU281-'Time Sheet KN'!BT281)*24</f>
        <v>0</v>
      </c>
      <c r="BU281" s="104">
        <f>VALUE('Time Sheet KN'!BW281-'Time Sheet KN'!BV281)*24</f>
        <v>0</v>
      </c>
      <c r="BV281" s="104">
        <f>VALUE('Time Sheet KN'!BY281-'Time Sheet KN'!BX281)*24</f>
        <v>0</v>
      </c>
      <c r="BW281" s="105">
        <f t="shared" ref="BW281:BW291" si="2424">IF(AND(OR(BY$6="Sen",BY$6="Sel",BY$6="Rab",BY$6="Kam",BY$6="Jum"),SUM(BT281:BV281)&gt;=10),10,
IF(AND(OR(BY$6="Sen",BY$6="Sel",BY$6="Rab",BY$6="Kam",BY$6="Jum"),SUM(BT281:BV281)&lt;10),SUM(BT281:BV281),
IF(AND(BY$6="Sab",SUM(BT281:BV281)&gt;=9),9,
IF(AND(BY$6="Sab",SUM(BT281:BV281)&lt;9),SUM(BT281:BV281),
IF(OR(BY$6="Mgg",BY$6="Hon"),0)))))</f>
        <v>0</v>
      </c>
      <c r="BX281" s="5">
        <f t="shared" ref="BX281:BX291" si="2425">IF(AND(OR(BY$6="Sen",BY$6="Sel",BY$6="Rab",BY$6="Kam",BY$6="Jum"),SUM(BT281:BV281)&gt;=10),SUM(BT281:BV281)-10,
IF(AND(OR(BY$6="Sen",BY$6="Sel",BY$6="Rab",BY$6="Kam",BY$6="Jum"),SUM(BT281:BV281)&lt;10),0,
IF(AND(BY$6="Sab",SUM(BT281:BV281)&gt;=9),SUM(BT281:BV281)-9,
IF(AND(BY$6="Sab",SUM(BT281:BV281)&lt;9),0,
IF(OR(BY$6="Mgg",BY$6="Hon"),SUM(BT281:BV281),0)))))</f>
        <v>0</v>
      </c>
      <c r="BY281" s="5"/>
      <c r="BZ281" s="5">
        <f>LOOKUP(BZ$6,'Daily Absent'!$O$6:$AX$6,'Daily Absent'!$O281:$AX281)</f>
        <v>0</v>
      </c>
      <c r="CA281" s="104">
        <f>VALUE('Time Sheet KN'!CB281-'Time Sheet KN'!CA281)*24</f>
        <v>0</v>
      </c>
      <c r="CB281" s="104">
        <f>VALUE('Time Sheet KN'!CD281-'Time Sheet KN'!CC281)*24</f>
        <v>0</v>
      </c>
      <c r="CC281" s="104">
        <f>VALUE('Time Sheet KN'!CF281-'Time Sheet KN'!CE281)*24</f>
        <v>0</v>
      </c>
      <c r="CD281" s="105">
        <f t="shared" ref="CD281:CD291" si="2426">IF(AND(OR(CF$6="Sen",CF$6="Sel",CF$6="Rab",CF$6="Kam",CF$6="Jum"),SUM(CA281:CC281)&gt;=10),10,
IF(AND(OR(CF$6="Sen",CF$6="Sel",CF$6="Rab",CF$6="Kam",CF$6="Jum"),SUM(CA281:CC281)&lt;10),SUM(CA281:CC281),
IF(AND(CF$6="Sab",SUM(CA281:CC281)&gt;=9),9,
IF(AND(CF$6="Sab",SUM(CA281:CC281)&lt;9),SUM(CA281:CC281),
IF(OR(CF$6="Mgg",CF$6="Hon"),0)))))</f>
        <v>0</v>
      </c>
      <c r="CE281" s="5">
        <f t="shared" ref="CE281:CE291" si="2427">IF(AND(OR(CF$6="Sen",CF$6="Sel",CF$6="Rab",CF$6="Kam",CF$6="Jum"),SUM(CA281:CC281)&gt;=10),SUM(CA281:CC281)-10,
IF(AND(OR(CF$6="Sen",CF$6="Sel",CF$6="Rab",CF$6="Kam",CF$6="Jum"),SUM(CA281:CC281)&lt;10),0,
IF(AND(CF$6="Sab",SUM(CA281:CC281)&gt;=9),SUM(CA281:CC281)-9,
IF(AND(CF$6="Sab",SUM(CA281:CC281)&lt;9),0,
IF(OR(CF$6="Mgg",CF$6="Hon"),SUM(CA281:CC281),0)))))</f>
        <v>0</v>
      </c>
      <c r="CF281" s="5"/>
      <c r="CG281" s="5">
        <f>LOOKUP(CG$6,'Daily Absent'!$O$6:$AX$6,'Daily Absent'!$O281:$AX281)</f>
        <v>0</v>
      </c>
      <c r="CH281" s="104">
        <f>VALUE('Time Sheet KN'!CI281-'Time Sheet KN'!CH281)*24</f>
        <v>0</v>
      </c>
      <c r="CI281" s="104">
        <f>VALUE('Time Sheet KN'!CK281-'Time Sheet KN'!CJ281)*24</f>
        <v>0</v>
      </c>
      <c r="CJ281" s="104">
        <f>VALUE('Time Sheet KN'!CM281-'Time Sheet KN'!CL281)*24</f>
        <v>0</v>
      </c>
      <c r="CK281" s="105">
        <f t="shared" ref="CK281:CK291" si="2428">IF(AND(OR(CM$6="Sen",CM$6="Sel",CM$6="Rab",CM$6="Kam",CM$6="Jum"),SUM(CH281:CJ281)&gt;=10),10,
IF(AND(OR(CM$6="Sen",CM$6="Sel",CM$6="Rab",CM$6="Kam",CM$6="Jum"),SUM(CH281:CJ281)&lt;10),SUM(CH281:CJ281),
IF(AND(CM$6="Sab",SUM(CH281:CJ281)&gt;=9),9,
IF(AND(CM$6="Sab",SUM(CH281:CJ281)&lt;9),SUM(CH281:CJ281),
IF(OR(CM$6="Mgg",CM$6="Hon"),0)))))</f>
        <v>0</v>
      </c>
      <c r="CL281" s="5">
        <f t="shared" ref="CL281:CL291" si="2429">IF(AND(OR(CM$6="Sen",CM$6="Sel",CM$6="Rab",CM$6="Kam",CM$6="Jum"),SUM(CH281:CJ281)&gt;=10),SUM(CH281:CJ281)-10,
IF(AND(OR(CM$6="Sen",CM$6="Sel",CM$6="Rab",CM$6="Kam",CM$6="Jum"),SUM(CH281:CJ281)&lt;10),0,
IF(AND(CM$6="Sab",SUM(CH281:CJ281)&gt;=9),SUM(CH281:CJ281)-9,
IF(AND(CM$6="Sab",SUM(CH281:CJ281)&lt;9),0,
IF(OR(CM$6="Mgg",CM$6="Hon"),SUM(CH281:CJ281),0)))))</f>
        <v>0</v>
      </c>
      <c r="CM281" s="5"/>
      <c r="CN281" s="5">
        <f>LOOKUP(CN$6,'Daily Absent'!$O$6:$AX$6,'Daily Absent'!$O281:$AX281)</f>
        <v>0</v>
      </c>
      <c r="CO281" s="104">
        <f>VALUE('Time Sheet KN'!CP281-'Time Sheet KN'!CO281)*24</f>
        <v>0</v>
      </c>
      <c r="CP281" s="104">
        <f>VALUE('Time Sheet KN'!CR281-'Time Sheet KN'!CQ281)*24</f>
        <v>0</v>
      </c>
      <c r="CQ281" s="104">
        <f>VALUE('Time Sheet KN'!CT281-'Time Sheet KN'!CS281)*24</f>
        <v>0</v>
      </c>
      <c r="CR281" s="105">
        <f t="shared" ref="CR281:CR291" si="2430">IF(AND(OR(CT$6="Sen",CT$6="Sel",CT$6="Rab",CT$6="Kam",CT$6="Jum"),SUM(CO281:CQ281)&gt;=10),10,
IF(AND(OR(CT$6="Sen",CT$6="Sel",CT$6="Rab",CT$6="Kam",CT$6="Jum"),SUM(CO281:CQ281)&lt;10),SUM(CO281:CQ281),
IF(AND(CT$6="Sab",SUM(CO281:CQ281)&gt;=9),9,
IF(AND(CT$6="Sab",SUM(CO281:CQ281)&lt;9),SUM(CO281:CQ281),
IF(OR(CT$6="Mgg",CT$6="Hon"),0)))))</f>
        <v>0</v>
      </c>
      <c r="CS281" s="5">
        <f t="shared" ref="CS281:CS291" si="2431">IF(AND(OR(CT$6="Sen",CT$6="Sel",CT$6="Rab",CT$6="Kam",CT$6="Jum"),SUM(CO281:CQ281)&gt;=10),SUM(CO281:CQ281)-10,
IF(AND(OR(CT$6="Sen",CT$6="Sel",CT$6="Rab",CT$6="Kam",CT$6="Jum"),SUM(CO281:CQ281)&lt;10),0,
IF(AND(CT$6="Sab",SUM(CO281:CQ281)&gt;=9),SUM(CO281:CQ281)-9,
IF(AND(CT$6="Sab",SUM(CO281:CQ281)&lt;9),0,
IF(OR(CT$6="Mgg",CT$6="Hon"),SUM(CO281:CQ281),0)))))</f>
        <v>0</v>
      </c>
      <c r="CT281" s="5"/>
      <c r="CU281" s="5">
        <f>LOOKUP(CU$6,'Daily Absent'!$O$6:$AX$6,'Daily Absent'!$O281:$AX281)</f>
        <v>0</v>
      </c>
      <c r="CV281" s="104">
        <f>VALUE('Time Sheet KN'!CW281-'Time Sheet KN'!CV281)*24</f>
        <v>0</v>
      </c>
      <c r="CW281" s="104">
        <f>VALUE('Time Sheet KN'!CY281-'Time Sheet KN'!CX281)*24</f>
        <v>0</v>
      </c>
      <c r="CX281" s="104">
        <f>VALUE('Time Sheet KN'!DA281-'Time Sheet KN'!CZ281)*24</f>
        <v>0</v>
      </c>
      <c r="CY281" s="105">
        <f t="shared" ref="CY281:CY291" si="2432">IF(AND(OR(DA$6="Sen",DA$6="Sel",DA$6="Rab",DA$6="Kam",DA$6="Jum"),SUM(CV281:CX281)&gt;=10),10,
IF(AND(OR(DA$6="Sen",DA$6="Sel",DA$6="Rab",DA$6="Kam",DA$6="Jum"),SUM(CV281:CX281)&lt;10),SUM(CV281:CX281),
IF(AND(DA$6="Sab",SUM(CV281:CX281)&gt;=9),9,
IF(AND(DA$6="Sab",SUM(CV281:CX281)&lt;9),SUM(CV281:CX281),
IF(OR(DA$6="Mgg",DA$6="Hon"),0)))))</f>
        <v>0</v>
      </c>
      <c r="CZ281" s="5">
        <f t="shared" ref="CZ281:CZ291" si="2433">IF(AND(OR(DA$6="Sen",DA$6="Sel",DA$6="Rab",DA$6="Kam",DA$6="Jum"),SUM(CV281:CX281)&gt;=10),SUM(CV281:CX281)-10,
IF(AND(OR(DA$6="Sen",DA$6="Sel",DA$6="Rab",DA$6="Kam",DA$6="Jum"),SUM(CV281:CX281)&lt;10),0,
IF(AND(DA$6="Sab",SUM(CV281:CX281)&gt;=9),SUM(CV281:CX281)-9,
IF(AND(DA$6="Sab",SUM(CV281:CX281)&lt;9),0,
IF(OR(DA$6="Mgg",DA$6="Hon"),SUM(CV281:CX281),0)))))</f>
        <v>0</v>
      </c>
      <c r="DA281" s="5"/>
      <c r="DB281" s="5">
        <f>LOOKUP(DB$6,'Daily Absent'!$O$6:$AX$6,'Daily Absent'!$O281:$AX281)</f>
        <v>0</v>
      </c>
      <c r="DC281" s="104">
        <f>VALUE('Time Sheet KN'!DD281-'Time Sheet KN'!DC281)*24</f>
        <v>0</v>
      </c>
      <c r="DD281" s="104">
        <f>VALUE('Time Sheet KN'!DF281-'Time Sheet KN'!DE281)*24</f>
        <v>0</v>
      </c>
      <c r="DE281" s="104">
        <f>VALUE('Time Sheet KN'!DH281-'Time Sheet KN'!DG281)*24</f>
        <v>0</v>
      </c>
      <c r="DF281" s="105">
        <f t="shared" ref="DF281:DF291" si="2434">IF(AND(OR(DH$6="Sen",DH$6="Sel",DH$6="Rab",DH$6="Kam",DH$6="Jum"),SUM(DC281:DE281)&gt;=10),10,
IF(AND(OR(DH$6="Sen",DH$6="Sel",DH$6="Rab",DH$6="Kam",DH$6="Jum"),SUM(DC281:DE281)&lt;10),SUM(DC281:DE281),
IF(AND(DH$6="Sab",SUM(DC281:DE281)&gt;=9),9,
IF(AND(DH$6="Sab",SUM(DC281:DE281)&lt;9),SUM(DC281:DE281),
IF(OR(DH$6="Mgg",DH$6="Hon"),0)))))</f>
        <v>0</v>
      </c>
      <c r="DG281" s="5">
        <f t="shared" ref="DG281:DG291" si="2435">IF(AND(OR(DH$6="Sen",DH$6="Sel",DH$6="Rab",DH$6="Kam",DH$6="Jum"),SUM(DC281:DE281)&gt;=10),SUM(DC281:DE281)-10,
IF(AND(OR(DH$6="Sen",DH$6="Sel",DH$6="Rab",DH$6="Kam",DH$6="Jum"),SUM(DC281:DE281)&lt;10),0,
IF(AND(DH$6="Sab",SUM(DC281:DE281)&gt;=9),SUM(DC281:DE281)-9,
IF(AND(DH$6="Sab",SUM(DC281:DE281)&lt;9),0,
IF(OR(DH$6="Mgg",DH$6="Hon"),SUM(DC281:DE281),0)))))</f>
        <v>0</v>
      </c>
      <c r="DH281" s="5"/>
      <c r="DI281" s="5">
        <f>LOOKUP(DI$6,'Daily Absent'!$O$6:$AX$6,'Daily Absent'!$O281:$AX281)</f>
        <v>0</v>
      </c>
      <c r="DJ281" s="104">
        <f>VALUE('Time Sheet KN'!DK281-'Time Sheet KN'!DJ281)*24</f>
        <v>0</v>
      </c>
      <c r="DK281" s="104">
        <f>VALUE('Time Sheet KN'!DM281-'Time Sheet KN'!DL281)*24</f>
        <v>0</v>
      </c>
      <c r="DL281" s="104">
        <f>VALUE('Time Sheet KN'!DO281-'Time Sheet KN'!DN281)*24</f>
        <v>0</v>
      </c>
      <c r="DM281" s="105">
        <f t="shared" ref="DM281:DM291" si="2436">IF(AND(OR(DO$6="Sen",DO$6="Sel",DO$6="Rab",DO$6="Kam",DO$6="Jum"),SUM(DJ281:DL281)&gt;=10),10,
IF(AND(OR(DO$6="Sen",DO$6="Sel",DO$6="Rab",DO$6="Kam",DO$6="Jum"),SUM(DJ281:DL281)&lt;10),SUM(DJ281:DL281),
IF(AND(DO$6="Sab",SUM(DJ281:DL281)&gt;=9),9,
IF(AND(DO$6="Sab",SUM(DJ281:DL281)&lt;9),SUM(DJ281:DL281),
IF(OR(DO$6="Mgg",DO$6="Hon"),0)))))</f>
        <v>0</v>
      </c>
      <c r="DN281" s="5">
        <f t="shared" ref="DN281:DN291" si="2437">IF(AND(OR(DO$6="Sen",DO$6="Sel",DO$6="Rab",DO$6="Kam",DO$6="Jum"),SUM(DJ281:DL281)&gt;=10),SUM(DJ281:DL281)-10,
IF(AND(OR(DO$6="Sen",DO$6="Sel",DO$6="Rab",DO$6="Kam",DO$6="Jum"),SUM(DJ281:DL281)&lt;10),0,
IF(AND(DO$6="Sab",SUM(DJ281:DL281)&gt;=9),SUM(DJ281:DL281)-9,
IF(AND(DO$6="Sab",SUM(DJ281:DL281)&lt;9),0,
IF(OR(DO$6="Mgg",DO$6="Hon"),SUM(DJ281:DL281),0)))))</f>
        <v>0</v>
      </c>
      <c r="DO281" s="5"/>
      <c r="DP281" s="5">
        <f>LOOKUP(DP$6,'Daily Absent'!$O$6:$AX$6,'Daily Absent'!$O281:$AX281)</f>
        <v>0</v>
      </c>
      <c r="DQ281" s="104">
        <f>VALUE('Time Sheet KN'!DR281-'Time Sheet KN'!DQ281)*24</f>
        <v>0</v>
      </c>
      <c r="DR281" s="104">
        <f>VALUE('Time Sheet KN'!DT281-'Time Sheet KN'!DS281)*24</f>
        <v>0</v>
      </c>
      <c r="DS281" s="104">
        <f>VALUE('Time Sheet KN'!DV281-'Time Sheet KN'!DU281)*24</f>
        <v>0</v>
      </c>
      <c r="DT281" s="105">
        <f t="shared" ref="DT281:DT291" si="2438">IF(AND(OR(DV$6="Sen",DV$6="Sel",DV$6="Rab",DV$6="Kam",DV$6="Jum"),SUM(DQ281:DS281)&gt;=10),10,
IF(AND(OR(DV$6="Sen",DV$6="Sel",DV$6="Rab",DV$6="Kam",DV$6="Jum"),SUM(DQ281:DS281)&lt;10),SUM(DQ281:DS281),
IF(AND(DV$6="Sab",SUM(DQ281:DS281)&gt;=9),9,
IF(AND(DV$6="Sab",SUM(DQ281:DS281)&lt;9),SUM(DQ281:DS281),
IF(OR(DV$6="Mgg",DV$6="Hon"),0)))))</f>
        <v>0</v>
      </c>
      <c r="DU281" s="5">
        <f t="shared" ref="DU281:DU291" si="2439">IF(AND(OR(DV$6="Sen",DV$6="Sel",DV$6="Rab",DV$6="Kam",DV$6="Jum"),SUM(DQ281:DS281)&gt;=10),SUM(DQ281:DS281)-10,
IF(AND(OR(DV$6="Sen",DV$6="Sel",DV$6="Rab",DV$6="Kam",DV$6="Jum"),SUM(DQ281:DS281)&lt;10),0,
IF(AND(DV$6="Sab",SUM(DQ281:DS281)&gt;=9),SUM(DQ281:DS281)-9,
IF(AND(DV$6="Sab",SUM(DQ281:DS281)&lt;9),0,
IF(OR(DV$6="Mgg",DV$6="Hon"),SUM(DQ281:DS281),0)))))</f>
        <v>0</v>
      </c>
      <c r="DV281" s="5"/>
      <c r="DW281" s="5">
        <f>LOOKUP(DW$6,'Daily Absent'!$O$6:$AX$6,'Daily Absent'!$O281:$AX281)</f>
        <v>0</v>
      </c>
      <c r="DX281" s="104">
        <f>VALUE('Time Sheet KN'!DY281-'Time Sheet KN'!DX281)*24</f>
        <v>0</v>
      </c>
      <c r="DY281" s="104">
        <f>VALUE('Time Sheet KN'!EA281-'Time Sheet KN'!DZ281)*24</f>
        <v>0</v>
      </c>
      <c r="DZ281" s="104">
        <f>VALUE('Time Sheet KN'!EC281-'Time Sheet KN'!EB281)*24</f>
        <v>0</v>
      </c>
      <c r="EA281" s="105">
        <f t="shared" ref="EA281:EA291" si="2440">IF(AND(OR(EC$6="Sen",EC$6="Sel",EC$6="Rab",EC$6="Kam",EC$6="Jum"),SUM(DX281:DZ281)&gt;=10),10,
IF(AND(OR(EC$6="Sen",EC$6="Sel",EC$6="Rab",EC$6="Kam",EC$6="Jum"),SUM(DX281:DZ281)&lt;10),SUM(DX281:DZ281),
IF(AND(EC$6="Sab",SUM(DX281:DZ281)&gt;=9),9,
IF(AND(EC$6="Sab",SUM(DX281:DZ281)&lt;9),SUM(DX281:DZ281),
IF(OR(EC$6="Mgg",EC$6="Hon"),0)))))</f>
        <v>0</v>
      </c>
      <c r="EB281" s="5">
        <f t="shared" ref="EB281:EB291" si="2441">IF(AND(OR(EC$6="Sen",EC$6="Sel",EC$6="Rab",EC$6="Kam",EC$6="Jum"),SUM(DX281:DZ281)&gt;=10),SUM(DX281:DZ281)-10,
IF(AND(OR(EC$6="Sen",EC$6="Sel",EC$6="Rab",EC$6="Kam",EC$6="Jum"),SUM(DX281:DZ281)&lt;10),0,
IF(AND(EC$6="Sab",SUM(DX281:DZ281)&gt;=9),SUM(DX281:DZ281)-9,
IF(AND(EC$6="Sab",SUM(DX281:DZ281)&lt;9),0,
IF(OR(EC$6="Mgg",EC$6="Hon"),SUM(DX281:DZ281),0)))))</f>
        <v>0</v>
      </c>
      <c r="EC281" s="5"/>
      <c r="ED281" s="5">
        <f>LOOKUP(ED$6,'Daily Absent'!$O$6:$AX$6,'Daily Absent'!$O281:$AX281)</f>
        <v>0</v>
      </c>
      <c r="EE281" s="104">
        <f>VALUE('Time Sheet KN'!EF281-'Time Sheet KN'!EE281)*24</f>
        <v>0</v>
      </c>
      <c r="EF281" s="104">
        <f>VALUE('Time Sheet KN'!EH281-'Time Sheet KN'!EG281)*24</f>
        <v>0</v>
      </c>
      <c r="EG281" s="104">
        <f>VALUE('Time Sheet KN'!EJ281-'Time Sheet KN'!EI281)*24</f>
        <v>0</v>
      </c>
      <c r="EH281" s="105">
        <f t="shared" ref="EH281:EH291" si="2442">IF(AND(OR(EJ$6="Sen",EJ$6="Sel",EJ$6="Rab",EJ$6="Kam",EJ$6="Jum"),SUM(EE281:EG281)&gt;=10),10,
IF(AND(OR(EJ$6="Sen",EJ$6="Sel",EJ$6="Rab",EJ$6="Kam",EJ$6="Jum"),SUM(EE281:EG281)&lt;10),SUM(EE281:EG281),
IF(AND(EJ$6="Sab",SUM(EE281:EG281)&gt;=9),9,
IF(AND(EJ$6="Sab",SUM(EE281:EG281)&lt;9),SUM(EE281:EG281),
IF(OR(EJ$6="Mgg",EJ$6="Hon"),0)))))</f>
        <v>0</v>
      </c>
      <c r="EI281" s="5">
        <f t="shared" ref="EI281:EI291" si="2443">IF(AND(OR(EJ$6="Sen",EJ$6="Sel",EJ$6="Rab",EJ$6="Kam",EJ$6="Jum"),SUM(EE281:EG281)&gt;=10),SUM(EE281:EG281)-10,
IF(AND(OR(EJ$6="Sen",EJ$6="Sel",EJ$6="Rab",EJ$6="Kam",EJ$6="Jum"),SUM(EE281:EG281)&lt;10),0,
IF(AND(EJ$6="Sab",SUM(EE281:EG281)&gt;=9),SUM(EE281:EG281)-9,
IF(AND(EJ$6="Sab",SUM(EE281:EG281)&lt;9),0,
IF(OR(EJ$6="Mgg",EJ$6="Hon"),SUM(EE281:EG281),0)))))</f>
        <v>0</v>
      </c>
      <c r="EJ281" s="5"/>
      <c r="EK281" s="5">
        <f>LOOKUP(EK$6,'Daily Absent'!$O$6:$AX$6,'Daily Absent'!$O281:$AX281)</f>
        <v>0</v>
      </c>
      <c r="EL281" s="104">
        <f>VALUE('Time Sheet KN'!EM281-'Time Sheet KN'!EL281)*24</f>
        <v>0</v>
      </c>
      <c r="EM281" s="104">
        <f>VALUE('Time Sheet KN'!EO281-'Time Sheet KN'!EN281)*24</f>
        <v>0</v>
      </c>
      <c r="EN281" s="104">
        <f>VALUE('Time Sheet KN'!EQ281-'Time Sheet KN'!EP281)*24</f>
        <v>0</v>
      </c>
      <c r="EO281" s="105">
        <f t="shared" ref="EO281:EO291" si="2444">IF(AND(OR(EQ$6="Sen",EQ$6="Sel",EQ$6="Rab",EQ$6="Kam",EQ$6="Jum"),SUM(EL281:EN281)&gt;=10),10,
IF(AND(OR(EQ$6="Sen",EQ$6="Sel",EQ$6="Rab",EQ$6="Kam",EQ$6="Jum"),SUM(EL281:EN281)&lt;10),SUM(EL281:EN281),
IF(AND(EQ$6="Sab",SUM(EL281:EN281)&gt;=9),9,
IF(AND(EQ$6="Sab",SUM(EL281:EN281)&lt;9),SUM(EL281:EN281),
IF(OR(EQ$6="Mgg",EQ$6="Hon"),0)))))</f>
        <v>0</v>
      </c>
      <c r="EP281" s="5">
        <f t="shared" ref="EP281:EP291" si="2445">IF(AND(OR(EQ$6="Sen",EQ$6="Sel",EQ$6="Rab",EQ$6="Kam",EQ$6="Jum"),SUM(EL281:EN281)&gt;=10),SUM(EL281:EN281)-10,
IF(AND(OR(EQ$6="Sen",EQ$6="Sel",EQ$6="Rab",EQ$6="Kam",EQ$6="Jum"),SUM(EL281:EN281)&lt;10),0,
IF(AND(EQ$6="Sab",SUM(EL281:EN281)&gt;=9),SUM(EL281:EN281)-9,
IF(AND(EQ$6="Sab",SUM(EL281:EN281)&lt;9),0,
IF(OR(EQ$6="Mgg",EQ$6="Hon"),SUM(EL281:EN281),0)))))</f>
        <v>0</v>
      </c>
      <c r="EQ281" s="5"/>
      <c r="ER281" s="5">
        <f>LOOKUP(ER$6,'Daily Absent'!$O$6:$AX$6,'Daily Absent'!$O281:$AX281)</f>
        <v>0</v>
      </c>
      <c r="ES281" s="104">
        <f>VALUE('Time Sheet KN'!ET281-'Time Sheet KN'!ES281)*24</f>
        <v>0</v>
      </c>
      <c r="ET281" s="104">
        <f>VALUE('Time Sheet KN'!EV281-'Time Sheet KN'!EU281)*24</f>
        <v>0</v>
      </c>
      <c r="EU281" s="104">
        <f>VALUE('Time Sheet KN'!EX281-'Time Sheet KN'!EW281)*24</f>
        <v>0</v>
      </c>
      <c r="EV281" s="105">
        <f t="shared" ref="EV281:EV291" si="2446">IF(AND(OR(EX$6="Sen",EX$6="Sel",EX$6="Rab",EX$6="Kam",EX$6="Jum"),SUM(ES281:EU281)&gt;=10),10,
IF(AND(OR(EX$6="Sen",EX$6="Sel",EX$6="Rab",EX$6="Kam",EX$6="Jum"),SUM(ES281:EU281)&lt;10),SUM(ES281:EU281),
IF(AND(EX$6="Sab",SUM(ES281:EU281)&gt;=9),9,
IF(AND(EX$6="Sab",SUM(ES281:EU281)&lt;9),SUM(ES281:EU281),
IF(OR(EX$6="Mgg",EX$6="Hon"),0)))))</f>
        <v>0</v>
      </c>
      <c r="EW281" s="5">
        <f t="shared" ref="EW281:EW291" si="2447">IF(AND(OR(EX$6="Sen",EX$6="Sel",EX$6="Rab",EX$6="Kam",EX$6="Jum"),SUM(ES281:EU281)&gt;=10),SUM(ES281:EU281)-10,
IF(AND(OR(EX$6="Sen",EX$6="Sel",EX$6="Rab",EX$6="Kam",EX$6="Jum"),SUM(ES281:EU281)&lt;10),0,
IF(AND(EX$6="Sab",SUM(ES281:EU281)&gt;=9),SUM(ES281:EU281)-9,
IF(AND(EX$6="Sab",SUM(ES281:EU281)&lt;9),0,
IF(OR(EX$6="Mgg",EX$6="Hon"),SUM(ES281:EU281),0)))))</f>
        <v>0</v>
      </c>
      <c r="EX281" s="5"/>
      <c r="EY281" s="5">
        <f>LOOKUP(EY$6,'Daily Absent'!$O$6:$AX$6,'Daily Absent'!$O281:$AX281)</f>
        <v>1</v>
      </c>
      <c r="EZ281" s="104">
        <f>VALUE('Time Sheet KN'!FA281-'Time Sheet KN'!EZ281)*24</f>
        <v>5</v>
      </c>
      <c r="FA281" s="104">
        <f>VALUE('Time Sheet KN'!FC281-'Time Sheet KN'!FB281)*24</f>
        <v>5.0000000000000009</v>
      </c>
      <c r="FB281" s="104">
        <f>VALUE('Time Sheet KN'!FE281-'Time Sheet KN'!FD281)*24</f>
        <v>3</v>
      </c>
      <c r="FC281" s="105">
        <f t="shared" ref="FC281:FC291" si="2448">IF(AND(OR(FE$6="Sen",FE$6="Sel",FE$6="Rab",FE$6="Kam",FE$6="Jum"),SUM(EZ281:FB281)&gt;=10),10,
IF(AND(OR(FE$6="Sen",FE$6="Sel",FE$6="Rab",FE$6="Kam",FE$6="Jum"),SUM(EZ281:FB281)&lt;10),SUM(EZ281:FB281),
IF(AND(FE$6="Sab",SUM(EZ281:FB281)&gt;=9),9,
IF(AND(FE$6="Sab",SUM(EZ281:FB281)&lt;9),SUM(EZ281:FB281),
IF(OR(FE$6="Mgg",FE$6="Hon"),0)))))</f>
        <v>10</v>
      </c>
      <c r="FD281" s="5">
        <f t="shared" ref="FD281:FD291" si="2449">IF(AND(OR(FE$6="Sen",FE$6="Sel",FE$6="Rab",FE$6="Kam",FE$6="Jum"),SUM(EZ281:FB281)&gt;=10),SUM(EZ281:FB281)-10,
IF(AND(OR(FE$6="Sen",FE$6="Sel",FE$6="Rab",FE$6="Kam",FE$6="Jum"),SUM(EZ281:FB281)&lt;10),0,
IF(AND(FE$6="Sab",SUM(EZ281:FB281)&gt;=9),SUM(EZ281:FB281)-9,
IF(AND(FE$6="Sab",SUM(EZ281:FB281)&lt;9),0,
IF(OR(FE$6="Mgg",FE$6="Hon"),SUM(EZ281:FB281),0)))))</f>
        <v>3</v>
      </c>
      <c r="FE281" s="5"/>
      <c r="FF281" s="5">
        <f>LOOKUP(FF$6,'Daily Absent'!$O$6:$AX$6,'Daily Absent'!$O281:$AX281)</f>
        <v>1</v>
      </c>
      <c r="FG281" s="104">
        <f>VALUE('Time Sheet KN'!FH281-'Time Sheet KN'!FG281)*24</f>
        <v>0</v>
      </c>
      <c r="FH281" s="104">
        <f>VALUE('Time Sheet KN'!FJ281-'Time Sheet KN'!FI281)*24</f>
        <v>0</v>
      </c>
      <c r="FI281" s="104">
        <f>VALUE('Time Sheet KN'!FL281-'Time Sheet KN'!FK281)*24</f>
        <v>0</v>
      </c>
      <c r="FJ281" s="105">
        <f t="shared" ref="FJ281:FJ291" si="2450">IF(AND(OR(FL$6="Sen",FL$6="Sel",FL$6="Rab",FL$6="Kam",FL$6="Jum"),SUM(FG281:FI281)&gt;=10),10,
IF(AND(OR(FL$6="Sen",FL$6="Sel",FL$6="Rab",FL$6="Kam",FL$6="Jum"),SUM(FG281:FI281)&lt;10),SUM(FG281:FI281),
IF(AND(FL$6="Sab",SUM(FG281:FI281)&gt;=9),9,
IF(AND(FL$6="Sab",SUM(FG281:FI281)&lt;9),SUM(FG281:FI281),
IF(OR(FL$6="Mgg",FL$6="Hon"),0)))))</f>
        <v>0</v>
      </c>
      <c r="FK281" s="5">
        <f t="shared" ref="FK281:FK291" si="2451">IF(AND(OR(FL$6="Sen",FL$6="Sel",FL$6="Rab",FL$6="Kam",FL$6="Jum"),SUM(FG281:FI281)&gt;=10),SUM(FG281:FI281)-10,
IF(AND(OR(FL$6="Sen",FL$6="Sel",FL$6="Rab",FL$6="Kam",FL$6="Jum"),SUM(FG281:FI281)&lt;10),0,
IF(AND(FL$6="Sab",SUM(FG281:FI281)&gt;=9),SUM(FG281:FI281)-9,
IF(AND(FL$6="Sab",SUM(FG281:FI281)&lt;9),0,
IF(OR(FL$6="Mgg",FL$6="Hon"),SUM(FG281:FI281),0)))))</f>
        <v>0</v>
      </c>
      <c r="FL281" s="5"/>
      <c r="FM281" s="5">
        <f>LOOKUP(FM$6,'Daily Absent'!$O$6:$AX$6,'Daily Absent'!$O281:$AX281)</f>
        <v>0</v>
      </c>
      <c r="FN281" s="104">
        <f>VALUE('Time Sheet KN'!FO281-'Time Sheet KN'!FN281)*24</f>
        <v>0</v>
      </c>
      <c r="FO281" s="104">
        <f>VALUE('Time Sheet KN'!FQ281-'Time Sheet KN'!FP281)*24</f>
        <v>0</v>
      </c>
      <c r="FP281" s="104">
        <f>VALUE('Time Sheet KN'!FS281-'Time Sheet KN'!FR281)*24</f>
        <v>0</v>
      </c>
      <c r="FQ281" s="105">
        <f t="shared" ref="FQ281:FQ291" si="2452">IF(AND(OR(FS$6="Sen",FS$6="Sel",FS$6="Rab",FS$6="Kam",FS$6="Jum"),SUM(FN281:FP281)&gt;=10),10,
IF(AND(OR(FS$6="Sen",FS$6="Sel",FS$6="Rab",FS$6="Kam",FS$6="Jum"),SUM(FN281:FP281)&lt;10),SUM(FN281:FP281),
IF(AND(FS$6="Sab",SUM(FN281:FP281)&gt;=9),9,
IF(AND(FS$6="Sab",SUM(FN281:FP281)&lt;9),SUM(FN281:FP281),
IF(OR(FS$6="Mgg",FS$6="Hon"),0)))))</f>
        <v>0</v>
      </c>
      <c r="FR281" s="5">
        <f t="shared" ref="FR281:FR291" si="2453">IF(AND(OR(FS$6="Sen",FS$6="Sel",FS$6="Rab",FS$6="Kam",FS$6="Jum"),SUM(FN281:FP281)&gt;=10),SUM(FN281:FP281)-10,
IF(AND(OR(FS$6="Sen",FS$6="Sel",FS$6="Rab",FS$6="Kam",FS$6="Jum"),SUM(FN281:FP281)&lt;10),0,
IF(AND(FS$6="Sab",SUM(FN281:FP281)&gt;=9),SUM(FN281:FP281)-9,
IF(AND(FS$6="Sab",SUM(FN281:FP281)&lt;9),0,
IF(OR(FS$6="Mgg",FS$6="Hon"),SUM(FN281:FP281),0)))))</f>
        <v>0</v>
      </c>
      <c r="FS281" s="5"/>
      <c r="FT281" s="5">
        <f>LOOKUP(FT$6,'Daily Absent'!$O$6:$AX$6,'Daily Absent'!$O281:$AX281)</f>
        <v>0</v>
      </c>
      <c r="FU281" s="104">
        <f>VALUE('Time Sheet KN'!FV281-'Time Sheet KN'!FU281)*24</f>
        <v>0</v>
      </c>
      <c r="FV281" s="104">
        <f>VALUE('Time Sheet KN'!FX281-'Time Sheet KN'!FW281)*24</f>
        <v>0</v>
      </c>
      <c r="FW281" s="104">
        <f>VALUE('Time Sheet KN'!FZ281-'Time Sheet KN'!FY281)*24</f>
        <v>0</v>
      </c>
      <c r="FX281" s="105">
        <f t="shared" ref="FX281:FX291" si="2454">IF(AND(OR(FZ$6="Sen",FZ$6="Sel",FZ$6="Rab",FZ$6="Kam",FZ$6="Jum"),SUM(FU281:FW281)&gt;=10),10,
IF(AND(OR(FZ$6="Sen",FZ$6="Sel",FZ$6="Rab",FZ$6="Kam",FZ$6="Jum"),SUM(FU281:FW281)&lt;10),SUM(FU281:FW281),
IF(AND(FZ$6="Sab",SUM(FU281:FW281)&gt;=9),9,
IF(AND(FZ$6="Sab",SUM(FU281:FW281)&lt;9),SUM(FU281:FW281),
IF(OR(FZ$6="Mgg",FZ$6="Hon"),0)))))</f>
        <v>0</v>
      </c>
      <c r="FY281" s="5">
        <f t="shared" ref="FY281:FY291" si="2455">IF(AND(OR(FZ$6="Sen",FZ$6="Sel",FZ$6="Rab",FZ$6="Kam",FZ$6="Jum"),SUM(FU281:FW281)&gt;=10),SUM(FU281:FW281)-10,
IF(AND(OR(FZ$6="Sen",FZ$6="Sel",FZ$6="Rab",FZ$6="Kam",FZ$6="Jum"),SUM(FU281:FW281)&lt;10),0,
IF(AND(FZ$6="Sab",SUM(FU281:FW281)&gt;=9),SUM(FU281:FW281)-9,
IF(AND(FZ$6="Sab",SUM(FU281:FW281)&lt;9),0,
IF(OR(FZ$6="Mgg",FZ$6="Hon"),SUM(FU281:FW281),0)))))</f>
        <v>0</v>
      </c>
      <c r="FZ281" s="5"/>
      <c r="GA281" s="5">
        <f>LOOKUP(GA$6,'Daily Absent'!$O$6:$AX$6,'Daily Absent'!$O281:$AX281)</f>
        <v>0</v>
      </c>
      <c r="GB281" s="104">
        <f>VALUE('Time Sheet KN'!GC281-'Time Sheet KN'!GB281)*24</f>
        <v>0</v>
      </c>
      <c r="GC281" s="104">
        <f>VALUE('Time Sheet KN'!GE281-'Time Sheet KN'!GD281)*24</f>
        <v>0</v>
      </c>
      <c r="GD281" s="104">
        <f>VALUE('Time Sheet KN'!GG281-'Time Sheet KN'!GF281)*24</f>
        <v>0</v>
      </c>
      <c r="GE281" s="105">
        <f t="shared" ref="GE281:GE291" si="2456">IF(AND(OR(GG$6="Sen",GG$6="Sel",GG$6="Rab",GG$6="Kam",GG$6="Jum"),SUM(GB281:GD281)&gt;=10),10,
IF(AND(OR(GG$6="Sen",GG$6="Sel",GG$6="Rab",GG$6="Kam",GG$6="Jum"),SUM(GB281:GD281)&lt;10),SUM(GB281:GD281),
IF(AND(GG$6="Sab",SUM(GB281:GD281)&gt;=9),9,
IF(AND(GG$6="Sab",SUM(GB281:GD281)&lt;9),SUM(GB281:GD281),
IF(OR(GG$6="Mgg",GG$6="Hon"),0)))))</f>
        <v>0</v>
      </c>
      <c r="GF281" s="5">
        <f t="shared" ref="GF281:GF291" si="2457">IF(AND(OR(GG$6="Sen",GG$6="Sel",GG$6="Rab",GG$6="Kam",GG$6="Jum"),SUM(GB281:GD281)&gt;=10),SUM(GB281:GD281)-10,
IF(AND(OR(GG$6="Sen",GG$6="Sel",GG$6="Rab",GG$6="Kam",GG$6="Jum"),SUM(GB281:GD281)&lt;10),0,
IF(AND(GG$6="Sab",SUM(GB281:GD281)&gt;=9),SUM(GB281:GD281)-9,
IF(AND(GG$6="Sab",SUM(GB281:GD281)&lt;9),0,
IF(OR(GG$6="Mgg",GG$6="Hon"),SUM(GB281:GD281),0)))))</f>
        <v>0</v>
      </c>
      <c r="GG281" s="5"/>
      <c r="GH281" s="5">
        <f>LOOKUP(GH$6,'Daily Absent'!$O$6:$AX$6,'Daily Absent'!$O281:$AX281)</f>
        <v>0</v>
      </c>
      <c r="GI281" s="104">
        <f>VALUE('Time Sheet KN'!GJ281-'Time Sheet KN'!GI281)*24</f>
        <v>0</v>
      </c>
      <c r="GJ281" s="104">
        <f>VALUE('Time Sheet KN'!GL281-'Time Sheet KN'!GK281)*24</f>
        <v>0</v>
      </c>
      <c r="GK281" s="104">
        <f>VALUE('Time Sheet KN'!GN281-'Time Sheet KN'!GM281)*24</f>
        <v>0</v>
      </c>
      <c r="GL281" s="105">
        <f t="shared" ref="GL281:GL291" si="2458">IF(AND(OR(GN$6="Sen",GN$6="Sel",GN$6="Rab",GN$6="Kam",GN$6="Jum"),SUM(GI281:GK281)&gt;=10),10,
IF(AND(OR(GN$6="Sen",GN$6="Sel",GN$6="Rab",GN$6="Kam",GN$6="Jum"),SUM(GI281:GK281)&lt;10),SUM(GI281:GK281),
IF(AND(GN$6="Sab",SUM(GI281:GK281)&gt;=9),9,
IF(AND(GN$6="Sab",SUM(GI281:GK281)&lt;9),SUM(GI281:GK281),
IF(OR(GN$6="Mgg",GN$6="Hon"),0)))))</f>
        <v>0</v>
      </c>
      <c r="GM281" s="5">
        <f t="shared" ref="GM281:GM291" si="2459">IF(AND(OR(GN$6="Sen",GN$6="Sel",GN$6="Rab",GN$6="Kam",GN$6="Jum"),SUM(GI281:GK281)&gt;=10),SUM(GI281:GK281)-10,
IF(AND(OR(GN$6="Sen",GN$6="Sel",GN$6="Rab",GN$6="Kam",GN$6="Jum"),SUM(GI281:GK281)&lt;10),0,
IF(AND(GN$6="Sab",SUM(GI281:GK281)&gt;=9),SUM(GI281:GK281)-9,
IF(AND(GN$6="Sab",SUM(GI281:GK281)&lt;9),0,
IF(OR(GN$6="Mgg",GN$6="Hon"),SUM(GI281:GK281),0)))))</f>
        <v>0</v>
      </c>
      <c r="GN281" s="5"/>
      <c r="GO281" s="5">
        <f>LOOKUP(GO$6,'Daily Absent'!$O$6:$AX$6,'Daily Absent'!$O281:$AX281)</f>
        <v>0</v>
      </c>
      <c r="GP281" s="104">
        <f>VALUE('Time Sheet KN'!GQ281-'Time Sheet KN'!GP281)*24</f>
        <v>0</v>
      </c>
      <c r="GQ281" s="104">
        <f>VALUE('Time Sheet KN'!GS281-'Time Sheet KN'!GR281)*24</f>
        <v>0</v>
      </c>
      <c r="GR281" s="104">
        <f>VALUE('Time Sheet KN'!GU281-'Time Sheet KN'!GT281)*24</f>
        <v>0</v>
      </c>
      <c r="GS281" s="105">
        <f t="shared" ref="GS281:GS291" si="2460">IF(AND(OR(GU$6="Sen",GU$6="Sel",GU$6="Rab",GU$6="Kam",GU$6="Jum"),SUM(GP281:GR281)&gt;=10),10,
IF(AND(OR(GU$6="Sen",GU$6="Sel",GU$6="Rab",GU$6="Kam",GU$6="Jum"),SUM(GP281:GR281)&lt;10),SUM(GP281:GR281),
IF(AND(GU$6="Sab",SUM(GP281:GR281)&gt;=9),9,
IF(AND(GU$6="Sab",SUM(GP281:GR281)&lt;9),SUM(GP281:GR281),
IF(OR(GU$6="Mgg",GU$6="Hon"),0)))))</f>
        <v>0</v>
      </c>
      <c r="GT281" s="5">
        <f t="shared" ref="GT281:GT291" si="2461">IF(AND(OR(GU$6="Sen",GU$6="Sel",GU$6="Rab",GU$6="Kam",GU$6="Jum"),SUM(GP281:GR281)&gt;=10),SUM(GP281:GR281)-10,
IF(AND(OR(GU$6="Sen",GU$6="Sel",GU$6="Rab",GU$6="Kam",GU$6="Jum"),SUM(GP281:GR281)&lt;10),0,
IF(AND(GU$6="Sab",SUM(GP281:GR281)&gt;=9),SUM(GP281:GR281)-9,
IF(AND(GU$6="Sab",SUM(GP281:GR281)&lt;9),0,
IF(OR(GU$6="Mgg",GU$6="Hon"),SUM(GP281:GR281),0)))))</f>
        <v>0</v>
      </c>
      <c r="GU281" s="5"/>
      <c r="GV281" s="5">
        <f>LOOKUP(GV$6,'Daily Absent'!$O$6:$AX$6,'Daily Absent'!$O281:$AX281)</f>
        <v>0</v>
      </c>
      <c r="GW281" s="104">
        <f>VALUE('Time Sheet KN'!GX281-'Time Sheet KN'!GW281)*24</f>
        <v>0</v>
      </c>
      <c r="GX281" s="104">
        <f>VALUE('Time Sheet KN'!GZ281-'Time Sheet KN'!GY281)*24</f>
        <v>0</v>
      </c>
      <c r="GY281" s="104">
        <f>VALUE('Time Sheet KN'!HB281-'Time Sheet KN'!HA281)*24</f>
        <v>0</v>
      </c>
      <c r="GZ281" s="105">
        <f t="shared" ref="GZ281:GZ291" si="2462">IF(AND(OR(HB$6="Sen",HB$6="Sel",HB$6="Rab",HB$6="Kam",HB$6="Jum"),SUM(GW281:GY281)&gt;=10),10,
IF(AND(OR(HB$6="Sen",HB$6="Sel",HB$6="Rab",HB$6="Kam",HB$6="Jum"),SUM(GW281:GY281)&lt;10),SUM(GW281:GY281),
IF(AND(HB$6="Sab",SUM(GW281:GY281)&gt;=9),9,
IF(AND(HB$6="Sab",SUM(GW281:GY281)&lt;9),SUM(GW281:GY281),
IF(OR(HB$6="Mgg",HB$6="Hon"),0)))))</f>
        <v>0</v>
      </c>
      <c r="HA281" s="5">
        <f t="shared" ref="HA281:HA291" si="2463">IF(AND(OR(HB$6="Sen",HB$6="Sel",HB$6="Rab",HB$6="Kam",HB$6="Jum"),SUM(GW281:GY281)&gt;=10),SUM(GW281:GY281)-10,
IF(AND(OR(HB$6="Sen",HB$6="Sel",HB$6="Rab",HB$6="Kam",HB$6="Jum"),SUM(GW281:GY281)&lt;10),0,
IF(AND(HB$6="Sab",SUM(GW281:GY281)&gt;=9),SUM(GW281:GY281)-9,
IF(AND(HB$6="Sab",SUM(GW281:GY281)&lt;9),0,
IF(OR(HB$6="Mgg",HB$6="Hon"),SUM(GW281:GY281),0)))))</f>
        <v>0</v>
      </c>
      <c r="HB281" s="5"/>
      <c r="HC281" s="5">
        <f>LOOKUP(HC$6,'Daily Absent'!$O$6:$AX$6,'Daily Absent'!$O281:$AX281)</f>
        <v>0</v>
      </c>
      <c r="HD281" s="104">
        <f>VALUE('Time Sheet KN'!HE281-'Time Sheet KN'!HD281)*24</f>
        <v>0</v>
      </c>
      <c r="HE281" s="104">
        <f>VALUE('Time Sheet KN'!HG281-'Time Sheet KN'!HF281)*24</f>
        <v>0</v>
      </c>
      <c r="HF281" s="104">
        <f>VALUE('Time Sheet KN'!HI281-'Time Sheet KN'!HH281)*24</f>
        <v>0</v>
      </c>
      <c r="HG281" s="105">
        <f t="shared" ref="HG281:HG291" si="2464">IF(AND(OR(HI$6="Sen",HI$6="Sel",HI$6="Rab",HI$6="Kam",HI$6="Jum"),SUM(HD281:HF281)&gt;=10),10,
IF(AND(OR(HI$6="Sen",HI$6="Sel",HI$6="Rab",HI$6="Kam",HI$6="Jum"),SUM(HD281:HF281)&lt;10),SUM(HD281:HF281),
IF(AND(HI$6="Sab",SUM(HD281:HF281)&gt;=9),9,
IF(AND(HI$6="Sab",SUM(HD281:HF281)&lt;9),SUM(HD281:HF281),
IF(OR(HI$6="Mgg",HI$6="Hon"),0)))))</f>
        <v>0</v>
      </c>
      <c r="HH281" s="5">
        <f t="shared" ref="HH281:HH291" si="2465">IF(AND(OR(HI$6="Sen",HI$6="Sel",HI$6="Rab",HI$6="Kam",HI$6="Jum"),SUM(HD281:HF281)&gt;=10),SUM(HD281:HF281)-10,
IF(AND(OR(HI$6="Sen",HI$6="Sel",HI$6="Rab",HI$6="Kam",HI$6="Jum"),SUM(HD281:HF281)&lt;10),0,
IF(AND(HI$6="Sab",SUM(HD281:HF281)&gt;=9),SUM(HD281:HF281)-9,
IF(AND(HI$6="Sab",SUM(HD281:HF281)&lt;9),0,
IF(OR(HI$6="Mgg",HI$6="Hon"),SUM(HD281:HF281),0)))))</f>
        <v>0</v>
      </c>
      <c r="HI281" s="5"/>
      <c r="HJ281" s="5">
        <f>LOOKUP(HJ$6,'Daily Absent'!$O$6:$AX$6,'Daily Absent'!$O281:$AX281)</f>
        <v>0</v>
      </c>
      <c r="HK281" s="104">
        <f>VALUE('Time Sheet KN'!HL281-'Time Sheet KN'!HK281)*24</f>
        <v>0</v>
      </c>
      <c r="HL281" s="104">
        <f>VALUE('Time Sheet KN'!HN281-'Time Sheet KN'!HM281)*24</f>
        <v>0</v>
      </c>
      <c r="HM281" s="104">
        <f>VALUE('Time Sheet KN'!HP281-'Time Sheet KN'!HO281)*24</f>
        <v>0</v>
      </c>
      <c r="HN281" s="105">
        <f t="shared" ref="HN281:HN291" si="2466">IF(AND(OR(HP$6="Sen",HP$6="Sel",HP$6="Rab",HP$6="Kam",HP$6="Jum"),SUM(HK281:HM281)&gt;=10),10,
IF(AND(OR(HP$6="Sen",HP$6="Sel",HP$6="Rab",HP$6="Kam",HP$6="Jum"),SUM(HK281:HM281)&lt;10),SUM(HK281:HM281),
IF(AND(HP$6="Sab",SUM(HK281:HM281)&gt;=9),9,
IF(AND(HP$6="Sab",SUM(HK281:HM281)&lt;9),SUM(HK281:HM281),
IF(OR(HP$6="Mgg",HP$6="Hon"),0)))))</f>
        <v>0</v>
      </c>
      <c r="HO281" s="5">
        <f t="shared" ref="HO281:HO291" si="2467">IF(AND(OR(HP$6="Sen",HP$6="Sel",HP$6="Rab",HP$6="Kam",HP$6="Jum"),SUM(HK281:HM281)&gt;=10),SUM(HK281:HM281)-10,
IF(AND(OR(HP$6="Sen",HP$6="Sel",HP$6="Rab",HP$6="Kam",HP$6="Jum"),SUM(HK281:HM281)&lt;10),0,
IF(AND(HP$6="Sab",SUM(HK281:HM281)&gt;=9),SUM(HK281:HM281)-9,
IF(AND(HP$6="Sab",SUM(HK281:HM281)&lt;9),0,
IF(OR(HP$6="Mgg",HP$6="Hon"),SUM(HK281:HM281),0)))))</f>
        <v>0</v>
      </c>
      <c r="HP281" s="5"/>
      <c r="HQ281" s="5">
        <f>LOOKUP(HQ$6,'Daily Absent'!$O$6:$AX$6,'Daily Absent'!$O281:$AX281)</f>
        <v>0</v>
      </c>
      <c r="HR281" s="104">
        <f>VALUE('Time Sheet KN'!HS281-'Time Sheet KN'!HR281)*24</f>
        <v>0</v>
      </c>
      <c r="HS281" s="104">
        <f>VALUE('Time Sheet KN'!HU281-'Time Sheet KN'!HT281)*24</f>
        <v>0</v>
      </c>
      <c r="HT281" s="104">
        <f>VALUE('Time Sheet KN'!HW281-'Time Sheet KN'!HV281)*24</f>
        <v>0</v>
      </c>
      <c r="HU281" s="105">
        <f t="shared" ref="HU281:HU291" si="2468">IF(AND(OR(HW$6="Sen",HW$6="Sel",HW$6="Rab",HW$6="Kam",HW$6="Jum"),SUM(HR281:HT281)&gt;=10),10,
IF(AND(OR(HW$6="Sen",HW$6="Sel",HW$6="Rab",HW$6="Kam",HW$6="Jum"),SUM(HR281:HT281)&lt;10),SUM(HR281:HT281),
IF(AND(HW$6="Sab",SUM(HR281:HT281)&gt;=9),9,
IF(AND(HW$6="Sab",SUM(HR281:HT281)&lt;9),SUM(HR281:HT281),
IF(OR(HW$6="Mgg",HW$6="Hon"),0)))))</f>
        <v>0</v>
      </c>
      <c r="HV281" s="5">
        <f t="shared" ref="HV281:HV291" si="2469">IF(AND(OR(HW$6="Sen",HW$6="Sel",HW$6="Rab",HW$6="Kam",HW$6="Jum"),SUM(HR281:HT281)&gt;=10),SUM(HR281:HT281)-10,
IF(AND(OR(HW$6="Sen",HW$6="Sel",HW$6="Rab",HW$6="Kam",HW$6="Jum"),SUM(HR281:HT281)&lt;10),0,
IF(AND(HW$6="Sab",SUM(HR281:HT281)&gt;=9),SUM(HR281:HT281)-9,
IF(AND(HW$6="Sab",SUM(HR281:HT281)&lt;9),0,
IF(OR(HW$6="Mgg",HW$6="Hon"),SUM(HR281:HT281),0)))))</f>
        <v>0</v>
      </c>
      <c r="HW281" s="5"/>
      <c r="HX281" s="5">
        <f>LOOKUP(HX$6,'Daily Absent'!$O$6:$AX$6,'Daily Absent'!$O281:$AX281)</f>
        <v>0</v>
      </c>
      <c r="HY281" s="104">
        <f>VALUE('Time Sheet KN'!HZ281-'Time Sheet KN'!HY281)*24</f>
        <v>0</v>
      </c>
      <c r="HZ281" s="104">
        <f>VALUE('Time Sheet KN'!IB281-'Time Sheet KN'!IA281)*24</f>
        <v>0</v>
      </c>
      <c r="IA281" s="104">
        <f>VALUE('Time Sheet KN'!ID281-'Time Sheet KN'!IC281)*24</f>
        <v>0</v>
      </c>
      <c r="IB281" s="105">
        <f t="shared" ref="IB281:IB291" si="2470">IF(AND(OR(ID$6="Sen",ID$6="Sel",ID$6="Rab",ID$6="Kam",ID$6="Jum"),SUM(HY281:IA281)&gt;=10),10,
IF(AND(OR(ID$6="Sen",ID$6="Sel",ID$6="Rab",ID$6="Kam",ID$6="Jum"),SUM(HY281:IA281)&lt;10),SUM(HY281:IA281),
IF(AND(ID$6="Sab",SUM(HY281:IA281)&gt;=9),9,
IF(AND(ID$6="Sab",SUM(HY281:IA281)&lt;9),SUM(HY281:IA281),
IF(OR(ID$6="Mgg",ID$6="Hon"),0)))))</f>
        <v>0</v>
      </c>
      <c r="IC281" s="5">
        <f t="shared" ref="IC281:IC291" si="2471">IF(AND(OR(ID$6="Sen",ID$6="Sel",ID$6="Rab",ID$6="Kam",ID$6="Jum"),SUM(HY281:IA281)&gt;=10),SUM(HY281:IA281)-10,
IF(AND(OR(ID$6="Sen",ID$6="Sel",ID$6="Rab",ID$6="Kam",ID$6="Jum"),SUM(HY281:IA281)&lt;10),0,
IF(AND(ID$6="Sab",SUM(HY281:IA281)&gt;=9),SUM(HY281:IA281)-9,
IF(AND(ID$6="Sab",SUM(HY281:IA281)&lt;9),0,
IF(OR(ID$6="Mgg",ID$6="Hon"),SUM(HY281:IA281),0)))))</f>
        <v>0</v>
      </c>
      <c r="ID281" s="5"/>
      <c r="IE281" s="5">
        <f>LOOKUP(IE$6,'Daily Absent'!$O$6:$AX$6,'Daily Absent'!$O281:$AX281)</f>
        <v>0</v>
      </c>
      <c r="IF281" s="104">
        <f>VALUE('Time Sheet KN'!IG281-'Time Sheet KN'!IF281)*24</f>
        <v>0</v>
      </c>
      <c r="IG281" s="104">
        <f>VALUE('Time Sheet KN'!II281-'Time Sheet KN'!IH281)*24</f>
        <v>0</v>
      </c>
      <c r="IH281" s="104">
        <f>VALUE('Time Sheet KN'!IK281-'Time Sheet KN'!IJ281)*24</f>
        <v>0</v>
      </c>
      <c r="II281" s="105">
        <f t="shared" ref="II281:II291" si="2472">IF(AND(OR(IK$6="Sen",IK$6="Sel",IK$6="Rab",IK$6="Kam",IK$6="Jum"),SUM(IF281:IH281)&gt;=10),10,
IF(AND(OR(IK$6="Sen",IK$6="Sel",IK$6="Rab",IK$6="Kam",IK$6="Jum"),SUM(IF281:IH281)&lt;10),SUM(IF281:IH281),
IF(AND(IK$6="Sab",SUM(IF281:IH281)&gt;=9),9,
IF(AND(IK$6="Sab",SUM(IF281:IH281)&lt;9),SUM(IF281:IH281),
IF(OR(IK$6="Mgg",IK$6="Hon"),0)))))</f>
        <v>0</v>
      </c>
      <c r="IJ281" s="5">
        <f t="shared" ref="IJ281:IJ291" si="2473">IF(AND(OR(IK$6="Sen",IK$6="Sel",IK$6="Rab",IK$6="Kam",IK$6="Jum"),SUM(IF281:IH281)&gt;=10),SUM(IF281:IH281)-10,
IF(AND(OR(IK$6="Sen",IK$6="Sel",IK$6="Rab",IK$6="Kam",IK$6="Jum"),SUM(IF281:IH281)&lt;10),0,
IF(AND(IK$6="Sab",SUM(IF281:IH281)&gt;=9),SUM(IF281:IH281)-9,
IF(AND(IK$6="Sab",SUM(IF281:IH281)&lt;9),0,
IF(OR(IK$6="Mgg",IK$6="Hon"),SUM(IF281:IH281),0)))))</f>
        <v>0</v>
      </c>
      <c r="IK281" s="5"/>
      <c r="IL281" s="5">
        <f>LOOKUP(IL$6,'Daily Absent'!$O$6:$AX$6,'Daily Absent'!$O281:$AX281)</f>
        <v>0</v>
      </c>
      <c r="IM281" s="104">
        <f>VALUE('Time Sheet KN'!IN281-'Time Sheet KN'!IM281)*24</f>
        <v>0</v>
      </c>
      <c r="IN281" s="104">
        <f>VALUE('Time Sheet KN'!IP281-'Time Sheet KN'!IO281)*24</f>
        <v>0</v>
      </c>
      <c r="IO281" s="104">
        <f>VALUE('Time Sheet KN'!IR281-'Time Sheet KN'!IQ281)*24</f>
        <v>0</v>
      </c>
      <c r="IP281" s="105">
        <f t="shared" ref="IP281:IP291" si="2474">IF(AND(OR(IR$6="Sen",IR$6="Sel",IR$6="Rab",IR$6="Kam",IR$6="Jum"),SUM(IM281:IO281)&gt;=10),10,
IF(AND(OR(IR$6="Sen",IR$6="Sel",IR$6="Rab",IR$6="Kam",IR$6="Jum"),SUM(IM281:IO281)&lt;10),SUM(IM281:IO281),
IF(AND(IR$6="Sab",SUM(IM281:IO281)&gt;=9),9,
IF(AND(IR$6="Sab",SUM(IM281:IO281)&lt;9),SUM(IM281:IO281),
IF(OR(IR$6="Mgg",IR$6="Hon"),0)))))</f>
        <v>0</v>
      </c>
      <c r="IQ281" s="5">
        <f t="shared" ref="IQ281:IQ291" si="2475">IF(AND(OR(IR$6="Sen",IR$6="Sel",IR$6="Rab",IR$6="Kam",IR$6="Jum"),SUM(IM281:IO281)&gt;=10),SUM(IM281:IO281)-10,
IF(AND(OR(IR$6="Sen",IR$6="Sel",IR$6="Rab",IR$6="Kam",IR$6="Jum"),SUM(IM281:IO281)&lt;10),0,
IF(AND(IR$6="Sab",SUM(IM281:IO281)&gt;=9),SUM(IM281:IO281)-9,
IF(AND(IR$6="Sab",SUM(IM281:IO281)&lt;9),0,
IF(OR(IR$6="Mgg",IR$6="Hon"),SUM(IM281:IO281),0)))))</f>
        <v>0</v>
      </c>
      <c r="IR281" s="5"/>
      <c r="IS281" s="5">
        <f>LOOKUP(IS$6,'Daily Absent'!$O$6:$AX$6,'Daily Absent'!$O281:$AX281)</f>
        <v>0</v>
      </c>
      <c r="IT281" s="104">
        <f>VALUE('Time Sheet KN'!IU281-'Time Sheet KN'!IT281)*24</f>
        <v>0</v>
      </c>
      <c r="IU281" s="104">
        <f>VALUE('Time Sheet KN'!IW281-'Time Sheet KN'!IV281)*24</f>
        <v>0</v>
      </c>
      <c r="IV281" s="104">
        <f>VALUE('Time Sheet KN'!IY281-'Time Sheet KN'!IX281)*24</f>
        <v>0</v>
      </c>
      <c r="IW281" s="105">
        <f t="shared" ref="IW281:IW291" si="2476">IF(AND(OR(IY$6="Sen",IY$6="Sel",IY$6="Rab",IY$6="Kam",IY$6="Jum"),SUM(IT281:IV281)&gt;=10),10,
IF(AND(OR(IY$6="Sen",IY$6="Sel",IY$6="Rab",IY$6="Kam",IY$6="Jum"),SUM(IT281:IV281)&lt;10),SUM(IT281:IV281),
IF(AND(IY$6="Sab",SUM(IT281:IV281)&gt;=9),9,
IF(AND(IY$6="Sab",SUM(IT281:IV281)&lt;9),SUM(IT281:IV281),
IF(OR(IY$6="Mgg",IY$6="Hon"),0)))))</f>
        <v>0</v>
      </c>
      <c r="IX281" s="5">
        <f t="shared" ref="IX281:IX291" si="2477">IF(AND(OR(IY$6="Sen",IY$6="Sel",IY$6="Rab",IY$6="Kam",IY$6="Jum"),SUM(IT281:IV281)&gt;=10),SUM(IT281:IV281)-10,
IF(AND(OR(IY$6="Sen",IY$6="Sel",IY$6="Rab",IY$6="Kam",IY$6="Jum"),SUM(IT281:IV281)&lt;10),0,
IF(AND(IY$6="Sab",SUM(IT281:IV281)&gt;=9),SUM(IT281:IV281)-9,
IF(AND(IY$6="Sab",SUM(IT281:IV281)&lt;9),0,
IF(OR(IY$6="Mgg",IY$6="Hon"),SUM(IT281:IV281),0)))))</f>
        <v>0</v>
      </c>
      <c r="IY281" s="5"/>
      <c r="IZ281" s="5">
        <f>LOOKUP(IZ$6,'Daily Absent'!$O$6:$AX$6,'Daily Absent'!$O281:$AX281)</f>
        <v>0</v>
      </c>
      <c r="JA281" s="104">
        <f>VALUE('Time Sheet KN'!JB281-'Time Sheet KN'!JA281)*24</f>
        <v>0</v>
      </c>
      <c r="JB281" s="104">
        <f>VALUE('Time Sheet KN'!JD281-'Time Sheet KN'!JC281)*24</f>
        <v>0</v>
      </c>
      <c r="JC281" s="104">
        <f>VALUE('Time Sheet KN'!JF281-'Time Sheet KN'!JE281)*24</f>
        <v>0</v>
      </c>
      <c r="JD281" s="105">
        <f t="shared" ref="JD281:JD291" si="2478">IF(AND(OR(JF$6="Sen",JF$6="Sel",JF$6="Rab",JF$6="Kam",JF$6="Jum"),SUM(JA281:JC281)&gt;=10),10,
IF(AND(OR(JF$6="Sen",JF$6="Sel",JF$6="Rab",JF$6="Kam",JF$6="Jum"),SUM(JA281:JC281)&lt;10),SUM(JA281:JC281),
IF(AND(JF$6="Sab",SUM(JA281:JC281)&gt;=9),9,
IF(AND(JF$6="Sab",SUM(JA281:JC281)&lt;9),SUM(JA281:JC281),
IF(OR(JF$6="Mgg",JF$6="Hon"),0)))))</f>
        <v>0</v>
      </c>
      <c r="JE281" s="5">
        <f t="shared" ref="JE281:JE291" si="2479">IF(AND(OR(JF$6="Sen",JF$6="Sel",JF$6="Rab",JF$6="Kam",JF$6="Jum"),SUM(JA281:JC281)&gt;=10),SUM(JA281:JC281)-10,
IF(AND(OR(JF$6="Sen",JF$6="Sel",JF$6="Rab",JF$6="Kam",JF$6="Jum"),SUM(JA281:JC281)&lt;10),0,
IF(AND(JF$6="Sab",SUM(JA281:JC281)&gt;=9),SUM(JA281:JC281)-9,
IF(AND(JF$6="Sab",SUM(JA281:JC281)&lt;9),0,
IF(OR(JF$6="Mgg",JF$6="Hon"),SUM(JA281:JC281),0)))))</f>
        <v>0</v>
      </c>
      <c r="JF281" s="5"/>
    </row>
    <row r="282" spans="1:266" ht="21" customHeight="1">
      <c r="A282" s="54">
        <f>IF('Master MP Status'!A282&gt;0,'Master MP Status'!A282,"")</f>
        <v>274</v>
      </c>
      <c r="B282" s="5" t="str">
        <f>IF(ISTEXT('Master MP Status'!B282),'Master MP Status'!B282,"")</f>
        <v>DIRECT</v>
      </c>
      <c r="C282" s="153" t="str">
        <f>IF(OR(ISTEXT('Master MP Status'!C282),'Master MP Status'!C282&gt;0),'Master MP Status'!C282,"")</f>
        <v/>
      </c>
      <c r="D282" s="154" t="str">
        <f>IF(OR(ISTEXT('Master MP Status'!D282),'Master MP Status'!D282&gt;0),'Master MP Status'!D282,"")</f>
        <v>KN25395</v>
      </c>
      <c r="E282" s="5" t="str">
        <f>IF(ISTEXT('Master MP Status'!E282),'Master MP Status'!E282,"")</f>
        <v>ARFANDI</v>
      </c>
      <c r="F282" s="5" t="str">
        <f>IF(ISTEXT('Master MP Status'!F282),'Master MP Status'!F282,"")</f>
        <v/>
      </c>
      <c r="G282" s="5" t="str">
        <f>IF(ISTEXT('Master MP Status'!G282),'Master MP Status'!G282,"")</f>
        <v>Local</v>
      </c>
      <c r="H282" s="5" t="str">
        <f>IF(ISTEXT('Master MP Status'!H282),'Master MP Status'!H282,"")</f>
        <v>SIMON S. R</v>
      </c>
      <c r="I282" s="5" t="str">
        <f>IF(ISTEXT('Master MP Status'!I282),'Master MP Status'!I282,"")</f>
        <v>Helper</v>
      </c>
      <c r="J282" s="5" t="str">
        <f>IF(ISTEXT('Master MP Status'!J282),'Master MP Status'!J282,"")</f>
        <v>Helper</v>
      </c>
      <c r="K282" s="9">
        <f>IF(OR('Master MP Status'!K282=0,'Master MP Status'!K282=""),"",'Master MP Status'!K282)</f>
        <v>45859</v>
      </c>
      <c r="L282" s="9">
        <f>IF(OR('Master MP Status'!L282=0,'Master MP Status'!L282=""),"",'Master MP Status'!L282)</f>
        <v>45859</v>
      </c>
      <c r="M282" s="9" t="str">
        <f>IF(OR('Master MP Status'!M282=0,'Master MP Status'!M282=""),"",'Master MP Status'!M282)</f>
        <v/>
      </c>
      <c r="N282" s="5" t="str">
        <f>IF(ISTEXT('Master MP Status'!N282),'Master MP Status'!N282,"")</f>
        <v/>
      </c>
      <c r="O282" s="5">
        <f>LOOKUP(O$6,'Daily Absent'!$O$6:$AX$6,'Daily Absent'!$O282:$AX282)</f>
        <v>0</v>
      </c>
      <c r="P282" s="104">
        <f>VALUE('Time Sheet KN'!Q282-'Time Sheet KN'!P282)*24</f>
        <v>0</v>
      </c>
      <c r="Q282" s="104">
        <f>VALUE('Time Sheet KN'!S282-'Time Sheet KN'!R282)*24</f>
        <v>0</v>
      </c>
      <c r="R282" s="104">
        <f>VALUE('Time Sheet KN'!U282-'Time Sheet KN'!T282)*24</f>
        <v>0</v>
      </c>
      <c r="S282" s="105">
        <f t="shared" si="2408"/>
        <v>0</v>
      </c>
      <c r="T282" s="5">
        <f t="shared" si="2409"/>
        <v>0</v>
      </c>
      <c r="U282" s="5"/>
      <c r="V282" s="5">
        <f>LOOKUP(V$6,'Daily Absent'!$O$6:$AX$6,'Daily Absent'!$O282:$AX282)</f>
        <v>0</v>
      </c>
      <c r="W282" s="104">
        <f>VALUE('Time Sheet KN'!X282-'Time Sheet KN'!W282)*24</f>
        <v>0</v>
      </c>
      <c r="X282" s="104">
        <f>VALUE('Time Sheet KN'!Z282-'Time Sheet KN'!Y282)*24</f>
        <v>0</v>
      </c>
      <c r="Y282" s="104">
        <f>VALUE('Time Sheet KN'!AB282-'Time Sheet KN'!AA282)*24</f>
        <v>0</v>
      </c>
      <c r="Z282" s="105">
        <f t="shared" si="2410"/>
        <v>0</v>
      </c>
      <c r="AA282" s="5">
        <f t="shared" si="2411"/>
        <v>0</v>
      </c>
      <c r="AB282" s="5"/>
      <c r="AC282" s="5">
        <f>LOOKUP(AC$6,'Daily Absent'!$O$6:$AX$6,'Daily Absent'!$O282:$AX282)</f>
        <v>0</v>
      </c>
      <c r="AD282" s="104">
        <f>VALUE('Time Sheet KN'!AE282-'Time Sheet KN'!AD282)*24</f>
        <v>0</v>
      </c>
      <c r="AE282" s="104">
        <f>VALUE('Time Sheet KN'!AG282-'Time Sheet KN'!AF282)*24</f>
        <v>0</v>
      </c>
      <c r="AF282" s="104">
        <f>VALUE('Time Sheet KN'!AI282-'Time Sheet KN'!AH282)*24</f>
        <v>0</v>
      </c>
      <c r="AG282" s="105">
        <f t="shared" si="2412"/>
        <v>0</v>
      </c>
      <c r="AH282" s="5">
        <f t="shared" si="2413"/>
        <v>0</v>
      </c>
      <c r="AI282" s="5"/>
      <c r="AJ282" s="5">
        <f>LOOKUP(AJ$6,'Daily Absent'!$O$6:$AX$6,'Daily Absent'!$O282:$AX282)</f>
        <v>0</v>
      </c>
      <c r="AK282" s="104">
        <f>VALUE('Time Sheet KN'!AL282-'Time Sheet KN'!AK282)*24</f>
        <v>0</v>
      </c>
      <c r="AL282" s="104">
        <f>VALUE('Time Sheet KN'!AN282-'Time Sheet KN'!AM282)*24</f>
        <v>0</v>
      </c>
      <c r="AM282" s="104">
        <f>VALUE('Time Sheet KN'!AP282-'Time Sheet KN'!AO282)*24</f>
        <v>0</v>
      </c>
      <c r="AN282" s="105">
        <f t="shared" si="2414"/>
        <v>0</v>
      </c>
      <c r="AO282" s="5">
        <f t="shared" si="2415"/>
        <v>0</v>
      </c>
      <c r="AP282" s="5"/>
      <c r="AQ282" s="5">
        <f>LOOKUP(AQ$6,'Daily Absent'!$O$6:$AX$6,'Daily Absent'!$O282:$AX282)</f>
        <v>0</v>
      </c>
      <c r="AR282" s="104">
        <f>VALUE('Time Sheet KN'!AS282-'Time Sheet KN'!AR282)*24</f>
        <v>0</v>
      </c>
      <c r="AS282" s="104">
        <f>VALUE('Time Sheet KN'!AU282-'Time Sheet KN'!AT282)*24</f>
        <v>0</v>
      </c>
      <c r="AT282" s="104">
        <f>VALUE('Time Sheet KN'!AW282-'Time Sheet KN'!AV282)*24</f>
        <v>0</v>
      </c>
      <c r="AU282" s="105">
        <f t="shared" si="2416"/>
        <v>0</v>
      </c>
      <c r="AV282" s="5">
        <f t="shared" si="2417"/>
        <v>0</v>
      </c>
      <c r="AW282" s="5"/>
      <c r="AX282" s="5">
        <f>LOOKUP(AX$6,'Daily Absent'!$O$6:$AX$6,'Daily Absent'!$O282:$AX282)</f>
        <v>0</v>
      </c>
      <c r="AY282" s="104">
        <f>VALUE('Time Sheet KN'!AZ282-'Time Sheet KN'!AY282)*24</f>
        <v>0</v>
      </c>
      <c r="AZ282" s="104">
        <f>VALUE('Time Sheet KN'!BB282-'Time Sheet KN'!BA282)*24</f>
        <v>0</v>
      </c>
      <c r="BA282" s="104">
        <f>VALUE('Time Sheet KN'!BD282-'Time Sheet KN'!BC282)*24</f>
        <v>0</v>
      </c>
      <c r="BB282" s="105">
        <f t="shared" si="2418"/>
        <v>0</v>
      </c>
      <c r="BC282" s="5">
        <f t="shared" si="2419"/>
        <v>0</v>
      </c>
      <c r="BD282" s="5"/>
      <c r="BE282" s="5">
        <f>LOOKUP(BE$6,'Daily Absent'!$O$6:$AX$6,'Daily Absent'!$O282:$AX282)</f>
        <v>0</v>
      </c>
      <c r="BF282" s="104">
        <f>VALUE('Time Sheet KN'!BG282-'Time Sheet KN'!BF282)*24</f>
        <v>0</v>
      </c>
      <c r="BG282" s="104">
        <f>VALUE('Time Sheet KN'!BI282-'Time Sheet KN'!BH282)*24</f>
        <v>0</v>
      </c>
      <c r="BH282" s="104">
        <f>VALUE('Time Sheet KN'!BK282-'Time Sheet KN'!BJ282)*24</f>
        <v>0</v>
      </c>
      <c r="BI282" s="105">
        <f t="shared" si="2420"/>
        <v>0</v>
      </c>
      <c r="BJ282" s="5">
        <f t="shared" si="2421"/>
        <v>0</v>
      </c>
      <c r="BK282" s="5"/>
      <c r="BL282" s="5">
        <f>LOOKUP(BL$6,'Daily Absent'!$O$6:$AX$6,'Daily Absent'!$O282:$AX282)</f>
        <v>0</v>
      </c>
      <c r="BM282" s="104">
        <f>VALUE('Time Sheet KN'!BN282-'Time Sheet KN'!BM282)*24</f>
        <v>0</v>
      </c>
      <c r="BN282" s="104">
        <f>VALUE('Time Sheet KN'!BP282-'Time Sheet KN'!BO282)*24</f>
        <v>0</v>
      </c>
      <c r="BO282" s="104">
        <f>VALUE('Time Sheet KN'!BR282-'Time Sheet KN'!BQ282)*24</f>
        <v>0</v>
      </c>
      <c r="BP282" s="105">
        <f t="shared" si="2422"/>
        <v>0</v>
      </c>
      <c r="BQ282" s="5">
        <f t="shared" si="2423"/>
        <v>0</v>
      </c>
      <c r="BR282" s="5"/>
      <c r="BS282" s="5">
        <f>LOOKUP(BS$6,'Daily Absent'!$O$6:$AX$6,'Daily Absent'!$O282:$AX282)</f>
        <v>0</v>
      </c>
      <c r="BT282" s="104">
        <f>VALUE('Time Sheet KN'!BU282-'Time Sheet KN'!BT282)*24</f>
        <v>0</v>
      </c>
      <c r="BU282" s="104">
        <f>VALUE('Time Sheet KN'!BW282-'Time Sheet KN'!BV282)*24</f>
        <v>0</v>
      </c>
      <c r="BV282" s="104">
        <f>VALUE('Time Sheet KN'!BY282-'Time Sheet KN'!BX282)*24</f>
        <v>0</v>
      </c>
      <c r="BW282" s="105">
        <f t="shared" si="2424"/>
        <v>0</v>
      </c>
      <c r="BX282" s="5">
        <f t="shared" si="2425"/>
        <v>0</v>
      </c>
      <c r="BY282" s="5"/>
      <c r="BZ282" s="5">
        <f>LOOKUP(BZ$6,'Daily Absent'!$O$6:$AX$6,'Daily Absent'!$O282:$AX282)</f>
        <v>0</v>
      </c>
      <c r="CA282" s="104">
        <f>VALUE('Time Sheet KN'!CB282-'Time Sheet KN'!CA282)*24</f>
        <v>0</v>
      </c>
      <c r="CB282" s="104">
        <f>VALUE('Time Sheet KN'!CD282-'Time Sheet KN'!CC282)*24</f>
        <v>0</v>
      </c>
      <c r="CC282" s="104">
        <f>VALUE('Time Sheet KN'!CF282-'Time Sheet KN'!CE282)*24</f>
        <v>0</v>
      </c>
      <c r="CD282" s="105">
        <f t="shared" si="2426"/>
        <v>0</v>
      </c>
      <c r="CE282" s="5">
        <f t="shared" si="2427"/>
        <v>0</v>
      </c>
      <c r="CF282" s="5"/>
      <c r="CG282" s="5">
        <f>LOOKUP(CG$6,'Daily Absent'!$O$6:$AX$6,'Daily Absent'!$O282:$AX282)</f>
        <v>0</v>
      </c>
      <c r="CH282" s="104">
        <f>VALUE('Time Sheet KN'!CI282-'Time Sheet KN'!CH282)*24</f>
        <v>0</v>
      </c>
      <c r="CI282" s="104">
        <f>VALUE('Time Sheet KN'!CK282-'Time Sheet KN'!CJ282)*24</f>
        <v>0</v>
      </c>
      <c r="CJ282" s="104">
        <f>VALUE('Time Sheet KN'!CM282-'Time Sheet KN'!CL282)*24</f>
        <v>0</v>
      </c>
      <c r="CK282" s="105">
        <f t="shared" si="2428"/>
        <v>0</v>
      </c>
      <c r="CL282" s="5">
        <f t="shared" si="2429"/>
        <v>0</v>
      </c>
      <c r="CM282" s="5"/>
      <c r="CN282" s="5">
        <f>LOOKUP(CN$6,'Daily Absent'!$O$6:$AX$6,'Daily Absent'!$O282:$AX282)</f>
        <v>0</v>
      </c>
      <c r="CO282" s="104">
        <f>VALUE('Time Sheet KN'!CP282-'Time Sheet KN'!CO282)*24</f>
        <v>0</v>
      </c>
      <c r="CP282" s="104">
        <f>VALUE('Time Sheet KN'!CR282-'Time Sheet KN'!CQ282)*24</f>
        <v>0</v>
      </c>
      <c r="CQ282" s="104">
        <f>VALUE('Time Sheet KN'!CT282-'Time Sheet KN'!CS282)*24</f>
        <v>0</v>
      </c>
      <c r="CR282" s="105">
        <f t="shared" si="2430"/>
        <v>0</v>
      </c>
      <c r="CS282" s="5">
        <f t="shared" si="2431"/>
        <v>0</v>
      </c>
      <c r="CT282" s="5"/>
      <c r="CU282" s="5">
        <f>LOOKUP(CU$6,'Daily Absent'!$O$6:$AX$6,'Daily Absent'!$O282:$AX282)</f>
        <v>0</v>
      </c>
      <c r="CV282" s="104">
        <f>VALUE('Time Sheet KN'!CW282-'Time Sheet KN'!CV282)*24</f>
        <v>0</v>
      </c>
      <c r="CW282" s="104">
        <f>VALUE('Time Sheet KN'!CY282-'Time Sheet KN'!CX282)*24</f>
        <v>0</v>
      </c>
      <c r="CX282" s="104">
        <f>VALUE('Time Sheet KN'!DA282-'Time Sheet KN'!CZ282)*24</f>
        <v>0</v>
      </c>
      <c r="CY282" s="105">
        <f t="shared" si="2432"/>
        <v>0</v>
      </c>
      <c r="CZ282" s="5">
        <f t="shared" si="2433"/>
        <v>0</v>
      </c>
      <c r="DA282" s="5"/>
      <c r="DB282" s="5">
        <f>LOOKUP(DB$6,'Daily Absent'!$O$6:$AX$6,'Daily Absent'!$O282:$AX282)</f>
        <v>0</v>
      </c>
      <c r="DC282" s="104">
        <f>VALUE('Time Sheet KN'!DD282-'Time Sheet KN'!DC282)*24</f>
        <v>0</v>
      </c>
      <c r="DD282" s="104">
        <f>VALUE('Time Sheet KN'!DF282-'Time Sheet KN'!DE282)*24</f>
        <v>0</v>
      </c>
      <c r="DE282" s="104">
        <f>VALUE('Time Sheet KN'!DH282-'Time Sheet KN'!DG282)*24</f>
        <v>0</v>
      </c>
      <c r="DF282" s="105">
        <f t="shared" si="2434"/>
        <v>0</v>
      </c>
      <c r="DG282" s="5">
        <f t="shared" si="2435"/>
        <v>0</v>
      </c>
      <c r="DH282" s="5"/>
      <c r="DI282" s="5">
        <f>LOOKUP(DI$6,'Daily Absent'!$O$6:$AX$6,'Daily Absent'!$O282:$AX282)</f>
        <v>0</v>
      </c>
      <c r="DJ282" s="104">
        <f>VALUE('Time Sheet KN'!DK282-'Time Sheet KN'!DJ282)*24</f>
        <v>0</v>
      </c>
      <c r="DK282" s="104">
        <f>VALUE('Time Sheet KN'!DM282-'Time Sheet KN'!DL282)*24</f>
        <v>0</v>
      </c>
      <c r="DL282" s="104">
        <f>VALUE('Time Sheet KN'!DO282-'Time Sheet KN'!DN282)*24</f>
        <v>0</v>
      </c>
      <c r="DM282" s="105">
        <f t="shared" si="2436"/>
        <v>0</v>
      </c>
      <c r="DN282" s="5">
        <f t="shared" si="2437"/>
        <v>0</v>
      </c>
      <c r="DO282" s="5"/>
      <c r="DP282" s="5">
        <f>LOOKUP(DP$6,'Daily Absent'!$O$6:$AX$6,'Daily Absent'!$O282:$AX282)</f>
        <v>0</v>
      </c>
      <c r="DQ282" s="104">
        <f>VALUE('Time Sheet KN'!DR282-'Time Sheet KN'!DQ282)*24</f>
        <v>0</v>
      </c>
      <c r="DR282" s="104">
        <f>VALUE('Time Sheet KN'!DT282-'Time Sheet KN'!DS282)*24</f>
        <v>0</v>
      </c>
      <c r="DS282" s="104">
        <f>VALUE('Time Sheet KN'!DV282-'Time Sheet KN'!DU282)*24</f>
        <v>0</v>
      </c>
      <c r="DT282" s="105">
        <f t="shared" si="2438"/>
        <v>0</v>
      </c>
      <c r="DU282" s="5">
        <f t="shared" si="2439"/>
        <v>0</v>
      </c>
      <c r="DV282" s="5"/>
      <c r="DW282" s="5">
        <f>LOOKUP(DW$6,'Daily Absent'!$O$6:$AX$6,'Daily Absent'!$O282:$AX282)</f>
        <v>0</v>
      </c>
      <c r="DX282" s="104">
        <f>VALUE('Time Sheet KN'!DY282-'Time Sheet KN'!DX282)*24</f>
        <v>0</v>
      </c>
      <c r="DY282" s="104">
        <f>VALUE('Time Sheet KN'!EA282-'Time Sheet KN'!DZ282)*24</f>
        <v>0</v>
      </c>
      <c r="DZ282" s="104">
        <f>VALUE('Time Sheet KN'!EC282-'Time Sheet KN'!EB282)*24</f>
        <v>0</v>
      </c>
      <c r="EA282" s="105">
        <f t="shared" si="2440"/>
        <v>0</v>
      </c>
      <c r="EB282" s="5">
        <f t="shared" si="2441"/>
        <v>0</v>
      </c>
      <c r="EC282" s="5"/>
      <c r="ED282" s="5">
        <f>LOOKUP(ED$6,'Daily Absent'!$O$6:$AX$6,'Daily Absent'!$O282:$AX282)</f>
        <v>0</v>
      </c>
      <c r="EE282" s="104">
        <f>VALUE('Time Sheet KN'!EF282-'Time Sheet KN'!EE282)*24</f>
        <v>0</v>
      </c>
      <c r="EF282" s="104">
        <f>VALUE('Time Sheet KN'!EH282-'Time Sheet KN'!EG282)*24</f>
        <v>0</v>
      </c>
      <c r="EG282" s="104">
        <f>VALUE('Time Sheet KN'!EJ282-'Time Sheet KN'!EI282)*24</f>
        <v>0</v>
      </c>
      <c r="EH282" s="105">
        <f t="shared" si="2442"/>
        <v>0</v>
      </c>
      <c r="EI282" s="5">
        <f t="shared" si="2443"/>
        <v>0</v>
      </c>
      <c r="EJ282" s="5"/>
      <c r="EK282" s="5">
        <f>LOOKUP(EK$6,'Daily Absent'!$O$6:$AX$6,'Daily Absent'!$O282:$AX282)</f>
        <v>0</v>
      </c>
      <c r="EL282" s="104">
        <f>VALUE('Time Sheet KN'!EM282-'Time Sheet KN'!EL282)*24</f>
        <v>0</v>
      </c>
      <c r="EM282" s="104">
        <f>VALUE('Time Sheet KN'!EO282-'Time Sheet KN'!EN282)*24</f>
        <v>0</v>
      </c>
      <c r="EN282" s="104">
        <f>VALUE('Time Sheet KN'!EQ282-'Time Sheet KN'!EP282)*24</f>
        <v>0</v>
      </c>
      <c r="EO282" s="105">
        <f t="shared" si="2444"/>
        <v>0</v>
      </c>
      <c r="EP282" s="5">
        <f t="shared" si="2445"/>
        <v>0</v>
      </c>
      <c r="EQ282" s="5"/>
      <c r="ER282" s="5">
        <f>LOOKUP(ER$6,'Daily Absent'!$O$6:$AX$6,'Daily Absent'!$O282:$AX282)</f>
        <v>0</v>
      </c>
      <c r="ES282" s="104">
        <f>VALUE('Time Sheet KN'!ET282-'Time Sheet KN'!ES282)*24</f>
        <v>0</v>
      </c>
      <c r="ET282" s="104">
        <f>VALUE('Time Sheet KN'!EV282-'Time Sheet KN'!EU282)*24</f>
        <v>0</v>
      </c>
      <c r="EU282" s="104">
        <f>VALUE('Time Sheet KN'!EX282-'Time Sheet KN'!EW282)*24</f>
        <v>0</v>
      </c>
      <c r="EV282" s="105">
        <f t="shared" si="2446"/>
        <v>0</v>
      </c>
      <c r="EW282" s="5">
        <f t="shared" si="2447"/>
        <v>0</v>
      </c>
      <c r="EX282" s="5"/>
      <c r="EY282" s="5">
        <f>LOOKUP(EY$6,'Daily Absent'!$O$6:$AX$6,'Daily Absent'!$O282:$AX282)</f>
        <v>1</v>
      </c>
      <c r="EZ282" s="104">
        <f>VALUE('Time Sheet KN'!FA282-'Time Sheet KN'!EZ282)*24</f>
        <v>5</v>
      </c>
      <c r="FA282" s="104">
        <f>VALUE('Time Sheet KN'!FC282-'Time Sheet KN'!FB282)*24</f>
        <v>5.0000000000000009</v>
      </c>
      <c r="FB282" s="104">
        <f>VALUE('Time Sheet KN'!FE282-'Time Sheet KN'!FD282)*24</f>
        <v>0</v>
      </c>
      <c r="FC282" s="105">
        <f t="shared" si="2448"/>
        <v>10</v>
      </c>
      <c r="FD282" s="5">
        <f t="shared" si="2449"/>
        <v>0</v>
      </c>
      <c r="FE282" s="5"/>
      <c r="FF282" s="5">
        <f>LOOKUP(FF$6,'Daily Absent'!$O$6:$AX$6,'Daily Absent'!$O282:$AX282)</f>
        <v>1</v>
      </c>
      <c r="FG282" s="104">
        <f>VALUE('Time Sheet KN'!FH282-'Time Sheet KN'!FG282)*24</f>
        <v>0</v>
      </c>
      <c r="FH282" s="104">
        <f>VALUE('Time Sheet KN'!FJ282-'Time Sheet KN'!FI282)*24</f>
        <v>0</v>
      </c>
      <c r="FI282" s="104">
        <f>VALUE('Time Sheet KN'!FL282-'Time Sheet KN'!FK282)*24</f>
        <v>0</v>
      </c>
      <c r="FJ282" s="105">
        <f t="shared" si="2450"/>
        <v>0</v>
      </c>
      <c r="FK282" s="5">
        <f t="shared" si="2451"/>
        <v>0</v>
      </c>
      <c r="FL282" s="5"/>
      <c r="FM282" s="5">
        <f>LOOKUP(FM$6,'Daily Absent'!$O$6:$AX$6,'Daily Absent'!$O282:$AX282)</f>
        <v>0</v>
      </c>
      <c r="FN282" s="104">
        <f>VALUE('Time Sheet KN'!FO282-'Time Sheet KN'!FN282)*24</f>
        <v>0</v>
      </c>
      <c r="FO282" s="104">
        <f>VALUE('Time Sheet KN'!FQ282-'Time Sheet KN'!FP282)*24</f>
        <v>0</v>
      </c>
      <c r="FP282" s="104">
        <f>VALUE('Time Sheet KN'!FS282-'Time Sheet KN'!FR282)*24</f>
        <v>0</v>
      </c>
      <c r="FQ282" s="105">
        <f t="shared" si="2452"/>
        <v>0</v>
      </c>
      <c r="FR282" s="5">
        <f t="shared" si="2453"/>
        <v>0</v>
      </c>
      <c r="FS282" s="5"/>
      <c r="FT282" s="5">
        <f>LOOKUP(FT$6,'Daily Absent'!$O$6:$AX$6,'Daily Absent'!$O282:$AX282)</f>
        <v>0</v>
      </c>
      <c r="FU282" s="104">
        <f>VALUE('Time Sheet KN'!FV282-'Time Sheet KN'!FU282)*24</f>
        <v>0</v>
      </c>
      <c r="FV282" s="104">
        <f>VALUE('Time Sheet KN'!FX282-'Time Sheet KN'!FW282)*24</f>
        <v>0</v>
      </c>
      <c r="FW282" s="104">
        <f>VALUE('Time Sheet KN'!FZ282-'Time Sheet KN'!FY282)*24</f>
        <v>0</v>
      </c>
      <c r="FX282" s="105">
        <f t="shared" si="2454"/>
        <v>0</v>
      </c>
      <c r="FY282" s="5">
        <f t="shared" si="2455"/>
        <v>0</v>
      </c>
      <c r="FZ282" s="5"/>
      <c r="GA282" s="5">
        <f>LOOKUP(GA$6,'Daily Absent'!$O$6:$AX$6,'Daily Absent'!$O282:$AX282)</f>
        <v>0</v>
      </c>
      <c r="GB282" s="104">
        <f>VALUE('Time Sheet KN'!GC282-'Time Sheet KN'!GB282)*24</f>
        <v>0</v>
      </c>
      <c r="GC282" s="104">
        <f>VALUE('Time Sheet KN'!GE282-'Time Sheet KN'!GD282)*24</f>
        <v>0</v>
      </c>
      <c r="GD282" s="104">
        <f>VALUE('Time Sheet KN'!GG282-'Time Sheet KN'!GF282)*24</f>
        <v>0</v>
      </c>
      <c r="GE282" s="105">
        <f t="shared" si="2456"/>
        <v>0</v>
      </c>
      <c r="GF282" s="5">
        <f t="shared" si="2457"/>
        <v>0</v>
      </c>
      <c r="GG282" s="5"/>
      <c r="GH282" s="5">
        <f>LOOKUP(GH$6,'Daily Absent'!$O$6:$AX$6,'Daily Absent'!$O282:$AX282)</f>
        <v>0</v>
      </c>
      <c r="GI282" s="104">
        <f>VALUE('Time Sheet KN'!GJ282-'Time Sheet KN'!GI282)*24</f>
        <v>0</v>
      </c>
      <c r="GJ282" s="104">
        <f>VALUE('Time Sheet KN'!GL282-'Time Sheet KN'!GK282)*24</f>
        <v>0</v>
      </c>
      <c r="GK282" s="104">
        <f>VALUE('Time Sheet KN'!GN282-'Time Sheet KN'!GM282)*24</f>
        <v>0</v>
      </c>
      <c r="GL282" s="105">
        <f t="shared" si="2458"/>
        <v>0</v>
      </c>
      <c r="GM282" s="5">
        <f t="shared" si="2459"/>
        <v>0</v>
      </c>
      <c r="GN282" s="5"/>
      <c r="GO282" s="5">
        <f>LOOKUP(GO$6,'Daily Absent'!$O$6:$AX$6,'Daily Absent'!$O282:$AX282)</f>
        <v>0</v>
      </c>
      <c r="GP282" s="104">
        <f>VALUE('Time Sheet KN'!GQ282-'Time Sheet KN'!GP282)*24</f>
        <v>0</v>
      </c>
      <c r="GQ282" s="104">
        <f>VALUE('Time Sheet KN'!GS282-'Time Sheet KN'!GR282)*24</f>
        <v>0</v>
      </c>
      <c r="GR282" s="104">
        <f>VALUE('Time Sheet KN'!GU282-'Time Sheet KN'!GT282)*24</f>
        <v>0</v>
      </c>
      <c r="GS282" s="105">
        <f t="shared" si="2460"/>
        <v>0</v>
      </c>
      <c r="GT282" s="5">
        <f t="shared" si="2461"/>
        <v>0</v>
      </c>
      <c r="GU282" s="5"/>
      <c r="GV282" s="5">
        <f>LOOKUP(GV$6,'Daily Absent'!$O$6:$AX$6,'Daily Absent'!$O282:$AX282)</f>
        <v>0</v>
      </c>
      <c r="GW282" s="104">
        <f>VALUE('Time Sheet KN'!GX282-'Time Sheet KN'!GW282)*24</f>
        <v>0</v>
      </c>
      <c r="GX282" s="104">
        <f>VALUE('Time Sheet KN'!GZ282-'Time Sheet KN'!GY282)*24</f>
        <v>0</v>
      </c>
      <c r="GY282" s="104">
        <f>VALUE('Time Sheet KN'!HB282-'Time Sheet KN'!HA282)*24</f>
        <v>0</v>
      </c>
      <c r="GZ282" s="105">
        <f t="shared" si="2462"/>
        <v>0</v>
      </c>
      <c r="HA282" s="5">
        <f t="shared" si="2463"/>
        <v>0</v>
      </c>
      <c r="HB282" s="5"/>
      <c r="HC282" s="5">
        <f>LOOKUP(HC$6,'Daily Absent'!$O$6:$AX$6,'Daily Absent'!$O282:$AX282)</f>
        <v>0</v>
      </c>
      <c r="HD282" s="104">
        <f>VALUE('Time Sheet KN'!HE282-'Time Sheet KN'!HD282)*24</f>
        <v>0</v>
      </c>
      <c r="HE282" s="104">
        <f>VALUE('Time Sheet KN'!HG282-'Time Sheet KN'!HF282)*24</f>
        <v>0</v>
      </c>
      <c r="HF282" s="104">
        <f>VALUE('Time Sheet KN'!HI282-'Time Sheet KN'!HH282)*24</f>
        <v>0</v>
      </c>
      <c r="HG282" s="105">
        <f t="shared" si="2464"/>
        <v>0</v>
      </c>
      <c r="HH282" s="5">
        <f t="shared" si="2465"/>
        <v>0</v>
      </c>
      <c r="HI282" s="5"/>
      <c r="HJ282" s="5">
        <f>LOOKUP(HJ$6,'Daily Absent'!$O$6:$AX$6,'Daily Absent'!$O282:$AX282)</f>
        <v>0</v>
      </c>
      <c r="HK282" s="104">
        <f>VALUE('Time Sheet KN'!HL282-'Time Sheet KN'!HK282)*24</f>
        <v>0</v>
      </c>
      <c r="HL282" s="104">
        <f>VALUE('Time Sheet KN'!HN282-'Time Sheet KN'!HM282)*24</f>
        <v>0</v>
      </c>
      <c r="HM282" s="104">
        <f>VALUE('Time Sheet KN'!HP282-'Time Sheet KN'!HO282)*24</f>
        <v>0</v>
      </c>
      <c r="HN282" s="105">
        <f t="shared" si="2466"/>
        <v>0</v>
      </c>
      <c r="HO282" s="5">
        <f t="shared" si="2467"/>
        <v>0</v>
      </c>
      <c r="HP282" s="5"/>
      <c r="HQ282" s="5">
        <f>LOOKUP(HQ$6,'Daily Absent'!$O$6:$AX$6,'Daily Absent'!$O282:$AX282)</f>
        <v>0</v>
      </c>
      <c r="HR282" s="104">
        <f>VALUE('Time Sheet KN'!HS282-'Time Sheet KN'!HR282)*24</f>
        <v>0</v>
      </c>
      <c r="HS282" s="104">
        <f>VALUE('Time Sheet KN'!HU282-'Time Sheet KN'!HT282)*24</f>
        <v>0</v>
      </c>
      <c r="HT282" s="104">
        <f>VALUE('Time Sheet KN'!HW282-'Time Sheet KN'!HV282)*24</f>
        <v>0</v>
      </c>
      <c r="HU282" s="105">
        <f t="shared" si="2468"/>
        <v>0</v>
      </c>
      <c r="HV282" s="5">
        <f t="shared" si="2469"/>
        <v>0</v>
      </c>
      <c r="HW282" s="5"/>
      <c r="HX282" s="5">
        <f>LOOKUP(HX$6,'Daily Absent'!$O$6:$AX$6,'Daily Absent'!$O282:$AX282)</f>
        <v>0</v>
      </c>
      <c r="HY282" s="104">
        <f>VALUE('Time Sheet KN'!HZ282-'Time Sheet KN'!HY282)*24</f>
        <v>0</v>
      </c>
      <c r="HZ282" s="104">
        <f>VALUE('Time Sheet KN'!IB282-'Time Sheet KN'!IA282)*24</f>
        <v>0</v>
      </c>
      <c r="IA282" s="104">
        <f>VALUE('Time Sheet KN'!ID282-'Time Sheet KN'!IC282)*24</f>
        <v>0</v>
      </c>
      <c r="IB282" s="105">
        <f t="shared" si="2470"/>
        <v>0</v>
      </c>
      <c r="IC282" s="5">
        <f t="shared" si="2471"/>
        <v>0</v>
      </c>
      <c r="ID282" s="5"/>
      <c r="IE282" s="5">
        <f>LOOKUP(IE$6,'Daily Absent'!$O$6:$AX$6,'Daily Absent'!$O282:$AX282)</f>
        <v>0</v>
      </c>
      <c r="IF282" s="104">
        <f>VALUE('Time Sheet KN'!IG282-'Time Sheet KN'!IF282)*24</f>
        <v>0</v>
      </c>
      <c r="IG282" s="104">
        <f>VALUE('Time Sheet KN'!II282-'Time Sheet KN'!IH282)*24</f>
        <v>0</v>
      </c>
      <c r="IH282" s="104">
        <f>VALUE('Time Sheet KN'!IK282-'Time Sheet KN'!IJ282)*24</f>
        <v>0</v>
      </c>
      <c r="II282" s="105">
        <f t="shared" si="2472"/>
        <v>0</v>
      </c>
      <c r="IJ282" s="5">
        <f t="shared" si="2473"/>
        <v>0</v>
      </c>
      <c r="IK282" s="5"/>
      <c r="IL282" s="5">
        <f>LOOKUP(IL$6,'Daily Absent'!$O$6:$AX$6,'Daily Absent'!$O282:$AX282)</f>
        <v>0</v>
      </c>
      <c r="IM282" s="104">
        <f>VALUE('Time Sheet KN'!IN282-'Time Sheet KN'!IM282)*24</f>
        <v>0</v>
      </c>
      <c r="IN282" s="104">
        <f>VALUE('Time Sheet KN'!IP282-'Time Sheet KN'!IO282)*24</f>
        <v>0</v>
      </c>
      <c r="IO282" s="104">
        <f>VALUE('Time Sheet KN'!IR282-'Time Sheet KN'!IQ282)*24</f>
        <v>0</v>
      </c>
      <c r="IP282" s="105">
        <f t="shared" si="2474"/>
        <v>0</v>
      </c>
      <c r="IQ282" s="5">
        <f t="shared" si="2475"/>
        <v>0</v>
      </c>
      <c r="IR282" s="5"/>
      <c r="IS282" s="5">
        <f>LOOKUP(IS$6,'Daily Absent'!$O$6:$AX$6,'Daily Absent'!$O282:$AX282)</f>
        <v>0</v>
      </c>
      <c r="IT282" s="104">
        <f>VALUE('Time Sheet KN'!IU282-'Time Sheet KN'!IT282)*24</f>
        <v>0</v>
      </c>
      <c r="IU282" s="104">
        <f>VALUE('Time Sheet KN'!IW282-'Time Sheet KN'!IV282)*24</f>
        <v>0</v>
      </c>
      <c r="IV282" s="104">
        <f>VALUE('Time Sheet KN'!IY282-'Time Sheet KN'!IX282)*24</f>
        <v>0</v>
      </c>
      <c r="IW282" s="105">
        <f t="shared" si="2476"/>
        <v>0</v>
      </c>
      <c r="IX282" s="5">
        <f t="shared" si="2477"/>
        <v>0</v>
      </c>
      <c r="IY282" s="5"/>
      <c r="IZ282" s="5">
        <f>LOOKUP(IZ$6,'Daily Absent'!$O$6:$AX$6,'Daily Absent'!$O282:$AX282)</f>
        <v>0</v>
      </c>
      <c r="JA282" s="104">
        <f>VALUE('Time Sheet KN'!JB282-'Time Sheet KN'!JA282)*24</f>
        <v>0</v>
      </c>
      <c r="JB282" s="104">
        <f>VALUE('Time Sheet KN'!JD282-'Time Sheet KN'!JC282)*24</f>
        <v>0</v>
      </c>
      <c r="JC282" s="104">
        <f>VALUE('Time Sheet KN'!JF282-'Time Sheet KN'!JE282)*24</f>
        <v>0</v>
      </c>
      <c r="JD282" s="105">
        <f t="shared" si="2478"/>
        <v>0</v>
      </c>
      <c r="JE282" s="5">
        <f t="shared" si="2479"/>
        <v>0</v>
      </c>
      <c r="JF282" s="5"/>
    </row>
    <row r="283" spans="1:266" ht="21" customHeight="1">
      <c r="A283" s="54">
        <f>IF('Master MP Status'!A283&gt;0,'Master MP Status'!A283,"")</f>
        <v>275</v>
      </c>
      <c r="B283" s="5" t="str">
        <f>IF(ISTEXT('Master MP Status'!B283),'Master MP Status'!B283,"")</f>
        <v>DIRECT</v>
      </c>
      <c r="C283" s="153" t="str">
        <f>IF(OR(ISTEXT('Master MP Status'!C283),'Master MP Status'!C283&gt;0),'Master MP Status'!C283,"")</f>
        <v/>
      </c>
      <c r="D283" s="154" t="str">
        <f>IF(OR(ISTEXT('Master MP Status'!D283),'Master MP Status'!D283&gt;0),'Master MP Status'!D283,"")</f>
        <v>KN25396</v>
      </c>
      <c r="E283" s="5" t="str">
        <f>IF(ISTEXT('Master MP Status'!E283),'Master MP Status'!E283,"")</f>
        <v>IRSAN</v>
      </c>
      <c r="F283" s="5" t="str">
        <f>IF(ISTEXT('Master MP Status'!F283),'Master MP Status'!F283,"")</f>
        <v/>
      </c>
      <c r="G283" s="5" t="str">
        <f>IF(ISTEXT('Master MP Status'!G283),'Master MP Status'!G283,"")</f>
        <v>Local</v>
      </c>
      <c r="H283" s="5" t="str">
        <f>IF(ISTEXT('Master MP Status'!H283),'Master MP Status'!H283,"")</f>
        <v>SIMON S. R</v>
      </c>
      <c r="I283" s="5" t="str">
        <f>IF(ISTEXT('Master MP Status'!I283),'Master MP Status'!I283,"")</f>
        <v>Helper</v>
      </c>
      <c r="J283" s="5" t="str">
        <f>IF(ISTEXT('Master MP Status'!J283),'Master MP Status'!J283,"")</f>
        <v>Helper</v>
      </c>
      <c r="K283" s="9">
        <f>IF(OR('Master MP Status'!K283=0,'Master MP Status'!K283=""),"",'Master MP Status'!K283)</f>
        <v>45859</v>
      </c>
      <c r="L283" s="9">
        <f>IF(OR('Master MP Status'!L283=0,'Master MP Status'!L283=""),"",'Master MP Status'!L283)</f>
        <v>45859</v>
      </c>
      <c r="M283" s="9" t="str">
        <f>IF(OR('Master MP Status'!M283=0,'Master MP Status'!M283=""),"",'Master MP Status'!M283)</f>
        <v/>
      </c>
      <c r="N283" s="5" t="str">
        <f>IF(ISTEXT('Master MP Status'!N283),'Master MP Status'!N283,"")</f>
        <v/>
      </c>
      <c r="O283" s="5">
        <f>LOOKUP(O$6,'Daily Absent'!$O$6:$AX$6,'Daily Absent'!$O283:$AX283)</f>
        <v>0</v>
      </c>
      <c r="P283" s="104">
        <f>VALUE('Time Sheet KN'!Q283-'Time Sheet KN'!P283)*24</f>
        <v>0</v>
      </c>
      <c r="Q283" s="104">
        <f>VALUE('Time Sheet KN'!S283-'Time Sheet KN'!R283)*24</f>
        <v>0</v>
      </c>
      <c r="R283" s="104">
        <f>VALUE('Time Sheet KN'!U283-'Time Sheet KN'!T283)*24</f>
        <v>0</v>
      </c>
      <c r="S283" s="105">
        <f t="shared" si="2408"/>
        <v>0</v>
      </c>
      <c r="T283" s="5">
        <f t="shared" si="2409"/>
        <v>0</v>
      </c>
      <c r="U283" s="5"/>
      <c r="V283" s="5">
        <f>LOOKUP(V$6,'Daily Absent'!$O$6:$AX$6,'Daily Absent'!$O283:$AX283)</f>
        <v>0</v>
      </c>
      <c r="W283" s="104">
        <f>VALUE('Time Sheet KN'!X283-'Time Sheet KN'!W283)*24</f>
        <v>0</v>
      </c>
      <c r="X283" s="104">
        <f>VALUE('Time Sheet KN'!Z283-'Time Sheet KN'!Y283)*24</f>
        <v>0</v>
      </c>
      <c r="Y283" s="104">
        <f>VALUE('Time Sheet KN'!AB283-'Time Sheet KN'!AA283)*24</f>
        <v>0</v>
      </c>
      <c r="Z283" s="105">
        <f t="shared" si="2410"/>
        <v>0</v>
      </c>
      <c r="AA283" s="5">
        <f t="shared" si="2411"/>
        <v>0</v>
      </c>
      <c r="AB283" s="5"/>
      <c r="AC283" s="5">
        <f>LOOKUP(AC$6,'Daily Absent'!$O$6:$AX$6,'Daily Absent'!$O283:$AX283)</f>
        <v>0</v>
      </c>
      <c r="AD283" s="104">
        <f>VALUE('Time Sheet KN'!AE283-'Time Sheet KN'!AD283)*24</f>
        <v>0</v>
      </c>
      <c r="AE283" s="104">
        <f>VALUE('Time Sheet KN'!AG283-'Time Sheet KN'!AF283)*24</f>
        <v>0</v>
      </c>
      <c r="AF283" s="104">
        <f>VALUE('Time Sheet KN'!AI283-'Time Sheet KN'!AH283)*24</f>
        <v>0</v>
      </c>
      <c r="AG283" s="105">
        <f t="shared" si="2412"/>
        <v>0</v>
      </c>
      <c r="AH283" s="5">
        <f t="shared" si="2413"/>
        <v>0</v>
      </c>
      <c r="AI283" s="5"/>
      <c r="AJ283" s="5">
        <f>LOOKUP(AJ$6,'Daily Absent'!$O$6:$AX$6,'Daily Absent'!$O283:$AX283)</f>
        <v>0</v>
      </c>
      <c r="AK283" s="104">
        <f>VALUE('Time Sheet KN'!AL283-'Time Sheet KN'!AK283)*24</f>
        <v>0</v>
      </c>
      <c r="AL283" s="104">
        <f>VALUE('Time Sheet KN'!AN283-'Time Sheet KN'!AM283)*24</f>
        <v>0</v>
      </c>
      <c r="AM283" s="104">
        <f>VALUE('Time Sheet KN'!AP283-'Time Sheet KN'!AO283)*24</f>
        <v>0</v>
      </c>
      <c r="AN283" s="105">
        <f t="shared" si="2414"/>
        <v>0</v>
      </c>
      <c r="AO283" s="5">
        <f t="shared" si="2415"/>
        <v>0</v>
      </c>
      <c r="AP283" s="5"/>
      <c r="AQ283" s="5">
        <f>LOOKUP(AQ$6,'Daily Absent'!$O$6:$AX$6,'Daily Absent'!$O283:$AX283)</f>
        <v>0</v>
      </c>
      <c r="AR283" s="104">
        <f>VALUE('Time Sheet KN'!AS283-'Time Sheet KN'!AR283)*24</f>
        <v>0</v>
      </c>
      <c r="AS283" s="104">
        <f>VALUE('Time Sheet KN'!AU283-'Time Sheet KN'!AT283)*24</f>
        <v>0</v>
      </c>
      <c r="AT283" s="104">
        <f>VALUE('Time Sheet KN'!AW283-'Time Sheet KN'!AV283)*24</f>
        <v>0</v>
      </c>
      <c r="AU283" s="105">
        <f t="shared" si="2416"/>
        <v>0</v>
      </c>
      <c r="AV283" s="5">
        <f t="shared" si="2417"/>
        <v>0</v>
      </c>
      <c r="AW283" s="5"/>
      <c r="AX283" s="5">
        <f>LOOKUP(AX$6,'Daily Absent'!$O$6:$AX$6,'Daily Absent'!$O283:$AX283)</f>
        <v>0</v>
      </c>
      <c r="AY283" s="104">
        <f>VALUE('Time Sheet KN'!AZ283-'Time Sheet KN'!AY283)*24</f>
        <v>0</v>
      </c>
      <c r="AZ283" s="104">
        <f>VALUE('Time Sheet KN'!BB283-'Time Sheet KN'!BA283)*24</f>
        <v>0</v>
      </c>
      <c r="BA283" s="104">
        <f>VALUE('Time Sheet KN'!BD283-'Time Sheet KN'!BC283)*24</f>
        <v>0</v>
      </c>
      <c r="BB283" s="105">
        <f t="shared" si="2418"/>
        <v>0</v>
      </c>
      <c r="BC283" s="5">
        <f t="shared" si="2419"/>
        <v>0</v>
      </c>
      <c r="BD283" s="5"/>
      <c r="BE283" s="5">
        <f>LOOKUP(BE$6,'Daily Absent'!$O$6:$AX$6,'Daily Absent'!$O283:$AX283)</f>
        <v>0</v>
      </c>
      <c r="BF283" s="104">
        <f>VALUE('Time Sheet KN'!BG283-'Time Sheet KN'!BF283)*24</f>
        <v>0</v>
      </c>
      <c r="BG283" s="104">
        <f>VALUE('Time Sheet KN'!BI283-'Time Sheet KN'!BH283)*24</f>
        <v>0</v>
      </c>
      <c r="BH283" s="104">
        <f>VALUE('Time Sheet KN'!BK283-'Time Sheet KN'!BJ283)*24</f>
        <v>0</v>
      </c>
      <c r="BI283" s="105">
        <f t="shared" si="2420"/>
        <v>0</v>
      </c>
      <c r="BJ283" s="5">
        <f t="shared" si="2421"/>
        <v>0</v>
      </c>
      <c r="BK283" s="5"/>
      <c r="BL283" s="5">
        <f>LOOKUP(BL$6,'Daily Absent'!$O$6:$AX$6,'Daily Absent'!$O283:$AX283)</f>
        <v>0</v>
      </c>
      <c r="BM283" s="104">
        <f>VALUE('Time Sheet KN'!BN283-'Time Sheet KN'!BM283)*24</f>
        <v>0</v>
      </c>
      <c r="BN283" s="104">
        <f>VALUE('Time Sheet KN'!BP283-'Time Sheet KN'!BO283)*24</f>
        <v>0</v>
      </c>
      <c r="BO283" s="104">
        <f>VALUE('Time Sheet KN'!BR283-'Time Sheet KN'!BQ283)*24</f>
        <v>0</v>
      </c>
      <c r="BP283" s="105">
        <f t="shared" si="2422"/>
        <v>0</v>
      </c>
      <c r="BQ283" s="5">
        <f t="shared" si="2423"/>
        <v>0</v>
      </c>
      <c r="BR283" s="5"/>
      <c r="BS283" s="5">
        <f>LOOKUP(BS$6,'Daily Absent'!$O$6:$AX$6,'Daily Absent'!$O283:$AX283)</f>
        <v>0</v>
      </c>
      <c r="BT283" s="104">
        <f>VALUE('Time Sheet KN'!BU283-'Time Sheet KN'!BT283)*24</f>
        <v>0</v>
      </c>
      <c r="BU283" s="104">
        <f>VALUE('Time Sheet KN'!BW283-'Time Sheet KN'!BV283)*24</f>
        <v>0</v>
      </c>
      <c r="BV283" s="104">
        <f>VALUE('Time Sheet KN'!BY283-'Time Sheet KN'!BX283)*24</f>
        <v>0</v>
      </c>
      <c r="BW283" s="105">
        <f t="shared" si="2424"/>
        <v>0</v>
      </c>
      <c r="BX283" s="5">
        <f t="shared" si="2425"/>
        <v>0</v>
      </c>
      <c r="BY283" s="5"/>
      <c r="BZ283" s="5">
        <f>LOOKUP(BZ$6,'Daily Absent'!$O$6:$AX$6,'Daily Absent'!$O283:$AX283)</f>
        <v>0</v>
      </c>
      <c r="CA283" s="104">
        <f>VALUE('Time Sheet KN'!CB283-'Time Sheet KN'!CA283)*24</f>
        <v>0</v>
      </c>
      <c r="CB283" s="104">
        <f>VALUE('Time Sheet KN'!CD283-'Time Sheet KN'!CC283)*24</f>
        <v>0</v>
      </c>
      <c r="CC283" s="104">
        <f>VALUE('Time Sheet KN'!CF283-'Time Sheet KN'!CE283)*24</f>
        <v>0</v>
      </c>
      <c r="CD283" s="105">
        <f t="shared" si="2426"/>
        <v>0</v>
      </c>
      <c r="CE283" s="5">
        <f t="shared" si="2427"/>
        <v>0</v>
      </c>
      <c r="CF283" s="5"/>
      <c r="CG283" s="5">
        <f>LOOKUP(CG$6,'Daily Absent'!$O$6:$AX$6,'Daily Absent'!$O283:$AX283)</f>
        <v>0</v>
      </c>
      <c r="CH283" s="104">
        <f>VALUE('Time Sheet KN'!CI283-'Time Sheet KN'!CH283)*24</f>
        <v>0</v>
      </c>
      <c r="CI283" s="104">
        <f>VALUE('Time Sheet KN'!CK283-'Time Sheet KN'!CJ283)*24</f>
        <v>0</v>
      </c>
      <c r="CJ283" s="104">
        <f>VALUE('Time Sheet KN'!CM283-'Time Sheet KN'!CL283)*24</f>
        <v>0</v>
      </c>
      <c r="CK283" s="105">
        <f t="shared" si="2428"/>
        <v>0</v>
      </c>
      <c r="CL283" s="5">
        <f t="shared" si="2429"/>
        <v>0</v>
      </c>
      <c r="CM283" s="5"/>
      <c r="CN283" s="5">
        <f>LOOKUP(CN$6,'Daily Absent'!$O$6:$AX$6,'Daily Absent'!$O283:$AX283)</f>
        <v>0</v>
      </c>
      <c r="CO283" s="104">
        <f>VALUE('Time Sheet KN'!CP283-'Time Sheet KN'!CO283)*24</f>
        <v>0</v>
      </c>
      <c r="CP283" s="104">
        <f>VALUE('Time Sheet KN'!CR283-'Time Sheet KN'!CQ283)*24</f>
        <v>0</v>
      </c>
      <c r="CQ283" s="104">
        <f>VALUE('Time Sheet KN'!CT283-'Time Sheet KN'!CS283)*24</f>
        <v>0</v>
      </c>
      <c r="CR283" s="105">
        <f t="shared" si="2430"/>
        <v>0</v>
      </c>
      <c r="CS283" s="5">
        <f t="shared" si="2431"/>
        <v>0</v>
      </c>
      <c r="CT283" s="5"/>
      <c r="CU283" s="5">
        <f>LOOKUP(CU$6,'Daily Absent'!$O$6:$AX$6,'Daily Absent'!$O283:$AX283)</f>
        <v>0</v>
      </c>
      <c r="CV283" s="104">
        <f>VALUE('Time Sheet KN'!CW283-'Time Sheet KN'!CV283)*24</f>
        <v>0</v>
      </c>
      <c r="CW283" s="104">
        <f>VALUE('Time Sheet KN'!CY283-'Time Sheet KN'!CX283)*24</f>
        <v>0</v>
      </c>
      <c r="CX283" s="104">
        <f>VALUE('Time Sheet KN'!DA283-'Time Sheet KN'!CZ283)*24</f>
        <v>0</v>
      </c>
      <c r="CY283" s="105">
        <f t="shared" si="2432"/>
        <v>0</v>
      </c>
      <c r="CZ283" s="5">
        <f t="shared" si="2433"/>
        <v>0</v>
      </c>
      <c r="DA283" s="5"/>
      <c r="DB283" s="5">
        <f>LOOKUP(DB$6,'Daily Absent'!$O$6:$AX$6,'Daily Absent'!$O283:$AX283)</f>
        <v>0</v>
      </c>
      <c r="DC283" s="104">
        <f>VALUE('Time Sheet KN'!DD283-'Time Sheet KN'!DC283)*24</f>
        <v>0</v>
      </c>
      <c r="DD283" s="104">
        <f>VALUE('Time Sheet KN'!DF283-'Time Sheet KN'!DE283)*24</f>
        <v>0</v>
      </c>
      <c r="DE283" s="104">
        <f>VALUE('Time Sheet KN'!DH283-'Time Sheet KN'!DG283)*24</f>
        <v>0</v>
      </c>
      <c r="DF283" s="105">
        <f t="shared" si="2434"/>
        <v>0</v>
      </c>
      <c r="DG283" s="5">
        <f t="shared" si="2435"/>
        <v>0</v>
      </c>
      <c r="DH283" s="5"/>
      <c r="DI283" s="5">
        <f>LOOKUP(DI$6,'Daily Absent'!$O$6:$AX$6,'Daily Absent'!$O283:$AX283)</f>
        <v>0</v>
      </c>
      <c r="DJ283" s="104">
        <f>VALUE('Time Sheet KN'!DK283-'Time Sheet KN'!DJ283)*24</f>
        <v>0</v>
      </c>
      <c r="DK283" s="104">
        <f>VALUE('Time Sheet KN'!DM283-'Time Sheet KN'!DL283)*24</f>
        <v>0</v>
      </c>
      <c r="DL283" s="104">
        <f>VALUE('Time Sheet KN'!DO283-'Time Sheet KN'!DN283)*24</f>
        <v>0</v>
      </c>
      <c r="DM283" s="105">
        <f t="shared" si="2436"/>
        <v>0</v>
      </c>
      <c r="DN283" s="5">
        <f t="shared" si="2437"/>
        <v>0</v>
      </c>
      <c r="DO283" s="5"/>
      <c r="DP283" s="5">
        <f>LOOKUP(DP$6,'Daily Absent'!$O$6:$AX$6,'Daily Absent'!$O283:$AX283)</f>
        <v>0</v>
      </c>
      <c r="DQ283" s="104">
        <f>VALUE('Time Sheet KN'!DR283-'Time Sheet KN'!DQ283)*24</f>
        <v>0</v>
      </c>
      <c r="DR283" s="104">
        <f>VALUE('Time Sheet KN'!DT283-'Time Sheet KN'!DS283)*24</f>
        <v>0</v>
      </c>
      <c r="DS283" s="104">
        <f>VALUE('Time Sheet KN'!DV283-'Time Sheet KN'!DU283)*24</f>
        <v>0</v>
      </c>
      <c r="DT283" s="105">
        <f t="shared" si="2438"/>
        <v>0</v>
      </c>
      <c r="DU283" s="5">
        <f t="shared" si="2439"/>
        <v>0</v>
      </c>
      <c r="DV283" s="5"/>
      <c r="DW283" s="5">
        <f>LOOKUP(DW$6,'Daily Absent'!$O$6:$AX$6,'Daily Absent'!$O283:$AX283)</f>
        <v>0</v>
      </c>
      <c r="DX283" s="104">
        <f>VALUE('Time Sheet KN'!DY283-'Time Sheet KN'!DX283)*24</f>
        <v>0</v>
      </c>
      <c r="DY283" s="104">
        <f>VALUE('Time Sheet KN'!EA283-'Time Sheet KN'!DZ283)*24</f>
        <v>0</v>
      </c>
      <c r="DZ283" s="104">
        <f>VALUE('Time Sheet KN'!EC283-'Time Sheet KN'!EB283)*24</f>
        <v>0</v>
      </c>
      <c r="EA283" s="105">
        <f t="shared" si="2440"/>
        <v>0</v>
      </c>
      <c r="EB283" s="5">
        <f t="shared" si="2441"/>
        <v>0</v>
      </c>
      <c r="EC283" s="5"/>
      <c r="ED283" s="5">
        <f>LOOKUP(ED$6,'Daily Absent'!$O$6:$AX$6,'Daily Absent'!$O283:$AX283)</f>
        <v>0</v>
      </c>
      <c r="EE283" s="104">
        <f>VALUE('Time Sheet KN'!EF283-'Time Sheet KN'!EE283)*24</f>
        <v>0</v>
      </c>
      <c r="EF283" s="104">
        <f>VALUE('Time Sheet KN'!EH283-'Time Sheet KN'!EG283)*24</f>
        <v>0</v>
      </c>
      <c r="EG283" s="104">
        <f>VALUE('Time Sheet KN'!EJ283-'Time Sheet KN'!EI283)*24</f>
        <v>0</v>
      </c>
      <c r="EH283" s="105">
        <f t="shared" si="2442"/>
        <v>0</v>
      </c>
      <c r="EI283" s="5">
        <f t="shared" si="2443"/>
        <v>0</v>
      </c>
      <c r="EJ283" s="5"/>
      <c r="EK283" s="5">
        <f>LOOKUP(EK$6,'Daily Absent'!$O$6:$AX$6,'Daily Absent'!$O283:$AX283)</f>
        <v>0</v>
      </c>
      <c r="EL283" s="104">
        <f>VALUE('Time Sheet KN'!EM283-'Time Sheet KN'!EL283)*24</f>
        <v>0</v>
      </c>
      <c r="EM283" s="104">
        <f>VALUE('Time Sheet KN'!EO283-'Time Sheet KN'!EN283)*24</f>
        <v>0</v>
      </c>
      <c r="EN283" s="104">
        <f>VALUE('Time Sheet KN'!EQ283-'Time Sheet KN'!EP283)*24</f>
        <v>0</v>
      </c>
      <c r="EO283" s="105">
        <f t="shared" si="2444"/>
        <v>0</v>
      </c>
      <c r="EP283" s="5">
        <f t="shared" si="2445"/>
        <v>0</v>
      </c>
      <c r="EQ283" s="5"/>
      <c r="ER283" s="5">
        <f>LOOKUP(ER$6,'Daily Absent'!$O$6:$AX$6,'Daily Absent'!$O283:$AX283)</f>
        <v>0</v>
      </c>
      <c r="ES283" s="104">
        <f>VALUE('Time Sheet KN'!ET283-'Time Sheet KN'!ES283)*24</f>
        <v>0</v>
      </c>
      <c r="ET283" s="104">
        <f>VALUE('Time Sheet KN'!EV283-'Time Sheet KN'!EU283)*24</f>
        <v>0</v>
      </c>
      <c r="EU283" s="104">
        <f>VALUE('Time Sheet KN'!EX283-'Time Sheet KN'!EW283)*24</f>
        <v>0</v>
      </c>
      <c r="EV283" s="105">
        <f t="shared" si="2446"/>
        <v>0</v>
      </c>
      <c r="EW283" s="5">
        <f t="shared" si="2447"/>
        <v>0</v>
      </c>
      <c r="EX283" s="5"/>
      <c r="EY283" s="5">
        <f>LOOKUP(EY$6,'Daily Absent'!$O$6:$AX$6,'Daily Absent'!$O283:$AX283)</f>
        <v>1</v>
      </c>
      <c r="EZ283" s="104">
        <f>VALUE('Time Sheet KN'!FA283-'Time Sheet KN'!EZ283)*24</f>
        <v>5</v>
      </c>
      <c r="FA283" s="104">
        <f>VALUE('Time Sheet KN'!FC283-'Time Sheet KN'!FB283)*24</f>
        <v>5.0000000000000009</v>
      </c>
      <c r="FB283" s="104">
        <f>VALUE('Time Sheet KN'!FE283-'Time Sheet KN'!FD283)*24</f>
        <v>0</v>
      </c>
      <c r="FC283" s="105">
        <f t="shared" si="2448"/>
        <v>10</v>
      </c>
      <c r="FD283" s="5">
        <f t="shared" si="2449"/>
        <v>0</v>
      </c>
      <c r="FE283" s="5"/>
      <c r="FF283" s="5">
        <f>LOOKUP(FF$6,'Daily Absent'!$O$6:$AX$6,'Daily Absent'!$O283:$AX283)</f>
        <v>1</v>
      </c>
      <c r="FG283" s="104">
        <f>VALUE('Time Sheet KN'!FH283-'Time Sheet KN'!FG283)*24</f>
        <v>0</v>
      </c>
      <c r="FH283" s="104">
        <f>VALUE('Time Sheet KN'!FJ283-'Time Sheet KN'!FI283)*24</f>
        <v>0</v>
      </c>
      <c r="FI283" s="104">
        <f>VALUE('Time Sheet KN'!FL283-'Time Sheet KN'!FK283)*24</f>
        <v>0</v>
      </c>
      <c r="FJ283" s="105">
        <f t="shared" si="2450"/>
        <v>0</v>
      </c>
      <c r="FK283" s="5">
        <f t="shared" si="2451"/>
        <v>0</v>
      </c>
      <c r="FL283" s="5"/>
      <c r="FM283" s="5">
        <f>LOOKUP(FM$6,'Daily Absent'!$O$6:$AX$6,'Daily Absent'!$O283:$AX283)</f>
        <v>0</v>
      </c>
      <c r="FN283" s="104">
        <f>VALUE('Time Sheet KN'!FO283-'Time Sheet KN'!FN283)*24</f>
        <v>0</v>
      </c>
      <c r="FO283" s="104">
        <f>VALUE('Time Sheet KN'!FQ283-'Time Sheet KN'!FP283)*24</f>
        <v>0</v>
      </c>
      <c r="FP283" s="104">
        <f>VALUE('Time Sheet KN'!FS283-'Time Sheet KN'!FR283)*24</f>
        <v>0</v>
      </c>
      <c r="FQ283" s="105">
        <f t="shared" si="2452"/>
        <v>0</v>
      </c>
      <c r="FR283" s="5">
        <f t="shared" si="2453"/>
        <v>0</v>
      </c>
      <c r="FS283" s="5"/>
      <c r="FT283" s="5">
        <f>LOOKUP(FT$6,'Daily Absent'!$O$6:$AX$6,'Daily Absent'!$O283:$AX283)</f>
        <v>0</v>
      </c>
      <c r="FU283" s="104">
        <f>VALUE('Time Sheet KN'!FV283-'Time Sheet KN'!FU283)*24</f>
        <v>0</v>
      </c>
      <c r="FV283" s="104">
        <f>VALUE('Time Sheet KN'!FX283-'Time Sheet KN'!FW283)*24</f>
        <v>0</v>
      </c>
      <c r="FW283" s="104">
        <f>VALUE('Time Sheet KN'!FZ283-'Time Sheet KN'!FY283)*24</f>
        <v>0</v>
      </c>
      <c r="FX283" s="105">
        <f t="shared" si="2454"/>
        <v>0</v>
      </c>
      <c r="FY283" s="5">
        <f t="shared" si="2455"/>
        <v>0</v>
      </c>
      <c r="FZ283" s="5"/>
      <c r="GA283" s="5">
        <f>LOOKUP(GA$6,'Daily Absent'!$O$6:$AX$6,'Daily Absent'!$O283:$AX283)</f>
        <v>0</v>
      </c>
      <c r="GB283" s="104">
        <f>VALUE('Time Sheet KN'!GC283-'Time Sheet KN'!GB283)*24</f>
        <v>0</v>
      </c>
      <c r="GC283" s="104">
        <f>VALUE('Time Sheet KN'!GE283-'Time Sheet KN'!GD283)*24</f>
        <v>0</v>
      </c>
      <c r="GD283" s="104">
        <f>VALUE('Time Sheet KN'!GG283-'Time Sheet KN'!GF283)*24</f>
        <v>0</v>
      </c>
      <c r="GE283" s="105">
        <f t="shared" si="2456"/>
        <v>0</v>
      </c>
      <c r="GF283" s="5">
        <f t="shared" si="2457"/>
        <v>0</v>
      </c>
      <c r="GG283" s="5"/>
      <c r="GH283" s="5">
        <f>LOOKUP(GH$6,'Daily Absent'!$O$6:$AX$6,'Daily Absent'!$O283:$AX283)</f>
        <v>0</v>
      </c>
      <c r="GI283" s="104">
        <f>VALUE('Time Sheet KN'!GJ283-'Time Sheet KN'!GI283)*24</f>
        <v>0</v>
      </c>
      <c r="GJ283" s="104">
        <f>VALUE('Time Sheet KN'!GL283-'Time Sheet KN'!GK283)*24</f>
        <v>0</v>
      </c>
      <c r="GK283" s="104">
        <f>VALUE('Time Sheet KN'!GN283-'Time Sheet KN'!GM283)*24</f>
        <v>0</v>
      </c>
      <c r="GL283" s="105">
        <f t="shared" si="2458"/>
        <v>0</v>
      </c>
      <c r="GM283" s="5">
        <f t="shared" si="2459"/>
        <v>0</v>
      </c>
      <c r="GN283" s="5"/>
      <c r="GO283" s="5">
        <f>LOOKUP(GO$6,'Daily Absent'!$O$6:$AX$6,'Daily Absent'!$O283:$AX283)</f>
        <v>0</v>
      </c>
      <c r="GP283" s="104">
        <f>VALUE('Time Sheet KN'!GQ283-'Time Sheet KN'!GP283)*24</f>
        <v>0</v>
      </c>
      <c r="GQ283" s="104">
        <f>VALUE('Time Sheet KN'!GS283-'Time Sheet KN'!GR283)*24</f>
        <v>0</v>
      </c>
      <c r="GR283" s="104">
        <f>VALUE('Time Sheet KN'!GU283-'Time Sheet KN'!GT283)*24</f>
        <v>0</v>
      </c>
      <c r="GS283" s="105">
        <f t="shared" si="2460"/>
        <v>0</v>
      </c>
      <c r="GT283" s="5">
        <f t="shared" si="2461"/>
        <v>0</v>
      </c>
      <c r="GU283" s="5"/>
      <c r="GV283" s="5">
        <f>LOOKUP(GV$6,'Daily Absent'!$O$6:$AX$6,'Daily Absent'!$O283:$AX283)</f>
        <v>0</v>
      </c>
      <c r="GW283" s="104">
        <f>VALUE('Time Sheet KN'!GX283-'Time Sheet KN'!GW283)*24</f>
        <v>0</v>
      </c>
      <c r="GX283" s="104">
        <f>VALUE('Time Sheet KN'!GZ283-'Time Sheet KN'!GY283)*24</f>
        <v>0</v>
      </c>
      <c r="GY283" s="104">
        <f>VALUE('Time Sheet KN'!HB283-'Time Sheet KN'!HA283)*24</f>
        <v>0</v>
      </c>
      <c r="GZ283" s="105">
        <f t="shared" si="2462"/>
        <v>0</v>
      </c>
      <c r="HA283" s="5">
        <f t="shared" si="2463"/>
        <v>0</v>
      </c>
      <c r="HB283" s="5"/>
      <c r="HC283" s="5">
        <f>LOOKUP(HC$6,'Daily Absent'!$O$6:$AX$6,'Daily Absent'!$O283:$AX283)</f>
        <v>0</v>
      </c>
      <c r="HD283" s="104">
        <f>VALUE('Time Sheet KN'!HE283-'Time Sheet KN'!HD283)*24</f>
        <v>0</v>
      </c>
      <c r="HE283" s="104">
        <f>VALUE('Time Sheet KN'!HG283-'Time Sheet KN'!HF283)*24</f>
        <v>0</v>
      </c>
      <c r="HF283" s="104">
        <f>VALUE('Time Sheet KN'!HI283-'Time Sheet KN'!HH283)*24</f>
        <v>0</v>
      </c>
      <c r="HG283" s="105">
        <f t="shared" si="2464"/>
        <v>0</v>
      </c>
      <c r="HH283" s="5">
        <f t="shared" si="2465"/>
        <v>0</v>
      </c>
      <c r="HI283" s="5"/>
      <c r="HJ283" s="5">
        <f>LOOKUP(HJ$6,'Daily Absent'!$O$6:$AX$6,'Daily Absent'!$O283:$AX283)</f>
        <v>0</v>
      </c>
      <c r="HK283" s="104">
        <f>VALUE('Time Sheet KN'!HL283-'Time Sheet KN'!HK283)*24</f>
        <v>0</v>
      </c>
      <c r="HL283" s="104">
        <f>VALUE('Time Sheet KN'!HN283-'Time Sheet KN'!HM283)*24</f>
        <v>0</v>
      </c>
      <c r="HM283" s="104">
        <f>VALUE('Time Sheet KN'!HP283-'Time Sheet KN'!HO283)*24</f>
        <v>0</v>
      </c>
      <c r="HN283" s="105">
        <f t="shared" si="2466"/>
        <v>0</v>
      </c>
      <c r="HO283" s="5">
        <f t="shared" si="2467"/>
        <v>0</v>
      </c>
      <c r="HP283" s="5"/>
      <c r="HQ283" s="5">
        <f>LOOKUP(HQ$6,'Daily Absent'!$O$6:$AX$6,'Daily Absent'!$O283:$AX283)</f>
        <v>0</v>
      </c>
      <c r="HR283" s="104">
        <f>VALUE('Time Sheet KN'!HS283-'Time Sheet KN'!HR283)*24</f>
        <v>0</v>
      </c>
      <c r="HS283" s="104">
        <f>VALUE('Time Sheet KN'!HU283-'Time Sheet KN'!HT283)*24</f>
        <v>0</v>
      </c>
      <c r="HT283" s="104">
        <f>VALUE('Time Sheet KN'!HW283-'Time Sheet KN'!HV283)*24</f>
        <v>0</v>
      </c>
      <c r="HU283" s="105">
        <f t="shared" si="2468"/>
        <v>0</v>
      </c>
      <c r="HV283" s="5">
        <f t="shared" si="2469"/>
        <v>0</v>
      </c>
      <c r="HW283" s="5"/>
      <c r="HX283" s="5">
        <f>LOOKUP(HX$6,'Daily Absent'!$O$6:$AX$6,'Daily Absent'!$O283:$AX283)</f>
        <v>0</v>
      </c>
      <c r="HY283" s="104">
        <f>VALUE('Time Sheet KN'!HZ283-'Time Sheet KN'!HY283)*24</f>
        <v>0</v>
      </c>
      <c r="HZ283" s="104">
        <f>VALUE('Time Sheet KN'!IB283-'Time Sheet KN'!IA283)*24</f>
        <v>0</v>
      </c>
      <c r="IA283" s="104">
        <f>VALUE('Time Sheet KN'!ID283-'Time Sheet KN'!IC283)*24</f>
        <v>0</v>
      </c>
      <c r="IB283" s="105">
        <f t="shared" si="2470"/>
        <v>0</v>
      </c>
      <c r="IC283" s="5">
        <f t="shared" si="2471"/>
        <v>0</v>
      </c>
      <c r="ID283" s="5"/>
      <c r="IE283" s="5">
        <f>LOOKUP(IE$6,'Daily Absent'!$O$6:$AX$6,'Daily Absent'!$O283:$AX283)</f>
        <v>0</v>
      </c>
      <c r="IF283" s="104">
        <f>VALUE('Time Sheet KN'!IG283-'Time Sheet KN'!IF283)*24</f>
        <v>0</v>
      </c>
      <c r="IG283" s="104">
        <f>VALUE('Time Sheet KN'!II283-'Time Sheet KN'!IH283)*24</f>
        <v>0</v>
      </c>
      <c r="IH283" s="104">
        <f>VALUE('Time Sheet KN'!IK283-'Time Sheet KN'!IJ283)*24</f>
        <v>0</v>
      </c>
      <c r="II283" s="105">
        <f t="shared" si="2472"/>
        <v>0</v>
      </c>
      <c r="IJ283" s="5">
        <f t="shared" si="2473"/>
        <v>0</v>
      </c>
      <c r="IK283" s="5"/>
      <c r="IL283" s="5">
        <f>LOOKUP(IL$6,'Daily Absent'!$O$6:$AX$6,'Daily Absent'!$O283:$AX283)</f>
        <v>0</v>
      </c>
      <c r="IM283" s="104">
        <f>VALUE('Time Sheet KN'!IN283-'Time Sheet KN'!IM283)*24</f>
        <v>0</v>
      </c>
      <c r="IN283" s="104">
        <f>VALUE('Time Sheet KN'!IP283-'Time Sheet KN'!IO283)*24</f>
        <v>0</v>
      </c>
      <c r="IO283" s="104">
        <f>VALUE('Time Sheet KN'!IR283-'Time Sheet KN'!IQ283)*24</f>
        <v>0</v>
      </c>
      <c r="IP283" s="105">
        <f t="shared" si="2474"/>
        <v>0</v>
      </c>
      <c r="IQ283" s="5">
        <f t="shared" si="2475"/>
        <v>0</v>
      </c>
      <c r="IR283" s="5"/>
      <c r="IS283" s="5">
        <f>LOOKUP(IS$6,'Daily Absent'!$O$6:$AX$6,'Daily Absent'!$O283:$AX283)</f>
        <v>0</v>
      </c>
      <c r="IT283" s="104">
        <f>VALUE('Time Sheet KN'!IU283-'Time Sheet KN'!IT283)*24</f>
        <v>0</v>
      </c>
      <c r="IU283" s="104">
        <f>VALUE('Time Sheet KN'!IW283-'Time Sheet KN'!IV283)*24</f>
        <v>0</v>
      </c>
      <c r="IV283" s="104">
        <f>VALUE('Time Sheet KN'!IY283-'Time Sheet KN'!IX283)*24</f>
        <v>0</v>
      </c>
      <c r="IW283" s="105">
        <f t="shared" si="2476"/>
        <v>0</v>
      </c>
      <c r="IX283" s="5">
        <f t="shared" si="2477"/>
        <v>0</v>
      </c>
      <c r="IY283" s="5"/>
      <c r="IZ283" s="5">
        <f>LOOKUP(IZ$6,'Daily Absent'!$O$6:$AX$6,'Daily Absent'!$O283:$AX283)</f>
        <v>0</v>
      </c>
      <c r="JA283" s="104">
        <f>VALUE('Time Sheet KN'!JB283-'Time Sheet KN'!JA283)*24</f>
        <v>0</v>
      </c>
      <c r="JB283" s="104">
        <f>VALUE('Time Sheet KN'!JD283-'Time Sheet KN'!JC283)*24</f>
        <v>0</v>
      </c>
      <c r="JC283" s="104">
        <f>VALUE('Time Sheet KN'!JF283-'Time Sheet KN'!JE283)*24</f>
        <v>0</v>
      </c>
      <c r="JD283" s="105">
        <f t="shared" si="2478"/>
        <v>0</v>
      </c>
      <c r="JE283" s="5">
        <f t="shared" si="2479"/>
        <v>0</v>
      </c>
      <c r="JF283" s="5"/>
    </row>
    <row r="284" spans="1:266" ht="21" customHeight="1">
      <c r="A284" s="54">
        <f>IF('Master MP Status'!A284&gt;0,'Master MP Status'!A284,"")</f>
        <v>276</v>
      </c>
      <c r="B284" s="5" t="str">
        <f>IF(ISTEXT('Master MP Status'!B284),'Master MP Status'!B284,"")</f>
        <v>DIRECT</v>
      </c>
      <c r="C284" s="153" t="str">
        <f>IF(OR(ISTEXT('Master MP Status'!C284),'Master MP Status'!C284&gt;0),'Master MP Status'!C284,"")</f>
        <v/>
      </c>
      <c r="D284" s="154" t="str">
        <f>IF(OR(ISTEXT('Master MP Status'!D284),'Master MP Status'!D284&gt;0),'Master MP Status'!D284,"")</f>
        <v>KN25397</v>
      </c>
      <c r="E284" s="5" t="str">
        <f>IF(ISTEXT('Master MP Status'!E284),'Master MP Status'!E284,"")</f>
        <v>YAHYA ANDIKA</v>
      </c>
      <c r="F284" s="5" t="str">
        <f>IF(ISTEXT('Master MP Status'!F284),'Master MP Status'!F284,"")</f>
        <v/>
      </c>
      <c r="G284" s="5" t="str">
        <f>IF(ISTEXT('Master MP Status'!G284),'Master MP Status'!G284,"")</f>
        <v>Local</v>
      </c>
      <c r="H284" s="5" t="str">
        <f>IF(ISTEXT('Master MP Status'!H284),'Master MP Status'!H284,"")</f>
        <v>SIMON S. R</v>
      </c>
      <c r="I284" s="5" t="str">
        <f>IF(ISTEXT('Master MP Status'!I284),'Master MP Status'!I284,"")</f>
        <v>Helper</v>
      </c>
      <c r="J284" s="5" t="str">
        <f>IF(ISTEXT('Master MP Status'!J284),'Master MP Status'!J284,"")</f>
        <v>Helper</v>
      </c>
      <c r="K284" s="9">
        <f>IF(OR('Master MP Status'!K284=0,'Master MP Status'!K284=""),"",'Master MP Status'!K284)</f>
        <v>45859</v>
      </c>
      <c r="L284" s="9">
        <f>IF(OR('Master MP Status'!L284=0,'Master MP Status'!L284=""),"",'Master MP Status'!L284)</f>
        <v>45859</v>
      </c>
      <c r="M284" s="9" t="str">
        <f>IF(OR('Master MP Status'!M284=0,'Master MP Status'!M284=""),"",'Master MP Status'!M284)</f>
        <v/>
      </c>
      <c r="N284" s="5" t="str">
        <f>IF(ISTEXT('Master MP Status'!N284),'Master MP Status'!N284,"")</f>
        <v/>
      </c>
      <c r="O284" s="5">
        <f>LOOKUP(O$6,'Daily Absent'!$O$6:$AX$6,'Daily Absent'!$O284:$AX284)</f>
        <v>0</v>
      </c>
      <c r="P284" s="104">
        <f>VALUE('Time Sheet KN'!Q284-'Time Sheet KN'!P284)*24</f>
        <v>0</v>
      </c>
      <c r="Q284" s="104">
        <f>VALUE('Time Sheet KN'!S284-'Time Sheet KN'!R284)*24</f>
        <v>0</v>
      </c>
      <c r="R284" s="104">
        <f>VALUE('Time Sheet KN'!U284-'Time Sheet KN'!T284)*24</f>
        <v>0</v>
      </c>
      <c r="S284" s="105">
        <f t="shared" si="2408"/>
        <v>0</v>
      </c>
      <c r="T284" s="5">
        <f t="shared" si="2409"/>
        <v>0</v>
      </c>
      <c r="U284" s="5"/>
      <c r="V284" s="5">
        <f>LOOKUP(V$6,'Daily Absent'!$O$6:$AX$6,'Daily Absent'!$O284:$AX284)</f>
        <v>0</v>
      </c>
      <c r="W284" s="104">
        <f>VALUE('Time Sheet KN'!X284-'Time Sheet KN'!W284)*24</f>
        <v>0</v>
      </c>
      <c r="X284" s="104">
        <f>VALUE('Time Sheet KN'!Z284-'Time Sheet KN'!Y284)*24</f>
        <v>0</v>
      </c>
      <c r="Y284" s="104">
        <f>VALUE('Time Sheet KN'!AB284-'Time Sheet KN'!AA284)*24</f>
        <v>0</v>
      </c>
      <c r="Z284" s="105">
        <f t="shared" si="2410"/>
        <v>0</v>
      </c>
      <c r="AA284" s="5">
        <f t="shared" si="2411"/>
        <v>0</v>
      </c>
      <c r="AB284" s="5"/>
      <c r="AC284" s="5">
        <f>LOOKUP(AC$6,'Daily Absent'!$O$6:$AX$6,'Daily Absent'!$O284:$AX284)</f>
        <v>0</v>
      </c>
      <c r="AD284" s="104">
        <f>VALUE('Time Sheet KN'!AE284-'Time Sheet KN'!AD284)*24</f>
        <v>0</v>
      </c>
      <c r="AE284" s="104">
        <f>VALUE('Time Sheet KN'!AG284-'Time Sheet KN'!AF284)*24</f>
        <v>0</v>
      </c>
      <c r="AF284" s="104">
        <f>VALUE('Time Sheet KN'!AI284-'Time Sheet KN'!AH284)*24</f>
        <v>0</v>
      </c>
      <c r="AG284" s="105">
        <f t="shared" si="2412"/>
        <v>0</v>
      </c>
      <c r="AH284" s="5">
        <f t="shared" si="2413"/>
        <v>0</v>
      </c>
      <c r="AI284" s="5"/>
      <c r="AJ284" s="5">
        <f>LOOKUP(AJ$6,'Daily Absent'!$O$6:$AX$6,'Daily Absent'!$O284:$AX284)</f>
        <v>0</v>
      </c>
      <c r="AK284" s="104">
        <f>VALUE('Time Sheet KN'!AL284-'Time Sheet KN'!AK284)*24</f>
        <v>0</v>
      </c>
      <c r="AL284" s="104">
        <f>VALUE('Time Sheet KN'!AN284-'Time Sheet KN'!AM284)*24</f>
        <v>0</v>
      </c>
      <c r="AM284" s="104">
        <f>VALUE('Time Sheet KN'!AP284-'Time Sheet KN'!AO284)*24</f>
        <v>0</v>
      </c>
      <c r="AN284" s="105">
        <f t="shared" si="2414"/>
        <v>0</v>
      </c>
      <c r="AO284" s="5">
        <f t="shared" si="2415"/>
        <v>0</v>
      </c>
      <c r="AP284" s="5"/>
      <c r="AQ284" s="5">
        <f>LOOKUP(AQ$6,'Daily Absent'!$O$6:$AX$6,'Daily Absent'!$O284:$AX284)</f>
        <v>0</v>
      </c>
      <c r="AR284" s="104">
        <f>VALUE('Time Sheet KN'!AS284-'Time Sheet KN'!AR284)*24</f>
        <v>0</v>
      </c>
      <c r="AS284" s="104">
        <f>VALUE('Time Sheet KN'!AU284-'Time Sheet KN'!AT284)*24</f>
        <v>0</v>
      </c>
      <c r="AT284" s="104">
        <f>VALUE('Time Sheet KN'!AW284-'Time Sheet KN'!AV284)*24</f>
        <v>0</v>
      </c>
      <c r="AU284" s="105">
        <f t="shared" si="2416"/>
        <v>0</v>
      </c>
      <c r="AV284" s="5">
        <f t="shared" si="2417"/>
        <v>0</v>
      </c>
      <c r="AW284" s="5"/>
      <c r="AX284" s="5">
        <f>LOOKUP(AX$6,'Daily Absent'!$O$6:$AX$6,'Daily Absent'!$O284:$AX284)</f>
        <v>0</v>
      </c>
      <c r="AY284" s="104">
        <f>VALUE('Time Sheet KN'!AZ284-'Time Sheet KN'!AY284)*24</f>
        <v>0</v>
      </c>
      <c r="AZ284" s="104">
        <f>VALUE('Time Sheet KN'!BB284-'Time Sheet KN'!BA284)*24</f>
        <v>0</v>
      </c>
      <c r="BA284" s="104">
        <f>VALUE('Time Sheet KN'!BD284-'Time Sheet KN'!BC284)*24</f>
        <v>0</v>
      </c>
      <c r="BB284" s="105">
        <f t="shared" si="2418"/>
        <v>0</v>
      </c>
      <c r="BC284" s="5">
        <f t="shared" si="2419"/>
        <v>0</v>
      </c>
      <c r="BD284" s="5"/>
      <c r="BE284" s="5">
        <f>LOOKUP(BE$6,'Daily Absent'!$O$6:$AX$6,'Daily Absent'!$O284:$AX284)</f>
        <v>0</v>
      </c>
      <c r="BF284" s="104">
        <f>VALUE('Time Sheet KN'!BG284-'Time Sheet KN'!BF284)*24</f>
        <v>0</v>
      </c>
      <c r="BG284" s="104">
        <f>VALUE('Time Sheet KN'!BI284-'Time Sheet KN'!BH284)*24</f>
        <v>0</v>
      </c>
      <c r="BH284" s="104">
        <f>VALUE('Time Sheet KN'!BK284-'Time Sheet KN'!BJ284)*24</f>
        <v>0</v>
      </c>
      <c r="BI284" s="105">
        <f t="shared" si="2420"/>
        <v>0</v>
      </c>
      <c r="BJ284" s="5">
        <f t="shared" si="2421"/>
        <v>0</v>
      </c>
      <c r="BK284" s="5"/>
      <c r="BL284" s="5">
        <f>LOOKUP(BL$6,'Daily Absent'!$O$6:$AX$6,'Daily Absent'!$O284:$AX284)</f>
        <v>0</v>
      </c>
      <c r="BM284" s="104">
        <f>VALUE('Time Sheet KN'!BN284-'Time Sheet KN'!BM284)*24</f>
        <v>0</v>
      </c>
      <c r="BN284" s="104">
        <f>VALUE('Time Sheet KN'!BP284-'Time Sheet KN'!BO284)*24</f>
        <v>0</v>
      </c>
      <c r="BO284" s="104">
        <f>VALUE('Time Sheet KN'!BR284-'Time Sheet KN'!BQ284)*24</f>
        <v>0</v>
      </c>
      <c r="BP284" s="105">
        <f t="shared" si="2422"/>
        <v>0</v>
      </c>
      <c r="BQ284" s="5">
        <f t="shared" si="2423"/>
        <v>0</v>
      </c>
      <c r="BR284" s="5"/>
      <c r="BS284" s="5">
        <f>LOOKUP(BS$6,'Daily Absent'!$O$6:$AX$6,'Daily Absent'!$O284:$AX284)</f>
        <v>0</v>
      </c>
      <c r="BT284" s="104">
        <f>VALUE('Time Sheet KN'!BU284-'Time Sheet KN'!BT284)*24</f>
        <v>0</v>
      </c>
      <c r="BU284" s="104">
        <f>VALUE('Time Sheet KN'!BW284-'Time Sheet KN'!BV284)*24</f>
        <v>0</v>
      </c>
      <c r="BV284" s="104">
        <f>VALUE('Time Sheet KN'!BY284-'Time Sheet KN'!BX284)*24</f>
        <v>0</v>
      </c>
      <c r="BW284" s="105">
        <f t="shared" si="2424"/>
        <v>0</v>
      </c>
      <c r="BX284" s="5">
        <f t="shared" si="2425"/>
        <v>0</v>
      </c>
      <c r="BY284" s="5"/>
      <c r="BZ284" s="5">
        <f>LOOKUP(BZ$6,'Daily Absent'!$O$6:$AX$6,'Daily Absent'!$O284:$AX284)</f>
        <v>0</v>
      </c>
      <c r="CA284" s="104">
        <f>VALUE('Time Sheet KN'!CB284-'Time Sheet KN'!CA284)*24</f>
        <v>0</v>
      </c>
      <c r="CB284" s="104">
        <f>VALUE('Time Sheet KN'!CD284-'Time Sheet KN'!CC284)*24</f>
        <v>0</v>
      </c>
      <c r="CC284" s="104">
        <f>VALUE('Time Sheet KN'!CF284-'Time Sheet KN'!CE284)*24</f>
        <v>0</v>
      </c>
      <c r="CD284" s="105">
        <f t="shared" si="2426"/>
        <v>0</v>
      </c>
      <c r="CE284" s="5">
        <f t="shared" si="2427"/>
        <v>0</v>
      </c>
      <c r="CF284" s="5"/>
      <c r="CG284" s="5">
        <f>LOOKUP(CG$6,'Daily Absent'!$O$6:$AX$6,'Daily Absent'!$O284:$AX284)</f>
        <v>0</v>
      </c>
      <c r="CH284" s="104">
        <f>VALUE('Time Sheet KN'!CI284-'Time Sheet KN'!CH284)*24</f>
        <v>0</v>
      </c>
      <c r="CI284" s="104">
        <f>VALUE('Time Sheet KN'!CK284-'Time Sheet KN'!CJ284)*24</f>
        <v>0</v>
      </c>
      <c r="CJ284" s="104">
        <f>VALUE('Time Sheet KN'!CM284-'Time Sheet KN'!CL284)*24</f>
        <v>0</v>
      </c>
      <c r="CK284" s="105">
        <f t="shared" si="2428"/>
        <v>0</v>
      </c>
      <c r="CL284" s="5">
        <f t="shared" si="2429"/>
        <v>0</v>
      </c>
      <c r="CM284" s="5"/>
      <c r="CN284" s="5">
        <f>LOOKUP(CN$6,'Daily Absent'!$O$6:$AX$6,'Daily Absent'!$O284:$AX284)</f>
        <v>0</v>
      </c>
      <c r="CO284" s="104">
        <f>VALUE('Time Sheet KN'!CP284-'Time Sheet KN'!CO284)*24</f>
        <v>0</v>
      </c>
      <c r="CP284" s="104">
        <f>VALUE('Time Sheet KN'!CR284-'Time Sheet KN'!CQ284)*24</f>
        <v>0</v>
      </c>
      <c r="CQ284" s="104">
        <f>VALUE('Time Sheet KN'!CT284-'Time Sheet KN'!CS284)*24</f>
        <v>0</v>
      </c>
      <c r="CR284" s="105">
        <f t="shared" si="2430"/>
        <v>0</v>
      </c>
      <c r="CS284" s="5">
        <f t="shared" si="2431"/>
        <v>0</v>
      </c>
      <c r="CT284" s="5"/>
      <c r="CU284" s="5">
        <f>LOOKUP(CU$6,'Daily Absent'!$O$6:$AX$6,'Daily Absent'!$O284:$AX284)</f>
        <v>0</v>
      </c>
      <c r="CV284" s="104">
        <f>VALUE('Time Sheet KN'!CW284-'Time Sheet KN'!CV284)*24</f>
        <v>0</v>
      </c>
      <c r="CW284" s="104">
        <f>VALUE('Time Sheet KN'!CY284-'Time Sheet KN'!CX284)*24</f>
        <v>0</v>
      </c>
      <c r="CX284" s="104">
        <f>VALUE('Time Sheet KN'!DA284-'Time Sheet KN'!CZ284)*24</f>
        <v>0</v>
      </c>
      <c r="CY284" s="105">
        <f t="shared" si="2432"/>
        <v>0</v>
      </c>
      <c r="CZ284" s="5">
        <f t="shared" si="2433"/>
        <v>0</v>
      </c>
      <c r="DA284" s="5"/>
      <c r="DB284" s="5">
        <f>LOOKUP(DB$6,'Daily Absent'!$O$6:$AX$6,'Daily Absent'!$O284:$AX284)</f>
        <v>0</v>
      </c>
      <c r="DC284" s="104">
        <f>VALUE('Time Sheet KN'!DD284-'Time Sheet KN'!DC284)*24</f>
        <v>0</v>
      </c>
      <c r="DD284" s="104">
        <f>VALUE('Time Sheet KN'!DF284-'Time Sheet KN'!DE284)*24</f>
        <v>0</v>
      </c>
      <c r="DE284" s="104">
        <f>VALUE('Time Sheet KN'!DH284-'Time Sheet KN'!DG284)*24</f>
        <v>0</v>
      </c>
      <c r="DF284" s="105">
        <f t="shared" si="2434"/>
        <v>0</v>
      </c>
      <c r="DG284" s="5">
        <f t="shared" si="2435"/>
        <v>0</v>
      </c>
      <c r="DH284" s="5"/>
      <c r="DI284" s="5">
        <f>LOOKUP(DI$6,'Daily Absent'!$O$6:$AX$6,'Daily Absent'!$O284:$AX284)</f>
        <v>0</v>
      </c>
      <c r="DJ284" s="104">
        <f>VALUE('Time Sheet KN'!DK284-'Time Sheet KN'!DJ284)*24</f>
        <v>0</v>
      </c>
      <c r="DK284" s="104">
        <f>VALUE('Time Sheet KN'!DM284-'Time Sheet KN'!DL284)*24</f>
        <v>0</v>
      </c>
      <c r="DL284" s="104">
        <f>VALUE('Time Sheet KN'!DO284-'Time Sheet KN'!DN284)*24</f>
        <v>0</v>
      </c>
      <c r="DM284" s="105">
        <f t="shared" si="2436"/>
        <v>0</v>
      </c>
      <c r="DN284" s="5">
        <f t="shared" si="2437"/>
        <v>0</v>
      </c>
      <c r="DO284" s="5"/>
      <c r="DP284" s="5">
        <f>LOOKUP(DP$6,'Daily Absent'!$O$6:$AX$6,'Daily Absent'!$O284:$AX284)</f>
        <v>0</v>
      </c>
      <c r="DQ284" s="104">
        <f>VALUE('Time Sheet KN'!DR284-'Time Sheet KN'!DQ284)*24</f>
        <v>0</v>
      </c>
      <c r="DR284" s="104">
        <f>VALUE('Time Sheet KN'!DT284-'Time Sheet KN'!DS284)*24</f>
        <v>0</v>
      </c>
      <c r="DS284" s="104">
        <f>VALUE('Time Sheet KN'!DV284-'Time Sheet KN'!DU284)*24</f>
        <v>0</v>
      </c>
      <c r="DT284" s="105">
        <f t="shared" si="2438"/>
        <v>0</v>
      </c>
      <c r="DU284" s="5">
        <f t="shared" si="2439"/>
        <v>0</v>
      </c>
      <c r="DV284" s="5"/>
      <c r="DW284" s="5">
        <f>LOOKUP(DW$6,'Daily Absent'!$O$6:$AX$6,'Daily Absent'!$O284:$AX284)</f>
        <v>0</v>
      </c>
      <c r="DX284" s="104">
        <f>VALUE('Time Sheet KN'!DY284-'Time Sheet KN'!DX284)*24</f>
        <v>0</v>
      </c>
      <c r="DY284" s="104">
        <f>VALUE('Time Sheet KN'!EA284-'Time Sheet KN'!DZ284)*24</f>
        <v>0</v>
      </c>
      <c r="DZ284" s="104">
        <f>VALUE('Time Sheet KN'!EC284-'Time Sheet KN'!EB284)*24</f>
        <v>0</v>
      </c>
      <c r="EA284" s="105">
        <f t="shared" si="2440"/>
        <v>0</v>
      </c>
      <c r="EB284" s="5">
        <f t="shared" si="2441"/>
        <v>0</v>
      </c>
      <c r="EC284" s="5"/>
      <c r="ED284" s="5">
        <f>LOOKUP(ED$6,'Daily Absent'!$O$6:$AX$6,'Daily Absent'!$O284:$AX284)</f>
        <v>0</v>
      </c>
      <c r="EE284" s="104">
        <f>VALUE('Time Sheet KN'!EF284-'Time Sheet KN'!EE284)*24</f>
        <v>0</v>
      </c>
      <c r="EF284" s="104">
        <f>VALUE('Time Sheet KN'!EH284-'Time Sheet KN'!EG284)*24</f>
        <v>0</v>
      </c>
      <c r="EG284" s="104">
        <f>VALUE('Time Sheet KN'!EJ284-'Time Sheet KN'!EI284)*24</f>
        <v>0</v>
      </c>
      <c r="EH284" s="105">
        <f t="shared" si="2442"/>
        <v>0</v>
      </c>
      <c r="EI284" s="5">
        <f t="shared" si="2443"/>
        <v>0</v>
      </c>
      <c r="EJ284" s="5"/>
      <c r="EK284" s="5">
        <f>LOOKUP(EK$6,'Daily Absent'!$O$6:$AX$6,'Daily Absent'!$O284:$AX284)</f>
        <v>0</v>
      </c>
      <c r="EL284" s="104">
        <f>VALUE('Time Sheet KN'!EM284-'Time Sheet KN'!EL284)*24</f>
        <v>0</v>
      </c>
      <c r="EM284" s="104">
        <f>VALUE('Time Sheet KN'!EO284-'Time Sheet KN'!EN284)*24</f>
        <v>0</v>
      </c>
      <c r="EN284" s="104">
        <f>VALUE('Time Sheet KN'!EQ284-'Time Sheet KN'!EP284)*24</f>
        <v>0</v>
      </c>
      <c r="EO284" s="105">
        <f t="shared" si="2444"/>
        <v>0</v>
      </c>
      <c r="EP284" s="5">
        <f t="shared" si="2445"/>
        <v>0</v>
      </c>
      <c r="EQ284" s="5"/>
      <c r="ER284" s="5">
        <f>LOOKUP(ER$6,'Daily Absent'!$O$6:$AX$6,'Daily Absent'!$O284:$AX284)</f>
        <v>0</v>
      </c>
      <c r="ES284" s="104">
        <f>VALUE('Time Sheet KN'!ET284-'Time Sheet KN'!ES284)*24</f>
        <v>0</v>
      </c>
      <c r="ET284" s="104">
        <f>VALUE('Time Sheet KN'!EV284-'Time Sheet KN'!EU284)*24</f>
        <v>0</v>
      </c>
      <c r="EU284" s="104">
        <f>VALUE('Time Sheet KN'!EX284-'Time Sheet KN'!EW284)*24</f>
        <v>0</v>
      </c>
      <c r="EV284" s="105">
        <f t="shared" si="2446"/>
        <v>0</v>
      </c>
      <c r="EW284" s="5">
        <f t="shared" si="2447"/>
        <v>0</v>
      </c>
      <c r="EX284" s="5"/>
      <c r="EY284" s="5">
        <f>LOOKUP(EY$6,'Daily Absent'!$O$6:$AX$6,'Daily Absent'!$O284:$AX284)</f>
        <v>1</v>
      </c>
      <c r="EZ284" s="104">
        <f>VALUE('Time Sheet KN'!FA284-'Time Sheet KN'!EZ284)*24</f>
        <v>5</v>
      </c>
      <c r="FA284" s="104">
        <f>VALUE('Time Sheet KN'!FC284-'Time Sheet KN'!FB284)*24</f>
        <v>5.0000000000000009</v>
      </c>
      <c r="FB284" s="104">
        <f>VALUE('Time Sheet KN'!FE284-'Time Sheet KN'!FD284)*24</f>
        <v>0</v>
      </c>
      <c r="FC284" s="105">
        <f t="shared" si="2448"/>
        <v>10</v>
      </c>
      <c r="FD284" s="5">
        <f t="shared" si="2449"/>
        <v>0</v>
      </c>
      <c r="FE284" s="5"/>
      <c r="FF284" s="5">
        <f>LOOKUP(FF$6,'Daily Absent'!$O$6:$AX$6,'Daily Absent'!$O284:$AX284)</f>
        <v>1</v>
      </c>
      <c r="FG284" s="104">
        <f>VALUE('Time Sheet KN'!FH284-'Time Sheet KN'!FG284)*24</f>
        <v>0</v>
      </c>
      <c r="FH284" s="104">
        <f>VALUE('Time Sheet KN'!FJ284-'Time Sheet KN'!FI284)*24</f>
        <v>0</v>
      </c>
      <c r="FI284" s="104">
        <f>VALUE('Time Sheet KN'!FL284-'Time Sheet KN'!FK284)*24</f>
        <v>0</v>
      </c>
      <c r="FJ284" s="105">
        <f t="shared" si="2450"/>
        <v>0</v>
      </c>
      <c r="FK284" s="5">
        <f t="shared" si="2451"/>
        <v>0</v>
      </c>
      <c r="FL284" s="5"/>
      <c r="FM284" s="5">
        <f>LOOKUP(FM$6,'Daily Absent'!$O$6:$AX$6,'Daily Absent'!$O284:$AX284)</f>
        <v>0</v>
      </c>
      <c r="FN284" s="104">
        <f>VALUE('Time Sheet KN'!FO284-'Time Sheet KN'!FN284)*24</f>
        <v>0</v>
      </c>
      <c r="FO284" s="104">
        <f>VALUE('Time Sheet KN'!FQ284-'Time Sheet KN'!FP284)*24</f>
        <v>0</v>
      </c>
      <c r="FP284" s="104">
        <f>VALUE('Time Sheet KN'!FS284-'Time Sheet KN'!FR284)*24</f>
        <v>0</v>
      </c>
      <c r="FQ284" s="105">
        <f t="shared" si="2452"/>
        <v>0</v>
      </c>
      <c r="FR284" s="5">
        <f t="shared" si="2453"/>
        <v>0</v>
      </c>
      <c r="FS284" s="5"/>
      <c r="FT284" s="5">
        <f>LOOKUP(FT$6,'Daily Absent'!$O$6:$AX$6,'Daily Absent'!$O284:$AX284)</f>
        <v>0</v>
      </c>
      <c r="FU284" s="104">
        <f>VALUE('Time Sheet KN'!FV284-'Time Sheet KN'!FU284)*24</f>
        <v>0</v>
      </c>
      <c r="FV284" s="104">
        <f>VALUE('Time Sheet KN'!FX284-'Time Sheet KN'!FW284)*24</f>
        <v>0</v>
      </c>
      <c r="FW284" s="104">
        <f>VALUE('Time Sheet KN'!FZ284-'Time Sheet KN'!FY284)*24</f>
        <v>0</v>
      </c>
      <c r="FX284" s="105">
        <f t="shared" si="2454"/>
        <v>0</v>
      </c>
      <c r="FY284" s="5">
        <f t="shared" si="2455"/>
        <v>0</v>
      </c>
      <c r="FZ284" s="5"/>
      <c r="GA284" s="5">
        <f>LOOKUP(GA$6,'Daily Absent'!$O$6:$AX$6,'Daily Absent'!$O284:$AX284)</f>
        <v>0</v>
      </c>
      <c r="GB284" s="104">
        <f>VALUE('Time Sheet KN'!GC284-'Time Sheet KN'!GB284)*24</f>
        <v>0</v>
      </c>
      <c r="GC284" s="104">
        <f>VALUE('Time Sheet KN'!GE284-'Time Sheet KN'!GD284)*24</f>
        <v>0</v>
      </c>
      <c r="GD284" s="104">
        <f>VALUE('Time Sheet KN'!GG284-'Time Sheet KN'!GF284)*24</f>
        <v>0</v>
      </c>
      <c r="GE284" s="105">
        <f t="shared" si="2456"/>
        <v>0</v>
      </c>
      <c r="GF284" s="5">
        <f t="shared" si="2457"/>
        <v>0</v>
      </c>
      <c r="GG284" s="5"/>
      <c r="GH284" s="5">
        <f>LOOKUP(GH$6,'Daily Absent'!$O$6:$AX$6,'Daily Absent'!$O284:$AX284)</f>
        <v>0</v>
      </c>
      <c r="GI284" s="104">
        <f>VALUE('Time Sheet KN'!GJ284-'Time Sheet KN'!GI284)*24</f>
        <v>0</v>
      </c>
      <c r="GJ284" s="104">
        <f>VALUE('Time Sheet KN'!GL284-'Time Sheet KN'!GK284)*24</f>
        <v>0</v>
      </c>
      <c r="GK284" s="104">
        <f>VALUE('Time Sheet KN'!GN284-'Time Sheet KN'!GM284)*24</f>
        <v>0</v>
      </c>
      <c r="GL284" s="105">
        <f t="shared" si="2458"/>
        <v>0</v>
      </c>
      <c r="GM284" s="5">
        <f t="shared" si="2459"/>
        <v>0</v>
      </c>
      <c r="GN284" s="5"/>
      <c r="GO284" s="5">
        <f>LOOKUP(GO$6,'Daily Absent'!$O$6:$AX$6,'Daily Absent'!$O284:$AX284)</f>
        <v>0</v>
      </c>
      <c r="GP284" s="104">
        <f>VALUE('Time Sheet KN'!GQ284-'Time Sheet KN'!GP284)*24</f>
        <v>0</v>
      </c>
      <c r="GQ284" s="104">
        <f>VALUE('Time Sheet KN'!GS284-'Time Sheet KN'!GR284)*24</f>
        <v>0</v>
      </c>
      <c r="GR284" s="104">
        <f>VALUE('Time Sheet KN'!GU284-'Time Sheet KN'!GT284)*24</f>
        <v>0</v>
      </c>
      <c r="GS284" s="105">
        <f t="shared" si="2460"/>
        <v>0</v>
      </c>
      <c r="GT284" s="5">
        <f t="shared" si="2461"/>
        <v>0</v>
      </c>
      <c r="GU284" s="5"/>
      <c r="GV284" s="5">
        <f>LOOKUP(GV$6,'Daily Absent'!$O$6:$AX$6,'Daily Absent'!$O284:$AX284)</f>
        <v>0</v>
      </c>
      <c r="GW284" s="104">
        <f>VALUE('Time Sheet KN'!GX284-'Time Sheet KN'!GW284)*24</f>
        <v>0</v>
      </c>
      <c r="GX284" s="104">
        <f>VALUE('Time Sheet KN'!GZ284-'Time Sheet KN'!GY284)*24</f>
        <v>0</v>
      </c>
      <c r="GY284" s="104">
        <f>VALUE('Time Sheet KN'!HB284-'Time Sheet KN'!HA284)*24</f>
        <v>0</v>
      </c>
      <c r="GZ284" s="105">
        <f t="shared" si="2462"/>
        <v>0</v>
      </c>
      <c r="HA284" s="5">
        <f t="shared" si="2463"/>
        <v>0</v>
      </c>
      <c r="HB284" s="5"/>
      <c r="HC284" s="5">
        <f>LOOKUP(HC$6,'Daily Absent'!$O$6:$AX$6,'Daily Absent'!$O284:$AX284)</f>
        <v>0</v>
      </c>
      <c r="HD284" s="104">
        <f>VALUE('Time Sheet KN'!HE284-'Time Sheet KN'!HD284)*24</f>
        <v>0</v>
      </c>
      <c r="HE284" s="104">
        <f>VALUE('Time Sheet KN'!HG284-'Time Sheet KN'!HF284)*24</f>
        <v>0</v>
      </c>
      <c r="HF284" s="104">
        <f>VALUE('Time Sheet KN'!HI284-'Time Sheet KN'!HH284)*24</f>
        <v>0</v>
      </c>
      <c r="HG284" s="105">
        <f t="shared" si="2464"/>
        <v>0</v>
      </c>
      <c r="HH284" s="5">
        <f t="shared" si="2465"/>
        <v>0</v>
      </c>
      <c r="HI284" s="5"/>
      <c r="HJ284" s="5">
        <f>LOOKUP(HJ$6,'Daily Absent'!$O$6:$AX$6,'Daily Absent'!$O284:$AX284)</f>
        <v>0</v>
      </c>
      <c r="HK284" s="104">
        <f>VALUE('Time Sheet KN'!HL284-'Time Sheet KN'!HK284)*24</f>
        <v>0</v>
      </c>
      <c r="HL284" s="104">
        <f>VALUE('Time Sheet KN'!HN284-'Time Sheet KN'!HM284)*24</f>
        <v>0</v>
      </c>
      <c r="HM284" s="104">
        <f>VALUE('Time Sheet KN'!HP284-'Time Sheet KN'!HO284)*24</f>
        <v>0</v>
      </c>
      <c r="HN284" s="105">
        <f t="shared" si="2466"/>
        <v>0</v>
      </c>
      <c r="HO284" s="5">
        <f t="shared" si="2467"/>
        <v>0</v>
      </c>
      <c r="HP284" s="5"/>
      <c r="HQ284" s="5">
        <f>LOOKUP(HQ$6,'Daily Absent'!$O$6:$AX$6,'Daily Absent'!$O284:$AX284)</f>
        <v>0</v>
      </c>
      <c r="HR284" s="104">
        <f>VALUE('Time Sheet KN'!HS284-'Time Sheet KN'!HR284)*24</f>
        <v>0</v>
      </c>
      <c r="HS284" s="104">
        <f>VALUE('Time Sheet KN'!HU284-'Time Sheet KN'!HT284)*24</f>
        <v>0</v>
      </c>
      <c r="HT284" s="104">
        <f>VALUE('Time Sheet KN'!HW284-'Time Sheet KN'!HV284)*24</f>
        <v>0</v>
      </c>
      <c r="HU284" s="105">
        <f t="shared" si="2468"/>
        <v>0</v>
      </c>
      <c r="HV284" s="5">
        <f t="shared" si="2469"/>
        <v>0</v>
      </c>
      <c r="HW284" s="5"/>
      <c r="HX284" s="5">
        <f>LOOKUP(HX$6,'Daily Absent'!$O$6:$AX$6,'Daily Absent'!$O284:$AX284)</f>
        <v>0</v>
      </c>
      <c r="HY284" s="104">
        <f>VALUE('Time Sheet KN'!HZ284-'Time Sheet KN'!HY284)*24</f>
        <v>0</v>
      </c>
      <c r="HZ284" s="104">
        <f>VALUE('Time Sheet KN'!IB284-'Time Sheet KN'!IA284)*24</f>
        <v>0</v>
      </c>
      <c r="IA284" s="104">
        <f>VALUE('Time Sheet KN'!ID284-'Time Sheet KN'!IC284)*24</f>
        <v>0</v>
      </c>
      <c r="IB284" s="105">
        <f t="shared" si="2470"/>
        <v>0</v>
      </c>
      <c r="IC284" s="5">
        <f t="shared" si="2471"/>
        <v>0</v>
      </c>
      <c r="ID284" s="5"/>
      <c r="IE284" s="5">
        <f>LOOKUP(IE$6,'Daily Absent'!$O$6:$AX$6,'Daily Absent'!$O284:$AX284)</f>
        <v>0</v>
      </c>
      <c r="IF284" s="104">
        <f>VALUE('Time Sheet KN'!IG284-'Time Sheet KN'!IF284)*24</f>
        <v>0</v>
      </c>
      <c r="IG284" s="104">
        <f>VALUE('Time Sheet KN'!II284-'Time Sheet KN'!IH284)*24</f>
        <v>0</v>
      </c>
      <c r="IH284" s="104">
        <f>VALUE('Time Sheet KN'!IK284-'Time Sheet KN'!IJ284)*24</f>
        <v>0</v>
      </c>
      <c r="II284" s="105">
        <f t="shared" si="2472"/>
        <v>0</v>
      </c>
      <c r="IJ284" s="5">
        <f t="shared" si="2473"/>
        <v>0</v>
      </c>
      <c r="IK284" s="5"/>
      <c r="IL284" s="5">
        <f>LOOKUP(IL$6,'Daily Absent'!$O$6:$AX$6,'Daily Absent'!$O284:$AX284)</f>
        <v>0</v>
      </c>
      <c r="IM284" s="104">
        <f>VALUE('Time Sheet KN'!IN284-'Time Sheet KN'!IM284)*24</f>
        <v>0</v>
      </c>
      <c r="IN284" s="104">
        <f>VALUE('Time Sheet KN'!IP284-'Time Sheet KN'!IO284)*24</f>
        <v>0</v>
      </c>
      <c r="IO284" s="104">
        <f>VALUE('Time Sheet KN'!IR284-'Time Sheet KN'!IQ284)*24</f>
        <v>0</v>
      </c>
      <c r="IP284" s="105">
        <f t="shared" si="2474"/>
        <v>0</v>
      </c>
      <c r="IQ284" s="5">
        <f t="shared" si="2475"/>
        <v>0</v>
      </c>
      <c r="IR284" s="5"/>
      <c r="IS284" s="5">
        <f>LOOKUP(IS$6,'Daily Absent'!$O$6:$AX$6,'Daily Absent'!$O284:$AX284)</f>
        <v>0</v>
      </c>
      <c r="IT284" s="104">
        <f>VALUE('Time Sheet KN'!IU284-'Time Sheet KN'!IT284)*24</f>
        <v>0</v>
      </c>
      <c r="IU284" s="104">
        <f>VALUE('Time Sheet KN'!IW284-'Time Sheet KN'!IV284)*24</f>
        <v>0</v>
      </c>
      <c r="IV284" s="104">
        <f>VALUE('Time Sheet KN'!IY284-'Time Sheet KN'!IX284)*24</f>
        <v>0</v>
      </c>
      <c r="IW284" s="105">
        <f t="shared" si="2476"/>
        <v>0</v>
      </c>
      <c r="IX284" s="5">
        <f t="shared" si="2477"/>
        <v>0</v>
      </c>
      <c r="IY284" s="5"/>
      <c r="IZ284" s="5">
        <f>LOOKUP(IZ$6,'Daily Absent'!$O$6:$AX$6,'Daily Absent'!$O284:$AX284)</f>
        <v>0</v>
      </c>
      <c r="JA284" s="104">
        <f>VALUE('Time Sheet KN'!JB284-'Time Sheet KN'!JA284)*24</f>
        <v>0</v>
      </c>
      <c r="JB284" s="104">
        <f>VALUE('Time Sheet KN'!JD284-'Time Sheet KN'!JC284)*24</f>
        <v>0</v>
      </c>
      <c r="JC284" s="104">
        <f>VALUE('Time Sheet KN'!JF284-'Time Sheet KN'!JE284)*24</f>
        <v>0</v>
      </c>
      <c r="JD284" s="105">
        <f t="shared" si="2478"/>
        <v>0</v>
      </c>
      <c r="JE284" s="5">
        <f t="shared" si="2479"/>
        <v>0</v>
      </c>
      <c r="JF284" s="5"/>
    </row>
    <row r="285" spans="1:266" ht="21" customHeight="1">
      <c r="A285" s="54">
        <f>IF('Master MP Status'!A285&gt;0,'Master MP Status'!A285,"")</f>
        <v>277</v>
      </c>
      <c r="B285" s="5" t="str">
        <f>IF(ISTEXT('Master MP Status'!B285),'Master MP Status'!B285,"")</f>
        <v>DIRECT</v>
      </c>
      <c r="C285" s="153" t="str">
        <f>IF(OR(ISTEXT('Master MP Status'!C285),'Master MP Status'!C285&gt;0),'Master MP Status'!C285,"")</f>
        <v/>
      </c>
      <c r="D285" s="154" t="str">
        <f>IF(OR(ISTEXT('Master MP Status'!D285),'Master MP Status'!D285&gt;0),'Master MP Status'!D285,"")</f>
        <v>KN25398</v>
      </c>
      <c r="E285" s="5" t="str">
        <f>IF(ISTEXT('Master MP Status'!E285),'Master MP Status'!E285,"")</f>
        <v>RISKI RAMADHAN</v>
      </c>
      <c r="F285" s="5" t="str">
        <f>IF(ISTEXT('Master MP Status'!F285),'Master MP Status'!F285,"")</f>
        <v/>
      </c>
      <c r="G285" s="5" t="str">
        <f>IF(ISTEXT('Master MP Status'!G285),'Master MP Status'!G285,"")</f>
        <v>Local</v>
      </c>
      <c r="H285" s="5" t="str">
        <f>IF(ISTEXT('Master MP Status'!H285),'Master MP Status'!H285,"")</f>
        <v>SIMON S. R</v>
      </c>
      <c r="I285" s="5" t="str">
        <f>IF(ISTEXT('Master MP Status'!I285),'Master MP Status'!I285,"")</f>
        <v>Helper</v>
      </c>
      <c r="J285" s="5" t="str">
        <f>IF(ISTEXT('Master MP Status'!J285),'Master MP Status'!J285,"")</f>
        <v>Helper</v>
      </c>
      <c r="K285" s="9">
        <f>IF(OR('Master MP Status'!K285=0,'Master MP Status'!K285=""),"",'Master MP Status'!K285)</f>
        <v>45859</v>
      </c>
      <c r="L285" s="9">
        <f>IF(OR('Master MP Status'!L285=0,'Master MP Status'!L285=""),"",'Master MP Status'!L285)</f>
        <v>45859</v>
      </c>
      <c r="M285" s="9" t="str">
        <f>IF(OR('Master MP Status'!M285=0,'Master MP Status'!M285=""),"",'Master MP Status'!M285)</f>
        <v/>
      </c>
      <c r="N285" s="5" t="str">
        <f>IF(ISTEXT('Master MP Status'!N285),'Master MP Status'!N285,"")</f>
        <v/>
      </c>
      <c r="O285" s="5">
        <f>LOOKUP(O$6,'Daily Absent'!$O$6:$AX$6,'Daily Absent'!$O285:$AX285)</f>
        <v>0</v>
      </c>
      <c r="P285" s="104">
        <f>VALUE('Time Sheet KN'!Q285-'Time Sheet KN'!P285)*24</f>
        <v>0</v>
      </c>
      <c r="Q285" s="104">
        <f>VALUE('Time Sheet KN'!S285-'Time Sheet KN'!R285)*24</f>
        <v>0</v>
      </c>
      <c r="R285" s="104">
        <f>VALUE('Time Sheet KN'!U285-'Time Sheet KN'!T285)*24</f>
        <v>0</v>
      </c>
      <c r="S285" s="105">
        <f t="shared" si="2408"/>
        <v>0</v>
      </c>
      <c r="T285" s="5">
        <f t="shared" si="2409"/>
        <v>0</v>
      </c>
      <c r="U285" s="5"/>
      <c r="V285" s="5">
        <f>LOOKUP(V$6,'Daily Absent'!$O$6:$AX$6,'Daily Absent'!$O285:$AX285)</f>
        <v>0</v>
      </c>
      <c r="W285" s="104">
        <f>VALUE('Time Sheet KN'!X285-'Time Sheet KN'!W285)*24</f>
        <v>0</v>
      </c>
      <c r="X285" s="104">
        <f>VALUE('Time Sheet KN'!Z285-'Time Sheet KN'!Y285)*24</f>
        <v>0</v>
      </c>
      <c r="Y285" s="104">
        <f>VALUE('Time Sheet KN'!AB285-'Time Sheet KN'!AA285)*24</f>
        <v>0</v>
      </c>
      <c r="Z285" s="105">
        <f t="shared" si="2410"/>
        <v>0</v>
      </c>
      <c r="AA285" s="5">
        <f t="shared" si="2411"/>
        <v>0</v>
      </c>
      <c r="AB285" s="5"/>
      <c r="AC285" s="5">
        <f>LOOKUP(AC$6,'Daily Absent'!$O$6:$AX$6,'Daily Absent'!$O285:$AX285)</f>
        <v>0</v>
      </c>
      <c r="AD285" s="104">
        <f>VALUE('Time Sheet KN'!AE285-'Time Sheet KN'!AD285)*24</f>
        <v>0</v>
      </c>
      <c r="AE285" s="104">
        <f>VALUE('Time Sheet KN'!AG285-'Time Sheet KN'!AF285)*24</f>
        <v>0</v>
      </c>
      <c r="AF285" s="104">
        <f>VALUE('Time Sheet KN'!AI285-'Time Sheet KN'!AH285)*24</f>
        <v>0</v>
      </c>
      <c r="AG285" s="105">
        <f t="shared" si="2412"/>
        <v>0</v>
      </c>
      <c r="AH285" s="5">
        <f t="shared" si="2413"/>
        <v>0</v>
      </c>
      <c r="AI285" s="5"/>
      <c r="AJ285" s="5">
        <f>LOOKUP(AJ$6,'Daily Absent'!$O$6:$AX$6,'Daily Absent'!$O285:$AX285)</f>
        <v>0</v>
      </c>
      <c r="AK285" s="104">
        <f>VALUE('Time Sheet KN'!AL285-'Time Sheet KN'!AK285)*24</f>
        <v>0</v>
      </c>
      <c r="AL285" s="104">
        <f>VALUE('Time Sheet KN'!AN285-'Time Sheet KN'!AM285)*24</f>
        <v>0</v>
      </c>
      <c r="AM285" s="104">
        <f>VALUE('Time Sheet KN'!AP285-'Time Sheet KN'!AO285)*24</f>
        <v>0</v>
      </c>
      <c r="AN285" s="105">
        <f t="shared" si="2414"/>
        <v>0</v>
      </c>
      <c r="AO285" s="5">
        <f t="shared" si="2415"/>
        <v>0</v>
      </c>
      <c r="AP285" s="5"/>
      <c r="AQ285" s="5">
        <f>LOOKUP(AQ$6,'Daily Absent'!$O$6:$AX$6,'Daily Absent'!$O285:$AX285)</f>
        <v>0</v>
      </c>
      <c r="AR285" s="104">
        <f>VALUE('Time Sheet KN'!AS285-'Time Sheet KN'!AR285)*24</f>
        <v>0</v>
      </c>
      <c r="AS285" s="104">
        <f>VALUE('Time Sheet KN'!AU285-'Time Sheet KN'!AT285)*24</f>
        <v>0</v>
      </c>
      <c r="AT285" s="104">
        <f>VALUE('Time Sheet KN'!AW285-'Time Sheet KN'!AV285)*24</f>
        <v>0</v>
      </c>
      <c r="AU285" s="105">
        <f t="shared" si="2416"/>
        <v>0</v>
      </c>
      <c r="AV285" s="5">
        <f t="shared" si="2417"/>
        <v>0</v>
      </c>
      <c r="AW285" s="5"/>
      <c r="AX285" s="5">
        <f>LOOKUP(AX$6,'Daily Absent'!$O$6:$AX$6,'Daily Absent'!$O285:$AX285)</f>
        <v>0</v>
      </c>
      <c r="AY285" s="104">
        <f>VALUE('Time Sheet KN'!AZ285-'Time Sheet KN'!AY285)*24</f>
        <v>0</v>
      </c>
      <c r="AZ285" s="104">
        <f>VALUE('Time Sheet KN'!BB285-'Time Sheet KN'!BA285)*24</f>
        <v>0</v>
      </c>
      <c r="BA285" s="104">
        <f>VALUE('Time Sheet KN'!BD285-'Time Sheet KN'!BC285)*24</f>
        <v>0</v>
      </c>
      <c r="BB285" s="105">
        <f t="shared" si="2418"/>
        <v>0</v>
      </c>
      <c r="BC285" s="5">
        <f t="shared" si="2419"/>
        <v>0</v>
      </c>
      <c r="BD285" s="5"/>
      <c r="BE285" s="5">
        <f>LOOKUP(BE$6,'Daily Absent'!$O$6:$AX$6,'Daily Absent'!$O285:$AX285)</f>
        <v>0</v>
      </c>
      <c r="BF285" s="104">
        <f>VALUE('Time Sheet KN'!BG285-'Time Sheet KN'!BF285)*24</f>
        <v>0</v>
      </c>
      <c r="BG285" s="104">
        <f>VALUE('Time Sheet KN'!BI285-'Time Sheet KN'!BH285)*24</f>
        <v>0</v>
      </c>
      <c r="BH285" s="104">
        <f>VALUE('Time Sheet KN'!BK285-'Time Sheet KN'!BJ285)*24</f>
        <v>0</v>
      </c>
      <c r="BI285" s="105">
        <f t="shared" si="2420"/>
        <v>0</v>
      </c>
      <c r="BJ285" s="5">
        <f t="shared" si="2421"/>
        <v>0</v>
      </c>
      <c r="BK285" s="5"/>
      <c r="BL285" s="5">
        <f>LOOKUP(BL$6,'Daily Absent'!$O$6:$AX$6,'Daily Absent'!$O285:$AX285)</f>
        <v>0</v>
      </c>
      <c r="BM285" s="104">
        <f>VALUE('Time Sheet KN'!BN285-'Time Sheet KN'!BM285)*24</f>
        <v>0</v>
      </c>
      <c r="BN285" s="104">
        <f>VALUE('Time Sheet KN'!BP285-'Time Sheet KN'!BO285)*24</f>
        <v>0</v>
      </c>
      <c r="BO285" s="104">
        <f>VALUE('Time Sheet KN'!BR285-'Time Sheet KN'!BQ285)*24</f>
        <v>0</v>
      </c>
      <c r="BP285" s="105">
        <f t="shared" si="2422"/>
        <v>0</v>
      </c>
      <c r="BQ285" s="5">
        <f t="shared" si="2423"/>
        <v>0</v>
      </c>
      <c r="BR285" s="5"/>
      <c r="BS285" s="5">
        <f>LOOKUP(BS$6,'Daily Absent'!$O$6:$AX$6,'Daily Absent'!$O285:$AX285)</f>
        <v>0</v>
      </c>
      <c r="BT285" s="104">
        <f>VALUE('Time Sheet KN'!BU285-'Time Sheet KN'!BT285)*24</f>
        <v>0</v>
      </c>
      <c r="BU285" s="104">
        <f>VALUE('Time Sheet KN'!BW285-'Time Sheet KN'!BV285)*24</f>
        <v>0</v>
      </c>
      <c r="BV285" s="104">
        <f>VALUE('Time Sheet KN'!BY285-'Time Sheet KN'!BX285)*24</f>
        <v>0</v>
      </c>
      <c r="BW285" s="105">
        <f t="shared" si="2424"/>
        <v>0</v>
      </c>
      <c r="BX285" s="5">
        <f t="shared" si="2425"/>
        <v>0</v>
      </c>
      <c r="BY285" s="5"/>
      <c r="BZ285" s="5">
        <f>LOOKUP(BZ$6,'Daily Absent'!$O$6:$AX$6,'Daily Absent'!$O285:$AX285)</f>
        <v>0</v>
      </c>
      <c r="CA285" s="104">
        <f>VALUE('Time Sheet KN'!CB285-'Time Sheet KN'!CA285)*24</f>
        <v>0</v>
      </c>
      <c r="CB285" s="104">
        <f>VALUE('Time Sheet KN'!CD285-'Time Sheet KN'!CC285)*24</f>
        <v>0</v>
      </c>
      <c r="CC285" s="104">
        <f>VALUE('Time Sheet KN'!CF285-'Time Sheet KN'!CE285)*24</f>
        <v>0</v>
      </c>
      <c r="CD285" s="105">
        <f t="shared" si="2426"/>
        <v>0</v>
      </c>
      <c r="CE285" s="5">
        <f t="shared" si="2427"/>
        <v>0</v>
      </c>
      <c r="CF285" s="5"/>
      <c r="CG285" s="5">
        <f>LOOKUP(CG$6,'Daily Absent'!$O$6:$AX$6,'Daily Absent'!$O285:$AX285)</f>
        <v>0</v>
      </c>
      <c r="CH285" s="104">
        <f>VALUE('Time Sheet KN'!CI285-'Time Sheet KN'!CH285)*24</f>
        <v>0</v>
      </c>
      <c r="CI285" s="104">
        <f>VALUE('Time Sheet KN'!CK285-'Time Sheet KN'!CJ285)*24</f>
        <v>0</v>
      </c>
      <c r="CJ285" s="104">
        <f>VALUE('Time Sheet KN'!CM285-'Time Sheet KN'!CL285)*24</f>
        <v>0</v>
      </c>
      <c r="CK285" s="105">
        <f t="shared" si="2428"/>
        <v>0</v>
      </c>
      <c r="CL285" s="5">
        <f t="shared" si="2429"/>
        <v>0</v>
      </c>
      <c r="CM285" s="5"/>
      <c r="CN285" s="5">
        <f>LOOKUP(CN$6,'Daily Absent'!$O$6:$AX$6,'Daily Absent'!$O285:$AX285)</f>
        <v>0</v>
      </c>
      <c r="CO285" s="104">
        <f>VALUE('Time Sheet KN'!CP285-'Time Sheet KN'!CO285)*24</f>
        <v>0</v>
      </c>
      <c r="CP285" s="104">
        <f>VALUE('Time Sheet KN'!CR285-'Time Sheet KN'!CQ285)*24</f>
        <v>0</v>
      </c>
      <c r="CQ285" s="104">
        <f>VALUE('Time Sheet KN'!CT285-'Time Sheet KN'!CS285)*24</f>
        <v>0</v>
      </c>
      <c r="CR285" s="105">
        <f t="shared" si="2430"/>
        <v>0</v>
      </c>
      <c r="CS285" s="5">
        <f t="shared" si="2431"/>
        <v>0</v>
      </c>
      <c r="CT285" s="5"/>
      <c r="CU285" s="5">
        <f>LOOKUP(CU$6,'Daily Absent'!$O$6:$AX$6,'Daily Absent'!$O285:$AX285)</f>
        <v>0</v>
      </c>
      <c r="CV285" s="104">
        <f>VALUE('Time Sheet KN'!CW285-'Time Sheet KN'!CV285)*24</f>
        <v>0</v>
      </c>
      <c r="CW285" s="104">
        <f>VALUE('Time Sheet KN'!CY285-'Time Sheet KN'!CX285)*24</f>
        <v>0</v>
      </c>
      <c r="CX285" s="104">
        <f>VALUE('Time Sheet KN'!DA285-'Time Sheet KN'!CZ285)*24</f>
        <v>0</v>
      </c>
      <c r="CY285" s="105">
        <f t="shared" si="2432"/>
        <v>0</v>
      </c>
      <c r="CZ285" s="5">
        <f t="shared" si="2433"/>
        <v>0</v>
      </c>
      <c r="DA285" s="5"/>
      <c r="DB285" s="5">
        <f>LOOKUP(DB$6,'Daily Absent'!$O$6:$AX$6,'Daily Absent'!$O285:$AX285)</f>
        <v>0</v>
      </c>
      <c r="DC285" s="104">
        <f>VALUE('Time Sheet KN'!DD285-'Time Sheet KN'!DC285)*24</f>
        <v>0</v>
      </c>
      <c r="DD285" s="104">
        <f>VALUE('Time Sheet KN'!DF285-'Time Sheet KN'!DE285)*24</f>
        <v>0</v>
      </c>
      <c r="DE285" s="104">
        <f>VALUE('Time Sheet KN'!DH285-'Time Sheet KN'!DG285)*24</f>
        <v>0</v>
      </c>
      <c r="DF285" s="105">
        <f t="shared" si="2434"/>
        <v>0</v>
      </c>
      <c r="DG285" s="5">
        <f t="shared" si="2435"/>
        <v>0</v>
      </c>
      <c r="DH285" s="5"/>
      <c r="DI285" s="5">
        <f>LOOKUP(DI$6,'Daily Absent'!$O$6:$AX$6,'Daily Absent'!$O285:$AX285)</f>
        <v>0</v>
      </c>
      <c r="DJ285" s="104">
        <f>VALUE('Time Sheet KN'!DK285-'Time Sheet KN'!DJ285)*24</f>
        <v>0</v>
      </c>
      <c r="DK285" s="104">
        <f>VALUE('Time Sheet KN'!DM285-'Time Sheet KN'!DL285)*24</f>
        <v>0</v>
      </c>
      <c r="DL285" s="104">
        <f>VALUE('Time Sheet KN'!DO285-'Time Sheet KN'!DN285)*24</f>
        <v>0</v>
      </c>
      <c r="DM285" s="105">
        <f t="shared" si="2436"/>
        <v>0</v>
      </c>
      <c r="DN285" s="5">
        <f t="shared" si="2437"/>
        <v>0</v>
      </c>
      <c r="DO285" s="5"/>
      <c r="DP285" s="5">
        <f>LOOKUP(DP$6,'Daily Absent'!$O$6:$AX$6,'Daily Absent'!$O285:$AX285)</f>
        <v>0</v>
      </c>
      <c r="DQ285" s="104">
        <f>VALUE('Time Sheet KN'!DR285-'Time Sheet KN'!DQ285)*24</f>
        <v>0</v>
      </c>
      <c r="DR285" s="104">
        <f>VALUE('Time Sheet KN'!DT285-'Time Sheet KN'!DS285)*24</f>
        <v>0</v>
      </c>
      <c r="DS285" s="104">
        <f>VALUE('Time Sheet KN'!DV285-'Time Sheet KN'!DU285)*24</f>
        <v>0</v>
      </c>
      <c r="DT285" s="105">
        <f t="shared" si="2438"/>
        <v>0</v>
      </c>
      <c r="DU285" s="5">
        <f t="shared" si="2439"/>
        <v>0</v>
      </c>
      <c r="DV285" s="5"/>
      <c r="DW285" s="5">
        <f>LOOKUP(DW$6,'Daily Absent'!$O$6:$AX$6,'Daily Absent'!$O285:$AX285)</f>
        <v>0</v>
      </c>
      <c r="DX285" s="104">
        <f>VALUE('Time Sheet KN'!DY285-'Time Sheet KN'!DX285)*24</f>
        <v>0</v>
      </c>
      <c r="DY285" s="104">
        <f>VALUE('Time Sheet KN'!EA285-'Time Sheet KN'!DZ285)*24</f>
        <v>0</v>
      </c>
      <c r="DZ285" s="104">
        <f>VALUE('Time Sheet KN'!EC285-'Time Sheet KN'!EB285)*24</f>
        <v>0</v>
      </c>
      <c r="EA285" s="105">
        <f t="shared" si="2440"/>
        <v>0</v>
      </c>
      <c r="EB285" s="5">
        <f t="shared" si="2441"/>
        <v>0</v>
      </c>
      <c r="EC285" s="5"/>
      <c r="ED285" s="5">
        <f>LOOKUP(ED$6,'Daily Absent'!$O$6:$AX$6,'Daily Absent'!$O285:$AX285)</f>
        <v>0</v>
      </c>
      <c r="EE285" s="104">
        <f>VALUE('Time Sheet KN'!EF285-'Time Sheet KN'!EE285)*24</f>
        <v>0</v>
      </c>
      <c r="EF285" s="104">
        <f>VALUE('Time Sheet KN'!EH285-'Time Sheet KN'!EG285)*24</f>
        <v>0</v>
      </c>
      <c r="EG285" s="104">
        <f>VALUE('Time Sheet KN'!EJ285-'Time Sheet KN'!EI285)*24</f>
        <v>0</v>
      </c>
      <c r="EH285" s="105">
        <f t="shared" si="2442"/>
        <v>0</v>
      </c>
      <c r="EI285" s="5">
        <f t="shared" si="2443"/>
        <v>0</v>
      </c>
      <c r="EJ285" s="5"/>
      <c r="EK285" s="5">
        <f>LOOKUP(EK$6,'Daily Absent'!$O$6:$AX$6,'Daily Absent'!$O285:$AX285)</f>
        <v>0</v>
      </c>
      <c r="EL285" s="104">
        <f>VALUE('Time Sheet KN'!EM285-'Time Sheet KN'!EL285)*24</f>
        <v>0</v>
      </c>
      <c r="EM285" s="104">
        <f>VALUE('Time Sheet KN'!EO285-'Time Sheet KN'!EN285)*24</f>
        <v>0</v>
      </c>
      <c r="EN285" s="104">
        <f>VALUE('Time Sheet KN'!EQ285-'Time Sheet KN'!EP285)*24</f>
        <v>0</v>
      </c>
      <c r="EO285" s="105">
        <f t="shared" si="2444"/>
        <v>0</v>
      </c>
      <c r="EP285" s="5">
        <f t="shared" si="2445"/>
        <v>0</v>
      </c>
      <c r="EQ285" s="5"/>
      <c r="ER285" s="5">
        <f>LOOKUP(ER$6,'Daily Absent'!$O$6:$AX$6,'Daily Absent'!$O285:$AX285)</f>
        <v>0</v>
      </c>
      <c r="ES285" s="104">
        <f>VALUE('Time Sheet KN'!ET285-'Time Sheet KN'!ES285)*24</f>
        <v>0</v>
      </c>
      <c r="ET285" s="104">
        <f>VALUE('Time Sheet KN'!EV285-'Time Sheet KN'!EU285)*24</f>
        <v>0</v>
      </c>
      <c r="EU285" s="104">
        <f>VALUE('Time Sheet KN'!EX285-'Time Sheet KN'!EW285)*24</f>
        <v>0</v>
      </c>
      <c r="EV285" s="105">
        <f t="shared" si="2446"/>
        <v>0</v>
      </c>
      <c r="EW285" s="5">
        <f t="shared" si="2447"/>
        <v>0</v>
      </c>
      <c r="EX285" s="5"/>
      <c r="EY285" s="5">
        <f>LOOKUP(EY$6,'Daily Absent'!$O$6:$AX$6,'Daily Absent'!$O285:$AX285)</f>
        <v>1</v>
      </c>
      <c r="EZ285" s="104">
        <f>VALUE('Time Sheet KN'!FA285-'Time Sheet KN'!EZ285)*24</f>
        <v>5</v>
      </c>
      <c r="FA285" s="104">
        <f>VALUE('Time Sheet KN'!FC285-'Time Sheet KN'!FB285)*24</f>
        <v>5.0000000000000009</v>
      </c>
      <c r="FB285" s="104">
        <f>VALUE('Time Sheet KN'!FE285-'Time Sheet KN'!FD285)*24</f>
        <v>0</v>
      </c>
      <c r="FC285" s="105">
        <f t="shared" si="2448"/>
        <v>10</v>
      </c>
      <c r="FD285" s="5">
        <f t="shared" si="2449"/>
        <v>0</v>
      </c>
      <c r="FE285" s="5"/>
      <c r="FF285" s="5">
        <f>LOOKUP(FF$6,'Daily Absent'!$O$6:$AX$6,'Daily Absent'!$O285:$AX285)</f>
        <v>1</v>
      </c>
      <c r="FG285" s="104">
        <f>VALUE('Time Sheet KN'!FH285-'Time Sheet KN'!FG285)*24</f>
        <v>0</v>
      </c>
      <c r="FH285" s="104">
        <f>VALUE('Time Sheet KN'!FJ285-'Time Sheet KN'!FI285)*24</f>
        <v>0</v>
      </c>
      <c r="FI285" s="104">
        <f>VALUE('Time Sheet KN'!FL285-'Time Sheet KN'!FK285)*24</f>
        <v>0</v>
      </c>
      <c r="FJ285" s="105">
        <f t="shared" si="2450"/>
        <v>0</v>
      </c>
      <c r="FK285" s="5">
        <f t="shared" si="2451"/>
        <v>0</v>
      </c>
      <c r="FL285" s="5"/>
      <c r="FM285" s="5">
        <f>LOOKUP(FM$6,'Daily Absent'!$O$6:$AX$6,'Daily Absent'!$O285:$AX285)</f>
        <v>0</v>
      </c>
      <c r="FN285" s="104">
        <f>VALUE('Time Sheet KN'!FO285-'Time Sheet KN'!FN285)*24</f>
        <v>0</v>
      </c>
      <c r="FO285" s="104">
        <f>VALUE('Time Sheet KN'!FQ285-'Time Sheet KN'!FP285)*24</f>
        <v>0</v>
      </c>
      <c r="FP285" s="104">
        <f>VALUE('Time Sheet KN'!FS285-'Time Sheet KN'!FR285)*24</f>
        <v>0</v>
      </c>
      <c r="FQ285" s="105">
        <f t="shared" si="2452"/>
        <v>0</v>
      </c>
      <c r="FR285" s="5">
        <f t="shared" si="2453"/>
        <v>0</v>
      </c>
      <c r="FS285" s="5"/>
      <c r="FT285" s="5">
        <f>LOOKUP(FT$6,'Daily Absent'!$O$6:$AX$6,'Daily Absent'!$O285:$AX285)</f>
        <v>0</v>
      </c>
      <c r="FU285" s="104">
        <f>VALUE('Time Sheet KN'!FV285-'Time Sheet KN'!FU285)*24</f>
        <v>0</v>
      </c>
      <c r="FV285" s="104">
        <f>VALUE('Time Sheet KN'!FX285-'Time Sheet KN'!FW285)*24</f>
        <v>0</v>
      </c>
      <c r="FW285" s="104">
        <f>VALUE('Time Sheet KN'!FZ285-'Time Sheet KN'!FY285)*24</f>
        <v>0</v>
      </c>
      <c r="FX285" s="105">
        <f t="shared" si="2454"/>
        <v>0</v>
      </c>
      <c r="FY285" s="5">
        <f t="shared" si="2455"/>
        <v>0</v>
      </c>
      <c r="FZ285" s="5"/>
      <c r="GA285" s="5">
        <f>LOOKUP(GA$6,'Daily Absent'!$O$6:$AX$6,'Daily Absent'!$O285:$AX285)</f>
        <v>0</v>
      </c>
      <c r="GB285" s="104">
        <f>VALUE('Time Sheet KN'!GC285-'Time Sheet KN'!GB285)*24</f>
        <v>0</v>
      </c>
      <c r="GC285" s="104">
        <f>VALUE('Time Sheet KN'!GE285-'Time Sheet KN'!GD285)*24</f>
        <v>0</v>
      </c>
      <c r="GD285" s="104">
        <f>VALUE('Time Sheet KN'!GG285-'Time Sheet KN'!GF285)*24</f>
        <v>0</v>
      </c>
      <c r="GE285" s="105">
        <f t="shared" si="2456"/>
        <v>0</v>
      </c>
      <c r="GF285" s="5">
        <f t="shared" si="2457"/>
        <v>0</v>
      </c>
      <c r="GG285" s="5"/>
      <c r="GH285" s="5">
        <f>LOOKUP(GH$6,'Daily Absent'!$O$6:$AX$6,'Daily Absent'!$O285:$AX285)</f>
        <v>0</v>
      </c>
      <c r="GI285" s="104">
        <f>VALUE('Time Sheet KN'!GJ285-'Time Sheet KN'!GI285)*24</f>
        <v>0</v>
      </c>
      <c r="GJ285" s="104">
        <f>VALUE('Time Sheet KN'!GL285-'Time Sheet KN'!GK285)*24</f>
        <v>0</v>
      </c>
      <c r="GK285" s="104">
        <f>VALUE('Time Sheet KN'!GN285-'Time Sheet KN'!GM285)*24</f>
        <v>0</v>
      </c>
      <c r="GL285" s="105">
        <f t="shared" si="2458"/>
        <v>0</v>
      </c>
      <c r="GM285" s="5">
        <f t="shared" si="2459"/>
        <v>0</v>
      </c>
      <c r="GN285" s="5"/>
      <c r="GO285" s="5">
        <f>LOOKUP(GO$6,'Daily Absent'!$O$6:$AX$6,'Daily Absent'!$O285:$AX285)</f>
        <v>0</v>
      </c>
      <c r="GP285" s="104">
        <f>VALUE('Time Sheet KN'!GQ285-'Time Sheet KN'!GP285)*24</f>
        <v>0</v>
      </c>
      <c r="GQ285" s="104">
        <f>VALUE('Time Sheet KN'!GS285-'Time Sheet KN'!GR285)*24</f>
        <v>0</v>
      </c>
      <c r="GR285" s="104">
        <f>VALUE('Time Sheet KN'!GU285-'Time Sheet KN'!GT285)*24</f>
        <v>0</v>
      </c>
      <c r="GS285" s="105">
        <f t="shared" si="2460"/>
        <v>0</v>
      </c>
      <c r="GT285" s="5">
        <f t="shared" si="2461"/>
        <v>0</v>
      </c>
      <c r="GU285" s="5"/>
      <c r="GV285" s="5">
        <f>LOOKUP(GV$6,'Daily Absent'!$O$6:$AX$6,'Daily Absent'!$O285:$AX285)</f>
        <v>0</v>
      </c>
      <c r="GW285" s="104">
        <f>VALUE('Time Sheet KN'!GX285-'Time Sheet KN'!GW285)*24</f>
        <v>0</v>
      </c>
      <c r="GX285" s="104">
        <f>VALUE('Time Sheet KN'!GZ285-'Time Sheet KN'!GY285)*24</f>
        <v>0</v>
      </c>
      <c r="GY285" s="104">
        <f>VALUE('Time Sheet KN'!HB285-'Time Sheet KN'!HA285)*24</f>
        <v>0</v>
      </c>
      <c r="GZ285" s="105">
        <f t="shared" si="2462"/>
        <v>0</v>
      </c>
      <c r="HA285" s="5">
        <f t="shared" si="2463"/>
        <v>0</v>
      </c>
      <c r="HB285" s="5"/>
      <c r="HC285" s="5">
        <f>LOOKUP(HC$6,'Daily Absent'!$O$6:$AX$6,'Daily Absent'!$O285:$AX285)</f>
        <v>0</v>
      </c>
      <c r="HD285" s="104">
        <f>VALUE('Time Sheet KN'!HE285-'Time Sheet KN'!HD285)*24</f>
        <v>0</v>
      </c>
      <c r="HE285" s="104">
        <f>VALUE('Time Sheet KN'!HG285-'Time Sheet KN'!HF285)*24</f>
        <v>0</v>
      </c>
      <c r="HF285" s="104">
        <f>VALUE('Time Sheet KN'!HI285-'Time Sheet KN'!HH285)*24</f>
        <v>0</v>
      </c>
      <c r="HG285" s="105">
        <f t="shared" si="2464"/>
        <v>0</v>
      </c>
      <c r="HH285" s="5">
        <f t="shared" si="2465"/>
        <v>0</v>
      </c>
      <c r="HI285" s="5"/>
      <c r="HJ285" s="5">
        <f>LOOKUP(HJ$6,'Daily Absent'!$O$6:$AX$6,'Daily Absent'!$O285:$AX285)</f>
        <v>0</v>
      </c>
      <c r="HK285" s="104">
        <f>VALUE('Time Sheet KN'!HL285-'Time Sheet KN'!HK285)*24</f>
        <v>0</v>
      </c>
      <c r="HL285" s="104">
        <f>VALUE('Time Sheet KN'!HN285-'Time Sheet KN'!HM285)*24</f>
        <v>0</v>
      </c>
      <c r="HM285" s="104">
        <f>VALUE('Time Sheet KN'!HP285-'Time Sheet KN'!HO285)*24</f>
        <v>0</v>
      </c>
      <c r="HN285" s="105">
        <f t="shared" si="2466"/>
        <v>0</v>
      </c>
      <c r="HO285" s="5">
        <f t="shared" si="2467"/>
        <v>0</v>
      </c>
      <c r="HP285" s="5"/>
      <c r="HQ285" s="5">
        <f>LOOKUP(HQ$6,'Daily Absent'!$O$6:$AX$6,'Daily Absent'!$O285:$AX285)</f>
        <v>0</v>
      </c>
      <c r="HR285" s="104">
        <f>VALUE('Time Sheet KN'!HS285-'Time Sheet KN'!HR285)*24</f>
        <v>0</v>
      </c>
      <c r="HS285" s="104">
        <f>VALUE('Time Sheet KN'!HU285-'Time Sheet KN'!HT285)*24</f>
        <v>0</v>
      </c>
      <c r="HT285" s="104">
        <f>VALUE('Time Sheet KN'!HW285-'Time Sheet KN'!HV285)*24</f>
        <v>0</v>
      </c>
      <c r="HU285" s="105">
        <f t="shared" si="2468"/>
        <v>0</v>
      </c>
      <c r="HV285" s="5">
        <f t="shared" si="2469"/>
        <v>0</v>
      </c>
      <c r="HW285" s="5"/>
      <c r="HX285" s="5">
        <f>LOOKUP(HX$6,'Daily Absent'!$O$6:$AX$6,'Daily Absent'!$O285:$AX285)</f>
        <v>0</v>
      </c>
      <c r="HY285" s="104">
        <f>VALUE('Time Sheet KN'!HZ285-'Time Sheet KN'!HY285)*24</f>
        <v>0</v>
      </c>
      <c r="HZ285" s="104">
        <f>VALUE('Time Sheet KN'!IB285-'Time Sheet KN'!IA285)*24</f>
        <v>0</v>
      </c>
      <c r="IA285" s="104">
        <f>VALUE('Time Sheet KN'!ID285-'Time Sheet KN'!IC285)*24</f>
        <v>0</v>
      </c>
      <c r="IB285" s="105">
        <f t="shared" si="2470"/>
        <v>0</v>
      </c>
      <c r="IC285" s="5">
        <f t="shared" si="2471"/>
        <v>0</v>
      </c>
      <c r="ID285" s="5"/>
      <c r="IE285" s="5">
        <f>LOOKUP(IE$6,'Daily Absent'!$O$6:$AX$6,'Daily Absent'!$O285:$AX285)</f>
        <v>0</v>
      </c>
      <c r="IF285" s="104">
        <f>VALUE('Time Sheet KN'!IG285-'Time Sheet KN'!IF285)*24</f>
        <v>0</v>
      </c>
      <c r="IG285" s="104">
        <f>VALUE('Time Sheet KN'!II285-'Time Sheet KN'!IH285)*24</f>
        <v>0</v>
      </c>
      <c r="IH285" s="104">
        <f>VALUE('Time Sheet KN'!IK285-'Time Sheet KN'!IJ285)*24</f>
        <v>0</v>
      </c>
      <c r="II285" s="105">
        <f t="shared" si="2472"/>
        <v>0</v>
      </c>
      <c r="IJ285" s="5">
        <f t="shared" si="2473"/>
        <v>0</v>
      </c>
      <c r="IK285" s="5"/>
      <c r="IL285" s="5">
        <f>LOOKUP(IL$6,'Daily Absent'!$O$6:$AX$6,'Daily Absent'!$O285:$AX285)</f>
        <v>0</v>
      </c>
      <c r="IM285" s="104">
        <f>VALUE('Time Sheet KN'!IN285-'Time Sheet KN'!IM285)*24</f>
        <v>0</v>
      </c>
      <c r="IN285" s="104">
        <f>VALUE('Time Sheet KN'!IP285-'Time Sheet KN'!IO285)*24</f>
        <v>0</v>
      </c>
      <c r="IO285" s="104">
        <f>VALUE('Time Sheet KN'!IR285-'Time Sheet KN'!IQ285)*24</f>
        <v>0</v>
      </c>
      <c r="IP285" s="105">
        <f t="shared" si="2474"/>
        <v>0</v>
      </c>
      <c r="IQ285" s="5">
        <f t="shared" si="2475"/>
        <v>0</v>
      </c>
      <c r="IR285" s="5"/>
      <c r="IS285" s="5">
        <f>LOOKUP(IS$6,'Daily Absent'!$O$6:$AX$6,'Daily Absent'!$O285:$AX285)</f>
        <v>0</v>
      </c>
      <c r="IT285" s="104">
        <f>VALUE('Time Sheet KN'!IU285-'Time Sheet KN'!IT285)*24</f>
        <v>0</v>
      </c>
      <c r="IU285" s="104">
        <f>VALUE('Time Sheet KN'!IW285-'Time Sheet KN'!IV285)*24</f>
        <v>0</v>
      </c>
      <c r="IV285" s="104">
        <f>VALUE('Time Sheet KN'!IY285-'Time Sheet KN'!IX285)*24</f>
        <v>0</v>
      </c>
      <c r="IW285" s="105">
        <f t="shared" si="2476"/>
        <v>0</v>
      </c>
      <c r="IX285" s="5">
        <f t="shared" si="2477"/>
        <v>0</v>
      </c>
      <c r="IY285" s="5"/>
      <c r="IZ285" s="5">
        <f>LOOKUP(IZ$6,'Daily Absent'!$O$6:$AX$6,'Daily Absent'!$O285:$AX285)</f>
        <v>0</v>
      </c>
      <c r="JA285" s="104">
        <f>VALUE('Time Sheet KN'!JB285-'Time Sheet KN'!JA285)*24</f>
        <v>0</v>
      </c>
      <c r="JB285" s="104">
        <f>VALUE('Time Sheet KN'!JD285-'Time Sheet KN'!JC285)*24</f>
        <v>0</v>
      </c>
      <c r="JC285" s="104">
        <f>VALUE('Time Sheet KN'!JF285-'Time Sheet KN'!JE285)*24</f>
        <v>0</v>
      </c>
      <c r="JD285" s="105">
        <f t="shared" si="2478"/>
        <v>0</v>
      </c>
      <c r="JE285" s="5">
        <f t="shared" si="2479"/>
        <v>0</v>
      </c>
      <c r="JF285" s="5"/>
    </row>
    <row r="286" spans="1:266" ht="21" customHeight="1">
      <c r="A286" s="54">
        <f>IF('Master MP Status'!A286&gt;0,'Master MP Status'!A286,"")</f>
        <v>278</v>
      </c>
      <c r="B286" s="5" t="str">
        <f>IF(ISTEXT('Master MP Status'!B286),'Master MP Status'!B286,"")</f>
        <v>DIRECT</v>
      </c>
      <c r="C286" s="153" t="str">
        <f>IF(OR(ISTEXT('Master MP Status'!C286),'Master MP Status'!C286&gt;0),'Master MP Status'!C286,"")</f>
        <v/>
      </c>
      <c r="D286" s="154" t="str">
        <f>IF(OR(ISTEXT('Master MP Status'!D286),'Master MP Status'!D286&gt;0),'Master MP Status'!D286,"")</f>
        <v>KN25399</v>
      </c>
      <c r="E286" s="5" t="str">
        <f>IF(ISTEXT('Master MP Status'!E286),'Master MP Status'!E286,"")</f>
        <v>SANDI</v>
      </c>
      <c r="F286" s="5" t="str">
        <f>IF(ISTEXT('Master MP Status'!F286),'Master MP Status'!F286,"")</f>
        <v/>
      </c>
      <c r="G286" s="5" t="str">
        <f>IF(ISTEXT('Master MP Status'!G286),'Master MP Status'!G286,"")</f>
        <v>Local</v>
      </c>
      <c r="H286" s="5" t="str">
        <f>IF(ISTEXT('Master MP Status'!H286),'Master MP Status'!H286,"")</f>
        <v>SIMON S. R</v>
      </c>
      <c r="I286" s="5" t="str">
        <f>IF(ISTEXT('Master MP Status'!I286),'Master MP Status'!I286,"")</f>
        <v>Helper</v>
      </c>
      <c r="J286" s="5" t="str">
        <f>IF(ISTEXT('Master MP Status'!J286),'Master MP Status'!J286,"")</f>
        <v>Helper</v>
      </c>
      <c r="K286" s="9">
        <f>IF(OR('Master MP Status'!K286=0,'Master MP Status'!K286=""),"",'Master MP Status'!K286)</f>
        <v>45859</v>
      </c>
      <c r="L286" s="9">
        <f>IF(OR('Master MP Status'!L286=0,'Master MP Status'!L286=""),"",'Master MP Status'!L286)</f>
        <v>45859</v>
      </c>
      <c r="M286" s="9" t="str">
        <f>IF(OR('Master MP Status'!M286=0,'Master MP Status'!M286=""),"",'Master MP Status'!M286)</f>
        <v/>
      </c>
      <c r="N286" s="5" t="str">
        <f>IF(ISTEXT('Master MP Status'!N286),'Master MP Status'!N286,"")</f>
        <v/>
      </c>
      <c r="O286" s="5">
        <f>LOOKUP(O$6,'Daily Absent'!$O$6:$AX$6,'Daily Absent'!$O286:$AX286)</f>
        <v>0</v>
      </c>
      <c r="P286" s="104">
        <f>VALUE('Time Sheet KN'!Q286-'Time Sheet KN'!P286)*24</f>
        <v>0</v>
      </c>
      <c r="Q286" s="104">
        <f>VALUE('Time Sheet KN'!S286-'Time Sheet KN'!R286)*24</f>
        <v>0</v>
      </c>
      <c r="R286" s="104">
        <f>VALUE('Time Sheet KN'!U286-'Time Sheet KN'!T286)*24</f>
        <v>0</v>
      </c>
      <c r="S286" s="105">
        <f t="shared" si="2408"/>
        <v>0</v>
      </c>
      <c r="T286" s="5">
        <f t="shared" si="2409"/>
        <v>0</v>
      </c>
      <c r="U286" s="5"/>
      <c r="V286" s="5">
        <f>LOOKUP(V$6,'Daily Absent'!$O$6:$AX$6,'Daily Absent'!$O286:$AX286)</f>
        <v>0</v>
      </c>
      <c r="W286" s="104">
        <f>VALUE('Time Sheet KN'!X286-'Time Sheet KN'!W286)*24</f>
        <v>0</v>
      </c>
      <c r="X286" s="104">
        <f>VALUE('Time Sheet KN'!Z286-'Time Sheet KN'!Y286)*24</f>
        <v>0</v>
      </c>
      <c r="Y286" s="104">
        <f>VALUE('Time Sheet KN'!AB286-'Time Sheet KN'!AA286)*24</f>
        <v>0</v>
      </c>
      <c r="Z286" s="105">
        <f t="shared" si="2410"/>
        <v>0</v>
      </c>
      <c r="AA286" s="5">
        <f t="shared" si="2411"/>
        <v>0</v>
      </c>
      <c r="AB286" s="5"/>
      <c r="AC286" s="5">
        <f>LOOKUP(AC$6,'Daily Absent'!$O$6:$AX$6,'Daily Absent'!$O286:$AX286)</f>
        <v>0</v>
      </c>
      <c r="AD286" s="104">
        <f>VALUE('Time Sheet KN'!AE286-'Time Sheet KN'!AD286)*24</f>
        <v>0</v>
      </c>
      <c r="AE286" s="104">
        <f>VALUE('Time Sheet KN'!AG286-'Time Sheet KN'!AF286)*24</f>
        <v>0</v>
      </c>
      <c r="AF286" s="104">
        <f>VALUE('Time Sheet KN'!AI286-'Time Sheet KN'!AH286)*24</f>
        <v>0</v>
      </c>
      <c r="AG286" s="105">
        <f t="shared" si="2412"/>
        <v>0</v>
      </c>
      <c r="AH286" s="5">
        <f t="shared" si="2413"/>
        <v>0</v>
      </c>
      <c r="AI286" s="5"/>
      <c r="AJ286" s="5">
        <f>LOOKUP(AJ$6,'Daily Absent'!$O$6:$AX$6,'Daily Absent'!$O286:$AX286)</f>
        <v>0</v>
      </c>
      <c r="AK286" s="104">
        <f>VALUE('Time Sheet KN'!AL286-'Time Sheet KN'!AK286)*24</f>
        <v>0</v>
      </c>
      <c r="AL286" s="104">
        <f>VALUE('Time Sheet KN'!AN286-'Time Sheet KN'!AM286)*24</f>
        <v>0</v>
      </c>
      <c r="AM286" s="104">
        <f>VALUE('Time Sheet KN'!AP286-'Time Sheet KN'!AO286)*24</f>
        <v>0</v>
      </c>
      <c r="AN286" s="105">
        <f t="shared" si="2414"/>
        <v>0</v>
      </c>
      <c r="AO286" s="5">
        <f t="shared" si="2415"/>
        <v>0</v>
      </c>
      <c r="AP286" s="5"/>
      <c r="AQ286" s="5">
        <f>LOOKUP(AQ$6,'Daily Absent'!$O$6:$AX$6,'Daily Absent'!$O286:$AX286)</f>
        <v>0</v>
      </c>
      <c r="AR286" s="104">
        <f>VALUE('Time Sheet KN'!AS286-'Time Sheet KN'!AR286)*24</f>
        <v>0</v>
      </c>
      <c r="AS286" s="104">
        <f>VALUE('Time Sheet KN'!AU286-'Time Sheet KN'!AT286)*24</f>
        <v>0</v>
      </c>
      <c r="AT286" s="104">
        <f>VALUE('Time Sheet KN'!AW286-'Time Sheet KN'!AV286)*24</f>
        <v>0</v>
      </c>
      <c r="AU286" s="105">
        <f t="shared" si="2416"/>
        <v>0</v>
      </c>
      <c r="AV286" s="5">
        <f t="shared" si="2417"/>
        <v>0</v>
      </c>
      <c r="AW286" s="5"/>
      <c r="AX286" s="5">
        <f>LOOKUP(AX$6,'Daily Absent'!$O$6:$AX$6,'Daily Absent'!$O286:$AX286)</f>
        <v>0</v>
      </c>
      <c r="AY286" s="104">
        <f>VALUE('Time Sheet KN'!AZ286-'Time Sheet KN'!AY286)*24</f>
        <v>0</v>
      </c>
      <c r="AZ286" s="104">
        <f>VALUE('Time Sheet KN'!BB286-'Time Sheet KN'!BA286)*24</f>
        <v>0</v>
      </c>
      <c r="BA286" s="104">
        <f>VALUE('Time Sheet KN'!BD286-'Time Sheet KN'!BC286)*24</f>
        <v>0</v>
      </c>
      <c r="BB286" s="105">
        <f t="shared" si="2418"/>
        <v>0</v>
      </c>
      <c r="BC286" s="5">
        <f t="shared" si="2419"/>
        <v>0</v>
      </c>
      <c r="BD286" s="5"/>
      <c r="BE286" s="5">
        <f>LOOKUP(BE$6,'Daily Absent'!$O$6:$AX$6,'Daily Absent'!$O286:$AX286)</f>
        <v>0</v>
      </c>
      <c r="BF286" s="104">
        <f>VALUE('Time Sheet KN'!BG286-'Time Sheet KN'!BF286)*24</f>
        <v>0</v>
      </c>
      <c r="BG286" s="104">
        <f>VALUE('Time Sheet KN'!BI286-'Time Sheet KN'!BH286)*24</f>
        <v>0</v>
      </c>
      <c r="BH286" s="104">
        <f>VALUE('Time Sheet KN'!BK286-'Time Sheet KN'!BJ286)*24</f>
        <v>0</v>
      </c>
      <c r="BI286" s="105">
        <f t="shared" si="2420"/>
        <v>0</v>
      </c>
      <c r="BJ286" s="5">
        <f t="shared" si="2421"/>
        <v>0</v>
      </c>
      <c r="BK286" s="5"/>
      <c r="BL286" s="5">
        <f>LOOKUP(BL$6,'Daily Absent'!$O$6:$AX$6,'Daily Absent'!$O286:$AX286)</f>
        <v>0</v>
      </c>
      <c r="BM286" s="104">
        <f>VALUE('Time Sheet KN'!BN286-'Time Sheet KN'!BM286)*24</f>
        <v>0</v>
      </c>
      <c r="BN286" s="104">
        <f>VALUE('Time Sheet KN'!BP286-'Time Sheet KN'!BO286)*24</f>
        <v>0</v>
      </c>
      <c r="BO286" s="104">
        <f>VALUE('Time Sheet KN'!BR286-'Time Sheet KN'!BQ286)*24</f>
        <v>0</v>
      </c>
      <c r="BP286" s="105">
        <f t="shared" si="2422"/>
        <v>0</v>
      </c>
      <c r="BQ286" s="5">
        <f t="shared" si="2423"/>
        <v>0</v>
      </c>
      <c r="BR286" s="5"/>
      <c r="BS286" s="5">
        <f>LOOKUP(BS$6,'Daily Absent'!$O$6:$AX$6,'Daily Absent'!$O286:$AX286)</f>
        <v>0</v>
      </c>
      <c r="BT286" s="104">
        <f>VALUE('Time Sheet KN'!BU286-'Time Sheet KN'!BT286)*24</f>
        <v>0</v>
      </c>
      <c r="BU286" s="104">
        <f>VALUE('Time Sheet KN'!BW286-'Time Sheet KN'!BV286)*24</f>
        <v>0</v>
      </c>
      <c r="BV286" s="104">
        <f>VALUE('Time Sheet KN'!BY286-'Time Sheet KN'!BX286)*24</f>
        <v>0</v>
      </c>
      <c r="BW286" s="105">
        <f t="shared" si="2424"/>
        <v>0</v>
      </c>
      <c r="BX286" s="5">
        <f t="shared" si="2425"/>
        <v>0</v>
      </c>
      <c r="BY286" s="5"/>
      <c r="BZ286" s="5">
        <f>LOOKUP(BZ$6,'Daily Absent'!$O$6:$AX$6,'Daily Absent'!$O286:$AX286)</f>
        <v>0</v>
      </c>
      <c r="CA286" s="104">
        <f>VALUE('Time Sheet KN'!CB286-'Time Sheet KN'!CA286)*24</f>
        <v>0</v>
      </c>
      <c r="CB286" s="104">
        <f>VALUE('Time Sheet KN'!CD286-'Time Sheet KN'!CC286)*24</f>
        <v>0</v>
      </c>
      <c r="CC286" s="104">
        <f>VALUE('Time Sheet KN'!CF286-'Time Sheet KN'!CE286)*24</f>
        <v>0</v>
      </c>
      <c r="CD286" s="105">
        <f t="shared" si="2426"/>
        <v>0</v>
      </c>
      <c r="CE286" s="5">
        <f t="shared" si="2427"/>
        <v>0</v>
      </c>
      <c r="CF286" s="5"/>
      <c r="CG286" s="5">
        <f>LOOKUP(CG$6,'Daily Absent'!$O$6:$AX$6,'Daily Absent'!$O286:$AX286)</f>
        <v>0</v>
      </c>
      <c r="CH286" s="104">
        <f>VALUE('Time Sheet KN'!CI286-'Time Sheet KN'!CH286)*24</f>
        <v>0</v>
      </c>
      <c r="CI286" s="104">
        <f>VALUE('Time Sheet KN'!CK286-'Time Sheet KN'!CJ286)*24</f>
        <v>0</v>
      </c>
      <c r="CJ286" s="104">
        <f>VALUE('Time Sheet KN'!CM286-'Time Sheet KN'!CL286)*24</f>
        <v>0</v>
      </c>
      <c r="CK286" s="105">
        <f t="shared" si="2428"/>
        <v>0</v>
      </c>
      <c r="CL286" s="5">
        <f t="shared" si="2429"/>
        <v>0</v>
      </c>
      <c r="CM286" s="5"/>
      <c r="CN286" s="5">
        <f>LOOKUP(CN$6,'Daily Absent'!$O$6:$AX$6,'Daily Absent'!$O286:$AX286)</f>
        <v>0</v>
      </c>
      <c r="CO286" s="104">
        <f>VALUE('Time Sheet KN'!CP286-'Time Sheet KN'!CO286)*24</f>
        <v>0</v>
      </c>
      <c r="CP286" s="104">
        <f>VALUE('Time Sheet KN'!CR286-'Time Sheet KN'!CQ286)*24</f>
        <v>0</v>
      </c>
      <c r="CQ286" s="104">
        <f>VALUE('Time Sheet KN'!CT286-'Time Sheet KN'!CS286)*24</f>
        <v>0</v>
      </c>
      <c r="CR286" s="105">
        <f t="shared" si="2430"/>
        <v>0</v>
      </c>
      <c r="CS286" s="5">
        <f t="shared" si="2431"/>
        <v>0</v>
      </c>
      <c r="CT286" s="5"/>
      <c r="CU286" s="5">
        <f>LOOKUP(CU$6,'Daily Absent'!$O$6:$AX$6,'Daily Absent'!$O286:$AX286)</f>
        <v>0</v>
      </c>
      <c r="CV286" s="104">
        <f>VALUE('Time Sheet KN'!CW286-'Time Sheet KN'!CV286)*24</f>
        <v>0</v>
      </c>
      <c r="CW286" s="104">
        <f>VALUE('Time Sheet KN'!CY286-'Time Sheet KN'!CX286)*24</f>
        <v>0</v>
      </c>
      <c r="CX286" s="104">
        <f>VALUE('Time Sheet KN'!DA286-'Time Sheet KN'!CZ286)*24</f>
        <v>0</v>
      </c>
      <c r="CY286" s="105">
        <f t="shared" si="2432"/>
        <v>0</v>
      </c>
      <c r="CZ286" s="5">
        <f t="shared" si="2433"/>
        <v>0</v>
      </c>
      <c r="DA286" s="5"/>
      <c r="DB286" s="5">
        <f>LOOKUP(DB$6,'Daily Absent'!$O$6:$AX$6,'Daily Absent'!$O286:$AX286)</f>
        <v>0</v>
      </c>
      <c r="DC286" s="104">
        <f>VALUE('Time Sheet KN'!DD286-'Time Sheet KN'!DC286)*24</f>
        <v>0</v>
      </c>
      <c r="DD286" s="104">
        <f>VALUE('Time Sheet KN'!DF286-'Time Sheet KN'!DE286)*24</f>
        <v>0</v>
      </c>
      <c r="DE286" s="104">
        <f>VALUE('Time Sheet KN'!DH286-'Time Sheet KN'!DG286)*24</f>
        <v>0</v>
      </c>
      <c r="DF286" s="105">
        <f t="shared" si="2434"/>
        <v>0</v>
      </c>
      <c r="DG286" s="5">
        <f t="shared" si="2435"/>
        <v>0</v>
      </c>
      <c r="DH286" s="5"/>
      <c r="DI286" s="5">
        <f>LOOKUP(DI$6,'Daily Absent'!$O$6:$AX$6,'Daily Absent'!$O286:$AX286)</f>
        <v>0</v>
      </c>
      <c r="DJ286" s="104">
        <f>VALUE('Time Sheet KN'!DK286-'Time Sheet KN'!DJ286)*24</f>
        <v>0</v>
      </c>
      <c r="DK286" s="104">
        <f>VALUE('Time Sheet KN'!DM286-'Time Sheet KN'!DL286)*24</f>
        <v>0</v>
      </c>
      <c r="DL286" s="104">
        <f>VALUE('Time Sheet KN'!DO286-'Time Sheet KN'!DN286)*24</f>
        <v>0</v>
      </c>
      <c r="DM286" s="105">
        <f t="shared" si="2436"/>
        <v>0</v>
      </c>
      <c r="DN286" s="5">
        <f t="shared" si="2437"/>
        <v>0</v>
      </c>
      <c r="DO286" s="5"/>
      <c r="DP286" s="5">
        <f>LOOKUP(DP$6,'Daily Absent'!$O$6:$AX$6,'Daily Absent'!$O286:$AX286)</f>
        <v>0</v>
      </c>
      <c r="DQ286" s="104">
        <f>VALUE('Time Sheet KN'!DR286-'Time Sheet KN'!DQ286)*24</f>
        <v>0</v>
      </c>
      <c r="DR286" s="104">
        <f>VALUE('Time Sheet KN'!DT286-'Time Sheet KN'!DS286)*24</f>
        <v>0</v>
      </c>
      <c r="DS286" s="104">
        <f>VALUE('Time Sheet KN'!DV286-'Time Sheet KN'!DU286)*24</f>
        <v>0</v>
      </c>
      <c r="DT286" s="105">
        <f t="shared" si="2438"/>
        <v>0</v>
      </c>
      <c r="DU286" s="5">
        <f t="shared" si="2439"/>
        <v>0</v>
      </c>
      <c r="DV286" s="5"/>
      <c r="DW286" s="5">
        <f>LOOKUP(DW$6,'Daily Absent'!$O$6:$AX$6,'Daily Absent'!$O286:$AX286)</f>
        <v>0</v>
      </c>
      <c r="DX286" s="104">
        <f>VALUE('Time Sheet KN'!DY286-'Time Sheet KN'!DX286)*24</f>
        <v>0</v>
      </c>
      <c r="DY286" s="104">
        <f>VALUE('Time Sheet KN'!EA286-'Time Sheet KN'!DZ286)*24</f>
        <v>0</v>
      </c>
      <c r="DZ286" s="104">
        <f>VALUE('Time Sheet KN'!EC286-'Time Sheet KN'!EB286)*24</f>
        <v>0</v>
      </c>
      <c r="EA286" s="105">
        <f t="shared" si="2440"/>
        <v>0</v>
      </c>
      <c r="EB286" s="5">
        <f t="shared" si="2441"/>
        <v>0</v>
      </c>
      <c r="EC286" s="5"/>
      <c r="ED286" s="5">
        <f>LOOKUP(ED$6,'Daily Absent'!$O$6:$AX$6,'Daily Absent'!$O286:$AX286)</f>
        <v>0</v>
      </c>
      <c r="EE286" s="104">
        <f>VALUE('Time Sheet KN'!EF286-'Time Sheet KN'!EE286)*24</f>
        <v>0</v>
      </c>
      <c r="EF286" s="104">
        <f>VALUE('Time Sheet KN'!EH286-'Time Sheet KN'!EG286)*24</f>
        <v>0</v>
      </c>
      <c r="EG286" s="104">
        <f>VALUE('Time Sheet KN'!EJ286-'Time Sheet KN'!EI286)*24</f>
        <v>0</v>
      </c>
      <c r="EH286" s="105">
        <f t="shared" si="2442"/>
        <v>0</v>
      </c>
      <c r="EI286" s="5">
        <f t="shared" si="2443"/>
        <v>0</v>
      </c>
      <c r="EJ286" s="5"/>
      <c r="EK286" s="5">
        <f>LOOKUP(EK$6,'Daily Absent'!$O$6:$AX$6,'Daily Absent'!$O286:$AX286)</f>
        <v>0</v>
      </c>
      <c r="EL286" s="104">
        <f>VALUE('Time Sheet KN'!EM286-'Time Sheet KN'!EL286)*24</f>
        <v>0</v>
      </c>
      <c r="EM286" s="104">
        <f>VALUE('Time Sheet KN'!EO286-'Time Sheet KN'!EN286)*24</f>
        <v>0</v>
      </c>
      <c r="EN286" s="104">
        <f>VALUE('Time Sheet KN'!EQ286-'Time Sheet KN'!EP286)*24</f>
        <v>0</v>
      </c>
      <c r="EO286" s="105">
        <f t="shared" si="2444"/>
        <v>0</v>
      </c>
      <c r="EP286" s="5">
        <f t="shared" si="2445"/>
        <v>0</v>
      </c>
      <c r="EQ286" s="5"/>
      <c r="ER286" s="5">
        <f>LOOKUP(ER$6,'Daily Absent'!$O$6:$AX$6,'Daily Absent'!$O286:$AX286)</f>
        <v>0</v>
      </c>
      <c r="ES286" s="104">
        <f>VALUE('Time Sheet KN'!ET286-'Time Sheet KN'!ES286)*24</f>
        <v>0</v>
      </c>
      <c r="ET286" s="104">
        <f>VALUE('Time Sheet KN'!EV286-'Time Sheet KN'!EU286)*24</f>
        <v>0</v>
      </c>
      <c r="EU286" s="104">
        <f>VALUE('Time Sheet KN'!EX286-'Time Sheet KN'!EW286)*24</f>
        <v>0</v>
      </c>
      <c r="EV286" s="105">
        <f t="shared" si="2446"/>
        <v>0</v>
      </c>
      <c r="EW286" s="5">
        <f t="shared" si="2447"/>
        <v>0</v>
      </c>
      <c r="EX286" s="5"/>
      <c r="EY286" s="5">
        <f>LOOKUP(EY$6,'Daily Absent'!$O$6:$AX$6,'Daily Absent'!$O286:$AX286)</f>
        <v>1</v>
      </c>
      <c r="EZ286" s="104">
        <f>VALUE('Time Sheet KN'!FA286-'Time Sheet KN'!EZ286)*24</f>
        <v>5</v>
      </c>
      <c r="FA286" s="104">
        <f>VALUE('Time Sheet KN'!FC286-'Time Sheet KN'!FB286)*24</f>
        <v>5.0000000000000009</v>
      </c>
      <c r="FB286" s="104">
        <f>VALUE('Time Sheet KN'!FE286-'Time Sheet KN'!FD286)*24</f>
        <v>0</v>
      </c>
      <c r="FC286" s="105">
        <f t="shared" si="2448"/>
        <v>10</v>
      </c>
      <c r="FD286" s="5">
        <f t="shared" si="2449"/>
        <v>0</v>
      </c>
      <c r="FE286" s="5"/>
      <c r="FF286" s="5">
        <f>LOOKUP(FF$6,'Daily Absent'!$O$6:$AX$6,'Daily Absent'!$O286:$AX286)</f>
        <v>1</v>
      </c>
      <c r="FG286" s="104">
        <f>VALUE('Time Sheet KN'!FH286-'Time Sheet KN'!FG286)*24</f>
        <v>0</v>
      </c>
      <c r="FH286" s="104">
        <f>VALUE('Time Sheet KN'!FJ286-'Time Sheet KN'!FI286)*24</f>
        <v>0</v>
      </c>
      <c r="FI286" s="104">
        <f>VALUE('Time Sheet KN'!FL286-'Time Sheet KN'!FK286)*24</f>
        <v>0</v>
      </c>
      <c r="FJ286" s="105">
        <f t="shared" si="2450"/>
        <v>0</v>
      </c>
      <c r="FK286" s="5">
        <f t="shared" si="2451"/>
        <v>0</v>
      </c>
      <c r="FL286" s="5"/>
      <c r="FM286" s="5">
        <f>LOOKUP(FM$6,'Daily Absent'!$O$6:$AX$6,'Daily Absent'!$O286:$AX286)</f>
        <v>0</v>
      </c>
      <c r="FN286" s="104">
        <f>VALUE('Time Sheet KN'!FO286-'Time Sheet KN'!FN286)*24</f>
        <v>0</v>
      </c>
      <c r="FO286" s="104">
        <f>VALUE('Time Sheet KN'!FQ286-'Time Sheet KN'!FP286)*24</f>
        <v>0</v>
      </c>
      <c r="FP286" s="104">
        <f>VALUE('Time Sheet KN'!FS286-'Time Sheet KN'!FR286)*24</f>
        <v>0</v>
      </c>
      <c r="FQ286" s="105">
        <f t="shared" si="2452"/>
        <v>0</v>
      </c>
      <c r="FR286" s="5">
        <f t="shared" si="2453"/>
        <v>0</v>
      </c>
      <c r="FS286" s="5"/>
      <c r="FT286" s="5">
        <f>LOOKUP(FT$6,'Daily Absent'!$O$6:$AX$6,'Daily Absent'!$O286:$AX286)</f>
        <v>0</v>
      </c>
      <c r="FU286" s="104">
        <f>VALUE('Time Sheet KN'!FV286-'Time Sheet KN'!FU286)*24</f>
        <v>0</v>
      </c>
      <c r="FV286" s="104">
        <f>VALUE('Time Sheet KN'!FX286-'Time Sheet KN'!FW286)*24</f>
        <v>0</v>
      </c>
      <c r="FW286" s="104">
        <f>VALUE('Time Sheet KN'!FZ286-'Time Sheet KN'!FY286)*24</f>
        <v>0</v>
      </c>
      <c r="FX286" s="105">
        <f t="shared" si="2454"/>
        <v>0</v>
      </c>
      <c r="FY286" s="5">
        <f t="shared" si="2455"/>
        <v>0</v>
      </c>
      <c r="FZ286" s="5"/>
      <c r="GA286" s="5">
        <f>LOOKUP(GA$6,'Daily Absent'!$O$6:$AX$6,'Daily Absent'!$O286:$AX286)</f>
        <v>0</v>
      </c>
      <c r="GB286" s="104">
        <f>VALUE('Time Sheet KN'!GC286-'Time Sheet KN'!GB286)*24</f>
        <v>0</v>
      </c>
      <c r="GC286" s="104">
        <f>VALUE('Time Sheet KN'!GE286-'Time Sheet KN'!GD286)*24</f>
        <v>0</v>
      </c>
      <c r="GD286" s="104">
        <f>VALUE('Time Sheet KN'!GG286-'Time Sheet KN'!GF286)*24</f>
        <v>0</v>
      </c>
      <c r="GE286" s="105">
        <f t="shared" si="2456"/>
        <v>0</v>
      </c>
      <c r="GF286" s="5">
        <f t="shared" si="2457"/>
        <v>0</v>
      </c>
      <c r="GG286" s="5"/>
      <c r="GH286" s="5">
        <f>LOOKUP(GH$6,'Daily Absent'!$O$6:$AX$6,'Daily Absent'!$O286:$AX286)</f>
        <v>0</v>
      </c>
      <c r="GI286" s="104">
        <f>VALUE('Time Sheet KN'!GJ286-'Time Sheet KN'!GI286)*24</f>
        <v>0</v>
      </c>
      <c r="GJ286" s="104">
        <f>VALUE('Time Sheet KN'!GL286-'Time Sheet KN'!GK286)*24</f>
        <v>0</v>
      </c>
      <c r="GK286" s="104">
        <f>VALUE('Time Sheet KN'!GN286-'Time Sheet KN'!GM286)*24</f>
        <v>0</v>
      </c>
      <c r="GL286" s="105">
        <f t="shared" si="2458"/>
        <v>0</v>
      </c>
      <c r="GM286" s="5">
        <f t="shared" si="2459"/>
        <v>0</v>
      </c>
      <c r="GN286" s="5"/>
      <c r="GO286" s="5">
        <f>LOOKUP(GO$6,'Daily Absent'!$O$6:$AX$6,'Daily Absent'!$O286:$AX286)</f>
        <v>0</v>
      </c>
      <c r="GP286" s="104">
        <f>VALUE('Time Sheet KN'!GQ286-'Time Sheet KN'!GP286)*24</f>
        <v>0</v>
      </c>
      <c r="GQ286" s="104">
        <f>VALUE('Time Sheet KN'!GS286-'Time Sheet KN'!GR286)*24</f>
        <v>0</v>
      </c>
      <c r="GR286" s="104">
        <f>VALUE('Time Sheet KN'!GU286-'Time Sheet KN'!GT286)*24</f>
        <v>0</v>
      </c>
      <c r="GS286" s="105">
        <f t="shared" si="2460"/>
        <v>0</v>
      </c>
      <c r="GT286" s="5">
        <f t="shared" si="2461"/>
        <v>0</v>
      </c>
      <c r="GU286" s="5"/>
      <c r="GV286" s="5">
        <f>LOOKUP(GV$6,'Daily Absent'!$O$6:$AX$6,'Daily Absent'!$O286:$AX286)</f>
        <v>0</v>
      </c>
      <c r="GW286" s="104">
        <f>VALUE('Time Sheet KN'!GX286-'Time Sheet KN'!GW286)*24</f>
        <v>0</v>
      </c>
      <c r="GX286" s="104">
        <f>VALUE('Time Sheet KN'!GZ286-'Time Sheet KN'!GY286)*24</f>
        <v>0</v>
      </c>
      <c r="GY286" s="104">
        <f>VALUE('Time Sheet KN'!HB286-'Time Sheet KN'!HA286)*24</f>
        <v>0</v>
      </c>
      <c r="GZ286" s="105">
        <f t="shared" si="2462"/>
        <v>0</v>
      </c>
      <c r="HA286" s="5">
        <f t="shared" si="2463"/>
        <v>0</v>
      </c>
      <c r="HB286" s="5"/>
      <c r="HC286" s="5">
        <f>LOOKUP(HC$6,'Daily Absent'!$O$6:$AX$6,'Daily Absent'!$O286:$AX286)</f>
        <v>0</v>
      </c>
      <c r="HD286" s="104">
        <f>VALUE('Time Sheet KN'!HE286-'Time Sheet KN'!HD286)*24</f>
        <v>0</v>
      </c>
      <c r="HE286" s="104">
        <f>VALUE('Time Sheet KN'!HG286-'Time Sheet KN'!HF286)*24</f>
        <v>0</v>
      </c>
      <c r="HF286" s="104">
        <f>VALUE('Time Sheet KN'!HI286-'Time Sheet KN'!HH286)*24</f>
        <v>0</v>
      </c>
      <c r="HG286" s="105">
        <f t="shared" si="2464"/>
        <v>0</v>
      </c>
      <c r="HH286" s="5">
        <f t="shared" si="2465"/>
        <v>0</v>
      </c>
      <c r="HI286" s="5"/>
      <c r="HJ286" s="5">
        <f>LOOKUP(HJ$6,'Daily Absent'!$O$6:$AX$6,'Daily Absent'!$O286:$AX286)</f>
        <v>0</v>
      </c>
      <c r="HK286" s="104">
        <f>VALUE('Time Sheet KN'!HL286-'Time Sheet KN'!HK286)*24</f>
        <v>0</v>
      </c>
      <c r="HL286" s="104">
        <f>VALUE('Time Sheet KN'!HN286-'Time Sheet KN'!HM286)*24</f>
        <v>0</v>
      </c>
      <c r="HM286" s="104">
        <f>VALUE('Time Sheet KN'!HP286-'Time Sheet KN'!HO286)*24</f>
        <v>0</v>
      </c>
      <c r="HN286" s="105">
        <f t="shared" si="2466"/>
        <v>0</v>
      </c>
      <c r="HO286" s="5">
        <f t="shared" si="2467"/>
        <v>0</v>
      </c>
      <c r="HP286" s="5"/>
      <c r="HQ286" s="5">
        <f>LOOKUP(HQ$6,'Daily Absent'!$O$6:$AX$6,'Daily Absent'!$O286:$AX286)</f>
        <v>0</v>
      </c>
      <c r="HR286" s="104">
        <f>VALUE('Time Sheet KN'!HS286-'Time Sheet KN'!HR286)*24</f>
        <v>0</v>
      </c>
      <c r="HS286" s="104">
        <f>VALUE('Time Sheet KN'!HU286-'Time Sheet KN'!HT286)*24</f>
        <v>0</v>
      </c>
      <c r="HT286" s="104">
        <f>VALUE('Time Sheet KN'!HW286-'Time Sheet KN'!HV286)*24</f>
        <v>0</v>
      </c>
      <c r="HU286" s="105">
        <f t="shared" si="2468"/>
        <v>0</v>
      </c>
      <c r="HV286" s="5">
        <f t="shared" si="2469"/>
        <v>0</v>
      </c>
      <c r="HW286" s="5"/>
      <c r="HX286" s="5">
        <f>LOOKUP(HX$6,'Daily Absent'!$O$6:$AX$6,'Daily Absent'!$O286:$AX286)</f>
        <v>0</v>
      </c>
      <c r="HY286" s="104">
        <f>VALUE('Time Sheet KN'!HZ286-'Time Sheet KN'!HY286)*24</f>
        <v>0</v>
      </c>
      <c r="HZ286" s="104">
        <f>VALUE('Time Sheet KN'!IB286-'Time Sheet KN'!IA286)*24</f>
        <v>0</v>
      </c>
      <c r="IA286" s="104">
        <f>VALUE('Time Sheet KN'!ID286-'Time Sheet KN'!IC286)*24</f>
        <v>0</v>
      </c>
      <c r="IB286" s="105">
        <f t="shared" si="2470"/>
        <v>0</v>
      </c>
      <c r="IC286" s="5">
        <f t="shared" si="2471"/>
        <v>0</v>
      </c>
      <c r="ID286" s="5"/>
      <c r="IE286" s="5">
        <f>LOOKUP(IE$6,'Daily Absent'!$O$6:$AX$6,'Daily Absent'!$O286:$AX286)</f>
        <v>0</v>
      </c>
      <c r="IF286" s="104">
        <f>VALUE('Time Sheet KN'!IG286-'Time Sheet KN'!IF286)*24</f>
        <v>0</v>
      </c>
      <c r="IG286" s="104">
        <f>VALUE('Time Sheet KN'!II286-'Time Sheet KN'!IH286)*24</f>
        <v>0</v>
      </c>
      <c r="IH286" s="104">
        <f>VALUE('Time Sheet KN'!IK286-'Time Sheet KN'!IJ286)*24</f>
        <v>0</v>
      </c>
      <c r="II286" s="105">
        <f t="shared" si="2472"/>
        <v>0</v>
      </c>
      <c r="IJ286" s="5">
        <f t="shared" si="2473"/>
        <v>0</v>
      </c>
      <c r="IK286" s="5"/>
      <c r="IL286" s="5">
        <f>LOOKUP(IL$6,'Daily Absent'!$O$6:$AX$6,'Daily Absent'!$O286:$AX286)</f>
        <v>0</v>
      </c>
      <c r="IM286" s="104">
        <f>VALUE('Time Sheet KN'!IN286-'Time Sheet KN'!IM286)*24</f>
        <v>0</v>
      </c>
      <c r="IN286" s="104">
        <f>VALUE('Time Sheet KN'!IP286-'Time Sheet KN'!IO286)*24</f>
        <v>0</v>
      </c>
      <c r="IO286" s="104">
        <f>VALUE('Time Sheet KN'!IR286-'Time Sheet KN'!IQ286)*24</f>
        <v>0</v>
      </c>
      <c r="IP286" s="105">
        <f t="shared" si="2474"/>
        <v>0</v>
      </c>
      <c r="IQ286" s="5">
        <f t="shared" si="2475"/>
        <v>0</v>
      </c>
      <c r="IR286" s="5"/>
      <c r="IS286" s="5">
        <f>LOOKUP(IS$6,'Daily Absent'!$O$6:$AX$6,'Daily Absent'!$O286:$AX286)</f>
        <v>0</v>
      </c>
      <c r="IT286" s="104">
        <f>VALUE('Time Sheet KN'!IU286-'Time Sheet KN'!IT286)*24</f>
        <v>0</v>
      </c>
      <c r="IU286" s="104">
        <f>VALUE('Time Sheet KN'!IW286-'Time Sheet KN'!IV286)*24</f>
        <v>0</v>
      </c>
      <c r="IV286" s="104">
        <f>VALUE('Time Sheet KN'!IY286-'Time Sheet KN'!IX286)*24</f>
        <v>0</v>
      </c>
      <c r="IW286" s="105">
        <f t="shared" si="2476"/>
        <v>0</v>
      </c>
      <c r="IX286" s="5">
        <f t="shared" si="2477"/>
        <v>0</v>
      </c>
      <c r="IY286" s="5"/>
      <c r="IZ286" s="5">
        <f>LOOKUP(IZ$6,'Daily Absent'!$O$6:$AX$6,'Daily Absent'!$O286:$AX286)</f>
        <v>0</v>
      </c>
      <c r="JA286" s="104">
        <f>VALUE('Time Sheet KN'!JB286-'Time Sheet KN'!JA286)*24</f>
        <v>0</v>
      </c>
      <c r="JB286" s="104">
        <f>VALUE('Time Sheet KN'!JD286-'Time Sheet KN'!JC286)*24</f>
        <v>0</v>
      </c>
      <c r="JC286" s="104">
        <f>VALUE('Time Sheet KN'!JF286-'Time Sheet KN'!JE286)*24</f>
        <v>0</v>
      </c>
      <c r="JD286" s="105">
        <f t="shared" si="2478"/>
        <v>0</v>
      </c>
      <c r="JE286" s="5">
        <f t="shared" si="2479"/>
        <v>0</v>
      </c>
      <c r="JF286" s="5"/>
    </row>
    <row r="287" spans="1:266" ht="21" customHeight="1">
      <c r="A287" s="54">
        <f>IF('Master MP Status'!A287&gt;0,'Master MP Status'!A287,"")</f>
        <v>279</v>
      </c>
      <c r="B287" s="5" t="str">
        <f>IF(ISTEXT('Master MP Status'!B287),'Master MP Status'!B287,"")</f>
        <v>DIRECT</v>
      </c>
      <c r="C287" s="153" t="str">
        <f>IF(OR(ISTEXT('Master MP Status'!C287),'Master MP Status'!C287&gt;0),'Master MP Status'!C287,"")</f>
        <v/>
      </c>
      <c r="D287" s="154" t="str">
        <f>IF(OR(ISTEXT('Master MP Status'!D287),'Master MP Status'!D287&gt;0),'Master MP Status'!D287,"")</f>
        <v>KN25400</v>
      </c>
      <c r="E287" s="5" t="str">
        <f>IF(ISTEXT('Master MP Status'!E287),'Master MP Status'!E287,"")</f>
        <v>MUHAMMAD FAJRI</v>
      </c>
      <c r="F287" s="5" t="str">
        <f>IF(ISTEXT('Master MP Status'!F287),'Master MP Status'!F287,"")</f>
        <v/>
      </c>
      <c r="G287" s="5" t="str">
        <f>IF(ISTEXT('Master MP Status'!G287),'Master MP Status'!G287,"")</f>
        <v>Local</v>
      </c>
      <c r="H287" s="5" t="str">
        <f>IF(ISTEXT('Master MP Status'!H287),'Master MP Status'!H287,"")</f>
        <v>YACOBE T</v>
      </c>
      <c r="I287" s="5" t="str">
        <f>IF(ISTEXT('Master MP Status'!I287),'Master MP Status'!I287,"")</f>
        <v>Helper</v>
      </c>
      <c r="J287" s="5" t="str">
        <f>IF(ISTEXT('Master MP Status'!J287),'Master MP Status'!J287,"")</f>
        <v>Helper</v>
      </c>
      <c r="K287" s="9">
        <f>IF(OR('Master MP Status'!K287=0,'Master MP Status'!K287=""),"",'Master MP Status'!K287)</f>
        <v>45859</v>
      </c>
      <c r="L287" s="9">
        <f>IF(OR('Master MP Status'!L287=0,'Master MP Status'!L287=""),"",'Master MP Status'!L287)</f>
        <v>45859</v>
      </c>
      <c r="M287" s="9" t="str">
        <f>IF(OR('Master MP Status'!M287=0,'Master MP Status'!M287=""),"",'Master MP Status'!M287)</f>
        <v/>
      </c>
      <c r="N287" s="5" t="str">
        <f>IF(ISTEXT('Master MP Status'!N287),'Master MP Status'!N287,"")</f>
        <v/>
      </c>
      <c r="O287" s="5">
        <f>LOOKUP(O$6,'Daily Absent'!$O$6:$AX$6,'Daily Absent'!$O287:$AX287)</f>
        <v>0</v>
      </c>
      <c r="P287" s="104">
        <f>VALUE('Time Sheet KN'!Q287-'Time Sheet KN'!P287)*24</f>
        <v>0</v>
      </c>
      <c r="Q287" s="104">
        <f>VALUE('Time Sheet KN'!S287-'Time Sheet KN'!R287)*24</f>
        <v>0</v>
      </c>
      <c r="R287" s="104">
        <f>VALUE('Time Sheet KN'!U287-'Time Sheet KN'!T287)*24</f>
        <v>0</v>
      </c>
      <c r="S287" s="105">
        <f t="shared" si="2408"/>
        <v>0</v>
      </c>
      <c r="T287" s="5">
        <f t="shared" si="2409"/>
        <v>0</v>
      </c>
      <c r="U287" s="5"/>
      <c r="V287" s="5">
        <f>LOOKUP(V$6,'Daily Absent'!$O$6:$AX$6,'Daily Absent'!$O287:$AX287)</f>
        <v>0</v>
      </c>
      <c r="W287" s="104">
        <f>VALUE('Time Sheet KN'!X287-'Time Sheet KN'!W287)*24</f>
        <v>0</v>
      </c>
      <c r="X287" s="104">
        <f>VALUE('Time Sheet KN'!Z287-'Time Sheet KN'!Y287)*24</f>
        <v>0</v>
      </c>
      <c r="Y287" s="104">
        <f>VALUE('Time Sheet KN'!AB287-'Time Sheet KN'!AA287)*24</f>
        <v>0</v>
      </c>
      <c r="Z287" s="105">
        <f t="shared" si="2410"/>
        <v>0</v>
      </c>
      <c r="AA287" s="5">
        <f t="shared" si="2411"/>
        <v>0</v>
      </c>
      <c r="AB287" s="5"/>
      <c r="AC287" s="5">
        <f>LOOKUP(AC$6,'Daily Absent'!$O$6:$AX$6,'Daily Absent'!$O287:$AX287)</f>
        <v>0</v>
      </c>
      <c r="AD287" s="104">
        <f>VALUE('Time Sheet KN'!AE287-'Time Sheet KN'!AD287)*24</f>
        <v>0</v>
      </c>
      <c r="AE287" s="104">
        <f>VALUE('Time Sheet KN'!AG287-'Time Sheet KN'!AF287)*24</f>
        <v>0</v>
      </c>
      <c r="AF287" s="104">
        <f>VALUE('Time Sheet KN'!AI287-'Time Sheet KN'!AH287)*24</f>
        <v>0</v>
      </c>
      <c r="AG287" s="105">
        <f t="shared" si="2412"/>
        <v>0</v>
      </c>
      <c r="AH287" s="5">
        <f t="shared" si="2413"/>
        <v>0</v>
      </c>
      <c r="AI287" s="5"/>
      <c r="AJ287" s="5">
        <f>LOOKUP(AJ$6,'Daily Absent'!$O$6:$AX$6,'Daily Absent'!$O287:$AX287)</f>
        <v>0</v>
      </c>
      <c r="AK287" s="104">
        <f>VALUE('Time Sheet KN'!AL287-'Time Sheet KN'!AK287)*24</f>
        <v>0</v>
      </c>
      <c r="AL287" s="104">
        <f>VALUE('Time Sheet KN'!AN287-'Time Sheet KN'!AM287)*24</f>
        <v>0</v>
      </c>
      <c r="AM287" s="104">
        <f>VALUE('Time Sheet KN'!AP287-'Time Sheet KN'!AO287)*24</f>
        <v>0</v>
      </c>
      <c r="AN287" s="105">
        <f t="shared" si="2414"/>
        <v>0</v>
      </c>
      <c r="AO287" s="5">
        <f t="shared" si="2415"/>
        <v>0</v>
      </c>
      <c r="AP287" s="5"/>
      <c r="AQ287" s="5">
        <f>LOOKUP(AQ$6,'Daily Absent'!$O$6:$AX$6,'Daily Absent'!$O287:$AX287)</f>
        <v>0</v>
      </c>
      <c r="AR287" s="104">
        <f>VALUE('Time Sheet KN'!AS287-'Time Sheet KN'!AR287)*24</f>
        <v>0</v>
      </c>
      <c r="AS287" s="104">
        <f>VALUE('Time Sheet KN'!AU287-'Time Sheet KN'!AT287)*24</f>
        <v>0</v>
      </c>
      <c r="AT287" s="104">
        <f>VALUE('Time Sheet KN'!AW287-'Time Sheet KN'!AV287)*24</f>
        <v>0</v>
      </c>
      <c r="AU287" s="105">
        <f t="shared" si="2416"/>
        <v>0</v>
      </c>
      <c r="AV287" s="5">
        <f t="shared" si="2417"/>
        <v>0</v>
      </c>
      <c r="AW287" s="5"/>
      <c r="AX287" s="5">
        <f>LOOKUP(AX$6,'Daily Absent'!$O$6:$AX$6,'Daily Absent'!$O287:$AX287)</f>
        <v>0</v>
      </c>
      <c r="AY287" s="104">
        <f>VALUE('Time Sheet KN'!AZ287-'Time Sheet KN'!AY287)*24</f>
        <v>0</v>
      </c>
      <c r="AZ287" s="104">
        <f>VALUE('Time Sheet KN'!BB287-'Time Sheet KN'!BA287)*24</f>
        <v>0</v>
      </c>
      <c r="BA287" s="104">
        <f>VALUE('Time Sheet KN'!BD287-'Time Sheet KN'!BC287)*24</f>
        <v>0</v>
      </c>
      <c r="BB287" s="105">
        <f t="shared" si="2418"/>
        <v>0</v>
      </c>
      <c r="BC287" s="5">
        <f t="shared" si="2419"/>
        <v>0</v>
      </c>
      <c r="BD287" s="5"/>
      <c r="BE287" s="5">
        <f>LOOKUP(BE$6,'Daily Absent'!$O$6:$AX$6,'Daily Absent'!$O287:$AX287)</f>
        <v>0</v>
      </c>
      <c r="BF287" s="104">
        <f>VALUE('Time Sheet KN'!BG287-'Time Sheet KN'!BF287)*24</f>
        <v>0</v>
      </c>
      <c r="BG287" s="104">
        <f>VALUE('Time Sheet KN'!BI287-'Time Sheet KN'!BH287)*24</f>
        <v>0</v>
      </c>
      <c r="BH287" s="104">
        <f>VALUE('Time Sheet KN'!BK287-'Time Sheet KN'!BJ287)*24</f>
        <v>0</v>
      </c>
      <c r="BI287" s="105">
        <f t="shared" si="2420"/>
        <v>0</v>
      </c>
      <c r="BJ287" s="5">
        <f t="shared" si="2421"/>
        <v>0</v>
      </c>
      <c r="BK287" s="5"/>
      <c r="BL287" s="5">
        <f>LOOKUP(BL$6,'Daily Absent'!$O$6:$AX$6,'Daily Absent'!$O287:$AX287)</f>
        <v>0</v>
      </c>
      <c r="BM287" s="104">
        <f>VALUE('Time Sheet KN'!BN287-'Time Sheet KN'!BM287)*24</f>
        <v>0</v>
      </c>
      <c r="BN287" s="104">
        <f>VALUE('Time Sheet KN'!BP287-'Time Sheet KN'!BO287)*24</f>
        <v>0</v>
      </c>
      <c r="BO287" s="104">
        <f>VALUE('Time Sheet KN'!BR287-'Time Sheet KN'!BQ287)*24</f>
        <v>0</v>
      </c>
      <c r="BP287" s="105">
        <f t="shared" si="2422"/>
        <v>0</v>
      </c>
      <c r="BQ287" s="5">
        <f t="shared" si="2423"/>
        <v>0</v>
      </c>
      <c r="BR287" s="5"/>
      <c r="BS287" s="5">
        <f>LOOKUP(BS$6,'Daily Absent'!$O$6:$AX$6,'Daily Absent'!$O287:$AX287)</f>
        <v>0</v>
      </c>
      <c r="BT287" s="104">
        <f>VALUE('Time Sheet KN'!BU287-'Time Sheet KN'!BT287)*24</f>
        <v>0</v>
      </c>
      <c r="BU287" s="104">
        <f>VALUE('Time Sheet KN'!BW287-'Time Sheet KN'!BV287)*24</f>
        <v>0</v>
      </c>
      <c r="BV287" s="104">
        <f>VALUE('Time Sheet KN'!BY287-'Time Sheet KN'!BX287)*24</f>
        <v>0</v>
      </c>
      <c r="BW287" s="105">
        <f t="shared" si="2424"/>
        <v>0</v>
      </c>
      <c r="BX287" s="5">
        <f t="shared" si="2425"/>
        <v>0</v>
      </c>
      <c r="BY287" s="5"/>
      <c r="BZ287" s="5">
        <f>LOOKUP(BZ$6,'Daily Absent'!$O$6:$AX$6,'Daily Absent'!$O287:$AX287)</f>
        <v>0</v>
      </c>
      <c r="CA287" s="104">
        <f>VALUE('Time Sheet KN'!CB287-'Time Sheet KN'!CA287)*24</f>
        <v>0</v>
      </c>
      <c r="CB287" s="104">
        <f>VALUE('Time Sheet KN'!CD287-'Time Sheet KN'!CC287)*24</f>
        <v>0</v>
      </c>
      <c r="CC287" s="104">
        <f>VALUE('Time Sheet KN'!CF287-'Time Sheet KN'!CE287)*24</f>
        <v>0</v>
      </c>
      <c r="CD287" s="105">
        <f t="shared" si="2426"/>
        <v>0</v>
      </c>
      <c r="CE287" s="5">
        <f t="shared" si="2427"/>
        <v>0</v>
      </c>
      <c r="CF287" s="5"/>
      <c r="CG287" s="5">
        <f>LOOKUP(CG$6,'Daily Absent'!$O$6:$AX$6,'Daily Absent'!$O287:$AX287)</f>
        <v>0</v>
      </c>
      <c r="CH287" s="104">
        <f>VALUE('Time Sheet KN'!CI287-'Time Sheet KN'!CH287)*24</f>
        <v>0</v>
      </c>
      <c r="CI287" s="104">
        <f>VALUE('Time Sheet KN'!CK287-'Time Sheet KN'!CJ287)*24</f>
        <v>0</v>
      </c>
      <c r="CJ287" s="104">
        <f>VALUE('Time Sheet KN'!CM287-'Time Sheet KN'!CL287)*24</f>
        <v>0</v>
      </c>
      <c r="CK287" s="105">
        <f t="shared" si="2428"/>
        <v>0</v>
      </c>
      <c r="CL287" s="5">
        <f t="shared" si="2429"/>
        <v>0</v>
      </c>
      <c r="CM287" s="5"/>
      <c r="CN287" s="5">
        <f>LOOKUP(CN$6,'Daily Absent'!$O$6:$AX$6,'Daily Absent'!$O287:$AX287)</f>
        <v>0</v>
      </c>
      <c r="CO287" s="104">
        <f>VALUE('Time Sheet KN'!CP287-'Time Sheet KN'!CO287)*24</f>
        <v>0</v>
      </c>
      <c r="CP287" s="104">
        <f>VALUE('Time Sheet KN'!CR287-'Time Sheet KN'!CQ287)*24</f>
        <v>0</v>
      </c>
      <c r="CQ287" s="104">
        <f>VALUE('Time Sheet KN'!CT287-'Time Sheet KN'!CS287)*24</f>
        <v>0</v>
      </c>
      <c r="CR287" s="105">
        <f t="shared" si="2430"/>
        <v>0</v>
      </c>
      <c r="CS287" s="5">
        <f t="shared" si="2431"/>
        <v>0</v>
      </c>
      <c r="CT287" s="5"/>
      <c r="CU287" s="5">
        <f>LOOKUP(CU$6,'Daily Absent'!$O$6:$AX$6,'Daily Absent'!$O287:$AX287)</f>
        <v>0</v>
      </c>
      <c r="CV287" s="104">
        <f>VALUE('Time Sheet KN'!CW287-'Time Sheet KN'!CV287)*24</f>
        <v>0</v>
      </c>
      <c r="CW287" s="104">
        <f>VALUE('Time Sheet KN'!CY287-'Time Sheet KN'!CX287)*24</f>
        <v>0</v>
      </c>
      <c r="CX287" s="104">
        <f>VALUE('Time Sheet KN'!DA287-'Time Sheet KN'!CZ287)*24</f>
        <v>0</v>
      </c>
      <c r="CY287" s="105">
        <f t="shared" si="2432"/>
        <v>0</v>
      </c>
      <c r="CZ287" s="5">
        <f t="shared" si="2433"/>
        <v>0</v>
      </c>
      <c r="DA287" s="5"/>
      <c r="DB287" s="5">
        <f>LOOKUP(DB$6,'Daily Absent'!$O$6:$AX$6,'Daily Absent'!$O287:$AX287)</f>
        <v>0</v>
      </c>
      <c r="DC287" s="104">
        <f>VALUE('Time Sheet KN'!DD287-'Time Sheet KN'!DC287)*24</f>
        <v>0</v>
      </c>
      <c r="DD287" s="104">
        <f>VALUE('Time Sheet KN'!DF287-'Time Sheet KN'!DE287)*24</f>
        <v>0</v>
      </c>
      <c r="DE287" s="104">
        <f>VALUE('Time Sheet KN'!DH287-'Time Sheet KN'!DG287)*24</f>
        <v>0</v>
      </c>
      <c r="DF287" s="105">
        <f t="shared" si="2434"/>
        <v>0</v>
      </c>
      <c r="DG287" s="5">
        <f t="shared" si="2435"/>
        <v>0</v>
      </c>
      <c r="DH287" s="5"/>
      <c r="DI287" s="5">
        <f>LOOKUP(DI$6,'Daily Absent'!$O$6:$AX$6,'Daily Absent'!$O287:$AX287)</f>
        <v>0</v>
      </c>
      <c r="DJ287" s="104">
        <f>VALUE('Time Sheet KN'!DK287-'Time Sheet KN'!DJ287)*24</f>
        <v>0</v>
      </c>
      <c r="DK287" s="104">
        <f>VALUE('Time Sheet KN'!DM287-'Time Sheet KN'!DL287)*24</f>
        <v>0</v>
      </c>
      <c r="DL287" s="104">
        <f>VALUE('Time Sheet KN'!DO287-'Time Sheet KN'!DN287)*24</f>
        <v>0</v>
      </c>
      <c r="DM287" s="105">
        <f t="shared" si="2436"/>
        <v>0</v>
      </c>
      <c r="DN287" s="5">
        <f t="shared" si="2437"/>
        <v>0</v>
      </c>
      <c r="DO287" s="5"/>
      <c r="DP287" s="5">
        <f>LOOKUP(DP$6,'Daily Absent'!$O$6:$AX$6,'Daily Absent'!$O287:$AX287)</f>
        <v>0</v>
      </c>
      <c r="DQ287" s="104">
        <f>VALUE('Time Sheet KN'!DR287-'Time Sheet KN'!DQ287)*24</f>
        <v>0</v>
      </c>
      <c r="DR287" s="104">
        <f>VALUE('Time Sheet KN'!DT287-'Time Sheet KN'!DS287)*24</f>
        <v>0</v>
      </c>
      <c r="DS287" s="104">
        <f>VALUE('Time Sheet KN'!DV287-'Time Sheet KN'!DU287)*24</f>
        <v>0</v>
      </c>
      <c r="DT287" s="105">
        <f t="shared" si="2438"/>
        <v>0</v>
      </c>
      <c r="DU287" s="5">
        <f t="shared" si="2439"/>
        <v>0</v>
      </c>
      <c r="DV287" s="5"/>
      <c r="DW287" s="5">
        <f>LOOKUP(DW$6,'Daily Absent'!$O$6:$AX$6,'Daily Absent'!$O287:$AX287)</f>
        <v>0</v>
      </c>
      <c r="DX287" s="104">
        <f>VALUE('Time Sheet KN'!DY287-'Time Sheet KN'!DX287)*24</f>
        <v>0</v>
      </c>
      <c r="DY287" s="104">
        <f>VALUE('Time Sheet KN'!EA287-'Time Sheet KN'!DZ287)*24</f>
        <v>0</v>
      </c>
      <c r="DZ287" s="104">
        <f>VALUE('Time Sheet KN'!EC287-'Time Sheet KN'!EB287)*24</f>
        <v>0</v>
      </c>
      <c r="EA287" s="105">
        <f t="shared" si="2440"/>
        <v>0</v>
      </c>
      <c r="EB287" s="5">
        <f t="shared" si="2441"/>
        <v>0</v>
      </c>
      <c r="EC287" s="5"/>
      <c r="ED287" s="5">
        <f>LOOKUP(ED$6,'Daily Absent'!$O$6:$AX$6,'Daily Absent'!$O287:$AX287)</f>
        <v>0</v>
      </c>
      <c r="EE287" s="104">
        <f>VALUE('Time Sheet KN'!EF287-'Time Sheet KN'!EE287)*24</f>
        <v>0</v>
      </c>
      <c r="EF287" s="104">
        <f>VALUE('Time Sheet KN'!EH287-'Time Sheet KN'!EG287)*24</f>
        <v>0</v>
      </c>
      <c r="EG287" s="104">
        <f>VALUE('Time Sheet KN'!EJ287-'Time Sheet KN'!EI287)*24</f>
        <v>0</v>
      </c>
      <c r="EH287" s="105">
        <f t="shared" si="2442"/>
        <v>0</v>
      </c>
      <c r="EI287" s="5">
        <f t="shared" si="2443"/>
        <v>0</v>
      </c>
      <c r="EJ287" s="5"/>
      <c r="EK287" s="5">
        <f>LOOKUP(EK$6,'Daily Absent'!$O$6:$AX$6,'Daily Absent'!$O287:$AX287)</f>
        <v>0</v>
      </c>
      <c r="EL287" s="104">
        <f>VALUE('Time Sheet KN'!EM287-'Time Sheet KN'!EL287)*24</f>
        <v>0</v>
      </c>
      <c r="EM287" s="104">
        <f>VALUE('Time Sheet KN'!EO287-'Time Sheet KN'!EN287)*24</f>
        <v>0</v>
      </c>
      <c r="EN287" s="104">
        <f>VALUE('Time Sheet KN'!EQ287-'Time Sheet KN'!EP287)*24</f>
        <v>0</v>
      </c>
      <c r="EO287" s="105">
        <f t="shared" si="2444"/>
        <v>0</v>
      </c>
      <c r="EP287" s="5">
        <f t="shared" si="2445"/>
        <v>0</v>
      </c>
      <c r="EQ287" s="5"/>
      <c r="ER287" s="5">
        <f>LOOKUP(ER$6,'Daily Absent'!$O$6:$AX$6,'Daily Absent'!$O287:$AX287)</f>
        <v>0</v>
      </c>
      <c r="ES287" s="104">
        <f>VALUE('Time Sheet KN'!ET287-'Time Sheet KN'!ES287)*24</f>
        <v>0</v>
      </c>
      <c r="ET287" s="104">
        <f>VALUE('Time Sheet KN'!EV287-'Time Sheet KN'!EU287)*24</f>
        <v>0</v>
      </c>
      <c r="EU287" s="104">
        <f>VALUE('Time Sheet KN'!EX287-'Time Sheet KN'!EW287)*24</f>
        <v>0</v>
      </c>
      <c r="EV287" s="105">
        <f t="shared" si="2446"/>
        <v>0</v>
      </c>
      <c r="EW287" s="5">
        <f t="shared" si="2447"/>
        <v>0</v>
      </c>
      <c r="EX287" s="5"/>
      <c r="EY287" s="5">
        <f>LOOKUP(EY$6,'Daily Absent'!$O$6:$AX$6,'Daily Absent'!$O287:$AX287)</f>
        <v>1</v>
      </c>
      <c r="EZ287" s="104">
        <f>VALUE('Time Sheet KN'!FA287-'Time Sheet KN'!EZ287)*24</f>
        <v>5</v>
      </c>
      <c r="FA287" s="104">
        <f>VALUE('Time Sheet KN'!FC287-'Time Sheet KN'!FB287)*24</f>
        <v>5.0000000000000009</v>
      </c>
      <c r="FB287" s="104">
        <f>VALUE('Time Sheet KN'!FE287-'Time Sheet KN'!FD287)*24</f>
        <v>0</v>
      </c>
      <c r="FC287" s="105">
        <f t="shared" si="2448"/>
        <v>10</v>
      </c>
      <c r="FD287" s="5">
        <f t="shared" si="2449"/>
        <v>0</v>
      </c>
      <c r="FE287" s="5"/>
      <c r="FF287" s="5">
        <f>LOOKUP(FF$6,'Daily Absent'!$O$6:$AX$6,'Daily Absent'!$O287:$AX287)</f>
        <v>1</v>
      </c>
      <c r="FG287" s="104">
        <f>VALUE('Time Sheet KN'!FH287-'Time Sheet KN'!FG287)*24</f>
        <v>0</v>
      </c>
      <c r="FH287" s="104">
        <f>VALUE('Time Sheet KN'!FJ287-'Time Sheet KN'!FI287)*24</f>
        <v>0</v>
      </c>
      <c r="FI287" s="104">
        <f>VALUE('Time Sheet KN'!FL287-'Time Sheet KN'!FK287)*24</f>
        <v>0</v>
      </c>
      <c r="FJ287" s="105">
        <f t="shared" si="2450"/>
        <v>0</v>
      </c>
      <c r="FK287" s="5">
        <f t="shared" si="2451"/>
        <v>0</v>
      </c>
      <c r="FL287" s="5"/>
      <c r="FM287" s="5">
        <f>LOOKUP(FM$6,'Daily Absent'!$O$6:$AX$6,'Daily Absent'!$O287:$AX287)</f>
        <v>0</v>
      </c>
      <c r="FN287" s="104">
        <f>VALUE('Time Sheet KN'!FO287-'Time Sheet KN'!FN287)*24</f>
        <v>0</v>
      </c>
      <c r="FO287" s="104">
        <f>VALUE('Time Sheet KN'!FQ287-'Time Sheet KN'!FP287)*24</f>
        <v>0</v>
      </c>
      <c r="FP287" s="104">
        <f>VALUE('Time Sheet KN'!FS287-'Time Sheet KN'!FR287)*24</f>
        <v>0</v>
      </c>
      <c r="FQ287" s="105">
        <f t="shared" si="2452"/>
        <v>0</v>
      </c>
      <c r="FR287" s="5">
        <f t="shared" si="2453"/>
        <v>0</v>
      </c>
      <c r="FS287" s="5"/>
      <c r="FT287" s="5">
        <f>LOOKUP(FT$6,'Daily Absent'!$O$6:$AX$6,'Daily Absent'!$O287:$AX287)</f>
        <v>0</v>
      </c>
      <c r="FU287" s="104">
        <f>VALUE('Time Sheet KN'!FV287-'Time Sheet KN'!FU287)*24</f>
        <v>0</v>
      </c>
      <c r="FV287" s="104">
        <f>VALUE('Time Sheet KN'!FX287-'Time Sheet KN'!FW287)*24</f>
        <v>0</v>
      </c>
      <c r="FW287" s="104">
        <f>VALUE('Time Sheet KN'!FZ287-'Time Sheet KN'!FY287)*24</f>
        <v>0</v>
      </c>
      <c r="FX287" s="105">
        <f t="shared" si="2454"/>
        <v>0</v>
      </c>
      <c r="FY287" s="5">
        <f t="shared" si="2455"/>
        <v>0</v>
      </c>
      <c r="FZ287" s="5"/>
      <c r="GA287" s="5">
        <f>LOOKUP(GA$6,'Daily Absent'!$O$6:$AX$6,'Daily Absent'!$O287:$AX287)</f>
        <v>0</v>
      </c>
      <c r="GB287" s="104">
        <f>VALUE('Time Sheet KN'!GC287-'Time Sheet KN'!GB287)*24</f>
        <v>0</v>
      </c>
      <c r="GC287" s="104">
        <f>VALUE('Time Sheet KN'!GE287-'Time Sheet KN'!GD287)*24</f>
        <v>0</v>
      </c>
      <c r="GD287" s="104">
        <f>VALUE('Time Sheet KN'!GG287-'Time Sheet KN'!GF287)*24</f>
        <v>0</v>
      </c>
      <c r="GE287" s="105">
        <f t="shared" si="2456"/>
        <v>0</v>
      </c>
      <c r="GF287" s="5">
        <f t="shared" si="2457"/>
        <v>0</v>
      </c>
      <c r="GG287" s="5"/>
      <c r="GH287" s="5">
        <f>LOOKUP(GH$6,'Daily Absent'!$O$6:$AX$6,'Daily Absent'!$O287:$AX287)</f>
        <v>0</v>
      </c>
      <c r="GI287" s="104">
        <f>VALUE('Time Sheet KN'!GJ287-'Time Sheet KN'!GI287)*24</f>
        <v>0</v>
      </c>
      <c r="GJ287" s="104">
        <f>VALUE('Time Sheet KN'!GL287-'Time Sheet KN'!GK287)*24</f>
        <v>0</v>
      </c>
      <c r="GK287" s="104">
        <f>VALUE('Time Sheet KN'!GN287-'Time Sheet KN'!GM287)*24</f>
        <v>0</v>
      </c>
      <c r="GL287" s="105">
        <f t="shared" si="2458"/>
        <v>0</v>
      </c>
      <c r="GM287" s="5">
        <f t="shared" si="2459"/>
        <v>0</v>
      </c>
      <c r="GN287" s="5"/>
      <c r="GO287" s="5">
        <f>LOOKUP(GO$6,'Daily Absent'!$O$6:$AX$6,'Daily Absent'!$O287:$AX287)</f>
        <v>0</v>
      </c>
      <c r="GP287" s="104">
        <f>VALUE('Time Sheet KN'!GQ287-'Time Sheet KN'!GP287)*24</f>
        <v>0</v>
      </c>
      <c r="GQ287" s="104">
        <f>VALUE('Time Sheet KN'!GS287-'Time Sheet KN'!GR287)*24</f>
        <v>0</v>
      </c>
      <c r="GR287" s="104">
        <f>VALUE('Time Sheet KN'!GU287-'Time Sheet KN'!GT287)*24</f>
        <v>0</v>
      </c>
      <c r="GS287" s="105">
        <f t="shared" si="2460"/>
        <v>0</v>
      </c>
      <c r="GT287" s="5">
        <f t="shared" si="2461"/>
        <v>0</v>
      </c>
      <c r="GU287" s="5"/>
      <c r="GV287" s="5">
        <f>LOOKUP(GV$6,'Daily Absent'!$O$6:$AX$6,'Daily Absent'!$O287:$AX287)</f>
        <v>0</v>
      </c>
      <c r="GW287" s="104">
        <f>VALUE('Time Sheet KN'!GX287-'Time Sheet KN'!GW287)*24</f>
        <v>0</v>
      </c>
      <c r="GX287" s="104">
        <f>VALUE('Time Sheet KN'!GZ287-'Time Sheet KN'!GY287)*24</f>
        <v>0</v>
      </c>
      <c r="GY287" s="104">
        <f>VALUE('Time Sheet KN'!HB287-'Time Sheet KN'!HA287)*24</f>
        <v>0</v>
      </c>
      <c r="GZ287" s="105">
        <f t="shared" si="2462"/>
        <v>0</v>
      </c>
      <c r="HA287" s="5">
        <f t="shared" si="2463"/>
        <v>0</v>
      </c>
      <c r="HB287" s="5"/>
      <c r="HC287" s="5">
        <f>LOOKUP(HC$6,'Daily Absent'!$O$6:$AX$6,'Daily Absent'!$O287:$AX287)</f>
        <v>0</v>
      </c>
      <c r="HD287" s="104">
        <f>VALUE('Time Sheet KN'!HE287-'Time Sheet KN'!HD287)*24</f>
        <v>0</v>
      </c>
      <c r="HE287" s="104">
        <f>VALUE('Time Sheet KN'!HG287-'Time Sheet KN'!HF287)*24</f>
        <v>0</v>
      </c>
      <c r="HF287" s="104">
        <f>VALUE('Time Sheet KN'!HI287-'Time Sheet KN'!HH287)*24</f>
        <v>0</v>
      </c>
      <c r="HG287" s="105">
        <f t="shared" si="2464"/>
        <v>0</v>
      </c>
      <c r="HH287" s="5">
        <f t="shared" si="2465"/>
        <v>0</v>
      </c>
      <c r="HI287" s="5"/>
      <c r="HJ287" s="5">
        <f>LOOKUP(HJ$6,'Daily Absent'!$O$6:$AX$6,'Daily Absent'!$O287:$AX287)</f>
        <v>0</v>
      </c>
      <c r="HK287" s="104">
        <f>VALUE('Time Sheet KN'!HL287-'Time Sheet KN'!HK287)*24</f>
        <v>0</v>
      </c>
      <c r="HL287" s="104">
        <f>VALUE('Time Sheet KN'!HN287-'Time Sheet KN'!HM287)*24</f>
        <v>0</v>
      </c>
      <c r="HM287" s="104">
        <f>VALUE('Time Sheet KN'!HP287-'Time Sheet KN'!HO287)*24</f>
        <v>0</v>
      </c>
      <c r="HN287" s="105">
        <f t="shared" si="2466"/>
        <v>0</v>
      </c>
      <c r="HO287" s="5">
        <f t="shared" si="2467"/>
        <v>0</v>
      </c>
      <c r="HP287" s="5"/>
      <c r="HQ287" s="5">
        <f>LOOKUP(HQ$6,'Daily Absent'!$O$6:$AX$6,'Daily Absent'!$O287:$AX287)</f>
        <v>0</v>
      </c>
      <c r="HR287" s="104">
        <f>VALUE('Time Sheet KN'!HS287-'Time Sheet KN'!HR287)*24</f>
        <v>0</v>
      </c>
      <c r="HS287" s="104">
        <f>VALUE('Time Sheet KN'!HU287-'Time Sheet KN'!HT287)*24</f>
        <v>0</v>
      </c>
      <c r="HT287" s="104">
        <f>VALUE('Time Sheet KN'!HW287-'Time Sheet KN'!HV287)*24</f>
        <v>0</v>
      </c>
      <c r="HU287" s="105">
        <f t="shared" si="2468"/>
        <v>0</v>
      </c>
      <c r="HV287" s="5">
        <f t="shared" si="2469"/>
        <v>0</v>
      </c>
      <c r="HW287" s="5"/>
      <c r="HX287" s="5">
        <f>LOOKUP(HX$6,'Daily Absent'!$O$6:$AX$6,'Daily Absent'!$O287:$AX287)</f>
        <v>0</v>
      </c>
      <c r="HY287" s="104">
        <f>VALUE('Time Sheet KN'!HZ287-'Time Sheet KN'!HY287)*24</f>
        <v>0</v>
      </c>
      <c r="HZ287" s="104">
        <f>VALUE('Time Sheet KN'!IB287-'Time Sheet KN'!IA287)*24</f>
        <v>0</v>
      </c>
      <c r="IA287" s="104">
        <f>VALUE('Time Sheet KN'!ID287-'Time Sheet KN'!IC287)*24</f>
        <v>0</v>
      </c>
      <c r="IB287" s="105">
        <f t="shared" si="2470"/>
        <v>0</v>
      </c>
      <c r="IC287" s="5">
        <f t="shared" si="2471"/>
        <v>0</v>
      </c>
      <c r="ID287" s="5"/>
      <c r="IE287" s="5">
        <f>LOOKUP(IE$6,'Daily Absent'!$O$6:$AX$6,'Daily Absent'!$O287:$AX287)</f>
        <v>0</v>
      </c>
      <c r="IF287" s="104">
        <f>VALUE('Time Sheet KN'!IG287-'Time Sheet KN'!IF287)*24</f>
        <v>0</v>
      </c>
      <c r="IG287" s="104">
        <f>VALUE('Time Sheet KN'!II287-'Time Sheet KN'!IH287)*24</f>
        <v>0</v>
      </c>
      <c r="IH287" s="104">
        <f>VALUE('Time Sheet KN'!IK287-'Time Sheet KN'!IJ287)*24</f>
        <v>0</v>
      </c>
      <c r="II287" s="105">
        <f t="shared" si="2472"/>
        <v>0</v>
      </c>
      <c r="IJ287" s="5">
        <f t="shared" si="2473"/>
        <v>0</v>
      </c>
      <c r="IK287" s="5"/>
      <c r="IL287" s="5">
        <f>LOOKUP(IL$6,'Daily Absent'!$O$6:$AX$6,'Daily Absent'!$O287:$AX287)</f>
        <v>0</v>
      </c>
      <c r="IM287" s="104">
        <f>VALUE('Time Sheet KN'!IN287-'Time Sheet KN'!IM287)*24</f>
        <v>0</v>
      </c>
      <c r="IN287" s="104">
        <f>VALUE('Time Sheet KN'!IP287-'Time Sheet KN'!IO287)*24</f>
        <v>0</v>
      </c>
      <c r="IO287" s="104">
        <f>VALUE('Time Sheet KN'!IR287-'Time Sheet KN'!IQ287)*24</f>
        <v>0</v>
      </c>
      <c r="IP287" s="105">
        <f t="shared" si="2474"/>
        <v>0</v>
      </c>
      <c r="IQ287" s="5">
        <f t="shared" si="2475"/>
        <v>0</v>
      </c>
      <c r="IR287" s="5"/>
      <c r="IS287" s="5">
        <f>LOOKUP(IS$6,'Daily Absent'!$O$6:$AX$6,'Daily Absent'!$O287:$AX287)</f>
        <v>0</v>
      </c>
      <c r="IT287" s="104">
        <f>VALUE('Time Sheet KN'!IU287-'Time Sheet KN'!IT287)*24</f>
        <v>0</v>
      </c>
      <c r="IU287" s="104">
        <f>VALUE('Time Sheet KN'!IW287-'Time Sheet KN'!IV287)*24</f>
        <v>0</v>
      </c>
      <c r="IV287" s="104">
        <f>VALUE('Time Sheet KN'!IY287-'Time Sheet KN'!IX287)*24</f>
        <v>0</v>
      </c>
      <c r="IW287" s="105">
        <f t="shared" si="2476"/>
        <v>0</v>
      </c>
      <c r="IX287" s="5">
        <f t="shared" si="2477"/>
        <v>0</v>
      </c>
      <c r="IY287" s="5"/>
      <c r="IZ287" s="5">
        <f>LOOKUP(IZ$6,'Daily Absent'!$O$6:$AX$6,'Daily Absent'!$O287:$AX287)</f>
        <v>0</v>
      </c>
      <c r="JA287" s="104">
        <f>VALUE('Time Sheet KN'!JB287-'Time Sheet KN'!JA287)*24</f>
        <v>0</v>
      </c>
      <c r="JB287" s="104">
        <f>VALUE('Time Sheet KN'!JD287-'Time Sheet KN'!JC287)*24</f>
        <v>0</v>
      </c>
      <c r="JC287" s="104">
        <f>VALUE('Time Sheet KN'!JF287-'Time Sheet KN'!JE287)*24</f>
        <v>0</v>
      </c>
      <c r="JD287" s="105">
        <f t="shared" si="2478"/>
        <v>0</v>
      </c>
      <c r="JE287" s="5">
        <f t="shared" si="2479"/>
        <v>0</v>
      </c>
      <c r="JF287" s="5"/>
    </row>
    <row r="288" spans="1:266" ht="21" customHeight="1">
      <c r="A288" s="54">
        <f>IF('Master MP Status'!A288&gt;0,'Master MP Status'!A288,"")</f>
        <v>280</v>
      </c>
      <c r="B288" s="5" t="str">
        <f>IF(ISTEXT('Master MP Status'!B288),'Master MP Status'!B288,"")</f>
        <v>DIRECT</v>
      </c>
      <c r="C288" s="153" t="str">
        <f>IF(OR(ISTEXT('Master MP Status'!C288),'Master MP Status'!C288&gt;0),'Master MP Status'!C288,"")</f>
        <v/>
      </c>
      <c r="D288" s="154" t="str">
        <f>IF(OR(ISTEXT('Master MP Status'!D288),'Master MP Status'!D288&gt;0),'Master MP Status'!D288,"")</f>
        <v>KN25401</v>
      </c>
      <c r="E288" s="5" t="str">
        <f>IF(ISTEXT('Master MP Status'!E288),'Master MP Status'!E288,"")</f>
        <v>RESA SAPUTRA</v>
      </c>
      <c r="F288" s="5" t="str">
        <f>IF(ISTEXT('Master MP Status'!F288),'Master MP Status'!F288,"")</f>
        <v/>
      </c>
      <c r="G288" s="5" t="str">
        <f>IF(ISTEXT('Master MP Status'!G288),'Master MP Status'!G288,"")</f>
        <v>Local</v>
      </c>
      <c r="H288" s="5" t="str">
        <f>IF(ISTEXT('Master MP Status'!H288),'Master MP Status'!H288,"")</f>
        <v>YACOBE T</v>
      </c>
      <c r="I288" s="5" t="str">
        <f>IF(ISTEXT('Master MP Status'!I288),'Master MP Status'!I288,"")</f>
        <v>Helper</v>
      </c>
      <c r="J288" s="5" t="str">
        <f>IF(ISTEXT('Master MP Status'!J288),'Master MP Status'!J288,"")</f>
        <v>Helper</v>
      </c>
      <c r="K288" s="9">
        <f>IF(OR('Master MP Status'!K288=0,'Master MP Status'!K288=""),"",'Master MP Status'!K288)</f>
        <v>45859</v>
      </c>
      <c r="L288" s="9">
        <f>IF(OR('Master MP Status'!L288=0,'Master MP Status'!L288=""),"",'Master MP Status'!L288)</f>
        <v>45859</v>
      </c>
      <c r="M288" s="9" t="str">
        <f>IF(OR('Master MP Status'!M288=0,'Master MP Status'!M288=""),"",'Master MP Status'!M288)</f>
        <v/>
      </c>
      <c r="N288" s="5" t="str">
        <f>IF(ISTEXT('Master MP Status'!N288),'Master MP Status'!N288,"")</f>
        <v/>
      </c>
      <c r="O288" s="5">
        <f>LOOKUP(O$6,'Daily Absent'!$O$6:$AX$6,'Daily Absent'!$O288:$AX288)</f>
        <v>0</v>
      </c>
      <c r="P288" s="104">
        <f>VALUE('Time Sheet KN'!Q288-'Time Sheet KN'!P288)*24</f>
        <v>0</v>
      </c>
      <c r="Q288" s="104">
        <f>VALUE('Time Sheet KN'!S288-'Time Sheet KN'!R288)*24</f>
        <v>0</v>
      </c>
      <c r="R288" s="104">
        <f>VALUE('Time Sheet KN'!U288-'Time Sheet KN'!T288)*24</f>
        <v>0</v>
      </c>
      <c r="S288" s="105">
        <f t="shared" si="2408"/>
        <v>0</v>
      </c>
      <c r="T288" s="5">
        <f t="shared" si="2409"/>
        <v>0</v>
      </c>
      <c r="U288" s="5"/>
      <c r="V288" s="5">
        <f>LOOKUP(V$6,'Daily Absent'!$O$6:$AX$6,'Daily Absent'!$O288:$AX288)</f>
        <v>0</v>
      </c>
      <c r="W288" s="104">
        <f>VALUE('Time Sheet KN'!X288-'Time Sheet KN'!W288)*24</f>
        <v>0</v>
      </c>
      <c r="X288" s="104">
        <f>VALUE('Time Sheet KN'!Z288-'Time Sheet KN'!Y288)*24</f>
        <v>0</v>
      </c>
      <c r="Y288" s="104">
        <f>VALUE('Time Sheet KN'!AB288-'Time Sheet KN'!AA288)*24</f>
        <v>0</v>
      </c>
      <c r="Z288" s="105">
        <f t="shared" si="2410"/>
        <v>0</v>
      </c>
      <c r="AA288" s="5">
        <f t="shared" si="2411"/>
        <v>0</v>
      </c>
      <c r="AB288" s="5"/>
      <c r="AC288" s="5">
        <f>LOOKUP(AC$6,'Daily Absent'!$O$6:$AX$6,'Daily Absent'!$O288:$AX288)</f>
        <v>0</v>
      </c>
      <c r="AD288" s="104">
        <f>VALUE('Time Sheet KN'!AE288-'Time Sheet KN'!AD288)*24</f>
        <v>0</v>
      </c>
      <c r="AE288" s="104">
        <f>VALUE('Time Sheet KN'!AG288-'Time Sheet KN'!AF288)*24</f>
        <v>0</v>
      </c>
      <c r="AF288" s="104">
        <f>VALUE('Time Sheet KN'!AI288-'Time Sheet KN'!AH288)*24</f>
        <v>0</v>
      </c>
      <c r="AG288" s="105">
        <f t="shared" si="2412"/>
        <v>0</v>
      </c>
      <c r="AH288" s="5">
        <f t="shared" si="2413"/>
        <v>0</v>
      </c>
      <c r="AI288" s="5"/>
      <c r="AJ288" s="5">
        <f>LOOKUP(AJ$6,'Daily Absent'!$O$6:$AX$6,'Daily Absent'!$O288:$AX288)</f>
        <v>0</v>
      </c>
      <c r="AK288" s="104">
        <f>VALUE('Time Sheet KN'!AL288-'Time Sheet KN'!AK288)*24</f>
        <v>0</v>
      </c>
      <c r="AL288" s="104">
        <f>VALUE('Time Sheet KN'!AN288-'Time Sheet KN'!AM288)*24</f>
        <v>0</v>
      </c>
      <c r="AM288" s="104">
        <f>VALUE('Time Sheet KN'!AP288-'Time Sheet KN'!AO288)*24</f>
        <v>0</v>
      </c>
      <c r="AN288" s="105">
        <f t="shared" si="2414"/>
        <v>0</v>
      </c>
      <c r="AO288" s="5">
        <f t="shared" si="2415"/>
        <v>0</v>
      </c>
      <c r="AP288" s="5"/>
      <c r="AQ288" s="5">
        <f>LOOKUP(AQ$6,'Daily Absent'!$O$6:$AX$6,'Daily Absent'!$O288:$AX288)</f>
        <v>0</v>
      </c>
      <c r="AR288" s="104">
        <f>VALUE('Time Sheet KN'!AS288-'Time Sheet KN'!AR288)*24</f>
        <v>0</v>
      </c>
      <c r="AS288" s="104">
        <f>VALUE('Time Sheet KN'!AU288-'Time Sheet KN'!AT288)*24</f>
        <v>0</v>
      </c>
      <c r="AT288" s="104">
        <f>VALUE('Time Sheet KN'!AW288-'Time Sheet KN'!AV288)*24</f>
        <v>0</v>
      </c>
      <c r="AU288" s="105">
        <f t="shared" si="2416"/>
        <v>0</v>
      </c>
      <c r="AV288" s="5">
        <f t="shared" si="2417"/>
        <v>0</v>
      </c>
      <c r="AW288" s="5"/>
      <c r="AX288" s="5">
        <f>LOOKUP(AX$6,'Daily Absent'!$O$6:$AX$6,'Daily Absent'!$O288:$AX288)</f>
        <v>0</v>
      </c>
      <c r="AY288" s="104">
        <f>VALUE('Time Sheet KN'!AZ288-'Time Sheet KN'!AY288)*24</f>
        <v>0</v>
      </c>
      <c r="AZ288" s="104">
        <f>VALUE('Time Sheet KN'!BB288-'Time Sheet KN'!BA288)*24</f>
        <v>0</v>
      </c>
      <c r="BA288" s="104">
        <f>VALUE('Time Sheet KN'!BD288-'Time Sheet KN'!BC288)*24</f>
        <v>0</v>
      </c>
      <c r="BB288" s="105">
        <f t="shared" si="2418"/>
        <v>0</v>
      </c>
      <c r="BC288" s="5">
        <f t="shared" si="2419"/>
        <v>0</v>
      </c>
      <c r="BD288" s="5"/>
      <c r="BE288" s="5">
        <f>LOOKUP(BE$6,'Daily Absent'!$O$6:$AX$6,'Daily Absent'!$O288:$AX288)</f>
        <v>0</v>
      </c>
      <c r="BF288" s="104">
        <f>VALUE('Time Sheet KN'!BG288-'Time Sheet KN'!BF288)*24</f>
        <v>0</v>
      </c>
      <c r="BG288" s="104">
        <f>VALUE('Time Sheet KN'!BI288-'Time Sheet KN'!BH288)*24</f>
        <v>0</v>
      </c>
      <c r="BH288" s="104">
        <f>VALUE('Time Sheet KN'!BK288-'Time Sheet KN'!BJ288)*24</f>
        <v>0</v>
      </c>
      <c r="BI288" s="105">
        <f t="shared" si="2420"/>
        <v>0</v>
      </c>
      <c r="BJ288" s="5">
        <f t="shared" si="2421"/>
        <v>0</v>
      </c>
      <c r="BK288" s="5"/>
      <c r="BL288" s="5">
        <f>LOOKUP(BL$6,'Daily Absent'!$O$6:$AX$6,'Daily Absent'!$O288:$AX288)</f>
        <v>0</v>
      </c>
      <c r="BM288" s="104">
        <f>VALUE('Time Sheet KN'!BN288-'Time Sheet KN'!BM288)*24</f>
        <v>0</v>
      </c>
      <c r="BN288" s="104">
        <f>VALUE('Time Sheet KN'!BP288-'Time Sheet KN'!BO288)*24</f>
        <v>0</v>
      </c>
      <c r="BO288" s="104">
        <f>VALUE('Time Sheet KN'!BR288-'Time Sheet KN'!BQ288)*24</f>
        <v>0</v>
      </c>
      <c r="BP288" s="105">
        <f t="shared" si="2422"/>
        <v>0</v>
      </c>
      <c r="BQ288" s="5">
        <f t="shared" si="2423"/>
        <v>0</v>
      </c>
      <c r="BR288" s="5"/>
      <c r="BS288" s="5">
        <f>LOOKUP(BS$6,'Daily Absent'!$O$6:$AX$6,'Daily Absent'!$O288:$AX288)</f>
        <v>0</v>
      </c>
      <c r="BT288" s="104">
        <f>VALUE('Time Sheet KN'!BU288-'Time Sheet KN'!BT288)*24</f>
        <v>0</v>
      </c>
      <c r="BU288" s="104">
        <f>VALUE('Time Sheet KN'!BW288-'Time Sheet KN'!BV288)*24</f>
        <v>0</v>
      </c>
      <c r="BV288" s="104">
        <f>VALUE('Time Sheet KN'!BY288-'Time Sheet KN'!BX288)*24</f>
        <v>0</v>
      </c>
      <c r="BW288" s="105">
        <f t="shared" si="2424"/>
        <v>0</v>
      </c>
      <c r="BX288" s="5">
        <f t="shared" si="2425"/>
        <v>0</v>
      </c>
      <c r="BY288" s="5"/>
      <c r="BZ288" s="5">
        <f>LOOKUP(BZ$6,'Daily Absent'!$O$6:$AX$6,'Daily Absent'!$O288:$AX288)</f>
        <v>0</v>
      </c>
      <c r="CA288" s="104">
        <f>VALUE('Time Sheet KN'!CB288-'Time Sheet KN'!CA288)*24</f>
        <v>0</v>
      </c>
      <c r="CB288" s="104">
        <f>VALUE('Time Sheet KN'!CD288-'Time Sheet KN'!CC288)*24</f>
        <v>0</v>
      </c>
      <c r="CC288" s="104">
        <f>VALUE('Time Sheet KN'!CF288-'Time Sheet KN'!CE288)*24</f>
        <v>0</v>
      </c>
      <c r="CD288" s="105">
        <f t="shared" si="2426"/>
        <v>0</v>
      </c>
      <c r="CE288" s="5">
        <f t="shared" si="2427"/>
        <v>0</v>
      </c>
      <c r="CF288" s="5"/>
      <c r="CG288" s="5">
        <f>LOOKUP(CG$6,'Daily Absent'!$O$6:$AX$6,'Daily Absent'!$O288:$AX288)</f>
        <v>0</v>
      </c>
      <c r="CH288" s="104">
        <f>VALUE('Time Sheet KN'!CI288-'Time Sheet KN'!CH288)*24</f>
        <v>0</v>
      </c>
      <c r="CI288" s="104">
        <f>VALUE('Time Sheet KN'!CK288-'Time Sheet KN'!CJ288)*24</f>
        <v>0</v>
      </c>
      <c r="CJ288" s="104">
        <f>VALUE('Time Sheet KN'!CM288-'Time Sheet KN'!CL288)*24</f>
        <v>0</v>
      </c>
      <c r="CK288" s="105">
        <f t="shared" si="2428"/>
        <v>0</v>
      </c>
      <c r="CL288" s="5">
        <f t="shared" si="2429"/>
        <v>0</v>
      </c>
      <c r="CM288" s="5"/>
      <c r="CN288" s="5">
        <f>LOOKUP(CN$6,'Daily Absent'!$O$6:$AX$6,'Daily Absent'!$O288:$AX288)</f>
        <v>0</v>
      </c>
      <c r="CO288" s="104">
        <f>VALUE('Time Sheet KN'!CP288-'Time Sheet KN'!CO288)*24</f>
        <v>0</v>
      </c>
      <c r="CP288" s="104">
        <f>VALUE('Time Sheet KN'!CR288-'Time Sheet KN'!CQ288)*24</f>
        <v>0</v>
      </c>
      <c r="CQ288" s="104">
        <f>VALUE('Time Sheet KN'!CT288-'Time Sheet KN'!CS288)*24</f>
        <v>0</v>
      </c>
      <c r="CR288" s="105">
        <f t="shared" si="2430"/>
        <v>0</v>
      </c>
      <c r="CS288" s="5">
        <f t="shared" si="2431"/>
        <v>0</v>
      </c>
      <c r="CT288" s="5"/>
      <c r="CU288" s="5">
        <f>LOOKUP(CU$6,'Daily Absent'!$O$6:$AX$6,'Daily Absent'!$O288:$AX288)</f>
        <v>0</v>
      </c>
      <c r="CV288" s="104">
        <f>VALUE('Time Sheet KN'!CW288-'Time Sheet KN'!CV288)*24</f>
        <v>0</v>
      </c>
      <c r="CW288" s="104">
        <f>VALUE('Time Sheet KN'!CY288-'Time Sheet KN'!CX288)*24</f>
        <v>0</v>
      </c>
      <c r="CX288" s="104">
        <f>VALUE('Time Sheet KN'!DA288-'Time Sheet KN'!CZ288)*24</f>
        <v>0</v>
      </c>
      <c r="CY288" s="105">
        <f t="shared" si="2432"/>
        <v>0</v>
      </c>
      <c r="CZ288" s="5">
        <f t="shared" si="2433"/>
        <v>0</v>
      </c>
      <c r="DA288" s="5"/>
      <c r="DB288" s="5">
        <f>LOOKUP(DB$6,'Daily Absent'!$O$6:$AX$6,'Daily Absent'!$O288:$AX288)</f>
        <v>0</v>
      </c>
      <c r="DC288" s="104">
        <f>VALUE('Time Sheet KN'!DD288-'Time Sheet KN'!DC288)*24</f>
        <v>0</v>
      </c>
      <c r="DD288" s="104">
        <f>VALUE('Time Sheet KN'!DF288-'Time Sheet KN'!DE288)*24</f>
        <v>0</v>
      </c>
      <c r="DE288" s="104">
        <f>VALUE('Time Sheet KN'!DH288-'Time Sheet KN'!DG288)*24</f>
        <v>0</v>
      </c>
      <c r="DF288" s="105">
        <f t="shared" si="2434"/>
        <v>0</v>
      </c>
      <c r="DG288" s="5">
        <f t="shared" si="2435"/>
        <v>0</v>
      </c>
      <c r="DH288" s="5"/>
      <c r="DI288" s="5">
        <f>LOOKUP(DI$6,'Daily Absent'!$O$6:$AX$6,'Daily Absent'!$O288:$AX288)</f>
        <v>0</v>
      </c>
      <c r="DJ288" s="104">
        <f>VALUE('Time Sheet KN'!DK288-'Time Sheet KN'!DJ288)*24</f>
        <v>0</v>
      </c>
      <c r="DK288" s="104">
        <f>VALUE('Time Sheet KN'!DM288-'Time Sheet KN'!DL288)*24</f>
        <v>0</v>
      </c>
      <c r="DL288" s="104">
        <f>VALUE('Time Sheet KN'!DO288-'Time Sheet KN'!DN288)*24</f>
        <v>0</v>
      </c>
      <c r="DM288" s="105">
        <f t="shared" si="2436"/>
        <v>0</v>
      </c>
      <c r="DN288" s="5">
        <f t="shared" si="2437"/>
        <v>0</v>
      </c>
      <c r="DO288" s="5"/>
      <c r="DP288" s="5">
        <f>LOOKUP(DP$6,'Daily Absent'!$O$6:$AX$6,'Daily Absent'!$O288:$AX288)</f>
        <v>0</v>
      </c>
      <c r="DQ288" s="104">
        <f>VALUE('Time Sheet KN'!DR288-'Time Sheet KN'!DQ288)*24</f>
        <v>0</v>
      </c>
      <c r="DR288" s="104">
        <f>VALUE('Time Sheet KN'!DT288-'Time Sheet KN'!DS288)*24</f>
        <v>0</v>
      </c>
      <c r="DS288" s="104">
        <f>VALUE('Time Sheet KN'!DV288-'Time Sheet KN'!DU288)*24</f>
        <v>0</v>
      </c>
      <c r="DT288" s="105">
        <f t="shared" si="2438"/>
        <v>0</v>
      </c>
      <c r="DU288" s="5">
        <f t="shared" si="2439"/>
        <v>0</v>
      </c>
      <c r="DV288" s="5"/>
      <c r="DW288" s="5">
        <f>LOOKUP(DW$6,'Daily Absent'!$O$6:$AX$6,'Daily Absent'!$O288:$AX288)</f>
        <v>0</v>
      </c>
      <c r="DX288" s="104">
        <f>VALUE('Time Sheet KN'!DY288-'Time Sheet KN'!DX288)*24</f>
        <v>0</v>
      </c>
      <c r="DY288" s="104">
        <f>VALUE('Time Sheet KN'!EA288-'Time Sheet KN'!DZ288)*24</f>
        <v>0</v>
      </c>
      <c r="DZ288" s="104">
        <f>VALUE('Time Sheet KN'!EC288-'Time Sheet KN'!EB288)*24</f>
        <v>0</v>
      </c>
      <c r="EA288" s="105">
        <f t="shared" si="2440"/>
        <v>0</v>
      </c>
      <c r="EB288" s="5">
        <f t="shared" si="2441"/>
        <v>0</v>
      </c>
      <c r="EC288" s="5"/>
      <c r="ED288" s="5">
        <f>LOOKUP(ED$6,'Daily Absent'!$O$6:$AX$6,'Daily Absent'!$O288:$AX288)</f>
        <v>0</v>
      </c>
      <c r="EE288" s="104">
        <f>VALUE('Time Sheet KN'!EF288-'Time Sheet KN'!EE288)*24</f>
        <v>0</v>
      </c>
      <c r="EF288" s="104">
        <f>VALUE('Time Sheet KN'!EH288-'Time Sheet KN'!EG288)*24</f>
        <v>0</v>
      </c>
      <c r="EG288" s="104">
        <f>VALUE('Time Sheet KN'!EJ288-'Time Sheet KN'!EI288)*24</f>
        <v>0</v>
      </c>
      <c r="EH288" s="105">
        <f t="shared" si="2442"/>
        <v>0</v>
      </c>
      <c r="EI288" s="5">
        <f t="shared" si="2443"/>
        <v>0</v>
      </c>
      <c r="EJ288" s="5"/>
      <c r="EK288" s="5">
        <f>LOOKUP(EK$6,'Daily Absent'!$O$6:$AX$6,'Daily Absent'!$O288:$AX288)</f>
        <v>0</v>
      </c>
      <c r="EL288" s="104">
        <f>VALUE('Time Sheet KN'!EM288-'Time Sheet KN'!EL288)*24</f>
        <v>0</v>
      </c>
      <c r="EM288" s="104">
        <f>VALUE('Time Sheet KN'!EO288-'Time Sheet KN'!EN288)*24</f>
        <v>0</v>
      </c>
      <c r="EN288" s="104">
        <f>VALUE('Time Sheet KN'!EQ288-'Time Sheet KN'!EP288)*24</f>
        <v>0</v>
      </c>
      <c r="EO288" s="105">
        <f t="shared" si="2444"/>
        <v>0</v>
      </c>
      <c r="EP288" s="5">
        <f t="shared" si="2445"/>
        <v>0</v>
      </c>
      <c r="EQ288" s="5"/>
      <c r="ER288" s="5">
        <f>LOOKUP(ER$6,'Daily Absent'!$O$6:$AX$6,'Daily Absent'!$O288:$AX288)</f>
        <v>0</v>
      </c>
      <c r="ES288" s="104">
        <f>VALUE('Time Sheet KN'!ET288-'Time Sheet KN'!ES288)*24</f>
        <v>0</v>
      </c>
      <c r="ET288" s="104">
        <f>VALUE('Time Sheet KN'!EV288-'Time Sheet KN'!EU288)*24</f>
        <v>0</v>
      </c>
      <c r="EU288" s="104">
        <f>VALUE('Time Sheet KN'!EX288-'Time Sheet KN'!EW288)*24</f>
        <v>0</v>
      </c>
      <c r="EV288" s="105">
        <f t="shared" si="2446"/>
        <v>0</v>
      </c>
      <c r="EW288" s="5">
        <f t="shared" si="2447"/>
        <v>0</v>
      </c>
      <c r="EX288" s="5"/>
      <c r="EY288" s="5">
        <f>LOOKUP(EY$6,'Daily Absent'!$O$6:$AX$6,'Daily Absent'!$O288:$AX288)</f>
        <v>1</v>
      </c>
      <c r="EZ288" s="104">
        <f>VALUE('Time Sheet KN'!FA288-'Time Sheet KN'!EZ288)*24</f>
        <v>5</v>
      </c>
      <c r="FA288" s="104">
        <f>VALUE('Time Sheet KN'!FC288-'Time Sheet KN'!FB288)*24</f>
        <v>5.0000000000000009</v>
      </c>
      <c r="FB288" s="104">
        <f>VALUE('Time Sheet KN'!FE288-'Time Sheet KN'!FD288)*24</f>
        <v>0</v>
      </c>
      <c r="FC288" s="105">
        <f t="shared" si="2448"/>
        <v>10</v>
      </c>
      <c r="FD288" s="5">
        <f t="shared" si="2449"/>
        <v>0</v>
      </c>
      <c r="FE288" s="5"/>
      <c r="FF288" s="5">
        <f>LOOKUP(FF$6,'Daily Absent'!$O$6:$AX$6,'Daily Absent'!$O288:$AX288)</f>
        <v>1</v>
      </c>
      <c r="FG288" s="104">
        <f>VALUE('Time Sheet KN'!FH288-'Time Sheet KN'!FG288)*24</f>
        <v>0</v>
      </c>
      <c r="FH288" s="104">
        <f>VALUE('Time Sheet KN'!FJ288-'Time Sheet KN'!FI288)*24</f>
        <v>0</v>
      </c>
      <c r="FI288" s="104">
        <f>VALUE('Time Sheet KN'!FL288-'Time Sheet KN'!FK288)*24</f>
        <v>0</v>
      </c>
      <c r="FJ288" s="105">
        <f t="shared" si="2450"/>
        <v>0</v>
      </c>
      <c r="FK288" s="5">
        <f t="shared" si="2451"/>
        <v>0</v>
      </c>
      <c r="FL288" s="5"/>
      <c r="FM288" s="5">
        <f>LOOKUP(FM$6,'Daily Absent'!$O$6:$AX$6,'Daily Absent'!$O288:$AX288)</f>
        <v>0</v>
      </c>
      <c r="FN288" s="104">
        <f>VALUE('Time Sheet KN'!FO288-'Time Sheet KN'!FN288)*24</f>
        <v>0</v>
      </c>
      <c r="FO288" s="104">
        <f>VALUE('Time Sheet KN'!FQ288-'Time Sheet KN'!FP288)*24</f>
        <v>0</v>
      </c>
      <c r="FP288" s="104">
        <f>VALUE('Time Sheet KN'!FS288-'Time Sheet KN'!FR288)*24</f>
        <v>0</v>
      </c>
      <c r="FQ288" s="105">
        <f t="shared" si="2452"/>
        <v>0</v>
      </c>
      <c r="FR288" s="5">
        <f t="shared" si="2453"/>
        <v>0</v>
      </c>
      <c r="FS288" s="5"/>
      <c r="FT288" s="5">
        <f>LOOKUP(FT$6,'Daily Absent'!$O$6:$AX$6,'Daily Absent'!$O288:$AX288)</f>
        <v>0</v>
      </c>
      <c r="FU288" s="104">
        <f>VALUE('Time Sheet KN'!FV288-'Time Sheet KN'!FU288)*24</f>
        <v>0</v>
      </c>
      <c r="FV288" s="104">
        <f>VALUE('Time Sheet KN'!FX288-'Time Sheet KN'!FW288)*24</f>
        <v>0</v>
      </c>
      <c r="FW288" s="104">
        <f>VALUE('Time Sheet KN'!FZ288-'Time Sheet KN'!FY288)*24</f>
        <v>0</v>
      </c>
      <c r="FX288" s="105">
        <f t="shared" si="2454"/>
        <v>0</v>
      </c>
      <c r="FY288" s="5">
        <f t="shared" si="2455"/>
        <v>0</v>
      </c>
      <c r="FZ288" s="5"/>
      <c r="GA288" s="5">
        <f>LOOKUP(GA$6,'Daily Absent'!$O$6:$AX$6,'Daily Absent'!$O288:$AX288)</f>
        <v>0</v>
      </c>
      <c r="GB288" s="104">
        <f>VALUE('Time Sheet KN'!GC288-'Time Sheet KN'!GB288)*24</f>
        <v>0</v>
      </c>
      <c r="GC288" s="104">
        <f>VALUE('Time Sheet KN'!GE288-'Time Sheet KN'!GD288)*24</f>
        <v>0</v>
      </c>
      <c r="GD288" s="104">
        <f>VALUE('Time Sheet KN'!GG288-'Time Sheet KN'!GF288)*24</f>
        <v>0</v>
      </c>
      <c r="GE288" s="105">
        <f t="shared" si="2456"/>
        <v>0</v>
      </c>
      <c r="GF288" s="5">
        <f t="shared" si="2457"/>
        <v>0</v>
      </c>
      <c r="GG288" s="5"/>
      <c r="GH288" s="5">
        <f>LOOKUP(GH$6,'Daily Absent'!$O$6:$AX$6,'Daily Absent'!$O288:$AX288)</f>
        <v>0</v>
      </c>
      <c r="GI288" s="104">
        <f>VALUE('Time Sheet KN'!GJ288-'Time Sheet KN'!GI288)*24</f>
        <v>0</v>
      </c>
      <c r="GJ288" s="104">
        <f>VALUE('Time Sheet KN'!GL288-'Time Sheet KN'!GK288)*24</f>
        <v>0</v>
      </c>
      <c r="GK288" s="104">
        <f>VALUE('Time Sheet KN'!GN288-'Time Sheet KN'!GM288)*24</f>
        <v>0</v>
      </c>
      <c r="GL288" s="105">
        <f t="shared" si="2458"/>
        <v>0</v>
      </c>
      <c r="GM288" s="5">
        <f t="shared" si="2459"/>
        <v>0</v>
      </c>
      <c r="GN288" s="5"/>
      <c r="GO288" s="5">
        <f>LOOKUP(GO$6,'Daily Absent'!$O$6:$AX$6,'Daily Absent'!$O288:$AX288)</f>
        <v>0</v>
      </c>
      <c r="GP288" s="104">
        <f>VALUE('Time Sheet KN'!GQ288-'Time Sheet KN'!GP288)*24</f>
        <v>0</v>
      </c>
      <c r="GQ288" s="104">
        <f>VALUE('Time Sheet KN'!GS288-'Time Sheet KN'!GR288)*24</f>
        <v>0</v>
      </c>
      <c r="GR288" s="104">
        <f>VALUE('Time Sheet KN'!GU288-'Time Sheet KN'!GT288)*24</f>
        <v>0</v>
      </c>
      <c r="GS288" s="105">
        <f t="shared" si="2460"/>
        <v>0</v>
      </c>
      <c r="GT288" s="5">
        <f t="shared" si="2461"/>
        <v>0</v>
      </c>
      <c r="GU288" s="5"/>
      <c r="GV288" s="5">
        <f>LOOKUP(GV$6,'Daily Absent'!$O$6:$AX$6,'Daily Absent'!$O288:$AX288)</f>
        <v>0</v>
      </c>
      <c r="GW288" s="104">
        <f>VALUE('Time Sheet KN'!GX288-'Time Sheet KN'!GW288)*24</f>
        <v>0</v>
      </c>
      <c r="GX288" s="104">
        <f>VALUE('Time Sheet KN'!GZ288-'Time Sheet KN'!GY288)*24</f>
        <v>0</v>
      </c>
      <c r="GY288" s="104">
        <f>VALUE('Time Sheet KN'!HB288-'Time Sheet KN'!HA288)*24</f>
        <v>0</v>
      </c>
      <c r="GZ288" s="105">
        <f t="shared" si="2462"/>
        <v>0</v>
      </c>
      <c r="HA288" s="5">
        <f t="shared" si="2463"/>
        <v>0</v>
      </c>
      <c r="HB288" s="5"/>
      <c r="HC288" s="5">
        <f>LOOKUP(HC$6,'Daily Absent'!$O$6:$AX$6,'Daily Absent'!$O288:$AX288)</f>
        <v>0</v>
      </c>
      <c r="HD288" s="104">
        <f>VALUE('Time Sheet KN'!HE288-'Time Sheet KN'!HD288)*24</f>
        <v>0</v>
      </c>
      <c r="HE288" s="104">
        <f>VALUE('Time Sheet KN'!HG288-'Time Sheet KN'!HF288)*24</f>
        <v>0</v>
      </c>
      <c r="HF288" s="104">
        <f>VALUE('Time Sheet KN'!HI288-'Time Sheet KN'!HH288)*24</f>
        <v>0</v>
      </c>
      <c r="HG288" s="105">
        <f t="shared" si="2464"/>
        <v>0</v>
      </c>
      <c r="HH288" s="5">
        <f t="shared" si="2465"/>
        <v>0</v>
      </c>
      <c r="HI288" s="5"/>
      <c r="HJ288" s="5">
        <f>LOOKUP(HJ$6,'Daily Absent'!$O$6:$AX$6,'Daily Absent'!$O288:$AX288)</f>
        <v>0</v>
      </c>
      <c r="HK288" s="104">
        <f>VALUE('Time Sheet KN'!HL288-'Time Sheet KN'!HK288)*24</f>
        <v>0</v>
      </c>
      <c r="HL288" s="104">
        <f>VALUE('Time Sheet KN'!HN288-'Time Sheet KN'!HM288)*24</f>
        <v>0</v>
      </c>
      <c r="HM288" s="104">
        <f>VALUE('Time Sheet KN'!HP288-'Time Sheet KN'!HO288)*24</f>
        <v>0</v>
      </c>
      <c r="HN288" s="105">
        <f t="shared" si="2466"/>
        <v>0</v>
      </c>
      <c r="HO288" s="5">
        <f t="shared" si="2467"/>
        <v>0</v>
      </c>
      <c r="HP288" s="5"/>
      <c r="HQ288" s="5">
        <f>LOOKUP(HQ$6,'Daily Absent'!$O$6:$AX$6,'Daily Absent'!$O288:$AX288)</f>
        <v>0</v>
      </c>
      <c r="HR288" s="104">
        <f>VALUE('Time Sheet KN'!HS288-'Time Sheet KN'!HR288)*24</f>
        <v>0</v>
      </c>
      <c r="HS288" s="104">
        <f>VALUE('Time Sheet KN'!HU288-'Time Sheet KN'!HT288)*24</f>
        <v>0</v>
      </c>
      <c r="HT288" s="104">
        <f>VALUE('Time Sheet KN'!HW288-'Time Sheet KN'!HV288)*24</f>
        <v>0</v>
      </c>
      <c r="HU288" s="105">
        <f t="shared" si="2468"/>
        <v>0</v>
      </c>
      <c r="HV288" s="5">
        <f t="shared" si="2469"/>
        <v>0</v>
      </c>
      <c r="HW288" s="5"/>
      <c r="HX288" s="5">
        <f>LOOKUP(HX$6,'Daily Absent'!$O$6:$AX$6,'Daily Absent'!$O288:$AX288)</f>
        <v>0</v>
      </c>
      <c r="HY288" s="104">
        <f>VALUE('Time Sheet KN'!HZ288-'Time Sheet KN'!HY288)*24</f>
        <v>0</v>
      </c>
      <c r="HZ288" s="104">
        <f>VALUE('Time Sheet KN'!IB288-'Time Sheet KN'!IA288)*24</f>
        <v>0</v>
      </c>
      <c r="IA288" s="104">
        <f>VALUE('Time Sheet KN'!ID288-'Time Sheet KN'!IC288)*24</f>
        <v>0</v>
      </c>
      <c r="IB288" s="105">
        <f t="shared" si="2470"/>
        <v>0</v>
      </c>
      <c r="IC288" s="5">
        <f t="shared" si="2471"/>
        <v>0</v>
      </c>
      <c r="ID288" s="5"/>
      <c r="IE288" s="5">
        <f>LOOKUP(IE$6,'Daily Absent'!$O$6:$AX$6,'Daily Absent'!$O288:$AX288)</f>
        <v>0</v>
      </c>
      <c r="IF288" s="104">
        <f>VALUE('Time Sheet KN'!IG288-'Time Sheet KN'!IF288)*24</f>
        <v>0</v>
      </c>
      <c r="IG288" s="104">
        <f>VALUE('Time Sheet KN'!II288-'Time Sheet KN'!IH288)*24</f>
        <v>0</v>
      </c>
      <c r="IH288" s="104">
        <f>VALUE('Time Sheet KN'!IK288-'Time Sheet KN'!IJ288)*24</f>
        <v>0</v>
      </c>
      <c r="II288" s="105">
        <f t="shared" si="2472"/>
        <v>0</v>
      </c>
      <c r="IJ288" s="5">
        <f t="shared" si="2473"/>
        <v>0</v>
      </c>
      <c r="IK288" s="5"/>
      <c r="IL288" s="5">
        <f>LOOKUP(IL$6,'Daily Absent'!$O$6:$AX$6,'Daily Absent'!$O288:$AX288)</f>
        <v>0</v>
      </c>
      <c r="IM288" s="104">
        <f>VALUE('Time Sheet KN'!IN288-'Time Sheet KN'!IM288)*24</f>
        <v>0</v>
      </c>
      <c r="IN288" s="104">
        <f>VALUE('Time Sheet KN'!IP288-'Time Sheet KN'!IO288)*24</f>
        <v>0</v>
      </c>
      <c r="IO288" s="104">
        <f>VALUE('Time Sheet KN'!IR288-'Time Sheet KN'!IQ288)*24</f>
        <v>0</v>
      </c>
      <c r="IP288" s="105">
        <f t="shared" si="2474"/>
        <v>0</v>
      </c>
      <c r="IQ288" s="5">
        <f t="shared" si="2475"/>
        <v>0</v>
      </c>
      <c r="IR288" s="5"/>
      <c r="IS288" s="5">
        <f>LOOKUP(IS$6,'Daily Absent'!$O$6:$AX$6,'Daily Absent'!$O288:$AX288)</f>
        <v>0</v>
      </c>
      <c r="IT288" s="104">
        <f>VALUE('Time Sheet KN'!IU288-'Time Sheet KN'!IT288)*24</f>
        <v>0</v>
      </c>
      <c r="IU288" s="104">
        <f>VALUE('Time Sheet KN'!IW288-'Time Sheet KN'!IV288)*24</f>
        <v>0</v>
      </c>
      <c r="IV288" s="104">
        <f>VALUE('Time Sheet KN'!IY288-'Time Sheet KN'!IX288)*24</f>
        <v>0</v>
      </c>
      <c r="IW288" s="105">
        <f t="shared" si="2476"/>
        <v>0</v>
      </c>
      <c r="IX288" s="5">
        <f t="shared" si="2477"/>
        <v>0</v>
      </c>
      <c r="IY288" s="5"/>
      <c r="IZ288" s="5">
        <f>LOOKUP(IZ$6,'Daily Absent'!$O$6:$AX$6,'Daily Absent'!$O288:$AX288)</f>
        <v>0</v>
      </c>
      <c r="JA288" s="104">
        <f>VALUE('Time Sheet KN'!JB288-'Time Sheet KN'!JA288)*24</f>
        <v>0</v>
      </c>
      <c r="JB288" s="104">
        <f>VALUE('Time Sheet KN'!JD288-'Time Sheet KN'!JC288)*24</f>
        <v>0</v>
      </c>
      <c r="JC288" s="104">
        <f>VALUE('Time Sheet KN'!JF288-'Time Sheet KN'!JE288)*24</f>
        <v>0</v>
      </c>
      <c r="JD288" s="105">
        <f t="shared" si="2478"/>
        <v>0</v>
      </c>
      <c r="JE288" s="5">
        <f t="shared" si="2479"/>
        <v>0</v>
      </c>
      <c r="JF288" s="5"/>
    </row>
    <row r="289" spans="1:266" ht="21" customHeight="1">
      <c r="A289" s="54">
        <f>IF('Master MP Status'!A289&gt;0,'Master MP Status'!A289,"")</f>
        <v>281</v>
      </c>
      <c r="B289" s="5" t="str">
        <f>IF(ISTEXT('Master MP Status'!B289),'Master MP Status'!B289,"")</f>
        <v>DIRECT</v>
      </c>
      <c r="C289" s="153" t="str">
        <f>IF(OR(ISTEXT('Master MP Status'!C289),'Master MP Status'!C289&gt;0),'Master MP Status'!C289,"")</f>
        <v/>
      </c>
      <c r="D289" s="154" t="str">
        <f>IF(OR(ISTEXT('Master MP Status'!D289),'Master MP Status'!D289&gt;0),'Master MP Status'!D289,"")</f>
        <v>KN25402</v>
      </c>
      <c r="E289" s="5" t="str">
        <f>IF(ISTEXT('Master MP Status'!E289),'Master MP Status'!E289,"")</f>
        <v>RANDI</v>
      </c>
      <c r="F289" s="5" t="str">
        <f>IF(ISTEXT('Master MP Status'!F289),'Master MP Status'!F289,"")</f>
        <v/>
      </c>
      <c r="G289" s="5" t="str">
        <f>IF(ISTEXT('Master MP Status'!G289),'Master MP Status'!G289,"")</f>
        <v>Local</v>
      </c>
      <c r="H289" s="5" t="str">
        <f>IF(ISTEXT('Master MP Status'!H289),'Master MP Status'!H289,"")</f>
        <v>YACOBE T</v>
      </c>
      <c r="I289" s="5" t="str">
        <f>IF(ISTEXT('Master MP Status'!I289),'Master MP Status'!I289,"")</f>
        <v>Helper</v>
      </c>
      <c r="J289" s="5" t="str">
        <f>IF(ISTEXT('Master MP Status'!J289),'Master MP Status'!J289,"")</f>
        <v>Helper</v>
      </c>
      <c r="K289" s="9">
        <f>IF(OR('Master MP Status'!K289=0,'Master MP Status'!K289=""),"",'Master MP Status'!K289)</f>
        <v>45859</v>
      </c>
      <c r="L289" s="9">
        <f>IF(OR('Master MP Status'!L289=0,'Master MP Status'!L289=""),"",'Master MP Status'!L289)</f>
        <v>45859</v>
      </c>
      <c r="M289" s="9" t="str">
        <f>IF(OR('Master MP Status'!M289=0,'Master MP Status'!M289=""),"",'Master MP Status'!M289)</f>
        <v/>
      </c>
      <c r="N289" s="5" t="str">
        <f>IF(ISTEXT('Master MP Status'!N289),'Master MP Status'!N289,"")</f>
        <v/>
      </c>
      <c r="O289" s="5">
        <f>LOOKUP(O$6,'Daily Absent'!$O$6:$AX$6,'Daily Absent'!$O289:$AX289)</f>
        <v>0</v>
      </c>
      <c r="P289" s="104">
        <f>VALUE('Time Sheet KN'!Q289-'Time Sheet KN'!P289)*24</f>
        <v>0</v>
      </c>
      <c r="Q289" s="104">
        <f>VALUE('Time Sheet KN'!S289-'Time Sheet KN'!R289)*24</f>
        <v>0</v>
      </c>
      <c r="R289" s="104">
        <f>VALUE('Time Sheet KN'!U289-'Time Sheet KN'!T289)*24</f>
        <v>0</v>
      </c>
      <c r="S289" s="105">
        <f t="shared" si="2408"/>
        <v>0</v>
      </c>
      <c r="T289" s="5">
        <f t="shared" si="2409"/>
        <v>0</v>
      </c>
      <c r="U289" s="5"/>
      <c r="V289" s="5">
        <f>LOOKUP(V$6,'Daily Absent'!$O$6:$AX$6,'Daily Absent'!$O289:$AX289)</f>
        <v>0</v>
      </c>
      <c r="W289" s="104">
        <f>VALUE('Time Sheet KN'!X289-'Time Sheet KN'!W289)*24</f>
        <v>0</v>
      </c>
      <c r="X289" s="104">
        <f>VALUE('Time Sheet KN'!Z289-'Time Sheet KN'!Y289)*24</f>
        <v>0</v>
      </c>
      <c r="Y289" s="104">
        <f>VALUE('Time Sheet KN'!AB289-'Time Sheet KN'!AA289)*24</f>
        <v>0</v>
      </c>
      <c r="Z289" s="105">
        <f t="shared" si="2410"/>
        <v>0</v>
      </c>
      <c r="AA289" s="5">
        <f t="shared" si="2411"/>
        <v>0</v>
      </c>
      <c r="AB289" s="5"/>
      <c r="AC289" s="5">
        <f>LOOKUP(AC$6,'Daily Absent'!$O$6:$AX$6,'Daily Absent'!$O289:$AX289)</f>
        <v>0</v>
      </c>
      <c r="AD289" s="104">
        <f>VALUE('Time Sheet KN'!AE289-'Time Sheet KN'!AD289)*24</f>
        <v>0</v>
      </c>
      <c r="AE289" s="104">
        <f>VALUE('Time Sheet KN'!AG289-'Time Sheet KN'!AF289)*24</f>
        <v>0</v>
      </c>
      <c r="AF289" s="104">
        <f>VALUE('Time Sheet KN'!AI289-'Time Sheet KN'!AH289)*24</f>
        <v>0</v>
      </c>
      <c r="AG289" s="105">
        <f t="shared" si="2412"/>
        <v>0</v>
      </c>
      <c r="AH289" s="5">
        <f t="shared" si="2413"/>
        <v>0</v>
      </c>
      <c r="AI289" s="5"/>
      <c r="AJ289" s="5">
        <f>LOOKUP(AJ$6,'Daily Absent'!$O$6:$AX$6,'Daily Absent'!$O289:$AX289)</f>
        <v>0</v>
      </c>
      <c r="AK289" s="104">
        <f>VALUE('Time Sheet KN'!AL289-'Time Sheet KN'!AK289)*24</f>
        <v>0</v>
      </c>
      <c r="AL289" s="104">
        <f>VALUE('Time Sheet KN'!AN289-'Time Sheet KN'!AM289)*24</f>
        <v>0</v>
      </c>
      <c r="AM289" s="104">
        <f>VALUE('Time Sheet KN'!AP289-'Time Sheet KN'!AO289)*24</f>
        <v>0</v>
      </c>
      <c r="AN289" s="105">
        <f t="shared" si="2414"/>
        <v>0</v>
      </c>
      <c r="AO289" s="5">
        <f t="shared" si="2415"/>
        <v>0</v>
      </c>
      <c r="AP289" s="5"/>
      <c r="AQ289" s="5">
        <f>LOOKUP(AQ$6,'Daily Absent'!$O$6:$AX$6,'Daily Absent'!$O289:$AX289)</f>
        <v>0</v>
      </c>
      <c r="AR289" s="104">
        <f>VALUE('Time Sheet KN'!AS289-'Time Sheet KN'!AR289)*24</f>
        <v>0</v>
      </c>
      <c r="AS289" s="104">
        <f>VALUE('Time Sheet KN'!AU289-'Time Sheet KN'!AT289)*24</f>
        <v>0</v>
      </c>
      <c r="AT289" s="104">
        <f>VALUE('Time Sheet KN'!AW289-'Time Sheet KN'!AV289)*24</f>
        <v>0</v>
      </c>
      <c r="AU289" s="105">
        <f t="shared" si="2416"/>
        <v>0</v>
      </c>
      <c r="AV289" s="5">
        <f t="shared" si="2417"/>
        <v>0</v>
      </c>
      <c r="AW289" s="5"/>
      <c r="AX289" s="5">
        <f>LOOKUP(AX$6,'Daily Absent'!$O$6:$AX$6,'Daily Absent'!$O289:$AX289)</f>
        <v>0</v>
      </c>
      <c r="AY289" s="104">
        <f>VALUE('Time Sheet KN'!AZ289-'Time Sheet KN'!AY289)*24</f>
        <v>0</v>
      </c>
      <c r="AZ289" s="104">
        <f>VALUE('Time Sheet KN'!BB289-'Time Sheet KN'!BA289)*24</f>
        <v>0</v>
      </c>
      <c r="BA289" s="104">
        <f>VALUE('Time Sheet KN'!BD289-'Time Sheet KN'!BC289)*24</f>
        <v>0</v>
      </c>
      <c r="BB289" s="105">
        <f t="shared" si="2418"/>
        <v>0</v>
      </c>
      <c r="BC289" s="5">
        <f t="shared" si="2419"/>
        <v>0</v>
      </c>
      <c r="BD289" s="5"/>
      <c r="BE289" s="5">
        <f>LOOKUP(BE$6,'Daily Absent'!$O$6:$AX$6,'Daily Absent'!$O289:$AX289)</f>
        <v>0</v>
      </c>
      <c r="BF289" s="104">
        <f>VALUE('Time Sheet KN'!BG289-'Time Sheet KN'!BF289)*24</f>
        <v>0</v>
      </c>
      <c r="BG289" s="104">
        <f>VALUE('Time Sheet KN'!BI289-'Time Sheet KN'!BH289)*24</f>
        <v>0</v>
      </c>
      <c r="BH289" s="104">
        <f>VALUE('Time Sheet KN'!BK289-'Time Sheet KN'!BJ289)*24</f>
        <v>0</v>
      </c>
      <c r="BI289" s="105">
        <f t="shared" si="2420"/>
        <v>0</v>
      </c>
      <c r="BJ289" s="5">
        <f t="shared" si="2421"/>
        <v>0</v>
      </c>
      <c r="BK289" s="5"/>
      <c r="BL289" s="5">
        <f>LOOKUP(BL$6,'Daily Absent'!$O$6:$AX$6,'Daily Absent'!$O289:$AX289)</f>
        <v>0</v>
      </c>
      <c r="BM289" s="104">
        <f>VALUE('Time Sheet KN'!BN289-'Time Sheet KN'!BM289)*24</f>
        <v>0</v>
      </c>
      <c r="BN289" s="104">
        <f>VALUE('Time Sheet KN'!BP289-'Time Sheet KN'!BO289)*24</f>
        <v>0</v>
      </c>
      <c r="BO289" s="104">
        <f>VALUE('Time Sheet KN'!BR289-'Time Sheet KN'!BQ289)*24</f>
        <v>0</v>
      </c>
      <c r="BP289" s="105">
        <f t="shared" si="2422"/>
        <v>0</v>
      </c>
      <c r="BQ289" s="5">
        <f t="shared" si="2423"/>
        <v>0</v>
      </c>
      <c r="BR289" s="5"/>
      <c r="BS289" s="5">
        <f>LOOKUP(BS$6,'Daily Absent'!$O$6:$AX$6,'Daily Absent'!$O289:$AX289)</f>
        <v>0</v>
      </c>
      <c r="BT289" s="104">
        <f>VALUE('Time Sheet KN'!BU289-'Time Sheet KN'!BT289)*24</f>
        <v>0</v>
      </c>
      <c r="BU289" s="104">
        <f>VALUE('Time Sheet KN'!BW289-'Time Sheet KN'!BV289)*24</f>
        <v>0</v>
      </c>
      <c r="BV289" s="104">
        <f>VALUE('Time Sheet KN'!BY289-'Time Sheet KN'!BX289)*24</f>
        <v>0</v>
      </c>
      <c r="BW289" s="105">
        <f t="shared" si="2424"/>
        <v>0</v>
      </c>
      <c r="BX289" s="5">
        <f t="shared" si="2425"/>
        <v>0</v>
      </c>
      <c r="BY289" s="5"/>
      <c r="BZ289" s="5">
        <f>LOOKUP(BZ$6,'Daily Absent'!$O$6:$AX$6,'Daily Absent'!$O289:$AX289)</f>
        <v>0</v>
      </c>
      <c r="CA289" s="104">
        <f>VALUE('Time Sheet KN'!CB289-'Time Sheet KN'!CA289)*24</f>
        <v>0</v>
      </c>
      <c r="CB289" s="104">
        <f>VALUE('Time Sheet KN'!CD289-'Time Sheet KN'!CC289)*24</f>
        <v>0</v>
      </c>
      <c r="CC289" s="104">
        <f>VALUE('Time Sheet KN'!CF289-'Time Sheet KN'!CE289)*24</f>
        <v>0</v>
      </c>
      <c r="CD289" s="105">
        <f t="shared" si="2426"/>
        <v>0</v>
      </c>
      <c r="CE289" s="5">
        <f t="shared" si="2427"/>
        <v>0</v>
      </c>
      <c r="CF289" s="5"/>
      <c r="CG289" s="5">
        <f>LOOKUP(CG$6,'Daily Absent'!$O$6:$AX$6,'Daily Absent'!$O289:$AX289)</f>
        <v>0</v>
      </c>
      <c r="CH289" s="104">
        <f>VALUE('Time Sheet KN'!CI289-'Time Sheet KN'!CH289)*24</f>
        <v>0</v>
      </c>
      <c r="CI289" s="104">
        <f>VALUE('Time Sheet KN'!CK289-'Time Sheet KN'!CJ289)*24</f>
        <v>0</v>
      </c>
      <c r="CJ289" s="104">
        <f>VALUE('Time Sheet KN'!CM289-'Time Sheet KN'!CL289)*24</f>
        <v>0</v>
      </c>
      <c r="CK289" s="105">
        <f t="shared" si="2428"/>
        <v>0</v>
      </c>
      <c r="CL289" s="5">
        <f t="shared" si="2429"/>
        <v>0</v>
      </c>
      <c r="CM289" s="5"/>
      <c r="CN289" s="5">
        <f>LOOKUP(CN$6,'Daily Absent'!$O$6:$AX$6,'Daily Absent'!$O289:$AX289)</f>
        <v>0</v>
      </c>
      <c r="CO289" s="104">
        <f>VALUE('Time Sheet KN'!CP289-'Time Sheet KN'!CO289)*24</f>
        <v>0</v>
      </c>
      <c r="CP289" s="104">
        <f>VALUE('Time Sheet KN'!CR289-'Time Sheet KN'!CQ289)*24</f>
        <v>0</v>
      </c>
      <c r="CQ289" s="104">
        <f>VALUE('Time Sheet KN'!CT289-'Time Sheet KN'!CS289)*24</f>
        <v>0</v>
      </c>
      <c r="CR289" s="105">
        <f t="shared" si="2430"/>
        <v>0</v>
      </c>
      <c r="CS289" s="5">
        <f t="shared" si="2431"/>
        <v>0</v>
      </c>
      <c r="CT289" s="5"/>
      <c r="CU289" s="5">
        <f>LOOKUP(CU$6,'Daily Absent'!$O$6:$AX$6,'Daily Absent'!$O289:$AX289)</f>
        <v>0</v>
      </c>
      <c r="CV289" s="104">
        <f>VALUE('Time Sheet KN'!CW289-'Time Sheet KN'!CV289)*24</f>
        <v>0</v>
      </c>
      <c r="CW289" s="104">
        <f>VALUE('Time Sheet KN'!CY289-'Time Sheet KN'!CX289)*24</f>
        <v>0</v>
      </c>
      <c r="CX289" s="104">
        <f>VALUE('Time Sheet KN'!DA289-'Time Sheet KN'!CZ289)*24</f>
        <v>0</v>
      </c>
      <c r="CY289" s="105">
        <f t="shared" si="2432"/>
        <v>0</v>
      </c>
      <c r="CZ289" s="5">
        <f t="shared" si="2433"/>
        <v>0</v>
      </c>
      <c r="DA289" s="5"/>
      <c r="DB289" s="5">
        <f>LOOKUP(DB$6,'Daily Absent'!$O$6:$AX$6,'Daily Absent'!$O289:$AX289)</f>
        <v>0</v>
      </c>
      <c r="DC289" s="104">
        <f>VALUE('Time Sheet KN'!DD289-'Time Sheet KN'!DC289)*24</f>
        <v>0</v>
      </c>
      <c r="DD289" s="104">
        <f>VALUE('Time Sheet KN'!DF289-'Time Sheet KN'!DE289)*24</f>
        <v>0</v>
      </c>
      <c r="DE289" s="104">
        <f>VALUE('Time Sheet KN'!DH289-'Time Sheet KN'!DG289)*24</f>
        <v>0</v>
      </c>
      <c r="DF289" s="105">
        <f t="shared" si="2434"/>
        <v>0</v>
      </c>
      <c r="DG289" s="5">
        <f t="shared" si="2435"/>
        <v>0</v>
      </c>
      <c r="DH289" s="5"/>
      <c r="DI289" s="5">
        <f>LOOKUP(DI$6,'Daily Absent'!$O$6:$AX$6,'Daily Absent'!$O289:$AX289)</f>
        <v>0</v>
      </c>
      <c r="DJ289" s="104">
        <f>VALUE('Time Sheet KN'!DK289-'Time Sheet KN'!DJ289)*24</f>
        <v>0</v>
      </c>
      <c r="DK289" s="104">
        <f>VALUE('Time Sheet KN'!DM289-'Time Sheet KN'!DL289)*24</f>
        <v>0</v>
      </c>
      <c r="DL289" s="104">
        <f>VALUE('Time Sheet KN'!DO289-'Time Sheet KN'!DN289)*24</f>
        <v>0</v>
      </c>
      <c r="DM289" s="105">
        <f t="shared" si="2436"/>
        <v>0</v>
      </c>
      <c r="DN289" s="5">
        <f t="shared" si="2437"/>
        <v>0</v>
      </c>
      <c r="DO289" s="5"/>
      <c r="DP289" s="5">
        <f>LOOKUP(DP$6,'Daily Absent'!$O$6:$AX$6,'Daily Absent'!$O289:$AX289)</f>
        <v>0</v>
      </c>
      <c r="DQ289" s="104">
        <f>VALUE('Time Sheet KN'!DR289-'Time Sheet KN'!DQ289)*24</f>
        <v>0</v>
      </c>
      <c r="DR289" s="104">
        <f>VALUE('Time Sheet KN'!DT289-'Time Sheet KN'!DS289)*24</f>
        <v>0</v>
      </c>
      <c r="DS289" s="104">
        <f>VALUE('Time Sheet KN'!DV289-'Time Sheet KN'!DU289)*24</f>
        <v>0</v>
      </c>
      <c r="DT289" s="105">
        <f t="shared" si="2438"/>
        <v>0</v>
      </c>
      <c r="DU289" s="5">
        <f t="shared" si="2439"/>
        <v>0</v>
      </c>
      <c r="DV289" s="5"/>
      <c r="DW289" s="5">
        <f>LOOKUP(DW$6,'Daily Absent'!$O$6:$AX$6,'Daily Absent'!$O289:$AX289)</f>
        <v>0</v>
      </c>
      <c r="DX289" s="104">
        <f>VALUE('Time Sheet KN'!DY289-'Time Sheet KN'!DX289)*24</f>
        <v>0</v>
      </c>
      <c r="DY289" s="104">
        <f>VALUE('Time Sheet KN'!EA289-'Time Sheet KN'!DZ289)*24</f>
        <v>0</v>
      </c>
      <c r="DZ289" s="104">
        <f>VALUE('Time Sheet KN'!EC289-'Time Sheet KN'!EB289)*24</f>
        <v>0</v>
      </c>
      <c r="EA289" s="105">
        <f t="shared" si="2440"/>
        <v>0</v>
      </c>
      <c r="EB289" s="5">
        <f t="shared" si="2441"/>
        <v>0</v>
      </c>
      <c r="EC289" s="5"/>
      <c r="ED289" s="5">
        <f>LOOKUP(ED$6,'Daily Absent'!$O$6:$AX$6,'Daily Absent'!$O289:$AX289)</f>
        <v>0</v>
      </c>
      <c r="EE289" s="104">
        <f>VALUE('Time Sheet KN'!EF289-'Time Sheet KN'!EE289)*24</f>
        <v>0</v>
      </c>
      <c r="EF289" s="104">
        <f>VALUE('Time Sheet KN'!EH289-'Time Sheet KN'!EG289)*24</f>
        <v>0</v>
      </c>
      <c r="EG289" s="104">
        <f>VALUE('Time Sheet KN'!EJ289-'Time Sheet KN'!EI289)*24</f>
        <v>0</v>
      </c>
      <c r="EH289" s="105">
        <f t="shared" si="2442"/>
        <v>0</v>
      </c>
      <c r="EI289" s="5">
        <f t="shared" si="2443"/>
        <v>0</v>
      </c>
      <c r="EJ289" s="5"/>
      <c r="EK289" s="5">
        <f>LOOKUP(EK$6,'Daily Absent'!$O$6:$AX$6,'Daily Absent'!$O289:$AX289)</f>
        <v>0</v>
      </c>
      <c r="EL289" s="104">
        <f>VALUE('Time Sheet KN'!EM289-'Time Sheet KN'!EL289)*24</f>
        <v>0</v>
      </c>
      <c r="EM289" s="104">
        <f>VALUE('Time Sheet KN'!EO289-'Time Sheet KN'!EN289)*24</f>
        <v>0</v>
      </c>
      <c r="EN289" s="104">
        <f>VALUE('Time Sheet KN'!EQ289-'Time Sheet KN'!EP289)*24</f>
        <v>0</v>
      </c>
      <c r="EO289" s="105">
        <f t="shared" si="2444"/>
        <v>0</v>
      </c>
      <c r="EP289" s="5">
        <f t="shared" si="2445"/>
        <v>0</v>
      </c>
      <c r="EQ289" s="5"/>
      <c r="ER289" s="5">
        <f>LOOKUP(ER$6,'Daily Absent'!$O$6:$AX$6,'Daily Absent'!$O289:$AX289)</f>
        <v>0</v>
      </c>
      <c r="ES289" s="104">
        <f>VALUE('Time Sheet KN'!ET289-'Time Sheet KN'!ES289)*24</f>
        <v>0</v>
      </c>
      <c r="ET289" s="104">
        <f>VALUE('Time Sheet KN'!EV289-'Time Sheet KN'!EU289)*24</f>
        <v>0</v>
      </c>
      <c r="EU289" s="104">
        <f>VALUE('Time Sheet KN'!EX289-'Time Sheet KN'!EW289)*24</f>
        <v>0</v>
      </c>
      <c r="EV289" s="105">
        <f t="shared" si="2446"/>
        <v>0</v>
      </c>
      <c r="EW289" s="5">
        <f t="shared" si="2447"/>
        <v>0</v>
      </c>
      <c r="EX289" s="5"/>
      <c r="EY289" s="5">
        <f>LOOKUP(EY$6,'Daily Absent'!$O$6:$AX$6,'Daily Absent'!$O289:$AX289)</f>
        <v>1</v>
      </c>
      <c r="EZ289" s="104">
        <f>VALUE('Time Sheet KN'!FA289-'Time Sheet KN'!EZ289)*24</f>
        <v>5</v>
      </c>
      <c r="FA289" s="104">
        <f>VALUE('Time Sheet KN'!FC289-'Time Sheet KN'!FB289)*24</f>
        <v>5.0000000000000009</v>
      </c>
      <c r="FB289" s="104">
        <f>VALUE('Time Sheet KN'!FE289-'Time Sheet KN'!FD289)*24</f>
        <v>0</v>
      </c>
      <c r="FC289" s="105">
        <f t="shared" si="2448"/>
        <v>10</v>
      </c>
      <c r="FD289" s="5">
        <f t="shared" si="2449"/>
        <v>0</v>
      </c>
      <c r="FE289" s="5"/>
      <c r="FF289" s="5">
        <f>LOOKUP(FF$6,'Daily Absent'!$O$6:$AX$6,'Daily Absent'!$O289:$AX289)</f>
        <v>1</v>
      </c>
      <c r="FG289" s="104">
        <f>VALUE('Time Sheet KN'!FH289-'Time Sheet KN'!FG289)*24</f>
        <v>0</v>
      </c>
      <c r="FH289" s="104">
        <f>VALUE('Time Sheet KN'!FJ289-'Time Sheet KN'!FI289)*24</f>
        <v>0</v>
      </c>
      <c r="FI289" s="104">
        <f>VALUE('Time Sheet KN'!FL289-'Time Sheet KN'!FK289)*24</f>
        <v>0</v>
      </c>
      <c r="FJ289" s="105">
        <f t="shared" si="2450"/>
        <v>0</v>
      </c>
      <c r="FK289" s="5">
        <f t="shared" si="2451"/>
        <v>0</v>
      </c>
      <c r="FL289" s="5"/>
      <c r="FM289" s="5">
        <f>LOOKUP(FM$6,'Daily Absent'!$O$6:$AX$6,'Daily Absent'!$O289:$AX289)</f>
        <v>0</v>
      </c>
      <c r="FN289" s="104">
        <f>VALUE('Time Sheet KN'!FO289-'Time Sheet KN'!FN289)*24</f>
        <v>0</v>
      </c>
      <c r="FO289" s="104">
        <f>VALUE('Time Sheet KN'!FQ289-'Time Sheet KN'!FP289)*24</f>
        <v>0</v>
      </c>
      <c r="FP289" s="104">
        <f>VALUE('Time Sheet KN'!FS289-'Time Sheet KN'!FR289)*24</f>
        <v>0</v>
      </c>
      <c r="FQ289" s="105">
        <f t="shared" si="2452"/>
        <v>0</v>
      </c>
      <c r="FR289" s="5">
        <f t="shared" si="2453"/>
        <v>0</v>
      </c>
      <c r="FS289" s="5"/>
      <c r="FT289" s="5">
        <f>LOOKUP(FT$6,'Daily Absent'!$O$6:$AX$6,'Daily Absent'!$O289:$AX289)</f>
        <v>0</v>
      </c>
      <c r="FU289" s="104">
        <f>VALUE('Time Sheet KN'!FV289-'Time Sheet KN'!FU289)*24</f>
        <v>0</v>
      </c>
      <c r="FV289" s="104">
        <f>VALUE('Time Sheet KN'!FX289-'Time Sheet KN'!FW289)*24</f>
        <v>0</v>
      </c>
      <c r="FW289" s="104">
        <f>VALUE('Time Sheet KN'!FZ289-'Time Sheet KN'!FY289)*24</f>
        <v>0</v>
      </c>
      <c r="FX289" s="105">
        <f t="shared" si="2454"/>
        <v>0</v>
      </c>
      <c r="FY289" s="5">
        <f t="shared" si="2455"/>
        <v>0</v>
      </c>
      <c r="FZ289" s="5"/>
      <c r="GA289" s="5">
        <f>LOOKUP(GA$6,'Daily Absent'!$O$6:$AX$6,'Daily Absent'!$O289:$AX289)</f>
        <v>0</v>
      </c>
      <c r="GB289" s="104">
        <f>VALUE('Time Sheet KN'!GC289-'Time Sheet KN'!GB289)*24</f>
        <v>0</v>
      </c>
      <c r="GC289" s="104">
        <f>VALUE('Time Sheet KN'!GE289-'Time Sheet KN'!GD289)*24</f>
        <v>0</v>
      </c>
      <c r="GD289" s="104">
        <f>VALUE('Time Sheet KN'!GG289-'Time Sheet KN'!GF289)*24</f>
        <v>0</v>
      </c>
      <c r="GE289" s="105">
        <f t="shared" si="2456"/>
        <v>0</v>
      </c>
      <c r="GF289" s="5">
        <f t="shared" si="2457"/>
        <v>0</v>
      </c>
      <c r="GG289" s="5"/>
      <c r="GH289" s="5">
        <f>LOOKUP(GH$6,'Daily Absent'!$O$6:$AX$6,'Daily Absent'!$O289:$AX289)</f>
        <v>0</v>
      </c>
      <c r="GI289" s="104">
        <f>VALUE('Time Sheet KN'!GJ289-'Time Sheet KN'!GI289)*24</f>
        <v>0</v>
      </c>
      <c r="GJ289" s="104">
        <f>VALUE('Time Sheet KN'!GL289-'Time Sheet KN'!GK289)*24</f>
        <v>0</v>
      </c>
      <c r="GK289" s="104">
        <f>VALUE('Time Sheet KN'!GN289-'Time Sheet KN'!GM289)*24</f>
        <v>0</v>
      </c>
      <c r="GL289" s="105">
        <f t="shared" si="2458"/>
        <v>0</v>
      </c>
      <c r="GM289" s="5">
        <f t="shared" si="2459"/>
        <v>0</v>
      </c>
      <c r="GN289" s="5"/>
      <c r="GO289" s="5">
        <f>LOOKUP(GO$6,'Daily Absent'!$O$6:$AX$6,'Daily Absent'!$O289:$AX289)</f>
        <v>0</v>
      </c>
      <c r="GP289" s="104">
        <f>VALUE('Time Sheet KN'!GQ289-'Time Sheet KN'!GP289)*24</f>
        <v>0</v>
      </c>
      <c r="GQ289" s="104">
        <f>VALUE('Time Sheet KN'!GS289-'Time Sheet KN'!GR289)*24</f>
        <v>0</v>
      </c>
      <c r="GR289" s="104">
        <f>VALUE('Time Sheet KN'!GU289-'Time Sheet KN'!GT289)*24</f>
        <v>0</v>
      </c>
      <c r="GS289" s="105">
        <f t="shared" si="2460"/>
        <v>0</v>
      </c>
      <c r="GT289" s="5">
        <f t="shared" si="2461"/>
        <v>0</v>
      </c>
      <c r="GU289" s="5"/>
      <c r="GV289" s="5">
        <f>LOOKUP(GV$6,'Daily Absent'!$O$6:$AX$6,'Daily Absent'!$O289:$AX289)</f>
        <v>0</v>
      </c>
      <c r="GW289" s="104">
        <f>VALUE('Time Sheet KN'!GX289-'Time Sheet KN'!GW289)*24</f>
        <v>0</v>
      </c>
      <c r="GX289" s="104">
        <f>VALUE('Time Sheet KN'!GZ289-'Time Sheet KN'!GY289)*24</f>
        <v>0</v>
      </c>
      <c r="GY289" s="104">
        <f>VALUE('Time Sheet KN'!HB289-'Time Sheet KN'!HA289)*24</f>
        <v>0</v>
      </c>
      <c r="GZ289" s="105">
        <f t="shared" si="2462"/>
        <v>0</v>
      </c>
      <c r="HA289" s="5">
        <f t="shared" si="2463"/>
        <v>0</v>
      </c>
      <c r="HB289" s="5"/>
      <c r="HC289" s="5">
        <f>LOOKUP(HC$6,'Daily Absent'!$O$6:$AX$6,'Daily Absent'!$O289:$AX289)</f>
        <v>0</v>
      </c>
      <c r="HD289" s="104">
        <f>VALUE('Time Sheet KN'!HE289-'Time Sheet KN'!HD289)*24</f>
        <v>0</v>
      </c>
      <c r="HE289" s="104">
        <f>VALUE('Time Sheet KN'!HG289-'Time Sheet KN'!HF289)*24</f>
        <v>0</v>
      </c>
      <c r="HF289" s="104">
        <f>VALUE('Time Sheet KN'!HI289-'Time Sheet KN'!HH289)*24</f>
        <v>0</v>
      </c>
      <c r="HG289" s="105">
        <f t="shared" si="2464"/>
        <v>0</v>
      </c>
      <c r="HH289" s="5">
        <f t="shared" si="2465"/>
        <v>0</v>
      </c>
      <c r="HI289" s="5"/>
      <c r="HJ289" s="5">
        <f>LOOKUP(HJ$6,'Daily Absent'!$O$6:$AX$6,'Daily Absent'!$O289:$AX289)</f>
        <v>0</v>
      </c>
      <c r="HK289" s="104">
        <f>VALUE('Time Sheet KN'!HL289-'Time Sheet KN'!HK289)*24</f>
        <v>0</v>
      </c>
      <c r="HL289" s="104">
        <f>VALUE('Time Sheet KN'!HN289-'Time Sheet KN'!HM289)*24</f>
        <v>0</v>
      </c>
      <c r="HM289" s="104">
        <f>VALUE('Time Sheet KN'!HP289-'Time Sheet KN'!HO289)*24</f>
        <v>0</v>
      </c>
      <c r="HN289" s="105">
        <f t="shared" si="2466"/>
        <v>0</v>
      </c>
      <c r="HO289" s="5">
        <f t="shared" si="2467"/>
        <v>0</v>
      </c>
      <c r="HP289" s="5"/>
      <c r="HQ289" s="5">
        <f>LOOKUP(HQ$6,'Daily Absent'!$O$6:$AX$6,'Daily Absent'!$O289:$AX289)</f>
        <v>0</v>
      </c>
      <c r="HR289" s="104">
        <f>VALUE('Time Sheet KN'!HS289-'Time Sheet KN'!HR289)*24</f>
        <v>0</v>
      </c>
      <c r="HS289" s="104">
        <f>VALUE('Time Sheet KN'!HU289-'Time Sheet KN'!HT289)*24</f>
        <v>0</v>
      </c>
      <c r="HT289" s="104">
        <f>VALUE('Time Sheet KN'!HW289-'Time Sheet KN'!HV289)*24</f>
        <v>0</v>
      </c>
      <c r="HU289" s="105">
        <f t="shared" si="2468"/>
        <v>0</v>
      </c>
      <c r="HV289" s="5">
        <f t="shared" si="2469"/>
        <v>0</v>
      </c>
      <c r="HW289" s="5"/>
      <c r="HX289" s="5">
        <f>LOOKUP(HX$6,'Daily Absent'!$O$6:$AX$6,'Daily Absent'!$O289:$AX289)</f>
        <v>0</v>
      </c>
      <c r="HY289" s="104">
        <f>VALUE('Time Sheet KN'!HZ289-'Time Sheet KN'!HY289)*24</f>
        <v>0</v>
      </c>
      <c r="HZ289" s="104">
        <f>VALUE('Time Sheet KN'!IB289-'Time Sheet KN'!IA289)*24</f>
        <v>0</v>
      </c>
      <c r="IA289" s="104">
        <f>VALUE('Time Sheet KN'!ID289-'Time Sheet KN'!IC289)*24</f>
        <v>0</v>
      </c>
      <c r="IB289" s="105">
        <f t="shared" si="2470"/>
        <v>0</v>
      </c>
      <c r="IC289" s="5">
        <f t="shared" si="2471"/>
        <v>0</v>
      </c>
      <c r="ID289" s="5"/>
      <c r="IE289" s="5">
        <f>LOOKUP(IE$6,'Daily Absent'!$O$6:$AX$6,'Daily Absent'!$O289:$AX289)</f>
        <v>0</v>
      </c>
      <c r="IF289" s="104">
        <f>VALUE('Time Sheet KN'!IG289-'Time Sheet KN'!IF289)*24</f>
        <v>0</v>
      </c>
      <c r="IG289" s="104">
        <f>VALUE('Time Sheet KN'!II289-'Time Sheet KN'!IH289)*24</f>
        <v>0</v>
      </c>
      <c r="IH289" s="104">
        <f>VALUE('Time Sheet KN'!IK289-'Time Sheet KN'!IJ289)*24</f>
        <v>0</v>
      </c>
      <c r="II289" s="105">
        <f t="shared" si="2472"/>
        <v>0</v>
      </c>
      <c r="IJ289" s="5">
        <f t="shared" si="2473"/>
        <v>0</v>
      </c>
      <c r="IK289" s="5"/>
      <c r="IL289" s="5">
        <f>LOOKUP(IL$6,'Daily Absent'!$O$6:$AX$6,'Daily Absent'!$O289:$AX289)</f>
        <v>0</v>
      </c>
      <c r="IM289" s="104">
        <f>VALUE('Time Sheet KN'!IN289-'Time Sheet KN'!IM289)*24</f>
        <v>0</v>
      </c>
      <c r="IN289" s="104">
        <f>VALUE('Time Sheet KN'!IP289-'Time Sheet KN'!IO289)*24</f>
        <v>0</v>
      </c>
      <c r="IO289" s="104">
        <f>VALUE('Time Sheet KN'!IR289-'Time Sheet KN'!IQ289)*24</f>
        <v>0</v>
      </c>
      <c r="IP289" s="105">
        <f t="shared" si="2474"/>
        <v>0</v>
      </c>
      <c r="IQ289" s="5">
        <f t="shared" si="2475"/>
        <v>0</v>
      </c>
      <c r="IR289" s="5"/>
      <c r="IS289" s="5">
        <f>LOOKUP(IS$6,'Daily Absent'!$O$6:$AX$6,'Daily Absent'!$O289:$AX289)</f>
        <v>0</v>
      </c>
      <c r="IT289" s="104">
        <f>VALUE('Time Sheet KN'!IU289-'Time Sheet KN'!IT289)*24</f>
        <v>0</v>
      </c>
      <c r="IU289" s="104">
        <f>VALUE('Time Sheet KN'!IW289-'Time Sheet KN'!IV289)*24</f>
        <v>0</v>
      </c>
      <c r="IV289" s="104">
        <f>VALUE('Time Sheet KN'!IY289-'Time Sheet KN'!IX289)*24</f>
        <v>0</v>
      </c>
      <c r="IW289" s="105">
        <f t="shared" si="2476"/>
        <v>0</v>
      </c>
      <c r="IX289" s="5">
        <f t="shared" si="2477"/>
        <v>0</v>
      </c>
      <c r="IY289" s="5"/>
      <c r="IZ289" s="5">
        <f>LOOKUP(IZ$6,'Daily Absent'!$O$6:$AX$6,'Daily Absent'!$O289:$AX289)</f>
        <v>0</v>
      </c>
      <c r="JA289" s="104">
        <f>VALUE('Time Sheet KN'!JB289-'Time Sheet KN'!JA289)*24</f>
        <v>0</v>
      </c>
      <c r="JB289" s="104">
        <f>VALUE('Time Sheet KN'!JD289-'Time Sheet KN'!JC289)*24</f>
        <v>0</v>
      </c>
      <c r="JC289" s="104">
        <f>VALUE('Time Sheet KN'!JF289-'Time Sheet KN'!JE289)*24</f>
        <v>0</v>
      </c>
      <c r="JD289" s="105">
        <f t="shared" si="2478"/>
        <v>0</v>
      </c>
      <c r="JE289" s="5">
        <f t="shared" si="2479"/>
        <v>0</v>
      </c>
      <c r="JF289" s="5"/>
    </row>
    <row r="290" spans="1:266" ht="21" customHeight="1">
      <c r="A290" s="54">
        <f>IF('Master MP Status'!A290&gt;0,'Master MP Status'!A290,"")</f>
        <v>282</v>
      </c>
      <c r="B290" s="5" t="str">
        <f>IF(ISTEXT('Master MP Status'!B290),'Master MP Status'!B290,"")</f>
        <v>DIRECT</v>
      </c>
      <c r="C290" s="153" t="str">
        <f>IF(OR(ISTEXT('Master MP Status'!C290),'Master MP Status'!C290&gt;0),'Master MP Status'!C290,"")</f>
        <v/>
      </c>
      <c r="D290" s="154" t="str">
        <f>IF(OR(ISTEXT('Master MP Status'!D290),'Master MP Status'!D290&gt;0),'Master MP Status'!D290,"")</f>
        <v>KN25403</v>
      </c>
      <c r="E290" s="5" t="str">
        <f>IF(ISTEXT('Master MP Status'!E290),'Master MP Status'!E290,"")</f>
        <v>MUHAMMAD REZHA PRAYUDHA</v>
      </c>
      <c r="F290" s="5" t="str">
        <f>IF(ISTEXT('Master MP Status'!F290),'Master MP Status'!F290,"")</f>
        <v/>
      </c>
      <c r="G290" s="5" t="str">
        <f>IF(ISTEXT('Master MP Status'!G290),'Master MP Status'!G290,"")</f>
        <v>Local</v>
      </c>
      <c r="H290" s="5" t="str">
        <f>IF(ISTEXT('Master MP Status'!H290),'Master MP Status'!H290,"")</f>
        <v>YACOBE T</v>
      </c>
      <c r="I290" s="5" t="str">
        <f>IF(ISTEXT('Master MP Status'!I290),'Master MP Status'!I290,"")</f>
        <v>Helper</v>
      </c>
      <c r="J290" s="5" t="str">
        <f>IF(ISTEXT('Master MP Status'!J290),'Master MP Status'!J290,"")</f>
        <v>Helper</v>
      </c>
      <c r="K290" s="9">
        <f>IF(OR('Master MP Status'!K290=0,'Master MP Status'!K290=""),"",'Master MP Status'!K290)</f>
        <v>45859</v>
      </c>
      <c r="L290" s="9">
        <f>IF(OR('Master MP Status'!L290=0,'Master MP Status'!L290=""),"",'Master MP Status'!L290)</f>
        <v>45859</v>
      </c>
      <c r="M290" s="9" t="str">
        <f>IF(OR('Master MP Status'!M290=0,'Master MP Status'!M290=""),"",'Master MP Status'!M290)</f>
        <v/>
      </c>
      <c r="N290" s="5" t="str">
        <f>IF(ISTEXT('Master MP Status'!N290),'Master MP Status'!N290,"")</f>
        <v/>
      </c>
      <c r="O290" s="5">
        <f>LOOKUP(O$6,'Daily Absent'!$O$6:$AX$6,'Daily Absent'!$O290:$AX290)</f>
        <v>0</v>
      </c>
      <c r="P290" s="104">
        <f>VALUE('Time Sheet KN'!Q290-'Time Sheet KN'!P290)*24</f>
        <v>0</v>
      </c>
      <c r="Q290" s="104">
        <f>VALUE('Time Sheet KN'!S290-'Time Sheet KN'!R290)*24</f>
        <v>0</v>
      </c>
      <c r="R290" s="104">
        <f>VALUE('Time Sheet KN'!U290-'Time Sheet KN'!T290)*24</f>
        <v>0</v>
      </c>
      <c r="S290" s="105">
        <f t="shared" si="2408"/>
        <v>0</v>
      </c>
      <c r="T290" s="5">
        <f t="shared" si="2409"/>
        <v>0</v>
      </c>
      <c r="U290" s="5"/>
      <c r="V290" s="5">
        <f>LOOKUP(V$6,'Daily Absent'!$O$6:$AX$6,'Daily Absent'!$O290:$AX290)</f>
        <v>0</v>
      </c>
      <c r="W290" s="104">
        <f>VALUE('Time Sheet KN'!X290-'Time Sheet KN'!W290)*24</f>
        <v>0</v>
      </c>
      <c r="X290" s="104">
        <f>VALUE('Time Sheet KN'!Z290-'Time Sheet KN'!Y290)*24</f>
        <v>0</v>
      </c>
      <c r="Y290" s="104">
        <f>VALUE('Time Sheet KN'!AB290-'Time Sheet KN'!AA290)*24</f>
        <v>0</v>
      </c>
      <c r="Z290" s="105">
        <f t="shared" si="2410"/>
        <v>0</v>
      </c>
      <c r="AA290" s="5">
        <f t="shared" si="2411"/>
        <v>0</v>
      </c>
      <c r="AB290" s="5"/>
      <c r="AC290" s="5">
        <f>LOOKUP(AC$6,'Daily Absent'!$O$6:$AX$6,'Daily Absent'!$O290:$AX290)</f>
        <v>0</v>
      </c>
      <c r="AD290" s="104">
        <f>VALUE('Time Sheet KN'!AE290-'Time Sheet KN'!AD290)*24</f>
        <v>0</v>
      </c>
      <c r="AE290" s="104">
        <f>VALUE('Time Sheet KN'!AG290-'Time Sheet KN'!AF290)*24</f>
        <v>0</v>
      </c>
      <c r="AF290" s="104">
        <f>VALUE('Time Sheet KN'!AI290-'Time Sheet KN'!AH290)*24</f>
        <v>0</v>
      </c>
      <c r="AG290" s="105">
        <f t="shared" si="2412"/>
        <v>0</v>
      </c>
      <c r="AH290" s="5">
        <f t="shared" si="2413"/>
        <v>0</v>
      </c>
      <c r="AI290" s="5"/>
      <c r="AJ290" s="5">
        <f>LOOKUP(AJ$6,'Daily Absent'!$O$6:$AX$6,'Daily Absent'!$O290:$AX290)</f>
        <v>0</v>
      </c>
      <c r="AK290" s="104">
        <f>VALUE('Time Sheet KN'!AL290-'Time Sheet KN'!AK290)*24</f>
        <v>0</v>
      </c>
      <c r="AL290" s="104">
        <f>VALUE('Time Sheet KN'!AN290-'Time Sheet KN'!AM290)*24</f>
        <v>0</v>
      </c>
      <c r="AM290" s="104">
        <f>VALUE('Time Sheet KN'!AP290-'Time Sheet KN'!AO290)*24</f>
        <v>0</v>
      </c>
      <c r="AN290" s="105">
        <f t="shared" si="2414"/>
        <v>0</v>
      </c>
      <c r="AO290" s="5">
        <f t="shared" si="2415"/>
        <v>0</v>
      </c>
      <c r="AP290" s="5"/>
      <c r="AQ290" s="5">
        <f>LOOKUP(AQ$6,'Daily Absent'!$O$6:$AX$6,'Daily Absent'!$O290:$AX290)</f>
        <v>0</v>
      </c>
      <c r="AR290" s="104">
        <f>VALUE('Time Sheet KN'!AS290-'Time Sheet KN'!AR290)*24</f>
        <v>0</v>
      </c>
      <c r="AS290" s="104">
        <f>VALUE('Time Sheet KN'!AU290-'Time Sheet KN'!AT290)*24</f>
        <v>0</v>
      </c>
      <c r="AT290" s="104">
        <f>VALUE('Time Sheet KN'!AW290-'Time Sheet KN'!AV290)*24</f>
        <v>0</v>
      </c>
      <c r="AU290" s="105">
        <f t="shared" si="2416"/>
        <v>0</v>
      </c>
      <c r="AV290" s="5">
        <f t="shared" si="2417"/>
        <v>0</v>
      </c>
      <c r="AW290" s="5"/>
      <c r="AX290" s="5">
        <f>LOOKUP(AX$6,'Daily Absent'!$O$6:$AX$6,'Daily Absent'!$O290:$AX290)</f>
        <v>0</v>
      </c>
      <c r="AY290" s="104">
        <f>VALUE('Time Sheet KN'!AZ290-'Time Sheet KN'!AY290)*24</f>
        <v>0</v>
      </c>
      <c r="AZ290" s="104">
        <f>VALUE('Time Sheet KN'!BB290-'Time Sheet KN'!BA290)*24</f>
        <v>0</v>
      </c>
      <c r="BA290" s="104">
        <f>VALUE('Time Sheet KN'!BD290-'Time Sheet KN'!BC290)*24</f>
        <v>0</v>
      </c>
      <c r="BB290" s="105">
        <f t="shared" si="2418"/>
        <v>0</v>
      </c>
      <c r="BC290" s="5">
        <f t="shared" si="2419"/>
        <v>0</v>
      </c>
      <c r="BD290" s="5"/>
      <c r="BE290" s="5">
        <f>LOOKUP(BE$6,'Daily Absent'!$O$6:$AX$6,'Daily Absent'!$O290:$AX290)</f>
        <v>0</v>
      </c>
      <c r="BF290" s="104">
        <f>VALUE('Time Sheet KN'!BG290-'Time Sheet KN'!BF290)*24</f>
        <v>0</v>
      </c>
      <c r="BG290" s="104">
        <f>VALUE('Time Sheet KN'!BI290-'Time Sheet KN'!BH290)*24</f>
        <v>0</v>
      </c>
      <c r="BH290" s="104">
        <f>VALUE('Time Sheet KN'!BK290-'Time Sheet KN'!BJ290)*24</f>
        <v>0</v>
      </c>
      <c r="BI290" s="105">
        <f t="shared" si="2420"/>
        <v>0</v>
      </c>
      <c r="BJ290" s="5">
        <f t="shared" si="2421"/>
        <v>0</v>
      </c>
      <c r="BK290" s="5"/>
      <c r="BL290" s="5">
        <f>LOOKUP(BL$6,'Daily Absent'!$O$6:$AX$6,'Daily Absent'!$O290:$AX290)</f>
        <v>0</v>
      </c>
      <c r="BM290" s="104">
        <f>VALUE('Time Sheet KN'!BN290-'Time Sheet KN'!BM290)*24</f>
        <v>0</v>
      </c>
      <c r="BN290" s="104">
        <f>VALUE('Time Sheet KN'!BP290-'Time Sheet KN'!BO290)*24</f>
        <v>0</v>
      </c>
      <c r="BO290" s="104">
        <f>VALUE('Time Sheet KN'!BR290-'Time Sheet KN'!BQ290)*24</f>
        <v>0</v>
      </c>
      <c r="BP290" s="105">
        <f t="shared" si="2422"/>
        <v>0</v>
      </c>
      <c r="BQ290" s="5">
        <f t="shared" si="2423"/>
        <v>0</v>
      </c>
      <c r="BR290" s="5"/>
      <c r="BS290" s="5">
        <f>LOOKUP(BS$6,'Daily Absent'!$O$6:$AX$6,'Daily Absent'!$O290:$AX290)</f>
        <v>0</v>
      </c>
      <c r="BT290" s="104">
        <f>VALUE('Time Sheet KN'!BU290-'Time Sheet KN'!BT290)*24</f>
        <v>0</v>
      </c>
      <c r="BU290" s="104">
        <f>VALUE('Time Sheet KN'!BW290-'Time Sheet KN'!BV290)*24</f>
        <v>0</v>
      </c>
      <c r="BV290" s="104">
        <f>VALUE('Time Sheet KN'!BY290-'Time Sheet KN'!BX290)*24</f>
        <v>0</v>
      </c>
      <c r="BW290" s="105">
        <f t="shared" si="2424"/>
        <v>0</v>
      </c>
      <c r="BX290" s="5">
        <f t="shared" si="2425"/>
        <v>0</v>
      </c>
      <c r="BY290" s="5"/>
      <c r="BZ290" s="5">
        <f>LOOKUP(BZ$6,'Daily Absent'!$O$6:$AX$6,'Daily Absent'!$O290:$AX290)</f>
        <v>0</v>
      </c>
      <c r="CA290" s="104">
        <f>VALUE('Time Sheet KN'!CB290-'Time Sheet KN'!CA290)*24</f>
        <v>0</v>
      </c>
      <c r="CB290" s="104">
        <f>VALUE('Time Sheet KN'!CD290-'Time Sheet KN'!CC290)*24</f>
        <v>0</v>
      </c>
      <c r="CC290" s="104">
        <f>VALUE('Time Sheet KN'!CF290-'Time Sheet KN'!CE290)*24</f>
        <v>0</v>
      </c>
      <c r="CD290" s="105">
        <f t="shared" si="2426"/>
        <v>0</v>
      </c>
      <c r="CE290" s="5">
        <f t="shared" si="2427"/>
        <v>0</v>
      </c>
      <c r="CF290" s="5"/>
      <c r="CG290" s="5">
        <f>LOOKUP(CG$6,'Daily Absent'!$O$6:$AX$6,'Daily Absent'!$O290:$AX290)</f>
        <v>0</v>
      </c>
      <c r="CH290" s="104">
        <f>VALUE('Time Sheet KN'!CI290-'Time Sheet KN'!CH290)*24</f>
        <v>0</v>
      </c>
      <c r="CI290" s="104">
        <f>VALUE('Time Sheet KN'!CK290-'Time Sheet KN'!CJ290)*24</f>
        <v>0</v>
      </c>
      <c r="CJ290" s="104">
        <f>VALUE('Time Sheet KN'!CM290-'Time Sheet KN'!CL290)*24</f>
        <v>0</v>
      </c>
      <c r="CK290" s="105">
        <f t="shared" si="2428"/>
        <v>0</v>
      </c>
      <c r="CL290" s="5">
        <f t="shared" si="2429"/>
        <v>0</v>
      </c>
      <c r="CM290" s="5"/>
      <c r="CN290" s="5">
        <f>LOOKUP(CN$6,'Daily Absent'!$O$6:$AX$6,'Daily Absent'!$O290:$AX290)</f>
        <v>0</v>
      </c>
      <c r="CO290" s="104">
        <f>VALUE('Time Sheet KN'!CP290-'Time Sheet KN'!CO290)*24</f>
        <v>0</v>
      </c>
      <c r="CP290" s="104">
        <f>VALUE('Time Sheet KN'!CR290-'Time Sheet KN'!CQ290)*24</f>
        <v>0</v>
      </c>
      <c r="CQ290" s="104">
        <f>VALUE('Time Sheet KN'!CT290-'Time Sheet KN'!CS290)*24</f>
        <v>0</v>
      </c>
      <c r="CR290" s="105">
        <f t="shared" si="2430"/>
        <v>0</v>
      </c>
      <c r="CS290" s="5">
        <f t="shared" si="2431"/>
        <v>0</v>
      </c>
      <c r="CT290" s="5"/>
      <c r="CU290" s="5">
        <f>LOOKUP(CU$6,'Daily Absent'!$O$6:$AX$6,'Daily Absent'!$O290:$AX290)</f>
        <v>0</v>
      </c>
      <c r="CV290" s="104">
        <f>VALUE('Time Sheet KN'!CW290-'Time Sheet KN'!CV290)*24</f>
        <v>0</v>
      </c>
      <c r="CW290" s="104">
        <f>VALUE('Time Sheet KN'!CY290-'Time Sheet KN'!CX290)*24</f>
        <v>0</v>
      </c>
      <c r="CX290" s="104">
        <f>VALUE('Time Sheet KN'!DA290-'Time Sheet KN'!CZ290)*24</f>
        <v>0</v>
      </c>
      <c r="CY290" s="105">
        <f t="shared" si="2432"/>
        <v>0</v>
      </c>
      <c r="CZ290" s="5">
        <f t="shared" si="2433"/>
        <v>0</v>
      </c>
      <c r="DA290" s="5"/>
      <c r="DB290" s="5">
        <f>LOOKUP(DB$6,'Daily Absent'!$O$6:$AX$6,'Daily Absent'!$O290:$AX290)</f>
        <v>0</v>
      </c>
      <c r="DC290" s="104">
        <f>VALUE('Time Sheet KN'!DD290-'Time Sheet KN'!DC290)*24</f>
        <v>0</v>
      </c>
      <c r="DD290" s="104">
        <f>VALUE('Time Sheet KN'!DF290-'Time Sheet KN'!DE290)*24</f>
        <v>0</v>
      </c>
      <c r="DE290" s="104">
        <f>VALUE('Time Sheet KN'!DH290-'Time Sheet KN'!DG290)*24</f>
        <v>0</v>
      </c>
      <c r="DF290" s="105">
        <f t="shared" si="2434"/>
        <v>0</v>
      </c>
      <c r="DG290" s="5">
        <f t="shared" si="2435"/>
        <v>0</v>
      </c>
      <c r="DH290" s="5"/>
      <c r="DI290" s="5">
        <f>LOOKUP(DI$6,'Daily Absent'!$O$6:$AX$6,'Daily Absent'!$O290:$AX290)</f>
        <v>0</v>
      </c>
      <c r="DJ290" s="104">
        <f>VALUE('Time Sheet KN'!DK290-'Time Sheet KN'!DJ290)*24</f>
        <v>0</v>
      </c>
      <c r="DK290" s="104">
        <f>VALUE('Time Sheet KN'!DM290-'Time Sheet KN'!DL290)*24</f>
        <v>0</v>
      </c>
      <c r="DL290" s="104">
        <f>VALUE('Time Sheet KN'!DO290-'Time Sheet KN'!DN290)*24</f>
        <v>0</v>
      </c>
      <c r="DM290" s="105">
        <f t="shared" si="2436"/>
        <v>0</v>
      </c>
      <c r="DN290" s="5">
        <f t="shared" si="2437"/>
        <v>0</v>
      </c>
      <c r="DO290" s="5"/>
      <c r="DP290" s="5">
        <f>LOOKUP(DP$6,'Daily Absent'!$O$6:$AX$6,'Daily Absent'!$O290:$AX290)</f>
        <v>0</v>
      </c>
      <c r="DQ290" s="104">
        <f>VALUE('Time Sheet KN'!DR290-'Time Sheet KN'!DQ290)*24</f>
        <v>0</v>
      </c>
      <c r="DR290" s="104">
        <f>VALUE('Time Sheet KN'!DT290-'Time Sheet KN'!DS290)*24</f>
        <v>0</v>
      </c>
      <c r="DS290" s="104">
        <f>VALUE('Time Sheet KN'!DV290-'Time Sheet KN'!DU290)*24</f>
        <v>0</v>
      </c>
      <c r="DT290" s="105">
        <f t="shared" si="2438"/>
        <v>0</v>
      </c>
      <c r="DU290" s="5">
        <f t="shared" si="2439"/>
        <v>0</v>
      </c>
      <c r="DV290" s="5"/>
      <c r="DW290" s="5">
        <f>LOOKUP(DW$6,'Daily Absent'!$O$6:$AX$6,'Daily Absent'!$O290:$AX290)</f>
        <v>0</v>
      </c>
      <c r="DX290" s="104">
        <f>VALUE('Time Sheet KN'!DY290-'Time Sheet KN'!DX290)*24</f>
        <v>0</v>
      </c>
      <c r="DY290" s="104">
        <f>VALUE('Time Sheet KN'!EA290-'Time Sheet KN'!DZ290)*24</f>
        <v>0</v>
      </c>
      <c r="DZ290" s="104">
        <f>VALUE('Time Sheet KN'!EC290-'Time Sheet KN'!EB290)*24</f>
        <v>0</v>
      </c>
      <c r="EA290" s="105">
        <f t="shared" si="2440"/>
        <v>0</v>
      </c>
      <c r="EB290" s="5">
        <f t="shared" si="2441"/>
        <v>0</v>
      </c>
      <c r="EC290" s="5"/>
      <c r="ED290" s="5">
        <f>LOOKUP(ED$6,'Daily Absent'!$O$6:$AX$6,'Daily Absent'!$O290:$AX290)</f>
        <v>0</v>
      </c>
      <c r="EE290" s="104">
        <f>VALUE('Time Sheet KN'!EF290-'Time Sheet KN'!EE290)*24</f>
        <v>0</v>
      </c>
      <c r="EF290" s="104">
        <f>VALUE('Time Sheet KN'!EH290-'Time Sheet KN'!EG290)*24</f>
        <v>0</v>
      </c>
      <c r="EG290" s="104">
        <f>VALUE('Time Sheet KN'!EJ290-'Time Sheet KN'!EI290)*24</f>
        <v>0</v>
      </c>
      <c r="EH290" s="105">
        <f t="shared" si="2442"/>
        <v>0</v>
      </c>
      <c r="EI290" s="5">
        <f t="shared" si="2443"/>
        <v>0</v>
      </c>
      <c r="EJ290" s="5"/>
      <c r="EK290" s="5">
        <f>LOOKUP(EK$6,'Daily Absent'!$O$6:$AX$6,'Daily Absent'!$O290:$AX290)</f>
        <v>0</v>
      </c>
      <c r="EL290" s="104">
        <f>VALUE('Time Sheet KN'!EM290-'Time Sheet KN'!EL290)*24</f>
        <v>0</v>
      </c>
      <c r="EM290" s="104">
        <f>VALUE('Time Sheet KN'!EO290-'Time Sheet KN'!EN290)*24</f>
        <v>0</v>
      </c>
      <c r="EN290" s="104">
        <f>VALUE('Time Sheet KN'!EQ290-'Time Sheet KN'!EP290)*24</f>
        <v>0</v>
      </c>
      <c r="EO290" s="105">
        <f t="shared" si="2444"/>
        <v>0</v>
      </c>
      <c r="EP290" s="5">
        <f t="shared" si="2445"/>
        <v>0</v>
      </c>
      <c r="EQ290" s="5"/>
      <c r="ER290" s="5">
        <f>LOOKUP(ER$6,'Daily Absent'!$O$6:$AX$6,'Daily Absent'!$O290:$AX290)</f>
        <v>0</v>
      </c>
      <c r="ES290" s="104">
        <f>VALUE('Time Sheet KN'!ET290-'Time Sheet KN'!ES290)*24</f>
        <v>0</v>
      </c>
      <c r="ET290" s="104">
        <f>VALUE('Time Sheet KN'!EV290-'Time Sheet KN'!EU290)*24</f>
        <v>0</v>
      </c>
      <c r="EU290" s="104">
        <f>VALUE('Time Sheet KN'!EX290-'Time Sheet KN'!EW290)*24</f>
        <v>0</v>
      </c>
      <c r="EV290" s="105">
        <f t="shared" si="2446"/>
        <v>0</v>
      </c>
      <c r="EW290" s="5">
        <f t="shared" si="2447"/>
        <v>0</v>
      </c>
      <c r="EX290" s="5"/>
      <c r="EY290" s="5">
        <f>LOOKUP(EY$6,'Daily Absent'!$O$6:$AX$6,'Daily Absent'!$O290:$AX290)</f>
        <v>1</v>
      </c>
      <c r="EZ290" s="104">
        <f>VALUE('Time Sheet KN'!FA290-'Time Sheet KN'!EZ290)*24</f>
        <v>5</v>
      </c>
      <c r="FA290" s="104">
        <f>VALUE('Time Sheet KN'!FC290-'Time Sheet KN'!FB290)*24</f>
        <v>5.0000000000000009</v>
      </c>
      <c r="FB290" s="104">
        <f>VALUE('Time Sheet KN'!FE290-'Time Sheet KN'!FD290)*24</f>
        <v>0</v>
      </c>
      <c r="FC290" s="105">
        <f t="shared" si="2448"/>
        <v>10</v>
      </c>
      <c r="FD290" s="5">
        <f t="shared" si="2449"/>
        <v>0</v>
      </c>
      <c r="FE290" s="5"/>
      <c r="FF290" s="5">
        <f>LOOKUP(FF$6,'Daily Absent'!$O$6:$AX$6,'Daily Absent'!$O290:$AX290)</f>
        <v>1</v>
      </c>
      <c r="FG290" s="104">
        <f>VALUE('Time Sheet KN'!FH290-'Time Sheet KN'!FG290)*24</f>
        <v>0</v>
      </c>
      <c r="FH290" s="104">
        <f>VALUE('Time Sheet KN'!FJ290-'Time Sheet KN'!FI290)*24</f>
        <v>0</v>
      </c>
      <c r="FI290" s="104">
        <f>VALUE('Time Sheet KN'!FL290-'Time Sheet KN'!FK290)*24</f>
        <v>0</v>
      </c>
      <c r="FJ290" s="105">
        <f t="shared" si="2450"/>
        <v>0</v>
      </c>
      <c r="FK290" s="5">
        <f t="shared" si="2451"/>
        <v>0</v>
      </c>
      <c r="FL290" s="5"/>
      <c r="FM290" s="5">
        <f>LOOKUP(FM$6,'Daily Absent'!$O$6:$AX$6,'Daily Absent'!$O290:$AX290)</f>
        <v>0</v>
      </c>
      <c r="FN290" s="104">
        <f>VALUE('Time Sheet KN'!FO290-'Time Sheet KN'!FN290)*24</f>
        <v>0</v>
      </c>
      <c r="FO290" s="104">
        <f>VALUE('Time Sheet KN'!FQ290-'Time Sheet KN'!FP290)*24</f>
        <v>0</v>
      </c>
      <c r="FP290" s="104">
        <f>VALUE('Time Sheet KN'!FS290-'Time Sheet KN'!FR290)*24</f>
        <v>0</v>
      </c>
      <c r="FQ290" s="105">
        <f t="shared" si="2452"/>
        <v>0</v>
      </c>
      <c r="FR290" s="5">
        <f t="shared" si="2453"/>
        <v>0</v>
      </c>
      <c r="FS290" s="5"/>
      <c r="FT290" s="5">
        <f>LOOKUP(FT$6,'Daily Absent'!$O$6:$AX$6,'Daily Absent'!$O290:$AX290)</f>
        <v>0</v>
      </c>
      <c r="FU290" s="104">
        <f>VALUE('Time Sheet KN'!FV290-'Time Sheet KN'!FU290)*24</f>
        <v>0</v>
      </c>
      <c r="FV290" s="104">
        <f>VALUE('Time Sheet KN'!FX290-'Time Sheet KN'!FW290)*24</f>
        <v>0</v>
      </c>
      <c r="FW290" s="104">
        <f>VALUE('Time Sheet KN'!FZ290-'Time Sheet KN'!FY290)*24</f>
        <v>0</v>
      </c>
      <c r="FX290" s="105">
        <f t="shared" si="2454"/>
        <v>0</v>
      </c>
      <c r="FY290" s="5">
        <f t="shared" si="2455"/>
        <v>0</v>
      </c>
      <c r="FZ290" s="5"/>
      <c r="GA290" s="5">
        <f>LOOKUP(GA$6,'Daily Absent'!$O$6:$AX$6,'Daily Absent'!$O290:$AX290)</f>
        <v>0</v>
      </c>
      <c r="GB290" s="104">
        <f>VALUE('Time Sheet KN'!GC290-'Time Sheet KN'!GB290)*24</f>
        <v>0</v>
      </c>
      <c r="GC290" s="104">
        <f>VALUE('Time Sheet KN'!GE290-'Time Sheet KN'!GD290)*24</f>
        <v>0</v>
      </c>
      <c r="GD290" s="104">
        <f>VALUE('Time Sheet KN'!GG290-'Time Sheet KN'!GF290)*24</f>
        <v>0</v>
      </c>
      <c r="GE290" s="105">
        <f t="shared" si="2456"/>
        <v>0</v>
      </c>
      <c r="GF290" s="5">
        <f t="shared" si="2457"/>
        <v>0</v>
      </c>
      <c r="GG290" s="5"/>
      <c r="GH290" s="5">
        <f>LOOKUP(GH$6,'Daily Absent'!$O$6:$AX$6,'Daily Absent'!$O290:$AX290)</f>
        <v>0</v>
      </c>
      <c r="GI290" s="104">
        <f>VALUE('Time Sheet KN'!GJ290-'Time Sheet KN'!GI290)*24</f>
        <v>0</v>
      </c>
      <c r="GJ290" s="104">
        <f>VALUE('Time Sheet KN'!GL290-'Time Sheet KN'!GK290)*24</f>
        <v>0</v>
      </c>
      <c r="GK290" s="104">
        <f>VALUE('Time Sheet KN'!GN290-'Time Sheet KN'!GM290)*24</f>
        <v>0</v>
      </c>
      <c r="GL290" s="105">
        <f t="shared" si="2458"/>
        <v>0</v>
      </c>
      <c r="GM290" s="5">
        <f t="shared" si="2459"/>
        <v>0</v>
      </c>
      <c r="GN290" s="5"/>
      <c r="GO290" s="5">
        <f>LOOKUP(GO$6,'Daily Absent'!$O$6:$AX$6,'Daily Absent'!$O290:$AX290)</f>
        <v>0</v>
      </c>
      <c r="GP290" s="104">
        <f>VALUE('Time Sheet KN'!GQ290-'Time Sheet KN'!GP290)*24</f>
        <v>0</v>
      </c>
      <c r="GQ290" s="104">
        <f>VALUE('Time Sheet KN'!GS290-'Time Sheet KN'!GR290)*24</f>
        <v>0</v>
      </c>
      <c r="GR290" s="104">
        <f>VALUE('Time Sheet KN'!GU290-'Time Sheet KN'!GT290)*24</f>
        <v>0</v>
      </c>
      <c r="GS290" s="105">
        <f t="shared" si="2460"/>
        <v>0</v>
      </c>
      <c r="GT290" s="5">
        <f t="shared" si="2461"/>
        <v>0</v>
      </c>
      <c r="GU290" s="5"/>
      <c r="GV290" s="5">
        <f>LOOKUP(GV$6,'Daily Absent'!$O$6:$AX$6,'Daily Absent'!$O290:$AX290)</f>
        <v>0</v>
      </c>
      <c r="GW290" s="104">
        <f>VALUE('Time Sheet KN'!GX290-'Time Sheet KN'!GW290)*24</f>
        <v>0</v>
      </c>
      <c r="GX290" s="104">
        <f>VALUE('Time Sheet KN'!GZ290-'Time Sheet KN'!GY290)*24</f>
        <v>0</v>
      </c>
      <c r="GY290" s="104">
        <f>VALUE('Time Sheet KN'!HB290-'Time Sheet KN'!HA290)*24</f>
        <v>0</v>
      </c>
      <c r="GZ290" s="105">
        <f t="shared" si="2462"/>
        <v>0</v>
      </c>
      <c r="HA290" s="5">
        <f t="shared" si="2463"/>
        <v>0</v>
      </c>
      <c r="HB290" s="5"/>
      <c r="HC290" s="5">
        <f>LOOKUP(HC$6,'Daily Absent'!$O$6:$AX$6,'Daily Absent'!$O290:$AX290)</f>
        <v>0</v>
      </c>
      <c r="HD290" s="104">
        <f>VALUE('Time Sheet KN'!HE290-'Time Sheet KN'!HD290)*24</f>
        <v>0</v>
      </c>
      <c r="HE290" s="104">
        <f>VALUE('Time Sheet KN'!HG290-'Time Sheet KN'!HF290)*24</f>
        <v>0</v>
      </c>
      <c r="HF290" s="104">
        <f>VALUE('Time Sheet KN'!HI290-'Time Sheet KN'!HH290)*24</f>
        <v>0</v>
      </c>
      <c r="HG290" s="105">
        <f t="shared" si="2464"/>
        <v>0</v>
      </c>
      <c r="HH290" s="5">
        <f t="shared" si="2465"/>
        <v>0</v>
      </c>
      <c r="HI290" s="5"/>
      <c r="HJ290" s="5">
        <f>LOOKUP(HJ$6,'Daily Absent'!$O$6:$AX$6,'Daily Absent'!$O290:$AX290)</f>
        <v>0</v>
      </c>
      <c r="HK290" s="104">
        <f>VALUE('Time Sheet KN'!HL290-'Time Sheet KN'!HK290)*24</f>
        <v>0</v>
      </c>
      <c r="HL290" s="104">
        <f>VALUE('Time Sheet KN'!HN290-'Time Sheet KN'!HM290)*24</f>
        <v>0</v>
      </c>
      <c r="HM290" s="104">
        <f>VALUE('Time Sheet KN'!HP290-'Time Sheet KN'!HO290)*24</f>
        <v>0</v>
      </c>
      <c r="HN290" s="105">
        <f t="shared" si="2466"/>
        <v>0</v>
      </c>
      <c r="HO290" s="5">
        <f t="shared" si="2467"/>
        <v>0</v>
      </c>
      <c r="HP290" s="5"/>
      <c r="HQ290" s="5">
        <f>LOOKUP(HQ$6,'Daily Absent'!$O$6:$AX$6,'Daily Absent'!$O290:$AX290)</f>
        <v>0</v>
      </c>
      <c r="HR290" s="104">
        <f>VALUE('Time Sheet KN'!HS290-'Time Sheet KN'!HR290)*24</f>
        <v>0</v>
      </c>
      <c r="HS290" s="104">
        <f>VALUE('Time Sheet KN'!HU290-'Time Sheet KN'!HT290)*24</f>
        <v>0</v>
      </c>
      <c r="HT290" s="104">
        <f>VALUE('Time Sheet KN'!HW290-'Time Sheet KN'!HV290)*24</f>
        <v>0</v>
      </c>
      <c r="HU290" s="105">
        <f t="shared" si="2468"/>
        <v>0</v>
      </c>
      <c r="HV290" s="5">
        <f t="shared" si="2469"/>
        <v>0</v>
      </c>
      <c r="HW290" s="5"/>
      <c r="HX290" s="5">
        <f>LOOKUP(HX$6,'Daily Absent'!$O$6:$AX$6,'Daily Absent'!$O290:$AX290)</f>
        <v>0</v>
      </c>
      <c r="HY290" s="104">
        <f>VALUE('Time Sheet KN'!HZ290-'Time Sheet KN'!HY290)*24</f>
        <v>0</v>
      </c>
      <c r="HZ290" s="104">
        <f>VALUE('Time Sheet KN'!IB290-'Time Sheet KN'!IA290)*24</f>
        <v>0</v>
      </c>
      <c r="IA290" s="104">
        <f>VALUE('Time Sheet KN'!ID290-'Time Sheet KN'!IC290)*24</f>
        <v>0</v>
      </c>
      <c r="IB290" s="105">
        <f t="shared" si="2470"/>
        <v>0</v>
      </c>
      <c r="IC290" s="5">
        <f t="shared" si="2471"/>
        <v>0</v>
      </c>
      <c r="ID290" s="5"/>
      <c r="IE290" s="5">
        <f>LOOKUP(IE$6,'Daily Absent'!$O$6:$AX$6,'Daily Absent'!$O290:$AX290)</f>
        <v>0</v>
      </c>
      <c r="IF290" s="104">
        <f>VALUE('Time Sheet KN'!IG290-'Time Sheet KN'!IF290)*24</f>
        <v>0</v>
      </c>
      <c r="IG290" s="104">
        <f>VALUE('Time Sheet KN'!II290-'Time Sheet KN'!IH290)*24</f>
        <v>0</v>
      </c>
      <c r="IH290" s="104">
        <f>VALUE('Time Sheet KN'!IK290-'Time Sheet KN'!IJ290)*24</f>
        <v>0</v>
      </c>
      <c r="II290" s="105">
        <f t="shared" si="2472"/>
        <v>0</v>
      </c>
      <c r="IJ290" s="5">
        <f t="shared" si="2473"/>
        <v>0</v>
      </c>
      <c r="IK290" s="5"/>
      <c r="IL290" s="5">
        <f>LOOKUP(IL$6,'Daily Absent'!$O$6:$AX$6,'Daily Absent'!$O290:$AX290)</f>
        <v>0</v>
      </c>
      <c r="IM290" s="104">
        <f>VALUE('Time Sheet KN'!IN290-'Time Sheet KN'!IM290)*24</f>
        <v>0</v>
      </c>
      <c r="IN290" s="104">
        <f>VALUE('Time Sheet KN'!IP290-'Time Sheet KN'!IO290)*24</f>
        <v>0</v>
      </c>
      <c r="IO290" s="104">
        <f>VALUE('Time Sheet KN'!IR290-'Time Sheet KN'!IQ290)*24</f>
        <v>0</v>
      </c>
      <c r="IP290" s="105">
        <f t="shared" si="2474"/>
        <v>0</v>
      </c>
      <c r="IQ290" s="5">
        <f t="shared" si="2475"/>
        <v>0</v>
      </c>
      <c r="IR290" s="5"/>
      <c r="IS290" s="5">
        <f>LOOKUP(IS$6,'Daily Absent'!$O$6:$AX$6,'Daily Absent'!$O290:$AX290)</f>
        <v>0</v>
      </c>
      <c r="IT290" s="104">
        <f>VALUE('Time Sheet KN'!IU290-'Time Sheet KN'!IT290)*24</f>
        <v>0</v>
      </c>
      <c r="IU290" s="104">
        <f>VALUE('Time Sheet KN'!IW290-'Time Sheet KN'!IV290)*24</f>
        <v>0</v>
      </c>
      <c r="IV290" s="104">
        <f>VALUE('Time Sheet KN'!IY290-'Time Sheet KN'!IX290)*24</f>
        <v>0</v>
      </c>
      <c r="IW290" s="105">
        <f t="shared" si="2476"/>
        <v>0</v>
      </c>
      <c r="IX290" s="5">
        <f t="shared" si="2477"/>
        <v>0</v>
      </c>
      <c r="IY290" s="5"/>
      <c r="IZ290" s="5">
        <f>LOOKUP(IZ$6,'Daily Absent'!$O$6:$AX$6,'Daily Absent'!$O290:$AX290)</f>
        <v>0</v>
      </c>
      <c r="JA290" s="104">
        <f>VALUE('Time Sheet KN'!JB290-'Time Sheet KN'!JA290)*24</f>
        <v>0</v>
      </c>
      <c r="JB290" s="104">
        <f>VALUE('Time Sheet KN'!JD290-'Time Sheet KN'!JC290)*24</f>
        <v>0</v>
      </c>
      <c r="JC290" s="104">
        <f>VALUE('Time Sheet KN'!JF290-'Time Sheet KN'!JE290)*24</f>
        <v>0</v>
      </c>
      <c r="JD290" s="105">
        <f t="shared" si="2478"/>
        <v>0</v>
      </c>
      <c r="JE290" s="5">
        <f t="shared" si="2479"/>
        <v>0</v>
      </c>
      <c r="JF290" s="5"/>
    </row>
    <row r="291" spans="1:266" ht="21" customHeight="1">
      <c r="A291" s="54">
        <f>IF('Master MP Status'!A291&gt;0,'Master MP Status'!A291,"")</f>
        <v>283</v>
      </c>
      <c r="B291" s="5" t="str">
        <f>IF(ISTEXT('Master MP Status'!B291),'Master MP Status'!B291,"")</f>
        <v>DIRECT</v>
      </c>
      <c r="C291" s="153" t="str">
        <f>IF(OR(ISTEXT('Master MP Status'!C291),'Master MP Status'!C291&gt;0),'Master MP Status'!C291,"")</f>
        <v/>
      </c>
      <c r="D291" s="154" t="str">
        <f>IF(OR(ISTEXT('Master MP Status'!D291),'Master MP Status'!D291&gt;0),'Master MP Status'!D291,"")</f>
        <v>KN25404</v>
      </c>
      <c r="E291" s="5" t="str">
        <f>IF(ISTEXT('Master MP Status'!E291),'Master MP Status'!E291,"")</f>
        <v>BAMBANG SUPRIANTO</v>
      </c>
      <c r="F291" s="5" t="str">
        <f>IF(ISTEXT('Master MP Status'!F291),'Master MP Status'!F291,"")</f>
        <v/>
      </c>
      <c r="G291" s="5" t="str">
        <f>IF(ISTEXT('Master MP Status'!G291),'Master MP Status'!G291,"")</f>
        <v>Local</v>
      </c>
      <c r="H291" s="5" t="str">
        <f>IF(ISTEXT('Master MP Status'!H291),'Master MP Status'!H291,"")</f>
        <v>YACOBE T</v>
      </c>
      <c r="I291" s="5" t="str">
        <f>IF(ISTEXT('Master MP Status'!I291),'Master MP Status'!I291,"")</f>
        <v>Helper</v>
      </c>
      <c r="J291" s="5" t="str">
        <f>IF(ISTEXT('Master MP Status'!J291),'Master MP Status'!J291,"")</f>
        <v>Helper</v>
      </c>
      <c r="K291" s="9">
        <f>IF(OR('Master MP Status'!K291=0,'Master MP Status'!K291=""),"",'Master MP Status'!K291)</f>
        <v>45859</v>
      </c>
      <c r="L291" s="9">
        <f>IF(OR('Master MP Status'!L291=0,'Master MP Status'!L291=""),"",'Master MP Status'!L291)</f>
        <v>45859</v>
      </c>
      <c r="M291" s="9" t="str">
        <f>IF(OR('Master MP Status'!M291=0,'Master MP Status'!M291=""),"",'Master MP Status'!M291)</f>
        <v/>
      </c>
      <c r="N291" s="5" t="str">
        <f>IF(ISTEXT('Master MP Status'!N291),'Master MP Status'!N291,"")</f>
        <v/>
      </c>
      <c r="O291" s="5">
        <f>LOOKUP(O$6,'Daily Absent'!$O$6:$AX$6,'Daily Absent'!$O291:$AX291)</f>
        <v>0</v>
      </c>
      <c r="P291" s="104">
        <f>VALUE('Time Sheet KN'!Q291-'Time Sheet KN'!P291)*24</f>
        <v>0</v>
      </c>
      <c r="Q291" s="104">
        <f>VALUE('Time Sheet KN'!S291-'Time Sheet KN'!R291)*24</f>
        <v>0</v>
      </c>
      <c r="R291" s="104">
        <f>VALUE('Time Sheet KN'!U291-'Time Sheet KN'!T291)*24</f>
        <v>0</v>
      </c>
      <c r="S291" s="105">
        <f t="shared" si="2408"/>
        <v>0</v>
      </c>
      <c r="T291" s="5">
        <f t="shared" si="2409"/>
        <v>0</v>
      </c>
      <c r="U291" s="5"/>
      <c r="V291" s="5">
        <f>LOOKUP(V$6,'Daily Absent'!$O$6:$AX$6,'Daily Absent'!$O291:$AX291)</f>
        <v>0</v>
      </c>
      <c r="W291" s="104">
        <f>VALUE('Time Sheet KN'!X291-'Time Sheet KN'!W291)*24</f>
        <v>0</v>
      </c>
      <c r="X291" s="104">
        <f>VALUE('Time Sheet KN'!Z291-'Time Sheet KN'!Y291)*24</f>
        <v>0</v>
      </c>
      <c r="Y291" s="104">
        <f>VALUE('Time Sheet KN'!AB291-'Time Sheet KN'!AA291)*24</f>
        <v>0</v>
      </c>
      <c r="Z291" s="105">
        <f t="shared" si="2410"/>
        <v>0</v>
      </c>
      <c r="AA291" s="5">
        <f t="shared" si="2411"/>
        <v>0</v>
      </c>
      <c r="AB291" s="5"/>
      <c r="AC291" s="5">
        <f>LOOKUP(AC$6,'Daily Absent'!$O$6:$AX$6,'Daily Absent'!$O291:$AX291)</f>
        <v>0</v>
      </c>
      <c r="AD291" s="104">
        <f>VALUE('Time Sheet KN'!AE291-'Time Sheet KN'!AD291)*24</f>
        <v>0</v>
      </c>
      <c r="AE291" s="104">
        <f>VALUE('Time Sheet KN'!AG291-'Time Sheet KN'!AF291)*24</f>
        <v>0</v>
      </c>
      <c r="AF291" s="104">
        <f>VALUE('Time Sheet KN'!AI291-'Time Sheet KN'!AH291)*24</f>
        <v>0</v>
      </c>
      <c r="AG291" s="105">
        <f t="shared" si="2412"/>
        <v>0</v>
      </c>
      <c r="AH291" s="5">
        <f t="shared" si="2413"/>
        <v>0</v>
      </c>
      <c r="AI291" s="5"/>
      <c r="AJ291" s="5">
        <f>LOOKUP(AJ$6,'Daily Absent'!$O$6:$AX$6,'Daily Absent'!$O291:$AX291)</f>
        <v>0</v>
      </c>
      <c r="AK291" s="104">
        <f>VALUE('Time Sheet KN'!AL291-'Time Sheet KN'!AK291)*24</f>
        <v>0</v>
      </c>
      <c r="AL291" s="104">
        <f>VALUE('Time Sheet KN'!AN291-'Time Sheet KN'!AM291)*24</f>
        <v>0</v>
      </c>
      <c r="AM291" s="104">
        <f>VALUE('Time Sheet KN'!AP291-'Time Sheet KN'!AO291)*24</f>
        <v>0</v>
      </c>
      <c r="AN291" s="105">
        <f t="shared" si="2414"/>
        <v>0</v>
      </c>
      <c r="AO291" s="5">
        <f t="shared" si="2415"/>
        <v>0</v>
      </c>
      <c r="AP291" s="5"/>
      <c r="AQ291" s="5">
        <f>LOOKUP(AQ$6,'Daily Absent'!$O$6:$AX$6,'Daily Absent'!$O291:$AX291)</f>
        <v>0</v>
      </c>
      <c r="AR291" s="104">
        <f>VALUE('Time Sheet KN'!AS291-'Time Sheet KN'!AR291)*24</f>
        <v>0</v>
      </c>
      <c r="AS291" s="104">
        <f>VALUE('Time Sheet KN'!AU291-'Time Sheet KN'!AT291)*24</f>
        <v>0</v>
      </c>
      <c r="AT291" s="104">
        <f>VALUE('Time Sheet KN'!AW291-'Time Sheet KN'!AV291)*24</f>
        <v>0</v>
      </c>
      <c r="AU291" s="105">
        <f t="shared" si="2416"/>
        <v>0</v>
      </c>
      <c r="AV291" s="5">
        <f t="shared" si="2417"/>
        <v>0</v>
      </c>
      <c r="AW291" s="5"/>
      <c r="AX291" s="5">
        <f>LOOKUP(AX$6,'Daily Absent'!$O$6:$AX$6,'Daily Absent'!$O291:$AX291)</f>
        <v>0</v>
      </c>
      <c r="AY291" s="104">
        <f>VALUE('Time Sheet KN'!AZ291-'Time Sheet KN'!AY291)*24</f>
        <v>0</v>
      </c>
      <c r="AZ291" s="104">
        <f>VALUE('Time Sheet KN'!BB291-'Time Sheet KN'!BA291)*24</f>
        <v>0</v>
      </c>
      <c r="BA291" s="104">
        <f>VALUE('Time Sheet KN'!BD291-'Time Sheet KN'!BC291)*24</f>
        <v>0</v>
      </c>
      <c r="BB291" s="105">
        <f t="shared" si="2418"/>
        <v>0</v>
      </c>
      <c r="BC291" s="5">
        <f t="shared" si="2419"/>
        <v>0</v>
      </c>
      <c r="BD291" s="5"/>
      <c r="BE291" s="5">
        <f>LOOKUP(BE$6,'Daily Absent'!$O$6:$AX$6,'Daily Absent'!$O291:$AX291)</f>
        <v>0</v>
      </c>
      <c r="BF291" s="104">
        <f>VALUE('Time Sheet KN'!BG291-'Time Sheet KN'!BF291)*24</f>
        <v>0</v>
      </c>
      <c r="BG291" s="104">
        <f>VALUE('Time Sheet KN'!BI291-'Time Sheet KN'!BH291)*24</f>
        <v>0</v>
      </c>
      <c r="BH291" s="104">
        <f>VALUE('Time Sheet KN'!BK291-'Time Sheet KN'!BJ291)*24</f>
        <v>0</v>
      </c>
      <c r="BI291" s="105">
        <f t="shared" si="2420"/>
        <v>0</v>
      </c>
      <c r="BJ291" s="5">
        <f t="shared" si="2421"/>
        <v>0</v>
      </c>
      <c r="BK291" s="5"/>
      <c r="BL291" s="5">
        <f>LOOKUP(BL$6,'Daily Absent'!$O$6:$AX$6,'Daily Absent'!$O291:$AX291)</f>
        <v>0</v>
      </c>
      <c r="BM291" s="104">
        <f>VALUE('Time Sheet KN'!BN291-'Time Sheet KN'!BM291)*24</f>
        <v>0</v>
      </c>
      <c r="BN291" s="104">
        <f>VALUE('Time Sheet KN'!BP291-'Time Sheet KN'!BO291)*24</f>
        <v>0</v>
      </c>
      <c r="BO291" s="104">
        <f>VALUE('Time Sheet KN'!BR291-'Time Sheet KN'!BQ291)*24</f>
        <v>0</v>
      </c>
      <c r="BP291" s="105">
        <f t="shared" si="2422"/>
        <v>0</v>
      </c>
      <c r="BQ291" s="5">
        <f t="shared" si="2423"/>
        <v>0</v>
      </c>
      <c r="BR291" s="5"/>
      <c r="BS291" s="5">
        <f>LOOKUP(BS$6,'Daily Absent'!$O$6:$AX$6,'Daily Absent'!$O291:$AX291)</f>
        <v>0</v>
      </c>
      <c r="BT291" s="104">
        <f>VALUE('Time Sheet KN'!BU291-'Time Sheet KN'!BT291)*24</f>
        <v>0</v>
      </c>
      <c r="BU291" s="104">
        <f>VALUE('Time Sheet KN'!BW291-'Time Sheet KN'!BV291)*24</f>
        <v>0</v>
      </c>
      <c r="BV291" s="104">
        <f>VALUE('Time Sheet KN'!BY291-'Time Sheet KN'!BX291)*24</f>
        <v>0</v>
      </c>
      <c r="BW291" s="105">
        <f t="shared" si="2424"/>
        <v>0</v>
      </c>
      <c r="BX291" s="5">
        <f t="shared" si="2425"/>
        <v>0</v>
      </c>
      <c r="BY291" s="5"/>
      <c r="BZ291" s="5">
        <f>LOOKUP(BZ$6,'Daily Absent'!$O$6:$AX$6,'Daily Absent'!$O291:$AX291)</f>
        <v>0</v>
      </c>
      <c r="CA291" s="104">
        <f>VALUE('Time Sheet KN'!CB291-'Time Sheet KN'!CA291)*24</f>
        <v>0</v>
      </c>
      <c r="CB291" s="104">
        <f>VALUE('Time Sheet KN'!CD291-'Time Sheet KN'!CC291)*24</f>
        <v>0</v>
      </c>
      <c r="CC291" s="104">
        <f>VALUE('Time Sheet KN'!CF291-'Time Sheet KN'!CE291)*24</f>
        <v>0</v>
      </c>
      <c r="CD291" s="105">
        <f t="shared" si="2426"/>
        <v>0</v>
      </c>
      <c r="CE291" s="5">
        <f t="shared" si="2427"/>
        <v>0</v>
      </c>
      <c r="CF291" s="5"/>
      <c r="CG291" s="5">
        <f>LOOKUP(CG$6,'Daily Absent'!$O$6:$AX$6,'Daily Absent'!$O291:$AX291)</f>
        <v>0</v>
      </c>
      <c r="CH291" s="104">
        <f>VALUE('Time Sheet KN'!CI291-'Time Sheet KN'!CH291)*24</f>
        <v>0</v>
      </c>
      <c r="CI291" s="104">
        <f>VALUE('Time Sheet KN'!CK291-'Time Sheet KN'!CJ291)*24</f>
        <v>0</v>
      </c>
      <c r="CJ291" s="104">
        <f>VALUE('Time Sheet KN'!CM291-'Time Sheet KN'!CL291)*24</f>
        <v>0</v>
      </c>
      <c r="CK291" s="105">
        <f t="shared" si="2428"/>
        <v>0</v>
      </c>
      <c r="CL291" s="5">
        <f t="shared" si="2429"/>
        <v>0</v>
      </c>
      <c r="CM291" s="5"/>
      <c r="CN291" s="5">
        <f>LOOKUP(CN$6,'Daily Absent'!$O$6:$AX$6,'Daily Absent'!$O291:$AX291)</f>
        <v>0</v>
      </c>
      <c r="CO291" s="104">
        <f>VALUE('Time Sheet KN'!CP291-'Time Sheet KN'!CO291)*24</f>
        <v>0</v>
      </c>
      <c r="CP291" s="104">
        <f>VALUE('Time Sheet KN'!CR291-'Time Sheet KN'!CQ291)*24</f>
        <v>0</v>
      </c>
      <c r="CQ291" s="104">
        <f>VALUE('Time Sheet KN'!CT291-'Time Sheet KN'!CS291)*24</f>
        <v>0</v>
      </c>
      <c r="CR291" s="105">
        <f t="shared" si="2430"/>
        <v>0</v>
      </c>
      <c r="CS291" s="5">
        <f t="shared" si="2431"/>
        <v>0</v>
      </c>
      <c r="CT291" s="5"/>
      <c r="CU291" s="5">
        <f>LOOKUP(CU$6,'Daily Absent'!$O$6:$AX$6,'Daily Absent'!$O291:$AX291)</f>
        <v>0</v>
      </c>
      <c r="CV291" s="104">
        <f>VALUE('Time Sheet KN'!CW291-'Time Sheet KN'!CV291)*24</f>
        <v>0</v>
      </c>
      <c r="CW291" s="104">
        <f>VALUE('Time Sheet KN'!CY291-'Time Sheet KN'!CX291)*24</f>
        <v>0</v>
      </c>
      <c r="CX291" s="104">
        <f>VALUE('Time Sheet KN'!DA291-'Time Sheet KN'!CZ291)*24</f>
        <v>0</v>
      </c>
      <c r="CY291" s="105">
        <f t="shared" si="2432"/>
        <v>0</v>
      </c>
      <c r="CZ291" s="5">
        <f t="shared" si="2433"/>
        <v>0</v>
      </c>
      <c r="DA291" s="5"/>
      <c r="DB291" s="5">
        <f>LOOKUP(DB$6,'Daily Absent'!$O$6:$AX$6,'Daily Absent'!$O291:$AX291)</f>
        <v>0</v>
      </c>
      <c r="DC291" s="104">
        <f>VALUE('Time Sheet KN'!DD291-'Time Sheet KN'!DC291)*24</f>
        <v>0</v>
      </c>
      <c r="DD291" s="104">
        <f>VALUE('Time Sheet KN'!DF291-'Time Sheet KN'!DE291)*24</f>
        <v>0</v>
      </c>
      <c r="DE291" s="104">
        <f>VALUE('Time Sheet KN'!DH291-'Time Sheet KN'!DG291)*24</f>
        <v>0</v>
      </c>
      <c r="DF291" s="105">
        <f t="shared" si="2434"/>
        <v>0</v>
      </c>
      <c r="DG291" s="5">
        <f t="shared" si="2435"/>
        <v>0</v>
      </c>
      <c r="DH291" s="5"/>
      <c r="DI291" s="5">
        <f>LOOKUP(DI$6,'Daily Absent'!$O$6:$AX$6,'Daily Absent'!$O291:$AX291)</f>
        <v>0</v>
      </c>
      <c r="DJ291" s="104">
        <f>VALUE('Time Sheet KN'!DK291-'Time Sheet KN'!DJ291)*24</f>
        <v>0</v>
      </c>
      <c r="DK291" s="104">
        <f>VALUE('Time Sheet KN'!DM291-'Time Sheet KN'!DL291)*24</f>
        <v>0</v>
      </c>
      <c r="DL291" s="104">
        <f>VALUE('Time Sheet KN'!DO291-'Time Sheet KN'!DN291)*24</f>
        <v>0</v>
      </c>
      <c r="DM291" s="105">
        <f t="shared" si="2436"/>
        <v>0</v>
      </c>
      <c r="DN291" s="5">
        <f t="shared" si="2437"/>
        <v>0</v>
      </c>
      <c r="DO291" s="5"/>
      <c r="DP291" s="5">
        <f>LOOKUP(DP$6,'Daily Absent'!$O$6:$AX$6,'Daily Absent'!$O291:$AX291)</f>
        <v>0</v>
      </c>
      <c r="DQ291" s="104">
        <f>VALUE('Time Sheet KN'!DR291-'Time Sheet KN'!DQ291)*24</f>
        <v>0</v>
      </c>
      <c r="DR291" s="104">
        <f>VALUE('Time Sheet KN'!DT291-'Time Sheet KN'!DS291)*24</f>
        <v>0</v>
      </c>
      <c r="DS291" s="104">
        <f>VALUE('Time Sheet KN'!DV291-'Time Sheet KN'!DU291)*24</f>
        <v>0</v>
      </c>
      <c r="DT291" s="105">
        <f t="shared" si="2438"/>
        <v>0</v>
      </c>
      <c r="DU291" s="5">
        <f t="shared" si="2439"/>
        <v>0</v>
      </c>
      <c r="DV291" s="5"/>
      <c r="DW291" s="5">
        <f>LOOKUP(DW$6,'Daily Absent'!$O$6:$AX$6,'Daily Absent'!$O291:$AX291)</f>
        <v>0</v>
      </c>
      <c r="DX291" s="104">
        <f>VALUE('Time Sheet KN'!DY291-'Time Sheet KN'!DX291)*24</f>
        <v>0</v>
      </c>
      <c r="DY291" s="104">
        <f>VALUE('Time Sheet KN'!EA291-'Time Sheet KN'!DZ291)*24</f>
        <v>0</v>
      </c>
      <c r="DZ291" s="104">
        <f>VALUE('Time Sheet KN'!EC291-'Time Sheet KN'!EB291)*24</f>
        <v>0</v>
      </c>
      <c r="EA291" s="105">
        <f t="shared" si="2440"/>
        <v>0</v>
      </c>
      <c r="EB291" s="5">
        <f t="shared" si="2441"/>
        <v>0</v>
      </c>
      <c r="EC291" s="5"/>
      <c r="ED291" s="5">
        <f>LOOKUP(ED$6,'Daily Absent'!$O$6:$AX$6,'Daily Absent'!$O291:$AX291)</f>
        <v>0</v>
      </c>
      <c r="EE291" s="104">
        <f>VALUE('Time Sheet KN'!EF291-'Time Sheet KN'!EE291)*24</f>
        <v>0</v>
      </c>
      <c r="EF291" s="104">
        <f>VALUE('Time Sheet KN'!EH291-'Time Sheet KN'!EG291)*24</f>
        <v>0</v>
      </c>
      <c r="EG291" s="104">
        <f>VALUE('Time Sheet KN'!EJ291-'Time Sheet KN'!EI291)*24</f>
        <v>0</v>
      </c>
      <c r="EH291" s="105">
        <f t="shared" si="2442"/>
        <v>0</v>
      </c>
      <c r="EI291" s="5">
        <f t="shared" si="2443"/>
        <v>0</v>
      </c>
      <c r="EJ291" s="5"/>
      <c r="EK291" s="5">
        <f>LOOKUP(EK$6,'Daily Absent'!$O$6:$AX$6,'Daily Absent'!$O291:$AX291)</f>
        <v>0</v>
      </c>
      <c r="EL291" s="104">
        <f>VALUE('Time Sheet KN'!EM291-'Time Sheet KN'!EL291)*24</f>
        <v>0</v>
      </c>
      <c r="EM291" s="104">
        <f>VALUE('Time Sheet KN'!EO291-'Time Sheet KN'!EN291)*24</f>
        <v>0</v>
      </c>
      <c r="EN291" s="104">
        <f>VALUE('Time Sheet KN'!EQ291-'Time Sheet KN'!EP291)*24</f>
        <v>0</v>
      </c>
      <c r="EO291" s="105">
        <f t="shared" si="2444"/>
        <v>0</v>
      </c>
      <c r="EP291" s="5">
        <f t="shared" si="2445"/>
        <v>0</v>
      </c>
      <c r="EQ291" s="5"/>
      <c r="ER291" s="5">
        <f>LOOKUP(ER$6,'Daily Absent'!$O$6:$AX$6,'Daily Absent'!$O291:$AX291)</f>
        <v>0</v>
      </c>
      <c r="ES291" s="104">
        <f>VALUE('Time Sheet KN'!ET291-'Time Sheet KN'!ES291)*24</f>
        <v>0</v>
      </c>
      <c r="ET291" s="104">
        <f>VALUE('Time Sheet KN'!EV291-'Time Sheet KN'!EU291)*24</f>
        <v>0</v>
      </c>
      <c r="EU291" s="104">
        <f>VALUE('Time Sheet KN'!EX291-'Time Sheet KN'!EW291)*24</f>
        <v>0</v>
      </c>
      <c r="EV291" s="105">
        <f t="shared" si="2446"/>
        <v>0</v>
      </c>
      <c r="EW291" s="5">
        <f t="shared" si="2447"/>
        <v>0</v>
      </c>
      <c r="EX291" s="5"/>
      <c r="EY291" s="5">
        <f>LOOKUP(EY$6,'Daily Absent'!$O$6:$AX$6,'Daily Absent'!$O291:$AX291)</f>
        <v>1</v>
      </c>
      <c r="EZ291" s="104">
        <f>VALUE('Time Sheet KN'!FA291-'Time Sheet KN'!EZ291)*24</f>
        <v>5</v>
      </c>
      <c r="FA291" s="104">
        <f>VALUE('Time Sheet KN'!FC291-'Time Sheet KN'!FB291)*24</f>
        <v>5.0000000000000009</v>
      </c>
      <c r="FB291" s="104">
        <f>VALUE('Time Sheet KN'!FE291-'Time Sheet KN'!FD291)*24</f>
        <v>0</v>
      </c>
      <c r="FC291" s="105">
        <f t="shared" si="2448"/>
        <v>10</v>
      </c>
      <c r="FD291" s="5">
        <f t="shared" si="2449"/>
        <v>0</v>
      </c>
      <c r="FE291" s="5"/>
      <c r="FF291" s="5">
        <f>LOOKUP(FF$6,'Daily Absent'!$O$6:$AX$6,'Daily Absent'!$O291:$AX291)</f>
        <v>1</v>
      </c>
      <c r="FG291" s="104">
        <f>VALUE('Time Sheet KN'!FH291-'Time Sheet KN'!FG291)*24</f>
        <v>0</v>
      </c>
      <c r="FH291" s="104">
        <f>VALUE('Time Sheet KN'!FJ291-'Time Sheet KN'!FI291)*24</f>
        <v>0</v>
      </c>
      <c r="FI291" s="104">
        <f>VALUE('Time Sheet KN'!FL291-'Time Sheet KN'!FK291)*24</f>
        <v>0</v>
      </c>
      <c r="FJ291" s="105">
        <f t="shared" si="2450"/>
        <v>0</v>
      </c>
      <c r="FK291" s="5">
        <f t="shared" si="2451"/>
        <v>0</v>
      </c>
      <c r="FL291" s="5"/>
      <c r="FM291" s="5">
        <f>LOOKUP(FM$6,'Daily Absent'!$O$6:$AX$6,'Daily Absent'!$O291:$AX291)</f>
        <v>0</v>
      </c>
      <c r="FN291" s="104">
        <f>VALUE('Time Sheet KN'!FO291-'Time Sheet KN'!FN291)*24</f>
        <v>0</v>
      </c>
      <c r="FO291" s="104">
        <f>VALUE('Time Sheet KN'!FQ291-'Time Sheet KN'!FP291)*24</f>
        <v>0</v>
      </c>
      <c r="FP291" s="104">
        <f>VALUE('Time Sheet KN'!FS291-'Time Sheet KN'!FR291)*24</f>
        <v>0</v>
      </c>
      <c r="FQ291" s="105">
        <f t="shared" si="2452"/>
        <v>0</v>
      </c>
      <c r="FR291" s="5">
        <f t="shared" si="2453"/>
        <v>0</v>
      </c>
      <c r="FS291" s="5"/>
      <c r="FT291" s="5">
        <f>LOOKUP(FT$6,'Daily Absent'!$O$6:$AX$6,'Daily Absent'!$O291:$AX291)</f>
        <v>0</v>
      </c>
      <c r="FU291" s="104">
        <f>VALUE('Time Sheet KN'!FV291-'Time Sheet KN'!FU291)*24</f>
        <v>0</v>
      </c>
      <c r="FV291" s="104">
        <f>VALUE('Time Sheet KN'!FX291-'Time Sheet KN'!FW291)*24</f>
        <v>0</v>
      </c>
      <c r="FW291" s="104">
        <f>VALUE('Time Sheet KN'!FZ291-'Time Sheet KN'!FY291)*24</f>
        <v>0</v>
      </c>
      <c r="FX291" s="105">
        <f t="shared" si="2454"/>
        <v>0</v>
      </c>
      <c r="FY291" s="5">
        <f t="shared" si="2455"/>
        <v>0</v>
      </c>
      <c r="FZ291" s="5"/>
      <c r="GA291" s="5">
        <f>LOOKUP(GA$6,'Daily Absent'!$O$6:$AX$6,'Daily Absent'!$O291:$AX291)</f>
        <v>0</v>
      </c>
      <c r="GB291" s="104">
        <f>VALUE('Time Sheet KN'!GC291-'Time Sheet KN'!GB291)*24</f>
        <v>0</v>
      </c>
      <c r="GC291" s="104">
        <f>VALUE('Time Sheet KN'!GE291-'Time Sheet KN'!GD291)*24</f>
        <v>0</v>
      </c>
      <c r="GD291" s="104">
        <f>VALUE('Time Sheet KN'!GG291-'Time Sheet KN'!GF291)*24</f>
        <v>0</v>
      </c>
      <c r="GE291" s="105">
        <f t="shared" si="2456"/>
        <v>0</v>
      </c>
      <c r="GF291" s="5">
        <f t="shared" si="2457"/>
        <v>0</v>
      </c>
      <c r="GG291" s="5"/>
      <c r="GH291" s="5">
        <f>LOOKUP(GH$6,'Daily Absent'!$O$6:$AX$6,'Daily Absent'!$O291:$AX291)</f>
        <v>0</v>
      </c>
      <c r="GI291" s="104">
        <f>VALUE('Time Sheet KN'!GJ291-'Time Sheet KN'!GI291)*24</f>
        <v>0</v>
      </c>
      <c r="GJ291" s="104">
        <f>VALUE('Time Sheet KN'!GL291-'Time Sheet KN'!GK291)*24</f>
        <v>0</v>
      </c>
      <c r="GK291" s="104">
        <f>VALUE('Time Sheet KN'!GN291-'Time Sheet KN'!GM291)*24</f>
        <v>0</v>
      </c>
      <c r="GL291" s="105">
        <f t="shared" si="2458"/>
        <v>0</v>
      </c>
      <c r="GM291" s="5">
        <f t="shared" si="2459"/>
        <v>0</v>
      </c>
      <c r="GN291" s="5"/>
      <c r="GO291" s="5">
        <f>LOOKUP(GO$6,'Daily Absent'!$O$6:$AX$6,'Daily Absent'!$O291:$AX291)</f>
        <v>0</v>
      </c>
      <c r="GP291" s="104">
        <f>VALUE('Time Sheet KN'!GQ291-'Time Sheet KN'!GP291)*24</f>
        <v>0</v>
      </c>
      <c r="GQ291" s="104">
        <f>VALUE('Time Sheet KN'!GS291-'Time Sheet KN'!GR291)*24</f>
        <v>0</v>
      </c>
      <c r="GR291" s="104">
        <f>VALUE('Time Sheet KN'!GU291-'Time Sheet KN'!GT291)*24</f>
        <v>0</v>
      </c>
      <c r="GS291" s="105">
        <f t="shared" si="2460"/>
        <v>0</v>
      </c>
      <c r="GT291" s="5">
        <f t="shared" si="2461"/>
        <v>0</v>
      </c>
      <c r="GU291" s="5"/>
      <c r="GV291" s="5">
        <f>LOOKUP(GV$6,'Daily Absent'!$O$6:$AX$6,'Daily Absent'!$O291:$AX291)</f>
        <v>0</v>
      </c>
      <c r="GW291" s="104">
        <f>VALUE('Time Sheet KN'!GX291-'Time Sheet KN'!GW291)*24</f>
        <v>0</v>
      </c>
      <c r="GX291" s="104">
        <f>VALUE('Time Sheet KN'!GZ291-'Time Sheet KN'!GY291)*24</f>
        <v>0</v>
      </c>
      <c r="GY291" s="104">
        <f>VALUE('Time Sheet KN'!HB291-'Time Sheet KN'!HA291)*24</f>
        <v>0</v>
      </c>
      <c r="GZ291" s="105">
        <f t="shared" si="2462"/>
        <v>0</v>
      </c>
      <c r="HA291" s="5">
        <f t="shared" si="2463"/>
        <v>0</v>
      </c>
      <c r="HB291" s="5"/>
      <c r="HC291" s="5">
        <f>LOOKUP(HC$6,'Daily Absent'!$O$6:$AX$6,'Daily Absent'!$O291:$AX291)</f>
        <v>0</v>
      </c>
      <c r="HD291" s="104">
        <f>VALUE('Time Sheet KN'!HE291-'Time Sheet KN'!HD291)*24</f>
        <v>0</v>
      </c>
      <c r="HE291" s="104">
        <f>VALUE('Time Sheet KN'!HG291-'Time Sheet KN'!HF291)*24</f>
        <v>0</v>
      </c>
      <c r="HF291" s="104">
        <f>VALUE('Time Sheet KN'!HI291-'Time Sheet KN'!HH291)*24</f>
        <v>0</v>
      </c>
      <c r="HG291" s="105">
        <f t="shared" si="2464"/>
        <v>0</v>
      </c>
      <c r="HH291" s="5">
        <f t="shared" si="2465"/>
        <v>0</v>
      </c>
      <c r="HI291" s="5"/>
      <c r="HJ291" s="5">
        <f>LOOKUP(HJ$6,'Daily Absent'!$O$6:$AX$6,'Daily Absent'!$O291:$AX291)</f>
        <v>0</v>
      </c>
      <c r="HK291" s="104">
        <f>VALUE('Time Sheet KN'!HL291-'Time Sheet KN'!HK291)*24</f>
        <v>0</v>
      </c>
      <c r="HL291" s="104">
        <f>VALUE('Time Sheet KN'!HN291-'Time Sheet KN'!HM291)*24</f>
        <v>0</v>
      </c>
      <c r="HM291" s="104">
        <f>VALUE('Time Sheet KN'!HP291-'Time Sheet KN'!HO291)*24</f>
        <v>0</v>
      </c>
      <c r="HN291" s="105">
        <f t="shared" si="2466"/>
        <v>0</v>
      </c>
      <c r="HO291" s="5">
        <f t="shared" si="2467"/>
        <v>0</v>
      </c>
      <c r="HP291" s="5"/>
      <c r="HQ291" s="5">
        <f>LOOKUP(HQ$6,'Daily Absent'!$O$6:$AX$6,'Daily Absent'!$O291:$AX291)</f>
        <v>0</v>
      </c>
      <c r="HR291" s="104">
        <f>VALUE('Time Sheet KN'!HS291-'Time Sheet KN'!HR291)*24</f>
        <v>0</v>
      </c>
      <c r="HS291" s="104">
        <f>VALUE('Time Sheet KN'!HU291-'Time Sheet KN'!HT291)*24</f>
        <v>0</v>
      </c>
      <c r="HT291" s="104">
        <f>VALUE('Time Sheet KN'!HW291-'Time Sheet KN'!HV291)*24</f>
        <v>0</v>
      </c>
      <c r="HU291" s="105">
        <f t="shared" si="2468"/>
        <v>0</v>
      </c>
      <c r="HV291" s="5">
        <f t="shared" si="2469"/>
        <v>0</v>
      </c>
      <c r="HW291" s="5"/>
      <c r="HX291" s="5">
        <f>LOOKUP(HX$6,'Daily Absent'!$O$6:$AX$6,'Daily Absent'!$O291:$AX291)</f>
        <v>0</v>
      </c>
      <c r="HY291" s="104">
        <f>VALUE('Time Sheet KN'!HZ291-'Time Sheet KN'!HY291)*24</f>
        <v>0</v>
      </c>
      <c r="HZ291" s="104">
        <f>VALUE('Time Sheet KN'!IB291-'Time Sheet KN'!IA291)*24</f>
        <v>0</v>
      </c>
      <c r="IA291" s="104">
        <f>VALUE('Time Sheet KN'!ID291-'Time Sheet KN'!IC291)*24</f>
        <v>0</v>
      </c>
      <c r="IB291" s="105">
        <f t="shared" si="2470"/>
        <v>0</v>
      </c>
      <c r="IC291" s="5">
        <f t="shared" si="2471"/>
        <v>0</v>
      </c>
      <c r="ID291" s="5"/>
      <c r="IE291" s="5">
        <f>LOOKUP(IE$6,'Daily Absent'!$O$6:$AX$6,'Daily Absent'!$O291:$AX291)</f>
        <v>0</v>
      </c>
      <c r="IF291" s="104">
        <f>VALUE('Time Sheet KN'!IG291-'Time Sheet KN'!IF291)*24</f>
        <v>0</v>
      </c>
      <c r="IG291" s="104">
        <f>VALUE('Time Sheet KN'!II291-'Time Sheet KN'!IH291)*24</f>
        <v>0</v>
      </c>
      <c r="IH291" s="104">
        <f>VALUE('Time Sheet KN'!IK291-'Time Sheet KN'!IJ291)*24</f>
        <v>0</v>
      </c>
      <c r="II291" s="105">
        <f t="shared" si="2472"/>
        <v>0</v>
      </c>
      <c r="IJ291" s="5">
        <f t="shared" si="2473"/>
        <v>0</v>
      </c>
      <c r="IK291" s="5"/>
      <c r="IL291" s="5">
        <f>LOOKUP(IL$6,'Daily Absent'!$O$6:$AX$6,'Daily Absent'!$O291:$AX291)</f>
        <v>0</v>
      </c>
      <c r="IM291" s="104">
        <f>VALUE('Time Sheet KN'!IN291-'Time Sheet KN'!IM291)*24</f>
        <v>0</v>
      </c>
      <c r="IN291" s="104">
        <f>VALUE('Time Sheet KN'!IP291-'Time Sheet KN'!IO291)*24</f>
        <v>0</v>
      </c>
      <c r="IO291" s="104">
        <f>VALUE('Time Sheet KN'!IR291-'Time Sheet KN'!IQ291)*24</f>
        <v>0</v>
      </c>
      <c r="IP291" s="105">
        <f t="shared" si="2474"/>
        <v>0</v>
      </c>
      <c r="IQ291" s="5">
        <f t="shared" si="2475"/>
        <v>0</v>
      </c>
      <c r="IR291" s="5"/>
      <c r="IS291" s="5">
        <f>LOOKUP(IS$6,'Daily Absent'!$O$6:$AX$6,'Daily Absent'!$O291:$AX291)</f>
        <v>0</v>
      </c>
      <c r="IT291" s="104">
        <f>VALUE('Time Sheet KN'!IU291-'Time Sheet KN'!IT291)*24</f>
        <v>0</v>
      </c>
      <c r="IU291" s="104">
        <f>VALUE('Time Sheet KN'!IW291-'Time Sheet KN'!IV291)*24</f>
        <v>0</v>
      </c>
      <c r="IV291" s="104">
        <f>VALUE('Time Sheet KN'!IY291-'Time Sheet KN'!IX291)*24</f>
        <v>0</v>
      </c>
      <c r="IW291" s="105">
        <f t="shared" si="2476"/>
        <v>0</v>
      </c>
      <c r="IX291" s="5">
        <f t="shared" si="2477"/>
        <v>0</v>
      </c>
      <c r="IY291" s="5"/>
      <c r="IZ291" s="5">
        <f>LOOKUP(IZ$6,'Daily Absent'!$O$6:$AX$6,'Daily Absent'!$O291:$AX291)</f>
        <v>0</v>
      </c>
      <c r="JA291" s="104">
        <f>VALUE('Time Sheet KN'!JB291-'Time Sheet KN'!JA291)*24</f>
        <v>0</v>
      </c>
      <c r="JB291" s="104">
        <f>VALUE('Time Sheet KN'!JD291-'Time Sheet KN'!JC291)*24</f>
        <v>0</v>
      </c>
      <c r="JC291" s="104">
        <f>VALUE('Time Sheet KN'!JF291-'Time Sheet KN'!JE291)*24</f>
        <v>0</v>
      </c>
      <c r="JD291" s="105">
        <f t="shared" si="2478"/>
        <v>0</v>
      </c>
      <c r="JE291" s="5">
        <f t="shared" si="2479"/>
        <v>0</v>
      </c>
      <c r="JF291" s="5"/>
    </row>
    <row r="292" spans="1:266" ht="21" customHeight="1">
      <c r="A292" s="54">
        <f>IF('Master MP Status'!A292&gt;0,'Master MP Status'!A292,"")</f>
        <v>284</v>
      </c>
      <c r="B292" s="5" t="str">
        <f>IF(ISTEXT('Master MP Status'!B292),'Master MP Status'!B292,"")</f>
        <v>DIRECT</v>
      </c>
      <c r="C292" s="153" t="str">
        <f>IF(OR(ISTEXT('Master MP Status'!C292),'Master MP Status'!C292&gt;0),'Master MP Status'!C292,"")</f>
        <v/>
      </c>
      <c r="D292" s="154" t="str">
        <f>IF(OR(ISTEXT('Master MP Status'!D292),'Master MP Status'!D292&gt;0),'Master MP Status'!D292,"")</f>
        <v>KN25405</v>
      </c>
      <c r="E292" s="5" t="str">
        <f>IF(ISTEXT('Master MP Status'!E292),'Master MP Status'!E292,"")</f>
        <v>SAHWAL</v>
      </c>
      <c r="F292" s="5" t="str">
        <f>IF(ISTEXT('Master MP Status'!F292),'Master MP Status'!F292,"")</f>
        <v/>
      </c>
      <c r="G292" s="5" t="str">
        <f>IF(ISTEXT('Master MP Status'!G292),'Master MP Status'!G292,"")</f>
        <v>Local</v>
      </c>
      <c r="H292" s="5" t="str">
        <f>IF(ISTEXT('Master MP Status'!H292),'Master MP Status'!H292,"")</f>
        <v>YACOBE T</v>
      </c>
      <c r="I292" s="5" t="str">
        <f>IF(ISTEXT('Master MP Status'!I292),'Master MP Status'!I292,"")</f>
        <v>Helper</v>
      </c>
      <c r="J292" s="5" t="str">
        <f>IF(ISTEXT('Master MP Status'!J292),'Master MP Status'!J292,"")</f>
        <v>Helper</v>
      </c>
      <c r="K292" s="9">
        <f>IF(OR('Master MP Status'!K292=0,'Master MP Status'!K292=""),"",'Master MP Status'!K292)</f>
        <v>45860</v>
      </c>
      <c r="L292" s="9">
        <f>IF(OR('Master MP Status'!L292=0,'Master MP Status'!L292=""),"",'Master MP Status'!L292)</f>
        <v>45860</v>
      </c>
      <c r="M292" s="9" t="str">
        <f>IF(OR('Master MP Status'!M292=0,'Master MP Status'!M292=""),"",'Master MP Status'!M292)</f>
        <v/>
      </c>
      <c r="N292" s="5" t="str">
        <f>IF(ISTEXT('Master MP Status'!N292),'Master MP Status'!N292,"")</f>
        <v/>
      </c>
      <c r="O292" s="5">
        <f>LOOKUP(O$6,'Daily Absent'!$O$6:$AX$6,'Daily Absent'!$O292:$AX292)</f>
        <v>0</v>
      </c>
      <c r="P292" s="104">
        <f>VALUE('Time Sheet KN'!Q292-'Time Sheet KN'!P292)*24</f>
        <v>0</v>
      </c>
      <c r="Q292" s="104">
        <f>VALUE('Time Sheet KN'!S292-'Time Sheet KN'!R292)*24</f>
        <v>0</v>
      </c>
      <c r="R292" s="104">
        <f>VALUE('Time Sheet KN'!U292-'Time Sheet KN'!T292)*24</f>
        <v>0</v>
      </c>
      <c r="S292" s="105">
        <f t="shared" ref="S292:S293" si="2480">IF(AND(OR(U$6="Sen",U$6="Sel",U$6="Rab",U$6="Kam",U$6="Jum"),SUM(P292:R292)&gt;=10),10,
IF(AND(OR(U$6="Sen",U$6="Sel",U$6="Rab",U$6="Kam",U$6="Jum"),SUM(P292:R292)&lt;10),SUM(P292:R292),
IF(AND(U$6="Sab",SUM(P292:R292)&gt;=9),9,
IF(AND(U$6="Sab",SUM(P292:R292)&lt;9),SUM(P292:R292),
IF(OR(U$6="Mgg",U$6="Hon"),0)))))</f>
        <v>0</v>
      </c>
      <c r="T292" s="5">
        <f t="shared" ref="T292:T293" si="2481">IF(AND(OR(U$6="Sen",U$6="Sel",U$6="Rab",U$6="Kam",U$6="Jum"),SUM(P292:R292)&gt;=10),SUM(P292:R292)-10,
IF(AND(OR(U$6="Sen",U$6="Sel",U$6="Rab",U$6="Kam",U$6="Jum"),SUM(P292:R292)&lt;10),0,
IF(AND(U$6="Sab",SUM(P292:R292)&gt;=9),SUM(P292:R292)-9,
IF(AND(U$6="Sab",SUM(P292:R292)&lt;9),0,
IF(OR(U$6="Mgg",U$6="Hon"),SUM(P292:R292),0)))))</f>
        <v>0</v>
      </c>
      <c r="U292" s="5"/>
      <c r="V292" s="5">
        <f>LOOKUP(V$6,'Daily Absent'!$O$6:$AX$6,'Daily Absent'!$O292:$AX292)</f>
        <v>0</v>
      </c>
      <c r="W292" s="104">
        <f>VALUE('Time Sheet KN'!X292-'Time Sheet KN'!W292)*24</f>
        <v>0</v>
      </c>
      <c r="X292" s="104">
        <f>VALUE('Time Sheet KN'!Z292-'Time Sheet KN'!Y292)*24</f>
        <v>0</v>
      </c>
      <c r="Y292" s="104">
        <f>VALUE('Time Sheet KN'!AB292-'Time Sheet KN'!AA292)*24</f>
        <v>0</v>
      </c>
      <c r="Z292" s="105">
        <f t="shared" ref="Z292:Z293" si="2482">IF(AND(OR(AB$6="Sen",AB$6="Sel",AB$6="Rab",AB$6="Kam",AB$6="Jum"),SUM(W292:Y292)&gt;=10),10,
IF(AND(OR(AB$6="Sen",AB$6="Sel",AB$6="Rab",AB$6="Kam",AB$6="Jum"),SUM(W292:Y292)&lt;10),SUM(W292:Y292),
IF(AND(AB$6="Sab",SUM(W292:Y292)&gt;=9),9,
IF(AND(AB$6="Sab",SUM(W292:Y292)&lt;9),SUM(W292:Y292),
IF(OR(AB$6="Mgg",AB$6="Hon"),0)))))</f>
        <v>0</v>
      </c>
      <c r="AA292" s="5">
        <f t="shared" ref="AA292:AA293" si="2483">IF(AND(OR(AB$6="Sen",AB$6="Sel",AB$6="Rab",AB$6="Kam",AB$6="Jum"),SUM(W292:Y292)&gt;=10),SUM(W292:Y292)-10,
IF(AND(OR(AB$6="Sen",AB$6="Sel",AB$6="Rab",AB$6="Kam",AB$6="Jum"),SUM(W292:Y292)&lt;10),0,
IF(AND(AB$6="Sab",SUM(W292:Y292)&gt;=9),SUM(W292:Y292)-9,
IF(AND(AB$6="Sab",SUM(W292:Y292)&lt;9),0,
IF(OR(AB$6="Mgg",AB$6="Hon"),SUM(W292:Y292),0)))))</f>
        <v>0</v>
      </c>
      <c r="AB292" s="5"/>
      <c r="AC292" s="5">
        <f>LOOKUP(AC$6,'Daily Absent'!$O$6:$AX$6,'Daily Absent'!$O292:$AX292)</f>
        <v>0</v>
      </c>
      <c r="AD292" s="104">
        <f>VALUE('Time Sheet KN'!AE292-'Time Sheet KN'!AD292)*24</f>
        <v>0</v>
      </c>
      <c r="AE292" s="104">
        <f>VALUE('Time Sheet KN'!AG292-'Time Sheet KN'!AF292)*24</f>
        <v>0</v>
      </c>
      <c r="AF292" s="104">
        <f>VALUE('Time Sheet KN'!AI292-'Time Sheet KN'!AH292)*24</f>
        <v>0</v>
      </c>
      <c r="AG292" s="105">
        <f t="shared" ref="AG292:AG293" si="2484">IF(AND(OR(AI$6="Sen",AI$6="Sel",AI$6="Rab",AI$6="Kam",AI$6="Jum"),SUM(AD292:AF292)&gt;=10),10,
IF(AND(OR(AI$6="Sen",AI$6="Sel",AI$6="Rab",AI$6="Kam",AI$6="Jum"),SUM(AD292:AF292)&lt;10),SUM(AD292:AF292),
IF(AND(AI$6="Sab",SUM(AD292:AF292)&gt;=9),9,
IF(AND(AI$6="Sab",SUM(AD292:AF292)&lt;9),SUM(AD292:AF292),
IF(OR(AI$6="Mgg",AI$6="Hon"),0)))))</f>
        <v>0</v>
      </c>
      <c r="AH292" s="5">
        <f t="shared" ref="AH292:AH293" si="2485">IF(AND(OR(AI$6="Sen",AI$6="Sel",AI$6="Rab",AI$6="Kam",AI$6="Jum"),SUM(AD292:AF292)&gt;=10),SUM(AD292:AF292)-10,
IF(AND(OR(AI$6="Sen",AI$6="Sel",AI$6="Rab",AI$6="Kam",AI$6="Jum"),SUM(AD292:AF292)&lt;10),0,
IF(AND(AI$6="Sab",SUM(AD292:AF292)&gt;=9),SUM(AD292:AF292)-9,
IF(AND(AI$6="Sab",SUM(AD292:AF292)&lt;9),0,
IF(OR(AI$6="Mgg",AI$6="Hon"),SUM(AD292:AF292),0)))))</f>
        <v>0</v>
      </c>
      <c r="AI292" s="5"/>
      <c r="AJ292" s="5">
        <f>LOOKUP(AJ$6,'Daily Absent'!$O$6:$AX$6,'Daily Absent'!$O292:$AX292)</f>
        <v>0</v>
      </c>
      <c r="AK292" s="104">
        <f>VALUE('Time Sheet KN'!AL292-'Time Sheet KN'!AK292)*24</f>
        <v>0</v>
      </c>
      <c r="AL292" s="104">
        <f>VALUE('Time Sheet KN'!AN292-'Time Sheet KN'!AM292)*24</f>
        <v>0</v>
      </c>
      <c r="AM292" s="104">
        <f>VALUE('Time Sheet KN'!AP292-'Time Sheet KN'!AO292)*24</f>
        <v>0</v>
      </c>
      <c r="AN292" s="105">
        <f t="shared" ref="AN292:AN293" si="2486">IF(AND(OR(AP$6="Sen",AP$6="Sel",AP$6="Rab",AP$6="Kam",AP$6="Jum"),SUM(AK292:AM292)&gt;=10),10,
IF(AND(OR(AP$6="Sen",AP$6="Sel",AP$6="Rab",AP$6="Kam",AP$6="Jum"),SUM(AK292:AM292)&lt;10),SUM(AK292:AM292),
IF(AND(AP$6="Sab",SUM(AK292:AM292)&gt;=9),9,
IF(AND(AP$6="Sab",SUM(AK292:AM292)&lt;9),SUM(AK292:AM292),
IF(OR(AP$6="Mgg",AP$6="Hon"),0)))))</f>
        <v>0</v>
      </c>
      <c r="AO292" s="5">
        <f t="shared" ref="AO292:AO293" si="2487">IF(AND(OR(AP$6="Sen",AP$6="Sel",AP$6="Rab",AP$6="Kam",AP$6="Jum"),SUM(AK292:AM292)&gt;=10),SUM(AK292:AM292)-10,
IF(AND(OR(AP$6="Sen",AP$6="Sel",AP$6="Rab",AP$6="Kam",AP$6="Jum"),SUM(AK292:AM292)&lt;10),0,
IF(AND(AP$6="Sab",SUM(AK292:AM292)&gt;=9),SUM(AK292:AM292)-9,
IF(AND(AP$6="Sab",SUM(AK292:AM292)&lt;9),0,
IF(OR(AP$6="Mgg",AP$6="Hon"),SUM(AK292:AM292),0)))))</f>
        <v>0</v>
      </c>
      <c r="AP292" s="5"/>
      <c r="AQ292" s="5">
        <f>LOOKUP(AQ$6,'Daily Absent'!$O$6:$AX$6,'Daily Absent'!$O292:$AX292)</f>
        <v>0</v>
      </c>
      <c r="AR292" s="104">
        <f>VALUE('Time Sheet KN'!AS292-'Time Sheet KN'!AR292)*24</f>
        <v>0</v>
      </c>
      <c r="AS292" s="104">
        <f>VALUE('Time Sheet KN'!AU292-'Time Sheet KN'!AT292)*24</f>
        <v>0</v>
      </c>
      <c r="AT292" s="104">
        <f>VALUE('Time Sheet KN'!AW292-'Time Sheet KN'!AV292)*24</f>
        <v>0</v>
      </c>
      <c r="AU292" s="105">
        <f t="shared" ref="AU292:AU293" si="2488">IF(AND(OR(AW$6="Sen",AW$6="Sel",AW$6="Rab",AW$6="Kam",AW$6="Jum"),SUM(AR292:AT292)&gt;=10),10,
IF(AND(OR(AW$6="Sen",AW$6="Sel",AW$6="Rab",AW$6="Kam",AW$6="Jum"),SUM(AR292:AT292)&lt;10),SUM(AR292:AT292),
IF(AND(AW$6="Sab",SUM(AR292:AT292)&gt;=9),9,
IF(AND(AW$6="Sab",SUM(AR292:AT292)&lt;9),SUM(AR292:AT292),
IF(OR(AW$6="Mgg",AW$6="Hon"),0)))))</f>
        <v>0</v>
      </c>
      <c r="AV292" s="5">
        <f t="shared" ref="AV292:AV293" si="2489">IF(AND(OR(AW$6="Sen",AW$6="Sel",AW$6="Rab",AW$6="Kam",AW$6="Jum"),SUM(AR292:AT292)&gt;=10),SUM(AR292:AT292)-10,
IF(AND(OR(AW$6="Sen",AW$6="Sel",AW$6="Rab",AW$6="Kam",AW$6="Jum"),SUM(AR292:AT292)&lt;10),0,
IF(AND(AW$6="Sab",SUM(AR292:AT292)&gt;=9),SUM(AR292:AT292)-9,
IF(AND(AW$6="Sab",SUM(AR292:AT292)&lt;9),0,
IF(OR(AW$6="Mgg",AW$6="Hon"),SUM(AR292:AT292),0)))))</f>
        <v>0</v>
      </c>
      <c r="AW292" s="5"/>
      <c r="AX292" s="5">
        <f>LOOKUP(AX$6,'Daily Absent'!$O$6:$AX$6,'Daily Absent'!$O292:$AX292)</f>
        <v>0</v>
      </c>
      <c r="AY292" s="104">
        <f>VALUE('Time Sheet KN'!AZ292-'Time Sheet KN'!AY292)*24</f>
        <v>0</v>
      </c>
      <c r="AZ292" s="104">
        <f>VALUE('Time Sheet KN'!BB292-'Time Sheet KN'!BA292)*24</f>
        <v>0</v>
      </c>
      <c r="BA292" s="104">
        <f>VALUE('Time Sheet KN'!BD292-'Time Sheet KN'!BC292)*24</f>
        <v>0</v>
      </c>
      <c r="BB292" s="105">
        <f t="shared" ref="BB292:BB293" si="2490">IF(AND(OR(BD$6="Sen",BD$6="Sel",BD$6="Rab",BD$6="Kam",BD$6="Jum"),SUM(AY292:BA292)&gt;=10),10,
IF(AND(OR(BD$6="Sen",BD$6="Sel",BD$6="Rab",BD$6="Kam",BD$6="Jum"),SUM(AY292:BA292)&lt;10),SUM(AY292:BA292),
IF(AND(BD$6="Sab",SUM(AY292:BA292)&gt;=9),9,
IF(AND(BD$6="Sab",SUM(AY292:BA292)&lt;9),SUM(AY292:BA292),
IF(OR(BD$6="Mgg",BD$6="Hon"),0)))))</f>
        <v>0</v>
      </c>
      <c r="BC292" s="5">
        <f t="shared" ref="BC292:BC293" si="2491">IF(AND(OR(BD$6="Sen",BD$6="Sel",BD$6="Rab",BD$6="Kam",BD$6="Jum"),SUM(AY292:BA292)&gt;=10),SUM(AY292:BA292)-10,
IF(AND(OR(BD$6="Sen",BD$6="Sel",BD$6="Rab",BD$6="Kam",BD$6="Jum"),SUM(AY292:BA292)&lt;10),0,
IF(AND(BD$6="Sab",SUM(AY292:BA292)&gt;=9),SUM(AY292:BA292)-9,
IF(AND(BD$6="Sab",SUM(AY292:BA292)&lt;9),0,
IF(OR(BD$6="Mgg",BD$6="Hon"),SUM(AY292:BA292),0)))))</f>
        <v>0</v>
      </c>
      <c r="BD292" s="5"/>
      <c r="BE292" s="5">
        <f>LOOKUP(BE$6,'Daily Absent'!$O$6:$AX$6,'Daily Absent'!$O292:$AX292)</f>
        <v>0</v>
      </c>
      <c r="BF292" s="104">
        <f>VALUE('Time Sheet KN'!BG292-'Time Sheet KN'!BF292)*24</f>
        <v>0</v>
      </c>
      <c r="BG292" s="104">
        <f>VALUE('Time Sheet KN'!BI292-'Time Sheet KN'!BH292)*24</f>
        <v>0</v>
      </c>
      <c r="BH292" s="104">
        <f>VALUE('Time Sheet KN'!BK292-'Time Sheet KN'!BJ292)*24</f>
        <v>0</v>
      </c>
      <c r="BI292" s="105">
        <f t="shared" ref="BI292:BI293" si="2492">IF(AND(OR(BK$6="Sen",BK$6="Sel",BK$6="Rab",BK$6="Kam",BK$6="Jum"),SUM(BF292:BH292)&gt;=10),10,
IF(AND(OR(BK$6="Sen",BK$6="Sel",BK$6="Rab",BK$6="Kam",BK$6="Jum"),SUM(BF292:BH292)&lt;10),SUM(BF292:BH292),
IF(AND(BK$6="Sab",SUM(BF292:BH292)&gt;=9),9,
IF(AND(BK$6="Sab",SUM(BF292:BH292)&lt;9),SUM(BF292:BH292),
IF(OR(BK$6="Mgg",BK$6="Hon"),0)))))</f>
        <v>0</v>
      </c>
      <c r="BJ292" s="5">
        <f t="shared" ref="BJ292:BJ293" si="2493">IF(AND(OR(BK$6="Sen",BK$6="Sel",BK$6="Rab",BK$6="Kam",BK$6="Jum"),SUM(BF292:BH292)&gt;=10),SUM(BF292:BH292)-10,
IF(AND(OR(BK$6="Sen",BK$6="Sel",BK$6="Rab",BK$6="Kam",BK$6="Jum"),SUM(BF292:BH292)&lt;10),0,
IF(AND(BK$6="Sab",SUM(BF292:BH292)&gt;=9),SUM(BF292:BH292)-9,
IF(AND(BK$6="Sab",SUM(BF292:BH292)&lt;9),0,
IF(OR(BK$6="Mgg",BK$6="Hon"),SUM(BF292:BH292),0)))))</f>
        <v>0</v>
      </c>
      <c r="BK292" s="5"/>
      <c r="BL292" s="5">
        <f>LOOKUP(BL$6,'Daily Absent'!$O$6:$AX$6,'Daily Absent'!$O292:$AX292)</f>
        <v>0</v>
      </c>
      <c r="BM292" s="104">
        <f>VALUE('Time Sheet KN'!BN292-'Time Sheet KN'!BM292)*24</f>
        <v>0</v>
      </c>
      <c r="BN292" s="104">
        <f>VALUE('Time Sheet KN'!BP292-'Time Sheet KN'!BO292)*24</f>
        <v>0</v>
      </c>
      <c r="BO292" s="104">
        <f>VALUE('Time Sheet KN'!BR292-'Time Sheet KN'!BQ292)*24</f>
        <v>0</v>
      </c>
      <c r="BP292" s="105">
        <f t="shared" ref="BP292:BP293" si="2494">IF(AND(OR(BR$6="Sen",BR$6="Sel",BR$6="Rab",BR$6="Kam",BR$6="Jum"),SUM(BM292:BO292)&gt;=10),10,
IF(AND(OR(BR$6="Sen",BR$6="Sel",BR$6="Rab",BR$6="Kam",BR$6="Jum"),SUM(BM292:BO292)&lt;10),SUM(BM292:BO292),
IF(AND(BR$6="Sab",SUM(BM292:BO292)&gt;=9),9,
IF(AND(BR$6="Sab",SUM(BM292:BO292)&lt;9),SUM(BM292:BO292),
IF(OR(BR$6="Mgg",BR$6="Hon"),0)))))</f>
        <v>0</v>
      </c>
      <c r="BQ292" s="5">
        <f t="shared" ref="BQ292:BQ293" si="2495">IF(AND(OR(BR$6="Sen",BR$6="Sel",BR$6="Rab",BR$6="Kam",BR$6="Jum"),SUM(BM292:BO292)&gt;=10),SUM(BM292:BO292)-10,
IF(AND(OR(BR$6="Sen",BR$6="Sel",BR$6="Rab",BR$6="Kam",BR$6="Jum"),SUM(BM292:BO292)&lt;10),0,
IF(AND(BR$6="Sab",SUM(BM292:BO292)&gt;=9),SUM(BM292:BO292)-9,
IF(AND(BR$6="Sab",SUM(BM292:BO292)&lt;9),0,
IF(OR(BR$6="Mgg",BR$6="Hon"),SUM(BM292:BO292),0)))))</f>
        <v>0</v>
      </c>
      <c r="BR292" s="5"/>
      <c r="BS292" s="5">
        <f>LOOKUP(BS$6,'Daily Absent'!$O$6:$AX$6,'Daily Absent'!$O292:$AX292)</f>
        <v>0</v>
      </c>
      <c r="BT292" s="104">
        <f>VALUE('Time Sheet KN'!BU292-'Time Sheet KN'!BT292)*24</f>
        <v>0</v>
      </c>
      <c r="BU292" s="104">
        <f>VALUE('Time Sheet KN'!BW292-'Time Sheet KN'!BV292)*24</f>
        <v>0</v>
      </c>
      <c r="BV292" s="104">
        <f>VALUE('Time Sheet KN'!BY292-'Time Sheet KN'!BX292)*24</f>
        <v>0</v>
      </c>
      <c r="BW292" s="105">
        <f t="shared" ref="BW292:BW293" si="2496">IF(AND(OR(BY$6="Sen",BY$6="Sel",BY$6="Rab",BY$6="Kam",BY$6="Jum"),SUM(BT292:BV292)&gt;=10),10,
IF(AND(OR(BY$6="Sen",BY$6="Sel",BY$6="Rab",BY$6="Kam",BY$6="Jum"),SUM(BT292:BV292)&lt;10),SUM(BT292:BV292),
IF(AND(BY$6="Sab",SUM(BT292:BV292)&gt;=9),9,
IF(AND(BY$6="Sab",SUM(BT292:BV292)&lt;9),SUM(BT292:BV292),
IF(OR(BY$6="Mgg",BY$6="Hon"),0)))))</f>
        <v>0</v>
      </c>
      <c r="BX292" s="5">
        <f t="shared" ref="BX292:BX293" si="2497">IF(AND(OR(BY$6="Sen",BY$6="Sel",BY$6="Rab",BY$6="Kam",BY$6="Jum"),SUM(BT292:BV292)&gt;=10),SUM(BT292:BV292)-10,
IF(AND(OR(BY$6="Sen",BY$6="Sel",BY$6="Rab",BY$6="Kam",BY$6="Jum"),SUM(BT292:BV292)&lt;10),0,
IF(AND(BY$6="Sab",SUM(BT292:BV292)&gt;=9),SUM(BT292:BV292)-9,
IF(AND(BY$6="Sab",SUM(BT292:BV292)&lt;9),0,
IF(OR(BY$6="Mgg",BY$6="Hon"),SUM(BT292:BV292),0)))))</f>
        <v>0</v>
      </c>
      <c r="BY292" s="5"/>
      <c r="BZ292" s="5">
        <f>LOOKUP(BZ$6,'Daily Absent'!$O$6:$AX$6,'Daily Absent'!$O292:$AX292)</f>
        <v>0</v>
      </c>
      <c r="CA292" s="104">
        <f>VALUE('Time Sheet KN'!CB292-'Time Sheet KN'!CA292)*24</f>
        <v>0</v>
      </c>
      <c r="CB292" s="104">
        <f>VALUE('Time Sheet KN'!CD292-'Time Sheet KN'!CC292)*24</f>
        <v>0</v>
      </c>
      <c r="CC292" s="104">
        <f>VALUE('Time Sheet KN'!CF292-'Time Sheet KN'!CE292)*24</f>
        <v>0</v>
      </c>
      <c r="CD292" s="105">
        <f t="shared" ref="CD292:CD293" si="2498">IF(AND(OR(CF$6="Sen",CF$6="Sel",CF$6="Rab",CF$6="Kam",CF$6="Jum"),SUM(CA292:CC292)&gt;=10),10,
IF(AND(OR(CF$6="Sen",CF$6="Sel",CF$6="Rab",CF$6="Kam",CF$6="Jum"),SUM(CA292:CC292)&lt;10),SUM(CA292:CC292),
IF(AND(CF$6="Sab",SUM(CA292:CC292)&gt;=9),9,
IF(AND(CF$6="Sab",SUM(CA292:CC292)&lt;9),SUM(CA292:CC292),
IF(OR(CF$6="Mgg",CF$6="Hon"),0)))))</f>
        <v>0</v>
      </c>
      <c r="CE292" s="5">
        <f t="shared" ref="CE292:CE293" si="2499">IF(AND(OR(CF$6="Sen",CF$6="Sel",CF$6="Rab",CF$6="Kam",CF$6="Jum"),SUM(CA292:CC292)&gt;=10),SUM(CA292:CC292)-10,
IF(AND(OR(CF$6="Sen",CF$6="Sel",CF$6="Rab",CF$6="Kam",CF$6="Jum"),SUM(CA292:CC292)&lt;10),0,
IF(AND(CF$6="Sab",SUM(CA292:CC292)&gt;=9),SUM(CA292:CC292)-9,
IF(AND(CF$6="Sab",SUM(CA292:CC292)&lt;9),0,
IF(OR(CF$6="Mgg",CF$6="Hon"),SUM(CA292:CC292),0)))))</f>
        <v>0</v>
      </c>
      <c r="CF292" s="5"/>
      <c r="CG292" s="5">
        <f>LOOKUP(CG$6,'Daily Absent'!$O$6:$AX$6,'Daily Absent'!$O292:$AX292)</f>
        <v>0</v>
      </c>
      <c r="CH292" s="104">
        <f>VALUE('Time Sheet KN'!CI292-'Time Sheet KN'!CH292)*24</f>
        <v>0</v>
      </c>
      <c r="CI292" s="104">
        <f>VALUE('Time Sheet KN'!CK292-'Time Sheet KN'!CJ292)*24</f>
        <v>0</v>
      </c>
      <c r="CJ292" s="104">
        <f>VALUE('Time Sheet KN'!CM292-'Time Sheet KN'!CL292)*24</f>
        <v>0</v>
      </c>
      <c r="CK292" s="105">
        <f t="shared" ref="CK292:CK293" si="2500">IF(AND(OR(CM$6="Sen",CM$6="Sel",CM$6="Rab",CM$6="Kam",CM$6="Jum"),SUM(CH292:CJ292)&gt;=10),10,
IF(AND(OR(CM$6="Sen",CM$6="Sel",CM$6="Rab",CM$6="Kam",CM$6="Jum"),SUM(CH292:CJ292)&lt;10),SUM(CH292:CJ292),
IF(AND(CM$6="Sab",SUM(CH292:CJ292)&gt;=9),9,
IF(AND(CM$6="Sab",SUM(CH292:CJ292)&lt;9),SUM(CH292:CJ292),
IF(OR(CM$6="Mgg",CM$6="Hon"),0)))))</f>
        <v>0</v>
      </c>
      <c r="CL292" s="5">
        <f t="shared" ref="CL292:CL293" si="2501">IF(AND(OR(CM$6="Sen",CM$6="Sel",CM$6="Rab",CM$6="Kam",CM$6="Jum"),SUM(CH292:CJ292)&gt;=10),SUM(CH292:CJ292)-10,
IF(AND(OR(CM$6="Sen",CM$6="Sel",CM$6="Rab",CM$6="Kam",CM$6="Jum"),SUM(CH292:CJ292)&lt;10),0,
IF(AND(CM$6="Sab",SUM(CH292:CJ292)&gt;=9),SUM(CH292:CJ292)-9,
IF(AND(CM$6="Sab",SUM(CH292:CJ292)&lt;9),0,
IF(OR(CM$6="Mgg",CM$6="Hon"),SUM(CH292:CJ292),0)))))</f>
        <v>0</v>
      </c>
      <c r="CM292" s="5"/>
      <c r="CN292" s="5">
        <f>LOOKUP(CN$6,'Daily Absent'!$O$6:$AX$6,'Daily Absent'!$O292:$AX292)</f>
        <v>0</v>
      </c>
      <c r="CO292" s="104">
        <f>VALUE('Time Sheet KN'!CP292-'Time Sheet KN'!CO292)*24</f>
        <v>0</v>
      </c>
      <c r="CP292" s="104">
        <f>VALUE('Time Sheet KN'!CR292-'Time Sheet KN'!CQ292)*24</f>
        <v>0</v>
      </c>
      <c r="CQ292" s="104">
        <f>VALUE('Time Sheet KN'!CT292-'Time Sheet KN'!CS292)*24</f>
        <v>0</v>
      </c>
      <c r="CR292" s="105">
        <f t="shared" ref="CR292:CR293" si="2502">IF(AND(OR(CT$6="Sen",CT$6="Sel",CT$6="Rab",CT$6="Kam",CT$6="Jum"),SUM(CO292:CQ292)&gt;=10),10,
IF(AND(OR(CT$6="Sen",CT$6="Sel",CT$6="Rab",CT$6="Kam",CT$6="Jum"),SUM(CO292:CQ292)&lt;10),SUM(CO292:CQ292),
IF(AND(CT$6="Sab",SUM(CO292:CQ292)&gt;=9),9,
IF(AND(CT$6="Sab",SUM(CO292:CQ292)&lt;9),SUM(CO292:CQ292),
IF(OR(CT$6="Mgg",CT$6="Hon"),0)))))</f>
        <v>0</v>
      </c>
      <c r="CS292" s="5">
        <f t="shared" ref="CS292:CS293" si="2503">IF(AND(OR(CT$6="Sen",CT$6="Sel",CT$6="Rab",CT$6="Kam",CT$6="Jum"),SUM(CO292:CQ292)&gt;=10),SUM(CO292:CQ292)-10,
IF(AND(OR(CT$6="Sen",CT$6="Sel",CT$6="Rab",CT$6="Kam",CT$6="Jum"),SUM(CO292:CQ292)&lt;10),0,
IF(AND(CT$6="Sab",SUM(CO292:CQ292)&gt;=9),SUM(CO292:CQ292)-9,
IF(AND(CT$6="Sab",SUM(CO292:CQ292)&lt;9),0,
IF(OR(CT$6="Mgg",CT$6="Hon"),SUM(CO292:CQ292),0)))))</f>
        <v>0</v>
      </c>
      <c r="CT292" s="5"/>
      <c r="CU292" s="5">
        <f>LOOKUP(CU$6,'Daily Absent'!$O$6:$AX$6,'Daily Absent'!$O292:$AX292)</f>
        <v>0</v>
      </c>
      <c r="CV292" s="104">
        <f>VALUE('Time Sheet KN'!CW292-'Time Sheet KN'!CV292)*24</f>
        <v>0</v>
      </c>
      <c r="CW292" s="104">
        <f>VALUE('Time Sheet KN'!CY292-'Time Sheet KN'!CX292)*24</f>
        <v>0</v>
      </c>
      <c r="CX292" s="104">
        <f>VALUE('Time Sheet KN'!DA292-'Time Sheet KN'!CZ292)*24</f>
        <v>0</v>
      </c>
      <c r="CY292" s="105">
        <f t="shared" ref="CY292:CY293" si="2504">IF(AND(OR(DA$6="Sen",DA$6="Sel",DA$6="Rab",DA$6="Kam",DA$6="Jum"),SUM(CV292:CX292)&gt;=10),10,
IF(AND(OR(DA$6="Sen",DA$6="Sel",DA$6="Rab",DA$6="Kam",DA$6="Jum"),SUM(CV292:CX292)&lt;10),SUM(CV292:CX292),
IF(AND(DA$6="Sab",SUM(CV292:CX292)&gt;=9),9,
IF(AND(DA$6="Sab",SUM(CV292:CX292)&lt;9),SUM(CV292:CX292),
IF(OR(DA$6="Mgg",DA$6="Hon"),0)))))</f>
        <v>0</v>
      </c>
      <c r="CZ292" s="5">
        <f t="shared" ref="CZ292:CZ293" si="2505">IF(AND(OR(DA$6="Sen",DA$6="Sel",DA$6="Rab",DA$6="Kam",DA$6="Jum"),SUM(CV292:CX292)&gt;=10),SUM(CV292:CX292)-10,
IF(AND(OR(DA$6="Sen",DA$6="Sel",DA$6="Rab",DA$6="Kam",DA$6="Jum"),SUM(CV292:CX292)&lt;10),0,
IF(AND(DA$6="Sab",SUM(CV292:CX292)&gt;=9),SUM(CV292:CX292)-9,
IF(AND(DA$6="Sab",SUM(CV292:CX292)&lt;9),0,
IF(OR(DA$6="Mgg",DA$6="Hon"),SUM(CV292:CX292),0)))))</f>
        <v>0</v>
      </c>
      <c r="DA292" s="5"/>
      <c r="DB292" s="5">
        <f>LOOKUP(DB$6,'Daily Absent'!$O$6:$AX$6,'Daily Absent'!$O292:$AX292)</f>
        <v>0</v>
      </c>
      <c r="DC292" s="104">
        <f>VALUE('Time Sheet KN'!DD292-'Time Sheet KN'!DC292)*24</f>
        <v>0</v>
      </c>
      <c r="DD292" s="104">
        <f>VALUE('Time Sheet KN'!DF292-'Time Sheet KN'!DE292)*24</f>
        <v>0</v>
      </c>
      <c r="DE292" s="104">
        <f>VALUE('Time Sheet KN'!DH292-'Time Sheet KN'!DG292)*24</f>
        <v>0</v>
      </c>
      <c r="DF292" s="105">
        <f t="shared" ref="DF292:DF293" si="2506">IF(AND(OR(DH$6="Sen",DH$6="Sel",DH$6="Rab",DH$6="Kam",DH$6="Jum"),SUM(DC292:DE292)&gt;=10),10,
IF(AND(OR(DH$6="Sen",DH$6="Sel",DH$6="Rab",DH$6="Kam",DH$6="Jum"),SUM(DC292:DE292)&lt;10),SUM(DC292:DE292),
IF(AND(DH$6="Sab",SUM(DC292:DE292)&gt;=9),9,
IF(AND(DH$6="Sab",SUM(DC292:DE292)&lt;9),SUM(DC292:DE292),
IF(OR(DH$6="Mgg",DH$6="Hon"),0)))))</f>
        <v>0</v>
      </c>
      <c r="DG292" s="5">
        <f t="shared" ref="DG292:DG293" si="2507">IF(AND(OR(DH$6="Sen",DH$6="Sel",DH$6="Rab",DH$6="Kam",DH$6="Jum"),SUM(DC292:DE292)&gt;=10),SUM(DC292:DE292)-10,
IF(AND(OR(DH$6="Sen",DH$6="Sel",DH$6="Rab",DH$6="Kam",DH$6="Jum"),SUM(DC292:DE292)&lt;10),0,
IF(AND(DH$6="Sab",SUM(DC292:DE292)&gt;=9),SUM(DC292:DE292)-9,
IF(AND(DH$6="Sab",SUM(DC292:DE292)&lt;9),0,
IF(OR(DH$6="Mgg",DH$6="Hon"),SUM(DC292:DE292),0)))))</f>
        <v>0</v>
      </c>
      <c r="DH292" s="5"/>
      <c r="DI292" s="5">
        <f>LOOKUP(DI$6,'Daily Absent'!$O$6:$AX$6,'Daily Absent'!$O292:$AX292)</f>
        <v>0</v>
      </c>
      <c r="DJ292" s="104">
        <f>VALUE('Time Sheet KN'!DK292-'Time Sheet KN'!DJ292)*24</f>
        <v>0</v>
      </c>
      <c r="DK292" s="104">
        <f>VALUE('Time Sheet KN'!DM292-'Time Sheet KN'!DL292)*24</f>
        <v>0</v>
      </c>
      <c r="DL292" s="104">
        <f>VALUE('Time Sheet KN'!DO292-'Time Sheet KN'!DN292)*24</f>
        <v>0</v>
      </c>
      <c r="DM292" s="105">
        <f t="shared" ref="DM292:DM293" si="2508">IF(AND(OR(DO$6="Sen",DO$6="Sel",DO$6="Rab",DO$6="Kam",DO$6="Jum"),SUM(DJ292:DL292)&gt;=10),10,
IF(AND(OR(DO$6="Sen",DO$6="Sel",DO$6="Rab",DO$6="Kam",DO$6="Jum"),SUM(DJ292:DL292)&lt;10),SUM(DJ292:DL292),
IF(AND(DO$6="Sab",SUM(DJ292:DL292)&gt;=9),9,
IF(AND(DO$6="Sab",SUM(DJ292:DL292)&lt;9),SUM(DJ292:DL292),
IF(OR(DO$6="Mgg",DO$6="Hon"),0)))))</f>
        <v>0</v>
      </c>
      <c r="DN292" s="5">
        <f t="shared" ref="DN292:DN293" si="2509">IF(AND(OR(DO$6="Sen",DO$6="Sel",DO$6="Rab",DO$6="Kam",DO$6="Jum"),SUM(DJ292:DL292)&gt;=10),SUM(DJ292:DL292)-10,
IF(AND(OR(DO$6="Sen",DO$6="Sel",DO$6="Rab",DO$6="Kam",DO$6="Jum"),SUM(DJ292:DL292)&lt;10),0,
IF(AND(DO$6="Sab",SUM(DJ292:DL292)&gt;=9),SUM(DJ292:DL292)-9,
IF(AND(DO$6="Sab",SUM(DJ292:DL292)&lt;9),0,
IF(OR(DO$6="Mgg",DO$6="Hon"),SUM(DJ292:DL292),0)))))</f>
        <v>0</v>
      </c>
      <c r="DO292" s="5"/>
      <c r="DP292" s="5">
        <f>LOOKUP(DP$6,'Daily Absent'!$O$6:$AX$6,'Daily Absent'!$O292:$AX292)</f>
        <v>0</v>
      </c>
      <c r="DQ292" s="104">
        <f>VALUE('Time Sheet KN'!DR292-'Time Sheet KN'!DQ292)*24</f>
        <v>0</v>
      </c>
      <c r="DR292" s="104">
        <f>VALUE('Time Sheet KN'!DT292-'Time Sheet KN'!DS292)*24</f>
        <v>0</v>
      </c>
      <c r="DS292" s="104">
        <f>VALUE('Time Sheet KN'!DV292-'Time Sheet KN'!DU292)*24</f>
        <v>0</v>
      </c>
      <c r="DT292" s="105">
        <f t="shared" ref="DT292:DT293" si="2510">IF(AND(OR(DV$6="Sen",DV$6="Sel",DV$6="Rab",DV$6="Kam",DV$6="Jum"),SUM(DQ292:DS292)&gt;=10),10,
IF(AND(OR(DV$6="Sen",DV$6="Sel",DV$6="Rab",DV$6="Kam",DV$6="Jum"),SUM(DQ292:DS292)&lt;10),SUM(DQ292:DS292),
IF(AND(DV$6="Sab",SUM(DQ292:DS292)&gt;=9),9,
IF(AND(DV$6="Sab",SUM(DQ292:DS292)&lt;9),SUM(DQ292:DS292),
IF(OR(DV$6="Mgg",DV$6="Hon"),0)))))</f>
        <v>0</v>
      </c>
      <c r="DU292" s="5">
        <f t="shared" ref="DU292:DU293" si="2511">IF(AND(OR(DV$6="Sen",DV$6="Sel",DV$6="Rab",DV$6="Kam",DV$6="Jum"),SUM(DQ292:DS292)&gt;=10),SUM(DQ292:DS292)-10,
IF(AND(OR(DV$6="Sen",DV$6="Sel",DV$6="Rab",DV$6="Kam",DV$6="Jum"),SUM(DQ292:DS292)&lt;10),0,
IF(AND(DV$6="Sab",SUM(DQ292:DS292)&gt;=9),SUM(DQ292:DS292)-9,
IF(AND(DV$6="Sab",SUM(DQ292:DS292)&lt;9),0,
IF(OR(DV$6="Mgg",DV$6="Hon"),SUM(DQ292:DS292),0)))))</f>
        <v>0</v>
      </c>
      <c r="DV292" s="5"/>
      <c r="DW292" s="5">
        <f>LOOKUP(DW$6,'Daily Absent'!$O$6:$AX$6,'Daily Absent'!$O292:$AX292)</f>
        <v>0</v>
      </c>
      <c r="DX292" s="104">
        <f>VALUE('Time Sheet KN'!DY292-'Time Sheet KN'!DX292)*24</f>
        <v>0</v>
      </c>
      <c r="DY292" s="104">
        <f>VALUE('Time Sheet KN'!EA292-'Time Sheet KN'!DZ292)*24</f>
        <v>0</v>
      </c>
      <c r="DZ292" s="104">
        <f>VALUE('Time Sheet KN'!EC292-'Time Sheet KN'!EB292)*24</f>
        <v>0</v>
      </c>
      <c r="EA292" s="105">
        <f t="shared" ref="EA292:EA293" si="2512">IF(AND(OR(EC$6="Sen",EC$6="Sel",EC$6="Rab",EC$6="Kam",EC$6="Jum"),SUM(DX292:DZ292)&gt;=10),10,
IF(AND(OR(EC$6="Sen",EC$6="Sel",EC$6="Rab",EC$6="Kam",EC$6="Jum"),SUM(DX292:DZ292)&lt;10),SUM(DX292:DZ292),
IF(AND(EC$6="Sab",SUM(DX292:DZ292)&gt;=9),9,
IF(AND(EC$6="Sab",SUM(DX292:DZ292)&lt;9),SUM(DX292:DZ292),
IF(OR(EC$6="Mgg",EC$6="Hon"),0)))))</f>
        <v>0</v>
      </c>
      <c r="EB292" s="5">
        <f t="shared" ref="EB292:EB293" si="2513">IF(AND(OR(EC$6="Sen",EC$6="Sel",EC$6="Rab",EC$6="Kam",EC$6="Jum"),SUM(DX292:DZ292)&gt;=10),SUM(DX292:DZ292)-10,
IF(AND(OR(EC$6="Sen",EC$6="Sel",EC$6="Rab",EC$6="Kam",EC$6="Jum"),SUM(DX292:DZ292)&lt;10),0,
IF(AND(EC$6="Sab",SUM(DX292:DZ292)&gt;=9),SUM(DX292:DZ292)-9,
IF(AND(EC$6="Sab",SUM(DX292:DZ292)&lt;9),0,
IF(OR(EC$6="Mgg",EC$6="Hon"),SUM(DX292:DZ292),0)))))</f>
        <v>0</v>
      </c>
      <c r="EC292" s="5"/>
      <c r="ED292" s="5">
        <f>LOOKUP(ED$6,'Daily Absent'!$O$6:$AX$6,'Daily Absent'!$O292:$AX292)</f>
        <v>0</v>
      </c>
      <c r="EE292" s="104">
        <f>VALUE('Time Sheet KN'!EF292-'Time Sheet KN'!EE292)*24</f>
        <v>0</v>
      </c>
      <c r="EF292" s="104">
        <f>VALUE('Time Sheet KN'!EH292-'Time Sheet KN'!EG292)*24</f>
        <v>0</v>
      </c>
      <c r="EG292" s="104">
        <f>VALUE('Time Sheet KN'!EJ292-'Time Sheet KN'!EI292)*24</f>
        <v>0</v>
      </c>
      <c r="EH292" s="105">
        <f t="shared" ref="EH292:EH293" si="2514">IF(AND(OR(EJ$6="Sen",EJ$6="Sel",EJ$6="Rab",EJ$6="Kam",EJ$6="Jum"),SUM(EE292:EG292)&gt;=10),10,
IF(AND(OR(EJ$6="Sen",EJ$6="Sel",EJ$6="Rab",EJ$6="Kam",EJ$6="Jum"),SUM(EE292:EG292)&lt;10),SUM(EE292:EG292),
IF(AND(EJ$6="Sab",SUM(EE292:EG292)&gt;=9),9,
IF(AND(EJ$6="Sab",SUM(EE292:EG292)&lt;9),SUM(EE292:EG292),
IF(OR(EJ$6="Mgg",EJ$6="Hon"),0)))))</f>
        <v>0</v>
      </c>
      <c r="EI292" s="5">
        <f t="shared" ref="EI292:EI293" si="2515">IF(AND(OR(EJ$6="Sen",EJ$6="Sel",EJ$6="Rab",EJ$6="Kam",EJ$6="Jum"),SUM(EE292:EG292)&gt;=10),SUM(EE292:EG292)-10,
IF(AND(OR(EJ$6="Sen",EJ$6="Sel",EJ$6="Rab",EJ$6="Kam",EJ$6="Jum"),SUM(EE292:EG292)&lt;10),0,
IF(AND(EJ$6="Sab",SUM(EE292:EG292)&gt;=9),SUM(EE292:EG292)-9,
IF(AND(EJ$6="Sab",SUM(EE292:EG292)&lt;9),0,
IF(OR(EJ$6="Mgg",EJ$6="Hon"),SUM(EE292:EG292),0)))))</f>
        <v>0</v>
      </c>
      <c r="EJ292" s="5"/>
      <c r="EK292" s="5">
        <f>LOOKUP(EK$6,'Daily Absent'!$O$6:$AX$6,'Daily Absent'!$O292:$AX292)</f>
        <v>0</v>
      </c>
      <c r="EL292" s="104">
        <f>VALUE('Time Sheet KN'!EM292-'Time Sheet KN'!EL292)*24</f>
        <v>0</v>
      </c>
      <c r="EM292" s="104">
        <f>VALUE('Time Sheet KN'!EO292-'Time Sheet KN'!EN292)*24</f>
        <v>0</v>
      </c>
      <c r="EN292" s="104">
        <f>VALUE('Time Sheet KN'!EQ292-'Time Sheet KN'!EP292)*24</f>
        <v>0</v>
      </c>
      <c r="EO292" s="105">
        <f t="shared" ref="EO292:EO293" si="2516">IF(AND(OR(EQ$6="Sen",EQ$6="Sel",EQ$6="Rab",EQ$6="Kam",EQ$6="Jum"),SUM(EL292:EN292)&gt;=10),10,
IF(AND(OR(EQ$6="Sen",EQ$6="Sel",EQ$6="Rab",EQ$6="Kam",EQ$6="Jum"),SUM(EL292:EN292)&lt;10),SUM(EL292:EN292),
IF(AND(EQ$6="Sab",SUM(EL292:EN292)&gt;=9),9,
IF(AND(EQ$6="Sab",SUM(EL292:EN292)&lt;9),SUM(EL292:EN292),
IF(OR(EQ$6="Mgg",EQ$6="Hon"),0)))))</f>
        <v>0</v>
      </c>
      <c r="EP292" s="5">
        <f t="shared" ref="EP292:EP293" si="2517">IF(AND(OR(EQ$6="Sen",EQ$6="Sel",EQ$6="Rab",EQ$6="Kam",EQ$6="Jum"),SUM(EL292:EN292)&gt;=10),SUM(EL292:EN292)-10,
IF(AND(OR(EQ$6="Sen",EQ$6="Sel",EQ$6="Rab",EQ$6="Kam",EQ$6="Jum"),SUM(EL292:EN292)&lt;10),0,
IF(AND(EQ$6="Sab",SUM(EL292:EN292)&gt;=9),SUM(EL292:EN292)-9,
IF(AND(EQ$6="Sab",SUM(EL292:EN292)&lt;9),0,
IF(OR(EQ$6="Mgg",EQ$6="Hon"),SUM(EL292:EN292),0)))))</f>
        <v>0</v>
      </c>
      <c r="EQ292" s="5"/>
      <c r="ER292" s="5">
        <f>LOOKUP(ER$6,'Daily Absent'!$O$6:$AX$6,'Daily Absent'!$O292:$AX292)</f>
        <v>0</v>
      </c>
      <c r="ES292" s="104">
        <f>VALUE('Time Sheet KN'!ET292-'Time Sheet KN'!ES292)*24</f>
        <v>0</v>
      </c>
      <c r="ET292" s="104">
        <f>VALUE('Time Sheet KN'!EV292-'Time Sheet KN'!EU292)*24</f>
        <v>0</v>
      </c>
      <c r="EU292" s="104">
        <f>VALUE('Time Sheet KN'!EX292-'Time Sheet KN'!EW292)*24</f>
        <v>0</v>
      </c>
      <c r="EV292" s="105">
        <f t="shared" ref="EV292:EV293" si="2518">IF(AND(OR(EX$6="Sen",EX$6="Sel",EX$6="Rab",EX$6="Kam",EX$6="Jum"),SUM(ES292:EU292)&gt;=10),10,
IF(AND(OR(EX$6="Sen",EX$6="Sel",EX$6="Rab",EX$6="Kam",EX$6="Jum"),SUM(ES292:EU292)&lt;10),SUM(ES292:EU292),
IF(AND(EX$6="Sab",SUM(ES292:EU292)&gt;=9),9,
IF(AND(EX$6="Sab",SUM(ES292:EU292)&lt;9),SUM(ES292:EU292),
IF(OR(EX$6="Mgg",EX$6="Hon"),0)))))</f>
        <v>0</v>
      </c>
      <c r="EW292" s="5">
        <f t="shared" ref="EW292:EW293" si="2519">IF(AND(OR(EX$6="Sen",EX$6="Sel",EX$6="Rab",EX$6="Kam",EX$6="Jum"),SUM(ES292:EU292)&gt;=10),SUM(ES292:EU292)-10,
IF(AND(OR(EX$6="Sen",EX$6="Sel",EX$6="Rab",EX$6="Kam",EX$6="Jum"),SUM(ES292:EU292)&lt;10),0,
IF(AND(EX$6="Sab",SUM(ES292:EU292)&gt;=9),SUM(ES292:EU292)-9,
IF(AND(EX$6="Sab",SUM(ES292:EU292)&lt;9),0,
IF(OR(EX$6="Mgg",EX$6="Hon"),SUM(ES292:EU292),0)))))</f>
        <v>0</v>
      </c>
      <c r="EX292" s="5"/>
      <c r="EY292" s="5">
        <f>LOOKUP(EY$6,'Daily Absent'!$O$6:$AX$6,'Daily Absent'!$O292:$AX292)</f>
        <v>0</v>
      </c>
      <c r="EZ292" s="104">
        <f>VALUE('Time Sheet KN'!FA292-'Time Sheet KN'!EZ292)*24</f>
        <v>0</v>
      </c>
      <c r="FA292" s="104">
        <f>VALUE('Time Sheet KN'!FC292-'Time Sheet KN'!FB292)*24</f>
        <v>0</v>
      </c>
      <c r="FB292" s="104">
        <f>VALUE('Time Sheet KN'!FE292-'Time Sheet KN'!FD292)*24</f>
        <v>0</v>
      </c>
      <c r="FC292" s="105">
        <f t="shared" ref="FC292:FC293" si="2520">IF(AND(OR(FE$6="Sen",FE$6="Sel",FE$6="Rab",FE$6="Kam",FE$6="Jum"),SUM(EZ292:FB292)&gt;=10),10,
IF(AND(OR(FE$6="Sen",FE$6="Sel",FE$6="Rab",FE$6="Kam",FE$6="Jum"),SUM(EZ292:FB292)&lt;10),SUM(EZ292:FB292),
IF(AND(FE$6="Sab",SUM(EZ292:FB292)&gt;=9),9,
IF(AND(FE$6="Sab",SUM(EZ292:FB292)&lt;9),SUM(EZ292:FB292),
IF(OR(FE$6="Mgg",FE$6="Hon"),0)))))</f>
        <v>0</v>
      </c>
      <c r="FD292" s="5">
        <f t="shared" ref="FD292:FD293" si="2521">IF(AND(OR(FE$6="Sen",FE$6="Sel",FE$6="Rab",FE$6="Kam",FE$6="Jum"),SUM(EZ292:FB292)&gt;=10),SUM(EZ292:FB292)-10,
IF(AND(OR(FE$6="Sen",FE$6="Sel",FE$6="Rab",FE$6="Kam",FE$6="Jum"),SUM(EZ292:FB292)&lt;10),0,
IF(AND(FE$6="Sab",SUM(EZ292:FB292)&gt;=9),SUM(EZ292:FB292)-9,
IF(AND(FE$6="Sab",SUM(EZ292:FB292)&lt;9),0,
IF(OR(FE$6="Mgg",FE$6="Hon"),SUM(EZ292:FB292),0)))))</f>
        <v>0</v>
      </c>
      <c r="FE292" s="5"/>
      <c r="FF292" s="5">
        <f>LOOKUP(FF$6,'Daily Absent'!$O$6:$AX$6,'Daily Absent'!$O292:$AX292)</f>
        <v>1</v>
      </c>
      <c r="FG292" s="104">
        <f>VALUE('Time Sheet KN'!FH292-'Time Sheet KN'!FG292)*24</f>
        <v>0</v>
      </c>
      <c r="FH292" s="104">
        <f>VALUE('Time Sheet KN'!FJ292-'Time Sheet KN'!FI292)*24</f>
        <v>0</v>
      </c>
      <c r="FI292" s="104">
        <f>VALUE('Time Sheet KN'!FL292-'Time Sheet KN'!FK292)*24</f>
        <v>0</v>
      </c>
      <c r="FJ292" s="105">
        <f t="shared" ref="FJ292:FJ293" si="2522">IF(AND(OR(FL$6="Sen",FL$6="Sel",FL$6="Rab",FL$6="Kam",FL$6="Jum"),SUM(FG292:FI292)&gt;=10),10,
IF(AND(OR(FL$6="Sen",FL$6="Sel",FL$6="Rab",FL$6="Kam",FL$6="Jum"),SUM(FG292:FI292)&lt;10),SUM(FG292:FI292),
IF(AND(FL$6="Sab",SUM(FG292:FI292)&gt;=9),9,
IF(AND(FL$6="Sab",SUM(FG292:FI292)&lt;9),SUM(FG292:FI292),
IF(OR(FL$6="Mgg",FL$6="Hon"),0)))))</f>
        <v>0</v>
      </c>
      <c r="FK292" s="5">
        <f t="shared" ref="FK292:FK293" si="2523">IF(AND(OR(FL$6="Sen",FL$6="Sel",FL$6="Rab",FL$6="Kam",FL$6="Jum"),SUM(FG292:FI292)&gt;=10),SUM(FG292:FI292)-10,
IF(AND(OR(FL$6="Sen",FL$6="Sel",FL$6="Rab",FL$6="Kam",FL$6="Jum"),SUM(FG292:FI292)&lt;10),0,
IF(AND(FL$6="Sab",SUM(FG292:FI292)&gt;=9),SUM(FG292:FI292)-9,
IF(AND(FL$6="Sab",SUM(FG292:FI292)&lt;9),0,
IF(OR(FL$6="Mgg",FL$6="Hon"),SUM(FG292:FI292),0)))))</f>
        <v>0</v>
      </c>
      <c r="FL292" s="5"/>
      <c r="FM292" s="5">
        <f>LOOKUP(FM$6,'Daily Absent'!$O$6:$AX$6,'Daily Absent'!$O292:$AX292)</f>
        <v>0</v>
      </c>
      <c r="FN292" s="104">
        <f>VALUE('Time Sheet KN'!FO292-'Time Sheet KN'!FN292)*24</f>
        <v>0</v>
      </c>
      <c r="FO292" s="104">
        <f>VALUE('Time Sheet KN'!FQ292-'Time Sheet KN'!FP292)*24</f>
        <v>0</v>
      </c>
      <c r="FP292" s="104">
        <f>VALUE('Time Sheet KN'!FS292-'Time Sheet KN'!FR292)*24</f>
        <v>0</v>
      </c>
      <c r="FQ292" s="105">
        <f t="shared" ref="FQ292:FQ293" si="2524">IF(AND(OR(FS$6="Sen",FS$6="Sel",FS$6="Rab",FS$6="Kam",FS$6="Jum"),SUM(FN292:FP292)&gt;=10),10,
IF(AND(OR(FS$6="Sen",FS$6="Sel",FS$6="Rab",FS$6="Kam",FS$6="Jum"),SUM(FN292:FP292)&lt;10),SUM(FN292:FP292),
IF(AND(FS$6="Sab",SUM(FN292:FP292)&gt;=9),9,
IF(AND(FS$6="Sab",SUM(FN292:FP292)&lt;9),SUM(FN292:FP292),
IF(OR(FS$6="Mgg",FS$6="Hon"),0)))))</f>
        <v>0</v>
      </c>
      <c r="FR292" s="5">
        <f t="shared" ref="FR292:FR293" si="2525">IF(AND(OR(FS$6="Sen",FS$6="Sel",FS$6="Rab",FS$6="Kam",FS$6="Jum"),SUM(FN292:FP292)&gt;=10),SUM(FN292:FP292)-10,
IF(AND(OR(FS$6="Sen",FS$6="Sel",FS$6="Rab",FS$6="Kam",FS$6="Jum"),SUM(FN292:FP292)&lt;10),0,
IF(AND(FS$6="Sab",SUM(FN292:FP292)&gt;=9),SUM(FN292:FP292)-9,
IF(AND(FS$6="Sab",SUM(FN292:FP292)&lt;9),0,
IF(OR(FS$6="Mgg",FS$6="Hon"),SUM(FN292:FP292),0)))))</f>
        <v>0</v>
      </c>
      <c r="FS292" s="5"/>
      <c r="FT292" s="5">
        <f>LOOKUP(FT$6,'Daily Absent'!$O$6:$AX$6,'Daily Absent'!$O292:$AX292)</f>
        <v>0</v>
      </c>
      <c r="FU292" s="104">
        <f>VALUE('Time Sheet KN'!FV292-'Time Sheet KN'!FU292)*24</f>
        <v>0</v>
      </c>
      <c r="FV292" s="104">
        <f>VALUE('Time Sheet KN'!FX292-'Time Sheet KN'!FW292)*24</f>
        <v>0</v>
      </c>
      <c r="FW292" s="104">
        <f>VALUE('Time Sheet KN'!FZ292-'Time Sheet KN'!FY292)*24</f>
        <v>0</v>
      </c>
      <c r="FX292" s="105">
        <f t="shared" ref="FX292:FX293" si="2526">IF(AND(OR(FZ$6="Sen",FZ$6="Sel",FZ$6="Rab",FZ$6="Kam",FZ$6="Jum"),SUM(FU292:FW292)&gt;=10),10,
IF(AND(OR(FZ$6="Sen",FZ$6="Sel",FZ$6="Rab",FZ$6="Kam",FZ$6="Jum"),SUM(FU292:FW292)&lt;10),SUM(FU292:FW292),
IF(AND(FZ$6="Sab",SUM(FU292:FW292)&gt;=9),9,
IF(AND(FZ$6="Sab",SUM(FU292:FW292)&lt;9),SUM(FU292:FW292),
IF(OR(FZ$6="Mgg",FZ$6="Hon"),0)))))</f>
        <v>0</v>
      </c>
      <c r="FY292" s="5">
        <f t="shared" ref="FY292:FY293" si="2527">IF(AND(OR(FZ$6="Sen",FZ$6="Sel",FZ$6="Rab",FZ$6="Kam",FZ$6="Jum"),SUM(FU292:FW292)&gt;=10),SUM(FU292:FW292)-10,
IF(AND(OR(FZ$6="Sen",FZ$6="Sel",FZ$6="Rab",FZ$6="Kam",FZ$6="Jum"),SUM(FU292:FW292)&lt;10),0,
IF(AND(FZ$6="Sab",SUM(FU292:FW292)&gt;=9),SUM(FU292:FW292)-9,
IF(AND(FZ$6="Sab",SUM(FU292:FW292)&lt;9),0,
IF(OR(FZ$6="Mgg",FZ$6="Hon"),SUM(FU292:FW292),0)))))</f>
        <v>0</v>
      </c>
      <c r="FZ292" s="5"/>
      <c r="GA292" s="5">
        <f>LOOKUP(GA$6,'Daily Absent'!$O$6:$AX$6,'Daily Absent'!$O292:$AX292)</f>
        <v>0</v>
      </c>
      <c r="GB292" s="104">
        <f>VALUE('Time Sheet KN'!GC292-'Time Sheet KN'!GB292)*24</f>
        <v>0</v>
      </c>
      <c r="GC292" s="104">
        <f>VALUE('Time Sheet KN'!GE292-'Time Sheet KN'!GD292)*24</f>
        <v>0</v>
      </c>
      <c r="GD292" s="104">
        <f>VALUE('Time Sheet KN'!GG292-'Time Sheet KN'!GF292)*24</f>
        <v>0</v>
      </c>
      <c r="GE292" s="105">
        <f t="shared" ref="GE292:GE293" si="2528">IF(AND(OR(GG$6="Sen",GG$6="Sel",GG$6="Rab",GG$6="Kam",GG$6="Jum"),SUM(GB292:GD292)&gt;=10),10,
IF(AND(OR(GG$6="Sen",GG$6="Sel",GG$6="Rab",GG$6="Kam",GG$6="Jum"),SUM(GB292:GD292)&lt;10),SUM(GB292:GD292),
IF(AND(GG$6="Sab",SUM(GB292:GD292)&gt;=9),9,
IF(AND(GG$6="Sab",SUM(GB292:GD292)&lt;9),SUM(GB292:GD292),
IF(OR(GG$6="Mgg",GG$6="Hon"),0)))))</f>
        <v>0</v>
      </c>
      <c r="GF292" s="5">
        <f t="shared" ref="GF292:GF293" si="2529">IF(AND(OR(GG$6="Sen",GG$6="Sel",GG$6="Rab",GG$6="Kam",GG$6="Jum"),SUM(GB292:GD292)&gt;=10),SUM(GB292:GD292)-10,
IF(AND(OR(GG$6="Sen",GG$6="Sel",GG$6="Rab",GG$6="Kam",GG$6="Jum"),SUM(GB292:GD292)&lt;10),0,
IF(AND(GG$6="Sab",SUM(GB292:GD292)&gt;=9),SUM(GB292:GD292)-9,
IF(AND(GG$6="Sab",SUM(GB292:GD292)&lt;9),0,
IF(OR(GG$6="Mgg",GG$6="Hon"),SUM(GB292:GD292),0)))))</f>
        <v>0</v>
      </c>
      <c r="GG292" s="5"/>
      <c r="GH292" s="5">
        <f>LOOKUP(GH$6,'Daily Absent'!$O$6:$AX$6,'Daily Absent'!$O292:$AX292)</f>
        <v>0</v>
      </c>
      <c r="GI292" s="104">
        <f>VALUE('Time Sheet KN'!GJ292-'Time Sheet KN'!GI292)*24</f>
        <v>0</v>
      </c>
      <c r="GJ292" s="104">
        <f>VALUE('Time Sheet KN'!GL292-'Time Sheet KN'!GK292)*24</f>
        <v>0</v>
      </c>
      <c r="GK292" s="104">
        <f>VALUE('Time Sheet KN'!GN292-'Time Sheet KN'!GM292)*24</f>
        <v>0</v>
      </c>
      <c r="GL292" s="105">
        <f t="shared" ref="GL292:GL293" si="2530">IF(AND(OR(GN$6="Sen",GN$6="Sel",GN$6="Rab",GN$6="Kam",GN$6="Jum"),SUM(GI292:GK292)&gt;=10),10,
IF(AND(OR(GN$6="Sen",GN$6="Sel",GN$6="Rab",GN$6="Kam",GN$6="Jum"),SUM(GI292:GK292)&lt;10),SUM(GI292:GK292),
IF(AND(GN$6="Sab",SUM(GI292:GK292)&gt;=9),9,
IF(AND(GN$6="Sab",SUM(GI292:GK292)&lt;9),SUM(GI292:GK292),
IF(OR(GN$6="Mgg",GN$6="Hon"),0)))))</f>
        <v>0</v>
      </c>
      <c r="GM292" s="5">
        <f t="shared" ref="GM292:GM293" si="2531">IF(AND(OR(GN$6="Sen",GN$6="Sel",GN$6="Rab",GN$6="Kam",GN$6="Jum"),SUM(GI292:GK292)&gt;=10),SUM(GI292:GK292)-10,
IF(AND(OR(GN$6="Sen",GN$6="Sel",GN$6="Rab",GN$6="Kam",GN$6="Jum"),SUM(GI292:GK292)&lt;10),0,
IF(AND(GN$6="Sab",SUM(GI292:GK292)&gt;=9),SUM(GI292:GK292)-9,
IF(AND(GN$6="Sab",SUM(GI292:GK292)&lt;9),0,
IF(OR(GN$6="Mgg",GN$6="Hon"),SUM(GI292:GK292),0)))))</f>
        <v>0</v>
      </c>
      <c r="GN292" s="5"/>
      <c r="GO292" s="5">
        <f>LOOKUP(GO$6,'Daily Absent'!$O$6:$AX$6,'Daily Absent'!$O292:$AX292)</f>
        <v>0</v>
      </c>
      <c r="GP292" s="104">
        <f>VALUE('Time Sheet KN'!GQ292-'Time Sheet KN'!GP292)*24</f>
        <v>0</v>
      </c>
      <c r="GQ292" s="104">
        <f>VALUE('Time Sheet KN'!GS292-'Time Sheet KN'!GR292)*24</f>
        <v>0</v>
      </c>
      <c r="GR292" s="104">
        <f>VALUE('Time Sheet KN'!GU292-'Time Sheet KN'!GT292)*24</f>
        <v>0</v>
      </c>
      <c r="GS292" s="105">
        <f t="shared" ref="GS292:GS293" si="2532">IF(AND(OR(GU$6="Sen",GU$6="Sel",GU$6="Rab",GU$6="Kam",GU$6="Jum"),SUM(GP292:GR292)&gt;=10),10,
IF(AND(OR(GU$6="Sen",GU$6="Sel",GU$6="Rab",GU$6="Kam",GU$6="Jum"),SUM(GP292:GR292)&lt;10),SUM(GP292:GR292),
IF(AND(GU$6="Sab",SUM(GP292:GR292)&gt;=9),9,
IF(AND(GU$6="Sab",SUM(GP292:GR292)&lt;9),SUM(GP292:GR292),
IF(OR(GU$6="Mgg",GU$6="Hon"),0)))))</f>
        <v>0</v>
      </c>
      <c r="GT292" s="5">
        <f t="shared" ref="GT292:GT293" si="2533">IF(AND(OR(GU$6="Sen",GU$6="Sel",GU$6="Rab",GU$6="Kam",GU$6="Jum"),SUM(GP292:GR292)&gt;=10),SUM(GP292:GR292)-10,
IF(AND(OR(GU$6="Sen",GU$6="Sel",GU$6="Rab",GU$6="Kam",GU$6="Jum"),SUM(GP292:GR292)&lt;10),0,
IF(AND(GU$6="Sab",SUM(GP292:GR292)&gt;=9),SUM(GP292:GR292)-9,
IF(AND(GU$6="Sab",SUM(GP292:GR292)&lt;9),0,
IF(OR(GU$6="Mgg",GU$6="Hon"),SUM(GP292:GR292),0)))))</f>
        <v>0</v>
      </c>
      <c r="GU292" s="5"/>
      <c r="GV292" s="5">
        <f>LOOKUP(GV$6,'Daily Absent'!$O$6:$AX$6,'Daily Absent'!$O292:$AX292)</f>
        <v>0</v>
      </c>
      <c r="GW292" s="104">
        <f>VALUE('Time Sheet KN'!GX292-'Time Sheet KN'!GW292)*24</f>
        <v>0</v>
      </c>
      <c r="GX292" s="104">
        <f>VALUE('Time Sheet KN'!GZ292-'Time Sheet KN'!GY292)*24</f>
        <v>0</v>
      </c>
      <c r="GY292" s="104">
        <f>VALUE('Time Sheet KN'!HB292-'Time Sheet KN'!HA292)*24</f>
        <v>0</v>
      </c>
      <c r="GZ292" s="105">
        <f t="shared" ref="GZ292:GZ293" si="2534">IF(AND(OR(HB$6="Sen",HB$6="Sel",HB$6="Rab",HB$6="Kam",HB$6="Jum"),SUM(GW292:GY292)&gt;=10),10,
IF(AND(OR(HB$6="Sen",HB$6="Sel",HB$6="Rab",HB$6="Kam",HB$6="Jum"),SUM(GW292:GY292)&lt;10),SUM(GW292:GY292),
IF(AND(HB$6="Sab",SUM(GW292:GY292)&gt;=9),9,
IF(AND(HB$6="Sab",SUM(GW292:GY292)&lt;9),SUM(GW292:GY292),
IF(OR(HB$6="Mgg",HB$6="Hon"),0)))))</f>
        <v>0</v>
      </c>
      <c r="HA292" s="5">
        <f t="shared" ref="HA292:HA293" si="2535">IF(AND(OR(HB$6="Sen",HB$6="Sel",HB$6="Rab",HB$6="Kam",HB$6="Jum"),SUM(GW292:GY292)&gt;=10),SUM(GW292:GY292)-10,
IF(AND(OR(HB$6="Sen",HB$6="Sel",HB$6="Rab",HB$6="Kam",HB$6="Jum"),SUM(GW292:GY292)&lt;10),0,
IF(AND(HB$6="Sab",SUM(GW292:GY292)&gt;=9),SUM(GW292:GY292)-9,
IF(AND(HB$6="Sab",SUM(GW292:GY292)&lt;9),0,
IF(OR(HB$6="Mgg",HB$6="Hon"),SUM(GW292:GY292),0)))))</f>
        <v>0</v>
      </c>
      <c r="HB292" s="5"/>
      <c r="HC292" s="5">
        <f>LOOKUP(HC$6,'Daily Absent'!$O$6:$AX$6,'Daily Absent'!$O292:$AX292)</f>
        <v>0</v>
      </c>
      <c r="HD292" s="104">
        <f>VALUE('Time Sheet KN'!HE292-'Time Sheet KN'!HD292)*24</f>
        <v>0</v>
      </c>
      <c r="HE292" s="104">
        <f>VALUE('Time Sheet KN'!HG292-'Time Sheet KN'!HF292)*24</f>
        <v>0</v>
      </c>
      <c r="HF292" s="104">
        <f>VALUE('Time Sheet KN'!HI292-'Time Sheet KN'!HH292)*24</f>
        <v>0</v>
      </c>
      <c r="HG292" s="105">
        <f t="shared" ref="HG292:HG293" si="2536">IF(AND(OR(HI$6="Sen",HI$6="Sel",HI$6="Rab",HI$6="Kam",HI$6="Jum"),SUM(HD292:HF292)&gt;=10),10,
IF(AND(OR(HI$6="Sen",HI$6="Sel",HI$6="Rab",HI$6="Kam",HI$6="Jum"),SUM(HD292:HF292)&lt;10),SUM(HD292:HF292),
IF(AND(HI$6="Sab",SUM(HD292:HF292)&gt;=9),9,
IF(AND(HI$6="Sab",SUM(HD292:HF292)&lt;9),SUM(HD292:HF292),
IF(OR(HI$6="Mgg",HI$6="Hon"),0)))))</f>
        <v>0</v>
      </c>
      <c r="HH292" s="5">
        <f t="shared" ref="HH292:HH293" si="2537">IF(AND(OR(HI$6="Sen",HI$6="Sel",HI$6="Rab",HI$6="Kam",HI$6="Jum"),SUM(HD292:HF292)&gt;=10),SUM(HD292:HF292)-10,
IF(AND(OR(HI$6="Sen",HI$6="Sel",HI$6="Rab",HI$6="Kam",HI$6="Jum"),SUM(HD292:HF292)&lt;10),0,
IF(AND(HI$6="Sab",SUM(HD292:HF292)&gt;=9),SUM(HD292:HF292)-9,
IF(AND(HI$6="Sab",SUM(HD292:HF292)&lt;9),0,
IF(OR(HI$6="Mgg",HI$6="Hon"),SUM(HD292:HF292),0)))))</f>
        <v>0</v>
      </c>
      <c r="HI292" s="5"/>
      <c r="HJ292" s="5">
        <f>LOOKUP(HJ$6,'Daily Absent'!$O$6:$AX$6,'Daily Absent'!$O292:$AX292)</f>
        <v>0</v>
      </c>
      <c r="HK292" s="104">
        <f>VALUE('Time Sheet KN'!HL292-'Time Sheet KN'!HK292)*24</f>
        <v>0</v>
      </c>
      <c r="HL292" s="104">
        <f>VALUE('Time Sheet KN'!HN292-'Time Sheet KN'!HM292)*24</f>
        <v>0</v>
      </c>
      <c r="HM292" s="104">
        <f>VALUE('Time Sheet KN'!HP292-'Time Sheet KN'!HO292)*24</f>
        <v>0</v>
      </c>
      <c r="HN292" s="105">
        <f t="shared" ref="HN292:HN293" si="2538">IF(AND(OR(HP$6="Sen",HP$6="Sel",HP$6="Rab",HP$6="Kam",HP$6="Jum"),SUM(HK292:HM292)&gt;=10),10,
IF(AND(OR(HP$6="Sen",HP$6="Sel",HP$6="Rab",HP$6="Kam",HP$6="Jum"),SUM(HK292:HM292)&lt;10),SUM(HK292:HM292),
IF(AND(HP$6="Sab",SUM(HK292:HM292)&gt;=9),9,
IF(AND(HP$6="Sab",SUM(HK292:HM292)&lt;9),SUM(HK292:HM292),
IF(OR(HP$6="Mgg",HP$6="Hon"),0)))))</f>
        <v>0</v>
      </c>
      <c r="HO292" s="5">
        <f t="shared" ref="HO292:HO293" si="2539">IF(AND(OR(HP$6="Sen",HP$6="Sel",HP$6="Rab",HP$6="Kam",HP$6="Jum"),SUM(HK292:HM292)&gt;=10),SUM(HK292:HM292)-10,
IF(AND(OR(HP$6="Sen",HP$6="Sel",HP$6="Rab",HP$6="Kam",HP$6="Jum"),SUM(HK292:HM292)&lt;10),0,
IF(AND(HP$6="Sab",SUM(HK292:HM292)&gt;=9),SUM(HK292:HM292)-9,
IF(AND(HP$6="Sab",SUM(HK292:HM292)&lt;9),0,
IF(OR(HP$6="Mgg",HP$6="Hon"),SUM(HK292:HM292),0)))))</f>
        <v>0</v>
      </c>
      <c r="HP292" s="5"/>
      <c r="HQ292" s="5">
        <f>LOOKUP(HQ$6,'Daily Absent'!$O$6:$AX$6,'Daily Absent'!$O292:$AX292)</f>
        <v>0</v>
      </c>
      <c r="HR292" s="104">
        <f>VALUE('Time Sheet KN'!HS292-'Time Sheet KN'!HR292)*24</f>
        <v>0</v>
      </c>
      <c r="HS292" s="104">
        <f>VALUE('Time Sheet KN'!HU292-'Time Sheet KN'!HT292)*24</f>
        <v>0</v>
      </c>
      <c r="HT292" s="104">
        <f>VALUE('Time Sheet KN'!HW292-'Time Sheet KN'!HV292)*24</f>
        <v>0</v>
      </c>
      <c r="HU292" s="105">
        <f t="shared" ref="HU292:HU293" si="2540">IF(AND(OR(HW$6="Sen",HW$6="Sel",HW$6="Rab",HW$6="Kam",HW$6="Jum"),SUM(HR292:HT292)&gt;=10),10,
IF(AND(OR(HW$6="Sen",HW$6="Sel",HW$6="Rab",HW$6="Kam",HW$6="Jum"),SUM(HR292:HT292)&lt;10),SUM(HR292:HT292),
IF(AND(HW$6="Sab",SUM(HR292:HT292)&gt;=9),9,
IF(AND(HW$6="Sab",SUM(HR292:HT292)&lt;9),SUM(HR292:HT292),
IF(OR(HW$6="Mgg",HW$6="Hon"),0)))))</f>
        <v>0</v>
      </c>
      <c r="HV292" s="5">
        <f t="shared" ref="HV292:HV293" si="2541">IF(AND(OR(HW$6="Sen",HW$6="Sel",HW$6="Rab",HW$6="Kam",HW$6="Jum"),SUM(HR292:HT292)&gt;=10),SUM(HR292:HT292)-10,
IF(AND(OR(HW$6="Sen",HW$6="Sel",HW$6="Rab",HW$6="Kam",HW$6="Jum"),SUM(HR292:HT292)&lt;10),0,
IF(AND(HW$6="Sab",SUM(HR292:HT292)&gt;=9),SUM(HR292:HT292)-9,
IF(AND(HW$6="Sab",SUM(HR292:HT292)&lt;9),0,
IF(OR(HW$6="Mgg",HW$6="Hon"),SUM(HR292:HT292),0)))))</f>
        <v>0</v>
      </c>
      <c r="HW292" s="5"/>
      <c r="HX292" s="5">
        <f>LOOKUP(HX$6,'Daily Absent'!$O$6:$AX$6,'Daily Absent'!$O292:$AX292)</f>
        <v>0</v>
      </c>
      <c r="HY292" s="104">
        <f>VALUE('Time Sheet KN'!HZ292-'Time Sheet KN'!HY292)*24</f>
        <v>0</v>
      </c>
      <c r="HZ292" s="104">
        <f>VALUE('Time Sheet KN'!IB292-'Time Sheet KN'!IA292)*24</f>
        <v>0</v>
      </c>
      <c r="IA292" s="104">
        <f>VALUE('Time Sheet KN'!ID292-'Time Sheet KN'!IC292)*24</f>
        <v>0</v>
      </c>
      <c r="IB292" s="105">
        <f t="shared" ref="IB292:IB293" si="2542">IF(AND(OR(ID$6="Sen",ID$6="Sel",ID$6="Rab",ID$6="Kam",ID$6="Jum"),SUM(HY292:IA292)&gt;=10),10,
IF(AND(OR(ID$6="Sen",ID$6="Sel",ID$6="Rab",ID$6="Kam",ID$6="Jum"),SUM(HY292:IA292)&lt;10),SUM(HY292:IA292),
IF(AND(ID$6="Sab",SUM(HY292:IA292)&gt;=9),9,
IF(AND(ID$6="Sab",SUM(HY292:IA292)&lt;9),SUM(HY292:IA292),
IF(OR(ID$6="Mgg",ID$6="Hon"),0)))))</f>
        <v>0</v>
      </c>
      <c r="IC292" s="5">
        <f t="shared" ref="IC292:IC293" si="2543">IF(AND(OR(ID$6="Sen",ID$6="Sel",ID$6="Rab",ID$6="Kam",ID$6="Jum"),SUM(HY292:IA292)&gt;=10),SUM(HY292:IA292)-10,
IF(AND(OR(ID$6="Sen",ID$6="Sel",ID$6="Rab",ID$6="Kam",ID$6="Jum"),SUM(HY292:IA292)&lt;10),0,
IF(AND(ID$6="Sab",SUM(HY292:IA292)&gt;=9),SUM(HY292:IA292)-9,
IF(AND(ID$6="Sab",SUM(HY292:IA292)&lt;9),0,
IF(OR(ID$6="Mgg",ID$6="Hon"),SUM(HY292:IA292),0)))))</f>
        <v>0</v>
      </c>
      <c r="ID292" s="5"/>
      <c r="IE292" s="5">
        <f>LOOKUP(IE$6,'Daily Absent'!$O$6:$AX$6,'Daily Absent'!$O292:$AX292)</f>
        <v>0</v>
      </c>
      <c r="IF292" s="104">
        <f>VALUE('Time Sheet KN'!IG292-'Time Sheet KN'!IF292)*24</f>
        <v>0</v>
      </c>
      <c r="IG292" s="104">
        <f>VALUE('Time Sheet KN'!II292-'Time Sheet KN'!IH292)*24</f>
        <v>0</v>
      </c>
      <c r="IH292" s="104">
        <f>VALUE('Time Sheet KN'!IK292-'Time Sheet KN'!IJ292)*24</f>
        <v>0</v>
      </c>
      <c r="II292" s="105">
        <f t="shared" ref="II292:II293" si="2544">IF(AND(OR(IK$6="Sen",IK$6="Sel",IK$6="Rab",IK$6="Kam",IK$6="Jum"),SUM(IF292:IH292)&gt;=10),10,
IF(AND(OR(IK$6="Sen",IK$6="Sel",IK$6="Rab",IK$6="Kam",IK$6="Jum"),SUM(IF292:IH292)&lt;10),SUM(IF292:IH292),
IF(AND(IK$6="Sab",SUM(IF292:IH292)&gt;=9),9,
IF(AND(IK$6="Sab",SUM(IF292:IH292)&lt;9),SUM(IF292:IH292),
IF(OR(IK$6="Mgg",IK$6="Hon"),0)))))</f>
        <v>0</v>
      </c>
      <c r="IJ292" s="5">
        <f t="shared" ref="IJ292:IJ293" si="2545">IF(AND(OR(IK$6="Sen",IK$6="Sel",IK$6="Rab",IK$6="Kam",IK$6="Jum"),SUM(IF292:IH292)&gt;=10),SUM(IF292:IH292)-10,
IF(AND(OR(IK$6="Sen",IK$6="Sel",IK$6="Rab",IK$6="Kam",IK$6="Jum"),SUM(IF292:IH292)&lt;10),0,
IF(AND(IK$6="Sab",SUM(IF292:IH292)&gt;=9),SUM(IF292:IH292)-9,
IF(AND(IK$6="Sab",SUM(IF292:IH292)&lt;9),0,
IF(OR(IK$6="Mgg",IK$6="Hon"),SUM(IF292:IH292),0)))))</f>
        <v>0</v>
      </c>
      <c r="IK292" s="5"/>
      <c r="IL292" s="5">
        <f>LOOKUP(IL$6,'Daily Absent'!$O$6:$AX$6,'Daily Absent'!$O292:$AX292)</f>
        <v>0</v>
      </c>
      <c r="IM292" s="104">
        <f>VALUE('Time Sheet KN'!IN292-'Time Sheet KN'!IM292)*24</f>
        <v>0</v>
      </c>
      <c r="IN292" s="104">
        <f>VALUE('Time Sheet KN'!IP292-'Time Sheet KN'!IO292)*24</f>
        <v>0</v>
      </c>
      <c r="IO292" s="104">
        <f>VALUE('Time Sheet KN'!IR292-'Time Sheet KN'!IQ292)*24</f>
        <v>0</v>
      </c>
      <c r="IP292" s="105">
        <f t="shared" ref="IP292:IP293" si="2546">IF(AND(OR(IR$6="Sen",IR$6="Sel",IR$6="Rab",IR$6="Kam",IR$6="Jum"),SUM(IM292:IO292)&gt;=10),10,
IF(AND(OR(IR$6="Sen",IR$6="Sel",IR$6="Rab",IR$6="Kam",IR$6="Jum"),SUM(IM292:IO292)&lt;10),SUM(IM292:IO292),
IF(AND(IR$6="Sab",SUM(IM292:IO292)&gt;=9),9,
IF(AND(IR$6="Sab",SUM(IM292:IO292)&lt;9),SUM(IM292:IO292),
IF(OR(IR$6="Mgg",IR$6="Hon"),0)))))</f>
        <v>0</v>
      </c>
      <c r="IQ292" s="5">
        <f t="shared" ref="IQ292:IQ293" si="2547">IF(AND(OR(IR$6="Sen",IR$6="Sel",IR$6="Rab",IR$6="Kam",IR$6="Jum"),SUM(IM292:IO292)&gt;=10),SUM(IM292:IO292)-10,
IF(AND(OR(IR$6="Sen",IR$6="Sel",IR$6="Rab",IR$6="Kam",IR$6="Jum"),SUM(IM292:IO292)&lt;10),0,
IF(AND(IR$6="Sab",SUM(IM292:IO292)&gt;=9),SUM(IM292:IO292)-9,
IF(AND(IR$6="Sab",SUM(IM292:IO292)&lt;9),0,
IF(OR(IR$6="Mgg",IR$6="Hon"),SUM(IM292:IO292),0)))))</f>
        <v>0</v>
      </c>
      <c r="IR292" s="5"/>
      <c r="IS292" s="5">
        <f>LOOKUP(IS$6,'Daily Absent'!$O$6:$AX$6,'Daily Absent'!$O292:$AX292)</f>
        <v>0</v>
      </c>
      <c r="IT292" s="104">
        <f>VALUE('Time Sheet KN'!IU292-'Time Sheet KN'!IT292)*24</f>
        <v>0</v>
      </c>
      <c r="IU292" s="104">
        <f>VALUE('Time Sheet KN'!IW292-'Time Sheet KN'!IV292)*24</f>
        <v>0</v>
      </c>
      <c r="IV292" s="104">
        <f>VALUE('Time Sheet KN'!IY292-'Time Sheet KN'!IX292)*24</f>
        <v>0</v>
      </c>
      <c r="IW292" s="105">
        <f t="shared" ref="IW292:IW293" si="2548">IF(AND(OR(IY$6="Sen",IY$6="Sel",IY$6="Rab",IY$6="Kam",IY$6="Jum"),SUM(IT292:IV292)&gt;=10),10,
IF(AND(OR(IY$6="Sen",IY$6="Sel",IY$6="Rab",IY$6="Kam",IY$6="Jum"),SUM(IT292:IV292)&lt;10),SUM(IT292:IV292),
IF(AND(IY$6="Sab",SUM(IT292:IV292)&gt;=9),9,
IF(AND(IY$6="Sab",SUM(IT292:IV292)&lt;9),SUM(IT292:IV292),
IF(OR(IY$6="Mgg",IY$6="Hon"),0)))))</f>
        <v>0</v>
      </c>
      <c r="IX292" s="5">
        <f t="shared" ref="IX292:IX293" si="2549">IF(AND(OR(IY$6="Sen",IY$6="Sel",IY$6="Rab",IY$6="Kam",IY$6="Jum"),SUM(IT292:IV292)&gt;=10),SUM(IT292:IV292)-10,
IF(AND(OR(IY$6="Sen",IY$6="Sel",IY$6="Rab",IY$6="Kam",IY$6="Jum"),SUM(IT292:IV292)&lt;10),0,
IF(AND(IY$6="Sab",SUM(IT292:IV292)&gt;=9),SUM(IT292:IV292)-9,
IF(AND(IY$6="Sab",SUM(IT292:IV292)&lt;9),0,
IF(OR(IY$6="Mgg",IY$6="Hon"),SUM(IT292:IV292),0)))))</f>
        <v>0</v>
      </c>
      <c r="IY292" s="5"/>
      <c r="IZ292" s="5">
        <f>LOOKUP(IZ$6,'Daily Absent'!$O$6:$AX$6,'Daily Absent'!$O292:$AX292)</f>
        <v>0</v>
      </c>
      <c r="JA292" s="104">
        <f>VALUE('Time Sheet KN'!JB292-'Time Sheet KN'!JA292)*24</f>
        <v>0</v>
      </c>
      <c r="JB292" s="104">
        <f>VALUE('Time Sheet KN'!JD292-'Time Sheet KN'!JC292)*24</f>
        <v>0</v>
      </c>
      <c r="JC292" s="104">
        <f>VALUE('Time Sheet KN'!JF292-'Time Sheet KN'!JE292)*24</f>
        <v>0</v>
      </c>
      <c r="JD292" s="105">
        <f t="shared" ref="JD292:JD293" si="2550">IF(AND(OR(JF$6="Sen",JF$6="Sel",JF$6="Rab",JF$6="Kam",JF$6="Jum"),SUM(JA292:JC292)&gt;=10),10,
IF(AND(OR(JF$6="Sen",JF$6="Sel",JF$6="Rab",JF$6="Kam",JF$6="Jum"),SUM(JA292:JC292)&lt;10),SUM(JA292:JC292),
IF(AND(JF$6="Sab",SUM(JA292:JC292)&gt;=9),9,
IF(AND(JF$6="Sab",SUM(JA292:JC292)&lt;9),SUM(JA292:JC292),
IF(OR(JF$6="Mgg",JF$6="Hon"),0)))))</f>
        <v>0</v>
      </c>
      <c r="JE292" s="5">
        <f t="shared" ref="JE292:JE293" si="2551">IF(AND(OR(JF$6="Sen",JF$6="Sel",JF$6="Rab",JF$6="Kam",JF$6="Jum"),SUM(JA292:JC292)&gt;=10),SUM(JA292:JC292)-10,
IF(AND(OR(JF$6="Sen",JF$6="Sel",JF$6="Rab",JF$6="Kam",JF$6="Jum"),SUM(JA292:JC292)&lt;10),0,
IF(AND(JF$6="Sab",SUM(JA292:JC292)&gt;=9),SUM(JA292:JC292)-9,
IF(AND(JF$6="Sab",SUM(JA292:JC292)&lt;9),0,
IF(OR(JF$6="Mgg",JF$6="Hon"),SUM(JA292:JC292),0)))))</f>
        <v>0</v>
      </c>
      <c r="JF292" s="5"/>
    </row>
    <row r="293" spans="1:266" ht="21" customHeight="1">
      <c r="A293" s="54">
        <f>IF('Master MP Status'!A293&gt;0,'Master MP Status'!A293,"")</f>
        <v>285</v>
      </c>
      <c r="B293" s="5" t="str">
        <f>IF(ISTEXT('Master MP Status'!B293),'Master MP Status'!B293,"")</f>
        <v>DIRECT</v>
      </c>
      <c r="C293" s="153" t="str">
        <f>IF(OR(ISTEXT('Master MP Status'!C293),'Master MP Status'!C293&gt;0),'Master MP Status'!C293,"")</f>
        <v/>
      </c>
      <c r="D293" s="154" t="str">
        <f>IF(OR(ISTEXT('Master MP Status'!D293),'Master MP Status'!D293&gt;0),'Master MP Status'!D293,"")</f>
        <v>KN25406</v>
      </c>
      <c r="E293" s="5" t="str">
        <f>IF(ISTEXT('Master MP Status'!E293),'Master MP Status'!E293,"")</f>
        <v>RESKI</v>
      </c>
      <c r="F293" s="5" t="str">
        <f>IF(ISTEXT('Master MP Status'!F293),'Master MP Status'!F293,"")</f>
        <v/>
      </c>
      <c r="G293" s="5" t="str">
        <f>IF(ISTEXT('Master MP Status'!G293),'Master MP Status'!G293,"")</f>
        <v>Local</v>
      </c>
      <c r="H293" s="5" t="str">
        <f>IF(ISTEXT('Master MP Status'!H293),'Master MP Status'!H293,"")</f>
        <v>SIMON S. R</v>
      </c>
      <c r="I293" s="5" t="str">
        <f>IF(ISTEXT('Master MP Status'!I293),'Master MP Status'!I293,"")</f>
        <v>Helper</v>
      </c>
      <c r="J293" s="5" t="str">
        <f>IF(ISTEXT('Master MP Status'!J293),'Master MP Status'!J293,"")</f>
        <v>Helper</v>
      </c>
      <c r="K293" s="9">
        <f>IF(OR('Master MP Status'!K293=0,'Master MP Status'!K293=""),"",'Master MP Status'!K293)</f>
        <v>45860</v>
      </c>
      <c r="L293" s="9">
        <f>IF(OR('Master MP Status'!L293=0,'Master MP Status'!L293=""),"",'Master MP Status'!L293)</f>
        <v>45860</v>
      </c>
      <c r="M293" s="9" t="str">
        <f>IF(OR('Master MP Status'!M293=0,'Master MP Status'!M293=""),"",'Master MP Status'!M293)</f>
        <v/>
      </c>
      <c r="N293" s="5" t="str">
        <f>IF(ISTEXT('Master MP Status'!N293),'Master MP Status'!N293,"")</f>
        <v/>
      </c>
      <c r="O293" s="5">
        <f>LOOKUP(O$6,'Daily Absent'!$O$6:$AX$6,'Daily Absent'!$O293:$AX293)</f>
        <v>0</v>
      </c>
      <c r="P293" s="104">
        <f>VALUE('Time Sheet KN'!Q293-'Time Sheet KN'!P293)*24</f>
        <v>0</v>
      </c>
      <c r="Q293" s="104">
        <f>VALUE('Time Sheet KN'!S293-'Time Sheet KN'!R293)*24</f>
        <v>0</v>
      </c>
      <c r="R293" s="104">
        <f>VALUE('Time Sheet KN'!U293-'Time Sheet KN'!T293)*24</f>
        <v>0</v>
      </c>
      <c r="S293" s="105">
        <f t="shared" si="2480"/>
        <v>0</v>
      </c>
      <c r="T293" s="5">
        <f t="shared" si="2481"/>
        <v>0</v>
      </c>
      <c r="U293" s="5"/>
      <c r="V293" s="5">
        <f>LOOKUP(V$6,'Daily Absent'!$O$6:$AX$6,'Daily Absent'!$O293:$AX293)</f>
        <v>0</v>
      </c>
      <c r="W293" s="104">
        <f>VALUE('Time Sheet KN'!X293-'Time Sheet KN'!W293)*24</f>
        <v>0</v>
      </c>
      <c r="X293" s="104">
        <f>VALUE('Time Sheet KN'!Z293-'Time Sheet KN'!Y293)*24</f>
        <v>0</v>
      </c>
      <c r="Y293" s="104">
        <f>VALUE('Time Sheet KN'!AB293-'Time Sheet KN'!AA293)*24</f>
        <v>0</v>
      </c>
      <c r="Z293" s="105">
        <f t="shared" si="2482"/>
        <v>0</v>
      </c>
      <c r="AA293" s="5">
        <f t="shared" si="2483"/>
        <v>0</v>
      </c>
      <c r="AB293" s="5"/>
      <c r="AC293" s="5">
        <f>LOOKUP(AC$6,'Daily Absent'!$O$6:$AX$6,'Daily Absent'!$O293:$AX293)</f>
        <v>0</v>
      </c>
      <c r="AD293" s="104">
        <f>VALUE('Time Sheet KN'!AE293-'Time Sheet KN'!AD293)*24</f>
        <v>0</v>
      </c>
      <c r="AE293" s="104">
        <f>VALUE('Time Sheet KN'!AG293-'Time Sheet KN'!AF293)*24</f>
        <v>0</v>
      </c>
      <c r="AF293" s="104">
        <f>VALUE('Time Sheet KN'!AI293-'Time Sheet KN'!AH293)*24</f>
        <v>0</v>
      </c>
      <c r="AG293" s="105">
        <f t="shared" si="2484"/>
        <v>0</v>
      </c>
      <c r="AH293" s="5">
        <f t="shared" si="2485"/>
        <v>0</v>
      </c>
      <c r="AI293" s="5"/>
      <c r="AJ293" s="5">
        <f>LOOKUP(AJ$6,'Daily Absent'!$O$6:$AX$6,'Daily Absent'!$O293:$AX293)</f>
        <v>0</v>
      </c>
      <c r="AK293" s="104">
        <f>VALUE('Time Sheet KN'!AL293-'Time Sheet KN'!AK293)*24</f>
        <v>0</v>
      </c>
      <c r="AL293" s="104">
        <f>VALUE('Time Sheet KN'!AN293-'Time Sheet KN'!AM293)*24</f>
        <v>0</v>
      </c>
      <c r="AM293" s="104">
        <f>VALUE('Time Sheet KN'!AP293-'Time Sheet KN'!AO293)*24</f>
        <v>0</v>
      </c>
      <c r="AN293" s="105">
        <f t="shared" si="2486"/>
        <v>0</v>
      </c>
      <c r="AO293" s="5">
        <f t="shared" si="2487"/>
        <v>0</v>
      </c>
      <c r="AP293" s="5"/>
      <c r="AQ293" s="5">
        <f>LOOKUP(AQ$6,'Daily Absent'!$O$6:$AX$6,'Daily Absent'!$O293:$AX293)</f>
        <v>0</v>
      </c>
      <c r="AR293" s="104">
        <f>VALUE('Time Sheet KN'!AS293-'Time Sheet KN'!AR293)*24</f>
        <v>0</v>
      </c>
      <c r="AS293" s="104">
        <f>VALUE('Time Sheet KN'!AU293-'Time Sheet KN'!AT293)*24</f>
        <v>0</v>
      </c>
      <c r="AT293" s="104">
        <f>VALUE('Time Sheet KN'!AW293-'Time Sheet KN'!AV293)*24</f>
        <v>0</v>
      </c>
      <c r="AU293" s="105">
        <f t="shared" si="2488"/>
        <v>0</v>
      </c>
      <c r="AV293" s="5">
        <f t="shared" si="2489"/>
        <v>0</v>
      </c>
      <c r="AW293" s="5"/>
      <c r="AX293" s="5">
        <f>LOOKUP(AX$6,'Daily Absent'!$O$6:$AX$6,'Daily Absent'!$O293:$AX293)</f>
        <v>0</v>
      </c>
      <c r="AY293" s="104">
        <f>VALUE('Time Sheet KN'!AZ293-'Time Sheet KN'!AY293)*24</f>
        <v>0</v>
      </c>
      <c r="AZ293" s="104">
        <f>VALUE('Time Sheet KN'!BB293-'Time Sheet KN'!BA293)*24</f>
        <v>0</v>
      </c>
      <c r="BA293" s="104">
        <f>VALUE('Time Sheet KN'!BD293-'Time Sheet KN'!BC293)*24</f>
        <v>0</v>
      </c>
      <c r="BB293" s="105">
        <f t="shared" si="2490"/>
        <v>0</v>
      </c>
      <c r="BC293" s="5">
        <f t="shared" si="2491"/>
        <v>0</v>
      </c>
      <c r="BD293" s="5"/>
      <c r="BE293" s="5">
        <f>LOOKUP(BE$6,'Daily Absent'!$O$6:$AX$6,'Daily Absent'!$O293:$AX293)</f>
        <v>0</v>
      </c>
      <c r="BF293" s="104">
        <f>VALUE('Time Sheet KN'!BG293-'Time Sheet KN'!BF293)*24</f>
        <v>0</v>
      </c>
      <c r="BG293" s="104">
        <f>VALUE('Time Sheet KN'!BI293-'Time Sheet KN'!BH293)*24</f>
        <v>0</v>
      </c>
      <c r="BH293" s="104">
        <f>VALUE('Time Sheet KN'!BK293-'Time Sheet KN'!BJ293)*24</f>
        <v>0</v>
      </c>
      <c r="BI293" s="105">
        <f t="shared" si="2492"/>
        <v>0</v>
      </c>
      <c r="BJ293" s="5">
        <f t="shared" si="2493"/>
        <v>0</v>
      </c>
      <c r="BK293" s="5"/>
      <c r="BL293" s="5">
        <f>LOOKUP(BL$6,'Daily Absent'!$O$6:$AX$6,'Daily Absent'!$O293:$AX293)</f>
        <v>0</v>
      </c>
      <c r="BM293" s="104">
        <f>VALUE('Time Sheet KN'!BN293-'Time Sheet KN'!BM293)*24</f>
        <v>0</v>
      </c>
      <c r="BN293" s="104">
        <f>VALUE('Time Sheet KN'!BP293-'Time Sheet KN'!BO293)*24</f>
        <v>0</v>
      </c>
      <c r="BO293" s="104">
        <f>VALUE('Time Sheet KN'!BR293-'Time Sheet KN'!BQ293)*24</f>
        <v>0</v>
      </c>
      <c r="BP293" s="105">
        <f t="shared" si="2494"/>
        <v>0</v>
      </c>
      <c r="BQ293" s="5">
        <f t="shared" si="2495"/>
        <v>0</v>
      </c>
      <c r="BR293" s="5"/>
      <c r="BS293" s="5">
        <f>LOOKUP(BS$6,'Daily Absent'!$O$6:$AX$6,'Daily Absent'!$O293:$AX293)</f>
        <v>0</v>
      </c>
      <c r="BT293" s="104">
        <f>VALUE('Time Sheet KN'!BU293-'Time Sheet KN'!BT293)*24</f>
        <v>0</v>
      </c>
      <c r="BU293" s="104">
        <f>VALUE('Time Sheet KN'!BW293-'Time Sheet KN'!BV293)*24</f>
        <v>0</v>
      </c>
      <c r="BV293" s="104">
        <f>VALUE('Time Sheet KN'!BY293-'Time Sheet KN'!BX293)*24</f>
        <v>0</v>
      </c>
      <c r="BW293" s="105">
        <f t="shared" si="2496"/>
        <v>0</v>
      </c>
      <c r="BX293" s="5">
        <f t="shared" si="2497"/>
        <v>0</v>
      </c>
      <c r="BY293" s="5"/>
      <c r="BZ293" s="5">
        <f>LOOKUP(BZ$6,'Daily Absent'!$O$6:$AX$6,'Daily Absent'!$O293:$AX293)</f>
        <v>0</v>
      </c>
      <c r="CA293" s="104">
        <f>VALUE('Time Sheet KN'!CB293-'Time Sheet KN'!CA293)*24</f>
        <v>0</v>
      </c>
      <c r="CB293" s="104">
        <f>VALUE('Time Sheet KN'!CD293-'Time Sheet KN'!CC293)*24</f>
        <v>0</v>
      </c>
      <c r="CC293" s="104">
        <f>VALUE('Time Sheet KN'!CF293-'Time Sheet KN'!CE293)*24</f>
        <v>0</v>
      </c>
      <c r="CD293" s="105">
        <f t="shared" si="2498"/>
        <v>0</v>
      </c>
      <c r="CE293" s="5">
        <f t="shared" si="2499"/>
        <v>0</v>
      </c>
      <c r="CF293" s="5"/>
      <c r="CG293" s="5">
        <f>LOOKUP(CG$6,'Daily Absent'!$O$6:$AX$6,'Daily Absent'!$O293:$AX293)</f>
        <v>0</v>
      </c>
      <c r="CH293" s="104">
        <f>VALUE('Time Sheet KN'!CI293-'Time Sheet KN'!CH293)*24</f>
        <v>0</v>
      </c>
      <c r="CI293" s="104">
        <f>VALUE('Time Sheet KN'!CK293-'Time Sheet KN'!CJ293)*24</f>
        <v>0</v>
      </c>
      <c r="CJ293" s="104">
        <f>VALUE('Time Sheet KN'!CM293-'Time Sheet KN'!CL293)*24</f>
        <v>0</v>
      </c>
      <c r="CK293" s="105">
        <f t="shared" si="2500"/>
        <v>0</v>
      </c>
      <c r="CL293" s="5">
        <f t="shared" si="2501"/>
        <v>0</v>
      </c>
      <c r="CM293" s="5"/>
      <c r="CN293" s="5">
        <f>LOOKUP(CN$6,'Daily Absent'!$O$6:$AX$6,'Daily Absent'!$O293:$AX293)</f>
        <v>0</v>
      </c>
      <c r="CO293" s="104">
        <f>VALUE('Time Sheet KN'!CP293-'Time Sheet KN'!CO293)*24</f>
        <v>0</v>
      </c>
      <c r="CP293" s="104">
        <f>VALUE('Time Sheet KN'!CR293-'Time Sheet KN'!CQ293)*24</f>
        <v>0</v>
      </c>
      <c r="CQ293" s="104">
        <f>VALUE('Time Sheet KN'!CT293-'Time Sheet KN'!CS293)*24</f>
        <v>0</v>
      </c>
      <c r="CR293" s="105">
        <f t="shared" si="2502"/>
        <v>0</v>
      </c>
      <c r="CS293" s="5">
        <f t="shared" si="2503"/>
        <v>0</v>
      </c>
      <c r="CT293" s="5"/>
      <c r="CU293" s="5">
        <f>LOOKUP(CU$6,'Daily Absent'!$O$6:$AX$6,'Daily Absent'!$O293:$AX293)</f>
        <v>0</v>
      </c>
      <c r="CV293" s="104">
        <f>VALUE('Time Sheet KN'!CW293-'Time Sheet KN'!CV293)*24</f>
        <v>0</v>
      </c>
      <c r="CW293" s="104">
        <f>VALUE('Time Sheet KN'!CY293-'Time Sheet KN'!CX293)*24</f>
        <v>0</v>
      </c>
      <c r="CX293" s="104">
        <f>VALUE('Time Sheet KN'!DA293-'Time Sheet KN'!CZ293)*24</f>
        <v>0</v>
      </c>
      <c r="CY293" s="105">
        <f t="shared" si="2504"/>
        <v>0</v>
      </c>
      <c r="CZ293" s="5">
        <f t="shared" si="2505"/>
        <v>0</v>
      </c>
      <c r="DA293" s="5"/>
      <c r="DB293" s="5">
        <f>LOOKUP(DB$6,'Daily Absent'!$O$6:$AX$6,'Daily Absent'!$O293:$AX293)</f>
        <v>0</v>
      </c>
      <c r="DC293" s="104">
        <f>VALUE('Time Sheet KN'!DD293-'Time Sheet KN'!DC293)*24</f>
        <v>0</v>
      </c>
      <c r="DD293" s="104">
        <f>VALUE('Time Sheet KN'!DF293-'Time Sheet KN'!DE293)*24</f>
        <v>0</v>
      </c>
      <c r="DE293" s="104">
        <f>VALUE('Time Sheet KN'!DH293-'Time Sheet KN'!DG293)*24</f>
        <v>0</v>
      </c>
      <c r="DF293" s="105">
        <f t="shared" si="2506"/>
        <v>0</v>
      </c>
      <c r="DG293" s="5">
        <f t="shared" si="2507"/>
        <v>0</v>
      </c>
      <c r="DH293" s="5"/>
      <c r="DI293" s="5">
        <f>LOOKUP(DI$6,'Daily Absent'!$O$6:$AX$6,'Daily Absent'!$O293:$AX293)</f>
        <v>0</v>
      </c>
      <c r="DJ293" s="104">
        <f>VALUE('Time Sheet KN'!DK293-'Time Sheet KN'!DJ293)*24</f>
        <v>0</v>
      </c>
      <c r="DK293" s="104">
        <f>VALUE('Time Sheet KN'!DM293-'Time Sheet KN'!DL293)*24</f>
        <v>0</v>
      </c>
      <c r="DL293" s="104">
        <f>VALUE('Time Sheet KN'!DO293-'Time Sheet KN'!DN293)*24</f>
        <v>0</v>
      </c>
      <c r="DM293" s="105">
        <f t="shared" si="2508"/>
        <v>0</v>
      </c>
      <c r="DN293" s="5">
        <f t="shared" si="2509"/>
        <v>0</v>
      </c>
      <c r="DO293" s="5"/>
      <c r="DP293" s="5">
        <f>LOOKUP(DP$6,'Daily Absent'!$O$6:$AX$6,'Daily Absent'!$O293:$AX293)</f>
        <v>0</v>
      </c>
      <c r="DQ293" s="104">
        <f>VALUE('Time Sheet KN'!DR293-'Time Sheet KN'!DQ293)*24</f>
        <v>0</v>
      </c>
      <c r="DR293" s="104">
        <f>VALUE('Time Sheet KN'!DT293-'Time Sheet KN'!DS293)*24</f>
        <v>0</v>
      </c>
      <c r="DS293" s="104">
        <f>VALUE('Time Sheet KN'!DV293-'Time Sheet KN'!DU293)*24</f>
        <v>0</v>
      </c>
      <c r="DT293" s="105">
        <f t="shared" si="2510"/>
        <v>0</v>
      </c>
      <c r="DU293" s="5">
        <f t="shared" si="2511"/>
        <v>0</v>
      </c>
      <c r="DV293" s="5"/>
      <c r="DW293" s="5">
        <f>LOOKUP(DW$6,'Daily Absent'!$O$6:$AX$6,'Daily Absent'!$O293:$AX293)</f>
        <v>0</v>
      </c>
      <c r="DX293" s="104">
        <f>VALUE('Time Sheet KN'!DY293-'Time Sheet KN'!DX293)*24</f>
        <v>0</v>
      </c>
      <c r="DY293" s="104">
        <f>VALUE('Time Sheet KN'!EA293-'Time Sheet KN'!DZ293)*24</f>
        <v>0</v>
      </c>
      <c r="DZ293" s="104">
        <f>VALUE('Time Sheet KN'!EC293-'Time Sheet KN'!EB293)*24</f>
        <v>0</v>
      </c>
      <c r="EA293" s="105">
        <f t="shared" si="2512"/>
        <v>0</v>
      </c>
      <c r="EB293" s="5">
        <f t="shared" si="2513"/>
        <v>0</v>
      </c>
      <c r="EC293" s="5"/>
      <c r="ED293" s="5">
        <f>LOOKUP(ED$6,'Daily Absent'!$O$6:$AX$6,'Daily Absent'!$O293:$AX293)</f>
        <v>0</v>
      </c>
      <c r="EE293" s="104">
        <f>VALUE('Time Sheet KN'!EF293-'Time Sheet KN'!EE293)*24</f>
        <v>0</v>
      </c>
      <c r="EF293" s="104">
        <f>VALUE('Time Sheet KN'!EH293-'Time Sheet KN'!EG293)*24</f>
        <v>0</v>
      </c>
      <c r="EG293" s="104">
        <f>VALUE('Time Sheet KN'!EJ293-'Time Sheet KN'!EI293)*24</f>
        <v>0</v>
      </c>
      <c r="EH293" s="105">
        <f t="shared" si="2514"/>
        <v>0</v>
      </c>
      <c r="EI293" s="5">
        <f t="shared" si="2515"/>
        <v>0</v>
      </c>
      <c r="EJ293" s="5"/>
      <c r="EK293" s="5">
        <f>LOOKUP(EK$6,'Daily Absent'!$O$6:$AX$6,'Daily Absent'!$O293:$AX293)</f>
        <v>0</v>
      </c>
      <c r="EL293" s="104">
        <f>VALUE('Time Sheet KN'!EM293-'Time Sheet KN'!EL293)*24</f>
        <v>0</v>
      </c>
      <c r="EM293" s="104">
        <f>VALUE('Time Sheet KN'!EO293-'Time Sheet KN'!EN293)*24</f>
        <v>0</v>
      </c>
      <c r="EN293" s="104">
        <f>VALUE('Time Sheet KN'!EQ293-'Time Sheet KN'!EP293)*24</f>
        <v>0</v>
      </c>
      <c r="EO293" s="105">
        <f t="shared" si="2516"/>
        <v>0</v>
      </c>
      <c r="EP293" s="5">
        <f t="shared" si="2517"/>
        <v>0</v>
      </c>
      <c r="EQ293" s="5"/>
      <c r="ER293" s="5">
        <f>LOOKUP(ER$6,'Daily Absent'!$O$6:$AX$6,'Daily Absent'!$O293:$AX293)</f>
        <v>0</v>
      </c>
      <c r="ES293" s="104">
        <f>VALUE('Time Sheet KN'!ET293-'Time Sheet KN'!ES293)*24</f>
        <v>0</v>
      </c>
      <c r="ET293" s="104">
        <f>VALUE('Time Sheet KN'!EV293-'Time Sheet KN'!EU293)*24</f>
        <v>0</v>
      </c>
      <c r="EU293" s="104">
        <f>VALUE('Time Sheet KN'!EX293-'Time Sheet KN'!EW293)*24</f>
        <v>0</v>
      </c>
      <c r="EV293" s="105">
        <f t="shared" si="2518"/>
        <v>0</v>
      </c>
      <c r="EW293" s="5">
        <f t="shared" si="2519"/>
        <v>0</v>
      </c>
      <c r="EX293" s="5"/>
      <c r="EY293" s="5">
        <f>LOOKUP(EY$6,'Daily Absent'!$O$6:$AX$6,'Daily Absent'!$O293:$AX293)</f>
        <v>0</v>
      </c>
      <c r="EZ293" s="104">
        <f>VALUE('Time Sheet KN'!FA293-'Time Sheet KN'!EZ293)*24</f>
        <v>0</v>
      </c>
      <c r="FA293" s="104">
        <f>VALUE('Time Sheet KN'!FC293-'Time Sheet KN'!FB293)*24</f>
        <v>0</v>
      </c>
      <c r="FB293" s="104">
        <f>VALUE('Time Sheet KN'!FE293-'Time Sheet KN'!FD293)*24</f>
        <v>0</v>
      </c>
      <c r="FC293" s="105">
        <f t="shared" si="2520"/>
        <v>0</v>
      </c>
      <c r="FD293" s="5">
        <f t="shared" si="2521"/>
        <v>0</v>
      </c>
      <c r="FE293" s="5"/>
      <c r="FF293" s="5">
        <f>LOOKUP(FF$6,'Daily Absent'!$O$6:$AX$6,'Daily Absent'!$O293:$AX293)</f>
        <v>1</v>
      </c>
      <c r="FG293" s="104">
        <f>VALUE('Time Sheet KN'!FH293-'Time Sheet KN'!FG293)*24</f>
        <v>0</v>
      </c>
      <c r="FH293" s="104">
        <f>VALUE('Time Sheet KN'!FJ293-'Time Sheet KN'!FI293)*24</f>
        <v>0</v>
      </c>
      <c r="FI293" s="104">
        <f>VALUE('Time Sheet KN'!FL293-'Time Sheet KN'!FK293)*24</f>
        <v>0</v>
      </c>
      <c r="FJ293" s="105">
        <f t="shared" si="2522"/>
        <v>0</v>
      </c>
      <c r="FK293" s="5">
        <f t="shared" si="2523"/>
        <v>0</v>
      </c>
      <c r="FL293" s="5"/>
      <c r="FM293" s="5">
        <f>LOOKUP(FM$6,'Daily Absent'!$O$6:$AX$6,'Daily Absent'!$O293:$AX293)</f>
        <v>0</v>
      </c>
      <c r="FN293" s="104">
        <f>VALUE('Time Sheet KN'!FO293-'Time Sheet KN'!FN293)*24</f>
        <v>0</v>
      </c>
      <c r="FO293" s="104">
        <f>VALUE('Time Sheet KN'!FQ293-'Time Sheet KN'!FP293)*24</f>
        <v>0</v>
      </c>
      <c r="FP293" s="104">
        <f>VALUE('Time Sheet KN'!FS293-'Time Sheet KN'!FR293)*24</f>
        <v>0</v>
      </c>
      <c r="FQ293" s="105">
        <f t="shared" si="2524"/>
        <v>0</v>
      </c>
      <c r="FR293" s="5">
        <f t="shared" si="2525"/>
        <v>0</v>
      </c>
      <c r="FS293" s="5"/>
      <c r="FT293" s="5">
        <f>LOOKUP(FT$6,'Daily Absent'!$O$6:$AX$6,'Daily Absent'!$O293:$AX293)</f>
        <v>0</v>
      </c>
      <c r="FU293" s="104">
        <f>VALUE('Time Sheet KN'!FV293-'Time Sheet KN'!FU293)*24</f>
        <v>0</v>
      </c>
      <c r="FV293" s="104">
        <f>VALUE('Time Sheet KN'!FX293-'Time Sheet KN'!FW293)*24</f>
        <v>0</v>
      </c>
      <c r="FW293" s="104">
        <f>VALUE('Time Sheet KN'!FZ293-'Time Sheet KN'!FY293)*24</f>
        <v>0</v>
      </c>
      <c r="FX293" s="105">
        <f t="shared" si="2526"/>
        <v>0</v>
      </c>
      <c r="FY293" s="5">
        <f t="shared" si="2527"/>
        <v>0</v>
      </c>
      <c r="FZ293" s="5"/>
      <c r="GA293" s="5">
        <f>LOOKUP(GA$6,'Daily Absent'!$O$6:$AX$6,'Daily Absent'!$O293:$AX293)</f>
        <v>0</v>
      </c>
      <c r="GB293" s="104">
        <f>VALUE('Time Sheet KN'!GC293-'Time Sheet KN'!GB293)*24</f>
        <v>0</v>
      </c>
      <c r="GC293" s="104">
        <f>VALUE('Time Sheet KN'!GE293-'Time Sheet KN'!GD293)*24</f>
        <v>0</v>
      </c>
      <c r="GD293" s="104">
        <f>VALUE('Time Sheet KN'!GG293-'Time Sheet KN'!GF293)*24</f>
        <v>0</v>
      </c>
      <c r="GE293" s="105">
        <f t="shared" si="2528"/>
        <v>0</v>
      </c>
      <c r="GF293" s="5">
        <f t="shared" si="2529"/>
        <v>0</v>
      </c>
      <c r="GG293" s="5"/>
      <c r="GH293" s="5">
        <f>LOOKUP(GH$6,'Daily Absent'!$O$6:$AX$6,'Daily Absent'!$O293:$AX293)</f>
        <v>0</v>
      </c>
      <c r="GI293" s="104">
        <f>VALUE('Time Sheet KN'!GJ293-'Time Sheet KN'!GI293)*24</f>
        <v>0</v>
      </c>
      <c r="GJ293" s="104">
        <f>VALUE('Time Sheet KN'!GL293-'Time Sheet KN'!GK293)*24</f>
        <v>0</v>
      </c>
      <c r="GK293" s="104">
        <f>VALUE('Time Sheet KN'!GN293-'Time Sheet KN'!GM293)*24</f>
        <v>0</v>
      </c>
      <c r="GL293" s="105">
        <f t="shared" si="2530"/>
        <v>0</v>
      </c>
      <c r="GM293" s="5">
        <f t="shared" si="2531"/>
        <v>0</v>
      </c>
      <c r="GN293" s="5"/>
      <c r="GO293" s="5">
        <f>LOOKUP(GO$6,'Daily Absent'!$O$6:$AX$6,'Daily Absent'!$O293:$AX293)</f>
        <v>0</v>
      </c>
      <c r="GP293" s="104">
        <f>VALUE('Time Sheet KN'!GQ293-'Time Sheet KN'!GP293)*24</f>
        <v>0</v>
      </c>
      <c r="GQ293" s="104">
        <f>VALUE('Time Sheet KN'!GS293-'Time Sheet KN'!GR293)*24</f>
        <v>0</v>
      </c>
      <c r="GR293" s="104">
        <f>VALUE('Time Sheet KN'!GU293-'Time Sheet KN'!GT293)*24</f>
        <v>0</v>
      </c>
      <c r="GS293" s="105">
        <f t="shared" si="2532"/>
        <v>0</v>
      </c>
      <c r="GT293" s="5">
        <f t="shared" si="2533"/>
        <v>0</v>
      </c>
      <c r="GU293" s="5"/>
      <c r="GV293" s="5">
        <f>LOOKUP(GV$6,'Daily Absent'!$O$6:$AX$6,'Daily Absent'!$O293:$AX293)</f>
        <v>0</v>
      </c>
      <c r="GW293" s="104">
        <f>VALUE('Time Sheet KN'!GX293-'Time Sheet KN'!GW293)*24</f>
        <v>0</v>
      </c>
      <c r="GX293" s="104">
        <f>VALUE('Time Sheet KN'!GZ293-'Time Sheet KN'!GY293)*24</f>
        <v>0</v>
      </c>
      <c r="GY293" s="104">
        <f>VALUE('Time Sheet KN'!HB293-'Time Sheet KN'!HA293)*24</f>
        <v>0</v>
      </c>
      <c r="GZ293" s="105">
        <f t="shared" si="2534"/>
        <v>0</v>
      </c>
      <c r="HA293" s="5">
        <f t="shared" si="2535"/>
        <v>0</v>
      </c>
      <c r="HB293" s="5"/>
      <c r="HC293" s="5">
        <f>LOOKUP(HC$6,'Daily Absent'!$O$6:$AX$6,'Daily Absent'!$O293:$AX293)</f>
        <v>0</v>
      </c>
      <c r="HD293" s="104">
        <f>VALUE('Time Sheet KN'!HE293-'Time Sheet KN'!HD293)*24</f>
        <v>0</v>
      </c>
      <c r="HE293" s="104">
        <f>VALUE('Time Sheet KN'!HG293-'Time Sheet KN'!HF293)*24</f>
        <v>0</v>
      </c>
      <c r="HF293" s="104">
        <f>VALUE('Time Sheet KN'!HI293-'Time Sheet KN'!HH293)*24</f>
        <v>0</v>
      </c>
      <c r="HG293" s="105">
        <f t="shared" si="2536"/>
        <v>0</v>
      </c>
      <c r="HH293" s="5">
        <f t="shared" si="2537"/>
        <v>0</v>
      </c>
      <c r="HI293" s="5"/>
      <c r="HJ293" s="5">
        <f>LOOKUP(HJ$6,'Daily Absent'!$O$6:$AX$6,'Daily Absent'!$O293:$AX293)</f>
        <v>0</v>
      </c>
      <c r="HK293" s="104">
        <f>VALUE('Time Sheet KN'!HL293-'Time Sheet KN'!HK293)*24</f>
        <v>0</v>
      </c>
      <c r="HL293" s="104">
        <f>VALUE('Time Sheet KN'!HN293-'Time Sheet KN'!HM293)*24</f>
        <v>0</v>
      </c>
      <c r="HM293" s="104">
        <f>VALUE('Time Sheet KN'!HP293-'Time Sheet KN'!HO293)*24</f>
        <v>0</v>
      </c>
      <c r="HN293" s="105">
        <f t="shared" si="2538"/>
        <v>0</v>
      </c>
      <c r="HO293" s="5">
        <f t="shared" si="2539"/>
        <v>0</v>
      </c>
      <c r="HP293" s="5"/>
      <c r="HQ293" s="5">
        <f>LOOKUP(HQ$6,'Daily Absent'!$O$6:$AX$6,'Daily Absent'!$O293:$AX293)</f>
        <v>0</v>
      </c>
      <c r="HR293" s="104">
        <f>VALUE('Time Sheet KN'!HS293-'Time Sheet KN'!HR293)*24</f>
        <v>0</v>
      </c>
      <c r="HS293" s="104">
        <f>VALUE('Time Sheet KN'!HU293-'Time Sheet KN'!HT293)*24</f>
        <v>0</v>
      </c>
      <c r="HT293" s="104">
        <f>VALUE('Time Sheet KN'!HW293-'Time Sheet KN'!HV293)*24</f>
        <v>0</v>
      </c>
      <c r="HU293" s="105">
        <f t="shared" si="2540"/>
        <v>0</v>
      </c>
      <c r="HV293" s="5">
        <f t="shared" si="2541"/>
        <v>0</v>
      </c>
      <c r="HW293" s="5"/>
      <c r="HX293" s="5">
        <f>LOOKUP(HX$6,'Daily Absent'!$O$6:$AX$6,'Daily Absent'!$O293:$AX293)</f>
        <v>0</v>
      </c>
      <c r="HY293" s="104">
        <f>VALUE('Time Sheet KN'!HZ293-'Time Sheet KN'!HY293)*24</f>
        <v>0</v>
      </c>
      <c r="HZ293" s="104">
        <f>VALUE('Time Sheet KN'!IB293-'Time Sheet KN'!IA293)*24</f>
        <v>0</v>
      </c>
      <c r="IA293" s="104">
        <f>VALUE('Time Sheet KN'!ID293-'Time Sheet KN'!IC293)*24</f>
        <v>0</v>
      </c>
      <c r="IB293" s="105">
        <f t="shared" si="2542"/>
        <v>0</v>
      </c>
      <c r="IC293" s="5">
        <f t="shared" si="2543"/>
        <v>0</v>
      </c>
      <c r="ID293" s="5"/>
      <c r="IE293" s="5">
        <f>LOOKUP(IE$6,'Daily Absent'!$O$6:$AX$6,'Daily Absent'!$O293:$AX293)</f>
        <v>0</v>
      </c>
      <c r="IF293" s="104">
        <f>VALUE('Time Sheet KN'!IG293-'Time Sheet KN'!IF293)*24</f>
        <v>0</v>
      </c>
      <c r="IG293" s="104">
        <f>VALUE('Time Sheet KN'!II293-'Time Sheet KN'!IH293)*24</f>
        <v>0</v>
      </c>
      <c r="IH293" s="104">
        <f>VALUE('Time Sheet KN'!IK293-'Time Sheet KN'!IJ293)*24</f>
        <v>0</v>
      </c>
      <c r="II293" s="105">
        <f t="shared" si="2544"/>
        <v>0</v>
      </c>
      <c r="IJ293" s="5">
        <f t="shared" si="2545"/>
        <v>0</v>
      </c>
      <c r="IK293" s="5"/>
      <c r="IL293" s="5">
        <f>LOOKUP(IL$6,'Daily Absent'!$O$6:$AX$6,'Daily Absent'!$O293:$AX293)</f>
        <v>0</v>
      </c>
      <c r="IM293" s="104">
        <f>VALUE('Time Sheet KN'!IN293-'Time Sheet KN'!IM293)*24</f>
        <v>0</v>
      </c>
      <c r="IN293" s="104">
        <f>VALUE('Time Sheet KN'!IP293-'Time Sheet KN'!IO293)*24</f>
        <v>0</v>
      </c>
      <c r="IO293" s="104">
        <f>VALUE('Time Sheet KN'!IR293-'Time Sheet KN'!IQ293)*24</f>
        <v>0</v>
      </c>
      <c r="IP293" s="105">
        <f t="shared" si="2546"/>
        <v>0</v>
      </c>
      <c r="IQ293" s="5">
        <f t="shared" si="2547"/>
        <v>0</v>
      </c>
      <c r="IR293" s="5"/>
      <c r="IS293" s="5">
        <f>LOOKUP(IS$6,'Daily Absent'!$O$6:$AX$6,'Daily Absent'!$O293:$AX293)</f>
        <v>0</v>
      </c>
      <c r="IT293" s="104">
        <f>VALUE('Time Sheet KN'!IU293-'Time Sheet KN'!IT293)*24</f>
        <v>0</v>
      </c>
      <c r="IU293" s="104">
        <f>VALUE('Time Sheet KN'!IW293-'Time Sheet KN'!IV293)*24</f>
        <v>0</v>
      </c>
      <c r="IV293" s="104">
        <f>VALUE('Time Sheet KN'!IY293-'Time Sheet KN'!IX293)*24</f>
        <v>0</v>
      </c>
      <c r="IW293" s="105">
        <f t="shared" si="2548"/>
        <v>0</v>
      </c>
      <c r="IX293" s="5">
        <f t="shared" si="2549"/>
        <v>0</v>
      </c>
      <c r="IY293" s="5"/>
      <c r="IZ293" s="5">
        <f>LOOKUP(IZ$6,'Daily Absent'!$O$6:$AX$6,'Daily Absent'!$O293:$AX293)</f>
        <v>0</v>
      </c>
      <c r="JA293" s="104">
        <f>VALUE('Time Sheet KN'!JB293-'Time Sheet KN'!JA293)*24</f>
        <v>0</v>
      </c>
      <c r="JB293" s="104">
        <f>VALUE('Time Sheet KN'!JD293-'Time Sheet KN'!JC293)*24</f>
        <v>0</v>
      </c>
      <c r="JC293" s="104">
        <f>VALUE('Time Sheet KN'!JF293-'Time Sheet KN'!JE293)*24</f>
        <v>0</v>
      </c>
      <c r="JD293" s="105">
        <f t="shared" si="2550"/>
        <v>0</v>
      </c>
      <c r="JE293" s="5">
        <f t="shared" si="2551"/>
        <v>0</v>
      </c>
      <c r="JF293" s="5"/>
    </row>
  </sheetData>
  <autoFilter ref="B8:M215" xr:uid="{D7736E63-8091-4AE5-8060-523B0E6124F7}"/>
  <mergeCells count="10">
    <mergeCell ref="G6:G7"/>
    <mergeCell ref="H6:H7"/>
    <mergeCell ref="I6:J6"/>
    <mergeCell ref="K6:N6"/>
    <mergeCell ref="A6:A7"/>
    <mergeCell ref="B6:B7"/>
    <mergeCell ref="C6:C7"/>
    <mergeCell ref="D6:D7"/>
    <mergeCell ref="E6:E7"/>
    <mergeCell ref="F6:F7"/>
  </mergeCells>
  <conditionalFormatting sqref="E1:E1048576">
    <cfRule type="duplicateValues" dxfId="2" priority="1"/>
  </conditionalFormatting>
  <pageMargins left="0.7" right="0.7" top="0.75" bottom="0.75" header="0.3" footer="0.3"/>
  <pageSetup paperSize="0" orientation="portrait" horizontalDpi="0" verticalDpi="0" copies="0" r:id="rId1"/>
  <ignoredErrors>
    <ignoredError sqref="AA205" evalError="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Monthly Location Working Day</vt:lpstr>
      <vt:lpstr>Summary MP</vt:lpstr>
      <vt:lpstr>Daily MP &amp; Time Status</vt:lpstr>
      <vt:lpstr>Master MP Status</vt:lpstr>
      <vt:lpstr>Blank 1</vt:lpstr>
      <vt:lpstr>Daily Absent</vt:lpstr>
      <vt:lpstr>Time Sheet KN</vt:lpstr>
      <vt:lpstr>Blank 2</vt:lpstr>
      <vt:lpstr>Time Calc</vt:lpstr>
      <vt:lpstr>'Summary MP'!Print_Area</vt:lpstr>
      <vt:lpstr>'Daily MP &amp; Time Status'!Print_Titles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Jong Ky Ahn</dc:creator>
  <cp:lastModifiedBy>Achivon Prestasi Abadi</cp:lastModifiedBy>
  <cp:lastPrinted>2025-07-22T00:46:26Z</cp:lastPrinted>
  <dcterms:created xsi:type="dcterms:W3CDTF">2025-05-01T00:48:29Z</dcterms:created>
  <dcterms:modified xsi:type="dcterms:W3CDTF">2025-07-22T00:49:01Z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atl" linkTarget="Prop_Matl">
    <vt:lpwstr>#REF!</vt:lpwstr>
  </property>
  <property fmtid="{D5CDD505-2E9C-101B-9397-08002B2CF9AE}" pid="3" name="MATL_Rate" linkTarget="Prop_MATL_Rate">
    <vt:lpwstr>#REF!</vt:lpwstr>
  </property>
  <property fmtid="{D5CDD505-2E9C-101B-9397-08002B2CF9AE}" pid="4" name="MD" linkTarget="Prop_MD">
    <vt:lpwstr>#REF!</vt:lpwstr>
  </property>
  <property fmtid="{D5CDD505-2E9C-101B-9397-08002B2CF9AE}" pid="5" name="MD_Rate" linkTarget="Prop_MD_Rate">
    <vt:lpwstr>#REF!</vt:lpwstr>
  </property>
  <property fmtid="{D5CDD505-2E9C-101B-9397-08002B2CF9AE}" pid="6" name="Total_Matl" linkTarget="Prop_Total_Matl">
    <vt:lpwstr>#REF!</vt:lpwstr>
  </property>
  <property fmtid="{D5CDD505-2E9C-101B-9397-08002B2CF9AE}" pid="7" name="Total_MD" linkTarget="Prop_Total_MD">
    <vt:lpwstr>#REF!</vt:lpwstr>
  </property>
</Properties>
</file>